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/>
  <mc:AlternateContent xmlns:mc="http://schemas.openxmlformats.org/markup-compatibility/2006">
    <mc:Choice Requires="x15">
      <x15ac:absPath xmlns:x15ac="http://schemas.microsoft.com/office/spreadsheetml/2010/11/ac" url="C:\Users\Daniela\Documents\aaa.COGNE 2022\LATIN QUESTIONNAIRE SITO 2022\INGLESE\"/>
    </mc:Choice>
  </mc:AlternateContent>
  <xr:revisionPtr revIDLastSave="0" documentId="13_ncr:1_{EA0E8C9B-7A7E-4F81-A07C-A897E6981E8D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ANAM.M.rep1" sheetId="43" r:id="rId1"/>
    <sheet name="ANAM.F.rep1" sheetId="44" r:id="rId2"/>
    <sheet name="personal info STAT" sheetId="46" r:id="rId3"/>
    <sheet name="STAT.UPPER LIMBS" sheetId="48" r:id="rId4"/>
    <sheet name="STAT. SPINE" sheetId="49" r:id="rId5"/>
    <sheet name="STAT.LOWER LIMBS" sheetId="51" r:id="rId6"/>
    <sheet name="test RR sign 95%" sheetId="52" state="hidden" r:id="rId7"/>
  </sheets>
  <externalReferences>
    <externalReference r:id="rId8"/>
    <externalReference r:id="rId9"/>
  </externalReferences>
  <definedNames>
    <definedName name="_xlnm.Print_Area" localSheetId="3">'STAT.UPPER LIMBS'!$A$2:$Z$196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105" i="51" l="1"/>
  <c r="AO104" i="51"/>
  <c r="DS561" i="43" l="1"/>
  <c r="DS560" i="43"/>
  <c r="DS559" i="43"/>
  <c r="DS558" i="43"/>
  <c r="DS557" i="43"/>
  <c r="DS556" i="43"/>
  <c r="DS555" i="43"/>
  <c r="DS554" i="43"/>
  <c r="DS553" i="43"/>
  <c r="DS552" i="43"/>
  <c r="DS551" i="43"/>
  <c r="DS550" i="43"/>
  <c r="HP541" i="43"/>
  <c r="HO541" i="43"/>
  <c r="HN541" i="43"/>
  <c r="HM541" i="43"/>
  <c r="HL541" i="43"/>
  <c r="HK541" i="43"/>
  <c r="HJ541" i="43"/>
  <c r="HI541" i="43"/>
  <c r="HH541" i="43"/>
  <c r="EA534" i="43"/>
  <c r="DW534" i="43"/>
  <c r="DS532" i="43"/>
  <c r="EA529" i="43"/>
  <c r="DZ529" i="43"/>
  <c r="DY529" i="43"/>
  <c r="GA528" i="43"/>
  <c r="FZ528" i="43"/>
  <c r="FY528" i="43"/>
  <c r="FX528" i="43"/>
  <c r="FW528" i="43"/>
  <c r="FV528" i="43"/>
  <c r="FU528" i="43"/>
  <c r="FT528" i="43"/>
  <c r="FS528" i="43"/>
  <c r="FR528" i="43"/>
  <c r="FQ528" i="43"/>
  <c r="FP528" i="43"/>
  <c r="FO528" i="43"/>
  <c r="FN528" i="43"/>
  <c r="FM528" i="43"/>
  <c r="FL528" i="43"/>
  <c r="EC528" i="43"/>
  <c r="DP528" i="43"/>
  <c r="DO528" i="43"/>
  <c r="DN528" i="43"/>
  <c r="DM528" i="43"/>
  <c r="DL528" i="43"/>
  <c r="DK528" i="43"/>
  <c r="DJ528" i="43"/>
  <c r="DI528" i="43"/>
  <c r="DH528" i="43"/>
  <c r="DG528" i="43"/>
  <c r="DF528" i="43"/>
  <c r="DE528" i="43"/>
  <c r="DD528" i="43"/>
  <c r="DC528" i="43"/>
  <c r="HE526" i="43"/>
  <c r="HD526" i="43"/>
  <c r="HQ526" i="43" s="1"/>
  <c r="HC526" i="43"/>
  <c r="HB526" i="43"/>
  <c r="HL526" i="43" s="1"/>
  <c r="HA526" i="43"/>
  <c r="GZ526" i="43"/>
  <c r="HG526" i="43" s="1"/>
  <c r="GI526" i="43"/>
  <c r="GJ526" i="43" s="1"/>
  <c r="GF526" i="43"/>
  <c r="GE526" i="43"/>
  <c r="GD526" i="43"/>
  <c r="GC526" i="43"/>
  <c r="EI526" i="43"/>
  <c r="EE526" i="43"/>
  <c r="EG526" i="43" s="1"/>
  <c r="EA526" i="43"/>
  <c r="DZ526" i="43"/>
  <c r="DY526" i="43"/>
  <c r="DT526" i="43"/>
  <c r="DU526" i="43" s="1"/>
  <c r="DR526" i="43"/>
  <c r="DS526" i="43" s="1"/>
  <c r="DQ526" i="43"/>
  <c r="CX526" i="43"/>
  <c r="CS526" i="43"/>
  <c r="CN526" i="43"/>
  <c r="CI526" i="43"/>
  <c r="CD526" i="43"/>
  <c r="BB526" i="43"/>
  <c r="BC526" i="43" s="1"/>
  <c r="AY526" i="43"/>
  <c r="AX526" i="43"/>
  <c r="BA526" i="43" s="1"/>
  <c r="AW526" i="43"/>
  <c r="AV526" i="43"/>
  <c r="AZ526" i="43" s="1"/>
  <c r="HE525" i="43"/>
  <c r="HD525" i="43"/>
  <c r="HQ525" i="43" s="1"/>
  <c r="HC525" i="43"/>
  <c r="HB525" i="43"/>
  <c r="HL525" i="43" s="1"/>
  <c r="HA525" i="43"/>
  <c r="GZ525" i="43"/>
  <c r="HG525" i="43" s="1"/>
  <c r="GI525" i="43"/>
  <c r="GJ525" i="43" s="1"/>
  <c r="GF525" i="43"/>
  <c r="GE525" i="43"/>
  <c r="GH525" i="43" s="1"/>
  <c r="GD525" i="43"/>
  <c r="GC525" i="43"/>
  <c r="EI525" i="43"/>
  <c r="EE525" i="43"/>
  <c r="EG525" i="43" s="1"/>
  <c r="EA525" i="43"/>
  <c r="DZ525" i="43"/>
  <c r="DY525" i="43"/>
  <c r="DT525" i="43"/>
  <c r="DU525" i="43" s="1"/>
  <c r="DR525" i="43"/>
  <c r="DS525" i="43" s="1"/>
  <c r="DQ525" i="43"/>
  <c r="CX525" i="43"/>
  <c r="CS525" i="43"/>
  <c r="CN525" i="43"/>
  <c r="CI525" i="43"/>
  <c r="CD525" i="43"/>
  <c r="BB525" i="43"/>
  <c r="BC525" i="43" s="1"/>
  <c r="AY525" i="43"/>
  <c r="AX525" i="43"/>
  <c r="BA525" i="43" s="1"/>
  <c r="AW525" i="43"/>
  <c r="AV525" i="43"/>
  <c r="AZ525" i="43" s="1"/>
  <c r="HE524" i="43"/>
  <c r="HD524" i="43"/>
  <c r="HQ524" i="43" s="1"/>
  <c r="HC524" i="43"/>
  <c r="HB524" i="43"/>
  <c r="HL524" i="43" s="1"/>
  <c r="HA524" i="43"/>
  <c r="GZ524" i="43"/>
  <c r="HG524" i="43" s="1"/>
  <c r="GI524" i="43"/>
  <c r="GJ524" i="43" s="1"/>
  <c r="GF524" i="43"/>
  <c r="GE524" i="43"/>
  <c r="GD524" i="43"/>
  <c r="GC524" i="43"/>
  <c r="EI524" i="43"/>
  <c r="EE524" i="43"/>
  <c r="EG524" i="43" s="1"/>
  <c r="EA524" i="43"/>
  <c r="DZ524" i="43"/>
  <c r="DY524" i="43"/>
  <c r="DT524" i="43"/>
  <c r="DV524" i="43" s="1"/>
  <c r="DR524" i="43"/>
  <c r="DS524" i="43" s="1"/>
  <c r="DQ524" i="43"/>
  <c r="CX524" i="43"/>
  <c r="CS524" i="43"/>
  <c r="CN524" i="43"/>
  <c r="CI524" i="43"/>
  <c r="CD524" i="43"/>
  <c r="BB524" i="43"/>
  <c r="BC524" i="43" s="1"/>
  <c r="AY524" i="43"/>
  <c r="AX524" i="43"/>
  <c r="AW524" i="43"/>
  <c r="AV524" i="43"/>
  <c r="AZ524" i="43" s="1"/>
  <c r="HE523" i="43"/>
  <c r="HD523" i="43"/>
  <c r="HQ523" i="43" s="1"/>
  <c r="HC523" i="43"/>
  <c r="HB523" i="43"/>
  <c r="HL523" i="43" s="1"/>
  <c r="HA523" i="43"/>
  <c r="GZ523" i="43"/>
  <c r="HG523" i="43" s="1"/>
  <c r="GI523" i="43"/>
  <c r="GJ523" i="43" s="1"/>
  <c r="GF523" i="43"/>
  <c r="GE523" i="43"/>
  <c r="GD523" i="43"/>
  <c r="GC523" i="43"/>
  <c r="EI523" i="43"/>
  <c r="EE523" i="43"/>
  <c r="EG523" i="43" s="1"/>
  <c r="EA523" i="43"/>
  <c r="DZ523" i="43"/>
  <c r="DY523" i="43"/>
  <c r="DT523" i="43"/>
  <c r="DW523" i="43" s="1"/>
  <c r="DR523" i="43"/>
  <c r="DS523" i="43" s="1"/>
  <c r="DQ523" i="43"/>
  <c r="CX523" i="43"/>
  <c r="CS523" i="43"/>
  <c r="CN523" i="43"/>
  <c r="CI523" i="43"/>
  <c r="CD523" i="43"/>
  <c r="BB523" i="43"/>
  <c r="BC523" i="43" s="1"/>
  <c r="AY523" i="43"/>
  <c r="AX523" i="43"/>
  <c r="AW523" i="43"/>
  <c r="AV523" i="43"/>
  <c r="HE522" i="43"/>
  <c r="HD522" i="43"/>
  <c r="HQ522" i="43" s="1"/>
  <c r="HC522" i="43"/>
  <c r="HB522" i="43"/>
  <c r="HL522" i="43" s="1"/>
  <c r="HA522" i="43"/>
  <c r="GZ522" i="43"/>
  <c r="HG522" i="43" s="1"/>
  <c r="GI522" i="43"/>
  <c r="GJ522" i="43" s="1"/>
  <c r="GF522" i="43"/>
  <c r="GE522" i="43"/>
  <c r="GD522" i="43"/>
  <c r="GC522" i="43"/>
  <c r="EI522" i="43"/>
  <c r="EE522" i="43"/>
  <c r="EG522" i="43" s="1"/>
  <c r="EA522" i="43"/>
  <c r="DZ522" i="43"/>
  <c r="DY522" i="43"/>
  <c r="DT522" i="43"/>
  <c r="DU522" i="43" s="1"/>
  <c r="DR522" i="43"/>
  <c r="DS522" i="43" s="1"/>
  <c r="DQ522" i="43"/>
  <c r="CX522" i="43"/>
  <c r="CS522" i="43"/>
  <c r="CN522" i="43"/>
  <c r="CI522" i="43"/>
  <c r="CD522" i="43"/>
  <c r="BB522" i="43"/>
  <c r="BC522" i="43" s="1"/>
  <c r="AY522" i="43"/>
  <c r="AX522" i="43"/>
  <c r="BA522" i="43" s="1"/>
  <c r="BD522" i="43" s="1"/>
  <c r="AW522" i="43"/>
  <c r="AV522" i="43"/>
  <c r="HE521" i="43"/>
  <c r="HD521" i="43"/>
  <c r="HQ521" i="43" s="1"/>
  <c r="HC521" i="43"/>
  <c r="HB521" i="43"/>
  <c r="HL521" i="43" s="1"/>
  <c r="HA521" i="43"/>
  <c r="GZ521" i="43"/>
  <c r="HG521" i="43" s="1"/>
  <c r="GI521" i="43"/>
  <c r="GJ521" i="43" s="1"/>
  <c r="GF521" i="43"/>
  <c r="GE521" i="43"/>
  <c r="GD521" i="43"/>
  <c r="GC521" i="43"/>
  <c r="EI521" i="43"/>
  <c r="EE521" i="43"/>
  <c r="EG521" i="43" s="1"/>
  <c r="EA521" i="43"/>
  <c r="DZ521" i="43"/>
  <c r="DY521" i="43"/>
  <c r="DT521" i="43"/>
  <c r="DW521" i="43" s="1"/>
  <c r="DR521" i="43"/>
  <c r="DS521" i="43" s="1"/>
  <c r="DQ521" i="43"/>
  <c r="CX521" i="43"/>
  <c r="CS521" i="43"/>
  <c r="CN521" i="43"/>
  <c r="CI521" i="43"/>
  <c r="CD521" i="43"/>
  <c r="BB521" i="43"/>
  <c r="BC521" i="43" s="1"/>
  <c r="AY521" i="43"/>
  <c r="AX521" i="43"/>
  <c r="BA521" i="43" s="1"/>
  <c r="AW521" i="43"/>
  <c r="AV521" i="43"/>
  <c r="AZ521" i="43" s="1"/>
  <c r="HE520" i="43"/>
  <c r="HD520" i="43"/>
  <c r="HQ520" i="43" s="1"/>
  <c r="HC520" i="43"/>
  <c r="HB520" i="43"/>
  <c r="HL520" i="43" s="1"/>
  <c r="HA520" i="43"/>
  <c r="GZ520" i="43"/>
  <c r="HG520" i="43" s="1"/>
  <c r="GI520" i="43"/>
  <c r="GJ520" i="43" s="1"/>
  <c r="GF520" i="43"/>
  <c r="GE520" i="43"/>
  <c r="GH520" i="43" s="1"/>
  <c r="GD520" i="43"/>
  <c r="GC520" i="43"/>
  <c r="EI520" i="43"/>
  <c r="EE520" i="43"/>
  <c r="EG520" i="43" s="1"/>
  <c r="EA520" i="43"/>
  <c r="DZ520" i="43"/>
  <c r="DY520" i="43"/>
  <c r="DT520" i="43"/>
  <c r="DU520" i="43" s="1"/>
  <c r="DR520" i="43"/>
  <c r="DS520" i="43" s="1"/>
  <c r="DQ520" i="43"/>
  <c r="CX520" i="43"/>
  <c r="CS520" i="43"/>
  <c r="CN520" i="43"/>
  <c r="CI520" i="43"/>
  <c r="CD520" i="43"/>
  <c r="BB520" i="43"/>
  <c r="BC520" i="43" s="1"/>
  <c r="BA520" i="43"/>
  <c r="AY520" i="43"/>
  <c r="AX520" i="43"/>
  <c r="AW520" i="43"/>
  <c r="AV520" i="43"/>
  <c r="AZ520" i="43" s="1"/>
  <c r="HE519" i="43"/>
  <c r="HD519" i="43"/>
  <c r="HQ519" i="43" s="1"/>
  <c r="HC519" i="43"/>
  <c r="HB519" i="43"/>
  <c r="HL519" i="43" s="1"/>
  <c r="HA519" i="43"/>
  <c r="GZ519" i="43"/>
  <c r="HG519" i="43" s="1"/>
  <c r="GI519" i="43"/>
  <c r="GJ519" i="43" s="1"/>
  <c r="GF519" i="43"/>
  <c r="GE519" i="43"/>
  <c r="GD519" i="43"/>
  <c r="GC519" i="43"/>
  <c r="EI519" i="43"/>
  <c r="EE519" i="43"/>
  <c r="EG519" i="43" s="1"/>
  <c r="EA519" i="43"/>
  <c r="DZ519" i="43"/>
  <c r="DY519" i="43"/>
  <c r="DW519" i="43"/>
  <c r="DT519" i="43"/>
  <c r="DU519" i="43" s="1"/>
  <c r="DR519" i="43"/>
  <c r="DS519" i="43" s="1"/>
  <c r="DQ519" i="43"/>
  <c r="CX519" i="43"/>
  <c r="CS519" i="43"/>
  <c r="CN519" i="43"/>
  <c r="CI519" i="43"/>
  <c r="CD519" i="43"/>
  <c r="BB519" i="43"/>
  <c r="BC519" i="43" s="1"/>
  <c r="BA519" i="43"/>
  <c r="AY519" i="43"/>
  <c r="AX519" i="43"/>
  <c r="AW519" i="43"/>
  <c r="AV519" i="43"/>
  <c r="AZ519" i="43" s="1"/>
  <c r="HE518" i="43"/>
  <c r="HD518" i="43"/>
  <c r="HQ518" i="43" s="1"/>
  <c r="HC518" i="43"/>
  <c r="HB518" i="43"/>
  <c r="HL518" i="43" s="1"/>
  <c r="HA518" i="43"/>
  <c r="GZ518" i="43"/>
  <c r="HG518" i="43" s="1"/>
  <c r="GI518" i="43"/>
  <c r="GJ518" i="43" s="1"/>
  <c r="GF518" i="43"/>
  <c r="GE518" i="43"/>
  <c r="GD518" i="43"/>
  <c r="GC518" i="43"/>
  <c r="EI518" i="43"/>
  <c r="EE518" i="43"/>
  <c r="EG518" i="43" s="1"/>
  <c r="EA518" i="43"/>
  <c r="DZ518" i="43"/>
  <c r="DY518" i="43"/>
  <c r="DT518" i="43"/>
  <c r="DV518" i="43" s="1"/>
  <c r="DR518" i="43"/>
  <c r="DS518" i="43" s="1"/>
  <c r="DQ518" i="43"/>
  <c r="CX518" i="43"/>
  <c r="CS518" i="43"/>
  <c r="CN518" i="43"/>
  <c r="CI518" i="43"/>
  <c r="CD518" i="43"/>
  <c r="BB518" i="43"/>
  <c r="BC518" i="43" s="1"/>
  <c r="AY518" i="43"/>
  <c r="AX518" i="43"/>
  <c r="BA518" i="43" s="1"/>
  <c r="AW518" i="43"/>
  <c r="AV518" i="43"/>
  <c r="AZ518" i="43" s="1"/>
  <c r="HE517" i="43"/>
  <c r="HD517" i="43"/>
  <c r="HQ517" i="43" s="1"/>
  <c r="HC517" i="43"/>
  <c r="HB517" i="43"/>
  <c r="HL517" i="43" s="1"/>
  <c r="HA517" i="43"/>
  <c r="GZ517" i="43"/>
  <c r="HG517" i="43" s="1"/>
  <c r="GI517" i="43"/>
  <c r="GJ517" i="43" s="1"/>
  <c r="GF517" i="43"/>
  <c r="GE517" i="43"/>
  <c r="GD517" i="43"/>
  <c r="GC517" i="43"/>
  <c r="EI517" i="43"/>
  <c r="EE517" i="43"/>
  <c r="EG517" i="43" s="1"/>
  <c r="EA517" i="43"/>
  <c r="DZ517" i="43"/>
  <c r="DY517" i="43"/>
  <c r="DT517" i="43"/>
  <c r="DW517" i="43" s="1"/>
  <c r="DR517" i="43"/>
  <c r="DS517" i="43" s="1"/>
  <c r="DQ517" i="43"/>
  <c r="CX517" i="43"/>
  <c r="CS517" i="43"/>
  <c r="CN517" i="43"/>
  <c r="CI517" i="43"/>
  <c r="CD517" i="43"/>
  <c r="BB517" i="43"/>
  <c r="BC517" i="43" s="1"/>
  <c r="AY517" i="43"/>
  <c r="AX517" i="43"/>
  <c r="BA517" i="43" s="1"/>
  <c r="AW517" i="43"/>
  <c r="AV517" i="43"/>
  <c r="AZ517" i="43" s="1"/>
  <c r="HE516" i="43"/>
  <c r="HD516" i="43"/>
  <c r="HQ516" i="43" s="1"/>
  <c r="HC516" i="43"/>
  <c r="HB516" i="43"/>
  <c r="HL516" i="43" s="1"/>
  <c r="HA516" i="43"/>
  <c r="GZ516" i="43"/>
  <c r="HG516" i="43" s="1"/>
  <c r="GI516" i="43"/>
  <c r="GJ516" i="43" s="1"/>
  <c r="GF516" i="43"/>
  <c r="GE516" i="43"/>
  <c r="GD516" i="43"/>
  <c r="GC516" i="43"/>
  <c r="EI516" i="43"/>
  <c r="EE516" i="43"/>
  <c r="EG516" i="43" s="1"/>
  <c r="EA516" i="43"/>
  <c r="DZ516" i="43"/>
  <c r="DY516" i="43"/>
  <c r="DT516" i="43"/>
  <c r="DW516" i="43" s="1"/>
  <c r="DR516" i="43"/>
  <c r="DS516" i="43" s="1"/>
  <c r="DQ516" i="43"/>
  <c r="CX516" i="43"/>
  <c r="CS516" i="43"/>
  <c r="CN516" i="43"/>
  <c r="CI516" i="43"/>
  <c r="CD516" i="43"/>
  <c r="BB516" i="43"/>
  <c r="BC516" i="43" s="1"/>
  <c r="AY516" i="43"/>
  <c r="AX516" i="43"/>
  <c r="BA516" i="43" s="1"/>
  <c r="BD516" i="43" s="1"/>
  <c r="AW516" i="43"/>
  <c r="AV516" i="43"/>
  <c r="AZ516" i="43" s="1"/>
  <c r="HE515" i="43"/>
  <c r="HD515" i="43"/>
  <c r="HQ515" i="43" s="1"/>
  <c r="HC515" i="43"/>
  <c r="HB515" i="43"/>
  <c r="HL515" i="43" s="1"/>
  <c r="HA515" i="43"/>
  <c r="GZ515" i="43"/>
  <c r="HG515" i="43" s="1"/>
  <c r="GI515" i="43"/>
  <c r="GJ515" i="43" s="1"/>
  <c r="GF515" i="43"/>
  <c r="GE515" i="43"/>
  <c r="GD515" i="43"/>
  <c r="GC515" i="43"/>
  <c r="EI515" i="43"/>
  <c r="EE515" i="43"/>
  <c r="EG515" i="43" s="1"/>
  <c r="EA515" i="43"/>
  <c r="DZ515" i="43"/>
  <c r="DY515" i="43"/>
  <c r="DT515" i="43"/>
  <c r="DU515" i="43" s="1"/>
  <c r="DS515" i="43"/>
  <c r="DR515" i="43"/>
  <c r="DQ515" i="43"/>
  <c r="CX515" i="43"/>
  <c r="CS515" i="43"/>
  <c r="CN515" i="43"/>
  <c r="CI515" i="43"/>
  <c r="CD515" i="43"/>
  <c r="BB515" i="43"/>
  <c r="BC515" i="43" s="1"/>
  <c r="AY515" i="43"/>
  <c r="AX515" i="43"/>
  <c r="BA515" i="43" s="1"/>
  <c r="AW515" i="43"/>
  <c r="AV515" i="43"/>
  <c r="HE514" i="43"/>
  <c r="HD514" i="43"/>
  <c r="HQ514" i="43" s="1"/>
  <c r="HC514" i="43"/>
  <c r="HB514" i="43"/>
  <c r="HL514" i="43" s="1"/>
  <c r="HA514" i="43"/>
  <c r="GZ514" i="43"/>
  <c r="HG514" i="43" s="1"/>
  <c r="GI514" i="43"/>
  <c r="GJ514" i="43" s="1"/>
  <c r="GF514" i="43"/>
  <c r="GE514" i="43"/>
  <c r="GD514" i="43"/>
  <c r="GC514" i="43"/>
  <c r="EI514" i="43"/>
  <c r="EE514" i="43"/>
  <c r="EG514" i="43" s="1"/>
  <c r="EA514" i="43"/>
  <c r="DZ514" i="43"/>
  <c r="DY514" i="43"/>
  <c r="DT514" i="43"/>
  <c r="DR514" i="43"/>
  <c r="DS514" i="43" s="1"/>
  <c r="DQ514" i="43"/>
  <c r="CX514" i="43"/>
  <c r="CS514" i="43"/>
  <c r="CN514" i="43"/>
  <c r="CI514" i="43"/>
  <c r="CD514" i="43"/>
  <c r="BB514" i="43"/>
  <c r="BC514" i="43" s="1"/>
  <c r="AY514" i="43"/>
  <c r="AX514" i="43"/>
  <c r="AW514" i="43"/>
  <c r="AV514" i="43"/>
  <c r="AZ514" i="43" s="1"/>
  <c r="HE513" i="43"/>
  <c r="HD513" i="43"/>
  <c r="HQ513" i="43" s="1"/>
  <c r="HC513" i="43"/>
  <c r="HB513" i="43"/>
  <c r="HL513" i="43" s="1"/>
  <c r="HA513" i="43"/>
  <c r="GZ513" i="43"/>
  <c r="HG513" i="43" s="1"/>
  <c r="GI513" i="43"/>
  <c r="GJ513" i="43" s="1"/>
  <c r="GF513" i="43"/>
  <c r="GE513" i="43"/>
  <c r="GD513" i="43"/>
  <c r="GC513" i="43"/>
  <c r="EI513" i="43"/>
  <c r="EE513" i="43"/>
  <c r="EG513" i="43" s="1"/>
  <c r="EA513" i="43"/>
  <c r="DZ513" i="43"/>
  <c r="DY513" i="43"/>
  <c r="DV513" i="43"/>
  <c r="DT513" i="43"/>
  <c r="DW513" i="43" s="1"/>
  <c r="DR513" i="43"/>
  <c r="DS513" i="43" s="1"/>
  <c r="DQ513" i="43"/>
  <c r="CX513" i="43"/>
  <c r="CS513" i="43"/>
  <c r="CN513" i="43"/>
  <c r="CI513" i="43"/>
  <c r="CD513" i="43"/>
  <c r="BC513" i="43"/>
  <c r="BB513" i="43"/>
  <c r="AY513" i="43"/>
  <c r="AX513" i="43"/>
  <c r="AW513" i="43"/>
  <c r="AV513" i="43"/>
  <c r="AZ513" i="43" s="1"/>
  <c r="HE512" i="43"/>
  <c r="HD512" i="43"/>
  <c r="HQ512" i="43" s="1"/>
  <c r="HC512" i="43"/>
  <c r="HB512" i="43"/>
  <c r="HL512" i="43" s="1"/>
  <c r="HA512" i="43"/>
  <c r="GZ512" i="43"/>
  <c r="HG512" i="43" s="1"/>
  <c r="GI512" i="43"/>
  <c r="GJ512" i="43" s="1"/>
  <c r="GF512" i="43"/>
  <c r="GE512" i="43"/>
  <c r="GD512" i="43"/>
  <c r="GC512" i="43"/>
  <c r="EI512" i="43"/>
  <c r="EE512" i="43"/>
  <c r="EG512" i="43" s="1"/>
  <c r="EA512" i="43"/>
  <c r="DZ512" i="43"/>
  <c r="DY512" i="43"/>
  <c r="DV512" i="43"/>
  <c r="DT512" i="43"/>
  <c r="DU512" i="43" s="1"/>
  <c r="DR512" i="43"/>
  <c r="DS512" i="43" s="1"/>
  <c r="DQ512" i="43"/>
  <c r="CX512" i="43"/>
  <c r="CS512" i="43"/>
  <c r="CN512" i="43"/>
  <c r="CI512" i="43"/>
  <c r="CD512" i="43"/>
  <c r="BB512" i="43"/>
  <c r="BC512" i="43" s="1"/>
  <c r="AY512" i="43"/>
  <c r="AX512" i="43"/>
  <c r="BA512" i="43" s="1"/>
  <c r="AW512" i="43"/>
  <c r="AV512" i="43"/>
  <c r="AZ512" i="43" s="1"/>
  <c r="HE511" i="43"/>
  <c r="HD511" i="43"/>
  <c r="HQ511" i="43" s="1"/>
  <c r="HC511" i="43"/>
  <c r="HB511" i="43"/>
  <c r="HL511" i="43" s="1"/>
  <c r="HA511" i="43"/>
  <c r="GZ511" i="43"/>
  <c r="HG511" i="43" s="1"/>
  <c r="GI511" i="43"/>
  <c r="GJ511" i="43" s="1"/>
  <c r="GF511" i="43"/>
  <c r="GE511" i="43"/>
  <c r="GD511" i="43"/>
  <c r="GC511" i="43"/>
  <c r="EI511" i="43"/>
  <c r="EE511" i="43"/>
  <c r="EG511" i="43" s="1"/>
  <c r="EA511" i="43"/>
  <c r="DZ511" i="43"/>
  <c r="DY511" i="43"/>
  <c r="DU511" i="43"/>
  <c r="DT511" i="43"/>
  <c r="DW511" i="43" s="1"/>
  <c r="DS511" i="43"/>
  <c r="DR511" i="43"/>
  <c r="DQ511" i="43"/>
  <c r="CX511" i="43"/>
  <c r="CS511" i="43"/>
  <c r="CN511" i="43"/>
  <c r="CI511" i="43"/>
  <c r="CD511" i="43"/>
  <c r="BC511" i="43"/>
  <c r="BB511" i="43"/>
  <c r="AY511" i="43"/>
  <c r="AX511" i="43"/>
  <c r="AW511" i="43"/>
  <c r="AV511" i="43"/>
  <c r="AZ511" i="43" s="1"/>
  <c r="HE510" i="43"/>
  <c r="HD510" i="43"/>
  <c r="HQ510" i="43" s="1"/>
  <c r="HC510" i="43"/>
  <c r="HB510" i="43"/>
  <c r="HL510" i="43" s="1"/>
  <c r="HA510" i="43"/>
  <c r="GZ510" i="43"/>
  <c r="HG510" i="43" s="1"/>
  <c r="GI510" i="43"/>
  <c r="GJ510" i="43" s="1"/>
  <c r="GF510" i="43"/>
  <c r="GE510" i="43"/>
  <c r="GD510" i="43"/>
  <c r="GC510" i="43"/>
  <c r="EI510" i="43"/>
  <c r="EE510" i="43"/>
  <c r="EG510" i="43" s="1"/>
  <c r="EA510" i="43"/>
  <c r="DZ510" i="43"/>
  <c r="DY510" i="43"/>
  <c r="DV510" i="43"/>
  <c r="DT510" i="43"/>
  <c r="DW510" i="43" s="1"/>
  <c r="DR510" i="43"/>
  <c r="DS510" i="43" s="1"/>
  <c r="DQ510" i="43"/>
  <c r="CX510" i="43"/>
  <c r="CS510" i="43"/>
  <c r="CN510" i="43"/>
  <c r="CI510" i="43"/>
  <c r="CD510" i="43"/>
  <c r="BB510" i="43"/>
  <c r="BC510" i="43" s="1"/>
  <c r="AY510" i="43"/>
  <c r="AX510" i="43"/>
  <c r="BA510" i="43" s="1"/>
  <c r="AW510" i="43"/>
  <c r="AV510" i="43"/>
  <c r="AZ510" i="43" s="1"/>
  <c r="HE509" i="43"/>
  <c r="HD509" i="43"/>
  <c r="HQ509" i="43" s="1"/>
  <c r="HC509" i="43"/>
  <c r="HB509" i="43"/>
  <c r="HL509" i="43" s="1"/>
  <c r="HA509" i="43"/>
  <c r="GZ509" i="43"/>
  <c r="HG509" i="43" s="1"/>
  <c r="GI509" i="43"/>
  <c r="GJ509" i="43" s="1"/>
  <c r="GF509" i="43"/>
  <c r="GE509" i="43"/>
  <c r="GD509" i="43"/>
  <c r="GC509" i="43"/>
  <c r="EI509" i="43"/>
  <c r="EE509" i="43"/>
  <c r="EG509" i="43" s="1"/>
  <c r="EA509" i="43"/>
  <c r="DZ509" i="43"/>
  <c r="DY509" i="43"/>
  <c r="DT509" i="43"/>
  <c r="DU509" i="43" s="1"/>
  <c r="DR509" i="43"/>
  <c r="DS509" i="43" s="1"/>
  <c r="DQ509" i="43"/>
  <c r="CX509" i="43"/>
  <c r="CS509" i="43"/>
  <c r="CN509" i="43"/>
  <c r="CI509" i="43"/>
  <c r="CD509" i="43"/>
  <c r="BC509" i="43"/>
  <c r="BB509" i="43"/>
  <c r="AY509" i="43"/>
  <c r="AX509" i="43"/>
  <c r="BA509" i="43" s="1"/>
  <c r="AW509" i="43"/>
  <c r="AV509" i="43"/>
  <c r="AZ509" i="43" s="1"/>
  <c r="HE508" i="43"/>
  <c r="HD508" i="43"/>
  <c r="HQ508" i="43" s="1"/>
  <c r="HC508" i="43"/>
  <c r="HB508" i="43"/>
  <c r="HL508" i="43" s="1"/>
  <c r="HA508" i="43"/>
  <c r="GZ508" i="43"/>
  <c r="HG508" i="43" s="1"/>
  <c r="GI508" i="43"/>
  <c r="GJ508" i="43" s="1"/>
  <c r="GF508" i="43"/>
  <c r="GE508" i="43"/>
  <c r="GD508" i="43"/>
  <c r="GC508" i="43"/>
  <c r="EI508" i="43"/>
  <c r="EE508" i="43"/>
  <c r="EG508" i="43" s="1"/>
  <c r="EA508" i="43"/>
  <c r="DZ508" i="43"/>
  <c r="DY508" i="43"/>
  <c r="DT508" i="43"/>
  <c r="DW508" i="43" s="1"/>
  <c r="DR508" i="43"/>
  <c r="DS508" i="43" s="1"/>
  <c r="DQ508" i="43"/>
  <c r="CX508" i="43"/>
  <c r="CS508" i="43"/>
  <c r="CN508" i="43"/>
  <c r="CI508" i="43"/>
  <c r="CD508" i="43"/>
  <c r="BB508" i="43"/>
  <c r="BC508" i="43" s="1"/>
  <c r="AY508" i="43"/>
  <c r="AX508" i="43"/>
  <c r="BA508" i="43" s="1"/>
  <c r="AW508" i="43"/>
  <c r="AV508" i="43"/>
  <c r="AZ508" i="43" s="1"/>
  <c r="HE507" i="43"/>
  <c r="HD507" i="43"/>
  <c r="HQ507" i="43" s="1"/>
  <c r="HC507" i="43"/>
  <c r="HB507" i="43"/>
  <c r="HL507" i="43" s="1"/>
  <c r="HA507" i="43"/>
  <c r="GZ507" i="43"/>
  <c r="HG507" i="43" s="1"/>
  <c r="GI507" i="43"/>
  <c r="GJ507" i="43" s="1"/>
  <c r="GF507" i="43"/>
  <c r="GE507" i="43"/>
  <c r="GD507" i="43"/>
  <c r="GC507" i="43"/>
  <c r="EI507" i="43"/>
  <c r="EE507" i="43"/>
  <c r="EG507" i="43" s="1"/>
  <c r="EA507" i="43"/>
  <c r="DZ507" i="43"/>
  <c r="DY507" i="43"/>
  <c r="DT507" i="43"/>
  <c r="DV507" i="43" s="1"/>
  <c r="DR507" i="43"/>
  <c r="DS507" i="43" s="1"/>
  <c r="DQ507" i="43"/>
  <c r="CX507" i="43"/>
  <c r="CS507" i="43"/>
  <c r="CN507" i="43"/>
  <c r="CI507" i="43"/>
  <c r="CD507" i="43"/>
  <c r="BB507" i="43"/>
  <c r="BC507" i="43" s="1"/>
  <c r="BA507" i="43"/>
  <c r="AY507" i="43"/>
  <c r="AX507" i="43"/>
  <c r="AW507" i="43"/>
  <c r="AV507" i="43"/>
  <c r="AZ507" i="43" s="1"/>
  <c r="HE506" i="43"/>
  <c r="HD506" i="43"/>
  <c r="HQ506" i="43" s="1"/>
  <c r="HC506" i="43"/>
  <c r="HB506" i="43"/>
  <c r="HL506" i="43" s="1"/>
  <c r="HA506" i="43"/>
  <c r="GZ506" i="43"/>
  <c r="HG506" i="43" s="1"/>
  <c r="GI506" i="43"/>
  <c r="GJ506" i="43" s="1"/>
  <c r="GF506" i="43"/>
  <c r="GE506" i="43"/>
  <c r="GD506" i="43"/>
  <c r="GC506" i="43"/>
  <c r="EI506" i="43"/>
  <c r="EE506" i="43"/>
  <c r="EG506" i="43" s="1"/>
  <c r="EA506" i="43"/>
  <c r="DZ506" i="43"/>
  <c r="DY506" i="43"/>
  <c r="DT506" i="43"/>
  <c r="DW506" i="43" s="1"/>
  <c r="DR506" i="43"/>
  <c r="DS506" i="43" s="1"/>
  <c r="DQ506" i="43"/>
  <c r="CX506" i="43"/>
  <c r="CS506" i="43"/>
  <c r="CN506" i="43"/>
  <c r="CI506" i="43"/>
  <c r="CD506" i="43"/>
  <c r="BB506" i="43"/>
  <c r="BC506" i="43" s="1"/>
  <c r="AY506" i="43"/>
  <c r="AX506" i="43"/>
  <c r="AW506" i="43"/>
  <c r="AV506" i="43"/>
  <c r="HE505" i="43"/>
  <c r="HD505" i="43"/>
  <c r="HQ505" i="43" s="1"/>
  <c r="HC505" i="43"/>
  <c r="HB505" i="43"/>
  <c r="HL505" i="43" s="1"/>
  <c r="HA505" i="43"/>
  <c r="GZ505" i="43"/>
  <c r="HG505" i="43" s="1"/>
  <c r="GI505" i="43"/>
  <c r="GJ505" i="43" s="1"/>
  <c r="GF505" i="43"/>
  <c r="GE505" i="43"/>
  <c r="GH505" i="43" s="1"/>
  <c r="GD505" i="43"/>
  <c r="GC505" i="43"/>
  <c r="EI505" i="43"/>
  <c r="EE505" i="43"/>
  <c r="EG505" i="43" s="1"/>
  <c r="EA505" i="43"/>
  <c r="DZ505" i="43"/>
  <c r="DY505" i="43"/>
  <c r="DT505" i="43"/>
  <c r="DW505" i="43" s="1"/>
  <c r="DR505" i="43"/>
  <c r="DS505" i="43" s="1"/>
  <c r="DQ505" i="43"/>
  <c r="CX505" i="43"/>
  <c r="CS505" i="43"/>
  <c r="CN505" i="43"/>
  <c r="CI505" i="43"/>
  <c r="CD505" i="43"/>
  <c r="BB505" i="43"/>
  <c r="BC505" i="43" s="1"/>
  <c r="AY505" i="43"/>
  <c r="AX505" i="43"/>
  <c r="AW505" i="43"/>
  <c r="AV505" i="43"/>
  <c r="AZ505" i="43" s="1"/>
  <c r="HE504" i="43"/>
  <c r="HD504" i="43"/>
  <c r="HQ504" i="43" s="1"/>
  <c r="HC504" i="43"/>
  <c r="HB504" i="43"/>
  <c r="HL504" i="43" s="1"/>
  <c r="HA504" i="43"/>
  <c r="GZ504" i="43"/>
  <c r="HG504" i="43" s="1"/>
  <c r="GI504" i="43"/>
  <c r="GJ504" i="43" s="1"/>
  <c r="GF504" i="43"/>
  <c r="GE504" i="43"/>
  <c r="GD504" i="43"/>
  <c r="GC504" i="43"/>
  <c r="EI504" i="43"/>
  <c r="EE504" i="43"/>
  <c r="EG504" i="43" s="1"/>
  <c r="EA504" i="43"/>
  <c r="DZ504" i="43"/>
  <c r="DY504" i="43"/>
  <c r="DT504" i="43"/>
  <c r="DU504" i="43" s="1"/>
  <c r="DR504" i="43"/>
  <c r="DS504" i="43" s="1"/>
  <c r="DQ504" i="43"/>
  <c r="CX504" i="43"/>
  <c r="CS504" i="43"/>
  <c r="CN504" i="43"/>
  <c r="CI504" i="43"/>
  <c r="CD504" i="43"/>
  <c r="BB504" i="43"/>
  <c r="BC504" i="43" s="1"/>
  <c r="BA504" i="43"/>
  <c r="AY504" i="43"/>
  <c r="AX504" i="43"/>
  <c r="AW504" i="43"/>
  <c r="AV504" i="43"/>
  <c r="AZ504" i="43" s="1"/>
  <c r="HE503" i="43"/>
  <c r="HD503" i="43"/>
  <c r="HQ503" i="43" s="1"/>
  <c r="HC503" i="43"/>
  <c r="HB503" i="43"/>
  <c r="HL503" i="43" s="1"/>
  <c r="HA503" i="43"/>
  <c r="GZ503" i="43"/>
  <c r="HG503" i="43" s="1"/>
  <c r="GI503" i="43"/>
  <c r="GJ503" i="43" s="1"/>
  <c r="GF503" i="43"/>
  <c r="GE503" i="43"/>
  <c r="GD503" i="43"/>
  <c r="GC503" i="43"/>
  <c r="EI503" i="43"/>
  <c r="EE503" i="43"/>
  <c r="EG503" i="43" s="1"/>
  <c r="EA503" i="43"/>
  <c r="DZ503" i="43"/>
  <c r="DY503" i="43"/>
  <c r="DU503" i="43"/>
  <c r="DT503" i="43"/>
  <c r="DV503" i="43" s="1"/>
  <c r="DR503" i="43"/>
  <c r="DS503" i="43" s="1"/>
  <c r="DQ503" i="43"/>
  <c r="CX503" i="43"/>
  <c r="CS503" i="43"/>
  <c r="CN503" i="43"/>
  <c r="CI503" i="43"/>
  <c r="CD503" i="43"/>
  <c r="BB503" i="43"/>
  <c r="BC503" i="43" s="1"/>
  <c r="AY503" i="43"/>
  <c r="BA503" i="43" s="1"/>
  <c r="AX503" i="43"/>
  <c r="AW503" i="43"/>
  <c r="AV503" i="43"/>
  <c r="AZ503" i="43" s="1"/>
  <c r="HE502" i="43"/>
  <c r="HD502" i="43"/>
  <c r="HQ502" i="43" s="1"/>
  <c r="HC502" i="43"/>
  <c r="HB502" i="43"/>
  <c r="HL502" i="43" s="1"/>
  <c r="HA502" i="43"/>
  <c r="GZ502" i="43"/>
  <c r="HG502" i="43" s="1"/>
  <c r="GI502" i="43"/>
  <c r="GJ502" i="43" s="1"/>
  <c r="GF502" i="43"/>
  <c r="GE502" i="43"/>
  <c r="GD502" i="43"/>
  <c r="GC502" i="43"/>
  <c r="EI502" i="43"/>
  <c r="EE502" i="43"/>
  <c r="EG502" i="43" s="1"/>
  <c r="EA502" i="43"/>
  <c r="DZ502" i="43"/>
  <c r="DY502" i="43"/>
  <c r="DT502" i="43"/>
  <c r="DU502" i="43" s="1"/>
  <c r="DR502" i="43"/>
  <c r="DS502" i="43" s="1"/>
  <c r="DQ502" i="43"/>
  <c r="CX502" i="43"/>
  <c r="CS502" i="43"/>
  <c r="CN502" i="43"/>
  <c r="CI502" i="43"/>
  <c r="CD502" i="43"/>
  <c r="BB502" i="43"/>
  <c r="BC502" i="43" s="1"/>
  <c r="AY502" i="43"/>
  <c r="AX502" i="43"/>
  <c r="BA502" i="43" s="1"/>
  <c r="AW502" i="43"/>
  <c r="AV502" i="43"/>
  <c r="AZ502" i="43" s="1"/>
  <c r="HE501" i="43"/>
  <c r="HD501" i="43"/>
  <c r="HQ501" i="43" s="1"/>
  <c r="HC501" i="43"/>
  <c r="HB501" i="43"/>
  <c r="HL501" i="43" s="1"/>
  <c r="HA501" i="43"/>
  <c r="GZ501" i="43"/>
  <c r="HG501" i="43" s="1"/>
  <c r="GI501" i="43"/>
  <c r="GJ501" i="43" s="1"/>
  <c r="GF501" i="43"/>
  <c r="GE501" i="43"/>
  <c r="GD501" i="43"/>
  <c r="GC501" i="43"/>
  <c r="EI501" i="43"/>
  <c r="EE501" i="43"/>
  <c r="EG501" i="43" s="1"/>
  <c r="EA501" i="43"/>
  <c r="DZ501" i="43"/>
  <c r="DY501" i="43"/>
  <c r="DT501" i="43"/>
  <c r="DV501" i="43" s="1"/>
  <c r="DR501" i="43"/>
  <c r="DS501" i="43" s="1"/>
  <c r="DQ501" i="43"/>
  <c r="CX501" i="43"/>
  <c r="CS501" i="43"/>
  <c r="CN501" i="43"/>
  <c r="CI501" i="43"/>
  <c r="CD501" i="43"/>
  <c r="BB501" i="43"/>
  <c r="BC501" i="43" s="1"/>
  <c r="AY501" i="43"/>
  <c r="AX501" i="43"/>
  <c r="AW501" i="43"/>
  <c r="AV501" i="43"/>
  <c r="AZ501" i="43" s="1"/>
  <c r="HE500" i="43"/>
  <c r="HD500" i="43"/>
  <c r="HQ500" i="43" s="1"/>
  <c r="HC500" i="43"/>
  <c r="HB500" i="43"/>
  <c r="HL500" i="43" s="1"/>
  <c r="HA500" i="43"/>
  <c r="GZ500" i="43"/>
  <c r="HG500" i="43" s="1"/>
  <c r="GI500" i="43"/>
  <c r="GJ500" i="43" s="1"/>
  <c r="GF500" i="43"/>
  <c r="GE500" i="43"/>
  <c r="GD500" i="43"/>
  <c r="GC500" i="43"/>
  <c r="EI500" i="43"/>
  <c r="EE500" i="43"/>
  <c r="EG500" i="43" s="1"/>
  <c r="EA500" i="43"/>
  <c r="DZ500" i="43"/>
  <c r="DY500" i="43"/>
  <c r="DT500" i="43"/>
  <c r="DW500" i="43" s="1"/>
  <c r="DR500" i="43"/>
  <c r="DS500" i="43" s="1"/>
  <c r="DQ500" i="43"/>
  <c r="CX500" i="43"/>
  <c r="CS500" i="43"/>
  <c r="CN500" i="43"/>
  <c r="CI500" i="43"/>
  <c r="CD500" i="43"/>
  <c r="BC500" i="43"/>
  <c r="BB500" i="43"/>
  <c r="AY500" i="43"/>
  <c r="AX500" i="43"/>
  <c r="BA500" i="43" s="1"/>
  <c r="AW500" i="43"/>
  <c r="AV500" i="43"/>
  <c r="AZ500" i="43" s="1"/>
  <c r="HE499" i="43"/>
  <c r="HD499" i="43"/>
  <c r="HQ499" i="43" s="1"/>
  <c r="HC499" i="43"/>
  <c r="HB499" i="43"/>
  <c r="HL499" i="43" s="1"/>
  <c r="HA499" i="43"/>
  <c r="GZ499" i="43"/>
  <c r="HG499" i="43" s="1"/>
  <c r="GI499" i="43"/>
  <c r="GJ499" i="43" s="1"/>
  <c r="GF499" i="43"/>
  <c r="GE499" i="43"/>
  <c r="GD499" i="43"/>
  <c r="GC499" i="43"/>
  <c r="EI499" i="43"/>
  <c r="EE499" i="43"/>
  <c r="EG499" i="43" s="1"/>
  <c r="EA499" i="43"/>
  <c r="DZ499" i="43"/>
  <c r="DY499" i="43"/>
  <c r="DU499" i="43"/>
  <c r="DT499" i="43"/>
  <c r="DV499" i="43" s="1"/>
  <c r="DR499" i="43"/>
  <c r="DS499" i="43" s="1"/>
  <c r="DQ499" i="43"/>
  <c r="CX499" i="43"/>
  <c r="CS499" i="43"/>
  <c r="CN499" i="43"/>
  <c r="CI499" i="43"/>
  <c r="CD499" i="43"/>
  <c r="BB499" i="43"/>
  <c r="BC499" i="43" s="1"/>
  <c r="AY499" i="43"/>
  <c r="AX499" i="43"/>
  <c r="BA499" i="43" s="1"/>
  <c r="BD499" i="43" s="1"/>
  <c r="AW499" i="43"/>
  <c r="AV499" i="43"/>
  <c r="AZ499" i="43" s="1"/>
  <c r="HE498" i="43"/>
  <c r="HD498" i="43"/>
  <c r="HQ498" i="43" s="1"/>
  <c r="HC498" i="43"/>
  <c r="HB498" i="43"/>
  <c r="HL498" i="43" s="1"/>
  <c r="HA498" i="43"/>
  <c r="GZ498" i="43"/>
  <c r="HG498" i="43" s="1"/>
  <c r="GI498" i="43"/>
  <c r="GJ498" i="43" s="1"/>
  <c r="GF498" i="43"/>
  <c r="GE498" i="43"/>
  <c r="GD498" i="43"/>
  <c r="GC498" i="43"/>
  <c r="EI498" i="43"/>
  <c r="EE498" i="43"/>
  <c r="EG498" i="43" s="1"/>
  <c r="EA498" i="43"/>
  <c r="DZ498" i="43"/>
  <c r="DY498" i="43"/>
  <c r="DT498" i="43"/>
  <c r="DU498" i="43" s="1"/>
  <c r="DR498" i="43"/>
  <c r="DS498" i="43" s="1"/>
  <c r="DQ498" i="43"/>
  <c r="CX498" i="43"/>
  <c r="CS498" i="43"/>
  <c r="CN498" i="43"/>
  <c r="CI498" i="43"/>
  <c r="CD498" i="43"/>
  <c r="BB498" i="43"/>
  <c r="BC498" i="43" s="1"/>
  <c r="AY498" i="43"/>
  <c r="AX498" i="43"/>
  <c r="BA498" i="43" s="1"/>
  <c r="AW498" i="43"/>
  <c r="AV498" i="43"/>
  <c r="AZ498" i="43" s="1"/>
  <c r="HE497" i="43"/>
  <c r="HD497" i="43"/>
  <c r="HQ497" i="43" s="1"/>
  <c r="HC497" i="43"/>
  <c r="HB497" i="43"/>
  <c r="HL497" i="43" s="1"/>
  <c r="HA497" i="43"/>
  <c r="GZ497" i="43"/>
  <c r="HG497" i="43" s="1"/>
  <c r="GI497" i="43"/>
  <c r="GJ497" i="43" s="1"/>
  <c r="GF497" i="43"/>
  <c r="GE497" i="43"/>
  <c r="GD497" i="43"/>
  <c r="GC497" i="43"/>
  <c r="GG497" i="43" s="1"/>
  <c r="EI497" i="43"/>
  <c r="EE497" i="43"/>
  <c r="EG497" i="43" s="1"/>
  <c r="EA497" i="43"/>
  <c r="DZ497" i="43"/>
  <c r="DY497" i="43"/>
  <c r="DT497" i="43"/>
  <c r="DV497" i="43" s="1"/>
  <c r="DR497" i="43"/>
  <c r="DS497" i="43" s="1"/>
  <c r="DQ497" i="43"/>
  <c r="CX497" i="43"/>
  <c r="CS497" i="43"/>
  <c r="CN497" i="43"/>
  <c r="CI497" i="43"/>
  <c r="CD497" i="43"/>
  <c r="BB497" i="43"/>
  <c r="BC497" i="43" s="1"/>
  <c r="AY497" i="43"/>
  <c r="AX497" i="43"/>
  <c r="BA497" i="43" s="1"/>
  <c r="AW497" i="43"/>
  <c r="AV497" i="43"/>
  <c r="AZ497" i="43" s="1"/>
  <c r="HE496" i="43"/>
  <c r="HD496" i="43"/>
  <c r="HQ496" i="43" s="1"/>
  <c r="HC496" i="43"/>
  <c r="HB496" i="43"/>
  <c r="HL496" i="43" s="1"/>
  <c r="HA496" i="43"/>
  <c r="GZ496" i="43"/>
  <c r="HG496" i="43" s="1"/>
  <c r="GI496" i="43"/>
  <c r="GJ496" i="43" s="1"/>
  <c r="GF496" i="43"/>
  <c r="GE496" i="43"/>
  <c r="GD496" i="43"/>
  <c r="GC496" i="43"/>
  <c r="GG496" i="43" s="1"/>
  <c r="EI496" i="43"/>
  <c r="EE496" i="43"/>
  <c r="EG496" i="43" s="1"/>
  <c r="EA496" i="43"/>
  <c r="DZ496" i="43"/>
  <c r="DY496" i="43"/>
  <c r="DT496" i="43"/>
  <c r="DW496" i="43" s="1"/>
  <c r="DR496" i="43"/>
  <c r="DS496" i="43" s="1"/>
  <c r="DQ496" i="43"/>
  <c r="CX496" i="43"/>
  <c r="CS496" i="43"/>
  <c r="CN496" i="43"/>
  <c r="CI496" i="43"/>
  <c r="CD496" i="43"/>
  <c r="BC496" i="43"/>
  <c r="BB496" i="43"/>
  <c r="AY496" i="43"/>
  <c r="AX496" i="43"/>
  <c r="BA496" i="43" s="1"/>
  <c r="AW496" i="43"/>
  <c r="AV496" i="43"/>
  <c r="AZ496" i="43" s="1"/>
  <c r="HE495" i="43"/>
  <c r="HD495" i="43"/>
  <c r="HQ495" i="43" s="1"/>
  <c r="HC495" i="43"/>
  <c r="HB495" i="43"/>
  <c r="HL495" i="43" s="1"/>
  <c r="HA495" i="43"/>
  <c r="GZ495" i="43"/>
  <c r="HG495" i="43" s="1"/>
  <c r="GI495" i="43"/>
  <c r="GJ495" i="43" s="1"/>
  <c r="GF495" i="43"/>
  <c r="GE495" i="43"/>
  <c r="GD495" i="43"/>
  <c r="GC495" i="43"/>
  <c r="EI495" i="43"/>
  <c r="EE495" i="43"/>
  <c r="EG495" i="43" s="1"/>
  <c r="EA495" i="43"/>
  <c r="DZ495" i="43"/>
  <c r="DY495" i="43"/>
  <c r="DT495" i="43"/>
  <c r="DV495" i="43" s="1"/>
  <c r="DR495" i="43"/>
  <c r="DS495" i="43" s="1"/>
  <c r="DQ495" i="43"/>
  <c r="CX495" i="43"/>
  <c r="CS495" i="43"/>
  <c r="CN495" i="43"/>
  <c r="CI495" i="43"/>
  <c r="CD495" i="43"/>
  <c r="BB495" i="43"/>
  <c r="BC495" i="43" s="1"/>
  <c r="BD495" i="43" s="1"/>
  <c r="BA495" i="43"/>
  <c r="AY495" i="43"/>
  <c r="AX495" i="43"/>
  <c r="AW495" i="43"/>
  <c r="AV495" i="43"/>
  <c r="AZ495" i="43" s="1"/>
  <c r="HE494" i="43"/>
  <c r="HD494" i="43"/>
  <c r="HQ494" i="43" s="1"/>
  <c r="HC494" i="43"/>
  <c r="HB494" i="43"/>
  <c r="HL494" i="43" s="1"/>
  <c r="HA494" i="43"/>
  <c r="GZ494" i="43"/>
  <c r="HG494" i="43" s="1"/>
  <c r="GI494" i="43"/>
  <c r="GJ494" i="43" s="1"/>
  <c r="GF494" i="43"/>
  <c r="GE494" i="43"/>
  <c r="GH494" i="43" s="1"/>
  <c r="GD494" i="43"/>
  <c r="GC494" i="43"/>
  <c r="EI494" i="43"/>
  <c r="EE494" i="43"/>
  <c r="EG494" i="43" s="1"/>
  <c r="EA494" i="43"/>
  <c r="DZ494" i="43"/>
  <c r="DY494" i="43"/>
  <c r="DW494" i="43"/>
  <c r="DT494" i="43"/>
  <c r="DU494" i="43" s="1"/>
  <c r="DR494" i="43"/>
  <c r="DS494" i="43" s="1"/>
  <c r="DQ494" i="43"/>
  <c r="CX494" i="43"/>
  <c r="CS494" i="43"/>
  <c r="CN494" i="43"/>
  <c r="CI494" i="43"/>
  <c r="CD494" i="43"/>
  <c r="BB494" i="43"/>
  <c r="BC494" i="43" s="1"/>
  <c r="AY494" i="43"/>
  <c r="AX494" i="43"/>
  <c r="BA494" i="43" s="1"/>
  <c r="AW494" i="43"/>
  <c r="AV494" i="43"/>
  <c r="HE493" i="43"/>
  <c r="HD493" i="43"/>
  <c r="HQ493" i="43" s="1"/>
  <c r="HC493" i="43"/>
  <c r="HB493" i="43"/>
  <c r="HL493" i="43" s="1"/>
  <c r="HA493" i="43"/>
  <c r="GZ493" i="43"/>
  <c r="HG493" i="43" s="1"/>
  <c r="GI493" i="43"/>
  <c r="GJ493" i="43" s="1"/>
  <c r="GF493" i="43"/>
  <c r="GE493" i="43"/>
  <c r="GD493" i="43"/>
  <c r="GC493" i="43"/>
  <c r="EI493" i="43"/>
  <c r="EE493" i="43"/>
  <c r="EG493" i="43" s="1"/>
  <c r="EA493" i="43"/>
  <c r="DZ493" i="43"/>
  <c r="DY493" i="43"/>
  <c r="DT493" i="43"/>
  <c r="DS493" i="43"/>
  <c r="DR493" i="43"/>
  <c r="DQ493" i="43"/>
  <c r="CX493" i="43"/>
  <c r="CS493" i="43"/>
  <c r="CN493" i="43"/>
  <c r="CI493" i="43"/>
  <c r="CD493" i="43"/>
  <c r="BC493" i="43"/>
  <c r="BB493" i="43"/>
  <c r="AY493" i="43"/>
  <c r="AX493" i="43"/>
  <c r="BA493" i="43" s="1"/>
  <c r="AW493" i="43"/>
  <c r="AV493" i="43"/>
  <c r="AZ493" i="43" s="1"/>
  <c r="HE492" i="43"/>
  <c r="HD492" i="43"/>
  <c r="HQ492" i="43" s="1"/>
  <c r="HC492" i="43"/>
  <c r="HB492" i="43"/>
  <c r="HL492" i="43" s="1"/>
  <c r="HA492" i="43"/>
  <c r="GZ492" i="43"/>
  <c r="HG492" i="43" s="1"/>
  <c r="GI492" i="43"/>
  <c r="GJ492" i="43" s="1"/>
  <c r="GF492" i="43"/>
  <c r="GE492" i="43"/>
  <c r="GD492" i="43"/>
  <c r="GC492" i="43"/>
  <c r="EI492" i="43"/>
  <c r="EE492" i="43"/>
  <c r="EG492" i="43" s="1"/>
  <c r="EA492" i="43"/>
  <c r="DZ492" i="43"/>
  <c r="DY492" i="43"/>
  <c r="DT492" i="43"/>
  <c r="DW492" i="43" s="1"/>
  <c r="DR492" i="43"/>
  <c r="DS492" i="43" s="1"/>
  <c r="DQ492" i="43"/>
  <c r="CX492" i="43"/>
  <c r="CS492" i="43"/>
  <c r="CN492" i="43"/>
  <c r="CI492" i="43"/>
  <c r="CD492" i="43"/>
  <c r="BC492" i="43"/>
  <c r="BB492" i="43"/>
  <c r="AY492" i="43"/>
  <c r="AX492" i="43"/>
  <c r="AW492" i="43"/>
  <c r="AV492" i="43"/>
  <c r="AZ492" i="43" s="1"/>
  <c r="HE491" i="43"/>
  <c r="HD491" i="43"/>
  <c r="HQ491" i="43" s="1"/>
  <c r="HC491" i="43"/>
  <c r="HB491" i="43"/>
  <c r="HL491" i="43" s="1"/>
  <c r="HA491" i="43"/>
  <c r="GZ491" i="43"/>
  <c r="HG491" i="43" s="1"/>
  <c r="GI491" i="43"/>
  <c r="GJ491" i="43" s="1"/>
  <c r="GF491" i="43"/>
  <c r="GE491" i="43"/>
  <c r="GD491" i="43"/>
  <c r="GC491" i="43"/>
  <c r="EI491" i="43"/>
  <c r="EE491" i="43"/>
  <c r="EG491" i="43" s="1"/>
  <c r="EA491" i="43"/>
  <c r="DZ491" i="43"/>
  <c r="DY491" i="43"/>
  <c r="DT491" i="43"/>
  <c r="DV491" i="43" s="1"/>
  <c r="DR491" i="43"/>
  <c r="DS491" i="43" s="1"/>
  <c r="DQ491" i="43"/>
  <c r="CX491" i="43"/>
  <c r="CS491" i="43"/>
  <c r="CN491" i="43"/>
  <c r="CI491" i="43"/>
  <c r="CD491" i="43"/>
  <c r="BB491" i="43"/>
  <c r="BC491" i="43" s="1"/>
  <c r="AY491" i="43"/>
  <c r="AX491" i="43"/>
  <c r="BA491" i="43" s="1"/>
  <c r="AW491" i="43"/>
  <c r="AV491" i="43"/>
  <c r="AZ491" i="43" s="1"/>
  <c r="HE490" i="43"/>
  <c r="HD490" i="43"/>
  <c r="HQ490" i="43" s="1"/>
  <c r="HC490" i="43"/>
  <c r="HB490" i="43"/>
  <c r="HL490" i="43" s="1"/>
  <c r="HA490" i="43"/>
  <c r="GZ490" i="43"/>
  <c r="HG490" i="43" s="1"/>
  <c r="GI490" i="43"/>
  <c r="GJ490" i="43" s="1"/>
  <c r="GF490" i="43"/>
  <c r="GE490" i="43"/>
  <c r="GD490" i="43"/>
  <c r="GC490" i="43"/>
  <c r="EI490" i="43"/>
  <c r="EE490" i="43"/>
  <c r="EG490" i="43" s="1"/>
  <c r="EA490" i="43"/>
  <c r="DZ490" i="43"/>
  <c r="DY490" i="43"/>
  <c r="DW490" i="43"/>
  <c r="DT490" i="43"/>
  <c r="DR490" i="43"/>
  <c r="DS490" i="43" s="1"/>
  <c r="DQ490" i="43"/>
  <c r="CX490" i="43"/>
  <c r="CS490" i="43"/>
  <c r="CN490" i="43"/>
  <c r="CI490" i="43"/>
  <c r="CD490" i="43"/>
  <c r="BB490" i="43"/>
  <c r="BC490" i="43" s="1"/>
  <c r="AY490" i="43"/>
  <c r="AX490" i="43"/>
  <c r="BA490" i="43" s="1"/>
  <c r="AW490" i="43"/>
  <c r="AV490" i="43"/>
  <c r="HE489" i="43"/>
  <c r="HD489" i="43"/>
  <c r="HQ489" i="43" s="1"/>
  <c r="HC489" i="43"/>
  <c r="HB489" i="43"/>
  <c r="HL489" i="43" s="1"/>
  <c r="HA489" i="43"/>
  <c r="GZ489" i="43"/>
  <c r="HG489" i="43" s="1"/>
  <c r="GI489" i="43"/>
  <c r="GJ489" i="43" s="1"/>
  <c r="GF489" i="43"/>
  <c r="GE489" i="43"/>
  <c r="GD489" i="43"/>
  <c r="GC489" i="43"/>
  <c r="EI489" i="43"/>
  <c r="EE489" i="43"/>
  <c r="EG489" i="43" s="1"/>
  <c r="EA489" i="43"/>
  <c r="DZ489" i="43"/>
  <c r="DY489" i="43"/>
  <c r="DT489" i="43"/>
  <c r="DU489" i="43" s="1"/>
  <c r="DR489" i="43"/>
  <c r="DS489" i="43" s="1"/>
  <c r="DQ489" i="43"/>
  <c r="CX489" i="43"/>
  <c r="CS489" i="43"/>
  <c r="CN489" i="43"/>
  <c r="CI489" i="43"/>
  <c r="CD489" i="43"/>
  <c r="BC489" i="43"/>
  <c r="BB489" i="43"/>
  <c r="AY489" i="43"/>
  <c r="AX489" i="43"/>
  <c r="BA489" i="43" s="1"/>
  <c r="AW489" i="43"/>
  <c r="AV489" i="43"/>
  <c r="AZ489" i="43" s="1"/>
  <c r="HE488" i="43"/>
  <c r="HD488" i="43"/>
  <c r="HQ488" i="43" s="1"/>
  <c r="HC488" i="43"/>
  <c r="HB488" i="43"/>
  <c r="HL488" i="43" s="1"/>
  <c r="HA488" i="43"/>
  <c r="GZ488" i="43"/>
  <c r="HG488" i="43" s="1"/>
  <c r="GI488" i="43"/>
  <c r="GJ488" i="43" s="1"/>
  <c r="GF488" i="43"/>
  <c r="GE488" i="43"/>
  <c r="GD488" i="43"/>
  <c r="GC488" i="43"/>
  <c r="EI488" i="43"/>
  <c r="EE488" i="43"/>
  <c r="EG488" i="43" s="1"/>
  <c r="EA488" i="43"/>
  <c r="DZ488" i="43"/>
  <c r="DY488" i="43"/>
  <c r="DT488" i="43"/>
  <c r="DW488" i="43" s="1"/>
  <c r="DR488" i="43"/>
  <c r="DS488" i="43" s="1"/>
  <c r="DQ488" i="43"/>
  <c r="CX488" i="43"/>
  <c r="CS488" i="43"/>
  <c r="CN488" i="43"/>
  <c r="CI488" i="43"/>
  <c r="CD488" i="43"/>
  <c r="BB488" i="43"/>
  <c r="BC488" i="43" s="1"/>
  <c r="AY488" i="43"/>
  <c r="AX488" i="43"/>
  <c r="AW488" i="43"/>
  <c r="AV488" i="43"/>
  <c r="HE487" i="43"/>
  <c r="HD487" i="43"/>
  <c r="HQ487" i="43" s="1"/>
  <c r="HC487" i="43"/>
  <c r="HB487" i="43"/>
  <c r="HL487" i="43" s="1"/>
  <c r="HA487" i="43"/>
  <c r="GZ487" i="43"/>
  <c r="HG487" i="43" s="1"/>
  <c r="GI487" i="43"/>
  <c r="GJ487" i="43" s="1"/>
  <c r="GF487" i="43"/>
  <c r="GE487" i="43"/>
  <c r="GH487" i="43" s="1"/>
  <c r="GK487" i="43" s="1"/>
  <c r="GD487" i="43"/>
  <c r="GC487" i="43"/>
  <c r="EI487" i="43"/>
  <c r="EE487" i="43"/>
  <c r="EG487" i="43" s="1"/>
  <c r="EA487" i="43"/>
  <c r="DZ487" i="43"/>
  <c r="DY487" i="43"/>
  <c r="DW487" i="43"/>
  <c r="DT487" i="43"/>
  <c r="DV487" i="43" s="1"/>
  <c r="DR487" i="43"/>
  <c r="DS487" i="43" s="1"/>
  <c r="DQ487" i="43"/>
  <c r="CX487" i="43"/>
  <c r="CS487" i="43"/>
  <c r="CN487" i="43"/>
  <c r="CI487" i="43"/>
  <c r="CD487" i="43"/>
  <c r="BB487" i="43"/>
  <c r="BC487" i="43" s="1"/>
  <c r="AY487" i="43"/>
  <c r="AX487" i="43"/>
  <c r="BA487" i="43" s="1"/>
  <c r="BD487" i="43" s="1"/>
  <c r="AW487" i="43"/>
  <c r="AV487" i="43"/>
  <c r="AZ487" i="43" s="1"/>
  <c r="HE486" i="43"/>
  <c r="HD486" i="43"/>
  <c r="HQ486" i="43" s="1"/>
  <c r="HC486" i="43"/>
  <c r="HB486" i="43"/>
  <c r="HL486" i="43" s="1"/>
  <c r="HA486" i="43"/>
  <c r="GZ486" i="43"/>
  <c r="HG486" i="43" s="1"/>
  <c r="GI486" i="43"/>
  <c r="GJ486" i="43" s="1"/>
  <c r="GF486" i="43"/>
  <c r="GE486" i="43"/>
  <c r="GD486" i="43"/>
  <c r="GC486" i="43"/>
  <c r="EI486" i="43"/>
  <c r="EE486" i="43"/>
  <c r="EG486" i="43" s="1"/>
  <c r="EA486" i="43"/>
  <c r="DZ486" i="43"/>
  <c r="DY486" i="43"/>
  <c r="DT486" i="43"/>
  <c r="DU486" i="43" s="1"/>
  <c r="DR486" i="43"/>
  <c r="DS486" i="43" s="1"/>
  <c r="DQ486" i="43"/>
  <c r="CX486" i="43"/>
  <c r="CS486" i="43"/>
  <c r="CN486" i="43"/>
  <c r="CI486" i="43"/>
  <c r="CD486" i="43"/>
  <c r="BB486" i="43"/>
  <c r="BC486" i="43" s="1"/>
  <c r="AY486" i="43"/>
  <c r="AX486" i="43"/>
  <c r="AW486" i="43"/>
  <c r="AV486" i="43"/>
  <c r="AZ486" i="43" s="1"/>
  <c r="HE485" i="43"/>
  <c r="HD485" i="43"/>
  <c r="HQ485" i="43" s="1"/>
  <c r="HC485" i="43"/>
  <c r="HB485" i="43"/>
  <c r="HL485" i="43" s="1"/>
  <c r="HA485" i="43"/>
  <c r="GZ485" i="43"/>
  <c r="HG485" i="43" s="1"/>
  <c r="GI485" i="43"/>
  <c r="GJ485" i="43" s="1"/>
  <c r="GF485" i="43"/>
  <c r="GE485" i="43"/>
  <c r="GD485" i="43"/>
  <c r="GC485" i="43"/>
  <c r="EI485" i="43"/>
  <c r="EE485" i="43"/>
  <c r="EG485" i="43" s="1"/>
  <c r="EA485" i="43"/>
  <c r="DZ485" i="43"/>
  <c r="DY485" i="43"/>
  <c r="DT485" i="43"/>
  <c r="DV485" i="43" s="1"/>
  <c r="DR485" i="43"/>
  <c r="DS485" i="43" s="1"/>
  <c r="DQ485" i="43"/>
  <c r="CX485" i="43"/>
  <c r="CS485" i="43"/>
  <c r="CN485" i="43"/>
  <c r="CI485" i="43"/>
  <c r="CD485" i="43"/>
  <c r="BC485" i="43"/>
  <c r="BB485" i="43"/>
  <c r="AY485" i="43"/>
  <c r="AX485" i="43"/>
  <c r="BA485" i="43" s="1"/>
  <c r="AW485" i="43"/>
  <c r="AV485" i="43"/>
  <c r="HE484" i="43"/>
  <c r="HD484" i="43"/>
  <c r="HQ484" i="43" s="1"/>
  <c r="HC484" i="43"/>
  <c r="HB484" i="43"/>
  <c r="HL484" i="43" s="1"/>
  <c r="HA484" i="43"/>
  <c r="GZ484" i="43"/>
  <c r="HG484" i="43" s="1"/>
  <c r="GI484" i="43"/>
  <c r="GJ484" i="43" s="1"/>
  <c r="GF484" i="43"/>
  <c r="GE484" i="43"/>
  <c r="GD484" i="43"/>
  <c r="GC484" i="43"/>
  <c r="GG484" i="43" s="1"/>
  <c r="EI484" i="43"/>
  <c r="EE484" i="43"/>
  <c r="EG484" i="43" s="1"/>
  <c r="EA484" i="43"/>
  <c r="DZ484" i="43"/>
  <c r="DY484" i="43"/>
  <c r="DV484" i="43"/>
  <c r="DU484" i="43"/>
  <c r="DT484" i="43"/>
  <c r="DW484" i="43" s="1"/>
  <c r="DR484" i="43"/>
  <c r="DS484" i="43" s="1"/>
  <c r="DQ484" i="43"/>
  <c r="CX484" i="43"/>
  <c r="CS484" i="43"/>
  <c r="CN484" i="43"/>
  <c r="CI484" i="43"/>
  <c r="CD484" i="43"/>
  <c r="BB484" i="43"/>
  <c r="BC484" i="43" s="1"/>
  <c r="AY484" i="43"/>
  <c r="AX484" i="43"/>
  <c r="AW484" i="43"/>
  <c r="AV484" i="43"/>
  <c r="AZ484" i="43" s="1"/>
  <c r="HG483" i="43"/>
  <c r="HE483" i="43"/>
  <c r="HD483" i="43"/>
  <c r="HQ483" i="43" s="1"/>
  <c r="HC483" i="43"/>
  <c r="HB483" i="43"/>
  <c r="HL483" i="43" s="1"/>
  <c r="HA483" i="43"/>
  <c r="GZ483" i="43"/>
  <c r="GI483" i="43"/>
  <c r="GJ483" i="43" s="1"/>
  <c r="GF483" i="43"/>
  <c r="GE483" i="43"/>
  <c r="GH483" i="43" s="1"/>
  <c r="GD483" i="43"/>
  <c r="GC483" i="43"/>
  <c r="EI483" i="43"/>
  <c r="EE483" i="43"/>
  <c r="EG483" i="43" s="1"/>
  <c r="EA483" i="43"/>
  <c r="DZ483" i="43"/>
  <c r="DY483" i="43"/>
  <c r="DW483" i="43"/>
  <c r="DT483" i="43"/>
  <c r="DV483" i="43" s="1"/>
  <c r="DS483" i="43"/>
  <c r="DR483" i="43"/>
  <c r="DQ483" i="43"/>
  <c r="CX483" i="43"/>
  <c r="CS483" i="43"/>
  <c r="CN483" i="43"/>
  <c r="CI483" i="43"/>
  <c r="CD483" i="43"/>
  <c r="BC483" i="43"/>
  <c r="BB483" i="43"/>
  <c r="AY483" i="43"/>
  <c r="AX483" i="43"/>
  <c r="BA483" i="43" s="1"/>
  <c r="BD483" i="43" s="1"/>
  <c r="AW483" i="43"/>
  <c r="AV483" i="43"/>
  <c r="HE482" i="43"/>
  <c r="HD482" i="43"/>
  <c r="HQ482" i="43" s="1"/>
  <c r="HC482" i="43"/>
  <c r="HB482" i="43"/>
  <c r="HL482" i="43" s="1"/>
  <c r="HA482" i="43"/>
  <c r="GZ482" i="43"/>
  <c r="HG482" i="43" s="1"/>
  <c r="GI482" i="43"/>
  <c r="GJ482" i="43" s="1"/>
  <c r="GF482" i="43"/>
  <c r="GE482" i="43"/>
  <c r="GH482" i="43" s="1"/>
  <c r="GD482" i="43"/>
  <c r="GC482" i="43"/>
  <c r="EI482" i="43"/>
  <c r="EG482" i="43"/>
  <c r="EE482" i="43"/>
  <c r="EA482" i="43"/>
  <c r="DZ482" i="43"/>
  <c r="DY482" i="43"/>
  <c r="DT482" i="43"/>
  <c r="DU482" i="43" s="1"/>
  <c r="DS482" i="43"/>
  <c r="DR482" i="43"/>
  <c r="DQ482" i="43"/>
  <c r="CX482" i="43"/>
  <c r="CS482" i="43"/>
  <c r="CN482" i="43"/>
  <c r="CI482" i="43"/>
  <c r="CD482" i="43"/>
  <c r="BB482" i="43"/>
  <c r="BC482" i="43" s="1"/>
  <c r="AY482" i="43"/>
  <c r="AX482" i="43"/>
  <c r="BA482" i="43" s="1"/>
  <c r="AW482" i="43"/>
  <c r="AV482" i="43"/>
  <c r="AZ482" i="43" s="1"/>
  <c r="HE481" i="43"/>
  <c r="HD481" i="43"/>
  <c r="HQ481" i="43" s="1"/>
  <c r="HC481" i="43"/>
  <c r="HB481" i="43"/>
  <c r="HL481" i="43" s="1"/>
  <c r="HA481" i="43"/>
  <c r="GZ481" i="43"/>
  <c r="HG481" i="43" s="1"/>
  <c r="GI481" i="43"/>
  <c r="GJ481" i="43" s="1"/>
  <c r="GF481" i="43"/>
  <c r="GE481" i="43"/>
  <c r="GD481" i="43"/>
  <c r="GC481" i="43"/>
  <c r="EI481" i="43"/>
  <c r="EG481" i="43"/>
  <c r="EE481" i="43"/>
  <c r="EA481" i="43"/>
  <c r="DZ481" i="43"/>
  <c r="DY481" i="43"/>
  <c r="DT481" i="43"/>
  <c r="DV481" i="43" s="1"/>
  <c r="DS481" i="43"/>
  <c r="DR481" i="43"/>
  <c r="DQ481" i="43"/>
  <c r="CX481" i="43"/>
  <c r="CS481" i="43"/>
  <c r="CN481" i="43"/>
  <c r="CI481" i="43"/>
  <c r="CD481" i="43"/>
  <c r="BC481" i="43"/>
  <c r="BB481" i="43"/>
  <c r="AY481" i="43"/>
  <c r="AX481" i="43"/>
  <c r="AW481" i="43"/>
  <c r="AV481" i="43"/>
  <c r="HE480" i="43"/>
  <c r="HD480" i="43"/>
  <c r="HQ480" i="43" s="1"/>
  <c r="HC480" i="43"/>
  <c r="HB480" i="43"/>
  <c r="HL480" i="43" s="1"/>
  <c r="HA480" i="43"/>
  <c r="GZ480" i="43"/>
  <c r="HG480" i="43" s="1"/>
  <c r="GI480" i="43"/>
  <c r="GJ480" i="43" s="1"/>
  <c r="GF480" i="43"/>
  <c r="GE480" i="43"/>
  <c r="GH480" i="43" s="1"/>
  <c r="GD480" i="43"/>
  <c r="GC480" i="43"/>
  <c r="EI480" i="43"/>
  <c r="EG480" i="43"/>
  <c r="EE480" i="43"/>
  <c r="EA480" i="43"/>
  <c r="DZ480" i="43"/>
  <c r="DY480" i="43"/>
  <c r="DU480" i="43"/>
  <c r="DT480" i="43"/>
  <c r="DW480" i="43" s="1"/>
  <c r="DR480" i="43"/>
  <c r="DS480" i="43" s="1"/>
  <c r="DQ480" i="43"/>
  <c r="CX480" i="43"/>
  <c r="CS480" i="43"/>
  <c r="CN480" i="43"/>
  <c r="CI480" i="43"/>
  <c r="CD480" i="43"/>
  <c r="BC480" i="43"/>
  <c r="BB480" i="43"/>
  <c r="AY480" i="43"/>
  <c r="AX480" i="43"/>
  <c r="AW480" i="43"/>
  <c r="AV480" i="43"/>
  <c r="HE479" i="43"/>
  <c r="HD479" i="43"/>
  <c r="HQ479" i="43" s="1"/>
  <c r="HC479" i="43"/>
  <c r="HB479" i="43"/>
  <c r="HL479" i="43" s="1"/>
  <c r="HA479" i="43"/>
  <c r="GZ479" i="43"/>
  <c r="HG479" i="43" s="1"/>
  <c r="GI479" i="43"/>
  <c r="GJ479" i="43" s="1"/>
  <c r="GF479" i="43"/>
  <c r="GE479" i="43"/>
  <c r="GD479" i="43"/>
  <c r="GC479" i="43"/>
  <c r="EI479" i="43"/>
  <c r="EE479" i="43"/>
  <c r="EG479" i="43" s="1"/>
  <c r="EA479" i="43"/>
  <c r="DZ479" i="43"/>
  <c r="DY479" i="43"/>
  <c r="DT479" i="43"/>
  <c r="DW479" i="43" s="1"/>
  <c r="DR479" i="43"/>
  <c r="DS479" i="43" s="1"/>
  <c r="DQ479" i="43"/>
  <c r="CX479" i="43"/>
  <c r="CS479" i="43"/>
  <c r="CN479" i="43"/>
  <c r="CI479" i="43"/>
  <c r="CD479" i="43"/>
  <c r="BC479" i="43"/>
  <c r="BB479" i="43"/>
  <c r="AY479" i="43"/>
  <c r="AX479" i="43"/>
  <c r="BA479" i="43" s="1"/>
  <c r="BD479" i="43" s="1"/>
  <c r="AW479" i="43"/>
  <c r="AV479" i="43"/>
  <c r="HE478" i="43"/>
  <c r="HD478" i="43"/>
  <c r="HQ478" i="43" s="1"/>
  <c r="HC478" i="43"/>
  <c r="HB478" i="43"/>
  <c r="HL478" i="43" s="1"/>
  <c r="HA478" i="43"/>
  <c r="GZ478" i="43"/>
  <c r="HG478" i="43" s="1"/>
  <c r="GI478" i="43"/>
  <c r="GJ478" i="43" s="1"/>
  <c r="GF478" i="43"/>
  <c r="GE478" i="43"/>
  <c r="GD478" i="43"/>
  <c r="GC478" i="43"/>
  <c r="EI478" i="43"/>
  <c r="EE478" i="43"/>
  <c r="EG478" i="43" s="1"/>
  <c r="EA478" i="43"/>
  <c r="DZ478" i="43"/>
  <c r="DY478" i="43"/>
  <c r="DT478" i="43"/>
  <c r="DU478" i="43" s="1"/>
  <c r="DR478" i="43"/>
  <c r="DS478" i="43" s="1"/>
  <c r="DQ478" i="43"/>
  <c r="CX478" i="43"/>
  <c r="CS478" i="43"/>
  <c r="CN478" i="43"/>
  <c r="CI478" i="43"/>
  <c r="CD478" i="43"/>
  <c r="BB478" i="43"/>
  <c r="BC478" i="43" s="1"/>
  <c r="AY478" i="43"/>
  <c r="AX478" i="43"/>
  <c r="BA478" i="43" s="1"/>
  <c r="AW478" i="43"/>
  <c r="AV478" i="43"/>
  <c r="AZ478" i="43" s="1"/>
  <c r="HE477" i="43"/>
  <c r="HD477" i="43"/>
  <c r="HQ477" i="43" s="1"/>
  <c r="HC477" i="43"/>
  <c r="HB477" i="43"/>
  <c r="HL477" i="43" s="1"/>
  <c r="HA477" i="43"/>
  <c r="GZ477" i="43"/>
  <c r="HG477" i="43" s="1"/>
  <c r="GI477" i="43"/>
  <c r="GJ477" i="43" s="1"/>
  <c r="GF477" i="43"/>
  <c r="GE477" i="43"/>
  <c r="GD477" i="43"/>
  <c r="GC477" i="43"/>
  <c r="GG477" i="43" s="1"/>
  <c r="EI477" i="43"/>
  <c r="EE477" i="43"/>
  <c r="EG477" i="43" s="1"/>
  <c r="EA477" i="43"/>
  <c r="DZ477" i="43"/>
  <c r="DY477" i="43"/>
  <c r="DT477" i="43"/>
  <c r="DV477" i="43" s="1"/>
  <c r="DS477" i="43"/>
  <c r="DR477" i="43"/>
  <c r="DQ477" i="43"/>
  <c r="CX477" i="43"/>
  <c r="CS477" i="43"/>
  <c r="CN477" i="43"/>
  <c r="CI477" i="43"/>
  <c r="CD477" i="43"/>
  <c r="BC477" i="43"/>
  <c r="BB477" i="43"/>
  <c r="AY477" i="43"/>
  <c r="AX477" i="43"/>
  <c r="BA477" i="43" s="1"/>
  <c r="AW477" i="43"/>
  <c r="AV477" i="43"/>
  <c r="AZ477" i="43" s="1"/>
  <c r="HE476" i="43"/>
  <c r="HD476" i="43"/>
  <c r="HQ476" i="43" s="1"/>
  <c r="HC476" i="43"/>
  <c r="HB476" i="43"/>
  <c r="HL476" i="43" s="1"/>
  <c r="HA476" i="43"/>
  <c r="GZ476" i="43"/>
  <c r="HG476" i="43" s="1"/>
  <c r="GI476" i="43"/>
  <c r="GJ476" i="43" s="1"/>
  <c r="GF476" i="43"/>
  <c r="GE476" i="43"/>
  <c r="GD476" i="43"/>
  <c r="GC476" i="43"/>
  <c r="EI476" i="43"/>
  <c r="EE476" i="43"/>
  <c r="EG476" i="43" s="1"/>
  <c r="EA476" i="43"/>
  <c r="DZ476" i="43"/>
  <c r="DY476" i="43"/>
  <c r="DT476" i="43"/>
  <c r="DW476" i="43" s="1"/>
  <c r="DR476" i="43"/>
  <c r="DS476" i="43" s="1"/>
  <c r="DQ476" i="43"/>
  <c r="CX476" i="43"/>
  <c r="CS476" i="43"/>
  <c r="CN476" i="43"/>
  <c r="CI476" i="43"/>
  <c r="CD476" i="43"/>
  <c r="BC476" i="43"/>
  <c r="BB476" i="43"/>
  <c r="AY476" i="43"/>
  <c r="AX476" i="43"/>
  <c r="BA476" i="43" s="1"/>
  <c r="AW476" i="43"/>
  <c r="AV476" i="43"/>
  <c r="AZ476" i="43" s="1"/>
  <c r="HE475" i="43"/>
  <c r="HD475" i="43"/>
  <c r="HQ475" i="43" s="1"/>
  <c r="HC475" i="43"/>
  <c r="HB475" i="43"/>
  <c r="HL475" i="43" s="1"/>
  <c r="HA475" i="43"/>
  <c r="GZ475" i="43"/>
  <c r="HG475" i="43" s="1"/>
  <c r="GI475" i="43"/>
  <c r="GJ475" i="43" s="1"/>
  <c r="GF475" i="43"/>
  <c r="GE475" i="43"/>
  <c r="GH475" i="43" s="1"/>
  <c r="GD475" i="43"/>
  <c r="GC475" i="43"/>
  <c r="EI475" i="43"/>
  <c r="EE475" i="43"/>
  <c r="EG475" i="43" s="1"/>
  <c r="EA475" i="43"/>
  <c r="DZ475" i="43"/>
  <c r="DY475" i="43"/>
  <c r="DV475" i="43"/>
  <c r="DT475" i="43"/>
  <c r="DU475" i="43" s="1"/>
  <c r="DR475" i="43"/>
  <c r="DS475" i="43" s="1"/>
  <c r="DQ475" i="43"/>
  <c r="CX475" i="43"/>
  <c r="CS475" i="43"/>
  <c r="CN475" i="43"/>
  <c r="CI475" i="43"/>
  <c r="CD475" i="43"/>
  <c r="BB475" i="43"/>
  <c r="BC475" i="43" s="1"/>
  <c r="AY475" i="43"/>
  <c r="AX475" i="43"/>
  <c r="BA475" i="43" s="1"/>
  <c r="BD475" i="43" s="1"/>
  <c r="AW475" i="43"/>
  <c r="AV475" i="43"/>
  <c r="AZ475" i="43" s="1"/>
  <c r="HG474" i="43"/>
  <c r="HE474" i="43"/>
  <c r="HD474" i="43"/>
  <c r="HQ474" i="43" s="1"/>
  <c r="HC474" i="43"/>
  <c r="HB474" i="43"/>
  <c r="HL474" i="43" s="1"/>
  <c r="HA474" i="43"/>
  <c r="GZ474" i="43"/>
  <c r="GI474" i="43"/>
  <c r="GJ474" i="43" s="1"/>
  <c r="GF474" i="43"/>
  <c r="GE474" i="43"/>
  <c r="GD474" i="43"/>
  <c r="GC474" i="43"/>
  <c r="GG474" i="43" s="1"/>
  <c r="EI474" i="43"/>
  <c r="EE474" i="43"/>
  <c r="EG474" i="43" s="1"/>
  <c r="EA474" i="43"/>
  <c r="DZ474" i="43"/>
  <c r="DY474" i="43"/>
  <c r="DT474" i="43"/>
  <c r="DU474" i="43" s="1"/>
  <c r="DR474" i="43"/>
  <c r="DS474" i="43" s="1"/>
  <c r="DQ474" i="43"/>
  <c r="CX474" i="43"/>
  <c r="CS474" i="43"/>
  <c r="CN474" i="43"/>
  <c r="CI474" i="43"/>
  <c r="CD474" i="43"/>
  <c r="BB474" i="43"/>
  <c r="BC474" i="43" s="1"/>
  <c r="AY474" i="43"/>
  <c r="AX474" i="43"/>
  <c r="BA474" i="43" s="1"/>
  <c r="AW474" i="43"/>
  <c r="AV474" i="43"/>
  <c r="AZ474" i="43" s="1"/>
  <c r="HE473" i="43"/>
  <c r="HD473" i="43"/>
  <c r="HQ473" i="43" s="1"/>
  <c r="HC473" i="43"/>
  <c r="HB473" i="43"/>
  <c r="HL473" i="43" s="1"/>
  <c r="HA473" i="43"/>
  <c r="GZ473" i="43"/>
  <c r="HG473" i="43" s="1"/>
  <c r="GI473" i="43"/>
  <c r="GJ473" i="43" s="1"/>
  <c r="GF473" i="43"/>
  <c r="GE473" i="43"/>
  <c r="GD473" i="43"/>
  <c r="GC473" i="43"/>
  <c r="GG473" i="43" s="1"/>
  <c r="EI473" i="43"/>
  <c r="EE473" i="43"/>
  <c r="EG473" i="43" s="1"/>
  <c r="EA473" i="43"/>
  <c r="DZ473" i="43"/>
  <c r="DY473" i="43"/>
  <c r="DT473" i="43"/>
  <c r="DV473" i="43" s="1"/>
  <c r="DS473" i="43"/>
  <c r="DR473" i="43"/>
  <c r="DQ473" i="43"/>
  <c r="CX473" i="43"/>
  <c r="CS473" i="43"/>
  <c r="CN473" i="43"/>
  <c r="CI473" i="43"/>
  <c r="CD473" i="43"/>
  <c r="BC473" i="43"/>
  <c r="BB473" i="43"/>
  <c r="AY473" i="43"/>
  <c r="AX473" i="43"/>
  <c r="BA473" i="43" s="1"/>
  <c r="AW473" i="43"/>
  <c r="AV473" i="43"/>
  <c r="AZ473" i="43" s="1"/>
  <c r="HE472" i="43"/>
  <c r="HD472" i="43"/>
  <c r="HQ472" i="43" s="1"/>
  <c r="HC472" i="43"/>
  <c r="HB472" i="43"/>
  <c r="HL472" i="43" s="1"/>
  <c r="HA472" i="43"/>
  <c r="GZ472" i="43"/>
  <c r="HG472" i="43" s="1"/>
  <c r="GI472" i="43"/>
  <c r="GJ472" i="43" s="1"/>
  <c r="GF472" i="43"/>
  <c r="GE472" i="43"/>
  <c r="GD472" i="43"/>
  <c r="GC472" i="43"/>
  <c r="GG472" i="43" s="1"/>
  <c r="EI472" i="43"/>
  <c r="EE472" i="43"/>
  <c r="EG472" i="43" s="1"/>
  <c r="EA472" i="43"/>
  <c r="DZ472" i="43"/>
  <c r="DY472" i="43"/>
  <c r="DT472" i="43"/>
  <c r="DW472" i="43" s="1"/>
  <c r="DR472" i="43"/>
  <c r="DS472" i="43" s="1"/>
  <c r="DQ472" i="43"/>
  <c r="CX472" i="43"/>
  <c r="CS472" i="43"/>
  <c r="CN472" i="43"/>
  <c r="CI472" i="43"/>
  <c r="CD472" i="43"/>
  <c r="BC472" i="43"/>
  <c r="BB472" i="43"/>
  <c r="AY472" i="43"/>
  <c r="AX472" i="43"/>
  <c r="AW472" i="43"/>
  <c r="AV472" i="43"/>
  <c r="AZ472" i="43" s="1"/>
  <c r="HE471" i="43"/>
  <c r="HD471" i="43"/>
  <c r="HQ471" i="43" s="1"/>
  <c r="HC471" i="43"/>
  <c r="HB471" i="43"/>
  <c r="HL471" i="43" s="1"/>
  <c r="HA471" i="43"/>
  <c r="GZ471" i="43"/>
  <c r="HG471" i="43" s="1"/>
  <c r="GJ471" i="43"/>
  <c r="GI471" i="43"/>
  <c r="GF471" i="43"/>
  <c r="GE471" i="43"/>
  <c r="GD471" i="43"/>
  <c r="GC471" i="43"/>
  <c r="EI471" i="43"/>
  <c r="EE471" i="43"/>
  <c r="EG471" i="43" s="1"/>
  <c r="EA471" i="43"/>
  <c r="DZ471" i="43"/>
  <c r="DY471" i="43"/>
  <c r="DW471" i="43"/>
  <c r="DT471" i="43"/>
  <c r="DV471" i="43" s="1"/>
  <c r="DR471" i="43"/>
  <c r="DS471" i="43" s="1"/>
  <c r="DQ471" i="43"/>
  <c r="CX471" i="43"/>
  <c r="CS471" i="43"/>
  <c r="CN471" i="43"/>
  <c r="CI471" i="43"/>
  <c r="CD471" i="43"/>
  <c r="BC471" i="43"/>
  <c r="BB471" i="43"/>
  <c r="BA471" i="43"/>
  <c r="AY471" i="43"/>
  <c r="AX471" i="43"/>
  <c r="AW471" i="43"/>
  <c r="AV471" i="43"/>
  <c r="HE470" i="43"/>
  <c r="HD470" i="43"/>
  <c r="HQ470" i="43" s="1"/>
  <c r="HC470" i="43"/>
  <c r="HB470" i="43"/>
  <c r="HL470" i="43" s="1"/>
  <c r="HA470" i="43"/>
  <c r="GZ470" i="43"/>
  <c r="HG470" i="43" s="1"/>
  <c r="GI470" i="43"/>
  <c r="GJ470" i="43" s="1"/>
  <c r="GF470" i="43"/>
  <c r="GE470" i="43"/>
  <c r="GD470" i="43"/>
  <c r="GC470" i="43"/>
  <c r="EI470" i="43"/>
  <c r="EE470" i="43"/>
  <c r="EG470" i="43" s="1"/>
  <c r="EA470" i="43"/>
  <c r="DZ470" i="43"/>
  <c r="DY470" i="43"/>
  <c r="DT470" i="43"/>
  <c r="DW470" i="43" s="1"/>
  <c r="DR470" i="43"/>
  <c r="DS470" i="43" s="1"/>
  <c r="DQ470" i="43"/>
  <c r="CX470" i="43"/>
  <c r="CS470" i="43"/>
  <c r="CN470" i="43"/>
  <c r="CI470" i="43"/>
  <c r="CD470" i="43"/>
  <c r="BB470" i="43"/>
  <c r="BC470" i="43" s="1"/>
  <c r="AY470" i="43"/>
  <c r="AX470" i="43"/>
  <c r="BA470" i="43" s="1"/>
  <c r="AW470" i="43"/>
  <c r="AV470" i="43"/>
  <c r="AZ470" i="43" s="1"/>
  <c r="HE469" i="43"/>
  <c r="HD469" i="43"/>
  <c r="HQ469" i="43" s="1"/>
  <c r="HC469" i="43"/>
  <c r="HB469" i="43"/>
  <c r="HL469" i="43" s="1"/>
  <c r="HA469" i="43"/>
  <c r="GZ469" i="43"/>
  <c r="HG469" i="43" s="1"/>
  <c r="GI469" i="43"/>
  <c r="GJ469" i="43" s="1"/>
  <c r="GF469" i="43"/>
  <c r="GE469" i="43"/>
  <c r="GD469" i="43"/>
  <c r="GC469" i="43"/>
  <c r="EI469" i="43"/>
  <c r="EE469" i="43"/>
  <c r="EG469" i="43" s="1"/>
  <c r="EA469" i="43"/>
  <c r="DZ469" i="43"/>
  <c r="DY469" i="43"/>
  <c r="DU469" i="43"/>
  <c r="DT469" i="43"/>
  <c r="DR469" i="43"/>
  <c r="DS469" i="43" s="1"/>
  <c r="DQ469" i="43"/>
  <c r="CX469" i="43"/>
  <c r="CS469" i="43"/>
  <c r="CN469" i="43"/>
  <c r="CI469" i="43"/>
  <c r="CD469" i="43"/>
  <c r="BB469" i="43"/>
  <c r="BC469" i="43" s="1"/>
  <c r="AY469" i="43"/>
  <c r="AX469" i="43"/>
  <c r="BA469" i="43" s="1"/>
  <c r="AW469" i="43"/>
  <c r="AV469" i="43"/>
  <c r="AZ469" i="43" s="1"/>
  <c r="HE468" i="43"/>
  <c r="HD468" i="43"/>
  <c r="HQ468" i="43" s="1"/>
  <c r="HC468" i="43"/>
  <c r="HB468" i="43"/>
  <c r="HL468" i="43" s="1"/>
  <c r="HA468" i="43"/>
  <c r="GZ468" i="43"/>
  <c r="HG468" i="43" s="1"/>
  <c r="GI468" i="43"/>
  <c r="GJ468" i="43" s="1"/>
  <c r="GF468" i="43"/>
  <c r="GE468" i="43"/>
  <c r="GD468" i="43"/>
  <c r="GC468" i="43"/>
  <c r="EI468" i="43"/>
  <c r="EE468" i="43"/>
  <c r="EG468" i="43" s="1"/>
  <c r="EA468" i="43"/>
  <c r="DZ468" i="43"/>
  <c r="DY468" i="43"/>
  <c r="DT468" i="43"/>
  <c r="DW468" i="43" s="1"/>
  <c r="DR468" i="43"/>
  <c r="DS468" i="43" s="1"/>
  <c r="DQ468" i="43"/>
  <c r="CX468" i="43"/>
  <c r="CS468" i="43"/>
  <c r="CN468" i="43"/>
  <c r="CI468" i="43"/>
  <c r="CD468" i="43"/>
  <c r="BB468" i="43"/>
  <c r="BC468" i="43" s="1"/>
  <c r="AY468" i="43"/>
  <c r="AX468" i="43"/>
  <c r="AW468" i="43"/>
  <c r="AV468" i="43"/>
  <c r="HE467" i="43"/>
  <c r="HD467" i="43"/>
  <c r="HQ467" i="43" s="1"/>
  <c r="HC467" i="43"/>
  <c r="HB467" i="43"/>
  <c r="HL467" i="43" s="1"/>
  <c r="HA467" i="43"/>
  <c r="GZ467" i="43"/>
  <c r="HG467" i="43" s="1"/>
  <c r="GI467" i="43"/>
  <c r="GJ467" i="43" s="1"/>
  <c r="GF467" i="43"/>
  <c r="GE467" i="43"/>
  <c r="GD467" i="43"/>
  <c r="GC467" i="43"/>
  <c r="EI467" i="43"/>
  <c r="EG467" i="43"/>
  <c r="EE467" i="43"/>
  <c r="EA467" i="43"/>
  <c r="DZ467" i="43"/>
  <c r="DY467" i="43"/>
  <c r="DT467" i="43"/>
  <c r="DV467" i="43" s="1"/>
  <c r="DR467" i="43"/>
  <c r="DS467" i="43" s="1"/>
  <c r="DQ467" i="43"/>
  <c r="CX467" i="43"/>
  <c r="CS467" i="43"/>
  <c r="CN467" i="43"/>
  <c r="CI467" i="43"/>
  <c r="CD467" i="43"/>
  <c r="BB467" i="43"/>
  <c r="BC467" i="43" s="1"/>
  <c r="AY467" i="43"/>
  <c r="AX467" i="43"/>
  <c r="AW467" i="43"/>
  <c r="AV467" i="43"/>
  <c r="AZ467" i="43" s="1"/>
  <c r="HE466" i="43"/>
  <c r="HD466" i="43"/>
  <c r="HQ466" i="43" s="1"/>
  <c r="HC466" i="43"/>
  <c r="HB466" i="43"/>
  <c r="HL466" i="43" s="1"/>
  <c r="HA466" i="43"/>
  <c r="GZ466" i="43"/>
  <c r="HG466" i="43" s="1"/>
  <c r="GI466" i="43"/>
  <c r="GJ466" i="43" s="1"/>
  <c r="GF466" i="43"/>
  <c r="GH466" i="43" s="1"/>
  <c r="GE466" i="43"/>
  <c r="GD466" i="43"/>
  <c r="GC466" i="43"/>
  <c r="EI466" i="43"/>
  <c r="EE466" i="43"/>
  <c r="EG466" i="43" s="1"/>
  <c r="EA466" i="43"/>
  <c r="DZ466" i="43"/>
  <c r="DY466" i="43"/>
  <c r="DT466" i="43"/>
  <c r="DV466" i="43" s="1"/>
  <c r="DR466" i="43"/>
  <c r="DS466" i="43" s="1"/>
  <c r="DQ466" i="43"/>
  <c r="CX466" i="43"/>
  <c r="CS466" i="43"/>
  <c r="CN466" i="43"/>
  <c r="CI466" i="43"/>
  <c r="CD466" i="43"/>
  <c r="BB466" i="43"/>
  <c r="BC466" i="43" s="1"/>
  <c r="AY466" i="43"/>
  <c r="AX466" i="43"/>
  <c r="AW466" i="43"/>
  <c r="AV466" i="43"/>
  <c r="HE465" i="43"/>
  <c r="HD465" i="43"/>
  <c r="HQ465" i="43" s="1"/>
  <c r="HC465" i="43"/>
  <c r="HB465" i="43"/>
  <c r="HL465" i="43" s="1"/>
  <c r="HA465" i="43"/>
  <c r="GZ465" i="43"/>
  <c r="HG465" i="43" s="1"/>
  <c r="GI465" i="43"/>
  <c r="GJ465" i="43" s="1"/>
  <c r="GF465" i="43"/>
  <c r="GE465" i="43"/>
  <c r="GD465" i="43"/>
  <c r="GC465" i="43"/>
  <c r="EI465" i="43"/>
  <c r="EE465" i="43"/>
  <c r="EG465" i="43" s="1"/>
  <c r="EA465" i="43"/>
  <c r="DZ465" i="43"/>
  <c r="DY465" i="43"/>
  <c r="DT465" i="43"/>
  <c r="DU465" i="43" s="1"/>
  <c r="DS465" i="43"/>
  <c r="DR465" i="43"/>
  <c r="DQ465" i="43"/>
  <c r="CX465" i="43"/>
  <c r="CS465" i="43"/>
  <c r="CN465" i="43"/>
  <c r="CI465" i="43"/>
  <c r="CD465" i="43"/>
  <c r="BB465" i="43"/>
  <c r="BC465" i="43" s="1"/>
  <c r="AY465" i="43"/>
  <c r="BA465" i="43" s="1"/>
  <c r="BD465" i="43" s="1"/>
  <c r="AX465" i="43"/>
  <c r="AW465" i="43"/>
  <c r="AV465" i="43"/>
  <c r="AZ465" i="43" s="1"/>
  <c r="HE464" i="43"/>
  <c r="HD464" i="43"/>
  <c r="HQ464" i="43" s="1"/>
  <c r="HC464" i="43"/>
  <c r="HB464" i="43"/>
  <c r="HL464" i="43" s="1"/>
  <c r="HA464" i="43"/>
  <c r="GZ464" i="43"/>
  <c r="HG464" i="43" s="1"/>
  <c r="GI464" i="43"/>
  <c r="GJ464" i="43" s="1"/>
  <c r="GF464" i="43"/>
  <c r="GE464" i="43"/>
  <c r="GD464" i="43"/>
  <c r="GC464" i="43"/>
  <c r="EI464" i="43"/>
  <c r="EE464" i="43"/>
  <c r="EG464" i="43" s="1"/>
  <c r="EA464" i="43"/>
  <c r="DZ464" i="43"/>
  <c r="DY464" i="43"/>
  <c r="DT464" i="43"/>
  <c r="DU464" i="43" s="1"/>
  <c r="DR464" i="43"/>
  <c r="DS464" i="43" s="1"/>
  <c r="DQ464" i="43"/>
  <c r="CX464" i="43"/>
  <c r="CS464" i="43"/>
  <c r="CN464" i="43"/>
  <c r="CI464" i="43"/>
  <c r="CD464" i="43"/>
  <c r="BB464" i="43"/>
  <c r="BC464" i="43" s="1"/>
  <c r="AY464" i="43"/>
  <c r="AX464" i="43"/>
  <c r="AW464" i="43"/>
  <c r="AV464" i="43"/>
  <c r="HE463" i="43"/>
  <c r="HD463" i="43"/>
  <c r="HQ463" i="43" s="1"/>
  <c r="HC463" i="43"/>
  <c r="HB463" i="43"/>
  <c r="HL463" i="43" s="1"/>
  <c r="HA463" i="43"/>
  <c r="GZ463" i="43"/>
  <c r="HG463" i="43" s="1"/>
  <c r="GI463" i="43"/>
  <c r="GJ463" i="43" s="1"/>
  <c r="GF463" i="43"/>
  <c r="GE463" i="43"/>
  <c r="GH463" i="43" s="1"/>
  <c r="GD463" i="43"/>
  <c r="GC463" i="43"/>
  <c r="EI463" i="43"/>
  <c r="EG463" i="43"/>
  <c r="EE463" i="43"/>
  <c r="EA463" i="43"/>
  <c r="DZ463" i="43"/>
  <c r="DY463" i="43"/>
  <c r="DT463" i="43"/>
  <c r="DV463" i="43" s="1"/>
  <c r="DR463" i="43"/>
  <c r="DS463" i="43" s="1"/>
  <c r="DQ463" i="43"/>
  <c r="CX463" i="43"/>
  <c r="CS463" i="43"/>
  <c r="CN463" i="43"/>
  <c r="CI463" i="43"/>
  <c r="CD463" i="43"/>
  <c r="BC463" i="43"/>
  <c r="BB463" i="43"/>
  <c r="AY463" i="43"/>
  <c r="AX463" i="43"/>
  <c r="BA463" i="43" s="1"/>
  <c r="AW463" i="43"/>
  <c r="AV463" i="43"/>
  <c r="AZ463" i="43" s="1"/>
  <c r="HE462" i="43"/>
  <c r="HD462" i="43"/>
  <c r="HQ462" i="43" s="1"/>
  <c r="HC462" i="43"/>
  <c r="HB462" i="43"/>
  <c r="HL462" i="43" s="1"/>
  <c r="HA462" i="43"/>
  <c r="GZ462" i="43"/>
  <c r="HG462" i="43" s="1"/>
  <c r="GI462" i="43"/>
  <c r="GJ462" i="43" s="1"/>
  <c r="GF462" i="43"/>
  <c r="GE462" i="43"/>
  <c r="GD462" i="43"/>
  <c r="GC462" i="43"/>
  <c r="EI462" i="43"/>
  <c r="EE462" i="43"/>
  <c r="EG462" i="43" s="1"/>
  <c r="EA462" i="43"/>
  <c r="DZ462" i="43"/>
  <c r="DY462" i="43"/>
  <c r="DT462" i="43"/>
  <c r="DW462" i="43" s="1"/>
  <c r="DR462" i="43"/>
  <c r="DS462" i="43" s="1"/>
  <c r="DQ462" i="43"/>
  <c r="CX462" i="43"/>
  <c r="CS462" i="43"/>
  <c r="CN462" i="43"/>
  <c r="CI462" i="43"/>
  <c r="CD462" i="43"/>
  <c r="BB462" i="43"/>
  <c r="BC462" i="43" s="1"/>
  <c r="AY462" i="43"/>
  <c r="BA462" i="43" s="1"/>
  <c r="AX462" i="43"/>
  <c r="AW462" i="43"/>
  <c r="AV462" i="43"/>
  <c r="HE461" i="43"/>
  <c r="HD461" i="43"/>
  <c r="HQ461" i="43" s="1"/>
  <c r="HC461" i="43"/>
  <c r="HB461" i="43"/>
  <c r="HL461" i="43" s="1"/>
  <c r="HA461" i="43"/>
  <c r="GZ461" i="43"/>
  <c r="HG461" i="43" s="1"/>
  <c r="GI461" i="43"/>
  <c r="GJ461" i="43" s="1"/>
  <c r="GF461" i="43"/>
  <c r="GE461" i="43"/>
  <c r="GD461" i="43"/>
  <c r="GC461" i="43"/>
  <c r="EI461" i="43"/>
  <c r="EE461" i="43"/>
  <c r="EG461" i="43" s="1"/>
  <c r="EA461" i="43"/>
  <c r="DZ461" i="43"/>
  <c r="DY461" i="43"/>
  <c r="DV461" i="43"/>
  <c r="DT461" i="43"/>
  <c r="DU461" i="43" s="1"/>
  <c r="DR461" i="43"/>
  <c r="DS461" i="43" s="1"/>
  <c r="DQ461" i="43"/>
  <c r="CX461" i="43"/>
  <c r="CS461" i="43"/>
  <c r="CN461" i="43"/>
  <c r="CI461" i="43"/>
  <c r="CD461" i="43"/>
  <c r="BB461" i="43"/>
  <c r="BC461" i="43" s="1"/>
  <c r="AY461" i="43"/>
  <c r="BA461" i="43" s="1"/>
  <c r="BD461" i="43" s="1"/>
  <c r="AX461" i="43"/>
  <c r="AW461" i="43"/>
  <c r="AV461" i="43"/>
  <c r="AZ461" i="43" s="1"/>
  <c r="HE460" i="43"/>
  <c r="HD460" i="43"/>
  <c r="HQ460" i="43" s="1"/>
  <c r="HC460" i="43"/>
  <c r="HB460" i="43"/>
  <c r="HL460" i="43" s="1"/>
  <c r="HA460" i="43"/>
  <c r="GZ460" i="43"/>
  <c r="HG460" i="43" s="1"/>
  <c r="GI460" i="43"/>
  <c r="GJ460" i="43" s="1"/>
  <c r="GF460" i="43"/>
  <c r="GE460" i="43"/>
  <c r="GD460" i="43"/>
  <c r="GC460" i="43"/>
  <c r="EI460" i="43"/>
  <c r="EE460" i="43"/>
  <c r="EG460" i="43" s="1"/>
  <c r="EA460" i="43"/>
  <c r="DZ460" i="43"/>
  <c r="DY460" i="43"/>
  <c r="DT460" i="43"/>
  <c r="DU460" i="43" s="1"/>
  <c r="DR460" i="43"/>
  <c r="DS460" i="43" s="1"/>
  <c r="DQ460" i="43"/>
  <c r="CX460" i="43"/>
  <c r="CS460" i="43"/>
  <c r="CN460" i="43"/>
  <c r="CI460" i="43"/>
  <c r="CD460" i="43"/>
  <c r="BB460" i="43"/>
  <c r="BC460" i="43" s="1"/>
  <c r="AY460" i="43"/>
  <c r="AX460" i="43"/>
  <c r="AW460" i="43"/>
  <c r="AV460" i="43"/>
  <c r="AZ460" i="43" s="1"/>
  <c r="HE459" i="43"/>
  <c r="HD459" i="43"/>
  <c r="HQ459" i="43" s="1"/>
  <c r="HC459" i="43"/>
  <c r="HB459" i="43"/>
  <c r="HL459" i="43" s="1"/>
  <c r="HA459" i="43"/>
  <c r="GZ459" i="43"/>
  <c r="HG459" i="43" s="1"/>
  <c r="GI459" i="43"/>
  <c r="GJ459" i="43" s="1"/>
  <c r="GF459" i="43"/>
  <c r="GE459" i="43"/>
  <c r="GD459" i="43"/>
  <c r="GC459" i="43"/>
  <c r="GG459" i="43" s="1"/>
  <c r="EI459" i="43"/>
  <c r="EG459" i="43"/>
  <c r="EE459" i="43"/>
  <c r="EA459" i="43"/>
  <c r="DZ459" i="43"/>
  <c r="DY459" i="43"/>
  <c r="DT459" i="43"/>
  <c r="DV459" i="43" s="1"/>
  <c r="DR459" i="43"/>
  <c r="DS459" i="43" s="1"/>
  <c r="DQ459" i="43"/>
  <c r="CX459" i="43"/>
  <c r="CS459" i="43"/>
  <c r="CN459" i="43"/>
  <c r="CI459" i="43"/>
  <c r="CD459" i="43"/>
  <c r="BB459" i="43"/>
  <c r="BC459" i="43" s="1"/>
  <c r="AY459" i="43"/>
  <c r="AX459" i="43"/>
  <c r="BA459" i="43" s="1"/>
  <c r="AW459" i="43"/>
  <c r="AV459" i="43"/>
  <c r="AZ459" i="43" s="1"/>
  <c r="HE458" i="43"/>
  <c r="HD458" i="43"/>
  <c r="HQ458" i="43" s="1"/>
  <c r="HC458" i="43"/>
  <c r="HB458" i="43"/>
  <c r="HL458" i="43" s="1"/>
  <c r="HA458" i="43"/>
  <c r="GZ458" i="43"/>
  <c r="HG458" i="43" s="1"/>
  <c r="GI458" i="43"/>
  <c r="GJ458" i="43" s="1"/>
  <c r="GF458" i="43"/>
  <c r="GE458" i="43"/>
  <c r="GD458" i="43"/>
  <c r="GC458" i="43"/>
  <c r="EI458" i="43"/>
  <c r="EE458" i="43"/>
  <c r="EG458" i="43" s="1"/>
  <c r="EA458" i="43"/>
  <c r="DZ458" i="43"/>
  <c r="DY458" i="43"/>
  <c r="DT458" i="43"/>
  <c r="DV458" i="43" s="1"/>
  <c r="DR458" i="43"/>
  <c r="DS458" i="43" s="1"/>
  <c r="DQ458" i="43"/>
  <c r="CX458" i="43"/>
  <c r="CS458" i="43"/>
  <c r="CN458" i="43"/>
  <c r="CI458" i="43"/>
  <c r="CD458" i="43"/>
  <c r="BC458" i="43"/>
  <c r="BB458" i="43"/>
  <c r="AY458" i="43"/>
  <c r="AX458" i="43"/>
  <c r="AW458" i="43"/>
  <c r="AV458" i="43"/>
  <c r="AZ458" i="43" s="1"/>
  <c r="HE457" i="43"/>
  <c r="HD457" i="43"/>
  <c r="HQ457" i="43" s="1"/>
  <c r="HC457" i="43"/>
  <c r="HB457" i="43"/>
  <c r="HL457" i="43" s="1"/>
  <c r="HA457" i="43"/>
  <c r="GZ457" i="43"/>
  <c r="HG457" i="43" s="1"/>
  <c r="GI457" i="43"/>
  <c r="GJ457" i="43" s="1"/>
  <c r="GF457" i="43"/>
  <c r="GE457" i="43"/>
  <c r="GD457" i="43"/>
  <c r="GC457" i="43"/>
  <c r="EI457" i="43"/>
  <c r="EE457" i="43"/>
  <c r="EG457" i="43" s="1"/>
  <c r="EA457" i="43"/>
  <c r="DZ457" i="43"/>
  <c r="DY457" i="43"/>
  <c r="DT457" i="43"/>
  <c r="DU457" i="43" s="1"/>
  <c r="DR457" i="43"/>
  <c r="DS457" i="43" s="1"/>
  <c r="DQ457" i="43"/>
  <c r="CX457" i="43"/>
  <c r="CS457" i="43"/>
  <c r="CN457" i="43"/>
  <c r="CI457" i="43"/>
  <c r="CD457" i="43"/>
  <c r="BB457" i="43"/>
  <c r="BC457" i="43" s="1"/>
  <c r="AY457" i="43"/>
  <c r="BA457" i="43" s="1"/>
  <c r="AX457" i="43"/>
  <c r="AW457" i="43"/>
  <c r="AV457" i="43"/>
  <c r="AZ457" i="43" s="1"/>
  <c r="HG456" i="43"/>
  <c r="HE456" i="43"/>
  <c r="HD456" i="43"/>
  <c r="HQ456" i="43" s="1"/>
  <c r="HC456" i="43"/>
  <c r="HB456" i="43"/>
  <c r="HL456" i="43" s="1"/>
  <c r="HA456" i="43"/>
  <c r="GZ456" i="43"/>
  <c r="GI456" i="43"/>
  <c r="GJ456" i="43" s="1"/>
  <c r="GF456" i="43"/>
  <c r="GE456" i="43"/>
  <c r="GD456" i="43"/>
  <c r="GC456" i="43"/>
  <c r="EI456" i="43"/>
  <c r="EE456" i="43"/>
  <c r="EG456" i="43" s="1"/>
  <c r="EA456" i="43"/>
  <c r="DZ456" i="43"/>
  <c r="DY456" i="43"/>
  <c r="DT456" i="43"/>
  <c r="DU456" i="43" s="1"/>
  <c r="DR456" i="43"/>
  <c r="DS456" i="43" s="1"/>
  <c r="DQ456" i="43"/>
  <c r="CX456" i="43"/>
  <c r="CS456" i="43"/>
  <c r="CN456" i="43"/>
  <c r="CI456" i="43"/>
  <c r="CD456" i="43"/>
  <c r="BB456" i="43"/>
  <c r="BC456" i="43" s="1"/>
  <c r="AY456" i="43"/>
  <c r="AX456" i="43"/>
  <c r="BA456" i="43" s="1"/>
  <c r="AW456" i="43"/>
  <c r="AV456" i="43"/>
  <c r="HE455" i="43"/>
  <c r="HD455" i="43"/>
  <c r="HQ455" i="43" s="1"/>
  <c r="HC455" i="43"/>
  <c r="HB455" i="43"/>
  <c r="HL455" i="43" s="1"/>
  <c r="HA455" i="43"/>
  <c r="GZ455" i="43"/>
  <c r="HG455" i="43" s="1"/>
  <c r="GI455" i="43"/>
  <c r="GJ455" i="43" s="1"/>
  <c r="GF455" i="43"/>
  <c r="GE455" i="43"/>
  <c r="GH455" i="43" s="1"/>
  <c r="GD455" i="43"/>
  <c r="GC455" i="43"/>
  <c r="EI455" i="43"/>
  <c r="EE455" i="43"/>
  <c r="EG455" i="43" s="1"/>
  <c r="EA455" i="43"/>
  <c r="DZ455" i="43"/>
  <c r="DY455" i="43"/>
  <c r="DT455" i="43"/>
  <c r="DV455" i="43" s="1"/>
  <c r="DR455" i="43"/>
  <c r="DS455" i="43" s="1"/>
  <c r="DQ455" i="43"/>
  <c r="CX455" i="43"/>
  <c r="CS455" i="43"/>
  <c r="CN455" i="43"/>
  <c r="CI455" i="43"/>
  <c r="CD455" i="43"/>
  <c r="BB455" i="43"/>
  <c r="BC455" i="43" s="1"/>
  <c r="AY455" i="43"/>
  <c r="AX455" i="43"/>
  <c r="BA455" i="43" s="1"/>
  <c r="AW455" i="43"/>
  <c r="AV455" i="43"/>
  <c r="HE454" i="43"/>
  <c r="HD454" i="43"/>
  <c r="HQ454" i="43" s="1"/>
  <c r="HC454" i="43"/>
  <c r="HB454" i="43"/>
  <c r="HL454" i="43" s="1"/>
  <c r="HA454" i="43"/>
  <c r="GZ454" i="43"/>
  <c r="HG454" i="43" s="1"/>
  <c r="GI454" i="43"/>
  <c r="GJ454" i="43" s="1"/>
  <c r="GF454" i="43"/>
  <c r="GH454" i="43" s="1"/>
  <c r="GE454" i="43"/>
  <c r="GD454" i="43"/>
  <c r="GC454" i="43"/>
  <c r="EI454" i="43"/>
  <c r="EE454" i="43"/>
  <c r="EG454" i="43" s="1"/>
  <c r="EA454" i="43"/>
  <c r="DZ454" i="43"/>
  <c r="DY454" i="43"/>
  <c r="DT454" i="43"/>
  <c r="DW454" i="43" s="1"/>
  <c r="DR454" i="43"/>
  <c r="DS454" i="43" s="1"/>
  <c r="DQ454" i="43"/>
  <c r="CX454" i="43"/>
  <c r="CS454" i="43"/>
  <c r="CN454" i="43"/>
  <c r="CI454" i="43"/>
  <c r="CD454" i="43"/>
  <c r="BC454" i="43"/>
  <c r="BB454" i="43"/>
  <c r="AY454" i="43"/>
  <c r="BA454" i="43" s="1"/>
  <c r="AX454" i="43"/>
  <c r="AW454" i="43"/>
  <c r="AV454" i="43"/>
  <c r="AZ454" i="43" s="1"/>
  <c r="HE453" i="43"/>
  <c r="HD453" i="43"/>
  <c r="HQ453" i="43" s="1"/>
  <c r="HC453" i="43"/>
  <c r="HB453" i="43"/>
  <c r="HL453" i="43" s="1"/>
  <c r="HA453" i="43"/>
  <c r="GZ453" i="43"/>
  <c r="HG453" i="43" s="1"/>
  <c r="GI453" i="43"/>
  <c r="GJ453" i="43" s="1"/>
  <c r="GF453" i="43"/>
  <c r="GE453" i="43"/>
  <c r="GD453" i="43"/>
  <c r="GC453" i="43"/>
  <c r="EI453" i="43"/>
  <c r="EE453" i="43"/>
  <c r="EG453" i="43" s="1"/>
  <c r="EA453" i="43"/>
  <c r="DZ453" i="43"/>
  <c r="DY453" i="43"/>
  <c r="DW453" i="43"/>
  <c r="DT453" i="43"/>
  <c r="DU453" i="43" s="1"/>
  <c r="DR453" i="43"/>
  <c r="DS453" i="43" s="1"/>
  <c r="DQ453" i="43"/>
  <c r="CX453" i="43"/>
  <c r="CS453" i="43"/>
  <c r="CN453" i="43"/>
  <c r="CI453" i="43"/>
  <c r="CD453" i="43"/>
  <c r="BB453" i="43"/>
  <c r="BC453" i="43" s="1"/>
  <c r="AY453" i="43"/>
  <c r="BA453" i="43" s="1"/>
  <c r="AX453" i="43"/>
  <c r="AW453" i="43"/>
  <c r="AV453" i="43"/>
  <c r="AZ453" i="43" s="1"/>
  <c r="HE452" i="43"/>
  <c r="HD452" i="43"/>
  <c r="HQ452" i="43" s="1"/>
  <c r="HC452" i="43"/>
  <c r="HB452" i="43"/>
  <c r="HL452" i="43" s="1"/>
  <c r="HA452" i="43"/>
  <c r="GZ452" i="43"/>
  <c r="HG452" i="43" s="1"/>
  <c r="GI452" i="43"/>
  <c r="GJ452" i="43" s="1"/>
  <c r="GF452" i="43"/>
  <c r="GE452" i="43"/>
  <c r="GD452" i="43"/>
  <c r="GC452" i="43"/>
  <c r="EI452" i="43"/>
  <c r="EE452" i="43"/>
  <c r="EG452" i="43" s="1"/>
  <c r="EA452" i="43"/>
  <c r="DZ452" i="43"/>
  <c r="DY452" i="43"/>
  <c r="DT452" i="43"/>
  <c r="DW452" i="43" s="1"/>
  <c r="DR452" i="43"/>
  <c r="DS452" i="43" s="1"/>
  <c r="DQ452" i="43"/>
  <c r="CX452" i="43"/>
  <c r="CS452" i="43"/>
  <c r="CN452" i="43"/>
  <c r="CI452" i="43"/>
  <c r="CD452" i="43"/>
  <c r="BB452" i="43"/>
  <c r="BC452" i="43" s="1"/>
  <c r="AY452" i="43"/>
  <c r="AX452" i="43"/>
  <c r="BA452" i="43" s="1"/>
  <c r="AW452" i="43"/>
  <c r="AV452" i="43"/>
  <c r="HE451" i="43"/>
  <c r="HD451" i="43"/>
  <c r="HQ451" i="43" s="1"/>
  <c r="HC451" i="43"/>
  <c r="HB451" i="43"/>
  <c r="HL451" i="43" s="1"/>
  <c r="HA451" i="43"/>
  <c r="GZ451" i="43"/>
  <c r="HG451" i="43" s="1"/>
  <c r="GI451" i="43"/>
  <c r="GJ451" i="43" s="1"/>
  <c r="GF451" i="43"/>
  <c r="GE451" i="43"/>
  <c r="GD451" i="43"/>
  <c r="GC451" i="43"/>
  <c r="EI451" i="43"/>
  <c r="EE451" i="43"/>
  <c r="EG451" i="43" s="1"/>
  <c r="EA451" i="43"/>
  <c r="DZ451" i="43"/>
  <c r="DY451" i="43"/>
  <c r="DT451" i="43"/>
  <c r="DR451" i="43"/>
  <c r="DS451" i="43" s="1"/>
  <c r="DQ451" i="43"/>
  <c r="CX451" i="43"/>
  <c r="CS451" i="43"/>
  <c r="CN451" i="43"/>
  <c r="CI451" i="43"/>
  <c r="CD451" i="43"/>
  <c r="BB451" i="43"/>
  <c r="BC451" i="43" s="1"/>
  <c r="AY451" i="43"/>
  <c r="AX451" i="43"/>
  <c r="AW451" i="43"/>
  <c r="AV451" i="43"/>
  <c r="AZ451" i="43" s="1"/>
  <c r="HE450" i="43"/>
  <c r="HD450" i="43"/>
  <c r="HQ450" i="43" s="1"/>
  <c r="HC450" i="43"/>
  <c r="HB450" i="43"/>
  <c r="HL450" i="43" s="1"/>
  <c r="HA450" i="43"/>
  <c r="GZ450" i="43"/>
  <c r="HG450" i="43" s="1"/>
  <c r="GI450" i="43"/>
  <c r="GJ450" i="43" s="1"/>
  <c r="GF450" i="43"/>
  <c r="GE450" i="43"/>
  <c r="GD450" i="43"/>
  <c r="GC450" i="43"/>
  <c r="EI450" i="43"/>
  <c r="EE450" i="43"/>
  <c r="EG450" i="43" s="1"/>
  <c r="EA450" i="43"/>
  <c r="DZ450" i="43"/>
  <c r="DY450" i="43"/>
  <c r="DT450" i="43"/>
  <c r="DV450" i="43" s="1"/>
  <c r="DR450" i="43"/>
  <c r="DS450" i="43" s="1"/>
  <c r="DQ450" i="43"/>
  <c r="CX450" i="43"/>
  <c r="CS450" i="43"/>
  <c r="CN450" i="43"/>
  <c r="CI450" i="43"/>
  <c r="CD450" i="43"/>
  <c r="BB450" i="43"/>
  <c r="BC450" i="43" s="1"/>
  <c r="AY450" i="43"/>
  <c r="AX450" i="43"/>
  <c r="AW450" i="43"/>
  <c r="AV450" i="43"/>
  <c r="HE449" i="43"/>
  <c r="HD449" i="43"/>
  <c r="HQ449" i="43" s="1"/>
  <c r="HC449" i="43"/>
  <c r="HB449" i="43"/>
  <c r="HL449" i="43" s="1"/>
  <c r="HA449" i="43"/>
  <c r="GZ449" i="43"/>
  <c r="HG449" i="43" s="1"/>
  <c r="GI449" i="43"/>
  <c r="GJ449" i="43" s="1"/>
  <c r="GF449" i="43"/>
  <c r="GE449" i="43"/>
  <c r="GD449" i="43"/>
  <c r="GC449" i="43"/>
  <c r="EI449" i="43"/>
  <c r="EE449" i="43"/>
  <c r="EG449" i="43" s="1"/>
  <c r="EA449" i="43"/>
  <c r="DZ449" i="43"/>
  <c r="DY449" i="43"/>
  <c r="DT449" i="43"/>
  <c r="DU449" i="43" s="1"/>
  <c r="DR449" i="43"/>
  <c r="DS449" i="43" s="1"/>
  <c r="DQ449" i="43"/>
  <c r="CX449" i="43"/>
  <c r="CS449" i="43"/>
  <c r="CN449" i="43"/>
  <c r="CI449" i="43"/>
  <c r="CD449" i="43"/>
  <c r="BB449" i="43"/>
  <c r="BC449" i="43" s="1"/>
  <c r="AY449" i="43"/>
  <c r="AX449" i="43"/>
  <c r="BA449" i="43" s="1"/>
  <c r="AW449" i="43"/>
  <c r="AV449" i="43"/>
  <c r="AZ449" i="43" s="1"/>
  <c r="HE448" i="43"/>
  <c r="HD448" i="43"/>
  <c r="HQ448" i="43" s="1"/>
  <c r="HC448" i="43"/>
  <c r="HB448" i="43"/>
  <c r="HL448" i="43" s="1"/>
  <c r="HA448" i="43"/>
  <c r="GZ448" i="43"/>
  <c r="HG448" i="43" s="1"/>
  <c r="GI448" i="43"/>
  <c r="GJ448" i="43" s="1"/>
  <c r="GF448" i="43"/>
  <c r="GE448" i="43"/>
  <c r="GD448" i="43"/>
  <c r="GC448" i="43"/>
  <c r="EI448" i="43"/>
  <c r="EE448" i="43"/>
  <c r="EG448" i="43" s="1"/>
  <c r="EA448" i="43"/>
  <c r="DZ448" i="43"/>
  <c r="DY448" i="43"/>
  <c r="DW448" i="43"/>
  <c r="DV448" i="43"/>
  <c r="DT448" i="43"/>
  <c r="DU448" i="43" s="1"/>
  <c r="DR448" i="43"/>
  <c r="DS448" i="43" s="1"/>
  <c r="DQ448" i="43"/>
  <c r="CX448" i="43"/>
  <c r="CS448" i="43"/>
  <c r="CN448" i="43"/>
  <c r="CI448" i="43"/>
  <c r="CD448" i="43"/>
  <c r="BB448" i="43"/>
  <c r="BC448" i="43" s="1"/>
  <c r="AY448" i="43"/>
  <c r="AX448" i="43"/>
  <c r="BA448" i="43" s="1"/>
  <c r="AW448" i="43"/>
  <c r="AV448" i="43"/>
  <c r="AZ448" i="43" s="1"/>
  <c r="HE447" i="43"/>
  <c r="HD447" i="43"/>
  <c r="HQ447" i="43" s="1"/>
  <c r="HC447" i="43"/>
  <c r="HB447" i="43"/>
  <c r="HL447" i="43" s="1"/>
  <c r="HA447" i="43"/>
  <c r="GZ447" i="43"/>
  <c r="HG447" i="43" s="1"/>
  <c r="GI447" i="43"/>
  <c r="GJ447" i="43" s="1"/>
  <c r="GF447" i="43"/>
  <c r="GE447" i="43"/>
  <c r="GH447" i="43" s="1"/>
  <c r="GK447" i="43" s="1"/>
  <c r="GD447" i="43"/>
  <c r="GC447" i="43"/>
  <c r="EI447" i="43"/>
  <c r="EE447" i="43"/>
  <c r="EG447" i="43" s="1"/>
  <c r="EA447" i="43"/>
  <c r="DZ447" i="43"/>
  <c r="DY447" i="43"/>
  <c r="DW447" i="43"/>
  <c r="DT447" i="43"/>
  <c r="DU447" i="43" s="1"/>
  <c r="DR447" i="43"/>
  <c r="DS447" i="43" s="1"/>
  <c r="DQ447" i="43"/>
  <c r="CX447" i="43"/>
  <c r="CS447" i="43"/>
  <c r="CN447" i="43"/>
  <c r="CI447" i="43"/>
  <c r="CD447" i="43"/>
  <c r="BB447" i="43"/>
  <c r="BC447" i="43" s="1"/>
  <c r="AY447" i="43"/>
  <c r="AX447" i="43"/>
  <c r="BA447" i="43" s="1"/>
  <c r="AW447" i="43"/>
  <c r="AV447" i="43"/>
  <c r="AZ447" i="43" s="1"/>
  <c r="HE446" i="43"/>
  <c r="HD446" i="43"/>
  <c r="HQ446" i="43" s="1"/>
  <c r="HC446" i="43"/>
  <c r="HB446" i="43"/>
  <c r="HL446" i="43" s="1"/>
  <c r="HA446" i="43"/>
  <c r="GZ446" i="43"/>
  <c r="HG446" i="43" s="1"/>
  <c r="GI446" i="43"/>
  <c r="GJ446" i="43" s="1"/>
  <c r="GF446" i="43"/>
  <c r="GE446" i="43"/>
  <c r="GH446" i="43" s="1"/>
  <c r="GD446" i="43"/>
  <c r="GC446" i="43"/>
  <c r="EI446" i="43"/>
  <c r="EE446" i="43"/>
  <c r="EG446" i="43" s="1"/>
  <c r="EA446" i="43"/>
  <c r="DZ446" i="43"/>
  <c r="DY446" i="43"/>
  <c r="DT446" i="43"/>
  <c r="DV446" i="43" s="1"/>
  <c r="DR446" i="43"/>
  <c r="DS446" i="43" s="1"/>
  <c r="DQ446" i="43"/>
  <c r="CX446" i="43"/>
  <c r="CS446" i="43"/>
  <c r="CN446" i="43"/>
  <c r="CI446" i="43"/>
  <c r="CD446" i="43"/>
  <c r="BB446" i="43"/>
  <c r="BC446" i="43" s="1"/>
  <c r="AY446" i="43"/>
  <c r="AX446" i="43"/>
  <c r="BA446" i="43" s="1"/>
  <c r="AW446" i="43"/>
  <c r="AV446" i="43"/>
  <c r="AZ446" i="43" s="1"/>
  <c r="HE445" i="43"/>
  <c r="HD445" i="43"/>
  <c r="HQ445" i="43" s="1"/>
  <c r="HC445" i="43"/>
  <c r="HB445" i="43"/>
  <c r="HL445" i="43" s="1"/>
  <c r="HA445" i="43"/>
  <c r="GZ445" i="43"/>
  <c r="HG445" i="43" s="1"/>
  <c r="GI445" i="43"/>
  <c r="GJ445" i="43" s="1"/>
  <c r="GF445" i="43"/>
  <c r="GE445" i="43"/>
  <c r="GD445" i="43"/>
  <c r="GC445" i="43"/>
  <c r="EI445" i="43"/>
  <c r="EE445" i="43"/>
  <c r="EG445" i="43" s="1"/>
  <c r="EA445" i="43"/>
  <c r="DZ445" i="43"/>
  <c r="DY445" i="43"/>
  <c r="DT445" i="43"/>
  <c r="DW445" i="43" s="1"/>
  <c r="DR445" i="43"/>
  <c r="DS445" i="43" s="1"/>
  <c r="DQ445" i="43"/>
  <c r="CX445" i="43"/>
  <c r="CS445" i="43"/>
  <c r="CN445" i="43"/>
  <c r="CI445" i="43"/>
  <c r="CD445" i="43"/>
  <c r="BB445" i="43"/>
  <c r="BC445" i="43" s="1"/>
  <c r="AY445" i="43"/>
  <c r="AX445" i="43"/>
  <c r="AW445" i="43"/>
  <c r="AV445" i="43"/>
  <c r="AZ445" i="43" s="1"/>
  <c r="HE444" i="43"/>
  <c r="HD444" i="43"/>
  <c r="HQ444" i="43" s="1"/>
  <c r="HC444" i="43"/>
  <c r="HB444" i="43"/>
  <c r="HL444" i="43" s="1"/>
  <c r="HA444" i="43"/>
  <c r="GZ444" i="43"/>
  <c r="HG444" i="43" s="1"/>
  <c r="GI444" i="43"/>
  <c r="GJ444" i="43" s="1"/>
  <c r="GF444" i="43"/>
  <c r="GE444" i="43"/>
  <c r="GD444" i="43"/>
  <c r="GC444" i="43"/>
  <c r="EI444" i="43"/>
  <c r="EE444" i="43"/>
  <c r="EG444" i="43" s="1"/>
  <c r="EA444" i="43"/>
  <c r="DZ444" i="43"/>
  <c r="DY444" i="43"/>
  <c r="DT444" i="43"/>
  <c r="DW444" i="43" s="1"/>
  <c r="DR444" i="43"/>
  <c r="DS444" i="43" s="1"/>
  <c r="DQ444" i="43"/>
  <c r="CX444" i="43"/>
  <c r="CS444" i="43"/>
  <c r="CN444" i="43"/>
  <c r="CI444" i="43"/>
  <c r="CD444" i="43"/>
  <c r="BC444" i="43"/>
  <c r="BB444" i="43"/>
  <c r="AY444" i="43"/>
  <c r="AX444" i="43"/>
  <c r="BA444" i="43" s="1"/>
  <c r="BD444" i="43" s="1"/>
  <c r="AW444" i="43"/>
  <c r="AV444" i="43"/>
  <c r="AZ444" i="43" s="1"/>
  <c r="HE443" i="43"/>
  <c r="HD443" i="43"/>
  <c r="HQ443" i="43" s="1"/>
  <c r="HC443" i="43"/>
  <c r="HB443" i="43"/>
  <c r="HL443" i="43" s="1"/>
  <c r="HA443" i="43"/>
  <c r="GZ443" i="43"/>
  <c r="HG443" i="43" s="1"/>
  <c r="GI443" i="43"/>
  <c r="GJ443" i="43" s="1"/>
  <c r="GF443" i="43"/>
  <c r="GE443" i="43"/>
  <c r="GD443" i="43"/>
  <c r="GC443" i="43"/>
  <c r="EI443" i="43"/>
  <c r="EE443" i="43"/>
  <c r="EG443" i="43" s="1"/>
  <c r="EA443" i="43"/>
  <c r="DZ443" i="43"/>
  <c r="DY443" i="43"/>
  <c r="DT443" i="43"/>
  <c r="DU443" i="43" s="1"/>
  <c r="DR443" i="43"/>
  <c r="DS443" i="43" s="1"/>
  <c r="DQ443" i="43"/>
  <c r="CX443" i="43"/>
  <c r="CS443" i="43"/>
  <c r="CN443" i="43"/>
  <c r="CI443" i="43"/>
  <c r="CD443" i="43"/>
  <c r="BB443" i="43"/>
  <c r="BC443" i="43" s="1"/>
  <c r="AY443" i="43"/>
  <c r="AX443" i="43"/>
  <c r="BA443" i="43" s="1"/>
  <c r="AW443" i="43"/>
  <c r="AV443" i="43"/>
  <c r="AZ443" i="43" s="1"/>
  <c r="HE442" i="43"/>
  <c r="HD442" i="43"/>
  <c r="HQ442" i="43" s="1"/>
  <c r="HC442" i="43"/>
  <c r="HB442" i="43"/>
  <c r="HL442" i="43" s="1"/>
  <c r="HA442" i="43"/>
  <c r="GZ442" i="43"/>
  <c r="HG442" i="43" s="1"/>
  <c r="GI442" i="43"/>
  <c r="GJ442" i="43" s="1"/>
  <c r="GF442" i="43"/>
  <c r="GE442" i="43"/>
  <c r="GD442" i="43"/>
  <c r="GC442" i="43"/>
  <c r="EI442" i="43"/>
  <c r="EG442" i="43"/>
  <c r="EE442" i="43"/>
  <c r="EA442" i="43"/>
  <c r="DZ442" i="43"/>
  <c r="DY442" i="43"/>
  <c r="DT442" i="43"/>
  <c r="DV442" i="43" s="1"/>
  <c r="DR442" i="43"/>
  <c r="DS442" i="43" s="1"/>
  <c r="DQ442" i="43"/>
  <c r="CX442" i="43"/>
  <c r="CS442" i="43"/>
  <c r="CN442" i="43"/>
  <c r="CI442" i="43"/>
  <c r="CD442" i="43"/>
  <c r="BB442" i="43"/>
  <c r="BC442" i="43" s="1"/>
  <c r="AY442" i="43"/>
  <c r="AX442" i="43"/>
  <c r="BA442" i="43" s="1"/>
  <c r="AW442" i="43"/>
  <c r="AV442" i="43"/>
  <c r="HE441" i="43"/>
  <c r="HD441" i="43"/>
  <c r="HQ441" i="43" s="1"/>
  <c r="HC441" i="43"/>
  <c r="HB441" i="43"/>
  <c r="HL441" i="43" s="1"/>
  <c r="HA441" i="43"/>
  <c r="GZ441" i="43"/>
  <c r="HG441" i="43" s="1"/>
  <c r="GI441" i="43"/>
  <c r="GJ441" i="43" s="1"/>
  <c r="GF441" i="43"/>
  <c r="GE441" i="43"/>
  <c r="GD441" i="43"/>
  <c r="GC441" i="43"/>
  <c r="EI441" i="43"/>
  <c r="EE441" i="43"/>
  <c r="EG441" i="43" s="1"/>
  <c r="EA441" i="43"/>
  <c r="DZ441" i="43"/>
  <c r="DY441" i="43"/>
  <c r="DT441" i="43"/>
  <c r="DW441" i="43" s="1"/>
  <c r="DR441" i="43"/>
  <c r="DS441" i="43" s="1"/>
  <c r="DQ441" i="43"/>
  <c r="CX441" i="43"/>
  <c r="CS441" i="43"/>
  <c r="CN441" i="43"/>
  <c r="CI441" i="43"/>
  <c r="CD441" i="43"/>
  <c r="BC441" i="43"/>
  <c r="BB441" i="43"/>
  <c r="AY441" i="43"/>
  <c r="AX441" i="43"/>
  <c r="AW441" i="43"/>
  <c r="AV441" i="43"/>
  <c r="AZ441" i="43" s="1"/>
  <c r="HG440" i="43"/>
  <c r="HE440" i="43"/>
  <c r="HD440" i="43"/>
  <c r="HQ440" i="43" s="1"/>
  <c r="HC440" i="43"/>
  <c r="HB440" i="43"/>
  <c r="HL440" i="43" s="1"/>
  <c r="HA440" i="43"/>
  <c r="GZ440" i="43"/>
  <c r="GI440" i="43"/>
  <c r="GJ440" i="43" s="1"/>
  <c r="GF440" i="43"/>
  <c r="GE440" i="43"/>
  <c r="GD440" i="43"/>
  <c r="GC440" i="43"/>
  <c r="EI440" i="43"/>
  <c r="EE440" i="43"/>
  <c r="EG440" i="43" s="1"/>
  <c r="EA440" i="43"/>
  <c r="DZ440" i="43"/>
  <c r="DY440" i="43"/>
  <c r="DT440" i="43"/>
  <c r="DV440" i="43" s="1"/>
  <c r="DR440" i="43"/>
  <c r="DS440" i="43" s="1"/>
  <c r="DQ440" i="43"/>
  <c r="CX440" i="43"/>
  <c r="CS440" i="43"/>
  <c r="CN440" i="43"/>
  <c r="CI440" i="43"/>
  <c r="CD440" i="43"/>
  <c r="BB440" i="43"/>
  <c r="BC440" i="43" s="1"/>
  <c r="AY440" i="43"/>
  <c r="AX440" i="43"/>
  <c r="BA440" i="43" s="1"/>
  <c r="AW440" i="43"/>
  <c r="AV440" i="43"/>
  <c r="HE439" i="43"/>
  <c r="HD439" i="43"/>
  <c r="HQ439" i="43" s="1"/>
  <c r="HC439" i="43"/>
  <c r="HB439" i="43"/>
  <c r="HL439" i="43" s="1"/>
  <c r="HA439" i="43"/>
  <c r="GZ439" i="43"/>
  <c r="HG439" i="43" s="1"/>
  <c r="GI439" i="43"/>
  <c r="GJ439" i="43" s="1"/>
  <c r="GF439" i="43"/>
  <c r="GE439" i="43"/>
  <c r="GH439" i="43" s="1"/>
  <c r="GD439" i="43"/>
  <c r="GC439" i="43"/>
  <c r="EI439" i="43"/>
  <c r="EE439" i="43"/>
  <c r="EG439" i="43" s="1"/>
  <c r="EA439" i="43"/>
  <c r="DZ439" i="43"/>
  <c r="DY439" i="43"/>
  <c r="DT439" i="43"/>
  <c r="DU439" i="43" s="1"/>
  <c r="DR439" i="43"/>
  <c r="DS439" i="43" s="1"/>
  <c r="DQ439" i="43"/>
  <c r="CX439" i="43"/>
  <c r="CS439" i="43"/>
  <c r="CN439" i="43"/>
  <c r="CI439" i="43"/>
  <c r="CD439" i="43"/>
  <c r="BB439" i="43"/>
  <c r="BC439" i="43" s="1"/>
  <c r="BA439" i="43"/>
  <c r="AY439" i="43"/>
  <c r="AX439" i="43"/>
  <c r="AW439" i="43"/>
  <c r="AV439" i="43"/>
  <c r="HE438" i="43"/>
  <c r="HD438" i="43"/>
  <c r="HQ438" i="43" s="1"/>
  <c r="HC438" i="43"/>
  <c r="HB438" i="43"/>
  <c r="HL438" i="43" s="1"/>
  <c r="HA438" i="43"/>
  <c r="GZ438" i="43"/>
  <c r="HG438" i="43" s="1"/>
  <c r="GI438" i="43"/>
  <c r="GJ438" i="43" s="1"/>
  <c r="GF438" i="43"/>
  <c r="GE438" i="43"/>
  <c r="GD438" i="43"/>
  <c r="GC438" i="43"/>
  <c r="EI438" i="43"/>
  <c r="EE438" i="43"/>
  <c r="EG438" i="43" s="1"/>
  <c r="EA438" i="43"/>
  <c r="DZ438" i="43"/>
  <c r="DY438" i="43"/>
  <c r="DT438" i="43"/>
  <c r="DV438" i="43" s="1"/>
  <c r="DR438" i="43"/>
  <c r="DS438" i="43" s="1"/>
  <c r="DQ438" i="43"/>
  <c r="CX438" i="43"/>
  <c r="CS438" i="43"/>
  <c r="CN438" i="43"/>
  <c r="CI438" i="43"/>
  <c r="CD438" i="43"/>
  <c r="BB438" i="43"/>
  <c r="BC438" i="43" s="1"/>
  <c r="AY438" i="43"/>
  <c r="AX438" i="43"/>
  <c r="AW438" i="43"/>
  <c r="AV438" i="43"/>
  <c r="HE437" i="43"/>
  <c r="HD437" i="43"/>
  <c r="HQ437" i="43" s="1"/>
  <c r="HC437" i="43"/>
  <c r="HB437" i="43"/>
  <c r="HL437" i="43" s="1"/>
  <c r="HA437" i="43"/>
  <c r="GZ437" i="43"/>
  <c r="HG437" i="43" s="1"/>
  <c r="GI437" i="43"/>
  <c r="GJ437" i="43" s="1"/>
  <c r="GF437" i="43"/>
  <c r="GE437" i="43"/>
  <c r="GD437" i="43"/>
  <c r="GC437" i="43"/>
  <c r="EI437" i="43"/>
  <c r="EE437" i="43"/>
  <c r="EG437" i="43" s="1"/>
  <c r="EA437" i="43"/>
  <c r="DZ437" i="43"/>
  <c r="DY437" i="43"/>
  <c r="DT437" i="43"/>
  <c r="DW437" i="43" s="1"/>
  <c r="DR437" i="43"/>
  <c r="DS437" i="43" s="1"/>
  <c r="DQ437" i="43"/>
  <c r="CX437" i="43"/>
  <c r="CS437" i="43"/>
  <c r="CN437" i="43"/>
  <c r="CI437" i="43"/>
  <c r="CD437" i="43"/>
  <c r="BC437" i="43"/>
  <c r="BB437" i="43"/>
  <c r="AY437" i="43"/>
  <c r="AX437" i="43"/>
  <c r="AW437" i="43"/>
  <c r="AV437" i="43"/>
  <c r="AZ437" i="43" s="1"/>
  <c r="HE436" i="43"/>
  <c r="HD436" i="43"/>
  <c r="HQ436" i="43" s="1"/>
  <c r="HC436" i="43"/>
  <c r="HB436" i="43"/>
  <c r="HL436" i="43" s="1"/>
  <c r="HA436" i="43"/>
  <c r="GZ436" i="43"/>
  <c r="HG436" i="43" s="1"/>
  <c r="GI436" i="43"/>
  <c r="GJ436" i="43" s="1"/>
  <c r="GF436" i="43"/>
  <c r="GE436" i="43"/>
  <c r="GD436" i="43"/>
  <c r="GC436" i="43"/>
  <c r="EI436" i="43"/>
  <c r="EE436" i="43"/>
  <c r="EG436" i="43" s="1"/>
  <c r="EA436" i="43"/>
  <c r="DZ436" i="43"/>
  <c r="DY436" i="43"/>
  <c r="DT436" i="43"/>
  <c r="DV436" i="43" s="1"/>
  <c r="DR436" i="43"/>
  <c r="DS436" i="43" s="1"/>
  <c r="DQ436" i="43"/>
  <c r="CX436" i="43"/>
  <c r="CS436" i="43"/>
  <c r="CN436" i="43"/>
  <c r="CI436" i="43"/>
  <c r="CD436" i="43"/>
  <c r="BB436" i="43"/>
  <c r="BC436" i="43" s="1"/>
  <c r="BA436" i="43"/>
  <c r="AY436" i="43"/>
  <c r="AX436" i="43"/>
  <c r="AW436" i="43"/>
  <c r="AV436" i="43"/>
  <c r="AZ436" i="43" s="1"/>
  <c r="HE435" i="43"/>
  <c r="HD435" i="43"/>
  <c r="HQ435" i="43" s="1"/>
  <c r="HC435" i="43"/>
  <c r="HB435" i="43"/>
  <c r="HL435" i="43" s="1"/>
  <c r="HA435" i="43"/>
  <c r="GZ435" i="43"/>
  <c r="HG435" i="43" s="1"/>
  <c r="GI435" i="43"/>
  <c r="GJ435" i="43" s="1"/>
  <c r="GF435" i="43"/>
  <c r="GE435" i="43"/>
  <c r="GD435" i="43"/>
  <c r="GC435" i="43"/>
  <c r="EI435" i="43"/>
  <c r="EE435" i="43"/>
  <c r="EG435" i="43" s="1"/>
  <c r="EA435" i="43"/>
  <c r="DZ435" i="43"/>
  <c r="DY435" i="43"/>
  <c r="DT435" i="43"/>
  <c r="DU435" i="43" s="1"/>
  <c r="DR435" i="43"/>
  <c r="DS435" i="43" s="1"/>
  <c r="DQ435" i="43"/>
  <c r="CX435" i="43"/>
  <c r="CS435" i="43"/>
  <c r="CN435" i="43"/>
  <c r="CI435" i="43"/>
  <c r="CD435" i="43"/>
  <c r="BB435" i="43"/>
  <c r="BC435" i="43" s="1"/>
  <c r="BA435" i="43"/>
  <c r="AY435" i="43"/>
  <c r="AX435" i="43"/>
  <c r="AW435" i="43"/>
  <c r="AV435" i="43"/>
  <c r="HE434" i="43"/>
  <c r="HD434" i="43"/>
  <c r="HQ434" i="43" s="1"/>
  <c r="HC434" i="43"/>
  <c r="HB434" i="43"/>
  <c r="HL434" i="43" s="1"/>
  <c r="HA434" i="43"/>
  <c r="GZ434" i="43"/>
  <c r="HG434" i="43" s="1"/>
  <c r="GI434" i="43"/>
  <c r="GJ434" i="43" s="1"/>
  <c r="GF434" i="43"/>
  <c r="GE434" i="43"/>
  <c r="GH434" i="43" s="1"/>
  <c r="GD434" i="43"/>
  <c r="GC434" i="43"/>
  <c r="EI434" i="43"/>
  <c r="EE434" i="43"/>
  <c r="EG434" i="43" s="1"/>
  <c r="EA434" i="43"/>
  <c r="DZ434" i="43"/>
  <c r="DY434" i="43"/>
  <c r="DT434" i="43"/>
  <c r="DR434" i="43"/>
  <c r="DS434" i="43" s="1"/>
  <c r="DQ434" i="43"/>
  <c r="CX434" i="43"/>
  <c r="CS434" i="43"/>
  <c r="CN434" i="43"/>
  <c r="CI434" i="43"/>
  <c r="CD434" i="43"/>
  <c r="BB434" i="43"/>
  <c r="BC434" i="43" s="1"/>
  <c r="AY434" i="43"/>
  <c r="AX434" i="43"/>
  <c r="BA434" i="43" s="1"/>
  <c r="AW434" i="43"/>
  <c r="AV434" i="43"/>
  <c r="HE433" i="43"/>
  <c r="HD433" i="43"/>
  <c r="HQ433" i="43" s="1"/>
  <c r="HC433" i="43"/>
  <c r="HB433" i="43"/>
  <c r="HL433" i="43" s="1"/>
  <c r="HA433" i="43"/>
  <c r="GZ433" i="43"/>
  <c r="HG433" i="43" s="1"/>
  <c r="GI433" i="43"/>
  <c r="GJ433" i="43" s="1"/>
  <c r="GF433" i="43"/>
  <c r="GE433" i="43"/>
  <c r="GD433" i="43"/>
  <c r="GC433" i="43"/>
  <c r="EI433" i="43"/>
  <c r="EE433" i="43"/>
  <c r="EG433" i="43" s="1"/>
  <c r="EA433" i="43"/>
  <c r="DZ433" i="43"/>
  <c r="DY433" i="43"/>
  <c r="DT433" i="43"/>
  <c r="DW433" i="43" s="1"/>
  <c r="DR433" i="43"/>
  <c r="DS433" i="43" s="1"/>
  <c r="DQ433" i="43"/>
  <c r="CX433" i="43"/>
  <c r="CS433" i="43"/>
  <c r="CN433" i="43"/>
  <c r="CI433" i="43"/>
  <c r="CD433" i="43"/>
  <c r="BC433" i="43"/>
  <c r="BB433" i="43"/>
  <c r="AY433" i="43"/>
  <c r="AX433" i="43"/>
  <c r="AW433" i="43"/>
  <c r="AV433" i="43"/>
  <c r="AZ433" i="43" s="1"/>
  <c r="HE432" i="43"/>
  <c r="HD432" i="43"/>
  <c r="HQ432" i="43" s="1"/>
  <c r="HC432" i="43"/>
  <c r="HB432" i="43"/>
  <c r="HL432" i="43" s="1"/>
  <c r="HA432" i="43"/>
  <c r="GZ432" i="43"/>
  <c r="HG432" i="43" s="1"/>
  <c r="GI432" i="43"/>
  <c r="GJ432" i="43" s="1"/>
  <c r="GF432" i="43"/>
  <c r="GE432" i="43"/>
  <c r="GD432" i="43"/>
  <c r="GC432" i="43"/>
  <c r="EI432" i="43"/>
  <c r="EE432" i="43"/>
  <c r="EG432" i="43" s="1"/>
  <c r="EA432" i="43"/>
  <c r="DZ432" i="43"/>
  <c r="DY432" i="43"/>
  <c r="DT432" i="43"/>
  <c r="DU432" i="43" s="1"/>
  <c r="DR432" i="43"/>
  <c r="DS432" i="43" s="1"/>
  <c r="DQ432" i="43"/>
  <c r="CX432" i="43"/>
  <c r="CS432" i="43"/>
  <c r="CN432" i="43"/>
  <c r="CI432" i="43"/>
  <c r="CD432" i="43"/>
  <c r="BC432" i="43"/>
  <c r="BB432" i="43"/>
  <c r="AY432" i="43"/>
  <c r="AX432" i="43"/>
  <c r="BA432" i="43" s="1"/>
  <c r="AW432" i="43"/>
  <c r="AV432" i="43"/>
  <c r="AZ432" i="43" s="1"/>
  <c r="HG431" i="43"/>
  <c r="HE431" i="43"/>
  <c r="HD431" i="43"/>
  <c r="HQ431" i="43" s="1"/>
  <c r="HC431" i="43"/>
  <c r="HB431" i="43"/>
  <c r="HL431" i="43" s="1"/>
  <c r="HA431" i="43"/>
  <c r="GZ431" i="43"/>
  <c r="GI431" i="43"/>
  <c r="GJ431" i="43" s="1"/>
  <c r="GF431" i="43"/>
  <c r="GE431" i="43"/>
  <c r="GD431" i="43"/>
  <c r="GC431" i="43"/>
  <c r="EI431" i="43"/>
  <c r="EE431" i="43"/>
  <c r="EG431" i="43" s="1"/>
  <c r="EA431" i="43"/>
  <c r="DZ431" i="43"/>
  <c r="DY431" i="43"/>
  <c r="DT431" i="43"/>
  <c r="DW431" i="43" s="1"/>
  <c r="DR431" i="43"/>
  <c r="DS431" i="43" s="1"/>
  <c r="DQ431" i="43"/>
  <c r="CX431" i="43"/>
  <c r="CS431" i="43"/>
  <c r="CN431" i="43"/>
  <c r="CI431" i="43"/>
  <c r="CD431" i="43"/>
  <c r="BB431" i="43"/>
  <c r="BC431" i="43" s="1"/>
  <c r="AY431" i="43"/>
  <c r="AX431" i="43"/>
  <c r="BA431" i="43" s="1"/>
  <c r="AW431" i="43"/>
  <c r="AV431" i="43"/>
  <c r="HE430" i="43"/>
  <c r="HD430" i="43"/>
  <c r="HQ430" i="43" s="1"/>
  <c r="HC430" i="43"/>
  <c r="HB430" i="43"/>
  <c r="HL430" i="43" s="1"/>
  <c r="HA430" i="43"/>
  <c r="GZ430" i="43"/>
  <c r="HG430" i="43" s="1"/>
  <c r="GI430" i="43"/>
  <c r="GJ430" i="43" s="1"/>
  <c r="GF430" i="43"/>
  <c r="GE430" i="43"/>
  <c r="GD430" i="43"/>
  <c r="GC430" i="43"/>
  <c r="EI430" i="43"/>
  <c r="EE430" i="43"/>
  <c r="EG430" i="43" s="1"/>
  <c r="EA430" i="43"/>
  <c r="DZ430" i="43"/>
  <c r="DY430" i="43"/>
  <c r="DT430" i="43"/>
  <c r="DR430" i="43"/>
  <c r="DS430" i="43" s="1"/>
  <c r="DQ430" i="43"/>
  <c r="CX430" i="43"/>
  <c r="CS430" i="43"/>
  <c r="CN430" i="43"/>
  <c r="CI430" i="43"/>
  <c r="CD430" i="43"/>
  <c r="BB430" i="43"/>
  <c r="BC430" i="43" s="1"/>
  <c r="AY430" i="43"/>
  <c r="AX430" i="43"/>
  <c r="AW430" i="43"/>
  <c r="AV430" i="43"/>
  <c r="HE429" i="43"/>
  <c r="HD429" i="43"/>
  <c r="HQ429" i="43" s="1"/>
  <c r="HC429" i="43"/>
  <c r="HB429" i="43"/>
  <c r="HL429" i="43" s="1"/>
  <c r="HA429" i="43"/>
  <c r="GZ429" i="43"/>
  <c r="HG429" i="43" s="1"/>
  <c r="GI429" i="43"/>
  <c r="GJ429" i="43" s="1"/>
  <c r="GF429" i="43"/>
  <c r="GE429" i="43"/>
  <c r="GD429" i="43"/>
  <c r="GC429" i="43"/>
  <c r="EI429" i="43"/>
  <c r="EE429" i="43"/>
  <c r="EG429" i="43" s="1"/>
  <c r="EA429" i="43"/>
  <c r="DZ429" i="43"/>
  <c r="DY429" i="43"/>
  <c r="DT429" i="43"/>
  <c r="DW429" i="43" s="1"/>
  <c r="DR429" i="43"/>
  <c r="DS429" i="43" s="1"/>
  <c r="DQ429" i="43"/>
  <c r="CX429" i="43"/>
  <c r="CS429" i="43"/>
  <c r="CN429" i="43"/>
  <c r="CI429" i="43"/>
  <c r="CD429" i="43"/>
  <c r="BC429" i="43"/>
  <c r="BB429" i="43"/>
  <c r="AY429" i="43"/>
  <c r="AX429" i="43"/>
  <c r="BA429" i="43" s="1"/>
  <c r="BD429" i="43" s="1"/>
  <c r="AW429" i="43"/>
  <c r="AV429" i="43"/>
  <c r="HE428" i="43"/>
  <c r="HD428" i="43"/>
  <c r="HQ428" i="43" s="1"/>
  <c r="HC428" i="43"/>
  <c r="HB428" i="43"/>
  <c r="HL428" i="43" s="1"/>
  <c r="HA428" i="43"/>
  <c r="GZ428" i="43"/>
  <c r="HG428" i="43" s="1"/>
  <c r="GJ428" i="43"/>
  <c r="GI428" i="43"/>
  <c r="GF428" i="43"/>
  <c r="GE428" i="43"/>
  <c r="GD428" i="43"/>
  <c r="GC428" i="43"/>
  <c r="EI428" i="43"/>
  <c r="EE428" i="43"/>
  <c r="EG428" i="43" s="1"/>
  <c r="EA428" i="43"/>
  <c r="DZ428" i="43"/>
  <c r="DY428" i="43"/>
  <c r="DV428" i="43"/>
  <c r="DT428" i="43"/>
  <c r="DW428" i="43" s="1"/>
  <c r="DR428" i="43"/>
  <c r="DS428" i="43" s="1"/>
  <c r="DQ428" i="43"/>
  <c r="CX428" i="43"/>
  <c r="CS428" i="43"/>
  <c r="CN428" i="43"/>
  <c r="CI428" i="43"/>
  <c r="CD428" i="43"/>
  <c r="BB428" i="43"/>
  <c r="BC428" i="43" s="1"/>
  <c r="BA428" i="43"/>
  <c r="AY428" i="43"/>
  <c r="AX428" i="43"/>
  <c r="AW428" i="43"/>
  <c r="AV428" i="43"/>
  <c r="AZ428" i="43" s="1"/>
  <c r="HE427" i="43"/>
  <c r="HD427" i="43"/>
  <c r="HQ427" i="43" s="1"/>
  <c r="HC427" i="43"/>
  <c r="HB427" i="43"/>
  <c r="HL427" i="43" s="1"/>
  <c r="HA427" i="43"/>
  <c r="GZ427" i="43"/>
  <c r="HG427" i="43" s="1"/>
  <c r="GI427" i="43"/>
  <c r="GJ427" i="43" s="1"/>
  <c r="GF427" i="43"/>
  <c r="GE427" i="43"/>
  <c r="GD427" i="43"/>
  <c r="GC427" i="43"/>
  <c r="EI427" i="43"/>
  <c r="EE427" i="43"/>
  <c r="EG427" i="43" s="1"/>
  <c r="EA427" i="43"/>
  <c r="DZ427" i="43"/>
  <c r="DY427" i="43"/>
  <c r="DT427" i="43"/>
  <c r="DW427" i="43" s="1"/>
  <c r="DR427" i="43"/>
  <c r="DS427" i="43" s="1"/>
  <c r="DQ427" i="43"/>
  <c r="CX427" i="43"/>
  <c r="CS427" i="43"/>
  <c r="CN427" i="43"/>
  <c r="CI427" i="43"/>
  <c r="CD427" i="43"/>
  <c r="BB427" i="43"/>
  <c r="BC427" i="43" s="1"/>
  <c r="AY427" i="43"/>
  <c r="AX427" i="43"/>
  <c r="AW427" i="43"/>
  <c r="AV427" i="43"/>
  <c r="AZ427" i="43" s="1"/>
  <c r="HE426" i="43"/>
  <c r="HD426" i="43"/>
  <c r="HQ426" i="43" s="1"/>
  <c r="HC426" i="43"/>
  <c r="HB426" i="43"/>
  <c r="HL426" i="43" s="1"/>
  <c r="HA426" i="43"/>
  <c r="GZ426" i="43"/>
  <c r="HG426" i="43" s="1"/>
  <c r="GI426" i="43"/>
  <c r="GJ426" i="43" s="1"/>
  <c r="GF426" i="43"/>
  <c r="GE426" i="43"/>
  <c r="GD426" i="43"/>
  <c r="GC426" i="43"/>
  <c r="EI426" i="43"/>
  <c r="EG426" i="43"/>
  <c r="EE426" i="43"/>
  <c r="EA426" i="43"/>
  <c r="DZ426" i="43"/>
  <c r="DY426" i="43"/>
  <c r="DT426" i="43"/>
  <c r="DR426" i="43"/>
  <c r="DS426" i="43" s="1"/>
  <c r="DQ426" i="43"/>
  <c r="CX426" i="43"/>
  <c r="CS426" i="43"/>
  <c r="CN426" i="43"/>
  <c r="CI426" i="43"/>
  <c r="CD426" i="43"/>
  <c r="BB426" i="43"/>
  <c r="BC426" i="43" s="1"/>
  <c r="AY426" i="43"/>
  <c r="AX426" i="43"/>
  <c r="AW426" i="43"/>
  <c r="AV426" i="43"/>
  <c r="AZ426" i="43" s="1"/>
  <c r="HE425" i="43"/>
  <c r="HD425" i="43"/>
  <c r="HQ425" i="43" s="1"/>
  <c r="HC425" i="43"/>
  <c r="HB425" i="43"/>
  <c r="HL425" i="43" s="1"/>
  <c r="HA425" i="43"/>
  <c r="GZ425" i="43"/>
  <c r="HG425" i="43" s="1"/>
  <c r="GI425" i="43"/>
  <c r="GJ425" i="43" s="1"/>
  <c r="GF425" i="43"/>
  <c r="GE425" i="43"/>
  <c r="GD425" i="43"/>
  <c r="GC425" i="43"/>
  <c r="EI425" i="43"/>
  <c r="EE425" i="43"/>
  <c r="EG425" i="43" s="1"/>
  <c r="EA425" i="43"/>
  <c r="DZ425" i="43"/>
  <c r="DY425" i="43"/>
  <c r="DT425" i="43"/>
  <c r="DW425" i="43" s="1"/>
  <c r="DR425" i="43"/>
  <c r="DS425" i="43" s="1"/>
  <c r="DQ425" i="43"/>
  <c r="CX425" i="43"/>
  <c r="CS425" i="43"/>
  <c r="CN425" i="43"/>
  <c r="CI425" i="43"/>
  <c r="CD425" i="43"/>
  <c r="BC425" i="43"/>
  <c r="BB425" i="43"/>
  <c r="AY425" i="43"/>
  <c r="AX425" i="43"/>
  <c r="AW425" i="43"/>
  <c r="AV425" i="43"/>
  <c r="HE424" i="43"/>
  <c r="HD424" i="43"/>
  <c r="HQ424" i="43" s="1"/>
  <c r="HC424" i="43"/>
  <c r="HB424" i="43"/>
  <c r="HL424" i="43" s="1"/>
  <c r="HA424" i="43"/>
  <c r="GZ424" i="43"/>
  <c r="HG424" i="43" s="1"/>
  <c r="GI424" i="43"/>
  <c r="GJ424" i="43" s="1"/>
  <c r="GF424" i="43"/>
  <c r="GE424" i="43"/>
  <c r="GD424" i="43"/>
  <c r="GC424" i="43"/>
  <c r="EI424" i="43"/>
  <c r="EE424" i="43"/>
  <c r="EG424" i="43" s="1"/>
  <c r="EA424" i="43"/>
  <c r="DZ424" i="43"/>
  <c r="DY424" i="43"/>
  <c r="DT424" i="43"/>
  <c r="DW424" i="43" s="1"/>
  <c r="DR424" i="43"/>
  <c r="DS424" i="43" s="1"/>
  <c r="DQ424" i="43"/>
  <c r="CX424" i="43"/>
  <c r="CS424" i="43"/>
  <c r="CN424" i="43"/>
  <c r="CI424" i="43"/>
  <c r="CD424" i="43"/>
  <c r="BC424" i="43"/>
  <c r="BB424" i="43"/>
  <c r="AY424" i="43"/>
  <c r="BA424" i="43" s="1"/>
  <c r="BD424" i="43" s="1"/>
  <c r="AX424" i="43"/>
  <c r="AW424" i="43"/>
  <c r="AV424" i="43"/>
  <c r="AZ424" i="43" s="1"/>
  <c r="HG423" i="43"/>
  <c r="HE423" i="43"/>
  <c r="HD423" i="43"/>
  <c r="HQ423" i="43" s="1"/>
  <c r="HC423" i="43"/>
  <c r="HB423" i="43"/>
  <c r="HL423" i="43" s="1"/>
  <c r="HA423" i="43"/>
  <c r="GZ423" i="43"/>
  <c r="GI423" i="43"/>
  <c r="GJ423" i="43" s="1"/>
  <c r="GF423" i="43"/>
  <c r="GE423" i="43"/>
  <c r="GD423" i="43"/>
  <c r="GC423" i="43"/>
  <c r="EI423" i="43"/>
  <c r="EG423" i="43"/>
  <c r="EE423" i="43"/>
  <c r="EA423" i="43"/>
  <c r="DZ423" i="43"/>
  <c r="DY423" i="43"/>
  <c r="DT423" i="43"/>
  <c r="DW423" i="43" s="1"/>
  <c r="DR423" i="43"/>
  <c r="DS423" i="43" s="1"/>
  <c r="DQ423" i="43"/>
  <c r="CX423" i="43"/>
  <c r="CS423" i="43"/>
  <c r="CN423" i="43"/>
  <c r="CI423" i="43"/>
  <c r="CD423" i="43"/>
  <c r="BB423" i="43"/>
  <c r="BC423" i="43" s="1"/>
  <c r="AY423" i="43"/>
  <c r="BA423" i="43" s="1"/>
  <c r="AX423" i="43"/>
  <c r="AW423" i="43"/>
  <c r="AV423" i="43"/>
  <c r="AZ423" i="43" s="1"/>
  <c r="HE422" i="43"/>
  <c r="HD422" i="43"/>
  <c r="HQ422" i="43" s="1"/>
  <c r="HC422" i="43"/>
  <c r="HB422" i="43"/>
  <c r="HL422" i="43" s="1"/>
  <c r="HA422" i="43"/>
  <c r="GZ422" i="43"/>
  <c r="HG422" i="43" s="1"/>
  <c r="GI422" i="43"/>
  <c r="GJ422" i="43" s="1"/>
  <c r="GF422" i="43"/>
  <c r="GE422" i="43"/>
  <c r="GD422" i="43"/>
  <c r="GC422" i="43"/>
  <c r="EI422" i="43"/>
  <c r="EE422" i="43"/>
  <c r="EG422" i="43" s="1"/>
  <c r="EA422" i="43"/>
  <c r="DZ422" i="43"/>
  <c r="DY422" i="43"/>
  <c r="DT422" i="43"/>
  <c r="DU422" i="43" s="1"/>
  <c r="DR422" i="43"/>
  <c r="DS422" i="43" s="1"/>
  <c r="DQ422" i="43"/>
  <c r="CX422" i="43"/>
  <c r="CS422" i="43"/>
  <c r="CN422" i="43"/>
  <c r="CI422" i="43"/>
  <c r="CD422" i="43"/>
  <c r="BB422" i="43"/>
  <c r="BC422" i="43" s="1"/>
  <c r="AY422" i="43"/>
  <c r="AX422" i="43"/>
  <c r="BA422" i="43" s="1"/>
  <c r="AW422" i="43"/>
  <c r="AV422" i="43"/>
  <c r="HE421" i="43"/>
  <c r="HD421" i="43"/>
  <c r="HQ421" i="43" s="1"/>
  <c r="HC421" i="43"/>
  <c r="HB421" i="43"/>
  <c r="HL421" i="43" s="1"/>
  <c r="HA421" i="43"/>
  <c r="GZ421" i="43"/>
  <c r="HG421" i="43" s="1"/>
  <c r="GI421" i="43"/>
  <c r="GJ421" i="43" s="1"/>
  <c r="GF421" i="43"/>
  <c r="GE421" i="43"/>
  <c r="GD421" i="43"/>
  <c r="GC421" i="43"/>
  <c r="EI421" i="43"/>
  <c r="EE421" i="43"/>
  <c r="EG421" i="43" s="1"/>
  <c r="EA421" i="43"/>
  <c r="DZ421" i="43"/>
  <c r="DY421" i="43"/>
  <c r="DT421" i="43"/>
  <c r="DW421" i="43" s="1"/>
  <c r="DR421" i="43"/>
  <c r="DS421" i="43" s="1"/>
  <c r="DQ421" i="43"/>
  <c r="CX421" i="43"/>
  <c r="CS421" i="43"/>
  <c r="CN421" i="43"/>
  <c r="CI421" i="43"/>
  <c r="CD421" i="43"/>
  <c r="BC421" i="43"/>
  <c r="BB421" i="43"/>
  <c r="AY421" i="43"/>
  <c r="AX421" i="43"/>
  <c r="BA421" i="43" s="1"/>
  <c r="AW421" i="43"/>
  <c r="AV421" i="43"/>
  <c r="HE420" i="43"/>
  <c r="HD420" i="43"/>
  <c r="HQ420" i="43" s="1"/>
  <c r="HC420" i="43"/>
  <c r="HB420" i="43"/>
  <c r="HL420" i="43" s="1"/>
  <c r="HA420" i="43"/>
  <c r="GZ420" i="43"/>
  <c r="HG420" i="43" s="1"/>
  <c r="GJ420" i="43"/>
  <c r="GI420" i="43"/>
  <c r="GF420" i="43"/>
  <c r="GE420" i="43"/>
  <c r="GD420" i="43"/>
  <c r="GC420" i="43"/>
  <c r="EI420" i="43"/>
  <c r="EE420" i="43"/>
  <c r="EG420" i="43" s="1"/>
  <c r="EA420" i="43"/>
  <c r="DZ420" i="43"/>
  <c r="DY420" i="43"/>
  <c r="DW420" i="43"/>
  <c r="DV420" i="43"/>
  <c r="DT420" i="43"/>
  <c r="DU420" i="43" s="1"/>
  <c r="DR420" i="43"/>
  <c r="DS420" i="43" s="1"/>
  <c r="DQ420" i="43"/>
  <c r="CX420" i="43"/>
  <c r="CS420" i="43"/>
  <c r="CN420" i="43"/>
  <c r="CI420" i="43"/>
  <c r="CD420" i="43"/>
  <c r="BB420" i="43"/>
  <c r="BC420" i="43" s="1"/>
  <c r="BA420" i="43"/>
  <c r="BD420" i="43" s="1"/>
  <c r="AY420" i="43"/>
  <c r="AX420" i="43"/>
  <c r="AW420" i="43"/>
  <c r="AV420" i="43"/>
  <c r="AZ420" i="43" s="1"/>
  <c r="HE419" i="43"/>
  <c r="HD419" i="43"/>
  <c r="HQ419" i="43" s="1"/>
  <c r="HC419" i="43"/>
  <c r="HB419" i="43"/>
  <c r="HL419" i="43" s="1"/>
  <c r="HA419" i="43"/>
  <c r="GZ419" i="43"/>
  <c r="HG419" i="43" s="1"/>
  <c r="GI419" i="43"/>
  <c r="GJ419" i="43" s="1"/>
  <c r="GF419" i="43"/>
  <c r="GE419" i="43"/>
  <c r="GD419" i="43"/>
  <c r="GC419" i="43"/>
  <c r="EI419" i="43"/>
  <c r="EE419" i="43"/>
  <c r="EG419" i="43" s="1"/>
  <c r="EA419" i="43"/>
  <c r="DZ419" i="43"/>
  <c r="DY419" i="43"/>
  <c r="DT419" i="43"/>
  <c r="DR419" i="43"/>
  <c r="DS419" i="43" s="1"/>
  <c r="DQ419" i="43"/>
  <c r="CX419" i="43"/>
  <c r="CS419" i="43"/>
  <c r="CN419" i="43"/>
  <c r="CI419" i="43"/>
  <c r="CD419" i="43"/>
  <c r="BB419" i="43"/>
  <c r="BC419" i="43" s="1"/>
  <c r="AY419" i="43"/>
  <c r="BA419" i="43" s="1"/>
  <c r="AX419" i="43"/>
  <c r="AW419" i="43"/>
  <c r="AV419" i="43"/>
  <c r="AZ419" i="43" s="1"/>
  <c r="HE418" i="43"/>
  <c r="HD418" i="43"/>
  <c r="HQ418" i="43" s="1"/>
  <c r="HC418" i="43"/>
  <c r="HB418" i="43"/>
  <c r="HL418" i="43" s="1"/>
  <c r="HA418" i="43"/>
  <c r="GZ418" i="43"/>
  <c r="HG418" i="43" s="1"/>
  <c r="GI418" i="43"/>
  <c r="GJ418" i="43" s="1"/>
  <c r="GF418" i="43"/>
  <c r="GE418" i="43"/>
  <c r="GD418" i="43"/>
  <c r="GC418" i="43"/>
  <c r="EI418" i="43"/>
  <c r="EE418" i="43"/>
  <c r="EG418" i="43" s="1"/>
  <c r="EA418" i="43"/>
  <c r="DZ418" i="43"/>
  <c r="DY418" i="43"/>
  <c r="DT418" i="43"/>
  <c r="DU418" i="43" s="1"/>
  <c r="DR418" i="43"/>
  <c r="DS418" i="43" s="1"/>
  <c r="DQ418" i="43"/>
  <c r="CX418" i="43"/>
  <c r="CS418" i="43"/>
  <c r="CN418" i="43"/>
  <c r="CI418" i="43"/>
  <c r="CD418" i="43"/>
  <c r="BB418" i="43"/>
  <c r="BC418" i="43" s="1"/>
  <c r="AY418" i="43"/>
  <c r="AX418" i="43"/>
  <c r="AW418" i="43"/>
  <c r="AV418" i="43"/>
  <c r="AZ418" i="43" s="1"/>
  <c r="HE417" i="43"/>
  <c r="HD417" i="43"/>
  <c r="HQ417" i="43" s="1"/>
  <c r="HC417" i="43"/>
  <c r="HB417" i="43"/>
  <c r="HL417" i="43" s="1"/>
  <c r="HA417" i="43"/>
  <c r="GZ417" i="43"/>
  <c r="HG417" i="43" s="1"/>
  <c r="GI417" i="43"/>
  <c r="GJ417" i="43" s="1"/>
  <c r="GF417" i="43"/>
  <c r="GE417" i="43"/>
  <c r="GD417" i="43"/>
  <c r="GC417" i="43"/>
  <c r="EI417" i="43"/>
  <c r="EE417" i="43"/>
  <c r="EG417" i="43" s="1"/>
  <c r="EA417" i="43"/>
  <c r="DZ417" i="43"/>
  <c r="DY417" i="43"/>
  <c r="DV417" i="43"/>
  <c r="DT417" i="43"/>
  <c r="DW417" i="43" s="1"/>
  <c r="DR417" i="43"/>
  <c r="DS417" i="43" s="1"/>
  <c r="DQ417" i="43"/>
  <c r="CX417" i="43"/>
  <c r="CS417" i="43"/>
  <c r="CN417" i="43"/>
  <c r="CI417" i="43"/>
  <c r="CD417" i="43"/>
  <c r="BB417" i="43"/>
  <c r="BC417" i="43" s="1"/>
  <c r="AY417" i="43"/>
  <c r="AX417" i="43"/>
  <c r="BA417" i="43" s="1"/>
  <c r="AW417" i="43"/>
  <c r="AV417" i="43"/>
  <c r="AZ417" i="43" s="1"/>
  <c r="HE416" i="43"/>
  <c r="HD416" i="43"/>
  <c r="HQ416" i="43" s="1"/>
  <c r="HC416" i="43"/>
  <c r="HB416" i="43"/>
  <c r="HL416" i="43" s="1"/>
  <c r="HA416" i="43"/>
  <c r="GZ416" i="43"/>
  <c r="HG416" i="43" s="1"/>
  <c r="GI416" i="43"/>
  <c r="GJ416" i="43" s="1"/>
  <c r="GF416" i="43"/>
  <c r="GE416" i="43"/>
  <c r="GD416" i="43"/>
  <c r="GC416" i="43"/>
  <c r="EI416" i="43"/>
  <c r="EE416" i="43"/>
  <c r="EG416" i="43" s="1"/>
  <c r="EA416" i="43"/>
  <c r="DZ416" i="43"/>
  <c r="DY416" i="43"/>
  <c r="DT416" i="43"/>
  <c r="DW416" i="43" s="1"/>
  <c r="DR416" i="43"/>
  <c r="DS416" i="43" s="1"/>
  <c r="DQ416" i="43"/>
  <c r="CX416" i="43"/>
  <c r="CS416" i="43"/>
  <c r="CN416" i="43"/>
  <c r="CI416" i="43"/>
  <c r="CD416" i="43"/>
  <c r="BC416" i="43"/>
  <c r="BB416" i="43"/>
  <c r="AY416" i="43"/>
  <c r="AX416" i="43"/>
  <c r="BA416" i="43" s="1"/>
  <c r="AW416" i="43"/>
  <c r="AV416" i="43"/>
  <c r="HG415" i="43"/>
  <c r="HE415" i="43"/>
  <c r="HD415" i="43"/>
  <c r="HQ415" i="43" s="1"/>
  <c r="HC415" i="43"/>
  <c r="HB415" i="43"/>
  <c r="HL415" i="43" s="1"/>
  <c r="HA415" i="43"/>
  <c r="GZ415" i="43"/>
  <c r="GI415" i="43"/>
  <c r="GJ415" i="43" s="1"/>
  <c r="GF415" i="43"/>
  <c r="GE415" i="43"/>
  <c r="GD415" i="43"/>
  <c r="GC415" i="43"/>
  <c r="EI415" i="43"/>
  <c r="EE415" i="43"/>
  <c r="EG415" i="43" s="1"/>
  <c r="EA415" i="43"/>
  <c r="DZ415" i="43"/>
  <c r="DY415" i="43"/>
  <c r="DT415" i="43"/>
  <c r="DW415" i="43" s="1"/>
  <c r="DR415" i="43"/>
  <c r="DS415" i="43" s="1"/>
  <c r="DQ415" i="43"/>
  <c r="CX415" i="43"/>
  <c r="CS415" i="43"/>
  <c r="CN415" i="43"/>
  <c r="CI415" i="43"/>
  <c r="CD415" i="43"/>
  <c r="BB415" i="43"/>
  <c r="BC415" i="43" s="1"/>
  <c r="AY415" i="43"/>
  <c r="AX415" i="43"/>
  <c r="AW415" i="43"/>
  <c r="AV415" i="43"/>
  <c r="HE414" i="43"/>
  <c r="HD414" i="43"/>
  <c r="HQ414" i="43" s="1"/>
  <c r="HC414" i="43"/>
  <c r="HB414" i="43"/>
  <c r="HL414" i="43" s="1"/>
  <c r="HA414" i="43"/>
  <c r="GZ414" i="43"/>
  <c r="HG414" i="43" s="1"/>
  <c r="GI414" i="43"/>
  <c r="GJ414" i="43" s="1"/>
  <c r="GF414" i="43"/>
  <c r="GE414" i="43"/>
  <c r="GD414" i="43"/>
  <c r="GC414" i="43"/>
  <c r="EI414" i="43"/>
  <c r="EG414" i="43"/>
  <c r="EE414" i="43"/>
  <c r="EA414" i="43"/>
  <c r="DZ414" i="43"/>
  <c r="DY414" i="43"/>
  <c r="DT414" i="43"/>
  <c r="DR414" i="43"/>
  <c r="DS414" i="43" s="1"/>
  <c r="DQ414" i="43"/>
  <c r="CX414" i="43"/>
  <c r="CS414" i="43"/>
  <c r="CN414" i="43"/>
  <c r="CI414" i="43"/>
  <c r="CD414" i="43"/>
  <c r="BB414" i="43"/>
  <c r="BC414" i="43" s="1"/>
  <c r="AY414" i="43"/>
  <c r="AX414" i="43"/>
  <c r="AW414" i="43"/>
  <c r="AV414" i="43"/>
  <c r="AZ414" i="43" s="1"/>
  <c r="HE413" i="43"/>
  <c r="HD413" i="43"/>
  <c r="HQ413" i="43" s="1"/>
  <c r="HC413" i="43"/>
  <c r="HB413" i="43"/>
  <c r="HL413" i="43" s="1"/>
  <c r="HA413" i="43"/>
  <c r="GZ413" i="43"/>
  <c r="HG413" i="43" s="1"/>
  <c r="GI413" i="43"/>
  <c r="GJ413" i="43" s="1"/>
  <c r="GF413" i="43"/>
  <c r="GE413" i="43"/>
  <c r="GD413" i="43"/>
  <c r="GC413" i="43"/>
  <c r="EI413" i="43"/>
  <c r="EG413" i="43"/>
  <c r="EE413" i="43"/>
  <c r="EA413" i="43"/>
  <c r="DZ413" i="43"/>
  <c r="DY413" i="43"/>
  <c r="DT413" i="43"/>
  <c r="DW413" i="43" s="1"/>
  <c r="DR413" i="43"/>
  <c r="DS413" i="43" s="1"/>
  <c r="DQ413" i="43"/>
  <c r="CX413" i="43"/>
  <c r="CS413" i="43"/>
  <c r="CN413" i="43"/>
  <c r="CI413" i="43"/>
  <c r="CD413" i="43"/>
  <c r="BC413" i="43"/>
  <c r="BB413" i="43"/>
  <c r="AY413" i="43"/>
  <c r="AX413" i="43"/>
  <c r="AW413" i="43"/>
  <c r="AV413" i="43"/>
  <c r="HE412" i="43"/>
  <c r="HD412" i="43"/>
  <c r="HQ412" i="43" s="1"/>
  <c r="HC412" i="43"/>
  <c r="HB412" i="43"/>
  <c r="HL412" i="43" s="1"/>
  <c r="HA412" i="43"/>
  <c r="GZ412" i="43"/>
  <c r="HG412" i="43" s="1"/>
  <c r="GI412" i="43"/>
  <c r="GJ412" i="43" s="1"/>
  <c r="GF412" i="43"/>
  <c r="GE412" i="43"/>
  <c r="GD412" i="43"/>
  <c r="GC412" i="43"/>
  <c r="EI412" i="43"/>
  <c r="EE412" i="43"/>
  <c r="EG412" i="43" s="1"/>
  <c r="EA412" i="43"/>
  <c r="DZ412" i="43"/>
  <c r="DY412" i="43"/>
  <c r="DT412" i="43"/>
  <c r="DV412" i="43" s="1"/>
  <c r="DR412" i="43"/>
  <c r="DS412" i="43" s="1"/>
  <c r="DQ412" i="43"/>
  <c r="CX412" i="43"/>
  <c r="CS412" i="43"/>
  <c r="CN412" i="43"/>
  <c r="CI412" i="43"/>
  <c r="CD412" i="43"/>
  <c r="BB412" i="43"/>
  <c r="BC412" i="43" s="1"/>
  <c r="AY412" i="43"/>
  <c r="AX412" i="43"/>
  <c r="AW412" i="43"/>
  <c r="AV412" i="43"/>
  <c r="AZ412" i="43" s="1"/>
  <c r="HE411" i="43"/>
  <c r="HD411" i="43"/>
  <c r="HQ411" i="43" s="1"/>
  <c r="HC411" i="43"/>
  <c r="HB411" i="43"/>
  <c r="HL411" i="43" s="1"/>
  <c r="HA411" i="43"/>
  <c r="GZ411" i="43"/>
  <c r="HG411" i="43" s="1"/>
  <c r="GI411" i="43"/>
  <c r="GJ411" i="43" s="1"/>
  <c r="GF411" i="43"/>
  <c r="GE411" i="43"/>
  <c r="GD411" i="43"/>
  <c r="GC411" i="43"/>
  <c r="GG411" i="43" s="1"/>
  <c r="EI411" i="43"/>
  <c r="EE411" i="43"/>
  <c r="EG411" i="43" s="1"/>
  <c r="EA411" i="43"/>
  <c r="DZ411" i="43"/>
  <c r="DY411" i="43"/>
  <c r="DW411" i="43"/>
  <c r="DT411" i="43"/>
  <c r="DV411" i="43" s="1"/>
  <c r="DR411" i="43"/>
  <c r="DS411" i="43" s="1"/>
  <c r="DQ411" i="43"/>
  <c r="CX411" i="43"/>
  <c r="CS411" i="43"/>
  <c r="CN411" i="43"/>
  <c r="CI411" i="43"/>
  <c r="CD411" i="43"/>
  <c r="BB411" i="43"/>
  <c r="BC411" i="43" s="1"/>
  <c r="AY411" i="43"/>
  <c r="AX411" i="43"/>
  <c r="AW411" i="43"/>
  <c r="AV411" i="43"/>
  <c r="AZ411" i="43" s="1"/>
  <c r="HG410" i="43"/>
  <c r="HE410" i="43"/>
  <c r="HD410" i="43"/>
  <c r="HQ410" i="43" s="1"/>
  <c r="HC410" i="43"/>
  <c r="HB410" i="43"/>
  <c r="HL410" i="43" s="1"/>
  <c r="HA410" i="43"/>
  <c r="GZ410" i="43"/>
  <c r="GI410" i="43"/>
  <c r="GJ410" i="43" s="1"/>
  <c r="GF410" i="43"/>
  <c r="GH410" i="43" s="1"/>
  <c r="GE410" i="43"/>
  <c r="GD410" i="43"/>
  <c r="GC410" i="43"/>
  <c r="EI410" i="43"/>
  <c r="EE410" i="43"/>
  <c r="EG410" i="43" s="1"/>
  <c r="EA410" i="43"/>
  <c r="DZ410" i="43"/>
  <c r="DY410" i="43"/>
  <c r="DT410" i="43"/>
  <c r="DU410" i="43" s="1"/>
  <c r="DR410" i="43"/>
  <c r="DS410" i="43" s="1"/>
  <c r="DQ410" i="43"/>
  <c r="CX410" i="43"/>
  <c r="CS410" i="43"/>
  <c r="CN410" i="43"/>
  <c r="CI410" i="43"/>
  <c r="CD410" i="43"/>
  <c r="BB410" i="43"/>
  <c r="BC410" i="43" s="1"/>
  <c r="AY410" i="43"/>
  <c r="AX410" i="43"/>
  <c r="BA410" i="43" s="1"/>
  <c r="AW410" i="43"/>
  <c r="AV410" i="43"/>
  <c r="HG409" i="43"/>
  <c r="HE409" i="43"/>
  <c r="HD409" i="43"/>
  <c r="HQ409" i="43" s="1"/>
  <c r="HC409" i="43"/>
  <c r="HB409" i="43"/>
  <c r="HL409" i="43" s="1"/>
  <c r="HA409" i="43"/>
  <c r="GZ409" i="43"/>
  <c r="GI409" i="43"/>
  <c r="GJ409" i="43" s="1"/>
  <c r="GF409" i="43"/>
  <c r="GE409" i="43"/>
  <c r="GD409" i="43"/>
  <c r="GC409" i="43"/>
  <c r="EI409" i="43"/>
  <c r="EE409" i="43"/>
  <c r="EG409" i="43" s="1"/>
  <c r="EA409" i="43"/>
  <c r="DZ409" i="43"/>
  <c r="DY409" i="43"/>
  <c r="DT409" i="43"/>
  <c r="DU409" i="43" s="1"/>
  <c r="DR409" i="43"/>
  <c r="DS409" i="43" s="1"/>
  <c r="DQ409" i="43"/>
  <c r="CX409" i="43"/>
  <c r="CS409" i="43"/>
  <c r="CN409" i="43"/>
  <c r="CI409" i="43"/>
  <c r="CD409" i="43"/>
  <c r="BB409" i="43"/>
  <c r="BC409" i="43" s="1"/>
  <c r="BA409" i="43"/>
  <c r="AY409" i="43"/>
  <c r="AX409" i="43"/>
  <c r="AW409" i="43"/>
  <c r="AV409" i="43"/>
  <c r="AZ409" i="43" s="1"/>
  <c r="HE408" i="43"/>
  <c r="HD408" i="43"/>
  <c r="HQ408" i="43" s="1"/>
  <c r="HC408" i="43"/>
  <c r="HB408" i="43"/>
  <c r="HL408" i="43" s="1"/>
  <c r="HA408" i="43"/>
  <c r="GZ408" i="43"/>
  <c r="HG408" i="43" s="1"/>
  <c r="GI408" i="43"/>
  <c r="GJ408" i="43" s="1"/>
  <c r="GF408" i="43"/>
  <c r="GE408" i="43"/>
  <c r="GD408" i="43"/>
  <c r="GC408" i="43"/>
  <c r="GG408" i="43" s="1"/>
  <c r="EI408" i="43"/>
  <c r="EE408" i="43"/>
  <c r="EG408" i="43" s="1"/>
  <c r="EA408" i="43"/>
  <c r="DZ408" i="43"/>
  <c r="DY408" i="43"/>
  <c r="DT408" i="43"/>
  <c r="DV408" i="43" s="1"/>
  <c r="DR408" i="43"/>
  <c r="DS408" i="43" s="1"/>
  <c r="DQ408" i="43"/>
  <c r="CX408" i="43"/>
  <c r="CS408" i="43"/>
  <c r="CN408" i="43"/>
  <c r="CI408" i="43"/>
  <c r="CD408" i="43"/>
  <c r="BB408" i="43"/>
  <c r="BC408" i="43" s="1"/>
  <c r="AY408" i="43"/>
  <c r="AX408" i="43"/>
  <c r="BA408" i="43" s="1"/>
  <c r="AW408" i="43"/>
  <c r="AV408" i="43"/>
  <c r="HE407" i="43"/>
  <c r="HD407" i="43"/>
  <c r="HQ407" i="43" s="1"/>
  <c r="HC407" i="43"/>
  <c r="HB407" i="43"/>
  <c r="HL407" i="43" s="1"/>
  <c r="HA407" i="43"/>
  <c r="GZ407" i="43"/>
  <c r="HG407" i="43" s="1"/>
  <c r="GI407" i="43"/>
  <c r="GJ407" i="43" s="1"/>
  <c r="GF407" i="43"/>
  <c r="GE407" i="43"/>
  <c r="GD407" i="43"/>
  <c r="GC407" i="43"/>
  <c r="EI407" i="43"/>
  <c r="EE407" i="43"/>
  <c r="EG407" i="43" s="1"/>
  <c r="EA407" i="43"/>
  <c r="DZ407" i="43"/>
  <c r="DY407" i="43"/>
  <c r="DT407" i="43"/>
  <c r="DV407" i="43" s="1"/>
  <c r="DR407" i="43"/>
  <c r="DS407" i="43" s="1"/>
  <c r="DQ407" i="43"/>
  <c r="CX407" i="43"/>
  <c r="CS407" i="43"/>
  <c r="CN407" i="43"/>
  <c r="CI407" i="43"/>
  <c r="CD407" i="43"/>
  <c r="BB407" i="43"/>
  <c r="BC407" i="43" s="1"/>
  <c r="AY407" i="43"/>
  <c r="AX407" i="43"/>
  <c r="AW407" i="43"/>
  <c r="AV407" i="43"/>
  <c r="HE406" i="43"/>
  <c r="HD406" i="43"/>
  <c r="HQ406" i="43" s="1"/>
  <c r="HC406" i="43"/>
  <c r="HB406" i="43"/>
  <c r="HL406" i="43" s="1"/>
  <c r="HA406" i="43"/>
  <c r="GZ406" i="43"/>
  <c r="HG406" i="43" s="1"/>
  <c r="GI406" i="43"/>
  <c r="GJ406" i="43" s="1"/>
  <c r="GF406" i="43"/>
  <c r="GE406" i="43"/>
  <c r="GH406" i="43" s="1"/>
  <c r="GD406" i="43"/>
  <c r="GC406" i="43"/>
  <c r="EI406" i="43"/>
  <c r="EE406" i="43"/>
  <c r="EG406" i="43" s="1"/>
  <c r="EA406" i="43"/>
  <c r="DZ406" i="43"/>
  <c r="DY406" i="43"/>
  <c r="DT406" i="43"/>
  <c r="DU406" i="43" s="1"/>
  <c r="DR406" i="43"/>
  <c r="DS406" i="43" s="1"/>
  <c r="DQ406" i="43"/>
  <c r="CX406" i="43"/>
  <c r="CS406" i="43"/>
  <c r="CN406" i="43"/>
  <c r="CI406" i="43"/>
  <c r="CD406" i="43"/>
  <c r="BB406" i="43"/>
  <c r="BC406" i="43" s="1"/>
  <c r="AY406" i="43"/>
  <c r="BA406" i="43" s="1"/>
  <c r="AX406" i="43"/>
  <c r="AW406" i="43"/>
  <c r="AV406" i="43"/>
  <c r="AZ406" i="43" s="1"/>
  <c r="HE405" i="43"/>
  <c r="HD405" i="43"/>
  <c r="HQ405" i="43" s="1"/>
  <c r="HC405" i="43"/>
  <c r="HB405" i="43"/>
  <c r="HL405" i="43" s="1"/>
  <c r="HA405" i="43"/>
  <c r="GZ405" i="43"/>
  <c r="HG405" i="43" s="1"/>
  <c r="GI405" i="43"/>
  <c r="GJ405" i="43" s="1"/>
  <c r="GF405" i="43"/>
  <c r="GE405" i="43"/>
  <c r="GD405" i="43"/>
  <c r="GC405" i="43"/>
  <c r="EI405" i="43"/>
  <c r="EE405" i="43"/>
  <c r="EG405" i="43" s="1"/>
  <c r="EA405" i="43"/>
  <c r="DZ405" i="43"/>
  <c r="DY405" i="43"/>
  <c r="DT405" i="43"/>
  <c r="DU405" i="43" s="1"/>
  <c r="DR405" i="43"/>
  <c r="DS405" i="43" s="1"/>
  <c r="DQ405" i="43"/>
  <c r="CX405" i="43"/>
  <c r="CS405" i="43"/>
  <c r="CN405" i="43"/>
  <c r="CI405" i="43"/>
  <c r="CD405" i="43"/>
  <c r="BB405" i="43"/>
  <c r="BC405" i="43" s="1"/>
  <c r="AY405" i="43"/>
  <c r="AX405" i="43"/>
  <c r="BA405" i="43" s="1"/>
  <c r="AW405" i="43"/>
  <c r="AV405" i="43"/>
  <c r="AZ405" i="43" s="1"/>
  <c r="HE404" i="43"/>
  <c r="HD404" i="43"/>
  <c r="HQ404" i="43" s="1"/>
  <c r="HC404" i="43"/>
  <c r="HB404" i="43"/>
  <c r="HL404" i="43" s="1"/>
  <c r="HA404" i="43"/>
  <c r="GZ404" i="43"/>
  <c r="HG404" i="43" s="1"/>
  <c r="GI404" i="43"/>
  <c r="GJ404" i="43" s="1"/>
  <c r="GF404" i="43"/>
  <c r="GE404" i="43"/>
  <c r="GD404" i="43"/>
  <c r="GC404" i="43"/>
  <c r="GG404" i="43" s="1"/>
  <c r="EI404" i="43"/>
  <c r="EE404" i="43"/>
  <c r="EG404" i="43" s="1"/>
  <c r="EA404" i="43"/>
  <c r="DZ404" i="43"/>
  <c r="DY404" i="43"/>
  <c r="DT404" i="43"/>
  <c r="DV404" i="43" s="1"/>
  <c r="DR404" i="43"/>
  <c r="DS404" i="43" s="1"/>
  <c r="DQ404" i="43"/>
  <c r="CX404" i="43"/>
  <c r="CS404" i="43"/>
  <c r="CN404" i="43"/>
  <c r="CI404" i="43"/>
  <c r="CD404" i="43"/>
  <c r="BB404" i="43"/>
  <c r="BC404" i="43" s="1"/>
  <c r="AY404" i="43"/>
  <c r="AX404" i="43"/>
  <c r="BA404" i="43" s="1"/>
  <c r="AW404" i="43"/>
  <c r="AV404" i="43"/>
  <c r="HE403" i="43"/>
  <c r="HD403" i="43"/>
  <c r="HQ403" i="43" s="1"/>
  <c r="HC403" i="43"/>
  <c r="HB403" i="43"/>
  <c r="HL403" i="43" s="1"/>
  <c r="HA403" i="43"/>
  <c r="GZ403" i="43"/>
  <c r="HG403" i="43" s="1"/>
  <c r="GI403" i="43"/>
  <c r="GJ403" i="43" s="1"/>
  <c r="GF403" i="43"/>
  <c r="GE403" i="43"/>
  <c r="GD403" i="43"/>
  <c r="GC403" i="43"/>
  <c r="GG403" i="43" s="1"/>
  <c r="EI403" i="43"/>
  <c r="EE403" i="43"/>
  <c r="EG403" i="43" s="1"/>
  <c r="EA403" i="43"/>
  <c r="DZ403" i="43"/>
  <c r="DY403" i="43"/>
  <c r="DT403" i="43"/>
  <c r="DW403" i="43" s="1"/>
  <c r="DR403" i="43"/>
  <c r="DS403" i="43" s="1"/>
  <c r="DQ403" i="43"/>
  <c r="CX403" i="43"/>
  <c r="CS403" i="43"/>
  <c r="CN403" i="43"/>
  <c r="CI403" i="43"/>
  <c r="CD403" i="43"/>
  <c r="BB403" i="43"/>
  <c r="BC403" i="43" s="1"/>
  <c r="AY403" i="43"/>
  <c r="BA403" i="43" s="1"/>
  <c r="AX403" i="43"/>
  <c r="AW403" i="43"/>
  <c r="AV403" i="43"/>
  <c r="AZ403" i="43" s="1"/>
  <c r="HQ402" i="43"/>
  <c r="HE402" i="43"/>
  <c r="HD402" i="43"/>
  <c r="HC402" i="43"/>
  <c r="HB402" i="43"/>
  <c r="HL402" i="43" s="1"/>
  <c r="HA402" i="43"/>
  <c r="GZ402" i="43"/>
  <c r="HG402" i="43" s="1"/>
  <c r="GI402" i="43"/>
  <c r="GJ402" i="43" s="1"/>
  <c r="GF402" i="43"/>
  <c r="GE402" i="43"/>
  <c r="GD402" i="43"/>
  <c r="GC402" i="43"/>
  <c r="EI402" i="43"/>
  <c r="EE402" i="43"/>
  <c r="EG402" i="43" s="1"/>
  <c r="EA402" i="43"/>
  <c r="DZ402" i="43"/>
  <c r="DY402" i="43"/>
  <c r="DT402" i="43"/>
  <c r="DU402" i="43" s="1"/>
  <c r="DR402" i="43"/>
  <c r="DS402" i="43" s="1"/>
  <c r="DQ402" i="43"/>
  <c r="CX402" i="43"/>
  <c r="CS402" i="43"/>
  <c r="CN402" i="43"/>
  <c r="CI402" i="43"/>
  <c r="CD402" i="43"/>
  <c r="BB402" i="43"/>
  <c r="BC402" i="43" s="1"/>
  <c r="AY402" i="43"/>
  <c r="AX402" i="43"/>
  <c r="BA402" i="43" s="1"/>
  <c r="AW402" i="43"/>
  <c r="AV402" i="43"/>
  <c r="HE401" i="43"/>
  <c r="HD401" i="43"/>
  <c r="HQ401" i="43" s="1"/>
  <c r="HC401" i="43"/>
  <c r="HB401" i="43"/>
  <c r="HL401" i="43" s="1"/>
  <c r="HA401" i="43"/>
  <c r="GZ401" i="43"/>
  <c r="HG401" i="43" s="1"/>
  <c r="GI401" i="43"/>
  <c r="GJ401" i="43" s="1"/>
  <c r="GF401" i="43"/>
  <c r="GE401" i="43"/>
  <c r="GH401" i="43" s="1"/>
  <c r="GD401" i="43"/>
  <c r="GC401" i="43"/>
  <c r="EI401" i="43"/>
  <c r="EE401" i="43"/>
  <c r="EG401" i="43" s="1"/>
  <c r="EA401" i="43"/>
  <c r="DZ401" i="43"/>
  <c r="DY401" i="43"/>
  <c r="DT401" i="43"/>
  <c r="DW401" i="43" s="1"/>
  <c r="DS401" i="43"/>
  <c r="DR401" i="43"/>
  <c r="DQ401" i="43"/>
  <c r="CX401" i="43"/>
  <c r="CS401" i="43"/>
  <c r="CN401" i="43"/>
  <c r="CI401" i="43"/>
  <c r="CD401" i="43"/>
  <c r="BB401" i="43"/>
  <c r="BC401" i="43" s="1"/>
  <c r="AY401" i="43"/>
  <c r="AX401" i="43"/>
  <c r="BA401" i="43" s="1"/>
  <c r="AW401" i="43"/>
  <c r="AV401" i="43"/>
  <c r="HE400" i="43"/>
  <c r="HD400" i="43"/>
  <c r="HQ400" i="43" s="1"/>
  <c r="HC400" i="43"/>
  <c r="HB400" i="43"/>
  <c r="HL400" i="43" s="1"/>
  <c r="HA400" i="43"/>
  <c r="GZ400" i="43"/>
  <c r="HG400" i="43" s="1"/>
  <c r="GI400" i="43"/>
  <c r="GJ400" i="43" s="1"/>
  <c r="GF400" i="43"/>
  <c r="GE400" i="43"/>
  <c r="GD400" i="43"/>
  <c r="GC400" i="43"/>
  <c r="EI400" i="43"/>
  <c r="EE400" i="43"/>
  <c r="EG400" i="43" s="1"/>
  <c r="EA400" i="43"/>
  <c r="DZ400" i="43"/>
  <c r="DY400" i="43"/>
  <c r="DT400" i="43"/>
  <c r="DR400" i="43"/>
  <c r="DS400" i="43" s="1"/>
  <c r="DQ400" i="43"/>
  <c r="CX400" i="43"/>
  <c r="CS400" i="43"/>
  <c r="CN400" i="43"/>
  <c r="CI400" i="43"/>
  <c r="CD400" i="43"/>
  <c r="BB400" i="43"/>
  <c r="BC400" i="43" s="1"/>
  <c r="AY400" i="43"/>
  <c r="AX400" i="43"/>
  <c r="BA400" i="43" s="1"/>
  <c r="AW400" i="43"/>
  <c r="AV400" i="43"/>
  <c r="HE399" i="43"/>
  <c r="HD399" i="43"/>
  <c r="HQ399" i="43" s="1"/>
  <c r="HC399" i="43"/>
  <c r="HB399" i="43"/>
  <c r="HL399" i="43" s="1"/>
  <c r="HA399" i="43"/>
  <c r="GZ399" i="43"/>
  <c r="HG399" i="43" s="1"/>
  <c r="GI399" i="43"/>
  <c r="GJ399" i="43" s="1"/>
  <c r="GF399" i="43"/>
  <c r="GE399" i="43"/>
  <c r="GD399" i="43"/>
  <c r="GC399" i="43"/>
  <c r="EI399" i="43"/>
  <c r="EE399" i="43"/>
  <c r="EG399" i="43" s="1"/>
  <c r="EA399" i="43"/>
  <c r="DZ399" i="43"/>
  <c r="DY399" i="43"/>
  <c r="DT399" i="43"/>
  <c r="DW399" i="43" s="1"/>
  <c r="DR399" i="43"/>
  <c r="DS399" i="43" s="1"/>
  <c r="DQ399" i="43"/>
  <c r="CX399" i="43"/>
  <c r="CS399" i="43"/>
  <c r="CN399" i="43"/>
  <c r="CI399" i="43"/>
  <c r="CD399" i="43"/>
  <c r="BB399" i="43"/>
  <c r="BC399" i="43" s="1"/>
  <c r="AY399" i="43"/>
  <c r="BA399" i="43" s="1"/>
  <c r="AX399" i="43"/>
  <c r="AW399" i="43"/>
  <c r="AV399" i="43"/>
  <c r="AZ399" i="43" s="1"/>
  <c r="HG398" i="43"/>
  <c r="HE398" i="43"/>
  <c r="HD398" i="43"/>
  <c r="HQ398" i="43" s="1"/>
  <c r="HC398" i="43"/>
  <c r="HB398" i="43"/>
  <c r="HL398" i="43" s="1"/>
  <c r="HA398" i="43"/>
  <c r="GZ398" i="43"/>
  <c r="GI398" i="43"/>
  <c r="GJ398" i="43" s="1"/>
  <c r="GF398" i="43"/>
  <c r="GE398" i="43"/>
  <c r="GD398" i="43"/>
  <c r="GC398" i="43"/>
  <c r="EI398" i="43"/>
  <c r="EE398" i="43"/>
  <c r="EG398" i="43" s="1"/>
  <c r="EA398" i="43"/>
  <c r="DZ398" i="43"/>
  <c r="DY398" i="43"/>
  <c r="DT398" i="43"/>
  <c r="DS398" i="43"/>
  <c r="DR398" i="43"/>
  <c r="DQ398" i="43"/>
  <c r="CX398" i="43"/>
  <c r="CS398" i="43"/>
  <c r="CN398" i="43"/>
  <c r="CI398" i="43"/>
  <c r="CD398" i="43"/>
  <c r="BB398" i="43"/>
  <c r="BC398" i="43" s="1"/>
  <c r="AY398" i="43"/>
  <c r="AX398" i="43"/>
  <c r="BA398" i="43" s="1"/>
  <c r="AW398" i="43"/>
  <c r="AV398" i="43"/>
  <c r="HQ397" i="43"/>
  <c r="HG397" i="43"/>
  <c r="HE397" i="43"/>
  <c r="HD397" i="43"/>
  <c r="HC397" i="43"/>
  <c r="HB397" i="43"/>
  <c r="HL397" i="43" s="1"/>
  <c r="HA397" i="43"/>
  <c r="GZ397" i="43"/>
  <c r="GI397" i="43"/>
  <c r="GJ397" i="43" s="1"/>
  <c r="GF397" i="43"/>
  <c r="GE397" i="43"/>
  <c r="GD397" i="43"/>
  <c r="GC397" i="43"/>
  <c r="EI397" i="43"/>
  <c r="EE397" i="43"/>
  <c r="EG397" i="43" s="1"/>
  <c r="EA397" i="43"/>
  <c r="DZ397" i="43"/>
  <c r="DY397" i="43"/>
  <c r="DT397" i="43"/>
  <c r="DV397" i="43" s="1"/>
  <c r="DR397" i="43"/>
  <c r="DS397" i="43" s="1"/>
  <c r="DQ397" i="43"/>
  <c r="CX397" i="43"/>
  <c r="CS397" i="43"/>
  <c r="CN397" i="43"/>
  <c r="CI397" i="43"/>
  <c r="CD397" i="43"/>
  <c r="BC397" i="43"/>
  <c r="BB397" i="43"/>
  <c r="AY397" i="43"/>
  <c r="AX397" i="43"/>
  <c r="BA397" i="43" s="1"/>
  <c r="AW397" i="43"/>
  <c r="AV397" i="43"/>
  <c r="HE396" i="43"/>
  <c r="HD396" i="43"/>
  <c r="HQ396" i="43" s="1"/>
  <c r="HC396" i="43"/>
  <c r="HB396" i="43"/>
  <c r="HL396" i="43" s="1"/>
  <c r="HA396" i="43"/>
  <c r="GZ396" i="43"/>
  <c r="HG396" i="43" s="1"/>
  <c r="GI396" i="43"/>
  <c r="GJ396" i="43" s="1"/>
  <c r="GF396" i="43"/>
  <c r="GE396" i="43"/>
  <c r="GD396" i="43"/>
  <c r="GC396" i="43"/>
  <c r="EI396" i="43"/>
  <c r="EE396" i="43"/>
  <c r="EG396" i="43" s="1"/>
  <c r="EA396" i="43"/>
  <c r="DZ396" i="43"/>
  <c r="DY396" i="43"/>
  <c r="DT396" i="43"/>
  <c r="DW396" i="43" s="1"/>
  <c r="DR396" i="43"/>
  <c r="DS396" i="43" s="1"/>
  <c r="DQ396" i="43"/>
  <c r="CX396" i="43"/>
  <c r="CS396" i="43"/>
  <c r="CN396" i="43"/>
  <c r="CI396" i="43"/>
  <c r="CD396" i="43"/>
  <c r="BB396" i="43"/>
  <c r="BC396" i="43" s="1"/>
  <c r="AY396" i="43"/>
  <c r="AX396" i="43"/>
  <c r="AW396" i="43"/>
  <c r="AV396" i="43"/>
  <c r="AZ396" i="43" s="1"/>
  <c r="HE395" i="43"/>
  <c r="HD395" i="43"/>
  <c r="HQ395" i="43" s="1"/>
  <c r="HC395" i="43"/>
  <c r="HB395" i="43"/>
  <c r="HL395" i="43" s="1"/>
  <c r="HA395" i="43"/>
  <c r="GZ395" i="43"/>
  <c r="HG395" i="43" s="1"/>
  <c r="GI395" i="43"/>
  <c r="GJ395" i="43" s="1"/>
  <c r="GF395" i="43"/>
  <c r="GE395" i="43"/>
  <c r="GD395" i="43"/>
  <c r="GC395" i="43"/>
  <c r="EI395" i="43"/>
  <c r="EE395" i="43"/>
  <c r="EG395" i="43" s="1"/>
  <c r="EA395" i="43"/>
  <c r="DZ395" i="43"/>
  <c r="DY395" i="43"/>
  <c r="DU395" i="43"/>
  <c r="DT395" i="43"/>
  <c r="DR395" i="43"/>
  <c r="DS395" i="43" s="1"/>
  <c r="DQ395" i="43"/>
  <c r="CX395" i="43"/>
  <c r="CS395" i="43"/>
  <c r="CN395" i="43"/>
  <c r="CI395" i="43"/>
  <c r="CD395" i="43"/>
  <c r="BD395" i="43"/>
  <c r="BC395" i="43"/>
  <c r="BB395" i="43"/>
  <c r="AY395" i="43"/>
  <c r="AX395" i="43"/>
  <c r="BA395" i="43" s="1"/>
  <c r="AW395" i="43"/>
  <c r="AV395" i="43"/>
  <c r="AZ395" i="43" s="1"/>
  <c r="HE394" i="43"/>
  <c r="HD394" i="43"/>
  <c r="HQ394" i="43" s="1"/>
  <c r="HC394" i="43"/>
  <c r="HB394" i="43"/>
  <c r="HL394" i="43" s="1"/>
  <c r="HA394" i="43"/>
  <c r="GZ394" i="43"/>
  <c r="HG394" i="43" s="1"/>
  <c r="GI394" i="43"/>
  <c r="GJ394" i="43" s="1"/>
  <c r="GF394" i="43"/>
  <c r="GE394" i="43"/>
  <c r="GD394" i="43"/>
  <c r="GC394" i="43"/>
  <c r="EI394" i="43"/>
  <c r="EE394" i="43"/>
  <c r="EG394" i="43" s="1"/>
  <c r="EA394" i="43"/>
  <c r="DZ394" i="43"/>
  <c r="DY394" i="43"/>
  <c r="DT394" i="43"/>
  <c r="DV394" i="43" s="1"/>
  <c r="DR394" i="43"/>
  <c r="DS394" i="43" s="1"/>
  <c r="DQ394" i="43"/>
  <c r="CX394" i="43"/>
  <c r="CS394" i="43"/>
  <c r="CN394" i="43"/>
  <c r="CI394" i="43"/>
  <c r="CD394" i="43"/>
  <c r="BB394" i="43"/>
  <c r="BC394" i="43" s="1"/>
  <c r="AY394" i="43"/>
  <c r="AX394" i="43"/>
  <c r="BA394" i="43" s="1"/>
  <c r="AW394" i="43"/>
  <c r="AV394" i="43"/>
  <c r="AZ394" i="43" s="1"/>
  <c r="HE393" i="43"/>
  <c r="HD393" i="43"/>
  <c r="HQ393" i="43" s="1"/>
  <c r="HC393" i="43"/>
  <c r="HB393" i="43"/>
  <c r="HL393" i="43" s="1"/>
  <c r="HA393" i="43"/>
  <c r="GZ393" i="43"/>
  <c r="HG393" i="43" s="1"/>
  <c r="GI393" i="43"/>
  <c r="GJ393" i="43" s="1"/>
  <c r="GF393" i="43"/>
  <c r="GE393" i="43"/>
  <c r="GD393" i="43"/>
  <c r="GC393" i="43"/>
  <c r="EI393" i="43"/>
  <c r="EE393" i="43"/>
  <c r="EG393" i="43" s="1"/>
  <c r="EA393" i="43"/>
  <c r="DZ393" i="43"/>
  <c r="DY393" i="43"/>
  <c r="DT393" i="43"/>
  <c r="DR393" i="43"/>
  <c r="DS393" i="43" s="1"/>
  <c r="DQ393" i="43"/>
  <c r="CX393" i="43"/>
  <c r="CS393" i="43"/>
  <c r="CN393" i="43"/>
  <c r="CI393" i="43"/>
  <c r="CD393" i="43"/>
  <c r="BC393" i="43"/>
  <c r="BB393" i="43"/>
  <c r="AY393" i="43"/>
  <c r="AX393" i="43"/>
  <c r="AW393" i="43"/>
  <c r="AV393" i="43"/>
  <c r="AZ393" i="43" s="1"/>
  <c r="HE392" i="43"/>
  <c r="HD392" i="43"/>
  <c r="HQ392" i="43" s="1"/>
  <c r="HC392" i="43"/>
  <c r="HB392" i="43"/>
  <c r="HL392" i="43" s="1"/>
  <c r="HA392" i="43"/>
  <c r="GZ392" i="43"/>
  <c r="HG392" i="43" s="1"/>
  <c r="GI392" i="43"/>
  <c r="GJ392" i="43" s="1"/>
  <c r="GF392" i="43"/>
  <c r="GE392" i="43"/>
  <c r="GD392" i="43"/>
  <c r="GC392" i="43"/>
  <c r="EI392" i="43"/>
  <c r="EE392" i="43"/>
  <c r="EG392" i="43" s="1"/>
  <c r="EA392" i="43"/>
  <c r="DZ392" i="43"/>
  <c r="DY392" i="43"/>
  <c r="DW392" i="43"/>
  <c r="DT392" i="43"/>
  <c r="DU392" i="43" s="1"/>
  <c r="DR392" i="43"/>
  <c r="DS392" i="43" s="1"/>
  <c r="DQ392" i="43"/>
  <c r="CX392" i="43"/>
  <c r="CS392" i="43"/>
  <c r="CN392" i="43"/>
  <c r="CI392" i="43"/>
  <c r="CD392" i="43"/>
  <c r="BB392" i="43"/>
  <c r="BC392" i="43" s="1"/>
  <c r="BD392" i="43" s="1"/>
  <c r="BA392" i="43"/>
  <c r="AY392" i="43"/>
  <c r="AX392" i="43"/>
  <c r="AW392" i="43"/>
  <c r="AV392" i="43"/>
  <c r="AZ392" i="43" s="1"/>
  <c r="HE391" i="43"/>
  <c r="HD391" i="43"/>
  <c r="HQ391" i="43" s="1"/>
  <c r="HC391" i="43"/>
  <c r="HB391" i="43"/>
  <c r="HL391" i="43" s="1"/>
  <c r="HA391" i="43"/>
  <c r="GZ391" i="43"/>
  <c r="HG391" i="43" s="1"/>
  <c r="GI391" i="43"/>
  <c r="GJ391" i="43" s="1"/>
  <c r="GF391" i="43"/>
  <c r="GE391" i="43"/>
  <c r="GD391" i="43"/>
  <c r="GC391" i="43"/>
  <c r="EI391" i="43"/>
  <c r="EE391" i="43"/>
  <c r="EG391" i="43" s="1"/>
  <c r="EA391" i="43"/>
  <c r="DZ391" i="43"/>
  <c r="DY391" i="43"/>
  <c r="DT391" i="43"/>
  <c r="DU391" i="43" s="1"/>
  <c r="DR391" i="43"/>
  <c r="DS391" i="43" s="1"/>
  <c r="DQ391" i="43"/>
  <c r="CX391" i="43"/>
  <c r="CS391" i="43"/>
  <c r="CN391" i="43"/>
  <c r="CI391" i="43"/>
  <c r="CD391" i="43"/>
  <c r="BB391" i="43"/>
  <c r="BC391" i="43" s="1"/>
  <c r="BA391" i="43"/>
  <c r="AY391" i="43"/>
  <c r="AX391" i="43"/>
  <c r="AW391" i="43"/>
  <c r="AV391" i="43"/>
  <c r="AZ391" i="43" s="1"/>
  <c r="HE390" i="43"/>
  <c r="HD390" i="43"/>
  <c r="HQ390" i="43" s="1"/>
  <c r="HC390" i="43"/>
  <c r="HB390" i="43"/>
  <c r="HL390" i="43" s="1"/>
  <c r="HA390" i="43"/>
  <c r="GZ390" i="43"/>
  <c r="HG390" i="43" s="1"/>
  <c r="GI390" i="43"/>
  <c r="GJ390" i="43" s="1"/>
  <c r="GF390" i="43"/>
  <c r="GE390" i="43"/>
  <c r="GD390" i="43"/>
  <c r="GC390" i="43"/>
  <c r="EI390" i="43"/>
  <c r="EE390" i="43"/>
  <c r="EG390" i="43" s="1"/>
  <c r="EA390" i="43"/>
  <c r="DZ390" i="43"/>
  <c r="DY390" i="43"/>
  <c r="DT390" i="43"/>
  <c r="DV390" i="43" s="1"/>
  <c r="DR390" i="43"/>
  <c r="DS390" i="43" s="1"/>
  <c r="DQ390" i="43"/>
  <c r="CX390" i="43"/>
  <c r="CS390" i="43"/>
  <c r="CN390" i="43"/>
  <c r="CI390" i="43"/>
  <c r="CD390" i="43"/>
  <c r="BB390" i="43"/>
  <c r="BC390" i="43" s="1"/>
  <c r="AY390" i="43"/>
  <c r="AX390" i="43"/>
  <c r="AW390" i="43"/>
  <c r="AV390" i="43"/>
  <c r="HE389" i="43"/>
  <c r="HD389" i="43"/>
  <c r="HQ389" i="43" s="1"/>
  <c r="HC389" i="43"/>
  <c r="HB389" i="43"/>
  <c r="HL389" i="43" s="1"/>
  <c r="HA389" i="43"/>
  <c r="GZ389" i="43"/>
  <c r="HG389" i="43" s="1"/>
  <c r="GI389" i="43"/>
  <c r="GJ389" i="43" s="1"/>
  <c r="GF389" i="43"/>
  <c r="GE389" i="43"/>
  <c r="GD389" i="43"/>
  <c r="GC389" i="43"/>
  <c r="EI389" i="43"/>
  <c r="EE389" i="43"/>
  <c r="EG389" i="43" s="1"/>
  <c r="EA389" i="43"/>
  <c r="DZ389" i="43"/>
  <c r="DY389" i="43"/>
  <c r="DW389" i="43"/>
  <c r="DT389" i="43"/>
  <c r="DV389" i="43" s="1"/>
  <c r="DR389" i="43"/>
  <c r="DS389" i="43" s="1"/>
  <c r="DQ389" i="43"/>
  <c r="CX389" i="43"/>
  <c r="CS389" i="43"/>
  <c r="CN389" i="43"/>
  <c r="CI389" i="43"/>
  <c r="CD389" i="43"/>
  <c r="BB389" i="43"/>
  <c r="BC389" i="43" s="1"/>
  <c r="AY389" i="43"/>
  <c r="AX389" i="43"/>
  <c r="AW389" i="43"/>
  <c r="AV389" i="43"/>
  <c r="AZ389" i="43" s="1"/>
  <c r="HG388" i="43"/>
  <c r="HE388" i="43"/>
  <c r="HD388" i="43"/>
  <c r="HQ388" i="43" s="1"/>
  <c r="HC388" i="43"/>
  <c r="HB388" i="43"/>
  <c r="HL388" i="43" s="1"/>
  <c r="HA388" i="43"/>
  <c r="GZ388" i="43"/>
  <c r="GI388" i="43"/>
  <c r="GJ388" i="43" s="1"/>
  <c r="GF388" i="43"/>
  <c r="GE388" i="43"/>
  <c r="GD388" i="43"/>
  <c r="GC388" i="43"/>
  <c r="EI388" i="43"/>
  <c r="EE388" i="43"/>
  <c r="EG388" i="43" s="1"/>
  <c r="EA388" i="43"/>
  <c r="DZ388" i="43"/>
  <c r="DY388" i="43"/>
  <c r="DT388" i="43"/>
  <c r="DU388" i="43" s="1"/>
  <c r="DR388" i="43"/>
  <c r="DS388" i="43" s="1"/>
  <c r="DQ388" i="43"/>
  <c r="CX388" i="43"/>
  <c r="CS388" i="43"/>
  <c r="CN388" i="43"/>
  <c r="CI388" i="43"/>
  <c r="CD388" i="43"/>
  <c r="BB388" i="43"/>
  <c r="BC388" i="43" s="1"/>
  <c r="AY388" i="43"/>
  <c r="AX388" i="43"/>
  <c r="BA388" i="43" s="1"/>
  <c r="AW388" i="43"/>
  <c r="AV388" i="43"/>
  <c r="HE387" i="43"/>
  <c r="HD387" i="43"/>
  <c r="HQ387" i="43" s="1"/>
  <c r="HC387" i="43"/>
  <c r="HB387" i="43"/>
  <c r="HL387" i="43" s="1"/>
  <c r="HA387" i="43"/>
  <c r="GZ387" i="43"/>
  <c r="HG387" i="43" s="1"/>
  <c r="GI387" i="43"/>
  <c r="GJ387" i="43" s="1"/>
  <c r="GF387" i="43"/>
  <c r="GE387" i="43"/>
  <c r="GH387" i="43" s="1"/>
  <c r="GK387" i="43" s="1"/>
  <c r="GD387" i="43"/>
  <c r="GC387" i="43"/>
  <c r="EI387" i="43"/>
  <c r="EE387" i="43"/>
  <c r="EG387" i="43" s="1"/>
  <c r="EA387" i="43"/>
  <c r="DZ387" i="43"/>
  <c r="DY387" i="43"/>
  <c r="DT387" i="43"/>
  <c r="DU387" i="43" s="1"/>
  <c r="DR387" i="43"/>
  <c r="DS387" i="43" s="1"/>
  <c r="DQ387" i="43"/>
  <c r="CX387" i="43"/>
  <c r="CS387" i="43"/>
  <c r="CN387" i="43"/>
  <c r="CI387" i="43"/>
  <c r="CD387" i="43"/>
  <c r="BB387" i="43"/>
  <c r="BC387" i="43" s="1"/>
  <c r="BA387" i="43"/>
  <c r="AY387" i="43"/>
  <c r="AX387" i="43"/>
  <c r="AW387" i="43"/>
  <c r="AV387" i="43"/>
  <c r="AZ387" i="43" s="1"/>
  <c r="HE386" i="43"/>
  <c r="HD386" i="43"/>
  <c r="HQ386" i="43" s="1"/>
  <c r="HC386" i="43"/>
  <c r="HB386" i="43"/>
  <c r="HL386" i="43" s="1"/>
  <c r="HA386" i="43"/>
  <c r="GZ386" i="43"/>
  <c r="HG386" i="43" s="1"/>
  <c r="GI386" i="43"/>
  <c r="GJ386" i="43" s="1"/>
  <c r="GF386" i="43"/>
  <c r="GE386" i="43"/>
  <c r="GD386" i="43"/>
  <c r="GC386" i="43"/>
  <c r="GG386" i="43" s="1"/>
  <c r="EI386" i="43"/>
  <c r="EE386" i="43"/>
  <c r="EG386" i="43" s="1"/>
  <c r="EA386" i="43"/>
  <c r="DZ386" i="43"/>
  <c r="DY386" i="43"/>
  <c r="DT386" i="43"/>
  <c r="DV386" i="43" s="1"/>
  <c r="DR386" i="43"/>
  <c r="DS386" i="43" s="1"/>
  <c r="DQ386" i="43"/>
  <c r="CX386" i="43"/>
  <c r="CS386" i="43"/>
  <c r="CN386" i="43"/>
  <c r="CI386" i="43"/>
  <c r="CD386" i="43"/>
  <c r="BB386" i="43"/>
  <c r="BC386" i="43" s="1"/>
  <c r="AY386" i="43"/>
  <c r="AX386" i="43"/>
  <c r="BA386" i="43" s="1"/>
  <c r="AW386" i="43"/>
  <c r="AV386" i="43"/>
  <c r="HE385" i="43"/>
  <c r="HD385" i="43"/>
  <c r="HQ385" i="43" s="1"/>
  <c r="HC385" i="43"/>
  <c r="HB385" i="43"/>
  <c r="HL385" i="43" s="1"/>
  <c r="HA385" i="43"/>
  <c r="GZ385" i="43"/>
  <c r="HG385" i="43" s="1"/>
  <c r="GI385" i="43"/>
  <c r="GJ385" i="43" s="1"/>
  <c r="GF385" i="43"/>
  <c r="GE385" i="43"/>
  <c r="GD385" i="43"/>
  <c r="GC385" i="43"/>
  <c r="EI385" i="43"/>
  <c r="EE385" i="43"/>
  <c r="EG385" i="43" s="1"/>
  <c r="EA385" i="43"/>
  <c r="DZ385" i="43"/>
  <c r="DY385" i="43"/>
  <c r="DT385" i="43"/>
  <c r="DW385" i="43" s="1"/>
  <c r="DR385" i="43"/>
  <c r="DS385" i="43" s="1"/>
  <c r="DQ385" i="43"/>
  <c r="CX385" i="43"/>
  <c r="CS385" i="43"/>
  <c r="CN385" i="43"/>
  <c r="CI385" i="43"/>
  <c r="CD385" i="43"/>
  <c r="BB385" i="43"/>
  <c r="BC385" i="43" s="1"/>
  <c r="AY385" i="43"/>
  <c r="BA385" i="43" s="1"/>
  <c r="AX385" i="43"/>
  <c r="AW385" i="43"/>
  <c r="AV385" i="43"/>
  <c r="AZ385" i="43" s="1"/>
  <c r="HE384" i="43"/>
  <c r="HD384" i="43"/>
  <c r="HQ384" i="43" s="1"/>
  <c r="HC384" i="43"/>
  <c r="HB384" i="43"/>
  <c r="HL384" i="43" s="1"/>
  <c r="HA384" i="43"/>
  <c r="GZ384" i="43"/>
  <c r="HG384" i="43" s="1"/>
  <c r="GI384" i="43"/>
  <c r="GJ384" i="43" s="1"/>
  <c r="GF384" i="43"/>
  <c r="GE384" i="43"/>
  <c r="GD384" i="43"/>
  <c r="GC384" i="43"/>
  <c r="EI384" i="43"/>
  <c r="EE384" i="43"/>
  <c r="EG384" i="43" s="1"/>
  <c r="EA384" i="43"/>
  <c r="DZ384" i="43"/>
  <c r="DY384" i="43"/>
  <c r="DT384" i="43"/>
  <c r="DU384" i="43" s="1"/>
  <c r="DR384" i="43"/>
  <c r="DS384" i="43" s="1"/>
  <c r="DQ384" i="43"/>
  <c r="CX384" i="43"/>
  <c r="CS384" i="43"/>
  <c r="CN384" i="43"/>
  <c r="CI384" i="43"/>
  <c r="CD384" i="43"/>
  <c r="BB384" i="43"/>
  <c r="BC384" i="43" s="1"/>
  <c r="AY384" i="43"/>
  <c r="AX384" i="43"/>
  <c r="BA384" i="43" s="1"/>
  <c r="AW384" i="43"/>
  <c r="AV384" i="43"/>
  <c r="AZ384" i="43" s="1"/>
  <c r="HE383" i="43"/>
  <c r="HD383" i="43"/>
  <c r="HQ383" i="43" s="1"/>
  <c r="HC383" i="43"/>
  <c r="HB383" i="43"/>
  <c r="HL383" i="43" s="1"/>
  <c r="HA383" i="43"/>
  <c r="GZ383" i="43"/>
  <c r="HG383" i="43" s="1"/>
  <c r="GI383" i="43"/>
  <c r="GJ383" i="43" s="1"/>
  <c r="GF383" i="43"/>
  <c r="GE383" i="43"/>
  <c r="GD383" i="43"/>
  <c r="GC383" i="43"/>
  <c r="EI383" i="43"/>
  <c r="EE383" i="43"/>
  <c r="EG383" i="43" s="1"/>
  <c r="EA383" i="43"/>
  <c r="DZ383" i="43"/>
  <c r="DY383" i="43"/>
  <c r="DW383" i="43"/>
  <c r="DT383" i="43"/>
  <c r="DU383" i="43" s="1"/>
  <c r="DR383" i="43"/>
  <c r="DS383" i="43" s="1"/>
  <c r="DQ383" i="43"/>
  <c r="CX383" i="43"/>
  <c r="CS383" i="43"/>
  <c r="CN383" i="43"/>
  <c r="CI383" i="43"/>
  <c r="CD383" i="43"/>
  <c r="BB383" i="43"/>
  <c r="BC383" i="43" s="1"/>
  <c r="AY383" i="43"/>
  <c r="AX383" i="43"/>
  <c r="BA383" i="43" s="1"/>
  <c r="AW383" i="43"/>
  <c r="AV383" i="43"/>
  <c r="HE382" i="43"/>
  <c r="HD382" i="43"/>
  <c r="HQ382" i="43" s="1"/>
  <c r="HC382" i="43"/>
  <c r="HB382" i="43"/>
  <c r="HL382" i="43" s="1"/>
  <c r="HA382" i="43"/>
  <c r="GZ382" i="43"/>
  <c r="HG382" i="43" s="1"/>
  <c r="GI382" i="43"/>
  <c r="GJ382" i="43" s="1"/>
  <c r="GF382" i="43"/>
  <c r="GE382" i="43"/>
  <c r="GD382" i="43"/>
  <c r="GC382" i="43"/>
  <c r="EI382" i="43"/>
  <c r="EE382" i="43"/>
  <c r="EG382" i="43" s="1"/>
  <c r="EA382" i="43"/>
  <c r="DZ382" i="43"/>
  <c r="DY382" i="43"/>
  <c r="DT382" i="43"/>
  <c r="DV382" i="43" s="1"/>
  <c r="DR382" i="43"/>
  <c r="DS382" i="43" s="1"/>
  <c r="DQ382" i="43"/>
  <c r="CX382" i="43"/>
  <c r="CS382" i="43"/>
  <c r="CN382" i="43"/>
  <c r="CI382" i="43"/>
  <c r="CD382" i="43"/>
  <c r="BB382" i="43"/>
  <c r="BC382" i="43" s="1"/>
  <c r="AY382" i="43"/>
  <c r="AX382" i="43"/>
  <c r="BA382" i="43" s="1"/>
  <c r="AW382" i="43"/>
  <c r="AV382" i="43"/>
  <c r="AZ382" i="43" s="1"/>
  <c r="HE381" i="43"/>
  <c r="HD381" i="43"/>
  <c r="HQ381" i="43" s="1"/>
  <c r="HC381" i="43"/>
  <c r="HB381" i="43"/>
  <c r="HL381" i="43" s="1"/>
  <c r="HA381" i="43"/>
  <c r="GZ381" i="43"/>
  <c r="HG381" i="43" s="1"/>
  <c r="GI381" i="43"/>
  <c r="GJ381" i="43" s="1"/>
  <c r="GF381" i="43"/>
  <c r="GE381" i="43"/>
  <c r="GD381" i="43"/>
  <c r="GC381" i="43"/>
  <c r="EI381" i="43"/>
  <c r="EE381" i="43"/>
  <c r="EG381" i="43" s="1"/>
  <c r="EA381" i="43"/>
  <c r="DZ381" i="43"/>
  <c r="DY381" i="43"/>
  <c r="DV381" i="43"/>
  <c r="DU381" i="43"/>
  <c r="DT381" i="43"/>
  <c r="DW381" i="43" s="1"/>
  <c r="DR381" i="43"/>
  <c r="DS381" i="43" s="1"/>
  <c r="DQ381" i="43"/>
  <c r="CX381" i="43"/>
  <c r="CS381" i="43"/>
  <c r="CN381" i="43"/>
  <c r="CI381" i="43"/>
  <c r="CD381" i="43"/>
  <c r="BB381" i="43"/>
  <c r="BC381" i="43" s="1"/>
  <c r="AY381" i="43"/>
  <c r="AX381" i="43"/>
  <c r="AW381" i="43"/>
  <c r="AV381" i="43"/>
  <c r="AZ381" i="43" s="1"/>
  <c r="HG380" i="43"/>
  <c r="HE380" i="43"/>
  <c r="HD380" i="43"/>
  <c r="HQ380" i="43" s="1"/>
  <c r="HC380" i="43"/>
  <c r="HB380" i="43"/>
  <c r="HL380" i="43" s="1"/>
  <c r="HA380" i="43"/>
  <c r="GZ380" i="43"/>
  <c r="GI380" i="43"/>
  <c r="GJ380" i="43" s="1"/>
  <c r="GF380" i="43"/>
  <c r="GE380" i="43"/>
  <c r="GD380" i="43"/>
  <c r="GC380" i="43"/>
  <c r="EI380" i="43"/>
  <c r="EE380" i="43"/>
  <c r="EG380" i="43" s="1"/>
  <c r="EA380" i="43"/>
  <c r="DZ380" i="43"/>
  <c r="DY380" i="43"/>
  <c r="DW380" i="43"/>
  <c r="DT380" i="43"/>
  <c r="DU380" i="43" s="1"/>
  <c r="DR380" i="43"/>
  <c r="DS380" i="43" s="1"/>
  <c r="DQ380" i="43"/>
  <c r="CX380" i="43"/>
  <c r="CS380" i="43"/>
  <c r="CN380" i="43"/>
  <c r="CI380" i="43"/>
  <c r="CD380" i="43"/>
  <c r="BB380" i="43"/>
  <c r="BC380" i="43" s="1"/>
  <c r="AY380" i="43"/>
  <c r="AX380" i="43"/>
  <c r="BA380" i="43" s="1"/>
  <c r="AW380" i="43"/>
  <c r="AV380" i="43"/>
  <c r="AZ380" i="43" s="1"/>
  <c r="HE379" i="43"/>
  <c r="HD379" i="43"/>
  <c r="HQ379" i="43" s="1"/>
  <c r="HC379" i="43"/>
  <c r="HB379" i="43"/>
  <c r="HL379" i="43" s="1"/>
  <c r="HA379" i="43"/>
  <c r="GZ379" i="43"/>
  <c r="HG379" i="43" s="1"/>
  <c r="GI379" i="43"/>
  <c r="GJ379" i="43" s="1"/>
  <c r="GF379" i="43"/>
  <c r="GE379" i="43"/>
  <c r="GD379" i="43"/>
  <c r="GC379" i="43"/>
  <c r="EI379" i="43"/>
  <c r="EE379" i="43"/>
  <c r="EG379" i="43" s="1"/>
  <c r="EA379" i="43"/>
  <c r="DZ379" i="43"/>
  <c r="DY379" i="43"/>
  <c r="DT379" i="43"/>
  <c r="DU379" i="43" s="1"/>
  <c r="DR379" i="43"/>
  <c r="DS379" i="43" s="1"/>
  <c r="DQ379" i="43"/>
  <c r="CX379" i="43"/>
  <c r="CS379" i="43"/>
  <c r="CN379" i="43"/>
  <c r="CI379" i="43"/>
  <c r="CD379" i="43"/>
  <c r="BB379" i="43"/>
  <c r="BC379" i="43" s="1"/>
  <c r="BA379" i="43"/>
  <c r="AY379" i="43"/>
  <c r="AX379" i="43"/>
  <c r="AW379" i="43"/>
  <c r="AV379" i="43"/>
  <c r="AZ379" i="43" s="1"/>
  <c r="HE378" i="43"/>
  <c r="HD378" i="43"/>
  <c r="HQ378" i="43" s="1"/>
  <c r="HC378" i="43"/>
  <c r="HB378" i="43"/>
  <c r="HL378" i="43" s="1"/>
  <c r="HA378" i="43"/>
  <c r="GZ378" i="43"/>
  <c r="HG378" i="43" s="1"/>
  <c r="GI378" i="43"/>
  <c r="GJ378" i="43" s="1"/>
  <c r="GF378" i="43"/>
  <c r="GE378" i="43"/>
  <c r="GD378" i="43"/>
  <c r="GC378" i="43"/>
  <c r="EI378" i="43"/>
  <c r="EE378" i="43"/>
  <c r="EG378" i="43" s="1"/>
  <c r="EA378" i="43"/>
  <c r="DZ378" i="43"/>
  <c r="DY378" i="43"/>
  <c r="DT378" i="43"/>
  <c r="DV378" i="43" s="1"/>
  <c r="DR378" i="43"/>
  <c r="DS378" i="43" s="1"/>
  <c r="DQ378" i="43"/>
  <c r="CX378" i="43"/>
  <c r="CS378" i="43"/>
  <c r="CN378" i="43"/>
  <c r="CI378" i="43"/>
  <c r="CD378" i="43"/>
  <c r="BB378" i="43"/>
  <c r="BC378" i="43" s="1"/>
  <c r="AY378" i="43"/>
  <c r="AX378" i="43"/>
  <c r="AW378" i="43"/>
  <c r="AV378" i="43"/>
  <c r="HE377" i="43"/>
  <c r="HD377" i="43"/>
  <c r="HQ377" i="43" s="1"/>
  <c r="HC377" i="43"/>
  <c r="HB377" i="43"/>
  <c r="HL377" i="43" s="1"/>
  <c r="HA377" i="43"/>
  <c r="GZ377" i="43"/>
  <c r="HG377" i="43" s="1"/>
  <c r="GI377" i="43"/>
  <c r="GJ377" i="43" s="1"/>
  <c r="GF377" i="43"/>
  <c r="GE377" i="43"/>
  <c r="GD377" i="43"/>
  <c r="GC377" i="43"/>
  <c r="EI377" i="43"/>
  <c r="EE377" i="43"/>
  <c r="EG377" i="43" s="1"/>
  <c r="EA377" i="43"/>
  <c r="DZ377" i="43"/>
  <c r="DY377" i="43"/>
  <c r="DT377" i="43"/>
  <c r="DV377" i="43" s="1"/>
  <c r="DR377" i="43"/>
  <c r="DS377" i="43" s="1"/>
  <c r="DQ377" i="43"/>
  <c r="CX377" i="43"/>
  <c r="CS377" i="43"/>
  <c r="CN377" i="43"/>
  <c r="CI377" i="43"/>
  <c r="CD377" i="43"/>
  <c r="BC377" i="43"/>
  <c r="BB377" i="43"/>
  <c r="AY377" i="43"/>
  <c r="BA377" i="43" s="1"/>
  <c r="AX377" i="43"/>
  <c r="AW377" i="43"/>
  <c r="AV377" i="43"/>
  <c r="HE376" i="43"/>
  <c r="HD376" i="43"/>
  <c r="HQ376" i="43" s="1"/>
  <c r="HC376" i="43"/>
  <c r="HB376" i="43"/>
  <c r="HL376" i="43" s="1"/>
  <c r="HA376" i="43"/>
  <c r="GZ376" i="43"/>
  <c r="HG376" i="43" s="1"/>
  <c r="GI376" i="43"/>
  <c r="GJ376" i="43" s="1"/>
  <c r="GF376" i="43"/>
  <c r="GE376" i="43"/>
  <c r="GD376" i="43"/>
  <c r="GC376" i="43"/>
  <c r="EI376" i="43"/>
  <c r="EE376" i="43"/>
  <c r="EG376" i="43" s="1"/>
  <c r="EA376" i="43"/>
  <c r="DZ376" i="43"/>
  <c r="DY376" i="43"/>
  <c r="DT376" i="43"/>
  <c r="DU376" i="43" s="1"/>
  <c r="DR376" i="43"/>
  <c r="DS376" i="43" s="1"/>
  <c r="DQ376" i="43"/>
  <c r="CX376" i="43"/>
  <c r="CS376" i="43"/>
  <c r="CN376" i="43"/>
  <c r="CI376" i="43"/>
  <c r="CD376" i="43"/>
  <c r="BB376" i="43"/>
  <c r="BC376" i="43" s="1"/>
  <c r="BA376" i="43"/>
  <c r="AY376" i="43"/>
  <c r="AX376" i="43"/>
  <c r="AW376" i="43"/>
  <c r="AV376" i="43"/>
  <c r="AZ376" i="43" s="1"/>
  <c r="HE375" i="43"/>
  <c r="HD375" i="43"/>
  <c r="HQ375" i="43" s="1"/>
  <c r="HC375" i="43"/>
  <c r="HB375" i="43"/>
  <c r="HL375" i="43" s="1"/>
  <c r="HA375" i="43"/>
  <c r="GZ375" i="43"/>
  <c r="HG375" i="43" s="1"/>
  <c r="GI375" i="43"/>
  <c r="GJ375" i="43" s="1"/>
  <c r="GF375" i="43"/>
  <c r="GE375" i="43"/>
  <c r="GD375" i="43"/>
  <c r="GC375" i="43"/>
  <c r="EI375" i="43"/>
  <c r="EE375" i="43"/>
  <c r="EG375" i="43" s="1"/>
  <c r="EA375" i="43"/>
  <c r="DZ375" i="43"/>
  <c r="DY375" i="43"/>
  <c r="DT375" i="43"/>
  <c r="DU375" i="43" s="1"/>
  <c r="DR375" i="43"/>
  <c r="DS375" i="43" s="1"/>
  <c r="DQ375" i="43"/>
  <c r="CX375" i="43"/>
  <c r="CS375" i="43"/>
  <c r="CN375" i="43"/>
  <c r="CI375" i="43"/>
  <c r="CD375" i="43"/>
  <c r="BB375" i="43"/>
  <c r="BC375" i="43" s="1"/>
  <c r="AY375" i="43"/>
  <c r="AX375" i="43"/>
  <c r="BA375" i="43" s="1"/>
  <c r="AW375" i="43"/>
  <c r="AV375" i="43"/>
  <c r="AZ375" i="43" s="1"/>
  <c r="HE374" i="43"/>
  <c r="HD374" i="43"/>
  <c r="HQ374" i="43" s="1"/>
  <c r="HC374" i="43"/>
  <c r="HB374" i="43"/>
  <c r="HL374" i="43" s="1"/>
  <c r="HA374" i="43"/>
  <c r="GZ374" i="43"/>
  <c r="HG374" i="43" s="1"/>
  <c r="GI374" i="43"/>
  <c r="GJ374" i="43" s="1"/>
  <c r="GF374" i="43"/>
  <c r="GE374" i="43"/>
  <c r="GD374" i="43"/>
  <c r="GC374" i="43"/>
  <c r="EI374" i="43"/>
  <c r="EE374" i="43"/>
  <c r="EG374" i="43" s="1"/>
  <c r="EA374" i="43"/>
  <c r="DZ374" i="43"/>
  <c r="DY374" i="43"/>
  <c r="DT374" i="43"/>
  <c r="DV374" i="43" s="1"/>
  <c r="DR374" i="43"/>
  <c r="DS374" i="43" s="1"/>
  <c r="DQ374" i="43"/>
  <c r="CX374" i="43"/>
  <c r="CS374" i="43"/>
  <c r="CN374" i="43"/>
  <c r="CI374" i="43"/>
  <c r="CD374" i="43"/>
  <c r="BB374" i="43"/>
  <c r="BC374" i="43" s="1"/>
  <c r="AY374" i="43"/>
  <c r="AX374" i="43"/>
  <c r="AW374" i="43"/>
  <c r="AV374" i="43"/>
  <c r="AZ374" i="43" s="1"/>
  <c r="HE373" i="43"/>
  <c r="HD373" i="43"/>
  <c r="HQ373" i="43" s="1"/>
  <c r="HC373" i="43"/>
  <c r="HB373" i="43"/>
  <c r="HL373" i="43" s="1"/>
  <c r="HA373" i="43"/>
  <c r="GZ373" i="43"/>
  <c r="HG373" i="43" s="1"/>
  <c r="GI373" i="43"/>
  <c r="GJ373" i="43" s="1"/>
  <c r="GF373" i="43"/>
  <c r="GE373" i="43"/>
  <c r="GD373" i="43"/>
  <c r="GC373" i="43"/>
  <c r="EI373" i="43"/>
  <c r="EE373" i="43"/>
  <c r="EG373" i="43" s="1"/>
  <c r="EA373" i="43"/>
  <c r="DZ373" i="43"/>
  <c r="DY373" i="43"/>
  <c r="DW373" i="43"/>
  <c r="DU373" i="43"/>
  <c r="DT373" i="43"/>
  <c r="DV373" i="43" s="1"/>
  <c r="DR373" i="43"/>
  <c r="DS373" i="43" s="1"/>
  <c r="DQ373" i="43"/>
  <c r="CX373" i="43"/>
  <c r="CS373" i="43"/>
  <c r="CN373" i="43"/>
  <c r="CI373" i="43"/>
  <c r="CD373" i="43"/>
  <c r="BB373" i="43"/>
  <c r="BC373" i="43" s="1"/>
  <c r="AY373" i="43"/>
  <c r="BA373" i="43" s="1"/>
  <c r="AX373" i="43"/>
  <c r="AW373" i="43"/>
  <c r="AV373" i="43"/>
  <c r="AZ373" i="43" s="1"/>
  <c r="HE372" i="43"/>
  <c r="HD372" i="43"/>
  <c r="HQ372" i="43" s="1"/>
  <c r="HC372" i="43"/>
  <c r="HB372" i="43"/>
  <c r="HL372" i="43" s="1"/>
  <c r="HA372" i="43"/>
  <c r="GZ372" i="43"/>
  <c r="HG372" i="43" s="1"/>
  <c r="GI372" i="43"/>
  <c r="GJ372" i="43" s="1"/>
  <c r="GF372" i="43"/>
  <c r="GE372" i="43"/>
  <c r="GD372" i="43"/>
  <c r="GC372" i="43"/>
  <c r="EI372" i="43"/>
  <c r="EE372" i="43"/>
  <c r="EG372" i="43" s="1"/>
  <c r="EA372" i="43"/>
  <c r="DZ372" i="43"/>
  <c r="DY372" i="43"/>
  <c r="DV372" i="43"/>
  <c r="DT372" i="43"/>
  <c r="DU372" i="43" s="1"/>
  <c r="DR372" i="43"/>
  <c r="DS372" i="43" s="1"/>
  <c r="DQ372" i="43"/>
  <c r="CX372" i="43"/>
  <c r="CS372" i="43"/>
  <c r="CN372" i="43"/>
  <c r="CI372" i="43"/>
  <c r="CD372" i="43"/>
  <c r="BB372" i="43"/>
  <c r="BC372" i="43" s="1"/>
  <c r="AY372" i="43"/>
  <c r="AX372" i="43"/>
  <c r="BA372" i="43" s="1"/>
  <c r="AW372" i="43"/>
  <c r="AV372" i="43"/>
  <c r="HE371" i="43"/>
  <c r="HD371" i="43"/>
  <c r="HQ371" i="43" s="1"/>
  <c r="HC371" i="43"/>
  <c r="HB371" i="43"/>
  <c r="HL371" i="43" s="1"/>
  <c r="HA371" i="43"/>
  <c r="GZ371" i="43"/>
  <c r="HG371" i="43" s="1"/>
  <c r="GI371" i="43"/>
  <c r="GJ371" i="43" s="1"/>
  <c r="GF371" i="43"/>
  <c r="GE371" i="43"/>
  <c r="GD371" i="43"/>
  <c r="GC371" i="43"/>
  <c r="EI371" i="43"/>
  <c r="EE371" i="43"/>
  <c r="EG371" i="43" s="1"/>
  <c r="EA371" i="43"/>
  <c r="DZ371" i="43"/>
  <c r="DY371" i="43"/>
  <c r="DT371" i="43"/>
  <c r="DU371" i="43" s="1"/>
  <c r="DS371" i="43"/>
  <c r="DR371" i="43"/>
  <c r="DQ371" i="43"/>
  <c r="CX371" i="43"/>
  <c r="CS371" i="43"/>
  <c r="CN371" i="43"/>
  <c r="CI371" i="43"/>
  <c r="CD371" i="43"/>
  <c r="BB371" i="43"/>
  <c r="BC371" i="43" s="1"/>
  <c r="AY371" i="43"/>
  <c r="AX371" i="43"/>
  <c r="BA371" i="43" s="1"/>
  <c r="AW371" i="43"/>
  <c r="AV371" i="43"/>
  <c r="HE370" i="43"/>
  <c r="HD370" i="43"/>
  <c r="HQ370" i="43" s="1"/>
  <c r="HC370" i="43"/>
  <c r="HB370" i="43"/>
  <c r="HL370" i="43" s="1"/>
  <c r="HA370" i="43"/>
  <c r="GZ370" i="43"/>
  <c r="HG370" i="43" s="1"/>
  <c r="GI370" i="43"/>
  <c r="GJ370" i="43" s="1"/>
  <c r="GF370" i="43"/>
  <c r="GE370" i="43"/>
  <c r="GD370" i="43"/>
  <c r="GC370" i="43"/>
  <c r="EI370" i="43"/>
  <c r="EE370" i="43"/>
  <c r="EG370" i="43" s="1"/>
  <c r="EA370" i="43"/>
  <c r="DZ370" i="43"/>
  <c r="DY370" i="43"/>
  <c r="DT370" i="43"/>
  <c r="DV370" i="43" s="1"/>
  <c r="DR370" i="43"/>
  <c r="DS370" i="43" s="1"/>
  <c r="DQ370" i="43"/>
  <c r="CX370" i="43"/>
  <c r="CS370" i="43"/>
  <c r="CN370" i="43"/>
  <c r="CI370" i="43"/>
  <c r="CD370" i="43"/>
  <c r="BB370" i="43"/>
  <c r="BC370" i="43" s="1"/>
  <c r="AY370" i="43"/>
  <c r="AX370" i="43"/>
  <c r="AW370" i="43"/>
  <c r="AV370" i="43"/>
  <c r="AZ370" i="43" s="1"/>
  <c r="HE369" i="43"/>
  <c r="HD369" i="43"/>
  <c r="HQ369" i="43" s="1"/>
  <c r="HC369" i="43"/>
  <c r="HB369" i="43"/>
  <c r="HL369" i="43" s="1"/>
  <c r="HA369" i="43"/>
  <c r="GZ369" i="43"/>
  <c r="HG369" i="43" s="1"/>
  <c r="GI369" i="43"/>
  <c r="GJ369" i="43" s="1"/>
  <c r="GF369" i="43"/>
  <c r="GE369" i="43"/>
  <c r="GD369" i="43"/>
  <c r="GC369" i="43"/>
  <c r="EI369" i="43"/>
  <c r="EE369" i="43"/>
  <c r="EG369" i="43" s="1"/>
  <c r="EA369" i="43"/>
  <c r="DZ369" i="43"/>
  <c r="DY369" i="43"/>
  <c r="DU369" i="43"/>
  <c r="DT369" i="43"/>
  <c r="DW369" i="43" s="1"/>
  <c r="DR369" i="43"/>
  <c r="DS369" i="43" s="1"/>
  <c r="DQ369" i="43"/>
  <c r="CX369" i="43"/>
  <c r="CS369" i="43"/>
  <c r="CN369" i="43"/>
  <c r="CI369" i="43"/>
  <c r="CD369" i="43"/>
  <c r="BC369" i="43"/>
  <c r="BB369" i="43"/>
  <c r="AY369" i="43"/>
  <c r="AX369" i="43"/>
  <c r="AW369" i="43"/>
  <c r="AV369" i="43"/>
  <c r="AZ369" i="43" s="1"/>
  <c r="HG368" i="43"/>
  <c r="HE368" i="43"/>
  <c r="HD368" i="43"/>
  <c r="HQ368" i="43" s="1"/>
  <c r="HC368" i="43"/>
  <c r="HB368" i="43"/>
  <c r="HL368" i="43" s="1"/>
  <c r="HA368" i="43"/>
  <c r="GZ368" i="43"/>
  <c r="GI368" i="43"/>
  <c r="GJ368" i="43" s="1"/>
  <c r="GF368" i="43"/>
  <c r="GE368" i="43"/>
  <c r="GD368" i="43"/>
  <c r="GC368" i="43"/>
  <c r="EI368" i="43"/>
  <c r="EE368" i="43"/>
  <c r="EG368" i="43" s="1"/>
  <c r="EA368" i="43"/>
  <c r="DZ368" i="43"/>
  <c r="DY368" i="43"/>
  <c r="DV368" i="43"/>
  <c r="DT368" i="43"/>
  <c r="DU368" i="43" s="1"/>
  <c r="DR368" i="43"/>
  <c r="DS368" i="43" s="1"/>
  <c r="DQ368" i="43"/>
  <c r="CX368" i="43"/>
  <c r="CS368" i="43"/>
  <c r="CN368" i="43"/>
  <c r="CI368" i="43"/>
  <c r="CD368" i="43"/>
  <c r="BB368" i="43"/>
  <c r="BC368" i="43" s="1"/>
  <c r="AY368" i="43"/>
  <c r="AX368" i="43"/>
  <c r="BA368" i="43" s="1"/>
  <c r="AW368" i="43"/>
  <c r="AV368" i="43"/>
  <c r="AZ368" i="43" s="1"/>
  <c r="HE367" i="43"/>
  <c r="HD367" i="43"/>
  <c r="HQ367" i="43" s="1"/>
  <c r="HC367" i="43"/>
  <c r="HB367" i="43"/>
  <c r="HL367" i="43" s="1"/>
  <c r="HA367" i="43"/>
  <c r="GZ367" i="43"/>
  <c r="HG367" i="43" s="1"/>
  <c r="GI367" i="43"/>
  <c r="GJ367" i="43" s="1"/>
  <c r="GF367" i="43"/>
  <c r="GE367" i="43"/>
  <c r="GH367" i="43" s="1"/>
  <c r="GD367" i="43"/>
  <c r="GC367" i="43"/>
  <c r="EI367" i="43"/>
  <c r="EE367" i="43"/>
  <c r="EG367" i="43" s="1"/>
  <c r="EA367" i="43"/>
  <c r="DZ367" i="43"/>
  <c r="DY367" i="43"/>
  <c r="DW367" i="43"/>
  <c r="DT367" i="43"/>
  <c r="DU367" i="43" s="1"/>
  <c r="DR367" i="43"/>
  <c r="DS367" i="43" s="1"/>
  <c r="DQ367" i="43"/>
  <c r="CX367" i="43"/>
  <c r="CS367" i="43"/>
  <c r="CN367" i="43"/>
  <c r="CI367" i="43"/>
  <c r="CD367" i="43"/>
  <c r="BB367" i="43"/>
  <c r="BC367" i="43" s="1"/>
  <c r="AY367" i="43"/>
  <c r="AX367" i="43"/>
  <c r="BA367" i="43" s="1"/>
  <c r="AW367" i="43"/>
  <c r="AV367" i="43"/>
  <c r="HE366" i="43"/>
  <c r="HD366" i="43"/>
  <c r="HQ366" i="43" s="1"/>
  <c r="HC366" i="43"/>
  <c r="HB366" i="43"/>
  <c r="HL366" i="43" s="1"/>
  <c r="HA366" i="43"/>
  <c r="GZ366" i="43"/>
  <c r="HG366" i="43" s="1"/>
  <c r="GI366" i="43"/>
  <c r="GJ366" i="43" s="1"/>
  <c r="GF366" i="43"/>
  <c r="GE366" i="43"/>
  <c r="GD366" i="43"/>
  <c r="GC366" i="43"/>
  <c r="EI366" i="43"/>
  <c r="EE366" i="43"/>
  <c r="EG366" i="43" s="1"/>
  <c r="EA366" i="43"/>
  <c r="DZ366" i="43"/>
  <c r="DY366" i="43"/>
  <c r="DT366" i="43"/>
  <c r="DV366" i="43" s="1"/>
  <c r="DR366" i="43"/>
  <c r="DS366" i="43" s="1"/>
  <c r="DQ366" i="43"/>
  <c r="CX366" i="43"/>
  <c r="CS366" i="43"/>
  <c r="CN366" i="43"/>
  <c r="CI366" i="43"/>
  <c r="CD366" i="43"/>
  <c r="BB366" i="43"/>
  <c r="BC366" i="43" s="1"/>
  <c r="AY366" i="43"/>
  <c r="AX366" i="43"/>
  <c r="AW366" i="43"/>
  <c r="AV366" i="43"/>
  <c r="AZ366" i="43" s="1"/>
  <c r="HE365" i="43"/>
  <c r="HD365" i="43"/>
  <c r="HQ365" i="43" s="1"/>
  <c r="HC365" i="43"/>
  <c r="HB365" i="43"/>
  <c r="HL365" i="43" s="1"/>
  <c r="HA365" i="43"/>
  <c r="GZ365" i="43"/>
  <c r="HG365" i="43" s="1"/>
  <c r="GI365" i="43"/>
  <c r="GJ365" i="43" s="1"/>
  <c r="GF365" i="43"/>
  <c r="GE365" i="43"/>
  <c r="GD365" i="43"/>
  <c r="GC365" i="43"/>
  <c r="EI365" i="43"/>
  <c r="EE365" i="43"/>
  <c r="EG365" i="43" s="1"/>
  <c r="EA365" i="43"/>
  <c r="DZ365" i="43"/>
  <c r="DY365" i="43"/>
  <c r="DW365" i="43"/>
  <c r="DT365" i="43"/>
  <c r="DV365" i="43" s="1"/>
  <c r="DR365" i="43"/>
  <c r="DS365" i="43" s="1"/>
  <c r="DQ365" i="43"/>
  <c r="CX365" i="43"/>
  <c r="CS365" i="43"/>
  <c r="CN365" i="43"/>
  <c r="CI365" i="43"/>
  <c r="CD365" i="43"/>
  <c r="BB365" i="43"/>
  <c r="BC365" i="43" s="1"/>
  <c r="AY365" i="43"/>
  <c r="BA365" i="43" s="1"/>
  <c r="AX365" i="43"/>
  <c r="AW365" i="43"/>
  <c r="AV365" i="43"/>
  <c r="AZ365" i="43" s="1"/>
  <c r="HG364" i="43"/>
  <c r="HE364" i="43"/>
  <c r="HD364" i="43"/>
  <c r="HQ364" i="43" s="1"/>
  <c r="HC364" i="43"/>
  <c r="HB364" i="43"/>
  <c r="HL364" i="43" s="1"/>
  <c r="HA364" i="43"/>
  <c r="GZ364" i="43"/>
  <c r="GI364" i="43"/>
  <c r="GJ364" i="43" s="1"/>
  <c r="GF364" i="43"/>
  <c r="GE364" i="43"/>
  <c r="GD364" i="43"/>
  <c r="GC364" i="43"/>
  <c r="GG364" i="43" s="1"/>
  <c r="EI364" i="43"/>
  <c r="EE364" i="43"/>
  <c r="EG364" i="43" s="1"/>
  <c r="EA364" i="43"/>
  <c r="DZ364" i="43"/>
  <c r="DY364" i="43"/>
  <c r="DT364" i="43"/>
  <c r="DU364" i="43" s="1"/>
  <c r="DR364" i="43"/>
  <c r="DS364" i="43" s="1"/>
  <c r="DQ364" i="43"/>
  <c r="CX364" i="43"/>
  <c r="CS364" i="43"/>
  <c r="CN364" i="43"/>
  <c r="CI364" i="43"/>
  <c r="CD364" i="43"/>
  <c r="BB364" i="43"/>
  <c r="BC364" i="43" s="1"/>
  <c r="BA364" i="43"/>
  <c r="AY364" i="43"/>
  <c r="AX364" i="43"/>
  <c r="AW364" i="43"/>
  <c r="AV364" i="43"/>
  <c r="AZ364" i="43" s="1"/>
  <c r="HE363" i="43"/>
  <c r="HD363" i="43"/>
  <c r="HQ363" i="43" s="1"/>
  <c r="HC363" i="43"/>
  <c r="HB363" i="43"/>
  <c r="HL363" i="43" s="1"/>
  <c r="HA363" i="43"/>
  <c r="GZ363" i="43"/>
  <c r="HG363" i="43" s="1"/>
  <c r="GI363" i="43"/>
  <c r="GJ363" i="43" s="1"/>
  <c r="GF363" i="43"/>
  <c r="GE363" i="43"/>
  <c r="GD363" i="43"/>
  <c r="GC363" i="43"/>
  <c r="EI363" i="43"/>
  <c r="EE363" i="43"/>
  <c r="EG363" i="43" s="1"/>
  <c r="EA363" i="43"/>
  <c r="DZ363" i="43"/>
  <c r="DY363" i="43"/>
  <c r="DW363" i="43"/>
  <c r="DT363" i="43"/>
  <c r="DU363" i="43" s="1"/>
  <c r="DR363" i="43"/>
  <c r="DS363" i="43" s="1"/>
  <c r="DQ363" i="43"/>
  <c r="CX363" i="43"/>
  <c r="CS363" i="43"/>
  <c r="CN363" i="43"/>
  <c r="CI363" i="43"/>
  <c r="CD363" i="43"/>
  <c r="BB363" i="43"/>
  <c r="BC363" i="43" s="1"/>
  <c r="BA363" i="43"/>
  <c r="AY363" i="43"/>
  <c r="AX363" i="43"/>
  <c r="AW363" i="43"/>
  <c r="AV363" i="43"/>
  <c r="HE362" i="43"/>
  <c r="HD362" i="43"/>
  <c r="HQ362" i="43" s="1"/>
  <c r="HC362" i="43"/>
  <c r="HB362" i="43"/>
  <c r="HL362" i="43" s="1"/>
  <c r="HA362" i="43"/>
  <c r="GZ362" i="43"/>
  <c r="HG362" i="43" s="1"/>
  <c r="GI362" i="43"/>
  <c r="GJ362" i="43" s="1"/>
  <c r="GF362" i="43"/>
  <c r="GE362" i="43"/>
  <c r="GD362" i="43"/>
  <c r="GC362" i="43"/>
  <c r="EI362" i="43"/>
  <c r="EE362" i="43"/>
  <c r="EG362" i="43" s="1"/>
  <c r="EA362" i="43"/>
  <c r="DZ362" i="43"/>
  <c r="DY362" i="43"/>
  <c r="DT362" i="43"/>
  <c r="DR362" i="43"/>
  <c r="DS362" i="43" s="1"/>
  <c r="DQ362" i="43"/>
  <c r="CX362" i="43"/>
  <c r="CS362" i="43"/>
  <c r="CN362" i="43"/>
  <c r="CI362" i="43"/>
  <c r="CD362" i="43"/>
  <c r="BB362" i="43"/>
  <c r="BC362" i="43" s="1"/>
  <c r="AY362" i="43"/>
  <c r="AX362" i="43"/>
  <c r="BA362" i="43" s="1"/>
  <c r="AW362" i="43"/>
  <c r="AV362" i="43"/>
  <c r="HE361" i="43"/>
  <c r="HD361" i="43"/>
  <c r="HQ361" i="43" s="1"/>
  <c r="HC361" i="43"/>
  <c r="HB361" i="43"/>
  <c r="HL361" i="43" s="1"/>
  <c r="HA361" i="43"/>
  <c r="GZ361" i="43"/>
  <c r="HG361" i="43" s="1"/>
  <c r="GI361" i="43"/>
  <c r="GJ361" i="43" s="1"/>
  <c r="GF361" i="43"/>
  <c r="GE361" i="43"/>
  <c r="GD361" i="43"/>
  <c r="GC361" i="43"/>
  <c r="EI361" i="43"/>
  <c r="EE361" i="43"/>
  <c r="EG361" i="43" s="1"/>
  <c r="EA361" i="43"/>
  <c r="DZ361" i="43"/>
  <c r="DY361" i="43"/>
  <c r="DT361" i="43"/>
  <c r="DW361" i="43" s="1"/>
  <c r="DR361" i="43"/>
  <c r="DS361" i="43" s="1"/>
  <c r="DQ361" i="43"/>
  <c r="CX361" i="43"/>
  <c r="CS361" i="43"/>
  <c r="CN361" i="43"/>
  <c r="CI361" i="43"/>
  <c r="CD361" i="43"/>
  <c r="BC361" i="43"/>
  <c r="BB361" i="43"/>
  <c r="AY361" i="43"/>
  <c r="AX361" i="43"/>
  <c r="BA361" i="43" s="1"/>
  <c r="AW361" i="43"/>
  <c r="AV361" i="43"/>
  <c r="HE360" i="43"/>
  <c r="HD360" i="43"/>
  <c r="HQ360" i="43" s="1"/>
  <c r="HC360" i="43"/>
  <c r="HB360" i="43"/>
  <c r="HL360" i="43" s="1"/>
  <c r="HA360" i="43"/>
  <c r="GZ360" i="43"/>
  <c r="HG360" i="43" s="1"/>
  <c r="GI360" i="43"/>
  <c r="GJ360" i="43" s="1"/>
  <c r="GF360" i="43"/>
  <c r="GE360" i="43"/>
  <c r="GD360" i="43"/>
  <c r="GC360" i="43"/>
  <c r="EI360" i="43"/>
  <c r="EE360" i="43"/>
  <c r="EG360" i="43" s="1"/>
  <c r="EA360" i="43"/>
  <c r="DZ360" i="43"/>
  <c r="DY360" i="43"/>
  <c r="DT360" i="43"/>
  <c r="DU360" i="43" s="1"/>
  <c r="DR360" i="43"/>
  <c r="DS360" i="43" s="1"/>
  <c r="DQ360" i="43"/>
  <c r="CX360" i="43"/>
  <c r="CS360" i="43"/>
  <c r="CN360" i="43"/>
  <c r="CI360" i="43"/>
  <c r="CD360" i="43"/>
  <c r="BB360" i="43"/>
  <c r="BC360" i="43" s="1"/>
  <c r="AY360" i="43"/>
  <c r="AX360" i="43"/>
  <c r="BA360" i="43" s="1"/>
  <c r="AW360" i="43"/>
  <c r="AV360" i="43"/>
  <c r="HE359" i="43"/>
  <c r="HD359" i="43"/>
  <c r="HQ359" i="43" s="1"/>
  <c r="HC359" i="43"/>
  <c r="HB359" i="43"/>
  <c r="HL359" i="43" s="1"/>
  <c r="HA359" i="43"/>
  <c r="GZ359" i="43"/>
  <c r="HG359" i="43" s="1"/>
  <c r="GI359" i="43"/>
  <c r="GJ359" i="43" s="1"/>
  <c r="GF359" i="43"/>
  <c r="GE359" i="43"/>
  <c r="GD359" i="43"/>
  <c r="GC359" i="43"/>
  <c r="EI359" i="43"/>
  <c r="EE359" i="43"/>
  <c r="EG359" i="43" s="1"/>
  <c r="EA359" i="43"/>
  <c r="DZ359" i="43"/>
  <c r="DY359" i="43"/>
  <c r="DT359" i="43"/>
  <c r="DR359" i="43"/>
  <c r="DS359" i="43" s="1"/>
  <c r="DQ359" i="43"/>
  <c r="CX359" i="43"/>
  <c r="CS359" i="43"/>
  <c r="CN359" i="43"/>
  <c r="CI359" i="43"/>
  <c r="CD359" i="43"/>
  <c r="BB359" i="43"/>
  <c r="BC359" i="43" s="1"/>
  <c r="AY359" i="43"/>
  <c r="AX359" i="43"/>
  <c r="AW359" i="43"/>
  <c r="AV359" i="43"/>
  <c r="HE358" i="43"/>
  <c r="HD358" i="43"/>
  <c r="HQ358" i="43" s="1"/>
  <c r="HC358" i="43"/>
  <c r="HB358" i="43"/>
  <c r="HL358" i="43" s="1"/>
  <c r="HA358" i="43"/>
  <c r="GZ358" i="43"/>
  <c r="HG358" i="43" s="1"/>
  <c r="GI358" i="43"/>
  <c r="GJ358" i="43" s="1"/>
  <c r="GF358" i="43"/>
  <c r="GE358" i="43"/>
  <c r="GD358" i="43"/>
  <c r="GC358" i="43"/>
  <c r="EI358" i="43"/>
  <c r="EG358" i="43"/>
  <c r="EE358" i="43"/>
  <c r="EA358" i="43"/>
  <c r="DZ358" i="43"/>
  <c r="DY358" i="43"/>
  <c r="DT358" i="43"/>
  <c r="DR358" i="43"/>
  <c r="DS358" i="43" s="1"/>
  <c r="DQ358" i="43"/>
  <c r="CX358" i="43"/>
  <c r="CS358" i="43"/>
  <c r="CN358" i="43"/>
  <c r="CI358" i="43"/>
  <c r="CD358" i="43"/>
  <c r="BB358" i="43"/>
  <c r="BC358" i="43" s="1"/>
  <c r="AY358" i="43"/>
  <c r="AX358" i="43"/>
  <c r="AW358" i="43"/>
  <c r="AV358" i="43"/>
  <c r="HE357" i="43"/>
  <c r="HD357" i="43"/>
  <c r="HQ357" i="43" s="1"/>
  <c r="HC357" i="43"/>
  <c r="HB357" i="43"/>
  <c r="HL357" i="43" s="1"/>
  <c r="HA357" i="43"/>
  <c r="GZ357" i="43"/>
  <c r="HG357" i="43" s="1"/>
  <c r="GI357" i="43"/>
  <c r="GJ357" i="43" s="1"/>
  <c r="GF357" i="43"/>
  <c r="GE357" i="43"/>
  <c r="GD357" i="43"/>
  <c r="GC357" i="43"/>
  <c r="EI357" i="43"/>
  <c r="EE357" i="43"/>
  <c r="EG357" i="43" s="1"/>
  <c r="EA357" i="43"/>
  <c r="DZ357" i="43"/>
  <c r="DY357" i="43"/>
  <c r="DT357" i="43"/>
  <c r="DU357" i="43" s="1"/>
  <c r="DR357" i="43"/>
  <c r="DS357" i="43" s="1"/>
  <c r="DQ357" i="43"/>
  <c r="CX357" i="43"/>
  <c r="CS357" i="43"/>
  <c r="CN357" i="43"/>
  <c r="CI357" i="43"/>
  <c r="CD357" i="43"/>
  <c r="BB357" i="43"/>
  <c r="BC357" i="43" s="1"/>
  <c r="BA357" i="43"/>
  <c r="AY357" i="43"/>
  <c r="AX357" i="43"/>
  <c r="AW357" i="43"/>
  <c r="AV357" i="43"/>
  <c r="AZ357" i="43" s="1"/>
  <c r="HE356" i="43"/>
  <c r="HD356" i="43"/>
  <c r="HQ356" i="43" s="1"/>
  <c r="HC356" i="43"/>
  <c r="HB356" i="43"/>
  <c r="HL356" i="43" s="1"/>
  <c r="HA356" i="43"/>
  <c r="GZ356" i="43"/>
  <c r="HG356" i="43" s="1"/>
  <c r="GI356" i="43"/>
  <c r="GJ356" i="43" s="1"/>
  <c r="GF356" i="43"/>
  <c r="GE356" i="43"/>
  <c r="GD356" i="43"/>
  <c r="GC356" i="43"/>
  <c r="EI356" i="43"/>
  <c r="EG356" i="43"/>
  <c r="EE356" i="43"/>
  <c r="EA356" i="43"/>
  <c r="DZ356" i="43"/>
  <c r="DY356" i="43"/>
  <c r="DT356" i="43"/>
  <c r="DV356" i="43" s="1"/>
  <c r="DR356" i="43"/>
  <c r="DS356" i="43" s="1"/>
  <c r="DQ356" i="43"/>
  <c r="CX356" i="43"/>
  <c r="CS356" i="43"/>
  <c r="CN356" i="43"/>
  <c r="CI356" i="43"/>
  <c r="CD356" i="43"/>
  <c r="BB356" i="43"/>
  <c r="BC356" i="43" s="1"/>
  <c r="AY356" i="43"/>
  <c r="AX356" i="43"/>
  <c r="BA356" i="43" s="1"/>
  <c r="AW356" i="43"/>
  <c r="AV356" i="43"/>
  <c r="HE355" i="43"/>
  <c r="HD355" i="43"/>
  <c r="HQ355" i="43" s="1"/>
  <c r="HC355" i="43"/>
  <c r="HB355" i="43"/>
  <c r="HL355" i="43" s="1"/>
  <c r="HA355" i="43"/>
  <c r="GZ355" i="43"/>
  <c r="HG355" i="43" s="1"/>
  <c r="GI355" i="43"/>
  <c r="GJ355" i="43" s="1"/>
  <c r="GF355" i="43"/>
  <c r="GE355" i="43"/>
  <c r="GD355" i="43"/>
  <c r="GC355" i="43"/>
  <c r="EI355" i="43"/>
  <c r="EE355" i="43"/>
  <c r="EG355" i="43" s="1"/>
  <c r="EA355" i="43"/>
  <c r="DZ355" i="43"/>
  <c r="DY355" i="43"/>
  <c r="DU355" i="43"/>
  <c r="DT355" i="43"/>
  <c r="DW355" i="43" s="1"/>
  <c r="DR355" i="43"/>
  <c r="DS355" i="43" s="1"/>
  <c r="DQ355" i="43"/>
  <c r="CX355" i="43"/>
  <c r="CS355" i="43"/>
  <c r="CN355" i="43"/>
  <c r="CI355" i="43"/>
  <c r="CD355" i="43"/>
  <c r="BC355" i="43"/>
  <c r="BB355" i="43"/>
  <c r="AY355" i="43"/>
  <c r="AX355" i="43"/>
  <c r="AW355" i="43"/>
  <c r="AV355" i="43"/>
  <c r="HE354" i="43"/>
  <c r="HD354" i="43"/>
  <c r="HQ354" i="43" s="1"/>
  <c r="HC354" i="43"/>
  <c r="HB354" i="43"/>
  <c r="HL354" i="43" s="1"/>
  <c r="HA354" i="43"/>
  <c r="GZ354" i="43"/>
  <c r="HG354" i="43" s="1"/>
  <c r="GI354" i="43"/>
  <c r="GJ354" i="43" s="1"/>
  <c r="GF354" i="43"/>
  <c r="GE354" i="43"/>
  <c r="GD354" i="43"/>
  <c r="GC354" i="43"/>
  <c r="EI354" i="43"/>
  <c r="EE354" i="43"/>
  <c r="EG354" i="43" s="1"/>
  <c r="EA354" i="43"/>
  <c r="DZ354" i="43"/>
  <c r="DY354" i="43"/>
  <c r="DW354" i="43"/>
  <c r="DV354" i="43"/>
  <c r="DT354" i="43"/>
  <c r="DU354" i="43" s="1"/>
  <c r="DR354" i="43"/>
  <c r="DS354" i="43" s="1"/>
  <c r="DQ354" i="43"/>
  <c r="CX354" i="43"/>
  <c r="CS354" i="43"/>
  <c r="CN354" i="43"/>
  <c r="CI354" i="43"/>
  <c r="CD354" i="43"/>
  <c r="BB354" i="43"/>
  <c r="BC354" i="43" s="1"/>
  <c r="AY354" i="43"/>
  <c r="AX354" i="43"/>
  <c r="BA354" i="43" s="1"/>
  <c r="AW354" i="43"/>
  <c r="AV354" i="43"/>
  <c r="HE353" i="43"/>
  <c r="HD353" i="43"/>
  <c r="HQ353" i="43" s="1"/>
  <c r="HC353" i="43"/>
  <c r="HB353" i="43"/>
  <c r="HL353" i="43" s="1"/>
  <c r="HA353" i="43"/>
  <c r="GZ353" i="43"/>
  <c r="HG353" i="43" s="1"/>
  <c r="GI353" i="43"/>
  <c r="GJ353" i="43" s="1"/>
  <c r="GF353" i="43"/>
  <c r="GE353" i="43"/>
  <c r="GD353" i="43"/>
  <c r="GC353" i="43"/>
  <c r="EI353" i="43"/>
  <c r="EE353" i="43"/>
  <c r="EG353" i="43" s="1"/>
  <c r="EA353" i="43"/>
  <c r="DZ353" i="43"/>
  <c r="DY353" i="43"/>
  <c r="DW353" i="43"/>
  <c r="DT353" i="43"/>
  <c r="DU353" i="43" s="1"/>
  <c r="DR353" i="43"/>
  <c r="DS353" i="43" s="1"/>
  <c r="DQ353" i="43"/>
  <c r="CX353" i="43"/>
  <c r="CS353" i="43"/>
  <c r="CN353" i="43"/>
  <c r="CI353" i="43"/>
  <c r="CD353" i="43"/>
  <c r="BB353" i="43"/>
  <c r="BC353" i="43" s="1"/>
  <c r="AY353" i="43"/>
  <c r="AX353" i="43"/>
  <c r="BA353" i="43" s="1"/>
  <c r="AW353" i="43"/>
  <c r="AV353" i="43"/>
  <c r="HE352" i="43"/>
  <c r="HD352" i="43"/>
  <c r="HQ352" i="43" s="1"/>
  <c r="HC352" i="43"/>
  <c r="HB352" i="43"/>
  <c r="HL352" i="43" s="1"/>
  <c r="HA352" i="43"/>
  <c r="GZ352" i="43"/>
  <c r="HG352" i="43" s="1"/>
  <c r="GI352" i="43"/>
  <c r="GJ352" i="43" s="1"/>
  <c r="GF352" i="43"/>
  <c r="GE352" i="43"/>
  <c r="GD352" i="43"/>
  <c r="GC352" i="43"/>
  <c r="EI352" i="43"/>
  <c r="EE352" i="43"/>
  <c r="EG352" i="43" s="1"/>
  <c r="EA352" i="43"/>
  <c r="DZ352" i="43"/>
  <c r="DY352" i="43"/>
  <c r="DT352" i="43"/>
  <c r="DV352" i="43" s="1"/>
  <c r="DR352" i="43"/>
  <c r="DS352" i="43" s="1"/>
  <c r="DQ352" i="43"/>
  <c r="CX352" i="43"/>
  <c r="CS352" i="43"/>
  <c r="CN352" i="43"/>
  <c r="CI352" i="43"/>
  <c r="CD352" i="43"/>
  <c r="BB352" i="43"/>
  <c r="BC352" i="43" s="1"/>
  <c r="AY352" i="43"/>
  <c r="AX352" i="43"/>
  <c r="AW352" i="43"/>
  <c r="AV352" i="43"/>
  <c r="AZ352" i="43" s="1"/>
  <c r="HE351" i="43"/>
  <c r="HD351" i="43"/>
  <c r="HQ351" i="43" s="1"/>
  <c r="HC351" i="43"/>
  <c r="HB351" i="43"/>
  <c r="HL351" i="43" s="1"/>
  <c r="HA351" i="43"/>
  <c r="GZ351" i="43"/>
  <c r="HG351" i="43" s="1"/>
  <c r="GI351" i="43"/>
  <c r="GJ351" i="43" s="1"/>
  <c r="GF351" i="43"/>
  <c r="GH351" i="43" s="1"/>
  <c r="GE351" i="43"/>
  <c r="GD351" i="43"/>
  <c r="GC351" i="43"/>
  <c r="EI351" i="43"/>
  <c r="EE351" i="43"/>
  <c r="EG351" i="43" s="1"/>
  <c r="EA351" i="43"/>
  <c r="DZ351" i="43"/>
  <c r="DY351" i="43"/>
  <c r="DT351" i="43"/>
  <c r="DW351" i="43" s="1"/>
  <c r="DR351" i="43"/>
  <c r="DS351" i="43" s="1"/>
  <c r="DQ351" i="43"/>
  <c r="CX351" i="43"/>
  <c r="CS351" i="43"/>
  <c r="CN351" i="43"/>
  <c r="CI351" i="43"/>
  <c r="CD351" i="43"/>
  <c r="BC351" i="43"/>
  <c r="BB351" i="43"/>
  <c r="AY351" i="43"/>
  <c r="AX351" i="43"/>
  <c r="AW351" i="43"/>
  <c r="AV351" i="43"/>
  <c r="HE350" i="43"/>
  <c r="HD350" i="43"/>
  <c r="HQ350" i="43" s="1"/>
  <c r="HC350" i="43"/>
  <c r="HB350" i="43"/>
  <c r="HL350" i="43" s="1"/>
  <c r="HA350" i="43"/>
  <c r="GZ350" i="43"/>
  <c r="HG350" i="43" s="1"/>
  <c r="GI350" i="43"/>
  <c r="GJ350" i="43" s="1"/>
  <c r="GF350" i="43"/>
  <c r="GE350" i="43"/>
  <c r="GH350" i="43" s="1"/>
  <c r="GD350" i="43"/>
  <c r="GC350" i="43"/>
  <c r="EI350" i="43"/>
  <c r="EE350" i="43"/>
  <c r="EG350" i="43" s="1"/>
  <c r="EA350" i="43"/>
  <c r="DZ350" i="43"/>
  <c r="DY350" i="43"/>
  <c r="DW350" i="43"/>
  <c r="DT350" i="43"/>
  <c r="DU350" i="43" s="1"/>
  <c r="DR350" i="43"/>
  <c r="DS350" i="43" s="1"/>
  <c r="DQ350" i="43"/>
  <c r="CX350" i="43"/>
  <c r="CS350" i="43"/>
  <c r="CN350" i="43"/>
  <c r="CI350" i="43"/>
  <c r="CD350" i="43"/>
  <c r="BB350" i="43"/>
  <c r="BC350" i="43" s="1"/>
  <c r="AY350" i="43"/>
  <c r="AX350" i="43"/>
  <c r="BA350" i="43" s="1"/>
  <c r="AW350" i="43"/>
  <c r="AV350" i="43"/>
  <c r="HE349" i="43"/>
  <c r="HD349" i="43"/>
  <c r="HQ349" i="43" s="1"/>
  <c r="HC349" i="43"/>
  <c r="HB349" i="43"/>
  <c r="HL349" i="43" s="1"/>
  <c r="HA349" i="43"/>
  <c r="GZ349" i="43"/>
  <c r="HG349" i="43" s="1"/>
  <c r="GI349" i="43"/>
  <c r="GJ349" i="43" s="1"/>
  <c r="GF349" i="43"/>
  <c r="GE349" i="43"/>
  <c r="GD349" i="43"/>
  <c r="GC349" i="43"/>
  <c r="EI349" i="43"/>
  <c r="EE349" i="43"/>
  <c r="EG349" i="43" s="1"/>
  <c r="EA349" i="43"/>
  <c r="DZ349" i="43"/>
  <c r="DY349" i="43"/>
  <c r="DT349" i="43"/>
  <c r="DU349" i="43" s="1"/>
  <c r="DR349" i="43"/>
  <c r="DS349" i="43" s="1"/>
  <c r="DQ349" i="43"/>
  <c r="CX349" i="43"/>
  <c r="CS349" i="43"/>
  <c r="CN349" i="43"/>
  <c r="CI349" i="43"/>
  <c r="CD349" i="43"/>
  <c r="BB349" i="43"/>
  <c r="BC349" i="43" s="1"/>
  <c r="AY349" i="43"/>
  <c r="AX349" i="43"/>
  <c r="AW349" i="43"/>
  <c r="AV349" i="43"/>
  <c r="AZ349" i="43" s="1"/>
  <c r="HE348" i="43"/>
  <c r="HD348" i="43"/>
  <c r="HQ348" i="43" s="1"/>
  <c r="HC348" i="43"/>
  <c r="HB348" i="43"/>
  <c r="HL348" i="43" s="1"/>
  <c r="HA348" i="43"/>
  <c r="GZ348" i="43"/>
  <c r="HG348" i="43" s="1"/>
  <c r="GI348" i="43"/>
  <c r="GJ348" i="43" s="1"/>
  <c r="GF348" i="43"/>
  <c r="GE348" i="43"/>
  <c r="GD348" i="43"/>
  <c r="GC348" i="43"/>
  <c r="EI348" i="43"/>
  <c r="EG348" i="43"/>
  <c r="EE348" i="43"/>
  <c r="EA348" i="43"/>
  <c r="DZ348" i="43"/>
  <c r="DY348" i="43"/>
  <c r="DT348" i="43"/>
  <c r="DV348" i="43" s="1"/>
  <c r="DR348" i="43"/>
  <c r="DS348" i="43" s="1"/>
  <c r="DQ348" i="43"/>
  <c r="CX348" i="43"/>
  <c r="CS348" i="43"/>
  <c r="CN348" i="43"/>
  <c r="CI348" i="43"/>
  <c r="CD348" i="43"/>
  <c r="BB348" i="43"/>
  <c r="BC348" i="43" s="1"/>
  <c r="AY348" i="43"/>
  <c r="AX348" i="43"/>
  <c r="AW348" i="43"/>
  <c r="AV348" i="43"/>
  <c r="AZ348" i="43" s="1"/>
  <c r="HE347" i="43"/>
  <c r="HD347" i="43"/>
  <c r="HQ347" i="43" s="1"/>
  <c r="HC347" i="43"/>
  <c r="HB347" i="43"/>
  <c r="HL347" i="43" s="1"/>
  <c r="HA347" i="43"/>
  <c r="GZ347" i="43"/>
  <c r="HG347" i="43" s="1"/>
  <c r="GI347" i="43"/>
  <c r="GJ347" i="43" s="1"/>
  <c r="GF347" i="43"/>
  <c r="GE347" i="43"/>
  <c r="GD347" i="43"/>
  <c r="GC347" i="43"/>
  <c r="EI347" i="43"/>
  <c r="EE347" i="43"/>
  <c r="EG347" i="43" s="1"/>
  <c r="EA347" i="43"/>
  <c r="DZ347" i="43"/>
  <c r="DY347" i="43"/>
  <c r="DV347" i="43"/>
  <c r="DT347" i="43"/>
  <c r="DU347" i="43" s="1"/>
  <c r="DR347" i="43"/>
  <c r="DS347" i="43" s="1"/>
  <c r="DQ347" i="43"/>
  <c r="CX347" i="43"/>
  <c r="CS347" i="43"/>
  <c r="CN347" i="43"/>
  <c r="CI347" i="43"/>
  <c r="CD347" i="43"/>
  <c r="BC347" i="43"/>
  <c r="BB347" i="43"/>
  <c r="AY347" i="43"/>
  <c r="AX347" i="43"/>
  <c r="AW347" i="43"/>
  <c r="AV347" i="43"/>
  <c r="HE346" i="43"/>
  <c r="HD346" i="43"/>
  <c r="HQ346" i="43" s="1"/>
  <c r="HC346" i="43"/>
  <c r="HB346" i="43"/>
  <c r="HL346" i="43" s="1"/>
  <c r="HA346" i="43"/>
  <c r="GZ346" i="43"/>
  <c r="HG346" i="43" s="1"/>
  <c r="GI346" i="43"/>
  <c r="GJ346" i="43" s="1"/>
  <c r="GF346" i="43"/>
  <c r="GE346" i="43"/>
  <c r="GD346" i="43"/>
  <c r="GC346" i="43"/>
  <c r="EI346" i="43"/>
  <c r="EE346" i="43"/>
  <c r="EG346" i="43" s="1"/>
  <c r="EA346" i="43"/>
  <c r="DZ346" i="43"/>
  <c r="DY346" i="43"/>
  <c r="DT346" i="43"/>
  <c r="DU346" i="43" s="1"/>
  <c r="DR346" i="43"/>
  <c r="DS346" i="43" s="1"/>
  <c r="DQ346" i="43"/>
  <c r="CX346" i="43"/>
  <c r="CS346" i="43"/>
  <c r="CN346" i="43"/>
  <c r="CI346" i="43"/>
  <c r="CD346" i="43"/>
  <c r="BB346" i="43"/>
  <c r="BC346" i="43" s="1"/>
  <c r="AY346" i="43"/>
  <c r="AX346" i="43"/>
  <c r="BA346" i="43" s="1"/>
  <c r="AW346" i="43"/>
  <c r="AV346" i="43"/>
  <c r="HE345" i="43"/>
  <c r="HD345" i="43"/>
  <c r="HQ345" i="43" s="1"/>
  <c r="HC345" i="43"/>
  <c r="HB345" i="43"/>
  <c r="HL345" i="43" s="1"/>
  <c r="HA345" i="43"/>
  <c r="GZ345" i="43"/>
  <c r="HG345" i="43" s="1"/>
  <c r="GI345" i="43"/>
  <c r="GJ345" i="43" s="1"/>
  <c r="GF345" i="43"/>
  <c r="GE345" i="43"/>
  <c r="GH345" i="43" s="1"/>
  <c r="GD345" i="43"/>
  <c r="GC345" i="43"/>
  <c r="EI345" i="43"/>
  <c r="EE345" i="43"/>
  <c r="EG345" i="43" s="1"/>
  <c r="EA345" i="43"/>
  <c r="DZ345" i="43"/>
  <c r="DY345" i="43"/>
  <c r="DT345" i="43"/>
  <c r="DU345" i="43" s="1"/>
  <c r="DR345" i="43"/>
  <c r="DS345" i="43" s="1"/>
  <c r="DQ345" i="43"/>
  <c r="CX345" i="43"/>
  <c r="CS345" i="43"/>
  <c r="CN345" i="43"/>
  <c r="CI345" i="43"/>
  <c r="CD345" i="43"/>
  <c r="BB345" i="43"/>
  <c r="BC345" i="43" s="1"/>
  <c r="AY345" i="43"/>
  <c r="AX345" i="43"/>
  <c r="AW345" i="43"/>
  <c r="AV345" i="43"/>
  <c r="AZ345" i="43" s="1"/>
  <c r="HE344" i="43"/>
  <c r="HD344" i="43"/>
  <c r="HQ344" i="43" s="1"/>
  <c r="HC344" i="43"/>
  <c r="HB344" i="43"/>
  <c r="HL344" i="43" s="1"/>
  <c r="HA344" i="43"/>
  <c r="GZ344" i="43"/>
  <c r="HG344" i="43" s="1"/>
  <c r="GI344" i="43"/>
  <c r="GJ344" i="43" s="1"/>
  <c r="GF344" i="43"/>
  <c r="GE344" i="43"/>
  <c r="GD344" i="43"/>
  <c r="GC344" i="43"/>
  <c r="EI344" i="43"/>
  <c r="EE344" i="43"/>
  <c r="EG344" i="43" s="1"/>
  <c r="EA344" i="43"/>
  <c r="DZ344" i="43"/>
  <c r="DY344" i="43"/>
  <c r="DU344" i="43"/>
  <c r="DT344" i="43"/>
  <c r="DV344" i="43" s="1"/>
  <c r="DR344" i="43"/>
  <c r="DS344" i="43" s="1"/>
  <c r="DQ344" i="43"/>
  <c r="CX344" i="43"/>
  <c r="CS344" i="43"/>
  <c r="CN344" i="43"/>
  <c r="CI344" i="43"/>
  <c r="CD344" i="43"/>
  <c r="BC344" i="43"/>
  <c r="BB344" i="43"/>
  <c r="AY344" i="43"/>
  <c r="AX344" i="43"/>
  <c r="AW344" i="43"/>
  <c r="AV344" i="43"/>
  <c r="HE343" i="43"/>
  <c r="HD343" i="43"/>
  <c r="HQ343" i="43" s="1"/>
  <c r="HC343" i="43"/>
  <c r="HB343" i="43"/>
  <c r="HL343" i="43" s="1"/>
  <c r="HA343" i="43"/>
  <c r="GZ343" i="43"/>
  <c r="HG343" i="43" s="1"/>
  <c r="GI343" i="43"/>
  <c r="GJ343" i="43" s="1"/>
  <c r="GF343" i="43"/>
  <c r="GE343" i="43"/>
  <c r="GD343" i="43"/>
  <c r="GC343" i="43"/>
  <c r="EI343" i="43"/>
  <c r="EE343" i="43"/>
  <c r="EG343" i="43" s="1"/>
  <c r="EA343" i="43"/>
  <c r="DZ343" i="43"/>
  <c r="DY343" i="43"/>
  <c r="DW343" i="43"/>
  <c r="DV343" i="43"/>
  <c r="DT343" i="43"/>
  <c r="DU343" i="43" s="1"/>
  <c r="DR343" i="43"/>
  <c r="DS343" i="43" s="1"/>
  <c r="DQ343" i="43"/>
  <c r="CX343" i="43"/>
  <c r="CS343" i="43"/>
  <c r="CN343" i="43"/>
  <c r="CI343" i="43"/>
  <c r="CD343" i="43"/>
  <c r="BB343" i="43"/>
  <c r="BC343" i="43" s="1"/>
  <c r="AY343" i="43"/>
  <c r="BA343" i="43" s="1"/>
  <c r="AX343" i="43"/>
  <c r="AW343" i="43"/>
  <c r="AV343" i="43"/>
  <c r="AZ343" i="43" s="1"/>
  <c r="HE342" i="43"/>
  <c r="HD342" i="43"/>
  <c r="HQ342" i="43" s="1"/>
  <c r="HC342" i="43"/>
  <c r="HB342" i="43"/>
  <c r="HL342" i="43" s="1"/>
  <c r="HA342" i="43"/>
  <c r="GZ342" i="43"/>
  <c r="HG342" i="43" s="1"/>
  <c r="GI342" i="43"/>
  <c r="GJ342" i="43" s="1"/>
  <c r="GF342" i="43"/>
  <c r="GE342" i="43"/>
  <c r="GD342" i="43"/>
  <c r="GC342" i="43"/>
  <c r="EI342" i="43"/>
  <c r="EE342" i="43"/>
  <c r="EG342" i="43" s="1"/>
  <c r="EA342" i="43"/>
  <c r="DZ342" i="43"/>
  <c r="DY342" i="43"/>
  <c r="DT342" i="43"/>
  <c r="DU342" i="43" s="1"/>
  <c r="DR342" i="43"/>
  <c r="DS342" i="43" s="1"/>
  <c r="DQ342" i="43"/>
  <c r="CX342" i="43"/>
  <c r="CS342" i="43"/>
  <c r="CN342" i="43"/>
  <c r="CI342" i="43"/>
  <c r="CD342" i="43"/>
  <c r="BB342" i="43"/>
  <c r="BC342" i="43" s="1"/>
  <c r="AY342" i="43"/>
  <c r="AX342" i="43"/>
  <c r="BA342" i="43" s="1"/>
  <c r="AW342" i="43"/>
  <c r="AV342" i="43"/>
  <c r="HE341" i="43"/>
  <c r="HD341" i="43"/>
  <c r="HQ341" i="43" s="1"/>
  <c r="HC341" i="43"/>
  <c r="HB341" i="43"/>
  <c r="HL341" i="43" s="1"/>
  <c r="HA341" i="43"/>
  <c r="GZ341" i="43"/>
  <c r="HG341" i="43" s="1"/>
  <c r="GI341" i="43"/>
  <c r="GJ341" i="43" s="1"/>
  <c r="GF341" i="43"/>
  <c r="GE341" i="43"/>
  <c r="GD341" i="43"/>
  <c r="GC341" i="43"/>
  <c r="EI341" i="43"/>
  <c r="EE341" i="43"/>
  <c r="EG341" i="43" s="1"/>
  <c r="EA341" i="43"/>
  <c r="DZ341" i="43"/>
  <c r="DY341" i="43"/>
  <c r="DT341" i="43"/>
  <c r="DU341" i="43" s="1"/>
  <c r="DR341" i="43"/>
  <c r="DS341" i="43" s="1"/>
  <c r="DQ341" i="43"/>
  <c r="CX341" i="43"/>
  <c r="CS341" i="43"/>
  <c r="CN341" i="43"/>
  <c r="CI341" i="43"/>
  <c r="CD341" i="43"/>
  <c r="BB341" i="43"/>
  <c r="BC341" i="43" s="1"/>
  <c r="AY341" i="43"/>
  <c r="AX341" i="43"/>
  <c r="AW341" i="43"/>
  <c r="AV341" i="43"/>
  <c r="AZ341" i="43" s="1"/>
  <c r="HE340" i="43"/>
  <c r="HD340" i="43"/>
  <c r="HQ340" i="43" s="1"/>
  <c r="HC340" i="43"/>
  <c r="HB340" i="43"/>
  <c r="HL340" i="43" s="1"/>
  <c r="HA340" i="43"/>
  <c r="GZ340" i="43"/>
  <c r="HG340" i="43" s="1"/>
  <c r="GI340" i="43"/>
  <c r="GJ340" i="43" s="1"/>
  <c r="GF340" i="43"/>
  <c r="GE340" i="43"/>
  <c r="GD340" i="43"/>
  <c r="GC340" i="43"/>
  <c r="EI340" i="43"/>
  <c r="EE340" i="43"/>
  <c r="EG340" i="43" s="1"/>
  <c r="EA340" i="43"/>
  <c r="DZ340" i="43"/>
  <c r="DY340" i="43"/>
  <c r="DU340" i="43"/>
  <c r="DT340" i="43"/>
  <c r="DV340" i="43" s="1"/>
  <c r="DR340" i="43"/>
  <c r="DS340" i="43" s="1"/>
  <c r="DQ340" i="43"/>
  <c r="CX340" i="43"/>
  <c r="CS340" i="43"/>
  <c r="CN340" i="43"/>
  <c r="CI340" i="43"/>
  <c r="CD340" i="43"/>
  <c r="BC340" i="43"/>
  <c r="BB340" i="43"/>
  <c r="AY340" i="43"/>
  <c r="AX340" i="43"/>
  <c r="BA340" i="43" s="1"/>
  <c r="AW340" i="43"/>
  <c r="AV340" i="43"/>
  <c r="HE339" i="43"/>
  <c r="HD339" i="43"/>
  <c r="HQ339" i="43" s="1"/>
  <c r="HC339" i="43"/>
  <c r="HB339" i="43"/>
  <c r="HL339" i="43" s="1"/>
  <c r="HA339" i="43"/>
  <c r="GZ339" i="43"/>
  <c r="HG339" i="43" s="1"/>
  <c r="GI339" i="43"/>
  <c r="GJ339" i="43" s="1"/>
  <c r="GF339" i="43"/>
  <c r="GE339" i="43"/>
  <c r="GD339" i="43"/>
  <c r="GC339" i="43"/>
  <c r="EI339" i="43"/>
  <c r="EE339" i="43"/>
  <c r="EG339" i="43" s="1"/>
  <c r="EA339" i="43"/>
  <c r="DZ339" i="43"/>
  <c r="DY339" i="43"/>
  <c r="DT339" i="43"/>
  <c r="DU339" i="43" s="1"/>
  <c r="DR339" i="43"/>
  <c r="DS339" i="43" s="1"/>
  <c r="DQ339" i="43"/>
  <c r="CX339" i="43"/>
  <c r="CS339" i="43"/>
  <c r="CN339" i="43"/>
  <c r="CI339" i="43"/>
  <c r="CD339" i="43"/>
  <c r="BC339" i="43"/>
  <c r="BB339" i="43"/>
  <c r="AY339" i="43"/>
  <c r="AX339" i="43"/>
  <c r="AW339" i="43"/>
  <c r="AV339" i="43"/>
  <c r="HE338" i="43"/>
  <c r="HD338" i="43"/>
  <c r="HQ338" i="43" s="1"/>
  <c r="HC338" i="43"/>
  <c r="HB338" i="43"/>
  <c r="HL338" i="43" s="1"/>
  <c r="HA338" i="43"/>
  <c r="GZ338" i="43"/>
  <c r="HG338" i="43" s="1"/>
  <c r="GI338" i="43"/>
  <c r="GJ338" i="43" s="1"/>
  <c r="GF338" i="43"/>
  <c r="GE338" i="43"/>
  <c r="GD338" i="43"/>
  <c r="GC338" i="43"/>
  <c r="GG338" i="43" s="1"/>
  <c r="EI338" i="43"/>
  <c r="EE338" i="43"/>
  <c r="EG338" i="43" s="1"/>
  <c r="EA338" i="43"/>
  <c r="DZ338" i="43"/>
  <c r="DY338" i="43"/>
  <c r="DT338" i="43"/>
  <c r="DU338" i="43" s="1"/>
  <c r="DR338" i="43"/>
  <c r="DS338" i="43" s="1"/>
  <c r="DQ338" i="43"/>
  <c r="CX338" i="43"/>
  <c r="CS338" i="43"/>
  <c r="CN338" i="43"/>
  <c r="CI338" i="43"/>
  <c r="CD338" i="43"/>
  <c r="BB338" i="43"/>
  <c r="BC338" i="43" s="1"/>
  <c r="BA338" i="43"/>
  <c r="AY338" i="43"/>
  <c r="AX338" i="43"/>
  <c r="AW338" i="43"/>
  <c r="AV338" i="43"/>
  <c r="HE337" i="43"/>
  <c r="HD337" i="43"/>
  <c r="HQ337" i="43" s="1"/>
  <c r="HC337" i="43"/>
  <c r="HB337" i="43"/>
  <c r="HL337" i="43" s="1"/>
  <c r="HA337" i="43"/>
  <c r="GZ337" i="43"/>
  <c r="HG337" i="43" s="1"/>
  <c r="GI337" i="43"/>
  <c r="GJ337" i="43" s="1"/>
  <c r="GF337" i="43"/>
  <c r="GE337" i="43"/>
  <c r="GD337" i="43"/>
  <c r="GC337" i="43"/>
  <c r="EI337" i="43"/>
  <c r="EE337" i="43"/>
  <c r="EG337" i="43" s="1"/>
  <c r="EA337" i="43"/>
  <c r="DZ337" i="43"/>
  <c r="DY337" i="43"/>
  <c r="DT337" i="43"/>
  <c r="DU337" i="43" s="1"/>
  <c r="DR337" i="43"/>
  <c r="DS337" i="43" s="1"/>
  <c r="DQ337" i="43"/>
  <c r="CX337" i="43"/>
  <c r="CS337" i="43"/>
  <c r="CN337" i="43"/>
  <c r="CI337" i="43"/>
  <c r="CD337" i="43"/>
  <c r="BB337" i="43"/>
  <c r="BC337" i="43" s="1"/>
  <c r="AY337" i="43"/>
  <c r="AX337" i="43"/>
  <c r="AW337" i="43"/>
  <c r="AV337" i="43"/>
  <c r="AZ337" i="43" s="1"/>
  <c r="HE336" i="43"/>
  <c r="HD336" i="43"/>
  <c r="HQ336" i="43" s="1"/>
  <c r="HC336" i="43"/>
  <c r="HB336" i="43"/>
  <c r="HL336" i="43" s="1"/>
  <c r="HA336" i="43"/>
  <c r="GZ336" i="43"/>
  <c r="HG336" i="43" s="1"/>
  <c r="GI336" i="43"/>
  <c r="GJ336" i="43" s="1"/>
  <c r="GF336" i="43"/>
  <c r="GE336" i="43"/>
  <c r="GD336" i="43"/>
  <c r="GC336" i="43"/>
  <c r="EI336" i="43"/>
  <c r="EG336" i="43"/>
  <c r="EE336" i="43"/>
  <c r="EA336" i="43"/>
  <c r="DZ336" i="43"/>
  <c r="DY336" i="43"/>
  <c r="DT336" i="43"/>
  <c r="DV336" i="43" s="1"/>
  <c r="DR336" i="43"/>
  <c r="DS336" i="43" s="1"/>
  <c r="DQ336" i="43"/>
  <c r="CX336" i="43"/>
  <c r="CS336" i="43"/>
  <c r="CN336" i="43"/>
  <c r="CI336" i="43"/>
  <c r="CD336" i="43"/>
  <c r="BB336" i="43"/>
  <c r="BC336" i="43" s="1"/>
  <c r="AY336" i="43"/>
  <c r="AX336" i="43"/>
  <c r="AW336" i="43"/>
  <c r="AV336" i="43"/>
  <c r="AZ336" i="43" s="1"/>
  <c r="HE335" i="43"/>
  <c r="HD335" i="43"/>
  <c r="HQ335" i="43" s="1"/>
  <c r="HC335" i="43"/>
  <c r="HB335" i="43"/>
  <c r="HL335" i="43" s="1"/>
  <c r="HA335" i="43"/>
  <c r="GZ335" i="43"/>
  <c r="HG335" i="43" s="1"/>
  <c r="GI335" i="43"/>
  <c r="GJ335" i="43" s="1"/>
  <c r="GF335" i="43"/>
  <c r="GE335" i="43"/>
  <c r="GD335" i="43"/>
  <c r="GC335" i="43"/>
  <c r="GG335" i="43" s="1"/>
  <c r="EI335" i="43"/>
  <c r="EE335" i="43"/>
  <c r="EG335" i="43" s="1"/>
  <c r="EA335" i="43"/>
  <c r="DZ335" i="43"/>
  <c r="DY335" i="43"/>
  <c r="DT335" i="43"/>
  <c r="DW335" i="43" s="1"/>
  <c r="DR335" i="43"/>
  <c r="DS335" i="43" s="1"/>
  <c r="DQ335" i="43"/>
  <c r="CX335" i="43"/>
  <c r="CS335" i="43"/>
  <c r="CN335" i="43"/>
  <c r="CI335" i="43"/>
  <c r="CD335" i="43"/>
  <c r="BC335" i="43"/>
  <c r="BB335" i="43"/>
  <c r="AY335" i="43"/>
  <c r="AX335" i="43"/>
  <c r="AW335" i="43"/>
  <c r="AV335" i="43"/>
  <c r="HE334" i="43"/>
  <c r="HD334" i="43"/>
  <c r="HQ334" i="43" s="1"/>
  <c r="HC334" i="43"/>
  <c r="HB334" i="43"/>
  <c r="HL334" i="43" s="1"/>
  <c r="HA334" i="43"/>
  <c r="GZ334" i="43"/>
  <c r="HG334" i="43" s="1"/>
  <c r="GI334" i="43"/>
  <c r="GJ334" i="43" s="1"/>
  <c r="GF334" i="43"/>
  <c r="GE334" i="43"/>
  <c r="GH334" i="43" s="1"/>
  <c r="GD334" i="43"/>
  <c r="GC334" i="43"/>
  <c r="EI334" i="43"/>
  <c r="EE334" i="43"/>
  <c r="EG334" i="43" s="1"/>
  <c r="EA334" i="43"/>
  <c r="DZ334" i="43"/>
  <c r="DY334" i="43"/>
  <c r="DW334" i="43"/>
  <c r="DV334" i="43"/>
  <c r="DT334" i="43"/>
  <c r="DU334" i="43" s="1"/>
  <c r="DR334" i="43"/>
  <c r="DS334" i="43" s="1"/>
  <c r="DQ334" i="43"/>
  <c r="CX334" i="43"/>
  <c r="CS334" i="43"/>
  <c r="CN334" i="43"/>
  <c r="CI334" i="43"/>
  <c r="CD334" i="43"/>
  <c r="BB334" i="43"/>
  <c r="BC334" i="43" s="1"/>
  <c r="BA334" i="43"/>
  <c r="AY334" i="43"/>
  <c r="AX334" i="43"/>
  <c r="AW334" i="43"/>
  <c r="AV334" i="43"/>
  <c r="AZ334" i="43" s="1"/>
  <c r="HE333" i="43"/>
  <c r="HD333" i="43"/>
  <c r="HQ333" i="43" s="1"/>
  <c r="HC333" i="43"/>
  <c r="HB333" i="43"/>
  <c r="HL333" i="43" s="1"/>
  <c r="HA333" i="43"/>
  <c r="GZ333" i="43"/>
  <c r="HG333" i="43" s="1"/>
  <c r="GI333" i="43"/>
  <c r="GJ333" i="43" s="1"/>
  <c r="GF333" i="43"/>
  <c r="GE333" i="43"/>
  <c r="GD333" i="43"/>
  <c r="GC333" i="43"/>
  <c r="GG333" i="43" s="1"/>
  <c r="EI333" i="43"/>
  <c r="EE333" i="43"/>
  <c r="EG333" i="43" s="1"/>
  <c r="EA333" i="43"/>
  <c r="DZ333" i="43"/>
  <c r="DY333" i="43"/>
  <c r="DT333" i="43"/>
  <c r="DU333" i="43" s="1"/>
  <c r="DR333" i="43"/>
  <c r="DS333" i="43" s="1"/>
  <c r="DQ333" i="43"/>
  <c r="CX333" i="43"/>
  <c r="CS333" i="43"/>
  <c r="CN333" i="43"/>
  <c r="CI333" i="43"/>
  <c r="CD333" i="43"/>
  <c r="BB333" i="43"/>
  <c r="BC333" i="43" s="1"/>
  <c r="AY333" i="43"/>
  <c r="AX333" i="43"/>
  <c r="BA333" i="43" s="1"/>
  <c r="AW333" i="43"/>
  <c r="AV333" i="43"/>
  <c r="HE332" i="43"/>
  <c r="HD332" i="43"/>
  <c r="HQ332" i="43" s="1"/>
  <c r="HC332" i="43"/>
  <c r="HB332" i="43"/>
  <c r="HL332" i="43" s="1"/>
  <c r="HA332" i="43"/>
  <c r="GZ332" i="43"/>
  <c r="HG332" i="43" s="1"/>
  <c r="GI332" i="43"/>
  <c r="GJ332" i="43" s="1"/>
  <c r="GF332" i="43"/>
  <c r="GE332" i="43"/>
  <c r="GD332" i="43"/>
  <c r="GC332" i="43"/>
  <c r="EI332" i="43"/>
  <c r="EE332" i="43"/>
  <c r="EG332" i="43" s="1"/>
  <c r="EA332" i="43"/>
  <c r="DZ332" i="43"/>
  <c r="DY332" i="43"/>
  <c r="DT332" i="43"/>
  <c r="DU332" i="43" s="1"/>
  <c r="DR332" i="43"/>
  <c r="DS332" i="43" s="1"/>
  <c r="DQ332" i="43"/>
  <c r="CX332" i="43"/>
  <c r="CS332" i="43"/>
  <c r="CN332" i="43"/>
  <c r="CI332" i="43"/>
  <c r="CD332" i="43"/>
  <c r="BC332" i="43"/>
  <c r="BB332" i="43"/>
  <c r="AY332" i="43"/>
  <c r="AX332" i="43"/>
  <c r="AW332" i="43"/>
  <c r="AV332" i="43"/>
  <c r="HE331" i="43"/>
  <c r="HD331" i="43"/>
  <c r="HQ331" i="43" s="1"/>
  <c r="HC331" i="43"/>
  <c r="HB331" i="43"/>
  <c r="HL331" i="43" s="1"/>
  <c r="HA331" i="43"/>
  <c r="GZ331" i="43"/>
  <c r="HG331" i="43" s="1"/>
  <c r="GJ331" i="43"/>
  <c r="GI331" i="43"/>
  <c r="GF331" i="43"/>
  <c r="GE331" i="43"/>
  <c r="GD331" i="43"/>
  <c r="GC331" i="43"/>
  <c r="EI331" i="43"/>
  <c r="EE331" i="43"/>
  <c r="EG331" i="43" s="1"/>
  <c r="EA331" i="43"/>
  <c r="DZ331" i="43"/>
  <c r="DY331" i="43"/>
  <c r="DT331" i="43"/>
  <c r="DU331" i="43" s="1"/>
  <c r="DR331" i="43"/>
  <c r="DS331" i="43" s="1"/>
  <c r="DQ331" i="43"/>
  <c r="CX331" i="43"/>
  <c r="CS331" i="43"/>
  <c r="CN331" i="43"/>
  <c r="CI331" i="43"/>
  <c r="CD331" i="43"/>
  <c r="BB331" i="43"/>
  <c r="BC331" i="43" s="1"/>
  <c r="AY331" i="43"/>
  <c r="BA331" i="43" s="1"/>
  <c r="AX331" i="43"/>
  <c r="AW331" i="43"/>
  <c r="AV331" i="43"/>
  <c r="AZ331" i="43" s="1"/>
  <c r="HG330" i="43"/>
  <c r="HE330" i="43"/>
  <c r="HD330" i="43"/>
  <c r="HQ330" i="43" s="1"/>
  <c r="HC330" i="43"/>
  <c r="HB330" i="43"/>
  <c r="HL330" i="43" s="1"/>
  <c r="HA330" i="43"/>
  <c r="GZ330" i="43"/>
  <c r="GI330" i="43"/>
  <c r="GJ330" i="43" s="1"/>
  <c r="GF330" i="43"/>
  <c r="GE330" i="43"/>
  <c r="GD330" i="43"/>
  <c r="GC330" i="43"/>
  <c r="EI330" i="43"/>
  <c r="EE330" i="43"/>
  <c r="EG330" i="43" s="1"/>
  <c r="EA330" i="43"/>
  <c r="DZ330" i="43"/>
  <c r="DY330" i="43"/>
  <c r="DT330" i="43"/>
  <c r="DU330" i="43" s="1"/>
  <c r="DR330" i="43"/>
  <c r="DS330" i="43" s="1"/>
  <c r="DQ330" i="43"/>
  <c r="CX330" i="43"/>
  <c r="CS330" i="43"/>
  <c r="CN330" i="43"/>
  <c r="CI330" i="43"/>
  <c r="CD330" i="43"/>
  <c r="BB330" i="43"/>
  <c r="BC330" i="43" s="1"/>
  <c r="AY330" i="43"/>
  <c r="AX330" i="43"/>
  <c r="BA330" i="43" s="1"/>
  <c r="AW330" i="43"/>
  <c r="AV330" i="43"/>
  <c r="AZ330" i="43" s="1"/>
  <c r="HE329" i="43"/>
  <c r="HD329" i="43"/>
  <c r="HQ329" i="43" s="1"/>
  <c r="HC329" i="43"/>
  <c r="HB329" i="43"/>
  <c r="HL329" i="43" s="1"/>
  <c r="HA329" i="43"/>
  <c r="GZ329" i="43"/>
  <c r="HG329" i="43" s="1"/>
  <c r="GI329" i="43"/>
  <c r="GJ329" i="43" s="1"/>
  <c r="GF329" i="43"/>
  <c r="GE329" i="43"/>
  <c r="GH329" i="43" s="1"/>
  <c r="GK329" i="43" s="1"/>
  <c r="GD329" i="43"/>
  <c r="GC329" i="43"/>
  <c r="EI329" i="43"/>
  <c r="EE329" i="43"/>
  <c r="EG329" i="43" s="1"/>
  <c r="EA329" i="43"/>
  <c r="DZ329" i="43"/>
  <c r="DY329" i="43"/>
  <c r="DT329" i="43"/>
  <c r="DS329" i="43"/>
  <c r="DR329" i="43"/>
  <c r="DQ329" i="43"/>
  <c r="CX329" i="43"/>
  <c r="CS329" i="43"/>
  <c r="CN329" i="43"/>
  <c r="CI329" i="43"/>
  <c r="CD329" i="43"/>
  <c r="BB329" i="43"/>
  <c r="BC329" i="43" s="1"/>
  <c r="AY329" i="43"/>
  <c r="AX329" i="43"/>
  <c r="BA329" i="43" s="1"/>
  <c r="AW329" i="43"/>
  <c r="AV329" i="43"/>
  <c r="HE328" i="43"/>
  <c r="HD328" i="43"/>
  <c r="HQ328" i="43" s="1"/>
  <c r="HC328" i="43"/>
  <c r="HB328" i="43"/>
  <c r="HL328" i="43" s="1"/>
  <c r="HA328" i="43"/>
  <c r="GZ328" i="43"/>
  <c r="HG328" i="43" s="1"/>
  <c r="GI328" i="43"/>
  <c r="GJ328" i="43" s="1"/>
  <c r="GF328" i="43"/>
  <c r="GE328" i="43"/>
  <c r="GD328" i="43"/>
  <c r="GC328" i="43"/>
  <c r="GG328" i="43" s="1"/>
  <c r="EI328" i="43"/>
  <c r="EE328" i="43"/>
  <c r="EG328" i="43" s="1"/>
  <c r="EA328" i="43"/>
  <c r="DZ328" i="43"/>
  <c r="DY328" i="43"/>
  <c r="DT328" i="43"/>
  <c r="DR328" i="43"/>
  <c r="DS328" i="43" s="1"/>
  <c r="DQ328" i="43"/>
  <c r="CX328" i="43"/>
  <c r="CS328" i="43"/>
  <c r="CN328" i="43"/>
  <c r="CI328" i="43"/>
  <c r="CD328" i="43"/>
  <c r="BB328" i="43"/>
  <c r="BC328" i="43" s="1"/>
  <c r="AY328" i="43"/>
  <c r="AX328" i="43"/>
  <c r="AW328" i="43"/>
  <c r="AV328" i="43"/>
  <c r="HE327" i="43"/>
  <c r="HD327" i="43"/>
  <c r="HQ327" i="43" s="1"/>
  <c r="HC327" i="43"/>
  <c r="HB327" i="43"/>
  <c r="HL327" i="43" s="1"/>
  <c r="HA327" i="43"/>
  <c r="GZ327" i="43"/>
  <c r="HG327" i="43" s="1"/>
  <c r="GI327" i="43"/>
  <c r="GJ327" i="43" s="1"/>
  <c r="GF327" i="43"/>
  <c r="GE327" i="43"/>
  <c r="GD327" i="43"/>
  <c r="GC327" i="43"/>
  <c r="EI327" i="43"/>
  <c r="EE327" i="43"/>
  <c r="EG327" i="43" s="1"/>
  <c r="EA327" i="43"/>
  <c r="DZ327" i="43"/>
  <c r="DY327" i="43"/>
  <c r="DU327" i="43"/>
  <c r="DT327" i="43"/>
  <c r="DV327" i="43" s="1"/>
  <c r="DR327" i="43"/>
  <c r="DS327" i="43" s="1"/>
  <c r="DQ327" i="43"/>
  <c r="CX327" i="43"/>
  <c r="CS327" i="43"/>
  <c r="CN327" i="43"/>
  <c r="CI327" i="43"/>
  <c r="CD327" i="43"/>
  <c r="BC327" i="43"/>
  <c r="BB327" i="43"/>
  <c r="AY327" i="43"/>
  <c r="AX327" i="43"/>
  <c r="AW327" i="43"/>
  <c r="AV327" i="43"/>
  <c r="HE326" i="43"/>
  <c r="HD326" i="43"/>
  <c r="HQ326" i="43" s="1"/>
  <c r="HC326" i="43"/>
  <c r="HB326" i="43"/>
  <c r="HL326" i="43" s="1"/>
  <c r="HA326" i="43"/>
  <c r="GZ326" i="43"/>
  <c r="HG326" i="43" s="1"/>
  <c r="GI326" i="43"/>
  <c r="GJ326" i="43" s="1"/>
  <c r="GF326" i="43"/>
  <c r="GE326" i="43"/>
  <c r="GH326" i="43" s="1"/>
  <c r="GK326" i="43" s="1"/>
  <c r="GD326" i="43"/>
  <c r="GC326" i="43"/>
  <c r="EI326" i="43"/>
  <c r="EE326" i="43"/>
  <c r="EG326" i="43" s="1"/>
  <c r="EA326" i="43"/>
  <c r="DZ326" i="43"/>
  <c r="DY326" i="43"/>
  <c r="DT326" i="43"/>
  <c r="DU326" i="43" s="1"/>
  <c r="DS326" i="43"/>
  <c r="DR326" i="43"/>
  <c r="DQ326" i="43"/>
  <c r="CX326" i="43"/>
  <c r="CS326" i="43"/>
  <c r="CN326" i="43"/>
  <c r="CI326" i="43"/>
  <c r="CD326" i="43"/>
  <c r="BB326" i="43"/>
  <c r="BC326" i="43" s="1"/>
  <c r="AY326" i="43"/>
  <c r="AX326" i="43"/>
  <c r="BA326" i="43" s="1"/>
  <c r="AW326" i="43"/>
  <c r="AV326" i="43"/>
  <c r="HE325" i="43"/>
  <c r="HD325" i="43"/>
  <c r="HQ325" i="43" s="1"/>
  <c r="HC325" i="43"/>
  <c r="HB325" i="43"/>
  <c r="HL325" i="43" s="1"/>
  <c r="HA325" i="43"/>
  <c r="GZ325" i="43"/>
  <c r="HG325" i="43" s="1"/>
  <c r="GI325" i="43"/>
  <c r="GJ325" i="43" s="1"/>
  <c r="GF325" i="43"/>
  <c r="GE325" i="43"/>
  <c r="GH325" i="43" s="1"/>
  <c r="GD325" i="43"/>
  <c r="GC325" i="43"/>
  <c r="EI325" i="43"/>
  <c r="EE325" i="43"/>
  <c r="EG325" i="43" s="1"/>
  <c r="EA325" i="43"/>
  <c r="DZ325" i="43"/>
  <c r="DY325" i="43"/>
  <c r="DT325" i="43"/>
  <c r="DW325" i="43" s="1"/>
  <c r="DS325" i="43"/>
  <c r="DR325" i="43"/>
  <c r="DQ325" i="43"/>
  <c r="CX325" i="43"/>
  <c r="CS325" i="43"/>
  <c r="CN325" i="43"/>
  <c r="CI325" i="43"/>
  <c r="CD325" i="43"/>
  <c r="BB325" i="43"/>
  <c r="BC325" i="43" s="1"/>
  <c r="AY325" i="43"/>
  <c r="AX325" i="43"/>
  <c r="BA325" i="43" s="1"/>
  <c r="AW325" i="43"/>
  <c r="AV325" i="43"/>
  <c r="HE324" i="43"/>
  <c r="HD324" i="43"/>
  <c r="HQ324" i="43" s="1"/>
  <c r="HC324" i="43"/>
  <c r="HB324" i="43"/>
  <c r="HL324" i="43" s="1"/>
  <c r="HA324" i="43"/>
  <c r="GZ324" i="43"/>
  <c r="HG324" i="43" s="1"/>
  <c r="GI324" i="43"/>
  <c r="GJ324" i="43" s="1"/>
  <c r="GF324" i="43"/>
  <c r="GE324" i="43"/>
  <c r="GD324" i="43"/>
  <c r="GC324" i="43"/>
  <c r="EI324" i="43"/>
  <c r="EE324" i="43"/>
  <c r="EG324" i="43" s="1"/>
  <c r="EA324" i="43"/>
  <c r="DZ324" i="43"/>
  <c r="DY324" i="43"/>
  <c r="DT324" i="43"/>
  <c r="DR324" i="43"/>
  <c r="DS324" i="43" s="1"/>
  <c r="DQ324" i="43"/>
  <c r="CX324" i="43"/>
  <c r="CS324" i="43"/>
  <c r="CN324" i="43"/>
  <c r="CI324" i="43"/>
  <c r="CD324" i="43"/>
  <c r="BB324" i="43"/>
  <c r="BC324" i="43" s="1"/>
  <c r="AY324" i="43"/>
  <c r="AX324" i="43"/>
  <c r="AW324" i="43"/>
  <c r="AV324" i="43"/>
  <c r="AZ324" i="43" s="1"/>
  <c r="HE323" i="43"/>
  <c r="HD323" i="43"/>
  <c r="HQ323" i="43" s="1"/>
  <c r="HC323" i="43"/>
  <c r="HB323" i="43"/>
  <c r="HL323" i="43" s="1"/>
  <c r="HA323" i="43"/>
  <c r="GZ323" i="43"/>
  <c r="HG323" i="43" s="1"/>
  <c r="GI323" i="43"/>
  <c r="GJ323" i="43" s="1"/>
  <c r="GF323" i="43"/>
  <c r="GE323" i="43"/>
  <c r="GD323" i="43"/>
  <c r="GC323" i="43"/>
  <c r="EI323" i="43"/>
  <c r="EE323" i="43"/>
  <c r="EG323" i="43" s="1"/>
  <c r="EA323" i="43"/>
  <c r="DZ323" i="43"/>
  <c r="DY323" i="43"/>
  <c r="DT323" i="43"/>
  <c r="DU323" i="43" s="1"/>
  <c r="DR323" i="43"/>
  <c r="DS323" i="43" s="1"/>
  <c r="DQ323" i="43"/>
  <c r="CX323" i="43"/>
  <c r="CS323" i="43"/>
  <c r="CN323" i="43"/>
  <c r="CI323" i="43"/>
  <c r="CD323" i="43"/>
  <c r="BC323" i="43"/>
  <c r="BB323" i="43"/>
  <c r="AY323" i="43"/>
  <c r="AX323" i="43"/>
  <c r="AW323" i="43"/>
  <c r="AV323" i="43"/>
  <c r="HE322" i="43"/>
  <c r="HD322" i="43"/>
  <c r="HQ322" i="43" s="1"/>
  <c r="HC322" i="43"/>
  <c r="HB322" i="43"/>
  <c r="HL322" i="43" s="1"/>
  <c r="HA322" i="43"/>
  <c r="GZ322" i="43"/>
  <c r="HG322" i="43" s="1"/>
  <c r="GI322" i="43"/>
  <c r="GJ322" i="43" s="1"/>
  <c r="GF322" i="43"/>
  <c r="GE322" i="43"/>
  <c r="GD322" i="43"/>
  <c r="GC322" i="43"/>
  <c r="EI322" i="43"/>
  <c r="EE322" i="43"/>
  <c r="EG322" i="43" s="1"/>
  <c r="EA322" i="43"/>
  <c r="DZ322" i="43"/>
  <c r="DY322" i="43"/>
  <c r="DW322" i="43"/>
  <c r="DT322" i="43"/>
  <c r="DU322" i="43" s="1"/>
  <c r="DR322" i="43"/>
  <c r="DS322" i="43" s="1"/>
  <c r="DQ322" i="43"/>
  <c r="CX322" i="43"/>
  <c r="CS322" i="43"/>
  <c r="CN322" i="43"/>
  <c r="CI322" i="43"/>
  <c r="CD322" i="43"/>
  <c r="BB322" i="43"/>
  <c r="BC322" i="43" s="1"/>
  <c r="BA322" i="43"/>
  <c r="BD322" i="43" s="1"/>
  <c r="AY322" i="43"/>
  <c r="AX322" i="43"/>
  <c r="AW322" i="43"/>
  <c r="AV322" i="43"/>
  <c r="AZ322" i="43" s="1"/>
  <c r="HE321" i="43"/>
  <c r="HD321" i="43"/>
  <c r="HQ321" i="43" s="1"/>
  <c r="HC321" i="43"/>
  <c r="HB321" i="43"/>
  <c r="HL321" i="43" s="1"/>
  <c r="HA321" i="43"/>
  <c r="GZ321" i="43"/>
  <c r="HG321" i="43" s="1"/>
  <c r="GI321" i="43"/>
  <c r="GJ321" i="43" s="1"/>
  <c r="GF321" i="43"/>
  <c r="GE321" i="43"/>
  <c r="GD321" i="43"/>
  <c r="GC321" i="43"/>
  <c r="GG321" i="43" s="1"/>
  <c r="EI321" i="43"/>
  <c r="EG321" i="43"/>
  <c r="EE321" i="43"/>
  <c r="EA321" i="43"/>
  <c r="DZ321" i="43"/>
  <c r="DY321" i="43"/>
  <c r="DT321" i="43"/>
  <c r="DW321" i="43" s="1"/>
  <c r="DR321" i="43"/>
  <c r="DS321" i="43" s="1"/>
  <c r="DQ321" i="43"/>
  <c r="CX321" i="43"/>
  <c r="CS321" i="43"/>
  <c r="CN321" i="43"/>
  <c r="CI321" i="43"/>
  <c r="CD321" i="43"/>
  <c r="BB321" i="43"/>
  <c r="BC321" i="43" s="1"/>
  <c r="AY321" i="43"/>
  <c r="AX321" i="43"/>
  <c r="BA321" i="43" s="1"/>
  <c r="AW321" i="43"/>
  <c r="AV321" i="43"/>
  <c r="AZ321" i="43" s="1"/>
  <c r="HE320" i="43"/>
  <c r="HD320" i="43"/>
  <c r="HQ320" i="43" s="1"/>
  <c r="HC320" i="43"/>
  <c r="HB320" i="43"/>
  <c r="HL320" i="43" s="1"/>
  <c r="HA320" i="43"/>
  <c r="GZ320" i="43"/>
  <c r="HG320" i="43" s="1"/>
  <c r="GI320" i="43"/>
  <c r="GJ320" i="43" s="1"/>
  <c r="GF320" i="43"/>
  <c r="GE320" i="43"/>
  <c r="GD320" i="43"/>
  <c r="GC320" i="43"/>
  <c r="EI320" i="43"/>
  <c r="EG320" i="43"/>
  <c r="EE320" i="43"/>
  <c r="EA320" i="43"/>
  <c r="DZ320" i="43"/>
  <c r="DY320" i="43"/>
  <c r="DT320" i="43"/>
  <c r="DU320" i="43" s="1"/>
  <c r="DR320" i="43"/>
  <c r="DS320" i="43" s="1"/>
  <c r="DQ320" i="43"/>
  <c r="CX320" i="43"/>
  <c r="CS320" i="43"/>
  <c r="CN320" i="43"/>
  <c r="CI320" i="43"/>
  <c r="CD320" i="43"/>
  <c r="BC320" i="43"/>
  <c r="BB320" i="43"/>
  <c r="AY320" i="43"/>
  <c r="AX320" i="43"/>
  <c r="BA320" i="43" s="1"/>
  <c r="BD320" i="43" s="1"/>
  <c r="AW320" i="43"/>
  <c r="AV320" i="43"/>
  <c r="HE319" i="43"/>
  <c r="HD319" i="43"/>
  <c r="HQ319" i="43" s="1"/>
  <c r="HC319" i="43"/>
  <c r="HB319" i="43"/>
  <c r="HL319" i="43" s="1"/>
  <c r="HA319" i="43"/>
  <c r="GZ319" i="43"/>
  <c r="HG319" i="43" s="1"/>
  <c r="GI319" i="43"/>
  <c r="GJ319" i="43" s="1"/>
  <c r="GF319" i="43"/>
  <c r="GE319" i="43"/>
  <c r="GD319" i="43"/>
  <c r="GC319" i="43"/>
  <c r="EI319" i="43"/>
  <c r="EE319" i="43"/>
  <c r="EG319" i="43" s="1"/>
  <c r="EA319" i="43"/>
  <c r="DZ319" i="43"/>
  <c r="DY319" i="43"/>
  <c r="DT319" i="43"/>
  <c r="DR319" i="43"/>
  <c r="DS319" i="43" s="1"/>
  <c r="DQ319" i="43"/>
  <c r="CX319" i="43"/>
  <c r="CS319" i="43"/>
  <c r="CN319" i="43"/>
  <c r="CI319" i="43"/>
  <c r="CD319" i="43"/>
  <c r="BB319" i="43"/>
  <c r="BC319" i="43" s="1"/>
  <c r="AY319" i="43"/>
  <c r="AX319" i="43"/>
  <c r="AW319" i="43"/>
  <c r="AV319" i="43"/>
  <c r="AZ319" i="43" s="1"/>
  <c r="HE318" i="43"/>
  <c r="HD318" i="43"/>
  <c r="HQ318" i="43" s="1"/>
  <c r="HC318" i="43"/>
  <c r="HB318" i="43"/>
  <c r="HL318" i="43" s="1"/>
  <c r="HA318" i="43"/>
  <c r="GZ318" i="43"/>
  <c r="HG318" i="43" s="1"/>
  <c r="GI318" i="43"/>
  <c r="GJ318" i="43" s="1"/>
  <c r="GF318" i="43"/>
  <c r="GE318" i="43"/>
  <c r="GD318" i="43"/>
  <c r="GC318" i="43"/>
  <c r="EI318" i="43"/>
  <c r="EE318" i="43"/>
  <c r="EG318" i="43" s="1"/>
  <c r="EA318" i="43"/>
  <c r="DZ318" i="43"/>
  <c r="DY318" i="43"/>
  <c r="DV318" i="43"/>
  <c r="DT318" i="43"/>
  <c r="DU318" i="43" s="1"/>
  <c r="DR318" i="43"/>
  <c r="DS318" i="43" s="1"/>
  <c r="DQ318" i="43"/>
  <c r="CX318" i="43"/>
  <c r="CS318" i="43"/>
  <c r="CN318" i="43"/>
  <c r="CI318" i="43"/>
  <c r="CD318" i="43"/>
  <c r="BB318" i="43"/>
  <c r="BC318" i="43" s="1"/>
  <c r="AY318" i="43"/>
  <c r="AX318" i="43"/>
  <c r="AW318" i="43"/>
  <c r="AV318" i="43"/>
  <c r="HE317" i="43"/>
  <c r="HD317" i="43"/>
  <c r="HQ317" i="43" s="1"/>
  <c r="HC317" i="43"/>
  <c r="HB317" i="43"/>
  <c r="HL317" i="43" s="1"/>
  <c r="HA317" i="43"/>
  <c r="GZ317" i="43"/>
  <c r="HG317" i="43" s="1"/>
  <c r="GI317" i="43"/>
  <c r="GJ317" i="43" s="1"/>
  <c r="GF317" i="43"/>
  <c r="GE317" i="43"/>
  <c r="GH317" i="43" s="1"/>
  <c r="GD317" i="43"/>
  <c r="GC317" i="43"/>
  <c r="EI317" i="43"/>
  <c r="EE317" i="43"/>
  <c r="EG317" i="43" s="1"/>
  <c r="EA317" i="43"/>
  <c r="DZ317" i="43"/>
  <c r="DY317" i="43"/>
  <c r="DV317" i="43"/>
  <c r="DU317" i="43"/>
  <c r="DT317" i="43"/>
  <c r="DW317" i="43" s="1"/>
  <c r="DR317" i="43"/>
  <c r="DS317" i="43" s="1"/>
  <c r="DQ317" i="43"/>
  <c r="CX317" i="43"/>
  <c r="CS317" i="43"/>
  <c r="CN317" i="43"/>
  <c r="CI317" i="43"/>
  <c r="CD317" i="43"/>
  <c r="BB317" i="43"/>
  <c r="BC317" i="43" s="1"/>
  <c r="AY317" i="43"/>
  <c r="AX317" i="43"/>
  <c r="AW317" i="43"/>
  <c r="AV317" i="43"/>
  <c r="HE316" i="43"/>
  <c r="HD316" i="43"/>
  <c r="HQ316" i="43" s="1"/>
  <c r="HC316" i="43"/>
  <c r="HB316" i="43"/>
  <c r="HL316" i="43" s="1"/>
  <c r="HA316" i="43"/>
  <c r="GZ316" i="43"/>
  <c r="HG316" i="43" s="1"/>
  <c r="GI316" i="43"/>
  <c r="GJ316" i="43" s="1"/>
  <c r="GF316" i="43"/>
  <c r="GE316" i="43"/>
  <c r="GD316" i="43"/>
  <c r="GC316" i="43"/>
  <c r="EI316" i="43"/>
  <c r="EE316" i="43"/>
  <c r="EG316" i="43" s="1"/>
  <c r="EA316" i="43"/>
  <c r="DZ316" i="43"/>
  <c r="DY316" i="43"/>
  <c r="DT316" i="43"/>
  <c r="DU316" i="43" s="1"/>
  <c r="DS316" i="43"/>
  <c r="DR316" i="43"/>
  <c r="DQ316" i="43"/>
  <c r="CX316" i="43"/>
  <c r="CS316" i="43"/>
  <c r="CN316" i="43"/>
  <c r="CI316" i="43"/>
  <c r="CD316" i="43"/>
  <c r="BC316" i="43"/>
  <c r="BB316" i="43"/>
  <c r="AY316" i="43"/>
  <c r="AX316" i="43"/>
  <c r="BA316" i="43" s="1"/>
  <c r="BD316" i="43" s="1"/>
  <c r="AW316" i="43"/>
  <c r="AV316" i="43"/>
  <c r="HE315" i="43"/>
  <c r="HD315" i="43"/>
  <c r="HQ315" i="43" s="1"/>
  <c r="HC315" i="43"/>
  <c r="HB315" i="43"/>
  <c r="HL315" i="43" s="1"/>
  <c r="HA315" i="43"/>
  <c r="GZ315" i="43"/>
  <c r="HG315" i="43" s="1"/>
  <c r="GI315" i="43"/>
  <c r="GJ315" i="43" s="1"/>
  <c r="GF315" i="43"/>
  <c r="GE315" i="43"/>
  <c r="GD315" i="43"/>
  <c r="GC315" i="43"/>
  <c r="EI315" i="43"/>
  <c r="EE315" i="43"/>
  <c r="EG315" i="43" s="1"/>
  <c r="EA315" i="43"/>
  <c r="DZ315" i="43"/>
  <c r="DY315" i="43"/>
  <c r="DT315" i="43"/>
  <c r="DU315" i="43" s="1"/>
  <c r="DR315" i="43"/>
  <c r="DS315" i="43" s="1"/>
  <c r="DQ315" i="43"/>
  <c r="CX315" i="43"/>
  <c r="CS315" i="43"/>
  <c r="CN315" i="43"/>
  <c r="CI315" i="43"/>
  <c r="CD315" i="43"/>
  <c r="BB315" i="43"/>
  <c r="BC315" i="43" s="1"/>
  <c r="AY315" i="43"/>
  <c r="AX315" i="43"/>
  <c r="BA315" i="43" s="1"/>
  <c r="AW315" i="43"/>
  <c r="AV315" i="43"/>
  <c r="AZ315" i="43" s="1"/>
  <c r="HE314" i="43"/>
  <c r="HD314" i="43"/>
  <c r="HQ314" i="43" s="1"/>
  <c r="HC314" i="43"/>
  <c r="HB314" i="43"/>
  <c r="HL314" i="43" s="1"/>
  <c r="HA314" i="43"/>
  <c r="GZ314" i="43"/>
  <c r="HG314" i="43" s="1"/>
  <c r="GI314" i="43"/>
  <c r="GJ314" i="43" s="1"/>
  <c r="GF314" i="43"/>
  <c r="GE314" i="43"/>
  <c r="GD314" i="43"/>
  <c r="GC314" i="43"/>
  <c r="EI314" i="43"/>
  <c r="EE314" i="43"/>
  <c r="EG314" i="43" s="1"/>
  <c r="EA314" i="43"/>
  <c r="DZ314" i="43"/>
  <c r="DY314" i="43"/>
  <c r="DT314" i="43"/>
  <c r="DV314" i="43" s="1"/>
  <c r="DR314" i="43"/>
  <c r="DS314" i="43" s="1"/>
  <c r="DQ314" i="43"/>
  <c r="CX314" i="43"/>
  <c r="CS314" i="43"/>
  <c r="CN314" i="43"/>
  <c r="CI314" i="43"/>
  <c r="CD314" i="43"/>
  <c r="BC314" i="43"/>
  <c r="BB314" i="43"/>
  <c r="AY314" i="43"/>
  <c r="AX314" i="43"/>
  <c r="AW314" i="43"/>
  <c r="AV314" i="43"/>
  <c r="HE313" i="43"/>
  <c r="HD313" i="43"/>
  <c r="HQ313" i="43" s="1"/>
  <c r="HC313" i="43"/>
  <c r="HB313" i="43"/>
  <c r="HL313" i="43" s="1"/>
  <c r="HA313" i="43"/>
  <c r="GZ313" i="43"/>
  <c r="HG313" i="43" s="1"/>
  <c r="GI313" i="43"/>
  <c r="GJ313" i="43" s="1"/>
  <c r="GF313" i="43"/>
  <c r="GE313" i="43"/>
  <c r="GD313" i="43"/>
  <c r="GC313" i="43"/>
  <c r="GG313" i="43" s="1"/>
  <c r="EI313" i="43"/>
  <c r="EE313" i="43"/>
  <c r="EG313" i="43" s="1"/>
  <c r="EA313" i="43"/>
  <c r="DZ313" i="43"/>
  <c r="DY313" i="43"/>
  <c r="DT313" i="43"/>
  <c r="DW313" i="43" s="1"/>
  <c r="DR313" i="43"/>
  <c r="DS313" i="43" s="1"/>
  <c r="DQ313" i="43"/>
  <c r="CX313" i="43"/>
  <c r="CS313" i="43"/>
  <c r="CN313" i="43"/>
  <c r="CI313" i="43"/>
  <c r="CD313" i="43"/>
  <c r="BC313" i="43"/>
  <c r="BB313" i="43"/>
  <c r="AY313" i="43"/>
  <c r="AX313" i="43"/>
  <c r="BA313" i="43" s="1"/>
  <c r="AW313" i="43"/>
  <c r="AV313" i="43"/>
  <c r="HG312" i="43"/>
  <c r="HE312" i="43"/>
  <c r="HD312" i="43"/>
  <c r="HQ312" i="43" s="1"/>
  <c r="HC312" i="43"/>
  <c r="HB312" i="43"/>
  <c r="HL312" i="43" s="1"/>
  <c r="HA312" i="43"/>
  <c r="GZ312" i="43"/>
  <c r="GI312" i="43"/>
  <c r="GJ312" i="43" s="1"/>
  <c r="GF312" i="43"/>
  <c r="GE312" i="43"/>
  <c r="GD312" i="43"/>
  <c r="GC312" i="43"/>
  <c r="EI312" i="43"/>
  <c r="EE312" i="43"/>
  <c r="EG312" i="43" s="1"/>
  <c r="EA312" i="43"/>
  <c r="DZ312" i="43"/>
  <c r="DY312" i="43"/>
  <c r="DT312" i="43"/>
  <c r="DV312" i="43" s="1"/>
  <c r="DR312" i="43"/>
  <c r="DS312" i="43" s="1"/>
  <c r="DQ312" i="43"/>
  <c r="CX312" i="43"/>
  <c r="CS312" i="43"/>
  <c r="CN312" i="43"/>
  <c r="CI312" i="43"/>
  <c r="CD312" i="43"/>
  <c r="BC312" i="43"/>
  <c r="BB312" i="43"/>
  <c r="AY312" i="43"/>
  <c r="AX312" i="43"/>
  <c r="BA312" i="43" s="1"/>
  <c r="BD312" i="43" s="1"/>
  <c r="AW312" i="43"/>
  <c r="AV312" i="43"/>
  <c r="AZ312" i="43" s="1"/>
  <c r="HE311" i="43"/>
  <c r="HD311" i="43"/>
  <c r="HQ311" i="43" s="1"/>
  <c r="HC311" i="43"/>
  <c r="HB311" i="43"/>
  <c r="HL311" i="43" s="1"/>
  <c r="HA311" i="43"/>
  <c r="GZ311" i="43"/>
  <c r="HG311" i="43" s="1"/>
  <c r="GI311" i="43"/>
  <c r="GJ311" i="43" s="1"/>
  <c r="GF311" i="43"/>
  <c r="GE311" i="43"/>
  <c r="GD311" i="43"/>
  <c r="GC311" i="43"/>
  <c r="EI311" i="43"/>
  <c r="EE311" i="43"/>
  <c r="EG311" i="43" s="1"/>
  <c r="EA311" i="43"/>
  <c r="DZ311" i="43"/>
  <c r="DY311" i="43"/>
  <c r="DT311" i="43"/>
  <c r="DU311" i="43" s="1"/>
  <c r="DS311" i="43"/>
  <c r="DR311" i="43"/>
  <c r="DQ311" i="43"/>
  <c r="CX311" i="43"/>
  <c r="CS311" i="43"/>
  <c r="CN311" i="43"/>
  <c r="CI311" i="43"/>
  <c r="CD311" i="43"/>
  <c r="BB311" i="43"/>
  <c r="BC311" i="43" s="1"/>
  <c r="AY311" i="43"/>
  <c r="AX311" i="43"/>
  <c r="AW311" i="43"/>
  <c r="AV311" i="43"/>
  <c r="AZ311" i="43" s="1"/>
  <c r="HE310" i="43"/>
  <c r="HD310" i="43"/>
  <c r="HQ310" i="43" s="1"/>
  <c r="HC310" i="43"/>
  <c r="HB310" i="43"/>
  <c r="HL310" i="43" s="1"/>
  <c r="HA310" i="43"/>
  <c r="GZ310" i="43"/>
  <c r="HG310" i="43" s="1"/>
  <c r="GI310" i="43"/>
  <c r="GJ310" i="43" s="1"/>
  <c r="GF310" i="43"/>
  <c r="GE310" i="43"/>
  <c r="GD310" i="43"/>
  <c r="GC310" i="43"/>
  <c r="EI310" i="43"/>
  <c r="EE310" i="43"/>
  <c r="EG310" i="43" s="1"/>
  <c r="EA310" i="43"/>
  <c r="DZ310" i="43"/>
  <c r="DY310" i="43"/>
  <c r="DT310" i="43"/>
  <c r="DV310" i="43" s="1"/>
  <c r="DR310" i="43"/>
  <c r="DS310" i="43" s="1"/>
  <c r="DQ310" i="43"/>
  <c r="CX310" i="43"/>
  <c r="CS310" i="43"/>
  <c r="CN310" i="43"/>
  <c r="CI310" i="43"/>
  <c r="CD310" i="43"/>
  <c r="BB310" i="43"/>
  <c r="BC310" i="43" s="1"/>
  <c r="AY310" i="43"/>
  <c r="AX310" i="43"/>
  <c r="AW310" i="43"/>
  <c r="AV310" i="43"/>
  <c r="AZ310" i="43" s="1"/>
  <c r="HE309" i="43"/>
  <c r="HD309" i="43"/>
  <c r="HQ309" i="43" s="1"/>
  <c r="HC309" i="43"/>
  <c r="HB309" i="43"/>
  <c r="HL309" i="43" s="1"/>
  <c r="HA309" i="43"/>
  <c r="GZ309" i="43"/>
  <c r="HG309" i="43" s="1"/>
  <c r="GI309" i="43"/>
  <c r="GJ309" i="43" s="1"/>
  <c r="GF309" i="43"/>
  <c r="GE309" i="43"/>
  <c r="GD309" i="43"/>
  <c r="GC309" i="43"/>
  <c r="GG309" i="43" s="1"/>
  <c r="EI309" i="43"/>
  <c r="EE309" i="43"/>
  <c r="EG309" i="43" s="1"/>
  <c r="EA309" i="43"/>
  <c r="DZ309" i="43"/>
  <c r="DY309" i="43"/>
  <c r="DV309" i="43"/>
  <c r="DT309" i="43"/>
  <c r="DW309" i="43" s="1"/>
  <c r="DR309" i="43"/>
  <c r="DS309" i="43" s="1"/>
  <c r="DQ309" i="43"/>
  <c r="CX309" i="43"/>
  <c r="CS309" i="43"/>
  <c r="CN309" i="43"/>
  <c r="CI309" i="43"/>
  <c r="CD309" i="43"/>
  <c r="BB309" i="43"/>
  <c r="BC309" i="43" s="1"/>
  <c r="AY309" i="43"/>
  <c r="AX309" i="43"/>
  <c r="AW309" i="43"/>
  <c r="AV309" i="43"/>
  <c r="HE308" i="43"/>
  <c r="HD308" i="43"/>
  <c r="HQ308" i="43" s="1"/>
  <c r="HC308" i="43"/>
  <c r="HB308" i="43"/>
  <c r="HL308" i="43" s="1"/>
  <c r="HA308" i="43"/>
  <c r="GZ308" i="43"/>
  <c r="HG308" i="43" s="1"/>
  <c r="GJ308" i="43"/>
  <c r="GI308" i="43"/>
  <c r="GF308" i="43"/>
  <c r="GE308" i="43"/>
  <c r="GD308" i="43"/>
  <c r="GC308" i="43"/>
  <c r="EI308" i="43"/>
  <c r="EE308" i="43"/>
  <c r="EG308" i="43" s="1"/>
  <c r="EA308" i="43"/>
  <c r="DZ308" i="43"/>
  <c r="DY308" i="43"/>
  <c r="DT308" i="43"/>
  <c r="DV308" i="43" s="1"/>
  <c r="DR308" i="43"/>
  <c r="DS308" i="43" s="1"/>
  <c r="DQ308" i="43"/>
  <c r="CX308" i="43"/>
  <c r="CS308" i="43"/>
  <c r="CN308" i="43"/>
  <c r="CI308" i="43"/>
  <c r="CD308" i="43"/>
  <c r="BC308" i="43"/>
  <c r="BB308" i="43"/>
  <c r="AY308" i="43"/>
  <c r="BA308" i="43" s="1"/>
  <c r="BD308" i="43" s="1"/>
  <c r="AX308" i="43"/>
  <c r="AW308" i="43"/>
  <c r="AV308" i="43"/>
  <c r="HE307" i="43"/>
  <c r="HD307" i="43"/>
  <c r="HQ307" i="43" s="1"/>
  <c r="HC307" i="43"/>
  <c r="HB307" i="43"/>
  <c r="HL307" i="43" s="1"/>
  <c r="HA307" i="43"/>
  <c r="GZ307" i="43"/>
  <c r="HG307" i="43" s="1"/>
  <c r="GI307" i="43"/>
  <c r="GJ307" i="43" s="1"/>
  <c r="GF307" i="43"/>
  <c r="GE307" i="43"/>
  <c r="GH307" i="43" s="1"/>
  <c r="GD307" i="43"/>
  <c r="GC307" i="43"/>
  <c r="EI307" i="43"/>
  <c r="EE307" i="43"/>
  <c r="EG307" i="43" s="1"/>
  <c r="EA307" i="43"/>
  <c r="DZ307" i="43"/>
  <c r="DY307" i="43"/>
  <c r="DT307" i="43"/>
  <c r="DU307" i="43" s="1"/>
  <c r="DR307" i="43"/>
  <c r="DS307" i="43" s="1"/>
  <c r="DQ307" i="43"/>
  <c r="CX307" i="43"/>
  <c r="CS307" i="43"/>
  <c r="CN307" i="43"/>
  <c r="CI307" i="43"/>
  <c r="CD307" i="43"/>
  <c r="BB307" i="43"/>
  <c r="BC307" i="43" s="1"/>
  <c r="AY307" i="43"/>
  <c r="AX307" i="43"/>
  <c r="BA307" i="43" s="1"/>
  <c r="AW307" i="43"/>
  <c r="AV307" i="43"/>
  <c r="HE306" i="43"/>
  <c r="HD306" i="43"/>
  <c r="HQ306" i="43" s="1"/>
  <c r="HC306" i="43"/>
  <c r="HB306" i="43"/>
  <c r="HL306" i="43" s="1"/>
  <c r="HA306" i="43"/>
  <c r="GZ306" i="43"/>
  <c r="HG306" i="43" s="1"/>
  <c r="GI306" i="43"/>
  <c r="GJ306" i="43" s="1"/>
  <c r="GF306" i="43"/>
  <c r="GE306" i="43"/>
  <c r="GD306" i="43"/>
  <c r="GC306" i="43"/>
  <c r="EI306" i="43"/>
  <c r="EE306" i="43"/>
  <c r="EG306" i="43" s="1"/>
  <c r="EA306" i="43"/>
  <c r="DZ306" i="43"/>
  <c r="DY306" i="43"/>
  <c r="DU306" i="43"/>
  <c r="DT306" i="43"/>
  <c r="DV306" i="43" s="1"/>
  <c r="DR306" i="43"/>
  <c r="DS306" i="43" s="1"/>
  <c r="DQ306" i="43"/>
  <c r="CX306" i="43"/>
  <c r="CS306" i="43"/>
  <c r="CN306" i="43"/>
  <c r="CI306" i="43"/>
  <c r="CD306" i="43"/>
  <c r="BC306" i="43"/>
  <c r="BB306" i="43"/>
  <c r="AY306" i="43"/>
  <c r="AX306" i="43"/>
  <c r="AW306" i="43"/>
  <c r="AV306" i="43"/>
  <c r="AZ306" i="43" s="1"/>
  <c r="HE305" i="43"/>
  <c r="HD305" i="43"/>
  <c r="HQ305" i="43" s="1"/>
  <c r="HC305" i="43"/>
  <c r="HB305" i="43"/>
  <c r="HL305" i="43" s="1"/>
  <c r="HA305" i="43"/>
  <c r="GZ305" i="43"/>
  <c r="HG305" i="43" s="1"/>
  <c r="GI305" i="43"/>
  <c r="GJ305" i="43" s="1"/>
  <c r="GF305" i="43"/>
  <c r="GE305" i="43"/>
  <c r="GD305" i="43"/>
  <c r="GC305" i="43"/>
  <c r="EI305" i="43"/>
  <c r="EG305" i="43"/>
  <c r="EE305" i="43"/>
  <c r="EA305" i="43"/>
  <c r="DZ305" i="43"/>
  <c r="DY305" i="43"/>
  <c r="DT305" i="43"/>
  <c r="DW305" i="43" s="1"/>
  <c r="DR305" i="43"/>
  <c r="DS305" i="43" s="1"/>
  <c r="DQ305" i="43"/>
  <c r="CX305" i="43"/>
  <c r="CS305" i="43"/>
  <c r="CN305" i="43"/>
  <c r="CI305" i="43"/>
  <c r="CD305" i="43"/>
  <c r="BC305" i="43"/>
  <c r="BB305" i="43"/>
  <c r="AY305" i="43"/>
  <c r="AX305" i="43"/>
  <c r="BA305" i="43" s="1"/>
  <c r="AW305" i="43"/>
  <c r="AV305" i="43"/>
  <c r="AZ305" i="43" s="1"/>
  <c r="HG304" i="43"/>
  <c r="HE304" i="43"/>
  <c r="HD304" i="43"/>
  <c r="HQ304" i="43" s="1"/>
  <c r="HC304" i="43"/>
  <c r="HB304" i="43"/>
  <c r="HL304" i="43" s="1"/>
  <c r="HA304" i="43"/>
  <c r="GZ304" i="43"/>
  <c r="GI304" i="43"/>
  <c r="GJ304" i="43" s="1"/>
  <c r="GF304" i="43"/>
  <c r="GE304" i="43"/>
  <c r="GD304" i="43"/>
  <c r="GC304" i="43"/>
  <c r="EI304" i="43"/>
  <c r="EE304" i="43"/>
  <c r="EG304" i="43" s="1"/>
  <c r="EA304" i="43"/>
  <c r="DZ304" i="43"/>
  <c r="DY304" i="43"/>
  <c r="DW304" i="43"/>
  <c r="DV304" i="43"/>
  <c r="DT304" i="43"/>
  <c r="DU304" i="43" s="1"/>
  <c r="DR304" i="43"/>
  <c r="DS304" i="43" s="1"/>
  <c r="DQ304" i="43"/>
  <c r="CX304" i="43"/>
  <c r="CS304" i="43"/>
  <c r="CN304" i="43"/>
  <c r="CI304" i="43"/>
  <c r="CD304" i="43"/>
  <c r="BB304" i="43"/>
  <c r="BC304" i="43" s="1"/>
  <c r="AY304" i="43"/>
  <c r="AX304" i="43"/>
  <c r="BA304" i="43" s="1"/>
  <c r="AW304" i="43"/>
  <c r="AV304" i="43"/>
  <c r="HE303" i="43"/>
  <c r="HD303" i="43"/>
  <c r="HQ303" i="43" s="1"/>
  <c r="HC303" i="43"/>
  <c r="HB303" i="43"/>
  <c r="HL303" i="43" s="1"/>
  <c r="HA303" i="43"/>
  <c r="GZ303" i="43"/>
  <c r="HG303" i="43" s="1"/>
  <c r="GI303" i="43"/>
  <c r="GJ303" i="43" s="1"/>
  <c r="GF303" i="43"/>
  <c r="GE303" i="43"/>
  <c r="GD303" i="43"/>
  <c r="GC303" i="43"/>
  <c r="EI303" i="43"/>
  <c r="EE303" i="43"/>
  <c r="EG303" i="43" s="1"/>
  <c r="EA303" i="43"/>
  <c r="DZ303" i="43"/>
  <c r="DY303" i="43"/>
  <c r="DT303" i="43"/>
  <c r="DU303" i="43" s="1"/>
  <c r="DR303" i="43"/>
  <c r="DS303" i="43" s="1"/>
  <c r="DQ303" i="43"/>
  <c r="CX303" i="43"/>
  <c r="CS303" i="43"/>
  <c r="CN303" i="43"/>
  <c r="CI303" i="43"/>
  <c r="CD303" i="43"/>
  <c r="BB303" i="43"/>
  <c r="BC303" i="43" s="1"/>
  <c r="AY303" i="43"/>
  <c r="AX303" i="43"/>
  <c r="AW303" i="43"/>
  <c r="AV303" i="43"/>
  <c r="AZ303" i="43" s="1"/>
  <c r="HE302" i="43"/>
  <c r="HD302" i="43"/>
  <c r="HQ302" i="43" s="1"/>
  <c r="HC302" i="43"/>
  <c r="HB302" i="43"/>
  <c r="HL302" i="43" s="1"/>
  <c r="HA302" i="43"/>
  <c r="GZ302" i="43"/>
  <c r="HG302" i="43" s="1"/>
  <c r="GI302" i="43"/>
  <c r="GJ302" i="43" s="1"/>
  <c r="GF302" i="43"/>
  <c r="GE302" i="43"/>
  <c r="GD302" i="43"/>
  <c r="GC302" i="43"/>
  <c r="EI302" i="43"/>
  <c r="EG302" i="43"/>
  <c r="EE302" i="43"/>
  <c r="EA302" i="43"/>
  <c r="DZ302" i="43"/>
  <c r="DY302" i="43"/>
  <c r="DU302" i="43"/>
  <c r="DT302" i="43"/>
  <c r="DV302" i="43" s="1"/>
  <c r="DR302" i="43"/>
  <c r="DS302" i="43" s="1"/>
  <c r="DQ302" i="43"/>
  <c r="CX302" i="43"/>
  <c r="CS302" i="43"/>
  <c r="CN302" i="43"/>
  <c r="CI302" i="43"/>
  <c r="CD302" i="43"/>
  <c r="BB302" i="43"/>
  <c r="BC302" i="43" s="1"/>
  <c r="AY302" i="43"/>
  <c r="AX302" i="43"/>
  <c r="BA302" i="43" s="1"/>
  <c r="AW302" i="43"/>
  <c r="AV302" i="43"/>
  <c r="HE301" i="43"/>
  <c r="HD301" i="43"/>
  <c r="HQ301" i="43" s="1"/>
  <c r="HC301" i="43"/>
  <c r="HB301" i="43"/>
  <c r="HL301" i="43" s="1"/>
  <c r="HA301" i="43"/>
  <c r="GZ301" i="43"/>
  <c r="HG301" i="43" s="1"/>
  <c r="GI301" i="43"/>
  <c r="GJ301" i="43" s="1"/>
  <c r="GF301" i="43"/>
  <c r="GE301" i="43"/>
  <c r="GD301" i="43"/>
  <c r="GC301" i="43"/>
  <c r="EI301" i="43"/>
  <c r="EE301" i="43"/>
  <c r="EG301" i="43" s="1"/>
  <c r="EA301" i="43"/>
  <c r="DZ301" i="43"/>
  <c r="DY301" i="43"/>
  <c r="DT301" i="43"/>
  <c r="DW301" i="43" s="1"/>
  <c r="DR301" i="43"/>
  <c r="DS301" i="43" s="1"/>
  <c r="DQ301" i="43"/>
  <c r="CX301" i="43"/>
  <c r="CS301" i="43"/>
  <c r="CN301" i="43"/>
  <c r="CI301" i="43"/>
  <c r="CD301" i="43"/>
  <c r="BC301" i="43"/>
  <c r="BB301" i="43"/>
  <c r="AY301" i="43"/>
  <c r="AX301" i="43"/>
  <c r="AW301" i="43"/>
  <c r="AV301" i="43"/>
  <c r="AZ301" i="43" s="1"/>
  <c r="HE300" i="43"/>
  <c r="HD300" i="43"/>
  <c r="HQ300" i="43" s="1"/>
  <c r="HC300" i="43"/>
  <c r="HB300" i="43"/>
  <c r="HL300" i="43" s="1"/>
  <c r="HA300" i="43"/>
  <c r="GZ300" i="43"/>
  <c r="HG300" i="43" s="1"/>
  <c r="GI300" i="43"/>
  <c r="GJ300" i="43" s="1"/>
  <c r="GF300" i="43"/>
  <c r="GE300" i="43"/>
  <c r="GD300" i="43"/>
  <c r="GC300" i="43"/>
  <c r="EI300" i="43"/>
  <c r="EE300" i="43"/>
  <c r="EG300" i="43" s="1"/>
  <c r="EA300" i="43"/>
  <c r="DZ300" i="43"/>
  <c r="DY300" i="43"/>
  <c r="DW300" i="43"/>
  <c r="DV300" i="43"/>
  <c r="DU300" i="43"/>
  <c r="DT300" i="43"/>
  <c r="DR300" i="43"/>
  <c r="DS300" i="43" s="1"/>
  <c r="DQ300" i="43"/>
  <c r="CX300" i="43"/>
  <c r="CS300" i="43"/>
  <c r="CN300" i="43"/>
  <c r="CI300" i="43"/>
  <c r="CD300" i="43"/>
  <c r="BB300" i="43"/>
  <c r="BC300" i="43" s="1"/>
  <c r="AY300" i="43"/>
  <c r="AX300" i="43"/>
  <c r="BA300" i="43" s="1"/>
  <c r="AW300" i="43"/>
  <c r="AV300" i="43"/>
  <c r="HE299" i="43"/>
  <c r="HD299" i="43"/>
  <c r="HQ299" i="43" s="1"/>
  <c r="HC299" i="43"/>
  <c r="HB299" i="43"/>
  <c r="HL299" i="43" s="1"/>
  <c r="HA299" i="43"/>
  <c r="GZ299" i="43"/>
  <c r="HG299" i="43" s="1"/>
  <c r="GI299" i="43"/>
  <c r="GJ299" i="43" s="1"/>
  <c r="GF299" i="43"/>
  <c r="GE299" i="43"/>
  <c r="GD299" i="43"/>
  <c r="GC299" i="43"/>
  <c r="EI299" i="43"/>
  <c r="EE299" i="43"/>
  <c r="EG299" i="43" s="1"/>
  <c r="EA299" i="43"/>
  <c r="DZ299" i="43"/>
  <c r="DY299" i="43"/>
  <c r="DT299" i="43"/>
  <c r="DU299" i="43" s="1"/>
  <c r="DR299" i="43"/>
  <c r="DS299" i="43" s="1"/>
  <c r="DQ299" i="43"/>
  <c r="CX299" i="43"/>
  <c r="CS299" i="43"/>
  <c r="CN299" i="43"/>
  <c r="CI299" i="43"/>
  <c r="CD299" i="43"/>
  <c r="BB299" i="43"/>
  <c r="BC299" i="43" s="1"/>
  <c r="AY299" i="43"/>
  <c r="AX299" i="43"/>
  <c r="AW299" i="43"/>
  <c r="AV299" i="43"/>
  <c r="AZ299" i="43" s="1"/>
  <c r="HE298" i="43"/>
  <c r="HD298" i="43"/>
  <c r="HQ298" i="43" s="1"/>
  <c r="HC298" i="43"/>
  <c r="HB298" i="43"/>
  <c r="HL298" i="43" s="1"/>
  <c r="HA298" i="43"/>
  <c r="GZ298" i="43"/>
  <c r="HG298" i="43" s="1"/>
  <c r="GI298" i="43"/>
  <c r="GJ298" i="43" s="1"/>
  <c r="GF298" i="43"/>
  <c r="GE298" i="43"/>
  <c r="GD298" i="43"/>
  <c r="GC298" i="43"/>
  <c r="EI298" i="43"/>
  <c r="EG298" i="43"/>
  <c r="EE298" i="43"/>
  <c r="EA298" i="43"/>
  <c r="DZ298" i="43"/>
  <c r="DY298" i="43"/>
  <c r="DU298" i="43"/>
  <c r="DT298" i="43"/>
  <c r="DV298" i="43" s="1"/>
  <c r="DR298" i="43"/>
  <c r="DS298" i="43" s="1"/>
  <c r="DQ298" i="43"/>
  <c r="CX298" i="43"/>
  <c r="CS298" i="43"/>
  <c r="CN298" i="43"/>
  <c r="CI298" i="43"/>
  <c r="CD298" i="43"/>
  <c r="BB298" i="43"/>
  <c r="BC298" i="43" s="1"/>
  <c r="AY298" i="43"/>
  <c r="AX298" i="43"/>
  <c r="BA298" i="43" s="1"/>
  <c r="AW298" i="43"/>
  <c r="AV298" i="43"/>
  <c r="HE297" i="43"/>
  <c r="HD297" i="43"/>
  <c r="HQ297" i="43" s="1"/>
  <c r="HC297" i="43"/>
  <c r="HB297" i="43"/>
  <c r="HL297" i="43" s="1"/>
  <c r="HA297" i="43"/>
  <c r="GZ297" i="43"/>
  <c r="HG297" i="43" s="1"/>
  <c r="GI297" i="43"/>
  <c r="GJ297" i="43" s="1"/>
  <c r="GF297" i="43"/>
  <c r="GE297" i="43"/>
  <c r="GD297" i="43"/>
  <c r="GC297" i="43"/>
  <c r="EI297" i="43"/>
  <c r="EE297" i="43"/>
  <c r="EG297" i="43" s="1"/>
  <c r="EA297" i="43"/>
  <c r="DZ297" i="43"/>
  <c r="DY297" i="43"/>
  <c r="DT297" i="43"/>
  <c r="DW297" i="43" s="1"/>
  <c r="DR297" i="43"/>
  <c r="DS297" i="43" s="1"/>
  <c r="DQ297" i="43"/>
  <c r="CX297" i="43"/>
  <c r="CS297" i="43"/>
  <c r="CN297" i="43"/>
  <c r="CI297" i="43"/>
  <c r="CD297" i="43"/>
  <c r="BC297" i="43"/>
  <c r="BB297" i="43"/>
  <c r="AY297" i="43"/>
  <c r="AX297" i="43"/>
  <c r="AW297" i="43"/>
  <c r="AV297" i="43"/>
  <c r="AZ297" i="43" s="1"/>
  <c r="HE296" i="43"/>
  <c r="HD296" i="43"/>
  <c r="HQ296" i="43" s="1"/>
  <c r="HC296" i="43"/>
  <c r="HB296" i="43"/>
  <c r="HL296" i="43" s="1"/>
  <c r="HA296" i="43"/>
  <c r="GZ296" i="43"/>
  <c r="HG296" i="43" s="1"/>
  <c r="GI296" i="43"/>
  <c r="GJ296" i="43" s="1"/>
  <c r="GF296" i="43"/>
  <c r="GE296" i="43"/>
  <c r="GD296" i="43"/>
  <c r="GC296" i="43"/>
  <c r="EI296" i="43"/>
  <c r="EE296" i="43"/>
  <c r="EG296" i="43" s="1"/>
  <c r="EA296" i="43"/>
  <c r="DZ296" i="43"/>
  <c r="DY296" i="43"/>
  <c r="DT296" i="43"/>
  <c r="DU296" i="43" s="1"/>
  <c r="DS296" i="43"/>
  <c r="DR296" i="43"/>
  <c r="DQ296" i="43"/>
  <c r="CX296" i="43"/>
  <c r="CS296" i="43"/>
  <c r="CN296" i="43"/>
  <c r="CI296" i="43"/>
  <c r="CD296" i="43"/>
  <c r="BB296" i="43"/>
  <c r="BC296" i="43" s="1"/>
  <c r="AY296" i="43"/>
  <c r="AX296" i="43"/>
  <c r="BA296" i="43" s="1"/>
  <c r="BD296" i="43" s="1"/>
  <c r="AW296" i="43"/>
  <c r="AV296" i="43"/>
  <c r="AZ296" i="43" s="1"/>
  <c r="HE295" i="43"/>
  <c r="HD295" i="43"/>
  <c r="HQ295" i="43" s="1"/>
  <c r="HC295" i="43"/>
  <c r="HB295" i="43"/>
  <c r="HL295" i="43" s="1"/>
  <c r="HA295" i="43"/>
  <c r="GZ295" i="43"/>
  <c r="HG295" i="43" s="1"/>
  <c r="GI295" i="43"/>
  <c r="GJ295" i="43" s="1"/>
  <c r="GF295" i="43"/>
  <c r="GE295" i="43"/>
  <c r="GD295" i="43"/>
  <c r="GC295" i="43"/>
  <c r="EI295" i="43"/>
  <c r="EE295" i="43"/>
  <c r="EG295" i="43" s="1"/>
  <c r="EA295" i="43"/>
  <c r="DZ295" i="43"/>
  <c r="DY295" i="43"/>
  <c r="DT295" i="43"/>
  <c r="DU295" i="43" s="1"/>
  <c r="DR295" i="43"/>
  <c r="DS295" i="43" s="1"/>
  <c r="DQ295" i="43"/>
  <c r="CX295" i="43"/>
  <c r="CS295" i="43"/>
  <c r="CN295" i="43"/>
  <c r="CI295" i="43"/>
  <c r="CD295" i="43"/>
  <c r="BB295" i="43"/>
  <c r="BC295" i="43" s="1"/>
  <c r="AY295" i="43"/>
  <c r="AX295" i="43"/>
  <c r="AW295" i="43"/>
  <c r="AV295" i="43"/>
  <c r="HE294" i="43"/>
  <c r="HD294" i="43"/>
  <c r="HQ294" i="43" s="1"/>
  <c r="HC294" i="43"/>
  <c r="HB294" i="43"/>
  <c r="HL294" i="43" s="1"/>
  <c r="HA294" i="43"/>
  <c r="GZ294" i="43"/>
  <c r="HG294" i="43" s="1"/>
  <c r="GI294" i="43"/>
  <c r="GJ294" i="43" s="1"/>
  <c r="GF294" i="43"/>
  <c r="GE294" i="43"/>
  <c r="GD294" i="43"/>
  <c r="GC294" i="43"/>
  <c r="EI294" i="43"/>
  <c r="EE294" i="43"/>
  <c r="EG294" i="43" s="1"/>
  <c r="EA294" i="43"/>
  <c r="DZ294" i="43"/>
  <c r="DY294" i="43"/>
  <c r="DT294" i="43"/>
  <c r="DV294" i="43" s="1"/>
  <c r="DR294" i="43"/>
  <c r="DS294" i="43" s="1"/>
  <c r="DQ294" i="43"/>
  <c r="CX294" i="43"/>
  <c r="CS294" i="43"/>
  <c r="CN294" i="43"/>
  <c r="CI294" i="43"/>
  <c r="CD294" i="43"/>
  <c r="BC294" i="43"/>
  <c r="BB294" i="43"/>
  <c r="AY294" i="43"/>
  <c r="AX294" i="43"/>
  <c r="AW294" i="43"/>
  <c r="AV294" i="43"/>
  <c r="AZ294" i="43" s="1"/>
  <c r="HE293" i="43"/>
  <c r="HD293" i="43"/>
  <c r="HQ293" i="43" s="1"/>
  <c r="HC293" i="43"/>
  <c r="HB293" i="43"/>
  <c r="HL293" i="43" s="1"/>
  <c r="HA293" i="43"/>
  <c r="GZ293" i="43"/>
  <c r="HG293" i="43" s="1"/>
  <c r="GI293" i="43"/>
  <c r="GJ293" i="43" s="1"/>
  <c r="GF293" i="43"/>
  <c r="GE293" i="43"/>
  <c r="GD293" i="43"/>
  <c r="GC293" i="43"/>
  <c r="EI293" i="43"/>
  <c r="EE293" i="43"/>
  <c r="EG293" i="43" s="1"/>
  <c r="EA293" i="43"/>
  <c r="DZ293" i="43"/>
  <c r="DY293" i="43"/>
  <c r="DT293" i="43"/>
  <c r="DW293" i="43" s="1"/>
  <c r="DR293" i="43"/>
  <c r="DS293" i="43" s="1"/>
  <c r="DQ293" i="43"/>
  <c r="CX293" i="43"/>
  <c r="CS293" i="43"/>
  <c r="CN293" i="43"/>
  <c r="CI293" i="43"/>
  <c r="CD293" i="43"/>
  <c r="BB293" i="43"/>
  <c r="BC293" i="43" s="1"/>
  <c r="AY293" i="43"/>
  <c r="AX293" i="43"/>
  <c r="BA293" i="43" s="1"/>
  <c r="AW293" i="43"/>
  <c r="AV293" i="43"/>
  <c r="HE292" i="43"/>
  <c r="HD292" i="43"/>
  <c r="HQ292" i="43" s="1"/>
  <c r="HC292" i="43"/>
  <c r="HB292" i="43"/>
  <c r="HL292" i="43" s="1"/>
  <c r="HA292" i="43"/>
  <c r="GZ292" i="43"/>
  <c r="HG292" i="43" s="1"/>
  <c r="GI292" i="43"/>
  <c r="GJ292" i="43" s="1"/>
  <c r="GF292" i="43"/>
  <c r="GE292" i="43"/>
  <c r="GH292" i="43" s="1"/>
  <c r="GD292" i="43"/>
  <c r="GC292" i="43"/>
  <c r="EI292" i="43"/>
  <c r="EE292" i="43"/>
  <c r="EG292" i="43" s="1"/>
  <c r="EA292" i="43"/>
  <c r="DZ292" i="43"/>
  <c r="DY292" i="43"/>
  <c r="DT292" i="43"/>
  <c r="DU292" i="43" s="1"/>
  <c r="DR292" i="43"/>
  <c r="DS292" i="43" s="1"/>
  <c r="DQ292" i="43"/>
  <c r="CX292" i="43"/>
  <c r="CS292" i="43"/>
  <c r="CN292" i="43"/>
  <c r="CI292" i="43"/>
  <c r="CD292" i="43"/>
  <c r="BB292" i="43"/>
  <c r="BC292" i="43" s="1"/>
  <c r="AY292" i="43"/>
  <c r="BA292" i="43" s="1"/>
  <c r="BD292" i="43" s="1"/>
  <c r="AX292" i="43"/>
  <c r="AW292" i="43"/>
  <c r="AV292" i="43"/>
  <c r="HE291" i="43"/>
  <c r="HD291" i="43"/>
  <c r="HQ291" i="43" s="1"/>
  <c r="HC291" i="43"/>
  <c r="HB291" i="43"/>
  <c r="HL291" i="43" s="1"/>
  <c r="HA291" i="43"/>
  <c r="GZ291" i="43"/>
  <c r="HG291" i="43" s="1"/>
  <c r="GI291" i="43"/>
  <c r="GJ291" i="43" s="1"/>
  <c r="GF291" i="43"/>
  <c r="GE291" i="43"/>
  <c r="GD291" i="43"/>
  <c r="GC291" i="43"/>
  <c r="EI291" i="43"/>
  <c r="EE291" i="43"/>
  <c r="EG291" i="43" s="1"/>
  <c r="EA291" i="43"/>
  <c r="DZ291" i="43"/>
  <c r="DY291" i="43"/>
  <c r="DT291" i="43"/>
  <c r="DU291" i="43" s="1"/>
  <c r="DR291" i="43"/>
  <c r="DS291" i="43" s="1"/>
  <c r="DQ291" i="43"/>
  <c r="CX291" i="43"/>
  <c r="CS291" i="43"/>
  <c r="CN291" i="43"/>
  <c r="CI291" i="43"/>
  <c r="CD291" i="43"/>
  <c r="BB291" i="43"/>
  <c r="BC291" i="43" s="1"/>
  <c r="AY291" i="43"/>
  <c r="AX291" i="43"/>
  <c r="AW291" i="43"/>
  <c r="AV291" i="43"/>
  <c r="HE290" i="43"/>
  <c r="HD290" i="43"/>
  <c r="HQ290" i="43" s="1"/>
  <c r="HC290" i="43"/>
  <c r="HB290" i="43"/>
  <c r="HL290" i="43" s="1"/>
  <c r="HA290" i="43"/>
  <c r="GZ290" i="43"/>
  <c r="HG290" i="43" s="1"/>
  <c r="GI290" i="43"/>
  <c r="GJ290" i="43" s="1"/>
  <c r="GF290" i="43"/>
  <c r="GE290" i="43"/>
  <c r="GD290" i="43"/>
  <c r="GC290" i="43"/>
  <c r="EI290" i="43"/>
  <c r="EE290" i="43"/>
  <c r="EG290" i="43" s="1"/>
  <c r="EA290" i="43"/>
  <c r="DZ290" i="43"/>
  <c r="DY290" i="43"/>
  <c r="DT290" i="43"/>
  <c r="DV290" i="43" s="1"/>
  <c r="DR290" i="43"/>
  <c r="DS290" i="43" s="1"/>
  <c r="DQ290" i="43"/>
  <c r="CX290" i="43"/>
  <c r="CS290" i="43"/>
  <c r="CN290" i="43"/>
  <c r="CI290" i="43"/>
  <c r="CD290" i="43"/>
  <c r="BB290" i="43"/>
  <c r="BC290" i="43" s="1"/>
  <c r="AY290" i="43"/>
  <c r="AX290" i="43"/>
  <c r="BA290" i="43" s="1"/>
  <c r="AW290" i="43"/>
  <c r="AV290" i="43"/>
  <c r="HE289" i="43"/>
  <c r="HD289" i="43"/>
  <c r="HQ289" i="43" s="1"/>
  <c r="HC289" i="43"/>
  <c r="HB289" i="43"/>
  <c r="HL289" i="43" s="1"/>
  <c r="HA289" i="43"/>
  <c r="GZ289" i="43"/>
  <c r="HG289" i="43" s="1"/>
  <c r="GI289" i="43"/>
  <c r="GJ289" i="43" s="1"/>
  <c r="GF289" i="43"/>
  <c r="GE289" i="43"/>
  <c r="GD289" i="43"/>
  <c r="GC289" i="43"/>
  <c r="EI289" i="43"/>
  <c r="EE289" i="43"/>
  <c r="EG289" i="43" s="1"/>
  <c r="EA289" i="43"/>
  <c r="DZ289" i="43"/>
  <c r="DY289" i="43"/>
  <c r="DT289" i="43"/>
  <c r="DW289" i="43" s="1"/>
  <c r="DR289" i="43"/>
  <c r="DS289" i="43" s="1"/>
  <c r="DQ289" i="43"/>
  <c r="CX289" i="43"/>
  <c r="CS289" i="43"/>
  <c r="CN289" i="43"/>
  <c r="CI289" i="43"/>
  <c r="CD289" i="43"/>
  <c r="BC289" i="43"/>
  <c r="BB289" i="43"/>
  <c r="AY289" i="43"/>
  <c r="AX289" i="43"/>
  <c r="BA289" i="43" s="1"/>
  <c r="AW289" i="43"/>
  <c r="AV289" i="43"/>
  <c r="AZ289" i="43" s="1"/>
  <c r="HE288" i="43"/>
  <c r="HD288" i="43"/>
  <c r="HQ288" i="43" s="1"/>
  <c r="HC288" i="43"/>
  <c r="HB288" i="43"/>
  <c r="HL288" i="43" s="1"/>
  <c r="HA288" i="43"/>
  <c r="GZ288" i="43"/>
  <c r="HG288" i="43" s="1"/>
  <c r="GI288" i="43"/>
  <c r="GJ288" i="43" s="1"/>
  <c r="GF288" i="43"/>
  <c r="GH288" i="43" s="1"/>
  <c r="GE288" i="43"/>
  <c r="GD288" i="43"/>
  <c r="GC288" i="43"/>
  <c r="EI288" i="43"/>
  <c r="EE288" i="43"/>
  <c r="EG288" i="43" s="1"/>
  <c r="EA288" i="43"/>
  <c r="DZ288" i="43"/>
  <c r="DY288" i="43"/>
  <c r="DT288" i="43"/>
  <c r="DV288" i="43" s="1"/>
  <c r="DR288" i="43"/>
  <c r="DS288" i="43" s="1"/>
  <c r="DQ288" i="43"/>
  <c r="CX288" i="43"/>
  <c r="CS288" i="43"/>
  <c r="CN288" i="43"/>
  <c r="CI288" i="43"/>
  <c r="CD288" i="43"/>
  <c r="BC288" i="43"/>
  <c r="BB288" i="43"/>
  <c r="AY288" i="43"/>
  <c r="AX288" i="43"/>
  <c r="BA288" i="43" s="1"/>
  <c r="BD288" i="43" s="1"/>
  <c r="AW288" i="43"/>
  <c r="AV288" i="43"/>
  <c r="AZ288" i="43" s="1"/>
  <c r="HE287" i="43"/>
  <c r="HD287" i="43"/>
  <c r="HQ287" i="43" s="1"/>
  <c r="HC287" i="43"/>
  <c r="HB287" i="43"/>
  <c r="HL287" i="43" s="1"/>
  <c r="HA287" i="43"/>
  <c r="GZ287" i="43"/>
  <c r="HG287" i="43" s="1"/>
  <c r="GI287" i="43"/>
  <c r="GJ287" i="43" s="1"/>
  <c r="GF287" i="43"/>
  <c r="GE287" i="43"/>
  <c r="GH287" i="43" s="1"/>
  <c r="GD287" i="43"/>
  <c r="GC287" i="43"/>
  <c r="EI287" i="43"/>
  <c r="EE287" i="43"/>
  <c r="EG287" i="43" s="1"/>
  <c r="EA287" i="43"/>
  <c r="DZ287" i="43"/>
  <c r="DY287" i="43"/>
  <c r="DT287" i="43"/>
  <c r="DR287" i="43"/>
  <c r="DS287" i="43" s="1"/>
  <c r="DQ287" i="43"/>
  <c r="CX287" i="43"/>
  <c r="CS287" i="43"/>
  <c r="CN287" i="43"/>
  <c r="CI287" i="43"/>
  <c r="CD287" i="43"/>
  <c r="BB287" i="43"/>
  <c r="BC287" i="43" s="1"/>
  <c r="AY287" i="43"/>
  <c r="AX287" i="43"/>
  <c r="BA287" i="43" s="1"/>
  <c r="AW287" i="43"/>
  <c r="AV287" i="43"/>
  <c r="HE286" i="43"/>
  <c r="HD286" i="43"/>
  <c r="HQ286" i="43" s="1"/>
  <c r="HC286" i="43"/>
  <c r="HB286" i="43"/>
  <c r="HL286" i="43" s="1"/>
  <c r="HA286" i="43"/>
  <c r="GZ286" i="43"/>
  <c r="HG286" i="43" s="1"/>
  <c r="GI286" i="43"/>
  <c r="GJ286" i="43" s="1"/>
  <c r="GF286" i="43"/>
  <c r="GE286" i="43"/>
  <c r="GD286" i="43"/>
  <c r="GC286" i="43"/>
  <c r="EI286" i="43"/>
  <c r="EE286" i="43"/>
  <c r="EG286" i="43" s="1"/>
  <c r="EA286" i="43"/>
  <c r="DZ286" i="43"/>
  <c r="DY286" i="43"/>
  <c r="DT286" i="43"/>
  <c r="DR286" i="43"/>
  <c r="DS286" i="43" s="1"/>
  <c r="DQ286" i="43"/>
  <c r="CX286" i="43"/>
  <c r="CS286" i="43"/>
  <c r="CN286" i="43"/>
  <c r="CI286" i="43"/>
  <c r="CD286" i="43"/>
  <c r="BB286" i="43"/>
  <c r="BC286" i="43" s="1"/>
  <c r="AY286" i="43"/>
  <c r="AX286" i="43"/>
  <c r="AW286" i="43"/>
  <c r="AV286" i="43"/>
  <c r="HE285" i="43"/>
  <c r="HD285" i="43"/>
  <c r="HQ285" i="43" s="1"/>
  <c r="HC285" i="43"/>
  <c r="HB285" i="43"/>
  <c r="HL285" i="43" s="1"/>
  <c r="HA285" i="43"/>
  <c r="GZ285" i="43"/>
  <c r="HG285" i="43" s="1"/>
  <c r="GI285" i="43"/>
  <c r="GJ285" i="43" s="1"/>
  <c r="GF285" i="43"/>
  <c r="GE285" i="43"/>
  <c r="GD285" i="43"/>
  <c r="GC285" i="43"/>
  <c r="EI285" i="43"/>
  <c r="EE285" i="43"/>
  <c r="EG285" i="43" s="1"/>
  <c r="EA285" i="43"/>
  <c r="DZ285" i="43"/>
  <c r="DY285" i="43"/>
  <c r="DT285" i="43"/>
  <c r="DW285" i="43" s="1"/>
  <c r="DR285" i="43"/>
  <c r="DS285" i="43" s="1"/>
  <c r="DQ285" i="43"/>
  <c r="CX285" i="43"/>
  <c r="CS285" i="43"/>
  <c r="CN285" i="43"/>
  <c r="CI285" i="43"/>
  <c r="CD285" i="43"/>
  <c r="BB285" i="43"/>
  <c r="BC285" i="43" s="1"/>
  <c r="AY285" i="43"/>
  <c r="AX285" i="43"/>
  <c r="BA285" i="43" s="1"/>
  <c r="AW285" i="43"/>
  <c r="AV285" i="43"/>
  <c r="HE284" i="43"/>
  <c r="HD284" i="43"/>
  <c r="HQ284" i="43" s="1"/>
  <c r="HC284" i="43"/>
  <c r="HB284" i="43"/>
  <c r="HL284" i="43" s="1"/>
  <c r="HA284" i="43"/>
  <c r="GZ284" i="43"/>
  <c r="HG284" i="43" s="1"/>
  <c r="GI284" i="43"/>
  <c r="GJ284" i="43" s="1"/>
  <c r="GF284" i="43"/>
  <c r="GE284" i="43"/>
  <c r="GD284" i="43"/>
  <c r="GC284" i="43"/>
  <c r="GG284" i="43" s="1"/>
  <c r="EI284" i="43"/>
  <c r="EE284" i="43"/>
  <c r="EG284" i="43" s="1"/>
  <c r="EA284" i="43"/>
  <c r="DZ284" i="43"/>
  <c r="DY284" i="43"/>
  <c r="DT284" i="43"/>
  <c r="DU284" i="43" s="1"/>
  <c r="DR284" i="43"/>
  <c r="DS284" i="43" s="1"/>
  <c r="DQ284" i="43"/>
  <c r="CX284" i="43"/>
  <c r="CS284" i="43"/>
  <c r="CN284" i="43"/>
  <c r="CI284" i="43"/>
  <c r="CD284" i="43"/>
  <c r="BB284" i="43"/>
  <c r="BC284" i="43" s="1"/>
  <c r="BA284" i="43"/>
  <c r="AY284" i="43"/>
  <c r="AX284" i="43"/>
  <c r="AW284" i="43"/>
  <c r="AV284" i="43"/>
  <c r="HE283" i="43"/>
  <c r="HD283" i="43"/>
  <c r="HQ283" i="43" s="1"/>
  <c r="HC283" i="43"/>
  <c r="HB283" i="43"/>
  <c r="HL283" i="43" s="1"/>
  <c r="HA283" i="43"/>
  <c r="GZ283" i="43"/>
  <c r="HG283" i="43" s="1"/>
  <c r="GI283" i="43"/>
  <c r="GJ283" i="43" s="1"/>
  <c r="GF283" i="43"/>
  <c r="GE283" i="43"/>
  <c r="GH283" i="43" s="1"/>
  <c r="GD283" i="43"/>
  <c r="GC283" i="43"/>
  <c r="EI283" i="43"/>
  <c r="EE283" i="43"/>
  <c r="EG283" i="43" s="1"/>
  <c r="EA283" i="43"/>
  <c r="DZ283" i="43"/>
  <c r="DY283" i="43"/>
  <c r="DT283" i="43"/>
  <c r="DR283" i="43"/>
  <c r="DS283" i="43" s="1"/>
  <c r="DQ283" i="43"/>
  <c r="CX283" i="43"/>
  <c r="CS283" i="43"/>
  <c r="CN283" i="43"/>
  <c r="CI283" i="43"/>
  <c r="CD283" i="43"/>
  <c r="BB283" i="43"/>
  <c r="BC283" i="43" s="1"/>
  <c r="AY283" i="43"/>
  <c r="AX283" i="43"/>
  <c r="BA283" i="43" s="1"/>
  <c r="AW283" i="43"/>
  <c r="AV283" i="43"/>
  <c r="HE282" i="43"/>
  <c r="HD282" i="43"/>
  <c r="HQ282" i="43" s="1"/>
  <c r="HC282" i="43"/>
  <c r="HB282" i="43"/>
  <c r="HL282" i="43" s="1"/>
  <c r="HA282" i="43"/>
  <c r="GZ282" i="43"/>
  <c r="HG282" i="43" s="1"/>
  <c r="GI282" i="43"/>
  <c r="GJ282" i="43" s="1"/>
  <c r="GF282" i="43"/>
  <c r="GE282" i="43"/>
  <c r="GD282" i="43"/>
  <c r="GC282" i="43"/>
  <c r="EI282" i="43"/>
  <c r="EE282" i="43"/>
  <c r="EG282" i="43" s="1"/>
  <c r="EA282" i="43"/>
  <c r="DZ282" i="43"/>
  <c r="DY282" i="43"/>
  <c r="DT282" i="43"/>
  <c r="DR282" i="43"/>
  <c r="DS282" i="43" s="1"/>
  <c r="DQ282" i="43"/>
  <c r="CX282" i="43"/>
  <c r="CS282" i="43"/>
  <c r="CN282" i="43"/>
  <c r="CI282" i="43"/>
  <c r="CD282" i="43"/>
  <c r="BB282" i="43"/>
  <c r="BC282" i="43" s="1"/>
  <c r="AY282" i="43"/>
  <c r="AX282" i="43"/>
  <c r="AW282" i="43"/>
  <c r="AV282" i="43"/>
  <c r="HE281" i="43"/>
  <c r="HD281" i="43"/>
  <c r="HQ281" i="43" s="1"/>
  <c r="HC281" i="43"/>
  <c r="HB281" i="43"/>
  <c r="HL281" i="43" s="1"/>
  <c r="HA281" i="43"/>
  <c r="GZ281" i="43"/>
  <c r="HG281" i="43" s="1"/>
  <c r="GI281" i="43"/>
  <c r="GJ281" i="43" s="1"/>
  <c r="GF281" i="43"/>
  <c r="GE281" i="43"/>
  <c r="GD281" i="43"/>
  <c r="GC281" i="43"/>
  <c r="EI281" i="43"/>
  <c r="EE281" i="43"/>
  <c r="EG281" i="43" s="1"/>
  <c r="EA281" i="43"/>
  <c r="DZ281" i="43"/>
  <c r="DY281" i="43"/>
  <c r="DU281" i="43"/>
  <c r="DT281" i="43"/>
  <c r="DW281" i="43" s="1"/>
  <c r="DR281" i="43"/>
  <c r="DS281" i="43" s="1"/>
  <c r="DQ281" i="43"/>
  <c r="CX281" i="43"/>
  <c r="CS281" i="43"/>
  <c r="CN281" i="43"/>
  <c r="CI281" i="43"/>
  <c r="CD281" i="43"/>
  <c r="BB281" i="43"/>
  <c r="BC281" i="43" s="1"/>
  <c r="AY281" i="43"/>
  <c r="AX281" i="43"/>
  <c r="AW281" i="43"/>
  <c r="AV281" i="43"/>
  <c r="HE280" i="43"/>
  <c r="HD280" i="43"/>
  <c r="HQ280" i="43" s="1"/>
  <c r="HC280" i="43"/>
  <c r="HB280" i="43"/>
  <c r="HL280" i="43" s="1"/>
  <c r="HA280" i="43"/>
  <c r="GZ280" i="43"/>
  <c r="HG280" i="43" s="1"/>
  <c r="GI280" i="43"/>
  <c r="GJ280" i="43" s="1"/>
  <c r="GF280" i="43"/>
  <c r="GE280" i="43"/>
  <c r="GD280" i="43"/>
  <c r="GC280" i="43"/>
  <c r="EI280" i="43"/>
  <c r="EE280" i="43"/>
  <c r="EG280" i="43" s="1"/>
  <c r="EA280" i="43"/>
  <c r="DZ280" i="43"/>
  <c r="DY280" i="43"/>
  <c r="DT280" i="43"/>
  <c r="DU280" i="43" s="1"/>
  <c r="DR280" i="43"/>
  <c r="DS280" i="43" s="1"/>
  <c r="DQ280" i="43"/>
  <c r="CX280" i="43"/>
  <c r="CS280" i="43"/>
  <c r="CN280" i="43"/>
  <c r="CI280" i="43"/>
  <c r="CD280" i="43"/>
  <c r="BC280" i="43"/>
  <c r="BB280" i="43"/>
  <c r="AY280" i="43"/>
  <c r="BA280" i="43" s="1"/>
  <c r="BD280" i="43" s="1"/>
  <c r="AX280" i="43"/>
  <c r="AW280" i="43"/>
  <c r="AV280" i="43"/>
  <c r="HE279" i="43"/>
  <c r="HD279" i="43"/>
  <c r="HQ279" i="43" s="1"/>
  <c r="HC279" i="43"/>
  <c r="HB279" i="43"/>
  <c r="HL279" i="43" s="1"/>
  <c r="HA279" i="43"/>
  <c r="GZ279" i="43"/>
  <c r="HG279" i="43" s="1"/>
  <c r="GI279" i="43"/>
  <c r="GJ279" i="43" s="1"/>
  <c r="GF279" i="43"/>
  <c r="GE279" i="43"/>
  <c r="GD279" i="43"/>
  <c r="GC279" i="43"/>
  <c r="EI279" i="43"/>
  <c r="EE279" i="43"/>
  <c r="EG279" i="43" s="1"/>
  <c r="EA279" i="43"/>
  <c r="DZ279" i="43"/>
  <c r="DY279" i="43"/>
  <c r="DT279" i="43"/>
  <c r="DU279" i="43" s="1"/>
  <c r="DR279" i="43"/>
  <c r="DS279" i="43" s="1"/>
  <c r="DQ279" i="43"/>
  <c r="CX279" i="43"/>
  <c r="CS279" i="43"/>
  <c r="CN279" i="43"/>
  <c r="CI279" i="43"/>
  <c r="CD279" i="43"/>
  <c r="BB279" i="43"/>
  <c r="BC279" i="43" s="1"/>
  <c r="AY279" i="43"/>
  <c r="AX279" i="43"/>
  <c r="BA279" i="43" s="1"/>
  <c r="AW279" i="43"/>
  <c r="AV279" i="43"/>
  <c r="AZ279" i="43" s="1"/>
  <c r="HE278" i="43"/>
  <c r="HD278" i="43"/>
  <c r="HQ278" i="43" s="1"/>
  <c r="HC278" i="43"/>
  <c r="HB278" i="43"/>
  <c r="HL278" i="43" s="1"/>
  <c r="HA278" i="43"/>
  <c r="GZ278" i="43"/>
  <c r="HG278" i="43" s="1"/>
  <c r="GI278" i="43"/>
  <c r="GJ278" i="43" s="1"/>
  <c r="GF278" i="43"/>
  <c r="GE278" i="43"/>
  <c r="GD278" i="43"/>
  <c r="GC278" i="43"/>
  <c r="EI278" i="43"/>
  <c r="EE278" i="43"/>
  <c r="EG278" i="43" s="1"/>
  <c r="EA278" i="43"/>
  <c r="DZ278" i="43"/>
  <c r="DY278" i="43"/>
  <c r="DT278" i="43"/>
  <c r="DV278" i="43" s="1"/>
  <c r="DR278" i="43"/>
  <c r="DS278" i="43" s="1"/>
  <c r="DQ278" i="43"/>
  <c r="CX278" i="43"/>
  <c r="CS278" i="43"/>
  <c r="CN278" i="43"/>
  <c r="CI278" i="43"/>
  <c r="CD278" i="43"/>
  <c r="BB278" i="43"/>
  <c r="BC278" i="43" s="1"/>
  <c r="AY278" i="43"/>
  <c r="AX278" i="43"/>
  <c r="AW278" i="43"/>
  <c r="AV278" i="43"/>
  <c r="AZ278" i="43" s="1"/>
  <c r="HE277" i="43"/>
  <c r="HD277" i="43"/>
  <c r="HQ277" i="43" s="1"/>
  <c r="HC277" i="43"/>
  <c r="HB277" i="43"/>
  <c r="HL277" i="43" s="1"/>
  <c r="HA277" i="43"/>
  <c r="GZ277" i="43"/>
  <c r="HG277" i="43" s="1"/>
  <c r="GI277" i="43"/>
  <c r="GJ277" i="43" s="1"/>
  <c r="GF277" i="43"/>
  <c r="GE277" i="43"/>
  <c r="GD277" i="43"/>
  <c r="GC277" i="43"/>
  <c r="EI277" i="43"/>
  <c r="EE277" i="43"/>
  <c r="EG277" i="43" s="1"/>
  <c r="EA277" i="43"/>
  <c r="DZ277" i="43"/>
  <c r="DY277" i="43"/>
  <c r="DT277" i="43"/>
  <c r="DW277" i="43" s="1"/>
  <c r="DR277" i="43"/>
  <c r="DS277" i="43" s="1"/>
  <c r="DQ277" i="43"/>
  <c r="CX277" i="43"/>
  <c r="CS277" i="43"/>
  <c r="CN277" i="43"/>
  <c r="CI277" i="43"/>
  <c r="CD277" i="43"/>
  <c r="BC277" i="43"/>
  <c r="BB277" i="43"/>
  <c r="AY277" i="43"/>
  <c r="AX277" i="43"/>
  <c r="BA277" i="43" s="1"/>
  <c r="AW277" i="43"/>
  <c r="AV277" i="43"/>
  <c r="AZ277" i="43" s="1"/>
  <c r="HG276" i="43"/>
  <c r="HE276" i="43"/>
  <c r="HD276" i="43"/>
  <c r="HQ276" i="43" s="1"/>
  <c r="HC276" i="43"/>
  <c r="HB276" i="43"/>
  <c r="HL276" i="43" s="1"/>
  <c r="HA276" i="43"/>
  <c r="GZ276" i="43"/>
  <c r="GI276" i="43"/>
  <c r="GJ276" i="43" s="1"/>
  <c r="GF276" i="43"/>
  <c r="GE276" i="43"/>
  <c r="GD276" i="43"/>
  <c r="GC276" i="43"/>
  <c r="EI276" i="43"/>
  <c r="EE276" i="43"/>
  <c r="EG276" i="43" s="1"/>
  <c r="EA276" i="43"/>
  <c r="DZ276" i="43"/>
  <c r="DY276" i="43"/>
  <c r="DW276" i="43"/>
  <c r="DV276" i="43"/>
  <c r="DT276" i="43"/>
  <c r="DU276" i="43" s="1"/>
  <c r="DR276" i="43"/>
  <c r="DS276" i="43" s="1"/>
  <c r="DQ276" i="43"/>
  <c r="CX276" i="43"/>
  <c r="CS276" i="43"/>
  <c r="CN276" i="43"/>
  <c r="CI276" i="43"/>
  <c r="CD276" i="43"/>
  <c r="BC276" i="43"/>
  <c r="BB276" i="43"/>
  <c r="AY276" i="43"/>
  <c r="BA276" i="43" s="1"/>
  <c r="BD276" i="43" s="1"/>
  <c r="AX276" i="43"/>
  <c r="AW276" i="43"/>
  <c r="AV276" i="43"/>
  <c r="HG275" i="43"/>
  <c r="HE275" i="43"/>
  <c r="HD275" i="43"/>
  <c r="HQ275" i="43" s="1"/>
  <c r="HC275" i="43"/>
  <c r="HB275" i="43"/>
  <c r="HL275" i="43" s="1"/>
  <c r="HA275" i="43"/>
  <c r="GZ275" i="43"/>
  <c r="GI275" i="43"/>
  <c r="GJ275" i="43" s="1"/>
  <c r="GF275" i="43"/>
  <c r="GE275" i="43"/>
  <c r="GD275" i="43"/>
  <c r="GC275" i="43"/>
  <c r="EI275" i="43"/>
  <c r="EE275" i="43"/>
  <c r="EG275" i="43" s="1"/>
  <c r="EA275" i="43"/>
  <c r="DZ275" i="43"/>
  <c r="DY275" i="43"/>
  <c r="DT275" i="43"/>
  <c r="DU275" i="43" s="1"/>
  <c r="DR275" i="43"/>
  <c r="DS275" i="43" s="1"/>
  <c r="DQ275" i="43"/>
  <c r="CX275" i="43"/>
  <c r="CS275" i="43"/>
  <c r="CN275" i="43"/>
  <c r="CI275" i="43"/>
  <c r="CD275" i="43"/>
  <c r="BB275" i="43"/>
  <c r="BC275" i="43" s="1"/>
  <c r="BA275" i="43"/>
  <c r="AY275" i="43"/>
  <c r="AX275" i="43"/>
  <c r="AW275" i="43"/>
  <c r="AV275" i="43"/>
  <c r="HE274" i="43"/>
  <c r="HD274" i="43"/>
  <c r="HQ274" i="43" s="1"/>
  <c r="HC274" i="43"/>
  <c r="HB274" i="43"/>
  <c r="HL274" i="43" s="1"/>
  <c r="HA274" i="43"/>
  <c r="GZ274" i="43"/>
  <c r="HG274" i="43" s="1"/>
  <c r="GI274" i="43"/>
  <c r="GJ274" i="43" s="1"/>
  <c r="GF274" i="43"/>
  <c r="GE274" i="43"/>
  <c r="GH274" i="43" s="1"/>
  <c r="GD274" i="43"/>
  <c r="GC274" i="43"/>
  <c r="EI274" i="43"/>
  <c r="EE274" i="43"/>
  <c r="EG274" i="43" s="1"/>
  <c r="EA274" i="43"/>
  <c r="DZ274" i="43"/>
  <c r="DY274" i="43"/>
  <c r="DT274" i="43"/>
  <c r="DV274" i="43" s="1"/>
  <c r="DR274" i="43"/>
  <c r="DS274" i="43" s="1"/>
  <c r="DQ274" i="43"/>
  <c r="CX274" i="43"/>
  <c r="CS274" i="43"/>
  <c r="CN274" i="43"/>
  <c r="CI274" i="43"/>
  <c r="CD274" i="43"/>
  <c r="BB274" i="43"/>
  <c r="BC274" i="43" s="1"/>
  <c r="AY274" i="43"/>
  <c r="AX274" i="43"/>
  <c r="AW274" i="43"/>
  <c r="AV274" i="43"/>
  <c r="HE273" i="43"/>
  <c r="HD273" i="43"/>
  <c r="HQ273" i="43" s="1"/>
  <c r="HC273" i="43"/>
  <c r="HB273" i="43"/>
  <c r="HL273" i="43" s="1"/>
  <c r="HA273" i="43"/>
  <c r="GZ273" i="43"/>
  <c r="HG273" i="43" s="1"/>
  <c r="GI273" i="43"/>
  <c r="GJ273" i="43" s="1"/>
  <c r="GF273" i="43"/>
  <c r="GE273" i="43"/>
  <c r="GD273" i="43"/>
  <c r="GC273" i="43"/>
  <c r="EI273" i="43"/>
  <c r="EE273" i="43"/>
  <c r="EG273" i="43" s="1"/>
  <c r="EA273" i="43"/>
  <c r="DZ273" i="43"/>
  <c r="DY273" i="43"/>
  <c r="DU273" i="43"/>
  <c r="DT273" i="43"/>
  <c r="DW273" i="43" s="1"/>
  <c r="DR273" i="43"/>
  <c r="DS273" i="43" s="1"/>
  <c r="DQ273" i="43"/>
  <c r="CX273" i="43"/>
  <c r="CS273" i="43"/>
  <c r="CN273" i="43"/>
  <c r="CI273" i="43"/>
  <c r="CD273" i="43"/>
  <c r="BB273" i="43"/>
  <c r="BC273" i="43" s="1"/>
  <c r="AY273" i="43"/>
  <c r="AX273" i="43"/>
  <c r="AW273" i="43"/>
  <c r="AV273" i="43"/>
  <c r="HE272" i="43"/>
  <c r="HD272" i="43"/>
  <c r="HQ272" i="43" s="1"/>
  <c r="HC272" i="43"/>
  <c r="HB272" i="43"/>
  <c r="HL272" i="43" s="1"/>
  <c r="HA272" i="43"/>
  <c r="GZ272" i="43"/>
  <c r="HG272" i="43" s="1"/>
  <c r="GI272" i="43"/>
  <c r="GJ272" i="43" s="1"/>
  <c r="GF272" i="43"/>
  <c r="GE272" i="43"/>
  <c r="GD272" i="43"/>
  <c r="GC272" i="43"/>
  <c r="EI272" i="43"/>
  <c r="EE272" i="43"/>
  <c r="EG272" i="43" s="1"/>
  <c r="EA272" i="43"/>
  <c r="DZ272" i="43"/>
  <c r="DY272" i="43"/>
  <c r="DV272" i="43"/>
  <c r="DT272" i="43"/>
  <c r="DU272" i="43" s="1"/>
  <c r="DR272" i="43"/>
  <c r="DS272" i="43" s="1"/>
  <c r="DQ272" i="43"/>
  <c r="CX272" i="43"/>
  <c r="CS272" i="43"/>
  <c r="CN272" i="43"/>
  <c r="CI272" i="43"/>
  <c r="CD272" i="43"/>
  <c r="BC272" i="43"/>
  <c r="BD272" i="43" s="1"/>
  <c r="BB272" i="43"/>
  <c r="BA272" i="43"/>
  <c r="AY272" i="43"/>
  <c r="AX272" i="43"/>
  <c r="AW272" i="43"/>
  <c r="AV272" i="43"/>
  <c r="HE271" i="43"/>
  <c r="HD271" i="43"/>
  <c r="HQ271" i="43" s="1"/>
  <c r="HC271" i="43"/>
  <c r="HB271" i="43"/>
  <c r="HL271" i="43" s="1"/>
  <c r="HA271" i="43"/>
  <c r="GZ271" i="43"/>
  <c r="HG271" i="43" s="1"/>
  <c r="GI271" i="43"/>
  <c r="GJ271" i="43" s="1"/>
  <c r="GF271" i="43"/>
  <c r="GE271" i="43"/>
  <c r="GH271" i="43" s="1"/>
  <c r="GD271" i="43"/>
  <c r="GC271" i="43"/>
  <c r="EI271" i="43"/>
  <c r="EE271" i="43"/>
  <c r="EG271" i="43" s="1"/>
  <c r="EA271" i="43"/>
  <c r="DZ271" i="43"/>
  <c r="DY271" i="43"/>
  <c r="DT271" i="43"/>
  <c r="DU271" i="43" s="1"/>
  <c r="DS271" i="43"/>
  <c r="DR271" i="43"/>
  <c r="DQ271" i="43"/>
  <c r="CX271" i="43"/>
  <c r="CS271" i="43"/>
  <c r="CN271" i="43"/>
  <c r="CI271" i="43"/>
  <c r="CD271" i="43"/>
  <c r="BB271" i="43"/>
  <c r="BC271" i="43" s="1"/>
  <c r="AY271" i="43"/>
  <c r="BA271" i="43" s="1"/>
  <c r="AX271" i="43"/>
  <c r="AW271" i="43"/>
  <c r="AV271" i="43"/>
  <c r="AZ271" i="43" s="1"/>
  <c r="HE270" i="43"/>
  <c r="HD270" i="43"/>
  <c r="HQ270" i="43" s="1"/>
  <c r="HC270" i="43"/>
  <c r="HB270" i="43"/>
  <c r="HL270" i="43" s="1"/>
  <c r="HA270" i="43"/>
  <c r="GZ270" i="43"/>
  <c r="HG270" i="43" s="1"/>
  <c r="GI270" i="43"/>
  <c r="GJ270" i="43" s="1"/>
  <c r="GF270" i="43"/>
  <c r="GE270" i="43"/>
  <c r="GD270" i="43"/>
  <c r="GC270" i="43"/>
  <c r="EI270" i="43"/>
  <c r="EG270" i="43"/>
  <c r="EE270" i="43"/>
  <c r="EA270" i="43"/>
  <c r="DZ270" i="43"/>
  <c r="DY270" i="43"/>
  <c r="DT270" i="43"/>
  <c r="DV270" i="43" s="1"/>
  <c r="DS270" i="43"/>
  <c r="DR270" i="43"/>
  <c r="DQ270" i="43"/>
  <c r="CX270" i="43"/>
  <c r="CS270" i="43"/>
  <c r="CN270" i="43"/>
  <c r="CI270" i="43"/>
  <c r="CD270" i="43"/>
  <c r="BB270" i="43"/>
  <c r="BC270" i="43" s="1"/>
  <c r="AY270" i="43"/>
  <c r="AX270" i="43"/>
  <c r="BA270" i="43" s="1"/>
  <c r="AW270" i="43"/>
  <c r="AV270" i="43"/>
  <c r="AZ270" i="43" s="1"/>
  <c r="HE269" i="43"/>
  <c r="HD269" i="43"/>
  <c r="HQ269" i="43" s="1"/>
  <c r="HC269" i="43"/>
  <c r="HB269" i="43"/>
  <c r="HL269" i="43" s="1"/>
  <c r="HA269" i="43"/>
  <c r="GZ269" i="43"/>
  <c r="HG269" i="43" s="1"/>
  <c r="GI269" i="43"/>
  <c r="GJ269" i="43" s="1"/>
  <c r="GF269" i="43"/>
  <c r="GE269" i="43"/>
  <c r="GH269" i="43" s="1"/>
  <c r="GD269" i="43"/>
  <c r="GC269" i="43"/>
  <c r="EI269" i="43"/>
  <c r="EE269" i="43"/>
  <c r="EG269" i="43" s="1"/>
  <c r="EA269" i="43"/>
  <c r="DZ269" i="43"/>
  <c r="DY269" i="43"/>
  <c r="DT269" i="43"/>
  <c r="DW269" i="43" s="1"/>
  <c r="DR269" i="43"/>
  <c r="DS269" i="43" s="1"/>
  <c r="DQ269" i="43"/>
  <c r="CX269" i="43"/>
  <c r="CS269" i="43"/>
  <c r="CN269" i="43"/>
  <c r="CI269" i="43"/>
  <c r="CD269" i="43"/>
  <c r="BB269" i="43"/>
  <c r="BC269" i="43" s="1"/>
  <c r="AY269" i="43"/>
  <c r="AX269" i="43"/>
  <c r="BA269" i="43" s="1"/>
  <c r="AW269" i="43"/>
  <c r="AV269" i="43"/>
  <c r="AZ269" i="43" s="1"/>
  <c r="HG268" i="43"/>
  <c r="HE268" i="43"/>
  <c r="HD268" i="43"/>
  <c r="HQ268" i="43" s="1"/>
  <c r="HC268" i="43"/>
  <c r="HB268" i="43"/>
  <c r="HL268" i="43" s="1"/>
  <c r="HA268" i="43"/>
  <c r="GZ268" i="43"/>
  <c r="GI268" i="43"/>
  <c r="GJ268" i="43" s="1"/>
  <c r="GF268" i="43"/>
  <c r="GE268" i="43"/>
  <c r="GD268" i="43"/>
  <c r="GC268" i="43"/>
  <c r="EI268" i="43"/>
  <c r="EE268" i="43"/>
  <c r="EG268" i="43" s="1"/>
  <c r="EA268" i="43"/>
  <c r="DZ268" i="43"/>
  <c r="DY268" i="43"/>
  <c r="DT268" i="43"/>
  <c r="DU268" i="43" s="1"/>
  <c r="DR268" i="43"/>
  <c r="DS268" i="43" s="1"/>
  <c r="DQ268" i="43"/>
  <c r="CX268" i="43"/>
  <c r="CS268" i="43"/>
  <c r="CN268" i="43"/>
  <c r="CI268" i="43"/>
  <c r="CD268" i="43"/>
  <c r="BB268" i="43"/>
  <c r="BC268" i="43" s="1"/>
  <c r="BA268" i="43"/>
  <c r="AY268" i="43"/>
  <c r="AX268" i="43"/>
  <c r="AW268" i="43"/>
  <c r="AV268" i="43"/>
  <c r="AZ268" i="43" s="1"/>
  <c r="HG267" i="43"/>
  <c r="HE267" i="43"/>
  <c r="HD267" i="43"/>
  <c r="HQ267" i="43" s="1"/>
  <c r="HC267" i="43"/>
  <c r="HB267" i="43"/>
  <c r="HL267" i="43" s="1"/>
  <c r="HA267" i="43"/>
  <c r="GZ267" i="43"/>
  <c r="GI267" i="43"/>
  <c r="GJ267" i="43" s="1"/>
  <c r="GF267" i="43"/>
  <c r="GE267" i="43"/>
  <c r="GD267" i="43"/>
  <c r="GC267" i="43"/>
  <c r="EI267" i="43"/>
  <c r="EE267" i="43"/>
  <c r="EG267" i="43" s="1"/>
  <c r="EA267" i="43"/>
  <c r="DZ267" i="43"/>
  <c r="DY267" i="43"/>
  <c r="DT267" i="43"/>
  <c r="DU267" i="43" s="1"/>
  <c r="DR267" i="43"/>
  <c r="DS267" i="43" s="1"/>
  <c r="DQ267" i="43"/>
  <c r="CX267" i="43"/>
  <c r="CS267" i="43"/>
  <c r="CN267" i="43"/>
  <c r="CI267" i="43"/>
  <c r="CD267" i="43"/>
  <c r="BB267" i="43"/>
  <c r="BC267" i="43" s="1"/>
  <c r="AY267" i="43"/>
  <c r="BA267" i="43" s="1"/>
  <c r="AX267" i="43"/>
  <c r="AW267" i="43"/>
  <c r="AV267" i="43"/>
  <c r="HE266" i="43"/>
  <c r="HD266" i="43"/>
  <c r="HQ266" i="43" s="1"/>
  <c r="HC266" i="43"/>
  <c r="HB266" i="43"/>
  <c r="HL266" i="43" s="1"/>
  <c r="HA266" i="43"/>
  <c r="GZ266" i="43"/>
  <c r="HG266" i="43" s="1"/>
  <c r="GI266" i="43"/>
  <c r="GJ266" i="43" s="1"/>
  <c r="GF266" i="43"/>
  <c r="GE266" i="43"/>
  <c r="GD266" i="43"/>
  <c r="GC266" i="43"/>
  <c r="EI266" i="43"/>
  <c r="EG266" i="43"/>
  <c r="EE266" i="43"/>
  <c r="EA266" i="43"/>
  <c r="DZ266" i="43"/>
  <c r="DY266" i="43"/>
  <c r="DT266" i="43"/>
  <c r="DV266" i="43" s="1"/>
  <c r="DR266" i="43"/>
  <c r="DS266" i="43" s="1"/>
  <c r="DQ266" i="43"/>
  <c r="CX266" i="43"/>
  <c r="CS266" i="43"/>
  <c r="CN266" i="43"/>
  <c r="CI266" i="43"/>
  <c r="CD266" i="43"/>
  <c r="BB266" i="43"/>
  <c r="BC266" i="43" s="1"/>
  <c r="AY266" i="43"/>
  <c r="AX266" i="43"/>
  <c r="BA266" i="43" s="1"/>
  <c r="AW266" i="43"/>
  <c r="AV266" i="43"/>
  <c r="HE265" i="43"/>
  <c r="HD265" i="43"/>
  <c r="HQ265" i="43" s="1"/>
  <c r="HC265" i="43"/>
  <c r="HB265" i="43"/>
  <c r="HL265" i="43" s="1"/>
  <c r="HA265" i="43"/>
  <c r="GZ265" i="43"/>
  <c r="HG265" i="43" s="1"/>
  <c r="GI265" i="43"/>
  <c r="GJ265" i="43" s="1"/>
  <c r="GF265" i="43"/>
  <c r="GE265" i="43"/>
  <c r="GH265" i="43" s="1"/>
  <c r="GD265" i="43"/>
  <c r="GC265" i="43"/>
  <c r="EI265" i="43"/>
  <c r="EE265" i="43"/>
  <c r="EG265" i="43" s="1"/>
  <c r="EA265" i="43"/>
  <c r="DZ265" i="43"/>
  <c r="DY265" i="43"/>
  <c r="DU265" i="43"/>
  <c r="DT265" i="43"/>
  <c r="DW265" i="43" s="1"/>
  <c r="DR265" i="43"/>
  <c r="DS265" i="43" s="1"/>
  <c r="DQ265" i="43"/>
  <c r="CX265" i="43"/>
  <c r="CS265" i="43"/>
  <c r="CN265" i="43"/>
  <c r="CI265" i="43"/>
  <c r="CD265" i="43"/>
  <c r="BC265" i="43"/>
  <c r="BB265" i="43"/>
  <c r="AY265" i="43"/>
  <c r="AX265" i="43"/>
  <c r="AW265" i="43"/>
  <c r="AV265" i="43"/>
  <c r="AZ265" i="43" s="1"/>
  <c r="HE264" i="43"/>
  <c r="HD264" i="43"/>
  <c r="HQ264" i="43" s="1"/>
  <c r="HC264" i="43"/>
  <c r="HB264" i="43"/>
  <c r="HL264" i="43" s="1"/>
  <c r="HA264" i="43"/>
  <c r="GZ264" i="43"/>
  <c r="HG264" i="43" s="1"/>
  <c r="GI264" i="43"/>
  <c r="GJ264" i="43" s="1"/>
  <c r="GF264" i="43"/>
  <c r="GE264" i="43"/>
  <c r="GD264" i="43"/>
  <c r="GC264" i="43"/>
  <c r="EI264" i="43"/>
  <c r="EE264" i="43"/>
  <c r="EG264" i="43" s="1"/>
  <c r="EA264" i="43"/>
  <c r="DZ264" i="43"/>
  <c r="DY264" i="43"/>
  <c r="DW264" i="43"/>
  <c r="DV264" i="43"/>
  <c r="DT264" i="43"/>
  <c r="DU264" i="43" s="1"/>
  <c r="DR264" i="43"/>
  <c r="DS264" i="43" s="1"/>
  <c r="DQ264" i="43"/>
  <c r="CX264" i="43"/>
  <c r="CS264" i="43"/>
  <c r="CN264" i="43"/>
  <c r="CI264" i="43"/>
  <c r="CD264" i="43"/>
  <c r="BC264" i="43"/>
  <c r="BB264" i="43"/>
  <c r="AY264" i="43"/>
  <c r="BA264" i="43" s="1"/>
  <c r="AX264" i="43"/>
  <c r="AW264" i="43"/>
  <c r="AV264" i="43"/>
  <c r="HE263" i="43"/>
  <c r="HD263" i="43"/>
  <c r="HQ263" i="43" s="1"/>
  <c r="HC263" i="43"/>
  <c r="HB263" i="43"/>
  <c r="HL263" i="43" s="1"/>
  <c r="HA263" i="43"/>
  <c r="GZ263" i="43"/>
  <c r="HG263" i="43" s="1"/>
  <c r="GI263" i="43"/>
  <c r="GJ263" i="43" s="1"/>
  <c r="GF263" i="43"/>
  <c r="GE263" i="43"/>
  <c r="GH263" i="43" s="1"/>
  <c r="GD263" i="43"/>
  <c r="GC263" i="43"/>
  <c r="EI263" i="43"/>
  <c r="EE263" i="43"/>
  <c r="EG263" i="43" s="1"/>
  <c r="EA263" i="43"/>
  <c r="DZ263" i="43"/>
  <c r="DY263" i="43"/>
  <c r="DW263" i="43"/>
  <c r="DT263" i="43"/>
  <c r="DU263" i="43" s="1"/>
  <c r="DR263" i="43"/>
  <c r="DS263" i="43" s="1"/>
  <c r="DQ263" i="43"/>
  <c r="CX263" i="43"/>
  <c r="CS263" i="43"/>
  <c r="CN263" i="43"/>
  <c r="CI263" i="43"/>
  <c r="CD263" i="43"/>
  <c r="BB263" i="43"/>
  <c r="BC263" i="43" s="1"/>
  <c r="BA263" i="43"/>
  <c r="AY263" i="43"/>
  <c r="AX263" i="43"/>
  <c r="AW263" i="43"/>
  <c r="AV263" i="43"/>
  <c r="AZ263" i="43" s="1"/>
  <c r="HE262" i="43"/>
  <c r="HD262" i="43"/>
  <c r="HQ262" i="43" s="1"/>
  <c r="HC262" i="43"/>
  <c r="HB262" i="43"/>
  <c r="HL262" i="43" s="1"/>
  <c r="HA262" i="43"/>
  <c r="GZ262" i="43"/>
  <c r="HG262" i="43" s="1"/>
  <c r="GI262" i="43"/>
  <c r="GJ262" i="43" s="1"/>
  <c r="GF262" i="43"/>
  <c r="GE262" i="43"/>
  <c r="GH262" i="43" s="1"/>
  <c r="GD262" i="43"/>
  <c r="GC262" i="43"/>
  <c r="EI262" i="43"/>
  <c r="EE262" i="43"/>
  <c r="EG262" i="43" s="1"/>
  <c r="EA262" i="43"/>
  <c r="DZ262" i="43"/>
  <c r="DY262" i="43"/>
  <c r="DT262" i="43"/>
  <c r="DV262" i="43" s="1"/>
  <c r="DR262" i="43"/>
  <c r="DS262" i="43" s="1"/>
  <c r="DQ262" i="43"/>
  <c r="CX262" i="43"/>
  <c r="CS262" i="43"/>
  <c r="CN262" i="43"/>
  <c r="CI262" i="43"/>
  <c r="CD262" i="43"/>
  <c r="BB262" i="43"/>
  <c r="BC262" i="43" s="1"/>
  <c r="AY262" i="43"/>
  <c r="AX262" i="43"/>
  <c r="BA262" i="43" s="1"/>
  <c r="AW262" i="43"/>
  <c r="AV262" i="43"/>
  <c r="HE261" i="43"/>
  <c r="HD261" i="43"/>
  <c r="HQ261" i="43" s="1"/>
  <c r="HC261" i="43"/>
  <c r="HB261" i="43"/>
  <c r="HL261" i="43" s="1"/>
  <c r="HA261" i="43"/>
  <c r="GZ261" i="43"/>
  <c r="HG261" i="43" s="1"/>
  <c r="GI261" i="43"/>
  <c r="GJ261" i="43" s="1"/>
  <c r="GF261" i="43"/>
  <c r="GE261" i="43"/>
  <c r="GD261" i="43"/>
  <c r="GC261" i="43"/>
  <c r="GG261" i="43" s="1"/>
  <c r="EI261" i="43"/>
  <c r="EE261" i="43"/>
  <c r="EG261" i="43" s="1"/>
  <c r="EA261" i="43"/>
  <c r="DZ261" i="43"/>
  <c r="DY261" i="43"/>
  <c r="DW261" i="43"/>
  <c r="DT261" i="43"/>
  <c r="DU261" i="43" s="1"/>
  <c r="DR261" i="43"/>
  <c r="DS261" i="43" s="1"/>
  <c r="DQ261" i="43"/>
  <c r="CX261" i="43"/>
  <c r="CS261" i="43"/>
  <c r="CN261" i="43"/>
  <c r="CI261" i="43"/>
  <c r="CD261" i="43"/>
  <c r="BB261" i="43"/>
  <c r="BC261" i="43" s="1"/>
  <c r="AY261" i="43"/>
  <c r="AX261" i="43"/>
  <c r="AW261" i="43"/>
  <c r="AV261" i="43"/>
  <c r="HE260" i="43"/>
  <c r="HD260" i="43"/>
  <c r="HQ260" i="43" s="1"/>
  <c r="HC260" i="43"/>
  <c r="HB260" i="43"/>
  <c r="HL260" i="43" s="1"/>
  <c r="HA260" i="43"/>
  <c r="GZ260" i="43"/>
  <c r="HG260" i="43" s="1"/>
  <c r="GI260" i="43"/>
  <c r="GJ260" i="43" s="1"/>
  <c r="GF260" i="43"/>
  <c r="GE260" i="43"/>
  <c r="GD260" i="43"/>
  <c r="GC260" i="43"/>
  <c r="EI260" i="43"/>
  <c r="EE260" i="43"/>
  <c r="EG260" i="43" s="1"/>
  <c r="EA260" i="43"/>
  <c r="DZ260" i="43"/>
  <c r="DY260" i="43"/>
  <c r="DW260" i="43"/>
  <c r="DT260" i="43"/>
  <c r="DU260" i="43" s="1"/>
  <c r="DR260" i="43"/>
  <c r="DS260" i="43" s="1"/>
  <c r="DQ260" i="43"/>
  <c r="CX260" i="43"/>
  <c r="CS260" i="43"/>
  <c r="CN260" i="43"/>
  <c r="CI260" i="43"/>
  <c r="CD260" i="43"/>
  <c r="BB260" i="43"/>
  <c r="BC260" i="43" s="1"/>
  <c r="BA260" i="43"/>
  <c r="AY260" i="43"/>
  <c r="AX260" i="43"/>
  <c r="AW260" i="43"/>
  <c r="AV260" i="43"/>
  <c r="HE259" i="43"/>
  <c r="HD259" i="43"/>
  <c r="HQ259" i="43" s="1"/>
  <c r="HC259" i="43"/>
  <c r="HB259" i="43"/>
  <c r="HL259" i="43" s="1"/>
  <c r="HA259" i="43"/>
  <c r="GZ259" i="43"/>
  <c r="HG259" i="43" s="1"/>
  <c r="GI259" i="43"/>
  <c r="GJ259" i="43" s="1"/>
  <c r="GF259" i="43"/>
  <c r="GE259" i="43"/>
  <c r="GD259" i="43"/>
  <c r="GC259" i="43"/>
  <c r="EI259" i="43"/>
  <c r="EE259" i="43"/>
  <c r="EG259" i="43" s="1"/>
  <c r="EA259" i="43"/>
  <c r="DZ259" i="43"/>
  <c r="DY259" i="43"/>
  <c r="DT259" i="43"/>
  <c r="DU259" i="43" s="1"/>
  <c r="DR259" i="43"/>
  <c r="DS259" i="43" s="1"/>
  <c r="DQ259" i="43"/>
  <c r="CX259" i="43"/>
  <c r="CS259" i="43"/>
  <c r="CN259" i="43"/>
  <c r="CI259" i="43"/>
  <c r="CD259" i="43"/>
  <c r="BB259" i="43"/>
  <c r="BC259" i="43" s="1"/>
  <c r="AY259" i="43"/>
  <c r="AX259" i="43"/>
  <c r="AW259" i="43"/>
  <c r="AV259" i="43"/>
  <c r="AZ259" i="43" s="1"/>
  <c r="HE258" i="43"/>
  <c r="HD258" i="43"/>
  <c r="HQ258" i="43" s="1"/>
  <c r="HC258" i="43"/>
  <c r="HB258" i="43"/>
  <c r="HL258" i="43" s="1"/>
  <c r="HA258" i="43"/>
  <c r="GZ258" i="43"/>
  <c r="HG258" i="43" s="1"/>
  <c r="GI258" i="43"/>
  <c r="GJ258" i="43" s="1"/>
  <c r="GF258" i="43"/>
  <c r="GE258" i="43"/>
  <c r="GD258" i="43"/>
  <c r="GC258" i="43"/>
  <c r="EI258" i="43"/>
  <c r="EG258" i="43"/>
  <c r="EE258" i="43"/>
  <c r="EA258" i="43"/>
  <c r="DZ258" i="43"/>
  <c r="DY258" i="43"/>
  <c r="DT258" i="43"/>
  <c r="DV258" i="43" s="1"/>
  <c r="DR258" i="43"/>
  <c r="DS258" i="43" s="1"/>
  <c r="DQ258" i="43"/>
  <c r="CX258" i="43"/>
  <c r="CS258" i="43"/>
  <c r="CN258" i="43"/>
  <c r="CI258" i="43"/>
  <c r="CD258" i="43"/>
  <c r="BB258" i="43"/>
  <c r="BC258" i="43" s="1"/>
  <c r="AY258" i="43"/>
  <c r="AX258" i="43"/>
  <c r="BA258" i="43" s="1"/>
  <c r="AW258" i="43"/>
  <c r="AV258" i="43"/>
  <c r="HE257" i="43"/>
  <c r="HD257" i="43"/>
  <c r="HQ257" i="43" s="1"/>
  <c r="HC257" i="43"/>
  <c r="HB257" i="43"/>
  <c r="HL257" i="43" s="1"/>
  <c r="HA257" i="43"/>
  <c r="GZ257" i="43"/>
  <c r="HG257" i="43" s="1"/>
  <c r="GI257" i="43"/>
  <c r="GJ257" i="43" s="1"/>
  <c r="GF257" i="43"/>
  <c r="GE257" i="43"/>
  <c r="GD257" i="43"/>
  <c r="GC257" i="43"/>
  <c r="EI257" i="43"/>
  <c r="EE257" i="43"/>
  <c r="EG257" i="43" s="1"/>
  <c r="EA257" i="43"/>
  <c r="DZ257" i="43"/>
  <c r="DY257" i="43"/>
  <c r="DT257" i="43"/>
  <c r="DR257" i="43"/>
  <c r="DS257" i="43" s="1"/>
  <c r="DQ257" i="43"/>
  <c r="CX257" i="43"/>
  <c r="CS257" i="43"/>
  <c r="CN257" i="43"/>
  <c r="CI257" i="43"/>
  <c r="CD257" i="43"/>
  <c r="BC257" i="43"/>
  <c r="BB257" i="43"/>
  <c r="AY257" i="43"/>
  <c r="AX257" i="43"/>
  <c r="AW257" i="43"/>
  <c r="AV257" i="43"/>
  <c r="AZ257" i="43" s="1"/>
  <c r="HE256" i="43"/>
  <c r="HD256" i="43"/>
  <c r="HQ256" i="43" s="1"/>
  <c r="HC256" i="43"/>
  <c r="HB256" i="43"/>
  <c r="HL256" i="43" s="1"/>
  <c r="HA256" i="43"/>
  <c r="GZ256" i="43"/>
  <c r="HG256" i="43" s="1"/>
  <c r="GI256" i="43"/>
  <c r="GJ256" i="43" s="1"/>
  <c r="GF256" i="43"/>
  <c r="GE256" i="43"/>
  <c r="GD256" i="43"/>
  <c r="GC256" i="43"/>
  <c r="EI256" i="43"/>
  <c r="EE256" i="43"/>
  <c r="EG256" i="43" s="1"/>
  <c r="EA256" i="43"/>
  <c r="DZ256" i="43"/>
  <c r="DY256" i="43"/>
  <c r="DT256" i="43"/>
  <c r="DU256" i="43" s="1"/>
  <c r="DR256" i="43"/>
  <c r="DS256" i="43" s="1"/>
  <c r="DQ256" i="43"/>
  <c r="CX256" i="43"/>
  <c r="CS256" i="43"/>
  <c r="CN256" i="43"/>
  <c r="CI256" i="43"/>
  <c r="CD256" i="43"/>
  <c r="BB256" i="43"/>
  <c r="BC256" i="43" s="1"/>
  <c r="AY256" i="43"/>
  <c r="BA256" i="43" s="1"/>
  <c r="AX256" i="43"/>
  <c r="AW256" i="43"/>
  <c r="AV256" i="43"/>
  <c r="HE255" i="43"/>
  <c r="HD255" i="43"/>
  <c r="HQ255" i="43" s="1"/>
  <c r="HC255" i="43"/>
  <c r="HB255" i="43"/>
  <c r="HL255" i="43" s="1"/>
  <c r="HA255" i="43"/>
  <c r="GZ255" i="43"/>
  <c r="HG255" i="43" s="1"/>
  <c r="GI255" i="43"/>
  <c r="GJ255" i="43" s="1"/>
  <c r="GF255" i="43"/>
  <c r="GE255" i="43"/>
  <c r="GH255" i="43" s="1"/>
  <c r="GK255" i="43" s="1"/>
  <c r="GD255" i="43"/>
  <c r="GC255" i="43"/>
  <c r="EI255" i="43"/>
  <c r="EE255" i="43"/>
  <c r="EG255" i="43" s="1"/>
  <c r="EA255" i="43"/>
  <c r="DZ255" i="43"/>
  <c r="DY255" i="43"/>
  <c r="DW255" i="43"/>
  <c r="DT255" i="43"/>
  <c r="DU255" i="43" s="1"/>
  <c r="DR255" i="43"/>
  <c r="DS255" i="43" s="1"/>
  <c r="DQ255" i="43"/>
  <c r="CX255" i="43"/>
  <c r="CS255" i="43"/>
  <c r="CN255" i="43"/>
  <c r="CI255" i="43"/>
  <c r="CD255" i="43"/>
  <c r="BB255" i="43"/>
  <c r="BC255" i="43" s="1"/>
  <c r="BA255" i="43"/>
  <c r="AY255" i="43"/>
  <c r="AX255" i="43"/>
  <c r="AW255" i="43"/>
  <c r="AV255" i="43"/>
  <c r="AZ255" i="43" s="1"/>
  <c r="HE254" i="43"/>
  <c r="HD254" i="43"/>
  <c r="HQ254" i="43" s="1"/>
  <c r="HC254" i="43"/>
  <c r="HB254" i="43"/>
  <c r="HL254" i="43" s="1"/>
  <c r="HA254" i="43"/>
  <c r="GZ254" i="43"/>
  <c r="HG254" i="43" s="1"/>
  <c r="GI254" i="43"/>
  <c r="GJ254" i="43" s="1"/>
  <c r="GF254" i="43"/>
  <c r="GE254" i="43"/>
  <c r="GH254" i="43" s="1"/>
  <c r="GK254" i="43" s="1"/>
  <c r="GD254" i="43"/>
  <c r="GC254" i="43"/>
  <c r="EI254" i="43"/>
  <c r="EE254" i="43"/>
  <c r="EG254" i="43" s="1"/>
  <c r="EA254" i="43"/>
  <c r="DZ254" i="43"/>
  <c r="DY254" i="43"/>
  <c r="DT254" i="43"/>
  <c r="DV254" i="43" s="1"/>
  <c r="DR254" i="43"/>
  <c r="DS254" i="43" s="1"/>
  <c r="DQ254" i="43"/>
  <c r="CX254" i="43"/>
  <c r="CS254" i="43"/>
  <c r="CN254" i="43"/>
  <c r="CI254" i="43"/>
  <c r="CD254" i="43"/>
  <c r="BB254" i="43"/>
  <c r="BC254" i="43" s="1"/>
  <c r="AY254" i="43"/>
  <c r="AX254" i="43"/>
  <c r="BA254" i="43" s="1"/>
  <c r="AW254" i="43"/>
  <c r="AV254" i="43"/>
  <c r="HE253" i="43"/>
  <c r="HD253" i="43"/>
  <c r="HQ253" i="43" s="1"/>
  <c r="HC253" i="43"/>
  <c r="HB253" i="43"/>
  <c r="HL253" i="43" s="1"/>
  <c r="HA253" i="43"/>
  <c r="GZ253" i="43"/>
  <c r="HG253" i="43" s="1"/>
  <c r="GI253" i="43"/>
  <c r="GJ253" i="43" s="1"/>
  <c r="GF253" i="43"/>
  <c r="GE253" i="43"/>
  <c r="GD253" i="43"/>
  <c r="GC253" i="43"/>
  <c r="EI253" i="43"/>
  <c r="EE253" i="43"/>
  <c r="EG253" i="43" s="1"/>
  <c r="EA253" i="43"/>
  <c r="DZ253" i="43"/>
  <c r="DY253" i="43"/>
  <c r="DV253" i="43"/>
  <c r="DT253" i="43"/>
  <c r="DW253" i="43" s="1"/>
  <c r="DR253" i="43"/>
  <c r="DS253" i="43" s="1"/>
  <c r="DQ253" i="43"/>
  <c r="CX253" i="43"/>
  <c r="CS253" i="43"/>
  <c r="CN253" i="43"/>
  <c r="CI253" i="43"/>
  <c r="CD253" i="43"/>
  <c r="BB253" i="43"/>
  <c r="BC253" i="43" s="1"/>
  <c r="AY253" i="43"/>
  <c r="AX253" i="43"/>
  <c r="BA253" i="43" s="1"/>
  <c r="AW253" i="43"/>
  <c r="AV253" i="43"/>
  <c r="HE252" i="43"/>
  <c r="HD252" i="43"/>
  <c r="HQ252" i="43" s="1"/>
  <c r="HC252" i="43"/>
  <c r="HB252" i="43"/>
  <c r="HL252" i="43" s="1"/>
  <c r="HA252" i="43"/>
  <c r="GZ252" i="43"/>
  <c r="HG252" i="43" s="1"/>
  <c r="GI252" i="43"/>
  <c r="GJ252" i="43" s="1"/>
  <c r="GF252" i="43"/>
  <c r="GE252" i="43"/>
  <c r="GH252" i="43" s="1"/>
  <c r="GD252" i="43"/>
  <c r="GC252" i="43"/>
  <c r="EI252" i="43"/>
  <c r="EE252" i="43"/>
  <c r="EG252" i="43" s="1"/>
  <c r="EA252" i="43"/>
  <c r="DZ252" i="43"/>
  <c r="DY252" i="43"/>
  <c r="DV252" i="43"/>
  <c r="DT252" i="43"/>
  <c r="DU252" i="43" s="1"/>
  <c r="DR252" i="43"/>
  <c r="DS252" i="43" s="1"/>
  <c r="DQ252" i="43"/>
  <c r="CX252" i="43"/>
  <c r="CS252" i="43"/>
  <c r="CN252" i="43"/>
  <c r="CI252" i="43"/>
  <c r="CD252" i="43"/>
  <c r="BB252" i="43"/>
  <c r="BC252" i="43" s="1"/>
  <c r="AY252" i="43"/>
  <c r="AX252" i="43"/>
  <c r="BA252" i="43" s="1"/>
  <c r="AW252" i="43"/>
  <c r="AV252" i="43"/>
  <c r="AZ252" i="43" s="1"/>
  <c r="HE251" i="43"/>
  <c r="HD251" i="43"/>
  <c r="HQ251" i="43" s="1"/>
  <c r="HC251" i="43"/>
  <c r="HB251" i="43"/>
  <c r="HL251" i="43" s="1"/>
  <c r="HA251" i="43"/>
  <c r="GZ251" i="43"/>
  <c r="HG251" i="43" s="1"/>
  <c r="GI251" i="43"/>
  <c r="GJ251" i="43" s="1"/>
  <c r="GF251" i="43"/>
  <c r="GE251" i="43"/>
  <c r="GH251" i="43" s="1"/>
  <c r="GD251" i="43"/>
  <c r="GC251" i="43"/>
  <c r="EI251" i="43"/>
  <c r="EE251" i="43"/>
  <c r="EG251" i="43" s="1"/>
  <c r="EA251" i="43"/>
  <c r="DZ251" i="43"/>
  <c r="DY251" i="43"/>
  <c r="DT251" i="43"/>
  <c r="DU251" i="43" s="1"/>
  <c r="DR251" i="43"/>
  <c r="DS251" i="43" s="1"/>
  <c r="DQ251" i="43"/>
  <c r="CX251" i="43"/>
  <c r="CS251" i="43"/>
  <c r="CN251" i="43"/>
  <c r="CI251" i="43"/>
  <c r="CD251" i="43"/>
  <c r="BB251" i="43"/>
  <c r="BC251" i="43" s="1"/>
  <c r="AY251" i="43"/>
  <c r="AX251" i="43"/>
  <c r="BA251" i="43" s="1"/>
  <c r="AW251" i="43"/>
  <c r="AV251" i="43"/>
  <c r="AZ251" i="43" s="1"/>
  <c r="HE250" i="43"/>
  <c r="HD250" i="43"/>
  <c r="HQ250" i="43" s="1"/>
  <c r="HC250" i="43"/>
  <c r="HB250" i="43"/>
  <c r="HL250" i="43" s="1"/>
  <c r="HA250" i="43"/>
  <c r="GZ250" i="43"/>
  <c r="HG250" i="43" s="1"/>
  <c r="GI250" i="43"/>
  <c r="GJ250" i="43" s="1"/>
  <c r="GF250" i="43"/>
  <c r="GE250" i="43"/>
  <c r="GD250" i="43"/>
  <c r="GC250" i="43"/>
  <c r="EI250" i="43"/>
  <c r="EE250" i="43"/>
  <c r="EG250" i="43" s="1"/>
  <c r="EA250" i="43"/>
  <c r="DZ250" i="43"/>
  <c r="DY250" i="43"/>
  <c r="DT250" i="43"/>
  <c r="DV250" i="43" s="1"/>
  <c r="DR250" i="43"/>
  <c r="DS250" i="43" s="1"/>
  <c r="DQ250" i="43"/>
  <c r="CX250" i="43"/>
  <c r="CS250" i="43"/>
  <c r="CN250" i="43"/>
  <c r="CI250" i="43"/>
  <c r="CD250" i="43"/>
  <c r="BB250" i="43"/>
  <c r="BC250" i="43" s="1"/>
  <c r="AY250" i="43"/>
  <c r="AX250" i="43"/>
  <c r="AW250" i="43"/>
  <c r="AV250" i="43"/>
  <c r="AZ250" i="43" s="1"/>
  <c r="HE249" i="43"/>
  <c r="HD249" i="43"/>
  <c r="HQ249" i="43" s="1"/>
  <c r="HC249" i="43"/>
  <c r="HB249" i="43"/>
  <c r="HL249" i="43" s="1"/>
  <c r="HA249" i="43"/>
  <c r="GZ249" i="43"/>
  <c r="HG249" i="43" s="1"/>
  <c r="GI249" i="43"/>
  <c r="GJ249" i="43" s="1"/>
  <c r="GF249" i="43"/>
  <c r="GE249" i="43"/>
  <c r="GD249" i="43"/>
  <c r="GC249" i="43"/>
  <c r="EI249" i="43"/>
  <c r="EE249" i="43"/>
  <c r="EG249" i="43" s="1"/>
  <c r="EA249" i="43"/>
  <c r="DZ249" i="43"/>
  <c r="DY249" i="43"/>
  <c r="DV249" i="43"/>
  <c r="DU249" i="43"/>
  <c r="DT249" i="43"/>
  <c r="DW249" i="43" s="1"/>
  <c r="DR249" i="43"/>
  <c r="DS249" i="43" s="1"/>
  <c r="DQ249" i="43"/>
  <c r="CX249" i="43"/>
  <c r="CS249" i="43"/>
  <c r="CN249" i="43"/>
  <c r="CI249" i="43"/>
  <c r="CD249" i="43"/>
  <c r="BB249" i="43"/>
  <c r="BC249" i="43" s="1"/>
  <c r="AY249" i="43"/>
  <c r="BA249" i="43" s="1"/>
  <c r="AX249" i="43"/>
  <c r="AW249" i="43"/>
  <c r="AV249" i="43"/>
  <c r="HE248" i="43"/>
  <c r="HD248" i="43"/>
  <c r="HQ248" i="43" s="1"/>
  <c r="HC248" i="43"/>
  <c r="HB248" i="43"/>
  <c r="HL248" i="43" s="1"/>
  <c r="HA248" i="43"/>
  <c r="GZ248" i="43"/>
  <c r="HG248" i="43" s="1"/>
  <c r="GI248" i="43"/>
  <c r="GJ248" i="43" s="1"/>
  <c r="GF248" i="43"/>
  <c r="GE248" i="43"/>
  <c r="GH248" i="43" s="1"/>
  <c r="GD248" i="43"/>
  <c r="GC248" i="43"/>
  <c r="EI248" i="43"/>
  <c r="EE248" i="43"/>
  <c r="EG248" i="43" s="1"/>
  <c r="EA248" i="43"/>
  <c r="DZ248" i="43"/>
  <c r="DY248" i="43"/>
  <c r="DT248" i="43"/>
  <c r="DR248" i="43"/>
  <c r="DS248" i="43" s="1"/>
  <c r="DQ248" i="43"/>
  <c r="CX248" i="43"/>
  <c r="CS248" i="43"/>
  <c r="CN248" i="43"/>
  <c r="CI248" i="43"/>
  <c r="CD248" i="43"/>
  <c r="BB248" i="43"/>
  <c r="BC248" i="43" s="1"/>
  <c r="AY248" i="43"/>
  <c r="BA248" i="43" s="1"/>
  <c r="AX248" i="43"/>
  <c r="AW248" i="43"/>
  <c r="AV248" i="43"/>
  <c r="AZ248" i="43" s="1"/>
  <c r="HG247" i="43"/>
  <c r="HE247" i="43"/>
  <c r="HD247" i="43"/>
  <c r="HQ247" i="43" s="1"/>
  <c r="HC247" i="43"/>
  <c r="HB247" i="43"/>
  <c r="HL247" i="43" s="1"/>
  <c r="HA247" i="43"/>
  <c r="GZ247" i="43"/>
  <c r="GI247" i="43"/>
  <c r="GJ247" i="43" s="1"/>
  <c r="GF247" i="43"/>
  <c r="GE247" i="43"/>
  <c r="GH247" i="43" s="1"/>
  <c r="GD247" i="43"/>
  <c r="GC247" i="43"/>
  <c r="EI247" i="43"/>
  <c r="EE247" i="43"/>
  <c r="EG247" i="43" s="1"/>
  <c r="EA247" i="43"/>
  <c r="DZ247" i="43"/>
  <c r="DY247" i="43"/>
  <c r="DT247" i="43"/>
  <c r="DR247" i="43"/>
  <c r="DS247" i="43" s="1"/>
  <c r="DQ247" i="43"/>
  <c r="CX247" i="43"/>
  <c r="CS247" i="43"/>
  <c r="CN247" i="43"/>
  <c r="CI247" i="43"/>
  <c r="CD247" i="43"/>
  <c r="BB247" i="43"/>
  <c r="BC247" i="43" s="1"/>
  <c r="BA247" i="43"/>
  <c r="AY247" i="43"/>
  <c r="AX247" i="43"/>
  <c r="AW247" i="43"/>
  <c r="AV247" i="43"/>
  <c r="HE246" i="43"/>
  <c r="HD246" i="43"/>
  <c r="HQ246" i="43" s="1"/>
  <c r="HC246" i="43"/>
  <c r="HB246" i="43"/>
  <c r="HL246" i="43" s="1"/>
  <c r="HA246" i="43"/>
  <c r="GZ246" i="43"/>
  <c r="HG246" i="43" s="1"/>
  <c r="GI246" i="43"/>
  <c r="GJ246" i="43" s="1"/>
  <c r="GF246" i="43"/>
  <c r="GE246" i="43"/>
  <c r="GH246" i="43" s="1"/>
  <c r="GD246" i="43"/>
  <c r="GC246" i="43"/>
  <c r="EI246" i="43"/>
  <c r="EE246" i="43"/>
  <c r="EG246" i="43" s="1"/>
  <c r="EA246" i="43"/>
  <c r="DZ246" i="43"/>
  <c r="DY246" i="43"/>
  <c r="DT246" i="43"/>
  <c r="DV246" i="43" s="1"/>
  <c r="DR246" i="43"/>
  <c r="DS246" i="43" s="1"/>
  <c r="DQ246" i="43"/>
  <c r="CX246" i="43"/>
  <c r="CS246" i="43"/>
  <c r="CN246" i="43"/>
  <c r="CI246" i="43"/>
  <c r="CD246" i="43"/>
  <c r="BB246" i="43"/>
  <c r="BC246" i="43" s="1"/>
  <c r="AY246" i="43"/>
  <c r="AX246" i="43"/>
  <c r="AW246" i="43"/>
  <c r="AV246" i="43"/>
  <c r="HE245" i="43"/>
  <c r="HD245" i="43"/>
  <c r="HQ245" i="43" s="1"/>
  <c r="HC245" i="43"/>
  <c r="HB245" i="43"/>
  <c r="HL245" i="43" s="1"/>
  <c r="HA245" i="43"/>
  <c r="GZ245" i="43"/>
  <c r="HG245" i="43" s="1"/>
  <c r="GI245" i="43"/>
  <c r="GJ245" i="43" s="1"/>
  <c r="GF245" i="43"/>
  <c r="GE245" i="43"/>
  <c r="GD245" i="43"/>
  <c r="GC245" i="43"/>
  <c r="EI245" i="43"/>
  <c r="EE245" i="43"/>
  <c r="EG245" i="43" s="1"/>
  <c r="EA245" i="43"/>
  <c r="DZ245" i="43"/>
  <c r="DY245" i="43"/>
  <c r="DT245" i="43"/>
  <c r="DU245" i="43" s="1"/>
  <c r="DR245" i="43"/>
  <c r="DS245" i="43" s="1"/>
  <c r="DQ245" i="43"/>
  <c r="CX245" i="43"/>
  <c r="CS245" i="43"/>
  <c r="CN245" i="43"/>
  <c r="CI245" i="43"/>
  <c r="CD245" i="43"/>
  <c r="BB245" i="43"/>
  <c r="BC245" i="43" s="1"/>
  <c r="AY245" i="43"/>
  <c r="AX245" i="43"/>
  <c r="BA245" i="43" s="1"/>
  <c r="AW245" i="43"/>
  <c r="AV245" i="43"/>
  <c r="HE244" i="43"/>
  <c r="HD244" i="43"/>
  <c r="HQ244" i="43" s="1"/>
  <c r="HC244" i="43"/>
  <c r="HB244" i="43"/>
  <c r="HL244" i="43" s="1"/>
  <c r="HA244" i="43"/>
  <c r="GZ244" i="43"/>
  <c r="HG244" i="43" s="1"/>
  <c r="GI244" i="43"/>
  <c r="GJ244" i="43" s="1"/>
  <c r="GF244" i="43"/>
  <c r="GE244" i="43"/>
  <c r="GH244" i="43" s="1"/>
  <c r="GD244" i="43"/>
  <c r="GC244" i="43"/>
  <c r="EI244" i="43"/>
  <c r="EE244" i="43"/>
  <c r="EG244" i="43" s="1"/>
  <c r="EA244" i="43"/>
  <c r="DZ244" i="43"/>
  <c r="DY244" i="43"/>
  <c r="DV244" i="43"/>
  <c r="DT244" i="43"/>
  <c r="DU244" i="43" s="1"/>
  <c r="DR244" i="43"/>
  <c r="DS244" i="43" s="1"/>
  <c r="DQ244" i="43"/>
  <c r="CX244" i="43"/>
  <c r="CS244" i="43"/>
  <c r="CN244" i="43"/>
  <c r="CI244" i="43"/>
  <c r="CD244" i="43"/>
  <c r="BB244" i="43"/>
  <c r="BC244" i="43" s="1"/>
  <c r="AY244" i="43"/>
  <c r="AX244" i="43"/>
  <c r="BA244" i="43" s="1"/>
  <c r="AW244" i="43"/>
  <c r="AV244" i="43"/>
  <c r="HE243" i="43"/>
  <c r="HD243" i="43"/>
  <c r="HQ243" i="43" s="1"/>
  <c r="HC243" i="43"/>
  <c r="HB243" i="43"/>
  <c r="HL243" i="43" s="1"/>
  <c r="HA243" i="43"/>
  <c r="GZ243" i="43"/>
  <c r="HG243" i="43" s="1"/>
  <c r="GI243" i="43"/>
  <c r="GJ243" i="43" s="1"/>
  <c r="GF243" i="43"/>
  <c r="GE243" i="43"/>
  <c r="GD243" i="43"/>
  <c r="GC243" i="43"/>
  <c r="EI243" i="43"/>
  <c r="EE243" i="43"/>
  <c r="EG243" i="43" s="1"/>
  <c r="EA243" i="43"/>
  <c r="DZ243" i="43"/>
  <c r="DY243" i="43"/>
  <c r="DT243" i="43"/>
  <c r="DU243" i="43" s="1"/>
  <c r="DR243" i="43"/>
  <c r="DS243" i="43" s="1"/>
  <c r="DQ243" i="43"/>
  <c r="CX243" i="43"/>
  <c r="CS243" i="43"/>
  <c r="CN243" i="43"/>
  <c r="CI243" i="43"/>
  <c r="CD243" i="43"/>
  <c r="BB243" i="43"/>
  <c r="BC243" i="43" s="1"/>
  <c r="AY243" i="43"/>
  <c r="AX243" i="43"/>
  <c r="BA243" i="43" s="1"/>
  <c r="AW243" i="43"/>
  <c r="AV243" i="43"/>
  <c r="AZ243" i="43" s="1"/>
  <c r="HE242" i="43"/>
  <c r="HD242" i="43"/>
  <c r="HQ242" i="43" s="1"/>
  <c r="HC242" i="43"/>
  <c r="HB242" i="43"/>
  <c r="HL242" i="43" s="1"/>
  <c r="HA242" i="43"/>
  <c r="GZ242" i="43"/>
  <c r="HG242" i="43" s="1"/>
  <c r="GI242" i="43"/>
  <c r="GJ242" i="43" s="1"/>
  <c r="GF242" i="43"/>
  <c r="GE242" i="43"/>
  <c r="GH242" i="43" s="1"/>
  <c r="GK242" i="43" s="1"/>
  <c r="GD242" i="43"/>
  <c r="GC242" i="43"/>
  <c r="EI242" i="43"/>
  <c r="EE242" i="43"/>
  <c r="EG242" i="43" s="1"/>
  <c r="EA242" i="43"/>
  <c r="DZ242" i="43"/>
  <c r="DY242" i="43"/>
  <c r="DT242" i="43"/>
  <c r="DV242" i="43" s="1"/>
  <c r="DS242" i="43"/>
  <c r="DR242" i="43"/>
  <c r="DQ242" i="43"/>
  <c r="CX242" i="43"/>
  <c r="CS242" i="43"/>
  <c r="CN242" i="43"/>
  <c r="CI242" i="43"/>
  <c r="CD242" i="43"/>
  <c r="BB242" i="43"/>
  <c r="BC242" i="43" s="1"/>
  <c r="AY242" i="43"/>
  <c r="AX242" i="43"/>
  <c r="BA242" i="43" s="1"/>
  <c r="AW242" i="43"/>
  <c r="AV242" i="43"/>
  <c r="HE241" i="43"/>
  <c r="HD241" i="43"/>
  <c r="HQ241" i="43" s="1"/>
  <c r="HC241" i="43"/>
  <c r="HB241" i="43"/>
  <c r="HL241" i="43" s="1"/>
  <c r="HA241" i="43"/>
  <c r="GZ241" i="43"/>
  <c r="HG241" i="43" s="1"/>
  <c r="GI241" i="43"/>
  <c r="GJ241" i="43" s="1"/>
  <c r="GF241" i="43"/>
  <c r="GE241" i="43"/>
  <c r="GD241" i="43"/>
  <c r="GC241" i="43"/>
  <c r="EI241" i="43"/>
  <c r="EE241" i="43"/>
  <c r="EG241" i="43" s="1"/>
  <c r="EA241" i="43"/>
  <c r="DZ241" i="43"/>
  <c r="DY241" i="43"/>
  <c r="DU241" i="43"/>
  <c r="DT241" i="43"/>
  <c r="DW241" i="43" s="1"/>
  <c r="DR241" i="43"/>
  <c r="DS241" i="43" s="1"/>
  <c r="DQ241" i="43"/>
  <c r="CX241" i="43"/>
  <c r="CS241" i="43"/>
  <c r="CN241" i="43"/>
  <c r="CI241" i="43"/>
  <c r="CD241" i="43"/>
  <c r="BC241" i="43"/>
  <c r="BB241" i="43"/>
  <c r="AY241" i="43"/>
  <c r="AX241" i="43"/>
  <c r="AW241" i="43"/>
  <c r="AV241" i="43"/>
  <c r="AZ241" i="43" s="1"/>
  <c r="HE240" i="43"/>
  <c r="HD240" i="43"/>
  <c r="HQ240" i="43" s="1"/>
  <c r="HC240" i="43"/>
  <c r="HB240" i="43"/>
  <c r="HL240" i="43" s="1"/>
  <c r="HA240" i="43"/>
  <c r="GZ240" i="43"/>
  <c r="HG240" i="43" s="1"/>
  <c r="GI240" i="43"/>
  <c r="GJ240" i="43" s="1"/>
  <c r="GH240" i="43"/>
  <c r="GF240" i="43"/>
  <c r="GE240" i="43"/>
  <c r="GD240" i="43"/>
  <c r="GC240" i="43"/>
  <c r="EI240" i="43"/>
  <c r="EE240" i="43"/>
  <c r="EG240" i="43" s="1"/>
  <c r="EA240" i="43"/>
  <c r="DZ240" i="43"/>
  <c r="DY240" i="43"/>
  <c r="DW240" i="43"/>
  <c r="DV240" i="43"/>
  <c r="DT240" i="43"/>
  <c r="DU240" i="43" s="1"/>
  <c r="DR240" i="43"/>
  <c r="DS240" i="43" s="1"/>
  <c r="DQ240" i="43"/>
  <c r="CX240" i="43"/>
  <c r="CS240" i="43"/>
  <c r="CN240" i="43"/>
  <c r="CI240" i="43"/>
  <c r="CD240" i="43"/>
  <c r="BB240" i="43"/>
  <c r="BC240" i="43" s="1"/>
  <c r="AY240" i="43"/>
  <c r="AX240" i="43"/>
  <c r="BA240" i="43" s="1"/>
  <c r="AW240" i="43"/>
  <c r="AV240" i="43"/>
  <c r="AZ240" i="43" s="1"/>
  <c r="HE239" i="43"/>
  <c r="HD239" i="43"/>
  <c r="HQ239" i="43" s="1"/>
  <c r="HC239" i="43"/>
  <c r="HB239" i="43"/>
  <c r="HL239" i="43" s="1"/>
  <c r="HA239" i="43"/>
  <c r="GZ239" i="43"/>
  <c r="HG239" i="43" s="1"/>
  <c r="GI239" i="43"/>
  <c r="GJ239" i="43" s="1"/>
  <c r="GF239" i="43"/>
  <c r="GE239" i="43"/>
  <c r="GD239" i="43"/>
  <c r="GC239" i="43"/>
  <c r="EI239" i="43"/>
  <c r="EE239" i="43"/>
  <c r="EG239" i="43" s="1"/>
  <c r="EA239" i="43"/>
  <c r="DZ239" i="43"/>
  <c r="DY239" i="43"/>
  <c r="DW239" i="43"/>
  <c r="DT239" i="43"/>
  <c r="DU239" i="43" s="1"/>
  <c r="DS239" i="43"/>
  <c r="DR239" i="43"/>
  <c r="DQ239" i="43"/>
  <c r="CX239" i="43"/>
  <c r="CS239" i="43"/>
  <c r="CN239" i="43"/>
  <c r="CI239" i="43"/>
  <c r="CD239" i="43"/>
  <c r="BB239" i="43"/>
  <c r="BC239" i="43" s="1"/>
  <c r="AY239" i="43"/>
  <c r="AX239" i="43"/>
  <c r="BA239" i="43" s="1"/>
  <c r="AW239" i="43"/>
  <c r="AV239" i="43"/>
  <c r="AZ239" i="43" s="1"/>
  <c r="HE238" i="43"/>
  <c r="HD238" i="43"/>
  <c r="HQ238" i="43" s="1"/>
  <c r="HC238" i="43"/>
  <c r="HB238" i="43"/>
  <c r="HL238" i="43" s="1"/>
  <c r="HA238" i="43"/>
  <c r="GZ238" i="43"/>
  <c r="HG238" i="43" s="1"/>
  <c r="GI238" i="43"/>
  <c r="GJ238" i="43" s="1"/>
  <c r="GF238" i="43"/>
  <c r="GE238" i="43"/>
  <c r="GD238" i="43"/>
  <c r="GC238" i="43"/>
  <c r="EI238" i="43"/>
  <c r="EE238" i="43"/>
  <c r="EG238" i="43" s="1"/>
  <c r="EA238" i="43"/>
  <c r="DZ238" i="43"/>
  <c r="DY238" i="43"/>
  <c r="DT238" i="43"/>
  <c r="DR238" i="43"/>
  <c r="DS238" i="43" s="1"/>
  <c r="DQ238" i="43"/>
  <c r="CX238" i="43"/>
  <c r="CS238" i="43"/>
  <c r="CN238" i="43"/>
  <c r="CI238" i="43"/>
  <c r="CD238" i="43"/>
  <c r="BB238" i="43"/>
  <c r="BC238" i="43" s="1"/>
  <c r="AY238" i="43"/>
  <c r="AX238" i="43"/>
  <c r="AW238" i="43"/>
  <c r="AV238" i="43"/>
  <c r="AZ238" i="43" s="1"/>
  <c r="HE237" i="43"/>
  <c r="HD237" i="43"/>
  <c r="HQ237" i="43" s="1"/>
  <c r="HC237" i="43"/>
  <c r="HB237" i="43"/>
  <c r="HL237" i="43" s="1"/>
  <c r="HA237" i="43"/>
  <c r="GZ237" i="43"/>
  <c r="HG237" i="43" s="1"/>
  <c r="GI237" i="43"/>
  <c r="GJ237" i="43" s="1"/>
  <c r="GF237" i="43"/>
  <c r="GE237" i="43"/>
  <c r="GD237" i="43"/>
  <c r="GC237" i="43"/>
  <c r="EI237" i="43"/>
  <c r="EE237" i="43"/>
  <c r="EG237" i="43" s="1"/>
  <c r="EA237" i="43"/>
  <c r="DZ237" i="43"/>
  <c r="DY237" i="43"/>
  <c r="DT237" i="43"/>
  <c r="DW237" i="43" s="1"/>
  <c r="DR237" i="43"/>
  <c r="DS237" i="43" s="1"/>
  <c r="DQ237" i="43"/>
  <c r="CX237" i="43"/>
  <c r="CS237" i="43"/>
  <c r="CN237" i="43"/>
  <c r="CI237" i="43"/>
  <c r="CD237" i="43"/>
  <c r="BC237" i="43"/>
  <c r="BB237" i="43"/>
  <c r="AY237" i="43"/>
  <c r="AX237" i="43"/>
  <c r="AW237" i="43"/>
  <c r="AV237" i="43"/>
  <c r="HE236" i="43"/>
  <c r="HD236" i="43"/>
  <c r="HQ236" i="43" s="1"/>
  <c r="HC236" i="43"/>
  <c r="HB236" i="43"/>
  <c r="HL236" i="43" s="1"/>
  <c r="HA236" i="43"/>
  <c r="GZ236" i="43"/>
  <c r="HG236" i="43" s="1"/>
  <c r="GI236" i="43"/>
  <c r="GJ236" i="43" s="1"/>
  <c r="GF236" i="43"/>
  <c r="GE236" i="43"/>
  <c r="GD236" i="43"/>
  <c r="GC236" i="43"/>
  <c r="EI236" i="43"/>
  <c r="EE236" i="43"/>
  <c r="EG236" i="43" s="1"/>
  <c r="EA236" i="43"/>
  <c r="DZ236" i="43"/>
  <c r="DY236" i="43"/>
  <c r="DT236" i="43"/>
  <c r="DV236" i="43" s="1"/>
  <c r="DR236" i="43"/>
  <c r="DS236" i="43" s="1"/>
  <c r="DQ236" i="43"/>
  <c r="CX236" i="43"/>
  <c r="CS236" i="43"/>
  <c r="CN236" i="43"/>
  <c r="CI236" i="43"/>
  <c r="CD236" i="43"/>
  <c r="BB236" i="43"/>
  <c r="BC236" i="43" s="1"/>
  <c r="BA236" i="43"/>
  <c r="AY236" i="43"/>
  <c r="AX236" i="43"/>
  <c r="AW236" i="43"/>
  <c r="AV236" i="43"/>
  <c r="HE235" i="43"/>
  <c r="HD235" i="43"/>
  <c r="HQ235" i="43" s="1"/>
  <c r="HC235" i="43"/>
  <c r="HB235" i="43"/>
  <c r="HL235" i="43" s="1"/>
  <c r="HA235" i="43"/>
  <c r="GZ235" i="43"/>
  <c r="HG235" i="43" s="1"/>
  <c r="GI235" i="43"/>
  <c r="GJ235" i="43" s="1"/>
  <c r="GF235" i="43"/>
  <c r="GE235" i="43"/>
  <c r="GD235" i="43"/>
  <c r="GC235" i="43"/>
  <c r="EI235" i="43"/>
  <c r="EE235" i="43"/>
  <c r="EG235" i="43" s="1"/>
  <c r="EA235" i="43"/>
  <c r="DZ235" i="43"/>
  <c r="DY235" i="43"/>
  <c r="DW235" i="43"/>
  <c r="DT235" i="43"/>
  <c r="DR235" i="43"/>
  <c r="DS235" i="43" s="1"/>
  <c r="DQ235" i="43"/>
  <c r="CX235" i="43"/>
  <c r="CS235" i="43"/>
  <c r="CN235" i="43"/>
  <c r="CI235" i="43"/>
  <c r="CD235" i="43"/>
  <c r="BB235" i="43"/>
  <c r="BC235" i="43" s="1"/>
  <c r="AY235" i="43"/>
  <c r="AX235" i="43"/>
  <c r="AW235" i="43"/>
  <c r="AV235" i="43"/>
  <c r="HE234" i="43"/>
  <c r="HD234" i="43"/>
  <c r="HQ234" i="43" s="1"/>
  <c r="HC234" i="43"/>
  <c r="HB234" i="43"/>
  <c r="HL234" i="43" s="1"/>
  <c r="HA234" i="43"/>
  <c r="GZ234" i="43"/>
  <c r="HG234" i="43" s="1"/>
  <c r="GI234" i="43"/>
  <c r="GJ234" i="43" s="1"/>
  <c r="GF234" i="43"/>
  <c r="GE234" i="43"/>
  <c r="GD234" i="43"/>
  <c r="GC234" i="43"/>
  <c r="EI234" i="43"/>
  <c r="EE234" i="43"/>
  <c r="EG234" i="43" s="1"/>
  <c r="EA234" i="43"/>
  <c r="DZ234" i="43"/>
  <c r="DY234" i="43"/>
  <c r="DT234" i="43"/>
  <c r="DR234" i="43"/>
  <c r="DS234" i="43" s="1"/>
  <c r="DQ234" i="43"/>
  <c r="CX234" i="43"/>
  <c r="CS234" i="43"/>
  <c r="CN234" i="43"/>
  <c r="CI234" i="43"/>
  <c r="CD234" i="43"/>
  <c r="BB234" i="43"/>
  <c r="BC234" i="43" s="1"/>
  <c r="AY234" i="43"/>
  <c r="AX234" i="43"/>
  <c r="AW234" i="43"/>
  <c r="AV234" i="43"/>
  <c r="AZ234" i="43" s="1"/>
  <c r="HE233" i="43"/>
  <c r="HD233" i="43"/>
  <c r="HQ233" i="43" s="1"/>
  <c r="HC233" i="43"/>
  <c r="HB233" i="43"/>
  <c r="HL233" i="43" s="1"/>
  <c r="HA233" i="43"/>
  <c r="GZ233" i="43"/>
  <c r="HG233" i="43" s="1"/>
  <c r="GI233" i="43"/>
  <c r="GJ233" i="43" s="1"/>
  <c r="GF233" i="43"/>
  <c r="GE233" i="43"/>
  <c r="GD233" i="43"/>
  <c r="GC233" i="43"/>
  <c r="EI233" i="43"/>
  <c r="EE233" i="43"/>
  <c r="EG233" i="43" s="1"/>
  <c r="EA233" i="43"/>
  <c r="DZ233" i="43"/>
  <c r="DY233" i="43"/>
  <c r="DV233" i="43"/>
  <c r="DT233" i="43"/>
  <c r="DU233" i="43" s="1"/>
  <c r="DS233" i="43"/>
  <c r="DR233" i="43"/>
  <c r="DQ233" i="43"/>
  <c r="CX233" i="43"/>
  <c r="CS233" i="43"/>
  <c r="CN233" i="43"/>
  <c r="CI233" i="43"/>
  <c r="CD233" i="43"/>
  <c r="BB233" i="43"/>
  <c r="BC233" i="43" s="1"/>
  <c r="AY233" i="43"/>
  <c r="AX233" i="43"/>
  <c r="BA233" i="43" s="1"/>
  <c r="AW233" i="43"/>
  <c r="AV233" i="43"/>
  <c r="HE232" i="43"/>
  <c r="HD232" i="43"/>
  <c r="HQ232" i="43" s="1"/>
  <c r="HC232" i="43"/>
  <c r="HB232" i="43"/>
  <c r="HL232" i="43" s="1"/>
  <c r="HA232" i="43"/>
  <c r="GZ232" i="43"/>
  <c r="HG232" i="43" s="1"/>
  <c r="GI232" i="43"/>
  <c r="GJ232" i="43" s="1"/>
  <c r="GF232" i="43"/>
  <c r="GE232" i="43"/>
  <c r="GD232" i="43"/>
  <c r="GC232" i="43"/>
  <c r="EI232" i="43"/>
  <c r="EE232" i="43"/>
  <c r="EG232" i="43" s="1"/>
  <c r="EA232" i="43"/>
  <c r="DZ232" i="43"/>
  <c r="DY232" i="43"/>
  <c r="DT232" i="43"/>
  <c r="DU232" i="43" s="1"/>
  <c r="DS232" i="43"/>
  <c r="DR232" i="43"/>
  <c r="DQ232" i="43"/>
  <c r="CX232" i="43"/>
  <c r="CS232" i="43"/>
  <c r="CN232" i="43"/>
  <c r="CI232" i="43"/>
  <c r="CD232" i="43"/>
  <c r="BB232" i="43"/>
  <c r="BC232" i="43" s="1"/>
  <c r="AY232" i="43"/>
  <c r="AX232" i="43"/>
  <c r="AW232" i="43"/>
  <c r="AV232" i="43"/>
  <c r="AZ232" i="43" s="1"/>
  <c r="HE231" i="43"/>
  <c r="HD231" i="43"/>
  <c r="HQ231" i="43" s="1"/>
  <c r="HC231" i="43"/>
  <c r="HB231" i="43"/>
  <c r="HL231" i="43" s="1"/>
  <c r="HA231" i="43"/>
  <c r="GZ231" i="43"/>
  <c r="HG231" i="43" s="1"/>
  <c r="GI231" i="43"/>
  <c r="GJ231" i="43" s="1"/>
  <c r="GF231" i="43"/>
  <c r="GE231" i="43"/>
  <c r="GD231" i="43"/>
  <c r="GC231" i="43"/>
  <c r="EI231" i="43"/>
  <c r="EG231" i="43"/>
  <c r="EE231" i="43"/>
  <c r="EA231" i="43"/>
  <c r="DZ231" i="43"/>
  <c r="DY231" i="43"/>
  <c r="DT231" i="43"/>
  <c r="DV231" i="43" s="1"/>
  <c r="DR231" i="43"/>
  <c r="DS231" i="43" s="1"/>
  <c r="DQ231" i="43"/>
  <c r="CX231" i="43"/>
  <c r="CS231" i="43"/>
  <c r="CN231" i="43"/>
  <c r="CI231" i="43"/>
  <c r="CD231" i="43"/>
  <c r="BC231" i="43"/>
  <c r="BB231" i="43"/>
  <c r="AY231" i="43"/>
  <c r="AX231" i="43"/>
  <c r="AW231" i="43"/>
  <c r="AV231" i="43"/>
  <c r="AZ231" i="43" s="1"/>
  <c r="HE230" i="43"/>
  <c r="HD230" i="43"/>
  <c r="HQ230" i="43" s="1"/>
  <c r="HC230" i="43"/>
  <c r="HB230" i="43"/>
  <c r="HL230" i="43" s="1"/>
  <c r="HA230" i="43"/>
  <c r="GZ230" i="43"/>
  <c r="HG230" i="43" s="1"/>
  <c r="GI230" i="43"/>
  <c r="GJ230" i="43" s="1"/>
  <c r="GF230" i="43"/>
  <c r="GE230" i="43"/>
  <c r="GD230" i="43"/>
  <c r="GC230" i="43"/>
  <c r="EI230" i="43"/>
  <c r="EE230" i="43"/>
  <c r="EG230" i="43" s="1"/>
  <c r="EA230" i="43"/>
  <c r="DZ230" i="43"/>
  <c r="DY230" i="43"/>
  <c r="DT230" i="43"/>
  <c r="DU230" i="43" s="1"/>
  <c r="DR230" i="43"/>
  <c r="DS230" i="43" s="1"/>
  <c r="DQ230" i="43"/>
  <c r="CX230" i="43"/>
  <c r="CS230" i="43"/>
  <c r="CN230" i="43"/>
  <c r="CI230" i="43"/>
  <c r="CD230" i="43"/>
  <c r="BC230" i="43"/>
  <c r="BB230" i="43"/>
  <c r="AY230" i="43"/>
  <c r="AX230" i="43"/>
  <c r="AW230" i="43"/>
  <c r="AV230" i="43"/>
  <c r="HE229" i="43"/>
  <c r="HD229" i="43"/>
  <c r="HQ229" i="43" s="1"/>
  <c r="HC229" i="43"/>
  <c r="HB229" i="43"/>
  <c r="HL229" i="43" s="1"/>
  <c r="HA229" i="43"/>
  <c r="GZ229" i="43"/>
  <c r="HG229" i="43" s="1"/>
  <c r="GI229" i="43"/>
  <c r="GJ229" i="43" s="1"/>
  <c r="GF229" i="43"/>
  <c r="GE229" i="43"/>
  <c r="GD229" i="43"/>
  <c r="GC229" i="43"/>
  <c r="EI229" i="43"/>
  <c r="EE229" i="43"/>
  <c r="EG229" i="43" s="1"/>
  <c r="EA229" i="43"/>
  <c r="DZ229" i="43"/>
  <c r="DY229" i="43"/>
  <c r="DT229" i="43"/>
  <c r="DR229" i="43"/>
  <c r="DS229" i="43" s="1"/>
  <c r="DQ229" i="43"/>
  <c r="CX229" i="43"/>
  <c r="CS229" i="43"/>
  <c r="CN229" i="43"/>
  <c r="CI229" i="43"/>
  <c r="CD229" i="43"/>
  <c r="BB229" i="43"/>
  <c r="BC229" i="43" s="1"/>
  <c r="AY229" i="43"/>
  <c r="AX229" i="43"/>
  <c r="BA229" i="43" s="1"/>
  <c r="AW229" i="43"/>
  <c r="AV229" i="43"/>
  <c r="HE228" i="43"/>
  <c r="HD228" i="43"/>
  <c r="HQ228" i="43" s="1"/>
  <c r="HC228" i="43"/>
  <c r="HB228" i="43"/>
  <c r="HL228" i="43" s="1"/>
  <c r="HA228" i="43"/>
  <c r="GZ228" i="43"/>
  <c r="HG228" i="43" s="1"/>
  <c r="GI228" i="43"/>
  <c r="GJ228" i="43" s="1"/>
  <c r="GF228" i="43"/>
  <c r="GE228" i="43"/>
  <c r="GD228" i="43"/>
  <c r="GC228" i="43"/>
  <c r="EI228" i="43"/>
  <c r="EG228" i="43"/>
  <c r="EE228" i="43"/>
  <c r="EA228" i="43"/>
  <c r="DZ228" i="43"/>
  <c r="DY228" i="43"/>
  <c r="DT228" i="43"/>
  <c r="DU228" i="43" s="1"/>
  <c r="DS228" i="43"/>
  <c r="DR228" i="43"/>
  <c r="DQ228" i="43"/>
  <c r="CX228" i="43"/>
  <c r="CS228" i="43"/>
  <c r="CN228" i="43"/>
  <c r="CI228" i="43"/>
  <c r="CD228" i="43"/>
  <c r="BB228" i="43"/>
  <c r="BC228" i="43" s="1"/>
  <c r="AY228" i="43"/>
  <c r="AX228" i="43"/>
  <c r="BA228" i="43" s="1"/>
  <c r="AW228" i="43"/>
  <c r="AV228" i="43"/>
  <c r="HE227" i="43"/>
  <c r="HD227" i="43"/>
  <c r="HQ227" i="43" s="1"/>
  <c r="HC227" i="43"/>
  <c r="HB227" i="43"/>
  <c r="HL227" i="43" s="1"/>
  <c r="HA227" i="43"/>
  <c r="GZ227" i="43"/>
  <c r="HG227" i="43" s="1"/>
  <c r="GI227" i="43"/>
  <c r="GJ227" i="43" s="1"/>
  <c r="GF227" i="43"/>
  <c r="GE227" i="43"/>
  <c r="GD227" i="43"/>
  <c r="GC227" i="43"/>
  <c r="EI227" i="43"/>
  <c r="EE227" i="43"/>
  <c r="EG227" i="43" s="1"/>
  <c r="EA227" i="43"/>
  <c r="DZ227" i="43"/>
  <c r="DY227" i="43"/>
  <c r="DT227" i="43"/>
  <c r="DV227" i="43" s="1"/>
  <c r="DR227" i="43"/>
  <c r="DS227" i="43" s="1"/>
  <c r="DQ227" i="43"/>
  <c r="CX227" i="43"/>
  <c r="CS227" i="43"/>
  <c r="CN227" i="43"/>
  <c r="CI227" i="43"/>
  <c r="CD227" i="43"/>
  <c r="BC227" i="43"/>
  <c r="BB227" i="43"/>
  <c r="AY227" i="43"/>
  <c r="AX227" i="43"/>
  <c r="AW227" i="43"/>
  <c r="AV227" i="43"/>
  <c r="HE226" i="43"/>
  <c r="HD226" i="43"/>
  <c r="HQ226" i="43" s="1"/>
  <c r="HC226" i="43"/>
  <c r="HB226" i="43"/>
  <c r="HL226" i="43" s="1"/>
  <c r="HA226" i="43"/>
  <c r="GZ226" i="43"/>
  <c r="HG226" i="43" s="1"/>
  <c r="GI226" i="43"/>
  <c r="GJ226" i="43" s="1"/>
  <c r="GF226" i="43"/>
  <c r="GE226" i="43"/>
  <c r="GD226" i="43"/>
  <c r="GC226" i="43"/>
  <c r="GG226" i="43" s="1"/>
  <c r="EI226" i="43"/>
  <c r="EE226" i="43"/>
  <c r="EG226" i="43" s="1"/>
  <c r="EA226" i="43"/>
  <c r="DZ226" i="43"/>
  <c r="DY226" i="43"/>
  <c r="DU226" i="43"/>
  <c r="DT226" i="43"/>
  <c r="DW226" i="43" s="1"/>
  <c r="DR226" i="43"/>
  <c r="DS226" i="43" s="1"/>
  <c r="DQ226" i="43"/>
  <c r="CX226" i="43"/>
  <c r="CS226" i="43"/>
  <c r="CN226" i="43"/>
  <c r="CI226" i="43"/>
  <c r="CD226" i="43"/>
  <c r="BB226" i="43"/>
  <c r="BC226" i="43" s="1"/>
  <c r="AY226" i="43"/>
  <c r="AX226" i="43"/>
  <c r="BA226" i="43" s="1"/>
  <c r="AW226" i="43"/>
  <c r="AV226" i="43"/>
  <c r="AZ226" i="43" s="1"/>
  <c r="HE225" i="43"/>
  <c r="HD225" i="43"/>
  <c r="HQ225" i="43" s="1"/>
  <c r="HC225" i="43"/>
  <c r="HB225" i="43"/>
  <c r="HL225" i="43" s="1"/>
  <c r="HA225" i="43"/>
  <c r="GZ225" i="43"/>
  <c r="HG225" i="43" s="1"/>
  <c r="GI225" i="43"/>
  <c r="GJ225" i="43" s="1"/>
  <c r="GF225" i="43"/>
  <c r="GE225" i="43"/>
  <c r="GD225" i="43"/>
  <c r="GC225" i="43"/>
  <c r="EI225" i="43"/>
  <c r="EE225" i="43"/>
  <c r="EG225" i="43" s="1"/>
  <c r="EA225" i="43"/>
  <c r="DZ225" i="43"/>
  <c r="DY225" i="43"/>
  <c r="DW225" i="43"/>
  <c r="DV225" i="43"/>
  <c r="DT225" i="43"/>
  <c r="DU225" i="43" s="1"/>
  <c r="DS225" i="43"/>
  <c r="DR225" i="43"/>
  <c r="DQ225" i="43"/>
  <c r="CX225" i="43"/>
  <c r="CS225" i="43"/>
  <c r="CN225" i="43"/>
  <c r="CI225" i="43"/>
  <c r="CD225" i="43"/>
  <c r="BC225" i="43"/>
  <c r="BB225" i="43"/>
  <c r="AY225" i="43"/>
  <c r="AX225" i="43"/>
  <c r="BA225" i="43" s="1"/>
  <c r="BD225" i="43" s="1"/>
  <c r="AW225" i="43"/>
  <c r="AV225" i="43"/>
  <c r="HE224" i="43"/>
  <c r="HD224" i="43"/>
  <c r="HQ224" i="43" s="1"/>
  <c r="HC224" i="43"/>
  <c r="HB224" i="43"/>
  <c r="HL224" i="43" s="1"/>
  <c r="HA224" i="43"/>
  <c r="GZ224" i="43"/>
  <c r="HG224" i="43" s="1"/>
  <c r="GI224" i="43"/>
  <c r="GJ224" i="43" s="1"/>
  <c r="GF224" i="43"/>
  <c r="GE224" i="43"/>
  <c r="GD224" i="43"/>
  <c r="GC224" i="43"/>
  <c r="EI224" i="43"/>
  <c r="EE224" i="43"/>
  <c r="EG224" i="43" s="1"/>
  <c r="EA224" i="43"/>
  <c r="DZ224" i="43"/>
  <c r="DY224" i="43"/>
  <c r="DT224" i="43"/>
  <c r="DU224" i="43" s="1"/>
  <c r="DR224" i="43"/>
  <c r="DS224" i="43" s="1"/>
  <c r="DQ224" i="43"/>
  <c r="CX224" i="43"/>
  <c r="CS224" i="43"/>
  <c r="CN224" i="43"/>
  <c r="CI224" i="43"/>
  <c r="CD224" i="43"/>
  <c r="BB224" i="43"/>
  <c r="BC224" i="43" s="1"/>
  <c r="AY224" i="43"/>
  <c r="AX224" i="43"/>
  <c r="AW224" i="43"/>
  <c r="AV224" i="43"/>
  <c r="HE223" i="43"/>
  <c r="HD223" i="43"/>
  <c r="HQ223" i="43" s="1"/>
  <c r="HC223" i="43"/>
  <c r="HB223" i="43"/>
  <c r="HL223" i="43" s="1"/>
  <c r="HA223" i="43"/>
  <c r="GZ223" i="43"/>
  <c r="HG223" i="43" s="1"/>
  <c r="GI223" i="43"/>
  <c r="GJ223" i="43" s="1"/>
  <c r="GF223" i="43"/>
  <c r="GE223" i="43"/>
  <c r="GD223" i="43"/>
  <c r="GC223" i="43"/>
  <c r="EI223" i="43"/>
  <c r="EG223" i="43"/>
  <c r="EE223" i="43"/>
  <c r="EA223" i="43"/>
  <c r="DZ223" i="43"/>
  <c r="DY223" i="43"/>
  <c r="DT223" i="43"/>
  <c r="DV223" i="43" s="1"/>
  <c r="DR223" i="43"/>
  <c r="DS223" i="43" s="1"/>
  <c r="DQ223" i="43"/>
  <c r="CX223" i="43"/>
  <c r="CS223" i="43"/>
  <c r="CN223" i="43"/>
  <c r="CI223" i="43"/>
  <c r="CD223" i="43"/>
  <c r="BB223" i="43"/>
  <c r="BC223" i="43" s="1"/>
  <c r="AY223" i="43"/>
  <c r="AX223" i="43"/>
  <c r="BA223" i="43" s="1"/>
  <c r="AW223" i="43"/>
  <c r="AV223" i="43"/>
  <c r="HE222" i="43"/>
  <c r="HD222" i="43"/>
  <c r="HQ222" i="43" s="1"/>
  <c r="HC222" i="43"/>
  <c r="HB222" i="43"/>
  <c r="HL222" i="43" s="1"/>
  <c r="HA222" i="43"/>
  <c r="GZ222" i="43"/>
  <c r="HG222" i="43" s="1"/>
  <c r="GI222" i="43"/>
  <c r="GJ222" i="43" s="1"/>
  <c r="GF222" i="43"/>
  <c r="GE222" i="43"/>
  <c r="GD222" i="43"/>
  <c r="GC222" i="43"/>
  <c r="EI222" i="43"/>
  <c r="EE222" i="43"/>
  <c r="EG222" i="43" s="1"/>
  <c r="EA222" i="43"/>
  <c r="DZ222" i="43"/>
  <c r="DY222" i="43"/>
  <c r="DT222" i="43"/>
  <c r="DW222" i="43" s="1"/>
  <c r="DR222" i="43"/>
  <c r="DS222" i="43" s="1"/>
  <c r="DQ222" i="43"/>
  <c r="CX222" i="43"/>
  <c r="CS222" i="43"/>
  <c r="CN222" i="43"/>
  <c r="CI222" i="43"/>
  <c r="CD222" i="43"/>
  <c r="BC222" i="43"/>
  <c r="BB222" i="43"/>
  <c r="AY222" i="43"/>
  <c r="AX222" i="43"/>
  <c r="AW222" i="43"/>
  <c r="AV222" i="43"/>
  <c r="HE221" i="43"/>
  <c r="HD221" i="43"/>
  <c r="HQ221" i="43" s="1"/>
  <c r="HC221" i="43"/>
  <c r="HB221" i="43"/>
  <c r="HL221" i="43" s="1"/>
  <c r="HA221" i="43"/>
  <c r="GZ221" i="43"/>
  <c r="HG221" i="43" s="1"/>
  <c r="GI221" i="43"/>
  <c r="GJ221" i="43" s="1"/>
  <c r="GF221" i="43"/>
  <c r="GE221" i="43"/>
  <c r="GD221" i="43"/>
  <c r="GC221" i="43"/>
  <c r="EI221" i="43"/>
  <c r="EE221" i="43"/>
  <c r="EG221" i="43" s="1"/>
  <c r="EA221" i="43"/>
  <c r="DZ221" i="43"/>
  <c r="DY221" i="43"/>
  <c r="DT221" i="43"/>
  <c r="DU221" i="43" s="1"/>
  <c r="DS221" i="43"/>
  <c r="DR221" i="43"/>
  <c r="DQ221" i="43"/>
  <c r="CX221" i="43"/>
  <c r="CS221" i="43"/>
  <c r="CN221" i="43"/>
  <c r="CI221" i="43"/>
  <c r="CD221" i="43"/>
  <c r="BC221" i="43"/>
  <c r="BB221" i="43"/>
  <c r="AY221" i="43"/>
  <c r="AX221" i="43"/>
  <c r="BA221" i="43" s="1"/>
  <c r="BD221" i="43" s="1"/>
  <c r="AW221" i="43"/>
  <c r="AV221" i="43"/>
  <c r="HE220" i="43"/>
  <c r="HD220" i="43"/>
  <c r="HQ220" i="43" s="1"/>
  <c r="HC220" i="43"/>
  <c r="HB220" i="43"/>
  <c r="HL220" i="43" s="1"/>
  <c r="HA220" i="43"/>
  <c r="GZ220" i="43"/>
  <c r="HG220" i="43" s="1"/>
  <c r="GI220" i="43"/>
  <c r="GJ220" i="43" s="1"/>
  <c r="GF220" i="43"/>
  <c r="GE220" i="43"/>
  <c r="GD220" i="43"/>
  <c r="GC220" i="43"/>
  <c r="EI220" i="43"/>
  <c r="EE220" i="43"/>
  <c r="EG220" i="43" s="1"/>
  <c r="EA220" i="43"/>
  <c r="DZ220" i="43"/>
  <c r="DY220" i="43"/>
  <c r="DT220" i="43"/>
  <c r="DU220" i="43" s="1"/>
  <c r="DR220" i="43"/>
  <c r="DS220" i="43" s="1"/>
  <c r="DQ220" i="43"/>
  <c r="CX220" i="43"/>
  <c r="CS220" i="43"/>
  <c r="CN220" i="43"/>
  <c r="CI220" i="43"/>
  <c r="CD220" i="43"/>
  <c r="BB220" i="43"/>
  <c r="BC220" i="43" s="1"/>
  <c r="AY220" i="43"/>
  <c r="AX220" i="43"/>
  <c r="AW220" i="43"/>
  <c r="AV220" i="43"/>
  <c r="HE219" i="43"/>
  <c r="HD219" i="43"/>
  <c r="HQ219" i="43" s="1"/>
  <c r="HC219" i="43"/>
  <c r="HB219" i="43"/>
  <c r="HL219" i="43" s="1"/>
  <c r="HA219" i="43"/>
  <c r="GZ219" i="43"/>
  <c r="HG219" i="43" s="1"/>
  <c r="GI219" i="43"/>
  <c r="GJ219" i="43" s="1"/>
  <c r="GF219" i="43"/>
  <c r="GE219" i="43"/>
  <c r="GD219" i="43"/>
  <c r="GC219" i="43"/>
  <c r="EI219" i="43"/>
  <c r="EG219" i="43"/>
  <c r="EE219" i="43"/>
  <c r="EA219" i="43"/>
  <c r="DZ219" i="43"/>
  <c r="DY219" i="43"/>
  <c r="DU219" i="43"/>
  <c r="DT219" i="43"/>
  <c r="DV219" i="43" s="1"/>
  <c r="DR219" i="43"/>
  <c r="DS219" i="43" s="1"/>
  <c r="DQ219" i="43"/>
  <c r="CX219" i="43"/>
  <c r="CS219" i="43"/>
  <c r="CN219" i="43"/>
  <c r="CI219" i="43"/>
  <c r="CD219" i="43"/>
  <c r="BC219" i="43"/>
  <c r="BB219" i="43"/>
  <c r="AY219" i="43"/>
  <c r="AX219" i="43"/>
  <c r="AW219" i="43"/>
  <c r="AV219" i="43"/>
  <c r="HE218" i="43"/>
  <c r="HD218" i="43"/>
  <c r="HQ218" i="43" s="1"/>
  <c r="HC218" i="43"/>
  <c r="HB218" i="43"/>
  <c r="HL218" i="43" s="1"/>
  <c r="HA218" i="43"/>
  <c r="GZ218" i="43"/>
  <c r="HG218" i="43" s="1"/>
  <c r="GI218" i="43"/>
  <c r="GJ218" i="43" s="1"/>
  <c r="GF218" i="43"/>
  <c r="GE218" i="43"/>
  <c r="GD218" i="43"/>
  <c r="GC218" i="43"/>
  <c r="EI218" i="43"/>
  <c r="EE218" i="43"/>
  <c r="EG218" i="43" s="1"/>
  <c r="EA218" i="43"/>
  <c r="DZ218" i="43"/>
  <c r="DY218" i="43"/>
  <c r="DT218" i="43"/>
  <c r="DW218" i="43" s="1"/>
  <c r="DR218" i="43"/>
  <c r="DS218" i="43" s="1"/>
  <c r="DQ218" i="43"/>
  <c r="CX218" i="43"/>
  <c r="CS218" i="43"/>
  <c r="CN218" i="43"/>
  <c r="CI218" i="43"/>
  <c r="CD218" i="43"/>
  <c r="BC218" i="43"/>
  <c r="BB218" i="43"/>
  <c r="AY218" i="43"/>
  <c r="AX218" i="43"/>
  <c r="AW218" i="43"/>
  <c r="AV218" i="43"/>
  <c r="HE217" i="43"/>
  <c r="HD217" i="43"/>
  <c r="HQ217" i="43" s="1"/>
  <c r="HC217" i="43"/>
  <c r="HB217" i="43"/>
  <c r="HL217" i="43" s="1"/>
  <c r="HA217" i="43"/>
  <c r="GZ217" i="43"/>
  <c r="HG217" i="43" s="1"/>
  <c r="GI217" i="43"/>
  <c r="GJ217" i="43" s="1"/>
  <c r="GF217" i="43"/>
  <c r="GE217" i="43"/>
  <c r="GH217" i="43" s="1"/>
  <c r="GD217" i="43"/>
  <c r="GC217" i="43"/>
  <c r="EI217" i="43"/>
  <c r="EE217" i="43"/>
  <c r="EG217" i="43" s="1"/>
  <c r="EA217" i="43"/>
  <c r="DZ217" i="43"/>
  <c r="DY217" i="43"/>
  <c r="DT217" i="43"/>
  <c r="DU217" i="43" s="1"/>
  <c r="DS217" i="43"/>
  <c r="DR217" i="43"/>
  <c r="DQ217" i="43"/>
  <c r="CX217" i="43"/>
  <c r="CS217" i="43"/>
  <c r="CN217" i="43"/>
  <c r="CI217" i="43"/>
  <c r="CD217" i="43"/>
  <c r="BC217" i="43"/>
  <c r="BB217" i="43"/>
  <c r="AY217" i="43"/>
  <c r="BA217" i="43" s="1"/>
  <c r="BD217" i="43" s="1"/>
  <c r="AX217" i="43"/>
  <c r="AW217" i="43"/>
  <c r="AV217" i="43"/>
  <c r="HG216" i="43"/>
  <c r="HE216" i="43"/>
  <c r="HD216" i="43"/>
  <c r="HQ216" i="43" s="1"/>
  <c r="HC216" i="43"/>
  <c r="HB216" i="43"/>
  <c r="HL216" i="43" s="1"/>
  <c r="HA216" i="43"/>
  <c r="GZ216" i="43"/>
  <c r="GI216" i="43"/>
  <c r="GJ216" i="43" s="1"/>
  <c r="GF216" i="43"/>
  <c r="GE216" i="43"/>
  <c r="GD216" i="43"/>
  <c r="GC216" i="43"/>
  <c r="EI216" i="43"/>
  <c r="EE216" i="43"/>
  <c r="EG216" i="43" s="1"/>
  <c r="EA216" i="43"/>
  <c r="DZ216" i="43"/>
  <c r="DY216" i="43"/>
  <c r="DT216" i="43"/>
  <c r="DU216" i="43" s="1"/>
  <c r="DR216" i="43"/>
  <c r="DS216" i="43" s="1"/>
  <c r="DQ216" i="43"/>
  <c r="CX216" i="43"/>
  <c r="CS216" i="43"/>
  <c r="CN216" i="43"/>
  <c r="CI216" i="43"/>
  <c r="CD216" i="43"/>
  <c r="BB216" i="43"/>
  <c r="BC216" i="43" s="1"/>
  <c r="AY216" i="43"/>
  <c r="AX216" i="43"/>
  <c r="AW216" i="43"/>
  <c r="AV216" i="43"/>
  <c r="HE215" i="43"/>
  <c r="HD215" i="43"/>
  <c r="HQ215" i="43" s="1"/>
  <c r="HC215" i="43"/>
  <c r="HB215" i="43"/>
  <c r="HL215" i="43" s="1"/>
  <c r="HA215" i="43"/>
  <c r="GZ215" i="43"/>
  <c r="HG215" i="43" s="1"/>
  <c r="GI215" i="43"/>
  <c r="GJ215" i="43" s="1"/>
  <c r="GF215" i="43"/>
  <c r="GE215" i="43"/>
  <c r="GD215" i="43"/>
  <c r="GC215" i="43"/>
  <c r="EI215" i="43"/>
  <c r="EE215" i="43"/>
  <c r="EG215" i="43" s="1"/>
  <c r="EA215" i="43"/>
  <c r="DZ215" i="43"/>
  <c r="DY215" i="43"/>
  <c r="DT215" i="43"/>
  <c r="DV215" i="43" s="1"/>
  <c r="DS215" i="43"/>
  <c r="DR215" i="43"/>
  <c r="DQ215" i="43"/>
  <c r="CX215" i="43"/>
  <c r="CS215" i="43"/>
  <c r="CN215" i="43"/>
  <c r="CI215" i="43"/>
  <c r="CD215" i="43"/>
  <c r="BC215" i="43"/>
  <c r="BB215" i="43"/>
  <c r="AY215" i="43"/>
  <c r="AX215" i="43"/>
  <c r="BA215" i="43" s="1"/>
  <c r="AW215" i="43"/>
  <c r="AV215" i="43"/>
  <c r="AZ215" i="43" s="1"/>
  <c r="HE214" i="43"/>
  <c r="HD214" i="43"/>
  <c r="HQ214" i="43" s="1"/>
  <c r="HC214" i="43"/>
  <c r="HB214" i="43"/>
  <c r="HL214" i="43" s="1"/>
  <c r="HA214" i="43"/>
  <c r="GZ214" i="43"/>
  <c r="HG214" i="43" s="1"/>
  <c r="GI214" i="43"/>
  <c r="GJ214" i="43" s="1"/>
  <c r="GF214" i="43"/>
  <c r="GE214" i="43"/>
  <c r="GD214" i="43"/>
  <c r="GC214" i="43"/>
  <c r="EI214" i="43"/>
  <c r="EE214" i="43"/>
  <c r="EG214" i="43" s="1"/>
  <c r="EA214" i="43"/>
  <c r="DZ214" i="43"/>
  <c r="DY214" i="43"/>
  <c r="DT214" i="43"/>
  <c r="DW214" i="43" s="1"/>
  <c r="DR214" i="43"/>
  <c r="DS214" i="43" s="1"/>
  <c r="DQ214" i="43"/>
  <c r="CX214" i="43"/>
  <c r="CS214" i="43"/>
  <c r="CN214" i="43"/>
  <c r="CI214" i="43"/>
  <c r="CD214" i="43"/>
  <c r="BC214" i="43"/>
  <c r="BB214" i="43"/>
  <c r="AY214" i="43"/>
  <c r="AX214" i="43"/>
  <c r="AW214" i="43"/>
  <c r="AV214" i="43"/>
  <c r="HE213" i="43"/>
  <c r="HD213" i="43"/>
  <c r="HQ213" i="43" s="1"/>
  <c r="HC213" i="43"/>
  <c r="HB213" i="43"/>
  <c r="HL213" i="43" s="1"/>
  <c r="HA213" i="43"/>
  <c r="GZ213" i="43"/>
  <c r="HG213" i="43" s="1"/>
  <c r="GI213" i="43"/>
  <c r="GJ213" i="43" s="1"/>
  <c r="GF213" i="43"/>
  <c r="GE213" i="43"/>
  <c r="GH213" i="43" s="1"/>
  <c r="GD213" i="43"/>
  <c r="GC213" i="43"/>
  <c r="EI213" i="43"/>
  <c r="EE213" i="43"/>
  <c r="EG213" i="43" s="1"/>
  <c r="EA213" i="43"/>
  <c r="DZ213" i="43"/>
  <c r="DY213" i="43"/>
  <c r="DU213" i="43"/>
  <c r="DT213" i="43"/>
  <c r="DV213" i="43" s="1"/>
  <c r="DS213" i="43"/>
  <c r="DR213" i="43"/>
  <c r="DQ213" i="43"/>
  <c r="CX213" i="43"/>
  <c r="CS213" i="43"/>
  <c r="CN213" i="43"/>
  <c r="CI213" i="43"/>
  <c r="CD213" i="43"/>
  <c r="BC213" i="43"/>
  <c r="BB213" i="43"/>
  <c r="AY213" i="43"/>
  <c r="AX213" i="43"/>
  <c r="BA213" i="43" s="1"/>
  <c r="BD213" i="43" s="1"/>
  <c r="AW213" i="43"/>
  <c r="AV213" i="43"/>
  <c r="AZ213" i="43" s="1"/>
  <c r="HE212" i="43"/>
  <c r="HD212" i="43"/>
  <c r="HQ212" i="43" s="1"/>
  <c r="HC212" i="43"/>
  <c r="HB212" i="43"/>
  <c r="HL212" i="43" s="1"/>
  <c r="HA212" i="43"/>
  <c r="GZ212" i="43"/>
  <c r="HG212" i="43" s="1"/>
  <c r="GI212" i="43"/>
  <c r="GJ212" i="43" s="1"/>
  <c r="GF212" i="43"/>
  <c r="GE212" i="43"/>
  <c r="GH212" i="43" s="1"/>
  <c r="GD212" i="43"/>
  <c r="GC212" i="43"/>
  <c r="EI212" i="43"/>
  <c r="EE212" i="43"/>
  <c r="EG212" i="43" s="1"/>
  <c r="EA212" i="43"/>
  <c r="DZ212" i="43"/>
  <c r="DY212" i="43"/>
  <c r="DT212" i="43"/>
  <c r="DU212" i="43" s="1"/>
  <c r="DS212" i="43"/>
  <c r="DR212" i="43"/>
  <c r="DQ212" i="43"/>
  <c r="CX212" i="43"/>
  <c r="CS212" i="43"/>
  <c r="CN212" i="43"/>
  <c r="CI212" i="43"/>
  <c r="CD212" i="43"/>
  <c r="BB212" i="43"/>
  <c r="BC212" i="43" s="1"/>
  <c r="AY212" i="43"/>
  <c r="AX212" i="43"/>
  <c r="AW212" i="43"/>
  <c r="AV212" i="43"/>
  <c r="HE211" i="43"/>
  <c r="HD211" i="43"/>
  <c r="HQ211" i="43" s="1"/>
  <c r="HC211" i="43"/>
  <c r="HB211" i="43"/>
  <c r="HL211" i="43" s="1"/>
  <c r="HA211" i="43"/>
  <c r="GZ211" i="43"/>
  <c r="HG211" i="43" s="1"/>
  <c r="GI211" i="43"/>
  <c r="GJ211" i="43" s="1"/>
  <c r="GF211" i="43"/>
  <c r="GE211" i="43"/>
  <c r="GD211" i="43"/>
  <c r="GC211" i="43"/>
  <c r="EI211" i="43"/>
  <c r="EG211" i="43"/>
  <c r="EE211" i="43"/>
  <c r="EA211" i="43"/>
  <c r="DZ211" i="43"/>
  <c r="DY211" i="43"/>
  <c r="DT211" i="43"/>
  <c r="DV211" i="43" s="1"/>
  <c r="DR211" i="43"/>
  <c r="DS211" i="43" s="1"/>
  <c r="DQ211" i="43"/>
  <c r="CX211" i="43"/>
  <c r="CS211" i="43"/>
  <c r="CN211" i="43"/>
  <c r="CI211" i="43"/>
  <c r="CD211" i="43"/>
  <c r="BC211" i="43"/>
  <c r="BB211" i="43"/>
  <c r="AY211" i="43"/>
  <c r="AX211" i="43"/>
  <c r="AW211" i="43"/>
  <c r="AV211" i="43"/>
  <c r="HE210" i="43"/>
  <c r="HD210" i="43"/>
  <c r="HQ210" i="43" s="1"/>
  <c r="HC210" i="43"/>
  <c r="HB210" i="43"/>
  <c r="HL210" i="43" s="1"/>
  <c r="HA210" i="43"/>
  <c r="GZ210" i="43"/>
  <c r="HG210" i="43" s="1"/>
  <c r="GI210" i="43"/>
  <c r="GJ210" i="43" s="1"/>
  <c r="GF210" i="43"/>
  <c r="GE210" i="43"/>
  <c r="GD210" i="43"/>
  <c r="GC210" i="43"/>
  <c r="EI210" i="43"/>
  <c r="EG210" i="43"/>
  <c r="EE210" i="43"/>
  <c r="EA210" i="43"/>
  <c r="DZ210" i="43"/>
  <c r="DY210" i="43"/>
  <c r="DT210" i="43"/>
  <c r="DW210" i="43" s="1"/>
  <c r="DR210" i="43"/>
  <c r="DS210" i="43" s="1"/>
  <c r="DQ210" i="43"/>
  <c r="CX210" i="43"/>
  <c r="CS210" i="43"/>
  <c r="CN210" i="43"/>
  <c r="CI210" i="43"/>
  <c r="CD210" i="43"/>
  <c r="BB210" i="43"/>
  <c r="BC210" i="43" s="1"/>
  <c r="AY210" i="43"/>
  <c r="AX210" i="43"/>
  <c r="AW210" i="43"/>
  <c r="AV210" i="43"/>
  <c r="AZ210" i="43" s="1"/>
  <c r="HE209" i="43"/>
  <c r="HD209" i="43"/>
  <c r="HQ209" i="43" s="1"/>
  <c r="HC209" i="43"/>
  <c r="HB209" i="43"/>
  <c r="HL209" i="43" s="1"/>
  <c r="HA209" i="43"/>
  <c r="GZ209" i="43"/>
  <c r="HG209" i="43" s="1"/>
  <c r="GI209" i="43"/>
  <c r="GJ209" i="43" s="1"/>
  <c r="GF209" i="43"/>
  <c r="GE209" i="43"/>
  <c r="GH209" i="43" s="1"/>
  <c r="GD209" i="43"/>
  <c r="GC209" i="43"/>
  <c r="EI209" i="43"/>
  <c r="EE209" i="43"/>
  <c r="EG209" i="43" s="1"/>
  <c r="EA209" i="43"/>
  <c r="DZ209" i="43"/>
  <c r="DY209" i="43"/>
  <c r="DT209" i="43"/>
  <c r="DU209" i="43" s="1"/>
  <c r="DS209" i="43"/>
  <c r="DR209" i="43"/>
  <c r="DQ209" i="43"/>
  <c r="CX209" i="43"/>
  <c r="CS209" i="43"/>
  <c r="CN209" i="43"/>
  <c r="CI209" i="43"/>
  <c r="CD209" i="43"/>
  <c r="BC209" i="43"/>
  <c r="BB209" i="43"/>
  <c r="AY209" i="43"/>
  <c r="BA209" i="43" s="1"/>
  <c r="BD209" i="43" s="1"/>
  <c r="AX209" i="43"/>
  <c r="AW209" i="43"/>
  <c r="AV209" i="43"/>
  <c r="HE208" i="43"/>
  <c r="HD208" i="43"/>
  <c r="HQ208" i="43" s="1"/>
  <c r="HC208" i="43"/>
  <c r="HB208" i="43"/>
  <c r="HL208" i="43" s="1"/>
  <c r="HA208" i="43"/>
  <c r="GZ208" i="43"/>
  <c r="HG208" i="43" s="1"/>
  <c r="GI208" i="43"/>
  <c r="GJ208" i="43" s="1"/>
  <c r="GF208" i="43"/>
  <c r="GE208" i="43"/>
  <c r="GH208" i="43" s="1"/>
  <c r="GD208" i="43"/>
  <c r="GC208" i="43"/>
  <c r="EI208" i="43"/>
  <c r="EG208" i="43"/>
  <c r="EE208" i="43"/>
  <c r="EA208" i="43"/>
  <c r="DZ208" i="43"/>
  <c r="DY208" i="43"/>
  <c r="DT208" i="43"/>
  <c r="DU208" i="43" s="1"/>
  <c r="DS208" i="43"/>
  <c r="DR208" i="43"/>
  <c r="DQ208" i="43"/>
  <c r="CX208" i="43"/>
  <c r="CS208" i="43"/>
  <c r="CN208" i="43"/>
  <c r="CI208" i="43"/>
  <c r="CD208" i="43"/>
  <c r="BB208" i="43"/>
  <c r="BC208" i="43" s="1"/>
  <c r="AY208" i="43"/>
  <c r="AX208" i="43"/>
  <c r="BA208" i="43" s="1"/>
  <c r="AW208" i="43"/>
  <c r="AV208" i="43"/>
  <c r="AZ208" i="43" s="1"/>
  <c r="HE207" i="43"/>
  <c r="HD207" i="43"/>
  <c r="HQ207" i="43" s="1"/>
  <c r="HC207" i="43"/>
  <c r="HB207" i="43"/>
  <c r="HL207" i="43" s="1"/>
  <c r="HA207" i="43"/>
  <c r="GZ207" i="43"/>
  <c r="HG207" i="43" s="1"/>
  <c r="GI207" i="43"/>
  <c r="GJ207" i="43" s="1"/>
  <c r="GF207" i="43"/>
  <c r="GE207" i="43"/>
  <c r="GD207" i="43"/>
  <c r="GC207" i="43"/>
  <c r="EI207" i="43"/>
  <c r="EE207" i="43"/>
  <c r="EG207" i="43" s="1"/>
  <c r="EA207" i="43"/>
  <c r="DZ207" i="43"/>
  <c r="DY207" i="43"/>
  <c r="DT207" i="43"/>
  <c r="DV207" i="43" s="1"/>
  <c r="DR207" i="43"/>
  <c r="DS207" i="43" s="1"/>
  <c r="DQ207" i="43"/>
  <c r="CX207" i="43"/>
  <c r="CS207" i="43"/>
  <c r="CN207" i="43"/>
  <c r="CI207" i="43"/>
  <c r="CD207" i="43"/>
  <c r="BB207" i="43"/>
  <c r="BC207" i="43" s="1"/>
  <c r="AY207" i="43"/>
  <c r="AX207" i="43"/>
  <c r="AW207" i="43"/>
  <c r="AV207" i="43"/>
  <c r="AZ207" i="43" s="1"/>
  <c r="HE206" i="43"/>
  <c r="HD206" i="43"/>
  <c r="HQ206" i="43" s="1"/>
  <c r="HC206" i="43"/>
  <c r="HB206" i="43"/>
  <c r="HL206" i="43" s="1"/>
  <c r="HA206" i="43"/>
  <c r="GZ206" i="43"/>
  <c r="HG206" i="43" s="1"/>
  <c r="GI206" i="43"/>
  <c r="GJ206" i="43" s="1"/>
  <c r="GF206" i="43"/>
  <c r="GE206" i="43"/>
  <c r="GD206" i="43"/>
  <c r="GC206" i="43"/>
  <c r="EI206" i="43"/>
  <c r="EE206" i="43"/>
  <c r="EG206" i="43" s="1"/>
  <c r="EA206" i="43"/>
  <c r="DZ206" i="43"/>
  <c r="DY206" i="43"/>
  <c r="DU206" i="43"/>
  <c r="DT206" i="43"/>
  <c r="DW206" i="43" s="1"/>
  <c r="DR206" i="43"/>
  <c r="DS206" i="43" s="1"/>
  <c r="DQ206" i="43"/>
  <c r="CX206" i="43"/>
  <c r="CS206" i="43"/>
  <c r="CN206" i="43"/>
  <c r="CI206" i="43"/>
  <c r="CD206" i="43"/>
  <c r="BB206" i="43"/>
  <c r="BC206" i="43" s="1"/>
  <c r="AY206" i="43"/>
  <c r="AX206" i="43"/>
  <c r="AW206" i="43"/>
  <c r="AV206" i="43"/>
  <c r="AZ206" i="43" s="1"/>
  <c r="HE205" i="43"/>
  <c r="HD205" i="43"/>
  <c r="HQ205" i="43" s="1"/>
  <c r="HC205" i="43"/>
  <c r="HB205" i="43"/>
  <c r="HL205" i="43" s="1"/>
  <c r="HA205" i="43"/>
  <c r="GZ205" i="43"/>
  <c r="HG205" i="43" s="1"/>
  <c r="GI205" i="43"/>
  <c r="GJ205" i="43" s="1"/>
  <c r="GF205" i="43"/>
  <c r="GE205" i="43"/>
  <c r="GD205" i="43"/>
  <c r="GC205" i="43"/>
  <c r="EI205" i="43"/>
  <c r="EE205" i="43"/>
  <c r="EG205" i="43" s="1"/>
  <c r="EA205" i="43"/>
  <c r="DZ205" i="43"/>
  <c r="DY205" i="43"/>
  <c r="DT205" i="43"/>
  <c r="DU205" i="43" s="1"/>
  <c r="DR205" i="43"/>
  <c r="DS205" i="43" s="1"/>
  <c r="DQ205" i="43"/>
  <c r="CX205" i="43"/>
  <c r="CS205" i="43"/>
  <c r="CN205" i="43"/>
  <c r="CI205" i="43"/>
  <c r="CD205" i="43"/>
  <c r="BB205" i="43"/>
  <c r="BC205" i="43" s="1"/>
  <c r="AY205" i="43"/>
  <c r="AX205" i="43"/>
  <c r="BA205" i="43" s="1"/>
  <c r="AW205" i="43"/>
  <c r="AV205" i="43"/>
  <c r="HG204" i="43"/>
  <c r="HE204" i="43"/>
  <c r="HD204" i="43"/>
  <c r="HQ204" i="43" s="1"/>
  <c r="HC204" i="43"/>
  <c r="HB204" i="43"/>
  <c r="HL204" i="43" s="1"/>
  <c r="HA204" i="43"/>
  <c r="GZ204" i="43"/>
  <c r="GI204" i="43"/>
  <c r="GJ204" i="43" s="1"/>
  <c r="GF204" i="43"/>
  <c r="GE204" i="43"/>
  <c r="GD204" i="43"/>
  <c r="GC204" i="43"/>
  <c r="EI204" i="43"/>
  <c r="EE204" i="43"/>
  <c r="EG204" i="43" s="1"/>
  <c r="EA204" i="43"/>
  <c r="DZ204" i="43"/>
  <c r="DY204" i="43"/>
  <c r="DT204" i="43"/>
  <c r="DU204" i="43" s="1"/>
  <c r="DS204" i="43"/>
  <c r="DR204" i="43"/>
  <c r="DQ204" i="43"/>
  <c r="CX204" i="43"/>
  <c r="CS204" i="43"/>
  <c r="CN204" i="43"/>
  <c r="CI204" i="43"/>
  <c r="CD204" i="43"/>
  <c r="BB204" i="43"/>
  <c r="BC204" i="43" s="1"/>
  <c r="AY204" i="43"/>
  <c r="AX204" i="43"/>
  <c r="BA204" i="43" s="1"/>
  <c r="AW204" i="43"/>
  <c r="AV204" i="43"/>
  <c r="AZ204" i="43" s="1"/>
  <c r="HE203" i="43"/>
  <c r="HD203" i="43"/>
  <c r="HQ203" i="43" s="1"/>
  <c r="HC203" i="43"/>
  <c r="HB203" i="43"/>
  <c r="HL203" i="43" s="1"/>
  <c r="HA203" i="43"/>
  <c r="GZ203" i="43"/>
  <c r="HG203" i="43" s="1"/>
  <c r="GI203" i="43"/>
  <c r="GJ203" i="43" s="1"/>
  <c r="GF203" i="43"/>
  <c r="GE203" i="43"/>
  <c r="GD203" i="43"/>
  <c r="GC203" i="43"/>
  <c r="EI203" i="43"/>
  <c r="EE203" i="43"/>
  <c r="EG203" i="43" s="1"/>
  <c r="EA203" i="43"/>
  <c r="DZ203" i="43"/>
  <c r="DY203" i="43"/>
  <c r="DU203" i="43"/>
  <c r="DT203" i="43"/>
  <c r="DV203" i="43" s="1"/>
  <c r="DR203" i="43"/>
  <c r="DS203" i="43" s="1"/>
  <c r="DQ203" i="43"/>
  <c r="CX203" i="43"/>
  <c r="CS203" i="43"/>
  <c r="CN203" i="43"/>
  <c r="CI203" i="43"/>
  <c r="CD203" i="43"/>
  <c r="BB203" i="43"/>
  <c r="BC203" i="43" s="1"/>
  <c r="AY203" i="43"/>
  <c r="AX203" i="43"/>
  <c r="BA203" i="43" s="1"/>
  <c r="AW203" i="43"/>
  <c r="AV203" i="43"/>
  <c r="AZ203" i="43" s="1"/>
  <c r="HE202" i="43"/>
  <c r="HD202" i="43"/>
  <c r="HQ202" i="43" s="1"/>
  <c r="HC202" i="43"/>
  <c r="HB202" i="43"/>
  <c r="HL202" i="43" s="1"/>
  <c r="HA202" i="43"/>
  <c r="GZ202" i="43"/>
  <c r="HG202" i="43" s="1"/>
  <c r="GI202" i="43"/>
  <c r="GJ202" i="43" s="1"/>
  <c r="GF202" i="43"/>
  <c r="GE202" i="43"/>
  <c r="GD202" i="43"/>
  <c r="GC202" i="43"/>
  <c r="EI202" i="43"/>
  <c r="EE202" i="43"/>
  <c r="EG202" i="43" s="1"/>
  <c r="EA202" i="43"/>
  <c r="DZ202" i="43"/>
  <c r="DY202" i="43"/>
  <c r="DV202" i="43"/>
  <c r="DU202" i="43"/>
  <c r="DT202" i="43"/>
  <c r="DW202" i="43" s="1"/>
  <c r="DR202" i="43"/>
  <c r="DS202" i="43" s="1"/>
  <c r="DQ202" i="43"/>
  <c r="CX202" i="43"/>
  <c r="CS202" i="43"/>
  <c r="CN202" i="43"/>
  <c r="CI202" i="43"/>
  <c r="CD202" i="43"/>
  <c r="BB202" i="43"/>
  <c r="BC202" i="43" s="1"/>
  <c r="AY202" i="43"/>
  <c r="AX202" i="43"/>
  <c r="BA202" i="43" s="1"/>
  <c r="AW202" i="43"/>
  <c r="AV202" i="43"/>
  <c r="AZ202" i="43" s="1"/>
  <c r="HE201" i="43"/>
  <c r="HD201" i="43"/>
  <c r="HQ201" i="43" s="1"/>
  <c r="HC201" i="43"/>
  <c r="HB201" i="43"/>
  <c r="HL201" i="43" s="1"/>
  <c r="HA201" i="43"/>
  <c r="GZ201" i="43"/>
  <c r="HG201" i="43" s="1"/>
  <c r="GI201" i="43"/>
  <c r="GJ201" i="43" s="1"/>
  <c r="GF201" i="43"/>
  <c r="GE201" i="43"/>
  <c r="GD201" i="43"/>
  <c r="GC201" i="43"/>
  <c r="EI201" i="43"/>
  <c r="EE201" i="43"/>
  <c r="EG201" i="43" s="1"/>
  <c r="EA201" i="43"/>
  <c r="DZ201" i="43"/>
  <c r="DY201" i="43"/>
  <c r="DW201" i="43"/>
  <c r="DV201" i="43"/>
  <c r="DT201" i="43"/>
  <c r="DU201" i="43" s="1"/>
  <c r="DS201" i="43"/>
  <c r="DR201" i="43"/>
  <c r="DQ201" i="43"/>
  <c r="CX201" i="43"/>
  <c r="CS201" i="43"/>
  <c r="CN201" i="43"/>
  <c r="CI201" i="43"/>
  <c r="CD201" i="43"/>
  <c r="BB201" i="43"/>
  <c r="BC201" i="43" s="1"/>
  <c r="AY201" i="43"/>
  <c r="AX201" i="43"/>
  <c r="BA201" i="43" s="1"/>
  <c r="AW201" i="43"/>
  <c r="AV201" i="43"/>
  <c r="HE200" i="43"/>
  <c r="HD200" i="43"/>
  <c r="HQ200" i="43" s="1"/>
  <c r="HC200" i="43"/>
  <c r="HB200" i="43"/>
  <c r="HL200" i="43" s="1"/>
  <c r="HA200" i="43"/>
  <c r="GZ200" i="43"/>
  <c r="HG200" i="43" s="1"/>
  <c r="GI200" i="43"/>
  <c r="GJ200" i="43" s="1"/>
  <c r="GF200" i="43"/>
  <c r="GE200" i="43"/>
  <c r="GH200" i="43" s="1"/>
  <c r="GD200" i="43"/>
  <c r="GC200" i="43"/>
  <c r="EI200" i="43"/>
  <c r="EE200" i="43"/>
  <c r="EG200" i="43" s="1"/>
  <c r="EA200" i="43"/>
  <c r="DZ200" i="43"/>
  <c r="DY200" i="43"/>
  <c r="DT200" i="43"/>
  <c r="DU200" i="43" s="1"/>
  <c r="DR200" i="43"/>
  <c r="DS200" i="43" s="1"/>
  <c r="DQ200" i="43"/>
  <c r="CX200" i="43"/>
  <c r="CS200" i="43"/>
  <c r="CN200" i="43"/>
  <c r="CI200" i="43"/>
  <c r="CD200" i="43"/>
  <c r="BB200" i="43"/>
  <c r="BC200" i="43" s="1"/>
  <c r="AY200" i="43"/>
  <c r="AX200" i="43"/>
  <c r="AW200" i="43"/>
  <c r="AV200" i="43"/>
  <c r="HE199" i="43"/>
  <c r="HD199" i="43"/>
  <c r="HQ199" i="43" s="1"/>
  <c r="HC199" i="43"/>
  <c r="HB199" i="43"/>
  <c r="HL199" i="43" s="1"/>
  <c r="HA199" i="43"/>
  <c r="GZ199" i="43"/>
  <c r="HG199" i="43" s="1"/>
  <c r="GI199" i="43"/>
  <c r="GJ199" i="43" s="1"/>
  <c r="GF199" i="43"/>
  <c r="GE199" i="43"/>
  <c r="GH199" i="43" s="1"/>
  <c r="GD199" i="43"/>
  <c r="GC199" i="43"/>
  <c r="GG199" i="43" s="1"/>
  <c r="EI199" i="43"/>
  <c r="EE199" i="43"/>
  <c r="EG199" i="43" s="1"/>
  <c r="EA199" i="43"/>
  <c r="DZ199" i="43"/>
  <c r="DY199" i="43"/>
  <c r="DU199" i="43"/>
  <c r="DT199" i="43"/>
  <c r="DV199" i="43" s="1"/>
  <c r="DR199" i="43"/>
  <c r="DS199" i="43" s="1"/>
  <c r="DQ199" i="43"/>
  <c r="CX199" i="43"/>
  <c r="CS199" i="43"/>
  <c r="CN199" i="43"/>
  <c r="CI199" i="43"/>
  <c r="CD199" i="43"/>
  <c r="BB199" i="43"/>
  <c r="BC199" i="43" s="1"/>
  <c r="AY199" i="43"/>
  <c r="AX199" i="43"/>
  <c r="BA199" i="43" s="1"/>
  <c r="AW199" i="43"/>
  <c r="AV199" i="43"/>
  <c r="AZ199" i="43" s="1"/>
  <c r="HE198" i="43"/>
  <c r="HD198" i="43"/>
  <c r="HQ198" i="43" s="1"/>
  <c r="HC198" i="43"/>
  <c r="HB198" i="43"/>
  <c r="HL198" i="43" s="1"/>
  <c r="HA198" i="43"/>
  <c r="GZ198" i="43"/>
  <c r="HG198" i="43" s="1"/>
  <c r="GI198" i="43"/>
  <c r="GJ198" i="43" s="1"/>
  <c r="GF198" i="43"/>
  <c r="GE198" i="43"/>
  <c r="GD198" i="43"/>
  <c r="GC198" i="43"/>
  <c r="EI198" i="43"/>
  <c r="EE198" i="43"/>
  <c r="EG198" i="43" s="1"/>
  <c r="EA198" i="43"/>
  <c r="DZ198" i="43"/>
  <c r="DY198" i="43"/>
  <c r="DV198" i="43"/>
  <c r="DU198" i="43"/>
  <c r="DT198" i="43"/>
  <c r="DW198" i="43" s="1"/>
  <c r="DR198" i="43"/>
  <c r="DS198" i="43" s="1"/>
  <c r="DQ198" i="43"/>
  <c r="CX198" i="43"/>
  <c r="CS198" i="43"/>
  <c r="CN198" i="43"/>
  <c r="CI198" i="43"/>
  <c r="CD198" i="43"/>
  <c r="BB198" i="43"/>
  <c r="BC198" i="43" s="1"/>
  <c r="AY198" i="43"/>
  <c r="AX198" i="43"/>
  <c r="BA198" i="43" s="1"/>
  <c r="AW198" i="43"/>
  <c r="AV198" i="43"/>
  <c r="AZ198" i="43" s="1"/>
  <c r="HG197" i="43"/>
  <c r="HE197" i="43"/>
  <c r="HD197" i="43"/>
  <c r="HQ197" i="43" s="1"/>
  <c r="HC197" i="43"/>
  <c r="HB197" i="43"/>
  <c r="HL197" i="43" s="1"/>
  <c r="HA197" i="43"/>
  <c r="GZ197" i="43"/>
  <c r="GI197" i="43"/>
  <c r="GJ197" i="43" s="1"/>
  <c r="GF197" i="43"/>
  <c r="GE197" i="43"/>
  <c r="GD197" i="43"/>
  <c r="GC197" i="43"/>
  <c r="EI197" i="43"/>
  <c r="EE197" i="43"/>
  <c r="EG197" i="43" s="1"/>
  <c r="EA197" i="43"/>
  <c r="DZ197" i="43"/>
  <c r="DY197" i="43"/>
  <c r="DT197" i="43"/>
  <c r="DU197" i="43" s="1"/>
  <c r="DR197" i="43"/>
  <c r="DS197" i="43" s="1"/>
  <c r="DQ197" i="43"/>
  <c r="CX197" i="43"/>
  <c r="CS197" i="43"/>
  <c r="CN197" i="43"/>
  <c r="CI197" i="43"/>
  <c r="CD197" i="43"/>
  <c r="BB197" i="43"/>
  <c r="BC197" i="43" s="1"/>
  <c r="AY197" i="43"/>
  <c r="AX197" i="43"/>
  <c r="BA197" i="43" s="1"/>
  <c r="BD197" i="43" s="1"/>
  <c r="AW197" i="43"/>
  <c r="AV197" i="43"/>
  <c r="AZ197" i="43" s="1"/>
  <c r="HE196" i="43"/>
  <c r="HD196" i="43"/>
  <c r="HQ196" i="43" s="1"/>
  <c r="HC196" i="43"/>
  <c r="HB196" i="43"/>
  <c r="HL196" i="43" s="1"/>
  <c r="HA196" i="43"/>
  <c r="GZ196" i="43"/>
  <c r="HG196" i="43" s="1"/>
  <c r="GI196" i="43"/>
  <c r="GJ196" i="43" s="1"/>
  <c r="GF196" i="43"/>
  <c r="GE196" i="43"/>
  <c r="GD196" i="43"/>
  <c r="GC196" i="43"/>
  <c r="EI196" i="43"/>
  <c r="EE196" i="43"/>
  <c r="EG196" i="43" s="1"/>
  <c r="EA196" i="43"/>
  <c r="DZ196" i="43"/>
  <c r="DY196" i="43"/>
  <c r="DT196" i="43"/>
  <c r="DU196" i="43" s="1"/>
  <c r="DS196" i="43"/>
  <c r="DR196" i="43"/>
  <c r="DQ196" i="43"/>
  <c r="CX196" i="43"/>
  <c r="CS196" i="43"/>
  <c r="CN196" i="43"/>
  <c r="CI196" i="43"/>
  <c r="CD196" i="43"/>
  <c r="BB196" i="43"/>
  <c r="BC196" i="43" s="1"/>
  <c r="AY196" i="43"/>
  <c r="AX196" i="43"/>
  <c r="BA196" i="43" s="1"/>
  <c r="AW196" i="43"/>
  <c r="AV196" i="43"/>
  <c r="AZ196" i="43" s="1"/>
  <c r="HE195" i="43"/>
  <c r="HD195" i="43"/>
  <c r="HQ195" i="43" s="1"/>
  <c r="HC195" i="43"/>
  <c r="HB195" i="43"/>
  <c r="HL195" i="43" s="1"/>
  <c r="HA195" i="43"/>
  <c r="GZ195" i="43"/>
  <c r="HG195" i="43" s="1"/>
  <c r="GI195" i="43"/>
  <c r="GJ195" i="43" s="1"/>
  <c r="GF195" i="43"/>
  <c r="GE195" i="43"/>
  <c r="GD195" i="43"/>
  <c r="GC195" i="43"/>
  <c r="EI195" i="43"/>
  <c r="EE195" i="43"/>
  <c r="EG195" i="43" s="1"/>
  <c r="EA195" i="43"/>
  <c r="DZ195" i="43"/>
  <c r="DY195" i="43"/>
  <c r="DU195" i="43"/>
  <c r="DT195" i="43"/>
  <c r="DV195" i="43" s="1"/>
  <c r="DS195" i="43"/>
  <c r="DR195" i="43"/>
  <c r="DQ195" i="43"/>
  <c r="CX195" i="43"/>
  <c r="CS195" i="43"/>
  <c r="CN195" i="43"/>
  <c r="CI195" i="43"/>
  <c r="CD195" i="43"/>
  <c r="BC195" i="43"/>
  <c r="BB195" i="43"/>
  <c r="AY195" i="43"/>
  <c r="AX195" i="43"/>
  <c r="AW195" i="43"/>
  <c r="AV195" i="43"/>
  <c r="AZ195" i="43" s="1"/>
  <c r="HE194" i="43"/>
  <c r="HD194" i="43"/>
  <c r="HQ194" i="43" s="1"/>
  <c r="HC194" i="43"/>
  <c r="HB194" i="43"/>
  <c r="HL194" i="43" s="1"/>
  <c r="HA194" i="43"/>
  <c r="GZ194" i="43"/>
  <c r="HG194" i="43" s="1"/>
  <c r="GI194" i="43"/>
  <c r="GJ194" i="43" s="1"/>
  <c r="GF194" i="43"/>
  <c r="GE194" i="43"/>
  <c r="GD194" i="43"/>
  <c r="GC194" i="43"/>
  <c r="EI194" i="43"/>
  <c r="EE194" i="43"/>
  <c r="EG194" i="43" s="1"/>
  <c r="EA194" i="43"/>
  <c r="DZ194" i="43"/>
  <c r="DY194" i="43"/>
  <c r="DT194" i="43"/>
  <c r="DU194" i="43" s="1"/>
  <c r="DR194" i="43"/>
  <c r="DS194" i="43" s="1"/>
  <c r="DQ194" i="43"/>
  <c r="CX194" i="43"/>
  <c r="CS194" i="43"/>
  <c r="CN194" i="43"/>
  <c r="CI194" i="43"/>
  <c r="CD194" i="43"/>
  <c r="BC194" i="43"/>
  <c r="BB194" i="43"/>
  <c r="AY194" i="43"/>
  <c r="BA194" i="43" s="1"/>
  <c r="AX194" i="43"/>
  <c r="AW194" i="43"/>
  <c r="AV194" i="43"/>
  <c r="HG193" i="43"/>
  <c r="HE193" i="43"/>
  <c r="HD193" i="43"/>
  <c r="HQ193" i="43" s="1"/>
  <c r="HC193" i="43"/>
  <c r="HB193" i="43"/>
  <c r="HL193" i="43" s="1"/>
  <c r="HA193" i="43"/>
  <c r="GZ193" i="43"/>
  <c r="GI193" i="43"/>
  <c r="GJ193" i="43" s="1"/>
  <c r="GF193" i="43"/>
  <c r="GE193" i="43"/>
  <c r="GD193" i="43"/>
  <c r="GC193" i="43"/>
  <c r="EI193" i="43"/>
  <c r="EE193" i="43"/>
  <c r="EG193" i="43" s="1"/>
  <c r="EA193" i="43"/>
  <c r="DZ193" i="43"/>
  <c r="DY193" i="43"/>
  <c r="DW193" i="43"/>
  <c r="DV193" i="43"/>
  <c r="DT193" i="43"/>
  <c r="DU193" i="43" s="1"/>
  <c r="DS193" i="43"/>
  <c r="DR193" i="43"/>
  <c r="DQ193" i="43"/>
  <c r="CX193" i="43"/>
  <c r="CS193" i="43"/>
  <c r="CN193" i="43"/>
  <c r="CI193" i="43"/>
  <c r="CD193" i="43"/>
  <c r="BB193" i="43"/>
  <c r="BC193" i="43" s="1"/>
  <c r="AY193" i="43"/>
  <c r="AX193" i="43"/>
  <c r="BA193" i="43" s="1"/>
  <c r="AW193" i="43"/>
  <c r="AV193" i="43"/>
  <c r="AZ193" i="43" s="1"/>
  <c r="HE192" i="43"/>
  <c r="HD192" i="43"/>
  <c r="HQ192" i="43" s="1"/>
  <c r="HC192" i="43"/>
  <c r="HB192" i="43"/>
  <c r="HL192" i="43" s="1"/>
  <c r="HA192" i="43"/>
  <c r="GZ192" i="43"/>
  <c r="HG192" i="43" s="1"/>
  <c r="GI192" i="43"/>
  <c r="GJ192" i="43" s="1"/>
  <c r="GF192" i="43"/>
  <c r="GE192" i="43"/>
  <c r="GD192" i="43"/>
  <c r="GC192" i="43"/>
  <c r="EI192" i="43"/>
  <c r="EE192" i="43"/>
  <c r="EG192" i="43" s="1"/>
  <c r="EA192" i="43"/>
  <c r="DZ192" i="43"/>
  <c r="DY192" i="43"/>
  <c r="DT192" i="43"/>
  <c r="DU192" i="43" s="1"/>
  <c r="DR192" i="43"/>
  <c r="DS192" i="43" s="1"/>
  <c r="DQ192" i="43"/>
  <c r="CX192" i="43"/>
  <c r="CS192" i="43"/>
  <c r="CN192" i="43"/>
  <c r="CI192" i="43"/>
  <c r="CD192" i="43"/>
  <c r="BB192" i="43"/>
  <c r="BC192" i="43" s="1"/>
  <c r="AY192" i="43"/>
  <c r="AX192" i="43"/>
  <c r="AW192" i="43"/>
  <c r="AV192" i="43"/>
  <c r="HE191" i="43"/>
  <c r="HD191" i="43"/>
  <c r="HQ191" i="43" s="1"/>
  <c r="HC191" i="43"/>
  <c r="HB191" i="43"/>
  <c r="HL191" i="43" s="1"/>
  <c r="HA191" i="43"/>
  <c r="GZ191" i="43"/>
  <c r="HG191" i="43" s="1"/>
  <c r="GI191" i="43"/>
  <c r="GJ191" i="43" s="1"/>
  <c r="GF191" i="43"/>
  <c r="GE191" i="43"/>
  <c r="GD191" i="43"/>
  <c r="GC191" i="43"/>
  <c r="EI191" i="43"/>
  <c r="EE191" i="43"/>
  <c r="EG191" i="43" s="1"/>
  <c r="EA191" i="43"/>
  <c r="DZ191" i="43"/>
  <c r="DY191" i="43"/>
  <c r="DT191" i="43"/>
  <c r="DV191" i="43" s="1"/>
  <c r="DR191" i="43"/>
  <c r="DS191" i="43" s="1"/>
  <c r="DQ191" i="43"/>
  <c r="CX191" i="43"/>
  <c r="CS191" i="43"/>
  <c r="CN191" i="43"/>
  <c r="CI191" i="43"/>
  <c r="CD191" i="43"/>
  <c r="BC191" i="43"/>
  <c r="BB191" i="43"/>
  <c r="AY191" i="43"/>
  <c r="AX191" i="43"/>
  <c r="BA191" i="43" s="1"/>
  <c r="AW191" i="43"/>
  <c r="AV191" i="43"/>
  <c r="AZ191" i="43" s="1"/>
  <c r="HE190" i="43"/>
  <c r="HD190" i="43"/>
  <c r="HQ190" i="43" s="1"/>
  <c r="HC190" i="43"/>
  <c r="HB190" i="43"/>
  <c r="HL190" i="43" s="1"/>
  <c r="HA190" i="43"/>
  <c r="GZ190" i="43"/>
  <c r="HG190" i="43" s="1"/>
  <c r="GI190" i="43"/>
  <c r="GJ190" i="43" s="1"/>
  <c r="GF190" i="43"/>
  <c r="GE190" i="43"/>
  <c r="GD190" i="43"/>
  <c r="GC190" i="43"/>
  <c r="EI190" i="43"/>
  <c r="EE190" i="43"/>
  <c r="EG190" i="43" s="1"/>
  <c r="EA190" i="43"/>
  <c r="DZ190" i="43"/>
  <c r="DY190" i="43"/>
  <c r="DT190" i="43"/>
  <c r="DW190" i="43" s="1"/>
  <c r="DR190" i="43"/>
  <c r="DS190" i="43" s="1"/>
  <c r="DQ190" i="43"/>
  <c r="CX190" i="43"/>
  <c r="CS190" i="43"/>
  <c r="CN190" i="43"/>
  <c r="CI190" i="43"/>
  <c r="CD190" i="43"/>
  <c r="BC190" i="43"/>
  <c r="BB190" i="43"/>
  <c r="AY190" i="43"/>
  <c r="AX190" i="43"/>
  <c r="BA190" i="43" s="1"/>
  <c r="AW190" i="43"/>
  <c r="AV190" i="43"/>
  <c r="AZ190" i="43" s="1"/>
  <c r="HE189" i="43"/>
  <c r="HD189" i="43"/>
  <c r="HQ189" i="43" s="1"/>
  <c r="HC189" i="43"/>
  <c r="HB189" i="43"/>
  <c r="HL189" i="43" s="1"/>
  <c r="HA189" i="43"/>
  <c r="GZ189" i="43"/>
  <c r="HG189" i="43" s="1"/>
  <c r="GI189" i="43"/>
  <c r="GJ189" i="43" s="1"/>
  <c r="GF189" i="43"/>
  <c r="GE189" i="43"/>
  <c r="GD189" i="43"/>
  <c r="GC189" i="43"/>
  <c r="EI189" i="43"/>
  <c r="EE189" i="43"/>
  <c r="EG189" i="43" s="1"/>
  <c r="EA189" i="43"/>
  <c r="DZ189" i="43"/>
  <c r="DY189" i="43"/>
  <c r="DT189" i="43"/>
  <c r="DU189" i="43" s="1"/>
  <c r="DR189" i="43"/>
  <c r="DS189" i="43" s="1"/>
  <c r="DQ189" i="43"/>
  <c r="CX189" i="43"/>
  <c r="CS189" i="43"/>
  <c r="CN189" i="43"/>
  <c r="CI189" i="43"/>
  <c r="CD189" i="43"/>
  <c r="BB189" i="43"/>
  <c r="BC189" i="43" s="1"/>
  <c r="BA189" i="43"/>
  <c r="AY189" i="43"/>
  <c r="AX189" i="43"/>
  <c r="AW189" i="43"/>
  <c r="AV189" i="43"/>
  <c r="HE188" i="43"/>
  <c r="HD188" i="43"/>
  <c r="HQ188" i="43" s="1"/>
  <c r="HC188" i="43"/>
  <c r="HB188" i="43"/>
  <c r="HL188" i="43" s="1"/>
  <c r="HA188" i="43"/>
  <c r="GZ188" i="43"/>
  <c r="HG188" i="43" s="1"/>
  <c r="GI188" i="43"/>
  <c r="GJ188" i="43" s="1"/>
  <c r="GF188" i="43"/>
  <c r="GE188" i="43"/>
  <c r="GH188" i="43" s="1"/>
  <c r="GD188" i="43"/>
  <c r="GC188" i="43"/>
  <c r="EI188" i="43"/>
  <c r="EE188" i="43"/>
  <c r="EG188" i="43" s="1"/>
  <c r="EA188" i="43"/>
  <c r="DZ188" i="43"/>
  <c r="DY188" i="43"/>
  <c r="DT188" i="43"/>
  <c r="DU188" i="43" s="1"/>
  <c r="DR188" i="43"/>
  <c r="DS188" i="43" s="1"/>
  <c r="DQ188" i="43"/>
  <c r="CX188" i="43"/>
  <c r="CS188" i="43"/>
  <c r="CN188" i="43"/>
  <c r="CI188" i="43"/>
  <c r="CD188" i="43"/>
  <c r="BB188" i="43"/>
  <c r="BC188" i="43" s="1"/>
  <c r="AY188" i="43"/>
  <c r="AX188" i="43"/>
  <c r="BA188" i="43" s="1"/>
  <c r="AW188" i="43"/>
  <c r="AV188" i="43"/>
  <c r="HE187" i="43"/>
  <c r="HD187" i="43"/>
  <c r="HQ187" i="43" s="1"/>
  <c r="HC187" i="43"/>
  <c r="HB187" i="43"/>
  <c r="HL187" i="43" s="1"/>
  <c r="HA187" i="43"/>
  <c r="GZ187" i="43"/>
  <c r="HG187" i="43" s="1"/>
  <c r="GI187" i="43"/>
  <c r="GJ187" i="43" s="1"/>
  <c r="GF187" i="43"/>
  <c r="GE187" i="43"/>
  <c r="GD187" i="43"/>
  <c r="GC187" i="43"/>
  <c r="EI187" i="43"/>
  <c r="EE187" i="43"/>
  <c r="EG187" i="43" s="1"/>
  <c r="EA187" i="43"/>
  <c r="DZ187" i="43"/>
  <c r="DY187" i="43"/>
  <c r="DU187" i="43"/>
  <c r="DT187" i="43"/>
  <c r="DV187" i="43" s="1"/>
  <c r="DR187" i="43"/>
  <c r="DS187" i="43" s="1"/>
  <c r="DQ187" i="43"/>
  <c r="CX187" i="43"/>
  <c r="CS187" i="43"/>
  <c r="CN187" i="43"/>
  <c r="CI187" i="43"/>
  <c r="CD187" i="43"/>
  <c r="BB187" i="43"/>
  <c r="BC187" i="43" s="1"/>
  <c r="AY187" i="43"/>
  <c r="AX187" i="43"/>
  <c r="BA187" i="43" s="1"/>
  <c r="AW187" i="43"/>
  <c r="AV187" i="43"/>
  <c r="HE186" i="43"/>
  <c r="HD186" i="43"/>
  <c r="HQ186" i="43" s="1"/>
  <c r="HC186" i="43"/>
  <c r="HB186" i="43"/>
  <c r="HL186" i="43" s="1"/>
  <c r="HA186" i="43"/>
  <c r="GZ186" i="43"/>
  <c r="HG186" i="43" s="1"/>
  <c r="GJ186" i="43"/>
  <c r="GI186" i="43"/>
  <c r="GF186" i="43"/>
  <c r="GE186" i="43"/>
  <c r="GD186" i="43"/>
  <c r="GC186" i="43"/>
  <c r="EI186" i="43"/>
  <c r="EE186" i="43"/>
  <c r="EG186" i="43" s="1"/>
  <c r="EA186" i="43"/>
  <c r="DZ186" i="43"/>
  <c r="DY186" i="43"/>
  <c r="DT186" i="43"/>
  <c r="DU186" i="43" s="1"/>
  <c r="DR186" i="43"/>
  <c r="DS186" i="43" s="1"/>
  <c r="DQ186" i="43"/>
  <c r="CX186" i="43"/>
  <c r="CS186" i="43"/>
  <c r="CN186" i="43"/>
  <c r="CI186" i="43"/>
  <c r="CD186" i="43"/>
  <c r="BC186" i="43"/>
  <c r="BB186" i="43"/>
  <c r="AY186" i="43"/>
  <c r="AX186" i="43"/>
  <c r="AW186" i="43"/>
  <c r="AV186" i="43"/>
  <c r="AZ186" i="43" s="1"/>
  <c r="HE185" i="43"/>
  <c r="HD185" i="43"/>
  <c r="HQ185" i="43" s="1"/>
  <c r="HC185" i="43"/>
  <c r="HB185" i="43"/>
  <c r="HL185" i="43" s="1"/>
  <c r="HA185" i="43"/>
  <c r="GZ185" i="43"/>
  <c r="HG185" i="43" s="1"/>
  <c r="GI185" i="43"/>
  <c r="GJ185" i="43" s="1"/>
  <c r="GF185" i="43"/>
  <c r="GE185" i="43"/>
  <c r="GD185" i="43"/>
  <c r="GC185" i="43"/>
  <c r="EI185" i="43"/>
  <c r="EE185" i="43"/>
  <c r="EG185" i="43" s="1"/>
  <c r="EA185" i="43"/>
  <c r="DZ185" i="43"/>
  <c r="DY185" i="43"/>
  <c r="DW185" i="43"/>
  <c r="DV185" i="43"/>
  <c r="DT185" i="43"/>
  <c r="DU185" i="43" s="1"/>
  <c r="DS185" i="43"/>
  <c r="DR185" i="43"/>
  <c r="DQ185" i="43"/>
  <c r="CX185" i="43"/>
  <c r="CS185" i="43"/>
  <c r="CN185" i="43"/>
  <c r="CI185" i="43"/>
  <c r="CD185" i="43"/>
  <c r="BB185" i="43"/>
  <c r="BC185" i="43" s="1"/>
  <c r="AY185" i="43"/>
  <c r="AX185" i="43"/>
  <c r="BA185" i="43" s="1"/>
  <c r="AW185" i="43"/>
  <c r="AV185" i="43"/>
  <c r="HE184" i="43"/>
  <c r="HD184" i="43"/>
  <c r="HQ184" i="43" s="1"/>
  <c r="HC184" i="43"/>
  <c r="HB184" i="43"/>
  <c r="HL184" i="43" s="1"/>
  <c r="HA184" i="43"/>
  <c r="GZ184" i="43"/>
  <c r="HG184" i="43" s="1"/>
  <c r="GI184" i="43"/>
  <c r="GJ184" i="43" s="1"/>
  <c r="GF184" i="43"/>
  <c r="GE184" i="43"/>
  <c r="GD184" i="43"/>
  <c r="GC184" i="43"/>
  <c r="EI184" i="43"/>
  <c r="EE184" i="43"/>
  <c r="EG184" i="43" s="1"/>
  <c r="EA184" i="43"/>
  <c r="DZ184" i="43"/>
  <c r="DY184" i="43"/>
  <c r="DT184" i="43"/>
  <c r="DU184" i="43" s="1"/>
  <c r="DR184" i="43"/>
  <c r="DS184" i="43" s="1"/>
  <c r="DQ184" i="43"/>
  <c r="CX184" i="43"/>
  <c r="CS184" i="43"/>
  <c r="CN184" i="43"/>
  <c r="CI184" i="43"/>
  <c r="CD184" i="43"/>
  <c r="BB184" i="43"/>
  <c r="BC184" i="43" s="1"/>
  <c r="AY184" i="43"/>
  <c r="AX184" i="43"/>
  <c r="AW184" i="43"/>
  <c r="AV184" i="43"/>
  <c r="AZ184" i="43" s="1"/>
  <c r="HE183" i="43"/>
  <c r="HD183" i="43"/>
  <c r="HQ183" i="43" s="1"/>
  <c r="HC183" i="43"/>
  <c r="HB183" i="43"/>
  <c r="HL183" i="43" s="1"/>
  <c r="HA183" i="43"/>
  <c r="GZ183" i="43"/>
  <c r="HG183" i="43" s="1"/>
  <c r="GI183" i="43"/>
  <c r="GJ183" i="43" s="1"/>
  <c r="GF183" i="43"/>
  <c r="GE183" i="43"/>
  <c r="GD183" i="43"/>
  <c r="GC183" i="43"/>
  <c r="EI183" i="43"/>
  <c r="EE183" i="43"/>
  <c r="EG183" i="43" s="1"/>
  <c r="EA183" i="43"/>
  <c r="DZ183" i="43"/>
  <c r="DY183" i="43"/>
  <c r="DU183" i="43"/>
  <c r="DT183" i="43"/>
  <c r="DV183" i="43" s="1"/>
  <c r="DR183" i="43"/>
  <c r="DS183" i="43" s="1"/>
  <c r="DQ183" i="43"/>
  <c r="CX183" i="43"/>
  <c r="CS183" i="43"/>
  <c r="CN183" i="43"/>
  <c r="CI183" i="43"/>
  <c r="CD183" i="43"/>
  <c r="BB183" i="43"/>
  <c r="BC183" i="43" s="1"/>
  <c r="AY183" i="43"/>
  <c r="AX183" i="43"/>
  <c r="BA183" i="43" s="1"/>
  <c r="AW183" i="43"/>
  <c r="AV183" i="43"/>
  <c r="AZ183" i="43" s="1"/>
  <c r="HE182" i="43"/>
  <c r="HD182" i="43"/>
  <c r="HQ182" i="43" s="1"/>
  <c r="HC182" i="43"/>
  <c r="HB182" i="43"/>
  <c r="HL182" i="43" s="1"/>
  <c r="HA182" i="43"/>
  <c r="GZ182" i="43"/>
  <c r="HG182" i="43" s="1"/>
  <c r="GI182" i="43"/>
  <c r="GJ182" i="43" s="1"/>
  <c r="GF182" i="43"/>
  <c r="GE182" i="43"/>
  <c r="GD182" i="43"/>
  <c r="GC182" i="43"/>
  <c r="EI182" i="43"/>
  <c r="EE182" i="43"/>
  <c r="EG182" i="43" s="1"/>
  <c r="EA182" i="43"/>
  <c r="DZ182" i="43"/>
  <c r="DY182" i="43"/>
  <c r="DV182" i="43"/>
  <c r="DU182" i="43"/>
  <c r="DT182" i="43"/>
  <c r="DW182" i="43" s="1"/>
  <c r="DR182" i="43"/>
  <c r="DS182" i="43" s="1"/>
  <c r="DQ182" i="43"/>
  <c r="CX182" i="43"/>
  <c r="CS182" i="43"/>
  <c r="CN182" i="43"/>
  <c r="CI182" i="43"/>
  <c r="CD182" i="43"/>
  <c r="BB182" i="43"/>
  <c r="BC182" i="43" s="1"/>
  <c r="AY182" i="43"/>
  <c r="AX182" i="43"/>
  <c r="BA182" i="43" s="1"/>
  <c r="AW182" i="43"/>
  <c r="AV182" i="43"/>
  <c r="AZ182" i="43" s="1"/>
  <c r="HG181" i="43"/>
  <c r="HE181" i="43"/>
  <c r="HD181" i="43"/>
  <c r="HQ181" i="43" s="1"/>
  <c r="HC181" i="43"/>
  <c r="HB181" i="43"/>
  <c r="HL181" i="43" s="1"/>
  <c r="HA181" i="43"/>
  <c r="GZ181" i="43"/>
  <c r="GI181" i="43"/>
  <c r="GJ181" i="43" s="1"/>
  <c r="GF181" i="43"/>
  <c r="GE181" i="43"/>
  <c r="GD181" i="43"/>
  <c r="GC181" i="43"/>
  <c r="EI181" i="43"/>
  <c r="EE181" i="43"/>
  <c r="EG181" i="43" s="1"/>
  <c r="EA181" i="43"/>
  <c r="DZ181" i="43"/>
  <c r="DY181" i="43"/>
  <c r="DT181" i="43"/>
  <c r="DU181" i="43" s="1"/>
  <c r="DR181" i="43"/>
  <c r="DS181" i="43" s="1"/>
  <c r="DQ181" i="43"/>
  <c r="CX181" i="43"/>
  <c r="CS181" i="43"/>
  <c r="CN181" i="43"/>
  <c r="CI181" i="43"/>
  <c r="CD181" i="43"/>
  <c r="BB181" i="43"/>
  <c r="BC181" i="43" s="1"/>
  <c r="AY181" i="43"/>
  <c r="AX181" i="43"/>
  <c r="BA181" i="43" s="1"/>
  <c r="BD181" i="43" s="1"/>
  <c r="AW181" i="43"/>
  <c r="AV181" i="43"/>
  <c r="HE180" i="43"/>
  <c r="HD180" i="43"/>
  <c r="HQ180" i="43" s="1"/>
  <c r="HC180" i="43"/>
  <c r="HB180" i="43"/>
  <c r="HL180" i="43" s="1"/>
  <c r="HA180" i="43"/>
  <c r="GZ180" i="43"/>
  <c r="HG180" i="43" s="1"/>
  <c r="GI180" i="43"/>
  <c r="GJ180" i="43" s="1"/>
  <c r="GF180" i="43"/>
  <c r="GE180" i="43"/>
  <c r="GD180" i="43"/>
  <c r="GC180" i="43"/>
  <c r="EI180" i="43"/>
  <c r="EE180" i="43"/>
  <c r="EG180" i="43" s="1"/>
  <c r="EA180" i="43"/>
  <c r="DZ180" i="43"/>
  <c r="DY180" i="43"/>
  <c r="DT180" i="43"/>
  <c r="DU180" i="43" s="1"/>
  <c r="DS180" i="43"/>
  <c r="DR180" i="43"/>
  <c r="DQ180" i="43"/>
  <c r="CX180" i="43"/>
  <c r="CS180" i="43"/>
  <c r="CN180" i="43"/>
  <c r="CI180" i="43"/>
  <c r="CD180" i="43"/>
  <c r="BB180" i="43"/>
  <c r="BC180" i="43" s="1"/>
  <c r="AY180" i="43"/>
  <c r="AX180" i="43"/>
  <c r="BA180" i="43" s="1"/>
  <c r="AW180" i="43"/>
  <c r="AV180" i="43"/>
  <c r="AZ180" i="43" s="1"/>
  <c r="HE179" i="43"/>
  <c r="HD179" i="43"/>
  <c r="HQ179" i="43" s="1"/>
  <c r="HC179" i="43"/>
  <c r="HB179" i="43"/>
  <c r="HL179" i="43" s="1"/>
  <c r="HA179" i="43"/>
  <c r="GZ179" i="43"/>
  <c r="HG179" i="43" s="1"/>
  <c r="GI179" i="43"/>
  <c r="GJ179" i="43" s="1"/>
  <c r="GF179" i="43"/>
  <c r="GE179" i="43"/>
  <c r="GD179" i="43"/>
  <c r="GC179" i="43"/>
  <c r="EI179" i="43"/>
  <c r="EE179" i="43"/>
  <c r="EG179" i="43" s="1"/>
  <c r="EA179" i="43"/>
  <c r="DZ179" i="43"/>
  <c r="DY179" i="43"/>
  <c r="DU179" i="43"/>
  <c r="DT179" i="43"/>
  <c r="DV179" i="43" s="1"/>
  <c r="DR179" i="43"/>
  <c r="DS179" i="43" s="1"/>
  <c r="DQ179" i="43"/>
  <c r="CX179" i="43"/>
  <c r="CS179" i="43"/>
  <c r="CN179" i="43"/>
  <c r="CI179" i="43"/>
  <c r="CD179" i="43"/>
  <c r="BB179" i="43"/>
  <c r="BC179" i="43" s="1"/>
  <c r="AY179" i="43"/>
  <c r="AX179" i="43"/>
  <c r="BA179" i="43" s="1"/>
  <c r="AW179" i="43"/>
  <c r="AV179" i="43"/>
  <c r="AZ179" i="43" s="1"/>
  <c r="HE178" i="43"/>
  <c r="HD178" i="43"/>
  <c r="HQ178" i="43" s="1"/>
  <c r="HC178" i="43"/>
  <c r="HB178" i="43"/>
  <c r="HL178" i="43" s="1"/>
  <c r="HA178" i="43"/>
  <c r="GZ178" i="43"/>
  <c r="HG178" i="43" s="1"/>
  <c r="GI178" i="43"/>
  <c r="GJ178" i="43" s="1"/>
  <c r="GF178" i="43"/>
  <c r="GE178" i="43"/>
  <c r="GD178" i="43"/>
  <c r="GC178" i="43"/>
  <c r="EI178" i="43"/>
  <c r="EE178" i="43"/>
  <c r="EG178" i="43" s="1"/>
  <c r="EA178" i="43"/>
  <c r="DZ178" i="43"/>
  <c r="DY178" i="43"/>
  <c r="DT178" i="43"/>
  <c r="DU178" i="43" s="1"/>
  <c r="DR178" i="43"/>
  <c r="DS178" i="43" s="1"/>
  <c r="DQ178" i="43"/>
  <c r="CX178" i="43"/>
  <c r="CS178" i="43"/>
  <c r="CN178" i="43"/>
  <c r="CI178" i="43"/>
  <c r="CD178" i="43"/>
  <c r="BC178" i="43"/>
  <c r="BB178" i="43"/>
  <c r="AY178" i="43"/>
  <c r="AX178" i="43"/>
  <c r="AW178" i="43"/>
  <c r="AV178" i="43"/>
  <c r="AZ178" i="43" s="1"/>
  <c r="HE177" i="43"/>
  <c r="HD177" i="43"/>
  <c r="HQ177" i="43" s="1"/>
  <c r="HC177" i="43"/>
  <c r="HB177" i="43"/>
  <c r="HL177" i="43" s="1"/>
  <c r="HA177" i="43"/>
  <c r="GZ177" i="43"/>
  <c r="HG177" i="43" s="1"/>
  <c r="GI177" i="43"/>
  <c r="GJ177" i="43" s="1"/>
  <c r="GF177" i="43"/>
  <c r="GE177" i="43"/>
  <c r="GD177" i="43"/>
  <c r="GC177" i="43"/>
  <c r="EI177" i="43"/>
  <c r="EE177" i="43"/>
  <c r="EG177" i="43" s="1"/>
  <c r="EA177" i="43"/>
  <c r="DZ177" i="43"/>
  <c r="DY177" i="43"/>
  <c r="DT177" i="43"/>
  <c r="DU177" i="43" s="1"/>
  <c r="DS177" i="43"/>
  <c r="DR177" i="43"/>
  <c r="DQ177" i="43"/>
  <c r="CX177" i="43"/>
  <c r="CS177" i="43"/>
  <c r="CN177" i="43"/>
  <c r="CI177" i="43"/>
  <c r="CD177" i="43"/>
  <c r="BB177" i="43"/>
  <c r="BC177" i="43" s="1"/>
  <c r="AY177" i="43"/>
  <c r="AX177" i="43"/>
  <c r="BA177" i="43" s="1"/>
  <c r="BD177" i="43" s="1"/>
  <c r="AW177" i="43"/>
  <c r="AV177" i="43"/>
  <c r="AZ177" i="43" s="1"/>
  <c r="HE176" i="43"/>
  <c r="HD176" i="43"/>
  <c r="HQ176" i="43" s="1"/>
  <c r="HC176" i="43"/>
  <c r="HB176" i="43"/>
  <c r="HL176" i="43" s="1"/>
  <c r="HA176" i="43"/>
  <c r="GZ176" i="43"/>
  <c r="HG176" i="43" s="1"/>
  <c r="GI176" i="43"/>
  <c r="GJ176" i="43" s="1"/>
  <c r="GF176" i="43"/>
  <c r="GE176" i="43"/>
  <c r="GD176" i="43"/>
  <c r="GC176" i="43"/>
  <c r="EI176" i="43"/>
  <c r="EE176" i="43"/>
  <c r="EG176" i="43" s="1"/>
  <c r="EA176" i="43"/>
  <c r="DZ176" i="43"/>
  <c r="DY176" i="43"/>
  <c r="DT176" i="43"/>
  <c r="DU176" i="43" s="1"/>
  <c r="DR176" i="43"/>
  <c r="DS176" i="43" s="1"/>
  <c r="DQ176" i="43"/>
  <c r="CX176" i="43"/>
  <c r="CS176" i="43"/>
  <c r="CN176" i="43"/>
  <c r="CI176" i="43"/>
  <c r="CD176" i="43"/>
  <c r="BB176" i="43"/>
  <c r="BC176" i="43" s="1"/>
  <c r="AY176" i="43"/>
  <c r="AX176" i="43"/>
  <c r="AW176" i="43"/>
  <c r="AV176" i="43"/>
  <c r="AZ176" i="43" s="1"/>
  <c r="HE175" i="43"/>
  <c r="HD175" i="43"/>
  <c r="HQ175" i="43" s="1"/>
  <c r="HC175" i="43"/>
  <c r="HB175" i="43"/>
  <c r="HL175" i="43" s="1"/>
  <c r="HA175" i="43"/>
  <c r="GZ175" i="43"/>
  <c r="HG175" i="43" s="1"/>
  <c r="GI175" i="43"/>
  <c r="GJ175" i="43" s="1"/>
  <c r="GF175" i="43"/>
  <c r="GE175" i="43"/>
  <c r="GD175" i="43"/>
  <c r="GC175" i="43"/>
  <c r="EI175" i="43"/>
  <c r="EE175" i="43"/>
  <c r="EG175" i="43" s="1"/>
  <c r="EA175" i="43"/>
  <c r="DZ175" i="43"/>
  <c r="DY175" i="43"/>
  <c r="DT175" i="43"/>
  <c r="DV175" i="43" s="1"/>
  <c r="DR175" i="43"/>
  <c r="DS175" i="43" s="1"/>
  <c r="DQ175" i="43"/>
  <c r="CX175" i="43"/>
  <c r="CS175" i="43"/>
  <c r="CN175" i="43"/>
  <c r="CI175" i="43"/>
  <c r="CD175" i="43"/>
  <c r="BB175" i="43"/>
  <c r="BC175" i="43" s="1"/>
  <c r="AY175" i="43"/>
  <c r="AX175" i="43"/>
  <c r="BA175" i="43" s="1"/>
  <c r="AW175" i="43"/>
  <c r="AV175" i="43"/>
  <c r="HE174" i="43"/>
  <c r="HD174" i="43"/>
  <c r="HQ174" i="43" s="1"/>
  <c r="HC174" i="43"/>
  <c r="HB174" i="43"/>
  <c r="HL174" i="43" s="1"/>
  <c r="HA174" i="43"/>
  <c r="GZ174" i="43"/>
  <c r="HG174" i="43" s="1"/>
  <c r="GI174" i="43"/>
  <c r="GJ174" i="43" s="1"/>
  <c r="GF174" i="43"/>
  <c r="GE174" i="43"/>
  <c r="GD174" i="43"/>
  <c r="GC174" i="43"/>
  <c r="EI174" i="43"/>
  <c r="EE174" i="43"/>
  <c r="EG174" i="43" s="1"/>
  <c r="EA174" i="43"/>
  <c r="DZ174" i="43"/>
  <c r="DY174" i="43"/>
  <c r="DT174" i="43"/>
  <c r="DW174" i="43" s="1"/>
  <c r="DR174" i="43"/>
  <c r="DS174" i="43" s="1"/>
  <c r="DQ174" i="43"/>
  <c r="CX174" i="43"/>
  <c r="CS174" i="43"/>
  <c r="CN174" i="43"/>
  <c r="CI174" i="43"/>
  <c r="CD174" i="43"/>
  <c r="BB174" i="43"/>
  <c r="BC174" i="43" s="1"/>
  <c r="AY174" i="43"/>
  <c r="AX174" i="43"/>
  <c r="BA174" i="43" s="1"/>
  <c r="AW174" i="43"/>
  <c r="AV174" i="43"/>
  <c r="AZ174" i="43" s="1"/>
  <c r="HE173" i="43"/>
  <c r="HD173" i="43"/>
  <c r="HQ173" i="43" s="1"/>
  <c r="HC173" i="43"/>
  <c r="HB173" i="43"/>
  <c r="HL173" i="43" s="1"/>
  <c r="HA173" i="43"/>
  <c r="GZ173" i="43"/>
  <c r="HG173" i="43" s="1"/>
  <c r="GI173" i="43"/>
  <c r="GJ173" i="43" s="1"/>
  <c r="GF173" i="43"/>
  <c r="GE173" i="43"/>
  <c r="GD173" i="43"/>
  <c r="GC173" i="43"/>
  <c r="EI173" i="43"/>
  <c r="EE173" i="43"/>
  <c r="EG173" i="43" s="1"/>
  <c r="EA173" i="43"/>
  <c r="DZ173" i="43"/>
  <c r="DY173" i="43"/>
  <c r="DV173" i="43"/>
  <c r="DT173" i="43"/>
  <c r="DU173" i="43" s="1"/>
  <c r="DR173" i="43"/>
  <c r="DS173" i="43" s="1"/>
  <c r="DQ173" i="43"/>
  <c r="CX173" i="43"/>
  <c r="CS173" i="43"/>
  <c r="CN173" i="43"/>
  <c r="CI173" i="43"/>
  <c r="CD173" i="43"/>
  <c r="BB173" i="43"/>
  <c r="BC173" i="43" s="1"/>
  <c r="BA173" i="43"/>
  <c r="AY173" i="43"/>
  <c r="AX173" i="43"/>
  <c r="AW173" i="43"/>
  <c r="AV173" i="43"/>
  <c r="AZ173" i="43" s="1"/>
  <c r="HE172" i="43"/>
  <c r="HD172" i="43"/>
  <c r="HQ172" i="43" s="1"/>
  <c r="HC172" i="43"/>
  <c r="HB172" i="43"/>
  <c r="HL172" i="43" s="1"/>
  <c r="HA172" i="43"/>
  <c r="GZ172" i="43"/>
  <c r="HG172" i="43" s="1"/>
  <c r="GI172" i="43"/>
  <c r="GJ172" i="43" s="1"/>
  <c r="GF172" i="43"/>
  <c r="GE172" i="43"/>
  <c r="GD172" i="43"/>
  <c r="GC172" i="43"/>
  <c r="EI172" i="43"/>
  <c r="EE172" i="43"/>
  <c r="EG172" i="43" s="1"/>
  <c r="EA172" i="43"/>
  <c r="DZ172" i="43"/>
  <c r="DY172" i="43"/>
  <c r="DT172" i="43"/>
  <c r="DU172" i="43" s="1"/>
  <c r="DR172" i="43"/>
  <c r="DS172" i="43" s="1"/>
  <c r="DQ172" i="43"/>
  <c r="CX172" i="43"/>
  <c r="CS172" i="43"/>
  <c r="CN172" i="43"/>
  <c r="CI172" i="43"/>
  <c r="CD172" i="43"/>
  <c r="BB172" i="43"/>
  <c r="BC172" i="43" s="1"/>
  <c r="AY172" i="43"/>
  <c r="AX172" i="43"/>
  <c r="BA172" i="43" s="1"/>
  <c r="AW172" i="43"/>
  <c r="AV172" i="43"/>
  <c r="AZ172" i="43" s="1"/>
  <c r="HE171" i="43"/>
  <c r="HD171" i="43"/>
  <c r="HQ171" i="43" s="1"/>
  <c r="HC171" i="43"/>
  <c r="HB171" i="43"/>
  <c r="HL171" i="43" s="1"/>
  <c r="HA171" i="43"/>
  <c r="GZ171" i="43"/>
  <c r="HG171" i="43" s="1"/>
  <c r="GI171" i="43"/>
  <c r="GJ171" i="43" s="1"/>
  <c r="GF171" i="43"/>
  <c r="GE171" i="43"/>
  <c r="GD171" i="43"/>
  <c r="GC171" i="43"/>
  <c r="EI171" i="43"/>
  <c r="EE171" i="43"/>
  <c r="EG171" i="43" s="1"/>
  <c r="EA171" i="43"/>
  <c r="DZ171" i="43"/>
  <c r="DY171" i="43"/>
  <c r="DT171" i="43"/>
  <c r="DV171" i="43" s="1"/>
  <c r="DR171" i="43"/>
  <c r="DS171" i="43" s="1"/>
  <c r="DQ171" i="43"/>
  <c r="CX171" i="43"/>
  <c r="CS171" i="43"/>
  <c r="CN171" i="43"/>
  <c r="CI171" i="43"/>
  <c r="CD171" i="43"/>
  <c r="BC171" i="43"/>
  <c r="BB171" i="43"/>
  <c r="AY171" i="43"/>
  <c r="AX171" i="43"/>
  <c r="AW171" i="43"/>
  <c r="AV171" i="43"/>
  <c r="HE170" i="43"/>
  <c r="HD170" i="43"/>
  <c r="HQ170" i="43" s="1"/>
  <c r="HC170" i="43"/>
  <c r="HB170" i="43"/>
  <c r="HL170" i="43" s="1"/>
  <c r="HA170" i="43"/>
  <c r="GZ170" i="43"/>
  <c r="HG170" i="43" s="1"/>
  <c r="GI170" i="43"/>
  <c r="GJ170" i="43" s="1"/>
  <c r="GF170" i="43"/>
  <c r="GE170" i="43"/>
  <c r="GD170" i="43"/>
  <c r="GC170" i="43"/>
  <c r="EI170" i="43"/>
  <c r="EE170" i="43"/>
  <c r="EG170" i="43" s="1"/>
  <c r="EA170" i="43"/>
  <c r="DZ170" i="43"/>
  <c r="DY170" i="43"/>
  <c r="DT170" i="43"/>
  <c r="DW170" i="43" s="1"/>
  <c r="DR170" i="43"/>
  <c r="DS170" i="43" s="1"/>
  <c r="DQ170" i="43"/>
  <c r="CX170" i="43"/>
  <c r="CS170" i="43"/>
  <c r="CN170" i="43"/>
  <c r="CI170" i="43"/>
  <c r="CD170" i="43"/>
  <c r="BC170" i="43"/>
  <c r="BB170" i="43"/>
  <c r="AY170" i="43"/>
  <c r="AX170" i="43"/>
  <c r="AW170" i="43"/>
  <c r="AV170" i="43"/>
  <c r="HE169" i="43"/>
  <c r="HD169" i="43"/>
  <c r="HQ169" i="43" s="1"/>
  <c r="HC169" i="43"/>
  <c r="HB169" i="43"/>
  <c r="HL169" i="43" s="1"/>
  <c r="HA169" i="43"/>
  <c r="GZ169" i="43"/>
  <c r="HG169" i="43" s="1"/>
  <c r="GI169" i="43"/>
  <c r="GJ169" i="43" s="1"/>
  <c r="GF169" i="43"/>
  <c r="GE169" i="43"/>
  <c r="GH169" i="43" s="1"/>
  <c r="GD169" i="43"/>
  <c r="GC169" i="43"/>
  <c r="EI169" i="43"/>
  <c r="EE169" i="43"/>
  <c r="EG169" i="43" s="1"/>
  <c r="EA169" i="43"/>
  <c r="DZ169" i="43"/>
  <c r="DY169" i="43"/>
  <c r="DT169" i="43"/>
  <c r="DU169" i="43" s="1"/>
  <c r="DS169" i="43"/>
  <c r="DR169" i="43"/>
  <c r="DQ169" i="43"/>
  <c r="CX169" i="43"/>
  <c r="CS169" i="43"/>
  <c r="CN169" i="43"/>
  <c r="CI169" i="43"/>
  <c r="CD169" i="43"/>
  <c r="BC169" i="43"/>
  <c r="BB169" i="43"/>
  <c r="AY169" i="43"/>
  <c r="BA169" i="43" s="1"/>
  <c r="BD169" i="43" s="1"/>
  <c r="AX169" i="43"/>
  <c r="AW169" i="43"/>
  <c r="AV169" i="43"/>
  <c r="HE168" i="43"/>
  <c r="HD168" i="43"/>
  <c r="HQ168" i="43" s="1"/>
  <c r="HC168" i="43"/>
  <c r="HB168" i="43"/>
  <c r="HL168" i="43" s="1"/>
  <c r="HA168" i="43"/>
  <c r="GZ168" i="43"/>
  <c r="HG168" i="43" s="1"/>
  <c r="GI168" i="43"/>
  <c r="GJ168" i="43" s="1"/>
  <c r="GF168" i="43"/>
  <c r="GE168" i="43"/>
  <c r="GD168" i="43"/>
  <c r="GC168" i="43"/>
  <c r="EI168" i="43"/>
  <c r="EG168" i="43"/>
  <c r="EE168" i="43"/>
  <c r="EA168" i="43"/>
  <c r="DZ168" i="43"/>
  <c r="DY168" i="43"/>
  <c r="DT168" i="43"/>
  <c r="DU168" i="43" s="1"/>
  <c r="DS168" i="43"/>
  <c r="DR168" i="43"/>
  <c r="DQ168" i="43"/>
  <c r="CX168" i="43"/>
  <c r="CS168" i="43"/>
  <c r="CN168" i="43"/>
  <c r="CI168" i="43"/>
  <c r="CD168" i="43"/>
  <c r="BB168" i="43"/>
  <c r="BC168" i="43" s="1"/>
  <c r="AY168" i="43"/>
  <c r="AX168" i="43"/>
  <c r="BA168" i="43" s="1"/>
  <c r="AW168" i="43"/>
  <c r="AV168" i="43"/>
  <c r="AZ168" i="43" s="1"/>
  <c r="HE167" i="43"/>
  <c r="HD167" i="43"/>
  <c r="HQ167" i="43" s="1"/>
  <c r="HC167" i="43"/>
  <c r="HB167" i="43"/>
  <c r="HL167" i="43" s="1"/>
  <c r="HA167" i="43"/>
  <c r="GZ167" i="43"/>
  <c r="HG167" i="43" s="1"/>
  <c r="GI167" i="43"/>
  <c r="GJ167" i="43" s="1"/>
  <c r="GF167" i="43"/>
  <c r="GE167" i="43"/>
  <c r="GD167" i="43"/>
  <c r="GC167" i="43"/>
  <c r="EI167" i="43"/>
  <c r="EE167" i="43"/>
  <c r="EG167" i="43" s="1"/>
  <c r="EA167" i="43"/>
  <c r="DZ167" i="43"/>
  <c r="DY167" i="43"/>
  <c r="DT167" i="43"/>
  <c r="DV167" i="43" s="1"/>
  <c r="DR167" i="43"/>
  <c r="DS167" i="43" s="1"/>
  <c r="DQ167" i="43"/>
  <c r="CX167" i="43"/>
  <c r="CS167" i="43"/>
  <c r="CN167" i="43"/>
  <c r="CI167" i="43"/>
  <c r="CD167" i="43"/>
  <c r="BC167" i="43"/>
  <c r="BB167" i="43"/>
  <c r="AY167" i="43"/>
  <c r="AX167" i="43"/>
  <c r="AW167" i="43"/>
  <c r="AV167" i="43"/>
  <c r="HE166" i="43"/>
  <c r="HD166" i="43"/>
  <c r="HQ166" i="43" s="1"/>
  <c r="HC166" i="43"/>
  <c r="HB166" i="43"/>
  <c r="HL166" i="43" s="1"/>
  <c r="HA166" i="43"/>
  <c r="GZ166" i="43"/>
  <c r="HG166" i="43" s="1"/>
  <c r="GI166" i="43"/>
  <c r="GJ166" i="43" s="1"/>
  <c r="GF166" i="43"/>
  <c r="GE166" i="43"/>
  <c r="GD166" i="43"/>
  <c r="GC166" i="43"/>
  <c r="GG166" i="43" s="1"/>
  <c r="EI166" i="43"/>
  <c r="EE166" i="43"/>
  <c r="EG166" i="43" s="1"/>
  <c r="EA166" i="43"/>
  <c r="DZ166" i="43"/>
  <c r="DY166" i="43"/>
  <c r="DT166" i="43"/>
  <c r="DW166" i="43" s="1"/>
  <c r="DR166" i="43"/>
  <c r="DS166" i="43" s="1"/>
  <c r="DQ166" i="43"/>
  <c r="CX166" i="43"/>
  <c r="CS166" i="43"/>
  <c r="CN166" i="43"/>
  <c r="CI166" i="43"/>
  <c r="CD166" i="43"/>
  <c r="BC166" i="43"/>
  <c r="BB166" i="43"/>
  <c r="AY166" i="43"/>
  <c r="AX166" i="43"/>
  <c r="AW166" i="43"/>
  <c r="AV166" i="43"/>
  <c r="HE165" i="43"/>
  <c r="HD165" i="43"/>
  <c r="HQ165" i="43" s="1"/>
  <c r="HC165" i="43"/>
  <c r="HB165" i="43"/>
  <c r="HL165" i="43" s="1"/>
  <c r="HA165" i="43"/>
  <c r="GZ165" i="43"/>
  <c r="HG165" i="43" s="1"/>
  <c r="GI165" i="43"/>
  <c r="GJ165" i="43" s="1"/>
  <c r="GF165" i="43"/>
  <c r="GE165" i="43"/>
  <c r="GD165" i="43"/>
  <c r="GC165" i="43"/>
  <c r="EI165" i="43"/>
  <c r="EE165" i="43"/>
  <c r="EG165" i="43" s="1"/>
  <c r="EA165" i="43"/>
  <c r="DZ165" i="43"/>
  <c r="DY165" i="43"/>
  <c r="DU165" i="43"/>
  <c r="DT165" i="43"/>
  <c r="DV165" i="43" s="1"/>
  <c r="DS165" i="43"/>
  <c r="DR165" i="43"/>
  <c r="DQ165" i="43"/>
  <c r="CX165" i="43"/>
  <c r="CS165" i="43"/>
  <c r="CN165" i="43"/>
  <c r="CI165" i="43"/>
  <c r="CD165" i="43"/>
  <c r="BC165" i="43"/>
  <c r="BB165" i="43"/>
  <c r="BA165" i="43"/>
  <c r="BD165" i="43" s="1"/>
  <c r="AY165" i="43"/>
  <c r="AX165" i="43"/>
  <c r="AW165" i="43"/>
  <c r="AV165" i="43"/>
  <c r="AZ165" i="43" s="1"/>
  <c r="HE164" i="43"/>
  <c r="HD164" i="43"/>
  <c r="HQ164" i="43" s="1"/>
  <c r="HC164" i="43"/>
  <c r="HB164" i="43"/>
  <c r="HL164" i="43" s="1"/>
  <c r="HA164" i="43"/>
  <c r="GZ164" i="43"/>
  <c r="HG164" i="43" s="1"/>
  <c r="GI164" i="43"/>
  <c r="GJ164" i="43" s="1"/>
  <c r="GF164" i="43"/>
  <c r="GE164" i="43"/>
  <c r="GD164" i="43"/>
  <c r="GC164" i="43"/>
  <c r="EI164" i="43"/>
  <c r="EE164" i="43"/>
  <c r="EG164" i="43" s="1"/>
  <c r="EA164" i="43"/>
  <c r="DZ164" i="43"/>
  <c r="DY164" i="43"/>
  <c r="DT164" i="43"/>
  <c r="DU164" i="43" s="1"/>
  <c r="DR164" i="43"/>
  <c r="DS164" i="43" s="1"/>
  <c r="DQ164" i="43"/>
  <c r="CX164" i="43"/>
  <c r="CS164" i="43"/>
  <c r="CN164" i="43"/>
  <c r="CI164" i="43"/>
  <c r="CD164" i="43"/>
  <c r="BB164" i="43"/>
  <c r="BC164" i="43" s="1"/>
  <c r="AY164" i="43"/>
  <c r="AX164" i="43"/>
  <c r="BA164" i="43" s="1"/>
  <c r="AW164" i="43"/>
  <c r="AV164" i="43"/>
  <c r="AZ164" i="43" s="1"/>
  <c r="HE163" i="43"/>
  <c r="HD163" i="43"/>
  <c r="HQ163" i="43" s="1"/>
  <c r="HC163" i="43"/>
  <c r="HB163" i="43"/>
  <c r="HL163" i="43" s="1"/>
  <c r="HA163" i="43"/>
  <c r="GZ163" i="43"/>
  <c r="HG163" i="43" s="1"/>
  <c r="GI163" i="43"/>
  <c r="GJ163" i="43" s="1"/>
  <c r="GF163" i="43"/>
  <c r="GE163" i="43"/>
  <c r="GD163" i="43"/>
  <c r="GC163" i="43"/>
  <c r="EI163" i="43"/>
  <c r="EE163" i="43"/>
  <c r="EG163" i="43" s="1"/>
  <c r="EA163" i="43"/>
  <c r="DZ163" i="43"/>
  <c r="DY163" i="43"/>
  <c r="DT163" i="43"/>
  <c r="DV163" i="43" s="1"/>
  <c r="DR163" i="43"/>
  <c r="DS163" i="43" s="1"/>
  <c r="DQ163" i="43"/>
  <c r="CX163" i="43"/>
  <c r="CS163" i="43"/>
  <c r="CN163" i="43"/>
  <c r="CI163" i="43"/>
  <c r="CD163" i="43"/>
  <c r="BC163" i="43"/>
  <c r="BB163" i="43"/>
  <c r="AY163" i="43"/>
  <c r="AX163" i="43"/>
  <c r="AW163" i="43"/>
  <c r="AV163" i="43"/>
  <c r="HE162" i="43"/>
  <c r="HD162" i="43"/>
  <c r="HQ162" i="43" s="1"/>
  <c r="HC162" i="43"/>
  <c r="HB162" i="43"/>
  <c r="HL162" i="43" s="1"/>
  <c r="HA162" i="43"/>
  <c r="GZ162" i="43"/>
  <c r="HG162" i="43" s="1"/>
  <c r="GI162" i="43"/>
  <c r="GJ162" i="43" s="1"/>
  <c r="GF162" i="43"/>
  <c r="GE162" i="43"/>
  <c r="GD162" i="43"/>
  <c r="GC162" i="43"/>
  <c r="EI162" i="43"/>
  <c r="EE162" i="43"/>
  <c r="EG162" i="43" s="1"/>
  <c r="EA162" i="43"/>
  <c r="DZ162" i="43"/>
  <c r="DY162" i="43"/>
  <c r="DT162" i="43"/>
  <c r="DW162" i="43" s="1"/>
  <c r="DR162" i="43"/>
  <c r="DS162" i="43" s="1"/>
  <c r="DQ162" i="43"/>
  <c r="CX162" i="43"/>
  <c r="CS162" i="43"/>
  <c r="CN162" i="43"/>
  <c r="CI162" i="43"/>
  <c r="CD162" i="43"/>
  <c r="BC162" i="43"/>
  <c r="BB162" i="43"/>
  <c r="AY162" i="43"/>
  <c r="AX162" i="43"/>
  <c r="AW162" i="43"/>
  <c r="AV162" i="43"/>
  <c r="HE161" i="43"/>
  <c r="HD161" i="43"/>
  <c r="HQ161" i="43" s="1"/>
  <c r="HC161" i="43"/>
  <c r="HB161" i="43"/>
  <c r="HL161" i="43" s="1"/>
  <c r="HA161" i="43"/>
  <c r="GZ161" i="43"/>
  <c r="HG161" i="43" s="1"/>
  <c r="GI161" i="43"/>
  <c r="GJ161" i="43" s="1"/>
  <c r="GF161" i="43"/>
  <c r="GE161" i="43"/>
  <c r="GD161" i="43"/>
  <c r="GC161" i="43"/>
  <c r="EI161" i="43"/>
  <c r="EE161" i="43"/>
  <c r="EG161" i="43" s="1"/>
  <c r="EA161" i="43"/>
  <c r="DZ161" i="43"/>
  <c r="DY161" i="43"/>
  <c r="DV161" i="43"/>
  <c r="DT161" i="43"/>
  <c r="DU161" i="43" s="1"/>
  <c r="DR161" i="43"/>
  <c r="DS161" i="43" s="1"/>
  <c r="DQ161" i="43"/>
  <c r="CX161" i="43"/>
  <c r="CS161" i="43"/>
  <c r="CN161" i="43"/>
  <c r="CI161" i="43"/>
  <c r="CD161" i="43"/>
  <c r="BB161" i="43"/>
  <c r="BC161" i="43" s="1"/>
  <c r="BA161" i="43"/>
  <c r="AY161" i="43"/>
  <c r="AX161" i="43"/>
  <c r="AW161" i="43"/>
  <c r="AV161" i="43"/>
  <c r="AZ161" i="43" s="1"/>
  <c r="HE160" i="43"/>
  <c r="HD160" i="43"/>
  <c r="HQ160" i="43" s="1"/>
  <c r="HC160" i="43"/>
  <c r="HB160" i="43"/>
  <c r="HL160" i="43" s="1"/>
  <c r="HA160" i="43"/>
  <c r="GZ160" i="43"/>
  <c r="HG160" i="43" s="1"/>
  <c r="GI160" i="43"/>
  <c r="GJ160" i="43" s="1"/>
  <c r="GF160" i="43"/>
  <c r="GE160" i="43"/>
  <c r="GD160" i="43"/>
  <c r="GC160" i="43"/>
  <c r="EI160" i="43"/>
  <c r="EG160" i="43"/>
  <c r="EE160" i="43"/>
  <c r="EA160" i="43"/>
  <c r="DZ160" i="43"/>
  <c r="DY160" i="43"/>
  <c r="DT160" i="43"/>
  <c r="DR160" i="43"/>
  <c r="DS160" i="43" s="1"/>
  <c r="DQ160" i="43"/>
  <c r="CX160" i="43"/>
  <c r="CS160" i="43"/>
  <c r="CN160" i="43"/>
  <c r="CI160" i="43"/>
  <c r="CD160" i="43"/>
  <c r="BB160" i="43"/>
  <c r="BC160" i="43" s="1"/>
  <c r="AY160" i="43"/>
  <c r="AX160" i="43"/>
  <c r="BA160" i="43" s="1"/>
  <c r="AW160" i="43"/>
  <c r="AV160" i="43"/>
  <c r="AZ160" i="43" s="1"/>
  <c r="HE159" i="43"/>
  <c r="HD159" i="43"/>
  <c r="HQ159" i="43" s="1"/>
  <c r="HC159" i="43"/>
  <c r="HB159" i="43"/>
  <c r="HL159" i="43" s="1"/>
  <c r="HA159" i="43"/>
  <c r="GZ159" i="43"/>
  <c r="HG159" i="43" s="1"/>
  <c r="GI159" i="43"/>
  <c r="GJ159" i="43" s="1"/>
  <c r="GF159" i="43"/>
  <c r="GE159" i="43"/>
  <c r="GD159" i="43"/>
  <c r="GC159" i="43"/>
  <c r="EI159" i="43"/>
  <c r="EE159" i="43"/>
  <c r="EG159" i="43" s="1"/>
  <c r="EA159" i="43"/>
  <c r="DZ159" i="43"/>
  <c r="DY159" i="43"/>
  <c r="DT159" i="43"/>
  <c r="DV159" i="43" s="1"/>
  <c r="DR159" i="43"/>
  <c r="DS159" i="43" s="1"/>
  <c r="DQ159" i="43"/>
  <c r="CX159" i="43"/>
  <c r="CS159" i="43"/>
  <c r="CN159" i="43"/>
  <c r="CI159" i="43"/>
  <c r="CD159" i="43"/>
  <c r="BB159" i="43"/>
  <c r="BC159" i="43" s="1"/>
  <c r="AY159" i="43"/>
  <c r="AX159" i="43"/>
  <c r="AW159" i="43"/>
  <c r="AV159" i="43"/>
  <c r="AZ159" i="43" s="1"/>
  <c r="HE158" i="43"/>
  <c r="HD158" i="43"/>
  <c r="HQ158" i="43" s="1"/>
  <c r="HC158" i="43"/>
  <c r="HB158" i="43"/>
  <c r="HL158" i="43" s="1"/>
  <c r="HA158" i="43"/>
  <c r="GZ158" i="43"/>
  <c r="HG158" i="43" s="1"/>
  <c r="GI158" i="43"/>
  <c r="GJ158" i="43" s="1"/>
  <c r="GF158" i="43"/>
  <c r="GE158" i="43"/>
  <c r="GD158" i="43"/>
  <c r="GC158" i="43"/>
  <c r="EI158" i="43"/>
  <c r="EE158" i="43"/>
  <c r="EG158" i="43" s="1"/>
  <c r="EA158" i="43"/>
  <c r="DZ158" i="43"/>
  <c r="DY158" i="43"/>
  <c r="DT158" i="43"/>
  <c r="DU158" i="43" s="1"/>
  <c r="DR158" i="43"/>
  <c r="DS158" i="43" s="1"/>
  <c r="DQ158" i="43"/>
  <c r="CX158" i="43"/>
  <c r="CS158" i="43"/>
  <c r="CN158" i="43"/>
  <c r="CI158" i="43"/>
  <c r="CD158" i="43"/>
  <c r="BB158" i="43"/>
  <c r="BC158" i="43" s="1"/>
  <c r="AY158" i="43"/>
  <c r="AX158" i="43"/>
  <c r="AW158" i="43"/>
  <c r="AV158" i="43"/>
  <c r="AZ158" i="43" s="1"/>
  <c r="HE157" i="43"/>
  <c r="HD157" i="43"/>
  <c r="HQ157" i="43" s="1"/>
  <c r="HC157" i="43"/>
  <c r="HB157" i="43"/>
  <c r="HL157" i="43" s="1"/>
  <c r="HA157" i="43"/>
  <c r="GZ157" i="43"/>
  <c r="HG157" i="43" s="1"/>
  <c r="GI157" i="43"/>
  <c r="GJ157" i="43" s="1"/>
  <c r="GF157" i="43"/>
  <c r="GE157" i="43"/>
  <c r="GD157" i="43"/>
  <c r="GC157" i="43"/>
  <c r="EI157" i="43"/>
  <c r="EE157" i="43"/>
  <c r="EG157" i="43" s="1"/>
  <c r="EA157" i="43"/>
  <c r="DZ157" i="43"/>
  <c r="DY157" i="43"/>
  <c r="DT157" i="43"/>
  <c r="DU157" i="43" s="1"/>
  <c r="DR157" i="43"/>
  <c r="DS157" i="43" s="1"/>
  <c r="DQ157" i="43"/>
  <c r="CX157" i="43"/>
  <c r="CS157" i="43"/>
  <c r="CN157" i="43"/>
  <c r="CI157" i="43"/>
  <c r="CD157" i="43"/>
  <c r="BB157" i="43"/>
  <c r="BC157" i="43" s="1"/>
  <c r="BA157" i="43"/>
  <c r="AY157" i="43"/>
  <c r="AX157" i="43"/>
  <c r="AW157" i="43"/>
  <c r="AV157" i="43"/>
  <c r="AZ157" i="43" s="1"/>
  <c r="HE156" i="43"/>
  <c r="HD156" i="43"/>
  <c r="HQ156" i="43" s="1"/>
  <c r="HC156" i="43"/>
  <c r="HB156" i="43"/>
  <c r="HL156" i="43" s="1"/>
  <c r="HA156" i="43"/>
  <c r="GZ156" i="43"/>
  <c r="HG156" i="43" s="1"/>
  <c r="GI156" i="43"/>
  <c r="GJ156" i="43" s="1"/>
  <c r="GF156" i="43"/>
  <c r="GE156" i="43"/>
  <c r="GD156" i="43"/>
  <c r="GC156" i="43"/>
  <c r="EI156" i="43"/>
  <c r="EE156" i="43"/>
  <c r="EG156" i="43" s="1"/>
  <c r="EA156" i="43"/>
  <c r="DZ156" i="43"/>
  <c r="DY156" i="43"/>
  <c r="DT156" i="43"/>
  <c r="DW156" i="43" s="1"/>
  <c r="DR156" i="43"/>
  <c r="DS156" i="43" s="1"/>
  <c r="DQ156" i="43"/>
  <c r="CX156" i="43"/>
  <c r="CS156" i="43"/>
  <c r="CN156" i="43"/>
  <c r="CI156" i="43"/>
  <c r="CD156" i="43"/>
  <c r="BB156" i="43"/>
  <c r="BC156" i="43" s="1"/>
  <c r="AY156" i="43"/>
  <c r="AX156" i="43"/>
  <c r="AW156" i="43"/>
  <c r="AV156" i="43"/>
  <c r="HE155" i="43"/>
  <c r="HD155" i="43"/>
  <c r="HQ155" i="43" s="1"/>
  <c r="HC155" i="43"/>
  <c r="HB155" i="43"/>
  <c r="HL155" i="43" s="1"/>
  <c r="HA155" i="43"/>
  <c r="GZ155" i="43"/>
  <c r="HG155" i="43" s="1"/>
  <c r="GI155" i="43"/>
  <c r="GJ155" i="43" s="1"/>
  <c r="GF155" i="43"/>
  <c r="GE155" i="43"/>
  <c r="GD155" i="43"/>
  <c r="GC155" i="43"/>
  <c r="EI155" i="43"/>
  <c r="EE155" i="43"/>
  <c r="EG155" i="43" s="1"/>
  <c r="EA155" i="43"/>
  <c r="DZ155" i="43"/>
  <c r="DY155" i="43"/>
  <c r="DT155" i="43"/>
  <c r="DR155" i="43"/>
  <c r="DS155" i="43" s="1"/>
  <c r="DQ155" i="43"/>
  <c r="CX155" i="43"/>
  <c r="CS155" i="43"/>
  <c r="CN155" i="43"/>
  <c r="CI155" i="43"/>
  <c r="CD155" i="43"/>
  <c r="BB155" i="43"/>
  <c r="BC155" i="43" s="1"/>
  <c r="AY155" i="43"/>
  <c r="AX155" i="43"/>
  <c r="BA155" i="43" s="1"/>
  <c r="AW155" i="43"/>
  <c r="AV155" i="43"/>
  <c r="AZ155" i="43" s="1"/>
  <c r="HE154" i="43"/>
  <c r="HD154" i="43"/>
  <c r="HQ154" i="43" s="1"/>
  <c r="HC154" i="43"/>
  <c r="HB154" i="43"/>
  <c r="HL154" i="43" s="1"/>
  <c r="HA154" i="43"/>
  <c r="GZ154" i="43"/>
  <c r="HG154" i="43" s="1"/>
  <c r="GI154" i="43"/>
  <c r="GJ154" i="43" s="1"/>
  <c r="GF154" i="43"/>
  <c r="GE154" i="43"/>
  <c r="GD154" i="43"/>
  <c r="GC154" i="43"/>
  <c r="EI154" i="43"/>
  <c r="EE154" i="43"/>
  <c r="EG154" i="43" s="1"/>
  <c r="EA154" i="43"/>
  <c r="DZ154" i="43"/>
  <c r="DY154" i="43"/>
  <c r="DV154" i="43"/>
  <c r="DU154" i="43"/>
  <c r="DT154" i="43"/>
  <c r="DW154" i="43" s="1"/>
  <c r="DR154" i="43"/>
  <c r="DS154" i="43" s="1"/>
  <c r="DQ154" i="43"/>
  <c r="CX154" i="43"/>
  <c r="CS154" i="43"/>
  <c r="CN154" i="43"/>
  <c r="CI154" i="43"/>
  <c r="CD154" i="43"/>
  <c r="BB154" i="43"/>
  <c r="BC154" i="43" s="1"/>
  <c r="AY154" i="43"/>
  <c r="AX154" i="43"/>
  <c r="BA154" i="43" s="1"/>
  <c r="AW154" i="43"/>
  <c r="AV154" i="43"/>
  <c r="AZ154" i="43" s="1"/>
  <c r="HE153" i="43"/>
  <c r="HD153" i="43"/>
  <c r="HQ153" i="43" s="1"/>
  <c r="HC153" i="43"/>
  <c r="HB153" i="43"/>
  <c r="HL153" i="43" s="1"/>
  <c r="HA153" i="43"/>
  <c r="GZ153" i="43"/>
  <c r="HG153" i="43" s="1"/>
  <c r="GI153" i="43"/>
  <c r="GJ153" i="43" s="1"/>
  <c r="GF153" i="43"/>
  <c r="GE153" i="43"/>
  <c r="GD153" i="43"/>
  <c r="GC153" i="43"/>
  <c r="EI153" i="43"/>
  <c r="EE153" i="43"/>
  <c r="EG153" i="43" s="1"/>
  <c r="EA153" i="43"/>
  <c r="DZ153" i="43"/>
  <c r="DY153" i="43"/>
  <c r="DT153" i="43"/>
  <c r="DU153" i="43" s="1"/>
  <c r="DR153" i="43"/>
  <c r="DS153" i="43" s="1"/>
  <c r="DQ153" i="43"/>
  <c r="CX153" i="43"/>
  <c r="CS153" i="43"/>
  <c r="CN153" i="43"/>
  <c r="CI153" i="43"/>
  <c r="CD153" i="43"/>
  <c r="BB153" i="43"/>
  <c r="BC153" i="43" s="1"/>
  <c r="BA153" i="43"/>
  <c r="AY153" i="43"/>
  <c r="AX153" i="43"/>
  <c r="AW153" i="43"/>
  <c r="AV153" i="43"/>
  <c r="AZ153" i="43" s="1"/>
  <c r="HE152" i="43"/>
  <c r="HD152" i="43"/>
  <c r="HQ152" i="43" s="1"/>
  <c r="HC152" i="43"/>
  <c r="HB152" i="43"/>
  <c r="HL152" i="43" s="1"/>
  <c r="HA152" i="43"/>
  <c r="GZ152" i="43"/>
  <c r="HG152" i="43" s="1"/>
  <c r="GI152" i="43"/>
  <c r="GJ152" i="43" s="1"/>
  <c r="GF152" i="43"/>
  <c r="GE152" i="43"/>
  <c r="GD152" i="43"/>
  <c r="GC152" i="43"/>
  <c r="EI152" i="43"/>
  <c r="EE152" i="43"/>
  <c r="EG152" i="43" s="1"/>
  <c r="EA152" i="43"/>
  <c r="DZ152" i="43"/>
  <c r="DY152" i="43"/>
  <c r="DT152" i="43"/>
  <c r="DU152" i="43" s="1"/>
  <c r="DR152" i="43"/>
  <c r="DS152" i="43" s="1"/>
  <c r="DQ152" i="43"/>
  <c r="CX152" i="43"/>
  <c r="CS152" i="43"/>
  <c r="CN152" i="43"/>
  <c r="CI152" i="43"/>
  <c r="CD152" i="43"/>
  <c r="BB152" i="43"/>
  <c r="BC152" i="43" s="1"/>
  <c r="AY152" i="43"/>
  <c r="AX152" i="43"/>
  <c r="AW152" i="43"/>
  <c r="AV152" i="43"/>
  <c r="AZ152" i="43" s="1"/>
  <c r="HE151" i="43"/>
  <c r="HD151" i="43"/>
  <c r="HQ151" i="43" s="1"/>
  <c r="HC151" i="43"/>
  <c r="HB151" i="43"/>
  <c r="HL151" i="43" s="1"/>
  <c r="HA151" i="43"/>
  <c r="GZ151" i="43"/>
  <c r="HG151" i="43" s="1"/>
  <c r="GI151" i="43"/>
  <c r="GJ151" i="43" s="1"/>
  <c r="GF151" i="43"/>
  <c r="GE151" i="43"/>
  <c r="GD151" i="43"/>
  <c r="GC151" i="43"/>
  <c r="EI151" i="43"/>
  <c r="EE151" i="43"/>
  <c r="EG151" i="43" s="1"/>
  <c r="EA151" i="43"/>
  <c r="DZ151" i="43"/>
  <c r="DY151" i="43"/>
  <c r="DV151" i="43"/>
  <c r="DT151" i="43"/>
  <c r="DU151" i="43" s="1"/>
  <c r="DR151" i="43"/>
  <c r="DS151" i="43" s="1"/>
  <c r="DQ151" i="43"/>
  <c r="CX151" i="43"/>
  <c r="CS151" i="43"/>
  <c r="CN151" i="43"/>
  <c r="CI151" i="43"/>
  <c r="CD151" i="43"/>
  <c r="BB151" i="43"/>
  <c r="BC151" i="43" s="1"/>
  <c r="AY151" i="43"/>
  <c r="AX151" i="43"/>
  <c r="BA151" i="43" s="1"/>
  <c r="AW151" i="43"/>
  <c r="AV151" i="43"/>
  <c r="AZ151" i="43" s="1"/>
  <c r="HE150" i="43"/>
  <c r="HD150" i="43"/>
  <c r="HQ150" i="43" s="1"/>
  <c r="HC150" i="43"/>
  <c r="HB150" i="43"/>
  <c r="HL150" i="43" s="1"/>
  <c r="HA150" i="43"/>
  <c r="GZ150" i="43"/>
  <c r="HG150" i="43" s="1"/>
  <c r="GI150" i="43"/>
  <c r="GJ150" i="43" s="1"/>
  <c r="GF150" i="43"/>
  <c r="GE150" i="43"/>
  <c r="GD150" i="43"/>
  <c r="GC150" i="43"/>
  <c r="EI150" i="43"/>
  <c r="EE150" i="43"/>
  <c r="EG150" i="43" s="1"/>
  <c r="EA150" i="43"/>
  <c r="DZ150" i="43"/>
  <c r="DY150" i="43"/>
  <c r="DT150" i="43"/>
  <c r="DU150" i="43" s="1"/>
  <c r="DS150" i="43"/>
  <c r="DR150" i="43"/>
  <c r="DQ150" i="43"/>
  <c r="CX150" i="43"/>
  <c r="CS150" i="43"/>
  <c r="CN150" i="43"/>
  <c r="CI150" i="43"/>
  <c r="CD150" i="43"/>
  <c r="BB150" i="43"/>
  <c r="BC150" i="43" s="1"/>
  <c r="AY150" i="43"/>
  <c r="BA150" i="43" s="1"/>
  <c r="AX150" i="43"/>
  <c r="AW150" i="43"/>
  <c r="AV150" i="43"/>
  <c r="HE149" i="43"/>
  <c r="HD149" i="43"/>
  <c r="HQ149" i="43" s="1"/>
  <c r="HC149" i="43"/>
  <c r="HB149" i="43"/>
  <c r="HL149" i="43" s="1"/>
  <c r="HA149" i="43"/>
  <c r="GZ149" i="43"/>
  <c r="HG149" i="43" s="1"/>
  <c r="GI149" i="43"/>
  <c r="GJ149" i="43" s="1"/>
  <c r="GF149" i="43"/>
  <c r="GE149" i="43"/>
  <c r="GD149" i="43"/>
  <c r="GC149" i="43"/>
  <c r="EI149" i="43"/>
  <c r="EG149" i="43"/>
  <c r="EE149" i="43"/>
  <c r="EA149" i="43"/>
  <c r="DZ149" i="43"/>
  <c r="DY149" i="43"/>
  <c r="DT149" i="43"/>
  <c r="DV149" i="43" s="1"/>
  <c r="DR149" i="43"/>
  <c r="DS149" i="43" s="1"/>
  <c r="DQ149" i="43"/>
  <c r="CX149" i="43"/>
  <c r="CS149" i="43"/>
  <c r="CN149" i="43"/>
  <c r="CI149" i="43"/>
  <c r="CD149" i="43"/>
  <c r="BB149" i="43"/>
  <c r="BC149" i="43" s="1"/>
  <c r="AY149" i="43"/>
  <c r="AX149" i="43"/>
  <c r="AW149" i="43"/>
  <c r="AV149" i="43"/>
  <c r="HE148" i="43"/>
  <c r="HD148" i="43"/>
  <c r="HQ148" i="43" s="1"/>
  <c r="HC148" i="43"/>
  <c r="HB148" i="43"/>
  <c r="HL148" i="43" s="1"/>
  <c r="HA148" i="43"/>
  <c r="GZ148" i="43"/>
  <c r="HG148" i="43" s="1"/>
  <c r="GI148" i="43"/>
  <c r="GJ148" i="43" s="1"/>
  <c r="GF148" i="43"/>
  <c r="GE148" i="43"/>
  <c r="GD148" i="43"/>
  <c r="GC148" i="43"/>
  <c r="EI148" i="43"/>
  <c r="EE148" i="43"/>
  <c r="EG148" i="43" s="1"/>
  <c r="EA148" i="43"/>
  <c r="DZ148" i="43"/>
  <c r="DY148" i="43"/>
  <c r="DT148" i="43"/>
  <c r="DV148" i="43" s="1"/>
  <c r="DR148" i="43"/>
  <c r="DS148" i="43" s="1"/>
  <c r="DQ148" i="43"/>
  <c r="CX148" i="43"/>
  <c r="CS148" i="43"/>
  <c r="CN148" i="43"/>
  <c r="CI148" i="43"/>
  <c r="CD148" i="43"/>
  <c r="BC148" i="43"/>
  <c r="BB148" i="43"/>
  <c r="AY148" i="43"/>
  <c r="BA148" i="43" s="1"/>
  <c r="AX148" i="43"/>
  <c r="AW148" i="43"/>
  <c r="AV148" i="43"/>
  <c r="HE147" i="43"/>
  <c r="HD147" i="43"/>
  <c r="HQ147" i="43" s="1"/>
  <c r="HC147" i="43"/>
  <c r="HB147" i="43"/>
  <c r="HL147" i="43" s="1"/>
  <c r="HA147" i="43"/>
  <c r="GZ147" i="43"/>
  <c r="HG147" i="43" s="1"/>
  <c r="GI147" i="43"/>
  <c r="GJ147" i="43" s="1"/>
  <c r="GF147" i="43"/>
  <c r="GE147" i="43"/>
  <c r="GD147" i="43"/>
  <c r="GC147" i="43"/>
  <c r="EI147" i="43"/>
  <c r="EE147" i="43"/>
  <c r="EG147" i="43" s="1"/>
  <c r="EA147" i="43"/>
  <c r="DZ147" i="43"/>
  <c r="DY147" i="43"/>
  <c r="DT147" i="43"/>
  <c r="DU147" i="43" s="1"/>
  <c r="DR147" i="43"/>
  <c r="DS147" i="43" s="1"/>
  <c r="DQ147" i="43"/>
  <c r="CX147" i="43"/>
  <c r="CS147" i="43"/>
  <c r="CN147" i="43"/>
  <c r="CI147" i="43"/>
  <c r="CD147" i="43"/>
  <c r="BB147" i="43"/>
  <c r="BC147" i="43" s="1"/>
  <c r="AY147" i="43"/>
  <c r="AX147" i="43"/>
  <c r="BA147" i="43" s="1"/>
  <c r="AW147" i="43"/>
  <c r="AV147" i="43"/>
  <c r="HE146" i="43"/>
  <c r="HD146" i="43"/>
  <c r="HQ146" i="43" s="1"/>
  <c r="HC146" i="43"/>
  <c r="HB146" i="43"/>
  <c r="HL146" i="43" s="1"/>
  <c r="HA146" i="43"/>
  <c r="GZ146" i="43"/>
  <c r="HG146" i="43" s="1"/>
  <c r="GI146" i="43"/>
  <c r="GJ146" i="43" s="1"/>
  <c r="GF146" i="43"/>
  <c r="GE146" i="43"/>
  <c r="GD146" i="43"/>
  <c r="GC146" i="43"/>
  <c r="EI146" i="43"/>
  <c r="EE146" i="43"/>
  <c r="EG146" i="43" s="1"/>
  <c r="EA146" i="43"/>
  <c r="DZ146" i="43"/>
  <c r="DY146" i="43"/>
  <c r="DT146" i="43"/>
  <c r="DU146" i="43" s="1"/>
  <c r="DR146" i="43"/>
  <c r="DS146" i="43" s="1"/>
  <c r="DQ146" i="43"/>
  <c r="CX146" i="43"/>
  <c r="CS146" i="43"/>
  <c r="CN146" i="43"/>
  <c r="CI146" i="43"/>
  <c r="CD146" i="43"/>
  <c r="BB146" i="43"/>
  <c r="BC146" i="43" s="1"/>
  <c r="AY146" i="43"/>
  <c r="BA146" i="43" s="1"/>
  <c r="AX146" i="43"/>
  <c r="AW146" i="43"/>
  <c r="AV146" i="43"/>
  <c r="HE145" i="43"/>
  <c r="HD145" i="43"/>
  <c r="HQ145" i="43" s="1"/>
  <c r="HC145" i="43"/>
  <c r="HB145" i="43"/>
  <c r="HL145" i="43" s="1"/>
  <c r="HA145" i="43"/>
  <c r="GZ145" i="43"/>
  <c r="HG145" i="43" s="1"/>
  <c r="GI145" i="43"/>
  <c r="GJ145" i="43" s="1"/>
  <c r="GF145" i="43"/>
  <c r="GE145" i="43"/>
  <c r="GD145" i="43"/>
  <c r="GC145" i="43"/>
  <c r="EI145" i="43"/>
  <c r="EE145" i="43"/>
  <c r="EG145" i="43" s="1"/>
  <c r="EA145" i="43"/>
  <c r="DZ145" i="43"/>
  <c r="DY145" i="43"/>
  <c r="DT145" i="43"/>
  <c r="DV145" i="43" s="1"/>
  <c r="DR145" i="43"/>
  <c r="DS145" i="43" s="1"/>
  <c r="DQ145" i="43"/>
  <c r="CX145" i="43"/>
  <c r="CS145" i="43"/>
  <c r="CN145" i="43"/>
  <c r="CI145" i="43"/>
  <c r="CD145" i="43"/>
  <c r="BB145" i="43"/>
  <c r="BC145" i="43" s="1"/>
  <c r="AY145" i="43"/>
  <c r="AX145" i="43"/>
  <c r="AW145" i="43"/>
  <c r="AV145" i="43"/>
  <c r="AZ145" i="43" s="1"/>
  <c r="HE144" i="43"/>
  <c r="HD144" i="43"/>
  <c r="HQ144" i="43" s="1"/>
  <c r="HC144" i="43"/>
  <c r="HB144" i="43"/>
  <c r="HL144" i="43" s="1"/>
  <c r="HA144" i="43"/>
  <c r="GZ144" i="43"/>
  <c r="HG144" i="43" s="1"/>
  <c r="GI144" i="43"/>
  <c r="GJ144" i="43" s="1"/>
  <c r="GF144" i="43"/>
  <c r="GE144" i="43"/>
  <c r="GD144" i="43"/>
  <c r="GC144" i="43"/>
  <c r="EI144" i="43"/>
  <c r="EE144" i="43"/>
  <c r="EG144" i="43" s="1"/>
  <c r="EA144" i="43"/>
  <c r="DZ144" i="43"/>
  <c r="DY144" i="43"/>
  <c r="DT144" i="43"/>
  <c r="DU144" i="43" s="1"/>
  <c r="DR144" i="43"/>
  <c r="DS144" i="43" s="1"/>
  <c r="DQ144" i="43"/>
  <c r="CX144" i="43"/>
  <c r="CS144" i="43"/>
  <c r="CN144" i="43"/>
  <c r="CI144" i="43"/>
  <c r="CD144" i="43"/>
  <c r="BC144" i="43"/>
  <c r="BB144" i="43"/>
  <c r="AY144" i="43"/>
  <c r="BA144" i="43" s="1"/>
  <c r="AX144" i="43"/>
  <c r="AW144" i="43"/>
  <c r="AV144" i="43"/>
  <c r="HG143" i="43"/>
  <c r="HE143" i="43"/>
  <c r="HD143" i="43"/>
  <c r="HQ143" i="43" s="1"/>
  <c r="HC143" i="43"/>
  <c r="HB143" i="43"/>
  <c r="HL143" i="43" s="1"/>
  <c r="HA143" i="43"/>
  <c r="GZ143" i="43"/>
  <c r="GI143" i="43"/>
  <c r="GJ143" i="43" s="1"/>
  <c r="GF143" i="43"/>
  <c r="GE143" i="43"/>
  <c r="GD143" i="43"/>
  <c r="GC143" i="43"/>
  <c r="EI143" i="43"/>
  <c r="EE143" i="43"/>
  <c r="EG143" i="43" s="1"/>
  <c r="EA143" i="43"/>
  <c r="DZ143" i="43"/>
  <c r="DY143" i="43"/>
  <c r="DT143" i="43"/>
  <c r="DU143" i="43" s="1"/>
  <c r="DR143" i="43"/>
  <c r="DS143" i="43" s="1"/>
  <c r="DQ143" i="43"/>
  <c r="CX143" i="43"/>
  <c r="CS143" i="43"/>
  <c r="CN143" i="43"/>
  <c r="CI143" i="43"/>
  <c r="CD143" i="43"/>
  <c r="BB143" i="43"/>
  <c r="BC143" i="43" s="1"/>
  <c r="AY143" i="43"/>
  <c r="AX143" i="43"/>
  <c r="BA143" i="43" s="1"/>
  <c r="AW143" i="43"/>
  <c r="AV143" i="43"/>
  <c r="AZ143" i="43" s="1"/>
  <c r="HE142" i="43"/>
  <c r="HD142" i="43"/>
  <c r="HQ142" i="43" s="1"/>
  <c r="HC142" i="43"/>
  <c r="HB142" i="43"/>
  <c r="HL142" i="43" s="1"/>
  <c r="HA142" i="43"/>
  <c r="GZ142" i="43"/>
  <c r="HG142" i="43" s="1"/>
  <c r="GI142" i="43"/>
  <c r="GJ142" i="43" s="1"/>
  <c r="GF142" i="43"/>
  <c r="GE142" i="43"/>
  <c r="GD142" i="43"/>
  <c r="GC142" i="43"/>
  <c r="EI142" i="43"/>
  <c r="EE142" i="43"/>
  <c r="EG142" i="43" s="1"/>
  <c r="EA142" i="43"/>
  <c r="DZ142" i="43"/>
  <c r="DY142" i="43"/>
  <c r="DT142" i="43"/>
  <c r="DU142" i="43" s="1"/>
  <c r="DS142" i="43"/>
  <c r="DR142" i="43"/>
  <c r="DQ142" i="43"/>
  <c r="CX142" i="43"/>
  <c r="CS142" i="43"/>
  <c r="CN142" i="43"/>
  <c r="CI142" i="43"/>
  <c r="CD142" i="43"/>
  <c r="BB142" i="43"/>
  <c r="BC142" i="43" s="1"/>
  <c r="AY142" i="43"/>
  <c r="BA142" i="43" s="1"/>
  <c r="AX142" i="43"/>
  <c r="AW142" i="43"/>
  <c r="AV142" i="43"/>
  <c r="HE141" i="43"/>
  <c r="HD141" i="43"/>
  <c r="HQ141" i="43" s="1"/>
  <c r="HC141" i="43"/>
  <c r="HB141" i="43"/>
  <c r="HL141" i="43" s="1"/>
  <c r="HA141" i="43"/>
  <c r="GZ141" i="43"/>
  <c r="HG141" i="43" s="1"/>
  <c r="GI141" i="43"/>
  <c r="GJ141" i="43" s="1"/>
  <c r="GF141" i="43"/>
  <c r="GE141" i="43"/>
  <c r="GD141" i="43"/>
  <c r="GC141" i="43"/>
  <c r="EI141" i="43"/>
  <c r="EG141" i="43"/>
  <c r="EE141" i="43"/>
  <c r="EA141" i="43"/>
  <c r="DZ141" i="43"/>
  <c r="DY141" i="43"/>
  <c r="DT141" i="43"/>
  <c r="DV141" i="43" s="1"/>
  <c r="DR141" i="43"/>
  <c r="DS141" i="43" s="1"/>
  <c r="DQ141" i="43"/>
  <c r="CX141" i="43"/>
  <c r="CS141" i="43"/>
  <c r="CN141" i="43"/>
  <c r="CI141" i="43"/>
  <c r="CD141" i="43"/>
  <c r="BB141" i="43"/>
  <c r="BC141" i="43" s="1"/>
  <c r="AY141" i="43"/>
  <c r="AX141" i="43"/>
  <c r="AW141" i="43"/>
  <c r="AV141" i="43"/>
  <c r="HE140" i="43"/>
  <c r="HD140" i="43"/>
  <c r="HQ140" i="43" s="1"/>
  <c r="HC140" i="43"/>
  <c r="HB140" i="43"/>
  <c r="HL140" i="43" s="1"/>
  <c r="HA140" i="43"/>
  <c r="GZ140" i="43"/>
  <c r="HG140" i="43" s="1"/>
  <c r="GI140" i="43"/>
  <c r="GJ140" i="43" s="1"/>
  <c r="GF140" i="43"/>
  <c r="GE140" i="43"/>
  <c r="GD140" i="43"/>
  <c r="GC140" i="43"/>
  <c r="EI140" i="43"/>
  <c r="EE140" i="43"/>
  <c r="EG140" i="43" s="1"/>
  <c r="EA140" i="43"/>
  <c r="DZ140" i="43"/>
  <c r="DY140" i="43"/>
  <c r="DW140" i="43"/>
  <c r="DV140" i="43"/>
  <c r="DU140" i="43"/>
  <c r="DT140" i="43"/>
  <c r="DR140" i="43"/>
  <c r="DS140" i="43" s="1"/>
  <c r="DQ140" i="43"/>
  <c r="CX140" i="43"/>
  <c r="CS140" i="43"/>
  <c r="CN140" i="43"/>
  <c r="CI140" i="43"/>
  <c r="CD140" i="43"/>
  <c r="BB140" i="43"/>
  <c r="BC140" i="43" s="1"/>
  <c r="AY140" i="43"/>
  <c r="AX140" i="43"/>
  <c r="AW140" i="43"/>
  <c r="AV140" i="43"/>
  <c r="AZ140" i="43" s="1"/>
  <c r="HE139" i="43"/>
  <c r="HD139" i="43"/>
  <c r="HQ139" i="43" s="1"/>
  <c r="HC139" i="43"/>
  <c r="HB139" i="43"/>
  <c r="HL139" i="43" s="1"/>
  <c r="HA139" i="43"/>
  <c r="GZ139" i="43"/>
  <c r="HG139" i="43" s="1"/>
  <c r="GI139" i="43"/>
  <c r="GJ139" i="43" s="1"/>
  <c r="GF139" i="43"/>
  <c r="GE139" i="43"/>
  <c r="GD139" i="43"/>
  <c r="GC139" i="43"/>
  <c r="EI139" i="43"/>
  <c r="EE139" i="43"/>
  <c r="EG139" i="43" s="1"/>
  <c r="EA139" i="43"/>
  <c r="DZ139" i="43"/>
  <c r="DY139" i="43"/>
  <c r="DT139" i="43"/>
  <c r="DU139" i="43" s="1"/>
  <c r="DR139" i="43"/>
  <c r="DS139" i="43" s="1"/>
  <c r="DQ139" i="43"/>
  <c r="CX139" i="43"/>
  <c r="CS139" i="43"/>
  <c r="CN139" i="43"/>
  <c r="CI139" i="43"/>
  <c r="CD139" i="43"/>
  <c r="BB139" i="43"/>
  <c r="BC139" i="43" s="1"/>
  <c r="AY139" i="43"/>
  <c r="AX139" i="43"/>
  <c r="BA139" i="43" s="1"/>
  <c r="AW139" i="43"/>
  <c r="AV139" i="43"/>
  <c r="AZ139" i="43" s="1"/>
  <c r="HE138" i="43"/>
  <c r="HD138" i="43"/>
  <c r="HQ138" i="43" s="1"/>
  <c r="HC138" i="43"/>
  <c r="HB138" i="43"/>
  <c r="HL138" i="43" s="1"/>
  <c r="HA138" i="43"/>
  <c r="GZ138" i="43"/>
  <c r="HG138" i="43" s="1"/>
  <c r="GI138" i="43"/>
  <c r="GJ138" i="43" s="1"/>
  <c r="GF138" i="43"/>
  <c r="GE138" i="43"/>
  <c r="GD138" i="43"/>
  <c r="GC138" i="43"/>
  <c r="EI138" i="43"/>
  <c r="EE138" i="43"/>
  <c r="EG138" i="43" s="1"/>
  <c r="EA138" i="43"/>
  <c r="DZ138" i="43"/>
  <c r="DY138" i="43"/>
  <c r="DT138" i="43"/>
  <c r="DU138" i="43" s="1"/>
  <c r="DS138" i="43"/>
  <c r="DR138" i="43"/>
  <c r="DQ138" i="43"/>
  <c r="CX138" i="43"/>
  <c r="CS138" i="43"/>
  <c r="CN138" i="43"/>
  <c r="CI138" i="43"/>
  <c r="CD138" i="43"/>
  <c r="BB138" i="43"/>
  <c r="BC138" i="43" s="1"/>
  <c r="AY138" i="43"/>
  <c r="BA138" i="43" s="1"/>
  <c r="AX138" i="43"/>
  <c r="AW138" i="43"/>
  <c r="AV138" i="43"/>
  <c r="HE137" i="43"/>
  <c r="HD137" i="43"/>
  <c r="HQ137" i="43" s="1"/>
  <c r="HC137" i="43"/>
  <c r="HB137" i="43"/>
  <c r="HL137" i="43" s="1"/>
  <c r="HA137" i="43"/>
  <c r="GZ137" i="43"/>
  <c r="HG137" i="43" s="1"/>
  <c r="GI137" i="43"/>
  <c r="GJ137" i="43" s="1"/>
  <c r="GF137" i="43"/>
  <c r="GE137" i="43"/>
  <c r="GD137" i="43"/>
  <c r="GC137" i="43"/>
  <c r="EI137" i="43"/>
  <c r="EE137" i="43"/>
  <c r="EG137" i="43" s="1"/>
  <c r="EA137" i="43"/>
  <c r="DZ137" i="43"/>
  <c r="DY137" i="43"/>
  <c r="DT137" i="43"/>
  <c r="DV137" i="43" s="1"/>
  <c r="DR137" i="43"/>
  <c r="DS137" i="43" s="1"/>
  <c r="DQ137" i="43"/>
  <c r="CX137" i="43"/>
  <c r="CS137" i="43"/>
  <c r="CN137" i="43"/>
  <c r="CI137" i="43"/>
  <c r="CD137" i="43"/>
  <c r="BB137" i="43"/>
  <c r="BC137" i="43" s="1"/>
  <c r="AY137" i="43"/>
  <c r="AX137" i="43"/>
  <c r="BA137" i="43" s="1"/>
  <c r="AW137" i="43"/>
  <c r="AV137" i="43"/>
  <c r="AZ137" i="43" s="1"/>
  <c r="HE136" i="43"/>
  <c r="HD136" i="43"/>
  <c r="HQ136" i="43" s="1"/>
  <c r="HC136" i="43"/>
  <c r="HB136" i="43"/>
  <c r="HL136" i="43" s="1"/>
  <c r="HA136" i="43"/>
  <c r="GZ136" i="43"/>
  <c r="HG136" i="43" s="1"/>
  <c r="GI136" i="43"/>
  <c r="GJ136" i="43" s="1"/>
  <c r="GF136" i="43"/>
  <c r="GE136" i="43"/>
  <c r="GD136" i="43"/>
  <c r="GC136" i="43"/>
  <c r="EI136" i="43"/>
  <c r="EE136" i="43"/>
  <c r="EG136" i="43" s="1"/>
  <c r="EA136" i="43"/>
  <c r="DZ136" i="43"/>
  <c r="DY136" i="43"/>
  <c r="DV136" i="43"/>
  <c r="DT136" i="43"/>
  <c r="DW136" i="43" s="1"/>
  <c r="DR136" i="43"/>
  <c r="DS136" i="43" s="1"/>
  <c r="DQ136" i="43"/>
  <c r="CX136" i="43"/>
  <c r="CS136" i="43"/>
  <c r="CN136" i="43"/>
  <c r="CI136" i="43"/>
  <c r="CD136" i="43"/>
  <c r="BB136" i="43"/>
  <c r="BC136" i="43" s="1"/>
  <c r="AY136" i="43"/>
  <c r="BA136" i="43" s="1"/>
  <c r="AX136" i="43"/>
  <c r="AW136" i="43"/>
  <c r="AV136" i="43"/>
  <c r="HE135" i="43"/>
  <c r="HD135" i="43"/>
  <c r="HQ135" i="43" s="1"/>
  <c r="HC135" i="43"/>
  <c r="HB135" i="43"/>
  <c r="HL135" i="43" s="1"/>
  <c r="HA135" i="43"/>
  <c r="GZ135" i="43"/>
  <c r="HG135" i="43" s="1"/>
  <c r="GI135" i="43"/>
  <c r="GJ135" i="43" s="1"/>
  <c r="GF135" i="43"/>
  <c r="GE135" i="43"/>
  <c r="GH135" i="43" s="1"/>
  <c r="GD135" i="43"/>
  <c r="GC135" i="43"/>
  <c r="EI135" i="43"/>
  <c r="EE135" i="43"/>
  <c r="EG135" i="43" s="1"/>
  <c r="EA135" i="43"/>
  <c r="DZ135" i="43"/>
  <c r="DY135" i="43"/>
  <c r="DT135" i="43"/>
  <c r="DU135" i="43" s="1"/>
  <c r="DR135" i="43"/>
  <c r="DS135" i="43" s="1"/>
  <c r="DQ135" i="43"/>
  <c r="CX135" i="43"/>
  <c r="CS135" i="43"/>
  <c r="CN135" i="43"/>
  <c r="CI135" i="43"/>
  <c r="CD135" i="43"/>
  <c r="BB135" i="43"/>
  <c r="BC135" i="43" s="1"/>
  <c r="AY135" i="43"/>
  <c r="AX135" i="43"/>
  <c r="BA135" i="43" s="1"/>
  <c r="AW135" i="43"/>
  <c r="AV135" i="43"/>
  <c r="HE134" i="43"/>
  <c r="HD134" i="43"/>
  <c r="HQ134" i="43" s="1"/>
  <c r="HC134" i="43"/>
  <c r="HB134" i="43"/>
  <c r="HL134" i="43" s="1"/>
  <c r="HA134" i="43"/>
  <c r="GZ134" i="43"/>
  <c r="HG134" i="43" s="1"/>
  <c r="GI134" i="43"/>
  <c r="GJ134" i="43" s="1"/>
  <c r="GF134" i="43"/>
  <c r="GE134" i="43"/>
  <c r="GD134" i="43"/>
  <c r="GC134" i="43"/>
  <c r="EI134" i="43"/>
  <c r="EE134" i="43"/>
  <c r="EG134" i="43" s="1"/>
  <c r="EA134" i="43"/>
  <c r="DZ134" i="43"/>
  <c r="DY134" i="43"/>
  <c r="DT134" i="43"/>
  <c r="DU134" i="43" s="1"/>
  <c r="DR134" i="43"/>
  <c r="DS134" i="43" s="1"/>
  <c r="DQ134" i="43"/>
  <c r="CX134" i="43"/>
  <c r="CS134" i="43"/>
  <c r="CN134" i="43"/>
  <c r="CI134" i="43"/>
  <c r="CD134" i="43"/>
  <c r="BB134" i="43"/>
  <c r="BC134" i="43" s="1"/>
  <c r="BA134" i="43"/>
  <c r="AY134" i="43"/>
  <c r="AX134" i="43"/>
  <c r="AW134" i="43"/>
  <c r="AV134" i="43"/>
  <c r="AZ134" i="43" s="1"/>
  <c r="HE133" i="43"/>
  <c r="HD133" i="43"/>
  <c r="HQ133" i="43" s="1"/>
  <c r="HC133" i="43"/>
  <c r="HB133" i="43"/>
  <c r="HL133" i="43" s="1"/>
  <c r="HA133" i="43"/>
  <c r="GZ133" i="43"/>
  <c r="HG133" i="43" s="1"/>
  <c r="GI133" i="43"/>
  <c r="GJ133" i="43" s="1"/>
  <c r="GF133" i="43"/>
  <c r="GE133" i="43"/>
  <c r="GD133" i="43"/>
  <c r="GC133" i="43"/>
  <c r="EI133" i="43"/>
  <c r="EE133" i="43"/>
  <c r="EG133" i="43" s="1"/>
  <c r="EA133" i="43"/>
  <c r="DZ133" i="43"/>
  <c r="DY133" i="43"/>
  <c r="DT133" i="43"/>
  <c r="DV133" i="43" s="1"/>
  <c r="DR133" i="43"/>
  <c r="DS133" i="43" s="1"/>
  <c r="DQ133" i="43"/>
  <c r="CX133" i="43"/>
  <c r="CS133" i="43"/>
  <c r="CN133" i="43"/>
  <c r="CI133" i="43"/>
  <c r="CD133" i="43"/>
  <c r="BB133" i="43"/>
  <c r="BC133" i="43" s="1"/>
  <c r="AY133" i="43"/>
  <c r="AX133" i="43"/>
  <c r="AW133" i="43"/>
  <c r="AV133" i="43"/>
  <c r="HE132" i="43"/>
  <c r="HD132" i="43"/>
  <c r="HQ132" i="43" s="1"/>
  <c r="HC132" i="43"/>
  <c r="HB132" i="43"/>
  <c r="HL132" i="43" s="1"/>
  <c r="HA132" i="43"/>
  <c r="GZ132" i="43"/>
  <c r="HG132" i="43" s="1"/>
  <c r="GI132" i="43"/>
  <c r="GJ132" i="43" s="1"/>
  <c r="GF132" i="43"/>
  <c r="GE132" i="43"/>
  <c r="GD132" i="43"/>
  <c r="GC132" i="43"/>
  <c r="GG132" i="43" s="1"/>
  <c r="EI132" i="43"/>
  <c r="EE132" i="43"/>
  <c r="EG132" i="43" s="1"/>
  <c r="EA132" i="43"/>
  <c r="DZ132" i="43"/>
  <c r="DY132" i="43"/>
  <c r="DT132" i="43"/>
  <c r="DU132" i="43" s="1"/>
  <c r="DR132" i="43"/>
  <c r="DS132" i="43" s="1"/>
  <c r="DQ132" i="43"/>
  <c r="CX132" i="43"/>
  <c r="CS132" i="43"/>
  <c r="CN132" i="43"/>
  <c r="CI132" i="43"/>
  <c r="CD132" i="43"/>
  <c r="BB132" i="43"/>
  <c r="BC132" i="43" s="1"/>
  <c r="AY132" i="43"/>
  <c r="BA132" i="43" s="1"/>
  <c r="AX132" i="43"/>
  <c r="AW132" i="43"/>
  <c r="AV132" i="43"/>
  <c r="AZ132" i="43" s="1"/>
  <c r="HE131" i="43"/>
  <c r="HD131" i="43"/>
  <c r="HQ131" i="43" s="1"/>
  <c r="HC131" i="43"/>
  <c r="HB131" i="43"/>
  <c r="HL131" i="43" s="1"/>
  <c r="HA131" i="43"/>
  <c r="GZ131" i="43"/>
  <c r="HG131" i="43" s="1"/>
  <c r="GI131" i="43"/>
  <c r="GJ131" i="43" s="1"/>
  <c r="GF131" i="43"/>
  <c r="GE131" i="43"/>
  <c r="GD131" i="43"/>
  <c r="GC131" i="43"/>
  <c r="EI131" i="43"/>
  <c r="EE131" i="43"/>
  <c r="EG131" i="43" s="1"/>
  <c r="EA131" i="43"/>
  <c r="DZ131" i="43"/>
  <c r="DY131" i="43"/>
  <c r="DT131" i="43"/>
  <c r="DU131" i="43" s="1"/>
  <c r="DR131" i="43"/>
  <c r="DS131" i="43" s="1"/>
  <c r="DQ131" i="43"/>
  <c r="CX131" i="43"/>
  <c r="CS131" i="43"/>
  <c r="CN131" i="43"/>
  <c r="CI131" i="43"/>
  <c r="CD131" i="43"/>
  <c r="BB131" i="43"/>
  <c r="BC131" i="43" s="1"/>
  <c r="AY131" i="43"/>
  <c r="BA131" i="43" s="1"/>
  <c r="AX131" i="43"/>
  <c r="AW131" i="43"/>
  <c r="AV131" i="43"/>
  <c r="HE130" i="43"/>
  <c r="HD130" i="43"/>
  <c r="HQ130" i="43" s="1"/>
  <c r="HC130" i="43"/>
  <c r="HB130" i="43"/>
  <c r="HL130" i="43" s="1"/>
  <c r="HA130" i="43"/>
  <c r="GZ130" i="43"/>
  <c r="HG130" i="43" s="1"/>
  <c r="GI130" i="43"/>
  <c r="GJ130" i="43" s="1"/>
  <c r="GF130" i="43"/>
  <c r="GE130" i="43"/>
  <c r="GD130" i="43"/>
  <c r="GC130" i="43"/>
  <c r="EI130" i="43"/>
  <c r="EE130" i="43"/>
  <c r="EG130" i="43" s="1"/>
  <c r="EA130" i="43"/>
  <c r="DZ130" i="43"/>
  <c r="DY130" i="43"/>
  <c r="DT130" i="43"/>
  <c r="DU130" i="43" s="1"/>
  <c r="DS130" i="43"/>
  <c r="DR130" i="43"/>
  <c r="DQ130" i="43"/>
  <c r="CX130" i="43"/>
  <c r="CS130" i="43"/>
  <c r="CN130" i="43"/>
  <c r="CI130" i="43"/>
  <c r="CD130" i="43"/>
  <c r="BB130" i="43"/>
  <c r="BC130" i="43" s="1"/>
  <c r="AY130" i="43"/>
  <c r="BA130" i="43" s="1"/>
  <c r="AX130" i="43"/>
  <c r="AW130" i="43"/>
  <c r="AV130" i="43"/>
  <c r="HE129" i="43"/>
  <c r="HD129" i="43"/>
  <c r="HQ129" i="43" s="1"/>
  <c r="HC129" i="43"/>
  <c r="HB129" i="43"/>
  <c r="HL129" i="43" s="1"/>
  <c r="HA129" i="43"/>
  <c r="GZ129" i="43"/>
  <c r="HG129" i="43" s="1"/>
  <c r="GI129" i="43"/>
  <c r="GJ129" i="43" s="1"/>
  <c r="GF129" i="43"/>
  <c r="GE129" i="43"/>
  <c r="GD129" i="43"/>
  <c r="GC129" i="43"/>
  <c r="GG129" i="43" s="1"/>
  <c r="EI129" i="43"/>
  <c r="EG129" i="43"/>
  <c r="EE129" i="43"/>
  <c r="EA129" i="43"/>
  <c r="DZ129" i="43"/>
  <c r="DY129" i="43"/>
  <c r="DT129" i="43"/>
  <c r="DV129" i="43" s="1"/>
  <c r="DR129" i="43"/>
  <c r="DS129" i="43" s="1"/>
  <c r="DQ129" i="43"/>
  <c r="CX129" i="43"/>
  <c r="CS129" i="43"/>
  <c r="CN129" i="43"/>
  <c r="CI129" i="43"/>
  <c r="CD129" i="43"/>
  <c r="BB129" i="43"/>
  <c r="BC129" i="43" s="1"/>
  <c r="AY129" i="43"/>
  <c r="AX129" i="43"/>
  <c r="AW129" i="43"/>
  <c r="AV129" i="43"/>
  <c r="HE128" i="43"/>
  <c r="HD128" i="43"/>
  <c r="HQ128" i="43" s="1"/>
  <c r="HC128" i="43"/>
  <c r="HB128" i="43"/>
  <c r="HL128" i="43" s="1"/>
  <c r="HA128" i="43"/>
  <c r="GZ128" i="43"/>
  <c r="HG128" i="43" s="1"/>
  <c r="GI128" i="43"/>
  <c r="GJ128" i="43" s="1"/>
  <c r="GF128" i="43"/>
  <c r="GE128" i="43"/>
  <c r="GD128" i="43"/>
  <c r="GC128" i="43"/>
  <c r="EI128" i="43"/>
  <c r="EE128" i="43"/>
  <c r="EG128" i="43" s="1"/>
  <c r="EA128" i="43"/>
  <c r="DZ128" i="43"/>
  <c r="DY128" i="43"/>
  <c r="DW128" i="43"/>
  <c r="DU128" i="43"/>
  <c r="DT128" i="43"/>
  <c r="DV128" i="43" s="1"/>
  <c r="DR128" i="43"/>
  <c r="DS128" i="43" s="1"/>
  <c r="DQ128" i="43"/>
  <c r="CX128" i="43"/>
  <c r="CS128" i="43"/>
  <c r="CN128" i="43"/>
  <c r="CI128" i="43"/>
  <c r="CD128" i="43"/>
  <c r="BB128" i="43"/>
  <c r="BC128" i="43" s="1"/>
  <c r="AY128" i="43"/>
  <c r="BA128" i="43" s="1"/>
  <c r="AX128" i="43"/>
  <c r="AW128" i="43"/>
  <c r="AV128" i="43"/>
  <c r="HQ127" i="43"/>
  <c r="HE127" i="43"/>
  <c r="HD127" i="43"/>
  <c r="HC127" i="43"/>
  <c r="HB127" i="43"/>
  <c r="HL127" i="43" s="1"/>
  <c r="HA127" i="43"/>
  <c r="GZ127" i="43"/>
  <c r="HG127" i="43" s="1"/>
  <c r="GI127" i="43"/>
  <c r="GJ127" i="43" s="1"/>
  <c r="GF127" i="43"/>
  <c r="GE127" i="43"/>
  <c r="GD127" i="43"/>
  <c r="GC127" i="43"/>
  <c r="EI127" i="43"/>
  <c r="EE127" i="43"/>
  <c r="EG127" i="43" s="1"/>
  <c r="EA127" i="43"/>
  <c r="DZ127" i="43"/>
  <c r="DY127" i="43"/>
  <c r="DT127" i="43"/>
  <c r="DU127" i="43" s="1"/>
  <c r="DR127" i="43"/>
  <c r="DS127" i="43" s="1"/>
  <c r="DQ127" i="43"/>
  <c r="CX127" i="43"/>
  <c r="CS127" i="43"/>
  <c r="CN127" i="43"/>
  <c r="CI127" i="43"/>
  <c r="CD127" i="43"/>
  <c r="BB127" i="43"/>
  <c r="BC127" i="43" s="1"/>
  <c r="BA127" i="43"/>
  <c r="AY127" i="43"/>
  <c r="AX127" i="43"/>
  <c r="AW127" i="43"/>
  <c r="AV127" i="43"/>
  <c r="AZ127" i="43" s="1"/>
  <c r="HE126" i="43"/>
  <c r="HD126" i="43"/>
  <c r="HQ126" i="43" s="1"/>
  <c r="HC126" i="43"/>
  <c r="HB126" i="43"/>
  <c r="HL126" i="43" s="1"/>
  <c r="HA126" i="43"/>
  <c r="GZ126" i="43"/>
  <c r="HG126" i="43" s="1"/>
  <c r="GI126" i="43"/>
  <c r="GJ126" i="43" s="1"/>
  <c r="GF126" i="43"/>
  <c r="GE126" i="43"/>
  <c r="GD126" i="43"/>
  <c r="GC126" i="43"/>
  <c r="EI126" i="43"/>
  <c r="EE126" i="43"/>
  <c r="EG126" i="43" s="1"/>
  <c r="EA126" i="43"/>
  <c r="DZ126" i="43"/>
  <c r="DY126" i="43"/>
  <c r="DT126" i="43"/>
  <c r="DU126" i="43" s="1"/>
  <c r="DR126" i="43"/>
  <c r="DS126" i="43" s="1"/>
  <c r="DQ126" i="43"/>
  <c r="CX126" i="43"/>
  <c r="CS126" i="43"/>
  <c r="CN126" i="43"/>
  <c r="CI126" i="43"/>
  <c r="CD126" i="43"/>
  <c r="BB126" i="43"/>
  <c r="BC126" i="43" s="1"/>
  <c r="AY126" i="43"/>
  <c r="AX126" i="43"/>
  <c r="BA126" i="43" s="1"/>
  <c r="AW126" i="43"/>
  <c r="AV126" i="43"/>
  <c r="AZ126" i="43" s="1"/>
  <c r="HE125" i="43"/>
  <c r="HD125" i="43"/>
  <c r="HQ125" i="43" s="1"/>
  <c r="HC125" i="43"/>
  <c r="HB125" i="43"/>
  <c r="HL125" i="43" s="1"/>
  <c r="HA125" i="43"/>
  <c r="GZ125" i="43"/>
  <c r="HG125" i="43" s="1"/>
  <c r="GI125" i="43"/>
  <c r="GJ125" i="43" s="1"/>
  <c r="GF125" i="43"/>
  <c r="GE125" i="43"/>
  <c r="GD125" i="43"/>
  <c r="GC125" i="43"/>
  <c r="EI125" i="43"/>
  <c r="EE125" i="43"/>
  <c r="EG125" i="43" s="1"/>
  <c r="EA125" i="43"/>
  <c r="DZ125" i="43"/>
  <c r="DY125" i="43"/>
  <c r="DT125" i="43"/>
  <c r="DV125" i="43" s="1"/>
  <c r="DR125" i="43"/>
  <c r="DS125" i="43" s="1"/>
  <c r="DQ125" i="43"/>
  <c r="CX125" i="43"/>
  <c r="CS125" i="43"/>
  <c r="CN125" i="43"/>
  <c r="CI125" i="43"/>
  <c r="CD125" i="43"/>
  <c r="BB125" i="43"/>
  <c r="BC125" i="43" s="1"/>
  <c r="AY125" i="43"/>
  <c r="AX125" i="43"/>
  <c r="AW125" i="43"/>
  <c r="AV125" i="43"/>
  <c r="AZ125" i="43" s="1"/>
  <c r="HE124" i="43"/>
  <c r="HD124" i="43"/>
  <c r="HQ124" i="43" s="1"/>
  <c r="HC124" i="43"/>
  <c r="HB124" i="43"/>
  <c r="HL124" i="43" s="1"/>
  <c r="HA124" i="43"/>
  <c r="GZ124" i="43"/>
  <c r="HG124" i="43" s="1"/>
  <c r="GI124" i="43"/>
  <c r="GJ124" i="43" s="1"/>
  <c r="GF124" i="43"/>
  <c r="GE124" i="43"/>
  <c r="GD124" i="43"/>
  <c r="GC124" i="43"/>
  <c r="EI124" i="43"/>
  <c r="EE124" i="43"/>
  <c r="EG124" i="43" s="1"/>
  <c r="EA124" i="43"/>
  <c r="DZ124" i="43"/>
  <c r="DY124" i="43"/>
  <c r="DT124" i="43"/>
  <c r="DW124" i="43" s="1"/>
  <c r="DR124" i="43"/>
  <c r="DS124" i="43" s="1"/>
  <c r="DQ124" i="43"/>
  <c r="CX124" i="43"/>
  <c r="CS124" i="43"/>
  <c r="CN124" i="43"/>
  <c r="CI124" i="43"/>
  <c r="CD124" i="43"/>
  <c r="BC124" i="43"/>
  <c r="BB124" i="43"/>
  <c r="AY124" i="43"/>
  <c r="BA124" i="43" s="1"/>
  <c r="AX124" i="43"/>
  <c r="AW124" i="43"/>
  <c r="AV124" i="43"/>
  <c r="HE123" i="43"/>
  <c r="HD123" i="43"/>
  <c r="HQ123" i="43" s="1"/>
  <c r="HC123" i="43"/>
  <c r="HB123" i="43"/>
  <c r="HL123" i="43" s="1"/>
  <c r="HA123" i="43"/>
  <c r="GZ123" i="43"/>
  <c r="HG123" i="43" s="1"/>
  <c r="GI123" i="43"/>
  <c r="GJ123" i="43" s="1"/>
  <c r="GF123" i="43"/>
  <c r="GE123" i="43"/>
  <c r="GD123" i="43"/>
  <c r="GC123" i="43"/>
  <c r="EI123" i="43"/>
  <c r="EE123" i="43"/>
  <c r="EG123" i="43" s="1"/>
  <c r="EA123" i="43"/>
  <c r="DZ123" i="43"/>
  <c r="DY123" i="43"/>
  <c r="DT123" i="43"/>
  <c r="DU123" i="43" s="1"/>
  <c r="DR123" i="43"/>
  <c r="DS123" i="43" s="1"/>
  <c r="DQ123" i="43"/>
  <c r="CX123" i="43"/>
  <c r="CS123" i="43"/>
  <c r="CN123" i="43"/>
  <c r="CI123" i="43"/>
  <c r="CD123" i="43"/>
  <c r="BB123" i="43"/>
  <c r="BC123" i="43" s="1"/>
  <c r="AY123" i="43"/>
  <c r="BA123" i="43" s="1"/>
  <c r="AX123" i="43"/>
  <c r="AW123" i="43"/>
  <c r="AV123" i="43"/>
  <c r="HE122" i="43"/>
  <c r="HD122" i="43"/>
  <c r="HQ122" i="43" s="1"/>
  <c r="HC122" i="43"/>
  <c r="HB122" i="43"/>
  <c r="HL122" i="43" s="1"/>
  <c r="HA122" i="43"/>
  <c r="GZ122" i="43"/>
  <c r="HG122" i="43" s="1"/>
  <c r="GI122" i="43"/>
  <c r="GJ122" i="43" s="1"/>
  <c r="GF122" i="43"/>
  <c r="GE122" i="43"/>
  <c r="GD122" i="43"/>
  <c r="GC122" i="43"/>
  <c r="EI122" i="43"/>
  <c r="EE122" i="43"/>
  <c r="EG122" i="43" s="1"/>
  <c r="EA122" i="43"/>
  <c r="DZ122" i="43"/>
  <c r="DY122" i="43"/>
  <c r="DT122" i="43"/>
  <c r="DU122" i="43" s="1"/>
  <c r="DR122" i="43"/>
  <c r="DS122" i="43" s="1"/>
  <c r="DQ122" i="43"/>
  <c r="CB122" i="43"/>
  <c r="CA122" i="43"/>
  <c r="CX122" i="43" s="1"/>
  <c r="BZ122" i="43"/>
  <c r="BY122" i="43"/>
  <c r="CS122" i="43" s="1"/>
  <c r="BX122" i="43"/>
  <c r="BW122" i="43"/>
  <c r="CN122" i="43" s="1"/>
  <c r="BV122" i="43"/>
  <c r="BU122" i="43"/>
  <c r="CI122" i="43" s="1"/>
  <c r="BT122" i="43"/>
  <c r="BS122" i="43"/>
  <c r="CD122" i="43" s="1"/>
  <c r="BQ122" i="43"/>
  <c r="BP122" i="43"/>
  <c r="BO122" i="43"/>
  <c r="BN122" i="43"/>
  <c r="BC122" i="43"/>
  <c r="BB122" i="43"/>
  <c r="AY122" i="43"/>
  <c r="BA122" i="43" s="1"/>
  <c r="AX122" i="43"/>
  <c r="AW122" i="43"/>
  <c r="AV122" i="43"/>
  <c r="HE121" i="43"/>
  <c r="HD121" i="43"/>
  <c r="HQ121" i="43" s="1"/>
  <c r="HC121" i="43"/>
  <c r="HB121" i="43"/>
  <c r="HL121" i="43" s="1"/>
  <c r="HA121" i="43"/>
  <c r="GZ121" i="43"/>
  <c r="HG121" i="43" s="1"/>
  <c r="GI121" i="43"/>
  <c r="GJ121" i="43" s="1"/>
  <c r="GF121" i="43"/>
  <c r="GE121" i="43"/>
  <c r="GD121" i="43"/>
  <c r="GC121" i="43"/>
  <c r="EI121" i="43"/>
  <c r="EE121" i="43"/>
  <c r="EG121" i="43" s="1"/>
  <c r="EA121" i="43"/>
  <c r="DZ121" i="43"/>
  <c r="DY121" i="43"/>
  <c r="DT121" i="43"/>
  <c r="DU121" i="43" s="1"/>
  <c r="DR121" i="43"/>
  <c r="DS121" i="43" s="1"/>
  <c r="DQ121" i="43"/>
  <c r="CB121" i="43"/>
  <c r="CA121" i="43"/>
  <c r="CX121" i="43" s="1"/>
  <c r="BZ121" i="43"/>
  <c r="BY121" i="43"/>
  <c r="CS121" i="43" s="1"/>
  <c r="BX121" i="43"/>
  <c r="BW121" i="43"/>
  <c r="CN121" i="43" s="1"/>
  <c r="BV121" i="43"/>
  <c r="BU121" i="43"/>
  <c r="CI121" i="43" s="1"/>
  <c r="BT121" i="43"/>
  <c r="BS121" i="43"/>
  <c r="CD121" i="43" s="1"/>
  <c r="BQ121" i="43"/>
  <c r="BP121" i="43"/>
  <c r="BO121" i="43"/>
  <c r="BN121" i="43"/>
  <c r="BB121" i="43"/>
  <c r="BC121" i="43" s="1"/>
  <c r="AY121" i="43"/>
  <c r="AX121" i="43"/>
  <c r="AW121" i="43"/>
  <c r="AV121" i="43"/>
  <c r="HE120" i="43"/>
  <c r="HD120" i="43"/>
  <c r="HQ120" i="43" s="1"/>
  <c r="HC120" i="43"/>
  <c r="HB120" i="43"/>
  <c r="HL120" i="43" s="1"/>
  <c r="HA120" i="43"/>
  <c r="GZ120" i="43"/>
  <c r="HG120" i="43" s="1"/>
  <c r="GI120" i="43"/>
  <c r="GJ120" i="43" s="1"/>
  <c r="GF120" i="43"/>
  <c r="GE120" i="43"/>
  <c r="GD120" i="43"/>
  <c r="GC120" i="43"/>
  <c r="EI120" i="43"/>
  <c r="EE120" i="43"/>
  <c r="EG120" i="43" s="1"/>
  <c r="EA120" i="43"/>
  <c r="DZ120" i="43"/>
  <c r="DY120" i="43"/>
  <c r="DW120" i="43"/>
  <c r="DT120" i="43"/>
  <c r="DV120" i="43" s="1"/>
  <c r="DR120" i="43"/>
  <c r="DS120" i="43" s="1"/>
  <c r="DQ120" i="43"/>
  <c r="CX120" i="43"/>
  <c r="CD120" i="43"/>
  <c r="CB120" i="43"/>
  <c r="CA120" i="43"/>
  <c r="BZ120" i="43"/>
  <c r="BY120" i="43"/>
  <c r="CS120" i="43" s="1"/>
  <c r="BX120" i="43"/>
  <c r="BW120" i="43"/>
  <c r="CN120" i="43" s="1"/>
  <c r="BV120" i="43"/>
  <c r="BU120" i="43"/>
  <c r="CI120" i="43" s="1"/>
  <c r="BT120" i="43"/>
  <c r="BS120" i="43"/>
  <c r="BQ120" i="43"/>
  <c r="BP120" i="43"/>
  <c r="BO120" i="43"/>
  <c r="BN120" i="43"/>
  <c r="BB120" i="43"/>
  <c r="BC120" i="43" s="1"/>
  <c r="BA120" i="43"/>
  <c r="AY120" i="43"/>
  <c r="AX120" i="43"/>
  <c r="AW120" i="43"/>
  <c r="AV120" i="43"/>
  <c r="AZ120" i="43" s="1"/>
  <c r="HE119" i="43"/>
  <c r="HD119" i="43"/>
  <c r="HQ119" i="43" s="1"/>
  <c r="HC119" i="43"/>
  <c r="HB119" i="43"/>
  <c r="HL119" i="43" s="1"/>
  <c r="HA119" i="43"/>
  <c r="GZ119" i="43"/>
  <c r="HG119" i="43" s="1"/>
  <c r="GI119" i="43"/>
  <c r="GJ119" i="43" s="1"/>
  <c r="GF119" i="43"/>
  <c r="GE119" i="43"/>
  <c r="GD119" i="43"/>
  <c r="GC119" i="43"/>
  <c r="EI119" i="43"/>
  <c r="EG119" i="43"/>
  <c r="EE119" i="43"/>
  <c r="EA119" i="43"/>
  <c r="DZ119" i="43"/>
  <c r="DY119" i="43"/>
  <c r="DT119" i="43"/>
  <c r="DV119" i="43" s="1"/>
  <c r="DR119" i="43"/>
  <c r="DS119" i="43" s="1"/>
  <c r="DQ119" i="43"/>
  <c r="CB119" i="43"/>
  <c r="CA119" i="43"/>
  <c r="CX119" i="43" s="1"/>
  <c r="BZ119" i="43"/>
  <c r="BY119" i="43"/>
  <c r="CS119" i="43" s="1"/>
  <c r="BX119" i="43"/>
  <c r="BW119" i="43"/>
  <c r="CN119" i="43" s="1"/>
  <c r="BV119" i="43"/>
  <c r="BU119" i="43"/>
  <c r="CI119" i="43" s="1"/>
  <c r="BT119" i="43"/>
  <c r="BS119" i="43"/>
  <c r="CD119" i="43" s="1"/>
  <c r="BQ119" i="43"/>
  <c r="BP119" i="43"/>
  <c r="BO119" i="43"/>
  <c r="BN119" i="43"/>
  <c r="BB119" i="43"/>
  <c r="BC119" i="43" s="1"/>
  <c r="AY119" i="43"/>
  <c r="AX119" i="43"/>
  <c r="BA119" i="43" s="1"/>
  <c r="AW119" i="43"/>
  <c r="AV119" i="43"/>
  <c r="HE118" i="43"/>
  <c r="HD118" i="43"/>
  <c r="HQ118" i="43" s="1"/>
  <c r="HC118" i="43"/>
  <c r="HB118" i="43"/>
  <c r="HL118" i="43" s="1"/>
  <c r="HA118" i="43"/>
  <c r="GZ118" i="43"/>
  <c r="HG118" i="43" s="1"/>
  <c r="GI118" i="43"/>
  <c r="GJ118" i="43" s="1"/>
  <c r="GF118" i="43"/>
  <c r="GE118" i="43"/>
  <c r="GD118" i="43"/>
  <c r="GC118" i="43"/>
  <c r="EI118" i="43"/>
  <c r="EE118" i="43"/>
  <c r="EG118" i="43" s="1"/>
  <c r="EA118" i="43"/>
  <c r="DZ118" i="43"/>
  <c r="DY118" i="43"/>
  <c r="DT118" i="43"/>
  <c r="DU118" i="43" s="1"/>
  <c r="DR118" i="43"/>
  <c r="DS118" i="43" s="1"/>
  <c r="DQ118" i="43"/>
  <c r="CB118" i="43"/>
  <c r="CA118" i="43"/>
  <c r="CX118" i="43" s="1"/>
  <c r="BZ118" i="43"/>
  <c r="BY118" i="43"/>
  <c r="CS118" i="43" s="1"/>
  <c r="BX118" i="43"/>
  <c r="BW118" i="43"/>
  <c r="CN118" i="43" s="1"/>
  <c r="BV118" i="43"/>
  <c r="BU118" i="43"/>
  <c r="CI118" i="43" s="1"/>
  <c r="BT118" i="43"/>
  <c r="BS118" i="43"/>
  <c r="CD118" i="43" s="1"/>
  <c r="BQ118" i="43"/>
  <c r="BP118" i="43"/>
  <c r="BO118" i="43"/>
  <c r="BN118" i="43"/>
  <c r="BC118" i="43"/>
  <c r="BB118" i="43"/>
  <c r="AY118" i="43"/>
  <c r="AX118" i="43"/>
  <c r="BA118" i="43" s="1"/>
  <c r="AW118" i="43"/>
  <c r="AV118" i="43"/>
  <c r="AZ118" i="43" s="1"/>
  <c r="HE117" i="43"/>
  <c r="HD117" i="43"/>
  <c r="HQ117" i="43" s="1"/>
  <c r="HC117" i="43"/>
  <c r="HB117" i="43"/>
  <c r="HL117" i="43" s="1"/>
  <c r="HA117" i="43"/>
  <c r="GZ117" i="43"/>
  <c r="HG117" i="43" s="1"/>
  <c r="GI117" i="43"/>
  <c r="GJ117" i="43" s="1"/>
  <c r="GF117" i="43"/>
  <c r="GE117" i="43"/>
  <c r="GD117" i="43"/>
  <c r="GC117" i="43"/>
  <c r="EI117" i="43"/>
  <c r="EE117" i="43"/>
  <c r="EG117" i="43" s="1"/>
  <c r="EA117" i="43"/>
  <c r="DZ117" i="43"/>
  <c r="DY117" i="43"/>
  <c r="DW117" i="43"/>
  <c r="DV117" i="43"/>
  <c r="DU117" i="43"/>
  <c r="DT117" i="43"/>
  <c r="DR117" i="43"/>
  <c r="DS117" i="43" s="1"/>
  <c r="DQ117" i="43"/>
  <c r="CB117" i="43"/>
  <c r="CA117" i="43"/>
  <c r="CX117" i="43" s="1"/>
  <c r="BZ117" i="43"/>
  <c r="BY117" i="43"/>
  <c r="CS117" i="43" s="1"/>
  <c r="BX117" i="43"/>
  <c r="BW117" i="43"/>
  <c r="CN117" i="43" s="1"/>
  <c r="BV117" i="43"/>
  <c r="BU117" i="43"/>
  <c r="CI117" i="43" s="1"/>
  <c r="BT117" i="43"/>
  <c r="BS117" i="43"/>
  <c r="CD117" i="43" s="1"/>
  <c r="BQ117" i="43"/>
  <c r="BP117" i="43"/>
  <c r="BO117" i="43"/>
  <c r="BN117" i="43"/>
  <c r="BB117" i="43"/>
  <c r="BC117" i="43" s="1"/>
  <c r="AY117" i="43"/>
  <c r="AX117" i="43"/>
  <c r="AW117" i="43"/>
  <c r="AV117" i="43"/>
  <c r="HE116" i="43"/>
  <c r="HD116" i="43"/>
  <c r="HQ116" i="43" s="1"/>
  <c r="HC116" i="43"/>
  <c r="HB116" i="43"/>
  <c r="HL116" i="43" s="1"/>
  <c r="HA116" i="43"/>
  <c r="GZ116" i="43"/>
  <c r="HG116" i="43" s="1"/>
  <c r="GI116" i="43"/>
  <c r="GJ116" i="43" s="1"/>
  <c r="GF116" i="43"/>
  <c r="GE116" i="43"/>
  <c r="GD116" i="43"/>
  <c r="GC116" i="43"/>
  <c r="EI116" i="43"/>
  <c r="EE116" i="43"/>
  <c r="EG116" i="43" s="1"/>
  <c r="EA116" i="43"/>
  <c r="DZ116" i="43"/>
  <c r="DY116" i="43"/>
  <c r="DV116" i="43"/>
  <c r="DT116" i="43"/>
  <c r="DW116" i="43" s="1"/>
  <c r="DR116" i="43"/>
  <c r="DS116" i="43" s="1"/>
  <c r="DQ116" i="43"/>
  <c r="CB116" i="43"/>
  <c r="CA116" i="43"/>
  <c r="CX116" i="43" s="1"/>
  <c r="BZ116" i="43"/>
  <c r="BY116" i="43"/>
  <c r="CS116" i="43" s="1"/>
  <c r="BX116" i="43"/>
  <c r="BW116" i="43"/>
  <c r="CN116" i="43" s="1"/>
  <c r="BV116" i="43"/>
  <c r="BU116" i="43"/>
  <c r="CI116" i="43" s="1"/>
  <c r="BT116" i="43"/>
  <c r="BS116" i="43"/>
  <c r="CD116" i="43" s="1"/>
  <c r="BQ116" i="43"/>
  <c r="BP116" i="43"/>
  <c r="BO116" i="43"/>
  <c r="BN116" i="43"/>
  <c r="BB116" i="43"/>
  <c r="BC116" i="43" s="1"/>
  <c r="AY116" i="43"/>
  <c r="AX116" i="43"/>
  <c r="BA116" i="43" s="1"/>
  <c r="AW116" i="43"/>
  <c r="AV116" i="43"/>
  <c r="HE115" i="43"/>
  <c r="HD115" i="43"/>
  <c r="HQ115" i="43" s="1"/>
  <c r="HC115" i="43"/>
  <c r="HB115" i="43"/>
  <c r="HL115" i="43" s="1"/>
  <c r="HA115" i="43"/>
  <c r="GZ115" i="43"/>
  <c r="HG115" i="43" s="1"/>
  <c r="GI115" i="43"/>
  <c r="GJ115" i="43" s="1"/>
  <c r="GF115" i="43"/>
  <c r="GE115" i="43"/>
  <c r="GD115" i="43"/>
  <c r="GC115" i="43"/>
  <c r="EI115" i="43"/>
  <c r="EE115" i="43"/>
  <c r="EG115" i="43" s="1"/>
  <c r="EA115" i="43"/>
  <c r="DZ115" i="43"/>
  <c r="DY115" i="43"/>
  <c r="DT115" i="43"/>
  <c r="DV115" i="43" s="1"/>
  <c r="DR115" i="43"/>
  <c r="DS115" i="43" s="1"/>
  <c r="DQ115" i="43"/>
  <c r="CX115" i="43"/>
  <c r="CD115" i="43"/>
  <c r="CB115" i="43"/>
  <c r="CA115" i="43"/>
  <c r="BZ115" i="43"/>
  <c r="BY115" i="43"/>
  <c r="CS115" i="43" s="1"/>
  <c r="BX115" i="43"/>
  <c r="BW115" i="43"/>
  <c r="CN115" i="43" s="1"/>
  <c r="BV115" i="43"/>
  <c r="BU115" i="43"/>
  <c r="CI115" i="43" s="1"/>
  <c r="BT115" i="43"/>
  <c r="BS115" i="43"/>
  <c r="BQ115" i="43"/>
  <c r="BP115" i="43"/>
  <c r="BO115" i="43"/>
  <c r="BN115" i="43"/>
  <c r="BB115" i="43"/>
  <c r="BC115" i="43" s="1"/>
  <c r="BA115" i="43"/>
  <c r="AY115" i="43"/>
  <c r="AX115" i="43"/>
  <c r="AW115" i="43"/>
  <c r="AV115" i="43"/>
  <c r="AZ115" i="43" s="1"/>
  <c r="HG114" i="43"/>
  <c r="HE114" i="43"/>
  <c r="HD114" i="43"/>
  <c r="HQ114" i="43" s="1"/>
  <c r="HC114" i="43"/>
  <c r="HB114" i="43"/>
  <c r="HL114" i="43" s="1"/>
  <c r="HA114" i="43"/>
  <c r="GZ114" i="43"/>
  <c r="GI114" i="43"/>
  <c r="GJ114" i="43" s="1"/>
  <c r="GF114" i="43"/>
  <c r="GE114" i="43"/>
  <c r="GD114" i="43"/>
  <c r="GC114" i="43"/>
  <c r="EI114" i="43"/>
  <c r="EE114" i="43"/>
  <c r="EG114" i="43" s="1"/>
  <c r="EA114" i="43"/>
  <c r="DZ114" i="43"/>
  <c r="DY114" i="43"/>
  <c r="DT114" i="43"/>
  <c r="DU114" i="43" s="1"/>
  <c r="DR114" i="43"/>
  <c r="DS114" i="43" s="1"/>
  <c r="DQ114" i="43"/>
  <c r="CB114" i="43"/>
  <c r="CA114" i="43"/>
  <c r="CX114" i="43" s="1"/>
  <c r="BZ114" i="43"/>
  <c r="BY114" i="43"/>
  <c r="CS114" i="43" s="1"/>
  <c r="BX114" i="43"/>
  <c r="BW114" i="43"/>
  <c r="CN114" i="43" s="1"/>
  <c r="BV114" i="43"/>
  <c r="BU114" i="43"/>
  <c r="CI114" i="43" s="1"/>
  <c r="BT114" i="43"/>
  <c r="BS114" i="43"/>
  <c r="CD114" i="43" s="1"/>
  <c r="BQ114" i="43"/>
  <c r="BP114" i="43"/>
  <c r="BO114" i="43"/>
  <c r="BN114" i="43"/>
  <c r="BB114" i="43"/>
  <c r="BC114" i="43" s="1"/>
  <c r="AY114" i="43"/>
  <c r="AX114" i="43"/>
  <c r="AW114" i="43"/>
  <c r="AV114" i="43"/>
  <c r="AZ114" i="43" s="1"/>
  <c r="HG113" i="43"/>
  <c r="HE113" i="43"/>
  <c r="HD113" i="43"/>
  <c r="HQ113" i="43" s="1"/>
  <c r="HC113" i="43"/>
  <c r="HB113" i="43"/>
  <c r="HL113" i="43" s="1"/>
  <c r="HA113" i="43"/>
  <c r="GZ113" i="43"/>
  <c r="GI113" i="43"/>
  <c r="GJ113" i="43" s="1"/>
  <c r="GF113" i="43"/>
  <c r="GE113" i="43"/>
  <c r="GD113" i="43"/>
  <c r="GC113" i="43"/>
  <c r="EI113" i="43"/>
  <c r="EE113" i="43"/>
  <c r="EG113" i="43" s="1"/>
  <c r="EA113" i="43"/>
  <c r="DZ113" i="43"/>
  <c r="DY113" i="43"/>
  <c r="DT113" i="43"/>
  <c r="DV113" i="43" s="1"/>
  <c r="DR113" i="43"/>
  <c r="DS113" i="43" s="1"/>
  <c r="DQ113" i="43"/>
  <c r="CB113" i="43"/>
  <c r="CA113" i="43"/>
  <c r="CX113" i="43" s="1"/>
  <c r="BZ113" i="43"/>
  <c r="BY113" i="43"/>
  <c r="CS113" i="43" s="1"/>
  <c r="BX113" i="43"/>
  <c r="BW113" i="43"/>
  <c r="CN113" i="43" s="1"/>
  <c r="BV113" i="43"/>
  <c r="BU113" i="43"/>
  <c r="CI113" i="43" s="1"/>
  <c r="BT113" i="43"/>
  <c r="BS113" i="43"/>
  <c r="CD113" i="43" s="1"/>
  <c r="BQ113" i="43"/>
  <c r="BP113" i="43"/>
  <c r="BO113" i="43"/>
  <c r="BN113" i="43"/>
  <c r="BB113" i="43"/>
  <c r="BC113" i="43" s="1"/>
  <c r="AY113" i="43"/>
  <c r="AX113" i="43"/>
  <c r="BA113" i="43" s="1"/>
  <c r="AW113" i="43"/>
  <c r="AV113" i="43"/>
  <c r="HE112" i="43"/>
  <c r="HD112" i="43"/>
  <c r="HQ112" i="43" s="1"/>
  <c r="HC112" i="43"/>
  <c r="HB112" i="43"/>
  <c r="HL112" i="43" s="1"/>
  <c r="HA112" i="43"/>
  <c r="GZ112" i="43"/>
  <c r="HG112" i="43" s="1"/>
  <c r="GI112" i="43"/>
  <c r="GJ112" i="43" s="1"/>
  <c r="GF112" i="43"/>
  <c r="GE112" i="43"/>
  <c r="GD112" i="43"/>
  <c r="GC112" i="43"/>
  <c r="EI112" i="43"/>
  <c r="EE112" i="43"/>
  <c r="EG112" i="43" s="1"/>
  <c r="EA112" i="43"/>
  <c r="DZ112" i="43"/>
  <c r="DY112" i="43"/>
  <c r="DT112" i="43"/>
  <c r="DW112" i="43" s="1"/>
  <c r="DR112" i="43"/>
  <c r="DS112" i="43" s="1"/>
  <c r="DQ112" i="43"/>
  <c r="CB112" i="43"/>
  <c r="CA112" i="43"/>
  <c r="CX112" i="43" s="1"/>
  <c r="BZ112" i="43"/>
  <c r="BY112" i="43"/>
  <c r="CS112" i="43" s="1"/>
  <c r="BX112" i="43"/>
  <c r="BW112" i="43"/>
  <c r="CN112" i="43" s="1"/>
  <c r="BV112" i="43"/>
  <c r="BU112" i="43"/>
  <c r="CI112" i="43" s="1"/>
  <c r="BT112" i="43"/>
  <c r="BS112" i="43"/>
  <c r="CD112" i="43" s="1"/>
  <c r="BQ112" i="43"/>
  <c r="BP112" i="43"/>
  <c r="BO112" i="43"/>
  <c r="BN112" i="43"/>
  <c r="BB112" i="43"/>
  <c r="BC112" i="43" s="1"/>
  <c r="AY112" i="43"/>
  <c r="AX112" i="43"/>
  <c r="BA112" i="43" s="1"/>
  <c r="AW112" i="43"/>
  <c r="AV112" i="43"/>
  <c r="HE111" i="43"/>
  <c r="HD111" i="43"/>
  <c r="HQ111" i="43" s="1"/>
  <c r="HC111" i="43"/>
  <c r="HB111" i="43"/>
  <c r="HL111" i="43" s="1"/>
  <c r="HA111" i="43"/>
  <c r="GZ111" i="43"/>
  <c r="HG111" i="43" s="1"/>
  <c r="GI111" i="43"/>
  <c r="GJ111" i="43" s="1"/>
  <c r="GF111" i="43"/>
  <c r="GE111" i="43"/>
  <c r="GH111" i="43" s="1"/>
  <c r="GD111" i="43"/>
  <c r="GC111" i="43"/>
  <c r="EI111" i="43"/>
  <c r="EE111" i="43"/>
  <c r="EG111" i="43" s="1"/>
  <c r="EA111" i="43"/>
  <c r="DZ111" i="43"/>
  <c r="DY111" i="43"/>
  <c r="DT111" i="43"/>
  <c r="DV111" i="43" s="1"/>
  <c r="DR111" i="43"/>
  <c r="DS111" i="43" s="1"/>
  <c r="DQ111" i="43"/>
  <c r="CX111" i="43"/>
  <c r="CN111" i="43"/>
  <c r="CD111" i="43"/>
  <c r="CB111" i="43"/>
  <c r="CA111" i="43"/>
  <c r="BZ111" i="43"/>
  <c r="BY111" i="43"/>
  <c r="CS111" i="43" s="1"/>
  <c r="BX111" i="43"/>
  <c r="BW111" i="43"/>
  <c r="BV111" i="43"/>
  <c r="BU111" i="43"/>
  <c r="CI111" i="43" s="1"/>
  <c r="BT111" i="43"/>
  <c r="BS111" i="43"/>
  <c r="BQ111" i="43"/>
  <c r="BP111" i="43"/>
  <c r="BO111" i="43"/>
  <c r="BN111" i="43"/>
  <c r="BB111" i="43"/>
  <c r="BC111" i="43" s="1"/>
  <c r="AY111" i="43"/>
  <c r="AX111" i="43"/>
  <c r="BA111" i="43" s="1"/>
  <c r="BD111" i="43" s="1"/>
  <c r="AW111" i="43"/>
  <c r="AV111" i="43"/>
  <c r="AZ111" i="43" s="1"/>
  <c r="HE110" i="43"/>
  <c r="HD110" i="43"/>
  <c r="HQ110" i="43" s="1"/>
  <c r="HC110" i="43"/>
  <c r="HB110" i="43"/>
  <c r="HL110" i="43" s="1"/>
  <c r="HA110" i="43"/>
  <c r="GZ110" i="43"/>
  <c r="HG110" i="43" s="1"/>
  <c r="GI110" i="43"/>
  <c r="GJ110" i="43" s="1"/>
  <c r="GF110" i="43"/>
  <c r="GE110" i="43"/>
  <c r="GD110" i="43"/>
  <c r="GC110" i="43"/>
  <c r="EI110" i="43"/>
  <c r="EE110" i="43"/>
  <c r="EG110" i="43" s="1"/>
  <c r="EA110" i="43"/>
  <c r="DZ110" i="43"/>
  <c r="DY110" i="43"/>
  <c r="DT110" i="43"/>
  <c r="DU110" i="43" s="1"/>
  <c r="DR110" i="43"/>
  <c r="DS110" i="43" s="1"/>
  <c r="DQ110" i="43"/>
  <c r="CB110" i="43"/>
  <c r="CA110" i="43"/>
  <c r="CX110" i="43" s="1"/>
  <c r="BZ110" i="43"/>
  <c r="BY110" i="43"/>
  <c r="CS110" i="43" s="1"/>
  <c r="BX110" i="43"/>
  <c r="BW110" i="43"/>
  <c r="CN110" i="43" s="1"/>
  <c r="BV110" i="43"/>
  <c r="BU110" i="43"/>
  <c r="CI110" i="43" s="1"/>
  <c r="BT110" i="43"/>
  <c r="BS110" i="43"/>
  <c r="CD110" i="43" s="1"/>
  <c r="BQ110" i="43"/>
  <c r="BP110" i="43"/>
  <c r="BO110" i="43"/>
  <c r="BN110" i="43"/>
  <c r="BB110" i="43"/>
  <c r="BC110" i="43" s="1"/>
  <c r="AY110" i="43"/>
  <c r="AX110" i="43"/>
  <c r="BA110" i="43" s="1"/>
  <c r="AW110" i="43"/>
  <c r="AV110" i="43"/>
  <c r="HE109" i="43"/>
  <c r="HD109" i="43"/>
  <c r="HQ109" i="43" s="1"/>
  <c r="HC109" i="43"/>
  <c r="HB109" i="43"/>
  <c r="HL109" i="43" s="1"/>
  <c r="HA109" i="43"/>
  <c r="GZ109" i="43"/>
  <c r="HG109" i="43" s="1"/>
  <c r="GI109" i="43"/>
  <c r="GJ109" i="43" s="1"/>
  <c r="GF109" i="43"/>
  <c r="GE109" i="43"/>
  <c r="GH109" i="43" s="1"/>
  <c r="GD109" i="43"/>
  <c r="GC109" i="43"/>
  <c r="EI109" i="43"/>
  <c r="EE109" i="43"/>
  <c r="EG109" i="43" s="1"/>
  <c r="EA109" i="43"/>
  <c r="DZ109" i="43"/>
  <c r="DY109" i="43"/>
  <c r="DV109" i="43"/>
  <c r="DT109" i="43"/>
  <c r="DU109" i="43" s="1"/>
  <c r="DR109" i="43"/>
  <c r="DS109" i="43" s="1"/>
  <c r="DQ109" i="43"/>
  <c r="CB109" i="43"/>
  <c r="CA109" i="43"/>
  <c r="CX109" i="43" s="1"/>
  <c r="BZ109" i="43"/>
  <c r="BY109" i="43"/>
  <c r="CS109" i="43" s="1"/>
  <c r="BX109" i="43"/>
  <c r="BW109" i="43"/>
  <c r="CN109" i="43" s="1"/>
  <c r="BV109" i="43"/>
  <c r="BU109" i="43"/>
  <c r="CI109" i="43" s="1"/>
  <c r="BT109" i="43"/>
  <c r="BS109" i="43"/>
  <c r="CD109" i="43" s="1"/>
  <c r="BQ109" i="43"/>
  <c r="BP109" i="43"/>
  <c r="BO109" i="43"/>
  <c r="BN109" i="43"/>
  <c r="BB109" i="43"/>
  <c r="BC109" i="43" s="1"/>
  <c r="AY109" i="43"/>
  <c r="AX109" i="43"/>
  <c r="AW109" i="43"/>
  <c r="AV109" i="43"/>
  <c r="AZ109" i="43" s="1"/>
  <c r="HE108" i="43"/>
  <c r="HD108" i="43"/>
  <c r="HQ108" i="43" s="1"/>
  <c r="HC108" i="43"/>
  <c r="HB108" i="43"/>
  <c r="HL108" i="43" s="1"/>
  <c r="HA108" i="43"/>
  <c r="GZ108" i="43"/>
  <c r="HG108" i="43" s="1"/>
  <c r="GI108" i="43"/>
  <c r="GJ108" i="43" s="1"/>
  <c r="GF108" i="43"/>
  <c r="GE108" i="43"/>
  <c r="GD108" i="43"/>
  <c r="GC108" i="43"/>
  <c r="GG108" i="43" s="1"/>
  <c r="EI108" i="43"/>
  <c r="EE108" i="43"/>
  <c r="EG108" i="43" s="1"/>
  <c r="EA108" i="43"/>
  <c r="DZ108" i="43"/>
  <c r="DY108" i="43"/>
  <c r="DV108" i="43"/>
  <c r="DT108" i="43"/>
  <c r="DW108" i="43" s="1"/>
  <c r="DR108" i="43"/>
  <c r="DS108" i="43" s="1"/>
  <c r="DQ108" i="43"/>
  <c r="CX108" i="43"/>
  <c r="CB108" i="43"/>
  <c r="CA108" i="43"/>
  <c r="BZ108" i="43"/>
  <c r="BY108" i="43"/>
  <c r="CS108" i="43" s="1"/>
  <c r="BX108" i="43"/>
  <c r="BW108" i="43"/>
  <c r="CN108" i="43" s="1"/>
  <c r="BV108" i="43"/>
  <c r="BU108" i="43"/>
  <c r="CI108" i="43" s="1"/>
  <c r="BT108" i="43"/>
  <c r="BS108" i="43"/>
  <c r="CD108" i="43" s="1"/>
  <c r="BQ108" i="43"/>
  <c r="BP108" i="43"/>
  <c r="BO108" i="43"/>
  <c r="BN108" i="43"/>
  <c r="BB108" i="43"/>
  <c r="BC108" i="43" s="1"/>
  <c r="AY108" i="43"/>
  <c r="AX108" i="43"/>
  <c r="BA108" i="43" s="1"/>
  <c r="AW108" i="43"/>
  <c r="AV108" i="43"/>
  <c r="AZ108" i="43" s="1"/>
  <c r="HE107" i="43"/>
  <c r="HD107" i="43"/>
  <c r="HQ107" i="43" s="1"/>
  <c r="HC107" i="43"/>
  <c r="HB107" i="43"/>
  <c r="HL107" i="43" s="1"/>
  <c r="HA107" i="43"/>
  <c r="GZ107" i="43"/>
  <c r="HG107" i="43" s="1"/>
  <c r="GI107" i="43"/>
  <c r="GJ107" i="43" s="1"/>
  <c r="GF107" i="43"/>
  <c r="GE107" i="43"/>
  <c r="GD107" i="43"/>
  <c r="GC107" i="43"/>
  <c r="EI107" i="43"/>
  <c r="EE107" i="43"/>
  <c r="EG107" i="43" s="1"/>
  <c r="EA107" i="43"/>
  <c r="DZ107" i="43"/>
  <c r="DY107" i="43"/>
  <c r="DT107" i="43"/>
  <c r="DV107" i="43" s="1"/>
  <c r="DS107" i="43"/>
  <c r="DR107" i="43"/>
  <c r="DQ107" i="43"/>
  <c r="CX107" i="43"/>
  <c r="CN107" i="43"/>
  <c r="CD107" i="43"/>
  <c r="CB107" i="43"/>
  <c r="CA107" i="43"/>
  <c r="BZ107" i="43"/>
  <c r="BY107" i="43"/>
  <c r="CS107" i="43" s="1"/>
  <c r="BX107" i="43"/>
  <c r="BW107" i="43"/>
  <c r="BV107" i="43"/>
  <c r="BU107" i="43"/>
  <c r="CI107" i="43" s="1"/>
  <c r="BT107" i="43"/>
  <c r="BS107" i="43"/>
  <c r="BQ107" i="43"/>
  <c r="BP107" i="43"/>
  <c r="BO107" i="43"/>
  <c r="BN107" i="43"/>
  <c r="BB107" i="43"/>
  <c r="BC107" i="43" s="1"/>
  <c r="AY107" i="43"/>
  <c r="AX107" i="43"/>
  <c r="BA107" i="43" s="1"/>
  <c r="AW107" i="43"/>
  <c r="AV107" i="43"/>
  <c r="AZ107" i="43" s="1"/>
  <c r="HE106" i="43"/>
  <c r="HD106" i="43"/>
  <c r="HQ106" i="43" s="1"/>
  <c r="HC106" i="43"/>
  <c r="HB106" i="43"/>
  <c r="HL106" i="43" s="1"/>
  <c r="HA106" i="43"/>
  <c r="GZ106" i="43"/>
  <c r="HG106" i="43" s="1"/>
  <c r="GI106" i="43"/>
  <c r="GJ106" i="43" s="1"/>
  <c r="GF106" i="43"/>
  <c r="GE106" i="43"/>
  <c r="GH106" i="43" s="1"/>
  <c r="GK106" i="43" s="1"/>
  <c r="GD106" i="43"/>
  <c r="GC106" i="43"/>
  <c r="EI106" i="43"/>
  <c r="EE106" i="43"/>
  <c r="EG106" i="43" s="1"/>
  <c r="EA106" i="43"/>
  <c r="DZ106" i="43"/>
  <c r="DY106" i="43"/>
  <c r="DT106" i="43"/>
  <c r="DU106" i="43" s="1"/>
  <c r="DR106" i="43"/>
  <c r="DS106" i="43" s="1"/>
  <c r="DQ106" i="43"/>
  <c r="CB106" i="43"/>
  <c r="CA106" i="43"/>
  <c r="CX106" i="43" s="1"/>
  <c r="BZ106" i="43"/>
  <c r="BY106" i="43"/>
  <c r="CS106" i="43" s="1"/>
  <c r="BX106" i="43"/>
  <c r="BW106" i="43"/>
  <c r="CN106" i="43" s="1"/>
  <c r="BV106" i="43"/>
  <c r="BU106" i="43"/>
  <c r="CI106" i="43" s="1"/>
  <c r="BT106" i="43"/>
  <c r="BS106" i="43"/>
  <c r="CD106" i="43" s="1"/>
  <c r="BQ106" i="43"/>
  <c r="BP106" i="43"/>
  <c r="BO106" i="43"/>
  <c r="BN106" i="43"/>
  <c r="BB106" i="43"/>
  <c r="BC106" i="43" s="1"/>
  <c r="AY106" i="43"/>
  <c r="AX106" i="43"/>
  <c r="AW106" i="43"/>
  <c r="AV106" i="43"/>
  <c r="HE105" i="43"/>
  <c r="HD105" i="43"/>
  <c r="HQ105" i="43" s="1"/>
  <c r="HC105" i="43"/>
  <c r="HB105" i="43"/>
  <c r="HL105" i="43" s="1"/>
  <c r="HA105" i="43"/>
  <c r="GZ105" i="43"/>
  <c r="HG105" i="43" s="1"/>
  <c r="GI105" i="43"/>
  <c r="GJ105" i="43" s="1"/>
  <c r="GF105" i="43"/>
  <c r="GE105" i="43"/>
  <c r="GD105" i="43"/>
  <c r="GC105" i="43"/>
  <c r="EI105" i="43"/>
  <c r="EE105" i="43"/>
  <c r="EG105" i="43" s="1"/>
  <c r="EA105" i="43"/>
  <c r="DZ105" i="43"/>
  <c r="DY105" i="43"/>
  <c r="DU105" i="43"/>
  <c r="DT105" i="43"/>
  <c r="DV105" i="43" s="1"/>
  <c r="DR105" i="43"/>
  <c r="DS105" i="43" s="1"/>
  <c r="DQ105" i="43"/>
  <c r="CB105" i="43"/>
  <c r="CA105" i="43"/>
  <c r="CX105" i="43" s="1"/>
  <c r="BZ105" i="43"/>
  <c r="BY105" i="43"/>
  <c r="CS105" i="43" s="1"/>
  <c r="BX105" i="43"/>
  <c r="BW105" i="43"/>
  <c r="CN105" i="43" s="1"/>
  <c r="BV105" i="43"/>
  <c r="BU105" i="43"/>
  <c r="CI105" i="43" s="1"/>
  <c r="BT105" i="43"/>
  <c r="BS105" i="43"/>
  <c r="CD105" i="43" s="1"/>
  <c r="BQ105" i="43"/>
  <c r="BP105" i="43"/>
  <c r="BO105" i="43"/>
  <c r="BN105" i="43"/>
  <c r="BB105" i="43"/>
  <c r="BC105" i="43" s="1"/>
  <c r="AY105" i="43"/>
  <c r="AX105" i="43"/>
  <c r="BA105" i="43" s="1"/>
  <c r="AW105" i="43"/>
  <c r="AV105" i="43"/>
  <c r="HE104" i="43"/>
  <c r="HD104" i="43"/>
  <c r="HQ104" i="43" s="1"/>
  <c r="HC104" i="43"/>
  <c r="HB104" i="43"/>
  <c r="HL104" i="43" s="1"/>
  <c r="HA104" i="43"/>
  <c r="GZ104" i="43"/>
  <c r="HG104" i="43" s="1"/>
  <c r="GI104" i="43"/>
  <c r="GJ104" i="43" s="1"/>
  <c r="GF104" i="43"/>
  <c r="GE104" i="43"/>
  <c r="GD104" i="43"/>
  <c r="GC104" i="43"/>
  <c r="EI104" i="43"/>
  <c r="EE104" i="43"/>
  <c r="EG104" i="43" s="1"/>
  <c r="EA104" i="43"/>
  <c r="DZ104" i="43"/>
  <c r="DY104" i="43"/>
  <c r="DT104" i="43"/>
  <c r="DV104" i="43" s="1"/>
  <c r="DR104" i="43"/>
  <c r="DS104" i="43" s="1"/>
  <c r="DQ104" i="43"/>
  <c r="CB104" i="43"/>
  <c r="CA104" i="43"/>
  <c r="CX104" i="43" s="1"/>
  <c r="BZ104" i="43"/>
  <c r="BY104" i="43"/>
  <c r="CS104" i="43" s="1"/>
  <c r="BX104" i="43"/>
  <c r="BW104" i="43"/>
  <c r="CN104" i="43" s="1"/>
  <c r="BV104" i="43"/>
  <c r="BU104" i="43"/>
  <c r="CI104" i="43" s="1"/>
  <c r="BT104" i="43"/>
  <c r="BS104" i="43"/>
  <c r="CD104" i="43" s="1"/>
  <c r="BQ104" i="43"/>
  <c r="BP104" i="43"/>
  <c r="BO104" i="43"/>
  <c r="BN104" i="43"/>
  <c r="BB104" i="43"/>
  <c r="BC104" i="43" s="1"/>
  <c r="AY104" i="43"/>
  <c r="AX104" i="43"/>
  <c r="BA104" i="43" s="1"/>
  <c r="AW104" i="43"/>
  <c r="AV104" i="43"/>
  <c r="HE103" i="43"/>
  <c r="HD103" i="43"/>
  <c r="HQ103" i="43" s="1"/>
  <c r="HC103" i="43"/>
  <c r="HB103" i="43"/>
  <c r="HL103" i="43" s="1"/>
  <c r="HA103" i="43"/>
  <c r="GZ103" i="43"/>
  <c r="HG103" i="43" s="1"/>
  <c r="GI103" i="43"/>
  <c r="GJ103" i="43" s="1"/>
  <c r="GF103" i="43"/>
  <c r="GE103" i="43"/>
  <c r="GD103" i="43"/>
  <c r="GC103" i="43"/>
  <c r="EI103" i="43"/>
  <c r="EE103" i="43"/>
  <c r="EG103" i="43" s="1"/>
  <c r="EA103" i="43"/>
  <c r="DZ103" i="43"/>
  <c r="DY103" i="43"/>
  <c r="DT103" i="43"/>
  <c r="DV103" i="43" s="1"/>
  <c r="DR103" i="43"/>
  <c r="DS103" i="43" s="1"/>
  <c r="DQ103" i="43"/>
  <c r="CX103" i="43"/>
  <c r="CB103" i="43"/>
  <c r="CA103" i="43"/>
  <c r="BZ103" i="43"/>
  <c r="BY103" i="43"/>
  <c r="CS103" i="43" s="1"/>
  <c r="BX103" i="43"/>
  <c r="BW103" i="43"/>
  <c r="CN103" i="43" s="1"/>
  <c r="BV103" i="43"/>
  <c r="BU103" i="43"/>
  <c r="CI103" i="43" s="1"/>
  <c r="BT103" i="43"/>
  <c r="BS103" i="43"/>
  <c r="CD103" i="43" s="1"/>
  <c r="BQ103" i="43"/>
  <c r="BP103" i="43"/>
  <c r="BO103" i="43"/>
  <c r="BN103" i="43"/>
  <c r="BB103" i="43"/>
  <c r="BC103" i="43" s="1"/>
  <c r="AY103" i="43"/>
  <c r="AX103" i="43"/>
  <c r="AW103" i="43"/>
  <c r="AV103" i="43"/>
  <c r="HE102" i="43"/>
  <c r="HD102" i="43"/>
  <c r="HQ102" i="43" s="1"/>
  <c r="HC102" i="43"/>
  <c r="HB102" i="43"/>
  <c r="HL102" i="43" s="1"/>
  <c r="HA102" i="43"/>
  <c r="GZ102" i="43"/>
  <c r="HG102" i="43" s="1"/>
  <c r="GI102" i="43"/>
  <c r="GJ102" i="43" s="1"/>
  <c r="GF102" i="43"/>
  <c r="GE102" i="43"/>
  <c r="GD102" i="43"/>
  <c r="GC102" i="43"/>
  <c r="EI102" i="43"/>
  <c r="EE102" i="43"/>
  <c r="EG102" i="43" s="1"/>
  <c r="EA102" i="43"/>
  <c r="DZ102" i="43"/>
  <c r="DY102" i="43"/>
  <c r="DT102" i="43"/>
  <c r="DU102" i="43" s="1"/>
  <c r="DR102" i="43"/>
  <c r="DS102" i="43" s="1"/>
  <c r="DQ102" i="43"/>
  <c r="CB102" i="43"/>
  <c r="CA102" i="43"/>
  <c r="CX102" i="43" s="1"/>
  <c r="BZ102" i="43"/>
  <c r="BY102" i="43"/>
  <c r="CS102" i="43" s="1"/>
  <c r="BX102" i="43"/>
  <c r="BW102" i="43"/>
  <c r="CN102" i="43" s="1"/>
  <c r="BV102" i="43"/>
  <c r="BU102" i="43"/>
  <c r="CI102" i="43" s="1"/>
  <c r="BT102" i="43"/>
  <c r="BS102" i="43"/>
  <c r="CD102" i="43" s="1"/>
  <c r="BQ102" i="43"/>
  <c r="BP102" i="43"/>
  <c r="BO102" i="43"/>
  <c r="BN102" i="43"/>
  <c r="BB102" i="43"/>
  <c r="BC102" i="43" s="1"/>
  <c r="AY102" i="43"/>
  <c r="AX102" i="43"/>
  <c r="AW102" i="43"/>
  <c r="AV102" i="43"/>
  <c r="HE101" i="43"/>
  <c r="HD101" i="43"/>
  <c r="HQ101" i="43" s="1"/>
  <c r="HC101" i="43"/>
  <c r="HB101" i="43"/>
  <c r="HL101" i="43" s="1"/>
  <c r="HA101" i="43"/>
  <c r="GZ101" i="43"/>
  <c r="HG101" i="43" s="1"/>
  <c r="GI101" i="43"/>
  <c r="GJ101" i="43" s="1"/>
  <c r="GF101" i="43"/>
  <c r="GE101" i="43"/>
  <c r="GD101" i="43"/>
  <c r="GC101" i="43"/>
  <c r="EI101" i="43"/>
  <c r="EE101" i="43"/>
  <c r="EG101" i="43" s="1"/>
  <c r="EA101" i="43"/>
  <c r="DZ101" i="43"/>
  <c r="DY101" i="43"/>
  <c r="DT101" i="43"/>
  <c r="DV101" i="43" s="1"/>
  <c r="DR101" i="43"/>
  <c r="DS101" i="43" s="1"/>
  <c r="DQ101" i="43"/>
  <c r="CB101" i="43"/>
  <c r="CA101" i="43"/>
  <c r="CX101" i="43" s="1"/>
  <c r="BZ101" i="43"/>
  <c r="BY101" i="43"/>
  <c r="CS101" i="43" s="1"/>
  <c r="BX101" i="43"/>
  <c r="BW101" i="43"/>
  <c r="CN101" i="43" s="1"/>
  <c r="BV101" i="43"/>
  <c r="BU101" i="43"/>
  <c r="CI101" i="43" s="1"/>
  <c r="BT101" i="43"/>
  <c r="BS101" i="43"/>
  <c r="CD101" i="43" s="1"/>
  <c r="BQ101" i="43"/>
  <c r="BP101" i="43"/>
  <c r="BO101" i="43"/>
  <c r="BN101" i="43"/>
  <c r="BB101" i="43"/>
  <c r="BC101" i="43" s="1"/>
  <c r="AY101" i="43"/>
  <c r="AX101" i="43"/>
  <c r="AW101" i="43"/>
  <c r="AV101" i="43"/>
  <c r="AZ101" i="43" s="1"/>
  <c r="HE100" i="43"/>
  <c r="HD100" i="43"/>
  <c r="HQ100" i="43" s="1"/>
  <c r="HC100" i="43"/>
  <c r="HB100" i="43"/>
  <c r="HL100" i="43" s="1"/>
  <c r="HA100" i="43"/>
  <c r="GZ100" i="43"/>
  <c r="HG100" i="43" s="1"/>
  <c r="GI100" i="43"/>
  <c r="GJ100" i="43" s="1"/>
  <c r="GF100" i="43"/>
  <c r="GE100" i="43"/>
  <c r="GD100" i="43"/>
  <c r="GC100" i="43"/>
  <c r="EI100" i="43"/>
  <c r="EE100" i="43"/>
  <c r="EG100" i="43" s="1"/>
  <c r="EA100" i="43"/>
  <c r="DZ100" i="43"/>
  <c r="DY100" i="43"/>
  <c r="DT100" i="43"/>
  <c r="DW100" i="43" s="1"/>
  <c r="DR100" i="43"/>
  <c r="DS100" i="43" s="1"/>
  <c r="DQ100" i="43"/>
  <c r="CB100" i="43"/>
  <c r="CA100" i="43"/>
  <c r="CX100" i="43" s="1"/>
  <c r="BZ100" i="43"/>
  <c r="BY100" i="43"/>
  <c r="CS100" i="43" s="1"/>
  <c r="BX100" i="43"/>
  <c r="BW100" i="43"/>
  <c r="CN100" i="43" s="1"/>
  <c r="BV100" i="43"/>
  <c r="BU100" i="43"/>
  <c r="CI100" i="43" s="1"/>
  <c r="BT100" i="43"/>
  <c r="BS100" i="43"/>
  <c r="CD100" i="43" s="1"/>
  <c r="BQ100" i="43"/>
  <c r="BP100" i="43"/>
  <c r="BO100" i="43"/>
  <c r="BN100" i="43"/>
  <c r="BB100" i="43"/>
  <c r="BC100" i="43" s="1"/>
  <c r="AY100" i="43"/>
  <c r="AX100" i="43"/>
  <c r="BA100" i="43" s="1"/>
  <c r="AW100" i="43"/>
  <c r="AV100" i="43"/>
  <c r="HE99" i="43"/>
  <c r="HD99" i="43"/>
  <c r="HQ99" i="43" s="1"/>
  <c r="HC99" i="43"/>
  <c r="HB99" i="43"/>
  <c r="HL99" i="43" s="1"/>
  <c r="HA99" i="43"/>
  <c r="GZ99" i="43"/>
  <c r="HG99" i="43" s="1"/>
  <c r="GI99" i="43"/>
  <c r="GJ99" i="43" s="1"/>
  <c r="GF99" i="43"/>
  <c r="GE99" i="43"/>
  <c r="GD99" i="43"/>
  <c r="GC99" i="43"/>
  <c r="EI99" i="43"/>
  <c r="EE99" i="43"/>
  <c r="EG99" i="43" s="1"/>
  <c r="EA99" i="43"/>
  <c r="DZ99" i="43"/>
  <c r="DY99" i="43"/>
  <c r="DT99" i="43"/>
  <c r="DV99" i="43" s="1"/>
  <c r="DR99" i="43"/>
  <c r="DS99" i="43" s="1"/>
  <c r="DQ99" i="43"/>
  <c r="CB99" i="43"/>
  <c r="CA99" i="43"/>
  <c r="CX99" i="43" s="1"/>
  <c r="BZ99" i="43"/>
  <c r="BY99" i="43"/>
  <c r="CS99" i="43" s="1"/>
  <c r="BX99" i="43"/>
  <c r="BW99" i="43"/>
  <c r="CN99" i="43" s="1"/>
  <c r="BV99" i="43"/>
  <c r="BU99" i="43"/>
  <c r="CI99" i="43" s="1"/>
  <c r="BT99" i="43"/>
  <c r="BS99" i="43"/>
  <c r="CD99" i="43" s="1"/>
  <c r="BQ99" i="43"/>
  <c r="BP99" i="43"/>
  <c r="BO99" i="43"/>
  <c r="BN99" i="43"/>
  <c r="BB99" i="43"/>
  <c r="BC99" i="43" s="1"/>
  <c r="AY99" i="43"/>
  <c r="AX99" i="43"/>
  <c r="BA99" i="43" s="1"/>
  <c r="AW99" i="43"/>
  <c r="AV99" i="43"/>
  <c r="HE98" i="43"/>
  <c r="HD98" i="43"/>
  <c r="HQ98" i="43" s="1"/>
  <c r="HC98" i="43"/>
  <c r="HB98" i="43"/>
  <c r="HL98" i="43" s="1"/>
  <c r="HA98" i="43"/>
  <c r="GZ98" i="43"/>
  <c r="HG98" i="43" s="1"/>
  <c r="GI98" i="43"/>
  <c r="GJ98" i="43" s="1"/>
  <c r="GF98" i="43"/>
  <c r="GE98" i="43"/>
  <c r="GD98" i="43"/>
  <c r="GC98" i="43"/>
  <c r="EI98" i="43"/>
  <c r="EE98" i="43"/>
  <c r="EG98" i="43" s="1"/>
  <c r="EA98" i="43"/>
  <c r="DZ98" i="43"/>
  <c r="DY98" i="43"/>
  <c r="DT98" i="43"/>
  <c r="DU98" i="43" s="1"/>
  <c r="DR98" i="43"/>
  <c r="DS98" i="43" s="1"/>
  <c r="DQ98" i="43"/>
  <c r="CB98" i="43"/>
  <c r="CA98" i="43"/>
  <c r="CX98" i="43" s="1"/>
  <c r="BZ98" i="43"/>
  <c r="BY98" i="43"/>
  <c r="CS98" i="43" s="1"/>
  <c r="BX98" i="43"/>
  <c r="BW98" i="43"/>
  <c r="CN98" i="43" s="1"/>
  <c r="BV98" i="43"/>
  <c r="BU98" i="43"/>
  <c r="CI98" i="43" s="1"/>
  <c r="BT98" i="43"/>
  <c r="BS98" i="43"/>
  <c r="CD98" i="43" s="1"/>
  <c r="BQ98" i="43"/>
  <c r="BP98" i="43"/>
  <c r="BO98" i="43"/>
  <c r="BN98" i="43"/>
  <c r="BB98" i="43"/>
  <c r="BC98" i="43" s="1"/>
  <c r="AY98" i="43"/>
  <c r="AX98" i="43"/>
  <c r="AW98" i="43"/>
  <c r="AV98" i="43"/>
  <c r="HE97" i="43"/>
  <c r="HD97" i="43"/>
  <c r="HQ97" i="43" s="1"/>
  <c r="HC97" i="43"/>
  <c r="HB97" i="43"/>
  <c r="HL97" i="43" s="1"/>
  <c r="HA97" i="43"/>
  <c r="GZ97" i="43"/>
  <c r="HG97" i="43" s="1"/>
  <c r="GI97" i="43"/>
  <c r="GJ97" i="43" s="1"/>
  <c r="GF97" i="43"/>
  <c r="GE97" i="43"/>
  <c r="GD97" i="43"/>
  <c r="GC97" i="43"/>
  <c r="EI97" i="43"/>
  <c r="EE97" i="43"/>
  <c r="EG97" i="43" s="1"/>
  <c r="EA97" i="43"/>
  <c r="DZ97" i="43"/>
  <c r="DY97" i="43"/>
  <c r="DT97" i="43"/>
  <c r="DU97" i="43" s="1"/>
  <c r="DR97" i="43"/>
  <c r="DS97" i="43" s="1"/>
  <c r="DQ97" i="43"/>
  <c r="CB97" i="43"/>
  <c r="CA97" i="43"/>
  <c r="CX97" i="43" s="1"/>
  <c r="BZ97" i="43"/>
  <c r="BY97" i="43"/>
  <c r="CS97" i="43" s="1"/>
  <c r="BX97" i="43"/>
  <c r="BW97" i="43"/>
  <c r="CN97" i="43" s="1"/>
  <c r="BV97" i="43"/>
  <c r="BU97" i="43"/>
  <c r="CI97" i="43" s="1"/>
  <c r="BT97" i="43"/>
  <c r="BS97" i="43"/>
  <c r="CD97" i="43" s="1"/>
  <c r="BQ97" i="43"/>
  <c r="BP97" i="43"/>
  <c r="BO97" i="43"/>
  <c r="BN97" i="43"/>
  <c r="BB97" i="43"/>
  <c r="BC97" i="43" s="1"/>
  <c r="AY97" i="43"/>
  <c r="AX97" i="43"/>
  <c r="BA97" i="43" s="1"/>
  <c r="AW97" i="43"/>
  <c r="AV97" i="43"/>
  <c r="HE96" i="43"/>
  <c r="HD96" i="43"/>
  <c r="HQ96" i="43" s="1"/>
  <c r="HC96" i="43"/>
  <c r="HB96" i="43"/>
  <c r="HL96" i="43" s="1"/>
  <c r="HA96" i="43"/>
  <c r="GZ96" i="43"/>
  <c r="HG96" i="43" s="1"/>
  <c r="GI96" i="43"/>
  <c r="GJ96" i="43" s="1"/>
  <c r="GF96" i="43"/>
  <c r="GE96" i="43"/>
  <c r="GD96" i="43"/>
  <c r="GC96" i="43"/>
  <c r="GG96" i="43" s="1"/>
  <c r="EI96" i="43"/>
  <c r="EE96" i="43"/>
  <c r="EG96" i="43" s="1"/>
  <c r="EA96" i="43"/>
  <c r="DZ96" i="43"/>
  <c r="DY96" i="43"/>
  <c r="DT96" i="43"/>
  <c r="DW96" i="43" s="1"/>
  <c r="DR96" i="43"/>
  <c r="DS96" i="43" s="1"/>
  <c r="DQ96" i="43"/>
  <c r="CN96" i="43"/>
  <c r="CB96" i="43"/>
  <c r="CA96" i="43"/>
  <c r="CX96" i="43" s="1"/>
  <c r="BZ96" i="43"/>
  <c r="BY96" i="43"/>
  <c r="CS96" i="43" s="1"/>
  <c r="BX96" i="43"/>
  <c r="BW96" i="43"/>
  <c r="BV96" i="43"/>
  <c r="BU96" i="43"/>
  <c r="CI96" i="43" s="1"/>
  <c r="BT96" i="43"/>
  <c r="BS96" i="43"/>
  <c r="CD96" i="43" s="1"/>
  <c r="BQ96" i="43"/>
  <c r="BP96" i="43"/>
  <c r="BO96" i="43"/>
  <c r="BN96" i="43"/>
  <c r="BB96" i="43"/>
  <c r="BC96" i="43" s="1"/>
  <c r="AY96" i="43"/>
  <c r="AX96" i="43"/>
  <c r="AW96" i="43"/>
  <c r="AV96" i="43"/>
  <c r="AZ96" i="43" s="1"/>
  <c r="HE95" i="43"/>
  <c r="HD95" i="43"/>
  <c r="HQ95" i="43" s="1"/>
  <c r="HC95" i="43"/>
  <c r="HB95" i="43"/>
  <c r="HL95" i="43" s="1"/>
  <c r="HA95" i="43"/>
  <c r="GZ95" i="43"/>
  <c r="HG95" i="43" s="1"/>
  <c r="GI95" i="43"/>
  <c r="GJ95" i="43" s="1"/>
  <c r="GF95" i="43"/>
  <c r="GE95" i="43"/>
  <c r="GD95" i="43"/>
  <c r="GC95" i="43"/>
  <c r="EI95" i="43"/>
  <c r="EE95" i="43"/>
  <c r="EG95" i="43" s="1"/>
  <c r="EA95" i="43"/>
  <c r="DZ95" i="43"/>
  <c r="DY95" i="43"/>
  <c r="DT95" i="43"/>
  <c r="DV95" i="43" s="1"/>
  <c r="DR95" i="43"/>
  <c r="DS95" i="43" s="1"/>
  <c r="DQ95" i="43"/>
  <c r="CB95" i="43"/>
  <c r="CA95" i="43"/>
  <c r="CX95" i="43" s="1"/>
  <c r="BZ95" i="43"/>
  <c r="BY95" i="43"/>
  <c r="CS95" i="43" s="1"/>
  <c r="BX95" i="43"/>
  <c r="BW95" i="43"/>
  <c r="CN95" i="43" s="1"/>
  <c r="BV95" i="43"/>
  <c r="BU95" i="43"/>
  <c r="CI95" i="43" s="1"/>
  <c r="BT95" i="43"/>
  <c r="BS95" i="43"/>
  <c r="CD95" i="43" s="1"/>
  <c r="BQ95" i="43"/>
  <c r="BP95" i="43"/>
  <c r="BO95" i="43"/>
  <c r="BN95" i="43"/>
  <c r="BB95" i="43"/>
  <c r="BC95" i="43" s="1"/>
  <c r="AY95" i="43"/>
  <c r="AX95" i="43"/>
  <c r="BA95" i="43" s="1"/>
  <c r="AW95" i="43"/>
  <c r="AV95" i="43"/>
  <c r="HE94" i="43"/>
  <c r="HD94" i="43"/>
  <c r="HQ94" i="43" s="1"/>
  <c r="HC94" i="43"/>
  <c r="HB94" i="43"/>
  <c r="HL94" i="43" s="1"/>
  <c r="HA94" i="43"/>
  <c r="GZ94" i="43"/>
  <c r="HG94" i="43" s="1"/>
  <c r="GI94" i="43"/>
  <c r="GJ94" i="43" s="1"/>
  <c r="GF94" i="43"/>
  <c r="GE94" i="43"/>
  <c r="GD94" i="43"/>
  <c r="GC94" i="43"/>
  <c r="EI94" i="43"/>
  <c r="EE94" i="43"/>
  <c r="EG94" i="43" s="1"/>
  <c r="EA94" i="43"/>
  <c r="DZ94" i="43"/>
  <c r="DY94" i="43"/>
  <c r="DT94" i="43"/>
  <c r="DU94" i="43" s="1"/>
  <c r="DR94" i="43"/>
  <c r="DS94" i="43" s="1"/>
  <c r="DQ94" i="43"/>
  <c r="CB94" i="43"/>
  <c r="CA94" i="43"/>
  <c r="CX94" i="43" s="1"/>
  <c r="BZ94" i="43"/>
  <c r="BY94" i="43"/>
  <c r="CS94" i="43" s="1"/>
  <c r="BX94" i="43"/>
  <c r="BW94" i="43"/>
  <c r="CN94" i="43" s="1"/>
  <c r="BV94" i="43"/>
  <c r="BU94" i="43"/>
  <c r="CI94" i="43" s="1"/>
  <c r="BT94" i="43"/>
  <c r="BS94" i="43"/>
  <c r="CD94" i="43" s="1"/>
  <c r="BQ94" i="43"/>
  <c r="BP94" i="43"/>
  <c r="BO94" i="43"/>
  <c r="BN94" i="43"/>
  <c r="BC94" i="43"/>
  <c r="BB94" i="43"/>
  <c r="AY94" i="43"/>
  <c r="AX94" i="43"/>
  <c r="AW94" i="43"/>
  <c r="AV94" i="43"/>
  <c r="HE93" i="43"/>
  <c r="HD93" i="43"/>
  <c r="HQ93" i="43" s="1"/>
  <c r="HC93" i="43"/>
  <c r="HB93" i="43"/>
  <c r="HL93" i="43" s="1"/>
  <c r="HA93" i="43"/>
  <c r="GZ93" i="43"/>
  <c r="HG93" i="43" s="1"/>
  <c r="GI93" i="43"/>
  <c r="GJ93" i="43" s="1"/>
  <c r="GF93" i="43"/>
  <c r="GE93" i="43"/>
  <c r="GD93" i="43"/>
  <c r="GC93" i="43"/>
  <c r="EI93" i="43"/>
  <c r="EE93" i="43"/>
  <c r="EG93" i="43" s="1"/>
  <c r="EA93" i="43"/>
  <c r="DZ93" i="43"/>
  <c r="DY93" i="43"/>
  <c r="DT93" i="43"/>
  <c r="DW93" i="43" s="1"/>
  <c r="DR93" i="43"/>
  <c r="DS93" i="43" s="1"/>
  <c r="DQ93" i="43"/>
  <c r="CB93" i="43"/>
  <c r="CA93" i="43"/>
  <c r="CX93" i="43" s="1"/>
  <c r="BZ93" i="43"/>
  <c r="BY93" i="43"/>
  <c r="CS93" i="43" s="1"/>
  <c r="BX93" i="43"/>
  <c r="BW93" i="43"/>
  <c r="CN93" i="43" s="1"/>
  <c r="BV93" i="43"/>
  <c r="BU93" i="43"/>
  <c r="CI93" i="43" s="1"/>
  <c r="BT93" i="43"/>
  <c r="BS93" i="43"/>
  <c r="CD93" i="43" s="1"/>
  <c r="BQ93" i="43"/>
  <c r="BP93" i="43"/>
  <c r="BO93" i="43"/>
  <c r="BN93" i="43"/>
  <c r="BB93" i="43"/>
  <c r="BC93" i="43" s="1"/>
  <c r="AY93" i="43"/>
  <c r="AX93" i="43"/>
  <c r="AW93" i="43"/>
  <c r="AV93" i="43"/>
  <c r="HE92" i="43"/>
  <c r="HD92" i="43"/>
  <c r="HQ92" i="43" s="1"/>
  <c r="HC92" i="43"/>
  <c r="HB92" i="43"/>
  <c r="HL92" i="43" s="1"/>
  <c r="HA92" i="43"/>
  <c r="GZ92" i="43"/>
  <c r="HG92" i="43" s="1"/>
  <c r="GI92" i="43"/>
  <c r="GJ92" i="43" s="1"/>
  <c r="GF92" i="43"/>
  <c r="GE92" i="43"/>
  <c r="GD92" i="43"/>
  <c r="GC92" i="43"/>
  <c r="EI92" i="43"/>
  <c r="EE92" i="43"/>
  <c r="EG92" i="43" s="1"/>
  <c r="EA92" i="43"/>
  <c r="DZ92" i="43"/>
  <c r="DY92" i="43"/>
  <c r="DT92" i="43"/>
  <c r="DW92" i="43" s="1"/>
  <c r="DR92" i="43"/>
  <c r="DS92" i="43" s="1"/>
  <c r="DQ92" i="43"/>
  <c r="CB92" i="43"/>
  <c r="CA92" i="43"/>
  <c r="CX92" i="43" s="1"/>
  <c r="BZ92" i="43"/>
  <c r="BY92" i="43"/>
  <c r="CS92" i="43" s="1"/>
  <c r="BX92" i="43"/>
  <c r="BW92" i="43"/>
  <c r="CN92" i="43" s="1"/>
  <c r="BV92" i="43"/>
  <c r="BU92" i="43"/>
  <c r="CI92" i="43" s="1"/>
  <c r="BT92" i="43"/>
  <c r="BS92" i="43"/>
  <c r="CD92" i="43" s="1"/>
  <c r="BQ92" i="43"/>
  <c r="BP92" i="43"/>
  <c r="BO92" i="43"/>
  <c r="BN92" i="43"/>
  <c r="BB92" i="43"/>
  <c r="BC92" i="43" s="1"/>
  <c r="AY92" i="43"/>
  <c r="AX92" i="43"/>
  <c r="BA92" i="43" s="1"/>
  <c r="AW92" i="43"/>
  <c r="AV92" i="43"/>
  <c r="HE91" i="43"/>
  <c r="HD91" i="43"/>
  <c r="HQ91" i="43" s="1"/>
  <c r="HC91" i="43"/>
  <c r="HB91" i="43"/>
  <c r="HL91" i="43" s="1"/>
  <c r="HA91" i="43"/>
  <c r="GZ91" i="43"/>
  <c r="HG91" i="43" s="1"/>
  <c r="GI91" i="43"/>
  <c r="GJ91" i="43" s="1"/>
  <c r="GF91" i="43"/>
  <c r="GE91" i="43"/>
  <c r="GH91" i="43" s="1"/>
  <c r="GD91" i="43"/>
  <c r="GC91" i="43"/>
  <c r="GG91" i="43" s="1"/>
  <c r="EI91" i="43"/>
  <c r="EE91" i="43"/>
  <c r="EG91" i="43" s="1"/>
  <c r="EA91" i="43"/>
  <c r="DZ91" i="43"/>
  <c r="DY91" i="43"/>
  <c r="DT91" i="43"/>
  <c r="DV91" i="43" s="1"/>
  <c r="DR91" i="43"/>
  <c r="DS91" i="43" s="1"/>
  <c r="DQ91" i="43"/>
  <c r="CB91" i="43"/>
  <c r="CA91" i="43"/>
  <c r="CX91" i="43" s="1"/>
  <c r="BZ91" i="43"/>
  <c r="BY91" i="43"/>
  <c r="CS91" i="43" s="1"/>
  <c r="BX91" i="43"/>
  <c r="BW91" i="43"/>
  <c r="CN91" i="43" s="1"/>
  <c r="BV91" i="43"/>
  <c r="BU91" i="43"/>
  <c r="CI91" i="43" s="1"/>
  <c r="BT91" i="43"/>
  <c r="BS91" i="43"/>
  <c r="CD91" i="43" s="1"/>
  <c r="BQ91" i="43"/>
  <c r="BP91" i="43"/>
  <c r="BO91" i="43"/>
  <c r="BN91" i="43"/>
  <c r="BB91" i="43"/>
  <c r="BC91" i="43" s="1"/>
  <c r="AY91" i="43"/>
  <c r="AX91" i="43"/>
  <c r="AW91" i="43"/>
  <c r="AV91" i="43"/>
  <c r="HE90" i="43"/>
  <c r="HD90" i="43"/>
  <c r="HQ90" i="43" s="1"/>
  <c r="HC90" i="43"/>
  <c r="HB90" i="43"/>
  <c r="HL90" i="43" s="1"/>
  <c r="HA90" i="43"/>
  <c r="GZ90" i="43"/>
  <c r="HG90" i="43" s="1"/>
  <c r="GI90" i="43"/>
  <c r="GJ90" i="43" s="1"/>
  <c r="GF90" i="43"/>
  <c r="GE90" i="43"/>
  <c r="GH90" i="43" s="1"/>
  <c r="GD90" i="43"/>
  <c r="GC90" i="43"/>
  <c r="GG90" i="43" s="1"/>
  <c r="EI90" i="43"/>
  <c r="EE90" i="43"/>
  <c r="EG90" i="43" s="1"/>
  <c r="EA90" i="43"/>
  <c r="DZ90" i="43"/>
  <c r="DY90" i="43"/>
  <c r="DT90" i="43"/>
  <c r="DU90" i="43" s="1"/>
  <c r="DR90" i="43"/>
  <c r="DS90" i="43" s="1"/>
  <c r="DQ90" i="43"/>
  <c r="CB90" i="43"/>
  <c r="CA90" i="43"/>
  <c r="CX90" i="43" s="1"/>
  <c r="BZ90" i="43"/>
  <c r="BY90" i="43"/>
  <c r="CS90" i="43" s="1"/>
  <c r="BX90" i="43"/>
  <c r="BW90" i="43"/>
  <c r="CN90" i="43" s="1"/>
  <c r="BV90" i="43"/>
  <c r="BU90" i="43"/>
  <c r="CI90" i="43" s="1"/>
  <c r="BT90" i="43"/>
  <c r="BS90" i="43"/>
  <c r="CD90" i="43" s="1"/>
  <c r="BQ90" i="43"/>
  <c r="BP90" i="43"/>
  <c r="BO90" i="43"/>
  <c r="BN90" i="43"/>
  <c r="BB90" i="43"/>
  <c r="BC90" i="43" s="1"/>
  <c r="AY90" i="43"/>
  <c r="AX90" i="43"/>
  <c r="BA90" i="43" s="1"/>
  <c r="AW90" i="43"/>
  <c r="AV90" i="43"/>
  <c r="HE89" i="43"/>
  <c r="HD89" i="43"/>
  <c r="HQ89" i="43" s="1"/>
  <c r="HC89" i="43"/>
  <c r="HB89" i="43"/>
  <c r="HL89" i="43" s="1"/>
  <c r="HA89" i="43"/>
  <c r="GZ89" i="43"/>
  <c r="HG89" i="43" s="1"/>
  <c r="GI89" i="43"/>
  <c r="GJ89" i="43" s="1"/>
  <c r="GF89" i="43"/>
  <c r="GE89" i="43"/>
  <c r="GH89" i="43" s="1"/>
  <c r="GD89" i="43"/>
  <c r="GC89" i="43"/>
  <c r="EI89" i="43"/>
  <c r="EE89" i="43"/>
  <c r="EG89" i="43" s="1"/>
  <c r="EA89" i="43"/>
  <c r="DZ89" i="43"/>
  <c r="DY89" i="43"/>
  <c r="DT89" i="43"/>
  <c r="DU89" i="43" s="1"/>
  <c r="DR89" i="43"/>
  <c r="DS89" i="43" s="1"/>
  <c r="DQ89" i="43"/>
  <c r="CB89" i="43"/>
  <c r="CA89" i="43"/>
  <c r="CX89" i="43" s="1"/>
  <c r="BZ89" i="43"/>
  <c r="BY89" i="43"/>
  <c r="CS89" i="43" s="1"/>
  <c r="BX89" i="43"/>
  <c r="BW89" i="43"/>
  <c r="CN89" i="43" s="1"/>
  <c r="BV89" i="43"/>
  <c r="BU89" i="43"/>
  <c r="CI89" i="43" s="1"/>
  <c r="BT89" i="43"/>
  <c r="BS89" i="43"/>
  <c r="CD89" i="43" s="1"/>
  <c r="BQ89" i="43"/>
  <c r="BP89" i="43"/>
  <c r="BO89" i="43"/>
  <c r="BN89" i="43"/>
  <c r="BB89" i="43"/>
  <c r="BC89" i="43" s="1"/>
  <c r="AY89" i="43"/>
  <c r="AX89" i="43"/>
  <c r="AW89" i="43"/>
  <c r="AV89" i="43"/>
  <c r="HE88" i="43"/>
  <c r="HD88" i="43"/>
  <c r="HQ88" i="43" s="1"/>
  <c r="HC88" i="43"/>
  <c r="HB88" i="43"/>
  <c r="HL88" i="43" s="1"/>
  <c r="HA88" i="43"/>
  <c r="GZ88" i="43"/>
  <c r="HG88" i="43" s="1"/>
  <c r="GI88" i="43"/>
  <c r="GJ88" i="43" s="1"/>
  <c r="GF88" i="43"/>
  <c r="GE88" i="43"/>
  <c r="GD88" i="43"/>
  <c r="GC88" i="43"/>
  <c r="EI88" i="43"/>
  <c r="EE88" i="43"/>
  <c r="EG88" i="43" s="1"/>
  <c r="EA88" i="43"/>
  <c r="DZ88" i="43"/>
  <c r="DY88" i="43"/>
  <c r="DT88" i="43"/>
  <c r="DW88" i="43" s="1"/>
  <c r="DR88" i="43"/>
  <c r="DS88" i="43" s="1"/>
  <c r="DQ88" i="43"/>
  <c r="CB88" i="43"/>
  <c r="CA88" i="43"/>
  <c r="CX88" i="43" s="1"/>
  <c r="BZ88" i="43"/>
  <c r="BY88" i="43"/>
  <c r="CS88" i="43" s="1"/>
  <c r="BX88" i="43"/>
  <c r="BW88" i="43"/>
  <c r="CN88" i="43" s="1"/>
  <c r="BV88" i="43"/>
  <c r="BU88" i="43"/>
  <c r="CI88" i="43" s="1"/>
  <c r="BT88" i="43"/>
  <c r="BS88" i="43"/>
  <c r="CD88" i="43" s="1"/>
  <c r="BQ88" i="43"/>
  <c r="BP88" i="43"/>
  <c r="BO88" i="43"/>
  <c r="BN88" i="43"/>
  <c r="BB88" i="43"/>
  <c r="BC88" i="43" s="1"/>
  <c r="AY88" i="43"/>
  <c r="AX88" i="43"/>
  <c r="AW88" i="43"/>
  <c r="AV88" i="43"/>
  <c r="HE87" i="43"/>
  <c r="HD87" i="43"/>
  <c r="HQ87" i="43" s="1"/>
  <c r="HC87" i="43"/>
  <c r="HB87" i="43"/>
  <c r="HL87" i="43" s="1"/>
  <c r="HA87" i="43"/>
  <c r="GZ87" i="43"/>
  <c r="HG87" i="43" s="1"/>
  <c r="GI87" i="43"/>
  <c r="GJ87" i="43" s="1"/>
  <c r="GF87" i="43"/>
  <c r="GE87" i="43"/>
  <c r="GD87" i="43"/>
  <c r="GC87" i="43"/>
  <c r="EI87" i="43"/>
  <c r="EE87" i="43"/>
  <c r="EG87" i="43" s="1"/>
  <c r="EA87" i="43"/>
  <c r="DZ87" i="43"/>
  <c r="DY87" i="43"/>
  <c r="DT87" i="43"/>
  <c r="DV87" i="43" s="1"/>
  <c r="DR87" i="43"/>
  <c r="DS87" i="43" s="1"/>
  <c r="DQ87" i="43"/>
  <c r="CB87" i="43"/>
  <c r="CA87" i="43"/>
  <c r="CX87" i="43" s="1"/>
  <c r="BZ87" i="43"/>
  <c r="BY87" i="43"/>
  <c r="CS87" i="43" s="1"/>
  <c r="BX87" i="43"/>
  <c r="BW87" i="43"/>
  <c r="CN87" i="43" s="1"/>
  <c r="BV87" i="43"/>
  <c r="BU87" i="43"/>
  <c r="CI87" i="43" s="1"/>
  <c r="BT87" i="43"/>
  <c r="BS87" i="43"/>
  <c r="CD87" i="43" s="1"/>
  <c r="BQ87" i="43"/>
  <c r="BP87" i="43"/>
  <c r="BO87" i="43"/>
  <c r="BN87" i="43"/>
  <c r="BB87" i="43"/>
  <c r="BC87" i="43" s="1"/>
  <c r="AY87" i="43"/>
  <c r="AX87" i="43"/>
  <c r="AW87" i="43"/>
  <c r="AV87" i="43"/>
  <c r="HE86" i="43"/>
  <c r="HD86" i="43"/>
  <c r="HQ86" i="43" s="1"/>
  <c r="HC86" i="43"/>
  <c r="HB86" i="43"/>
  <c r="HL86" i="43" s="1"/>
  <c r="HA86" i="43"/>
  <c r="GZ86" i="43"/>
  <c r="HG86" i="43" s="1"/>
  <c r="GI86" i="43"/>
  <c r="GJ86" i="43" s="1"/>
  <c r="GF86" i="43"/>
  <c r="GE86" i="43"/>
  <c r="GD86" i="43"/>
  <c r="GC86" i="43"/>
  <c r="EI86" i="43"/>
  <c r="EE86" i="43"/>
  <c r="EG86" i="43" s="1"/>
  <c r="EA86" i="43"/>
  <c r="DZ86" i="43"/>
  <c r="DY86" i="43"/>
  <c r="DT86" i="43"/>
  <c r="DU86" i="43" s="1"/>
  <c r="DR86" i="43"/>
  <c r="DS86" i="43" s="1"/>
  <c r="DQ86" i="43"/>
  <c r="CB86" i="43"/>
  <c r="CA86" i="43"/>
  <c r="CX86" i="43" s="1"/>
  <c r="BZ86" i="43"/>
  <c r="BY86" i="43"/>
  <c r="CS86" i="43" s="1"/>
  <c r="BX86" i="43"/>
  <c r="BW86" i="43"/>
  <c r="CN86" i="43" s="1"/>
  <c r="BV86" i="43"/>
  <c r="BU86" i="43"/>
  <c r="CI86" i="43" s="1"/>
  <c r="BT86" i="43"/>
  <c r="BS86" i="43"/>
  <c r="CD86" i="43" s="1"/>
  <c r="BQ86" i="43"/>
  <c r="BP86" i="43"/>
  <c r="BO86" i="43"/>
  <c r="BN86" i="43"/>
  <c r="BC86" i="43"/>
  <c r="BB86" i="43"/>
  <c r="AY86" i="43"/>
  <c r="AX86" i="43"/>
  <c r="AW86" i="43"/>
  <c r="AV86" i="43"/>
  <c r="HE85" i="43"/>
  <c r="HD85" i="43"/>
  <c r="HQ85" i="43" s="1"/>
  <c r="HC85" i="43"/>
  <c r="HB85" i="43"/>
  <c r="HL85" i="43" s="1"/>
  <c r="HA85" i="43"/>
  <c r="GZ85" i="43"/>
  <c r="HG85" i="43" s="1"/>
  <c r="GI85" i="43"/>
  <c r="GJ85" i="43" s="1"/>
  <c r="GF85" i="43"/>
  <c r="GE85" i="43"/>
  <c r="GD85" i="43"/>
  <c r="GC85" i="43"/>
  <c r="EI85" i="43"/>
  <c r="EE85" i="43"/>
  <c r="EG85" i="43" s="1"/>
  <c r="EA85" i="43"/>
  <c r="DZ85" i="43"/>
  <c r="DY85" i="43"/>
  <c r="DT85" i="43"/>
  <c r="DV85" i="43" s="1"/>
  <c r="DR85" i="43"/>
  <c r="DS85" i="43" s="1"/>
  <c r="DQ85" i="43"/>
  <c r="CB85" i="43"/>
  <c r="CA85" i="43"/>
  <c r="CX85" i="43" s="1"/>
  <c r="BZ85" i="43"/>
  <c r="BY85" i="43"/>
  <c r="CS85" i="43" s="1"/>
  <c r="BX85" i="43"/>
  <c r="BW85" i="43"/>
  <c r="CN85" i="43" s="1"/>
  <c r="BV85" i="43"/>
  <c r="BU85" i="43"/>
  <c r="CI85" i="43" s="1"/>
  <c r="BT85" i="43"/>
  <c r="BS85" i="43"/>
  <c r="CD85" i="43" s="1"/>
  <c r="BQ85" i="43"/>
  <c r="BP85" i="43"/>
  <c r="BO85" i="43"/>
  <c r="BN85" i="43"/>
  <c r="BB85" i="43"/>
  <c r="BC85" i="43" s="1"/>
  <c r="AY85" i="43"/>
  <c r="AX85" i="43"/>
  <c r="AW85" i="43"/>
  <c r="AV85" i="43"/>
  <c r="AZ85" i="43" s="1"/>
  <c r="HE84" i="43"/>
  <c r="HD84" i="43"/>
  <c r="HQ84" i="43" s="1"/>
  <c r="HC84" i="43"/>
  <c r="HB84" i="43"/>
  <c r="HL84" i="43" s="1"/>
  <c r="HA84" i="43"/>
  <c r="GZ84" i="43"/>
  <c r="HG84" i="43" s="1"/>
  <c r="GI84" i="43"/>
  <c r="GJ84" i="43" s="1"/>
  <c r="GF84" i="43"/>
  <c r="GE84" i="43"/>
  <c r="GD84" i="43"/>
  <c r="GC84" i="43"/>
  <c r="EI84" i="43"/>
  <c r="EE84" i="43"/>
  <c r="EG84" i="43" s="1"/>
  <c r="EA84" i="43"/>
  <c r="DZ84" i="43"/>
  <c r="DY84" i="43"/>
  <c r="DT84" i="43"/>
  <c r="DW84" i="43" s="1"/>
  <c r="DR84" i="43"/>
  <c r="DS84" i="43" s="1"/>
  <c r="DQ84" i="43"/>
  <c r="CB84" i="43"/>
  <c r="CA84" i="43"/>
  <c r="CX84" i="43" s="1"/>
  <c r="BZ84" i="43"/>
  <c r="BY84" i="43"/>
  <c r="CS84" i="43" s="1"/>
  <c r="BX84" i="43"/>
  <c r="BW84" i="43"/>
  <c r="CN84" i="43" s="1"/>
  <c r="BV84" i="43"/>
  <c r="BU84" i="43"/>
  <c r="CI84" i="43" s="1"/>
  <c r="BT84" i="43"/>
  <c r="BS84" i="43"/>
  <c r="CD84" i="43" s="1"/>
  <c r="BQ84" i="43"/>
  <c r="BP84" i="43"/>
  <c r="BO84" i="43"/>
  <c r="BN84" i="43"/>
  <c r="BB84" i="43"/>
  <c r="BC84" i="43" s="1"/>
  <c r="AY84" i="43"/>
  <c r="AX84" i="43"/>
  <c r="BA84" i="43" s="1"/>
  <c r="AW84" i="43"/>
  <c r="AV84" i="43"/>
  <c r="AZ84" i="43" s="1"/>
  <c r="HE83" i="43"/>
  <c r="HD83" i="43"/>
  <c r="HQ83" i="43" s="1"/>
  <c r="HC83" i="43"/>
  <c r="HB83" i="43"/>
  <c r="HL83" i="43" s="1"/>
  <c r="HA83" i="43"/>
  <c r="GZ83" i="43"/>
  <c r="HG83" i="43" s="1"/>
  <c r="GI83" i="43"/>
  <c r="GJ83" i="43" s="1"/>
  <c r="GF83" i="43"/>
  <c r="GE83" i="43"/>
  <c r="GD83" i="43"/>
  <c r="GC83" i="43"/>
  <c r="EI83" i="43"/>
  <c r="EE83" i="43"/>
  <c r="EG83" i="43" s="1"/>
  <c r="EA83" i="43"/>
  <c r="DZ83" i="43"/>
  <c r="DY83" i="43"/>
  <c r="DT83" i="43"/>
  <c r="DV83" i="43" s="1"/>
  <c r="DR83" i="43"/>
  <c r="DS83" i="43" s="1"/>
  <c r="DQ83" i="43"/>
  <c r="CB83" i="43"/>
  <c r="CA83" i="43"/>
  <c r="CX83" i="43" s="1"/>
  <c r="BZ83" i="43"/>
  <c r="BY83" i="43"/>
  <c r="CS83" i="43" s="1"/>
  <c r="BX83" i="43"/>
  <c r="BW83" i="43"/>
  <c r="CN83" i="43" s="1"/>
  <c r="BV83" i="43"/>
  <c r="BU83" i="43"/>
  <c r="CI83" i="43" s="1"/>
  <c r="BT83" i="43"/>
  <c r="BS83" i="43"/>
  <c r="CD83" i="43" s="1"/>
  <c r="BQ83" i="43"/>
  <c r="BP83" i="43"/>
  <c r="BO83" i="43"/>
  <c r="BN83" i="43"/>
  <c r="BB83" i="43"/>
  <c r="BC83" i="43" s="1"/>
  <c r="AY83" i="43"/>
  <c r="AX83" i="43"/>
  <c r="BA83" i="43" s="1"/>
  <c r="AW83" i="43"/>
  <c r="AV83" i="43"/>
  <c r="HE82" i="43"/>
  <c r="HD82" i="43"/>
  <c r="HQ82" i="43" s="1"/>
  <c r="HC82" i="43"/>
  <c r="HB82" i="43"/>
  <c r="HL82" i="43" s="1"/>
  <c r="HA82" i="43"/>
  <c r="GZ82" i="43"/>
  <c r="HG82" i="43" s="1"/>
  <c r="GI82" i="43"/>
  <c r="GJ82" i="43" s="1"/>
  <c r="GF82" i="43"/>
  <c r="GE82" i="43"/>
  <c r="GD82" i="43"/>
  <c r="GC82" i="43"/>
  <c r="EI82" i="43"/>
  <c r="EE82" i="43"/>
  <c r="EG82" i="43" s="1"/>
  <c r="EA82" i="43"/>
  <c r="DZ82" i="43"/>
  <c r="DY82" i="43"/>
  <c r="DT82" i="43"/>
  <c r="DU82" i="43" s="1"/>
  <c r="DR82" i="43"/>
  <c r="DS82" i="43" s="1"/>
  <c r="DQ82" i="43"/>
  <c r="CB82" i="43"/>
  <c r="CA82" i="43"/>
  <c r="CX82" i="43" s="1"/>
  <c r="BZ82" i="43"/>
  <c r="BY82" i="43"/>
  <c r="CS82" i="43" s="1"/>
  <c r="BX82" i="43"/>
  <c r="BW82" i="43"/>
  <c r="CN82" i="43" s="1"/>
  <c r="BV82" i="43"/>
  <c r="BU82" i="43"/>
  <c r="CI82" i="43" s="1"/>
  <c r="BT82" i="43"/>
  <c r="BS82" i="43"/>
  <c r="CD82" i="43" s="1"/>
  <c r="BQ82" i="43"/>
  <c r="BP82" i="43"/>
  <c r="BO82" i="43"/>
  <c r="BN82" i="43"/>
  <c r="BB82" i="43"/>
  <c r="BC82" i="43" s="1"/>
  <c r="AY82" i="43"/>
  <c r="AX82" i="43"/>
  <c r="AW82" i="43"/>
  <c r="AV82" i="43"/>
  <c r="AZ82" i="43" s="1"/>
  <c r="HE81" i="43"/>
  <c r="HD81" i="43"/>
  <c r="HQ81" i="43" s="1"/>
  <c r="HC81" i="43"/>
  <c r="HB81" i="43"/>
  <c r="HL81" i="43" s="1"/>
  <c r="HA81" i="43"/>
  <c r="GZ81" i="43"/>
  <c r="HG81" i="43" s="1"/>
  <c r="GI81" i="43"/>
  <c r="GJ81" i="43" s="1"/>
  <c r="GF81" i="43"/>
  <c r="GH81" i="43" s="1"/>
  <c r="GK81" i="43" s="1"/>
  <c r="GE81" i="43"/>
  <c r="GD81" i="43"/>
  <c r="GC81" i="43"/>
  <c r="EI81" i="43"/>
  <c r="EE81" i="43"/>
  <c r="EG81" i="43" s="1"/>
  <c r="EA81" i="43"/>
  <c r="DZ81" i="43"/>
  <c r="DY81" i="43"/>
  <c r="DT81" i="43"/>
  <c r="DU81" i="43" s="1"/>
  <c r="DR81" i="43"/>
  <c r="DS81" i="43" s="1"/>
  <c r="DQ81" i="43"/>
  <c r="CB81" i="43"/>
  <c r="CA81" i="43"/>
  <c r="CX81" i="43" s="1"/>
  <c r="BZ81" i="43"/>
  <c r="BY81" i="43"/>
  <c r="CS81" i="43" s="1"/>
  <c r="BX81" i="43"/>
  <c r="BW81" i="43"/>
  <c r="CN81" i="43" s="1"/>
  <c r="BV81" i="43"/>
  <c r="BU81" i="43"/>
  <c r="CI81" i="43" s="1"/>
  <c r="BT81" i="43"/>
  <c r="BS81" i="43"/>
  <c r="CD81" i="43" s="1"/>
  <c r="BQ81" i="43"/>
  <c r="BP81" i="43"/>
  <c r="BO81" i="43"/>
  <c r="BN81" i="43"/>
  <c r="BB81" i="43"/>
  <c r="BC81" i="43" s="1"/>
  <c r="AY81" i="43"/>
  <c r="AX81" i="43"/>
  <c r="BA81" i="43" s="1"/>
  <c r="AW81" i="43"/>
  <c r="AV81" i="43"/>
  <c r="AZ81" i="43" s="1"/>
  <c r="HE80" i="43"/>
  <c r="HD80" i="43"/>
  <c r="HQ80" i="43" s="1"/>
  <c r="HC80" i="43"/>
  <c r="HB80" i="43"/>
  <c r="HL80" i="43" s="1"/>
  <c r="HA80" i="43"/>
  <c r="GZ80" i="43"/>
  <c r="HG80" i="43" s="1"/>
  <c r="GI80" i="43"/>
  <c r="GJ80" i="43" s="1"/>
  <c r="GF80" i="43"/>
  <c r="GE80" i="43"/>
  <c r="GD80" i="43"/>
  <c r="GC80" i="43"/>
  <c r="EI80" i="43"/>
  <c r="EE80" i="43"/>
  <c r="EG80" i="43" s="1"/>
  <c r="EA80" i="43"/>
  <c r="DZ80" i="43"/>
  <c r="DY80" i="43"/>
  <c r="DT80" i="43"/>
  <c r="DW80" i="43" s="1"/>
  <c r="DR80" i="43"/>
  <c r="DS80" i="43" s="1"/>
  <c r="DQ80" i="43"/>
  <c r="CB80" i="43"/>
  <c r="CA80" i="43"/>
  <c r="CX80" i="43" s="1"/>
  <c r="BZ80" i="43"/>
  <c r="BY80" i="43"/>
  <c r="CS80" i="43" s="1"/>
  <c r="BX80" i="43"/>
  <c r="BW80" i="43"/>
  <c r="CN80" i="43" s="1"/>
  <c r="BV80" i="43"/>
  <c r="BU80" i="43"/>
  <c r="CI80" i="43" s="1"/>
  <c r="BT80" i="43"/>
  <c r="BS80" i="43"/>
  <c r="CD80" i="43" s="1"/>
  <c r="BQ80" i="43"/>
  <c r="BP80" i="43"/>
  <c r="BO80" i="43"/>
  <c r="BN80" i="43"/>
  <c r="BB80" i="43"/>
  <c r="BC80" i="43" s="1"/>
  <c r="AY80" i="43"/>
  <c r="AX80" i="43"/>
  <c r="AW80" i="43"/>
  <c r="AV80" i="43"/>
  <c r="AZ80" i="43" s="1"/>
  <c r="HE79" i="43"/>
  <c r="HD79" i="43"/>
  <c r="HQ79" i="43" s="1"/>
  <c r="HC79" i="43"/>
  <c r="HB79" i="43"/>
  <c r="HL79" i="43" s="1"/>
  <c r="HA79" i="43"/>
  <c r="GZ79" i="43"/>
  <c r="HG79" i="43" s="1"/>
  <c r="GI79" i="43"/>
  <c r="GJ79" i="43" s="1"/>
  <c r="GF79" i="43"/>
  <c r="GE79" i="43"/>
  <c r="GD79" i="43"/>
  <c r="GC79" i="43"/>
  <c r="EI79" i="43"/>
  <c r="EE79" i="43"/>
  <c r="EG79" i="43" s="1"/>
  <c r="EA79" i="43"/>
  <c r="DZ79" i="43"/>
  <c r="DY79" i="43"/>
  <c r="DT79" i="43"/>
  <c r="DR79" i="43"/>
  <c r="DS79" i="43" s="1"/>
  <c r="DQ79" i="43"/>
  <c r="CX79" i="43"/>
  <c r="CB79" i="43"/>
  <c r="CA79" i="43"/>
  <c r="BZ79" i="43"/>
  <c r="BY79" i="43"/>
  <c r="CS79" i="43" s="1"/>
  <c r="BX79" i="43"/>
  <c r="BW79" i="43"/>
  <c r="CN79" i="43" s="1"/>
  <c r="BV79" i="43"/>
  <c r="BU79" i="43"/>
  <c r="CI79" i="43" s="1"/>
  <c r="BT79" i="43"/>
  <c r="BS79" i="43"/>
  <c r="CD79" i="43" s="1"/>
  <c r="BQ79" i="43"/>
  <c r="BP79" i="43"/>
  <c r="BO79" i="43"/>
  <c r="BN79" i="43"/>
  <c r="BB79" i="43"/>
  <c r="BC79" i="43" s="1"/>
  <c r="AY79" i="43"/>
  <c r="AX79" i="43"/>
  <c r="AW79" i="43"/>
  <c r="AV79" i="43"/>
  <c r="HE78" i="43"/>
  <c r="HD78" i="43"/>
  <c r="HQ78" i="43" s="1"/>
  <c r="HC78" i="43"/>
  <c r="HB78" i="43"/>
  <c r="HL78" i="43" s="1"/>
  <c r="HA78" i="43"/>
  <c r="GZ78" i="43"/>
  <c r="HG78" i="43" s="1"/>
  <c r="GI78" i="43"/>
  <c r="GJ78" i="43" s="1"/>
  <c r="GF78" i="43"/>
  <c r="GE78" i="43"/>
  <c r="GH78" i="43" s="1"/>
  <c r="GD78" i="43"/>
  <c r="GC78" i="43"/>
  <c r="EI78" i="43"/>
  <c r="EE78" i="43"/>
  <c r="EG78" i="43" s="1"/>
  <c r="EA78" i="43"/>
  <c r="DZ78" i="43"/>
  <c r="DY78" i="43"/>
  <c r="DT78" i="43"/>
  <c r="DR78" i="43"/>
  <c r="DS78" i="43" s="1"/>
  <c r="DQ78" i="43"/>
  <c r="CB78" i="43"/>
  <c r="CA78" i="43"/>
  <c r="CX78" i="43" s="1"/>
  <c r="BZ78" i="43"/>
  <c r="BY78" i="43"/>
  <c r="CS78" i="43" s="1"/>
  <c r="BX78" i="43"/>
  <c r="BW78" i="43"/>
  <c r="CN78" i="43" s="1"/>
  <c r="BV78" i="43"/>
  <c r="BU78" i="43"/>
  <c r="CI78" i="43" s="1"/>
  <c r="BT78" i="43"/>
  <c r="BS78" i="43"/>
  <c r="CD78" i="43" s="1"/>
  <c r="BQ78" i="43"/>
  <c r="BP78" i="43"/>
  <c r="BO78" i="43"/>
  <c r="BN78" i="43"/>
  <c r="BB78" i="43"/>
  <c r="BC78" i="43" s="1"/>
  <c r="AY78" i="43"/>
  <c r="AX78" i="43"/>
  <c r="AW78" i="43"/>
  <c r="AV78" i="43"/>
  <c r="HE77" i="43"/>
  <c r="HD77" i="43"/>
  <c r="HQ77" i="43" s="1"/>
  <c r="HC77" i="43"/>
  <c r="HB77" i="43"/>
  <c r="HL77" i="43" s="1"/>
  <c r="HA77" i="43"/>
  <c r="GZ77" i="43"/>
  <c r="HG77" i="43" s="1"/>
  <c r="GI77" i="43"/>
  <c r="GJ77" i="43" s="1"/>
  <c r="GF77" i="43"/>
  <c r="GE77" i="43"/>
  <c r="GD77" i="43"/>
  <c r="GC77" i="43"/>
  <c r="EI77" i="43"/>
  <c r="EE77" i="43"/>
  <c r="EG77" i="43" s="1"/>
  <c r="EA77" i="43"/>
  <c r="DZ77" i="43"/>
  <c r="DY77" i="43"/>
  <c r="DT77" i="43"/>
  <c r="DU77" i="43" s="1"/>
  <c r="DR77" i="43"/>
  <c r="DS77" i="43" s="1"/>
  <c r="DQ77" i="43"/>
  <c r="CB77" i="43"/>
  <c r="CA77" i="43"/>
  <c r="CX77" i="43" s="1"/>
  <c r="BZ77" i="43"/>
  <c r="BY77" i="43"/>
  <c r="CS77" i="43" s="1"/>
  <c r="BX77" i="43"/>
  <c r="BW77" i="43"/>
  <c r="CN77" i="43" s="1"/>
  <c r="BV77" i="43"/>
  <c r="BU77" i="43"/>
  <c r="CI77" i="43" s="1"/>
  <c r="BT77" i="43"/>
  <c r="BS77" i="43"/>
  <c r="CD77" i="43" s="1"/>
  <c r="BQ77" i="43"/>
  <c r="BP77" i="43"/>
  <c r="BO77" i="43"/>
  <c r="BN77" i="43"/>
  <c r="BC77" i="43"/>
  <c r="BB77" i="43"/>
  <c r="AY77" i="43"/>
  <c r="AX77" i="43"/>
  <c r="AW77" i="43"/>
  <c r="AV77" i="43"/>
  <c r="HE76" i="43"/>
  <c r="HD76" i="43"/>
  <c r="HQ76" i="43" s="1"/>
  <c r="HC76" i="43"/>
  <c r="HB76" i="43"/>
  <c r="HL76" i="43" s="1"/>
  <c r="HA76" i="43"/>
  <c r="GZ76" i="43"/>
  <c r="HG76" i="43" s="1"/>
  <c r="GJ76" i="43"/>
  <c r="GI76" i="43"/>
  <c r="GF76" i="43"/>
  <c r="GE76" i="43"/>
  <c r="GD76" i="43"/>
  <c r="GC76" i="43"/>
  <c r="EI76" i="43"/>
  <c r="EE76" i="43"/>
  <c r="EG76" i="43" s="1"/>
  <c r="EA76" i="43"/>
  <c r="DZ76" i="43"/>
  <c r="DY76" i="43"/>
  <c r="DT76" i="43"/>
  <c r="DW76" i="43" s="1"/>
  <c r="DR76" i="43"/>
  <c r="DS76" i="43" s="1"/>
  <c r="DQ76" i="43"/>
  <c r="CB76" i="43"/>
  <c r="CA76" i="43"/>
  <c r="CX76" i="43" s="1"/>
  <c r="BZ76" i="43"/>
  <c r="BY76" i="43"/>
  <c r="CS76" i="43" s="1"/>
  <c r="BX76" i="43"/>
  <c r="BW76" i="43"/>
  <c r="CN76" i="43" s="1"/>
  <c r="BV76" i="43"/>
  <c r="BU76" i="43"/>
  <c r="CI76" i="43" s="1"/>
  <c r="BT76" i="43"/>
  <c r="BS76" i="43"/>
  <c r="CD76" i="43" s="1"/>
  <c r="BQ76" i="43"/>
  <c r="BP76" i="43"/>
  <c r="BO76" i="43"/>
  <c r="BN76" i="43"/>
  <c r="BB76" i="43"/>
  <c r="BC76" i="43" s="1"/>
  <c r="AY76" i="43"/>
  <c r="AX76" i="43"/>
  <c r="AW76" i="43"/>
  <c r="AV76" i="43"/>
  <c r="HE75" i="43"/>
  <c r="HD75" i="43"/>
  <c r="HQ75" i="43" s="1"/>
  <c r="HC75" i="43"/>
  <c r="HB75" i="43"/>
  <c r="HL75" i="43" s="1"/>
  <c r="HA75" i="43"/>
  <c r="GZ75" i="43"/>
  <c r="HG75" i="43" s="1"/>
  <c r="GI75" i="43"/>
  <c r="GJ75" i="43" s="1"/>
  <c r="GF75" i="43"/>
  <c r="GE75" i="43"/>
  <c r="GD75" i="43"/>
  <c r="GC75" i="43"/>
  <c r="EI75" i="43"/>
  <c r="EE75" i="43"/>
  <c r="EG75" i="43" s="1"/>
  <c r="EA75" i="43"/>
  <c r="DZ75" i="43"/>
  <c r="DY75" i="43"/>
  <c r="DT75" i="43"/>
  <c r="DU75" i="43" s="1"/>
  <c r="DR75" i="43"/>
  <c r="DS75" i="43" s="1"/>
  <c r="DQ75" i="43"/>
  <c r="CD75" i="43"/>
  <c r="CB75" i="43"/>
  <c r="CA75" i="43"/>
  <c r="CX75" i="43" s="1"/>
  <c r="BZ75" i="43"/>
  <c r="BY75" i="43"/>
  <c r="CS75" i="43" s="1"/>
  <c r="BX75" i="43"/>
  <c r="BW75" i="43"/>
  <c r="CN75" i="43" s="1"/>
  <c r="BV75" i="43"/>
  <c r="BU75" i="43"/>
  <c r="CI75" i="43" s="1"/>
  <c r="BT75" i="43"/>
  <c r="BS75" i="43"/>
  <c r="BQ75" i="43"/>
  <c r="BP75" i="43"/>
  <c r="BO75" i="43"/>
  <c r="BN75" i="43"/>
  <c r="BB75" i="43"/>
  <c r="BC75" i="43" s="1"/>
  <c r="AY75" i="43"/>
  <c r="AX75" i="43"/>
  <c r="AW75" i="43"/>
  <c r="AV75" i="43"/>
  <c r="HE74" i="43"/>
  <c r="HD74" i="43"/>
  <c r="HQ74" i="43" s="1"/>
  <c r="HC74" i="43"/>
  <c r="HB74" i="43"/>
  <c r="HL74" i="43" s="1"/>
  <c r="HA74" i="43"/>
  <c r="GZ74" i="43"/>
  <c r="HG74" i="43" s="1"/>
  <c r="GI74" i="43"/>
  <c r="GJ74" i="43" s="1"/>
  <c r="GF74" i="43"/>
  <c r="GE74" i="43"/>
  <c r="GH74" i="43" s="1"/>
  <c r="GD74" i="43"/>
  <c r="GC74" i="43"/>
  <c r="EI74" i="43"/>
  <c r="EE74" i="43"/>
  <c r="EG74" i="43" s="1"/>
  <c r="EA74" i="43"/>
  <c r="DZ74" i="43"/>
  <c r="DY74" i="43"/>
  <c r="DT74" i="43"/>
  <c r="DR74" i="43"/>
  <c r="DS74" i="43" s="1"/>
  <c r="DQ74" i="43"/>
  <c r="CB74" i="43"/>
  <c r="CA74" i="43"/>
  <c r="CX74" i="43" s="1"/>
  <c r="BZ74" i="43"/>
  <c r="BY74" i="43"/>
  <c r="CS74" i="43" s="1"/>
  <c r="BX74" i="43"/>
  <c r="BW74" i="43"/>
  <c r="CN74" i="43" s="1"/>
  <c r="BV74" i="43"/>
  <c r="BU74" i="43"/>
  <c r="CI74" i="43" s="1"/>
  <c r="BT74" i="43"/>
  <c r="BS74" i="43"/>
  <c r="CD74" i="43" s="1"/>
  <c r="BQ74" i="43"/>
  <c r="BP74" i="43"/>
  <c r="BO74" i="43"/>
  <c r="BN74" i="43"/>
  <c r="BB74" i="43"/>
  <c r="BC74" i="43" s="1"/>
  <c r="AY74" i="43"/>
  <c r="AX74" i="43"/>
  <c r="AW74" i="43"/>
  <c r="AV74" i="43"/>
  <c r="HE73" i="43"/>
  <c r="HD73" i="43"/>
  <c r="HQ73" i="43" s="1"/>
  <c r="HC73" i="43"/>
  <c r="HB73" i="43"/>
  <c r="HL73" i="43" s="1"/>
  <c r="HA73" i="43"/>
  <c r="GZ73" i="43"/>
  <c r="HG73" i="43" s="1"/>
  <c r="GI73" i="43"/>
  <c r="GJ73" i="43" s="1"/>
  <c r="GF73" i="43"/>
  <c r="GE73" i="43"/>
  <c r="GD73" i="43"/>
  <c r="GC73" i="43"/>
  <c r="EI73" i="43"/>
  <c r="EE73" i="43"/>
  <c r="EG73" i="43" s="1"/>
  <c r="EA73" i="43"/>
  <c r="DZ73" i="43"/>
  <c r="DY73" i="43"/>
  <c r="DT73" i="43"/>
  <c r="DU73" i="43" s="1"/>
  <c r="DR73" i="43"/>
  <c r="DS73" i="43" s="1"/>
  <c r="DQ73" i="43"/>
  <c r="CB73" i="43"/>
  <c r="CA73" i="43"/>
  <c r="CX73" i="43" s="1"/>
  <c r="BZ73" i="43"/>
  <c r="BY73" i="43"/>
  <c r="CS73" i="43" s="1"/>
  <c r="BX73" i="43"/>
  <c r="BW73" i="43"/>
  <c r="CN73" i="43" s="1"/>
  <c r="BV73" i="43"/>
  <c r="BU73" i="43"/>
  <c r="CI73" i="43" s="1"/>
  <c r="BT73" i="43"/>
  <c r="BS73" i="43"/>
  <c r="CD73" i="43" s="1"/>
  <c r="BQ73" i="43"/>
  <c r="BP73" i="43"/>
  <c r="BO73" i="43"/>
  <c r="BN73" i="43"/>
  <c r="BB73" i="43"/>
  <c r="BC73" i="43" s="1"/>
  <c r="AY73" i="43"/>
  <c r="AX73" i="43"/>
  <c r="BA73" i="43" s="1"/>
  <c r="AW73" i="43"/>
  <c r="AV73" i="43"/>
  <c r="HE72" i="43"/>
  <c r="HD72" i="43"/>
  <c r="HQ72" i="43" s="1"/>
  <c r="HC72" i="43"/>
  <c r="HB72" i="43"/>
  <c r="HL72" i="43" s="1"/>
  <c r="HA72" i="43"/>
  <c r="GZ72" i="43"/>
  <c r="HG72" i="43" s="1"/>
  <c r="GI72" i="43"/>
  <c r="GJ72" i="43" s="1"/>
  <c r="GF72" i="43"/>
  <c r="GE72" i="43"/>
  <c r="GD72" i="43"/>
  <c r="GC72" i="43"/>
  <c r="EI72" i="43"/>
  <c r="EE72" i="43"/>
  <c r="EG72" i="43" s="1"/>
  <c r="EA72" i="43"/>
  <c r="DZ72" i="43"/>
  <c r="DY72" i="43"/>
  <c r="DT72" i="43"/>
  <c r="DU72" i="43" s="1"/>
  <c r="DR72" i="43"/>
  <c r="DS72" i="43" s="1"/>
  <c r="DQ72" i="43"/>
  <c r="CB72" i="43"/>
  <c r="CA72" i="43"/>
  <c r="CX72" i="43" s="1"/>
  <c r="BZ72" i="43"/>
  <c r="BY72" i="43"/>
  <c r="CS72" i="43" s="1"/>
  <c r="BX72" i="43"/>
  <c r="BW72" i="43"/>
  <c r="CN72" i="43" s="1"/>
  <c r="BV72" i="43"/>
  <c r="BU72" i="43"/>
  <c r="CI72" i="43" s="1"/>
  <c r="BT72" i="43"/>
  <c r="BS72" i="43"/>
  <c r="CD72" i="43" s="1"/>
  <c r="BQ72" i="43"/>
  <c r="BP72" i="43"/>
  <c r="BO72" i="43"/>
  <c r="BN72" i="43"/>
  <c r="BB72" i="43"/>
  <c r="BC72" i="43" s="1"/>
  <c r="AY72" i="43"/>
  <c r="AX72" i="43"/>
  <c r="BA72" i="43" s="1"/>
  <c r="AW72" i="43"/>
  <c r="AV72" i="43"/>
  <c r="AZ72" i="43" s="1"/>
  <c r="HE71" i="43"/>
  <c r="HD71" i="43"/>
  <c r="HQ71" i="43" s="1"/>
  <c r="HC71" i="43"/>
  <c r="HB71" i="43"/>
  <c r="HL71" i="43" s="1"/>
  <c r="HA71" i="43"/>
  <c r="GZ71" i="43"/>
  <c r="HG71" i="43" s="1"/>
  <c r="GI71" i="43"/>
  <c r="GJ71" i="43" s="1"/>
  <c r="GF71" i="43"/>
  <c r="GE71" i="43"/>
  <c r="GD71" i="43"/>
  <c r="GC71" i="43"/>
  <c r="EI71" i="43"/>
  <c r="EE71" i="43"/>
  <c r="EG71" i="43" s="1"/>
  <c r="EA71" i="43"/>
  <c r="DZ71" i="43"/>
  <c r="DY71" i="43"/>
  <c r="DT71" i="43"/>
  <c r="DV71" i="43" s="1"/>
  <c r="DR71" i="43"/>
  <c r="DS71" i="43" s="1"/>
  <c r="DQ71" i="43"/>
  <c r="CB71" i="43"/>
  <c r="CA71" i="43"/>
  <c r="CX71" i="43" s="1"/>
  <c r="BZ71" i="43"/>
  <c r="BY71" i="43"/>
  <c r="CS71" i="43" s="1"/>
  <c r="BX71" i="43"/>
  <c r="BW71" i="43"/>
  <c r="CN71" i="43" s="1"/>
  <c r="BV71" i="43"/>
  <c r="BU71" i="43"/>
  <c r="CI71" i="43" s="1"/>
  <c r="BT71" i="43"/>
  <c r="BS71" i="43"/>
  <c r="CD71" i="43" s="1"/>
  <c r="BQ71" i="43"/>
  <c r="BP71" i="43"/>
  <c r="BO71" i="43"/>
  <c r="BN71" i="43"/>
  <c r="BB71" i="43"/>
  <c r="BC71" i="43" s="1"/>
  <c r="AY71" i="43"/>
  <c r="AX71" i="43"/>
  <c r="AW71" i="43"/>
  <c r="AV71" i="43"/>
  <c r="HE70" i="43"/>
  <c r="HD70" i="43"/>
  <c r="HQ70" i="43" s="1"/>
  <c r="HC70" i="43"/>
  <c r="HB70" i="43"/>
  <c r="HL70" i="43" s="1"/>
  <c r="HA70" i="43"/>
  <c r="GZ70" i="43"/>
  <c r="HG70" i="43" s="1"/>
  <c r="GI70" i="43"/>
  <c r="GJ70" i="43" s="1"/>
  <c r="GF70" i="43"/>
  <c r="GE70" i="43"/>
  <c r="GD70" i="43"/>
  <c r="GC70" i="43"/>
  <c r="EI70" i="43"/>
  <c r="EE70" i="43"/>
  <c r="EG70" i="43" s="1"/>
  <c r="EA70" i="43"/>
  <c r="DZ70" i="43"/>
  <c r="DY70" i="43"/>
  <c r="DT70" i="43"/>
  <c r="DU70" i="43" s="1"/>
  <c r="DR70" i="43"/>
  <c r="DS70" i="43" s="1"/>
  <c r="DQ70" i="43"/>
  <c r="CB70" i="43"/>
  <c r="CA70" i="43"/>
  <c r="CX70" i="43" s="1"/>
  <c r="BZ70" i="43"/>
  <c r="BY70" i="43"/>
  <c r="CS70" i="43" s="1"/>
  <c r="BX70" i="43"/>
  <c r="BW70" i="43"/>
  <c r="CN70" i="43" s="1"/>
  <c r="BV70" i="43"/>
  <c r="BU70" i="43"/>
  <c r="CI70" i="43" s="1"/>
  <c r="BT70" i="43"/>
  <c r="BS70" i="43"/>
  <c r="CD70" i="43" s="1"/>
  <c r="BQ70" i="43"/>
  <c r="BP70" i="43"/>
  <c r="BO70" i="43"/>
  <c r="BN70" i="43"/>
  <c r="BB70" i="43"/>
  <c r="BC70" i="43" s="1"/>
  <c r="AY70" i="43"/>
  <c r="AX70" i="43"/>
  <c r="AW70" i="43"/>
  <c r="AV70" i="43"/>
  <c r="HE69" i="43"/>
  <c r="HD69" i="43"/>
  <c r="HQ69" i="43" s="1"/>
  <c r="HC69" i="43"/>
  <c r="HB69" i="43"/>
  <c r="HL69" i="43" s="1"/>
  <c r="HA69" i="43"/>
  <c r="GZ69" i="43"/>
  <c r="HG69" i="43" s="1"/>
  <c r="GI69" i="43"/>
  <c r="GJ69" i="43" s="1"/>
  <c r="GF69" i="43"/>
  <c r="GE69" i="43"/>
  <c r="GD69" i="43"/>
  <c r="GC69" i="43"/>
  <c r="EI69" i="43"/>
  <c r="EE69" i="43"/>
  <c r="EG69" i="43" s="1"/>
  <c r="EA69" i="43"/>
  <c r="DZ69" i="43"/>
  <c r="DY69" i="43"/>
  <c r="DT69" i="43"/>
  <c r="DW69" i="43" s="1"/>
  <c r="DR69" i="43"/>
  <c r="DS69" i="43" s="1"/>
  <c r="DQ69" i="43"/>
  <c r="CB69" i="43"/>
  <c r="CA69" i="43"/>
  <c r="CX69" i="43" s="1"/>
  <c r="BZ69" i="43"/>
  <c r="BY69" i="43"/>
  <c r="CS69" i="43" s="1"/>
  <c r="BX69" i="43"/>
  <c r="BW69" i="43"/>
  <c r="CN69" i="43" s="1"/>
  <c r="BV69" i="43"/>
  <c r="BU69" i="43"/>
  <c r="CI69" i="43" s="1"/>
  <c r="BT69" i="43"/>
  <c r="BS69" i="43"/>
  <c r="CD69" i="43" s="1"/>
  <c r="BQ69" i="43"/>
  <c r="BP69" i="43"/>
  <c r="BO69" i="43"/>
  <c r="BN69" i="43"/>
  <c r="BB69" i="43"/>
  <c r="BC69" i="43" s="1"/>
  <c r="AY69" i="43"/>
  <c r="AX69" i="43"/>
  <c r="AW69" i="43"/>
  <c r="AV69" i="43"/>
  <c r="HE68" i="43"/>
  <c r="HD68" i="43"/>
  <c r="HQ68" i="43" s="1"/>
  <c r="HC68" i="43"/>
  <c r="HB68" i="43"/>
  <c r="HL68" i="43" s="1"/>
  <c r="HA68" i="43"/>
  <c r="GZ68" i="43"/>
  <c r="HG68" i="43" s="1"/>
  <c r="GI68" i="43"/>
  <c r="GJ68" i="43" s="1"/>
  <c r="GF68" i="43"/>
  <c r="GE68" i="43"/>
  <c r="GD68" i="43"/>
  <c r="GC68" i="43"/>
  <c r="EI68" i="43"/>
  <c r="EE68" i="43"/>
  <c r="EG68" i="43" s="1"/>
  <c r="EA68" i="43"/>
  <c r="DZ68" i="43"/>
  <c r="DY68" i="43"/>
  <c r="DT68" i="43"/>
  <c r="DU68" i="43" s="1"/>
  <c r="DR68" i="43"/>
  <c r="DS68" i="43" s="1"/>
  <c r="DQ68" i="43"/>
  <c r="CB68" i="43"/>
  <c r="CA68" i="43"/>
  <c r="CX68" i="43" s="1"/>
  <c r="BZ68" i="43"/>
  <c r="BY68" i="43"/>
  <c r="CS68" i="43" s="1"/>
  <c r="BX68" i="43"/>
  <c r="BW68" i="43"/>
  <c r="CN68" i="43" s="1"/>
  <c r="BV68" i="43"/>
  <c r="BU68" i="43"/>
  <c r="CI68" i="43" s="1"/>
  <c r="BT68" i="43"/>
  <c r="BS68" i="43"/>
  <c r="CD68" i="43" s="1"/>
  <c r="BQ68" i="43"/>
  <c r="BP68" i="43"/>
  <c r="BO68" i="43"/>
  <c r="BN68" i="43"/>
  <c r="BB68" i="43"/>
  <c r="BC68" i="43" s="1"/>
  <c r="AY68" i="43"/>
  <c r="AX68" i="43"/>
  <c r="BA68" i="43" s="1"/>
  <c r="AW68" i="43"/>
  <c r="AV68" i="43"/>
  <c r="HE67" i="43"/>
  <c r="HD67" i="43"/>
  <c r="HQ67" i="43" s="1"/>
  <c r="HC67" i="43"/>
  <c r="HB67" i="43"/>
  <c r="HL67" i="43" s="1"/>
  <c r="HA67" i="43"/>
  <c r="GZ67" i="43"/>
  <c r="HG67" i="43" s="1"/>
  <c r="GI67" i="43"/>
  <c r="GJ67" i="43" s="1"/>
  <c r="GF67" i="43"/>
  <c r="GE67" i="43"/>
  <c r="GH67" i="43" s="1"/>
  <c r="GD67" i="43"/>
  <c r="GC67" i="43"/>
  <c r="EI67" i="43"/>
  <c r="EE67" i="43"/>
  <c r="EG67" i="43" s="1"/>
  <c r="EA67" i="43"/>
  <c r="DZ67" i="43"/>
  <c r="DY67" i="43"/>
  <c r="DT67" i="43"/>
  <c r="DV67" i="43" s="1"/>
  <c r="DR67" i="43"/>
  <c r="DS67" i="43" s="1"/>
  <c r="DQ67" i="43"/>
  <c r="CB67" i="43"/>
  <c r="CA67" i="43"/>
  <c r="CX67" i="43" s="1"/>
  <c r="BZ67" i="43"/>
  <c r="BY67" i="43"/>
  <c r="CS67" i="43" s="1"/>
  <c r="BX67" i="43"/>
  <c r="BW67" i="43"/>
  <c r="CN67" i="43" s="1"/>
  <c r="BV67" i="43"/>
  <c r="BU67" i="43"/>
  <c r="CI67" i="43" s="1"/>
  <c r="BT67" i="43"/>
  <c r="BS67" i="43"/>
  <c r="CD67" i="43" s="1"/>
  <c r="BQ67" i="43"/>
  <c r="BP67" i="43"/>
  <c r="BO67" i="43"/>
  <c r="BN67" i="43"/>
  <c r="BB67" i="43"/>
  <c r="BC67" i="43" s="1"/>
  <c r="AY67" i="43"/>
  <c r="AX67" i="43"/>
  <c r="AW67" i="43"/>
  <c r="AV67" i="43"/>
  <c r="HE66" i="43"/>
  <c r="HD66" i="43"/>
  <c r="HQ66" i="43" s="1"/>
  <c r="HC66" i="43"/>
  <c r="HB66" i="43"/>
  <c r="HL66" i="43" s="1"/>
  <c r="HA66" i="43"/>
  <c r="GZ66" i="43"/>
  <c r="HG66" i="43" s="1"/>
  <c r="GI66" i="43"/>
  <c r="GJ66" i="43" s="1"/>
  <c r="GF66" i="43"/>
  <c r="GE66" i="43"/>
  <c r="GD66" i="43"/>
  <c r="GC66" i="43"/>
  <c r="EI66" i="43"/>
  <c r="EE66" i="43"/>
  <c r="EG66" i="43" s="1"/>
  <c r="EA66" i="43"/>
  <c r="DZ66" i="43"/>
  <c r="DY66" i="43"/>
  <c r="DT66" i="43"/>
  <c r="DU66" i="43" s="1"/>
  <c r="DR66" i="43"/>
  <c r="DS66" i="43" s="1"/>
  <c r="DQ66" i="43"/>
  <c r="CB66" i="43"/>
  <c r="CA66" i="43"/>
  <c r="CX66" i="43" s="1"/>
  <c r="BZ66" i="43"/>
  <c r="BY66" i="43"/>
  <c r="CS66" i="43" s="1"/>
  <c r="BX66" i="43"/>
  <c r="BW66" i="43"/>
  <c r="CN66" i="43" s="1"/>
  <c r="BV66" i="43"/>
  <c r="BU66" i="43"/>
  <c r="CI66" i="43" s="1"/>
  <c r="BT66" i="43"/>
  <c r="BS66" i="43"/>
  <c r="CD66" i="43" s="1"/>
  <c r="BQ66" i="43"/>
  <c r="BP66" i="43"/>
  <c r="BO66" i="43"/>
  <c r="BN66" i="43"/>
  <c r="BB66" i="43"/>
  <c r="BC66" i="43" s="1"/>
  <c r="AY66" i="43"/>
  <c r="AX66" i="43"/>
  <c r="BA66" i="43" s="1"/>
  <c r="AW66" i="43"/>
  <c r="AV66" i="43"/>
  <c r="HE65" i="43"/>
  <c r="HD65" i="43"/>
  <c r="HQ65" i="43" s="1"/>
  <c r="HC65" i="43"/>
  <c r="HB65" i="43"/>
  <c r="HL65" i="43" s="1"/>
  <c r="HA65" i="43"/>
  <c r="GZ65" i="43"/>
  <c r="HG65" i="43" s="1"/>
  <c r="GI65" i="43"/>
  <c r="GJ65" i="43" s="1"/>
  <c r="GF65" i="43"/>
  <c r="GE65" i="43"/>
  <c r="GD65" i="43"/>
  <c r="GC65" i="43"/>
  <c r="EI65" i="43"/>
  <c r="EE65" i="43"/>
  <c r="EG65" i="43" s="1"/>
  <c r="EA65" i="43"/>
  <c r="DZ65" i="43"/>
  <c r="DY65" i="43"/>
  <c r="DT65" i="43"/>
  <c r="DW65" i="43" s="1"/>
  <c r="DR65" i="43"/>
  <c r="DS65" i="43" s="1"/>
  <c r="DQ65" i="43"/>
  <c r="CB65" i="43"/>
  <c r="CA65" i="43"/>
  <c r="CX65" i="43" s="1"/>
  <c r="BZ65" i="43"/>
  <c r="BY65" i="43"/>
  <c r="CS65" i="43" s="1"/>
  <c r="BX65" i="43"/>
  <c r="BW65" i="43"/>
  <c r="CN65" i="43" s="1"/>
  <c r="BV65" i="43"/>
  <c r="BU65" i="43"/>
  <c r="CI65" i="43" s="1"/>
  <c r="BT65" i="43"/>
  <c r="BS65" i="43"/>
  <c r="CD65" i="43" s="1"/>
  <c r="BQ65" i="43"/>
  <c r="BP65" i="43"/>
  <c r="BO65" i="43"/>
  <c r="BN65" i="43"/>
  <c r="BB65" i="43"/>
  <c r="BC65" i="43" s="1"/>
  <c r="AY65" i="43"/>
  <c r="AX65" i="43"/>
  <c r="AW65" i="43"/>
  <c r="AV65" i="43"/>
  <c r="HE64" i="43"/>
  <c r="HD64" i="43"/>
  <c r="HQ64" i="43" s="1"/>
  <c r="HC64" i="43"/>
  <c r="HB64" i="43"/>
  <c r="HL64" i="43" s="1"/>
  <c r="HA64" i="43"/>
  <c r="GZ64" i="43"/>
  <c r="HG64" i="43" s="1"/>
  <c r="GI64" i="43"/>
  <c r="GJ64" i="43" s="1"/>
  <c r="GF64" i="43"/>
  <c r="GE64" i="43"/>
  <c r="GD64" i="43"/>
  <c r="GC64" i="43"/>
  <c r="EI64" i="43"/>
  <c r="EE64" i="43"/>
  <c r="EG64" i="43" s="1"/>
  <c r="EA64" i="43"/>
  <c r="DZ64" i="43"/>
  <c r="DY64" i="43"/>
  <c r="DT64" i="43"/>
  <c r="DU64" i="43" s="1"/>
  <c r="DR64" i="43"/>
  <c r="DS64" i="43" s="1"/>
  <c r="DQ64" i="43"/>
  <c r="CB64" i="43"/>
  <c r="CA64" i="43"/>
  <c r="CX64" i="43" s="1"/>
  <c r="BZ64" i="43"/>
  <c r="BY64" i="43"/>
  <c r="CS64" i="43" s="1"/>
  <c r="BX64" i="43"/>
  <c r="BW64" i="43"/>
  <c r="CN64" i="43" s="1"/>
  <c r="BV64" i="43"/>
  <c r="BU64" i="43"/>
  <c r="CI64" i="43" s="1"/>
  <c r="BT64" i="43"/>
  <c r="BS64" i="43"/>
  <c r="CD64" i="43" s="1"/>
  <c r="BQ64" i="43"/>
  <c r="BP64" i="43"/>
  <c r="BO64" i="43"/>
  <c r="BN64" i="43"/>
  <c r="BB64" i="43"/>
  <c r="BC64" i="43" s="1"/>
  <c r="AY64" i="43"/>
  <c r="AX64" i="43"/>
  <c r="AW64" i="43"/>
  <c r="AV64" i="43"/>
  <c r="HE63" i="43"/>
  <c r="HD63" i="43"/>
  <c r="HQ63" i="43" s="1"/>
  <c r="HC63" i="43"/>
  <c r="HB63" i="43"/>
  <c r="HL63" i="43" s="1"/>
  <c r="HA63" i="43"/>
  <c r="GZ63" i="43"/>
  <c r="HG63" i="43" s="1"/>
  <c r="GI63" i="43"/>
  <c r="GJ63" i="43" s="1"/>
  <c r="GF63" i="43"/>
  <c r="GE63" i="43"/>
  <c r="GD63" i="43"/>
  <c r="GC63" i="43"/>
  <c r="EI63" i="43"/>
  <c r="EE63" i="43"/>
  <c r="EG63" i="43" s="1"/>
  <c r="EA63" i="43"/>
  <c r="DZ63" i="43"/>
  <c r="DY63" i="43"/>
  <c r="DT63" i="43"/>
  <c r="DV63" i="43" s="1"/>
  <c r="DR63" i="43"/>
  <c r="DS63" i="43" s="1"/>
  <c r="DQ63" i="43"/>
  <c r="CB63" i="43"/>
  <c r="CA63" i="43"/>
  <c r="CX63" i="43" s="1"/>
  <c r="BZ63" i="43"/>
  <c r="BY63" i="43"/>
  <c r="CS63" i="43" s="1"/>
  <c r="BX63" i="43"/>
  <c r="BW63" i="43"/>
  <c r="CN63" i="43" s="1"/>
  <c r="BV63" i="43"/>
  <c r="BU63" i="43"/>
  <c r="CI63" i="43" s="1"/>
  <c r="BT63" i="43"/>
  <c r="BS63" i="43"/>
  <c r="CD63" i="43" s="1"/>
  <c r="BQ63" i="43"/>
  <c r="BP63" i="43"/>
  <c r="BO63" i="43"/>
  <c r="BN63" i="43"/>
  <c r="BB63" i="43"/>
  <c r="BC63" i="43" s="1"/>
  <c r="AY63" i="43"/>
  <c r="AX63" i="43"/>
  <c r="AW63" i="43"/>
  <c r="AV63" i="43"/>
  <c r="AZ63" i="43" s="1"/>
  <c r="HE62" i="43"/>
  <c r="HD62" i="43"/>
  <c r="HQ62" i="43" s="1"/>
  <c r="HC62" i="43"/>
  <c r="HB62" i="43"/>
  <c r="HL62" i="43" s="1"/>
  <c r="HA62" i="43"/>
  <c r="GZ62" i="43"/>
  <c r="HG62" i="43" s="1"/>
  <c r="GI62" i="43"/>
  <c r="GJ62" i="43" s="1"/>
  <c r="GF62" i="43"/>
  <c r="GE62" i="43"/>
  <c r="GD62" i="43"/>
  <c r="GC62" i="43"/>
  <c r="EI62" i="43"/>
  <c r="EE62" i="43"/>
  <c r="EG62" i="43" s="1"/>
  <c r="EA62" i="43"/>
  <c r="DZ62" i="43"/>
  <c r="DY62" i="43"/>
  <c r="DT62" i="43"/>
  <c r="DU62" i="43" s="1"/>
  <c r="DR62" i="43"/>
  <c r="DS62" i="43" s="1"/>
  <c r="DQ62" i="43"/>
  <c r="CB62" i="43"/>
  <c r="CA62" i="43"/>
  <c r="CX62" i="43" s="1"/>
  <c r="BZ62" i="43"/>
  <c r="BY62" i="43"/>
  <c r="CS62" i="43" s="1"/>
  <c r="BX62" i="43"/>
  <c r="BW62" i="43"/>
  <c r="CN62" i="43" s="1"/>
  <c r="BV62" i="43"/>
  <c r="BU62" i="43"/>
  <c r="CI62" i="43" s="1"/>
  <c r="BT62" i="43"/>
  <c r="BS62" i="43"/>
  <c r="CD62" i="43" s="1"/>
  <c r="BQ62" i="43"/>
  <c r="BP62" i="43"/>
  <c r="BO62" i="43"/>
  <c r="BN62" i="43"/>
  <c r="BB62" i="43"/>
  <c r="BC62" i="43" s="1"/>
  <c r="AY62" i="43"/>
  <c r="AX62" i="43"/>
  <c r="AW62" i="43"/>
  <c r="AV62" i="43"/>
  <c r="HE61" i="43"/>
  <c r="HD61" i="43"/>
  <c r="HQ61" i="43" s="1"/>
  <c r="HC61" i="43"/>
  <c r="HB61" i="43"/>
  <c r="HL61" i="43" s="1"/>
  <c r="HA61" i="43"/>
  <c r="GZ61" i="43"/>
  <c r="HG61" i="43" s="1"/>
  <c r="GI61" i="43"/>
  <c r="GJ61" i="43" s="1"/>
  <c r="GF61" i="43"/>
  <c r="GH61" i="43" s="1"/>
  <c r="GE61" i="43"/>
  <c r="GD61" i="43"/>
  <c r="GC61" i="43"/>
  <c r="EI61" i="43"/>
  <c r="EE61" i="43"/>
  <c r="EG61" i="43" s="1"/>
  <c r="EA61" i="43"/>
  <c r="DZ61" i="43"/>
  <c r="DY61" i="43"/>
  <c r="DT61" i="43"/>
  <c r="DW61" i="43" s="1"/>
  <c r="DR61" i="43"/>
  <c r="DS61" i="43" s="1"/>
  <c r="DQ61" i="43"/>
  <c r="CB61" i="43"/>
  <c r="CA61" i="43"/>
  <c r="CX61" i="43" s="1"/>
  <c r="BZ61" i="43"/>
  <c r="BY61" i="43"/>
  <c r="CS61" i="43" s="1"/>
  <c r="BX61" i="43"/>
  <c r="BW61" i="43"/>
  <c r="CN61" i="43" s="1"/>
  <c r="BV61" i="43"/>
  <c r="BU61" i="43"/>
  <c r="CI61" i="43" s="1"/>
  <c r="BT61" i="43"/>
  <c r="BS61" i="43"/>
  <c r="CD61" i="43" s="1"/>
  <c r="BQ61" i="43"/>
  <c r="BP61" i="43"/>
  <c r="BO61" i="43"/>
  <c r="BN61" i="43"/>
  <c r="BB61" i="43"/>
  <c r="BC61" i="43" s="1"/>
  <c r="AY61" i="43"/>
  <c r="AX61" i="43"/>
  <c r="AW61" i="43"/>
  <c r="AV61" i="43"/>
  <c r="HE60" i="43"/>
  <c r="HD60" i="43"/>
  <c r="HQ60" i="43" s="1"/>
  <c r="HC60" i="43"/>
  <c r="HB60" i="43"/>
  <c r="HL60" i="43" s="1"/>
  <c r="HA60" i="43"/>
  <c r="GZ60" i="43"/>
  <c r="HG60" i="43" s="1"/>
  <c r="GI60" i="43"/>
  <c r="GJ60" i="43" s="1"/>
  <c r="GF60" i="43"/>
  <c r="GE60" i="43"/>
  <c r="GH60" i="43" s="1"/>
  <c r="GD60" i="43"/>
  <c r="GC60" i="43"/>
  <c r="EI60" i="43"/>
  <c r="EE60" i="43"/>
  <c r="EG60" i="43" s="1"/>
  <c r="EA60" i="43"/>
  <c r="DZ60" i="43"/>
  <c r="DY60" i="43"/>
  <c r="DT60" i="43"/>
  <c r="DU60" i="43" s="1"/>
  <c r="DR60" i="43"/>
  <c r="DS60" i="43" s="1"/>
  <c r="DQ60" i="43"/>
  <c r="CB60" i="43"/>
  <c r="CA60" i="43"/>
  <c r="CX60" i="43" s="1"/>
  <c r="BZ60" i="43"/>
  <c r="BY60" i="43"/>
  <c r="CS60" i="43" s="1"/>
  <c r="BX60" i="43"/>
  <c r="BW60" i="43"/>
  <c r="CN60" i="43" s="1"/>
  <c r="BV60" i="43"/>
  <c r="BU60" i="43"/>
  <c r="CI60" i="43" s="1"/>
  <c r="BT60" i="43"/>
  <c r="BS60" i="43"/>
  <c r="CD60" i="43" s="1"/>
  <c r="BQ60" i="43"/>
  <c r="BP60" i="43"/>
  <c r="BO60" i="43"/>
  <c r="BN60" i="43"/>
  <c r="BB60" i="43"/>
  <c r="BC60" i="43" s="1"/>
  <c r="AY60" i="43"/>
  <c r="AX60" i="43"/>
  <c r="AW60" i="43"/>
  <c r="AV60" i="43"/>
  <c r="HE59" i="43"/>
  <c r="HD59" i="43"/>
  <c r="HQ59" i="43" s="1"/>
  <c r="HC59" i="43"/>
  <c r="HB59" i="43"/>
  <c r="HL59" i="43" s="1"/>
  <c r="HA59" i="43"/>
  <c r="GZ59" i="43"/>
  <c r="HG59" i="43" s="1"/>
  <c r="GI59" i="43"/>
  <c r="GJ59" i="43" s="1"/>
  <c r="GF59" i="43"/>
  <c r="GE59" i="43"/>
  <c r="GD59" i="43"/>
  <c r="GC59" i="43"/>
  <c r="EI59" i="43"/>
  <c r="EE59" i="43"/>
  <c r="EG59" i="43" s="1"/>
  <c r="EA59" i="43"/>
  <c r="DZ59" i="43"/>
  <c r="DY59" i="43"/>
  <c r="DT59" i="43"/>
  <c r="DV59" i="43" s="1"/>
  <c r="DR59" i="43"/>
  <c r="DS59" i="43" s="1"/>
  <c r="DQ59" i="43"/>
  <c r="CB59" i="43"/>
  <c r="CA59" i="43"/>
  <c r="CX59" i="43" s="1"/>
  <c r="BZ59" i="43"/>
  <c r="BY59" i="43"/>
  <c r="CS59" i="43" s="1"/>
  <c r="BX59" i="43"/>
  <c r="BW59" i="43"/>
  <c r="CN59" i="43" s="1"/>
  <c r="BV59" i="43"/>
  <c r="BU59" i="43"/>
  <c r="CI59" i="43" s="1"/>
  <c r="BT59" i="43"/>
  <c r="BS59" i="43"/>
  <c r="CD59" i="43" s="1"/>
  <c r="BQ59" i="43"/>
  <c r="BP59" i="43"/>
  <c r="BO59" i="43"/>
  <c r="BN59" i="43"/>
  <c r="BB59" i="43"/>
  <c r="BC59" i="43" s="1"/>
  <c r="AY59" i="43"/>
  <c r="AX59" i="43"/>
  <c r="AW59" i="43"/>
  <c r="AV59" i="43"/>
  <c r="HE58" i="43"/>
  <c r="HD58" i="43"/>
  <c r="HQ58" i="43" s="1"/>
  <c r="HC58" i="43"/>
  <c r="HB58" i="43"/>
  <c r="HL58" i="43" s="1"/>
  <c r="HA58" i="43"/>
  <c r="GZ58" i="43"/>
  <c r="HG58" i="43" s="1"/>
  <c r="GI58" i="43"/>
  <c r="GJ58" i="43" s="1"/>
  <c r="GF58" i="43"/>
  <c r="GE58" i="43"/>
  <c r="GD58" i="43"/>
  <c r="GC58" i="43"/>
  <c r="EI58" i="43"/>
  <c r="EE58" i="43"/>
  <c r="EG58" i="43" s="1"/>
  <c r="EA58" i="43"/>
  <c r="DZ58" i="43"/>
  <c r="DY58" i="43"/>
  <c r="DT58" i="43"/>
  <c r="DU58" i="43" s="1"/>
  <c r="DR58" i="43"/>
  <c r="DS58" i="43" s="1"/>
  <c r="DQ58" i="43"/>
  <c r="CB58" i="43"/>
  <c r="CA58" i="43"/>
  <c r="CX58" i="43" s="1"/>
  <c r="BZ58" i="43"/>
  <c r="BY58" i="43"/>
  <c r="CS58" i="43" s="1"/>
  <c r="BX58" i="43"/>
  <c r="BW58" i="43"/>
  <c r="CN58" i="43" s="1"/>
  <c r="BV58" i="43"/>
  <c r="BU58" i="43"/>
  <c r="CI58" i="43" s="1"/>
  <c r="BT58" i="43"/>
  <c r="BS58" i="43"/>
  <c r="CD58" i="43" s="1"/>
  <c r="BQ58" i="43"/>
  <c r="BP58" i="43"/>
  <c r="BO58" i="43"/>
  <c r="BN58" i="43"/>
  <c r="BB58" i="43"/>
  <c r="BC58" i="43" s="1"/>
  <c r="AY58" i="43"/>
  <c r="AX58" i="43"/>
  <c r="AW58" i="43"/>
  <c r="AV58" i="43"/>
  <c r="HE57" i="43"/>
  <c r="HD57" i="43"/>
  <c r="HQ57" i="43" s="1"/>
  <c r="HC57" i="43"/>
  <c r="HB57" i="43"/>
  <c r="HL57" i="43" s="1"/>
  <c r="HA57" i="43"/>
  <c r="GZ57" i="43"/>
  <c r="HG57" i="43" s="1"/>
  <c r="GI57" i="43"/>
  <c r="GJ57" i="43" s="1"/>
  <c r="GF57" i="43"/>
  <c r="GE57" i="43"/>
  <c r="GD57" i="43"/>
  <c r="GC57" i="43"/>
  <c r="EI57" i="43"/>
  <c r="EE57" i="43"/>
  <c r="EG57" i="43" s="1"/>
  <c r="EA57" i="43"/>
  <c r="DZ57" i="43"/>
  <c r="DY57" i="43"/>
  <c r="DT57" i="43"/>
  <c r="DW57" i="43" s="1"/>
  <c r="DR57" i="43"/>
  <c r="DS57" i="43" s="1"/>
  <c r="DQ57" i="43"/>
  <c r="CN57" i="43"/>
  <c r="CB57" i="43"/>
  <c r="CA57" i="43"/>
  <c r="CX57" i="43" s="1"/>
  <c r="BZ57" i="43"/>
  <c r="BY57" i="43"/>
  <c r="CS57" i="43" s="1"/>
  <c r="BX57" i="43"/>
  <c r="BW57" i="43"/>
  <c r="BV57" i="43"/>
  <c r="BU57" i="43"/>
  <c r="CI57" i="43" s="1"/>
  <c r="BT57" i="43"/>
  <c r="BS57" i="43"/>
  <c r="CD57" i="43" s="1"/>
  <c r="BQ57" i="43"/>
  <c r="BP57" i="43"/>
  <c r="BO57" i="43"/>
  <c r="BN57" i="43"/>
  <c r="BB57" i="43"/>
  <c r="BC57" i="43" s="1"/>
  <c r="AY57" i="43"/>
  <c r="AX57" i="43"/>
  <c r="BA57" i="43" s="1"/>
  <c r="AW57" i="43"/>
  <c r="AV57" i="43"/>
  <c r="HE56" i="43"/>
  <c r="HD56" i="43"/>
  <c r="HQ56" i="43" s="1"/>
  <c r="HC56" i="43"/>
  <c r="HB56" i="43"/>
  <c r="HL56" i="43" s="1"/>
  <c r="HA56" i="43"/>
  <c r="GZ56" i="43"/>
  <c r="HG56" i="43" s="1"/>
  <c r="GI56" i="43"/>
  <c r="GJ56" i="43" s="1"/>
  <c r="GF56" i="43"/>
  <c r="GE56" i="43"/>
  <c r="GD56" i="43"/>
  <c r="GC56" i="43"/>
  <c r="EI56" i="43"/>
  <c r="EE56" i="43"/>
  <c r="EG56" i="43" s="1"/>
  <c r="EA56" i="43"/>
  <c r="DZ56" i="43"/>
  <c r="DY56" i="43"/>
  <c r="DT56" i="43"/>
  <c r="DU56" i="43" s="1"/>
  <c r="DR56" i="43"/>
  <c r="DS56" i="43" s="1"/>
  <c r="DQ56" i="43"/>
  <c r="CB56" i="43"/>
  <c r="CA56" i="43"/>
  <c r="CX56" i="43" s="1"/>
  <c r="BZ56" i="43"/>
  <c r="BY56" i="43"/>
  <c r="CS56" i="43" s="1"/>
  <c r="BX56" i="43"/>
  <c r="BW56" i="43"/>
  <c r="CN56" i="43" s="1"/>
  <c r="BV56" i="43"/>
  <c r="BU56" i="43"/>
  <c r="CI56" i="43" s="1"/>
  <c r="BT56" i="43"/>
  <c r="BS56" i="43"/>
  <c r="CD56" i="43" s="1"/>
  <c r="BQ56" i="43"/>
  <c r="BP56" i="43"/>
  <c r="BO56" i="43"/>
  <c r="BN56" i="43"/>
  <c r="BB56" i="43"/>
  <c r="BC56" i="43" s="1"/>
  <c r="AY56" i="43"/>
  <c r="AX56" i="43"/>
  <c r="BA56" i="43" s="1"/>
  <c r="AW56" i="43"/>
  <c r="AV56" i="43"/>
  <c r="AZ56" i="43" s="1"/>
  <c r="HE55" i="43"/>
  <c r="HD55" i="43"/>
  <c r="HQ55" i="43" s="1"/>
  <c r="HC55" i="43"/>
  <c r="HB55" i="43"/>
  <c r="HL55" i="43" s="1"/>
  <c r="HA55" i="43"/>
  <c r="GZ55" i="43"/>
  <c r="HG55" i="43" s="1"/>
  <c r="GI55" i="43"/>
  <c r="GJ55" i="43" s="1"/>
  <c r="GF55" i="43"/>
  <c r="GE55" i="43"/>
  <c r="GD55" i="43"/>
  <c r="GC55" i="43"/>
  <c r="EI55" i="43"/>
  <c r="EE55" i="43"/>
  <c r="EG55" i="43" s="1"/>
  <c r="EA55" i="43"/>
  <c r="DZ55" i="43"/>
  <c r="DY55" i="43"/>
  <c r="DT55" i="43"/>
  <c r="DV55" i="43" s="1"/>
  <c r="DR55" i="43"/>
  <c r="DS55" i="43" s="1"/>
  <c r="DQ55" i="43"/>
  <c r="CB55" i="43"/>
  <c r="CA55" i="43"/>
  <c r="CX55" i="43" s="1"/>
  <c r="BZ55" i="43"/>
  <c r="BY55" i="43"/>
  <c r="CS55" i="43" s="1"/>
  <c r="BX55" i="43"/>
  <c r="BW55" i="43"/>
  <c r="CN55" i="43" s="1"/>
  <c r="BV55" i="43"/>
  <c r="BU55" i="43"/>
  <c r="CI55" i="43" s="1"/>
  <c r="BT55" i="43"/>
  <c r="BS55" i="43"/>
  <c r="CD55" i="43" s="1"/>
  <c r="BQ55" i="43"/>
  <c r="BP55" i="43"/>
  <c r="BO55" i="43"/>
  <c r="BN55" i="43"/>
  <c r="BC55" i="43"/>
  <c r="BB55" i="43"/>
  <c r="AY55" i="43"/>
  <c r="AX55" i="43"/>
  <c r="AW55" i="43"/>
  <c r="AV55" i="43"/>
  <c r="HE54" i="43"/>
  <c r="HD54" i="43"/>
  <c r="HQ54" i="43" s="1"/>
  <c r="HC54" i="43"/>
  <c r="HB54" i="43"/>
  <c r="HL54" i="43" s="1"/>
  <c r="HA54" i="43"/>
  <c r="GZ54" i="43"/>
  <c r="HG54" i="43" s="1"/>
  <c r="GI54" i="43"/>
  <c r="GJ54" i="43" s="1"/>
  <c r="GF54" i="43"/>
  <c r="GE54" i="43"/>
  <c r="GH54" i="43" s="1"/>
  <c r="GD54" i="43"/>
  <c r="GC54" i="43"/>
  <c r="EI54" i="43"/>
  <c r="EE54" i="43"/>
  <c r="EG54" i="43" s="1"/>
  <c r="EA54" i="43"/>
  <c r="DZ54" i="43"/>
  <c r="DY54" i="43"/>
  <c r="DT54" i="43"/>
  <c r="DU54" i="43" s="1"/>
  <c r="DR54" i="43"/>
  <c r="DS54" i="43" s="1"/>
  <c r="DQ54" i="43"/>
  <c r="CB54" i="43"/>
  <c r="CA54" i="43"/>
  <c r="CX54" i="43" s="1"/>
  <c r="BZ54" i="43"/>
  <c r="BY54" i="43"/>
  <c r="CS54" i="43" s="1"/>
  <c r="BX54" i="43"/>
  <c r="BW54" i="43"/>
  <c r="CN54" i="43" s="1"/>
  <c r="BV54" i="43"/>
  <c r="BU54" i="43"/>
  <c r="CI54" i="43" s="1"/>
  <c r="BT54" i="43"/>
  <c r="BS54" i="43"/>
  <c r="CD54" i="43" s="1"/>
  <c r="BQ54" i="43"/>
  <c r="BP54" i="43"/>
  <c r="BO54" i="43"/>
  <c r="BN54" i="43"/>
  <c r="BB54" i="43"/>
  <c r="BC54" i="43" s="1"/>
  <c r="AY54" i="43"/>
  <c r="AX54" i="43"/>
  <c r="AW54" i="43"/>
  <c r="AV54" i="43"/>
  <c r="HE53" i="43"/>
  <c r="HD53" i="43"/>
  <c r="HQ53" i="43" s="1"/>
  <c r="HC53" i="43"/>
  <c r="HB53" i="43"/>
  <c r="HL53" i="43" s="1"/>
  <c r="HA53" i="43"/>
  <c r="GZ53" i="43"/>
  <c r="HG53" i="43" s="1"/>
  <c r="GI53" i="43"/>
  <c r="GJ53" i="43" s="1"/>
  <c r="GF53" i="43"/>
  <c r="GE53" i="43"/>
  <c r="GD53" i="43"/>
  <c r="GC53" i="43"/>
  <c r="GG53" i="43" s="1"/>
  <c r="EI53" i="43"/>
  <c r="EE53" i="43"/>
  <c r="EG53" i="43" s="1"/>
  <c r="EA53" i="43"/>
  <c r="DZ53" i="43"/>
  <c r="DY53" i="43"/>
  <c r="DT53" i="43"/>
  <c r="DU53" i="43" s="1"/>
  <c r="DR53" i="43"/>
  <c r="DS53" i="43" s="1"/>
  <c r="DQ53" i="43"/>
  <c r="CB53" i="43"/>
  <c r="CA53" i="43"/>
  <c r="CX53" i="43" s="1"/>
  <c r="BZ53" i="43"/>
  <c r="BY53" i="43"/>
  <c r="CS53" i="43" s="1"/>
  <c r="BX53" i="43"/>
  <c r="BW53" i="43"/>
  <c r="CN53" i="43" s="1"/>
  <c r="BV53" i="43"/>
  <c r="BU53" i="43"/>
  <c r="CI53" i="43" s="1"/>
  <c r="BT53" i="43"/>
  <c r="BS53" i="43"/>
  <c r="CD53" i="43" s="1"/>
  <c r="BQ53" i="43"/>
  <c r="BP53" i="43"/>
  <c r="BO53" i="43"/>
  <c r="BN53" i="43"/>
  <c r="BB53" i="43"/>
  <c r="BC53" i="43" s="1"/>
  <c r="AY53" i="43"/>
  <c r="AX53" i="43"/>
  <c r="AW53" i="43"/>
  <c r="AV53" i="43"/>
  <c r="HE52" i="43"/>
  <c r="HD52" i="43"/>
  <c r="HQ52" i="43" s="1"/>
  <c r="HC52" i="43"/>
  <c r="HB52" i="43"/>
  <c r="HL52" i="43" s="1"/>
  <c r="HA52" i="43"/>
  <c r="GZ52" i="43"/>
  <c r="HG52" i="43" s="1"/>
  <c r="GI52" i="43"/>
  <c r="GJ52" i="43" s="1"/>
  <c r="GF52" i="43"/>
  <c r="GE52" i="43"/>
  <c r="GD52" i="43"/>
  <c r="GC52" i="43"/>
  <c r="EI52" i="43"/>
  <c r="EE52" i="43"/>
  <c r="EG52" i="43" s="1"/>
  <c r="EA52" i="43"/>
  <c r="DZ52" i="43"/>
  <c r="DY52" i="43"/>
  <c r="DT52" i="43"/>
  <c r="DU52" i="43" s="1"/>
  <c r="DR52" i="43"/>
  <c r="DS52" i="43" s="1"/>
  <c r="DQ52" i="43"/>
  <c r="CB52" i="43"/>
  <c r="CA52" i="43"/>
  <c r="CX52" i="43" s="1"/>
  <c r="BZ52" i="43"/>
  <c r="BY52" i="43"/>
  <c r="CS52" i="43" s="1"/>
  <c r="BX52" i="43"/>
  <c r="BW52" i="43"/>
  <c r="CN52" i="43" s="1"/>
  <c r="BV52" i="43"/>
  <c r="BU52" i="43"/>
  <c r="CI52" i="43" s="1"/>
  <c r="BT52" i="43"/>
  <c r="BS52" i="43"/>
  <c r="CD52" i="43" s="1"/>
  <c r="BQ52" i="43"/>
  <c r="BP52" i="43"/>
  <c r="BO52" i="43"/>
  <c r="BN52" i="43"/>
  <c r="BB52" i="43"/>
  <c r="BC52" i="43" s="1"/>
  <c r="AY52" i="43"/>
  <c r="BA52" i="43" s="1"/>
  <c r="AX52" i="43"/>
  <c r="AW52" i="43"/>
  <c r="AV52" i="43"/>
  <c r="HE51" i="43"/>
  <c r="HD51" i="43"/>
  <c r="HQ51" i="43" s="1"/>
  <c r="HC51" i="43"/>
  <c r="HB51" i="43"/>
  <c r="HL51" i="43" s="1"/>
  <c r="HA51" i="43"/>
  <c r="GZ51" i="43"/>
  <c r="HG51" i="43" s="1"/>
  <c r="GI51" i="43"/>
  <c r="GJ51" i="43" s="1"/>
  <c r="GF51" i="43"/>
  <c r="GE51" i="43"/>
  <c r="GD51" i="43"/>
  <c r="GC51" i="43"/>
  <c r="EI51" i="43"/>
  <c r="EE51" i="43"/>
  <c r="EG51" i="43" s="1"/>
  <c r="EA51" i="43"/>
  <c r="DZ51" i="43"/>
  <c r="DY51" i="43"/>
  <c r="DT51" i="43"/>
  <c r="DV51" i="43" s="1"/>
  <c r="DR51" i="43"/>
  <c r="DS51" i="43" s="1"/>
  <c r="DQ51" i="43"/>
  <c r="CB51" i="43"/>
  <c r="CA51" i="43"/>
  <c r="CX51" i="43" s="1"/>
  <c r="BZ51" i="43"/>
  <c r="BY51" i="43"/>
  <c r="CS51" i="43" s="1"/>
  <c r="BX51" i="43"/>
  <c r="BW51" i="43"/>
  <c r="CN51" i="43" s="1"/>
  <c r="BV51" i="43"/>
  <c r="BU51" i="43"/>
  <c r="CI51" i="43" s="1"/>
  <c r="BT51" i="43"/>
  <c r="BS51" i="43"/>
  <c r="CD51" i="43" s="1"/>
  <c r="BQ51" i="43"/>
  <c r="BP51" i="43"/>
  <c r="BO51" i="43"/>
  <c r="BN51" i="43"/>
  <c r="BB51" i="43"/>
  <c r="BC51" i="43" s="1"/>
  <c r="AY51" i="43"/>
  <c r="AX51" i="43"/>
  <c r="AW51" i="43"/>
  <c r="AV51" i="43"/>
  <c r="HE50" i="43"/>
  <c r="HD50" i="43"/>
  <c r="HQ50" i="43" s="1"/>
  <c r="HC50" i="43"/>
  <c r="HB50" i="43"/>
  <c r="HL50" i="43" s="1"/>
  <c r="HA50" i="43"/>
  <c r="GZ50" i="43"/>
  <c r="HG50" i="43" s="1"/>
  <c r="GI50" i="43"/>
  <c r="GJ50" i="43" s="1"/>
  <c r="GF50" i="43"/>
  <c r="GE50" i="43"/>
  <c r="GD50" i="43"/>
  <c r="GC50" i="43"/>
  <c r="EI50" i="43"/>
  <c r="EE50" i="43"/>
  <c r="EG50" i="43" s="1"/>
  <c r="EA50" i="43"/>
  <c r="DZ50" i="43"/>
  <c r="DY50" i="43"/>
  <c r="DT50" i="43"/>
  <c r="DU50" i="43" s="1"/>
  <c r="DR50" i="43"/>
  <c r="DS50" i="43" s="1"/>
  <c r="DQ50" i="43"/>
  <c r="CB50" i="43"/>
  <c r="CA50" i="43"/>
  <c r="CX50" i="43" s="1"/>
  <c r="BZ50" i="43"/>
  <c r="BY50" i="43"/>
  <c r="CS50" i="43" s="1"/>
  <c r="BX50" i="43"/>
  <c r="BW50" i="43"/>
  <c r="CN50" i="43" s="1"/>
  <c r="BV50" i="43"/>
  <c r="BU50" i="43"/>
  <c r="CI50" i="43" s="1"/>
  <c r="BT50" i="43"/>
  <c r="BS50" i="43"/>
  <c r="CD50" i="43" s="1"/>
  <c r="BQ50" i="43"/>
  <c r="BP50" i="43"/>
  <c r="BO50" i="43"/>
  <c r="BN50" i="43"/>
  <c r="BB50" i="43"/>
  <c r="BC50" i="43" s="1"/>
  <c r="AY50" i="43"/>
  <c r="AX50" i="43"/>
  <c r="AW50" i="43"/>
  <c r="AV50" i="43"/>
  <c r="HE49" i="43"/>
  <c r="HD49" i="43"/>
  <c r="HQ49" i="43" s="1"/>
  <c r="HC49" i="43"/>
  <c r="HB49" i="43"/>
  <c r="HL49" i="43" s="1"/>
  <c r="HA49" i="43"/>
  <c r="GZ49" i="43"/>
  <c r="HG49" i="43" s="1"/>
  <c r="GI49" i="43"/>
  <c r="GJ49" i="43" s="1"/>
  <c r="GF49" i="43"/>
  <c r="GH49" i="43" s="1"/>
  <c r="GE49" i="43"/>
  <c r="GD49" i="43"/>
  <c r="GC49" i="43"/>
  <c r="EI49" i="43"/>
  <c r="EE49" i="43"/>
  <c r="EG49" i="43" s="1"/>
  <c r="EA49" i="43"/>
  <c r="DZ49" i="43"/>
  <c r="DY49" i="43"/>
  <c r="DT49" i="43"/>
  <c r="DU49" i="43" s="1"/>
  <c r="DR49" i="43"/>
  <c r="DS49" i="43" s="1"/>
  <c r="DQ49" i="43"/>
  <c r="CB49" i="43"/>
  <c r="CA49" i="43"/>
  <c r="CX49" i="43" s="1"/>
  <c r="BZ49" i="43"/>
  <c r="BY49" i="43"/>
  <c r="CS49" i="43" s="1"/>
  <c r="BX49" i="43"/>
  <c r="BW49" i="43"/>
  <c r="CN49" i="43" s="1"/>
  <c r="BV49" i="43"/>
  <c r="BU49" i="43"/>
  <c r="CI49" i="43" s="1"/>
  <c r="BT49" i="43"/>
  <c r="BS49" i="43"/>
  <c r="CD49" i="43" s="1"/>
  <c r="BQ49" i="43"/>
  <c r="BP49" i="43"/>
  <c r="BO49" i="43"/>
  <c r="BN49" i="43"/>
  <c r="BB49" i="43"/>
  <c r="BC49" i="43" s="1"/>
  <c r="AY49" i="43"/>
  <c r="AX49" i="43"/>
  <c r="BA49" i="43" s="1"/>
  <c r="AW49" i="43"/>
  <c r="AV49" i="43"/>
  <c r="HE48" i="43"/>
  <c r="HD48" i="43"/>
  <c r="HQ48" i="43" s="1"/>
  <c r="HC48" i="43"/>
  <c r="HB48" i="43"/>
  <c r="HL48" i="43" s="1"/>
  <c r="HA48" i="43"/>
  <c r="GZ48" i="43"/>
  <c r="HG48" i="43" s="1"/>
  <c r="GI48" i="43"/>
  <c r="GJ48" i="43" s="1"/>
  <c r="GF48" i="43"/>
  <c r="GE48" i="43"/>
  <c r="GD48" i="43"/>
  <c r="GC48" i="43"/>
  <c r="EI48" i="43"/>
  <c r="EE48" i="43"/>
  <c r="EG48" i="43" s="1"/>
  <c r="EA48" i="43"/>
  <c r="DZ48" i="43"/>
  <c r="DY48" i="43"/>
  <c r="DT48" i="43"/>
  <c r="DU48" i="43" s="1"/>
  <c r="DR48" i="43"/>
  <c r="DS48" i="43" s="1"/>
  <c r="DQ48" i="43"/>
  <c r="CB48" i="43"/>
  <c r="CA48" i="43"/>
  <c r="CX48" i="43" s="1"/>
  <c r="BZ48" i="43"/>
  <c r="BY48" i="43"/>
  <c r="CS48" i="43" s="1"/>
  <c r="BX48" i="43"/>
  <c r="BW48" i="43"/>
  <c r="CN48" i="43" s="1"/>
  <c r="BV48" i="43"/>
  <c r="BU48" i="43"/>
  <c r="CI48" i="43" s="1"/>
  <c r="BT48" i="43"/>
  <c r="BS48" i="43"/>
  <c r="CD48" i="43" s="1"/>
  <c r="BQ48" i="43"/>
  <c r="BP48" i="43"/>
  <c r="BO48" i="43"/>
  <c r="BN48" i="43"/>
  <c r="BB48" i="43"/>
  <c r="BC48" i="43" s="1"/>
  <c r="AY48" i="43"/>
  <c r="AX48" i="43"/>
  <c r="AW48" i="43"/>
  <c r="AV48" i="43"/>
  <c r="HE47" i="43"/>
  <c r="HD47" i="43"/>
  <c r="HQ47" i="43" s="1"/>
  <c r="HC47" i="43"/>
  <c r="HB47" i="43"/>
  <c r="HL47" i="43" s="1"/>
  <c r="HA47" i="43"/>
  <c r="GZ47" i="43"/>
  <c r="HG47" i="43" s="1"/>
  <c r="GI47" i="43"/>
  <c r="GJ47" i="43" s="1"/>
  <c r="GF47" i="43"/>
  <c r="GE47" i="43"/>
  <c r="GD47" i="43"/>
  <c r="GC47" i="43"/>
  <c r="EI47" i="43"/>
  <c r="EE47" i="43"/>
  <c r="EG47" i="43" s="1"/>
  <c r="EA47" i="43"/>
  <c r="DZ47" i="43"/>
  <c r="DY47" i="43"/>
  <c r="DT47" i="43"/>
  <c r="DV47" i="43" s="1"/>
  <c r="DR47" i="43"/>
  <c r="DS47" i="43" s="1"/>
  <c r="DQ47" i="43"/>
  <c r="CB47" i="43"/>
  <c r="CA47" i="43"/>
  <c r="CX47" i="43" s="1"/>
  <c r="BZ47" i="43"/>
  <c r="BY47" i="43"/>
  <c r="CS47" i="43" s="1"/>
  <c r="BX47" i="43"/>
  <c r="BW47" i="43"/>
  <c r="CN47" i="43" s="1"/>
  <c r="BV47" i="43"/>
  <c r="BU47" i="43"/>
  <c r="CI47" i="43" s="1"/>
  <c r="BT47" i="43"/>
  <c r="BS47" i="43"/>
  <c r="CD47" i="43" s="1"/>
  <c r="BQ47" i="43"/>
  <c r="BP47" i="43"/>
  <c r="BO47" i="43"/>
  <c r="BN47" i="43"/>
  <c r="BB47" i="43"/>
  <c r="BC47" i="43" s="1"/>
  <c r="AY47" i="43"/>
  <c r="AX47" i="43"/>
  <c r="AW47" i="43"/>
  <c r="AV47" i="43"/>
  <c r="HE46" i="43"/>
  <c r="HD46" i="43"/>
  <c r="HQ46" i="43" s="1"/>
  <c r="HC46" i="43"/>
  <c r="HB46" i="43"/>
  <c r="HL46" i="43" s="1"/>
  <c r="HA46" i="43"/>
  <c r="GZ46" i="43"/>
  <c r="HG46" i="43" s="1"/>
  <c r="GI46" i="43"/>
  <c r="GJ46" i="43" s="1"/>
  <c r="GF46" i="43"/>
  <c r="GE46" i="43"/>
  <c r="GD46" i="43"/>
  <c r="GC46" i="43"/>
  <c r="EI46" i="43"/>
  <c r="EE46" i="43"/>
  <c r="EG46" i="43" s="1"/>
  <c r="EA46" i="43"/>
  <c r="DZ46" i="43"/>
  <c r="DY46" i="43"/>
  <c r="DT46" i="43"/>
  <c r="DU46" i="43" s="1"/>
  <c r="DR46" i="43"/>
  <c r="DS46" i="43" s="1"/>
  <c r="DQ46" i="43"/>
  <c r="CB46" i="43"/>
  <c r="CA46" i="43"/>
  <c r="CX46" i="43" s="1"/>
  <c r="BZ46" i="43"/>
  <c r="BY46" i="43"/>
  <c r="CS46" i="43" s="1"/>
  <c r="BX46" i="43"/>
  <c r="BW46" i="43"/>
  <c r="CN46" i="43" s="1"/>
  <c r="BV46" i="43"/>
  <c r="BU46" i="43"/>
  <c r="CI46" i="43" s="1"/>
  <c r="BT46" i="43"/>
  <c r="BS46" i="43"/>
  <c r="CD46" i="43" s="1"/>
  <c r="BQ46" i="43"/>
  <c r="BP46" i="43"/>
  <c r="BO46" i="43"/>
  <c r="BN46" i="43"/>
  <c r="BB46" i="43"/>
  <c r="BC46" i="43" s="1"/>
  <c r="AY46" i="43"/>
  <c r="AX46" i="43"/>
  <c r="AW46" i="43"/>
  <c r="AV46" i="43"/>
  <c r="HE45" i="43"/>
  <c r="HD45" i="43"/>
  <c r="HQ45" i="43" s="1"/>
  <c r="HC45" i="43"/>
  <c r="HB45" i="43"/>
  <c r="HL45" i="43" s="1"/>
  <c r="HA45" i="43"/>
  <c r="GZ45" i="43"/>
  <c r="HG45" i="43" s="1"/>
  <c r="GI45" i="43"/>
  <c r="GJ45" i="43" s="1"/>
  <c r="GF45" i="43"/>
  <c r="GE45" i="43"/>
  <c r="GD45" i="43"/>
  <c r="GC45" i="43"/>
  <c r="EI45" i="43"/>
  <c r="EE45" i="43"/>
  <c r="EG45" i="43" s="1"/>
  <c r="EA45" i="43"/>
  <c r="DZ45" i="43"/>
  <c r="DY45" i="43"/>
  <c r="DT45" i="43"/>
  <c r="DW45" i="43" s="1"/>
  <c r="DR45" i="43"/>
  <c r="DS45" i="43" s="1"/>
  <c r="DQ45" i="43"/>
  <c r="CB45" i="43"/>
  <c r="CA45" i="43"/>
  <c r="CX45" i="43" s="1"/>
  <c r="BZ45" i="43"/>
  <c r="BY45" i="43"/>
  <c r="CS45" i="43" s="1"/>
  <c r="BX45" i="43"/>
  <c r="BW45" i="43"/>
  <c r="CN45" i="43" s="1"/>
  <c r="BV45" i="43"/>
  <c r="BU45" i="43"/>
  <c r="CI45" i="43" s="1"/>
  <c r="BT45" i="43"/>
  <c r="BS45" i="43"/>
  <c r="CD45" i="43" s="1"/>
  <c r="BQ45" i="43"/>
  <c r="BP45" i="43"/>
  <c r="BO45" i="43"/>
  <c r="BN45" i="43"/>
  <c r="BB45" i="43"/>
  <c r="BC45" i="43" s="1"/>
  <c r="AY45" i="43"/>
  <c r="AX45" i="43"/>
  <c r="AW45" i="43"/>
  <c r="AV45" i="43"/>
  <c r="HE44" i="43"/>
  <c r="HD44" i="43"/>
  <c r="HQ44" i="43" s="1"/>
  <c r="HC44" i="43"/>
  <c r="HB44" i="43"/>
  <c r="HL44" i="43" s="1"/>
  <c r="HA44" i="43"/>
  <c r="GZ44" i="43"/>
  <c r="HG44" i="43" s="1"/>
  <c r="GI44" i="43"/>
  <c r="GJ44" i="43" s="1"/>
  <c r="GF44" i="43"/>
  <c r="GE44" i="43"/>
  <c r="GD44" i="43"/>
  <c r="GC44" i="43"/>
  <c r="EI44" i="43"/>
  <c r="EE44" i="43"/>
  <c r="EG44" i="43" s="1"/>
  <c r="EA44" i="43"/>
  <c r="DZ44" i="43"/>
  <c r="DY44" i="43"/>
  <c r="DT44" i="43"/>
  <c r="DU44" i="43" s="1"/>
  <c r="DR44" i="43"/>
  <c r="DS44" i="43" s="1"/>
  <c r="DQ44" i="43"/>
  <c r="CB44" i="43"/>
  <c r="CA44" i="43"/>
  <c r="CX44" i="43" s="1"/>
  <c r="BZ44" i="43"/>
  <c r="BY44" i="43"/>
  <c r="CS44" i="43" s="1"/>
  <c r="BX44" i="43"/>
  <c r="BW44" i="43"/>
  <c r="CN44" i="43" s="1"/>
  <c r="BV44" i="43"/>
  <c r="BU44" i="43"/>
  <c r="CI44" i="43" s="1"/>
  <c r="BT44" i="43"/>
  <c r="BS44" i="43"/>
  <c r="CD44" i="43" s="1"/>
  <c r="BQ44" i="43"/>
  <c r="BP44" i="43"/>
  <c r="BO44" i="43"/>
  <c r="BN44" i="43"/>
  <c r="BB44" i="43"/>
  <c r="BC44" i="43" s="1"/>
  <c r="AY44" i="43"/>
  <c r="AX44" i="43"/>
  <c r="AW44" i="43"/>
  <c r="AV44" i="43"/>
  <c r="HE43" i="43"/>
  <c r="HD43" i="43"/>
  <c r="HQ43" i="43" s="1"/>
  <c r="HC43" i="43"/>
  <c r="HB43" i="43"/>
  <c r="HL43" i="43" s="1"/>
  <c r="HA43" i="43"/>
  <c r="GZ43" i="43"/>
  <c r="HG43" i="43" s="1"/>
  <c r="GI43" i="43"/>
  <c r="GJ43" i="43" s="1"/>
  <c r="GF43" i="43"/>
  <c r="GE43" i="43"/>
  <c r="GD43" i="43"/>
  <c r="GC43" i="43"/>
  <c r="EI43" i="43"/>
  <c r="EE43" i="43"/>
  <c r="EG43" i="43" s="1"/>
  <c r="EA43" i="43"/>
  <c r="DZ43" i="43"/>
  <c r="DY43" i="43"/>
  <c r="DT43" i="43"/>
  <c r="DV43" i="43" s="1"/>
  <c r="DR43" i="43"/>
  <c r="DS43" i="43" s="1"/>
  <c r="DQ43" i="43"/>
  <c r="CB43" i="43"/>
  <c r="CA43" i="43"/>
  <c r="CX43" i="43" s="1"/>
  <c r="BZ43" i="43"/>
  <c r="BY43" i="43"/>
  <c r="CS43" i="43" s="1"/>
  <c r="BX43" i="43"/>
  <c r="BW43" i="43"/>
  <c r="CN43" i="43" s="1"/>
  <c r="BV43" i="43"/>
  <c r="BU43" i="43"/>
  <c r="CI43" i="43" s="1"/>
  <c r="BT43" i="43"/>
  <c r="BS43" i="43"/>
  <c r="CD43" i="43" s="1"/>
  <c r="BQ43" i="43"/>
  <c r="BP43" i="43"/>
  <c r="BO43" i="43"/>
  <c r="BN43" i="43"/>
  <c r="BB43" i="43"/>
  <c r="BC43" i="43" s="1"/>
  <c r="AY43" i="43"/>
  <c r="AX43" i="43"/>
  <c r="AW43" i="43"/>
  <c r="AV43" i="43"/>
  <c r="HE42" i="43"/>
  <c r="HD42" i="43"/>
  <c r="HQ42" i="43" s="1"/>
  <c r="HC42" i="43"/>
  <c r="HB42" i="43"/>
  <c r="HL42" i="43" s="1"/>
  <c r="HA42" i="43"/>
  <c r="GZ42" i="43"/>
  <c r="HG42" i="43" s="1"/>
  <c r="GI42" i="43"/>
  <c r="GJ42" i="43" s="1"/>
  <c r="GF42" i="43"/>
  <c r="GE42" i="43"/>
  <c r="GD42" i="43"/>
  <c r="GC42" i="43"/>
  <c r="EI42" i="43"/>
  <c r="EE42" i="43"/>
  <c r="EG42" i="43" s="1"/>
  <c r="EA42" i="43"/>
  <c r="DZ42" i="43"/>
  <c r="DY42" i="43"/>
  <c r="DT42" i="43"/>
  <c r="DU42" i="43" s="1"/>
  <c r="DR42" i="43"/>
  <c r="DS42" i="43" s="1"/>
  <c r="DQ42" i="43"/>
  <c r="CB42" i="43"/>
  <c r="CA42" i="43"/>
  <c r="CX42" i="43" s="1"/>
  <c r="BZ42" i="43"/>
  <c r="BY42" i="43"/>
  <c r="CS42" i="43" s="1"/>
  <c r="BX42" i="43"/>
  <c r="BW42" i="43"/>
  <c r="CN42" i="43" s="1"/>
  <c r="BV42" i="43"/>
  <c r="BU42" i="43"/>
  <c r="CI42" i="43" s="1"/>
  <c r="BT42" i="43"/>
  <c r="BS42" i="43"/>
  <c r="CD42" i="43" s="1"/>
  <c r="BQ42" i="43"/>
  <c r="BP42" i="43"/>
  <c r="BO42" i="43"/>
  <c r="BN42" i="43"/>
  <c r="BB42" i="43"/>
  <c r="BC42" i="43" s="1"/>
  <c r="AY42" i="43"/>
  <c r="AX42" i="43"/>
  <c r="AW42" i="43"/>
  <c r="AV42" i="43"/>
  <c r="HE41" i="43"/>
  <c r="HD41" i="43"/>
  <c r="HQ41" i="43" s="1"/>
  <c r="HC41" i="43"/>
  <c r="HB41" i="43"/>
  <c r="HL41" i="43" s="1"/>
  <c r="HA41" i="43"/>
  <c r="GZ41" i="43"/>
  <c r="HG41" i="43" s="1"/>
  <c r="GI41" i="43"/>
  <c r="GJ41" i="43" s="1"/>
  <c r="GF41" i="43"/>
  <c r="GE41" i="43"/>
  <c r="GD41" i="43"/>
  <c r="GC41" i="43"/>
  <c r="EI41" i="43"/>
  <c r="EE41" i="43"/>
  <c r="EG41" i="43" s="1"/>
  <c r="EA41" i="43"/>
  <c r="DZ41" i="43"/>
  <c r="DY41" i="43"/>
  <c r="DT41" i="43"/>
  <c r="DV41" i="43" s="1"/>
  <c r="DR41" i="43"/>
  <c r="DS41" i="43" s="1"/>
  <c r="DQ41" i="43"/>
  <c r="CB41" i="43"/>
  <c r="CA41" i="43"/>
  <c r="CX41" i="43" s="1"/>
  <c r="BZ41" i="43"/>
  <c r="BY41" i="43"/>
  <c r="CS41" i="43" s="1"/>
  <c r="BX41" i="43"/>
  <c r="BW41" i="43"/>
  <c r="CN41" i="43" s="1"/>
  <c r="BV41" i="43"/>
  <c r="BU41" i="43"/>
  <c r="CI41" i="43" s="1"/>
  <c r="BT41" i="43"/>
  <c r="BS41" i="43"/>
  <c r="CD41" i="43" s="1"/>
  <c r="BQ41" i="43"/>
  <c r="BP41" i="43"/>
  <c r="BO41" i="43"/>
  <c r="BN41" i="43"/>
  <c r="BB41" i="43"/>
  <c r="BC41" i="43" s="1"/>
  <c r="AY41" i="43"/>
  <c r="AX41" i="43"/>
  <c r="AW41" i="43"/>
  <c r="AV41" i="43"/>
  <c r="HE40" i="43"/>
  <c r="HD40" i="43"/>
  <c r="HQ40" i="43" s="1"/>
  <c r="HC40" i="43"/>
  <c r="HB40" i="43"/>
  <c r="HL40" i="43" s="1"/>
  <c r="HA40" i="43"/>
  <c r="GZ40" i="43"/>
  <c r="HG40" i="43" s="1"/>
  <c r="GI40" i="43"/>
  <c r="GJ40" i="43" s="1"/>
  <c r="GF40" i="43"/>
  <c r="GE40" i="43"/>
  <c r="GH40" i="43" s="1"/>
  <c r="GD40" i="43"/>
  <c r="GC40" i="43"/>
  <c r="EI40" i="43"/>
  <c r="EE40" i="43"/>
  <c r="EG40" i="43" s="1"/>
  <c r="EA40" i="43"/>
  <c r="DZ40" i="43"/>
  <c r="DY40" i="43"/>
  <c r="DT40" i="43"/>
  <c r="DU40" i="43" s="1"/>
  <c r="DR40" i="43"/>
  <c r="DS40" i="43" s="1"/>
  <c r="DQ40" i="43"/>
  <c r="CB40" i="43"/>
  <c r="CA40" i="43"/>
  <c r="CX40" i="43" s="1"/>
  <c r="BZ40" i="43"/>
  <c r="BY40" i="43"/>
  <c r="CS40" i="43" s="1"/>
  <c r="BX40" i="43"/>
  <c r="BW40" i="43"/>
  <c r="CN40" i="43" s="1"/>
  <c r="BV40" i="43"/>
  <c r="BU40" i="43"/>
  <c r="CI40" i="43" s="1"/>
  <c r="BT40" i="43"/>
  <c r="BS40" i="43"/>
  <c r="CD40" i="43" s="1"/>
  <c r="BQ40" i="43"/>
  <c r="BP40" i="43"/>
  <c r="BO40" i="43"/>
  <c r="BN40" i="43"/>
  <c r="BB40" i="43"/>
  <c r="BC40" i="43" s="1"/>
  <c r="AY40" i="43"/>
  <c r="AX40" i="43"/>
  <c r="BA40" i="43" s="1"/>
  <c r="AW40" i="43"/>
  <c r="AV40" i="43"/>
  <c r="HE39" i="43"/>
  <c r="HD39" i="43"/>
  <c r="HQ39" i="43" s="1"/>
  <c r="HC39" i="43"/>
  <c r="HB39" i="43"/>
  <c r="HL39" i="43" s="1"/>
  <c r="HA39" i="43"/>
  <c r="GZ39" i="43"/>
  <c r="HG39" i="43" s="1"/>
  <c r="GI39" i="43"/>
  <c r="GJ39" i="43" s="1"/>
  <c r="GF39" i="43"/>
  <c r="GE39" i="43"/>
  <c r="GD39" i="43"/>
  <c r="GC39" i="43"/>
  <c r="EI39" i="43"/>
  <c r="EE39" i="43"/>
  <c r="EG39" i="43" s="1"/>
  <c r="EA39" i="43"/>
  <c r="DZ39" i="43"/>
  <c r="DY39" i="43"/>
  <c r="DT39" i="43"/>
  <c r="DV39" i="43" s="1"/>
  <c r="DR39" i="43"/>
  <c r="DS39" i="43" s="1"/>
  <c r="DQ39" i="43"/>
  <c r="CB39" i="43"/>
  <c r="CA39" i="43"/>
  <c r="CX39" i="43" s="1"/>
  <c r="BZ39" i="43"/>
  <c r="BY39" i="43"/>
  <c r="CS39" i="43" s="1"/>
  <c r="BX39" i="43"/>
  <c r="BW39" i="43"/>
  <c r="CN39" i="43" s="1"/>
  <c r="BV39" i="43"/>
  <c r="BU39" i="43"/>
  <c r="CI39" i="43" s="1"/>
  <c r="BT39" i="43"/>
  <c r="BS39" i="43"/>
  <c r="CD39" i="43" s="1"/>
  <c r="BQ39" i="43"/>
  <c r="BP39" i="43"/>
  <c r="BO39" i="43"/>
  <c r="BN39" i="43"/>
  <c r="BB39" i="43"/>
  <c r="BC39" i="43" s="1"/>
  <c r="AY39" i="43"/>
  <c r="AX39" i="43"/>
  <c r="BA39" i="43" s="1"/>
  <c r="AW39" i="43"/>
  <c r="AV39" i="43"/>
  <c r="HE38" i="43"/>
  <c r="HD38" i="43"/>
  <c r="HQ38" i="43" s="1"/>
  <c r="HC38" i="43"/>
  <c r="HB38" i="43"/>
  <c r="HL38" i="43" s="1"/>
  <c r="HA38" i="43"/>
  <c r="GZ38" i="43"/>
  <c r="HG38" i="43" s="1"/>
  <c r="GI38" i="43"/>
  <c r="GJ38" i="43" s="1"/>
  <c r="GF38" i="43"/>
  <c r="GE38" i="43"/>
  <c r="GD38" i="43"/>
  <c r="GC38" i="43"/>
  <c r="EI38" i="43"/>
  <c r="EE38" i="43"/>
  <c r="EG38" i="43" s="1"/>
  <c r="EA38" i="43"/>
  <c r="DZ38" i="43"/>
  <c r="DY38" i="43"/>
  <c r="DT38" i="43"/>
  <c r="DU38" i="43" s="1"/>
  <c r="DR38" i="43"/>
  <c r="DS38" i="43" s="1"/>
  <c r="DQ38" i="43"/>
  <c r="CB38" i="43"/>
  <c r="CA38" i="43"/>
  <c r="CX38" i="43" s="1"/>
  <c r="BZ38" i="43"/>
  <c r="BY38" i="43"/>
  <c r="CS38" i="43" s="1"/>
  <c r="BX38" i="43"/>
  <c r="BW38" i="43"/>
  <c r="CN38" i="43" s="1"/>
  <c r="BV38" i="43"/>
  <c r="BU38" i="43"/>
  <c r="CI38" i="43" s="1"/>
  <c r="BT38" i="43"/>
  <c r="BS38" i="43"/>
  <c r="CD38" i="43" s="1"/>
  <c r="BQ38" i="43"/>
  <c r="BP38" i="43"/>
  <c r="BO38" i="43"/>
  <c r="BN38" i="43"/>
  <c r="BB38" i="43"/>
  <c r="BC38" i="43" s="1"/>
  <c r="AY38" i="43"/>
  <c r="AX38" i="43"/>
  <c r="AW38" i="43"/>
  <c r="AV38" i="43"/>
  <c r="AZ38" i="43" s="1"/>
  <c r="HE37" i="43"/>
  <c r="HD37" i="43"/>
  <c r="HQ37" i="43" s="1"/>
  <c r="HC37" i="43"/>
  <c r="HB37" i="43"/>
  <c r="HL37" i="43" s="1"/>
  <c r="HA37" i="43"/>
  <c r="GZ37" i="43"/>
  <c r="HG37" i="43" s="1"/>
  <c r="GI37" i="43"/>
  <c r="GJ37" i="43" s="1"/>
  <c r="GF37" i="43"/>
  <c r="GE37" i="43"/>
  <c r="GD37" i="43"/>
  <c r="GC37" i="43"/>
  <c r="EI37" i="43"/>
  <c r="EE37" i="43"/>
  <c r="EG37" i="43" s="1"/>
  <c r="EA37" i="43"/>
  <c r="DZ37" i="43"/>
  <c r="DY37" i="43"/>
  <c r="DT37" i="43"/>
  <c r="DU37" i="43" s="1"/>
  <c r="DR37" i="43"/>
  <c r="DS37" i="43" s="1"/>
  <c r="DQ37" i="43"/>
  <c r="CB37" i="43"/>
  <c r="CA37" i="43"/>
  <c r="CX37" i="43" s="1"/>
  <c r="BZ37" i="43"/>
  <c r="BY37" i="43"/>
  <c r="CS37" i="43" s="1"/>
  <c r="BX37" i="43"/>
  <c r="BW37" i="43"/>
  <c r="CN37" i="43" s="1"/>
  <c r="BV37" i="43"/>
  <c r="BU37" i="43"/>
  <c r="CI37" i="43" s="1"/>
  <c r="BT37" i="43"/>
  <c r="BS37" i="43"/>
  <c r="CD37" i="43" s="1"/>
  <c r="BQ37" i="43"/>
  <c r="BP37" i="43"/>
  <c r="BO37" i="43"/>
  <c r="BN37" i="43"/>
  <c r="BB37" i="43"/>
  <c r="BC37" i="43" s="1"/>
  <c r="AY37" i="43"/>
  <c r="AX37" i="43"/>
  <c r="AW37" i="43"/>
  <c r="AV37" i="43"/>
  <c r="HE36" i="43"/>
  <c r="HD36" i="43"/>
  <c r="HQ36" i="43" s="1"/>
  <c r="HC36" i="43"/>
  <c r="HB36" i="43"/>
  <c r="HL36" i="43" s="1"/>
  <c r="HA36" i="43"/>
  <c r="GZ36" i="43"/>
  <c r="HG36" i="43" s="1"/>
  <c r="GI36" i="43"/>
  <c r="GJ36" i="43" s="1"/>
  <c r="GF36" i="43"/>
  <c r="GE36" i="43"/>
  <c r="GD36" i="43"/>
  <c r="GC36" i="43"/>
  <c r="EI36" i="43"/>
  <c r="EE36" i="43"/>
  <c r="EG36" i="43" s="1"/>
  <c r="EA36" i="43"/>
  <c r="DZ36" i="43"/>
  <c r="DY36" i="43"/>
  <c r="DT36" i="43"/>
  <c r="DU36" i="43" s="1"/>
  <c r="DR36" i="43"/>
  <c r="DS36" i="43" s="1"/>
  <c r="DQ36" i="43"/>
  <c r="CB36" i="43"/>
  <c r="CA36" i="43"/>
  <c r="CX36" i="43" s="1"/>
  <c r="BZ36" i="43"/>
  <c r="BY36" i="43"/>
  <c r="CS36" i="43" s="1"/>
  <c r="BX36" i="43"/>
  <c r="BW36" i="43"/>
  <c r="CN36" i="43" s="1"/>
  <c r="BV36" i="43"/>
  <c r="BU36" i="43"/>
  <c r="CI36" i="43" s="1"/>
  <c r="BT36" i="43"/>
  <c r="BS36" i="43"/>
  <c r="CD36" i="43" s="1"/>
  <c r="BQ36" i="43"/>
  <c r="BP36" i="43"/>
  <c r="BO36" i="43"/>
  <c r="BN36" i="43"/>
  <c r="BB36" i="43"/>
  <c r="BC36" i="43" s="1"/>
  <c r="AY36" i="43"/>
  <c r="AX36" i="43"/>
  <c r="AW36" i="43"/>
  <c r="AV36" i="43"/>
  <c r="HE35" i="43"/>
  <c r="HD35" i="43"/>
  <c r="HQ35" i="43" s="1"/>
  <c r="HC35" i="43"/>
  <c r="HB35" i="43"/>
  <c r="HL35" i="43" s="1"/>
  <c r="HA35" i="43"/>
  <c r="GZ35" i="43"/>
  <c r="HG35" i="43" s="1"/>
  <c r="GI35" i="43"/>
  <c r="GJ35" i="43" s="1"/>
  <c r="GF35" i="43"/>
  <c r="GE35" i="43"/>
  <c r="GD35" i="43"/>
  <c r="GC35" i="43"/>
  <c r="EI35" i="43"/>
  <c r="EE35" i="43"/>
  <c r="EG35" i="43" s="1"/>
  <c r="EA35" i="43"/>
  <c r="DZ35" i="43"/>
  <c r="DY35" i="43"/>
  <c r="DT35" i="43"/>
  <c r="DV35" i="43" s="1"/>
  <c r="DR35" i="43"/>
  <c r="DS35" i="43" s="1"/>
  <c r="DQ35" i="43"/>
  <c r="CB35" i="43"/>
  <c r="CA35" i="43"/>
  <c r="CX35" i="43" s="1"/>
  <c r="BZ35" i="43"/>
  <c r="BY35" i="43"/>
  <c r="CS35" i="43" s="1"/>
  <c r="BX35" i="43"/>
  <c r="BW35" i="43"/>
  <c r="CN35" i="43" s="1"/>
  <c r="BV35" i="43"/>
  <c r="BU35" i="43"/>
  <c r="CI35" i="43" s="1"/>
  <c r="BT35" i="43"/>
  <c r="BS35" i="43"/>
  <c r="CD35" i="43" s="1"/>
  <c r="BQ35" i="43"/>
  <c r="BP35" i="43"/>
  <c r="BO35" i="43"/>
  <c r="BN35" i="43"/>
  <c r="BB35" i="43"/>
  <c r="BC35" i="43" s="1"/>
  <c r="AY35" i="43"/>
  <c r="AX35" i="43"/>
  <c r="AW35" i="43"/>
  <c r="AV35" i="43"/>
  <c r="HE34" i="43"/>
  <c r="HD34" i="43"/>
  <c r="HQ34" i="43" s="1"/>
  <c r="HC34" i="43"/>
  <c r="HB34" i="43"/>
  <c r="HL34" i="43" s="1"/>
  <c r="HA34" i="43"/>
  <c r="GZ34" i="43"/>
  <c r="HG34" i="43" s="1"/>
  <c r="GI34" i="43"/>
  <c r="GJ34" i="43" s="1"/>
  <c r="GF34" i="43"/>
  <c r="GE34" i="43"/>
  <c r="GD34" i="43"/>
  <c r="GC34" i="43"/>
  <c r="EI34" i="43"/>
  <c r="EE34" i="43"/>
  <c r="EG34" i="43" s="1"/>
  <c r="EA34" i="43"/>
  <c r="DZ34" i="43"/>
  <c r="DY34" i="43"/>
  <c r="DT34" i="43"/>
  <c r="DU34" i="43" s="1"/>
  <c r="DR34" i="43"/>
  <c r="DS34" i="43" s="1"/>
  <c r="DQ34" i="43"/>
  <c r="CB34" i="43"/>
  <c r="CA34" i="43"/>
  <c r="CX34" i="43" s="1"/>
  <c r="BZ34" i="43"/>
  <c r="BY34" i="43"/>
  <c r="CS34" i="43" s="1"/>
  <c r="BX34" i="43"/>
  <c r="BW34" i="43"/>
  <c r="CN34" i="43" s="1"/>
  <c r="BV34" i="43"/>
  <c r="BU34" i="43"/>
  <c r="CI34" i="43" s="1"/>
  <c r="BT34" i="43"/>
  <c r="BS34" i="43"/>
  <c r="CD34" i="43" s="1"/>
  <c r="BQ34" i="43"/>
  <c r="BP34" i="43"/>
  <c r="BO34" i="43"/>
  <c r="BN34" i="43"/>
  <c r="BB34" i="43"/>
  <c r="BC34" i="43" s="1"/>
  <c r="AY34" i="43"/>
  <c r="AX34" i="43"/>
  <c r="AW34" i="43"/>
  <c r="AV34" i="43"/>
  <c r="AZ34" i="43" s="1"/>
  <c r="HE33" i="43"/>
  <c r="HD33" i="43"/>
  <c r="HQ33" i="43" s="1"/>
  <c r="HC33" i="43"/>
  <c r="HB33" i="43"/>
  <c r="HL33" i="43" s="1"/>
  <c r="HA33" i="43"/>
  <c r="GZ33" i="43"/>
  <c r="HG33" i="43" s="1"/>
  <c r="GI33" i="43"/>
  <c r="GJ33" i="43" s="1"/>
  <c r="GF33" i="43"/>
  <c r="GE33" i="43"/>
  <c r="GD33" i="43"/>
  <c r="GC33" i="43"/>
  <c r="EI33" i="43"/>
  <c r="EE33" i="43"/>
  <c r="EG33" i="43" s="1"/>
  <c r="EA33" i="43"/>
  <c r="DZ33" i="43"/>
  <c r="DY33" i="43"/>
  <c r="DT33" i="43"/>
  <c r="DW33" i="43" s="1"/>
  <c r="DR33" i="43"/>
  <c r="DS33" i="43" s="1"/>
  <c r="DQ33" i="43"/>
  <c r="CB33" i="43"/>
  <c r="CA33" i="43"/>
  <c r="CX33" i="43" s="1"/>
  <c r="BZ33" i="43"/>
  <c r="BY33" i="43"/>
  <c r="CS33" i="43" s="1"/>
  <c r="BX33" i="43"/>
  <c r="BW33" i="43"/>
  <c r="CN33" i="43" s="1"/>
  <c r="BV33" i="43"/>
  <c r="BU33" i="43"/>
  <c r="CI33" i="43" s="1"/>
  <c r="BT33" i="43"/>
  <c r="BS33" i="43"/>
  <c r="CD33" i="43" s="1"/>
  <c r="BQ33" i="43"/>
  <c r="BP33" i="43"/>
  <c r="BO33" i="43"/>
  <c r="BN33" i="43"/>
  <c r="BB33" i="43"/>
  <c r="BC33" i="43" s="1"/>
  <c r="AY33" i="43"/>
  <c r="AX33" i="43"/>
  <c r="AW33" i="43"/>
  <c r="AV33" i="43"/>
  <c r="HE32" i="43"/>
  <c r="HD32" i="43"/>
  <c r="HQ32" i="43" s="1"/>
  <c r="HC32" i="43"/>
  <c r="HB32" i="43"/>
  <c r="HL32" i="43" s="1"/>
  <c r="HA32" i="43"/>
  <c r="GZ32" i="43"/>
  <c r="HG32" i="43" s="1"/>
  <c r="GI32" i="43"/>
  <c r="GJ32" i="43" s="1"/>
  <c r="GF32" i="43"/>
  <c r="GE32" i="43"/>
  <c r="GD32" i="43"/>
  <c r="GC32" i="43"/>
  <c r="EI32" i="43"/>
  <c r="EE32" i="43"/>
  <c r="EG32" i="43" s="1"/>
  <c r="EA32" i="43"/>
  <c r="DZ32" i="43"/>
  <c r="DY32" i="43"/>
  <c r="DT32" i="43"/>
  <c r="DU32" i="43" s="1"/>
  <c r="DR32" i="43"/>
  <c r="DS32" i="43" s="1"/>
  <c r="DQ32" i="43"/>
  <c r="CB32" i="43"/>
  <c r="CA32" i="43"/>
  <c r="CX32" i="43" s="1"/>
  <c r="BZ32" i="43"/>
  <c r="BY32" i="43"/>
  <c r="CS32" i="43" s="1"/>
  <c r="BX32" i="43"/>
  <c r="BW32" i="43"/>
  <c r="CN32" i="43" s="1"/>
  <c r="BV32" i="43"/>
  <c r="BU32" i="43"/>
  <c r="CI32" i="43" s="1"/>
  <c r="BT32" i="43"/>
  <c r="BS32" i="43"/>
  <c r="CD32" i="43" s="1"/>
  <c r="BQ32" i="43"/>
  <c r="BP32" i="43"/>
  <c r="BO32" i="43"/>
  <c r="BN32" i="43"/>
  <c r="BB32" i="43"/>
  <c r="BC32" i="43" s="1"/>
  <c r="AY32" i="43"/>
  <c r="AX32" i="43"/>
  <c r="AW32" i="43"/>
  <c r="AV32" i="43"/>
  <c r="HE31" i="43"/>
  <c r="HD31" i="43"/>
  <c r="HQ31" i="43" s="1"/>
  <c r="HC31" i="43"/>
  <c r="HB31" i="43"/>
  <c r="HL31" i="43" s="1"/>
  <c r="HA31" i="43"/>
  <c r="GZ31" i="43"/>
  <c r="HG31" i="43" s="1"/>
  <c r="GI31" i="43"/>
  <c r="GJ31" i="43" s="1"/>
  <c r="GF31" i="43"/>
  <c r="GE31" i="43"/>
  <c r="GD31" i="43"/>
  <c r="GC31" i="43"/>
  <c r="EI31" i="43"/>
  <c r="EE31" i="43"/>
  <c r="EG31" i="43" s="1"/>
  <c r="EA31" i="43"/>
  <c r="DZ31" i="43"/>
  <c r="DY31" i="43"/>
  <c r="DT31" i="43"/>
  <c r="DV31" i="43" s="1"/>
  <c r="DR31" i="43"/>
  <c r="DS31" i="43" s="1"/>
  <c r="DQ31" i="43"/>
  <c r="CB31" i="43"/>
  <c r="CA31" i="43"/>
  <c r="CX31" i="43" s="1"/>
  <c r="BZ31" i="43"/>
  <c r="BY31" i="43"/>
  <c r="CS31" i="43" s="1"/>
  <c r="BX31" i="43"/>
  <c r="BW31" i="43"/>
  <c r="CN31" i="43" s="1"/>
  <c r="BV31" i="43"/>
  <c r="BU31" i="43"/>
  <c r="CI31" i="43" s="1"/>
  <c r="BT31" i="43"/>
  <c r="BS31" i="43"/>
  <c r="CD31" i="43" s="1"/>
  <c r="BQ31" i="43"/>
  <c r="BP31" i="43"/>
  <c r="BO31" i="43"/>
  <c r="BN31" i="43"/>
  <c r="BB31" i="43"/>
  <c r="BC31" i="43" s="1"/>
  <c r="AY31" i="43"/>
  <c r="AX31" i="43"/>
  <c r="AW31" i="43"/>
  <c r="AV31" i="43"/>
  <c r="HE30" i="43"/>
  <c r="HD30" i="43"/>
  <c r="HQ30" i="43" s="1"/>
  <c r="HC30" i="43"/>
  <c r="HB30" i="43"/>
  <c r="HL30" i="43" s="1"/>
  <c r="HA30" i="43"/>
  <c r="GZ30" i="43"/>
  <c r="HG30" i="43" s="1"/>
  <c r="GI30" i="43"/>
  <c r="GJ30" i="43" s="1"/>
  <c r="GF30" i="43"/>
  <c r="GE30" i="43"/>
  <c r="GD30" i="43"/>
  <c r="GC30" i="43"/>
  <c r="EI30" i="43"/>
  <c r="EE30" i="43"/>
  <c r="EG30" i="43" s="1"/>
  <c r="EA30" i="43"/>
  <c r="DZ30" i="43"/>
  <c r="DY30" i="43"/>
  <c r="DT30" i="43"/>
  <c r="DU30" i="43" s="1"/>
  <c r="DR30" i="43"/>
  <c r="DS30" i="43" s="1"/>
  <c r="DQ30" i="43"/>
  <c r="CB30" i="43"/>
  <c r="CA30" i="43"/>
  <c r="CX30" i="43" s="1"/>
  <c r="BZ30" i="43"/>
  <c r="BY30" i="43"/>
  <c r="CS30" i="43" s="1"/>
  <c r="BX30" i="43"/>
  <c r="BW30" i="43"/>
  <c r="CN30" i="43" s="1"/>
  <c r="BV30" i="43"/>
  <c r="BU30" i="43"/>
  <c r="CI30" i="43" s="1"/>
  <c r="BT30" i="43"/>
  <c r="BS30" i="43"/>
  <c r="CD30" i="43" s="1"/>
  <c r="BQ30" i="43"/>
  <c r="BP30" i="43"/>
  <c r="BO30" i="43"/>
  <c r="BN30" i="43"/>
  <c r="BB30" i="43"/>
  <c r="BC30" i="43" s="1"/>
  <c r="AY30" i="43"/>
  <c r="AX30" i="43"/>
  <c r="AW30" i="43"/>
  <c r="AV30" i="43"/>
  <c r="HE29" i="43"/>
  <c r="HD29" i="43"/>
  <c r="HQ29" i="43" s="1"/>
  <c r="HC29" i="43"/>
  <c r="HB29" i="43"/>
  <c r="HL29" i="43" s="1"/>
  <c r="HA29" i="43"/>
  <c r="GZ29" i="43"/>
  <c r="HG29" i="43" s="1"/>
  <c r="GI29" i="43"/>
  <c r="GJ29" i="43" s="1"/>
  <c r="GF29" i="43"/>
  <c r="GE29" i="43"/>
  <c r="GD29" i="43"/>
  <c r="GC29" i="43"/>
  <c r="EI29" i="43"/>
  <c r="EE29" i="43"/>
  <c r="EG29" i="43" s="1"/>
  <c r="EA29" i="43"/>
  <c r="DZ29" i="43"/>
  <c r="DY29" i="43"/>
  <c r="DT29" i="43"/>
  <c r="DW29" i="43" s="1"/>
  <c r="DR29" i="43"/>
  <c r="DS29" i="43" s="1"/>
  <c r="DQ29" i="43"/>
  <c r="CB29" i="43"/>
  <c r="CA29" i="43"/>
  <c r="CX29" i="43" s="1"/>
  <c r="BZ29" i="43"/>
  <c r="BY29" i="43"/>
  <c r="CS29" i="43" s="1"/>
  <c r="BX29" i="43"/>
  <c r="BW29" i="43"/>
  <c r="CN29" i="43" s="1"/>
  <c r="BV29" i="43"/>
  <c r="BU29" i="43"/>
  <c r="CI29" i="43" s="1"/>
  <c r="BT29" i="43"/>
  <c r="BS29" i="43"/>
  <c r="CD29" i="43" s="1"/>
  <c r="BQ29" i="43"/>
  <c r="BP29" i="43"/>
  <c r="BO29" i="43"/>
  <c r="BN29" i="43"/>
  <c r="BB29" i="43"/>
  <c r="BC29" i="43" s="1"/>
  <c r="AY29" i="43"/>
  <c r="AX29" i="43"/>
  <c r="AW29" i="43"/>
  <c r="AV29" i="43"/>
  <c r="HE28" i="43"/>
  <c r="HD28" i="43"/>
  <c r="HQ28" i="43" s="1"/>
  <c r="HC28" i="43"/>
  <c r="HB28" i="43"/>
  <c r="HL28" i="43" s="1"/>
  <c r="HA28" i="43"/>
  <c r="GZ28" i="43"/>
  <c r="HG28" i="43" s="1"/>
  <c r="GI28" i="43"/>
  <c r="GJ28" i="43" s="1"/>
  <c r="GF28" i="43"/>
  <c r="GE28" i="43"/>
  <c r="GD28" i="43"/>
  <c r="GC28" i="43"/>
  <c r="EI28" i="43"/>
  <c r="EE28" i="43"/>
  <c r="EG28" i="43" s="1"/>
  <c r="EA28" i="43"/>
  <c r="DZ28" i="43"/>
  <c r="DY28" i="43"/>
  <c r="DT28" i="43"/>
  <c r="DU28" i="43" s="1"/>
  <c r="DR28" i="43"/>
  <c r="DS28" i="43" s="1"/>
  <c r="DQ28" i="43"/>
  <c r="CB28" i="43"/>
  <c r="CA28" i="43"/>
  <c r="CX28" i="43" s="1"/>
  <c r="BZ28" i="43"/>
  <c r="BY28" i="43"/>
  <c r="CS28" i="43" s="1"/>
  <c r="BX28" i="43"/>
  <c r="BW28" i="43"/>
  <c r="CN28" i="43" s="1"/>
  <c r="BV28" i="43"/>
  <c r="BU28" i="43"/>
  <c r="CI28" i="43" s="1"/>
  <c r="BT28" i="43"/>
  <c r="BS28" i="43"/>
  <c r="CD28" i="43" s="1"/>
  <c r="BQ28" i="43"/>
  <c r="BP28" i="43"/>
  <c r="BO28" i="43"/>
  <c r="BN28" i="43"/>
  <c r="BB28" i="43"/>
  <c r="BC28" i="43" s="1"/>
  <c r="AY28" i="43"/>
  <c r="AX28" i="43"/>
  <c r="BA28" i="43" s="1"/>
  <c r="AW28" i="43"/>
  <c r="AV28" i="43"/>
  <c r="HE27" i="43"/>
  <c r="HD27" i="43"/>
  <c r="HQ27" i="43" s="1"/>
  <c r="HC27" i="43"/>
  <c r="HB27" i="43"/>
  <c r="HA27" i="43"/>
  <c r="GZ27" i="43"/>
  <c r="HG27" i="43" s="1"/>
  <c r="GI27" i="43"/>
  <c r="GF27" i="43"/>
  <c r="GE27" i="43"/>
  <c r="GD27" i="43"/>
  <c r="GC27" i="43"/>
  <c r="EI27" i="43"/>
  <c r="EE27" i="43"/>
  <c r="EA27" i="43"/>
  <c r="DZ27" i="43"/>
  <c r="DY27" i="43"/>
  <c r="DT27" i="43"/>
  <c r="DW27" i="43" s="1"/>
  <c r="DR27" i="43"/>
  <c r="DS27" i="43" s="1"/>
  <c r="DQ27" i="43"/>
  <c r="CB27" i="43"/>
  <c r="CA27" i="43"/>
  <c r="BZ27" i="43"/>
  <c r="BY27" i="43"/>
  <c r="BX27" i="43"/>
  <c r="BW27" i="43"/>
  <c r="BV27" i="43"/>
  <c r="BU27" i="43"/>
  <c r="BT27" i="43"/>
  <c r="BS27" i="43"/>
  <c r="BQ27" i="43"/>
  <c r="BP27" i="43"/>
  <c r="BO27" i="43"/>
  <c r="BN27" i="43"/>
  <c r="BB27" i="43"/>
  <c r="BC27" i="43" s="1"/>
  <c r="AY27" i="43"/>
  <c r="AX27" i="43"/>
  <c r="AW27" i="43"/>
  <c r="AV27" i="43"/>
  <c r="HQ25" i="43"/>
  <c r="HL25" i="43"/>
  <c r="HG25" i="43"/>
  <c r="CX25" i="43"/>
  <c r="CS25" i="43"/>
  <c r="CN25" i="43"/>
  <c r="CI25" i="43"/>
  <c r="CD25" i="43"/>
  <c r="CX24" i="43"/>
  <c r="CS24" i="43"/>
  <c r="CN24" i="43"/>
  <c r="CI24" i="43"/>
  <c r="CD24" i="43"/>
  <c r="GG46" i="43" l="1"/>
  <c r="GH30" i="43"/>
  <c r="GK30" i="43" s="1"/>
  <c r="GH47" i="43"/>
  <c r="GH32" i="43"/>
  <c r="GG48" i="43"/>
  <c r="FV538" i="43"/>
  <c r="DU57" i="43"/>
  <c r="AZ28" i="43"/>
  <c r="BA30" i="43"/>
  <c r="BA48" i="43"/>
  <c r="AZ58" i="43"/>
  <c r="AZ62" i="43"/>
  <c r="AZ66" i="43"/>
  <c r="AZ70" i="43"/>
  <c r="AZ37" i="43"/>
  <c r="AZ50" i="43"/>
  <c r="BA51" i="43"/>
  <c r="BA62" i="43"/>
  <c r="AZ69" i="43"/>
  <c r="BA32" i="43"/>
  <c r="AZ40" i="43"/>
  <c r="BA41" i="43"/>
  <c r="AZ60" i="43"/>
  <c r="BA61" i="43"/>
  <c r="AZ64" i="43"/>
  <c r="BA65" i="43"/>
  <c r="AZ35" i="43"/>
  <c r="BA36" i="43"/>
  <c r="GH31" i="43"/>
  <c r="GK31" i="43" s="1"/>
  <c r="DW53" i="43"/>
  <c r="BA37" i="43"/>
  <c r="BD37" i="43" s="1"/>
  <c r="BA44" i="43"/>
  <c r="BD44" i="43" s="1"/>
  <c r="BA33" i="43"/>
  <c r="BA43" i="43"/>
  <c r="BD43" i="43" s="1"/>
  <c r="BS528" i="43"/>
  <c r="CA528" i="43"/>
  <c r="BA29" i="43"/>
  <c r="AY528" i="43"/>
  <c r="EE528" i="43"/>
  <c r="GG29" i="43"/>
  <c r="AZ32" i="43"/>
  <c r="BA42" i="43"/>
  <c r="BA46" i="43"/>
  <c r="BA47" i="43"/>
  <c r="BD107" i="43"/>
  <c r="BN528" i="43"/>
  <c r="BW528" i="43"/>
  <c r="BA31" i="43"/>
  <c r="GH27" i="43"/>
  <c r="GH34" i="43"/>
  <c r="AZ36" i="43"/>
  <c r="AZ43" i="43"/>
  <c r="BA45" i="43"/>
  <c r="BA53" i="43"/>
  <c r="BA54" i="43"/>
  <c r="BA69" i="43"/>
  <c r="DV89" i="43"/>
  <c r="DW105" i="43"/>
  <c r="DW109" i="43"/>
  <c r="GK109" i="43"/>
  <c r="DV123" i="43"/>
  <c r="GH124" i="43"/>
  <c r="BD127" i="43"/>
  <c r="DV131" i="43"/>
  <c r="GH138" i="43"/>
  <c r="AZ141" i="43"/>
  <c r="AZ146" i="43"/>
  <c r="GH150" i="43"/>
  <c r="DW151" i="43"/>
  <c r="GG156" i="43"/>
  <c r="GH157" i="43"/>
  <c r="GK157" i="43" s="1"/>
  <c r="DU162" i="43"/>
  <c r="DU163" i="43"/>
  <c r="DU166" i="43"/>
  <c r="AZ169" i="43"/>
  <c r="DV169" i="43"/>
  <c r="DU170" i="43"/>
  <c r="DW177" i="43"/>
  <c r="BA184" i="43"/>
  <c r="BA186" i="43"/>
  <c r="DW189" i="43"/>
  <c r="GH189" i="43"/>
  <c r="GK189" i="43" s="1"/>
  <c r="DV190" i="43"/>
  <c r="AZ192" i="43"/>
  <c r="AZ194" i="43"/>
  <c r="BA195" i="43"/>
  <c r="BA200" i="43"/>
  <c r="AZ209" i="43"/>
  <c r="DV209" i="43"/>
  <c r="DU211" i="43"/>
  <c r="AZ216" i="43"/>
  <c r="AZ217" i="43"/>
  <c r="DV217" i="43"/>
  <c r="AZ219" i="43"/>
  <c r="AZ220" i="43"/>
  <c r="BA222" i="43"/>
  <c r="BA224" i="43"/>
  <c r="BA227" i="43"/>
  <c r="DU231" i="43"/>
  <c r="AZ233" i="43"/>
  <c r="BD248" i="43"/>
  <c r="DU248" i="43"/>
  <c r="DW248" i="43"/>
  <c r="BD300" i="43"/>
  <c r="AZ71" i="43"/>
  <c r="BA80" i="43"/>
  <c r="AZ83" i="43"/>
  <c r="BA85" i="43"/>
  <c r="AZ90" i="43"/>
  <c r="GG92" i="43"/>
  <c r="GH93" i="43"/>
  <c r="AZ95" i="43"/>
  <c r="BA96" i="43"/>
  <c r="BA101" i="43"/>
  <c r="AZ105" i="43"/>
  <c r="AZ110" i="43"/>
  <c r="BA114" i="43"/>
  <c r="AZ116" i="43"/>
  <c r="BD119" i="43"/>
  <c r="DU120" i="43"/>
  <c r="GG120" i="43"/>
  <c r="GH121" i="43"/>
  <c r="DW122" i="43"/>
  <c r="DW127" i="43"/>
  <c r="GG128" i="43"/>
  <c r="DW130" i="43"/>
  <c r="DW131" i="43"/>
  <c r="GH131" i="43"/>
  <c r="DV132" i="43"/>
  <c r="BD154" i="43"/>
  <c r="DV162" i="43"/>
  <c r="DV166" i="43"/>
  <c r="DW169" i="43"/>
  <c r="DV170" i="43"/>
  <c r="DW209" i="43"/>
  <c r="DW217" i="43"/>
  <c r="GH56" i="43"/>
  <c r="GK56" i="43" s="1"/>
  <c r="GH58" i="43"/>
  <c r="GH63" i="43"/>
  <c r="BA67" i="43"/>
  <c r="BA79" i="43"/>
  <c r="AZ89" i="43"/>
  <c r="BA91" i="43"/>
  <c r="GG107" i="43"/>
  <c r="BA109" i="43"/>
  <c r="AZ122" i="43"/>
  <c r="AZ123" i="43"/>
  <c r="AZ124" i="43"/>
  <c r="BA125" i="43"/>
  <c r="AZ130" i="43"/>
  <c r="AZ131" i="43"/>
  <c r="AZ133" i="43"/>
  <c r="DU136" i="43"/>
  <c r="AZ138" i="43"/>
  <c r="BA140" i="43"/>
  <c r="BA141" i="43"/>
  <c r="BD143" i="43"/>
  <c r="GH143" i="43"/>
  <c r="AZ150" i="43"/>
  <c r="GH156" i="43"/>
  <c r="GH160" i="43"/>
  <c r="GK160" i="43" s="1"/>
  <c r="AZ162" i="43"/>
  <c r="AZ163" i="43"/>
  <c r="AZ166" i="43"/>
  <c r="AZ167" i="43"/>
  <c r="AZ170" i="43"/>
  <c r="AZ171" i="43"/>
  <c r="GG187" i="43"/>
  <c r="AZ189" i="43"/>
  <c r="BA192" i="43"/>
  <c r="GG202" i="43"/>
  <c r="GG203" i="43"/>
  <c r="DV205" i="43"/>
  <c r="GH205" i="43"/>
  <c r="DV206" i="43"/>
  <c r="GH206" i="43"/>
  <c r="AZ211" i="43"/>
  <c r="AZ212" i="43"/>
  <c r="AZ214" i="43"/>
  <c r="BA216" i="43"/>
  <c r="AZ218" i="43"/>
  <c r="BA219" i="43"/>
  <c r="BA220" i="43"/>
  <c r="GH239" i="43"/>
  <c r="GK239" i="43" s="1"/>
  <c r="DU247" i="43"/>
  <c r="DW247" i="43"/>
  <c r="BD284" i="43"/>
  <c r="BD304" i="43"/>
  <c r="BD135" i="43"/>
  <c r="BD147" i="43"/>
  <c r="DU229" i="43"/>
  <c r="DW229" i="43"/>
  <c r="AZ46" i="43"/>
  <c r="AZ48" i="43"/>
  <c r="AZ55" i="43"/>
  <c r="GG61" i="43"/>
  <c r="GH62" i="43"/>
  <c r="GG66" i="43"/>
  <c r="BA71" i="43"/>
  <c r="GH72" i="43"/>
  <c r="GK72" i="43" s="1"/>
  <c r="BA88" i="43"/>
  <c r="AZ98" i="43"/>
  <c r="GG100" i="43"/>
  <c r="GH107" i="43"/>
  <c r="AZ112" i="43"/>
  <c r="DU113" i="43"/>
  <c r="BD115" i="43"/>
  <c r="AZ117" i="43"/>
  <c r="GH117" i="43"/>
  <c r="GK117" i="43" s="1"/>
  <c r="AZ119" i="43"/>
  <c r="AZ121" i="43"/>
  <c r="AZ128" i="43"/>
  <c r="AZ129" i="43"/>
  <c r="BA133" i="43"/>
  <c r="AZ136" i="43"/>
  <c r="GH142" i="43"/>
  <c r="AZ144" i="43"/>
  <c r="DW147" i="43"/>
  <c r="GH147" i="43"/>
  <c r="AZ149" i="43"/>
  <c r="BA152" i="43"/>
  <c r="BD153" i="43"/>
  <c r="GG153" i="43"/>
  <c r="AZ156" i="43"/>
  <c r="BA158" i="43"/>
  <c r="BD158" i="43" s="1"/>
  <c r="DU159" i="43"/>
  <c r="BA162" i="43"/>
  <c r="BA163" i="43"/>
  <c r="GG164" i="43"/>
  <c r="BA166" i="43"/>
  <c r="BA167" i="43"/>
  <c r="BA170" i="43"/>
  <c r="BA171" i="43"/>
  <c r="GH174" i="43"/>
  <c r="BA178" i="43"/>
  <c r="DV181" i="43"/>
  <c r="AZ185" i="43"/>
  <c r="GH185" i="43"/>
  <c r="GK185" i="43" s="1"/>
  <c r="GH186" i="43"/>
  <c r="GH187" i="43"/>
  <c r="DV197" i="43"/>
  <c r="AZ201" i="43"/>
  <c r="GH201" i="43"/>
  <c r="AZ205" i="43"/>
  <c r="BA211" i="43"/>
  <c r="BA212" i="43"/>
  <c r="BA214" i="43"/>
  <c r="BA218" i="43"/>
  <c r="DU222" i="43"/>
  <c r="DU223" i="43"/>
  <c r="DU227" i="43"/>
  <c r="DV257" i="43"/>
  <c r="DU257" i="43"/>
  <c r="BD264" i="43"/>
  <c r="GH52" i="43"/>
  <c r="GK52" i="43" s="1"/>
  <c r="GK67" i="43"/>
  <c r="DW113" i="43"/>
  <c r="BA145" i="43"/>
  <c r="GG168" i="43"/>
  <c r="AZ175" i="43"/>
  <c r="BA176" i="43"/>
  <c r="AZ181" i="43"/>
  <c r="DW181" i="43"/>
  <c r="GH181" i="43"/>
  <c r="GH183" i="43"/>
  <c r="AZ187" i="43"/>
  <c r="AZ188" i="43"/>
  <c r="GG191" i="43"/>
  <c r="DW197" i="43"/>
  <c r="BA206" i="43"/>
  <c r="BA207" i="43"/>
  <c r="BA210" i="43"/>
  <c r="AZ221" i="43"/>
  <c r="AZ223" i="43"/>
  <c r="AZ225" i="43"/>
  <c r="AZ228" i="43"/>
  <c r="BD240" i="43"/>
  <c r="AZ244" i="43"/>
  <c r="BA259" i="43"/>
  <c r="BD51" i="43"/>
  <c r="AZ54" i="43"/>
  <c r="BA55" i="43"/>
  <c r="BA60" i="43"/>
  <c r="BD60" i="43" s="1"/>
  <c r="BA64" i="43"/>
  <c r="GG64" i="43"/>
  <c r="AZ74" i="43"/>
  <c r="BA75" i="43"/>
  <c r="BA87" i="43"/>
  <c r="GG89" i="43"/>
  <c r="BD90" i="43"/>
  <c r="BA93" i="43"/>
  <c r="AZ97" i="43"/>
  <c r="AZ102" i="43"/>
  <c r="BA103" i="43"/>
  <c r="AZ113" i="43"/>
  <c r="GG115" i="43"/>
  <c r="BA117" i="43"/>
  <c r="GH119" i="43"/>
  <c r="BA121" i="43"/>
  <c r="BA129" i="43"/>
  <c r="AZ135" i="43"/>
  <c r="BD139" i="43"/>
  <c r="AZ142" i="43"/>
  <c r="AZ147" i="43"/>
  <c r="AZ148" i="43"/>
  <c r="BA149" i="43"/>
  <c r="BD151" i="43"/>
  <c r="DV153" i="43"/>
  <c r="BA156" i="43"/>
  <c r="GH164" i="43"/>
  <c r="GH172" i="43"/>
  <c r="GH173" i="43"/>
  <c r="GK173" i="43" s="1"/>
  <c r="AZ200" i="43"/>
  <c r="AZ222" i="43"/>
  <c r="AZ224" i="43"/>
  <c r="GH225" i="43"/>
  <c r="AZ227" i="43"/>
  <c r="BA230" i="43"/>
  <c r="BA235" i="43"/>
  <c r="BD123" i="43"/>
  <c r="BD131" i="43"/>
  <c r="DU190" i="43"/>
  <c r="DU191" i="43"/>
  <c r="DU236" i="43"/>
  <c r="DW236" i="43"/>
  <c r="GH229" i="43"/>
  <c r="GH236" i="43"/>
  <c r="BD260" i="43"/>
  <c r="DW272" i="43"/>
  <c r="DV273" i="43"/>
  <c r="AZ275" i="43"/>
  <c r="DW279" i="43"/>
  <c r="GH279" i="43"/>
  <c r="DV281" i="43"/>
  <c r="GG289" i="43"/>
  <c r="AZ293" i="43"/>
  <c r="BA295" i="43"/>
  <c r="GG295" i="43"/>
  <c r="GG306" i="43"/>
  <c r="BA314" i="43"/>
  <c r="GG315" i="43"/>
  <c r="GG318" i="43"/>
  <c r="BA327" i="43"/>
  <c r="BD327" i="43" s="1"/>
  <c r="BA335" i="43"/>
  <c r="DV338" i="43"/>
  <c r="DV339" i="43"/>
  <c r="DV346" i="43"/>
  <c r="GH346" i="43"/>
  <c r="BA351" i="43"/>
  <c r="AZ353" i="43"/>
  <c r="AZ354" i="43"/>
  <c r="DV355" i="43"/>
  <c r="DV360" i="43"/>
  <c r="DU361" i="43"/>
  <c r="GH370" i="43"/>
  <c r="DW371" i="43"/>
  <c r="BD376" i="43"/>
  <c r="DU377" i="43"/>
  <c r="BA381" i="43"/>
  <c r="DU393" i="43"/>
  <c r="DW393" i="43"/>
  <c r="BD436" i="43"/>
  <c r="AZ229" i="43"/>
  <c r="AZ230" i="43"/>
  <c r="BA231" i="43"/>
  <c r="BA232" i="43"/>
  <c r="AZ236" i="43"/>
  <c r="AZ237" i="43"/>
  <c r="BA238" i="43"/>
  <c r="BA241" i="43"/>
  <c r="BD244" i="43"/>
  <c r="AZ246" i="43"/>
  <c r="BA250" i="43"/>
  <c r="BD252" i="43"/>
  <c r="DU253" i="43"/>
  <c r="AZ256" i="43"/>
  <c r="BA257" i="43"/>
  <c r="GH259" i="43"/>
  <c r="DV260" i="43"/>
  <c r="DV261" i="43"/>
  <c r="AZ264" i="43"/>
  <c r="AZ267" i="43"/>
  <c r="AZ273" i="43"/>
  <c r="AZ274" i="43"/>
  <c r="AZ276" i="43"/>
  <c r="GH278" i="43"/>
  <c r="AZ280" i="43"/>
  <c r="AZ281" i="43"/>
  <c r="AZ282" i="43"/>
  <c r="AZ286" i="43"/>
  <c r="GG288" i="43"/>
  <c r="AZ291" i="43"/>
  <c r="AZ292" i="43"/>
  <c r="BA294" i="43"/>
  <c r="GH303" i="43"/>
  <c r="GG305" i="43"/>
  <c r="AZ308" i="43"/>
  <c r="AZ309" i="43"/>
  <c r="BA311" i="43"/>
  <c r="GG316" i="43"/>
  <c r="AZ320" i="43"/>
  <c r="GG332" i="43"/>
  <c r="DU336" i="43"/>
  <c r="GH337" i="43"/>
  <c r="DW338" i="43"/>
  <c r="GH338" i="43"/>
  <c r="AZ340" i="43"/>
  <c r="AZ347" i="43"/>
  <c r="AZ355" i="43"/>
  <c r="AZ356" i="43"/>
  <c r="DW360" i="43"/>
  <c r="GH360" i="43"/>
  <c r="GK360" i="43" s="1"/>
  <c r="DV361" i="43"/>
  <c r="BA366" i="43"/>
  <c r="BD368" i="43"/>
  <c r="AZ371" i="43"/>
  <c r="AZ372" i="43"/>
  <c r="DW377" i="43"/>
  <c r="AZ390" i="43"/>
  <c r="DV393" i="43"/>
  <c r="GH297" i="43"/>
  <c r="AZ300" i="43"/>
  <c r="AZ304" i="43"/>
  <c r="GH306" i="43"/>
  <c r="BA310" i="43"/>
  <c r="GH318" i="43"/>
  <c r="GK318" i="43" s="1"/>
  <c r="AZ323" i="43"/>
  <c r="AZ338" i="43"/>
  <c r="AZ339" i="43"/>
  <c r="BA341" i="43"/>
  <c r="GH342" i="43"/>
  <c r="AZ346" i="43"/>
  <c r="BA348" i="43"/>
  <c r="BA349" i="43"/>
  <c r="BD350" i="43"/>
  <c r="AZ360" i="43"/>
  <c r="AZ361" i="43"/>
  <c r="AZ362" i="43"/>
  <c r="DU398" i="43"/>
  <c r="DW398" i="43"/>
  <c r="AZ245" i="43"/>
  <c r="BA246" i="43"/>
  <c r="AZ253" i="43"/>
  <c r="AZ254" i="43"/>
  <c r="AZ260" i="43"/>
  <c r="AZ261" i="43"/>
  <c r="AZ262" i="43"/>
  <c r="GH264" i="43"/>
  <c r="GK264" i="43" s="1"/>
  <c r="AZ266" i="43"/>
  <c r="BA273" i="43"/>
  <c r="BA274" i="43"/>
  <c r="DU277" i="43"/>
  <c r="GH277" i="43"/>
  <c r="BA281" i="43"/>
  <c r="AZ284" i="43"/>
  <c r="AZ285" i="43"/>
  <c r="DU288" i="43"/>
  <c r="AZ290" i="43"/>
  <c r="BA291" i="43"/>
  <c r="AZ298" i="43"/>
  <c r="GH300" i="43"/>
  <c r="AZ302" i="43"/>
  <c r="GH302" i="43"/>
  <c r="GH305" i="43"/>
  <c r="AZ307" i="43"/>
  <c r="BA309" i="43"/>
  <c r="BD365" i="43"/>
  <c r="DV398" i="43"/>
  <c r="DU312" i="43"/>
  <c r="DV313" i="43"/>
  <c r="DU314" i="43"/>
  <c r="GH314" i="43"/>
  <c r="AZ316" i="43"/>
  <c r="GH316" i="43"/>
  <c r="AZ317" i="43"/>
  <c r="AZ318" i="43"/>
  <c r="DV326" i="43"/>
  <c r="DW327" i="43"/>
  <c r="GH341" i="43"/>
  <c r="AZ344" i="43"/>
  <c r="BA347" i="43"/>
  <c r="BA355" i="43"/>
  <c r="BD364" i="43"/>
  <c r="DW387" i="43"/>
  <c r="GK246" i="43"/>
  <c r="BD268" i="43"/>
  <c r="BD285" i="43"/>
  <c r="DU294" i="43"/>
  <c r="BA323" i="43"/>
  <c r="BD323" i="43" s="1"/>
  <c r="AZ326" i="43"/>
  <c r="AZ327" i="43"/>
  <c r="AZ328" i="43"/>
  <c r="GH330" i="43"/>
  <c r="GK330" i="43" s="1"/>
  <c r="AZ335" i="43"/>
  <c r="BA336" i="43"/>
  <c r="BA339" i="43"/>
  <c r="AZ342" i="43"/>
  <c r="BA345" i="43"/>
  <c r="AZ350" i="43"/>
  <c r="AZ351" i="43"/>
  <c r="BA352" i="43"/>
  <c r="GG352" i="43"/>
  <c r="GG353" i="43"/>
  <c r="BD354" i="43"/>
  <c r="DV364" i="43"/>
  <c r="AZ367" i="43"/>
  <c r="BA370" i="43"/>
  <c r="GG372" i="43"/>
  <c r="DW395" i="43"/>
  <c r="DV395" i="43"/>
  <c r="BD440" i="43"/>
  <c r="AZ242" i="43"/>
  <c r="AZ247" i="43"/>
  <c r="AZ249" i="43"/>
  <c r="BD256" i="43"/>
  <c r="AZ258" i="43"/>
  <c r="BA261" i="43"/>
  <c r="BA265" i="43"/>
  <c r="GH267" i="43"/>
  <c r="DW268" i="43"/>
  <c r="DV269" i="43"/>
  <c r="GH270" i="43"/>
  <c r="AZ272" i="43"/>
  <c r="BA278" i="43"/>
  <c r="AZ287" i="43"/>
  <c r="GG290" i="43"/>
  <c r="DU293" i="43"/>
  <c r="GH293" i="43"/>
  <c r="AZ295" i="43"/>
  <c r="BA297" i="43"/>
  <c r="BA299" i="43"/>
  <c r="BA301" i="43"/>
  <c r="BA303" i="43"/>
  <c r="BA306" i="43"/>
  <c r="DU310" i="43"/>
  <c r="AZ313" i="43"/>
  <c r="AZ314" i="43"/>
  <c r="BA317" i="43"/>
  <c r="BA318" i="43"/>
  <c r="BA319" i="43"/>
  <c r="BD319" i="43" s="1"/>
  <c r="GH321" i="43"/>
  <c r="GK321" i="43" s="1"/>
  <c r="AZ332" i="43"/>
  <c r="BA337" i="43"/>
  <c r="BA344" i="43"/>
  <c r="AZ358" i="43"/>
  <c r="BA359" i="43"/>
  <c r="GH363" i="43"/>
  <c r="DW364" i="43"/>
  <c r="GH364" i="43"/>
  <c r="BA369" i="43"/>
  <c r="BD372" i="43"/>
  <c r="BD384" i="43"/>
  <c r="AZ386" i="43"/>
  <c r="BA393" i="43"/>
  <c r="BA396" i="43"/>
  <c r="BD396" i="43" s="1"/>
  <c r="AZ402" i="43"/>
  <c r="AZ404" i="43"/>
  <c r="AZ408" i="43"/>
  <c r="AZ413" i="43"/>
  <c r="BA415" i="43"/>
  <c r="GG416" i="43"/>
  <c r="AZ421" i="43"/>
  <c r="AZ422" i="43"/>
  <c r="AZ425" i="43"/>
  <c r="AZ429" i="43"/>
  <c r="BA430" i="43"/>
  <c r="GH433" i="43"/>
  <c r="AZ440" i="43"/>
  <c r="DW440" i="43"/>
  <c r="DV441" i="43"/>
  <c r="BD448" i="43"/>
  <c r="DV453" i="43"/>
  <c r="DV454" i="43"/>
  <c r="AZ456" i="43"/>
  <c r="BA458" i="43"/>
  <c r="BA468" i="43"/>
  <c r="DU471" i="43"/>
  <c r="AZ485" i="43"/>
  <c r="GG387" i="43"/>
  <c r="BD388" i="43"/>
  <c r="GH388" i="43"/>
  <c r="BD398" i="43"/>
  <c r="BD399" i="43"/>
  <c r="AZ401" i="43"/>
  <c r="AZ407" i="43"/>
  <c r="BD410" i="43"/>
  <c r="BA414" i="43"/>
  <c r="BA426" i="43"/>
  <c r="BA427" i="43"/>
  <c r="AZ434" i="43"/>
  <c r="GG437" i="43"/>
  <c r="AZ439" i="43"/>
  <c r="AZ442" i="43"/>
  <c r="BA445" i="43"/>
  <c r="AZ450" i="43"/>
  <c r="BA451" i="43"/>
  <c r="GH452" i="43"/>
  <c r="GK452" i="43" s="1"/>
  <c r="GH453" i="43"/>
  <c r="GK453" i="43" s="1"/>
  <c r="AZ455" i="43"/>
  <c r="GH459" i="43"/>
  <c r="AZ466" i="43"/>
  <c r="BA467" i="43"/>
  <c r="AZ471" i="43"/>
  <c r="BA484" i="43"/>
  <c r="BA486" i="43"/>
  <c r="DW499" i="43"/>
  <c r="DV500" i="43"/>
  <c r="BA505" i="43"/>
  <c r="DU513" i="43"/>
  <c r="GG522" i="43"/>
  <c r="DU437" i="43"/>
  <c r="DU472" i="43"/>
  <c r="DW475" i="43"/>
  <c r="DU476" i="43"/>
  <c r="DV479" i="43"/>
  <c r="GK482" i="43"/>
  <c r="GH490" i="43"/>
  <c r="DU492" i="43"/>
  <c r="DU495" i="43"/>
  <c r="DU496" i="43"/>
  <c r="DV509" i="43"/>
  <c r="BD520" i="43"/>
  <c r="DV522" i="43"/>
  <c r="BA374" i="43"/>
  <c r="GH375" i="43"/>
  <c r="GK375" i="43" s="1"/>
  <c r="AZ377" i="43"/>
  <c r="AZ378" i="43"/>
  <c r="BD380" i="43"/>
  <c r="AZ383" i="43"/>
  <c r="AZ388" i="43"/>
  <c r="BA390" i="43"/>
  <c r="GH391" i="43"/>
  <c r="GK391" i="43" s="1"/>
  <c r="AZ397" i="43"/>
  <c r="AZ398" i="43"/>
  <c r="GH399" i="43"/>
  <c r="AZ400" i="43"/>
  <c r="BA407" i="43"/>
  <c r="AZ410" i="43"/>
  <c r="BA412" i="43"/>
  <c r="GG413" i="43"/>
  <c r="AZ416" i="43"/>
  <c r="GH419" i="43"/>
  <c r="GK419" i="43" s="1"/>
  <c r="GG422" i="43"/>
  <c r="GG424" i="43"/>
  <c r="DU428" i="43"/>
  <c r="BA433" i="43"/>
  <c r="BD433" i="43" s="1"/>
  <c r="DW435" i="43"/>
  <c r="AZ438" i="43"/>
  <c r="BA441" i="43"/>
  <c r="GH445" i="43"/>
  <c r="BA450" i="43"/>
  <c r="BD450" i="43" s="1"/>
  <c r="GH457" i="43"/>
  <c r="BA460" i="43"/>
  <c r="DV462" i="43"/>
  <c r="AZ464" i="43"/>
  <c r="BA466" i="43"/>
  <c r="DV472" i="43"/>
  <c r="DU477" i="43"/>
  <c r="AZ479" i="43"/>
  <c r="AZ480" i="43"/>
  <c r="AZ481" i="43"/>
  <c r="AZ483" i="43"/>
  <c r="DU483" i="43"/>
  <c r="DU487" i="43"/>
  <c r="DV488" i="43"/>
  <c r="AZ490" i="43"/>
  <c r="DW495" i="43"/>
  <c r="BA501" i="43"/>
  <c r="DV504" i="43"/>
  <c r="DU505" i="43"/>
  <c r="GG505" i="43"/>
  <c r="DU506" i="43"/>
  <c r="DU507" i="43"/>
  <c r="DV520" i="43"/>
  <c r="AZ522" i="43"/>
  <c r="AZ523" i="43"/>
  <c r="BA524" i="43"/>
  <c r="BD402" i="43"/>
  <c r="BD417" i="43"/>
  <c r="BD469" i="43"/>
  <c r="GH503" i="43"/>
  <c r="DW504" i="43"/>
  <c r="DV505" i="43"/>
  <c r="BA511" i="43"/>
  <c r="BA513" i="43"/>
  <c r="GH518" i="43"/>
  <c r="DW520" i="43"/>
  <c r="BD526" i="43"/>
  <c r="GH526" i="43"/>
  <c r="BA378" i="43"/>
  <c r="GH379" i="43"/>
  <c r="GK379" i="43" s="1"/>
  <c r="BA389" i="43"/>
  <c r="DV402" i="43"/>
  <c r="BA411" i="43"/>
  <c r="DU421" i="43"/>
  <c r="GH422" i="43"/>
  <c r="DV425" i="43"/>
  <c r="AZ430" i="43"/>
  <c r="BA438" i="43"/>
  <c r="GG438" i="43"/>
  <c r="GH442" i="43"/>
  <c r="DW443" i="43"/>
  <c r="GH443" i="43"/>
  <c r="GH444" i="43"/>
  <c r="GH460" i="43"/>
  <c r="AZ462" i="43"/>
  <c r="BA464" i="43"/>
  <c r="GG465" i="43"/>
  <c r="AZ468" i="43"/>
  <c r="BA480" i="43"/>
  <c r="BA481" i="43"/>
  <c r="DU485" i="43"/>
  <c r="AZ488" i="43"/>
  <c r="DW502" i="43"/>
  <c r="DV517" i="43"/>
  <c r="DW525" i="43"/>
  <c r="DW402" i="43"/>
  <c r="BD406" i="43"/>
  <c r="DW407" i="43"/>
  <c r="DV421" i="43"/>
  <c r="GK439" i="43"/>
  <c r="BD489" i="43"/>
  <c r="GH498" i="43"/>
  <c r="GK498" i="43" s="1"/>
  <c r="AZ506" i="43"/>
  <c r="GH524" i="43"/>
  <c r="GK524" i="43" s="1"/>
  <c r="BD91" i="43"/>
  <c r="BD87" i="43"/>
  <c r="AZ29" i="43"/>
  <c r="AZ30" i="43"/>
  <c r="AZ31" i="43"/>
  <c r="BD32" i="43"/>
  <c r="BA35" i="43"/>
  <c r="BD35" i="43" s="1"/>
  <c r="BD36" i="43"/>
  <c r="BA38" i="43"/>
  <c r="BD38" i="43" s="1"/>
  <c r="AZ39" i="43"/>
  <c r="AZ41" i="43"/>
  <c r="AZ42" i="43"/>
  <c r="AZ45" i="43"/>
  <c r="AZ47" i="43"/>
  <c r="AZ52" i="43"/>
  <c r="BD56" i="43"/>
  <c r="BD68" i="43"/>
  <c r="BD75" i="43"/>
  <c r="AZ86" i="43"/>
  <c r="AZ91" i="43"/>
  <c r="AZ92" i="43"/>
  <c r="AZ93" i="43"/>
  <c r="BA94" i="43"/>
  <c r="BD95" i="43"/>
  <c r="AZ99" i="43"/>
  <c r="BA102" i="43"/>
  <c r="BD103" i="43"/>
  <c r="BA106" i="43"/>
  <c r="AZ33" i="43"/>
  <c r="BA34" i="43"/>
  <c r="BD34" i="43" s="1"/>
  <c r="AZ44" i="43"/>
  <c r="BD48" i="43"/>
  <c r="BD52" i="43"/>
  <c r="BA59" i="43"/>
  <c r="AZ78" i="43"/>
  <c r="BA82" i="43"/>
  <c r="BD83" i="43"/>
  <c r="AZ87" i="43"/>
  <c r="AZ88" i="43"/>
  <c r="BA89" i="43"/>
  <c r="BD99" i="43"/>
  <c r="BA27" i="43"/>
  <c r="BD39" i="43"/>
  <c r="AZ49" i="43"/>
  <c r="BA50" i="43"/>
  <c r="AZ51" i="43"/>
  <c r="AZ53" i="43"/>
  <c r="AZ57" i="43"/>
  <c r="BA58" i="43"/>
  <c r="AZ59" i="43"/>
  <c r="AZ61" i="43"/>
  <c r="BD64" i="43"/>
  <c r="AZ67" i="43"/>
  <c r="BA86" i="43"/>
  <c r="AZ94" i="43"/>
  <c r="AZ104" i="43"/>
  <c r="AZ106" i="43"/>
  <c r="BD28" i="43"/>
  <c r="BD40" i="43"/>
  <c r="BD55" i="43"/>
  <c r="BA63" i="43"/>
  <c r="BD63" i="43" s="1"/>
  <c r="AZ65" i="43"/>
  <c r="AZ68" i="43"/>
  <c r="BA70" i="43"/>
  <c r="AZ73" i="43"/>
  <c r="BA74" i="43"/>
  <c r="BD74" i="43" s="1"/>
  <c r="AZ75" i="43"/>
  <c r="BA76" i="43"/>
  <c r="BD76" i="43" s="1"/>
  <c r="AZ77" i="43"/>
  <c r="AZ79" i="43"/>
  <c r="BA98" i="43"/>
  <c r="AZ100" i="43"/>
  <c r="AZ103" i="43"/>
  <c r="DV58" i="43"/>
  <c r="DW77" i="43"/>
  <c r="DW82" i="43"/>
  <c r="DU96" i="43"/>
  <c r="DV49" i="43"/>
  <c r="DW54" i="43"/>
  <c r="DW85" i="43"/>
  <c r="DV96" i="43"/>
  <c r="DW34" i="43"/>
  <c r="DW38" i="43"/>
  <c r="DU45" i="43"/>
  <c r="DU101" i="43"/>
  <c r="DV45" i="43"/>
  <c r="DV53" i="43"/>
  <c r="DU61" i="43"/>
  <c r="GG65" i="43"/>
  <c r="GG79" i="43"/>
  <c r="GG81" i="43"/>
  <c r="GH36" i="43"/>
  <c r="GH46" i="43"/>
  <c r="GK46" i="43" s="1"/>
  <c r="GH48" i="43"/>
  <c r="GG52" i="43"/>
  <c r="GG56" i="43"/>
  <c r="GH66" i="43"/>
  <c r="GH68" i="43"/>
  <c r="GG72" i="43"/>
  <c r="GH28" i="43"/>
  <c r="GG31" i="43"/>
  <c r="GH39" i="43"/>
  <c r="GK39" i="43" s="1"/>
  <c r="GG41" i="43"/>
  <c r="GH42" i="43"/>
  <c r="GK42" i="43" s="1"/>
  <c r="GH64" i="43"/>
  <c r="GK64" i="43" s="1"/>
  <c r="GH77" i="43"/>
  <c r="GK77" i="43" s="1"/>
  <c r="GH79" i="43"/>
  <c r="GH82" i="43"/>
  <c r="GH83" i="43"/>
  <c r="GH86" i="43"/>
  <c r="GH100" i="43"/>
  <c r="GH104" i="43"/>
  <c r="GH105" i="43"/>
  <c r="GG45" i="43"/>
  <c r="GG85" i="43"/>
  <c r="GG111" i="43"/>
  <c r="GG148" i="43"/>
  <c r="GG154" i="43"/>
  <c r="GH165" i="43"/>
  <c r="GK165" i="43" s="1"/>
  <c r="GG167" i="43"/>
  <c r="GG188" i="43"/>
  <c r="GG200" i="43"/>
  <c r="GG201" i="43"/>
  <c r="GG277" i="43"/>
  <c r="GG278" i="43"/>
  <c r="GG279" i="43"/>
  <c r="GG303" i="43"/>
  <c r="GH304" i="43"/>
  <c r="GH322" i="43"/>
  <c r="GK322" i="43" s="1"/>
  <c r="GG345" i="43"/>
  <c r="GG349" i="43"/>
  <c r="GK364" i="43"/>
  <c r="GG365" i="43"/>
  <c r="GG366" i="43"/>
  <c r="GG370" i="43"/>
  <c r="GG374" i="43"/>
  <c r="GG394" i="43"/>
  <c r="GH416" i="43"/>
  <c r="GH424" i="43"/>
  <c r="GK424" i="43" s="1"/>
  <c r="GH427" i="43"/>
  <c r="GG457" i="43"/>
  <c r="GH461" i="43"/>
  <c r="GK461" i="43" s="1"/>
  <c r="GK475" i="43"/>
  <c r="GH486" i="43"/>
  <c r="GH491" i="43"/>
  <c r="GK491" i="43" s="1"/>
  <c r="GG493" i="43"/>
  <c r="GH495" i="43"/>
  <c r="GH501" i="43"/>
  <c r="GH502" i="43"/>
  <c r="GG507" i="43"/>
  <c r="GH508" i="43"/>
  <c r="GK508" i="43" s="1"/>
  <c r="GH509" i="43"/>
  <c r="GH512" i="43"/>
  <c r="GH515" i="43"/>
  <c r="GK515" i="43" s="1"/>
  <c r="GG518" i="43"/>
  <c r="GH37" i="43"/>
  <c r="GK37" i="43" s="1"/>
  <c r="GH44" i="43"/>
  <c r="GK44" i="43" s="1"/>
  <c r="GK49" i="43"/>
  <c r="GH51" i="43"/>
  <c r="GK51" i="43" s="1"/>
  <c r="GH108" i="43"/>
  <c r="GH113" i="43"/>
  <c r="GH128" i="43"/>
  <c r="GH130" i="43"/>
  <c r="GG141" i="43"/>
  <c r="GH151" i="43"/>
  <c r="GG171" i="43"/>
  <c r="GG194" i="43"/>
  <c r="GK206" i="43"/>
  <c r="GG212" i="43"/>
  <c r="GH268" i="43"/>
  <c r="GG270" i="43"/>
  <c r="GH273" i="43"/>
  <c r="GH275" i="43"/>
  <c r="GH280" i="43"/>
  <c r="GG281" i="43"/>
  <c r="GH284" i="43"/>
  <c r="GG291" i="43"/>
  <c r="GG294" i="43"/>
  <c r="GH308" i="43"/>
  <c r="GK308" i="43" s="1"/>
  <c r="GG314" i="43"/>
  <c r="GG340" i="43"/>
  <c r="GG344" i="43"/>
  <c r="GH353" i="43"/>
  <c r="GG360" i="43"/>
  <c r="GH372" i="43"/>
  <c r="GH397" i="43"/>
  <c r="GH398" i="43"/>
  <c r="GK398" i="43" s="1"/>
  <c r="GG399" i="43"/>
  <c r="GH402" i="43"/>
  <c r="GH425" i="43"/>
  <c r="GG428" i="43"/>
  <c r="GG439" i="43"/>
  <c r="GH440" i="43"/>
  <c r="GK440" i="43" s="1"/>
  <c r="GG442" i="43"/>
  <c r="GH448" i="43"/>
  <c r="GG450" i="43"/>
  <c r="GG456" i="43"/>
  <c r="GH467" i="43"/>
  <c r="GH69" i="43"/>
  <c r="GK69" i="43" s="1"/>
  <c r="GG73" i="43"/>
  <c r="GH85" i="43"/>
  <c r="GK85" i="43" s="1"/>
  <c r="GG88" i="43"/>
  <c r="GG98" i="43"/>
  <c r="GH102" i="43"/>
  <c r="GK102" i="43" s="1"/>
  <c r="GG104" i="43"/>
  <c r="GG105" i="43"/>
  <c r="GG125" i="43"/>
  <c r="GH132" i="43"/>
  <c r="GG133" i="43"/>
  <c r="GG159" i="43"/>
  <c r="GH177" i="43"/>
  <c r="GG178" i="43"/>
  <c r="GH193" i="43"/>
  <c r="GG256" i="43"/>
  <c r="GG257" i="43"/>
  <c r="GG302" i="43"/>
  <c r="GG304" i="43"/>
  <c r="GK316" i="43"/>
  <c r="GH335" i="43"/>
  <c r="GG358" i="43"/>
  <c r="GH371" i="43"/>
  <c r="GK371" i="43" s="1"/>
  <c r="GG379" i="43"/>
  <c r="GH383" i="43"/>
  <c r="GK383" i="43" s="1"/>
  <c r="GH441" i="43"/>
  <c r="GH449" i="43"/>
  <c r="GK449" i="43" s="1"/>
  <c r="GH462" i="43"/>
  <c r="GG464" i="43"/>
  <c r="GG476" i="43"/>
  <c r="GH481" i="43"/>
  <c r="GH493" i="43"/>
  <c r="GK493" i="43" s="1"/>
  <c r="GG498" i="43"/>
  <c r="GH499" i="43"/>
  <c r="GK499" i="43" s="1"/>
  <c r="GG501" i="43"/>
  <c r="GG34" i="43"/>
  <c r="GG35" i="43"/>
  <c r="GH38" i="43"/>
  <c r="GH50" i="43"/>
  <c r="GG51" i="43"/>
  <c r="GG87" i="43"/>
  <c r="GG124" i="43"/>
  <c r="GH139" i="43"/>
  <c r="GG144" i="43"/>
  <c r="GH148" i="43"/>
  <c r="GH153" i="43"/>
  <c r="GK153" i="43" s="1"/>
  <c r="GG155" i="43"/>
  <c r="GH161" i="43"/>
  <c r="GK161" i="43" s="1"/>
  <c r="GG163" i="43"/>
  <c r="GG183" i="43"/>
  <c r="GH207" i="43"/>
  <c r="GG211" i="43"/>
  <c r="GH221" i="43"/>
  <c r="GK221" i="43" s="1"/>
  <c r="GG307" i="43"/>
  <c r="GG323" i="43"/>
  <c r="GH347" i="43"/>
  <c r="GH348" i="43"/>
  <c r="GK348" i="43" s="1"/>
  <c r="GG351" i="43"/>
  <c r="GH376" i="43"/>
  <c r="GG378" i="43"/>
  <c r="GH381" i="43"/>
  <c r="GG382" i="43"/>
  <c r="GG383" i="43"/>
  <c r="GH384" i="43"/>
  <c r="GG390" i="43"/>
  <c r="GG396" i="43"/>
  <c r="GH403" i="43"/>
  <c r="GH420" i="43"/>
  <c r="GG425" i="43"/>
  <c r="GH428" i="43"/>
  <c r="GK428" i="43" s="1"/>
  <c r="GH432" i="43"/>
  <c r="GK432" i="43" s="1"/>
  <c r="GG460" i="43"/>
  <c r="GG478" i="43"/>
  <c r="GG485" i="43"/>
  <c r="GH507" i="43"/>
  <c r="GH514" i="43"/>
  <c r="GK514" i="43" s="1"/>
  <c r="GG521" i="43"/>
  <c r="GH522" i="43"/>
  <c r="GK48" i="43"/>
  <c r="GH53" i="43"/>
  <c r="GG54" i="43"/>
  <c r="GH70" i="43"/>
  <c r="GG71" i="43"/>
  <c r="GH76" i="43"/>
  <c r="GG83" i="43"/>
  <c r="GK36" i="43"/>
  <c r="GH43" i="43"/>
  <c r="GH59" i="43"/>
  <c r="GG62" i="43"/>
  <c r="GK300" i="43"/>
  <c r="GK28" i="43"/>
  <c r="GG33" i="43"/>
  <c r="GH35" i="43"/>
  <c r="GG38" i="43"/>
  <c r="GK40" i="43"/>
  <c r="GG42" i="43"/>
  <c r="GG47" i="43"/>
  <c r="GH55" i="43"/>
  <c r="GG30" i="43"/>
  <c r="GG32" i="43"/>
  <c r="GG37" i="43"/>
  <c r="GH71" i="43"/>
  <c r="GK78" i="43"/>
  <c r="GK105" i="43"/>
  <c r="GH110" i="43"/>
  <c r="GK110" i="43" s="1"/>
  <c r="GK111" i="43"/>
  <c r="GH116" i="43"/>
  <c r="GK116" i="43" s="1"/>
  <c r="GG117" i="43"/>
  <c r="GG118" i="43"/>
  <c r="GH120" i="43"/>
  <c r="GG126" i="43"/>
  <c r="GH127" i="43"/>
  <c r="GK130" i="43"/>
  <c r="GH136" i="43"/>
  <c r="GK136" i="43" s="1"/>
  <c r="GH140" i="43"/>
  <c r="GK140" i="43" s="1"/>
  <c r="GH141" i="43"/>
  <c r="GK141" i="43" s="1"/>
  <c r="GH144" i="43"/>
  <c r="GK156" i="43"/>
  <c r="GG172" i="43"/>
  <c r="GG174" i="43"/>
  <c r="GG184" i="43"/>
  <c r="GG185" i="43"/>
  <c r="GG196" i="43"/>
  <c r="GH197" i="43"/>
  <c r="GK197" i="43" s="1"/>
  <c r="GK205" i="43"/>
  <c r="GK209" i="43"/>
  <c r="GH216" i="43"/>
  <c r="GG241" i="43"/>
  <c r="GG244" i="43"/>
  <c r="GH249" i="43"/>
  <c r="GK249" i="43" s="1"/>
  <c r="GH250" i="43"/>
  <c r="GK250" i="43" s="1"/>
  <c r="GK262" i="43"/>
  <c r="GH266" i="43"/>
  <c r="GK266" i="43" s="1"/>
  <c r="GK271" i="43"/>
  <c r="GH291" i="43"/>
  <c r="GG298" i="43"/>
  <c r="GH299" i="43"/>
  <c r="GK299" i="43" s="1"/>
  <c r="GG300" i="43"/>
  <c r="GH301" i="43"/>
  <c r="GK301" i="43" s="1"/>
  <c r="GH339" i="43"/>
  <c r="GH343" i="43"/>
  <c r="GK343" i="43" s="1"/>
  <c r="GG355" i="43"/>
  <c r="GG356" i="43"/>
  <c r="GH359" i="43"/>
  <c r="GG391" i="43"/>
  <c r="GH395" i="43"/>
  <c r="GH400" i="43"/>
  <c r="GG419" i="43"/>
  <c r="GK420" i="43"/>
  <c r="GG427" i="43"/>
  <c r="GG432" i="43"/>
  <c r="GH436" i="43"/>
  <c r="GK436" i="43" s="1"/>
  <c r="GH437" i="43"/>
  <c r="GH438" i="43"/>
  <c r="GG441" i="43"/>
  <c r="GG445" i="43"/>
  <c r="GH489" i="43"/>
  <c r="GK489" i="43" s="1"/>
  <c r="GH497" i="43"/>
  <c r="GG500" i="43"/>
  <c r="GK518" i="43"/>
  <c r="GH519" i="43"/>
  <c r="GG526" i="43"/>
  <c r="GH95" i="43"/>
  <c r="GH98" i="43"/>
  <c r="GK98" i="43" s="1"/>
  <c r="GH101" i="43"/>
  <c r="GK101" i="43" s="1"/>
  <c r="GH103" i="43"/>
  <c r="GG109" i="43"/>
  <c r="GG110" i="43"/>
  <c r="GG112" i="43"/>
  <c r="GH114" i="43"/>
  <c r="GK114" i="43" s="1"/>
  <c r="GG130" i="43"/>
  <c r="GG135" i="43"/>
  <c r="GG137" i="43"/>
  <c r="GG139" i="43"/>
  <c r="GH146" i="43"/>
  <c r="GH149" i="43"/>
  <c r="GK149" i="43" s="1"/>
  <c r="GH155" i="43"/>
  <c r="GH163" i="43"/>
  <c r="GK186" i="43"/>
  <c r="GK188" i="43"/>
  <c r="GG192" i="43"/>
  <c r="GG204" i="43"/>
  <c r="GG210" i="43"/>
  <c r="GG239" i="43"/>
  <c r="GG248" i="43"/>
  <c r="GG252" i="43"/>
  <c r="GH257" i="43"/>
  <c r="GH258" i="43"/>
  <c r="GK258" i="43" s="1"/>
  <c r="GH260" i="43"/>
  <c r="GG264" i="43"/>
  <c r="GG273" i="43"/>
  <c r="GG275" i="43"/>
  <c r="GH276" i="43"/>
  <c r="GK276" i="43" s="1"/>
  <c r="GK279" i="43"/>
  <c r="GK283" i="43"/>
  <c r="GG286" i="43"/>
  <c r="GH290" i="43"/>
  <c r="GG292" i="43"/>
  <c r="GG293" i="43"/>
  <c r="GG297" i="43"/>
  <c r="GH310" i="43"/>
  <c r="GG311" i="43"/>
  <c r="GH327" i="43"/>
  <c r="GG339" i="43"/>
  <c r="GG342" i="43"/>
  <c r="GH349" i="43"/>
  <c r="GG371" i="43"/>
  <c r="GH380" i="43"/>
  <c r="GG395" i="43"/>
  <c r="GK402" i="43"/>
  <c r="GG433" i="43"/>
  <c r="GG434" i="43"/>
  <c r="GH435" i="43"/>
  <c r="GK435" i="43" s="1"/>
  <c r="GG443" i="43"/>
  <c r="GG446" i="43"/>
  <c r="GG447" i="43"/>
  <c r="GH450" i="43"/>
  <c r="GK460" i="43"/>
  <c r="GH465" i="43"/>
  <c r="GG468" i="43"/>
  <c r="GH470" i="43"/>
  <c r="GK470" i="43" s="1"/>
  <c r="GH479" i="43"/>
  <c r="GK479" i="43" s="1"/>
  <c r="GG486" i="43"/>
  <c r="GH516" i="43"/>
  <c r="GK516" i="43" s="1"/>
  <c r="GK89" i="43"/>
  <c r="GH122" i="43"/>
  <c r="GK122" i="43" s="1"/>
  <c r="GK147" i="43"/>
  <c r="GH184" i="43"/>
  <c r="GG189" i="43"/>
  <c r="GG195" i="43"/>
  <c r="GK236" i="43"/>
  <c r="GG240" i="43"/>
  <c r="GH243" i="43"/>
  <c r="GG253" i="43"/>
  <c r="GH256" i="43"/>
  <c r="GG260" i="43"/>
  <c r="GG265" i="43"/>
  <c r="GG269" i="43"/>
  <c r="GG271" i="43"/>
  <c r="GH272" i="43"/>
  <c r="GK272" i="43" s="1"/>
  <c r="GG274" i="43"/>
  <c r="GG276" i="43"/>
  <c r="GG285" i="43"/>
  <c r="GG287" i="43"/>
  <c r="GH296" i="43"/>
  <c r="GH298" i="43"/>
  <c r="GG299" i="43"/>
  <c r="GG301" i="43"/>
  <c r="GH315" i="43"/>
  <c r="GH319" i="43"/>
  <c r="GK325" i="43"/>
  <c r="GK350" i="43"/>
  <c r="GH362" i="43"/>
  <c r="GH368" i="43"/>
  <c r="GH373" i="43"/>
  <c r="GG375" i="43"/>
  <c r="GH392" i="43"/>
  <c r="GH405" i="43"/>
  <c r="GK405" i="43" s="1"/>
  <c r="GH412" i="43"/>
  <c r="GK412" i="43" s="1"/>
  <c r="GG420" i="43"/>
  <c r="GH423" i="43"/>
  <c r="GK423" i="43" s="1"/>
  <c r="GG453" i="43"/>
  <c r="GG455" i="43"/>
  <c r="GH456" i="43"/>
  <c r="GH458" i="43"/>
  <c r="GG461" i="43"/>
  <c r="GG463" i="43"/>
  <c r="GH464" i="43"/>
  <c r="GG479" i="43"/>
  <c r="GK483" i="43"/>
  <c r="GG503" i="43"/>
  <c r="GH504" i="43"/>
  <c r="GK504" i="43" s="1"/>
  <c r="GK509" i="43"/>
  <c r="GK512" i="43"/>
  <c r="GK526" i="43"/>
  <c r="GK90" i="43"/>
  <c r="GH94" i="43"/>
  <c r="GK94" i="43" s="1"/>
  <c r="GH97" i="43"/>
  <c r="GK97" i="43" s="1"/>
  <c r="GH99" i="43"/>
  <c r="GG101" i="43"/>
  <c r="GG103" i="43"/>
  <c r="GK113" i="43"/>
  <c r="GH118" i="43"/>
  <c r="GK118" i="43" s="1"/>
  <c r="GG121" i="43"/>
  <c r="GG122" i="43"/>
  <c r="GH123" i="43"/>
  <c r="GH126" i="43"/>
  <c r="GK126" i="43" s="1"/>
  <c r="GH137" i="43"/>
  <c r="GK137" i="43" s="1"/>
  <c r="GK143" i="43"/>
  <c r="GH158" i="43"/>
  <c r="GK158" i="43" s="1"/>
  <c r="GH171" i="43"/>
  <c r="GG173" i="43"/>
  <c r="GK207" i="43"/>
  <c r="GG213" i="43"/>
  <c r="GK229" i="43"/>
  <c r="GK292" i="43"/>
  <c r="GK304" i="43"/>
  <c r="GG308" i="43"/>
  <c r="GH309" i="43"/>
  <c r="GG310" i="43"/>
  <c r="GH311" i="43"/>
  <c r="GH312" i="43"/>
  <c r="GK312" i="43" s="1"/>
  <c r="GG317" i="43"/>
  <c r="GG319" i="43"/>
  <c r="GH323" i="43"/>
  <c r="GG324" i="43"/>
  <c r="GH354" i="43"/>
  <c r="GH355" i="43"/>
  <c r="GH369" i="43"/>
  <c r="GH377" i="43"/>
  <c r="GG398" i="43"/>
  <c r="GK401" i="43"/>
  <c r="GG405" i="43"/>
  <c r="GK416" i="43"/>
  <c r="GK442" i="43"/>
  <c r="GK454" i="43"/>
  <c r="GK462" i="43"/>
  <c r="GK467" i="43"/>
  <c r="GG469" i="43"/>
  <c r="GH471" i="43"/>
  <c r="GK471" i="43" s="1"/>
  <c r="GK495" i="43"/>
  <c r="GK501" i="43"/>
  <c r="GK505" i="43"/>
  <c r="GG506" i="43"/>
  <c r="GG508" i="43"/>
  <c r="GG516" i="43"/>
  <c r="GH521" i="43"/>
  <c r="GK521" i="43" s="1"/>
  <c r="GG523" i="43"/>
  <c r="DU41" i="43"/>
  <c r="DW49" i="43"/>
  <c r="DW55" i="43"/>
  <c r="DV62" i="43"/>
  <c r="DV73" i="43"/>
  <c r="DU76" i="43"/>
  <c r="DW89" i="43"/>
  <c r="DU112" i="43"/>
  <c r="DV121" i="43"/>
  <c r="DW123" i="43"/>
  <c r="DU124" i="43"/>
  <c r="DW132" i="43"/>
  <c r="DW134" i="43"/>
  <c r="DV135" i="43"/>
  <c r="DW138" i="43"/>
  <c r="DV139" i="43"/>
  <c r="DW142" i="43"/>
  <c r="DV143" i="43"/>
  <c r="DW41" i="43"/>
  <c r="DV76" i="43"/>
  <c r="DV112" i="43"/>
  <c r="DW121" i="43"/>
  <c r="DV124" i="43"/>
  <c r="DW135" i="43"/>
  <c r="DW139" i="43"/>
  <c r="DW143" i="43"/>
  <c r="DV144" i="43"/>
  <c r="DW144" i="43"/>
  <c r="DU29" i="43"/>
  <c r="DV33" i="43"/>
  <c r="DV34" i="43"/>
  <c r="DW35" i="43"/>
  <c r="DV37" i="43"/>
  <c r="DV42" i="43"/>
  <c r="DW43" i="43"/>
  <c r="DU85" i="43"/>
  <c r="DW86" i="43"/>
  <c r="DV88" i="43"/>
  <c r="DW102" i="43"/>
  <c r="DW104" i="43"/>
  <c r="DU108" i="43"/>
  <c r="DW110" i="43"/>
  <c r="DW114" i="43"/>
  <c r="DU116" i="43"/>
  <c r="DW118" i="43"/>
  <c r="DW126" i="43"/>
  <c r="DV127" i="43"/>
  <c r="DW146" i="43"/>
  <c r="DV147" i="43"/>
  <c r="DW148" i="43"/>
  <c r="DW150" i="43"/>
  <c r="DV152" i="43"/>
  <c r="DW157" i="43"/>
  <c r="DV158" i="43"/>
  <c r="DW165" i="43"/>
  <c r="DV174" i="43"/>
  <c r="DV177" i="43"/>
  <c r="DV178" i="43"/>
  <c r="DV186" i="43"/>
  <c r="DV189" i="43"/>
  <c r="DV194" i="43"/>
  <c r="DV210" i="43"/>
  <c r="DW213" i="43"/>
  <c r="DV214" i="43"/>
  <c r="DV221" i="43"/>
  <c r="DV229" i="43"/>
  <c r="DV230" i="43"/>
  <c r="DV237" i="43"/>
  <c r="DW243" i="43"/>
  <c r="DV245" i="43"/>
  <c r="DV248" i="43"/>
  <c r="DW251" i="43"/>
  <c r="DW256" i="43"/>
  <c r="DW257" i="43"/>
  <c r="DW259" i="43"/>
  <c r="DV268" i="43"/>
  <c r="DU269" i="43"/>
  <c r="DW275" i="43"/>
  <c r="DV280" i="43"/>
  <c r="DV284" i="43"/>
  <c r="DV285" i="43"/>
  <c r="DW288" i="43"/>
  <c r="DV289" i="43"/>
  <c r="DW292" i="43"/>
  <c r="DW296" i="43"/>
  <c r="DV297" i="43"/>
  <c r="DV301" i="43"/>
  <c r="DV305" i="43"/>
  <c r="DW308" i="43"/>
  <c r="DU309" i="43"/>
  <c r="DW312" i="43"/>
  <c r="DU313" i="43"/>
  <c r="DV316" i="43"/>
  <c r="DW319" i="43"/>
  <c r="DV319" i="43"/>
  <c r="DU319" i="43"/>
  <c r="DW152" i="43"/>
  <c r="DW158" i="43"/>
  <c r="DW178" i="43"/>
  <c r="DW186" i="43"/>
  <c r="DW194" i="43"/>
  <c r="DW221" i="43"/>
  <c r="DW230" i="43"/>
  <c r="DW245" i="43"/>
  <c r="DW280" i="43"/>
  <c r="DW284" i="43"/>
  <c r="DW316" i="43"/>
  <c r="DU148" i="43"/>
  <c r="DU215" i="43"/>
  <c r="DU218" i="43"/>
  <c r="DU308" i="43"/>
  <c r="DW153" i="43"/>
  <c r="DV157" i="43"/>
  <c r="DW161" i="43"/>
  <c r="DU167" i="43"/>
  <c r="DU171" i="43"/>
  <c r="DW173" i="43"/>
  <c r="DU174" i="43"/>
  <c r="DU175" i="43"/>
  <c r="DW205" i="43"/>
  <c r="DU207" i="43"/>
  <c r="DU210" i="43"/>
  <c r="DU214" i="43"/>
  <c r="DV218" i="43"/>
  <c r="DV222" i="43"/>
  <c r="DV226" i="43"/>
  <c r="DW233" i="43"/>
  <c r="DU237" i="43"/>
  <c r="DV241" i="43"/>
  <c r="DW244" i="43"/>
  <c r="DW252" i="43"/>
  <c r="DV256" i="43"/>
  <c r="DV265" i="43"/>
  <c r="DW267" i="43"/>
  <c r="DW271" i="43"/>
  <c r="DV277" i="43"/>
  <c r="DU285" i="43"/>
  <c r="DU289" i="43"/>
  <c r="DU290" i="43"/>
  <c r="DV292" i="43"/>
  <c r="DV293" i="43"/>
  <c r="DV296" i="43"/>
  <c r="DU297" i="43"/>
  <c r="DU301" i="43"/>
  <c r="DU305" i="43"/>
  <c r="DW318" i="43"/>
  <c r="DV323" i="43"/>
  <c r="DW330" i="43"/>
  <c r="DV331" i="43"/>
  <c r="DW339" i="43"/>
  <c r="DV342" i="43"/>
  <c r="DW346" i="43"/>
  <c r="DW347" i="43"/>
  <c r="DU348" i="43"/>
  <c r="DU351" i="43"/>
  <c r="DW368" i="43"/>
  <c r="DV369" i="43"/>
  <c r="DW372" i="43"/>
  <c r="DV376" i="43"/>
  <c r="DW379" i="43"/>
  <c r="DV384" i="43"/>
  <c r="DU385" i="43"/>
  <c r="DW391" i="43"/>
  <c r="DU399" i="43"/>
  <c r="DW409" i="43"/>
  <c r="DU416" i="43"/>
  <c r="DU424" i="43"/>
  <c r="DV432" i="43"/>
  <c r="DV433" i="43"/>
  <c r="DW436" i="43"/>
  <c r="DU444" i="43"/>
  <c r="DU445" i="43"/>
  <c r="DW450" i="43"/>
  <c r="DU454" i="43"/>
  <c r="DW458" i="43"/>
  <c r="DU459" i="43"/>
  <c r="DW461" i="43"/>
  <c r="DU462" i="43"/>
  <c r="DW466" i="43"/>
  <c r="DU467" i="43"/>
  <c r="DU479" i="43"/>
  <c r="DU481" i="43"/>
  <c r="DU488" i="43"/>
  <c r="DW491" i="43"/>
  <c r="DW498" i="43"/>
  <c r="DU500" i="43"/>
  <c r="DW509" i="43"/>
  <c r="DW512" i="43"/>
  <c r="DU516" i="43"/>
  <c r="DU521" i="43"/>
  <c r="DW522" i="43"/>
  <c r="DU523" i="43"/>
  <c r="DV526" i="43"/>
  <c r="F14" i="49"/>
  <c r="DW323" i="43"/>
  <c r="DW331" i="43"/>
  <c r="DU335" i="43"/>
  <c r="DW342" i="43"/>
  <c r="DV351" i="43"/>
  <c r="DW357" i="43"/>
  <c r="DU365" i="43"/>
  <c r="DW376" i="43"/>
  <c r="DW384" i="43"/>
  <c r="DV385" i="43"/>
  <c r="DV388" i="43"/>
  <c r="DU389" i="43"/>
  <c r="DV399" i="43"/>
  <c r="DU403" i="43"/>
  <c r="DV406" i="43"/>
  <c r="DU407" i="43"/>
  <c r="DV410" i="43"/>
  <c r="DU411" i="43"/>
  <c r="DV416" i="43"/>
  <c r="DV424" i="43"/>
  <c r="DW432" i="43"/>
  <c r="DW439" i="43"/>
  <c r="DU440" i="43"/>
  <c r="DV444" i="43"/>
  <c r="DV445" i="43"/>
  <c r="DV516" i="43"/>
  <c r="DV521" i="43"/>
  <c r="DV523" i="43"/>
  <c r="DW526" i="43"/>
  <c r="DV335" i="43"/>
  <c r="DV350" i="43"/>
  <c r="DW375" i="43"/>
  <c r="DV380" i="43"/>
  <c r="DW388" i="43"/>
  <c r="DV392" i="43"/>
  <c r="DV403" i="43"/>
  <c r="DW406" i="43"/>
  <c r="DW410" i="43"/>
  <c r="DU417" i="43"/>
  <c r="DU425" i="43"/>
  <c r="DU429" i="43"/>
  <c r="DU436" i="43"/>
  <c r="DU441" i="43"/>
  <c r="DV449" i="43"/>
  <c r="DU450" i="43"/>
  <c r="DU455" i="43"/>
  <c r="DV457" i="43"/>
  <c r="DU458" i="43"/>
  <c r="DU463" i="43"/>
  <c r="DV465" i="43"/>
  <c r="DU466" i="43"/>
  <c r="DU468" i="43"/>
  <c r="DU473" i="43"/>
  <c r="DV476" i="43"/>
  <c r="DV480" i="43"/>
  <c r="DU491" i="43"/>
  <c r="DV492" i="43"/>
  <c r="DV496" i="43"/>
  <c r="DW503" i="43"/>
  <c r="DV506" i="43"/>
  <c r="DW507" i="43"/>
  <c r="DU510" i="43"/>
  <c r="DW515" i="43"/>
  <c r="DU517" i="43"/>
  <c r="J14" i="49"/>
  <c r="DV322" i="43"/>
  <c r="DW326" i="43"/>
  <c r="DV330" i="43"/>
  <c r="DV429" i="43"/>
  <c r="DU433" i="43"/>
  <c r="DV437" i="43"/>
  <c r="DW449" i="43"/>
  <c r="DW457" i="43"/>
  <c r="DW465" i="43"/>
  <c r="DV468" i="43"/>
  <c r="H14" i="49"/>
  <c r="GG106" i="43"/>
  <c r="GG114" i="43"/>
  <c r="GH115" i="43"/>
  <c r="GK115" i="43" s="1"/>
  <c r="GG119" i="43"/>
  <c r="GK121" i="43"/>
  <c r="GG123" i="43"/>
  <c r="GK124" i="43"/>
  <c r="GH125" i="43"/>
  <c r="GK125" i="43" s="1"/>
  <c r="GG127" i="43"/>
  <c r="GK128" i="43"/>
  <c r="GH129" i="43"/>
  <c r="GK129" i="43" s="1"/>
  <c r="GG131" i="43"/>
  <c r="GK132" i="43"/>
  <c r="GH133" i="43"/>
  <c r="GK133" i="43" s="1"/>
  <c r="GH134" i="43"/>
  <c r="GK169" i="43"/>
  <c r="GK268" i="43"/>
  <c r="GK108" i="43"/>
  <c r="GK120" i="43"/>
  <c r="GK123" i="43"/>
  <c r="GK127" i="43"/>
  <c r="GK131" i="43"/>
  <c r="GH112" i="43"/>
  <c r="GK112" i="43" s="1"/>
  <c r="GG113" i="43"/>
  <c r="GG116" i="43"/>
  <c r="GK280" i="43"/>
  <c r="GK135" i="43"/>
  <c r="GG136" i="43"/>
  <c r="GK139" i="43"/>
  <c r="GG140" i="43"/>
  <c r="GK151" i="43"/>
  <c r="GH159" i="43"/>
  <c r="GG161" i="43"/>
  <c r="GG162" i="43"/>
  <c r="GK171" i="43"/>
  <c r="GK183" i="43"/>
  <c r="GH191" i="43"/>
  <c r="GK191" i="43" s="1"/>
  <c r="GH192" i="43"/>
  <c r="GG193" i="43"/>
  <c r="GK193" i="43"/>
  <c r="GK199" i="43"/>
  <c r="GK201" i="43"/>
  <c r="GK213" i="43"/>
  <c r="GH214" i="43"/>
  <c r="GK214" i="43" s="1"/>
  <c r="GH215" i="43"/>
  <c r="GK215" i="43" s="1"/>
  <c r="GG218" i="43"/>
  <c r="GG219" i="43"/>
  <c r="GG220" i="43"/>
  <c r="GG221" i="43"/>
  <c r="GH222" i="43"/>
  <c r="GK222" i="43" s="1"/>
  <c r="GH223" i="43"/>
  <c r="GK223" i="43" s="1"/>
  <c r="GH224" i="43"/>
  <c r="GH227" i="43"/>
  <c r="GK227" i="43" s="1"/>
  <c r="GH228" i="43"/>
  <c r="GG229" i="43"/>
  <c r="GH230" i="43"/>
  <c r="GK230" i="43" s="1"/>
  <c r="GG231" i="43"/>
  <c r="GG232" i="43"/>
  <c r="GG233" i="43"/>
  <c r="GH235" i="43"/>
  <c r="GK235" i="43" s="1"/>
  <c r="GG237" i="43"/>
  <c r="GG238" i="43"/>
  <c r="GK240" i="43"/>
  <c r="GK244" i="43"/>
  <c r="GG245" i="43"/>
  <c r="GK248" i="43"/>
  <c r="GG249" i="43"/>
  <c r="GK252" i="43"/>
  <c r="GG254" i="43"/>
  <c r="GG255" i="43"/>
  <c r="GG258" i="43"/>
  <c r="GG259" i="43"/>
  <c r="GG262" i="43"/>
  <c r="GG263" i="43"/>
  <c r="GG266" i="43"/>
  <c r="GG267" i="43"/>
  <c r="GG272" i="43"/>
  <c r="GG280" i="43"/>
  <c r="GG282" i="43"/>
  <c r="GH289" i="43"/>
  <c r="GK289" i="43" s="1"/>
  <c r="GH294" i="43"/>
  <c r="GK294" i="43" s="1"/>
  <c r="GH295" i="43"/>
  <c r="GG296" i="43"/>
  <c r="GK302" i="43"/>
  <c r="GG134" i="43"/>
  <c r="GG138" i="43"/>
  <c r="GG142" i="43"/>
  <c r="GG145" i="43"/>
  <c r="GG146" i="43"/>
  <c r="GG149" i="43"/>
  <c r="GG150" i="43"/>
  <c r="GH154" i="43"/>
  <c r="GK154" i="43" s="1"/>
  <c r="GG157" i="43"/>
  <c r="GK163" i="43"/>
  <c r="GG169" i="43"/>
  <c r="GH170" i="43"/>
  <c r="GK170" i="43" s="1"/>
  <c r="GH175" i="43"/>
  <c r="GK175" i="43" s="1"/>
  <c r="GH176" i="43"/>
  <c r="GG177" i="43"/>
  <c r="GH178" i="43"/>
  <c r="GK178" i="43" s="1"/>
  <c r="GG179" i="43"/>
  <c r="GG180" i="43"/>
  <c r="GH182" i="43"/>
  <c r="GK182" i="43" s="1"/>
  <c r="GG186" i="43"/>
  <c r="GH190" i="43"/>
  <c r="GK190" i="43" s="1"/>
  <c r="GH198" i="43"/>
  <c r="GK198" i="43" s="1"/>
  <c r="GH226" i="43"/>
  <c r="GK226" i="43" s="1"/>
  <c r="GG230" i="43"/>
  <c r="GH241" i="43"/>
  <c r="GK241" i="43" s="1"/>
  <c r="GG242" i="43"/>
  <c r="GG243" i="43"/>
  <c r="GG246" i="43"/>
  <c r="GG247" i="43"/>
  <c r="GG250" i="43"/>
  <c r="GG251" i="43"/>
  <c r="GH253" i="43"/>
  <c r="GK253" i="43" s="1"/>
  <c r="GK257" i="43"/>
  <c r="GK265" i="43"/>
  <c r="GK273" i="43"/>
  <c r="GK284" i="43"/>
  <c r="GK288" i="43"/>
  <c r="GK293" i="43"/>
  <c r="GG160" i="43"/>
  <c r="GH162" i="43"/>
  <c r="GK162" i="43" s="1"/>
  <c r="GK174" i="43"/>
  <c r="GK187" i="43"/>
  <c r="GH203" i="43"/>
  <c r="GK203" i="43" s="1"/>
  <c r="GH204" i="43"/>
  <c r="GK204" i="43" s="1"/>
  <c r="GG205" i="43"/>
  <c r="GG206" i="43"/>
  <c r="GG207" i="43"/>
  <c r="GG208" i="43"/>
  <c r="GG209" i="43"/>
  <c r="GH210" i="43"/>
  <c r="GK210" i="43" s="1"/>
  <c r="GH211" i="43"/>
  <c r="GK211" i="43" s="1"/>
  <c r="GK212" i="43"/>
  <c r="GG214" i="43"/>
  <c r="GG215" i="43"/>
  <c r="GG216" i="43"/>
  <c r="GG217" i="43"/>
  <c r="GK217" i="43"/>
  <c r="GH218" i="43"/>
  <c r="GK218" i="43" s="1"/>
  <c r="GH219" i="43"/>
  <c r="GK219" i="43" s="1"/>
  <c r="GH220" i="43"/>
  <c r="GK220" i="43" s="1"/>
  <c r="GG222" i="43"/>
  <c r="GG223" i="43"/>
  <c r="GG224" i="43"/>
  <c r="GG225" i="43"/>
  <c r="GK225" i="43"/>
  <c r="GG227" i="43"/>
  <c r="GG228" i="43"/>
  <c r="GH231" i="43"/>
  <c r="GK231" i="43" s="1"/>
  <c r="GH232" i="43"/>
  <c r="GK232" i="43" s="1"/>
  <c r="GG234" i="43"/>
  <c r="GG236" i="43"/>
  <c r="GH238" i="43"/>
  <c r="GK238" i="43" s="1"/>
  <c r="GH245" i="43"/>
  <c r="GK245" i="43" s="1"/>
  <c r="GH261" i="43"/>
  <c r="GK261" i="43" s="1"/>
  <c r="GG268" i="43"/>
  <c r="GG143" i="43"/>
  <c r="GK144" i="43"/>
  <c r="GH145" i="43"/>
  <c r="GK145" i="43" s="1"/>
  <c r="GG147" i="43"/>
  <c r="GK148" i="43"/>
  <c r="GG151" i="43"/>
  <c r="GH152" i="43"/>
  <c r="GK152" i="43" s="1"/>
  <c r="GG158" i="43"/>
  <c r="GG165" i="43"/>
  <c r="GH166" i="43"/>
  <c r="GK166" i="43" s="1"/>
  <c r="GH167" i="43"/>
  <c r="GK167" i="43" s="1"/>
  <c r="GH168" i="43"/>
  <c r="GK168" i="43" s="1"/>
  <c r="GG170" i="43"/>
  <c r="GG175" i="43"/>
  <c r="GG176" i="43"/>
  <c r="GH179" i="43"/>
  <c r="GK179" i="43" s="1"/>
  <c r="GH180" i="43"/>
  <c r="GK180" i="43" s="1"/>
  <c r="GG181" i="43"/>
  <c r="GG182" i="43"/>
  <c r="GG190" i="43"/>
  <c r="GH194" i="43"/>
  <c r="GK194" i="43" s="1"/>
  <c r="GH195" i="43"/>
  <c r="GK195" i="43" s="1"/>
  <c r="GH196" i="43"/>
  <c r="GK196" i="43" s="1"/>
  <c r="GG197" i="43"/>
  <c r="GG198" i="43"/>
  <c r="GH202" i="43"/>
  <c r="GK202" i="43" s="1"/>
  <c r="GK256" i="43"/>
  <c r="GK260" i="43"/>
  <c r="GK269" i="43"/>
  <c r="GK274" i="43"/>
  <c r="GK277" i="43"/>
  <c r="GK290" i="43"/>
  <c r="GK291" i="43"/>
  <c r="GK297" i="43"/>
  <c r="GK298" i="43"/>
  <c r="GH320" i="43"/>
  <c r="GK320" i="43" s="1"/>
  <c r="GG322" i="43"/>
  <c r="GG326" i="43"/>
  <c r="GG331" i="43"/>
  <c r="GH340" i="43"/>
  <c r="GK340" i="43" s="1"/>
  <c r="GH344" i="43"/>
  <c r="GK344" i="43" s="1"/>
  <c r="GK345" i="43"/>
  <c r="GG346" i="43"/>
  <c r="GK347" i="43"/>
  <c r="GG348" i="43"/>
  <c r="GK359" i="43"/>
  <c r="GG361" i="43"/>
  <c r="GH365" i="43"/>
  <c r="GK365" i="43" s="1"/>
  <c r="GK369" i="43"/>
  <c r="GK370" i="43"/>
  <c r="GK373" i="43"/>
  <c r="GH374" i="43"/>
  <c r="GK374" i="43" s="1"/>
  <c r="GG376" i="43"/>
  <c r="GK377" i="43"/>
  <c r="GH378" i="43"/>
  <c r="GK378" i="43" s="1"/>
  <c r="GG380" i="43"/>
  <c r="GK381" i="43"/>
  <c r="GH382" i="43"/>
  <c r="GK382" i="43" s="1"/>
  <c r="GG384" i="43"/>
  <c r="GH385" i="43"/>
  <c r="GK385" i="43" s="1"/>
  <c r="GH386" i="43"/>
  <c r="GK386" i="43" s="1"/>
  <c r="GG388" i="43"/>
  <c r="GH389" i="43"/>
  <c r="GK389" i="43" s="1"/>
  <c r="GH390" i="43"/>
  <c r="GK390" i="43" s="1"/>
  <c r="GG392" i="43"/>
  <c r="GH393" i="43"/>
  <c r="GK393" i="43" s="1"/>
  <c r="GH394" i="43"/>
  <c r="GK394" i="43" s="1"/>
  <c r="GG401" i="43"/>
  <c r="GG406" i="43"/>
  <c r="GH407" i="43"/>
  <c r="GK407" i="43" s="1"/>
  <c r="GH408" i="43"/>
  <c r="GK408" i="43" s="1"/>
  <c r="GH409" i="43"/>
  <c r="GK409" i="43" s="1"/>
  <c r="GK444" i="43"/>
  <c r="GK305" i="43"/>
  <c r="GK306" i="43"/>
  <c r="GK307" i="43"/>
  <c r="GG312" i="43"/>
  <c r="GH313" i="43"/>
  <c r="GK313" i="43" s="1"/>
  <c r="GK314" i="43"/>
  <c r="GK315" i="43"/>
  <c r="GK327" i="43"/>
  <c r="GG330" i="43"/>
  <c r="GH333" i="43"/>
  <c r="GK333" i="43" s="1"/>
  <c r="GG334" i="43"/>
  <c r="GK334" i="43"/>
  <c r="GK335" i="43"/>
  <c r="GG336" i="43"/>
  <c r="GG337" i="43"/>
  <c r="GG341" i="43"/>
  <c r="GG347" i="43"/>
  <c r="GG350" i="43"/>
  <c r="GK351" i="43"/>
  <c r="GH352" i="43"/>
  <c r="GK352" i="43" s="1"/>
  <c r="GG354" i="43"/>
  <c r="GK355" i="43"/>
  <c r="GH356" i="43"/>
  <c r="GK356" i="43" s="1"/>
  <c r="GG357" i="43"/>
  <c r="GG362" i="43"/>
  <c r="GH366" i="43"/>
  <c r="GK366" i="43" s="1"/>
  <c r="GG368" i="43"/>
  <c r="GG369" i="43"/>
  <c r="GK372" i="43"/>
  <c r="GG373" i="43"/>
  <c r="GK376" i="43"/>
  <c r="GG377" i="43"/>
  <c r="GK380" i="43"/>
  <c r="GG381" i="43"/>
  <c r="GK384" i="43"/>
  <c r="GG385" i="43"/>
  <c r="GK388" i="43"/>
  <c r="GG389" i="43"/>
  <c r="GK392" i="43"/>
  <c r="GG393" i="43"/>
  <c r="GK395" i="43"/>
  <c r="GH396" i="43"/>
  <c r="GK396" i="43" s="1"/>
  <c r="GG397" i="43"/>
  <c r="GG400" i="43"/>
  <c r="GG402" i="43"/>
  <c r="GK403" i="43"/>
  <c r="GH404" i="43"/>
  <c r="GK404" i="43" s="1"/>
  <c r="GK406" i="43"/>
  <c r="GG407" i="43"/>
  <c r="GK319" i="43"/>
  <c r="GG320" i="43"/>
  <c r="GK323" i="43"/>
  <c r="GG327" i="43"/>
  <c r="GK339" i="43"/>
  <c r="GK354" i="43"/>
  <c r="GK368" i="43"/>
  <c r="GK399" i="43"/>
  <c r="GK410" i="43"/>
  <c r="GK309" i="43"/>
  <c r="GK310" i="43"/>
  <c r="GK317" i="43"/>
  <c r="GH331" i="43"/>
  <c r="GK331" i="43" s="1"/>
  <c r="GH336" i="43"/>
  <c r="GK336" i="43" s="1"/>
  <c r="GG343" i="43"/>
  <c r="GG367" i="43"/>
  <c r="GK397" i="43"/>
  <c r="GK427" i="43"/>
  <c r="GK441" i="43"/>
  <c r="GK455" i="43"/>
  <c r="GK458" i="43"/>
  <c r="GK463" i="43"/>
  <c r="GK466" i="43"/>
  <c r="GG467" i="43"/>
  <c r="GH468" i="43"/>
  <c r="GK468" i="43" s="1"/>
  <c r="GH469" i="43"/>
  <c r="GG470" i="43"/>
  <c r="GG471" i="43"/>
  <c r="GH472" i="43"/>
  <c r="GK472" i="43" s="1"/>
  <c r="GH473" i="43"/>
  <c r="GK473" i="43" s="1"/>
  <c r="GH474" i="43"/>
  <c r="GG475" i="43"/>
  <c r="GH476" i="43"/>
  <c r="GK476" i="43" s="1"/>
  <c r="GH477" i="43"/>
  <c r="GK477" i="43" s="1"/>
  <c r="GH478" i="43"/>
  <c r="GG480" i="43"/>
  <c r="GG481" i="43"/>
  <c r="GG482" i="43"/>
  <c r="GG483" i="43"/>
  <c r="GH484" i="43"/>
  <c r="GK484" i="43" s="1"/>
  <c r="GH485" i="43"/>
  <c r="GK485" i="43" s="1"/>
  <c r="GG488" i="43"/>
  <c r="GG490" i="43"/>
  <c r="GK490" i="43"/>
  <c r="GG491" i="43"/>
  <c r="GG492" i="43"/>
  <c r="GG494" i="43"/>
  <c r="GH500" i="43"/>
  <c r="GK500" i="43" s="1"/>
  <c r="GG502" i="43"/>
  <c r="GG509" i="43"/>
  <c r="GH510" i="43"/>
  <c r="GK510" i="43" s="1"/>
  <c r="GH511" i="43"/>
  <c r="GK511" i="43" s="1"/>
  <c r="GG513" i="43"/>
  <c r="GG519" i="43"/>
  <c r="GH523" i="43"/>
  <c r="GK523" i="43" s="1"/>
  <c r="GG410" i="43"/>
  <c r="GH411" i="43"/>
  <c r="GK411" i="43" s="1"/>
  <c r="GH415" i="43"/>
  <c r="GK415" i="43" s="1"/>
  <c r="GG418" i="43"/>
  <c r="GG421" i="43"/>
  <c r="GG423" i="43"/>
  <c r="GH426" i="43"/>
  <c r="GH429" i="43"/>
  <c r="GK429" i="43" s="1"/>
  <c r="GH431" i="43"/>
  <c r="GK431" i="43" s="1"/>
  <c r="GG436" i="43"/>
  <c r="GG444" i="43"/>
  <c r="GG448" i="43"/>
  <c r="GK450" i="43"/>
  <c r="GH451" i="43"/>
  <c r="GG458" i="43"/>
  <c r="GG466" i="43"/>
  <c r="GG495" i="43"/>
  <c r="GG512" i="43"/>
  <c r="GG514" i="43"/>
  <c r="GH517" i="43"/>
  <c r="GK517" i="43" s="1"/>
  <c r="GK425" i="43"/>
  <c r="GK437" i="43"/>
  <c r="GK445" i="43"/>
  <c r="GK459" i="43"/>
  <c r="GK480" i="43"/>
  <c r="GK481" i="43"/>
  <c r="GG487" i="43"/>
  <c r="GH488" i="43"/>
  <c r="GK488" i="43" s="1"/>
  <c r="GH492" i="43"/>
  <c r="GK492" i="43" s="1"/>
  <c r="GH496" i="43"/>
  <c r="GK496" i="43" s="1"/>
  <c r="GG504" i="43"/>
  <c r="GG510" i="43"/>
  <c r="GG511" i="43"/>
  <c r="GG520" i="43"/>
  <c r="GG409" i="43"/>
  <c r="GG412" i="43"/>
  <c r="GG414" i="43"/>
  <c r="GG417" i="43"/>
  <c r="GH418" i="43"/>
  <c r="GH421" i="43"/>
  <c r="GK421" i="43" s="1"/>
  <c r="GG426" i="43"/>
  <c r="GG429" i="43"/>
  <c r="GG430" i="43"/>
  <c r="GG435" i="43"/>
  <c r="GG440" i="43"/>
  <c r="GG449" i="43"/>
  <c r="GG451" i="43"/>
  <c r="GG454" i="43"/>
  <c r="GG462" i="43"/>
  <c r="GG489" i="43"/>
  <c r="GG499" i="43"/>
  <c r="GG515" i="43"/>
  <c r="GG517" i="43"/>
  <c r="GK520" i="43"/>
  <c r="GK522" i="43"/>
  <c r="GG524" i="43"/>
  <c r="GG525" i="43"/>
  <c r="GK93" i="43"/>
  <c r="GK71" i="43"/>
  <c r="GK50" i="43"/>
  <c r="GK34" i="43"/>
  <c r="GK38" i="43"/>
  <c r="GG39" i="43"/>
  <c r="GG49" i="43"/>
  <c r="GK54" i="43"/>
  <c r="GH57" i="43"/>
  <c r="GK57" i="43" s="1"/>
  <c r="GK60" i="43"/>
  <c r="GK62" i="43"/>
  <c r="GG63" i="43"/>
  <c r="GH65" i="43"/>
  <c r="GK65" i="43" s="1"/>
  <c r="GK76" i="43"/>
  <c r="GG82" i="43"/>
  <c r="GG84" i="43"/>
  <c r="GG102" i="43"/>
  <c r="GK100" i="43"/>
  <c r="GH29" i="43"/>
  <c r="GK29" i="43" s="1"/>
  <c r="GH33" i="43"/>
  <c r="GK33" i="43" s="1"/>
  <c r="GG40" i="43"/>
  <c r="GH41" i="43"/>
  <c r="GK41" i="43" s="1"/>
  <c r="GH45" i="43"/>
  <c r="GK45" i="43" s="1"/>
  <c r="GG55" i="43"/>
  <c r="GG57" i="43"/>
  <c r="GG58" i="43"/>
  <c r="GG59" i="43"/>
  <c r="GK66" i="43"/>
  <c r="GG67" i="43"/>
  <c r="GG77" i="43"/>
  <c r="GG86" i="43"/>
  <c r="GK91" i="43"/>
  <c r="GH92" i="43"/>
  <c r="GK92" i="43" s="1"/>
  <c r="GG94" i="43"/>
  <c r="GH96" i="43"/>
  <c r="GK96" i="43" s="1"/>
  <c r="GG97" i="43"/>
  <c r="GK104" i="43"/>
  <c r="GD528" i="43"/>
  <c r="HB528" i="43"/>
  <c r="GG28" i="43"/>
  <c r="GG36" i="43"/>
  <c r="GG43" i="43"/>
  <c r="GG44" i="43"/>
  <c r="GG50" i="43"/>
  <c r="GK53" i="43"/>
  <c r="GK58" i="43"/>
  <c r="GG60" i="43"/>
  <c r="GK61" i="43"/>
  <c r="GG68" i="43"/>
  <c r="GG69" i="43"/>
  <c r="GG70" i="43"/>
  <c r="GH73" i="43"/>
  <c r="GK73" i="43" s="1"/>
  <c r="GG75" i="43"/>
  <c r="GG76" i="43"/>
  <c r="GG80" i="43"/>
  <c r="GH84" i="43"/>
  <c r="GK84" i="43" s="1"/>
  <c r="GH87" i="43"/>
  <c r="GK87" i="43" s="1"/>
  <c r="GH88" i="43"/>
  <c r="GK88" i="43" s="1"/>
  <c r="GG93" i="43"/>
  <c r="GG95" i="43"/>
  <c r="GG99" i="43"/>
  <c r="DV30" i="43"/>
  <c r="DU65" i="43"/>
  <c r="DV66" i="43"/>
  <c r="DU69" i="43"/>
  <c r="DU71" i="43"/>
  <c r="DW73" i="43"/>
  <c r="DW81" i="43"/>
  <c r="DV84" i="43"/>
  <c r="DU88" i="43"/>
  <c r="DW90" i="43"/>
  <c r="DU93" i="43"/>
  <c r="DW94" i="43"/>
  <c r="DV97" i="43"/>
  <c r="DW98" i="43"/>
  <c r="DW101" i="43"/>
  <c r="DV29" i="43"/>
  <c r="DW30" i="43"/>
  <c r="DW31" i="43"/>
  <c r="DU33" i="43"/>
  <c r="DW37" i="43"/>
  <c r="DW39" i="43"/>
  <c r="DW42" i="43"/>
  <c r="DV46" i="43"/>
  <c r="DV50" i="43"/>
  <c r="DV57" i="43"/>
  <c r="DW58" i="43"/>
  <c r="DW59" i="43"/>
  <c r="DV61" i="43"/>
  <c r="DW62" i="43"/>
  <c r="DW63" i="43"/>
  <c r="DV65" i="43"/>
  <c r="DW66" i="43"/>
  <c r="DW67" i="43"/>
  <c r="DV69" i="43"/>
  <c r="DV70" i="43"/>
  <c r="DW71" i="43"/>
  <c r="DU92" i="43"/>
  <c r="DV93" i="43"/>
  <c r="DW97" i="43"/>
  <c r="DW46" i="43"/>
  <c r="DW50" i="43"/>
  <c r="DV54" i="43"/>
  <c r="DW70" i="43"/>
  <c r="DV77" i="43"/>
  <c r="DU80" i="43"/>
  <c r="DV92" i="43"/>
  <c r="DU100" i="43"/>
  <c r="DU104" i="43"/>
  <c r="DW106" i="43"/>
  <c r="DV38" i="43"/>
  <c r="DW47" i="43"/>
  <c r="DW51" i="43"/>
  <c r="DV80" i="43"/>
  <c r="DV81" i="43"/>
  <c r="DU84" i="43"/>
  <c r="DV100" i="43"/>
  <c r="BD27" i="43"/>
  <c r="GK35" i="43"/>
  <c r="BD42" i="43"/>
  <c r="BD45" i="43"/>
  <c r="GK55" i="43"/>
  <c r="BD59" i="43"/>
  <c r="BD62" i="43"/>
  <c r="BD66" i="43"/>
  <c r="BD67" i="43"/>
  <c r="BD46" i="43"/>
  <c r="BD47" i="43"/>
  <c r="GK59" i="43"/>
  <c r="GK63" i="43"/>
  <c r="GK68" i="43"/>
  <c r="BD29" i="43"/>
  <c r="BD31" i="43"/>
  <c r="BD41" i="43"/>
  <c r="GK43" i="43"/>
  <c r="BD54" i="43"/>
  <c r="BD65" i="43"/>
  <c r="GK70" i="43"/>
  <c r="BD72" i="43"/>
  <c r="BD30" i="43"/>
  <c r="GK32" i="43"/>
  <c r="GK47" i="43"/>
  <c r="BD71" i="43"/>
  <c r="BD80" i="43"/>
  <c r="BY538" i="43"/>
  <c r="DS528" i="43"/>
  <c r="HL27" i="43"/>
  <c r="HL528" i="43" s="1"/>
  <c r="AV528" i="43"/>
  <c r="BO528" i="43"/>
  <c r="CB528" i="43"/>
  <c r="DT528" i="43"/>
  <c r="GI528" i="43"/>
  <c r="HC528" i="43"/>
  <c r="AW528" i="43"/>
  <c r="BP528" i="43"/>
  <c r="BU528" i="43"/>
  <c r="BY528" i="43"/>
  <c r="CD27" i="43"/>
  <c r="CI27" i="43"/>
  <c r="CN27" i="43"/>
  <c r="CS27" i="43"/>
  <c r="CX27" i="43"/>
  <c r="DU27" i="43"/>
  <c r="DZ528" i="43"/>
  <c r="DY536" i="43" s="1"/>
  <c r="EI528" i="43"/>
  <c r="GF528" i="43"/>
  <c r="GJ27" i="43"/>
  <c r="GJ528" i="43" s="1"/>
  <c r="GZ528" i="43"/>
  <c r="HD528" i="43"/>
  <c r="DV28" i="43"/>
  <c r="DU31" i="43"/>
  <c r="DV32" i="43"/>
  <c r="DU35" i="43"/>
  <c r="DV36" i="43"/>
  <c r="DU39" i="43"/>
  <c r="DV40" i="43"/>
  <c r="DU43" i="43"/>
  <c r="DV44" i="43"/>
  <c r="DU47" i="43"/>
  <c r="DV48" i="43"/>
  <c r="DU51" i="43"/>
  <c r="DV52" i="43"/>
  <c r="DU55" i="43"/>
  <c r="DV56" i="43"/>
  <c r="DU59" i="43"/>
  <c r="DV60" i="43"/>
  <c r="DU63" i="43"/>
  <c r="DV64" i="43"/>
  <c r="DU67" i="43"/>
  <c r="DV68" i="43"/>
  <c r="DV72" i="43"/>
  <c r="DU74" i="43"/>
  <c r="DV74" i="43"/>
  <c r="GK79" i="43"/>
  <c r="GK83" i="43"/>
  <c r="BD93" i="43"/>
  <c r="GK95" i="43"/>
  <c r="BD97" i="43"/>
  <c r="GK99" i="43"/>
  <c r="BD102" i="43"/>
  <c r="GK103" i="43"/>
  <c r="BD106" i="43"/>
  <c r="BD113" i="43"/>
  <c r="GK119" i="43"/>
  <c r="BD125" i="43"/>
  <c r="BD129" i="43"/>
  <c r="BD133" i="43"/>
  <c r="GK134" i="43"/>
  <c r="BD137" i="43"/>
  <c r="GK138" i="43"/>
  <c r="BD141" i="43"/>
  <c r="GK142" i="43"/>
  <c r="BD145" i="43"/>
  <c r="GK146" i="43"/>
  <c r="BD149" i="43"/>
  <c r="GK150" i="43"/>
  <c r="BC528" i="43"/>
  <c r="BU538" i="43"/>
  <c r="HG528" i="43"/>
  <c r="BT528" i="43"/>
  <c r="DY528" i="43"/>
  <c r="DY535" i="43" s="1"/>
  <c r="EG27" i="43"/>
  <c r="EG528" i="43" s="1"/>
  <c r="GE528" i="43"/>
  <c r="AX528" i="43"/>
  <c r="BB528" i="43"/>
  <c r="BQ528" i="43"/>
  <c r="BV528" i="43"/>
  <c r="BZ528" i="43"/>
  <c r="DR528" i="43"/>
  <c r="DV27" i="43"/>
  <c r="EA528" i="43"/>
  <c r="DY537" i="43" s="1"/>
  <c r="GC528" i="43"/>
  <c r="GG27" i="43"/>
  <c r="HA528" i="43"/>
  <c r="HE528" i="43"/>
  <c r="DW28" i="43"/>
  <c r="DW32" i="43"/>
  <c r="BD33" i="43"/>
  <c r="DW36" i="43"/>
  <c r="DW40" i="43"/>
  <c r="DW44" i="43"/>
  <c r="DW48" i="43"/>
  <c r="BD49" i="43"/>
  <c r="DW52" i="43"/>
  <c r="BD53" i="43"/>
  <c r="DW56" i="43"/>
  <c r="BD57" i="43"/>
  <c r="DW60" i="43"/>
  <c r="BD61" i="43"/>
  <c r="DW64" i="43"/>
  <c r="DW68" i="43"/>
  <c r="BD69" i="43"/>
  <c r="DW72" i="43"/>
  <c r="BD73" i="43"/>
  <c r="DW74" i="43"/>
  <c r="GH75" i="43"/>
  <c r="GK75" i="43" s="1"/>
  <c r="AZ76" i="43"/>
  <c r="GG78" i="43"/>
  <c r="BD79" i="43"/>
  <c r="BD82" i="43"/>
  <c r="GK82" i="43"/>
  <c r="BD86" i="43"/>
  <c r="BD98" i="43"/>
  <c r="GK107" i="43"/>
  <c r="BD110" i="43"/>
  <c r="BD118" i="43"/>
  <c r="BD121" i="43"/>
  <c r="EE533" i="43"/>
  <c r="HQ528" i="43"/>
  <c r="DU78" i="43"/>
  <c r="DV78" i="43"/>
  <c r="DV79" i="43"/>
  <c r="DW79" i="43"/>
  <c r="BD81" i="43"/>
  <c r="BD94" i="43"/>
  <c r="BD101" i="43"/>
  <c r="BD105" i="43"/>
  <c r="BD109" i="43"/>
  <c r="BD117" i="43"/>
  <c r="BD122" i="43"/>
  <c r="BW538" i="43"/>
  <c r="AZ27" i="43"/>
  <c r="BX528" i="43"/>
  <c r="GG74" i="43"/>
  <c r="GK74" i="43"/>
  <c r="DV75" i="43"/>
  <c r="DW75" i="43"/>
  <c r="BA77" i="43"/>
  <c r="BA78" i="43"/>
  <c r="DW78" i="43"/>
  <c r="DU79" i="43"/>
  <c r="GH80" i="43"/>
  <c r="GK80" i="43" s="1"/>
  <c r="BD85" i="43"/>
  <c r="GK86" i="43"/>
  <c r="BD89" i="43"/>
  <c r="BD114" i="43"/>
  <c r="BD124" i="43"/>
  <c r="BD128" i="43"/>
  <c r="BD132" i="43"/>
  <c r="BD136" i="43"/>
  <c r="BD140" i="43"/>
  <c r="BD144" i="43"/>
  <c r="BD148" i="43"/>
  <c r="BD152" i="43"/>
  <c r="BD156" i="43"/>
  <c r="DV82" i="43"/>
  <c r="DW83" i="43"/>
  <c r="BD84" i="43"/>
  <c r="DV86" i="43"/>
  <c r="DW87" i="43"/>
  <c r="BD88" i="43"/>
  <c r="DV90" i="43"/>
  <c r="DW91" i="43"/>
  <c r="BD92" i="43"/>
  <c r="DV94" i="43"/>
  <c r="DW95" i="43"/>
  <c r="BD96" i="43"/>
  <c r="DV98" i="43"/>
  <c r="DW99" i="43"/>
  <c r="BD100" i="43"/>
  <c r="DV102" i="43"/>
  <c r="DW103" i="43"/>
  <c r="BD104" i="43"/>
  <c r="DV106" i="43"/>
  <c r="DW107" i="43"/>
  <c r="BD108" i="43"/>
  <c r="DV110" i="43"/>
  <c r="DW111" i="43"/>
  <c r="BD112" i="43"/>
  <c r="DV114" i="43"/>
  <c r="DW115" i="43"/>
  <c r="BD116" i="43"/>
  <c r="DV118" i="43"/>
  <c r="DW119" i="43"/>
  <c r="BD120" i="43"/>
  <c r="DV122" i="43"/>
  <c r="DW125" i="43"/>
  <c r="BD126" i="43"/>
  <c r="DV126" i="43"/>
  <c r="DW129" i="43"/>
  <c r="BD130" i="43"/>
  <c r="DV130" i="43"/>
  <c r="DW133" i="43"/>
  <c r="BD134" i="43"/>
  <c r="DV134" i="43"/>
  <c r="DW137" i="43"/>
  <c r="BD138" i="43"/>
  <c r="DV138" i="43"/>
  <c r="DW141" i="43"/>
  <c r="BD142" i="43"/>
  <c r="DV142" i="43"/>
  <c r="DW145" i="43"/>
  <c r="BD146" i="43"/>
  <c r="DV146" i="43"/>
  <c r="DW149" i="43"/>
  <c r="BD150" i="43"/>
  <c r="DV150" i="43"/>
  <c r="GG152" i="43"/>
  <c r="DU156" i="43"/>
  <c r="DV156" i="43"/>
  <c r="BA159" i="43"/>
  <c r="DU160" i="43"/>
  <c r="DW160" i="43"/>
  <c r="DV160" i="43"/>
  <c r="BD163" i="43"/>
  <c r="GK164" i="43"/>
  <c r="BD175" i="43"/>
  <c r="GK176" i="43"/>
  <c r="GK177" i="43"/>
  <c r="BD188" i="43"/>
  <c r="BD189" i="43"/>
  <c r="BD194" i="43"/>
  <c r="BD202" i="43"/>
  <c r="BD204" i="43"/>
  <c r="BD205" i="43"/>
  <c r="BD211" i="43"/>
  <c r="BD212" i="43"/>
  <c r="BD214" i="43"/>
  <c r="BD219" i="43"/>
  <c r="BD220" i="43"/>
  <c r="BD222" i="43"/>
  <c r="BD232" i="43"/>
  <c r="BD233" i="43"/>
  <c r="DV155" i="43"/>
  <c r="DW155" i="43"/>
  <c r="BD167" i="43"/>
  <c r="BD168" i="43"/>
  <c r="BD170" i="43"/>
  <c r="BD178" i="43"/>
  <c r="BD180" i="43"/>
  <c r="BD187" i="43"/>
  <c r="BD195" i="43"/>
  <c r="BD196" i="43"/>
  <c r="BD203" i="43"/>
  <c r="BD206" i="43"/>
  <c r="BD231" i="43"/>
  <c r="BD235" i="43"/>
  <c r="DU83" i="43"/>
  <c r="DU87" i="43"/>
  <c r="DU91" i="43"/>
  <c r="DU95" i="43"/>
  <c r="DU99" i="43"/>
  <c r="DU103" i="43"/>
  <c r="DU107" i="43"/>
  <c r="DU111" i="43"/>
  <c r="DU115" i="43"/>
  <c r="DU119" i="43"/>
  <c r="DU125" i="43"/>
  <c r="DU129" i="43"/>
  <c r="DU133" i="43"/>
  <c r="DU137" i="43"/>
  <c r="DU141" i="43"/>
  <c r="DU145" i="43"/>
  <c r="DU149" i="43"/>
  <c r="DU155" i="43"/>
  <c r="GK159" i="43"/>
  <c r="BD161" i="43"/>
  <c r="BD172" i="43"/>
  <c r="BD173" i="43"/>
  <c r="BD179" i="43"/>
  <c r="GK181" i="43"/>
  <c r="BD182" i="43"/>
  <c r="BD184" i="43"/>
  <c r="BD185" i="43"/>
  <c r="BD190" i="43"/>
  <c r="BD192" i="43"/>
  <c r="BD193" i="43"/>
  <c r="BD198" i="43"/>
  <c r="BD200" i="43"/>
  <c r="BD201" i="43"/>
  <c r="BD207" i="43"/>
  <c r="BD208" i="43"/>
  <c r="BD210" i="43"/>
  <c r="BD215" i="43"/>
  <c r="BD216" i="43"/>
  <c r="BD218" i="43"/>
  <c r="BD223" i="43"/>
  <c r="BD224" i="43"/>
  <c r="BD226" i="43"/>
  <c r="BD228" i="43"/>
  <c r="BD229" i="43"/>
  <c r="BD155" i="43"/>
  <c r="GK155" i="43"/>
  <c r="BD157" i="43"/>
  <c r="BD160" i="43"/>
  <c r="BD162" i="43"/>
  <c r="BD164" i="43"/>
  <c r="BD166" i="43"/>
  <c r="BD171" i="43"/>
  <c r="GK172" i="43"/>
  <c r="BD174" i="43"/>
  <c r="BD176" i="43"/>
  <c r="BD183" i="43"/>
  <c r="GK184" i="43"/>
  <c r="BD186" i="43"/>
  <c r="BD191" i="43"/>
  <c r="GK192" i="43"/>
  <c r="BD199" i="43"/>
  <c r="GK200" i="43"/>
  <c r="GK208" i="43"/>
  <c r="GK216" i="43"/>
  <c r="GK224" i="43"/>
  <c r="BD227" i="43"/>
  <c r="GK228" i="43"/>
  <c r="BD230" i="43"/>
  <c r="DW159" i="43"/>
  <c r="DW163" i="43"/>
  <c r="DV164" i="43"/>
  <c r="DW167" i="43"/>
  <c r="DV168" i="43"/>
  <c r="DW171" i="43"/>
  <c r="DV172" i="43"/>
  <c r="DW175" i="43"/>
  <c r="DV176" i="43"/>
  <c r="DW179" i="43"/>
  <c r="DV180" i="43"/>
  <c r="DW183" i="43"/>
  <c r="DV184" i="43"/>
  <c r="DW187" i="43"/>
  <c r="DV188" i="43"/>
  <c r="DW191" i="43"/>
  <c r="DV192" i="43"/>
  <c r="DW195" i="43"/>
  <c r="DV196" i="43"/>
  <c r="DW199" i="43"/>
  <c r="DV200" i="43"/>
  <c r="DW203" i="43"/>
  <c r="DV204" i="43"/>
  <c r="DW207" i="43"/>
  <c r="DV208" i="43"/>
  <c r="DW211" i="43"/>
  <c r="DV212" i="43"/>
  <c r="DW215" i="43"/>
  <c r="DV216" i="43"/>
  <c r="DW219" i="43"/>
  <c r="DV220" i="43"/>
  <c r="DW223" i="43"/>
  <c r="DV224" i="43"/>
  <c r="DW227" i="43"/>
  <c r="DV228" i="43"/>
  <c r="DW231" i="43"/>
  <c r="DV232" i="43"/>
  <c r="GH233" i="43"/>
  <c r="GK233" i="43" s="1"/>
  <c r="BA234" i="43"/>
  <c r="GH234" i="43"/>
  <c r="GK234" i="43" s="1"/>
  <c r="AZ235" i="43"/>
  <c r="GG235" i="43"/>
  <c r="BD236" i="43"/>
  <c r="BA237" i="43"/>
  <c r="GK243" i="43"/>
  <c r="BD246" i="43"/>
  <c r="GK247" i="43"/>
  <c r="BD250" i="43"/>
  <c r="GK251" i="43"/>
  <c r="GK270" i="43"/>
  <c r="GK275" i="43"/>
  <c r="GK278" i="43"/>
  <c r="DW164" i="43"/>
  <c r="DW168" i="43"/>
  <c r="DW172" i="43"/>
  <c r="DW176" i="43"/>
  <c r="DW180" i="43"/>
  <c r="DW184" i="43"/>
  <c r="DW188" i="43"/>
  <c r="DW192" i="43"/>
  <c r="DW196" i="43"/>
  <c r="DW200" i="43"/>
  <c r="DW204" i="43"/>
  <c r="DW208" i="43"/>
  <c r="DW212" i="43"/>
  <c r="DW216" i="43"/>
  <c r="DW220" i="43"/>
  <c r="DW224" i="43"/>
  <c r="DW228" i="43"/>
  <c r="DW232" i="43"/>
  <c r="DU235" i="43"/>
  <c r="DV235" i="43"/>
  <c r="GH237" i="43"/>
  <c r="GK237" i="43" s="1"/>
  <c r="BD238" i="43"/>
  <c r="DV238" i="43"/>
  <c r="DU238" i="43"/>
  <c r="DW238" i="43"/>
  <c r="BD257" i="43"/>
  <c r="BD270" i="43"/>
  <c r="BD273" i="43"/>
  <c r="BD278" i="43"/>
  <c r="BD281" i="43"/>
  <c r="DV234" i="43"/>
  <c r="DW234" i="43"/>
  <c r="BD239" i="43"/>
  <c r="BD241" i="43"/>
  <c r="BD245" i="43"/>
  <c r="BD253" i="43"/>
  <c r="BD261" i="43"/>
  <c r="BD265" i="43"/>
  <c r="DU234" i="43"/>
  <c r="BD242" i="43"/>
  <c r="BD249" i="43"/>
  <c r="BD254" i="43"/>
  <c r="BD258" i="43"/>
  <c r="GK259" i="43"/>
  <c r="BD262" i="43"/>
  <c r="GK263" i="43"/>
  <c r="BD266" i="43"/>
  <c r="GK267" i="43"/>
  <c r="BD269" i="43"/>
  <c r="BD274" i="43"/>
  <c r="BD277" i="43"/>
  <c r="BD283" i="43"/>
  <c r="DV239" i="43"/>
  <c r="DW242" i="43"/>
  <c r="BD243" i="43"/>
  <c r="DV243" i="43"/>
  <c r="DW246" i="43"/>
  <c r="BD247" i="43"/>
  <c r="DV247" i="43"/>
  <c r="DW250" i="43"/>
  <c r="BD251" i="43"/>
  <c r="DV251" i="43"/>
  <c r="DW254" i="43"/>
  <c r="BD255" i="43"/>
  <c r="DV255" i="43"/>
  <c r="DW258" i="43"/>
  <c r="BD259" i="43"/>
  <c r="DV259" i="43"/>
  <c r="DW262" i="43"/>
  <c r="BD263" i="43"/>
  <c r="DV263" i="43"/>
  <c r="DW266" i="43"/>
  <c r="BD267" i="43"/>
  <c r="DV267" i="43"/>
  <c r="DW270" i="43"/>
  <c r="BD271" i="43"/>
  <c r="DV271" i="43"/>
  <c r="DW274" i="43"/>
  <c r="BD275" i="43"/>
  <c r="DV275" i="43"/>
  <c r="DW278" i="43"/>
  <c r="BD279" i="43"/>
  <c r="DV279" i="43"/>
  <c r="GH281" i="43"/>
  <c r="GK281" i="43" s="1"/>
  <c r="BA282" i="43"/>
  <c r="GH282" i="43"/>
  <c r="GK282" i="43" s="1"/>
  <c r="AZ283" i="43"/>
  <c r="GG283" i="43"/>
  <c r="BD287" i="43"/>
  <c r="GK303" i="43"/>
  <c r="GK311" i="43"/>
  <c r="BD318" i="43"/>
  <c r="BD325" i="43"/>
  <c r="BD329" i="43"/>
  <c r="DU283" i="43"/>
  <c r="DV283" i="43"/>
  <c r="DV286" i="43"/>
  <c r="DW286" i="43"/>
  <c r="DU287" i="43"/>
  <c r="DW287" i="43"/>
  <c r="DV287" i="43"/>
  <c r="BD289" i="43"/>
  <c r="BD291" i="43"/>
  <c r="BD298" i="43"/>
  <c r="BD299" i="43"/>
  <c r="BD301" i="43"/>
  <c r="BD306" i="43"/>
  <c r="BD307" i="43"/>
  <c r="BD309" i="43"/>
  <c r="BD314" i="43"/>
  <c r="BD315" i="43"/>
  <c r="BD317" i="43"/>
  <c r="DU242" i="43"/>
  <c r="DU246" i="43"/>
  <c r="DU250" i="43"/>
  <c r="DU254" i="43"/>
  <c r="DU258" i="43"/>
  <c r="DU262" i="43"/>
  <c r="DU266" i="43"/>
  <c r="DU270" i="43"/>
  <c r="DU274" i="43"/>
  <c r="DU278" i="43"/>
  <c r="DV282" i="43"/>
  <c r="DW282" i="43"/>
  <c r="DW283" i="43"/>
  <c r="DU286" i="43"/>
  <c r="GK287" i="43"/>
  <c r="BD290" i="43"/>
  <c r="BD293" i="43"/>
  <c r="BD295" i="43"/>
  <c r="DU282" i="43"/>
  <c r="GH285" i="43"/>
  <c r="GK285" i="43" s="1"/>
  <c r="BA286" i="43"/>
  <c r="GH286" i="43"/>
  <c r="GK286" i="43" s="1"/>
  <c r="BD294" i="43"/>
  <c r="GK295" i="43"/>
  <c r="GK296" i="43"/>
  <c r="BD297" i="43"/>
  <c r="BD302" i="43"/>
  <c r="BD303" i="43"/>
  <c r="BD305" i="43"/>
  <c r="BD310" i="43"/>
  <c r="BD311" i="43"/>
  <c r="BD313" i="43"/>
  <c r="DW290" i="43"/>
  <c r="DV291" i="43"/>
  <c r="DW294" i="43"/>
  <c r="DV295" i="43"/>
  <c r="DW298" i="43"/>
  <c r="DV299" i="43"/>
  <c r="DW302" i="43"/>
  <c r="DV303" i="43"/>
  <c r="DW306" i="43"/>
  <c r="DV307" i="43"/>
  <c r="DW310" i="43"/>
  <c r="DV311" i="43"/>
  <c r="DW314" i="43"/>
  <c r="DV315" i="43"/>
  <c r="DV320" i="43"/>
  <c r="DW320" i="43"/>
  <c r="DU325" i="43"/>
  <c r="DV325" i="43"/>
  <c r="BA328" i="43"/>
  <c r="GH328" i="43"/>
  <c r="GK328" i="43" s="1"/>
  <c r="AZ329" i="43"/>
  <c r="GG329" i="43"/>
  <c r="BD330" i="43"/>
  <c r="BD331" i="43"/>
  <c r="BD336" i="43"/>
  <c r="GK337" i="43"/>
  <c r="BD339" i="43"/>
  <c r="BD341" i="43"/>
  <c r="GK341" i="43"/>
  <c r="BD343" i="43"/>
  <c r="BD345" i="43"/>
  <c r="BD346" i="43"/>
  <c r="GK349" i="43"/>
  <c r="BD352" i="43"/>
  <c r="GK353" i="43"/>
  <c r="BD356" i="43"/>
  <c r="DW291" i="43"/>
  <c r="DW295" i="43"/>
  <c r="DW299" i="43"/>
  <c r="DW303" i="43"/>
  <c r="DW307" i="43"/>
  <c r="DW311" i="43"/>
  <c r="DW315" i="43"/>
  <c r="DV324" i="43"/>
  <c r="DW324" i="43"/>
  <c r="DU329" i="43"/>
  <c r="DV329" i="43"/>
  <c r="BA332" i="43"/>
  <c r="GH332" i="43"/>
  <c r="GK332" i="43" s="1"/>
  <c r="AZ333" i="43"/>
  <c r="BD333" i="43"/>
  <c r="BD334" i="43"/>
  <c r="BD340" i="43"/>
  <c r="BD344" i="43"/>
  <c r="GK346" i="43"/>
  <c r="BD321" i="43"/>
  <c r="DU324" i="43"/>
  <c r="DV328" i="43"/>
  <c r="DW328" i="43"/>
  <c r="DW329" i="43"/>
  <c r="BD347" i="43"/>
  <c r="BD349" i="43"/>
  <c r="DU321" i="43"/>
  <c r="DV321" i="43"/>
  <c r="BA324" i="43"/>
  <c r="GH324" i="43"/>
  <c r="GK324" i="43" s="1"/>
  <c r="AZ325" i="43"/>
  <c r="GG325" i="43"/>
  <c r="BD326" i="43"/>
  <c r="DU328" i="43"/>
  <c r="DV332" i="43"/>
  <c r="DW332" i="43"/>
  <c r="BD335" i="43"/>
  <c r="BD337" i="43"/>
  <c r="BD338" i="43"/>
  <c r="GK338" i="43"/>
  <c r="BD342" i="43"/>
  <c r="GK342" i="43"/>
  <c r="BD348" i="43"/>
  <c r="BD351" i="43"/>
  <c r="BD355" i="43"/>
  <c r="BD359" i="43"/>
  <c r="DV333" i="43"/>
  <c r="DW336" i="43"/>
  <c r="DV337" i="43"/>
  <c r="DW340" i="43"/>
  <c r="DV341" i="43"/>
  <c r="DW344" i="43"/>
  <c r="DV345" i="43"/>
  <c r="DW348" i="43"/>
  <c r="DV349" i="43"/>
  <c r="DW352" i="43"/>
  <c r="BD353" i="43"/>
  <c r="DV353" i="43"/>
  <c r="DW356" i="43"/>
  <c r="BD357" i="43"/>
  <c r="DV357" i="43"/>
  <c r="GH357" i="43"/>
  <c r="GK357" i="43" s="1"/>
  <c r="BA358" i="43"/>
  <c r="GH358" i="43"/>
  <c r="GK358" i="43" s="1"/>
  <c r="AZ359" i="43"/>
  <c r="GG359" i="43"/>
  <c r="BD360" i="43"/>
  <c r="BD361" i="43"/>
  <c r="GH361" i="43"/>
  <c r="GK361" i="43" s="1"/>
  <c r="AZ363" i="43"/>
  <c r="BD363" i="43"/>
  <c r="BD366" i="43"/>
  <c r="GK367" i="43"/>
  <c r="DW333" i="43"/>
  <c r="DW337" i="43"/>
  <c r="DW341" i="43"/>
  <c r="DW345" i="43"/>
  <c r="DW349" i="43"/>
  <c r="DU359" i="43"/>
  <c r="DV359" i="43"/>
  <c r="GG363" i="43"/>
  <c r="GK363" i="43"/>
  <c r="BD397" i="43"/>
  <c r="DU352" i="43"/>
  <c r="DU356" i="43"/>
  <c r="DV358" i="43"/>
  <c r="DW358" i="43"/>
  <c r="DW359" i="43"/>
  <c r="BD369" i="43"/>
  <c r="BD373" i="43"/>
  <c r="BD377" i="43"/>
  <c r="BD381" i="43"/>
  <c r="BD385" i="43"/>
  <c r="BD389" i="43"/>
  <c r="BD393" i="43"/>
  <c r="BD401" i="43"/>
  <c r="DU358" i="43"/>
  <c r="BD362" i="43"/>
  <c r="DV362" i="43"/>
  <c r="DU362" i="43"/>
  <c r="DW362" i="43"/>
  <c r="GK362" i="43"/>
  <c r="BD370" i="43"/>
  <c r="BD374" i="43"/>
  <c r="BD378" i="43"/>
  <c r="BD382" i="43"/>
  <c r="BD386" i="43"/>
  <c r="BD390" i="43"/>
  <c r="BD394" i="43"/>
  <c r="DV363" i="43"/>
  <c r="DW366" i="43"/>
  <c r="BD367" i="43"/>
  <c r="DV367" i="43"/>
  <c r="DW370" i="43"/>
  <c r="BD371" i="43"/>
  <c r="DV371" i="43"/>
  <c r="DW374" i="43"/>
  <c r="BD375" i="43"/>
  <c r="DV375" i="43"/>
  <c r="DW378" i="43"/>
  <c r="BD379" i="43"/>
  <c r="DV379" i="43"/>
  <c r="DW382" i="43"/>
  <c r="BD383" i="43"/>
  <c r="DV383" i="43"/>
  <c r="DW386" i="43"/>
  <c r="BD387" i="43"/>
  <c r="DV387" i="43"/>
  <c r="DW390" i="43"/>
  <c r="BD391" i="43"/>
  <c r="DV391" i="43"/>
  <c r="DW394" i="43"/>
  <c r="DV396" i="43"/>
  <c r="DW397" i="43"/>
  <c r="DU401" i="43"/>
  <c r="DV401" i="43"/>
  <c r="BD404" i="43"/>
  <c r="DV400" i="43"/>
  <c r="DW400" i="43"/>
  <c r="BD405" i="43"/>
  <c r="DU366" i="43"/>
  <c r="DU370" i="43"/>
  <c r="DU374" i="43"/>
  <c r="DU378" i="43"/>
  <c r="DU382" i="43"/>
  <c r="DU386" i="43"/>
  <c r="DU390" i="43"/>
  <c r="DU394" i="43"/>
  <c r="DU400" i="43"/>
  <c r="BD407" i="43"/>
  <c r="BD411" i="43"/>
  <c r="BD414" i="43"/>
  <c r="DU396" i="43"/>
  <c r="DU397" i="43"/>
  <c r="BD400" i="43"/>
  <c r="GK400" i="43"/>
  <c r="BD403" i="43"/>
  <c r="BD408" i="43"/>
  <c r="BD412" i="43"/>
  <c r="BD415" i="43"/>
  <c r="BD427" i="43"/>
  <c r="BD431" i="43"/>
  <c r="DW404" i="43"/>
  <c r="DV405" i="43"/>
  <c r="DW408" i="43"/>
  <c r="BD409" i="43"/>
  <c r="DV409" i="43"/>
  <c r="DW412" i="43"/>
  <c r="DV413" i="43"/>
  <c r="GH414" i="43"/>
  <c r="GK414" i="43" s="1"/>
  <c r="AZ415" i="43"/>
  <c r="GG415" i="43"/>
  <c r="GH417" i="43"/>
  <c r="GK417" i="43" s="1"/>
  <c r="BA418" i="43"/>
  <c r="BD421" i="43"/>
  <c r="DV422" i="43"/>
  <c r="DW422" i="43"/>
  <c r="BA425" i="43"/>
  <c r="DU427" i="43"/>
  <c r="DV427" i="43"/>
  <c r="BD428" i="43"/>
  <c r="GH430" i="43"/>
  <c r="GK430" i="43" s="1"/>
  <c r="AZ431" i="43"/>
  <c r="GG431" i="43"/>
  <c r="DV434" i="43"/>
  <c r="DU434" i="43"/>
  <c r="DW434" i="43"/>
  <c r="GK434" i="43"/>
  <c r="GK438" i="43"/>
  <c r="GK443" i="43"/>
  <c r="GK446" i="43"/>
  <c r="DW405" i="43"/>
  <c r="BA413" i="43"/>
  <c r="GH413" i="43"/>
  <c r="GK413" i="43" s="1"/>
  <c r="DU415" i="43"/>
  <c r="DV415" i="43"/>
  <c r="BD416" i="43"/>
  <c r="GK418" i="43"/>
  <c r="BD419" i="43"/>
  <c r="BD422" i="43"/>
  <c r="DV426" i="43"/>
  <c r="DW426" i="43"/>
  <c r="DU431" i="43"/>
  <c r="DV431" i="43"/>
  <c r="BD432" i="43"/>
  <c r="AZ435" i="43"/>
  <c r="BD435" i="43"/>
  <c r="BA437" i="43"/>
  <c r="BD438" i="43"/>
  <c r="BD441" i="43"/>
  <c r="BD446" i="43"/>
  <c r="DU404" i="43"/>
  <c r="DU408" i="43"/>
  <c r="DU412" i="43"/>
  <c r="DV414" i="43"/>
  <c r="DW414" i="43"/>
  <c r="DU419" i="43"/>
  <c r="DV419" i="43"/>
  <c r="GK422" i="43"/>
  <c r="BD423" i="43"/>
  <c r="BD426" i="43"/>
  <c r="DU426" i="43"/>
  <c r="DV430" i="43"/>
  <c r="DW430" i="43"/>
  <c r="GK433" i="43"/>
  <c r="DU413" i="43"/>
  <c r="DU414" i="43"/>
  <c r="DV418" i="43"/>
  <c r="DW418" i="43"/>
  <c r="DW419" i="43"/>
  <c r="DU423" i="43"/>
  <c r="DV423" i="43"/>
  <c r="GK426" i="43"/>
  <c r="BD430" i="43"/>
  <c r="DU430" i="43"/>
  <c r="BD434" i="43"/>
  <c r="BD442" i="43"/>
  <c r="BD445" i="43"/>
  <c r="BD452" i="43"/>
  <c r="DV435" i="43"/>
  <c r="DW438" i="43"/>
  <c r="BD439" i="43"/>
  <c r="DV439" i="43"/>
  <c r="DW442" i="43"/>
  <c r="BD443" i="43"/>
  <c r="DV443" i="43"/>
  <c r="DW446" i="43"/>
  <c r="BD447" i="43"/>
  <c r="DV447" i="43"/>
  <c r="DU452" i="43"/>
  <c r="DV452" i="43"/>
  <c r="BD455" i="43"/>
  <c r="GK456" i="43"/>
  <c r="GK457" i="43"/>
  <c r="BD463" i="43"/>
  <c r="GK464" i="43"/>
  <c r="GK465" i="43"/>
  <c r="GK448" i="43"/>
  <c r="DV451" i="43"/>
  <c r="DW451" i="43"/>
  <c r="BD458" i="43"/>
  <c r="BD460" i="43"/>
  <c r="BD466" i="43"/>
  <c r="BD468" i="43"/>
  <c r="DU438" i="43"/>
  <c r="DU442" i="43"/>
  <c r="DU446" i="43"/>
  <c r="DU451" i="43"/>
  <c r="BD459" i="43"/>
  <c r="BD467" i="43"/>
  <c r="BD449" i="43"/>
  <c r="BD451" i="43"/>
  <c r="GK451" i="43"/>
  <c r="AZ452" i="43"/>
  <c r="GG452" i="43"/>
  <c r="BD453" i="43"/>
  <c r="BD454" i="43"/>
  <c r="BD456" i="43"/>
  <c r="BD457" i="43"/>
  <c r="BD462" i="43"/>
  <c r="BD464" i="43"/>
  <c r="BD470" i="43"/>
  <c r="DW455" i="43"/>
  <c r="DV456" i="43"/>
  <c r="DW459" i="43"/>
  <c r="DV460" i="43"/>
  <c r="DW463" i="43"/>
  <c r="DV464" i="43"/>
  <c r="DW467" i="43"/>
  <c r="DU470" i="43"/>
  <c r="DV470" i="43"/>
  <c r="BD471" i="43"/>
  <c r="GK474" i="43"/>
  <c r="GK478" i="43"/>
  <c r="GK486" i="43"/>
  <c r="DW456" i="43"/>
  <c r="DW460" i="43"/>
  <c r="DW464" i="43"/>
  <c r="DV469" i="43"/>
  <c r="DW469" i="43"/>
  <c r="BA472" i="43"/>
  <c r="BD476" i="43"/>
  <c r="BD481" i="43"/>
  <c r="BD482" i="43"/>
  <c r="BD484" i="43"/>
  <c r="GK469" i="43"/>
  <c r="BD473" i="43"/>
  <c r="BD474" i="43"/>
  <c r="BD477" i="43"/>
  <c r="BD478" i="43"/>
  <c r="BD480" i="43"/>
  <c r="BD485" i="43"/>
  <c r="BD486" i="43"/>
  <c r="DW473" i="43"/>
  <c r="DV474" i="43"/>
  <c r="DW477" i="43"/>
  <c r="DV478" i="43"/>
  <c r="DW481" i="43"/>
  <c r="DV482" i="43"/>
  <c r="DW485" i="43"/>
  <c r="DV486" i="43"/>
  <c r="BA488" i="43"/>
  <c r="DV489" i="43"/>
  <c r="DW489" i="43"/>
  <c r="BA492" i="43"/>
  <c r="GK494" i="43"/>
  <c r="GK497" i="43"/>
  <c r="GK502" i="43"/>
  <c r="DW474" i="43"/>
  <c r="DW478" i="43"/>
  <c r="DW482" i="43"/>
  <c r="DW486" i="43"/>
  <c r="DV493" i="43"/>
  <c r="DW493" i="43"/>
  <c r="BD497" i="43"/>
  <c r="BD500" i="43"/>
  <c r="BD490" i="43"/>
  <c r="BD493" i="43"/>
  <c r="DU493" i="43"/>
  <c r="DU490" i="43"/>
  <c r="DV490" i="43"/>
  <c r="BD491" i="43"/>
  <c r="AZ494" i="43"/>
  <c r="BD494" i="43"/>
  <c r="BD496" i="43"/>
  <c r="BD501" i="43"/>
  <c r="BD505" i="43"/>
  <c r="DV494" i="43"/>
  <c r="DW497" i="43"/>
  <c r="BD498" i="43"/>
  <c r="DV498" i="43"/>
  <c r="DW501" i="43"/>
  <c r="BD502" i="43"/>
  <c r="DV502" i="43"/>
  <c r="BD509" i="43"/>
  <c r="BD503" i="43"/>
  <c r="GK503" i="43"/>
  <c r="BD507" i="43"/>
  <c r="GK507" i="43"/>
  <c r="BD510" i="43"/>
  <c r="DU497" i="43"/>
  <c r="DU501" i="43"/>
  <c r="BD508" i="43"/>
  <c r="BD504" i="43"/>
  <c r="BA506" i="43"/>
  <c r="GH506" i="43"/>
  <c r="GK506" i="43" s="1"/>
  <c r="DV508" i="43"/>
  <c r="DU508" i="43"/>
  <c r="BD511" i="43"/>
  <c r="DV511" i="43"/>
  <c r="BD513" i="43"/>
  <c r="AZ515" i="43"/>
  <c r="BD515" i="43"/>
  <c r="BD518" i="43"/>
  <c r="GK519" i="43"/>
  <c r="GH513" i="43"/>
  <c r="GK513" i="43" s="1"/>
  <c r="BA514" i="43"/>
  <c r="BD512" i="43"/>
  <c r="BD517" i="43"/>
  <c r="BD521" i="43"/>
  <c r="DV514" i="43"/>
  <c r="DU514" i="43"/>
  <c r="DW514" i="43"/>
  <c r="DV515" i="43"/>
  <c r="DW518" i="43"/>
  <c r="BD519" i="43"/>
  <c r="DV519" i="43"/>
  <c r="BA523" i="43"/>
  <c r="DU518" i="43"/>
  <c r="BD524" i="43"/>
  <c r="GK525" i="43"/>
  <c r="DW524" i="43"/>
  <c r="BD525" i="43"/>
  <c r="DV525" i="43"/>
  <c r="DU524" i="43"/>
  <c r="FQ538" i="43"/>
  <c r="FQ542" i="43"/>
  <c r="FL540" i="43"/>
  <c r="FV542" i="43"/>
  <c r="DM536" i="43"/>
  <c r="FQ540" i="43"/>
  <c r="FL542" i="43"/>
  <c r="FL538" i="43"/>
  <c r="FV540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27" i="43"/>
  <c r="D28" i="43"/>
  <c r="D29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57" i="43"/>
  <c r="D58" i="43"/>
  <c r="D59" i="43"/>
  <c r="D60" i="43"/>
  <c r="D61" i="43"/>
  <c r="D62" i="43"/>
  <c r="D63" i="43"/>
  <c r="D64" i="43"/>
  <c r="D65" i="43"/>
  <c r="D66" i="43"/>
  <c r="D67" i="43"/>
  <c r="D68" i="43"/>
  <c r="D69" i="43"/>
  <c r="D27" i="43"/>
  <c r="D79" i="43"/>
  <c r="D78" i="43"/>
  <c r="D74" i="43"/>
  <c r="BD50" i="43" l="1"/>
  <c r="BD70" i="43"/>
  <c r="BD58" i="43"/>
  <c r="HD538" i="43"/>
  <c r="HD540" i="43"/>
  <c r="HB538" i="43"/>
  <c r="HB540" i="43"/>
  <c r="HC538" i="43"/>
  <c r="HC540" i="43"/>
  <c r="DW528" i="43"/>
  <c r="DU537" i="43" s="1"/>
  <c r="BD425" i="43"/>
  <c r="BD418" i="43"/>
  <c r="BD328" i="43"/>
  <c r="BD78" i="43"/>
  <c r="BV540" i="43"/>
  <c r="AX550" i="43"/>
  <c r="BU540" i="43"/>
  <c r="BU542" i="43" s="1"/>
  <c r="CN528" i="43"/>
  <c r="BV538" i="43"/>
  <c r="BD506" i="43"/>
  <c r="BD488" i="43"/>
  <c r="BD282" i="43"/>
  <c r="BD237" i="43"/>
  <c r="BW540" i="43"/>
  <c r="BW542" i="43" s="1"/>
  <c r="GG528" i="43"/>
  <c r="DV528" i="43"/>
  <c r="DU536" i="43" s="1"/>
  <c r="DU528" i="43"/>
  <c r="DU535" i="43" s="1"/>
  <c r="CI528" i="43"/>
  <c r="BY540" i="43"/>
  <c r="BD472" i="43"/>
  <c r="BD437" i="43"/>
  <c r="BD413" i="43"/>
  <c r="BD358" i="43"/>
  <c r="BD234" i="43"/>
  <c r="BD77" i="43"/>
  <c r="CX528" i="43"/>
  <c r="CD528" i="43"/>
  <c r="BA528" i="43"/>
  <c r="BD523" i="43"/>
  <c r="BD514" i="43"/>
  <c r="BD492" i="43"/>
  <c r="BD324" i="43"/>
  <c r="BD332" i="43"/>
  <c r="BD286" i="43"/>
  <c r="BD159" i="43"/>
  <c r="AZ528" i="43"/>
  <c r="HD542" i="43"/>
  <c r="GH528" i="43"/>
  <c r="C21" i="51" s="1"/>
  <c r="BX540" i="43"/>
  <c r="CS528" i="43"/>
  <c r="BX538" i="43"/>
  <c r="AX548" i="43"/>
  <c r="AX533" i="43" s="1"/>
  <c r="GK27" i="43"/>
  <c r="GK528" i="43" s="1"/>
  <c r="CD24" i="44"/>
  <c r="CI24" i="44"/>
  <c r="CN24" i="44"/>
  <c r="CS24" i="44"/>
  <c r="CX24" i="44"/>
  <c r="CD25" i="44"/>
  <c r="CI25" i="44"/>
  <c r="CN25" i="44"/>
  <c r="CS25" i="44"/>
  <c r="CX25" i="44"/>
  <c r="BD528" i="43" l="1"/>
  <c r="HB542" i="43"/>
  <c r="BX542" i="43"/>
  <c r="AV533" i="43"/>
  <c r="BY542" i="43"/>
  <c r="BV542" i="43"/>
  <c r="AY533" i="43"/>
  <c r="FS533" i="43"/>
  <c r="FM533" i="43"/>
  <c r="FU533" i="43"/>
  <c r="FW533" i="43"/>
  <c r="FP533" i="43"/>
  <c r="FY533" i="43"/>
  <c r="FT533" i="43"/>
  <c r="FR533" i="43"/>
  <c r="FN533" i="43"/>
  <c r="FL533" i="43"/>
  <c r="FX533" i="43"/>
  <c r="FZ533" i="43"/>
  <c r="FQ533" i="43"/>
  <c r="FV533" i="43"/>
  <c r="FO533" i="43"/>
  <c r="AW533" i="43"/>
  <c r="HC542" i="43"/>
  <c r="Q92" i="51"/>
  <c r="N92" i="51"/>
  <c r="Z98" i="49" l="1"/>
  <c r="AA98" i="49"/>
  <c r="Z83" i="49"/>
  <c r="AA83" i="49"/>
  <c r="W98" i="49"/>
  <c r="X98" i="49"/>
  <c r="W83" i="49"/>
  <c r="X83" i="49"/>
  <c r="AC67" i="49"/>
  <c r="AD67" i="49"/>
  <c r="AC53" i="49"/>
  <c r="AD53" i="49"/>
  <c r="Z67" i="49"/>
  <c r="AA67" i="49"/>
  <c r="Z53" i="49"/>
  <c r="AA53" i="49"/>
  <c r="W67" i="49"/>
  <c r="X67" i="49"/>
  <c r="W53" i="49"/>
  <c r="X53" i="49"/>
  <c r="E71" i="44"/>
  <c r="E70" i="44"/>
  <c r="E69" i="44"/>
  <c r="E68" i="44"/>
  <c r="E67" i="44"/>
  <c r="E66" i="44"/>
  <c r="E65" i="44"/>
  <c r="E64" i="44"/>
  <c r="E63" i="44"/>
  <c r="E62" i="44"/>
  <c r="E56" i="44"/>
  <c r="E71" i="43"/>
  <c r="E70" i="43"/>
  <c r="AA149" i="48"/>
  <c r="AB149" i="48"/>
  <c r="AA137" i="48"/>
  <c r="AB137" i="48"/>
  <c r="X149" i="48"/>
  <c r="Y149" i="48"/>
  <c r="X137" i="48"/>
  <c r="Y137" i="48"/>
  <c r="U149" i="48"/>
  <c r="V149" i="48"/>
  <c r="U137" i="48"/>
  <c r="V137" i="48"/>
  <c r="R137" i="48" l="1"/>
  <c r="IG118" i="52"/>
  <c r="IC118" i="52"/>
  <c r="HV118" i="52"/>
  <c r="HR118" i="52"/>
  <c r="HK118" i="52"/>
  <c r="HG118" i="52"/>
  <c r="GZ118" i="52"/>
  <c r="GV118" i="52"/>
  <c r="GO118" i="52"/>
  <c r="GK118" i="52"/>
  <c r="GD118" i="52"/>
  <c r="FZ118" i="52"/>
  <c r="FS118" i="52"/>
  <c r="FO118" i="52"/>
  <c r="FH118" i="52"/>
  <c r="FD118" i="52"/>
  <c r="EW118" i="52"/>
  <c r="ES118" i="52"/>
  <c r="EL118" i="52"/>
  <c r="EH118" i="52"/>
  <c r="EA118" i="52"/>
  <c r="DW118" i="52"/>
  <c r="DP118" i="52"/>
  <c r="DL118" i="52"/>
  <c r="DE118" i="52"/>
  <c r="DA118" i="52"/>
  <c r="CW118" i="52"/>
  <c r="CT118" i="52"/>
  <c r="CP118" i="52"/>
  <c r="CI118" i="52"/>
  <c r="CE118" i="52"/>
  <c r="BX118" i="52"/>
  <c r="BT118" i="52"/>
  <c r="BM118" i="52"/>
  <c r="BI118" i="52"/>
  <c r="BB118" i="52"/>
  <c r="AX118" i="52"/>
  <c r="AQ118" i="52"/>
  <c r="AM118" i="52"/>
  <c r="AF118" i="52"/>
  <c r="AB118" i="52"/>
  <c r="U118" i="52"/>
  <c r="Q118" i="52"/>
  <c r="M118" i="52"/>
  <c r="J118" i="52"/>
  <c r="F118" i="52"/>
  <c r="IG117" i="52"/>
  <c r="IC117" i="52"/>
  <c r="HV117" i="52"/>
  <c r="HR117" i="52"/>
  <c r="HK117" i="52"/>
  <c r="HG117" i="52"/>
  <c r="GZ117" i="52"/>
  <c r="GV117" i="52"/>
  <c r="GO117" i="52"/>
  <c r="GK117" i="52"/>
  <c r="GD117" i="52"/>
  <c r="FZ117" i="52"/>
  <c r="FS117" i="52"/>
  <c r="FO117" i="52"/>
  <c r="FH117" i="52"/>
  <c r="FD117" i="52"/>
  <c r="EW117" i="52"/>
  <c r="ES117" i="52"/>
  <c r="EL117" i="52"/>
  <c r="EH117" i="52"/>
  <c r="EA117" i="52"/>
  <c r="DW117" i="52"/>
  <c r="DP117" i="52"/>
  <c r="DL117" i="52"/>
  <c r="DE117" i="52"/>
  <c r="DA117" i="52"/>
  <c r="CW117" i="52"/>
  <c r="CT117" i="52"/>
  <c r="CP117" i="52"/>
  <c r="CI117" i="52"/>
  <c r="CE117" i="52"/>
  <c r="BX117" i="52"/>
  <c r="BT117" i="52"/>
  <c r="BM117" i="52"/>
  <c r="BI117" i="52"/>
  <c r="BB117" i="52"/>
  <c r="AX117" i="52"/>
  <c r="AQ117" i="52"/>
  <c r="AM117" i="52"/>
  <c r="AF117" i="52"/>
  <c r="AB117" i="52"/>
  <c r="U117" i="52"/>
  <c r="Q117" i="52"/>
  <c r="M117" i="52"/>
  <c r="J117" i="52"/>
  <c r="F117" i="52"/>
  <c r="IG116" i="52"/>
  <c r="IC116" i="52"/>
  <c r="HV116" i="52"/>
  <c r="HR116" i="52"/>
  <c r="HK116" i="52"/>
  <c r="HG116" i="52"/>
  <c r="GZ116" i="52"/>
  <c r="GV116" i="52"/>
  <c r="GO116" i="52"/>
  <c r="GK116" i="52"/>
  <c r="GD116" i="52"/>
  <c r="FZ116" i="52"/>
  <c r="FS116" i="52"/>
  <c r="FO116" i="52"/>
  <c r="FH116" i="52"/>
  <c r="FD116" i="52"/>
  <c r="EW116" i="52"/>
  <c r="ES116" i="52"/>
  <c r="EL116" i="52"/>
  <c r="EH116" i="52"/>
  <c r="EA116" i="52"/>
  <c r="DW116" i="52"/>
  <c r="DP116" i="52"/>
  <c r="DL116" i="52"/>
  <c r="DE116" i="52"/>
  <c r="DA116" i="52"/>
  <c r="CW116" i="52"/>
  <c r="CT116" i="52"/>
  <c r="CP116" i="52"/>
  <c r="CI116" i="52"/>
  <c r="CE116" i="52"/>
  <c r="BX116" i="52"/>
  <c r="BT116" i="52"/>
  <c r="BM116" i="52"/>
  <c r="BI116" i="52"/>
  <c r="BB116" i="52"/>
  <c r="AX116" i="52"/>
  <c r="AQ116" i="52"/>
  <c r="AM116" i="52"/>
  <c r="AF116" i="52"/>
  <c r="AB116" i="52"/>
  <c r="U116" i="52"/>
  <c r="Q116" i="52"/>
  <c r="M116" i="52"/>
  <c r="J116" i="52"/>
  <c r="F116" i="52"/>
  <c r="IG115" i="52"/>
  <c r="IC115" i="52"/>
  <c r="HV115" i="52"/>
  <c r="HR115" i="52"/>
  <c r="HK115" i="52"/>
  <c r="HG115" i="52"/>
  <c r="GZ115" i="52"/>
  <c r="GV115" i="52"/>
  <c r="GO115" i="52"/>
  <c r="GK115" i="52"/>
  <c r="GD115" i="52"/>
  <c r="FZ115" i="52"/>
  <c r="FS115" i="52"/>
  <c r="FO115" i="52"/>
  <c r="FH115" i="52"/>
  <c r="FD115" i="52"/>
  <c r="EW115" i="52"/>
  <c r="ES115" i="52"/>
  <c r="EL115" i="52"/>
  <c r="EH115" i="52"/>
  <c r="EA115" i="52"/>
  <c r="DW115" i="52"/>
  <c r="DP115" i="52"/>
  <c r="DL115" i="52"/>
  <c r="DE115" i="52"/>
  <c r="DA115" i="52"/>
  <c r="CW115" i="52"/>
  <c r="CT115" i="52"/>
  <c r="CP115" i="52"/>
  <c r="CI115" i="52"/>
  <c r="CE115" i="52"/>
  <c r="BX115" i="52"/>
  <c r="BT115" i="52"/>
  <c r="BM115" i="52"/>
  <c r="BI115" i="52"/>
  <c r="BB115" i="52"/>
  <c r="AX115" i="52"/>
  <c r="AQ115" i="52"/>
  <c r="AM115" i="52"/>
  <c r="AF115" i="52"/>
  <c r="AB115" i="52"/>
  <c r="U115" i="52"/>
  <c r="Q115" i="52"/>
  <c r="M115" i="52"/>
  <c r="J115" i="52"/>
  <c r="F115" i="52"/>
  <c r="IG114" i="52"/>
  <c r="IC114" i="52"/>
  <c r="HV114" i="52"/>
  <c r="HR114" i="52"/>
  <c r="HK114" i="52"/>
  <c r="HG114" i="52"/>
  <c r="GZ114" i="52"/>
  <c r="GV114" i="52"/>
  <c r="GO114" i="52"/>
  <c r="GK114" i="52"/>
  <c r="GD114" i="52"/>
  <c r="FZ114" i="52"/>
  <c r="FS114" i="52"/>
  <c r="FO114" i="52"/>
  <c r="FH114" i="52"/>
  <c r="FD114" i="52"/>
  <c r="EW114" i="52"/>
  <c r="ES114" i="52"/>
  <c r="EL114" i="52"/>
  <c r="EH114" i="52"/>
  <c r="EA114" i="52"/>
  <c r="DW114" i="52"/>
  <c r="DP114" i="52"/>
  <c r="DL114" i="52"/>
  <c r="DE114" i="52"/>
  <c r="DA114" i="52"/>
  <c r="CW114" i="52"/>
  <c r="CT114" i="52"/>
  <c r="CP114" i="52"/>
  <c r="CI114" i="52"/>
  <c r="CE114" i="52"/>
  <c r="BX114" i="52"/>
  <c r="BT114" i="52"/>
  <c r="BM114" i="52"/>
  <c r="BI114" i="52"/>
  <c r="BB114" i="52"/>
  <c r="AX114" i="52"/>
  <c r="AQ114" i="52"/>
  <c r="AM114" i="52"/>
  <c r="AF114" i="52"/>
  <c r="AB114" i="52"/>
  <c r="U114" i="52"/>
  <c r="Q114" i="52"/>
  <c r="M114" i="52"/>
  <c r="J114" i="52"/>
  <c r="F114" i="52"/>
  <c r="IG113" i="52"/>
  <c r="IC113" i="52"/>
  <c r="HV113" i="52"/>
  <c r="HR113" i="52"/>
  <c r="HK113" i="52"/>
  <c r="HG113" i="52"/>
  <c r="GZ113" i="52"/>
  <c r="GV113" i="52"/>
  <c r="GO113" i="52"/>
  <c r="GK113" i="52"/>
  <c r="GD113" i="52"/>
  <c r="FZ113" i="52"/>
  <c r="FS113" i="52"/>
  <c r="FO113" i="52"/>
  <c r="FH113" i="52"/>
  <c r="FD113" i="52"/>
  <c r="EW113" i="52"/>
  <c r="ES113" i="52"/>
  <c r="EL113" i="52"/>
  <c r="EH113" i="52"/>
  <c r="EA113" i="52"/>
  <c r="DW113" i="52"/>
  <c r="DP113" i="52"/>
  <c r="DL113" i="52"/>
  <c r="DE113" i="52"/>
  <c r="DA113" i="52"/>
  <c r="CW113" i="52"/>
  <c r="CT113" i="52"/>
  <c r="CP113" i="52"/>
  <c r="CI113" i="52"/>
  <c r="CE113" i="52"/>
  <c r="BX113" i="52"/>
  <c r="BT113" i="52"/>
  <c r="BM113" i="52"/>
  <c r="BI113" i="52"/>
  <c r="BB113" i="52"/>
  <c r="AX113" i="52"/>
  <c r="AQ113" i="52"/>
  <c r="AM113" i="52"/>
  <c r="AF113" i="52"/>
  <c r="AB113" i="52"/>
  <c r="U113" i="52"/>
  <c r="Q113" i="52"/>
  <c r="M113" i="52"/>
  <c r="J113" i="52"/>
  <c r="F113" i="52"/>
  <c r="IG112" i="52"/>
  <c r="IC112" i="52"/>
  <c r="HV112" i="52"/>
  <c r="HR112" i="52"/>
  <c r="HK112" i="52"/>
  <c r="HG112" i="52"/>
  <c r="GZ112" i="52"/>
  <c r="GV112" i="52"/>
  <c r="GO112" i="52"/>
  <c r="GK112" i="52"/>
  <c r="GD112" i="52"/>
  <c r="FZ112" i="52"/>
  <c r="FS112" i="52"/>
  <c r="FO112" i="52"/>
  <c r="FH112" i="52"/>
  <c r="FD112" i="52"/>
  <c r="EW112" i="52"/>
  <c r="ES112" i="52"/>
  <c r="EL112" i="52"/>
  <c r="EH112" i="52"/>
  <c r="EA112" i="52"/>
  <c r="DW112" i="52"/>
  <c r="DP112" i="52"/>
  <c r="DL112" i="52"/>
  <c r="DE112" i="52"/>
  <c r="DA112" i="52"/>
  <c r="CW112" i="52"/>
  <c r="CT112" i="52"/>
  <c r="CP112" i="52"/>
  <c r="CI112" i="52"/>
  <c r="CE112" i="52"/>
  <c r="BX112" i="52"/>
  <c r="BT112" i="52"/>
  <c r="BM112" i="52"/>
  <c r="BI112" i="52"/>
  <c r="BB112" i="52"/>
  <c r="AX112" i="52"/>
  <c r="AQ112" i="52"/>
  <c r="AM112" i="52"/>
  <c r="AF112" i="52"/>
  <c r="AB112" i="52"/>
  <c r="U112" i="52"/>
  <c r="Q112" i="52"/>
  <c r="M112" i="52"/>
  <c r="J112" i="52"/>
  <c r="F112" i="52"/>
  <c r="IG111" i="52"/>
  <c r="IC111" i="52"/>
  <c r="HV111" i="52"/>
  <c r="HR111" i="52"/>
  <c r="HK111" i="52"/>
  <c r="HG111" i="52"/>
  <c r="GZ111" i="52"/>
  <c r="GV111" i="52"/>
  <c r="GO111" i="52"/>
  <c r="GK111" i="52"/>
  <c r="GD111" i="52"/>
  <c r="FZ111" i="52"/>
  <c r="FS111" i="52"/>
  <c r="FO111" i="52"/>
  <c r="FH111" i="52"/>
  <c r="FD111" i="52"/>
  <c r="EW111" i="52"/>
  <c r="ES111" i="52"/>
  <c r="EL111" i="52"/>
  <c r="EH111" i="52"/>
  <c r="EA111" i="52"/>
  <c r="DW111" i="52"/>
  <c r="DP111" i="52"/>
  <c r="DL111" i="52"/>
  <c r="DE111" i="52"/>
  <c r="DA111" i="52"/>
  <c r="CW111" i="52"/>
  <c r="CT111" i="52"/>
  <c r="CP111" i="52"/>
  <c r="CI111" i="52"/>
  <c r="CE111" i="52"/>
  <c r="BX111" i="52"/>
  <c r="BT111" i="52"/>
  <c r="BM111" i="52"/>
  <c r="BI111" i="52"/>
  <c r="BB111" i="52"/>
  <c r="AX111" i="52"/>
  <c r="AQ111" i="52"/>
  <c r="AM111" i="52"/>
  <c r="AF111" i="52"/>
  <c r="AB111" i="52"/>
  <c r="U111" i="52"/>
  <c r="Q111" i="52"/>
  <c r="M111" i="52"/>
  <c r="J111" i="52"/>
  <c r="F111" i="52"/>
  <c r="IG110" i="52"/>
  <c r="IC110" i="52"/>
  <c r="HV110" i="52"/>
  <c r="HR110" i="52"/>
  <c r="HK110" i="52"/>
  <c r="HG110" i="52"/>
  <c r="GZ110" i="52"/>
  <c r="GV110" i="52"/>
  <c r="GO110" i="52"/>
  <c r="GK110" i="52"/>
  <c r="GD110" i="52"/>
  <c r="FZ110" i="52"/>
  <c r="FS110" i="52"/>
  <c r="FO110" i="52"/>
  <c r="FH110" i="52"/>
  <c r="FD110" i="52"/>
  <c r="EW110" i="52"/>
  <c r="ES110" i="52"/>
  <c r="EL110" i="52"/>
  <c r="EH110" i="52"/>
  <c r="EA110" i="52"/>
  <c r="DW110" i="52"/>
  <c r="DP110" i="52"/>
  <c r="DL110" i="52"/>
  <c r="DE110" i="52"/>
  <c r="DA110" i="52"/>
  <c r="CW110" i="52"/>
  <c r="CT110" i="52"/>
  <c r="CP110" i="52"/>
  <c r="CI110" i="52"/>
  <c r="CE110" i="52"/>
  <c r="BX110" i="52"/>
  <c r="BT110" i="52"/>
  <c r="BM110" i="52"/>
  <c r="BI110" i="52"/>
  <c r="BB110" i="52"/>
  <c r="AX110" i="52"/>
  <c r="AQ110" i="52"/>
  <c r="AM110" i="52"/>
  <c r="AF110" i="52"/>
  <c r="AB110" i="52"/>
  <c r="U110" i="52"/>
  <c r="Q110" i="52"/>
  <c r="M110" i="52"/>
  <c r="J110" i="52"/>
  <c r="F110" i="52"/>
  <c r="IG109" i="52"/>
  <c r="IC109" i="52"/>
  <c r="HV109" i="52"/>
  <c r="HR109" i="52"/>
  <c r="HK109" i="52"/>
  <c r="HG109" i="52"/>
  <c r="GZ109" i="52"/>
  <c r="GV109" i="52"/>
  <c r="GO109" i="52"/>
  <c r="GK109" i="52"/>
  <c r="GD109" i="52"/>
  <c r="FZ109" i="52"/>
  <c r="FS109" i="52"/>
  <c r="FO109" i="52"/>
  <c r="FH109" i="52"/>
  <c r="FD109" i="52"/>
  <c r="EW109" i="52"/>
  <c r="ES109" i="52"/>
  <c r="EL109" i="52"/>
  <c r="EH109" i="52"/>
  <c r="EA109" i="52"/>
  <c r="DW109" i="52"/>
  <c r="DP109" i="52"/>
  <c r="DL109" i="52"/>
  <c r="DE109" i="52"/>
  <c r="DA109" i="52"/>
  <c r="CW109" i="52"/>
  <c r="CT109" i="52"/>
  <c r="CP109" i="52"/>
  <c r="CI109" i="52"/>
  <c r="CE109" i="52"/>
  <c r="BX109" i="52"/>
  <c r="BT109" i="52"/>
  <c r="BM109" i="52"/>
  <c r="BI109" i="52"/>
  <c r="BB109" i="52"/>
  <c r="AX109" i="52"/>
  <c r="AQ109" i="52"/>
  <c r="AM109" i="52"/>
  <c r="AF109" i="52"/>
  <c r="AB109" i="52"/>
  <c r="U109" i="52"/>
  <c r="Q109" i="52"/>
  <c r="M109" i="52"/>
  <c r="J109" i="52"/>
  <c r="F109" i="52"/>
  <c r="IG108" i="52"/>
  <c r="IC108" i="52"/>
  <c r="HV108" i="52"/>
  <c r="HR108" i="52"/>
  <c r="HK108" i="52"/>
  <c r="HG108" i="52"/>
  <c r="GZ108" i="52"/>
  <c r="GV108" i="52"/>
  <c r="GO108" i="52"/>
  <c r="GK108" i="52"/>
  <c r="GD108" i="52"/>
  <c r="FZ108" i="52"/>
  <c r="FS108" i="52"/>
  <c r="FO108" i="52"/>
  <c r="FH108" i="52"/>
  <c r="FD108" i="52"/>
  <c r="EW108" i="52"/>
  <c r="ES108" i="52"/>
  <c r="EL108" i="52"/>
  <c r="EH108" i="52"/>
  <c r="EA108" i="52"/>
  <c r="DW108" i="52"/>
  <c r="DP108" i="52"/>
  <c r="DL108" i="52"/>
  <c r="DE108" i="52"/>
  <c r="DA108" i="52"/>
  <c r="CW108" i="52"/>
  <c r="CT108" i="52"/>
  <c r="CP108" i="52"/>
  <c r="CI108" i="52"/>
  <c r="CE108" i="52"/>
  <c r="BX108" i="52"/>
  <c r="BT108" i="52"/>
  <c r="BM108" i="52"/>
  <c r="BI108" i="52"/>
  <c r="BB108" i="52"/>
  <c r="AX108" i="52"/>
  <c r="AQ108" i="52"/>
  <c r="AM108" i="52"/>
  <c r="AF108" i="52"/>
  <c r="AB108" i="52"/>
  <c r="U108" i="52"/>
  <c r="Q108" i="52"/>
  <c r="M108" i="52"/>
  <c r="J108" i="52"/>
  <c r="F108" i="52"/>
  <c r="IG107" i="52"/>
  <c r="IC107" i="52"/>
  <c r="HV107" i="52"/>
  <c r="HR107" i="52"/>
  <c r="HK107" i="52"/>
  <c r="HG107" i="52"/>
  <c r="GZ107" i="52"/>
  <c r="GV107" i="52"/>
  <c r="GO107" i="52"/>
  <c r="GK107" i="52"/>
  <c r="GD107" i="52"/>
  <c r="FZ107" i="52"/>
  <c r="FS107" i="52"/>
  <c r="FO107" i="52"/>
  <c r="FH107" i="52"/>
  <c r="FD107" i="52"/>
  <c r="EW107" i="52"/>
  <c r="ES107" i="52"/>
  <c r="EL107" i="52"/>
  <c r="EH107" i="52"/>
  <c r="EA107" i="52"/>
  <c r="DW107" i="52"/>
  <c r="DP107" i="52"/>
  <c r="DL107" i="52"/>
  <c r="DE107" i="52"/>
  <c r="DA107" i="52"/>
  <c r="CW107" i="52"/>
  <c r="CT107" i="52"/>
  <c r="CP107" i="52"/>
  <c r="CI107" i="52"/>
  <c r="CE107" i="52"/>
  <c r="BX107" i="52"/>
  <c r="BT107" i="52"/>
  <c r="BM107" i="52"/>
  <c r="BI107" i="52"/>
  <c r="BB107" i="52"/>
  <c r="AX107" i="52"/>
  <c r="AQ107" i="52"/>
  <c r="AM107" i="52"/>
  <c r="AF107" i="52"/>
  <c r="AB107" i="52"/>
  <c r="U107" i="52"/>
  <c r="Q107" i="52"/>
  <c r="M107" i="52"/>
  <c r="J107" i="52"/>
  <c r="F107" i="52"/>
  <c r="IG106" i="52"/>
  <c r="IC106" i="52"/>
  <c r="HV106" i="52"/>
  <c r="HR106" i="52"/>
  <c r="HK106" i="52"/>
  <c r="HG106" i="52"/>
  <c r="GZ106" i="52"/>
  <c r="GV106" i="52"/>
  <c r="GO106" i="52"/>
  <c r="GK106" i="52"/>
  <c r="GD106" i="52"/>
  <c r="FZ106" i="52"/>
  <c r="FS106" i="52"/>
  <c r="FO106" i="52"/>
  <c r="FH106" i="52"/>
  <c r="FD106" i="52"/>
  <c r="EW106" i="52"/>
  <c r="ES106" i="52"/>
  <c r="EL106" i="52"/>
  <c r="EH106" i="52"/>
  <c r="EA106" i="52"/>
  <c r="DW106" i="52"/>
  <c r="DP106" i="52"/>
  <c r="DL106" i="52"/>
  <c r="DE106" i="52"/>
  <c r="DA106" i="52"/>
  <c r="CW106" i="52"/>
  <c r="CT106" i="52"/>
  <c r="CP106" i="52"/>
  <c r="CI106" i="52"/>
  <c r="CE106" i="52"/>
  <c r="BX106" i="52"/>
  <c r="BT106" i="52"/>
  <c r="BM106" i="52"/>
  <c r="BI106" i="52"/>
  <c r="BB106" i="52"/>
  <c r="AX106" i="52"/>
  <c r="AQ106" i="52"/>
  <c r="AM106" i="52"/>
  <c r="AF106" i="52"/>
  <c r="AB106" i="52"/>
  <c r="U106" i="52"/>
  <c r="Q106" i="52"/>
  <c r="M106" i="52"/>
  <c r="J106" i="52"/>
  <c r="F106" i="52"/>
  <c r="IG105" i="52"/>
  <c r="IC105" i="52"/>
  <c r="HV105" i="52"/>
  <c r="HR105" i="52"/>
  <c r="HK105" i="52"/>
  <c r="HG105" i="52"/>
  <c r="GZ105" i="52"/>
  <c r="GV105" i="52"/>
  <c r="GO105" i="52"/>
  <c r="GK105" i="52"/>
  <c r="GD105" i="52"/>
  <c r="FZ105" i="52"/>
  <c r="FS105" i="52"/>
  <c r="FO105" i="52"/>
  <c r="FH105" i="52"/>
  <c r="FD105" i="52"/>
  <c r="EW105" i="52"/>
  <c r="ES105" i="52"/>
  <c r="EL105" i="52"/>
  <c r="EH105" i="52"/>
  <c r="EA105" i="52"/>
  <c r="DW105" i="52"/>
  <c r="DP105" i="52"/>
  <c r="DL105" i="52"/>
  <c r="DE105" i="52"/>
  <c r="DA105" i="52"/>
  <c r="CW105" i="52"/>
  <c r="CT105" i="52"/>
  <c r="CP105" i="52"/>
  <c r="CI105" i="52"/>
  <c r="CE105" i="52"/>
  <c r="BX105" i="52"/>
  <c r="BT105" i="52"/>
  <c r="BM105" i="52"/>
  <c r="BI105" i="52"/>
  <c r="BB105" i="52"/>
  <c r="AX105" i="52"/>
  <c r="AQ105" i="52"/>
  <c r="AM105" i="52"/>
  <c r="AF105" i="52"/>
  <c r="AB105" i="52"/>
  <c r="U105" i="52"/>
  <c r="Q105" i="52"/>
  <c r="M105" i="52"/>
  <c r="J105" i="52"/>
  <c r="F105" i="52"/>
  <c r="IG104" i="52"/>
  <c r="IC104" i="52"/>
  <c r="HV104" i="52"/>
  <c r="HR104" i="52"/>
  <c r="HK104" i="52"/>
  <c r="HG104" i="52"/>
  <c r="GZ104" i="52"/>
  <c r="GV104" i="52"/>
  <c r="GO104" i="52"/>
  <c r="GK104" i="52"/>
  <c r="GD104" i="52"/>
  <c r="FZ104" i="52"/>
  <c r="FS104" i="52"/>
  <c r="FO104" i="52"/>
  <c r="FH104" i="52"/>
  <c r="FD104" i="52"/>
  <c r="EW104" i="52"/>
  <c r="ES104" i="52"/>
  <c r="EL104" i="52"/>
  <c r="EH104" i="52"/>
  <c r="EA104" i="52"/>
  <c r="DW104" i="52"/>
  <c r="DP104" i="52"/>
  <c r="DL104" i="52"/>
  <c r="DE104" i="52"/>
  <c r="DA104" i="52"/>
  <c r="CW104" i="52"/>
  <c r="CT104" i="52"/>
  <c r="CP104" i="52"/>
  <c r="CI104" i="52"/>
  <c r="CE104" i="52"/>
  <c r="BX104" i="52"/>
  <c r="BT104" i="52"/>
  <c r="BM104" i="52"/>
  <c r="BI104" i="52"/>
  <c r="BB104" i="52"/>
  <c r="AX104" i="52"/>
  <c r="AQ104" i="52"/>
  <c r="AM104" i="52"/>
  <c r="AF104" i="52"/>
  <c r="AB104" i="52"/>
  <c r="U104" i="52"/>
  <c r="Q104" i="52"/>
  <c r="M104" i="52"/>
  <c r="J104" i="52"/>
  <c r="F104" i="52"/>
  <c r="IG103" i="52"/>
  <c r="IC103" i="52"/>
  <c r="HV103" i="52"/>
  <c r="HR103" i="52"/>
  <c r="HK103" i="52"/>
  <c r="HG103" i="52"/>
  <c r="GZ103" i="52"/>
  <c r="GV103" i="52"/>
  <c r="GO103" i="52"/>
  <c r="GK103" i="52"/>
  <c r="GD103" i="52"/>
  <c r="FZ103" i="52"/>
  <c r="FS103" i="52"/>
  <c r="FO103" i="52"/>
  <c r="FH103" i="52"/>
  <c r="FD103" i="52"/>
  <c r="EW103" i="52"/>
  <c r="ES103" i="52"/>
  <c r="EL103" i="52"/>
  <c r="EH103" i="52"/>
  <c r="EA103" i="52"/>
  <c r="DW103" i="52"/>
  <c r="DP103" i="52"/>
  <c r="DL103" i="52"/>
  <c r="DE103" i="52"/>
  <c r="DA103" i="52"/>
  <c r="CW103" i="52"/>
  <c r="CT103" i="52"/>
  <c r="CP103" i="52"/>
  <c r="CI103" i="52"/>
  <c r="CE103" i="52"/>
  <c r="BX103" i="52"/>
  <c r="BT103" i="52"/>
  <c r="BM103" i="52"/>
  <c r="BI103" i="52"/>
  <c r="BB103" i="52"/>
  <c r="AX103" i="52"/>
  <c r="AQ103" i="52"/>
  <c r="AM103" i="52"/>
  <c r="AF103" i="52"/>
  <c r="AB103" i="52"/>
  <c r="U103" i="52"/>
  <c r="Q103" i="52"/>
  <c r="M103" i="52"/>
  <c r="J103" i="52"/>
  <c r="F103" i="52"/>
  <c r="IG102" i="52"/>
  <c r="IC102" i="52"/>
  <c r="HV102" i="52"/>
  <c r="HR102" i="52"/>
  <c r="HK102" i="52"/>
  <c r="HG102" i="52"/>
  <c r="GZ102" i="52"/>
  <c r="GV102" i="52"/>
  <c r="GO102" i="52"/>
  <c r="GK102" i="52"/>
  <c r="GD102" i="52"/>
  <c r="FZ102" i="52"/>
  <c r="FS102" i="52"/>
  <c r="FO102" i="52"/>
  <c r="FH102" i="52"/>
  <c r="FD102" i="52"/>
  <c r="EW102" i="52"/>
  <c r="ES102" i="52"/>
  <c r="EL102" i="52"/>
  <c r="EH102" i="52"/>
  <c r="EA102" i="52"/>
  <c r="DW102" i="52"/>
  <c r="DP102" i="52"/>
  <c r="DL102" i="52"/>
  <c r="DE102" i="52"/>
  <c r="DA102" i="52"/>
  <c r="CW102" i="52"/>
  <c r="CT102" i="52"/>
  <c r="CP102" i="52"/>
  <c r="CI102" i="52"/>
  <c r="CE102" i="52"/>
  <c r="BX102" i="52"/>
  <c r="BT102" i="52"/>
  <c r="BM102" i="52"/>
  <c r="BI102" i="52"/>
  <c r="BB102" i="52"/>
  <c r="AX102" i="52"/>
  <c r="AQ102" i="52"/>
  <c r="AM102" i="52"/>
  <c r="AF102" i="52"/>
  <c r="AB102" i="52"/>
  <c r="U102" i="52"/>
  <c r="Q102" i="52"/>
  <c r="M102" i="52"/>
  <c r="J102" i="52"/>
  <c r="F102" i="52"/>
  <c r="IG101" i="52"/>
  <c r="IC101" i="52"/>
  <c r="HV101" i="52"/>
  <c r="HR101" i="52"/>
  <c r="HK101" i="52"/>
  <c r="HG101" i="52"/>
  <c r="GZ101" i="52"/>
  <c r="GV101" i="52"/>
  <c r="GO101" i="52"/>
  <c r="GK101" i="52"/>
  <c r="GD101" i="52"/>
  <c r="FZ101" i="52"/>
  <c r="FS101" i="52"/>
  <c r="FO101" i="52"/>
  <c r="FH101" i="52"/>
  <c r="FD101" i="52"/>
  <c r="EW101" i="52"/>
  <c r="ES101" i="52"/>
  <c r="EL101" i="52"/>
  <c r="EH101" i="52"/>
  <c r="EA101" i="52"/>
  <c r="DW101" i="52"/>
  <c r="DP101" i="52"/>
  <c r="DL101" i="52"/>
  <c r="DE101" i="52"/>
  <c r="DA101" i="52"/>
  <c r="CW101" i="52"/>
  <c r="CT101" i="52"/>
  <c r="CP101" i="52"/>
  <c r="CI101" i="52"/>
  <c r="CE101" i="52"/>
  <c r="BX101" i="52"/>
  <c r="BT101" i="52"/>
  <c r="BM101" i="52"/>
  <c r="BI101" i="52"/>
  <c r="BB101" i="52"/>
  <c r="AX101" i="52"/>
  <c r="AQ101" i="52"/>
  <c r="AM101" i="52"/>
  <c r="AF101" i="52"/>
  <c r="AB101" i="52"/>
  <c r="U101" i="52"/>
  <c r="Q101" i="52"/>
  <c r="M101" i="52"/>
  <c r="J101" i="52"/>
  <c r="F101" i="52"/>
  <c r="IG100" i="52"/>
  <c r="IC100" i="52"/>
  <c r="HV100" i="52"/>
  <c r="HR100" i="52"/>
  <c r="HK100" i="52"/>
  <c r="HG100" i="52"/>
  <c r="GZ100" i="52"/>
  <c r="GV100" i="52"/>
  <c r="GO100" i="52"/>
  <c r="GK100" i="52"/>
  <c r="GD100" i="52"/>
  <c r="FZ100" i="52"/>
  <c r="FS100" i="52"/>
  <c r="FO100" i="52"/>
  <c r="FH100" i="52"/>
  <c r="FD100" i="52"/>
  <c r="EW100" i="52"/>
  <c r="ES100" i="52"/>
  <c r="EL100" i="52"/>
  <c r="EH100" i="52"/>
  <c r="EA100" i="52"/>
  <c r="DW100" i="52"/>
  <c r="DP100" i="52"/>
  <c r="DL100" i="52"/>
  <c r="DE100" i="52"/>
  <c r="DA100" i="52"/>
  <c r="CW100" i="52"/>
  <c r="CT100" i="52"/>
  <c r="CP100" i="52"/>
  <c r="CI100" i="52"/>
  <c r="CE100" i="52"/>
  <c r="BX100" i="52"/>
  <c r="BT100" i="52"/>
  <c r="BM100" i="52"/>
  <c r="BI100" i="52"/>
  <c r="BB100" i="52"/>
  <c r="AX100" i="52"/>
  <c r="AQ100" i="52"/>
  <c r="AM100" i="52"/>
  <c r="AF100" i="52"/>
  <c r="AB100" i="52"/>
  <c r="U100" i="52"/>
  <c r="Q100" i="52"/>
  <c r="M100" i="52"/>
  <c r="J100" i="52"/>
  <c r="F100" i="52"/>
  <c r="IG99" i="52"/>
  <c r="IC99" i="52"/>
  <c r="HV99" i="52"/>
  <c r="HR99" i="52"/>
  <c r="HK99" i="52"/>
  <c r="HG99" i="52"/>
  <c r="GZ99" i="52"/>
  <c r="GV99" i="52"/>
  <c r="GO99" i="52"/>
  <c r="GK99" i="52"/>
  <c r="GD99" i="52"/>
  <c r="FZ99" i="52"/>
  <c r="FS99" i="52"/>
  <c r="FO99" i="52"/>
  <c r="FH99" i="52"/>
  <c r="FD99" i="52"/>
  <c r="EW99" i="52"/>
  <c r="ES99" i="52"/>
  <c r="EL99" i="52"/>
  <c r="EH99" i="52"/>
  <c r="EA99" i="52"/>
  <c r="DW99" i="52"/>
  <c r="DP99" i="52"/>
  <c r="DL99" i="52"/>
  <c r="DE99" i="52"/>
  <c r="DA99" i="52"/>
  <c r="CW99" i="52"/>
  <c r="CT99" i="52"/>
  <c r="CP99" i="52"/>
  <c r="CI99" i="52"/>
  <c r="CE99" i="52"/>
  <c r="BX99" i="52"/>
  <c r="BT99" i="52"/>
  <c r="BM99" i="52"/>
  <c r="BI99" i="52"/>
  <c r="BB99" i="52"/>
  <c r="AX99" i="52"/>
  <c r="AQ99" i="52"/>
  <c r="AM99" i="52"/>
  <c r="AF99" i="52"/>
  <c r="AB99" i="52"/>
  <c r="U99" i="52"/>
  <c r="Q99" i="52"/>
  <c r="M99" i="52"/>
  <c r="J99" i="52"/>
  <c r="F99" i="52"/>
  <c r="IG98" i="52"/>
  <c r="IC98" i="52"/>
  <c r="HV98" i="52"/>
  <c r="HR98" i="52"/>
  <c r="HK98" i="52"/>
  <c r="HG98" i="52"/>
  <c r="GZ98" i="52"/>
  <c r="GV98" i="52"/>
  <c r="GO98" i="52"/>
  <c r="GK98" i="52"/>
  <c r="GD98" i="52"/>
  <c r="FZ98" i="52"/>
  <c r="FS98" i="52"/>
  <c r="FO98" i="52"/>
  <c r="FH98" i="52"/>
  <c r="FD98" i="52"/>
  <c r="EW98" i="52"/>
  <c r="ES98" i="52"/>
  <c r="EL98" i="52"/>
  <c r="EH98" i="52"/>
  <c r="EA98" i="52"/>
  <c r="DW98" i="52"/>
  <c r="DP98" i="52"/>
  <c r="DL98" i="52"/>
  <c r="DE98" i="52"/>
  <c r="DA98" i="52"/>
  <c r="CW98" i="52"/>
  <c r="CT98" i="52"/>
  <c r="CP98" i="52"/>
  <c r="CI98" i="52"/>
  <c r="CE98" i="52"/>
  <c r="BX98" i="52"/>
  <c r="BT98" i="52"/>
  <c r="BM98" i="52"/>
  <c r="BI98" i="52"/>
  <c r="BB98" i="52"/>
  <c r="AX98" i="52"/>
  <c r="AQ98" i="52"/>
  <c r="AM98" i="52"/>
  <c r="AF98" i="52"/>
  <c r="AB98" i="52"/>
  <c r="U98" i="52"/>
  <c r="Q98" i="52"/>
  <c r="M98" i="52"/>
  <c r="J98" i="52"/>
  <c r="F98" i="52"/>
  <c r="IG97" i="52"/>
  <c r="IC97" i="52"/>
  <c r="HV97" i="52"/>
  <c r="HR97" i="52"/>
  <c r="HK97" i="52"/>
  <c r="HG97" i="52"/>
  <c r="GZ97" i="52"/>
  <c r="GV97" i="52"/>
  <c r="GO97" i="52"/>
  <c r="GK97" i="52"/>
  <c r="GD97" i="52"/>
  <c r="FZ97" i="52"/>
  <c r="FS97" i="52"/>
  <c r="FO97" i="52"/>
  <c r="FH97" i="52"/>
  <c r="FD97" i="52"/>
  <c r="EW97" i="52"/>
  <c r="ES97" i="52"/>
  <c r="EL97" i="52"/>
  <c r="EH97" i="52"/>
  <c r="EA97" i="52"/>
  <c r="DW97" i="52"/>
  <c r="DP97" i="52"/>
  <c r="DL97" i="52"/>
  <c r="DE97" i="52"/>
  <c r="DA97" i="52"/>
  <c r="CW97" i="52"/>
  <c r="CT97" i="52"/>
  <c r="CP97" i="52"/>
  <c r="CI97" i="52"/>
  <c r="CE97" i="52"/>
  <c r="BX97" i="52"/>
  <c r="BT97" i="52"/>
  <c r="BM97" i="52"/>
  <c r="BI97" i="52"/>
  <c r="BB97" i="52"/>
  <c r="AX97" i="52"/>
  <c r="AQ97" i="52"/>
  <c r="AM97" i="52"/>
  <c r="AF97" i="52"/>
  <c r="AB97" i="52"/>
  <c r="U97" i="52"/>
  <c r="Q97" i="52"/>
  <c r="M97" i="52"/>
  <c r="J97" i="52"/>
  <c r="F97" i="52"/>
  <c r="IG96" i="52"/>
  <c r="IC96" i="52"/>
  <c r="HV96" i="52"/>
  <c r="HR96" i="52"/>
  <c r="HK96" i="52"/>
  <c r="HG96" i="52"/>
  <c r="GZ96" i="52"/>
  <c r="GV96" i="52"/>
  <c r="GO96" i="52"/>
  <c r="GK96" i="52"/>
  <c r="GD96" i="52"/>
  <c r="FZ96" i="52"/>
  <c r="FS96" i="52"/>
  <c r="FO96" i="52"/>
  <c r="FH96" i="52"/>
  <c r="FD96" i="52"/>
  <c r="EW96" i="52"/>
  <c r="ES96" i="52"/>
  <c r="EL96" i="52"/>
  <c r="EH96" i="52"/>
  <c r="EA96" i="52"/>
  <c r="DW96" i="52"/>
  <c r="DP96" i="52"/>
  <c r="DL96" i="52"/>
  <c r="DE96" i="52"/>
  <c r="DA96" i="52"/>
  <c r="CW96" i="52"/>
  <c r="CT96" i="52"/>
  <c r="CP96" i="52"/>
  <c r="CI96" i="52"/>
  <c r="CE96" i="52"/>
  <c r="BX96" i="52"/>
  <c r="BT96" i="52"/>
  <c r="BM96" i="52"/>
  <c r="BI96" i="52"/>
  <c r="BB96" i="52"/>
  <c r="AX96" i="52"/>
  <c r="AQ96" i="52"/>
  <c r="AM96" i="52"/>
  <c r="AF96" i="52"/>
  <c r="AB96" i="52"/>
  <c r="U96" i="52"/>
  <c r="Q96" i="52"/>
  <c r="M96" i="52"/>
  <c r="J96" i="52"/>
  <c r="F96" i="52"/>
  <c r="IG95" i="52"/>
  <c r="IC95" i="52"/>
  <c r="HV95" i="52"/>
  <c r="HR95" i="52"/>
  <c r="HK95" i="52"/>
  <c r="HG95" i="52"/>
  <c r="GZ95" i="52"/>
  <c r="GV95" i="52"/>
  <c r="GO95" i="52"/>
  <c r="GK95" i="52"/>
  <c r="GD95" i="52"/>
  <c r="FZ95" i="52"/>
  <c r="FS95" i="52"/>
  <c r="FO95" i="52"/>
  <c r="FH95" i="52"/>
  <c r="FD95" i="52"/>
  <c r="EW95" i="52"/>
  <c r="ES95" i="52"/>
  <c r="EL95" i="52"/>
  <c r="EH95" i="52"/>
  <c r="EA95" i="52"/>
  <c r="DW95" i="52"/>
  <c r="DP95" i="52"/>
  <c r="DL95" i="52"/>
  <c r="DE95" i="52"/>
  <c r="DA95" i="52"/>
  <c r="CW95" i="52"/>
  <c r="CT95" i="52"/>
  <c r="CP95" i="52"/>
  <c r="CI95" i="52"/>
  <c r="CE95" i="52"/>
  <c r="BX95" i="52"/>
  <c r="BT95" i="52"/>
  <c r="BM95" i="52"/>
  <c r="BI95" i="52"/>
  <c r="BB95" i="52"/>
  <c r="AX95" i="52"/>
  <c r="AQ95" i="52"/>
  <c r="AM95" i="52"/>
  <c r="AF95" i="52"/>
  <c r="AB95" i="52"/>
  <c r="U95" i="52"/>
  <c r="Q95" i="52"/>
  <c r="M95" i="52"/>
  <c r="J95" i="52"/>
  <c r="F95" i="52"/>
  <c r="IG94" i="52"/>
  <c r="IC94" i="52"/>
  <c r="HV94" i="52"/>
  <c r="HR94" i="52"/>
  <c r="HK94" i="52"/>
  <c r="HG94" i="52"/>
  <c r="GZ94" i="52"/>
  <c r="GV94" i="52"/>
  <c r="GO94" i="52"/>
  <c r="GK94" i="52"/>
  <c r="GD94" i="52"/>
  <c r="FZ94" i="52"/>
  <c r="FS94" i="52"/>
  <c r="FO94" i="52"/>
  <c r="FH94" i="52"/>
  <c r="FD94" i="52"/>
  <c r="EW94" i="52"/>
  <c r="ES94" i="52"/>
  <c r="EL94" i="52"/>
  <c r="EH94" i="52"/>
  <c r="EA94" i="52"/>
  <c r="DW94" i="52"/>
  <c r="DP94" i="52"/>
  <c r="DL94" i="52"/>
  <c r="DE94" i="52"/>
  <c r="DA94" i="52"/>
  <c r="CW94" i="52"/>
  <c r="CT94" i="52"/>
  <c r="CP94" i="52"/>
  <c r="CI94" i="52"/>
  <c r="CE94" i="52"/>
  <c r="BX94" i="52"/>
  <c r="BT94" i="52"/>
  <c r="BM94" i="52"/>
  <c r="BI94" i="52"/>
  <c r="BB94" i="52"/>
  <c r="AX94" i="52"/>
  <c r="AQ94" i="52"/>
  <c r="AM94" i="52"/>
  <c r="AF94" i="52"/>
  <c r="AB94" i="52"/>
  <c r="U94" i="52"/>
  <c r="Q94" i="52"/>
  <c r="M94" i="52"/>
  <c r="J94" i="52"/>
  <c r="F94" i="52"/>
  <c r="IG93" i="52"/>
  <c r="IC93" i="52"/>
  <c r="HV93" i="52"/>
  <c r="HR93" i="52"/>
  <c r="HK93" i="52"/>
  <c r="HG93" i="52"/>
  <c r="GZ93" i="52"/>
  <c r="GV93" i="52"/>
  <c r="GO93" i="52"/>
  <c r="GK93" i="52"/>
  <c r="GD93" i="52"/>
  <c r="FZ93" i="52"/>
  <c r="FS93" i="52"/>
  <c r="FO93" i="52"/>
  <c r="FH93" i="52"/>
  <c r="FD93" i="52"/>
  <c r="EW93" i="52"/>
  <c r="ES93" i="52"/>
  <c r="EL93" i="52"/>
  <c r="EH93" i="52"/>
  <c r="EA93" i="52"/>
  <c r="DW93" i="52"/>
  <c r="DP93" i="52"/>
  <c r="DL93" i="52"/>
  <c r="DE93" i="52"/>
  <c r="DA93" i="52"/>
  <c r="CW93" i="52"/>
  <c r="CT93" i="52"/>
  <c r="CP93" i="52"/>
  <c r="CI93" i="52"/>
  <c r="CE93" i="52"/>
  <c r="BX93" i="52"/>
  <c r="BT93" i="52"/>
  <c r="BM93" i="52"/>
  <c r="BI93" i="52"/>
  <c r="BB93" i="52"/>
  <c r="AX93" i="52"/>
  <c r="AQ93" i="52"/>
  <c r="AM93" i="52"/>
  <c r="AF93" i="52"/>
  <c r="AB93" i="52"/>
  <c r="U93" i="52"/>
  <c r="Q93" i="52"/>
  <c r="M93" i="52"/>
  <c r="J93" i="52"/>
  <c r="F93" i="52"/>
  <c r="IG92" i="52"/>
  <c r="IC92" i="52"/>
  <c r="HV92" i="52"/>
  <c r="HR92" i="52"/>
  <c r="HK92" i="52"/>
  <c r="HG92" i="52"/>
  <c r="GZ92" i="52"/>
  <c r="GV92" i="52"/>
  <c r="GO92" i="52"/>
  <c r="GK92" i="52"/>
  <c r="GD92" i="52"/>
  <c r="FZ92" i="52"/>
  <c r="FS92" i="52"/>
  <c r="FO92" i="52"/>
  <c r="FH92" i="52"/>
  <c r="FD92" i="52"/>
  <c r="EW92" i="52"/>
  <c r="ES92" i="52"/>
  <c r="EL92" i="52"/>
  <c r="EH92" i="52"/>
  <c r="EA92" i="52"/>
  <c r="DW92" i="52"/>
  <c r="DP92" i="52"/>
  <c r="DL92" i="52"/>
  <c r="DE92" i="52"/>
  <c r="DA92" i="52"/>
  <c r="CW92" i="52"/>
  <c r="CT92" i="52"/>
  <c r="CP92" i="52"/>
  <c r="CI92" i="52"/>
  <c r="CE92" i="52"/>
  <c r="BX92" i="52"/>
  <c r="BT92" i="52"/>
  <c r="BM92" i="52"/>
  <c r="BI92" i="52"/>
  <c r="BB92" i="52"/>
  <c r="AX92" i="52"/>
  <c r="AQ92" i="52"/>
  <c r="AM92" i="52"/>
  <c r="AF92" i="52"/>
  <c r="AB92" i="52"/>
  <c r="U92" i="52"/>
  <c r="Q92" i="52"/>
  <c r="M92" i="52"/>
  <c r="J92" i="52"/>
  <c r="F92" i="52"/>
  <c r="IG91" i="52"/>
  <c r="IC91" i="52"/>
  <c r="HV91" i="52"/>
  <c r="HR91" i="52"/>
  <c r="HK91" i="52"/>
  <c r="HG91" i="52"/>
  <c r="GZ91" i="52"/>
  <c r="GV91" i="52"/>
  <c r="GO91" i="52"/>
  <c r="GK91" i="52"/>
  <c r="GD91" i="52"/>
  <c r="FZ91" i="52"/>
  <c r="FS91" i="52"/>
  <c r="FO91" i="52"/>
  <c r="FH91" i="52"/>
  <c r="FD91" i="52"/>
  <c r="EW91" i="52"/>
  <c r="ES91" i="52"/>
  <c r="EL91" i="52"/>
  <c r="EH91" i="52"/>
  <c r="EA91" i="52"/>
  <c r="DW91" i="52"/>
  <c r="DP91" i="52"/>
  <c r="DL91" i="52"/>
  <c r="DE91" i="52"/>
  <c r="DA91" i="52"/>
  <c r="CW91" i="52"/>
  <c r="CT91" i="52"/>
  <c r="CP91" i="52"/>
  <c r="CI91" i="52"/>
  <c r="CE91" i="52"/>
  <c r="BX91" i="52"/>
  <c r="BT91" i="52"/>
  <c r="BM91" i="52"/>
  <c r="BI91" i="52"/>
  <c r="BB91" i="52"/>
  <c r="AX91" i="52"/>
  <c r="AQ91" i="52"/>
  <c r="AM91" i="52"/>
  <c r="AF91" i="52"/>
  <c r="AB91" i="52"/>
  <c r="U91" i="52"/>
  <c r="Q91" i="52"/>
  <c r="M91" i="52"/>
  <c r="J91" i="52"/>
  <c r="F91" i="52"/>
  <c r="IG90" i="52"/>
  <c r="IC90" i="52"/>
  <c r="HV90" i="52"/>
  <c r="HR90" i="52"/>
  <c r="HK90" i="52"/>
  <c r="HG90" i="52"/>
  <c r="GZ90" i="52"/>
  <c r="GV90" i="52"/>
  <c r="GO90" i="52"/>
  <c r="GK90" i="52"/>
  <c r="GD90" i="52"/>
  <c r="FZ90" i="52"/>
  <c r="FS90" i="52"/>
  <c r="FO90" i="52"/>
  <c r="FH90" i="52"/>
  <c r="FD90" i="52"/>
  <c r="EW90" i="52"/>
  <c r="ES90" i="52"/>
  <c r="EL90" i="52"/>
  <c r="EH90" i="52"/>
  <c r="EA90" i="52"/>
  <c r="DW90" i="52"/>
  <c r="DP90" i="52"/>
  <c r="DL90" i="52"/>
  <c r="DE90" i="52"/>
  <c r="DA90" i="52"/>
  <c r="CW90" i="52"/>
  <c r="CT90" i="52"/>
  <c r="CP90" i="52"/>
  <c r="CI90" i="52"/>
  <c r="CE90" i="52"/>
  <c r="BX90" i="52"/>
  <c r="BT90" i="52"/>
  <c r="BM90" i="52"/>
  <c r="BI90" i="52"/>
  <c r="BB90" i="52"/>
  <c r="AX90" i="52"/>
  <c r="AQ90" i="52"/>
  <c r="AM90" i="52"/>
  <c r="AF90" i="52"/>
  <c r="AB90" i="52"/>
  <c r="U90" i="52"/>
  <c r="Q90" i="52"/>
  <c r="M90" i="52"/>
  <c r="J90" i="52"/>
  <c r="F90" i="52"/>
  <c r="IG89" i="52"/>
  <c r="IC89" i="52"/>
  <c r="HV89" i="52"/>
  <c r="HR89" i="52"/>
  <c r="HK89" i="52"/>
  <c r="HG89" i="52"/>
  <c r="GZ89" i="52"/>
  <c r="GV89" i="52"/>
  <c r="GO89" i="52"/>
  <c r="GK89" i="52"/>
  <c r="GD89" i="52"/>
  <c r="FZ89" i="52"/>
  <c r="FS89" i="52"/>
  <c r="FO89" i="52"/>
  <c r="FH89" i="52"/>
  <c r="FD89" i="52"/>
  <c r="EW89" i="52"/>
  <c r="ES89" i="52"/>
  <c r="EL89" i="52"/>
  <c r="EH89" i="52"/>
  <c r="EA89" i="52"/>
  <c r="DW89" i="52"/>
  <c r="DP89" i="52"/>
  <c r="DL89" i="52"/>
  <c r="DE89" i="52"/>
  <c r="DA89" i="52"/>
  <c r="CW89" i="52"/>
  <c r="CT89" i="52"/>
  <c r="CP89" i="52"/>
  <c r="CI89" i="52"/>
  <c r="CE89" i="52"/>
  <c r="BX89" i="52"/>
  <c r="BT89" i="52"/>
  <c r="BM89" i="52"/>
  <c r="BI89" i="52"/>
  <c r="BB89" i="52"/>
  <c r="AX89" i="52"/>
  <c r="AQ89" i="52"/>
  <c r="AM89" i="52"/>
  <c r="AF89" i="52"/>
  <c r="AB89" i="52"/>
  <c r="U89" i="52"/>
  <c r="Q89" i="52"/>
  <c r="M89" i="52"/>
  <c r="J89" i="52"/>
  <c r="F89" i="52"/>
  <c r="IG88" i="52"/>
  <c r="IC88" i="52"/>
  <c r="HV88" i="52"/>
  <c r="HR88" i="52"/>
  <c r="HK88" i="52"/>
  <c r="HG88" i="52"/>
  <c r="GZ88" i="52"/>
  <c r="GV88" i="52"/>
  <c r="GO88" i="52"/>
  <c r="GK88" i="52"/>
  <c r="GD88" i="52"/>
  <c r="FZ88" i="52"/>
  <c r="FS88" i="52"/>
  <c r="FO88" i="52"/>
  <c r="FH88" i="52"/>
  <c r="FD88" i="52"/>
  <c r="EW88" i="52"/>
  <c r="ES88" i="52"/>
  <c r="EL88" i="52"/>
  <c r="EH88" i="52"/>
  <c r="EA88" i="52"/>
  <c r="DW88" i="52"/>
  <c r="DP88" i="52"/>
  <c r="DL88" i="52"/>
  <c r="DE88" i="52"/>
  <c r="DA88" i="52"/>
  <c r="CW88" i="52"/>
  <c r="CT88" i="52"/>
  <c r="CP88" i="52"/>
  <c r="CI88" i="52"/>
  <c r="CE88" i="52"/>
  <c r="BX88" i="52"/>
  <c r="BT88" i="52"/>
  <c r="BM88" i="52"/>
  <c r="BI88" i="52"/>
  <c r="BB88" i="52"/>
  <c r="AX88" i="52"/>
  <c r="AQ88" i="52"/>
  <c r="AM88" i="52"/>
  <c r="AF88" i="52"/>
  <c r="AB88" i="52"/>
  <c r="U88" i="52"/>
  <c r="Q88" i="52"/>
  <c r="M88" i="52"/>
  <c r="J88" i="52"/>
  <c r="F88" i="52"/>
  <c r="IG87" i="52"/>
  <c r="IC87" i="52"/>
  <c r="HV87" i="52"/>
  <c r="HR87" i="52"/>
  <c r="HK87" i="52"/>
  <c r="HG87" i="52"/>
  <c r="GZ87" i="52"/>
  <c r="GV87" i="52"/>
  <c r="GO87" i="52"/>
  <c r="GK87" i="52"/>
  <c r="GD87" i="52"/>
  <c r="FZ87" i="52"/>
  <c r="FS87" i="52"/>
  <c r="FO87" i="52"/>
  <c r="FH87" i="52"/>
  <c r="FD87" i="52"/>
  <c r="EW87" i="52"/>
  <c r="ES87" i="52"/>
  <c r="EL87" i="52"/>
  <c r="EH87" i="52"/>
  <c r="EA87" i="52"/>
  <c r="DW87" i="52"/>
  <c r="DP87" i="52"/>
  <c r="DL87" i="52"/>
  <c r="DE87" i="52"/>
  <c r="DA87" i="52"/>
  <c r="CW87" i="52"/>
  <c r="CT87" i="52"/>
  <c r="CP87" i="52"/>
  <c r="CI87" i="52"/>
  <c r="CE87" i="52"/>
  <c r="BX87" i="52"/>
  <c r="BT87" i="52"/>
  <c r="BM87" i="52"/>
  <c r="BI87" i="52"/>
  <c r="BB87" i="52"/>
  <c r="AX87" i="52"/>
  <c r="AQ87" i="52"/>
  <c r="AM87" i="52"/>
  <c r="AF87" i="52"/>
  <c r="AB87" i="52"/>
  <c r="U87" i="52"/>
  <c r="Q87" i="52"/>
  <c r="M87" i="52"/>
  <c r="J87" i="52"/>
  <c r="F87" i="52"/>
  <c r="IG86" i="52"/>
  <c r="IC86" i="52"/>
  <c r="HV86" i="52"/>
  <c r="HR86" i="52"/>
  <c r="HK86" i="52"/>
  <c r="HG86" i="52"/>
  <c r="GZ86" i="52"/>
  <c r="GV86" i="52"/>
  <c r="GO86" i="52"/>
  <c r="GK86" i="52"/>
  <c r="GD86" i="52"/>
  <c r="FZ86" i="52"/>
  <c r="FS86" i="52"/>
  <c r="FO86" i="52"/>
  <c r="FH86" i="52"/>
  <c r="FD86" i="52"/>
  <c r="EW86" i="52"/>
  <c r="ES86" i="52"/>
  <c r="EL86" i="52"/>
  <c r="EH86" i="52"/>
  <c r="EA86" i="52"/>
  <c r="DW86" i="52"/>
  <c r="DP86" i="52"/>
  <c r="DL86" i="52"/>
  <c r="DE86" i="52"/>
  <c r="DA86" i="52"/>
  <c r="CW86" i="52"/>
  <c r="CT86" i="52"/>
  <c r="CP86" i="52"/>
  <c r="CI86" i="52"/>
  <c r="CE86" i="52"/>
  <c r="BX86" i="52"/>
  <c r="BT86" i="52"/>
  <c r="BM86" i="52"/>
  <c r="BI86" i="52"/>
  <c r="BB86" i="52"/>
  <c r="AX86" i="52"/>
  <c r="AQ86" i="52"/>
  <c r="AM86" i="52"/>
  <c r="AF86" i="52"/>
  <c r="AB86" i="52"/>
  <c r="U86" i="52"/>
  <c r="Q86" i="52"/>
  <c r="M86" i="52"/>
  <c r="J86" i="52"/>
  <c r="F86" i="52"/>
  <c r="IG85" i="52"/>
  <c r="IC85" i="52"/>
  <c r="HV85" i="52"/>
  <c r="HR85" i="52"/>
  <c r="HK85" i="52"/>
  <c r="HG85" i="52"/>
  <c r="GZ85" i="52"/>
  <c r="GV85" i="52"/>
  <c r="GO85" i="52"/>
  <c r="GK85" i="52"/>
  <c r="GD85" i="52"/>
  <c r="FZ85" i="52"/>
  <c r="FS85" i="52"/>
  <c r="FO85" i="52"/>
  <c r="FH85" i="52"/>
  <c r="FD85" i="52"/>
  <c r="EW85" i="52"/>
  <c r="ES85" i="52"/>
  <c r="EL85" i="52"/>
  <c r="EH85" i="52"/>
  <c r="EA85" i="52"/>
  <c r="DW85" i="52"/>
  <c r="DP85" i="52"/>
  <c r="DL85" i="52"/>
  <c r="DE85" i="52"/>
  <c r="DA85" i="52"/>
  <c r="CW85" i="52"/>
  <c r="CT85" i="52"/>
  <c r="CP85" i="52"/>
  <c r="CI85" i="52"/>
  <c r="CE85" i="52"/>
  <c r="BX85" i="52"/>
  <c r="BT85" i="52"/>
  <c r="BM85" i="52"/>
  <c r="BI85" i="52"/>
  <c r="BB85" i="52"/>
  <c r="AX85" i="52"/>
  <c r="AQ85" i="52"/>
  <c r="AM85" i="52"/>
  <c r="AF85" i="52"/>
  <c r="AB85" i="52"/>
  <c r="U85" i="52"/>
  <c r="Q85" i="52"/>
  <c r="M85" i="52"/>
  <c r="J85" i="52"/>
  <c r="F85" i="52"/>
  <c r="IG84" i="52"/>
  <c r="IC84" i="52"/>
  <c r="HV84" i="52"/>
  <c r="HR84" i="52"/>
  <c r="HK84" i="52"/>
  <c r="HG84" i="52"/>
  <c r="GZ84" i="52"/>
  <c r="GV84" i="52"/>
  <c r="GO84" i="52"/>
  <c r="GK84" i="52"/>
  <c r="GD84" i="52"/>
  <c r="FZ84" i="52"/>
  <c r="FS84" i="52"/>
  <c r="FO84" i="52"/>
  <c r="FH84" i="52"/>
  <c r="FD84" i="52"/>
  <c r="EW84" i="52"/>
  <c r="ES84" i="52"/>
  <c r="EL84" i="52"/>
  <c r="EH84" i="52"/>
  <c r="EA84" i="52"/>
  <c r="DW84" i="52"/>
  <c r="DP84" i="52"/>
  <c r="DL84" i="52"/>
  <c r="DE84" i="52"/>
  <c r="DA84" i="52"/>
  <c r="CW84" i="52"/>
  <c r="CT84" i="52"/>
  <c r="CP84" i="52"/>
  <c r="CI84" i="52"/>
  <c r="CE84" i="52"/>
  <c r="BX84" i="52"/>
  <c r="BT84" i="52"/>
  <c r="BM84" i="52"/>
  <c r="BI84" i="52"/>
  <c r="BB84" i="52"/>
  <c r="AX84" i="52"/>
  <c r="AQ84" i="52"/>
  <c r="AM84" i="52"/>
  <c r="AF84" i="52"/>
  <c r="AB84" i="52"/>
  <c r="U84" i="52"/>
  <c r="Q84" i="52"/>
  <c r="M84" i="52"/>
  <c r="J84" i="52"/>
  <c r="F84" i="52"/>
  <c r="IG83" i="52"/>
  <c r="IC83" i="52"/>
  <c r="HV83" i="52"/>
  <c r="HR83" i="52"/>
  <c r="HK83" i="52"/>
  <c r="HG83" i="52"/>
  <c r="GZ83" i="52"/>
  <c r="GV83" i="52"/>
  <c r="GO83" i="52"/>
  <c r="GK83" i="52"/>
  <c r="GD83" i="52"/>
  <c r="FZ83" i="52"/>
  <c r="FS83" i="52"/>
  <c r="FO83" i="52"/>
  <c r="FH83" i="52"/>
  <c r="FD83" i="52"/>
  <c r="EW83" i="52"/>
  <c r="ES83" i="52"/>
  <c r="EL83" i="52"/>
  <c r="EH83" i="52"/>
  <c r="EA83" i="52"/>
  <c r="DW83" i="52"/>
  <c r="DP83" i="52"/>
  <c r="DL83" i="52"/>
  <c r="DE83" i="52"/>
  <c r="DA83" i="52"/>
  <c r="CW83" i="52"/>
  <c r="CT83" i="52"/>
  <c r="CP83" i="52"/>
  <c r="CI83" i="52"/>
  <c r="CE83" i="52"/>
  <c r="BX83" i="52"/>
  <c r="BT83" i="52"/>
  <c r="BM83" i="52"/>
  <c r="BI83" i="52"/>
  <c r="BB83" i="52"/>
  <c r="AX83" i="52"/>
  <c r="AQ83" i="52"/>
  <c r="AM83" i="52"/>
  <c r="AF83" i="52"/>
  <c r="AB83" i="52"/>
  <c r="U83" i="52"/>
  <c r="Q83" i="52"/>
  <c r="M83" i="52"/>
  <c r="J83" i="52"/>
  <c r="F83" i="52"/>
  <c r="IG82" i="52"/>
  <c r="IC82" i="52"/>
  <c r="HV82" i="52"/>
  <c r="HR82" i="52"/>
  <c r="HK82" i="52"/>
  <c r="HG82" i="52"/>
  <c r="GZ82" i="52"/>
  <c r="GV82" i="52"/>
  <c r="GO82" i="52"/>
  <c r="GK82" i="52"/>
  <c r="GD82" i="52"/>
  <c r="FZ82" i="52"/>
  <c r="FS82" i="52"/>
  <c r="FO82" i="52"/>
  <c r="FH82" i="52"/>
  <c r="FD82" i="52"/>
  <c r="EW82" i="52"/>
  <c r="ES82" i="52"/>
  <c r="EL82" i="52"/>
  <c r="EH82" i="52"/>
  <c r="EA82" i="52"/>
  <c r="DW82" i="52"/>
  <c r="DP82" i="52"/>
  <c r="DL82" i="52"/>
  <c r="DE82" i="52"/>
  <c r="DA82" i="52"/>
  <c r="CW82" i="52"/>
  <c r="CT82" i="52"/>
  <c r="CP82" i="52"/>
  <c r="CI82" i="52"/>
  <c r="CE82" i="52"/>
  <c r="BX82" i="52"/>
  <c r="BT82" i="52"/>
  <c r="BM82" i="52"/>
  <c r="BI82" i="52"/>
  <c r="BB82" i="52"/>
  <c r="AX82" i="52"/>
  <c r="AQ82" i="52"/>
  <c r="AM82" i="52"/>
  <c r="AF82" i="52"/>
  <c r="AB82" i="52"/>
  <c r="U82" i="52"/>
  <c r="Q82" i="52"/>
  <c r="M82" i="52"/>
  <c r="J82" i="52"/>
  <c r="F82" i="52"/>
  <c r="IG81" i="52"/>
  <c r="IC81" i="52"/>
  <c r="HV81" i="52"/>
  <c r="HR81" i="52"/>
  <c r="HK81" i="52"/>
  <c r="HG81" i="52"/>
  <c r="GZ81" i="52"/>
  <c r="GV81" i="52"/>
  <c r="GO81" i="52"/>
  <c r="GK81" i="52"/>
  <c r="GD81" i="52"/>
  <c r="FZ81" i="52"/>
  <c r="FS81" i="52"/>
  <c r="FO81" i="52"/>
  <c r="FH81" i="52"/>
  <c r="FD81" i="52"/>
  <c r="EW81" i="52"/>
  <c r="ES81" i="52"/>
  <c r="EL81" i="52"/>
  <c r="EH81" i="52"/>
  <c r="EA81" i="52"/>
  <c r="DW81" i="52"/>
  <c r="DP81" i="52"/>
  <c r="DL81" i="52"/>
  <c r="DE81" i="52"/>
  <c r="DA81" i="52"/>
  <c r="CW81" i="52"/>
  <c r="CT81" i="52"/>
  <c r="CP81" i="52"/>
  <c r="CI81" i="52"/>
  <c r="CE81" i="52"/>
  <c r="BX81" i="52"/>
  <c r="BT81" i="52"/>
  <c r="BM81" i="52"/>
  <c r="BI81" i="52"/>
  <c r="BB81" i="52"/>
  <c r="AX81" i="52"/>
  <c r="AQ81" i="52"/>
  <c r="AM81" i="52"/>
  <c r="AF81" i="52"/>
  <c r="AB81" i="52"/>
  <c r="U81" i="52"/>
  <c r="Q81" i="52"/>
  <c r="M81" i="52"/>
  <c r="J81" i="52"/>
  <c r="F81" i="52"/>
  <c r="IG80" i="52"/>
  <c r="IC80" i="52"/>
  <c r="HV80" i="52"/>
  <c r="HR80" i="52"/>
  <c r="HK80" i="52"/>
  <c r="HG80" i="52"/>
  <c r="GZ80" i="52"/>
  <c r="GV80" i="52"/>
  <c r="GO80" i="52"/>
  <c r="GK80" i="52"/>
  <c r="GD80" i="52"/>
  <c r="FZ80" i="52"/>
  <c r="FS80" i="52"/>
  <c r="FO80" i="52"/>
  <c r="FH80" i="52"/>
  <c r="FD80" i="52"/>
  <c r="EW80" i="52"/>
  <c r="ES80" i="52"/>
  <c r="EL80" i="52"/>
  <c r="EH80" i="52"/>
  <c r="EA80" i="52"/>
  <c r="DW80" i="52"/>
  <c r="DP80" i="52"/>
  <c r="DL80" i="52"/>
  <c r="DE80" i="52"/>
  <c r="DA80" i="52"/>
  <c r="CW80" i="52"/>
  <c r="CT80" i="52"/>
  <c r="CP80" i="52"/>
  <c r="CI80" i="52"/>
  <c r="CE80" i="52"/>
  <c r="BX80" i="52"/>
  <c r="BT80" i="52"/>
  <c r="BM80" i="52"/>
  <c r="BI80" i="52"/>
  <c r="BB80" i="52"/>
  <c r="AX80" i="52"/>
  <c r="AQ80" i="52"/>
  <c r="AM80" i="52"/>
  <c r="AF80" i="52"/>
  <c r="AB80" i="52"/>
  <c r="U80" i="52"/>
  <c r="Q80" i="52"/>
  <c r="M80" i="52"/>
  <c r="J80" i="52"/>
  <c r="F80" i="52"/>
  <c r="IG79" i="52"/>
  <c r="IC79" i="52"/>
  <c r="HV79" i="52"/>
  <c r="HR79" i="52"/>
  <c r="HK79" i="52"/>
  <c r="HG79" i="52"/>
  <c r="GZ79" i="52"/>
  <c r="GV79" i="52"/>
  <c r="GO79" i="52"/>
  <c r="GK79" i="52"/>
  <c r="GD79" i="52"/>
  <c r="FZ79" i="52"/>
  <c r="FS79" i="52"/>
  <c r="FO79" i="52"/>
  <c r="FH79" i="52"/>
  <c r="FD79" i="52"/>
  <c r="EW79" i="52"/>
  <c r="ES79" i="52"/>
  <c r="EL79" i="52"/>
  <c r="EH79" i="52"/>
  <c r="EA79" i="52"/>
  <c r="DW79" i="52"/>
  <c r="DP79" i="52"/>
  <c r="DL79" i="52"/>
  <c r="DE79" i="52"/>
  <c r="DA79" i="52"/>
  <c r="CW79" i="52"/>
  <c r="CT79" i="52"/>
  <c r="CP79" i="52"/>
  <c r="CI79" i="52"/>
  <c r="CE79" i="52"/>
  <c r="BX79" i="52"/>
  <c r="BT79" i="52"/>
  <c r="BM79" i="52"/>
  <c r="BI79" i="52"/>
  <c r="BB79" i="52"/>
  <c r="AX79" i="52"/>
  <c r="AQ79" i="52"/>
  <c r="AM79" i="52"/>
  <c r="AF79" i="52"/>
  <c r="AB79" i="52"/>
  <c r="U79" i="52"/>
  <c r="Q79" i="52"/>
  <c r="M79" i="52"/>
  <c r="J79" i="52"/>
  <c r="F79" i="52"/>
  <c r="IG78" i="52"/>
  <c r="IC78" i="52"/>
  <c r="HV78" i="52"/>
  <c r="HR78" i="52"/>
  <c r="HK78" i="52"/>
  <c r="HG78" i="52"/>
  <c r="GZ78" i="52"/>
  <c r="GV78" i="52"/>
  <c r="GO78" i="52"/>
  <c r="GK78" i="52"/>
  <c r="GD78" i="52"/>
  <c r="FZ78" i="52"/>
  <c r="FS78" i="52"/>
  <c r="FO78" i="52"/>
  <c r="FH78" i="52"/>
  <c r="FD78" i="52"/>
  <c r="EW78" i="52"/>
  <c r="ES78" i="52"/>
  <c r="EL78" i="52"/>
  <c r="EH78" i="52"/>
  <c r="EA78" i="52"/>
  <c r="DW78" i="52"/>
  <c r="DP78" i="52"/>
  <c r="DL78" i="52"/>
  <c r="DE78" i="52"/>
  <c r="DA78" i="52"/>
  <c r="CW78" i="52"/>
  <c r="CT78" i="52"/>
  <c r="CP78" i="52"/>
  <c r="CI78" i="52"/>
  <c r="CE78" i="52"/>
  <c r="BX78" i="52"/>
  <c r="BT78" i="52"/>
  <c r="BM78" i="52"/>
  <c r="BI78" i="52"/>
  <c r="BB78" i="52"/>
  <c r="AX78" i="52"/>
  <c r="AQ78" i="52"/>
  <c r="AM78" i="52"/>
  <c r="AF78" i="52"/>
  <c r="AB78" i="52"/>
  <c r="U78" i="52"/>
  <c r="Q78" i="52"/>
  <c r="M78" i="52"/>
  <c r="J78" i="52"/>
  <c r="F78" i="52"/>
  <c r="IG77" i="52"/>
  <c r="IC77" i="52"/>
  <c r="HV77" i="52"/>
  <c r="HR77" i="52"/>
  <c r="HK77" i="52"/>
  <c r="HG77" i="52"/>
  <c r="GZ77" i="52"/>
  <c r="GV77" i="52"/>
  <c r="GO77" i="52"/>
  <c r="GK77" i="52"/>
  <c r="GD77" i="52"/>
  <c r="FZ77" i="52"/>
  <c r="FS77" i="52"/>
  <c r="FO77" i="52"/>
  <c r="FH77" i="52"/>
  <c r="FD77" i="52"/>
  <c r="EW77" i="52"/>
  <c r="ES77" i="52"/>
  <c r="EL77" i="52"/>
  <c r="EH77" i="52"/>
  <c r="EA77" i="52"/>
  <c r="DW77" i="52"/>
  <c r="DP77" i="52"/>
  <c r="DL77" i="52"/>
  <c r="DE77" i="52"/>
  <c r="DA77" i="52"/>
  <c r="CW77" i="52"/>
  <c r="CT77" i="52"/>
  <c r="CP77" i="52"/>
  <c r="CI77" i="52"/>
  <c r="CE77" i="52"/>
  <c r="BX77" i="52"/>
  <c r="BT77" i="52"/>
  <c r="BM77" i="52"/>
  <c r="BI77" i="52"/>
  <c r="BB77" i="52"/>
  <c r="AX77" i="52"/>
  <c r="AQ77" i="52"/>
  <c r="AM77" i="52"/>
  <c r="AF77" i="52"/>
  <c r="AB77" i="52"/>
  <c r="U77" i="52"/>
  <c r="Q77" i="52"/>
  <c r="M77" i="52"/>
  <c r="J77" i="52"/>
  <c r="F77" i="52"/>
  <c r="IG76" i="52"/>
  <c r="IC76" i="52"/>
  <c r="HV76" i="52"/>
  <c r="HR76" i="52"/>
  <c r="HK76" i="52"/>
  <c r="HG76" i="52"/>
  <c r="GZ76" i="52"/>
  <c r="GV76" i="52"/>
  <c r="GO76" i="52"/>
  <c r="GK76" i="52"/>
  <c r="GD76" i="52"/>
  <c r="FZ76" i="52"/>
  <c r="FS76" i="52"/>
  <c r="FO76" i="52"/>
  <c r="FH76" i="52"/>
  <c r="FD76" i="52"/>
  <c r="EW76" i="52"/>
  <c r="ES76" i="52"/>
  <c r="EL76" i="52"/>
  <c r="EH76" i="52"/>
  <c r="EA76" i="52"/>
  <c r="DW76" i="52"/>
  <c r="DP76" i="52"/>
  <c r="DL76" i="52"/>
  <c r="DE76" i="52"/>
  <c r="DA76" i="52"/>
  <c r="CW76" i="52"/>
  <c r="CT76" i="52"/>
  <c r="CP76" i="52"/>
  <c r="CI76" i="52"/>
  <c r="CE76" i="52"/>
  <c r="BX76" i="52"/>
  <c r="BT76" i="52"/>
  <c r="BM76" i="52"/>
  <c r="BI76" i="52"/>
  <c r="BB76" i="52"/>
  <c r="AX76" i="52"/>
  <c r="AQ76" i="52"/>
  <c r="AM76" i="52"/>
  <c r="AF76" i="52"/>
  <c r="AB76" i="52"/>
  <c r="U76" i="52"/>
  <c r="Q76" i="52"/>
  <c r="M76" i="52"/>
  <c r="J76" i="52"/>
  <c r="F76" i="52"/>
  <c r="IG75" i="52"/>
  <c r="IC75" i="52"/>
  <c r="HV75" i="52"/>
  <c r="HR75" i="52"/>
  <c r="HK75" i="52"/>
  <c r="HG75" i="52"/>
  <c r="GZ75" i="52"/>
  <c r="GV75" i="52"/>
  <c r="GO75" i="52"/>
  <c r="GK75" i="52"/>
  <c r="GD75" i="52"/>
  <c r="FZ75" i="52"/>
  <c r="FS75" i="52"/>
  <c r="FO75" i="52"/>
  <c r="FH75" i="52"/>
  <c r="FD75" i="52"/>
  <c r="EW75" i="52"/>
  <c r="ES75" i="52"/>
  <c r="EL75" i="52"/>
  <c r="EH75" i="52"/>
  <c r="EA75" i="52"/>
  <c r="DW75" i="52"/>
  <c r="DP75" i="52"/>
  <c r="DL75" i="52"/>
  <c r="DE75" i="52"/>
  <c r="DA75" i="52"/>
  <c r="CW75" i="52"/>
  <c r="CT75" i="52"/>
  <c r="CP75" i="52"/>
  <c r="CI75" i="52"/>
  <c r="CE75" i="52"/>
  <c r="BX75" i="52"/>
  <c r="BT75" i="52"/>
  <c r="BM75" i="52"/>
  <c r="BI75" i="52"/>
  <c r="BB75" i="52"/>
  <c r="AX75" i="52"/>
  <c r="AQ75" i="52"/>
  <c r="AM75" i="52"/>
  <c r="AF75" i="52"/>
  <c r="AB75" i="52"/>
  <c r="U75" i="52"/>
  <c r="Q75" i="52"/>
  <c r="M75" i="52"/>
  <c r="J75" i="52"/>
  <c r="F75" i="52"/>
  <c r="IG74" i="52"/>
  <c r="IC74" i="52"/>
  <c r="HV74" i="52"/>
  <c r="HR74" i="52"/>
  <c r="HK74" i="52"/>
  <c r="HG74" i="52"/>
  <c r="GZ74" i="52"/>
  <c r="GV74" i="52"/>
  <c r="GO74" i="52"/>
  <c r="GK74" i="52"/>
  <c r="GD74" i="52"/>
  <c r="FZ74" i="52"/>
  <c r="FS74" i="52"/>
  <c r="FO74" i="52"/>
  <c r="FH74" i="52"/>
  <c r="FD74" i="52"/>
  <c r="EW74" i="52"/>
  <c r="ES74" i="52"/>
  <c r="EL74" i="52"/>
  <c r="EH74" i="52"/>
  <c r="EA74" i="52"/>
  <c r="DW74" i="52"/>
  <c r="DP74" i="52"/>
  <c r="DL74" i="52"/>
  <c r="DE74" i="52"/>
  <c r="DA74" i="52"/>
  <c r="CW74" i="52"/>
  <c r="CT74" i="52"/>
  <c r="CP74" i="52"/>
  <c r="CI74" i="52"/>
  <c r="CE74" i="52"/>
  <c r="BX74" i="52"/>
  <c r="BT74" i="52"/>
  <c r="BM74" i="52"/>
  <c r="BI74" i="52"/>
  <c r="BB74" i="52"/>
  <c r="AX74" i="52"/>
  <c r="AQ74" i="52"/>
  <c r="AM74" i="52"/>
  <c r="AF74" i="52"/>
  <c r="AB74" i="52"/>
  <c r="U74" i="52"/>
  <c r="Q74" i="52"/>
  <c r="M74" i="52"/>
  <c r="J74" i="52"/>
  <c r="F74" i="52"/>
  <c r="CW73" i="52"/>
  <c r="M73" i="52"/>
  <c r="CW72" i="52"/>
  <c r="M72" i="52"/>
  <c r="CW71" i="52"/>
  <c r="M71" i="52"/>
  <c r="IH67" i="52"/>
  <c r="IF118" i="52" s="1"/>
  <c r="ID67" i="52"/>
  <c r="IB118" i="52" s="1"/>
  <c r="HW67" i="52"/>
  <c r="HU118" i="52" s="1"/>
  <c r="HS67" i="52"/>
  <c r="HQ118" i="52" s="1"/>
  <c r="HL67" i="52"/>
  <c r="HJ118" i="52" s="1"/>
  <c r="HH67" i="52"/>
  <c r="HF118" i="52" s="1"/>
  <c r="HA67" i="52"/>
  <c r="GY118" i="52" s="1"/>
  <c r="GW67" i="52"/>
  <c r="GU118" i="52" s="1"/>
  <c r="GP67" i="52"/>
  <c r="GN118" i="52" s="1"/>
  <c r="GL67" i="52"/>
  <c r="GJ118" i="52" s="1"/>
  <c r="GE67" i="52"/>
  <c r="GC118" i="52" s="1"/>
  <c r="GA67" i="52"/>
  <c r="FY118" i="52" s="1"/>
  <c r="FT67" i="52"/>
  <c r="FR118" i="52" s="1"/>
  <c r="FP67" i="52"/>
  <c r="FN118" i="52" s="1"/>
  <c r="FI67" i="52"/>
  <c r="FG118" i="52" s="1"/>
  <c r="FE67" i="52"/>
  <c r="FC118" i="52" s="1"/>
  <c r="EX67" i="52"/>
  <c r="EV118" i="52" s="1"/>
  <c r="ET67" i="52"/>
  <c r="ER118" i="52" s="1"/>
  <c r="EM67" i="52"/>
  <c r="EK118" i="52" s="1"/>
  <c r="EI67" i="52"/>
  <c r="EG118" i="52" s="1"/>
  <c r="EB67" i="52"/>
  <c r="DZ118" i="52" s="1"/>
  <c r="DX67" i="52"/>
  <c r="DV118" i="52" s="1"/>
  <c r="DQ67" i="52"/>
  <c r="DO118" i="52" s="1"/>
  <c r="DM67" i="52"/>
  <c r="DK118" i="52" s="1"/>
  <c r="DF67" i="52"/>
  <c r="DD118" i="52" s="1"/>
  <c r="DB67" i="52"/>
  <c r="CZ118" i="52" s="1"/>
  <c r="CU67" i="52"/>
  <c r="CS118" i="52" s="1"/>
  <c r="CQ67" i="52"/>
  <c r="CO118" i="52" s="1"/>
  <c r="CJ67" i="52"/>
  <c r="CH118" i="52" s="1"/>
  <c r="CF67" i="52"/>
  <c r="CD118" i="52" s="1"/>
  <c r="BY67" i="52"/>
  <c r="BW118" i="52" s="1"/>
  <c r="BU67" i="52"/>
  <c r="BS118" i="52" s="1"/>
  <c r="BN67" i="52"/>
  <c r="BL118" i="52" s="1"/>
  <c r="BJ67" i="52"/>
  <c r="BH118" i="52" s="1"/>
  <c r="BC67" i="52"/>
  <c r="BA118" i="52" s="1"/>
  <c r="AY67" i="52"/>
  <c r="AW118" i="52" s="1"/>
  <c r="AR67" i="52"/>
  <c r="AP118" i="52" s="1"/>
  <c r="AN67" i="52"/>
  <c r="AL118" i="52" s="1"/>
  <c r="AG67" i="52"/>
  <c r="AE118" i="52" s="1"/>
  <c r="AC67" i="52"/>
  <c r="AA118" i="52" s="1"/>
  <c r="V67" i="52"/>
  <c r="T118" i="52" s="1"/>
  <c r="R67" i="52"/>
  <c r="P118" i="52" s="1"/>
  <c r="K67" i="52"/>
  <c r="I118" i="52" s="1"/>
  <c r="G67" i="52"/>
  <c r="E118" i="52" s="1"/>
  <c r="IH66" i="52"/>
  <c r="IF117" i="52" s="1"/>
  <c r="ID66" i="52"/>
  <c r="IB117" i="52" s="1"/>
  <c r="HW66" i="52"/>
  <c r="HU117" i="52" s="1"/>
  <c r="HS66" i="52"/>
  <c r="HQ117" i="52" s="1"/>
  <c r="HL66" i="52"/>
  <c r="HJ117" i="52" s="1"/>
  <c r="HH66" i="52"/>
  <c r="HF117" i="52" s="1"/>
  <c r="HA66" i="52"/>
  <c r="GY117" i="52" s="1"/>
  <c r="GW66" i="52"/>
  <c r="GU117" i="52" s="1"/>
  <c r="GP66" i="52"/>
  <c r="GN117" i="52" s="1"/>
  <c r="GL66" i="52"/>
  <c r="GJ117" i="52" s="1"/>
  <c r="GE66" i="52"/>
  <c r="GC117" i="52" s="1"/>
  <c r="GA66" i="52"/>
  <c r="FY117" i="52" s="1"/>
  <c r="FT66" i="52"/>
  <c r="FR117" i="52" s="1"/>
  <c r="FP66" i="52"/>
  <c r="FN117" i="52" s="1"/>
  <c r="FI66" i="52"/>
  <c r="FG117" i="52" s="1"/>
  <c r="FE66" i="52"/>
  <c r="FC117" i="52" s="1"/>
  <c r="EX66" i="52"/>
  <c r="EV117" i="52" s="1"/>
  <c r="ET66" i="52"/>
  <c r="ER117" i="52" s="1"/>
  <c r="EM66" i="52"/>
  <c r="EK117" i="52" s="1"/>
  <c r="EI66" i="52"/>
  <c r="EG117" i="52" s="1"/>
  <c r="EB66" i="52"/>
  <c r="DZ117" i="52" s="1"/>
  <c r="DX66" i="52"/>
  <c r="DV117" i="52" s="1"/>
  <c r="DQ66" i="52"/>
  <c r="DO117" i="52" s="1"/>
  <c r="DM66" i="52"/>
  <c r="DK117" i="52" s="1"/>
  <c r="DF66" i="52"/>
  <c r="DD117" i="52" s="1"/>
  <c r="DB66" i="52"/>
  <c r="CZ117" i="52" s="1"/>
  <c r="CU66" i="52"/>
  <c r="CS117" i="52" s="1"/>
  <c r="CQ66" i="52"/>
  <c r="CO117" i="52" s="1"/>
  <c r="CJ66" i="52"/>
  <c r="CH117" i="52" s="1"/>
  <c r="CF66" i="52"/>
  <c r="CD117" i="52" s="1"/>
  <c r="BY66" i="52"/>
  <c r="BW117" i="52" s="1"/>
  <c r="BU66" i="52"/>
  <c r="BS117" i="52" s="1"/>
  <c r="BN66" i="52"/>
  <c r="BL117" i="52" s="1"/>
  <c r="BJ66" i="52"/>
  <c r="BH117" i="52" s="1"/>
  <c r="BC66" i="52"/>
  <c r="BA117" i="52" s="1"/>
  <c r="AY66" i="52"/>
  <c r="AW117" i="52" s="1"/>
  <c r="AR66" i="52"/>
  <c r="AP117" i="52" s="1"/>
  <c r="AN66" i="52"/>
  <c r="AL117" i="52" s="1"/>
  <c r="AG66" i="52"/>
  <c r="AE117" i="52" s="1"/>
  <c r="AC66" i="52"/>
  <c r="AA117" i="52" s="1"/>
  <c r="V66" i="52"/>
  <c r="T117" i="52" s="1"/>
  <c r="R66" i="52"/>
  <c r="P117" i="52" s="1"/>
  <c r="K66" i="52"/>
  <c r="I117" i="52" s="1"/>
  <c r="G66" i="52"/>
  <c r="E117" i="52" s="1"/>
  <c r="IH65" i="52"/>
  <c r="IF116" i="52" s="1"/>
  <c r="ID65" i="52"/>
  <c r="IB116" i="52" s="1"/>
  <c r="HW65" i="52"/>
  <c r="HU116" i="52" s="1"/>
  <c r="HS65" i="52"/>
  <c r="HQ116" i="52" s="1"/>
  <c r="HL65" i="52"/>
  <c r="HJ116" i="52" s="1"/>
  <c r="HH65" i="52"/>
  <c r="HF116" i="52" s="1"/>
  <c r="HA65" i="52"/>
  <c r="GY116" i="52" s="1"/>
  <c r="GW65" i="52"/>
  <c r="GU116" i="52" s="1"/>
  <c r="GP65" i="52"/>
  <c r="GN116" i="52" s="1"/>
  <c r="GL65" i="52"/>
  <c r="GJ116" i="52" s="1"/>
  <c r="GE65" i="52"/>
  <c r="GC116" i="52" s="1"/>
  <c r="GA65" i="52"/>
  <c r="FY116" i="52" s="1"/>
  <c r="FT65" i="52"/>
  <c r="FR116" i="52" s="1"/>
  <c r="FP65" i="52"/>
  <c r="FN116" i="52" s="1"/>
  <c r="FI65" i="52"/>
  <c r="FG116" i="52" s="1"/>
  <c r="FE65" i="52"/>
  <c r="FC116" i="52" s="1"/>
  <c r="EX65" i="52"/>
  <c r="EV116" i="52" s="1"/>
  <c r="ET65" i="52"/>
  <c r="ER116" i="52" s="1"/>
  <c r="EM65" i="52"/>
  <c r="EK116" i="52" s="1"/>
  <c r="EI65" i="52"/>
  <c r="EG116" i="52" s="1"/>
  <c r="EB65" i="52"/>
  <c r="DZ116" i="52" s="1"/>
  <c r="DX65" i="52"/>
  <c r="DV116" i="52" s="1"/>
  <c r="DQ65" i="52"/>
  <c r="DO116" i="52" s="1"/>
  <c r="DM65" i="52"/>
  <c r="DK116" i="52" s="1"/>
  <c r="DF65" i="52"/>
  <c r="DD116" i="52" s="1"/>
  <c r="DB65" i="52"/>
  <c r="CZ116" i="52" s="1"/>
  <c r="CU65" i="52"/>
  <c r="CS116" i="52" s="1"/>
  <c r="CQ65" i="52"/>
  <c r="CO116" i="52" s="1"/>
  <c r="CJ65" i="52"/>
  <c r="CH116" i="52" s="1"/>
  <c r="CF65" i="52"/>
  <c r="CD116" i="52" s="1"/>
  <c r="BY65" i="52"/>
  <c r="BW116" i="52" s="1"/>
  <c r="BU65" i="52"/>
  <c r="BS116" i="52" s="1"/>
  <c r="BN65" i="52"/>
  <c r="BL116" i="52" s="1"/>
  <c r="BJ65" i="52"/>
  <c r="BH116" i="52" s="1"/>
  <c r="BC65" i="52"/>
  <c r="BA116" i="52" s="1"/>
  <c r="AY65" i="52"/>
  <c r="AW116" i="52" s="1"/>
  <c r="AR65" i="52"/>
  <c r="AP116" i="52" s="1"/>
  <c r="AN65" i="52"/>
  <c r="AL116" i="52" s="1"/>
  <c r="AG65" i="52"/>
  <c r="AE116" i="52" s="1"/>
  <c r="AC65" i="52"/>
  <c r="AA116" i="52" s="1"/>
  <c r="V65" i="52"/>
  <c r="T116" i="52" s="1"/>
  <c r="R65" i="52"/>
  <c r="P116" i="52" s="1"/>
  <c r="K65" i="52"/>
  <c r="I116" i="52" s="1"/>
  <c r="G65" i="52"/>
  <c r="E116" i="52" s="1"/>
  <c r="IH64" i="52"/>
  <c r="IF115" i="52" s="1"/>
  <c r="ID64" i="52"/>
  <c r="IB115" i="52" s="1"/>
  <c r="HW64" i="52"/>
  <c r="HU115" i="52" s="1"/>
  <c r="HS64" i="52"/>
  <c r="HQ115" i="52" s="1"/>
  <c r="HL64" i="52"/>
  <c r="HJ115" i="52" s="1"/>
  <c r="HH64" i="52"/>
  <c r="HF115" i="52" s="1"/>
  <c r="HA64" i="52"/>
  <c r="GY115" i="52" s="1"/>
  <c r="GW64" i="52"/>
  <c r="GU115" i="52" s="1"/>
  <c r="GP64" i="52"/>
  <c r="GN115" i="52" s="1"/>
  <c r="GL64" i="52"/>
  <c r="GJ115" i="52" s="1"/>
  <c r="GE64" i="52"/>
  <c r="GC115" i="52" s="1"/>
  <c r="GA64" i="52"/>
  <c r="FY115" i="52" s="1"/>
  <c r="FT64" i="52"/>
  <c r="FR115" i="52" s="1"/>
  <c r="FP64" i="52"/>
  <c r="FN115" i="52" s="1"/>
  <c r="FI64" i="52"/>
  <c r="FG115" i="52" s="1"/>
  <c r="FE64" i="52"/>
  <c r="FC115" i="52" s="1"/>
  <c r="EX64" i="52"/>
  <c r="EV115" i="52" s="1"/>
  <c r="ET64" i="52"/>
  <c r="ER115" i="52" s="1"/>
  <c r="EM64" i="52"/>
  <c r="EK115" i="52" s="1"/>
  <c r="EI64" i="52"/>
  <c r="EG115" i="52" s="1"/>
  <c r="EB64" i="52"/>
  <c r="DZ115" i="52" s="1"/>
  <c r="DX64" i="52"/>
  <c r="DV115" i="52" s="1"/>
  <c r="DQ64" i="52"/>
  <c r="DO115" i="52" s="1"/>
  <c r="DM64" i="52"/>
  <c r="DK115" i="52" s="1"/>
  <c r="DF64" i="52"/>
  <c r="DD115" i="52" s="1"/>
  <c r="DB64" i="52"/>
  <c r="CZ115" i="52" s="1"/>
  <c r="CU64" i="52"/>
  <c r="CS115" i="52" s="1"/>
  <c r="CQ64" i="52"/>
  <c r="CO115" i="52" s="1"/>
  <c r="CJ64" i="52"/>
  <c r="CH115" i="52" s="1"/>
  <c r="CF64" i="52"/>
  <c r="CD115" i="52" s="1"/>
  <c r="BY64" i="52"/>
  <c r="BW115" i="52" s="1"/>
  <c r="BU64" i="52"/>
  <c r="BS115" i="52" s="1"/>
  <c r="BN64" i="52"/>
  <c r="BL115" i="52" s="1"/>
  <c r="BJ64" i="52"/>
  <c r="BH115" i="52" s="1"/>
  <c r="BC64" i="52"/>
  <c r="BA115" i="52" s="1"/>
  <c r="AY64" i="52"/>
  <c r="AW115" i="52" s="1"/>
  <c r="AR64" i="52"/>
  <c r="AP115" i="52" s="1"/>
  <c r="AN64" i="52"/>
  <c r="AL115" i="52" s="1"/>
  <c r="AG64" i="52"/>
  <c r="AE115" i="52" s="1"/>
  <c r="AC64" i="52"/>
  <c r="AA115" i="52" s="1"/>
  <c r="V64" i="52"/>
  <c r="T115" i="52" s="1"/>
  <c r="R64" i="52"/>
  <c r="P115" i="52" s="1"/>
  <c r="K64" i="52"/>
  <c r="I115" i="52" s="1"/>
  <c r="G64" i="52"/>
  <c r="E115" i="52" s="1"/>
  <c r="IH63" i="52"/>
  <c r="IF114" i="52" s="1"/>
  <c r="ID63" i="52"/>
  <c r="IB114" i="52" s="1"/>
  <c r="HW63" i="52"/>
  <c r="HU114" i="52" s="1"/>
  <c r="HS63" i="52"/>
  <c r="HQ114" i="52" s="1"/>
  <c r="HL63" i="52"/>
  <c r="HJ114" i="52" s="1"/>
  <c r="HH63" i="52"/>
  <c r="HF114" i="52" s="1"/>
  <c r="HA63" i="52"/>
  <c r="GY114" i="52" s="1"/>
  <c r="GW63" i="52"/>
  <c r="GU114" i="52" s="1"/>
  <c r="GP63" i="52"/>
  <c r="GN114" i="52" s="1"/>
  <c r="GL63" i="52"/>
  <c r="GJ114" i="52" s="1"/>
  <c r="GE63" i="52"/>
  <c r="GC114" i="52" s="1"/>
  <c r="GA63" i="52"/>
  <c r="FY114" i="52" s="1"/>
  <c r="FT63" i="52"/>
  <c r="FR114" i="52" s="1"/>
  <c r="FP63" i="52"/>
  <c r="FN114" i="52" s="1"/>
  <c r="FI63" i="52"/>
  <c r="FG114" i="52" s="1"/>
  <c r="FE63" i="52"/>
  <c r="FC114" i="52" s="1"/>
  <c r="EX63" i="52"/>
  <c r="EV114" i="52" s="1"/>
  <c r="ET63" i="52"/>
  <c r="ER114" i="52" s="1"/>
  <c r="EM63" i="52"/>
  <c r="EK114" i="52" s="1"/>
  <c r="EI63" i="52"/>
  <c r="EG114" i="52" s="1"/>
  <c r="EB63" i="52"/>
  <c r="DZ114" i="52" s="1"/>
  <c r="DX63" i="52"/>
  <c r="DV114" i="52" s="1"/>
  <c r="DQ63" i="52"/>
  <c r="DO114" i="52" s="1"/>
  <c r="DM63" i="52"/>
  <c r="DK114" i="52" s="1"/>
  <c r="DF63" i="52"/>
  <c r="DD114" i="52" s="1"/>
  <c r="DB63" i="52"/>
  <c r="CZ114" i="52" s="1"/>
  <c r="CU63" i="52"/>
  <c r="CS114" i="52" s="1"/>
  <c r="CQ63" i="52"/>
  <c r="CO114" i="52" s="1"/>
  <c r="CJ63" i="52"/>
  <c r="CH114" i="52" s="1"/>
  <c r="CF63" i="52"/>
  <c r="CD114" i="52" s="1"/>
  <c r="BY63" i="52"/>
  <c r="BW114" i="52" s="1"/>
  <c r="BU63" i="52"/>
  <c r="BS114" i="52" s="1"/>
  <c r="BN63" i="52"/>
  <c r="BL114" i="52" s="1"/>
  <c r="BJ63" i="52"/>
  <c r="BH114" i="52" s="1"/>
  <c r="BC63" i="52"/>
  <c r="BA114" i="52" s="1"/>
  <c r="AY63" i="52"/>
  <c r="AW114" i="52" s="1"/>
  <c r="AR63" i="52"/>
  <c r="AP114" i="52" s="1"/>
  <c r="AN63" i="52"/>
  <c r="AL114" i="52" s="1"/>
  <c r="AG63" i="52"/>
  <c r="AE114" i="52" s="1"/>
  <c r="AC63" i="52"/>
  <c r="AA114" i="52" s="1"/>
  <c r="V63" i="52"/>
  <c r="T114" i="52" s="1"/>
  <c r="R63" i="52"/>
  <c r="P114" i="52" s="1"/>
  <c r="K63" i="52"/>
  <c r="I114" i="52" s="1"/>
  <c r="G63" i="52"/>
  <c r="E114" i="52" s="1"/>
  <c r="IH62" i="52"/>
  <c r="IF113" i="52" s="1"/>
  <c r="ID62" i="52"/>
  <c r="IB113" i="52" s="1"/>
  <c r="HW62" i="52"/>
  <c r="HU113" i="52" s="1"/>
  <c r="HS62" i="52"/>
  <c r="HQ113" i="52" s="1"/>
  <c r="HL62" i="52"/>
  <c r="HJ113" i="52" s="1"/>
  <c r="HH62" i="52"/>
  <c r="HF113" i="52" s="1"/>
  <c r="HA62" i="52"/>
  <c r="GY113" i="52" s="1"/>
  <c r="GW62" i="52"/>
  <c r="GU113" i="52" s="1"/>
  <c r="GP62" i="52"/>
  <c r="GN113" i="52" s="1"/>
  <c r="GL62" i="52"/>
  <c r="GJ113" i="52" s="1"/>
  <c r="GE62" i="52"/>
  <c r="GC113" i="52" s="1"/>
  <c r="GA62" i="52"/>
  <c r="FY113" i="52" s="1"/>
  <c r="FT62" i="52"/>
  <c r="FR113" i="52" s="1"/>
  <c r="FP62" i="52"/>
  <c r="FN113" i="52" s="1"/>
  <c r="FI62" i="52"/>
  <c r="FG113" i="52" s="1"/>
  <c r="FE62" i="52"/>
  <c r="FC113" i="52" s="1"/>
  <c r="EX62" i="52"/>
  <c r="EV113" i="52" s="1"/>
  <c r="ET62" i="52"/>
  <c r="ER113" i="52" s="1"/>
  <c r="EM62" i="52"/>
  <c r="EK113" i="52" s="1"/>
  <c r="EI62" i="52"/>
  <c r="EG113" i="52" s="1"/>
  <c r="EB62" i="52"/>
  <c r="DZ113" i="52" s="1"/>
  <c r="DX62" i="52"/>
  <c r="DV113" i="52" s="1"/>
  <c r="DQ62" i="52"/>
  <c r="DO113" i="52" s="1"/>
  <c r="DM62" i="52"/>
  <c r="DK113" i="52" s="1"/>
  <c r="DF62" i="52"/>
  <c r="DD113" i="52" s="1"/>
  <c r="DB62" i="52"/>
  <c r="CZ113" i="52" s="1"/>
  <c r="CU62" i="52"/>
  <c r="CS113" i="52" s="1"/>
  <c r="CQ62" i="52"/>
  <c r="CO113" i="52" s="1"/>
  <c r="CJ62" i="52"/>
  <c r="CH113" i="52" s="1"/>
  <c r="CF62" i="52"/>
  <c r="CD113" i="52" s="1"/>
  <c r="BY62" i="52"/>
  <c r="BW113" i="52" s="1"/>
  <c r="BU62" i="52"/>
  <c r="BS113" i="52" s="1"/>
  <c r="BN62" i="52"/>
  <c r="BL113" i="52" s="1"/>
  <c r="BJ62" i="52"/>
  <c r="BH113" i="52" s="1"/>
  <c r="BC62" i="52"/>
  <c r="BA113" i="52" s="1"/>
  <c r="AY62" i="52"/>
  <c r="AW113" i="52" s="1"/>
  <c r="AR62" i="52"/>
  <c r="AP113" i="52" s="1"/>
  <c r="AN62" i="52"/>
  <c r="AL113" i="52" s="1"/>
  <c r="AG62" i="52"/>
  <c r="AE113" i="52" s="1"/>
  <c r="AC62" i="52"/>
  <c r="AA113" i="52" s="1"/>
  <c r="V62" i="52"/>
  <c r="T113" i="52" s="1"/>
  <c r="R62" i="52"/>
  <c r="P113" i="52" s="1"/>
  <c r="K62" i="52"/>
  <c r="I113" i="52" s="1"/>
  <c r="G62" i="52"/>
  <c r="E113" i="52" s="1"/>
  <c r="IH61" i="52"/>
  <c r="IF112" i="52" s="1"/>
  <c r="ID61" i="52"/>
  <c r="IB112" i="52" s="1"/>
  <c r="HW61" i="52"/>
  <c r="HU112" i="52" s="1"/>
  <c r="HS61" i="52"/>
  <c r="HQ112" i="52" s="1"/>
  <c r="HL61" i="52"/>
  <c r="HJ112" i="52" s="1"/>
  <c r="HH61" i="52"/>
  <c r="HF112" i="52" s="1"/>
  <c r="HA61" i="52"/>
  <c r="GY112" i="52" s="1"/>
  <c r="GW61" i="52"/>
  <c r="GU112" i="52" s="1"/>
  <c r="GP61" i="52"/>
  <c r="GN112" i="52" s="1"/>
  <c r="GL61" i="52"/>
  <c r="GJ112" i="52" s="1"/>
  <c r="GE61" i="52"/>
  <c r="GC112" i="52" s="1"/>
  <c r="GA61" i="52"/>
  <c r="FY112" i="52" s="1"/>
  <c r="FT61" i="52"/>
  <c r="FR112" i="52" s="1"/>
  <c r="FP61" i="52"/>
  <c r="FN112" i="52" s="1"/>
  <c r="FI61" i="52"/>
  <c r="FG112" i="52" s="1"/>
  <c r="FE61" i="52"/>
  <c r="FC112" i="52" s="1"/>
  <c r="EX61" i="52"/>
  <c r="EV112" i="52" s="1"/>
  <c r="ET61" i="52"/>
  <c r="ER112" i="52" s="1"/>
  <c r="EM61" i="52"/>
  <c r="EK112" i="52" s="1"/>
  <c r="EI61" i="52"/>
  <c r="EG112" i="52" s="1"/>
  <c r="EB61" i="52"/>
  <c r="DZ112" i="52" s="1"/>
  <c r="DX61" i="52"/>
  <c r="DV112" i="52" s="1"/>
  <c r="DQ61" i="52"/>
  <c r="DO112" i="52" s="1"/>
  <c r="DM61" i="52"/>
  <c r="DK112" i="52" s="1"/>
  <c r="DF61" i="52"/>
  <c r="DD112" i="52" s="1"/>
  <c r="DB61" i="52"/>
  <c r="CZ112" i="52" s="1"/>
  <c r="CU61" i="52"/>
  <c r="CS112" i="52" s="1"/>
  <c r="CQ61" i="52"/>
  <c r="CO112" i="52" s="1"/>
  <c r="CJ61" i="52"/>
  <c r="CH112" i="52" s="1"/>
  <c r="CF61" i="52"/>
  <c r="CD112" i="52" s="1"/>
  <c r="BY61" i="52"/>
  <c r="BW112" i="52" s="1"/>
  <c r="BU61" i="52"/>
  <c r="BS112" i="52" s="1"/>
  <c r="BN61" i="52"/>
  <c r="BL112" i="52" s="1"/>
  <c r="BJ61" i="52"/>
  <c r="BH112" i="52" s="1"/>
  <c r="BC61" i="52"/>
  <c r="BA112" i="52" s="1"/>
  <c r="AY61" i="52"/>
  <c r="AW112" i="52" s="1"/>
  <c r="AR61" i="52"/>
  <c r="AP112" i="52" s="1"/>
  <c r="AN61" i="52"/>
  <c r="AL112" i="52" s="1"/>
  <c r="AG61" i="52"/>
  <c r="AE112" i="52" s="1"/>
  <c r="AC61" i="52"/>
  <c r="AA112" i="52" s="1"/>
  <c r="V61" i="52"/>
  <c r="T112" i="52" s="1"/>
  <c r="R61" i="52"/>
  <c r="P112" i="52" s="1"/>
  <c r="K61" i="52"/>
  <c r="I112" i="52" s="1"/>
  <c r="G61" i="52"/>
  <c r="E112" i="52" s="1"/>
  <c r="IH60" i="52"/>
  <c r="IF111" i="52" s="1"/>
  <c r="ID60" i="52"/>
  <c r="IB111" i="52" s="1"/>
  <c r="HW60" i="52"/>
  <c r="HU111" i="52" s="1"/>
  <c r="HS60" i="52"/>
  <c r="HQ111" i="52" s="1"/>
  <c r="HL60" i="52"/>
  <c r="HJ111" i="52" s="1"/>
  <c r="HH60" i="52"/>
  <c r="HF111" i="52" s="1"/>
  <c r="HA60" i="52"/>
  <c r="GY111" i="52" s="1"/>
  <c r="GW60" i="52"/>
  <c r="GU111" i="52" s="1"/>
  <c r="GP60" i="52"/>
  <c r="GN111" i="52" s="1"/>
  <c r="GL60" i="52"/>
  <c r="GJ111" i="52" s="1"/>
  <c r="GE60" i="52"/>
  <c r="GC111" i="52" s="1"/>
  <c r="GA60" i="52"/>
  <c r="FY111" i="52" s="1"/>
  <c r="FT60" i="52"/>
  <c r="FR111" i="52" s="1"/>
  <c r="FP60" i="52"/>
  <c r="FN111" i="52" s="1"/>
  <c r="FI60" i="52"/>
  <c r="FG111" i="52" s="1"/>
  <c r="FE60" i="52"/>
  <c r="FC111" i="52" s="1"/>
  <c r="EX60" i="52"/>
  <c r="EV111" i="52" s="1"/>
  <c r="ET60" i="52"/>
  <c r="ER111" i="52" s="1"/>
  <c r="EM60" i="52"/>
  <c r="EK111" i="52" s="1"/>
  <c r="EI60" i="52"/>
  <c r="EG111" i="52" s="1"/>
  <c r="EB60" i="52"/>
  <c r="DZ111" i="52" s="1"/>
  <c r="DX60" i="52"/>
  <c r="DV111" i="52" s="1"/>
  <c r="DQ60" i="52"/>
  <c r="DO111" i="52" s="1"/>
  <c r="DM60" i="52"/>
  <c r="DK111" i="52" s="1"/>
  <c r="DF60" i="52"/>
  <c r="DD111" i="52" s="1"/>
  <c r="DB60" i="52"/>
  <c r="CZ111" i="52" s="1"/>
  <c r="CU60" i="52"/>
  <c r="CS111" i="52" s="1"/>
  <c r="CQ60" i="52"/>
  <c r="CO111" i="52" s="1"/>
  <c r="CJ60" i="52"/>
  <c r="CH111" i="52" s="1"/>
  <c r="CF60" i="52"/>
  <c r="CD111" i="52" s="1"/>
  <c r="BY60" i="52"/>
  <c r="BW111" i="52" s="1"/>
  <c r="BU60" i="52"/>
  <c r="BS111" i="52" s="1"/>
  <c r="BN60" i="52"/>
  <c r="BL111" i="52" s="1"/>
  <c r="BJ60" i="52"/>
  <c r="BH111" i="52" s="1"/>
  <c r="BC60" i="52"/>
  <c r="BA111" i="52" s="1"/>
  <c r="AY60" i="52"/>
  <c r="AW111" i="52" s="1"/>
  <c r="AR60" i="52"/>
  <c r="AP111" i="52" s="1"/>
  <c r="AN60" i="52"/>
  <c r="AL111" i="52" s="1"/>
  <c r="AG60" i="52"/>
  <c r="AE111" i="52" s="1"/>
  <c r="AC60" i="52"/>
  <c r="AA111" i="52" s="1"/>
  <c r="V60" i="52"/>
  <c r="T111" i="52" s="1"/>
  <c r="R60" i="52"/>
  <c r="P111" i="52" s="1"/>
  <c r="K60" i="52"/>
  <c r="I111" i="52" s="1"/>
  <c r="G60" i="52"/>
  <c r="E111" i="52" s="1"/>
  <c r="IH59" i="52"/>
  <c r="IF110" i="52" s="1"/>
  <c r="ID59" i="52"/>
  <c r="IB110" i="52" s="1"/>
  <c r="HW59" i="52"/>
  <c r="HU110" i="52" s="1"/>
  <c r="HS59" i="52"/>
  <c r="HQ110" i="52" s="1"/>
  <c r="HL59" i="52"/>
  <c r="HJ110" i="52" s="1"/>
  <c r="HH59" i="52"/>
  <c r="HF110" i="52" s="1"/>
  <c r="HA59" i="52"/>
  <c r="GY110" i="52" s="1"/>
  <c r="GW59" i="52"/>
  <c r="GU110" i="52" s="1"/>
  <c r="GP59" i="52"/>
  <c r="GN110" i="52" s="1"/>
  <c r="GL59" i="52"/>
  <c r="GJ110" i="52" s="1"/>
  <c r="GE59" i="52"/>
  <c r="GC110" i="52" s="1"/>
  <c r="GA59" i="52"/>
  <c r="FY110" i="52" s="1"/>
  <c r="FT59" i="52"/>
  <c r="FR110" i="52" s="1"/>
  <c r="FP59" i="52"/>
  <c r="FN110" i="52" s="1"/>
  <c r="FI59" i="52"/>
  <c r="FG110" i="52" s="1"/>
  <c r="FE59" i="52"/>
  <c r="FC110" i="52" s="1"/>
  <c r="EX59" i="52"/>
  <c r="EV110" i="52" s="1"/>
  <c r="ET59" i="52"/>
  <c r="ER110" i="52" s="1"/>
  <c r="EM59" i="52"/>
  <c r="EK110" i="52" s="1"/>
  <c r="EI59" i="52"/>
  <c r="EG110" i="52" s="1"/>
  <c r="EB59" i="52"/>
  <c r="DZ110" i="52" s="1"/>
  <c r="DX59" i="52"/>
  <c r="DV110" i="52" s="1"/>
  <c r="DQ59" i="52"/>
  <c r="DO110" i="52" s="1"/>
  <c r="DM59" i="52"/>
  <c r="DK110" i="52" s="1"/>
  <c r="DF59" i="52"/>
  <c r="DD110" i="52" s="1"/>
  <c r="DB59" i="52"/>
  <c r="CZ110" i="52" s="1"/>
  <c r="CU59" i="52"/>
  <c r="CS110" i="52" s="1"/>
  <c r="CQ59" i="52"/>
  <c r="CO110" i="52" s="1"/>
  <c r="CJ59" i="52"/>
  <c r="CH110" i="52" s="1"/>
  <c r="CF59" i="52"/>
  <c r="CD110" i="52" s="1"/>
  <c r="BY59" i="52"/>
  <c r="BW110" i="52" s="1"/>
  <c r="BU59" i="52"/>
  <c r="BS110" i="52" s="1"/>
  <c r="BN59" i="52"/>
  <c r="BL110" i="52" s="1"/>
  <c r="BJ59" i="52"/>
  <c r="BH110" i="52" s="1"/>
  <c r="BC59" i="52"/>
  <c r="BA110" i="52" s="1"/>
  <c r="AY59" i="52"/>
  <c r="AW110" i="52" s="1"/>
  <c r="AR59" i="52"/>
  <c r="AP110" i="52" s="1"/>
  <c r="AN59" i="52"/>
  <c r="AL110" i="52" s="1"/>
  <c r="AG59" i="52"/>
  <c r="AE110" i="52" s="1"/>
  <c r="AC59" i="52"/>
  <c r="AA110" i="52" s="1"/>
  <c r="V59" i="52"/>
  <c r="T110" i="52" s="1"/>
  <c r="R59" i="52"/>
  <c r="P110" i="52" s="1"/>
  <c r="K59" i="52"/>
  <c r="I110" i="52" s="1"/>
  <c r="G59" i="52"/>
  <c r="E110" i="52" s="1"/>
  <c r="IH58" i="52"/>
  <c r="IF109" i="52" s="1"/>
  <c r="ID58" i="52"/>
  <c r="IB109" i="52" s="1"/>
  <c r="HW58" i="52"/>
  <c r="HU109" i="52" s="1"/>
  <c r="HS58" i="52"/>
  <c r="HQ109" i="52" s="1"/>
  <c r="HL58" i="52"/>
  <c r="HJ109" i="52" s="1"/>
  <c r="HH58" i="52"/>
  <c r="HF109" i="52" s="1"/>
  <c r="HA58" i="52"/>
  <c r="GY109" i="52" s="1"/>
  <c r="GW58" i="52"/>
  <c r="GU109" i="52" s="1"/>
  <c r="GP58" i="52"/>
  <c r="GN109" i="52" s="1"/>
  <c r="GL58" i="52"/>
  <c r="GJ109" i="52" s="1"/>
  <c r="GE58" i="52"/>
  <c r="GC109" i="52" s="1"/>
  <c r="GA58" i="52"/>
  <c r="FY109" i="52" s="1"/>
  <c r="FT58" i="52"/>
  <c r="FR109" i="52" s="1"/>
  <c r="FP58" i="52"/>
  <c r="FN109" i="52" s="1"/>
  <c r="FI58" i="52"/>
  <c r="FG109" i="52" s="1"/>
  <c r="FE58" i="52"/>
  <c r="FC109" i="52" s="1"/>
  <c r="EX58" i="52"/>
  <c r="EV109" i="52" s="1"/>
  <c r="ET58" i="52"/>
  <c r="ER109" i="52" s="1"/>
  <c r="EM58" i="52"/>
  <c r="EK109" i="52" s="1"/>
  <c r="EI58" i="52"/>
  <c r="EG109" i="52" s="1"/>
  <c r="EB58" i="52"/>
  <c r="DZ109" i="52" s="1"/>
  <c r="DX58" i="52"/>
  <c r="DV109" i="52" s="1"/>
  <c r="DQ58" i="52"/>
  <c r="DO109" i="52" s="1"/>
  <c r="DM58" i="52"/>
  <c r="DK109" i="52" s="1"/>
  <c r="DF58" i="52"/>
  <c r="DD109" i="52" s="1"/>
  <c r="DB58" i="52"/>
  <c r="CZ109" i="52" s="1"/>
  <c r="CU58" i="52"/>
  <c r="CS109" i="52" s="1"/>
  <c r="CQ58" i="52"/>
  <c r="CO109" i="52" s="1"/>
  <c r="CJ58" i="52"/>
  <c r="CH109" i="52" s="1"/>
  <c r="CF58" i="52"/>
  <c r="CD109" i="52" s="1"/>
  <c r="BY58" i="52"/>
  <c r="BW109" i="52" s="1"/>
  <c r="BU58" i="52"/>
  <c r="BS109" i="52" s="1"/>
  <c r="BN58" i="52"/>
  <c r="BL109" i="52" s="1"/>
  <c r="BJ58" i="52"/>
  <c r="BH109" i="52" s="1"/>
  <c r="BC58" i="52"/>
  <c r="BA109" i="52" s="1"/>
  <c r="AY58" i="52"/>
  <c r="AW109" i="52" s="1"/>
  <c r="AR58" i="52"/>
  <c r="AP109" i="52" s="1"/>
  <c r="AN58" i="52"/>
  <c r="AL109" i="52" s="1"/>
  <c r="AG58" i="52"/>
  <c r="AE109" i="52" s="1"/>
  <c r="AC58" i="52"/>
  <c r="AA109" i="52" s="1"/>
  <c r="V58" i="52"/>
  <c r="T109" i="52" s="1"/>
  <c r="R58" i="52"/>
  <c r="P109" i="52" s="1"/>
  <c r="K58" i="52"/>
  <c r="I109" i="52" s="1"/>
  <c r="G58" i="52"/>
  <c r="E109" i="52" s="1"/>
  <c r="IH57" i="52"/>
  <c r="IF108" i="52" s="1"/>
  <c r="ID57" i="52"/>
  <c r="IB108" i="52" s="1"/>
  <c r="HW57" i="52"/>
  <c r="HU108" i="52" s="1"/>
  <c r="HS57" i="52"/>
  <c r="HQ108" i="52" s="1"/>
  <c r="HL57" i="52"/>
  <c r="HJ108" i="52" s="1"/>
  <c r="HH57" i="52"/>
  <c r="HF108" i="52" s="1"/>
  <c r="HA57" i="52"/>
  <c r="GY108" i="52" s="1"/>
  <c r="GW57" i="52"/>
  <c r="GU108" i="52" s="1"/>
  <c r="GP57" i="52"/>
  <c r="GN108" i="52" s="1"/>
  <c r="GL57" i="52"/>
  <c r="GJ108" i="52" s="1"/>
  <c r="GE57" i="52"/>
  <c r="GC108" i="52" s="1"/>
  <c r="GA57" i="52"/>
  <c r="FY108" i="52" s="1"/>
  <c r="FT57" i="52"/>
  <c r="FR108" i="52" s="1"/>
  <c r="FP57" i="52"/>
  <c r="FN108" i="52" s="1"/>
  <c r="FI57" i="52"/>
  <c r="FG108" i="52" s="1"/>
  <c r="FE57" i="52"/>
  <c r="FC108" i="52" s="1"/>
  <c r="EX57" i="52"/>
  <c r="EV108" i="52" s="1"/>
  <c r="ET57" i="52"/>
  <c r="ER108" i="52" s="1"/>
  <c r="EM57" i="52"/>
  <c r="EK108" i="52" s="1"/>
  <c r="EI57" i="52"/>
  <c r="EG108" i="52" s="1"/>
  <c r="EB57" i="52"/>
  <c r="DZ108" i="52" s="1"/>
  <c r="DX57" i="52"/>
  <c r="DV108" i="52" s="1"/>
  <c r="DQ57" i="52"/>
  <c r="DO108" i="52" s="1"/>
  <c r="DM57" i="52"/>
  <c r="DK108" i="52" s="1"/>
  <c r="DF57" i="52"/>
  <c r="DD108" i="52" s="1"/>
  <c r="DB57" i="52"/>
  <c r="CZ108" i="52" s="1"/>
  <c r="CU57" i="52"/>
  <c r="CS108" i="52" s="1"/>
  <c r="CQ57" i="52"/>
  <c r="CO108" i="52" s="1"/>
  <c r="CJ57" i="52"/>
  <c r="CH108" i="52" s="1"/>
  <c r="CF57" i="52"/>
  <c r="CD108" i="52" s="1"/>
  <c r="BY57" i="52"/>
  <c r="BW108" i="52" s="1"/>
  <c r="BU57" i="52"/>
  <c r="BS108" i="52" s="1"/>
  <c r="BN57" i="52"/>
  <c r="BL108" i="52" s="1"/>
  <c r="BJ57" i="52"/>
  <c r="BH108" i="52" s="1"/>
  <c r="BC57" i="52"/>
  <c r="BA108" i="52" s="1"/>
  <c r="AY57" i="52"/>
  <c r="AW108" i="52" s="1"/>
  <c r="AR57" i="52"/>
  <c r="AP108" i="52" s="1"/>
  <c r="AN57" i="52"/>
  <c r="AL108" i="52" s="1"/>
  <c r="AG57" i="52"/>
  <c r="AE108" i="52" s="1"/>
  <c r="AC57" i="52"/>
  <c r="AA108" i="52" s="1"/>
  <c r="V57" i="52"/>
  <c r="T108" i="52" s="1"/>
  <c r="R57" i="52"/>
  <c r="P108" i="52" s="1"/>
  <c r="K57" i="52"/>
  <c r="I108" i="52" s="1"/>
  <c r="G57" i="52"/>
  <c r="E108" i="52" s="1"/>
  <c r="IH56" i="52"/>
  <c r="IF107" i="52" s="1"/>
  <c r="ID56" i="52"/>
  <c r="IB107" i="52" s="1"/>
  <c r="HW56" i="52"/>
  <c r="HU107" i="52" s="1"/>
  <c r="HS56" i="52"/>
  <c r="HQ107" i="52" s="1"/>
  <c r="HL56" i="52"/>
  <c r="HJ107" i="52" s="1"/>
  <c r="HH56" i="52"/>
  <c r="HF107" i="52" s="1"/>
  <c r="HA56" i="52"/>
  <c r="GY107" i="52" s="1"/>
  <c r="GW56" i="52"/>
  <c r="GU107" i="52" s="1"/>
  <c r="GP56" i="52"/>
  <c r="GN107" i="52" s="1"/>
  <c r="GL56" i="52"/>
  <c r="GJ107" i="52" s="1"/>
  <c r="GE56" i="52"/>
  <c r="GC107" i="52" s="1"/>
  <c r="GA56" i="52"/>
  <c r="FY107" i="52" s="1"/>
  <c r="FT56" i="52"/>
  <c r="FR107" i="52" s="1"/>
  <c r="FP56" i="52"/>
  <c r="FN107" i="52" s="1"/>
  <c r="FI56" i="52"/>
  <c r="FG107" i="52" s="1"/>
  <c r="FE56" i="52"/>
  <c r="FC107" i="52" s="1"/>
  <c r="EX56" i="52"/>
  <c r="EV107" i="52" s="1"/>
  <c r="ET56" i="52"/>
  <c r="ER107" i="52" s="1"/>
  <c r="EM56" i="52"/>
  <c r="EK107" i="52" s="1"/>
  <c r="EI56" i="52"/>
  <c r="EG107" i="52" s="1"/>
  <c r="EB56" i="52"/>
  <c r="DZ107" i="52" s="1"/>
  <c r="DX56" i="52"/>
  <c r="DV107" i="52" s="1"/>
  <c r="DQ56" i="52"/>
  <c r="DO107" i="52" s="1"/>
  <c r="DM56" i="52"/>
  <c r="DK107" i="52" s="1"/>
  <c r="DF56" i="52"/>
  <c r="DD107" i="52" s="1"/>
  <c r="DB56" i="52"/>
  <c r="CZ107" i="52" s="1"/>
  <c r="CU56" i="52"/>
  <c r="CS107" i="52" s="1"/>
  <c r="CQ56" i="52"/>
  <c r="CO107" i="52" s="1"/>
  <c r="CJ56" i="52"/>
  <c r="CH107" i="52" s="1"/>
  <c r="CF56" i="52"/>
  <c r="CD107" i="52" s="1"/>
  <c r="BY56" i="52"/>
  <c r="BW107" i="52" s="1"/>
  <c r="BU56" i="52"/>
  <c r="BS107" i="52" s="1"/>
  <c r="BN56" i="52"/>
  <c r="BL107" i="52" s="1"/>
  <c r="BJ56" i="52"/>
  <c r="BH107" i="52" s="1"/>
  <c r="BC56" i="52"/>
  <c r="BA107" i="52" s="1"/>
  <c r="AY56" i="52"/>
  <c r="AW107" i="52" s="1"/>
  <c r="AR56" i="52"/>
  <c r="AP107" i="52" s="1"/>
  <c r="AN56" i="52"/>
  <c r="AL107" i="52" s="1"/>
  <c r="AG56" i="52"/>
  <c r="AE107" i="52" s="1"/>
  <c r="AC56" i="52"/>
  <c r="AA107" i="52" s="1"/>
  <c r="V56" i="52"/>
  <c r="T107" i="52" s="1"/>
  <c r="R56" i="52"/>
  <c r="P107" i="52" s="1"/>
  <c r="K56" i="52"/>
  <c r="I107" i="52" s="1"/>
  <c r="G56" i="52"/>
  <c r="E107" i="52" s="1"/>
  <c r="IH55" i="52"/>
  <c r="IF106" i="52" s="1"/>
  <c r="ID55" i="52"/>
  <c r="IB106" i="52" s="1"/>
  <c r="HW55" i="52"/>
  <c r="HU106" i="52" s="1"/>
  <c r="HS55" i="52"/>
  <c r="HQ106" i="52" s="1"/>
  <c r="HL55" i="52"/>
  <c r="HJ106" i="52" s="1"/>
  <c r="HH55" i="52"/>
  <c r="HF106" i="52" s="1"/>
  <c r="HA55" i="52"/>
  <c r="GY106" i="52" s="1"/>
  <c r="GW55" i="52"/>
  <c r="GU106" i="52" s="1"/>
  <c r="GP55" i="52"/>
  <c r="GN106" i="52" s="1"/>
  <c r="GL55" i="52"/>
  <c r="GJ106" i="52" s="1"/>
  <c r="GE55" i="52"/>
  <c r="GC106" i="52" s="1"/>
  <c r="GA55" i="52"/>
  <c r="FY106" i="52" s="1"/>
  <c r="FT55" i="52"/>
  <c r="FR106" i="52" s="1"/>
  <c r="FP55" i="52"/>
  <c r="FN106" i="52" s="1"/>
  <c r="FI55" i="52"/>
  <c r="FG106" i="52" s="1"/>
  <c r="FE55" i="52"/>
  <c r="FC106" i="52" s="1"/>
  <c r="EX55" i="52"/>
  <c r="EV106" i="52" s="1"/>
  <c r="ET55" i="52"/>
  <c r="ER106" i="52" s="1"/>
  <c r="EM55" i="52"/>
  <c r="EK106" i="52" s="1"/>
  <c r="EI55" i="52"/>
  <c r="EG106" i="52" s="1"/>
  <c r="EB55" i="52"/>
  <c r="DZ106" i="52" s="1"/>
  <c r="DX55" i="52"/>
  <c r="DV106" i="52" s="1"/>
  <c r="DQ55" i="52"/>
  <c r="DO106" i="52" s="1"/>
  <c r="DM55" i="52"/>
  <c r="DK106" i="52" s="1"/>
  <c r="DF55" i="52"/>
  <c r="DD106" i="52" s="1"/>
  <c r="DB55" i="52"/>
  <c r="CZ106" i="52" s="1"/>
  <c r="CU55" i="52"/>
  <c r="CS106" i="52" s="1"/>
  <c r="CQ55" i="52"/>
  <c r="CO106" i="52" s="1"/>
  <c r="CJ55" i="52"/>
  <c r="CH106" i="52" s="1"/>
  <c r="CF55" i="52"/>
  <c r="CD106" i="52" s="1"/>
  <c r="BY55" i="52"/>
  <c r="BW106" i="52" s="1"/>
  <c r="BU55" i="52"/>
  <c r="BS106" i="52" s="1"/>
  <c r="BN55" i="52"/>
  <c r="BL106" i="52" s="1"/>
  <c r="BJ55" i="52"/>
  <c r="BH106" i="52" s="1"/>
  <c r="BC55" i="52"/>
  <c r="BA106" i="52" s="1"/>
  <c r="AY55" i="52"/>
  <c r="AW106" i="52" s="1"/>
  <c r="AR55" i="52"/>
  <c r="AP106" i="52" s="1"/>
  <c r="AN55" i="52"/>
  <c r="AL106" i="52" s="1"/>
  <c r="AG55" i="52"/>
  <c r="AE106" i="52" s="1"/>
  <c r="AC55" i="52"/>
  <c r="AA106" i="52" s="1"/>
  <c r="V55" i="52"/>
  <c r="T106" i="52" s="1"/>
  <c r="R55" i="52"/>
  <c r="P106" i="52" s="1"/>
  <c r="K55" i="52"/>
  <c r="I106" i="52" s="1"/>
  <c r="G55" i="52"/>
  <c r="E106" i="52" s="1"/>
  <c r="IH54" i="52"/>
  <c r="IF105" i="52" s="1"/>
  <c r="ID54" i="52"/>
  <c r="IB105" i="52" s="1"/>
  <c r="HW54" i="52"/>
  <c r="HU105" i="52" s="1"/>
  <c r="HS54" i="52"/>
  <c r="HQ105" i="52" s="1"/>
  <c r="HL54" i="52"/>
  <c r="HJ105" i="52" s="1"/>
  <c r="HH54" i="52"/>
  <c r="HF105" i="52" s="1"/>
  <c r="HA54" i="52"/>
  <c r="GY105" i="52" s="1"/>
  <c r="GW54" i="52"/>
  <c r="GU105" i="52" s="1"/>
  <c r="GP54" i="52"/>
  <c r="GN105" i="52" s="1"/>
  <c r="GL54" i="52"/>
  <c r="GJ105" i="52" s="1"/>
  <c r="GE54" i="52"/>
  <c r="GC105" i="52" s="1"/>
  <c r="GA54" i="52"/>
  <c r="FY105" i="52" s="1"/>
  <c r="FT54" i="52"/>
  <c r="FR105" i="52" s="1"/>
  <c r="FP54" i="52"/>
  <c r="FN105" i="52" s="1"/>
  <c r="FI54" i="52"/>
  <c r="FG105" i="52" s="1"/>
  <c r="FE54" i="52"/>
  <c r="FC105" i="52" s="1"/>
  <c r="EX54" i="52"/>
  <c r="EV105" i="52" s="1"/>
  <c r="ET54" i="52"/>
  <c r="ER105" i="52" s="1"/>
  <c r="EM54" i="52"/>
  <c r="EK105" i="52" s="1"/>
  <c r="EI54" i="52"/>
  <c r="EG105" i="52" s="1"/>
  <c r="EB54" i="52"/>
  <c r="DZ105" i="52" s="1"/>
  <c r="DX54" i="52"/>
  <c r="DV105" i="52" s="1"/>
  <c r="DQ54" i="52"/>
  <c r="DO105" i="52" s="1"/>
  <c r="DM54" i="52"/>
  <c r="DK105" i="52" s="1"/>
  <c r="DF54" i="52"/>
  <c r="DD105" i="52" s="1"/>
  <c r="DB54" i="52"/>
  <c r="CZ105" i="52" s="1"/>
  <c r="CU54" i="52"/>
  <c r="CS105" i="52" s="1"/>
  <c r="CQ54" i="52"/>
  <c r="CO105" i="52" s="1"/>
  <c r="CJ54" i="52"/>
  <c r="CH105" i="52" s="1"/>
  <c r="CF54" i="52"/>
  <c r="CD105" i="52" s="1"/>
  <c r="BY54" i="52"/>
  <c r="BW105" i="52" s="1"/>
  <c r="BU54" i="52"/>
  <c r="BS105" i="52" s="1"/>
  <c r="BN54" i="52"/>
  <c r="BL105" i="52" s="1"/>
  <c r="BJ54" i="52"/>
  <c r="BH105" i="52" s="1"/>
  <c r="BC54" i="52"/>
  <c r="BA105" i="52" s="1"/>
  <c r="AY54" i="52"/>
  <c r="AW105" i="52" s="1"/>
  <c r="AR54" i="52"/>
  <c r="AP105" i="52" s="1"/>
  <c r="AN54" i="52"/>
  <c r="AL105" i="52" s="1"/>
  <c r="AG54" i="52"/>
  <c r="AE105" i="52" s="1"/>
  <c r="AC54" i="52"/>
  <c r="AA105" i="52" s="1"/>
  <c r="V54" i="52"/>
  <c r="T105" i="52" s="1"/>
  <c r="R54" i="52"/>
  <c r="P105" i="52" s="1"/>
  <c r="K54" i="52"/>
  <c r="I105" i="52" s="1"/>
  <c r="G54" i="52"/>
  <c r="E105" i="52" s="1"/>
  <c r="IH53" i="52"/>
  <c r="IF104" i="52" s="1"/>
  <c r="ID53" i="52"/>
  <c r="IB104" i="52" s="1"/>
  <c r="HW53" i="52"/>
  <c r="HU104" i="52" s="1"/>
  <c r="HS53" i="52"/>
  <c r="HQ104" i="52" s="1"/>
  <c r="HL53" i="52"/>
  <c r="HJ104" i="52" s="1"/>
  <c r="HH53" i="52"/>
  <c r="HF104" i="52" s="1"/>
  <c r="HA53" i="52"/>
  <c r="GY104" i="52" s="1"/>
  <c r="GW53" i="52"/>
  <c r="GU104" i="52" s="1"/>
  <c r="GP53" i="52"/>
  <c r="GN104" i="52" s="1"/>
  <c r="GL53" i="52"/>
  <c r="GJ104" i="52" s="1"/>
  <c r="GE53" i="52"/>
  <c r="GC104" i="52" s="1"/>
  <c r="GA53" i="52"/>
  <c r="FY104" i="52" s="1"/>
  <c r="FT53" i="52"/>
  <c r="FR104" i="52" s="1"/>
  <c r="FP53" i="52"/>
  <c r="FN104" i="52" s="1"/>
  <c r="FI53" i="52"/>
  <c r="FG104" i="52" s="1"/>
  <c r="FE53" i="52"/>
  <c r="FC104" i="52" s="1"/>
  <c r="EX53" i="52"/>
  <c r="EV104" i="52" s="1"/>
  <c r="ET53" i="52"/>
  <c r="ER104" i="52" s="1"/>
  <c r="EM53" i="52"/>
  <c r="EK104" i="52" s="1"/>
  <c r="EI53" i="52"/>
  <c r="EG104" i="52" s="1"/>
  <c r="EB53" i="52"/>
  <c r="DZ104" i="52" s="1"/>
  <c r="DX53" i="52"/>
  <c r="DV104" i="52" s="1"/>
  <c r="DQ53" i="52"/>
  <c r="DO104" i="52" s="1"/>
  <c r="DM53" i="52"/>
  <c r="DK104" i="52" s="1"/>
  <c r="DF53" i="52"/>
  <c r="DD104" i="52" s="1"/>
  <c r="DB53" i="52"/>
  <c r="CZ104" i="52" s="1"/>
  <c r="CU53" i="52"/>
  <c r="CS104" i="52" s="1"/>
  <c r="CQ53" i="52"/>
  <c r="CO104" i="52" s="1"/>
  <c r="CJ53" i="52"/>
  <c r="CH104" i="52" s="1"/>
  <c r="CF53" i="52"/>
  <c r="CD104" i="52" s="1"/>
  <c r="BY53" i="52"/>
  <c r="BW104" i="52" s="1"/>
  <c r="BU53" i="52"/>
  <c r="BS104" i="52" s="1"/>
  <c r="BN53" i="52"/>
  <c r="BL104" i="52" s="1"/>
  <c r="BJ53" i="52"/>
  <c r="BH104" i="52" s="1"/>
  <c r="BC53" i="52"/>
  <c r="BA104" i="52" s="1"/>
  <c r="AY53" i="52"/>
  <c r="AW104" i="52" s="1"/>
  <c r="AR53" i="52"/>
  <c r="AP104" i="52" s="1"/>
  <c r="AN53" i="52"/>
  <c r="AL104" i="52" s="1"/>
  <c r="AG53" i="52"/>
  <c r="AE104" i="52" s="1"/>
  <c r="AC53" i="52"/>
  <c r="AA104" i="52" s="1"/>
  <c r="V53" i="52"/>
  <c r="T104" i="52" s="1"/>
  <c r="R53" i="52"/>
  <c r="P104" i="52" s="1"/>
  <c r="K53" i="52"/>
  <c r="I104" i="52" s="1"/>
  <c r="G53" i="52"/>
  <c r="E104" i="52" s="1"/>
  <c r="IH52" i="52"/>
  <c r="IF103" i="52" s="1"/>
  <c r="ID52" i="52"/>
  <c r="IB103" i="52" s="1"/>
  <c r="HW52" i="52"/>
  <c r="HU103" i="52" s="1"/>
  <c r="HS52" i="52"/>
  <c r="HQ103" i="52" s="1"/>
  <c r="HL52" i="52"/>
  <c r="HJ103" i="52" s="1"/>
  <c r="HH52" i="52"/>
  <c r="HF103" i="52" s="1"/>
  <c r="HA52" i="52"/>
  <c r="GY103" i="52" s="1"/>
  <c r="GW52" i="52"/>
  <c r="GU103" i="52" s="1"/>
  <c r="GP52" i="52"/>
  <c r="GN103" i="52" s="1"/>
  <c r="GL52" i="52"/>
  <c r="GJ103" i="52" s="1"/>
  <c r="GE52" i="52"/>
  <c r="GC103" i="52" s="1"/>
  <c r="GA52" i="52"/>
  <c r="FY103" i="52" s="1"/>
  <c r="FT52" i="52"/>
  <c r="FR103" i="52" s="1"/>
  <c r="FP52" i="52"/>
  <c r="FN103" i="52" s="1"/>
  <c r="FI52" i="52"/>
  <c r="FG103" i="52" s="1"/>
  <c r="FE52" i="52"/>
  <c r="FC103" i="52" s="1"/>
  <c r="EX52" i="52"/>
  <c r="EV103" i="52" s="1"/>
  <c r="ET52" i="52"/>
  <c r="ER103" i="52" s="1"/>
  <c r="EM52" i="52"/>
  <c r="EK103" i="52" s="1"/>
  <c r="EI52" i="52"/>
  <c r="EG103" i="52" s="1"/>
  <c r="EB52" i="52"/>
  <c r="DZ103" i="52" s="1"/>
  <c r="DX52" i="52"/>
  <c r="DV103" i="52" s="1"/>
  <c r="DQ52" i="52"/>
  <c r="DO103" i="52" s="1"/>
  <c r="DM52" i="52"/>
  <c r="DK103" i="52" s="1"/>
  <c r="DF52" i="52"/>
  <c r="DD103" i="52" s="1"/>
  <c r="DB52" i="52"/>
  <c r="CZ103" i="52" s="1"/>
  <c r="CU52" i="52"/>
  <c r="CS103" i="52" s="1"/>
  <c r="CQ52" i="52"/>
  <c r="CO103" i="52" s="1"/>
  <c r="CJ52" i="52"/>
  <c r="CH103" i="52" s="1"/>
  <c r="CF52" i="52"/>
  <c r="CD103" i="52" s="1"/>
  <c r="BY52" i="52"/>
  <c r="BW103" i="52" s="1"/>
  <c r="BU52" i="52"/>
  <c r="BS103" i="52" s="1"/>
  <c r="BN52" i="52"/>
  <c r="BL103" i="52" s="1"/>
  <c r="BJ52" i="52"/>
  <c r="BH103" i="52" s="1"/>
  <c r="BC52" i="52"/>
  <c r="BA103" i="52" s="1"/>
  <c r="AY52" i="52"/>
  <c r="AW103" i="52" s="1"/>
  <c r="AR52" i="52"/>
  <c r="AP103" i="52" s="1"/>
  <c r="AN52" i="52"/>
  <c r="AL103" i="52" s="1"/>
  <c r="AG52" i="52"/>
  <c r="AE103" i="52" s="1"/>
  <c r="AC52" i="52"/>
  <c r="AA103" i="52" s="1"/>
  <c r="V52" i="52"/>
  <c r="T103" i="52" s="1"/>
  <c r="R52" i="52"/>
  <c r="P103" i="52" s="1"/>
  <c r="K52" i="52"/>
  <c r="I103" i="52" s="1"/>
  <c r="G52" i="52"/>
  <c r="E103" i="52" s="1"/>
  <c r="IH51" i="52"/>
  <c r="IF102" i="52" s="1"/>
  <c r="ID51" i="52"/>
  <c r="IB102" i="52" s="1"/>
  <c r="HW51" i="52"/>
  <c r="HU102" i="52" s="1"/>
  <c r="HS51" i="52"/>
  <c r="HQ102" i="52" s="1"/>
  <c r="HL51" i="52"/>
  <c r="HJ102" i="52" s="1"/>
  <c r="HH51" i="52"/>
  <c r="HF102" i="52" s="1"/>
  <c r="HA51" i="52"/>
  <c r="GY102" i="52" s="1"/>
  <c r="GW51" i="52"/>
  <c r="GU102" i="52" s="1"/>
  <c r="GP51" i="52"/>
  <c r="GN102" i="52" s="1"/>
  <c r="GL51" i="52"/>
  <c r="GJ102" i="52" s="1"/>
  <c r="GE51" i="52"/>
  <c r="GC102" i="52" s="1"/>
  <c r="GA51" i="52"/>
  <c r="FY102" i="52" s="1"/>
  <c r="FT51" i="52"/>
  <c r="FR102" i="52" s="1"/>
  <c r="FP51" i="52"/>
  <c r="FN102" i="52" s="1"/>
  <c r="FI51" i="52"/>
  <c r="FG102" i="52" s="1"/>
  <c r="FE51" i="52"/>
  <c r="FC102" i="52" s="1"/>
  <c r="EX51" i="52"/>
  <c r="EV102" i="52" s="1"/>
  <c r="ET51" i="52"/>
  <c r="ER102" i="52" s="1"/>
  <c r="EM51" i="52"/>
  <c r="EK102" i="52" s="1"/>
  <c r="EI51" i="52"/>
  <c r="EG102" i="52" s="1"/>
  <c r="EB51" i="52"/>
  <c r="DZ102" i="52" s="1"/>
  <c r="DX51" i="52"/>
  <c r="DV102" i="52" s="1"/>
  <c r="DQ51" i="52"/>
  <c r="DO102" i="52" s="1"/>
  <c r="DM51" i="52"/>
  <c r="DK102" i="52" s="1"/>
  <c r="DF51" i="52"/>
  <c r="DD102" i="52" s="1"/>
  <c r="DB51" i="52"/>
  <c r="CZ102" i="52" s="1"/>
  <c r="CU51" i="52"/>
  <c r="CS102" i="52" s="1"/>
  <c r="CQ51" i="52"/>
  <c r="CO102" i="52" s="1"/>
  <c r="CJ51" i="52"/>
  <c r="CH102" i="52" s="1"/>
  <c r="CF51" i="52"/>
  <c r="CD102" i="52" s="1"/>
  <c r="BY51" i="52"/>
  <c r="BW102" i="52" s="1"/>
  <c r="BU51" i="52"/>
  <c r="BS102" i="52" s="1"/>
  <c r="BN51" i="52"/>
  <c r="BL102" i="52" s="1"/>
  <c r="BJ51" i="52"/>
  <c r="BH102" i="52" s="1"/>
  <c r="BC51" i="52"/>
  <c r="BA102" i="52" s="1"/>
  <c r="AY51" i="52"/>
  <c r="AW102" i="52" s="1"/>
  <c r="AR51" i="52"/>
  <c r="AP102" i="52" s="1"/>
  <c r="AN51" i="52"/>
  <c r="AL102" i="52" s="1"/>
  <c r="AG51" i="52"/>
  <c r="AE102" i="52" s="1"/>
  <c r="AC51" i="52"/>
  <c r="AA102" i="52" s="1"/>
  <c r="V51" i="52"/>
  <c r="T102" i="52" s="1"/>
  <c r="R51" i="52"/>
  <c r="P102" i="52" s="1"/>
  <c r="K51" i="52"/>
  <c r="I102" i="52" s="1"/>
  <c r="G51" i="52"/>
  <c r="E102" i="52" s="1"/>
  <c r="IH50" i="52"/>
  <c r="IF101" i="52" s="1"/>
  <c r="ID50" i="52"/>
  <c r="IB101" i="52" s="1"/>
  <c r="HW50" i="52"/>
  <c r="HU101" i="52" s="1"/>
  <c r="HS50" i="52"/>
  <c r="HQ101" i="52" s="1"/>
  <c r="HL50" i="52"/>
  <c r="HJ101" i="52" s="1"/>
  <c r="HH50" i="52"/>
  <c r="HF101" i="52" s="1"/>
  <c r="HA50" i="52"/>
  <c r="GY101" i="52" s="1"/>
  <c r="GW50" i="52"/>
  <c r="GU101" i="52" s="1"/>
  <c r="GP50" i="52"/>
  <c r="GN101" i="52" s="1"/>
  <c r="GL50" i="52"/>
  <c r="GJ101" i="52" s="1"/>
  <c r="GE50" i="52"/>
  <c r="GC101" i="52" s="1"/>
  <c r="GA50" i="52"/>
  <c r="FY101" i="52" s="1"/>
  <c r="FT50" i="52"/>
  <c r="FR101" i="52" s="1"/>
  <c r="FP50" i="52"/>
  <c r="FN101" i="52" s="1"/>
  <c r="FI50" i="52"/>
  <c r="FG101" i="52" s="1"/>
  <c r="FE50" i="52"/>
  <c r="FC101" i="52" s="1"/>
  <c r="EX50" i="52"/>
  <c r="EV101" i="52" s="1"/>
  <c r="ET50" i="52"/>
  <c r="ER101" i="52" s="1"/>
  <c r="EM50" i="52"/>
  <c r="EK101" i="52" s="1"/>
  <c r="EI50" i="52"/>
  <c r="EG101" i="52" s="1"/>
  <c r="EB50" i="52"/>
  <c r="DZ101" i="52" s="1"/>
  <c r="DX50" i="52"/>
  <c r="DV101" i="52" s="1"/>
  <c r="DQ50" i="52"/>
  <c r="DO101" i="52" s="1"/>
  <c r="DM50" i="52"/>
  <c r="DK101" i="52" s="1"/>
  <c r="DF50" i="52"/>
  <c r="DD101" i="52" s="1"/>
  <c r="DB50" i="52"/>
  <c r="CZ101" i="52" s="1"/>
  <c r="CU50" i="52"/>
  <c r="CS101" i="52" s="1"/>
  <c r="CQ50" i="52"/>
  <c r="CO101" i="52" s="1"/>
  <c r="CJ50" i="52"/>
  <c r="CH101" i="52" s="1"/>
  <c r="CF50" i="52"/>
  <c r="CD101" i="52" s="1"/>
  <c r="BY50" i="52"/>
  <c r="BW101" i="52" s="1"/>
  <c r="BU50" i="52"/>
  <c r="BS101" i="52" s="1"/>
  <c r="BN50" i="52"/>
  <c r="BL101" i="52" s="1"/>
  <c r="BJ50" i="52"/>
  <c r="BH101" i="52" s="1"/>
  <c r="BC50" i="52"/>
  <c r="BA101" i="52" s="1"/>
  <c r="AY50" i="52"/>
  <c r="AW101" i="52" s="1"/>
  <c r="AR50" i="52"/>
  <c r="AP101" i="52" s="1"/>
  <c r="AN50" i="52"/>
  <c r="AL101" i="52" s="1"/>
  <c r="AG50" i="52"/>
  <c r="AE101" i="52" s="1"/>
  <c r="AC50" i="52"/>
  <c r="AA101" i="52" s="1"/>
  <c r="V50" i="52"/>
  <c r="T101" i="52" s="1"/>
  <c r="R50" i="52"/>
  <c r="P101" i="52" s="1"/>
  <c r="K50" i="52"/>
  <c r="I101" i="52" s="1"/>
  <c r="G50" i="52"/>
  <c r="E101" i="52" s="1"/>
  <c r="IH49" i="52"/>
  <c r="IF100" i="52" s="1"/>
  <c r="ID49" i="52"/>
  <c r="IB100" i="52" s="1"/>
  <c r="HW49" i="52"/>
  <c r="HU100" i="52" s="1"/>
  <c r="HS49" i="52"/>
  <c r="HQ100" i="52" s="1"/>
  <c r="HL49" i="52"/>
  <c r="HJ100" i="52" s="1"/>
  <c r="HH49" i="52"/>
  <c r="HF100" i="52" s="1"/>
  <c r="HA49" i="52"/>
  <c r="GY100" i="52" s="1"/>
  <c r="GW49" i="52"/>
  <c r="GU100" i="52" s="1"/>
  <c r="GP49" i="52"/>
  <c r="GN100" i="52" s="1"/>
  <c r="GL49" i="52"/>
  <c r="GJ100" i="52" s="1"/>
  <c r="GE49" i="52"/>
  <c r="GC100" i="52" s="1"/>
  <c r="GA49" i="52"/>
  <c r="FY100" i="52" s="1"/>
  <c r="FT49" i="52"/>
  <c r="FR100" i="52" s="1"/>
  <c r="FP49" i="52"/>
  <c r="FN100" i="52" s="1"/>
  <c r="FI49" i="52"/>
  <c r="FG100" i="52" s="1"/>
  <c r="FE49" i="52"/>
  <c r="FC100" i="52" s="1"/>
  <c r="EX49" i="52"/>
  <c r="EV100" i="52" s="1"/>
  <c r="ET49" i="52"/>
  <c r="ER100" i="52" s="1"/>
  <c r="EM49" i="52"/>
  <c r="EK100" i="52" s="1"/>
  <c r="EI49" i="52"/>
  <c r="EG100" i="52" s="1"/>
  <c r="EB49" i="52"/>
  <c r="DZ100" i="52" s="1"/>
  <c r="DX49" i="52"/>
  <c r="DV100" i="52" s="1"/>
  <c r="DQ49" i="52"/>
  <c r="DO100" i="52" s="1"/>
  <c r="DM49" i="52"/>
  <c r="DK100" i="52" s="1"/>
  <c r="DF49" i="52"/>
  <c r="DD100" i="52" s="1"/>
  <c r="DB49" i="52"/>
  <c r="CZ100" i="52" s="1"/>
  <c r="CU49" i="52"/>
  <c r="CS100" i="52" s="1"/>
  <c r="CQ49" i="52"/>
  <c r="CO100" i="52" s="1"/>
  <c r="CJ49" i="52"/>
  <c r="CH100" i="52" s="1"/>
  <c r="CF49" i="52"/>
  <c r="CD100" i="52" s="1"/>
  <c r="BY49" i="52"/>
  <c r="BW100" i="52" s="1"/>
  <c r="BU49" i="52"/>
  <c r="BS100" i="52" s="1"/>
  <c r="BN49" i="52"/>
  <c r="BL100" i="52" s="1"/>
  <c r="BJ49" i="52"/>
  <c r="BH100" i="52" s="1"/>
  <c r="BC49" i="52"/>
  <c r="BA100" i="52" s="1"/>
  <c r="AY49" i="52"/>
  <c r="AW100" i="52" s="1"/>
  <c r="AR49" i="52"/>
  <c r="AP100" i="52" s="1"/>
  <c r="AN49" i="52"/>
  <c r="AL100" i="52" s="1"/>
  <c r="AG49" i="52"/>
  <c r="AE100" i="52" s="1"/>
  <c r="AC49" i="52"/>
  <c r="AA100" i="52" s="1"/>
  <c r="V49" i="52"/>
  <c r="T100" i="52" s="1"/>
  <c r="R49" i="52"/>
  <c r="P100" i="52" s="1"/>
  <c r="K49" i="52"/>
  <c r="I100" i="52" s="1"/>
  <c r="G49" i="52"/>
  <c r="E100" i="52" s="1"/>
  <c r="IH48" i="52"/>
  <c r="IF99" i="52" s="1"/>
  <c r="ID48" i="52"/>
  <c r="IB99" i="52" s="1"/>
  <c r="HW48" i="52"/>
  <c r="HU99" i="52" s="1"/>
  <c r="HS48" i="52"/>
  <c r="HQ99" i="52" s="1"/>
  <c r="HL48" i="52"/>
  <c r="HJ99" i="52" s="1"/>
  <c r="HH48" i="52"/>
  <c r="HF99" i="52" s="1"/>
  <c r="HA48" i="52"/>
  <c r="GY99" i="52" s="1"/>
  <c r="GW48" i="52"/>
  <c r="GU99" i="52" s="1"/>
  <c r="GP48" i="52"/>
  <c r="GN99" i="52" s="1"/>
  <c r="GL48" i="52"/>
  <c r="GJ99" i="52" s="1"/>
  <c r="GE48" i="52"/>
  <c r="GC99" i="52" s="1"/>
  <c r="GA48" i="52"/>
  <c r="FY99" i="52" s="1"/>
  <c r="FT48" i="52"/>
  <c r="FR99" i="52" s="1"/>
  <c r="FP48" i="52"/>
  <c r="FN99" i="52" s="1"/>
  <c r="FI48" i="52"/>
  <c r="FG99" i="52" s="1"/>
  <c r="FE48" i="52"/>
  <c r="FC99" i="52" s="1"/>
  <c r="EX48" i="52"/>
  <c r="EV99" i="52" s="1"/>
  <c r="ET48" i="52"/>
  <c r="ER99" i="52" s="1"/>
  <c r="EM48" i="52"/>
  <c r="EK99" i="52" s="1"/>
  <c r="EI48" i="52"/>
  <c r="EG99" i="52" s="1"/>
  <c r="EB48" i="52"/>
  <c r="DZ99" i="52" s="1"/>
  <c r="DX48" i="52"/>
  <c r="DV99" i="52" s="1"/>
  <c r="DQ48" i="52"/>
  <c r="DO99" i="52" s="1"/>
  <c r="DM48" i="52"/>
  <c r="DK99" i="52" s="1"/>
  <c r="DF48" i="52"/>
  <c r="DD99" i="52" s="1"/>
  <c r="DB48" i="52"/>
  <c r="CZ99" i="52" s="1"/>
  <c r="CU48" i="52"/>
  <c r="CS99" i="52" s="1"/>
  <c r="CQ48" i="52"/>
  <c r="CO99" i="52" s="1"/>
  <c r="CJ48" i="52"/>
  <c r="CH99" i="52" s="1"/>
  <c r="CF48" i="52"/>
  <c r="CD99" i="52" s="1"/>
  <c r="BY48" i="52"/>
  <c r="BW99" i="52" s="1"/>
  <c r="BU48" i="52"/>
  <c r="BS99" i="52" s="1"/>
  <c r="BN48" i="52"/>
  <c r="BL99" i="52" s="1"/>
  <c r="BJ48" i="52"/>
  <c r="BH99" i="52" s="1"/>
  <c r="BC48" i="52"/>
  <c r="BA99" i="52" s="1"/>
  <c r="AY48" i="52"/>
  <c r="AW99" i="52" s="1"/>
  <c r="AR48" i="52"/>
  <c r="AP99" i="52" s="1"/>
  <c r="AN48" i="52"/>
  <c r="AL99" i="52" s="1"/>
  <c r="AG48" i="52"/>
  <c r="AE99" i="52" s="1"/>
  <c r="AC48" i="52"/>
  <c r="AA99" i="52" s="1"/>
  <c r="V48" i="52"/>
  <c r="T99" i="52" s="1"/>
  <c r="R48" i="52"/>
  <c r="P99" i="52" s="1"/>
  <c r="K48" i="52"/>
  <c r="I99" i="52" s="1"/>
  <c r="G48" i="52"/>
  <c r="E99" i="52" s="1"/>
  <c r="IH47" i="52"/>
  <c r="IF98" i="52" s="1"/>
  <c r="ID47" i="52"/>
  <c r="IB98" i="52" s="1"/>
  <c r="HW47" i="52"/>
  <c r="HU98" i="52" s="1"/>
  <c r="HS47" i="52"/>
  <c r="HQ98" i="52" s="1"/>
  <c r="HL47" i="52"/>
  <c r="HJ98" i="52" s="1"/>
  <c r="HH47" i="52"/>
  <c r="HF98" i="52" s="1"/>
  <c r="HA47" i="52"/>
  <c r="GY98" i="52" s="1"/>
  <c r="GW47" i="52"/>
  <c r="GU98" i="52" s="1"/>
  <c r="GP47" i="52"/>
  <c r="GN98" i="52" s="1"/>
  <c r="GL47" i="52"/>
  <c r="GJ98" i="52" s="1"/>
  <c r="GE47" i="52"/>
  <c r="GC98" i="52" s="1"/>
  <c r="GA47" i="52"/>
  <c r="FY98" i="52" s="1"/>
  <c r="FT47" i="52"/>
  <c r="FR98" i="52" s="1"/>
  <c r="FP47" i="52"/>
  <c r="FN98" i="52" s="1"/>
  <c r="FI47" i="52"/>
  <c r="FG98" i="52" s="1"/>
  <c r="FE47" i="52"/>
  <c r="FC98" i="52" s="1"/>
  <c r="EX47" i="52"/>
  <c r="EV98" i="52" s="1"/>
  <c r="ET47" i="52"/>
  <c r="ER98" i="52" s="1"/>
  <c r="EM47" i="52"/>
  <c r="EK98" i="52" s="1"/>
  <c r="EI47" i="52"/>
  <c r="EG98" i="52" s="1"/>
  <c r="EB47" i="52"/>
  <c r="DZ98" i="52" s="1"/>
  <c r="DX47" i="52"/>
  <c r="DV98" i="52" s="1"/>
  <c r="DQ47" i="52"/>
  <c r="DO98" i="52" s="1"/>
  <c r="DM47" i="52"/>
  <c r="DK98" i="52" s="1"/>
  <c r="DF47" i="52"/>
  <c r="DD98" i="52" s="1"/>
  <c r="DB47" i="52"/>
  <c r="CZ98" i="52" s="1"/>
  <c r="CU47" i="52"/>
  <c r="CS98" i="52" s="1"/>
  <c r="CQ47" i="52"/>
  <c r="CO98" i="52" s="1"/>
  <c r="CJ47" i="52"/>
  <c r="CH98" i="52" s="1"/>
  <c r="CF47" i="52"/>
  <c r="CD98" i="52" s="1"/>
  <c r="BY47" i="52"/>
  <c r="BW98" i="52" s="1"/>
  <c r="BU47" i="52"/>
  <c r="BS98" i="52" s="1"/>
  <c r="BN47" i="52"/>
  <c r="BL98" i="52" s="1"/>
  <c r="BJ47" i="52"/>
  <c r="BH98" i="52" s="1"/>
  <c r="BC47" i="52"/>
  <c r="BA98" i="52" s="1"/>
  <c r="AY47" i="52"/>
  <c r="AW98" i="52" s="1"/>
  <c r="AR47" i="52"/>
  <c r="AP98" i="52" s="1"/>
  <c r="AN47" i="52"/>
  <c r="AL98" i="52" s="1"/>
  <c r="AG47" i="52"/>
  <c r="AE98" i="52" s="1"/>
  <c r="AC47" i="52"/>
  <c r="AA98" i="52" s="1"/>
  <c r="V47" i="52"/>
  <c r="T98" i="52" s="1"/>
  <c r="R47" i="52"/>
  <c r="P98" i="52" s="1"/>
  <c r="K47" i="52"/>
  <c r="I98" i="52" s="1"/>
  <c r="G47" i="52"/>
  <c r="E98" i="52" s="1"/>
  <c r="IH46" i="52"/>
  <c r="IF97" i="52" s="1"/>
  <c r="ID46" i="52"/>
  <c r="IB97" i="52" s="1"/>
  <c r="HW46" i="52"/>
  <c r="HU97" i="52" s="1"/>
  <c r="HS46" i="52"/>
  <c r="HQ97" i="52" s="1"/>
  <c r="HL46" i="52"/>
  <c r="HJ97" i="52" s="1"/>
  <c r="HH46" i="52"/>
  <c r="HF97" i="52" s="1"/>
  <c r="HA46" i="52"/>
  <c r="GY97" i="52" s="1"/>
  <c r="GW46" i="52"/>
  <c r="GU97" i="52" s="1"/>
  <c r="GP46" i="52"/>
  <c r="GN97" i="52" s="1"/>
  <c r="GL46" i="52"/>
  <c r="GJ97" i="52" s="1"/>
  <c r="GE46" i="52"/>
  <c r="GC97" i="52" s="1"/>
  <c r="GA46" i="52"/>
  <c r="FY97" i="52" s="1"/>
  <c r="FT46" i="52"/>
  <c r="FR97" i="52" s="1"/>
  <c r="FP46" i="52"/>
  <c r="FN97" i="52" s="1"/>
  <c r="FI46" i="52"/>
  <c r="FG97" i="52" s="1"/>
  <c r="FE46" i="52"/>
  <c r="FC97" i="52" s="1"/>
  <c r="EX46" i="52"/>
  <c r="EV97" i="52" s="1"/>
  <c r="ET46" i="52"/>
  <c r="ER97" i="52" s="1"/>
  <c r="EM46" i="52"/>
  <c r="EK97" i="52" s="1"/>
  <c r="EI46" i="52"/>
  <c r="EG97" i="52" s="1"/>
  <c r="EB46" i="52"/>
  <c r="DZ97" i="52" s="1"/>
  <c r="DX46" i="52"/>
  <c r="DV97" i="52" s="1"/>
  <c r="DQ46" i="52"/>
  <c r="DO97" i="52" s="1"/>
  <c r="DM46" i="52"/>
  <c r="DK97" i="52" s="1"/>
  <c r="DF46" i="52"/>
  <c r="DD97" i="52" s="1"/>
  <c r="DB46" i="52"/>
  <c r="CZ97" i="52" s="1"/>
  <c r="CU46" i="52"/>
  <c r="CS97" i="52" s="1"/>
  <c r="CQ46" i="52"/>
  <c r="CO97" i="52" s="1"/>
  <c r="CJ46" i="52"/>
  <c r="CH97" i="52" s="1"/>
  <c r="CF46" i="52"/>
  <c r="CD97" i="52" s="1"/>
  <c r="BY46" i="52"/>
  <c r="BW97" i="52" s="1"/>
  <c r="BU46" i="52"/>
  <c r="BS97" i="52" s="1"/>
  <c r="BN46" i="52"/>
  <c r="BL97" i="52" s="1"/>
  <c r="BJ46" i="52"/>
  <c r="BH97" i="52" s="1"/>
  <c r="BC46" i="52"/>
  <c r="BA97" i="52" s="1"/>
  <c r="AY46" i="52"/>
  <c r="AW97" i="52" s="1"/>
  <c r="AR46" i="52"/>
  <c r="AP97" i="52" s="1"/>
  <c r="AN46" i="52"/>
  <c r="AL97" i="52" s="1"/>
  <c r="AG46" i="52"/>
  <c r="AE97" i="52" s="1"/>
  <c r="AC46" i="52"/>
  <c r="AA97" i="52" s="1"/>
  <c r="V46" i="52"/>
  <c r="T97" i="52" s="1"/>
  <c r="R46" i="52"/>
  <c r="P97" i="52" s="1"/>
  <c r="K46" i="52"/>
  <c r="I97" i="52" s="1"/>
  <c r="G46" i="52"/>
  <c r="E97" i="52" s="1"/>
  <c r="IH45" i="52"/>
  <c r="IF96" i="52" s="1"/>
  <c r="ID45" i="52"/>
  <c r="IB96" i="52" s="1"/>
  <c r="HW45" i="52"/>
  <c r="HU96" i="52" s="1"/>
  <c r="HS45" i="52"/>
  <c r="HQ96" i="52" s="1"/>
  <c r="HL45" i="52"/>
  <c r="HJ96" i="52" s="1"/>
  <c r="HH45" i="52"/>
  <c r="HF96" i="52" s="1"/>
  <c r="HA45" i="52"/>
  <c r="GY96" i="52" s="1"/>
  <c r="GW45" i="52"/>
  <c r="GU96" i="52" s="1"/>
  <c r="GP45" i="52"/>
  <c r="GN96" i="52" s="1"/>
  <c r="GL45" i="52"/>
  <c r="GJ96" i="52" s="1"/>
  <c r="GE45" i="52"/>
  <c r="GC96" i="52" s="1"/>
  <c r="GA45" i="52"/>
  <c r="FY96" i="52" s="1"/>
  <c r="FT45" i="52"/>
  <c r="FR96" i="52" s="1"/>
  <c r="FP45" i="52"/>
  <c r="FN96" i="52" s="1"/>
  <c r="FI45" i="52"/>
  <c r="FG96" i="52" s="1"/>
  <c r="FE45" i="52"/>
  <c r="FC96" i="52" s="1"/>
  <c r="EX45" i="52"/>
  <c r="EV96" i="52" s="1"/>
  <c r="ET45" i="52"/>
  <c r="ER96" i="52" s="1"/>
  <c r="EM45" i="52"/>
  <c r="EK96" i="52" s="1"/>
  <c r="EI45" i="52"/>
  <c r="EG96" i="52" s="1"/>
  <c r="EB45" i="52"/>
  <c r="DZ96" i="52" s="1"/>
  <c r="DX45" i="52"/>
  <c r="DV96" i="52" s="1"/>
  <c r="DQ45" i="52"/>
  <c r="DO96" i="52" s="1"/>
  <c r="DM45" i="52"/>
  <c r="DK96" i="52" s="1"/>
  <c r="DF45" i="52"/>
  <c r="DD96" i="52" s="1"/>
  <c r="DB45" i="52"/>
  <c r="CZ96" i="52" s="1"/>
  <c r="CU45" i="52"/>
  <c r="CS96" i="52" s="1"/>
  <c r="CQ45" i="52"/>
  <c r="CO96" i="52" s="1"/>
  <c r="CJ45" i="52"/>
  <c r="CH96" i="52" s="1"/>
  <c r="CF45" i="52"/>
  <c r="CD96" i="52" s="1"/>
  <c r="BY45" i="52"/>
  <c r="BW96" i="52" s="1"/>
  <c r="BU45" i="52"/>
  <c r="BS96" i="52" s="1"/>
  <c r="BN45" i="52"/>
  <c r="BL96" i="52" s="1"/>
  <c r="BJ45" i="52"/>
  <c r="BH96" i="52" s="1"/>
  <c r="BC45" i="52"/>
  <c r="BA96" i="52" s="1"/>
  <c r="AY45" i="52"/>
  <c r="AW96" i="52" s="1"/>
  <c r="AR45" i="52"/>
  <c r="AP96" i="52" s="1"/>
  <c r="AN45" i="52"/>
  <c r="AL96" i="52" s="1"/>
  <c r="AG45" i="52"/>
  <c r="AE96" i="52" s="1"/>
  <c r="AC45" i="52"/>
  <c r="AA96" i="52" s="1"/>
  <c r="V45" i="52"/>
  <c r="T96" i="52" s="1"/>
  <c r="R45" i="52"/>
  <c r="P96" i="52" s="1"/>
  <c r="K45" i="52"/>
  <c r="I96" i="52" s="1"/>
  <c r="G45" i="52"/>
  <c r="E96" i="52" s="1"/>
  <c r="IH44" i="52"/>
  <c r="IF95" i="52" s="1"/>
  <c r="ID44" i="52"/>
  <c r="IB95" i="52" s="1"/>
  <c r="HW44" i="52"/>
  <c r="HU95" i="52" s="1"/>
  <c r="HS44" i="52"/>
  <c r="HQ95" i="52" s="1"/>
  <c r="HL44" i="52"/>
  <c r="HJ95" i="52" s="1"/>
  <c r="HH44" i="52"/>
  <c r="HF95" i="52" s="1"/>
  <c r="HA44" i="52"/>
  <c r="GY95" i="52" s="1"/>
  <c r="GW44" i="52"/>
  <c r="GU95" i="52" s="1"/>
  <c r="GP44" i="52"/>
  <c r="GN95" i="52" s="1"/>
  <c r="GL44" i="52"/>
  <c r="GJ95" i="52" s="1"/>
  <c r="GE44" i="52"/>
  <c r="GC95" i="52" s="1"/>
  <c r="GA44" i="52"/>
  <c r="FY95" i="52" s="1"/>
  <c r="FT44" i="52"/>
  <c r="FR95" i="52" s="1"/>
  <c r="FP44" i="52"/>
  <c r="FN95" i="52" s="1"/>
  <c r="FI44" i="52"/>
  <c r="FG95" i="52" s="1"/>
  <c r="FE44" i="52"/>
  <c r="FC95" i="52" s="1"/>
  <c r="EX44" i="52"/>
  <c r="EV95" i="52" s="1"/>
  <c r="ET44" i="52"/>
  <c r="ER95" i="52" s="1"/>
  <c r="EM44" i="52"/>
  <c r="EK95" i="52" s="1"/>
  <c r="EI44" i="52"/>
  <c r="EG95" i="52" s="1"/>
  <c r="EB44" i="52"/>
  <c r="DZ95" i="52" s="1"/>
  <c r="DX44" i="52"/>
  <c r="DV95" i="52" s="1"/>
  <c r="DQ44" i="52"/>
  <c r="DO95" i="52" s="1"/>
  <c r="DM44" i="52"/>
  <c r="DK95" i="52" s="1"/>
  <c r="DF44" i="52"/>
  <c r="DD95" i="52" s="1"/>
  <c r="DB44" i="52"/>
  <c r="CZ95" i="52" s="1"/>
  <c r="CU44" i="52"/>
  <c r="CS95" i="52" s="1"/>
  <c r="CQ44" i="52"/>
  <c r="CO95" i="52" s="1"/>
  <c r="CJ44" i="52"/>
  <c r="CH95" i="52" s="1"/>
  <c r="CF44" i="52"/>
  <c r="CD95" i="52" s="1"/>
  <c r="BY44" i="52"/>
  <c r="BW95" i="52" s="1"/>
  <c r="BU44" i="52"/>
  <c r="BS95" i="52" s="1"/>
  <c r="BN44" i="52"/>
  <c r="BL95" i="52" s="1"/>
  <c r="BJ44" i="52"/>
  <c r="BH95" i="52" s="1"/>
  <c r="BC44" i="52"/>
  <c r="BA95" i="52" s="1"/>
  <c r="AY44" i="52"/>
  <c r="AW95" i="52" s="1"/>
  <c r="AR44" i="52"/>
  <c r="AP95" i="52" s="1"/>
  <c r="AN44" i="52"/>
  <c r="AL95" i="52" s="1"/>
  <c r="AG44" i="52"/>
  <c r="AE95" i="52" s="1"/>
  <c r="AC44" i="52"/>
  <c r="AA95" i="52" s="1"/>
  <c r="V44" i="52"/>
  <c r="T95" i="52" s="1"/>
  <c r="R44" i="52"/>
  <c r="P95" i="52" s="1"/>
  <c r="K44" i="52"/>
  <c r="I95" i="52" s="1"/>
  <c r="G44" i="52"/>
  <c r="E95" i="52" s="1"/>
  <c r="IH43" i="52"/>
  <c r="IF94" i="52" s="1"/>
  <c r="ID43" i="52"/>
  <c r="IB94" i="52" s="1"/>
  <c r="HW43" i="52"/>
  <c r="HU94" i="52" s="1"/>
  <c r="HS43" i="52"/>
  <c r="HQ94" i="52" s="1"/>
  <c r="HL43" i="52"/>
  <c r="HJ94" i="52" s="1"/>
  <c r="HH43" i="52"/>
  <c r="HF94" i="52" s="1"/>
  <c r="HA43" i="52"/>
  <c r="GY94" i="52" s="1"/>
  <c r="GW43" i="52"/>
  <c r="GU94" i="52" s="1"/>
  <c r="GP43" i="52"/>
  <c r="GN94" i="52" s="1"/>
  <c r="GL43" i="52"/>
  <c r="GJ94" i="52" s="1"/>
  <c r="GE43" i="52"/>
  <c r="GC94" i="52" s="1"/>
  <c r="GA43" i="52"/>
  <c r="FY94" i="52" s="1"/>
  <c r="FT43" i="52"/>
  <c r="FR94" i="52" s="1"/>
  <c r="FP43" i="52"/>
  <c r="FN94" i="52" s="1"/>
  <c r="FI43" i="52"/>
  <c r="FG94" i="52" s="1"/>
  <c r="FE43" i="52"/>
  <c r="FC94" i="52" s="1"/>
  <c r="EX43" i="52"/>
  <c r="EV94" i="52" s="1"/>
  <c r="ET43" i="52"/>
  <c r="ER94" i="52" s="1"/>
  <c r="EM43" i="52"/>
  <c r="EK94" i="52" s="1"/>
  <c r="EI43" i="52"/>
  <c r="EG94" i="52" s="1"/>
  <c r="EB43" i="52"/>
  <c r="DZ94" i="52" s="1"/>
  <c r="DX43" i="52"/>
  <c r="DV94" i="52" s="1"/>
  <c r="DQ43" i="52"/>
  <c r="DO94" i="52" s="1"/>
  <c r="DM43" i="52"/>
  <c r="DK94" i="52" s="1"/>
  <c r="DF43" i="52"/>
  <c r="DD94" i="52" s="1"/>
  <c r="DB43" i="52"/>
  <c r="CZ94" i="52" s="1"/>
  <c r="CU43" i="52"/>
  <c r="CS94" i="52" s="1"/>
  <c r="CQ43" i="52"/>
  <c r="CO94" i="52" s="1"/>
  <c r="CJ43" i="52"/>
  <c r="CH94" i="52" s="1"/>
  <c r="CF43" i="52"/>
  <c r="CD94" i="52" s="1"/>
  <c r="BY43" i="52"/>
  <c r="BW94" i="52" s="1"/>
  <c r="BU43" i="52"/>
  <c r="BS94" i="52" s="1"/>
  <c r="BN43" i="52"/>
  <c r="BL94" i="52" s="1"/>
  <c r="BJ43" i="52"/>
  <c r="BH94" i="52" s="1"/>
  <c r="BC43" i="52"/>
  <c r="BA94" i="52" s="1"/>
  <c r="AY43" i="52"/>
  <c r="AW94" i="52" s="1"/>
  <c r="AR43" i="52"/>
  <c r="AP94" i="52" s="1"/>
  <c r="AN43" i="52"/>
  <c r="AL94" i="52" s="1"/>
  <c r="AG43" i="52"/>
  <c r="AE94" i="52" s="1"/>
  <c r="AC43" i="52"/>
  <c r="AA94" i="52" s="1"/>
  <c r="V43" i="52"/>
  <c r="T94" i="52" s="1"/>
  <c r="R43" i="52"/>
  <c r="P94" i="52" s="1"/>
  <c r="K43" i="52"/>
  <c r="I94" i="52" s="1"/>
  <c r="G43" i="52"/>
  <c r="E94" i="52" s="1"/>
  <c r="IH42" i="52"/>
  <c r="IF93" i="52" s="1"/>
  <c r="ID42" i="52"/>
  <c r="IB93" i="52" s="1"/>
  <c r="HW42" i="52"/>
  <c r="HU93" i="52" s="1"/>
  <c r="HS42" i="52"/>
  <c r="HQ93" i="52" s="1"/>
  <c r="HL42" i="52"/>
  <c r="HJ93" i="52" s="1"/>
  <c r="HH42" i="52"/>
  <c r="HF93" i="52" s="1"/>
  <c r="HA42" i="52"/>
  <c r="GY93" i="52" s="1"/>
  <c r="GW42" i="52"/>
  <c r="GU93" i="52" s="1"/>
  <c r="GP42" i="52"/>
  <c r="GN93" i="52" s="1"/>
  <c r="GL42" i="52"/>
  <c r="GJ93" i="52" s="1"/>
  <c r="GE42" i="52"/>
  <c r="GC93" i="52" s="1"/>
  <c r="GA42" i="52"/>
  <c r="FY93" i="52" s="1"/>
  <c r="FT42" i="52"/>
  <c r="FR93" i="52" s="1"/>
  <c r="FP42" i="52"/>
  <c r="FN93" i="52" s="1"/>
  <c r="FI42" i="52"/>
  <c r="FG93" i="52" s="1"/>
  <c r="FE42" i="52"/>
  <c r="FC93" i="52" s="1"/>
  <c r="EX42" i="52"/>
  <c r="EV93" i="52" s="1"/>
  <c r="ET42" i="52"/>
  <c r="ER93" i="52" s="1"/>
  <c r="EM42" i="52"/>
  <c r="EK93" i="52" s="1"/>
  <c r="EI42" i="52"/>
  <c r="EG93" i="52" s="1"/>
  <c r="EB42" i="52"/>
  <c r="DZ93" i="52" s="1"/>
  <c r="DX42" i="52"/>
  <c r="DV93" i="52" s="1"/>
  <c r="DQ42" i="52"/>
  <c r="DO93" i="52" s="1"/>
  <c r="DM42" i="52"/>
  <c r="DK93" i="52" s="1"/>
  <c r="DF42" i="52"/>
  <c r="DD93" i="52" s="1"/>
  <c r="DB42" i="52"/>
  <c r="CZ93" i="52" s="1"/>
  <c r="CU42" i="52"/>
  <c r="CS93" i="52" s="1"/>
  <c r="CQ42" i="52"/>
  <c r="CO93" i="52" s="1"/>
  <c r="CJ42" i="52"/>
  <c r="CH93" i="52" s="1"/>
  <c r="CF42" i="52"/>
  <c r="CD93" i="52" s="1"/>
  <c r="BY42" i="52"/>
  <c r="BW93" i="52" s="1"/>
  <c r="BU42" i="52"/>
  <c r="BS93" i="52" s="1"/>
  <c r="BN42" i="52"/>
  <c r="BL93" i="52" s="1"/>
  <c r="BJ42" i="52"/>
  <c r="BH93" i="52" s="1"/>
  <c r="BC42" i="52"/>
  <c r="BA93" i="52" s="1"/>
  <c r="AY42" i="52"/>
  <c r="AW93" i="52" s="1"/>
  <c r="AR42" i="52"/>
  <c r="AP93" i="52" s="1"/>
  <c r="AN42" i="52"/>
  <c r="AL93" i="52" s="1"/>
  <c r="AG42" i="52"/>
  <c r="AE93" i="52" s="1"/>
  <c r="AC42" i="52"/>
  <c r="AA93" i="52" s="1"/>
  <c r="V42" i="52"/>
  <c r="T93" i="52" s="1"/>
  <c r="R42" i="52"/>
  <c r="P93" i="52" s="1"/>
  <c r="K42" i="52"/>
  <c r="I93" i="52" s="1"/>
  <c r="G42" i="52"/>
  <c r="E93" i="52" s="1"/>
  <c r="IH41" i="52"/>
  <c r="IF92" i="52" s="1"/>
  <c r="ID41" i="52"/>
  <c r="IB92" i="52" s="1"/>
  <c r="HW41" i="52"/>
  <c r="HU92" i="52" s="1"/>
  <c r="HS41" i="52"/>
  <c r="HQ92" i="52" s="1"/>
  <c r="HL41" i="52"/>
  <c r="HJ92" i="52" s="1"/>
  <c r="HH41" i="52"/>
  <c r="HF92" i="52" s="1"/>
  <c r="HA41" i="52"/>
  <c r="GY92" i="52" s="1"/>
  <c r="GW41" i="52"/>
  <c r="GU92" i="52" s="1"/>
  <c r="GP41" i="52"/>
  <c r="GN92" i="52" s="1"/>
  <c r="GL41" i="52"/>
  <c r="GJ92" i="52" s="1"/>
  <c r="GE41" i="52"/>
  <c r="GC92" i="52" s="1"/>
  <c r="GA41" i="52"/>
  <c r="FY92" i="52" s="1"/>
  <c r="FT41" i="52"/>
  <c r="FR92" i="52" s="1"/>
  <c r="FP41" i="52"/>
  <c r="FN92" i="52" s="1"/>
  <c r="FI41" i="52"/>
  <c r="FG92" i="52" s="1"/>
  <c r="FE41" i="52"/>
  <c r="FC92" i="52" s="1"/>
  <c r="EX41" i="52"/>
  <c r="EV92" i="52" s="1"/>
  <c r="ET41" i="52"/>
  <c r="ER92" i="52" s="1"/>
  <c r="EM41" i="52"/>
  <c r="EK92" i="52" s="1"/>
  <c r="EI41" i="52"/>
  <c r="EG92" i="52" s="1"/>
  <c r="EB41" i="52"/>
  <c r="DZ92" i="52" s="1"/>
  <c r="DX41" i="52"/>
  <c r="DV92" i="52" s="1"/>
  <c r="DQ41" i="52"/>
  <c r="DO92" i="52" s="1"/>
  <c r="DM41" i="52"/>
  <c r="DK92" i="52" s="1"/>
  <c r="DF41" i="52"/>
  <c r="DD92" i="52" s="1"/>
  <c r="DB41" i="52"/>
  <c r="CZ92" i="52" s="1"/>
  <c r="CU41" i="52"/>
  <c r="CS92" i="52" s="1"/>
  <c r="CQ41" i="52"/>
  <c r="CO92" i="52" s="1"/>
  <c r="CJ41" i="52"/>
  <c r="CH92" i="52" s="1"/>
  <c r="CF41" i="52"/>
  <c r="CD92" i="52" s="1"/>
  <c r="BY41" i="52"/>
  <c r="BW92" i="52" s="1"/>
  <c r="BU41" i="52"/>
  <c r="BS92" i="52" s="1"/>
  <c r="BN41" i="52"/>
  <c r="BL92" i="52" s="1"/>
  <c r="BJ41" i="52"/>
  <c r="BH92" i="52" s="1"/>
  <c r="BC41" i="52"/>
  <c r="BA92" i="52" s="1"/>
  <c r="AY41" i="52"/>
  <c r="AW92" i="52" s="1"/>
  <c r="AR41" i="52"/>
  <c r="AP92" i="52" s="1"/>
  <c r="AN41" i="52"/>
  <c r="AL92" i="52" s="1"/>
  <c r="AG41" i="52"/>
  <c r="AE92" i="52" s="1"/>
  <c r="AC41" i="52"/>
  <c r="AA92" i="52" s="1"/>
  <c r="V41" i="52"/>
  <c r="T92" i="52" s="1"/>
  <c r="R41" i="52"/>
  <c r="P92" i="52" s="1"/>
  <c r="K41" i="52"/>
  <c r="I92" i="52" s="1"/>
  <c r="G41" i="52"/>
  <c r="E92" i="52" s="1"/>
  <c r="IH40" i="52"/>
  <c r="IF91" i="52" s="1"/>
  <c r="ID40" i="52"/>
  <c r="IB91" i="52" s="1"/>
  <c r="HW40" i="52"/>
  <c r="HU91" i="52" s="1"/>
  <c r="HS40" i="52"/>
  <c r="HQ91" i="52" s="1"/>
  <c r="HL40" i="52"/>
  <c r="HJ91" i="52" s="1"/>
  <c r="HH40" i="52"/>
  <c r="HF91" i="52" s="1"/>
  <c r="HA40" i="52"/>
  <c r="GY91" i="52" s="1"/>
  <c r="GW40" i="52"/>
  <c r="GU91" i="52" s="1"/>
  <c r="GP40" i="52"/>
  <c r="GN91" i="52" s="1"/>
  <c r="GL40" i="52"/>
  <c r="GJ91" i="52" s="1"/>
  <c r="GE40" i="52"/>
  <c r="GC91" i="52" s="1"/>
  <c r="GA40" i="52"/>
  <c r="FY91" i="52" s="1"/>
  <c r="FT40" i="52"/>
  <c r="FR91" i="52" s="1"/>
  <c r="FP40" i="52"/>
  <c r="FN91" i="52" s="1"/>
  <c r="FI40" i="52"/>
  <c r="FG91" i="52" s="1"/>
  <c r="FE40" i="52"/>
  <c r="FC91" i="52" s="1"/>
  <c r="EX40" i="52"/>
  <c r="EV91" i="52" s="1"/>
  <c r="ET40" i="52"/>
  <c r="ER91" i="52" s="1"/>
  <c r="EM40" i="52"/>
  <c r="EK91" i="52" s="1"/>
  <c r="EI40" i="52"/>
  <c r="EG91" i="52" s="1"/>
  <c r="EB40" i="52"/>
  <c r="DZ91" i="52" s="1"/>
  <c r="DX40" i="52"/>
  <c r="DV91" i="52" s="1"/>
  <c r="DQ40" i="52"/>
  <c r="DO91" i="52" s="1"/>
  <c r="DM40" i="52"/>
  <c r="DK91" i="52" s="1"/>
  <c r="DF40" i="52"/>
  <c r="DD91" i="52" s="1"/>
  <c r="DB40" i="52"/>
  <c r="CZ91" i="52" s="1"/>
  <c r="CU40" i="52"/>
  <c r="CS91" i="52" s="1"/>
  <c r="CQ40" i="52"/>
  <c r="CO91" i="52" s="1"/>
  <c r="CJ40" i="52"/>
  <c r="CH91" i="52" s="1"/>
  <c r="CF40" i="52"/>
  <c r="CD91" i="52" s="1"/>
  <c r="BY40" i="52"/>
  <c r="BW91" i="52" s="1"/>
  <c r="BU40" i="52"/>
  <c r="BS91" i="52" s="1"/>
  <c r="BN40" i="52"/>
  <c r="BL91" i="52" s="1"/>
  <c r="BJ40" i="52"/>
  <c r="BH91" i="52" s="1"/>
  <c r="BC40" i="52"/>
  <c r="BA91" i="52" s="1"/>
  <c r="AY40" i="52"/>
  <c r="AW91" i="52" s="1"/>
  <c r="AR40" i="52"/>
  <c r="AP91" i="52" s="1"/>
  <c r="AN40" i="52"/>
  <c r="AL91" i="52" s="1"/>
  <c r="AG40" i="52"/>
  <c r="AE91" i="52" s="1"/>
  <c r="AC40" i="52"/>
  <c r="AA91" i="52" s="1"/>
  <c r="V40" i="52"/>
  <c r="T91" i="52" s="1"/>
  <c r="R40" i="52"/>
  <c r="P91" i="52" s="1"/>
  <c r="K40" i="52"/>
  <c r="I91" i="52" s="1"/>
  <c r="G40" i="52"/>
  <c r="E91" i="52" s="1"/>
  <c r="IH39" i="52"/>
  <c r="IF90" i="52" s="1"/>
  <c r="ID39" i="52"/>
  <c r="IB90" i="52" s="1"/>
  <c r="HW39" i="52"/>
  <c r="HU90" i="52" s="1"/>
  <c r="HS39" i="52"/>
  <c r="HQ90" i="52" s="1"/>
  <c r="HL39" i="52"/>
  <c r="HJ90" i="52" s="1"/>
  <c r="HH39" i="52"/>
  <c r="HF90" i="52" s="1"/>
  <c r="HA39" i="52"/>
  <c r="GY90" i="52" s="1"/>
  <c r="GW39" i="52"/>
  <c r="GU90" i="52" s="1"/>
  <c r="GP39" i="52"/>
  <c r="GN90" i="52" s="1"/>
  <c r="GL39" i="52"/>
  <c r="GJ90" i="52" s="1"/>
  <c r="GE39" i="52"/>
  <c r="GC90" i="52" s="1"/>
  <c r="GA39" i="52"/>
  <c r="FY90" i="52" s="1"/>
  <c r="FT39" i="52"/>
  <c r="FR90" i="52" s="1"/>
  <c r="FP39" i="52"/>
  <c r="FN90" i="52" s="1"/>
  <c r="FI39" i="52"/>
  <c r="FG90" i="52" s="1"/>
  <c r="FE39" i="52"/>
  <c r="FC90" i="52" s="1"/>
  <c r="EX39" i="52"/>
  <c r="EV90" i="52" s="1"/>
  <c r="ET39" i="52"/>
  <c r="ER90" i="52" s="1"/>
  <c r="EM39" i="52"/>
  <c r="EK90" i="52" s="1"/>
  <c r="EI39" i="52"/>
  <c r="EG90" i="52" s="1"/>
  <c r="EB39" i="52"/>
  <c r="DZ90" i="52" s="1"/>
  <c r="DX39" i="52"/>
  <c r="DV90" i="52" s="1"/>
  <c r="DQ39" i="52"/>
  <c r="DO90" i="52" s="1"/>
  <c r="DM39" i="52"/>
  <c r="DK90" i="52" s="1"/>
  <c r="DF39" i="52"/>
  <c r="DD90" i="52" s="1"/>
  <c r="DB39" i="52"/>
  <c r="CZ90" i="52" s="1"/>
  <c r="CU39" i="52"/>
  <c r="CS90" i="52" s="1"/>
  <c r="CQ39" i="52"/>
  <c r="CO90" i="52" s="1"/>
  <c r="CJ39" i="52"/>
  <c r="CH90" i="52" s="1"/>
  <c r="CF39" i="52"/>
  <c r="CD90" i="52" s="1"/>
  <c r="BY39" i="52"/>
  <c r="BW90" i="52" s="1"/>
  <c r="BU39" i="52"/>
  <c r="BS90" i="52" s="1"/>
  <c r="BN39" i="52"/>
  <c r="BL90" i="52" s="1"/>
  <c r="BJ39" i="52"/>
  <c r="BH90" i="52" s="1"/>
  <c r="BC39" i="52"/>
  <c r="BA90" i="52" s="1"/>
  <c r="AY39" i="52"/>
  <c r="AW90" i="52" s="1"/>
  <c r="AR39" i="52"/>
  <c r="AP90" i="52" s="1"/>
  <c r="AN39" i="52"/>
  <c r="AL90" i="52" s="1"/>
  <c r="AG39" i="52"/>
  <c r="AE90" i="52" s="1"/>
  <c r="AC39" i="52"/>
  <c r="AA90" i="52" s="1"/>
  <c r="V39" i="52"/>
  <c r="T90" i="52" s="1"/>
  <c r="R39" i="52"/>
  <c r="P90" i="52" s="1"/>
  <c r="K39" i="52"/>
  <c r="I90" i="52" s="1"/>
  <c r="G39" i="52"/>
  <c r="E90" i="52" s="1"/>
  <c r="IH38" i="52"/>
  <c r="IF89" i="52" s="1"/>
  <c r="ID38" i="52"/>
  <c r="IB89" i="52" s="1"/>
  <c r="HW38" i="52"/>
  <c r="HU89" i="52" s="1"/>
  <c r="HS38" i="52"/>
  <c r="HQ89" i="52" s="1"/>
  <c r="HL38" i="52"/>
  <c r="HJ89" i="52" s="1"/>
  <c r="HH38" i="52"/>
  <c r="HF89" i="52" s="1"/>
  <c r="HA38" i="52"/>
  <c r="GY89" i="52" s="1"/>
  <c r="GW38" i="52"/>
  <c r="GU89" i="52" s="1"/>
  <c r="GP38" i="52"/>
  <c r="GN89" i="52" s="1"/>
  <c r="GL38" i="52"/>
  <c r="GJ89" i="52" s="1"/>
  <c r="GE38" i="52"/>
  <c r="GC89" i="52" s="1"/>
  <c r="GA38" i="52"/>
  <c r="FY89" i="52" s="1"/>
  <c r="FT38" i="52"/>
  <c r="FR89" i="52" s="1"/>
  <c r="FP38" i="52"/>
  <c r="FN89" i="52" s="1"/>
  <c r="FI38" i="52"/>
  <c r="FG89" i="52" s="1"/>
  <c r="FE38" i="52"/>
  <c r="FC89" i="52" s="1"/>
  <c r="EX38" i="52"/>
  <c r="EV89" i="52" s="1"/>
  <c r="ET38" i="52"/>
  <c r="ER89" i="52" s="1"/>
  <c r="EM38" i="52"/>
  <c r="EK89" i="52" s="1"/>
  <c r="EI38" i="52"/>
  <c r="EG89" i="52" s="1"/>
  <c r="EB38" i="52"/>
  <c r="DZ89" i="52" s="1"/>
  <c r="DX38" i="52"/>
  <c r="DV89" i="52" s="1"/>
  <c r="DQ38" i="52"/>
  <c r="DO89" i="52" s="1"/>
  <c r="DM38" i="52"/>
  <c r="DK89" i="52" s="1"/>
  <c r="DF38" i="52"/>
  <c r="DD89" i="52" s="1"/>
  <c r="DB38" i="52"/>
  <c r="CZ89" i="52" s="1"/>
  <c r="CU38" i="52"/>
  <c r="CS89" i="52" s="1"/>
  <c r="CQ38" i="52"/>
  <c r="CO89" i="52" s="1"/>
  <c r="CJ38" i="52"/>
  <c r="CH89" i="52" s="1"/>
  <c r="CF38" i="52"/>
  <c r="CD89" i="52" s="1"/>
  <c r="BY38" i="52"/>
  <c r="BW89" i="52" s="1"/>
  <c r="BU38" i="52"/>
  <c r="BS89" i="52" s="1"/>
  <c r="BN38" i="52"/>
  <c r="BL89" i="52" s="1"/>
  <c r="BJ38" i="52"/>
  <c r="BH89" i="52" s="1"/>
  <c r="BC38" i="52"/>
  <c r="BA89" i="52" s="1"/>
  <c r="AY38" i="52"/>
  <c r="AW89" i="52" s="1"/>
  <c r="AR38" i="52"/>
  <c r="AP89" i="52" s="1"/>
  <c r="AN38" i="52"/>
  <c r="AL89" i="52" s="1"/>
  <c r="AG38" i="52"/>
  <c r="AE89" i="52" s="1"/>
  <c r="AC38" i="52"/>
  <c r="AA89" i="52" s="1"/>
  <c r="V38" i="52"/>
  <c r="T89" i="52" s="1"/>
  <c r="R38" i="52"/>
  <c r="P89" i="52" s="1"/>
  <c r="K38" i="52"/>
  <c r="I89" i="52" s="1"/>
  <c r="G38" i="52"/>
  <c r="E89" i="52" s="1"/>
  <c r="IH37" i="52"/>
  <c r="IF88" i="52" s="1"/>
  <c r="ID37" i="52"/>
  <c r="IB88" i="52" s="1"/>
  <c r="HW37" i="52"/>
  <c r="HU88" i="52" s="1"/>
  <c r="HS37" i="52"/>
  <c r="HQ88" i="52" s="1"/>
  <c r="HL37" i="52"/>
  <c r="HJ88" i="52" s="1"/>
  <c r="HH37" i="52"/>
  <c r="HF88" i="52" s="1"/>
  <c r="HA37" i="52"/>
  <c r="GY88" i="52" s="1"/>
  <c r="GW37" i="52"/>
  <c r="GU88" i="52" s="1"/>
  <c r="GP37" i="52"/>
  <c r="GN88" i="52" s="1"/>
  <c r="GL37" i="52"/>
  <c r="GJ88" i="52" s="1"/>
  <c r="GE37" i="52"/>
  <c r="GC88" i="52" s="1"/>
  <c r="GA37" i="52"/>
  <c r="FY88" i="52" s="1"/>
  <c r="FT37" i="52"/>
  <c r="FR88" i="52" s="1"/>
  <c r="FP37" i="52"/>
  <c r="FN88" i="52" s="1"/>
  <c r="FI37" i="52"/>
  <c r="FG88" i="52" s="1"/>
  <c r="FE37" i="52"/>
  <c r="FC88" i="52" s="1"/>
  <c r="EX37" i="52"/>
  <c r="EV88" i="52" s="1"/>
  <c r="ET37" i="52"/>
  <c r="ER88" i="52" s="1"/>
  <c r="EM37" i="52"/>
  <c r="EK88" i="52" s="1"/>
  <c r="EI37" i="52"/>
  <c r="EG88" i="52" s="1"/>
  <c r="EB37" i="52"/>
  <c r="DZ88" i="52" s="1"/>
  <c r="DX37" i="52"/>
  <c r="DV88" i="52" s="1"/>
  <c r="DQ37" i="52"/>
  <c r="DO88" i="52" s="1"/>
  <c r="DM37" i="52"/>
  <c r="DK88" i="52" s="1"/>
  <c r="DF37" i="52"/>
  <c r="DD88" i="52" s="1"/>
  <c r="DB37" i="52"/>
  <c r="CZ88" i="52" s="1"/>
  <c r="CU37" i="52"/>
  <c r="CS88" i="52" s="1"/>
  <c r="CQ37" i="52"/>
  <c r="CO88" i="52" s="1"/>
  <c r="CJ37" i="52"/>
  <c r="CH88" i="52" s="1"/>
  <c r="CF37" i="52"/>
  <c r="CD88" i="52" s="1"/>
  <c r="BY37" i="52"/>
  <c r="BW88" i="52" s="1"/>
  <c r="BU37" i="52"/>
  <c r="BS88" i="52" s="1"/>
  <c r="BN37" i="52"/>
  <c r="BL88" i="52" s="1"/>
  <c r="BJ37" i="52"/>
  <c r="BH88" i="52" s="1"/>
  <c r="BC37" i="52"/>
  <c r="BA88" i="52" s="1"/>
  <c r="AY37" i="52"/>
  <c r="AW88" i="52" s="1"/>
  <c r="AR37" i="52"/>
  <c r="AP88" i="52" s="1"/>
  <c r="AN37" i="52"/>
  <c r="AL88" i="52" s="1"/>
  <c r="AG37" i="52"/>
  <c r="AE88" i="52" s="1"/>
  <c r="AC37" i="52"/>
  <c r="AA88" i="52" s="1"/>
  <c r="V37" i="52"/>
  <c r="T88" i="52" s="1"/>
  <c r="R37" i="52"/>
  <c r="P88" i="52" s="1"/>
  <c r="K37" i="52"/>
  <c r="I88" i="52" s="1"/>
  <c r="G37" i="52"/>
  <c r="E88" i="52" s="1"/>
  <c r="IH36" i="52"/>
  <c r="IF87" i="52" s="1"/>
  <c r="ID36" i="52"/>
  <c r="IB87" i="52" s="1"/>
  <c r="HW36" i="52"/>
  <c r="HU87" i="52" s="1"/>
  <c r="HS36" i="52"/>
  <c r="HQ87" i="52" s="1"/>
  <c r="HL36" i="52"/>
  <c r="HJ87" i="52" s="1"/>
  <c r="HH36" i="52"/>
  <c r="HF87" i="52" s="1"/>
  <c r="HA36" i="52"/>
  <c r="GY87" i="52" s="1"/>
  <c r="GW36" i="52"/>
  <c r="GU87" i="52" s="1"/>
  <c r="GP36" i="52"/>
  <c r="GN87" i="52" s="1"/>
  <c r="GL36" i="52"/>
  <c r="GJ87" i="52" s="1"/>
  <c r="GE36" i="52"/>
  <c r="GC87" i="52" s="1"/>
  <c r="GA36" i="52"/>
  <c r="FY87" i="52" s="1"/>
  <c r="FT36" i="52"/>
  <c r="FR87" i="52" s="1"/>
  <c r="FP36" i="52"/>
  <c r="FN87" i="52" s="1"/>
  <c r="FI36" i="52"/>
  <c r="FG87" i="52" s="1"/>
  <c r="FE36" i="52"/>
  <c r="FC87" i="52" s="1"/>
  <c r="EX36" i="52"/>
  <c r="EV87" i="52" s="1"/>
  <c r="ET36" i="52"/>
  <c r="ER87" i="52" s="1"/>
  <c r="EM36" i="52"/>
  <c r="EK87" i="52" s="1"/>
  <c r="EI36" i="52"/>
  <c r="EG87" i="52" s="1"/>
  <c r="EB36" i="52"/>
  <c r="DZ87" i="52" s="1"/>
  <c r="DX36" i="52"/>
  <c r="DV87" i="52" s="1"/>
  <c r="DQ36" i="52"/>
  <c r="DO87" i="52" s="1"/>
  <c r="DM36" i="52"/>
  <c r="DK87" i="52" s="1"/>
  <c r="DF36" i="52"/>
  <c r="DD87" i="52" s="1"/>
  <c r="DB36" i="52"/>
  <c r="CZ87" i="52" s="1"/>
  <c r="CU36" i="52"/>
  <c r="CS87" i="52" s="1"/>
  <c r="CQ36" i="52"/>
  <c r="CO87" i="52" s="1"/>
  <c r="CJ36" i="52"/>
  <c r="CH87" i="52" s="1"/>
  <c r="CF36" i="52"/>
  <c r="CD87" i="52" s="1"/>
  <c r="BY36" i="52"/>
  <c r="BW87" i="52" s="1"/>
  <c r="BU36" i="52"/>
  <c r="BS87" i="52" s="1"/>
  <c r="BN36" i="52"/>
  <c r="BL87" i="52" s="1"/>
  <c r="BJ36" i="52"/>
  <c r="BH87" i="52" s="1"/>
  <c r="BC36" i="52"/>
  <c r="BA87" i="52" s="1"/>
  <c r="AY36" i="52"/>
  <c r="AW87" i="52" s="1"/>
  <c r="AR36" i="52"/>
  <c r="AP87" i="52" s="1"/>
  <c r="AN36" i="52"/>
  <c r="AL87" i="52" s="1"/>
  <c r="AG36" i="52"/>
  <c r="AE87" i="52" s="1"/>
  <c r="AC36" i="52"/>
  <c r="AA87" i="52" s="1"/>
  <c r="V36" i="52"/>
  <c r="T87" i="52" s="1"/>
  <c r="R36" i="52"/>
  <c r="P87" i="52" s="1"/>
  <c r="K36" i="52"/>
  <c r="I87" i="52" s="1"/>
  <c r="G36" i="52"/>
  <c r="E87" i="52" s="1"/>
  <c r="IH35" i="52"/>
  <c r="IF86" i="52" s="1"/>
  <c r="ID35" i="52"/>
  <c r="IB86" i="52" s="1"/>
  <c r="HW35" i="52"/>
  <c r="HU86" i="52" s="1"/>
  <c r="HS35" i="52"/>
  <c r="HQ86" i="52" s="1"/>
  <c r="HL35" i="52"/>
  <c r="HJ86" i="52" s="1"/>
  <c r="HH35" i="52"/>
  <c r="HF86" i="52" s="1"/>
  <c r="HA35" i="52"/>
  <c r="GY86" i="52" s="1"/>
  <c r="GW35" i="52"/>
  <c r="GU86" i="52" s="1"/>
  <c r="GP35" i="52"/>
  <c r="GN86" i="52" s="1"/>
  <c r="GL35" i="52"/>
  <c r="GJ86" i="52" s="1"/>
  <c r="GE35" i="52"/>
  <c r="GC86" i="52" s="1"/>
  <c r="GA35" i="52"/>
  <c r="FY86" i="52" s="1"/>
  <c r="FT35" i="52"/>
  <c r="FR86" i="52" s="1"/>
  <c r="FP35" i="52"/>
  <c r="FN86" i="52" s="1"/>
  <c r="FI35" i="52"/>
  <c r="FG86" i="52" s="1"/>
  <c r="FE35" i="52"/>
  <c r="FC86" i="52" s="1"/>
  <c r="EX35" i="52"/>
  <c r="EV86" i="52" s="1"/>
  <c r="ET35" i="52"/>
  <c r="ER86" i="52" s="1"/>
  <c r="EM35" i="52"/>
  <c r="EK86" i="52" s="1"/>
  <c r="EI35" i="52"/>
  <c r="EG86" i="52" s="1"/>
  <c r="EB35" i="52"/>
  <c r="DZ86" i="52" s="1"/>
  <c r="DX35" i="52"/>
  <c r="DV86" i="52" s="1"/>
  <c r="DQ35" i="52"/>
  <c r="DO86" i="52" s="1"/>
  <c r="DM35" i="52"/>
  <c r="DK86" i="52" s="1"/>
  <c r="DF35" i="52"/>
  <c r="DD86" i="52" s="1"/>
  <c r="DB35" i="52"/>
  <c r="CZ86" i="52" s="1"/>
  <c r="CU35" i="52"/>
  <c r="CS86" i="52" s="1"/>
  <c r="CQ35" i="52"/>
  <c r="CO86" i="52" s="1"/>
  <c r="CJ35" i="52"/>
  <c r="CH86" i="52" s="1"/>
  <c r="CF35" i="52"/>
  <c r="CD86" i="52" s="1"/>
  <c r="BY35" i="52"/>
  <c r="BW86" i="52" s="1"/>
  <c r="BU35" i="52"/>
  <c r="BS86" i="52" s="1"/>
  <c r="BN35" i="52"/>
  <c r="BL86" i="52" s="1"/>
  <c r="BJ35" i="52"/>
  <c r="BH86" i="52" s="1"/>
  <c r="BC35" i="52"/>
  <c r="BA86" i="52" s="1"/>
  <c r="AY35" i="52"/>
  <c r="AW86" i="52" s="1"/>
  <c r="AR35" i="52"/>
  <c r="AP86" i="52" s="1"/>
  <c r="AN35" i="52"/>
  <c r="AL86" i="52" s="1"/>
  <c r="AG35" i="52"/>
  <c r="AE86" i="52" s="1"/>
  <c r="AC35" i="52"/>
  <c r="AA86" i="52" s="1"/>
  <c r="V35" i="52"/>
  <c r="T86" i="52" s="1"/>
  <c r="R35" i="52"/>
  <c r="P86" i="52" s="1"/>
  <c r="K35" i="52"/>
  <c r="I86" i="52" s="1"/>
  <c r="G35" i="52"/>
  <c r="E86" i="52" s="1"/>
  <c r="IH34" i="52"/>
  <c r="IF85" i="52" s="1"/>
  <c r="ID34" i="52"/>
  <c r="IB85" i="52" s="1"/>
  <c r="HW34" i="52"/>
  <c r="HU85" i="52" s="1"/>
  <c r="HS34" i="52"/>
  <c r="HQ85" i="52" s="1"/>
  <c r="HL34" i="52"/>
  <c r="HJ85" i="52" s="1"/>
  <c r="HH34" i="52"/>
  <c r="HF85" i="52" s="1"/>
  <c r="HA34" i="52"/>
  <c r="GY85" i="52" s="1"/>
  <c r="GW34" i="52"/>
  <c r="GU85" i="52" s="1"/>
  <c r="GP34" i="52"/>
  <c r="GN85" i="52" s="1"/>
  <c r="GL34" i="52"/>
  <c r="GJ85" i="52" s="1"/>
  <c r="GE34" i="52"/>
  <c r="GC85" i="52" s="1"/>
  <c r="GA34" i="52"/>
  <c r="FY85" i="52" s="1"/>
  <c r="FT34" i="52"/>
  <c r="FR85" i="52" s="1"/>
  <c r="FP34" i="52"/>
  <c r="FN85" i="52" s="1"/>
  <c r="FI34" i="52"/>
  <c r="FG85" i="52" s="1"/>
  <c r="FE34" i="52"/>
  <c r="FC85" i="52" s="1"/>
  <c r="EX34" i="52"/>
  <c r="EV85" i="52" s="1"/>
  <c r="ET34" i="52"/>
  <c r="ER85" i="52" s="1"/>
  <c r="EM34" i="52"/>
  <c r="EK85" i="52" s="1"/>
  <c r="EI34" i="52"/>
  <c r="EG85" i="52" s="1"/>
  <c r="EB34" i="52"/>
  <c r="DZ85" i="52" s="1"/>
  <c r="DX34" i="52"/>
  <c r="DV85" i="52" s="1"/>
  <c r="DQ34" i="52"/>
  <c r="DO85" i="52" s="1"/>
  <c r="DM34" i="52"/>
  <c r="DK85" i="52" s="1"/>
  <c r="DF34" i="52"/>
  <c r="DD85" i="52" s="1"/>
  <c r="DB34" i="52"/>
  <c r="CZ85" i="52" s="1"/>
  <c r="CU34" i="52"/>
  <c r="CS85" i="52" s="1"/>
  <c r="CQ34" i="52"/>
  <c r="CO85" i="52" s="1"/>
  <c r="CJ34" i="52"/>
  <c r="CH85" i="52" s="1"/>
  <c r="CF34" i="52"/>
  <c r="CD85" i="52" s="1"/>
  <c r="BY34" i="52"/>
  <c r="BW85" i="52" s="1"/>
  <c r="BU34" i="52"/>
  <c r="BS85" i="52" s="1"/>
  <c r="BN34" i="52"/>
  <c r="BL85" i="52" s="1"/>
  <c r="BJ34" i="52"/>
  <c r="BH85" i="52" s="1"/>
  <c r="BC34" i="52"/>
  <c r="BA85" i="52" s="1"/>
  <c r="AY34" i="52"/>
  <c r="AW85" i="52" s="1"/>
  <c r="AR34" i="52"/>
  <c r="AP85" i="52" s="1"/>
  <c r="AN34" i="52"/>
  <c r="AL85" i="52" s="1"/>
  <c r="AG34" i="52"/>
  <c r="AE85" i="52" s="1"/>
  <c r="AC34" i="52"/>
  <c r="AA85" i="52" s="1"/>
  <c r="V34" i="52"/>
  <c r="T85" i="52" s="1"/>
  <c r="R34" i="52"/>
  <c r="P85" i="52" s="1"/>
  <c r="K34" i="52"/>
  <c r="I85" i="52" s="1"/>
  <c r="G34" i="52"/>
  <c r="E85" i="52" s="1"/>
  <c r="IH33" i="52"/>
  <c r="IF84" i="52" s="1"/>
  <c r="ID33" i="52"/>
  <c r="IB84" i="52" s="1"/>
  <c r="HW33" i="52"/>
  <c r="HU84" i="52" s="1"/>
  <c r="HS33" i="52"/>
  <c r="HQ84" i="52" s="1"/>
  <c r="HL33" i="52"/>
  <c r="HJ84" i="52" s="1"/>
  <c r="HH33" i="52"/>
  <c r="HF84" i="52" s="1"/>
  <c r="HA33" i="52"/>
  <c r="GY84" i="52" s="1"/>
  <c r="GW33" i="52"/>
  <c r="GU84" i="52" s="1"/>
  <c r="GP33" i="52"/>
  <c r="GN84" i="52" s="1"/>
  <c r="GL33" i="52"/>
  <c r="GJ84" i="52" s="1"/>
  <c r="GE33" i="52"/>
  <c r="GC84" i="52" s="1"/>
  <c r="GA33" i="52"/>
  <c r="FY84" i="52" s="1"/>
  <c r="FT33" i="52"/>
  <c r="FR84" i="52" s="1"/>
  <c r="FP33" i="52"/>
  <c r="FN84" i="52" s="1"/>
  <c r="FI33" i="52"/>
  <c r="FG84" i="52" s="1"/>
  <c r="FE33" i="52"/>
  <c r="FC84" i="52" s="1"/>
  <c r="EX33" i="52"/>
  <c r="EV84" i="52" s="1"/>
  <c r="ET33" i="52"/>
  <c r="ER84" i="52" s="1"/>
  <c r="EM33" i="52"/>
  <c r="EK84" i="52" s="1"/>
  <c r="EI33" i="52"/>
  <c r="EG84" i="52" s="1"/>
  <c r="EB33" i="52"/>
  <c r="DZ84" i="52" s="1"/>
  <c r="DX33" i="52"/>
  <c r="DV84" i="52" s="1"/>
  <c r="DQ33" i="52"/>
  <c r="DO84" i="52" s="1"/>
  <c r="DM33" i="52"/>
  <c r="DK84" i="52" s="1"/>
  <c r="DF33" i="52"/>
  <c r="DD84" i="52" s="1"/>
  <c r="DB33" i="52"/>
  <c r="CZ84" i="52" s="1"/>
  <c r="CU33" i="52"/>
  <c r="CS84" i="52" s="1"/>
  <c r="CQ33" i="52"/>
  <c r="CO84" i="52" s="1"/>
  <c r="CJ33" i="52"/>
  <c r="CH84" i="52" s="1"/>
  <c r="CF33" i="52"/>
  <c r="CD84" i="52" s="1"/>
  <c r="BY33" i="52"/>
  <c r="BW84" i="52" s="1"/>
  <c r="BU33" i="52"/>
  <c r="BS84" i="52" s="1"/>
  <c r="BN33" i="52"/>
  <c r="BL84" i="52" s="1"/>
  <c r="BJ33" i="52"/>
  <c r="BH84" i="52" s="1"/>
  <c r="BC33" i="52"/>
  <c r="BA84" i="52" s="1"/>
  <c r="AY33" i="52"/>
  <c r="AW84" i="52" s="1"/>
  <c r="AR33" i="52"/>
  <c r="AP84" i="52" s="1"/>
  <c r="AN33" i="52"/>
  <c r="AL84" i="52" s="1"/>
  <c r="AG33" i="52"/>
  <c r="AE84" i="52" s="1"/>
  <c r="AC33" i="52"/>
  <c r="AA84" i="52" s="1"/>
  <c r="V33" i="52"/>
  <c r="T84" i="52" s="1"/>
  <c r="R33" i="52"/>
  <c r="P84" i="52" s="1"/>
  <c r="K33" i="52"/>
  <c r="I84" i="52" s="1"/>
  <c r="G33" i="52"/>
  <c r="E84" i="52" s="1"/>
  <c r="IH32" i="52"/>
  <c r="IF83" i="52" s="1"/>
  <c r="ID32" i="52"/>
  <c r="IB83" i="52" s="1"/>
  <c r="HW32" i="52"/>
  <c r="HU83" i="52" s="1"/>
  <c r="HS32" i="52"/>
  <c r="HQ83" i="52" s="1"/>
  <c r="HL32" i="52"/>
  <c r="HJ83" i="52" s="1"/>
  <c r="HH32" i="52"/>
  <c r="HF83" i="52" s="1"/>
  <c r="HA32" i="52"/>
  <c r="GY83" i="52" s="1"/>
  <c r="GW32" i="52"/>
  <c r="GU83" i="52" s="1"/>
  <c r="GP32" i="52"/>
  <c r="GN83" i="52" s="1"/>
  <c r="GL32" i="52"/>
  <c r="GJ83" i="52" s="1"/>
  <c r="GE32" i="52"/>
  <c r="GC83" i="52" s="1"/>
  <c r="GA32" i="52"/>
  <c r="FY83" i="52" s="1"/>
  <c r="FT32" i="52"/>
  <c r="FR83" i="52" s="1"/>
  <c r="FP32" i="52"/>
  <c r="FN83" i="52" s="1"/>
  <c r="FI32" i="52"/>
  <c r="FG83" i="52" s="1"/>
  <c r="FE32" i="52"/>
  <c r="FC83" i="52" s="1"/>
  <c r="EX32" i="52"/>
  <c r="EV83" i="52" s="1"/>
  <c r="ET32" i="52"/>
  <c r="ER83" i="52" s="1"/>
  <c r="EM32" i="52"/>
  <c r="EK83" i="52" s="1"/>
  <c r="EI32" i="52"/>
  <c r="EG83" i="52" s="1"/>
  <c r="EB32" i="52"/>
  <c r="DZ83" i="52" s="1"/>
  <c r="DX32" i="52"/>
  <c r="DV83" i="52" s="1"/>
  <c r="DQ32" i="52"/>
  <c r="DO83" i="52" s="1"/>
  <c r="DM32" i="52"/>
  <c r="DK83" i="52" s="1"/>
  <c r="DF32" i="52"/>
  <c r="DD83" i="52" s="1"/>
  <c r="DB32" i="52"/>
  <c r="CZ83" i="52" s="1"/>
  <c r="CU32" i="52"/>
  <c r="CS83" i="52" s="1"/>
  <c r="CQ32" i="52"/>
  <c r="CO83" i="52" s="1"/>
  <c r="CJ32" i="52"/>
  <c r="CH83" i="52" s="1"/>
  <c r="CF32" i="52"/>
  <c r="CD83" i="52" s="1"/>
  <c r="BY32" i="52"/>
  <c r="BW83" i="52" s="1"/>
  <c r="BU32" i="52"/>
  <c r="BS83" i="52" s="1"/>
  <c r="BN32" i="52"/>
  <c r="BL83" i="52" s="1"/>
  <c r="BJ32" i="52"/>
  <c r="BH83" i="52" s="1"/>
  <c r="BC32" i="52"/>
  <c r="BA83" i="52" s="1"/>
  <c r="AY32" i="52"/>
  <c r="AW83" i="52" s="1"/>
  <c r="AR32" i="52"/>
  <c r="AP83" i="52" s="1"/>
  <c r="AN32" i="52"/>
  <c r="AL83" i="52" s="1"/>
  <c r="AG32" i="52"/>
  <c r="AE83" i="52" s="1"/>
  <c r="AC32" i="52"/>
  <c r="AA83" i="52" s="1"/>
  <c r="V32" i="52"/>
  <c r="T83" i="52" s="1"/>
  <c r="R32" i="52"/>
  <c r="P83" i="52" s="1"/>
  <c r="K32" i="52"/>
  <c r="I83" i="52" s="1"/>
  <c r="G32" i="52"/>
  <c r="E83" i="52" s="1"/>
  <c r="IH31" i="52"/>
  <c r="IF82" i="52" s="1"/>
  <c r="ID31" i="52"/>
  <c r="IB82" i="52" s="1"/>
  <c r="HW31" i="52"/>
  <c r="HU82" i="52" s="1"/>
  <c r="HS31" i="52"/>
  <c r="HQ82" i="52" s="1"/>
  <c r="HL31" i="52"/>
  <c r="HJ82" i="52" s="1"/>
  <c r="HH31" i="52"/>
  <c r="HF82" i="52" s="1"/>
  <c r="HA31" i="52"/>
  <c r="GY82" i="52" s="1"/>
  <c r="GW31" i="52"/>
  <c r="GU82" i="52" s="1"/>
  <c r="GP31" i="52"/>
  <c r="GN82" i="52" s="1"/>
  <c r="GL31" i="52"/>
  <c r="GJ82" i="52" s="1"/>
  <c r="GE31" i="52"/>
  <c r="GC82" i="52" s="1"/>
  <c r="GA31" i="52"/>
  <c r="FY82" i="52" s="1"/>
  <c r="FT31" i="52"/>
  <c r="FR82" i="52" s="1"/>
  <c r="FP31" i="52"/>
  <c r="FN82" i="52" s="1"/>
  <c r="FI31" i="52"/>
  <c r="FG82" i="52" s="1"/>
  <c r="FE31" i="52"/>
  <c r="FC82" i="52" s="1"/>
  <c r="EX31" i="52"/>
  <c r="EV82" i="52" s="1"/>
  <c r="ET31" i="52"/>
  <c r="ER82" i="52" s="1"/>
  <c r="EM31" i="52"/>
  <c r="EK82" i="52" s="1"/>
  <c r="EI31" i="52"/>
  <c r="EG82" i="52" s="1"/>
  <c r="EB31" i="52"/>
  <c r="DZ82" i="52" s="1"/>
  <c r="DX31" i="52"/>
  <c r="DV82" i="52" s="1"/>
  <c r="DQ31" i="52"/>
  <c r="DO82" i="52" s="1"/>
  <c r="DM31" i="52"/>
  <c r="DK82" i="52" s="1"/>
  <c r="DF31" i="52"/>
  <c r="DD82" i="52" s="1"/>
  <c r="DB31" i="52"/>
  <c r="CZ82" i="52" s="1"/>
  <c r="CU31" i="52"/>
  <c r="CS82" i="52" s="1"/>
  <c r="CQ31" i="52"/>
  <c r="CO82" i="52" s="1"/>
  <c r="CJ31" i="52"/>
  <c r="CH82" i="52" s="1"/>
  <c r="CF31" i="52"/>
  <c r="CD82" i="52" s="1"/>
  <c r="BY31" i="52"/>
  <c r="BW82" i="52" s="1"/>
  <c r="BU31" i="52"/>
  <c r="BS82" i="52" s="1"/>
  <c r="BN31" i="52"/>
  <c r="BL82" i="52" s="1"/>
  <c r="BJ31" i="52"/>
  <c r="BH82" i="52" s="1"/>
  <c r="BC31" i="52"/>
  <c r="BA82" i="52" s="1"/>
  <c r="AY31" i="52"/>
  <c r="AW82" i="52" s="1"/>
  <c r="AR31" i="52"/>
  <c r="AP82" i="52" s="1"/>
  <c r="AN31" i="52"/>
  <c r="AL82" i="52" s="1"/>
  <c r="AG31" i="52"/>
  <c r="AE82" i="52" s="1"/>
  <c r="AC31" i="52"/>
  <c r="AA82" i="52" s="1"/>
  <c r="V31" i="52"/>
  <c r="T82" i="52" s="1"/>
  <c r="R31" i="52"/>
  <c r="P82" i="52" s="1"/>
  <c r="K31" i="52"/>
  <c r="I82" i="52" s="1"/>
  <c r="G31" i="52"/>
  <c r="E82" i="52" s="1"/>
  <c r="IH30" i="52"/>
  <c r="IF81" i="52" s="1"/>
  <c r="ID30" i="52"/>
  <c r="IB81" i="52" s="1"/>
  <c r="HW30" i="52"/>
  <c r="HU81" i="52" s="1"/>
  <c r="HS30" i="52"/>
  <c r="HQ81" i="52" s="1"/>
  <c r="HL30" i="52"/>
  <c r="HJ81" i="52" s="1"/>
  <c r="HH30" i="52"/>
  <c r="HF81" i="52" s="1"/>
  <c r="HA30" i="52"/>
  <c r="GY81" i="52" s="1"/>
  <c r="GW30" i="52"/>
  <c r="GU81" i="52" s="1"/>
  <c r="GP30" i="52"/>
  <c r="GN81" i="52" s="1"/>
  <c r="GL30" i="52"/>
  <c r="GJ81" i="52" s="1"/>
  <c r="GE30" i="52"/>
  <c r="GC81" i="52" s="1"/>
  <c r="GA30" i="52"/>
  <c r="FY81" i="52" s="1"/>
  <c r="FT30" i="52"/>
  <c r="FR81" i="52" s="1"/>
  <c r="FP30" i="52"/>
  <c r="FN81" i="52" s="1"/>
  <c r="FI30" i="52"/>
  <c r="FG81" i="52" s="1"/>
  <c r="FE30" i="52"/>
  <c r="FC81" i="52" s="1"/>
  <c r="EX30" i="52"/>
  <c r="EV81" i="52" s="1"/>
  <c r="ET30" i="52"/>
  <c r="ER81" i="52" s="1"/>
  <c r="EM30" i="52"/>
  <c r="EK81" i="52" s="1"/>
  <c r="EI30" i="52"/>
  <c r="EG81" i="52" s="1"/>
  <c r="EB30" i="52"/>
  <c r="DZ81" i="52" s="1"/>
  <c r="DX30" i="52"/>
  <c r="DV81" i="52" s="1"/>
  <c r="DQ30" i="52"/>
  <c r="DO81" i="52" s="1"/>
  <c r="DM30" i="52"/>
  <c r="DK81" i="52" s="1"/>
  <c r="DF30" i="52"/>
  <c r="DD81" i="52" s="1"/>
  <c r="DB30" i="52"/>
  <c r="CZ81" i="52" s="1"/>
  <c r="CU30" i="52"/>
  <c r="CS81" i="52" s="1"/>
  <c r="CQ30" i="52"/>
  <c r="CO81" i="52" s="1"/>
  <c r="CJ30" i="52"/>
  <c r="CH81" i="52" s="1"/>
  <c r="CF30" i="52"/>
  <c r="CD81" i="52" s="1"/>
  <c r="BY30" i="52"/>
  <c r="BW81" i="52" s="1"/>
  <c r="BU30" i="52"/>
  <c r="BS81" i="52" s="1"/>
  <c r="BN30" i="52"/>
  <c r="BL81" i="52" s="1"/>
  <c r="BJ30" i="52"/>
  <c r="BH81" i="52" s="1"/>
  <c r="BC30" i="52"/>
  <c r="BA81" i="52" s="1"/>
  <c r="AY30" i="52"/>
  <c r="AW81" i="52" s="1"/>
  <c r="AR30" i="52"/>
  <c r="AP81" i="52" s="1"/>
  <c r="AN30" i="52"/>
  <c r="AL81" i="52" s="1"/>
  <c r="AG30" i="52"/>
  <c r="AE81" i="52" s="1"/>
  <c r="AC30" i="52"/>
  <c r="AA81" i="52" s="1"/>
  <c r="V30" i="52"/>
  <c r="T81" i="52" s="1"/>
  <c r="R30" i="52"/>
  <c r="P81" i="52" s="1"/>
  <c r="K30" i="52"/>
  <c r="I81" i="52" s="1"/>
  <c r="G30" i="52"/>
  <c r="E81" i="52" s="1"/>
  <c r="IH29" i="52"/>
  <c r="IF80" i="52" s="1"/>
  <c r="ID29" i="52"/>
  <c r="IB80" i="52" s="1"/>
  <c r="HW29" i="52"/>
  <c r="HU80" i="52" s="1"/>
  <c r="HS29" i="52"/>
  <c r="HQ80" i="52" s="1"/>
  <c r="HL29" i="52"/>
  <c r="HJ80" i="52" s="1"/>
  <c r="HH29" i="52"/>
  <c r="HF80" i="52" s="1"/>
  <c r="HA29" i="52"/>
  <c r="GY80" i="52" s="1"/>
  <c r="GW29" i="52"/>
  <c r="GU80" i="52" s="1"/>
  <c r="GP29" i="52"/>
  <c r="GN80" i="52" s="1"/>
  <c r="GL29" i="52"/>
  <c r="GJ80" i="52" s="1"/>
  <c r="GE29" i="52"/>
  <c r="GC80" i="52" s="1"/>
  <c r="GA29" i="52"/>
  <c r="FY80" i="52" s="1"/>
  <c r="FT29" i="52"/>
  <c r="FR80" i="52" s="1"/>
  <c r="FP29" i="52"/>
  <c r="FN80" i="52" s="1"/>
  <c r="FI29" i="52"/>
  <c r="FG80" i="52" s="1"/>
  <c r="FE29" i="52"/>
  <c r="FC80" i="52" s="1"/>
  <c r="EX29" i="52"/>
  <c r="EV80" i="52" s="1"/>
  <c r="ET29" i="52"/>
  <c r="ER80" i="52" s="1"/>
  <c r="EM29" i="52"/>
  <c r="EK80" i="52" s="1"/>
  <c r="EI29" i="52"/>
  <c r="EG80" i="52" s="1"/>
  <c r="EB29" i="52"/>
  <c r="DZ80" i="52" s="1"/>
  <c r="DX29" i="52"/>
  <c r="DV80" i="52" s="1"/>
  <c r="DQ29" i="52"/>
  <c r="DO80" i="52" s="1"/>
  <c r="DM29" i="52"/>
  <c r="DK80" i="52" s="1"/>
  <c r="DF29" i="52"/>
  <c r="DD80" i="52" s="1"/>
  <c r="DB29" i="52"/>
  <c r="CZ80" i="52" s="1"/>
  <c r="CU29" i="52"/>
  <c r="CS80" i="52" s="1"/>
  <c r="CQ29" i="52"/>
  <c r="CO80" i="52" s="1"/>
  <c r="CJ29" i="52"/>
  <c r="CH80" i="52" s="1"/>
  <c r="CF29" i="52"/>
  <c r="CD80" i="52" s="1"/>
  <c r="BY29" i="52"/>
  <c r="BW80" i="52" s="1"/>
  <c r="BU29" i="52"/>
  <c r="BS80" i="52" s="1"/>
  <c r="BN29" i="52"/>
  <c r="BL80" i="52" s="1"/>
  <c r="BJ29" i="52"/>
  <c r="BH80" i="52" s="1"/>
  <c r="BC29" i="52"/>
  <c r="BA80" i="52" s="1"/>
  <c r="AY29" i="52"/>
  <c r="AW80" i="52" s="1"/>
  <c r="AR29" i="52"/>
  <c r="AP80" i="52" s="1"/>
  <c r="AN29" i="52"/>
  <c r="AL80" i="52" s="1"/>
  <c r="AG29" i="52"/>
  <c r="AE80" i="52" s="1"/>
  <c r="AC29" i="52"/>
  <c r="AA80" i="52" s="1"/>
  <c r="V29" i="52"/>
  <c r="T80" i="52" s="1"/>
  <c r="R29" i="52"/>
  <c r="P80" i="52" s="1"/>
  <c r="K29" i="52"/>
  <c r="I80" i="52" s="1"/>
  <c r="G29" i="52"/>
  <c r="E80" i="52" s="1"/>
  <c r="IH28" i="52"/>
  <c r="IF79" i="52" s="1"/>
  <c r="ID28" i="52"/>
  <c r="IB79" i="52" s="1"/>
  <c r="HW28" i="52"/>
  <c r="HU79" i="52" s="1"/>
  <c r="HS28" i="52"/>
  <c r="HQ79" i="52" s="1"/>
  <c r="HL28" i="52"/>
  <c r="HJ79" i="52" s="1"/>
  <c r="HH28" i="52"/>
  <c r="HF79" i="52" s="1"/>
  <c r="HA28" i="52"/>
  <c r="GY79" i="52" s="1"/>
  <c r="GW28" i="52"/>
  <c r="GU79" i="52" s="1"/>
  <c r="GP28" i="52"/>
  <c r="GN79" i="52" s="1"/>
  <c r="GL28" i="52"/>
  <c r="GJ79" i="52" s="1"/>
  <c r="GE28" i="52"/>
  <c r="GC79" i="52" s="1"/>
  <c r="GA28" i="52"/>
  <c r="FY79" i="52" s="1"/>
  <c r="FT28" i="52"/>
  <c r="FR79" i="52" s="1"/>
  <c r="FP28" i="52"/>
  <c r="FN79" i="52" s="1"/>
  <c r="FI28" i="52"/>
  <c r="FG79" i="52" s="1"/>
  <c r="FE28" i="52"/>
  <c r="FC79" i="52" s="1"/>
  <c r="EX28" i="52"/>
  <c r="EV79" i="52" s="1"/>
  <c r="ET28" i="52"/>
  <c r="ER79" i="52" s="1"/>
  <c r="EM28" i="52"/>
  <c r="EK79" i="52" s="1"/>
  <c r="EI28" i="52"/>
  <c r="EG79" i="52" s="1"/>
  <c r="EB28" i="52"/>
  <c r="DZ79" i="52" s="1"/>
  <c r="DX28" i="52"/>
  <c r="DV79" i="52" s="1"/>
  <c r="DQ28" i="52"/>
  <c r="DO79" i="52" s="1"/>
  <c r="DM28" i="52"/>
  <c r="DK79" i="52" s="1"/>
  <c r="DF28" i="52"/>
  <c r="DD79" i="52" s="1"/>
  <c r="DB28" i="52"/>
  <c r="CZ79" i="52" s="1"/>
  <c r="CU28" i="52"/>
  <c r="CS79" i="52" s="1"/>
  <c r="CQ28" i="52"/>
  <c r="CO79" i="52" s="1"/>
  <c r="CJ28" i="52"/>
  <c r="CH79" i="52" s="1"/>
  <c r="CF28" i="52"/>
  <c r="CD79" i="52" s="1"/>
  <c r="BY28" i="52"/>
  <c r="BW79" i="52" s="1"/>
  <c r="BU28" i="52"/>
  <c r="BS79" i="52" s="1"/>
  <c r="BN28" i="52"/>
  <c r="BL79" i="52" s="1"/>
  <c r="BJ28" i="52"/>
  <c r="BH79" i="52" s="1"/>
  <c r="BC28" i="52"/>
  <c r="BA79" i="52" s="1"/>
  <c r="AY28" i="52"/>
  <c r="AW79" i="52" s="1"/>
  <c r="AR28" i="52"/>
  <c r="AP79" i="52" s="1"/>
  <c r="AN28" i="52"/>
  <c r="AL79" i="52" s="1"/>
  <c r="AG28" i="52"/>
  <c r="AE79" i="52" s="1"/>
  <c r="AC28" i="52"/>
  <c r="AA79" i="52" s="1"/>
  <c r="V28" i="52"/>
  <c r="T79" i="52" s="1"/>
  <c r="R28" i="52"/>
  <c r="P79" i="52" s="1"/>
  <c r="K28" i="52"/>
  <c r="I79" i="52" s="1"/>
  <c r="G28" i="52"/>
  <c r="E79" i="52" s="1"/>
  <c r="IH27" i="52"/>
  <c r="IF78" i="52" s="1"/>
  <c r="ID27" i="52"/>
  <c r="IB78" i="52" s="1"/>
  <c r="HW27" i="52"/>
  <c r="HU78" i="52" s="1"/>
  <c r="HS27" i="52"/>
  <c r="HQ78" i="52" s="1"/>
  <c r="HL27" i="52"/>
  <c r="HJ78" i="52" s="1"/>
  <c r="HH27" i="52"/>
  <c r="HF78" i="52" s="1"/>
  <c r="HA27" i="52"/>
  <c r="GY78" i="52" s="1"/>
  <c r="GW27" i="52"/>
  <c r="GU78" i="52" s="1"/>
  <c r="GP27" i="52"/>
  <c r="GN78" i="52" s="1"/>
  <c r="GL27" i="52"/>
  <c r="GJ78" i="52" s="1"/>
  <c r="GE27" i="52"/>
  <c r="GC78" i="52" s="1"/>
  <c r="GA27" i="52"/>
  <c r="FY78" i="52" s="1"/>
  <c r="FT27" i="52"/>
  <c r="FR78" i="52" s="1"/>
  <c r="FP27" i="52"/>
  <c r="FN78" i="52" s="1"/>
  <c r="FI27" i="52"/>
  <c r="FG78" i="52" s="1"/>
  <c r="FE27" i="52"/>
  <c r="FC78" i="52" s="1"/>
  <c r="EX27" i="52"/>
  <c r="EV78" i="52" s="1"/>
  <c r="ET27" i="52"/>
  <c r="ER78" i="52" s="1"/>
  <c r="EM27" i="52"/>
  <c r="EK78" i="52" s="1"/>
  <c r="EI27" i="52"/>
  <c r="EG78" i="52" s="1"/>
  <c r="EB27" i="52"/>
  <c r="DZ78" i="52" s="1"/>
  <c r="DX27" i="52"/>
  <c r="DV78" i="52" s="1"/>
  <c r="DQ27" i="52"/>
  <c r="DO78" i="52" s="1"/>
  <c r="DM27" i="52"/>
  <c r="DK78" i="52" s="1"/>
  <c r="DF27" i="52"/>
  <c r="DD78" i="52" s="1"/>
  <c r="DB27" i="52"/>
  <c r="CZ78" i="52" s="1"/>
  <c r="CU27" i="52"/>
  <c r="CS78" i="52" s="1"/>
  <c r="CQ27" i="52"/>
  <c r="CO78" i="52" s="1"/>
  <c r="CJ27" i="52"/>
  <c r="CH78" i="52" s="1"/>
  <c r="CF27" i="52"/>
  <c r="CD78" i="52" s="1"/>
  <c r="BY27" i="52"/>
  <c r="BW78" i="52" s="1"/>
  <c r="BU27" i="52"/>
  <c r="BS78" i="52" s="1"/>
  <c r="BN27" i="52"/>
  <c r="BL78" i="52" s="1"/>
  <c r="BJ27" i="52"/>
  <c r="BH78" i="52" s="1"/>
  <c r="BC27" i="52"/>
  <c r="BA78" i="52" s="1"/>
  <c r="AY27" i="52"/>
  <c r="AW78" i="52" s="1"/>
  <c r="AR27" i="52"/>
  <c r="AP78" i="52" s="1"/>
  <c r="AN27" i="52"/>
  <c r="AL78" i="52" s="1"/>
  <c r="AG27" i="52"/>
  <c r="AE78" i="52" s="1"/>
  <c r="AC27" i="52"/>
  <c r="AA78" i="52" s="1"/>
  <c r="V27" i="52"/>
  <c r="T78" i="52" s="1"/>
  <c r="R27" i="52"/>
  <c r="P78" i="52" s="1"/>
  <c r="K27" i="52"/>
  <c r="I78" i="52" s="1"/>
  <c r="G27" i="52"/>
  <c r="E78" i="52" s="1"/>
  <c r="IH26" i="52"/>
  <c r="IF77" i="52" s="1"/>
  <c r="ID26" i="52"/>
  <c r="IB77" i="52" s="1"/>
  <c r="HW26" i="52"/>
  <c r="HU77" i="52" s="1"/>
  <c r="HS26" i="52"/>
  <c r="HQ77" i="52" s="1"/>
  <c r="HL26" i="52"/>
  <c r="HJ77" i="52" s="1"/>
  <c r="HH26" i="52"/>
  <c r="HF77" i="52" s="1"/>
  <c r="HA26" i="52"/>
  <c r="GY77" i="52" s="1"/>
  <c r="GW26" i="52"/>
  <c r="GU77" i="52" s="1"/>
  <c r="GP26" i="52"/>
  <c r="GN77" i="52" s="1"/>
  <c r="GL26" i="52"/>
  <c r="GJ77" i="52" s="1"/>
  <c r="GE26" i="52"/>
  <c r="GC77" i="52" s="1"/>
  <c r="GA26" i="52"/>
  <c r="FY77" i="52" s="1"/>
  <c r="FT26" i="52"/>
  <c r="FR77" i="52" s="1"/>
  <c r="FP26" i="52"/>
  <c r="FN77" i="52" s="1"/>
  <c r="FI26" i="52"/>
  <c r="FG77" i="52" s="1"/>
  <c r="FE26" i="52"/>
  <c r="FC77" i="52" s="1"/>
  <c r="EX26" i="52"/>
  <c r="EV77" i="52" s="1"/>
  <c r="ET26" i="52"/>
  <c r="ER77" i="52" s="1"/>
  <c r="EM26" i="52"/>
  <c r="EK77" i="52" s="1"/>
  <c r="EI26" i="52"/>
  <c r="EG77" i="52" s="1"/>
  <c r="EB26" i="52"/>
  <c r="DZ77" i="52" s="1"/>
  <c r="DX26" i="52"/>
  <c r="DV77" i="52" s="1"/>
  <c r="DQ26" i="52"/>
  <c r="DO77" i="52" s="1"/>
  <c r="DM26" i="52"/>
  <c r="DK77" i="52" s="1"/>
  <c r="DF26" i="52"/>
  <c r="DD77" i="52" s="1"/>
  <c r="DB26" i="52"/>
  <c r="CZ77" i="52" s="1"/>
  <c r="CU26" i="52"/>
  <c r="CS77" i="52" s="1"/>
  <c r="CQ26" i="52"/>
  <c r="CO77" i="52" s="1"/>
  <c r="CJ26" i="52"/>
  <c r="CH77" i="52" s="1"/>
  <c r="CF26" i="52"/>
  <c r="CD77" i="52" s="1"/>
  <c r="BY26" i="52"/>
  <c r="BW77" i="52" s="1"/>
  <c r="BU26" i="52"/>
  <c r="BS77" i="52" s="1"/>
  <c r="BN26" i="52"/>
  <c r="BL77" i="52" s="1"/>
  <c r="BJ26" i="52"/>
  <c r="BH77" i="52" s="1"/>
  <c r="BC26" i="52"/>
  <c r="BA77" i="52" s="1"/>
  <c r="AY26" i="52"/>
  <c r="AW77" i="52" s="1"/>
  <c r="AR26" i="52"/>
  <c r="AP77" i="52" s="1"/>
  <c r="AN26" i="52"/>
  <c r="AL77" i="52" s="1"/>
  <c r="AG26" i="52"/>
  <c r="AE77" i="52" s="1"/>
  <c r="AC26" i="52"/>
  <c r="AA77" i="52" s="1"/>
  <c r="V26" i="52"/>
  <c r="T77" i="52" s="1"/>
  <c r="R26" i="52"/>
  <c r="P77" i="52" s="1"/>
  <c r="K26" i="52"/>
  <c r="I77" i="52" s="1"/>
  <c r="G26" i="52"/>
  <c r="E77" i="52" s="1"/>
  <c r="IH25" i="52"/>
  <c r="IF76" i="52" s="1"/>
  <c r="ID25" i="52"/>
  <c r="IB76" i="52" s="1"/>
  <c r="HW25" i="52"/>
  <c r="HU76" i="52" s="1"/>
  <c r="HS25" i="52"/>
  <c r="HQ76" i="52" s="1"/>
  <c r="HL25" i="52"/>
  <c r="HJ76" i="52" s="1"/>
  <c r="HH25" i="52"/>
  <c r="HF76" i="52" s="1"/>
  <c r="HA25" i="52"/>
  <c r="GY76" i="52" s="1"/>
  <c r="GW25" i="52"/>
  <c r="GU76" i="52" s="1"/>
  <c r="GP25" i="52"/>
  <c r="GN76" i="52" s="1"/>
  <c r="GL25" i="52"/>
  <c r="GJ76" i="52" s="1"/>
  <c r="GE25" i="52"/>
  <c r="GC76" i="52" s="1"/>
  <c r="GA25" i="52"/>
  <c r="FY76" i="52" s="1"/>
  <c r="FT25" i="52"/>
  <c r="FR76" i="52" s="1"/>
  <c r="FP25" i="52"/>
  <c r="FN76" i="52" s="1"/>
  <c r="FI25" i="52"/>
  <c r="FG76" i="52" s="1"/>
  <c r="FE25" i="52"/>
  <c r="FC76" i="52" s="1"/>
  <c r="EX25" i="52"/>
  <c r="EV76" i="52" s="1"/>
  <c r="ET25" i="52"/>
  <c r="ER76" i="52" s="1"/>
  <c r="EM25" i="52"/>
  <c r="EK76" i="52" s="1"/>
  <c r="EI25" i="52"/>
  <c r="EG76" i="52" s="1"/>
  <c r="EB25" i="52"/>
  <c r="DZ76" i="52" s="1"/>
  <c r="DX25" i="52"/>
  <c r="DV76" i="52" s="1"/>
  <c r="DQ25" i="52"/>
  <c r="DO76" i="52" s="1"/>
  <c r="DM25" i="52"/>
  <c r="DK76" i="52" s="1"/>
  <c r="DF25" i="52"/>
  <c r="DD76" i="52" s="1"/>
  <c r="DB25" i="52"/>
  <c r="CZ76" i="52" s="1"/>
  <c r="CU25" i="52"/>
  <c r="CS76" i="52" s="1"/>
  <c r="CQ25" i="52"/>
  <c r="CO76" i="52" s="1"/>
  <c r="CJ25" i="52"/>
  <c r="CH76" i="52" s="1"/>
  <c r="CF25" i="52"/>
  <c r="CD76" i="52" s="1"/>
  <c r="BY25" i="52"/>
  <c r="BW76" i="52" s="1"/>
  <c r="BU25" i="52"/>
  <c r="BS76" i="52" s="1"/>
  <c r="BN25" i="52"/>
  <c r="BL76" i="52" s="1"/>
  <c r="BJ25" i="52"/>
  <c r="BH76" i="52" s="1"/>
  <c r="BC25" i="52"/>
  <c r="BA76" i="52" s="1"/>
  <c r="AY25" i="52"/>
  <c r="AW76" i="52" s="1"/>
  <c r="AR25" i="52"/>
  <c r="AP76" i="52" s="1"/>
  <c r="AN25" i="52"/>
  <c r="AL76" i="52" s="1"/>
  <c r="AG25" i="52"/>
  <c r="AE76" i="52" s="1"/>
  <c r="AC25" i="52"/>
  <c r="AA76" i="52" s="1"/>
  <c r="V25" i="52"/>
  <c r="T76" i="52" s="1"/>
  <c r="R25" i="52"/>
  <c r="P76" i="52" s="1"/>
  <c r="K25" i="52"/>
  <c r="I76" i="52" s="1"/>
  <c r="G25" i="52"/>
  <c r="E76" i="52" s="1"/>
  <c r="IH24" i="52"/>
  <c r="IF75" i="52" s="1"/>
  <c r="ID24" i="52"/>
  <c r="IB75" i="52" s="1"/>
  <c r="HW24" i="52"/>
  <c r="HU75" i="52" s="1"/>
  <c r="HS24" i="52"/>
  <c r="HQ75" i="52" s="1"/>
  <c r="HL24" i="52"/>
  <c r="HJ75" i="52" s="1"/>
  <c r="HH24" i="52"/>
  <c r="HF75" i="52" s="1"/>
  <c r="HA24" i="52"/>
  <c r="GY75" i="52" s="1"/>
  <c r="GW24" i="52"/>
  <c r="GU75" i="52" s="1"/>
  <c r="GP24" i="52"/>
  <c r="GN75" i="52" s="1"/>
  <c r="GL24" i="52"/>
  <c r="GJ75" i="52" s="1"/>
  <c r="GE24" i="52"/>
  <c r="GC75" i="52" s="1"/>
  <c r="GA24" i="52"/>
  <c r="FY75" i="52" s="1"/>
  <c r="FT24" i="52"/>
  <c r="FR75" i="52" s="1"/>
  <c r="FP24" i="52"/>
  <c r="FN75" i="52" s="1"/>
  <c r="FI24" i="52"/>
  <c r="FG75" i="52" s="1"/>
  <c r="FE24" i="52"/>
  <c r="FC75" i="52" s="1"/>
  <c r="EX24" i="52"/>
  <c r="EV75" i="52" s="1"/>
  <c r="ET24" i="52"/>
  <c r="ER75" i="52" s="1"/>
  <c r="EM24" i="52"/>
  <c r="EK75" i="52" s="1"/>
  <c r="EI24" i="52"/>
  <c r="EG75" i="52" s="1"/>
  <c r="EB24" i="52"/>
  <c r="DZ75" i="52" s="1"/>
  <c r="DX24" i="52"/>
  <c r="DV75" i="52" s="1"/>
  <c r="DQ24" i="52"/>
  <c r="DO75" i="52" s="1"/>
  <c r="DM24" i="52"/>
  <c r="DK75" i="52" s="1"/>
  <c r="DF24" i="52"/>
  <c r="DD75" i="52" s="1"/>
  <c r="DB24" i="52"/>
  <c r="CZ75" i="52" s="1"/>
  <c r="CU24" i="52"/>
  <c r="CS75" i="52" s="1"/>
  <c r="CQ24" i="52"/>
  <c r="CO75" i="52" s="1"/>
  <c r="CJ24" i="52"/>
  <c r="CH75" i="52" s="1"/>
  <c r="CF24" i="52"/>
  <c r="CD75" i="52" s="1"/>
  <c r="BY24" i="52"/>
  <c r="BW75" i="52" s="1"/>
  <c r="BU24" i="52"/>
  <c r="BS75" i="52" s="1"/>
  <c r="BN24" i="52"/>
  <c r="BL75" i="52" s="1"/>
  <c r="BJ24" i="52"/>
  <c r="BH75" i="52" s="1"/>
  <c r="BC24" i="52"/>
  <c r="BA75" i="52" s="1"/>
  <c r="AY24" i="52"/>
  <c r="AW75" i="52" s="1"/>
  <c r="AR24" i="52"/>
  <c r="AP75" i="52" s="1"/>
  <c r="AN24" i="52"/>
  <c r="AL75" i="52" s="1"/>
  <c r="AG24" i="52"/>
  <c r="AE75" i="52" s="1"/>
  <c r="AC24" i="52"/>
  <c r="AA75" i="52" s="1"/>
  <c r="V24" i="52"/>
  <c r="T75" i="52" s="1"/>
  <c r="R24" i="52"/>
  <c r="P75" i="52" s="1"/>
  <c r="K24" i="52"/>
  <c r="I75" i="52" s="1"/>
  <c r="G24" i="52"/>
  <c r="E75" i="52" s="1"/>
  <c r="IH23" i="52"/>
  <c r="IF74" i="52" s="1"/>
  <c r="ID23" i="52"/>
  <c r="IB74" i="52" s="1"/>
  <c r="HW23" i="52"/>
  <c r="HU74" i="52" s="1"/>
  <c r="HS23" i="52"/>
  <c r="HQ74" i="52" s="1"/>
  <c r="HL23" i="52"/>
  <c r="HJ74" i="52" s="1"/>
  <c r="HH23" i="52"/>
  <c r="HF74" i="52" s="1"/>
  <c r="HA23" i="52"/>
  <c r="GY74" i="52" s="1"/>
  <c r="GW23" i="52"/>
  <c r="GU74" i="52" s="1"/>
  <c r="GP23" i="52"/>
  <c r="GN74" i="52" s="1"/>
  <c r="GL23" i="52"/>
  <c r="GJ74" i="52" s="1"/>
  <c r="GE23" i="52"/>
  <c r="GC74" i="52" s="1"/>
  <c r="GA23" i="52"/>
  <c r="FY74" i="52" s="1"/>
  <c r="FT23" i="52"/>
  <c r="FR74" i="52" s="1"/>
  <c r="FP23" i="52"/>
  <c r="FN74" i="52" s="1"/>
  <c r="FI23" i="52"/>
  <c r="FG74" i="52" s="1"/>
  <c r="FE23" i="52"/>
  <c r="FC74" i="52" s="1"/>
  <c r="EX23" i="52"/>
  <c r="EV74" i="52" s="1"/>
  <c r="ET23" i="52"/>
  <c r="ER74" i="52" s="1"/>
  <c r="EM23" i="52"/>
  <c r="EK74" i="52" s="1"/>
  <c r="EI23" i="52"/>
  <c r="EG74" i="52" s="1"/>
  <c r="EB23" i="52"/>
  <c r="DZ74" i="52" s="1"/>
  <c r="DX23" i="52"/>
  <c r="DV74" i="52" s="1"/>
  <c r="DQ23" i="52"/>
  <c r="DO74" i="52" s="1"/>
  <c r="DM23" i="52"/>
  <c r="DK74" i="52" s="1"/>
  <c r="DF23" i="52"/>
  <c r="DD74" i="52" s="1"/>
  <c r="DB23" i="52"/>
  <c r="CZ74" i="52" s="1"/>
  <c r="CU23" i="52"/>
  <c r="CS74" i="52" s="1"/>
  <c r="CQ23" i="52"/>
  <c r="CO74" i="52" s="1"/>
  <c r="CJ23" i="52"/>
  <c r="CH74" i="52" s="1"/>
  <c r="CF23" i="52"/>
  <c r="CD74" i="52" s="1"/>
  <c r="BY23" i="52"/>
  <c r="BW74" i="52" s="1"/>
  <c r="BU23" i="52"/>
  <c r="BS74" i="52" s="1"/>
  <c r="BN23" i="52"/>
  <c r="BL74" i="52" s="1"/>
  <c r="BJ23" i="52"/>
  <c r="BH74" i="52" s="1"/>
  <c r="BC23" i="52"/>
  <c r="BA74" i="52" s="1"/>
  <c r="AY23" i="52"/>
  <c r="AW74" i="52" s="1"/>
  <c r="AR23" i="52"/>
  <c r="AP74" i="52" s="1"/>
  <c r="AN23" i="52"/>
  <c r="AL74" i="52" s="1"/>
  <c r="AG23" i="52"/>
  <c r="AE74" i="52" s="1"/>
  <c r="AC23" i="52"/>
  <c r="AA74" i="52" s="1"/>
  <c r="V23" i="52"/>
  <c r="T74" i="52" s="1"/>
  <c r="R23" i="52"/>
  <c r="P74" i="52" s="1"/>
  <c r="K23" i="52"/>
  <c r="I74" i="52" s="1"/>
  <c r="G23" i="52"/>
  <c r="E74" i="52" s="1"/>
  <c r="ID22" i="52"/>
  <c r="IB73" i="52" s="1"/>
  <c r="HS22" i="52"/>
  <c r="HQ73" i="52" s="1"/>
  <c r="HJ22" i="52"/>
  <c r="HH22" i="52"/>
  <c r="GY22" i="52"/>
  <c r="GW22" i="52"/>
  <c r="GU73" i="52" s="1"/>
  <c r="GL22" i="52"/>
  <c r="GA22" i="52"/>
  <c r="FY73" i="52" s="1"/>
  <c r="FP22" i="52"/>
  <c r="FE22" i="52"/>
  <c r="FC73" i="52" s="1"/>
  <c r="ET22" i="52"/>
  <c r="EW21" i="52" s="1"/>
  <c r="EI22" i="52"/>
  <c r="EG73" i="52" s="1"/>
  <c r="DX22" i="52"/>
  <c r="DM22" i="52"/>
  <c r="DK73" i="52" s="1"/>
  <c r="DB22" i="52"/>
  <c r="CQ22" i="52"/>
  <c r="CF22" i="52"/>
  <c r="BU22" i="52"/>
  <c r="BJ22" i="52"/>
  <c r="AY22" i="52"/>
  <c r="AN22" i="52"/>
  <c r="AC22" i="52"/>
  <c r="R22" i="52"/>
  <c r="G22" i="52"/>
  <c r="ID21" i="52"/>
  <c r="IB72" i="52" s="1"/>
  <c r="HS21" i="52"/>
  <c r="HQ72" i="52" s="1"/>
  <c r="HJ21" i="52"/>
  <c r="HJ19" i="52" s="1"/>
  <c r="HH21" i="52"/>
  <c r="GY21" i="52"/>
  <c r="GW21" i="52"/>
  <c r="GL21" i="52"/>
  <c r="GA21" i="52"/>
  <c r="FP21" i="52"/>
  <c r="FE21" i="52"/>
  <c r="ET21" i="52"/>
  <c r="EW20" i="52" s="1"/>
  <c r="EI21" i="52"/>
  <c r="DX21" i="52"/>
  <c r="DM21" i="52"/>
  <c r="DB21" i="52"/>
  <c r="CQ21" i="52"/>
  <c r="CF21" i="52"/>
  <c r="CE72" i="52" s="1"/>
  <c r="BU21" i="52"/>
  <c r="BJ21" i="52"/>
  <c r="BI72" i="52" s="1"/>
  <c r="AY21" i="52"/>
  <c r="AN21" i="52"/>
  <c r="AM72" i="52" s="1"/>
  <c r="AC21" i="52"/>
  <c r="R21" i="52"/>
  <c r="Q72" i="52" s="1"/>
  <c r="G21" i="52"/>
  <c r="A21" i="52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ID20" i="52"/>
  <c r="IB71" i="52" s="1"/>
  <c r="HS20" i="52"/>
  <c r="HR71" i="52" s="1"/>
  <c r="HJ20" i="52"/>
  <c r="HH20" i="52"/>
  <c r="HF71" i="52" s="1"/>
  <c r="GY20" i="52"/>
  <c r="GY19" i="52" s="1"/>
  <c r="GW20" i="52"/>
  <c r="GL20" i="52"/>
  <c r="GJ71" i="52" s="1"/>
  <c r="GA20" i="52"/>
  <c r="FP20" i="52"/>
  <c r="FN71" i="52" s="1"/>
  <c r="FE20" i="52"/>
  <c r="ET20" i="52"/>
  <c r="ER71" i="52" s="1"/>
  <c r="EI20" i="52"/>
  <c r="DX20" i="52"/>
  <c r="DV71" i="52" s="1"/>
  <c r="DM20" i="52"/>
  <c r="DB20" i="52"/>
  <c r="CZ71" i="52" s="1"/>
  <c r="CQ20" i="52"/>
  <c r="CF20" i="52"/>
  <c r="BU20" i="52"/>
  <c r="BJ20" i="52"/>
  <c r="AY20" i="52"/>
  <c r="AN20" i="52"/>
  <c r="AC20" i="52"/>
  <c r="R20" i="52"/>
  <c r="G20" i="52"/>
  <c r="IC19" i="52"/>
  <c r="IB19" i="52"/>
  <c r="HZ19" i="52"/>
  <c r="HR19" i="52"/>
  <c r="HQ19" i="52"/>
  <c r="HO19" i="52"/>
  <c r="HR9" i="52" s="1"/>
  <c r="HG19" i="52"/>
  <c r="HF19" i="52"/>
  <c r="HD19" i="52"/>
  <c r="HG9" i="52" s="1"/>
  <c r="GV19" i="52"/>
  <c r="GU19" i="52"/>
  <c r="GS19" i="52"/>
  <c r="GW9" i="52" s="1"/>
  <c r="GK19" i="52"/>
  <c r="GJ19" i="52"/>
  <c r="GH19" i="52"/>
  <c r="GK9" i="52" s="1"/>
  <c r="FZ19" i="52"/>
  <c r="FY19" i="52"/>
  <c r="FW19" i="52"/>
  <c r="GA9" i="52" s="1"/>
  <c r="FO19" i="52"/>
  <c r="FN19" i="52"/>
  <c r="FL19" i="52"/>
  <c r="FP9" i="52" s="1"/>
  <c r="FD19" i="52"/>
  <c r="FC19" i="52"/>
  <c r="FA19" i="52"/>
  <c r="ES19" i="52"/>
  <c r="ER19" i="52"/>
  <c r="EP19" i="52"/>
  <c r="ES9" i="52" s="1"/>
  <c r="EH19" i="52"/>
  <c r="EG19" i="52"/>
  <c r="EE19" i="52"/>
  <c r="EI9" i="52" s="1"/>
  <c r="DW19" i="52"/>
  <c r="DV19" i="52"/>
  <c r="DT19" i="52"/>
  <c r="DL19" i="52"/>
  <c r="DK19" i="52"/>
  <c r="DI19" i="52"/>
  <c r="DM9" i="52" s="1"/>
  <c r="DA19" i="52"/>
  <c r="CZ19" i="52"/>
  <c r="CX19" i="52"/>
  <c r="DA9" i="52" s="1"/>
  <c r="CP19" i="52"/>
  <c r="CO19" i="52"/>
  <c r="CM19" i="52"/>
  <c r="CQ9" i="52" s="1"/>
  <c r="CE19" i="52"/>
  <c r="CD19" i="52"/>
  <c r="CB19" i="52"/>
  <c r="CF9" i="52" s="1"/>
  <c r="BT19" i="52"/>
  <c r="BS19" i="52"/>
  <c r="BQ19" i="52"/>
  <c r="BI19" i="52"/>
  <c r="BH19" i="52"/>
  <c r="BF19" i="52"/>
  <c r="AX19" i="52"/>
  <c r="AW19" i="52"/>
  <c r="AU19" i="52"/>
  <c r="AY9" i="52" s="1"/>
  <c r="AM19" i="52"/>
  <c r="AL19" i="52"/>
  <c r="AJ19" i="52"/>
  <c r="AN9" i="52" s="1"/>
  <c r="AB19" i="52"/>
  <c r="AA19" i="52"/>
  <c r="Y19" i="52"/>
  <c r="AC9" i="52" s="1"/>
  <c r="Q19" i="52"/>
  <c r="P19" i="52"/>
  <c r="N19" i="52"/>
  <c r="R9" i="52" s="1"/>
  <c r="F19" i="52"/>
  <c r="E19" i="52"/>
  <c r="C19" i="52"/>
  <c r="A16" i="52" s="1"/>
  <c r="IH18" i="52"/>
  <c r="IG18" i="52"/>
  <c r="ID18" i="52"/>
  <c r="IC18" i="52"/>
  <c r="HW18" i="52"/>
  <c r="HV18" i="52"/>
  <c r="HS18" i="52"/>
  <c r="HR18" i="52"/>
  <c r="HL18" i="52"/>
  <c r="HK18" i="52"/>
  <c r="HH18" i="52"/>
  <c r="HG18" i="52"/>
  <c r="HA18" i="52"/>
  <c r="GZ18" i="52"/>
  <c r="GW18" i="52"/>
  <c r="GV18" i="52"/>
  <c r="GP18" i="52"/>
  <c r="GO18" i="52"/>
  <c r="GL18" i="52"/>
  <c r="GK18" i="52"/>
  <c r="GE18" i="52"/>
  <c r="GD18" i="52"/>
  <c r="GA18" i="52"/>
  <c r="FZ18" i="52"/>
  <c r="FT18" i="52"/>
  <c r="FS18" i="52"/>
  <c r="FP18" i="52"/>
  <c r="FO18" i="52"/>
  <c r="FI18" i="52"/>
  <c r="FH18" i="52"/>
  <c r="FE18" i="52"/>
  <c r="FD18" i="52"/>
  <c r="EX18" i="52"/>
  <c r="EW18" i="52"/>
  <c r="ET18" i="52"/>
  <c r="ES18" i="52"/>
  <c r="EM18" i="52"/>
  <c r="EL18" i="52"/>
  <c r="EI18" i="52"/>
  <c r="EH18" i="52"/>
  <c r="EB18" i="52"/>
  <c r="EA18" i="52"/>
  <c r="DX18" i="52"/>
  <c r="DW18" i="52"/>
  <c r="DQ18" i="52"/>
  <c r="DP18" i="52"/>
  <c r="DM18" i="52"/>
  <c r="DL18" i="52"/>
  <c r="DF18" i="52"/>
  <c r="DE18" i="52"/>
  <c r="DB18" i="52"/>
  <c r="DA18" i="52"/>
  <c r="CU18" i="52"/>
  <c r="CT18" i="52"/>
  <c r="CQ18" i="52"/>
  <c r="CP18" i="52"/>
  <c r="CJ18" i="52"/>
  <c r="CI18" i="52"/>
  <c r="CF18" i="52"/>
  <c r="CE18" i="52"/>
  <c r="BY18" i="52"/>
  <c r="BX18" i="52"/>
  <c r="BU18" i="52"/>
  <c r="BT18" i="52"/>
  <c r="BN18" i="52"/>
  <c r="BM18" i="52"/>
  <c r="BJ18" i="52"/>
  <c r="BI18" i="52"/>
  <c r="BC18" i="52"/>
  <c r="BB18" i="52"/>
  <c r="AY18" i="52"/>
  <c r="AX18" i="52"/>
  <c r="AR18" i="52"/>
  <c r="AQ18" i="52"/>
  <c r="AN18" i="52"/>
  <c r="AM18" i="52"/>
  <c r="AG18" i="52"/>
  <c r="AF18" i="52"/>
  <c r="AC18" i="52"/>
  <c r="AB18" i="52"/>
  <c r="V18" i="52"/>
  <c r="U18" i="52"/>
  <c r="R18" i="52"/>
  <c r="Q18" i="52"/>
  <c r="K18" i="52"/>
  <c r="J18" i="52"/>
  <c r="G18" i="52"/>
  <c r="F18" i="52"/>
  <c r="CV14" i="52"/>
  <c r="X51" i="49" s="1"/>
  <c r="L14" i="52"/>
  <c r="S135" i="48" s="1"/>
  <c r="FU13" i="52"/>
  <c r="X95" i="49" s="1"/>
  <c r="CK13" i="52"/>
  <c r="AB146" i="48" s="1"/>
  <c r="HH9" i="52"/>
  <c r="GV9" i="52"/>
  <c r="GL9" i="52"/>
  <c r="FE9" i="52"/>
  <c r="FD9" i="52"/>
  <c r="ET9" i="52"/>
  <c r="DX9" i="52"/>
  <c r="DW9" i="52"/>
  <c r="DB9" i="52"/>
  <c r="BU9" i="52"/>
  <c r="BT9" i="52"/>
  <c r="BJ9" i="52"/>
  <c r="BI9" i="52"/>
  <c r="AX9" i="52"/>
  <c r="IF8" i="52"/>
  <c r="IB8" i="52"/>
  <c r="HU8" i="52"/>
  <c r="HQ8" i="52"/>
  <c r="HJ8" i="52"/>
  <c r="HF8" i="52"/>
  <c r="GY8" i="52"/>
  <c r="GU8" i="52"/>
  <c r="GN8" i="52"/>
  <c r="GJ8" i="52"/>
  <c r="GC8" i="52"/>
  <c r="FY8" i="52"/>
  <c r="FR8" i="52"/>
  <c r="FN8" i="52"/>
  <c r="FG8" i="52"/>
  <c r="FC8" i="52"/>
  <c r="EV8" i="52"/>
  <c r="ER8" i="52"/>
  <c r="EK8" i="52"/>
  <c r="EG8" i="52"/>
  <c r="DZ8" i="52"/>
  <c r="DV8" i="52"/>
  <c r="DO8" i="52"/>
  <c r="DK8" i="52"/>
  <c r="DD8" i="52"/>
  <c r="CZ8" i="52"/>
  <c r="CS8" i="52"/>
  <c r="CO8" i="52"/>
  <c r="CH8" i="52"/>
  <c r="CD8" i="52"/>
  <c r="BW8" i="52"/>
  <c r="BS8" i="52"/>
  <c r="BL8" i="52"/>
  <c r="BH8" i="52"/>
  <c r="BA8" i="52"/>
  <c r="AW8" i="52"/>
  <c r="AP8" i="52"/>
  <c r="AL8" i="52"/>
  <c r="AE8" i="52"/>
  <c r="AA8" i="52"/>
  <c r="T8" i="52"/>
  <c r="P8" i="52"/>
  <c r="I8" i="52"/>
  <c r="E8" i="52"/>
  <c r="E86" i="43"/>
  <c r="E87" i="43"/>
  <c r="E88" i="43"/>
  <c r="E89" i="43"/>
  <c r="E90" i="43"/>
  <c r="E91" i="43"/>
  <c r="E92" i="43"/>
  <c r="E93" i="43"/>
  <c r="EH9" i="52" l="1"/>
  <c r="GF14" i="52"/>
  <c r="AA81" i="49" s="1"/>
  <c r="Q9" i="52"/>
  <c r="A13" i="52"/>
  <c r="AB9" i="52"/>
  <c r="FO9" i="52"/>
  <c r="DL9" i="52"/>
  <c r="DB19" i="52"/>
  <c r="CV13" i="52"/>
  <c r="X50" i="49" s="1"/>
  <c r="CP9" i="52"/>
  <c r="FZ9" i="52"/>
  <c r="BD13" i="52"/>
  <c r="Y134" i="48" s="1"/>
  <c r="BO14" i="52"/>
  <c r="Y147" i="48" s="1"/>
  <c r="FP19" i="52"/>
  <c r="A11" i="52"/>
  <c r="BZ13" i="52"/>
  <c r="AB134" i="48" s="1"/>
  <c r="FJ13" i="52"/>
  <c r="X80" i="49" s="1"/>
  <c r="A14" i="52"/>
  <c r="CK14" i="52"/>
  <c r="AB147" i="48" s="1"/>
  <c r="FU14" i="52"/>
  <c r="X96" i="49" s="1"/>
  <c r="A17" i="52"/>
  <c r="BH72" i="52"/>
  <c r="GF13" i="52"/>
  <c r="AA80" i="49" s="1"/>
  <c r="HB14" i="52"/>
  <c r="L13" i="52"/>
  <c r="S134" i="48" s="1"/>
  <c r="DG14" i="52"/>
  <c r="X65" i="49" s="1"/>
  <c r="W13" i="52"/>
  <c r="S146" i="48" s="1"/>
  <c r="DG13" i="52"/>
  <c r="X64" i="49" s="1"/>
  <c r="GQ13" i="52"/>
  <c r="AA95" i="49" s="1"/>
  <c r="AH14" i="52"/>
  <c r="V135" i="48" s="1"/>
  <c r="DR14" i="52"/>
  <c r="AA51" i="49" s="1"/>
  <c r="AM9" i="52"/>
  <c r="CE9" i="52"/>
  <c r="AH13" i="52"/>
  <c r="V134" i="48" s="1"/>
  <c r="DR13" i="52"/>
  <c r="AA50" i="49" s="1"/>
  <c r="HB13" i="52"/>
  <c r="AS14" i="52"/>
  <c r="V147" i="48" s="1"/>
  <c r="EC14" i="52"/>
  <c r="AA65" i="49" s="1"/>
  <c r="HM14" i="52"/>
  <c r="M119" i="52"/>
  <c r="HR73" i="52"/>
  <c r="EW22" i="52"/>
  <c r="A9" i="52"/>
  <c r="AS13" i="52"/>
  <c r="V146" i="48" s="1"/>
  <c r="EC13" i="52"/>
  <c r="AA64" i="49" s="1"/>
  <c r="HM13" i="52"/>
  <c r="BD14" i="52"/>
  <c r="Y135" i="48" s="1"/>
  <c r="EN14" i="52"/>
  <c r="AD51" i="49" s="1"/>
  <c r="HX14" i="52"/>
  <c r="O90" i="51" s="1"/>
  <c r="W14" i="52"/>
  <c r="S147" i="48" s="1"/>
  <c r="HX13" i="52"/>
  <c r="O89" i="51" s="1"/>
  <c r="FO71" i="52"/>
  <c r="GQ14" i="52"/>
  <c r="AA96" i="49" s="1"/>
  <c r="F9" i="52"/>
  <c r="EN13" i="52"/>
  <c r="AD50" i="49" s="1"/>
  <c r="EY14" i="52"/>
  <c r="AD65" i="49" s="1"/>
  <c r="II14" i="52"/>
  <c r="R90" i="51" s="1"/>
  <c r="G9" i="52"/>
  <c r="A10" i="52"/>
  <c r="BO13" i="52"/>
  <c r="Y146" i="48" s="1"/>
  <c r="EY13" i="52"/>
  <c r="AD64" i="49" s="1"/>
  <c r="II13" i="52"/>
  <c r="R89" i="51" s="1"/>
  <c r="BZ14" i="52"/>
  <c r="AB135" i="48" s="1"/>
  <c r="FJ14" i="52"/>
  <c r="X81" i="49" s="1"/>
  <c r="IC71" i="52"/>
  <c r="IC73" i="52"/>
  <c r="IC72" i="52"/>
  <c r="IC9" i="52"/>
  <c r="ID9" i="52"/>
  <c r="HR72" i="52"/>
  <c r="HR119" i="52" s="1"/>
  <c r="HS9" i="52"/>
  <c r="FZ71" i="52"/>
  <c r="FY71" i="52"/>
  <c r="GA19" i="52"/>
  <c r="Q73" i="52"/>
  <c r="P73" i="52"/>
  <c r="CE73" i="52"/>
  <c r="CD73" i="52"/>
  <c r="GL19" i="52"/>
  <c r="DL71" i="52"/>
  <c r="DK71" i="52"/>
  <c r="DM19" i="52"/>
  <c r="GK73" i="52"/>
  <c r="GJ73" i="52"/>
  <c r="AX71" i="52"/>
  <c r="AW71" i="52"/>
  <c r="AY19" i="52"/>
  <c r="HQ71" i="52"/>
  <c r="HQ119" i="52" s="1"/>
  <c r="HQ9" i="52" s="1"/>
  <c r="HS19" i="52"/>
  <c r="DW73" i="52"/>
  <c r="DV73" i="52"/>
  <c r="FD71" i="52"/>
  <c r="FC71" i="52"/>
  <c r="FE19" i="52"/>
  <c r="BI73" i="52"/>
  <c r="BH73" i="52"/>
  <c r="BT71" i="52"/>
  <c r="BS71" i="52"/>
  <c r="BU19" i="52"/>
  <c r="R19" i="52"/>
  <c r="CP71" i="52"/>
  <c r="CO71" i="52"/>
  <c r="CQ19" i="52"/>
  <c r="FO73" i="52"/>
  <c r="FN73" i="52"/>
  <c r="AB71" i="52"/>
  <c r="AA71" i="52"/>
  <c r="AC19" i="52"/>
  <c r="GV71" i="52"/>
  <c r="GU71" i="52"/>
  <c r="GU119" i="52" s="1"/>
  <c r="GU9" i="52" s="1"/>
  <c r="GW19" i="52"/>
  <c r="DA73" i="52"/>
  <c r="CZ73" i="52"/>
  <c r="ES73" i="52"/>
  <c r="ER73" i="52"/>
  <c r="CF19" i="52"/>
  <c r="F71" i="52"/>
  <c r="E71" i="52"/>
  <c r="G19" i="52"/>
  <c r="EH71" i="52"/>
  <c r="EG71" i="52"/>
  <c r="EI19" i="52"/>
  <c r="AM73" i="52"/>
  <c r="AL73" i="52"/>
  <c r="HG73" i="52"/>
  <c r="HF73" i="52"/>
  <c r="GK71" i="52"/>
  <c r="CD72" i="52"/>
  <c r="HG71" i="52"/>
  <c r="DL73" i="52"/>
  <c r="IB119" i="52"/>
  <c r="IB9" i="52" s="1"/>
  <c r="DA72" i="52"/>
  <c r="CZ72" i="52"/>
  <c r="DW72" i="52"/>
  <c r="DV72" i="52"/>
  <c r="DV119" i="52" s="1"/>
  <c r="DV9" i="52" s="1"/>
  <c r="ES72" i="52"/>
  <c r="ER72" i="52"/>
  <c r="FO72" i="52"/>
  <c r="FN72" i="52"/>
  <c r="FN119" i="52" s="1"/>
  <c r="FN9" i="52" s="1"/>
  <c r="GK72" i="52"/>
  <c r="GJ72" i="52"/>
  <c r="GJ119" i="52" s="1"/>
  <c r="GJ9" i="52" s="1"/>
  <c r="HG72" i="52"/>
  <c r="HF72" i="52"/>
  <c r="EH73" i="52"/>
  <c r="BJ19" i="52"/>
  <c r="ET19" i="52"/>
  <c r="ID19" i="52"/>
  <c r="Q71" i="52"/>
  <c r="P71" i="52"/>
  <c r="AM71" i="52"/>
  <c r="AL71" i="52"/>
  <c r="BI71" i="52"/>
  <c r="BH71" i="52"/>
  <c r="CE71" i="52"/>
  <c r="CE119" i="52" s="1"/>
  <c r="CD71" i="52"/>
  <c r="CZ119" i="52"/>
  <c r="CZ9" i="52" s="1"/>
  <c r="FD73" i="52"/>
  <c r="DA71" i="52"/>
  <c r="FZ73" i="52"/>
  <c r="AN19" i="52"/>
  <c r="DX19" i="52"/>
  <c r="HH19" i="52"/>
  <c r="E73" i="52"/>
  <c r="F73" i="52"/>
  <c r="AB73" i="52"/>
  <c r="AA73" i="52"/>
  <c r="AX73" i="52"/>
  <c r="AW73" i="52"/>
  <c r="BT73" i="52"/>
  <c r="BS73" i="52"/>
  <c r="CP73" i="52"/>
  <c r="CO73" i="52"/>
  <c r="DW71" i="52"/>
  <c r="P72" i="52"/>
  <c r="GV73" i="52"/>
  <c r="F72" i="52"/>
  <c r="E72" i="52"/>
  <c r="AB72" i="52"/>
  <c r="AA72" i="52"/>
  <c r="AX72" i="52"/>
  <c r="AW72" i="52"/>
  <c r="BT72" i="52"/>
  <c r="BS72" i="52"/>
  <c r="CP72" i="52"/>
  <c r="CO72" i="52"/>
  <c r="DK72" i="52"/>
  <c r="DL72" i="52"/>
  <c r="EG72" i="52"/>
  <c r="EH72" i="52"/>
  <c r="FC72" i="52"/>
  <c r="FD72" i="52"/>
  <c r="FY72" i="52"/>
  <c r="FZ72" i="52"/>
  <c r="GU72" i="52"/>
  <c r="GV72" i="52"/>
  <c r="ES71" i="52"/>
  <c r="AL72" i="52"/>
  <c r="CW119" i="52"/>
  <c r="H112" i="51"/>
  <c r="F112" i="51"/>
  <c r="BG139" i="51"/>
  <c r="HF119" i="52" l="1"/>
  <c r="HF9" i="52" s="1"/>
  <c r="DW119" i="52"/>
  <c r="DV14" i="52" s="1"/>
  <c r="HQ10" i="52"/>
  <c r="ES119" i="52"/>
  <c r="Q119" i="52"/>
  <c r="CD119" i="52"/>
  <c r="CD9" i="52" s="1"/>
  <c r="CD13" i="52" s="1"/>
  <c r="FO119" i="52"/>
  <c r="FN14" i="52" s="1"/>
  <c r="BH119" i="52"/>
  <c r="BH9" i="52" s="1"/>
  <c r="ER119" i="52"/>
  <c r="ER9" i="52" s="1"/>
  <c r="EG119" i="52"/>
  <c r="EG9" i="52" s="1"/>
  <c r="IC119" i="52"/>
  <c r="IB16" i="52" s="1"/>
  <c r="IB11" i="52"/>
  <c r="IB10" i="52"/>
  <c r="IB14" i="52"/>
  <c r="IB13" i="52"/>
  <c r="IB17" i="52"/>
  <c r="HQ13" i="52"/>
  <c r="HQ16" i="52"/>
  <c r="HQ17" i="52"/>
  <c r="HQ14" i="52"/>
  <c r="HQ11" i="52"/>
  <c r="ER10" i="52"/>
  <c r="ER13" i="52"/>
  <c r="FN16" i="52"/>
  <c r="DV16" i="52"/>
  <c r="EH119" i="52"/>
  <c r="EG10" i="52" s="1"/>
  <c r="FD119" i="52"/>
  <c r="HG119" i="52"/>
  <c r="HF16" i="52" s="1"/>
  <c r="AA119" i="52"/>
  <c r="AA9" i="52" s="1"/>
  <c r="AW119" i="52"/>
  <c r="AW9" i="52" s="1"/>
  <c r="DA119" i="52"/>
  <c r="CZ11" i="52" s="1"/>
  <c r="BI119" i="52"/>
  <c r="BH13" i="52" s="1"/>
  <c r="E119" i="52"/>
  <c r="E9" i="52" s="1"/>
  <c r="AB119" i="52"/>
  <c r="BS119" i="52"/>
  <c r="BS9" i="52" s="1"/>
  <c r="AX119" i="52"/>
  <c r="FY119" i="52"/>
  <c r="FY9" i="52" s="1"/>
  <c r="GV119" i="52"/>
  <c r="GU10" i="52" s="1"/>
  <c r="AL119" i="52"/>
  <c r="AL9" i="52" s="1"/>
  <c r="GK119" i="52"/>
  <c r="GJ10" i="52" s="1"/>
  <c r="F119" i="52"/>
  <c r="CO119" i="52"/>
  <c r="CO9" i="52" s="1"/>
  <c r="BT119" i="52"/>
  <c r="FZ119" i="52"/>
  <c r="FC119" i="52"/>
  <c r="FC9" i="52" s="1"/>
  <c r="AM119" i="52"/>
  <c r="CP119" i="52"/>
  <c r="DK119" i="52"/>
  <c r="DK9" i="52" s="1"/>
  <c r="DV13" i="52"/>
  <c r="DV17" i="52"/>
  <c r="DV10" i="52"/>
  <c r="DV11" i="52"/>
  <c r="P119" i="52"/>
  <c r="P9" i="52" s="1"/>
  <c r="DL119" i="52"/>
  <c r="GU13" i="52"/>
  <c r="BZ26" i="49"/>
  <c r="BZ27" i="49"/>
  <c r="BZ28" i="49"/>
  <c r="GU17" i="52" l="1"/>
  <c r="FN11" i="52"/>
  <c r="BH14" i="52"/>
  <c r="FN10" i="52"/>
  <c r="EG14" i="52"/>
  <c r="FN13" i="52"/>
  <c r="GU14" i="52"/>
  <c r="FN17" i="52"/>
  <c r="ER11" i="52"/>
  <c r="GU11" i="52"/>
  <c r="CD16" i="52"/>
  <c r="CD10" i="52"/>
  <c r="CD17" i="52"/>
  <c r="EG13" i="52"/>
  <c r="ER14" i="52"/>
  <c r="EG17" i="52"/>
  <c r="CD11" i="52"/>
  <c r="GU16" i="52"/>
  <c r="CD14" i="52"/>
  <c r="ER16" i="52"/>
  <c r="GJ16" i="52"/>
  <c r="ER17" i="52"/>
  <c r="EG16" i="52"/>
  <c r="GJ13" i="52"/>
  <c r="BH17" i="52"/>
  <c r="HF13" i="52"/>
  <c r="CZ16" i="52"/>
  <c r="EG11" i="52"/>
  <c r="BS13" i="52"/>
  <c r="BS10" i="52"/>
  <c r="BS14" i="52"/>
  <c r="BS17" i="52"/>
  <c r="BS16" i="52"/>
  <c r="BS11" i="52"/>
  <c r="BH10" i="52"/>
  <c r="CZ13" i="52"/>
  <c r="GJ14" i="52"/>
  <c r="FC11" i="52"/>
  <c r="FC13" i="52"/>
  <c r="FC10" i="52"/>
  <c r="FC17" i="52"/>
  <c r="FC16" i="52"/>
  <c r="FC14" i="52"/>
  <c r="AL13" i="52"/>
  <c r="AL16" i="52"/>
  <c r="AL17" i="52"/>
  <c r="AL10" i="52"/>
  <c r="AL11" i="52"/>
  <c r="AL14" i="52"/>
  <c r="GJ11" i="52"/>
  <c r="E17" i="52"/>
  <c r="E14" i="52"/>
  <c r="E16" i="52"/>
  <c r="E13" i="52"/>
  <c r="E11" i="52"/>
  <c r="E10" i="52"/>
  <c r="AW10" i="52"/>
  <c r="AW14" i="52"/>
  <c r="AW13" i="52"/>
  <c r="AW16" i="52"/>
  <c r="AW17" i="52"/>
  <c r="AW11" i="52"/>
  <c r="BH11" i="52"/>
  <c r="GJ17" i="52"/>
  <c r="CZ10" i="52"/>
  <c r="HF14" i="52"/>
  <c r="FY17" i="52"/>
  <c r="FY14" i="52"/>
  <c r="FY16" i="52"/>
  <c r="FY11" i="52"/>
  <c r="FY13" i="52"/>
  <c r="FY10" i="52"/>
  <c r="BH16" i="52"/>
  <c r="CZ14" i="52"/>
  <c r="AA17" i="52"/>
  <c r="AA16" i="52"/>
  <c r="AA13" i="52"/>
  <c r="AA14" i="52"/>
  <c r="AA10" i="52"/>
  <c r="AA11" i="52"/>
  <c r="HF11" i="52"/>
  <c r="CZ17" i="52"/>
  <c r="HF10" i="52"/>
  <c r="P13" i="52"/>
  <c r="P16" i="52"/>
  <c r="P11" i="52"/>
  <c r="P10" i="52"/>
  <c r="P17" i="52"/>
  <c r="P14" i="52"/>
  <c r="DK17" i="52"/>
  <c r="DK16" i="52"/>
  <c r="DK13" i="52"/>
  <c r="DK14" i="52"/>
  <c r="DK10" i="52"/>
  <c r="DK11" i="52"/>
  <c r="CO17" i="52"/>
  <c r="CO14" i="52"/>
  <c r="CO16" i="52"/>
  <c r="CO10" i="52"/>
  <c r="CO11" i="52"/>
  <c r="CO13" i="52"/>
  <c r="HF17" i="52"/>
  <c r="AN139" i="51"/>
  <c r="AM139" i="51"/>
  <c r="P26" i="51"/>
  <c r="V26" i="51"/>
  <c r="O27" i="51"/>
  <c r="P27" i="51"/>
  <c r="Q27" i="51"/>
  <c r="R27" i="51"/>
  <c r="S27" i="51"/>
  <c r="T27" i="51"/>
  <c r="U27" i="51"/>
  <c r="V27" i="51"/>
  <c r="O28" i="51"/>
  <c r="P28" i="51"/>
  <c r="Q28" i="51"/>
  <c r="R28" i="51"/>
  <c r="S28" i="51"/>
  <c r="T28" i="51"/>
  <c r="U28" i="51"/>
  <c r="V28" i="51"/>
  <c r="O29" i="51"/>
  <c r="O30" i="51"/>
  <c r="O31" i="51"/>
  <c r="BF139" i="51"/>
  <c r="BK138" i="51"/>
  <c r="BH138" i="51"/>
  <c r="BM138" i="51" s="1"/>
  <c r="AR138" i="51"/>
  <c r="AO138" i="51"/>
  <c r="AT138" i="51" s="1"/>
  <c r="BK137" i="51"/>
  <c r="BH137" i="51"/>
  <c r="BM137" i="51" s="1"/>
  <c r="AR137" i="51"/>
  <c r="AO137" i="51"/>
  <c r="AT137" i="51" s="1"/>
  <c r="BK136" i="51"/>
  <c r="BH136" i="51"/>
  <c r="AR136" i="51"/>
  <c r="AO136" i="51"/>
  <c r="AT136" i="51" s="1"/>
  <c r="BK135" i="51"/>
  <c r="AR135" i="51"/>
  <c r="BK134" i="51"/>
  <c r="AR134" i="51"/>
  <c r="AR139" i="51" l="1"/>
  <c r="BK139" i="51"/>
  <c r="BF140" i="51"/>
  <c r="BM136" i="51"/>
  <c r="BM139" i="51" s="1"/>
  <c r="AT139" i="51"/>
  <c r="AM140" i="51"/>
  <c r="AO103" i="51"/>
  <c r="AN103" i="51"/>
  <c r="AM103" i="51"/>
  <c r="AL103" i="51"/>
  <c r="M69" i="51" s="1"/>
  <c r="AK103" i="51"/>
  <c r="L69" i="51" s="1"/>
  <c r="AJ103" i="51"/>
  <c r="K69" i="51" s="1"/>
  <c r="AI103" i="51"/>
  <c r="AH103" i="51"/>
  <c r="AG103" i="51"/>
  <c r="AF103" i="51"/>
  <c r="AO102" i="51"/>
  <c r="AN102" i="51"/>
  <c r="AM102" i="51"/>
  <c r="AL102" i="51"/>
  <c r="AK102" i="51"/>
  <c r="AJ102" i="51"/>
  <c r="AI102" i="51"/>
  <c r="AH102" i="51"/>
  <c r="AG102" i="51"/>
  <c r="AF102" i="51"/>
  <c r="AO95" i="51"/>
  <c r="AN95" i="51"/>
  <c r="AM95" i="51"/>
  <c r="AL95" i="51"/>
  <c r="H69" i="51" s="1"/>
  <c r="AK95" i="51"/>
  <c r="G69" i="51" s="1"/>
  <c r="AJ95" i="51"/>
  <c r="F69" i="51" s="1"/>
  <c r="AI95" i="51"/>
  <c r="AH95" i="51"/>
  <c r="AG95" i="51"/>
  <c r="AF95" i="51"/>
  <c r="AO94" i="51"/>
  <c r="AN94" i="51"/>
  <c r="AM94" i="51"/>
  <c r="AL94" i="51"/>
  <c r="AK94" i="51"/>
  <c r="AJ94" i="51"/>
  <c r="AI94" i="51"/>
  <c r="AH94" i="51"/>
  <c r="AG94" i="51"/>
  <c r="AF94" i="51"/>
  <c r="J6" i="51"/>
  <c r="B6" i="51"/>
  <c r="HP541" i="44"/>
  <c r="HO541" i="44"/>
  <c r="HN541" i="44"/>
  <c r="HM541" i="44"/>
  <c r="HL541" i="44"/>
  <c r="HK541" i="44"/>
  <c r="HJ541" i="44"/>
  <c r="HI541" i="44"/>
  <c r="HH541" i="44"/>
  <c r="GA528" i="44"/>
  <c r="FZ528" i="44"/>
  <c r="FY528" i="44"/>
  <c r="FX528" i="44"/>
  <c r="FW528" i="44"/>
  <c r="FV528" i="44"/>
  <c r="FU528" i="44"/>
  <c r="FT528" i="44"/>
  <c r="FS528" i="44"/>
  <c r="FR528" i="44"/>
  <c r="FQ528" i="44"/>
  <c r="FP528" i="44"/>
  <c r="FO528" i="44"/>
  <c r="FN528" i="44"/>
  <c r="FM528" i="44"/>
  <c r="FL528" i="44"/>
  <c r="HE526" i="44"/>
  <c r="HD526" i="44"/>
  <c r="HQ526" i="44" s="1"/>
  <c r="HC526" i="44"/>
  <c r="HB526" i="44"/>
  <c r="HL526" i="44" s="1"/>
  <c r="HA526" i="44"/>
  <c r="GZ526" i="44"/>
  <c r="HG526" i="44" s="1"/>
  <c r="GI526" i="44"/>
  <c r="GJ526" i="44" s="1"/>
  <c r="GF526" i="44"/>
  <c r="GE526" i="44"/>
  <c r="GD526" i="44"/>
  <c r="GC526" i="44"/>
  <c r="HE525" i="44"/>
  <c r="HD525" i="44"/>
  <c r="HQ525" i="44" s="1"/>
  <c r="HC525" i="44"/>
  <c r="HB525" i="44"/>
  <c r="HL525" i="44" s="1"/>
  <c r="HA525" i="44"/>
  <c r="GZ525" i="44"/>
  <c r="HG525" i="44" s="1"/>
  <c r="GI525" i="44"/>
  <c r="GJ525" i="44" s="1"/>
  <c r="GF525" i="44"/>
  <c r="GE525" i="44"/>
  <c r="GD525" i="44"/>
  <c r="GC525" i="44"/>
  <c r="HE524" i="44"/>
  <c r="HD524" i="44"/>
  <c r="HQ524" i="44" s="1"/>
  <c r="HC524" i="44"/>
  <c r="HB524" i="44"/>
  <c r="HL524" i="44" s="1"/>
  <c r="HA524" i="44"/>
  <c r="GZ524" i="44"/>
  <c r="HG524" i="44" s="1"/>
  <c r="GI524" i="44"/>
  <c r="GJ524" i="44" s="1"/>
  <c r="GF524" i="44"/>
  <c r="GE524" i="44"/>
  <c r="GD524" i="44"/>
  <c r="GC524" i="44"/>
  <c r="HE523" i="44"/>
  <c r="HD523" i="44"/>
  <c r="HQ523" i="44" s="1"/>
  <c r="HC523" i="44"/>
  <c r="HB523" i="44"/>
  <c r="HL523" i="44" s="1"/>
  <c r="HA523" i="44"/>
  <c r="GZ523" i="44"/>
  <c r="HG523" i="44" s="1"/>
  <c r="GI523" i="44"/>
  <c r="GJ523" i="44" s="1"/>
  <c r="GF523" i="44"/>
  <c r="GE523" i="44"/>
  <c r="GD523" i="44"/>
  <c r="GC523" i="44"/>
  <c r="HE522" i="44"/>
  <c r="HD522" i="44"/>
  <c r="HQ522" i="44" s="1"/>
  <c r="HC522" i="44"/>
  <c r="HB522" i="44"/>
  <c r="HL522" i="44" s="1"/>
  <c r="HA522" i="44"/>
  <c r="GZ522" i="44"/>
  <c r="HG522" i="44" s="1"/>
  <c r="GI522" i="44"/>
  <c r="GJ522" i="44" s="1"/>
  <c r="GF522" i="44"/>
  <c r="GE522" i="44"/>
  <c r="GD522" i="44"/>
  <c r="GC522" i="44"/>
  <c r="HE521" i="44"/>
  <c r="HD521" i="44"/>
  <c r="HQ521" i="44" s="1"/>
  <c r="HC521" i="44"/>
  <c r="HB521" i="44"/>
  <c r="HL521" i="44" s="1"/>
  <c r="HA521" i="44"/>
  <c r="GZ521" i="44"/>
  <c r="HG521" i="44" s="1"/>
  <c r="GI521" i="44"/>
  <c r="GJ521" i="44" s="1"/>
  <c r="GF521" i="44"/>
  <c r="GE521" i="44"/>
  <c r="GD521" i="44"/>
  <c r="GC521" i="44"/>
  <c r="HE520" i="44"/>
  <c r="HD520" i="44"/>
  <c r="HQ520" i="44" s="1"/>
  <c r="HC520" i="44"/>
  <c r="HB520" i="44"/>
  <c r="HL520" i="44" s="1"/>
  <c r="HA520" i="44"/>
  <c r="GZ520" i="44"/>
  <c r="HG520" i="44" s="1"/>
  <c r="GI520" i="44"/>
  <c r="GJ520" i="44" s="1"/>
  <c r="GF520" i="44"/>
  <c r="GE520" i="44"/>
  <c r="GD520" i="44"/>
  <c r="GC520" i="44"/>
  <c r="HE519" i="44"/>
  <c r="HD519" i="44"/>
  <c r="HQ519" i="44" s="1"/>
  <c r="HC519" i="44"/>
  <c r="HB519" i="44"/>
  <c r="HL519" i="44" s="1"/>
  <c r="HA519" i="44"/>
  <c r="GZ519" i="44"/>
  <c r="HG519" i="44" s="1"/>
  <c r="GI519" i="44"/>
  <c r="GJ519" i="44" s="1"/>
  <c r="GF519" i="44"/>
  <c r="GE519" i="44"/>
  <c r="GD519" i="44"/>
  <c r="GC519" i="44"/>
  <c r="HE518" i="44"/>
  <c r="HD518" i="44"/>
  <c r="HQ518" i="44" s="1"/>
  <c r="HC518" i="44"/>
  <c r="HB518" i="44"/>
  <c r="HL518" i="44" s="1"/>
  <c r="HA518" i="44"/>
  <c r="GZ518" i="44"/>
  <c r="HG518" i="44" s="1"/>
  <c r="GI518" i="44"/>
  <c r="GJ518" i="44" s="1"/>
  <c r="GF518" i="44"/>
  <c r="GE518" i="44"/>
  <c r="GD518" i="44"/>
  <c r="GC518" i="44"/>
  <c r="HE517" i="44"/>
  <c r="HD517" i="44"/>
  <c r="HQ517" i="44" s="1"/>
  <c r="HC517" i="44"/>
  <c r="HB517" i="44"/>
  <c r="HL517" i="44" s="1"/>
  <c r="HA517" i="44"/>
  <c r="GZ517" i="44"/>
  <c r="HG517" i="44" s="1"/>
  <c r="GI517" i="44"/>
  <c r="GJ517" i="44" s="1"/>
  <c r="GF517" i="44"/>
  <c r="GE517" i="44"/>
  <c r="GD517" i="44"/>
  <c r="GC517" i="44"/>
  <c r="HE516" i="44"/>
  <c r="HD516" i="44"/>
  <c r="HQ516" i="44" s="1"/>
  <c r="HC516" i="44"/>
  <c r="HB516" i="44"/>
  <c r="HL516" i="44" s="1"/>
  <c r="HA516" i="44"/>
  <c r="GZ516" i="44"/>
  <c r="HG516" i="44" s="1"/>
  <c r="GI516" i="44"/>
  <c r="GJ516" i="44" s="1"/>
  <c r="GF516" i="44"/>
  <c r="GE516" i="44"/>
  <c r="GD516" i="44"/>
  <c r="GC516" i="44"/>
  <c r="HE515" i="44"/>
  <c r="HD515" i="44"/>
  <c r="HQ515" i="44" s="1"/>
  <c r="HC515" i="44"/>
  <c r="HB515" i="44"/>
  <c r="HL515" i="44" s="1"/>
  <c r="HA515" i="44"/>
  <c r="GZ515" i="44"/>
  <c r="HG515" i="44" s="1"/>
  <c r="GI515" i="44"/>
  <c r="GJ515" i="44" s="1"/>
  <c r="GF515" i="44"/>
  <c r="GE515" i="44"/>
  <c r="GD515" i="44"/>
  <c r="GC515" i="44"/>
  <c r="HE514" i="44"/>
  <c r="HD514" i="44"/>
  <c r="HQ514" i="44" s="1"/>
  <c r="HC514" i="44"/>
  <c r="HB514" i="44"/>
  <c r="HL514" i="44" s="1"/>
  <c r="HA514" i="44"/>
  <c r="GZ514" i="44"/>
  <c r="HG514" i="44" s="1"/>
  <c r="GI514" i="44"/>
  <c r="GJ514" i="44" s="1"/>
  <c r="GF514" i="44"/>
  <c r="GE514" i="44"/>
  <c r="GD514" i="44"/>
  <c r="GC514" i="44"/>
  <c r="HE513" i="44"/>
  <c r="HD513" i="44"/>
  <c r="HQ513" i="44" s="1"/>
  <c r="HC513" i="44"/>
  <c r="HB513" i="44"/>
  <c r="HL513" i="44" s="1"/>
  <c r="HA513" i="44"/>
  <c r="GZ513" i="44"/>
  <c r="HG513" i="44" s="1"/>
  <c r="GI513" i="44"/>
  <c r="GJ513" i="44" s="1"/>
  <c r="GF513" i="44"/>
  <c r="GE513" i="44"/>
  <c r="GD513" i="44"/>
  <c r="GC513" i="44"/>
  <c r="HE512" i="44"/>
  <c r="HD512" i="44"/>
  <c r="HQ512" i="44" s="1"/>
  <c r="HC512" i="44"/>
  <c r="HB512" i="44"/>
  <c r="HL512" i="44" s="1"/>
  <c r="HA512" i="44"/>
  <c r="GZ512" i="44"/>
  <c r="HG512" i="44" s="1"/>
  <c r="GI512" i="44"/>
  <c r="GJ512" i="44" s="1"/>
  <c r="GF512" i="44"/>
  <c r="GE512" i="44"/>
  <c r="GD512" i="44"/>
  <c r="GC512" i="44"/>
  <c r="HE511" i="44"/>
  <c r="HD511" i="44"/>
  <c r="HQ511" i="44" s="1"/>
  <c r="HC511" i="44"/>
  <c r="HB511" i="44"/>
  <c r="HL511" i="44" s="1"/>
  <c r="HA511" i="44"/>
  <c r="GZ511" i="44"/>
  <c r="HG511" i="44" s="1"/>
  <c r="GI511" i="44"/>
  <c r="GJ511" i="44" s="1"/>
  <c r="GF511" i="44"/>
  <c r="GE511" i="44"/>
  <c r="GD511" i="44"/>
  <c r="GC511" i="44"/>
  <c r="HE510" i="44"/>
  <c r="HD510" i="44"/>
  <c r="HQ510" i="44" s="1"/>
  <c r="HC510" i="44"/>
  <c r="HB510" i="44"/>
  <c r="HL510" i="44" s="1"/>
  <c r="HA510" i="44"/>
  <c r="GZ510" i="44"/>
  <c r="HG510" i="44" s="1"/>
  <c r="GI510" i="44"/>
  <c r="GJ510" i="44" s="1"/>
  <c r="GF510" i="44"/>
  <c r="GE510" i="44"/>
  <c r="GD510" i="44"/>
  <c r="GC510" i="44"/>
  <c r="HE509" i="44"/>
  <c r="HD509" i="44"/>
  <c r="HQ509" i="44" s="1"/>
  <c r="HC509" i="44"/>
  <c r="HB509" i="44"/>
  <c r="HL509" i="44" s="1"/>
  <c r="HA509" i="44"/>
  <c r="GZ509" i="44"/>
  <c r="HG509" i="44" s="1"/>
  <c r="GI509" i="44"/>
  <c r="GJ509" i="44" s="1"/>
  <c r="GF509" i="44"/>
  <c r="GE509" i="44"/>
  <c r="GD509" i="44"/>
  <c r="GC509" i="44"/>
  <c r="HE508" i="44"/>
  <c r="HD508" i="44"/>
  <c r="HQ508" i="44" s="1"/>
  <c r="HC508" i="44"/>
  <c r="HB508" i="44"/>
  <c r="HL508" i="44" s="1"/>
  <c r="HA508" i="44"/>
  <c r="GZ508" i="44"/>
  <c r="HG508" i="44" s="1"/>
  <c r="GI508" i="44"/>
  <c r="GJ508" i="44" s="1"/>
  <c r="GF508" i="44"/>
  <c r="GE508" i="44"/>
  <c r="GD508" i="44"/>
  <c r="GC508" i="44"/>
  <c r="HE507" i="44"/>
  <c r="HD507" i="44"/>
  <c r="HQ507" i="44" s="1"/>
  <c r="HC507" i="44"/>
  <c r="HB507" i="44"/>
  <c r="HL507" i="44" s="1"/>
  <c r="HA507" i="44"/>
  <c r="GZ507" i="44"/>
  <c r="HG507" i="44" s="1"/>
  <c r="GI507" i="44"/>
  <c r="GJ507" i="44" s="1"/>
  <c r="GF507" i="44"/>
  <c r="GE507" i="44"/>
  <c r="GD507" i="44"/>
  <c r="GC507" i="44"/>
  <c r="HE506" i="44"/>
  <c r="HD506" i="44"/>
  <c r="HQ506" i="44" s="1"/>
  <c r="HC506" i="44"/>
  <c r="HB506" i="44"/>
  <c r="HL506" i="44" s="1"/>
  <c r="HA506" i="44"/>
  <c r="GZ506" i="44"/>
  <c r="HG506" i="44" s="1"/>
  <c r="GI506" i="44"/>
  <c r="GJ506" i="44" s="1"/>
  <c r="GF506" i="44"/>
  <c r="GE506" i="44"/>
  <c r="GH506" i="44" s="1"/>
  <c r="GD506" i="44"/>
  <c r="GC506" i="44"/>
  <c r="HE505" i="44"/>
  <c r="HD505" i="44"/>
  <c r="HQ505" i="44" s="1"/>
  <c r="HC505" i="44"/>
  <c r="HB505" i="44"/>
  <c r="HL505" i="44" s="1"/>
  <c r="HA505" i="44"/>
  <c r="GZ505" i="44"/>
  <c r="HG505" i="44" s="1"/>
  <c r="GI505" i="44"/>
  <c r="GJ505" i="44" s="1"/>
  <c r="GF505" i="44"/>
  <c r="GE505" i="44"/>
  <c r="GD505" i="44"/>
  <c r="GC505" i="44"/>
  <c r="HE504" i="44"/>
  <c r="HD504" i="44"/>
  <c r="HQ504" i="44" s="1"/>
  <c r="HC504" i="44"/>
  <c r="HB504" i="44"/>
  <c r="HL504" i="44" s="1"/>
  <c r="HA504" i="44"/>
  <c r="GZ504" i="44"/>
  <c r="HG504" i="44" s="1"/>
  <c r="GI504" i="44"/>
  <c r="GJ504" i="44" s="1"/>
  <c r="GF504" i="44"/>
  <c r="GE504" i="44"/>
  <c r="GD504" i="44"/>
  <c r="GC504" i="44"/>
  <c r="HE503" i="44"/>
  <c r="HD503" i="44"/>
  <c r="HQ503" i="44" s="1"/>
  <c r="HC503" i="44"/>
  <c r="HB503" i="44"/>
  <c r="HL503" i="44" s="1"/>
  <c r="HA503" i="44"/>
  <c r="GZ503" i="44"/>
  <c r="HG503" i="44" s="1"/>
  <c r="GI503" i="44"/>
  <c r="GJ503" i="44" s="1"/>
  <c r="GF503" i="44"/>
  <c r="GE503" i="44"/>
  <c r="GD503" i="44"/>
  <c r="GC503" i="44"/>
  <c r="HE502" i="44"/>
  <c r="HD502" i="44"/>
  <c r="HQ502" i="44" s="1"/>
  <c r="HC502" i="44"/>
  <c r="HB502" i="44"/>
  <c r="HL502" i="44" s="1"/>
  <c r="HA502" i="44"/>
  <c r="GZ502" i="44"/>
  <c r="HG502" i="44" s="1"/>
  <c r="GI502" i="44"/>
  <c r="GJ502" i="44" s="1"/>
  <c r="GF502" i="44"/>
  <c r="GE502" i="44"/>
  <c r="GD502" i="44"/>
  <c r="GC502" i="44"/>
  <c r="HE501" i="44"/>
  <c r="HD501" i="44"/>
  <c r="HQ501" i="44" s="1"/>
  <c r="HC501" i="44"/>
  <c r="HB501" i="44"/>
  <c r="HL501" i="44" s="1"/>
  <c r="HA501" i="44"/>
  <c r="GZ501" i="44"/>
  <c r="HG501" i="44" s="1"/>
  <c r="GI501" i="44"/>
  <c r="GJ501" i="44" s="1"/>
  <c r="GF501" i="44"/>
  <c r="GE501" i="44"/>
  <c r="GD501" i="44"/>
  <c r="GC501" i="44"/>
  <c r="HE500" i="44"/>
  <c r="HD500" i="44"/>
  <c r="HQ500" i="44" s="1"/>
  <c r="HC500" i="44"/>
  <c r="HB500" i="44"/>
  <c r="HL500" i="44" s="1"/>
  <c r="HA500" i="44"/>
  <c r="GZ500" i="44"/>
  <c r="HG500" i="44" s="1"/>
  <c r="GI500" i="44"/>
  <c r="GJ500" i="44" s="1"/>
  <c r="GF500" i="44"/>
  <c r="GE500" i="44"/>
  <c r="GD500" i="44"/>
  <c r="GC500" i="44"/>
  <c r="HE499" i="44"/>
  <c r="HD499" i="44"/>
  <c r="HQ499" i="44" s="1"/>
  <c r="HC499" i="44"/>
  <c r="HB499" i="44"/>
  <c r="HL499" i="44" s="1"/>
  <c r="HA499" i="44"/>
  <c r="GZ499" i="44"/>
  <c r="HG499" i="44" s="1"/>
  <c r="GI499" i="44"/>
  <c r="GJ499" i="44" s="1"/>
  <c r="GF499" i="44"/>
  <c r="GE499" i="44"/>
  <c r="GD499" i="44"/>
  <c r="GC499" i="44"/>
  <c r="HE498" i="44"/>
  <c r="HD498" i="44"/>
  <c r="HQ498" i="44" s="1"/>
  <c r="HC498" i="44"/>
  <c r="HB498" i="44"/>
  <c r="HL498" i="44" s="1"/>
  <c r="HA498" i="44"/>
  <c r="GZ498" i="44"/>
  <c r="HG498" i="44" s="1"/>
  <c r="GI498" i="44"/>
  <c r="GJ498" i="44" s="1"/>
  <c r="GF498" i="44"/>
  <c r="GE498" i="44"/>
  <c r="GD498" i="44"/>
  <c r="GC498" i="44"/>
  <c r="HE497" i="44"/>
  <c r="HD497" i="44"/>
  <c r="HQ497" i="44" s="1"/>
  <c r="HC497" i="44"/>
  <c r="HB497" i="44"/>
  <c r="HL497" i="44" s="1"/>
  <c r="HA497" i="44"/>
  <c r="GZ497" i="44"/>
  <c r="HG497" i="44" s="1"/>
  <c r="GI497" i="44"/>
  <c r="GJ497" i="44" s="1"/>
  <c r="GF497" i="44"/>
  <c r="GE497" i="44"/>
  <c r="GD497" i="44"/>
  <c r="GC497" i="44"/>
  <c r="HE496" i="44"/>
  <c r="HD496" i="44"/>
  <c r="HQ496" i="44" s="1"/>
  <c r="HC496" i="44"/>
  <c r="HB496" i="44"/>
  <c r="HL496" i="44" s="1"/>
  <c r="HA496" i="44"/>
  <c r="GZ496" i="44"/>
  <c r="HG496" i="44" s="1"/>
  <c r="GI496" i="44"/>
  <c r="GJ496" i="44" s="1"/>
  <c r="GF496" i="44"/>
  <c r="GE496" i="44"/>
  <c r="GD496" i="44"/>
  <c r="GC496" i="44"/>
  <c r="HE495" i="44"/>
  <c r="HD495" i="44"/>
  <c r="HQ495" i="44" s="1"/>
  <c r="HC495" i="44"/>
  <c r="HB495" i="44"/>
  <c r="HL495" i="44" s="1"/>
  <c r="HA495" i="44"/>
  <c r="GZ495" i="44"/>
  <c r="HG495" i="44" s="1"/>
  <c r="GI495" i="44"/>
  <c r="GJ495" i="44" s="1"/>
  <c r="GF495" i="44"/>
  <c r="GE495" i="44"/>
  <c r="GD495" i="44"/>
  <c r="GC495" i="44"/>
  <c r="HE494" i="44"/>
  <c r="HD494" i="44"/>
  <c r="HQ494" i="44" s="1"/>
  <c r="HC494" i="44"/>
  <c r="HB494" i="44"/>
  <c r="HL494" i="44" s="1"/>
  <c r="HA494" i="44"/>
  <c r="GZ494" i="44"/>
  <c r="HG494" i="44" s="1"/>
  <c r="GI494" i="44"/>
  <c r="GJ494" i="44" s="1"/>
  <c r="GF494" i="44"/>
  <c r="GE494" i="44"/>
  <c r="GD494" i="44"/>
  <c r="GC494" i="44"/>
  <c r="HE493" i="44"/>
  <c r="HD493" i="44"/>
  <c r="HQ493" i="44" s="1"/>
  <c r="HC493" i="44"/>
  <c r="HB493" i="44"/>
  <c r="HL493" i="44" s="1"/>
  <c r="HA493" i="44"/>
  <c r="GZ493" i="44"/>
  <c r="HG493" i="44" s="1"/>
  <c r="GI493" i="44"/>
  <c r="GJ493" i="44" s="1"/>
  <c r="GF493" i="44"/>
  <c r="GE493" i="44"/>
  <c r="GD493" i="44"/>
  <c r="GC493" i="44"/>
  <c r="HE492" i="44"/>
  <c r="HD492" i="44"/>
  <c r="HQ492" i="44" s="1"/>
  <c r="HC492" i="44"/>
  <c r="HB492" i="44"/>
  <c r="HL492" i="44" s="1"/>
  <c r="HA492" i="44"/>
  <c r="GZ492" i="44"/>
  <c r="HG492" i="44" s="1"/>
  <c r="GI492" i="44"/>
  <c r="GJ492" i="44" s="1"/>
  <c r="GF492" i="44"/>
  <c r="GE492" i="44"/>
  <c r="GD492" i="44"/>
  <c r="GC492" i="44"/>
  <c r="HE491" i="44"/>
  <c r="HD491" i="44"/>
  <c r="HQ491" i="44" s="1"/>
  <c r="HC491" i="44"/>
  <c r="HB491" i="44"/>
  <c r="HL491" i="44" s="1"/>
  <c r="HA491" i="44"/>
  <c r="GZ491" i="44"/>
  <c r="HG491" i="44" s="1"/>
  <c r="GI491" i="44"/>
  <c r="GJ491" i="44" s="1"/>
  <c r="GF491" i="44"/>
  <c r="GE491" i="44"/>
  <c r="GD491" i="44"/>
  <c r="GC491" i="44"/>
  <c r="HE490" i="44"/>
  <c r="HD490" i="44"/>
  <c r="HQ490" i="44" s="1"/>
  <c r="HC490" i="44"/>
  <c r="HB490" i="44"/>
  <c r="HL490" i="44" s="1"/>
  <c r="HA490" i="44"/>
  <c r="GZ490" i="44"/>
  <c r="HG490" i="44" s="1"/>
  <c r="GI490" i="44"/>
  <c r="GJ490" i="44" s="1"/>
  <c r="GF490" i="44"/>
  <c r="GE490" i="44"/>
  <c r="GD490" i="44"/>
  <c r="GC490" i="44"/>
  <c r="HE489" i="44"/>
  <c r="HD489" i="44"/>
  <c r="HQ489" i="44" s="1"/>
  <c r="HC489" i="44"/>
  <c r="HB489" i="44"/>
  <c r="HL489" i="44" s="1"/>
  <c r="HA489" i="44"/>
  <c r="GZ489" i="44"/>
  <c r="HG489" i="44" s="1"/>
  <c r="GI489" i="44"/>
  <c r="GJ489" i="44" s="1"/>
  <c r="GF489" i="44"/>
  <c r="GE489" i="44"/>
  <c r="GD489" i="44"/>
  <c r="GC489" i="44"/>
  <c r="HE488" i="44"/>
  <c r="HD488" i="44"/>
  <c r="HQ488" i="44" s="1"/>
  <c r="HC488" i="44"/>
  <c r="HB488" i="44"/>
  <c r="HL488" i="44" s="1"/>
  <c r="HA488" i="44"/>
  <c r="GZ488" i="44"/>
  <c r="HG488" i="44" s="1"/>
  <c r="GI488" i="44"/>
  <c r="GJ488" i="44" s="1"/>
  <c r="GF488" i="44"/>
  <c r="GE488" i="44"/>
  <c r="GD488" i="44"/>
  <c r="GC488" i="44"/>
  <c r="HE487" i="44"/>
  <c r="HD487" i="44"/>
  <c r="HQ487" i="44" s="1"/>
  <c r="HC487" i="44"/>
  <c r="HB487" i="44"/>
  <c r="HL487" i="44" s="1"/>
  <c r="HA487" i="44"/>
  <c r="GZ487" i="44"/>
  <c r="HG487" i="44" s="1"/>
  <c r="GI487" i="44"/>
  <c r="GJ487" i="44" s="1"/>
  <c r="GF487" i="44"/>
  <c r="GE487" i="44"/>
  <c r="GD487" i="44"/>
  <c r="GC487" i="44"/>
  <c r="HE486" i="44"/>
  <c r="HD486" i="44"/>
  <c r="HQ486" i="44" s="1"/>
  <c r="HC486" i="44"/>
  <c r="HB486" i="44"/>
  <c r="HL486" i="44" s="1"/>
  <c r="HA486" i="44"/>
  <c r="GZ486" i="44"/>
  <c r="HG486" i="44" s="1"/>
  <c r="GI486" i="44"/>
  <c r="GJ486" i="44" s="1"/>
  <c r="GF486" i="44"/>
  <c r="GE486" i="44"/>
  <c r="GD486" i="44"/>
  <c r="GC486" i="44"/>
  <c r="HE485" i="44"/>
  <c r="HD485" i="44"/>
  <c r="HQ485" i="44" s="1"/>
  <c r="HC485" i="44"/>
  <c r="HB485" i="44"/>
  <c r="HL485" i="44" s="1"/>
  <c r="HA485" i="44"/>
  <c r="GZ485" i="44"/>
  <c r="HG485" i="44" s="1"/>
  <c r="GI485" i="44"/>
  <c r="GJ485" i="44" s="1"/>
  <c r="GF485" i="44"/>
  <c r="GE485" i="44"/>
  <c r="GD485" i="44"/>
  <c r="GC485" i="44"/>
  <c r="HE484" i="44"/>
  <c r="HD484" i="44"/>
  <c r="HQ484" i="44" s="1"/>
  <c r="HC484" i="44"/>
  <c r="HB484" i="44"/>
  <c r="HL484" i="44" s="1"/>
  <c r="HA484" i="44"/>
  <c r="GZ484" i="44"/>
  <c r="HG484" i="44" s="1"/>
  <c r="GI484" i="44"/>
  <c r="GJ484" i="44" s="1"/>
  <c r="GF484" i="44"/>
  <c r="GE484" i="44"/>
  <c r="GD484" i="44"/>
  <c r="GC484" i="44"/>
  <c r="HE483" i="44"/>
  <c r="HD483" i="44"/>
  <c r="HQ483" i="44" s="1"/>
  <c r="HC483" i="44"/>
  <c r="HB483" i="44"/>
  <c r="HL483" i="44" s="1"/>
  <c r="HA483" i="44"/>
  <c r="GZ483" i="44"/>
  <c r="HG483" i="44" s="1"/>
  <c r="GI483" i="44"/>
  <c r="GJ483" i="44" s="1"/>
  <c r="GF483" i="44"/>
  <c r="GE483" i="44"/>
  <c r="GD483" i="44"/>
  <c r="GC483" i="44"/>
  <c r="HE482" i="44"/>
  <c r="HD482" i="44"/>
  <c r="HQ482" i="44" s="1"/>
  <c r="HC482" i="44"/>
  <c r="HB482" i="44"/>
  <c r="HL482" i="44" s="1"/>
  <c r="HA482" i="44"/>
  <c r="GZ482" i="44"/>
  <c r="HG482" i="44" s="1"/>
  <c r="GI482" i="44"/>
  <c r="GJ482" i="44" s="1"/>
  <c r="GF482" i="44"/>
  <c r="GE482" i="44"/>
  <c r="GD482" i="44"/>
  <c r="GC482" i="44"/>
  <c r="HE481" i="44"/>
  <c r="HD481" i="44"/>
  <c r="HQ481" i="44" s="1"/>
  <c r="HC481" i="44"/>
  <c r="HB481" i="44"/>
  <c r="HL481" i="44" s="1"/>
  <c r="HA481" i="44"/>
  <c r="GZ481" i="44"/>
  <c r="HG481" i="44" s="1"/>
  <c r="GI481" i="44"/>
  <c r="GJ481" i="44" s="1"/>
  <c r="GF481" i="44"/>
  <c r="GE481" i="44"/>
  <c r="GD481" i="44"/>
  <c r="GC481" i="44"/>
  <c r="HE480" i="44"/>
  <c r="HD480" i="44"/>
  <c r="HQ480" i="44" s="1"/>
  <c r="HC480" i="44"/>
  <c r="HB480" i="44"/>
  <c r="HL480" i="44" s="1"/>
  <c r="HA480" i="44"/>
  <c r="GZ480" i="44"/>
  <c r="HG480" i="44" s="1"/>
  <c r="GI480" i="44"/>
  <c r="GJ480" i="44" s="1"/>
  <c r="GF480" i="44"/>
  <c r="GE480" i="44"/>
  <c r="GD480" i="44"/>
  <c r="GC480" i="44"/>
  <c r="HE479" i="44"/>
  <c r="HD479" i="44"/>
  <c r="HQ479" i="44" s="1"/>
  <c r="HC479" i="44"/>
  <c r="HB479" i="44"/>
  <c r="HL479" i="44" s="1"/>
  <c r="HA479" i="44"/>
  <c r="GZ479" i="44"/>
  <c r="HG479" i="44" s="1"/>
  <c r="GI479" i="44"/>
  <c r="GJ479" i="44" s="1"/>
  <c r="GF479" i="44"/>
  <c r="GE479" i="44"/>
  <c r="GD479" i="44"/>
  <c r="GC479" i="44"/>
  <c r="HE478" i="44"/>
  <c r="HD478" i="44"/>
  <c r="HQ478" i="44" s="1"/>
  <c r="HC478" i="44"/>
  <c r="HB478" i="44"/>
  <c r="HL478" i="44" s="1"/>
  <c r="HA478" i="44"/>
  <c r="GZ478" i="44"/>
  <c r="HG478" i="44" s="1"/>
  <c r="GI478" i="44"/>
  <c r="GJ478" i="44" s="1"/>
  <c r="GF478" i="44"/>
  <c r="GE478" i="44"/>
  <c r="GD478" i="44"/>
  <c r="GC478" i="44"/>
  <c r="HE477" i="44"/>
  <c r="HD477" i="44"/>
  <c r="HQ477" i="44" s="1"/>
  <c r="HC477" i="44"/>
  <c r="HB477" i="44"/>
  <c r="HL477" i="44" s="1"/>
  <c r="HA477" i="44"/>
  <c r="GZ477" i="44"/>
  <c r="HG477" i="44" s="1"/>
  <c r="GI477" i="44"/>
  <c r="GJ477" i="44" s="1"/>
  <c r="GF477" i="44"/>
  <c r="GE477" i="44"/>
  <c r="GD477" i="44"/>
  <c r="GC477" i="44"/>
  <c r="HE476" i="44"/>
  <c r="HD476" i="44"/>
  <c r="HQ476" i="44" s="1"/>
  <c r="HC476" i="44"/>
  <c r="HB476" i="44"/>
  <c r="HL476" i="44" s="1"/>
  <c r="HA476" i="44"/>
  <c r="GZ476" i="44"/>
  <c r="HG476" i="44" s="1"/>
  <c r="GI476" i="44"/>
  <c r="GJ476" i="44" s="1"/>
  <c r="GF476" i="44"/>
  <c r="GE476" i="44"/>
  <c r="GD476" i="44"/>
  <c r="GC476" i="44"/>
  <c r="HE475" i="44"/>
  <c r="HD475" i="44"/>
  <c r="HQ475" i="44" s="1"/>
  <c r="HC475" i="44"/>
  <c r="HB475" i="44"/>
  <c r="HL475" i="44" s="1"/>
  <c r="HA475" i="44"/>
  <c r="GZ475" i="44"/>
  <c r="HG475" i="44" s="1"/>
  <c r="GI475" i="44"/>
  <c r="GJ475" i="44" s="1"/>
  <c r="GF475" i="44"/>
  <c r="GE475" i="44"/>
  <c r="GD475" i="44"/>
  <c r="GC475" i="44"/>
  <c r="HE474" i="44"/>
  <c r="HD474" i="44"/>
  <c r="HQ474" i="44" s="1"/>
  <c r="HC474" i="44"/>
  <c r="HB474" i="44"/>
  <c r="HL474" i="44" s="1"/>
  <c r="HA474" i="44"/>
  <c r="GZ474" i="44"/>
  <c r="HG474" i="44" s="1"/>
  <c r="GI474" i="44"/>
  <c r="GJ474" i="44" s="1"/>
  <c r="GF474" i="44"/>
  <c r="GE474" i="44"/>
  <c r="GD474" i="44"/>
  <c r="GC474" i="44"/>
  <c r="HE473" i="44"/>
  <c r="HD473" i="44"/>
  <c r="HQ473" i="44" s="1"/>
  <c r="HC473" i="44"/>
  <c r="HB473" i="44"/>
  <c r="HL473" i="44" s="1"/>
  <c r="HA473" i="44"/>
  <c r="GZ473" i="44"/>
  <c r="HG473" i="44" s="1"/>
  <c r="GI473" i="44"/>
  <c r="GJ473" i="44" s="1"/>
  <c r="GF473" i="44"/>
  <c r="GE473" i="44"/>
  <c r="GD473" i="44"/>
  <c r="GC473" i="44"/>
  <c r="HE472" i="44"/>
  <c r="HD472" i="44"/>
  <c r="HQ472" i="44" s="1"/>
  <c r="HC472" i="44"/>
  <c r="HB472" i="44"/>
  <c r="HL472" i="44" s="1"/>
  <c r="HA472" i="44"/>
  <c r="GZ472" i="44"/>
  <c r="HG472" i="44" s="1"/>
  <c r="GI472" i="44"/>
  <c r="GJ472" i="44" s="1"/>
  <c r="GF472" i="44"/>
  <c r="GE472" i="44"/>
  <c r="GD472" i="44"/>
  <c r="GC472" i="44"/>
  <c r="HE471" i="44"/>
  <c r="HD471" i="44"/>
  <c r="HQ471" i="44" s="1"/>
  <c r="HC471" i="44"/>
  <c r="HB471" i="44"/>
  <c r="HL471" i="44" s="1"/>
  <c r="HA471" i="44"/>
  <c r="GZ471" i="44"/>
  <c r="HG471" i="44" s="1"/>
  <c r="GI471" i="44"/>
  <c r="GJ471" i="44" s="1"/>
  <c r="GF471" i="44"/>
  <c r="GE471" i="44"/>
  <c r="GD471" i="44"/>
  <c r="GC471" i="44"/>
  <c r="HE470" i="44"/>
  <c r="HD470" i="44"/>
  <c r="HQ470" i="44" s="1"/>
  <c r="HC470" i="44"/>
  <c r="HB470" i="44"/>
  <c r="HL470" i="44" s="1"/>
  <c r="HA470" i="44"/>
  <c r="GZ470" i="44"/>
  <c r="HG470" i="44" s="1"/>
  <c r="GI470" i="44"/>
  <c r="GJ470" i="44" s="1"/>
  <c r="GF470" i="44"/>
  <c r="GE470" i="44"/>
  <c r="GD470" i="44"/>
  <c r="GC470" i="44"/>
  <c r="HE469" i="44"/>
  <c r="HD469" i="44"/>
  <c r="HQ469" i="44" s="1"/>
  <c r="HC469" i="44"/>
  <c r="HB469" i="44"/>
  <c r="HL469" i="44" s="1"/>
  <c r="HA469" i="44"/>
  <c r="GZ469" i="44"/>
  <c r="HG469" i="44" s="1"/>
  <c r="GI469" i="44"/>
  <c r="GJ469" i="44" s="1"/>
  <c r="GF469" i="44"/>
  <c r="GE469" i="44"/>
  <c r="GD469" i="44"/>
  <c r="GC469" i="44"/>
  <c r="HE468" i="44"/>
  <c r="HD468" i="44"/>
  <c r="HQ468" i="44" s="1"/>
  <c r="HC468" i="44"/>
  <c r="HB468" i="44"/>
  <c r="HL468" i="44" s="1"/>
  <c r="HA468" i="44"/>
  <c r="GZ468" i="44"/>
  <c r="HG468" i="44" s="1"/>
  <c r="GI468" i="44"/>
  <c r="GJ468" i="44" s="1"/>
  <c r="GF468" i="44"/>
  <c r="GE468" i="44"/>
  <c r="GD468" i="44"/>
  <c r="GC468" i="44"/>
  <c r="HE467" i="44"/>
  <c r="HD467" i="44"/>
  <c r="HQ467" i="44" s="1"/>
  <c r="HC467" i="44"/>
  <c r="HB467" i="44"/>
  <c r="HL467" i="44" s="1"/>
  <c r="HA467" i="44"/>
  <c r="GZ467" i="44"/>
  <c r="HG467" i="44" s="1"/>
  <c r="GI467" i="44"/>
  <c r="GJ467" i="44" s="1"/>
  <c r="GF467" i="44"/>
  <c r="GE467" i="44"/>
  <c r="GD467" i="44"/>
  <c r="GC467" i="44"/>
  <c r="HE466" i="44"/>
  <c r="HD466" i="44"/>
  <c r="HQ466" i="44" s="1"/>
  <c r="HC466" i="44"/>
  <c r="HB466" i="44"/>
  <c r="HL466" i="44" s="1"/>
  <c r="HA466" i="44"/>
  <c r="GZ466" i="44"/>
  <c r="HG466" i="44" s="1"/>
  <c r="GI466" i="44"/>
  <c r="GJ466" i="44" s="1"/>
  <c r="GF466" i="44"/>
  <c r="GE466" i="44"/>
  <c r="GD466" i="44"/>
  <c r="GC466" i="44"/>
  <c r="HE465" i="44"/>
  <c r="HD465" i="44"/>
  <c r="HQ465" i="44" s="1"/>
  <c r="HC465" i="44"/>
  <c r="HB465" i="44"/>
  <c r="HL465" i="44" s="1"/>
  <c r="HA465" i="44"/>
  <c r="GZ465" i="44"/>
  <c r="HG465" i="44" s="1"/>
  <c r="GI465" i="44"/>
  <c r="GJ465" i="44" s="1"/>
  <c r="GF465" i="44"/>
  <c r="GE465" i="44"/>
  <c r="GD465" i="44"/>
  <c r="GC465" i="44"/>
  <c r="HE464" i="44"/>
  <c r="HD464" i="44"/>
  <c r="HQ464" i="44" s="1"/>
  <c r="HC464" i="44"/>
  <c r="HB464" i="44"/>
  <c r="HL464" i="44" s="1"/>
  <c r="HA464" i="44"/>
  <c r="GZ464" i="44"/>
  <c r="HG464" i="44" s="1"/>
  <c r="GI464" i="44"/>
  <c r="GJ464" i="44" s="1"/>
  <c r="GF464" i="44"/>
  <c r="GE464" i="44"/>
  <c r="GD464" i="44"/>
  <c r="GC464" i="44"/>
  <c r="HE463" i="44"/>
  <c r="HD463" i="44"/>
  <c r="HQ463" i="44" s="1"/>
  <c r="HC463" i="44"/>
  <c r="HB463" i="44"/>
  <c r="HL463" i="44" s="1"/>
  <c r="HA463" i="44"/>
  <c r="GZ463" i="44"/>
  <c r="HG463" i="44" s="1"/>
  <c r="GI463" i="44"/>
  <c r="GJ463" i="44" s="1"/>
  <c r="GF463" i="44"/>
  <c r="GE463" i="44"/>
  <c r="GD463" i="44"/>
  <c r="GC463" i="44"/>
  <c r="HE462" i="44"/>
  <c r="HD462" i="44"/>
  <c r="HQ462" i="44" s="1"/>
  <c r="HC462" i="44"/>
  <c r="HB462" i="44"/>
  <c r="HL462" i="44" s="1"/>
  <c r="HA462" i="44"/>
  <c r="GZ462" i="44"/>
  <c r="HG462" i="44" s="1"/>
  <c r="GI462" i="44"/>
  <c r="GJ462" i="44" s="1"/>
  <c r="GF462" i="44"/>
  <c r="GE462" i="44"/>
  <c r="GD462" i="44"/>
  <c r="GC462" i="44"/>
  <c r="HE461" i="44"/>
  <c r="HD461" i="44"/>
  <c r="HQ461" i="44" s="1"/>
  <c r="HC461" i="44"/>
  <c r="HB461" i="44"/>
  <c r="HL461" i="44" s="1"/>
  <c r="HA461" i="44"/>
  <c r="GZ461" i="44"/>
  <c r="HG461" i="44" s="1"/>
  <c r="GI461" i="44"/>
  <c r="GJ461" i="44" s="1"/>
  <c r="GF461" i="44"/>
  <c r="GE461" i="44"/>
  <c r="GD461" i="44"/>
  <c r="GC461" i="44"/>
  <c r="HE460" i="44"/>
  <c r="HD460" i="44"/>
  <c r="HQ460" i="44" s="1"/>
  <c r="HC460" i="44"/>
  <c r="HB460" i="44"/>
  <c r="HL460" i="44" s="1"/>
  <c r="HA460" i="44"/>
  <c r="GZ460" i="44"/>
  <c r="HG460" i="44" s="1"/>
  <c r="GI460" i="44"/>
  <c r="GJ460" i="44" s="1"/>
  <c r="GF460" i="44"/>
  <c r="GE460" i="44"/>
  <c r="GD460" i="44"/>
  <c r="GC460" i="44"/>
  <c r="HE459" i="44"/>
  <c r="HD459" i="44"/>
  <c r="HQ459" i="44" s="1"/>
  <c r="HC459" i="44"/>
  <c r="HB459" i="44"/>
  <c r="HL459" i="44" s="1"/>
  <c r="HA459" i="44"/>
  <c r="GZ459" i="44"/>
  <c r="HG459" i="44" s="1"/>
  <c r="GI459" i="44"/>
  <c r="GJ459" i="44" s="1"/>
  <c r="GF459" i="44"/>
  <c r="GE459" i="44"/>
  <c r="GD459" i="44"/>
  <c r="GC459" i="44"/>
  <c r="HE458" i="44"/>
  <c r="HD458" i="44"/>
  <c r="HQ458" i="44" s="1"/>
  <c r="HC458" i="44"/>
  <c r="HB458" i="44"/>
  <c r="HL458" i="44" s="1"/>
  <c r="HA458" i="44"/>
  <c r="GZ458" i="44"/>
  <c r="HG458" i="44" s="1"/>
  <c r="GI458" i="44"/>
  <c r="GJ458" i="44" s="1"/>
  <c r="GF458" i="44"/>
  <c r="GE458" i="44"/>
  <c r="GD458" i="44"/>
  <c r="GC458" i="44"/>
  <c r="HE457" i="44"/>
  <c r="HD457" i="44"/>
  <c r="HQ457" i="44" s="1"/>
  <c r="HC457" i="44"/>
  <c r="HB457" i="44"/>
  <c r="HL457" i="44" s="1"/>
  <c r="HA457" i="44"/>
  <c r="GZ457" i="44"/>
  <c r="HG457" i="44" s="1"/>
  <c r="GI457" i="44"/>
  <c r="GJ457" i="44" s="1"/>
  <c r="GF457" i="44"/>
  <c r="GE457" i="44"/>
  <c r="GD457" i="44"/>
  <c r="GC457" i="44"/>
  <c r="HE456" i="44"/>
  <c r="HD456" i="44"/>
  <c r="HQ456" i="44" s="1"/>
  <c r="HC456" i="44"/>
  <c r="HB456" i="44"/>
  <c r="HL456" i="44" s="1"/>
  <c r="HA456" i="44"/>
  <c r="GZ456" i="44"/>
  <c r="HG456" i="44" s="1"/>
  <c r="GI456" i="44"/>
  <c r="GJ456" i="44" s="1"/>
  <c r="GF456" i="44"/>
  <c r="GE456" i="44"/>
  <c r="GD456" i="44"/>
  <c r="GC456" i="44"/>
  <c r="HE455" i="44"/>
  <c r="HD455" i="44"/>
  <c r="HQ455" i="44" s="1"/>
  <c r="HC455" i="44"/>
  <c r="HB455" i="44"/>
  <c r="HL455" i="44" s="1"/>
  <c r="HA455" i="44"/>
  <c r="GZ455" i="44"/>
  <c r="HG455" i="44" s="1"/>
  <c r="GI455" i="44"/>
  <c r="GJ455" i="44" s="1"/>
  <c r="GF455" i="44"/>
  <c r="GE455" i="44"/>
  <c r="GD455" i="44"/>
  <c r="GC455" i="44"/>
  <c r="HE454" i="44"/>
  <c r="HD454" i="44"/>
  <c r="HQ454" i="44" s="1"/>
  <c r="HC454" i="44"/>
  <c r="HB454" i="44"/>
  <c r="HL454" i="44" s="1"/>
  <c r="HA454" i="44"/>
  <c r="GZ454" i="44"/>
  <c r="HG454" i="44" s="1"/>
  <c r="GI454" i="44"/>
  <c r="GJ454" i="44" s="1"/>
  <c r="GF454" i="44"/>
  <c r="GE454" i="44"/>
  <c r="GD454" i="44"/>
  <c r="GC454" i="44"/>
  <c r="HE453" i="44"/>
  <c r="HD453" i="44"/>
  <c r="HQ453" i="44" s="1"/>
  <c r="HC453" i="44"/>
  <c r="HB453" i="44"/>
  <c r="HL453" i="44" s="1"/>
  <c r="HA453" i="44"/>
  <c r="GZ453" i="44"/>
  <c r="HG453" i="44" s="1"/>
  <c r="GI453" i="44"/>
  <c r="GJ453" i="44" s="1"/>
  <c r="GF453" i="44"/>
  <c r="GE453" i="44"/>
  <c r="GD453" i="44"/>
  <c r="GC453" i="44"/>
  <c r="HE452" i="44"/>
  <c r="HD452" i="44"/>
  <c r="HQ452" i="44" s="1"/>
  <c r="HC452" i="44"/>
  <c r="HB452" i="44"/>
  <c r="HL452" i="44" s="1"/>
  <c r="HA452" i="44"/>
  <c r="GZ452" i="44"/>
  <c r="HG452" i="44" s="1"/>
  <c r="GI452" i="44"/>
  <c r="GJ452" i="44" s="1"/>
  <c r="GF452" i="44"/>
  <c r="GE452" i="44"/>
  <c r="GD452" i="44"/>
  <c r="GC452" i="44"/>
  <c r="HE451" i="44"/>
  <c r="HD451" i="44"/>
  <c r="HQ451" i="44" s="1"/>
  <c r="HC451" i="44"/>
  <c r="HB451" i="44"/>
  <c r="HL451" i="44" s="1"/>
  <c r="HA451" i="44"/>
  <c r="GZ451" i="44"/>
  <c r="HG451" i="44" s="1"/>
  <c r="GI451" i="44"/>
  <c r="GJ451" i="44" s="1"/>
  <c r="GF451" i="44"/>
  <c r="GE451" i="44"/>
  <c r="GD451" i="44"/>
  <c r="GC451" i="44"/>
  <c r="HE450" i="44"/>
  <c r="HD450" i="44"/>
  <c r="HQ450" i="44" s="1"/>
  <c r="HC450" i="44"/>
  <c r="HB450" i="44"/>
  <c r="HL450" i="44" s="1"/>
  <c r="HA450" i="44"/>
  <c r="GZ450" i="44"/>
  <c r="HG450" i="44" s="1"/>
  <c r="GI450" i="44"/>
  <c r="GJ450" i="44" s="1"/>
  <c r="GF450" i="44"/>
  <c r="GE450" i="44"/>
  <c r="GD450" i="44"/>
  <c r="GC450" i="44"/>
  <c r="HE449" i="44"/>
  <c r="HD449" i="44"/>
  <c r="HQ449" i="44" s="1"/>
  <c r="HC449" i="44"/>
  <c r="HB449" i="44"/>
  <c r="HL449" i="44" s="1"/>
  <c r="HA449" i="44"/>
  <c r="GZ449" i="44"/>
  <c r="HG449" i="44" s="1"/>
  <c r="GI449" i="44"/>
  <c r="GJ449" i="44" s="1"/>
  <c r="GF449" i="44"/>
  <c r="GE449" i="44"/>
  <c r="GD449" i="44"/>
  <c r="GC449" i="44"/>
  <c r="HE448" i="44"/>
  <c r="HD448" i="44"/>
  <c r="HQ448" i="44" s="1"/>
  <c r="HC448" i="44"/>
  <c r="HB448" i="44"/>
  <c r="HL448" i="44" s="1"/>
  <c r="HA448" i="44"/>
  <c r="GZ448" i="44"/>
  <c r="HG448" i="44" s="1"/>
  <c r="GI448" i="44"/>
  <c r="GJ448" i="44" s="1"/>
  <c r="GF448" i="44"/>
  <c r="GE448" i="44"/>
  <c r="GD448" i="44"/>
  <c r="GC448" i="44"/>
  <c r="HE447" i="44"/>
  <c r="HD447" i="44"/>
  <c r="HQ447" i="44" s="1"/>
  <c r="HC447" i="44"/>
  <c r="HB447" i="44"/>
  <c r="HL447" i="44" s="1"/>
  <c r="HA447" i="44"/>
  <c r="GZ447" i="44"/>
  <c r="HG447" i="44" s="1"/>
  <c r="GI447" i="44"/>
  <c r="GJ447" i="44" s="1"/>
  <c r="GF447" i="44"/>
  <c r="GE447" i="44"/>
  <c r="GD447" i="44"/>
  <c r="GC447" i="44"/>
  <c r="HE446" i="44"/>
  <c r="HD446" i="44"/>
  <c r="HQ446" i="44" s="1"/>
  <c r="HC446" i="44"/>
  <c r="HB446" i="44"/>
  <c r="HL446" i="44" s="1"/>
  <c r="HA446" i="44"/>
  <c r="GZ446" i="44"/>
  <c r="HG446" i="44" s="1"/>
  <c r="GI446" i="44"/>
  <c r="GJ446" i="44" s="1"/>
  <c r="GF446" i="44"/>
  <c r="GE446" i="44"/>
  <c r="GD446" i="44"/>
  <c r="GC446" i="44"/>
  <c r="HE445" i="44"/>
  <c r="HD445" i="44"/>
  <c r="HQ445" i="44" s="1"/>
  <c r="HC445" i="44"/>
  <c r="HB445" i="44"/>
  <c r="HL445" i="44" s="1"/>
  <c r="HA445" i="44"/>
  <c r="GZ445" i="44"/>
  <c r="HG445" i="44" s="1"/>
  <c r="GI445" i="44"/>
  <c r="GJ445" i="44" s="1"/>
  <c r="GF445" i="44"/>
  <c r="GE445" i="44"/>
  <c r="GD445" i="44"/>
  <c r="GC445" i="44"/>
  <c r="HE444" i="44"/>
  <c r="HD444" i="44"/>
  <c r="HQ444" i="44" s="1"/>
  <c r="HC444" i="44"/>
  <c r="HB444" i="44"/>
  <c r="HL444" i="44" s="1"/>
  <c r="HA444" i="44"/>
  <c r="GZ444" i="44"/>
  <c r="HG444" i="44" s="1"/>
  <c r="GI444" i="44"/>
  <c r="GJ444" i="44" s="1"/>
  <c r="GF444" i="44"/>
  <c r="GE444" i="44"/>
  <c r="GD444" i="44"/>
  <c r="GC444" i="44"/>
  <c r="HE443" i="44"/>
  <c r="HD443" i="44"/>
  <c r="HQ443" i="44" s="1"/>
  <c r="HC443" i="44"/>
  <c r="HB443" i="44"/>
  <c r="HL443" i="44" s="1"/>
  <c r="HA443" i="44"/>
  <c r="GZ443" i="44"/>
  <c r="HG443" i="44" s="1"/>
  <c r="GI443" i="44"/>
  <c r="GJ443" i="44" s="1"/>
  <c r="GF443" i="44"/>
  <c r="GE443" i="44"/>
  <c r="GD443" i="44"/>
  <c r="GC443" i="44"/>
  <c r="HE442" i="44"/>
  <c r="HD442" i="44"/>
  <c r="HQ442" i="44" s="1"/>
  <c r="HC442" i="44"/>
  <c r="HB442" i="44"/>
  <c r="HL442" i="44" s="1"/>
  <c r="HA442" i="44"/>
  <c r="GZ442" i="44"/>
  <c r="HG442" i="44" s="1"/>
  <c r="GI442" i="44"/>
  <c r="GJ442" i="44" s="1"/>
  <c r="GF442" i="44"/>
  <c r="GE442" i="44"/>
  <c r="GD442" i="44"/>
  <c r="GC442" i="44"/>
  <c r="HE441" i="44"/>
  <c r="HD441" i="44"/>
  <c r="HQ441" i="44" s="1"/>
  <c r="HC441" i="44"/>
  <c r="HB441" i="44"/>
  <c r="HL441" i="44" s="1"/>
  <c r="HA441" i="44"/>
  <c r="GZ441" i="44"/>
  <c r="HG441" i="44" s="1"/>
  <c r="GI441" i="44"/>
  <c r="GJ441" i="44" s="1"/>
  <c r="GF441" i="44"/>
  <c r="GE441" i="44"/>
  <c r="GD441" i="44"/>
  <c r="GC441" i="44"/>
  <c r="HE440" i="44"/>
  <c r="HD440" i="44"/>
  <c r="HQ440" i="44" s="1"/>
  <c r="HC440" i="44"/>
  <c r="HB440" i="44"/>
  <c r="HL440" i="44" s="1"/>
  <c r="HA440" i="44"/>
  <c r="GZ440" i="44"/>
  <c r="HG440" i="44" s="1"/>
  <c r="GI440" i="44"/>
  <c r="GJ440" i="44" s="1"/>
  <c r="GF440" i="44"/>
  <c r="GE440" i="44"/>
  <c r="GD440" i="44"/>
  <c r="GC440" i="44"/>
  <c r="HE439" i="44"/>
  <c r="HD439" i="44"/>
  <c r="HQ439" i="44" s="1"/>
  <c r="HC439" i="44"/>
  <c r="HB439" i="44"/>
  <c r="HL439" i="44" s="1"/>
  <c r="HA439" i="44"/>
  <c r="GZ439" i="44"/>
  <c r="HG439" i="44" s="1"/>
  <c r="GI439" i="44"/>
  <c r="GJ439" i="44" s="1"/>
  <c r="GF439" i="44"/>
  <c r="GE439" i="44"/>
  <c r="GD439" i="44"/>
  <c r="GC439" i="44"/>
  <c r="HE438" i="44"/>
  <c r="HD438" i="44"/>
  <c r="HQ438" i="44" s="1"/>
  <c r="HC438" i="44"/>
  <c r="HB438" i="44"/>
  <c r="HL438" i="44" s="1"/>
  <c r="HA438" i="44"/>
  <c r="GZ438" i="44"/>
  <c r="HG438" i="44" s="1"/>
  <c r="GI438" i="44"/>
  <c r="GJ438" i="44" s="1"/>
  <c r="GF438" i="44"/>
  <c r="GE438" i="44"/>
  <c r="GD438" i="44"/>
  <c r="GC438" i="44"/>
  <c r="HE437" i="44"/>
  <c r="HD437" i="44"/>
  <c r="HQ437" i="44" s="1"/>
  <c r="HC437" i="44"/>
  <c r="HB437" i="44"/>
  <c r="HL437" i="44" s="1"/>
  <c r="HA437" i="44"/>
  <c r="GZ437" i="44"/>
  <c r="HG437" i="44" s="1"/>
  <c r="GI437" i="44"/>
  <c r="GJ437" i="44" s="1"/>
  <c r="GF437" i="44"/>
  <c r="GE437" i="44"/>
  <c r="GD437" i="44"/>
  <c r="GC437" i="44"/>
  <c r="HE436" i="44"/>
  <c r="HD436" i="44"/>
  <c r="HQ436" i="44" s="1"/>
  <c r="HC436" i="44"/>
  <c r="HB436" i="44"/>
  <c r="HL436" i="44" s="1"/>
  <c r="HA436" i="44"/>
  <c r="GZ436" i="44"/>
  <c r="HG436" i="44" s="1"/>
  <c r="GI436" i="44"/>
  <c r="GJ436" i="44" s="1"/>
  <c r="GF436" i="44"/>
  <c r="GE436" i="44"/>
  <c r="GD436" i="44"/>
  <c r="GC436" i="44"/>
  <c r="HE435" i="44"/>
  <c r="HD435" i="44"/>
  <c r="HQ435" i="44" s="1"/>
  <c r="HC435" i="44"/>
  <c r="HB435" i="44"/>
  <c r="HL435" i="44" s="1"/>
  <c r="HA435" i="44"/>
  <c r="GZ435" i="44"/>
  <c r="HG435" i="44" s="1"/>
  <c r="GI435" i="44"/>
  <c r="GJ435" i="44" s="1"/>
  <c r="GF435" i="44"/>
  <c r="GE435" i="44"/>
  <c r="GD435" i="44"/>
  <c r="GC435" i="44"/>
  <c r="HE434" i="44"/>
  <c r="HD434" i="44"/>
  <c r="HQ434" i="44" s="1"/>
  <c r="HC434" i="44"/>
  <c r="HB434" i="44"/>
  <c r="HL434" i="44" s="1"/>
  <c r="HA434" i="44"/>
  <c r="GZ434" i="44"/>
  <c r="HG434" i="44" s="1"/>
  <c r="GI434" i="44"/>
  <c r="GJ434" i="44" s="1"/>
  <c r="GF434" i="44"/>
  <c r="GE434" i="44"/>
  <c r="GD434" i="44"/>
  <c r="GC434" i="44"/>
  <c r="HE433" i="44"/>
  <c r="HD433" i="44"/>
  <c r="HQ433" i="44" s="1"/>
  <c r="HC433" i="44"/>
  <c r="HB433" i="44"/>
  <c r="HL433" i="44" s="1"/>
  <c r="HA433" i="44"/>
  <c r="GZ433" i="44"/>
  <c r="HG433" i="44" s="1"/>
  <c r="GI433" i="44"/>
  <c r="GJ433" i="44" s="1"/>
  <c r="GF433" i="44"/>
  <c r="GE433" i="44"/>
  <c r="GD433" i="44"/>
  <c r="GC433" i="44"/>
  <c r="HE432" i="44"/>
  <c r="HD432" i="44"/>
  <c r="HQ432" i="44" s="1"/>
  <c r="HC432" i="44"/>
  <c r="HB432" i="44"/>
  <c r="HL432" i="44" s="1"/>
  <c r="HA432" i="44"/>
  <c r="GZ432" i="44"/>
  <c r="HG432" i="44" s="1"/>
  <c r="GI432" i="44"/>
  <c r="GJ432" i="44" s="1"/>
  <c r="GF432" i="44"/>
  <c r="GE432" i="44"/>
  <c r="GD432" i="44"/>
  <c r="GC432" i="44"/>
  <c r="HE431" i="44"/>
  <c r="HD431" i="44"/>
  <c r="HQ431" i="44" s="1"/>
  <c r="HC431" i="44"/>
  <c r="HB431" i="44"/>
  <c r="HL431" i="44" s="1"/>
  <c r="HA431" i="44"/>
  <c r="GZ431" i="44"/>
  <c r="HG431" i="44" s="1"/>
  <c r="GI431" i="44"/>
  <c r="GJ431" i="44" s="1"/>
  <c r="GF431" i="44"/>
  <c r="GE431" i="44"/>
  <c r="GD431" i="44"/>
  <c r="GC431" i="44"/>
  <c r="HE430" i="44"/>
  <c r="HD430" i="44"/>
  <c r="HQ430" i="44" s="1"/>
  <c r="HC430" i="44"/>
  <c r="HB430" i="44"/>
  <c r="HL430" i="44" s="1"/>
  <c r="HA430" i="44"/>
  <c r="GZ430" i="44"/>
  <c r="HG430" i="44" s="1"/>
  <c r="GI430" i="44"/>
  <c r="GJ430" i="44" s="1"/>
  <c r="GF430" i="44"/>
  <c r="GE430" i="44"/>
  <c r="GD430" i="44"/>
  <c r="GC430" i="44"/>
  <c r="HE429" i="44"/>
  <c r="HD429" i="44"/>
  <c r="HQ429" i="44" s="1"/>
  <c r="HC429" i="44"/>
  <c r="HB429" i="44"/>
  <c r="HL429" i="44" s="1"/>
  <c r="HA429" i="44"/>
  <c r="GZ429" i="44"/>
  <c r="HG429" i="44" s="1"/>
  <c r="GI429" i="44"/>
  <c r="GJ429" i="44" s="1"/>
  <c r="GF429" i="44"/>
  <c r="GE429" i="44"/>
  <c r="GD429" i="44"/>
  <c r="GC429" i="44"/>
  <c r="HE428" i="44"/>
  <c r="HD428" i="44"/>
  <c r="HQ428" i="44" s="1"/>
  <c r="HC428" i="44"/>
  <c r="HB428" i="44"/>
  <c r="HL428" i="44" s="1"/>
  <c r="HA428" i="44"/>
  <c r="GZ428" i="44"/>
  <c r="HG428" i="44" s="1"/>
  <c r="GI428" i="44"/>
  <c r="GJ428" i="44" s="1"/>
  <c r="GF428" i="44"/>
  <c r="GE428" i="44"/>
  <c r="GD428" i="44"/>
  <c r="GC428" i="44"/>
  <c r="HE427" i="44"/>
  <c r="HD427" i="44"/>
  <c r="HQ427" i="44" s="1"/>
  <c r="HC427" i="44"/>
  <c r="HB427" i="44"/>
  <c r="HL427" i="44" s="1"/>
  <c r="HA427" i="44"/>
  <c r="GZ427" i="44"/>
  <c r="HG427" i="44" s="1"/>
  <c r="GI427" i="44"/>
  <c r="GJ427" i="44" s="1"/>
  <c r="GF427" i="44"/>
  <c r="GE427" i="44"/>
  <c r="GD427" i="44"/>
  <c r="GC427" i="44"/>
  <c r="HE426" i="44"/>
  <c r="HD426" i="44"/>
  <c r="HQ426" i="44" s="1"/>
  <c r="HC426" i="44"/>
  <c r="HB426" i="44"/>
  <c r="HL426" i="44" s="1"/>
  <c r="HA426" i="44"/>
  <c r="GZ426" i="44"/>
  <c r="HG426" i="44" s="1"/>
  <c r="GI426" i="44"/>
  <c r="GJ426" i="44" s="1"/>
  <c r="GF426" i="44"/>
  <c r="GE426" i="44"/>
  <c r="GD426" i="44"/>
  <c r="GC426" i="44"/>
  <c r="HE425" i="44"/>
  <c r="HD425" i="44"/>
  <c r="HQ425" i="44" s="1"/>
  <c r="HC425" i="44"/>
  <c r="HB425" i="44"/>
  <c r="HL425" i="44" s="1"/>
  <c r="HA425" i="44"/>
  <c r="GZ425" i="44"/>
  <c r="HG425" i="44" s="1"/>
  <c r="GI425" i="44"/>
  <c r="GJ425" i="44" s="1"/>
  <c r="GF425" i="44"/>
  <c r="GE425" i="44"/>
  <c r="GD425" i="44"/>
  <c r="GC425" i="44"/>
  <c r="HE424" i="44"/>
  <c r="HD424" i="44"/>
  <c r="HQ424" i="44" s="1"/>
  <c r="HC424" i="44"/>
  <c r="HB424" i="44"/>
  <c r="HL424" i="44" s="1"/>
  <c r="HA424" i="44"/>
  <c r="GZ424" i="44"/>
  <c r="HG424" i="44" s="1"/>
  <c r="GI424" i="44"/>
  <c r="GJ424" i="44" s="1"/>
  <c r="GF424" i="44"/>
  <c r="GE424" i="44"/>
  <c r="GD424" i="44"/>
  <c r="GC424" i="44"/>
  <c r="HE423" i="44"/>
  <c r="HD423" i="44"/>
  <c r="HQ423" i="44" s="1"/>
  <c r="HC423" i="44"/>
  <c r="HB423" i="44"/>
  <c r="HL423" i="44" s="1"/>
  <c r="HA423" i="44"/>
  <c r="GZ423" i="44"/>
  <c r="HG423" i="44" s="1"/>
  <c r="GI423" i="44"/>
  <c r="GJ423" i="44" s="1"/>
  <c r="GF423" i="44"/>
  <c r="GE423" i="44"/>
  <c r="GD423" i="44"/>
  <c r="GC423" i="44"/>
  <c r="HE422" i="44"/>
  <c r="HD422" i="44"/>
  <c r="HQ422" i="44" s="1"/>
  <c r="HC422" i="44"/>
  <c r="HB422" i="44"/>
  <c r="HL422" i="44" s="1"/>
  <c r="HA422" i="44"/>
  <c r="GZ422" i="44"/>
  <c r="HG422" i="44" s="1"/>
  <c r="GI422" i="44"/>
  <c r="GJ422" i="44" s="1"/>
  <c r="GF422" i="44"/>
  <c r="GE422" i="44"/>
  <c r="GD422" i="44"/>
  <c r="GC422" i="44"/>
  <c r="HE421" i="44"/>
  <c r="HD421" i="44"/>
  <c r="HQ421" i="44" s="1"/>
  <c r="HC421" i="44"/>
  <c r="HB421" i="44"/>
  <c r="HL421" i="44" s="1"/>
  <c r="HA421" i="44"/>
  <c r="GZ421" i="44"/>
  <c r="HG421" i="44" s="1"/>
  <c r="GI421" i="44"/>
  <c r="GJ421" i="44" s="1"/>
  <c r="GF421" i="44"/>
  <c r="GE421" i="44"/>
  <c r="GD421" i="44"/>
  <c r="GC421" i="44"/>
  <c r="HE420" i="44"/>
  <c r="HD420" i="44"/>
  <c r="HQ420" i="44" s="1"/>
  <c r="HC420" i="44"/>
  <c r="HB420" i="44"/>
  <c r="HL420" i="44" s="1"/>
  <c r="HA420" i="44"/>
  <c r="GZ420" i="44"/>
  <c r="HG420" i="44" s="1"/>
  <c r="GI420" i="44"/>
  <c r="GJ420" i="44" s="1"/>
  <c r="GF420" i="44"/>
  <c r="GE420" i="44"/>
  <c r="GD420" i="44"/>
  <c r="GC420" i="44"/>
  <c r="HE419" i="44"/>
  <c r="HD419" i="44"/>
  <c r="HQ419" i="44" s="1"/>
  <c r="HC419" i="44"/>
  <c r="HB419" i="44"/>
  <c r="HL419" i="44" s="1"/>
  <c r="HA419" i="44"/>
  <c r="GZ419" i="44"/>
  <c r="HG419" i="44" s="1"/>
  <c r="GI419" i="44"/>
  <c r="GJ419" i="44" s="1"/>
  <c r="GF419" i="44"/>
  <c r="GE419" i="44"/>
  <c r="GD419" i="44"/>
  <c r="GC419" i="44"/>
  <c r="HE418" i="44"/>
  <c r="HD418" i="44"/>
  <c r="HQ418" i="44" s="1"/>
  <c r="HC418" i="44"/>
  <c r="HB418" i="44"/>
  <c r="HL418" i="44" s="1"/>
  <c r="HA418" i="44"/>
  <c r="GZ418" i="44"/>
  <c r="HG418" i="44" s="1"/>
  <c r="GI418" i="44"/>
  <c r="GJ418" i="44" s="1"/>
  <c r="GF418" i="44"/>
  <c r="GE418" i="44"/>
  <c r="GD418" i="44"/>
  <c r="GC418" i="44"/>
  <c r="HE417" i="44"/>
  <c r="HD417" i="44"/>
  <c r="HQ417" i="44" s="1"/>
  <c r="HC417" i="44"/>
  <c r="HB417" i="44"/>
  <c r="HL417" i="44" s="1"/>
  <c r="HA417" i="44"/>
  <c r="GZ417" i="44"/>
  <c r="HG417" i="44" s="1"/>
  <c r="GI417" i="44"/>
  <c r="GJ417" i="44" s="1"/>
  <c r="GF417" i="44"/>
  <c r="GE417" i="44"/>
  <c r="GD417" i="44"/>
  <c r="GC417" i="44"/>
  <c r="HE416" i="44"/>
  <c r="HD416" i="44"/>
  <c r="HQ416" i="44" s="1"/>
  <c r="HC416" i="44"/>
  <c r="HB416" i="44"/>
  <c r="HL416" i="44" s="1"/>
  <c r="HA416" i="44"/>
  <c r="GZ416" i="44"/>
  <c r="HG416" i="44" s="1"/>
  <c r="GI416" i="44"/>
  <c r="GJ416" i="44" s="1"/>
  <c r="GF416" i="44"/>
  <c r="GE416" i="44"/>
  <c r="GD416" i="44"/>
  <c r="GC416" i="44"/>
  <c r="HE415" i="44"/>
  <c r="HD415" i="44"/>
  <c r="HQ415" i="44" s="1"/>
  <c r="HC415" i="44"/>
  <c r="HB415" i="44"/>
  <c r="HL415" i="44" s="1"/>
  <c r="HA415" i="44"/>
  <c r="GZ415" i="44"/>
  <c r="HG415" i="44" s="1"/>
  <c r="GI415" i="44"/>
  <c r="GJ415" i="44" s="1"/>
  <c r="GF415" i="44"/>
  <c r="GE415" i="44"/>
  <c r="GD415" i="44"/>
  <c r="GC415" i="44"/>
  <c r="HE414" i="44"/>
  <c r="HD414" i="44"/>
  <c r="HQ414" i="44" s="1"/>
  <c r="HC414" i="44"/>
  <c r="HB414" i="44"/>
  <c r="HL414" i="44" s="1"/>
  <c r="HA414" i="44"/>
  <c r="GZ414" i="44"/>
  <c r="HG414" i="44" s="1"/>
  <c r="GI414" i="44"/>
  <c r="GJ414" i="44" s="1"/>
  <c r="GF414" i="44"/>
  <c r="GE414" i="44"/>
  <c r="GD414" i="44"/>
  <c r="GC414" i="44"/>
  <c r="HE413" i="44"/>
  <c r="HD413" i="44"/>
  <c r="HQ413" i="44" s="1"/>
  <c r="HC413" i="44"/>
  <c r="HB413" i="44"/>
  <c r="HL413" i="44" s="1"/>
  <c r="HA413" i="44"/>
  <c r="GZ413" i="44"/>
  <c r="HG413" i="44" s="1"/>
  <c r="GI413" i="44"/>
  <c r="GJ413" i="44" s="1"/>
  <c r="GF413" i="44"/>
  <c r="GE413" i="44"/>
  <c r="GD413" i="44"/>
  <c r="GC413" i="44"/>
  <c r="HE412" i="44"/>
  <c r="HD412" i="44"/>
  <c r="HQ412" i="44" s="1"/>
  <c r="HC412" i="44"/>
  <c r="HB412" i="44"/>
  <c r="HL412" i="44" s="1"/>
  <c r="HA412" i="44"/>
  <c r="GZ412" i="44"/>
  <c r="HG412" i="44" s="1"/>
  <c r="GI412" i="44"/>
  <c r="GJ412" i="44" s="1"/>
  <c r="GF412" i="44"/>
  <c r="GE412" i="44"/>
  <c r="GD412" i="44"/>
  <c r="GC412" i="44"/>
  <c r="HE411" i="44"/>
  <c r="HD411" i="44"/>
  <c r="HQ411" i="44" s="1"/>
  <c r="HC411" i="44"/>
  <c r="HB411" i="44"/>
  <c r="HL411" i="44" s="1"/>
  <c r="HA411" i="44"/>
  <c r="GZ411" i="44"/>
  <c r="HG411" i="44" s="1"/>
  <c r="GI411" i="44"/>
  <c r="GJ411" i="44" s="1"/>
  <c r="GF411" i="44"/>
  <c r="GE411" i="44"/>
  <c r="GD411" i="44"/>
  <c r="GC411" i="44"/>
  <c r="HE410" i="44"/>
  <c r="HD410" i="44"/>
  <c r="HQ410" i="44" s="1"/>
  <c r="HC410" i="44"/>
  <c r="HB410" i="44"/>
  <c r="HL410" i="44" s="1"/>
  <c r="HA410" i="44"/>
  <c r="GZ410" i="44"/>
  <c r="HG410" i="44" s="1"/>
  <c r="GI410" i="44"/>
  <c r="GJ410" i="44" s="1"/>
  <c r="GF410" i="44"/>
  <c r="GE410" i="44"/>
  <c r="GD410" i="44"/>
  <c r="GC410" i="44"/>
  <c r="HE409" i="44"/>
  <c r="HD409" i="44"/>
  <c r="HQ409" i="44" s="1"/>
  <c r="HC409" i="44"/>
  <c r="HB409" i="44"/>
  <c r="HL409" i="44" s="1"/>
  <c r="HA409" i="44"/>
  <c r="GZ409" i="44"/>
  <c r="HG409" i="44" s="1"/>
  <c r="GI409" i="44"/>
  <c r="GJ409" i="44" s="1"/>
  <c r="GF409" i="44"/>
  <c r="GE409" i="44"/>
  <c r="GD409" i="44"/>
  <c r="GC409" i="44"/>
  <c r="HE408" i="44"/>
  <c r="HD408" i="44"/>
  <c r="HQ408" i="44" s="1"/>
  <c r="HC408" i="44"/>
  <c r="HB408" i="44"/>
  <c r="HL408" i="44" s="1"/>
  <c r="HA408" i="44"/>
  <c r="GZ408" i="44"/>
  <c r="HG408" i="44" s="1"/>
  <c r="GI408" i="44"/>
  <c r="GJ408" i="44" s="1"/>
  <c r="GF408" i="44"/>
  <c r="GE408" i="44"/>
  <c r="GD408" i="44"/>
  <c r="GC408" i="44"/>
  <c r="HE407" i="44"/>
  <c r="HD407" i="44"/>
  <c r="HQ407" i="44" s="1"/>
  <c r="HC407" i="44"/>
  <c r="HB407" i="44"/>
  <c r="HL407" i="44" s="1"/>
  <c r="HA407" i="44"/>
  <c r="GZ407" i="44"/>
  <c r="HG407" i="44" s="1"/>
  <c r="GI407" i="44"/>
  <c r="GJ407" i="44" s="1"/>
  <c r="GF407" i="44"/>
  <c r="GE407" i="44"/>
  <c r="GD407" i="44"/>
  <c r="GC407" i="44"/>
  <c r="HE406" i="44"/>
  <c r="HD406" i="44"/>
  <c r="HQ406" i="44" s="1"/>
  <c r="HC406" i="44"/>
  <c r="HB406" i="44"/>
  <c r="HL406" i="44" s="1"/>
  <c r="HA406" i="44"/>
  <c r="GZ406" i="44"/>
  <c r="HG406" i="44" s="1"/>
  <c r="GI406" i="44"/>
  <c r="GJ406" i="44" s="1"/>
  <c r="GF406" i="44"/>
  <c r="GE406" i="44"/>
  <c r="GD406" i="44"/>
  <c r="GC406" i="44"/>
  <c r="HE405" i="44"/>
  <c r="HD405" i="44"/>
  <c r="HQ405" i="44" s="1"/>
  <c r="HC405" i="44"/>
  <c r="HB405" i="44"/>
  <c r="HL405" i="44" s="1"/>
  <c r="HA405" i="44"/>
  <c r="GZ405" i="44"/>
  <c r="HG405" i="44" s="1"/>
  <c r="GI405" i="44"/>
  <c r="GJ405" i="44" s="1"/>
  <c r="GF405" i="44"/>
  <c r="GE405" i="44"/>
  <c r="GD405" i="44"/>
  <c r="GC405" i="44"/>
  <c r="HE404" i="44"/>
  <c r="HD404" i="44"/>
  <c r="HQ404" i="44" s="1"/>
  <c r="HC404" i="44"/>
  <c r="HB404" i="44"/>
  <c r="HL404" i="44" s="1"/>
  <c r="HA404" i="44"/>
  <c r="GZ404" i="44"/>
  <c r="HG404" i="44" s="1"/>
  <c r="GI404" i="44"/>
  <c r="GJ404" i="44" s="1"/>
  <c r="GF404" i="44"/>
  <c r="GE404" i="44"/>
  <c r="GD404" i="44"/>
  <c r="GC404" i="44"/>
  <c r="HE403" i="44"/>
  <c r="HD403" i="44"/>
  <c r="HQ403" i="44" s="1"/>
  <c r="HC403" i="44"/>
  <c r="HB403" i="44"/>
  <c r="HL403" i="44" s="1"/>
  <c r="HA403" i="44"/>
  <c r="GZ403" i="44"/>
  <c r="HG403" i="44" s="1"/>
  <c r="GI403" i="44"/>
  <c r="GJ403" i="44" s="1"/>
  <c r="GF403" i="44"/>
  <c r="GE403" i="44"/>
  <c r="GD403" i="44"/>
  <c r="GC403" i="44"/>
  <c r="HE402" i="44"/>
  <c r="HD402" i="44"/>
  <c r="HQ402" i="44" s="1"/>
  <c r="HC402" i="44"/>
  <c r="HB402" i="44"/>
  <c r="HL402" i="44" s="1"/>
  <c r="HA402" i="44"/>
  <c r="GZ402" i="44"/>
  <c r="HG402" i="44" s="1"/>
  <c r="GI402" i="44"/>
  <c r="GJ402" i="44" s="1"/>
  <c r="GF402" i="44"/>
  <c r="GE402" i="44"/>
  <c r="GD402" i="44"/>
  <c r="GC402" i="44"/>
  <c r="HE401" i="44"/>
  <c r="HD401" i="44"/>
  <c r="HQ401" i="44" s="1"/>
  <c r="HC401" i="44"/>
  <c r="HB401" i="44"/>
  <c r="HL401" i="44" s="1"/>
  <c r="HA401" i="44"/>
  <c r="GZ401" i="44"/>
  <c r="HG401" i="44" s="1"/>
  <c r="GI401" i="44"/>
  <c r="GJ401" i="44" s="1"/>
  <c r="GF401" i="44"/>
  <c r="GE401" i="44"/>
  <c r="GD401" i="44"/>
  <c r="GC401" i="44"/>
  <c r="HE400" i="44"/>
  <c r="HD400" i="44"/>
  <c r="HQ400" i="44" s="1"/>
  <c r="HC400" i="44"/>
  <c r="HB400" i="44"/>
  <c r="HL400" i="44" s="1"/>
  <c r="HA400" i="44"/>
  <c r="GZ400" i="44"/>
  <c r="HG400" i="44" s="1"/>
  <c r="GI400" i="44"/>
  <c r="GJ400" i="44" s="1"/>
  <c r="GF400" i="44"/>
  <c r="GE400" i="44"/>
  <c r="GD400" i="44"/>
  <c r="GC400" i="44"/>
  <c r="HE399" i="44"/>
  <c r="HD399" i="44"/>
  <c r="HQ399" i="44" s="1"/>
  <c r="HC399" i="44"/>
  <c r="HB399" i="44"/>
  <c r="HL399" i="44" s="1"/>
  <c r="HA399" i="44"/>
  <c r="GZ399" i="44"/>
  <c r="HG399" i="44" s="1"/>
  <c r="GI399" i="44"/>
  <c r="GJ399" i="44" s="1"/>
  <c r="GF399" i="44"/>
  <c r="GE399" i="44"/>
  <c r="GD399" i="44"/>
  <c r="GC399" i="44"/>
  <c r="HE398" i="44"/>
  <c r="HD398" i="44"/>
  <c r="HQ398" i="44" s="1"/>
  <c r="HC398" i="44"/>
  <c r="HB398" i="44"/>
  <c r="HL398" i="44" s="1"/>
  <c r="HA398" i="44"/>
  <c r="GZ398" i="44"/>
  <c r="HG398" i="44" s="1"/>
  <c r="GI398" i="44"/>
  <c r="GJ398" i="44" s="1"/>
  <c r="GF398" i="44"/>
  <c r="GE398" i="44"/>
  <c r="GD398" i="44"/>
  <c r="GC398" i="44"/>
  <c r="HE397" i="44"/>
  <c r="HD397" i="44"/>
  <c r="HQ397" i="44" s="1"/>
  <c r="HC397" i="44"/>
  <c r="HB397" i="44"/>
  <c r="HL397" i="44" s="1"/>
  <c r="HA397" i="44"/>
  <c r="GZ397" i="44"/>
  <c r="HG397" i="44" s="1"/>
  <c r="GI397" i="44"/>
  <c r="GJ397" i="44" s="1"/>
  <c r="GF397" i="44"/>
  <c r="GE397" i="44"/>
  <c r="GD397" i="44"/>
  <c r="GC397" i="44"/>
  <c r="HE396" i="44"/>
  <c r="HD396" i="44"/>
  <c r="HQ396" i="44" s="1"/>
  <c r="HC396" i="44"/>
  <c r="HB396" i="44"/>
  <c r="HL396" i="44" s="1"/>
  <c r="HA396" i="44"/>
  <c r="GZ396" i="44"/>
  <c r="HG396" i="44" s="1"/>
  <c r="GI396" i="44"/>
  <c r="GJ396" i="44" s="1"/>
  <c r="GF396" i="44"/>
  <c r="GE396" i="44"/>
  <c r="GD396" i="44"/>
  <c r="GC396" i="44"/>
  <c r="HE395" i="44"/>
  <c r="HD395" i="44"/>
  <c r="HQ395" i="44" s="1"/>
  <c r="HC395" i="44"/>
  <c r="HB395" i="44"/>
  <c r="HL395" i="44" s="1"/>
  <c r="HA395" i="44"/>
  <c r="GZ395" i="44"/>
  <c r="HG395" i="44" s="1"/>
  <c r="GI395" i="44"/>
  <c r="GJ395" i="44" s="1"/>
  <c r="GF395" i="44"/>
  <c r="GE395" i="44"/>
  <c r="GD395" i="44"/>
  <c r="GC395" i="44"/>
  <c r="HE394" i="44"/>
  <c r="HD394" i="44"/>
  <c r="HQ394" i="44" s="1"/>
  <c r="HC394" i="44"/>
  <c r="HB394" i="44"/>
  <c r="HL394" i="44" s="1"/>
  <c r="HA394" i="44"/>
  <c r="GZ394" i="44"/>
  <c r="HG394" i="44" s="1"/>
  <c r="GI394" i="44"/>
  <c r="GJ394" i="44" s="1"/>
  <c r="GF394" i="44"/>
  <c r="GE394" i="44"/>
  <c r="GD394" i="44"/>
  <c r="GC394" i="44"/>
  <c r="HE393" i="44"/>
  <c r="HD393" i="44"/>
  <c r="HQ393" i="44" s="1"/>
  <c r="HC393" i="44"/>
  <c r="HB393" i="44"/>
  <c r="HL393" i="44" s="1"/>
  <c r="HA393" i="44"/>
  <c r="GZ393" i="44"/>
  <c r="HG393" i="44" s="1"/>
  <c r="GI393" i="44"/>
  <c r="GJ393" i="44" s="1"/>
  <c r="GF393" i="44"/>
  <c r="GE393" i="44"/>
  <c r="GD393" i="44"/>
  <c r="GC393" i="44"/>
  <c r="HE392" i="44"/>
  <c r="HD392" i="44"/>
  <c r="HQ392" i="44" s="1"/>
  <c r="HC392" i="44"/>
  <c r="HB392" i="44"/>
  <c r="HL392" i="44" s="1"/>
  <c r="HA392" i="44"/>
  <c r="GZ392" i="44"/>
  <c r="HG392" i="44" s="1"/>
  <c r="GI392" i="44"/>
  <c r="GJ392" i="44" s="1"/>
  <c r="GF392" i="44"/>
  <c r="GE392" i="44"/>
  <c r="GD392" i="44"/>
  <c r="GC392" i="44"/>
  <c r="HE391" i="44"/>
  <c r="HD391" i="44"/>
  <c r="HQ391" i="44" s="1"/>
  <c r="HC391" i="44"/>
  <c r="HB391" i="44"/>
  <c r="HL391" i="44" s="1"/>
  <c r="HA391" i="44"/>
  <c r="GZ391" i="44"/>
  <c r="HG391" i="44" s="1"/>
  <c r="GI391" i="44"/>
  <c r="GJ391" i="44" s="1"/>
  <c r="GF391" i="44"/>
  <c r="GE391" i="44"/>
  <c r="GD391" i="44"/>
  <c r="GC391" i="44"/>
  <c r="HE390" i="44"/>
  <c r="HD390" i="44"/>
  <c r="HQ390" i="44" s="1"/>
  <c r="HC390" i="44"/>
  <c r="HB390" i="44"/>
  <c r="HL390" i="44" s="1"/>
  <c r="HA390" i="44"/>
  <c r="GZ390" i="44"/>
  <c r="HG390" i="44" s="1"/>
  <c r="GI390" i="44"/>
  <c r="GJ390" i="44" s="1"/>
  <c r="GF390" i="44"/>
  <c r="GE390" i="44"/>
  <c r="GD390" i="44"/>
  <c r="GC390" i="44"/>
  <c r="HE389" i="44"/>
  <c r="HD389" i="44"/>
  <c r="HQ389" i="44" s="1"/>
  <c r="HC389" i="44"/>
  <c r="HB389" i="44"/>
  <c r="HL389" i="44" s="1"/>
  <c r="HA389" i="44"/>
  <c r="GZ389" i="44"/>
  <c r="HG389" i="44" s="1"/>
  <c r="GI389" i="44"/>
  <c r="GJ389" i="44" s="1"/>
  <c r="GF389" i="44"/>
  <c r="GE389" i="44"/>
  <c r="GD389" i="44"/>
  <c r="GC389" i="44"/>
  <c r="HE388" i="44"/>
  <c r="HD388" i="44"/>
  <c r="HQ388" i="44" s="1"/>
  <c r="HC388" i="44"/>
  <c r="HB388" i="44"/>
  <c r="HL388" i="44" s="1"/>
  <c r="HA388" i="44"/>
  <c r="GZ388" i="44"/>
  <c r="HG388" i="44" s="1"/>
  <c r="GI388" i="44"/>
  <c r="GJ388" i="44" s="1"/>
  <c r="GF388" i="44"/>
  <c r="GE388" i="44"/>
  <c r="GD388" i="44"/>
  <c r="GC388" i="44"/>
  <c r="HE387" i="44"/>
  <c r="HD387" i="44"/>
  <c r="HQ387" i="44" s="1"/>
  <c r="HC387" i="44"/>
  <c r="HB387" i="44"/>
  <c r="HL387" i="44" s="1"/>
  <c r="HA387" i="44"/>
  <c r="GZ387" i="44"/>
  <c r="HG387" i="44" s="1"/>
  <c r="GI387" i="44"/>
  <c r="GJ387" i="44" s="1"/>
  <c r="GF387" i="44"/>
  <c r="GE387" i="44"/>
  <c r="GD387" i="44"/>
  <c r="GC387" i="44"/>
  <c r="HE386" i="44"/>
  <c r="HD386" i="44"/>
  <c r="HQ386" i="44" s="1"/>
  <c r="HC386" i="44"/>
  <c r="HB386" i="44"/>
  <c r="HL386" i="44" s="1"/>
  <c r="HA386" i="44"/>
  <c r="GZ386" i="44"/>
  <c r="HG386" i="44" s="1"/>
  <c r="GI386" i="44"/>
  <c r="GJ386" i="44" s="1"/>
  <c r="GF386" i="44"/>
  <c r="GE386" i="44"/>
  <c r="GD386" i="44"/>
  <c r="GC386" i="44"/>
  <c r="HE385" i="44"/>
  <c r="HD385" i="44"/>
  <c r="HQ385" i="44" s="1"/>
  <c r="HC385" i="44"/>
  <c r="HB385" i="44"/>
  <c r="HL385" i="44" s="1"/>
  <c r="HA385" i="44"/>
  <c r="GZ385" i="44"/>
  <c r="HG385" i="44" s="1"/>
  <c r="GI385" i="44"/>
  <c r="GJ385" i="44" s="1"/>
  <c r="GF385" i="44"/>
  <c r="GE385" i="44"/>
  <c r="GD385" i="44"/>
  <c r="GC385" i="44"/>
  <c r="HE384" i="44"/>
  <c r="HD384" i="44"/>
  <c r="HQ384" i="44" s="1"/>
  <c r="HC384" i="44"/>
  <c r="HB384" i="44"/>
  <c r="HL384" i="44" s="1"/>
  <c r="HA384" i="44"/>
  <c r="GZ384" i="44"/>
  <c r="HG384" i="44" s="1"/>
  <c r="GI384" i="44"/>
  <c r="GJ384" i="44" s="1"/>
  <c r="GF384" i="44"/>
  <c r="GE384" i="44"/>
  <c r="GD384" i="44"/>
  <c r="GC384" i="44"/>
  <c r="HE383" i="44"/>
  <c r="HD383" i="44"/>
  <c r="HQ383" i="44" s="1"/>
  <c r="HC383" i="44"/>
  <c r="HB383" i="44"/>
  <c r="HL383" i="44" s="1"/>
  <c r="HA383" i="44"/>
  <c r="GZ383" i="44"/>
  <c r="HG383" i="44" s="1"/>
  <c r="GI383" i="44"/>
  <c r="GJ383" i="44" s="1"/>
  <c r="GF383" i="44"/>
  <c r="GE383" i="44"/>
  <c r="GD383" i="44"/>
  <c r="GC383" i="44"/>
  <c r="HE382" i="44"/>
  <c r="HD382" i="44"/>
  <c r="HQ382" i="44" s="1"/>
  <c r="HC382" i="44"/>
  <c r="HB382" i="44"/>
  <c r="HL382" i="44" s="1"/>
  <c r="HA382" i="44"/>
  <c r="GZ382" i="44"/>
  <c r="HG382" i="44" s="1"/>
  <c r="GI382" i="44"/>
  <c r="GJ382" i="44" s="1"/>
  <c r="GF382" i="44"/>
  <c r="GE382" i="44"/>
  <c r="GD382" i="44"/>
  <c r="GC382" i="44"/>
  <c r="HE381" i="44"/>
  <c r="HD381" i="44"/>
  <c r="HQ381" i="44" s="1"/>
  <c r="HC381" i="44"/>
  <c r="HB381" i="44"/>
  <c r="HL381" i="44" s="1"/>
  <c r="HA381" i="44"/>
  <c r="GZ381" i="44"/>
  <c r="HG381" i="44" s="1"/>
  <c r="GI381" i="44"/>
  <c r="GJ381" i="44" s="1"/>
  <c r="GF381" i="44"/>
  <c r="GE381" i="44"/>
  <c r="GD381" i="44"/>
  <c r="GC381" i="44"/>
  <c r="HE380" i="44"/>
  <c r="HD380" i="44"/>
  <c r="HQ380" i="44" s="1"/>
  <c r="HC380" i="44"/>
  <c r="HB380" i="44"/>
  <c r="HL380" i="44" s="1"/>
  <c r="HA380" i="44"/>
  <c r="GZ380" i="44"/>
  <c r="HG380" i="44" s="1"/>
  <c r="GI380" i="44"/>
  <c r="GJ380" i="44" s="1"/>
  <c r="GF380" i="44"/>
  <c r="GE380" i="44"/>
  <c r="GD380" i="44"/>
  <c r="GC380" i="44"/>
  <c r="HE379" i="44"/>
  <c r="HD379" i="44"/>
  <c r="HQ379" i="44" s="1"/>
  <c r="HC379" i="44"/>
  <c r="HB379" i="44"/>
  <c r="HL379" i="44" s="1"/>
  <c r="HA379" i="44"/>
  <c r="GZ379" i="44"/>
  <c r="HG379" i="44" s="1"/>
  <c r="GI379" i="44"/>
  <c r="GJ379" i="44" s="1"/>
  <c r="GF379" i="44"/>
  <c r="GE379" i="44"/>
  <c r="GD379" i="44"/>
  <c r="GC379" i="44"/>
  <c r="HE378" i="44"/>
  <c r="HD378" i="44"/>
  <c r="HQ378" i="44" s="1"/>
  <c r="HC378" i="44"/>
  <c r="HB378" i="44"/>
  <c r="HL378" i="44" s="1"/>
  <c r="HA378" i="44"/>
  <c r="GZ378" i="44"/>
  <c r="HG378" i="44" s="1"/>
  <c r="GI378" i="44"/>
  <c r="GJ378" i="44" s="1"/>
  <c r="GF378" i="44"/>
  <c r="GE378" i="44"/>
  <c r="GD378" i="44"/>
  <c r="GC378" i="44"/>
  <c r="HE377" i="44"/>
  <c r="HD377" i="44"/>
  <c r="HQ377" i="44" s="1"/>
  <c r="HC377" i="44"/>
  <c r="HB377" i="44"/>
  <c r="HL377" i="44" s="1"/>
  <c r="HA377" i="44"/>
  <c r="GZ377" i="44"/>
  <c r="HG377" i="44" s="1"/>
  <c r="GI377" i="44"/>
  <c r="GJ377" i="44" s="1"/>
  <c r="GF377" i="44"/>
  <c r="GE377" i="44"/>
  <c r="GD377" i="44"/>
  <c r="GC377" i="44"/>
  <c r="HE376" i="44"/>
  <c r="HD376" i="44"/>
  <c r="HQ376" i="44" s="1"/>
  <c r="HC376" i="44"/>
  <c r="HB376" i="44"/>
  <c r="HL376" i="44" s="1"/>
  <c r="HA376" i="44"/>
  <c r="GZ376" i="44"/>
  <c r="HG376" i="44" s="1"/>
  <c r="GI376" i="44"/>
  <c r="GJ376" i="44" s="1"/>
  <c r="GF376" i="44"/>
  <c r="GE376" i="44"/>
  <c r="GD376" i="44"/>
  <c r="GC376" i="44"/>
  <c r="HE375" i="44"/>
  <c r="HD375" i="44"/>
  <c r="HQ375" i="44" s="1"/>
  <c r="HC375" i="44"/>
  <c r="HB375" i="44"/>
  <c r="HL375" i="44" s="1"/>
  <c r="HA375" i="44"/>
  <c r="GZ375" i="44"/>
  <c r="HG375" i="44" s="1"/>
  <c r="GI375" i="44"/>
  <c r="GJ375" i="44" s="1"/>
  <c r="GF375" i="44"/>
  <c r="GE375" i="44"/>
  <c r="GD375" i="44"/>
  <c r="GC375" i="44"/>
  <c r="HE374" i="44"/>
  <c r="HD374" i="44"/>
  <c r="HQ374" i="44" s="1"/>
  <c r="HC374" i="44"/>
  <c r="HB374" i="44"/>
  <c r="HL374" i="44" s="1"/>
  <c r="HA374" i="44"/>
  <c r="GZ374" i="44"/>
  <c r="HG374" i="44" s="1"/>
  <c r="GI374" i="44"/>
  <c r="GJ374" i="44" s="1"/>
  <c r="GF374" i="44"/>
  <c r="GE374" i="44"/>
  <c r="GD374" i="44"/>
  <c r="GC374" i="44"/>
  <c r="HE373" i="44"/>
  <c r="HD373" i="44"/>
  <c r="HQ373" i="44" s="1"/>
  <c r="HC373" i="44"/>
  <c r="HB373" i="44"/>
  <c r="HL373" i="44" s="1"/>
  <c r="HA373" i="44"/>
  <c r="GZ373" i="44"/>
  <c r="HG373" i="44" s="1"/>
  <c r="GI373" i="44"/>
  <c r="GJ373" i="44" s="1"/>
  <c r="GF373" i="44"/>
  <c r="GE373" i="44"/>
  <c r="GD373" i="44"/>
  <c r="GC373" i="44"/>
  <c r="HE372" i="44"/>
  <c r="HD372" i="44"/>
  <c r="HQ372" i="44" s="1"/>
  <c r="HC372" i="44"/>
  <c r="HB372" i="44"/>
  <c r="HL372" i="44" s="1"/>
  <c r="HA372" i="44"/>
  <c r="GZ372" i="44"/>
  <c r="HG372" i="44" s="1"/>
  <c r="GI372" i="44"/>
  <c r="GJ372" i="44" s="1"/>
  <c r="GF372" i="44"/>
  <c r="GE372" i="44"/>
  <c r="GD372" i="44"/>
  <c r="GC372" i="44"/>
  <c r="HE371" i="44"/>
  <c r="HD371" i="44"/>
  <c r="HQ371" i="44" s="1"/>
  <c r="HC371" i="44"/>
  <c r="HB371" i="44"/>
  <c r="HL371" i="44" s="1"/>
  <c r="HA371" i="44"/>
  <c r="GZ371" i="44"/>
  <c r="HG371" i="44" s="1"/>
  <c r="GI371" i="44"/>
  <c r="GJ371" i="44" s="1"/>
  <c r="GF371" i="44"/>
  <c r="GE371" i="44"/>
  <c r="GD371" i="44"/>
  <c r="GC371" i="44"/>
  <c r="HE370" i="44"/>
  <c r="HD370" i="44"/>
  <c r="HQ370" i="44" s="1"/>
  <c r="HC370" i="44"/>
  <c r="HB370" i="44"/>
  <c r="HL370" i="44" s="1"/>
  <c r="HA370" i="44"/>
  <c r="GZ370" i="44"/>
  <c r="HG370" i="44" s="1"/>
  <c r="GI370" i="44"/>
  <c r="GJ370" i="44" s="1"/>
  <c r="GF370" i="44"/>
  <c r="GE370" i="44"/>
  <c r="GD370" i="44"/>
  <c r="GC370" i="44"/>
  <c r="HE369" i="44"/>
  <c r="HD369" i="44"/>
  <c r="HQ369" i="44" s="1"/>
  <c r="HC369" i="44"/>
  <c r="HB369" i="44"/>
  <c r="HL369" i="44" s="1"/>
  <c r="HA369" i="44"/>
  <c r="GZ369" i="44"/>
  <c r="HG369" i="44" s="1"/>
  <c r="GI369" i="44"/>
  <c r="GJ369" i="44" s="1"/>
  <c r="GF369" i="44"/>
  <c r="GE369" i="44"/>
  <c r="GD369" i="44"/>
  <c r="GC369" i="44"/>
  <c r="HE368" i="44"/>
  <c r="HD368" i="44"/>
  <c r="HQ368" i="44" s="1"/>
  <c r="HC368" i="44"/>
  <c r="HB368" i="44"/>
  <c r="HL368" i="44" s="1"/>
  <c r="HA368" i="44"/>
  <c r="GZ368" i="44"/>
  <c r="HG368" i="44" s="1"/>
  <c r="GI368" i="44"/>
  <c r="GJ368" i="44" s="1"/>
  <c r="GF368" i="44"/>
  <c r="GE368" i="44"/>
  <c r="GD368" i="44"/>
  <c r="GC368" i="44"/>
  <c r="HE367" i="44"/>
  <c r="HD367" i="44"/>
  <c r="HQ367" i="44" s="1"/>
  <c r="HC367" i="44"/>
  <c r="HB367" i="44"/>
  <c r="HL367" i="44" s="1"/>
  <c r="HA367" i="44"/>
  <c r="GZ367" i="44"/>
  <c r="HG367" i="44" s="1"/>
  <c r="GI367" i="44"/>
  <c r="GJ367" i="44" s="1"/>
  <c r="GF367" i="44"/>
  <c r="GE367" i="44"/>
  <c r="GD367" i="44"/>
  <c r="GC367" i="44"/>
  <c r="HE366" i="44"/>
  <c r="HD366" i="44"/>
  <c r="HQ366" i="44" s="1"/>
  <c r="HC366" i="44"/>
  <c r="HB366" i="44"/>
  <c r="HL366" i="44" s="1"/>
  <c r="HA366" i="44"/>
  <c r="GZ366" i="44"/>
  <c r="HG366" i="44" s="1"/>
  <c r="GI366" i="44"/>
  <c r="GJ366" i="44" s="1"/>
  <c r="GF366" i="44"/>
  <c r="GE366" i="44"/>
  <c r="GD366" i="44"/>
  <c r="GC366" i="44"/>
  <c r="HE365" i="44"/>
  <c r="HD365" i="44"/>
  <c r="HQ365" i="44" s="1"/>
  <c r="HC365" i="44"/>
  <c r="HB365" i="44"/>
  <c r="HL365" i="44" s="1"/>
  <c r="HA365" i="44"/>
  <c r="GZ365" i="44"/>
  <c r="HG365" i="44" s="1"/>
  <c r="GI365" i="44"/>
  <c r="GJ365" i="44" s="1"/>
  <c r="GF365" i="44"/>
  <c r="GE365" i="44"/>
  <c r="GD365" i="44"/>
  <c r="GC365" i="44"/>
  <c r="HE364" i="44"/>
  <c r="HD364" i="44"/>
  <c r="HQ364" i="44" s="1"/>
  <c r="HC364" i="44"/>
  <c r="HB364" i="44"/>
  <c r="HL364" i="44" s="1"/>
  <c r="HA364" i="44"/>
  <c r="GZ364" i="44"/>
  <c r="HG364" i="44" s="1"/>
  <c r="GI364" i="44"/>
  <c r="GJ364" i="44" s="1"/>
  <c r="GF364" i="44"/>
  <c r="GE364" i="44"/>
  <c r="GD364" i="44"/>
  <c r="GC364" i="44"/>
  <c r="HE363" i="44"/>
  <c r="HD363" i="44"/>
  <c r="HQ363" i="44" s="1"/>
  <c r="HC363" i="44"/>
  <c r="HB363" i="44"/>
  <c r="HL363" i="44" s="1"/>
  <c r="HA363" i="44"/>
  <c r="GZ363" i="44"/>
  <c r="HG363" i="44" s="1"/>
  <c r="GI363" i="44"/>
  <c r="GJ363" i="44" s="1"/>
  <c r="GF363" i="44"/>
  <c r="GE363" i="44"/>
  <c r="GD363" i="44"/>
  <c r="GC363" i="44"/>
  <c r="HE362" i="44"/>
  <c r="HD362" i="44"/>
  <c r="HQ362" i="44" s="1"/>
  <c r="HC362" i="44"/>
  <c r="HB362" i="44"/>
  <c r="HL362" i="44" s="1"/>
  <c r="HA362" i="44"/>
  <c r="GZ362" i="44"/>
  <c r="HG362" i="44" s="1"/>
  <c r="GI362" i="44"/>
  <c r="GJ362" i="44" s="1"/>
  <c r="GF362" i="44"/>
  <c r="GE362" i="44"/>
  <c r="GD362" i="44"/>
  <c r="GC362" i="44"/>
  <c r="HE361" i="44"/>
  <c r="HD361" i="44"/>
  <c r="HQ361" i="44" s="1"/>
  <c r="HC361" i="44"/>
  <c r="HB361" i="44"/>
  <c r="HL361" i="44" s="1"/>
  <c r="HA361" i="44"/>
  <c r="GZ361" i="44"/>
  <c r="HG361" i="44" s="1"/>
  <c r="GI361" i="44"/>
  <c r="GJ361" i="44" s="1"/>
  <c r="GF361" i="44"/>
  <c r="GE361" i="44"/>
  <c r="GD361" i="44"/>
  <c r="GC361" i="44"/>
  <c r="HE360" i="44"/>
  <c r="HD360" i="44"/>
  <c r="HQ360" i="44" s="1"/>
  <c r="HC360" i="44"/>
  <c r="HB360" i="44"/>
  <c r="HL360" i="44" s="1"/>
  <c r="HA360" i="44"/>
  <c r="GZ360" i="44"/>
  <c r="HG360" i="44" s="1"/>
  <c r="GI360" i="44"/>
  <c r="GJ360" i="44" s="1"/>
  <c r="GF360" i="44"/>
  <c r="GE360" i="44"/>
  <c r="GD360" i="44"/>
  <c r="GC360" i="44"/>
  <c r="HE359" i="44"/>
  <c r="HD359" i="44"/>
  <c r="HQ359" i="44" s="1"/>
  <c r="HC359" i="44"/>
  <c r="HB359" i="44"/>
  <c r="HL359" i="44" s="1"/>
  <c r="HA359" i="44"/>
  <c r="GZ359" i="44"/>
  <c r="HG359" i="44" s="1"/>
  <c r="GI359" i="44"/>
  <c r="GJ359" i="44" s="1"/>
  <c r="GF359" i="44"/>
  <c r="GE359" i="44"/>
  <c r="GD359" i="44"/>
  <c r="GC359" i="44"/>
  <c r="HE358" i="44"/>
  <c r="HD358" i="44"/>
  <c r="HQ358" i="44" s="1"/>
  <c r="HC358" i="44"/>
  <c r="HB358" i="44"/>
  <c r="HL358" i="44" s="1"/>
  <c r="HA358" i="44"/>
  <c r="GZ358" i="44"/>
  <c r="HG358" i="44" s="1"/>
  <c r="GI358" i="44"/>
  <c r="GJ358" i="44" s="1"/>
  <c r="GF358" i="44"/>
  <c r="GE358" i="44"/>
  <c r="GD358" i="44"/>
  <c r="GC358" i="44"/>
  <c r="HE357" i="44"/>
  <c r="HD357" i="44"/>
  <c r="HQ357" i="44" s="1"/>
  <c r="HC357" i="44"/>
  <c r="HB357" i="44"/>
  <c r="HL357" i="44" s="1"/>
  <c r="HA357" i="44"/>
  <c r="GZ357" i="44"/>
  <c r="HG357" i="44" s="1"/>
  <c r="GI357" i="44"/>
  <c r="GJ357" i="44" s="1"/>
  <c r="GF357" i="44"/>
  <c r="GE357" i="44"/>
  <c r="GD357" i="44"/>
  <c r="GC357" i="44"/>
  <c r="HE356" i="44"/>
  <c r="HD356" i="44"/>
  <c r="HQ356" i="44" s="1"/>
  <c r="HC356" i="44"/>
  <c r="HB356" i="44"/>
  <c r="HL356" i="44" s="1"/>
  <c r="HA356" i="44"/>
  <c r="GZ356" i="44"/>
  <c r="HG356" i="44" s="1"/>
  <c r="GI356" i="44"/>
  <c r="GJ356" i="44" s="1"/>
  <c r="GF356" i="44"/>
  <c r="GE356" i="44"/>
  <c r="GD356" i="44"/>
  <c r="GC356" i="44"/>
  <c r="HE355" i="44"/>
  <c r="HD355" i="44"/>
  <c r="HQ355" i="44" s="1"/>
  <c r="HC355" i="44"/>
  <c r="HB355" i="44"/>
  <c r="HL355" i="44" s="1"/>
  <c r="HA355" i="44"/>
  <c r="GZ355" i="44"/>
  <c r="HG355" i="44" s="1"/>
  <c r="GI355" i="44"/>
  <c r="GJ355" i="44" s="1"/>
  <c r="GF355" i="44"/>
  <c r="GE355" i="44"/>
  <c r="GD355" i="44"/>
  <c r="GC355" i="44"/>
  <c r="HE354" i="44"/>
  <c r="HD354" i="44"/>
  <c r="HQ354" i="44" s="1"/>
  <c r="HC354" i="44"/>
  <c r="HB354" i="44"/>
  <c r="HL354" i="44" s="1"/>
  <c r="HA354" i="44"/>
  <c r="GZ354" i="44"/>
  <c r="HG354" i="44" s="1"/>
  <c r="GI354" i="44"/>
  <c r="GJ354" i="44" s="1"/>
  <c r="GF354" i="44"/>
  <c r="GE354" i="44"/>
  <c r="GD354" i="44"/>
  <c r="GC354" i="44"/>
  <c r="HE353" i="44"/>
  <c r="HD353" i="44"/>
  <c r="HQ353" i="44" s="1"/>
  <c r="HC353" i="44"/>
  <c r="HB353" i="44"/>
  <c r="HL353" i="44" s="1"/>
  <c r="HA353" i="44"/>
  <c r="GZ353" i="44"/>
  <c r="HG353" i="44" s="1"/>
  <c r="GI353" i="44"/>
  <c r="GJ353" i="44" s="1"/>
  <c r="GF353" i="44"/>
  <c r="GE353" i="44"/>
  <c r="GD353" i="44"/>
  <c r="GC353" i="44"/>
  <c r="HE352" i="44"/>
  <c r="HD352" i="44"/>
  <c r="HQ352" i="44" s="1"/>
  <c r="HC352" i="44"/>
  <c r="HB352" i="44"/>
  <c r="HL352" i="44" s="1"/>
  <c r="HA352" i="44"/>
  <c r="GZ352" i="44"/>
  <c r="HG352" i="44" s="1"/>
  <c r="GI352" i="44"/>
  <c r="GJ352" i="44" s="1"/>
  <c r="GF352" i="44"/>
  <c r="GE352" i="44"/>
  <c r="GD352" i="44"/>
  <c r="GC352" i="44"/>
  <c r="HE351" i="44"/>
  <c r="HD351" i="44"/>
  <c r="HQ351" i="44" s="1"/>
  <c r="HC351" i="44"/>
  <c r="HB351" i="44"/>
  <c r="HL351" i="44" s="1"/>
  <c r="HA351" i="44"/>
  <c r="GZ351" i="44"/>
  <c r="HG351" i="44" s="1"/>
  <c r="GI351" i="44"/>
  <c r="GJ351" i="44" s="1"/>
  <c r="GF351" i="44"/>
  <c r="GE351" i="44"/>
  <c r="GD351" i="44"/>
  <c r="GC351" i="44"/>
  <c r="HE350" i="44"/>
  <c r="HD350" i="44"/>
  <c r="HQ350" i="44" s="1"/>
  <c r="HC350" i="44"/>
  <c r="HB350" i="44"/>
  <c r="HL350" i="44" s="1"/>
  <c r="HA350" i="44"/>
  <c r="GZ350" i="44"/>
  <c r="HG350" i="44" s="1"/>
  <c r="GI350" i="44"/>
  <c r="GJ350" i="44" s="1"/>
  <c r="GF350" i="44"/>
  <c r="GE350" i="44"/>
  <c r="GD350" i="44"/>
  <c r="GC350" i="44"/>
  <c r="HE349" i="44"/>
  <c r="HD349" i="44"/>
  <c r="HQ349" i="44" s="1"/>
  <c r="HC349" i="44"/>
  <c r="HB349" i="44"/>
  <c r="HL349" i="44" s="1"/>
  <c r="HA349" i="44"/>
  <c r="GZ349" i="44"/>
  <c r="HG349" i="44" s="1"/>
  <c r="GI349" i="44"/>
  <c r="GJ349" i="44" s="1"/>
  <c r="GF349" i="44"/>
  <c r="GE349" i="44"/>
  <c r="GD349" i="44"/>
  <c r="GC349" i="44"/>
  <c r="HE348" i="44"/>
  <c r="HD348" i="44"/>
  <c r="HQ348" i="44" s="1"/>
  <c r="HC348" i="44"/>
  <c r="HB348" i="44"/>
  <c r="HL348" i="44" s="1"/>
  <c r="HA348" i="44"/>
  <c r="GZ348" i="44"/>
  <c r="HG348" i="44" s="1"/>
  <c r="GI348" i="44"/>
  <c r="GJ348" i="44" s="1"/>
  <c r="GF348" i="44"/>
  <c r="GE348" i="44"/>
  <c r="GD348" i="44"/>
  <c r="GC348" i="44"/>
  <c r="HE347" i="44"/>
  <c r="HD347" i="44"/>
  <c r="HQ347" i="44" s="1"/>
  <c r="HC347" i="44"/>
  <c r="HB347" i="44"/>
  <c r="HL347" i="44" s="1"/>
  <c r="HA347" i="44"/>
  <c r="GZ347" i="44"/>
  <c r="HG347" i="44" s="1"/>
  <c r="GI347" i="44"/>
  <c r="GJ347" i="44" s="1"/>
  <c r="GF347" i="44"/>
  <c r="GE347" i="44"/>
  <c r="GD347" i="44"/>
  <c r="GC347" i="44"/>
  <c r="HE346" i="44"/>
  <c r="HD346" i="44"/>
  <c r="HQ346" i="44" s="1"/>
  <c r="HC346" i="44"/>
  <c r="HB346" i="44"/>
  <c r="HL346" i="44" s="1"/>
  <c r="HA346" i="44"/>
  <c r="GZ346" i="44"/>
  <c r="HG346" i="44" s="1"/>
  <c r="GI346" i="44"/>
  <c r="GJ346" i="44" s="1"/>
  <c r="GF346" i="44"/>
  <c r="GE346" i="44"/>
  <c r="GD346" i="44"/>
  <c r="GC346" i="44"/>
  <c r="HE345" i="44"/>
  <c r="HD345" i="44"/>
  <c r="HQ345" i="44" s="1"/>
  <c r="HC345" i="44"/>
  <c r="HB345" i="44"/>
  <c r="HL345" i="44" s="1"/>
  <c r="HA345" i="44"/>
  <c r="GZ345" i="44"/>
  <c r="HG345" i="44" s="1"/>
  <c r="GI345" i="44"/>
  <c r="GJ345" i="44" s="1"/>
  <c r="GF345" i="44"/>
  <c r="GE345" i="44"/>
  <c r="GD345" i="44"/>
  <c r="GC345" i="44"/>
  <c r="HE344" i="44"/>
  <c r="HD344" i="44"/>
  <c r="HQ344" i="44" s="1"/>
  <c r="HC344" i="44"/>
  <c r="HB344" i="44"/>
  <c r="HL344" i="44" s="1"/>
  <c r="HA344" i="44"/>
  <c r="GZ344" i="44"/>
  <c r="HG344" i="44" s="1"/>
  <c r="GI344" i="44"/>
  <c r="GJ344" i="44" s="1"/>
  <c r="GF344" i="44"/>
  <c r="GE344" i="44"/>
  <c r="GD344" i="44"/>
  <c r="GC344" i="44"/>
  <c r="HE343" i="44"/>
  <c r="HD343" i="44"/>
  <c r="HQ343" i="44" s="1"/>
  <c r="HC343" i="44"/>
  <c r="HB343" i="44"/>
  <c r="HL343" i="44" s="1"/>
  <c r="HA343" i="44"/>
  <c r="GZ343" i="44"/>
  <c r="HG343" i="44" s="1"/>
  <c r="GI343" i="44"/>
  <c r="GJ343" i="44" s="1"/>
  <c r="GF343" i="44"/>
  <c r="GE343" i="44"/>
  <c r="GD343" i="44"/>
  <c r="GC343" i="44"/>
  <c r="HE342" i="44"/>
  <c r="HD342" i="44"/>
  <c r="HQ342" i="44" s="1"/>
  <c r="HC342" i="44"/>
  <c r="HB342" i="44"/>
  <c r="HL342" i="44" s="1"/>
  <c r="HA342" i="44"/>
  <c r="GZ342" i="44"/>
  <c r="HG342" i="44" s="1"/>
  <c r="GI342" i="44"/>
  <c r="GJ342" i="44" s="1"/>
  <c r="GF342" i="44"/>
  <c r="GE342" i="44"/>
  <c r="GD342" i="44"/>
  <c r="GC342" i="44"/>
  <c r="HE341" i="44"/>
  <c r="HD341" i="44"/>
  <c r="HQ341" i="44" s="1"/>
  <c r="HC341" i="44"/>
  <c r="HB341" i="44"/>
  <c r="HL341" i="44" s="1"/>
  <c r="HA341" i="44"/>
  <c r="GZ341" i="44"/>
  <c r="HG341" i="44" s="1"/>
  <c r="GI341" i="44"/>
  <c r="GJ341" i="44" s="1"/>
  <c r="GF341" i="44"/>
  <c r="GE341" i="44"/>
  <c r="GD341" i="44"/>
  <c r="GC341" i="44"/>
  <c r="HE340" i="44"/>
  <c r="HD340" i="44"/>
  <c r="HQ340" i="44" s="1"/>
  <c r="HC340" i="44"/>
  <c r="HB340" i="44"/>
  <c r="HL340" i="44" s="1"/>
  <c r="HA340" i="44"/>
  <c r="GZ340" i="44"/>
  <c r="HG340" i="44" s="1"/>
  <c r="GI340" i="44"/>
  <c r="GJ340" i="44" s="1"/>
  <c r="GF340" i="44"/>
  <c r="GE340" i="44"/>
  <c r="GD340" i="44"/>
  <c r="GC340" i="44"/>
  <c r="HE339" i="44"/>
  <c r="HD339" i="44"/>
  <c r="HQ339" i="44" s="1"/>
  <c r="HC339" i="44"/>
  <c r="HB339" i="44"/>
  <c r="HL339" i="44" s="1"/>
  <c r="HA339" i="44"/>
  <c r="GZ339" i="44"/>
  <c r="HG339" i="44" s="1"/>
  <c r="GI339" i="44"/>
  <c r="GJ339" i="44" s="1"/>
  <c r="GF339" i="44"/>
  <c r="GE339" i="44"/>
  <c r="GD339" i="44"/>
  <c r="GC339" i="44"/>
  <c r="HE338" i="44"/>
  <c r="HD338" i="44"/>
  <c r="HQ338" i="44" s="1"/>
  <c r="HC338" i="44"/>
  <c r="HB338" i="44"/>
  <c r="HL338" i="44" s="1"/>
  <c r="HA338" i="44"/>
  <c r="GZ338" i="44"/>
  <c r="HG338" i="44" s="1"/>
  <c r="GI338" i="44"/>
  <c r="GJ338" i="44" s="1"/>
  <c r="GF338" i="44"/>
  <c r="GE338" i="44"/>
  <c r="GD338" i="44"/>
  <c r="GC338" i="44"/>
  <c r="HE337" i="44"/>
  <c r="HD337" i="44"/>
  <c r="HQ337" i="44" s="1"/>
  <c r="HC337" i="44"/>
  <c r="HB337" i="44"/>
  <c r="HL337" i="44" s="1"/>
  <c r="HA337" i="44"/>
  <c r="GZ337" i="44"/>
  <c r="HG337" i="44" s="1"/>
  <c r="GI337" i="44"/>
  <c r="GJ337" i="44" s="1"/>
  <c r="GF337" i="44"/>
  <c r="GE337" i="44"/>
  <c r="GD337" i="44"/>
  <c r="GC337" i="44"/>
  <c r="HE336" i="44"/>
  <c r="HD336" i="44"/>
  <c r="HQ336" i="44" s="1"/>
  <c r="HC336" i="44"/>
  <c r="HB336" i="44"/>
  <c r="HL336" i="44" s="1"/>
  <c r="HA336" i="44"/>
  <c r="GZ336" i="44"/>
  <c r="HG336" i="44" s="1"/>
  <c r="GI336" i="44"/>
  <c r="GJ336" i="44" s="1"/>
  <c r="GF336" i="44"/>
  <c r="GE336" i="44"/>
  <c r="GD336" i="44"/>
  <c r="GC336" i="44"/>
  <c r="HE335" i="44"/>
  <c r="HD335" i="44"/>
  <c r="HQ335" i="44" s="1"/>
  <c r="HC335" i="44"/>
  <c r="HB335" i="44"/>
  <c r="HL335" i="44" s="1"/>
  <c r="HA335" i="44"/>
  <c r="GZ335" i="44"/>
  <c r="HG335" i="44" s="1"/>
  <c r="GI335" i="44"/>
  <c r="GJ335" i="44" s="1"/>
  <c r="GF335" i="44"/>
  <c r="GE335" i="44"/>
  <c r="GD335" i="44"/>
  <c r="GC335" i="44"/>
  <c r="HE334" i="44"/>
  <c r="HD334" i="44"/>
  <c r="HQ334" i="44" s="1"/>
  <c r="HC334" i="44"/>
  <c r="HB334" i="44"/>
  <c r="HL334" i="44" s="1"/>
  <c r="HA334" i="44"/>
  <c r="GZ334" i="44"/>
  <c r="HG334" i="44" s="1"/>
  <c r="GI334" i="44"/>
  <c r="GJ334" i="44" s="1"/>
  <c r="GF334" i="44"/>
  <c r="GE334" i="44"/>
  <c r="GD334" i="44"/>
  <c r="GC334" i="44"/>
  <c r="HE333" i="44"/>
  <c r="HD333" i="44"/>
  <c r="HQ333" i="44" s="1"/>
  <c r="HC333" i="44"/>
  <c r="HB333" i="44"/>
  <c r="HL333" i="44" s="1"/>
  <c r="HA333" i="44"/>
  <c r="GZ333" i="44"/>
  <c r="HG333" i="44" s="1"/>
  <c r="GI333" i="44"/>
  <c r="GJ333" i="44" s="1"/>
  <c r="GF333" i="44"/>
  <c r="GE333" i="44"/>
  <c r="GD333" i="44"/>
  <c r="GC333" i="44"/>
  <c r="HE332" i="44"/>
  <c r="HD332" i="44"/>
  <c r="HQ332" i="44" s="1"/>
  <c r="HC332" i="44"/>
  <c r="HB332" i="44"/>
  <c r="HL332" i="44" s="1"/>
  <c r="HA332" i="44"/>
  <c r="GZ332" i="44"/>
  <c r="HG332" i="44" s="1"/>
  <c r="GI332" i="44"/>
  <c r="GJ332" i="44" s="1"/>
  <c r="GF332" i="44"/>
  <c r="GE332" i="44"/>
  <c r="GD332" i="44"/>
  <c r="GC332" i="44"/>
  <c r="HE331" i="44"/>
  <c r="HD331" i="44"/>
  <c r="HQ331" i="44" s="1"/>
  <c r="HC331" i="44"/>
  <c r="HB331" i="44"/>
  <c r="HL331" i="44" s="1"/>
  <c r="HA331" i="44"/>
  <c r="GZ331" i="44"/>
  <c r="HG331" i="44" s="1"/>
  <c r="GI331" i="44"/>
  <c r="GJ331" i="44" s="1"/>
  <c r="GF331" i="44"/>
  <c r="GE331" i="44"/>
  <c r="GD331" i="44"/>
  <c r="GC331" i="44"/>
  <c r="HE330" i="44"/>
  <c r="HD330" i="44"/>
  <c r="HQ330" i="44" s="1"/>
  <c r="HC330" i="44"/>
  <c r="HB330" i="44"/>
  <c r="HL330" i="44" s="1"/>
  <c r="HA330" i="44"/>
  <c r="GZ330" i="44"/>
  <c r="HG330" i="44" s="1"/>
  <c r="GI330" i="44"/>
  <c r="GJ330" i="44" s="1"/>
  <c r="GF330" i="44"/>
  <c r="GE330" i="44"/>
  <c r="GD330" i="44"/>
  <c r="GC330" i="44"/>
  <c r="HE329" i="44"/>
  <c r="HD329" i="44"/>
  <c r="HQ329" i="44" s="1"/>
  <c r="HC329" i="44"/>
  <c r="HB329" i="44"/>
  <c r="HL329" i="44" s="1"/>
  <c r="HA329" i="44"/>
  <c r="GZ329" i="44"/>
  <c r="HG329" i="44" s="1"/>
  <c r="GI329" i="44"/>
  <c r="GJ329" i="44" s="1"/>
  <c r="GF329" i="44"/>
  <c r="GE329" i="44"/>
  <c r="GD329" i="44"/>
  <c r="GC329" i="44"/>
  <c r="HE328" i="44"/>
  <c r="HD328" i="44"/>
  <c r="HQ328" i="44" s="1"/>
  <c r="HC328" i="44"/>
  <c r="HB328" i="44"/>
  <c r="HL328" i="44" s="1"/>
  <c r="HA328" i="44"/>
  <c r="GZ328" i="44"/>
  <c r="HG328" i="44" s="1"/>
  <c r="GI328" i="44"/>
  <c r="GJ328" i="44" s="1"/>
  <c r="GF328" i="44"/>
  <c r="GE328" i="44"/>
  <c r="GD328" i="44"/>
  <c r="GC328" i="44"/>
  <c r="HE327" i="44"/>
  <c r="HD327" i="44"/>
  <c r="HQ327" i="44" s="1"/>
  <c r="HC327" i="44"/>
  <c r="HB327" i="44"/>
  <c r="HL327" i="44" s="1"/>
  <c r="HA327" i="44"/>
  <c r="GZ327" i="44"/>
  <c r="HG327" i="44" s="1"/>
  <c r="GI327" i="44"/>
  <c r="GJ327" i="44" s="1"/>
  <c r="GF327" i="44"/>
  <c r="GE327" i="44"/>
  <c r="GD327" i="44"/>
  <c r="GC327" i="44"/>
  <c r="HE326" i="44"/>
  <c r="HD326" i="44"/>
  <c r="HQ326" i="44" s="1"/>
  <c r="HC326" i="44"/>
  <c r="HB326" i="44"/>
  <c r="HL326" i="44" s="1"/>
  <c r="HA326" i="44"/>
  <c r="GZ326" i="44"/>
  <c r="HG326" i="44" s="1"/>
  <c r="GI326" i="44"/>
  <c r="GJ326" i="44" s="1"/>
  <c r="GF326" i="44"/>
  <c r="GE326" i="44"/>
  <c r="GD326" i="44"/>
  <c r="GC326" i="44"/>
  <c r="HE325" i="44"/>
  <c r="HD325" i="44"/>
  <c r="HQ325" i="44" s="1"/>
  <c r="HC325" i="44"/>
  <c r="HB325" i="44"/>
  <c r="HL325" i="44" s="1"/>
  <c r="HA325" i="44"/>
  <c r="GZ325" i="44"/>
  <c r="HG325" i="44" s="1"/>
  <c r="GI325" i="44"/>
  <c r="GJ325" i="44" s="1"/>
  <c r="GF325" i="44"/>
  <c r="GE325" i="44"/>
  <c r="GD325" i="44"/>
  <c r="GC325" i="44"/>
  <c r="HE324" i="44"/>
  <c r="HD324" i="44"/>
  <c r="HQ324" i="44" s="1"/>
  <c r="HC324" i="44"/>
  <c r="HB324" i="44"/>
  <c r="HL324" i="44" s="1"/>
  <c r="HA324" i="44"/>
  <c r="GZ324" i="44"/>
  <c r="HG324" i="44" s="1"/>
  <c r="GI324" i="44"/>
  <c r="GJ324" i="44" s="1"/>
  <c r="GF324" i="44"/>
  <c r="GE324" i="44"/>
  <c r="GD324" i="44"/>
  <c r="GC324" i="44"/>
  <c r="HE323" i="44"/>
  <c r="HD323" i="44"/>
  <c r="HQ323" i="44" s="1"/>
  <c r="HC323" i="44"/>
  <c r="HB323" i="44"/>
  <c r="HL323" i="44" s="1"/>
  <c r="HA323" i="44"/>
  <c r="GZ323" i="44"/>
  <c r="HG323" i="44" s="1"/>
  <c r="GI323" i="44"/>
  <c r="GJ323" i="44" s="1"/>
  <c r="GF323" i="44"/>
  <c r="GE323" i="44"/>
  <c r="GD323" i="44"/>
  <c r="GC323" i="44"/>
  <c r="HE322" i="44"/>
  <c r="HD322" i="44"/>
  <c r="HQ322" i="44" s="1"/>
  <c r="HC322" i="44"/>
  <c r="HB322" i="44"/>
  <c r="HL322" i="44" s="1"/>
  <c r="HA322" i="44"/>
  <c r="GZ322" i="44"/>
  <c r="HG322" i="44" s="1"/>
  <c r="GI322" i="44"/>
  <c r="GJ322" i="44" s="1"/>
  <c r="GF322" i="44"/>
  <c r="GE322" i="44"/>
  <c r="GD322" i="44"/>
  <c r="GC322" i="44"/>
  <c r="HE321" i="44"/>
  <c r="HD321" i="44"/>
  <c r="HQ321" i="44" s="1"/>
  <c r="HC321" i="44"/>
  <c r="HB321" i="44"/>
  <c r="HL321" i="44" s="1"/>
  <c r="HA321" i="44"/>
  <c r="GZ321" i="44"/>
  <c r="HG321" i="44" s="1"/>
  <c r="GI321" i="44"/>
  <c r="GJ321" i="44" s="1"/>
  <c r="GF321" i="44"/>
  <c r="GE321" i="44"/>
  <c r="GD321" i="44"/>
  <c r="GC321" i="44"/>
  <c r="HE320" i="44"/>
  <c r="HD320" i="44"/>
  <c r="HQ320" i="44" s="1"/>
  <c r="HC320" i="44"/>
  <c r="HB320" i="44"/>
  <c r="HL320" i="44" s="1"/>
  <c r="HA320" i="44"/>
  <c r="GZ320" i="44"/>
  <c r="HG320" i="44" s="1"/>
  <c r="GI320" i="44"/>
  <c r="GJ320" i="44" s="1"/>
  <c r="GF320" i="44"/>
  <c r="GE320" i="44"/>
  <c r="GD320" i="44"/>
  <c r="GC320" i="44"/>
  <c r="HE319" i="44"/>
  <c r="HD319" i="44"/>
  <c r="HQ319" i="44" s="1"/>
  <c r="HC319" i="44"/>
  <c r="HB319" i="44"/>
  <c r="HL319" i="44" s="1"/>
  <c r="HA319" i="44"/>
  <c r="GZ319" i="44"/>
  <c r="HG319" i="44" s="1"/>
  <c r="GI319" i="44"/>
  <c r="GJ319" i="44" s="1"/>
  <c r="GF319" i="44"/>
  <c r="GE319" i="44"/>
  <c r="GD319" i="44"/>
  <c r="GC319" i="44"/>
  <c r="HE318" i="44"/>
  <c r="HD318" i="44"/>
  <c r="HQ318" i="44" s="1"/>
  <c r="HC318" i="44"/>
  <c r="HB318" i="44"/>
  <c r="HL318" i="44" s="1"/>
  <c r="HA318" i="44"/>
  <c r="GZ318" i="44"/>
  <c r="HG318" i="44" s="1"/>
  <c r="GI318" i="44"/>
  <c r="GJ318" i="44" s="1"/>
  <c r="GF318" i="44"/>
  <c r="GE318" i="44"/>
  <c r="GD318" i="44"/>
  <c r="GC318" i="44"/>
  <c r="HE317" i="44"/>
  <c r="HD317" i="44"/>
  <c r="HQ317" i="44" s="1"/>
  <c r="HC317" i="44"/>
  <c r="HB317" i="44"/>
  <c r="HL317" i="44" s="1"/>
  <c r="HA317" i="44"/>
  <c r="GZ317" i="44"/>
  <c r="HG317" i="44" s="1"/>
  <c r="GI317" i="44"/>
  <c r="GJ317" i="44" s="1"/>
  <c r="GF317" i="44"/>
  <c r="GE317" i="44"/>
  <c r="GD317" i="44"/>
  <c r="GC317" i="44"/>
  <c r="HE316" i="44"/>
  <c r="HD316" i="44"/>
  <c r="HQ316" i="44" s="1"/>
  <c r="HC316" i="44"/>
  <c r="HB316" i="44"/>
  <c r="HL316" i="44" s="1"/>
  <c r="HA316" i="44"/>
  <c r="GZ316" i="44"/>
  <c r="HG316" i="44" s="1"/>
  <c r="GI316" i="44"/>
  <c r="GJ316" i="44" s="1"/>
  <c r="GF316" i="44"/>
  <c r="GE316" i="44"/>
  <c r="GD316" i="44"/>
  <c r="GC316" i="44"/>
  <c r="HE315" i="44"/>
  <c r="HD315" i="44"/>
  <c r="HQ315" i="44" s="1"/>
  <c r="HC315" i="44"/>
  <c r="HB315" i="44"/>
  <c r="HL315" i="44" s="1"/>
  <c r="HA315" i="44"/>
  <c r="GZ315" i="44"/>
  <c r="HG315" i="44" s="1"/>
  <c r="GI315" i="44"/>
  <c r="GJ315" i="44" s="1"/>
  <c r="GF315" i="44"/>
  <c r="GE315" i="44"/>
  <c r="GD315" i="44"/>
  <c r="GC315" i="44"/>
  <c r="HE314" i="44"/>
  <c r="HD314" i="44"/>
  <c r="HQ314" i="44" s="1"/>
  <c r="HC314" i="44"/>
  <c r="HB314" i="44"/>
  <c r="HL314" i="44" s="1"/>
  <c r="HA314" i="44"/>
  <c r="GZ314" i="44"/>
  <c r="HG314" i="44" s="1"/>
  <c r="GI314" i="44"/>
  <c r="GJ314" i="44" s="1"/>
  <c r="GF314" i="44"/>
  <c r="GE314" i="44"/>
  <c r="GD314" i="44"/>
  <c r="GC314" i="44"/>
  <c r="HE313" i="44"/>
  <c r="HD313" i="44"/>
  <c r="HQ313" i="44" s="1"/>
  <c r="HC313" i="44"/>
  <c r="HB313" i="44"/>
  <c r="HL313" i="44" s="1"/>
  <c r="HA313" i="44"/>
  <c r="GZ313" i="44"/>
  <c r="HG313" i="44" s="1"/>
  <c r="GI313" i="44"/>
  <c r="GJ313" i="44" s="1"/>
  <c r="GF313" i="44"/>
  <c r="GE313" i="44"/>
  <c r="GD313" i="44"/>
  <c r="GC313" i="44"/>
  <c r="HE312" i="44"/>
  <c r="HD312" i="44"/>
  <c r="HQ312" i="44" s="1"/>
  <c r="HC312" i="44"/>
  <c r="HB312" i="44"/>
  <c r="HL312" i="44" s="1"/>
  <c r="HA312" i="44"/>
  <c r="GZ312" i="44"/>
  <c r="HG312" i="44" s="1"/>
  <c r="GI312" i="44"/>
  <c r="GJ312" i="44" s="1"/>
  <c r="GF312" i="44"/>
  <c r="GE312" i="44"/>
  <c r="GD312" i="44"/>
  <c r="GC312" i="44"/>
  <c r="HE311" i="44"/>
  <c r="HD311" i="44"/>
  <c r="HQ311" i="44" s="1"/>
  <c r="HC311" i="44"/>
  <c r="HB311" i="44"/>
  <c r="HL311" i="44" s="1"/>
  <c r="HA311" i="44"/>
  <c r="GZ311" i="44"/>
  <c r="HG311" i="44" s="1"/>
  <c r="GI311" i="44"/>
  <c r="GJ311" i="44" s="1"/>
  <c r="GF311" i="44"/>
  <c r="GE311" i="44"/>
  <c r="GD311" i="44"/>
  <c r="GC311" i="44"/>
  <c r="HE310" i="44"/>
  <c r="HD310" i="44"/>
  <c r="HQ310" i="44" s="1"/>
  <c r="HC310" i="44"/>
  <c r="HB310" i="44"/>
  <c r="HL310" i="44" s="1"/>
  <c r="HA310" i="44"/>
  <c r="GZ310" i="44"/>
  <c r="HG310" i="44" s="1"/>
  <c r="GI310" i="44"/>
  <c r="GJ310" i="44" s="1"/>
  <c r="GF310" i="44"/>
  <c r="GE310" i="44"/>
  <c r="GD310" i="44"/>
  <c r="GC310" i="44"/>
  <c r="GG310" i="44" s="1"/>
  <c r="HE309" i="44"/>
  <c r="HD309" i="44"/>
  <c r="HQ309" i="44" s="1"/>
  <c r="HC309" i="44"/>
  <c r="HB309" i="44"/>
  <c r="HL309" i="44" s="1"/>
  <c r="HA309" i="44"/>
  <c r="GZ309" i="44"/>
  <c r="HG309" i="44" s="1"/>
  <c r="GI309" i="44"/>
  <c r="GJ309" i="44" s="1"/>
  <c r="GF309" i="44"/>
  <c r="GE309" i="44"/>
  <c r="GD309" i="44"/>
  <c r="GC309" i="44"/>
  <c r="HE308" i="44"/>
  <c r="HD308" i="44"/>
  <c r="HQ308" i="44" s="1"/>
  <c r="HC308" i="44"/>
  <c r="HB308" i="44"/>
  <c r="HL308" i="44" s="1"/>
  <c r="HA308" i="44"/>
  <c r="GZ308" i="44"/>
  <c r="HG308" i="44" s="1"/>
  <c r="GI308" i="44"/>
  <c r="GJ308" i="44" s="1"/>
  <c r="GF308" i="44"/>
  <c r="GE308" i="44"/>
  <c r="GD308" i="44"/>
  <c r="GC308" i="44"/>
  <c r="HE307" i="44"/>
  <c r="HD307" i="44"/>
  <c r="HQ307" i="44" s="1"/>
  <c r="HC307" i="44"/>
  <c r="HB307" i="44"/>
  <c r="HL307" i="44" s="1"/>
  <c r="HA307" i="44"/>
  <c r="GZ307" i="44"/>
  <c r="HG307" i="44" s="1"/>
  <c r="GI307" i="44"/>
  <c r="GJ307" i="44" s="1"/>
  <c r="GF307" i="44"/>
  <c r="GE307" i="44"/>
  <c r="GD307" i="44"/>
  <c r="GC307" i="44"/>
  <c r="HE306" i="44"/>
  <c r="HD306" i="44"/>
  <c r="HQ306" i="44" s="1"/>
  <c r="HC306" i="44"/>
  <c r="HB306" i="44"/>
  <c r="HL306" i="44" s="1"/>
  <c r="HA306" i="44"/>
  <c r="GZ306" i="44"/>
  <c r="HG306" i="44" s="1"/>
  <c r="GI306" i="44"/>
  <c r="GJ306" i="44" s="1"/>
  <c r="GF306" i="44"/>
  <c r="GE306" i="44"/>
  <c r="GD306" i="44"/>
  <c r="GC306" i="44"/>
  <c r="HE305" i="44"/>
  <c r="HD305" i="44"/>
  <c r="HQ305" i="44" s="1"/>
  <c r="HC305" i="44"/>
  <c r="HB305" i="44"/>
  <c r="HL305" i="44" s="1"/>
  <c r="HA305" i="44"/>
  <c r="GZ305" i="44"/>
  <c r="HG305" i="44" s="1"/>
  <c r="GI305" i="44"/>
  <c r="GJ305" i="44" s="1"/>
  <c r="GF305" i="44"/>
  <c r="GE305" i="44"/>
  <c r="GD305" i="44"/>
  <c r="GC305" i="44"/>
  <c r="HE304" i="44"/>
  <c r="HD304" i="44"/>
  <c r="HQ304" i="44" s="1"/>
  <c r="HC304" i="44"/>
  <c r="HB304" i="44"/>
  <c r="HL304" i="44" s="1"/>
  <c r="HA304" i="44"/>
  <c r="GZ304" i="44"/>
  <c r="HG304" i="44" s="1"/>
  <c r="GI304" i="44"/>
  <c r="GJ304" i="44" s="1"/>
  <c r="GF304" i="44"/>
  <c r="GE304" i="44"/>
  <c r="GH304" i="44" s="1"/>
  <c r="GD304" i="44"/>
  <c r="GC304" i="44"/>
  <c r="HE303" i="44"/>
  <c r="HD303" i="44"/>
  <c r="HQ303" i="44" s="1"/>
  <c r="HC303" i="44"/>
  <c r="HB303" i="44"/>
  <c r="HL303" i="44" s="1"/>
  <c r="HA303" i="44"/>
  <c r="GZ303" i="44"/>
  <c r="HG303" i="44" s="1"/>
  <c r="GI303" i="44"/>
  <c r="GJ303" i="44" s="1"/>
  <c r="GF303" i="44"/>
  <c r="GE303" i="44"/>
  <c r="GD303" i="44"/>
  <c r="GC303" i="44"/>
  <c r="HE302" i="44"/>
  <c r="HD302" i="44"/>
  <c r="HQ302" i="44" s="1"/>
  <c r="HC302" i="44"/>
  <c r="HB302" i="44"/>
  <c r="HL302" i="44" s="1"/>
  <c r="HA302" i="44"/>
  <c r="GZ302" i="44"/>
  <c r="HG302" i="44" s="1"/>
  <c r="GI302" i="44"/>
  <c r="GJ302" i="44" s="1"/>
  <c r="GF302" i="44"/>
  <c r="GE302" i="44"/>
  <c r="GD302" i="44"/>
  <c r="GC302" i="44"/>
  <c r="HE301" i="44"/>
  <c r="HD301" i="44"/>
  <c r="HQ301" i="44" s="1"/>
  <c r="HC301" i="44"/>
  <c r="HB301" i="44"/>
  <c r="HL301" i="44" s="1"/>
  <c r="HA301" i="44"/>
  <c r="GZ301" i="44"/>
  <c r="HG301" i="44" s="1"/>
  <c r="GI301" i="44"/>
  <c r="GJ301" i="44" s="1"/>
  <c r="GF301" i="44"/>
  <c r="GE301" i="44"/>
  <c r="GD301" i="44"/>
  <c r="GC301" i="44"/>
  <c r="HE300" i="44"/>
  <c r="HD300" i="44"/>
  <c r="HQ300" i="44" s="1"/>
  <c r="HC300" i="44"/>
  <c r="HB300" i="44"/>
  <c r="HL300" i="44" s="1"/>
  <c r="HA300" i="44"/>
  <c r="GZ300" i="44"/>
  <c r="HG300" i="44" s="1"/>
  <c r="GI300" i="44"/>
  <c r="GJ300" i="44" s="1"/>
  <c r="GF300" i="44"/>
  <c r="GE300" i="44"/>
  <c r="GD300" i="44"/>
  <c r="GC300" i="44"/>
  <c r="HE299" i="44"/>
  <c r="HD299" i="44"/>
  <c r="HQ299" i="44" s="1"/>
  <c r="HC299" i="44"/>
  <c r="HB299" i="44"/>
  <c r="HL299" i="44" s="1"/>
  <c r="HA299" i="44"/>
  <c r="GZ299" i="44"/>
  <c r="HG299" i="44" s="1"/>
  <c r="GI299" i="44"/>
  <c r="GJ299" i="44" s="1"/>
  <c r="GF299" i="44"/>
  <c r="GE299" i="44"/>
  <c r="GD299" i="44"/>
  <c r="GC299" i="44"/>
  <c r="HE298" i="44"/>
  <c r="HD298" i="44"/>
  <c r="HQ298" i="44" s="1"/>
  <c r="HC298" i="44"/>
  <c r="HB298" i="44"/>
  <c r="HL298" i="44" s="1"/>
  <c r="HA298" i="44"/>
  <c r="GZ298" i="44"/>
  <c r="HG298" i="44" s="1"/>
  <c r="GI298" i="44"/>
  <c r="GJ298" i="44" s="1"/>
  <c r="GF298" i="44"/>
  <c r="GE298" i="44"/>
  <c r="GD298" i="44"/>
  <c r="GC298" i="44"/>
  <c r="HE297" i="44"/>
  <c r="HD297" i="44"/>
  <c r="HQ297" i="44" s="1"/>
  <c r="HC297" i="44"/>
  <c r="HB297" i="44"/>
  <c r="HL297" i="44" s="1"/>
  <c r="HA297" i="44"/>
  <c r="GZ297" i="44"/>
  <c r="HG297" i="44" s="1"/>
  <c r="GI297" i="44"/>
  <c r="GJ297" i="44" s="1"/>
  <c r="GF297" i="44"/>
  <c r="GE297" i="44"/>
  <c r="GD297" i="44"/>
  <c r="GC297" i="44"/>
  <c r="HE296" i="44"/>
  <c r="HD296" i="44"/>
  <c r="HQ296" i="44" s="1"/>
  <c r="HC296" i="44"/>
  <c r="HB296" i="44"/>
  <c r="HL296" i="44" s="1"/>
  <c r="HA296" i="44"/>
  <c r="GZ296" i="44"/>
  <c r="HG296" i="44" s="1"/>
  <c r="GI296" i="44"/>
  <c r="GJ296" i="44" s="1"/>
  <c r="GF296" i="44"/>
  <c r="GE296" i="44"/>
  <c r="GD296" i="44"/>
  <c r="GC296" i="44"/>
  <c r="HE295" i="44"/>
  <c r="HD295" i="44"/>
  <c r="HQ295" i="44" s="1"/>
  <c r="HC295" i="44"/>
  <c r="HB295" i="44"/>
  <c r="HL295" i="44" s="1"/>
  <c r="HA295" i="44"/>
  <c r="GZ295" i="44"/>
  <c r="HG295" i="44" s="1"/>
  <c r="GI295" i="44"/>
  <c r="GJ295" i="44" s="1"/>
  <c r="GF295" i="44"/>
  <c r="GE295" i="44"/>
  <c r="GD295" i="44"/>
  <c r="GC295" i="44"/>
  <c r="HE294" i="44"/>
  <c r="HD294" i="44"/>
  <c r="HQ294" i="44" s="1"/>
  <c r="HC294" i="44"/>
  <c r="HB294" i="44"/>
  <c r="HL294" i="44" s="1"/>
  <c r="HA294" i="44"/>
  <c r="GZ294" i="44"/>
  <c r="HG294" i="44" s="1"/>
  <c r="GI294" i="44"/>
  <c r="GJ294" i="44" s="1"/>
  <c r="GF294" i="44"/>
  <c r="GE294" i="44"/>
  <c r="GD294" i="44"/>
  <c r="GC294" i="44"/>
  <c r="HE293" i="44"/>
  <c r="HD293" i="44"/>
  <c r="HQ293" i="44" s="1"/>
  <c r="HC293" i="44"/>
  <c r="HB293" i="44"/>
  <c r="HL293" i="44" s="1"/>
  <c r="HA293" i="44"/>
  <c r="GZ293" i="44"/>
  <c r="HG293" i="44" s="1"/>
  <c r="GI293" i="44"/>
  <c r="GJ293" i="44" s="1"/>
  <c r="GF293" i="44"/>
  <c r="GE293" i="44"/>
  <c r="GD293" i="44"/>
  <c r="GC293" i="44"/>
  <c r="HE292" i="44"/>
  <c r="HD292" i="44"/>
  <c r="HQ292" i="44" s="1"/>
  <c r="HC292" i="44"/>
  <c r="HB292" i="44"/>
  <c r="HL292" i="44" s="1"/>
  <c r="HA292" i="44"/>
  <c r="GZ292" i="44"/>
  <c r="HG292" i="44" s="1"/>
  <c r="GI292" i="44"/>
  <c r="GJ292" i="44" s="1"/>
  <c r="GF292" i="44"/>
  <c r="GE292" i="44"/>
  <c r="GD292" i="44"/>
  <c r="GC292" i="44"/>
  <c r="HE291" i="44"/>
  <c r="HD291" i="44"/>
  <c r="HQ291" i="44" s="1"/>
  <c r="HC291" i="44"/>
  <c r="HB291" i="44"/>
  <c r="HL291" i="44" s="1"/>
  <c r="HA291" i="44"/>
  <c r="GZ291" i="44"/>
  <c r="HG291" i="44" s="1"/>
  <c r="GI291" i="44"/>
  <c r="GJ291" i="44" s="1"/>
  <c r="GF291" i="44"/>
  <c r="GE291" i="44"/>
  <c r="GD291" i="44"/>
  <c r="GC291" i="44"/>
  <c r="HE290" i="44"/>
  <c r="HD290" i="44"/>
  <c r="HQ290" i="44" s="1"/>
  <c r="HC290" i="44"/>
  <c r="HB290" i="44"/>
  <c r="HL290" i="44" s="1"/>
  <c r="HA290" i="44"/>
  <c r="GZ290" i="44"/>
  <c r="HG290" i="44" s="1"/>
  <c r="GI290" i="44"/>
  <c r="GJ290" i="44" s="1"/>
  <c r="GF290" i="44"/>
  <c r="GE290" i="44"/>
  <c r="GD290" i="44"/>
  <c r="GC290" i="44"/>
  <c r="HE289" i="44"/>
  <c r="HD289" i="44"/>
  <c r="HQ289" i="44" s="1"/>
  <c r="HC289" i="44"/>
  <c r="HB289" i="44"/>
  <c r="HL289" i="44" s="1"/>
  <c r="HA289" i="44"/>
  <c r="GZ289" i="44"/>
  <c r="HG289" i="44" s="1"/>
  <c r="GI289" i="44"/>
  <c r="GJ289" i="44" s="1"/>
  <c r="GF289" i="44"/>
  <c r="GE289" i="44"/>
  <c r="GD289" i="44"/>
  <c r="GC289" i="44"/>
  <c r="HE288" i="44"/>
  <c r="HD288" i="44"/>
  <c r="HQ288" i="44" s="1"/>
  <c r="HC288" i="44"/>
  <c r="HB288" i="44"/>
  <c r="HL288" i="44" s="1"/>
  <c r="HA288" i="44"/>
  <c r="GZ288" i="44"/>
  <c r="HG288" i="44" s="1"/>
  <c r="GI288" i="44"/>
  <c r="GJ288" i="44" s="1"/>
  <c r="GF288" i="44"/>
  <c r="GE288" i="44"/>
  <c r="GD288" i="44"/>
  <c r="GC288" i="44"/>
  <c r="HE287" i="44"/>
  <c r="HD287" i="44"/>
  <c r="HQ287" i="44" s="1"/>
  <c r="HC287" i="44"/>
  <c r="HB287" i="44"/>
  <c r="HL287" i="44" s="1"/>
  <c r="HA287" i="44"/>
  <c r="GZ287" i="44"/>
  <c r="HG287" i="44" s="1"/>
  <c r="GI287" i="44"/>
  <c r="GJ287" i="44" s="1"/>
  <c r="GF287" i="44"/>
  <c r="GE287" i="44"/>
  <c r="GD287" i="44"/>
  <c r="GC287" i="44"/>
  <c r="HE286" i="44"/>
  <c r="HD286" i="44"/>
  <c r="HQ286" i="44" s="1"/>
  <c r="HC286" i="44"/>
  <c r="HB286" i="44"/>
  <c r="HL286" i="44" s="1"/>
  <c r="HA286" i="44"/>
  <c r="GZ286" i="44"/>
  <c r="HG286" i="44" s="1"/>
  <c r="GI286" i="44"/>
  <c r="GJ286" i="44" s="1"/>
  <c r="GF286" i="44"/>
  <c r="GE286" i="44"/>
  <c r="GD286" i="44"/>
  <c r="GC286" i="44"/>
  <c r="HE285" i="44"/>
  <c r="HD285" i="44"/>
  <c r="HQ285" i="44" s="1"/>
  <c r="HC285" i="44"/>
  <c r="HB285" i="44"/>
  <c r="HL285" i="44" s="1"/>
  <c r="HA285" i="44"/>
  <c r="GZ285" i="44"/>
  <c r="HG285" i="44" s="1"/>
  <c r="GI285" i="44"/>
  <c r="GJ285" i="44" s="1"/>
  <c r="GF285" i="44"/>
  <c r="GE285" i="44"/>
  <c r="GD285" i="44"/>
  <c r="GC285" i="44"/>
  <c r="HE284" i="44"/>
  <c r="HD284" i="44"/>
  <c r="HQ284" i="44" s="1"/>
  <c r="HC284" i="44"/>
  <c r="HB284" i="44"/>
  <c r="HL284" i="44" s="1"/>
  <c r="HA284" i="44"/>
  <c r="GZ284" i="44"/>
  <c r="HG284" i="44" s="1"/>
  <c r="GI284" i="44"/>
  <c r="GJ284" i="44" s="1"/>
  <c r="GF284" i="44"/>
  <c r="GE284" i="44"/>
  <c r="GD284" i="44"/>
  <c r="GC284" i="44"/>
  <c r="HE283" i="44"/>
  <c r="HD283" i="44"/>
  <c r="HQ283" i="44" s="1"/>
  <c r="HC283" i="44"/>
  <c r="HB283" i="44"/>
  <c r="HL283" i="44" s="1"/>
  <c r="HA283" i="44"/>
  <c r="GZ283" i="44"/>
  <c r="HG283" i="44" s="1"/>
  <c r="GI283" i="44"/>
  <c r="GJ283" i="44" s="1"/>
  <c r="GF283" i="44"/>
  <c r="GE283" i="44"/>
  <c r="GD283" i="44"/>
  <c r="GC283" i="44"/>
  <c r="HE282" i="44"/>
  <c r="HD282" i="44"/>
  <c r="HQ282" i="44" s="1"/>
  <c r="HC282" i="44"/>
  <c r="HB282" i="44"/>
  <c r="HL282" i="44" s="1"/>
  <c r="HA282" i="44"/>
  <c r="GZ282" i="44"/>
  <c r="HG282" i="44" s="1"/>
  <c r="GI282" i="44"/>
  <c r="GJ282" i="44" s="1"/>
  <c r="GF282" i="44"/>
  <c r="GE282" i="44"/>
  <c r="GD282" i="44"/>
  <c r="GC282" i="44"/>
  <c r="HE281" i="44"/>
  <c r="HD281" i="44"/>
  <c r="HQ281" i="44" s="1"/>
  <c r="HC281" i="44"/>
  <c r="HB281" i="44"/>
  <c r="HL281" i="44" s="1"/>
  <c r="HA281" i="44"/>
  <c r="GZ281" i="44"/>
  <c r="HG281" i="44" s="1"/>
  <c r="GI281" i="44"/>
  <c r="GJ281" i="44" s="1"/>
  <c r="GF281" i="44"/>
  <c r="GE281" i="44"/>
  <c r="GD281" i="44"/>
  <c r="GC281" i="44"/>
  <c r="HE280" i="44"/>
  <c r="HD280" i="44"/>
  <c r="HQ280" i="44" s="1"/>
  <c r="HC280" i="44"/>
  <c r="HB280" i="44"/>
  <c r="HL280" i="44" s="1"/>
  <c r="HA280" i="44"/>
  <c r="GZ280" i="44"/>
  <c r="HG280" i="44" s="1"/>
  <c r="GI280" i="44"/>
  <c r="GJ280" i="44" s="1"/>
  <c r="GF280" i="44"/>
  <c r="GE280" i="44"/>
  <c r="GD280" i="44"/>
  <c r="GC280" i="44"/>
  <c r="HE279" i="44"/>
  <c r="HD279" i="44"/>
  <c r="HQ279" i="44" s="1"/>
  <c r="HC279" i="44"/>
  <c r="HB279" i="44"/>
  <c r="HL279" i="44" s="1"/>
  <c r="HA279" i="44"/>
  <c r="GZ279" i="44"/>
  <c r="HG279" i="44" s="1"/>
  <c r="GI279" i="44"/>
  <c r="GJ279" i="44" s="1"/>
  <c r="GF279" i="44"/>
  <c r="GE279" i="44"/>
  <c r="GD279" i="44"/>
  <c r="GC279" i="44"/>
  <c r="HE278" i="44"/>
  <c r="HD278" i="44"/>
  <c r="HQ278" i="44" s="1"/>
  <c r="HC278" i="44"/>
  <c r="HB278" i="44"/>
  <c r="HL278" i="44" s="1"/>
  <c r="HA278" i="44"/>
  <c r="GZ278" i="44"/>
  <c r="HG278" i="44" s="1"/>
  <c r="GI278" i="44"/>
  <c r="GJ278" i="44" s="1"/>
  <c r="GF278" i="44"/>
  <c r="GE278" i="44"/>
  <c r="GD278" i="44"/>
  <c r="GC278" i="44"/>
  <c r="HE277" i="44"/>
  <c r="HD277" i="44"/>
  <c r="HQ277" i="44" s="1"/>
  <c r="HC277" i="44"/>
  <c r="HB277" i="44"/>
  <c r="HL277" i="44" s="1"/>
  <c r="HA277" i="44"/>
  <c r="GZ277" i="44"/>
  <c r="HG277" i="44" s="1"/>
  <c r="GI277" i="44"/>
  <c r="GJ277" i="44" s="1"/>
  <c r="GF277" i="44"/>
  <c r="GE277" i="44"/>
  <c r="GD277" i="44"/>
  <c r="GC277" i="44"/>
  <c r="HE276" i="44"/>
  <c r="HD276" i="44"/>
  <c r="HQ276" i="44" s="1"/>
  <c r="HC276" i="44"/>
  <c r="HB276" i="44"/>
  <c r="HL276" i="44" s="1"/>
  <c r="HA276" i="44"/>
  <c r="GZ276" i="44"/>
  <c r="HG276" i="44" s="1"/>
  <c r="GI276" i="44"/>
  <c r="GJ276" i="44" s="1"/>
  <c r="GF276" i="44"/>
  <c r="GE276" i="44"/>
  <c r="GD276" i="44"/>
  <c r="GC276" i="44"/>
  <c r="HE275" i="44"/>
  <c r="HD275" i="44"/>
  <c r="HQ275" i="44" s="1"/>
  <c r="HC275" i="44"/>
  <c r="HB275" i="44"/>
  <c r="HL275" i="44" s="1"/>
  <c r="HA275" i="44"/>
  <c r="GZ275" i="44"/>
  <c r="HG275" i="44" s="1"/>
  <c r="GI275" i="44"/>
  <c r="GJ275" i="44" s="1"/>
  <c r="GF275" i="44"/>
  <c r="GE275" i="44"/>
  <c r="GD275" i="44"/>
  <c r="GC275" i="44"/>
  <c r="HE274" i="44"/>
  <c r="HD274" i="44"/>
  <c r="HQ274" i="44" s="1"/>
  <c r="HC274" i="44"/>
  <c r="HB274" i="44"/>
  <c r="HL274" i="44" s="1"/>
  <c r="HA274" i="44"/>
  <c r="GZ274" i="44"/>
  <c r="HG274" i="44" s="1"/>
  <c r="GI274" i="44"/>
  <c r="GJ274" i="44" s="1"/>
  <c r="GF274" i="44"/>
  <c r="GE274" i="44"/>
  <c r="GD274" i="44"/>
  <c r="GC274" i="44"/>
  <c r="HE273" i="44"/>
  <c r="HD273" i="44"/>
  <c r="HQ273" i="44" s="1"/>
  <c r="HC273" i="44"/>
  <c r="HB273" i="44"/>
  <c r="HL273" i="44" s="1"/>
  <c r="HA273" i="44"/>
  <c r="GZ273" i="44"/>
  <c r="HG273" i="44" s="1"/>
  <c r="GI273" i="44"/>
  <c r="GJ273" i="44" s="1"/>
  <c r="GF273" i="44"/>
  <c r="GE273" i="44"/>
  <c r="GD273" i="44"/>
  <c r="GC273" i="44"/>
  <c r="HE272" i="44"/>
  <c r="HD272" i="44"/>
  <c r="HQ272" i="44" s="1"/>
  <c r="HC272" i="44"/>
  <c r="HB272" i="44"/>
  <c r="HL272" i="44" s="1"/>
  <c r="HA272" i="44"/>
  <c r="GZ272" i="44"/>
  <c r="HG272" i="44" s="1"/>
  <c r="GI272" i="44"/>
  <c r="GJ272" i="44" s="1"/>
  <c r="GF272" i="44"/>
  <c r="GE272" i="44"/>
  <c r="GD272" i="44"/>
  <c r="GC272" i="44"/>
  <c r="HE271" i="44"/>
  <c r="HD271" i="44"/>
  <c r="HQ271" i="44" s="1"/>
  <c r="HC271" i="44"/>
  <c r="HB271" i="44"/>
  <c r="HL271" i="44" s="1"/>
  <c r="HA271" i="44"/>
  <c r="GZ271" i="44"/>
  <c r="HG271" i="44" s="1"/>
  <c r="GI271" i="44"/>
  <c r="GJ271" i="44" s="1"/>
  <c r="GF271" i="44"/>
  <c r="GE271" i="44"/>
  <c r="GD271" i="44"/>
  <c r="GC271" i="44"/>
  <c r="HE270" i="44"/>
  <c r="HD270" i="44"/>
  <c r="HQ270" i="44" s="1"/>
  <c r="HC270" i="44"/>
  <c r="HB270" i="44"/>
  <c r="HL270" i="44" s="1"/>
  <c r="HA270" i="44"/>
  <c r="GZ270" i="44"/>
  <c r="HG270" i="44" s="1"/>
  <c r="GI270" i="44"/>
  <c r="GJ270" i="44" s="1"/>
  <c r="GF270" i="44"/>
  <c r="GE270" i="44"/>
  <c r="GD270" i="44"/>
  <c r="GC270" i="44"/>
  <c r="HE269" i="44"/>
  <c r="HD269" i="44"/>
  <c r="HQ269" i="44" s="1"/>
  <c r="HC269" i="44"/>
  <c r="HB269" i="44"/>
  <c r="HL269" i="44" s="1"/>
  <c r="HA269" i="44"/>
  <c r="GZ269" i="44"/>
  <c r="HG269" i="44" s="1"/>
  <c r="GI269" i="44"/>
  <c r="GJ269" i="44" s="1"/>
  <c r="GF269" i="44"/>
  <c r="GE269" i="44"/>
  <c r="GD269" i="44"/>
  <c r="GC269" i="44"/>
  <c r="HE268" i="44"/>
  <c r="HD268" i="44"/>
  <c r="HQ268" i="44" s="1"/>
  <c r="HC268" i="44"/>
  <c r="HB268" i="44"/>
  <c r="HL268" i="44" s="1"/>
  <c r="HA268" i="44"/>
  <c r="GZ268" i="44"/>
  <c r="HG268" i="44" s="1"/>
  <c r="GI268" i="44"/>
  <c r="GJ268" i="44" s="1"/>
  <c r="GF268" i="44"/>
  <c r="GE268" i="44"/>
  <c r="GD268" i="44"/>
  <c r="GC268" i="44"/>
  <c r="HE267" i="44"/>
  <c r="HD267" i="44"/>
  <c r="HQ267" i="44" s="1"/>
  <c r="HC267" i="44"/>
  <c r="HB267" i="44"/>
  <c r="HL267" i="44" s="1"/>
  <c r="HA267" i="44"/>
  <c r="GZ267" i="44"/>
  <c r="HG267" i="44" s="1"/>
  <c r="GI267" i="44"/>
  <c r="GJ267" i="44" s="1"/>
  <c r="GF267" i="44"/>
  <c r="GE267" i="44"/>
  <c r="GD267" i="44"/>
  <c r="GC267" i="44"/>
  <c r="HE266" i="44"/>
  <c r="HD266" i="44"/>
  <c r="HQ266" i="44" s="1"/>
  <c r="HC266" i="44"/>
  <c r="HB266" i="44"/>
  <c r="HL266" i="44" s="1"/>
  <c r="HA266" i="44"/>
  <c r="GZ266" i="44"/>
  <c r="HG266" i="44" s="1"/>
  <c r="GI266" i="44"/>
  <c r="GJ266" i="44" s="1"/>
  <c r="GF266" i="44"/>
  <c r="GE266" i="44"/>
  <c r="GD266" i="44"/>
  <c r="GC266" i="44"/>
  <c r="HE265" i="44"/>
  <c r="HD265" i="44"/>
  <c r="HQ265" i="44" s="1"/>
  <c r="HC265" i="44"/>
  <c r="HB265" i="44"/>
  <c r="HL265" i="44" s="1"/>
  <c r="HA265" i="44"/>
  <c r="GZ265" i="44"/>
  <c r="HG265" i="44" s="1"/>
  <c r="GI265" i="44"/>
  <c r="GJ265" i="44" s="1"/>
  <c r="GF265" i="44"/>
  <c r="GE265" i="44"/>
  <c r="GD265" i="44"/>
  <c r="GC265" i="44"/>
  <c r="HE264" i="44"/>
  <c r="HD264" i="44"/>
  <c r="HQ264" i="44" s="1"/>
  <c r="HC264" i="44"/>
  <c r="HB264" i="44"/>
  <c r="HL264" i="44" s="1"/>
  <c r="HA264" i="44"/>
  <c r="GZ264" i="44"/>
  <c r="HG264" i="44" s="1"/>
  <c r="GI264" i="44"/>
  <c r="GJ264" i="44" s="1"/>
  <c r="GF264" i="44"/>
  <c r="GE264" i="44"/>
  <c r="GD264" i="44"/>
  <c r="GC264" i="44"/>
  <c r="HE263" i="44"/>
  <c r="HD263" i="44"/>
  <c r="HQ263" i="44" s="1"/>
  <c r="HC263" i="44"/>
  <c r="HB263" i="44"/>
  <c r="HL263" i="44" s="1"/>
  <c r="HA263" i="44"/>
  <c r="GZ263" i="44"/>
  <c r="HG263" i="44" s="1"/>
  <c r="GI263" i="44"/>
  <c r="GJ263" i="44" s="1"/>
  <c r="GF263" i="44"/>
  <c r="GE263" i="44"/>
  <c r="GD263" i="44"/>
  <c r="GC263" i="44"/>
  <c r="HE262" i="44"/>
  <c r="HD262" i="44"/>
  <c r="HQ262" i="44" s="1"/>
  <c r="HC262" i="44"/>
  <c r="HB262" i="44"/>
  <c r="HL262" i="44" s="1"/>
  <c r="HA262" i="44"/>
  <c r="GZ262" i="44"/>
  <c r="HG262" i="44" s="1"/>
  <c r="GI262" i="44"/>
  <c r="GJ262" i="44" s="1"/>
  <c r="GF262" i="44"/>
  <c r="GE262" i="44"/>
  <c r="GD262" i="44"/>
  <c r="GC262" i="44"/>
  <c r="HE261" i="44"/>
  <c r="HD261" i="44"/>
  <c r="HQ261" i="44" s="1"/>
  <c r="HC261" i="44"/>
  <c r="HB261" i="44"/>
  <c r="HL261" i="44" s="1"/>
  <c r="HA261" i="44"/>
  <c r="GZ261" i="44"/>
  <c r="HG261" i="44" s="1"/>
  <c r="GI261" i="44"/>
  <c r="GJ261" i="44" s="1"/>
  <c r="GF261" i="44"/>
  <c r="GE261" i="44"/>
  <c r="GD261" i="44"/>
  <c r="GC261" i="44"/>
  <c r="HE260" i="44"/>
  <c r="HD260" i="44"/>
  <c r="HQ260" i="44" s="1"/>
  <c r="HC260" i="44"/>
  <c r="HB260" i="44"/>
  <c r="HL260" i="44" s="1"/>
  <c r="HA260" i="44"/>
  <c r="GZ260" i="44"/>
  <c r="HG260" i="44" s="1"/>
  <c r="GI260" i="44"/>
  <c r="GJ260" i="44" s="1"/>
  <c r="GF260" i="44"/>
  <c r="GE260" i="44"/>
  <c r="GD260" i="44"/>
  <c r="GC260" i="44"/>
  <c r="HE259" i="44"/>
  <c r="HD259" i="44"/>
  <c r="HQ259" i="44" s="1"/>
  <c r="HC259" i="44"/>
  <c r="HB259" i="44"/>
  <c r="HL259" i="44" s="1"/>
  <c r="HA259" i="44"/>
  <c r="GZ259" i="44"/>
  <c r="HG259" i="44" s="1"/>
  <c r="GI259" i="44"/>
  <c r="GJ259" i="44" s="1"/>
  <c r="GF259" i="44"/>
  <c r="GE259" i="44"/>
  <c r="GD259" i="44"/>
  <c r="GC259" i="44"/>
  <c r="HE258" i="44"/>
  <c r="HD258" i="44"/>
  <c r="HQ258" i="44" s="1"/>
  <c r="HC258" i="44"/>
  <c r="HB258" i="44"/>
  <c r="HL258" i="44" s="1"/>
  <c r="HA258" i="44"/>
  <c r="GZ258" i="44"/>
  <c r="HG258" i="44" s="1"/>
  <c r="GI258" i="44"/>
  <c r="GJ258" i="44" s="1"/>
  <c r="GF258" i="44"/>
  <c r="GE258" i="44"/>
  <c r="GH258" i="44" s="1"/>
  <c r="GD258" i="44"/>
  <c r="GC258" i="44"/>
  <c r="HE257" i="44"/>
  <c r="HD257" i="44"/>
  <c r="HQ257" i="44" s="1"/>
  <c r="HC257" i="44"/>
  <c r="HB257" i="44"/>
  <c r="HL257" i="44" s="1"/>
  <c r="HA257" i="44"/>
  <c r="GZ257" i="44"/>
  <c r="HG257" i="44" s="1"/>
  <c r="GI257" i="44"/>
  <c r="GJ257" i="44" s="1"/>
  <c r="GF257" i="44"/>
  <c r="GE257" i="44"/>
  <c r="GD257" i="44"/>
  <c r="GC257" i="44"/>
  <c r="HE256" i="44"/>
  <c r="HD256" i="44"/>
  <c r="HQ256" i="44" s="1"/>
  <c r="HC256" i="44"/>
  <c r="HB256" i="44"/>
  <c r="HL256" i="44" s="1"/>
  <c r="HA256" i="44"/>
  <c r="GZ256" i="44"/>
  <c r="HG256" i="44" s="1"/>
  <c r="GI256" i="44"/>
  <c r="GJ256" i="44" s="1"/>
  <c r="GF256" i="44"/>
  <c r="GE256" i="44"/>
  <c r="GD256" i="44"/>
  <c r="GC256" i="44"/>
  <c r="HE255" i="44"/>
  <c r="HD255" i="44"/>
  <c r="HQ255" i="44" s="1"/>
  <c r="HC255" i="44"/>
  <c r="HB255" i="44"/>
  <c r="HL255" i="44" s="1"/>
  <c r="HA255" i="44"/>
  <c r="GZ255" i="44"/>
  <c r="HG255" i="44" s="1"/>
  <c r="GI255" i="44"/>
  <c r="GJ255" i="44" s="1"/>
  <c r="GF255" i="44"/>
  <c r="GE255" i="44"/>
  <c r="GD255" i="44"/>
  <c r="GC255" i="44"/>
  <c r="HE254" i="44"/>
  <c r="HD254" i="44"/>
  <c r="HQ254" i="44" s="1"/>
  <c r="HC254" i="44"/>
  <c r="HB254" i="44"/>
  <c r="HL254" i="44" s="1"/>
  <c r="HA254" i="44"/>
  <c r="GZ254" i="44"/>
  <c r="HG254" i="44" s="1"/>
  <c r="GI254" i="44"/>
  <c r="GJ254" i="44" s="1"/>
  <c r="GF254" i="44"/>
  <c r="GE254" i="44"/>
  <c r="GD254" i="44"/>
  <c r="GC254" i="44"/>
  <c r="HE253" i="44"/>
  <c r="HD253" i="44"/>
  <c r="HQ253" i="44" s="1"/>
  <c r="HC253" i="44"/>
  <c r="HB253" i="44"/>
  <c r="HL253" i="44" s="1"/>
  <c r="HA253" i="44"/>
  <c r="GZ253" i="44"/>
  <c r="HG253" i="44" s="1"/>
  <c r="GI253" i="44"/>
  <c r="GJ253" i="44" s="1"/>
  <c r="GF253" i="44"/>
  <c r="GE253" i="44"/>
  <c r="GD253" i="44"/>
  <c r="GC253" i="44"/>
  <c r="HE252" i="44"/>
  <c r="HD252" i="44"/>
  <c r="HQ252" i="44" s="1"/>
  <c r="HC252" i="44"/>
  <c r="HB252" i="44"/>
  <c r="HL252" i="44" s="1"/>
  <c r="HA252" i="44"/>
  <c r="GZ252" i="44"/>
  <c r="HG252" i="44" s="1"/>
  <c r="GI252" i="44"/>
  <c r="GJ252" i="44" s="1"/>
  <c r="GF252" i="44"/>
  <c r="GE252" i="44"/>
  <c r="GD252" i="44"/>
  <c r="GC252" i="44"/>
  <c r="HE251" i="44"/>
  <c r="HD251" i="44"/>
  <c r="HQ251" i="44" s="1"/>
  <c r="HC251" i="44"/>
  <c r="HB251" i="44"/>
  <c r="HL251" i="44" s="1"/>
  <c r="HA251" i="44"/>
  <c r="GZ251" i="44"/>
  <c r="HG251" i="44" s="1"/>
  <c r="GI251" i="44"/>
  <c r="GJ251" i="44" s="1"/>
  <c r="GF251" i="44"/>
  <c r="GE251" i="44"/>
  <c r="GD251" i="44"/>
  <c r="GC251" i="44"/>
  <c r="HE250" i="44"/>
  <c r="HD250" i="44"/>
  <c r="HQ250" i="44" s="1"/>
  <c r="HC250" i="44"/>
  <c r="HB250" i="44"/>
  <c r="HL250" i="44" s="1"/>
  <c r="HA250" i="44"/>
  <c r="GZ250" i="44"/>
  <c r="HG250" i="44" s="1"/>
  <c r="GI250" i="44"/>
  <c r="GJ250" i="44" s="1"/>
  <c r="GF250" i="44"/>
  <c r="GE250" i="44"/>
  <c r="GD250" i="44"/>
  <c r="GC250" i="44"/>
  <c r="HE249" i="44"/>
  <c r="HD249" i="44"/>
  <c r="HQ249" i="44" s="1"/>
  <c r="HC249" i="44"/>
  <c r="HB249" i="44"/>
  <c r="HL249" i="44" s="1"/>
  <c r="HA249" i="44"/>
  <c r="GZ249" i="44"/>
  <c r="HG249" i="44" s="1"/>
  <c r="GI249" i="44"/>
  <c r="GJ249" i="44" s="1"/>
  <c r="GF249" i="44"/>
  <c r="GE249" i="44"/>
  <c r="GD249" i="44"/>
  <c r="GC249" i="44"/>
  <c r="HE248" i="44"/>
  <c r="HD248" i="44"/>
  <c r="HQ248" i="44" s="1"/>
  <c r="HC248" i="44"/>
  <c r="HB248" i="44"/>
  <c r="HL248" i="44" s="1"/>
  <c r="HA248" i="44"/>
  <c r="GZ248" i="44"/>
  <c r="HG248" i="44" s="1"/>
  <c r="GI248" i="44"/>
  <c r="GJ248" i="44" s="1"/>
  <c r="GF248" i="44"/>
  <c r="GE248" i="44"/>
  <c r="GD248" i="44"/>
  <c r="GC248" i="44"/>
  <c r="HE247" i="44"/>
  <c r="HD247" i="44"/>
  <c r="HQ247" i="44" s="1"/>
  <c r="HC247" i="44"/>
  <c r="HB247" i="44"/>
  <c r="HL247" i="44" s="1"/>
  <c r="HA247" i="44"/>
  <c r="GZ247" i="44"/>
  <c r="HG247" i="44" s="1"/>
  <c r="GI247" i="44"/>
  <c r="GJ247" i="44" s="1"/>
  <c r="GF247" i="44"/>
  <c r="GE247" i="44"/>
  <c r="GD247" i="44"/>
  <c r="GC247" i="44"/>
  <c r="HE246" i="44"/>
  <c r="HD246" i="44"/>
  <c r="HQ246" i="44" s="1"/>
  <c r="HC246" i="44"/>
  <c r="HB246" i="44"/>
  <c r="HL246" i="44" s="1"/>
  <c r="HA246" i="44"/>
  <c r="GZ246" i="44"/>
  <c r="HG246" i="44" s="1"/>
  <c r="GI246" i="44"/>
  <c r="GJ246" i="44" s="1"/>
  <c r="GF246" i="44"/>
  <c r="GE246" i="44"/>
  <c r="GD246" i="44"/>
  <c r="GC246" i="44"/>
  <c r="HE245" i="44"/>
  <c r="HD245" i="44"/>
  <c r="HQ245" i="44" s="1"/>
  <c r="HC245" i="44"/>
  <c r="HB245" i="44"/>
  <c r="HL245" i="44" s="1"/>
  <c r="HA245" i="44"/>
  <c r="GZ245" i="44"/>
  <c r="HG245" i="44" s="1"/>
  <c r="GI245" i="44"/>
  <c r="GJ245" i="44" s="1"/>
  <c r="GF245" i="44"/>
  <c r="GE245" i="44"/>
  <c r="GD245" i="44"/>
  <c r="GC245" i="44"/>
  <c r="HE244" i="44"/>
  <c r="HD244" i="44"/>
  <c r="HQ244" i="44" s="1"/>
  <c r="HC244" i="44"/>
  <c r="HB244" i="44"/>
  <c r="HL244" i="44" s="1"/>
  <c r="HA244" i="44"/>
  <c r="GZ244" i="44"/>
  <c r="HG244" i="44" s="1"/>
  <c r="GI244" i="44"/>
  <c r="GJ244" i="44" s="1"/>
  <c r="GF244" i="44"/>
  <c r="GE244" i="44"/>
  <c r="GD244" i="44"/>
  <c r="GC244" i="44"/>
  <c r="HE243" i="44"/>
  <c r="HD243" i="44"/>
  <c r="HQ243" i="44" s="1"/>
  <c r="HC243" i="44"/>
  <c r="HB243" i="44"/>
  <c r="HL243" i="44" s="1"/>
  <c r="HA243" i="44"/>
  <c r="GZ243" i="44"/>
  <c r="HG243" i="44" s="1"/>
  <c r="GI243" i="44"/>
  <c r="GJ243" i="44" s="1"/>
  <c r="GF243" i="44"/>
  <c r="GE243" i="44"/>
  <c r="GD243" i="44"/>
  <c r="GC243" i="44"/>
  <c r="HE242" i="44"/>
  <c r="HD242" i="44"/>
  <c r="HQ242" i="44" s="1"/>
  <c r="HC242" i="44"/>
  <c r="HB242" i="44"/>
  <c r="HL242" i="44" s="1"/>
  <c r="HA242" i="44"/>
  <c r="GZ242" i="44"/>
  <c r="HG242" i="44" s="1"/>
  <c r="GI242" i="44"/>
  <c r="GJ242" i="44" s="1"/>
  <c r="GF242" i="44"/>
  <c r="GE242" i="44"/>
  <c r="GD242" i="44"/>
  <c r="GC242" i="44"/>
  <c r="HE241" i="44"/>
  <c r="HD241" i="44"/>
  <c r="HQ241" i="44" s="1"/>
  <c r="HC241" i="44"/>
  <c r="HB241" i="44"/>
  <c r="HL241" i="44" s="1"/>
  <c r="HA241" i="44"/>
  <c r="GZ241" i="44"/>
  <c r="HG241" i="44" s="1"/>
  <c r="GI241" i="44"/>
  <c r="GJ241" i="44" s="1"/>
  <c r="GF241" i="44"/>
  <c r="GE241" i="44"/>
  <c r="GD241" i="44"/>
  <c r="GC241" i="44"/>
  <c r="HE240" i="44"/>
  <c r="HD240" i="44"/>
  <c r="HQ240" i="44" s="1"/>
  <c r="HC240" i="44"/>
  <c r="HB240" i="44"/>
  <c r="HL240" i="44" s="1"/>
  <c r="HA240" i="44"/>
  <c r="GZ240" i="44"/>
  <c r="HG240" i="44" s="1"/>
  <c r="GI240" i="44"/>
  <c r="GJ240" i="44" s="1"/>
  <c r="GF240" i="44"/>
  <c r="GE240" i="44"/>
  <c r="GD240" i="44"/>
  <c r="GC240" i="44"/>
  <c r="HE239" i="44"/>
  <c r="HD239" i="44"/>
  <c r="HQ239" i="44" s="1"/>
  <c r="HC239" i="44"/>
  <c r="HB239" i="44"/>
  <c r="HL239" i="44" s="1"/>
  <c r="HA239" i="44"/>
  <c r="GZ239" i="44"/>
  <c r="HG239" i="44" s="1"/>
  <c r="GI239" i="44"/>
  <c r="GJ239" i="44" s="1"/>
  <c r="GF239" i="44"/>
  <c r="GE239" i="44"/>
  <c r="GD239" i="44"/>
  <c r="GC239" i="44"/>
  <c r="HE238" i="44"/>
  <c r="HD238" i="44"/>
  <c r="HQ238" i="44" s="1"/>
  <c r="HC238" i="44"/>
  <c r="HB238" i="44"/>
  <c r="HL238" i="44" s="1"/>
  <c r="HA238" i="44"/>
  <c r="GZ238" i="44"/>
  <c r="HG238" i="44" s="1"/>
  <c r="GI238" i="44"/>
  <c r="GJ238" i="44" s="1"/>
  <c r="GF238" i="44"/>
  <c r="GE238" i="44"/>
  <c r="GD238" i="44"/>
  <c r="GC238" i="44"/>
  <c r="HE237" i="44"/>
  <c r="HD237" i="44"/>
  <c r="HQ237" i="44" s="1"/>
  <c r="HC237" i="44"/>
  <c r="HB237" i="44"/>
  <c r="HL237" i="44" s="1"/>
  <c r="HA237" i="44"/>
  <c r="GZ237" i="44"/>
  <c r="HG237" i="44" s="1"/>
  <c r="GI237" i="44"/>
  <c r="GJ237" i="44" s="1"/>
  <c r="GF237" i="44"/>
  <c r="GE237" i="44"/>
  <c r="GD237" i="44"/>
  <c r="GC237" i="44"/>
  <c r="HE236" i="44"/>
  <c r="HD236" i="44"/>
  <c r="HQ236" i="44" s="1"/>
  <c r="HC236" i="44"/>
  <c r="HB236" i="44"/>
  <c r="HL236" i="44" s="1"/>
  <c r="HA236" i="44"/>
  <c r="GZ236" i="44"/>
  <c r="HG236" i="44" s="1"/>
  <c r="GI236" i="44"/>
  <c r="GJ236" i="44" s="1"/>
  <c r="GF236" i="44"/>
  <c r="GE236" i="44"/>
  <c r="GD236" i="44"/>
  <c r="GC236" i="44"/>
  <c r="HE235" i="44"/>
  <c r="HD235" i="44"/>
  <c r="HQ235" i="44" s="1"/>
  <c r="HC235" i="44"/>
  <c r="HB235" i="44"/>
  <c r="HL235" i="44" s="1"/>
  <c r="HA235" i="44"/>
  <c r="GZ235" i="44"/>
  <c r="HG235" i="44" s="1"/>
  <c r="GI235" i="44"/>
  <c r="GJ235" i="44" s="1"/>
  <c r="GF235" i="44"/>
  <c r="GE235" i="44"/>
  <c r="GD235" i="44"/>
  <c r="GC235" i="44"/>
  <c r="HE234" i="44"/>
  <c r="HD234" i="44"/>
  <c r="HQ234" i="44" s="1"/>
  <c r="HC234" i="44"/>
  <c r="HB234" i="44"/>
  <c r="HL234" i="44" s="1"/>
  <c r="HA234" i="44"/>
  <c r="GZ234" i="44"/>
  <c r="HG234" i="44" s="1"/>
  <c r="GI234" i="44"/>
  <c r="GJ234" i="44" s="1"/>
  <c r="GF234" i="44"/>
  <c r="GE234" i="44"/>
  <c r="GD234" i="44"/>
  <c r="GC234" i="44"/>
  <c r="HE233" i="44"/>
  <c r="HD233" i="44"/>
  <c r="HQ233" i="44" s="1"/>
  <c r="HC233" i="44"/>
  <c r="HB233" i="44"/>
  <c r="HL233" i="44" s="1"/>
  <c r="HA233" i="44"/>
  <c r="GZ233" i="44"/>
  <c r="HG233" i="44" s="1"/>
  <c r="GI233" i="44"/>
  <c r="GJ233" i="44" s="1"/>
  <c r="GF233" i="44"/>
  <c r="GE233" i="44"/>
  <c r="GD233" i="44"/>
  <c r="GC233" i="44"/>
  <c r="HE232" i="44"/>
  <c r="HD232" i="44"/>
  <c r="HQ232" i="44" s="1"/>
  <c r="HC232" i="44"/>
  <c r="HB232" i="44"/>
  <c r="HL232" i="44" s="1"/>
  <c r="HA232" i="44"/>
  <c r="GZ232" i="44"/>
  <c r="HG232" i="44" s="1"/>
  <c r="GI232" i="44"/>
  <c r="GJ232" i="44" s="1"/>
  <c r="GF232" i="44"/>
  <c r="GE232" i="44"/>
  <c r="GD232" i="44"/>
  <c r="GC232" i="44"/>
  <c r="HE231" i="44"/>
  <c r="HD231" i="44"/>
  <c r="HQ231" i="44" s="1"/>
  <c r="HC231" i="44"/>
  <c r="HB231" i="44"/>
  <c r="HL231" i="44" s="1"/>
  <c r="HA231" i="44"/>
  <c r="GZ231" i="44"/>
  <c r="HG231" i="44" s="1"/>
  <c r="GI231" i="44"/>
  <c r="GJ231" i="44" s="1"/>
  <c r="GF231" i="44"/>
  <c r="GE231" i="44"/>
  <c r="GD231" i="44"/>
  <c r="GC231" i="44"/>
  <c r="HE230" i="44"/>
  <c r="HD230" i="44"/>
  <c r="HQ230" i="44" s="1"/>
  <c r="HC230" i="44"/>
  <c r="HB230" i="44"/>
  <c r="HL230" i="44" s="1"/>
  <c r="HA230" i="44"/>
  <c r="GZ230" i="44"/>
  <c r="HG230" i="44" s="1"/>
  <c r="GI230" i="44"/>
  <c r="GJ230" i="44" s="1"/>
  <c r="GF230" i="44"/>
  <c r="GE230" i="44"/>
  <c r="GD230" i="44"/>
  <c r="GC230" i="44"/>
  <c r="HE229" i="44"/>
  <c r="HD229" i="44"/>
  <c r="HQ229" i="44" s="1"/>
  <c r="HC229" i="44"/>
  <c r="HB229" i="44"/>
  <c r="HL229" i="44" s="1"/>
  <c r="HA229" i="44"/>
  <c r="GZ229" i="44"/>
  <c r="HG229" i="44" s="1"/>
  <c r="GI229" i="44"/>
  <c r="GJ229" i="44" s="1"/>
  <c r="GF229" i="44"/>
  <c r="GE229" i="44"/>
  <c r="GD229" i="44"/>
  <c r="GC229" i="44"/>
  <c r="HE228" i="44"/>
  <c r="HD228" i="44"/>
  <c r="HQ228" i="44" s="1"/>
  <c r="HC228" i="44"/>
  <c r="HB228" i="44"/>
  <c r="HL228" i="44" s="1"/>
  <c r="HA228" i="44"/>
  <c r="GZ228" i="44"/>
  <c r="HG228" i="44" s="1"/>
  <c r="GI228" i="44"/>
  <c r="GJ228" i="44" s="1"/>
  <c r="GF228" i="44"/>
  <c r="GE228" i="44"/>
  <c r="GD228" i="44"/>
  <c r="GC228" i="44"/>
  <c r="HE227" i="44"/>
  <c r="HD227" i="44"/>
  <c r="HQ227" i="44" s="1"/>
  <c r="HC227" i="44"/>
  <c r="HB227" i="44"/>
  <c r="HL227" i="44" s="1"/>
  <c r="HA227" i="44"/>
  <c r="GZ227" i="44"/>
  <c r="HG227" i="44" s="1"/>
  <c r="GI227" i="44"/>
  <c r="GJ227" i="44" s="1"/>
  <c r="GF227" i="44"/>
  <c r="GE227" i="44"/>
  <c r="GD227" i="44"/>
  <c r="GC227" i="44"/>
  <c r="HE226" i="44"/>
  <c r="HD226" i="44"/>
  <c r="HQ226" i="44" s="1"/>
  <c r="HC226" i="44"/>
  <c r="HB226" i="44"/>
  <c r="HL226" i="44" s="1"/>
  <c r="HA226" i="44"/>
  <c r="GZ226" i="44"/>
  <c r="HG226" i="44" s="1"/>
  <c r="GI226" i="44"/>
  <c r="GJ226" i="44" s="1"/>
  <c r="GF226" i="44"/>
  <c r="GE226" i="44"/>
  <c r="GD226" i="44"/>
  <c r="GC226" i="44"/>
  <c r="HE225" i="44"/>
  <c r="HD225" i="44"/>
  <c r="HQ225" i="44" s="1"/>
  <c r="HC225" i="44"/>
  <c r="HB225" i="44"/>
  <c r="HL225" i="44" s="1"/>
  <c r="HA225" i="44"/>
  <c r="GZ225" i="44"/>
  <c r="HG225" i="44" s="1"/>
  <c r="GI225" i="44"/>
  <c r="GJ225" i="44" s="1"/>
  <c r="GF225" i="44"/>
  <c r="GE225" i="44"/>
  <c r="GD225" i="44"/>
  <c r="GC225" i="44"/>
  <c r="HE224" i="44"/>
  <c r="HD224" i="44"/>
  <c r="HQ224" i="44" s="1"/>
  <c r="HC224" i="44"/>
  <c r="HB224" i="44"/>
  <c r="HL224" i="44" s="1"/>
  <c r="HA224" i="44"/>
  <c r="GZ224" i="44"/>
  <c r="HG224" i="44" s="1"/>
  <c r="GI224" i="44"/>
  <c r="GJ224" i="44" s="1"/>
  <c r="GF224" i="44"/>
  <c r="GE224" i="44"/>
  <c r="GD224" i="44"/>
  <c r="GC224" i="44"/>
  <c r="HE223" i="44"/>
  <c r="HD223" i="44"/>
  <c r="HQ223" i="44" s="1"/>
  <c r="HC223" i="44"/>
  <c r="HB223" i="44"/>
  <c r="HL223" i="44" s="1"/>
  <c r="HA223" i="44"/>
  <c r="GZ223" i="44"/>
  <c r="HG223" i="44" s="1"/>
  <c r="GI223" i="44"/>
  <c r="GJ223" i="44" s="1"/>
  <c r="GF223" i="44"/>
  <c r="GE223" i="44"/>
  <c r="GD223" i="44"/>
  <c r="GC223" i="44"/>
  <c r="HE222" i="44"/>
  <c r="HD222" i="44"/>
  <c r="HQ222" i="44" s="1"/>
  <c r="HC222" i="44"/>
  <c r="HB222" i="44"/>
  <c r="HL222" i="44" s="1"/>
  <c r="HA222" i="44"/>
  <c r="GZ222" i="44"/>
  <c r="HG222" i="44" s="1"/>
  <c r="GI222" i="44"/>
  <c r="GJ222" i="44" s="1"/>
  <c r="GF222" i="44"/>
  <c r="GE222" i="44"/>
  <c r="GD222" i="44"/>
  <c r="GC222" i="44"/>
  <c r="HE221" i="44"/>
  <c r="HD221" i="44"/>
  <c r="HQ221" i="44" s="1"/>
  <c r="HC221" i="44"/>
  <c r="HB221" i="44"/>
  <c r="HL221" i="44" s="1"/>
  <c r="HA221" i="44"/>
  <c r="GZ221" i="44"/>
  <c r="HG221" i="44" s="1"/>
  <c r="GI221" i="44"/>
  <c r="GJ221" i="44" s="1"/>
  <c r="GF221" i="44"/>
  <c r="GE221" i="44"/>
  <c r="GD221" i="44"/>
  <c r="GC221" i="44"/>
  <c r="HE220" i="44"/>
  <c r="HD220" i="44"/>
  <c r="HQ220" i="44" s="1"/>
  <c r="HC220" i="44"/>
  <c r="HB220" i="44"/>
  <c r="HL220" i="44" s="1"/>
  <c r="HA220" i="44"/>
  <c r="GZ220" i="44"/>
  <c r="HG220" i="44" s="1"/>
  <c r="GI220" i="44"/>
  <c r="GJ220" i="44" s="1"/>
  <c r="GF220" i="44"/>
  <c r="GE220" i="44"/>
  <c r="GD220" i="44"/>
  <c r="GC220" i="44"/>
  <c r="HE219" i="44"/>
  <c r="HD219" i="44"/>
  <c r="HQ219" i="44" s="1"/>
  <c r="HC219" i="44"/>
  <c r="HB219" i="44"/>
  <c r="HL219" i="44" s="1"/>
  <c r="HA219" i="44"/>
  <c r="GZ219" i="44"/>
  <c r="HG219" i="44" s="1"/>
  <c r="GI219" i="44"/>
  <c r="GJ219" i="44" s="1"/>
  <c r="GF219" i="44"/>
  <c r="GE219" i="44"/>
  <c r="GD219" i="44"/>
  <c r="GC219" i="44"/>
  <c r="HE218" i="44"/>
  <c r="HD218" i="44"/>
  <c r="HQ218" i="44" s="1"/>
  <c r="HC218" i="44"/>
  <c r="HB218" i="44"/>
  <c r="HL218" i="44" s="1"/>
  <c r="HA218" i="44"/>
  <c r="GZ218" i="44"/>
  <c r="HG218" i="44" s="1"/>
  <c r="GI218" i="44"/>
  <c r="GJ218" i="44" s="1"/>
  <c r="GF218" i="44"/>
  <c r="GE218" i="44"/>
  <c r="GD218" i="44"/>
  <c r="GC218" i="44"/>
  <c r="HE217" i="44"/>
  <c r="HD217" i="44"/>
  <c r="HQ217" i="44" s="1"/>
  <c r="HC217" i="44"/>
  <c r="HB217" i="44"/>
  <c r="HL217" i="44" s="1"/>
  <c r="HA217" i="44"/>
  <c r="GZ217" i="44"/>
  <c r="HG217" i="44" s="1"/>
  <c r="GI217" i="44"/>
  <c r="GJ217" i="44" s="1"/>
  <c r="GF217" i="44"/>
  <c r="GE217" i="44"/>
  <c r="GD217" i="44"/>
  <c r="GC217" i="44"/>
  <c r="HE216" i="44"/>
  <c r="HD216" i="44"/>
  <c r="HQ216" i="44" s="1"/>
  <c r="HC216" i="44"/>
  <c r="HB216" i="44"/>
  <c r="HL216" i="44" s="1"/>
  <c r="HA216" i="44"/>
  <c r="GZ216" i="44"/>
  <c r="HG216" i="44" s="1"/>
  <c r="GI216" i="44"/>
  <c r="GJ216" i="44" s="1"/>
  <c r="GF216" i="44"/>
  <c r="GE216" i="44"/>
  <c r="GD216" i="44"/>
  <c r="GC216" i="44"/>
  <c r="HE215" i="44"/>
  <c r="HD215" i="44"/>
  <c r="HQ215" i="44" s="1"/>
  <c r="HC215" i="44"/>
  <c r="HB215" i="44"/>
  <c r="HL215" i="44" s="1"/>
  <c r="HA215" i="44"/>
  <c r="GZ215" i="44"/>
  <c r="HG215" i="44" s="1"/>
  <c r="GI215" i="44"/>
  <c r="GJ215" i="44" s="1"/>
  <c r="GF215" i="44"/>
  <c r="GE215" i="44"/>
  <c r="GD215" i="44"/>
  <c r="GC215" i="44"/>
  <c r="HE214" i="44"/>
  <c r="HD214" i="44"/>
  <c r="HQ214" i="44" s="1"/>
  <c r="HC214" i="44"/>
  <c r="HB214" i="44"/>
  <c r="HL214" i="44" s="1"/>
  <c r="HA214" i="44"/>
  <c r="GZ214" i="44"/>
  <c r="HG214" i="44" s="1"/>
  <c r="GI214" i="44"/>
  <c r="GJ214" i="44" s="1"/>
  <c r="GF214" i="44"/>
  <c r="GE214" i="44"/>
  <c r="GD214" i="44"/>
  <c r="GC214" i="44"/>
  <c r="HE213" i="44"/>
  <c r="HD213" i="44"/>
  <c r="HQ213" i="44" s="1"/>
  <c r="HC213" i="44"/>
  <c r="HB213" i="44"/>
  <c r="HL213" i="44" s="1"/>
  <c r="HA213" i="44"/>
  <c r="GZ213" i="44"/>
  <c r="HG213" i="44" s="1"/>
  <c r="GI213" i="44"/>
  <c r="GJ213" i="44" s="1"/>
  <c r="GF213" i="44"/>
  <c r="GE213" i="44"/>
  <c r="GD213" i="44"/>
  <c r="GC213" i="44"/>
  <c r="HE212" i="44"/>
  <c r="HD212" i="44"/>
  <c r="HQ212" i="44" s="1"/>
  <c r="HC212" i="44"/>
  <c r="HB212" i="44"/>
  <c r="HL212" i="44" s="1"/>
  <c r="HA212" i="44"/>
  <c r="GZ212" i="44"/>
  <c r="HG212" i="44" s="1"/>
  <c r="GI212" i="44"/>
  <c r="GJ212" i="44" s="1"/>
  <c r="GF212" i="44"/>
  <c r="GE212" i="44"/>
  <c r="GD212" i="44"/>
  <c r="GC212" i="44"/>
  <c r="HE211" i="44"/>
  <c r="HD211" i="44"/>
  <c r="HQ211" i="44" s="1"/>
  <c r="HC211" i="44"/>
  <c r="HB211" i="44"/>
  <c r="HL211" i="44" s="1"/>
  <c r="HA211" i="44"/>
  <c r="GZ211" i="44"/>
  <c r="HG211" i="44" s="1"/>
  <c r="GI211" i="44"/>
  <c r="GJ211" i="44" s="1"/>
  <c r="GF211" i="44"/>
  <c r="GE211" i="44"/>
  <c r="GD211" i="44"/>
  <c r="GC211" i="44"/>
  <c r="HE210" i="44"/>
  <c r="HD210" i="44"/>
  <c r="HQ210" i="44" s="1"/>
  <c r="HC210" i="44"/>
  <c r="HB210" i="44"/>
  <c r="HL210" i="44" s="1"/>
  <c r="HA210" i="44"/>
  <c r="GZ210" i="44"/>
  <c r="HG210" i="44" s="1"/>
  <c r="GI210" i="44"/>
  <c r="GJ210" i="44" s="1"/>
  <c r="GF210" i="44"/>
  <c r="GE210" i="44"/>
  <c r="GD210" i="44"/>
  <c r="GC210" i="44"/>
  <c r="HE209" i="44"/>
  <c r="HD209" i="44"/>
  <c r="HQ209" i="44" s="1"/>
  <c r="HC209" i="44"/>
  <c r="HB209" i="44"/>
  <c r="HL209" i="44" s="1"/>
  <c r="HA209" i="44"/>
  <c r="GZ209" i="44"/>
  <c r="HG209" i="44" s="1"/>
  <c r="GI209" i="44"/>
  <c r="GJ209" i="44" s="1"/>
  <c r="GF209" i="44"/>
  <c r="GE209" i="44"/>
  <c r="GD209" i="44"/>
  <c r="GC209" i="44"/>
  <c r="HE208" i="44"/>
  <c r="HD208" i="44"/>
  <c r="HQ208" i="44" s="1"/>
  <c r="HC208" i="44"/>
  <c r="HB208" i="44"/>
  <c r="HL208" i="44" s="1"/>
  <c r="HA208" i="44"/>
  <c r="GZ208" i="44"/>
  <c r="HG208" i="44" s="1"/>
  <c r="GI208" i="44"/>
  <c r="GJ208" i="44" s="1"/>
  <c r="GF208" i="44"/>
  <c r="GE208" i="44"/>
  <c r="GD208" i="44"/>
  <c r="GC208" i="44"/>
  <c r="HE207" i="44"/>
  <c r="HD207" i="44"/>
  <c r="HQ207" i="44" s="1"/>
  <c r="HC207" i="44"/>
  <c r="HB207" i="44"/>
  <c r="HL207" i="44" s="1"/>
  <c r="HA207" i="44"/>
  <c r="GZ207" i="44"/>
  <c r="HG207" i="44" s="1"/>
  <c r="GI207" i="44"/>
  <c r="GJ207" i="44" s="1"/>
  <c r="GF207" i="44"/>
  <c r="GE207" i="44"/>
  <c r="GD207" i="44"/>
  <c r="GC207" i="44"/>
  <c r="HE206" i="44"/>
  <c r="HD206" i="44"/>
  <c r="HQ206" i="44" s="1"/>
  <c r="HC206" i="44"/>
  <c r="HB206" i="44"/>
  <c r="HL206" i="44" s="1"/>
  <c r="HA206" i="44"/>
  <c r="GZ206" i="44"/>
  <c r="HG206" i="44" s="1"/>
  <c r="GI206" i="44"/>
  <c r="GJ206" i="44" s="1"/>
  <c r="GF206" i="44"/>
  <c r="GE206" i="44"/>
  <c r="GD206" i="44"/>
  <c r="GC206" i="44"/>
  <c r="HE205" i="44"/>
  <c r="HD205" i="44"/>
  <c r="HQ205" i="44" s="1"/>
  <c r="HC205" i="44"/>
  <c r="HB205" i="44"/>
  <c r="HL205" i="44" s="1"/>
  <c r="HA205" i="44"/>
  <c r="GZ205" i="44"/>
  <c r="HG205" i="44" s="1"/>
  <c r="GI205" i="44"/>
  <c r="GJ205" i="44" s="1"/>
  <c r="GF205" i="44"/>
  <c r="GE205" i="44"/>
  <c r="GD205" i="44"/>
  <c r="GC205" i="44"/>
  <c r="HE204" i="44"/>
  <c r="HD204" i="44"/>
  <c r="HQ204" i="44" s="1"/>
  <c r="HC204" i="44"/>
  <c r="HB204" i="44"/>
  <c r="HL204" i="44" s="1"/>
  <c r="HA204" i="44"/>
  <c r="GZ204" i="44"/>
  <c r="HG204" i="44" s="1"/>
  <c r="GI204" i="44"/>
  <c r="GJ204" i="44" s="1"/>
  <c r="GF204" i="44"/>
  <c r="GE204" i="44"/>
  <c r="GD204" i="44"/>
  <c r="GC204" i="44"/>
  <c r="HE203" i="44"/>
  <c r="HD203" i="44"/>
  <c r="HQ203" i="44" s="1"/>
  <c r="HC203" i="44"/>
  <c r="HB203" i="44"/>
  <c r="HL203" i="44" s="1"/>
  <c r="HA203" i="44"/>
  <c r="GZ203" i="44"/>
  <c r="HG203" i="44" s="1"/>
  <c r="GI203" i="44"/>
  <c r="GJ203" i="44" s="1"/>
  <c r="GF203" i="44"/>
  <c r="GE203" i="44"/>
  <c r="GD203" i="44"/>
  <c r="GC203" i="44"/>
  <c r="HE202" i="44"/>
  <c r="HD202" i="44"/>
  <c r="HQ202" i="44" s="1"/>
  <c r="HC202" i="44"/>
  <c r="HB202" i="44"/>
  <c r="HL202" i="44" s="1"/>
  <c r="HA202" i="44"/>
  <c r="GZ202" i="44"/>
  <c r="HG202" i="44" s="1"/>
  <c r="GI202" i="44"/>
  <c r="GJ202" i="44" s="1"/>
  <c r="GF202" i="44"/>
  <c r="GE202" i="44"/>
  <c r="GD202" i="44"/>
  <c r="GC202" i="44"/>
  <c r="HE201" i="44"/>
  <c r="HD201" i="44"/>
  <c r="HQ201" i="44" s="1"/>
  <c r="HC201" i="44"/>
  <c r="HB201" i="44"/>
  <c r="HL201" i="44" s="1"/>
  <c r="HA201" i="44"/>
  <c r="GZ201" i="44"/>
  <c r="HG201" i="44" s="1"/>
  <c r="GI201" i="44"/>
  <c r="GJ201" i="44" s="1"/>
  <c r="GF201" i="44"/>
  <c r="GE201" i="44"/>
  <c r="GD201" i="44"/>
  <c r="GC201" i="44"/>
  <c r="HE200" i="44"/>
  <c r="HD200" i="44"/>
  <c r="HQ200" i="44" s="1"/>
  <c r="HC200" i="44"/>
  <c r="HB200" i="44"/>
  <c r="HL200" i="44" s="1"/>
  <c r="HA200" i="44"/>
  <c r="GZ200" i="44"/>
  <c r="HG200" i="44" s="1"/>
  <c r="GI200" i="44"/>
  <c r="GJ200" i="44" s="1"/>
  <c r="GF200" i="44"/>
  <c r="GE200" i="44"/>
  <c r="GD200" i="44"/>
  <c r="GC200" i="44"/>
  <c r="HE199" i="44"/>
  <c r="HD199" i="44"/>
  <c r="HQ199" i="44" s="1"/>
  <c r="HC199" i="44"/>
  <c r="HB199" i="44"/>
  <c r="HL199" i="44" s="1"/>
  <c r="HA199" i="44"/>
  <c r="GZ199" i="44"/>
  <c r="HG199" i="44" s="1"/>
  <c r="GI199" i="44"/>
  <c r="GJ199" i="44" s="1"/>
  <c r="GF199" i="44"/>
  <c r="GE199" i="44"/>
  <c r="GD199" i="44"/>
  <c r="GC199" i="44"/>
  <c r="HE198" i="44"/>
  <c r="HD198" i="44"/>
  <c r="HQ198" i="44" s="1"/>
  <c r="HC198" i="44"/>
  <c r="HB198" i="44"/>
  <c r="HL198" i="44" s="1"/>
  <c r="HA198" i="44"/>
  <c r="GZ198" i="44"/>
  <c r="HG198" i="44" s="1"/>
  <c r="GI198" i="44"/>
  <c r="GJ198" i="44" s="1"/>
  <c r="GF198" i="44"/>
  <c r="GE198" i="44"/>
  <c r="GD198" i="44"/>
  <c r="GC198" i="44"/>
  <c r="HE197" i="44"/>
  <c r="HD197" i="44"/>
  <c r="HQ197" i="44" s="1"/>
  <c r="HC197" i="44"/>
  <c r="HB197" i="44"/>
  <c r="HL197" i="44" s="1"/>
  <c r="HA197" i="44"/>
  <c r="GZ197" i="44"/>
  <c r="HG197" i="44" s="1"/>
  <c r="GI197" i="44"/>
  <c r="GJ197" i="44" s="1"/>
  <c r="GF197" i="44"/>
  <c r="GE197" i="44"/>
  <c r="GD197" i="44"/>
  <c r="GC197" i="44"/>
  <c r="HE196" i="44"/>
  <c r="HD196" i="44"/>
  <c r="HQ196" i="44" s="1"/>
  <c r="HC196" i="44"/>
  <c r="HB196" i="44"/>
  <c r="HL196" i="44" s="1"/>
  <c r="HA196" i="44"/>
  <c r="GZ196" i="44"/>
  <c r="HG196" i="44" s="1"/>
  <c r="GI196" i="44"/>
  <c r="GJ196" i="44" s="1"/>
  <c r="GF196" i="44"/>
  <c r="GE196" i="44"/>
  <c r="GD196" i="44"/>
  <c r="GC196" i="44"/>
  <c r="HE195" i="44"/>
  <c r="HD195" i="44"/>
  <c r="HQ195" i="44" s="1"/>
  <c r="HC195" i="44"/>
  <c r="HB195" i="44"/>
  <c r="HL195" i="44" s="1"/>
  <c r="HA195" i="44"/>
  <c r="GZ195" i="44"/>
  <c r="HG195" i="44" s="1"/>
  <c r="GI195" i="44"/>
  <c r="GJ195" i="44" s="1"/>
  <c r="GF195" i="44"/>
  <c r="GE195" i="44"/>
  <c r="GD195" i="44"/>
  <c r="GC195" i="44"/>
  <c r="HE194" i="44"/>
  <c r="HD194" i="44"/>
  <c r="HQ194" i="44" s="1"/>
  <c r="HC194" i="44"/>
  <c r="HB194" i="44"/>
  <c r="HL194" i="44" s="1"/>
  <c r="HA194" i="44"/>
  <c r="GZ194" i="44"/>
  <c r="HG194" i="44" s="1"/>
  <c r="GI194" i="44"/>
  <c r="GJ194" i="44" s="1"/>
  <c r="GF194" i="44"/>
  <c r="GE194" i="44"/>
  <c r="GD194" i="44"/>
  <c r="GC194" i="44"/>
  <c r="HE193" i="44"/>
  <c r="HD193" i="44"/>
  <c r="HQ193" i="44" s="1"/>
  <c r="HC193" i="44"/>
  <c r="HB193" i="44"/>
  <c r="HL193" i="44" s="1"/>
  <c r="HA193" i="44"/>
  <c r="GZ193" i="44"/>
  <c r="HG193" i="44" s="1"/>
  <c r="GI193" i="44"/>
  <c r="GJ193" i="44" s="1"/>
  <c r="GF193" i="44"/>
  <c r="GE193" i="44"/>
  <c r="GD193" i="44"/>
  <c r="GC193" i="44"/>
  <c r="HE192" i="44"/>
  <c r="HD192" i="44"/>
  <c r="HQ192" i="44" s="1"/>
  <c r="HC192" i="44"/>
  <c r="HB192" i="44"/>
  <c r="HL192" i="44" s="1"/>
  <c r="HA192" i="44"/>
  <c r="GZ192" i="44"/>
  <c r="HG192" i="44" s="1"/>
  <c r="GI192" i="44"/>
  <c r="GJ192" i="44" s="1"/>
  <c r="GF192" i="44"/>
  <c r="GE192" i="44"/>
  <c r="GD192" i="44"/>
  <c r="GC192" i="44"/>
  <c r="HE191" i="44"/>
  <c r="HD191" i="44"/>
  <c r="HQ191" i="44" s="1"/>
  <c r="HC191" i="44"/>
  <c r="HB191" i="44"/>
  <c r="HL191" i="44" s="1"/>
  <c r="HA191" i="44"/>
  <c r="GZ191" i="44"/>
  <c r="HG191" i="44" s="1"/>
  <c r="GI191" i="44"/>
  <c r="GJ191" i="44" s="1"/>
  <c r="GF191" i="44"/>
  <c r="GE191" i="44"/>
  <c r="GD191" i="44"/>
  <c r="GC191" i="44"/>
  <c r="HE190" i="44"/>
  <c r="HD190" i="44"/>
  <c r="HQ190" i="44" s="1"/>
  <c r="HC190" i="44"/>
  <c r="HB190" i="44"/>
  <c r="HL190" i="44" s="1"/>
  <c r="HA190" i="44"/>
  <c r="GZ190" i="44"/>
  <c r="HG190" i="44" s="1"/>
  <c r="GI190" i="44"/>
  <c r="GJ190" i="44" s="1"/>
  <c r="GF190" i="44"/>
  <c r="GE190" i="44"/>
  <c r="GD190" i="44"/>
  <c r="GC190" i="44"/>
  <c r="HE189" i="44"/>
  <c r="HD189" i="44"/>
  <c r="HQ189" i="44" s="1"/>
  <c r="HC189" i="44"/>
  <c r="HB189" i="44"/>
  <c r="HL189" i="44" s="1"/>
  <c r="HA189" i="44"/>
  <c r="GZ189" i="44"/>
  <c r="HG189" i="44" s="1"/>
  <c r="GI189" i="44"/>
  <c r="GJ189" i="44" s="1"/>
  <c r="GF189" i="44"/>
  <c r="GE189" i="44"/>
  <c r="GD189" i="44"/>
  <c r="GC189" i="44"/>
  <c r="HE188" i="44"/>
  <c r="HD188" i="44"/>
  <c r="HQ188" i="44" s="1"/>
  <c r="HC188" i="44"/>
  <c r="HB188" i="44"/>
  <c r="HL188" i="44" s="1"/>
  <c r="HA188" i="44"/>
  <c r="GZ188" i="44"/>
  <c r="HG188" i="44" s="1"/>
  <c r="GI188" i="44"/>
  <c r="GJ188" i="44" s="1"/>
  <c r="GF188" i="44"/>
  <c r="GE188" i="44"/>
  <c r="GD188" i="44"/>
  <c r="GC188" i="44"/>
  <c r="HE187" i="44"/>
  <c r="HD187" i="44"/>
  <c r="HQ187" i="44" s="1"/>
  <c r="HC187" i="44"/>
  <c r="HB187" i="44"/>
  <c r="HL187" i="44" s="1"/>
  <c r="HA187" i="44"/>
  <c r="GZ187" i="44"/>
  <c r="HG187" i="44" s="1"/>
  <c r="GI187" i="44"/>
  <c r="GJ187" i="44" s="1"/>
  <c r="GF187" i="44"/>
  <c r="GE187" i="44"/>
  <c r="GD187" i="44"/>
  <c r="GC187" i="44"/>
  <c r="HE186" i="44"/>
  <c r="HD186" i="44"/>
  <c r="HQ186" i="44" s="1"/>
  <c r="HC186" i="44"/>
  <c r="HB186" i="44"/>
  <c r="HL186" i="44" s="1"/>
  <c r="HA186" i="44"/>
  <c r="GZ186" i="44"/>
  <c r="HG186" i="44" s="1"/>
  <c r="GI186" i="44"/>
  <c r="GJ186" i="44" s="1"/>
  <c r="GF186" i="44"/>
  <c r="GE186" i="44"/>
  <c r="GD186" i="44"/>
  <c r="GC186" i="44"/>
  <c r="HE185" i="44"/>
  <c r="HD185" i="44"/>
  <c r="HQ185" i="44" s="1"/>
  <c r="HC185" i="44"/>
  <c r="HB185" i="44"/>
  <c r="HL185" i="44" s="1"/>
  <c r="HA185" i="44"/>
  <c r="GZ185" i="44"/>
  <c r="HG185" i="44" s="1"/>
  <c r="GI185" i="44"/>
  <c r="GJ185" i="44" s="1"/>
  <c r="GF185" i="44"/>
  <c r="GE185" i="44"/>
  <c r="GD185" i="44"/>
  <c r="GC185" i="44"/>
  <c r="HE184" i="44"/>
  <c r="HD184" i="44"/>
  <c r="HQ184" i="44" s="1"/>
  <c r="HC184" i="44"/>
  <c r="HB184" i="44"/>
  <c r="HL184" i="44" s="1"/>
  <c r="HA184" i="44"/>
  <c r="GZ184" i="44"/>
  <c r="HG184" i="44" s="1"/>
  <c r="GI184" i="44"/>
  <c r="GJ184" i="44" s="1"/>
  <c r="GF184" i="44"/>
  <c r="GE184" i="44"/>
  <c r="GD184" i="44"/>
  <c r="GC184" i="44"/>
  <c r="HE183" i="44"/>
  <c r="HD183" i="44"/>
  <c r="HQ183" i="44" s="1"/>
  <c r="HC183" i="44"/>
  <c r="HB183" i="44"/>
  <c r="HL183" i="44" s="1"/>
  <c r="HA183" i="44"/>
  <c r="GZ183" i="44"/>
  <c r="HG183" i="44" s="1"/>
  <c r="GI183" i="44"/>
  <c r="GJ183" i="44" s="1"/>
  <c r="GF183" i="44"/>
  <c r="GE183" i="44"/>
  <c r="GD183" i="44"/>
  <c r="GC183" i="44"/>
  <c r="HE182" i="44"/>
  <c r="HD182" i="44"/>
  <c r="HQ182" i="44" s="1"/>
  <c r="HC182" i="44"/>
  <c r="HB182" i="44"/>
  <c r="HL182" i="44" s="1"/>
  <c r="HA182" i="44"/>
  <c r="GZ182" i="44"/>
  <c r="HG182" i="44" s="1"/>
  <c r="GI182" i="44"/>
  <c r="GJ182" i="44" s="1"/>
  <c r="GF182" i="44"/>
  <c r="GE182" i="44"/>
  <c r="GD182" i="44"/>
  <c r="GC182" i="44"/>
  <c r="HE181" i="44"/>
  <c r="HD181" i="44"/>
  <c r="HQ181" i="44" s="1"/>
  <c r="HC181" i="44"/>
  <c r="HB181" i="44"/>
  <c r="HL181" i="44" s="1"/>
  <c r="HA181" i="44"/>
  <c r="GZ181" i="44"/>
  <c r="HG181" i="44" s="1"/>
  <c r="GI181" i="44"/>
  <c r="GJ181" i="44" s="1"/>
  <c r="GF181" i="44"/>
  <c r="GE181" i="44"/>
  <c r="GD181" i="44"/>
  <c r="GC181" i="44"/>
  <c r="HE180" i="44"/>
  <c r="HD180" i="44"/>
  <c r="HQ180" i="44" s="1"/>
  <c r="HC180" i="44"/>
  <c r="HB180" i="44"/>
  <c r="HL180" i="44" s="1"/>
  <c r="HA180" i="44"/>
  <c r="GZ180" i="44"/>
  <c r="HG180" i="44" s="1"/>
  <c r="GI180" i="44"/>
  <c r="GJ180" i="44" s="1"/>
  <c r="GF180" i="44"/>
  <c r="GE180" i="44"/>
  <c r="GD180" i="44"/>
  <c r="GC180" i="44"/>
  <c r="HE179" i="44"/>
  <c r="HD179" i="44"/>
  <c r="HQ179" i="44" s="1"/>
  <c r="HC179" i="44"/>
  <c r="HB179" i="44"/>
  <c r="HL179" i="44" s="1"/>
  <c r="HA179" i="44"/>
  <c r="GZ179" i="44"/>
  <c r="HG179" i="44" s="1"/>
  <c r="GI179" i="44"/>
  <c r="GJ179" i="44" s="1"/>
  <c r="GF179" i="44"/>
  <c r="GE179" i="44"/>
  <c r="GD179" i="44"/>
  <c r="GC179" i="44"/>
  <c r="HE178" i="44"/>
  <c r="HD178" i="44"/>
  <c r="HQ178" i="44" s="1"/>
  <c r="HC178" i="44"/>
  <c r="HB178" i="44"/>
  <c r="HL178" i="44" s="1"/>
  <c r="HA178" i="44"/>
  <c r="GZ178" i="44"/>
  <c r="HG178" i="44" s="1"/>
  <c r="GI178" i="44"/>
  <c r="GJ178" i="44" s="1"/>
  <c r="GF178" i="44"/>
  <c r="GE178" i="44"/>
  <c r="GD178" i="44"/>
  <c r="GC178" i="44"/>
  <c r="HE177" i="44"/>
  <c r="HD177" i="44"/>
  <c r="HQ177" i="44" s="1"/>
  <c r="HC177" i="44"/>
  <c r="HB177" i="44"/>
  <c r="HL177" i="44" s="1"/>
  <c r="HA177" i="44"/>
  <c r="GZ177" i="44"/>
  <c r="HG177" i="44" s="1"/>
  <c r="GI177" i="44"/>
  <c r="GJ177" i="44" s="1"/>
  <c r="GF177" i="44"/>
  <c r="GE177" i="44"/>
  <c r="GD177" i="44"/>
  <c r="GC177" i="44"/>
  <c r="HE176" i="44"/>
  <c r="HD176" i="44"/>
  <c r="HQ176" i="44" s="1"/>
  <c r="HC176" i="44"/>
  <c r="HB176" i="44"/>
  <c r="HL176" i="44" s="1"/>
  <c r="HA176" i="44"/>
  <c r="GZ176" i="44"/>
  <c r="HG176" i="44" s="1"/>
  <c r="GI176" i="44"/>
  <c r="GJ176" i="44" s="1"/>
  <c r="GF176" i="44"/>
  <c r="GE176" i="44"/>
  <c r="GD176" i="44"/>
  <c r="GC176" i="44"/>
  <c r="HE175" i="44"/>
  <c r="HD175" i="44"/>
  <c r="HQ175" i="44" s="1"/>
  <c r="HC175" i="44"/>
  <c r="HB175" i="44"/>
  <c r="HL175" i="44" s="1"/>
  <c r="HA175" i="44"/>
  <c r="GZ175" i="44"/>
  <c r="HG175" i="44" s="1"/>
  <c r="GI175" i="44"/>
  <c r="GJ175" i="44" s="1"/>
  <c r="GF175" i="44"/>
  <c r="GE175" i="44"/>
  <c r="GD175" i="44"/>
  <c r="GC175" i="44"/>
  <c r="HE174" i="44"/>
  <c r="HD174" i="44"/>
  <c r="HQ174" i="44" s="1"/>
  <c r="HC174" i="44"/>
  <c r="HB174" i="44"/>
  <c r="HL174" i="44" s="1"/>
  <c r="HA174" i="44"/>
  <c r="GZ174" i="44"/>
  <c r="HG174" i="44" s="1"/>
  <c r="GI174" i="44"/>
  <c r="GJ174" i="44" s="1"/>
  <c r="GF174" i="44"/>
  <c r="GE174" i="44"/>
  <c r="GD174" i="44"/>
  <c r="GC174" i="44"/>
  <c r="HE173" i="44"/>
  <c r="HD173" i="44"/>
  <c r="HQ173" i="44" s="1"/>
  <c r="HC173" i="44"/>
  <c r="HB173" i="44"/>
  <c r="HL173" i="44" s="1"/>
  <c r="HA173" i="44"/>
  <c r="GZ173" i="44"/>
  <c r="HG173" i="44" s="1"/>
  <c r="GI173" i="44"/>
  <c r="GJ173" i="44" s="1"/>
  <c r="GF173" i="44"/>
  <c r="GE173" i="44"/>
  <c r="GD173" i="44"/>
  <c r="GC173" i="44"/>
  <c r="HE172" i="44"/>
  <c r="HD172" i="44"/>
  <c r="HQ172" i="44" s="1"/>
  <c r="HC172" i="44"/>
  <c r="HB172" i="44"/>
  <c r="HL172" i="44" s="1"/>
  <c r="HA172" i="44"/>
  <c r="GZ172" i="44"/>
  <c r="HG172" i="44" s="1"/>
  <c r="GI172" i="44"/>
  <c r="GJ172" i="44" s="1"/>
  <c r="GF172" i="44"/>
  <c r="GE172" i="44"/>
  <c r="GD172" i="44"/>
  <c r="GC172" i="44"/>
  <c r="HE171" i="44"/>
  <c r="HD171" i="44"/>
  <c r="HQ171" i="44" s="1"/>
  <c r="HC171" i="44"/>
  <c r="HB171" i="44"/>
  <c r="HL171" i="44" s="1"/>
  <c r="HA171" i="44"/>
  <c r="GZ171" i="44"/>
  <c r="HG171" i="44" s="1"/>
  <c r="GI171" i="44"/>
  <c r="GJ171" i="44" s="1"/>
  <c r="GF171" i="44"/>
  <c r="GE171" i="44"/>
  <c r="GD171" i="44"/>
  <c r="GC171" i="44"/>
  <c r="HE170" i="44"/>
  <c r="HD170" i="44"/>
  <c r="HQ170" i="44" s="1"/>
  <c r="HC170" i="44"/>
  <c r="HB170" i="44"/>
  <c r="HL170" i="44" s="1"/>
  <c r="HA170" i="44"/>
  <c r="GZ170" i="44"/>
  <c r="HG170" i="44" s="1"/>
  <c r="GI170" i="44"/>
  <c r="GJ170" i="44" s="1"/>
  <c r="GF170" i="44"/>
  <c r="GE170" i="44"/>
  <c r="GD170" i="44"/>
  <c r="GC170" i="44"/>
  <c r="HE169" i="44"/>
  <c r="HD169" i="44"/>
  <c r="HQ169" i="44" s="1"/>
  <c r="HC169" i="44"/>
  <c r="HB169" i="44"/>
  <c r="HL169" i="44" s="1"/>
  <c r="HA169" i="44"/>
  <c r="GZ169" i="44"/>
  <c r="HG169" i="44" s="1"/>
  <c r="GI169" i="44"/>
  <c r="GJ169" i="44" s="1"/>
  <c r="GF169" i="44"/>
  <c r="GE169" i="44"/>
  <c r="GD169" i="44"/>
  <c r="GC169" i="44"/>
  <c r="HE168" i="44"/>
  <c r="HD168" i="44"/>
  <c r="HQ168" i="44" s="1"/>
  <c r="HC168" i="44"/>
  <c r="HB168" i="44"/>
  <c r="HL168" i="44" s="1"/>
  <c r="HA168" i="44"/>
  <c r="GZ168" i="44"/>
  <c r="HG168" i="44" s="1"/>
  <c r="GI168" i="44"/>
  <c r="GJ168" i="44" s="1"/>
  <c r="GF168" i="44"/>
  <c r="GE168" i="44"/>
  <c r="GD168" i="44"/>
  <c r="GC168" i="44"/>
  <c r="HE167" i="44"/>
  <c r="HD167" i="44"/>
  <c r="HQ167" i="44" s="1"/>
  <c r="HC167" i="44"/>
  <c r="HB167" i="44"/>
  <c r="HL167" i="44" s="1"/>
  <c r="HA167" i="44"/>
  <c r="GZ167" i="44"/>
  <c r="HG167" i="44" s="1"/>
  <c r="GI167" i="44"/>
  <c r="GJ167" i="44" s="1"/>
  <c r="GF167" i="44"/>
  <c r="GE167" i="44"/>
  <c r="GD167" i="44"/>
  <c r="GC167" i="44"/>
  <c r="HE166" i="44"/>
  <c r="HD166" i="44"/>
  <c r="HQ166" i="44" s="1"/>
  <c r="HC166" i="44"/>
  <c r="HB166" i="44"/>
  <c r="HL166" i="44" s="1"/>
  <c r="HA166" i="44"/>
  <c r="GZ166" i="44"/>
  <c r="HG166" i="44" s="1"/>
  <c r="GI166" i="44"/>
  <c r="GJ166" i="44" s="1"/>
  <c r="GF166" i="44"/>
  <c r="GE166" i="44"/>
  <c r="GD166" i="44"/>
  <c r="GC166" i="44"/>
  <c r="HE165" i="44"/>
  <c r="HD165" i="44"/>
  <c r="HQ165" i="44" s="1"/>
  <c r="HC165" i="44"/>
  <c r="HB165" i="44"/>
  <c r="HL165" i="44" s="1"/>
  <c r="HA165" i="44"/>
  <c r="GZ165" i="44"/>
  <c r="HG165" i="44" s="1"/>
  <c r="GI165" i="44"/>
  <c r="GJ165" i="44" s="1"/>
  <c r="GF165" i="44"/>
  <c r="GE165" i="44"/>
  <c r="GD165" i="44"/>
  <c r="GC165" i="44"/>
  <c r="HE164" i="44"/>
  <c r="HD164" i="44"/>
  <c r="HQ164" i="44" s="1"/>
  <c r="HC164" i="44"/>
  <c r="HB164" i="44"/>
  <c r="HL164" i="44" s="1"/>
  <c r="HA164" i="44"/>
  <c r="GZ164" i="44"/>
  <c r="HG164" i="44" s="1"/>
  <c r="GI164" i="44"/>
  <c r="GJ164" i="44" s="1"/>
  <c r="GF164" i="44"/>
  <c r="GE164" i="44"/>
  <c r="GD164" i="44"/>
  <c r="GC164" i="44"/>
  <c r="HE163" i="44"/>
  <c r="HD163" i="44"/>
  <c r="HQ163" i="44" s="1"/>
  <c r="HC163" i="44"/>
  <c r="HB163" i="44"/>
  <c r="HL163" i="44" s="1"/>
  <c r="HA163" i="44"/>
  <c r="GZ163" i="44"/>
  <c r="HG163" i="44" s="1"/>
  <c r="GI163" i="44"/>
  <c r="GJ163" i="44" s="1"/>
  <c r="GF163" i="44"/>
  <c r="GE163" i="44"/>
  <c r="GD163" i="44"/>
  <c r="GC163" i="44"/>
  <c r="HE162" i="44"/>
  <c r="HD162" i="44"/>
  <c r="HQ162" i="44" s="1"/>
  <c r="HC162" i="44"/>
  <c r="HB162" i="44"/>
  <c r="HL162" i="44" s="1"/>
  <c r="HA162" i="44"/>
  <c r="GZ162" i="44"/>
  <c r="HG162" i="44" s="1"/>
  <c r="GI162" i="44"/>
  <c r="GJ162" i="44" s="1"/>
  <c r="GF162" i="44"/>
  <c r="GE162" i="44"/>
  <c r="GD162" i="44"/>
  <c r="GC162" i="44"/>
  <c r="HE161" i="44"/>
  <c r="HD161" i="44"/>
  <c r="HQ161" i="44" s="1"/>
  <c r="HC161" i="44"/>
  <c r="HB161" i="44"/>
  <c r="HL161" i="44" s="1"/>
  <c r="HA161" i="44"/>
  <c r="GZ161" i="44"/>
  <c r="HG161" i="44" s="1"/>
  <c r="GI161" i="44"/>
  <c r="GJ161" i="44" s="1"/>
  <c r="GF161" i="44"/>
  <c r="GE161" i="44"/>
  <c r="GD161" i="44"/>
  <c r="GC161" i="44"/>
  <c r="HE160" i="44"/>
  <c r="HD160" i="44"/>
  <c r="HQ160" i="44" s="1"/>
  <c r="HC160" i="44"/>
  <c r="HB160" i="44"/>
  <c r="HL160" i="44" s="1"/>
  <c r="HA160" i="44"/>
  <c r="GZ160" i="44"/>
  <c r="HG160" i="44" s="1"/>
  <c r="GI160" i="44"/>
  <c r="GJ160" i="44" s="1"/>
  <c r="GF160" i="44"/>
  <c r="GE160" i="44"/>
  <c r="GD160" i="44"/>
  <c r="GC160" i="44"/>
  <c r="HE159" i="44"/>
  <c r="HD159" i="44"/>
  <c r="HQ159" i="44" s="1"/>
  <c r="HC159" i="44"/>
  <c r="HB159" i="44"/>
  <c r="HL159" i="44" s="1"/>
  <c r="HA159" i="44"/>
  <c r="GZ159" i="44"/>
  <c r="HG159" i="44" s="1"/>
  <c r="GI159" i="44"/>
  <c r="GJ159" i="44" s="1"/>
  <c r="GF159" i="44"/>
  <c r="GE159" i="44"/>
  <c r="GD159" i="44"/>
  <c r="GC159" i="44"/>
  <c r="HE158" i="44"/>
  <c r="HD158" i="44"/>
  <c r="HQ158" i="44" s="1"/>
  <c r="HC158" i="44"/>
  <c r="HB158" i="44"/>
  <c r="HL158" i="44" s="1"/>
  <c r="HA158" i="44"/>
  <c r="GZ158" i="44"/>
  <c r="HG158" i="44" s="1"/>
  <c r="GI158" i="44"/>
  <c r="GJ158" i="44" s="1"/>
  <c r="GF158" i="44"/>
  <c r="GE158" i="44"/>
  <c r="GD158" i="44"/>
  <c r="GC158" i="44"/>
  <c r="HE157" i="44"/>
  <c r="HD157" i="44"/>
  <c r="HQ157" i="44" s="1"/>
  <c r="HC157" i="44"/>
  <c r="HB157" i="44"/>
  <c r="HL157" i="44" s="1"/>
  <c r="HA157" i="44"/>
  <c r="GZ157" i="44"/>
  <c r="HG157" i="44" s="1"/>
  <c r="GI157" i="44"/>
  <c r="GJ157" i="44" s="1"/>
  <c r="GF157" i="44"/>
  <c r="GE157" i="44"/>
  <c r="GD157" i="44"/>
  <c r="GC157" i="44"/>
  <c r="HE156" i="44"/>
  <c r="HD156" i="44"/>
  <c r="HQ156" i="44" s="1"/>
  <c r="HC156" i="44"/>
  <c r="HB156" i="44"/>
  <c r="HL156" i="44" s="1"/>
  <c r="HA156" i="44"/>
  <c r="GZ156" i="44"/>
  <c r="HG156" i="44" s="1"/>
  <c r="GI156" i="44"/>
  <c r="GJ156" i="44" s="1"/>
  <c r="GF156" i="44"/>
  <c r="GE156" i="44"/>
  <c r="GD156" i="44"/>
  <c r="GC156" i="44"/>
  <c r="HE155" i="44"/>
  <c r="HD155" i="44"/>
  <c r="HQ155" i="44" s="1"/>
  <c r="HC155" i="44"/>
  <c r="HB155" i="44"/>
  <c r="HL155" i="44" s="1"/>
  <c r="HA155" i="44"/>
  <c r="GZ155" i="44"/>
  <c r="HG155" i="44" s="1"/>
  <c r="GI155" i="44"/>
  <c r="GJ155" i="44" s="1"/>
  <c r="GF155" i="44"/>
  <c r="GE155" i="44"/>
  <c r="GD155" i="44"/>
  <c r="GC155" i="44"/>
  <c r="HE154" i="44"/>
  <c r="HD154" i="44"/>
  <c r="HQ154" i="44" s="1"/>
  <c r="HC154" i="44"/>
  <c r="HB154" i="44"/>
  <c r="HL154" i="44" s="1"/>
  <c r="HA154" i="44"/>
  <c r="GZ154" i="44"/>
  <c r="HG154" i="44" s="1"/>
  <c r="GI154" i="44"/>
  <c r="GJ154" i="44" s="1"/>
  <c r="GF154" i="44"/>
  <c r="GE154" i="44"/>
  <c r="GD154" i="44"/>
  <c r="GC154" i="44"/>
  <c r="HE153" i="44"/>
  <c r="HD153" i="44"/>
  <c r="HQ153" i="44" s="1"/>
  <c r="HC153" i="44"/>
  <c r="HB153" i="44"/>
  <c r="HL153" i="44" s="1"/>
  <c r="HA153" i="44"/>
  <c r="GZ153" i="44"/>
  <c r="HG153" i="44" s="1"/>
  <c r="GI153" i="44"/>
  <c r="GJ153" i="44" s="1"/>
  <c r="GF153" i="44"/>
  <c r="GE153" i="44"/>
  <c r="GD153" i="44"/>
  <c r="GC153" i="44"/>
  <c r="HE152" i="44"/>
  <c r="HD152" i="44"/>
  <c r="HQ152" i="44" s="1"/>
  <c r="HC152" i="44"/>
  <c r="HB152" i="44"/>
  <c r="HL152" i="44" s="1"/>
  <c r="HA152" i="44"/>
  <c r="GZ152" i="44"/>
  <c r="HG152" i="44" s="1"/>
  <c r="GI152" i="44"/>
  <c r="GJ152" i="44" s="1"/>
  <c r="GF152" i="44"/>
  <c r="GE152" i="44"/>
  <c r="GD152" i="44"/>
  <c r="GC152" i="44"/>
  <c r="HE151" i="44"/>
  <c r="HD151" i="44"/>
  <c r="HQ151" i="44" s="1"/>
  <c r="HC151" i="44"/>
  <c r="HB151" i="44"/>
  <c r="HL151" i="44" s="1"/>
  <c r="HA151" i="44"/>
  <c r="GZ151" i="44"/>
  <c r="HG151" i="44" s="1"/>
  <c r="GI151" i="44"/>
  <c r="GJ151" i="44" s="1"/>
  <c r="GF151" i="44"/>
  <c r="GE151" i="44"/>
  <c r="GD151" i="44"/>
  <c r="GC151" i="44"/>
  <c r="HE150" i="44"/>
  <c r="HD150" i="44"/>
  <c r="HQ150" i="44" s="1"/>
  <c r="HC150" i="44"/>
  <c r="HB150" i="44"/>
  <c r="HL150" i="44" s="1"/>
  <c r="HA150" i="44"/>
  <c r="GZ150" i="44"/>
  <c r="HG150" i="44" s="1"/>
  <c r="GI150" i="44"/>
  <c r="GJ150" i="44" s="1"/>
  <c r="GF150" i="44"/>
  <c r="GE150" i="44"/>
  <c r="GD150" i="44"/>
  <c r="GC150" i="44"/>
  <c r="HE149" i="44"/>
  <c r="HD149" i="44"/>
  <c r="HQ149" i="44" s="1"/>
  <c r="HC149" i="44"/>
  <c r="HB149" i="44"/>
  <c r="HL149" i="44" s="1"/>
  <c r="HA149" i="44"/>
  <c r="GZ149" i="44"/>
  <c r="HG149" i="44" s="1"/>
  <c r="GI149" i="44"/>
  <c r="GJ149" i="44" s="1"/>
  <c r="GF149" i="44"/>
  <c r="GE149" i="44"/>
  <c r="GD149" i="44"/>
  <c r="GC149" i="44"/>
  <c r="HE148" i="44"/>
  <c r="HD148" i="44"/>
  <c r="HQ148" i="44" s="1"/>
  <c r="HC148" i="44"/>
  <c r="HB148" i="44"/>
  <c r="HL148" i="44" s="1"/>
  <c r="HA148" i="44"/>
  <c r="GZ148" i="44"/>
  <c r="HG148" i="44" s="1"/>
  <c r="GI148" i="44"/>
  <c r="GJ148" i="44" s="1"/>
  <c r="GF148" i="44"/>
  <c r="GE148" i="44"/>
  <c r="GD148" i="44"/>
  <c r="GC148" i="44"/>
  <c r="HE147" i="44"/>
  <c r="HD147" i="44"/>
  <c r="HQ147" i="44" s="1"/>
  <c r="HC147" i="44"/>
  <c r="HB147" i="44"/>
  <c r="HL147" i="44" s="1"/>
  <c r="HA147" i="44"/>
  <c r="GZ147" i="44"/>
  <c r="HG147" i="44" s="1"/>
  <c r="GI147" i="44"/>
  <c r="GJ147" i="44" s="1"/>
  <c r="GF147" i="44"/>
  <c r="GE147" i="44"/>
  <c r="GD147" i="44"/>
  <c r="GC147" i="44"/>
  <c r="HE146" i="44"/>
  <c r="HD146" i="44"/>
  <c r="HQ146" i="44" s="1"/>
  <c r="HC146" i="44"/>
  <c r="HB146" i="44"/>
  <c r="HL146" i="44" s="1"/>
  <c r="HA146" i="44"/>
  <c r="GZ146" i="44"/>
  <c r="HG146" i="44" s="1"/>
  <c r="GI146" i="44"/>
  <c r="GJ146" i="44" s="1"/>
  <c r="GF146" i="44"/>
  <c r="GE146" i="44"/>
  <c r="GD146" i="44"/>
  <c r="GC146" i="44"/>
  <c r="HE145" i="44"/>
  <c r="HD145" i="44"/>
  <c r="HQ145" i="44" s="1"/>
  <c r="HC145" i="44"/>
  <c r="HB145" i="44"/>
  <c r="HL145" i="44" s="1"/>
  <c r="HA145" i="44"/>
  <c r="GZ145" i="44"/>
  <c r="HG145" i="44" s="1"/>
  <c r="GI145" i="44"/>
  <c r="GJ145" i="44" s="1"/>
  <c r="GF145" i="44"/>
  <c r="GE145" i="44"/>
  <c r="GD145" i="44"/>
  <c r="GC145" i="44"/>
  <c r="HE144" i="44"/>
  <c r="HD144" i="44"/>
  <c r="HQ144" i="44" s="1"/>
  <c r="HC144" i="44"/>
  <c r="HB144" i="44"/>
  <c r="HL144" i="44" s="1"/>
  <c r="HA144" i="44"/>
  <c r="GZ144" i="44"/>
  <c r="HG144" i="44" s="1"/>
  <c r="GI144" i="44"/>
  <c r="GJ144" i="44" s="1"/>
  <c r="GF144" i="44"/>
  <c r="GE144" i="44"/>
  <c r="GD144" i="44"/>
  <c r="GC144" i="44"/>
  <c r="HE143" i="44"/>
  <c r="HD143" i="44"/>
  <c r="HQ143" i="44" s="1"/>
  <c r="HC143" i="44"/>
  <c r="HB143" i="44"/>
  <c r="HL143" i="44" s="1"/>
  <c r="HA143" i="44"/>
  <c r="GZ143" i="44"/>
  <c r="HG143" i="44" s="1"/>
  <c r="GI143" i="44"/>
  <c r="GJ143" i="44" s="1"/>
  <c r="GF143" i="44"/>
  <c r="GE143" i="44"/>
  <c r="GD143" i="44"/>
  <c r="GC143" i="44"/>
  <c r="HE142" i="44"/>
  <c r="HD142" i="44"/>
  <c r="HQ142" i="44" s="1"/>
  <c r="HC142" i="44"/>
  <c r="HB142" i="44"/>
  <c r="HL142" i="44" s="1"/>
  <c r="HA142" i="44"/>
  <c r="GZ142" i="44"/>
  <c r="HG142" i="44" s="1"/>
  <c r="GI142" i="44"/>
  <c r="GJ142" i="44" s="1"/>
  <c r="GF142" i="44"/>
  <c r="GE142" i="44"/>
  <c r="GD142" i="44"/>
  <c r="GC142" i="44"/>
  <c r="HE141" i="44"/>
  <c r="HD141" i="44"/>
  <c r="HQ141" i="44" s="1"/>
  <c r="HC141" i="44"/>
  <c r="HB141" i="44"/>
  <c r="HL141" i="44" s="1"/>
  <c r="HA141" i="44"/>
  <c r="GZ141" i="44"/>
  <c r="HG141" i="44" s="1"/>
  <c r="GI141" i="44"/>
  <c r="GJ141" i="44" s="1"/>
  <c r="GF141" i="44"/>
  <c r="GE141" i="44"/>
  <c r="GD141" i="44"/>
  <c r="GC141" i="44"/>
  <c r="HE140" i="44"/>
  <c r="HD140" i="44"/>
  <c r="HQ140" i="44" s="1"/>
  <c r="HC140" i="44"/>
  <c r="HB140" i="44"/>
  <c r="HL140" i="44" s="1"/>
  <c r="HA140" i="44"/>
  <c r="GZ140" i="44"/>
  <c r="HG140" i="44" s="1"/>
  <c r="GI140" i="44"/>
  <c r="GJ140" i="44" s="1"/>
  <c r="GF140" i="44"/>
  <c r="GE140" i="44"/>
  <c r="GD140" i="44"/>
  <c r="GC140" i="44"/>
  <c r="HE139" i="44"/>
  <c r="HD139" i="44"/>
  <c r="HQ139" i="44" s="1"/>
  <c r="HC139" i="44"/>
  <c r="HB139" i="44"/>
  <c r="HL139" i="44" s="1"/>
  <c r="HA139" i="44"/>
  <c r="GZ139" i="44"/>
  <c r="HG139" i="44" s="1"/>
  <c r="GI139" i="44"/>
  <c r="GJ139" i="44" s="1"/>
  <c r="GF139" i="44"/>
  <c r="GE139" i="44"/>
  <c r="GD139" i="44"/>
  <c r="GC139" i="44"/>
  <c r="HE138" i="44"/>
  <c r="HD138" i="44"/>
  <c r="HQ138" i="44" s="1"/>
  <c r="HC138" i="44"/>
  <c r="HB138" i="44"/>
  <c r="HL138" i="44" s="1"/>
  <c r="HA138" i="44"/>
  <c r="GZ138" i="44"/>
  <c r="HG138" i="44" s="1"/>
  <c r="GI138" i="44"/>
  <c r="GJ138" i="44" s="1"/>
  <c r="GF138" i="44"/>
  <c r="GE138" i="44"/>
  <c r="GD138" i="44"/>
  <c r="GC138" i="44"/>
  <c r="HE137" i="44"/>
  <c r="HD137" i="44"/>
  <c r="HQ137" i="44" s="1"/>
  <c r="HC137" i="44"/>
  <c r="HB137" i="44"/>
  <c r="HL137" i="44" s="1"/>
  <c r="HA137" i="44"/>
  <c r="GZ137" i="44"/>
  <c r="HG137" i="44" s="1"/>
  <c r="GI137" i="44"/>
  <c r="GJ137" i="44" s="1"/>
  <c r="GF137" i="44"/>
  <c r="GE137" i="44"/>
  <c r="GD137" i="44"/>
  <c r="GC137" i="44"/>
  <c r="HE136" i="44"/>
  <c r="HD136" i="44"/>
  <c r="HQ136" i="44" s="1"/>
  <c r="HC136" i="44"/>
  <c r="HB136" i="44"/>
  <c r="HL136" i="44" s="1"/>
  <c r="HA136" i="44"/>
  <c r="GZ136" i="44"/>
  <c r="HG136" i="44" s="1"/>
  <c r="GI136" i="44"/>
  <c r="GJ136" i="44" s="1"/>
  <c r="GF136" i="44"/>
  <c r="GE136" i="44"/>
  <c r="GD136" i="44"/>
  <c r="GC136" i="44"/>
  <c r="HE135" i="44"/>
  <c r="HD135" i="44"/>
  <c r="HQ135" i="44" s="1"/>
  <c r="HC135" i="44"/>
  <c r="HB135" i="44"/>
  <c r="HL135" i="44" s="1"/>
  <c r="HA135" i="44"/>
  <c r="GZ135" i="44"/>
  <c r="HG135" i="44" s="1"/>
  <c r="GI135" i="44"/>
  <c r="GJ135" i="44" s="1"/>
  <c r="GF135" i="44"/>
  <c r="GE135" i="44"/>
  <c r="GD135" i="44"/>
  <c r="GC135" i="44"/>
  <c r="HE134" i="44"/>
  <c r="HD134" i="44"/>
  <c r="HQ134" i="44" s="1"/>
  <c r="HC134" i="44"/>
  <c r="HB134" i="44"/>
  <c r="HL134" i="44" s="1"/>
  <c r="HA134" i="44"/>
  <c r="GZ134" i="44"/>
  <c r="HG134" i="44" s="1"/>
  <c r="GI134" i="44"/>
  <c r="GJ134" i="44" s="1"/>
  <c r="GF134" i="44"/>
  <c r="GE134" i="44"/>
  <c r="GD134" i="44"/>
  <c r="GC134" i="44"/>
  <c r="HE133" i="44"/>
  <c r="HD133" i="44"/>
  <c r="HQ133" i="44" s="1"/>
  <c r="HC133" i="44"/>
  <c r="HB133" i="44"/>
  <c r="HL133" i="44" s="1"/>
  <c r="HA133" i="44"/>
  <c r="GZ133" i="44"/>
  <c r="HG133" i="44" s="1"/>
  <c r="GI133" i="44"/>
  <c r="GJ133" i="44" s="1"/>
  <c r="GF133" i="44"/>
  <c r="GE133" i="44"/>
  <c r="GD133" i="44"/>
  <c r="GC133" i="44"/>
  <c r="HE132" i="44"/>
  <c r="HD132" i="44"/>
  <c r="HQ132" i="44" s="1"/>
  <c r="HC132" i="44"/>
  <c r="HB132" i="44"/>
  <c r="HL132" i="44" s="1"/>
  <c r="HA132" i="44"/>
  <c r="GZ132" i="44"/>
  <c r="HG132" i="44" s="1"/>
  <c r="GI132" i="44"/>
  <c r="GJ132" i="44" s="1"/>
  <c r="GF132" i="44"/>
  <c r="GE132" i="44"/>
  <c r="GD132" i="44"/>
  <c r="GC132" i="44"/>
  <c r="HE131" i="44"/>
  <c r="HD131" i="44"/>
  <c r="HQ131" i="44" s="1"/>
  <c r="HC131" i="44"/>
  <c r="HB131" i="44"/>
  <c r="HL131" i="44" s="1"/>
  <c r="HA131" i="44"/>
  <c r="GZ131" i="44"/>
  <c r="HG131" i="44" s="1"/>
  <c r="GI131" i="44"/>
  <c r="GJ131" i="44" s="1"/>
  <c r="GF131" i="44"/>
  <c r="GE131" i="44"/>
  <c r="GD131" i="44"/>
  <c r="GC131" i="44"/>
  <c r="HE130" i="44"/>
  <c r="HD130" i="44"/>
  <c r="HQ130" i="44" s="1"/>
  <c r="HC130" i="44"/>
  <c r="HB130" i="44"/>
  <c r="HL130" i="44" s="1"/>
  <c r="HA130" i="44"/>
  <c r="GZ130" i="44"/>
  <c r="HG130" i="44" s="1"/>
  <c r="GI130" i="44"/>
  <c r="GJ130" i="44" s="1"/>
  <c r="GF130" i="44"/>
  <c r="GE130" i="44"/>
  <c r="GD130" i="44"/>
  <c r="GC130" i="44"/>
  <c r="HE129" i="44"/>
  <c r="HD129" i="44"/>
  <c r="HQ129" i="44" s="1"/>
  <c r="HC129" i="44"/>
  <c r="HB129" i="44"/>
  <c r="HL129" i="44" s="1"/>
  <c r="HA129" i="44"/>
  <c r="GZ129" i="44"/>
  <c r="HG129" i="44" s="1"/>
  <c r="GI129" i="44"/>
  <c r="GJ129" i="44" s="1"/>
  <c r="GF129" i="44"/>
  <c r="GE129" i="44"/>
  <c r="GD129" i="44"/>
  <c r="GC129" i="44"/>
  <c r="HE128" i="44"/>
  <c r="HD128" i="44"/>
  <c r="HQ128" i="44" s="1"/>
  <c r="HC128" i="44"/>
  <c r="HB128" i="44"/>
  <c r="HL128" i="44" s="1"/>
  <c r="HA128" i="44"/>
  <c r="GZ128" i="44"/>
  <c r="HG128" i="44" s="1"/>
  <c r="GI128" i="44"/>
  <c r="GJ128" i="44" s="1"/>
  <c r="GF128" i="44"/>
  <c r="GE128" i="44"/>
  <c r="GD128" i="44"/>
  <c r="GC128" i="44"/>
  <c r="HE127" i="44"/>
  <c r="HD127" i="44"/>
  <c r="HQ127" i="44" s="1"/>
  <c r="HC127" i="44"/>
  <c r="HB127" i="44"/>
  <c r="HL127" i="44" s="1"/>
  <c r="HA127" i="44"/>
  <c r="GZ127" i="44"/>
  <c r="HG127" i="44" s="1"/>
  <c r="GI127" i="44"/>
  <c r="GJ127" i="44" s="1"/>
  <c r="GF127" i="44"/>
  <c r="GE127" i="44"/>
  <c r="GD127" i="44"/>
  <c r="GC127" i="44"/>
  <c r="HE126" i="44"/>
  <c r="HD126" i="44"/>
  <c r="HQ126" i="44" s="1"/>
  <c r="HC126" i="44"/>
  <c r="HB126" i="44"/>
  <c r="HL126" i="44" s="1"/>
  <c r="HA126" i="44"/>
  <c r="GZ126" i="44"/>
  <c r="HG126" i="44" s="1"/>
  <c r="GI126" i="44"/>
  <c r="GJ126" i="44" s="1"/>
  <c r="GF126" i="44"/>
  <c r="GE126" i="44"/>
  <c r="GD126" i="44"/>
  <c r="GC126" i="44"/>
  <c r="HE125" i="44"/>
  <c r="HD125" i="44"/>
  <c r="HQ125" i="44" s="1"/>
  <c r="HC125" i="44"/>
  <c r="HB125" i="44"/>
  <c r="HL125" i="44" s="1"/>
  <c r="HA125" i="44"/>
  <c r="GZ125" i="44"/>
  <c r="HG125" i="44" s="1"/>
  <c r="GI125" i="44"/>
  <c r="GJ125" i="44" s="1"/>
  <c r="GF125" i="44"/>
  <c r="GE125" i="44"/>
  <c r="GD125" i="44"/>
  <c r="GC125" i="44"/>
  <c r="HE124" i="44"/>
  <c r="HD124" i="44"/>
  <c r="HQ124" i="44" s="1"/>
  <c r="HC124" i="44"/>
  <c r="HB124" i="44"/>
  <c r="HL124" i="44" s="1"/>
  <c r="HA124" i="44"/>
  <c r="GZ124" i="44"/>
  <c r="HG124" i="44" s="1"/>
  <c r="GI124" i="44"/>
  <c r="GJ124" i="44" s="1"/>
  <c r="GF124" i="44"/>
  <c r="GE124" i="44"/>
  <c r="GD124" i="44"/>
  <c r="GC124" i="44"/>
  <c r="HE123" i="44"/>
  <c r="HD123" i="44"/>
  <c r="HQ123" i="44" s="1"/>
  <c r="HC123" i="44"/>
  <c r="HB123" i="44"/>
  <c r="HL123" i="44" s="1"/>
  <c r="HA123" i="44"/>
  <c r="GZ123" i="44"/>
  <c r="HG123" i="44" s="1"/>
  <c r="GI123" i="44"/>
  <c r="GJ123" i="44" s="1"/>
  <c r="GF123" i="44"/>
  <c r="GE123" i="44"/>
  <c r="GD123" i="44"/>
  <c r="GC123" i="44"/>
  <c r="HE122" i="44"/>
  <c r="HD122" i="44"/>
  <c r="HQ122" i="44" s="1"/>
  <c r="HC122" i="44"/>
  <c r="HB122" i="44"/>
  <c r="HL122" i="44" s="1"/>
  <c r="HA122" i="44"/>
  <c r="GZ122" i="44"/>
  <c r="HG122" i="44" s="1"/>
  <c r="GI122" i="44"/>
  <c r="GJ122" i="44" s="1"/>
  <c r="GF122" i="44"/>
  <c r="GE122" i="44"/>
  <c r="GD122" i="44"/>
  <c r="GC122" i="44"/>
  <c r="HE121" i="44"/>
  <c r="HD121" i="44"/>
  <c r="HQ121" i="44" s="1"/>
  <c r="HC121" i="44"/>
  <c r="HB121" i="44"/>
  <c r="HL121" i="44" s="1"/>
  <c r="HA121" i="44"/>
  <c r="GZ121" i="44"/>
  <c r="HG121" i="44" s="1"/>
  <c r="GI121" i="44"/>
  <c r="GJ121" i="44" s="1"/>
  <c r="GF121" i="44"/>
  <c r="GE121" i="44"/>
  <c r="GD121" i="44"/>
  <c r="GC121" i="44"/>
  <c r="HE120" i="44"/>
  <c r="HD120" i="44"/>
  <c r="HQ120" i="44" s="1"/>
  <c r="HC120" i="44"/>
  <c r="HB120" i="44"/>
  <c r="HL120" i="44" s="1"/>
  <c r="HA120" i="44"/>
  <c r="GZ120" i="44"/>
  <c r="HG120" i="44" s="1"/>
  <c r="GI120" i="44"/>
  <c r="GJ120" i="44" s="1"/>
  <c r="GF120" i="44"/>
  <c r="GE120" i="44"/>
  <c r="GD120" i="44"/>
  <c r="GC120" i="44"/>
  <c r="HE119" i="44"/>
  <c r="HD119" i="44"/>
  <c r="HQ119" i="44" s="1"/>
  <c r="HC119" i="44"/>
  <c r="HB119" i="44"/>
  <c r="HL119" i="44" s="1"/>
  <c r="HA119" i="44"/>
  <c r="GZ119" i="44"/>
  <c r="HG119" i="44" s="1"/>
  <c r="GI119" i="44"/>
  <c r="GJ119" i="44" s="1"/>
  <c r="GF119" i="44"/>
  <c r="GE119" i="44"/>
  <c r="GD119" i="44"/>
  <c r="GC119" i="44"/>
  <c r="HE118" i="44"/>
  <c r="HD118" i="44"/>
  <c r="HQ118" i="44" s="1"/>
  <c r="HC118" i="44"/>
  <c r="HB118" i="44"/>
  <c r="HL118" i="44" s="1"/>
  <c r="HA118" i="44"/>
  <c r="GZ118" i="44"/>
  <c r="HG118" i="44" s="1"/>
  <c r="GI118" i="44"/>
  <c r="GJ118" i="44" s="1"/>
  <c r="GF118" i="44"/>
  <c r="GE118" i="44"/>
  <c r="GD118" i="44"/>
  <c r="GC118" i="44"/>
  <c r="HE117" i="44"/>
  <c r="HD117" i="44"/>
  <c r="HQ117" i="44" s="1"/>
  <c r="HC117" i="44"/>
  <c r="HB117" i="44"/>
  <c r="HL117" i="44" s="1"/>
  <c r="HA117" i="44"/>
  <c r="GZ117" i="44"/>
  <c r="HG117" i="44" s="1"/>
  <c r="GI117" i="44"/>
  <c r="GJ117" i="44" s="1"/>
  <c r="GF117" i="44"/>
  <c r="GE117" i="44"/>
  <c r="GD117" i="44"/>
  <c r="GC117" i="44"/>
  <c r="HE116" i="44"/>
  <c r="HD116" i="44"/>
  <c r="HQ116" i="44" s="1"/>
  <c r="HC116" i="44"/>
  <c r="HB116" i="44"/>
  <c r="HL116" i="44" s="1"/>
  <c r="HA116" i="44"/>
  <c r="GZ116" i="44"/>
  <c r="HG116" i="44" s="1"/>
  <c r="GI116" i="44"/>
  <c r="GJ116" i="44" s="1"/>
  <c r="GF116" i="44"/>
  <c r="GE116" i="44"/>
  <c r="GD116" i="44"/>
  <c r="GC116" i="44"/>
  <c r="HE115" i="44"/>
  <c r="HD115" i="44"/>
  <c r="HQ115" i="44" s="1"/>
  <c r="HC115" i="44"/>
  <c r="HB115" i="44"/>
  <c r="HL115" i="44" s="1"/>
  <c r="HA115" i="44"/>
  <c r="GZ115" i="44"/>
  <c r="HG115" i="44" s="1"/>
  <c r="GI115" i="44"/>
  <c r="GJ115" i="44" s="1"/>
  <c r="GF115" i="44"/>
  <c r="GE115" i="44"/>
  <c r="GD115" i="44"/>
  <c r="GC115" i="44"/>
  <c r="HE114" i="44"/>
  <c r="HD114" i="44"/>
  <c r="HQ114" i="44" s="1"/>
  <c r="HC114" i="44"/>
  <c r="HB114" i="44"/>
  <c r="HL114" i="44" s="1"/>
  <c r="HA114" i="44"/>
  <c r="GZ114" i="44"/>
  <c r="HG114" i="44" s="1"/>
  <c r="GI114" i="44"/>
  <c r="GJ114" i="44" s="1"/>
  <c r="GF114" i="44"/>
  <c r="GE114" i="44"/>
  <c r="GD114" i="44"/>
  <c r="GC114" i="44"/>
  <c r="HE113" i="44"/>
  <c r="HD113" i="44"/>
  <c r="HQ113" i="44" s="1"/>
  <c r="HC113" i="44"/>
  <c r="HB113" i="44"/>
  <c r="HL113" i="44" s="1"/>
  <c r="HA113" i="44"/>
  <c r="GZ113" i="44"/>
  <c r="HG113" i="44" s="1"/>
  <c r="GI113" i="44"/>
  <c r="GJ113" i="44" s="1"/>
  <c r="GF113" i="44"/>
  <c r="GE113" i="44"/>
  <c r="GD113" i="44"/>
  <c r="GC113" i="44"/>
  <c r="HE112" i="44"/>
  <c r="HD112" i="44"/>
  <c r="HQ112" i="44" s="1"/>
  <c r="HC112" i="44"/>
  <c r="HB112" i="44"/>
  <c r="HL112" i="44" s="1"/>
  <c r="HA112" i="44"/>
  <c r="GZ112" i="44"/>
  <c r="HG112" i="44" s="1"/>
  <c r="GI112" i="44"/>
  <c r="GJ112" i="44" s="1"/>
  <c r="GF112" i="44"/>
  <c r="GE112" i="44"/>
  <c r="GD112" i="44"/>
  <c r="GC112" i="44"/>
  <c r="HE111" i="44"/>
  <c r="HD111" i="44"/>
  <c r="HQ111" i="44" s="1"/>
  <c r="HC111" i="44"/>
  <c r="HB111" i="44"/>
  <c r="HL111" i="44" s="1"/>
  <c r="HA111" i="44"/>
  <c r="GZ111" i="44"/>
  <c r="HG111" i="44" s="1"/>
  <c r="GI111" i="44"/>
  <c r="GJ111" i="44" s="1"/>
  <c r="GF111" i="44"/>
  <c r="GE111" i="44"/>
  <c r="GD111" i="44"/>
  <c r="GC111" i="44"/>
  <c r="HE110" i="44"/>
  <c r="HD110" i="44"/>
  <c r="HQ110" i="44" s="1"/>
  <c r="HC110" i="44"/>
  <c r="HB110" i="44"/>
  <c r="HL110" i="44" s="1"/>
  <c r="HA110" i="44"/>
  <c r="GZ110" i="44"/>
  <c r="HG110" i="44" s="1"/>
  <c r="GI110" i="44"/>
  <c r="GJ110" i="44" s="1"/>
  <c r="GF110" i="44"/>
  <c r="GE110" i="44"/>
  <c r="GD110" i="44"/>
  <c r="GC110" i="44"/>
  <c r="HE109" i="44"/>
  <c r="HD109" i="44"/>
  <c r="HQ109" i="44" s="1"/>
  <c r="HC109" i="44"/>
  <c r="HB109" i="44"/>
  <c r="HL109" i="44" s="1"/>
  <c r="HA109" i="44"/>
  <c r="GZ109" i="44"/>
  <c r="HG109" i="44" s="1"/>
  <c r="GI109" i="44"/>
  <c r="GJ109" i="44" s="1"/>
  <c r="GF109" i="44"/>
  <c r="GE109" i="44"/>
  <c r="GD109" i="44"/>
  <c r="GC109" i="44"/>
  <c r="HE108" i="44"/>
  <c r="HD108" i="44"/>
  <c r="HQ108" i="44" s="1"/>
  <c r="HC108" i="44"/>
  <c r="HB108" i="44"/>
  <c r="HL108" i="44" s="1"/>
  <c r="HA108" i="44"/>
  <c r="GZ108" i="44"/>
  <c r="HG108" i="44" s="1"/>
  <c r="GI108" i="44"/>
  <c r="GJ108" i="44" s="1"/>
  <c r="GF108" i="44"/>
  <c r="GE108" i="44"/>
  <c r="GD108" i="44"/>
  <c r="GC108" i="44"/>
  <c r="HE107" i="44"/>
  <c r="HD107" i="44"/>
  <c r="HQ107" i="44" s="1"/>
  <c r="HC107" i="44"/>
  <c r="HB107" i="44"/>
  <c r="HL107" i="44" s="1"/>
  <c r="HA107" i="44"/>
  <c r="GZ107" i="44"/>
  <c r="HG107" i="44" s="1"/>
  <c r="GI107" i="44"/>
  <c r="GJ107" i="44" s="1"/>
  <c r="GF107" i="44"/>
  <c r="GE107" i="44"/>
  <c r="GD107" i="44"/>
  <c r="GC107" i="44"/>
  <c r="HE106" i="44"/>
  <c r="HD106" i="44"/>
  <c r="HQ106" i="44" s="1"/>
  <c r="HC106" i="44"/>
  <c r="HB106" i="44"/>
  <c r="HL106" i="44" s="1"/>
  <c r="HA106" i="44"/>
  <c r="GZ106" i="44"/>
  <c r="HG106" i="44" s="1"/>
  <c r="GI106" i="44"/>
  <c r="GJ106" i="44" s="1"/>
  <c r="GF106" i="44"/>
  <c r="GE106" i="44"/>
  <c r="GD106" i="44"/>
  <c r="GC106" i="44"/>
  <c r="HE105" i="44"/>
  <c r="HD105" i="44"/>
  <c r="HQ105" i="44" s="1"/>
  <c r="HC105" i="44"/>
  <c r="HB105" i="44"/>
  <c r="HL105" i="44" s="1"/>
  <c r="HA105" i="44"/>
  <c r="GZ105" i="44"/>
  <c r="HG105" i="44" s="1"/>
  <c r="GI105" i="44"/>
  <c r="GJ105" i="44" s="1"/>
  <c r="GF105" i="44"/>
  <c r="GE105" i="44"/>
  <c r="GD105" i="44"/>
  <c r="GC105" i="44"/>
  <c r="HE104" i="44"/>
  <c r="HD104" i="44"/>
  <c r="HQ104" i="44" s="1"/>
  <c r="HC104" i="44"/>
  <c r="HB104" i="44"/>
  <c r="HL104" i="44" s="1"/>
  <c r="HA104" i="44"/>
  <c r="GZ104" i="44"/>
  <c r="HG104" i="44" s="1"/>
  <c r="GI104" i="44"/>
  <c r="GJ104" i="44" s="1"/>
  <c r="GF104" i="44"/>
  <c r="GE104" i="44"/>
  <c r="GD104" i="44"/>
  <c r="GC104" i="44"/>
  <c r="HE103" i="44"/>
  <c r="HD103" i="44"/>
  <c r="HQ103" i="44" s="1"/>
  <c r="HC103" i="44"/>
  <c r="HB103" i="44"/>
  <c r="HL103" i="44" s="1"/>
  <c r="HA103" i="44"/>
  <c r="GZ103" i="44"/>
  <c r="HG103" i="44" s="1"/>
  <c r="GI103" i="44"/>
  <c r="GJ103" i="44" s="1"/>
  <c r="GF103" i="44"/>
  <c r="GE103" i="44"/>
  <c r="GD103" i="44"/>
  <c r="GC103" i="44"/>
  <c r="HE102" i="44"/>
  <c r="HD102" i="44"/>
  <c r="HQ102" i="44" s="1"/>
  <c r="HC102" i="44"/>
  <c r="HB102" i="44"/>
  <c r="HL102" i="44" s="1"/>
  <c r="HA102" i="44"/>
  <c r="GZ102" i="44"/>
  <c r="HG102" i="44" s="1"/>
  <c r="GI102" i="44"/>
  <c r="GJ102" i="44" s="1"/>
  <c r="GF102" i="44"/>
  <c r="GE102" i="44"/>
  <c r="GD102" i="44"/>
  <c r="GC102" i="44"/>
  <c r="HE101" i="44"/>
  <c r="HD101" i="44"/>
  <c r="HQ101" i="44" s="1"/>
  <c r="HC101" i="44"/>
  <c r="HB101" i="44"/>
  <c r="HL101" i="44" s="1"/>
  <c r="HA101" i="44"/>
  <c r="GZ101" i="44"/>
  <c r="HG101" i="44" s="1"/>
  <c r="GI101" i="44"/>
  <c r="GJ101" i="44" s="1"/>
  <c r="GF101" i="44"/>
  <c r="GE101" i="44"/>
  <c r="GD101" i="44"/>
  <c r="GC101" i="44"/>
  <c r="HE100" i="44"/>
  <c r="HD100" i="44"/>
  <c r="HQ100" i="44" s="1"/>
  <c r="HC100" i="44"/>
  <c r="HB100" i="44"/>
  <c r="HL100" i="44" s="1"/>
  <c r="HA100" i="44"/>
  <c r="GZ100" i="44"/>
  <c r="HG100" i="44" s="1"/>
  <c r="GI100" i="44"/>
  <c r="GJ100" i="44" s="1"/>
  <c r="GF100" i="44"/>
  <c r="GE100" i="44"/>
  <c r="GD100" i="44"/>
  <c r="GC100" i="44"/>
  <c r="HE99" i="44"/>
  <c r="HD99" i="44"/>
  <c r="HQ99" i="44" s="1"/>
  <c r="HC99" i="44"/>
  <c r="HB99" i="44"/>
  <c r="HL99" i="44" s="1"/>
  <c r="HA99" i="44"/>
  <c r="GZ99" i="44"/>
  <c r="HG99" i="44" s="1"/>
  <c r="GI99" i="44"/>
  <c r="GJ99" i="44" s="1"/>
  <c r="GF99" i="44"/>
  <c r="GE99" i="44"/>
  <c r="GD99" i="44"/>
  <c r="GC99" i="44"/>
  <c r="HE98" i="44"/>
  <c r="HD98" i="44"/>
  <c r="HQ98" i="44" s="1"/>
  <c r="HC98" i="44"/>
  <c r="HB98" i="44"/>
  <c r="HL98" i="44" s="1"/>
  <c r="HA98" i="44"/>
  <c r="GZ98" i="44"/>
  <c r="HG98" i="44" s="1"/>
  <c r="GI98" i="44"/>
  <c r="GJ98" i="44" s="1"/>
  <c r="GF98" i="44"/>
  <c r="GE98" i="44"/>
  <c r="GD98" i="44"/>
  <c r="GC98" i="44"/>
  <c r="HE97" i="44"/>
  <c r="HD97" i="44"/>
  <c r="HQ97" i="44" s="1"/>
  <c r="HC97" i="44"/>
  <c r="HB97" i="44"/>
  <c r="HL97" i="44" s="1"/>
  <c r="HA97" i="44"/>
  <c r="GZ97" i="44"/>
  <c r="HG97" i="44" s="1"/>
  <c r="GI97" i="44"/>
  <c r="GJ97" i="44" s="1"/>
  <c r="GF97" i="44"/>
  <c r="GE97" i="44"/>
  <c r="GD97" i="44"/>
  <c r="GC97" i="44"/>
  <c r="HE96" i="44"/>
  <c r="HD96" i="44"/>
  <c r="HQ96" i="44" s="1"/>
  <c r="HC96" i="44"/>
  <c r="HB96" i="44"/>
  <c r="HL96" i="44" s="1"/>
  <c r="HA96" i="44"/>
  <c r="GZ96" i="44"/>
  <c r="HG96" i="44" s="1"/>
  <c r="GI96" i="44"/>
  <c r="GJ96" i="44" s="1"/>
  <c r="GF96" i="44"/>
  <c r="GE96" i="44"/>
  <c r="GD96" i="44"/>
  <c r="GC96" i="44"/>
  <c r="HE95" i="44"/>
  <c r="HD95" i="44"/>
  <c r="HQ95" i="44" s="1"/>
  <c r="HC95" i="44"/>
  <c r="HB95" i="44"/>
  <c r="HL95" i="44" s="1"/>
  <c r="HA95" i="44"/>
  <c r="GZ95" i="44"/>
  <c r="HG95" i="44" s="1"/>
  <c r="GI95" i="44"/>
  <c r="GJ95" i="44" s="1"/>
  <c r="GF95" i="44"/>
  <c r="GE95" i="44"/>
  <c r="GD95" i="44"/>
  <c r="GC95" i="44"/>
  <c r="HE94" i="44"/>
  <c r="HD94" i="44"/>
  <c r="HQ94" i="44" s="1"/>
  <c r="HC94" i="44"/>
  <c r="HB94" i="44"/>
  <c r="HL94" i="44" s="1"/>
  <c r="HA94" i="44"/>
  <c r="GZ94" i="44"/>
  <c r="HG94" i="44" s="1"/>
  <c r="GI94" i="44"/>
  <c r="GJ94" i="44" s="1"/>
  <c r="GF94" i="44"/>
  <c r="GE94" i="44"/>
  <c r="GD94" i="44"/>
  <c r="GC94" i="44"/>
  <c r="HE93" i="44"/>
  <c r="HD93" i="44"/>
  <c r="HQ93" i="44" s="1"/>
  <c r="HC93" i="44"/>
  <c r="HB93" i="44"/>
  <c r="HL93" i="44" s="1"/>
  <c r="HA93" i="44"/>
  <c r="GZ93" i="44"/>
  <c r="HG93" i="44" s="1"/>
  <c r="GI93" i="44"/>
  <c r="GJ93" i="44" s="1"/>
  <c r="GF93" i="44"/>
  <c r="GE93" i="44"/>
  <c r="GD93" i="44"/>
  <c r="GC93" i="44"/>
  <c r="HE92" i="44"/>
  <c r="HD92" i="44"/>
  <c r="HQ92" i="44" s="1"/>
  <c r="HC92" i="44"/>
  <c r="HB92" i="44"/>
  <c r="HL92" i="44" s="1"/>
  <c r="HA92" i="44"/>
  <c r="GZ92" i="44"/>
  <c r="HG92" i="44" s="1"/>
  <c r="GI92" i="44"/>
  <c r="GJ92" i="44" s="1"/>
  <c r="GF92" i="44"/>
  <c r="GE92" i="44"/>
  <c r="GD92" i="44"/>
  <c r="GC92" i="44"/>
  <c r="HE91" i="44"/>
  <c r="HD91" i="44"/>
  <c r="HQ91" i="44" s="1"/>
  <c r="HC91" i="44"/>
  <c r="HB91" i="44"/>
  <c r="HL91" i="44" s="1"/>
  <c r="HA91" i="44"/>
  <c r="GZ91" i="44"/>
  <c r="HG91" i="44" s="1"/>
  <c r="GI91" i="44"/>
  <c r="GJ91" i="44" s="1"/>
  <c r="GF91" i="44"/>
  <c r="GE91" i="44"/>
  <c r="GD91" i="44"/>
  <c r="GC91" i="44"/>
  <c r="HE90" i="44"/>
  <c r="HD90" i="44"/>
  <c r="HQ90" i="44" s="1"/>
  <c r="HC90" i="44"/>
  <c r="HB90" i="44"/>
  <c r="HL90" i="44" s="1"/>
  <c r="HA90" i="44"/>
  <c r="GZ90" i="44"/>
  <c r="HG90" i="44" s="1"/>
  <c r="GI90" i="44"/>
  <c r="GJ90" i="44" s="1"/>
  <c r="GF90" i="44"/>
  <c r="GE90" i="44"/>
  <c r="GD90" i="44"/>
  <c r="GC90" i="44"/>
  <c r="HE89" i="44"/>
  <c r="HD89" i="44"/>
  <c r="HQ89" i="44" s="1"/>
  <c r="HC89" i="44"/>
  <c r="HB89" i="44"/>
  <c r="HL89" i="44" s="1"/>
  <c r="HA89" i="44"/>
  <c r="GZ89" i="44"/>
  <c r="HG89" i="44" s="1"/>
  <c r="GI89" i="44"/>
  <c r="GJ89" i="44" s="1"/>
  <c r="GF89" i="44"/>
  <c r="GE89" i="44"/>
  <c r="GD89" i="44"/>
  <c r="GC89" i="44"/>
  <c r="HE88" i="44"/>
  <c r="HD88" i="44"/>
  <c r="HQ88" i="44" s="1"/>
  <c r="HC88" i="44"/>
  <c r="HB88" i="44"/>
  <c r="HL88" i="44" s="1"/>
  <c r="HA88" i="44"/>
  <c r="GZ88" i="44"/>
  <c r="HG88" i="44" s="1"/>
  <c r="GI88" i="44"/>
  <c r="GJ88" i="44" s="1"/>
  <c r="GF88" i="44"/>
  <c r="GE88" i="44"/>
  <c r="GD88" i="44"/>
  <c r="GC88" i="44"/>
  <c r="HE87" i="44"/>
  <c r="HD87" i="44"/>
  <c r="HQ87" i="44" s="1"/>
  <c r="HC87" i="44"/>
  <c r="HB87" i="44"/>
  <c r="HL87" i="44" s="1"/>
  <c r="HA87" i="44"/>
  <c r="GZ87" i="44"/>
  <c r="HG87" i="44" s="1"/>
  <c r="GI87" i="44"/>
  <c r="GJ87" i="44" s="1"/>
  <c r="GF87" i="44"/>
  <c r="GE87" i="44"/>
  <c r="GD87" i="44"/>
  <c r="GC87" i="44"/>
  <c r="HE86" i="44"/>
  <c r="HD86" i="44"/>
  <c r="HQ86" i="44" s="1"/>
  <c r="HC86" i="44"/>
  <c r="HB86" i="44"/>
  <c r="HL86" i="44" s="1"/>
  <c r="HA86" i="44"/>
  <c r="GZ86" i="44"/>
  <c r="HG86" i="44" s="1"/>
  <c r="GI86" i="44"/>
  <c r="GJ86" i="44" s="1"/>
  <c r="GF86" i="44"/>
  <c r="GE86" i="44"/>
  <c r="GD86" i="44"/>
  <c r="GC86" i="44"/>
  <c r="HE85" i="44"/>
  <c r="HD85" i="44"/>
  <c r="HQ85" i="44" s="1"/>
  <c r="HC85" i="44"/>
  <c r="HB85" i="44"/>
  <c r="HL85" i="44" s="1"/>
  <c r="HA85" i="44"/>
  <c r="GZ85" i="44"/>
  <c r="HG85" i="44" s="1"/>
  <c r="GI85" i="44"/>
  <c r="GJ85" i="44" s="1"/>
  <c r="GF85" i="44"/>
  <c r="GE85" i="44"/>
  <c r="GD85" i="44"/>
  <c r="GC85" i="44"/>
  <c r="HE84" i="44"/>
  <c r="HD84" i="44"/>
  <c r="HQ84" i="44" s="1"/>
  <c r="HC84" i="44"/>
  <c r="HB84" i="44"/>
  <c r="HL84" i="44" s="1"/>
  <c r="HA84" i="44"/>
  <c r="GZ84" i="44"/>
  <c r="HG84" i="44" s="1"/>
  <c r="GI84" i="44"/>
  <c r="GJ84" i="44" s="1"/>
  <c r="GF84" i="44"/>
  <c r="GE84" i="44"/>
  <c r="GD84" i="44"/>
  <c r="GC84" i="44"/>
  <c r="HE83" i="44"/>
  <c r="HD83" i="44"/>
  <c r="HQ83" i="44" s="1"/>
  <c r="HC83" i="44"/>
  <c r="HB83" i="44"/>
  <c r="HL83" i="44" s="1"/>
  <c r="HA83" i="44"/>
  <c r="GZ83" i="44"/>
  <c r="HG83" i="44" s="1"/>
  <c r="GI83" i="44"/>
  <c r="GJ83" i="44" s="1"/>
  <c r="GF83" i="44"/>
  <c r="GE83" i="44"/>
  <c r="GD83" i="44"/>
  <c r="GC83" i="44"/>
  <c r="HE82" i="44"/>
  <c r="HD82" i="44"/>
  <c r="HQ82" i="44" s="1"/>
  <c r="HC82" i="44"/>
  <c r="HB82" i="44"/>
  <c r="HL82" i="44" s="1"/>
  <c r="HA82" i="44"/>
  <c r="GZ82" i="44"/>
  <c r="HG82" i="44" s="1"/>
  <c r="GI82" i="44"/>
  <c r="GJ82" i="44" s="1"/>
  <c r="GF82" i="44"/>
  <c r="GE82" i="44"/>
  <c r="GD82" i="44"/>
  <c r="GC82" i="44"/>
  <c r="HE81" i="44"/>
  <c r="HD81" i="44"/>
  <c r="HQ81" i="44" s="1"/>
  <c r="HC81" i="44"/>
  <c r="HB81" i="44"/>
  <c r="HL81" i="44" s="1"/>
  <c r="HA81" i="44"/>
  <c r="GZ81" i="44"/>
  <c r="HG81" i="44" s="1"/>
  <c r="GI81" i="44"/>
  <c r="GJ81" i="44" s="1"/>
  <c r="GF81" i="44"/>
  <c r="GE81" i="44"/>
  <c r="GD81" i="44"/>
  <c r="GC81" i="44"/>
  <c r="HE80" i="44"/>
  <c r="HD80" i="44"/>
  <c r="HQ80" i="44" s="1"/>
  <c r="HC80" i="44"/>
  <c r="HB80" i="44"/>
  <c r="HL80" i="44" s="1"/>
  <c r="HA80" i="44"/>
  <c r="GZ80" i="44"/>
  <c r="HG80" i="44" s="1"/>
  <c r="GI80" i="44"/>
  <c r="GJ80" i="44" s="1"/>
  <c r="GF80" i="44"/>
  <c r="GE80" i="44"/>
  <c r="GD80" i="44"/>
  <c r="GC80" i="44"/>
  <c r="HE79" i="44"/>
  <c r="HD79" i="44"/>
  <c r="HQ79" i="44" s="1"/>
  <c r="HC79" i="44"/>
  <c r="HB79" i="44"/>
  <c r="HL79" i="44" s="1"/>
  <c r="HA79" i="44"/>
  <c r="GZ79" i="44"/>
  <c r="HG79" i="44" s="1"/>
  <c r="GI79" i="44"/>
  <c r="GJ79" i="44" s="1"/>
  <c r="GF79" i="44"/>
  <c r="GE79" i="44"/>
  <c r="GD79" i="44"/>
  <c r="GC79" i="44"/>
  <c r="HE78" i="44"/>
  <c r="HD78" i="44"/>
  <c r="HQ78" i="44" s="1"/>
  <c r="HC78" i="44"/>
  <c r="HB78" i="44"/>
  <c r="HL78" i="44" s="1"/>
  <c r="HA78" i="44"/>
  <c r="GZ78" i="44"/>
  <c r="HG78" i="44" s="1"/>
  <c r="GI78" i="44"/>
  <c r="GJ78" i="44" s="1"/>
  <c r="GF78" i="44"/>
  <c r="GE78" i="44"/>
  <c r="GD78" i="44"/>
  <c r="GC78" i="44"/>
  <c r="HE77" i="44"/>
  <c r="HD77" i="44"/>
  <c r="HQ77" i="44" s="1"/>
  <c r="HC77" i="44"/>
  <c r="HB77" i="44"/>
  <c r="HL77" i="44" s="1"/>
  <c r="HA77" i="44"/>
  <c r="GZ77" i="44"/>
  <c r="HG77" i="44" s="1"/>
  <c r="GI77" i="44"/>
  <c r="GJ77" i="44" s="1"/>
  <c r="GF77" i="44"/>
  <c r="GE77" i="44"/>
  <c r="GD77" i="44"/>
  <c r="GC77" i="44"/>
  <c r="HE76" i="44"/>
  <c r="HD76" i="44"/>
  <c r="HQ76" i="44" s="1"/>
  <c r="HC76" i="44"/>
  <c r="HB76" i="44"/>
  <c r="HL76" i="44" s="1"/>
  <c r="HA76" i="44"/>
  <c r="GZ76" i="44"/>
  <c r="HG76" i="44" s="1"/>
  <c r="GI76" i="44"/>
  <c r="GJ76" i="44" s="1"/>
  <c r="GF76" i="44"/>
  <c r="GE76" i="44"/>
  <c r="GD76" i="44"/>
  <c r="GC76" i="44"/>
  <c r="HE75" i="44"/>
  <c r="HD75" i="44"/>
  <c r="HQ75" i="44" s="1"/>
  <c r="HC75" i="44"/>
  <c r="HB75" i="44"/>
  <c r="HL75" i="44" s="1"/>
  <c r="HA75" i="44"/>
  <c r="GZ75" i="44"/>
  <c r="HG75" i="44" s="1"/>
  <c r="GI75" i="44"/>
  <c r="GJ75" i="44" s="1"/>
  <c r="GF75" i="44"/>
  <c r="GE75" i="44"/>
  <c r="GD75" i="44"/>
  <c r="GC75" i="44"/>
  <c r="HE74" i="44"/>
  <c r="HD74" i="44"/>
  <c r="HQ74" i="44" s="1"/>
  <c r="HC74" i="44"/>
  <c r="HB74" i="44"/>
  <c r="HL74" i="44" s="1"/>
  <c r="HA74" i="44"/>
  <c r="GZ74" i="44"/>
  <c r="HG74" i="44" s="1"/>
  <c r="GI74" i="44"/>
  <c r="GJ74" i="44" s="1"/>
  <c r="GF74" i="44"/>
  <c r="GE74" i="44"/>
  <c r="GD74" i="44"/>
  <c r="GC74" i="44"/>
  <c r="HE73" i="44"/>
  <c r="HD73" i="44"/>
  <c r="HQ73" i="44" s="1"/>
  <c r="HC73" i="44"/>
  <c r="HB73" i="44"/>
  <c r="HL73" i="44" s="1"/>
  <c r="HA73" i="44"/>
  <c r="GZ73" i="44"/>
  <c r="HG73" i="44" s="1"/>
  <c r="GI73" i="44"/>
  <c r="GJ73" i="44" s="1"/>
  <c r="GF73" i="44"/>
  <c r="GE73" i="44"/>
  <c r="GD73" i="44"/>
  <c r="GC73" i="44"/>
  <c r="HE72" i="44"/>
  <c r="HD72" i="44"/>
  <c r="HQ72" i="44" s="1"/>
  <c r="HC72" i="44"/>
  <c r="HB72" i="44"/>
  <c r="HL72" i="44" s="1"/>
  <c r="HA72" i="44"/>
  <c r="GZ72" i="44"/>
  <c r="HG72" i="44" s="1"/>
  <c r="GI72" i="44"/>
  <c r="GJ72" i="44" s="1"/>
  <c r="GF72" i="44"/>
  <c r="GE72" i="44"/>
  <c r="GD72" i="44"/>
  <c r="GC72" i="44"/>
  <c r="HE71" i="44"/>
  <c r="HD71" i="44"/>
  <c r="HQ71" i="44" s="1"/>
  <c r="HC71" i="44"/>
  <c r="HB71" i="44"/>
  <c r="HL71" i="44" s="1"/>
  <c r="HA71" i="44"/>
  <c r="GZ71" i="44"/>
  <c r="HG71" i="44" s="1"/>
  <c r="GI71" i="44"/>
  <c r="GJ71" i="44" s="1"/>
  <c r="GF71" i="44"/>
  <c r="GE71" i="44"/>
  <c r="GD71" i="44"/>
  <c r="GC71" i="44"/>
  <c r="HE70" i="44"/>
  <c r="HD70" i="44"/>
  <c r="HQ70" i="44" s="1"/>
  <c r="HC70" i="44"/>
  <c r="HB70" i="44"/>
  <c r="HL70" i="44" s="1"/>
  <c r="HA70" i="44"/>
  <c r="GZ70" i="44"/>
  <c r="HG70" i="44" s="1"/>
  <c r="GI70" i="44"/>
  <c r="GJ70" i="44" s="1"/>
  <c r="GF70" i="44"/>
  <c r="GE70" i="44"/>
  <c r="GD70" i="44"/>
  <c r="GC70" i="44"/>
  <c r="HE69" i="44"/>
  <c r="HD69" i="44"/>
  <c r="HQ69" i="44" s="1"/>
  <c r="HC69" i="44"/>
  <c r="HB69" i="44"/>
  <c r="HL69" i="44" s="1"/>
  <c r="HA69" i="44"/>
  <c r="GZ69" i="44"/>
  <c r="HG69" i="44" s="1"/>
  <c r="GI69" i="44"/>
  <c r="GJ69" i="44" s="1"/>
  <c r="GF69" i="44"/>
  <c r="GE69" i="44"/>
  <c r="GD69" i="44"/>
  <c r="GC69" i="44"/>
  <c r="HE68" i="44"/>
  <c r="HD68" i="44"/>
  <c r="HQ68" i="44" s="1"/>
  <c r="HC68" i="44"/>
  <c r="HB68" i="44"/>
  <c r="HL68" i="44" s="1"/>
  <c r="HA68" i="44"/>
  <c r="GZ68" i="44"/>
  <c r="HG68" i="44" s="1"/>
  <c r="GI68" i="44"/>
  <c r="GJ68" i="44" s="1"/>
  <c r="GF68" i="44"/>
  <c r="GE68" i="44"/>
  <c r="GD68" i="44"/>
  <c r="GC68" i="44"/>
  <c r="HE67" i="44"/>
  <c r="HD67" i="44"/>
  <c r="HQ67" i="44" s="1"/>
  <c r="HC67" i="44"/>
  <c r="HB67" i="44"/>
  <c r="HL67" i="44" s="1"/>
  <c r="HA67" i="44"/>
  <c r="GZ67" i="44"/>
  <c r="HG67" i="44" s="1"/>
  <c r="GI67" i="44"/>
  <c r="GJ67" i="44" s="1"/>
  <c r="GF67" i="44"/>
  <c r="GE67" i="44"/>
  <c r="GD67" i="44"/>
  <c r="GC67" i="44"/>
  <c r="HE66" i="44"/>
  <c r="HD66" i="44"/>
  <c r="HQ66" i="44" s="1"/>
  <c r="HC66" i="44"/>
  <c r="HB66" i="44"/>
  <c r="HL66" i="44" s="1"/>
  <c r="HA66" i="44"/>
  <c r="GZ66" i="44"/>
  <c r="HG66" i="44" s="1"/>
  <c r="GI66" i="44"/>
  <c r="GJ66" i="44" s="1"/>
  <c r="GF66" i="44"/>
  <c r="GE66" i="44"/>
  <c r="GD66" i="44"/>
  <c r="GC66" i="44"/>
  <c r="HE65" i="44"/>
  <c r="HD65" i="44"/>
  <c r="HQ65" i="44" s="1"/>
  <c r="HC65" i="44"/>
  <c r="HB65" i="44"/>
  <c r="HL65" i="44" s="1"/>
  <c r="HA65" i="44"/>
  <c r="GZ65" i="44"/>
  <c r="HG65" i="44" s="1"/>
  <c r="GI65" i="44"/>
  <c r="GJ65" i="44" s="1"/>
  <c r="GF65" i="44"/>
  <c r="GE65" i="44"/>
  <c r="GD65" i="44"/>
  <c r="GC65" i="44"/>
  <c r="HE64" i="44"/>
  <c r="HD64" i="44"/>
  <c r="HQ64" i="44" s="1"/>
  <c r="HC64" i="44"/>
  <c r="HB64" i="44"/>
  <c r="HL64" i="44" s="1"/>
  <c r="HA64" i="44"/>
  <c r="GZ64" i="44"/>
  <c r="HG64" i="44" s="1"/>
  <c r="GI64" i="44"/>
  <c r="GJ64" i="44" s="1"/>
  <c r="GF64" i="44"/>
  <c r="GE64" i="44"/>
  <c r="GD64" i="44"/>
  <c r="GC64" i="44"/>
  <c r="HE63" i="44"/>
  <c r="HD63" i="44"/>
  <c r="HQ63" i="44" s="1"/>
  <c r="HC63" i="44"/>
  <c r="HB63" i="44"/>
  <c r="HL63" i="44" s="1"/>
  <c r="HA63" i="44"/>
  <c r="GZ63" i="44"/>
  <c r="HG63" i="44" s="1"/>
  <c r="GI63" i="44"/>
  <c r="GJ63" i="44" s="1"/>
  <c r="GF63" i="44"/>
  <c r="GE63" i="44"/>
  <c r="GD63" i="44"/>
  <c r="GC63" i="44"/>
  <c r="HE62" i="44"/>
  <c r="HD62" i="44"/>
  <c r="HQ62" i="44" s="1"/>
  <c r="HC62" i="44"/>
  <c r="HB62" i="44"/>
  <c r="HL62" i="44" s="1"/>
  <c r="HA62" i="44"/>
  <c r="GZ62" i="44"/>
  <c r="HG62" i="44" s="1"/>
  <c r="GI62" i="44"/>
  <c r="GJ62" i="44" s="1"/>
  <c r="GF62" i="44"/>
  <c r="GE62" i="44"/>
  <c r="GD62" i="44"/>
  <c r="GC62" i="44"/>
  <c r="HE61" i="44"/>
  <c r="HD61" i="44"/>
  <c r="HQ61" i="44" s="1"/>
  <c r="HC61" i="44"/>
  <c r="HB61" i="44"/>
  <c r="HL61" i="44" s="1"/>
  <c r="HA61" i="44"/>
  <c r="GZ61" i="44"/>
  <c r="HG61" i="44" s="1"/>
  <c r="GI61" i="44"/>
  <c r="GJ61" i="44" s="1"/>
  <c r="GF61" i="44"/>
  <c r="GE61" i="44"/>
  <c r="GD61" i="44"/>
  <c r="GC61" i="44"/>
  <c r="HE60" i="44"/>
  <c r="HD60" i="44"/>
  <c r="HQ60" i="44" s="1"/>
  <c r="HC60" i="44"/>
  <c r="HB60" i="44"/>
  <c r="HL60" i="44" s="1"/>
  <c r="HA60" i="44"/>
  <c r="GZ60" i="44"/>
  <c r="HG60" i="44" s="1"/>
  <c r="GI60" i="44"/>
  <c r="GJ60" i="44" s="1"/>
  <c r="GF60" i="44"/>
  <c r="GE60" i="44"/>
  <c r="GD60" i="44"/>
  <c r="GC60" i="44"/>
  <c r="HE59" i="44"/>
  <c r="HD59" i="44"/>
  <c r="HQ59" i="44" s="1"/>
  <c r="HC59" i="44"/>
  <c r="HB59" i="44"/>
  <c r="HL59" i="44" s="1"/>
  <c r="HA59" i="44"/>
  <c r="GZ59" i="44"/>
  <c r="HG59" i="44" s="1"/>
  <c r="GI59" i="44"/>
  <c r="GJ59" i="44" s="1"/>
  <c r="GF59" i="44"/>
  <c r="GE59" i="44"/>
  <c r="GD59" i="44"/>
  <c r="GC59" i="44"/>
  <c r="HE58" i="44"/>
  <c r="HD58" i="44"/>
  <c r="HQ58" i="44" s="1"/>
  <c r="HC58" i="44"/>
  <c r="HB58" i="44"/>
  <c r="HL58" i="44" s="1"/>
  <c r="HA58" i="44"/>
  <c r="GZ58" i="44"/>
  <c r="HG58" i="44" s="1"/>
  <c r="GI58" i="44"/>
  <c r="GJ58" i="44" s="1"/>
  <c r="GF58" i="44"/>
  <c r="GE58" i="44"/>
  <c r="GD58" i="44"/>
  <c r="GC58" i="44"/>
  <c r="HE57" i="44"/>
  <c r="HD57" i="44"/>
  <c r="HQ57" i="44" s="1"/>
  <c r="HC57" i="44"/>
  <c r="HB57" i="44"/>
  <c r="HL57" i="44" s="1"/>
  <c r="HA57" i="44"/>
  <c r="GZ57" i="44"/>
  <c r="HG57" i="44" s="1"/>
  <c r="GI57" i="44"/>
  <c r="GJ57" i="44" s="1"/>
  <c r="GF57" i="44"/>
  <c r="GE57" i="44"/>
  <c r="GD57" i="44"/>
  <c r="GC57" i="44"/>
  <c r="HE56" i="44"/>
  <c r="HD56" i="44"/>
  <c r="HQ56" i="44" s="1"/>
  <c r="HC56" i="44"/>
  <c r="HB56" i="44"/>
  <c r="HL56" i="44" s="1"/>
  <c r="HA56" i="44"/>
  <c r="GZ56" i="44"/>
  <c r="HG56" i="44" s="1"/>
  <c r="GI56" i="44"/>
  <c r="GJ56" i="44" s="1"/>
  <c r="GF56" i="44"/>
  <c r="GE56" i="44"/>
  <c r="GD56" i="44"/>
  <c r="GC56" i="44"/>
  <c r="HE55" i="44"/>
  <c r="HD55" i="44"/>
  <c r="HQ55" i="44" s="1"/>
  <c r="HC55" i="44"/>
  <c r="HB55" i="44"/>
  <c r="HL55" i="44" s="1"/>
  <c r="HA55" i="44"/>
  <c r="GZ55" i="44"/>
  <c r="HG55" i="44" s="1"/>
  <c r="GI55" i="44"/>
  <c r="GJ55" i="44" s="1"/>
  <c r="GF55" i="44"/>
  <c r="GE55" i="44"/>
  <c r="GD55" i="44"/>
  <c r="GC55" i="44"/>
  <c r="HE54" i="44"/>
  <c r="HD54" i="44"/>
  <c r="HQ54" i="44" s="1"/>
  <c r="HC54" i="44"/>
  <c r="HB54" i="44"/>
  <c r="HL54" i="44" s="1"/>
  <c r="HA54" i="44"/>
  <c r="GZ54" i="44"/>
  <c r="HG54" i="44" s="1"/>
  <c r="GI54" i="44"/>
  <c r="GJ54" i="44" s="1"/>
  <c r="GF54" i="44"/>
  <c r="GE54" i="44"/>
  <c r="GD54" i="44"/>
  <c r="GC54" i="44"/>
  <c r="HE53" i="44"/>
  <c r="HD53" i="44"/>
  <c r="HQ53" i="44" s="1"/>
  <c r="HC53" i="44"/>
  <c r="HB53" i="44"/>
  <c r="HL53" i="44" s="1"/>
  <c r="HA53" i="44"/>
  <c r="GZ53" i="44"/>
  <c r="HG53" i="44" s="1"/>
  <c r="GI53" i="44"/>
  <c r="GJ53" i="44" s="1"/>
  <c r="GF53" i="44"/>
  <c r="GE53" i="44"/>
  <c r="GD53" i="44"/>
  <c r="GC53" i="44"/>
  <c r="HE52" i="44"/>
  <c r="HD52" i="44"/>
  <c r="HQ52" i="44" s="1"/>
  <c r="HC52" i="44"/>
  <c r="HB52" i="44"/>
  <c r="HL52" i="44" s="1"/>
  <c r="HA52" i="44"/>
  <c r="GZ52" i="44"/>
  <c r="HG52" i="44" s="1"/>
  <c r="GI52" i="44"/>
  <c r="GJ52" i="44" s="1"/>
  <c r="GF52" i="44"/>
  <c r="GE52" i="44"/>
  <c r="GD52" i="44"/>
  <c r="GC52" i="44"/>
  <c r="HE51" i="44"/>
  <c r="HD51" i="44"/>
  <c r="HQ51" i="44" s="1"/>
  <c r="HC51" i="44"/>
  <c r="HB51" i="44"/>
  <c r="HL51" i="44" s="1"/>
  <c r="HA51" i="44"/>
  <c r="GZ51" i="44"/>
  <c r="HG51" i="44" s="1"/>
  <c r="GI51" i="44"/>
  <c r="GJ51" i="44" s="1"/>
  <c r="GF51" i="44"/>
  <c r="GE51" i="44"/>
  <c r="GD51" i="44"/>
  <c r="GC51" i="44"/>
  <c r="HE50" i="44"/>
  <c r="HD50" i="44"/>
  <c r="HQ50" i="44" s="1"/>
  <c r="HC50" i="44"/>
  <c r="HB50" i="44"/>
  <c r="HL50" i="44" s="1"/>
  <c r="HA50" i="44"/>
  <c r="GZ50" i="44"/>
  <c r="HG50" i="44" s="1"/>
  <c r="GI50" i="44"/>
  <c r="GJ50" i="44" s="1"/>
  <c r="GF50" i="44"/>
  <c r="GE50" i="44"/>
  <c r="GD50" i="44"/>
  <c r="GC50" i="44"/>
  <c r="HE49" i="44"/>
  <c r="HD49" i="44"/>
  <c r="HQ49" i="44" s="1"/>
  <c r="HC49" i="44"/>
  <c r="HB49" i="44"/>
  <c r="HL49" i="44" s="1"/>
  <c r="HA49" i="44"/>
  <c r="GZ49" i="44"/>
  <c r="HG49" i="44" s="1"/>
  <c r="GI49" i="44"/>
  <c r="GJ49" i="44" s="1"/>
  <c r="GF49" i="44"/>
  <c r="GE49" i="44"/>
  <c r="GD49" i="44"/>
  <c r="GC49" i="44"/>
  <c r="HE48" i="44"/>
  <c r="HD48" i="44"/>
  <c r="HQ48" i="44" s="1"/>
  <c r="HC48" i="44"/>
  <c r="HB48" i="44"/>
  <c r="HL48" i="44" s="1"/>
  <c r="HA48" i="44"/>
  <c r="GZ48" i="44"/>
  <c r="HG48" i="44" s="1"/>
  <c r="GI48" i="44"/>
  <c r="GJ48" i="44" s="1"/>
  <c r="GF48" i="44"/>
  <c r="GE48" i="44"/>
  <c r="GD48" i="44"/>
  <c r="GC48" i="44"/>
  <c r="HE47" i="44"/>
  <c r="HD47" i="44"/>
  <c r="HQ47" i="44" s="1"/>
  <c r="HC47" i="44"/>
  <c r="HB47" i="44"/>
  <c r="HL47" i="44" s="1"/>
  <c r="HA47" i="44"/>
  <c r="GZ47" i="44"/>
  <c r="HG47" i="44" s="1"/>
  <c r="GI47" i="44"/>
  <c r="GJ47" i="44" s="1"/>
  <c r="GF47" i="44"/>
  <c r="GE47" i="44"/>
  <c r="GD47" i="44"/>
  <c r="GC47" i="44"/>
  <c r="HE46" i="44"/>
  <c r="HD46" i="44"/>
  <c r="HQ46" i="44" s="1"/>
  <c r="HC46" i="44"/>
  <c r="HB46" i="44"/>
  <c r="HL46" i="44" s="1"/>
  <c r="HA46" i="44"/>
  <c r="GZ46" i="44"/>
  <c r="HG46" i="44" s="1"/>
  <c r="GI46" i="44"/>
  <c r="GJ46" i="44" s="1"/>
  <c r="GF46" i="44"/>
  <c r="GE46" i="44"/>
  <c r="GD46" i="44"/>
  <c r="GC46" i="44"/>
  <c r="HE45" i="44"/>
  <c r="HD45" i="44"/>
  <c r="HQ45" i="44" s="1"/>
  <c r="HC45" i="44"/>
  <c r="HB45" i="44"/>
  <c r="HL45" i="44" s="1"/>
  <c r="HA45" i="44"/>
  <c r="GZ45" i="44"/>
  <c r="HG45" i="44" s="1"/>
  <c r="GI45" i="44"/>
  <c r="GJ45" i="44" s="1"/>
  <c r="GF45" i="44"/>
  <c r="GE45" i="44"/>
  <c r="GD45" i="44"/>
  <c r="GC45" i="44"/>
  <c r="HE44" i="44"/>
  <c r="HD44" i="44"/>
  <c r="HQ44" i="44" s="1"/>
  <c r="HC44" i="44"/>
  <c r="HB44" i="44"/>
  <c r="HL44" i="44" s="1"/>
  <c r="HA44" i="44"/>
  <c r="GZ44" i="44"/>
  <c r="HG44" i="44" s="1"/>
  <c r="GI44" i="44"/>
  <c r="GJ44" i="44" s="1"/>
  <c r="GF44" i="44"/>
  <c r="GE44" i="44"/>
  <c r="GD44" i="44"/>
  <c r="GC44" i="44"/>
  <c r="HE43" i="44"/>
  <c r="HD43" i="44"/>
  <c r="HQ43" i="44" s="1"/>
  <c r="HC43" i="44"/>
  <c r="HB43" i="44"/>
  <c r="HL43" i="44" s="1"/>
  <c r="HA43" i="44"/>
  <c r="GZ43" i="44"/>
  <c r="HG43" i="44" s="1"/>
  <c r="GI43" i="44"/>
  <c r="GJ43" i="44" s="1"/>
  <c r="GF43" i="44"/>
  <c r="GE43" i="44"/>
  <c r="GD43" i="44"/>
  <c r="GC43" i="44"/>
  <c r="HE42" i="44"/>
  <c r="HD42" i="44"/>
  <c r="HQ42" i="44" s="1"/>
  <c r="HC42" i="44"/>
  <c r="HB42" i="44"/>
  <c r="HL42" i="44" s="1"/>
  <c r="HA42" i="44"/>
  <c r="GZ42" i="44"/>
  <c r="HG42" i="44" s="1"/>
  <c r="GI42" i="44"/>
  <c r="GJ42" i="44" s="1"/>
  <c r="GF42" i="44"/>
  <c r="GE42" i="44"/>
  <c r="GD42" i="44"/>
  <c r="GC42" i="44"/>
  <c r="HE41" i="44"/>
  <c r="HD41" i="44"/>
  <c r="HQ41" i="44" s="1"/>
  <c r="HC41" i="44"/>
  <c r="HB41" i="44"/>
  <c r="HL41" i="44" s="1"/>
  <c r="HA41" i="44"/>
  <c r="GZ41" i="44"/>
  <c r="HG41" i="44" s="1"/>
  <c r="GI41" i="44"/>
  <c r="GJ41" i="44" s="1"/>
  <c r="GF41" i="44"/>
  <c r="GE41" i="44"/>
  <c r="GD41" i="44"/>
  <c r="GC41" i="44"/>
  <c r="HE40" i="44"/>
  <c r="HD40" i="44"/>
  <c r="HQ40" i="44" s="1"/>
  <c r="HC40" i="44"/>
  <c r="HB40" i="44"/>
  <c r="HL40" i="44" s="1"/>
  <c r="HA40" i="44"/>
  <c r="GZ40" i="44"/>
  <c r="HG40" i="44" s="1"/>
  <c r="GI40" i="44"/>
  <c r="GJ40" i="44" s="1"/>
  <c r="GF40" i="44"/>
  <c r="GE40" i="44"/>
  <c r="GD40" i="44"/>
  <c r="GC40" i="44"/>
  <c r="HE39" i="44"/>
  <c r="HD39" i="44"/>
  <c r="HQ39" i="44" s="1"/>
  <c r="HC39" i="44"/>
  <c r="HB39" i="44"/>
  <c r="HL39" i="44" s="1"/>
  <c r="HA39" i="44"/>
  <c r="GZ39" i="44"/>
  <c r="HG39" i="44" s="1"/>
  <c r="GI39" i="44"/>
  <c r="GJ39" i="44" s="1"/>
  <c r="GF39" i="44"/>
  <c r="GE39" i="44"/>
  <c r="GD39" i="44"/>
  <c r="GC39" i="44"/>
  <c r="HE38" i="44"/>
  <c r="HD38" i="44"/>
  <c r="HQ38" i="44" s="1"/>
  <c r="HC38" i="44"/>
  <c r="HB38" i="44"/>
  <c r="HL38" i="44" s="1"/>
  <c r="HA38" i="44"/>
  <c r="GZ38" i="44"/>
  <c r="HG38" i="44" s="1"/>
  <c r="GI38" i="44"/>
  <c r="GJ38" i="44" s="1"/>
  <c r="GF38" i="44"/>
  <c r="GE38" i="44"/>
  <c r="GD38" i="44"/>
  <c r="GC38" i="44"/>
  <c r="HE37" i="44"/>
  <c r="HD37" i="44"/>
  <c r="HQ37" i="44" s="1"/>
  <c r="HC37" i="44"/>
  <c r="HB37" i="44"/>
  <c r="HL37" i="44" s="1"/>
  <c r="HA37" i="44"/>
  <c r="GZ37" i="44"/>
  <c r="HG37" i="44" s="1"/>
  <c r="GI37" i="44"/>
  <c r="GJ37" i="44" s="1"/>
  <c r="GF37" i="44"/>
  <c r="GE37" i="44"/>
  <c r="GD37" i="44"/>
  <c r="GC37" i="44"/>
  <c r="HE36" i="44"/>
  <c r="HD36" i="44"/>
  <c r="HQ36" i="44" s="1"/>
  <c r="HC36" i="44"/>
  <c r="HB36" i="44"/>
  <c r="HL36" i="44" s="1"/>
  <c r="HA36" i="44"/>
  <c r="GZ36" i="44"/>
  <c r="HG36" i="44" s="1"/>
  <c r="GI36" i="44"/>
  <c r="GJ36" i="44" s="1"/>
  <c r="GF36" i="44"/>
  <c r="GE36" i="44"/>
  <c r="GD36" i="44"/>
  <c r="GC36" i="44"/>
  <c r="HE35" i="44"/>
  <c r="HD35" i="44"/>
  <c r="HQ35" i="44" s="1"/>
  <c r="HC35" i="44"/>
  <c r="HB35" i="44"/>
  <c r="HL35" i="44" s="1"/>
  <c r="HA35" i="44"/>
  <c r="GZ35" i="44"/>
  <c r="HG35" i="44" s="1"/>
  <c r="GI35" i="44"/>
  <c r="GJ35" i="44" s="1"/>
  <c r="GF35" i="44"/>
  <c r="GE35" i="44"/>
  <c r="GD35" i="44"/>
  <c r="GC35" i="44"/>
  <c r="HE34" i="44"/>
  <c r="HD34" i="44"/>
  <c r="HQ34" i="44" s="1"/>
  <c r="HC34" i="44"/>
  <c r="HB34" i="44"/>
  <c r="HL34" i="44" s="1"/>
  <c r="HA34" i="44"/>
  <c r="GZ34" i="44"/>
  <c r="HG34" i="44" s="1"/>
  <c r="GI34" i="44"/>
  <c r="GJ34" i="44" s="1"/>
  <c r="GF34" i="44"/>
  <c r="GE34" i="44"/>
  <c r="GD34" i="44"/>
  <c r="GC34" i="44"/>
  <c r="HE33" i="44"/>
  <c r="HD33" i="44"/>
  <c r="HQ33" i="44" s="1"/>
  <c r="HC33" i="44"/>
  <c r="HB33" i="44"/>
  <c r="HL33" i="44" s="1"/>
  <c r="HA33" i="44"/>
  <c r="GZ33" i="44"/>
  <c r="HG33" i="44" s="1"/>
  <c r="GI33" i="44"/>
  <c r="GJ33" i="44" s="1"/>
  <c r="GF33" i="44"/>
  <c r="GE33" i="44"/>
  <c r="GD33" i="44"/>
  <c r="GC33" i="44"/>
  <c r="HE32" i="44"/>
  <c r="HD32" i="44"/>
  <c r="HQ32" i="44" s="1"/>
  <c r="HC32" i="44"/>
  <c r="HB32" i="44"/>
  <c r="HL32" i="44" s="1"/>
  <c r="HA32" i="44"/>
  <c r="GZ32" i="44"/>
  <c r="HG32" i="44" s="1"/>
  <c r="GI32" i="44"/>
  <c r="GJ32" i="44" s="1"/>
  <c r="GF32" i="44"/>
  <c r="GE32" i="44"/>
  <c r="GD32" i="44"/>
  <c r="GC32" i="44"/>
  <c r="HE31" i="44"/>
  <c r="HD31" i="44"/>
  <c r="HQ31" i="44" s="1"/>
  <c r="HC31" i="44"/>
  <c r="HB31" i="44"/>
  <c r="HL31" i="44" s="1"/>
  <c r="HA31" i="44"/>
  <c r="GZ31" i="44"/>
  <c r="HG31" i="44" s="1"/>
  <c r="GI31" i="44"/>
  <c r="GJ31" i="44" s="1"/>
  <c r="GF31" i="44"/>
  <c r="GE31" i="44"/>
  <c r="GD31" i="44"/>
  <c r="GC31" i="44"/>
  <c r="HE30" i="44"/>
  <c r="HD30" i="44"/>
  <c r="HQ30" i="44" s="1"/>
  <c r="HC30" i="44"/>
  <c r="HB30" i="44"/>
  <c r="HL30" i="44" s="1"/>
  <c r="HA30" i="44"/>
  <c r="GZ30" i="44"/>
  <c r="HG30" i="44" s="1"/>
  <c r="GI30" i="44"/>
  <c r="GJ30" i="44" s="1"/>
  <c r="GF30" i="44"/>
  <c r="GE30" i="44"/>
  <c r="GD30" i="44"/>
  <c r="GC30" i="44"/>
  <c r="HE29" i="44"/>
  <c r="HD29" i="44"/>
  <c r="HQ29" i="44" s="1"/>
  <c r="HC29" i="44"/>
  <c r="HB29" i="44"/>
  <c r="HL29" i="44" s="1"/>
  <c r="HA29" i="44"/>
  <c r="GZ29" i="44"/>
  <c r="HG29" i="44" s="1"/>
  <c r="GI29" i="44"/>
  <c r="GJ29" i="44" s="1"/>
  <c r="GF29" i="44"/>
  <c r="GE29" i="44"/>
  <c r="GD29" i="44"/>
  <c r="GC29" i="44"/>
  <c r="HE28" i="44"/>
  <c r="HD28" i="44"/>
  <c r="HQ28" i="44" s="1"/>
  <c r="HC28" i="44"/>
  <c r="HB28" i="44"/>
  <c r="HL28" i="44" s="1"/>
  <c r="HA28" i="44"/>
  <c r="GZ28" i="44"/>
  <c r="HG28" i="44" s="1"/>
  <c r="GI28" i="44"/>
  <c r="GJ28" i="44" s="1"/>
  <c r="GF28" i="44"/>
  <c r="GE28" i="44"/>
  <c r="GD28" i="44"/>
  <c r="GC28" i="44"/>
  <c r="HE27" i="44"/>
  <c r="HD27" i="44"/>
  <c r="HQ27" i="44" s="1"/>
  <c r="HC27" i="44"/>
  <c r="HB27" i="44"/>
  <c r="HA27" i="44"/>
  <c r="GZ27" i="44"/>
  <c r="HG27" i="44" s="1"/>
  <c r="GI27" i="44"/>
  <c r="GF27" i="44"/>
  <c r="GE27" i="44"/>
  <c r="GD27" i="44"/>
  <c r="GC27" i="44"/>
  <c r="HQ25" i="44"/>
  <c r="HL25" i="44"/>
  <c r="HG25" i="44"/>
  <c r="GH251" i="44" l="1"/>
  <c r="GH267" i="44"/>
  <c r="FQ540" i="44"/>
  <c r="GH132" i="44"/>
  <c r="GG146" i="44"/>
  <c r="GH316" i="44"/>
  <c r="GK316" i="44" s="1"/>
  <c r="GH79" i="44"/>
  <c r="GG85" i="44"/>
  <c r="GH40" i="44"/>
  <c r="GK40" i="44" s="1"/>
  <c r="GH64" i="44"/>
  <c r="GG81" i="44"/>
  <c r="GH382" i="44"/>
  <c r="GH443" i="44"/>
  <c r="GG500" i="44"/>
  <c r="GH148" i="44"/>
  <c r="GG29" i="44"/>
  <c r="GG28" i="44"/>
  <c r="GG32" i="44"/>
  <c r="GH71" i="44"/>
  <c r="GH88" i="44"/>
  <c r="GK88" i="44" s="1"/>
  <c r="GH271" i="44"/>
  <c r="GK271" i="44" s="1"/>
  <c r="GH38" i="44"/>
  <c r="GK38" i="44" s="1"/>
  <c r="GG40" i="44"/>
  <c r="GH170" i="44"/>
  <c r="GK170" i="44" s="1"/>
  <c r="GH202" i="44"/>
  <c r="GH207" i="44"/>
  <c r="GK207" i="44" s="1"/>
  <c r="GG292" i="44"/>
  <c r="GG364" i="44"/>
  <c r="GK506" i="44"/>
  <c r="GG31" i="44"/>
  <c r="GG55" i="44"/>
  <c r="GH85" i="44"/>
  <c r="GG155" i="44"/>
  <c r="GG343" i="44"/>
  <c r="GH413" i="44"/>
  <c r="GH450" i="44"/>
  <c r="GH472" i="44"/>
  <c r="GG474" i="44"/>
  <c r="GH476" i="44"/>
  <c r="GG495" i="44"/>
  <c r="GH501" i="44"/>
  <c r="GG79" i="44"/>
  <c r="GH81" i="44"/>
  <c r="GH174" i="44"/>
  <c r="GK174" i="44" s="1"/>
  <c r="GH252" i="44"/>
  <c r="GK252" i="44" s="1"/>
  <c r="GH336" i="44"/>
  <c r="GK336" i="44" s="1"/>
  <c r="GH364" i="44"/>
  <c r="GH524" i="44"/>
  <c r="GK524" i="44" s="1"/>
  <c r="GG38" i="44"/>
  <c r="GG42" i="44"/>
  <c r="GH157" i="44"/>
  <c r="GH495" i="44"/>
  <c r="GG33" i="44"/>
  <c r="GH47" i="44"/>
  <c r="GK47" i="44" s="1"/>
  <c r="GG49" i="44"/>
  <c r="GG53" i="44"/>
  <c r="GH55" i="44"/>
  <c r="GH68" i="44"/>
  <c r="GK68" i="44" s="1"/>
  <c r="GG130" i="44"/>
  <c r="GH164" i="44"/>
  <c r="GG191" i="44"/>
  <c r="GH193" i="44"/>
  <c r="GK193" i="44" s="1"/>
  <c r="GG224" i="44"/>
  <c r="GH234" i="44"/>
  <c r="GG240" i="44"/>
  <c r="GH242" i="44"/>
  <c r="GG256" i="44"/>
  <c r="GG380" i="44"/>
  <c r="GG516" i="44"/>
  <c r="GH119" i="44"/>
  <c r="GK119" i="44" s="1"/>
  <c r="GH188" i="44"/>
  <c r="GH221" i="44"/>
  <c r="GK221" i="44" s="1"/>
  <c r="GH468" i="44"/>
  <c r="GG47" i="44"/>
  <c r="GH28" i="44"/>
  <c r="GK28" i="44" s="1"/>
  <c r="GH29" i="44"/>
  <c r="GG51" i="44"/>
  <c r="GH32" i="44"/>
  <c r="GK32" i="44" s="1"/>
  <c r="GG74" i="44"/>
  <c r="GH171" i="44"/>
  <c r="GK171" i="44" s="1"/>
  <c r="GG172" i="44"/>
  <c r="GG330" i="44"/>
  <c r="GH337" i="44"/>
  <c r="GH342" i="44"/>
  <c r="GK342" i="44" s="1"/>
  <c r="GG167" i="44"/>
  <c r="GG209" i="44"/>
  <c r="GH108" i="44"/>
  <c r="GG117" i="44"/>
  <c r="GH417" i="44"/>
  <c r="GH496" i="44"/>
  <c r="GK496" i="44" s="1"/>
  <c r="GH35" i="44"/>
  <c r="GH51" i="44"/>
  <c r="GG265" i="44"/>
  <c r="GH383" i="44"/>
  <c r="GK383" i="44" s="1"/>
  <c r="GG450" i="44"/>
  <c r="GG468" i="44"/>
  <c r="GG476" i="44"/>
  <c r="GH486" i="44"/>
  <c r="GH77" i="44"/>
  <c r="GG435" i="44"/>
  <c r="GH36" i="44"/>
  <c r="GK36" i="44" s="1"/>
  <c r="GG97" i="44"/>
  <c r="GH99" i="44"/>
  <c r="GK99" i="44" s="1"/>
  <c r="GG113" i="44"/>
  <c r="GH115" i="44"/>
  <c r="GK115" i="44" s="1"/>
  <c r="GG121" i="44"/>
  <c r="GH123" i="44"/>
  <c r="GH139" i="44"/>
  <c r="GH152" i="44"/>
  <c r="GK152" i="44" s="1"/>
  <c r="GH189" i="44"/>
  <c r="GK189" i="44" s="1"/>
  <c r="GH194" i="44"/>
  <c r="GK194" i="44" s="1"/>
  <c r="GG282" i="44"/>
  <c r="GH297" i="44"/>
  <c r="GK297" i="44" s="1"/>
  <c r="GH318" i="44"/>
  <c r="GH416" i="44"/>
  <c r="GG503" i="44"/>
  <c r="GH287" i="44"/>
  <c r="GK287" i="44" s="1"/>
  <c r="GG290" i="44"/>
  <c r="GG354" i="44"/>
  <c r="GH357" i="44"/>
  <c r="GH402" i="44"/>
  <c r="GH433" i="44"/>
  <c r="GH456" i="44"/>
  <c r="GK456" i="44" s="1"/>
  <c r="GH461" i="44"/>
  <c r="GK461" i="44" s="1"/>
  <c r="GG69" i="44"/>
  <c r="GG76" i="44"/>
  <c r="GG136" i="44"/>
  <c r="GH151" i="44"/>
  <c r="GK151" i="44" s="1"/>
  <c r="GG158" i="44"/>
  <c r="GG174" i="44"/>
  <c r="GG179" i="44"/>
  <c r="GH181" i="44"/>
  <c r="GK181" i="44" s="1"/>
  <c r="GG217" i="44"/>
  <c r="GG226" i="44"/>
  <c r="GH228" i="44"/>
  <c r="GK228" i="44" s="1"/>
  <c r="GH236" i="44"/>
  <c r="GK236" i="44" s="1"/>
  <c r="GH278" i="44"/>
  <c r="GK278" i="44" s="1"/>
  <c r="GG284" i="44"/>
  <c r="GG304" i="44"/>
  <c r="GH310" i="44"/>
  <c r="GG316" i="44"/>
  <c r="GH330" i="44"/>
  <c r="GK330" i="44" s="1"/>
  <c r="GH343" i="44"/>
  <c r="GK343" i="44" s="1"/>
  <c r="GH380" i="44"/>
  <c r="GG382" i="44"/>
  <c r="GG416" i="44"/>
  <c r="GH436" i="44"/>
  <c r="GK436" i="44" s="1"/>
  <c r="GH481" i="44"/>
  <c r="GH488" i="44"/>
  <c r="GK488" i="44" s="1"/>
  <c r="GH493" i="44"/>
  <c r="GH515" i="44"/>
  <c r="GK515" i="44" s="1"/>
  <c r="GG102" i="44"/>
  <c r="GG106" i="44"/>
  <c r="GG126" i="44"/>
  <c r="GG148" i="44"/>
  <c r="GG178" i="44"/>
  <c r="GH185" i="44"/>
  <c r="GK185" i="44" s="1"/>
  <c r="GH210" i="44"/>
  <c r="GK210" i="44" s="1"/>
  <c r="GH239" i="44"/>
  <c r="GK239" i="44" s="1"/>
  <c r="GG251" i="44"/>
  <c r="GH259" i="44"/>
  <c r="GK259" i="44" s="1"/>
  <c r="GG267" i="44"/>
  <c r="GH269" i="44"/>
  <c r="GK269" i="44" s="1"/>
  <c r="GH309" i="44"/>
  <c r="GH321" i="44"/>
  <c r="GK321" i="44" s="1"/>
  <c r="GG331" i="44"/>
  <c r="GG344" i="44"/>
  <c r="GH354" i="44"/>
  <c r="GK354" i="44" s="1"/>
  <c r="GH355" i="44"/>
  <c r="GK355" i="44" s="1"/>
  <c r="GG402" i="44"/>
  <c r="GH412" i="44"/>
  <c r="GK412" i="44" s="1"/>
  <c r="GH435" i="44"/>
  <c r="GK435" i="44" s="1"/>
  <c r="GG477" i="44"/>
  <c r="GH479" i="44"/>
  <c r="GK479" i="44" s="1"/>
  <c r="GH483" i="44"/>
  <c r="GK483" i="44" s="1"/>
  <c r="GG511" i="44"/>
  <c r="GG515" i="44"/>
  <c r="GH521" i="44"/>
  <c r="GH525" i="44"/>
  <c r="GK525" i="44" s="1"/>
  <c r="GH295" i="44"/>
  <c r="GK295" i="44" s="1"/>
  <c r="GK402" i="44"/>
  <c r="GK416" i="44"/>
  <c r="GG525" i="44"/>
  <c r="GG66" i="44"/>
  <c r="GG101" i="44"/>
  <c r="GG135" i="44"/>
  <c r="GG140" i="44"/>
  <c r="GH154" i="44"/>
  <c r="GK154" i="44" s="1"/>
  <c r="GG162" i="44"/>
  <c r="GH166" i="44"/>
  <c r="GK166" i="44" s="1"/>
  <c r="GG177" i="44"/>
  <c r="GH184" i="44"/>
  <c r="GH186" i="44"/>
  <c r="GK186" i="44" s="1"/>
  <c r="GG194" i="44"/>
  <c r="GH198" i="44"/>
  <c r="GG201" i="44"/>
  <c r="GG213" i="44"/>
  <c r="GG223" i="44"/>
  <c r="GH243" i="44"/>
  <c r="GK243" i="44" s="1"/>
  <c r="GG272" i="44"/>
  <c r="GH274" i="44"/>
  <c r="GK274" i="44" s="1"/>
  <c r="GG299" i="44"/>
  <c r="GG324" i="44"/>
  <c r="GH326" i="44"/>
  <c r="GG329" i="44"/>
  <c r="GH331" i="44"/>
  <c r="GH349" i="44"/>
  <c r="GK349" i="44" s="1"/>
  <c r="GG350" i="44"/>
  <c r="GH369" i="44"/>
  <c r="GK369" i="44" s="1"/>
  <c r="GG370" i="44"/>
  <c r="GH372" i="44"/>
  <c r="GK372" i="44" s="1"/>
  <c r="GG388" i="44"/>
  <c r="GH390" i="44"/>
  <c r="GK390" i="44" s="1"/>
  <c r="GH395" i="44"/>
  <c r="GK395" i="44" s="1"/>
  <c r="GH400" i="44"/>
  <c r="GK400" i="44" s="1"/>
  <c r="GH405" i="44"/>
  <c r="GK405" i="44" s="1"/>
  <c r="GH421" i="44"/>
  <c r="GK421" i="44" s="1"/>
  <c r="GH426" i="44"/>
  <c r="GK426" i="44" s="1"/>
  <c r="GG458" i="44"/>
  <c r="GH460" i="44"/>
  <c r="GK460" i="44" s="1"/>
  <c r="GH467" i="44"/>
  <c r="GK467" i="44" s="1"/>
  <c r="GH475" i="44"/>
  <c r="GK475" i="44" s="1"/>
  <c r="FL540" i="44"/>
  <c r="GK55" i="44"/>
  <c r="GH42" i="44"/>
  <c r="GH58" i="44"/>
  <c r="GK58" i="44" s="1"/>
  <c r="GG99" i="44"/>
  <c r="GH101" i="44"/>
  <c r="GG112" i="44"/>
  <c r="GH140" i="44"/>
  <c r="GK140" i="44" s="1"/>
  <c r="GG160" i="44"/>
  <c r="GH182" i="44"/>
  <c r="GK182" i="44" s="1"/>
  <c r="GG219" i="44"/>
  <c r="GG229" i="44"/>
  <c r="GH231" i="44"/>
  <c r="GK231" i="44" s="1"/>
  <c r="GH255" i="44"/>
  <c r="GK255" i="44" s="1"/>
  <c r="GG270" i="44"/>
  <c r="GG278" i="44"/>
  <c r="GG297" i="44"/>
  <c r="GH299" i="44"/>
  <c r="GK299" i="44" s="1"/>
  <c r="GH324" i="44"/>
  <c r="GK324" i="44" s="1"/>
  <c r="GH329" i="44"/>
  <c r="GK329" i="44" s="1"/>
  <c r="GG348" i="44"/>
  <c r="GH350" i="44"/>
  <c r="GG368" i="44"/>
  <c r="GH370" i="44"/>
  <c r="GK370" i="44" s="1"/>
  <c r="GG376" i="44"/>
  <c r="GH388" i="44"/>
  <c r="GK388" i="44" s="1"/>
  <c r="GH393" i="44"/>
  <c r="GK393" i="44" s="1"/>
  <c r="GG437" i="44"/>
  <c r="GH439" i="44"/>
  <c r="GG444" i="44"/>
  <c r="GH458" i="44"/>
  <c r="GK458" i="44" s="1"/>
  <c r="GG489" i="44"/>
  <c r="GH491" i="44"/>
  <c r="GG518" i="44"/>
  <c r="AT140" i="51"/>
  <c r="GH275" i="44"/>
  <c r="GK275" i="44" s="1"/>
  <c r="GH345" i="44"/>
  <c r="GK345" i="44" s="1"/>
  <c r="GH348" i="44"/>
  <c r="GH353" i="44"/>
  <c r="GK353" i="44" s="1"/>
  <c r="GH358" i="44"/>
  <c r="GK358" i="44" s="1"/>
  <c r="GH368" i="44"/>
  <c r="GG374" i="44"/>
  <c r="GH391" i="44"/>
  <c r="GK391" i="44" s="1"/>
  <c r="GG397" i="44"/>
  <c r="GG407" i="44"/>
  <c r="GG423" i="44"/>
  <c r="GG428" i="44"/>
  <c r="GH444" i="44"/>
  <c r="GK444" i="44" s="1"/>
  <c r="GH498" i="44"/>
  <c r="GK35" i="44"/>
  <c r="GH102" i="44"/>
  <c r="GG176" i="44"/>
  <c r="GG181" i="44"/>
  <c r="GG198" i="44"/>
  <c r="GG212" i="44"/>
  <c r="GH214" i="44"/>
  <c r="GK214" i="44" s="1"/>
  <c r="GH219" i="44"/>
  <c r="GG230" i="44"/>
  <c r="GK242" i="44"/>
  <c r="GG249" i="44"/>
  <c r="GG254" i="44"/>
  <c r="GG336" i="44"/>
  <c r="GH338" i="44"/>
  <c r="GK338" i="44" s="1"/>
  <c r="GH471" i="44"/>
  <c r="GK471" i="44" s="1"/>
  <c r="GH484" i="44"/>
  <c r="GG60" i="44"/>
  <c r="GH62" i="44"/>
  <c r="GK62" i="44" s="1"/>
  <c r="GH110" i="44"/>
  <c r="GK110" i="44" s="1"/>
  <c r="GH131" i="44"/>
  <c r="GG142" i="44"/>
  <c r="GH144" i="44"/>
  <c r="GK144" i="44" s="1"/>
  <c r="GG156" i="44"/>
  <c r="GH158" i="44"/>
  <c r="GK158" i="44" s="1"/>
  <c r="GG171" i="44"/>
  <c r="GH178" i="44"/>
  <c r="GK178" i="44" s="1"/>
  <c r="GH190" i="44"/>
  <c r="GK190" i="44" s="1"/>
  <c r="GG205" i="44"/>
  <c r="GG207" i="44"/>
  <c r="GH217" i="44"/>
  <c r="GK217" i="44" s="1"/>
  <c r="GH222" i="44"/>
  <c r="GK222" i="44" s="1"/>
  <c r="GG233" i="44"/>
  <c r="GH235" i="44"/>
  <c r="GK235" i="44" s="1"/>
  <c r="GH268" i="44"/>
  <c r="GK268" i="44" s="1"/>
  <c r="GH351" i="44"/>
  <c r="GK351" i="44" s="1"/>
  <c r="GH361" i="44"/>
  <c r="GK361" i="44" s="1"/>
  <c r="GH371" i="44"/>
  <c r="GG372" i="44"/>
  <c r="GH374" i="44"/>
  <c r="GK374" i="44" s="1"/>
  <c r="GG390" i="44"/>
  <c r="GG400" i="44"/>
  <c r="GH407" i="44"/>
  <c r="GK407" i="44" s="1"/>
  <c r="GG412" i="44"/>
  <c r="GH423" i="44"/>
  <c r="GK423" i="44" s="1"/>
  <c r="GG426" i="44"/>
  <c r="GH428" i="44"/>
  <c r="GK428" i="44" s="1"/>
  <c r="GH440" i="44"/>
  <c r="GK440" i="44" s="1"/>
  <c r="GG445" i="44"/>
  <c r="GH452" i="44"/>
  <c r="GH459" i="44"/>
  <c r="GH464" i="44"/>
  <c r="GK464" i="44" s="1"/>
  <c r="GG467" i="44"/>
  <c r="GG483" i="44"/>
  <c r="GH44" i="44"/>
  <c r="GK44" i="44" s="1"/>
  <c r="GD528" i="44"/>
  <c r="GG64" i="44"/>
  <c r="GK79" i="44"/>
  <c r="GG58" i="44"/>
  <c r="GH60" i="44"/>
  <c r="GK60" i="44" s="1"/>
  <c r="GG62" i="44"/>
  <c r="GH66" i="44"/>
  <c r="GH67" i="44"/>
  <c r="GK67" i="44" s="1"/>
  <c r="GH73" i="44"/>
  <c r="GK73" i="44" s="1"/>
  <c r="GH82" i="44"/>
  <c r="GG84" i="44"/>
  <c r="GH103" i="44"/>
  <c r="GK103" i="44" s="1"/>
  <c r="GH63" i="44"/>
  <c r="GG73" i="44"/>
  <c r="GG82" i="44"/>
  <c r="GH84" i="44"/>
  <c r="GK84" i="44" s="1"/>
  <c r="GG103" i="44"/>
  <c r="GG128" i="44"/>
  <c r="GG129" i="44"/>
  <c r="GH137" i="44"/>
  <c r="GK137" i="44" s="1"/>
  <c r="GG141" i="44"/>
  <c r="GH149" i="44"/>
  <c r="GH162" i="44"/>
  <c r="GH183" i="44"/>
  <c r="GK183" i="44" s="1"/>
  <c r="GG190" i="44"/>
  <c r="GG193" i="44"/>
  <c r="GG196" i="44"/>
  <c r="GG200" i="44"/>
  <c r="GG202" i="44"/>
  <c r="GH209" i="44"/>
  <c r="GG211" i="44"/>
  <c r="GH215" i="44"/>
  <c r="GK215" i="44" s="1"/>
  <c r="GH227" i="44"/>
  <c r="GK227" i="44" s="1"/>
  <c r="GH230" i="44"/>
  <c r="GK230" i="44" s="1"/>
  <c r="GG232" i="44"/>
  <c r="GK258" i="44"/>
  <c r="GK417" i="44"/>
  <c r="GH427" i="44"/>
  <c r="GK427" i="44" s="1"/>
  <c r="GK433" i="44"/>
  <c r="GK108" i="44"/>
  <c r="GG110" i="44"/>
  <c r="GH112" i="44"/>
  <c r="GK112" i="44" s="1"/>
  <c r="GH124" i="44"/>
  <c r="GK124" i="44" s="1"/>
  <c r="GG127" i="44"/>
  <c r="GG132" i="44"/>
  <c r="GG133" i="44"/>
  <c r="GH136" i="44"/>
  <c r="GK136" i="44" s="1"/>
  <c r="GG139" i="44"/>
  <c r="GG144" i="44"/>
  <c r="GG145" i="44"/>
  <c r="GH150" i="44"/>
  <c r="GK150" i="44" s="1"/>
  <c r="GG153" i="44"/>
  <c r="GG161" i="44"/>
  <c r="GG165" i="44"/>
  <c r="GH168" i="44"/>
  <c r="GK168" i="44" s="1"/>
  <c r="GH169" i="44"/>
  <c r="GK169" i="44" s="1"/>
  <c r="GG183" i="44"/>
  <c r="GG192" i="44"/>
  <c r="GG195" i="44"/>
  <c r="GH197" i="44"/>
  <c r="GH204" i="44"/>
  <c r="GK204" i="44" s="1"/>
  <c r="GH206" i="44"/>
  <c r="GH213" i="44"/>
  <c r="GK213" i="44" s="1"/>
  <c r="GG215" i="44"/>
  <c r="GH218" i="44"/>
  <c r="GK218" i="44" s="1"/>
  <c r="GG221" i="44"/>
  <c r="GG227" i="44"/>
  <c r="GG231" i="44"/>
  <c r="GG235" i="44"/>
  <c r="GG238" i="44"/>
  <c r="GG241" i="44"/>
  <c r="GH244" i="44"/>
  <c r="GH245" i="44"/>
  <c r="GK245" i="44" s="1"/>
  <c r="GH247" i="44"/>
  <c r="GK247" i="44" s="1"/>
  <c r="GG248" i="44"/>
  <c r="GH250" i="44"/>
  <c r="GK250" i="44" s="1"/>
  <c r="GG259" i="44"/>
  <c r="GG262" i="44"/>
  <c r="GG273" i="44"/>
  <c r="GG281" i="44"/>
  <c r="GG283" i="44"/>
  <c r="GH288" i="44"/>
  <c r="GK288" i="44" s="1"/>
  <c r="GH289" i="44"/>
  <c r="GK289" i="44" s="1"/>
  <c r="GH291" i="44"/>
  <c r="GK291" i="44" s="1"/>
  <c r="GH293" i="44"/>
  <c r="GK293" i="44" s="1"/>
  <c r="GG295" i="44"/>
  <c r="GH301" i="44"/>
  <c r="GK301" i="44" s="1"/>
  <c r="GG306" i="44"/>
  <c r="GG308" i="44"/>
  <c r="GH314" i="44"/>
  <c r="GK314" i="44" s="1"/>
  <c r="GG317" i="44"/>
  <c r="GH320" i="44"/>
  <c r="GH325" i="44"/>
  <c r="GK325" i="44" s="1"/>
  <c r="GH420" i="44"/>
  <c r="GK420" i="44" s="1"/>
  <c r="GH128" i="44"/>
  <c r="GK128" i="44" s="1"/>
  <c r="GH135" i="44"/>
  <c r="GK135" i="44" s="1"/>
  <c r="GG137" i="44"/>
  <c r="GG143" i="44"/>
  <c r="GK164" i="44"/>
  <c r="GH167" i="44"/>
  <c r="GK167" i="44" s="1"/>
  <c r="GH173" i="44"/>
  <c r="GH175" i="44"/>
  <c r="GK175" i="44" s="1"/>
  <c r="GK188" i="44"/>
  <c r="GH211" i="44"/>
  <c r="GK211" i="44" s="1"/>
  <c r="GH223" i="44"/>
  <c r="GH237" i="44"/>
  <c r="GK237" i="44" s="1"/>
  <c r="GH238" i="44"/>
  <c r="GK238" i="44" s="1"/>
  <c r="GG243" i="44"/>
  <c r="GG246" i="44"/>
  <c r="GG257" i="44"/>
  <c r="GH260" i="44"/>
  <c r="GK260" i="44" s="1"/>
  <c r="GH263" i="44"/>
  <c r="GK263" i="44" s="1"/>
  <c r="GG264" i="44"/>
  <c r="GH266" i="44"/>
  <c r="GK266" i="44" s="1"/>
  <c r="GG275" i="44"/>
  <c r="GG276" i="44"/>
  <c r="GH279" i="44"/>
  <c r="GH283" i="44"/>
  <c r="GK283" i="44" s="1"/>
  <c r="GH285" i="44"/>
  <c r="GK285" i="44" s="1"/>
  <c r="GH286" i="44"/>
  <c r="GK286" i="44" s="1"/>
  <c r="GG289" i="44"/>
  <c r="GG291" i="44"/>
  <c r="GG293" i="44"/>
  <c r="GG301" i="44"/>
  <c r="GH306" i="44"/>
  <c r="GK306" i="44" s="1"/>
  <c r="GH308" i="44"/>
  <c r="GK308" i="44" s="1"/>
  <c r="GH311" i="44"/>
  <c r="GH312" i="44"/>
  <c r="GH313" i="44"/>
  <c r="GH317" i="44"/>
  <c r="GG320" i="44"/>
  <c r="GH322" i="44"/>
  <c r="GH328" i="44"/>
  <c r="GK328" i="44" s="1"/>
  <c r="GH334" i="44"/>
  <c r="GH339" i="44"/>
  <c r="GK339" i="44" s="1"/>
  <c r="GG346" i="44"/>
  <c r="GG352" i="44"/>
  <c r="GH356" i="44"/>
  <c r="GK356" i="44" s="1"/>
  <c r="GH362" i="44"/>
  <c r="GH363" i="44"/>
  <c r="GK363" i="44" s="1"/>
  <c r="GG366" i="44"/>
  <c r="GG371" i="44"/>
  <c r="GH373" i="44"/>
  <c r="GK373" i="44" s="1"/>
  <c r="GH375" i="44"/>
  <c r="GK375" i="44" s="1"/>
  <c r="GG378" i="44"/>
  <c r="GH381" i="44"/>
  <c r="GH386" i="44"/>
  <c r="GH387" i="44"/>
  <c r="GK387" i="44" s="1"/>
  <c r="GH392" i="44"/>
  <c r="GK392" i="44" s="1"/>
  <c r="GG394" i="44"/>
  <c r="GH396" i="44"/>
  <c r="GK396" i="44" s="1"/>
  <c r="GH397" i="44"/>
  <c r="GK397" i="44" s="1"/>
  <c r="GG399" i="44"/>
  <c r="GH401" i="44"/>
  <c r="GK401" i="44" s="1"/>
  <c r="GH403" i="44"/>
  <c r="GK403" i="44" s="1"/>
  <c r="GH404" i="44"/>
  <c r="GG405" i="44"/>
  <c r="GH406" i="44"/>
  <c r="GK406" i="44" s="1"/>
  <c r="GG409" i="44"/>
  <c r="GG415" i="44"/>
  <c r="GG418" i="44"/>
  <c r="GH422" i="44"/>
  <c r="GK422" i="44" s="1"/>
  <c r="GH424" i="44"/>
  <c r="GK424" i="44" s="1"/>
  <c r="GH425" i="44"/>
  <c r="GK425" i="44" s="1"/>
  <c r="GG427" i="44"/>
  <c r="GH434" i="44"/>
  <c r="GK434" i="44" s="1"/>
  <c r="GG440" i="44"/>
  <c r="GG442" i="44"/>
  <c r="GH448" i="44"/>
  <c r="GH449" i="44"/>
  <c r="GK449" i="44" s="1"/>
  <c r="GG451" i="44"/>
  <c r="GG452" i="44"/>
  <c r="GG462" i="44"/>
  <c r="GH466" i="44"/>
  <c r="GK466" i="44" s="1"/>
  <c r="GH480" i="44"/>
  <c r="GK480" i="44" s="1"/>
  <c r="GG482" i="44"/>
  <c r="GG485" i="44"/>
  <c r="GH492" i="44"/>
  <c r="GK492" i="44" s="1"/>
  <c r="GG494" i="44"/>
  <c r="GG497" i="44"/>
  <c r="GH504" i="44"/>
  <c r="GH505" i="44"/>
  <c r="GK505" i="44" s="1"/>
  <c r="GH507" i="44"/>
  <c r="GK507" i="44" s="1"/>
  <c r="GH512" i="44"/>
  <c r="GK512" i="44" s="1"/>
  <c r="GH513" i="44"/>
  <c r="GG519" i="44"/>
  <c r="GH474" i="44"/>
  <c r="GK474" i="44" s="1"/>
  <c r="GG484" i="44"/>
  <c r="GH487" i="44"/>
  <c r="GK487" i="44" s="1"/>
  <c r="GG488" i="44"/>
  <c r="GG496" i="44"/>
  <c r="GG507" i="44"/>
  <c r="GG328" i="44"/>
  <c r="GH333" i="44"/>
  <c r="GK333" i="44" s="1"/>
  <c r="GG339" i="44"/>
  <c r="GH346" i="44"/>
  <c r="GH347" i="44"/>
  <c r="GK347" i="44" s="1"/>
  <c r="GH352" i="44"/>
  <c r="GK352" i="44" s="1"/>
  <c r="GG356" i="44"/>
  <c r="GH360" i="44"/>
  <c r="GK360" i="44" s="1"/>
  <c r="GG362" i="44"/>
  <c r="GH365" i="44"/>
  <c r="GK365" i="44" s="1"/>
  <c r="GH366" i="44"/>
  <c r="GH367" i="44"/>
  <c r="GK367" i="44" s="1"/>
  <c r="GG369" i="44"/>
  <c r="GH377" i="44"/>
  <c r="GK377" i="44" s="1"/>
  <c r="GH378" i="44"/>
  <c r="GK378" i="44" s="1"/>
  <c r="GH379" i="44"/>
  <c r="GK379" i="44" s="1"/>
  <c r="GH384" i="44"/>
  <c r="GK384" i="44" s="1"/>
  <c r="GH385" i="44"/>
  <c r="GK385" i="44" s="1"/>
  <c r="GG386" i="44"/>
  <c r="GH389" i="44"/>
  <c r="GK389" i="44" s="1"/>
  <c r="GG392" i="44"/>
  <c r="GG396" i="44"/>
  <c r="GH399" i="44"/>
  <c r="GK399" i="44" s="1"/>
  <c r="GG401" i="44"/>
  <c r="GG403" i="44"/>
  <c r="GG406" i="44"/>
  <c r="GH408" i="44"/>
  <c r="GH409" i="44"/>
  <c r="GK409" i="44" s="1"/>
  <c r="GH415" i="44"/>
  <c r="GK415" i="44" s="1"/>
  <c r="GH418" i="44"/>
  <c r="GK418" i="44" s="1"/>
  <c r="GH419" i="44"/>
  <c r="GG420" i="44"/>
  <c r="GG422" i="44"/>
  <c r="GG429" i="44"/>
  <c r="GH431" i="44"/>
  <c r="GK431" i="44" s="1"/>
  <c r="GH432" i="44"/>
  <c r="GG434" i="44"/>
  <c r="GG436" i="44"/>
  <c r="GH442" i="44"/>
  <c r="GK442" i="44" s="1"/>
  <c r="GH447" i="44"/>
  <c r="GK447" i="44" s="1"/>
  <c r="GH451" i="44"/>
  <c r="GK451" i="44" s="1"/>
  <c r="GG453" i="44"/>
  <c r="GH455" i="44"/>
  <c r="GH457" i="44"/>
  <c r="GK457" i="44" s="1"/>
  <c r="GG460" i="44"/>
  <c r="GH462" i="44"/>
  <c r="GK462" i="44" s="1"/>
  <c r="GG464" i="44"/>
  <c r="GG466" i="44"/>
  <c r="GH473" i="44"/>
  <c r="GK473" i="44" s="1"/>
  <c r="GG475" i="44"/>
  <c r="GH482" i="44"/>
  <c r="GK482" i="44" s="1"/>
  <c r="GG487" i="44"/>
  <c r="GH494" i="44"/>
  <c r="GK494" i="44" s="1"/>
  <c r="GH502" i="44"/>
  <c r="GG505" i="44"/>
  <c r="GH508" i="44"/>
  <c r="GH509" i="44"/>
  <c r="GK509" i="44" s="1"/>
  <c r="GH510" i="44"/>
  <c r="GH511" i="44"/>
  <c r="GK511" i="44" s="1"/>
  <c r="GH514" i="44"/>
  <c r="GK514" i="44" s="1"/>
  <c r="GG520" i="44"/>
  <c r="GH522" i="44"/>
  <c r="GK522" i="44" s="1"/>
  <c r="GE528" i="44"/>
  <c r="GG30" i="44"/>
  <c r="GG36" i="44"/>
  <c r="GG37" i="44"/>
  <c r="GH39" i="44"/>
  <c r="GK39" i="44" s="1"/>
  <c r="GG41" i="44"/>
  <c r="GH43" i="44"/>
  <c r="GK43" i="44" s="1"/>
  <c r="GH45" i="44"/>
  <c r="GK45" i="44" s="1"/>
  <c r="GG48" i="44"/>
  <c r="GG52" i="44"/>
  <c r="GG56" i="44"/>
  <c r="GG57" i="44"/>
  <c r="GH59" i="44"/>
  <c r="GK59" i="44" s="1"/>
  <c r="GG61" i="44"/>
  <c r="GG65" i="44"/>
  <c r="GG70" i="44"/>
  <c r="GG75" i="44"/>
  <c r="GG80" i="44"/>
  <c r="GH83" i="44"/>
  <c r="GK83" i="44" s="1"/>
  <c r="GG89" i="44"/>
  <c r="GG92" i="44"/>
  <c r="GG96" i="44"/>
  <c r="GK101" i="44"/>
  <c r="GH104" i="44"/>
  <c r="GK104" i="44" s="1"/>
  <c r="GG107" i="44"/>
  <c r="GG108" i="44"/>
  <c r="GG109" i="44"/>
  <c r="GH111" i="44"/>
  <c r="GK111" i="44" s="1"/>
  <c r="GG116" i="44"/>
  <c r="GG120" i="44"/>
  <c r="GH122" i="44"/>
  <c r="FQ542" i="44"/>
  <c r="GK64" i="44"/>
  <c r="GK77" i="44"/>
  <c r="GK81" i="44"/>
  <c r="GG115" i="44"/>
  <c r="GG119" i="44"/>
  <c r="GG123" i="44"/>
  <c r="GF528" i="44"/>
  <c r="HC528" i="44"/>
  <c r="HC540" i="44" s="1"/>
  <c r="GG34" i="44"/>
  <c r="GH37" i="44"/>
  <c r="GK37" i="44" s="1"/>
  <c r="GG39" i="44"/>
  <c r="GH41" i="44"/>
  <c r="GK41" i="44" s="1"/>
  <c r="GG43" i="44"/>
  <c r="GG44" i="44"/>
  <c r="GG45" i="44"/>
  <c r="GG46" i="44"/>
  <c r="GH48" i="44"/>
  <c r="GK48" i="44" s="1"/>
  <c r="GG50" i="44"/>
  <c r="GH52" i="44"/>
  <c r="GK52" i="44" s="1"/>
  <c r="GG54" i="44"/>
  <c r="GH56" i="44"/>
  <c r="GK56" i="44" s="1"/>
  <c r="GH57" i="44"/>
  <c r="GK57" i="44" s="1"/>
  <c r="GG59" i="44"/>
  <c r="GG63" i="44"/>
  <c r="GH65" i="44"/>
  <c r="GK65" i="44" s="1"/>
  <c r="GG67" i="44"/>
  <c r="GG68" i="44"/>
  <c r="GH70" i="44"/>
  <c r="GK70" i="44" s="1"/>
  <c r="GH72" i="44"/>
  <c r="GK72" i="44" s="1"/>
  <c r="GH75" i="44"/>
  <c r="GK75" i="44" s="1"/>
  <c r="GH76" i="44"/>
  <c r="GK76" i="44" s="1"/>
  <c r="GG77" i="44"/>
  <c r="GG78" i="44"/>
  <c r="GH80" i="44"/>
  <c r="GG83" i="44"/>
  <c r="GH89" i="44"/>
  <c r="GK89" i="44" s="1"/>
  <c r="GH92" i="44"/>
  <c r="GK92" i="44" s="1"/>
  <c r="GH96" i="44"/>
  <c r="GK96" i="44" s="1"/>
  <c r="GH100" i="44"/>
  <c r="GK100" i="44" s="1"/>
  <c r="GG104" i="44"/>
  <c r="GG105" i="44"/>
  <c r="GH109" i="44"/>
  <c r="GK109" i="44" s="1"/>
  <c r="GG111" i="44"/>
  <c r="GG114" i="44"/>
  <c r="GH116" i="44"/>
  <c r="GK116" i="44" s="1"/>
  <c r="GG118" i="44"/>
  <c r="GH120" i="44"/>
  <c r="GK120" i="44" s="1"/>
  <c r="GG122" i="44"/>
  <c r="GK85" i="44"/>
  <c r="GG27" i="44"/>
  <c r="GC528" i="44"/>
  <c r="GH27" i="44"/>
  <c r="GG72" i="44"/>
  <c r="GH78" i="44"/>
  <c r="GK78" i="44" s="1"/>
  <c r="GH86" i="44"/>
  <c r="GK86" i="44" s="1"/>
  <c r="GH87" i="44"/>
  <c r="GK87" i="44" s="1"/>
  <c r="GG90" i="44"/>
  <c r="GG91" i="44"/>
  <c r="GG93" i="44"/>
  <c r="GG94" i="44"/>
  <c r="GG95" i="44"/>
  <c r="GG98" i="44"/>
  <c r="GG100" i="44"/>
  <c r="GH105" i="44"/>
  <c r="GK105" i="44" s="1"/>
  <c r="GH106" i="44"/>
  <c r="GK106" i="44" s="1"/>
  <c r="GH107" i="44"/>
  <c r="GJ27" i="44"/>
  <c r="GJ528" i="44" s="1"/>
  <c r="GI528" i="44"/>
  <c r="GH30" i="44"/>
  <c r="GK30" i="44" s="1"/>
  <c r="GH31" i="44"/>
  <c r="GK31" i="44" s="1"/>
  <c r="GH33" i="44"/>
  <c r="GK33" i="44" s="1"/>
  <c r="GH34" i="44"/>
  <c r="GK34" i="44" s="1"/>
  <c r="GH50" i="44"/>
  <c r="GK50" i="44" s="1"/>
  <c r="GK51" i="44"/>
  <c r="GH53" i="44"/>
  <c r="GK53" i="44" s="1"/>
  <c r="GH54" i="44"/>
  <c r="GK54" i="44" s="1"/>
  <c r="GH69" i="44"/>
  <c r="GK69" i="44" s="1"/>
  <c r="GK29" i="44"/>
  <c r="GK42" i="44"/>
  <c r="GH49" i="44"/>
  <c r="GK49" i="44" s="1"/>
  <c r="GH61" i="44"/>
  <c r="GK61" i="44" s="1"/>
  <c r="GG71" i="44"/>
  <c r="GK71" i="44"/>
  <c r="GK82" i="44"/>
  <c r="GG86" i="44"/>
  <c r="GG87" i="44"/>
  <c r="GG88" i="44"/>
  <c r="GH90" i="44"/>
  <c r="GK90" i="44" s="1"/>
  <c r="GH91" i="44"/>
  <c r="GK91" i="44" s="1"/>
  <c r="GH93" i="44"/>
  <c r="GK93" i="44" s="1"/>
  <c r="GH94" i="44"/>
  <c r="GK94" i="44" s="1"/>
  <c r="GH95" i="44"/>
  <c r="GK95" i="44" s="1"/>
  <c r="GH97" i="44"/>
  <c r="GK97" i="44" s="1"/>
  <c r="GH98" i="44"/>
  <c r="GK98" i="44" s="1"/>
  <c r="GK102" i="44"/>
  <c r="GG35" i="44"/>
  <c r="GH46" i="44"/>
  <c r="GK46" i="44" s="1"/>
  <c r="GH118" i="44"/>
  <c r="GK118" i="44" s="1"/>
  <c r="GH130" i="44"/>
  <c r="GK130" i="44" s="1"/>
  <c r="GG134" i="44"/>
  <c r="GH138" i="44"/>
  <c r="GK138" i="44" s="1"/>
  <c r="GH146" i="44"/>
  <c r="GK146" i="44" s="1"/>
  <c r="GG152" i="44"/>
  <c r="GG154" i="44"/>
  <c r="GH156" i="44"/>
  <c r="GK156" i="44" s="1"/>
  <c r="GG159" i="44"/>
  <c r="GH161" i="44"/>
  <c r="GK161" i="44" s="1"/>
  <c r="GH163" i="44"/>
  <c r="GK163" i="44" s="1"/>
  <c r="GG164" i="44"/>
  <c r="GG166" i="44"/>
  <c r="GG169" i="44"/>
  <c r="GH172" i="44"/>
  <c r="GK172" i="44" s="1"/>
  <c r="GG175" i="44"/>
  <c r="GH177" i="44"/>
  <c r="GK177" i="44" s="1"/>
  <c r="GH179" i="44"/>
  <c r="GK179" i="44" s="1"/>
  <c r="GG180" i="44"/>
  <c r="GG182" i="44"/>
  <c r="GG185" i="44"/>
  <c r="GG187" i="44"/>
  <c r="GG188" i="44"/>
  <c r="GG189" i="44"/>
  <c r="GH192" i="44"/>
  <c r="GK192" i="44" s="1"/>
  <c r="GH195" i="44"/>
  <c r="GK195" i="44" s="1"/>
  <c r="GH114" i="44"/>
  <c r="GK114" i="44" s="1"/>
  <c r="GH117" i="44"/>
  <c r="GK117" i="44" s="1"/>
  <c r="GG125" i="44"/>
  <c r="GH127" i="44"/>
  <c r="GK127" i="44" s="1"/>
  <c r="GH129" i="44"/>
  <c r="GK129" i="44" s="1"/>
  <c r="GG131" i="44"/>
  <c r="GH143" i="44"/>
  <c r="GK143" i="44" s="1"/>
  <c r="GH145" i="44"/>
  <c r="GK145" i="44" s="1"/>
  <c r="GG147" i="44"/>
  <c r="GG151" i="44"/>
  <c r="GH153" i="44"/>
  <c r="GK153" i="44" s="1"/>
  <c r="GH155" i="44"/>
  <c r="GK155" i="44" s="1"/>
  <c r="GG157" i="44"/>
  <c r="GH160" i="44"/>
  <c r="GK160" i="44" s="1"/>
  <c r="GG163" i="44"/>
  <c r="GH165" i="44"/>
  <c r="GK165" i="44" s="1"/>
  <c r="GG168" i="44"/>
  <c r="GG170" i="44"/>
  <c r="GG173" i="44"/>
  <c r="GH176" i="44"/>
  <c r="GK176" i="44" s="1"/>
  <c r="GG184" i="44"/>
  <c r="GG186" i="44"/>
  <c r="GH113" i="44"/>
  <c r="GK113" i="44" s="1"/>
  <c r="GG124" i="44"/>
  <c r="GH126" i="44"/>
  <c r="GK126" i="44" s="1"/>
  <c r="GK132" i="44"/>
  <c r="GH134" i="44"/>
  <c r="GK134" i="44" s="1"/>
  <c r="GG138" i="44"/>
  <c r="GH142" i="44"/>
  <c r="GK142" i="44" s="1"/>
  <c r="GK148" i="44"/>
  <c r="GH180" i="44"/>
  <c r="GK180" i="44" s="1"/>
  <c r="GH191" i="44"/>
  <c r="GK191" i="44" s="1"/>
  <c r="GH121" i="44"/>
  <c r="GK121" i="44" s="1"/>
  <c r="GK122" i="44"/>
  <c r="GH125" i="44"/>
  <c r="GK125" i="44" s="1"/>
  <c r="GH133" i="44"/>
  <c r="GK133" i="44" s="1"/>
  <c r="GH141" i="44"/>
  <c r="GK141" i="44" s="1"/>
  <c r="GH147" i="44"/>
  <c r="GK147" i="44" s="1"/>
  <c r="GH159" i="44"/>
  <c r="GK159" i="44" s="1"/>
  <c r="GK184" i="44"/>
  <c r="GH187" i="44"/>
  <c r="GK187" i="44" s="1"/>
  <c r="GG197" i="44"/>
  <c r="GH200" i="44"/>
  <c r="GK200" i="44" s="1"/>
  <c r="GG203" i="44"/>
  <c r="GH205" i="44"/>
  <c r="GK205" i="44" s="1"/>
  <c r="GG208" i="44"/>
  <c r="GG210" i="44"/>
  <c r="GH216" i="44"/>
  <c r="GK216" i="44" s="1"/>
  <c r="GK223" i="44"/>
  <c r="GG236" i="44"/>
  <c r="GG237" i="44"/>
  <c r="GG239" i="44"/>
  <c r="GH241" i="44"/>
  <c r="GK241" i="44" s="1"/>
  <c r="GG245" i="44"/>
  <c r="GG247" i="44"/>
  <c r="GH249" i="44"/>
  <c r="GK249" i="44" s="1"/>
  <c r="GG253" i="44"/>
  <c r="GG255" i="44"/>
  <c r="GH257" i="44"/>
  <c r="GK257" i="44" s="1"/>
  <c r="GG261" i="44"/>
  <c r="GG263" i="44"/>
  <c r="GH265" i="44"/>
  <c r="GK265" i="44" s="1"/>
  <c r="GG269" i="44"/>
  <c r="GG271" i="44"/>
  <c r="GH273" i="44"/>
  <c r="GK273" i="44" s="1"/>
  <c r="GK279" i="44"/>
  <c r="GG214" i="44"/>
  <c r="GH220" i="44"/>
  <c r="GK220" i="44" s="1"/>
  <c r="GH225" i="44"/>
  <c r="GK225" i="44" s="1"/>
  <c r="GH240" i="44"/>
  <c r="GK240" i="44" s="1"/>
  <c r="GG242" i="44"/>
  <c r="GG244" i="44"/>
  <c r="GH246" i="44"/>
  <c r="GK246" i="44" s="1"/>
  <c r="GH248" i="44"/>
  <c r="GK248" i="44" s="1"/>
  <c r="GG250" i="44"/>
  <c r="GG252" i="44"/>
  <c r="GH254" i="44"/>
  <c r="GK254" i="44" s="1"/>
  <c r="GH256" i="44"/>
  <c r="GK256" i="44" s="1"/>
  <c r="GG258" i="44"/>
  <c r="GG260" i="44"/>
  <c r="GH262" i="44"/>
  <c r="GK262" i="44" s="1"/>
  <c r="GH264" i="44"/>
  <c r="GK264" i="44" s="1"/>
  <c r="GG266" i="44"/>
  <c r="GG268" i="44"/>
  <c r="GH270" i="44"/>
  <c r="GK270" i="44" s="1"/>
  <c r="GH272" i="44"/>
  <c r="GK272" i="44" s="1"/>
  <c r="GG274" i="44"/>
  <c r="GH199" i="44"/>
  <c r="GK199" i="44" s="1"/>
  <c r="GH208" i="44"/>
  <c r="GK208" i="44" s="1"/>
  <c r="GG216" i="44"/>
  <c r="GG218" i="44"/>
  <c r="GH224" i="44"/>
  <c r="GK224" i="44" s="1"/>
  <c r="GH226" i="44"/>
  <c r="GK226" i="44" s="1"/>
  <c r="GH233" i="44"/>
  <c r="GK233" i="44" s="1"/>
  <c r="GK251" i="44"/>
  <c r="GH253" i="44"/>
  <c r="GK253" i="44" s="1"/>
  <c r="GH261" i="44"/>
  <c r="GK261" i="44" s="1"/>
  <c r="GK267" i="44"/>
  <c r="GH196" i="44"/>
  <c r="GK196" i="44" s="1"/>
  <c r="GG199" i="44"/>
  <c r="GH201" i="44"/>
  <c r="GK201" i="44" s="1"/>
  <c r="GH203" i="44"/>
  <c r="GK203" i="44" s="1"/>
  <c r="GG204" i="44"/>
  <c r="GG206" i="44"/>
  <c r="GH212" i="44"/>
  <c r="GK212" i="44" s="1"/>
  <c r="GK219" i="44"/>
  <c r="GG220" i="44"/>
  <c r="GG222" i="44"/>
  <c r="GG225" i="44"/>
  <c r="GG228" i="44"/>
  <c r="GH232" i="44"/>
  <c r="GK232" i="44" s="1"/>
  <c r="GG234" i="44"/>
  <c r="GK244" i="44"/>
  <c r="GK318" i="44"/>
  <c r="GH276" i="44"/>
  <c r="GK276" i="44" s="1"/>
  <c r="GG280" i="44"/>
  <c r="GH282" i="44"/>
  <c r="GK282" i="44" s="1"/>
  <c r="GH284" i="44"/>
  <c r="GK284" i="44" s="1"/>
  <c r="GG286" i="44"/>
  <c r="GG288" i="44"/>
  <c r="GH290" i="44"/>
  <c r="GK290" i="44" s="1"/>
  <c r="GH292" i="44"/>
  <c r="GK292" i="44" s="1"/>
  <c r="GG294" i="44"/>
  <c r="GG296" i="44"/>
  <c r="GH298" i="44"/>
  <c r="GK298" i="44" s="1"/>
  <c r="GH300" i="44"/>
  <c r="GK300" i="44" s="1"/>
  <c r="GG302" i="44"/>
  <c r="GG307" i="44"/>
  <c r="GK310" i="44"/>
  <c r="GG312" i="44"/>
  <c r="GG314" i="44"/>
  <c r="GH315" i="44"/>
  <c r="GK315" i="44" s="1"/>
  <c r="GK322" i="44"/>
  <c r="GK334" i="44"/>
  <c r="GG277" i="44"/>
  <c r="GG279" i="44"/>
  <c r="GH281" i="44"/>
  <c r="GK281" i="44" s="1"/>
  <c r="GG285" i="44"/>
  <c r="GG287" i="44"/>
  <c r="GG311" i="44"/>
  <c r="GG318" i="44"/>
  <c r="GK326" i="44"/>
  <c r="GH280" i="44"/>
  <c r="GK280" i="44" s="1"/>
  <c r="GH294" i="44"/>
  <c r="GK294" i="44" s="1"/>
  <c r="GH296" i="44"/>
  <c r="GK296" i="44" s="1"/>
  <c r="GG298" i="44"/>
  <c r="GG300" i="44"/>
  <c r="GH302" i="44"/>
  <c r="GK302" i="44" s="1"/>
  <c r="GG303" i="44"/>
  <c r="GH305" i="44"/>
  <c r="GK305" i="44" s="1"/>
  <c r="GH307" i="44"/>
  <c r="GK307" i="44" s="1"/>
  <c r="GG313" i="44"/>
  <c r="GG315" i="44"/>
  <c r="GH277" i="44"/>
  <c r="GK277" i="44" s="1"/>
  <c r="GK304" i="44"/>
  <c r="GK311" i="44"/>
  <c r="GK357" i="44"/>
  <c r="GH319" i="44"/>
  <c r="GK319" i="44" s="1"/>
  <c r="GG326" i="44"/>
  <c r="GG327" i="44"/>
  <c r="GH332" i="44"/>
  <c r="GK332" i="44" s="1"/>
  <c r="GG333" i="44"/>
  <c r="GH335" i="44"/>
  <c r="GK335" i="44" s="1"/>
  <c r="GG338" i="44"/>
  <c r="GH340" i="44"/>
  <c r="GK340" i="44" s="1"/>
  <c r="GG353" i="44"/>
  <c r="GG355" i="44"/>
  <c r="GG358" i="44"/>
  <c r="GH359" i="44"/>
  <c r="GK359" i="44" s="1"/>
  <c r="GG360" i="44"/>
  <c r="GK381" i="44"/>
  <c r="GG322" i="44"/>
  <c r="GG323" i="44"/>
  <c r="GK331" i="44"/>
  <c r="GG357" i="44"/>
  <c r="GG359" i="44"/>
  <c r="GG319" i="44"/>
  <c r="GG325" i="44"/>
  <c r="GH327" i="44"/>
  <c r="GK327" i="44" s="1"/>
  <c r="GG332" i="44"/>
  <c r="GG334" i="44"/>
  <c r="GG335" i="44"/>
  <c r="GG337" i="44"/>
  <c r="GG340" i="44"/>
  <c r="GH341" i="44"/>
  <c r="GK341" i="44" s="1"/>
  <c r="GG342" i="44"/>
  <c r="GG345" i="44"/>
  <c r="GG347" i="44"/>
  <c r="GG321" i="44"/>
  <c r="GH323" i="44"/>
  <c r="GK323" i="44" s="1"/>
  <c r="GK346" i="44"/>
  <c r="GG349" i="44"/>
  <c r="GG351" i="44"/>
  <c r="GG373" i="44"/>
  <c r="GG375" i="44"/>
  <c r="GK386" i="44"/>
  <c r="GG389" i="44"/>
  <c r="GG391" i="44"/>
  <c r="GG398" i="44"/>
  <c r="GG361" i="44"/>
  <c r="GG363" i="44"/>
  <c r="GH376" i="44"/>
  <c r="GK376" i="44" s="1"/>
  <c r="GG377" i="44"/>
  <c r="GG379" i="44"/>
  <c r="GG384" i="44"/>
  <c r="GG365" i="44"/>
  <c r="GG367" i="44"/>
  <c r="GK371" i="44"/>
  <c r="GG381" i="44"/>
  <c r="GG383" i="44"/>
  <c r="GH398" i="44"/>
  <c r="GK398" i="44" s="1"/>
  <c r="GG385" i="44"/>
  <c r="GG387" i="44"/>
  <c r="GG393" i="44"/>
  <c r="GH394" i="44"/>
  <c r="GK394" i="44" s="1"/>
  <c r="GK413" i="44"/>
  <c r="GG408" i="44"/>
  <c r="GH410" i="44"/>
  <c r="GK410" i="44" s="1"/>
  <c r="GH411" i="44"/>
  <c r="GK411" i="44" s="1"/>
  <c r="GG413" i="44"/>
  <c r="GG414" i="44"/>
  <c r="GG421" i="44"/>
  <c r="GG424" i="44"/>
  <c r="GH430" i="44"/>
  <c r="GK430" i="44" s="1"/>
  <c r="GG431" i="44"/>
  <c r="GG433" i="44"/>
  <c r="GH437" i="44"/>
  <c r="GK437" i="44" s="1"/>
  <c r="GG438" i="44"/>
  <c r="GH441" i="44"/>
  <c r="GK441" i="44" s="1"/>
  <c r="GG404" i="44"/>
  <c r="GG410" i="44"/>
  <c r="GG411" i="44"/>
  <c r="GH414" i="44"/>
  <c r="GK414" i="44" s="1"/>
  <c r="GG417" i="44"/>
  <c r="GG419" i="44"/>
  <c r="GG425" i="44"/>
  <c r="GH429" i="44"/>
  <c r="GK429" i="44" s="1"/>
  <c r="GG430" i="44"/>
  <c r="GG432" i="44"/>
  <c r="GH438" i="44"/>
  <c r="GK438" i="44" s="1"/>
  <c r="GG443" i="44"/>
  <c r="GK432" i="44"/>
  <c r="GG439" i="44"/>
  <c r="GG441" i="44"/>
  <c r="GH445" i="44"/>
  <c r="GK445" i="44" s="1"/>
  <c r="GG446" i="44"/>
  <c r="GG448" i="44"/>
  <c r="GH454" i="44"/>
  <c r="GG455" i="44"/>
  <c r="GG457" i="44"/>
  <c r="GH463" i="44"/>
  <c r="GK463" i="44" s="1"/>
  <c r="GK448" i="44"/>
  <c r="GG469" i="44"/>
  <c r="GH446" i="44"/>
  <c r="GK446" i="44" s="1"/>
  <c r="GG447" i="44"/>
  <c r="GG449" i="44"/>
  <c r="GK452" i="44"/>
  <c r="GH453" i="44"/>
  <c r="GK453" i="44" s="1"/>
  <c r="GG454" i="44"/>
  <c r="GG456" i="44"/>
  <c r="GG459" i="44"/>
  <c r="GG461" i="44"/>
  <c r="GH465" i="44"/>
  <c r="GK465" i="44" s="1"/>
  <c r="GG465" i="44"/>
  <c r="GK468" i="44"/>
  <c r="GH469" i="44"/>
  <c r="GK469" i="44" s="1"/>
  <c r="GG470" i="44"/>
  <c r="GG472" i="44"/>
  <c r="GH478" i="44"/>
  <c r="GK478" i="44" s="1"/>
  <c r="GG479" i="44"/>
  <c r="GG481" i="44"/>
  <c r="GK484" i="44"/>
  <c r="GH485" i="44"/>
  <c r="GK485" i="44" s="1"/>
  <c r="GG486" i="44"/>
  <c r="GH489" i="44"/>
  <c r="GK489" i="44" s="1"/>
  <c r="GH470" i="44"/>
  <c r="GK470" i="44" s="1"/>
  <c r="GG471" i="44"/>
  <c r="GG473" i="44"/>
  <c r="GK476" i="44"/>
  <c r="GH477" i="44"/>
  <c r="GK477" i="44" s="1"/>
  <c r="GG478" i="44"/>
  <c r="GG480" i="44"/>
  <c r="GK481" i="44"/>
  <c r="GH490" i="44"/>
  <c r="GK490" i="44" s="1"/>
  <c r="GG491" i="44"/>
  <c r="GG493" i="44"/>
  <c r="GH497" i="44"/>
  <c r="GK497" i="44" s="1"/>
  <c r="GG499" i="44"/>
  <c r="GH503" i="44"/>
  <c r="GK503" i="44" s="1"/>
  <c r="GG504" i="44"/>
  <c r="GG506" i="44"/>
  <c r="GG509" i="44"/>
  <c r="GG508" i="44"/>
  <c r="GG490" i="44"/>
  <c r="GG492" i="44"/>
  <c r="GG498" i="44"/>
  <c r="GK504" i="44"/>
  <c r="GK493" i="44"/>
  <c r="GK498" i="44"/>
  <c r="GH499" i="44"/>
  <c r="GK499" i="44" s="1"/>
  <c r="GK508" i="44"/>
  <c r="GG510" i="44"/>
  <c r="GG513" i="44"/>
  <c r="GH516" i="44"/>
  <c r="GK516" i="44" s="1"/>
  <c r="GH517" i="44"/>
  <c r="GK517" i="44" s="1"/>
  <c r="GG521" i="44"/>
  <c r="GG522" i="44"/>
  <c r="GG523" i="44"/>
  <c r="GH526" i="44"/>
  <c r="GK526" i="44" s="1"/>
  <c r="GG512" i="44"/>
  <c r="GG514" i="44"/>
  <c r="GH518" i="44"/>
  <c r="GH519" i="44"/>
  <c r="GK519" i="44" s="1"/>
  <c r="GH520" i="44"/>
  <c r="GK520" i="44" s="1"/>
  <c r="GG524" i="44"/>
  <c r="GG517" i="44"/>
  <c r="GH523" i="44"/>
  <c r="GK523" i="44" s="1"/>
  <c r="GG526" i="44"/>
  <c r="BM140" i="51"/>
  <c r="GK63" i="44"/>
  <c r="GK66" i="44"/>
  <c r="GZ528" i="44"/>
  <c r="HB538" i="44" s="1"/>
  <c r="HD528" i="44"/>
  <c r="HD538" i="44" s="1"/>
  <c r="GK80" i="44"/>
  <c r="GK123" i="44"/>
  <c r="GK131" i="44"/>
  <c r="GK139" i="44"/>
  <c r="HA528" i="44"/>
  <c r="HB540" i="44" s="1"/>
  <c r="HE528" i="44"/>
  <c r="HD540" i="44" s="1"/>
  <c r="GH74" i="44"/>
  <c r="GK74" i="44" s="1"/>
  <c r="GK107" i="44"/>
  <c r="HB528" i="44"/>
  <c r="HC538" i="44" s="1"/>
  <c r="HG528" i="44"/>
  <c r="E31" i="51" s="1"/>
  <c r="HL27" i="44"/>
  <c r="HL528" i="44" s="1"/>
  <c r="H31" i="51" s="1"/>
  <c r="HQ528" i="44"/>
  <c r="K31" i="51" s="1"/>
  <c r="GK157" i="44"/>
  <c r="GK162" i="44"/>
  <c r="GK173" i="44"/>
  <c r="GK198" i="44"/>
  <c r="GK209" i="44"/>
  <c r="GG150" i="44"/>
  <c r="GK197" i="44"/>
  <c r="GK202" i="44"/>
  <c r="GG149" i="44"/>
  <c r="GK149" i="44"/>
  <c r="GK206" i="44"/>
  <c r="GH229" i="44"/>
  <c r="GK229" i="44" s="1"/>
  <c r="GK234" i="44"/>
  <c r="GK312" i="44"/>
  <c r="GK313" i="44"/>
  <c r="GK320" i="44"/>
  <c r="GH303" i="44"/>
  <c r="GK303" i="44" s="1"/>
  <c r="GG305" i="44"/>
  <c r="GG309" i="44"/>
  <c r="GK309" i="44"/>
  <c r="GK317" i="44"/>
  <c r="GK348" i="44"/>
  <c r="GK362" i="44"/>
  <c r="GK364" i="44"/>
  <c r="GK380" i="44"/>
  <c r="GG341" i="44"/>
  <c r="GH344" i="44"/>
  <c r="GK344" i="44" s="1"/>
  <c r="GK350" i="44"/>
  <c r="GK366" i="44"/>
  <c r="GK368" i="44"/>
  <c r="GK382" i="44"/>
  <c r="GK337" i="44"/>
  <c r="GG395" i="44"/>
  <c r="GK404" i="44"/>
  <c r="GK408" i="44"/>
  <c r="GK439" i="44"/>
  <c r="GK454" i="44"/>
  <c r="GK455" i="44"/>
  <c r="GK443" i="44"/>
  <c r="GK419" i="44"/>
  <c r="GK450" i="44"/>
  <c r="GG463" i="44"/>
  <c r="GK486" i="44"/>
  <c r="GK459" i="44"/>
  <c r="GK491" i="44"/>
  <c r="GK472" i="44"/>
  <c r="GK495" i="44"/>
  <c r="GH500" i="44"/>
  <c r="GK500" i="44" s="1"/>
  <c r="GG502" i="44"/>
  <c r="GK502" i="44"/>
  <c r="GK513" i="44"/>
  <c r="GG501" i="44"/>
  <c r="GK501" i="44"/>
  <c r="GK510" i="44"/>
  <c r="GK521" i="44"/>
  <c r="GK518" i="44"/>
  <c r="FV538" i="44"/>
  <c r="FV540" i="44"/>
  <c r="FV542" i="44"/>
  <c r="FL538" i="44"/>
  <c r="FL542" i="44"/>
  <c r="FQ538" i="44"/>
  <c r="GK27" i="44" l="1"/>
  <c r="GH528" i="44"/>
  <c r="C22" i="51" s="1"/>
  <c r="GK528" i="44"/>
  <c r="GG528" i="44"/>
  <c r="J22" i="51" s="1"/>
  <c r="E22" i="51" l="1"/>
  <c r="EW19" i="52"/>
  <c r="EX22" i="52"/>
  <c r="EV73" i="52" s="1"/>
  <c r="J21" i="51" l="1"/>
  <c r="E21" i="51" s="1"/>
  <c r="EW73" i="52"/>
  <c r="E29" i="51"/>
  <c r="BZ65" i="49"/>
  <c r="BY65" i="49"/>
  <c r="CD64" i="49"/>
  <c r="CA64" i="49"/>
  <c r="CF64" i="49" s="1"/>
  <c r="CD63" i="49"/>
  <c r="CA63" i="49"/>
  <c r="CF63" i="49" s="1"/>
  <c r="CD62" i="49"/>
  <c r="CA62" i="49"/>
  <c r="CF62" i="49" s="1"/>
  <c r="CD61" i="49"/>
  <c r="CD60" i="49"/>
  <c r="BZ56" i="49"/>
  <c r="BY56" i="49"/>
  <c r="CD55" i="49"/>
  <c r="CA55" i="49"/>
  <c r="CF55" i="49" s="1"/>
  <c r="CD54" i="49"/>
  <c r="CA54" i="49"/>
  <c r="CF54" i="49" s="1"/>
  <c r="CD53" i="49"/>
  <c r="CA53" i="49"/>
  <c r="CF53" i="49" s="1"/>
  <c r="CD52" i="49"/>
  <c r="CD51" i="49"/>
  <c r="BO53" i="49"/>
  <c r="BP53" i="49"/>
  <c r="BQ53" i="49"/>
  <c r="BO62" i="49"/>
  <c r="BP62" i="49"/>
  <c r="BQ62" i="49"/>
  <c r="BO54" i="49"/>
  <c r="BO63" i="49"/>
  <c r="BO55" i="49"/>
  <c r="BO64" i="49"/>
  <c r="BO56" i="49"/>
  <c r="BO65" i="49"/>
  <c r="BC65" i="49"/>
  <c r="BB65" i="49"/>
  <c r="BG64" i="49"/>
  <c r="BD64" i="49"/>
  <c r="BI64" i="49" s="1"/>
  <c r="BG63" i="49"/>
  <c r="BD63" i="49"/>
  <c r="BI63" i="49" s="1"/>
  <c r="BG62" i="49"/>
  <c r="BD62" i="49"/>
  <c r="BI62" i="49" s="1"/>
  <c r="BG61" i="49"/>
  <c r="BG60" i="49"/>
  <c r="BC56" i="49"/>
  <c r="BB56" i="49"/>
  <c r="BG55" i="49"/>
  <c r="BD55" i="49"/>
  <c r="BI55" i="49" s="1"/>
  <c r="BG54" i="49"/>
  <c r="BD54" i="49"/>
  <c r="BI54" i="49" s="1"/>
  <c r="BG53" i="49"/>
  <c r="BD53" i="49"/>
  <c r="BI53" i="49" s="1"/>
  <c r="BG52" i="49"/>
  <c r="BG51" i="49"/>
  <c r="AR53" i="49"/>
  <c r="AS53" i="49"/>
  <c r="AT53" i="49"/>
  <c r="AR62" i="49"/>
  <c r="AS62" i="49"/>
  <c r="AT62" i="49"/>
  <c r="AR54" i="49"/>
  <c r="AR63" i="49"/>
  <c r="AR55" i="49"/>
  <c r="AR64" i="49"/>
  <c r="AR56" i="49"/>
  <c r="AR65" i="49"/>
  <c r="EA534" i="44"/>
  <c r="BR62" i="49" s="1"/>
  <c r="EA529" i="44"/>
  <c r="DZ529" i="44"/>
  <c r="DY529" i="44"/>
  <c r="EA526" i="44"/>
  <c r="DZ526" i="44"/>
  <c r="DY526" i="44"/>
  <c r="EA525" i="44"/>
  <c r="DZ525" i="44"/>
  <c r="DY525" i="44"/>
  <c r="EA524" i="44"/>
  <c r="DZ524" i="44"/>
  <c r="DY524" i="44"/>
  <c r="EA523" i="44"/>
  <c r="DZ523" i="44"/>
  <c r="DY523" i="44"/>
  <c r="EA522" i="44"/>
  <c r="DZ522" i="44"/>
  <c r="DY522" i="44"/>
  <c r="EA521" i="44"/>
  <c r="DZ521" i="44"/>
  <c r="DY521" i="44"/>
  <c r="EA520" i="44"/>
  <c r="DZ520" i="44"/>
  <c r="DY520" i="44"/>
  <c r="EA519" i="44"/>
  <c r="DZ519" i="44"/>
  <c r="DY519" i="44"/>
  <c r="EA518" i="44"/>
  <c r="DZ518" i="44"/>
  <c r="DY518" i="44"/>
  <c r="EA517" i="44"/>
  <c r="DZ517" i="44"/>
  <c r="DY517" i="44"/>
  <c r="EA516" i="44"/>
  <c r="DZ516" i="44"/>
  <c r="DY516" i="44"/>
  <c r="EA515" i="44"/>
  <c r="DZ515" i="44"/>
  <c r="DY515" i="44"/>
  <c r="EA514" i="44"/>
  <c r="DZ514" i="44"/>
  <c r="DY514" i="44"/>
  <c r="EA513" i="44"/>
  <c r="DZ513" i="44"/>
  <c r="DY513" i="44"/>
  <c r="EA512" i="44"/>
  <c r="DZ512" i="44"/>
  <c r="DY512" i="44"/>
  <c r="EA511" i="44"/>
  <c r="DZ511" i="44"/>
  <c r="DY511" i="44"/>
  <c r="EA510" i="44"/>
  <c r="DZ510" i="44"/>
  <c r="DY510" i="44"/>
  <c r="EA509" i="44"/>
  <c r="DZ509" i="44"/>
  <c r="DY509" i="44"/>
  <c r="EA508" i="44"/>
  <c r="DZ508" i="44"/>
  <c r="DY508" i="44"/>
  <c r="EA507" i="44"/>
  <c r="DZ507" i="44"/>
  <c r="DY507" i="44"/>
  <c r="EA506" i="44"/>
  <c r="DZ506" i="44"/>
  <c r="DY506" i="44"/>
  <c r="EA505" i="44"/>
  <c r="DZ505" i="44"/>
  <c r="DY505" i="44"/>
  <c r="EA504" i="44"/>
  <c r="DZ504" i="44"/>
  <c r="DY504" i="44"/>
  <c r="EA503" i="44"/>
  <c r="DZ503" i="44"/>
  <c r="DY503" i="44"/>
  <c r="EA502" i="44"/>
  <c r="DZ502" i="44"/>
  <c r="DY502" i="44"/>
  <c r="EA501" i="44"/>
  <c r="DZ501" i="44"/>
  <c r="DY501" i="44"/>
  <c r="EA500" i="44"/>
  <c r="DZ500" i="44"/>
  <c r="DY500" i="44"/>
  <c r="EA499" i="44"/>
  <c r="DZ499" i="44"/>
  <c r="DY499" i="44"/>
  <c r="EA498" i="44"/>
  <c r="DZ498" i="44"/>
  <c r="DY498" i="44"/>
  <c r="EA497" i="44"/>
  <c r="DZ497" i="44"/>
  <c r="DY497" i="44"/>
  <c r="EA496" i="44"/>
  <c r="DZ496" i="44"/>
  <c r="DY496" i="44"/>
  <c r="EA495" i="44"/>
  <c r="DZ495" i="44"/>
  <c r="DY495" i="44"/>
  <c r="EA494" i="44"/>
  <c r="DZ494" i="44"/>
  <c r="DY494" i="44"/>
  <c r="EA493" i="44"/>
  <c r="DZ493" i="44"/>
  <c r="DY493" i="44"/>
  <c r="EA492" i="44"/>
  <c r="DZ492" i="44"/>
  <c r="DY492" i="44"/>
  <c r="EA491" i="44"/>
  <c r="DZ491" i="44"/>
  <c r="DY491" i="44"/>
  <c r="EA490" i="44"/>
  <c r="DZ490" i="44"/>
  <c r="DY490" i="44"/>
  <c r="EA489" i="44"/>
  <c r="DZ489" i="44"/>
  <c r="DY489" i="44"/>
  <c r="EA488" i="44"/>
  <c r="DZ488" i="44"/>
  <c r="DY488" i="44"/>
  <c r="EA487" i="44"/>
  <c r="DZ487" i="44"/>
  <c r="DY487" i="44"/>
  <c r="EA486" i="44"/>
  <c r="DZ486" i="44"/>
  <c r="DY486" i="44"/>
  <c r="EA485" i="44"/>
  <c r="DZ485" i="44"/>
  <c r="DY485" i="44"/>
  <c r="EA484" i="44"/>
  <c r="DZ484" i="44"/>
  <c r="DY484" i="44"/>
  <c r="EA483" i="44"/>
  <c r="DZ483" i="44"/>
  <c r="DY483" i="44"/>
  <c r="EA482" i="44"/>
  <c r="DZ482" i="44"/>
  <c r="DY482" i="44"/>
  <c r="EA481" i="44"/>
  <c r="DZ481" i="44"/>
  <c r="DY481" i="44"/>
  <c r="EA480" i="44"/>
  <c r="DZ480" i="44"/>
  <c r="DY480" i="44"/>
  <c r="EA479" i="44"/>
  <c r="DZ479" i="44"/>
  <c r="DY479" i="44"/>
  <c r="EA478" i="44"/>
  <c r="DZ478" i="44"/>
  <c r="DY478" i="44"/>
  <c r="EA477" i="44"/>
  <c r="DZ477" i="44"/>
  <c r="DY477" i="44"/>
  <c r="EA476" i="44"/>
  <c r="DZ476" i="44"/>
  <c r="DY476" i="44"/>
  <c r="EA475" i="44"/>
  <c r="DZ475" i="44"/>
  <c r="DY475" i="44"/>
  <c r="EA474" i="44"/>
  <c r="DZ474" i="44"/>
  <c r="DY474" i="44"/>
  <c r="EA473" i="44"/>
  <c r="DZ473" i="44"/>
  <c r="DY473" i="44"/>
  <c r="EA472" i="44"/>
  <c r="DZ472" i="44"/>
  <c r="DY472" i="44"/>
  <c r="EA471" i="44"/>
  <c r="DZ471" i="44"/>
  <c r="DY471" i="44"/>
  <c r="EA470" i="44"/>
  <c r="DZ470" i="44"/>
  <c r="DY470" i="44"/>
  <c r="EA469" i="44"/>
  <c r="DZ469" i="44"/>
  <c r="DY469" i="44"/>
  <c r="EA468" i="44"/>
  <c r="DZ468" i="44"/>
  <c r="DY468" i="44"/>
  <c r="EA467" i="44"/>
  <c r="DZ467" i="44"/>
  <c r="DY467" i="44"/>
  <c r="EA466" i="44"/>
  <c r="DZ466" i="44"/>
  <c r="DY466" i="44"/>
  <c r="EA465" i="44"/>
  <c r="DZ465" i="44"/>
  <c r="DY465" i="44"/>
  <c r="EA464" i="44"/>
  <c r="DZ464" i="44"/>
  <c r="DY464" i="44"/>
  <c r="EA463" i="44"/>
  <c r="DZ463" i="44"/>
  <c r="DY463" i="44"/>
  <c r="EA462" i="44"/>
  <c r="DZ462" i="44"/>
  <c r="DY462" i="44"/>
  <c r="EA461" i="44"/>
  <c r="DZ461" i="44"/>
  <c r="DY461" i="44"/>
  <c r="EA460" i="44"/>
  <c r="DZ460" i="44"/>
  <c r="DY460" i="44"/>
  <c r="EA459" i="44"/>
  <c r="DZ459" i="44"/>
  <c r="DY459" i="44"/>
  <c r="EA458" i="44"/>
  <c r="DZ458" i="44"/>
  <c r="DY458" i="44"/>
  <c r="EA457" i="44"/>
  <c r="DZ457" i="44"/>
  <c r="DY457" i="44"/>
  <c r="EA456" i="44"/>
  <c r="DZ456" i="44"/>
  <c r="DY456" i="44"/>
  <c r="EA455" i="44"/>
  <c r="DZ455" i="44"/>
  <c r="DY455" i="44"/>
  <c r="EA454" i="44"/>
  <c r="DZ454" i="44"/>
  <c r="DY454" i="44"/>
  <c r="EA453" i="44"/>
  <c r="DZ453" i="44"/>
  <c r="DY453" i="44"/>
  <c r="EA452" i="44"/>
  <c r="DZ452" i="44"/>
  <c r="DY452" i="44"/>
  <c r="EA451" i="44"/>
  <c r="DZ451" i="44"/>
  <c r="DY451" i="44"/>
  <c r="EA450" i="44"/>
  <c r="DZ450" i="44"/>
  <c r="DY450" i="44"/>
  <c r="EA449" i="44"/>
  <c r="DZ449" i="44"/>
  <c r="DY449" i="44"/>
  <c r="EA448" i="44"/>
  <c r="DZ448" i="44"/>
  <c r="DY448" i="44"/>
  <c r="EA447" i="44"/>
  <c r="DZ447" i="44"/>
  <c r="DY447" i="44"/>
  <c r="EA446" i="44"/>
  <c r="DZ446" i="44"/>
  <c r="DY446" i="44"/>
  <c r="EA445" i="44"/>
  <c r="DZ445" i="44"/>
  <c r="DY445" i="44"/>
  <c r="EA444" i="44"/>
  <c r="DZ444" i="44"/>
  <c r="DY444" i="44"/>
  <c r="EA443" i="44"/>
  <c r="DZ443" i="44"/>
  <c r="DY443" i="44"/>
  <c r="EA442" i="44"/>
  <c r="DZ442" i="44"/>
  <c r="DY442" i="44"/>
  <c r="EA441" i="44"/>
  <c r="DZ441" i="44"/>
  <c r="DY441" i="44"/>
  <c r="EA440" i="44"/>
  <c r="DZ440" i="44"/>
  <c r="DY440" i="44"/>
  <c r="EA439" i="44"/>
  <c r="DZ439" i="44"/>
  <c r="DY439" i="44"/>
  <c r="EA438" i="44"/>
  <c r="DZ438" i="44"/>
  <c r="DY438" i="44"/>
  <c r="EA437" i="44"/>
  <c r="DZ437" i="44"/>
  <c r="DY437" i="44"/>
  <c r="EA436" i="44"/>
  <c r="DZ436" i="44"/>
  <c r="DY436" i="44"/>
  <c r="EA435" i="44"/>
  <c r="DZ435" i="44"/>
  <c r="DY435" i="44"/>
  <c r="EA434" i="44"/>
  <c r="DZ434" i="44"/>
  <c r="DY434" i="44"/>
  <c r="EA433" i="44"/>
  <c r="DZ433" i="44"/>
  <c r="DY433" i="44"/>
  <c r="EA432" i="44"/>
  <c r="DZ432" i="44"/>
  <c r="DY432" i="44"/>
  <c r="EA431" i="44"/>
  <c r="DZ431" i="44"/>
  <c r="DY431" i="44"/>
  <c r="EA430" i="44"/>
  <c r="DZ430" i="44"/>
  <c r="DY430" i="44"/>
  <c r="EA429" i="44"/>
  <c r="DZ429" i="44"/>
  <c r="DY429" i="44"/>
  <c r="EA428" i="44"/>
  <c r="DZ428" i="44"/>
  <c r="DY428" i="44"/>
  <c r="EA427" i="44"/>
  <c r="DZ427" i="44"/>
  <c r="DY427" i="44"/>
  <c r="EA426" i="44"/>
  <c r="DZ426" i="44"/>
  <c r="DY426" i="44"/>
  <c r="EA425" i="44"/>
  <c r="DZ425" i="44"/>
  <c r="DY425" i="44"/>
  <c r="EA424" i="44"/>
  <c r="DZ424" i="44"/>
  <c r="DY424" i="44"/>
  <c r="EA423" i="44"/>
  <c r="DZ423" i="44"/>
  <c r="DY423" i="44"/>
  <c r="EA422" i="44"/>
  <c r="DZ422" i="44"/>
  <c r="DY422" i="44"/>
  <c r="EA421" i="44"/>
  <c r="DZ421" i="44"/>
  <c r="DY421" i="44"/>
  <c r="EA420" i="44"/>
  <c r="DZ420" i="44"/>
  <c r="DY420" i="44"/>
  <c r="EA419" i="44"/>
  <c r="DZ419" i="44"/>
  <c r="DY419" i="44"/>
  <c r="EA418" i="44"/>
  <c r="DZ418" i="44"/>
  <c r="DY418" i="44"/>
  <c r="EA417" i="44"/>
  <c r="DZ417" i="44"/>
  <c r="DY417" i="44"/>
  <c r="EA416" i="44"/>
  <c r="DZ416" i="44"/>
  <c r="DY416" i="44"/>
  <c r="EA415" i="44"/>
  <c r="DZ415" i="44"/>
  <c r="DY415" i="44"/>
  <c r="EA414" i="44"/>
  <c r="DZ414" i="44"/>
  <c r="DY414" i="44"/>
  <c r="EA413" i="44"/>
  <c r="DZ413" i="44"/>
  <c r="DY413" i="44"/>
  <c r="EA412" i="44"/>
  <c r="DZ412" i="44"/>
  <c r="DY412" i="44"/>
  <c r="EA411" i="44"/>
  <c r="DZ411" i="44"/>
  <c r="DY411" i="44"/>
  <c r="EA410" i="44"/>
  <c r="DZ410" i="44"/>
  <c r="DY410" i="44"/>
  <c r="EA409" i="44"/>
  <c r="DZ409" i="44"/>
  <c r="DY409" i="44"/>
  <c r="EA408" i="44"/>
  <c r="DZ408" i="44"/>
  <c r="DY408" i="44"/>
  <c r="EA407" i="44"/>
  <c r="DZ407" i="44"/>
  <c r="DY407" i="44"/>
  <c r="EA406" i="44"/>
  <c r="DZ406" i="44"/>
  <c r="DY406" i="44"/>
  <c r="EA405" i="44"/>
  <c r="DZ405" i="44"/>
  <c r="DY405" i="44"/>
  <c r="EA404" i="44"/>
  <c r="DZ404" i="44"/>
  <c r="DY404" i="44"/>
  <c r="EA403" i="44"/>
  <c r="DZ403" i="44"/>
  <c r="DY403" i="44"/>
  <c r="EA402" i="44"/>
  <c r="DZ402" i="44"/>
  <c r="DY402" i="44"/>
  <c r="EA401" i="44"/>
  <c r="DZ401" i="44"/>
  <c r="DY401" i="44"/>
  <c r="EA400" i="44"/>
  <c r="DZ400" i="44"/>
  <c r="DY400" i="44"/>
  <c r="EA399" i="44"/>
  <c r="DZ399" i="44"/>
  <c r="DY399" i="44"/>
  <c r="EA398" i="44"/>
  <c r="DZ398" i="44"/>
  <c r="DY398" i="44"/>
  <c r="EA397" i="44"/>
  <c r="DZ397" i="44"/>
  <c r="DY397" i="44"/>
  <c r="EA396" i="44"/>
  <c r="DZ396" i="44"/>
  <c r="DY396" i="44"/>
  <c r="EA395" i="44"/>
  <c r="DZ395" i="44"/>
  <c r="DY395" i="44"/>
  <c r="EA394" i="44"/>
  <c r="DZ394" i="44"/>
  <c r="DY394" i="44"/>
  <c r="EA393" i="44"/>
  <c r="DZ393" i="44"/>
  <c r="DY393" i="44"/>
  <c r="EA392" i="44"/>
  <c r="DZ392" i="44"/>
  <c r="DY392" i="44"/>
  <c r="EA391" i="44"/>
  <c r="DZ391" i="44"/>
  <c r="DY391" i="44"/>
  <c r="EA390" i="44"/>
  <c r="DZ390" i="44"/>
  <c r="DY390" i="44"/>
  <c r="EA389" i="44"/>
  <c r="DZ389" i="44"/>
  <c r="DY389" i="44"/>
  <c r="EA388" i="44"/>
  <c r="DZ388" i="44"/>
  <c r="DY388" i="44"/>
  <c r="EA387" i="44"/>
  <c r="DZ387" i="44"/>
  <c r="DY387" i="44"/>
  <c r="EA386" i="44"/>
  <c r="DZ386" i="44"/>
  <c r="DY386" i="44"/>
  <c r="EA385" i="44"/>
  <c r="DZ385" i="44"/>
  <c r="DY385" i="44"/>
  <c r="EA384" i="44"/>
  <c r="DZ384" i="44"/>
  <c r="DY384" i="44"/>
  <c r="EA383" i="44"/>
  <c r="DZ383" i="44"/>
  <c r="DY383" i="44"/>
  <c r="EA382" i="44"/>
  <c r="DZ382" i="44"/>
  <c r="DY382" i="44"/>
  <c r="EA381" i="44"/>
  <c r="DZ381" i="44"/>
  <c r="DY381" i="44"/>
  <c r="EA380" i="44"/>
  <c r="DZ380" i="44"/>
  <c r="DY380" i="44"/>
  <c r="EA379" i="44"/>
  <c r="DZ379" i="44"/>
  <c r="DY379" i="44"/>
  <c r="EA378" i="44"/>
  <c r="DZ378" i="44"/>
  <c r="DY378" i="44"/>
  <c r="EA377" i="44"/>
  <c r="DZ377" i="44"/>
  <c r="DY377" i="44"/>
  <c r="EA376" i="44"/>
  <c r="DZ376" i="44"/>
  <c r="DY376" i="44"/>
  <c r="EA375" i="44"/>
  <c r="DZ375" i="44"/>
  <c r="DY375" i="44"/>
  <c r="EA374" i="44"/>
  <c r="DZ374" i="44"/>
  <c r="DY374" i="44"/>
  <c r="EA373" i="44"/>
  <c r="DZ373" i="44"/>
  <c r="DY373" i="44"/>
  <c r="EA372" i="44"/>
  <c r="DZ372" i="44"/>
  <c r="DY372" i="44"/>
  <c r="EA371" i="44"/>
  <c r="DZ371" i="44"/>
  <c r="DY371" i="44"/>
  <c r="EA370" i="44"/>
  <c r="DZ370" i="44"/>
  <c r="DY370" i="44"/>
  <c r="EA369" i="44"/>
  <c r="DZ369" i="44"/>
  <c r="DY369" i="44"/>
  <c r="EA368" i="44"/>
  <c r="DZ368" i="44"/>
  <c r="DY368" i="44"/>
  <c r="EA367" i="44"/>
  <c r="DZ367" i="44"/>
  <c r="DY367" i="44"/>
  <c r="EA366" i="44"/>
  <c r="DZ366" i="44"/>
  <c r="DY366" i="44"/>
  <c r="EA365" i="44"/>
  <c r="DZ365" i="44"/>
  <c r="DY365" i="44"/>
  <c r="EA364" i="44"/>
  <c r="DZ364" i="44"/>
  <c r="DY364" i="44"/>
  <c r="EA363" i="44"/>
  <c r="DZ363" i="44"/>
  <c r="DY363" i="44"/>
  <c r="EA362" i="44"/>
  <c r="DZ362" i="44"/>
  <c r="DY362" i="44"/>
  <c r="EA361" i="44"/>
  <c r="DZ361" i="44"/>
  <c r="DY361" i="44"/>
  <c r="EA360" i="44"/>
  <c r="DZ360" i="44"/>
  <c r="DY360" i="44"/>
  <c r="EA359" i="44"/>
  <c r="DZ359" i="44"/>
  <c r="DY359" i="44"/>
  <c r="EA358" i="44"/>
  <c r="DZ358" i="44"/>
  <c r="DY358" i="44"/>
  <c r="EA357" i="44"/>
  <c r="DZ357" i="44"/>
  <c r="DY357" i="44"/>
  <c r="EA356" i="44"/>
  <c r="DZ356" i="44"/>
  <c r="DY356" i="44"/>
  <c r="EA355" i="44"/>
  <c r="DZ355" i="44"/>
  <c r="DY355" i="44"/>
  <c r="EA354" i="44"/>
  <c r="DZ354" i="44"/>
  <c r="DY354" i="44"/>
  <c r="EA353" i="44"/>
  <c r="DZ353" i="44"/>
  <c r="DY353" i="44"/>
  <c r="EA352" i="44"/>
  <c r="DZ352" i="44"/>
  <c r="DY352" i="44"/>
  <c r="EA351" i="44"/>
  <c r="DZ351" i="44"/>
  <c r="DY351" i="44"/>
  <c r="EA350" i="44"/>
  <c r="DZ350" i="44"/>
  <c r="DY350" i="44"/>
  <c r="EA349" i="44"/>
  <c r="DZ349" i="44"/>
  <c r="DY349" i="44"/>
  <c r="EA348" i="44"/>
  <c r="DZ348" i="44"/>
  <c r="DY348" i="44"/>
  <c r="EA347" i="44"/>
  <c r="DZ347" i="44"/>
  <c r="DY347" i="44"/>
  <c r="EA346" i="44"/>
  <c r="DZ346" i="44"/>
  <c r="DY346" i="44"/>
  <c r="EA345" i="44"/>
  <c r="DZ345" i="44"/>
  <c r="DY345" i="44"/>
  <c r="EA344" i="44"/>
  <c r="DZ344" i="44"/>
  <c r="DY344" i="44"/>
  <c r="EA343" i="44"/>
  <c r="DZ343" i="44"/>
  <c r="DY343" i="44"/>
  <c r="EA342" i="44"/>
  <c r="DZ342" i="44"/>
  <c r="DY342" i="44"/>
  <c r="EA341" i="44"/>
  <c r="DZ341" i="44"/>
  <c r="DY341" i="44"/>
  <c r="EA340" i="44"/>
  <c r="DZ340" i="44"/>
  <c r="DY340" i="44"/>
  <c r="EA339" i="44"/>
  <c r="DZ339" i="44"/>
  <c r="DY339" i="44"/>
  <c r="EA338" i="44"/>
  <c r="DZ338" i="44"/>
  <c r="DY338" i="44"/>
  <c r="EA337" i="44"/>
  <c r="DZ337" i="44"/>
  <c r="DY337" i="44"/>
  <c r="EA336" i="44"/>
  <c r="DZ336" i="44"/>
  <c r="DY336" i="44"/>
  <c r="EA335" i="44"/>
  <c r="DZ335" i="44"/>
  <c r="DY335" i="44"/>
  <c r="EA334" i="44"/>
  <c r="DZ334" i="44"/>
  <c r="DY334" i="44"/>
  <c r="EA333" i="44"/>
  <c r="DZ333" i="44"/>
  <c r="DY333" i="44"/>
  <c r="EA332" i="44"/>
  <c r="DZ332" i="44"/>
  <c r="DY332" i="44"/>
  <c r="EA331" i="44"/>
  <c r="DZ331" i="44"/>
  <c r="DY331" i="44"/>
  <c r="EA330" i="44"/>
  <c r="DZ330" i="44"/>
  <c r="DY330" i="44"/>
  <c r="EA329" i="44"/>
  <c r="DZ329" i="44"/>
  <c r="DY329" i="44"/>
  <c r="EA328" i="44"/>
  <c r="DZ328" i="44"/>
  <c r="DY328" i="44"/>
  <c r="EA327" i="44"/>
  <c r="DZ327" i="44"/>
  <c r="DY327" i="44"/>
  <c r="EA326" i="44"/>
  <c r="DZ326" i="44"/>
  <c r="DY326" i="44"/>
  <c r="EA325" i="44"/>
  <c r="DZ325" i="44"/>
  <c r="DY325" i="44"/>
  <c r="EA324" i="44"/>
  <c r="DZ324" i="44"/>
  <c r="DY324" i="44"/>
  <c r="EA323" i="44"/>
  <c r="DZ323" i="44"/>
  <c r="DY323" i="44"/>
  <c r="EA322" i="44"/>
  <c r="DZ322" i="44"/>
  <c r="DY322" i="44"/>
  <c r="EA321" i="44"/>
  <c r="DZ321" i="44"/>
  <c r="DY321" i="44"/>
  <c r="EA320" i="44"/>
  <c r="DZ320" i="44"/>
  <c r="DY320" i="44"/>
  <c r="EA319" i="44"/>
  <c r="DZ319" i="44"/>
  <c r="DY319" i="44"/>
  <c r="EA318" i="44"/>
  <c r="DZ318" i="44"/>
  <c r="DY318" i="44"/>
  <c r="EA317" i="44"/>
  <c r="DZ317" i="44"/>
  <c r="DY317" i="44"/>
  <c r="EA316" i="44"/>
  <c r="DZ316" i="44"/>
  <c r="DY316" i="44"/>
  <c r="EA315" i="44"/>
  <c r="DZ315" i="44"/>
  <c r="DY315" i="44"/>
  <c r="EA314" i="44"/>
  <c r="DZ314" i="44"/>
  <c r="DY314" i="44"/>
  <c r="EA313" i="44"/>
  <c r="DZ313" i="44"/>
  <c r="DY313" i="44"/>
  <c r="EA312" i="44"/>
  <c r="DZ312" i="44"/>
  <c r="DY312" i="44"/>
  <c r="EA311" i="44"/>
  <c r="DZ311" i="44"/>
  <c r="DY311" i="44"/>
  <c r="EA310" i="44"/>
  <c r="DZ310" i="44"/>
  <c r="DY310" i="44"/>
  <c r="EA309" i="44"/>
  <c r="DZ309" i="44"/>
  <c r="DY309" i="44"/>
  <c r="EA308" i="44"/>
  <c r="DZ308" i="44"/>
  <c r="DY308" i="44"/>
  <c r="EA307" i="44"/>
  <c r="DZ307" i="44"/>
  <c r="DY307" i="44"/>
  <c r="EA306" i="44"/>
  <c r="DZ306" i="44"/>
  <c r="DY306" i="44"/>
  <c r="EA305" i="44"/>
  <c r="DZ305" i="44"/>
  <c r="DY305" i="44"/>
  <c r="EA304" i="44"/>
  <c r="DZ304" i="44"/>
  <c r="DY304" i="44"/>
  <c r="EA303" i="44"/>
  <c r="DZ303" i="44"/>
  <c r="DY303" i="44"/>
  <c r="EA302" i="44"/>
  <c r="DZ302" i="44"/>
  <c r="DY302" i="44"/>
  <c r="EA301" i="44"/>
  <c r="DZ301" i="44"/>
  <c r="DY301" i="44"/>
  <c r="EA300" i="44"/>
  <c r="DZ300" i="44"/>
  <c r="DY300" i="44"/>
  <c r="EA299" i="44"/>
  <c r="DZ299" i="44"/>
  <c r="DY299" i="44"/>
  <c r="EA298" i="44"/>
  <c r="DZ298" i="44"/>
  <c r="DY298" i="44"/>
  <c r="EA297" i="44"/>
  <c r="DZ297" i="44"/>
  <c r="DY297" i="44"/>
  <c r="EA296" i="44"/>
  <c r="DZ296" i="44"/>
  <c r="DY296" i="44"/>
  <c r="EA295" i="44"/>
  <c r="DZ295" i="44"/>
  <c r="DY295" i="44"/>
  <c r="EA294" i="44"/>
  <c r="DZ294" i="44"/>
  <c r="DY294" i="44"/>
  <c r="EA293" i="44"/>
  <c r="DZ293" i="44"/>
  <c r="DY293" i="44"/>
  <c r="EA292" i="44"/>
  <c r="DZ292" i="44"/>
  <c r="DY292" i="44"/>
  <c r="EA291" i="44"/>
  <c r="DZ291" i="44"/>
  <c r="DY291" i="44"/>
  <c r="EA290" i="44"/>
  <c r="DZ290" i="44"/>
  <c r="DY290" i="44"/>
  <c r="EA289" i="44"/>
  <c r="DZ289" i="44"/>
  <c r="DY289" i="44"/>
  <c r="EA288" i="44"/>
  <c r="DZ288" i="44"/>
  <c r="DY288" i="44"/>
  <c r="EA287" i="44"/>
  <c r="DZ287" i="44"/>
  <c r="DY287" i="44"/>
  <c r="EA286" i="44"/>
  <c r="DZ286" i="44"/>
  <c r="DY286" i="44"/>
  <c r="EA285" i="44"/>
  <c r="DZ285" i="44"/>
  <c r="DY285" i="44"/>
  <c r="EA284" i="44"/>
  <c r="DZ284" i="44"/>
  <c r="DY284" i="44"/>
  <c r="EA283" i="44"/>
  <c r="DZ283" i="44"/>
  <c r="DY283" i="44"/>
  <c r="EA282" i="44"/>
  <c r="DZ282" i="44"/>
  <c r="DY282" i="44"/>
  <c r="EA281" i="44"/>
  <c r="DZ281" i="44"/>
  <c r="DY281" i="44"/>
  <c r="EA280" i="44"/>
  <c r="DZ280" i="44"/>
  <c r="DY280" i="44"/>
  <c r="EA279" i="44"/>
  <c r="DZ279" i="44"/>
  <c r="DY279" i="44"/>
  <c r="EA278" i="44"/>
  <c r="DZ278" i="44"/>
  <c r="DY278" i="44"/>
  <c r="EA277" i="44"/>
  <c r="DZ277" i="44"/>
  <c r="DY277" i="44"/>
  <c r="EA276" i="44"/>
  <c r="DZ276" i="44"/>
  <c r="DY276" i="44"/>
  <c r="EA275" i="44"/>
  <c r="DZ275" i="44"/>
  <c r="DY275" i="44"/>
  <c r="EA274" i="44"/>
  <c r="DZ274" i="44"/>
  <c r="DY274" i="44"/>
  <c r="EA273" i="44"/>
  <c r="DZ273" i="44"/>
  <c r="DY273" i="44"/>
  <c r="EA272" i="44"/>
  <c r="DZ272" i="44"/>
  <c r="DY272" i="44"/>
  <c r="EA271" i="44"/>
  <c r="DZ271" i="44"/>
  <c r="DY271" i="44"/>
  <c r="EA270" i="44"/>
  <c r="DZ270" i="44"/>
  <c r="DY270" i="44"/>
  <c r="EA269" i="44"/>
  <c r="DZ269" i="44"/>
  <c r="DY269" i="44"/>
  <c r="EA268" i="44"/>
  <c r="DZ268" i="44"/>
  <c r="DY268" i="44"/>
  <c r="EA267" i="44"/>
  <c r="DZ267" i="44"/>
  <c r="DY267" i="44"/>
  <c r="EA266" i="44"/>
  <c r="DZ266" i="44"/>
  <c r="DY266" i="44"/>
  <c r="EA265" i="44"/>
  <c r="DZ265" i="44"/>
  <c r="DY265" i="44"/>
  <c r="EA264" i="44"/>
  <c r="DZ264" i="44"/>
  <c r="DY264" i="44"/>
  <c r="EA263" i="44"/>
  <c r="DZ263" i="44"/>
  <c r="DY263" i="44"/>
  <c r="EA262" i="44"/>
  <c r="DZ262" i="44"/>
  <c r="DY262" i="44"/>
  <c r="EA261" i="44"/>
  <c r="DZ261" i="44"/>
  <c r="DY261" i="44"/>
  <c r="EA260" i="44"/>
  <c r="DZ260" i="44"/>
  <c r="DY260" i="44"/>
  <c r="EA259" i="44"/>
  <c r="DZ259" i="44"/>
  <c r="DY259" i="44"/>
  <c r="EA258" i="44"/>
  <c r="DZ258" i="44"/>
  <c r="DY258" i="44"/>
  <c r="EA257" i="44"/>
  <c r="DZ257" i="44"/>
  <c r="DY257" i="44"/>
  <c r="EA256" i="44"/>
  <c r="DZ256" i="44"/>
  <c r="DY256" i="44"/>
  <c r="EA255" i="44"/>
  <c r="DZ255" i="44"/>
  <c r="DY255" i="44"/>
  <c r="EA254" i="44"/>
  <c r="DZ254" i="44"/>
  <c r="DY254" i="44"/>
  <c r="EA253" i="44"/>
  <c r="DZ253" i="44"/>
  <c r="DY253" i="44"/>
  <c r="EA252" i="44"/>
  <c r="DZ252" i="44"/>
  <c r="DY252" i="44"/>
  <c r="EA251" i="44"/>
  <c r="DZ251" i="44"/>
  <c r="DY251" i="44"/>
  <c r="EA250" i="44"/>
  <c r="DZ250" i="44"/>
  <c r="DY250" i="44"/>
  <c r="EA249" i="44"/>
  <c r="DZ249" i="44"/>
  <c r="DY249" i="44"/>
  <c r="EA248" i="44"/>
  <c r="DZ248" i="44"/>
  <c r="DY248" i="44"/>
  <c r="EA247" i="44"/>
  <c r="DZ247" i="44"/>
  <c r="DY247" i="44"/>
  <c r="EA246" i="44"/>
  <c r="DZ246" i="44"/>
  <c r="DY246" i="44"/>
  <c r="EA245" i="44"/>
  <c r="DZ245" i="44"/>
  <c r="DY245" i="44"/>
  <c r="EA244" i="44"/>
  <c r="DZ244" i="44"/>
  <c r="DY244" i="44"/>
  <c r="EA243" i="44"/>
  <c r="DZ243" i="44"/>
  <c r="DY243" i="44"/>
  <c r="EA242" i="44"/>
  <c r="DZ242" i="44"/>
  <c r="DY242" i="44"/>
  <c r="EA241" i="44"/>
  <c r="DZ241" i="44"/>
  <c r="DY241" i="44"/>
  <c r="EA240" i="44"/>
  <c r="DZ240" i="44"/>
  <c r="DY240" i="44"/>
  <c r="EA239" i="44"/>
  <c r="DZ239" i="44"/>
  <c r="DY239" i="44"/>
  <c r="EA238" i="44"/>
  <c r="DZ238" i="44"/>
  <c r="DY238" i="44"/>
  <c r="EA237" i="44"/>
  <c r="DZ237" i="44"/>
  <c r="DY237" i="44"/>
  <c r="EA236" i="44"/>
  <c r="DZ236" i="44"/>
  <c r="DY236" i="44"/>
  <c r="EA235" i="44"/>
  <c r="DZ235" i="44"/>
  <c r="DY235" i="44"/>
  <c r="EA234" i="44"/>
  <c r="DZ234" i="44"/>
  <c r="DY234" i="44"/>
  <c r="EA233" i="44"/>
  <c r="DZ233" i="44"/>
  <c r="DY233" i="44"/>
  <c r="EA232" i="44"/>
  <c r="DZ232" i="44"/>
  <c r="DY232" i="44"/>
  <c r="EA231" i="44"/>
  <c r="DZ231" i="44"/>
  <c r="DY231" i="44"/>
  <c r="EA230" i="44"/>
  <c r="DZ230" i="44"/>
  <c r="DY230" i="44"/>
  <c r="EA229" i="44"/>
  <c r="DZ229" i="44"/>
  <c r="DY229" i="44"/>
  <c r="EA228" i="44"/>
  <c r="DZ228" i="44"/>
  <c r="DY228" i="44"/>
  <c r="EA227" i="44"/>
  <c r="DZ227" i="44"/>
  <c r="DY227" i="44"/>
  <c r="EA226" i="44"/>
  <c r="DZ226" i="44"/>
  <c r="DY226" i="44"/>
  <c r="EA225" i="44"/>
  <c r="DZ225" i="44"/>
  <c r="DY225" i="44"/>
  <c r="EA224" i="44"/>
  <c r="DZ224" i="44"/>
  <c r="DY224" i="44"/>
  <c r="EA223" i="44"/>
  <c r="DZ223" i="44"/>
  <c r="DY223" i="44"/>
  <c r="EA222" i="44"/>
  <c r="DZ222" i="44"/>
  <c r="DY222" i="44"/>
  <c r="EA221" i="44"/>
  <c r="DZ221" i="44"/>
  <c r="DY221" i="44"/>
  <c r="EA220" i="44"/>
  <c r="DZ220" i="44"/>
  <c r="DY220" i="44"/>
  <c r="EA219" i="44"/>
  <c r="DZ219" i="44"/>
  <c r="DY219" i="44"/>
  <c r="EA218" i="44"/>
  <c r="DZ218" i="44"/>
  <c r="DY218" i="44"/>
  <c r="EA217" i="44"/>
  <c r="DZ217" i="44"/>
  <c r="DY217" i="44"/>
  <c r="EA216" i="44"/>
  <c r="DZ216" i="44"/>
  <c r="DY216" i="44"/>
  <c r="EA215" i="44"/>
  <c r="DZ215" i="44"/>
  <c r="DY215" i="44"/>
  <c r="EA214" i="44"/>
  <c r="DZ214" i="44"/>
  <c r="DY214" i="44"/>
  <c r="EA213" i="44"/>
  <c r="DZ213" i="44"/>
  <c r="DY213" i="44"/>
  <c r="EA212" i="44"/>
  <c r="DZ212" i="44"/>
  <c r="DY212" i="44"/>
  <c r="EA211" i="44"/>
  <c r="DZ211" i="44"/>
  <c r="DY211" i="44"/>
  <c r="EA210" i="44"/>
  <c r="DZ210" i="44"/>
  <c r="DY210" i="44"/>
  <c r="EA209" i="44"/>
  <c r="DZ209" i="44"/>
  <c r="DY209" i="44"/>
  <c r="EA208" i="44"/>
  <c r="DZ208" i="44"/>
  <c r="DY208" i="44"/>
  <c r="EA207" i="44"/>
  <c r="DZ207" i="44"/>
  <c r="DY207" i="44"/>
  <c r="EA206" i="44"/>
  <c r="DZ206" i="44"/>
  <c r="DY206" i="44"/>
  <c r="EA205" i="44"/>
  <c r="DZ205" i="44"/>
  <c r="DY205" i="44"/>
  <c r="EA204" i="44"/>
  <c r="DZ204" i="44"/>
  <c r="DY204" i="44"/>
  <c r="EA203" i="44"/>
  <c r="DZ203" i="44"/>
  <c r="DY203" i="44"/>
  <c r="EA202" i="44"/>
  <c r="DZ202" i="44"/>
  <c r="DY202" i="44"/>
  <c r="EA201" i="44"/>
  <c r="DZ201" i="44"/>
  <c r="DY201" i="44"/>
  <c r="EA200" i="44"/>
  <c r="DZ200" i="44"/>
  <c r="DY200" i="44"/>
  <c r="EA199" i="44"/>
  <c r="DZ199" i="44"/>
  <c r="DY199" i="44"/>
  <c r="EA198" i="44"/>
  <c r="DZ198" i="44"/>
  <c r="DY198" i="44"/>
  <c r="EA197" i="44"/>
  <c r="DZ197" i="44"/>
  <c r="DY197" i="44"/>
  <c r="EA196" i="44"/>
  <c r="DZ196" i="44"/>
  <c r="DY196" i="44"/>
  <c r="EA195" i="44"/>
  <c r="DZ195" i="44"/>
  <c r="DY195" i="44"/>
  <c r="EA194" i="44"/>
  <c r="DZ194" i="44"/>
  <c r="DY194" i="44"/>
  <c r="EA193" i="44"/>
  <c r="DZ193" i="44"/>
  <c r="DY193" i="44"/>
  <c r="EA192" i="44"/>
  <c r="DZ192" i="44"/>
  <c r="DY192" i="44"/>
  <c r="EA191" i="44"/>
  <c r="DZ191" i="44"/>
  <c r="DY191" i="44"/>
  <c r="EA190" i="44"/>
  <c r="DZ190" i="44"/>
  <c r="DY190" i="44"/>
  <c r="EA189" i="44"/>
  <c r="DZ189" i="44"/>
  <c r="DY189" i="44"/>
  <c r="EA188" i="44"/>
  <c r="DZ188" i="44"/>
  <c r="DY188" i="44"/>
  <c r="EA187" i="44"/>
  <c r="DZ187" i="44"/>
  <c r="DY187" i="44"/>
  <c r="EA186" i="44"/>
  <c r="DZ186" i="44"/>
  <c r="DY186" i="44"/>
  <c r="EA185" i="44"/>
  <c r="DZ185" i="44"/>
  <c r="DY185" i="44"/>
  <c r="EA184" i="44"/>
  <c r="DZ184" i="44"/>
  <c r="DY184" i="44"/>
  <c r="EA183" i="44"/>
  <c r="DZ183" i="44"/>
  <c r="DY183" i="44"/>
  <c r="EA182" i="44"/>
  <c r="DZ182" i="44"/>
  <c r="DY182" i="44"/>
  <c r="EA181" i="44"/>
  <c r="DZ181" i="44"/>
  <c r="DY181" i="44"/>
  <c r="EA180" i="44"/>
  <c r="DZ180" i="44"/>
  <c r="DY180" i="44"/>
  <c r="EA179" i="44"/>
  <c r="DZ179" i="44"/>
  <c r="DY179" i="44"/>
  <c r="EA178" i="44"/>
  <c r="DZ178" i="44"/>
  <c r="DY178" i="44"/>
  <c r="EA177" i="44"/>
  <c r="DZ177" i="44"/>
  <c r="DY177" i="44"/>
  <c r="EA176" i="44"/>
  <c r="DZ176" i="44"/>
  <c r="DY176" i="44"/>
  <c r="EA175" i="44"/>
  <c r="DZ175" i="44"/>
  <c r="DY175" i="44"/>
  <c r="EA174" i="44"/>
  <c r="DZ174" i="44"/>
  <c r="DY174" i="44"/>
  <c r="EA173" i="44"/>
  <c r="DZ173" i="44"/>
  <c r="DY173" i="44"/>
  <c r="EA172" i="44"/>
  <c r="DZ172" i="44"/>
  <c r="DY172" i="44"/>
  <c r="EA171" i="44"/>
  <c r="DZ171" i="44"/>
  <c r="DY171" i="44"/>
  <c r="EA170" i="44"/>
  <c r="DZ170" i="44"/>
  <c r="DY170" i="44"/>
  <c r="EA169" i="44"/>
  <c r="DZ169" i="44"/>
  <c r="DY169" i="44"/>
  <c r="EA168" i="44"/>
  <c r="DZ168" i="44"/>
  <c r="DY168" i="44"/>
  <c r="EA167" i="44"/>
  <c r="DZ167" i="44"/>
  <c r="DY167" i="44"/>
  <c r="EA166" i="44"/>
  <c r="DZ166" i="44"/>
  <c r="DY166" i="44"/>
  <c r="EA165" i="44"/>
  <c r="DZ165" i="44"/>
  <c r="DY165" i="44"/>
  <c r="EA164" i="44"/>
  <c r="DZ164" i="44"/>
  <c r="DY164" i="44"/>
  <c r="EA163" i="44"/>
  <c r="DZ163" i="44"/>
  <c r="DY163" i="44"/>
  <c r="EA162" i="44"/>
  <c r="DZ162" i="44"/>
  <c r="DY162" i="44"/>
  <c r="EA161" i="44"/>
  <c r="DZ161" i="44"/>
  <c r="DY161" i="44"/>
  <c r="EA160" i="44"/>
  <c r="DZ160" i="44"/>
  <c r="DY160" i="44"/>
  <c r="EA159" i="44"/>
  <c r="DZ159" i="44"/>
  <c r="DY159" i="44"/>
  <c r="EA158" i="44"/>
  <c r="DZ158" i="44"/>
  <c r="DY158" i="44"/>
  <c r="EA157" i="44"/>
  <c r="DZ157" i="44"/>
  <c r="DY157" i="44"/>
  <c r="EA156" i="44"/>
  <c r="DZ156" i="44"/>
  <c r="DY156" i="44"/>
  <c r="EA155" i="44"/>
  <c r="DZ155" i="44"/>
  <c r="DY155" i="44"/>
  <c r="EA154" i="44"/>
  <c r="DZ154" i="44"/>
  <c r="DY154" i="44"/>
  <c r="EA153" i="44"/>
  <c r="DZ153" i="44"/>
  <c r="DY153" i="44"/>
  <c r="EA152" i="44"/>
  <c r="DZ152" i="44"/>
  <c r="DY152" i="44"/>
  <c r="EA151" i="44"/>
  <c r="DZ151" i="44"/>
  <c r="DY151" i="44"/>
  <c r="EA150" i="44"/>
  <c r="DZ150" i="44"/>
  <c r="DY150" i="44"/>
  <c r="EA149" i="44"/>
  <c r="DZ149" i="44"/>
  <c r="DY149" i="44"/>
  <c r="EA148" i="44"/>
  <c r="DZ148" i="44"/>
  <c r="DY148" i="44"/>
  <c r="EA147" i="44"/>
  <c r="DZ147" i="44"/>
  <c r="DY147" i="44"/>
  <c r="EA146" i="44"/>
  <c r="DZ146" i="44"/>
  <c r="DY146" i="44"/>
  <c r="EA145" i="44"/>
  <c r="DZ145" i="44"/>
  <c r="DY145" i="44"/>
  <c r="EA144" i="44"/>
  <c r="DZ144" i="44"/>
  <c r="DY144" i="44"/>
  <c r="EA143" i="44"/>
  <c r="DZ143" i="44"/>
  <c r="DY143" i="44"/>
  <c r="EA142" i="44"/>
  <c r="DZ142" i="44"/>
  <c r="DY142" i="44"/>
  <c r="EA141" i="44"/>
  <c r="DZ141" i="44"/>
  <c r="DY141" i="44"/>
  <c r="EA140" i="44"/>
  <c r="DZ140" i="44"/>
  <c r="DY140" i="44"/>
  <c r="EA139" i="44"/>
  <c r="DZ139" i="44"/>
  <c r="DY139" i="44"/>
  <c r="EA138" i="44"/>
  <c r="DZ138" i="44"/>
  <c r="DY138" i="44"/>
  <c r="EA137" i="44"/>
  <c r="DZ137" i="44"/>
  <c r="DY137" i="44"/>
  <c r="EA136" i="44"/>
  <c r="DZ136" i="44"/>
  <c r="DY136" i="44"/>
  <c r="EA135" i="44"/>
  <c r="DZ135" i="44"/>
  <c r="DY135" i="44"/>
  <c r="EA134" i="44"/>
  <c r="DZ134" i="44"/>
  <c r="DY134" i="44"/>
  <c r="EA133" i="44"/>
  <c r="DZ133" i="44"/>
  <c r="DY133" i="44"/>
  <c r="EA132" i="44"/>
  <c r="DZ132" i="44"/>
  <c r="DY132" i="44"/>
  <c r="EA131" i="44"/>
  <c r="DZ131" i="44"/>
  <c r="DY131" i="44"/>
  <c r="EA130" i="44"/>
  <c r="DZ130" i="44"/>
  <c r="DY130" i="44"/>
  <c r="EA129" i="44"/>
  <c r="DZ129" i="44"/>
  <c r="DY129" i="44"/>
  <c r="EA128" i="44"/>
  <c r="DZ128" i="44"/>
  <c r="DY128" i="44"/>
  <c r="EA127" i="44"/>
  <c r="DZ127" i="44"/>
  <c r="DY127" i="44"/>
  <c r="EA126" i="44"/>
  <c r="DZ126" i="44"/>
  <c r="DY126" i="44"/>
  <c r="EA125" i="44"/>
  <c r="DZ125" i="44"/>
  <c r="DY125" i="44"/>
  <c r="EA124" i="44"/>
  <c r="DZ124" i="44"/>
  <c r="DY124" i="44"/>
  <c r="EA123" i="44"/>
  <c r="DZ123" i="44"/>
  <c r="DY123" i="44"/>
  <c r="EA122" i="44"/>
  <c r="DZ122" i="44"/>
  <c r="DY122" i="44"/>
  <c r="EA121" i="44"/>
  <c r="DZ121" i="44"/>
  <c r="DY121" i="44"/>
  <c r="EA120" i="44"/>
  <c r="DZ120" i="44"/>
  <c r="DY120" i="44"/>
  <c r="EA119" i="44"/>
  <c r="DZ119" i="44"/>
  <c r="DY119" i="44"/>
  <c r="EA118" i="44"/>
  <c r="DZ118" i="44"/>
  <c r="DY118" i="44"/>
  <c r="EA117" i="44"/>
  <c r="DZ117" i="44"/>
  <c r="DY117" i="44"/>
  <c r="EA116" i="44"/>
  <c r="DZ116" i="44"/>
  <c r="DY116" i="44"/>
  <c r="EA114" i="44"/>
  <c r="DZ114" i="44"/>
  <c r="DY114" i="44"/>
  <c r="EA113" i="44"/>
  <c r="DZ113" i="44"/>
  <c r="DY113" i="44"/>
  <c r="EA111" i="44"/>
  <c r="DZ111" i="44"/>
  <c r="DY111" i="44"/>
  <c r="EA110" i="44"/>
  <c r="DZ110" i="44"/>
  <c r="DY110" i="44"/>
  <c r="EA109" i="44"/>
  <c r="DZ109" i="44"/>
  <c r="DY109" i="44"/>
  <c r="EA108" i="44"/>
  <c r="DZ108" i="44"/>
  <c r="DY108" i="44"/>
  <c r="EA107" i="44"/>
  <c r="DZ107" i="44"/>
  <c r="DY107" i="44"/>
  <c r="EA106" i="44"/>
  <c r="DZ106" i="44"/>
  <c r="DY106" i="44"/>
  <c r="EA102" i="44"/>
  <c r="DZ102" i="44"/>
  <c r="DY102" i="44"/>
  <c r="EA101" i="44"/>
  <c r="DZ101" i="44"/>
  <c r="DY101" i="44"/>
  <c r="EA100" i="44"/>
  <c r="DZ100" i="44"/>
  <c r="DY100" i="44"/>
  <c r="EA99" i="44"/>
  <c r="DZ99" i="44"/>
  <c r="DY99" i="44"/>
  <c r="EA98" i="44"/>
  <c r="DZ98" i="44"/>
  <c r="DY98" i="44"/>
  <c r="EA97" i="44"/>
  <c r="DZ97" i="44"/>
  <c r="DY97" i="44"/>
  <c r="EA96" i="44"/>
  <c r="DZ96" i="44"/>
  <c r="DY96" i="44"/>
  <c r="EA93" i="44"/>
  <c r="DZ93" i="44"/>
  <c r="DY93" i="44"/>
  <c r="EA92" i="44"/>
  <c r="DZ92" i="44"/>
  <c r="DY92" i="44"/>
  <c r="EA91" i="44"/>
  <c r="DZ91" i="44"/>
  <c r="DY91" i="44"/>
  <c r="EA89" i="44"/>
  <c r="DZ89" i="44"/>
  <c r="DY89" i="44"/>
  <c r="EA88" i="44"/>
  <c r="DZ88" i="44"/>
  <c r="DY88" i="44"/>
  <c r="EA87" i="44"/>
  <c r="DZ87" i="44"/>
  <c r="DY87" i="44"/>
  <c r="EA85" i="44"/>
  <c r="DZ85" i="44"/>
  <c r="DY85" i="44"/>
  <c r="EA84" i="44"/>
  <c r="DZ84" i="44"/>
  <c r="DY84" i="44"/>
  <c r="EA83" i="44"/>
  <c r="DZ83" i="44"/>
  <c r="DY83" i="44"/>
  <c r="EA82" i="44"/>
  <c r="DZ82" i="44"/>
  <c r="DY82" i="44"/>
  <c r="EA81" i="44"/>
  <c r="DZ81" i="44"/>
  <c r="DY81" i="44"/>
  <c r="EA80" i="44"/>
  <c r="DZ80" i="44"/>
  <c r="DY80" i="44"/>
  <c r="EA79" i="44"/>
  <c r="DZ79" i="44"/>
  <c r="DY79" i="44"/>
  <c r="EA78" i="44"/>
  <c r="DZ78" i="44"/>
  <c r="DY78" i="44"/>
  <c r="EA77" i="44"/>
  <c r="DZ77" i="44"/>
  <c r="DY77" i="44"/>
  <c r="EA75" i="44"/>
  <c r="DZ75" i="44"/>
  <c r="DY75" i="44"/>
  <c r="EA74" i="44"/>
  <c r="DZ74" i="44"/>
  <c r="DY74" i="44"/>
  <c r="EA73" i="44"/>
  <c r="DZ73" i="44"/>
  <c r="DY73" i="44"/>
  <c r="EA72" i="44"/>
  <c r="DZ72" i="44"/>
  <c r="DY72" i="44"/>
  <c r="EA71" i="44"/>
  <c r="DZ71" i="44"/>
  <c r="DY71" i="44"/>
  <c r="EA70" i="44"/>
  <c r="DZ70" i="44"/>
  <c r="DY70" i="44"/>
  <c r="EA69" i="44"/>
  <c r="DZ69" i="44"/>
  <c r="DY69" i="44"/>
  <c r="EA68" i="44"/>
  <c r="DZ68" i="44"/>
  <c r="DY68" i="44"/>
  <c r="EA67" i="44"/>
  <c r="DZ67" i="44"/>
  <c r="DY67" i="44"/>
  <c r="EA66" i="44"/>
  <c r="DZ66" i="44"/>
  <c r="DY66" i="44"/>
  <c r="EA65" i="44"/>
  <c r="DZ65" i="44"/>
  <c r="DY65" i="44"/>
  <c r="EA64" i="44"/>
  <c r="DZ64" i="44"/>
  <c r="DY64" i="44"/>
  <c r="EA63" i="44"/>
  <c r="DZ63" i="44"/>
  <c r="DY63" i="44"/>
  <c r="EA62" i="44"/>
  <c r="DZ62" i="44"/>
  <c r="DY62" i="44"/>
  <c r="EA61" i="44"/>
  <c r="DZ61" i="44"/>
  <c r="DY61" i="44"/>
  <c r="EA60" i="44"/>
  <c r="DZ60" i="44"/>
  <c r="DY60" i="44"/>
  <c r="EA59" i="44"/>
  <c r="DZ59" i="44"/>
  <c r="DY59" i="44"/>
  <c r="EA58" i="44"/>
  <c r="DZ58" i="44"/>
  <c r="DY58" i="44"/>
  <c r="EA57" i="44"/>
  <c r="DZ57" i="44"/>
  <c r="DY57" i="44"/>
  <c r="EA46" i="44"/>
  <c r="DZ46" i="44"/>
  <c r="DY46" i="44"/>
  <c r="EA45" i="44"/>
  <c r="DZ45" i="44"/>
  <c r="DY45" i="44"/>
  <c r="EA44" i="44"/>
  <c r="DZ44" i="44"/>
  <c r="DY44" i="44"/>
  <c r="EA43" i="44"/>
  <c r="DZ43" i="44"/>
  <c r="DY43" i="44"/>
  <c r="EA42" i="44"/>
  <c r="DZ42" i="44"/>
  <c r="DY42" i="44"/>
  <c r="EA41" i="44"/>
  <c r="DZ41" i="44"/>
  <c r="DY41" i="44"/>
  <c r="EA40" i="44"/>
  <c r="DZ40" i="44"/>
  <c r="DY40" i="44"/>
  <c r="EA36" i="44"/>
  <c r="DZ36" i="44"/>
  <c r="DY36" i="44"/>
  <c r="EA35" i="44"/>
  <c r="DZ35" i="44"/>
  <c r="DY35" i="44"/>
  <c r="EA34" i="44"/>
  <c r="DZ34" i="44"/>
  <c r="DY34" i="44"/>
  <c r="EA33" i="44"/>
  <c r="DZ33" i="44"/>
  <c r="DY33" i="44"/>
  <c r="EA32" i="44"/>
  <c r="DZ32" i="44"/>
  <c r="DY32" i="44"/>
  <c r="EA31" i="44"/>
  <c r="DZ31" i="44"/>
  <c r="DY31" i="44"/>
  <c r="EA30" i="44"/>
  <c r="DZ30" i="44"/>
  <c r="DY30" i="44"/>
  <c r="EE27" i="44"/>
  <c r="EE28" i="44"/>
  <c r="EE29" i="44"/>
  <c r="EE30" i="44"/>
  <c r="EE31" i="44"/>
  <c r="EE32" i="44"/>
  <c r="EE33" i="44"/>
  <c r="EE34" i="44"/>
  <c r="EE35" i="44"/>
  <c r="EE36" i="44"/>
  <c r="EE37" i="44"/>
  <c r="EE38" i="44"/>
  <c r="EE39" i="44"/>
  <c r="EE40" i="44"/>
  <c r="EE41" i="44"/>
  <c r="EE42" i="44"/>
  <c r="EE43" i="44"/>
  <c r="EE44" i="44"/>
  <c r="EE45" i="44"/>
  <c r="EE46" i="44"/>
  <c r="EE47" i="44"/>
  <c r="EE48" i="44"/>
  <c r="EE49" i="44"/>
  <c r="EE50" i="44"/>
  <c r="EE51" i="44"/>
  <c r="EE52" i="44"/>
  <c r="EE53" i="44"/>
  <c r="EE54" i="44"/>
  <c r="EE55" i="44"/>
  <c r="EE56" i="44"/>
  <c r="EE57" i="44"/>
  <c r="EE58" i="44"/>
  <c r="EE59" i="44"/>
  <c r="EE60" i="44"/>
  <c r="EE61" i="44"/>
  <c r="EE62" i="44"/>
  <c r="EE63" i="44"/>
  <c r="EE64" i="44"/>
  <c r="EE65" i="44"/>
  <c r="EE66" i="44"/>
  <c r="EE67" i="44"/>
  <c r="EE68" i="44"/>
  <c r="EE69" i="44"/>
  <c r="EE70" i="44"/>
  <c r="EE71" i="44"/>
  <c r="EE72" i="44"/>
  <c r="EE73" i="44"/>
  <c r="EE74" i="44"/>
  <c r="EE75" i="44"/>
  <c r="EE76" i="44"/>
  <c r="EE77" i="44"/>
  <c r="EE78" i="44"/>
  <c r="EE79" i="44"/>
  <c r="EE80" i="44"/>
  <c r="EE81" i="44"/>
  <c r="EE82" i="44"/>
  <c r="EE83" i="44"/>
  <c r="EE84" i="44"/>
  <c r="EE85" i="44"/>
  <c r="EE86" i="44"/>
  <c r="EE87" i="44"/>
  <c r="EE88" i="44"/>
  <c r="EE89" i="44"/>
  <c r="EE90" i="44"/>
  <c r="EE91" i="44"/>
  <c r="EE92" i="44"/>
  <c r="EE93" i="44"/>
  <c r="EE94" i="44"/>
  <c r="EE95" i="44"/>
  <c r="EE96" i="44"/>
  <c r="EE97" i="44"/>
  <c r="EE98" i="44"/>
  <c r="EE99" i="44"/>
  <c r="EE100" i="44"/>
  <c r="EE101" i="44"/>
  <c r="EE102" i="44"/>
  <c r="EE103" i="44"/>
  <c r="EE104" i="44"/>
  <c r="EE105" i="44"/>
  <c r="EE106" i="44"/>
  <c r="EE107" i="44"/>
  <c r="EE108" i="44"/>
  <c r="EE109" i="44"/>
  <c r="EE110" i="44"/>
  <c r="EE111" i="44"/>
  <c r="EE112" i="44"/>
  <c r="EE113" i="44"/>
  <c r="EE114" i="44"/>
  <c r="EE115" i="44"/>
  <c r="EE116" i="44"/>
  <c r="EE117" i="44"/>
  <c r="EE118" i="44"/>
  <c r="EE119" i="44"/>
  <c r="EE120" i="44"/>
  <c r="EE121" i="44"/>
  <c r="EE122" i="44"/>
  <c r="EE123" i="44"/>
  <c r="EE124" i="44"/>
  <c r="EE125" i="44"/>
  <c r="EE126" i="44"/>
  <c r="EE127" i="44"/>
  <c r="EE128" i="44"/>
  <c r="EE129" i="44"/>
  <c r="EE130" i="44"/>
  <c r="EE131" i="44"/>
  <c r="EE132" i="44"/>
  <c r="EE133" i="44"/>
  <c r="EE134" i="44"/>
  <c r="EE135" i="44"/>
  <c r="EE136" i="44"/>
  <c r="EE137" i="44"/>
  <c r="EE138" i="44"/>
  <c r="EE139" i="44"/>
  <c r="EE140" i="44"/>
  <c r="EE141" i="44"/>
  <c r="EE142" i="44"/>
  <c r="EE143" i="44"/>
  <c r="EE144" i="44"/>
  <c r="EE145" i="44"/>
  <c r="EE146" i="44"/>
  <c r="EE147" i="44"/>
  <c r="EE148" i="44"/>
  <c r="EE149" i="44"/>
  <c r="EE150" i="44"/>
  <c r="EE151" i="44"/>
  <c r="EE152" i="44"/>
  <c r="EE153" i="44"/>
  <c r="EE154" i="44"/>
  <c r="EE155" i="44"/>
  <c r="EE156" i="44"/>
  <c r="EE157" i="44"/>
  <c r="EE158" i="44"/>
  <c r="EE159" i="44"/>
  <c r="EE160" i="44"/>
  <c r="EE161" i="44"/>
  <c r="EE162" i="44"/>
  <c r="EE163" i="44"/>
  <c r="EE164" i="44"/>
  <c r="EE165" i="44"/>
  <c r="EE166" i="44"/>
  <c r="EE167" i="44"/>
  <c r="EE168" i="44"/>
  <c r="EE169" i="44"/>
  <c r="EE170" i="44"/>
  <c r="EE171" i="44"/>
  <c r="EE172" i="44"/>
  <c r="EE173" i="44"/>
  <c r="EE174" i="44"/>
  <c r="EE175" i="44"/>
  <c r="EE176" i="44"/>
  <c r="EE177" i="44"/>
  <c r="EE178" i="44"/>
  <c r="EE179" i="44"/>
  <c r="EE180" i="44"/>
  <c r="EE181" i="44"/>
  <c r="EE182" i="44"/>
  <c r="EE183" i="44"/>
  <c r="EE184" i="44"/>
  <c r="EE185" i="44"/>
  <c r="EE186" i="44"/>
  <c r="EE187" i="44"/>
  <c r="EE188" i="44"/>
  <c r="EE189" i="44"/>
  <c r="EE190" i="44"/>
  <c r="EE191" i="44"/>
  <c r="EE192" i="44"/>
  <c r="EE193" i="44"/>
  <c r="EE194" i="44"/>
  <c r="EE195" i="44"/>
  <c r="EE196" i="44"/>
  <c r="EE197" i="44"/>
  <c r="EE198" i="44"/>
  <c r="EE199" i="44"/>
  <c r="EE200" i="44"/>
  <c r="EE201" i="44"/>
  <c r="EE202" i="44"/>
  <c r="EE203" i="44"/>
  <c r="EE204" i="44"/>
  <c r="EE205" i="44"/>
  <c r="EE206" i="44"/>
  <c r="EE207" i="44"/>
  <c r="EE208" i="44"/>
  <c r="EE209" i="44"/>
  <c r="EE210" i="44"/>
  <c r="EE211" i="44"/>
  <c r="EE212" i="44"/>
  <c r="EE213" i="44"/>
  <c r="EE214" i="44"/>
  <c r="EE215" i="44"/>
  <c r="EE216" i="44"/>
  <c r="EE217" i="44"/>
  <c r="EE218" i="44"/>
  <c r="EE219" i="44"/>
  <c r="EE220" i="44"/>
  <c r="EE221" i="44"/>
  <c r="EE222" i="44"/>
  <c r="EE223" i="44"/>
  <c r="EE224" i="44"/>
  <c r="EE225" i="44"/>
  <c r="EE226" i="44"/>
  <c r="EE227" i="44"/>
  <c r="EE228" i="44"/>
  <c r="EE229" i="44"/>
  <c r="EE230" i="44"/>
  <c r="EE231" i="44"/>
  <c r="EE232" i="44"/>
  <c r="EE233" i="44"/>
  <c r="EE234" i="44"/>
  <c r="EE235" i="44"/>
  <c r="EE236" i="44"/>
  <c r="EE237" i="44"/>
  <c r="EE238" i="44"/>
  <c r="EE239" i="44"/>
  <c r="EE240" i="44"/>
  <c r="EE241" i="44"/>
  <c r="EE242" i="44"/>
  <c r="EE243" i="44"/>
  <c r="EE244" i="44"/>
  <c r="EE245" i="44"/>
  <c r="EE246" i="44"/>
  <c r="EE247" i="44"/>
  <c r="EE248" i="44"/>
  <c r="EE249" i="44"/>
  <c r="EE250" i="44"/>
  <c r="EE251" i="44"/>
  <c r="EE252" i="44"/>
  <c r="EE253" i="44"/>
  <c r="EE254" i="44"/>
  <c r="EE255" i="44"/>
  <c r="EE256" i="44"/>
  <c r="EE257" i="44"/>
  <c r="EE258" i="44"/>
  <c r="EE259" i="44"/>
  <c r="EE260" i="44"/>
  <c r="EE261" i="44"/>
  <c r="EE262" i="44"/>
  <c r="EE263" i="44"/>
  <c r="EE264" i="44"/>
  <c r="EE265" i="44"/>
  <c r="EE266" i="44"/>
  <c r="EE267" i="44"/>
  <c r="EE268" i="44"/>
  <c r="EE269" i="44"/>
  <c r="EE270" i="44"/>
  <c r="EE271" i="44"/>
  <c r="EE272" i="44"/>
  <c r="EE273" i="44"/>
  <c r="EE274" i="44"/>
  <c r="EE275" i="44"/>
  <c r="EE276" i="44"/>
  <c r="EE277" i="44"/>
  <c r="EE278" i="44"/>
  <c r="EE279" i="44"/>
  <c r="EE280" i="44"/>
  <c r="EE281" i="44"/>
  <c r="EE282" i="44"/>
  <c r="EE283" i="44"/>
  <c r="EE284" i="44"/>
  <c r="EE285" i="44"/>
  <c r="EE286" i="44"/>
  <c r="EE287" i="44"/>
  <c r="EE288" i="44"/>
  <c r="EE289" i="44"/>
  <c r="EE290" i="44"/>
  <c r="EE291" i="44"/>
  <c r="EE292" i="44"/>
  <c r="EE293" i="44"/>
  <c r="EE294" i="44"/>
  <c r="EE295" i="44"/>
  <c r="EE296" i="44"/>
  <c r="EE297" i="44"/>
  <c r="EE298" i="44"/>
  <c r="EE299" i="44"/>
  <c r="EE300" i="44"/>
  <c r="EE301" i="44"/>
  <c r="EE302" i="44"/>
  <c r="EE303" i="44"/>
  <c r="EE304" i="44"/>
  <c r="EE305" i="44"/>
  <c r="EE306" i="44"/>
  <c r="EE307" i="44"/>
  <c r="EE308" i="44"/>
  <c r="EE309" i="44"/>
  <c r="EE310" i="44"/>
  <c r="EE311" i="44"/>
  <c r="EE312" i="44"/>
  <c r="EE313" i="44"/>
  <c r="EE314" i="44"/>
  <c r="EE315" i="44"/>
  <c r="EE316" i="44"/>
  <c r="EE317" i="44"/>
  <c r="EE318" i="44"/>
  <c r="EE319" i="44"/>
  <c r="EE320" i="44"/>
  <c r="EE321" i="44"/>
  <c r="EE322" i="44"/>
  <c r="EE323" i="44"/>
  <c r="EE324" i="44"/>
  <c r="EE325" i="44"/>
  <c r="EE326" i="44"/>
  <c r="EE327" i="44"/>
  <c r="EE328" i="44"/>
  <c r="EE329" i="44"/>
  <c r="EE330" i="44"/>
  <c r="EE331" i="44"/>
  <c r="EE332" i="44"/>
  <c r="EE333" i="44"/>
  <c r="EE334" i="44"/>
  <c r="EE335" i="44"/>
  <c r="EE336" i="44"/>
  <c r="EE337" i="44"/>
  <c r="EE338" i="44"/>
  <c r="EE339" i="44"/>
  <c r="EE340" i="44"/>
  <c r="EE341" i="44"/>
  <c r="EE342" i="44"/>
  <c r="EE343" i="44"/>
  <c r="EE344" i="44"/>
  <c r="EE345" i="44"/>
  <c r="EE346" i="44"/>
  <c r="EE347" i="44"/>
  <c r="EE348" i="44"/>
  <c r="EE349" i="44"/>
  <c r="EE350" i="44"/>
  <c r="EE351" i="44"/>
  <c r="EE352" i="44"/>
  <c r="EE353" i="44"/>
  <c r="EE354" i="44"/>
  <c r="EE355" i="44"/>
  <c r="EE356" i="44"/>
  <c r="EE357" i="44"/>
  <c r="EE358" i="44"/>
  <c r="EE359" i="44"/>
  <c r="EE360" i="44"/>
  <c r="EE361" i="44"/>
  <c r="EE362" i="44"/>
  <c r="EE363" i="44"/>
  <c r="EE364" i="44"/>
  <c r="EE365" i="44"/>
  <c r="EE366" i="44"/>
  <c r="EE367" i="44"/>
  <c r="EE368" i="44"/>
  <c r="EE369" i="44"/>
  <c r="EE370" i="44"/>
  <c r="EE371" i="44"/>
  <c r="EE372" i="44"/>
  <c r="EE373" i="44"/>
  <c r="EE374" i="44"/>
  <c r="EE375" i="44"/>
  <c r="EE376" i="44"/>
  <c r="EE377" i="44"/>
  <c r="EE378" i="44"/>
  <c r="EE379" i="44"/>
  <c r="EE380" i="44"/>
  <c r="EE381" i="44"/>
  <c r="EE382" i="44"/>
  <c r="EE383" i="44"/>
  <c r="EE384" i="44"/>
  <c r="EE385" i="44"/>
  <c r="EE386" i="44"/>
  <c r="EE387" i="44"/>
  <c r="EE388" i="44"/>
  <c r="EE389" i="44"/>
  <c r="EE390" i="44"/>
  <c r="EE391" i="44"/>
  <c r="EE392" i="44"/>
  <c r="EE393" i="44"/>
  <c r="EE394" i="44"/>
  <c r="EE395" i="44"/>
  <c r="EE396" i="44"/>
  <c r="EE397" i="44"/>
  <c r="EE398" i="44"/>
  <c r="EE399" i="44"/>
  <c r="EE400" i="44"/>
  <c r="EE401" i="44"/>
  <c r="EE402" i="44"/>
  <c r="EE403" i="44"/>
  <c r="EE404" i="44"/>
  <c r="EE405" i="44"/>
  <c r="EE406" i="44"/>
  <c r="EE407" i="44"/>
  <c r="EE408" i="44"/>
  <c r="EE409" i="44"/>
  <c r="EE410" i="44"/>
  <c r="EE411" i="44"/>
  <c r="EE412" i="44"/>
  <c r="EE413" i="44"/>
  <c r="EE414" i="44"/>
  <c r="EE415" i="44"/>
  <c r="EE416" i="44"/>
  <c r="EE417" i="44"/>
  <c r="EE418" i="44"/>
  <c r="EE419" i="44"/>
  <c r="EE420" i="44"/>
  <c r="EE421" i="44"/>
  <c r="EE422" i="44"/>
  <c r="EE423" i="44"/>
  <c r="EE424" i="44"/>
  <c r="EE425" i="44"/>
  <c r="EE426" i="44"/>
  <c r="EE427" i="44"/>
  <c r="EE428" i="44"/>
  <c r="EE429" i="44"/>
  <c r="EE430" i="44"/>
  <c r="EE431" i="44"/>
  <c r="EE432" i="44"/>
  <c r="EE433" i="44"/>
  <c r="EE434" i="44"/>
  <c r="EE435" i="44"/>
  <c r="EE436" i="44"/>
  <c r="EE437" i="44"/>
  <c r="EE438" i="44"/>
  <c r="EE439" i="44"/>
  <c r="EE440" i="44"/>
  <c r="EE441" i="44"/>
  <c r="EE442" i="44"/>
  <c r="EE443" i="44"/>
  <c r="EE444" i="44"/>
  <c r="EE445" i="44"/>
  <c r="EE446" i="44"/>
  <c r="EE447" i="44"/>
  <c r="EE448" i="44"/>
  <c r="EE449" i="44"/>
  <c r="EE450" i="44"/>
  <c r="EE451" i="44"/>
  <c r="EE452" i="44"/>
  <c r="EE453" i="44"/>
  <c r="EE454" i="44"/>
  <c r="EE455" i="44"/>
  <c r="EE456" i="44"/>
  <c r="EE457" i="44"/>
  <c r="EE458" i="44"/>
  <c r="EE459" i="44"/>
  <c r="EE460" i="44"/>
  <c r="EE461" i="44"/>
  <c r="EE462" i="44"/>
  <c r="EE463" i="44"/>
  <c r="EE464" i="44"/>
  <c r="EE465" i="44"/>
  <c r="EE466" i="44"/>
  <c r="EE467" i="44"/>
  <c r="EE468" i="44"/>
  <c r="EE469" i="44"/>
  <c r="EE470" i="44"/>
  <c r="EE471" i="44"/>
  <c r="EE472" i="44"/>
  <c r="EE473" i="44"/>
  <c r="EE474" i="44"/>
  <c r="EE475" i="44"/>
  <c r="EE476" i="44"/>
  <c r="EE477" i="44"/>
  <c r="EE478" i="44"/>
  <c r="EE479" i="44"/>
  <c r="EE480" i="44"/>
  <c r="EE481" i="44"/>
  <c r="EE482" i="44"/>
  <c r="EE483" i="44"/>
  <c r="EE484" i="44"/>
  <c r="EE485" i="44"/>
  <c r="EE486" i="44"/>
  <c r="EE487" i="44"/>
  <c r="EE488" i="44"/>
  <c r="EE489" i="44"/>
  <c r="EE490" i="44"/>
  <c r="EE491" i="44"/>
  <c r="EE492" i="44"/>
  <c r="EE493" i="44"/>
  <c r="EE494" i="44"/>
  <c r="EE495" i="44"/>
  <c r="EE496" i="44"/>
  <c r="EE497" i="44"/>
  <c r="EE498" i="44"/>
  <c r="EE499" i="44"/>
  <c r="EE500" i="44"/>
  <c r="EE501" i="44"/>
  <c r="EE502" i="44"/>
  <c r="EE503" i="44"/>
  <c r="EE504" i="44"/>
  <c r="EE505" i="44"/>
  <c r="EE506" i="44"/>
  <c r="EE507" i="44"/>
  <c r="EE508" i="44"/>
  <c r="EE509" i="44"/>
  <c r="EE510" i="44"/>
  <c r="EE511" i="44"/>
  <c r="EE512" i="44"/>
  <c r="EE513" i="44"/>
  <c r="EE514" i="44"/>
  <c r="EE515" i="44"/>
  <c r="EE516" i="44"/>
  <c r="EE517" i="44"/>
  <c r="EE518" i="44"/>
  <c r="EE519" i="44"/>
  <c r="EE520" i="44"/>
  <c r="EE521" i="44"/>
  <c r="EE522" i="44"/>
  <c r="EE523" i="44"/>
  <c r="EE524" i="44"/>
  <c r="EE525" i="44"/>
  <c r="EE526" i="44"/>
  <c r="EC528" i="44"/>
  <c r="AU62" i="49"/>
  <c r="AU53" i="49"/>
  <c r="BZ46" i="49"/>
  <c r="BY46" i="49"/>
  <c r="CD45" i="49"/>
  <c r="CA45" i="49"/>
  <c r="CF45" i="49" s="1"/>
  <c r="CD44" i="49"/>
  <c r="CA44" i="49"/>
  <c r="CF44" i="49" s="1"/>
  <c r="CD43" i="49"/>
  <c r="CA43" i="49"/>
  <c r="CF43" i="49" s="1"/>
  <c r="CD42" i="49"/>
  <c r="CD41" i="49"/>
  <c r="BY38" i="49"/>
  <c r="CD37" i="49"/>
  <c r="CA37" i="49"/>
  <c r="CF37" i="49" s="1"/>
  <c r="CD36" i="49"/>
  <c r="CA36" i="49"/>
  <c r="CF36" i="49" s="1"/>
  <c r="CD35" i="49"/>
  <c r="CA35" i="49"/>
  <c r="BY39" i="49" s="1"/>
  <c r="BZ38" i="49"/>
  <c r="CD34" i="49"/>
  <c r="CD33" i="49"/>
  <c r="BZ29" i="49"/>
  <c r="BY29" i="49"/>
  <c r="CD28" i="49"/>
  <c r="CA28" i="49"/>
  <c r="CF28" i="49" s="1"/>
  <c r="CD27" i="49"/>
  <c r="CA27" i="49"/>
  <c r="CF27" i="49" s="1"/>
  <c r="CD26" i="49"/>
  <c r="CA26" i="49"/>
  <c r="CF26" i="49" s="1"/>
  <c r="CD25" i="49"/>
  <c r="CD24" i="49"/>
  <c r="BD36" i="49"/>
  <c r="BI36" i="49" s="1"/>
  <c r="BD37" i="49"/>
  <c r="BI37" i="49" s="1"/>
  <c r="BC46" i="49"/>
  <c r="BB46" i="49"/>
  <c r="BG45" i="49"/>
  <c r="BD45" i="49"/>
  <c r="BI45" i="49" s="1"/>
  <c r="BG44" i="49"/>
  <c r="BD44" i="49"/>
  <c r="BI44" i="49" s="1"/>
  <c r="BG43" i="49"/>
  <c r="BD43" i="49"/>
  <c r="BI43" i="49" s="1"/>
  <c r="BG42" i="49"/>
  <c r="BG41" i="49"/>
  <c r="BB38" i="49"/>
  <c r="BG37" i="49"/>
  <c r="BG36" i="49"/>
  <c r="BG35" i="49"/>
  <c r="BD35" i="49"/>
  <c r="BI35" i="49" s="1"/>
  <c r="BG34" i="49"/>
  <c r="BG33" i="49"/>
  <c r="BD28" i="49"/>
  <c r="BI28" i="49" s="1"/>
  <c r="BG28" i="49"/>
  <c r="BG27" i="49"/>
  <c r="BD27" i="49"/>
  <c r="BI27" i="49" s="1"/>
  <c r="BG26" i="49"/>
  <c r="BD26" i="49"/>
  <c r="BI26" i="49" s="1"/>
  <c r="BB29" i="49"/>
  <c r="BG25" i="49"/>
  <c r="BG24" i="49"/>
  <c r="BP26" i="49"/>
  <c r="BR26" i="49"/>
  <c r="BP35" i="49"/>
  <c r="BR35" i="49"/>
  <c r="BP43" i="49"/>
  <c r="BR43" i="49"/>
  <c r="BO27" i="49"/>
  <c r="BO36" i="49"/>
  <c r="BO44" i="49"/>
  <c r="BO28" i="49"/>
  <c r="BO37" i="49"/>
  <c r="BO45" i="49"/>
  <c r="BO29" i="49"/>
  <c r="BO38" i="49"/>
  <c r="BO46" i="49"/>
  <c r="AS26" i="49"/>
  <c r="AU26" i="49"/>
  <c r="AS35" i="49"/>
  <c r="AU35" i="49"/>
  <c r="AS43" i="49"/>
  <c r="AU43" i="49"/>
  <c r="AR27" i="49"/>
  <c r="AR36" i="49"/>
  <c r="AR44" i="49"/>
  <c r="AR28" i="49"/>
  <c r="AR37" i="49"/>
  <c r="AR45" i="49"/>
  <c r="AR29" i="49"/>
  <c r="AR38" i="49"/>
  <c r="AR46" i="49"/>
  <c r="CD38" i="49" l="1"/>
  <c r="CD46" i="49"/>
  <c r="EE528" i="44"/>
  <c r="BG46" i="49"/>
  <c r="H29" i="51"/>
  <c r="K29" i="51"/>
  <c r="CD56" i="49"/>
  <c r="BG65" i="49"/>
  <c r="CD65" i="49"/>
  <c r="BG56" i="49"/>
  <c r="BG38" i="49"/>
  <c r="BC38" i="49"/>
  <c r="BI38" i="49"/>
  <c r="BB47" i="49"/>
  <c r="CF65" i="49"/>
  <c r="BY66" i="49"/>
  <c r="BY57" i="49"/>
  <c r="CF56" i="49"/>
  <c r="BI65" i="49"/>
  <c r="BB66" i="49"/>
  <c r="BI56" i="49"/>
  <c r="BB57" i="49"/>
  <c r="BY30" i="49"/>
  <c r="CF29" i="49"/>
  <c r="CD29" i="49"/>
  <c r="BY47" i="49"/>
  <c r="CF46" i="49"/>
  <c r="CF47" i="49" s="1"/>
  <c r="CF35" i="49"/>
  <c r="CF38" i="49" s="1"/>
  <c r="BI29" i="49"/>
  <c r="BB39" i="49"/>
  <c r="BI46" i="49"/>
  <c r="BB30" i="49"/>
  <c r="BG29" i="49"/>
  <c r="BC29" i="49"/>
  <c r="DW534" i="44"/>
  <c r="BR53" i="49" s="1"/>
  <c r="BI39" i="49" l="1"/>
  <c r="CF39" i="49"/>
  <c r="BI47" i="49"/>
  <c r="CF66" i="49"/>
  <c r="CF57" i="49"/>
  <c r="BI57" i="49"/>
  <c r="BI66" i="49"/>
  <c r="CF30" i="49"/>
  <c r="BI30" i="49"/>
  <c r="CZ122" i="48"/>
  <c r="CW122" i="48"/>
  <c r="DB122" i="48" s="1"/>
  <c r="CW121" i="48"/>
  <c r="DB121" i="48" s="1"/>
  <c r="CZ121" i="48"/>
  <c r="CZ120" i="48"/>
  <c r="CW120" i="48"/>
  <c r="DB120" i="48" s="1"/>
  <c r="CZ119" i="48"/>
  <c r="CZ118" i="48"/>
  <c r="CW107" i="48"/>
  <c r="DB107" i="48" s="1"/>
  <c r="CZ106" i="48"/>
  <c r="CW106" i="48"/>
  <c r="DB106" i="48" s="1"/>
  <c r="CW105" i="48"/>
  <c r="DB105" i="48" s="1"/>
  <c r="CU108" i="48"/>
  <c r="CZ104" i="48"/>
  <c r="CZ103" i="48"/>
  <c r="CW98" i="48"/>
  <c r="DB98" i="48" s="1"/>
  <c r="CZ97" i="48"/>
  <c r="CW97" i="48"/>
  <c r="DB97" i="48" s="1"/>
  <c r="CW96" i="48"/>
  <c r="DB96" i="48" s="1"/>
  <c r="CU99" i="48"/>
  <c r="CZ95" i="48"/>
  <c r="CZ94" i="48"/>
  <c r="CZ89" i="48"/>
  <c r="CZ88" i="48"/>
  <c r="CZ87" i="48"/>
  <c r="CZ86" i="48"/>
  <c r="CZ85" i="48"/>
  <c r="CW89" i="48"/>
  <c r="DB89" i="48" s="1"/>
  <c r="CV90" i="48"/>
  <c r="CW87" i="48"/>
  <c r="DB87" i="48" s="1"/>
  <c r="CU90" i="48"/>
  <c r="CZ123" i="48" l="1"/>
  <c r="DB108" i="48"/>
  <c r="CZ90" i="48"/>
  <c r="DB123" i="48"/>
  <c r="DB124" i="48" s="1"/>
  <c r="CV123" i="48"/>
  <c r="CU123" i="48"/>
  <c r="CU124" i="48" s="1"/>
  <c r="CZ105" i="48"/>
  <c r="CZ107" i="48"/>
  <c r="CV108" i="48"/>
  <c r="CU109" i="48"/>
  <c r="DB99" i="48"/>
  <c r="CZ96" i="48"/>
  <c r="CZ98" i="48"/>
  <c r="CV99" i="48"/>
  <c r="CU100" i="48"/>
  <c r="CW88" i="48"/>
  <c r="DB88" i="48" s="1"/>
  <c r="DB90" i="48" s="1"/>
  <c r="CZ108" i="48" l="1"/>
  <c r="DB109" i="48" s="1"/>
  <c r="CZ99" i="48"/>
  <c r="DB100" i="48" s="1"/>
  <c r="CU91" i="48"/>
  <c r="DB91" i="48"/>
  <c r="CY134" i="48"/>
  <c r="DD134" i="48" s="1"/>
  <c r="CW135" i="48"/>
  <c r="DB134" i="48"/>
  <c r="DB133" i="48"/>
  <c r="CY133" i="48"/>
  <c r="DD133" i="48" s="1"/>
  <c r="CY132" i="48"/>
  <c r="DB131" i="48"/>
  <c r="DB130" i="48"/>
  <c r="CI133" i="48"/>
  <c r="CI132" i="48"/>
  <c r="CI134" i="48"/>
  <c r="CI131" i="48"/>
  <c r="CI130" i="48"/>
  <c r="AV123" i="44"/>
  <c r="AW123" i="44"/>
  <c r="AX123" i="44"/>
  <c r="AY123" i="44"/>
  <c r="BB123" i="44"/>
  <c r="BC123" i="44" s="1"/>
  <c r="AV124" i="44"/>
  <c r="AW124" i="44"/>
  <c r="AX124" i="44"/>
  <c r="AY124" i="44"/>
  <c r="BB124" i="44"/>
  <c r="BC124" i="44" s="1"/>
  <c r="AV125" i="44"/>
  <c r="AW125" i="44"/>
  <c r="AX125" i="44"/>
  <c r="AY125" i="44"/>
  <c r="BB125" i="44"/>
  <c r="BC125" i="44" s="1"/>
  <c r="AV126" i="44"/>
  <c r="AW126" i="44"/>
  <c r="AX126" i="44"/>
  <c r="AY126" i="44"/>
  <c r="BB126" i="44"/>
  <c r="BC126" i="44" s="1"/>
  <c r="AV127" i="44"/>
  <c r="AW127" i="44"/>
  <c r="AX127" i="44"/>
  <c r="AY127" i="44"/>
  <c r="BB127" i="44"/>
  <c r="BC127" i="44" s="1"/>
  <c r="AV128" i="44"/>
  <c r="AW128" i="44"/>
  <c r="AX128" i="44"/>
  <c r="AY128" i="44"/>
  <c r="BB128" i="44"/>
  <c r="BC128" i="44" s="1"/>
  <c r="AV129" i="44"/>
  <c r="AW129" i="44"/>
  <c r="AX129" i="44"/>
  <c r="AY129" i="44"/>
  <c r="BB129" i="44"/>
  <c r="BC129" i="44" s="1"/>
  <c r="AV130" i="44"/>
  <c r="AW130" i="44"/>
  <c r="AX130" i="44"/>
  <c r="AY130" i="44"/>
  <c r="BB130" i="44"/>
  <c r="BC130" i="44" s="1"/>
  <c r="AV131" i="44"/>
  <c r="AW131" i="44"/>
  <c r="AX131" i="44"/>
  <c r="AY131" i="44"/>
  <c r="BB131" i="44"/>
  <c r="BC131" i="44" s="1"/>
  <c r="AV132" i="44"/>
  <c r="AW132" i="44"/>
  <c r="AX132" i="44"/>
  <c r="AY132" i="44"/>
  <c r="BB132" i="44"/>
  <c r="BC132" i="44" s="1"/>
  <c r="AV133" i="44"/>
  <c r="AW133" i="44"/>
  <c r="AX133" i="44"/>
  <c r="AY133" i="44"/>
  <c r="BB133" i="44"/>
  <c r="BC133" i="44" s="1"/>
  <c r="AV134" i="44"/>
  <c r="AW134" i="44"/>
  <c r="AX134" i="44"/>
  <c r="AY134" i="44"/>
  <c r="BB134" i="44"/>
  <c r="BC134" i="44" s="1"/>
  <c r="AV135" i="44"/>
  <c r="AW135" i="44"/>
  <c r="AX135" i="44"/>
  <c r="AY135" i="44"/>
  <c r="BB135" i="44"/>
  <c r="BC135" i="44" s="1"/>
  <c r="AV136" i="44"/>
  <c r="AW136" i="44"/>
  <c r="AX136" i="44"/>
  <c r="AY136" i="44"/>
  <c r="BB136" i="44"/>
  <c r="BC136" i="44" s="1"/>
  <c r="AV137" i="44"/>
  <c r="AW137" i="44"/>
  <c r="AX137" i="44"/>
  <c r="AY137" i="44"/>
  <c r="BB137" i="44"/>
  <c r="BC137" i="44" s="1"/>
  <c r="AV138" i="44"/>
  <c r="AZ138" i="44" s="1"/>
  <c r="AW138" i="44"/>
  <c r="AX138" i="44"/>
  <c r="AY138" i="44"/>
  <c r="BB138" i="44"/>
  <c r="BC138" i="44" s="1"/>
  <c r="AV139" i="44"/>
  <c r="AW139" i="44"/>
  <c r="AX139" i="44"/>
  <c r="AY139" i="44"/>
  <c r="BB139" i="44"/>
  <c r="BC139" i="44" s="1"/>
  <c r="AV140" i="44"/>
  <c r="AW140" i="44"/>
  <c r="AX140" i="44"/>
  <c r="AY140" i="44"/>
  <c r="BB140" i="44"/>
  <c r="BC140" i="44" s="1"/>
  <c r="AV141" i="44"/>
  <c r="AW141" i="44"/>
  <c r="AX141" i="44"/>
  <c r="AY141" i="44"/>
  <c r="BB141" i="44"/>
  <c r="BC141" i="44" s="1"/>
  <c r="AV142" i="44"/>
  <c r="AW142" i="44"/>
  <c r="AX142" i="44"/>
  <c r="AY142" i="44"/>
  <c r="BB142" i="44"/>
  <c r="BC142" i="44" s="1"/>
  <c r="AV143" i="44"/>
  <c r="AW143" i="44"/>
  <c r="AX143" i="44"/>
  <c r="AY143" i="44"/>
  <c r="BB143" i="44"/>
  <c r="BC143" i="44" s="1"/>
  <c r="AV144" i="44"/>
  <c r="AW144" i="44"/>
  <c r="AX144" i="44"/>
  <c r="AY144" i="44"/>
  <c r="BB144" i="44"/>
  <c r="BC144" i="44" s="1"/>
  <c r="AV145" i="44"/>
  <c r="AW145" i="44"/>
  <c r="AX145" i="44"/>
  <c r="AY145" i="44"/>
  <c r="BB145" i="44"/>
  <c r="BC145" i="44" s="1"/>
  <c r="AV146" i="44"/>
  <c r="AW146" i="44"/>
  <c r="AX146" i="44"/>
  <c r="AY146" i="44"/>
  <c r="BB146" i="44"/>
  <c r="BC146" i="44" s="1"/>
  <c r="AV147" i="44"/>
  <c r="AW147" i="44"/>
  <c r="AX147" i="44"/>
  <c r="AY147" i="44"/>
  <c r="BB147" i="44"/>
  <c r="BC147" i="44" s="1"/>
  <c r="AV148" i="44"/>
  <c r="AW148" i="44"/>
  <c r="AX148" i="44"/>
  <c r="AY148" i="44"/>
  <c r="BB148" i="44"/>
  <c r="BC148" i="44" s="1"/>
  <c r="AV149" i="44"/>
  <c r="AW149" i="44"/>
  <c r="AX149" i="44"/>
  <c r="AY149" i="44"/>
  <c r="BB149" i="44"/>
  <c r="BC149" i="44" s="1"/>
  <c r="AV150" i="44"/>
  <c r="AW150" i="44"/>
  <c r="AX150" i="44"/>
  <c r="AY150" i="44"/>
  <c r="BB150" i="44"/>
  <c r="BC150" i="44" s="1"/>
  <c r="AV151" i="44"/>
  <c r="AW151" i="44"/>
  <c r="AX151" i="44"/>
  <c r="AY151" i="44"/>
  <c r="BB151" i="44"/>
  <c r="BC151" i="44" s="1"/>
  <c r="AV152" i="44"/>
  <c r="AW152" i="44"/>
  <c r="AX152" i="44"/>
  <c r="BA152" i="44" s="1"/>
  <c r="AY152" i="44"/>
  <c r="BB152" i="44"/>
  <c r="BC152" i="44" s="1"/>
  <c r="AV153" i="44"/>
  <c r="AW153" i="44"/>
  <c r="AX153" i="44"/>
  <c r="AY153" i="44"/>
  <c r="BB153" i="44"/>
  <c r="BC153" i="44" s="1"/>
  <c r="AV154" i="44"/>
  <c r="AW154" i="44"/>
  <c r="AX154" i="44"/>
  <c r="AY154" i="44"/>
  <c r="BB154" i="44"/>
  <c r="BC154" i="44" s="1"/>
  <c r="AV155" i="44"/>
  <c r="AW155" i="44"/>
  <c r="AX155" i="44"/>
  <c r="AY155" i="44"/>
  <c r="BB155" i="44"/>
  <c r="BC155" i="44" s="1"/>
  <c r="AV156" i="44"/>
  <c r="AW156" i="44"/>
  <c r="AX156" i="44"/>
  <c r="BA156" i="44" s="1"/>
  <c r="AY156" i="44"/>
  <c r="BB156" i="44"/>
  <c r="BC156" i="44" s="1"/>
  <c r="AV157" i="44"/>
  <c r="AW157" i="44"/>
  <c r="AX157" i="44"/>
  <c r="AY157" i="44"/>
  <c r="BA157" i="44" s="1"/>
  <c r="BB157" i="44"/>
  <c r="BC157" i="44" s="1"/>
  <c r="AV158" i="44"/>
  <c r="AW158" i="44"/>
  <c r="AX158" i="44"/>
  <c r="AY158" i="44"/>
  <c r="BB158" i="44"/>
  <c r="BC158" i="44" s="1"/>
  <c r="AV159" i="44"/>
  <c r="AW159" i="44"/>
  <c r="AX159" i="44"/>
  <c r="AY159" i="44"/>
  <c r="BB159" i="44"/>
  <c r="BC159" i="44" s="1"/>
  <c r="AV160" i="44"/>
  <c r="AW160" i="44"/>
  <c r="AX160" i="44"/>
  <c r="BA160" i="44" s="1"/>
  <c r="AY160" i="44"/>
  <c r="BB160" i="44"/>
  <c r="BC160" i="44" s="1"/>
  <c r="AV161" i="44"/>
  <c r="AW161" i="44"/>
  <c r="AX161" i="44"/>
  <c r="AY161" i="44"/>
  <c r="BB161" i="44"/>
  <c r="BC161" i="44" s="1"/>
  <c r="AV162" i="44"/>
  <c r="AW162" i="44"/>
  <c r="AX162" i="44"/>
  <c r="AY162" i="44"/>
  <c r="BB162" i="44"/>
  <c r="BC162" i="44" s="1"/>
  <c r="AV163" i="44"/>
  <c r="AW163" i="44"/>
  <c r="AZ163" i="44" s="1"/>
  <c r="AX163" i="44"/>
  <c r="AY163" i="44"/>
  <c r="BB163" i="44"/>
  <c r="BC163" i="44" s="1"/>
  <c r="AV164" i="44"/>
  <c r="AW164" i="44"/>
  <c r="AX164" i="44"/>
  <c r="AY164" i="44"/>
  <c r="BB164" i="44"/>
  <c r="BC164" i="44" s="1"/>
  <c r="AV165" i="44"/>
  <c r="AW165" i="44"/>
  <c r="AX165" i="44"/>
  <c r="AY165" i="44"/>
  <c r="BA165" i="44" s="1"/>
  <c r="BB165" i="44"/>
  <c r="BC165" i="44" s="1"/>
  <c r="AV166" i="44"/>
  <c r="AZ166" i="44" s="1"/>
  <c r="AW166" i="44"/>
  <c r="AX166" i="44"/>
  <c r="AY166" i="44"/>
  <c r="BB166" i="44"/>
  <c r="BC166" i="44" s="1"/>
  <c r="AV167" i="44"/>
  <c r="AW167" i="44"/>
  <c r="AX167" i="44"/>
  <c r="AY167" i="44"/>
  <c r="BB167" i="44"/>
  <c r="BC167" i="44" s="1"/>
  <c r="AV168" i="44"/>
  <c r="AW168" i="44"/>
  <c r="AX168" i="44"/>
  <c r="AY168" i="44"/>
  <c r="BB168" i="44"/>
  <c r="BC168" i="44" s="1"/>
  <c r="AV169" i="44"/>
  <c r="AW169" i="44"/>
  <c r="AX169" i="44"/>
  <c r="AY169" i="44"/>
  <c r="BB169" i="44"/>
  <c r="BC169" i="44" s="1"/>
  <c r="AV170" i="44"/>
  <c r="AW170" i="44"/>
  <c r="AX170" i="44"/>
  <c r="AY170" i="44"/>
  <c r="BB170" i="44"/>
  <c r="BC170" i="44" s="1"/>
  <c r="AV171" i="44"/>
  <c r="AW171" i="44"/>
  <c r="AX171" i="44"/>
  <c r="AY171" i="44"/>
  <c r="BB171" i="44"/>
  <c r="BC171" i="44" s="1"/>
  <c r="AV172" i="44"/>
  <c r="AW172" i="44"/>
  <c r="AX172" i="44"/>
  <c r="AY172" i="44"/>
  <c r="BB172" i="44"/>
  <c r="BC172" i="44" s="1"/>
  <c r="AV173" i="44"/>
  <c r="AW173" i="44"/>
  <c r="AZ173" i="44" s="1"/>
  <c r="AX173" i="44"/>
  <c r="AY173" i="44"/>
  <c r="BB173" i="44"/>
  <c r="BC173" i="44" s="1"/>
  <c r="AV174" i="44"/>
  <c r="AW174" i="44"/>
  <c r="AX174" i="44"/>
  <c r="AY174" i="44"/>
  <c r="BB174" i="44"/>
  <c r="BC174" i="44" s="1"/>
  <c r="AV175" i="44"/>
  <c r="AW175" i="44"/>
  <c r="AX175" i="44"/>
  <c r="AY175" i="44"/>
  <c r="BB175" i="44"/>
  <c r="BC175" i="44" s="1"/>
  <c r="AV176" i="44"/>
  <c r="AW176" i="44"/>
  <c r="AX176" i="44"/>
  <c r="AY176" i="44"/>
  <c r="BB176" i="44"/>
  <c r="BC176" i="44" s="1"/>
  <c r="AV177" i="44"/>
  <c r="AW177" i="44"/>
  <c r="AZ177" i="44" s="1"/>
  <c r="AX177" i="44"/>
  <c r="AY177" i="44"/>
  <c r="BB177" i="44"/>
  <c r="BC177" i="44" s="1"/>
  <c r="AV178" i="44"/>
  <c r="AZ178" i="44" s="1"/>
  <c r="AW178" i="44"/>
  <c r="AX178" i="44"/>
  <c r="AY178" i="44"/>
  <c r="BB178" i="44"/>
  <c r="BC178" i="44" s="1"/>
  <c r="AV179" i="44"/>
  <c r="AW179" i="44"/>
  <c r="AX179" i="44"/>
  <c r="AY179" i="44"/>
  <c r="BB179" i="44"/>
  <c r="BC179" i="44" s="1"/>
  <c r="AV180" i="44"/>
  <c r="AW180" i="44"/>
  <c r="AX180" i="44"/>
  <c r="BA180" i="44" s="1"/>
  <c r="AY180" i="44"/>
  <c r="BB180" i="44"/>
  <c r="BC180" i="44" s="1"/>
  <c r="AV181" i="44"/>
  <c r="AW181" i="44"/>
  <c r="AX181" i="44"/>
  <c r="AY181" i="44"/>
  <c r="BB181" i="44"/>
  <c r="BC181" i="44" s="1"/>
  <c r="AV182" i="44"/>
  <c r="AW182" i="44"/>
  <c r="AX182" i="44"/>
  <c r="BA182" i="44" s="1"/>
  <c r="AY182" i="44"/>
  <c r="BB182" i="44"/>
  <c r="BC182" i="44" s="1"/>
  <c r="AV183" i="44"/>
  <c r="AW183" i="44"/>
  <c r="AX183" i="44"/>
  <c r="AY183" i="44"/>
  <c r="BB183" i="44"/>
  <c r="BC183" i="44" s="1"/>
  <c r="AV184" i="44"/>
  <c r="AZ184" i="44" s="1"/>
  <c r="AW184" i="44"/>
  <c r="AX184" i="44"/>
  <c r="AY184" i="44"/>
  <c r="BB184" i="44"/>
  <c r="BC184" i="44" s="1"/>
  <c r="AV185" i="44"/>
  <c r="AW185" i="44"/>
  <c r="AX185" i="44"/>
  <c r="AY185" i="44"/>
  <c r="BB185" i="44"/>
  <c r="BC185" i="44" s="1"/>
  <c r="AV186" i="44"/>
  <c r="AZ186" i="44" s="1"/>
  <c r="AW186" i="44"/>
  <c r="AX186" i="44"/>
  <c r="AY186" i="44"/>
  <c r="BB186" i="44"/>
  <c r="BC186" i="44" s="1"/>
  <c r="AV187" i="44"/>
  <c r="AW187" i="44"/>
  <c r="AX187" i="44"/>
  <c r="AY187" i="44"/>
  <c r="BB187" i="44"/>
  <c r="BC187" i="44" s="1"/>
  <c r="AV188" i="44"/>
  <c r="AW188" i="44"/>
  <c r="AX188" i="44"/>
  <c r="AY188" i="44"/>
  <c r="BB188" i="44"/>
  <c r="BC188" i="44" s="1"/>
  <c r="AV189" i="44"/>
  <c r="AW189" i="44"/>
  <c r="AX189" i="44"/>
  <c r="AY189" i="44"/>
  <c r="BB189" i="44"/>
  <c r="BC189" i="44" s="1"/>
  <c r="AV190" i="44"/>
  <c r="AW190" i="44"/>
  <c r="AX190" i="44"/>
  <c r="BA190" i="44" s="1"/>
  <c r="AY190" i="44"/>
  <c r="BB190" i="44"/>
  <c r="BC190" i="44" s="1"/>
  <c r="AV191" i="44"/>
  <c r="AW191" i="44"/>
  <c r="AX191" i="44"/>
  <c r="AY191" i="44"/>
  <c r="BB191" i="44"/>
  <c r="BC191" i="44" s="1"/>
  <c r="AV192" i="44"/>
  <c r="AZ192" i="44" s="1"/>
  <c r="AW192" i="44"/>
  <c r="AX192" i="44"/>
  <c r="AY192" i="44"/>
  <c r="BA192" i="44"/>
  <c r="BB192" i="44"/>
  <c r="BC192" i="44" s="1"/>
  <c r="AV193" i="44"/>
  <c r="AW193" i="44"/>
  <c r="AX193" i="44"/>
  <c r="AY193" i="44"/>
  <c r="BB193" i="44"/>
  <c r="BC193" i="44" s="1"/>
  <c r="AV194" i="44"/>
  <c r="AW194" i="44"/>
  <c r="AX194" i="44"/>
  <c r="AY194" i="44"/>
  <c r="BB194" i="44"/>
  <c r="BC194" i="44" s="1"/>
  <c r="AV195" i="44"/>
  <c r="AW195" i="44"/>
  <c r="AX195" i="44"/>
  <c r="AY195" i="44"/>
  <c r="BB195" i="44"/>
  <c r="BC195" i="44" s="1"/>
  <c r="AV196" i="44"/>
  <c r="AW196" i="44"/>
  <c r="AX196" i="44"/>
  <c r="AY196" i="44"/>
  <c r="BB196" i="44"/>
  <c r="BC196" i="44" s="1"/>
  <c r="AV197" i="44"/>
  <c r="AW197" i="44"/>
  <c r="AX197" i="44"/>
  <c r="AY197" i="44"/>
  <c r="BB197" i="44"/>
  <c r="BC197" i="44" s="1"/>
  <c r="AV198" i="44"/>
  <c r="AW198" i="44"/>
  <c r="AX198" i="44"/>
  <c r="AY198" i="44"/>
  <c r="BB198" i="44"/>
  <c r="BC198" i="44" s="1"/>
  <c r="AV199" i="44"/>
  <c r="AW199" i="44"/>
  <c r="AX199" i="44"/>
  <c r="AY199" i="44"/>
  <c r="BB199" i="44"/>
  <c r="BC199" i="44" s="1"/>
  <c r="AV200" i="44"/>
  <c r="AW200" i="44"/>
  <c r="AX200" i="44"/>
  <c r="AY200" i="44"/>
  <c r="BB200" i="44"/>
  <c r="BC200" i="44" s="1"/>
  <c r="AV201" i="44"/>
  <c r="AW201" i="44"/>
  <c r="AX201" i="44"/>
  <c r="AY201" i="44"/>
  <c r="BB201" i="44"/>
  <c r="BC201" i="44" s="1"/>
  <c r="AV202" i="44"/>
  <c r="AW202" i="44"/>
  <c r="AZ202" i="44" s="1"/>
  <c r="AX202" i="44"/>
  <c r="AY202" i="44"/>
  <c r="BB202" i="44"/>
  <c r="BC202" i="44" s="1"/>
  <c r="AV203" i="44"/>
  <c r="AW203" i="44"/>
  <c r="AX203" i="44"/>
  <c r="AY203" i="44"/>
  <c r="BB203" i="44"/>
  <c r="BC203" i="44" s="1"/>
  <c r="AV204" i="44"/>
  <c r="AW204" i="44"/>
  <c r="AX204" i="44"/>
  <c r="AY204" i="44"/>
  <c r="BB204" i="44"/>
  <c r="BC204" i="44" s="1"/>
  <c r="AV205" i="44"/>
  <c r="AW205" i="44"/>
  <c r="AX205" i="44"/>
  <c r="AY205" i="44"/>
  <c r="BB205" i="44"/>
  <c r="BC205" i="44" s="1"/>
  <c r="AV206" i="44"/>
  <c r="AW206" i="44"/>
  <c r="AZ206" i="44" s="1"/>
  <c r="AX206" i="44"/>
  <c r="AY206" i="44"/>
  <c r="BB206" i="44"/>
  <c r="BC206" i="44" s="1"/>
  <c r="AV207" i="44"/>
  <c r="AW207" i="44"/>
  <c r="AX207" i="44"/>
  <c r="AY207" i="44"/>
  <c r="BB207" i="44"/>
  <c r="BC207" i="44" s="1"/>
  <c r="AV208" i="44"/>
  <c r="AW208" i="44"/>
  <c r="AX208" i="44"/>
  <c r="AY208" i="44"/>
  <c r="BB208" i="44"/>
  <c r="BC208" i="44" s="1"/>
  <c r="AV209" i="44"/>
  <c r="AW209" i="44"/>
  <c r="AX209" i="44"/>
  <c r="AY209" i="44"/>
  <c r="BB209" i="44"/>
  <c r="BC209" i="44" s="1"/>
  <c r="AV210" i="44"/>
  <c r="AW210" i="44"/>
  <c r="AX210" i="44"/>
  <c r="AY210" i="44"/>
  <c r="BB210" i="44"/>
  <c r="BC210" i="44" s="1"/>
  <c r="AV211" i="44"/>
  <c r="AW211" i="44"/>
  <c r="AX211" i="44"/>
  <c r="AY211" i="44"/>
  <c r="BB211" i="44"/>
  <c r="BC211" i="44" s="1"/>
  <c r="AV212" i="44"/>
  <c r="AW212" i="44"/>
  <c r="AX212" i="44"/>
  <c r="AY212" i="44"/>
  <c r="BB212" i="44"/>
  <c r="BC212" i="44" s="1"/>
  <c r="AV213" i="44"/>
  <c r="AW213" i="44"/>
  <c r="AX213" i="44"/>
  <c r="BA213" i="44" s="1"/>
  <c r="AY213" i="44"/>
  <c r="BB213" i="44"/>
  <c r="BC213" i="44" s="1"/>
  <c r="AV214" i="44"/>
  <c r="AW214" i="44"/>
  <c r="AZ214" i="44" s="1"/>
  <c r="AX214" i="44"/>
  <c r="AY214" i="44"/>
  <c r="BB214" i="44"/>
  <c r="BC214" i="44" s="1"/>
  <c r="AV215" i="44"/>
  <c r="AZ215" i="44" s="1"/>
  <c r="AW215" i="44"/>
  <c r="AX215" i="44"/>
  <c r="AY215" i="44"/>
  <c r="BB215" i="44"/>
  <c r="BC215" i="44" s="1"/>
  <c r="AV216" i="44"/>
  <c r="AW216" i="44"/>
  <c r="AZ216" i="44" s="1"/>
  <c r="AX216" i="44"/>
  <c r="AY216" i="44"/>
  <c r="BB216" i="44"/>
  <c r="BC216" i="44" s="1"/>
  <c r="AV217" i="44"/>
  <c r="AW217" i="44"/>
  <c r="AX217" i="44"/>
  <c r="BA217" i="44" s="1"/>
  <c r="AY217" i="44"/>
  <c r="BB217" i="44"/>
  <c r="BC217" i="44" s="1"/>
  <c r="AV218" i="44"/>
  <c r="AW218" i="44"/>
  <c r="AX218" i="44"/>
  <c r="AY218" i="44"/>
  <c r="BB218" i="44"/>
  <c r="BC218" i="44" s="1"/>
  <c r="AV219" i="44"/>
  <c r="AW219" i="44"/>
  <c r="AX219" i="44"/>
  <c r="AY219" i="44"/>
  <c r="BB219" i="44"/>
  <c r="BC219" i="44" s="1"/>
  <c r="AV220" i="44"/>
  <c r="AW220" i="44"/>
  <c r="AX220" i="44"/>
  <c r="AY220" i="44"/>
  <c r="BB220" i="44"/>
  <c r="BC220" i="44" s="1"/>
  <c r="AV221" i="44"/>
  <c r="AW221" i="44"/>
  <c r="AX221" i="44"/>
  <c r="AY221" i="44"/>
  <c r="BB221" i="44"/>
  <c r="BC221" i="44" s="1"/>
  <c r="AV222" i="44"/>
  <c r="AW222" i="44"/>
  <c r="AX222" i="44"/>
  <c r="AY222" i="44"/>
  <c r="BB222" i="44"/>
  <c r="BC222" i="44" s="1"/>
  <c r="AV223" i="44"/>
  <c r="AW223" i="44"/>
  <c r="AX223" i="44"/>
  <c r="AY223" i="44"/>
  <c r="BB223" i="44"/>
  <c r="BC223" i="44" s="1"/>
  <c r="AV224" i="44"/>
  <c r="AW224" i="44"/>
  <c r="AX224" i="44"/>
  <c r="AY224" i="44"/>
  <c r="BB224" i="44"/>
  <c r="BC224" i="44" s="1"/>
  <c r="AV225" i="44"/>
  <c r="AW225" i="44"/>
  <c r="AX225" i="44"/>
  <c r="AY225" i="44"/>
  <c r="BB225" i="44"/>
  <c r="BC225" i="44" s="1"/>
  <c r="AV226" i="44"/>
  <c r="AW226" i="44"/>
  <c r="AX226" i="44"/>
  <c r="AY226" i="44"/>
  <c r="BB226" i="44"/>
  <c r="BC226" i="44" s="1"/>
  <c r="AV227" i="44"/>
  <c r="AW227" i="44"/>
  <c r="AX227" i="44"/>
  <c r="AY227" i="44"/>
  <c r="BB227" i="44"/>
  <c r="BC227" i="44" s="1"/>
  <c r="AV228" i="44"/>
  <c r="AW228" i="44"/>
  <c r="AX228" i="44"/>
  <c r="AY228" i="44"/>
  <c r="BB228" i="44"/>
  <c r="BC228" i="44" s="1"/>
  <c r="AV229" i="44"/>
  <c r="AW229" i="44"/>
  <c r="AX229" i="44"/>
  <c r="AY229" i="44"/>
  <c r="BB229" i="44"/>
  <c r="BC229" i="44" s="1"/>
  <c r="AV230" i="44"/>
  <c r="AW230" i="44"/>
  <c r="AX230" i="44"/>
  <c r="AY230" i="44"/>
  <c r="BB230" i="44"/>
  <c r="BC230" i="44" s="1"/>
  <c r="AV231" i="44"/>
  <c r="AW231" i="44"/>
  <c r="AX231" i="44"/>
  <c r="AY231" i="44"/>
  <c r="BB231" i="44"/>
  <c r="BC231" i="44" s="1"/>
  <c r="AV232" i="44"/>
  <c r="AW232" i="44"/>
  <c r="AX232" i="44"/>
  <c r="AY232" i="44"/>
  <c r="BB232" i="44"/>
  <c r="BC232" i="44" s="1"/>
  <c r="AV233" i="44"/>
  <c r="AW233" i="44"/>
  <c r="AX233" i="44"/>
  <c r="AY233" i="44"/>
  <c r="BB233" i="44"/>
  <c r="BC233" i="44" s="1"/>
  <c r="AV234" i="44"/>
  <c r="AW234" i="44"/>
  <c r="AX234" i="44"/>
  <c r="AY234" i="44"/>
  <c r="BB234" i="44"/>
  <c r="BC234" i="44" s="1"/>
  <c r="AV235" i="44"/>
  <c r="AZ235" i="44" s="1"/>
  <c r="AW235" i="44"/>
  <c r="AX235" i="44"/>
  <c r="AY235" i="44"/>
  <c r="BB235" i="44"/>
  <c r="BC235" i="44" s="1"/>
  <c r="AV236" i="44"/>
  <c r="AW236" i="44"/>
  <c r="AX236" i="44"/>
  <c r="AY236" i="44"/>
  <c r="BB236" i="44"/>
  <c r="BC236" i="44" s="1"/>
  <c r="AV237" i="44"/>
  <c r="AW237" i="44"/>
  <c r="AX237" i="44"/>
  <c r="AY237" i="44"/>
  <c r="BB237" i="44"/>
  <c r="BC237" i="44" s="1"/>
  <c r="AV238" i="44"/>
  <c r="AW238" i="44"/>
  <c r="AX238" i="44"/>
  <c r="AY238" i="44"/>
  <c r="BB238" i="44"/>
  <c r="BC238" i="44" s="1"/>
  <c r="AV239" i="44"/>
  <c r="AW239" i="44"/>
  <c r="AX239" i="44"/>
  <c r="AY239" i="44"/>
  <c r="BB239" i="44"/>
  <c r="BC239" i="44" s="1"/>
  <c r="AV240" i="44"/>
  <c r="AW240" i="44"/>
  <c r="AZ240" i="44" s="1"/>
  <c r="AX240" i="44"/>
  <c r="AY240" i="44"/>
  <c r="BB240" i="44"/>
  <c r="BC240" i="44" s="1"/>
  <c r="AV241" i="44"/>
  <c r="AW241" i="44"/>
  <c r="AX241" i="44"/>
  <c r="AY241" i="44"/>
  <c r="BB241" i="44"/>
  <c r="BC241" i="44" s="1"/>
  <c r="AV242" i="44"/>
  <c r="AW242" i="44"/>
  <c r="AX242" i="44"/>
  <c r="AY242" i="44"/>
  <c r="BB242" i="44"/>
  <c r="BC242" i="44" s="1"/>
  <c r="AV243" i="44"/>
  <c r="AW243" i="44"/>
  <c r="AX243" i="44"/>
  <c r="AY243" i="44"/>
  <c r="BB243" i="44"/>
  <c r="BC243" i="44" s="1"/>
  <c r="AV244" i="44"/>
  <c r="AW244" i="44"/>
  <c r="AX244" i="44"/>
  <c r="AY244" i="44"/>
  <c r="BB244" i="44"/>
  <c r="BC244" i="44" s="1"/>
  <c r="AV245" i="44"/>
  <c r="AW245" i="44"/>
  <c r="AX245" i="44"/>
  <c r="AY245" i="44"/>
  <c r="BB245" i="44"/>
  <c r="BC245" i="44" s="1"/>
  <c r="AV246" i="44"/>
  <c r="AW246" i="44"/>
  <c r="AX246" i="44"/>
  <c r="AY246" i="44"/>
  <c r="BB246" i="44"/>
  <c r="BC246" i="44" s="1"/>
  <c r="AV247" i="44"/>
  <c r="AW247" i="44"/>
  <c r="AX247" i="44"/>
  <c r="AY247" i="44"/>
  <c r="BB247" i="44"/>
  <c r="BC247" i="44" s="1"/>
  <c r="AV248" i="44"/>
  <c r="AW248" i="44"/>
  <c r="AX248" i="44"/>
  <c r="AY248" i="44"/>
  <c r="BB248" i="44"/>
  <c r="BC248" i="44" s="1"/>
  <c r="AV249" i="44"/>
  <c r="AW249" i="44"/>
  <c r="AX249" i="44"/>
  <c r="AY249" i="44"/>
  <c r="BB249" i="44"/>
  <c r="BC249" i="44" s="1"/>
  <c r="AV250" i="44"/>
  <c r="AW250" i="44"/>
  <c r="AX250" i="44"/>
  <c r="AY250" i="44"/>
  <c r="BB250" i="44"/>
  <c r="BC250" i="44" s="1"/>
  <c r="AV251" i="44"/>
  <c r="AZ251" i="44" s="1"/>
  <c r="AW251" i="44"/>
  <c r="AX251" i="44"/>
  <c r="AY251" i="44"/>
  <c r="BB251" i="44"/>
  <c r="BC251" i="44" s="1"/>
  <c r="AV252" i="44"/>
  <c r="AW252" i="44"/>
  <c r="AX252" i="44"/>
  <c r="AY252" i="44"/>
  <c r="BB252" i="44"/>
  <c r="BC252" i="44" s="1"/>
  <c r="AV253" i="44"/>
  <c r="AW253" i="44"/>
  <c r="AX253" i="44"/>
  <c r="BA253" i="44" s="1"/>
  <c r="AY253" i="44"/>
  <c r="BB253" i="44"/>
  <c r="BC253" i="44" s="1"/>
  <c r="AV254" i="44"/>
  <c r="AW254" i="44"/>
  <c r="AX254" i="44"/>
  <c r="AY254" i="44"/>
  <c r="BB254" i="44"/>
  <c r="BC254" i="44" s="1"/>
  <c r="AV255" i="44"/>
  <c r="AZ255" i="44" s="1"/>
  <c r="AW255" i="44"/>
  <c r="AX255" i="44"/>
  <c r="AY255" i="44"/>
  <c r="BB255" i="44"/>
  <c r="BC255" i="44" s="1"/>
  <c r="AV256" i="44"/>
  <c r="AW256" i="44"/>
  <c r="AX256" i="44"/>
  <c r="AY256" i="44"/>
  <c r="BB256" i="44"/>
  <c r="BC256" i="44" s="1"/>
  <c r="AV257" i="44"/>
  <c r="AW257" i="44"/>
  <c r="AX257" i="44"/>
  <c r="AY257" i="44"/>
  <c r="BB257" i="44"/>
  <c r="BC257" i="44" s="1"/>
  <c r="AV258" i="44"/>
  <c r="AW258" i="44"/>
  <c r="AX258" i="44"/>
  <c r="AY258" i="44"/>
  <c r="BB258" i="44"/>
  <c r="BC258" i="44" s="1"/>
  <c r="AV259" i="44"/>
  <c r="AW259" i="44"/>
  <c r="AX259" i="44"/>
  <c r="AY259" i="44"/>
  <c r="BB259" i="44"/>
  <c r="BC259" i="44" s="1"/>
  <c r="AV260" i="44"/>
  <c r="AW260" i="44"/>
  <c r="AZ260" i="44" s="1"/>
  <c r="AX260" i="44"/>
  <c r="AY260" i="44"/>
  <c r="BB260" i="44"/>
  <c r="BC260" i="44" s="1"/>
  <c r="AV261" i="44"/>
  <c r="AW261" i="44"/>
  <c r="AX261" i="44"/>
  <c r="AY261" i="44"/>
  <c r="BB261" i="44"/>
  <c r="BC261" i="44" s="1"/>
  <c r="AV262" i="44"/>
  <c r="AW262" i="44"/>
  <c r="AX262" i="44"/>
  <c r="AY262" i="44"/>
  <c r="BB262" i="44"/>
  <c r="BC262" i="44" s="1"/>
  <c r="AV263" i="44"/>
  <c r="AW263" i="44"/>
  <c r="AX263" i="44"/>
  <c r="AY263" i="44"/>
  <c r="BB263" i="44"/>
  <c r="BC263" i="44" s="1"/>
  <c r="AV264" i="44"/>
  <c r="AW264" i="44"/>
  <c r="AX264" i="44"/>
  <c r="AY264" i="44"/>
  <c r="BB264" i="44"/>
  <c r="BC264" i="44" s="1"/>
  <c r="AV265" i="44"/>
  <c r="AW265" i="44"/>
  <c r="AX265" i="44"/>
  <c r="AY265" i="44"/>
  <c r="BB265" i="44"/>
  <c r="BC265" i="44" s="1"/>
  <c r="AV266" i="44"/>
  <c r="AW266" i="44"/>
  <c r="AX266" i="44"/>
  <c r="AY266" i="44"/>
  <c r="BB266" i="44"/>
  <c r="BC266" i="44" s="1"/>
  <c r="AV267" i="44"/>
  <c r="AW267" i="44"/>
  <c r="AX267" i="44"/>
  <c r="AY267" i="44"/>
  <c r="BB267" i="44"/>
  <c r="BC267" i="44" s="1"/>
  <c r="AV268" i="44"/>
  <c r="AW268" i="44"/>
  <c r="AX268" i="44"/>
  <c r="AY268" i="44"/>
  <c r="BB268" i="44"/>
  <c r="BC268" i="44" s="1"/>
  <c r="AV269" i="44"/>
  <c r="AW269" i="44"/>
  <c r="AX269" i="44"/>
  <c r="AY269" i="44"/>
  <c r="BB269" i="44"/>
  <c r="BC269" i="44" s="1"/>
  <c r="AV270" i="44"/>
  <c r="AW270" i="44"/>
  <c r="AX270" i="44"/>
  <c r="AY270" i="44"/>
  <c r="BB270" i="44"/>
  <c r="BC270" i="44" s="1"/>
  <c r="AV271" i="44"/>
  <c r="AW271" i="44"/>
  <c r="AX271" i="44"/>
  <c r="AY271" i="44"/>
  <c r="BB271" i="44"/>
  <c r="BC271" i="44" s="1"/>
  <c r="AV272" i="44"/>
  <c r="AW272" i="44"/>
  <c r="AX272" i="44"/>
  <c r="AY272" i="44"/>
  <c r="BB272" i="44"/>
  <c r="BC272" i="44" s="1"/>
  <c r="AV273" i="44"/>
  <c r="AW273" i="44"/>
  <c r="AX273" i="44"/>
  <c r="AY273" i="44"/>
  <c r="BB273" i="44"/>
  <c r="BC273" i="44" s="1"/>
  <c r="AV274" i="44"/>
  <c r="AW274" i="44"/>
  <c r="AX274" i="44"/>
  <c r="AY274" i="44"/>
  <c r="BB274" i="44"/>
  <c r="BC274" i="44" s="1"/>
  <c r="AV275" i="44"/>
  <c r="AW275" i="44"/>
  <c r="AX275" i="44"/>
  <c r="AY275" i="44"/>
  <c r="BB275" i="44"/>
  <c r="BC275" i="44" s="1"/>
  <c r="AV276" i="44"/>
  <c r="AW276" i="44"/>
  <c r="AX276" i="44"/>
  <c r="AY276" i="44"/>
  <c r="BB276" i="44"/>
  <c r="BC276" i="44" s="1"/>
  <c r="AV277" i="44"/>
  <c r="AW277" i="44"/>
  <c r="AX277" i="44"/>
  <c r="AY277" i="44"/>
  <c r="BB277" i="44"/>
  <c r="BC277" i="44" s="1"/>
  <c r="AV278" i="44"/>
  <c r="AW278" i="44"/>
  <c r="AX278" i="44"/>
  <c r="AY278" i="44"/>
  <c r="BB278" i="44"/>
  <c r="BC278" i="44" s="1"/>
  <c r="AV279" i="44"/>
  <c r="AW279" i="44"/>
  <c r="AX279" i="44"/>
  <c r="AY279" i="44"/>
  <c r="BB279" i="44"/>
  <c r="BC279" i="44" s="1"/>
  <c r="AV280" i="44"/>
  <c r="AW280" i="44"/>
  <c r="AX280" i="44"/>
  <c r="AY280" i="44"/>
  <c r="BA280" i="44" s="1"/>
  <c r="BB280" i="44"/>
  <c r="BC280" i="44" s="1"/>
  <c r="AV281" i="44"/>
  <c r="AW281" i="44"/>
  <c r="AX281" i="44"/>
  <c r="AY281" i="44"/>
  <c r="BB281" i="44"/>
  <c r="BC281" i="44" s="1"/>
  <c r="AV282" i="44"/>
  <c r="AW282" i="44"/>
  <c r="AX282" i="44"/>
  <c r="AY282" i="44"/>
  <c r="BB282" i="44"/>
  <c r="BC282" i="44" s="1"/>
  <c r="AV283" i="44"/>
  <c r="AW283" i="44"/>
  <c r="AX283" i="44"/>
  <c r="AY283" i="44"/>
  <c r="AZ283" i="44"/>
  <c r="BB283" i="44"/>
  <c r="BC283" i="44" s="1"/>
  <c r="AV284" i="44"/>
  <c r="AW284" i="44"/>
  <c r="AX284" i="44"/>
  <c r="AY284" i="44"/>
  <c r="BB284" i="44"/>
  <c r="BC284" i="44" s="1"/>
  <c r="AV285" i="44"/>
  <c r="AW285" i="44"/>
  <c r="AX285" i="44"/>
  <c r="AY285" i="44"/>
  <c r="BB285" i="44"/>
  <c r="BC285" i="44" s="1"/>
  <c r="AV286" i="44"/>
  <c r="AW286" i="44"/>
  <c r="AX286" i="44"/>
  <c r="AY286" i="44"/>
  <c r="BB286" i="44"/>
  <c r="BC286" i="44" s="1"/>
  <c r="AV287" i="44"/>
  <c r="AW287" i="44"/>
  <c r="AX287" i="44"/>
  <c r="AY287" i="44"/>
  <c r="BB287" i="44"/>
  <c r="BC287" i="44" s="1"/>
  <c r="AV288" i="44"/>
  <c r="AW288" i="44"/>
  <c r="AX288" i="44"/>
  <c r="AY288" i="44"/>
  <c r="BB288" i="44"/>
  <c r="BC288" i="44" s="1"/>
  <c r="AV289" i="44"/>
  <c r="AZ289" i="44" s="1"/>
  <c r="AW289" i="44"/>
  <c r="AX289" i="44"/>
  <c r="AY289" i="44"/>
  <c r="BB289" i="44"/>
  <c r="BC289" i="44" s="1"/>
  <c r="AV290" i="44"/>
  <c r="AW290" i="44"/>
  <c r="AX290" i="44"/>
  <c r="AY290" i="44"/>
  <c r="BB290" i="44"/>
  <c r="BC290" i="44" s="1"/>
  <c r="AV291" i="44"/>
  <c r="AW291" i="44"/>
  <c r="AX291" i="44"/>
  <c r="AY291" i="44"/>
  <c r="BB291" i="44"/>
  <c r="BC291" i="44" s="1"/>
  <c r="AV292" i="44"/>
  <c r="AW292" i="44"/>
  <c r="AX292" i="44"/>
  <c r="AY292" i="44"/>
  <c r="BB292" i="44"/>
  <c r="BC292" i="44" s="1"/>
  <c r="AV293" i="44"/>
  <c r="AW293" i="44"/>
  <c r="AZ293" i="44" s="1"/>
  <c r="AX293" i="44"/>
  <c r="AY293" i="44"/>
  <c r="BB293" i="44"/>
  <c r="BC293" i="44" s="1"/>
  <c r="AV294" i="44"/>
  <c r="AW294" i="44"/>
  <c r="AX294" i="44"/>
  <c r="AY294" i="44"/>
  <c r="BB294" i="44"/>
  <c r="BC294" i="44" s="1"/>
  <c r="AV295" i="44"/>
  <c r="AW295" i="44"/>
  <c r="AX295" i="44"/>
  <c r="AY295" i="44"/>
  <c r="BB295" i="44"/>
  <c r="BC295" i="44" s="1"/>
  <c r="AV296" i="44"/>
  <c r="AW296" i="44"/>
  <c r="AX296" i="44"/>
  <c r="AY296" i="44"/>
  <c r="BB296" i="44"/>
  <c r="BC296" i="44" s="1"/>
  <c r="AV297" i="44"/>
  <c r="AW297" i="44"/>
  <c r="AX297" i="44"/>
  <c r="AY297" i="44"/>
  <c r="BB297" i="44"/>
  <c r="BC297" i="44" s="1"/>
  <c r="AV298" i="44"/>
  <c r="AW298" i="44"/>
  <c r="AX298" i="44"/>
  <c r="BA298" i="44" s="1"/>
  <c r="AY298" i="44"/>
  <c r="BB298" i="44"/>
  <c r="BC298" i="44" s="1"/>
  <c r="AV299" i="44"/>
  <c r="AW299" i="44"/>
  <c r="AZ299" i="44" s="1"/>
  <c r="AX299" i="44"/>
  <c r="AY299" i="44"/>
  <c r="BB299" i="44"/>
  <c r="BC299" i="44" s="1"/>
  <c r="AV300" i="44"/>
  <c r="AW300" i="44"/>
  <c r="AX300" i="44"/>
  <c r="AY300" i="44"/>
  <c r="BB300" i="44"/>
  <c r="BC300" i="44" s="1"/>
  <c r="AV301" i="44"/>
  <c r="AW301" i="44"/>
  <c r="AX301" i="44"/>
  <c r="AY301" i="44"/>
  <c r="BB301" i="44"/>
  <c r="BC301" i="44" s="1"/>
  <c r="AV302" i="44"/>
  <c r="AZ302" i="44" s="1"/>
  <c r="AW302" i="44"/>
  <c r="AX302" i="44"/>
  <c r="AY302" i="44"/>
  <c r="BB302" i="44"/>
  <c r="BC302" i="44" s="1"/>
  <c r="AV303" i="44"/>
  <c r="AW303" i="44"/>
  <c r="AZ303" i="44" s="1"/>
  <c r="AX303" i="44"/>
  <c r="AY303" i="44"/>
  <c r="BB303" i="44"/>
  <c r="BC303" i="44" s="1"/>
  <c r="AV304" i="44"/>
  <c r="AW304" i="44"/>
  <c r="AX304" i="44"/>
  <c r="BA304" i="44" s="1"/>
  <c r="AY304" i="44"/>
  <c r="BB304" i="44"/>
  <c r="BC304" i="44" s="1"/>
  <c r="AV305" i="44"/>
  <c r="AZ305" i="44" s="1"/>
  <c r="AW305" i="44"/>
  <c r="AX305" i="44"/>
  <c r="AY305" i="44"/>
  <c r="BB305" i="44"/>
  <c r="BC305" i="44" s="1"/>
  <c r="AV306" i="44"/>
  <c r="AW306" i="44"/>
  <c r="AX306" i="44"/>
  <c r="AY306" i="44"/>
  <c r="BB306" i="44"/>
  <c r="BC306" i="44" s="1"/>
  <c r="AV307" i="44"/>
  <c r="AW307" i="44"/>
  <c r="AX307" i="44"/>
  <c r="AY307" i="44"/>
  <c r="BB307" i="44"/>
  <c r="BC307" i="44" s="1"/>
  <c r="AV308" i="44"/>
  <c r="AW308" i="44"/>
  <c r="AX308" i="44"/>
  <c r="AY308" i="44"/>
  <c r="BB308" i="44"/>
  <c r="BC308" i="44" s="1"/>
  <c r="AV309" i="44"/>
  <c r="AW309" i="44"/>
  <c r="AX309" i="44"/>
  <c r="AY309" i="44"/>
  <c r="BB309" i="44"/>
  <c r="BC309" i="44" s="1"/>
  <c r="AV310" i="44"/>
  <c r="AW310" i="44"/>
  <c r="AZ310" i="44" s="1"/>
  <c r="AX310" i="44"/>
  <c r="AY310" i="44"/>
  <c r="BB310" i="44"/>
  <c r="BC310" i="44" s="1"/>
  <c r="AV311" i="44"/>
  <c r="AW311" i="44"/>
  <c r="AX311" i="44"/>
  <c r="AY311" i="44"/>
  <c r="BB311" i="44"/>
  <c r="BC311" i="44" s="1"/>
  <c r="AV312" i="44"/>
  <c r="AW312" i="44"/>
  <c r="AX312" i="44"/>
  <c r="AY312" i="44"/>
  <c r="BA312" i="44" s="1"/>
  <c r="BB312" i="44"/>
  <c r="BC312" i="44" s="1"/>
  <c r="AV313" i="44"/>
  <c r="AZ313" i="44" s="1"/>
  <c r="AW313" i="44"/>
  <c r="AX313" i="44"/>
  <c r="AY313" i="44"/>
  <c r="BB313" i="44"/>
  <c r="BC313" i="44" s="1"/>
  <c r="AV314" i="44"/>
  <c r="AW314" i="44"/>
  <c r="AX314" i="44"/>
  <c r="AY314" i="44"/>
  <c r="BB314" i="44"/>
  <c r="BC314" i="44" s="1"/>
  <c r="AV315" i="44"/>
  <c r="AW315" i="44"/>
  <c r="AX315" i="44"/>
  <c r="AY315" i="44"/>
  <c r="BB315" i="44"/>
  <c r="BC315" i="44" s="1"/>
  <c r="AV316" i="44"/>
  <c r="AW316" i="44"/>
  <c r="AX316" i="44"/>
  <c r="AY316" i="44"/>
  <c r="BB316" i="44"/>
  <c r="BC316" i="44" s="1"/>
  <c r="AV317" i="44"/>
  <c r="AW317" i="44"/>
  <c r="AX317" i="44"/>
  <c r="AY317" i="44"/>
  <c r="BB317" i="44"/>
  <c r="BC317" i="44" s="1"/>
  <c r="AV318" i="44"/>
  <c r="AW318" i="44"/>
  <c r="AX318" i="44"/>
  <c r="AY318" i="44"/>
  <c r="BB318" i="44"/>
  <c r="BC318" i="44" s="1"/>
  <c r="AV319" i="44"/>
  <c r="AW319" i="44"/>
  <c r="AX319" i="44"/>
  <c r="AY319" i="44"/>
  <c r="BB319" i="44"/>
  <c r="BC319" i="44" s="1"/>
  <c r="AV320" i="44"/>
  <c r="AW320" i="44"/>
  <c r="AX320" i="44"/>
  <c r="AY320" i="44"/>
  <c r="BB320" i="44"/>
  <c r="BC320" i="44" s="1"/>
  <c r="AV321" i="44"/>
  <c r="AW321" i="44"/>
  <c r="AX321" i="44"/>
  <c r="AY321" i="44"/>
  <c r="BB321" i="44"/>
  <c r="BC321" i="44" s="1"/>
  <c r="AV322" i="44"/>
  <c r="AW322" i="44"/>
  <c r="AX322" i="44"/>
  <c r="AY322" i="44"/>
  <c r="BB322" i="44"/>
  <c r="BC322" i="44" s="1"/>
  <c r="AV323" i="44"/>
  <c r="AW323" i="44"/>
  <c r="AX323" i="44"/>
  <c r="AY323" i="44"/>
  <c r="BB323" i="44"/>
  <c r="BC323" i="44" s="1"/>
  <c r="AV324" i="44"/>
  <c r="AW324" i="44"/>
  <c r="AX324" i="44"/>
  <c r="AY324" i="44"/>
  <c r="BB324" i="44"/>
  <c r="BC324" i="44" s="1"/>
  <c r="AV325" i="44"/>
  <c r="AW325" i="44"/>
  <c r="AX325" i="44"/>
  <c r="AY325" i="44"/>
  <c r="BB325" i="44"/>
  <c r="BC325" i="44" s="1"/>
  <c r="AV326" i="44"/>
  <c r="AW326" i="44"/>
  <c r="AX326" i="44"/>
  <c r="AY326" i="44"/>
  <c r="BB326" i="44"/>
  <c r="BC326" i="44" s="1"/>
  <c r="AV327" i="44"/>
  <c r="AW327" i="44"/>
  <c r="AX327" i="44"/>
  <c r="AY327" i="44"/>
  <c r="BB327" i="44"/>
  <c r="BC327" i="44" s="1"/>
  <c r="AV328" i="44"/>
  <c r="AW328" i="44"/>
  <c r="AX328" i="44"/>
  <c r="AY328" i="44"/>
  <c r="BA328" i="44" s="1"/>
  <c r="BD328" i="44" s="1"/>
  <c r="BB328" i="44"/>
  <c r="BC328" i="44" s="1"/>
  <c r="AV329" i="44"/>
  <c r="AW329" i="44"/>
  <c r="AZ329" i="44" s="1"/>
  <c r="AX329" i="44"/>
  <c r="AY329" i="44"/>
  <c r="BB329" i="44"/>
  <c r="BC329" i="44" s="1"/>
  <c r="AV330" i="44"/>
  <c r="AW330" i="44"/>
  <c r="AX330" i="44"/>
  <c r="AY330" i="44"/>
  <c r="BB330" i="44"/>
  <c r="BC330" i="44" s="1"/>
  <c r="AV331" i="44"/>
  <c r="AW331" i="44"/>
  <c r="AX331" i="44"/>
  <c r="AY331" i="44"/>
  <c r="BB331" i="44"/>
  <c r="BC331" i="44" s="1"/>
  <c r="AV332" i="44"/>
  <c r="AW332" i="44"/>
  <c r="AX332" i="44"/>
  <c r="AY332" i="44"/>
  <c r="BB332" i="44"/>
  <c r="BC332" i="44" s="1"/>
  <c r="AV333" i="44"/>
  <c r="AW333" i="44"/>
  <c r="AX333" i="44"/>
  <c r="AY333" i="44"/>
  <c r="BB333" i="44"/>
  <c r="BC333" i="44" s="1"/>
  <c r="AV334" i="44"/>
  <c r="AW334" i="44"/>
  <c r="AX334" i="44"/>
  <c r="AY334" i="44"/>
  <c r="BB334" i="44"/>
  <c r="BC334" i="44" s="1"/>
  <c r="AV335" i="44"/>
  <c r="AW335" i="44"/>
  <c r="AX335" i="44"/>
  <c r="AY335" i="44"/>
  <c r="BB335" i="44"/>
  <c r="BC335" i="44" s="1"/>
  <c r="AV336" i="44"/>
  <c r="AW336" i="44"/>
  <c r="AX336" i="44"/>
  <c r="AY336" i="44"/>
  <c r="BB336" i="44"/>
  <c r="BC336" i="44" s="1"/>
  <c r="AV337" i="44"/>
  <c r="AW337" i="44"/>
  <c r="AX337" i="44"/>
  <c r="AY337" i="44"/>
  <c r="BB337" i="44"/>
  <c r="BC337" i="44" s="1"/>
  <c r="AV338" i="44"/>
  <c r="AW338" i="44"/>
  <c r="AX338" i="44"/>
  <c r="AY338" i="44"/>
  <c r="BB338" i="44"/>
  <c r="BC338" i="44" s="1"/>
  <c r="AV339" i="44"/>
  <c r="AW339" i="44"/>
  <c r="AX339" i="44"/>
  <c r="AY339" i="44"/>
  <c r="BB339" i="44"/>
  <c r="BC339" i="44" s="1"/>
  <c r="AV340" i="44"/>
  <c r="AW340" i="44"/>
  <c r="AX340" i="44"/>
  <c r="AY340" i="44"/>
  <c r="BB340" i="44"/>
  <c r="BC340" i="44" s="1"/>
  <c r="AV341" i="44"/>
  <c r="AZ341" i="44" s="1"/>
  <c r="AW341" i="44"/>
  <c r="AX341" i="44"/>
  <c r="AY341" i="44"/>
  <c r="BB341" i="44"/>
  <c r="BC341" i="44" s="1"/>
  <c r="AV342" i="44"/>
  <c r="AW342" i="44"/>
  <c r="AZ342" i="44" s="1"/>
  <c r="AX342" i="44"/>
  <c r="AY342" i="44"/>
  <c r="BB342" i="44"/>
  <c r="BC342" i="44" s="1"/>
  <c r="AV343" i="44"/>
  <c r="AW343" i="44"/>
  <c r="AX343" i="44"/>
  <c r="AY343" i="44"/>
  <c r="BB343" i="44"/>
  <c r="BC343" i="44" s="1"/>
  <c r="AV344" i="44"/>
  <c r="AW344" i="44"/>
  <c r="AX344" i="44"/>
  <c r="AY344" i="44"/>
  <c r="BB344" i="44"/>
  <c r="BC344" i="44" s="1"/>
  <c r="AV345" i="44"/>
  <c r="AW345" i="44"/>
  <c r="AZ345" i="44" s="1"/>
  <c r="AX345" i="44"/>
  <c r="AY345" i="44"/>
  <c r="BB345" i="44"/>
  <c r="BC345" i="44" s="1"/>
  <c r="AV346" i="44"/>
  <c r="AW346" i="44"/>
  <c r="AX346" i="44"/>
  <c r="AY346" i="44"/>
  <c r="BB346" i="44"/>
  <c r="BC346" i="44" s="1"/>
  <c r="AV347" i="44"/>
  <c r="AW347" i="44"/>
  <c r="AX347" i="44"/>
  <c r="AY347" i="44"/>
  <c r="BB347" i="44"/>
  <c r="BC347" i="44" s="1"/>
  <c r="AV348" i="44"/>
  <c r="AW348" i="44"/>
  <c r="AX348" i="44"/>
  <c r="AY348" i="44"/>
  <c r="BB348" i="44"/>
  <c r="BC348" i="44" s="1"/>
  <c r="AV349" i="44"/>
  <c r="AW349" i="44"/>
  <c r="AX349" i="44"/>
  <c r="AY349" i="44"/>
  <c r="BB349" i="44"/>
  <c r="BC349" i="44" s="1"/>
  <c r="AV350" i="44"/>
  <c r="AW350" i="44"/>
  <c r="AX350" i="44"/>
  <c r="AY350" i="44"/>
  <c r="BB350" i="44"/>
  <c r="BC350" i="44" s="1"/>
  <c r="AV351" i="44"/>
  <c r="AW351" i="44"/>
  <c r="AX351" i="44"/>
  <c r="AY351" i="44"/>
  <c r="BB351" i="44"/>
  <c r="BC351" i="44" s="1"/>
  <c r="AV352" i="44"/>
  <c r="AW352" i="44"/>
  <c r="AX352" i="44"/>
  <c r="AY352" i="44"/>
  <c r="BB352" i="44"/>
  <c r="BC352" i="44" s="1"/>
  <c r="AV353" i="44"/>
  <c r="AW353" i="44"/>
  <c r="AX353" i="44"/>
  <c r="AY353" i="44"/>
  <c r="BB353" i="44"/>
  <c r="BC353" i="44" s="1"/>
  <c r="AV354" i="44"/>
  <c r="AW354" i="44"/>
  <c r="AZ354" i="44" s="1"/>
  <c r="AX354" i="44"/>
  <c r="AY354" i="44"/>
  <c r="BB354" i="44"/>
  <c r="BC354" i="44" s="1"/>
  <c r="AV355" i="44"/>
  <c r="AW355" i="44"/>
  <c r="AX355" i="44"/>
  <c r="AY355" i="44"/>
  <c r="BB355" i="44"/>
  <c r="BC355" i="44" s="1"/>
  <c r="AV356" i="44"/>
  <c r="AW356" i="44"/>
  <c r="AX356" i="44"/>
  <c r="AY356" i="44"/>
  <c r="BB356" i="44"/>
  <c r="BC356" i="44" s="1"/>
  <c r="AV357" i="44"/>
  <c r="AW357" i="44"/>
  <c r="AX357" i="44"/>
  <c r="AY357" i="44"/>
  <c r="BB357" i="44"/>
  <c r="BC357" i="44" s="1"/>
  <c r="AV358" i="44"/>
  <c r="AW358" i="44"/>
  <c r="AX358" i="44"/>
  <c r="AY358" i="44"/>
  <c r="BB358" i="44"/>
  <c r="BC358" i="44" s="1"/>
  <c r="AV359" i="44"/>
  <c r="AW359" i="44"/>
  <c r="AX359" i="44"/>
  <c r="AY359" i="44"/>
  <c r="BB359" i="44"/>
  <c r="BC359" i="44" s="1"/>
  <c r="AV360" i="44"/>
  <c r="AW360" i="44"/>
  <c r="AX360" i="44"/>
  <c r="AY360" i="44"/>
  <c r="BB360" i="44"/>
  <c r="BC360" i="44" s="1"/>
  <c r="AV361" i="44"/>
  <c r="AW361" i="44"/>
  <c r="AZ361" i="44" s="1"/>
  <c r="AX361" i="44"/>
  <c r="AY361" i="44"/>
  <c r="BB361" i="44"/>
  <c r="BC361" i="44" s="1"/>
  <c r="AV362" i="44"/>
  <c r="AW362" i="44"/>
  <c r="AX362" i="44"/>
  <c r="AY362" i="44"/>
  <c r="BB362" i="44"/>
  <c r="BC362" i="44" s="1"/>
  <c r="AV363" i="44"/>
  <c r="AW363" i="44"/>
  <c r="AX363" i="44"/>
  <c r="AY363" i="44"/>
  <c r="BB363" i="44"/>
  <c r="BC363" i="44" s="1"/>
  <c r="AV364" i="44"/>
  <c r="AW364" i="44"/>
  <c r="AX364" i="44"/>
  <c r="AY364" i="44"/>
  <c r="BB364" i="44"/>
  <c r="BC364" i="44" s="1"/>
  <c r="AV365" i="44"/>
  <c r="AW365" i="44"/>
  <c r="AX365" i="44"/>
  <c r="AY365" i="44"/>
  <c r="BB365" i="44"/>
  <c r="BC365" i="44" s="1"/>
  <c r="AV366" i="44"/>
  <c r="AW366" i="44"/>
  <c r="AX366" i="44"/>
  <c r="AY366" i="44"/>
  <c r="BB366" i="44"/>
  <c r="BC366" i="44" s="1"/>
  <c r="AV367" i="44"/>
  <c r="AW367" i="44"/>
  <c r="AX367" i="44"/>
  <c r="AY367" i="44"/>
  <c r="BB367" i="44"/>
  <c r="BC367" i="44" s="1"/>
  <c r="AV368" i="44"/>
  <c r="AW368" i="44"/>
  <c r="AX368" i="44"/>
  <c r="AY368" i="44"/>
  <c r="BB368" i="44"/>
  <c r="BC368" i="44" s="1"/>
  <c r="AV369" i="44"/>
  <c r="AW369" i="44"/>
  <c r="AX369" i="44"/>
  <c r="AY369" i="44"/>
  <c r="BB369" i="44"/>
  <c r="BC369" i="44" s="1"/>
  <c r="AV370" i="44"/>
  <c r="AW370" i="44"/>
  <c r="AX370" i="44"/>
  <c r="AY370" i="44"/>
  <c r="BB370" i="44"/>
  <c r="BC370" i="44" s="1"/>
  <c r="AV371" i="44"/>
  <c r="AW371" i="44"/>
  <c r="AX371" i="44"/>
  <c r="AY371" i="44"/>
  <c r="BB371" i="44"/>
  <c r="BC371" i="44" s="1"/>
  <c r="AV372" i="44"/>
  <c r="AW372" i="44"/>
  <c r="AZ372" i="44" s="1"/>
  <c r="AX372" i="44"/>
  <c r="AY372" i="44"/>
  <c r="BB372" i="44"/>
  <c r="BC372" i="44" s="1"/>
  <c r="AV373" i="44"/>
  <c r="AW373" i="44"/>
  <c r="AX373" i="44"/>
  <c r="AY373" i="44"/>
  <c r="BB373" i="44"/>
  <c r="BC373" i="44" s="1"/>
  <c r="AV374" i="44"/>
  <c r="AW374" i="44"/>
  <c r="AX374" i="44"/>
  <c r="AY374" i="44"/>
  <c r="BB374" i="44"/>
  <c r="BC374" i="44" s="1"/>
  <c r="AV375" i="44"/>
  <c r="AW375" i="44"/>
  <c r="AX375" i="44"/>
  <c r="AY375" i="44"/>
  <c r="BB375" i="44"/>
  <c r="BC375" i="44" s="1"/>
  <c r="AV376" i="44"/>
  <c r="AW376" i="44"/>
  <c r="AX376" i="44"/>
  <c r="AY376" i="44"/>
  <c r="BB376" i="44"/>
  <c r="BC376" i="44" s="1"/>
  <c r="AV377" i="44"/>
  <c r="AW377" i="44"/>
  <c r="AX377" i="44"/>
  <c r="AY377" i="44"/>
  <c r="BB377" i="44"/>
  <c r="BC377" i="44" s="1"/>
  <c r="AV378" i="44"/>
  <c r="AW378" i="44"/>
  <c r="AX378" i="44"/>
  <c r="AY378" i="44"/>
  <c r="BB378" i="44"/>
  <c r="BC378" i="44" s="1"/>
  <c r="AV379" i="44"/>
  <c r="AW379" i="44"/>
  <c r="AX379" i="44"/>
  <c r="AY379" i="44"/>
  <c r="BB379" i="44"/>
  <c r="BC379" i="44" s="1"/>
  <c r="AV380" i="44"/>
  <c r="AW380" i="44"/>
  <c r="AX380" i="44"/>
  <c r="AY380" i="44"/>
  <c r="BB380" i="44"/>
  <c r="BC380" i="44" s="1"/>
  <c r="AV381" i="44"/>
  <c r="AW381" i="44"/>
  <c r="AX381" i="44"/>
  <c r="AY381" i="44"/>
  <c r="BB381" i="44"/>
  <c r="BC381" i="44" s="1"/>
  <c r="AV382" i="44"/>
  <c r="AW382" i="44"/>
  <c r="AX382" i="44"/>
  <c r="AY382" i="44"/>
  <c r="BB382" i="44"/>
  <c r="BC382" i="44" s="1"/>
  <c r="AV383" i="44"/>
  <c r="AW383" i="44"/>
  <c r="AX383" i="44"/>
  <c r="AY383" i="44"/>
  <c r="BB383" i="44"/>
  <c r="BC383" i="44" s="1"/>
  <c r="AV384" i="44"/>
  <c r="AW384" i="44"/>
  <c r="AX384" i="44"/>
  <c r="AY384" i="44"/>
  <c r="BB384" i="44"/>
  <c r="BC384" i="44" s="1"/>
  <c r="AV385" i="44"/>
  <c r="AW385" i="44"/>
  <c r="AX385" i="44"/>
  <c r="AY385" i="44"/>
  <c r="BB385" i="44"/>
  <c r="BC385" i="44" s="1"/>
  <c r="AV386" i="44"/>
  <c r="AW386" i="44"/>
  <c r="AX386" i="44"/>
  <c r="AY386" i="44"/>
  <c r="BB386" i="44"/>
  <c r="BC386" i="44" s="1"/>
  <c r="AV387" i="44"/>
  <c r="AW387" i="44"/>
  <c r="AX387" i="44"/>
  <c r="AY387" i="44"/>
  <c r="BB387" i="44"/>
  <c r="BC387" i="44" s="1"/>
  <c r="AV388" i="44"/>
  <c r="AW388" i="44"/>
  <c r="AX388" i="44"/>
  <c r="AY388" i="44"/>
  <c r="BB388" i="44"/>
  <c r="BC388" i="44" s="1"/>
  <c r="AV389" i="44"/>
  <c r="AW389" i="44"/>
  <c r="AX389" i="44"/>
  <c r="AY389" i="44"/>
  <c r="BB389" i="44"/>
  <c r="BC389" i="44" s="1"/>
  <c r="AV390" i="44"/>
  <c r="AW390" i="44"/>
  <c r="AX390" i="44"/>
  <c r="AY390" i="44"/>
  <c r="BB390" i="44"/>
  <c r="BC390" i="44" s="1"/>
  <c r="AV391" i="44"/>
  <c r="AW391" i="44"/>
  <c r="AX391" i="44"/>
  <c r="AY391" i="44"/>
  <c r="BB391" i="44"/>
  <c r="BC391" i="44" s="1"/>
  <c r="AV392" i="44"/>
  <c r="AW392" i="44"/>
  <c r="AX392" i="44"/>
  <c r="AY392" i="44"/>
  <c r="BB392" i="44"/>
  <c r="BC392" i="44" s="1"/>
  <c r="AV393" i="44"/>
  <c r="AW393" i="44"/>
  <c r="AX393" i="44"/>
  <c r="AY393" i="44"/>
  <c r="BB393" i="44"/>
  <c r="BC393" i="44" s="1"/>
  <c r="AV394" i="44"/>
  <c r="AW394" i="44"/>
  <c r="AX394" i="44"/>
  <c r="AY394" i="44"/>
  <c r="BB394" i="44"/>
  <c r="BC394" i="44" s="1"/>
  <c r="AV395" i="44"/>
  <c r="AW395" i="44"/>
  <c r="AX395" i="44"/>
  <c r="AY395" i="44"/>
  <c r="BB395" i="44"/>
  <c r="BC395" i="44" s="1"/>
  <c r="AV396" i="44"/>
  <c r="AW396" i="44"/>
  <c r="AX396" i="44"/>
  <c r="AY396" i="44"/>
  <c r="BB396" i="44"/>
  <c r="BC396" i="44" s="1"/>
  <c r="AV397" i="44"/>
  <c r="AW397" i="44"/>
  <c r="AX397" i="44"/>
  <c r="AY397" i="44"/>
  <c r="BB397" i="44"/>
  <c r="BC397" i="44" s="1"/>
  <c r="AV398" i="44"/>
  <c r="AW398" i="44"/>
  <c r="AX398" i="44"/>
  <c r="AY398" i="44"/>
  <c r="BB398" i="44"/>
  <c r="BC398" i="44" s="1"/>
  <c r="AV399" i="44"/>
  <c r="AW399" i="44"/>
  <c r="AX399" i="44"/>
  <c r="AY399" i="44"/>
  <c r="BB399" i="44"/>
  <c r="BC399" i="44" s="1"/>
  <c r="AV400" i="44"/>
  <c r="AW400" i="44"/>
  <c r="AX400" i="44"/>
  <c r="AY400" i="44"/>
  <c r="BB400" i="44"/>
  <c r="BC400" i="44" s="1"/>
  <c r="AV401" i="44"/>
  <c r="AW401" i="44"/>
  <c r="AZ401" i="44" s="1"/>
  <c r="AX401" i="44"/>
  <c r="AY401" i="44"/>
  <c r="BB401" i="44"/>
  <c r="BC401" i="44" s="1"/>
  <c r="AV402" i="44"/>
  <c r="AW402" i="44"/>
  <c r="AX402" i="44"/>
  <c r="AY402" i="44"/>
  <c r="BB402" i="44"/>
  <c r="BC402" i="44" s="1"/>
  <c r="AV403" i="44"/>
  <c r="AW403" i="44"/>
  <c r="AX403" i="44"/>
  <c r="AY403" i="44"/>
  <c r="BB403" i="44"/>
  <c r="BC403" i="44" s="1"/>
  <c r="AV404" i="44"/>
  <c r="AW404" i="44"/>
  <c r="AX404" i="44"/>
  <c r="AY404" i="44"/>
  <c r="BB404" i="44"/>
  <c r="BC404" i="44" s="1"/>
  <c r="AV405" i="44"/>
  <c r="AW405" i="44"/>
  <c r="AX405" i="44"/>
  <c r="AY405" i="44"/>
  <c r="BB405" i="44"/>
  <c r="BC405" i="44" s="1"/>
  <c r="AV406" i="44"/>
  <c r="AW406" i="44"/>
  <c r="AX406" i="44"/>
  <c r="AY406" i="44"/>
  <c r="BB406" i="44"/>
  <c r="BC406" i="44" s="1"/>
  <c r="AV407" i="44"/>
  <c r="AW407" i="44"/>
  <c r="AX407" i="44"/>
  <c r="AY407" i="44"/>
  <c r="BB407" i="44"/>
  <c r="BC407" i="44" s="1"/>
  <c r="AV408" i="44"/>
  <c r="AW408" i="44"/>
  <c r="AZ408" i="44" s="1"/>
  <c r="AX408" i="44"/>
  <c r="AY408" i="44"/>
  <c r="BB408" i="44"/>
  <c r="BC408" i="44" s="1"/>
  <c r="AV409" i="44"/>
  <c r="AW409" i="44"/>
  <c r="AX409" i="44"/>
  <c r="BA409" i="44" s="1"/>
  <c r="AY409" i="44"/>
  <c r="BB409" i="44"/>
  <c r="BC409" i="44" s="1"/>
  <c r="AV410" i="44"/>
  <c r="AW410" i="44"/>
  <c r="AX410" i="44"/>
  <c r="AY410" i="44"/>
  <c r="BB410" i="44"/>
  <c r="BC410" i="44" s="1"/>
  <c r="AV411" i="44"/>
  <c r="AW411" i="44"/>
  <c r="AX411" i="44"/>
  <c r="AY411" i="44"/>
  <c r="BB411" i="44"/>
  <c r="BC411" i="44" s="1"/>
  <c r="AV412" i="44"/>
  <c r="AW412" i="44"/>
  <c r="AX412" i="44"/>
  <c r="AY412" i="44"/>
  <c r="BB412" i="44"/>
  <c r="BC412" i="44" s="1"/>
  <c r="AV413" i="44"/>
  <c r="AW413" i="44"/>
  <c r="AX413" i="44"/>
  <c r="AY413" i="44"/>
  <c r="BB413" i="44"/>
  <c r="BC413" i="44" s="1"/>
  <c r="AV414" i="44"/>
  <c r="AW414" i="44"/>
  <c r="AX414" i="44"/>
  <c r="AY414" i="44"/>
  <c r="BB414" i="44"/>
  <c r="BC414" i="44" s="1"/>
  <c r="AV415" i="44"/>
  <c r="AW415" i="44"/>
  <c r="AX415" i="44"/>
  <c r="AY415" i="44"/>
  <c r="BB415" i="44"/>
  <c r="BC415" i="44" s="1"/>
  <c r="AV416" i="44"/>
  <c r="AW416" i="44"/>
  <c r="AX416" i="44"/>
  <c r="AY416" i="44"/>
  <c r="BB416" i="44"/>
  <c r="BC416" i="44" s="1"/>
  <c r="AV417" i="44"/>
  <c r="AW417" i="44"/>
  <c r="AX417" i="44"/>
  <c r="AY417" i="44"/>
  <c r="BB417" i="44"/>
  <c r="BC417" i="44" s="1"/>
  <c r="AV418" i="44"/>
  <c r="AW418" i="44"/>
  <c r="AX418" i="44"/>
  <c r="AY418" i="44"/>
  <c r="BB418" i="44"/>
  <c r="BC418" i="44" s="1"/>
  <c r="AV419" i="44"/>
  <c r="AW419" i="44"/>
  <c r="AX419" i="44"/>
  <c r="AY419" i="44"/>
  <c r="BB419" i="44"/>
  <c r="BC419" i="44" s="1"/>
  <c r="AV420" i="44"/>
  <c r="AW420" i="44"/>
  <c r="AX420" i="44"/>
  <c r="AY420" i="44"/>
  <c r="BB420" i="44"/>
  <c r="BC420" i="44" s="1"/>
  <c r="AV421" i="44"/>
  <c r="AW421" i="44"/>
  <c r="AX421" i="44"/>
  <c r="AY421" i="44"/>
  <c r="BB421" i="44"/>
  <c r="BC421" i="44" s="1"/>
  <c r="AV422" i="44"/>
  <c r="AW422" i="44"/>
  <c r="AX422" i="44"/>
  <c r="AY422" i="44"/>
  <c r="BB422" i="44"/>
  <c r="BC422" i="44" s="1"/>
  <c r="AV423" i="44"/>
  <c r="AW423" i="44"/>
  <c r="AX423" i="44"/>
  <c r="AY423" i="44"/>
  <c r="BB423" i="44"/>
  <c r="BC423" i="44" s="1"/>
  <c r="AV424" i="44"/>
  <c r="AW424" i="44"/>
  <c r="AX424" i="44"/>
  <c r="AY424" i="44"/>
  <c r="BB424" i="44"/>
  <c r="BC424" i="44" s="1"/>
  <c r="AV425" i="44"/>
  <c r="AW425" i="44"/>
  <c r="AX425" i="44"/>
  <c r="AY425" i="44"/>
  <c r="BB425" i="44"/>
  <c r="BC425" i="44" s="1"/>
  <c r="AV426" i="44"/>
  <c r="AW426" i="44"/>
  <c r="AX426" i="44"/>
  <c r="AY426" i="44"/>
  <c r="BB426" i="44"/>
  <c r="BC426" i="44" s="1"/>
  <c r="AV427" i="44"/>
  <c r="AW427" i="44"/>
  <c r="AX427" i="44"/>
  <c r="AY427" i="44"/>
  <c r="BB427" i="44"/>
  <c r="BC427" i="44" s="1"/>
  <c r="AV428" i="44"/>
  <c r="AW428" i="44"/>
  <c r="AX428" i="44"/>
  <c r="AY428" i="44"/>
  <c r="BB428" i="44"/>
  <c r="BC428" i="44" s="1"/>
  <c r="AV429" i="44"/>
  <c r="AW429" i="44"/>
  <c r="AX429" i="44"/>
  <c r="AY429" i="44"/>
  <c r="BB429" i="44"/>
  <c r="BC429" i="44" s="1"/>
  <c r="AV430" i="44"/>
  <c r="AW430" i="44"/>
  <c r="AX430" i="44"/>
  <c r="AY430" i="44"/>
  <c r="BB430" i="44"/>
  <c r="BC430" i="44" s="1"/>
  <c r="AV431" i="44"/>
  <c r="AW431" i="44"/>
  <c r="AX431" i="44"/>
  <c r="AY431" i="44"/>
  <c r="BB431" i="44"/>
  <c r="BC431" i="44" s="1"/>
  <c r="AV432" i="44"/>
  <c r="AW432" i="44"/>
  <c r="AX432" i="44"/>
  <c r="AY432" i="44"/>
  <c r="BB432" i="44"/>
  <c r="BC432" i="44" s="1"/>
  <c r="AV433" i="44"/>
  <c r="AW433" i="44"/>
  <c r="AX433" i="44"/>
  <c r="AY433" i="44"/>
  <c r="BB433" i="44"/>
  <c r="BC433" i="44" s="1"/>
  <c r="AV434" i="44"/>
  <c r="AW434" i="44"/>
  <c r="AX434" i="44"/>
  <c r="AY434" i="44"/>
  <c r="BB434" i="44"/>
  <c r="BC434" i="44" s="1"/>
  <c r="AV435" i="44"/>
  <c r="AW435" i="44"/>
  <c r="AX435" i="44"/>
  <c r="AY435" i="44"/>
  <c r="BB435" i="44"/>
  <c r="BC435" i="44" s="1"/>
  <c r="AV436" i="44"/>
  <c r="AW436" i="44"/>
  <c r="AX436" i="44"/>
  <c r="AY436" i="44"/>
  <c r="BB436" i="44"/>
  <c r="BC436" i="44" s="1"/>
  <c r="AV437" i="44"/>
  <c r="AW437" i="44"/>
  <c r="AX437" i="44"/>
  <c r="AY437" i="44"/>
  <c r="BB437" i="44"/>
  <c r="BC437" i="44" s="1"/>
  <c r="AV438" i="44"/>
  <c r="AW438" i="44"/>
  <c r="AX438" i="44"/>
  <c r="AY438" i="44"/>
  <c r="BB438" i="44"/>
  <c r="BC438" i="44" s="1"/>
  <c r="AV439" i="44"/>
  <c r="AW439" i="44"/>
  <c r="AX439" i="44"/>
  <c r="AY439" i="44"/>
  <c r="BB439" i="44"/>
  <c r="BC439" i="44" s="1"/>
  <c r="AV440" i="44"/>
  <c r="AW440" i="44"/>
  <c r="AX440" i="44"/>
  <c r="AY440" i="44"/>
  <c r="BB440" i="44"/>
  <c r="BC440" i="44" s="1"/>
  <c r="AV441" i="44"/>
  <c r="AW441" i="44"/>
  <c r="AX441" i="44"/>
  <c r="AY441" i="44"/>
  <c r="BB441" i="44"/>
  <c r="BC441" i="44" s="1"/>
  <c r="AV442" i="44"/>
  <c r="AW442" i="44"/>
  <c r="AX442" i="44"/>
  <c r="AY442" i="44"/>
  <c r="BB442" i="44"/>
  <c r="BC442" i="44" s="1"/>
  <c r="AV443" i="44"/>
  <c r="AW443" i="44"/>
  <c r="AX443" i="44"/>
  <c r="AY443" i="44"/>
  <c r="BB443" i="44"/>
  <c r="BC443" i="44" s="1"/>
  <c r="AV444" i="44"/>
  <c r="AW444" i="44"/>
  <c r="AX444" i="44"/>
  <c r="AY444" i="44"/>
  <c r="BB444" i="44"/>
  <c r="BC444" i="44" s="1"/>
  <c r="AV445" i="44"/>
  <c r="AW445" i="44"/>
  <c r="AX445" i="44"/>
  <c r="AY445" i="44"/>
  <c r="BB445" i="44"/>
  <c r="BC445" i="44" s="1"/>
  <c r="AV446" i="44"/>
  <c r="AW446" i="44"/>
  <c r="AX446" i="44"/>
  <c r="AY446" i="44"/>
  <c r="BB446" i="44"/>
  <c r="BC446" i="44" s="1"/>
  <c r="AV447" i="44"/>
  <c r="AW447" i="44"/>
  <c r="AX447" i="44"/>
  <c r="AY447" i="44"/>
  <c r="BA447" i="44" s="1"/>
  <c r="BB447" i="44"/>
  <c r="BC447" i="44" s="1"/>
  <c r="AV448" i="44"/>
  <c r="AW448" i="44"/>
  <c r="AX448" i="44"/>
  <c r="AY448" i="44"/>
  <c r="BB448" i="44"/>
  <c r="BC448" i="44" s="1"/>
  <c r="AV449" i="44"/>
  <c r="AW449" i="44"/>
  <c r="AX449" i="44"/>
  <c r="AY449" i="44"/>
  <c r="BB449" i="44"/>
  <c r="BC449" i="44" s="1"/>
  <c r="AV450" i="44"/>
  <c r="AW450" i="44"/>
  <c r="AX450" i="44"/>
  <c r="AY450" i="44"/>
  <c r="BB450" i="44"/>
  <c r="BC450" i="44" s="1"/>
  <c r="AV451" i="44"/>
  <c r="AW451" i="44"/>
  <c r="AX451" i="44"/>
  <c r="AY451" i="44"/>
  <c r="BB451" i="44"/>
  <c r="BC451" i="44" s="1"/>
  <c r="AV452" i="44"/>
  <c r="AW452" i="44"/>
  <c r="AX452" i="44"/>
  <c r="AY452" i="44"/>
  <c r="BB452" i="44"/>
  <c r="BC452" i="44" s="1"/>
  <c r="AV453" i="44"/>
  <c r="AW453" i="44"/>
  <c r="AX453" i="44"/>
  <c r="AY453" i="44"/>
  <c r="BB453" i="44"/>
  <c r="BC453" i="44" s="1"/>
  <c r="AV454" i="44"/>
  <c r="AW454" i="44"/>
  <c r="AX454" i="44"/>
  <c r="AY454" i="44"/>
  <c r="BB454" i="44"/>
  <c r="BC454" i="44" s="1"/>
  <c r="AV455" i="44"/>
  <c r="AW455" i="44"/>
  <c r="AX455" i="44"/>
  <c r="AY455" i="44"/>
  <c r="BB455" i="44"/>
  <c r="BC455" i="44" s="1"/>
  <c r="AV456" i="44"/>
  <c r="AW456" i="44"/>
  <c r="AX456" i="44"/>
  <c r="AY456" i="44"/>
  <c r="BB456" i="44"/>
  <c r="BC456" i="44" s="1"/>
  <c r="AV457" i="44"/>
  <c r="AW457" i="44"/>
  <c r="AX457" i="44"/>
  <c r="AY457" i="44"/>
  <c r="BB457" i="44"/>
  <c r="BC457" i="44" s="1"/>
  <c r="AV458" i="44"/>
  <c r="AW458" i="44"/>
  <c r="AX458" i="44"/>
  <c r="AY458" i="44"/>
  <c r="BB458" i="44"/>
  <c r="BC458" i="44" s="1"/>
  <c r="AV459" i="44"/>
  <c r="AW459" i="44"/>
  <c r="AX459" i="44"/>
  <c r="AY459" i="44"/>
  <c r="BB459" i="44"/>
  <c r="BC459" i="44" s="1"/>
  <c r="AV460" i="44"/>
  <c r="AW460" i="44"/>
  <c r="AX460" i="44"/>
  <c r="AY460" i="44"/>
  <c r="BB460" i="44"/>
  <c r="BC460" i="44" s="1"/>
  <c r="AV461" i="44"/>
  <c r="AW461" i="44"/>
  <c r="AX461" i="44"/>
  <c r="AY461" i="44"/>
  <c r="BB461" i="44"/>
  <c r="BC461" i="44" s="1"/>
  <c r="AV462" i="44"/>
  <c r="AW462" i="44"/>
  <c r="AZ462" i="44" s="1"/>
  <c r="AX462" i="44"/>
  <c r="AY462" i="44"/>
  <c r="BB462" i="44"/>
  <c r="BC462" i="44" s="1"/>
  <c r="AV463" i="44"/>
  <c r="AW463" i="44"/>
  <c r="AX463" i="44"/>
  <c r="AY463" i="44"/>
  <c r="BB463" i="44"/>
  <c r="BC463" i="44" s="1"/>
  <c r="AV464" i="44"/>
  <c r="AW464" i="44"/>
  <c r="AX464" i="44"/>
  <c r="AY464" i="44"/>
  <c r="BB464" i="44"/>
  <c r="BC464" i="44" s="1"/>
  <c r="AV465" i="44"/>
  <c r="AW465" i="44"/>
  <c r="AX465" i="44"/>
  <c r="AY465" i="44"/>
  <c r="BB465" i="44"/>
  <c r="BC465" i="44" s="1"/>
  <c r="AV466" i="44"/>
  <c r="AW466" i="44"/>
  <c r="AX466" i="44"/>
  <c r="AY466" i="44"/>
  <c r="BB466" i="44"/>
  <c r="BC466" i="44" s="1"/>
  <c r="AV467" i="44"/>
  <c r="AW467" i="44"/>
  <c r="AX467" i="44"/>
  <c r="AY467" i="44"/>
  <c r="BB467" i="44"/>
  <c r="BC467" i="44" s="1"/>
  <c r="AV468" i="44"/>
  <c r="AW468" i="44"/>
  <c r="AX468" i="44"/>
  <c r="AY468" i="44"/>
  <c r="BB468" i="44"/>
  <c r="BC468" i="44" s="1"/>
  <c r="AV469" i="44"/>
  <c r="AW469" i="44"/>
  <c r="AX469" i="44"/>
  <c r="AY469" i="44"/>
  <c r="BB469" i="44"/>
  <c r="BC469" i="44" s="1"/>
  <c r="AV470" i="44"/>
  <c r="AW470" i="44"/>
  <c r="AX470" i="44"/>
  <c r="AY470" i="44"/>
  <c r="BB470" i="44"/>
  <c r="BC470" i="44" s="1"/>
  <c r="AV471" i="44"/>
  <c r="AW471" i="44"/>
  <c r="AX471" i="44"/>
  <c r="AY471" i="44"/>
  <c r="BB471" i="44"/>
  <c r="BC471" i="44" s="1"/>
  <c r="AV472" i="44"/>
  <c r="AW472" i="44"/>
  <c r="AX472" i="44"/>
  <c r="AY472" i="44"/>
  <c r="BB472" i="44"/>
  <c r="BC472" i="44" s="1"/>
  <c r="AV473" i="44"/>
  <c r="AW473" i="44"/>
  <c r="AX473" i="44"/>
  <c r="AY473" i="44"/>
  <c r="BB473" i="44"/>
  <c r="BC473" i="44" s="1"/>
  <c r="AV474" i="44"/>
  <c r="AW474" i="44"/>
  <c r="AZ474" i="44" s="1"/>
  <c r="AX474" i="44"/>
  <c r="AY474" i="44"/>
  <c r="BB474" i="44"/>
  <c r="BC474" i="44" s="1"/>
  <c r="AV475" i="44"/>
  <c r="AW475" i="44"/>
  <c r="AX475" i="44"/>
  <c r="AY475" i="44"/>
  <c r="BB475" i="44"/>
  <c r="BC475" i="44" s="1"/>
  <c r="AV476" i="44"/>
  <c r="AW476" i="44"/>
  <c r="AX476" i="44"/>
  <c r="AY476" i="44"/>
  <c r="BB476" i="44"/>
  <c r="BC476" i="44" s="1"/>
  <c r="AV477" i="44"/>
  <c r="AW477" i="44"/>
  <c r="AX477" i="44"/>
  <c r="AY477" i="44"/>
  <c r="BB477" i="44"/>
  <c r="BC477" i="44" s="1"/>
  <c r="AV478" i="44"/>
  <c r="AW478" i="44"/>
  <c r="AX478" i="44"/>
  <c r="AY478" i="44"/>
  <c r="BB478" i="44"/>
  <c r="BC478" i="44" s="1"/>
  <c r="AV479" i="44"/>
  <c r="AW479" i="44"/>
  <c r="AX479" i="44"/>
  <c r="AY479" i="44"/>
  <c r="BB479" i="44"/>
  <c r="BC479" i="44" s="1"/>
  <c r="AV480" i="44"/>
  <c r="AW480" i="44"/>
  <c r="AX480" i="44"/>
  <c r="AY480" i="44"/>
  <c r="BB480" i="44"/>
  <c r="BC480" i="44" s="1"/>
  <c r="AV481" i="44"/>
  <c r="AW481" i="44"/>
  <c r="AX481" i="44"/>
  <c r="AY481" i="44"/>
  <c r="BB481" i="44"/>
  <c r="BC481" i="44" s="1"/>
  <c r="AV482" i="44"/>
  <c r="AW482" i="44"/>
  <c r="AX482" i="44"/>
  <c r="AY482" i="44"/>
  <c r="BB482" i="44"/>
  <c r="BC482" i="44" s="1"/>
  <c r="AV483" i="44"/>
  <c r="AW483" i="44"/>
  <c r="AX483" i="44"/>
  <c r="AY483" i="44"/>
  <c r="BB483" i="44"/>
  <c r="BC483" i="44" s="1"/>
  <c r="AV484" i="44"/>
  <c r="AW484" i="44"/>
  <c r="AX484" i="44"/>
  <c r="AY484" i="44"/>
  <c r="AZ484" i="44"/>
  <c r="BB484" i="44"/>
  <c r="BC484" i="44" s="1"/>
  <c r="AV485" i="44"/>
  <c r="AW485" i="44"/>
  <c r="AX485" i="44"/>
  <c r="AY485" i="44"/>
  <c r="BB485" i="44"/>
  <c r="BC485" i="44" s="1"/>
  <c r="AV486" i="44"/>
  <c r="AZ486" i="44" s="1"/>
  <c r="AW486" i="44"/>
  <c r="AX486" i="44"/>
  <c r="AY486" i="44"/>
  <c r="BB486" i="44"/>
  <c r="BC486" i="44" s="1"/>
  <c r="AV487" i="44"/>
  <c r="AW487" i="44"/>
  <c r="AX487" i="44"/>
  <c r="AY487" i="44"/>
  <c r="BB487" i="44"/>
  <c r="BC487" i="44" s="1"/>
  <c r="AV488" i="44"/>
  <c r="AW488" i="44"/>
  <c r="AX488" i="44"/>
  <c r="AY488" i="44"/>
  <c r="BB488" i="44"/>
  <c r="BC488" i="44" s="1"/>
  <c r="AV489" i="44"/>
  <c r="AW489" i="44"/>
  <c r="AX489" i="44"/>
  <c r="AY489" i="44"/>
  <c r="BB489" i="44"/>
  <c r="BC489" i="44" s="1"/>
  <c r="AV490" i="44"/>
  <c r="AW490" i="44"/>
  <c r="AX490" i="44"/>
  <c r="AY490" i="44"/>
  <c r="BB490" i="44"/>
  <c r="BC490" i="44" s="1"/>
  <c r="AV491" i="44"/>
  <c r="AW491" i="44"/>
  <c r="AZ491" i="44" s="1"/>
  <c r="AX491" i="44"/>
  <c r="AY491" i="44"/>
  <c r="BB491" i="44"/>
  <c r="BC491" i="44" s="1"/>
  <c r="AV492" i="44"/>
  <c r="AW492" i="44"/>
  <c r="AX492" i="44"/>
  <c r="AY492" i="44"/>
  <c r="BB492" i="44"/>
  <c r="BC492" i="44" s="1"/>
  <c r="AV493" i="44"/>
  <c r="AW493" i="44"/>
  <c r="AX493" i="44"/>
  <c r="AY493" i="44"/>
  <c r="BA493" i="44" s="1"/>
  <c r="BB493" i="44"/>
  <c r="BC493" i="44" s="1"/>
  <c r="AV494" i="44"/>
  <c r="AW494" i="44"/>
  <c r="AX494" i="44"/>
  <c r="AY494" i="44"/>
  <c r="BB494" i="44"/>
  <c r="BC494" i="44" s="1"/>
  <c r="AV495" i="44"/>
  <c r="AW495" i="44"/>
  <c r="AZ495" i="44" s="1"/>
  <c r="AX495" i="44"/>
  <c r="AY495" i="44"/>
  <c r="BB495" i="44"/>
  <c r="BC495" i="44" s="1"/>
  <c r="AV496" i="44"/>
  <c r="AZ496" i="44" s="1"/>
  <c r="AW496" i="44"/>
  <c r="AX496" i="44"/>
  <c r="AY496" i="44"/>
  <c r="BB496" i="44"/>
  <c r="BC496" i="44" s="1"/>
  <c r="AV497" i="44"/>
  <c r="AW497" i="44"/>
  <c r="AX497" i="44"/>
  <c r="AY497" i="44"/>
  <c r="BB497" i="44"/>
  <c r="BC497" i="44" s="1"/>
  <c r="AV498" i="44"/>
  <c r="AZ498" i="44" s="1"/>
  <c r="AW498" i="44"/>
  <c r="AX498" i="44"/>
  <c r="AY498" i="44"/>
  <c r="BB498" i="44"/>
  <c r="BC498" i="44" s="1"/>
  <c r="AV499" i="44"/>
  <c r="AW499" i="44"/>
  <c r="AZ499" i="44" s="1"/>
  <c r="AX499" i="44"/>
  <c r="AY499" i="44"/>
  <c r="BB499" i="44"/>
  <c r="BC499" i="44" s="1"/>
  <c r="AV500" i="44"/>
  <c r="AW500" i="44"/>
  <c r="AX500" i="44"/>
  <c r="BA500" i="44" s="1"/>
  <c r="AY500" i="44"/>
  <c r="BB500" i="44"/>
  <c r="BC500" i="44" s="1"/>
  <c r="AV501" i="44"/>
  <c r="AW501" i="44"/>
  <c r="AX501" i="44"/>
  <c r="AY501" i="44"/>
  <c r="BB501" i="44"/>
  <c r="BC501" i="44" s="1"/>
  <c r="AV502" i="44"/>
  <c r="AW502" i="44"/>
  <c r="AX502" i="44"/>
  <c r="AY502" i="44"/>
  <c r="BB502" i="44"/>
  <c r="BC502" i="44" s="1"/>
  <c r="AV503" i="44"/>
  <c r="AW503" i="44"/>
  <c r="AX503" i="44"/>
  <c r="AY503" i="44"/>
  <c r="BB503" i="44"/>
  <c r="BC503" i="44" s="1"/>
  <c r="AV504" i="44"/>
  <c r="AW504" i="44"/>
  <c r="AX504" i="44"/>
  <c r="AY504" i="44"/>
  <c r="BB504" i="44"/>
  <c r="BC504" i="44" s="1"/>
  <c r="AV505" i="44"/>
  <c r="AW505" i="44"/>
  <c r="AX505" i="44"/>
  <c r="AY505" i="44"/>
  <c r="BB505" i="44"/>
  <c r="BC505" i="44" s="1"/>
  <c r="AV506" i="44"/>
  <c r="AZ506" i="44" s="1"/>
  <c r="AW506" i="44"/>
  <c r="AX506" i="44"/>
  <c r="AY506" i="44"/>
  <c r="BB506" i="44"/>
  <c r="BC506" i="44" s="1"/>
  <c r="AV507" i="44"/>
  <c r="AW507" i="44"/>
  <c r="AZ507" i="44" s="1"/>
  <c r="AX507" i="44"/>
  <c r="AY507" i="44"/>
  <c r="BB507" i="44"/>
  <c r="BC507" i="44" s="1"/>
  <c r="AV508" i="44"/>
  <c r="AW508" i="44"/>
  <c r="AX508" i="44"/>
  <c r="AY508" i="44"/>
  <c r="BB508" i="44"/>
  <c r="BC508" i="44" s="1"/>
  <c r="AV509" i="44"/>
  <c r="AW509" i="44"/>
  <c r="AX509" i="44"/>
  <c r="AY509" i="44"/>
  <c r="BB509" i="44"/>
  <c r="BC509" i="44" s="1"/>
  <c r="AV510" i="44"/>
  <c r="AW510" i="44"/>
  <c r="AX510" i="44"/>
  <c r="AY510" i="44"/>
  <c r="BB510" i="44"/>
  <c r="BC510" i="44" s="1"/>
  <c r="AV511" i="44"/>
  <c r="AW511" i="44"/>
  <c r="AX511" i="44"/>
  <c r="AY511" i="44"/>
  <c r="BB511" i="44"/>
  <c r="BC511" i="44" s="1"/>
  <c r="AV512" i="44"/>
  <c r="AW512" i="44"/>
  <c r="AX512" i="44"/>
  <c r="AY512" i="44"/>
  <c r="BB512" i="44"/>
  <c r="BC512" i="44" s="1"/>
  <c r="AV513" i="44"/>
  <c r="AW513" i="44"/>
  <c r="AX513" i="44"/>
  <c r="AY513" i="44"/>
  <c r="BB513" i="44"/>
  <c r="BC513" i="44" s="1"/>
  <c r="AV514" i="44"/>
  <c r="AW514" i="44"/>
  <c r="AX514" i="44"/>
  <c r="AY514" i="44"/>
  <c r="BB514" i="44"/>
  <c r="BC514" i="44" s="1"/>
  <c r="AV515" i="44"/>
  <c r="AW515" i="44"/>
  <c r="AX515" i="44"/>
  <c r="AY515" i="44"/>
  <c r="BB515" i="44"/>
  <c r="BC515" i="44" s="1"/>
  <c r="AV516" i="44"/>
  <c r="AW516" i="44"/>
  <c r="AX516" i="44"/>
  <c r="AY516" i="44"/>
  <c r="BA516" i="44" s="1"/>
  <c r="BB516" i="44"/>
  <c r="BC516" i="44" s="1"/>
  <c r="AV517" i="44"/>
  <c r="AW517" i="44"/>
  <c r="AX517" i="44"/>
  <c r="AY517" i="44"/>
  <c r="BB517" i="44"/>
  <c r="BC517" i="44" s="1"/>
  <c r="AV518" i="44"/>
  <c r="AW518" i="44"/>
  <c r="AZ518" i="44" s="1"/>
  <c r="AX518" i="44"/>
  <c r="AY518" i="44"/>
  <c r="BB518" i="44"/>
  <c r="BC518" i="44" s="1"/>
  <c r="AV519" i="44"/>
  <c r="AW519" i="44"/>
  <c r="AX519" i="44"/>
  <c r="AY519" i="44"/>
  <c r="BB519" i="44"/>
  <c r="BC519" i="44" s="1"/>
  <c r="AV520" i="44"/>
  <c r="AW520" i="44"/>
  <c r="AX520" i="44"/>
  <c r="AY520" i="44"/>
  <c r="BB520" i="44"/>
  <c r="BC520" i="44" s="1"/>
  <c r="AV521" i="44"/>
  <c r="AW521" i="44"/>
  <c r="AX521" i="44"/>
  <c r="AY521" i="44"/>
  <c r="BB521" i="44"/>
  <c r="BC521" i="44" s="1"/>
  <c r="AV522" i="44"/>
  <c r="AW522" i="44"/>
  <c r="AX522" i="44"/>
  <c r="AY522" i="44"/>
  <c r="BB522" i="44"/>
  <c r="BC522" i="44" s="1"/>
  <c r="AV523" i="44"/>
  <c r="AW523" i="44"/>
  <c r="AX523" i="44"/>
  <c r="AY523" i="44"/>
  <c r="BB523" i="44"/>
  <c r="BC523" i="44" s="1"/>
  <c r="AV524" i="44"/>
  <c r="AW524" i="44"/>
  <c r="AX524" i="44"/>
  <c r="AY524" i="44"/>
  <c r="BB524" i="44"/>
  <c r="BC524" i="44" s="1"/>
  <c r="AV525" i="44"/>
  <c r="AW525" i="44"/>
  <c r="AX525" i="44"/>
  <c r="AY525" i="44"/>
  <c r="BB525" i="44"/>
  <c r="BC525" i="44" s="1"/>
  <c r="AV526" i="44"/>
  <c r="AW526" i="44"/>
  <c r="AX526" i="44"/>
  <c r="AY526" i="44"/>
  <c r="BB526" i="44"/>
  <c r="BC526" i="44" s="1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BA457" i="44" l="1"/>
  <c r="BA446" i="44"/>
  <c r="BA441" i="44"/>
  <c r="AZ424" i="44"/>
  <c r="AZ419" i="44"/>
  <c r="BA417" i="44"/>
  <c r="BA369" i="44"/>
  <c r="BA366" i="44"/>
  <c r="AZ363" i="44"/>
  <c r="BA334" i="44"/>
  <c r="AZ301" i="44"/>
  <c r="AZ242" i="44"/>
  <c r="BA232" i="44"/>
  <c r="AZ226" i="44"/>
  <c r="AZ218" i="44"/>
  <c r="AZ205" i="44"/>
  <c r="AZ438" i="44"/>
  <c r="AZ430" i="44"/>
  <c r="AZ398" i="44"/>
  <c r="AZ189" i="44"/>
  <c r="BA139" i="44"/>
  <c r="AZ526" i="44"/>
  <c r="BA512" i="44"/>
  <c r="BD512" i="44" s="1"/>
  <c r="AZ433" i="44"/>
  <c r="BA469" i="44"/>
  <c r="AZ415" i="44"/>
  <c r="AZ391" i="44"/>
  <c r="AZ238" i="44"/>
  <c r="BA188" i="44"/>
  <c r="AZ523" i="44"/>
  <c r="AZ488" i="44"/>
  <c r="BA459" i="44"/>
  <c r="BA443" i="44"/>
  <c r="AZ429" i="44"/>
  <c r="AZ418" i="44"/>
  <c r="AZ405" i="44"/>
  <c r="BA296" i="44"/>
  <c r="AZ263" i="44"/>
  <c r="BA261" i="44"/>
  <c r="BD261" i="44" s="1"/>
  <c r="AZ231" i="44"/>
  <c r="BA229" i="44"/>
  <c r="BA221" i="44"/>
  <c r="BA151" i="44"/>
  <c r="AZ478" i="44"/>
  <c r="AZ397" i="44"/>
  <c r="AZ346" i="44"/>
  <c r="BA332" i="44"/>
  <c r="BD332" i="44" s="1"/>
  <c r="AZ314" i="44"/>
  <c r="BA289" i="44"/>
  <c r="BA222" i="44"/>
  <c r="AZ128" i="44"/>
  <c r="AZ123" i="44"/>
  <c r="AZ162" i="44"/>
  <c r="BA492" i="44"/>
  <c r="BA488" i="44"/>
  <c r="BD488" i="44" s="1"/>
  <c r="BA481" i="44"/>
  <c r="AZ468" i="44"/>
  <c r="AZ422" i="44"/>
  <c r="AZ394" i="44"/>
  <c r="AZ386" i="44"/>
  <c r="AZ382" i="44"/>
  <c r="BA380" i="44"/>
  <c r="AZ370" i="44"/>
  <c r="AZ335" i="44"/>
  <c r="AZ331" i="44"/>
  <c r="AZ319" i="44"/>
  <c r="BA286" i="44"/>
  <c r="BD286" i="44" s="1"/>
  <c r="AZ277" i="44"/>
  <c r="BA236" i="44"/>
  <c r="AZ172" i="44"/>
  <c r="BA167" i="44"/>
  <c r="BD167" i="44" s="1"/>
  <c r="BA163" i="44"/>
  <c r="BD163" i="44" s="1"/>
  <c r="AZ156" i="44"/>
  <c r="AZ152" i="44"/>
  <c r="BA524" i="44"/>
  <c r="BD524" i="44" s="1"/>
  <c r="BA336" i="44"/>
  <c r="BA266" i="44"/>
  <c r="AZ223" i="44"/>
  <c r="BA207" i="44"/>
  <c r="BD207" i="44" s="1"/>
  <c r="BA204" i="44"/>
  <c r="BA196" i="44"/>
  <c r="BA413" i="44"/>
  <c r="BA347" i="44"/>
  <c r="BA331" i="44"/>
  <c r="BA300" i="44"/>
  <c r="BA250" i="44"/>
  <c r="BA246" i="44"/>
  <c r="BD246" i="44" s="1"/>
  <c r="BA239" i="44"/>
  <c r="BA214" i="44"/>
  <c r="BA176" i="44"/>
  <c r="AZ493" i="44"/>
  <c r="BA245" i="44"/>
  <c r="BA216" i="44"/>
  <c r="AZ210" i="44"/>
  <c r="BA187" i="44"/>
  <c r="BD187" i="44" s="1"/>
  <c r="AZ176" i="44"/>
  <c r="BA155" i="44"/>
  <c r="BA147" i="44"/>
  <c r="AZ134" i="44"/>
  <c r="BA520" i="44"/>
  <c r="AZ515" i="44"/>
  <c r="BA507" i="44"/>
  <c r="AZ492" i="44"/>
  <c r="BA445" i="44"/>
  <c r="BA437" i="44"/>
  <c r="BA396" i="44"/>
  <c r="AZ390" i="44"/>
  <c r="BA325" i="44"/>
  <c r="AZ258" i="44"/>
  <c r="AZ254" i="44"/>
  <c r="BA241" i="44"/>
  <c r="BD241" i="44" s="1"/>
  <c r="BA504" i="44"/>
  <c r="BD504" i="44" s="1"/>
  <c r="BA487" i="44"/>
  <c r="AZ450" i="44"/>
  <c r="AZ434" i="44"/>
  <c r="AZ420" i="44"/>
  <c r="BA404" i="44"/>
  <c r="BD404" i="44" s="1"/>
  <c r="BA371" i="44"/>
  <c r="AZ362" i="44"/>
  <c r="BA324" i="44"/>
  <c r="AZ318" i="44"/>
  <c r="BA294" i="44"/>
  <c r="AZ271" i="44"/>
  <c r="BA258" i="44"/>
  <c r="BA252" i="44"/>
  <c r="AZ208" i="44"/>
  <c r="BA203" i="44"/>
  <c r="BD203" i="44" s="1"/>
  <c r="AZ194" i="44"/>
  <c r="AZ174" i="44"/>
  <c r="BA166" i="44"/>
  <c r="BD166" i="44" s="1"/>
  <c r="AZ487" i="44"/>
  <c r="BA479" i="44"/>
  <c r="BA465" i="44"/>
  <c r="AZ456" i="44"/>
  <c r="AZ440" i="44"/>
  <c r="AZ426" i="44"/>
  <c r="BA416" i="44"/>
  <c r="AZ409" i="44"/>
  <c r="AZ316" i="44"/>
  <c r="AZ280" i="44"/>
  <c r="AZ252" i="44"/>
  <c r="AZ246" i="44"/>
  <c r="BA184" i="44"/>
  <c r="BD184" i="44" s="1"/>
  <c r="BA153" i="44"/>
  <c r="BA284" i="44"/>
  <c r="BA281" i="44"/>
  <c r="BD281" i="44" s="1"/>
  <c r="AZ272" i="44"/>
  <c r="AZ244" i="44"/>
  <c r="AZ209" i="44"/>
  <c r="AZ181" i="44"/>
  <c r="AZ502" i="44"/>
  <c r="AZ490" i="44"/>
  <c r="AZ465" i="44"/>
  <c r="BA463" i="44"/>
  <c r="BA449" i="44"/>
  <c r="BD449" i="44" s="1"/>
  <c r="AZ446" i="44"/>
  <c r="AZ432" i="44"/>
  <c r="AZ421" i="44"/>
  <c r="AZ413" i="44"/>
  <c r="AZ402" i="44"/>
  <c r="BA400" i="44"/>
  <c r="AZ399" i="44"/>
  <c r="AZ393" i="44"/>
  <c r="AZ374" i="44"/>
  <c r="AZ358" i="44"/>
  <c r="AZ333" i="44"/>
  <c r="AZ330" i="44"/>
  <c r="BA306" i="44"/>
  <c r="AZ275" i="44"/>
  <c r="BA273" i="44"/>
  <c r="AZ267" i="44"/>
  <c r="AZ256" i="44"/>
  <c r="AZ250" i="44"/>
  <c r="AZ224" i="44"/>
  <c r="AZ198" i="44"/>
  <c r="AZ187" i="44"/>
  <c r="BA159" i="44"/>
  <c r="AZ150" i="44"/>
  <c r="AZ142" i="44"/>
  <c r="AZ514" i="44"/>
  <c r="BA458" i="44"/>
  <c r="BA359" i="44"/>
  <c r="BD359" i="44" s="1"/>
  <c r="AZ325" i="44"/>
  <c r="BA315" i="44"/>
  <c r="BD315" i="44" s="1"/>
  <c r="AZ306" i="44"/>
  <c r="AZ270" i="44"/>
  <c r="AZ259" i="44"/>
  <c r="BA257" i="44"/>
  <c r="BA254" i="44"/>
  <c r="BA242" i="44"/>
  <c r="BD242" i="44" s="1"/>
  <c r="BA233" i="44"/>
  <c r="BA225" i="44"/>
  <c r="AZ204" i="44"/>
  <c r="AZ190" i="44"/>
  <c r="AZ466" i="44"/>
  <c r="BA442" i="44"/>
  <c r="BA431" i="44"/>
  <c r="BA428" i="44"/>
  <c r="AZ425" i="44"/>
  <c r="BA412" i="44"/>
  <c r="AZ378" i="44"/>
  <c r="BA373" i="44"/>
  <c r="BA362" i="44"/>
  <c r="AZ337" i="44"/>
  <c r="AZ334" i="44"/>
  <c r="BA329" i="44"/>
  <c r="BD329" i="44" s="1"/>
  <c r="AZ326" i="44"/>
  <c r="AZ309" i="44"/>
  <c r="AZ298" i="44"/>
  <c r="AZ287" i="44"/>
  <c r="AZ279" i="44"/>
  <c r="BA274" i="44"/>
  <c r="BA271" i="44"/>
  <c r="BD271" i="44" s="1"/>
  <c r="AZ268" i="44"/>
  <c r="BA249" i="44"/>
  <c r="AZ230" i="44"/>
  <c r="AZ196" i="44"/>
  <c r="BA194" i="44"/>
  <c r="AZ188" i="44"/>
  <c r="BA174" i="44"/>
  <c r="AZ168" i="44"/>
  <c r="AZ148" i="44"/>
  <c r="BA146" i="44"/>
  <c r="BA127" i="44"/>
  <c r="BD127" i="44" s="1"/>
  <c r="BA124" i="44"/>
  <c r="BD124" i="44" s="1"/>
  <c r="BA523" i="44"/>
  <c r="AZ516" i="44"/>
  <c r="BA508" i="44"/>
  <c r="BD508" i="44" s="1"/>
  <c r="BA474" i="44"/>
  <c r="BD474" i="44" s="1"/>
  <c r="BA470" i="44"/>
  <c r="BA461" i="44"/>
  <c r="BD461" i="44" s="1"/>
  <c r="AZ452" i="44"/>
  <c r="AZ442" i="44"/>
  <c r="BA438" i="44"/>
  <c r="AZ436" i="44"/>
  <c r="BA427" i="44"/>
  <c r="BA381" i="44"/>
  <c r="BD381" i="44" s="1"/>
  <c r="BA357" i="44"/>
  <c r="BA340" i="44"/>
  <c r="AZ338" i="44"/>
  <c r="BA333" i="44"/>
  <c r="BD333" i="44" s="1"/>
  <c r="AZ317" i="44"/>
  <c r="BA316" i="44"/>
  <c r="BA313" i="44"/>
  <c r="BD313" i="44" s="1"/>
  <c r="BA309" i="44"/>
  <c r="BD309" i="44" s="1"/>
  <c r="BA302" i="44"/>
  <c r="AZ297" i="44"/>
  <c r="BA259" i="44"/>
  <c r="BA256" i="44"/>
  <c r="BD256" i="44" s="1"/>
  <c r="AZ247" i="44"/>
  <c r="BA237" i="44"/>
  <c r="BD237" i="44" s="1"/>
  <c r="BA235" i="44"/>
  <c r="AZ232" i="44"/>
  <c r="BA227" i="44"/>
  <c r="AZ222" i="44"/>
  <c r="AZ219" i="44"/>
  <c r="BA218" i="44"/>
  <c r="BD218" i="44" s="1"/>
  <c r="BA215" i="44"/>
  <c r="BA211" i="44"/>
  <c r="BA208" i="44"/>
  <c r="AZ200" i="44"/>
  <c r="AZ182" i="44"/>
  <c r="BA175" i="44"/>
  <c r="BD175" i="44" s="1"/>
  <c r="AZ170" i="44"/>
  <c r="AZ160" i="44"/>
  <c r="BD214" i="44"/>
  <c r="BA477" i="44"/>
  <c r="BD477" i="44" s="1"/>
  <c r="BA473" i="44"/>
  <c r="AZ454" i="44"/>
  <c r="BA453" i="44"/>
  <c r="BD453" i="44" s="1"/>
  <c r="AZ444" i="44"/>
  <c r="AZ435" i="44"/>
  <c r="AZ428" i="44"/>
  <c r="BA397" i="44"/>
  <c r="BD397" i="44" s="1"/>
  <c r="BA393" i="44"/>
  <c r="BD393" i="44" s="1"/>
  <c r="BA377" i="44"/>
  <c r="BD377" i="44" s="1"/>
  <c r="BA327" i="44"/>
  <c r="BA308" i="44"/>
  <c r="BA292" i="44"/>
  <c r="BA248" i="44"/>
  <c r="BD248" i="44" s="1"/>
  <c r="BA230" i="44"/>
  <c r="BD230" i="44" s="1"/>
  <c r="BA223" i="44"/>
  <c r="BA220" i="44"/>
  <c r="BA183" i="44"/>
  <c r="BD183" i="44" s="1"/>
  <c r="BA171" i="44"/>
  <c r="BD171" i="44" s="1"/>
  <c r="BA143" i="44"/>
  <c r="AZ522" i="44"/>
  <c r="AZ503" i="44"/>
  <c r="BA496" i="44"/>
  <c r="AZ494" i="44"/>
  <c r="AZ480" i="44"/>
  <c r="BA475" i="44"/>
  <c r="BD475" i="44" s="1"/>
  <c r="AZ464" i="44"/>
  <c r="BA451" i="44"/>
  <c r="AZ447" i="44"/>
  <c r="AZ443" i="44"/>
  <c r="BA433" i="44"/>
  <c r="AZ416" i="44"/>
  <c r="BD413" i="44"/>
  <c r="AZ411" i="44"/>
  <c r="BA385" i="44"/>
  <c r="BA345" i="44"/>
  <c r="BA338" i="44"/>
  <c r="AZ327" i="44"/>
  <c r="AZ321" i="44"/>
  <c r="BA320" i="44"/>
  <c r="BD320" i="44" s="1"/>
  <c r="AZ315" i="44"/>
  <c r="AZ295" i="44"/>
  <c r="BA288" i="44"/>
  <c r="AZ285" i="44"/>
  <c r="AZ273" i="44"/>
  <c r="AZ248" i="44"/>
  <c r="BA243" i="44"/>
  <c r="AZ234" i="44"/>
  <c r="AZ220" i="44"/>
  <c r="BA209" i="44"/>
  <c r="BD209" i="44" s="1"/>
  <c r="AZ201" i="44"/>
  <c r="BA200" i="44"/>
  <c r="BD200" i="44" s="1"/>
  <c r="AZ185" i="44"/>
  <c r="BA179" i="44"/>
  <c r="BD179" i="44" s="1"/>
  <c r="BA169" i="44"/>
  <c r="BD169" i="44" s="1"/>
  <c r="AZ164" i="44"/>
  <c r="AZ158" i="44"/>
  <c r="AZ147" i="44"/>
  <c r="BA141" i="44"/>
  <c r="AZ136" i="44"/>
  <c r="AZ470" i="44"/>
  <c r="AZ448" i="44"/>
  <c r="BA435" i="44"/>
  <c r="BD435" i="44" s="1"/>
  <c r="AZ427" i="44"/>
  <c r="AZ414" i="44"/>
  <c r="BA353" i="44"/>
  <c r="BD353" i="44" s="1"/>
  <c r="BA337" i="44"/>
  <c r="BD337" i="44" s="1"/>
  <c r="BA330" i="44"/>
  <c r="BD330" i="44" s="1"/>
  <c r="BA305" i="44"/>
  <c r="BD305" i="44" s="1"/>
  <c r="BA301" i="44"/>
  <c r="BD301" i="44" s="1"/>
  <c r="BA291" i="44"/>
  <c r="BA255" i="44"/>
  <c r="BA251" i="44"/>
  <c r="BD251" i="44" s="1"/>
  <c r="AZ243" i="44"/>
  <c r="AZ236" i="44"/>
  <c r="BA226" i="44"/>
  <c r="BD226" i="44" s="1"/>
  <c r="BA219" i="44"/>
  <c r="BD219" i="44" s="1"/>
  <c r="AZ211" i="44"/>
  <c r="BA201" i="44"/>
  <c r="AZ193" i="44"/>
  <c r="BA186" i="44"/>
  <c r="BD186" i="44" s="1"/>
  <c r="BA178" i="44"/>
  <c r="BD178" i="44" s="1"/>
  <c r="BA170" i="44"/>
  <c r="BA164" i="44"/>
  <c r="BA161" i="44"/>
  <c r="BD161" i="44" s="1"/>
  <c r="BA148" i="44"/>
  <c r="BD148" i="44" s="1"/>
  <c r="AZ133" i="44"/>
  <c r="AZ130" i="44"/>
  <c r="BA125" i="44"/>
  <c r="BD125" i="44" s="1"/>
  <c r="BA521" i="44"/>
  <c r="BD521" i="44" s="1"/>
  <c r="AZ520" i="44"/>
  <c r="AZ500" i="44"/>
  <c r="AZ497" i="44"/>
  <c r="AZ476" i="44"/>
  <c r="BA471" i="44"/>
  <c r="AZ458" i="44"/>
  <c r="BA439" i="44"/>
  <c r="AZ431" i="44"/>
  <c r="BA425" i="44"/>
  <c r="BD409" i="44"/>
  <c r="AZ407" i="44"/>
  <c r="BA401" i="44"/>
  <c r="BD401" i="44" s="1"/>
  <c r="BA388" i="44"/>
  <c r="BD388" i="44" s="1"/>
  <c r="AZ384" i="44"/>
  <c r="AZ381" i="44"/>
  <c r="AZ359" i="44"/>
  <c r="AZ356" i="44"/>
  <c r="BD325" i="44"/>
  <c r="AZ323" i="44"/>
  <c r="AZ291" i="44"/>
  <c r="BA285" i="44"/>
  <c r="BD285" i="44" s="1"/>
  <c r="AZ284" i="44"/>
  <c r="AZ281" i="44"/>
  <c r="AZ274" i="44"/>
  <c r="BA205" i="44"/>
  <c r="AZ197" i="44"/>
  <c r="BD176" i="44"/>
  <c r="AZ157" i="44"/>
  <c r="BA321" i="44"/>
  <c r="BA303" i="44"/>
  <c r="BA299" i="44"/>
  <c r="BD299" i="44" s="1"/>
  <c r="BA275" i="44"/>
  <c r="BD275" i="44" s="1"/>
  <c r="BA272" i="44"/>
  <c r="BA234" i="44"/>
  <c r="BD234" i="44" s="1"/>
  <c r="BA224" i="44"/>
  <c r="BD224" i="44" s="1"/>
  <c r="BD221" i="44"/>
  <c r="BA198" i="44"/>
  <c r="BA191" i="44"/>
  <c r="BA168" i="44"/>
  <c r="BA158" i="44"/>
  <c r="BD158" i="44" s="1"/>
  <c r="BA432" i="44"/>
  <c r="BD432" i="44" s="1"/>
  <c r="BD492" i="44"/>
  <c r="BA450" i="44"/>
  <c r="BD450" i="44" s="1"/>
  <c r="BD380" i="44"/>
  <c r="BA379" i="44"/>
  <c r="BA354" i="44"/>
  <c r="BD354" i="44" s="1"/>
  <c r="BA339" i="44"/>
  <c r="BD339" i="44" s="1"/>
  <c r="BD336" i="44"/>
  <c r="BA318" i="44"/>
  <c r="BA314" i="44"/>
  <c r="BD314" i="44" s="1"/>
  <c r="BA307" i="44"/>
  <c r="BD304" i="44"/>
  <c r="BA238" i="44"/>
  <c r="BD238" i="44" s="1"/>
  <c r="BD225" i="44"/>
  <c r="BA202" i="44"/>
  <c r="BD202" i="44" s="1"/>
  <c r="BA195" i="44"/>
  <c r="BD195" i="44" s="1"/>
  <c r="BA172" i="44"/>
  <c r="BA144" i="44"/>
  <c r="BD144" i="44" s="1"/>
  <c r="BA138" i="44"/>
  <c r="BA126" i="44"/>
  <c r="AZ508" i="44"/>
  <c r="AZ524" i="44"/>
  <c r="BA495" i="44"/>
  <c r="BD500" i="44"/>
  <c r="BA499" i="44"/>
  <c r="BD499" i="44" s="1"/>
  <c r="BD496" i="44"/>
  <c r="BA478" i="44"/>
  <c r="BD478" i="44" s="1"/>
  <c r="BA454" i="44"/>
  <c r="BA440" i="44"/>
  <c r="BD440" i="44" s="1"/>
  <c r="BA402" i="44"/>
  <c r="AZ395" i="44"/>
  <c r="AZ392" i="44"/>
  <c r="BA389" i="44"/>
  <c r="AZ379" i="44"/>
  <c r="AZ376" i="44"/>
  <c r="BA361" i="44"/>
  <c r="BD361" i="44" s="1"/>
  <c r="BA358" i="44"/>
  <c r="BD358" i="44" s="1"/>
  <c r="BA349" i="44"/>
  <c r="BD349" i="44" s="1"/>
  <c r="BA343" i="44"/>
  <c r="AZ339" i="44"/>
  <c r="BA322" i="44"/>
  <c r="BD322" i="44" s="1"/>
  <c r="BA311" i="44"/>
  <c r="AZ307" i="44"/>
  <c r="BA293" i="44"/>
  <c r="BD293" i="44" s="1"/>
  <c r="BA290" i="44"/>
  <c r="BD290" i="44" s="1"/>
  <c r="BA277" i="44"/>
  <c r="BD277" i="44" s="1"/>
  <c r="AZ276" i="44"/>
  <c r="BA210" i="44"/>
  <c r="BD210" i="44" s="1"/>
  <c r="BA206" i="44"/>
  <c r="BD206" i="44" s="1"/>
  <c r="BD204" i="44"/>
  <c r="BA199" i="44"/>
  <c r="BD199" i="44" s="1"/>
  <c r="AZ195" i="44"/>
  <c r="BA185" i="44"/>
  <c r="AZ180" i="44"/>
  <c r="BA177" i="44"/>
  <c r="BA173" i="44"/>
  <c r="BD173" i="44" s="1"/>
  <c r="AZ165" i="44"/>
  <c r="AZ141" i="44"/>
  <c r="AZ135" i="44"/>
  <c r="AZ132" i="44"/>
  <c r="AZ126" i="44"/>
  <c r="BA468" i="44"/>
  <c r="BD468" i="44" s="1"/>
  <c r="BA462" i="44"/>
  <c r="BA405" i="44"/>
  <c r="BD405" i="44" s="1"/>
  <c r="BA351" i="44"/>
  <c r="BD351" i="44" s="1"/>
  <c r="BA522" i="44"/>
  <c r="BD522" i="44" s="1"/>
  <c r="BD520" i="44"/>
  <c r="AZ525" i="44"/>
  <c r="AZ519" i="44"/>
  <c r="BA513" i="44"/>
  <c r="BD513" i="44" s="1"/>
  <c r="BA482" i="44"/>
  <c r="BD482" i="44" s="1"/>
  <c r="AZ472" i="44"/>
  <c r="AZ389" i="44"/>
  <c r="AZ343" i="44"/>
  <c r="AZ311" i="44"/>
  <c r="BA297" i="44"/>
  <c r="BD297" i="44" s="1"/>
  <c r="AZ290" i="44"/>
  <c r="BA270" i="44"/>
  <c r="BD270" i="44" s="1"/>
  <c r="AZ261" i="44"/>
  <c r="BD254" i="44"/>
  <c r="BD250" i="44"/>
  <c r="AZ228" i="44"/>
  <c r="BD208" i="44"/>
  <c r="BA193" i="44"/>
  <c r="AZ169" i="44"/>
  <c r="BA145" i="44"/>
  <c r="AZ504" i="44"/>
  <c r="BA491" i="44"/>
  <c r="BD491" i="44" s="1"/>
  <c r="BA342" i="44"/>
  <c r="BD342" i="44" s="1"/>
  <c r="BA335" i="44"/>
  <c r="BD335" i="44" s="1"/>
  <c r="BA525" i="44"/>
  <c r="BD525" i="44" s="1"/>
  <c r="BA526" i="44"/>
  <c r="BD526" i="44" s="1"/>
  <c r="BA503" i="44"/>
  <c r="BD503" i="44" s="1"/>
  <c r="BA497" i="44"/>
  <c r="BD497" i="44" s="1"/>
  <c r="AZ489" i="44"/>
  <c r="AZ485" i="44"/>
  <c r="AZ482" i="44"/>
  <c r="AZ460" i="44"/>
  <c r="BA455" i="44"/>
  <c r="BD455" i="44" s="1"/>
  <c r="AZ410" i="44"/>
  <c r="AZ403" i="44"/>
  <c r="BA384" i="44"/>
  <c r="BD384" i="44" s="1"/>
  <c r="AZ383" i="44"/>
  <c r="BA365" i="44"/>
  <c r="BD274" i="44"/>
  <c r="BD258" i="44"/>
  <c r="BD222" i="44"/>
  <c r="AZ510" i="44"/>
  <c r="BA509" i="44"/>
  <c r="BA505" i="44"/>
  <c r="BA501" i="44"/>
  <c r="BA489" i="44"/>
  <c r="BA485" i="44"/>
  <c r="AZ477" i="44"/>
  <c r="BA476" i="44"/>
  <c r="BD476" i="44" s="1"/>
  <c r="BA456" i="44"/>
  <c r="BD456" i="44" s="1"/>
  <c r="AZ449" i="44"/>
  <c r="AZ437" i="44"/>
  <c r="BA429" i="44"/>
  <c r="AZ423" i="44"/>
  <c r="BA375" i="44"/>
  <c r="BD375" i="44" s="1"/>
  <c r="AZ367" i="44"/>
  <c r="AZ364" i="44"/>
  <c r="AZ355" i="44"/>
  <c r="AZ353" i="44"/>
  <c r="AZ350" i="44"/>
  <c r="BA323" i="44"/>
  <c r="BD323" i="44" s="1"/>
  <c r="BA317" i="44"/>
  <c r="BD317" i="44" s="1"/>
  <c r="AZ264" i="44"/>
  <c r="AZ262" i="44"/>
  <c r="AZ239" i="44"/>
  <c r="BA197" i="44"/>
  <c r="BD196" i="44"/>
  <c r="BA162" i="44"/>
  <c r="BD162" i="44" s="1"/>
  <c r="AZ146" i="44"/>
  <c r="AZ143" i="44"/>
  <c r="AZ140" i="44"/>
  <c r="BA135" i="44"/>
  <c r="BD135" i="44" s="1"/>
  <c r="BA131" i="44"/>
  <c r="BD131" i="44" s="1"/>
  <c r="BA515" i="44"/>
  <c r="BD515" i="44" s="1"/>
  <c r="BA472" i="44"/>
  <c r="BD472" i="44" s="1"/>
  <c r="BA464" i="44"/>
  <c r="BD464" i="44" s="1"/>
  <c r="AZ459" i="44"/>
  <c r="BA420" i="44"/>
  <c r="BD420" i="44" s="1"/>
  <c r="BA418" i="44"/>
  <c r="BD418" i="44" s="1"/>
  <c r="BA411" i="44"/>
  <c r="BD411" i="44" s="1"/>
  <c r="AZ400" i="44"/>
  <c r="BA395" i="44"/>
  <c r="BD395" i="44" s="1"/>
  <c r="AZ387" i="44"/>
  <c r="AZ385" i="44"/>
  <c r="AZ375" i="44"/>
  <c r="AZ371" i="44"/>
  <c r="AZ369" i="44"/>
  <c r="AZ366" i="44"/>
  <c r="AZ347" i="44"/>
  <c r="BA341" i="44"/>
  <c r="BD341" i="44" s="1"/>
  <c r="AZ294" i="44"/>
  <c r="AZ286" i="44"/>
  <c r="BA282" i="44"/>
  <c r="AZ278" i="44"/>
  <c r="BA228" i="44"/>
  <c r="BD228" i="44" s="1"/>
  <c r="BA154" i="44"/>
  <c r="BD154" i="44" s="1"/>
  <c r="BD139" i="44"/>
  <c r="BA128" i="44"/>
  <c r="BD128" i="44" s="1"/>
  <c r="AZ512" i="44"/>
  <c r="BA511" i="44"/>
  <c r="BD511" i="44" s="1"/>
  <c r="AZ483" i="44"/>
  <c r="BA480" i="44"/>
  <c r="BD480" i="44" s="1"/>
  <c r="BA466" i="44"/>
  <c r="BD466" i="44" s="1"/>
  <c r="AZ461" i="44"/>
  <c r="BA452" i="44"/>
  <c r="BD452" i="44" s="1"/>
  <c r="AZ445" i="44"/>
  <c r="BA424" i="44"/>
  <c r="BD424" i="44" s="1"/>
  <c r="BA326" i="44"/>
  <c r="BD326" i="44" s="1"/>
  <c r="AZ322" i="44"/>
  <c r="AZ296" i="44"/>
  <c r="AZ266" i="44"/>
  <c r="BA265" i="44"/>
  <c r="BD265" i="44" s="1"/>
  <c r="BA262" i="44"/>
  <c r="BD262" i="44" s="1"/>
  <c r="AZ241" i="44"/>
  <c r="BA240" i="44"/>
  <c r="BD240" i="44" s="1"/>
  <c r="BD188" i="44"/>
  <c r="BD168" i="44"/>
  <c r="AZ161" i="44"/>
  <c r="AZ154" i="44"/>
  <c r="BA150" i="44"/>
  <c r="BD150" i="44" s="1"/>
  <c r="BA149" i="44"/>
  <c r="AZ144" i="44"/>
  <c r="BA130" i="44"/>
  <c r="BD130" i="44" s="1"/>
  <c r="AZ124" i="44"/>
  <c r="BA123" i="44"/>
  <c r="BD123" i="44" s="1"/>
  <c r="BA517" i="44"/>
  <c r="BD517" i="44" s="1"/>
  <c r="BD516" i="44"/>
  <c r="AZ511" i="44"/>
  <c r="AZ417" i="44"/>
  <c r="AZ406" i="44"/>
  <c r="BA386" i="44"/>
  <c r="BD386" i="44" s="1"/>
  <c r="BA378" i="44"/>
  <c r="BA374" i="44"/>
  <c r="BA370" i="44"/>
  <c r="BD370" i="44" s="1"/>
  <c r="BA367" i="44"/>
  <c r="BD367" i="44" s="1"/>
  <c r="AZ351" i="44"/>
  <c r="BA350" i="44"/>
  <c r="BD350" i="44" s="1"/>
  <c r="BA346" i="44"/>
  <c r="BD346" i="44" s="1"/>
  <c r="BD312" i="44"/>
  <c r="BD289" i="44"/>
  <c r="AZ282" i="44"/>
  <c r="BA278" i="44"/>
  <c r="BD278" i="44" s="1"/>
  <c r="BA276" i="44"/>
  <c r="BD276" i="44" s="1"/>
  <c r="BD266" i="44"/>
  <c r="BA231" i="44"/>
  <c r="BD231" i="44" s="1"/>
  <c r="AZ227" i="44"/>
  <c r="BA189" i="44"/>
  <c r="BD189" i="44" s="1"/>
  <c r="BD417" i="44"/>
  <c r="BD389" i="44"/>
  <c r="BD282" i="44"/>
  <c r="BD147" i="44"/>
  <c r="BD385" i="44"/>
  <c r="BD369" i="44"/>
  <c r="BD321" i="44"/>
  <c r="BD155" i="44"/>
  <c r="BA519" i="44"/>
  <c r="BD519" i="44" s="1"/>
  <c r="AZ505" i="44"/>
  <c r="BA484" i="44"/>
  <c r="BD484" i="44" s="1"/>
  <c r="BD473" i="44"/>
  <c r="BD470" i="44"/>
  <c r="AZ469" i="44"/>
  <c r="AZ467" i="44"/>
  <c r="BD459" i="44"/>
  <c r="BD457" i="44"/>
  <c r="BD454" i="44"/>
  <c r="AZ453" i="44"/>
  <c r="AZ451" i="44"/>
  <c r="BD443" i="44"/>
  <c r="BD441" i="44"/>
  <c r="BD438" i="44"/>
  <c r="AZ412" i="44"/>
  <c r="BA392" i="44"/>
  <c r="BD392" i="44" s="1"/>
  <c r="BD373" i="44"/>
  <c r="BA368" i="44"/>
  <c r="BD368" i="44" s="1"/>
  <c r="BD357" i="44"/>
  <c r="BA352" i="44"/>
  <c r="BD352" i="44" s="1"/>
  <c r="BD343" i="44"/>
  <c r="AZ328" i="44"/>
  <c r="BD327" i="44"/>
  <c r="AZ312" i="44"/>
  <c r="BD311" i="44"/>
  <c r="BD298" i="44"/>
  <c r="BA295" i="44"/>
  <c r="BD295" i="44" s="1"/>
  <c r="AZ269" i="44"/>
  <c r="BA260" i="44"/>
  <c r="BD260" i="44" s="1"/>
  <c r="BD257" i="44"/>
  <c r="BA247" i="44"/>
  <c r="BD247" i="44" s="1"/>
  <c r="AZ245" i="44"/>
  <c r="BA244" i="44"/>
  <c r="BD244" i="44" s="1"/>
  <c r="AZ229" i="44"/>
  <c r="BD215" i="44"/>
  <c r="AZ213" i="44"/>
  <c r="BA212" i="44"/>
  <c r="BD212" i="44" s="1"/>
  <c r="AZ203" i="44"/>
  <c r="BD193" i="44"/>
  <c r="BD192" i="44"/>
  <c r="BD190" i="44"/>
  <c r="AZ183" i="44"/>
  <c r="AZ175" i="44"/>
  <c r="AZ167" i="44"/>
  <c r="AZ159" i="44"/>
  <c r="BD152" i="44"/>
  <c r="AZ151" i="44"/>
  <c r="AZ149" i="44"/>
  <c r="BD141" i="44"/>
  <c r="BD138" i="44"/>
  <c r="BA136" i="44"/>
  <c r="BD136" i="44" s="1"/>
  <c r="AZ513" i="44"/>
  <c r="BD507" i="44"/>
  <c r="BD505" i="44"/>
  <c r="BD495" i="44"/>
  <c r="BD487" i="44"/>
  <c r="BD485" i="44"/>
  <c r="BA483" i="44"/>
  <c r="BD483" i="44" s="1"/>
  <c r="AZ481" i="44"/>
  <c r="AZ479" i="44"/>
  <c r="BD471" i="44"/>
  <c r="BD469" i="44"/>
  <c r="AZ463" i="44"/>
  <c r="BD439" i="44"/>
  <c r="BD437" i="44"/>
  <c r="BA436" i="44"/>
  <c r="BD436" i="44" s="1"/>
  <c r="BA408" i="44"/>
  <c r="BD408" i="44" s="1"/>
  <c r="BD402" i="44"/>
  <c r="AZ388" i="44"/>
  <c r="BA387" i="44"/>
  <c r="BD371" i="44"/>
  <c r="AZ368" i="44"/>
  <c r="BD366" i="44"/>
  <c r="AZ365" i="44"/>
  <c r="BA364" i="44"/>
  <c r="BD364" i="44" s="1"/>
  <c r="BA355" i="44"/>
  <c r="BD355" i="44" s="1"/>
  <c r="AZ352" i="44"/>
  <c r="AZ349" i="44"/>
  <c r="BA348" i="44"/>
  <c r="BD348" i="44" s="1"/>
  <c r="BD334" i="44"/>
  <c r="AZ332" i="44"/>
  <c r="BD331" i="44"/>
  <c r="BD318" i="44"/>
  <c r="BD302" i="44"/>
  <c r="AZ300" i="44"/>
  <c r="AZ249" i="44"/>
  <c r="BD235" i="44"/>
  <c r="AZ233" i="44"/>
  <c r="AZ217" i="44"/>
  <c r="AZ212" i="44"/>
  <c r="BD205" i="44"/>
  <c r="BD197" i="44"/>
  <c r="BD182" i="44"/>
  <c r="BD174" i="44"/>
  <c r="BD160" i="44"/>
  <c r="BD153" i="44"/>
  <c r="BD151" i="44"/>
  <c r="AZ145" i="44"/>
  <c r="BA137" i="44"/>
  <c r="BD137" i="44" s="1"/>
  <c r="BA134" i="44"/>
  <c r="BD134" i="44" s="1"/>
  <c r="BA132" i="44"/>
  <c r="BD132" i="44" s="1"/>
  <c r="AZ131" i="44"/>
  <c r="AZ129" i="44"/>
  <c r="AZ517" i="44"/>
  <c r="AZ509" i="44"/>
  <c r="AZ501" i="44"/>
  <c r="BD493" i="44"/>
  <c r="BD489" i="44"/>
  <c r="BD481" i="44"/>
  <c r="AZ475" i="44"/>
  <c r="BA467" i="44"/>
  <c r="BD467" i="44" s="1"/>
  <c r="BD465" i="44"/>
  <c r="BD451" i="44"/>
  <c r="BA448" i="44"/>
  <c r="BD448" i="44" s="1"/>
  <c r="BD428" i="44"/>
  <c r="AZ404" i="44"/>
  <c r="BA403" i="44"/>
  <c r="BD403" i="44" s="1"/>
  <c r="BA394" i="44"/>
  <c r="BD394" i="44" s="1"/>
  <c r="AZ380" i="44"/>
  <c r="BD378" i="44"/>
  <c r="AZ377" i="44"/>
  <c r="BA376" i="44"/>
  <c r="BD376" i="44" s="1"/>
  <c r="BD365" i="44"/>
  <c r="BD362" i="44"/>
  <c r="BA360" i="44"/>
  <c r="BD360" i="44" s="1"/>
  <c r="AZ348" i="44"/>
  <c r="BA344" i="44"/>
  <c r="BD344" i="44" s="1"/>
  <c r="BD338" i="44"/>
  <c r="AZ336" i="44"/>
  <c r="AZ320" i="44"/>
  <c r="BA319" i="44"/>
  <c r="BD319" i="44" s="1"/>
  <c r="BD306" i="44"/>
  <c r="AZ304" i="44"/>
  <c r="AZ288" i="44"/>
  <c r="BD273" i="44"/>
  <c r="BD272" i="44"/>
  <c r="AZ265" i="44"/>
  <c r="BD255" i="44"/>
  <c r="AZ253" i="44"/>
  <c r="BD239" i="44"/>
  <c r="AZ237" i="44"/>
  <c r="BD223" i="44"/>
  <c r="AZ221" i="44"/>
  <c r="BD211" i="44"/>
  <c r="AZ207" i="44"/>
  <c r="AZ199" i="44"/>
  <c r="BD185" i="44"/>
  <c r="BD177" i="44"/>
  <c r="AZ171" i="44"/>
  <c r="BD149" i="44"/>
  <c r="BA133" i="44"/>
  <c r="BD133" i="44" s="1"/>
  <c r="AZ127" i="44"/>
  <c r="AZ125" i="44"/>
  <c r="AZ521" i="44"/>
  <c r="BD509" i="44"/>
  <c r="BD501" i="44"/>
  <c r="AZ473" i="44"/>
  <c r="AZ471" i="44"/>
  <c r="BD463" i="44"/>
  <c r="BA460" i="44"/>
  <c r="BD460" i="44" s="1"/>
  <c r="AZ457" i="44"/>
  <c r="AZ455" i="44"/>
  <c r="BD447" i="44"/>
  <c r="BD445" i="44"/>
  <c r="BA444" i="44"/>
  <c r="BD444" i="44" s="1"/>
  <c r="AZ441" i="44"/>
  <c r="AZ439" i="44"/>
  <c r="BD433" i="44"/>
  <c r="BD429" i="44"/>
  <c r="BD425" i="44"/>
  <c r="BA423" i="44"/>
  <c r="BD423" i="44" s="1"/>
  <c r="BA421" i="44"/>
  <c r="BD421" i="44" s="1"/>
  <c r="BA419" i="44"/>
  <c r="BD419" i="44" s="1"/>
  <c r="BA410" i="44"/>
  <c r="BD410" i="44" s="1"/>
  <c r="AZ396" i="44"/>
  <c r="BD379" i="44"/>
  <c r="BD374" i="44"/>
  <c r="AZ373" i="44"/>
  <c r="BA372" i="44"/>
  <c r="BD372" i="44" s="1"/>
  <c r="BA363" i="44"/>
  <c r="BD363" i="44" s="1"/>
  <c r="AZ360" i="44"/>
  <c r="AZ357" i="44"/>
  <c r="BA356" i="44"/>
  <c r="BD356" i="44" s="1"/>
  <c r="BD347" i="44"/>
  <c r="BD345" i="44"/>
  <c r="AZ344" i="44"/>
  <c r="AZ340" i="44"/>
  <c r="AZ324" i="44"/>
  <c r="BA310" i="44"/>
  <c r="BD310" i="44" s="1"/>
  <c r="AZ308" i="44"/>
  <c r="BD294" i="44"/>
  <c r="AZ292" i="44"/>
  <c r="BD288" i="44"/>
  <c r="BA269" i="44"/>
  <c r="BD269" i="44" s="1"/>
  <c r="BD259" i="44"/>
  <c r="AZ257" i="44"/>
  <c r="BD253" i="44"/>
  <c r="BD243" i="44"/>
  <c r="BD227" i="44"/>
  <c r="AZ225" i="44"/>
  <c r="BD201" i="44"/>
  <c r="BD198" i="44"/>
  <c r="AZ191" i="44"/>
  <c r="BA181" i="44"/>
  <c r="BD181" i="44" s="1"/>
  <c r="BD180" i="44"/>
  <c r="AZ179" i="44"/>
  <c r="BD172" i="44"/>
  <c r="BD170" i="44"/>
  <c r="BD165" i="44"/>
  <c r="BD164" i="44"/>
  <c r="BD157" i="44"/>
  <c r="BD156" i="44"/>
  <c r="AZ155" i="44"/>
  <c r="AZ153" i="44"/>
  <c r="BD145" i="44"/>
  <c r="BD143" i="44"/>
  <c r="BA142" i="44"/>
  <c r="BD142" i="44" s="1"/>
  <c r="BA140" i="44"/>
  <c r="BD140" i="44" s="1"/>
  <c r="AZ139" i="44"/>
  <c r="AZ137" i="44"/>
  <c r="BA129" i="44"/>
  <c r="BD129" i="44" s="1"/>
  <c r="CI135" i="48"/>
  <c r="CF133" i="48"/>
  <c r="CK133" i="48" s="1"/>
  <c r="CF134" i="48"/>
  <c r="CK134" i="48" s="1"/>
  <c r="CF132" i="48"/>
  <c r="CK132" i="48" s="1"/>
  <c r="CE135" i="48"/>
  <c r="CX135" i="48"/>
  <c r="DD132" i="48"/>
  <c r="DD135" i="48" s="1"/>
  <c r="CW136" i="48"/>
  <c r="DB132" i="48"/>
  <c r="DB135" i="48" s="1"/>
  <c r="BD523" i="44"/>
  <c r="BD479" i="44"/>
  <c r="BD462" i="44"/>
  <c r="BD446" i="44"/>
  <c r="BD458" i="44"/>
  <c r="BD442" i="44"/>
  <c r="BD431" i="44"/>
  <c r="BD427" i="44"/>
  <c r="BA518" i="44"/>
  <c r="BD518" i="44" s="1"/>
  <c r="BA514" i="44"/>
  <c r="BD514" i="44" s="1"/>
  <c r="BA510" i="44"/>
  <c r="BD510" i="44" s="1"/>
  <c r="BA506" i="44"/>
  <c r="BD506" i="44" s="1"/>
  <c r="BA502" i="44"/>
  <c r="BD502" i="44" s="1"/>
  <c r="BA498" i="44"/>
  <c r="BD498" i="44" s="1"/>
  <c r="BA494" i="44"/>
  <c r="BD494" i="44" s="1"/>
  <c r="BA490" i="44"/>
  <c r="BD490" i="44" s="1"/>
  <c r="BA486" i="44"/>
  <c r="BD486" i="44" s="1"/>
  <c r="BA407" i="44"/>
  <c r="BD407" i="44" s="1"/>
  <c r="BA406" i="44"/>
  <c r="BD406" i="44" s="1"/>
  <c r="BA391" i="44"/>
  <c r="BD391" i="44" s="1"/>
  <c r="BA390" i="44"/>
  <c r="BD390" i="44" s="1"/>
  <c r="BD316" i="44"/>
  <c r="BD303" i="44"/>
  <c r="BD300" i="44"/>
  <c r="BD387" i="44"/>
  <c r="BD307" i="44"/>
  <c r="BD291" i="44"/>
  <c r="BA434" i="44"/>
  <c r="BD434" i="44" s="1"/>
  <c r="BA430" i="44"/>
  <c r="BD430" i="44" s="1"/>
  <c r="BA426" i="44"/>
  <c r="BD426" i="44" s="1"/>
  <c r="BA422" i="44"/>
  <c r="BD422" i="44" s="1"/>
  <c r="BD416" i="44"/>
  <c r="BA415" i="44"/>
  <c r="BD415" i="44" s="1"/>
  <c r="BA414" i="44"/>
  <c r="BD414" i="44" s="1"/>
  <c r="BD400" i="44"/>
  <c r="BA399" i="44"/>
  <c r="BD399" i="44" s="1"/>
  <c r="BA398" i="44"/>
  <c r="BD398" i="44" s="1"/>
  <c r="BA383" i="44"/>
  <c r="BD383" i="44" s="1"/>
  <c r="BA382" i="44"/>
  <c r="BD382" i="44" s="1"/>
  <c r="BD340" i="44"/>
  <c r="BD324" i="44"/>
  <c r="BD308" i="44"/>
  <c r="BD292" i="44"/>
  <c r="BD412" i="44"/>
  <c r="BD396" i="44"/>
  <c r="BD296" i="44"/>
  <c r="BA287" i="44"/>
  <c r="BD287" i="44" s="1"/>
  <c r="BA283" i="44"/>
  <c r="BD283" i="44" s="1"/>
  <c r="BA279" i="44"/>
  <c r="BD279" i="44" s="1"/>
  <c r="BA264" i="44"/>
  <c r="BD264" i="44" s="1"/>
  <c r="BA263" i="44"/>
  <c r="BD263" i="44" s="1"/>
  <c r="BD252" i="44"/>
  <c r="BD249" i="44"/>
  <c r="BD236" i="44"/>
  <c r="BD233" i="44"/>
  <c r="BD220" i="44"/>
  <c r="BD217" i="44"/>
  <c r="BD284" i="44"/>
  <c r="BD280" i="44"/>
  <c r="BA268" i="44"/>
  <c r="BD268" i="44" s="1"/>
  <c r="BA267" i="44"/>
  <c r="BD267" i="44" s="1"/>
  <c r="BD245" i="44"/>
  <c r="BD232" i="44"/>
  <c r="BD229" i="44"/>
  <c r="BD216" i="44"/>
  <c r="BD213" i="44"/>
  <c r="BD194" i="44"/>
  <c r="BD146" i="44"/>
  <c r="BD126" i="44"/>
  <c r="BD191" i="44"/>
  <c r="BD159" i="44"/>
  <c r="AH159" i="48"/>
  <c r="AM159" i="48" s="1"/>
  <c r="CK135" i="48" l="1"/>
  <c r="CK136" i="48" s="1"/>
  <c r="DD136" i="48"/>
  <c r="AH153" i="48" l="1"/>
  <c r="AM153" i="48" s="1"/>
  <c r="CF122" i="48"/>
  <c r="CK122" i="48" s="1"/>
  <c r="CD123" i="48"/>
  <c r="CD135" i="48" s="1"/>
  <c r="CD136" i="48" s="1"/>
  <c r="CF121" i="48"/>
  <c r="CK121" i="48" s="1"/>
  <c r="CE123" i="48"/>
  <c r="CI121" i="48"/>
  <c r="CI120" i="48"/>
  <c r="CF120" i="48"/>
  <c r="CK120" i="48" s="1"/>
  <c r="CI119" i="48"/>
  <c r="CI118" i="48"/>
  <c r="CF107" i="48"/>
  <c r="CK107" i="48" s="1"/>
  <c r="CI107" i="48"/>
  <c r="CI106" i="48"/>
  <c r="CF106" i="48"/>
  <c r="CK106" i="48" s="1"/>
  <c r="CI105" i="48"/>
  <c r="CF105" i="48"/>
  <c r="CK105" i="48" s="1"/>
  <c r="CD108" i="48"/>
  <c r="CI104" i="48"/>
  <c r="CI103" i="48"/>
  <c r="CF98" i="48"/>
  <c r="CK98" i="48" s="1"/>
  <c r="CI98" i="48"/>
  <c r="CI97" i="48"/>
  <c r="CF97" i="48"/>
  <c r="CK97" i="48" s="1"/>
  <c r="CI96" i="48"/>
  <c r="CF96" i="48"/>
  <c r="CK96" i="48" s="1"/>
  <c r="CD99" i="48"/>
  <c r="CI95" i="48"/>
  <c r="CI94" i="48"/>
  <c r="CI99" i="48" l="1"/>
  <c r="CK123" i="48"/>
  <c r="CI108" i="48"/>
  <c r="CD100" i="48"/>
  <c r="CD124" i="48"/>
  <c r="CI122" i="48"/>
  <c r="CI123" i="48" s="1"/>
  <c r="CK108" i="48"/>
  <c r="CD109" i="48"/>
  <c r="CE108" i="48"/>
  <c r="CK99" i="48"/>
  <c r="CE99" i="48"/>
  <c r="CI86" i="48"/>
  <c r="CI87" i="48"/>
  <c r="CI88" i="48"/>
  <c r="CI89" i="48"/>
  <c r="CI85" i="48"/>
  <c r="CE90" i="48"/>
  <c r="CD90" i="48"/>
  <c r="CF88" i="48"/>
  <c r="CK88" i="48" s="1"/>
  <c r="CF89" i="48"/>
  <c r="CK89" i="48" s="1"/>
  <c r="CF87" i="48"/>
  <c r="CK87" i="48" s="1"/>
  <c r="AK129" i="48"/>
  <c r="AQ145" i="48"/>
  <c r="AG145" i="48"/>
  <c r="AS140" i="48"/>
  <c r="AF159" i="48" s="1"/>
  <c r="AG159" i="48" s="1"/>
  <c r="AI140" i="48"/>
  <c r="AF153" i="48" s="1"/>
  <c r="AG153" i="48" s="1"/>
  <c r="CK100" i="48" l="1"/>
  <c r="CK109" i="48"/>
  <c r="CK124" i="48"/>
  <c r="CI90" i="48"/>
  <c r="CK90" i="48"/>
  <c r="CD91" i="48"/>
  <c r="AF116" i="48"/>
  <c r="AG116" i="48"/>
  <c r="AH116" i="48"/>
  <c r="AI116" i="48"/>
  <c r="AJ116" i="48"/>
  <c r="AK116" i="48"/>
  <c r="AL116" i="48"/>
  <c r="AM116" i="48"/>
  <c r="AN116" i="48"/>
  <c r="AO116" i="48"/>
  <c r="AF117" i="48"/>
  <c r="AG117" i="48"/>
  <c r="AH117" i="48"/>
  <c r="AI117" i="48"/>
  <c r="AJ117" i="48"/>
  <c r="AK117" i="48"/>
  <c r="AL117" i="48"/>
  <c r="AM117" i="48"/>
  <c r="AN117" i="48"/>
  <c r="AO117" i="48"/>
  <c r="AF118" i="48"/>
  <c r="AF119" i="48"/>
  <c r="AF120" i="48"/>
  <c r="AF121" i="48"/>
  <c r="CK91" i="48" l="1"/>
  <c r="O84" i="48"/>
  <c r="Q84" i="48"/>
  <c r="P84" i="48"/>
  <c r="AF108" i="48"/>
  <c r="AG108" i="48"/>
  <c r="AH108" i="48"/>
  <c r="AI108" i="48"/>
  <c r="AJ108" i="48"/>
  <c r="AK108" i="48"/>
  <c r="AL108" i="48"/>
  <c r="AM108" i="48"/>
  <c r="AN108" i="48"/>
  <c r="AO108" i="48"/>
  <c r="AF109" i="48"/>
  <c r="AG109" i="48"/>
  <c r="AH109" i="48"/>
  <c r="AI109" i="48"/>
  <c r="AJ109" i="48"/>
  <c r="E83" i="48" s="1"/>
  <c r="AK109" i="48"/>
  <c r="F83" i="48" s="1"/>
  <c r="AL109" i="48"/>
  <c r="G83" i="48" s="1"/>
  <c r="AM109" i="48"/>
  <c r="AN109" i="48"/>
  <c r="AO109" i="48"/>
  <c r="AF110" i="48"/>
  <c r="AF111" i="48"/>
  <c r="AF112" i="48"/>
  <c r="AF113" i="48"/>
  <c r="AF101" i="48"/>
  <c r="AG101" i="48"/>
  <c r="AF102" i="48"/>
  <c r="AG102" i="48"/>
  <c r="AH102" i="48"/>
  <c r="AI102" i="48"/>
  <c r="AJ102" i="48"/>
  <c r="AK102" i="48"/>
  <c r="AL102" i="48"/>
  <c r="AF103" i="48"/>
  <c r="AG103" i="48"/>
  <c r="AH103" i="48"/>
  <c r="AI103" i="48"/>
  <c r="AJ103" i="48"/>
  <c r="AK103" i="48"/>
  <c r="AL103" i="48"/>
  <c r="AF104" i="48"/>
  <c r="AF105" i="48"/>
  <c r="AF106" i="48"/>
  <c r="BN129" i="48"/>
  <c r="BD129" i="48"/>
  <c r="BM129" i="48" l="1"/>
  <c r="BM130" i="48" s="1"/>
  <c r="AQ98" i="48"/>
  <c r="AQ90" i="48" l="1"/>
  <c r="AQ93" i="48"/>
  <c r="AQ94" i="48"/>
  <c r="AQ95" i="48"/>
  <c r="AQ92" i="48"/>
  <c r="AM97" i="48"/>
  <c r="AI97" i="48"/>
  <c r="AP98" i="48" l="1"/>
  <c r="AQ97" i="48"/>
  <c r="EG526" i="44" l="1"/>
  <c r="EG525" i="44"/>
  <c r="EG524" i="44"/>
  <c r="EG523" i="44"/>
  <c r="EG522" i="44"/>
  <c r="EG521" i="44"/>
  <c r="EG520" i="44"/>
  <c r="EG519" i="44"/>
  <c r="EG518" i="44"/>
  <c r="EG517" i="44"/>
  <c r="EG516" i="44"/>
  <c r="EG515" i="44"/>
  <c r="EG514" i="44"/>
  <c r="EG513" i="44"/>
  <c r="EG512" i="44"/>
  <c r="EG511" i="44"/>
  <c r="EG510" i="44"/>
  <c r="EG509" i="44"/>
  <c r="EG508" i="44"/>
  <c r="EG507" i="44"/>
  <c r="EG506" i="44"/>
  <c r="EG505" i="44"/>
  <c r="EG504" i="44"/>
  <c r="EG503" i="44"/>
  <c r="EG502" i="44"/>
  <c r="EG501" i="44"/>
  <c r="EG500" i="44"/>
  <c r="EG499" i="44"/>
  <c r="EG498" i="44"/>
  <c r="EG497" i="44"/>
  <c r="EG496" i="44"/>
  <c r="EG495" i="44"/>
  <c r="EG494" i="44"/>
  <c r="EG493" i="44"/>
  <c r="EG492" i="44"/>
  <c r="EG491" i="44"/>
  <c r="EG490" i="44"/>
  <c r="EG489" i="44"/>
  <c r="EG488" i="44"/>
  <c r="EG487" i="44"/>
  <c r="EG486" i="44"/>
  <c r="EG485" i="44"/>
  <c r="EG484" i="44"/>
  <c r="EG483" i="44"/>
  <c r="EG482" i="44"/>
  <c r="EG481" i="44"/>
  <c r="EG480" i="44"/>
  <c r="EG479" i="44"/>
  <c r="EG478" i="44"/>
  <c r="EG477" i="44"/>
  <c r="EG476" i="44"/>
  <c r="EG475" i="44"/>
  <c r="EG474" i="44"/>
  <c r="EG473" i="44"/>
  <c r="EG472" i="44"/>
  <c r="EG471" i="44"/>
  <c r="EG470" i="44"/>
  <c r="EG469" i="44"/>
  <c r="EG468" i="44"/>
  <c r="EG467" i="44"/>
  <c r="EG466" i="44"/>
  <c r="EG465" i="44"/>
  <c r="EG464" i="44"/>
  <c r="EG463" i="44"/>
  <c r="EG462" i="44"/>
  <c r="EG461" i="44"/>
  <c r="EG460" i="44"/>
  <c r="EG459" i="44"/>
  <c r="EG458" i="44"/>
  <c r="EG457" i="44"/>
  <c r="EG456" i="44"/>
  <c r="EG455" i="44"/>
  <c r="EG454" i="44"/>
  <c r="EG453" i="44"/>
  <c r="EG452" i="44"/>
  <c r="EG451" i="44"/>
  <c r="EG450" i="44"/>
  <c r="EG449" i="44"/>
  <c r="EG448" i="44"/>
  <c r="EG447" i="44"/>
  <c r="EG446" i="44"/>
  <c r="EG445" i="44"/>
  <c r="EG444" i="44"/>
  <c r="EG443" i="44"/>
  <c r="EG442" i="44"/>
  <c r="EG441" i="44"/>
  <c r="EG440" i="44"/>
  <c r="EG439" i="44"/>
  <c r="EG438" i="44"/>
  <c r="EG437" i="44"/>
  <c r="EG436" i="44"/>
  <c r="EG435" i="44"/>
  <c r="EG434" i="44"/>
  <c r="EG433" i="44"/>
  <c r="EG432" i="44"/>
  <c r="EG431" i="44"/>
  <c r="EG430" i="44"/>
  <c r="EG429" i="44"/>
  <c r="EG428" i="44"/>
  <c r="EG427" i="44"/>
  <c r="EG426" i="44"/>
  <c r="EG425" i="44"/>
  <c r="EG424" i="44"/>
  <c r="EG423" i="44"/>
  <c r="EG422" i="44"/>
  <c r="EG421" i="44"/>
  <c r="EG420" i="44"/>
  <c r="EG419" i="44"/>
  <c r="EG418" i="44"/>
  <c r="EG417" i="44"/>
  <c r="EG416" i="44"/>
  <c r="EG415" i="44"/>
  <c r="EG414" i="44"/>
  <c r="EG413" i="44"/>
  <c r="EG412" i="44"/>
  <c r="EG411" i="44"/>
  <c r="EG410" i="44"/>
  <c r="EG409" i="44"/>
  <c r="EG408" i="44"/>
  <c r="EG407" i="44"/>
  <c r="EG406" i="44"/>
  <c r="EG405" i="44"/>
  <c r="EG404" i="44"/>
  <c r="EG403" i="44"/>
  <c r="EG402" i="44"/>
  <c r="EG401" i="44"/>
  <c r="EG400" i="44"/>
  <c r="EG399" i="44"/>
  <c r="EG398" i="44"/>
  <c r="EG397" i="44"/>
  <c r="EG396" i="44"/>
  <c r="EG395" i="44"/>
  <c r="EG394" i="44"/>
  <c r="EG393" i="44"/>
  <c r="EG392" i="44"/>
  <c r="EG391" i="44"/>
  <c r="EG390" i="44"/>
  <c r="EG389" i="44"/>
  <c r="EG388" i="44"/>
  <c r="EG387" i="44"/>
  <c r="EG386" i="44"/>
  <c r="EG385" i="44"/>
  <c r="EG384" i="44"/>
  <c r="EG383" i="44"/>
  <c r="EG382" i="44"/>
  <c r="EG381" i="44"/>
  <c r="EG380" i="44"/>
  <c r="EG379" i="44"/>
  <c r="EG378" i="44"/>
  <c r="EG377" i="44"/>
  <c r="EG376" i="44"/>
  <c r="EG375" i="44"/>
  <c r="EG374" i="44"/>
  <c r="EG373" i="44"/>
  <c r="EG372" i="44"/>
  <c r="EG371" i="44"/>
  <c r="EG370" i="44"/>
  <c r="EG369" i="44"/>
  <c r="EG368" i="44"/>
  <c r="EG367" i="44"/>
  <c r="EG366" i="44"/>
  <c r="EG365" i="44"/>
  <c r="EG364" i="44"/>
  <c r="EG363" i="44"/>
  <c r="EG362" i="44"/>
  <c r="EG361" i="44"/>
  <c r="EG360" i="44"/>
  <c r="EG359" i="44"/>
  <c r="EG358" i="44"/>
  <c r="EG357" i="44"/>
  <c r="EG356" i="44"/>
  <c r="EG355" i="44"/>
  <c r="EG354" i="44"/>
  <c r="EG353" i="44"/>
  <c r="EG352" i="44"/>
  <c r="EG351" i="44"/>
  <c r="EG350" i="44"/>
  <c r="EG349" i="44"/>
  <c r="EG348" i="44"/>
  <c r="EG347" i="44"/>
  <c r="EG346" i="44"/>
  <c r="EG345" i="44"/>
  <c r="EG344" i="44"/>
  <c r="EG343" i="44"/>
  <c r="EG342" i="44"/>
  <c r="EG341" i="44"/>
  <c r="EG340" i="44"/>
  <c r="EG339" i="44"/>
  <c r="EG338" i="44"/>
  <c r="EG337" i="44"/>
  <c r="EG336" i="44"/>
  <c r="EG335" i="44"/>
  <c r="EG334" i="44"/>
  <c r="EG333" i="44"/>
  <c r="EG332" i="44"/>
  <c r="EG331" i="44"/>
  <c r="EG330" i="44"/>
  <c r="EG329" i="44"/>
  <c r="EG328" i="44"/>
  <c r="EG327" i="44"/>
  <c r="EG326" i="44"/>
  <c r="EG325" i="44"/>
  <c r="EG324" i="44"/>
  <c r="EG323" i="44"/>
  <c r="EG322" i="44"/>
  <c r="EG321" i="44"/>
  <c r="EG320" i="44"/>
  <c r="EG319" i="44"/>
  <c r="EG318" i="44"/>
  <c r="EG317" i="44"/>
  <c r="EG316" i="44"/>
  <c r="EG315" i="44"/>
  <c r="EG314" i="44"/>
  <c r="EG313" i="44"/>
  <c r="EG312" i="44"/>
  <c r="EG311" i="44"/>
  <c r="EG310" i="44"/>
  <c r="EG309" i="44"/>
  <c r="EG308" i="44"/>
  <c r="EG307" i="44"/>
  <c r="EG306" i="44"/>
  <c r="EG305" i="44"/>
  <c r="EG304" i="44"/>
  <c r="EG303" i="44"/>
  <c r="EG302" i="44"/>
  <c r="EG301" i="44"/>
  <c r="EG300" i="44"/>
  <c r="EG299" i="44"/>
  <c r="EG298" i="44"/>
  <c r="EG297" i="44"/>
  <c r="EG296" i="44"/>
  <c r="EG295" i="44"/>
  <c r="EG294" i="44"/>
  <c r="EG293" i="44"/>
  <c r="EG292" i="44"/>
  <c r="EG291" i="44"/>
  <c r="EG290" i="44"/>
  <c r="EG289" i="44"/>
  <c r="EG288" i="44"/>
  <c r="EG287" i="44"/>
  <c r="EG286" i="44"/>
  <c r="EG285" i="44"/>
  <c r="EG284" i="44"/>
  <c r="EG283" i="44"/>
  <c r="EG282" i="44"/>
  <c r="EG281" i="44"/>
  <c r="EG280" i="44"/>
  <c r="EG279" i="44"/>
  <c r="EG278" i="44"/>
  <c r="EG277" i="44"/>
  <c r="EG276" i="44"/>
  <c r="EG275" i="44"/>
  <c r="EG274" i="44"/>
  <c r="EG273" i="44"/>
  <c r="EG272" i="44"/>
  <c r="EG271" i="44"/>
  <c r="EG270" i="44"/>
  <c r="EG269" i="44"/>
  <c r="EG268" i="44"/>
  <c r="EG267" i="44"/>
  <c r="EG266" i="44"/>
  <c r="EG265" i="44"/>
  <c r="EG264" i="44"/>
  <c r="EG263" i="44"/>
  <c r="EG262" i="44"/>
  <c r="EG261" i="44"/>
  <c r="EG260" i="44"/>
  <c r="EG259" i="44"/>
  <c r="EG258" i="44"/>
  <c r="EG257" i="44"/>
  <c r="EG256" i="44"/>
  <c r="EG255" i="44"/>
  <c r="EG254" i="44"/>
  <c r="EG253" i="44"/>
  <c r="EG252" i="44"/>
  <c r="EG251" i="44"/>
  <c r="EG250" i="44"/>
  <c r="EG249" i="44"/>
  <c r="EG248" i="44"/>
  <c r="EG247" i="44"/>
  <c r="EG246" i="44"/>
  <c r="EG245" i="44"/>
  <c r="EG244" i="44"/>
  <c r="EG243" i="44"/>
  <c r="EG242" i="44"/>
  <c r="EG241" i="44"/>
  <c r="EG240" i="44"/>
  <c r="EG239" i="44"/>
  <c r="EG238" i="44"/>
  <c r="EG237" i="44"/>
  <c r="EG236" i="44"/>
  <c r="EG235" i="44"/>
  <c r="EG234" i="44"/>
  <c r="EG233" i="44"/>
  <c r="EG232" i="44"/>
  <c r="EG231" i="44"/>
  <c r="EG230" i="44"/>
  <c r="EG229" i="44"/>
  <c r="EG228" i="44"/>
  <c r="EG227" i="44"/>
  <c r="EG226" i="44"/>
  <c r="EG225" i="44"/>
  <c r="EG224" i="44"/>
  <c r="EG223" i="44"/>
  <c r="EG222" i="44"/>
  <c r="EG221" i="44"/>
  <c r="EG220" i="44"/>
  <c r="EG219" i="44"/>
  <c r="EG218" i="44"/>
  <c r="EG217" i="44"/>
  <c r="EG216" i="44"/>
  <c r="EG215" i="44"/>
  <c r="EG214" i="44"/>
  <c r="EG213" i="44"/>
  <c r="EG212" i="44"/>
  <c r="EG211" i="44"/>
  <c r="EG210" i="44"/>
  <c r="EG209" i="44"/>
  <c r="EG208" i="44"/>
  <c r="EG207" i="44"/>
  <c r="EG206" i="44"/>
  <c r="EG205" i="44"/>
  <c r="EG204" i="44"/>
  <c r="EG203" i="44"/>
  <c r="EG202" i="44"/>
  <c r="EG201" i="44"/>
  <c r="EG200" i="44"/>
  <c r="EG199" i="44"/>
  <c r="EG198" i="44"/>
  <c r="EG197" i="44"/>
  <c r="EG196" i="44"/>
  <c r="EG195" i="44"/>
  <c r="EG194" i="44"/>
  <c r="EG193" i="44"/>
  <c r="EG192" i="44"/>
  <c r="EG191" i="44"/>
  <c r="EG190" i="44"/>
  <c r="EG189" i="44"/>
  <c r="EG188" i="44"/>
  <c r="EG187" i="44"/>
  <c r="EG186" i="44"/>
  <c r="EG185" i="44"/>
  <c r="EG184" i="44"/>
  <c r="EG183" i="44"/>
  <c r="EG182" i="44"/>
  <c r="EG181" i="44"/>
  <c r="EG180" i="44"/>
  <c r="EG179" i="44"/>
  <c r="EG178" i="44"/>
  <c r="EG177" i="44"/>
  <c r="EG176" i="44"/>
  <c r="EG175" i="44"/>
  <c r="EG174" i="44"/>
  <c r="EG173" i="44"/>
  <c r="EG172" i="44"/>
  <c r="EG171" i="44"/>
  <c r="EG170" i="44"/>
  <c r="EG169" i="44"/>
  <c r="EG168" i="44"/>
  <c r="EG167" i="44"/>
  <c r="EG166" i="44"/>
  <c r="EG165" i="44"/>
  <c r="EG164" i="44"/>
  <c r="EG163" i="44"/>
  <c r="EG162" i="44"/>
  <c r="EG161" i="44"/>
  <c r="EG160" i="44"/>
  <c r="EG159" i="44"/>
  <c r="EG158" i="44"/>
  <c r="EG157" i="44"/>
  <c r="EG156" i="44"/>
  <c r="EG155" i="44"/>
  <c r="EG154" i="44"/>
  <c r="EG153" i="44"/>
  <c r="EG152" i="44"/>
  <c r="EG151" i="44"/>
  <c r="EG150" i="44"/>
  <c r="EG149" i="44"/>
  <c r="EG148" i="44"/>
  <c r="EG147" i="44"/>
  <c r="EG146" i="44"/>
  <c r="EG145" i="44"/>
  <c r="EG144" i="44"/>
  <c r="EG143" i="44"/>
  <c r="EG142" i="44"/>
  <c r="EG141" i="44"/>
  <c r="EG140" i="44"/>
  <c r="EG139" i="44"/>
  <c r="EG138" i="44"/>
  <c r="EG137" i="44"/>
  <c r="EG136" i="44"/>
  <c r="EG135" i="44"/>
  <c r="EG134" i="44"/>
  <c r="EG133" i="44"/>
  <c r="EG132" i="44"/>
  <c r="EG131" i="44"/>
  <c r="EG130" i="44"/>
  <c r="EG129" i="44"/>
  <c r="EG128" i="44"/>
  <c r="EG127" i="44"/>
  <c r="EG126" i="44"/>
  <c r="EG125" i="44"/>
  <c r="EG124" i="44"/>
  <c r="EG123" i="44"/>
  <c r="EG122" i="44"/>
  <c r="EG121" i="44"/>
  <c r="EG120" i="44"/>
  <c r="EG119" i="44"/>
  <c r="EG118" i="44"/>
  <c r="EG117" i="44"/>
  <c r="EG116" i="44"/>
  <c r="EG115" i="44"/>
  <c r="EG114" i="44"/>
  <c r="EG113" i="44"/>
  <c r="EG112" i="44"/>
  <c r="EG111" i="44"/>
  <c r="EG110" i="44"/>
  <c r="EG109" i="44"/>
  <c r="EG108" i="44"/>
  <c r="EG107" i="44"/>
  <c r="EG106" i="44"/>
  <c r="EG105" i="44"/>
  <c r="EG104" i="44"/>
  <c r="EG103" i="44"/>
  <c r="EG102" i="44"/>
  <c r="EG101" i="44"/>
  <c r="EG100" i="44"/>
  <c r="EG99" i="44"/>
  <c r="EG98" i="44"/>
  <c r="EG97" i="44"/>
  <c r="EG96" i="44"/>
  <c r="EG95" i="44"/>
  <c r="EG94" i="44"/>
  <c r="EG93" i="44"/>
  <c r="EG92" i="44"/>
  <c r="EG91" i="44"/>
  <c r="EG90" i="44"/>
  <c r="EG89" i="44"/>
  <c r="EG88" i="44"/>
  <c r="EG87" i="44"/>
  <c r="EG86" i="44"/>
  <c r="EG85" i="44"/>
  <c r="EG84" i="44"/>
  <c r="EG83" i="44"/>
  <c r="EG82" i="44"/>
  <c r="EG81" i="44"/>
  <c r="EG80" i="44"/>
  <c r="EG79" i="44"/>
  <c r="EG78" i="44"/>
  <c r="EG77" i="44"/>
  <c r="EG76" i="44"/>
  <c r="EG75" i="44"/>
  <c r="EG74" i="44"/>
  <c r="EG73" i="44"/>
  <c r="EG72" i="44"/>
  <c r="EG71" i="44"/>
  <c r="EG70" i="44"/>
  <c r="EG69" i="44"/>
  <c r="EG68" i="44"/>
  <c r="EG67" i="44"/>
  <c r="EG66" i="44"/>
  <c r="EG65" i="44"/>
  <c r="EG64" i="44"/>
  <c r="EG63" i="44"/>
  <c r="EG62" i="44"/>
  <c r="EG61" i="44"/>
  <c r="EG60" i="44"/>
  <c r="EG59" i="44"/>
  <c r="EG58" i="44"/>
  <c r="EG57" i="44"/>
  <c r="EG56" i="44"/>
  <c r="EG55" i="44"/>
  <c r="EG54" i="44"/>
  <c r="EG53" i="44"/>
  <c r="EG52" i="44"/>
  <c r="EG51" i="44"/>
  <c r="EG50" i="44"/>
  <c r="EG49" i="44"/>
  <c r="EG48" i="44"/>
  <c r="EG47" i="44"/>
  <c r="EG46" i="44"/>
  <c r="EG45" i="44"/>
  <c r="EG44" i="44"/>
  <c r="EG43" i="44"/>
  <c r="EG41" i="44"/>
  <c r="EG40" i="44"/>
  <c r="EG39" i="44"/>
  <c r="EG38" i="44"/>
  <c r="EG37" i="44"/>
  <c r="EG36" i="44"/>
  <c r="EG35" i="44"/>
  <c r="EG34" i="44"/>
  <c r="EG33" i="44"/>
  <c r="EG32" i="44"/>
  <c r="EG31" i="44"/>
  <c r="EG30" i="44"/>
  <c r="EG29" i="44"/>
  <c r="EG28" i="44"/>
  <c r="CX526" i="44"/>
  <c r="CS526" i="44"/>
  <c r="CN526" i="44"/>
  <c r="CI526" i="44"/>
  <c r="CD526" i="44"/>
  <c r="CX525" i="44"/>
  <c r="CS525" i="44"/>
  <c r="CN525" i="44"/>
  <c r="CI525" i="44"/>
  <c r="CD525" i="44"/>
  <c r="CX524" i="44"/>
  <c r="CS524" i="44"/>
  <c r="CN524" i="44"/>
  <c r="CI524" i="44"/>
  <c r="CD524" i="44"/>
  <c r="CX523" i="44"/>
  <c r="CS523" i="44"/>
  <c r="CN523" i="44"/>
  <c r="CI523" i="44"/>
  <c r="CD523" i="44"/>
  <c r="CX522" i="44"/>
  <c r="CS522" i="44"/>
  <c r="CN522" i="44"/>
  <c r="CI522" i="44"/>
  <c r="CD522" i="44"/>
  <c r="CX521" i="44"/>
  <c r="CS521" i="44"/>
  <c r="CN521" i="44"/>
  <c r="CI521" i="44"/>
  <c r="CD521" i="44"/>
  <c r="CX520" i="44"/>
  <c r="CS520" i="44"/>
  <c r="CN520" i="44"/>
  <c r="CI520" i="44"/>
  <c r="CD520" i="44"/>
  <c r="CX519" i="44"/>
  <c r="CS519" i="44"/>
  <c r="CN519" i="44"/>
  <c r="CI519" i="44"/>
  <c r="CD519" i="44"/>
  <c r="CX518" i="44"/>
  <c r="CS518" i="44"/>
  <c r="CN518" i="44"/>
  <c r="CI518" i="44"/>
  <c r="CD518" i="44"/>
  <c r="CX517" i="44"/>
  <c r="CS517" i="44"/>
  <c r="CN517" i="44"/>
  <c r="CI517" i="44"/>
  <c r="CD517" i="44"/>
  <c r="CX516" i="44"/>
  <c r="CS516" i="44"/>
  <c r="CN516" i="44"/>
  <c r="CI516" i="44"/>
  <c r="CD516" i="44"/>
  <c r="CX515" i="44"/>
  <c r="CS515" i="44"/>
  <c r="CN515" i="44"/>
  <c r="CI515" i="44"/>
  <c r="CD515" i="44"/>
  <c r="CX514" i="44"/>
  <c r="CS514" i="44"/>
  <c r="CN514" i="44"/>
  <c r="CI514" i="44"/>
  <c r="CD514" i="44"/>
  <c r="CX513" i="44"/>
  <c r="CS513" i="44"/>
  <c r="CN513" i="44"/>
  <c r="CI513" i="44"/>
  <c r="CD513" i="44"/>
  <c r="CX512" i="44"/>
  <c r="CS512" i="44"/>
  <c r="CN512" i="44"/>
  <c r="CI512" i="44"/>
  <c r="CD512" i="44"/>
  <c r="CX511" i="44"/>
  <c r="CS511" i="44"/>
  <c r="CN511" i="44"/>
  <c r="CI511" i="44"/>
  <c r="CD511" i="44"/>
  <c r="CX510" i="44"/>
  <c r="CS510" i="44"/>
  <c r="CN510" i="44"/>
  <c r="CI510" i="44"/>
  <c r="CD510" i="44"/>
  <c r="CX509" i="44"/>
  <c r="CS509" i="44"/>
  <c r="CN509" i="44"/>
  <c r="CI509" i="44"/>
  <c r="CD509" i="44"/>
  <c r="CX508" i="44"/>
  <c r="CS508" i="44"/>
  <c r="CN508" i="44"/>
  <c r="CI508" i="44"/>
  <c r="CD508" i="44"/>
  <c r="CX507" i="44"/>
  <c r="CS507" i="44"/>
  <c r="CN507" i="44"/>
  <c r="CI507" i="44"/>
  <c r="CD507" i="44"/>
  <c r="CX506" i="44"/>
  <c r="CS506" i="44"/>
  <c r="CN506" i="44"/>
  <c r="CI506" i="44"/>
  <c r="CD506" i="44"/>
  <c r="CX505" i="44"/>
  <c r="CS505" i="44"/>
  <c r="CN505" i="44"/>
  <c r="CI505" i="44"/>
  <c r="CD505" i="44"/>
  <c r="CX504" i="44"/>
  <c r="CS504" i="44"/>
  <c r="CN504" i="44"/>
  <c r="CI504" i="44"/>
  <c r="CD504" i="44"/>
  <c r="CX503" i="44"/>
  <c r="CS503" i="44"/>
  <c r="CN503" i="44"/>
  <c r="CI503" i="44"/>
  <c r="CD503" i="44"/>
  <c r="CX502" i="44"/>
  <c r="CS502" i="44"/>
  <c r="CN502" i="44"/>
  <c r="CI502" i="44"/>
  <c r="CD502" i="44"/>
  <c r="CX501" i="44"/>
  <c r="CS501" i="44"/>
  <c r="CN501" i="44"/>
  <c r="CI501" i="44"/>
  <c r="CD501" i="44"/>
  <c r="CX500" i="44"/>
  <c r="CS500" i="44"/>
  <c r="CN500" i="44"/>
  <c r="CI500" i="44"/>
  <c r="CD500" i="44"/>
  <c r="CX499" i="44"/>
  <c r="CS499" i="44"/>
  <c r="CN499" i="44"/>
  <c r="CI499" i="44"/>
  <c r="CD499" i="44"/>
  <c r="CX498" i="44"/>
  <c r="CS498" i="44"/>
  <c r="CN498" i="44"/>
  <c r="CI498" i="44"/>
  <c r="CD498" i="44"/>
  <c r="CX497" i="44"/>
  <c r="CS497" i="44"/>
  <c r="CN497" i="44"/>
  <c r="CI497" i="44"/>
  <c r="CD497" i="44"/>
  <c r="CX496" i="44"/>
  <c r="CS496" i="44"/>
  <c r="CN496" i="44"/>
  <c r="CI496" i="44"/>
  <c r="CD496" i="44"/>
  <c r="CX495" i="44"/>
  <c r="CS495" i="44"/>
  <c r="CN495" i="44"/>
  <c r="CI495" i="44"/>
  <c r="CD495" i="44"/>
  <c r="CX494" i="44"/>
  <c r="CS494" i="44"/>
  <c r="CN494" i="44"/>
  <c r="CI494" i="44"/>
  <c r="CD494" i="44"/>
  <c r="CX493" i="44"/>
  <c r="CS493" i="44"/>
  <c r="CN493" i="44"/>
  <c r="CI493" i="44"/>
  <c r="CD493" i="44"/>
  <c r="CX492" i="44"/>
  <c r="CS492" i="44"/>
  <c r="CN492" i="44"/>
  <c r="CI492" i="44"/>
  <c r="CD492" i="44"/>
  <c r="CX491" i="44"/>
  <c r="CS491" i="44"/>
  <c r="CN491" i="44"/>
  <c r="CI491" i="44"/>
  <c r="CD491" i="44"/>
  <c r="CX490" i="44"/>
  <c r="CS490" i="44"/>
  <c r="CN490" i="44"/>
  <c r="CI490" i="44"/>
  <c r="CD490" i="44"/>
  <c r="CX489" i="44"/>
  <c r="CS489" i="44"/>
  <c r="CN489" i="44"/>
  <c r="CI489" i="44"/>
  <c r="CD489" i="44"/>
  <c r="CX488" i="44"/>
  <c r="CS488" i="44"/>
  <c r="CN488" i="44"/>
  <c r="CI488" i="44"/>
  <c r="CD488" i="44"/>
  <c r="CX487" i="44"/>
  <c r="CS487" i="44"/>
  <c r="CN487" i="44"/>
  <c r="CI487" i="44"/>
  <c r="CD487" i="44"/>
  <c r="CX486" i="44"/>
  <c r="CS486" i="44"/>
  <c r="CN486" i="44"/>
  <c r="CI486" i="44"/>
  <c r="CD486" i="44"/>
  <c r="CX485" i="44"/>
  <c r="CS485" i="44"/>
  <c r="CN485" i="44"/>
  <c r="CI485" i="44"/>
  <c r="CD485" i="44"/>
  <c r="CX484" i="44"/>
  <c r="CS484" i="44"/>
  <c r="CN484" i="44"/>
  <c r="CI484" i="44"/>
  <c r="CD484" i="44"/>
  <c r="CX483" i="44"/>
  <c r="CS483" i="44"/>
  <c r="CN483" i="44"/>
  <c r="CI483" i="44"/>
  <c r="CD483" i="44"/>
  <c r="CX482" i="44"/>
  <c r="CS482" i="44"/>
  <c r="CN482" i="44"/>
  <c r="CI482" i="44"/>
  <c r="CD482" i="44"/>
  <c r="CX481" i="44"/>
  <c r="CS481" i="44"/>
  <c r="CN481" i="44"/>
  <c r="CI481" i="44"/>
  <c r="CD481" i="44"/>
  <c r="CX480" i="44"/>
  <c r="CS480" i="44"/>
  <c r="CN480" i="44"/>
  <c r="CI480" i="44"/>
  <c r="CD480" i="44"/>
  <c r="CX479" i="44"/>
  <c r="CS479" i="44"/>
  <c r="CN479" i="44"/>
  <c r="CI479" i="44"/>
  <c r="CD479" i="44"/>
  <c r="CX478" i="44"/>
  <c r="CS478" i="44"/>
  <c r="CN478" i="44"/>
  <c r="CI478" i="44"/>
  <c r="CD478" i="44"/>
  <c r="CX477" i="44"/>
  <c r="CS477" i="44"/>
  <c r="CN477" i="44"/>
  <c r="CI477" i="44"/>
  <c r="CD477" i="44"/>
  <c r="CX476" i="44"/>
  <c r="CS476" i="44"/>
  <c r="CN476" i="44"/>
  <c r="CI476" i="44"/>
  <c r="CD476" i="44"/>
  <c r="CX475" i="44"/>
  <c r="CS475" i="44"/>
  <c r="CN475" i="44"/>
  <c r="CI475" i="44"/>
  <c r="CD475" i="44"/>
  <c r="CX474" i="44"/>
  <c r="CS474" i="44"/>
  <c r="CN474" i="44"/>
  <c r="CI474" i="44"/>
  <c r="CD474" i="44"/>
  <c r="CX473" i="44"/>
  <c r="CS473" i="44"/>
  <c r="CN473" i="44"/>
  <c r="CI473" i="44"/>
  <c r="CD473" i="44"/>
  <c r="CX472" i="44"/>
  <c r="CS472" i="44"/>
  <c r="CN472" i="44"/>
  <c r="CI472" i="44"/>
  <c r="CD472" i="44"/>
  <c r="CX471" i="44"/>
  <c r="CS471" i="44"/>
  <c r="CN471" i="44"/>
  <c r="CI471" i="44"/>
  <c r="CD471" i="44"/>
  <c r="CX470" i="44"/>
  <c r="CS470" i="44"/>
  <c r="CN470" i="44"/>
  <c r="CI470" i="44"/>
  <c r="CD470" i="44"/>
  <c r="CX469" i="44"/>
  <c r="CS469" i="44"/>
  <c r="CN469" i="44"/>
  <c r="CI469" i="44"/>
  <c r="CD469" i="44"/>
  <c r="CX468" i="44"/>
  <c r="CS468" i="44"/>
  <c r="CN468" i="44"/>
  <c r="CI468" i="44"/>
  <c r="CD468" i="44"/>
  <c r="CX467" i="44"/>
  <c r="CS467" i="44"/>
  <c r="CN467" i="44"/>
  <c r="CI467" i="44"/>
  <c r="CD467" i="44"/>
  <c r="CX466" i="44"/>
  <c r="CS466" i="44"/>
  <c r="CN466" i="44"/>
  <c r="CI466" i="44"/>
  <c r="CD466" i="44"/>
  <c r="CX465" i="44"/>
  <c r="CS465" i="44"/>
  <c r="CN465" i="44"/>
  <c r="CI465" i="44"/>
  <c r="CD465" i="44"/>
  <c r="CX464" i="44"/>
  <c r="CS464" i="44"/>
  <c r="CN464" i="44"/>
  <c r="CI464" i="44"/>
  <c r="CD464" i="44"/>
  <c r="CX463" i="44"/>
  <c r="CS463" i="44"/>
  <c r="CN463" i="44"/>
  <c r="CI463" i="44"/>
  <c r="CD463" i="44"/>
  <c r="CX462" i="44"/>
  <c r="CS462" i="44"/>
  <c r="CN462" i="44"/>
  <c r="CI462" i="44"/>
  <c r="CD462" i="44"/>
  <c r="CX461" i="44"/>
  <c r="CS461" i="44"/>
  <c r="CN461" i="44"/>
  <c r="CI461" i="44"/>
  <c r="CD461" i="44"/>
  <c r="CX460" i="44"/>
  <c r="CS460" i="44"/>
  <c r="CN460" i="44"/>
  <c r="CI460" i="44"/>
  <c r="CD460" i="44"/>
  <c r="CX459" i="44"/>
  <c r="CS459" i="44"/>
  <c r="CN459" i="44"/>
  <c r="CI459" i="44"/>
  <c r="CD459" i="44"/>
  <c r="CX458" i="44"/>
  <c r="CS458" i="44"/>
  <c r="CN458" i="44"/>
  <c r="CI458" i="44"/>
  <c r="CD458" i="44"/>
  <c r="CX457" i="44"/>
  <c r="CS457" i="44"/>
  <c r="CN457" i="44"/>
  <c r="CI457" i="44"/>
  <c r="CD457" i="44"/>
  <c r="CX456" i="44"/>
  <c r="CS456" i="44"/>
  <c r="CN456" i="44"/>
  <c r="CI456" i="44"/>
  <c r="CD456" i="44"/>
  <c r="CX455" i="44"/>
  <c r="CS455" i="44"/>
  <c r="CN455" i="44"/>
  <c r="CI455" i="44"/>
  <c r="CD455" i="44"/>
  <c r="CX454" i="44"/>
  <c r="CS454" i="44"/>
  <c r="CN454" i="44"/>
  <c r="CI454" i="44"/>
  <c r="CD454" i="44"/>
  <c r="CX453" i="44"/>
  <c r="CS453" i="44"/>
  <c r="CN453" i="44"/>
  <c r="CI453" i="44"/>
  <c r="CD453" i="44"/>
  <c r="CX452" i="44"/>
  <c r="CS452" i="44"/>
  <c r="CN452" i="44"/>
  <c r="CI452" i="44"/>
  <c r="CD452" i="44"/>
  <c r="CX451" i="44"/>
  <c r="CS451" i="44"/>
  <c r="CN451" i="44"/>
  <c r="CI451" i="44"/>
  <c r="CD451" i="44"/>
  <c r="CX450" i="44"/>
  <c r="CS450" i="44"/>
  <c r="CN450" i="44"/>
  <c r="CI450" i="44"/>
  <c r="CD450" i="44"/>
  <c r="CX449" i="44"/>
  <c r="CS449" i="44"/>
  <c r="CN449" i="44"/>
  <c r="CI449" i="44"/>
  <c r="CD449" i="44"/>
  <c r="CX448" i="44"/>
  <c r="CS448" i="44"/>
  <c r="CN448" i="44"/>
  <c r="CI448" i="44"/>
  <c r="CD448" i="44"/>
  <c r="CX447" i="44"/>
  <c r="CS447" i="44"/>
  <c r="CN447" i="44"/>
  <c r="CI447" i="44"/>
  <c r="CD447" i="44"/>
  <c r="CX446" i="44"/>
  <c r="CS446" i="44"/>
  <c r="CN446" i="44"/>
  <c r="CI446" i="44"/>
  <c r="CD446" i="44"/>
  <c r="CX445" i="44"/>
  <c r="CS445" i="44"/>
  <c r="CN445" i="44"/>
  <c r="CI445" i="44"/>
  <c r="CD445" i="44"/>
  <c r="CX444" i="44"/>
  <c r="CS444" i="44"/>
  <c r="CN444" i="44"/>
  <c r="CI444" i="44"/>
  <c r="CD444" i="44"/>
  <c r="CX443" i="44"/>
  <c r="CS443" i="44"/>
  <c r="CN443" i="44"/>
  <c r="CI443" i="44"/>
  <c r="CD443" i="44"/>
  <c r="CX442" i="44"/>
  <c r="CS442" i="44"/>
  <c r="CN442" i="44"/>
  <c r="CI442" i="44"/>
  <c r="CD442" i="44"/>
  <c r="CX441" i="44"/>
  <c r="CS441" i="44"/>
  <c r="CN441" i="44"/>
  <c r="CI441" i="44"/>
  <c r="CD441" i="44"/>
  <c r="CX440" i="44"/>
  <c r="CS440" i="44"/>
  <c r="CN440" i="44"/>
  <c r="CI440" i="44"/>
  <c r="CD440" i="44"/>
  <c r="CX439" i="44"/>
  <c r="CS439" i="44"/>
  <c r="CN439" i="44"/>
  <c r="CI439" i="44"/>
  <c r="CD439" i="44"/>
  <c r="CX438" i="44"/>
  <c r="CS438" i="44"/>
  <c r="CN438" i="44"/>
  <c r="CI438" i="44"/>
  <c r="CD438" i="44"/>
  <c r="CX437" i="44"/>
  <c r="CS437" i="44"/>
  <c r="CN437" i="44"/>
  <c r="CI437" i="44"/>
  <c r="CD437" i="44"/>
  <c r="CX436" i="44"/>
  <c r="CS436" i="44"/>
  <c r="CN436" i="44"/>
  <c r="CI436" i="44"/>
  <c r="CD436" i="44"/>
  <c r="CX435" i="44"/>
  <c r="CS435" i="44"/>
  <c r="CN435" i="44"/>
  <c r="CI435" i="44"/>
  <c r="CD435" i="44"/>
  <c r="CX434" i="44"/>
  <c r="CS434" i="44"/>
  <c r="CN434" i="44"/>
  <c r="CI434" i="44"/>
  <c r="CD434" i="44"/>
  <c r="CX433" i="44"/>
  <c r="CS433" i="44"/>
  <c r="CN433" i="44"/>
  <c r="CI433" i="44"/>
  <c r="CD433" i="44"/>
  <c r="CX432" i="44"/>
  <c r="CS432" i="44"/>
  <c r="CN432" i="44"/>
  <c r="CI432" i="44"/>
  <c r="CD432" i="44"/>
  <c r="CX431" i="44"/>
  <c r="CS431" i="44"/>
  <c r="CN431" i="44"/>
  <c r="CI431" i="44"/>
  <c r="CD431" i="44"/>
  <c r="CX430" i="44"/>
  <c r="CS430" i="44"/>
  <c r="CN430" i="44"/>
  <c r="CI430" i="44"/>
  <c r="CD430" i="44"/>
  <c r="CX429" i="44"/>
  <c r="CS429" i="44"/>
  <c r="CN429" i="44"/>
  <c r="CI429" i="44"/>
  <c r="CD429" i="44"/>
  <c r="CX428" i="44"/>
  <c r="CS428" i="44"/>
  <c r="CN428" i="44"/>
  <c r="CI428" i="44"/>
  <c r="CD428" i="44"/>
  <c r="CX427" i="44"/>
  <c r="CS427" i="44"/>
  <c r="CN427" i="44"/>
  <c r="CI427" i="44"/>
  <c r="CD427" i="44"/>
  <c r="CX426" i="44"/>
  <c r="CS426" i="44"/>
  <c r="CN426" i="44"/>
  <c r="CI426" i="44"/>
  <c r="CD426" i="44"/>
  <c r="CX425" i="44"/>
  <c r="CS425" i="44"/>
  <c r="CN425" i="44"/>
  <c r="CI425" i="44"/>
  <c r="CD425" i="44"/>
  <c r="CX424" i="44"/>
  <c r="CS424" i="44"/>
  <c r="CN424" i="44"/>
  <c r="CI424" i="44"/>
  <c r="CD424" i="44"/>
  <c r="CX423" i="44"/>
  <c r="CS423" i="44"/>
  <c r="CN423" i="44"/>
  <c r="CI423" i="44"/>
  <c r="CD423" i="44"/>
  <c r="CX422" i="44"/>
  <c r="CS422" i="44"/>
  <c r="CN422" i="44"/>
  <c r="CI422" i="44"/>
  <c r="CD422" i="44"/>
  <c r="CX421" i="44"/>
  <c r="CS421" i="44"/>
  <c r="CN421" i="44"/>
  <c r="CI421" i="44"/>
  <c r="CD421" i="44"/>
  <c r="CX420" i="44"/>
  <c r="CS420" i="44"/>
  <c r="CN420" i="44"/>
  <c r="CI420" i="44"/>
  <c r="CD420" i="44"/>
  <c r="CX419" i="44"/>
  <c r="CS419" i="44"/>
  <c r="CN419" i="44"/>
  <c r="CI419" i="44"/>
  <c r="CD419" i="44"/>
  <c r="CX418" i="44"/>
  <c r="CS418" i="44"/>
  <c r="CN418" i="44"/>
  <c r="CI418" i="44"/>
  <c r="CD418" i="44"/>
  <c r="CX417" i="44"/>
  <c r="CS417" i="44"/>
  <c r="CN417" i="44"/>
  <c r="CI417" i="44"/>
  <c r="CD417" i="44"/>
  <c r="CX416" i="44"/>
  <c r="CS416" i="44"/>
  <c r="CN416" i="44"/>
  <c r="CI416" i="44"/>
  <c r="CD416" i="44"/>
  <c r="CX415" i="44"/>
  <c r="CS415" i="44"/>
  <c r="CN415" i="44"/>
  <c r="CI415" i="44"/>
  <c r="CD415" i="44"/>
  <c r="CX414" i="44"/>
  <c r="CS414" i="44"/>
  <c r="CN414" i="44"/>
  <c r="CI414" i="44"/>
  <c r="CD414" i="44"/>
  <c r="CX413" i="44"/>
  <c r="CS413" i="44"/>
  <c r="CN413" i="44"/>
  <c r="CI413" i="44"/>
  <c r="CD413" i="44"/>
  <c r="CX412" i="44"/>
  <c r="CS412" i="44"/>
  <c r="CN412" i="44"/>
  <c r="CI412" i="44"/>
  <c r="CD412" i="44"/>
  <c r="CX411" i="44"/>
  <c r="CS411" i="44"/>
  <c r="CN411" i="44"/>
  <c r="CI411" i="44"/>
  <c r="CD411" i="44"/>
  <c r="CX410" i="44"/>
  <c r="CS410" i="44"/>
  <c r="CN410" i="44"/>
  <c r="CI410" i="44"/>
  <c r="CD410" i="44"/>
  <c r="CX409" i="44"/>
  <c r="CS409" i="44"/>
  <c r="CN409" i="44"/>
  <c r="CI409" i="44"/>
  <c r="CD409" i="44"/>
  <c r="CX408" i="44"/>
  <c r="CS408" i="44"/>
  <c r="CN408" i="44"/>
  <c r="CI408" i="44"/>
  <c r="CD408" i="44"/>
  <c r="CX407" i="44"/>
  <c r="CS407" i="44"/>
  <c r="CN407" i="44"/>
  <c r="CI407" i="44"/>
  <c r="CD407" i="44"/>
  <c r="CX406" i="44"/>
  <c r="CS406" i="44"/>
  <c r="CN406" i="44"/>
  <c r="CI406" i="44"/>
  <c r="CD406" i="44"/>
  <c r="CX405" i="44"/>
  <c r="CS405" i="44"/>
  <c r="CN405" i="44"/>
  <c r="CI405" i="44"/>
  <c r="CD405" i="44"/>
  <c r="CX404" i="44"/>
  <c r="CS404" i="44"/>
  <c r="CN404" i="44"/>
  <c r="CI404" i="44"/>
  <c r="CD404" i="44"/>
  <c r="CX403" i="44"/>
  <c r="CS403" i="44"/>
  <c r="CN403" i="44"/>
  <c r="CI403" i="44"/>
  <c r="CD403" i="44"/>
  <c r="CX402" i="44"/>
  <c r="CS402" i="44"/>
  <c r="CN402" i="44"/>
  <c r="CI402" i="44"/>
  <c r="CD402" i="44"/>
  <c r="CX401" i="44"/>
  <c r="CS401" i="44"/>
  <c r="CN401" i="44"/>
  <c r="CI401" i="44"/>
  <c r="CD401" i="44"/>
  <c r="CX400" i="44"/>
  <c r="CS400" i="44"/>
  <c r="CN400" i="44"/>
  <c r="CI400" i="44"/>
  <c r="CD400" i="44"/>
  <c r="CX399" i="44"/>
  <c r="CS399" i="44"/>
  <c r="CN399" i="44"/>
  <c r="CI399" i="44"/>
  <c r="CD399" i="44"/>
  <c r="CX398" i="44"/>
  <c r="CS398" i="44"/>
  <c r="CN398" i="44"/>
  <c r="CI398" i="44"/>
  <c r="CD398" i="44"/>
  <c r="CX397" i="44"/>
  <c r="CS397" i="44"/>
  <c r="CN397" i="44"/>
  <c r="CI397" i="44"/>
  <c r="CD397" i="44"/>
  <c r="CX396" i="44"/>
  <c r="CS396" i="44"/>
  <c r="CN396" i="44"/>
  <c r="CI396" i="44"/>
  <c r="CD396" i="44"/>
  <c r="CX395" i="44"/>
  <c r="CS395" i="44"/>
  <c r="CN395" i="44"/>
  <c r="CI395" i="44"/>
  <c r="CD395" i="44"/>
  <c r="CX394" i="44"/>
  <c r="CS394" i="44"/>
  <c r="CN394" i="44"/>
  <c r="CI394" i="44"/>
  <c r="CD394" i="44"/>
  <c r="CX393" i="44"/>
  <c r="CS393" i="44"/>
  <c r="CN393" i="44"/>
  <c r="CI393" i="44"/>
  <c r="CD393" i="44"/>
  <c r="CX392" i="44"/>
  <c r="CS392" i="44"/>
  <c r="CN392" i="44"/>
  <c r="CI392" i="44"/>
  <c r="CD392" i="44"/>
  <c r="CX391" i="44"/>
  <c r="CS391" i="44"/>
  <c r="CN391" i="44"/>
  <c r="CI391" i="44"/>
  <c r="CD391" i="44"/>
  <c r="CX390" i="44"/>
  <c r="CS390" i="44"/>
  <c r="CN390" i="44"/>
  <c r="CI390" i="44"/>
  <c r="CD390" i="44"/>
  <c r="CX389" i="44"/>
  <c r="CS389" i="44"/>
  <c r="CN389" i="44"/>
  <c r="CI389" i="44"/>
  <c r="CD389" i="44"/>
  <c r="CX388" i="44"/>
  <c r="CS388" i="44"/>
  <c r="CN388" i="44"/>
  <c r="CI388" i="44"/>
  <c r="CD388" i="44"/>
  <c r="CX387" i="44"/>
  <c r="CS387" i="44"/>
  <c r="CN387" i="44"/>
  <c r="CI387" i="44"/>
  <c r="CD387" i="44"/>
  <c r="CX386" i="44"/>
  <c r="CS386" i="44"/>
  <c r="CN386" i="44"/>
  <c r="CI386" i="44"/>
  <c r="CD386" i="44"/>
  <c r="CX385" i="44"/>
  <c r="CS385" i="44"/>
  <c r="CN385" i="44"/>
  <c r="CI385" i="44"/>
  <c r="CD385" i="44"/>
  <c r="CX384" i="44"/>
  <c r="CS384" i="44"/>
  <c r="CN384" i="44"/>
  <c r="CI384" i="44"/>
  <c r="CD384" i="44"/>
  <c r="CX383" i="44"/>
  <c r="CS383" i="44"/>
  <c r="CN383" i="44"/>
  <c r="CI383" i="44"/>
  <c r="CD383" i="44"/>
  <c r="CX382" i="44"/>
  <c r="CS382" i="44"/>
  <c r="CN382" i="44"/>
  <c r="CI382" i="44"/>
  <c r="CD382" i="44"/>
  <c r="CX381" i="44"/>
  <c r="CS381" i="44"/>
  <c r="CN381" i="44"/>
  <c r="CI381" i="44"/>
  <c r="CD381" i="44"/>
  <c r="CX380" i="44"/>
  <c r="CS380" i="44"/>
  <c r="CN380" i="44"/>
  <c r="CI380" i="44"/>
  <c r="CD380" i="44"/>
  <c r="CX379" i="44"/>
  <c r="CS379" i="44"/>
  <c r="CN379" i="44"/>
  <c r="CI379" i="44"/>
  <c r="CD379" i="44"/>
  <c r="CX378" i="44"/>
  <c r="CS378" i="44"/>
  <c r="CN378" i="44"/>
  <c r="CI378" i="44"/>
  <c r="CD378" i="44"/>
  <c r="CX377" i="44"/>
  <c r="CS377" i="44"/>
  <c r="CN377" i="44"/>
  <c r="CI377" i="44"/>
  <c r="CD377" i="44"/>
  <c r="CX376" i="44"/>
  <c r="CS376" i="44"/>
  <c r="CN376" i="44"/>
  <c r="CI376" i="44"/>
  <c r="CD376" i="44"/>
  <c r="CX375" i="44"/>
  <c r="CS375" i="44"/>
  <c r="CN375" i="44"/>
  <c r="CI375" i="44"/>
  <c r="CD375" i="44"/>
  <c r="CX374" i="44"/>
  <c r="CS374" i="44"/>
  <c r="CN374" i="44"/>
  <c r="CI374" i="44"/>
  <c r="CD374" i="44"/>
  <c r="CX373" i="44"/>
  <c r="CS373" i="44"/>
  <c r="CN373" i="44"/>
  <c r="CI373" i="44"/>
  <c r="CD373" i="44"/>
  <c r="CX372" i="44"/>
  <c r="CS372" i="44"/>
  <c r="CN372" i="44"/>
  <c r="CI372" i="44"/>
  <c r="CD372" i="44"/>
  <c r="CX371" i="44"/>
  <c r="CS371" i="44"/>
  <c r="CN371" i="44"/>
  <c r="CI371" i="44"/>
  <c r="CD371" i="44"/>
  <c r="CX370" i="44"/>
  <c r="CS370" i="44"/>
  <c r="CN370" i="44"/>
  <c r="CI370" i="44"/>
  <c r="CD370" i="44"/>
  <c r="CX369" i="44"/>
  <c r="CS369" i="44"/>
  <c r="CN369" i="44"/>
  <c r="CI369" i="44"/>
  <c r="CD369" i="44"/>
  <c r="CX368" i="44"/>
  <c r="CS368" i="44"/>
  <c r="CN368" i="44"/>
  <c r="CI368" i="44"/>
  <c r="CD368" i="44"/>
  <c r="CX367" i="44"/>
  <c r="CS367" i="44"/>
  <c r="CN367" i="44"/>
  <c r="CI367" i="44"/>
  <c r="CD367" i="44"/>
  <c r="CX366" i="44"/>
  <c r="CS366" i="44"/>
  <c r="CN366" i="44"/>
  <c r="CI366" i="44"/>
  <c r="CD366" i="44"/>
  <c r="CX365" i="44"/>
  <c r="CS365" i="44"/>
  <c r="CN365" i="44"/>
  <c r="CI365" i="44"/>
  <c r="CD365" i="44"/>
  <c r="CX364" i="44"/>
  <c r="CS364" i="44"/>
  <c r="CN364" i="44"/>
  <c r="CI364" i="44"/>
  <c r="CD364" i="44"/>
  <c r="CX363" i="44"/>
  <c r="CS363" i="44"/>
  <c r="CN363" i="44"/>
  <c r="CI363" i="44"/>
  <c r="CD363" i="44"/>
  <c r="CX362" i="44"/>
  <c r="CS362" i="44"/>
  <c r="CN362" i="44"/>
  <c r="CI362" i="44"/>
  <c r="CD362" i="44"/>
  <c r="CX361" i="44"/>
  <c r="CS361" i="44"/>
  <c r="CN361" i="44"/>
  <c r="CI361" i="44"/>
  <c r="CD361" i="44"/>
  <c r="CX360" i="44"/>
  <c r="CS360" i="44"/>
  <c r="CN360" i="44"/>
  <c r="CI360" i="44"/>
  <c r="CD360" i="44"/>
  <c r="CX359" i="44"/>
  <c r="CS359" i="44"/>
  <c r="CN359" i="44"/>
  <c r="CI359" i="44"/>
  <c r="CD359" i="44"/>
  <c r="CX358" i="44"/>
  <c r="CS358" i="44"/>
  <c r="CN358" i="44"/>
  <c r="CI358" i="44"/>
  <c r="CD358" i="44"/>
  <c r="CX357" i="44"/>
  <c r="CS357" i="44"/>
  <c r="CN357" i="44"/>
  <c r="CI357" i="44"/>
  <c r="CD357" i="44"/>
  <c r="CX356" i="44"/>
  <c r="CS356" i="44"/>
  <c r="CN356" i="44"/>
  <c r="CI356" i="44"/>
  <c r="CD356" i="44"/>
  <c r="CX355" i="44"/>
  <c r="CS355" i="44"/>
  <c r="CN355" i="44"/>
  <c r="CI355" i="44"/>
  <c r="CD355" i="44"/>
  <c r="CX354" i="44"/>
  <c r="CS354" i="44"/>
  <c r="CN354" i="44"/>
  <c r="CI354" i="44"/>
  <c r="CD354" i="44"/>
  <c r="CX353" i="44"/>
  <c r="CS353" i="44"/>
  <c r="CN353" i="44"/>
  <c r="CI353" i="44"/>
  <c r="CD353" i="44"/>
  <c r="CX352" i="44"/>
  <c r="CS352" i="44"/>
  <c r="CN352" i="44"/>
  <c r="CI352" i="44"/>
  <c r="CD352" i="44"/>
  <c r="CX351" i="44"/>
  <c r="CS351" i="44"/>
  <c r="CN351" i="44"/>
  <c r="CI351" i="44"/>
  <c r="CD351" i="44"/>
  <c r="CX350" i="44"/>
  <c r="CS350" i="44"/>
  <c r="CN350" i="44"/>
  <c r="CI350" i="44"/>
  <c r="CD350" i="44"/>
  <c r="CX349" i="44"/>
  <c r="CS349" i="44"/>
  <c r="CN349" i="44"/>
  <c r="CI349" i="44"/>
  <c r="CD349" i="44"/>
  <c r="CX348" i="44"/>
  <c r="CS348" i="44"/>
  <c r="CN348" i="44"/>
  <c r="CI348" i="44"/>
  <c r="CD348" i="44"/>
  <c r="CX347" i="44"/>
  <c r="CS347" i="44"/>
  <c r="CN347" i="44"/>
  <c r="CI347" i="44"/>
  <c r="CD347" i="44"/>
  <c r="CX346" i="44"/>
  <c r="CS346" i="44"/>
  <c r="CN346" i="44"/>
  <c r="CI346" i="44"/>
  <c r="CD346" i="44"/>
  <c r="CX345" i="44"/>
  <c r="CS345" i="44"/>
  <c r="CN345" i="44"/>
  <c r="CI345" i="44"/>
  <c r="CD345" i="44"/>
  <c r="CX344" i="44"/>
  <c r="CS344" i="44"/>
  <c r="CN344" i="44"/>
  <c r="CI344" i="44"/>
  <c r="CD344" i="44"/>
  <c r="CX343" i="44"/>
  <c r="CS343" i="44"/>
  <c r="CN343" i="44"/>
  <c r="CI343" i="44"/>
  <c r="CD343" i="44"/>
  <c r="CX342" i="44"/>
  <c r="CS342" i="44"/>
  <c r="CN342" i="44"/>
  <c r="CI342" i="44"/>
  <c r="CD342" i="44"/>
  <c r="CX341" i="44"/>
  <c r="CS341" i="44"/>
  <c r="CN341" i="44"/>
  <c r="CI341" i="44"/>
  <c r="CD341" i="44"/>
  <c r="CX340" i="44"/>
  <c r="CS340" i="44"/>
  <c r="CN340" i="44"/>
  <c r="CI340" i="44"/>
  <c r="CD340" i="44"/>
  <c r="CX339" i="44"/>
  <c r="CS339" i="44"/>
  <c r="CN339" i="44"/>
  <c r="CI339" i="44"/>
  <c r="CD339" i="44"/>
  <c r="CX338" i="44"/>
  <c r="CS338" i="44"/>
  <c r="CN338" i="44"/>
  <c r="CI338" i="44"/>
  <c r="CD338" i="44"/>
  <c r="CX337" i="44"/>
  <c r="CS337" i="44"/>
  <c r="CN337" i="44"/>
  <c r="CI337" i="44"/>
  <c r="CD337" i="44"/>
  <c r="CX336" i="44"/>
  <c r="CS336" i="44"/>
  <c r="CN336" i="44"/>
  <c r="CI336" i="44"/>
  <c r="CD336" i="44"/>
  <c r="CX335" i="44"/>
  <c r="CS335" i="44"/>
  <c r="CN335" i="44"/>
  <c r="CI335" i="44"/>
  <c r="CD335" i="44"/>
  <c r="CX334" i="44"/>
  <c r="CS334" i="44"/>
  <c r="CN334" i="44"/>
  <c r="CI334" i="44"/>
  <c r="CD334" i="44"/>
  <c r="CX333" i="44"/>
  <c r="CS333" i="44"/>
  <c r="CN333" i="44"/>
  <c r="CI333" i="44"/>
  <c r="CD333" i="44"/>
  <c r="CX332" i="44"/>
  <c r="CS332" i="44"/>
  <c r="CN332" i="44"/>
  <c r="CI332" i="44"/>
  <c r="CD332" i="44"/>
  <c r="CX331" i="44"/>
  <c r="CS331" i="44"/>
  <c r="CN331" i="44"/>
  <c r="CI331" i="44"/>
  <c r="CD331" i="44"/>
  <c r="CX330" i="44"/>
  <c r="CS330" i="44"/>
  <c r="CN330" i="44"/>
  <c r="CI330" i="44"/>
  <c r="CD330" i="44"/>
  <c r="CX329" i="44"/>
  <c r="CS329" i="44"/>
  <c r="CN329" i="44"/>
  <c r="CI329" i="44"/>
  <c r="CD329" i="44"/>
  <c r="CX328" i="44"/>
  <c r="CS328" i="44"/>
  <c r="CN328" i="44"/>
  <c r="CI328" i="44"/>
  <c r="CD328" i="44"/>
  <c r="CX327" i="44"/>
  <c r="CS327" i="44"/>
  <c r="CN327" i="44"/>
  <c r="CI327" i="44"/>
  <c r="CD327" i="44"/>
  <c r="CX326" i="44"/>
  <c r="CS326" i="44"/>
  <c r="CN326" i="44"/>
  <c r="CI326" i="44"/>
  <c r="CD326" i="44"/>
  <c r="CX325" i="44"/>
  <c r="CS325" i="44"/>
  <c r="CN325" i="44"/>
  <c r="CI325" i="44"/>
  <c r="CD325" i="44"/>
  <c r="CX324" i="44"/>
  <c r="CS324" i="44"/>
  <c r="CN324" i="44"/>
  <c r="CI324" i="44"/>
  <c r="CD324" i="44"/>
  <c r="CX323" i="44"/>
  <c r="CS323" i="44"/>
  <c r="CN323" i="44"/>
  <c r="CI323" i="44"/>
  <c r="CD323" i="44"/>
  <c r="CX322" i="44"/>
  <c r="CS322" i="44"/>
  <c r="CN322" i="44"/>
  <c r="CI322" i="44"/>
  <c r="CD322" i="44"/>
  <c r="CX321" i="44"/>
  <c r="CS321" i="44"/>
  <c r="CN321" i="44"/>
  <c r="CI321" i="44"/>
  <c r="CD321" i="44"/>
  <c r="CX320" i="44"/>
  <c r="CS320" i="44"/>
  <c r="CN320" i="44"/>
  <c r="CI320" i="44"/>
  <c r="CD320" i="44"/>
  <c r="CX319" i="44"/>
  <c r="CS319" i="44"/>
  <c r="CN319" i="44"/>
  <c r="CI319" i="44"/>
  <c r="CD319" i="44"/>
  <c r="CX318" i="44"/>
  <c r="CS318" i="44"/>
  <c r="CN318" i="44"/>
  <c r="CI318" i="44"/>
  <c r="CD318" i="44"/>
  <c r="CX317" i="44"/>
  <c r="CS317" i="44"/>
  <c r="CN317" i="44"/>
  <c r="CI317" i="44"/>
  <c r="CD317" i="44"/>
  <c r="CX316" i="44"/>
  <c r="CS316" i="44"/>
  <c r="CN316" i="44"/>
  <c r="CI316" i="44"/>
  <c r="CD316" i="44"/>
  <c r="CX315" i="44"/>
  <c r="CS315" i="44"/>
  <c r="CN315" i="44"/>
  <c r="CI315" i="44"/>
  <c r="CD315" i="44"/>
  <c r="CX314" i="44"/>
  <c r="CS314" i="44"/>
  <c r="CN314" i="44"/>
  <c r="CI314" i="44"/>
  <c r="CD314" i="44"/>
  <c r="CX313" i="44"/>
  <c r="CS313" i="44"/>
  <c r="CN313" i="44"/>
  <c r="CI313" i="44"/>
  <c r="CD313" i="44"/>
  <c r="CX312" i="44"/>
  <c r="CS312" i="44"/>
  <c r="CN312" i="44"/>
  <c r="CI312" i="44"/>
  <c r="CD312" i="44"/>
  <c r="CX311" i="44"/>
  <c r="CS311" i="44"/>
  <c r="CN311" i="44"/>
  <c r="CI311" i="44"/>
  <c r="CD311" i="44"/>
  <c r="CX310" i="44"/>
  <c r="CS310" i="44"/>
  <c r="CN310" i="44"/>
  <c r="CI310" i="44"/>
  <c r="CD310" i="44"/>
  <c r="CX309" i="44"/>
  <c r="CS309" i="44"/>
  <c r="CN309" i="44"/>
  <c r="CI309" i="44"/>
  <c r="CD309" i="44"/>
  <c r="CX308" i="44"/>
  <c r="CS308" i="44"/>
  <c r="CN308" i="44"/>
  <c r="CI308" i="44"/>
  <c r="CD308" i="44"/>
  <c r="CX307" i="44"/>
  <c r="CS307" i="44"/>
  <c r="CN307" i="44"/>
  <c r="CI307" i="44"/>
  <c r="CD307" i="44"/>
  <c r="CX306" i="44"/>
  <c r="CS306" i="44"/>
  <c r="CN306" i="44"/>
  <c r="CI306" i="44"/>
  <c r="CD306" i="44"/>
  <c r="CX305" i="44"/>
  <c r="CS305" i="44"/>
  <c r="CN305" i="44"/>
  <c r="CI305" i="44"/>
  <c r="CD305" i="44"/>
  <c r="CX304" i="44"/>
  <c r="CS304" i="44"/>
  <c r="CN304" i="44"/>
  <c r="CI304" i="44"/>
  <c r="CD304" i="44"/>
  <c r="CX303" i="44"/>
  <c r="CS303" i="44"/>
  <c r="CN303" i="44"/>
  <c r="CI303" i="44"/>
  <c r="CD303" i="44"/>
  <c r="CX302" i="44"/>
  <c r="CS302" i="44"/>
  <c r="CN302" i="44"/>
  <c r="CI302" i="44"/>
  <c r="CD302" i="44"/>
  <c r="CX301" i="44"/>
  <c r="CS301" i="44"/>
  <c r="CN301" i="44"/>
  <c r="CI301" i="44"/>
  <c r="CD301" i="44"/>
  <c r="CX300" i="44"/>
  <c r="CS300" i="44"/>
  <c r="CN300" i="44"/>
  <c r="CI300" i="44"/>
  <c r="CD300" i="44"/>
  <c r="CX299" i="44"/>
  <c r="CS299" i="44"/>
  <c r="CN299" i="44"/>
  <c r="CI299" i="44"/>
  <c r="CD299" i="44"/>
  <c r="CX298" i="44"/>
  <c r="CS298" i="44"/>
  <c r="CN298" i="44"/>
  <c r="CI298" i="44"/>
  <c r="CD298" i="44"/>
  <c r="CX297" i="44"/>
  <c r="CS297" i="44"/>
  <c r="CN297" i="44"/>
  <c r="CI297" i="44"/>
  <c r="CD297" i="44"/>
  <c r="CX296" i="44"/>
  <c r="CS296" i="44"/>
  <c r="CN296" i="44"/>
  <c r="CI296" i="44"/>
  <c r="CD296" i="44"/>
  <c r="CX295" i="44"/>
  <c r="CS295" i="44"/>
  <c r="CN295" i="44"/>
  <c r="CI295" i="44"/>
  <c r="CD295" i="44"/>
  <c r="CX294" i="44"/>
  <c r="CS294" i="44"/>
  <c r="CN294" i="44"/>
  <c r="CI294" i="44"/>
  <c r="CD294" i="44"/>
  <c r="CX293" i="44"/>
  <c r="CS293" i="44"/>
  <c r="CN293" i="44"/>
  <c r="CI293" i="44"/>
  <c r="CD293" i="44"/>
  <c r="CX292" i="44"/>
  <c r="CS292" i="44"/>
  <c r="CN292" i="44"/>
  <c r="CI292" i="44"/>
  <c r="CD292" i="44"/>
  <c r="CX291" i="44"/>
  <c r="CS291" i="44"/>
  <c r="CN291" i="44"/>
  <c r="CI291" i="44"/>
  <c r="CD291" i="44"/>
  <c r="CX290" i="44"/>
  <c r="CS290" i="44"/>
  <c r="CN290" i="44"/>
  <c r="CI290" i="44"/>
  <c r="CD290" i="44"/>
  <c r="CX289" i="44"/>
  <c r="CS289" i="44"/>
  <c r="CN289" i="44"/>
  <c r="CI289" i="44"/>
  <c r="CD289" i="44"/>
  <c r="CX288" i="44"/>
  <c r="CS288" i="44"/>
  <c r="CN288" i="44"/>
  <c r="CI288" i="44"/>
  <c r="CD288" i="44"/>
  <c r="CX287" i="44"/>
  <c r="CS287" i="44"/>
  <c r="CN287" i="44"/>
  <c r="CI287" i="44"/>
  <c r="CD287" i="44"/>
  <c r="CX286" i="44"/>
  <c r="CS286" i="44"/>
  <c r="CN286" i="44"/>
  <c r="CI286" i="44"/>
  <c r="CD286" i="44"/>
  <c r="CX285" i="44"/>
  <c r="CS285" i="44"/>
  <c r="CN285" i="44"/>
  <c r="CI285" i="44"/>
  <c r="CD285" i="44"/>
  <c r="CX284" i="44"/>
  <c r="CS284" i="44"/>
  <c r="CN284" i="44"/>
  <c r="CI284" i="44"/>
  <c r="CD284" i="44"/>
  <c r="CX283" i="44"/>
  <c r="CS283" i="44"/>
  <c r="CN283" i="44"/>
  <c r="CI283" i="44"/>
  <c r="CD283" i="44"/>
  <c r="CX282" i="44"/>
  <c r="CS282" i="44"/>
  <c r="CN282" i="44"/>
  <c r="CI282" i="44"/>
  <c r="CD282" i="44"/>
  <c r="CX281" i="44"/>
  <c r="CS281" i="44"/>
  <c r="CN281" i="44"/>
  <c r="CI281" i="44"/>
  <c r="CD281" i="44"/>
  <c r="CX280" i="44"/>
  <c r="CS280" i="44"/>
  <c r="CN280" i="44"/>
  <c r="CI280" i="44"/>
  <c r="CD280" i="44"/>
  <c r="CX279" i="44"/>
  <c r="CS279" i="44"/>
  <c r="CN279" i="44"/>
  <c r="CI279" i="44"/>
  <c r="CD279" i="44"/>
  <c r="CX278" i="44"/>
  <c r="CS278" i="44"/>
  <c r="CN278" i="44"/>
  <c r="CI278" i="44"/>
  <c r="CD278" i="44"/>
  <c r="CX277" i="44"/>
  <c r="CS277" i="44"/>
  <c r="CN277" i="44"/>
  <c r="CI277" i="44"/>
  <c r="CD277" i="44"/>
  <c r="CX276" i="44"/>
  <c r="CS276" i="44"/>
  <c r="CN276" i="44"/>
  <c r="CI276" i="44"/>
  <c r="CD276" i="44"/>
  <c r="CX275" i="44"/>
  <c r="CS275" i="44"/>
  <c r="CN275" i="44"/>
  <c r="CI275" i="44"/>
  <c r="CD275" i="44"/>
  <c r="CX274" i="44"/>
  <c r="CS274" i="44"/>
  <c r="CN274" i="44"/>
  <c r="CI274" i="44"/>
  <c r="CD274" i="44"/>
  <c r="CX273" i="44"/>
  <c r="CS273" i="44"/>
  <c r="CN273" i="44"/>
  <c r="CI273" i="44"/>
  <c r="CD273" i="44"/>
  <c r="CX272" i="44"/>
  <c r="CS272" i="44"/>
  <c r="CN272" i="44"/>
  <c r="CI272" i="44"/>
  <c r="CD272" i="44"/>
  <c r="CX271" i="44"/>
  <c r="CS271" i="44"/>
  <c r="CN271" i="44"/>
  <c r="CI271" i="44"/>
  <c r="CD271" i="44"/>
  <c r="CX270" i="44"/>
  <c r="CS270" i="44"/>
  <c r="CN270" i="44"/>
  <c r="CI270" i="44"/>
  <c r="CD270" i="44"/>
  <c r="CX269" i="44"/>
  <c r="CS269" i="44"/>
  <c r="CN269" i="44"/>
  <c r="CI269" i="44"/>
  <c r="CD269" i="44"/>
  <c r="CX268" i="44"/>
  <c r="CS268" i="44"/>
  <c r="CN268" i="44"/>
  <c r="CI268" i="44"/>
  <c r="CD268" i="44"/>
  <c r="CX267" i="44"/>
  <c r="CS267" i="44"/>
  <c r="CN267" i="44"/>
  <c r="CI267" i="44"/>
  <c r="CD267" i="44"/>
  <c r="CX266" i="44"/>
  <c r="CS266" i="44"/>
  <c r="CN266" i="44"/>
  <c r="CI266" i="44"/>
  <c r="CD266" i="44"/>
  <c r="CX265" i="44"/>
  <c r="CS265" i="44"/>
  <c r="CN265" i="44"/>
  <c r="CI265" i="44"/>
  <c r="CD265" i="44"/>
  <c r="CX264" i="44"/>
  <c r="CS264" i="44"/>
  <c r="CN264" i="44"/>
  <c r="CI264" i="44"/>
  <c r="CD264" i="44"/>
  <c r="CX263" i="44"/>
  <c r="CS263" i="44"/>
  <c r="CN263" i="44"/>
  <c r="CI263" i="44"/>
  <c r="CD263" i="44"/>
  <c r="CX262" i="44"/>
  <c r="CS262" i="44"/>
  <c r="CN262" i="44"/>
  <c r="CI262" i="44"/>
  <c r="CD262" i="44"/>
  <c r="CX261" i="44"/>
  <c r="CS261" i="44"/>
  <c r="CN261" i="44"/>
  <c r="CI261" i="44"/>
  <c r="CD261" i="44"/>
  <c r="CX260" i="44"/>
  <c r="CS260" i="44"/>
  <c r="CN260" i="44"/>
  <c r="CI260" i="44"/>
  <c r="CD260" i="44"/>
  <c r="CX259" i="44"/>
  <c r="CS259" i="44"/>
  <c r="CN259" i="44"/>
  <c r="CI259" i="44"/>
  <c r="CD259" i="44"/>
  <c r="CX258" i="44"/>
  <c r="CS258" i="44"/>
  <c r="CN258" i="44"/>
  <c r="CI258" i="44"/>
  <c r="CD258" i="44"/>
  <c r="CX257" i="44"/>
  <c r="CS257" i="44"/>
  <c r="CN257" i="44"/>
  <c r="CI257" i="44"/>
  <c r="CD257" i="44"/>
  <c r="CX256" i="44"/>
  <c r="CS256" i="44"/>
  <c r="CN256" i="44"/>
  <c r="CI256" i="44"/>
  <c r="CD256" i="44"/>
  <c r="CX255" i="44"/>
  <c r="CS255" i="44"/>
  <c r="CN255" i="44"/>
  <c r="CI255" i="44"/>
  <c r="CD255" i="44"/>
  <c r="CX254" i="44"/>
  <c r="CS254" i="44"/>
  <c r="CN254" i="44"/>
  <c r="CI254" i="44"/>
  <c r="CD254" i="44"/>
  <c r="CX253" i="44"/>
  <c r="CS253" i="44"/>
  <c r="CN253" i="44"/>
  <c r="CI253" i="44"/>
  <c r="CD253" i="44"/>
  <c r="CX252" i="44"/>
  <c r="CS252" i="44"/>
  <c r="CN252" i="44"/>
  <c r="CI252" i="44"/>
  <c r="CD252" i="44"/>
  <c r="CX251" i="44"/>
  <c r="CS251" i="44"/>
  <c r="CN251" i="44"/>
  <c r="CI251" i="44"/>
  <c r="CD251" i="44"/>
  <c r="CX250" i="44"/>
  <c r="CS250" i="44"/>
  <c r="CN250" i="44"/>
  <c r="CI250" i="44"/>
  <c r="CD250" i="44"/>
  <c r="CX249" i="44"/>
  <c r="CS249" i="44"/>
  <c r="CN249" i="44"/>
  <c r="CI249" i="44"/>
  <c r="CD249" i="44"/>
  <c r="CX248" i="44"/>
  <c r="CS248" i="44"/>
  <c r="CN248" i="44"/>
  <c r="CI248" i="44"/>
  <c r="CD248" i="44"/>
  <c r="CX247" i="44"/>
  <c r="CS247" i="44"/>
  <c r="CN247" i="44"/>
  <c r="CI247" i="44"/>
  <c r="CD247" i="44"/>
  <c r="CX246" i="44"/>
  <c r="CS246" i="44"/>
  <c r="CN246" i="44"/>
  <c r="CI246" i="44"/>
  <c r="CD246" i="44"/>
  <c r="CX245" i="44"/>
  <c r="CS245" i="44"/>
  <c r="CN245" i="44"/>
  <c r="CI245" i="44"/>
  <c r="CD245" i="44"/>
  <c r="CX244" i="44"/>
  <c r="CS244" i="44"/>
  <c r="CN244" i="44"/>
  <c r="CI244" i="44"/>
  <c r="CD244" i="44"/>
  <c r="CX243" i="44"/>
  <c r="CS243" i="44"/>
  <c r="CN243" i="44"/>
  <c r="CI243" i="44"/>
  <c r="CD243" i="44"/>
  <c r="CX242" i="44"/>
  <c r="CS242" i="44"/>
  <c r="CN242" i="44"/>
  <c r="CI242" i="44"/>
  <c r="CD242" i="44"/>
  <c r="CX241" i="44"/>
  <c r="CS241" i="44"/>
  <c r="CN241" i="44"/>
  <c r="CI241" i="44"/>
  <c r="CD241" i="44"/>
  <c r="CX240" i="44"/>
  <c r="CS240" i="44"/>
  <c r="CN240" i="44"/>
  <c r="CI240" i="44"/>
  <c r="CD240" i="44"/>
  <c r="CX239" i="44"/>
  <c r="CS239" i="44"/>
  <c r="CN239" i="44"/>
  <c r="CI239" i="44"/>
  <c r="CD239" i="44"/>
  <c r="CX238" i="44"/>
  <c r="CS238" i="44"/>
  <c r="CN238" i="44"/>
  <c r="CI238" i="44"/>
  <c r="CD238" i="44"/>
  <c r="CX237" i="44"/>
  <c r="CS237" i="44"/>
  <c r="CN237" i="44"/>
  <c r="CI237" i="44"/>
  <c r="CD237" i="44"/>
  <c r="CX236" i="44"/>
  <c r="CS236" i="44"/>
  <c r="CN236" i="44"/>
  <c r="CI236" i="44"/>
  <c r="CD236" i="44"/>
  <c r="CX235" i="44"/>
  <c r="CS235" i="44"/>
  <c r="CN235" i="44"/>
  <c r="CI235" i="44"/>
  <c r="CD235" i="44"/>
  <c r="CX234" i="44"/>
  <c r="CS234" i="44"/>
  <c r="CN234" i="44"/>
  <c r="CI234" i="44"/>
  <c r="CD234" i="44"/>
  <c r="CX233" i="44"/>
  <c r="CS233" i="44"/>
  <c r="CN233" i="44"/>
  <c r="CI233" i="44"/>
  <c r="CD233" i="44"/>
  <c r="CX232" i="44"/>
  <c r="CS232" i="44"/>
  <c r="CN232" i="44"/>
  <c r="CI232" i="44"/>
  <c r="CD232" i="44"/>
  <c r="CX231" i="44"/>
  <c r="CS231" i="44"/>
  <c r="CN231" i="44"/>
  <c r="CI231" i="44"/>
  <c r="CD231" i="44"/>
  <c r="CX230" i="44"/>
  <c r="CS230" i="44"/>
  <c r="CN230" i="44"/>
  <c r="CI230" i="44"/>
  <c r="CD230" i="44"/>
  <c r="CX229" i="44"/>
  <c r="CS229" i="44"/>
  <c r="CN229" i="44"/>
  <c r="CI229" i="44"/>
  <c r="CD229" i="44"/>
  <c r="CX228" i="44"/>
  <c r="CS228" i="44"/>
  <c r="CN228" i="44"/>
  <c r="CI228" i="44"/>
  <c r="CD228" i="44"/>
  <c r="CX227" i="44"/>
  <c r="CS227" i="44"/>
  <c r="CN227" i="44"/>
  <c r="CI227" i="44"/>
  <c r="CD227" i="44"/>
  <c r="CX226" i="44"/>
  <c r="CS226" i="44"/>
  <c r="CN226" i="44"/>
  <c r="CI226" i="44"/>
  <c r="CD226" i="44"/>
  <c r="CX225" i="44"/>
  <c r="CS225" i="44"/>
  <c r="CN225" i="44"/>
  <c r="CI225" i="44"/>
  <c r="CD225" i="44"/>
  <c r="CX224" i="44"/>
  <c r="CS224" i="44"/>
  <c r="CN224" i="44"/>
  <c r="CI224" i="44"/>
  <c r="CD224" i="44"/>
  <c r="CX223" i="44"/>
  <c r="CS223" i="44"/>
  <c r="CN223" i="44"/>
  <c r="CI223" i="44"/>
  <c r="CD223" i="44"/>
  <c r="CX222" i="44"/>
  <c r="CS222" i="44"/>
  <c r="CN222" i="44"/>
  <c r="CI222" i="44"/>
  <c r="CD222" i="44"/>
  <c r="CX221" i="44"/>
  <c r="CS221" i="44"/>
  <c r="CN221" i="44"/>
  <c r="CI221" i="44"/>
  <c r="CD221" i="44"/>
  <c r="CX220" i="44"/>
  <c r="CS220" i="44"/>
  <c r="CN220" i="44"/>
  <c r="CI220" i="44"/>
  <c r="CD220" i="44"/>
  <c r="CX219" i="44"/>
  <c r="CS219" i="44"/>
  <c r="CN219" i="44"/>
  <c r="CI219" i="44"/>
  <c r="CD219" i="44"/>
  <c r="CX218" i="44"/>
  <c r="CS218" i="44"/>
  <c r="CN218" i="44"/>
  <c r="CI218" i="44"/>
  <c r="CD218" i="44"/>
  <c r="CX217" i="44"/>
  <c r="CS217" i="44"/>
  <c r="CN217" i="44"/>
  <c r="CI217" i="44"/>
  <c r="CD217" i="44"/>
  <c r="CX216" i="44"/>
  <c r="CS216" i="44"/>
  <c r="CN216" i="44"/>
  <c r="CI216" i="44"/>
  <c r="CD216" i="44"/>
  <c r="CX215" i="44"/>
  <c r="CS215" i="44"/>
  <c r="CN215" i="44"/>
  <c r="CI215" i="44"/>
  <c r="CD215" i="44"/>
  <c r="CX214" i="44"/>
  <c r="CS214" i="44"/>
  <c r="CN214" i="44"/>
  <c r="CI214" i="44"/>
  <c r="CD214" i="44"/>
  <c r="CX213" i="44"/>
  <c r="CS213" i="44"/>
  <c r="CN213" i="44"/>
  <c r="CI213" i="44"/>
  <c r="CD213" i="44"/>
  <c r="CX212" i="44"/>
  <c r="CS212" i="44"/>
  <c r="CN212" i="44"/>
  <c r="CI212" i="44"/>
  <c r="CD212" i="44"/>
  <c r="CX211" i="44"/>
  <c r="CS211" i="44"/>
  <c r="CN211" i="44"/>
  <c r="CI211" i="44"/>
  <c r="CD211" i="44"/>
  <c r="CX210" i="44"/>
  <c r="CS210" i="44"/>
  <c r="CN210" i="44"/>
  <c r="CI210" i="44"/>
  <c r="CD210" i="44"/>
  <c r="CX209" i="44"/>
  <c r="CS209" i="44"/>
  <c r="CN209" i="44"/>
  <c r="CI209" i="44"/>
  <c r="CD209" i="44"/>
  <c r="CX208" i="44"/>
  <c r="CS208" i="44"/>
  <c r="CN208" i="44"/>
  <c r="CI208" i="44"/>
  <c r="CD208" i="44"/>
  <c r="CX207" i="44"/>
  <c r="CS207" i="44"/>
  <c r="CN207" i="44"/>
  <c r="CI207" i="44"/>
  <c r="CD207" i="44"/>
  <c r="CX206" i="44"/>
  <c r="CS206" i="44"/>
  <c r="CN206" i="44"/>
  <c r="CI206" i="44"/>
  <c r="CD206" i="44"/>
  <c r="CX205" i="44"/>
  <c r="CS205" i="44"/>
  <c r="CN205" i="44"/>
  <c r="CI205" i="44"/>
  <c r="CD205" i="44"/>
  <c r="CX204" i="44"/>
  <c r="CS204" i="44"/>
  <c r="CN204" i="44"/>
  <c r="CI204" i="44"/>
  <c r="CD204" i="44"/>
  <c r="CX203" i="44"/>
  <c r="CS203" i="44"/>
  <c r="CN203" i="44"/>
  <c r="CI203" i="44"/>
  <c r="CD203" i="44"/>
  <c r="CX202" i="44"/>
  <c r="CS202" i="44"/>
  <c r="CN202" i="44"/>
  <c r="CI202" i="44"/>
  <c r="CD202" i="44"/>
  <c r="CX201" i="44"/>
  <c r="CS201" i="44"/>
  <c r="CN201" i="44"/>
  <c r="CI201" i="44"/>
  <c r="CD201" i="44"/>
  <c r="CX200" i="44"/>
  <c r="CS200" i="44"/>
  <c r="CN200" i="44"/>
  <c r="CI200" i="44"/>
  <c r="CD200" i="44"/>
  <c r="CX199" i="44"/>
  <c r="CS199" i="44"/>
  <c r="CN199" i="44"/>
  <c r="CI199" i="44"/>
  <c r="CD199" i="44"/>
  <c r="CX198" i="44"/>
  <c r="CS198" i="44"/>
  <c r="CN198" i="44"/>
  <c r="CI198" i="44"/>
  <c r="CD198" i="44"/>
  <c r="CX197" i="44"/>
  <c r="CS197" i="44"/>
  <c r="CN197" i="44"/>
  <c r="CI197" i="44"/>
  <c r="CD197" i="44"/>
  <c r="CX196" i="44"/>
  <c r="CS196" i="44"/>
  <c r="CN196" i="44"/>
  <c r="CI196" i="44"/>
  <c r="CD196" i="44"/>
  <c r="CX195" i="44"/>
  <c r="CS195" i="44"/>
  <c r="CN195" i="44"/>
  <c r="CI195" i="44"/>
  <c r="CD195" i="44"/>
  <c r="CX194" i="44"/>
  <c r="CS194" i="44"/>
  <c r="CN194" i="44"/>
  <c r="CI194" i="44"/>
  <c r="CD194" i="44"/>
  <c r="CX193" i="44"/>
  <c r="CS193" i="44"/>
  <c r="CN193" i="44"/>
  <c r="CI193" i="44"/>
  <c r="CD193" i="44"/>
  <c r="CX192" i="44"/>
  <c r="CS192" i="44"/>
  <c r="CN192" i="44"/>
  <c r="CI192" i="44"/>
  <c r="CD192" i="44"/>
  <c r="CX191" i="44"/>
  <c r="CS191" i="44"/>
  <c r="CN191" i="44"/>
  <c r="CI191" i="44"/>
  <c r="CD191" i="44"/>
  <c r="CX190" i="44"/>
  <c r="CS190" i="44"/>
  <c r="CN190" i="44"/>
  <c r="CI190" i="44"/>
  <c r="CD190" i="44"/>
  <c r="CX189" i="44"/>
  <c r="CS189" i="44"/>
  <c r="CN189" i="44"/>
  <c r="CI189" i="44"/>
  <c r="CD189" i="44"/>
  <c r="CX188" i="44"/>
  <c r="CS188" i="44"/>
  <c r="CN188" i="44"/>
  <c r="CI188" i="44"/>
  <c r="CD188" i="44"/>
  <c r="CX187" i="44"/>
  <c r="CS187" i="44"/>
  <c r="CN187" i="44"/>
  <c r="CI187" i="44"/>
  <c r="CD187" i="44"/>
  <c r="CX186" i="44"/>
  <c r="CS186" i="44"/>
  <c r="CN186" i="44"/>
  <c r="CI186" i="44"/>
  <c r="CD186" i="44"/>
  <c r="CX185" i="44"/>
  <c r="CS185" i="44"/>
  <c r="CN185" i="44"/>
  <c r="CI185" i="44"/>
  <c r="CD185" i="44"/>
  <c r="CX184" i="44"/>
  <c r="CS184" i="44"/>
  <c r="CN184" i="44"/>
  <c r="CI184" i="44"/>
  <c r="CD184" i="44"/>
  <c r="CX183" i="44"/>
  <c r="CS183" i="44"/>
  <c r="CN183" i="44"/>
  <c r="CI183" i="44"/>
  <c r="CD183" i="44"/>
  <c r="CX182" i="44"/>
  <c r="CS182" i="44"/>
  <c r="CN182" i="44"/>
  <c r="CI182" i="44"/>
  <c r="CD182" i="44"/>
  <c r="CX181" i="44"/>
  <c r="CS181" i="44"/>
  <c r="CN181" i="44"/>
  <c r="CI181" i="44"/>
  <c r="CD181" i="44"/>
  <c r="CX180" i="44"/>
  <c r="CS180" i="44"/>
  <c r="CN180" i="44"/>
  <c r="CI180" i="44"/>
  <c r="CD180" i="44"/>
  <c r="CX179" i="44"/>
  <c r="CS179" i="44"/>
  <c r="CN179" i="44"/>
  <c r="CI179" i="44"/>
  <c r="CD179" i="44"/>
  <c r="CX178" i="44"/>
  <c r="CS178" i="44"/>
  <c r="CN178" i="44"/>
  <c r="CI178" i="44"/>
  <c r="CD178" i="44"/>
  <c r="CX177" i="44"/>
  <c r="CS177" i="44"/>
  <c r="CN177" i="44"/>
  <c r="CI177" i="44"/>
  <c r="CD177" i="44"/>
  <c r="CX176" i="44"/>
  <c r="CS176" i="44"/>
  <c r="CN176" i="44"/>
  <c r="CI176" i="44"/>
  <c r="CD176" i="44"/>
  <c r="CX175" i="44"/>
  <c r="CS175" i="44"/>
  <c r="CN175" i="44"/>
  <c r="CI175" i="44"/>
  <c r="CD175" i="44"/>
  <c r="CX174" i="44"/>
  <c r="CS174" i="44"/>
  <c r="CN174" i="44"/>
  <c r="CI174" i="44"/>
  <c r="CD174" i="44"/>
  <c r="CX173" i="44"/>
  <c r="CS173" i="44"/>
  <c r="CN173" i="44"/>
  <c r="CI173" i="44"/>
  <c r="CD173" i="44"/>
  <c r="CX172" i="44"/>
  <c r="CS172" i="44"/>
  <c r="CN172" i="44"/>
  <c r="CI172" i="44"/>
  <c r="CD172" i="44"/>
  <c r="CX171" i="44"/>
  <c r="CS171" i="44"/>
  <c r="CN171" i="44"/>
  <c r="CI171" i="44"/>
  <c r="CD171" i="44"/>
  <c r="CX170" i="44"/>
  <c r="CS170" i="44"/>
  <c r="CN170" i="44"/>
  <c r="CI170" i="44"/>
  <c r="CD170" i="44"/>
  <c r="CX169" i="44"/>
  <c r="CS169" i="44"/>
  <c r="CN169" i="44"/>
  <c r="CI169" i="44"/>
  <c r="CD169" i="44"/>
  <c r="CX168" i="44"/>
  <c r="CS168" i="44"/>
  <c r="CN168" i="44"/>
  <c r="CI168" i="44"/>
  <c r="CD168" i="44"/>
  <c r="CX167" i="44"/>
  <c r="CS167" i="44"/>
  <c r="CN167" i="44"/>
  <c r="CI167" i="44"/>
  <c r="CD167" i="44"/>
  <c r="CX166" i="44"/>
  <c r="CS166" i="44"/>
  <c r="CN166" i="44"/>
  <c r="CI166" i="44"/>
  <c r="CD166" i="44"/>
  <c r="CX165" i="44"/>
  <c r="CS165" i="44"/>
  <c r="CN165" i="44"/>
  <c r="CI165" i="44"/>
  <c r="CD165" i="44"/>
  <c r="CX164" i="44"/>
  <c r="CS164" i="44"/>
  <c r="CN164" i="44"/>
  <c r="CI164" i="44"/>
  <c r="CD164" i="44"/>
  <c r="CX163" i="44"/>
  <c r="CS163" i="44"/>
  <c r="CN163" i="44"/>
  <c r="CI163" i="44"/>
  <c r="CD163" i="44"/>
  <c r="CX162" i="44"/>
  <c r="CS162" i="44"/>
  <c r="CN162" i="44"/>
  <c r="CI162" i="44"/>
  <c r="CD162" i="44"/>
  <c r="CX161" i="44"/>
  <c r="CS161" i="44"/>
  <c r="CN161" i="44"/>
  <c r="CI161" i="44"/>
  <c r="CD161" i="44"/>
  <c r="CX160" i="44"/>
  <c r="CS160" i="44"/>
  <c r="CN160" i="44"/>
  <c r="CI160" i="44"/>
  <c r="CD160" i="44"/>
  <c r="CX159" i="44"/>
  <c r="CS159" i="44"/>
  <c r="CN159" i="44"/>
  <c r="CI159" i="44"/>
  <c r="CD159" i="44"/>
  <c r="CX158" i="44"/>
  <c r="CS158" i="44"/>
  <c r="CN158" i="44"/>
  <c r="CI158" i="44"/>
  <c r="CD158" i="44"/>
  <c r="CX157" i="44"/>
  <c r="CS157" i="44"/>
  <c r="CN157" i="44"/>
  <c r="CI157" i="44"/>
  <c r="CD157" i="44"/>
  <c r="CX156" i="44"/>
  <c r="CS156" i="44"/>
  <c r="CN156" i="44"/>
  <c r="CI156" i="44"/>
  <c r="CD156" i="44"/>
  <c r="CX155" i="44"/>
  <c r="CS155" i="44"/>
  <c r="CN155" i="44"/>
  <c r="CI155" i="44"/>
  <c r="CD155" i="44"/>
  <c r="CX154" i="44"/>
  <c r="CS154" i="44"/>
  <c r="CN154" i="44"/>
  <c r="CI154" i="44"/>
  <c r="CD154" i="44"/>
  <c r="CX153" i="44"/>
  <c r="CS153" i="44"/>
  <c r="CN153" i="44"/>
  <c r="CI153" i="44"/>
  <c r="CD153" i="44"/>
  <c r="CX152" i="44"/>
  <c r="CS152" i="44"/>
  <c r="CN152" i="44"/>
  <c r="CI152" i="44"/>
  <c r="CD152" i="44"/>
  <c r="CX151" i="44"/>
  <c r="CS151" i="44"/>
  <c r="CN151" i="44"/>
  <c r="CI151" i="44"/>
  <c r="CD151" i="44"/>
  <c r="CX150" i="44"/>
  <c r="CS150" i="44"/>
  <c r="CN150" i="44"/>
  <c r="CI150" i="44"/>
  <c r="CD150" i="44"/>
  <c r="CX149" i="44"/>
  <c r="CS149" i="44"/>
  <c r="CN149" i="44"/>
  <c r="CI149" i="44"/>
  <c r="CD149" i="44"/>
  <c r="CX148" i="44"/>
  <c r="CS148" i="44"/>
  <c r="CN148" i="44"/>
  <c r="CI148" i="44"/>
  <c r="CD148" i="44"/>
  <c r="CX147" i="44"/>
  <c r="CS147" i="44"/>
  <c r="CN147" i="44"/>
  <c r="CI147" i="44"/>
  <c r="CD147" i="44"/>
  <c r="CX146" i="44"/>
  <c r="CS146" i="44"/>
  <c r="CN146" i="44"/>
  <c r="CI146" i="44"/>
  <c r="CD146" i="44"/>
  <c r="CX145" i="44"/>
  <c r="CS145" i="44"/>
  <c r="CN145" i="44"/>
  <c r="CI145" i="44"/>
  <c r="CD145" i="44"/>
  <c r="CX144" i="44"/>
  <c r="CS144" i="44"/>
  <c r="CN144" i="44"/>
  <c r="CI144" i="44"/>
  <c r="CD144" i="44"/>
  <c r="CX143" i="44"/>
  <c r="CS143" i="44"/>
  <c r="CN143" i="44"/>
  <c r="CI143" i="44"/>
  <c r="CD143" i="44"/>
  <c r="CX142" i="44"/>
  <c r="CS142" i="44"/>
  <c r="CN142" i="44"/>
  <c r="CI142" i="44"/>
  <c r="CD142" i="44"/>
  <c r="CX141" i="44"/>
  <c r="CS141" i="44"/>
  <c r="CN141" i="44"/>
  <c r="CI141" i="44"/>
  <c r="CD141" i="44"/>
  <c r="CX140" i="44"/>
  <c r="CS140" i="44"/>
  <c r="CN140" i="44"/>
  <c r="CI140" i="44"/>
  <c r="CD140" i="44"/>
  <c r="CX139" i="44"/>
  <c r="CS139" i="44"/>
  <c r="CN139" i="44"/>
  <c r="CI139" i="44"/>
  <c r="CD139" i="44"/>
  <c r="CX138" i="44"/>
  <c r="CS138" i="44"/>
  <c r="CN138" i="44"/>
  <c r="CI138" i="44"/>
  <c r="CD138" i="44"/>
  <c r="CX137" i="44"/>
  <c r="CS137" i="44"/>
  <c r="CN137" i="44"/>
  <c r="CI137" i="44"/>
  <c r="CD137" i="44"/>
  <c r="CX136" i="44"/>
  <c r="CS136" i="44"/>
  <c r="CN136" i="44"/>
  <c r="CI136" i="44"/>
  <c r="CD136" i="44"/>
  <c r="CX135" i="44"/>
  <c r="CS135" i="44"/>
  <c r="CN135" i="44"/>
  <c r="CI135" i="44"/>
  <c r="CD135" i="44"/>
  <c r="CX134" i="44"/>
  <c r="CS134" i="44"/>
  <c r="CN134" i="44"/>
  <c r="CI134" i="44"/>
  <c r="CD134" i="44"/>
  <c r="CX133" i="44"/>
  <c r="CS133" i="44"/>
  <c r="CN133" i="44"/>
  <c r="CI133" i="44"/>
  <c r="CD133" i="44"/>
  <c r="CX132" i="44"/>
  <c r="CS132" i="44"/>
  <c r="CN132" i="44"/>
  <c r="CI132" i="44"/>
  <c r="CD132" i="44"/>
  <c r="CX131" i="44"/>
  <c r="CS131" i="44"/>
  <c r="CN131" i="44"/>
  <c r="CI131" i="44"/>
  <c r="CD131" i="44"/>
  <c r="CX130" i="44"/>
  <c r="CS130" i="44"/>
  <c r="CN130" i="44"/>
  <c r="CI130" i="44"/>
  <c r="CD130" i="44"/>
  <c r="CX129" i="44"/>
  <c r="CS129" i="44"/>
  <c r="CN129" i="44"/>
  <c r="CI129" i="44"/>
  <c r="CD129" i="44"/>
  <c r="CX128" i="44"/>
  <c r="CS128" i="44"/>
  <c r="CN128" i="44"/>
  <c r="CI128" i="44"/>
  <c r="CD128" i="44"/>
  <c r="CX127" i="44"/>
  <c r="CS127" i="44"/>
  <c r="CN127" i="44"/>
  <c r="CI127" i="44"/>
  <c r="CD127" i="44"/>
  <c r="CX126" i="44"/>
  <c r="CS126" i="44"/>
  <c r="CN126" i="44"/>
  <c r="CI126" i="44"/>
  <c r="CD126" i="44"/>
  <c r="CX125" i="44"/>
  <c r="CS125" i="44"/>
  <c r="CN125" i="44"/>
  <c r="CI125" i="44"/>
  <c r="CD125" i="44"/>
  <c r="CX124" i="44"/>
  <c r="CS124" i="44"/>
  <c r="CN124" i="44"/>
  <c r="CI124" i="44"/>
  <c r="CD124" i="44"/>
  <c r="CX123" i="44"/>
  <c r="CS123" i="44"/>
  <c r="CN123" i="44"/>
  <c r="CI123" i="44"/>
  <c r="CD123" i="44"/>
  <c r="A526" i="44"/>
  <c r="A525" i="44"/>
  <c r="A524" i="44"/>
  <c r="A523" i="44"/>
  <c r="A522" i="44"/>
  <c r="A521" i="44"/>
  <c r="A520" i="44"/>
  <c r="A519" i="44"/>
  <c r="A518" i="44"/>
  <c r="A517" i="44"/>
  <c r="A516" i="44"/>
  <c r="A515" i="44"/>
  <c r="A514" i="44"/>
  <c r="A513" i="44"/>
  <c r="A512" i="44"/>
  <c r="A511" i="44"/>
  <c r="A510" i="44"/>
  <c r="A509" i="44"/>
  <c r="A508" i="44"/>
  <c r="A507" i="44"/>
  <c r="A506" i="44"/>
  <c r="A505" i="44"/>
  <c r="A504" i="44"/>
  <c r="A503" i="44"/>
  <c r="A502" i="44"/>
  <c r="A501" i="44"/>
  <c r="A500" i="44"/>
  <c r="A499" i="44"/>
  <c r="A498" i="44"/>
  <c r="A497" i="44"/>
  <c r="A496" i="44"/>
  <c r="A495" i="44"/>
  <c r="A494" i="44"/>
  <c r="A493" i="44"/>
  <c r="A492" i="44"/>
  <c r="A491" i="44"/>
  <c r="A490" i="44"/>
  <c r="A489" i="44"/>
  <c r="A488" i="44"/>
  <c r="A487" i="44"/>
  <c r="A486" i="44"/>
  <c r="A485" i="44"/>
  <c r="A484" i="44"/>
  <c r="A483" i="44"/>
  <c r="A482" i="44"/>
  <c r="A481" i="44"/>
  <c r="A480" i="44"/>
  <c r="A479" i="44"/>
  <c r="A478" i="44"/>
  <c r="A477" i="44"/>
  <c r="A476" i="44"/>
  <c r="A475" i="44"/>
  <c r="A474" i="44"/>
  <c r="A473" i="44"/>
  <c r="A472" i="44"/>
  <c r="A471" i="44"/>
  <c r="A470" i="44"/>
  <c r="A469" i="44"/>
  <c r="A468" i="44"/>
  <c r="A467" i="44"/>
  <c r="A466" i="44"/>
  <c r="A465" i="44"/>
  <c r="A464" i="44"/>
  <c r="A463" i="44"/>
  <c r="A462" i="44"/>
  <c r="A461" i="44"/>
  <c r="A460" i="44"/>
  <c r="A459" i="44"/>
  <c r="A458" i="44"/>
  <c r="A457" i="44"/>
  <c r="A456" i="44"/>
  <c r="A455" i="44"/>
  <c r="A454" i="44"/>
  <c r="A453" i="44"/>
  <c r="A452" i="44"/>
  <c r="A451" i="44"/>
  <c r="A450" i="44"/>
  <c r="A449" i="44"/>
  <c r="A448" i="44"/>
  <c r="A447" i="44"/>
  <c r="A446" i="44"/>
  <c r="A445" i="44"/>
  <c r="A444" i="44"/>
  <c r="A443" i="44"/>
  <c r="A442" i="44"/>
  <c r="A441" i="44"/>
  <c r="A440" i="44"/>
  <c r="A439" i="44"/>
  <c r="A438" i="44"/>
  <c r="A437" i="44"/>
  <c r="A436" i="44"/>
  <c r="A435" i="44"/>
  <c r="A434" i="44"/>
  <c r="A433" i="44"/>
  <c r="A432" i="44"/>
  <c r="A431" i="44"/>
  <c r="A430" i="44"/>
  <c r="A429" i="44"/>
  <c r="A428" i="44"/>
  <c r="A427" i="44"/>
  <c r="A426" i="44"/>
  <c r="A425" i="44"/>
  <c r="A424" i="44"/>
  <c r="A423" i="44"/>
  <c r="A422" i="44"/>
  <c r="A421" i="44"/>
  <c r="A420" i="44"/>
  <c r="A419" i="44"/>
  <c r="A418" i="44"/>
  <c r="A417" i="44"/>
  <c r="A416" i="44"/>
  <c r="A415" i="44"/>
  <c r="A414" i="44"/>
  <c r="A413" i="44"/>
  <c r="A412" i="44"/>
  <c r="A411" i="44"/>
  <c r="A410" i="44"/>
  <c r="A409" i="44"/>
  <c r="A408" i="44"/>
  <c r="A407" i="44"/>
  <c r="A406" i="44"/>
  <c r="A405" i="44"/>
  <c r="A404" i="44"/>
  <c r="A403" i="44"/>
  <c r="A402" i="44"/>
  <c r="A401" i="44"/>
  <c r="A400" i="44"/>
  <c r="A399" i="44"/>
  <c r="A398" i="44"/>
  <c r="A397" i="44"/>
  <c r="A396" i="44"/>
  <c r="A395" i="44"/>
  <c r="A394" i="44"/>
  <c r="A393" i="44"/>
  <c r="A392" i="44"/>
  <c r="A391" i="44"/>
  <c r="A390" i="44"/>
  <c r="A389" i="44"/>
  <c r="A388" i="44"/>
  <c r="A387" i="44"/>
  <c r="A386" i="44"/>
  <c r="A385" i="44"/>
  <c r="A384" i="44"/>
  <c r="A383" i="44"/>
  <c r="A382" i="44"/>
  <c r="A381" i="44"/>
  <c r="A380" i="44"/>
  <c r="A379" i="44"/>
  <c r="A378" i="44"/>
  <c r="A377" i="44"/>
  <c r="A376" i="44"/>
  <c r="A375" i="44"/>
  <c r="A374" i="44"/>
  <c r="A373" i="44"/>
  <c r="A372" i="44"/>
  <c r="A371" i="44"/>
  <c r="A370" i="44"/>
  <c r="A369" i="44"/>
  <c r="A368" i="44"/>
  <c r="A367" i="44"/>
  <c r="A366" i="44"/>
  <c r="A365" i="44"/>
  <c r="A364" i="44"/>
  <c r="A363" i="44"/>
  <c r="A362" i="44"/>
  <c r="A361" i="44"/>
  <c r="A360" i="44"/>
  <c r="A359" i="44"/>
  <c r="A358" i="44"/>
  <c r="A357" i="44"/>
  <c r="A356" i="44"/>
  <c r="A355" i="44"/>
  <c r="A354" i="44"/>
  <c r="A353" i="44"/>
  <c r="A352" i="44"/>
  <c r="A351" i="44"/>
  <c r="A350" i="44"/>
  <c r="A349" i="44"/>
  <c r="A348" i="44"/>
  <c r="A347" i="44"/>
  <c r="A346" i="44"/>
  <c r="A345" i="44"/>
  <c r="A344" i="44"/>
  <c r="A343" i="44"/>
  <c r="A342" i="44"/>
  <c r="A341" i="44"/>
  <c r="A340" i="44"/>
  <c r="A339" i="44"/>
  <c r="A338" i="44"/>
  <c r="A337" i="44"/>
  <c r="A336" i="44"/>
  <c r="A335" i="44"/>
  <c r="A334" i="44"/>
  <c r="A333" i="44"/>
  <c r="A332" i="44"/>
  <c r="A331" i="44"/>
  <c r="A330" i="44"/>
  <c r="A329" i="44"/>
  <c r="A328" i="44"/>
  <c r="A327" i="44"/>
  <c r="A326" i="44"/>
  <c r="A325" i="44"/>
  <c r="A324" i="44"/>
  <c r="A323" i="44"/>
  <c r="A322" i="44"/>
  <c r="A321" i="44"/>
  <c r="A320" i="44"/>
  <c r="A319" i="44"/>
  <c r="A318" i="44"/>
  <c r="A317" i="44"/>
  <c r="A316" i="44"/>
  <c r="A315" i="44"/>
  <c r="A314" i="44"/>
  <c r="A313" i="44"/>
  <c r="A312" i="44"/>
  <c r="A311" i="44"/>
  <c r="A310" i="44"/>
  <c r="A309" i="44"/>
  <c r="A308" i="44"/>
  <c r="A307" i="44"/>
  <c r="A306" i="44"/>
  <c r="A305" i="44"/>
  <c r="A304" i="44"/>
  <c r="A303" i="44"/>
  <c r="A302" i="44"/>
  <c r="A301" i="44"/>
  <c r="A300" i="44"/>
  <c r="A299" i="44"/>
  <c r="A298" i="44"/>
  <c r="A297" i="44"/>
  <c r="A296" i="44"/>
  <c r="A295" i="44"/>
  <c r="A294" i="44"/>
  <c r="A293" i="44"/>
  <c r="A292" i="44"/>
  <c r="A291" i="44"/>
  <c r="A290" i="44"/>
  <c r="A289" i="44"/>
  <c r="A288" i="44"/>
  <c r="A287" i="44"/>
  <c r="A286" i="44"/>
  <c r="A285" i="44"/>
  <c r="A284" i="44"/>
  <c r="A283" i="44"/>
  <c r="A282" i="44"/>
  <c r="A281" i="44"/>
  <c r="A280" i="44"/>
  <c r="A279" i="44"/>
  <c r="A278" i="44"/>
  <c r="A277" i="44"/>
  <c r="A276" i="44"/>
  <c r="A275" i="44"/>
  <c r="A274" i="44"/>
  <c r="A273" i="44"/>
  <c r="A272" i="44"/>
  <c r="A271" i="44"/>
  <c r="A270" i="44"/>
  <c r="A269" i="44"/>
  <c r="A268" i="44"/>
  <c r="A267" i="44"/>
  <c r="A266" i="44"/>
  <c r="A265" i="44"/>
  <c r="A264" i="44"/>
  <c r="A263" i="44"/>
  <c r="A262" i="44"/>
  <c r="A261" i="44"/>
  <c r="A260" i="44"/>
  <c r="A259" i="44"/>
  <c r="A258" i="44"/>
  <c r="A257" i="44"/>
  <c r="A256" i="44"/>
  <c r="A255" i="44"/>
  <c r="A254" i="44"/>
  <c r="A253" i="44"/>
  <c r="A252" i="44"/>
  <c r="A251" i="44"/>
  <c r="A250" i="44"/>
  <c r="A249" i="44"/>
  <c r="A248" i="44"/>
  <c r="A247" i="44"/>
  <c r="A246" i="44"/>
  <c r="A245" i="44"/>
  <c r="A244" i="44"/>
  <c r="A243" i="44"/>
  <c r="A242" i="44"/>
  <c r="A241" i="44"/>
  <c r="A240" i="44"/>
  <c r="A239" i="44"/>
  <c r="A238" i="44"/>
  <c r="A237" i="44"/>
  <c r="A236" i="44"/>
  <c r="A235" i="44"/>
  <c r="A234" i="44"/>
  <c r="A233" i="44"/>
  <c r="A232" i="44"/>
  <c r="A231" i="44"/>
  <c r="A230" i="44"/>
  <c r="A229" i="44"/>
  <c r="A228" i="44"/>
  <c r="A227" i="44"/>
  <c r="A226" i="44"/>
  <c r="A225" i="44"/>
  <c r="A224" i="44"/>
  <c r="A223" i="44"/>
  <c r="A222" i="44"/>
  <c r="A221" i="44"/>
  <c r="A220" i="44"/>
  <c r="A219" i="44"/>
  <c r="A218" i="44"/>
  <c r="A217" i="44"/>
  <c r="A216" i="44"/>
  <c r="A215" i="44"/>
  <c r="A214" i="44"/>
  <c r="A213" i="44"/>
  <c r="A212" i="44"/>
  <c r="A211" i="44"/>
  <c r="A210" i="44"/>
  <c r="A209" i="44"/>
  <c r="A208" i="44"/>
  <c r="A207" i="44"/>
  <c r="A206" i="44"/>
  <c r="A205" i="44"/>
  <c r="A204" i="44"/>
  <c r="A203" i="44"/>
  <c r="A202" i="44"/>
  <c r="A201" i="44"/>
  <c r="A200" i="44"/>
  <c r="A199" i="44"/>
  <c r="A198" i="44"/>
  <c r="A197" i="44"/>
  <c r="A196" i="44"/>
  <c r="A195" i="44"/>
  <c r="A194" i="44"/>
  <c r="A193" i="44"/>
  <c r="A192" i="44"/>
  <c r="A191" i="44"/>
  <c r="A190" i="44"/>
  <c r="A189" i="44"/>
  <c r="A188" i="44"/>
  <c r="A187" i="44"/>
  <c r="A186" i="44"/>
  <c r="A185" i="44"/>
  <c r="A184" i="44"/>
  <c r="A183" i="44"/>
  <c r="A182" i="44"/>
  <c r="A181" i="44"/>
  <c r="A180" i="44"/>
  <c r="A179" i="44"/>
  <c r="A178" i="44"/>
  <c r="A177" i="44"/>
  <c r="A176" i="44"/>
  <c r="A175" i="44"/>
  <c r="A174" i="44"/>
  <c r="A173" i="44"/>
  <c r="A172" i="44"/>
  <c r="A171" i="44"/>
  <c r="A170" i="44"/>
  <c r="A169" i="44"/>
  <c r="A168" i="44"/>
  <c r="A167" i="44"/>
  <c r="A166" i="44"/>
  <c r="A165" i="44"/>
  <c r="A164" i="44"/>
  <c r="A163" i="44"/>
  <c r="A162" i="44"/>
  <c r="A161" i="44"/>
  <c r="A160" i="44"/>
  <c r="A159" i="44"/>
  <c r="A158" i="44"/>
  <c r="A157" i="44"/>
  <c r="A156" i="44"/>
  <c r="A155" i="44"/>
  <c r="A154" i="44"/>
  <c r="A153" i="44"/>
  <c r="A152" i="44"/>
  <c r="A151" i="44"/>
  <c r="A150" i="44"/>
  <c r="A149" i="44"/>
  <c r="A148" i="44"/>
  <c r="A147" i="44"/>
  <c r="A146" i="44"/>
  <c r="A145" i="44"/>
  <c r="A144" i="44"/>
  <c r="A143" i="44"/>
  <c r="A142" i="44"/>
  <c r="A141" i="44"/>
  <c r="A140" i="44"/>
  <c r="A139" i="44"/>
  <c r="A138" i="44"/>
  <c r="A137" i="44"/>
  <c r="A136" i="44"/>
  <c r="A135" i="44"/>
  <c r="A134" i="44"/>
  <c r="A133" i="44"/>
  <c r="A132" i="44"/>
  <c r="A131" i="44"/>
  <c r="A130" i="44"/>
  <c r="A129" i="44"/>
  <c r="A128" i="44"/>
  <c r="A127" i="44"/>
  <c r="A126" i="44"/>
  <c r="A125" i="44"/>
  <c r="A124" i="44"/>
  <c r="A123" i="44"/>
  <c r="A122" i="44"/>
  <c r="A121" i="44"/>
  <c r="A120" i="44"/>
  <c r="A119" i="44"/>
  <c r="A118" i="44"/>
  <c r="A117" i="44"/>
  <c r="A116" i="44"/>
  <c r="A115" i="44"/>
  <c r="A114" i="44"/>
  <c r="A113" i="44"/>
  <c r="A112" i="44"/>
  <c r="A111" i="44"/>
  <c r="A110" i="44"/>
  <c r="A109" i="44"/>
  <c r="A108" i="44"/>
  <c r="A107" i="44"/>
  <c r="A106" i="44"/>
  <c r="A105" i="44"/>
  <c r="A104" i="44"/>
  <c r="A103" i="44"/>
  <c r="A102" i="44"/>
  <c r="A101" i="44"/>
  <c r="A100" i="44"/>
  <c r="A99" i="44"/>
  <c r="A98" i="44"/>
  <c r="A97" i="44"/>
  <c r="A96" i="44"/>
  <c r="A95" i="44"/>
  <c r="A94" i="44"/>
  <c r="A93" i="44"/>
  <c r="A92" i="44"/>
  <c r="A91" i="44"/>
  <c r="A90" i="44"/>
  <c r="A89" i="44"/>
  <c r="A88" i="44"/>
  <c r="A87" i="44"/>
  <c r="A86" i="44"/>
  <c r="A85" i="44"/>
  <c r="A84" i="44"/>
  <c r="A83" i="44"/>
  <c r="A82" i="44"/>
  <c r="A81" i="44"/>
  <c r="A80" i="44"/>
  <c r="A79" i="44"/>
  <c r="A78" i="44"/>
  <c r="A77" i="44"/>
  <c r="A76" i="44"/>
  <c r="A75" i="44"/>
  <c r="A74" i="44"/>
  <c r="A73" i="44"/>
  <c r="A72" i="44"/>
  <c r="A71" i="44"/>
  <c r="A70" i="44"/>
  <c r="A69" i="44"/>
  <c r="A68" i="44"/>
  <c r="A67" i="44"/>
  <c r="A66" i="44"/>
  <c r="A65" i="44"/>
  <c r="A64" i="44"/>
  <c r="A63" i="44"/>
  <c r="A62" i="44"/>
  <c r="A61" i="44"/>
  <c r="A60" i="44"/>
  <c r="A59" i="44"/>
  <c r="A58" i="44"/>
  <c r="A57" i="44"/>
  <c r="A56" i="44"/>
  <c r="A55" i="44"/>
  <c r="A54" i="44"/>
  <c r="A53" i="44"/>
  <c r="A52" i="44"/>
  <c r="A51" i="44"/>
  <c r="A50" i="44"/>
  <c r="A49" i="44"/>
  <c r="A48" i="44"/>
  <c r="A47" i="44"/>
  <c r="A46" i="44"/>
  <c r="A45" i="44"/>
  <c r="A44" i="44"/>
  <c r="A43" i="44"/>
  <c r="A42" i="44"/>
  <c r="A41" i="44"/>
  <c r="A40" i="44"/>
  <c r="A39" i="44"/>
  <c r="A38" i="44"/>
  <c r="A37" i="44"/>
  <c r="A36" i="44"/>
  <c r="A35" i="44"/>
  <c r="A34" i="44"/>
  <c r="A33" i="44"/>
  <c r="A32" i="44"/>
  <c r="A31" i="44"/>
  <c r="A30" i="44"/>
  <c r="A29" i="44"/>
  <c r="A28" i="44"/>
  <c r="A27" i="44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329" i="43"/>
  <c r="A330" i="43"/>
  <c r="A331" i="43"/>
  <c r="A332" i="43"/>
  <c r="A333" i="43"/>
  <c r="A334" i="43"/>
  <c r="A335" i="43"/>
  <c r="A336" i="43"/>
  <c r="A337" i="43"/>
  <c r="A338" i="43"/>
  <c r="A339" i="43"/>
  <c r="A340" i="43"/>
  <c r="A341" i="43"/>
  <c r="A342" i="43"/>
  <c r="A343" i="43"/>
  <c r="A344" i="43"/>
  <c r="A345" i="43"/>
  <c r="A346" i="43"/>
  <c r="A347" i="43"/>
  <c r="A348" i="43"/>
  <c r="A349" i="43"/>
  <c r="A350" i="43"/>
  <c r="A351" i="43"/>
  <c r="A352" i="43"/>
  <c r="A353" i="43"/>
  <c r="A354" i="43"/>
  <c r="A355" i="43"/>
  <c r="A356" i="43"/>
  <c r="A357" i="43"/>
  <c r="A358" i="43"/>
  <c r="A359" i="43"/>
  <c r="A360" i="43"/>
  <c r="A361" i="43"/>
  <c r="A362" i="43"/>
  <c r="A363" i="43"/>
  <c r="A364" i="43"/>
  <c r="A365" i="43"/>
  <c r="A366" i="43"/>
  <c r="A367" i="43"/>
  <c r="A368" i="43"/>
  <c r="A369" i="43"/>
  <c r="A370" i="43"/>
  <c r="A371" i="43"/>
  <c r="A372" i="43"/>
  <c r="A373" i="43"/>
  <c r="A374" i="43"/>
  <c r="A375" i="43"/>
  <c r="A376" i="43"/>
  <c r="A377" i="43"/>
  <c r="A378" i="43"/>
  <c r="A379" i="43"/>
  <c r="A380" i="43"/>
  <c r="A381" i="43"/>
  <c r="A382" i="43"/>
  <c r="A383" i="43"/>
  <c r="A384" i="43"/>
  <c r="A385" i="43"/>
  <c r="A386" i="43"/>
  <c r="A387" i="43"/>
  <c r="A388" i="43"/>
  <c r="A389" i="43"/>
  <c r="A390" i="43"/>
  <c r="A391" i="43"/>
  <c r="A392" i="43"/>
  <c r="A393" i="43"/>
  <c r="A394" i="43"/>
  <c r="A395" i="43"/>
  <c r="A396" i="43"/>
  <c r="A397" i="43"/>
  <c r="A398" i="43"/>
  <c r="A399" i="43"/>
  <c r="A400" i="43"/>
  <c r="A401" i="43"/>
  <c r="A402" i="43"/>
  <c r="A403" i="43"/>
  <c r="A404" i="43"/>
  <c r="A405" i="43"/>
  <c r="A406" i="43"/>
  <c r="A407" i="43"/>
  <c r="A408" i="43"/>
  <c r="A409" i="43"/>
  <c r="A410" i="43"/>
  <c r="A411" i="43"/>
  <c r="A412" i="43"/>
  <c r="A413" i="43"/>
  <c r="A414" i="43"/>
  <c r="A415" i="43"/>
  <c r="A416" i="43"/>
  <c r="A417" i="43"/>
  <c r="A418" i="43"/>
  <c r="A419" i="43"/>
  <c r="A420" i="43"/>
  <c r="A421" i="43"/>
  <c r="A422" i="43"/>
  <c r="A423" i="43"/>
  <c r="A424" i="43"/>
  <c r="A425" i="43"/>
  <c r="A426" i="43"/>
  <c r="A427" i="43"/>
  <c r="A428" i="43"/>
  <c r="A429" i="43"/>
  <c r="A430" i="43"/>
  <c r="A431" i="43"/>
  <c r="A432" i="43"/>
  <c r="A433" i="43"/>
  <c r="A434" i="43"/>
  <c r="A435" i="43"/>
  <c r="A436" i="43"/>
  <c r="A437" i="43"/>
  <c r="A438" i="43"/>
  <c r="A439" i="43"/>
  <c r="A440" i="43"/>
  <c r="A441" i="43"/>
  <c r="A442" i="43"/>
  <c r="A443" i="43"/>
  <c r="A444" i="43"/>
  <c r="A445" i="43"/>
  <c r="A446" i="43"/>
  <c r="A447" i="43"/>
  <c r="A448" i="43"/>
  <c r="A449" i="43"/>
  <c r="A450" i="43"/>
  <c r="A451" i="43"/>
  <c r="A452" i="43"/>
  <c r="A453" i="43"/>
  <c r="A454" i="43"/>
  <c r="A455" i="43"/>
  <c r="A456" i="43"/>
  <c r="A457" i="43"/>
  <c r="A458" i="43"/>
  <c r="A459" i="43"/>
  <c r="A460" i="43"/>
  <c r="A461" i="43"/>
  <c r="A462" i="43"/>
  <c r="A463" i="43"/>
  <c r="A464" i="43"/>
  <c r="A465" i="43"/>
  <c r="A466" i="43"/>
  <c r="A467" i="43"/>
  <c r="A468" i="43"/>
  <c r="A469" i="43"/>
  <c r="A470" i="43"/>
  <c r="A471" i="43"/>
  <c r="A472" i="43"/>
  <c r="A473" i="43"/>
  <c r="A474" i="43"/>
  <c r="A475" i="43"/>
  <c r="A476" i="43"/>
  <c r="A477" i="43"/>
  <c r="A478" i="43"/>
  <c r="A479" i="43"/>
  <c r="A480" i="43"/>
  <c r="A481" i="43"/>
  <c r="A482" i="43"/>
  <c r="A483" i="43"/>
  <c r="A484" i="43"/>
  <c r="A485" i="43"/>
  <c r="A486" i="43"/>
  <c r="A487" i="43"/>
  <c r="A488" i="43"/>
  <c r="A489" i="43"/>
  <c r="A490" i="43"/>
  <c r="A491" i="43"/>
  <c r="A492" i="43"/>
  <c r="A493" i="43"/>
  <c r="A494" i="43"/>
  <c r="A495" i="43"/>
  <c r="A496" i="43"/>
  <c r="A497" i="43"/>
  <c r="A498" i="43"/>
  <c r="A499" i="43"/>
  <c r="A500" i="43"/>
  <c r="A501" i="43"/>
  <c r="A502" i="43"/>
  <c r="A503" i="43"/>
  <c r="A504" i="43"/>
  <c r="A505" i="43"/>
  <c r="A506" i="43"/>
  <c r="A507" i="43"/>
  <c r="A508" i="43"/>
  <c r="A509" i="43"/>
  <c r="A510" i="43"/>
  <c r="A511" i="43"/>
  <c r="A512" i="43"/>
  <c r="A513" i="43"/>
  <c r="A514" i="43"/>
  <c r="A515" i="43"/>
  <c r="A516" i="43"/>
  <c r="A517" i="43"/>
  <c r="A518" i="43"/>
  <c r="A519" i="43"/>
  <c r="A520" i="43"/>
  <c r="A521" i="43"/>
  <c r="A522" i="43"/>
  <c r="A523" i="43"/>
  <c r="A524" i="43"/>
  <c r="A525" i="43"/>
  <c r="A526" i="43"/>
  <c r="A27" i="43"/>
  <c r="A527" i="44" l="1"/>
  <c r="L13" i="44" s="1"/>
  <c r="GA531" i="44" s="1"/>
  <c r="L46" i="46" s="1"/>
  <c r="EG42" i="44"/>
  <c r="EG27" i="44"/>
  <c r="B42" i="51" l="1"/>
  <c r="B32" i="51"/>
  <c r="FQ541" i="44"/>
  <c r="FL541" i="44"/>
  <c r="HC531" i="44"/>
  <c r="FQ543" i="44"/>
  <c r="FQ531" i="44"/>
  <c r="FN531" i="44"/>
  <c r="FO531" i="44"/>
  <c r="FP531" i="44"/>
  <c r="FU531" i="44"/>
  <c r="FR531" i="44"/>
  <c r="FS531" i="44"/>
  <c r="FT531" i="44"/>
  <c r="FY531" i="44"/>
  <c r="FV531" i="44"/>
  <c r="FW531" i="44"/>
  <c r="FX531" i="44"/>
  <c r="FM531" i="44"/>
  <c r="FZ531" i="44"/>
  <c r="FL531" i="44"/>
  <c r="FQ539" i="44"/>
  <c r="FV543" i="44"/>
  <c r="FL539" i="44"/>
  <c r="HE531" i="44"/>
  <c r="FL543" i="44"/>
  <c r="FV539" i="44"/>
  <c r="HA531" i="44"/>
  <c r="HD531" i="44"/>
  <c r="FV541" i="44"/>
  <c r="GZ531" i="44"/>
  <c r="HB531" i="44"/>
  <c r="AC15" i="44"/>
  <c r="EC531" i="44"/>
  <c r="AC13" i="44"/>
  <c r="EG528" i="44"/>
  <c r="EG531" i="44" s="1"/>
  <c r="EE533" i="44"/>
  <c r="EE531" i="44"/>
  <c r="B9" i="46"/>
  <c r="C9" i="46"/>
  <c r="D9" i="46"/>
  <c r="C1" i="44"/>
  <c r="B1" i="49" s="1"/>
  <c r="K32" i="51" l="1"/>
  <c r="E32" i="51"/>
  <c r="H32" i="51"/>
  <c r="D9" i="48"/>
  <c r="H10" i="49" s="1"/>
  <c r="D9" i="51"/>
  <c r="C9" i="48"/>
  <c r="G10" i="49" s="1"/>
  <c r="C9" i="51"/>
  <c r="B9" i="48"/>
  <c r="F10" i="49" s="1"/>
  <c r="B9" i="51"/>
  <c r="B1" i="46"/>
  <c r="B1" i="48"/>
  <c r="D123" i="44" l="1"/>
  <c r="D124" i="44"/>
  <c r="D125" i="44"/>
  <c r="D126" i="44"/>
  <c r="D127" i="44"/>
  <c r="D128" i="44"/>
  <c r="D129" i="44"/>
  <c r="D130" i="44"/>
  <c r="D131" i="44"/>
  <c r="D132" i="44"/>
  <c r="D133" i="44"/>
  <c r="D134" i="44"/>
  <c r="D135" i="44"/>
  <c r="D136" i="44"/>
  <c r="D137" i="44"/>
  <c r="D138" i="44"/>
  <c r="D139" i="44"/>
  <c r="D140" i="44"/>
  <c r="D141" i="44"/>
  <c r="D142" i="44"/>
  <c r="D143" i="44"/>
  <c r="D144" i="44"/>
  <c r="D145" i="44"/>
  <c r="D146" i="44"/>
  <c r="D147" i="44"/>
  <c r="D148" i="44"/>
  <c r="D149" i="44"/>
  <c r="D150" i="44"/>
  <c r="D151" i="44"/>
  <c r="D152" i="44"/>
  <c r="D153" i="44"/>
  <c r="D154" i="44"/>
  <c r="D155" i="44"/>
  <c r="D156" i="44"/>
  <c r="D157" i="44"/>
  <c r="D158" i="44"/>
  <c r="D159" i="44"/>
  <c r="D160" i="44"/>
  <c r="D161" i="44"/>
  <c r="D162" i="44"/>
  <c r="D163" i="44"/>
  <c r="D164" i="44"/>
  <c r="D165" i="44"/>
  <c r="D166" i="44"/>
  <c r="D167" i="44"/>
  <c r="D168" i="44"/>
  <c r="D169" i="44"/>
  <c r="D170" i="44"/>
  <c r="D171" i="44"/>
  <c r="D172" i="44"/>
  <c r="D173" i="44"/>
  <c r="D174" i="44"/>
  <c r="D175" i="44"/>
  <c r="D176" i="44"/>
  <c r="D177" i="44"/>
  <c r="D178" i="44"/>
  <c r="D179" i="44"/>
  <c r="D180" i="44"/>
  <c r="D181" i="44"/>
  <c r="D182" i="44"/>
  <c r="D183" i="44"/>
  <c r="D184" i="44"/>
  <c r="D185" i="44"/>
  <c r="D186" i="44"/>
  <c r="D187" i="44"/>
  <c r="D188" i="44"/>
  <c r="D189" i="44"/>
  <c r="D190" i="44"/>
  <c r="D191" i="44"/>
  <c r="D192" i="44"/>
  <c r="D193" i="44"/>
  <c r="D194" i="44"/>
  <c r="D195" i="44"/>
  <c r="D196" i="44"/>
  <c r="D197" i="44"/>
  <c r="D198" i="44"/>
  <c r="D199" i="44"/>
  <c r="D200" i="44"/>
  <c r="D201" i="44"/>
  <c r="D202" i="44"/>
  <c r="D203" i="44"/>
  <c r="D204" i="44"/>
  <c r="D205" i="44"/>
  <c r="D206" i="44"/>
  <c r="D207" i="44"/>
  <c r="D208" i="44"/>
  <c r="D209" i="44"/>
  <c r="D210" i="44"/>
  <c r="D211" i="44"/>
  <c r="D212" i="44"/>
  <c r="D213" i="44"/>
  <c r="D214" i="44"/>
  <c r="D215" i="44"/>
  <c r="D216" i="44"/>
  <c r="D217" i="44"/>
  <c r="D218" i="44"/>
  <c r="D219" i="44"/>
  <c r="D220" i="44"/>
  <c r="D221" i="44"/>
  <c r="D222" i="44"/>
  <c r="D223" i="44"/>
  <c r="D224" i="44"/>
  <c r="D225" i="44"/>
  <c r="D226" i="44"/>
  <c r="D227" i="44"/>
  <c r="D228" i="44"/>
  <c r="D229" i="44"/>
  <c r="D230" i="44"/>
  <c r="D231" i="44"/>
  <c r="D232" i="44"/>
  <c r="D233" i="44"/>
  <c r="D234" i="44"/>
  <c r="D235" i="44"/>
  <c r="D236" i="44"/>
  <c r="D237" i="44"/>
  <c r="D238" i="44"/>
  <c r="D239" i="44"/>
  <c r="D240" i="44"/>
  <c r="D241" i="44"/>
  <c r="D242" i="44"/>
  <c r="D243" i="44"/>
  <c r="D244" i="44"/>
  <c r="D245" i="44"/>
  <c r="D246" i="44"/>
  <c r="D247" i="44"/>
  <c r="D248" i="44"/>
  <c r="D249" i="44"/>
  <c r="D250" i="44"/>
  <c r="D251" i="44"/>
  <c r="D252" i="44"/>
  <c r="D253" i="44"/>
  <c r="D254" i="44"/>
  <c r="D255" i="44"/>
  <c r="D256" i="44"/>
  <c r="D257" i="44"/>
  <c r="D258" i="44"/>
  <c r="D259" i="44"/>
  <c r="D260" i="44"/>
  <c r="D261" i="44"/>
  <c r="D262" i="44"/>
  <c r="D263" i="44"/>
  <c r="D264" i="44"/>
  <c r="D265" i="44"/>
  <c r="D266" i="44"/>
  <c r="D267" i="44"/>
  <c r="D268" i="44"/>
  <c r="D269" i="44"/>
  <c r="D270" i="44"/>
  <c r="D271" i="44"/>
  <c r="D272" i="44"/>
  <c r="D273" i="44"/>
  <c r="D274" i="44"/>
  <c r="D275" i="44"/>
  <c r="D276" i="44"/>
  <c r="D277" i="44"/>
  <c r="D278" i="44"/>
  <c r="D279" i="44"/>
  <c r="D280" i="44"/>
  <c r="D281" i="44"/>
  <c r="D282" i="44"/>
  <c r="D283" i="44"/>
  <c r="D284" i="44"/>
  <c r="D285" i="44"/>
  <c r="D286" i="44"/>
  <c r="D287" i="44"/>
  <c r="D288" i="44"/>
  <c r="D289" i="44"/>
  <c r="D290" i="44"/>
  <c r="D291" i="44"/>
  <c r="D292" i="44"/>
  <c r="D293" i="44"/>
  <c r="D294" i="44"/>
  <c r="D295" i="44"/>
  <c r="D296" i="44"/>
  <c r="D297" i="44"/>
  <c r="D298" i="44"/>
  <c r="D299" i="44"/>
  <c r="D300" i="44"/>
  <c r="D301" i="44"/>
  <c r="D302" i="44"/>
  <c r="D303" i="44"/>
  <c r="D304" i="44"/>
  <c r="D305" i="44"/>
  <c r="D306" i="44"/>
  <c r="D307" i="44"/>
  <c r="D308" i="44"/>
  <c r="D309" i="44"/>
  <c r="D310" i="44"/>
  <c r="D311" i="44"/>
  <c r="D312" i="44"/>
  <c r="D313" i="44"/>
  <c r="D314" i="44"/>
  <c r="D315" i="44"/>
  <c r="D316" i="44"/>
  <c r="D317" i="44"/>
  <c r="D318" i="44"/>
  <c r="D319" i="44"/>
  <c r="D320" i="44"/>
  <c r="D321" i="44"/>
  <c r="D322" i="44"/>
  <c r="D323" i="44"/>
  <c r="D324" i="44"/>
  <c r="D325" i="44"/>
  <c r="D326" i="44"/>
  <c r="D327" i="44"/>
  <c r="D328" i="44"/>
  <c r="D329" i="44"/>
  <c r="D330" i="44"/>
  <c r="D331" i="44"/>
  <c r="D332" i="44"/>
  <c r="D333" i="44"/>
  <c r="D334" i="44"/>
  <c r="D335" i="44"/>
  <c r="D336" i="44"/>
  <c r="D337" i="44"/>
  <c r="D338" i="44"/>
  <c r="D339" i="44"/>
  <c r="D340" i="44"/>
  <c r="D341" i="44"/>
  <c r="D342" i="44"/>
  <c r="D343" i="44"/>
  <c r="D344" i="44"/>
  <c r="D345" i="44"/>
  <c r="D346" i="44"/>
  <c r="D347" i="44"/>
  <c r="D348" i="44"/>
  <c r="D349" i="44"/>
  <c r="D350" i="44"/>
  <c r="D351" i="44"/>
  <c r="D352" i="44"/>
  <c r="D353" i="44"/>
  <c r="D354" i="44"/>
  <c r="D355" i="44"/>
  <c r="D356" i="44"/>
  <c r="D357" i="44"/>
  <c r="D358" i="44"/>
  <c r="D359" i="44"/>
  <c r="D360" i="44"/>
  <c r="D361" i="44"/>
  <c r="D362" i="44"/>
  <c r="D363" i="44"/>
  <c r="D364" i="44"/>
  <c r="D365" i="44"/>
  <c r="D366" i="44"/>
  <c r="D367" i="44"/>
  <c r="D368" i="44"/>
  <c r="D369" i="44"/>
  <c r="D370" i="44"/>
  <c r="D371" i="44"/>
  <c r="D372" i="44"/>
  <c r="D373" i="44"/>
  <c r="D374" i="44"/>
  <c r="D375" i="44"/>
  <c r="D376" i="44"/>
  <c r="D377" i="44"/>
  <c r="D378" i="44"/>
  <c r="D379" i="44"/>
  <c r="D380" i="44"/>
  <c r="D381" i="44"/>
  <c r="D382" i="44"/>
  <c r="D383" i="44"/>
  <c r="D384" i="44"/>
  <c r="D385" i="44"/>
  <c r="D386" i="44"/>
  <c r="D387" i="44"/>
  <c r="D388" i="44"/>
  <c r="D389" i="44"/>
  <c r="D390" i="44"/>
  <c r="D391" i="44"/>
  <c r="D392" i="44"/>
  <c r="D393" i="44"/>
  <c r="D394" i="44"/>
  <c r="D395" i="44"/>
  <c r="D396" i="44"/>
  <c r="D397" i="44"/>
  <c r="D398" i="44"/>
  <c r="D399" i="44"/>
  <c r="D400" i="44"/>
  <c r="D401" i="44"/>
  <c r="D402" i="44"/>
  <c r="D403" i="44"/>
  <c r="D404" i="44"/>
  <c r="D405" i="44"/>
  <c r="D406" i="44"/>
  <c r="D407" i="44"/>
  <c r="D408" i="44"/>
  <c r="D409" i="44"/>
  <c r="D410" i="44"/>
  <c r="D411" i="44"/>
  <c r="D412" i="44"/>
  <c r="D413" i="44"/>
  <c r="D414" i="44"/>
  <c r="D415" i="44"/>
  <c r="D416" i="44"/>
  <c r="D417" i="44"/>
  <c r="D418" i="44"/>
  <c r="D419" i="44"/>
  <c r="D420" i="44"/>
  <c r="D421" i="44"/>
  <c r="D422" i="44"/>
  <c r="D423" i="44"/>
  <c r="D424" i="44"/>
  <c r="D425" i="44"/>
  <c r="D426" i="44"/>
  <c r="D427" i="44"/>
  <c r="D428" i="44"/>
  <c r="D429" i="44"/>
  <c r="D430" i="44"/>
  <c r="D431" i="44"/>
  <c r="D432" i="44"/>
  <c r="D433" i="44"/>
  <c r="D434" i="44"/>
  <c r="D435" i="44"/>
  <c r="D436" i="44"/>
  <c r="D437" i="44"/>
  <c r="D438" i="44"/>
  <c r="D439" i="44"/>
  <c r="D440" i="44"/>
  <c r="D441" i="44"/>
  <c r="D442" i="44"/>
  <c r="D443" i="44"/>
  <c r="D444" i="44"/>
  <c r="D445" i="44"/>
  <c r="D446" i="44"/>
  <c r="D447" i="44"/>
  <c r="D448" i="44"/>
  <c r="D449" i="44"/>
  <c r="D450" i="44"/>
  <c r="D451" i="44"/>
  <c r="D452" i="44"/>
  <c r="D453" i="44"/>
  <c r="D454" i="44"/>
  <c r="D455" i="44"/>
  <c r="D456" i="44"/>
  <c r="D457" i="44"/>
  <c r="D458" i="44"/>
  <c r="D459" i="44"/>
  <c r="D460" i="44"/>
  <c r="D461" i="44"/>
  <c r="D462" i="44"/>
  <c r="D463" i="44"/>
  <c r="D464" i="44"/>
  <c r="D465" i="44"/>
  <c r="D466" i="44"/>
  <c r="D467" i="44"/>
  <c r="D468" i="44"/>
  <c r="D469" i="44"/>
  <c r="D470" i="44"/>
  <c r="D471" i="44"/>
  <c r="D472" i="44"/>
  <c r="D473" i="44"/>
  <c r="D474" i="44"/>
  <c r="D475" i="44"/>
  <c r="D476" i="44"/>
  <c r="D477" i="44"/>
  <c r="D478" i="44"/>
  <c r="D479" i="44"/>
  <c r="D480" i="44"/>
  <c r="D481" i="44"/>
  <c r="D482" i="44"/>
  <c r="D483" i="44"/>
  <c r="D484" i="44"/>
  <c r="D485" i="44"/>
  <c r="D486" i="44"/>
  <c r="D487" i="44"/>
  <c r="D488" i="44"/>
  <c r="D489" i="44"/>
  <c r="D490" i="44"/>
  <c r="D491" i="44"/>
  <c r="D492" i="44"/>
  <c r="D493" i="44"/>
  <c r="D494" i="44"/>
  <c r="D495" i="44"/>
  <c r="D496" i="44"/>
  <c r="D497" i="44"/>
  <c r="D498" i="44"/>
  <c r="D499" i="44"/>
  <c r="D500" i="44"/>
  <c r="D501" i="44"/>
  <c r="D502" i="44"/>
  <c r="D503" i="44"/>
  <c r="D504" i="44"/>
  <c r="D505" i="44"/>
  <c r="D506" i="44"/>
  <c r="D507" i="44"/>
  <c r="D508" i="44"/>
  <c r="D509" i="44"/>
  <c r="D510" i="44"/>
  <c r="D511" i="44"/>
  <c r="D512" i="44"/>
  <c r="D513" i="44"/>
  <c r="D514" i="44"/>
  <c r="D515" i="44"/>
  <c r="D516" i="44"/>
  <c r="D517" i="44"/>
  <c r="D518" i="44"/>
  <c r="D519" i="44"/>
  <c r="D520" i="44"/>
  <c r="D521" i="44"/>
  <c r="D522" i="44"/>
  <c r="D523" i="44"/>
  <c r="D524" i="44"/>
  <c r="D525" i="44"/>
  <c r="D526" i="44"/>
  <c r="H27" i="43"/>
  <c r="GS27" i="43" l="1"/>
  <c r="GM27" i="43"/>
  <c r="EO27" i="43"/>
  <c r="EK27" i="43"/>
  <c r="BJ27" i="43"/>
  <c r="GR27" i="43"/>
  <c r="EN27" i="43"/>
  <c r="EJ27" i="43"/>
  <c r="BH27" i="43"/>
  <c r="GQ27" i="43"/>
  <c r="EM27" i="43"/>
  <c r="BL27" i="43"/>
  <c r="BF27" i="43"/>
  <c r="GO27" i="43"/>
  <c r="EL27" i="43"/>
  <c r="BK27" i="43"/>
  <c r="BG27" i="43"/>
  <c r="GN27" i="43"/>
  <c r="H526" i="44"/>
  <c r="H525" i="44"/>
  <c r="H524" i="44"/>
  <c r="H523" i="44"/>
  <c r="H522" i="44"/>
  <c r="H521" i="44"/>
  <c r="H520" i="44"/>
  <c r="H519" i="44"/>
  <c r="H518" i="44"/>
  <c r="H517" i="44"/>
  <c r="H516" i="44"/>
  <c r="H515" i="44"/>
  <c r="H514" i="44"/>
  <c r="H513" i="44"/>
  <c r="H512" i="44"/>
  <c r="H511" i="44"/>
  <c r="H510" i="44"/>
  <c r="H509" i="44"/>
  <c r="H508" i="44"/>
  <c r="H507" i="44"/>
  <c r="H506" i="44"/>
  <c r="H505" i="44"/>
  <c r="H504" i="44"/>
  <c r="H503" i="44"/>
  <c r="H502" i="44"/>
  <c r="H501" i="44"/>
  <c r="H500" i="44"/>
  <c r="H499" i="44"/>
  <c r="H498" i="44"/>
  <c r="H497" i="44"/>
  <c r="H496" i="44"/>
  <c r="H495" i="44"/>
  <c r="H494" i="44"/>
  <c r="H493" i="44"/>
  <c r="H492" i="44"/>
  <c r="H491" i="44"/>
  <c r="H490" i="44"/>
  <c r="H489" i="44"/>
  <c r="H488" i="44"/>
  <c r="H487" i="44"/>
  <c r="H486" i="44"/>
  <c r="H485" i="44"/>
  <c r="H484" i="44"/>
  <c r="H483" i="44"/>
  <c r="H482" i="44"/>
  <c r="H481" i="44"/>
  <c r="H480" i="44"/>
  <c r="H479" i="44"/>
  <c r="H478" i="44"/>
  <c r="H477" i="44"/>
  <c r="H476" i="44"/>
  <c r="H475" i="44"/>
  <c r="H474" i="44"/>
  <c r="H473" i="44"/>
  <c r="H472" i="44"/>
  <c r="H471" i="44"/>
  <c r="H470" i="44"/>
  <c r="H469" i="44"/>
  <c r="H468" i="44"/>
  <c r="H467" i="44"/>
  <c r="H466" i="44"/>
  <c r="H465" i="44"/>
  <c r="H464" i="44"/>
  <c r="H463" i="44"/>
  <c r="H462" i="44"/>
  <c r="H461" i="44"/>
  <c r="H460" i="44"/>
  <c r="H459" i="44"/>
  <c r="H458" i="44"/>
  <c r="H457" i="44"/>
  <c r="H456" i="44"/>
  <c r="H455" i="44"/>
  <c r="H454" i="44"/>
  <c r="H453" i="44"/>
  <c r="H452" i="44"/>
  <c r="H451" i="44"/>
  <c r="H450" i="44"/>
  <c r="H449" i="44"/>
  <c r="H448" i="44"/>
  <c r="H447" i="44"/>
  <c r="H446" i="44"/>
  <c r="H445" i="44"/>
  <c r="H444" i="44"/>
  <c r="H443" i="44"/>
  <c r="H442" i="44"/>
  <c r="H441" i="44"/>
  <c r="H440" i="44"/>
  <c r="H439" i="44"/>
  <c r="H438" i="44"/>
  <c r="H437" i="44"/>
  <c r="H436" i="44"/>
  <c r="H435" i="44"/>
  <c r="H434" i="44"/>
  <c r="H433" i="44"/>
  <c r="H432" i="44"/>
  <c r="H431" i="44"/>
  <c r="H430" i="44"/>
  <c r="H429" i="44"/>
  <c r="H428" i="44"/>
  <c r="H427" i="44"/>
  <c r="H426" i="44"/>
  <c r="H425" i="44"/>
  <c r="H424" i="44"/>
  <c r="H423" i="44"/>
  <c r="H422" i="44"/>
  <c r="H421" i="44"/>
  <c r="H420" i="44"/>
  <c r="H419" i="44"/>
  <c r="H418" i="44"/>
  <c r="H417" i="44"/>
  <c r="H416" i="44"/>
  <c r="H415" i="44"/>
  <c r="H414" i="44"/>
  <c r="H413" i="44"/>
  <c r="H412" i="44"/>
  <c r="H411" i="44"/>
  <c r="H410" i="44"/>
  <c r="H409" i="44"/>
  <c r="H408" i="44"/>
  <c r="H407" i="44"/>
  <c r="H406" i="44"/>
  <c r="H405" i="44"/>
  <c r="H404" i="44"/>
  <c r="H403" i="44"/>
  <c r="H402" i="44"/>
  <c r="H401" i="44"/>
  <c r="H400" i="44"/>
  <c r="H399" i="44"/>
  <c r="H398" i="44"/>
  <c r="H397" i="44"/>
  <c r="H396" i="44"/>
  <c r="H395" i="44"/>
  <c r="H394" i="44"/>
  <c r="H393" i="44"/>
  <c r="H392" i="44"/>
  <c r="H391" i="44"/>
  <c r="H390" i="44"/>
  <c r="H389" i="44"/>
  <c r="H388" i="44"/>
  <c r="H387" i="44"/>
  <c r="H386" i="44"/>
  <c r="H385" i="44"/>
  <c r="H384" i="44"/>
  <c r="H383" i="44"/>
  <c r="H382" i="44"/>
  <c r="H381" i="44"/>
  <c r="H380" i="44"/>
  <c r="H379" i="44"/>
  <c r="H378" i="44"/>
  <c r="H377" i="44"/>
  <c r="H376" i="44"/>
  <c r="H375" i="44"/>
  <c r="H374" i="44"/>
  <c r="H373" i="44"/>
  <c r="H372" i="44"/>
  <c r="H371" i="44"/>
  <c r="H370" i="44"/>
  <c r="H369" i="44"/>
  <c r="H368" i="44"/>
  <c r="H367" i="44"/>
  <c r="H366" i="44"/>
  <c r="H365" i="44"/>
  <c r="H364" i="44"/>
  <c r="H363" i="44"/>
  <c r="H362" i="44"/>
  <c r="H361" i="44"/>
  <c r="H360" i="44"/>
  <c r="H359" i="44"/>
  <c r="H358" i="44"/>
  <c r="H357" i="44"/>
  <c r="H356" i="44"/>
  <c r="H355" i="44"/>
  <c r="H354" i="44"/>
  <c r="H353" i="44"/>
  <c r="H352" i="44"/>
  <c r="H351" i="44"/>
  <c r="H350" i="44"/>
  <c r="H349" i="44"/>
  <c r="H348" i="44"/>
  <c r="H347" i="44"/>
  <c r="H346" i="44"/>
  <c r="H345" i="44"/>
  <c r="H344" i="44"/>
  <c r="H343" i="44"/>
  <c r="H342" i="44"/>
  <c r="H341" i="44"/>
  <c r="H340" i="44"/>
  <c r="H339" i="44"/>
  <c r="H338" i="44"/>
  <c r="H337" i="44"/>
  <c r="H336" i="44"/>
  <c r="H335" i="44"/>
  <c r="H334" i="44"/>
  <c r="H333" i="44"/>
  <c r="H332" i="44"/>
  <c r="H331" i="44"/>
  <c r="H330" i="44"/>
  <c r="H329" i="44"/>
  <c r="H328" i="44"/>
  <c r="H327" i="44"/>
  <c r="H326" i="44"/>
  <c r="H325" i="44"/>
  <c r="H324" i="44"/>
  <c r="H323" i="44"/>
  <c r="H322" i="44"/>
  <c r="H321" i="44"/>
  <c r="H320" i="44"/>
  <c r="H319" i="44"/>
  <c r="H318" i="44"/>
  <c r="H317" i="44"/>
  <c r="H316" i="44"/>
  <c r="H315" i="44"/>
  <c r="H314" i="44"/>
  <c r="H313" i="44"/>
  <c r="H312" i="44"/>
  <c r="H311" i="44"/>
  <c r="H310" i="44"/>
  <c r="H309" i="44"/>
  <c r="H308" i="44"/>
  <c r="H307" i="44"/>
  <c r="H306" i="44"/>
  <c r="H305" i="44"/>
  <c r="H304" i="44"/>
  <c r="H303" i="44"/>
  <c r="H302" i="44"/>
  <c r="H301" i="44"/>
  <c r="H300" i="44"/>
  <c r="H299" i="44"/>
  <c r="H298" i="44"/>
  <c r="H297" i="44"/>
  <c r="H296" i="44"/>
  <c r="H295" i="44"/>
  <c r="H294" i="44"/>
  <c r="H293" i="44"/>
  <c r="H292" i="44"/>
  <c r="H291" i="44"/>
  <c r="H290" i="44"/>
  <c r="H289" i="44"/>
  <c r="H288" i="44"/>
  <c r="H287" i="44"/>
  <c r="H286" i="44"/>
  <c r="H285" i="44"/>
  <c r="H284" i="44"/>
  <c r="H283" i="44"/>
  <c r="H282" i="44"/>
  <c r="H281" i="44"/>
  <c r="H280" i="44"/>
  <c r="H279" i="44"/>
  <c r="H278" i="44"/>
  <c r="H277" i="44"/>
  <c r="H276" i="44"/>
  <c r="H275" i="44"/>
  <c r="H274" i="44"/>
  <c r="H273" i="44"/>
  <c r="H272" i="44"/>
  <c r="H271" i="44"/>
  <c r="H270" i="44"/>
  <c r="H269" i="44"/>
  <c r="H268" i="44"/>
  <c r="H267" i="44"/>
  <c r="H266" i="44"/>
  <c r="H265" i="44"/>
  <c r="H264" i="44"/>
  <c r="H263" i="44"/>
  <c r="H262" i="44"/>
  <c r="H261" i="44"/>
  <c r="H260" i="44"/>
  <c r="H259" i="44"/>
  <c r="H258" i="44"/>
  <c r="H257" i="44"/>
  <c r="H256" i="44"/>
  <c r="H255" i="44"/>
  <c r="H254" i="44"/>
  <c r="H253" i="44"/>
  <c r="H252" i="44"/>
  <c r="H251" i="44"/>
  <c r="H250" i="44"/>
  <c r="H249" i="44"/>
  <c r="H248" i="44"/>
  <c r="H247" i="44"/>
  <c r="H246" i="44"/>
  <c r="H245" i="44"/>
  <c r="H244" i="44"/>
  <c r="H243" i="44"/>
  <c r="H242" i="44"/>
  <c r="H241" i="44"/>
  <c r="H240" i="44"/>
  <c r="H239" i="44"/>
  <c r="H238" i="44"/>
  <c r="H237" i="44"/>
  <c r="H236" i="44"/>
  <c r="H235" i="44"/>
  <c r="H234" i="44"/>
  <c r="H233" i="44"/>
  <c r="H232" i="44"/>
  <c r="H231" i="44"/>
  <c r="H230" i="44"/>
  <c r="H229" i="44"/>
  <c r="H228" i="44"/>
  <c r="H227" i="44"/>
  <c r="H226" i="44"/>
  <c r="H225" i="44"/>
  <c r="H224" i="44"/>
  <c r="H223" i="44"/>
  <c r="H222" i="44"/>
  <c r="H221" i="44"/>
  <c r="H220" i="44"/>
  <c r="H219" i="44"/>
  <c r="H218" i="44"/>
  <c r="H217" i="44"/>
  <c r="H216" i="44"/>
  <c r="H215" i="44"/>
  <c r="H214" i="44"/>
  <c r="H213" i="44"/>
  <c r="H212" i="44"/>
  <c r="H211" i="44"/>
  <c r="H210" i="44"/>
  <c r="H209" i="44"/>
  <c r="H208" i="44"/>
  <c r="H207" i="44"/>
  <c r="H206" i="44"/>
  <c r="H205" i="44"/>
  <c r="H204" i="44"/>
  <c r="H203" i="44"/>
  <c r="H202" i="44"/>
  <c r="H201" i="44"/>
  <c r="H200" i="44"/>
  <c r="H199" i="44"/>
  <c r="H198" i="44"/>
  <c r="H197" i="44"/>
  <c r="H196" i="44"/>
  <c r="H195" i="44"/>
  <c r="H194" i="44"/>
  <c r="H193" i="44"/>
  <c r="H192" i="44"/>
  <c r="H191" i="44"/>
  <c r="H190" i="44"/>
  <c r="H189" i="44"/>
  <c r="H188" i="44"/>
  <c r="H187" i="44"/>
  <c r="H186" i="44"/>
  <c r="H185" i="44"/>
  <c r="H184" i="44"/>
  <c r="H183" i="44"/>
  <c r="H182" i="44"/>
  <c r="H181" i="44"/>
  <c r="H180" i="44"/>
  <c r="H179" i="44"/>
  <c r="H178" i="44"/>
  <c r="H177" i="44"/>
  <c r="H176" i="44"/>
  <c r="H175" i="44"/>
  <c r="H174" i="44"/>
  <c r="H173" i="44"/>
  <c r="H172" i="44"/>
  <c r="H171" i="44"/>
  <c r="H170" i="44"/>
  <c r="H169" i="44"/>
  <c r="H168" i="44"/>
  <c r="H167" i="44"/>
  <c r="H166" i="44"/>
  <c r="H165" i="44"/>
  <c r="H164" i="44"/>
  <c r="H163" i="44"/>
  <c r="H162" i="44"/>
  <c r="H161" i="44"/>
  <c r="H160" i="44"/>
  <c r="H159" i="44"/>
  <c r="H158" i="44"/>
  <c r="H157" i="44"/>
  <c r="H156" i="44"/>
  <c r="H155" i="44"/>
  <c r="H154" i="44"/>
  <c r="H153" i="44"/>
  <c r="H152" i="44"/>
  <c r="H151" i="44"/>
  <c r="H150" i="44"/>
  <c r="H149" i="44"/>
  <c r="H148" i="44"/>
  <c r="H147" i="44"/>
  <c r="H146" i="44"/>
  <c r="H145" i="44"/>
  <c r="H144" i="44"/>
  <c r="H143" i="44"/>
  <c r="H142" i="44"/>
  <c r="H141" i="44"/>
  <c r="H140" i="44"/>
  <c r="H139" i="44"/>
  <c r="H138" i="44"/>
  <c r="H137" i="44"/>
  <c r="H136" i="44"/>
  <c r="H135" i="44"/>
  <c r="H134" i="44"/>
  <c r="H133" i="44"/>
  <c r="H132" i="44"/>
  <c r="H131" i="44"/>
  <c r="H130" i="44"/>
  <c r="H129" i="44"/>
  <c r="H128" i="44"/>
  <c r="H127" i="44"/>
  <c r="H126" i="44"/>
  <c r="H125" i="44"/>
  <c r="H124" i="44"/>
  <c r="H123" i="44"/>
  <c r="H122" i="44"/>
  <c r="H121" i="44"/>
  <c r="H120" i="44"/>
  <c r="H119" i="44"/>
  <c r="H118" i="44"/>
  <c r="H117" i="44"/>
  <c r="H116" i="44"/>
  <c r="H115" i="44"/>
  <c r="H114" i="44"/>
  <c r="H113" i="44"/>
  <c r="H112" i="44"/>
  <c r="H111" i="44"/>
  <c r="H110" i="44"/>
  <c r="H109" i="44"/>
  <c r="H108" i="44"/>
  <c r="H107" i="44"/>
  <c r="H106" i="44"/>
  <c r="H105" i="44"/>
  <c r="H104" i="44"/>
  <c r="H103" i="44"/>
  <c r="H102" i="44"/>
  <c r="H101" i="44"/>
  <c r="H100" i="44"/>
  <c r="H99" i="44"/>
  <c r="H98" i="44"/>
  <c r="H97" i="44"/>
  <c r="H96" i="44"/>
  <c r="H95" i="44"/>
  <c r="H94" i="44"/>
  <c r="H93" i="44"/>
  <c r="H92" i="44"/>
  <c r="H91" i="44"/>
  <c r="H90" i="44"/>
  <c r="H89" i="44"/>
  <c r="H88" i="44"/>
  <c r="H87" i="44"/>
  <c r="H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H39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32" i="43"/>
  <c r="H33" i="43"/>
  <c r="H34" i="43"/>
  <c r="H35" i="43"/>
  <c r="H36" i="43"/>
  <c r="H37" i="43"/>
  <c r="H38" i="43"/>
  <c r="H39" i="43"/>
  <c r="H40" i="43"/>
  <c r="H41" i="43"/>
  <c r="H42" i="43"/>
  <c r="H43" i="43"/>
  <c r="H44" i="43"/>
  <c r="H45" i="43"/>
  <c r="H46" i="43"/>
  <c r="H47" i="43"/>
  <c r="H48" i="43"/>
  <c r="H49" i="43"/>
  <c r="H50" i="43"/>
  <c r="H51" i="43"/>
  <c r="H52" i="43"/>
  <c r="H53" i="43"/>
  <c r="H54" i="43"/>
  <c r="H55" i="43"/>
  <c r="H56" i="43"/>
  <c r="H57" i="43"/>
  <c r="H58" i="43"/>
  <c r="H59" i="43"/>
  <c r="H60" i="43"/>
  <c r="H61" i="43"/>
  <c r="H62" i="43"/>
  <c r="H63" i="43"/>
  <c r="H64" i="43"/>
  <c r="H65" i="43"/>
  <c r="H66" i="43"/>
  <c r="H67" i="43"/>
  <c r="H68" i="43"/>
  <c r="H69" i="43"/>
  <c r="H70" i="43"/>
  <c r="H71" i="43"/>
  <c r="H72" i="43"/>
  <c r="H73" i="43"/>
  <c r="H74" i="43"/>
  <c r="H75" i="43"/>
  <c r="H76" i="43"/>
  <c r="H77" i="43"/>
  <c r="H78" i="43"/>
  <c r="H79" i="43"/>
  <c r="H80" i="43"/>
  <c r="H81" i="43"/>
  <c r="H82" i="43"/>
  <c r="H83" i="43"/>
  <c r="H84" i="43"/>
  <c r="H85" i="43"/>
  <c r="H86" i="43"/>
  <c r="H87" i="43"/>
  <c r="H88" i="43"/>
  <c r="H89" i="43"/>
  <c r="H90" i="43"/>
  <c r="H91" i="43"/>
  <c r="H92" i="43"/>
  <c r="H93" i="43"/>
  <c r="H94" i="43"/>
  <c r="H95" i="43"/>
  <c r="H96" i="43"/>
  <c r="H97" i="43"/>
  <c r="H98" i="43"/>
  <c r="H99" i="43"/>
  <c r="H100" i="43"/>
  <c r="H101" i="43"/>
  <c r="H102" i="43"/>
  <c r="H103" i="43"/>
  <c r="H104" i="43"/>
  <c r="H105" i="43"/>
  <c r="H106" i="43"/>
  <c r="H107" i="43"/>
  <c r="H108" i="43"/>
  <c r="H109" i="43"/>
  <c r="H110" i="43"/>
  <c r="H111" i="43"/>
  <c r="H112" i="43"/>
  <c r="H113" i="43"/>
  <c r="H114" i="43"/>
  <c r="H115" i="43"/>
  <c r="H116" i="43"/>
  <c r="H117" i="43"/>
  <c r="H118" i="43"/>
  <c r="H119" i="43"/>
  <c r="H120" i="43"/>
  <c r="H121" i="43"/>
  <c r="H122" i="43"/>
  <c r="H123" i="43"/>
  <c r="H124" i="43"/>
  <c r="H125" i="43"/>
  <c r="H126" i="43"/>
  <c r="H127" i="43"/>
  <c r="H128" i="43"/>
  <c r="H129" i="43"/>
  <c r="H130" i="43"/>
  <c r="H131" i="43"/>
  <c r="H132" i="43"/>
  <c r="H133" i="43"/>
  <c r="H134" i="43"/>
  <c r="H135" i="43"/>
  <c r="H136" i="43"/>
  <c r="H137" i="43"/>
  <c r="H138" i="43"/>
  <c r="H139" i="43"/>
  <c r="H140" i="43"/>
  <c r="H141" i="43"/>
  <c r="H142" i="43"/>
  <c r="H143" i="43"/>
  <c r="H144" i="43"/>
  <c r="H145" i="43"/>
  <c r="H146" i="43"/>
  <c r="H147" i="43"/>
  <c r="H148" i="43"/>
  <c r="H149" i="43"/>
  <c r="H150" i="43"/>
  <c r="H151" i="43"/>
  <c r="H152" i="43"/>
  <c r="H153" i="43"/>
  <c r="H154" i="43"/>
  <c r="H155" i="43"/>
  <c r="H156" i="43"/>
  <c r="H157" i="43"/>
  <c r="H158" i="43"/>
  <c r="H159" i="43"/>
  <c r="H160" i="43"/>
  <c r="H161" i="43"/>
  <c r="H162" i="43"/>
  <c r="H163" i="43"/>
  <c r="H164" i="43"/>
  <c r="H165" i="43"/>
  <c r="H166" i="43"/>
  <c r="H167" i="43"/>
  <c r="H168" i="43"/>
  <c r="H169" i="43"/>
  <c r="H170" i="43"/>
  <c r="H171" i="43"/>
  <c r="H172" i="43"/>
  <c r="H173" i="43"/>
  <c r="H174" i="43"/>
  <c r="H175" i="43"/>
  <c r="H176" i="43"/>
  <c r="H177" i="43"/>
  <c r="H178" i="43"/>
  <c r="H179" i="43"/>
  <c r="H180" i="43"/>
  <c r="H181" i="43"/>
  <c r="H182" i="43"/>
  <c r="H183" i="43"/>
  <c r="H184" i="43"/>
  <c r="H185" i="43"/>
  <c r="H186" i="43"/>
  <c r="H187" i="43"/>
  <c r="H188" i="43"/>
  <c r="H189" i="43"/>
  <c r="H190" i="43"/>
  <c r="H191" i="43"/>
  <c r="H192" i="43"/>
  <c r="H193" i="43"/>
  <c r="H194" i="43"/>
  <c r="H195" i="43"/>
  <c r="H196" i="43"/>
  <c r="H197" i="43"/>
  <c r="H198" i="43"/>
  <c r="H199" i="43"/>
  <c r="H200" i="43"/>
  <c r="H201" i="43"/>
  <c r="H202" i="43"/>
  <c r="H203" i="43"/>
  <c r="H204" i="43"/>
  <c r="H205" i="43"/>
  <c r="H206" i="43"/>
  <c r="H207" i="43"/>
  <c r="H208" i="43"/>
  <c r="H209" i="43"/>
  <c r="H210" i="43"/>
  <c r="H211" i="43"/>
  <c r="H212" i="43"/>
  <c r="H213" i="43"/>
  <c r="H214" i="43"/>
  <c r="H215" i="43"/>
  <c r="H216" i="43"/>
  <c r="H217" i="43"/>
  <c r="H218" i="43"/>
  <c r="H219" i="43"/>
  <c r="H220" i="43"/>
  <c r="H221" i="43"/>
  <c r="H222" i="43"/>
  <c r="H223" i="43"/>
  <c r="H224" i="43"/>
  <c r="H225" i="43"/>
  <c r="H226" i="43"/>
  <c r="H227" i="43"/>
  <c r="H228" i="43"/>
  <c r="H229" i="43"/>
  <c r="H230" i="43"/>
  <c r="H231" i="43"/>
  <c r="H232" i="43"/>
  <c r="H233" i="43"/>
  <c r="H234" i="43"/>
  <c r="H235" i="43"/>
  <c r="H236" i="43"/>
  <c r="H237" i="43"/>
  <c r="H238" i="43"/>
  <c r="H239" i="43"/>
  <c r="H240" i="43"/>
  <c r="H241" i="43"/>
  <c r="H242" i="43"/>
  <c r="H243" i="43"/>
  <c r="H244" i="43"/>
  <c r="H245" i="43"/>
  <c r="H246" i="43"/>
  <c r="H247" i="43"/>
  <c r="H248" i="43"/>
  <c r="H249" i="43"/>
  <c r="H250" i="43"/>
  <c r="H251" i="43"/>
  <c r="H252" i="43"/>
  <c r="H253" i="43"/>
  <c r="H254" i="43"/>
  <c r="H255" i="43"/>
  <c r="H256" i="43"/>
  <c r="H257" i="43"/>
  <c r="H258" i="43"/>
  <c r="H259" i="43"/>
  <c r="H260" i="43"/>
  <c r="H261" i="43"/>
  <c r="H262" i="43"/>
  <c r="H263" i="43"/>
  <c r="H264" i="43"/>
  <c r="H265" i="43"/>
  <c r="H266" i="43"/>
  <c r="H267" i="43"/>
  <c r="H268" i="43"/>
  <c r="H269" i="43"/>
  <c r="H270" i="43"/>
  <c r="H271" i="43"/>
  <c r="H272" i="43"/>
  <c r="H273" i="43"/>
  <c r="H274" i="43"/>
  <c r="H275" i="43"/>
  <c r="H276" i="43"/>
  <c r="H277" i="43"/>
  <c r="H278" i="43"/>
  <c r="H279" i="43"/>
  <c r="H280" i="43"/>
  <c r="H281" i="43"/>
  <c r="H282" i="43"/>
  <c r="H283" i="43"/>
  <c r="H284" i="43"/>
  <c r="H285" i="43"/>
  <c r="H286" i="43"/>
  <c r="H287" i="43"/>
  <c r="H288" i="43"/>
  <c r="H289" i="43"/>
  <c r="H290" i="43"/>
  <c r="H291" i="43"/>
  <c r="H292" i="43"/>
  <c r="H293" i="43"/>
  <c r="H294" i="43"/>
  <c r="H295" i="43"/>
  <c r="H296" i="43"/>
  <c r="H297" i="43"/>
  <c r="H298" i="43"/>
  <c r="H299" i="43"/>
  <c r="H300" i="43"/>
  <c r="H301" i="43"/>
  <c r="H302" i="43"/>
  <c r="H303" i="43"/>
  <c r="H304" i="43"/>
  <c r="H305" i="43"/>
  <c r="H306" i="43"/>
  <c r="H307" i="43"/>
  <c r="H308" i="43"/>
  <c r="H309" i="43"/>
  <c r="H310" i="43"/>
  <c r="H311" i="43"/>
  <c r="H312" i="43"/>
  <c r="H313" i="43"/>
  <c r="H314" i="43"/>
  <c r="H315" i="43"/>
  <c r="H316" i="43"/>
  <c r="H317" i="43"/>
  <c r="H318" i="43"/>
  <c r="H319" i="43"/>
  <c r="H320" i="43"/>
  <c r="H321" i="43"/>
  <c r="H322" i="43"/>
  <c r="H323" i="43"/>
  <c r="H324" i="43"/>
  <c r="H325" i="43"/>
  <c r="H326" i="43"/>
  <c r="H327" i="43"/>
  <c r="H328" i="43"/>
  <c r="H329" i="43"/>
  <c r="H330" i="43"/>
  <c r="H331" i="43"/>
  <c r="H332" i="43"/>
  <c r="H333" i="43"/>
  <c r="H334" i="43"/>
  <c r="H335" i="43"/>
  <c r="H336" i="43"/>
  <c r="H337" i="43"/>
  <c r="H338" i="43"/>
  <c r="H339" i="43"/>
  <c r="H340" i="43"/>
  <c r="H341" i="43"/>
  <c r="H342" i="43"/>
  <c r="H343" i="43"/>
  <c r="H344" i="43"/>
  <c r="H345" i="43"/>
  <c r="H346" i="43"/>
  <c r="H347" i="43"/>
  <c r="H348" i="43"/>
  <c r="H349" i="43"/>
  <c r="H350" i="43"/>
  <c r="H351" i="43"/>
  <c r="H352" i="43"/>
  <c r="H353" i="43"/>
  <c r="H354" i="43"/>
  <c r="H355" i="43"/>
  <c r="H356" i="43"/>
  <c r="H357" i="43"/>
  <c r="H358" i="43"/>
  <c r="H359" i="43"/>
  <c r="H360" i="43"/>
  <c r="H361" i="43"/>
  <c r="H362" i="43"/>
  <c r="H363" i="43"/>
  <c r="H364" i="43"/>
  <c r="H365" i="43"/>
  <c r="H366" i="43"/>
  <c r="H367" i="43"/>
  <c r="H368" i="43"/>
  <c r="H369" i="43"/>
  <c r="H370" i="43"/>
  <c r="H371" i="43"/>
  <c r="H372" i="43"/>
  <c r="H373" i="43"/>
  <c r="H374" i="43"/>
  <c r="H375" i="43"/>
  <c r="H376" i="43"/>
  <c r="H377" i="43"/>
  <c r="H378" i="43"/>
  <c r="H379" i="43"/>
  <c r="H380" i="43"/>
  <c r="H381" i="43"/>
  <c r="H382" i="43"/>
  <c r="H383" i="43"/>
  <c r="H384" i="43"/>
  <c r="H385" i="43"/>
  <c r="H386" i="43"/>
  <c r="H387" i="43"/>
  <c r="H388" i="43"/>
  <c r="H389" i="43"/>
  <c r="H390" i="43"/>
  <c r="H391" i="43"/>
  <c r="H392" i="43"/>
  <c r="H393" i="43"/>
  <c r="H394" i="43"/>
  <c r="H395" i="43"/>
  <c r="H396" i="43"/>
  <c r="H397" i="43"/>
  <c r="H398" i="43"/>
  <c r="H399" i="43"/>
  <c r="H400" i="43"/>
  <c r="H401" i="43"/>
  <c r="H402" i="43"/>
  <c r="H403" i="43"/>
  <c r="H404" i="43"/>
  <c r="H405" i="43"/>
  <c r="H406" i="43"/>
  <c r="H407" i="43"/>
  <c r="H408" i="43"/>
  <c r="H409" i="43"/>
  <c r="H410" i="43"/>
  <c r="H411" i="43"/>
  <c r="H412" i="43"/>
  <c r="H413" i="43"/>
  <c r="H414" i="43"/>
  <c r="H415" i="43"/>
  <c r="H416" i="43"/>
  <c r="H417" i="43"/>
  <c r="H418" i="43"/>
  <c r="H419" i="43"/>
  <c r="H420" i="43"/>
  <c r="H421" i="43"/>
  <c r="H422" i="43"/>
  <c r="H423" i="43"/>
  <c r="H424" i="43"/>
  <c r="H425" i="43"/>
  <c r="H426" i="43"/>
  <c r="H427" i="43"/>
  <c r="H428" i="43"/>
  <c r="H429" i="43"/>
  <c r="H430" i="43"/>
  <c r="H431" i="43"/>
  <c r="H432" i="43"/>
  <c r="H433" i="43"/>
  <c r="H434" i="43"/>
  <c r="H435" i="43"/>
  <c r="H436" i="43"/>
  <c r="H437" i="43"/>
  <c r="H438" i="43"/>
  <c r="H439" i="43"/>
  <c r="H440" i="43"/>
  <c r="H441" i="43"/>
  <c r="H442" i="43"/>
  <c r="H443" i="43"/>
  <c r="H444" i="43"/>
  <c r="H445" i="43"/>
  <c r="H446" i="43"/>
  <c r="H447" i="43"/>
  <c r="H448" i="43"/>
  <c r="H449" i="43"/>
  <c r="H450" i="43"/>
  <c r="H451" i="43"/>
  <c r="H452" i="43"/>
  <c r="H453" i="43"/>
  <c r="H454" i="43"/>
  <c r="H455" i="43"/>
  <c r="H456" i="43"/>
  <c r="H457" i="43"/>
  <c r="H458" i="43"/>
  <c r="H459" i="43"/>
  <c r="H460" i="43"/>
  <c r="H461" i="43"/>
  <c r="H462" i="43"/>
  <c r="H463" i="43"/>
  <c r="H464" i="43"/>
  <c r="H465" i="43"/>
  <c r="H466" i="43"/>
  <c r="H467" i="43"/>
  <c r="H468" i="43"/>
  <c r="H469" i="43"/>
  <c r="H470" i="43"/>
  <c r="H471" i="43"/>
  <c r="H472" i="43"/>
  <c r="H473" i="43"/>
  <c r="H474" i="43"/>
  <c r="H475" i="43"/>
  <c r="H476" i="43"/>
  <c r="H477" i="43"/>
  <c r="H478" i="43"/>
  <c r="H479" i="43"/>
  <c r="H480" i="43"/>
  <c r="H481" i="43"/>
  <c r="H482" i="43"/>
  <c r="H483" i="43"/>
  <c r="H484" i="43"/>
  <c r="H485" i="43"/>
  <c r="H486" i="43"/>
  <c r="H487" i="43"/>
  <c r="H488" i="43"/>
  <c r="H489" i="43"/>
  <c r="H490" i="43"/>
  <c r="H491" i="43"/>
  <c r="H492" i="43"/>
  <c r="H493" i="43"/>
  <c r="H494" i="43"/>
  <c r="H495" i="43"/>
  <c r="H496" i="43"/>
  <c r="H497" i="43"/>
  <c r="H498" i="43"/>
  <c r="H499" i="43"/>
  <c r="H500" i="43"/>
  <c r="H501" i="43"/>
  <c r="H502" i="43"/>
  <c r="H503" i="43"/>
  <c r="H504" i="43"/>
  <c r="H505" i="43"/>
  <c r="H506" i="43"/>
  <c r="H507" i="43"/>
  <c r="H508" i="43"/>
  <c r="H509" i="43"/>
  <c r="H510" i="43"/>
  <c r="H511" i="43"/>
  <c r="H512" i="43"/>
  <c r="H513" i="43"/>
  <c r="H514" i="43"/>
  <c r="H515" i="43"/>
  <c r="H516" i="43"/>
  <c r="H517" i="43"/>
  <c r="H518" i="43"/>
  <c r="H519" i="43"/>
  <c r="H520" i="43"/>
  <c r="H521" i="43"/>
  <c r="H522" i="43"/>
  <c r="H523" i="43"/>
  <c r="H524" i="43"/>
  <c r="H525" i="43"/>
  <c r="H526" i="43"/>
  <c r="H28" i="43"/>
  <c r="H29" i="43"/>
  <c r="H30" i="43"/>
  <c r="H31" i="43"/>
  <c r="GQ522" i="43" l="1"/>
  <c r="EO522" i="43"/>
  <c r="EK522" i="43"/>
  <c r="BJ522" i="43"/>
  <c r="GN522" i="43"/>
  <c r="EN522" i="43"/>
  <c r="EJ522" i="43"/>
  <c r="BG522" i="43"/>
  <c r="GS522" i="43"/>
  <c r="GM522" i="43"/>
  <c r="EM522" i="43"/>
  <c r="BL522" i="43"/>
  <c r="BF522" i="43"/>
  <c r="GR522" i="43"/>
  <c r="EL522" i="43"/>
  <c r="BK522" i="43"/>
  <c r="GO522" i="43"/>
  <c r="BH522" i="43"/>
  <c r="GN525" i="43"/>
  <c r="EL525" i="43"/>
  <c r="BG525" i="43"/>
  <c r="GS525" i="43"/>
  <c r="GM525" i="43"/>
  <c r="EO525" i="43"/>
  <c r="EK525" i="43"/>
  <c r="BL525" i="43"/>
  <c r="BF525" i="43"/>
  <c r="GR525" i="43"/>
  <c r="EN525" i="43"/>
  <c r="EJ525" i="43"/>
  <c r="BK525" i="43"/>
  <c r="GQ525" i="43"/>
  <c r="EM525" i="43"/>
  <c r="BJ525" i="43"/>
  <c r="BH525" i="43"/>
  <c r="GO525" i="43"/>
  <c r="GR521" i="43"/>
  <c r="EO521" i="43"/>
  <c r="EK521" i="43"/>
  <c r="BK521" i="43"/>
  <c r="GQ521" i="43"/>
  <c r="EN521" i="43"/>
  <c r="EJ521" i="43"/>
  <c r="BJ521" i="43"/>
  <c r="GN521" i="43"/>
  <c r="EM521" i="43"/>
  <c r="BG521" i="43"/>
  <c r="GS521" i="43"/>
  <c r="GM521" i="43"/>
  <c r="EL521" i="43"/>
  <c r="BL521" i="43"/>
  <c r="BF521" i="43"/>
  <c r="BH521" i="43"/>
  <c r="GO521" i="43"/>
  <c r="GQ517" i="43"/>
  <c r="EN517" i="43"/>
  <c r="EJ517" i="43"/>
  <c r="BK517" i="43"/>
  <c r="GN517" i="43"/>
  <c r="EM517" i="43"/>
  <c r="BJ517" i="43"/>
  <c r="GS517" i="43"/>
  <c r="GM517" i="43"/>
  <c r="EL517" i="43"/>
  <c r="BG517" i="43"/>
  <c r="GR517" i="43"/>
  <c r="EO517" i="43"/>
  <c r="EK517" i="43"/>
  <c r="BL517" i="43"/>
  <c r="BF517" i="43"/>
  <c r="BH517" i="43"/>
  <c r="GO517" i="43"/>
  <c r="GN513" i="43"/>
  <c r="EN513" i="43"/>
  <c r="EJ513" i="43"/>
  <c r="BK513" i="43"/>
  <c r="GS513" i="43"/>
  <c r="GM513" i="43"/>
  <c r="EM513" i="43"/>
  <c r="BJ513" i="43"/>
  <c r="GR513" i="43"/>
  <c r="EL513" i="43"/>
  <c r="BG513" i="43"/>
  <c r="GQ513" i="43"/>
  <c r="EO513" i="43"/>
  <c r="EK513" i="43"/>
  <c r="BL513" i="43"/>
  <c r="BF513" i="43"/>
  <c r="BH513" i="43"/>
  <c r="GO513" i="43"/>
  <c r="GS509" i="43"/>
  <c r="GM509" i="43"/>
  <c r="EM509" i="43"/>
  <c r="BG509" i="43"/>
  <c r="GR509" i="43"/>
  <c r="EL509" i="43"/>
  <c r="BL509" i="43"/>
  <c r="BF509" i="43"/>
  <c r="GQ509" i="43"/>
  <c r="EO509" i="43"/>
  <c r="EK509" i="43"/>
  <c r="BK509" i="43"/>
  <c r="GN509" i="43"/>
  <c r="EN509" i="43"/>
  <c r="EJ509" i="43"/>
  <c r="BJ509" i="43"/>
  <c r="BH509" i="43"/>
  <c r="GO509" i="43"/>
  <c r="GQ505" i="43"/>
  <c r="EL505" i="43"/>
  <c r="BL505" i="43"/>
  <c r="BF505" i="43"/>
  <c r="GR505" i="43"/>
  <c r="EN505" i="43"/>
  <c r="BK505" i="43"/>
  <c r="GN505" i="43"/>
  <c r="EM505" i="43"/>
  <c r="BJ505" i="43"/>
  <c r="GM505" i="43"/>
  <c r="EK505" i="43"/>
  <c r="BG505" i="43"/>
  <c r="GS505" i="43"/>
  <c r="EO505" i="43"/>
  <c r="EJ505" i="43"/>
  <c r="GO505" i="43"/>
  <c r="BH505" i="43"/>
  <c r="GN501" i="43"/>
  <c r="EN501" i="43"/>
  <c r="EJ501" i="43"/>
  <c r="BK501" i="43"/>
  <c r="GS501" i="43"/>
  <c r="GM501" i="43"/>
  <c r="EM501" i="43"/>
  <c r="BJ501" i="43"/>
  <c r="GR501" i="43"/>
  <c r="EL501" i="43"/>
  <c r="BG501" i="43"/>
  <c r="GQ501" i="43"/>
  <c r="EO501" i="43"/>
  <c r="EK501" i="43"/>
  <c r="BL501" i="43"/>
  <c r="BF501" i="43"/>
  <c r="BH501" i="43"/>
  <c r="GO501" i="43"/>
  <c r="GR497" i="43"/>
  <c r="EL497" i="43"/>
  <c r="BL497" i="43"/>
  <c r="BF497" i="43"/>
  <c r="GQ497" i="43"/>
  <c r="EO497" i="43"/>
  <c r="EK497" i="43"/>
  <c r="BK497" i="43"/>
  <c r="GS497" i="43"/>
  <c r="EN497" i="43"/>
  <c r="BJ497" i="43"/>
  <c r="GN497" i="43"/>
  <c r="EM497" i="43"/>
  <c r="BG497" i="43"/>
  <c r="GM497" i="43"/>
  <c r="EJ497" i="43"/>
  <c r="GO497" i="43"/>
  <c r="BH497" i="43"/>
  <c r="GR493" i="43"/>
  <c r="EL493" i="43"/>
  <c r="BL493" i="43"/>
  <c r="BF493" i="43"/>
  <c r="GM493" i="43"/>
  <c r="EO493" i="43"/>
  <c r="EJ493" i="43"/>
  <c r="GS493" i="43"/>
  <c r="EN493" i="43"/>
  <c r="BK493" i="43"/>
  <c r="GQ493" i="43"/>
  <c r="EM493" i="43"/>
  <c r="BJ493" i="43"/>
  <c r="GN493" i="43"/>
  <c r="EK493" i="43"/>
  <c r="BG493" i="43"/>
  <c r="BH493" i="43"/>
  <c r="GO493" i="43"/>
  <c r="GR489" i="43"/>
  <c r="EL489" i="43"/>
  <c r="GM489" i="43"/>
  <c r="EO489" i="43"/>
  <c r="EJ489" i="43"/>
  <c r="BJ489" i="43"/>
  <c r="GS489" i="43"/>
  <c r="EN489" i="43"/>
  <c r="BG489" i="43"/>
  <c r="GQ489" i="43"/>
  <c r="EM489" i="43"/>
  <c r="BL489" i="43"/>
  <c r="BF489" i="43"/>
  <c r="GN489" i="43"/>
  <c r="EK489" i="43"/>
  <c r="BK489" i="43"/>
  <c r="BH489" i="43"/>
  <c r="GO489" i="43"/>
  <c r="GN485" i="43"/>
  <c r="EN485" i="43"/>
  <c r="EJ485" i="43"/>
  <c r="BK485" i="43"/>
  <c r="GS485" i="43"/>
  <c r="GM485" i="43"/>
  <c r="EM485" i="43"/>
  <c r="BJ485" i="43"/>
  <c r="GR485" i="43"/>
  <c r="EL485" i="43"/>
  <c r="BG485" i="43"/>
  <c r="GQ485" i="43"/>
  <c r="EO485" i="43"/>
  <c r="EK485" i="43"/>
  <c r="BL485" i="43"/>
  <c r="BF485" i="43"/>
  <c r="BH485" i="43"/>
  <c r="GO485" i="43"/>
  <c r="GQ481" i="43"/>
  <c r="EL481" i="43"/>
  <c r="BJ481" i="43"/>
  <c r="GR481" i="43"/>
  <c r="EN481" i="43"/>
  <c r="BK481" i="43"/>
  <c r="GN481" i="43"/>
  <c r="EM481" i="43"/>
  <c r="BG481" i="43"/>
  <c r="GM481" i="43"/>
  <c r="EK481" i="43"/>
  <c r="BF481" i="43"/>
  <c r="GS481" i="43"/>
  <c r="EO481" i="43"/>
  <c r="EJ481" i="43"/>
  <c r="BL481" i="43"/>
  <c r="BH481" i="43"/>
  <c r="GO481" i="43"/>
  <c r="GS477" i="43"/>
  <c r="GM477" i="43"/>
  <c r="EM477" i="43"/>
  <c r="BK477" i="43"/>
  <c r="GR477" i="43"/>
  <c r="EL477" i="43"/>
  <c r="BG477" i="43"/>
  <c r="GQ477" i="43"/>
  <c r="EK477" i="43"/>
  <c r="BF477" i="43"/>
  <c r="GN477" i="43"/>
  <c r="EO477" i="43"/>
  <c r="EJ477" i="43"/>
  <c r="BL477" i="43"/>
  <c r="EN477" i="43"/>
  <c r="BJ477" i="43"/>
  <c r="GO477" i="43"/>
  <c r="BH477" i="43"/>
  <c r="GQ473" i="43"/>
  <c r="EO473" i="43"/>
  <c r="EK473" i="43"/>
  <c r="BG473" i="43"/>
  <c r="GN473" i="43"/>
  <c r="EN473" i="43"/>
  <c r="EJ473" i="43"/>
  <c r="BL473" i="43"/>
  <c r="BF473" i="43"/>
  <c r="GS473" i="43"/>
  <c r="GM473" i="43"/>
  <c r="EM473" i="43"/>
  <c r="BK473" i="43"/>
  <c r="GR473" i="43"/>
  <c r="EL473" i="43"/>
  <c r="BJ473" i="43"/>
  <c r="GO473" i="43"/>
  <c r="BH473" i="43"/>
  <c r="GQ469" i="43"/>
  <c r="EO469" i="43"/>
  <c r="EK469" i="43"/>
  <c r="BL469" i="43"/>
  <c r="BF469" i="43"/>
  <c r="GN469" i="43"/>
  <c r="EN469" i="43"/>
  <c r="EJ469" i="43"/>
  <c r="BK469" i="43"/>
  <c r="GS469" i="43"/>
  <c r="GM469" i="43"/>
  <c r="EM469" i="43"/>
  <c r="BJ469" i="43"/>
  <c r="GR469" i="43"/>
  <c r="EL469" i="43"/>
  <c r="BG469" i="43"/>
  <c r="BH469" i="43"/>
  <c r="GO469" i="43"/>
  <c r="GR465" i="43"/>
  <c r="EL465" i="43"/>
  <c r="BG465" i="43"/>
  <c r="GQ465" i="43"/>
  <c r="EO465" i="43"/>
  <c r="EK465" i="43"/>
  <c r="BL465" i="43"/>
  <c r="BF465" i="43"/>
  <c r="GN465" i="43"/>
  <c r="EN465" i="43"/>
  <c r="EJ465" i="43"/>
  <c r="BK465" i="43"/>
  <c r="GS465" i="43"/>
  <c r="GM465" i="43"/>
  <c r="EM465" i="43"/>
  <c r="BJ465" i="43"/>
  <c r="GO465" i="43"/>
  <c r="BH465" i="43"/>
  <c r="GS461" i="43"/>
  <c r="GM461" i="43"/>
  <c r="EM461" i="43"/>
  <c r="BJ461" i="43"/>
  <c r="GR461" i="43"/>
  <c r="EL461" i="43"/>
  <c r="BG461" i="43"/>
  <c r="GQ461" i="43"/>
  <c r="EO461" i="43"/>
  <c r="EK461" i="43"/>
  <c r="BL461" i="43"/>
  <c r="BF461" i="43"/>
  <c r="GN461" i="43"/>
  <c r="EN461" i="43"/>
  <c r="EJ461" i="43"/>
  <c r="BK461" i="43"/>
  <c r="BH461" i="43"/>
  <c r="GO461" i="43"/>
  <c r="GS457" i="43"/>
  <c r="GM457" i="43"/>
  <c r="EM457" i="43"/>
  <c r="BG457" i="43"/>
  <c r="GN457" i="43"/>
  <c r="EK457" i="43"/>
  <c r="BK457" i="43"/>
  <c r="EO457" i="43"/>
  <c r="EJ457" i="43"/>
  <c r="BJ457" i="43"/>
  <c r="GR457" i="43"/>
  <c r="EN457" i="43"/>
  <c r="BF457" i="43"/>
  <c r="GQ457" i="43"/>
  <c r="EL457" i="43"/>
  <c r="BL457" i="43"/>
  <c r="BH457" i="43"/>
  <c r="GO457" i="43"/>
  <c r="GR453" i="43"/>
  <c r="EN453" i="43"/>
  <c r="EJ453" i="43"/>
  <c r="BK453" i="43"/>
  <c r="GQ453" i="43"/>
  <c r="EM453" i="43"/>
  <c r="BJ453" i="43"/>
  <c r="GN453" i="43"/>
  <c r="EL453" i="43"/>
  <c r="BG453" i="43"/>
  <c r="GS453" i="43"/>
  <c r="GM453" i="43"/>
  <c r="EO453" i="43"/>
  <c r="EK453" i="43"/>
  <c r="BL453" i="43"/>
  <c r="BF453" i="43"/>
  <c r="BH453" i="43"/>
  <c r="GO453" i="43"/>
  <c r="GR449" i="43"/>
  <c r="EL449" i="43"/>
  <c r="BL449" i="43"/>
  <c r="BF449" i="43"/>
  <c r="GQ449" i="43"/>
  <c r="EO449" i="43"/>
  <c r="EK449" i="43"/>
  <c r="BK449" i="43"/>
  <c r="GN449" i="43"/>
  <c r="EN449" i="43"/>
  <c r="EJ449" i="43"/>
  <c r="BJ449" i="43"/>
  <c r="GS449" i="43"/>
  <c r="GM449" i="43"/>
  <c r="EM449" i="43"/>
  <c r="BG449" i="43"/>
  <c r="BH449" i="43"/>
  <c r="GO449" i="43"/>
  <c r="GN445" i="43"/>
  <c r="EL445" i="43"/>
  <c r="BL445" i="43"/>
  <c r="BF445" i="43"/>
  <c r="GS445" i="43"/>
  <c r="GM445" i="43"/>
  <c r="EO445" i="43"/>
  <c r="EK445" i="43"/>
  <c r="BK445" i="43"/>
  <c r="GR445" i="43"/>
  <c r="EN445" i="43"/>
  <c r="EJ445" i="43"/>
  <c r="BJ445" i="43"/>
  <c r="GQ445" i="43"/>
  <c r="EM445" i="43"/>
  <c r="BG445" i="43"/>
  <c r="BH445" i="43"/>
  <c r="GO445" i="43"/>
  <c r="GR441" i="43"/>
  <c r="EN441" i="43"/>
  <c r="EJ441" i="43"/>
  <c r="BK441" i="43"/>
  <c r="GQ441" i="43"/>
  <c r="EM441" i="43"/>
  <c r="BJ441" i="43"/>
  <c r="GN441" i="43"/>
  <c r="EL441" i="43"/>
  <c r="BG441" i="43"/>
  <c r="GS441" i="43"/>
  <c r="GM441" i="43"/>
  <c r="EO441" i="43"/>
  <c r="EK441" i="43"/>
  <c r="BL441" i="43"/>
  <c r="BF441" i="43"/>
  <c r="BH441" i="43"/>
  <c r="GO441" i="43"/>
  <c r="GQ437" i="43"/>
  <c r="EM437" i="43"/>
  <c r="BJ437" i="43"/>
  <c r="GN437" i="43"/>
  <c r="EL437" i="43"/>
  <c r="BG437" i="43"/>
  <c r="GS437" i="43"/>
  <c r="GM437" i="43"/>
  <c r="EO437" i="43"/>
  <c r="EK437" i="43"/>
  <c r="BL437" i="43"/>
  <c r="BF437" i="43"/>
  <c r="GR437" i="43"/>
  <c r="EN437" i="43"/>
  <c r="EJ437" i="43"/>
  <c r="BK437" i="43"/>
  <c r="GO437" i="43"/>
  <c r="BH437" i="43"/>
  <c r="GN433" i="43"/>
  <c r="EL433" i="43"/>
  <c r="BG433" i="43"/>
  <c r="GS433" i="43"/>
  <c r="GM433" i="43"/>
  <c r="EO433" i="43"/>
  <c r="EK433" i="43"/>
  <c r="BL433" i="43"/>
  <c r="BF433" i="43"/>
  <c r="GR433" i="43"/>
  <c r="EN433" i="43"/>
  <c r="EJ433" i="43"/>
  <c r="BK433" i="43"/>
  <c r="GQ433" i="43"/>
  <c r="EM433" i="43"/>
  <c r="BJ433" i="43"/>
  <c r="BH433" i="43"/>
  <c r="GO433" i="43"/>
  <c r="GN429" i="43"/>
  <c r="EL429" i="43"/>
  <c r="BL429" i="43"/>
  <c r="BF429" i="43"/>
  <c r="GS429" i="43"/>
  <c r="GM429" i="43"/>
  <c r="EO429" i="43"/>
  <c r="EK429" i="43"/>
  <c r="BK429" i="43"/>
  <c r="GR429" i="43"/>
  <c r="EN429" i="43"/>
  <c r="EJ429" i="43"/>
  <c r="BJ429" i="43"/>
  <c r="GQ429" i="43"/>
  <c r="EM429" i="43"/>
  <c r="BG429" i="43"/>
  <c r="BH429" i="43"/>
  <c r="GO429" i="43"/>
  <c r="GQ425" i="43"/>
  <c r="EN425" i="43"/>
  <c r="EJ425" i="43"/>
  <c r="BK425" i="43"/>
  <c r="GN425" i="43"/>
  <c r="EM425" i="43"/>
  <c r="BJ425" i="43"/>
  <c r="GS425" i="43"/>
  <c r="GM425" i="43"/>
  <c r="EL425" i="43"/>
  <c r="BG425" i="43"/>
  <c r="GR425" i="43"/>
  <c r="EO425" i="43"/>
  <c r="EK425" i="43"/>
  <c r="BL425" i="43"/>
  <c r="BF425" i="43"/>
  <c r="GO425" i="43"/>
  <c r="BH425" i="43"/>
  <c r="GN421" i="43"/>
  <c r="EO421" i="43"/>
  <c r="EK421" i="43"/>
  <c r="BK421" i="43"/>
  <c r="GS421" i="43"/>
  <c r="GM421" i="43"/>
  <c r="EN421" i="43"/>
  <c r="EJ421" i="43"/>
  <c r="BJ421" i="43"/>
  <c r="GR421" i="43"/>
  <c r="EM421" i="43"/>
  <c r="BG421" i="43"/>
  <c r="GQ421" i="43"/>
  <c r="EL421" i="43"/>
  <c r="BL421" i="43"/>
  <c r="BF421" i="43"/>
  <c r="BH421" i="43"/>
  <c r="GO421" i="43"/>
  <c r="GR417" i="43"/>
  <c r="EO417" i="43"/>
  <c r="EK417" i="43"/>
  <c r="BJ417" i="43"/>
  <c r="GQ417" i="43"/>
  <c r="EN417" i="43"/>
  <c r="EJ417" i="43"/>
  <c r="BG417" i="43"/>
  <c r="GN417" i="43"/>
  <c r="EM417" i="43"/>
  <c r="BL417" i="43"/>
  <c r="BF417" i="43"/>
  <c r="GS417" i="43"/>
  <c r="GM417" i="43"/>
  <c r="EL417" i="43"/>
  <c r="BK417" i="43"/>
  <c r="BH417" i="43"/>
  <c r="GO417" i="43"/>
  <c r="GS413" i="43"/>
  <c r="GM413" i="43"/>
  <c r="EN413" i="43"/>
  <c r="EJ413" i="43"/>
  <c r="BK413" i="43"/>
  <c r="GR413" i="43"/>
  <c r="EM413" i="43"/>
  <c r="BJ413" i="43"/>
  <c r="GQ413" i="43"/>
  <c r="EL413" i="43"/>
  <c r="BG413" i="43"/>
  <c r="GN413" i="43"/>
  <c r="EO413" i="43"/>
  <c r="EK413" i="43"/>
  <c r="BL413" i="43"/>
  <c r="BF413" i="43"/>
  <c r="GO413" i="43"/>
  <c r="BH413" i="43"/>
  <c r="GR409" i="43"/>
  <c r="EN409" i="43"/>
  <c r="EJ409" i="43"/>
  <c r="BJ409" i="43"/>
  <c r="GQ409" i="43"/>
  <c r="EM409" i="43"/>
  <c r="BG409" i="43"/>
  <c r="GN409" i="43"/>
  <c r="EL409" i="43"/>
  <c r="BL409" i="43"/>
  <c r="BF409" i="43"/>
  <c r="GS409" i="43"/>
  <c r="GM409" i="43"/>
  <c r="EO409" i="43"/>
  <c r="EK409" i="43"/>
  <c r="BK409" i="43"/>
  <c r="BH409" i="43"/>
  <c r="GO409" i="43"/>
  <c r="GQ405" i="43"/>
  <c r="EM405" i="43"/>
  <c r="BG405" i="43"/>
  <c r="GN405" i="43"/>
  <c r="EL405" i="43"/>
  <c r="BL405" i="43"/>
  <c r="BF405" i="43"/>
  <c r="GS405" i="43"/>
  <c r="GM405" i="43"/>
  <c r="EO405" i="43"/>
  <c r="EK405" i="43"/>
  <c r="BK405" i="43"/>
  <c r="GR405" i="43"/>
  <c r="EN405" i="43"/>
  <c r="EJ405" i="43"/>
  <c r="BJ405" i="43"/>
  <c r="BH405" i="43"/>
  <c r="GO405" i="43"/>
  <c r="GQ401" i="43"/>
  <c r="EM401" i="43"/>
  <c r="BK401" i="43"/>
  <c r="GN401" i="43"/>
  <c r="EL401" i="43"/>
  <c r="BJ401" i="43"/>
  <c r="GS401" i="43"/>
  <c r="GM401" i="43"/>
  <c r="EO401" i="43"/>
  <c r="EK401" i="43"/>
  <c r="BG401" i="43"/>
  <c r="GR401" i="43"/>
  <c r="EN401" i="43"/>
  <c r="EJ401" i="43"/>
  <c r="BL401" i="43"/>
  <c r="BF401" i="43"/>
  <c r="BH401" i="43"/>
  <c r="GO401" i="43"/>
  <c r="GR397" i="43"/>
  <c r="EN397" i="43"/>
  <c r="EJ397" i="43"/>
  <c r="BK397" i="43"/>
  <c r="GQ397" i="43"/>
  <c r="EM397" i="43"/>
  <c r="BJ397" i="43"/>
  <c r="GN397" i="43"/>
  <c r="EL397" i="43"/>
  <c r="BG397" i="43"/>
  <c r="GS397" i="43"/>
  <c r="GM397" i="43"/>
  <c r="EO397" i="43"/>
  <c r="EK397" i="43"/>
  <c r="BL397" i="43"/>
  <c r="BF397" i="43"/>
  <c r="BH397" i="43"/>
  <c r="GO397" i="43"/>
  <c r="GS393" i="43"/>
  <c r="GM393" i="43"/>
  <c r="EO393" i="43"/>
  <c r="EK393" i="43"/>
  <c r="BG393" i="43"/>
  <c r="GR393" i="43"/>
  <c r="EN393" i="43"/>
  <c r="EJ393" i="43"/>
  <c r="BL393" i="43"/>
  <c r="BF393" i="43"/>
  <c r="GQ393" i="43"/>
  <c r="EM393" i="43"/>
  <c r="BK393" i="43"/>
  <c r="GN393" i="43"/>
  <c r="EL393" i="43"/>
  <c r="BJ393" i="43"/>
  <c r="BH393" i="43"/>
  <c r="GO393" i="43"/>
  <c r="GN389" i="43"/>
  <c r="EL389" i="43"/>
  <c r="BG389" i="43"/>
  <c r="GS389" i="43"/>
  <c r="GM389" i="43"/>
  <c r="EO389" i="43"/>
  <c r="EK389" i="43"/>
  <c r="BL389" i="43"/>
  <c r="BF389" i="43"/>
  <c r="GR389" i="43"/>
  <c r="EN389" i="43"/>
  <c r="EJ389" i="43"/>
  <c r="BK389" i="43"/>
  <c r="GQ389" i="43"/>
  <c r="EM389" i="43"/>
  <c r="BJ389" i="43"/>
  <c r="BH389" i="43"/>
  <c r="GO389" i="43"/>
  <c r="GR385" i="43"/>
  <c r="EN385" i="43"/>
  <c r="EJ385" i="43"/>
  <c r="BJ385" i="43"/>
  <c r="GQ385" i="43"/>
  <c r="EM385" i="43"/>
  <c r="BG385" i="43"/>
  <c r="GN385" i="43"/>
  <c r="EL385" i="43"/>
  <c r="BL385" i="43"/>
  <c r="BF385" i="43"/>
  <c r="GS385" i="43"/>
  <c r="GM385" i="43"/>
  <c r="EO385" i="43"/>
  <c r="EK385" i="43"/>
  <c r="BK385" i="43"/>
  <c r="BH385" i="43"/>
  <c r="GO385" i="43"/>
  <c r="GQ381" i="43"/>
  <c r="EM381" i="43"/>
  <c r="BK381" i="43"/>
  <c r="GN381" i="43"/>
  <c r="EL381" i="43"/>
  <c r="BJ381" i="43"/>
  <c r="GS381" i="43"/>
  <c r="GM381" i="43"/>
  <c r="EO381" i="43"/>
  <c r="EK381" i="43"/>
  <c r="BG381" i="43"/>
  <c r="GR381" i="43"/>
  <c r="EN381" i="43"/>
  <c r="EJ381" i="43"/>
  <c r="BL381" i="43"/>
  <c r="BF381" i="43"/>
  <c r="BH381" i="43"/>
  <c r="GO381" i="43"/>
  <c r="GR377" i="43"/>
  <c r="EN377" i="43"/>
  <c r="EJ377" i="43"/>
  <c r="BL377" i="43"/>
  <c r="BF377" i="43"/>
  <c r="GQ377" i="43"/>
  <c r="EM377" i="43"/>
  <c r="BK377" i="43"/>
  <c r="GN377" i="43"/>
  <c r="EL377" i="43"/>
  <c r="BJ377" i="43"/>
  <c r="GS377" i="43"/>
  <c r="GM377" i="43"/>
  <c r="EO377" i="43"/>
  <c r="EK377" i="43"/>
  <c r="BG377" i="43"/>
  <c r="BH377" i="43"/>
  <c r="GO377" i="43"/>
  <c r="GR373" i="43"/>
  <c r="EN373" i="43"/>
  <c r="EJ373" i="43"/>
  <c r="BL373" i="43"/>
  <c r="BF373" i="43"/>
  <c r="GQ373" i="43"/>
  <c r="EM373" i="43"/>
  <c r="BK373" i="43"/>
  <c r="GN373" i="43"/>
  <c r="EL373" i="43"/>
  <c r="BJ373" i="43"/>
  <c r="GS373" i="43"/>
  <c r="GM373" i="43"/>
  <c r="EO373" i="43"/>
  <c r="EK373" i="43"/>
  <c r="BG373" i="43"/>
  <c r="BH373" i="43"/>
  <c r="GO373" i="43"/>
  <c r="GQ369" i="43"/>
  <c r="EM369" i="43"/>
  <c r="BJ369" i="43"/>
  <c r="GN369" i="43"/>
  <c r="EL369" i="43"/>
  <c r="BG369" i="43"/>
  <c r="GS369" i="43"/>
  <c r="GM369" i="43"/>
  <c r="EO369" i="43"/>
  <c r="EK369" i="43"/>
  <c r="BL369" i="43"/>
  <c r="BF369" i="43"/>
  <c r="GR369" i="43"/>
  <c r="EN369" i="43"/>
  <c r="EJ369" i="43"/>
  <c r="BK369" i="43"/>
  <c r="BH369" i="43"/>
  <c r="GO369" i="43"/>
  <c r="GS365" i="43"/>
  <c r="GM365" i="43"/>
  <c r="EO365" i="43"/>
  <c r="EK365" i="43"/>
  <c r="BL365" i="43"/>
  <c r="BF365" i="43"/>
  <c r="GR365" i="43"/>
  <c r="EN365" i="43"/>
  <c r="EJ365" i="43"/>
  <c r="BK365" i="43"/>
  <c r="GQ365" i="43"/>
  <c r="EM365" i="43"/>
  <c r="BJ365" i="43"/>
  <c r="GN365" i="43"/>
  <c r="EL365" i="43"/>
  <c r="BG365" i="43"/>
  <c r="BH365" i="43"/>
  <c r="GO365" i="43"/>
  <c r="GQ361" i="43"/>
  <c r="EO361" i="43"/>
  <c r="EK361" i="43"/>
  <c r="BK361" i="43"/>
  <c r="GN361" i="43"/>
  <c r="EN361" i="43"/>
  <c r="EJ361" i="43"/>
  <c r="BJ361" i="43"/>
  <c r="GS361" i="43"/>
  <c r="GM361" i="43"/>
  <c r="EM361" i="43"/>
  <c r="BG361" i="43"/>
  <c r="GR361" i="43"/>
  <c r="EL361" i="43"/>
  <c r="BL361" i="43"/>
  <c r="BF361" i="43"/>
  <c r="BH361" i="43"/>
  <c r="GO361" i="43"/>
  <c r="GS357" i="43"/>
  <c r="GM357" i="43"/>
  <c r="EM357" i="43"/>
  <c r="BJ357" i="43"/>
  <c r="GR357" i="43"/>
  <c r="EL357" i="43"/>
  <c r="BG357" i="43"/>
  <c r="GQ357" i="43"/>
  <c r="EO357" i="43"/>
  <c r="EK357" i="43"/>
  <c r="BL357" i="43"/>
  <c r="BF357" i="43"/>
  <c r="GN357" i="43"/>
  <c r="EN357" i="43"/>
  <c r="EJ357" i="43"/>
  <c r="BK357" i="43"/>
  <c r="BH357" i="43"/>
  <c r="GO357" i="43"/>
  <c r="GQ353" i="43"/>
  <c r="EM353" i="43"/>
  <c r="BK353" i="43"/>
  <c r="GN353" i="43"/>
  <c r="EL353" i="43"/>
  <c r="BJ353" i="43"/>
  <c r="GS353" i="43"/>
  <c r="GM353" i="43"/>
  <c r="EO353" i="43"/>
  <c r="EK353" i="43"/>
  <c r="BG353" i="43"/>
  <c r="GR353" i="43"/>
  <c r="EN353" i="43"/>
  <c r="EJ353" i="43"/>
  <c r="BL353" i="43"/>
  <c r="BF353" i="43"/>
  <c r="BH353" i="43"/>
  <c r="GO353" i="43"/>
  <c r="GR349" i="43"/>
  <c r="EN349" i="43"/>
  <c r="EJ349" i="43"/>
  <c r="BJ349" i="43"/>
  <c r="GQ349" i="43"/>
  <c r="EM349" i="43"/>
  <c r="BG349" i="43"/>
  <c r="GN349" i="43"/>
  <c r="EL349" i="43"/>
  <c r="BL349" i="43"/>
  <c r="BF349" i="43"/>
  <c r="GS349" i="43"/>
  <c r="GM349" i="43"/>
  <c r="EO349" i="43"/>
  <c r="EK349" i="43"/>
  <c r="BK349" i="43"/>
  <c r="BH349" i="43"/>
  <c r="GO349" i="43"/>
  <c r="GN345" i="43"/>
  <c r="EL345" i="43"/>
  <c r="BG345" i="43"/>
  <c r="GS345" i="43"/>
  <c r="GM345" i="43"/>
  <c r="EO345" i="43"/>
  <c r="EK345" i="43"/>
  <c r="BL345" i="43"/>
  <c r="BF345" i="43"/>
  <c r="GR345" i="43"/>
  <c r="EN345" i="43"/>
  <c r="EJ345" i="43"/>
  <c r="BK345" i="43"/>
  <c r="GQ345" i="43"/>
  <c r="EM345" i="43"/>
  <c r="BJ345" i="43"/>
  <c r="BH345" i="43"/>
  <c r="GO345" i="43"/>
  <c r="GR341" i="43"/>
  <c r="EN341" i="43"/>
  <c r="EJ341" i="43"/>
  <c r="BJ341" i="43"/>
  <c r="GQ341" i="43"/>
  <c r="EM341" i="43"/>
  <c r="BG341" i="43"/>
  <c r="GN341" i="43"/>
  <c r="EL341" i="43"/>
  <c r="BL341" i="43"/>
  <c r="BF341" i="43"/>
  <c r="GS341" i="43"/>
  <c r="GM341" i="43"/>
  <c r="EO341" i="43"/>
  <c r="EK341" i="43"/>
  <c r="BK341" i="43"/>
  <c r="BH341" i="43"/>
  <c r="GO341" i="43"/>
  <c r="GN337" i="43"/>
  <c r="EL337" i="43"/>
  <c r="BG337" i="43"/>
  <c r="GS337" i="43"/>
  <c r="GM337" i="43"/>
  <c r="EO337" i="43"/>
  <c r="EK337" i="43"/>
  <c r="BL337" i="43"/>
  <c r="BF337" i="43"/>
  <c r="GR337" i="43"/>
  <c r="EN337" i="43"/>
  <c r="EJ337" i="43"/>
  <c r="BK337" i="43"/>
  <c r="GQ337" i="43"/>
  <c r="EM337" i="43"/>
  <c r="BJ337" i="43"/>
  <c r="BH337" i="43"/>
  <c r="GO337" i="43"/>
  <c r="GQ333" i="43"/>
  <c r="EM333" i="43"/>
  <c r="BG333" i="43"/>
  <c r="GN333" i="43"/>
  <c r="EL333" i="43"/>
  <c r="BL333" i="43"/>
  <c r="BF333" i="43"/>
  <c r="GS333" i="43"/>
  <c r="GM333" i="43"/>
  <c r="EO333" i="43"/>
  <c r="EK333" i="43"/>
  <c r="BK333" i="43"/>
  <c r="GR333" i="43"/>
  <c r="EN333" i="43"/>
  <c r="EJ333" i="43"/>
  <c r="BJ333" i="43"/>
  <c r="GO333" i="43"/>
  <c r="BH333" i="43"/>
  <c r="GS329" i="43"/>
  <c r="GM329" i="43"/>
  <c r="EO329" i="43"/>
  <c r="EK329" i="43"/>
  <c r="BL329" i="43"/>
  <c r="BF329" i="43"/>
  <c r="GR329" i="43"/>
  <c r="EN329" i="43"/>
  <c r="EJ329" i="43"/>
  <c r="BK329" i="43"/>
  <c r="GQ329" i="43"/>
  <c r="EM329" i="43"/>
  <c r="BJ329" i="43"/>
  <c r="GN329" i="43"/>
  <c r="EL329" i="43"/>
  <c r="BG329" i="43"/>
  <c r="BH329" i="43"/>
  <c r="GO329" i="43"/>
  <c r="GR325" i="43"/>
  <c r="EN325" i="43"/>
  <c r="EJ325" i="43"/>
  <c r="BJ325" i="43"/>
  <c r="GQ325" i="43"/>
  <c r="EM325" i="43"/>
  <c r="BG325" i="43"/>
  <c r="GN325" i="43"/>
  <c r="EL325" i="43"/>
  <c r="BL325" i="43"/>
  <c r="BF325" i="43"/>
  <c r="GS325" i="43"/>
  <c r="GM325" i="43"/>
  <c r="EO325" i="43"/>
  <c r="EK325" i="43"/>
  <c r="BK325" i="43"/>
  <c r="BH325" i="43"/>
  <c r="GO325" i="43"/>
  <c r="GN321" i="43"/>
  <c r="EM321" i="43"/>
  <c r="BL321" i="43"/>
  <c r="BF321" i="43"/>
  <c r="GS321" i="43"/>
  <c r="GM321" i="43"/>
  <c r="EL321" i="43"/>
  <c r="BK321" i="43"/>
  <c r="GR321" i="43"/>
  <c r="EO321" i="43"/>
  <c r="EK321" i="43"/>
  <c r="BJ321" i="43"/>
  <c r="GQ321" i="43"/>
  <c r="EN321" i="43"/>
  <c r="EJ321" i="43"/>
  <c r="BG321" i="43"/>
  <c r="GO321" i="43"/>
  <c r="BH321" i="43"/>
  <c r="GQ317" i="43"/>
  <c r="EM317" i="43"/>
  <c r="BK317" i="43"/>
  <c r="GN317" i="43"/>
  <c r="EL317" i="43"/>
  <c r="BJ317" i="43"/>
  <c r="GS317" i="43"/>
  <c r="GM317" i="43"/>
  <c r="EO317" i="43"/>
  <c r="EK317" i="43"/>
  <c r="BG317" i="43"/>
  <c r="GR317" i="43"/>
  <c r="EN317" i="43"/>
  <c r="EJ317" i="43"/>
  <c r="BL317" i="43"/>
  <c r="BF317" i="43"/>
  <c r="BH317" i="43"/>
  <c r="GO317" i="43"/>
  <c r="GQ313" i="43"/>
  <c r="EM313" i="43"/>
  <c r="BK313" i="43"/>
  <c r="GN313" i="43"/>
  <c r="EL313" i="43"/>
  <c r="BJ313" i="43"/>
  <c r="GS313" i="43"/>
  <c r="GM313" i="43"/>
  <c r="EO313" i="43"/>
  <c r="EK313" i="43"/>
  <c r="BG313" i="43"/>
  <c r="GR313" i="43"/>
  <c r="EN313" i="43"/>
  <c r="EJ313" i="43"/>
  <c r="BL313" i="43"/>
  <c r="BF313" i="43"/>
  <c r="GO313" i="43"/>
  <c r="BH313" i="43"/>
  <c r="GQ309" i="43"/>
  <c r="EM309" i="43"/>
  <c r="BJ309" i="43"/>
  <c r="GN309" i="43"/>
  <c r="EL309" i="43"/>
  <c r="BG309" i="43"/>
  <c r="GS309" i="43"/>
  <c r="GM309" i="43"/>
  <c r="EO309" i="43"/>
  <c r="EK309" i="43"/>
  <c r="BL309" i="43"/>
  <c r="BF309" i="43"/>
  <c r="GR309" i="43"/>
  <c r="EN309" i="43"/>
  <c r="EJ309" i="43"/>
  <c r="BK309" i="43"/>
  <c r="GO309" i="43"/>
  <c r="BH309" i="43"/>
  <c r="GS305" i="43"/>
  <c r="GM305" i="43"/>
  <c r="EO305" i="43"/>
  <c r="EK305" i="43"/>
  <c r="BL305" i="43"/>
  <c r="BF305" i="43"/>
  <c r="GR305" i="43"/>
  <c r="EN305" i="43"/>
  <c r="EJ305" i="43"/>
  <c r="BK305" i="43"/>
  <c r="GQ305" i="43"/>
  <c r="EM305" i="43"/>
  <c r="BJ305" i="43"/>
  <c r="GN305" i="43"/>
  <c r="EL305" i="43"/>
  <c r="BG305" i="43"/>
  <c r="GO305" i="43"/>
  <c r="BH305" i="43"/>
  <c r="GR301" i="43"/>
  <c r="EN301" i="43"/>
  <c r="EJ301" i="43"/>
  <c r="BK301" i="43"/>
  <c r="GQ301" i="43"/>
  <c r="EM301" i="43"/>
  <c r="BJ301" i="43"/>
  <c r="GN301" i="43"/>
  <c r="EL301" i="43"/>
  <c r="BG301" i="43"/>
  <c r="GS301" i="43"/>
  <c r="GM301" i="43"/>
  <c r="EO301" i="43"/>
  <c r="EK301" i="43"/>
  <c r="BL301" i="43"/>
  <c r="BF301" i="43"/>
  <c r="BH301" i="43"/>
  <c r="GO301" i="43"/>
  <c r="GN297" i="43"/>
  <c r="EL297" i="43"/>
  <c r="BG297" i="43"/>
  <c r="GS297" i="43"/>
  <c r="GM297" i="43"/>
  <c r="EO297" i="43"/>
  <c r="EK297" i="43"/>
  <c r="BL297" i="43"/>
  <c r="BF297" i="43"/>
  <c r="GR297" i="43"/>
  <c r="EN297" i="43"/>
  <c r="EJ297" i="43"/>
  <c r="BK297" i="43"/>
  <c r="GQ297" i="43"/>
  <c r="EM297" i="43"/>
  <c r="BJ297" i="43"/>
  <c r="BH297" i="43"/>
  <c r="GO297" i="43"/>
  <c r="GR293" i="43"/>
  <c r="EN293" i="43"/>
  <c r="EJ293" i="43"/>
  <c r="BK293" i="43"/>
  <c r="GQ293" i="43"/>
  <c r="EM293" i="43"/>
  <c r="BJ293" i="43"/>
  <c r="GN293" i="43"/>
  <c r="EL293" i="43"/>
  <c r="BG293" i="43"/>
  <c r="GS293" i="43"/>
  <c r="GM293" i="43"/>
  <c r="EO293" i="43"/>
  <c r="EK293" i="43"/>
  <c r="BL293" i="43"/>
  <c r="BF293" i="43"/>
  <c r="BH293" i="43"/>
  <c r="GO293" i="43"/>
  <c r="GN289" i="43"/>
  <c r="EL289" i="43"/>
  <c r="BL289" i="43"/>
  <c r="BF289" i="43"/>
  <c r="GS289" i="43"/>
  <c r="GM289" i="43"/>
  <c r="EO289" i="43"/>
  <c r="EK289" i="43"/>
  <c r="BK289" i="43"/>
  <c r="GR289" i="43"/>
  <c r="EN289" i="43"/>
  <c r="EJ289" i="43"/>
  <c r="BJ289" i="43"/>
  <c r="GQ289" i="43"/>
  <c r="EM289" i="43"/>
  <c r="BG289" i="43"/>
  <c r="GO289" i="43"/>
  <c r="BH289" i="43"/>
  <c r="GS285" i="43"/>
  <c r="GM285" i="43"/>
  <c r="EL285" i="43"/>
  <c r="BJ285" i="43"/>
  <c r="GR285" i="43"/>
  <c r="EO285" i="43"/>
  <c r="EK285" i="43"/>
  <c r="BG285" i="43"/>
  <c r="GQ285" i="43"/>
  <c r="EN285" i="43"/>
  <c r="EJ285" i="43"/>
  <c r="BL285" i="43"/>
  <c r="BF285" i="43"/>
  <c r="GN285" i="43"/>
  <c r="EM285" i="43"/>
  <c r="BK285" i="43"/>
  <c r="BH285" i="43"/>
  <c r="GO285" i="43"/>
  <c r="GQ281" i="43"/>
  <c r="EL281" i="43"/>
  <c r="BL281" i="43"/>
  <c r="BF281" i="43"/>
  <c r="GN281" i="43"/>
  <c r="EO281" i="43"/>
  <c r="EK281" i="43"/>
  <c r="BK281" i="43"/>
  <c r="GS281" i="43"/>
  <c r="GM281" i="43"/>
  <c r="EN281" i="43"/>
  <c r="EJ281" i="43"/>
  <c r="BJ281" i="43"/>
  <c r="GR281" i="43"/>
  <c r="EM281" i="43"/>
  <c r="BG281" i="43"/>
  <c r="BH281" i="43"/>
  <c r="GO281" i="43"/>
  <c r="GQ277" i="43"/>
  <c r="EM277" i="43"/>
  <c r="BJ277" i="43"/>
  <c r="GN277" i="43"/>
  <c r="EL277" i="43"/>
  <c r="BG277" i="43"/>
  <c r="GS277" i="43"/>
  <c r="GM277" i="43"/>
  <c r="EO277" i="43"/>
  <c r="EK277" i="43"/>
  <c r="BL277" i="43"/>
  <c r="BF277" i="43"/>
  <c r="GR277" i="43"/>
  <c r="EN277" i="43"/>
  <c r="EJ277" i="43"/>
  <c r="BK277" i="43"/>
  <c r="BH277" i="43"/>
  <c r="GO277" i="43"/>
  <c r="GR273" i="43"/>
  <c r="EN273" i="43"/>
  <c r="EJ273" i="43"/>
  <c r="BL273" i="43"/>
  <c r="BF273" i="43"/>
  <c r="GQ273" i="43"/>
  <c r="EM273" i="43"/>
  <c r="BK273" i="43"/>
  <c r="GN273" i="43"/>
  <c r="EL273" i="43"/>
  <c r="BJ273" i="43"/>
  <c r="GS273" i="43"/>
  <c r="GM273" i="43"/>
  <c r="EO273" i="43"/>
  <c r="EK273" i="43"/>
  <c r="BG273" i="43"/>
  <c r="BH273" i="43"/>
  <c r="GO273" i="43"/>
  <c r="GQ269" i="43"/>
  <c r="EM269" i="43"/>
  <c r="BK269" i="43"/>
  <c r="GN269" i="43"/>
  <c r="EL269" i="43"/>
  <c r="BJ269" i="43"/>
  <c r="GS269" i="43"/>
  <c r="GM269" i="43"/>
  <c r="EO269" i="43"/>
  <c r="EK269" i="43"/>
  <c r="BG269" i="43"/>
  <c r="GR269" i="43"/>
  <c r="EN269" i="43"/>
  <c r="EJ269" i="43"/>
  <c r="BL269" i="43"/>
  <c r="BF269" i="43"/>
  <c r="BH269" i="43"/>
  <c r="GO269" i="43"/>
  <c r="GN265" i="43"/>
  <c r="EL265" i="43"/>
  <c r="BG265" i="43"/>
  <c r="GS265" i="43"/>
  <c r="GM265" i="43"/>
  <c r="EO265" i="43"/>
  <c r="EK265" i="43"/>
  <c r="BL265" i="43"/>
  <c r="BF265" i="43"/>
  <c r="GR265" i="43"/>
  <c r="EN265" i="43"/>
  <c r="EJ265" i="43"/>
  <c r="BK265" i="43"/>
  <c r="GQ265" i="43"/>
  <c r="EM265" i="43"/>
  <c r="BJ265" i="43"/>
  <c r="BH265" i="43"/>
  <c r="GO265" i="43"/>
  <c r="GR261" i="43"/>
  <c r="EN261" i="43"/>
  <c r="EJ261" i="43"/>
  <c r="BL261" i="43"/>
  <c r="BF261" i="43"/>
  <c r="GQ261" i="43"/>
  <c r="EM261" i="43"/>
  <c r="BK261" i="43"/>
  <c r="GN261" i="43"/>
  <c r="EL261" i="43"/>
  <c r="BJ261" i="43"/>
  <c r="GS261" i="43"/>
  <c r="GM261" i="43"/>
  <c r="EO261" i="43"/>
  <c r="EK261" i="43"/>
  <c r="BG261" i="43"/>
  <c r="GO261" i="43"/>
  <c r="BH261" i="43"/>
  <c r="GQ257" i="43"/>
  <c r="EM257" i="43"/>
  <c r="BJ257" i="43"/>
  <c r="GN257" i="43"/>
  <c r="EL257" i="43"/>
  <c r="BG257" i="43"/>
  <c r="GS257" i="43"/>
  <c r="GM257" i="43"/>
  <c r="EO257" i="43"/>
  <c r="EK257" i="43"/>
  <c r="BL257" i="43"/>
  <c r="BF257" i="43"/>
  <c r="GR257" i="43"/>
  <c r="EN257" i="43"/>
  <c r="EJ257" i="43"/>
  <c r="BK257" i="43"/>
  <c r="BH257" i="43"/>
  <c r="GO257" i="43"/>
  <c r="GR253" i="43"/>
  <c r="EN253" i="43"/>
  <c r="EJ253" i="43"/>
  <c r="BL253" i="43"/>
  <c r="BF253" i="43"/>
  <c r="GQ253" i="43"/>
  <c r="EM253" i="43"/>
  <c r="BK253" i="43"/>
  <c r="GN253" i="43"/>
  <c r="EL253" i="43"/>
  <c r="BJ253" i="43"/>
  <c r="GS253" i="43"/>
  <c r="GM253" i="43"/>
  <c r="EO253" i="43"/>
  <c r="EK253" i="43"/>
  <c r="BG253" i="43"/>
  <c r="BH253" i="43"/>
  <c r="GO253" i="43"/>
  <c r="GN249" i="43"/>
  <c r="EL249" i="43"/>
  <c r="BK249" i="43"/>
  <c r="GS249" i="43"/>
  <c r="GM249" i="43"/>
  <c r="EO249" i="43"/>
  <c r="EK249" i="43"/>
  <c r="BJ249" i="43"/>
  <c r="GR249" i="43"/>
  <c r="EN249" i="43"/>
  <c r="EJ249" i="43"/>
  <c r="BG249" i="43"/>
  <c r="GQ249" i="43"/>
  <c r="EM249" i="43"/>
  <c r="BL249" i="43"/>
  <c r="BF249" i="43"/>
  <c r="BH249" i="43"/>
  <c r="GO249" i="43"/>
  <c r="GN245" i="43"/>
  <c r="EL245" i="43"/>
  <c r="BL245" i="43"/>
  <c r="BF245" i="43"/>
  <c r="GS245" i="43"/>
  <c r="GM245" i="43"/>
  <c r="EO245" i="43"/>
  <c r="EK245" i="43"/>
  <c r="BK245" i="43"/>
  <c r="GR245" i="43"/>
  <c r="EN245" i="43"/>
  <c r="EJ245" i="43"/>
  <c r="BJ245" i="43"/>
  <c r="GQ245" i="43"/>
  <c r="EM245" i="43"/>
  <c r="BG245" i="43"/>
  <c r="BH245" i="43"/>
  <c r="GO245" i="43"/>
  <c r="GQ241" i="43"/>
  <c r="EM241" i="43"/>
  <c r="BJ241" i="43"/>
  <c r="GN241" i="43"/>
  <c r="EL241" i="43"/>
  <c r="BG241" i="43"/>
  <c r="GS241" i="43"/>
  <c r="GM241" i="43"/>
  <c r="EO241" i="43"/>
  <c r="EK241" i="43"/>
  <c r="BL241" i="43"/>
  <c r="BF241" i="43"/>
  <c r="GR241" i="43"/>
  <c r="EN241" i="43"/>
  <c r="EJ241" i="43"/>
  <c r="BK241" i="43"/>
  <c r="BH241" i="43"/>
  <c r="GO241" i="43"/>
  <c r="GN237" i="43"/>
  <c r="EO237" i="43"/>
  <c r="EK237" i="43"/>
  <c r="BK237" i="43"/>
  <c r="GS237" i="43"/>
  <c r="GM237" i="43"/>
  <c r="EN237" i="43"/>
  <c r="EJ237" i="43"/>
  <c r="BJ237" i="43"/>
  <c r="GR237" i="43"/>
  <c r="EM237" i="43"/>
  <c r="BG237" i="43"/>
  <c r="GQ237" i="43"/>
  <c r="EL237" i="43"/>
  <c r="BL237" i="43"/>
  <c r="BF237" i="43"/>
  <c r="GO237" i="43"/>
  <c r="BH237" i="43"/>
  <c r="GQ233" i="43"/>
  <c r="EM233" i="43"/>
  <c r="BK233" i="43"/>
  <c r="GN233" i="43"/>
  <c r="EL233" i="43"/>
  <c r="BJ233" i="43"/>
  <c r="GS233" i="43"/>
  <c r="GM233" i="43"/>
  <c r="EO233" i="43"/>
  <c r="EK233" i="43"/>
  <c r="BG233" i="43"/>
  <c r="GR233" i="43"/>
  <c r="EN233" i="43"/>
  <c r="EJ233" i="43"/>
  <c r="BL233" i="43"/>
  <c r="BF233" i="43"/>
  <c r="BH233" i="43"/>
  <c r="GO233" i="43"/>
  <c r="GQ229" i="43"/>
  <c r="EO229" i="43"/>
  <c r="EK229" i="43"/>
  <c r="BG229" i="43"/>
  <c r="GN229" i="43"/>
  <c r="EN229" i="43"/>
  <c r="EJ229" i="43"/>
  <c r="BL229" i="43"/>
  <c r="BF229" i="43"/>
  <c r="GS229" i="43"/>
  <c r="GM229" i="43"/>
  <c r="EM229" i="43"/>
  <c r="BK229" i="43"/>
  <c r="GR229" i="43"/>
  <c r="EL229" i="43"/>
  <c r="BJ229" i="43"/>
  <c r="BH229" i="43"/>
  <c r="GO229" i="43"/>
  <c r="GR225" i="43"/>
  <c r="EL225" i="43"/>
  <c r="BK225" i="43"/>
  <c r="GQ225" i="43"/>
  <c r="EO225" i="43"/>
  <c r="EK225" i="43"/>
  <c r="BJ225" i="43"/>
  <c r="GN225" i="43"/>
  <c r="EN225" i="43"/>
  <c r="EJ225" i="43"/>
  <c r="BG225" i="43"/>
  <c r="GS225" i="43"/>
  <c r="GM225" i="43"/>
  <c r="EM225" i="43"/>
  <c r="BL225" i="43"/>
  <c r="BF225" i="43"/>
  <c r="BH225" i="43"/>
  <c r="GO225" i="43"/>
  <c r="GR221" i="43"/>
  <c r="EL221" i="43"/>
  <c r="BG221" i="43"/>
  <c r="GQ221" i="43"/>
  <c r="EO221" i="43"/>
  <c r="EK221" i="43"/>
  <c r="BL221" i="43"/>
  <c r="BF221" i="43"/>
  <c r="GN221" i="43"/>
  <c r="EN221" i="43"/>
  <c r="EJ221" i="43"/>
  <c r="BK221" i="43"/>
  <c r="GS221" i="43"/>
  <c r="GM221" i="43"/>
  <c r="EM221" i="43"/>
  <c r="BJ221" i="43"/>
  <c r="BH221" i="43"/>
  <c r="GO221" i="43"/>
  <c r="GS217" i="43"/>
  <c r="GM217" i="43"/>
  <c r="EM217" i="43"/>
  <c r="BL217" i="43"/>
  <c r="BF217" i="43"/>
  <c r="GR217" i="43"/>
  <c r="EL217" i="43"/>
  <c r="BK217" i="43"/>
  <c r="GQ217" i="43"/>
  <c r="EO217" i="43"/>
  <c r="EK217" i="43"/>
  <c r="BJ217" i="43"/>
  <c r="GN217" i="43"/>
  <c r="EN217" i="43"/>
  <c r="EJ217" i="43"/>
  <c r="BG217" i="43"/>
  <c r="BH217" i="43"/>
  <c r="GO217" i="43"/>
  <c r="GQ213" i="43"/>
  <c r="EO213" i="43"/>
  <c r="EK213" i="43"/>
  <c r="BG213" i="43"/>
  <c r="GN213" i="43"/>
  <c r="EN213" i="43"/>
  <c r="EJ213" i="43"/>
  <c r="BL213" i="43"/>
  <c r="BF213" i="43"/>
  <c r="GS213" i="43"/>
  <c r="GM213" i="43"/>
  <c r="EM213" i="43"/>
  <c r="BK213" i="43"/>
  <c r="GR213" i="43"/>
  <c r="EL213" i="43"/>
  <c r="BJ213" i="43"/>
  <c r="BH213" i="43"/>
  <c r="GO213" i="43"/>
  <c r="GS209" i="43"/>
  <c r="GM209" i="43"/>
  <c r="EM209" i="43"/>
  <c r="BL209" i="43"/>
  <c r="BF209" i="43"/>
  <c r="GR209" i="43"/>
  <c r="EL209" i="43"/>
  <c r="BK209" i="43"/>
  <c r="GQ209" i="43"/>
  <c r="EO209" i="43"/>
  <c r="EK209" i="43"/>
  <c r="BJ209" i="43"/>
  <c r="GN209" i="43"/>
  <c r="EN209" i="43"/>
  <c r="EJ209" i="43"/>
  <c r="BG209" i="43"/>
  <c r="BH209" i="43"/>
  <c r="GO209" i="43"/>
  <c r="GN205" i="43"/>
  <c r="EN205" i="43"/>
  <c r="EJ205" i="43"/>
  <c r="BK205" i="43"/>
  <c r="GS205" i="43"/>
  <c r="GM205" i="43"/>
  <c r="EM205" i="43"/>
  <c r="BJ205" i="43"/>
  <c r="GR205" i="43"/>
  <c r="EL205" i="43"/>
  <c r="BG205" i="43"/>
  <c r="GQ205" i="43"/>
  <c r="EO205" i="43"/>
  <c r="EK205" i="43"/>
  <c r="BL205" i="43"/>
  <c r="BF205" i="43"/>
  <c r="BH205" i="43"/>
  <c r="GO205" i="43"/>
  <c r="GN201" i="43"/>
  <c r="EN201" i="43"/>
  <c r="EJ201" i="43"/>
  <c r="BG201" i="43"/>
  <c r="GS201" i="43"/>
  <c r="GM201" i="43"/>
  <c r="EM201" i="43"/>
  <c r="BL201" i="43"/>
  <c r="BF201" i="43"/>
  <c r="GR201" i="43"/>
  <c r="EL201" i="43"/>
  <c r="BK201" i="43"/>
  <c r="GQ201" i="43"/>
  <c r="EO201" i="43"/>
  <c r="EK201" i="43"/>
  <c r="BJ201" i="43"/>
  <c r="BH201" i="43"/>
  <c r="GO201" i="43"/>
  <c r="GQ197" i="43"/>
  <c r="EO197" i="43"/>
  <c r="EK197" i="43"/>
  <c r="BJ197" i="43"/>
  <c r="GN197" i="43"/>
  <c r="EN197" i="43"/>
  <c r="EJ197" i="43"/>
  <c r="BG197" i="43"/>
  <c r="GS197" i="43"/>
  <c r="GM197" i="43"/>
  <c r="EM197" i="43"/>
  <c r="BL197" i="43"/>
  <c r="BF197" i="43"/>
  <c r="GR197" i="43"/>
  <c r="EL197" i="43"/>
  <c r="BK197" i="43"/>
  <c r="BH197" i="43"/>
  <c r="GO197" i="43"/>
  <c r="GR193" i="43"/>
  <c r="EL193" i="43"/>
  <c r="BK193" i="43"/>
  <c r="GQ193" i="43"/>
  <c r="EO193" i="43"/>
  <c r="EK193" i="43"/>
  <c r="BJ193" i="43"/>
  <c r="GN193" i="43"/>
  <c r="EN193" i="43"/>
  <c r="EJ193" i="43"/>
  <c r="BG193" i="43"/>
  <c r="GS193" i="43"/>
  <c r="GM193" i="43"/>
  <c r="EM193" i="43"/>
  <c r="BL193" i="43"/>
  <c r="BF193" i="43"/>
  <c r="BH193" i="43"/>
  <c r="GO193" i="43"/>
  <c r="GN189" i="43"/>
  <c r="EN189" i="43"/>
  <c r="EJ189" i="43"/>
  <c r="BK189" i="43"/>
  <c r="GS189" i="43"/>
  <c r="GM189" i="43"/>
  <c r="EM189" i="43"/>
  <c r="BJ189" i="43"/>
  <c r="GR189" i="43"/>
  <c r="EL189" i="43"/>
  <c r="BG189" i="43"/>
  <c r="GQ189" i="43"/>
  <c r="EO189" i="43"/>
  <c r="EK189" i="43"/>
  <c r="BL189" i="43"/>
  <c r="BF189" i="43"/>
  <c r="BH189" i="43"/>
  <c r="GO189" i="43"/>
  <c r="GR185" i="43"/>
  <c r="EL185" i="43"/>
  <c r="BK185" i="43"/>
  <c r="GQ185" i="43"/>
  <c r="EO185" i="43"/>
  <c r="EK185" i="43"/>
  <c r="BJ185" i="43"/>
  <c r="GN185" i="43"/>
  <c r="EN185" i="43"/>
  <c r="EJ185" i="43"/>
  <c r="BG185" i="43"/>
  <c r="GS185" i="43"/>
  <c r="GM185" i="43"/>
  <c r="EM185" i="43"/>
  <c r="BL185" i="43"/>
  <c r="BF185" i="43"/>
  <c r="BH185" i="43"/>
  <c r="GO185" i="43"/>
  <c r="GS181" i="43"/>
  <c r="GM181" i="43"/>
  <c r="EM181" i="43"/>
  <c r="BL181" i="43"/>
  <c r="BF181" i="43"/>
  <c r="GR181" i="43"/>
  <c r="EL181" i="43"/>
  <c r="BK181" i="43"/>
  <c r="GQ181" i="43"/>
  <c r="EO181" i="43"/>
  <c r="EK181" i="43"/>
  <c r="BJ181" i="43"/>
  <c r="GN181" i="43"/>
  <c r="EN181" i="43"/>
  <c r="EJ181" i="43"/>
  <c r="BG181" i="43"/>
  <c r="BH181" i="43"/>
  <c r="GO181" i="43"/>
  <c r="GR177" i="43"/>
  <c r="EL177" i="43"/>
  <c r="BJ177" i="43"/>
  <c r="GQ177" i="43"/>
  <c r="EO177" i="43"/>
  <c r="EK177" i="43"/>
  <c r="BG177" i="43"/>
  <c r="GN177" i="43"/>
  <c r="EN177" i="43"/>
  <c r="EJ177" i="43"/>
  <c r="BL177" i="43"/>
  <c r="BF177" i="43"/>
  <c r="GS177" i="43"/>
  <c r="GM177" i="43"/>
  <c r="EM177" i="43"/>
  <c r="BK177" i="43"/>
  <c r="BH177" i="43"/>
  <c r="GO177" i="43"/>
  <c r="GR173" i="43"/>
  <c r="EL173" i="43"/>
  <c r="BJ173" i="43"/>
  <c r="GQ173" i="43"/>
  <c r="EO173" i="43"/>
  <c r="EK173" i="43"/>
  <c r="BG173" i="43"/>
  <c r="GN173" i="43"/>
  <c r="EN173" i="43"/>
  <c r="EJ173" i="43"/>
  <c r="BL173" i="43"/>
  <c r="BF173" i="43"/>
  <c r="GS173" i="43"/>
  <c r="GM173" i="43"/>
  <c r="EM173" i="43"/>
  <c r="BK173" i="43"/>
  <c r="BH173" i="43"/>
  <c r="GO173" i="43"/>
  <c r="GQ169" i="43"/>
  <c r="EO169" i="43"/>
  <c r="EK169" i="43"/>
  <c r="BJ169" i="43"/>
  <c r="GN169" i="43"/>
  <c r="EN169" i="43"/>
  <c r="EJ169" i="43"/>
  <c r="BG169" i="43"/>
  <c r="GS169" i="43"/>
  <c r="GM169" i="43"/>
  <c r="EM169" i="43"/>
  <c r="BL169" i="43"/>
  <c r="BF169" i="43"/>
  <c r="GR169" i="43"/>
  <c r="EL169" i="43"/>
  <c r="BK169" i="43"/>
  <c r="BH169" i="43"/>
  <c r="GO169" i="43"/>
  <c r="GQ165" i="43"/>
  <c r="EO165" i="43"/>
  <c r="EK165" i="43"/>
  <c r="BG165" i="43"/>
  <c r="GN165" i="43"/>
  <c r="EN165" i="43"/>
  <c r="EJ165" i="43"/>
  <c r="BL165" i="43"/>
  <c r="BF165" i="43"/>
  <c r="GS165" i="43"/>
  <c r="GM165" i="43"/>
  <c r="EM165" i="43"/>
  <c r="BK165" i="43"/>
  <c r="GR165" i="43"/>
  <c r="EL165" i="43"/>
  <c r="BJ165" i="43"/>
  <c r="BH165" i="43"/>
  <c r="GO165" i="43"/>
  <c r="GQ161" i="43"/>
  <c r="EO161" i="43"/>
  <c r="EK161" i="43"/>
  <c r="BL161" i="43"/>
  <c r="BF161" i="43"/>
  <c r="GN161" i="43"/>
  <c r="EN161" i="43"/>
  <c r="EJ161" i="43"/>
  <c r="BK161" i="43"/>
  <c r="GS161" i="43"/>
  <c r="GM161" i="43"/>
  <c r="EM161" i="43"/>
  <c r="BJ161" i="43"/>
  <c r="GR161" i="43"/>
  <c r="EL161" i="43"/>
  <c r="BG161" i="43"/>
  <c r="BH161" i="43"/>
  <c r="GO161" i="43"/>
  <c r="GR157" i="43"/>
  <c r="EN157" i="43"/>
  <c r="EJ157" i="43"/>
  <c r="BG157" i="43"/>
  <c r="GQ157" i="43"/>
  <c r="EM157" i="43"/>
  <c r="BL157" i="43"/>
  <c r="BF157" i="43"/>
  <c r="GN157" i="43"/>
  <c r="EL157" i="43"/>
  <c r="BK157" i="43"/>
  <c r="GS157" i="43"/>
  <c r="GM157" i="43"/>
  <c r="EO157" i="43"/>
  <c r="EK157" i="43"/>
  <c r="BJ157" i="43"/>
  <c r="BH157" i="43"/>
  <c r="GO157" i="43"/>
  <c r="GQ153" i="43"/>
  <c r="EL153" i="43"/>
  <c r="BL153" i="43"/>
  <c r="BF153" i="43"/>
  <c r="GN153" i="43"/>
  <c r="EO153" i="43"/>
  <c r="EK153" i="43"/>
  <c r="BK153" i="43"/>
  <c r="GS153" i="43"/>
  <c r="GM153" i="43"/>
  <c r="EN153" i="43"/>
  <c r="EJ153" i="43"/>
  <c r="BJ153" i="43"/>
  <c r="GR153" i="43"/>
  <c r="EM153" i="43"/>
  <c r="BG153" i="43"/>
  <c r="GO153" i="43"/>
  <c r="BH153" i="43"/>
  <c r="GQ149" i="43"/>
  <c r="EO149" i="43"/>
  <c r="EK149" i="43"/>
  <c r="BL149" i="43"/>
  <c r="BF149" i="43"/>
  <c r="GN149" i="43"/>
  <c r="EN149" i="43"/>
  <c r="EJ149" i="43"/>
  <c r="BK149" i="43"/>
  <c r="GS149" i="43"/>
  <c r="GM149" i="43"/>
  <c r="EM149" i="43"/>
  <c r="BJ149" i="43"/>
  <c r="GR149" i="43"/>
  <c r="EL149" i="43"/>
  <c r="BG149" i="43"/>
  <c r="BH149" i="43"/>
  <c r="GO149" i="43"/>
  <c r="GQ145" i="43"/>
  <c r="EO145" i="43"/>
  <c r="EK145" i="43"/>
  <c r="BK145" i="43"/>
  <c r="GN145" i="43"/>
  <c r="EN145" i="43"/>
  <c r="EJ145" i="43"/>
  <c r="BJ145" i="43"/>
  <c r="GS145" i="43"/>
  <c r="GM145" i="43"/>
  <c r="EM145" i="43"/>
  <c r="BG145" i="43"/>
  <c r="GR145" i="43"/>
  <c r="EL145" i="43"/>
  <c r="BL145" i="43"/>
  <c r="BF145" i="43"/>
  <c r="BH145" i="43"/>
  <c r="GO145" i="43"/>
  <c r="GQ141" i="43"/>
  <c r="EO141" i="43"/>
  <c r="EK141" i="43"/>
  <c r="BL141" i="43"/>
  <c r="BF141" i="43"/>
  <c r="GN141" i="43"/>
  <c r="EN141" i="43"/>
  <c r="EJ141" i="43"/>
  <c r="BK141" i="43"/>
  <c r="GS141" i="43"/>
  <c r="GM141" i="43"/>
  <c r="EM141" i="43"/>
  <c r="BJ141" i="43"/>
  <c r="GR141" i="43"/>
  <c r="EL141" i="43"/>
  <c r="BG141" i="43"/>
  <c r="BH141" i="43"/>
  <c r="GO141" i="43"/>
  <c r="GS137" i="43"/>
  <c r="GM137" i="43"/>
  <c r="EM137" i="43"/>
  <c r="BG137" i="43"/>
  <c r="GR137" i="43"/>
  <c r="EL137" i="43"/>
  <c r="BL137" i="43"/>
  <c r="BF137" i="43"/>
  <c r="GQ137" i="43"/>
  <c r="EO137" i="43"/>
  <c r="EK137" i="43"/>
  <c r="BK137" i="43"/>
  <c r="GN137" i="43"/>
  <c r="EN137" i="43"/>
  <c r="EJ137" i="43"/>
  <c r="BJ137" i="43"/>
  <c r="BH137" i="43"/>
  <c r="GO137" i="43"/>
  <c r="GN133" i="43"/>
  <c r="EN133" i="43"/>
  <c r="EJ133" i="43"/>
  <c r="BJ133" i="43"/>
  <c r="GS133" i="43"/>
  <c r="GM133" i="43"/>
  <c r="EM133" i="43"/>
  <c r="BG133" i="43"/>
  <c r="GR133" i="43"/>
  <c r="EL133" i="43"/>
  <c r="BL133" i="43"/>
  <c r="BF133" i="43"/>
  <c r="GQ133" i="43"/>
  <c r="EO133" i="43"/>
  <c r="EK133" i="43"/>
  <c r="BK133" i="43"/>
  <c r="BH133" i="43"/>
  <c r="GO133" i="43"/>
  <c r="GS129" i="43"/>
  <c r="GM129" i="43"/>
  <c r="EM129" i="43"/>
  <c r="BJ129" i="43"/>
  <c r="GR129" i="43"/>
  <c r="EL129" i="43"/>
  <c r="BG129" i="43"/>
  <c r="GQ129" i="43"/>
  <c r="EO129" i="43"/>
  <c r="EK129" i="43"/>
  <c r="BL129" i="43"/>
  <c r="BF129" i="43"/>
  <c r="GN129" i="43"/>
  <c r="EN129" i="43"/>
  <c r="EJ129" i="43"/>
  <c r="BK129" i="43"/>
  <c r="GO129" i="43"/>
  <c r="BH129" i="43"/>
  <c r="GR125" i="43"/>
  <c r="EL125" i="43"/>
  <c r="BL125" i="43"/>
  <c r="BF125" i="43"/>
  <c r="GQ125" i="43"/>
  <c r="EO125" i="43"/>
  <c r="EK125" i="43"/>
  <c r="BK125" i="43"/>
  <c r="GN125" i="43"/>
  <c r="EN125" i="43"/>
  <c r="EJ125" i="43"/>
  <c r="BJ125" i="43"/>
  <c r="GS125" i="43"/>
  <c r="GM125" i="43"/>
  <c r="EM125" i="43"/>
  <c r="BG125" i="43"/>
  <c r="BH125" i="43"/>
  <c r="GO125" i="43"/>
  <c r="GR121" i="43"/>
  <c r="EL121" i="43"/>
  <c r="BK121" i="43"/>
  <c r="GQ121" i="43"/>
  <c r="EO121" i="43"/>
  <c r="EK121" i="43"/>
  <c r="BJ121" i="43"/>
  <c r="GN121" i="43"/>
  <c r="EN121" i="43"/>
  <c r="EJ121" i="43"/>
  <c r="BG121" i="43"/>
  <c r="GS121" i="43"/>
  <c r="GM121" i="43"/>
  <c r="EM121" i="43"/>
  <c r="BL121" i="43"/>
  <c r="BF121" i="43"/>
  <c r="BH121" i="43"/>
  <c r="GO121" i="43"/>
  <c r="GS117" i="43"/>
  <c r="GM117" i="43"/>
  <c r="EM117" i="43"/>
  <c r="BK117" i="43"/>
  <c r="GR117" i="43"/>
  <c r="EL117" i="43"/>
  <c r="BJ117" i="43"/>
  <c r="GQ117" i="43"/>
  <c r="EO117" i="43"/>
  <c r="EK117" i="43"/>
  <c r="BG117" i="43"/>
  <c r="GN117" i="43"/>
  <c r="EN117" i="43"/>
  <c r="EJ117" i="43"/>
  <c r="BL117" i="43"/>
  <c r="BF117" i="43"/>
  <c r="BH117" i="43"/>
  <c r="GO117" i="43"/>
  <c r="GR113" i="43"/>
  <c r="EL113" i="43"/>
  <c r="BG113" i="43"/>
  <c r="GQ113" i="43"/>
  <c r="EO113" i="43"/>
  <c r="EK113" i="43"/>
  <c r="BL113" i="43"/>
  <c r="BF113" i="43"/>
  <c r="GN113" i="43"/>
  <c r="EN113" i="43"/>
  <c r="EJ113" i="43"/>
  <c r="BK113" i="43"/>
  <c r="GS113" i="43"/>
  <c r="GM113" i="43"/>
  <c r="EM113" i="43"/>
  <c r="BJ113" i="43"/>
  <c r="BH113" i="43"/>
  <c r="GO113" i="43"/>
  <c r="GS109" i="43"/>
  <c r="GM109" i="43"/>
  <c r="EM109" i="43"/>
  <c r="BK109" i="43"/>
  <c r="GR109" i="43"/>
  <c r="EL109" i="43"/>
  <c r="BJ109" i="43"/>
  <c r="GQ109" i="43"/>
  <c r="EO109" i="43"/>
  <c r="EK109" i="43"/>
  <c r="BG109" i="43"/>
  <c r="GN109" i="43"/>
  <c r="EN109" i="43"/>
  <c r="EJ109" i="43"/>
  <c r="BL109" i="43"/>
  <c r="BF109" i="43"/>
  <c r="BH109" i="43"/>
  <c r="GO109" i="43"/>
  <c r="GR520" i="43"/>
  <c r="EL520" i="43"/>
  <c r="BJ520" i="43"/>
  <c r="GQ520" i="43"/>
  <c r="EO520" i="43"/>
  <c r="EK520" i="43"/>
  <c r="BG520" i="43"/>
  <c r="GN520" i="43"/>
  <c r="EN520" i="43"/>
  <c r="EJ520" i="43"/>
  <c r="BL520" i="43"/>
  <c r="BF520" i="43"/>
  <c r="GS520" i="43"/>
  <c r="GM520" i="43"/>
  <c r="EM520" i="43"/>
  <c r="BK520" i="43"/>
  <c r="BH520" i="43"/>
  <c r="GO520" i="43"/>
  <c r="GR512" i="43"/>
  <c r="EM512" i="43"/>
  <c r="BG512" i="43"/>
  <c r="GQ512" i="43"/>
  <c r="EL512" i="43"/>
  <c r="BL512" i="43"/>
  <c r="BF512" i="43"/>
  <c r="GN512" i="43"/>
  <c r="EO512" i="43"/>
  <c r="EK512" i="43"/>
  <c r="BK512" i="43"/>
  <c r="GS512" i="43"/>
  <c r="GM512" i="43"/>
  <c r="EN512" i="43"/>
  <c r="EJ512" i="43"/>
  <c r="BJ512" i="43"/>
  <c r="BH512" i="43"/>
  <c r="GO512" i="43"/>
  <c r="GQ508" i="43"/>
  <c r="GN508" i="43"/>
  <c r="GS508" i="43"/>
  <c r="GM508" i="43"/>
  <c r="EL508" i="43"/>
  <c r="GR508" i="43"/>
  <c r="EO508" i="43"/>
  <c r="EK508" i="43"/>
  <c r="BJ508" i="43"/>
  <c r="EN508" i="43"/>
  <c r="BL508" i="43"/>
  <c r="EM508" i="43"/>
  <c r="BK508" i="43"/>
  <c r="EJ508" i="43"/>
  <c r="BG508" i="43"/>
  <c r="BF508" i="43"/>
  <c r="BH508" i="43"/>
  <c r="GO508" i="43"/>
  <c r="GR504" i="43"/>
  <c r="EM504" i="43"/>
  <c r="BK504" i="43"/>
  <c r="GS504" i="43"/>
  <c r="EK504" i="43"/>
  <c r="BF504" i="43"/>
  <c r="GQ504" i="43"/>
  <c r="EO504" i="43"/>
  <c r="EJ504" i="43"/>
  <c r="BL504" i="43"/>
  <c r="GN504" i="43"/>
  <c r="EN504" i="43"/>
  <c r="BJ504" i="43"/>
  <c r="GM504" i="43"/>
  <c r="EL504" i="43"/>
  <c r="BG504" i="43"/>
  <c r="BH504" i="43"/>
  <c r="GO504" i="43"/>
  <c r="GN500" i="43"/>
  <c r="EL500" i="43"/>
  <c r="BG500" i="43"/>
  <c r="GS500" i="43"/>
  <c r="GM500" i="43"/>
  <c r="EO500" i="43"/>
  <c r="EK500" i="43"/>
  <c r="BL500" i="43"/>
  <c r="BF500" i="43"/>
  <c r="GR500" i="43"/>
  <c r="EN500" i="43"/>
  <c r="EJ500" i="43"/>
  <c r="BK500" i="43"/>
  <c r="GQ500" i="43"/>
  <c r="EM500" i="43"/>
  <c r="BJ500" i="43"/>
  <c r="BH500" i="43"/>
  <c r="GO500" i="43"/>
  <c r="GQ496" i="43"/>
  <c r="EM496" i="43"/>
  <c r="BK496" i="43"/>
  <c r="GN496" i="43"/>
  <c r="EL496" i="43"/>
  <c r="BJ496" i="43"/>
  <c r="GM496" i="43"/>
  <c r="EO496" i="43"/>
  <c r="BG496" i="43"/>
  <c r="EN496" i="43"/>
  <c r="BF496" i="43"/>
  <c r="GS496" i="43"/>
  <c r="EK496" i="43"/>
  <c r="GR496" i="43"/>
  <c r="EJ496" i="43"/>
  <c r="BL496" i="43"/>
  <c r="GO496" i="43"/>
  <c r="BH496" i="43"/>
  <c r="GR492" i="43"/>
  <c r="EN492" i="43"/>
  <c r="EJ492" i="43"/>
  <c r="BL492" i="43"/>
  <c r="BF492" i="43"/>
  <c r="GS492" i="43"/>
  <c r="EL492" i="43"/>
  <c r="GQ492" i="43"/>
  <c r="EK492" i="43"/>
  <c r="BK492" i="43"/>
  <c r="GN492" i="43"/>
  <c r="EO492" i="43"/>
  <c r="BJ492" i="43"/>
  <c r="GM492" i="43"/>
  <c r="EM492" i="43"/>
  <c r="BG492" i="43"/>
  <c r="BH492" i="43"/>
  <c r="GO492" i="43"/>
  <c r="GN488" i="43"/>
  <c r="EM488" i="43"/>
  <c r="BJ488" i="43"/>
  <c r="GS488" i="43"/>
  <c r="GM488" i="43"/>
  <c r="EL488" i="43"/>
  <c r="BG488" i="43"/>
  <c r="GR488" i="43"/>
  <c r="EO488" i="43"/>
  <c r="EK488" i="43"/>
  <c r="BL488" i="43"/>
  <c r="BF488" i="43"/>
  <c r="GQ488" i="43"/>
  <c r="EN488" i="43"/>
  <c r="EJ488" i="43"/>
  <c r="BK488" i="43"/>
  <c r="GO488" i="43"/>
  <c r="BH488" i="43"/>
  <c r="GQ484" i="43"/>
  <c r="EM484" i="43"/>
  <c r="BL484" i="43"/>
  <c r="BF484" i="43"/>
  <c r="GN484" i="43"/>
  <c r="EL484" i="43"/>
  <c r="BK484" i="43"/>
  <c r="GS484" i="43"/>
  <c r="GM484" i="43"/>
  <c r="EO484" i="43"/>
  <c r="EK484" i="43"/>
  <c r="BJ484" i="43"/>
  <c r="GR484" i="43"/>
  <c r="EN484" i="43"/>
  <c r="EJ484" i="43"/>
  <c r="BG484" i="43"/>
  <c r="GO484" i="43"/>
  <c r="BH484" i="43"/>
  <c r="GN480" i="43"/>
  <c r="EL480" i="43"/>
  <c r="BJ480" i="43"/>
  <c r="GS480" i="43"/>
  <c r="EK480" i="43"/>
  <c r="BF480" i="43"/>
  <c r="GR480" i="43"/>
  <c r="EO480" i="43"/>
  <c r="EJ480" i="43"/>
  <c r="BL480" i="43"/>
  <c r="GQ480" i="43"/>
  <c r="EN480" i="43"/>
  <c r="BK480" i="43"/>
  <c r="GM480" i="43"/>
  <c r="EM480" i="43"/>
  <c r="BG480" i="43"/>
  <c r="BH480" i="43"/>
  <c r="GO480" i="43"/>
  <c r="GQ476" i="43"/>
  <c r="EM476" i="43"/>
  <c r="BK476" i="43"/>
  <c r="GR476" i="43"/>
  <c r="EO476" i="43"/>
  <c r="EJ476" i="43"/>
  <c r="BL476" i="43"/>
  <c r="GN476" i="43"/>
  <c r="EN476" i="43"/>
  <c r="BJ476" i="43"/>
  <c r="GM476" i="43"/>
  <c r="EL476" i="43"/>
  <c r="BG476" i="43"/>
  <c r="GS476" i="43"/>
  <c r="EK476" i="43"/>
  <c r="BF476" i="43"/>
  <c r="BH476" i="43"/>
  <c r="GO476" i="43"/>
  <c r="GS472" i="43"/>
  <c r="GM472" i="43"/>
  <c r="EM472" i="43"/>
  <c r="BK472" i="43"/>
  <c r="GR472" i="43"/>
  <c r="EL472" i="43"/>
  <c r="BJ472" i="43"/>
  <c r="GQ472" i="43"/>
  <c r="EO472" i="43"/>
  <c r="EK472" i="43"/>
  <c r="BG472" i="43"/>
  <c r="GN472" i="43"/>
  <c r="EN472" i="43"/>
  <c r="EJ472" i="43"/>
  <c r="BL472" i="43"/>
  <c r="BF472" i="43"/>
  <c r="GO472" i="43"/>
  <c r="BH472" i="43"/>
  <c r="GS468" i="43"/>
  <c r="GM468" i="43"/>
  <c r="EM468" i="43"/>
  <c r="BG468" i="43"/>
  <c r="GR468" i="43"/>
  <c r="EL468" i="43"/>
  <c r="BL468" i="43"/>
  <c r="BF468" i="43"/>
  <c r="GQ468" i="43"/>
  <c r="EO468" i="43"/>
  <c r="EK468" i="43"/>
  <c r="BK468" i="43"/>
  <c r="GN468" i="43"/>
  <c r="EN468" i="43"/>
  <c r="EJ468" i="43"/>
  <c r="BJ468" i="43"/>
  <c r="BH468" i="43"/>
  <c r="GO468" i="43"/>
  <c r="GQ464" i="43"/>
  <c r="EM464" i="43"/>
  <c r="BG464" i="43"/>
  <c r="GN464" i="43"/>
  <c r="EL464" i="43"/>
  <c r="BL464" i="43"/>
  <c r="BF464" i="43"/>
  <c r="GS464" i="43"/>
  <c r="GM464" i="43"/>
  <c r="EO464" i="43"/>
  <c r="EK464" i="43"/>
  <c r="BK464" i="43"/>
  <c r="GR464" i="43"/>
  <c r="EN464" i="43"/>
  <c r="EJ464" i="43"/>
  <c r="BJ464" i="43"/>
  <c r="BH464" i="43"/>
  <c r="GO464" i="43"/>
  <c r="GQ460" i="43"/>
  <c r="GN460" i="43"/>
  <c r="EL460" i="43"/>
  <c r="GS460" i="43"/>
  <c r="GM460" i="43"/>
  <c r="GR460" i="43"/>
  <c r="EN460" i="43"/>
  <c r="EJ460" i="43"/>
  <c r="BJ460" i="43"/>
  <c r="BF460" i="43"/>
  <c r="EO460" i="43"/>
  <c r="BL460" i="43"/>
  <c r="EM460" i="43"/>
  <c r="BK460" i="43"/>
  <c r="EK460" i="43"/>
  <c r="BG460" i="43"/>
  <c r="BH460" i="43"/>
  <c r="GO460" i="43"/>
  <c r="GQ456" i="43"/>
  <c r="EM456" i="43"/>
  <c r="BJ456" i="43"/>
  <c r="GN456" i="43"/>
  <c r="EN456" i="43"/>
  <c r="BG456" i="43"/>
  <c r="GM456" i="43"/>
  <c r="EL456" i="43"/>
  <c r="BF456" i="43"/>
  <c r="GS456" i="43"/>
  <c r="EK456" i="43"/>
  <c r="BL456" i="43"/>
  <c r="GR456" i="43"/>
  <c r="EO456" i="43"/>
  <c r="EJ456" i="43"/>
  <c r="BK456" i="43"/>
  <c r="BH456" i="43"/>
  <c r="GO456" i="43"/>
  <c r="GR452" i="43"/>
  <c r="EN452" i="43"/>
  <c r="EJ452" i="43"/>
  <c r="BL452" i="43"/>
  <c r="BF452" i="43"/>
  <c r="GQ452" i="43"/>
  <c r="EM452" i="43"/>
  <c r="BK452" i="43"/>
  <c r="GN452" i="43"/>
  <c r="EL452" i="43"/>
  <c r="BJ452" i="43"/>
  <c r="GS452" i="43"/>
  <c r="GM452" i="43"/>
  <c r="EO452" i="43"/>
  <c r="EK452" i="43"/>
  <c r="BG452" i="43"/>
  <c r="BH452" i="43"/>
  <c r="GO452" i="43"/>
  <c r="GN448" i="43"/>
  <c r="EO448" i="43"/>
  <c r="EK448" i="43"/>
  <c r="BG448" i="43"/>
  <c r="GS448" i="43"/>
  <c r="GM448" i="43"/>
  <c r="EN448" i="43"/>
  <c r="EJ448" i="43"/>
  <c r="BL448" i="43"/>
  <c r="BF448" i="43"/>
  <c r="GR448" i="43"/>
  <c r="EM448" i="43"/>
  <c r="BK448" i="43"/>
  <c r="GQ448" i="43"/>
  <c r="EL448" i="43"/>
  <c r="BJ448" i="43"/>
  <c r="BH448" i="43"/>
  <c r="GO448" i="43"/>
  <c r="GS444" i="43"/>
  <c r="GM444" i="43"/>
  <c r="EM444" i="43"/>
  <c r="BG444" i="43"/>
  <c r="GR444" i="43"/>
  <c r="EL444" i="43"/>
  <c r="BL444" i="43"/>
  <c r="BF444" i="43"/>
  <c r="GQ444" i="43"/>
  <c r="EO444" i="43"/>
  <c r="EK444" i="43"/>
  <c r="BK444" i="43"/>
  <c r="GN444" i="43"/>
  <c r="EN444" i="43"/>
  <c r="EJ444" i="43"/>
  <c r="BJ444" i="43"/>
  <c r="BH444" i="43"/>
  <c r="GO444" i="43"/>
  <c r="GS440" i="43"/>
  <c r="GM440" i="43"/>
  <c r="EM440" i="43"/>
  <c r="BJ440" i="43"/>
  <c r="GR440" i="43"/>
  <c r="EL440" i="43"/>
  <c r="BG440" i="43"/>
  <c r="GQ440" i="43"/>
  <c r="EO440" i="43"/>
  <c r="EK440" i="43"/>
  <c r="BL440" i="43"/>
  <c r="BF440" i="43"/>
  <c r="GN440" i="43"/>
  <c r="EN440" i="43"/>
  <c r="EJ440" i="43"/>
  <c r="BK440" i="43"/>
  <c r="BH440" i="43"/>
  <c r="GO440" i="43"/>
  <c r="GQ436" i="43"/>
  <c r="EO436" i="43"/>
  <c r="EK436" i="43"/>
  <c r="BK436" i="43"/>
  <c r="GN436" i="43"/>
  <c r="EN436" i="43"/>
  <c r="EJ436" i="43"/>
  <c r="BJ436" i="43"/>
  <c r="GS436" i="43"/>
  <c r="GM436" i="43"/>
  <c r="EM436" i="43"/>
  <c r="BG436" i="43"/>
  <c r="GR436" i="43"/>
  <c r="EL436" i="43"/>
  <c r="BL436" i="43"/>
  <c r="BF436" i="43"/>
  <c r="BH436" i="43"/>
  <c r="GO436" i="43"/>
  <c r="GN432" i="43"/>
  <c r="EO432" i="43"/>
  <c r="EK432" i="43"/>
  <c r="BK432" i="43"/>
  <c r="GS432" i="43"/>
  <c r="GM432" i="43"/>
  <c r="EN432" i="43"/>
  <c r="EJ432" i="43"/>
  <c r="BJ432" i="43"/>
  <c r="GR432" i="43"/>
  <c r="EM432" i="43"/>
  <c r="BG432" i="43"/>
  <c r="GQ432" i="43"/>
  <c r="EL432" i="43"/>
  <c r="BL432" i="43"/>
  <c r="BF432" i="43"/>
  <c r="BH432" i="43"/>
  <c r="GO432" i="43"/>
  <c r="GS428" i="43"/>
  <c r="GM428" i="43"/>
  <c r="EN428" i="43"/>
  <c r="EJ428" i="43"/>
  <c r="BJ428" i="43"/>
  <c r="GR428" i="43"/>
  <c r="EM428" i="43"/>
  <c r="BG428" i="43"/>
  <c r="GQ428" i="43"/>
  <c r="EL428" i="43"/>
  <c r="BL428" i="43"/>
  <c r="BF428" i="43"/>
  <c r="GN428" i="43"/>
  <c r="EO428" i="43"/>
  <c r="EK428" i="43"/>
  <c r="BK428" i="43"/>
  <c r="BH428" i="43"/>
  <c r="GO428" i="43"/>
  <c r="GN424" i="43"/>
  <c r="EO424" i="43"/>
  <c r="EK424" i="43"/>
  <c r="BJ424" i="43"/>
  <c r="GS424" i="43"/>
  <c r="GM424" i="43"/>
  <c r="EN424" i="43"/>
  <c r="EJ424" i="43"/>
  <c r="BG424" i="43"/>
  <c r="GR424" i="43"/>
  <c r="EM424" i="43"/>
  <c r="BL424" i="43"/>
  <c r="BF424" i="43"/>
  <c r="GQ424" i="43"/>
  <c r="EL424" i="43"/>
  <c r="BK424" i="43"/>
  <c r="BH424" i="43"/>
  <c r="GO424" i="43"/>
  <c r="GR420" i="43"/>
  <c r="EO420" i="43"/>
  <c r="EK420" i="43"/>
  <c r="BJ420" i="43"/>
  <c r="GQ420" i="43"/>
  <c r="EN420" i="43"/>
  <c r="EJ420" i="43"/>
  <c r="BG420" i="43"/>
  <c r="GN420" i="43"/>
  <c r="EM420" i="43"/>
  <c r="BL420" i="43"/>
  <c r="BF420" i="43"/>
  <c r="GS420" i="43"/>
  <c r="GM420" i="43"/>
  <c r="EL420" i="43"/>
  <c r="BK420" i="43"/>
  <c r="BH420" i="43"/>
  <c r="GO420" i="43"/>
  <c r="GR416" i="43"/>
  <c r="EM416" i="43"/>
  <c r="BG416" i="43"/>
  <c r="GQ416" i="43"/>
  <c r="EL416" i="43"/>
  <c r="BL416" i="43"/>
  <c r="BF416" i="43"/>
  <c r="GN416" i="43"/>
  <c r="EO416" i="43"/>
  <c r="EK416" i="43"/>
  <c r="BK416" i="43"/>
  <c r="GS416" i="43"/>
  <c r="GM416" i="43"/>
  <c r="EN416" i="43"/>
  <c r="EJ416" i="43"/>
  <c r="BJ416" i="43"/>
  <c r="GO416" i="43"/>
  <c r="BH416" i="43"/>
  <c r="GN412" i="43"/>
  <c r="GS412" i="43"/>
  <c r="GM412" i="43"/>
  <c r="GR412" i="43"/>
  <c r="GQ412" i="43"/>
  <c r="EO412" i="43"/>
  <c r="EM412" i="43"/>
  <c r="BJ412" i="43"/>
  <c r="EL412" i="43"/>
  <c r="BG412" i="43"/>
  <c r="EK412" i="43"/>
  <c r="BL412" i="43"/>
  <c r="BF412" i="43"/>
  <c r="EN412" i="43"/>
  <c r="EJ412" i="43"/>
  <c r="BK412" i="43"/>
  <c r="BH412" i="43"/>
  <c r="GO412" i="43"/>
  <c r="GN408" i="43"/>
  <c r="EN408" i="43"/>
  <c r="EJ408" i="43"/>
  <c r="BJ408" i="43"/>
  <c r="GS408" i="43"/>
  <c r="GM408" i="43"/>
  <c r="EM408" i="43"/>
  <c r="BG408" i="43"/>
  <c r="GR408" i="43"/>
  <c r="EL408" i="43"/>
  <c r="BL408" i="43"/>
  <c r="BF408" i="43"/>
  <c r="GQ408" i="43"/>
  <c r="EO408" i="43"/>
  <c r="EK408" i="43"/>
  <c r="BK408" i="43"/>
  <c r="GO408" i="43"/>
  <c r="BH408" i="43"/>
  <c r="GR404" i="43"/>
  <c r="EL404" i="43"/>
  <c r="BL404" i="43"/>
  <c r="BF404" i="43"/>
  <c r="GQ404" i="43"/>
  <c r="EO404" i="43"/>
  <c r="EK404" i="43"/>
  <c r="BK404" i="43"/>
  <c r="GN404" i="43"/>
  <c r="EN404" i="43"/>
  <c r="EJ404" i="43"/>
  <c r="BJ404" i="43"/>
  <c r="GS404" i="43"/>
  <c r="GM404" i="43"/>
  <c r="EM404" i="43"/>
  <c r="BG404" i="43"/>
  <c r="GO404" i="43"/>
  <c r="BH404" i="43"/>
  <c r="GN400" i="43"/>
  <c r="EN400" i="43"/>
  <c r="EJ400" i="43"/>
  <c r="BH400" i="43"/>
  <c r="GS400" i="43"/>
  <c r="GM400" i="43"/>
  <c r="EM400" i="43"/>
  <c r="BL400" i="43"/>
  <c r="BG400" i="43"/>
  <c r="GR400" i="43"/>
  <c r="EL400" i="43"/>
  <c r="BK400" i="43"/>
  <c r="BF400" i="43"/>
  <c r="GQ400" i="43"/>
  <c r="EO400" i="43"/>
  <c r="EK400" i="43"/>
  <c r="BJ400" i="43"/>
  <c r="GO400" i="43"/>
  <c r="GQ396" i="43"/>
  <c r="EL396" i="43"/>
  <c r="BG396" i="43"/>
  <c r="GN396" i="43"/>
  <c r="EO396" i="43"/>
  <c r="EK396" i="43"/>
  <c r="BL396" i="43"/>
  <c r="BF396" i="43"/>
  <c r="GS396" i="43"/>
  <c r="GM396" i="43"/>
  <c r="EN396" i="43"/>
  <c r="EJ396" i="43"/>
  <c r="BK396" i="43"/>
  <c r="GR396" i="43"/>
  <c r="EM396" i="43"/>
  <c r="BJ396" i="43"/>
  <c r="BH396" i="43"/>
  <c r="GO396" i="43"/>
  <c r="GQ392" i="43"/>
  <c r="EO392" i="43"/>
  <c r="EK392" i="43"/>
  <c r="BL392" i="43"/>
  <c r="BF392" i="43"/>
  <c r="GN392" i="43"/>
  <c r="EN392" i="43"/>
  <c r="EJ392" i="43"/>
  <c r="BK392" i="43"/>
  <c r="GS392" i="43"/>
  <c r="GM392" i="43"/>
  <c r="EM392" i="43"/>
  <c r="BJ392" i="43"/>
  <c r="GR392" i="43"/>
  <c r="EL392" i="43"/>
  <c r="BG392" i="43"/>
  <c r="BH392" i="43"/>
  <c r="GO392" i="43"/>
  <c r="GQ388" i="43"/>
  <c r="EO388" i="43"/>
  <c r="EK388" i="43"/>
  <c r="GN388" i="43"/>
  <c r="GS388" i="43"/>
  <c r="GM388" i="43"/>
  <c r="EM388" i="43"/>
  <c r="GR388" i="43"/>
  <c r="EL388" i="43"/>
  <c r="BG388" i="43"/>
  <c r="BL388" i="43"/>
  <c r="BF388" i="43"/>
  <c r="EN388" i="43"/>
  <c r="BK388" i="43"/>
  <c r="EJ388" i="43"/>
  <c r="BJ388" i="43"/>
  <c r="BH388" i="43"/>
  <c r="GO388" i="43"/>
  <c r="GR384" i="43"/>
  <c r="EL384" i="43"/>
  <c r="BL384" i="43"/>
  <c r="BF384" i="43"/>
  <c r="GQ384" i="43"/>
  <c r="EO384" i="43"/>
  <c r="EK384" i="43"/>
  <c r="BK384" i="43"/>
  <c r="GN384" i="43"/>
  <c r="EN384" i="43"/>
  <c r="EJ384" i="43"/>
  <c r="BJ384" i="43"/>
  <c r="GS384" i="43"/>
  <c r="GM384" i="43"/>
  <c r="EM384" i="43"/>
  <c r="BG384" i="43"/>
  <c r="BH384" i="43"/>
  <c r="GO384" i="43"/>
  <c r="GS380" i="43"/>
  <c r="GM380" i="43"/>
  <c r="EM380" i="43"/>
  <c r="BJ380" i="43"/>
  <c r="GR380" i="43"/>
  <c r="EL380" i="43"/>
  <c r="BG380" i="43"/>
  <c r="GQ380" i="43"/>
  <c r="EO380" i="43"/>
  <c r="EK380" i="43"/>
  <c r="BL380" i="43"/>
  <c r="BF380" i="43"/>
  <c r="GN380" i="43"/>
  <c r="EN380" i="43"/>
  <c r="EJ380" i="43"/>
  <c r="BK380" i="43"/>
  <c r="BH380" i="43"/>
  <c r="GO380" i="43"/>
  <c r="GN376" i="43"/>
  <c r="EN376" i="43"/>
  <c r="EJ376" i="43"/>
  <c r="BJ376" i="43"/>
  <c r="GS376" i="43"/>
  <c r="GM376" i="43"/>
  <c r="EM376" i="43"/>
  <c r="BG376" i="43"/>
  <c r="GR376" i="43"/>
  <c r="EL376" i="43"/>
  <c r="BL376" i="43"/>
  <c r="BF376" i="43"/>
  <c r="GQ376" i="43"/>
  <c r="EO376" i="43"/>
  <c r="EK376" i="43"/>
  <c r="BK376" i="43"/>
  <c r="BH376" i="43"/>
  <c r="GO376" i="43"/>
  <c r="GS372" i="43"/>
  <c r="GM372" i="43"/>
  <c r="EM372" i="43"/>
  <c r="BJ372" i="43"/>
  <c r="GR372" i="43"/>
  <c r="EL372" i="43"/>
  <c r="BG372" i="43"/>
  <c r="GQ372" i="43"/>
  <c r="EO372" i="43"/>
  <c r="EK372" i="43"/>
  <c r="BL372" i="43"/>
  <c r="BF372" i="43"/>
  <c r="GN372" i="43"/>
  <c r="EN372" i="43"/>
  <c r="EJ372" i="43"/>
  <c r="BK372" i="43"/>
  <c r="GO372" i="43"/>
  <c r="BH372" i="43"/>
  <c r="GR368" i="43"/>
  <c r="EL368" i="43"/>
  <c r="BG368" i="43"/>
  <c r="GQ368" i="43"/>
  <c r="EO368" i="43"/>
  <c r="EK368" i="43"/>
  <c r="BL368" i="43"/>
  <c r="BF368" i="43"/>
  <c r="GN368" i="43"/>
  <c r="EN368" i="43"/>
  <c r="EJ368" i="43"/>
  <c r="BK368" i="43"/>
  <c r="GS368" i="43"/>
  <c r="GM368" i="43"/>
  <c r="EM368" i="43"/>
  <c r="BJ368" i="43"/>
  <c r="BH368" i="43"/>
  <c r="GO368" i="43"/>
  <c r="GN364" i="43"/>
  <c r="EN364" i="43"/>
  <c r="EJ364" i="43"/>
  <c r="BJ364" i="43"/>
  <c r="GS364" i="43"/>
  <c r="GM364" i="43"/>
  <c r="EM364" i="43"/>
  <c r="BG364" i="43"/>
  <c r="GR364" i="43"/>
  <c r="EL364" i="43"/>
  <c r="BL364" i="43"/>
  <c r="BF364" i="43"/>
  <c r="GQ364" i="43"/>
  <c r="EO364" i="43"/>
  <c r="EK364" i="43"/>
  <c r="BK364" i="43"/>
  <c r="BH364" i="43"/>
  <c r="GO364" i="43"/>
  <c r="GR360" i="43"/>
  <c r="EM360" i="43"/>
  <c r="BL360" i="43"/>
  <c r="BF360" i="43"/>
  <c r="GQ360" i="43"/>
  <c r="EL360" i="43"/>
  <c r="BK360" i="43"/>
  <c r="GN360" i="43"/>
  <c r="EO360" i="43"/>
  <c r="EK360" i="43"/>
  <c r="BJ360" i="43"/>
  <c r="GS360" i="43"/>
  <c r="GM360" i="43"/>
  <c r="EN360" i="43"/>
  <c r="EJ360" i="43"/>
  <c r="BG360" i="43"/>
  <c r="BH360" i="43"/>
  <c r="GO360" i="43"/>
  <c r="GN356" i="43"/>
  <c r="EN356" i="43"/>
  <c r="EJ356" i="43"/>
  <c r="BK356" i="43"/>
  <c r="GS356" i="43"/>
  <c r="GM356" i="43"/>
  <c r="EM356" i="43"/>
  <c r="BJ356" i="43"/>
  <c r="GR356" i="43"/>
  <c r="EL356" i="43"/>
  <c r="BG356" i="43"/>
  <c r="GQ356" i="43"/>
  <c r="EO356" i="43"/>
  <c r="EK356" i="43"/>
  <c r="BL356" i="43"/>
  <c r="BF356" i="43"/>
  <c r="BH356" i="43"/>
  <c r="GO356" i="43"/>
  <c r="GQ352" i="43"/>
  <c r="EO352" i="43"/>
  <c r="EK352" i="43"/>
  <c r="BK352" i="43"/>
  <c r="GN352" i="43"/>
  <c r="EN352" i="43"/>
  <c r="EJ352" i="43"/>
  <c r="BJ352" i="43"/>
  <c r="GS352" i="43"/>
  <c r="GM352" i="43"/>
  <c r="EM352" i="43"/>
  <c r="BG352" i="43"/>
  <c r="GR352" i="43"/>
  <c r="EL352" i="43"/>
  <c r="BL352" i="43"/>
  <c r="BF352" i="43"/>
  <c r="GO352" i="43"/>
  <c r="BH352" i="43"/>
  <c r="GS348" i="43"/>
  <c r="GM348" i="43"/>
  <c r="EN348" i="43"/>
  <c r="EJ348" i="43"/>
  <c r="BK348" i="43"/>
  <c r="GR348" i="43"/>
  <c r="EM348" i="43"/>
  <c r="BJ348" i="43"/>
  <c r="GQ348" i="43"/>
  <c r="EL348" i="43"/>
  <c r="BG348" i="43"/>
  <c r="GN348" i="43"/>
  <c r="EO348" i="43"/>
  <c r="EK348" i="43"/>
  <c r="BL348" i="43"/>
  <c r="BF348" i="43"/>
  <c r="BH348" i="43"/>
  <c r="GO348" i="43"/>
  <c r="GR344" i="43"/>
  <c r="EL344" i="43"/>
  <c r="BG344" i="43"/>
  <c r="GQ344" i="43"/>
  <c r="EO344" i="43"/>
  <c r="EK344" i="43"/>
  <c r="BL344" i="43"/>
  <c r="BF344" i="43"/>
  <c r="GN344" i="43"/>
  <c r="EN344" i="43"/>
  <c r="EJ344" i="43"/>
  <c r="BK344" i="43"/>
  <c r="GS344" i="43"/>
  <c r="GM344" i="43"/>
  <c r="EM344" i="43"/>
  <c r="BJ344" i="43"/>
  <c r="BH344" i="43"/>
  <c r="GO344" i="43"/>
  <c r="GS340" i="43"/>
  <c r="GM340" i="43"/>
  <c r="EM340" i="43"/>
  <c r="BJ340" i="43"/>
  <c r="GR340" i="43"/>
  <c r="EL340" i="43"/>
  <c r="BG340" i="43"/>
  <c r="GQ340" i="43"/>
  <c r="EO340" i="43"/>
  <c r="EK340" i="43"/>
  <c r="BL340" i="43"/>
  <c r="BF340" i="43"/>
  <c r="GN340" i="43"/>
  <c r="EN340" i="43"/>
  <c r="EJ340" i="43"/>
  <c r="BK340" i="43"/>
  <c r="BH340" i="43"/>
  <c r="GO340" i="43"/>
  <c r="GR336" i="43"/>
  <c r="EM336" i="43"/>
  <c r="BK336" i="43"/>
  <c r="GQ336" i="43"/>
  <c r="EL336" i="43"/>
  <c r="BJ336" i="43"/>
  <c r="GN336" i="43"/>
  <c r="EO336" i="43"/>
  <c r="EK336" i="43"/>
  <c r="BG336" i="43"/>
  <c r="GS336" i="43"/>
  <c r="GM336" i="43"/>
  <c r="EN336" i="43"/>
  <c r="EJ336" i="43"/>
  <c r="BL336" i="43"/>
  <c r="BF336" i="43"/>
  <c r="BH336" i="43"/>
  <c r="GO336" i="43"/>
  <c r="GS332" i="43"/>
  <c r="GM332" i="43"/>
  <c r="EM332" i="43"/>
  <c r="BG332" i="43"/>
  <c r="GR332" i="43"/>
  <c r="EL332" i="43"/>
  <c r="BL332" i="43"/>
  <c r="BF332" i="43"/>
  <c r="GQ332" i="43"/>
  <c r="EO332" i="43"/>
  <c r="EK332" i="43"/>
  <c r="BK332" i="43"/>
  <c r="GN332" i="43"/>
  <c r="EN332" i="43"/>
  <c r="EJ332" i="43"/>
  <c r="BJ332" i="43"/>
  <c r="GO332" i="43"/>
  <c r="BH332" i="43"/>
  <c r="GQ328" i="43"/>
  <c r="EO328" i="43"/>
  <c r="EK328" i="43"/>
  <c r="BK328" i="43"/>
  <c r="GN328" i="43"/>
  <c r="EN328" i="43"/>
  <c r="EJ328" i="43"/>
  <c r="BJ328" i="43"/>
  <c r="GS328" i="43"/>
  <c r="GM328" i="43"/>
  <c r="EM328" i="43"/>
  <c r="BG328" i="43"/>
  <c r="GR328" i="43"/>
  <c r="EL328" i="43"/>
  <c r="BL328" i="43"/>
  <c r="BF328" i="43"/>
  <c r="GO328" i="43"/>
  <c r="BH328" i="43"/>
  <c r="GS324" i="43"/>
  <c r="GM324" i="43"/>
  <c r="EM324" i="43"/>
  <c r="BG324" i="43"/>
  <c r="GR324" i="43"/>
  <c r="EL324" i="43"/>
  <c r="BL324" i="43"/>
  <c r="BF324" i="43"/>
  <c r="GQ324" i="43"/>
  <c r="EO324" i="43"/>
  <c r="EK324" i="43"/>
  <c r="BK324" i="43"/>
  <c r="GN324" i="43"/>
  <c r="EN324" i="43"/>
  <c r="EJ324" i="43"/>
  <c r="BJ324" i="43"/>
  <c r="GO324" i="43"/>
  <c r="BH324" i="43"/>
  <c r="GR320" i="43"/>
  <c r="EL320" i="43"/>
  <c r="BL320" i="43"/>
  <c r="BF320" i="43"/>
  <c r="GQ320" i="43"/>
  <c r="EO320" i="43"/>
  <c r="EK320" i="43"/>
  <c r="BK320" i="43"/>
  <c r="GN320" i="43"/>
  <c r="EN320" i="43"/>
  <c r="EJ320" i="43"/>
  <c r="BJ320" i="43"/>
  <c r="GS320" i="43"/>
  <c r="GM320" i="43"/>
  <c r="EM320" i="43"/>
  <c r="BG320" i="43"/>
  <c r="BH320" i="43"/>
  <c r="GO320" i="43"/>
  <c r="GR316" i="43"/>
  <c r="EL316" i="43"/>
  <c r="BG316" i="43"/>
  <c r="GQ316" i="43"/>
  <c r="EO316" i="43"/>
  <c r="EK316" i="43"/>
  <c r="BL316" i="43"/>
  <c r="BF316" i="43"/>
  <c r="GN316" i="43"/>
  <c r="EN316" i="43"/>
  <c r="EJ316" i="43"/>
  <c r="BK316" i="43"/>
  <c r="GS316" i="43"/>
  <c r="GM316" i="43"/>
  <c r="EM316" i="43"/>
  <c r="BJ316" i="43"/>
  <c r="GO316" i="43"/>
  <c r="BH316" i="43"/>
  <c r="GS312" i="43"/>
  <c r="GM312" i="43"/>
  <c r="EM312" i="43"/>
  <c r="BJ312" i="43"/>
  <c r="GR312" i="43"/>
  <c r="EL312" i="43"/>
  <c r="BG312" i="43"/>
  <c r="GQ312" i="43"/>
  <c r="EO312" i="43"/>
  <c r="EK312" i="43"/>
  <c r="BL312" i="43"/>
  <c r="BF312" i="43"/>
  <c r="GN312" i="43"/>
  <c r="EN312" i="43"/>
  <c r="EJ312" i="43"/>
  <c r="BK312" i="43"/>
  <c r="BH312" i="43"/>
  <c r="GO312" i="43"/>
  <c r="GQ308" i="43"/>
  <c r="EL308" i="43"/>
  <c r="BL308" i="43"/>
  <c r="BF308" i="43"/>
  <c r="GN308" i="43"/>
  <c r="EO308" i="43"/>
  <c r="EK308" i="43"/>
  <c r="BK308" i="43"/>
  <c r="GS308" i="43"/>
  <c r="GM308" i="43"/>
  <c r="EN308" i="43"/>
  <c r="EJ308" i="43"/>
  <c r="BJ308" i="43"/>
  <c r="GR308" i="43"/>
  <c r="EM308" i="43"/>
  <c r="BG308" i="43"/>
  <c r="BH308" i="43"/>
  <c r="GO308" i="43"/>
  <c r="GN304" i="43"/>
  <c r="EN304" i="43"/>
  <c r="EJ304" i="43"/>
  <c r="BG304" i="43"/>
  <c r="GS304" i="43"/>
  <c r="GM304" i="43"/>
  <c r="EM304" i="43"/>
  <c r="BL304" i="43"/>
  <c r="BF304" i="43"/>
  <c r="GR304" i="43"/>
  <c r="EL304" i="43"/>
  <c r="BK304" i="43"/>
  <c r="GQ304" i="43"/>
  <c r="EO304" i="43"/>
  <c r="EK304" i="43"/>
  <c r="BJ304" i="43"/>
  <c r="BH304" i="43"/>
  <c r="GO304" i="43"/>
  <c r="GR300" i="43"/>
  <c r="EL300" i="43"/>
  <c r="BK300" i="43"/>
  <c r="GQ300" i="43"/>
  <c r="EO300" i="43"/>
  <c r="EK300" i="43"/>
  <c r="BJ300" i="43"/>
  <c r="GN300" i="43"/>
  <c r="EN300" i="43"/>
  <c r="EJ300" i="43"/>
  <c r="BG300" i="43"/>
  <c r="GS300" i="43"/>
  <c r="GM300" i="43"/>
  <c r="EM300" i="43"/>
  <c r="BL300" i="43"/>
  <c r="BF300" i="43"/>
  <c r="BH300" i="43"/>
  <c r="GO300" i="43"/>
  <c r="GQ296" i="43"/>
  <c r="EO296" i="43"/>
  <c r="EK296" i="43"/>
  <c r="BL296" i="43"/>
  <c r="BF296" i="43"/>
  <c r="GN296" i="43"/>
  <c r="EN296" i="43"/>
  <c r="EJ296" i="43"/>
  <c r="BK296" i="43"/>
  <c r="GS296" i="43"/>
  <c r="GM296" i="43"/>
  <c r="EM296" i="43"/>
  <c r="BJ296" i="43"/>
  <c r="GR296" i="43"/>
  <c r="EL296" i="43"/>
  <c r="BG296" i="43"/>
  <c r="BH296" i="43"/>
  <c r="GO296" i="43"/>
  <c r="GR292" i="43"/>
  <c r="EL292" i="43"/>
  <c r="BG292" i="43"/>
  <c r="GQ292" i="43"/>
  <c r="EO292" i="43"/>
  <c r="EK292" i="43"/>
  <c r="BL292" i="43"/>
  <c r="BF292" i="43"/>
  <c r="GN292" i="43"/>
  <c r="EN292" i="43"/>
  <c r="EJ292" i="43"/>
  <c r="BK292" i="43"/>
  <c r="GS292" i="43"/>
  <c r="GM292" i="43"/>
  <c r="EM292" i="43"/>
  <c r="BJ292" i="43"/>
  <c r="BH292" i="43"/>
  <c r="GO292" i="43"/>
  <c r="GS288" i="43"/>
  <c r="GM288" i="43"/>
  <c r="EN288" i="43"/>
  <c r="EJ288" i="43"/>
  <c r="BK288" i="43"/>
  <c r="GR288" i="43"/>
  <c r="EM288" i="43"/>
  <c r="BJ288" i="43"/>
  <c r="GQ288" i="43"/>
  <c r="EL288" i="43"/>
  <c r="BG288" i="43"/>
  <c r="GN288" i="43"/>
  <c r="EO288" i="43"/>
  <c r="EK288" i="43"/>
  <c r="BL288" i="43"/>
  <c r="BF288" i="43"/>
  <c r="GO288" i="43"/>
  <c r="BH288" i="43"/>
  <c r="GQ284" i="43"/>
  <c r="EL284" i="43"/>
  <c r="BJ284" i="43"/>
  <c r="GN284" i="43"/>
  <c r="EO284" i="43"/>
  <c r="EK284" i="43"/>
  <c r="BG284" i="43"/>
  <c r="GS284" i="43"/>
  <c r="GM284" i="43"/>
  <c r="EN284" i="43"/>
  <c r="EJ284" i="43"/>
  <c r="BL284" i="43"/>
  <c r="BF284" i="43"/>
  <c r="GR284" i="43"/>
  <c r="EM284" i="43"/>
  <c r="BK284" i="43"/>
  <c r="GO284" i="43"/>
  <c r="BH284" i="43"/>
  <c r="GS280" i="43"/>
  <c r="GM280" i="43"/>
  <c r="EM280" i="43"/>
  <c r="BG280" i="43"/>
  <c r="GR280" i="43"/>
  <c r="EL280" i="43"/>
  <c r="BL280" i="43"/>
  <c r="BF280" i="43"/>
  <c r="GQ280" i="43"/>
  <c r="EO280" i="43"/>
  <c r="EK280" i="43"/>
  <c r="BK280" i="43"/>
  <c r="GN280" i="43"/>
  <c r="EN280" i="43"/>
  <c r="EJ280" i="43"/>
  <c r="BJ280" i="43"/>
  <c r="BH280" i="43"/>
  <c r="GO280" i="43"/>
  <c r="GR276" i="43"/>
  <c r="EL276" i="43"/>
  <c r="BK276" i="43"/>
  <c r="GQ276" i="43"/>
  <c r="EO276" i="43"/>
  <c r="EK276" i="43"/>
  <c r="BJ276" i="43"/>
  <c r="GN276" i="43"/>
  <c r="EN276" i="43"/>
  <c r="EJ276" i="43"/>
  <c r="BG276" i="43"/>
  <c r="GS276" i="43"/>
  <c r="GM276" i="43"/>
  <c r="EM276" i="43"/>
  <c r="BL276" i="43"/>
  <c r="BF276" i="43"/>
  <c r="BH276" i="43"/>
  <c r="GO276" i="43"/>
  <c r="GS272" i="43"/>
  <c r="GM272" i="43"/>
  <c r="EM272" i="43"/>
  <c r="BL272" i="43"/>
  <c r="BF272" i="43"/>
  <c r="GR272" i="43"/>
  <c r="EL272" i="43"/>
  <c r="BK272" i="43"/>
  <c r="GQ272" i="43"/>
  <c r="EO272" i="43"/>
  <c r="EK272" i="43"/>
  <c r="BJ272" i="43"/>
  <c r="GN272" i="43"/>
  <c r="EN272" i="43"/>
  <c r="EJ272" i="43"/>
  <c r="BG272" i="43"/>
  <c r="BH272" i="43"/>
  <c r="GO272" i="43"/>
  <c r="GS268" i="43"/>
  <c r="GM268" i="43"/>
  <c r="EM268" i="43"/>
  <c r="BJ268" i="43"/>
  <c r="GR268" i="43"/>
  <c r="EL268" i="43"/>
  <c r="BG268" i="43"/>
  <c r="GQ268" i="43"/>
  <c r="EO268" i="43"/>
  <c r="EK268" i="43"/>
  <c r="BL268" i="43"/>
  <c r="BF268" i="43"/>
  <c r="GN268" i="43"/>
  <c r="EN268" i="43"/>
  <c r="EJ268" i="43"/>
  <c r="BK268" i="43"/>
  <c r="BH268" i="43"/>
  <c r="GO268" i="43"/>
  <c r="GN264" i="43"/>
  <c r="EN264" i="43"/>
  <c r="EJ264" i="43"/>
  <c r="BG264" i="43"/>
  <c r="GS264" i="43"/>
  <c r="GM264" i="43"/>
  <c r="EM264" i="43"/>
  <c r="BL264" i="43"/>
  <c r="BF264" i="43"/>
  <c r="GR264" i="43"/>
  <c r="EL264" i="43"/>
  <c r="BK264" i="43"/>
  <c r="GQ264" i="43"/>
  <c r="EO264" i="43"/>
  <c r="EK264" i="43"/>
  <c r="BJ264" i="43"/>
  <c r="BH264" i="43"/>
  <c r="GO264" i="43"/>
  <c r="GS260" i="43"/>
  <c r="GM260" i="43"/>
  <c r="EM260" i="43"/>
  <c r="BK260" i="43"/>
  <c r="GR260" i="43"/>
  <c r="EL260" i="43"/>
  <c r="BJ260" i="43"/>
  <c r="GQ260" i="43"/>
  <c r="EO260" i="43"/>
  <c r="EK260" i="43"/>
  <c r="BG260" i="43"/>
  <c r="GN260" i="43"/>
  <c r="EN260" i="43"/>
  <c r="EJ260" i="43"/>
  <c r="BL260" i="43"/>
  <c r="BF260" i="43"/>
  <c r="BH260" i="43"/>
  <c r="GO260" i="43"/>
  <c r="GQ256" i="43"/>
  <c r="EO256" i="43"/>
  <c r="EK256" i="43"/>
  <c r="BK256" i="43"/>
  <c r="GN256" i="43"/>
  <c r="EN256" i="43"/>
  <c r="EJ256" i="43"/>
  <c r="BJ256" i="43"/>
  <c r="GS256" i="43"/>
  <c r="GM256" i="43"/>
  <c r="EM256" i="43"/>
  <c r="BG256" i="43"/>
  <c r="GR256" i="43"/>
  <c r="EL256" i="43"/>
  <c r="BL256" i="43"/>
  <c r="BF256" i="43"/>
  <c r="BH256" i="43"/>
  <c r="GO256" i="43"/>
  <c r="GS252" i="43"/>
  <c r="GM252" i="43"/>
  <c r="EM252" i="43"/>
  <c r="BJ252" i="43"/>
  <c r="GR252" i="43"/>
  <c r="EL252" i="43"/>
  <c r="BG252" i="43"/>
  <c r="GQ252" i="43"/>
  <c r="EO252" i="43"/>
  <c r="EK252" i="43"/>
  <c r="BL252" i="43"/>
  <c r="BF252" i="43"/>
  <c r="GN252" i="43"/>
  <c r="EN252" i="43"/>
  <c r="EJ252" i="43"/>
  <c r="BK252" i="43"/>
  <c r="BH252" i="43"/>
  <c r="GO252" i="43"/>
  <c r="GR248" i="43"/>
  <c r="EL248" i="43"/>
  <c r="BG248" i="43"/>
  <c r="GQ248" i="43"/>
  <c r="EO248" i="43"/>
  <c r="EK248" i="43"/>
  <c r="BL248" i="43"/>
  <c r="BF248" i="43"/>
  <c r="GN248" i="43"/>
  <c r="EN248" i="43"/>
  <c r="EJ248" i="43"/>
  <c r="BK248" i="43"/>
  <c r="GS248" i="43"/>
  <c r="GM248" i="43"/>
  <c r="EM248" i="43"/>
  <c r="BJ248" i="43"/>
  <c r="BH248" i="43"/>
  <c r="GO248" i="43"/>
  <c r="GS244" i="43"/>
  <c r="GM244" i="43"/>
  <c r="EM244" i="43"/>
  <c r="BJ244" i="43"/>
  <c r="GR244" i="43"/>
  <c r="EL244" i="43"/>
  <c r="BG244" i="43"/>
  <c r="GQ244" i="43"/>
  <c r="EO244" i="43"/>
  <c r="EK244" i="43"/>
  <c r="BL244" i="43"/>
  <c r="BF244" i="43"/>
  <c r="GN244" i="43"/>
  <c r="EN244" i="43"/>
  <c r="EJ244" i="43"/>
  <c r="BK244" i="43"/>
  <c r="BH244" i="43"/>
  <c r="GO244" i="43"/>
  <c r="GQ240" i="43"/>
  <c r="GN240" i="43"/>
  <c r="GR240" i="43"/>
  <c r="EL240" i="43"/>
  <c r="BJ240" i="43"/>
  <c r="GS240" i="43"/>
  <c r="EO240" i="43"/>
  <c r="EK240" i="43"/>
  <c r="BG240" i="43"/>
  <c r="GM240" i="43"/>
  <c r="EN240" i="43"/>
  <c r="EJ240" i="43"/>
  <c r="BL240" i="43"/>
  <c r="BF240" i="43"/>
  <c r="EM240" i="43"/>
  <c r="BK240" i="43"/>
  <c r="BH240" i="43"/>
  <c r="GO240" i="43"/>
  <c r="GR236" i="43"/>
  <c r="EL236" i="43"/>
  <c r="BK236" i="43"/>
  <c r="GQ236" i="43"/>
  <c r="EO236" i="43"/>
  <c r="EK236" i="43"/>
  <c r="BJ236" i="43"/>
  <c r="GN236" i="43"/>
  <c r="EN236" i="43"/>
  <c r="EJ236" i="43"/>
  <c r="BG236" i="43"/>
  <c r="GS236" i="43"/>
  <c r="GM236" i="43"/>
  <c r="EM236" i="43"/>
  <c r="BL236" i="43"/>
  <c r="BF236" i="43"/>
  <c r="BH236" i="43"/>
  <c r="GO236" i="43"/>
  <c r="GR232" i="43"/>
  <c r="EN232" i="43"/>
  <c r="EJ232" i="43"/>
  <c r="BK232" i="43"/>
  <c r="GQ232" i="43"/>
  <c r="EM232" i="43"/>
  <c r="BJ232" i="43"/>
  <c r="GN232" i="43"/>
  <c r="EL232" i="43"/>
  <c r="BG232" i="43"/>
  <c r="GS232" i="43"/>
  <c r="GM232" i="43"/>
  <c r="EO232" i="43"/>
  <c r="EK232" i="43"/>
  <c r="BL232" i="43"/>
  <c r="BF232" i="43"/>
  <c r="BH232" i="43"/>
  <c r="GO232" i="43"/>
  <c r="GR228" i="43"/>
  <c r="EN228" i="43"/>
  <c r="EJ228" i="43"/>
  <c r="BL228" i="43"/>
  <c r="BF228" i="43"/>
  <c r="GQ228" i="43"/>
  <c r="EM228" i="43"/>
  <c r="BK228" i="43"/>
  <c r="GN228" i="43"/>
  <c r="EL228" i="43"/>
  <c r="BJ228" i="43"/>
  <c r="GS228" i="43"/>
  <c r="GM228" i="43"/>
  <c r="EO228" i="43"/>
  <c r="EK228" i="43"/>
  <c r="BG228" i="43"/>
  <c r="BH228" i="43"/>
  <c r="GO228" i="43"/>
  <c r="GN224" i="43"/>
  <c r="EL224" i="43"/>
  <c r="BG224" i="43"/>
  <c r="GS224" i="43"/>
  <c r="GM224" i="43"/>
  <c r="EO224" i="43"/>
  <c r="EK224" i="43"/>
  <c r="BL224" i="43"/>
  <c r="BF224" i="43"/>
  <c r="GR224" i="43"/>
  <c r="EN224" i="43"/>
  <c r="EJ224" i="43"/>
  <c r="BK224" i="43"/>
  <c r="GQ224" i="43"/>
  <c r="EM224" i="43"/>
  <c r="BJ224" i="43"/>
  <c r="BH224" i="43"/>
  <c r="GO224" i="43"/>
  <c r="GQ220" i="43"/>
  <c r="EM220" i="43"/>
  <c r="BG220" i="43"/>
  <c r="GN220" i="43"/>
  <c r="EL220" i="43"/>
  <c r="BL220" i="43"/>
  <c r="BF220" i="43"/>
  <c r="GS220" i="43"/>
  <c r="GM220" i="43"/>
  <c r="EO220" i="43"/>
  <c r="EK220" i="43"/>
  <c r="BK220" i="43"/>
  <c r="GR220" i="43"/>
  <c r="EN220" i="43"/>
  <c r="EJ220" i="43"/>
  <c r="BJ220" i="43"/>
  <c r="BH220" i="43"/>
  <c r="GO220" i="43"/>
  <c r="GQ216" i="43"/>
  <c r="EM216" i="43"/>
  <c r="BK216" i="43"/>
  <c r="GN216" i="43"/>
  <c r="EL216" i="43"/>
  <c r="BJ216" i="43"/>
  <c r="GS216" i="43"/>
  <c r="GM216" i="43"/>
  <c r="EO216" i="43"/>
  <c r="EK216" i="43"/>
  <c r="BG216" i="43"/>
  <c r="GR216" i="43"/>
  <c r="EN216" i="43"/>
  <c r="EJ216" i="43"/>
  <c r="BL216" i="43"/>
  <c r="BF216" i="43"/>
  <c r="BH216" i="43"/>
  <c r="GO216" i="43"/>
  <c r="GR212" i="43"/>
  <c r="EN212" i="43"/>
  <c r="EJ212" i="43"/>
  <c r="BK212" i="43"/>
  <c r="GQ212" i="43"/>
  <c r="EM212" i="43"/>
  <c r="BJ212" i="43"/>
  <c r="GN212" i="43"/>
  <c r="EL212" i="43"/>
  <c r="BG212" i="43"/>
  <c r="GS212" i="43"/>
  <c r="GM212" i="43"/>
  <c r="EO212" i="43"/>
  <c r="EK212" i="43"/>
  <c r="BL212" i="43"/>
  <c r="BF212" i="43"/>
  <c r="BH212" i="43"/>
  <c r="GO212" i="43"/>
  <c r="GN208" i="43"/>
  <c r="EL208" i="43"/>
  <c r="BJ208" i="43"/>
  <c r="GS208" i="43"/>
  <c r="GM208" i="43"/>
  <c r="EO208" i="43"/>
  <c r="EK208" i="43"/>
  <c r="BG208" i="43"/>
  <c r="GR208" i="43"/>
  <c r="EN208" i="43"/>
  <c r="EJ208" i="43"/>
  <c r="BL208" i="43"/>
  <c r="BF208" i="43"/>
  <c r="GQ208" i="43"/>
  <c r="EM208" i="43"/>
  <c r="BK208" i="43"/>
  <c r="BH208" i="43"/>
  <c r="GO208" i="43"/>
  <c r="GS204" i="43"/>
  <c r="GM204" i="43"/>
  <c r="EO204" i="43"/>
  <c r="EK204" i="43"/>
  <c r="BL204" i="43"/>
  <c r="BF204" i="43"/>
  <c r="GR204" i="43"/>
  <c r="EN204" i="43"/>
  <c r="EJ204" i="43"/>
  <c r="BK204" i="43"/>
  <c r="GQ204" i="43"/>
  <c r="EM204" i="43"/>
  <c r="BJ204" i="43"/>
  <c r="GN204" i="43"/>
  <c r="EL204" i="43"/>
  <c r="BG204" i="43"/>
  <c r="BH204" i="43"/>
  <c r="GO204" i="43"/>
  <c r="GN200" i="43"/>
  <c r="EL200" i="43"/>
  <c r="BG200" i="43"/>
  <c r="GS200" i="43"/>
  <c r="GM200" i="43"/>
  <c r="EO200" i="43"/>
  <c r="EK200" i="43"/>
  <c r="BL200" i="43"/>
  <c r="BF200" i="43"/>
  <c r="GR200" i="43"/>
  <c r="EN200" i="43"/>
  <c r="EJ200" i="43"/>
  <c r="BK200" i="43"/>
  <c r="GQ200" i="43"/>
  <c r="EM200" i="43"/>
  <c r="BJ200" i="43"/>
  <c r="BH200" i="43"/>
  <c r="GO200" i="43"/>
  <c r="GQ196" i="43"/>
  <c r="EM196" i="43"/>
  <c r="BJ196" i="43"/>
  <c r="GN196" i="43"/>
  <c r="EL196" i="43"/>
  <c r="BG196" i="43"/>
  <c r="GS196" i="43"/>
  <c r="GM196" i="43"/>
  <c r="EO196" i="43"/>
  <c r="EK196" i="43"/>
  <c r="BL196" i="43"/>
  <c r="BF196" i="43"/>
  <c r="GR196" i="43"/>
  <c r="EN196" i="43"/>
  <c r="EJ196" i="43"/>
  <c r="BK196" i="43"/>
  <c r="BH196" i="43"/>
  <c r="GO196" i="43"/>
  <c r="GR192" i="43"/>
  <c r="EN192" i="43"/>
  <c r="EJ192" i="43"/>
  <c r="BK192" i="43"/>
  <c r="GQ192" i="43"/>
  <c r="EM192" i="43"/>
  <c r="BJ192" i="43"/>
  <c r="GN192" i="43"/>
  <c r="EL192" i="43"/>
  <c r="BG192" i="43"/>
  <c r="GS192" i="43"/>
  <c r="GM192" i="43"/>
  <c r="EO192" i="43"/>
  <c r="EK192" i="43"/>
  <c r="BL192" i="43"/>
  <c r="BF192" i="43"/>
  <c r="BH192" i="43"/>
  <c r="GO192" i="43"/>
  <c r="GR188" i="43"/>
  <c r="EN188" i="43"/>
  <c r="EJ188" i="43"/>
  <c r="BJ188" i="43"/>
  <c r="GQ188" i="43"/>
  <c r="EM188" i="43"/>
  <c r="BG188" i="43"/>
  <c r="GN188" i="43"/>
  <c r="EL188" i="43"/>
  <c r="BL188" i="43"/>
  <c r="BF188" i="43"/>
  <c r="GS188" i="43"/>
  <c r="GM188" i="43"/>
  <c r="EO188" i="43"/>
  <c r="EK188" i="43"/>
  <c r="BK188" i="43"/>
  <c r="BH188" i="43"/>
  <c r="GO188" i="43"/>
  <c r="GR184" i="43"/>
  <c r="EN184" i="43"/>
  <c r="EJ184" i="43"/>
  <c r="BK184" i="43"/>
  <c r="GQ184" i="43"/>
  <c r="EM184" i="43"/>
  <c r="BJ184" i="43"/>
  <c r="GN184" i="43"/>
  <c r="EL184" i="43"/>
  <c r="BG184" i="43"/>
  <c r="GS184" i="43"/>
  <c r="GM184" i="43"/>
  <c r="EO184" i="43"/>
  <c r="EK184" i="43"/>
  <c r="BL184" i="43"/>
  <c r="BF184" i="43"/>
  <c r="BH184" i="43"/>
  <c r="GO184" i="43"/>
  <c r="GS180" i="43"/>
  <c r="GM180" i="43"/>
  <c r="EO180" i="43"/>
  <c r="EK180" i="43"/>
  <c r="BL180" i="43"/>
  <c r="BF180" i="43"/>
  <c r="GR180" i="43"/>
  <c r="EN180" i="43"/>
  <c r="EJ180" i="43"/>
  <c r="BK180" i="43"/>
  <c r="GQ180" i="43"/>
  <c r="EM180" i="43"/>
  <c r="BJ180" i="43"/>
  <c r="GN180" i="43"/>
  <c r="EL180" i="43"/>
  <c r="BG180" i="43"/>
  <c r="BH180" i="43"/>
  <c r="GO180" i="43"/>
  <c r="GQ176" i="43"/>
  <c r="EM176" i="43"/>
  <c r="BJ176" i="43"/>
  <c r="GN176" i="43"/>
  <c r="EL176" i="43"/>
  <c r="BG176" i="43"/>
  <c r="GS176" i="43"/>
  <c r="GM176" i="43"/>
  <c r="EO176" i="43"/>
  <c r="EK176" i="43"/>
  <c r="BL176" i="43"/>
  <c r="BF176" i="43"/>
  <c r="GR176" i="43"/>
  <c r="EN176" i="43"/>
  <c r="EJ176" i="43"/>
  <c r="BK176" i="43"/>
  <c r="BH176" i="43"/>
  <c r="GO176" i="43"/>
  <c r="GQ172" i="43"/>
  <c r="EM172" i="43"/>
  <c r="BJ172" i="43"/>
  <c r="GN172" i="43"/>
  <c r="EL172" i="43"/>
  <c r="BG172" i="43"/>
  <c r="GS172" i="43"/>
  <c r="GM172" i="43"/>
  <c r="EO172" i="43"/>
  <c r="EK172" i="43"/>
  <c r="BL172" i="43"/>
  <c r="BF172" i="43"/>
  <c r="GR172" i="43"/>
  <c r="EN172" i="43"/>
  <c r="EJ172" i="43"/>
  <c r="BK172" i="43"/>
  <c r="BH172" i="43"/>
  <c r="GO172" i="43"/>
  <c r="GR168" i="43"/>
  <c r="EN168" i="43"/>
  <c r="EJ168" i="43"/>
  <c r="BL168" i="43"/>
  <c r="BF168" i="43"/>
  <c r="GQ168" i="43"/>
  <c r="EM168" i="43"/>
  <c r="BK168" i="43"/>
  <c r="GN168" i="43"/>
  <c r="EL168" i="43"/>
  <c r="BJ168" i="43"/>
  <c r="GS168" i="43"/>
  <c r="GM168" i="43"/>
  <c r="EO168" i="43"/>
  <c r="EK168" i="43"/>
  <c r="BG168" i="43"/>
  <c r="GO168" i="43"/>
  <c r="BH168" i="43"/>
  <c r="GQ164" i="43"/>
  <c r="EM164" i="43"/>
  <c r="BJ164" i="43"/>
  <c r="GN164" i="43"/>
  <c r="EL164" i="43"/>
  <c r="BG164" i="43"/>
  <c r="GS164" i="43"/>
  <c r="GM164" i="43"/>
  <c r="EO164" i="43"/>
  <c r="EK164" i="43"/>
  <c r="BL164" i="43"/>
  <c r="BF164" i="43"/>
  <c r="GR164" i="43"/>
  <c r="EN164" i="43"/>
  <c r="EJ164" i="43"/>
  <c r="BK164" i="43"/>
  <c r="BH164" i="43"/>
  <c r="GO164" i="43"/>
  <c r="GS160" i="43"/>
  <c r="GM160" i="43"/>
  <c r="EO160" i="43"/>
  <c r="EK160" i="43"/>
  <c r="BL160" i="43"/>
  <c r="BF160" i="43"/>
  <c r="GR160" i="43"/>
  <c r="EN160" i="43"/>
  <c r="EJ160" i="43"/>
  <c r="BK160" i="43"/>
  <c r="GQ160" i="43"/>
  <c r="EM160" i="43"/>
  <c r="BJ160" i="43"/>
  <c r="GN160" i="43"/>
  <c r="EL160" i="43"/>
  <c r="BG160" i="43"/>
  <c r="BH160" i="43"/>
  <c r="GO160" i="43"/>
  <c r="GN156" i="43"/>
  <c r="EL156" i="43"/>
  <c r="BJ156" i="43"/>
  <c r="GS156" i="43"/>
  <c r="GM156" i="43"/>
  <c r="EO156" i="43"/>
  <c r="EK156" i="43"/>
  <c r="BG156" i="43"/>
  <c r="GR156" i="43"/>
  <c r="EN156" i="43"/>
  <c r="EJ156" i="43"/>
  <c r="BL156" i="43"/>
  <c r="BF156" i="43"/>
  <c r="GQ156" i="43"/>
  <c r="EM156" i="43"/>
  <c r="BK156" i="43"/>
  <c r="BH156" i="43"/>
  <c r="GO156" i="43"/>
  <c r="GS152" i="43"/>
  <c r="GM152" i="43"/>
  <c r="EL152" i="43"/>
  <c r="BL152" i="43"/>
  <c r="BF152" i="43"/>
  <c r="GR152" i="43"/>
  <c r="EO152" i="43"/>
  <c r="EK152" i="43"/>
  <c r="BK152" i="43"/>
  <c r="GQ152" i="43"/>
  <c r="EN152" i="43"/>
  <c r="EJ152" i="43"/>
  <c r="BJ152" i="43"/>
  <c r="GN152" i="43"/>
  <c r="EM152" i="43"/>
  <c r="BG152" i="43"/>
  <c r="BH152" i="43"/>
  <c r="GO152" i="43"/>
  <c r="GQ148" i="43"/>
  <c r="EM148" i="43"/>
  <c r="BG148" i="43"/>
  <c r="GN148" i="43"/>
  <c r="EL148" i="43"/>
  <c r="BL148" i="43"/>
  <c r="BF148" i="43"/>
  <c r="GS148" i="43"/>
  <c r="GM148" i="43"/>
  <c r="EO148" i="43"/>
  <c r="EK148" i="43"/>
  <c r="BK148" i="43"/>
  <c r="GR148" i="43"/>
  <c r="EN148" i="43"/>
  <c r="EJ148" i="43"/>
  <c r="BJ148" i="43"/>
  <c r="BH148" i="43"/>
  <c r="GO148" i="43"/>
  <c r="GN144" i="43"/>
  <c r="EL144" i="43"/>
  <c r="BG144" i="43"/>
  <c r="GS144" i="43"/>
  <c r="GM144" i="43"/>
  <c r="EO144" i="43"/>
  <c r="EK144" i="43"/>
  <c r="BL144" i="43"/>
  <c r="BF144" i="43"/>
  <c r="GR144" i="43"/>
  <c r="EN144" i="43"/>
  <c r="EJ144" i="43"/>
  <c r="BK144" i="43"/>
  <c r="GQ144" i="43"/>
  <c r="EM144" i="43"/>
  <c r="BJ144" i="43"/>
  <c r="BH144" i="43"/>
  <c r="GO144" i="43"/>
  <c r="GQ140" i="43"/>
  <c r="EM140" i="43"/>
  <c r="BL140" i="43"/>
  <c r="BF140" i="43"/>
  <c r="GN140" i="43"/>
  <c r="EL140" i="43"/>
  <c r="BK140" i="43"/>
  <c r="GS140" i="43"/>
  <c r="GM140" i="43"/>
  <c r="EO140" i="43"/>
  <c r="EK140" i="43"/>
  <c r="BJ140" i="43"/>
  <c r="GR140" i="43"/>
  <c r="EN140" i="43"/>
  <c r="EJ140" i="43"/>
  <c r="BG140" i="43"/>
  <c r="BH140" i="43"/>
  <c r="GO140" i="43"/>
  <c r="GR136" i="43"/>
  <c r="EN136" i="43"/>
  <c r="EJ136" i="43"/>
  <c r="BG136" i="43"/>
  <c r="GQ136" i="43"/>
  <c r="EM136" i="43"/>
  <c r="BL136" i="43"/>
  <c r="BF136" i="43"/>
  <c r="GN136" i="43"/>
  <c r="EL136" i="43"/>
  <c r="BK136" i="43"/>
  <c r="GS136" i="43"/>
  <c r="GM136" i="43"/>
  <c r="EO136" i="43"/>
  <c r="EK136" i="43"/>
  <c r="BJ136" i="43"/>
  <c r="BH136" i="43"/>
  <c r="GO136" i="43"/>
  <c r="GS132" i="43"/>
  <c r="GM132" i="43"/>
  <c r="EO132" i="43"/>
  <c r="EK132" i="43"/>
  <c r="BL132" i="43"/>
  <c r="BF132" i="43"/>
  <c r="GR132" i="43"/>
  <c r="EN132" i="43"/>
  <c r="EJ132" i="43"/>
  <c r="BK132" i="43"/>
  <c r="GQ132" i="43"/>
  <c r="EM132" i="43"/>
  <c r="BJ132" i="43"/>
  <c r="GN132" i="43"/>
  <c r="EL132" i="43"/>
  <c r="BG132" i="43"/>
  <c r="BH132" i="43"/>
  <c r="GO132" i="43"/>
  <c r="GS128" i="43"/>
  <c r="GM128" i="43"/>
  <c r="EO128" i="43"/>
  <c r="EK128" i="43"/>
  <c r="BG128" i="43"/>
  <c r="GR128" i="43"/>
  <c r="EN128" i="43"/>
  <c r="EJ128" i="43"/>
  <c r="BL128" i="43"/>
  <c r="BF128" i="43"/>
  <c r="GQ128" i="43"/>
  <c r="EM128" i="43"/>
  <c r="BK128" i="43"/>
  <c r="GN128" i="43"/>
  <c r="EL128" i="43"/>
  <c r="BJ128" i="43"/>
  <c r="GO128" i="43"/>
  <c r="BH128" i="43"/>
  <c r="GQ124" i="43"/>
  <c r="EM124" i="43"/>
  <c r="BG124" i="43"/>
  <c r="GN124" i="43"/>
  <c r="EL124" i="43"/>
  <c r="BL124" i="43"/>
  <c r="BF124" i="43"/>
  <c r="GS124" i="43"/>
  <c r="GM124" i="43"/>
  <c r="EO124" i="43"/>
  <c r="EK124" i="43"/>
  <c r="BK124" i="43"/>
  <c r="GR124" i="43"/>
  <c r="EN124" i="43"/>
  <c r="EJ124" i="43"/>
  <c r="BJ124" i="43"/>
  <c r="BH124" i="43"/>
  <c r="GO124" i="43"/>
  <c r="GN120" i="43"/>
  <c r="EL120" i="43"/>
  <c r="BL120" i="43"/>
  <c r="BF120" i="43"/>
  <c r="GS120" i="43"/>
  <c r="GM120" i="43"/>
  <c r="EO120" i="43"/>
  <c r="EK120" i="43"/>
  <c r="BK120" i="43"/>
  <c r="GR120" i="43"/>
  <c r="EN120" i="43"/>
  <c r="EJ120" i="43"/>
  <c r="BJ120" i="43"/>
  <c r="GQ120" i="43"/>
  <c r="EM120" i="43"/>
  <c r="BG120" i="43"/>
  <c r="BH120" i="43"/>
  <c r="GO120" i="43"/>
  <c r="GN116" i="43"/>
  <c r="EL116" i="43"/>
  <c r="BJ116" i="43"/>
  <c r="GS116" i="43"/>
  <c r="GM116" i="43"/>
  <c r="EO116" i="43"/>
  <c r="EK116" i="43"/>
  <c r="BG116" i="43"/>
  <c r="GR116" i="43"/>
  <c r="EN116" i="43"/>
  <c r="EJ116" i="43"/>
  <c r="BL116" i="43"/>
  <c r="BF116" i="43"/>
  <c r="GQ116" i="43"/>
  <c r="EM116" i="43"/>
  <c r="BK116" i="43"/>
  <c r="BH116" i="43"/>
  <c r="GO116" i="43"/>
  <c r="GR112" i="43"/>
  <c r="EN112" i="43"/>
  <c r="EJ112" i="43"/>
  <c r="BK112" i="43"/>
  <c r="GQ112" i="43"/>
  <c r="EM112" i="43"/>
  <c r="BJ112" i="43"/>
  <c r="GN112" i="43"/>
  <c r="EL112" i="43"/>
  <c r="BG112" i="43"/>
  <c r="GS112" i="43"/>
  <c r="GM112" i="43"/>
  <c r="EO112" i="43"/>
  <c r="EK112" i="43"/>
  <c r="BL112" i="43"/>
  <c r="BF112" i="43"/>
  <c r="BH112" i="43"/>
  <c r="GO112" i="43"/>
  <c r="GN108" i="43"/>
  <c r="EL108" i="43"/>
  <c r="BJ108" i="43"/>
  <c r="GS108" i="43"/>
  <c r="GM108" i="43"/>
  <c r="EO108" i="43"/>
  <c r="EK108" i="43"/>
  <c r="BG108" i="43"/>
  <c r="GR108" i="43"/>
  <c r="EN108" i="43"/>
  <c r="EJ108" i="43"/>
  <c r="BL108" i="43"/>
  <c r="BF108" i="43"/>
  <c r="GQ108" i="43"/>
  <c r="EM108" i="43"/>
  <c r="BK108" i="43"/>
  <c r="GO108" i="43"/>
  <c r="BH108" i="43"/>
  <c r="GS524" i="43"/>
  <c r="GM524" i="43"/>
  <c r="EM524" i="43"/>
  <c r="BJ524" i="43"/>
  <c r="GR524" i="43"/>
  <c r="EL524" i="43"/>
  <c r="BG524" i="43"/>
  <c r="GQ524" i="43"/>
  <c r="EO524" i="43"/>
  <c r="EK524" i="43"/>
  <c r="BL524" i="43"/>
  <c r="BF524" i="43"/>
  <c r="GN524" i="43"/>
  <c r="EN524" i="43"/>
  <c r="EJ524" i="43"/>
  <c r="BK524" i="43"/>
  <c r="BH524" i="43"/>
  <c r="GO524" i="43"/>
  <c r="GR516" i="43"/>
  <c r="EL516" i="43"/>
  <c r="BL516" i="43"/>
  <c r="BF516" i="43"/>
  <c r="GQ516" i="43"/>
  <c r="EO516" i="43"/>
  <c r="EK516" i="43"/>
  <c r="BK516" i="43"/>
  <c r="GN516" i="43"/>
  <c r="EN516" i="43"/>
  <c r="EJ516" i="43"/>
  <c r="BJ516" i="43"/>
  <c r="GS516" i="43"/>
  <c r="GM516" i="43"/>
  <c r="EM516" i="43"/>
  <c r="BG516" i="43"/>
  <c r="BH516" i="43"/>
  <c r="GO516" i="43"/>
  <c r="GS523" i="43"/>
  <c r="GM523" i="43"/>
  <c r="EM523" i="43"/>
  <c r="BG523" i="43"/>
  <c r="GR523" i="43"/>
  <c r="EL523" i="43"/>
  <c r="BL523" i="43"/>
  <c r="BF523" i="43"/>
  <c r="GQ523" i="43"/>
  <c r="EO523" i="43"/>
  <c r="EK523" i="43"/>
  <c r="BK523" i="43"/>
  <c r="GN523" i="43"/>
  <c r="EN523" i="43"/>
  <c r="EJ523" i="43"/>
  <c r="BJ523" i="43"/>
  <c r="GO523" i="43"/>
  <c r="BH523" i="43"/>
  <c r="GQ519" i="43"/>
  <c r="EM519" i="43"/>
  <c r="BK519" i="43"/>
  <c r="GN519" i="43"/>
  <c r="EL519" i="43"/>
  <c r="BJ519" i="43"/>
  <c r="GS519" i="43"/>
  <c r="GM519" i="43"/>
  <c r="EO519" i="43"/>
  <c r="EK519" i="43"/>
  <c r="BG519" i="43"/>
  <c r="GR519" i="43"/>
  <c r="EN519" i="43"/>
  <c r="EJ519" i="43"/>
  <c r="BL519" i="43"/>
  <c r="BF519" i="43"/>
  <c r="BH519" i="43"/>
  <c r="GO519" i="43"/>
  <c r="GQ515" i="43"/>
  <c r="EM515" i="43"/>
  <c r="BL515" i="43"/>
  <c r="BF515" i="43"/>
  <c r="GN515" i="43"/>
  <c r="EL515" i="43"/>
  <c r="GS515" i="43"/>
  <c r="GM515" i="43"/>
  <c r="EO515" i="43"/>
  <c r="EK515" i="43"/>
  <c r="BJ515" i="43"/>
  <c r="GR515" i="43"/>
  <c r="EN515" i="43"/>
  <c r="EJ515" i="43"/>
  <c r="BG515" i="43"/>
  <c r="BK515" i="43"/>
  <c r="BH515" i="43"/>
  <c r="GO515" i="43"/>
  <c r="GQ511" i="43"/>
  <c r="EO511" i="43"/>
  <c r="EK511" i="43"/>
  <c r="BG511" i="43"/>
  <c r="GN511" i="43"/>
  <c r="EN511" i="43"/>
  <c r="EJ511" i="43"/>
  <c r="BL511" i="43"/>
  <c r="BF511" i="43"/>
  <c r="GS511" i="43"/>
  <c r="GM511" i="43"/>
  <c r="EM511" i="43"/>
  <c r="BK511" i="43"/>
  <c r="GR511" i="43"/>
  <c r="EL511" i="43"/>
  <c r="BJ511" i="43"/>
  <c r="BH511" i="43"/>
  <c r="GO511" i="43"/>
  <c r="GS507" i="43"/>
  <c r="GM507" i="43"/>
  <c r="EM507" i="43"/>
  <c r="BL507" i="43"/>
  <c r="BF507" i="43"/>
  <c r="GR507" i="43"/>
  <c r="EL507" i="43"/>
  <c r="BJ507" i="43"/>
  <c r="GQ507" i="43"/>
  <c r="EK507" i="43"/>
  <c r="BG507" i="43"/>
  <c r="GN507" i="43"/>
  <c r="EO507" i="43"/>
  <c r="EJ507" i="43"/>
  <c r="EN507" i="43"/>
  <c r="BK507" i="43"/>
  <c r="BH507" i="43"/>
  <c r="GO507" i="43"/>
  <c r="GS503" i="43"/>
  <c r="GM503" i="43"/>
  <c r="EN503" i="43"/>
  <c r="EJ503" i="43"/>
  <c r="BG503" i="43"/>
  <c r="GR503" i="43"/>
  <c r="EM503" i="43"/>
  <c r="BJ503" i="43"/>
  <c r="GQ503" i="43"/>
  <c r="EL503" i="43"/>
  <c r="BF503" i="43"/>
  <c r="GN503" i="43"/>
  <c r="EK503" i="43"/>
  <c r="BL503" i="43"/>
  <c r="EO503" i="43"/>
  <c r="BK503" i="43"/>
  <c r="BH503" i="43"/>
  <c r="GO503" i="43"/>
  <c r="GN499" i="43"/>
  <c r="EO499" i="43"/>
  <c r="EK499" i="43"/>
  <c r="BG499" i="43"/>
  <c r="GS499" i="43"/>
  <c r="GM499" i="43"/>
  <c r="EN499" i="43"/>
  <c r="EJ499" i="43"/>
  <c r="BL499" i="43"/>
  <c r="BF499" i="43"/>
  <c r="GR499" i="43"/>
  <c r="EM499" i="43"/>
  <c r="BK499" i="43"/>
  <c r="GQ499" i="43"/>
  <c r="EL499" i="43"/>
  <c r="BJ499" i="43"/>
  <c r="BH499" i="43"/>
  <c r="GO499" i="43"/>
  <c r="GR495" i="43"/>
  <c r="EL495" i="43"/>
  <c r="BJ495" i="43"/>
  <c r="GQ495" i="43"/>
  <c r="EO495" i="43"/>
  <c r="EK495" i="43"/>
  <c r="BG495" i="43"/>
  <c r="GS495" i="43"/>
  <c r="EJ495" i="43"/>
  <c r="BL495" i="43"/>
  <c r="GN495" i="43"/>
  <c r="BK495" i="43"/>
  <c r="GM495" i="43"/>
  <c r="EN495" i="43"/>
  <c r="BF495" i="43"/>
  <c r="EM495" i="43"/>
  <c r="BH495" i="43"/>
  <c r="GO495" i="43"/>
  <c r="GN491" i="43"/>
  <c r="EO491" i="43"/>
  <c r="EK491" i="43"/>
  <c r="BJ491" i="43"/>
  <c r="GR491" i="43"/>
  <c r="EN491" i="43"/>
  <c r="BL491" i="43"/>
  <c r="GQ491" i="43"/>
  <c r="EM491" i="43"/>
  <c r="BK491" i="43"/>
  <c r="GM491" i="43"/>
  <c r="EL491" i="43"/>
  <c r="BG491" i="43"/>
  <c r="GS491" i="43"/>
  <c r="EJ491" i="43"/>
  <c r="BF491" i="43"/>
  <c r="BH491" i="43"/>
  <c r="GO491" i="43"/>
  <c r="GR487" i="43"/>
  <c r="EL487" i="43"/>
  <c r="BJ487" i="43"/>
  <c r="GQ487" i="43"/>
  <c r="EO487" i="43"/>
  <c r="EK487" i="43"/>
  <c r="BG487" i="43"/>
  <c r="GN487" i="43"/>
  <c r="EN487" i="43"/>
  <c r="EJ487" i="43"/>
  <c r="BL487" i="43"/>
  <c r="BF487" i="43"/>
  <c r="GS487" i="43"/>
  <c r="GM487" i="43"/>
  <c r="EM487" i="43"/>
  <c r="BK487" i="43"/>
  <c r="BH487" i="43"/>
  <c r="GO487" i="43"/>
  <c r="GN483" i="43"/>
  <c r="EN483" i="43"/>
  <c r="EJ483" i="43"/>
  <c r="GS483" i="43"/>
  <c r="GM483" i="43"/>
  <c r="EM483" i="43"/>
  <c r="BL483" i="43"/>
  <c r="BF483" i="43"/>
  <c r="GR483" i="43"/>
  <c r="EL483" i="43"/>
  <c r="BK483" i="43"/>
  <c r="GQ483" i="43"/>
  <c r="EO483" i="43"/>
  <c r="EK483" i="43"/>
  <c r="BJ483" i="43"/>
  <c r="BG483" i="43"/>
  <c r="BH483" i="43"/>
  <c r="GO483" i="43"/>
  <c r="GQ479" i="43"/>
  <c r="EO479" i="43"/>
  <c r="EK479" i="43"/>
  <c r="BL479" i="43"/>
  <c r="BF479" i="43"/>
  <c r="GS479" i="43"/>
  <c r="EN479" i="43"/>
  <c r="BG479" i="43"/>
  <c r="GR479" i="43"/>
  <c r="EM479" i="43"/>
  <c r="GN479" i="43"/>
  <c r="EL479" i="43"/>
  <c r="BK479" i="43"/>
  <c r="GM479" i="43"/>
  <c r="EJ479" i="43"/>
  <c r="BJ479" i="43"/>
  <c r="BH479" i="43"/>
  <c r="GO479" i="43"/>
  <c r="GS475" i="43"/>
  <c r="GM475" i="43"/>
  <c r="EM475" i="43"/>
  <c r="BL475" i="43"/>
  <c r="BF475" i="43"/>
  <c r="GQ475" i="43"/>
  <c r="EL475" i="43"/>
  <c r="BJ475" i="43"/>
  <c r="GN475" i="43"/>
  <c r="EK475" i="43"/>
  <c r="BG475" i="43"/>
  <c r="EO475" i="43"/>
  <c r="EJ475" i="43"/>
  <c r="GR475" i="43"/>
  <c r="EN475" i="43"/>
  <c r="BK475" i="43"/>
  <c r="BH475" i="43"/>
  <c r="GO475" i="43"/>
  <c r="GS471" i="43"/>
  <c r="GM471" i="43"/>
  <c r="EN471" i="43"/>
  <c r="EJ471" i="43"/>
  <c r="BJ471" i="43"/>
  <c r="GR471" i="43"/>
  <c r="EM471" i="43"/>
  <c r="BG471" i="43"/>
  <c r="GQ471" i="43"/>
  <c r="EL471" i="43"/>
  <c r="BL471" i="43"/>
  <c r="BF471" i="43"/>
  <c r="GN471" i="43"/>
  <c r="EO471" i="43"/>
  <c r="EK471" i="43"/>
  <c r="BK471" i="43"/>
  <c r="BH471" i="43"/>
  <c r="GO471" i="43"/>
  <c r="GR467" i="43"/>
  <c r="EL467" i="43"/>
  <c r="BG467" i="43"/>
  <c r="GQ467" i="43"/>
  <c r="EO467" i="43"/>
  <c r="EK467" i="43"/>
  <c r="BL467" i="43"/>
  <c r="BF467" i="43"/>
  <c r="GN467" i="43"/>
  <c r="EN467" i="43"/>
  <c r="EJ467" i="43"/>
  <c r="BK467" i="43"/>
  <c r="GS467" i="43"/>
  <c r="GM467" i="43"/>
  <c r="EM467" i="43"/>
  <c r="BJ467" i="43"/>
  <c r="BH467" i="43"/>
  <c r="GO467" i="43"/>
  <c r="GR463" i="43"/>
  <c r="EL463" i="43"/>
  <c r="BG463" i="43"/>
  <c r="GQ463" i="43"/>
  <c r="EO463" i="43"/>
  <c r="EK463" i="43"/>
  <c r="BL463" i="43"/>
  <c r="BF463" i="43"/>
  <c r="GN463" i="43"/>
  <c r="EN463" i="43"/>
  <c r="EJ463" i="43"/>
  <c r="BK463" i="43"/>
  <c r="GS463" i="43"/>
  <c r="GM463" i="43"/>
  <c r="EM463" i="43"/>
  <c r="BJ463" i="43"/>
  <c r="BH463" i="43"/>
  <c r="GO463" i="43"/>
  <c r="GS459" i="43"/>
  <c r="GM459" i="43"/>
  <c r="EM459" i="43"/>
  <c r="BJ459" i="43"/>
  <c r="GR459" i="43"/>
  <c r="EL459" i="43"/>
  <c r="BF459" i="43"/>
  <c r="GQ459" i="43"/>
  <c r="EK459" i="43"/>
  <c r="BL459" i="43"/>
  <c r="GN459" i="43"/>
  <c r="EO459" i="43"/>
  <c r="EJ459" i="43"/>
  <c r="BK459" i="43"/>
  <c r="EN459" i="43"/>
  <c r="BG459" i="43"/>
  <c r="GO459" i="43"/>
  <c r="BH459" i="43"/>
  <c r="GQ455" i="43"/>
  <c r="EO455" i="43"/>
  <c r="EK455" i="43"/>
  <c r="BL455" i="43"/>
  <c r="BF455" i="43"/>
  <c r="GN455" i="43"/>
  <c r="EN455" i="43"/>
  <c r="EJ455" i="43"/>
  <c r="BK455" i="43"/>
  <c r="GS455" i="43"/>
  <c r="GM455" i="43"/>
  <c r="EM455" i="43"/>
  <c r="BJ455" i="43"/>
  <c r="GR455" i="43"/>
  <c r="EL455" i="43"/>
  <c r="BG455" i="43"/>
  <c r="BH455" i="43"/>
  <c r="GO455" i="43"/>
  <c r="GQ451" i="43"/>
  <c r="EO451" i="43"/>
  <c r="EK451" i="43"/>
  <c r="BK451" i="43"/>
  <c r="BF451" i="43"/>
  <c r="GN451" i="43"/>
  <c r="EN451" i="43"/>
  <c r="EJ451" i="43"/>
  <c r="BJ451" i="43"/>
  <c r="GS451" i="43"/>
  <c r="GM451" i="43"/>
  <c r="EM451" i="43"/>
  <c r="BH451" i="43"/>
  <c r="GR451" i="43"/>
  <c r="EL451" i="43"/>
  <c r="BL451" i="43"/>
  <c r="BG451" i="43"/>
  <c r="GO451" i="43"/>
  <c r="GN447" i="43"/>
  <c r="EL447" i="43"/>
  <c r="BJ447" i="43"/>
  <c r="GS447" i="43"/>
  <c r="GM447" i="43"/>
  <c r="EO447" i="43"/>
  <c r="EK447" i="43"/>
  <c r="BG447" i="43"/>
  <c r="GR447" i="43"/>
  <c r="EN447" i="43"/>
  <c r="EJ447" i="43"/>
  <c r="BL447" i="43"/>
  <c r="BF447" i="43"/>
  <c r="GQ447" i="43"/>
  <c r="EM447" i="43"/>
  <c r="BK447" i="43"/>
  <c r="BH447" i="43"/>
  <c r="GO447" i="43"/>
  <c r="GR443" i="43"/>
  <c r="EN443" i="43"/>
  <c r="EJ443" i="43"/>
  <c r="BL443" i="43"/>
  <c r="BF443" i="43"/>
  <c r="GQ443" i="43"/>
  <c r="EM443" i="43"/>
  <c r="BK443" i="43"/>
  <c r="GN443" i="43"/>
  <c r="EL443" i="43"/>
  <c r="BJ443" i="43"/>
  <c r="GS443" i="43"/>
  <c r="GM443" i="43"/>
  <c r="EO443" i="43"/>
  <c r="EK443" i="43"/>
  <c r="BG443" i="43"/>
  <c r="BH443" i="43"/>
  <c r="GO443" i="43"/>
  <c r="GS439" i="43"/>
  <c r="GM439" i="43"/>
  <c r="EO439" i="43"/>
  <c r="EK439" i="43"/>
  <c r="BL439" i="43"/>
  <c r="BF439" i="43"/>
  <c r="GR439" i="43"/>
  <c r="EN439" i="43"/>
  <c r="EJ439" i="43"/>
  <c r="BK439" i="43"/>
  <c r="GQ439" i="43"/>
  <c r="EM439" i="43"/>
  <c r="BJ439" i="43"/>
  <c r="GN439" i="43"/>
  <c r="EL439" i="43"/>
  <c r="BG439" i="43"/>
  <c r="BH439" i="43"/>
  <c r="GO439" i="43"/>
  <c r="GN435" i="43"/>
  <c r="EM435" i="43"/>
  <c r="BJ435" i="43"/>
  <c r="GS435" i="43"/>
  <c r="GM435" i="43"/>
  <c r="EL435" i="43"/>
  <c r="BG435" i="43"/>
  <c r="GR435" i="43"/>
  <c r="EO435" i="43"/>
  <c r="EK435" i="43"/>
  <c r="BL435" i="43"/>
  <c r="BF435" i="43"/>
  <c r="GQ435" i="43"/>
  <c r="EN435" i="43"/>
  <c r="EJ435" i="43"/>
  <c r="BK435" i="43"/>
  <c r="BH435" i="43"/>
  <c r="GO435" i="43"/>
  <c r="GN431" i="43"/>
  <c r="EL431" i="43"/>
  <c r="BG431" i="43"/>
  <c r="GS431" i="43"/>
  <c r="GM431" i="43"/>
  <c r="EO431" i="43"/>
  <c r="EK431" i="43"/>
  <c r="BL431" i="43"/>
  <c r="BF431" i="43"/>
  <c r="GR431" i="43"/>
  <c r="EN431" i="43"/>
  <c r="EJ431" i="43"/>
  <c r="BK431" i="43"/>
  <c r="GQ431" i="43"/>
  <c r="EM431" i="43"/>
  <c r="BJ431" i="43"/>
  <c r="BH431" i="43"/>
  <c r="GO431" i="43"/>
  <c r="GS427" i="43"/>
  <c r="GM427" i="43"/>
  <c r="EO427" i="43"/>
  <c r="EK427" i="43"/>
  <c r="BK427" i="43"/>
  <c r="GR427" i="43"/>
  <c r="EN427" i="43"/>
  <c r="EJ427" i="43"/>
  <c r="BJ427" i="43"/>
  <c r="GQ427" i="43"/>
  <c r="EM427" i="43"/>
  <c r="BG427" i="43"/>
  <c r="GN427" i="43"/>
  <c r="EL427" i="43"/>
  <c r="BL427" i="43"/>
  <c r="BF427" i="43"/>
  <c r="BH427" i="43"/>
  <c r="GO427" i="43"/>
  <c r="GN423" i="43"/>
  <c r="EM423" i="43"/>
  <c r="BG423" i="43"/>
  <c r="GS423" i="43"/>
  <c r="GM423" i="43"/>
  <c r="EL423" i="43"/>
  <c r="BL423" i="43"/>
  <c r="BF423" i="43"/>
  <c r="GR423" i="43"/>
  <c r="EO423" i="43"/>
  <c r="EK423" i="43"/>
  <c r="BK423" i="43"/>
  <c r="GQ423" i="43"/>
  <c r="EN423" i="43"/>
  <c r="EJ423" i="43"/>
  <c r="BJ423" i="43"/>
  <c r="BH423" i="43"/>
  <c r="GO423" i="43"/>
  <c r="GS419" i="43"/>
  <c r="GM419" i="43"/>
  <c r="EL419" i="43"/>
  <c r="BG419" i="43"/>
  <c r="GR419" i="43"/>
  <c r="EO419" i="43"/>
  <c r="EK419" i="43"/>
  <c r="BL419" i="43"/>
  <c r="BF419" i="43"/>
  <c r="GQ419" i="43"/>
  <c r="EN419" i="43"/>
  <c r="EJ419" i="43"/>
  <c r="BK419" i="43"/>
  <c r="GN419" i="43"/>
  <c r="EM419" i="43"/>
  <c r="BJ419" i="43"/>
  <c r="BH419" i="43"/>
  <c r="GO419" i="43"/>
  <c r="GR415" i="43"/>
  <c r="EN415" i="43"/>
  <c r="EJ415" i="43"/>
  <c r="BK415" i="43"/>
  <c r="GQ415" i="43"/>
  <c r="EM415" i="43"/>
  <c r="BJ415" i="43"/>
  <c r="GN415" i="43"/>
  <c r="EL415" i="43"/>
  <c r="BG415" i="43"/>
  <c r="GS415" i="43"/>
  <c r="GM415" i="43"/>
  <c r="EO415" i="43"/>
  <c r="EK415" i="43"/>
  <c r="BL415" i="43"/>
  <c r="BF415" i="43"/>
  <c r="BH415" i="43"/>
  <c r="GO415" i="43"/>
  <c r="GS411" i="43"/>
  <c r="GM411" i="43"/>
  <c r="EO411" i="43"/>
  <c r="EK411" i="43"/>
  <c r="BL411" i="43"/>
  <c r="BF411" i="43"/>
  <c r="GR411" i="43"/>
  <c r="EN411" i="43"/>
  <c r="EJ411" i="43"/>
  <c r="BK411" i="43"/>
  <c r="GQ411" i="43"/>
  <c r="EM411" i="43"/>
  <c r="BJ411" i="43"/>
  <c r="GN411" i="43"/>
  <c r="EL411" i="43"/>
  <c r="BG411" i="43"/>
  <c r="GO411" i="43"/>
  <c r="BH411" i="43"/>
  <c r="GS407" i="43"/>
  <c r="GM407" i="43"/>
  <c r="EO407" i="43"/>
  <c r="EK407" i="43"/>
  <c r="BL407" i="43"/>
  <c r="BF407" i="43"/>
  <c r="GR407" i="43"/>
  <c r="EN407" i="43"/>
  <c r="EJ407" i="43"/>
  <c r="BK407" i="43"/>
  <c r="GQ407" i="43"/>
  <c r="EM407" i="43"/>
  <c r="BJ407" i="43"/>
  <c r="GN407" i="43"/>
  <c r="EL407" i="43"/>
  <c r="BG407" i="43"/>
  <c r="BH407" i="43"/>
  <c r="GO407" i="43"/>
  <c r="GQ403" i="43"/>
  <c r="EM403" i="43"/>
  <c r="BG403" i="43"/>
  <c r="GN403" i="43"/>
  <c r="EL403" i="43"/>
  <c r="BL403" i="43"/>
  <c r="BF403" i="43"/>
  <c r="GS403" i="43"/>
  <c r="GM403" i="43"/>
  <c r="EO403" i="43"/>
  <c r="EK403" i="43"/>
  <c r="BK403" i="43"/>
  <c r="GR403" i="43"/>
  <c r="EN403" i="43"/>
  <c r="EJ403" i="43"/>
  <c r="BJ403" i="43"/>
  <c r="GO403" i="43"/>
  <c r="BH403" i="43"/>
  <c r="GN399" i="43"/>
  <c r="EM399" i="43"/>
  <c r="BH399" i="43"/>
  <c r="GS399" i="43"/>
  <c r="GM399" i="43"/>
  <c r="EL399" i="43"/>
  <c r="BL399" i="43"/>
  <c r="BG399" i="43"/>
  <c r="GR399" i="43"/>
  <c r="EO399" i="43"/>
  <c r="EK399" i="43"/>
  <c r="BK399" i="43"/>
  <c r="BF399" i="43"/>
  <c r="GQ399" i="43"/>
  <c r="EN399" i="43"/>
  <c r="EJ399" i="43"/>
  <c r="BJ399" i="43"/>
  <c r="GO399" i="43"/>
  <c r="GR395" i="43"/>
  <c r="EL395" i="43"/>
  <c r="BL395" i="43"/>
  <c r="BF395" i="43"/>
  <c r="GQ395" i="43"/>
  <c r="EO395" i="43"/>
  <c r="EK395" i="43"/>
  <c r="BK395" i="43"/>
  <c r="GN395" i="43"/>
  <c r="EN395" i="43"/>
  <c r="EJ395" i="43"/>
  <c r="BJ395" i="43"/>
  <c r="GS395" i="43"/>
  <c r="GM395" i="43"/>
  <c r="EM395" i="43"/>
  <c r="BG395" i="43"/>
  <c r="BH395" i="43"/>
  <c r="GO395" i="43"/>
  <c r="GS391" i="43"/>
  <c r="GM391" i="43"/>
  <c r="EO391" i="43"/>
  <c r="EK391" i="43"/>
  <c r="BK391" i="43"/>
  <c r="GR391" i="43"/>
  <c r="EN391" i="43"/>
  <c r="EJ391" i="43"/>
  <c r="BJ391" i="43"/>
  <c r="GQ391" i="43"/>
  <c r="EM391" i="43"/>
  <c r="BG391" i="43"/>
  <c r="GN391" i="43"/>
  <c r="EL391" i="43"/>
  <c r="BL391" i="43"/>
  <c r="BF391" i="43"/>
  <c r="BH391" i="43"/>
  <c r="GO391" i="43"/>
  <c r="GN387" i="43"/>
  <c r="EL387" i="43"/>
  <c r="BG387" i="43"/>
  <c r="GS387" i="43"/>
  <c r="GM387" i="43"/>
  <c r="EO387" i="43"/>
  <c r="EK387" i="43"/>
  <c r="BL387" i="43"/>
  <c r="BF387" i="43"/>
  <c r="GR387" i="43"/>
  <c r="EN387" i="43"/>
  <c r="EJ387" i="43"/>
  <c r="BK387" i="43"/>
  <c r="GQ387" i="43"/>
  <c r="EM387" i="43"/>
  <c r="BJ387" i="43"/>
  <c r="BH387" i="43"/>
  <c r="GO387" i="43"/>
  <c r="GS383" i="43"/>
  <c r="GM383" i="43"/>
  <c r="EO383" i="43"/>
  <c r="EK383" i="43"/>
  <c r="BL383" i="43"/>
  <c r="BF383" i="43"/>
  <c r="GR383" i="43"/>
  <c r="EN383" i="43"/>
  <c r="EJ383" i="43"/>
  <c r="BK383" i="43"/>
  <c r="GQ383" i="43"/>
  <c r="EM383" i="43"/>
  <c r="BJ383" i="43"/>
  <c r="GN383" i="43"/>
  <c r="EL383" i="43"/>
  <c r="BG383" i="43"/>
  <c r="BH383" i="43"/>
  <c r="GO383" i="43"/>
  <c r="GQ379" i="43"/>
  <c r="EM379" i="43"/>
  <c r="BG379" i="43"/>
  <c r="GN379" i="43"/>
  <c r="EL379" i="43"/>
  <c r="BL379" i="43"/>
  <c r="BF379" i="43"/>
  <c r="GS379" i="43"/>
  <c r="GM379" i="43"/>
  <c r="EO379" i="43"/>
  <c r="EK379" i="43"/>
  <c r="BK379" i="43"/>
  <c r="GR379" i="43"/>
  <c r="EN379" i="43"/>
  <c r="EJ379" i="43"/>
  <c r="BJ379" i="43"/>
  <c r="BH379" i="43"/>
  <c r="GO379" i="43"/>
  <c r="GQ375" i="43"/>
  <c r="EM375" i="43"/>
  <c r="BG375" i="43"/>
  <c r="GN375" i="43"/>
  <c r="EL375" i="43"/>
  <c r="BL375" i="43"/>
  <c r="BF375" i="43"/>
  <c r="GS375" i="43"/>
  <c r="GM375" i="43"/>
  <c r="EO375" i="43"/>
  <c r="EK375" i="43"/>
  <c r="BK375" i="43"/>
  <c r="GR375" i="43"/>
  <c r="EN375" i="43"/>
  <c r="EJ375" i="43"/>
  <c r="BJ375" i="43"/>
  <c r="BH375" i="43"/>
  <c r="GO375" i="43"/>
  <c r="GQ371" i="43"/>
  <c r="EM371" i="43"/>
  <c r="BK371" i="43"/>
  <c r="GN371" i="43"/>
  <c r="EL371" i="43"/>
  <c r="BJ371" i="43"/>
  <c r="GS371" i="43"/>
  <c r="GM371" i="43"/>
  <c r="EO371" i="43"/>
  <c r="EK371" i="43"/>
  <c r="BG371" i="43"/>
  <c r="GR371" i="43"/>
  <c r="EN371" i="43"/>
  <c r="EJ371" i="43"/>
  <c r="BL371" i="43"/>
  <c r="BF371" i="43"/>
  <c r="BH371" i="43"/>
  <c r="GO371" i="43"/>
  <c r="GN367" i="43"/>
  <c r="EL367" i="43"/>
  <c r="BG367" i="43"/>
  <c r="GS367" i="43"/>
  <c r="GM367" i="43"/>
  <c r="EO367" i="43"/>
  <c r="EK367" i="43"/>
  <c r="BL367" i="43"/>
  <c r="BF367" i="43"/>
  <c r="GR367" i="43"/>
  <c r="EN367" i="43"/>
  <c r="EJ367" i="43"/>
  <c r="BK367" i="43"/>
  <c r="GQ367" i="43"/>
  <c r="EM367" i="43"/>
  <c r="BJ367" i="43"/>
  <c r="BH367" i="43"/>
  <c r="GO367" i="43"/>
  <c r="GQ363" i="43"/>
  <c r="EN363" i="43"/>
  <c r="EJ363" i="43"/>
  <c r="BL363" i="43"/>
  <c r="BF363" i="43"/>
  <c r="GN363" i="43"/>
  <c r="EM363" i="43"/>
  <c r="BK363" i="43"/>
  <c r="GS363" i="43"/>
  <c r="GM363" i="43"/>
  <c r="EL363" i="43"/>
  <c r="BJ363" i="43"/>
  <c r="GR363" i="43"/>
  <c r="EO363" i="43"/>
  <c r="EK363" i="43"/>
  <c r="BG363" i="43"/>
  <c r="BH363" i="43"/>
  <c r="GO363" i="43"/>
  <c r="GN359" i="43"/>
  <c r="EL359" i="43"/>
  <c r="BJ359" i="43"/>
  <c r="GS359" i="43"/>
  <c r="GM359" i="43"/>
  <c r="EO359" i="43"/>
  <c r="EK359" i="43"/>
  <c r="BG359" i="43"/>
  <c r="GR359" i="43"/>
  <c r="EN359" i="43"/>
  <c r="EJ359" i="43"/>
  <c r="BL359" i="43"/>
  <c r="BF359" i="43"/>
  <c r="GQ359" i="43"/>
  <c r="EM359" i="43"/>
  <c r="BK359" i="43"/>
  <c r="BH359" i="43"/>
  <c r="GO359" i="43"/>
  <c r="GN355" i="43"/>
  <c r="EL355" i="43"/>
  <c r="BJ355" i="43"/>
  <c r="GS355" i="43"/>
  <c r="GM355" i="43"/>
  <c r="EO355" i="43"/>
  <c r="EK355" i="43"/>
  <c r="BG355" i="43"/>
  <c r="GR355" i="43"/>
  <c r="EN355" i="43"/>
  <c r="EJ355" i="43"/>
  <c r="BL355" i="43"/>
  <c r="BF355" i="43"/>
  <c r="GQ355" i="43"/>
  <c r="EM355" i="43"/>
  <c r="BK355" i="43"/>
  <c r="BH355" i="43"/>
  <c r="GO355" i="43"/>
  <c r="GN351" i="43"/>
  <c r="EL351" i="43"/>
  <c r="BL351" i="43"/>
  <c r="BF351" i="43"/>
  <c r="GS351" i="43"/>
  <c r="GM351" i="43"/>
  <c r="EO351" i="43"/>
  <c r="EK351" i="43"/>
  <c r="BK351" i="43"/>
  <c r="GR351" i="43"/>
  <c r="EN351" i="43"/>
  <c r="EJ351" i="43"/>
  <c r="BJ351" i="43"/>
  <c r="GQ351" i="43"/>
  <c r="EM351" i="43"/>
  <c r="BG351" i="43"/>
  <c r="BH351" i="43"/>
  <c r="GO351" i="43"/>
  <c r="GQ347" i="43"/>
  <c r="EM347" i="43"/>
  <c r="BJ347" i="43"/>
  <c r="GN347" i="43"/>
  <c r="EL347" i="43"/>
  <c r="BG347" i="43"/>
  <c r="GS347" i="43"/>
  <c r="GM347" i="43"/>
  <c r="EO347" i="43"/>
  <c r="EK347" i="43"/>
  <c r="BL347" i="43"/>
  <c r="BF347" i="43"/>
  <c r="GR347" i="43"/>
  <c r="EN347" i="43"/>
  <c r="EJ347" i="43"/>
  <c r="BK347" i="43"/>
  <c r="BH347" i="43"/>
  <c r="GO347" i="43"/>
  <c r="GS343" i="43"/>
  <c r="GM343" i="43"/>
  <c r="EO343" i="43"/>
  <c r="EK343" i="43"/>
  <c r="BJ343" i="43"/>
  <c r="GR343" i="43"/>
  <c r="EN343" i="43"/>
  <c r="EJ343" i="43"/>
  <c r="BG343" i="43"/>
  <c r="GQ343" i="43"/>
  <c r="EM343" i="43"/>
  <c r="BL343" i="43"/>
  <c r="BF343" i="43"/>
  <c r="GN343" i="43"/>
  <c r="EL343" i="43"/>
  <c r="BK343" i="43"/>
  <c r="BH343" i="43"/>
  <c r="GO343" i="43"/>
  <c r="GN339" i="43"/>
  <c r="EL339" i="43"/>
  <c r="GS339" i="43"/>
  <c r="GM339" i="43"/>
  <c r="EO339" i="43"/>
  <c r="GR339" i="43"/>
  <c r="GQ339" i="43"/>
  <c r="EN339" i="43"/>
  <c r="BJ339" i="43"/>
  <c r="EM339" i="43"/>
  <c r="BG339" i="43"/>
  <c r="EK339" i="43"/>
  <c r="BL339" i="43"/>
  <c r="BF339" i="43"/>
  <c r="EJ339" i="43"/>
  <c r="BK339" i="43"/>
  <c r="BH339" i="43"/>
  <c r="GO339" i="43"/>
  <c r="GQ335" i="43"/>
  <c r="EM335" i="43"/>
  <c r="BG335" i="43"/>
  <c r="GN335" i="43"/>
  <c r="EL335" i="43"/>
  <c r="BL335" i="43"/>
  <c r="BF335" i="43"/>
  <c r="GS335" i="43"/>
  <c r="GM335" i="43"/>
  <c r="EO335" i="43"/>
  <c r="EK335" i="43"/>
  <c r="BK335" i="43"/>
  <c r="GR335" i="43"/>
  <c r="EN335" i="43"/>
  <c r="EJ335" i="43"/>
  <c r="BJ335" i="43"/>
  <c r="GO335" i="43"/>
  <c r="BH335" i="43"/>
  <c r="GS331" i="43"/>
  <c r="GM331" i="43"/>
  <c r="EN331" i="43"/>
  <c r="EJ331" i="43"/>
  <c r="BL331" i="43"/>
  <c r="BF331" i="43"/>
  <c r="GR331" i="43"/>
  <c r="EM331" i="43"/>
  <c r="BK331" i="43"/>
  <c r="GQ331" i="43"/>
  <c r="EL331" i="43"/>
  <c r="BJ331" i="43"/>
  <c r="GN331" i="43"/>
  <c r="EO331" i="43"/>
  <c r="EK331" i="43"/>
  <c r="BG331" i="43"/>
  <c r="BH331" i="43"/>
  <c r="GO331" i="43"/>
  <c r="GN327" i="43"/>
  <c r="EN327" i="43"/>
  <c r="EJ327" i="43"/>
  <c r="BJ327" i="43"/>
  <c r="GS327" i="43"/>
  <c r="GM327" i="43"/>
  <c r="EM327" i="43"/>
  <c r="BH327" i="43"/>
  <c r="GR327" i="43"/>
  <c r="EL327" i="43"/>
  <c r="BL327" i="43"/>
  <c r="BG327" i="43"/>
  <c r="GQ327" i="43"/>
  <c r="EO327" i="43"/>
  <c r="EK327" i="43"/>
  <c r="BK327" i="43"/>
  <c r="BF327" i="43"/>
  <c r="GO327" i="43"/>
  <c r="GR323" i="43"/>
  <c r="EN323" i="43"/>
  <c r="EJ323" i="43"/>
  <c r="BJ323" i="43"/>
  <c r="GQ323" i="43"/>
  <c r="EM323" i="43"/>
  <c r="BG323" i="43"/>
  <c r="GN323" i="43"/>
  <c r="EL323" i="43"/>
  <c r="BL323" i="43"/>
  <c r="BF323" i="43"/>
  <c r="GS323" i="43"/>
  <c r="GM323" i="43"/>
  <c r="EO323" i="43"/>
  <c r="EK323" i="43"/>
  <c r="BK323" i="43"/>
  <c r="BH323" i="43"/>
  <c r="GO323" i="43"/>
  <c r="GS319" i="43"/>
  <c r="GM319" i="43"/>
  <c r="EL319" i="43"/>
  <c r="BL319" i="43"/>
  <c r="BF319" i="43"/>
  <c r="GR319" i="43"/>
  <c r="EO319" i="43"/>
  <c r="EK319" i="43"/>
  <c r="BK319" i="43"/>
  <c r="GQ319" i="43"/>
  <c r="EN319" i="43"/>
  <c r="EJ319" i="43"/>
  <c r="BJ319" i="43"/>
  <c r="GN319" i="43"/>
  <c r="EM319" i="43"/>
  <c r="BG319" i="43"/>
  <c r="BH319" i="43"/>
  <c r="GO319" i="43"/>
  <c r="GR315" i="43"/>
  <c r="EN315" i="43"/>
  <c r="EJ315" i="43"/>
  <c r="BK315" i="43"/>
  <c r="GQ315" i="43"/>
  <c r="EM315" i="43"/>
  <c r="BJ315" i="43"/>
  <c r="GN315" i="43"/>
  <c r="EL315" i="43"/>
  <c r="BG315" i="43"/>
  <c r="GS315" i="43"/>
  <c r="GM315" i="43"/>
  <c r="EO315" i="43"/>
  <c r="EK315" i="43"/>
  <c r="BL315" i="43"/>
  <c r="BF315" i="43"/>
  <c r="GO315" i="43"/>
  <c r="BH315" i="43"/>
  <c r="GR311" i="43"/>
  <c r="EN311" i="43"/>
  <c r="EJ311" i="43"/>
  <c r="BK311" i="43"/>
  <c r="GQ311" i="43"/>
  <c r="EM311" i="43"/>
  <c r="BJ311" i="43"/>
  <c r="GN311" i="43"/>
  <c r="EL311" i="43"/>
  <c r="BG311" i="43"/>
  <c r="GS311" i="43"/>
  <c r="GM311" i="43"/>
  <c r="EO311" i="43"/>
  <c r="EK311" i="43"/>
  <c r="BL311" i="43"/>
  <c r="BF311" i="43"/>
  <c r="BH311" i="43"/>
  <c r="GO311" i="43"/>
  <c r="GQ307" i="43"/>
  <c r="EM307" i="43"/>
  <c r="BG307" i="43"/>
  <c r="GN307" i="43"/>
  <c r="EL307" i="43"/>
  <c r="BL307" i="43"/>
  <c r="BF307" i="43"/>
  <c r="GS307" i="43"/>
  <c r="GM307" i="43"/>
  <c r="EO307" i="43"/>
  <c r="EK307" i="43"/>
  <c r="BK307" i="43"/>
  <c r="GR307" i="43"/>
  <c r="EN307" i="43"/>
  <c r="EJ307" i="43"/>
  <c r="BJ307" i="43"/>
  <c r="BH307" i="43"/>
  <c r="GO307" i="43"/>
  <c r="GQ303" i="43"/>
  <c r="EM303" i="43"/>
  <c r="BJ303" i="43"/>
  <c r="GN303" i="43"/>
  <c r="EL303" i="43"/>
  <c r="BG303" i="43"/>
  <c r="GS303" i="43"/>
  <c r="GM303" i="43"/>
  <c r="EO303" i="43"/>
  <c r="EK303" i="43"/>
  <c r="BL303" i="43"/>
  <c r="BF303" i="43"/>
  <c r="GR303" i="43"/>
  <c r="EN303" i="43"/>
  <c r="EJ303" i="43"/>
  <c r="BK303" i="43"/>
  <c r="BH303" i="43"/>
  <c r="GO303" i="43"/>
  <c r="GS299" i="43"/>
  <c r="GM299" i="43"/>
  <c r="EO299" i="43"/>
  <c r="EK299" i="43"/>
  <c r="BL299" i="43"/>
  <c r="BF299" i="43"/>
  <c r="GR299" i="43"/>
  <c r="EN299" i="43"/>
  <c r="EJ299" i="43"/>
  <c r="BK299" i="43"/>
  <c r="GQ299" i="43"/>
  <c r="EM299" i="43"/>
  <c r="BJ299" i="43"/>
  <c r="GN299" i="43"/>
  <c r="EL299" i="43"/>
  <c r="BG299" i="43"/>
  <c r="BH299" i="43"/>
  <c r="GO299" i="43"/>
  <c r="GN295" i="43"/>
  <c r="EL295" i="43"/>
  <c r="BL295" i="43"/>
  <c r="BF295" i="43"/>
  <c r="GS295" i="43"/>
  <c r="GM295" i="43"/>
  <c r="EO295" i="43"/>
  <c r="EK295" i="43"/>
  <c r="BK295" i="43"/>
  <c r="GR295" i="43"/>
  <c r="EN295" i="43"/>
  <c r="EJ295" i="43"/>
  <c r="BJ295" i="43"/>
  <c r="GQ295" i="43"/>
  <c r="EM295" i="43"/>
  <c r="BG295" i="43"/>
  <c r="GO295" i="43"/>
  <c r="BH295" i="43"/>
  <c r="GQ291" i="43"/>
  <c r="EM291" i="43"/>
  <c r="BK291" i="43"/>
  <c r="GN291" i="43"/>
  <c r="EL291" i="43"/>
  <c r="BJ291" i="43"/>
  <c r="GS291" i="43"/>
  <c r="GM291" i="43"/>
  <c r="EO291" i="43"/>
  <c r="EK291" i="43"/>
  <c r="BG291" i="43"/>
  <c r="GR291" i="43"/>
  <c r="EN291" i="43"/>
  <c r="EJ291" i="43"/>
  <c r="BL291" i="43"/>
  <c r="BF291" i="43"/>
  <c r="BH291" i="43"/>
  <c r="GO291" i="43"/>
  <c r="GN287" i="43"/>
  <c r="EL287" i="43"/>
  <c r="BK287" i="43"/>
  <c r="GS287" i="43"/>
  <c r="GM287" i="43"/>
  <c r="EO287" i="43"/>
  <c r="EK287" i="43"/>
  <c r="BJ287" i="43"/>
  <c r="GR287" i="43"/>
  <c r="EN287" i="43"/>
  <c r="EJ287" i="43"/>
  <c r="BG287" i="43"/>
  <c r="GQ287" i="43"/>
  <c r="EM287" i="43"/>
  <c r="BL287" i="43"/>
  <c r="BF287" i="43"/>
  <c r="BH287" i="43"/>
  <c r="GO287" i="43"/>
  <c r="GS283" i="43"/>
  <c r="GM283" i="43"/>
  <c r="EO283" i="43"/>
  <c r="EK283" i="43"/>
  <c r="BG283" i="43"/>
  <c r="GR283" i="43"/>
  <c r="EN283" i="43"/>
  <c r="EJ283" i="43"/>
  <c r="BL283" i="43"/>
  <c r="BF283" i="43"/>
  <c r="GQ283" i="43"/>
  <c r="EM283" i="43"/>
  <c r="BK283" i="43"/>
  <c r="GN283" i="43"/>
  <c r="EL283" i="43"/>
  <c r="BJ283" i="43"/>
  <c r="BH283" i="43"/>
  <c r="GO283" i="43"/>
  <c r="GR279" i="43"/>
  <c r="EN279" i="43"/>
  <c r="EJ279" i="43"/>
  <c r="BK279" i="43"/>
  <c r="GQ279" i="43"/>
  <c r="EM279" i="43"/>
  <c r="BJ279" i="43"/>
  <c r="GN279" i="43"/>
  <c r="EL279" i="43"/>
  <c r="BG279" i="43"/>
  <c r="GS279" i="43"/>
  <c r="GM279" i="43"/>
  <c r="EO279" i="43"/>
  <c r="EK279" i="43"/>
  <c r="BL279" i="43"/>
  <c r="BF279" i="43"/>
  <c r="BH279" i="43"/>
  <c r="GO279" i="43"/>
  <c r="GR275" i="43"/>
  <c r="EN275" i="43"/>
  <c r="EJ275" i="43"/>
  <c r="BK275" i="43"/>
  <c r="GQ275" i="43"/>
  <c r="EM275" i="43"/>
  <c r="BJ275" i="43"/>
  <c r="GN275" i="43"/>
  <c r="EL275" i="43"/>
  <c r="BG275" i="43"/>
  <c r="GS275" i="43"/>
  <c r="GM275" i="43"/>
  <c r="EO275" i="43"/>
  <c r="EK275" i="43"/>
  <c r="BL275" i="43"/>
  <c r="BF275" i="43"/>
  <c r="BH275" i="43"/>
  <c r="GO275" i="43"/>
  <c r="GQ271" i="43"/>
  <c r="EM271" i="43"/>
  <c r="BJ271" i="43"/>
  <c r="GN271" i="43"/>
  <c r="EL271" i="43"/>
  <c r="BG271" i="43"/>
  <c r="GS271" i="43"/>
  <c r="GM271" i="43"/>
  <c r="EO271" i="43"/>
  <c r="EK271" i="43"/>
  <c r="BL271" i="43"/>
  <c r="BF271" i="43"/>
  <c r="GR271" i="43"/>
  <c r="EN271" i="43"/>
  <c r="EJ271" i="43"/>
  <c r="BK271" i="43"/>
  <c r="BH271" i="43"/>
  <c r="GO271" i="43"/>
  <c r="GR267" i="43"/>
  <c r="EN267" i="43"/>
  <c r="EJ267" i="43"/>
  <c r="BJ267" i="43"/>
  <c r="GQ267" i="43"/>
  <c r="EM267" i="43"/>
  <c r="BG267" i="43"/>
  <c r="GN267" i="43"/>
  <c r="EL267" i="43"/>
  <c r="BL267" i="43"/>
  <c r="BF267" i="43"/>
  <c r="GS267" i="43"/>
  <c r="GM267" i="43"/>
  <c r="EO267" i="43"/>
  <c r="EK267" i="43"/>
  <c r="BK267" i="43"/>
  <c r="BH267" i="43"/>
  <c r="GO267" i="43"/>
  <c r="GS263" i="43"/>
  <c r="GM263" i="43"/>
  <c r="EO263" i="43"/>
  <c r="EK263" i="43"/>
  <c r="BG263" i="43"/>
  <c r="GR263" i="43"/>
  <c r="EN263" i="43"/>
  <c r="EJ263" i="43"/>
  <c r="BL263" i="43"/>
  <c r="BF263" i="43"/>
  <c r="GQ263" i="43"/>
  <c r="EM263" i="43"/>
  <c r="BK263" i="43"/>
  <c r="GN263" i="43"/>
  <c r="EL263" i="43"/>
  <c r="BJ263" i="43"/>
  <c r="BH263" i="43"/>
  <c r="GO263" i="43"/>
  <c r="GS259" i="43"/>
  <c r="GM259" i="43"/>
  <c r="EO259" i="43"/>
  <c r="EK259" i="43"/>
  <c r="BK259" i="43"/>
  <c r="GR259" i="43"/>
  <c r="EN259" i="43"/>
  <c r="EJ259" i="43"/>
  <c r="BJ259" i="43"/>
  <c r="GQ259" i="43"/>
  <c r="EM259" i="43"/>
  <c r="BG259" i="43"/>
  <c r="GN259" i="43"/>
  <c r="EL259" i="43"/>
  <c r="BL259" i="43"/>
  <c r="BF259" i="43"/>
  <c r="BH259" i="43"/>
  <c r="GO259" i="43"/>
  <c r="GS255" i="43"/>
  <c r="GM255" i="43"/>
  <c r="EO255" i="43"/>
  <c r="EK255" i="43"/>
  <c r="BG255" i="43"/>
  <c r="GR255" i="43"/>
  <c r="EN255" i="43"/>
  <c r="EJ255" i="43"/>
  <c r="BL255" i="43"/>
  <c r="BF255" i="43"/>
  <c r="GQ255" i="43"/>
  <c r="EM255" i="43"/>
  <c r="BK255" i="43"/>
  <c r="GN255" i="43"/>
  <c r="EL255" i="43"/>
  <c r="BJ255" i="43"/>
  <c r="BH255" i="43"/>
  <c r="GO255" i="43"/>
  <c r="GR251" i="43"/>
  <c r="EN251" i="43"/>
  <c r="EJ251" i="43"/>
  <c r="BJ251" i="43"/>
  <c r="GQ251" i="43"/>
  <c r="EM251" i="43"/>
  <c r="BG251" i="43"/>
  <c r="GN251" i="43"/>
  <c r="EL251" i="43"/>
  <c r="BL251" i="43"/>
  <c r="BF251" i="43"/>
  <c r="GS251" i="43"/>
  <c r="GM251" i="43"/>
  <c r="EO251" i="43"/>
  <c r="EK251" i="43"/>
  <c r="BK251" i="43"/>
  <c r="BH251" i="43"/>
  <c r="GO251" i="43"/>
  <c r="GQ247" i="43"/>
  <c r="EM247" i="43"/>
  <c r="BK247" i="43"/>
  <c r="GN247" i="43"/>
  <c r="EL247" i="43"/>
  <c r="BJ247" i="43"/>
  <c r="GS247" i="43"/>
  <c r="GM247" i="43"/>
  <c r="EO247" i="43"/>
  <c r="EK247" i="43"/>
  <c r="BG247" i="43"/>
  <c r="GR247" i="43"/>
  <c r="EN247" i="43"/>
  <c r="EJ247" i="43"/>
  <c r="BL247" i="43"/>
  <c r="BF247" i="43"/>
  <c r="BH247" i="43"/>
  <c r="GO247" i="43"/>
  <c r="GR243" i="43"/>
  <c r="EN243" i="43"/>
  <c r="EJ243" i="43"/>
  <c r="BJ243" i="43"/>
  <c r="GQ243" i="43"/>
  <c r="EM243" i="43"/>
  <c r="BG243" i="43"/>
  <c r="GN243" i="43"/>
  <c r="EL243" i="43"/>
  <c r="BL243" i="43"/>
  <c r="BF243" i="43"/>
  <c r="GS243" i="43"/>
  <c r="GM243" i="43"/>
  <c r="EO243" i="43"/>
  <c r="EK243" i="43"/>
  <c r="BK243" i="43"/>
  <c r="BH243" i="43"/>
  <c r="GO243" i="43"/>
  <c r="GR239" i="43"/>
  <c r="EN239" i="43"/>
  <c r="EJ239" i="43"/>
  <c r="BK239" i="43"/>
  <c r="GQ239" i="43"/>
  <c r="EM239" i="43"/>
  <c r="BJ239" i="43"/>
  <c r="GN239" i="43"/>
  <c r="EL239" i="43"/>
  <c r="BG239" i="43"/>
  <c r="GS239" i="43"/>
  <c r="GM239" i="43"/>
  <c r="EO239" i="43"/>
  <c r="EK239" i="43"/>
  <c r="BL239" i="43"/>
  <c r="BF239" i="43"/>
  <c r="BH239" i="43"/>
  <c r="GO239" i="43"/>
  <c r="GS235" i="43"/>
  <c r="GM235" i="43"/>
  <c r="EO235" i="43"/>
  <c r="EK235" i="43"/>
  <c r="BG235" i="43"/>
  <c r="GR235" i="43"/>
  <c r="EN235" i="43"/>
  <c r="EJ235" i="43"/>
  <c r="BL235" i="43"/>
  <c r="BF235" i="43"/>
  <c r="GQ235" i="43"/>
  <c r="EM235" i="43"/>
  <c r="BK235" i="43"/>
  <c r="GN235" i="43"/>
  <c r="EL235" i="43"/>
  <c r="BJ235" i="43"/>
  <c r="BH235" i="43"/>
  <c r="GO235" i="43"/>
  <c r="GN231" i="43"/>
  <c r="EN231" i="43"/>
  <c r="EJ231" i="43"/>
  <c r="BL231" i="43"/>
  <c r="BF231" i="43"/>
  <c r="GS231" i="43"/>
  <c r="GM231" i="43"/>
  <c r="EM231" i="43"/>
  <c r="BK231" i="43"/>
  <c r="GR231" i="43"/>
  <c r="EL231" i="43"/>
  <c r="BJ231" i="43"/>
  <c r="GQ231" i="43"/>
  <c r="EO231" i="43"/>
  <c r="EK231" i="43"/>
  <c r="BG231" i="43"/>
  <c r="BH231" i="43"/>
  <c r="GO231" i="43"/>
  <c r="GQ227" i="43"/>
  <c r="EO227" i="43"/>
  <c r="EK227" i="43"/>
  <c r="BL227" i="43"/>
  <c r="BF227" i="43"/>
  <c r="GN227" i="43"/>
  <c r="EN227" i="43"/>
  <c r="EJ227" i="43"/>
  <c r="BK227" i="43"/>
  <c r="GS227" i="43"/>
  <c r="GM227" i="43"/>
  <c r="EM227" i="43"/>
  <c r="BJ227" i="43"/>
  <c r="GR227" i="43"/>
  <c r="EL227" i="43"/>
  <c r="BG227" i="43"/>
  <c r="BH227" i="43"/>
  <c r="GO227" i="43"/>
  <c r="GR223" i="43"/>
  <c r="EL223" i="43"/>
  <c r="BK223" i="43"/>
  <c r="GQ223" i="43"/>
  <c r="EO223" i="43"/>
  <c r="EK223" i="43"/>
  <c r="BJ223" i="43"/>
  <c r="GN223" i="43"/>
  <c r="EN223" i="43"/>
  <c r="EJ223" i="43"/>
  <c r="BG223" i="43"/>
  <c r="GS223" i="43"/>
  <c r="GM223" i="43"/>
  <c r="EM223" i="43"/>
  <c r="BL223" i="43"/>
  <c r="BF223" i="43"/>
  <c r="BH223" i="43"/>
  <c r="GO223" i="43"/>
  <c r="GR219" i="43"/>
  <c r="EL219" i="43"/>
  <c r="BJ219" i="43"/>
  <c r="GQ219" i="43"/>
  <c r="EO219" i="43"/>
  <c r="EK219" i="43"/>
  <c r="BG219" i="43"/>
  <c r="GN219" i="43"/>
  <c r="EN219" i="43"/>
  <c r="EJ219" i="43"/>
  <c r="BL219" i="43"/>
  <c r="BF219" i="43"/>
  <c r="GS219" i="43"/>
  <c r="GM219" i="43"/>
  <c r="EM219" i="43"/>
  <c r="BK219" i="43"/>
  <c r="BH219" i="43"/>
  <c r="GO219" i="43"/>
  <c r="GN215" i="43"/>
  <c r="EN215" i="43"/>
  <c r="EJ215" i="43"/>
  <c r="BK215" i="43"/>
  <c r="GS215" i="43"/>
  <c r="GM215" i="43"/>
  <c r="EM215" i="43"/>
  <c r="BJ215" i="43"/>
  <c r="GR215" i="43"/>
  <c r="EL215" i="43"/>
  <c r="BG215" i="43"/>
  <c r="GQ215" i="43"/>
  <c r="EO215" i="43"/>
  <c r="EK215" i="43"/>
  <c r="BL215" i="43"/>
  <c r="BF215" i="43"/>
  <c r="BH215" i="43"/>
  <c r="GO215" i="43"/>
  <c r="GN211" i="43"/>
  <c r="EN211" i="43"/>
  <c r="EJ211" i="43"/>
  <c r="BL211" i="43"/>
  <c r="BF211" i="43"/>
  <c r="GS211" i="43"/>
  <c r="GM211" i="43"/>
  <c r="EM211" i="43"/>
  <c r="BK211" i="43"/>
  <c r="GR211" i="43"/>
  <c r="EL211" i="43"/>
  <c r="BJ211" i="43"/>
  <c r="GQ211" i="43"/>
  <c r="EO211" i="43"/>
  <c r="EK211" i="43"/>
  <c r="BG211" i="43"/>
  <c r="BH211" i="43"/>
  <c r="GO211" i="43"/>
  <c r="GS207" i="43"/>
  <c r="GM207" i="43"/>
  <c r="EM207" i="43"/>
  <c r="BG207" i="43"/>
  <c r="GR207" i="43"/>
  <c r="EL207" i="43"/>
  <c r="BL207" i="43"/>
  <c r="BF207" i="43"/>
  <c r="GQ207" i="43"/>
  <c r="EO207" i="43"/>
  <c r="EK207" i="43"/>
  <c r="BK207" i="43"/>
  <c r="GN207" i="43"/>
  <c r="EN207" i="43"/>
  <c r="EJ207" i="43"/>
  <c r="BJ207" i="43"/>
  <c r="BH207" i="43"/>
  <c r="GO207" i="43"/>
  <c r="GQ203" i="43"/>
  <c r="EO203" i="43"/>
  <c r="EK203" i="43"/>
  <c r="BG203" i="43"/>
  <c r="GN203" i="43"/>
  <c r="EN203" i="43"/>
  <c r="EJ203" i="43"/>
  <c r="BL203" i="43"/>
  <c r="BF203" i="43"/>
  <c r="GS203" i="43"/>
  <c r="GM203" i="43"/>
  <c r="EM203" i="43"/>
  <c r="BK203" i="43"/>
  <c r="GR203" i="43"/>
  <c r="EL203" i="43"/>
  <c r="BJ203" i="43"/>
  <c r="BH203" i="43"/>
  <c r="GO203" i="43"/>
  <c r="GR199" i="43"/>
  <c r="EL199" i="43"/>
  <c r="BG199" i="43"/>
  <c r="GQ199" i="43"/>
  <c r="EO199" i="43"/>
  <c r="EK199" i="43"/>
  <c r="BL199" i="43"/>
  <c r="BF199" i="43"/>
  <c r="GN199" i="43"/>
  <c r="EN199" i="43"/>
  <c r="EJ199" i="43"/>
  <c r="BK199" i="43"/>
  <c r="GS199" i="43"/>
  <c r="GM199" i="43"/>
  <c r="EM199" i="43"/>
  <c r="BJ199" i="43"/>
  <c r="BH199" i="43"/>
  <c r="GO199" i="43"/>
  <c r="GS195" i="43"/>
  <c r="GM195" i="43"/>
  <c r="EM195" i="43"/>
  <c r="BL195" i="43"/>
  <c r="BF195" i="43"/>
  <c r="GR195" i="43"/>
  <c r="EL195" i="43"/>
  <c r="BK195" i="43"/>
  <c r="GQ195" i="43"/>
  <c r="EO195" i="43"/>
  <c r="EK195" i="43"/>
  <c r="BJ195" i="43"/>
  <c r="GN195" i="43"/>
  <c r="EN195" i="43"/>
  <c r="EJ195" i="43"/>
  <c r="BG195" i="43"/>
  <c r="BH195" i="43"/>
  <c r="GO195" i="43"/>
  <c r="GN191" i="43"/>
  <c r="EN191" i="43"/>
  <c r="EJ191" i="43"/>
  <c r="BK191" i="43"/>
  <c r="GS191" i="43"/>
  <c r="GM191" i="43"/>
  <c r="EM191" i="43"/>
  <c r="BJ191" i="43"/>
  <c r="GR191" i="43"/>
  <c r="EL191" i="43"/>
  <c r="BG191" i="43"/>
  <c r="GQ191" i="43"/>
  <c r="EO191" i="43"/>
  <c r="EK191" i="43"/>
  <c r="BL191" i="43"/>
  <c r="BF191" i="43"/>
  <c r="BH191" i="43"/>
  <c r="GO191" i="43"/>
  <c r="GS187" i="43"/>
  <c r="GM187" i="43"/>
  <c r="EM187" i="43"/>
  <c r="BK187" i="43"/>
  <c r="GR187" i="43"/>
  <c r="EL187" i="43"/>
  <c r="BJ187" i="43"/>
  <c r="GQ187" i="43"/>
  <c r="EO187" i="43"/>
  <c r="EK187" i="43"/>
  <c r="BG187" i="43"/>
  <c r="GN187" i="43"/>
  <c r="EN187" i="43"/>
  <c r="EJ187" i="43"/>
  <c r="BL187" i="43"/>
  <c r="BF187" i="43"/>
  <c r="GO187" i="43"/>
  <c r="BH187" i="43"/>
  <c r="GN183" i="43"/>
  <c r="EN183" i="43"/>
  <c r="EJ183" i="43"/>
  <c r="BK183" i="43"/>
  <c r="GS183" i="43"/>
  <c r="GM183" i="43"/>
  <c r="EM183" i="43"/>
  <c r="BJ183" i="43"/>
  <c r="GR183" i="43"/>
  <c r="EL183" i="43"/>
  <c r="BG183" i="43"/>
  <c r="GQ183" i="43"/>
  <c r="EO183" i="43"/>
  <c r="EK183" i="43"/>
  <c r="BL183" i="43"/>
  <c r="BF183" i="43"/>
  <c r="BH183" i="43"/>
  <c r="GO183" i="43"/>
  <c r="GQ179" i="43"/>
  <c r="EO179" i="43"/>
  <c r="EK179" i="43"/>
  <c r="BG179" i="43"/>
  <c r="GN179" i="43"/>
  <c r="EN179" i="43"/>
  <c r="EJ179" i="43"/>
  <c r="BL179" i="43"/>
  <c r="BF179" i="43"/>
  <c r="GS179" i="43"/>
  <c r="GM179" i="43"/>
  <c r="EM179" i="43"/>
  <c r="BK179" i="43"/>
  <c r="GR179" i="43"/>
  <c r="EL179" i="43"/>
  <c r="BJ179" i="43"/>
  <c r="BH179" i="43"/>
  <c r="GO179" i="43"/>
  <c r="GS175" i="43"/>
  <c r="GM175" i="43"/>
  <c r="EM175" i="43"/>
  <c r="BG175" i="43"/>
  <c r="GR175" i="43"/>
  <c r="EL175" i="43"/>
  <c r="BL175" i="43"/>
  <c r="BF175" i="43"/>
  <c r="GQ175" i="43"/>
  <c r="EO175" i="43"/>
  <c r="EK175" i="43"/>
  <c r="BK175" i="43"/>
  <c r="GN175" i="43"/>
  <c r="EN175" i="43"/>
  <c r="EJ175" i="43"/>
  <c r="BJ175" i="43"/>
  <c r="BH175" i="43"/>
  <c r="GO175" i="43"/>
  <c r="GS171" i="43"/>
  <c r="GM171" i="43"/>
  <c r="EM171" i="43"/>
  <c r="BJ171" i="43"/>
  <c r="GR171" i="43"/>
  <c r="EL171" i="43"/>
  <c r="BG171" i="43"/>
  <c r="GQ171" i="43"/>
  <c r="EO171" i="43"/>
  <c r="EK171" i="43"/>
  <c r="BL171" i="43"/>
  <c r="BF171" i="43"/>
  <c r="GN171" i="43"/>
  <c r="EN171" i="43"/>
  <c r="EJ171" i="43"/>
  <c r="BK171" i="43"/>
  <c r="BH171" i="43"/>
  <c r="GO171" i="43"/>
  <c r="GQ167" i="43"/>
  <c r="EO167" i="43"/>
  <c r="EK167" i="43"/>
  <c r="BL167" i="43"/>
  <c r="BF167" i="43"/>
  <c r="GN167" i="43"/>
  <c r="EN167" i="43"/>
  <c r="EJ167" i="43"/>
  <c r="BK167" i="43"/>
  <c r="GS167" i="43"/>
  <c r="GM167" i="43"/>
  <c r="EM167" i="43"/>
  <c r="BJ167" i="43"/>
  <c r="GR167" i="43"/>
  <c r="EL167" i="43"/>
  <c r="BG167" i="43"/>
  <c r="BH167" i="43"/>
  <c r="GO167" i="43"/>
  <c r="GS163" i="43"/>
  <c r="GM163" i="43"/>
  <c r="EM163" i="43"/>
  <c r="BJ163" i="43"/>
  <c r="GR163" i="43"/>
  <c r="EL163" i="43"/>
  <c r="BG163" i="43"/>
  <c r="GQ163" i="43"/>
  <c r="EO163" i="43"/>
  <c r="EK163" i="43"/>
  <c r="BL163" i="43"/>
  <c r="BF163" i="43"/>
  <c r="GN163" i="43"/>
  <c r="EN163" i="43"/>
  <c r="EJ163" i="43"/>
  <c r="BK163" i="43"/>
  <c r="BH163" i="43"/>
  <c r="GO163" i="43"/>
  <c r="GQ159" i="43"/>
  <c r="EL159" i="43"/>
  <c r="BG159" i="43"/>
  <c r="GN159" i="43"/>
  <c r="EO159" i="43"/>
  <c r="EK159" i="43"/>
  <c r="BL159" i="43"/>
  <c r="BF159" i="43"/>
  <c r="GS159" i="43"/>
  <c r="GM159" i="43"/>
  <c r="EN159" i="43"/>
  <c r="EJ159" i="43"/>
  <c r="BK159" i="43"/>
  <c r="GR159" i="43"/>
  <c r="EM159" i="43"/>
  <c r="BJ159" i="43"/>
  <c r="GO159" i="43"/>
  <c r="BH159" i="43"/>
  <c r="GS155" i="43"/>
  <c r="GM155" i="43"/>
  <c r="EM155" i="43"/>
  <c r="BL155" i="43"/>
  <c r="BG155" i="43"/>
  <c r="GR155" i="43"/>
  <c r="EL155" i="43"/>
  <c r="BK155" i="43"/>
  <c r="BF155" i="43"/>
  <c r="GQ155" i="43"/>
  <c r="EO155" i="43"/>
  <c r="EK155" i="43"/>
  <c r="BJ155" i="43"/>
  <c r="GN155" i="43"/>
  <c r="EN155" i="43"/>
  <c r="EJ155" i="43"/>
  <c r="BH155" i="43"/>
  <c r="GO155" i="43"/>
  <c r="GS151" i="43"/>
  <c r="GM151" i="43"/>
  <c r="EM151" i="43"/>
  <c r="BK151" i="43"/>
  <c r="GR151" i="43"/>
  <c r="EL151" i="43"/>
  <c r="BJ151" i="43"/>
  <c r="GQ151" i="43"/>
  <c r="EO151" i="43"/>
  <c r="EK151" i="43"/>
  <c r="BG151" i="43"/>
  <c r="GN151" i="43"/>
  <c r="EN151" i="43"/>
  <c r="EJ151" i="43"/>
  <c r="BL151" i="43"/>
  <c r="BF151" i="43"/>
  <c r="BH151" i="43"/>
  <c r="GO151" i="43"/>
  <c r="GQ147" i="43"/>
  <c r="EO147" i="43"/>
  <c r="EK147" i="43"/>
  <c r="BL147" i="43"/>
  <c r="BF147" i="43"/>
  <c r="GN147" i="43"/>
  <c r="EN147" i="43"/>
  <c r="EJ147" i="43"/>
  <c r="BK147" i="43"/>
  <c r="GS147" i="43"/>
  <c r="GM147" i="43"/>
  <c r="EM147" i="43"/>
  <c r="BJ147" i="43"/>
  <c r="GR147" i="43"/>
  <c r="EL147" i="43"/>
  <c r="BG147" i="43"/>
  <c r="BH147" i="43"/>
  <c r="GO147" i="43"/>
  <c r="GQ143" i="43"/>
  <c r="EO143" i="43"/>
  <c r="EK143" i="43"/>
  <c r="BK143" i="43"/>
  <c r="GN143" i="43"/>
  <c r="EN143" i="43"/>
  <c r="EJ143" i="43"/>
  <c r="BJ143" i="43"/>
  <c r="GS143" i="43"/>
  <c r="GM143" i="43"/>
  <c r="EM143" i="43"/>
  <c r="BG143" i="43"/>
  <c r="GR143" i="43"/>
  <c r="EL143" i="43"/>
  <c r="BL143" i="43"/>
  <c r="BF143" i="43"/>
  <c r="BH143" i="43"/>
  <c r="GO143" i="43"/>
  <c r="GS139" i="43"/>
  <c r="GM139" i="43"/>
  <c r="EM139" i="43"/>
  <c r="BG139" i="43"/>
  <c r="GR139" i="43"/>
  <c r="EL139" i="43"/>
  <c r="BL139" i="43"/>
  <c r="BF139" i="43"/>
  <c r="GQ139" i="43"/>
  <c r="EO139" i="43"/>
  <c r="EK139" i="43"/>
  <c r="BK139" i="43"/>
  <c r="GN139" i="43"/>
  <c r="EN139" i="43"/>
  <c r="EJ139" i="43"/>
  <c r="BJ139" i="43"/>
  <c r="BH139" i="43"/>
  <c r="GO139" i="43"/>
  <c r="GN135" i="43"/>
  <c r="EN135" i="43"/>
  <c r="EJ135" i="43"/>
  <c r="BJ135" i="43"/>
  <c r="GS135" i="43"/>
  <c r="GM135" i="43"/>
  <c r="EM135" i="43"/>
  <c r="BG135" i="43"/>
  <c r="GR135" i="43"/>
  <c r="EL135" i="43"/>
  <c r="BL135" i="43"/>
  <c r="BF135" i="43"/>
  <c r="GQ135" i="43"/>
  <c r="EO135" i="43"/>
  <c r="EK135" i="43"/>
  <c r="BK135" i="43"/>
  <c r="BH135" i="43"/>
  <c r="GO135" i="43"/>
  <c r="GN131" i="43"/>
  <c r="EN131" i="43"/>
  <c r="EJ131" i="43"/>
  <c r="BL131" i="43"/>
  <c r="BF131" i="43"/>
  <c r="GS131" i="43"/>
  <c r="GM131" i="43"/>
  <c r="EM131" i="43"/>
  <c r="BK131" i="43"/>
  <c r="GR131" i="43"/>
  <c r="EL131" i="43"/>
  <c r="BJ131" i="43"/>
  <c r="GQ131" i="43"/>
  <c r="EO131" i="43"/>
  <c r="EK131" i="43"/>
  <c r="BG131" i="43"/>
  <c r="BH131" i="43"/>
  <c r="GO131" i="43"/>
  <c r="GR127" i="43"/>
  <c r="EL127" i="43"/>
  <c r="BG127" i="43"/>
  <c r="GQ127" i="43"/>
  <c r="EO127" i="43"/>
  <c r="EK127" i="43"/>
  <c r="BL127" i="43"/>
  <c r="BF127" i="43"/>
  <c r="GN127" i="43"/>
  <c r="EN127" i="43"/>
  <c r="EJ127" i="43"/>
  <c r="BK127" i="43"/>
  <c r="GS127" i="43"/>
  <c r="GM127" i="43"/>
  <c r="EM127" i="43"/>
  <c r="BJ127" i="43"/>
  <c r="BH127" i="43"/>
  <c r="GO127" i="43"/>
  <c r="GQ123" i="43"/>
  <c r="EO123" i="43"/>
  <c r="EK123" i="43"/>
  <c r="BL123" i="43"/>
  <c r="BF123" i="43"/>
  <c r="GN123" i="43"/>
  <c r="EN123" i="43"/>
  <c r="EJ123" i="43"/>
  <c r="BK123" i="43"/>
  <c r="GS123" i="43"/>
  <c r="GM123" i="43"/>
  <c r="EM123" i="43"/>
  <c r="BJ123" i="43"/>
  <c r="GR123" i="43"/>
  <c r="EL123" i="43"/>
  <c r="BG123" i="43"/>
  <c r="BH123" i="43"/>
  <c r="GO123" i="43"/>
  <c r="GR119" i="43"/>
  <c r="EL119" i="43"/>
  <c r="BJ119" i="43"/>
  <c r="GQ119" i="43"/>
  <c r="EO119" i="43"/>
  <c r="EK119" i="43"/>
  <c r="BG119" i="43"/>
  <c r="GN119" i="43"/>
  <c r="EN119" i="43"/>
  <c r="EJ119" i="43"/>
  <c r="BL119" i="43"/>
  <c r="BF119" i="43"/>
  <c r="GS119" i="43"/>
  <c r="GM119" i="43"/>
  <c r="EM119" i="43"/>
  <c r="BK119" i="43"/>
  <c r="BH119" i="43"/>
  <c r="GO119" i="43"/>
  <c r="GN115" i="43"/>
  <c r="EN115" i="43"/>
  <c r="EJ115" i="43"/>
  <c r="BK115" i="43"/>
  <c r="GS115" i="43"/>
  <c r="GM115" i="43"/>
  <c r="EM115" i="43"/>
  <c r="BJ115" i="43"/>
  <c r="GR115" i="43"/>
  <c r="EL115" i="43"/>
  <c r="BG115" i="43"/>
  <c r="GQ115" i="43"/>
  <c r="EO115" i="43"/>
  <c r="EK115" i="43"/>
  <c r="BL115" i="43"/>
  <c r="BF115" i="43"/>
  <c r="GO115" i="43"/>
  <c r="BH115" i="43"/>
  <c r="GQ111" i="43"/>
  <c r="EO111" i="43"/>
  <c r="EK111" i="43"/>
  <c r="BL111" i="43"/>
  <c r="BF111" i="43"/>
  <c r="GN111" i="43"/>
  <c r="EN111" i="43"/>
  <c r="EJ111" i="43"/>
  <c r="BK111" i="43"/>
  <c r="GS111" i="43"/>
  <c r="GM111" i="43"/>
  <c r="EM111" i="43"/>
  <c r="BJ111" i="43"/>
  <c r="GR111" i="43"/>
  <c r="EL111" i="43"/>
  <c r="BG111" i="43"/>
  <c r="BH111" i="43"/>
  <c r="GO111" i="43"/>
  <c r="GN107" i="43"/>
  <c r="EN107" i="43"/>
  <c r="EJ107" i="43"/>
  <c r="BL107" i="43"/>
  <c r="BF107" i="43"/>
  <c r="GS107" i="43"/>
  <c r="GM107" i="43"/>
  <c r="EM107" i="43"/>
  <c r="BK107" i="43"/>
  <c r="GR107" i="43"/>
  <c r="EL107" i="43"/>
  <c r="BJ107" i="43"/>
  <c r="GQ107" i="43"/>
  <c r="EO107" i="43"/>
  <c r="EK107" i="43"/>
  <c r="BG107" i="43"/>
  <c r="BH107" i="43"/>
  <c r="GO107" i="43"/>
  <c r="GS526" i="43"/>
  <c r="GM526" i="43"/>
  <c r="EL526" i="43"/>
  <c r="BL526" i="43"/>
  <c r="BF526" i="43"/>
  <c r="GR526" i="43"/>
  <c r="EO526" i="43"/>
  <c r="EK526" i="43"/>
  <c r="BK526" i="43"/>
  <c r="GQ526" i="43"/>
  <c r="EN526" i="43"/>
  <c r="EJ526" i="43"/>
  <c r="BJ526" i="43"/>
  <c r="GN526" i="43"/>
  <c r="EM526" i="43"/>
  <c r="BG526" i="43"/>
  <c r="BH526" i="43"/>
  <c r="GO526" i="43"/>
  <c r="GQ518" i="43"/>
  <c r="EO518" i="43"/>
  <c r="EK518" i="43"/>
  <c r="BL518" i="43"/>
  <c r="BF518" i="43"/>
  <c r="GN518" i="43"/>
  <c r="EN518" i="43"/>
  <c r="EJ518" i="43"/>
  <c r="BK518" i="43"/>
  <c r="GS518" i="43"/>
  <c r="GM518" i="43"/>
  <c r="EM518" i="43"/>
  <c r="BJ518" i="43"/>
  <c r="GR518" i="43"/>
  <c r="EL518" i="43"/>
  <c r="BG518" i="43"/>
  <c r="BH518" i="43"/>
  <c r="GO518" i="43"/>
  <c r="GR514" i="43"/>
  <c r="EL514" i="43"/>
  <c r="BL514" i="43"/>
  <c r="GS514" i="43"/>
  <c r="GM514" i="43"/>
  <c r="EM514" i="43"/>
  <c r="GQ514" i="43"/>
  <c r="EN514" i="43"/>
  <c r="BK514" i="43"/>
  <c r="GN514" i="43"/>
  <c r="EK514" i="43"/>
  <c r="BJ514" i="43"/>
  <c r="EJ514" i="43"/>
  <c r="BG514" i="43"/>
  <c r="EO514" i="43"/>
  <c r="BF514" i="43"/>
  <c r="GO514" i="43"/>
  <c r="BH514" i="43"/>
  <c r="GS510" i="43"/>
  <c r="GM510" i="43"/>
  <c r="EO510" i="43"/>
  <c r="EK510" i="43"/>
  <c r="BL510" i="43"/>
  <c r="BF510" i="43"/>
  <c r="GR510" i="43"/>
  <c r="EN510" i="43"/>
  <c r="EJ510" i="43"/>
  <c r="BK510" i="43"/>
  <c r="GQ510" i="43"/>
  <c r="EM510" i="43"/>
  <c r="BJ510" i="43"/>
  <c r="GN510" i="43"/>
  <c r="EL510" i="43"/>
  <c r="BG510" i="43"/>
  <c r="BH510" i="43"/>
  <c r="GO510" i="43"/>
  <c r="GN506" i="43"/>
  <c r="EN506" i="43"/>
  <c r="EJ506" i="43"/>
  <c r="BK506" i="43"/>
  <c r="GM506" i="43"/>
  <c r="EO506" i="43"/>
  <c r="BF506" i="43"/>
  <c r="GS506" i="43"/>
  <c r="EM506" i="43"/>
  <c r="BL506" i="43"/>
  <c r="GR506" i="43"/>
  <c r="EL506" i="43"/>
  <c r="BJ506" i="43"/>
  <c r="GQ506" i="43"/>
  <c r="EK506" i="43"/>
  <c r="BG506" i="43"/>
  <c r="GO506" i="43"/>
  <c r="BH506" i="43"/>
  <c r="GS502" i="43"/>
  <c r="GQ502" i="43"/>
  <c r="EM502" i="43"/>
  <c r="BJ502" i="43"/>
  <c r="GN502" i="43"/>
  <c r="EL502" i="43"/>
  <c r="BG502" i="43"/>
  <c r="GM502" i="43"/>
  <c r="EO502" i="43"/>
  <c r="EK502" i="43"/>
  <c r="BL502" i="43"/>
  <c r="BF502" i="43"/>
  <c r="GR502" i="43"/>
  <c r="EN502" i="43"/>
  <c r="EJ502" i="43"/>
  <c r="BK502" i="43"/>
  <c r="BH502" i="43"/>
  <c r="GO502" i="43"/>
  <c r="GR498" i="43"/>
  <c r="EN498" i="43"/>
  <c r="EJ498" i="43"/>
  <c r="GN498" i="43"/>
  <c r="EL498" i="43"/>
  <c r="BL498" i="43"/>
  <c r="BF498" i="43"/>
  <c r="GS498" i="43"/>
  <c r="GM498" i="43"/>
  <c r="EO498" i="43"/>
  <c r="EK498" i="43"/>
  <c r="BK498" i="43"/>
  <c r="BJ498" i="43"/>
  <c r="BG498" i="43"/>
  <c r="GQ498" i="43"/>
  <c r="EM498" i="43"/>
  <c r="BH498" i="43"/>
  <c r="GO498" i="43"/>
  <c r="GS494" i="43"/>
  <c r="GR494" i="43"/>
  <c r="EN494" i="43"/>
  <c r="EJ494" i="43"/>
  <c r="BL494" i="43"/>
  <c r="BF494" i="43"/>
  <c r="GM494" i="43"/>
  <c r="EM494" i="43"/>
  <c r="BG494" i="43"/>
  <c r="EL494" i="43"/>
  <c r="GQ494" i="43"/>
  <c r="EK494" i="43"/>
  <c r="BK494" i="43"/>
  <c r="GN494" i="43"/>
  <c r="EO494" i="43"/>
  <c r="BJ494" i="43"/>
  <c r="BH494" i="43"/>
  <c r="GO494" i="43"/>
  <c r="GN490" i="43"/>
  <c r="EM490" i="43"/>
  <c r="BL490" i="43"/>
  <c r="BF490" i="43"/>
  <c r="GM490" i="43"/>
  <c r="EN490" i="43"/>
  <c r="BG490" i="43"/>
  <c r="GS490" i="43"/>
  <c r="EL490" i="43"/>
  <c r="GR490" i="43"/>
  <c r="EK490" i="43"/>
  <c r="BK490" i="43"/>
  <c r="GQ490" i="43"/>
  <c r="EO490" i="43"/>
  <c r="EJ490" i="43"/>
  <c r="BJ490" i="43"/>
  <c r="BH490" i="43"/>
  <c r="GO490" i="43"/>
  <c r="GR486" i="43"/>
  <c r="EN486" i="43"/>
  <c r="EJ486" i="43"/>
  <c r="BK486" i="43"/>
  <c r="GQ486" i="43"/>
  <c r="EM486" i="43"/>
  <c r="BJ486" i="43"/>
  <c r="GN486" i="43"/>
  <c r="EL486" i="43"/>
  <c r="BG486" i="43"/>
  <c r="GS486" i="43"/>
  <c r="GM486" i="43"/>
  <c r="EO486" i="43"/>
  <c r="EK486" i="43"/>
  <c r="BL486" i="43"/>
  <c r="BF486" i="43"/>
  <c r="BH486" i="43"/>
  <c r="GO486" i="43"/>
  <c r="GS482" i="43"/>
  <c r="GR482" i="43"/>
  <c r="EN482" i="43"/>
  <c r="EJ482" i="43"/>
  <c r="BL482" i="43"/>
  <c r="BF482" i="43"/>
  <c r="GQ482" i="43"/>
  <c r="EK482" i="43"/>
  <c r="BK482" i="43"/>
  <c r="GN482" i="43"/>
  <c r="EO482" i="43"/>
  <c r="BJ482" i="43"/>
  <c r="GM482" i="43"/>
  <c r="EM482" i="43"/>
  <c r="BG482" i="43"/>
  <c r="EL482" i="43"/>
  <c r="BH482" i="43"/>
  <c r="GO482" i="43"/>
  <c r="GQ478" i="43"/>
  <c r="EM478" i="43"/>
  <c r="BJ478" i="43"/>
  <c r="GM478" i="43"/>
  <c r="EL478" i="43"/>
  <c r="BF478" i="43"/>
  <c r="GS478" i="43"/>
  <c r="EK478" i="43"/>
  <c r="BL478" i="43"/>
  <c r="GR478" i="43"/>
  <c r="EO478" i="43"/>
  <c r="EJ478" i="43"/>
  <c r="BK478" i="43"/>
  <c r="GN478" i="43"/>
  <c r="EN478" i="43"/>
  <c r="BG478" i="43"/>
  <c r="BH478" i="43"/>
  <c r="GO478" i="43"/>
  <c r="GN474" i="43"/>
  <c r="EL474" i="43"/>
  <c r="BL474" i="43"/>
  <c r="BF474" i="43"/>
  <c r="GS474" i="43"/>
  <c r="GM474" i="43"/>
  <c r="EO474" i="43"/>
  <c r="EK474" i="43"/>
  <c r="BK474" i="43"/>
  <c r="GR474" i="43"/>
  <c r="EN474" i="43"/>
  <c r="EJ474" i="43"/>
  <c r="BJ474" i="43"/>
  <c r="GQ474" i="43"/>
  <c r="EM474" i="43"/>
  <c r="BG474" i="43"/>
  <c r="GO474" i="43"/>
  <c r="BH474" i="43"/>
  <c r="GR470" i="43"/>
  <c r="EN470" i="43"/>
  <c r="EJ470" i="43"/>
  <c r="BL470" i="43"/>
  <c r="BF470" i="43"/>
  <c r="GQ470" i="43"/>
  <c r="EM470" i="43"/>
  <c r="BK470" i="43"/>
  <c r="GN470" i="43"/>
  <c r="EL470" i="43"/>
  <c r="BJ470" i="43"/>
  <c r="GS470" i="43"/>
  <c r="GM470" i="43"/>
  <c r="EO470" i="43"/>
  <c r="EK470" i="43"/>
  <c r="BG470" i="43"/>
  <c r="BH470" i="43"/>
  <c r="GO470" i="43"/>
  <c r="GS466" i="43"/>
  <c r="GM466" i="43"/>
  <c r="EO466" i="43"/>
  <c r="EK466" i="43"/>
  <c r="BK466" i="43"/>
  <c r="GR466" i="43"/>
  <c r="EN466" i="43"/>
  <c r="EJ466" i="43"/>
  <c r="BJ466" i="43"/>
  <c r="GQ466" i="43"/>
  <c r="EM466" i="43"/>
  <c r="BG466" i="43"/>
  <c r="GN466" i="43"/>
  <c r="EL466" i="43"/>
  <c r="BL466" i="43"/>
  <c r="BF466" i="43"/>
  <c r="BH466" i="43"/>
  <c r="GO466" i="43"/>
  <c r="GS462" i="43"/>
  <c r="GM462" i="43"/>
  <c r="EO462" i="43"/>
  <c r="EK462" i="43"/>
  <c r="BL462" i="43"/>
  <c r="BF462" i="43"/>
  <c r="GR462" i="43"/>
  <c r="EN462" i="43"/>
  <c r="EJ462" i="43"/>
  <c r="BK462" i="43"/>
  <c r="GQ462" i="43"/>
  <c r="EM462" i="43"/>
  <c r="BJ462" i="43"/>
  <c r="GN462" i="43"/>
  <c r="EL462" i="43"/>
  <c r="BG462" i="43"/>
  <c r="BH462" i="43"/>
  <c r="GO462" i="43"/>
  <c r="GN458" i="43"/>
  <c r="EL458" i="43"/>
  <c r="BL458" i="43"/>
  <c r="BF458" i="43"/>
  <c r="GQ458" i="43"/>
  <c r="EN458" i="43"/>
  <c r="GM458" i="43"/>
  <c r="EM458" i="43"/>
  <c r="BK458" i="43"/>
  <c r="GS458" i="43"/>
  <c r="EK458" i="43"/>
  <c r="BJ458" i="43"/>
  <c r="GR458" i="43"/>
  <c r="EO458" i="43"/>
  <c r="EJ458" i="43"/>
  <c r="BG458" i="43"/>
  <c r="BH458" i="43"/>
  <c r="GO458" i="43"/>
  <c r="GR454" i="43"/>
  <c r="EN454" i="43"/>
  <c r="EJ454" i="43"/>
  <c r="BK454" i="43"/>
  <c r="GQ454" i="43"/>
  <c r="EM454" i="43"/>
  <c r="BJ454" i="43"/>
  <c r="GN454" i="43"/>
  <c r="EL454" i="43"/>
  <c r="BG454" i="43"/>
  <c r="GS454" i="43"/>
  <c r="GM454" i="43"/>
  <c r="EO454" i="43"/>
  <c r="EK454" i="43"/>
  <c r="BL454" i="43"/>
  <c r="BF454" i="43"/>
  <c r="BH454" i="43"/>
  <c r="GO454" i="43"/>
  <c r="GQ450" i="43"/>
  <c r="EN450" i="43"/>
  <c r="EJ450" i="43"/>
  <c r="BJ450" i="43"/>
  <c r="GN450" i="43"/>
  <c r="EM450" i="43"/>
  <c r="BH450" i="43"/>
  <c r="GS450" i="43"/>
  <c r="GM450" i="43"/>
  <c r="EL450" i="43"/>
  <c r="BL450" i="43"/>
  <c r="BG450" i="43"/>
  <c r="GR450" i="43"/>
  <c r="EO450" i="43"/>
  <c r="EK450" i="43"/>
  <c r="BK450" i="43"/>
  <c r="BF450" i="43"/>
  <c r="GO450" i="43"/>
  <c r="GN446" i="43"/>
  <c r="EN446" i="43"/>
  <c r="EJ446" i="43"/>
  <c r="BK446" i="43"/>
  <c r="GS446" i="43"/>
  <c r="GM446" i="43"/>
  <c r="EM446" i="43"/>
  <c r="BJ446" i="43"/>
  <c r="GR446" i="43"/>
  <c r="EL446" i="43"/>
  <c r="BG446" i="43"/>
  <c r="GQ446" i="43"/>
  <c r="EO446" i="43"/>
  <c r="EK446" i="43"/>
  <c r="BL446" i="43"/>
  <c r="BF446" i="43"/>
  <c r="BH446" i="43"/>
  <c r="GO446" i="43"/>
  <c r="GR442" i="43"/>
  <c r="EL442" i="43"/>
  <c r="BG442" i="43"/>
  <c r="GQ442" i="43"/>
  <c r="EO442" i="43"/>
  <c r="EK442" i="43"/>
  <c r="BL442" i="43"/>
  <c r="BF442" i="43"/>
  <c r="GN442" i="43"/>
  <c r="EN442" i="43"/>
  <c r="EJ442" i="43"/>
  <c r="BK442" i="43"/>
  <c r="GS442" i="43"/>
  <c r="GM442" i="43"/>
  <c r="EM442" i="43"/>
  <c r="BJ442" i="43"/>
  <c r="BH442" i="43"/>
  <c r="GO442" i="43"/>
  <c r="GR438" i="43"/>
  <c r="EL438" i="43"/>
  <c r="BL438" i="43"/>
  <c r="BF438" i="43"/>
  <c r="GQ438" i="43"/>
  <c r="EO438" i="43"/>
  <c r="EK438" i="43"/>
  <c r="BK438" i="43"/>
  <c r="GN438" i="43"/>
  <c r="EN438" i="43"/>
  <c r="EJ438" i="43"/>
  <c r="BJ438" i="43"/>
  <c r="GS438" i="43"/>
  <c r="GM438" i="43"/>
  <c r="EM438" i="43"/>
  <c r="BG438" i="43"/>
  <c r="GO438" i="43"/>
  <c r="BH438" i="43"/>
  <c r="GN434" i="43"/>
  <c r="EN434" i="43"/>
  <c r="GS434" i="43"/>
  <c r="GM434" i="43"/>
  <c r="EM434" i="43"/>
  <c r="GR434" i="43"/>
  <c r="GQ434" i="43"/>
  <c r="EO434" i="43"/>
  <c r="EK434" i="43"/>
  <c r="BK434" i="43"/>
  <c r="EJ434" i="43"/>
  <c r="BJ434" i="43"/>
  <c r="BG434" i="43"/>
  <c r="EL434" i="43"/>
  <c r="BL434" i="43"/>
  <c r="BF434" i="43"/>
  <c r="BH434" i="43"/>
  <c r="GO434" i="43"/>
  <c r="GR430" i="43"/>
  <c r="EL430" i="43"/>
  <c r="BL430" i="43"/>
  <c r="BG430" i="43"/>
  <c r="GQ430" i="43"/>
  <c r="EO430" i="43"/>
  <c r="EK430" i="43"/>
  <c r="BK430" i="43"/>
  <c r="BF430" i="43"/>
  <c r="GN430" i="43"/>
  <c r="EN430" i="43"/>
  <c r="EJ430" i="43"/>
  <c r="BJ430" i="43"/>
  <c r="GS430" i="43"/>
  <c r="GM430" i="43"/>
  <c r="EM430" i="43"/>
  <c r="BH430" i="43"/>
  <c r="GO430" i="43"/>
  <c r="GN426" i="43"/>
  <c r="EN426" i="43"/>
  <c r="EJ426" i="43"/>
  <c r="BK426" i="43"/>
  <c r="GS426" i="43"/>
  <c r="GM426" i="43"/>
  <c r="EM426" i="43"/>
  <c r="BJ426" i="43"/>
  <c r="GR426" i="43"/>
  <c r="EL426" i="43"/>
  <c r="BG426" i="43"/>
  <c r="GQ426" i="43"/>
  <c r="EO426" i="43"/>
  <c r="EK426" i="43"/>
  <c r="BL426" i="43"/>
  <c r="BF426" i="43"/>
  <c r="BH426" i="43"/>
  <c r="GO426" i="43"/>
  <c r="GS422" i="43"/>
  <c r="GM422" i="43"/>
  <c r="EM422" i="43"/>
  <c r="BK422" i="43"/>
  <c r="GR422" i="43"/>
  <c r="EL422" i="43"/>
  <c r="BJ422" i="43"/>
  <c r="GQ422" i="43"/>
  <c r="EO422" i="43"/>
  <c r="EK422" i="43"/>
  <c r="BG422" i="43"/>
  <c r="GN422" i="43"/>
  <c r="EN422" i="43"/>
  <c r="EJ422" i="43"/>
  <c r="BL422" i="43"/>
  <c r="BF422" i="43"/>
  <c r="GO422" i="43"/>
  <c r="BH422" i="43"/>
  <c r="GS418" i="43"/>
  <c r="GM418" i="43"/>
  <c r="EM418" i="43"/>
  <c r="BG418" i="43"/>
  <c r="GR418" i="43"/>
  <c r="EL418" i="43"/>
  <c r="BL418" i="43"/>
  <c r="BF418" i="43"/>
  <c r="GQ418" i="43"/>
  <c r="EO418" i="43"/>
  <c r="EK418" i="43"/>
  <c r="BK418" i="43"/>
  <c r="GN418" i="43"/>
  <c r="EN418" i="43"/>
  <c r="EJ418" i="43"/>
  <c r="BJ418" i="43"/>
  <c r="GO418" i="43"/>
  <c r="BH418" i="43"/>
  <c r="GN414" i="43"/>
  <c r="EN414" i="43"/>
  <c r="EJ414" i="43"/>
  <c r="BJ414" i="43"/>
  <c r="GS414" i="43"/>
  <c r="GM414" i="43"/>
  <c r="EM414" i="43"/>
  <c r="BG414" i="43"/>
  <c r="GR414" i="43"/>
  <c r="EL414" i="43"/>
  <c r="BL414" i="43"/>
  <c r="BF414" i="43"/>
  <c r="GQ414" i="43"/>
  <c r="EO414" i="43"/>
  <c r="EK414" i="43"/>
  <c r="BK414" i="43"/>
  <c r="BH414" i="43"/>
  <c r="GO414" i="43"/>
  <c r="GN410" i="43"/>
  <c r="EN410" i="43"/>
  <c r="EJ410" i="43"/>
  <c r="BJ410" i="43"/>
  <c r="GS410" i="43"/>
  <c r="GM410" i="43"/>
  <c r="EM410" i="43"/>
  <c r="BG410" i="43"/>
  <c r="GR410" i="43"/>
  <c r="EL410" i="43"/>
  <c r="BL410" i="43"/>
  <c r="BF410" i="43"/>
  <c r="GQ410" i="43"/>
  <c r="EO410" i="43"/>
  <c r="EK410" i="43"/>
  <c r="BK410" i="43"/>
  <c r="BH410" i="43"/>
  <c r="GO410" i="43"/>
  <c r="GN406" i="43"/>
  <c r="EN406" i="43"/>
  <c r="EJ406" i="43"/>
  <c r="BJ406" i="43"/>
  <c r="GS406" i="43"/>
  <c r="GM406" i="43"/>
  <c r="EM406" i="43"/>
  <c r="BG406" i="43"/>
  <c r="GR406" i="43"/>
  <c r="EL406" i="43"/>
  <c r="BL406" i="43"/>
  <c r="BF406" i="43"/>
  <c r="GQ406" i="43"/>
  <c r="EO406" i="43"/>
  <c r="EK406" i="43"/>
  <c r="BK406" i="43"/>
  <c r="BH406" i="43"/>
  <c r="GO406" i="43"/>
  <c r="GR402" i="43"/>
  <c r="EL402" i="43"/>
  <c r="BJ402" i="43"/>
  <c r="GQ402" i="43"/>
  <c r="EO402" i="43"/>
  <c r="EK402" i="43"/>
  <c r="BG402" i="43"/>
  <c r="GN402" i="43"/>
  <c r="EN402" i="43"/>
  <c r="EJ402" i="43"/>
  <c r="BL402" i="43"/>
  <c r="BF402" i="43"/>
  <c r="GS402" i="43"/>
  <c r="GM402" i="43"/>
  <c r="EM402" i="43"/>
  <c r="BK402" i="43"/>
  <c r="BH402" i="43"/>
  <c r="GO402" i="43"/>
  <c r="GR398" i="43"/>
  <c r="EM398" i="43"/>
  <c r="BG398" i="43"/>
  <c r="GQ398" i="43"/>
  <c r="EL398" i="43"/>
  <c r="BL398" i="43"/>
  <c r="BF398" i="43"/>
  <c r="GN398" i="43"/>
  <c r="EO398" i="43"/>
  <c r="EK398" i="43"/>
  <c r="BK398" i="43"/>
  <c r="GS398" i="43"/>
  <c r="GM398" i="43"/>
  <c r="EN398" i="43"/>
  <c r="EJ398" i="43"/>
  <c r="BJ398" i="43"/>
  <c r="BH398" i="43"/>
  <c r="GO398" i="43"/>
  <c r="GS394" i="43"/>
  <c r="GM394" i="43"/>
  <c r="EM394" i="43"/>
  <c r="BJ394" i="43"/>
  <c r="GR394" i="43"/>
  <c r="EL394" i="43"/>
  <c r="BG394" i="43"/>
  <c r="GQ394" i="43"/>
  <c r="EO394" i="43"/>
  <c r="EK394" i="43"/>
  <c r="BL394" i="43"/>
  <c r="BF394" i="43"/>
  <c r="GN394" i="43"/>
  <c r="EN394" i="43"/>
  <c r="EJ394" i="43"/>
  <c r="BK394" i="43"/>
  <c r="BH394" i="43"/>
  <c r="GO394" i="43"/>
  <c r="GQ390" i="43"/>
  <c r="EO390" i="43"/>
  <c r="EK390" i="43"/>
  <c r="BK390" i="43"/>
  <c r="GN390" i="43"/>
  <c r="EN390" i="43"/>
  <c r="EJ390" i="43"/>
  <c r="BJ390" i="43"/>
  <c r="GS390" i="43"/>
  <c r="GM390" i="43"/>
  <c r="EM390" i="43"/>
  <c r="BG390" i="43"/>
  <c r="GR390" i="43"/>
  <c r="EL390" i="43"/>
  <c r="BL390" i="43"/>
  <c r="BF390" i="43"/>
  <c r="BH390" i="43"/>
  <c r="GO390" i="43"/>
  <c r="GS386" i="43"/>
  <c r="GM386" i="43"/>
  <c r="EM386" i="43"/>
  <c r="BG386" i="43"/>
  <c r="GR386" i="43"/>
  <c r="EL386" i="43"/>
  <c r="BL386" i="43"/>
  <c r="BF386" i="43"/>
  <c r="GQ386" i="43"/>
  <c r="EO386" i="43"/>
  <c r="EK386" i="43"/>
  <c r="BK386" i="43"/>
  <c r="GN386" i="43"/>
  <c r="EN386" i="43"/>
  <c r="EJ386" i="43"/>
  <c r="BJ386" i="43"/>
  <c r="GO386" i="43"/>
  <c r="BH386" i="43"/>
  <c r="GR382" i="43"/>
  <c r="EL382" i="43"/>
  <c r="BL382" i="43"/>
  <c r="BF382" i="43"/>
  <c r="GQ382" i="43"/>
  <c r="EO382" i="43"/>
  <c r="EK382" i="43"/>
  <c r="BK382" i="43"/>
  <c r="GN382" i="43"/>
  <c r="EN382" i="43"/>
  <c r="EJ382" i="43"/>
  <c r="BJ382" i="43"/>
  <c r="GS382" i="43"/>
  <c r="GM382" i="43"/>
  <c r="EM382" i="43"/>
  <c r="BG382" i="43"/>
  <c r="BH382" i="43"/>
  <c r="GO382" i="43"/>
  <c r="GS378" i="43"/>
  <c r="GM378" i="43"/>
  <c r="EM378" i="43"/>
  <c r="BG378" i="43"/>
  <c r="GR378" i="43"/>
  <c r="EL378" i="43"/>
  <c r="BL378" i="43"/>
  <c r="BF378" i="43"/>
  <c r="GQ378" i="43"/>
  <c r="EO378" i="43"/>
  <c r="EK378" i="43"/>
  <c r="BK378" i="43"/>
  <c r="GN378" i="43"/>
  <c r="EN378" i="43"/>
  <c r="EJ378" i="43"/>
  <c r="BJ378" i="43"/>
  <c r="BH378" i="43"/>
  <c r="GO378" i="43"/>
  <c r="GS374" i="43"/>
  <c r="GM374" i="43"/>
  <c r="EM374" i="43"/>
  <c r="BG374" i="43"/>
  <c r="GR374" i="43"/>
  <c r="EL374" i="43"/>
  <c r="BL374" i="43"/>
  <c r="BF374" i="43"/>
  <c r="GQ374" i="43"/>
  <c r="EO374" i="43"/>
  <c r="EK374" i="43"/>
  <c r="BK374" i="43"/>
  <c r="GN374" i="43"/>
  <c r="EN374" i="43"/>
  <c r="EJ374" i="43"/>
  <c r="BJ374" i="43"/>
  <c r="BH374" i="43"/>
  <c r="GO374" i="43"/>
  <c r="GQ370" i="43"/>
  <c r="EO370" i="43"/>
  <c r="EK370" i="43"/>
  <c r="BL370" i="43"/>
  <c r="BF370" i="43"/>
  <c r="GN370" i="43"/>
  <c r="EN370" i="43"/>
  <c r="EJ370" i="43"/>
  <c r="BK370" i="43"/>
  <c r="GS370" i="43"/>
  <c r="GM370" i="43"/>
  <c r="EM370" i="43"/>
  <c r="BJ370" i="43"/>
  <c r="GR370" i="43"/>
  <c r="EL370" i="43"/>
  <c r="BG370" i="43"/>
  <c r="BH370" i="43"/>
  <c r="GO370" i="43"/>
  <c r="GS366" i="43"/>
  <c r="GM366" i="43"/>
  <c r="EM366" i="43"/>
  <c r="BJ366" i="43"/>
  <c r="GR366" i="43"/>
  <c r="EL366" i="43"/>
  <c r="BG366" i="43"/>
  <c r="GQ366" i="43"/>
  <c r="EO366" i="43"/>
  <c r="EK366" i="43"/>
  <c r="BL366" i="43"/>
  <c r="BF366" i="43"/>
  <c r="GN366" i="43"/>
  <c r="EN366" i="43"/>
  <c r="EJ366" i="43"/>
  <c r="BK366" i="43"/>
  <c r="BH366" i="43"/>
  <c r="GO366" i="43"/>
  <c r="GR362" i="43"/>
  <c r="EL362" i="43"/>
  <c r="BL362" i="43"/>
  <c r="BF362" i="43"/>
  <c r="GQ362" i="43"/>
  <c r="EO362" i="43"/>
  <c r="EK362" i="43"/>
  <c r="BK362" i="43"/>
  <c r="GN362" i="43"/>
  <c r="EN362" i="43"/>
  <c r="EJ362" i="43"/>
  <c r="BJ362" i="43"/>
  <c r="GS362" i="43"/>
  <c r="GM362" i="43"/>
  <c r="EM362" i="43"/>
  <c r="BG362" i="43"/>
  <c r="BH362" i="43"/>
  <c r="GO362" i="43"/>
  <c r="GS358" i="43"/>
  <c r="GM358" i="43"/>
  <c r="EM358" i="43"/>
  <c r="BJ358" i="43"/>
  <c r="GR358" i="43"/>
  <c r="EL358" i="43"/>
  <c r="BG358" i="43"/>
  <c r="GQ358" i="43"/>
  <c r="EO358" i="43"/>
  <c r="EK358" i="43"/>
  <c r="BL358" i="43"/>
  <c r="BF358" i="43"/>
  <c r="GN358" i="43"/>
  <c r="EN358" i="43"/>
  <c r="EJ358" i="43"/>
  <c r="BK358" i="43"/>
  <c r="GO358" i="43"/>
  <c r="BH358" i="43"/>
  <c r="GR354" i="43"/>
  <c r="EL354" i="43"/>
  <c r="BJ354" i="43"/>
  <c r="GQ354" i="43"/>
  <c r="EO354" i="43"/>
  <c r="EK354" i="43"/>
  <c r="BG354" i="43"/>
  <c r="GN354" i="43"/>
  <c r="EN354" i="43"/>
  <c r="EJ354" i="43"/>
  <c r="BL354" i="43"/>
  <c r="BF354" i="43"/>
  <c r="GS354" i="43"/>
  <c r="GM354" i="43"/>
  <c r="EM354" i="43"/>
  <c r="BK354" i="43"/>
  <c r="BH354" i="43"/>
  <c r="GO354" i="43"/>
  <c r="GN350" i="43"/>
  <c r="EN350" i="43"/>
  <c r="EJ350" i="43"/>
  <c r="BK350" i="43"/>
  <c r="GS350" i="43"/>
  <c r="GM350" i="43"/>
  <c r="EM350" i="43"/>
  <c r="BJ350" i="43"/>
  <c r="GR350" i="43"/>
  <c r="EL350" i="43"/>
  <c r="BG350" i="43"/>
  <c r="GQ350" i="43"/>
  <c r="EO350" i="43"/>
  <c r="EK350" i="43"/>
  <c r="BL350" i="43"/>
  <c r="BF350" i="43"/>
  <c r="BH350" i="43"/>
  <c r="GO350" i="43"/>
  <c r="GQ346" i="43"/>
  <c r="EO346" i="43"/>
  <c r="EK346" i="43"/>
  <c r="BL346" i="43"/>
  <c r="BF346" i="43"/>
  <c r="GN346" i="43"/>
  <c r="EN346" i="43"/>
  <c r="EJ346" i="43"/>
  <c r="BK346" i="43"/>
  <c r="GS346" i="43"/>
  <c r="GM346" i="43"/>
  <c r="EM346" i="43"/>
  <c r="BJ346" i="43"/>
  <c r="GR346" i="43"/>
  <c r="EL346" i="43"/>
  <c r="BG346" i="43"/>
  <c r="BH346" i="43"/>
  <c r="GO346" i="43"/>
  <c r="GQ342" i="43"/>
  <c r="EO342" i="43"/>
  <c r="EK342" i="43"/>
  <c r="BK342" i="43"/>
  <c r="GN342" i="43"/>
  <c r="EN342" i="43"/>
  <c r="EJ342" i="43"/>
  <c r="BJ342" i="43"/>
  <c r="GS342" i="43"/>
  <c r="GM342" i="43"/>
  <c r="EM342" i="43"/>
  <c r="BG342" i="43"/>
  <c r="GR342" i="43"/>
  <c r="EL342" i="43"/>
  <c r="BL342" i="43"/>
  <c r="BF342" i="43"/>
  <c r="BH342" i="43"/>
  <c r="GO342" i="43"/>
  <c r="GQ338" i="43"/>
  <c r="EO338" i="43"/>
  <c r="EK338" i="43"/>
  <c r="BG338" i="43"/>
  <c r="GN338" i="43"/>
  <c r="EN338" i="43"/>
  <c r="EJ338" i="43"/>
  <c r="BL338" i="43"/>
  <c r="BF338" i="43"/>
  <c r="GS338" i="43"/>
  <c r="GM338" i="43"/>
  <c r="EM338" i="43"/>
  <c r="BK338" i="43"/>
  <c r="GR338" i="43"/>
  <c r="EL338" i="43"/>
  <c r="BJ338" i="43"/>
  <c r="GO338" i="43"/>
  <c r="BH338" i="43"/>
  <c r="GQ334" i="43"/>
  <c r="EO334" i="43"/>
  <c r="EK334" i="43"/>
  <c r="BJ334" i="43"/>
  <c r="GN334" i="43"/>
  <c r="EN334" i="43"/>
  <c r="EJ334" i="43"/>
  <c r="BG334" i="43"/>
  <c r="GS334" i="43"/>
  <c r="GM334" i="43"/>
  <c r="EM334" i="43"/>
  <c r="BL334" i="43"/>
  <c r="BF334" i="43"/>
  <c r="GR334" i="43"/>
  <c r="EL334" i="43"/>
  <c r="BK334" i="43"/>
  <c r="BH334" i="43"/>
  <c r="GO334" i="43"/>
  <c r="GN330" i="43"/>
  <c r="EO330" i="43"/>
  <c r="EK330" i="43"/>
  <c r="BL330" i="43"/>
  <c r="BF330" i="43"/>
  <c r="GS330" i="43"/>
  <c r="GM330" i="43"/>
  <c r="EN330" i="43"/>
  <c r="EJ330" i="43"/>
  <c r="BK330" i="43"/>
  <c r="GR330" i="43"/>
  <c r="EM330" i="43"/>
  <c r="BJ330" i="43"/>
  <c r="GQ330" i="43"/>
  <c r="EL330" i="43"/>
  <c r="BG330" i="43"/>
  <c r="BH330" i="43"/>
  <c r="GO330" i="43"/>
  <c r="GR326" i="43"/>
  <c r="EN326" i="43"/>
  <c r="EJ326" i="43"/>
  <c r="BK326" i="43"/>
  <c r="GQ326" i="43"/>
  <c r="EM326" i="43"/>
  <c r="BJ326" i="43"/>
  <c r="GN326" i="43"/>
  <c r="EL326" i="43"/>
  <c r="BG326" i="43"/>
  <c r="GS326" i="43"/>
  <c r="GM326" i="43"/>
  <c r="EO326" i="43"/>
  <c r="EK326" i="43"/>
  <c r="BL326" i="43"/>
  <c r="BF326" i="43"/>
  <c r="BH326" i="43"/>
  <c r="GO326" i="43"/>
  <c r="GS322" i="43"/>
  <c r="GM322" i="43"/>
  <c r="EN322" i="43"/>
  <c r="EJ322" i="43"/>
  <c r="BL322" i="43"/>
  <c r="BF322" i="43"/>
  <c r="GR322" i="43"/>
  <c r="EM322" i="43"/>
  <c r="BK322" i="43"/>
  <c r="GQ322" i="43"/>
  <c r="EL322" i="43"/>
  <c r="BJ322" i="43"/>
  <c r="GN322" i="43"/>
  <c r="EO322" i="43"/>
  <c r="EK322" i="43"/>
  <c r="BG322" i="43"/>
  <c r="BH322" i="43"/>
  <c r="GO322" i="43"/>
  <c r="GS318" i="43"/>
  <c r="GM318" i="43"/>
  <c r="EN318" i="43"/>
  <c r="EJ318" i="43"/>
  <c r="BL318" i="43"/>
  <c r="BF318" i="43"/>
  <c r="GR318" i="43"/>
  <c r="EM318" i="43"/>
  <c r="BK318" i="43"/>
  <c r="GQ318" i="43"/>
  <c r="EL318" i="43"/>
  <c r="BJ318" i="43"/>
  <c r="GN318" i="43"/>
  <c r="EO318" i="43"/>
  <c r="EK318" i="43"/>
  <c r="BG318" i="43"/>
  <c r="GO318" i="43"/>
  <c r="BH318" i="43"/>
  <c r="GN314" i="43"/>
  <c r="EN314" i="43"/>
  <c r="EJ314" i="43"/>
  <c r="BK314" i="43"/>
  <c r="GS314" i="43"/>
  <c r="GM314" i="43"/>
  <c r="EM314" i="43"/>
  <c r="BJ314" i="43"/>
  <c r="GR314" i="43"/>
  <c r="EL314" i="43"/>
  <c r="BG314" i="43"/>
  <c r="GQ314" i="43"/>
  <c r="EO314" i="43"/>
  <c r="EK314" i="43"/>
  <c r="BL314" i="43"/>
  <c r="BF314" i="43"/>
  <c r="BH314" i="43"/>
  <c r="GO314" i="43"/>
  <c r="GN310" i="43"/>
  <c r="EN310" i="43"/>
  <c r="EJ310" i="43"/>
  <c r="BK310" i="43"/>
  <c r="GS310" i="43"/>
  <c r="GM310" i="43"/>
  <c r="EM310" i="43"/>
  <c r="BJ310" i="43"/>
  <c r="GR310" i="43"/>
  <c r="EL310" i="43"/>
  <c r="BG310" i="43"/>
  <c r="GQ310" i="43"/>
  <c r="EO310" i="43"/>
  <c r="EK310" i="43"/>
  <c r="BL310" i="43"/>
  <c r="BF310" i="43"/>
  <c r="BH310" i="43"/>
  <c r="GO310" i="43"/>
  <c r="GR306" i="43"/>
  <c r="EL306" i="43"/>
  <c r="BG306" i="43"/>
  <c r="GQ306" i="43"/>
  <c r="EO306" i="43"/>
  <c r="EK306" i="43"/>
  <c r="BL306" i="43"/>
  <c r="BF306" i="43"/>
  <c r="GN306" i="43"/>
  <c r="EN306" i="43"/>
  <c r="EJ306" i="43"/>
  <c r="BK306" i="43"/>
  <c r="GS306" i="43"/>
  <c r="GM306" i="43"/>
  <c r="EM306" i="43"/>
  <c r="BJ306" i="43"/>
  <c r="GO306" i="43"/>
  <c r="BH306" i="43"/>
  <c r="GS302" i="43"/>
  <c r="GM302" i="43"/>
  <c r="EM302" i="43"/>
  <c r="BL302" i="43"/>
  <c r="BF302" i="43"/>
  <c r="GR302" i="43"/>
  <c r="EL302" i="43"/>
  <c r="BK302" i="43"/>
  <c r="GQ302" i="43"/>
  <c r="EO302" i="43"/>
  <c r="EK302" i="43"/>
  <c r="BJ302" i="43"/>
  <c r="GN302" i="43"/>
  <c r="EN302" i="43"/>
  <c r="EJ302" i="43"/>
  <c r="BG302" i="43"/>
  <c r="BH302" i="43"/>
  <c r="GO302" i="43"/>
  <c r="GQ298" i="43"/>
  <c r="EO298" i="43"/>
  <c r="EK298" i="43"/>
  <c r="BJ298" i="43"/>
  <c r="GN298" i="43"/>
  <c r="EN298" i="43"/>
  <c r="EJ298" i="43"/>
  <c r="BG298" i="43"/>
  <c r="GS298" i="43"/>
  <c r="GM298" i="43"/>
  <c r="EM298" i="43"/>
  <c r="BL298" i="43"/>
  <c r="BF298" i="43"/>
  <c r="GR298" i="43"/>
  <c r="EL298" i="43"/>
  <c r="BK298" i="43"/>
  <c r="BH298" i="43"/>
  <c r="GO298" i="43"/>
  <c r="GQ294" i="43"/>
  <c r="EO294" i="43"/>
  <c r="EK294" i="43"/>
  <c r="BL294" i="43"/>
  <c r="BF294" i="43"/>
  <c r="GN294" i="43"/>
  <c r="EN294" i="43"/>
  <c r="EJ294" i="43"/>
  <c r="BK294" i="43"/>
  <c r="GS294" i="43"/>
  <c r="GM294" i="43"/>
  <c r="EM294" i="43"/>
  <c r="BJ294" i="43"/>
  <c r="GR294" i="43"/>
  <c r="EL294" i="43"/>
  <c r="BG294" i="43"/>
  <c r="BH294" i="43"/>
  <c r="GO294" i="43"/>
  <c r="GN290" i="43"/>
  <c r="EN290" i="43"/>
  <c r="GS290" i="43"/>
  <c r="GM290" i="43"/>
  <c r="EM290" i="43"/>
  <c r="GR290" i="43"/>
  <c r="EL290" i="43"/>
  <c r="GQ290" i="43"/>
  <c r="EO290" i="43"/>
  <c r="EK290" i="43"/>
  <c r="EJ290" i="43"/>
  <c r="BJ290" i="43"/>
  <c r="BG290" i="43"/>
  <c r="BL290" i="43"/>
  <c r="BF290" i="43"/>
  <c r="BK290" i="43"/>
  <c r="GO290" i="43"/>
  <c r="BH290" i="43"/>
  <c r="GN286" i="43"/>
  <c r="EN286" i="43"/>
  <c r="EJ286" i="43"/>
  <c r="BJ286" i="43"/>
  <c r="GS286" i="43"/>
  <c r="GM286" i="43"/>
  <c r="EM286" i="43"/>
  <c r="BG286" i="43"/>
  <c r="GR286" i="43"/>
  <c r="EL286" i="43"/>
  <c r="BL286" i="43"/>
  <c r="BF286" i="43"/>
  <c r="GQ286" i="43"/>
  <c r="EO286" i="43"/>
  <c r="EK286" i="43"/>
  <c r="BK286" i="43"/>
  <c r="GO286" i="43"/>
  <c r="BH286" i="43"/>
  <c r="GR282" i="43"/>
  <c r="EL282" i="43"/>
  <c r="BL282" i="43"/>
  <c r="BF282" i="43"/>
  <c r="GQ282" i="43"/>
  <c r="EO282" i="43"/>
  <c r="EK282" i="43"/>
  <c r="BK282" i="43"/>
  <c r="GN282" i="43"/>
  <c r="EN282" i="43"/>
  <c r="EJ282" i="43"/>
  <c r="BJ282" i="43"/>
  <c r="GS282" i="43"/>
  <c r="GM282" i="43"/>
  <c r="EM282" i="43"/>
  <c r="BG282" i="43"/>
  <c r="GO282" i="43"/>
  <c r="BH282" i="43"/>
  <c r="GQ278" i="43"/>
  <c r="EO278" i="43"/>
  <c r="EK278" i="43"/>
  <c r="BL278" i="43"/>
  <c r="BF278" i="43"/>
  <c r="GN278" i="43"/>
  <c r="EN278" i="43"/>
  <c r="EJ278" i="43"/>
  <c r="BK278" i="43"/>
  <c r="GS278" i="43"/>
  <c r="GM278" i="43"/>
  <c r="EM278" i="43"/>
  <c r="BJ278" i="43"/>
  <c r="GR278" i="43"/>
  <c r="EL278" i="43"/>
  <c r="BG278" i="43"/>
  <c r="BH278" i="43"/>
  <c r="GO278" i="43"/>
  <c r="GQ274" i="43"/>
  <c r="EO274" i="43"/>
  <c r="EK274" i="43"/>
  <c r="BG274" i="43"/>
  <c r="GN274" i="43"/>
  <c r="EN274" i="43"/>
  <c r="EJ274" i="43"/>
  <c r="BL274" i="43"/>
  <c r="BF274" i="43"/>
  <c r="GS274" i="43"/>
  <c r="GM274" i="43"/>
  <c r="EM274" i="43"/>
  <c r="BK274" i="43"/>
  <c r="GR274" i="43"/>
  <c r="EL274" i="43"/>
  <c r="BJ274" i="43"/>
  <c r="BH274" i="43"/>
  <c r="GO274" i="43"/>
  <c r="GN270" i="43"/>
  <c r="EN270" i="43"/>
  <c r="EJ270" i="43"/>
  <c r="BL270" i="43"/>
  <c r="BF270" i="43"/>
  <c r="GS270" i="43"/>
  <c r="GM270" i="43"/>
  <c r="EM270" i="43"/>
  <c r="BK270" i="43"/>
  <c r="GR270" i="43"/>
  <c r="EL270" i="43"/>
  <c r="BJ270" i="43"/>
  <c r="GQ270" i="43"/>
  <c r="EO270" i="43"/>
  <c r="EK270" i="43"/>
  <c r="BG270" i="43"/>
  <c r="BH270" i="43"/>
  <c r="GO270" i="43"/>
  <c r="GN266" i="43"/>
  <c r="EN266" i="43"/>
  <c r="EJ266" i="43"/>
  <c r="BK266" i="43"/>
  <c r="GS266" i="43"/>
  <c r="GM266" i="43"/>
  <c r="EM266" i="43"/>
  <c r="BJ266" i="43"/>
  <c r="GR266" i="43"/>
  <c r="EL266" i="43"/>
  <c r="BG266" i="43"/>
  <c r="GQ266" i="43"/>
  <c r="EO266" i="43"/>
  <c r="EK266" i="43"/>
  <c r="BL266" i="43"/>
  <c r="BF266" i="43"/>
  <c r="BH266" i="43"/>
  <c r="GO266" i="43"/>
  <c r="GS262" i="43"/>
  <c r="GM262" i="43"/>
  <c r="EM262" i="43"/>
  <c r="BG262" i="43"/>
  <c r="GR262" i="43"/>
  <c r="EL262" i="43"/>
  <c r="BL262" i="43"/>
  <c r="BF262" i="43"/>
  <c r="GQ262" i="43"/>
  <c r="EO262" i="43"/>
  <c r="EK262" i="43"/>
  <c r="BK262" i="43"/>
  <c r="GN262" i="43"/>
  <c r="EN262" i="43"/>
  <c r="EJ262" i="43"/>
  <c r="BJ262" i="43"/>
  <c r="BH262" i="43"/>
  <c r="GO262" i="43"/>
  <c r="GQ258" i="43"/>
  <c r="EO258" i="43"/>
  <c r="EK258" i="43"/>
  <c r="BL258" i="43"/>
  <c r="BF258" i="43"/>
  <c r="GN258" i="43"/>
  <c r="EN258" i="43"/>
  <c r="EJ258" i="43"/>
  <c r="BK258" i="43"/>
  <c r="GS258" i="43"/>
  <c r="GM258" i="43"/>
  <c r="EM258" i="43"/>
  <c r="BJ258" i="43"/>
  <c r="GR258" i="43"/>
  <c r="EL258" i="43"/>
  <c r="BG258" i="43"/>
  <c r="BH258" i="43"/>
  <c r="GO258" i="43"/>
  <c r="GS254" i="43"/>
  <c r="GM254" i="43"/>
  <c r="EM254" i="43"/>
  <c r="BG254" i="43"/>
  <c r="GR254" i="43"/>
  <c r="EL254" i="43"/>
  <c r="BL254" i="43"/>
  <c r="BF254" i="43"/>
  <c r="GQ254" i="43"/>
  <c r="EO254" i="43"/>
  <c r="EK254" i="43"/>
  <c r="BK254" i="43"/>
  <c r="GN254" i="43"/>
  <c r="EN254" i="43"/>
  <c r="EJ254" i="43"/>
  <c r="BJ254" i="43"/>
  <c r="BH254" i="43"/>
  <c r="GO254" i="43"/>
  <c r="GN250" i="43"/>
  <c r="EN250" i="43"/>
  <c r="EJ250" i="43"/>
  <c r="BK250" i="43"/>
  <c r="GS250" i="43"/>
  <c r="GM250" i="43"/>
  <c r="EM250" i="43"/>
  <c r="BJ250" i="43"/>
  <c r="GR250" i="43"/>
  <c r="EL250" i="43"/>
  <c r="BG250" i="43"/>
  <c r="GQ250" i="43"/>
  <c r="EO250" i="43"/>
  <c r="EK250" i="43"/>
  <c r="BL250" i="43"/>
  <c r="BF250" i="43"/>
  <c r="BH250" i="43"/>
  <c r="GO250" i="43"/>
  <c r="GQ246" i="43"/>
  <c r="EO246" i="43"/>
  <c r="EK246" i="43"/>
  <c r="BK246" i="43"/>
  <c r="GN246" i="43"/>
  <c r="EN246" i="43"/>
  <c r="EJ246" i="43"/>
  <c r="BJ246" i="43"/>
  <c r="GS246" i="43"/>
  <c r="GM246" i="43"/>
  <c r="EM246" i="43"/>
  <c r="BG246" i="43"/>
  <c r="GR246" i="43"/>
  <c r="EL246" i="43"/>
  <c r="BL246" i="43"/>
  <c r="BF246" i="43"/>
  <c r="BH246" i="43"/>
  <c r="GO246" i="43"/>
  <c r="GN242" i="43"/>
  <c r="EN242" i="43"/>
  <c r="EJ242" i="43"/>
  <c r="BL242" i="43"/>
  <c r="BF242" i="43"/>
  <c r="GS242" i="43"/>
  <c r="GM242" i="43"/>
  <c r="EM242" i="43"/>
  <c r="BK242" i="43"/>
  <c r="GR242" i="43"/>
  <c r="EL242" i="43"/>
  <c r="BJ242" i="43"/>
  <c r="GQ242" i="43"/>
  <c r="EO242" i="43"/>
  <c r="EK242" i="43"/>
  <c r="BG242" i="43"/>
  <c r="BH242" i="43"/>
  <c r="GO242" i="43"/>
  <c r="GQ238" i="43"/>
  <c r="EO238" i="43"/>
  <c r="EK238" i="43"/>
  <c r="BK238" i="43"/>
  <c r="GN238" i="43"/>
  <c r="EN238" i="43"/>
  <c r="EJ238" i="43"/>
  <c r="BJ238" i="43"/>
  <c r="GS238" i="43"/>
  <c r="GM238" i="43"/>
  <c r="EM238" i="43"/>
  <c r="BG238" i="43"/>
  <c r="GR238" i="43"/>
  <c r="EL238" i="43"/>
  <c r="BL238" i="43"/>
  <c r="BF238" i="43"/>
  <c r="BH238" i="43"/>
  <c r="GO238" i="43"/>
  <c r="GR234" i="43"/>
  <c r="EL234" i="43"/>
  <c r="BL234" i="43"/>
  <c r="BF234" i="43"/>
  <c r="GQ234" i="43"/>
  <c r="EO234" i="43"/>
  <c r="EK234" i="43"/>
  <c r="BK234" i="43"/>
  <c r="GN234" i="43"/>
  <c r="EN234" i="43"/>
  <c r="EJ234" i="43"/>
  <c r="BJ234" i="43"/>
  <c r="GS234" i="43"/>
  <c r="GM234" i="43"/>
  <c r="EM234" i="43"/>
  <c r="BG234" i="43"/>
  <c r="BH234" i="43"/>
  <c r="GO234" i="43"/>
  <c r="GR230" i="43"/>
  <c r="EN230" i="43"/>
  <c r="EJ230" i="43"/>
  <c r="BJ230" i="43"/>
  <c r="GQ230" i="43"/>
  <c r="EM230" i="43"/>
  <c r="BG230" i="43"/>
  <c r="GN230" i="43"/>
  <c r="EL230" i="43"/>
  <c r="BL230" i="43"/>
  <c r="BF230" i="43"/>
  <c r="GS230" i="43"/>
  <c r="GM230" i="43"/>
  <c r="EO230" i="43"/>
  <c r="EK230" i="43"/>
  <c r="BK230" i="43"/>
  <c r="BH230" i="43"/>
  <c r="GO230" i="43"/>
  <c r="GR226" i="43"/>
  <c r="EN226" i="43"/>
  <c r="EJ226" i="43"/>
  <c r="BK226" i="43"/>
  <c r="GQ226" i="43"/>
  <c r="EM226" i="43"/>
  <c r="BJ226" i="43"/>
  <c r="GN226" i="43"/>
  <c r="EL226" i="43"/>
  <c r="BG226" i="43"/>
  <c r="GS226" i="43"/>
  <c r="GM226" i="43"/>
  <c r="EO226" i="43"/>
  <c r="EK226" i="43"/>
  <c r="BL226" i="43"/>
  <c r="BF226" i="43"/>
  <c r="GO226" i="43"/>
  <c r="BH226" i="43"/>
  <c r="GQ222" i="43"/>
  <c r="EM222" i="43"/>
  <c r="BJ222" i="43"/>
  <c r="GN222" i="43"/>
  <c r="EL222" i="43"/>
  <c r="BG222" i="43"/>
  <c r="GS222" i="43"/>
  <c r="GM222" i="43"/>
  <c r="EO222" i="43"/>
  <c r="EK222" i="43"/>
  <c r="BL222" i="43"/>
  <c r="BF222" i="43"/>
  <c r="GR222" i="43"/>
  <c r="EN222" i="43"/>
  <c r="EJ222" i="43"/>
  <c r="BK222" i="43"/>
  <c r="BH222" i="43"/>
  <c r="GO222" i="43"/>
  <c r="GN218" i="43"/>
  <c r="EL218" i="43"/>
  <c r="BL218" i="43"/>
  <c r="BF218" i="43"/>
  <c r="GS218" i="43"/>
  <c r="GM218" i="43"/>
  <c r="EO218" i="43"/>
  <c r="EK218" i="43"/>
  <c r="BK218" i="43"/>
  <c r="GR218" i="43"/>
  <c r="EN218" i="43"/>
  <c r="EJ218" i="43"/>
  <c r="BJ218" i="43"/>
  <c r="GQ218" i="43"/>
  <c r="EM218" i="43"/>
  <c r="BG218" i="43"/>
  <c r="BH218" i="43"/>
  <c r="GO218" i="43"/>
  <c r="GQ214" i="43"/>
  <c r="EM214" i="43"/>
  <c r="BJ214" i="43"/>
  <c r="GN214" i="43"/>
  <c r="EL214" i="43"/>
  <c r="BG214" i="43"/>
  <c r="GS214" i="43"/>
  <c r="GM214" i="43"/>
  <c r="EO214" i="43"/>
  <c r="EK214" i="43"/>
  <c r="BL214" i="43"/>
  <c r="BF214" i="43"/>
  <c r="GR214" i="43"/>
  <c r="EN214" i="43"/>
  <c r="EJ214" i="43"/>
  <c r="BK214" i="43"/>
  <c r="BH214" i="43"/>
  <c r="GO214" i="43"/>
  <c r="GR210" i="43"/>
  <c r="EN210" i="43"/>
  <c r="EJ210" i="43"/>
  <c r="BK210" i="43"/>
  <c r="GQ210" i="43"/>
  <c r="EM210" i="43"/>
  <c r="BJ210" i="43"/>
  <c r="GN210" i="43"/>
  <c r="EL210" i="43"/>
  <c r="BG210" i="43"/>
  <c r="GS210" i="43"/>
  <c r="GM210" i="43"/>
  <c r="EO210" i="43"/>
  <c r="EK210" i="43"/>
  <c r="BL210" i="43"/>
  <c r="BF210" i="43"/>
  <c r="BH210" i="43"/>
  <c r="GO210" i="43"/>
  <c r="GS206" i="43"/>
  <c r="GM206" i="43"/>
  <c r="EO206" i="43"/>
  <c r="EK206" i="43"/>
  <c r="BG206" i="43"/>
  <c r="GR206" i="43"/>
  <c r="EN206" i="43"/>
  <c r="EJ206" i="43"/>
  <c r="BL206" i="43"/>
  <c r="BF206" i="43"/>
  <c r="GQ206" i="43"/>
  <c r="EM206" i="43"/>
  <c r="BK206" i="43"/>
  <c r="GN206" i="43"/>
  <c r="EL206" i="43"/>
  <c r="BJ206" i="43"/>
  <c r="BH206" i="43"/>
  <c r="GO206" i="43"/>
  <c r="GS202" i="43"/>
  <c r="GM202" i="43"/>
  <c r="EO202" i="43"/>
  <c r="EK202" i="43"/>
  <c r="BG202" i="43"/>
  <c r="GR202" i="43"/>
  <c r="EN202" i="43"/>
  <c r="EJ202" i="43"/>
  <c r="BL202" i="43"/>
  <c r="BF202" i="43"/>
  <c r="GQ202" i="43"/>
  <c r="EM202" i="43"/>
  <c r="BK202" i="43"/>
  <c r="GN202" i="43"/>
  <c r="EL202" i="43"/>
  <c r="BJ202" i="43"/>
  <c r="GO202" i="43"/>
  <c r="BH202" i="43"/>
  <c r="GS198" i="43"/>
  <c r="GM198" i="43"/>
  <c r="EO198" i="43"/>
  <c r="EK198" i="43"/>
  <c r="BG198" i="43"/>
  <c r="GR198" i="43"/>
  <c r="EN198" i="43"/>
  <c r="EJ198" i="43"/>
  <c r="BL198" i="43"/>
  <c r="BF198" i="43"/>
  <c r="GQ198" i="43"/>
  <c r="EM198" i="43"/>
  <c r="BK198" i="43"/>
  <c r="GN198" i="43"/>
  <c r="EL198" i="43"/>
  <c r="BJ198" i="43"/>
  <c r="BH198" i="43"/>
  <c r="GO198" i="43"/>
  <c r="GR194" i="43"/>
  <c r="EN194" i="43"/>
  <c r="EJ194" i="43"/>
  <c r="BJ194" i="43"/>
  <c r="GQ194" i="43"/>
  <c r="EM194" i="43"/>
  <c r="BG194" i="43"/>
  <c r="GN194" i="43"/>
  <c r="EL194" i="43"/>
  <c r="BL194" i="43"/>
  <c r="BF194" i="43"/>
  <c r="GS194" i="43"/>
  <c r="GM194" i="43"/>
  <c r="EO194" i="43"/>
  <c r="EK194" i="43"/>
  <c r="BK194" i="43"/>
  <c r="BH194" i="43"/>
  <c r="GO194" i="43"/>
  <c r="GQ190" i="43"/>
  <c r="EM190" i="43"/>
  <c r="GN190" i="43"/>
  <c r="GS190" i="43"/>
  <c r="GM190" i="43"/>
  <c r="EO190" i="43"/>
  <c r="EK190" i="43"/>
  <c r="GR190" i="43"/>
  <c r="EN190" i="43"/>
  <c r="EJ190" i="43"/>
  <c r="BG190" i="43"/>
  <c r="EL190" i="43"/>
  <c r="BL190" i="43"/>
  <c r="BF190" i="43"/>
  <c r="BK190" i="43"/>
  <c r="BJ190" i="43"/>
  <c r="BH190" i="43"/>
  <c r="GO190" i="43"/>
  <c r="GQ186" i="43"/>
  <c r="EN186" i="43"/>
  <c r="EJ186" i="43"/>
  <c r="BJ186" i="43"/>
  <c r="GN186" i="43"/>
  <c r="EM186" i="43"/>
  <c r="BG186" i="43"/>
  <c r="GS186" i="43"/>
  <c r="GM186" i="43"/>
  <c r="EL186" i="43"/>
  <c r="BL186" i="43"/>
  <c r="BF186" i="43"/>
  <c r="GR186" i="43"/>
  <c r="EO186" i="43"/>
  <c r="EK186" i="43"/>
  <c r="BK186" i="43"/>
  <c r="BH186" i="43"/>
  <c r="GO186" i="43"/>
  <c r="GQ182" i="43"/>
  <c r="EM182" i="43"/>
  <c r="BK182" i="43"/>
  <c r="GN182" i="43"/>
  <c r="EL182" i="43"/>
  <c r="BJ182" i="43"/>
  <c r="GS182" i="43"/>
  <c r="GM182" i="43"/>
  <c r="EO182" i="43"/>
  <c r="EK182" i="43"/>
  <c r="BG182" i="43"/>
  <c r="GR182" i="43"/>
  <c r="EN182" i="43"/>
  <c r="EJ182" i="43"/>
  <c r="BL182" i="43"/>
  <c r="BF182" i="43"/>
  <c r="BH182" i="43"/>
  <c r="GO182" i="43"/>
  <c r="GS178" i="43"/>
  <c r="GM178" i="43"/>
  <c r="EO178" i="43"/>
  <c r="EK178" i="43"/>
  <c r="BK178" i="43"/>
  <c r="GR178" i="43"/>
  <c r="EN178" i="43"/>
  <c r="EJ178" i="43"/>
  <c r="BJ178" i="43"/>
  <c r="GQ178" i="43"/>
  <c r="EM178" i="43"/>
  <c r="BG178" i="43"/>
  <c r="GN178" i="43"/>
  <c r="EL178" i="43"/>
  <c r="BL178" i="43"/>
  <c r="BF178" i="43"/>
  <c r="BH178" i="43"/>
  <c r="GO178" i="43"/>
  <c r="GS174" i="43"/>
  <c r="GM174" i="43"/>
  <c r="EO174" i="43"/>
  <c r="EK174" i="43"/>
  <c r="BK174" i="43"/>
  <c r="GR174" i="43"/>
  <c r="EN174" i="43"/>
  <c r="EJ174" i="43"/>
  <c r="BJ174" i="43"/>
  <c r="GQ174" i="43"/>
  <c r="EM174" i="43"/>
  <c r="BG174" i="43"/>
  <c r="GN174" i="43"/>
  <c r="EL174" i="43"/>
  <c r="BL174" i="43"/>
  <c r="BF174" i="43"/>
  <c r="BH174" i="43"/>
  <c r="GO174" i="43"/>
  <c r="GN170" i="43"/>
  <c r="EL170" i="43"/>
  <c r="BJ170" i="43"/>
  <c r="GS170" i="43"/>
  <c r="GM170" i="43"/>
  <c r="EO170" i="43"/>
  <c r="EK170" i="43"/>
  <c r="BG170" i="43"/>
  <c r="GR170" i="43"/>
  <c r="EN170" i="43"/>
  <c r="EJ170" i="43"/>
  <c r="BL170" i="43"/>
  <c r="BF170" i="43"/>
  <c r="GQ170" i="43"/>
  <c r="EM170" i="43"/>
  <c r="BK170" i="43"/>
  <c r="BH170" i="43"/>
  <c r="GO170" i="43"/>
  <c r="GR166" i="43"/>
  <c r="EN166" i="43"/>
  <c r="EJ166" i="43"/>
  <c r="BL166" i="43"/>
  <c r="BF166" i="43"/>
  <c r="GQ166" i="43"/>
  <c r="EM166" i="43"/>
  <c r="BK166" i="43"/>
  <c r="GN166" i="43"/>
  <c r="EL166" i="43"/>
  <c r="BJ166" i="43"/>
  <c r="GS166" i="43"/>
  <c r="GM166" i="43"/>
  <c r="EO166" i="43"/>
  <c r="EK166" i="43"/>
  <c r="BG166" i="43"/>
  <c r="GO166" i="43"/>
  <c r="BH166" i="43"/>
  <c r="GN162" i="43"/>
  <c r="EL162" i="43"/>
  <c r="BJ162" i="43"/>
  <c r="GS162" i="43"/>
  <c r="GM162" i="43"/>
  <c r="EO162" i="43"/>
  <c r="EK162" i="43"/>
  <c r="BG162" i="43"/>
  <c r="GR162" i="43"/>
  <c r="EN162" i="43"/>
  <c r="EJ162" i="43"/>
  <c r="BL162" i="43"/>
  <c r="BF162" i="43"/>
  <c r="GQ162" i="43"/>
  <c r="EM162" i="43"/>
  <c r="BK162" i="43"/>
  <c r="BH162" i="43"/>
  <c r="GO162" i="43"/>
  <c r="GR158" i="43"/>
  <c r="EL158" i="43"/>
  <c r="BJ158" i="43"/>
  <c r="GQ158" i="43"/>
  <c r="EO158" i="43"/>
  <c r="EK158" i="43"/>
  <c r="BH158" i="43"/>
  <c r="GN158" i="43"/>
  <c r="EN158" i="43"/>
  <c r="EJ158" i="43"/>
  <c r="BL158" i="43"/>
  <c r="BG158" i="43"/>
  <c r="GS158" i="43"/>
  <c r="GM158" i="43"/>
  <c r="EM158" i="43"/>
  <c r="BK158" i="43"/>
  <c r="BF158" i="43"/>
  <c r="GO158" i="43"/>
  <c r="GR154" i="43"/>
  <c r="EO154" i="43"/>
  <c r="EK154" i="43"/>
  <c r="BG154" i="43"/>
  <c r="GQ154" i="43"/>
  <c r="EN154" i="43"/>
  <c r="EJ154" i="43"/>
  <c r="BL154" i="43"/>
  <c r="BF154" i="43"/>
  <c r="GN154" i="43"/>
  <c r="EM154" i="43"/>
  <c r="BK154" i="43"/>
  <c r="GS154" i="43"/>
  <c r="GM154" i="43"/>
  <c r="EL154" i="43"/>
  <c r="BJ154" i="43"/>
  <c r="BH154" i="43"/>
  <c r="GO154" i="43"/>
  <c r="GR150" i="43"/>
  <c r="EN150" i="43"/>
  <c r="EJ150" i="43"/>
  <c r="BK150" i="43"/>
  <c r="GQ150" i="43"/>
  <c r="EM150" i="43"/>
  <c r="BJ150" i="43"/>
  <c r="GN150" i="43"/>
  <c r="EL150" i="43"/>
  <c r="BG150" i="43"/>
  <c r="GS150" i="43"/>
  <c r="GM150" i="43"/>
  <c r="EO150" i="43"/>
  <c r="EK150" i="43"/>
  <c r="BL150" i="43"/>
  <c r="BF150" i="43"/>
  <c r="BH150" i="43"/>
  <c r="GO150" i="43"/>
  <c r="GS146" i="43"/>
  <c r="GM146" i="43"/>
  <c r="EO146" i="43"/>
  <c r="EK146" i="43"/>
  <c r="BK146" i="43"/>
  <c r="GR146" i="43"/>
  <c r="EN146" i="43"/>
  <c r="EJ146" i="43"/>
  <c r="BJ146" i="43"/>
  <c r="GQ146" i="43"/>
  <c r="EM146" i="43"/>
  <c r="BG146" i="43"/>
  <c r="GN146" i="43"/>
  <c r="EL146" i="43"/>
  <c r="BL146" i="43"/>
  <c r="BF146" i="43"/>
  <c r="BH146" i="43"/>
  <c r="GO146" i="43"/>
  <c r="GR142" i="43"/>
  <c r="EN142" i="43"/>
  <c r="EJ142" i="43"/>
  <c r="BK142" i="43"/>
  <c r="GQ142" i="43"/>
  <c r="EM142" i="43"/>
  <c r="BJ142" i="43"/>
  <c r="GN142" i="43"/>
  <c r="EL142" i="43"/>
  <c r="BG142" i="43"/>
  <c r="GS142" i="43"/>
  <c r="GM142" i="43"/>
  <c r="EO142" i="43"/>
  <c r="EK142" i="43"/>
  <c r="BL142" i="43"/>
  <c r="BF142" i="43"/>
  <c r="BH142" i="43"/>
  <c r="GO142" i="43"/>
  <c r="GN138" i="43"/>
  <c r="EL138" i="43"/>
  <c r="BG138" i="43"/>
  <c r="GS138" i="43"/>
  <c r="GM138" i="43"/>
  <c r="EO138" i="43"/>
  <c r="EK138" i="43"/>
  <c r="BL138" i="43"/>
  <c r="BF138" i="43"/>
  <c r="GR138" i="43"/>
  <c r="EN138" i="43"/>
  <c r="EJ138" i="43"/>
  <c r="BK138" i="43"/>
  <c r="GQ138" i="43"/>
  <c r="EM138" i="43"/>
  <c r="BJ138" i="43"/>
  <c r="BH138" i="43"/>
  <c r="GO138" i="43"/>
  <c r="GQ134" i="43"/>
  <c r="EM134" i="43"/>
  <c r="BJ134" i="43"/>
  <c r="GN134" i="43"/>
  <c r="EL134" i="43"/>
  <c r="BG134" i="43"/>
  <c r="GS134" i="43"/>
  <c r="GM134" i="43"/>
  <c r="EO134" i="43"/>
  <c r="EK134" i="43"/>
  <c r="BL134" i="43"/>
  <c r="BF134" i="43"/>
  <c r="GR134" i="43"/>
  <c r="EN134" i="43"/>
  <c r="EJ134" i="43"/>
  <c r="BK134" i="43"/>
  <c r="BH134" i="43"/>
  <c r="GO134" i="43"/>
  <c r="GS130" i="43"/>
  <c r="GM130" i="43"/>
  <c r="EO130" i="43"/>
  <c r="EK130" i="43"/>
  <c r="BG130" i="43"/>
  <c r="GR130" i="43"/>
  <c r="EN130" i="43"/>
  <c r="EJ130" i="43"/>
  <c r="BL130" i="43"/>
  <c r="BF130" i="43"/>
  <c r="GQ130" i="43"/>
  <c r="EM130" i="43"/>
  <c r="BK130" i="43"/>
  <c r="GN130" i="43"/>
  <c r="EL130" i="43"/>
  <c r="BJ130" i="43"/>
  <c r="BH130" i="43"/>
  <c r="GO130" i="43"/>
  <c r="GN126" i="43"/>
  <c r="EL126" i="43"/>
  <c r="BL126" i="43"/>
  <c r="BF126" i="43"/>
  <c r="GS126" i="43"/>
  <c r="GM126" i="43"/>
  <c r="EO126" i="43"/>
  <c r="EK126" i="43"/>
  <c r="BK126" i="43"/>
  <c r="GR126" i="43"/>
  <c r="EN126" i="43"/>
  <c r="EJ126" i="43"/>
  <c r="BJ126" i="43"/>
  <c r="GQ126" i="43"/>
  <c r="EM126" i="43"/>
  <c r="BG126" i="43"/>
  <c r="BH126" i="43"/>
  <c r="GO126" i="43"/>
  <c r="GS122" i="43"/>
  <c r="GM122" i="43"/>
  <c r="EO122" i="43"/>
  <c r="EK122" i="43"/>
  <c r="BK122" i="43"/>
  <c r="GR122" i="43"/>
  <c r="EN122" i="43"/>
  <c r="EJ122" i="43"/>
  <c r="BJ122" i="43"/>
  <c r="GQ122" i="43"/>
  <c r="EM122" i="43"/>
  <c r="BG122" i="43"/>
  <c r="GN122" i="43"/>
  <c r="EL122" i="43"/>
  <c r="BL122" i="43"/>
  <c r="BF122" i="43"/>
  <c r="BH122" i="43"/>
  <c r="GO122" i="43"/>
  <c r="GQ118" i="43"/>
  <c r="EM118" i="43"/>
  <c r="BL118" i="43"/>
  <c r="BF118" i="43"/>
  <c r="GN118" i="43"/>
  <c r="EL118" i="43"/>
  <c r="BK118" i="43"/>
  <c r="GS118" i="43"/>
  <c r="GM118" i="43"/>
  <c r="EO118" i="43"/>
  <c r="EK118" i="43"/>
  <c r="BJ118" i="43"/>
  <c r="GR118" i="43"/>
  <c r="EN118" i="43"/>
  <c r="EJ118" i="43"/>
  <c r="BG118" i="43"/>
  <c r="BH118" i="43"/>
  <c r="GO118" i="43"/>
  <c r="GS114" i="43"/>
  <c r="GM114" i="43"/>
  <c r="EO114" i="43"/>
  <c r="EK114" i="43"/>
  <c r="BJ114" i="43"/>
  <c r="GR114" i="43"/>
  <c r="EN114" i="43"/>
  <c r="EJ114" i="43"/>
  <c r="BG114" i="43"/>
  <c r="GQ114" i="43"/>
  <c r="EM114" i="43"/>
  <c r="BL114" i="43"/>
  <c r="BF114" i="43"/>
  <c r="GN114" i="43"/>
  <c r="EL114" i="43"/>
  <c r="BK114" i="43"/>
  <c r="BH114" i="43"/>
  <c r="GO114" i="43"/>
  <c r="GQ110" i="43"/>
  <c r="EM110" i="43"/>
  <c r="BL110" i="43"/>
  <c r="BF110" i="43"/>
  <c r="GN110" i="43"/>
  <c r="EL110" i="43"/>
  <c r="BK110" i="43"/>
  <c r="GS110" i="43"/>
  <c r="GM110" i="43"/>
  <c r="EO110" i="43"/>
  <c r="EK110" i="43"/>
  <c r="BJ110" i="43"/>
  <c r="GR110" i="43"/>
  <c r="EN110" i="43"/>
  <c r="EJ110" i="43"/>
  <c r="BG110" i="43"/>
  <c r="BH110" i="43"/>
  <c r="GO110" i="43"/>
  <c r="GN30" i="43"/>
  <c r="EN30" i="43"/>
  <c r="EJ30" i="43"/>
  <c r="BG30" i="43"/>
  <c r="GS30" i="43"/>
  <c r="GM30" i="43"/>
  <c r="EM30" i="43"/>
  <c r="BL30" i="43"/>
  <c r="BF30" i="43"/>
  <c r="GR30" i="43"/>
  <c r="EL30" i="43"/>
  <c r="BK30" i="43"/>
  <c r="GQ30" i="43"/>
  <c r="EO30" i="43"/>
  <c r="EK30" i="43"/>
  <c r="BJ30" i="43"/>
  <c r="BH30" i="43"/>
  <c r="GO30" i="43"/>
  <c r="GR105" i="43"/>
  <c r="EL105" i="43"/>
  <c r="BL105" i="43"/>
  <c r="BF105" i="43"/>
  <c r="GQ105" i="43"/>
  <c r="EO105" i="43"/>
  <c r="EK105" i="43"/>
  <c r="BK105" i="43"/>
  <c r="GO105" i="43"/>
  <c r="EN105" i="43"/>
  <c r="EJ105" i="43"/>
  <c r="BJ105" i="43"/>
  <c r="GM105" i="43"/>
  <c r="BH105" i="43"/>
  <c r="GS105" i="43"/>
  <c r="EM105" i="43"/>
  <c r="BG105" i="43"/>
  <c r="GN105" i="43"/>
  <c r="GO101" i="43"/>
  <c r="EN101" i="43"/>
  <c r="EJ101" i="43"/>
  <c r="BL101" i="43"/>
  <c r="BF101" i="43"/>
  <c r="GS101" i="43"/>
  <c r="GM101" i="43"/>
  <c r="EM101" i="43"/>
  <c r="BK101" i="43"/>
  <c r="GR101" i="43"/>
  <c r="EL101" i="43"/>
  <c r="BJ101" i="43"/>
  <c r="GQ101" i="43"/>
  <c r="EK101" i="43"/>
  <c r="BH101" i="43"/>
  <c r="EO101" i="43"/>
  <c r="BG101" i="43"/>
  <c r="GN101" i="43"/>
  <c r="GQ97" i="43"/>
  <c r="EO97" i="43"/>
  <c r="EK97" i="43"/>
  <c r="GO97" i="43"/>
  <c r="EN97" i="43"/>
  <c r="EJ97" i="43"/>
  <c r="GS97" i="43"/>
  <c r="GM97" i="43"/>
  <c r="EM97" i="43"/>
  <c r="BK97" i="43"/>
  <c r="BJ97" i="43"/>
  <c r="EL97" i="43"/>
  <c r="BH97" i="43"/>
  <c r="GR97" i="43"/>
  <c r="BL97" i="43"/>
  <c r="BF97" i="43"/>
  <c r="BG97" i="43"/>
  <c r="GN97" i="43"/>
  <c r="GS93" i="43"/>
  <c r="GM93" i="43"/>
  <c r="EM93" i="43"/>
  <c r="BK93" i="43"/>
  <c r="GR93" i="43"/>
  <c r="EL93" i="43"/>
  <c r="BJ93" i="43"/>
  <c r="GQ93" i="43"/>
  <c r="EO93" i="43"/>
  <c r="EK93" i="43"/>
  <c r="BH93" i="43"/>
  <c r="GO93" i="43"/>
  <c r="EN93" i="43"/>
  <c r="EJ93" i="43"/>
  <c r="BL93" i="43"/>
  <c r="BF93" i="43"/>
  <c r="BG93" i="43"/>
  <c r="GN93" i="43"/>
  <c r="GR89" i="43"/>
  <c r="EL89" i="43"/>
  <c r="BK89" i="43"/>
  <c r="GQ89" i="43"/>
  <c r="EO89" i="43"/>
  <c r="EK89" i="43"/>
  <c r="BJ89" i="43"/>
  <c r="GO89" i="43"/>
  <c r="EN89" i="43"/>
  <c r="EJ89" i="43"/>
  <c r="BH89" i="43"/>
  <c r="GS89" i="43"/>
  <c r="GM89" i="43"/>
  <c r="EM89" i="43"/>
  <c r="BL89" i="43"/>
  <c r="BF89" i="43"/>
  <c r="GN89" i="43"/>
  <c r="BG89" i="43"/>
  <c r="GO85" i="43"/>
  <c r="EN85" i="43"/>
  <c r="EJ85" i="43"/>
  <c r="BL85" i="43"/>
  <c r="BF85" i="43"/>
  <c r="GS85" i="43"/>
  <c r="GM85" i="43"/>
  <c r="EM85" i="43"/>
  <c r="BK85" i="43"/>
  <c r="GR85" i="43"/>
  <c r="EL85" i="43"/>
  <c r="BJ85" i="43"/>
  <c r="GQ85" i="43"/>
  <c r="EO85" i="43"/>
  <c r="EK85" i="43"/>
  <c r="BH85" i="43"/>
  <c r="BG85" i="43"/>
  <c r="GN85" i="43"/>
  <c r="GR81" i="43"/>
  <c r="EM81" i="43"/>
  <c r="BK81" i="43"/>
  <c r="GQ81" i="43"/>
  <c r="EL81" i="43"/>
  <c r="BJ81" i="43"/>
  <c r="GO81" i="43"/>
  <c r="EO81" i="43"/>
  <c r="EK81" i="43"/>
  <c r="BH81" i="43"/>
  <c r="GS81" i="43"/>
  <c r="GN81" i="43"/>
  <c r="EN81" i="43"/>
  <c r="EJ81" i="43"/>
  <c r="BL81" i="43"/>
  <c r="BG81" i="43"/>
  <c r="BF81" i="43"/>
  <c r="GM81" i="43"/>
  <c r="GS77" i="43"/>
  <c r="GM77" i="43"/>
  <c r="EO77" i="43"/>
  <c r="EK77" i="43"/>
  <c r="BH77" i="43"/>
  <c r="GR77" i="43"/>
  <c r="EN77" i="43"/>
  <c r="EJ77" i="43"/>
  <c r="BL77" i="43"/>
  <c r="BF77" i="43"/>
  <c r="GQ77" i="43"/>
  <c r="EM77" i="43"/>
  <c r="BK77" i="43"/>
  <c r="GO77" i="43"/>
  <c r="EL77" i="43"/>
  <c r="BJ77" i="43"/>
  <c r="GN77" i="43"/>
  <c r="BG77" i="43"/>
  <c r="GO73" i="43"/>
  <c r="EL73" i="43"/>
  <c r="BL73" i="43"/>
  <c r="BF73" i="43"/>
  <c r="GS73" i="43"/>
  <c r="GM73" i="43"/>
  <c r="EO73" i="43"/>
  <c r="EK73" i="43"/>
  <c r="BK73" i="43"/>
  <c r="GR73" i="43"/>
  <c r="EN73" i="43"/>
  <c r="EJ73" i="43"/>
  <c r="BJ73" i="43"/>
  <c r="GQ73" i="43"/>
  <c r="EM73" i="43"/>
  <c r="BH73" i="43"/>
  <c r="BG73" i="43"/>
  <c r="GN73" i="43"/>
  <c r="GO69" i="43"/>
  <c r="EL69" i="43"/>
  <c r="BJ69" i="43"/>
  <c r="GS69" i="43"/>
  <c r="GM69" i="43"/>
  <c r="EO69" i="43"/>
  <c r="EK69" i="43"/>
  <c r="BH69" i="43"/>
  <c r="GR69" i="43"/>
  <c r="EN69" i="43"/>
  <c r="EJ69" i="43"/>
  <c r="BL69" i="43"/>
  <c r="BF69" i="43"/>
  <c r="GQ69" i="43"/>
  <c r="EM69" i="43"/>
  <c r="BK69" i="43"/>
  <c r="BG69" i="43"/>
  <c r="GN69" i="43"/>
  <c r="GR65" i="43"/>
  <c r="EO65" i="43"/>
  <c r="EK65" i="43"/>
  <c r="BJ65" i="43"/>
  <c r="GQ65" i="43"/>
  <c r="EN65" i="43"/>
  <c r="EJ65" i="43"/>
  <c r="BG65" i="43"/>
  <c r="GN65" i="43"/>
  <c r="EM65" i="43"/>
  <c r="BL65" i="43"/>
  <c r="BF65" i="43"/>
  <c r="GS65" i="43"/>
  <c r="GM65" i="43"/>
  <c r="EL65" i="43"/>
  <c r="BK65" i="43"/>
  <c r="BH65" i="43"/>
  <c r="GO65" i="43"/>
  <c r="GO61" i="43"/>
  <c r="EL61" i="43"/>
  <c r="BJ61" i="43"/>
  <c r="GS61" i="43"/>
  <c r="GM61" i="43"/>
  <c r="EO61" i="43"/>
  <c r="EK61" i="43"/>
  <c r="BH61" i="43"/>
  <c r="GR61" i="43"/>
  <c r="EN61" i="43"/>
  <c r="EJ61" i="43"/>
  <c r="BL61" i="43"/>
  <c r="BF61" i="43"/>
  <c r="GQ61" i="43"/>
  <c r="EM61" i="43"/>
  <c r="BK61" i="43"/>
  <c r="GN61" i="43"/>
  <c r="BG61" i="43"/>
  <c r="GR57" i="43"/>
  <c r="EO57" i="43"/>
  <c r="EK57" i="43"/>
  <c r="BL57" i="43"/>
  <c r="BF57" i="43"/>
  <c r="GQ57" i="43"/>
  <c r="EN57" i="43"/>
  <c r="EJ57" i="43"/>
  <c r="BK57" i="43"/>
  <c r="GO57" i="43"/>
  <c r="EM57" i="43"/>
  <c r="BJ57" i="43"/>
  <c r="GS57" i="43"/>
  <c r="GM57" i="43"/>
  <c r="EL57" i="43"/>
  <c r="BH57" i="43"/>
  <c r="BG57" i="43"/>
  <c r="GN57" i="43"/>
  <c r="GS53" i="43"/>
  <c r="GM53" i="43"/>
  <c r="EO53" i="43"/>
  <c r="EK53" i="43"/>
  <c r="BK53" i="43"/>
  <c r="GR53" i="43"/>
  <c r="EN53" i="43"/>
  <c r="EJ53" i="43"/>
  <c r="BJ53" i="43"/>
  <c r="GQ53" i="43"/>
  <c r="EM53" i="43"/>
  <c r="BH53" i="43"/>
  <c r="GO53" i="43"/>
  <c r="EL53" i="43"/>
  <c r="BL53" i="43"/>
  <c r="BF53" i="43"/>
  <c r="GN53" i="43"/>
  <c r="BG53" i="43"/>
  <c r="GR49" i="43"/>
  <c r="EN49" i="43"/>
  <c r="EJ49" i="43"/>
  <c r="BH49" i="43"/>
  <c r="GQ49" i="43"/>
  <c r="EM49" i="43"/>
  <c r="BL49" i="43"/>
  <c r="BG49" i="43"/>
  <c r="GO49" i="43"/>
  <c r="EL49" i="43"/>
  <c r="BK49" i="43"/>
  <c r="GS49" i="43"/>
  <c r="GN49" i="43"/>
  <c r="EO49" i="43"/>
  <c r="EK49" i="43"/>
  <c r="BJ49" i="43"/>
  <c r="BF49" i="43"/>
  <c r="GM49" i="43"/>
  <c r="GR45" i="43"/>
  <c r="EN45" i="43"/>
  <c r="EJ45" i="43"/>
  <c r="BL45" i="43"/>
  <c r="BF45" i="43"/>
  <c r="GQ45" i="43"/>
  <c r="EM45" i="43"/>
  <c r="BK45" i="43"/>
  <c r="GN45" i="43"/>
  <c r="EL45" i="43"/>
  <c r="BJ45" i="43"/>
  <c r="GS45" i="43"/>
  <c r="GM45" i="43"/>
  <c r="EO45" i="43"/>
  <c r="EK45" i="43"/>
  <c r="BG45" i="43"/>
  <c r="BH45" i="43"/>
  <c r="GO45" i="43"/>
  <c r="GQ41" i="43"/>
  <c r="EM41" i="43"/>
  <c r="BL41" i="43"/>
  <c r="BF41" i="43"/>
  <c r="GN41" i="43"/>
  <c r="EL41" i="43"/>
  <c r="BK41" i="43"/>
  <c r="GS41" i="43"/>
  <c r="GM41" i="43"/>
  <c r="EO41" i="43"/>
  <c r="EK41" i="43"/>
  <c r="BJ41" i="43"/>
  <c r="GR41" i="43"/>
  <c r="EN41" i="43"/>
  <c r="EJ41" i="43"/>
  <c r="BG41" i="43"/>
  <c r="BH41" i="43"/>
  <c r="GO41" i="43"/>
  <c r="GQ37" i="43"/>
  <c r="EM37" i="43"/>
  <c r="BL37" i="43"/>
  <c r="BF37" i="43"/>
  <c r="GN37" i="43"/>
  <c r="EL37" i="43"/>
  <c r="BK37" i="43"/>
  <c r="GS37" i="43"/>
  <c r="GM37" i="43"/>
  <c r="EO37" i="43"/>
  <c r="EK37" i="43"/>
  <c r="BJ37" i="43"/>
  <c r="GR37" i="43"/>
  <c r="EN37" i="43"/>
  <c r="EJ37" i="43"/>
  <c r="BG37" i="43"/>
  <c r="BH37" i="43"/>
  <c r="GO37" i="43"/>
  <c r="GS33" i="43"/>
  <c r="GN33" i="43"/>
  <c r="EO33" i="43"/>
  <c r="EK33" i="43"/>
  <c r="BJ33" i="43"/>
  <c r="GR33" i="43"/>
  <c r="EN33" i="43"/>
  <c r="EJ33" i="43"/>
  <c r="BH33" i="43"/>
  <c r="GQ33" i="43"/>
  <c r="EM33" i="43"/>
  <c r="BL33" i="43"/>
  <c r="BG33" i="43"/>
  <c r="GO33" i="43"/>
  <c r="EL33" i="43"/>
  <c r="BK33" i="43"/>
  <c r="BF33" i="43"/>
  <c r="GM33" i="43"/>
  <c r="CK27" i="43"/>
  <c r="CZ27" i="43"/>
  <c r="CP27" i="43"/>
  <c r="CF27" i="43"/>
  <c r="CU27" i="43"/>
  <c r="CV27" i="43"/>
  <c r="CQ27" i="43"/>
  <c r="CL27" i="43"/>
  <c r="DA27" i="43"/>
  <c r="CG27" i="43"/>
  <c r="FE27" i="43"/>
  <c r="EQ27" i="43"/>
  <c r="EX27" i="43"/>
  <c r="EY27" i="43"/>
  <c r="FF27" i="43"/>
  <c r="ER27" i="43"/>
  <c r="GS29" i="43"/>
  <c r="GM29" i="43"/>
  <c r="EO29" i="43"/>
  <c r="EK29" i="43"/>
  <c r="BG29" i="43"/>
  <c r="GR29" i="43"/>
  <c r="EN29" i="43"/>
  <c r="EJ29" i="43"/>
  <c r="BL29" i="43"/>
  <c r="BF29" i="43"/>
  <c r="GQ29" i="43"/>
  <c r="EM29" i="43"/>
  <c r="BK29" i="43"/>
  <c r="GN29" i="43"/>
  <c r="EL29" i="43"/>
  <c r="BJ29" i="43"/>
  <c r="GO29" i="43"/>
  <c r="BH29" i="43"/>
  <c r="GR104" i="43"/>
  <c r="EN104" i="43"/>
  <c r="EJ104" i="43"/>
  <c r="BL104" i="43"/>
  <c r="BF104" i="43"/>
  <c r="GQ104" i="43"/>
  <c r="EM104" i="43"/>
  <c r="BK104" i="43"/>
  <c r="GN104" i="43"/>
  <c r="EL104" i="43"/>
  <c r="BJ104" i="43"/>
  <c r="GS104" i="43"/>
  <c r="EO104" i="43"/>
  <c r="GM104" i="43"/>
  <c r="EK104" i="43"/>
  <c r="BG104" i="43"/>
  <c r="BH104" i="43"/>
  <c r="GO104" i="43"/>
  <c r="GR100" i="43"/>
  <c r="EN100" i="43"/>
  <c r="EJ100" i="43"/>
  <c r="BL100" i="43"/>
  <c r="BF100" i="43"/>
  <c r="GQ100" i="43"/>
  <c r="EM100" i="43"/>
  <c r="BK100" i="43"/>
  <c r="GO100" i="43"/>
  <c r="EL100" i="43"/>
  <c r="BJ100" i="43"/>
  <c r="GS100" i="43"/>
  <c r="EO100" i="43"/>
  <c r="GM100" i="43"/>
  <c r="EK100" i="43"/>
  <c r="BH100" i="43"/>
  <c r="GN100" i="43"/>
  <c r="BG100" i="43"/>
  <c r="GO96" i="43"/>
  <c r="EL96" i="43"/>
  <c r="BJ96" i="43"/>
  <c r="GS96" i="43"/>
  <c r="GN96" i="43"/>
  <c r="EO96" i="43"/>
  <c r="EK96" i="43"/>
  <c r="BH96" i="43"/>
  <c r="GR96" i="43"/>
  <c r="EN96" i="43"/>
  <c r="EJ96" i="43"/>
  <c r="BL96" i="43"/>
  <c r="BG96" i="43"/>
  <c r="GQ96" i="43"/>
  <c r="EM96" i="43"/>
  <c r="BK96" i="43"/>
  <c r="GM96" i="43"/>
  <c r="BF96" i="43"/>
  <c r="GQ92" i="43"/>
  <c r="EM92" i="43"/>
  <c r="BK92" i="43"/>
  <c r="GN92" i="43"/>
  <c r="EL92" i="43"/>
  <c r="BJ92" i="43"/>
  <c r="GS92" i="43"/>
  <c r="GM92" i="43"/>
  <c r="EO92" i="43"/>
  <c r="EK92" i="43"/>
  <c r="BG92" i="43"/>
  <c r="GR92" i="43"/>
  <c r="EN92" i="43"/>
  <c r="EJ92" i="43"/>
  <c r="BL92" i="43"/>
  <c r="BF92" i="43"/>
  <c r="GO92" i="43"/>
  <c r="BH92" i="43"/>
  <c r="GO88" i="43"/>
  <c r="EL88" i="43"/>
  <c r="BK88" i="43"/>
  <c r="GS88" i="43"/>
  <c r="GN88" i="43"/>
  <c r="EO88" i="43"/>
  <c r="EK88" i="43"/>
  <c r="BJ88" i="43"/>
  <c r="GR88" i="43"/>
  <c r="EN88" i="43"/>
  <c r="EJ88" i="43"/>
  <c r="BH88" i="43"/>
  <c r="GQ88" i="43"/>
  <c r="EM88" i="43"/>
  <c r="BL88" i="43"/>
  <c r="BG88" i="43"/>
  <c r="BF88" i="43"/>
  <c r="GM88" i="43"/>
  <c r="GR84" i="43"/>
  <c r="EN84" i="43"/>
  <c r="EJ84" i="43"/>
  <c r="BL84" i="43"/>
  <c r="BF84" i="43"/>
  <c r="GQ84" i="43"/>
  <c r="EM84" i="43"/>
  <c r="BK84" i="43"/>
  <c r="GO84" i="43"/>
  <c r="EL84" i="43"/>
  <c r="BJ84" i="43"/>
  <c r="GS84" i="43"/>
  <c r="GM84" i="43"/>
  <c r="EO84" i="43"/>
  <c r="EK84" i="43"/>
  <c r="BH84" i="43"/>
  <c r="BG84" i="43"/>
  <c r="GN84" i="43"/>
  <c r="GQ80" i="43"/>
  <c r="EN80" i="43"/>
  <c r="GO80" i="43"/>
  <c r="GS80" i="43"/>
  <c r="GM80" i="43"/>
  <c r="GR80" i="43"/>
  <c r="EM80" i="43"/>
  <c r="BK80" i="43"/>
  <c r="EL80" i="43"/>
  <c r="BJ80" i="43"/>
  <c r="EK80" i="43"/>
  <c r="BH80" i="43"/>
  <c r="EO80" i="43"/>
  <c r="EJ80" i="43"/>
  <c r="BL80" i="43"/>
  <c r="BF80" i="43"/>
  <c r="BG80" i="43"/>
  <c r="GN80" i="43"/>
  <c r="GO76" i="43"/>
  <c r="EO76" i="43"/>
  <c r="EK76" i="43"/>
  <c r="BH76" i="43"/>
  <c r="GS76" i="43"/>
  <c r="GM76" i="43"/>
  <c r="EN76" i="43"/>
  <c r="EJ76" i="43"/>
  <c r="BL76" i="43"/>
  <c r="BF76" i="43"/>
  <c r="GR76" i="43"/>
  <c r="EM76" i="43"/>
  <c r="BK76" i="43"/>
  <c r="GQ76" i="43"/>
  <c r="EL76" i="43"/>
  <c r="BJ76" i="43"/>
  <c r="BG76" i="43"/>
  <c r="GN76" i="43"/>
  <c r="GR72" i="43"/>
  <c r="EL72" i="43"/>
  <c r="BJ72" i="43"/>
  <c r="GQ72" i="43"/>
  <c r="EO72" i="43"/>
  <c r="EK72" i="43"/>
  <c r="BH72" i="43"/>
  <c r="GO72" i="43"/>
  <c r="EN72" i="43"/>
  <c r="EJ72" i="43"/>
  <c r="BL72" i="43"/>
  <c r="BG72" i="43"/>
  <c r="GS72" i="43"/>
  <c r="GN72" i="43"/>
  <c r="EM72" i="43"/>
  <c r="BK72" i="43"/>
  <c r="BF72" i="43"/>
  <c r="GM72" i="43"/>
  <c r="GO68" i="43"/>
  <c r="EN68" i="43"/>
  <c r="EJ68" i="43"/>
  <c r="BH68" i="43"/>
  <c r="GS68" i="43"/>
  <c r="GM68" i="43"/>
  <c r="EM68" i="43"/>
  <c r="BL68" i="43"/>
  <c r="BF68" i="43"/>
  <c r="GR68" i="43"/>
  <c r="EL68" i="43"/>
  <c r="BK68" i="43"/>
  <c r="GQ68" i="43"/>
  <c r="EO68" i="43"/>
  <c r="EK68" i="43"/>
  <c r="BJ68" i="43"/>
  <c r="BG68" i="43"/>
  <c r="GN68" i="43"/>
  <c r="GO64" i="43"/>
  <c r="EN64" i="43"/>
  <c r="EJ64" i="43"/>
  <c r="BL64" i="43"/>
  <c r="BF64" i="43"/>
  <c r="GS64" i="43"/>
  <c r="GM64" i="43"/>
  <c r="EM64" i="43"/>
  <c r="BK64" i="43"/>
  <c r="GR64" i="43"/>
  <c r="EL64" i="43"/>
  <c r="BJ64" i="43"/>
  <c r="GQ64" i="43"/>
  <c r="EO64" i="43"/>
  <c r="EK64" i="43"/>
  <c r="BH64" i="43"/>
  <c r="BG64" i="43"/>
  <c r="GN64" i="43"/>
  <c r="GO60" i="43"/>
  <c r="EN60" i="43"/>
  <c r="EJ60" i="43"/>
  <c r="BL60" i="43"/>
  <c r="BF60" i="43"/>
  <c r="GS60" i="43"/>
  <c r="GM60" i="43"/>
  <c r="EM60" i="43"/>
  <c r="BK60" i="43"/>
  <c r="GR60" i="43"/>
  <c r="EL60" i="43"/>
  <c r="BJ60" i="43"/>
  <c r="GQ60" i="43"/>
  <c r="EO60" i="43"/>
  <c r="EK60" i="43"/>
  <c r="BH60" i="43"/>
  <c r="BG60" i="43"/>
  <c r="GN60" i="43"/>
  <c r="GQ56" i="43"/>
  <c r="EO56" i="43"/>
  <c r="EK56" i="43"/>
  <c r="BG56" i="43"/>
  <c r="GN56" i="43"/>
  <c r="EN56" i="43"/>
  <c r="EJ56" i="43"/>
  <c r="BL56" i="43"/>
  <c r="BF56" i="43"/>
  <c r="GS56" i="43"/>
  <c r="GM56" i="43"/>
  <c r="EM56" i="43"/>
  <c r="BK56" i="43"/>
  <c r="GR56" i="43"/>
  <c r="EL56" i="43"/>
  <c r="BJ56" i="43"/>
  <c r="BH56" i="43"/>
  <c r="GO56" i="43"/>
  <c r="GQ52" i="43"/>
  <c r="EO52" i="43"/>
  <c r="EK52" i="43"/>
  <c r="BH52" i="43"/>
  <c r="GO52" i="43"/>
  <c r="EN52" i="43"/>
  <c r="EJ52" i="43"/>
  <c r="BL52" i="43"/>
  <c r="BF52" i="43"/>
  <c r="GS52" i="43"/>
  <c r="GM52" i="43"/>
  <c r="EM52" i="43"/>
  <c r="BK52" i="43"/>
  <c r="GR52" i="43"/>
  <c r="EL52" i="43"/>
  <c r="BJ52" i="43"/>
  <c r="BG52" i="43"/>
  <c r="GN52" i="43"/>
  <c r="GO48" i="43"/>
  <c r="EN48" i="43"/>
  <c r="EJ48" i="43"/>
  <c r="BL48" i="43"/>
  <c r="BF48" i="43"/>
  <c r="GS48" i="43"/>
  <c r="GM48" i="43"/>
  <c r="EM48" i="43"/>
  <c r="BK48" i="43"/>
  <c r="GR48" i="43"/>
  <c r="EL48" i="43"/>
  <c r="BJ48" i="43"/>
  <c r="GQ48" i="43"/>
  <c r="EO48" i="43"/>
  <c r="EK48" i="43"/>
  <c r="BH48" i="43"/>
  <c r="BG48" i="43"/>
  <c r="GN48" i="43"/>
  <c r="GQ44" i="43"/>
  <c r="EO44" i="43"/>
  <c r="EK44" i="43"/>
  <c r="BJ44" i="43"/>
  <c r="GN44" i="43"/>
  <c r="EN44" i="43"/>
  <c r="EJ44" i="43"/>
  <c r="BG44" i="43"/>
  <c r="GS44" i="43"/>
  <c r="GM44" i="43"/>
  <c r="EM44" i="43"/>
  <c r="BL44" i="43"/>
  <c r="BF44" i="43"/>
  <c r="GR44" i="43"/>
  <c r="EL44" i="43"/>
  <c r="BK44" i="43"/>
  <c r="BH44" i="43"/>
  <c r="GO44" i="43"/>
  <c r="GR40" i="43"/>
  <c r="EL40" i="43"/>
  <c r="BK40" i="43"/>
  <c r="GQ40" i="43"/>
  <c r="EO40" i="43"/>
  <c r="EK40" i="43"/>
  <c r="BJ40" i="43"/>
  <c r="GO40" i="43"/>
  <c r="EN40" i="43"/>
  <c r="EJ40" i="43"/>
  <c r="BH40" i="43"/>
  <c r="GS40" i="43"/>
  <c r="GN40" i="43"/>
  <c r="EM40" i="43"/>
  <c r="BL40" i="43"/>
  <c r="BG40" i="43"/>
  <c r="BF40" i="43"/>
  <c r="GM40" i="43"/>
  <c r="GS36" i="43"/>
  <c r="GN36" i="43"/>
  <c r="EM36" i="43"/>
  <c r="BK36" i="43"/>
  <c r="GR36" i="43"/>
  <c r="EL36" i="43"/>
  <c r="BJ36" i="43"/>
  <c r="GQ36" i="43"/>
  <c r="EO36" i="43"/>
  <c r="EK36" i="43"/>
  <c r="BH36" i="43"/>
  <c r="GO36" i="43"/>
  <c r="EN36" i="43"/>
  <c r="EJ36" i="43"/>
  <c r="BL36" i="43"/>
  <c r="BG36" i="43"/>
  <c r="BF36" i="43"/>
  <c r="GM36" i="43"/>
  <c r="GQ32" i="43"/>
  <c r="GS32" i="43"/>
  <c r="EL32" i="43"/>
  <c r="BJ32" i="43"/>
  <c r="GR32" i="43"/>
  <c r="EO32" i="43"/>
  <c r="EK32" i="43"/>
  <c r="BH32" i="43"/>
  <c r="GO32" i="43"/>
  <c r="EN32" i="43"/>
  <c r="EJ32" i="43"/>
  <c r="BL32" i="43"/>
  <c r="BG32" i="43"/>
  <c r="GN32" i="43"/>
  <c r="EM32" i="43"/>
  <c r="BK32" i="43"/>
  <c r="BF32" i="43"/>
  <c r="GM32" i="43"/>
  <c r="FG27" i="43"/>
  <c r="EZ27" i="43"/>
  <c r="ES27" i="43"/>
  <c r="ET27" i="43"/>
  <c r="FH27" i="43"/>
  <c r="FA27" i="43"/>
  <c r="EU27" i="43"/>
  <c r="FI27" i="43"/>
  <c r="FB27" i="43"/>
  <c r="FC27" i="43"/>
  <c r="FJ27" i="43"/>
  <c r="EV27" i="43"/>
  <c r="GS28" i="43"/>
  <c r="GM28" i="43"/>
  <c r="EM28" i="43"/>
  <c r="BL28" i="43"/>
  <c r="BF28" i="43"/>
  <c r="GR28" i="43"/>
  <c r="EL28" i="43"/>
  <c r="BK28" i="43"/>
  <c r="GQ28" i="43"/>
  <c r="EO28" i="43"/>
  <c r="EK28" i="43"/>
  <c r="BJ28" i="43"/>
  <c r="GO28" i="43"/>
  <c r="EN28" i="43"/>
  <c r="EJ28" i="43"/>
  <c r="BH28" i="43"/>
  <c r="BG28" i="43"/>
  <c r="GN28" i="43"/>
  <c r="GQ103" i="43"/>
  <c r="EO103" i="43"/>
  <c r="EK103" i="43"/>
  <c r="BG103" i="43"/>
  <c r="GN103" i="43"/>
  <c r="EN103" i="43"/>
  <c r="EJ103" i="43"/>
  <c r="BL103" i="43"/>
  <c r="BF103" i="43"/>
  <c r="GS103" i="43"/>
  <c r="GM103" i="43"/>
  <c r="EM103" i="43"/>
  <c r="BK103" i="43"/>
  <c r="GR103" i="43"/>
  <c r="EL103" i="43"/>
  <c r="BJ103" i="43"/>
  <c r="BH103" i="43"/>
  <c r="GO103" i="43"/>
  <c r="GQ99" i="43"/>
  <c r="EO99" i="43"/>
  <c r="EK99" i="43"/>
  <c r="BL99" i="43"/>
  <c r="BF99" i="43"/>
  <c r="GN99" i="43"/>
  <c r="EN99" i="43"/>
  <c r="EJ99" i="43"/>
  <c r="BK99" i="43"/>
  <c r="GS99" i="43"/>
  <c r="GM99" i="43"/>
  <c r="EM99" i="43"/>
  <c r="BJ99" i="43"/>
  <c r="GR99" i="43"/>
  <c r="EL99" i="43"/>
  <c r="BG99" i="43"/>
  <c r="BH99" i="43"/>
  <c r="GO99" i="43"/>
  <c r="GO95" i="43"/>
  <c r="EN95" i="43"/>
  <c r="EJ95" i="43"/>
  <c r="BL95" i="43"/>
  <c r="BF95" i="43"/>
  <c r="GS95" i="43"/>
  <c r="GM95" i="43"/>
  <c r="EM95" i="43"/>
  <c r="BK95" i="43"/>
  <c r="GR95" i="43"/>
  <c r="EL95" i="43"/>
  <c r="BJ95" i="43"/>
  <c r="GQ95" i="43"/>
  <c r="EO95" i="43"/>
  <c r="EK95" i="43"/>
  <c r="BH95" i="43"/>
  <c r="BG95" i="43"/>
  <c r="GN95" i="43"/>
  <c r="GQ91" i="43"/>
  <c r="EO91" i="43"/>
  <c r="EK91" i="43"/>
  <c r="BH91" i="43"/>
  <c r="GO91" i="43"/>
  <c r="EN91" i="43"/>
  <c r="EJ91" i="43"/>
  <c r="BL91" i="43"/>
  <c r="BF91" i="43"/>
  <c r="GS91" i="43"/>
  <c r="GM91" i="43"/>
  <c r="EM91" i="43"/>
  <c r="BK91" i="43"/>
  <c r="GR91" i="43"/>
  <c r="EL91" i="43"/>
  <c r="BJ91" i="43"/>
  <c r="GN91" i="43"/>
  <c r="BG91" i="43"/>
  <c r="GQ87" i="43"/>
  <c r="EO87" i="43"/>
  <c r="EK87" i="43"/>
  <c r="BH87" i="43"/>
  <c r="GO87" i="43"/>
  <c r="EN87" i="43"/>
  <c r="EJ87" i="43"/>
  <c r="BL87" i="43"/>
  <c r="BG87" i="43"/>
  <c r="GS87" i="43"/>
  <c r="GN87" i="43"/>
  <c r="EM87" i="43"/>
  <c r="BK87" i="43"/>
  <c r="GR87" i="43"/>
  <c r="EL87" i="43"/>
  <c r="BJ87" i="43"/>
  <c r="BF87" i="43"/>
  <c r="GM87" i="43"/>
  <c r="GS83" i="43"/>
  <c r="GM83" i="43"/>
  <c r="EM83" i="43"/>
  <c r="BK83" i="43"/>
  <c r="GR83" i="43"/>
  <c r="EL83" i="43"/>
  <c r="BJ83" i="43"/>
  <c r="GQ83" i="43"/>
  <c r="EO83" i="43"/>
  <c r="EK83" i="43"/>
  <c r="BH83" i="43"/>
  <c r="GO83" i="43"/>
  <c r="EN83" i="43"/>
  <c r="EJ83" i="43"/>
  <c r="BL83" i="43"/>
  <c r="BF83" i="43"/>
  <c r="BG83" i="43"/>
  <c r="GN83" i="43"/>
  <c r="GN79" i="43"/>
  <c r="EN79" i="43"/>
  <c r="EJ79" i="43"/>
  <c r="BL79" i="43"/>
  <c r="BF79" i="43"/>
  <c r="GS79" i="43"/>
  <c r="GM79" i="43"/>
  <c r="EM79" i="43"/>
  <c r="BK79" i="43"/>
  <c r="GR79" i="43"/>
  <c r="EL79" i="43"/>
  <c r="BJ79" i="43"/>
  <c r="GQ79" i="43"/>
  <c r="EO79" i="43"/>
  <c r="EK79" i="43"/>
  <c r="BG79" i="43"/>
  <c r="BH79" i="43"/>
  <c r="GO79" i="43"/>
  <c r="GS75" i="43"/>
  <c r="GM75" i="43"/>
  <c r="EM75" i="43"/>
  <c r="BL75" i="43"/>
  <c r="BF75" i="43"/>
  <c r="GR75" i="43"/>
  <c r="EL75" i="43"/>
  <c r="BK75" i="43"/>
  <c r="GQ75" i="43"/>
  <c r="EO75" i="43"/>
  <c r="EK75" i="43"/>
  <c r="BJ75" i="43"/>
  <c r="GO75" i="43"/>
  <c r="EN75" i="43"/>
  <c r="EJ75" i="43"/>
  <c r="BH75" i="43"/>
  <c r="BG75" i="43"/>
  <c r="GN75" i="43"/>
  <c r="GO71" i="43"/>
  <c r="EL71" i="43"/>
  <c r="BJ71" i="43"/>
  <c r="GS71" i="43"/>
  <c r="GM71" i="43"/>
  <c r="EO71" i="43"/>
  <c r="EK71" i="43"/>
  <c r="BH71" i="43"/>
  <c r="GR71" i="43"/>
  <c r="EN71" i="43"/>
  <c r="EJ71" i="43"/>
  <c r="BL71" i="43"/>
  <c r="BF71" i="43"/>
  <c r="GQ71" i="43"/>
  <c r="EM71" i="43"/>
  <c r="BK71" i="43"/>
  <c r="BG71" i="43"/>
  <c r="GN71" i="43"/>
  <c r="GS67" i="43"/>
  <c r="GM67" i="43"/>
  <c r="EO67" i="43"/>
  <c r="EK67" i="43"/>
  <c r="BH67" i="43"/>
  <c r="GR67" i="43"/>
  <c r="EN67" i="43"/>
  <c r="EJ67" i="43"/>
  <c r="BL67" i="43"/>
  <c r="BF67" i="43"/>
  <c r="GQ67" i="43"/>
  <c r="EM67" i="43"/>
  <c r="BK67" i="43"/>
  <c r="GO67" i="43"/>
  <c r="EL67" i="43"/>
  <c r="BJ67" i="43"/>
  <c r="BG67" i="43"/>
  <c r="GN67" i="43"/>
  <c r="GR63" i="43"/>
  <c r="EN63" i="43"/>
  <c r="EJ63" i="43"/>
  <c r="BL63" i="43"/>
  <c r="BF63" i="43"/>
  <c r="GQ63" i="43"/>
  <c r="EM63" i="43"/>
  <c r="BK63" i="43"/>
  <c r="GO63" i="43"/>
  <c r="EL63" i="43"/>
  <c r="BJ63" i="43"/>
  <c r="GS63" i="43"/>
  <c r="GM63" i="43"/>
  <c r="EO63" i="43"/>
  <c r="EK63" i="43"/>
  <c r="BH63" i="43"/>
  <c r="BG63" i="43"/>
  <c r="GN63" i="43"/>
  <c r="GS59" i="43"/>
  <c r="GM59" i="43"/>
  <c r="EO59" i="43"/>
  <c r="EK59" i="43"/>
  <c r="BH59" i="43"/>
  <c r="GR59" i="43"/>
  <c r="EN59" i="43"/>
  <c r="EJ59" i="43"/>
  <c r="BL59" i="43"/>
  <c r="BF59" i="43"/>
  <c r="GQ59" i="43"/>
  <c r="EM59" i="43"/>
  <c r="BK59" i="43"/>
  <c r="GO59" i="43"/>
  <c r="EL59" i="43"/>
  <c r="BJ59" i="43"/>
  <c r="BG59" i="43"/>
  <c r="GN59" i="43"/>
  <c r="GO55" i="43"/>
  <c r="EL55" i="43"/>
  <c r="BJ55" i="43"/>
  <c r="GS55" i="43"/>
  <c r="GM55" i="43"/>
  <c r="EO55" i="43"/>
  <c r="EK55" i="43"/>
  <c r="BH55" i="43"/>
  <c r="GR55" i="43"/>
  <c r="EN55" i="43"/>
  <c r="EJ55" i="43"/>
  <c r="BL55" i="43"/>
  <c r="BF55" i="43"/>
  <c r="GQ55" i="43"/>
  <c r="EM55" i="43"/>
  <c r="BK55" i="43"/>
  <c r="BG55" i="43"/>
  <c r="GN55" i="43"/>
  <c r="GS51" i="43"/>
  <c r="GM51" i="43"/>
  <c r="GR51" i="43"/>
  <c r="GQ51" i="43"/>
  <c r="GO51" i="43"/>
  <c r="EL51" i="43"/>
  <c r="BJ51" i="43"/>
  <c r="EO51" i="43"/>
  <c r="EK51" i="43"/>
  <c r="BH51" i="43"/>
  <c r="EN51" i="43"/>
  <c r="EJ51" i="43"/>
  <c r="BL51" i="43"/>
  <c r="BF51" i="43"/>
  <c r="EM51" i="43"/>
  <c r="BK51" i="43"/>
  <c r="BG51" i="43"/>
  <c r="GN51" i="43"/>
  <c r="GS47" i="43"/>
  <c r="GN47" i="43"/>
  <c r="EL47" i="43"/>
  <c r="BK47" i="43"/>
  <c r="GR47" i="43"/>
  <c r="EO47" i="43"/>
  <c r="EK47" i="43"/>
  <c r="BJ47" i="43"/>
  <c r="GQ47" i="43"/>
  <c r="EN47" i="43"/>
  <c r="EJ47" i="43"/>
  <c r="BH47" i="43"/>
  <c r="GO47" i="43"/>
  <c r="EM47" i="43"/>
  <c r="BL47" i="43"/>
  <c r="BG47" i="43"/>
  <c r="BF47" i="43"/>
  <c r="GM47" i="43"/>
  <c r="GR43" i="43"/>
  <c r="EN43" i="43"/>
  <c r="EJ43" i="43"/>
  <c r="BL43" i="43"/>
  <c r="BF43" i="43"/>
  <c r="GQ43" i="43"/>
  <c r="EM43" i="43"/>
  <c r="BK43" i="43"/>
  <c r="GO43" i="43"/>
  <c r="EL43" i="43"/>
  <c r="BJ43" i="43"/>
  <c r="GS43" i="43"/>
  <c r="GM43" i="43"/>
  <c r="EO43" i="43"/>
  <c r="EK43" i="43"/>
  <c r="BH43" i="43"/>
  <c r="BG43" i="43"/>
  <c r="GN43" i="43"/>
  <c r="GR39" i="43"/>
  <c r="EN39" i="43"/>
  <c r="EJ39" i="43"/>
  <c r="BL39" i="43"/>
  <c r="BF39" i="43"/>
  <c r="GQ39" i="43"/>
  <c r="EM39" i="43"/>
  <c r="BK39" i="43"/>
  <c r="GO39" i="43"/>
  <c r="EL39" i="43"/>
  <c r="BJ39" i="43"/>
  <c r="GS39" i="43"/>
  <c r="GM39" i="43"/>
  <c r="EO39" i="43"/>
  <c r="EK39" i="43"/>
  <c r="BH39" i="43"/>
  <c r="BG39" i="43"/>
  <c r="GN39" i="43"/>
  <c r="GQ35" i="43"/>
  <c r="EM35" i="43"/>
  <c r="BK35" i="43"/>
  <c r="GO35" i="43"/>
  <c r="EL35" i="43"/>
  <c r="BJ35" i="43"/>
  <c r="GS35" i="43"/>
  <c r="GM35" i="43"/>
  <c r="EO35" i="43"/>
  <c r="EK35" i="43"/>
  <c r="BH35" i="43"/>
  <c r="GR35" i="43"/>
  <c r="EN35" i="43"/>
  <c r="EJ35" i="43"/>
  <c r="BL35" i="43"/>
  <c r="BF35" i="43"/>
  <c r="BG35" i="43"/>
  <c r="GN35" i="43"/>
  <c r="HM27" i="43"/>
  <c r="HH27" i="43"/>
  <c r="HR27" i="43"/>
  <c r="HN27" i="43"/>
  <c r="HS27" i="43"/>
  <c r="HI27" i="43"/>
  <c r="GQ31" i="43"/>
  <c r="EM31" i="43"/>
  <c r="BL31" i="43"/>
  <c r="BG31" i="43"/>
  <c r="GO31" i="43"/>
  <c r="EL31" i="43"/>
  <c r="BK31" i="43"/>
  <c r="GS31" i="43"/>
  <c r="GN31" i="43"/>
  <c r="EO31" i="43"/>
  <c r="EK31" i="43"/>
  <c r="BJ31" i="43"/>
  <c r="GR31" i="43"/>
  <c r="EN31" i="43"/>
  <c r="EJ31" i="43"/>
  <c r="BH31" i="43"/>
  <c r="BF31" i="43"/>
  <c r="GM31" i="43"/>
  <c r="GQ106" i="43"/>
  <c r="EM106" i="43"/>
  <c r="BK106" i="43"/>
  <c r="GO106" i="43"/>
  <c r="EL106" i="43"/>
  <c r="BJ106" i="43"/>
  <c r="GS106" i="43"/>
  <c r="GM106" i="43"/>
  <c r="EO106" i="43"/>
  <c r="EK106" i="43"/>
  <c r="BH106" i="43"/>
  <c r="GR106" i="43"/>
  <c r="EJ106" i="43"/>
  <c r="BL106" i="43"/>
  <c r="BF106" i="43"/>
  <c r="EN106" i="43"/>
  <c r="BG106" i="43"/>
  <c r="GN106" i="43"/>
  <c r="GS102" i="43"/>
  <c r="GM102" i="43"/>
  <c r="EO102" i="43"/>
  <c r="EK102" i="43"/>
  <c r="BH102" i="43"/>
  <c r="GR102" i="43"/>
  <c r="EN102" i="43"/>
  <c r="EJ102" i="43"/>
  <c r="BL102" i="43"/>
  <c r="BF102" i="43"/>
  <c r="GQ102" i="43"/>
  <c r="EM102" i="43"/>
  <c r="BK102" i="43"/>
  <c r="GO102" i="43"/>
  <c r="EL102" i="43"/>
  <c r="BJ102" i="43"/>
  <c r="BG102" i="43"/>
  <c r="GN102" i="43"/>
  <c r="GS98" i="43"/>
  <c r="GN98" i="43"/>
  <c r="EO98" i="43"/>
  <c r="EK98" i="43"/>
  <c r="BJ98" i="43"/>
  <c r="GR98" i="43"/>
  <c r="EN98" i="43"/>
  <c r="EJ98" i="43"/>
  <c r="BH98" i="43"/>
  <c r="GQ98" i="43"/>
  <c r="EM98" i="43"/>
  <c r="BL98" i="43"/>
  <c r="BG98" i="43"/>
  <c r="BK98" i="43"/>
  <c r="GO98" i="43"/>
  <c r="EL98" i="43"/>
  <c r="BF98" i="43"/>
  <c r="GM98" i="43"/>
  <c r="GR94" i="43"/>
  <c r="EN94" i="43"/>
  <c r="EJ94" i="43"/>
  <c r="BL94" i="43"/>
  <c r="BF94" i="43"/>
  <c r="GQ94" i="43"/>
  <c r="EM94" i="43"/>
  <c r="BK94" i="43"/>
  <c r="GO94" i="43"/>
  <c r="EL94" i="43"/>
  <c r="BJ94" i="43"/>
  <c r="GS94" i="43"/>
  <c r="GM94" i="43"/>
  <c r="EO94" i="43"/>
  <c r="EK94" i="43"/>
  <c r="BH94" i="43"/>
  <c r="BG94" i="43"/>
  <c r="GN94" i="43"/>
  <c r="GS90" i="43"/>
  <c r="GM90" i="43"/>
  <c r="EO90" i="43"/>
  <c r="EK90" i="43"/>
  <c r="GR90" i="43"/>
  <c r="EN90" i="43"/>
  <c r="EJ90" i="43"/>
  <c r="GQ90" i="43"/>
  <c r="EM90" i="43"/>
  <c r="GO90" i="43"/>
  <c r="EL90" i="43"/>
  <c r="BK90" i="43"/>
  <c r="BJ90" i="43"/>
  <c r="BH90" i="43"/>
  <c r="BL90" i="43"/>
  <c r="BF90" i="43"/>
  <c r="GN90" i="43"/>
  <c r="BG90" i="43"/>
  <c r="GS86" i="43"/>
  <c r="GM86" i="43"/>
  <c r="EO86" i="43"/>
  <c r="EK86" i="43"/>
  <c r="BH86" i="43"/>
  <c r="GR86" i="43"/>
  <c r="EN86" i="43"/>
  <c r="EJ86" i="43"/>
  <c r="BL86" i="43"/>
  <c r="BF86" i="43"/>
  <c r="GQ86" i="43"/>
  <c r="EM86" i="43"/>
  <c r="BK86" i="43"/>
  <c r="GO86" i="43"/>
  <c r="EL86" i="43"/>
  <c r="BJ86" i="43"/>
  <c r="BG86" i="43"/>
  <c r="GN86" i="43"/>
  <c r="GR82" i="43"/>
  <c r="EN82" i="43"/>
  <c r="EJ82" i="43"/>
  <c r="BL82" i="43"/>
  <c r="BF82" i="43"/>
  <c r="GQ82" i="43"/>
  <c r="EM82" i="43"/>
  <c r="BK82" i="43"/>
  <c r="GO82" i="43"/>
  <c r="EL82" i="43"/>
  <c r="BJ82" i="43"/>
  <c r="GS82" i="43"/>
  <c r="GM82" i="43"/>
  <c r="EO82" i="43"/>
  <c r="EK82" i="43"/>
  <c r="BH82" i="43"/>
  <c r="BG82" i="43"/>
  <c r="GN82" i="43"/>
  <c r="GR78" i="43"/>
  <c r="EN78" i="43"/>
  <c r="EJ78" i="43"/>
  <c r="BL78" i="43"/>
  <c r="BF78" i="43"/>
  <c r="GQ78" i="43"/>
  <c r="EM78" i="43"/>
  <c r="BK78" i="43"/>
  <c r="GN78" i="43"/>
  <c r="EL78" i="43"/>
  <c r="BJ78" i="43"/>
  <c r="GS78" i="43"/>
  <c r="GM78" i="43"/>
  <c r="EO78" i="43"/>
  <c r="EK78" i="43"/>
  <c r="BG78" i="43"/>
  <c r="GO78" i="43"/>
  <c r="BH78" i="43"/>
  <c r="GR74" i="43"/>
  <c r="EO74" i="43"/>
  <c r="EK74" i="43"/>
  <c r="BJ74" i="43"/>
  <c r="GQ74" i="43"/>
  <c r="EN74" i="43"/>
  <c r="EJ74" i="43"/>
  <c r="BG74" i="43"/>
  <c r="GN74" i="43"/>
  <c r="EM74" i="43"/>
  <c r="BL74" i="43"/>
  <c r="BF74" i="43"/>
  <c r="GS74" i="43"/>
  <c r="GM74" i="43"/>
  <c r="EL74" i="43"/>
  <c r="BK74" i="43"/>
  <c r="BH74" i="43"/>
  <c r="GO74" i="43"/>
  <c r="GQ70" i="43"/>
  <c r="EO70" i="43"/>
  <c r="GS70" i="43"/>
  <c r="GM70" i="43"/>
  <c r="EM70" i="43"/>
  <c r="GR70" i="43"/>
  <c r="EK70" i="43"/>
  <c r="BJ70" i="43"/>
  <c r="EJ70" i="43"/>
  <c r="BG70" i="43"/>
  <c r="GN70" i="43"/>
  <c r="EN70" i="43"/>
  <c r="BL70" i="43"/>
  <c r="BF70" i="43"/>
  <c r="EL70" i="43"/>
  <c r="BK70" i="43"/>
  <c r="GO70" i="43"/>
  <c r="BH70" i="43"/>
  <c r="GO66" i="43"/>
  <c r="EN66" i="43"/>
  <c r="EJ66" i="43"/>
  <c r="BL66" i="43"/>
  <c r="BF66" i="43"/>
  <c r="GS66" i="43"/>
  <c r="GM66" i="43"/>
  <c r="EM66" i="43"/>
  <c r="BK66" i="43"/>
  <c r="GR66" i="43"/>
  <c r="EL66" i="43"/>
  <c r="BJ66" i="43"/>
  <c r="GQ66" i="43"/>
  <c r="EO66" i="43"/>
  <c r="EK66" i="43"/>
  <c r="BH66" i="43"/>
  <c r="GN66" i="43"/>
  <c r="BG66" i="43"/>
  <c r="GR62" i="43"/>
  <c r="EL62" i="43"/>
  <c r="BJ62" i="43"/>
  <c r="GQ62" i="43"/>
  <c r="EO62" i="43"/>
  <c r="EK62" i="43"/>
  <c r="BH62" i="43"/>
  <c r="GO62" i="43"/>
  <c r="EN62" i="43"/>
  <c r="EJ62" i="43"/>
  <c r="BL62" i="43"/>
  <c r="BF62" i="43"/>
  <c r="GS62" i="43"/>
  <c r="GM62" i="43"/>
  <c r="EM62" i="43"/>
  <c r="BK62" i="43"/>
  <c r="BG62" i="43"/>
  <c r="GN62" i="43"/>
  <c r="GO58" i="43"/>
  <c r="EN58" i="43"/>
  <c r="EJ58" i="43"/>
  <c r="BL58" i="43"/>
  <c r="BF58" i="43"/>
  <c r="GS58" i="43"/>
  <c r="GM58" i="43"/>
  <c r="EM58" i="43"/>
  <c r="BK58" i="43"/>
  <c r="GR58" i="43"/>
  <c r="EL58" i="43"/>
  <c r="BJ58" i="43"/>
  <c r="GQ58" i="43"/>
  <c r="EO58" i="43"/>
  <c r="EK58" i="43"/>
  <c r="BH58" i="43"/>
  <c r="BG58" i="43"/>
  <c r="GN58" i="43"/>
  <c r="GQ54" i="43"/>
  <c r="EO54" i="43"/>
  <c r="EK54" i="43"/>
  <c r="BH54" i="43"/>
  <c r="GO54" i="43"/>
  <c r="EN54" i="43"/>
  <c r="EJ54" i="43"/>
  <c r="BL54" i="43"/>
  <c r="BF54" i="43"/>
  <c r="GS54" i="43"/>
  <c r="GM54" i="43"/>
  <c r="EM54" i="43"/>
  <c r="BK54" i="43"/>
  <c r="GR54" i="43"/>
  <c r="EL54" i="43"/>
  <c r="BJ54" i="43"/>
  <c r="BG54" i="43"/>
  <c r="GN54" i="43"/>
  <c r="GQ50" i="43"/>
  <c r="EO50" i="43"/>
  <c r="EK50" i="43"/>
  <c r="BH50" i="43"/>
  <c r="GO50" i="43"/>
  <c r="EN50" i="43"/>
  <c r="EJ50" i="43"/>
  <c r="BL50" i="43"/>
  <c r="BF50" i="43"/>
  <c r="GS50" i="43"/>
  <c r="GM50" i="43"/>
  <c r="EM50" i="43"/>
  <c r="BK50" i="43"/>
  <c r="GR50" i="43"/>
  <c r="EL50" i="43"/>
  <c r="BJ50" i="43"/>
  <c r="BG50" i="43"/>
  <c r="GN50" i="43"/>
  <c r="GO46" i="43"/>
  <c r="EN46" i="43"/>
  <c r="EJ46" i="43"/>
  <c r="BL46" i="43"/>
  <c r="BF46" i="43"/>
  <c r="GS46" i="43"/>
  <c r="GM46" i="43"/>
  <c r="EM46" i="43"/>
  <c r="BK46" i="43"/>
  <c r="GR46" i="43"/>
  <c r="EL46" i="43"/>
  <c r="BJ46" i="43"/>
  <c r="GQ46" i="43"/>
  <c r="EO46" i="43"/>
  <c r="EK46" i="43"/>
  <c r="BH46" i="43"/>
  <c r="GN46" i="43"/>
  <c r="BG46" i="43"/>
  <c r="GS42" i="43"/>
  <c r="GM42" i="43"/>
  <c r="EM42" i="43"/>
  <c r="BK42" i="43"/>
  <c r="GR42" i="43"/>
  <c r="EL42" i="43"/>
  <c r="BJ42" i="43"/>
  <c r="GQ42" i="43"/>
  <c r="EO42" i="43"/>
  <c r="EK42" i="43"/>
  <c r="BH42" i="43"/>
  <c r="GO42" i="43"/>
  <c r="EN42" i="43"/>
  <c r="EJ42" i="43"/>
  <c r="BL42" i="43"/>
  <c r="BF42" i="43"/>
  <c r="BG42" i="43"/>
  <c r="GN42" i="43"/>
  <c r="GS38" i="43"/>
  <c r="GM38" i="43"/>
  <c r="EM38" i="43"/>
  <c r="BK38" i="43"/>
  <c r="GR38" i="43"/>
  <c r="EL38" i="43"/>
  <c r="BJ38" i="43"/>
  <c r="GQ38" i="43"/>
  <c r="EO38" i="43"/>
  <c r="EK38" i="43"/>
  <c r="BH38" i="43"/>
  <c r="GO38" i="43"/>
  <c r="EN38" i="43"/>
  <c r="EJ38" i="43"/>
  <c r="BL38" i="43"/>
  <c r="BF38" i="43"/>
  <c r="BG38" i="43"/>
  <c r="GN38" i="43"/>
  <c r="GR34" i="43"/>
  <c r="EL34" i="43"/>
  <c r="BJ34" i="43"/>
  <c r="GQ34" i="43"/>
  <c r="EO34" i="43"/>
  <c r="EK34" i="43"/>
  <c r="BH34" i="43"/>
  <c r="GO34" i="43"/>
  <c r="EN34" i="43"/>
  <c r="EJ34" i="43"/>
  <c r="BL34" i="43"/>
  <c r="BF34" i="43"/>
  <c r="GS34" i="43"/>
  <c r="GM34" i="43"/>
  <c r="EM34" i="43"/>
  <c r="BK34" i="43"/>
  <c r="BG34" i="43"/>
  <c r="GN34" i="43"/>
  <c r="CY27" i="43"/>
  <c r="CT27" i="43"/>
  <c r="CE27" i="43"/>
  <c r="CJ27" i="43"/>
  <c r="CO27" i="43"/>
  <c r="HJ27" i="43"/>
  <c r="HT27" i="43"/>
  <c r="HO27" i="43"/>
  <c r="EA38" i="44"/>
  <c r="DZ38" i="44"/>
  <c r="DY38" i="44"/>
  <c r="DZ39" i="44"/>
  <c r="DY39" i="44"/>
  <c r="EA39" i="44"/>
  <c r="DY37" i="44"/>
  <c r="EA37" i="44"/>
  <c r="DZ37" i="44"/>
  <c r="EA27" i="44"/>
  <c r="DZ27" i="44"/>
  <c r="DY27" i="44"/>
  <c r="EA29" i="44"/>
  <c r="DZ29" i="44"/>
  <c r="DY29" i="44"/>
  <c r="DY52" i="44"/>
  <c r="EA52" i="44"/>
  <c r="DZ52" i="44"/>
  <c r="EA53" i="44"/>
  <c r="DZ53" i="44"/>
  <c r="DY53" i="44"/>
  <c r="EA54" i="44"/>
  <c r="DZ54" i="44"/>
  <c r="DY54" i="44"/>
  <c r="EA47" i="44"/>
  <c r="DZ47" i="44"/>
  <c r="DY47" i="44"/>
  <c r="EA55" i="44"/>
  <c r="DZ55" i="44"/>
  <c r="DY55" i="44"/>
  <c r="DZ48" i="44"/>
  <c r="DY48" i="44"/>
  <c r="EA48" i="44"/>
  <c r="EA56" i="44"/>
  <c r="DZ56" i="44"/>
  <c r="DY56" i="44"/>
  <c r="DZ49" i="44"/>
  <c r="EA49" i="44"/>
  <c r="DY49" i="44"/>
  <c r="EA50" i="44"/>
  <c r="DZ50" i="44"/>
  <c r="DY50" i="44"/>
  <c r="GQ30" i="44"/>
  <c r="GO30" i="44"/>
  <c r="GS30" i="44"/>
  <c r="GM30" i="44"/>
  <c r="GR30" i="44"/>
  <c r="GN30" i="44"/>
  <c r="GQ34" i="44"/>
  <c r="GO34" i="44"/>
  <c r="GS34" i="44"/>
  <c r="GM34" i="44"/>
  <c r="GR34" i="44"/>
  <c r="GN34" i="44"/>
  <c r="GS38" i="44"/>
  <c r="GN38" i="44"/>
  <c r="GR38" i="44"/>
  <c r="GQ38" i="44"/>
  <c r="GO38" i="44"/>
  <c r="GM38" i="44"/>
  <c r="GO42" i="44"/>
  <c r="GS42" i="44"/>
  <c r="GM42" i="44"/>
  <c r="GR42" i="44"/>
  <c r="GQ42" i="44"/>
  <c r="GN42" i="44"/>
  <c r="BF42" i="44"/>
  <c r="GS46" i="44"/>
  <c r="GN46" i="44"/>
  <c r="GR46" i="44"/>
  <c r="GQ46" i="44"/>
  <c r="GO46" i="44"/>
  <c r="GM46" i="44"/>
  <c r="GQ50" i="44"/>
  <c r="GO50" i="44"/>
  <c r="GS50" i="44"/>
  <c r="GM50" i="44"/>
  <c r="GR50" i="44"/>
  <c r="GN50" i="44"/>
  <c r="BF50" i="44"/>
  <c r="GQ54" i="44"/>
  <c r="GO54" i="44"/>
  <c r="GS54" i="44"/>
  <c r="GM54" i="44"/>
  <c r="GR54" i="44"/>
  <c r="GN54" i="44"/>
  <c r="BF54" i="44"/>
  <c r="GR58" i="44"/>
  <c r="GQ58" i="44"/>
  <c r="GO58" i="44"/>
  <c r="GS58" i="44"/>
  <c r="GM58" i="44"/>
  <c r="GN58" i="44"/>
  <c r="GQ62" i="44"/>
  <c r="GO62" i="44"/>
  <c r="GS62" i="44"/>
  <c r="GN62" i="44"/>
  <c r="GR62" i="44"/>
  <c r="GM62" i="44"/>
  <c r="GO66" i="44"/>
  <c r="GS66" i="44"/>
  <c r="GN66" i="44"/>
  <c r="GR66" i="44"/>
  <c r="GQ66" i="44"/>
  <c r="GM66" i="44"/>
  <c r="GR70" i="44"/>
  <c r="GQ70" i="44"/>
  <c r="GO70" i="44"/>
  <c r="GS70" i="44"/>
  <c r="GN70" i="44"/>
  <c r="GM70" i="44"/>
  <c r="BG70" i="44"/>
  <c r="GQ74" i="44"/>
  <c r="GO74" i="44"/>
  <c r="GS74" i="44"/>
  <c r="GN74" i="44"/>
  <c r="GR74" i="44"/>
  <c r="GM74" i="44"/>
  <c r="BG74" i="44"/>
  <c r="GR78" i="44"/>
  <c r="GQ78" i="44"/>
  <c r="GO78" i="44"/>
  <c r="GS78" i="44"/>
  <c r="GM78" i="44"/>
  <c r="GN78" i="44"/>
  <c r="BF78" i="44"/>
  <c r="GN82" i="44"/>
  <c r="GS82" i="44"/>
  <c r="GM82" i="44"/>
  <c r="GR82" i="44"/>
  <c r="GQ82" i="44"/>
  <c r="GO82" i="44"/>
  <c r="BF82" i="44"/>
  <c r="GR86" i="44"/>
  <c r="GQ86" i="44"/>
  <c r="GO86" i="44"/>
  <c r="GS86" i="44"/>
  <c r="GN86" i="44"/>
  <c r="GM86" i="44"/>
  <c r="EA86" i="44"/>
  <c r="DZ86" i="44"/>
  <c r="DY86" i="44"/>
  <c r="GO90" i="44"/>
  <c r="GS90" i="44"/>
  <c r="GN90" i="44"/>
  <c r="GR90" i="44"/>
  <c r="GQ90" i="44"/>
  <c r="GM90" i="44"/>
  <c r="EA90" i="44"/>
  <c r="DZ90" i="44"/>
  <c r="DY90" i="44"/>
  <c r="GO94" i="44"/>
  <c r="GS94" i="44"/>
  <c r="GM94" i="44"/>
  <c r="GR94" i="44"/>
  <c r="GQ94" i="44"/>
  <c r="GN94" i="44"/>
  <c r="EA94" i="44"/>
  <c r="DZ94" i="44"/>
  <c r="DY94" i="44"/>
  <c r="BF94" i="44"/>
  <c r="GN98" i="44"/>
  <c r="GS98" i="44"/>
  <c r="GM98" i="44"/>
  <c r="GR98" i="44"/>
  <c r="GQ98" i="44"/>
  <c r="GO98" i="44"/>
  <c r="BG98" i="44"/>
  <c r="GO102" i="44"/>
  <c r="GS102" i="44"/>
  <c r="GM102" i="44"/>
  <c r="GR102" i="44"/>
  <c r="GQ102" i="44"/>
  <c r="GN102" i="44"/>
  <c r="BF102" i="44"/>
  <c r="GR106" i="44"/>
  <c r="GQ106" i="44"/>
  <c r="GO106" i="44"/>
  <c r="GS106" i="44"/>
  <c r="GN106" i="44"/>
  <c r="GM106" i="44"/>
  <c r="GS110" i="44"/>
  <c r="GR110" i="44"/>
  <c r="GO110" i="44"/>
  <c r="GQ110" i="44"/>
  <c r="GM110" i="44"/>
  <c r="GN110" i="44"/>
  <c r="BF110" i="44"/>
  <c r="GQ114" i="44"/>
  <c r="GO114" i="44"/>
  <c r="GS114" i="44"/>
  <c r="GN114" i="44"/>
  <c r="GR114" i="44"/>
  <c r="GM114" i="44"/>
  <c r="BG114" i="44"/>
  <c r="GR118" i="44"/>
  <c r="GQ118" i="44"/>
  <c r="GO118" i="44"/>
  <c r="GS118" i="44"/>
  <c r="GN118" i="44"/>
  <c r="GM118" i="44"/>
  <c r="BG118" i="44"/>
  <c r="GS122" i="44"/>
  <c r="GM122" i="44"/>
  <c r="GR122" i="44"/>
  <c r="GQ122" i="44"/>
  <c r="GO122" i="44"/>
  <c r="GN122" i="44"/>
  <c r="BF122" i="44"/>
  <c r="EM126" i="44"/>
  <c r="GN126" i="44"/>
  <c r="GS126" i="44"/>
  <c r="GM126" i="44"/>
  <c r="GR126" i="44"/>
  <c r="GQ126" i="44"/>
  <c r="GO126" i="44"/>
  <c r="BF126" i="44"/>
  <c r="BG126" i="44"/>
  <c r="BH126" i="44"/>
  <c r="BJ126" i="44"/>
  <c r="BL126" i="44"/>
  <c r="BK126" i="44"/>
  <c r="EM130" i="44"/>
  <c r="GR130" i="44"/>
  <c r="GQ130" i="44"/>
  <c r="GN130" i="44"/>
  <c r="GS130" i="44"/>
  <c r="GM130" i="44"/>
  <c r="GO130" i="44"/>
  <c r="BF130" i="44"/>
  <c r="BG130" i="44"/>
  <c r="BH130" i="44"/>
  <c r="BJ130" i="44"/>
  <c r="BL130" i="44"/>
  <c r="BK130" i="44"/>
  <c r="EM134" i="44"/>
  <c r="GN134" i="44"/>
  <c r="GS134" i="44"/>
  <c r="GM134" i="44"/>
  <c r="GR134" i="44"/>
  <c r="GQ134" i="44"/>
  <c r="GO134" i="44"/>
  <c r="BF134" i="44"/>
  <c r="BG134" i="44"/>
  <c r="BH134" i="44"/>
  <c r="BJ134" i="44"/>
  <c r="BL134" i="44"/>
  <c r="BK134" i="44"/>
  <c r="EM138" i="44"/>
  <c r="GR138" i="44"/>
  <c r="GQ138" i="44"/>
  <c r="GN138" i="44"/>
  <c r="GS138" i="44"/>
  <c r="GM138" i="44"/>
  <c r="GO138" i="44"/>
  <c r="BF138" i="44"/>
  <c r="BG138" i="44"/>
  <c r="BH138" i="44"/>
  <c r="BJ138" i="44"/>
  <c r="BL138" i="44"/>
  <c r="BK138" i="44"/>
  <c r="EM142" i="44"/>
  <c r="GN142" i="44"/>
  <c r="GS142" i="44"/>
  <c r="GM142" i="44"/>
  <c r="GR142" i="44"/>
  <c r="GQ142" i="44"/>
  <c r="GO142" i="44"/>
  <c r="BF142" i="44"/>
  <c r="BG142" i="44"/>
  <c r="BH142" i="44"/>
  <c r="BJ142" i="44"/>
  <c r="BL142" i="44"/>
  <c r="BK142" i="44"/>
  <c r="EM146" i="44"/>
  <c r="FA146" i="44" s="1"/>
  <c r="GR146" i="44"/>
  <c r="GQ146" i="44"/>
  <c r="GN146" i="44"/>
  <c r="GS146" i="44"/>
  <c r="GM146" i="44"/>
  <c r="GO146" i="44"/>
  <c r="BF146" i="44"/>
  <c r="BG146" i="44"/>
  <c r="BH146" i="44"/>
  <c r="BJ146" i="44"/>
  <c r="BL146" i="44"/>
  <c r="BK146" i="44"/>
  <c r="EM150" i="44"/>
  <c r="GQ150" i="44"/>
  <c r="GN150" i="44"/>
  <c r="GS150" i="44"/>
  <c r="GM150" i="44"/>
  <c r="GR150" i="44"/>
  <c r="GO150" i="44"/>
  <c r="BF150" i="44"/>
  <c r="BG150" i="44"/>
  <c r="BH150" i="44"/>
  <c r="BJ150" i="44"/>
  <c r="BL150" i="44"/>
  <c r="BK150" i="44"/>
  <c r="EM154" i="44"/>
  <c r="GS154" i="44"/>
  <c r="GM154" i="44"/>
  <c r="GR154" i="44"/>
  <c r="GQ154" i="44"/>
  <c r="GN154" i="44"/>
  <c r="GO154" i="44"/>
  <c r="BF154" i="44"/>
  <c r="BG154" i="44"/>
  <c r="BH154" i="44"/>
  <c r="BJ154" i="44"/>
  <c r="BL154" i="44"/>
  <c r="BK154" i="44"/>
  <c r="EM158" i="44"/>
  <c r="GR158" i="44"/>
  <c r="GQ158" i="44"/>
  <c r="GN158" i="44"/>
  <c r="GS158" i="44"/>
  <c r="GM158" i="44"/>
  <c r="GO158" i="44"/>
  <c r="BF158" i="44"/>
  <c r="BG158" i="44"/>
  <c r="BH158" i="44"/>
  <c r="BJ158" i="44"/>
  <c r="BL158" i="44"/>
  <c r="BK158" i="44"/>
  <c r="EM162" i="44"/>
  <c r="FA162" i="44" s="1"/>
  <c r="GQ162" i="44"/>
  <c r="GN162" i="44"/>
  <c r="GS162" i="44"/>
  <c r="GM162" i="44"/>
  <c r="GR162" i="44"/>
  <c r="GO162" i="44"/>
  <c r="BF162" i="44"/>
  <c r="BG162" i="44"/>
  <c r="BH162" i="44"/>
  <c r="BJ162" i="44"/>
  <c r="BL162" i="44"/>
  <c r="BK162" i="44"/>
  <c r="EM166" i="44"/>
  <c r="GN166" i="44"/>
  <c r="GS166" i="44"/>
  <c r="GM166" i="44"/>
  <c r="GR166" i="44"/>
  <c r="GQ166" i="44"/>
  <c r="GO166" i="44"/>
  <c r="BF166" i="44"/>
  <c r="BG166" i="44"/>
  <c r="BH166" i="44"/>
  <c r="BJ166" i="44"/>
  <c r="BL166" i="44"/>
  <c r="BK166" i="44"/>
  <c r="EM170" i="44"/>
  <c r="GS170" i="44"/>
  <c r="GM170" i="44"/>
  <c r="GR170" i="44"/>
  <c r="GQ170" i="44"/>
  <c r="GN170" i="44"/>
  <c r="GO170" i="44"/>
  <c r="BF170" i="44"/>
  <c r="BG170" i="44"/>
  <c r="BH170" i="44"/>
  <c r="BJ170" i="44"/>
  <c r="BL170" i="44"/>
  <c r="BK170" i="44"/>
  <c r="EM174" i="44"/>
  <c r="GR174" i="44"/>
  <c r="GQ174" i="44"/>
  <c r="GN174" i="44"/>
  <c r="GS174" i="44"/>
  <c r="GM174" i="44"/>
  <c r="GO174" i="44"/>
  <c r="BF174" i="44"/>
  <c r="BG174" i="44"/>
  <c r="BH174" i="44"/>
  <c r="BJ174" i="44"/>
  <c r="BL174" i="44"/>
  <c r="BK174" i="44"/>
  <c r="EM178" i="44"/>
  <c r="GQ178" i="44"/>
  <c r="GN178" i="44"/>
  <c r="GS178" i="44"/>
  <c r="GM178" i="44"/>
  <c r="GR178" i="44"/>
  <c r="GO178" i="44"/>
  <c r="BF178" i="44"/>
  <c r="BG178" i="44"/>
  <c r="BH178" i="44"/>
  <c r="BJ178" i="44"/>
  <c r="BL178" i="44"/>
  <c r="BK178" i="44"/>
  <c r="EM182" i="44"/>
  <c r="GN182" i="44"/>
  <c r="GS182" i="44"/>
  <c r="GM182" i="44"/>
  <c r="GR182" i="44"/>
  <c r="GQ182" i="44"/>
  <c r="GO182" i="44"/>
  <c r="BF182" i="44"/>
  <c r="BG182" i="44"/>
  <c r="BH182" i="44"/>
  <c r="BJ182" i="44"/>
  <c r="BL182" i="44"/>
  <c r="BK182" i="44"/>
  <c r="EM186" i="44"/>
  <c r="GS186" i="44"/>
  <c r="GM186" i="44"/>
  <c r="GR186" i="44"/>
  <c r="GQ186" i="44"/>
  <c r="GN186" i="44"/>
  <c r="GO186" i="44"/>
  <c r="BF186" i="44"/>
  <c r="BG186" i="44"/>
  <c r="BH186" i="44"/>
  <c r="BJ186" i="44"/>
  <c r="BL186" i="44"/>
  <c r="BK186" i="44"/>
  <c r="EM190" i="44"/>
  <c r="ET190" i="44" s="1"/>
  <c r="GS190" i="44"/>
  <c r="GM190" i="44"/>
  <c r="GR190" i="44"/>
  <c r="GQ190" i="44"/>
  <c r="GN190" i="44"/>
  <c r="GO190" i="44"/>
  <c r="BF190" i="44"/>
  <c r="BG190" i="44"/>
  <c r="BH190" i="44"/>
  <c r="BJ190" i="44"/>
  <c r="BL190" i="44"/>
  <c r="BK190" i="44"/>
  <c r="EM194" i="44"/>
  <c r="GN194" i="44"/>
  <c r="GS194" i="44"/>
  <c r="GM194" i="44"/>
  <c r="GR194" i="44"/>
  <c r="GQ194" i="44"/>
  <c r="GO194" i="44"/>
  <c r="BF194" i="44"/>
  <c r="BG194" i="44"/>
  <c r="BH194" i="44"/>
  <c r="BJ194" i="44"/>
  <c r="BL194" i="44"/>
  <c r="BK194" i="44"/>
  <c r="EM198" i="44"/>
  <c r="GS198" i="44"/>
  <c r="GM198" i="44"/>
  <c r="GR198" i="44"/>
  <c r="GN198" i="44"/>
  <c r="GQ198" i="44"/>
  <c r="GO198" i="44"/>
  <c r="BF198" i="44"/>
  <c r="BG198" i="44"/>
  <c r="BH198" i="44"/>
  <c r="BJ198" i="44"/>
  <c r="BL198" i="44"/>
  <c r="BK198" i="44"/>
  <c r="EM202" i="44"/>
  <c r="GR202" i="44"/>
  <c r="GQ202" i="44"/>
  <c r="GN202" i="44"/>
  <c r="GS202" i="44"/>
  <c r="GM202" i="44"/>
  <c r="GO202" i="44"/>
  <c r="BF202" i="44"/>
  <c r="BG202" i="44"/>
  <c r="BH202" i="44"/>
  <c r="BJ202" i="44"/>
  <c r="BL202" i="44"/>
  <c r="BK202" i="44"/>
  <c r="EM206" i="44"/>
  <c r="GQ206" i="44"/>
  <c r="GN206" i="44"/>
  <c r="GS206" i="44"/>
  <c r="GM206" i="44"/>
  <c r="GR206" i="44"/>
  <c r="GO206" i="44"/>
  <c r="BF206" i="44"/>
  <c r="BG206" i="44"/>
  <c r="BH206" i="44"/>
  <c r="BJ206" i="44"/>
  <c r="BL206" i="44"/>
  <c r="BK206" i="44"/>
  <c r="EM210" i="44"/>
  <c r="FA210" i="44" s="1"/>
  <c r="GN210" i="44"/>
  <c r="GS210" i="44"/>
  <c r="GM210" i="44"/>
  <c r="GR210" i="44"/>
  <c r="GQ210" i="44"/>
  <c r="GO210" i="44"/>
  <c r="BF210" i="44"/>
  <c r="BG210" i="44"/>
  <c r="BH210" i="44"/>
  <c r="BJ210" i="44"/>
  <c r="BL210" i="44"/>
  <c r="BK210" i="44"/>
  <c r="EM214" i="44"/>
  <c r="GS214" i="44"/>
  <c r="GM214" i="44"/>
  <c r="GR214" i="44"/>
  <c r="GQ214" i="44"/>
  <c r="GN214" i="44"/>
  <c r="GO214" i="44"/>
  <c r="BF214" i="44"/>
  <c r="BG214" i="44"/>
  <c r="BH214" i="44"/>
  <c r="BJ214" i="44"/>
  <c r="BL214" i="44"/>
  <c r="BK214" i="44"/>
  <c r="EM218" i="44"/>
  <c r="GR218" i="44"/>
  <c r="GQ218" i="44"/>
  <c r="GN218" i="44"/>
  <c r="GS218" i="44"/>
  <c r="GM218" i="44"/>
  <c r="GO218" i="44"/>
  <c r="BF218" i="44"/>
  <c r="BG218" i="44"/>
  <c r="BH218" i="44"/>
  <c r="BJ218" i="44"/>
  <c r="BL218" i="44"/>
  <c r="BK218" i="44"/>
  <c r="EM222" i="44"/>
  <c r="GQ222" i="44"/>
  <c r="GN222" i="44"/>
  <c r="GS222" i="44"/>
  <c r="GM222" i="44"/>
  <c r="GR222" i="44"/>
  <c r="GO222" i="44"/>
  <c r="BF222" i="44"/>
  <c r="BG222" i="44"/>
  <c r="BH222" i="44"/>
  <c r="BJ222" i="44"/>
  <c r="BL222" i="44"/>
  <c r="BK222" i="44"/>
  <c r="EM226" i="44"/>
  <c r="GQ226" i="44"/>
  <c r="GN226" i="44"/>
  <c r="GS226" i="44"/>
  <c r="GM226" i="44"/>
  <c r="GR226" i="44"/>
  <c r="GO226" i="44"/>
  <c r="BF226" i="44"/>
  <c r="BG226" i="44"/>
  <c r="BH226" i="44"/>
  <c r="BJ226" i="44"/>
  <c r="BL226" i="44"/>
  <c r="BK226" i="44"/>
  <c r="EM230" i="44"/>
  <c r="GR230" i="44"/>
  <c r="GQ230" i="44"/>
  <c r="GN230" i="44"/>
  <c r="GS230" i="44"/>
  <c r="GM230" i="44"/>
  <c r="GO230" i="44"/>
  <c r="BF230" i="44"/>
  <c r="BG230" i="44"/>
  <c r="BH230" i="44"/>
  <c r="BJ230" i="44"/>
  <c r="BL230" i="44"/>
  <c r="BK230" i="44"/>
  <c r="EM234" i="44"/>
  <c r="GR234" i="44"/>
  <c r="GQ234" i="44"/>
  <c r="GN234" i="44"/>
  <c r="GS234" i="44"/>
  <c r="GM234" i="44"/>
  <c r="GO234" i="44"/>
  <c r="BF234" i="44"/>
  <c r="BG234" i="44"/>
  <c r="BH234" i="44"/>
  <c r="BJ234" i="44"/>
  <c r="BL234" i="44"/>
  <c r="BK234" i="44"/>
  <c r="EM238" i="44"/>
  <c r="GR238" i="44"/>
  <c r="GQ238" i="44"/>
  <c r="GN238" i="44"/>
  <c r="GS238" i="44"/>
  <c r="GM238" i="44"/>
  <c r="GO238" i="44"/>
  <c r="BF238" i="44"/>
  <c r="BG238" i="44"/>
  <c r="BH238" i="44"/>
  <c r="BJ238" i="44"/>
  <c r="BL238" i="44"/>
  <c r="BK238" i="44"/>
  <c r="EM242" i="44"/>
  <c r="GN242" i="44"/>
  <c r="GS242" i="44"/>
  <c r="GM242" i="44"/>
  <c r="GR242" i="44"/>
  <c r="GQ242" i="44"/>
  <c r="GO242" i="44"/>
  <c r="BF242" i="44"/>
  <c r="BG242" i="44"/>
  <c r="BH242" i="44"/>
  <c r="BJ242" i="44"/>
  <c r="BL242" i="44"/>
  <c r="BK242" i="44"/>
  <c r="EM246" i="44"/>
  <c r="GR246" i="44"/>
  <c r="GQ246" i="44"/>
  <c r="GN246" i="44"/>
  <c r="GS246" i="44"/>
  <c r="GM246" i="44"/>
  <c r="GO246" i="44"/>
  <c r="BF246" i="44"/>
  <c r="BG246" i="44"/>
  <c r="BH246" i="44"/>
  <c r="BJ246" i="44"/>
  <c r="BL246" i="44"/>
  <c r="BK246" i="44"/>
  <c r="EM250" i="44"/>
  <c r="GN250" i="44"/>
  <c r="GS250" i="44"/>
  <c r="GM250" i="44"/>
  <c r="GR250" i="44"/>
  <c r="GQ250" i="44"/>
  <c r="GO250" i="44"/>
  <c r="BF250" i="44"/>
  <c r="BG250" i="44"/>
  <c r="BH250" i="44"/>
  <c r="BJ250" i="44"/>
  <c r="BL250" i="44"/>
  <c r="BK250" i="44"/>
  <c r="EM254" i="44"/>
  <c r="GR254" i="44"/>
  <c r="GQ254" i="44"/>
  <c r="GN254" i="44"/>
  <c r="GS254" i="44"/>
  <c r="GM254" i="44"/>
  <c r="GO254" i="44"/>
  <c r="BF254" i="44"/>
  <c r="BG254" i="44"/>
  <c r="BH254" i="44"/>
  <c r="BJ254" i="44"/>
  <c r="BL254" i="44"/>
  <c r="BK254" i="44"/>
  <c r="EM258" i="44"/>
  <c r="GN258" i="44"/>
  <c r="GS258" i="44"/>
  <c r="GM258" i="44"/>
  <c r="GR258" i="44"/>
  <c r="GQ258" i="44"/>
  <c r="GO258" i="44"/>
  <c r="BF258" i="44"/>
  <c r="BG258" i="44"/>
  <c r="BH258" i="44"/>
  <c r="BJ258" i="44"/>
  <c r="BL258" i="44"/>
  <c r="BK258" i="44"/>
  <c r="EM262" i="44"/>
  <c r="GR262" i="44"/>
  <c r="GQ262" i="44"/>
  <c r="GN262" i="44"/>
  <c r="GS262" i="44"/>
  <c r="GM262" i="44"/>
  <c r="GO262" i="44"/>
  <c r="BF262" i="44"/>
  <c r="BG262" i="44"/>
  <c r="BH262" i="44"/>
  <c r="BJ262" i="44"/>
  <c r="BL262" i="44"/>
  <c r="BK262" i="44"/>
  <c r="EM266" i="44"/>
  <c r="GN266" i="44"/>
  <c r="GS266" i="44"/>
  <c r="GM266" i="44"/>
  <c r="GR266" i="44"/>
  <c r="GQ266" i="44"/>
  <c r="GO266" i="44"/>
  <c r="BF266" i="44"/>
  <c r="BG266" i="44"/>
  <c r="BH266" i="44"/>
  <c r="BJ266" i="44"/>
  <c r="BL266" i="44"/>
  <c r="BK266" i="44"/>
  <c r="EM270" i="44"/>
  <c r="GR270" i="44"/>
  <c r="GQ270" i="44"/>
  <c r="GN270" i="44"/>
  <c r="GS270" i="44"/>
  <c r="GM270" i="44"/>
  <c r="GO270" i="44"/>
  <c r="BF270" i="44"/>
  <c r="BG270" i="44"/>
  <c r="BH270" i="44"/>
  <c r="BJ270" i="44"/>
  <c r="BL270" i="44"/>
  <c r="BK270" i="44"/>
  <c r="EM274" i="44"/>
  <c r="GN274" i="44"/>
  <c r="GS274" i="44"/>
  <c r="GM274" i="44"/>
  <c r="GR274" i="44"/>
  <c r="GQ274" i="44"/>
  <c r="GO274" i="44"/>
  <c r="BF274" i="44"/>
  <c r="BG274" i="44"/>
  <c r="BH274" i="44"/>
  <c r="BJ274" i="44"/>
  <c r="BL274" i="44"/>
  <c r="BK274" i="44"/>
  <c r="EM278" i="44"/>
  <c r="GQ278" i="44"/>
  <c r="GN278" i="44"/>
  <c r="GS278" i="44"/>
  <c r="GM278" i="44"/>
  <c r="GR278" i="44"/>
  <c r="GO278" i="44"/>
  <c r="BF278" i="44"/>
  <c r="BG278" i="44"/>
  <c r="BH278" i="44"/>
  <c r="BJ278" i="44"/>
  <c r="BL278" i="44"/>
  <c r="BK278" i="44"/>
  <c r="EM282" i="44"/>
  <c r="GS282" i="44"/>
  <c r="GM282" i="44"/>
  <c r="GR282" i="44"/>
  <c r="GQ282" i="44"/>
  <c r="GN282" i="44"/>
  <c r="GO282" i="44"/>
  <c r="BF282" i="44"/>
  <c r="BG282" i="44"/>
  <c r="BH282" i="44"/>
  <c r="BJ282" i="44"/>
  <c r="BL282" i="44"/>
  <c r="BK282" i="44"/>
  <c r="EM286" i="44"/>
  <c r="GQ286" i="44"/>
  <c r="GN286" i="44"/>
  <c r="GS286" i="44"/>
  <c r="GM286" i="44"/>
  <c r="GR286" i="44"/>
  <c r="GO286" i="44"/>
  <c r="BF286" i="44"/>
  <c r="BG286" i="44"/>
  <c r="BH286" i="44"/>
  <c r="BJ286" i="44"/>
  <c r="BL286" i="44"/>
  <c r="BK286" i="44"/>
  <c r="EM290" i="44"/>
  <c r="GS290" i="44"/>
  <c r="GM290" i="44"/>
  <c r="GR290" i="44"/>
  <c r="GQ290" i="44"/>
  <c r="GN290" i="44"/>
  <c r="GO290" i="44"/>
  <c r="BF290" i="44"/>
  <c r="BG290" i="44"/>
  <c r="BH290" i="44"/>
  <c r="BJ290" i="44"/>
  <c r="BL290" i="44"/>
  <c r="BK290" i="44"/>
  <c r="EM294" i="44"/>
  <c r="GQ294" i="44"/>
  <c r="GN294" i="44"/>
  <c r="GS294" i="44"/>
  <c r="GM294" i="44"/>
  <c r="GR294" i="44"/>
  <c r="GO294" i="44"/>
  <c r="BF294" i="44"/>
  <c r="BG294" i="44"/>
  <c r="BH294" i="44"/>
  <c r="BJ294" i="44"/>
  <c r="BL294" i="44"/>
  <c r="BK294" i="44"/>
  <c r="EM298" i="44"/>
  <c r="GS298" i="44"/>
  <c r="GM298" i="44"/>
  <c r="GR298" i="44"/>
  <c r="GQ298" i="44"/>
  <c r="GN298" i="44"/>
  <c r="GO298" i="44"/>
  <c r="BF298" i="44"/>
  <c r="BG298" i="44"/>
  <c r="BH298" i="44"/>
  <c r="BJ298" i="44"/>
  <c r="BL298" i="44"/>
  <c r="BK298" i="44"/>
  <c r="EM302" i="44"/>
  <c r="GQ302" i="44"/>
  <c r="GN302" i="44"/>
  <c r="GS302" i="44"/>
  <c r="GM302" i="44"/>
  <c r="GR302" i="44"/>
  <c r="GO302" i="44"/>
  <c r="BF302" i="44"/>
  <c r="BG302" i="44"/>
  <c r="BH302" i="44"/>
  <c r="BJ302" i="44"/>
  <c r="BL302" i="44"/>
  <c r="BK302" i="44"/>
  <c r="EM306" i="44"/>
  <c r="GR306" i="44"/>
  <c r="GQ306" i="44"/>
  <c r="GN306" i="44"/>
  <c r="GS306" i="44"/>
  <c r="GM306" i="44"/>
  <c r="GO306" i="44"/>
  <c r="BF306" i="44"/>
  <c r="BG306" i="44"/>
  <c r="BH306" i="44"/>
  <c r="BJ306" i="44"/>
  <c r="BL306" i="44"/>
  <c r="BK306" i="44"/>
  <c r="EM310" i="44"/>
  <c r="GQ310" i="44"/>
  <c r="GN310" i="44"/>
  <c r="GS310" i="44"/>
  <c r="GM310" i="44"/>
  <c r="GR310" i="44"/>
  <c r="GO310" i="44"/>
  <c r="BF310" i="44"/>
  <c r="BG310" i="44"/>
  <c r="BH310" i="44"/>
  <c r="BJ310" i="44"/>
  <c r="BL310" i="44"/>
  <c r="BK310" i="44"/>
  <c r="EM314" i="44"/>
  <c r="GN314" i="44"/>
  <c r="GS314" i="44"/>
  <c r="GM314" i="44"/>
  <c r="GR314" i="44"/>
  <c r="GQ314" i="44"/>
  <c r="GO314" i="44"/>
  <c r="BF314" i="44"/>
  <c r="BG314" i="44"/>
  <c r="BH314" i="44"/>
  <c r="BJ314" i="44"/>
  <c r="BL314" i="44"/>
  <c r="BK314" i="44"/>
  <c r="EM318" i="44"/>
  <c r="GQ318" i="44"/>
  <c r="GN318" i="44"/>
  <c r="GS318" i="44"/>
  <c r="GM318" i="44"/>
  <c r="GR318" i="44"/>
  <c r="GO318" i="44"/>
  <c r="BF318" i="44"/>
  <c r="BG318" i="44"/>
  <c r="BH318" i="44"/>
  <c r="BJ318" i="44"/>
  <c r="BL318" i="44"/>
  <c r="BK318" i="44"/>
  <c r="EM322" i="44"/>
  <c r="GQ322" i="44"/>
  <c r="GN322" i="44"/>
  <c r="GS322" i="44"/>
  <c r="GM322" i="44"/>
  <c r="GR322" i="44"/>
  <c r="GO322" i="44"/>
  <c r="BF322" i="44"/>
  <c r="BG322" i="44"/>
  <c r="BH322" i="44"/>
  <c r="BJ322" i="44"/>
  <c r="BL322" i="44"/>
  <c r="BK322" i="44"/>
  <c r="EM326" i="44"/>
  <c r="GR326" i="44"/>
  <c r="GQ326" i="44"/>
  <c r="GN326" i="44"/>
  <c r="GS326" i="44"/>
  <c r="GM326" i="44"/>
  <c r="GO326" i="44"/>
  <c r="BF326" i="44"/>
  <c r="BG326" i="44"/>
  <c r="BH326" i="44"/>
  <c r="BJ326" i="44"/>
  <c r="BL326" i="44"/>
  <c r="BK326" i="44"/>
  <c r="EM330" i="44"/>
  <c r="GS330" i="44"/>
  <c r="GM330" i="44"/>
  <c r="GR330" i="44"/>
  <c r="GQ330" i="44"/>
  <c r="GN330" i="44"/>
  <c r="GO330" i="44"/>
  <c r="BF330" i="44"/>
  <c r="BG330" i="44"/>
  <c r="BH330" i="44"/>
  <c r="BJ330" i="44"/>
  <c r="BL330" i="44"/>
  <c r="BK330" i="44"/>
  <c r="EM334" i="44"/>
  <c r="GN334" i="44"/>
  <c r="GS334" i="44"/>
  <c r="GM334" i="44"/>
  <c r="GR334" i="44"/>
  <c r="GQ334" i="44"/>
  <c r="GO334" i="44"/>
  <c r="BF334" i="44"/>
  <c r="BG334" i="44"/>
  <c r="BH334" i="44"/>
  <c r="BJ334" i="44"/>
  <c r="BL334" i="44"/>
  <c r="BK334" i="44"/>
  <c r="EM338" i="44"/>
  <c r="GN338" i="44"/>
  <c r="GS338" i="44"/>
  <c r="GM338" i="44"/>
  <c r="GR338" i="44"/>
  <c r="GQ338" i="44"/>
  <c r="GO338" i="44"/>
  <c r="BF338" i="44"/>
  <c r="BG338" i="44"/>
  <c r="BH338" i="44"/>
  <c r="BJ338" i="44"/>
  <c r="BL338" i="44"/>
  <c r="BK338" i="44"/>
  <c r="EM342" i="44"/>
  <c r="GR342" i="44"/>
  <c r="GQ342" i="44"/>
  <c r="GN342" i="44"/>
  <c r="GS342" i="44"/>
  <c r="GM342" i="44"/>
  <c r="GO342" i="44"/>
  <c r="BF342" i="44"/>
  <c r="BG342" i="44"/>
  <c r="BH342" i="44"/>
  <c r="BJ342" i="44"/>
  <c r="BL342" i="44"/>
  <c r="BK342" i="44"/>
  <c r="EM346" i="44"/>
  <c r="GN346" i="44"/>
  <c r="GS346" i="44"/>
  <c r="GM346" i="44"/>
  <c r="GR346" i="44"/>
  <c r="GQ346" i="44"/>
  <c r="GO346" i="44"/>
  <c r="BF346" i="44"/>
  <c r="BG346" i="44"/>
  <c r="BH346" i="44"/>
  <c r="BJ346" i="44"/>
  <c r="BL346" i="44"/>
  <c r="BK346" i="44"/>
  <c r="EM350" i="44"/>
  <c r="GS350" i="44"/>
  <c r="GM350" i="44"/>
  <c r="GR350" i="44"/>
  <c r="GQ350" i="44"/>
  <c r="GN350" i="44"/>
  <c r="GO350" i="44"/>
  <c r="BF350" i="44"/>
  <c r="BG350" i="44"/>
  <c r="BH350" i="44"/>
  <c r="BJ350" i="44"/>
  <c r="BL350" i="44"/>
  <c r="BK350" i="44"/>
  <c r="EM354" i="44"/>
  <c r="GR354" i="44"/>
  <c r="GQ354" i="44"/>
  <c r="GN354" i="44"/>
  <c r="GS354" i="44"/>
  <c r="GM354" i="44"/>
  <c r="GO354" i="44"/>
  <c r="BF354" i="44"/>
  <c r="BG354" i="44"/>
  <c r="BH354" i="44"/>
  <c r="BJ354" i="44"/>
  <c r="BL354" i="44"/>
  <c r="BK354" i="44"/>
  <c r="EM358" i="44"/>
  <c r="GQ358" i="44"/>
  <c r="GN358" i="44"/>
  <c r="GS358" i="44"/>
  <c r="GM358" i="44"/>
  <c r="GR358" i="44"/>
  <c r="GO358" i="44"/>
  <c r="BF358" i="44"/>
  <c r="BG358" i="44"/>
  <c r="BH358" i="44"/>
  <c r="BJ358" i="44"/>
  <c r="BL358" i="44"/>
  <c r="BK358" i="44"/>
  <c r="EM362" i="44"/>
  <c r="GQ362" i="44"/>
  <c r="GN362" i="44"/>
  <c r="GS362" i="44"/>
  <c r="GM362" i="44"/>
  <c r="GR362" i="44"/>
  <c r="GO362" i="44"/>
  <c r="BF362" i="44"/>
  <c r="BG362" i="44"/>
  <c r="BH362" i="44"/>
  <c r="BJ362" i="44"/>
  <c r="BL362" i="44"/>
  <c r="BK362" i="44"/>
  <c r="EM366" i="44"/>
  <c r="GN366" i="44"/>
  <c r="GS366" i="44"/>
  <c r="GM366" i="44"/>
  <c r="GR366" i="44"/>
  <c r="GQ366" i="44"/>
  <c r="GO366" i="44"/>
  <c r="BF366" i="44"/>
  <c r="BG366" i="44"/>
  <c r="BH366" i="44"/>
  <c r="BJ366" i="44"/>
  <c r="BL366" i="44"/>
  <c r="BK366" i="44"/>
  <c r="EM370" i="44"/>
  <c r="GS370" i="44"/>
  <c r="GM370" i="44"/>
  <c r="GR370" i="44"/>
  <c r="GQ370" i="44"/>
  <c r="GN370" i="44"/>
  <c r="GO370" i="44"/>
  <c r="BF370" i="44"/>
  <c r="BG370" i="44"/>
  <c r="BH370" i="44"/>
  <c r="BJ370" i="44"/>
  <c r="BL370" i="44"/>
  <c r="BK370" i="44"/>
  <c r="EM374" i="44"/>
  <c r="GR374" i="44"/>
  <c r="GQ374" i="44"/>
  <c r="GN374" i="44"/>
  <c r="GS374" i="44"/>
  <c r="GM374" i="44"/>
  <c r="GO374" i="44"/>
  <c r="BF374" i="44"/>
  <c r="BG374" i="44"/>
  <c r="BH374" i="44"/>
  <c r="BJ374" i="44"/>
  <c r="BL374" i="44"/>
  <c r="BK374" i="44"/>
  <c r="EM378" i="44"/>
  <c r="GQ378" i="44"/>
  <c r="GN378" i="44"/>
  <c r="GS378" i="44"/>
  <c r="GM378" i="44"/>
  <c r="GR378" i="44"/>
  <c r="GO378" i="44"/>
  <c r="BF378" i="44"/>
  <c r="BG378" i="44"/>
  <c r="BH378" i="44"/>
  <c r="BJ378" i="44"/>
  <c r="BL378" i="44"/>
  <c r="BK378" i="44"/>
  <c r="EM382" i="44"/>
  <c r="GN382" i="44"/>
  <c r="GS382" i="44"/>
  <c r="GM382" i="44"/>
  <c r="GR382" i="44"/>
  <c r="GQ382" i="44"/>
  <c r="GO382" i="44"/>
  <c r="BF382" i="44"/>
  <c r="BG382" i="44"/>
  <c r="BH382" i="44"/>
  <c r="BJ382" i="44"/>
  <c r="BL382" i="44"/>
  <c r="BK382" i="44"/>
  <c r="EM386" i="44"/>
  <c r="GS386" i="44"/>
  <c r="GM386" i="44"/>
  <c r="GR386" i="44"/>
  <c r="GQ386" i="44"/>
  <c r="GN386" i="44"/>
  <c r="GO386" i="44"/>
  <c r="BF386" i="44"/>
  <c r="BG386" i="44"/>
  <c r="BH386" i="44"/>
  <c r="BJ386" i="44"/>
  <c r="BL386" i="44"/>
  <c r="BK386" i="44"/>
  <c r="EM390" i="44"/>
  <c r="GR390" i="44"/>
  <c r="GQ390" i="44"/>
  <c r="GN390" i="44"/>
  <c r="GS390" i="44"/>
  <c r="GM390" i="44"/>
  <c r="GO390" i="44"/>
  <c r="BF390" i="44"/>
  <c r="BG390" i="44"/>
  <c r="BH390" i="44"/>
  <c r="BJ390" i="44"/>
  <c r="BL390" i="44"/>
  <c r="BK390" i="44"/>
  <c r="EM394" i="44"/>
  <c r="GS394" i="44"/>
  <c r="GM394" i="44"/>
  <c r="GR394" i="44"/>
  <c r="GQ394" i="44"/>
  <c r="GN394" i="44"/>
  <c r="GO394" i="44"/>
  <c r="BF394" i="44"/>
  <c r="BG394" i="44"/>
  <c r="BH394" i="44"/>
  <c r="BJ394" i="44"/>
  <c r="BL394" i="44"/>
  <c r="BK394" i="44"/>
  <c r="EM398" i="44"/>
  <c r="GN398" i="44"/>
  <c r="GS398" i="44"/>
  <c r="GM398" i="44"/>
  <c r="GR398" i="44"/>
  <c r="GQ398" i="44"/>
  <c r="GO398" i="44"/>
  <c r="BF398" i="44"/>
  <c r="BG398" i="44"/>
  <c r="BH398" i="44"/>
  <c r="BJ398" i="44"/>
  <c r="BL398" i="44"/>
  <c r="BK398" i="44"/>
  <c r="EM402" i="44"/>
  <c r="GN402" i="44"/>
  <c r="GR402" i="44"/>
  <c r="GS402" i="44"/>
  <c r="GQ402" i="44"/>
  <c r="GM402" i="44"/>
  <c r="GO402" i="44"/>
  <c r="BF402" i="44"/>
  <c r="BG402" i="44"/>
  <c r="BH402" i="44"/>
  <c r="BJ402" i="44"/>
  <c r="BL402" i="44"/>
  <c r="BK402" i="44"/>
  <c r="EM406" i="44"/>
  <c r="GS406" i="44"/>
  <c r="GM406" i="44"/>
  <c r="GR406" i="44"/>
  <c r="GQ406" i="44"/>
  <c r="GN406" i="44"/>
  <c r="GO406" i="44"/>
  <c r="BF406" i="44"/>
  <c r="BG406" i="44"/>
  <c r="BH406" i="44"/>
  <c r="BJ406" i="44"/>
  <c r="BL406" i="44"/>
  <c r="BK406" i="44"/>
  <c r="EM410" i="44"/>
  <c r="GR410" i="44"/>
  <c r="GQ410" i="44"/>
  <c r="GN410" i="44"/>
  <c r="GS410" i="44"/>
  <c r="GM410" i="44"/>
  <c r="GO410" i="44"/>
  <c r="BF410" i="44"/>
  <c r="BG410" i="44"/>
  <c r="BH410" i="44"/>
  <c r="BJ410" i="44"/>
  <c r="BL410" i="44"/>
  <c r="BK410" i="44"/>
  <c r="EM414" i="44"/>
  <c r="GN414" i="44"/>
  <c r="GS414" i="44"/>
  <c r="GM414" i="44"/>
  <c r="GR414" i="44"/>
  <c r="GQ414" i="44"/>
  <c r="GO414" i="44"/>
  <c r="BF414" i="44"/>
  <c r="BG414" i="44"/>
  <c r="BH414" i="44"/>
  <c r="BJ414" i="44"/>
  <c r="BL414" i="44"/>
  <c r="BK414" i="44"/>
  <c r="EM418" i="44"/>
  <c r="GN418" i="44"/>
  <c r="GS418" i="44"/>
  <c r="GM418" i="44"/>
  <c r="GR418" i="44"/>
  <c r="GQ418" i="44"/>
  <c r="GO418" i="44"/>
  <c r="BF418" i="44"/>
  <c r="BG418" i="44"/>
  <c r="BH418" i="44"/>
  <c r="BJ418" i="44"/>
  <c r="BL418" i="44"/>
  <c r="BK418" i="44"/>
  <c r="EM422" i="44"/>
  <c r="GR422" i="44"/>
  <c r="GQ422" i="44"/>
  <c r="GN422" i="44"/>
  <c r="GS422" i="44"/>
  <c r="GM422" i="44"/>
  <c r="GO422" i="44"/>
  <c r="BF422" i="44"/>
  <c r="BG422" i="44"/>
  <c r="BH422" i="44"/>
  <c r="BJ422" i="44"/>
  <c r="BL422" i="44"/>
  <c r="BK422" i="44"/>
  <c r="EM426" i="44"/>
  <c r="GN426" i="44"/>
  <c r="GS426" i="44"/>
  <c r="GM426" i="44"/>
  <c r="GR426" i="44"/>
  <c r="GQ426" i="44"/>
  <c r="GO426" i="44"/>
  <c r="BF426" i="44"/>
  <c r="BG426" i="44"/>
  <c r="BH426" i="44"/>
  <c r="BJ426" i="44"/>
  <c r="BL426" i="44"/>
  <c r="BK426" i="44"/>
  <c r="EM430" i="44"/>
  <c r="GS430" i="44"/>
  <c r="GM430" i="44"/>
  <c r="GR430" i="44"/>
  <c r="GQ430" i="44"/>
  <c r="GN430" i="44"/>
  <c r="GO430" i="44"/>
  <c r="BF430" i="44"/>
  <c r="BG430" i="44"/>
  <c r="BH430" i="44"/>
  <c r="BJ430" i="44"/>
  <c r="BL430" i="44"/>
  <c r="BK430" i="44"/>
  <c r="EM434" i="44"/>
  <c r="FA434" i="44" s="1"/>
  <c r="GR434" i="44"/>
  <c r="GQ434" i="44"/>
  <c r="GN434" i="44"/>
  <c r="GS434" i="44"/>
  <c r="GM434" i="44"/>
  <c r="GO434" i="44"/>
  <c r="BF434" i="44"/>
  <c r="BG434" i="44"/>
  <c r="BH434" i="44"/>
  <c r="BJ434" i="44"/>
  <c r="BL434" i="44"/>
  <c r="BK434" i="44"/>
  <c r="EM438" i="44"/>
  <c r="GQ438" i="44"/>
  <c r="GN438" i="44"/>
  <c r="GS438" i="44"/>
  <c r="GM438" i="44"/>
  <c r="GR438" i="44"/>
  <c r="GO438" i="44"/>
  <c r="BF438" i="44"/>
  <c r="BG438" i="44"/>
  <c r="BH438" i="44"/>
  <c r="BJ438" i="44"/>
  <c r="BL438" i="44"/>
  <c r="BK438" i="44"/>
  <c r="EM442" i="44"/>
  <c r="GS442" i="44"/>
  <c r="GM442" i="44"/>
  <c r="GQ442" i="44"/>
  <c r="GN442" i="44"/>
  <c r="GR442" i="44"/>
  <c r="GO442" i="44"/>
  <c r="BF442" i="44"/>
  <c r="BG442" i="44"/>
  <c r="BH442" i="44"/>
  <c r="BJ442" i="44"/>
  <c r="BL442" i="44"/>
  <c r="BK442" i="44"/>
  <c r="EM446" i="44"/>
  <c r="GQ446" i="44"/>
  <c r="GN446" i="44"/>
  <c r="GS446" i="44"/>
  <c r="GM446" i="44"/>
  <c r="GR446" i="44"/>
  <c r="GO446" i="44"/>
  <c r="BF446" i="44"/>
  <c r="BG446" i="44"/>
  <c r="BH446" i="44"/>
  <c r="BJ446" i="44"/>
  <c r="BL446" i="44"/>
  <c r="BK446" i="44"/>
  <c r="EM450" i="44"/>
  <c r="GN450" i="44"/>
  <c r="GS450" i="44"/>
  <c r="GM450" i="44"/>
  <c r="GR450" i="44"/>
  <c r="GQ450" i="44"/>
  <c r="GO450" i="44"/>
  <c r="BF450" i="44"/>
  <c r="BG450" i="44"/>
  <c r="BH450" i="44"/>
  <c r="BJ450" i="44"/>
  <c r="BL450" i="44"/>
  <c r="BK450" i="44"/>
  <c r="EM454" i="44"/>
  <c r="GS454" i="44"/>
  <c r="GM454" i="44"/>
  <c r="GR454" i="44"/>
  <c r="GQ454" i="44"/>
  <c r="GN454" i="44"/>
  <c r="GO454" i="44"/>
  <c r="BF454" i="44"/>
  <c r="BG454" i="44"/>
  <c r="BH454" i="44"/>
  <c r="BJ454" i="44"/>
  <c r="BL454" i="44"/>
  <c r="BK454" i="44"/>
  <c r="EM458" i="44"/>
  <c r="GR458" i="44"/>
  <c r="GQ458" i="44"/>
  <c r="GN458" i="44"/>
  <c r="GS458" i="44"/>
  <c r="GM458" i="44"/>
  <c r="GO458" i="44"/>
  <c r="BF458" i="44"/>
  <c r="BG458" i="44"/>
  <c r="BH458" i="44"/>
  <c r="BJ458" i="44"/>
  <c r="BL458" i="44"/>
  <c r="BK458" i="44"/>
  <c r="EM462" i="44"/>
  <c r="GQ462" i="44"/>
  <c r="GN462" i="44"/>
  <c r="GS462" i="44"/>
  <c r="GM462" i="44"/>
  <c r="GR462" i="44"/>
  <c r="GO462" i="44"/>
  <c r="BF462" i="44"/>
  <c r="BG462" i="44"/>
  <c r="BH462" i="44"/>
  <c r="BJ462" i="44"/>
  <c r="BL462" i="44"/>
  <c r="BK462" i="44"/>
  <c r="EM466" i="44"/>
  <c r="GS466" i="44"/>
  <c r="GM466" i="44"/>
  <c r="GR466" i="44"/>
  <c r="GQ466" i="44"/>
  <c r="GN466" i="44"/>
  <c r="GO466" i="44"/>
  <c r="BF466" i="44"/>
  <c r="BG466" i="44"/>
  <c r="BH466" i="44"/>
  <c r="BJ466" i="44"/>
  <c r="BL466" i="44"/>
  <c r="BK466" i="44"/>
  <c r="EM470" i="44"/>
  <c r="GQ470" i="44"/>
  <c r="GN470" i="44"/>
  <c r="GR470" i="44"/>
  <c r="GS470" i="44"/>
  <c r="GM470" i="44"/>
  <c r="GO470" i="44"/>
  <c r="BF470" i="44"/>
  <c r="BG470" i="44"/>
  <c r="BH470" i="44"/>
  <c r="BJ470" i="44"/>
  <c r="BL470" i="44"/>
  <c r="BK470" i="44"/>
  <c r="EM474" i="44"/>
  <c r="GN474" i="44"/>
  <c r="GS474" i="44"/>
  <c r="GM474" i="44"/>
  <c r="GR474" i="44"/>
  <c r="GQ474" i="44"/>
  <c r="GO474" i="44"/>
  <c r="BF474" i="44"/>
  <c r="BG474" i="44"/>
  <c r="BH474" i="44"/>
  <c r="BJ474" i="44"/>
  <c r="BL474" i="44"/>
  <c r="BK474" i="44"/>
  <c r="EM478" i="44"/>
  <c r="FA478" i="44" s="1"/>
  <c r="GS478" i="44"/>
  <c r="GM478" i="44"/>
  <c r="GR478" i="44"/>
  <c r="GQ478" i="44"/>
  <c r="GN478" i="44"/>
  <c r="GO478" i="44"/>
  <c r="BF478" i="44"/>
  <c r="BG478" i="44"/>
  <c r="BH478" i="44"/>
  <c r="BJ478" i="44"/>
  <c r="BL478" i="44"/>
  <c r="BK478" i="44"/>
  <c r="EM482" i="44"/>
  <c r="ET482" i="44" s="1"/>
  <c r="GR482" i="44"/>
  <c r="GQ482" i="44"/>
  <c r="GN482" i="44"/>
  <c r="GS482" i="44"/>
  <c r="GM482" i="44"/>
  <c r="GO482" i="44"/>
  <c r="BF482" i="44"/>
  <c r="BG482" i="44"/>
  <c r="BH482" i="44"/>
  <c r="BJ482" i="44"/>
  <c r="BL482" i="44"/>
  <c r="BK482" i="44"/>
  <c r="EM486" i="44"/>
  <c r="GQ486" i="44"/>
  <c r="GN486" i="44"/>
  <c r="GS486" i="44"/>
  <c r="GM486" i="44"/>
  <c r="GR486" i="44"/>
  <c r="GO486" i="44"/>
  <c r="BF486" i="44"/>
  <c r="BG486" i="44"/>
  <c r="BH486" i="44"/>
  <c r="BL486" i="44"/>
  <c r="BK486" i="44"/>
  <c r="BJ486" i="44"/>
  <c r="EM490" i="44"/>
  <c r="GS490" i="44"/>
  <c r="GR490" i="44"/>
  <c r="GN490" i="44"/>
  <c r="GM490" i="44"/>
  <c r="GQ490" i="44"/>
  <c r="GO490" i="44"/>
  <c r="BF490" i="44"/>
  <c r="BG490" i="44"/>
  <c r="BH490" i="44"/>
  <c r="BL490" i="44"/>
  <c r="BK490" i="44"/>
  <c r="BJ490" i="44"/>
  <c r="EM494" i="44"/>
  <c r="GR494" i="44"/>
  <c r="GQ494" i="44"/>
  <c r="GN494" i="44"/>
  <c r="GS494" i="44"/>
  <c r="GM494" i="44"/>
  <c r="GO494" i="44"/>
  <c r="BF494" i="44"/>
  <c r="BG494" i="44"/>
  <c r="BH494" i="44"/>
  <c r="BL494" i="44"/>
  <c r="BK494" i="44"/>
  <c r="BJ494" i="44"/>
  <c r="EM498" i="44"/>
  <c r="ET498" i="44" s="1"/>
  <c r="GR498" i="44"/>
  <c r="GQ498" i="44"/>
  <c r="GN498" i="44"/>
  <c r="GS498" i="44"/>
  <c r="GM498" i="44"/>
  <c r="GO498" i="44"/>
  <c r="BF498" i="44"/>
  <c r="BG498" i="44"/>
  <c r="BH498" i="44"/>
  <c r="BL498" i="44"/>
  <c r="BK498" i="44"/>
  <c r="BJ498" i="44"/>
  <c r="EM502" i="44"/>
  <c r="GQ502" i="44"/>
  <c r="GN502" i="44"/>
  <c r="GS502" i="44"/>
  <c r="GM502" i="44"/>
  <c r="GR502" i="44"/>
  <c r="GO502" i="44"/>
  <c r="BF502" i="44"/>
  <c r="BG502" i="44"/>
  <c r="BH502" i="44"/>
  <c r="BL502" i="44"/>
  <c r="BK502" i="44"/>
  <c r="BJ502" i="44"/>
  <c r="EM506" i="44"/>
  <c r="GN506" i="44"/>
  <c r="GS506" i="44"/>
  <c r="GM506" i="44"/>
  <c r="GR506" i="44"/>
  <c r="GQ506" i="44"/>
  <c r="GO506" i="44"/>
  <c r="BF506" i="44"/>
  <c r="BG506" i="44"/>
  <c r="BH506" i="44"/>
  <c r="BL506" i="44"/>
  <c r="BK506" i="44"/>
  <c r="BJ506" i="44"/>
  <c r="EM510" i="44"/>
  <c r="GN510" i="44"/>
  <c r="GR510" i="44"/>
  <c r="GQ510" i="44"/>
  <c r="GS510" i="44"/>
  <c r="GM510" i="44"/>
  <c r="GO510" i="44"/>
  <c r="BF510" i="44"/>
  <c r="BG510" i="44"/>
  <c r="BH510" i="44"/>
  <c r="BL510" i="44"/>
  <c r="BK510" i="44"/>
  <c r="BJ510" i="44"/>
  <c r="EM514" i="44"/>
  <c r="GS514" i="44"/>
  <c r="GM514" i="44"/>
  <c r="GR514" i="44"/>
  <c r="GQ514" i="44"/>
  <c r="GN514" i="44"/>
  <c r="GO514" i="44"/>
  <c r="BF514" i="44"/>
  <c r="BG514" i="44"/>
  <c r="BH514" i="44"/>
  <c r="BL514" i="44"/>
  <c r="BK514" i="44"/>
  <c r="BJ514" i="44"/>
  <c r="EM518" i="44"/>
  <c r="GR518" i="44"/>
  <c r="GQ518" i="44"/>
  <c r="GN518" i="44"/>
  <c r="GS518" i="44"/>
  <c r="GM518" i="44"/>
  <c r="GO518" i="44"/>
  <c r="BF518" i="44"/>
  <c r="BG518" i="44"/>
  <c r="BH518" i="44"/>
  <c r="BL518" i="44"/>
  <c r="BK518" i="44"/>
  <c r="BJ518" i="44"/>
  <c r="EM522" i="44"/>
  <c r="GQ522" i="44"/>
  <c r="GN522" i="44"/>
  <c r="GS522" i="44"/>
  <c r="GM522" i="44"/>
  <c r="GR522" i="44"/>
  <c r="GO522" i="44"/>
  <c r="BF522" i="44"/>
  <c r="BG522" i="44"/>
  <c r="BH522" i="44"/>
  <c r="BL522" i="44"/>
  <c r="BK522" i="44"/>
  <c r="BJ522" i="44"/>
  <c r="EM526" i="44"/>
  <c r="GR526" i="44"/>
  <c r="GQ526" i="44"/>
  <c r="GN526" i="44"/>
  <c r="GS526" i="44"/>
  <c r="GM526" i="44"/>
  <c r="GO526" i="44"/>
  <c r="BF526" i="44"/>
  <c r="BG526" i="44"/>
  <c r="BH526" i="44"/>
  <c r="BL526" i="44"/>
  <c r="BK526" i="44"/>
  <c r="BJ526" i="44"/>
  <c r="GO27" i="44"/>
  <c r="GR27" i="44"/>
  <c r="GQ27" i="44"/>
  <c r="GS27" i="44"/>
  <c r="GM27" i="44"/>
  <c r="GN27" i="44"/>
  <c r="GR31" i="44"/>
  <c r="GQ31" i="44"/>
  <c r="GO31" i="44"/>
  <c r="GS31" i="44"/>
  <c r="GM31" i="44"/>
  <c r="GN31" i="44"/>
  <c r="GR35" i="44"/>
  <c r="GQ35" i="44"/>
  <c r="GO35" i="44"/>
  <c r="GS35" i="44"/>
  <c r="GM35" i="44"/>
  <c r="GN35" i="44"/>
  <c r="GO39" i="44"/>
  <c r="GS39" i="44"/>
  <c r="GM39" i="44"/>
  <c r="GR39" i="44"/>
  <c r="GQ39" i="44"/>
  <c r="GN39" i="44"/>
  <c r="BF39" i="44"/>
  <c r="GQ43" i="44"/>
  <c r="GO43" i="44"/>
  <c r="GS43" i="44"/>
  <c r="GN43" i="44"/>
  <c r="GR43" i="44"/>
  <c r="GM43" i="44"/>
  <c r="GO47" i="44"/>
  <c r="GS47" i="44"/>
  <c r="GM47" i="44"/>
  <c r="GR47" i="44"/>
  <c r="GQ47" i="44"/>
  <c r="GN47" i="44"/>
  <c r="GR51" i="44"/>
  <c r="GQ51" i="44"/>
  <c r="GO51" i="44"/>
  <c r="GS51" i="44"/>
  <c r="GM51" i="44"/>
  <c r="GN51" i="44"/>
  <c r="EA51" i="44"/>
  <c r="DZ51" i="44"/>
  <c r="DY51" i="44"/>
  <c r="BF51" i="44"/>
  <c r="GR55" i="44"/>
  <c r="GQ55" i="44"/>
  <c r="GO55" i="44"/>
  <c r="GS55" i="44"/>
  <c r="GM55" i="44"/>
  <c r="GN55" i="44"/>
  <c r="BF55" i="44"/>
  <c r="GR59" i="44"/>
  <c r="GQ59" i="44"/>
  <c r="GO59" i="44"/>
  <c r="GS59" i="44"/>
  <c r="GM59" i="44"/>
  <c r="GN59" i="44"/>
  <c r="GQ63" i="44"/>
  <c r="GO63" i="44"/>
  <c r="GS63" i="44"/>
  <c r="GM63" i="44"/>
  <c r="GR63" i="44"/>
  <c r="GN63" i="44"/>
  <c r="BF63" i="44"/>
  <c r="GO67" i="44"/>
  <c r="GS67" i="44"/>
  <c r="GN67" i="44"/>
  <c r="GR67" i="44"/>
  <c r="GQ67" i="44"/>
  <c r="GM67" i="44"/>
  <c r="GR71" i="44"/>
  <c r="GQ71" i="44"/>
  <c r="GO71" i="44"/>
  <c r="GS71" i="44"/>
  <c r="GM71" i="44"/>
  <c r="GN71" i="44"/>
  <c r="BF71" i="44"/>
  <c r="GR75" i="44"/>
  <c r="GQ75" i="44"/>
  <c r="GO75" i="44"/>
  <c r="GS75" i="44"/>
  <c r="GM75" i="44"/>
  <c r="GN75" i="44"/>
  <c r="BF75" i="44"/>
  <c r="GQ79" i="44"/>
  <c r="GO79" i="44"/>
  <c r="GS79" i="44"/>
  <c r="GM79" i="44"/>
  <c r="GR79" i="44"/>
  <c r="GN79" i="44"/>
  <c r="BF79" i="44"/>
  <c r="GQ83" i="44"/>
  <c r="GO83" i="44"/>
  <c r="GS83" i="44"/>
  <c r="GM83" i="44"/>
  <c r="GR83" i="44"/>
  <c r="GN83" i="44"/>
  <c r="BF83" i="44"/>
  <c r="GS87" i="44"/>
  <c r="GN87" i="44"/>
  <c r="GR87" i="44"/>
  <c r="GQ87" i="44"/>
  <c r="GO87" i="44"/>
  <c r="GM87" i="44"/>
  <c r="BG87" i="44"/>
  <c r="GQ91" i="44"/>
  <c r="GO91" i="44"/>
  <c r="GS91" i="44"/>
  <c r="GM91" i="44"/>
  <c r="GR91" i="44"/>
  <c r="GN91" i="44"/>
  <c r="BF91" i="44"/>
  <c r="GQ95" i="44"/>
  <c r="GO95" i="44"/>
  <c r="GS95" i="44"/>
  <c r="GN95" i="44"/>
  <c r="GR95" i="44"/>
  <c r="GM95" i="44"/>
  <c r="EA95" i="44"/>
  <c r="DZ95" i="44"/>
  <c r="DY95" i="44"/>
  <c r="GR99" i="44"/>
  <c r="GQ99" i="44"/>
  <c r="GO99" i="44"/>
  <c r="GS99" i="44"/>
  <c r="GM99" i="44"/>
  <c r="GN99" i="44"/>
  <c r="BF99" i="44"/>
  <c r="GQ103" i="44"/>
  <c r="GO103" i="44"/>
  <c r="GS103" i="44"/>
  <c r="GN103" i="44"/>
  <c r="GR103" i="44"/>
  <c r="GM103" i="44"/>
  <c r="EA103" i="44"/>
  <c r="DZ103" i="44"/>
  <c r="DY103" i="44"/>
  <c r="BG103" i="44"/>
  <c r="GS107" i="44"/>
  <c r="GN107" i="44"/>
  <c r="GR107" i="44"/>
  <c r="GQ107" i="44"/>
  <c r="GO107" i="44"/>
  <c r="GM107" i="44"/>
  <c r="BG107" i="44"/>
  <c r="GO111" i="44"/>
  <c r="GS111" i="44"/>
  <c r="GN111" i="44"/>
  <c r="GR111" i="44"/>
  <c r="GQ111" i="44"/>
  <c r="GM111" i="44"/>
  <c r="BG111" i="44"/>
  <c r="GR115" i="44"/>
  <c r="GQ115" i="44"/>
  <c r="GO115" i="44"/>
  <c r="GS115" i="44"/>
  <c r="GM115" i="44"/>
  <c r="GN115" i="44"/>
  <c r="EA115" i="44"/>
  <c r="DZ115" i="44"/>
  <c r="DY115" i="44"/>
  <c r="BF115" i="44"/>
  <c r="GS119" i="44"/>
  <c r="GN119" i="44"/>
  <c r="GR119" i="44"/>
  <c r="GQ119" i="44"/>
  <c r="GO119" i="44"/>
  <c r="GM119" i="44"/>
  <c r="BG119" i="44"/>
  <c r="GN123" i="44"/>
  <c r="GS123" i="44"/>
  <c r="GM123" i="44"/>
  <c r="GR123" i="44"/>
  <c r="GQ123" i="44"/>
  <c r="GO123" i="44"/>
  <c r="BG123" i="44"/>
  <c r="BH123" i="44"/>
  <c r="BF123" i="44"/>
  <c r="EM127" i="44"/>
  <c r="GR127" i="44"/>
  <c r="GQ127" i="44"/>
  <c r="GN127" i="44"/>
  <c r="GS127" i="44"/>
  <c r="GM127" i="44"/>
  <c r="GO127" i="44"/>
  <c r="BG127" i="44"/>
  <c r="BH127" i="44"/>
  <c r="BF127" i="44"/>
  <c r="BK127" i="44"/>
  <c r="BJ127" i="44"/>
  <c r="BL127" i="44"/>
  <c r="EM131" i="44"/>
  <c r="GN131" i="44"/>
  <c r="GS131" i="44"/>
  <c r="GM131" i="44"/>
  <c r="GR131" i="44"/>
  <c r="GQ131" i="44"/>
  <c r="GO131" i="44"/>
  <c r="BG131" i="44"/>
  <c r="BH131" i="44"/>
  <c r="BF131" i="44"/>
  <c r="BK131" i="44"/>
  <c r="BJ131" i="44"/>
  <c r="BL131" i="44"/>
  <c r="EM135" i="44"/>
  <c r="GR135" i="44"/>
  <c r="GQ135" i="44"/>
  <c r="GN135" i="44"/>
  <c r="GS135" i="44"/>
  <c r="GM135" i="44"/>
  <c r="GO135" i="44"/>
  <c r="BG135" i="44"/>
  <c r="BH135" i="44"/>
  <c r="BF135" i="44"/>
  <c r="BK135" i="44"/>
  <c r="BJ135" i="44"/>
  <c r="BL135" i="44"/>
  <c r="EM139" i="44"/>
  <c r="GN139" i="44"/>
  <c r="GS139" i="44"/>
  <c r="GM139" i="44"/>
  <c r="GR139" i="44"/>
  <c r="GQ139" i="44"/>
  <c r="GO139" i="44"/>
  <c r="BG139" i="44"/>
  <c r="BH139" i="44"/>
  <c r="BF139" i="44"/>
  <c r="BK139" i="44"/>
  <c r="BJ139" i="44"/>
  <c r="BL139" i="44"/>
  <c r="EM143" i="44"/>
  <c r="GR143" i="44"/>
  <c r="GQ143" i="44"/>
  <c r="GN143" i="44"/>
  <c r="GS143" i="44"/>
  <c r="GM143" i="44"/>
  <c r="GO143" i="44"/>
  <c r="BG143" i="44"/>
  <c r="BH143" i="44"/>
  <c r="BF143" i="44"/>
  <c r="BK143" i="44"/>
  <c r="BJ143" i="44"/>
  <c r="BL143" i="44"/>
  <c r="EM147" i="44"/>
  <c r="GN147" i="44"/>
  <c r="GS147" i="44"/>
  <c r="GM147" i="44"/>
  <c r="GR147" i="44"/>
  <c r="GQ147" i="44"/>
  <c r="GO147" i="44"/>
  <c r="BG147" i="44"/>
  <c r="BH147" i="44"/>
  <c r="BF147" i="44"/>
  <c r="BK147" i="44"/>
  <c r="BJ147" i="44"/>
  <c r="BL147" i="44"/>
  <c r="EM151" i="44"/>
  <c r="GS151" i="44"/>
  <c r="GM151" i="44"/>
  <c r="GR151" i="44"/>
  <c r="GQ151" i="44"/>
  <c r="GN151" i="44"/>
  <c r="GO151" i="44"/>
  <c r="BG151" i="44"/>
  <c r="BH151" i="44"/>
  <c r="BF151" i="44"/>
  <c r="BK151" i="44"/>
  <c r="BJ151" i="44"/>
  <c r="BL151" i="44"/>
  <c r="EM155" i="44"/>
  <c r="FH155" i="44" s="1"/>
  <c r="GQ155" i="44"/>
  <c r="GN155" i="44"/>
  <c r="GS155" i="44"/>
  <c r="GM155" i="44"/>
  <c r="GR155" i="44"/>
  <c r="GO155" i="44"/>
  <c r="BG155" i="44"/>
  <c r="BH155" i="44"/>
  <c r="BF155" i="44"/>
  <c r="BK155" i="44"/>
  <c r="BJ155" i="44"/>
  <c r="BL155" i="44"/>
  <c r="EM159" i="44"/>
  <c r="GN159" i="44"/>
  <c r="GS159" i="44"/>
  <c r="GM159" i="44"/>
  <c r="GR159" i="44"/>
  <c r="GQ159" i="44"/>
  <c r="GO159" i="44"/>
  <c r="BG159" i="44"/>
  <c r="BH159" i="44"/>
  <c r="BF159" i="44"/>
  <c r="BK159" i="44"/>
  <c r="BJ159" i="44"/>
  <c r="BL159" i="44"/>
  <c r="EM163" i="44"/>
  <c r="GS163" i="44"/>
  <c r="GM163" i="44"/>
  <c r="GR163" i="44"/>
  <c r="GQ163" i="44"/>
  <c r="GN163" i="44"/>
  <c r="GO163" i="44"/>
  <c r="BG163" i="44"/>
  <c r="BH163" i="44"/>
  <c r="BF163" i="44"/>
  <c r="BK163" i="44"/>
  <c r="BJ163" i="44"/>
  <c r="BL163" i="44"/>
  <c r="EM167" i="44"/>
  <c r="GR167" i="44"/>
  <c r="GQ167" i="44"/>
  <c r="GN167" i="44"/>
  <c r="GS167" i="44"/>
  <c r="GM167" i="44"/>
  <c r="GO167" i="44"/>
  <c r="BG167" i="44"/>
  <c r="BH167" i="44"/>
  <c r="BF167" i="44"/>
  <c r="BK167" i="44"/>
  <c r="BJ167" i="44"/>
  <c r="BL167" i="44"/>
  <c r="EM171" i="44"/>
  <c r="FH171" i="44" s="1"/>
  <c r="GQ171" i="44"/>
  <c r="GN171" i="44"/>
  <c r="GS171" i="44"/>
  <c r="GM171" i="44"/>
  <c r="GR171" i="44"/>
  <c r="GO171" i="44"/>
  <c r="BG171" i="44"/>
  <c r="BH171" i="44"/>
  <c r="BF171" i="44"/>
  <c r="BK171" i="44"/>
  <c r="BJ171" i="44"/>
  <c r="BL171" i="44"/>
  <c r="EM175" i="44"/>
  <c r="GN175" i="44"/>
  <c r="GS175" i="44"/>
  <c r="GM175" i="44"/>
  <c r="GR175" i="44"/>
  <c r="GQ175" i="44"/>
  <c r="GO175" i="44"/>
  <c r="BG175" i="44"/>
  <c r="BH175" i="44"/>
  <c r="BF175" i="44"/>
  <c r="BK175" i="44"/>
  <c r="BJ175" i="44"/>
  <c r="BL175" i="44"/>
  <c r="EM179" i="44"/>
  <c r="GS179" i="44"/>
  <c r="GM179" i="44"/>
  <c r="GR179" i="44"/>
  <c r="GQ179" i="44"/>
  <c r="GN179" i="44"/>
  <c r="GO179" i="44"/>
  <c r="BG179" i="44"/>
  <c r="BH179" i="44"/>
  <c r="BF179" i="44"/>
  <c r="BK179" i="44"/>
  <c r="BJ179" i="44"/>
  <c r="BL179" i="44"/>
  <c r="EM183" i="44"/>
  <c r="GR183" i="44"/>
  <c r="GQ183" i="44"/>
  <c r="GN183" i="44"/>
  <c r="GS183" i="44"/>
  <c r="GM183" i="44"/>
  <c r="GO183" i="44"/>
  <c r="BG183" i="44"/>
  <c r="BH183" i="44"/>
  <c r="BF183" i="44"/>
  <c r="BK183" i="44"/>
  <c r="BJ183" i="44"/>
  <c r="BL183" i="44"/>
  <c r="EM187" i="44"/>
  <c r="GN187" i="44"/>
  <c r="GS187" i="44"/>
  <c r="GM187" i="44"/>
  <c r="GR187" i="44"/>
  <c r="GQ187" i="44"/>
  <c r="GO187" i="44"/>
  <c r="BG187" i="44"/>
  <c r="BH187" i="44"/>
  <c r="BF187" i="44"/>
  <c r="BK187" i="44"/>
  <c r="BJ187" i="44"/>
  <c r="BL187" i="44"/>
  <c r="EM191" i="44"/>
  <c r="GQ191" i="44"/>
  <c r="GN191" i="44"/>
  <c r="GS191" i="44"/>
  <c r="GM191" i="44"/>
  <c r="GR191" i="44"/>
  <c r="GO191" i="44"/>
  <c r="BG191" i="44"/>
  <c r="BH191" i="44"/>
  <c r="BF191" i="44"/>
  <c r="BK191" i="44"/>
  <c r="BJ191" i="44"/>
  <c r="BL191" i="44"/>
  <c r="EM195" i="44"/>
  <c r="GR195" i="44"/>
  <c r="GQ195" i="44"/>
  <c r="GS195" i="44"/>
  <c r="GN195" i="44"/>
  <c r="GM195" i="44"/>
  <c r="GO195" i="44"/>
  <c r="BG195" i="44"/>
  <c r="BH195" i="44"/>
  <c r="BF195" i="44"/>
  <c r="BK195" i="44"/>
  <c r="BJ195" i="44"/>
  <c r="BL195" i="44"/>
  <c r="EM199" i="44"/>
  <c r="GQ199" i="44"/>
  <c r="GN199" i="44"/>
  <c r="GS199" i="44"/>
  <c r="GM199" i="44"/>
  <c r="GR199" i="44"/>
  <c r="GO199" i="44"/>
  <c r="BG199" i="44"/>
  <c r="BH199" i="44"/>
  <c r="BF199" i="44"/>
  <c r="BK199" i="44"/>
  <c r="BJ199" i="44"/>
  <c r="BL199" i="44"/>
  <c r="EM203" i="44"/>
  <c r="GN203" i="44"/>
  <c r="GS203" i="44"/>
  <c r="GM203" i="44"/>
  <c r="GR203" i="44"/>
  <c r="GQ203" i="44"/>
  <c r="GO203" i="44"/>
  <c r="BG203" i="44"/>
  <c r="BH203" i="44"/>
  <c r="BF203" i="44"/>
  <c r="BK203" i="44"/>
  <c r="BJ203" i="44"/>
  <c r="BL203" i="44"/>
  <c r="EM207" i="44"/>
  <c r="GS207" i="44"/>
  <c r="GM207" i="44"/>
  <c r="GR207" i="44"/>
  <c r="GQ207" i="44"/>
  <c r="GN207" i="44"/>
  <c r="GO207" i="44"/>
  <c r="BG207" i="44"/>
  <c r="BH207" i="44"/>
  <c r="BF207" i="44"/>
  <c r="BK207" i="44"/>
  <c r="BJ207" i="44"/>
  <c r="BL207" i="44"/>
  <c r="EM211" i="44"/>
  <c r="GR211" i="44"/>
  <c r="GQ211" i="44"/>
  <c r="GN211" i="44"/>
  <c r="GS211" i="44"/>
  <c r="GM211" i="44"/>
  <c r="GO211" i="44"/>
  <c r="BG211" i="44"/>
  <c r="BH211" i="44"/>
  <c r="BF211" i="44"/>
  <c r="BK211" i="44"/>
  <c r="BJ211" i="44"/>
  <c r="BL211" i="44"/>
  <c r="EM215" i="44"/>
  <c r="GQ215" i="44"/>
  <c r="GN215" i="44"/>
  <c r="GS215" i="44"/>
  <c r="GM215" i="44"/>
  <c r="GR215" i="44"/>
  <c r="GO215" i="44"/>
  <c r="BG215" i="44"/>
  <c r="BH215" i="44"/>
  <c r="BF215" i="44"/>
  <c r="BK215" i="44"/>
  <c r="BJ215" i="44"/>
  <c r="BL215" i="44"/>
  <c r="EM219" i="44"/>
  <c r="GN219" i="44"/>
  <c r="GS219" i="44"/>
  <c r="GM219" i="44"/>
  <c r="GR219" i="44"/>
  <c r="GQ219" i="44"/>
  <c r="GO219" i="44"/>
  <c r="BG219" i="44"/>
  <c r="BH219" i="44"/>
  <c r="BF219" i="44"/>
  <c r="BK219" i="44"/>
  <c r="BJ219" i="44"/>
  <c r="BL219" i="44"/>
  <c r="EM223" i="44"/>
  <c r="GS223" i="44"/>
  <c r="GM223" i="44"/>
  <c r="GR223" i="44"/>
  <c r="GQ223" i="44"/>
  <c r="GN223" i="44"/>
  <c r="GO223" i="44"/>
  <c r="BG223" i="44"/>
  <c r="BH223" i="44"/>
  <c r="BF223" i="44"/>
  <c r="BK223" i="44"/>
  <c r="BJ223" i="44"/>
  <c r="BL223" i="44"/>
  <c r="EM227" i="44"/>
  <c r="GN227" i="44"/>
  <c r="GS227" i="44"/>
  <c r="GM227" i="44"/>
  <c r="GR227" i="44"/>
  <c r="GQ227" i="44"/>
  <c r="GO227" i="44"/>
  <c r="BG227" i="44"/>
  <c r="BH227" i="44"/>
  <c r="BF227" i="44"/>
  <c r="BK227" i="44"/>
  <c r="BJ227" i="44"/>
  <c r="BL227" i="44"/>
  <c r="EM231" i="44"/>
  <c r="GQ231" i="44"/>
  <c r="GN231" i="44"/>
  <c r="GS231" i="44"/>
  <c r="GM231" i="44"/>
  <c r="GR231" i="44"/>
  <c r="GO231" i="44"/>
  <c r="BG231" i="44"/>
  <c r="BH231" i="44"/>
  <c r="BF231" i="44"/>
  <c r="BK231" i="44"/>
  <c r="BJ231" i="44"/>
  <c r="BL231" i="44"/>
  <c r="EM235" i="44"/>
  <c r="GS235" i="44"/>
  <c r="GM235" i="44"/>
  <c r="GR235" i="44"/>
  <c r="GQ235" i="44"/>
  <c r="GN235" i="44"/>
  <c r="GO235" i="44"/>
  <c r="BG235" i="44"/>
  <c r="BH235" i="44"/>
  <c r="BF235" i="44"/>
  <c r="BK235" i="44"/>
  <c r="BJ235" i="44"/>
  <c r="BL235" i="44"/>
  <c r="EM239" i="44"/>
  <c r="GS239" i="44"/>
  <c r="GM239" i="44"/>
  <c r="GR239" i="44"/>
  <c r="GQ239" i="44"/>
  <c r="GN239" i="44"/>
  <c r="GO239" i="44"/>
  <c r="BG239" i="44"/>
  <c r="BH239" i="44"/>
  <c r="BF239" i="44"/>
  <c r="BK239" i="44"/>
  <c r="BJ239" i="44"/>
  <c r="BL239" i="44"/>
  <c r="EM243" i="44"/>
  <c r="GQ243" i="44"/>
  <c r="GN243" i="44"/>
  <c r="GS243" i="44"/>
  <c r="GM243" i="44"/>
  <c r="GR243" i="44"/>
  <c r="GO243" i="44"/>
  <c r="BG243" i="44"/>
  <c r="BH243" i="44"/>
  <c r="BF243" i="44"/>
  <c r="BK243" i="44"/>
  <c r="BJ243" i="44"/>
  <c r="BL243" i="44"/>
  <c r="EM247" i="44"/>
  <c r="GS247" i="44"/>
  <c r="GM247" i="44"/>
  <c r="GR247" i="44"/>
  <c r="GQ247" i="44"/>
  <c r="GN247" i="44"/>
  <c r="GO247" i="44"/>
  <c r="BG247" i="44"/>
  <c r="BH247" i="44"/>
  <c r="BF247" i="44"/>
  <c r="BK247" i="44"/>
  <c r="BJ247" i="44"/>
  <c r="BL247" i="44"/>
  <c r="EM251" i="44"/>
  <c r="GQ251" i="44"/>
  <c r="GN251" i="44"/>
  <c r="GS251" i="44"/>
  <c r="GM251" i="44"/>
  <c r="GR251" i="44"/>
  <c r="GO251" i="44"/>
  <c r="BG251" i="44"/>
  <c r="BH251" i="44"/>
  <c r="BF251" i="44"/>
  <c r="BK251" i="44"/>
  <c r="BJ251" i="44"/>
  <c r="BL251" i="44"/>
  <c r="EM255" i="44"/>
  <c r="GS255" i="44"/>
  <c r="GM255" i="44"/>
  <c r="GR255" i="44"/>
  <c r="GQ255" i="44"/>
  <c r="GN255" i="44"/>
  <c r="GO255" i="44"/>
  <c r="BG255" i="44"/>
  <c r="BH255" i="44"/>
  <c r="BF255" i="44"/>
  <c r="BK255" i="44"/>
  <c r="BJ255" i="44"/>
  <c r="BL255" i="44"/>
  <c r="EM259" i="44"/>
  <c r="GQ259" i="44"/>
  <c r="GN259" i="44"/>
  <c r="GS259" i="44"/>
  <c r="GM259" i="44"/>
  <c r="GR259" i="44"/>
  <c r="GO259" i="44"/>
  <c r="BG259" i="44"/>
  <c r="BH259" i="44"/>
  <c r="BF259" i="44"/>
  <c r="BK259" i="44"/>
  <c r="BJ259" i="44"/>
  <c r="BL259" i="44"/>
  <c r="EM263" i="44"/>
  <c r="GS263" i="44"/>
  <c r="GM263" i="44"/>
  <c r="GR263" i="44"/>
  <c r="GQ263" i="44"/>
  <c r="GN263" i="44"/>
  <c r="GO263" i="44"/>
  <c r="BG263" i="44"/>
  <c r="BH263" i="44"/>
  <c r="BF263" i="44"/>
  <c r="BK263" i="44"/>
  <c r="BJ263" i="44"/>
  <c r="BL263" i="44"/>
  <c r="EM267" i="44"/>
  <c r="GQ267" i="44"/>
  <c r="GN267" i="44"/>
  <c r="GS267" i="44"/>
  <c r="GM267" i="44"/>
  <c r="GR267" i="44"/>
  <c r="GO267" i="44"/>
  <c r="BG267" i="44"/>
  <c r="BH267" i="44"/>
  <c r="BF267" i="44"/>
  <c r="BK267" i="44"/>
  <c r="BJ267" i="44"/>
  <c r="BL267" i="44"/>
  <c r="EM271" i="44"/>
  <c r="GS271" i="44"/>
  <c r="GM271" i="44"/>
  <c r="GR271" i="44"/>
  <c r="GQ271" i="44"/>
  <c r="GN271" i="44"/>
  <c r="GO271" i="44"/>
  <c r="BG271" i="44"/>
  <c r="BH271" i="44"/>
  <c r="BF271" i="44"/>
  <c r="BK271" i="44"/>
  <c r="BJ271" i="44"/>
  <c r="BL271" i="44"/>
  <c r="EM275" i="44"/>
  <c r="GQ275" i="44"/>
  <c r="GN275" i="44"/>
  <c r="GS275" i="44"/>
  <c r="GM275" i="44"/>
  <c r="GR275" i="44"/>
  <c r="GO275" i="44"/>
  <c r="BG275" i="44"/>
  <c r="BH275" i="44"/>
  <c r="BF275" i="44"/>
  <c r="BK275" i="44"/>
  <c r="BJ275" i="44"/>
  <c r="BL275" i="44"/>
  <c r="EM279" i="44"/>
  <c r="GR279" i="44"/>
  <c r="GQ279" i="44"/>
  <c r="GN279" i="44"/>
  <c r="GS279" i="44"/>
  <c r="GM279" i="44"/>
  <c r="GO279" i="44"/>
  <c r="BG279" i="44"/>
  <c r="BH279" i="44"/>
  <c r="BF279" i="44"/>
  <c r="BK279" i="44"/>
  <c r="BJ279" i="44"/>
  <c r="BL279" i="44"/>
  <c r="EM283" i="44"/>
  <c r="GN283" i="44"/>
  <c r="GS283" i="44"/>
  <c r="GM283" i="44"/>
  <c r="GR283" i="44"/>
  <c r="GQ283" i="44"/>
  <c r="GO283" i="44"/>
  <c r="BG283" i="44"/>
  <c r="BH283" i="44"/>
  <c r="BF283" i="44"/>
  <c r="BK283" i="44"/>
  <c r="BJ283" i="44"/>
  <c r="BL283" i="44"/>
  <c r="EM287" i="44"/>
  <c r="GR287" i="44"/>
  <c r="GQ287" i="44"/>
  <c r="GN287" i="44"/>
  <c r="GS287" i="44"/>
  <c r="GM287" i="44"/>
  <c r="GO287" i="44"/>
  <c r="BG287" i="44"/>
  <c r="BH287" i="44"/>
  <c r="BF287" i="44"/>
  <c r="BK287" i="44"/>
  <c r="BJ287" i="44"/>
  <c r="BL287" i="44"/>
  <c r="EM291" i="44"/>
  <c r="GN291" i="44"/>
  <c r="GS291" i="44"/>
  <c r="GM291" i="44"/>
  <c r="GR291" i="44"/>
  <c r="GQ291" i="44"/>
  <c r="GO291" i="44"/>
  <c r="BG291" i="44"/>
  <c r="BH291" i="44"/>
  <c r="BF291" i="44"/>
  <c r="BK291" i="44"/>
  <c r="BJ291" i="44"/>
  <c r="BL291" i="44"/>
  <c r="EM295" i="44"/>
  <c r="GR295" i="44"/>
  <c r="GQ295" i="44"/>
  <c r="GN295" i="44"/>
  <c r="GS295" i="44"/>
  <c r="GM295" i="44"/>
  <c r="GO295" i="44"/>
  <c r="BG295" i="44"/>
  <c r="BH295" i="44"/>
  <c r="BF295" i="44"/>
  <c r="BK295" i="44"/>
  <c r="BJ295" i="44"/>
  <c r="BL295" i="44"/>
  <c r="EM299" i="44"/>
  <c r="FA299" i="44" s="1"/>
  <c r="GN299" i="44"/>
  <c r="GS299" i="44"/>
  <c r="GM299" i="44"/>
  <c r="GR299" i="44"/>
  <c r="GQ299" i="44"/>
  <c r="GO299" i="44"/>
  <c r="BG299" i="44"/>
  <c r="BH299" i="44"/>
  <c r="BF299" i="44"/>
  <c r="BK299" i="44"/>
  <c r="BJ299" i="44"/>
  <c r="BL299" i="44"/>
  <c r="EM303" i="44"/>
  <c r="GR303" i="44"/>
  <c r="GQ303" i="44"/>
  <c r="GN303" i="44"/>
  <c r="GS303" i="44"/>
  <c r="GM303" i="44"/>
  <c r="GO303" i="44"/>
  <c r="BG303" i="44"/>
  <c r="BH303" i="44"/>
  <c r="BF303" i="44"/>
  <c r="BK303" i="44"/>
  <c r="BJ303" i="44"/>
  <c r="BL303" i="44"/>
  <c r="EM307" i="44"/>
  <c r="GN307" i="44"/>
  <c r="GS307" i="44"/>
  <c r="GM307" i="44"/>
  <c r="GR307" i="44"/>
  <c r="GQ307" i="44"/>
  <c r="GO307" i="44"/>
  <c r="BG307" i="44"/>
  <c r="BH307" i="44"/>
  <c r="BF307" i="44"/>
  <c r="BK307" i="44"/>
  <c r="BJ307" i="44"/>
  <c r="BL307" i="44"/>
  <c r="EM311" i="44"/>
  <c r="GS311" i="44"/>
  <c r="GM311" i="44"/>
  <c r="GR311" i="44"/>
  <c r="GQ311" i="44"/>
  <c r="GN311" i="44"/>
  <c r="GO311" i="44"/>
  <c r="BG311" i="44"/>
  <c r="BH311" i="44"/>
  <c r="BF311" i="44"/>
  <c r="BK311" i="44"/>
  <c r="BJ311" i="44"/>
  <c r="BL311" i="44"/>
  <c r="EM315" i="44"/>
  <c r="GR315" i="44"/>
  <c r="GQ315" i="44"/>
  <c r="GN315" i="44"/>
  <c r="GS315" i="44"/>
  <c r="GM315" i="44"/>
  <c r="GO315" i="44"/>
  <c r="BG315" i="44"/>
  <c r="BH315" i="44"/>
  <c r="BF315" i="44"/>
  <c r="BK315" i="44"/>
  <c r="BJ315" i="44"/>
  <c r="BL315" i="44"/>
  <c r="EM319" i="44"/>
  <c r="GR319" i="44"/>
  <c r="GQ319" i="44"/>
  <c r="GS319" i="44"/>
  <c r="GM319" i="44"/>
  <c r="GN319" i="44"/>
  <c r="GO319" i="44"/>
  <c r="BG319" i="44"/>
  <c r="BH319" i="44"/>
  <c r="BF319" i="44"/>
  <c r="BK319" i="44"/>
  <c r="BJ319" i="44"/>
  <c r="BL319" i="44"/>
  <c r="EM323" i="44"/>
  <c r="GS323" i="44"/>
  <c r="GM323" i="44"/>
  <c r="GR323" i="44"/>
  <c r="GQ323" i="44"/>
  <c r="GN323" i="44"/>
  <c r="GO323" i="44"/>
  <c r="BG323" i="44"/>
  <c r="BH323" i="44"/>
  <c r="BF323" i="44"/>
  <c r="BK323" i="44"/>
  <c r="BJ323" i="44"/>
  <c r="BL323" i="44"/>
  <c r="EM327" i="44"/>
  <c r="GN327" i="44"/>
  <c r="GS327" i="44"/>
  <c r="GM327" i="44"/>
  <c r="GR327" i="44"/>
  <c r="GQ327" i="44"/>
  <c r="GO327" i="44"/>
  <c r="BG327" i="44"/>
  <c r="BH327" i="44"/>
  <c r="BF327" i="44"/>
  <c r="BK327" i="44"/>
  <c r="BJ327" i="44"/>
  <c r="BL327" i="44"/>
  <c r="EM331" i="44"/>
  <c r="GQ331" i="44"/>
  <c r="GN331" i="44"/>
  <c r="GS331" i="44"/>
  <c r="GM331" i="44"/>
  <c r="GR331" i="44"/>
  <c r="GO331" i="44"/>
  <c r="BG331" i="44"/>
  <c r="BH331" i="44"/>
  <c r="BF331" i="44"/>
  <c r="BK331" i="44"/>
  <c r="BJ331" i="44"/>
  <c r="BL331" i="44"/>
  <c r="EM335" i="44"/>
  <c r="GR335" i="44"/>
  <c r="GQ335" i="44"/>
  <c r="GN335" i="44"/>
  <c r="GS335" i="44"/>
  <c r="GM335" i="44"/>
  <c r="GO335" i="44"/>
  <c r="BG335" i="44"/>
  <c r="BH335" i="44"/>
  <c r="BF335" i="44"/>
  <c r="BK335" i="44"/>
  <c r="BJ335" i="44"/>
  <c r="BL335" i="44"/>
  <c r="EM339" i="44"/>
  <c r="GQ339" i="44"/>
  <c r="GN339" i="44"/>
  <c r="GS339" i="44"/>
  <c r="GM339" i="44"/>
  <c r="GR339" i="44"/>
  <c r="GO339" i="44"/>
  <c r="BG339" i="44"/>
  <c r="BH339" i="44"/>
  <c r="BF339" i="44"/>
  <c r="BK339" i="44"/>
  <c r="BJ339" i="44"/>
  <c r="BL339" i="44"/>
  <c r="EM343" i="44"/>
  <c r="GN343" i="44"/>
  <c r="GS343" i="44"/>
  <c r="GM343" i="44"/>
  <c r="GR343" i="44"/>
  <c r="GQ343" i="44"/>
  <c r="GO343" i="44"/>
  <c r="BG343" i="44"/>
  <c r="BH343" i="44"/>
  <c r="BF343" i="44"/>
  <c r="BK343" i="44"/>
  <c r="BJ343" i="44"/>
  <c r="BL343" i="44"/>
  <c r="EM347" i="44"/>
  <c r="GR347" i="44"/>
  <c r="GQ347" i="44"/>
  <c r="GN347" i="44"/>
  <c r="GS347" i="44"/>
  <c r="GM347" i="44"/>
  <c r="GO347" i="44"/>
  <c r="BG347" i="44"/>
  <c r="BH347" i="44"/>
  <c r="BF347" i="44"/>
  <c r="BK347" i="44"/>
  <c r="BJ347" i="44"/>
  <c r="BL347" i="44"/>
  <c r="EM351" i="44"/>
  <c r="GQ351" i="44"/>
  <c r="GN351" i="44"/>
  <c r="GS351" i="44"/>
  <c r="GM351" i="44"/>
  <c r="GR351" i="44"/>
  <c r="GO351" i="44"/>
  <c r="BG351" i="44"/>
  <c r="BH351" i="44"/>
  <c r="BF351" i="44"/>
  <c r="BK351" i="44"/>
  <c r="BJ351" i="44"/>
  <c r="BL351" i="44"/>
  <c r="EM355" i="44"/>
  <c r="GN355" i="44"/>
  <c r="GS355" i="44"/>
  <c r="GM355" i="44"/>
  <c r="GR355" i="44"/>
  <c r="GQ355" i="44"/>
  <c r="GO355" i="44"/>
  <c r="BG355" i="44"/>
  <c r="BH355" i="44"/>
  <c r="BF355" i="44"/>
  <c r="BK355" i="44"/>
  <c r="BJ355" i="44"/>
  <c r="BL355" i="44"/>
  <c r="EM359" i="44"/>
  <c r="GS359" i="44"/>
  <c r="GM359" i="44"/>
  <c r="GR359" i="44"/>
  <c r="GQ359" i="44"/>
  <c r="GN359" i="44"/>
  <c r="GO359" i="44"/>
  <c r="BG359" i="44"/>
  <c r="BH359" i="44"/>
  <c r="BF359" i="44"/>
  <c r="BK359" i="44"/>
  <c r="BJ359" i="44"/>
  <c r="BL359" i="44"/>
  <c r="EM363" i="44"/>
  <c r="ET363" i="44" s="1"/>
  <c r="GS363" i="44"/>
  <c r="GM363" i="44"/>
  <c r="GR363" i="44"/>
  <c r="GQ363" i="44"/>
  <c r="GN363" i="44"/>
  <c r="GO363" i="44"/>
  <c r="BG363" i="44"/>
  <c r="BH363" i="44"/>
  <c r="BF363" i="44"/>
  <c r="BK363" i="44"/>
  <c r="BJ363" i="44"/>
  <c r="BL363" i="44"/>
  <c r="EM367" i="44"/>
  <c r="GR367" i="44"/>
  <c r="GQ367" i="44"/>
  <c r="GN367" i="44"/>
  <c r="GS367" i="44"/>
  <c r="GM367" i="44"/>
  <c r="GO367" i="44"/>
  <c r="BG367" i="44"/>
  <c r="BH367" i="44"/>
  <c r="BF367" i="44"/>
  <c r="BK367" i="44"/>
  <c r="BJ367" i="44"/>
  <c r="BL367" i="44"/>
  <c r="EM371" i="44"/>
  <c r="FA371" i="44" s="1"/>
  <c r="GQ371" i="44"/>
  <c r="GN371" i="44"/>
  <c r="GS371" i="44"/>
  <c r="GM371" i="44"/>
  <c r="GR371" i="44"/>
  <c r="GO371" i="44"/>
  <c r="BG371" i="44"/>
  <c r="BH371" i="44"/>
  <c r="BF371" i="44"/>
  <c r="BK371" i="44"/>
  <c r="BJ371" i="44"/>
  <c r="BL371" i="44"/>
  <c r="EM375" i="44"/>
  <c r="GN375" i="44"/>
  <c r="GS375" i="44"/>
  <c r="GM375" i="44"/>
  <c r="GR375" i="44"/>
  <c r="GQ375" i="44"/>
  <c r="GO375" i="44"/>
  <c r="BG375" i="44"/>
  <c r="BH375" i="44"/>
  <c r="BF375" i="44"/>
  <c r="BK375" i="44"/>
  <c r="BJ375" i="44"/>
  <c r="BL375" i="44"/>
  <c r="EM379" i="44"/>
  <c r="FH379" i="44" s="1"/>
  <c r="GS379" i="44"/>
  <c r="GM379" i="44"/>
  <c r="GR379" i="44"/>
  <c r="GQ379" i="44"/>
  <c r="GN379" i="44"/>
  <c r="GO379" i="44"/>
  <c r="BG379" i="44"/>
  <c r="BH379" i="44"/>
  <c r="BF379" i="44"/>
  <c r="BK379" i="44"/>
  <c r="BJ379" i="44"/>
  <c r="BL379" i="44"/>
  <c r="EM383" i="44"/>
  <c r="GR383" i="44"/>
  <c r="GQ383" i="44"/>
  <c r="GN383" i="44"/>
  <c r="GS383" i="44"/>
  <c r="GM383" i="44"/>
  <c r="GO383" i="44"/>
  <c r="BG383" i="44"/>
  <c r="BH383" i="44"/>
  <c r="BF383" i="44"/>
  <c r="BK383" i="44"/>
  <c r="BJ383" i="44"/>
  <c r="BL383" i="44"/>
  <c r="EM387" i="44"/>
  <c r="GQ387" i="44"/>
  <c r="GN387" i="44"/>
  <c r="GS387" i="44"/>
  <c r="GM387" i="44"/>
  <c r="GR387" i="44"/>
  <c r="GO387" i="44"/>
  <c r="BG387" i="44"/>
  <c r="BH387" i="44"/>
  <c r="BF387" i="44"/>
  <c r="BK387" i="44"/>
  <c r="BJ387" i="44"/>
  <c r="BL387" i="44"/>
  <c r="EM391" i="44"/>
  <c r="GN391" i="44"/>
  <c r="GS391" i="44"/>
  <c r="GM391" i="44"/>
  <c r="GR391" i="44"/>
  <c r="GQ391" i="44"/>
  <c r="GO391" i="44"/>
  <c r="BG391" i="44"/>
  <c r="BH391" i="44"/>
  <c r="BF391" i="44"/>
  <c r="BK391" i="44"/>
  <c r="BJ391" i="44"/>
  <c r="BL391" i="44"/>
  <c r="EM395" i="44"/>
  <c r="GN395" i="44"/>
  <c r="GS395" i="44"/>
  <c r="GM395" i="44"/>
  <c r="GR395" i="44"/>
  <c r="GQ395" i="44"/>
  <c r="GO395" i="44"/>
  <c r="BG395" i="44"/>
  <c r="BH395" i="44"/>
  <c r="BF395" i="44"/>
  <c r="BK395" i="44"/>
  <c r="BJ395" i="44"/>
  <c r="BL395" i="44"/>
  <c r="EM399" i="44"/>
  <c r="GR399" i="44"/>
  <c r="GQ399" i="44"/>
  <c r="GN399" i="44"/>
  <c r="GS399" i="44"/>
  <c r="GM399" i="44"/>
  <c r="GO399" i="44"/>
  <c r="BG399" i="44"/>
  <c r="BH399" i="44"/>
  <c r="BF399" i="44"/>
  <c r="BK399" i="44"/>
  <c r="BJ399" i="44"/>
  <c r="BL399" i="44"/>
  <c r="EM403" i="44"/>
  <c r="GR403" i="44"/>
  <c r="GQ403" i="44"/>
  <c r="GS403" i="44"/>
  <c r="GM403" i="44"/>
  <c r="GN403" i="44"/>
  <c r="GO403" i="44"/>
  <c r="BG403" i="44"/>
  <c r="BH403" i="44"/>
  <c r="BF403" i="44"/>
  <c r="BK403" i="44"/>
  <c r="BJ403" i="44"/>
  <c r="BL403" i="44"/>
  <c r="EM407" i="44"/>
  <c r="GN407" i="44"/>
  <c r="GS407" i="44"/>
  <c r="GM407" i="44"/>
  <c r="GR407" i="44"/>
  <c r="GQ407" i="44"/>
  <c r="GO407" i="44"/>
  <c r="BG407" i="44"/>
  <c r="BH407" i="44"/>
  <c r="BF407" i="44"/>
  <c r="BK407" i="44"/>
  <c r="BJ407" i="44"/>
  <c r="BL407" i="44"/>
  <c r="EM411" i="44"/>
  <c r="GS411" i="44"/>
  <c r="GM411" i="44"/>
  <c r="GR411" i="44"/>
  <c r="GQ411" i="44"/>
  <c r="GN411" i="44"/>
  <c r="GO411" i="44"/>
  <c r="BG411" i="44"/>
  <c r="BH411" i="44"/>
  <c r="BF411" i="44"/>
  <c r="BK411" i="44"/>
  <c r="BJ411" i="44"/>
  <c r="BL411" i="44"/>
  <c r="EM415" i="44"/>
  <c r="GN415" i="44"/>
  <c r="GS415" i="44"/>
  <c r="GM415" i="44"/>
  <c r="GR415" i="44"/>
  <c r="GQ415" i="44"/>
  <c r="GO415" i="44"/>
  <c r="BG415" i="44"/>
  <c r="BH415" i="44"/>
  <c r="BF415" i="44"/>
  <c r="BK415" i="44"/>
  <c r="BJ415" i="44"/>
  <c r="BL415" i="44"/>
  <c r="EM419" i="44"/>
  <c r="GR419" i="44"/>
  <c r="GQ419" i="44"/>
  <c r="GN419" i="44"/>
  <c r="GS419" i="44"/>
  <c r="GM419" i="44"/>
  <c r="GO419" i="44"/>
  <c r="BG419" i="44"/>
  <c r="BH419" i="44"/>
  <c r="BF419" i="44"/>
  <c r="BK419" i="44"/>
  <c r="BJ419" i="44"/>
  <c r="BL419" i="44"/>
  <c r="EM423" i="44"/>
  <c r="GS423" i="44"/>
  <c r="GM423" i="44"/>
  <c r="GR423" i="44"/>
  <c r="GQ423" i="44"/>
  <c r="GN423" i="44"/>
  <c r="GO423" i="44"/>
  <c r="BG423" i="44"/>
  <c r="BH423" i="44"/>
  <c r="BF423" i="44"/>
  <c r="BK423" i="44"/>
  <c r="BJ423" i="44"/>
  <c r="BL423" i="44"/>
  <c r="EM427" i="44"/>
  <c r="GQ427" i="44"/>
  <c r="GN427" i="44"/>
  <c r="GS427" i="44"/>
  <c r="GM427" i="44"/>
  <c r="GR427" i="44"/>
  <c r="GO427" i="44"/>
  <c r="BG427" i="44"/>
  <c r="BH427" i="44"/>
  <c r="BF427" i="44"/>
  <c r="BK427" i="44"/>
  <c r="BJ427" i="44"/>
  <c r="BL427" i="44"/>
  <c r="EM431" i="44"/>
  <c r="GN431" i="44"/>
  <c r="GS431" i="44"/>
  <c r="GM431" i="44"/>
  <c r="GR431" i="44"/>
  <c r="GQ431" i="44"/>
  <c r="GO431" i="44"/>
  <c r="BG431" i="44"/>
  <c r="BH431" i="44"/>
  <c r="BF431" i="44"/>
  <c r="BK431" i="44"/>
  <c r="BJ431" i="44"/>
  <c r="BL431" i="44"/>
  <c r="EM435" i="44"/>
  <c r="GS435" i="44"/>
  <c r="GM435" i="44"/>
  <c r="GR435" i="44"/>
  <c r="GQ435" i="44"/>
  <c r="GN435" i="44"/>
  <c r="GO435" i="44"/>
  <c r="BG435" i="44"/>
  <c r="BH435" i="44"/>
  <c r="BF435" i="44"/>
  <c r="BK435" i="44"/>
  <c r="BJ435" i="44"/>
  <c r="BL435" i="44"/>
  <c r="EM439" i="44"/>
  <c r="GQ439" i="44"/>
  <c r="GN439" i="44"/>
  <c r="GM439" i="44"/>
  <c r="GS439" i="44"/>
  <c r="GR439" i="44"/>
  <c r="GO439" i="44"/>
  <c r="BG439" i="44"/>
  <c r="BH439" i="44"/>
  <c r="BF439" i="44"/>
  <c r="BK439" i="44"/>
  <c r="BJ439" i="44"/>
  <c r="BL439" i="44"/>
  <c r="EM443" i="44"/>
  <c r="FH443" i="44" s="1"/>
  <c r="GN443" i="44"/>
  <c r="GS443" i="44"/>
  <c r="GR443" i="44"/>
  <c r="GQ443" i="44"/>
  <c r="GM443" i="44"/>
  <c r="GO443" i="44"/>
  <c r="BG443" i="44"/>
  <c r="BH443" i="44"/>
  <c r="BF443" i="44"/>
  <c r="BK443" i="44"/>
  <c r="BJ443" i="44"/>
  <c r="BL443" i="44"/>
  <c r="EM447" i="44"/>
  <c r="GR447" i="44"/>
  <c r="GQ447" i="44"/>
  <c r="GN447" i="44"/>
  <c r="GS447" i="44"/>
  <c r="GM447" i="44"/>
  <c r="GO447" i="44"/>
  <c r="BG447" i="44"/>
  <c r="BH447" i="44"/>
  <c r="BF447" i="44"/>
  <c r="BK447" i="44"/>
  <c r="BJ447" i="44"/>
  <c r="BL447" i="44"/>
  <c r="EM451" i="44"/>
  <c r="GQ451" i="44"/>
  <c r="GN451" i="44"/>
  <c r="GS451" i="44"/>
  <c r="GM451" i="44"/>
  <c r="GR451" i="44"/>
  <c r="GO451" i="44"/>
  <c r="BG451" i="44"/>
  <c r="BH451" i="44"/>
  <c r="BF451" i="44"/>
  <c r="BK451" i="44"/>
  <c r="BJ451" i="44"/>
  <c r="BL451" i="44"/>
  <c r="EM455" i="44"/>
  <c r="GN455" i="44"/>
  <c r="GS455" i="44"/>
  <c r="GM455" i="44"/>
  <c r="GR455" i="44"/>
  <c r="GQ455" i="44"/>
  <c r="GO455" i="44"/>
  <c r="BG455" i="44"/>
  <c r="BH455" i="44"/>
  <c r="BF455" i="44"/>
  <c r="BK455" i="44"/>
  <c r="BJ455" i="44"/>
  <c r="BL455" i="44"/>
  <c r="EM459" i="44"/>
  <c r="FH459" i="44" s="1"/>
  <c r="GR459" i="44"/>
  <c r="GQ459" i="44"/>
  <c r="GN459" i="44"/>
  <c r="GS459" i="44"/>
  <c r="GM459" i="44"/>
  <c r="GO459" i="44"/>
  <c r="BG459" i="44"/>
  <c r="BH459" i="44"/>
  <c r="BF459" i="44"/>
  <c r="BK459" i="44"/>
  <c r="BJ459" i="44"/>
  <c r="BL459" i="44"/>
  <c r="EM463" i="44"/>
  <c r="GS463" i="44"/>
  <c r="GM463" i="44"/>
  <c r="GR463" i="44"/>
  <c r="GQ463" i="44"/>
  <c r="GN463" i="44"/>
  <c r="GO463" i="44"/>
  <c r="BG463" i="44"/>
  <c r="BH463" i="44"/>
  <c r="BF463" i="44"/>
  <c r="BK463" i="44"/>
  <c r="BJ463" i="44"/>
  <c r="BL463" i="44"/>
  <c r="EM467" i="44"/>
  <c r="GN467" i="44"/>
  <c r="GM467" i="44"/>
  <c r="GS467" i="44"/>
  <c r="GR467" i="44"/>
  <c r="GQ467" i="44"/>
  <c r="GO467" i="44"/>
  <c r="BG467" i="44"/>
  <c r="BH467" i="44"/>
  <c r="BF467" i="44"/>
  <c r="BK467" i="44"/>
  <c r="BJ467" i="44"/>
  <c r="BL467" i="44"/>
  <c r="EM471" i="44"/>
  <c r="GR471" i="44"/>
  <c r="GQ471" i="44"/>
  <c r="GS471" i="44"/>
  <c r="GM471" i="44"/>
  <c r="GN471" i="44"/>
  <c r="GO471" i="44"/>
  <c r="BG471" i="44"/>
  <c r="BH471" i="44"/>
  <c r="BF471" i="44"/>
  <c r="BK471" i="44"/>
  <c r="BJ471" i="44"/>
  <c r="BL471" i="44"/>
  <c r="EM475" i="44"/>
  <c r="FH475" i="44" s="1"/>
  <c r="GQ475" i="44"/>
  <c r="GN475" i="44"/>
  <c r="GS475" i="44"/>
  <c r="GM475" i="44"/>
  <c r="GR475" i="44"/>
  <c r="GO475" i="44"/>
  <c r="BG475" i="44"/>
  <c r="BH475" i="44"/>
  <c r="BF475" i="44"/>
  <c r="BK475" i="44"/>
  <c r="BJ475" i="44"/>
  <c r="BL475" i="44"/>
  <c r="EM479" i="44"/>
  <c r="GN479" i="44"/>
  <c r="GS479" i="44"/>
  <c r="GM479" i="44"/>
  <c r="GR479" i="44"/>
  <c r="GQ479" i="44"/>
  <c r="GO479" i="44"/>
  <c r="BG479" i="44"/>
  <c r="BH479" i="44"/>
  <c r="BF479" i="44"/>
  <c r="BK479" i="44"/>
  <c r="BJ479" i="44"/>
  <c r="BL479" i="44"/>
  <c r="EM483" i="44"/>
  <c r="GS483" i="44"/>
  <c r="GM483" i="44"/>
  <c r="GR483" i="44"/>
  <c r="GQ483" i="44"/>
  <c r="GN483" i="44"/>
  <c r="GO483" i="44"/>
  <c r="BG483" i="44"/>
  <c r="BH483" i="44"/>
  <c r="BF483" i="44"/>
  <c r="BK483" i="44"/>
  <c r="BJ483" i="44"/>
  <c r="BL483" i="44"/>
  <c r="EM487" i="44"/>
  <c r="GR487" i="44"/>
  <c r="GQ487" i="44"/>
  <c r="GN487" i="44"/>
  <c r="GS487" i="44"/>
  <c r="GM487" i="44"/>
  <c r="GO487" i="44"/>
  <c r="BG487" i="44"/>
  <c r="BH487" i="44"/>
  <c r="BF487" i="44"/>
  <c r="BJ487" i="44"/>
  <c r="BL487" i="44"/>
  <c r="BK487" i="44"/>
  <c r="EM491" i="44"/>
  <c r="FH491" i="44" s="1"/>
  <c r="GN491" i="44"/>
  <c r="GS491" i="44"/>
  <c r="GM491" i="44"/>
  <c r="GQ491" i="44"/>
  <c r="GR491" i="44"/>
  <c r="GO491" i="44"/>
  <c r="BG491" i="44"/>
  <c r="BH491" i="44"/>
  <c r="BF491" i="44"/>
  <c r="BJ491" i="44"/>
  <c r="BL491" i="44"/>
  <c r="BK491" i="44"/>
  <c r="EM495" i="44"/>
  <c r="GS495" i="44"/>
  <c r="GM495" i="44"/>
  <c r="GR495" i="44"/>
  <c r="GQ495" i="44"/>
  <c r="GN495" i="44"/>
  <c r="GO495" i="44"/>
  <c r="BG495" i="44"/>
  <c r="BH495" i="44"/>
  <c r="BF495" i="44"/>
  <c r="BJ495" i="44"/>
  <c r="BL495" i="44"/>
  <c r="BK495" i="44"/>
  <c r="EM499" i="44"/>
  <c r="GN499" i="44"/>
  <c r="GS499" i="44"/>
  <c r="GM499" i="44"/>
  <c r="GR499" i="44"/>
  <c r="GQ499" i="44"/>
  <c r="GO499" i="44"/>
  <c r="BG499" i="44"/>
  <c r="BH499" i="44"/>
  <c r="BF499" i="44"/>
  <c r="BJ499" i="44"/>
  <c r="BL499" i="44"/>
  <c r="BK499" i="44"/>
  <c r="EM503" i="44"/>
  <c r="GS503" i="44"/>
  <c r="GM503" i="44"/>
  <c r="GR503" i="44"/>
  <c r="GQ503" i="44"/>
  <c r="GN503" i="44"/>
  <c r="GO503" i="44"/>
  <c r="BG503" i="44"/>
  <c r="BH503" i="44"/>
  <c r="BF503" i="44"/>
  <c r="BJ503" i="44"/>
  <c r="BL503" i="44"/>
  <c r="BK503" i="44"/>
  <c r="EM507" i="44"/>
  <c r="GR507" i="44"/>
  <c r="GQ507" i="44"/>
  <c r="GN507" i="44"/>
  <c r="GS507" i="44"/>
  <c r="GM507" i="44"/>
  <c r="GO507" i="44"/>
  <c r="BG507" i="44"/>
  <c r="BH507" i="44"/>
  <c r="BF507" i="44"/>
  <c r="BJ507" i="44"/>
  <c r="BL507" i="44"/>
  <c r="BK507" i="44"/>
  <c r="EM511" i="44"/>
  <c r="GR511" i="44"/>
  <c r="GQ511" i="44"/>
  <c r="GN511" i="44"/>
  <c r="GS511" i="44"/>
  <c r="GM511" i="44"/>
  <c r="GO511" i="44"/>
  <c r="BG511" i="44"/>
  <c r="BH511" i="44"/>
  <c r="BF511" i="44"/>
  <c r="BJ511" i="44"/>
  <c r="BL511" i="44"/>
  <c r="BK511" i="44"/>
  <c r="EM515" i="44"/>
  <c r="GQ515" i="44"/>
  <c r="GN515" i="44"/>
  <c r="GS515" i="44"/>
  <c r="GM515" i="44"/>
  <c r="GR515" i="44"/>
  <c r="GO515" i="44"/>
  <c r="BG515" i="44"/>
  <c r="BH515" i="44"/>
  <c r="BF515" i="44"/>
  <c r="BJ515" i="44"/>
  <c r="BL515" i="44"/>
  <c r="BK515" i="44"/>
  <c r="EM519" i="44"/>
  <c r="GR519" i="44"/>
  <c r="GQ519" i="44"/>
  <c r="GN519" i="44"/>
  <c r="GS519" i="44"/>
  <c r="GM519" i="44"/>
  <c r="GO519" i="44"/>
  <c r="BG519" i="44"/>
  <c r="BH519" i="44"/>
  <c r="BF519" i="44"/>
  <c r="BJ519" i="44"/>
  <c r="BL519" i="44"/>
  <c r="BK519" i="44"/>
  <c r="EM523" i="44"/>
  <c r="FH523" i="44" s="1"/>
  <c r="GN523" i="44"/>
  <c r="GS523" i="44"/>
  <c r="GM523" i="44"/>
  <c r="GR523" i="44"/>
  <c r="GQ523" i="44"/>
  <c r="GO523" i="44"/>
  <c r="BG523" i="44"/>
  <c r="BH523" i="44"/>
  <c r="BF523" i="44"/>
  <c r="BJ523" i="44"/>
  <c r="BL523" i="44"/>
  <c r="BK523" i="44"/>
  <c r="GR28" i="44"/>
  <c r="GQ28" i="44"/>
  <c r="GO28" i="44"/>
  <c r="GS28" i="44"/>
  <c r="GM28" i="44"/>
  <c r="GN28" i="44"/>
  <c r="DY28" i="44"/>
  <c r="EA28" i="44"/>
  <c r="DZ28" i="44"/>
  <c r="GS32" i="44"/>
  <c r="GN32" i="44"/>
  <c r="GR32" i="44"/>
  <c r="GQ32" i="44"/>
  <c r="GO32" i="44"/>
  <c r="GM32" i="44"/>
  <c r="BG32" i="44"/>
  <c r="GO36" i="44"/>
  <c r="GS36" i="44"/>
  <c r="GN36" i="44"/>
  <c r="GR36" i="44"/>
  <c r="GQ36" i="44"/>
  <c r="GM36" i="44"/>
  <c r="BG36" i="44"/>
  <c r="GR40" i="44"/>
  <c r="GQ40" i="44"/>
  <c r="GO40" i="44"/>
  <c r="GS40" i="44"/>
  <c r="GN40" i="44"/>
  <c r="GM40" i="44"/>
  <c r="GO44" i="44"/>
  <c r="GS44" i="44"/>
  <c r="GM44" i="44"/>
  <c r="GR44" i="44"/>
  <c r="GQ44" i="44"/>
  <c r="GN44" i="44"/>
  <c r="BF44" i="44"/>
  <c r="GR48" i="44"/>
  <c r="GQ48" i="44"/>
  <c r="GO48" i="44"/>
  <c r="GS48" i="44"/>
  <c r="GM48" i="44"/>
  <c r="GN48" i="44"/>
  <c r="BF48" i="44"/>
  <c r="GS52" i="44"/>
  <c r="GM52" i="44"/>
  <c r="GR52" i="44"/>
  <c r="GQ52" i="44"/>
  <c r="GO52" i="44"/>
  <c r="GN52" i="44"/>
  <c r="BF52" i="44"/>
  <c r="GR56" i="44"/>
  <c r="GQ56" i="44"/>
  <c r="GN56" i="44"/>
  <c r="GS56" i="44"/>
  <c r="GM56" i="44"/>
  <c r="GO56" i="44"/>
  <c r="BF56" i="44"/>
  <c r="BG56" i="44"/>
  <c r="GR60" i="44"/>
  <c r="GQ60" i="44"/>
  <c r="GO60" i="44"/>
  <c r="GS60" i="44"/>
  <c r="GM60" i="44"/>
  <c r="GN60" i="44"/>
  <c r="GQ64" i="44"/>
  <c r="GO64" i="44"/>
  <c r="GS64" i="44"/>
  <c r="GM64" i="44"/>
  <c r="GR64" i="44"/>
  <c r="GN64" i="44"/>
  <c r="BF64" i="44"/>
  <c r="GS68" i="44"/>
  <c r="GN68" i="44"/>
  <c r="GR68" i="44"/>
  <c r="GQ68" i="44"/>
  <c r="GO68" i="44"/>
  <c r="GM68" i="44"/>
  <c r="GR72" i="44"/>
  <c r="GQ72" i="44"/>
  <c r="GO72" i="44"/>
  <c r="GS72" i="44"/>
  <c r="GN72" i="44"/>
  <c r="GM72" i="44"/>
  <c r="BG72" i="44"/>
  <c r="GR76" i="44"/>
  <c r="GQ76" i="44"/>
  <c r="GN76" i="44"/>
  <c r="GS76" i="44"/>
  <c r="GM76" i="44"/>
  <c r="GO76" i="44"/>
  <c r="DY76" i="44"/>
  <c r="EA76" i="44"/>
  <c r="DZ76" i="44"/>
  <c r="BF76" i="44"/>
  <c r="GQ80" i="44"/>
  <c r="GO80" i="44"/>
  <c r="GS80" i="44"/>
  <c r="GN80" i="44"/>
  <c r="GR80" i="44"/>
  <c r="GM80" i="44"/>
  <c r="GS84" i="44"/>
  <c r="GN84" i="44"/>
  <c r="GR84" i="44"/>
  <c r="GQ84" i="44"/>
  <c r="GO84" i="44"/>
  <c r="GM84" i="44"/>
  <c r="GR88" i="44"/>
  <c r="GQ88" i="44"/>
  <c r="GO88" i="44"/>
  <c r="GS88" i="44"/>
  <c r="GM88" i="44"/>
  <c r="GN88" i="44"/>
  <c r="GR92" i="44"/>
  <c r="GQ92" i="44"/>
  <c r="GO92" i="44"/>
  <c r="GS92" i="44"/>
  <c r="GM92" i="44"/>
  <c r="GN92" i="44"/>
  <c r="BF92" i="44"/>
  <c r="GS96" i="44"/>
  <c r="GM96" i="44"/>
  <c r="GR96" i="44"/>
  <c r="GQ96" i="44"/>
  <c r="GN96" i="44"/>
  <c r="GO96" i="44"/>
  <c r="BG96" i="44"/>
  <c r="GO100" i="44"/>
  <c r="GS100" i="44"/>
  <c r="GM100" i="44"/>
  <c r="GR100" i="44"/>
  <c r="GQ100" i="44"/>
  <c r="GN100" i="44"/>
  <c r="BF100" i="44"/>
  <c r="GO104" i="44"/>
  <c r="GS104" i="44"/>
  <c r="GM104" i="44"/>
  <c r="GR104" i="44"/>
  <c r="GQ104" i="44"/>
  <c r="GN104" i="44"/>
  <c r="DY104" i="44"/>
  <c r="EA104" i="44"/>
  <c r="DZ104" i="44"/>
  <c r="BF104" i="44"/>
  <c r="GQ108" i="44"/>
  <c r="GO108" i="44"/>
  <c r="GS108" i="44"/>
  <c r="GN108" i="44"/>
  <c r="GR108" i="44"/>
  <c r="GM108" i="44"/>
  <c r="BG108" i="44"/>
  <c r="GR112" i="44"/>
  <c r="GQ112" i="44"/>
  <c r="GO112" i="44"/>
  <c r="GS112" i="44"/>
  <c r="GM112" i="44"/>
  <c r="GN112" i="44"/>
  <c r="DY112" i="44"/>
  <c r="EA112" i="44"/>
  <c r="DZ112" i="44"/>
  <c r="BF112" i="44"/>
  <c r="GS116" i="44"/>
  <c r="GM116" i="44"/>
  <c r="GR116" i="44"/>
  <c r="GQ116" i="44"/>
  <c r="GO116" i="44"/>
  <c r="GN116" i="44"/>
  <c r="BF116" i="44"/>
  <c r="GQ120" i="44"/>
  <c r="GO120" i="44"/>
  <c r="GS120" i="44"/>
  <c r="GM120" i="44"/>
  <c r="GR120" i="44"/>
  <c r="GN120" i="44"/>
  <c r="BF120" i="44"/>
  <c r="EM124" i="44"/>
  <c r="GQ124" i="44"/>
  <c r="GN124" i="44"/>
  <c r="GS124" i="44"/>
  <c r="GM124" i="44"/>
  <c r="GR124" i="44"/>
  <c r="GO124" i="44"/>
  <c r="BH124" i="44"/>
  <c r="BF124" i="44"/>
  <c r="BG124" i="44"/>
  <c r="BL124" i="44"/>
  <c r="BK124" i="44"/>
  <c r="BJ124" i="44"/>
  <c r="EM128" i="44"/>
  <c r="FA128" i="44" s="1"/>
  <c r="GS128" i="44"/>
  <c r="GM128" i="44"/>
  <c r="GR128" i="44"/>
  <c r="GQ128" i="44"/>
  <c r="GN128" i="44"/>
  <c r="GO128" i="44"/>
  <c r="BH128" i="44"/>
  <c r="BF128" i="44"/>
  <c r="BG128" i="44"/>
  <c r="BL128" i="44"/>
  <c r="BK128" i="44"/>
  <c r="BJ128" i="44"/>
  <c r="EM132" i="44"/>
  <c r="GQ132" i="44"/>
  <c r="GN132" i="44"/>
  <c r="GS132" i="44"/>
  <c r="GM132" i="44"/>
  <c r="GR132" i="44"/>
  <c r="GO132" i="44"/>
  <c r="BH132" i="44"/>
  <c r="BF132" i="44"/>
  <c r="BG132" i="44"/>
  <c r="BL132" i="44"/>
  <c r="BK132" i="44"/>
  <c r="BJ132" i="44"/>
  <c r="EM136" i="44"/>
  <c r="GS136" i="44"/>
  <c r="GM136" i="44"/>
  <c r="GR136" i="44"/>
  <c r="GQ136" i="44"/>
  <c r="GN136" i="44"/>
  <c r="GO136" i="44"/>
  <c r="BH136" i="44"/>
  <c r="BF136" i="44"/>
  <c r="BG136" i="44"/>
  <c r="BL136" i="44"/>
  <c r="BK136" i="44"/>
  <c r="BJ136" i="44"/>
  <c r="EM140" i="44"/>
  <c r="GQ140" i="44"/>
  <c r="GN140" i="44"/>
  <c r="GS140" i="44"/>
  <c r="GM140" i="44"/>
  <c r="GR140" i="44"/>
  <c r="GO140" i="44"/>
  <c r="BH140" i="44"/>
  <c r="BF140" i="44"/>
  <c r="BG140" i="44"/>
  <c r="BL140" i="44"/>
  <c r="BK140" i="44"/>
  <c r="BJ140" i="44"/>
  <c r="EM144" i="44"/>
  <c r="FA144" i="44" s="1"/>
  <c r="GS144" i="44"/>
  <c r="GM144" i="44"/>
  <c r="GR144" i="44"/>
  <c r="GQ144" i="44"/>
  <c r="GN144" i="44"/>
  <c r="GO144" i="44"/>
  <c r="BH144" i="44"/>
  <c r="BF144" i="44"/>
  <c r="BG144" i="44"/>
  <c r="BL144" i="44"/>
  <c r="BK144" i="44"/>
  <c r="BJ144" i="44"/>
  <c r="EM148" i="44"/>
  <c r="GQ148" i="44"/>
  <c r="GN148" i="44"/>
  <c r="GS148" i="44"/>
  <c r="GM148" i="44"/>
  <c r="GR148" i="44"/>
  <c r="GO148" i="44"/>
  <c r="BH148" i="44"/>
  <c r="BF148" i="44"/>
  <c r="BG148" i="44"/>
  <c r="BL148" i="44"/>
  <c r="BK148" i="44"/>
  <c r="BJ148" i="44"/>
  <c r="EM152" i="44"/>
  <c r="GN152" i="44"/>
  <c r="GS152" i="44"/>
  <c r="GM152" i="44"/>
  <c r="GR152" i="44"/>
  <c r="GQ152" i="44"/>
  <c r="GO152" i="44"/>
  <c r="BH152" i="44"/>
  <c r="BF152" i="44"/>
  <c r="BG152" i="44"/>
  <c r="BL152" i="44"/>
  <c r="BK152" i="44"/>
  <c r="BJ152" i="44"/>
  <c r="EM156" i="44"/>
  <c r="GR156" i="44"/>
  <c r="GQ156" i="44"/>
  <c r="GN156" i="44"/>
  <c r="GS156" i="44"/>
  <c r="GM156" i="44"/>
  <c r="GO156" i="44"/>
  <c r="BH156" i="44"/>
  <c r="BF156" i="44"/>
  <c r="BG156" i="44"/>
  <c r="BL156" i="44"/>
  <c r="BK156" i="44"/>
  <c r="BJ156" i="44"/>
  <c r="EM160" i="44"/>
  <c r="GQ160" i="44"/>
  <c r="GN160" i="44"/>
  <c r="GS160" i="44"/>
  <c r="GM160" i="44"/>
  <c r="GR160" i="44"/>
  <c r="GO160" i="44"/>
  <c r="BH160" i="44"/>
  <c r="BF160" i="44"/>
  <c r="BG160" i="44"/>
  <c r="BL160" i="44"/>
  <c r="BK160" i="44"/>
  <c r="BJ160" i="44"/>
  <c r="EM164" i="44"/>
  <c r="GN164" i="44"/>
  <c r="GS164" i="44"/>
  <c r="GM164" i="44"/>
  <c r="GR164" i="44"/>
  <c r="GQ164" i="44"/>
  <c r="GO164" i="44"/>
  <c r="BH164" i="44"/>
  <c r="BF164" i="44"/>
  <c r="BG164" i="44"/>
  <c r="BL164" i="44"/>
  <c r="BK164" i="44"/>
  <c r="BJ164" i="44"/>
  <c r="EM168" i="44"/>
  <c r="GS168" i="44"/>
  <c r="GM168" i="44"/>
  <c r="GR168" i="44"/>
  <c r="GQ168" i="44"/>
  <c r="GN168" i="44"/>
  <c r="GO168" i="44"/>
  <c r="BH168" i="44"/>
  <c r="BF168" i="44"/>
  <c r="BG168" i="44"/>
  <c r="BL168" i="44"/>
  <c r="BK168" i="44"/>
  <c r="BJ168" i="44"/>
  <c r="EM172" i="44"/>
  <c r="GR172" i="44"/>
  <c r="GQ172" i="44"/>
  <c r="GN172" i="44"/>
  <c r="GS172" i="44"/>
  <c r="GM172" i="44"/>
  <c r="GO172" i="44"/>
  <c r="BH172" i="44"/>
  <c r="BF172" i="44"/>
  <c r="BG172" i="44"/>
  <c r="BL172" i="44"/>
  <c r="BK172" i="44"/>
  <c r="BJ172" i="44"/>
  <c r="EM176" i="44"/>
  <c r="ET176" i="44" s="1"/>
  <c r="GQ176" i="44"/>
  <c r="GN176" i="44"/>
  <c r="GS176" i="44"/>
  <c r="GM176" i="44"/>
  <c r="GR176" i="44"/>
  <c r="GO176" i="44"/>
  <c r="BH176" i="44"/>
  <c r="BF176" i="44"/>
  <c r="BG176" i="44"/>
  <c r="BL176" i="44"/>
  <c r="BK176" i="44"/>
  <c r="BJ176" i="44"/>
  <c r="EM180" i="44"/>
  <c r="GN180" i="44"/>
  <c r="GS180" i="44"/>
  <c r="GM180" i="44"/>
  <c r="GR180" i="44"/>
  <c r="GQ180" i="44"/>
  <c r="GO180" i="44"/>
  <c r="BH180" i="44"/>
  <c r="BF180" i="44"/>
  <c r="BG180" i="44"/>
  <c r="BL180" i="44"/>
  <c r="BK180" i="44"/>
  <c r="BJ180" i="44"/>
  <c r="EM184" i="44"/>
  <c r="FA184" i="44" s="1"/>
  <c r="GS184" i="44"/>
  <c r="GM184" i="44"/>
  <c r="GR184" i="44"/>
  <c r="GQ184" i="44"/>
  <c r="GN184" i="44"/>
  <c r="GO184" i="44"/>
  <c r="BH184" i="44"/>
  <c r="BF184" i="44"/>
  <c r="BG184" i="44"/>
  <c r="BL184" i="44"/>
  <c r="BK184" i="44"/>
  <c r="BJ184" i="44"/>
  <c r="EM188" i="44"/>
  <c r="GN188" i="44"/>
  <c r="GS188" i="44"/>
  <c r="GM188" i="44"/>
  <c r="GR188" i="44"/>
  <c r="GQ188" i="44"/>
  <c r="GO188" i="44"/>
  <c r="BH188" i="44"/>
  <c r="BF188" i="44"/>
  <c r="BG188" i="44"/>
  <c r="BL188" i="44"/>
  <c r="BK188" i="44"/>
  <c r="BJ188" i="44"/>
  <c r="EM192" i="44"/>
  <c r="GR192" i="44"/>
  <c r="GQ192" i="44"/>
  <c r="GN192" i="44"/>
  <c r="GS192" i="44"/>
  <c r="GM192" i="44"/>
  <c r="GO192" i="44"/>
  <c r="BH192" i="44"/>
  <c r="BF192" i="44"/>
  <c r="BG192" i="44"/>
  <c r="BL192" i="44"/>
  <c r="BK192" i="44"/>
  <c r="BJ192" i="44"/>
  <c r="EM196" i="44"/>
  <c r="GS196" i="44"/>
  <c r="GM196" i="44"/>
  <c r="GR196" i="44"/>
  <c r="GN196" i="44"/>
  <c r="GQ196" i="44"/>
  <c r="GO196" i="44"/>
  <c r="BH196" i="44"/>
  <c r="BF196" i="44"/>
  <c r="BG196" i="44"/>
  <c r="BL196" i="44"/>
  <c r="BK196" i="44"/>
  <c r="BJ196" i="44"/>
  <c r="EM200" i="44"/>
  <c r="GR200" i="44"/>
  <c r="GQ200" i="44"/>
  <c r="GN200" i="44"/>
  <c r="GS200" i="44"/>
  <c r="GM200" i="44"/>
  <c r="GO200" i="44"/>
  <c r="BH200" i="44"/>
  <c r="BF200" i="44"/>
  <c r="BG200" i="44"/>
  <c r="BL200" i="44"/>
  <c r="BK200" i="44"/>
  <c r="BJ200" i="44"/>
  <c r="EM204" i="44"/>
  <c r="GQ204" i="44"/>
  <c r="GN204" i="44"/>
  <c r="GS204" i="44"/>
  <c r="GM204" i="44"/>
  <c r="GR204" i="44"/>
  <c r="GO204" i="44"/>
  <c r="BH204" i="44"/>
  <c r="BF204" i="44"/>
  <c r="BG204" i="44"/>
  <c r="BL204" i="44"/>
  <c r="BK204" i="44"/>
  <c r="BJ204" i="44"/>
  <c r="EM208" i="44"/>
  <c r="GN208" i="44"/>
  <c r="GS208" i="44"/>
  <c r="GM208" i="44"/>
  <c r="GR208" i="44"/>
  <c r="GQ208" i="44"/>
  <c r="GO208" i="44"/>
  <c r="BH208" i="44"/>
  <c r="BF208" i="44"/>
  <c r="BG208" i="44"/>
  <c r="BL208" i="44"/>
  <c r="BK208" i="44"/>
  <c r="BJ208" i="44"/>
  <c r="EM212" i="44"/>
  <c r="GS212" i="44"/>
  <c r="GM212" i="44"/>
  <c r="GR212" i="44"/>
  <c r="GQ212" i="44"/>
  <c r="GN212" i="44"/>
  <c r="GO212" i="44"/>
  <c r="BH212" i="44"/>
  <c r="BF212" i="44"/>
  <c r="BG212" i="44"/>
  <c r="BL212" i="44"/>
  <c r="BK212" i="44"/>
  <c r="BJ212" i="44"/>
  <c r="EM216" i="44"/>
  <c r="FH216" i="44" s="1"/>
  <c r="GR216" i="44"/>
  <c r="GQ216" i="44"/>
  <c r="GN216" i="44"/>
  <c r="GS216" i="44"/>
  <c r="GM216" i="44"/>
  <c r="GO216" i="44"/>
  <c r="BH216" i="44"/>
  <c r="BF216" i="44"/>
  <c r="BG216" i="44"/>
  <c r="BL216" i="44"/>
  <c r="BK216" i="44"/>
  <c r="BJ216" i="44"/>
  <c r="EM220" i="44"/>
  <c r="GQ220" i="44"/>
  <c r="GN220" i="44"/>
  <c r="GS220" i="44"/>
  <c r="GM220" i="44"/>
  <c r="GR220" i="44"/>
  <c r="GO220" i="44"/>
  <c r="BH220" i="44"/>
  <c r="BF220" i="44"/>
  <c r="BG220" i="44"/>
  <c r="BL220" i="44"/>
  <c r="BK220" i="44"/>
  <c r="BJ220" i="44"/>
  <c r="EM224" i="44"/>
  <c r="GN224" i="44"/>
  <c r="GS224" i="44"/>
  <c r="GM224" i="44"/>
  <c r="GR224" i="44"/>
  <c r="GQ224" i="44"/>
  <c r="GO224" i="44"/>
  <c r="BH224" i="44"/>
  <c r="BF224" i="44"/>
  <c r="BG224" i="44"/>
  <c r="BL224" i="44"/>
  <c r="BK224" i="44"/>
  <c r="BJ224" i="44"/>
  <c r="EM228" i="44"/>
  <c r="GR228" i="44"/>
  <c r="GQ228" i="44"/>
  <c r="GN228" i="44"/>
  <c r="GS228" i="44"/>
  <c r="GM228" i="44"/>
  <c r="GO228" i="44"/>
  <c r="BH228" i="44"/>
  <c r="BF228" i="44"/>
  <c r="BG228" i="44"/>
  <c r="BL228" i="44"/>
  <c r="BK228" i="44"/>
  <c r="BJ228" i="44"/>
  <c r="EM232" i="44"/>
  <c r="GS232" i="44"/>
  <c r="GM232" i="44"/>
  <c r="GR232" i="44"/>
  <c r="GQ232" i="44"/>
  <c r="GN232" i="44"/>
  <c r="GO232" i="44"/>
  <c r="BH232" i="44"/>
  <c r="BF232" i="44"/>
  <c r="BG232" i="44"/>
  <c r="BL232" i="44"/>
  <c r="BK232" i="44"/>
  <c r="BJ232" i="44"/>
  <c r="EM236" i="44"/>
  <c r="GS236" i="44"/>
  <c r="GM236" i="44"/>
  <c r="GR236" i="44"/>
  <c r="GQ236" i="44"/>
  <c r="GN236" i="44"/>
  <c r="GO236" i="44"/>
  <c r="BH236" i="44"/>
  <c r="BF236" i="44"/>
  <c r="BG236" i="44"/>
  <c r="BL236" i="44"/>
  <c r="BK236" i="44"/>
  <c r="BJ236" i="44"/>
  <c r="EM240" i="44"/>
  <c r="GQ240" i="44"/>
  <c r="GN240" i="44"/>
  <c r="GS240" i="44"/>
  <c r="GM240" i="44"/>
  <c r="GR240" i="44"/>
  <c r="GO240" i="44"/>
  <c r="BH240" i="44"/>
  <c r="BF240" i="44"/>
  <c r="BG240" i="44"/>
  <c r="BL240" i="44"/>
  <c r="BK240" i="44"/>
  <c r="BJ240" i="44"/>
  <c r="EM244" i="44"/>
  <c r="GS244" i="44"/>
  <c r="GM244" i="44"/>
  <c r="GR244" i="44"/>
  <c r="GQ244" i="44"/>
  <c r="GN244" i="44"/>
  <c r="GO244" i="44"/>
  <c r="BH244" i="44"/>
  <c r="BF244" i="44"/>
  <c r="BG244" i="44"/>
  <c r="BL244" i="44"/>
  <c r="BK244" i="44"/>
  <c r="BJ244" i="44"/>
  <c r="EM248" i="44"/>
  <c r="GQ248" i="44"/>
  <c r="GN248" i="44"/>
  <c r="GS248" i="44"/>
  <c r="GM248" i="44"/>
  <c r="GR248" i="44"/>
  <c r="GO248" i="44"/>
  <c r="BH248" i="44"/>
  <c r="BF248" i="44"/>
  <c r="BG248" i="44"/>
  <c r="BL248" i="44"/>
  <c r="BK248" i="44"/>
  <c r="BJ248" i="44"/>
  <c r="EM252" i="44"/>
  <c r="GS252" i="44"/>
  <c r="GM252" i="44"/>
  <c r="GR252" i="44"/>
  <c r="GQ252" i="44"/>
  <c r="GN252" i="44"/>
  <c r="GO252" i="44"/>
  <c r="BH252" i="44"/>
  <c r="BF252" i="44"/>
  <c r="BG252" i="44"/>
  <c r="BL252" i="44"/>
  <c r="BK252" i="44"/>
  <c r="BJ252" i="44"/>
  <c r="EM256" i="44"/>
  <c r="GQ256" i="44"/>
  <c r="GN256" i="44"/>
  <c r="GS256" i="44"/>
  <c r="GM256" i="44"/>
  <c r="GR256" i="44"/>
  <c r="GO256" i="44"/>
  <c r="BH256" i="44"/>
  <c r="BF256" i="44"/>
  <c r="BG256" i="44"/>
  <c r="BL256" i="44"/>
  <c r="BK256" i="44"/>
  <c r="BJ256" i="44"/>
  <c r="EM260" i="44"/>
  <c r="GS260" i="44"/>
  <c r="GM260" i="44"/>
  <c r="GR260" i="44"/>
  <c r="GQ260" i="44"/>
  <c r="GN260" i="44"/>
  <c r="GO260" i="44"/>
  <c r="BH260" i="44"/>
  <c r="BF260" i="44"/>
  <c r="BG260" i="44"/>
  <c r="BL260" i="44"/>
  <c r="BK260" i="44"/>
  <c r="BJ260" i="44"/>
  <c r="EM264" i="44"/>
  <c r="GQ264" i="44"/>
  <c r="GN264" i="44"/>
  <c r="GS264" i="44"/>
  <c r="GM264" i="44"/>
  <c r="GR264" i="44"/>
  <c r="GO264" i="44"/>
  <c r="BH264" i="44"/>
  <c r="BF264" i="44"/>
  <c r="BG264" i="44"/>
  <c r="BL264" i="44"/>
  <c r="BK264" i="44"/>
  <c r="BJ264" i="44"/>
  <c r="EM268" i="44"/>
  <c r="GS268" i="44"/>
  <c r="GM268" i="44"/>
  <c r="GR268" i="44"/>
  <c r="GQ268" i="44"/>
  <c r="GN268" i="44"/>
  <c r="GO268" i="44"/>
  <c r="BH268" i="44"/>
  <c r="BF268" i="44"/>
  <c r="BG268" i="44"/>
  <c r="BL268" i="44"/>
  <c r="BK268" i="44"/>
  <c r="BJ268" i="44"/>
  <c r="EM272" i="44"/>
  <c r="GQ272" i="44"/>
  <c r="GN272" i="44"/>
  <c r="GS272" i="44"/>
  <c r="GM272" i="44"/>
  <c r="GR272" i="44"/>
  <c r="GO272" i="44"/>
  <c r="BH272" i="44"/>
  <c r="BF272" i="44"/>
  <c r="BG272" i="44"/>
  <c r="BL272" i="44"/>
  <c r="BK272" i="44"/>
  <c r="BJ272" i="44"/>
  <c r="EM276" i="44"/>
  <c r="GR276" i="44"/>
  <c r="GQ276" i="44"/>
  <c r="GS276" i="44"/>
  <c r="GM276" i="44"/>
  <c r="GN276" i="44"/>
  <c r="GO276" i="44"/>
  <c r="BH276" i="44"/>
  <c r="BF276" i="44"/>
  <c r="BG276" i="44"/>
  <c r="BL276" i="44"/>
  <c r="BK276" i="44"/>
  <c r="BJ276" i="44"/>
  <c r="EM280" i="44"/>
  <c r="GN280" i="44"/>
  <c r="GS280" i="44"/>
  <c r="GM280" i="44"/>
  <c r="GR280" i="44"/>
  <c r="GQ280" i="44"/>
  <c r="GO280" i="44"/>
  <c r="BH280" i="44"/>
  <c r="BF280" i="44"/>
  <c r="BG280" i="44"/>
  <c r="BL280" i="44"/>
  <c r="BK280" i="44"/>
  <c r="BJ280" i="44"/>
  <c r="EM284" i="44"/>
  <c r="GR284" i="44"/>
  <c r="GQ284" i="44"/>
  <c r="GN284" i="44"/>
  <c r="GS284" i="44"/>
  <c r="GM284" i="44"/>
  <c r="GO284" i="44"/>
  <c r="BH284" i="44"/>
  <c r="BF284" i="44"/>
  <c r="BG284" i="44"/>
  <c r="BL284" i="44"/>
  <c r="BK284" i="44"/>
  <c r="BJ284" i="44"/>
  <c r="EM288" i="44"/>
  <c r="GN288" i="44"/>
  <c r="GS288" i="44"/>
  <c r="GM288" i="44"/>
  <c r="GR288" i="44"/>
  <c r="GQ288" i="44"/>
  <c r="GO288" i="44"/>
  <c r="BH288" i="44"/>
  <c r="BF288" i="44"/>
  <c r="BG288" i="44"/>
  <c r="BL288" i="44"/>
  <c r="BK288" i="44"/>
  <c r="BJ288" i="44"/>
  <c r="EM292" i="44"/>
  <c r="GR292" i="44"/>
  <c r="GQ292" i="44"/>
  <c r="GN292" i="44"/>
  <c r="GS292" i="44"/>
  <c r="GM292" i="44"/>
  <c r="GO292" i="44"/>
  <c r="BH292" i="44"/>
  <c r="BF292" i="44"/>
  <c r="BG292" i="44"/>
  <c r="BL292" i="44"/>
  <c r="BK292" i="44"/>
  <c r="BJ292" i="44"/>
  <c r="EM296" i="44"/>
  <c r="GN296" i="44"/>
  <c r="GS296" i="44"/>
  <c r="GM296" i="44"/>
  <c r="GR296" i="44"/>
  <c r="GQ296" i="44"/>
  <c r="GO296" i="44"/>
  <c r="BH296" i="44"/>
  <c r="BF296" i="44"/>
  <c r="BG296" i="44"/>
  <c r="BL296" i="44"/>
  <c r="BK296" i="44"/>
  <c r="BJ296" i="44"/>
  <c r="EM300" i="44"/>
  <c r="GR300" i="44"/>
  <c r="GQ300" i="44"/>
  <c r="GN300" i="44"/>
  <c r="GS300" i="44"/>
  <c r="GM300" i="44"/>
  <c r="GO300" i="44"/>
  <c r="BH300" i="44"/>
  <c r="BF300" i="44"/>
  <c r="BG300" i="44"/>
  <c r="BL300" i="44"/>
  <c r="BK300" i="44"/>
  <c r="BJ300" i="44"/>
  <c r="EM304" i="44"/>
  <c r="ET304" i="44" s="1"/>
  <c r="GS304" i="44"/>
  <c r="GM304" i="44"/>
  <c r="GR304" i="44"/>
  <c r="GQ304" i="44"/>
  <c r="GN304" i="44"/>
  <c r="GO304" i="44"/>
  <c r="BH304" i="44"/>
  <c r="BF304" i="44"/>
  <c r="BG304" i="44"/>
  <c r="BL304" i="44"/>
  <c r="BK304" i="44"/>
  <c r="BJ304" i="44"/>
  <c r="EM308" i="44"/>
  <c r="GR308" i="44"/>
  <c r="GQ308" i="44"/>
  <c r="GN308" i="44"/>
  <c r="GS308" i="44"/>
  <c r="GM308" i="44"/>
  <c r="GO308" i="44"/>
  <c r="BH308" i="44"/>
  <c r="BF308" i="44"/>
  <c r="BG308" i="44"/>
  <c r="BL308" i="44"/>
  <c r="BK308" i="44"/>
  <c r="BJ308" i="44"/>
  <c r="EM312" i="44"/>
  <c r="GQ312" i="44"/>
  <c r="GN312" i="44"/>
  <c r="GS312" i="44"/>
  <c r="GM312" i="44"/>
  <c r="GR312" i="44"/>
  <c r="GO312" i="44"/>
  <c r="BH312" i="44"/>
  <c r="BF312" i="44"/>
  <c r="BG312" i="44"/>
  <c r="BL312" i="44"/>
  <c r="BK312" i="44"/>
  <c r="BJ312" i="44"/>
  <c r="EM316" i="44"/>
  <c r="GN316" i="44"/>
  <c r="GS316" i="44"/>
  <c r="GM316" i="44"/>
  <c r="GR316" i="44"/>
  <c r="GQ316" i="44"/>
  <c r="GO316" i="44"/>
  <c r="BH316" i="44"/>
  <c r="BF316" i="44"/>
  <c r="BG316" i="44"/>
  <c r="BL316" i="44"/>
  <c r="BK316" i="44"/>
  <c r="BJ316" i="44"/>
  <c r="EM320" i="44"/>
  <c r="GN320" i="44"/>
  <c r="GS320" i="44"/>
  <c r="GM320" i="44"/>
  <c r="GR320" i="44"/>
  <c r="GQ320" i="44"/>
  <c r="GO320" i="44"/>
  <c r="BH320" i="44"/>
  <c r="BF320" i="44"/>
  <c r="BG320" i="44"/>
  <c r="BL320" i="44"/>
  <c r="BK320" i="44"/>
  <c r="BJ320" i="44"/>
  <c r="EM324" i="44"/>
  <c r="GQ324" i="44"/>
  <c r="GN324" i="44"/>
  <c r="GS324" i="44"/>
  <c r="GM324" i="44"/>
  <c r="GR324" i="44"/>
  <c r="GO324" i="44"/>
  <c r="BH324" i="44"/>
  <c r="BF324" i="44"/>
  <c r="BG324" i="44"/>
  <c r="BL324" i="44"/>
  <c r="BK324" i="44"/>
  <c r="BJ324" i="44"/>
  <c r="EM328" i="44"/>
  <c r="GR328" i="44"/>
  <c r="GQ328" i="44"/>
  <c r="GN328" i="44"/>
  <c r="GS328" i="44"/>
  <c r="GM328" i="44"/>
  <c r="GO328" i="44"/>
  <c r="BH328" i="44"/>
  <c r="BF328" i="44"/>
  <c r="BG328" i="44"/>
  <c r="BL328" i="44"/>
  <c r="BK328" i="44"/>
  <c r="BJ328" i="44"/>
  <c r="EM332" i="44"/>
  <c r="GS332" i="44"/>
  <c r="GM332" i="44"/>
  <c r="GR332" i="44"/>
  <c r="GQ332" i="44"/>
  <c r="GN332" i="44"/>
  <c r="GO332" i="44"/>
  <c r="BH332" i="44"/>
  <c r="BF332" i="44"/>
  <c r="BG332" i="44"/>
  <c r="BL332" i="44"/>
  <c r="BK332" i="44"/>
  <c r="BJ332" i="44"/>
  <c r="EM336" i="44"/>
  <c r="GN336" i="44"/>
  <c r="GS336" i="44"/>
  <c r="GM336" i="44"/>
  <c r="GR336" i="44"/>
  <c r="GQ336" i="44"/>
  <c r="GO336" i="44"/>
  <c r="BH336" i="44"/>
  <c r="BF336" i="44"/>
  <c r="BG336" i="44"/>
  <c r="BL336" i="44"/>
  <c r="BK336" i="44"/>
  <c r="BJ336" i="44"/>
  <c r="EM340" i="44"/>
  <c r="GR340" i="44"/>
  <c r="GQ340" i="44"/>
  <c r="GN340" i="44"/>
  <c r="GS340" i="44"/>
  <c r="GM340" i="44"/>
  <c r="GO340" i="44"/>
  <c r="BH340" i="44"/>
  <c r="BF340" i="44"/>
  <c r="BG340" i="44"/>
  <c r="BL340" i="44"/>
  <c r="BK340" i="44"/>
  <c r="BJ340" i="44"/>
  <c r="EM344" i="44"/>
  <c r="GN344" i="44"/>
  <c r="GS344" i="44"/>
  <c r="GM344" i="44"/>
  <c r="GR344" i="44"/>
  <c r="GQ344" i="44"/>
  <c r="GO344" i="44"/>
  <c r="BH344" i="44"/>
  <c r="BF344" i="44"/>
  <c r="BG344" i="44"/>
  <c r="BL344" i="44"/>
  <c r="BK344" i="44"/>
  <c r="BJ344" i="44"/>
  <c r="EM348" i="44"/>
  <c r="GN348" i="44"/>
  <c r="GS348" i="44"/>
  <c r="GM348" i="44"/>
  <c r="GR348" i="44"/>
  <c r="GQ348" i="44"/>
  <c r="GO348" i="44"/>
  <c r="BH348" i="44"/>
  <c r="BF348" i="44"/>
  <c r="BG348" i="44"/>
  <c r="BL348" i="44"/>
  <c r="BK348" i="44"/>
  <c r="BJ348" i="44"/>
  <c r="EM352" i="44"/>
  <c r="ET352" i="44" s="1"/>
  <c r="GS352" i="44"/>
  <c r="GM352" i="44"/>
  <c r="GR352" i="44"/>
  <c r="GQ352" i="44"/>
  <c r="GN352" i="44"/>
  <c r="GO352" i="44"/>
  <c r="BH352" i="44"/>
  <c r="BF352" i="44"/>
  <c r="BG352" i="44"/>
  <c r="BL352" i="44"/>
  <c r="BK352" i="44"/>
  <c r="BJ352" i="44"/>
  <c r="EM356" i="44"/>
  <c r="GR356" i="44"/>
  <c r="GQ356" i="44"/>
  <c r="GN356" i="44"/>
  <c r="GS356" i="44"/>
  <c r="GM356" i="44"/>
  <c r="GO356" i="44"/>
  <c r="BH356" i="44"/>
  <c r="BF356" i="44"/>
  <c r="BG356" i="44"/>
  <c r="BL356" i="44"/>
  <c r="BK356" i="44"/>
  <c r="BJ356" i="44"/>
  <c r="EM360" i="44"/>
  <c r="GQ360" i="44"/>
  <c r="GN360" i="44"/>
  <c r="GS360" i="44"/>
  <c r="GM360" i="44"/>
  <c r="GR360" i="44"/>
  <c r="GO360" i="44"/>
  <c r="BH360" i="44"/>
  <c r="BF360" i="44"/>
  <c r="BG360" i="44"/>
  <c r="BL360" i="44"/>
  <c r="BK360" i="44"/>
  <c r="BJ360" i="44"/>
  <c r="EM364" i="44"/>
  <c r="GQ364" i="44"/>
  <c r="GN364" i="44"/>
  <c r="GS364" i="44"/>
  <c r="GM364" i="44"/>
  <c r="GR364" i="44"/>
  <c r="GO364" i="44"/>
  <c r="BH364" i="44"/>
  <c r="BF364" i="44"/>
  <c r="BG364" i="44"/>
  <c r="BL364" i="44"/>
  <c r="BK364" i="44"/>
  <c r="BJ364" i="44"/>
  <c r="EM368" i="44"/>
  <c r="GN368" i="44"/>
  <c r="GS368" i="44"/>
  <c r="GM368" i="44"/>
  <c r="GR368" i="44"/>
  <c r="GQ368" i="44"/>
  <c r="GO368" i="44"/>
  <c r="BH368" i="44"/>
  <c r="BF368" i="44"/>
  <c r="BG368" i="44"/>
  <c r="BL368" i="44"/>
  <c r="BK368" i="44"/>
  <c r="BJ368" i="44"/>
  <c r="EM372" i="44"/>
  <c r="GS372" i="44"/>
  <c r="GM372" i="44"/>
  <c r="GR372" i="44"/>
  <c r="GQ372" i="44"/>
  <c r="GN372" i="44"/>
  <c r="GO372" i="44"/>
  <c r="BH372" i="44"/>
  <c r="BF372" i="44"/>
  <c r="BG372" i="44"/>
  <c r="BL372" i="44"/>
  <c r="BK372" i="44"/>
  <c r="BJ372" i="44"/>
  <c r="EM376" i="44"/>
  <c r="GR376" i="44"/>
  <c r="GQ376" i="44"/>
  <c r="GN376" i="44"/>
  <c r="GS376" i="44"/>
  <c r="GM376" i="44"/>
  <c r="GO376" i="44"/>
  <c r="BH376" i="44"/>
  <c r="BF376" i="44"/>
  <c r="BG376" i="44"/>
  <c r="BL376" i="44"/>
  <c r="BK376" i="44"/>
  <c r="BJ376" i="44"/>
  <c r="EM380" i="44"/>
  <c r="GQ380" i="44"/>
  <c r="GN380" i="44"/>
  <c r="GS380" i="44"/>
  <c r="GM380" i="44"/>
  <c r="GR380" i="44"/>
  <c r="GO380" i="44"/>
  <c r="BH380" i="44"/>
  <c r="BF380" i="44"/>
  <c r="BG380" i="44"/>
  <c r="BL380" i="44"/>
  <c r="BK380" i="44"/>
  <c r="BJ380" i="44"/>
  <c r="EM384" i="44"/>
  <c r="ET384" i="44" s="1"/>
  <c r="GN384" i="44"/>
  <c r="GS384" i="44"/>
  <c r="GM384" i="44"/>
  <c r="GR384" i="44"/>
  <c r="GQ384" i="44"/>
  <c r="GO384" i="44"/>
  <c r="BH384" i="44"/>
  <c r="BF384" i="44"/>
  <c r="BG384" i="44"/>
  <c r="BL384" i="44"/>
  <c r="BK384" i="44"/>
  <c r="BJ384" i="44"/>
  <c r="EM388" i="44"/>
  <c r="GS388" i="44"/>
  <c r="GM388" i="44"/>
  <c r="GR388" i="44"/>
  <c r="GQ388" i="44"/>
  <c r="GN388" i="44"/>
  <c r="GO388" i="44"/>
  <c r="BH388" i="44"/>
  <c r="BF388" i="44"/>
  <c r="BG388" i="44"/>
  <c r="BL388" i="44"/>
  <c r="BK388" i="44"/>
  <c r="BJ388" i="44"/>
  <c r="EM392" i="44"/>
  <c r="GR392" i="44"/>
  <c r="GQ392" i="44"/>
  <c r="GN392" i="44"/>
  <c r="GS392" i="44"/>
  <c r="GM392" i="44"/>
  <c r="GO392" i="44"/>
  <c r="BH392" i="44"/>
  <c r="BF392" i="44"/>
  <c r="BG392" i="44"/>
  <c r="BL392" i="44"/>
  <c r="BK392" i="44"/>
  <c r="BJ392" i="44"/>
  <c r="EM396" i="44"/>
  <c r="GR396" i="44"/>
  <c r="GQ396" i="44"/>
  <c r="GN396" i="44"/>
  <c r="GS396" i="44"/>
  <c r="GM396" i="44"/>
  <c r="GO396" i="44"/>
  <c r="BH396" i="44"/>
  <c r="BF396" i="44"/>
  <c r="BG396" i="44"/>
  <c r="BL396" i="44"/>
  <c r="BK396" i="44"/>
  <c r="BJ396" i="44"/>
  <c r="EM400" i="44"/>
  <c r="GQ400" i="44"/>
  <c r="GN400" i="44"/>
  <c r="GS400" i="44"/>
  <c r="GM400" i="44"/>
  <c r="GR400" i="44"/>
  <c r="GO400" i="44"/>
  <c r="BH400" i="44"/>
  <c r="BF400" i="44"/>
  <c r="BG400" i="44"/>
  <c r="BL400" i="44"/>
  <c r="BK400" i="44"/>
  <c r="BJ400" i="44"/>
  <c r="EM404" i="44"/>
  <c r="GR404" i="44"/>
  <c r="GQ404" i="44"/>
  <c r="GS404" i="44"/>
  <c r="GM404" i="44"/>
  <c r="GN404" i="44"/>
  <c r="GO404" i="44"/>
  <c r="BH404" i="44"/>
  <c r="BF404" i="44"/>
  <c r="BG404" i="44"/>
  <c r="BL404" i="44"/>
  <c r="BK404" i="44"/>
  <c r="BJ404" i="44"/>
  <c r="EM408" i="44"/>
  <c r="GN408" i="44"/>
  <c r="GS408" i="44"/>
  <c r="GM408" i="44"/>
  <c r="GR408" i="44"/>
  <c r="GQ408" i="44"/>
  <c r="GO408" i="44"/>
  <c r="BH408" i="44"/>
  <c r="BF408" i="44"/>
  <c r="BG408" i="44"/>
  <c r="BL408" i="44"/>
  <c r="BK408" i="44"/>
  <c r="BJ408" i="44"/>
  <c r="EM412" i="44"/>
  <c r="GS412" i="44"/>
  <c r="GM412" i="44"/>
  <c r="GR412" i="44"/>
  <c r="GQ412" i="44"/>
  <c r="GN412" i="44"/>
  <c r="GO412" i="44"/>
  <c r="BH412" i="44"/>
  <c r="BF412" i="44"/>
  <c r="BG412" i="44"/>
  <c r="BL412" i="44"/>
  <c r="BK412" i="44"/>
  <c r="BJ412" i="44"/>
  <c r="EM416" i="44"/>
  <c r="GS416" i="44"/>
  <c r="GM416" i="44"/>
  <c r="GR416" i="44"/>
  <c r="GQ416" i="44"/>
  <c r="GN416" i="44"/>
  <c r="GO416" i="44"/>
  <c r="BH416" i="44"/>
  <c r="BF416" i="44"/>
  <c r="BG416" i="44"/>
  <c r="BL416" i="44"/>
  <c r="BK416" i="44"/>
  <c r="BJ416" i="44"/>
  <c r="EM420" i="44"/>
  <c r="GN420" i="44"/>
  <c r="GS420" i="44"/>
  <c r="GM420" i="44"/>
  <c r="GR420" i="44"/>
  <c r="GQ420" i="44"/>
  <c r="GO420" i="44"/>
  <c r="BH420" i="44"/>
  <c r="BF420" i="44"/>
  <c r="BG420" i="44"/>
  <c r="BL420" i="44"/>
  <c r="BK420" i="44"/>
  <c r="BJ420" i="44"/>
  <c r="EM424" i="44"/>
  <c r="GN424" i="44"/>
  <c r="GS424" i="44"/>
  <c r="GM424" i="44"/>
  <c r="GR424" i="44"/>
  <c r="GQ424" i="44"/>
  <c r="GO424" i="44"/>
  <c r="BH424" i="44"/>
  <c r="BF424" i="44"/>
  <c r="BG424" i="44"/>
  <c r="BL424" i="44"/>
  <c r="BK424" i="44"/>
  <c r="BJ424" i="44"/>
  <c r="EM428" i="44"/>
  <c r="GS428" i="44"/>
  <c r="GM428" i="44"/>
  <c r="GR428" i="44"/>
  <c r="GQ428" i="44"/>
  <c r="GN428" i="44"/>
  <c r="GO428" i="44"/>
  <c r="BH428" i="44"/>
  <c r="BF428" i="44"/>
  <c r="BG428" i="44"/>
  <c r="BL428" i="44"/>
  <c r="BK428" i="44"/>
  <c r="BJ428" i="44"/>
  <c r="EM432" i="44"/>
  <c r="ET432" i="44" s="1"/>
  <c r="GR432" i="44"/>
  <c r="GQ432" i="44"/>
  <c r="GN432" i="44"/>
  <c r="GS432" i="44"/>
  <c r="GM432" i="44"/>
  <c r="GO432" i="44"/>
  <c r="BH432" i="44"/>
  <c r="BF432" i="44"/>
  <c r="BG432" i="44"/>
  <c r="BL432" i="44"/>
  <c r="BK432" i="44"/>
  <c r="BJ432" i="44"/>
  <c r="EM436" i="44"/>
  <c r="GQ436" i="44"/>
  <c r="GN436" i="44"/>
  <c r="GS436" i="44"/>
  <c r="GM436" i="44"/>
  <c r="GR436" i="44"/>
  <c r="GO436" i="44"/>
  <c r="BH436" i="44"/>
  <c r="BF436" i="44"/>
  <c r="BG436" i="44"/>
  <c r="BL436" i="44"/>
  <c r="BK436" i="44"/>
  <c r="BJ436" i="44"/>
  <c r="EM440" i="44"/>
  <c r="GS440" i="44"/>
  <c r="GM440" i="44"/>
  <c r="GR440" i="44"/>
  <c r="GQ440" i="44"/>
  <c r="GN440" i="44"/>
  <c r="GO440" i="44"/>
  <c r="BH440" i="44"/>
  <c r="BF440" i="44"/>
  <c r="BG440" i="44"/>
  <c r="BL440" i="44"/>
  <c r="BK440" i="44"/>
  <c r="BJ440" i="44"/>
  <c r="EM444" i="44"/>
  <c r="GN444" i="44"/>
  <c r="GR444" i="44"/>
  <c r="GQ444" i="44"/>
  <c r="GM444" i="44"/>
  <c r="GS444" i="44"/>
  <c r="GO444" i="44"/>
  <c r="BH444" i="44"/>
  <c r="BF444" i="44"/>
  <c r="BG444" i="44"/>
  <c r="BL444" i="44"/>
  <c r="BK444" i="44"/>
  <c r="BJ444" i="44"/>
  <c r="EM448" i="44"/>
  <c r="GN448" i="44"/>
  <c r="GS448" i="44"/>
  <c r="GM448" i="44"/>
  <c r="GR448" i="44"/>
  <c r="GQ448" i="44"/>
  <c r="GO448" i="44"/>
  <c r="BH448" i="44"/>
  <c r="BF448" i="44"/>
  <c r="BG448" i="44"/>
  <c r="BL448" i="44"/>
  <c r="BK448" i="44"/>
  <c r="BJ448" i="44"/>
  <c r="EM452" i="44"/>
  <c r="GS452" i="44"/>
  <c r="GM452" i="44"/>
  <c r="GR452" i="44"/>
  <c r="GQ452" i="44"/>
  <c r="GN452" i="44"/>
  <c r="GO452" i="44"/>
  <c r="BH452" i="44"/>
  <c r="BF452" i="44"/>
  <c r="BG452" i="44"/>
  <c r="BL452" i="44"/>
  <c r="BK452" i="44"/>
  <c r="BJ452" i="44"/>
  <c r="EM456" i="44"/>
  <c r="GR456" i="44"/>
  <c r="GQ456" i="44"/>
  <c r="GN456" i="44"/>
  <c r="GS456" i="44"/>
  <c r="GM456" i="44"/>
  <c r="GO456" i="44"/>
  <c r="BH456" i="44"/>
  <c r="BF456" i="44"/>
  <c r="BG456" i="44"/>
  <c r="BL456" i="44"/>
  <c r="BK456" i="44"/>
  <c r="BJ456" i="44"/>
  <c r="EM460" i="44"/>
  <c r="GS460" i="44"/>
  <c r="GM460" i="44"/>
  <c r="GR460" i="44"/>
  <c r="GQ460" i="44"/>
  <c r="GN460" i="44"/>
  <c r="GO460" i="44"/>
  <c r="BH460" i="44"/>
  <c r="BF460" i="44"/>
  <c r="BG460" i="44"/>
  <c r="BL460" i="44"/>
  <c r="BK460" i="44"/>
  <c r="BJ460" i="44"/>
  <c r="EM464" i="44"/>
  <c r="ET464" i="44" s="1"/>
  <c r="GS464" i="44"/>
  <c r="GM464" i="44"/>
  <c r="GR464" i="44"/>
  <c r="GQ464" i="44"/>
  <c r="GN464" i="44"/>
  <c r="GO464" i="44"/>
  <c r="BH464" i="44"/>
  <c r="BF464" i="44"/>
  <c r="BG464" i="44"/>
  <c r="BL464" i="44"/>
  <c r="BK464" i="44"/>
  <c r="BJ464" i="44"/>
  <c r="EM468" i="44"/>
  <c r="GR468" i="44"/>
  <c r="GN468" i="44"/>
  <c r="GM468" i="44"/>
  <c r="GS468" i="44"/>
  <c r="GQ468" i="44"/>
  <c r="GO468" i="44"/>
  <c r="BH468" i="44"/>
  <c r="BF468" i="44"/>
  <c r="BG468" i="44"/>
  <c r="BL468" i="44"/>
  <c r="BK468" i="44"/>
  <c r="BJ468" i="44"/>
  <c r="EM472" i="44"/>
  <c r="GN472" i="44"/>
  <c r="GS472" i="44"/>
  <c r="GM472" i="44"/>
  <c r="GQ472" i="44"/>
  <c r="GR472" i="44"/>
  <c r="GO472" i="44"/>
  <c r="BH472" i="44"/>
  <c r="BF472" i="44"/>
  <c r="BG472" i="44"/>
  <c r="BL472" i="44"/>
  <c r="BK472" i="44"/>
  <c r="BJ472" i="44"/>
  <c r="EM476" i="44"/>
  <c r="GS476" i="44"/>
  <c r="GM476" i="44"/>
  <c r="GR476" i="44"/>
  <c r="GQ476" i="44"/>
  <c r="GN476" i="44"/>
  <c r="GO476" i="44"/>
  <c r="BH476" i="44"/>
  <c r="BF476" i="44"/>
  <c r="BG476" i="44"/>
  <c r="BL476" i="44"/>
  <c r="BK476" i="44"/>
  <c r="BJ476" i="44"/>
  <c r="EM480" i="44"/>
  <c r="ET480" i="44" s="1"/>
  <c r="GR480" i="44"/>
  <c r="GQ480" i="44"/>
  <c r="GN480" i="44"/>
  <c r="GS480" i="44"/>
  <c r="GM480" i="44"/>
  <c r="GO480" i="44"/>
  <c r="BH480" i="44"/>
  <c r="BF480" i="44"/>
  <c r="BG480" i="44"/>
  <c r="BL480" i="44"/>
  <c r="BK480" i="44"/>
  <c r="BJ480" i="44"/>
  <c r="EM484" i="44"/>
  <c r="GQ484" i="44"/>
  <c r="GN484" i="44"/>
  <c r="GS484" i="44"/>
  <c r="GM484" i="44"/>
  <c r="GR484" i="44"/>
  <c r="GO484" i="44"/>
  <c r="BH484" i="44"/>
  <c r="BF484" i="44"/>
  <c r="BG484" i="44"/>
  <c r="BL484" i="44"/>
  <c r="BK484" i="44"/>
  <c r="BJ484" i="44"/>
  <c r="EM488" i="44"/>
  <c r="GN488" i="44"/>
  <c r="GS488" i="44"/>
  <c r="GR488" i="44"/>
  <c r="GQ488" i="44"/>
  <c r="GM488" i="44"/>
  <c r="GO488" i="44"/>
  <c r="BH488" i="44"/>
  <c r="BF488" i="44"/>
  <c r="BG488" i="44"/>
  <c r="BK488" i="44"/>
  <c r="BJ488" i="44"/>
  <c r="BL488" i="44"/>
  <c r="EM492" i="44"/>
  <c r="GR492" i="44"/>
  <c r="GQ492" i="44"/>
  <c r="GS492" i="44"/>
  <c r="GM492" i="44"/>
  <c r="GN492" i="44"/>
  <c r="GO492" i="44"/>
  <c r="BH492" i="44"/>
  <c r="BF492" i="44"/>
  <c r="BG492" i="44"/>
  <c r="BK492" i="44"/>
  <c r="BJ492" i="44"/>
  <c r="BL492" i="44"/>
  <c r="EM496" i="44"/>
  <c r="GR496" i="44"/>
  <c r="GQ496" i="44"/>
  <c r="GN496" i="44"/>
  <c r="GS496" i="44"/>
  <c r="GM496" i="44"/>
  <c r="GO496" i="44"/>
  <c r="BH496" i="44"/>
  <c r="BF496" i="44"/>
  <c r="BG496" i="44"/>
  <c r="BK496" i="44"/>
  <c r="BJ496" i="44"/>
  <c r="BL496" i="44"/>
  <c r="EM500" i="44"/>
  <c r="GR500" i="44"/>
  <c r="GQ500" i="44"/>
  <c r="GN500" i="44"/>
  <c r="GS500" i="44"/>
  <c r="GM500" i="44"/>
  <c r="GO500" i="44"/>
  <c r="BH500" i="44"/>
  <c r="BF500" i="44"/>
  <c r="BG500" i="44"/>
  <c r="BK500" i="44"/>
  <c r="BJ500" i="44"/>
  <c r="BL500" i="44"/>
  <c r="EM504" i="44"/>
  <c r="GN504" i="44"/>
  <c r="GS504" i="44"/>
  <c r="GM504" i="44"/>
  <c r="GR504" i="44"/>
  <c r="GQ504" i="44"/>
  <c r="GO504" i="44"/>
  <c r="BH504" i="44"/>
  <c r="BF504" i="44"/>
  <c r="BG504" i="44"/>
  <c r="BK504" i="44"/>
  <c r="BJ504" i="44"/>
  <c r="BL504" i="44"/>
  <c r="EM508" i="44"/>
  <c r="GS508" i="44"/>
  <c r="GM508" i="44"/>
  <c r="GR508" i="44"/>
  <c r="GQ508" i="44"/>
  <c r="GN508" i="44"/>
  <c r="GO508" i="44"/>
  <c r="BH508" i="44"/>
  <c r="BF508" i="44"/>
  <c r="BG508" i="44"/>
  <c r="BK508" i="44"/>
  <c r="BJ508" i="44"/>
  <c r="BL508" i="44"/>
  <c r="EM512" i="44"/>
  <c r="GS512" i="44"/>
  <c r="GM512" i="44"/>
  <c r="GR512" i="44"/>
  <c r="GQ512" i="44"/>
  <c r="GN512" i="44"/>
  <c r="GO512" i="44"/>
  <c r="BH512" i="44"/>
  <c r="BF512" i="44"/>
  <c r="BG512" i="44"/>
  <c r="BK512" i="44"/>
  <c r="BJ512" i="44"/>
  <c r="BL512" i="44"/>
  <c r="EM516" i="44"/>
  <c r="GS516" i="44"/>
  <c r="GM516" i="44"/>
  <c r="GR516" i="44"/>
  <c r="GQ516" i="44"/>
  <c r="GN516" i="44"/>
  <c r="GO516" i="44"/>
  <c r="BH516" i="44"/>
  <c r="BF516" i="44"/>
  <c r="BG516" i="44"/>
  <c r="BK516" i="44"/>
  <c r="BJ516" i="44"/>
  <c r="BL516" i="44"/>
  <c r="EM520" i="44"/>
  <c r="GQ520" i="44"/>
  <c r="GN520" i="44"/>
  <c r="GS520" i="44"/>
  <c r="GM520" i="44"/>
  <c r="GR520" i="44"/>
  <c r="GO520" i="44"/>
  <c r="BH520" i="44"/>
  <c r="BF520" i="44"/>
  <c r="BG520" i="44"/>
  <c r="BK520" i="44"/>
  <c r="BJ520" i="44"/>
  <c r="BL520" i="44"/>
  <c r="EM524" i="44"/>
  <c r="GS524" i="44"/>
  <c r="GM524" i="44"/>
  <c r="GR524" i="44"/>
  <c r="GQ524" i="44"/>
  <c r="GN524" i="44"/>
  <c r="GO524" i="44"/>
  <c r="BH524" i="44"/>
  <c r="BF524" i="44"/>
  <c r="BG524" i="44"/>
  <c r="BK524" i="44"/>
  <c r="BJ524" i="44"/>
  <c r="BL524" i="44"/>
  <c r="GO29" i="44"/>
  <c r="GS29" i="44"/>
  <c r="GN29" i="44"/>
  <c r="GR29" i="44"/>
  <c r="GQ29" i="44"/>
  <c r="GM29" i="44"/>
  <c r="BG29" i="44"/>
  <c r="GQ33" i="44"/>
  <c r="GO33" i="44"/>
  <c r="GS33" i="44"/>
  <c r="GM33" i="44"/>
  <c r="GR33" i="44"/>
  <c r="GN33" i="44"/>
  <c r="GR37" i="44"/>
  <c r="GQ37" i="44"/>
  <c r="GO37" i="44"/>
  <c r="GS37" i="44"/>
  <c r="GN37" i="44"/>
  <c r="GM37" i="44"/>
  <c r="GO41" i="44"/>
  <c r="GS41" i="44"/>
  <c r="GM41" i="44"/>
  <c r="GR41" i="44"/>
  <c r="GQ41" i="44"/>
  <c r="GN41" i="44"/>
  <c r="BF41" i="44"/>
  <c r="GR45" i="44"/>
  <c r="GQ45" i="44"/>
  <c r="GO45" i="44"/>
  <c r="GS45" i="44"/>
  <c r="GN45" i="44"/>
  <c r="GM45" i="44"/>
  <c r="GO49" i="44"/>
  <c r="GS49" i="44"/>
  <c r="GN49" i="44"/>
  <c r="GR49" i="44"/>
  <c r="GQ49" i="44"/>
  <c r="GM49" i="44"/>
  <c r="BG49" i="44"/>
  <c r="GQ53" i="44"/>
  <c r="GO53" i="44"/>
  <c r="GS53" i="44"/>
  <c r="GM53" i="44"/>
  <c r="GR53" i="44"/>
  <c r="GN53" i="44"/>
  <c r="BF53" i="44"/>
  <c r="GQ57" i="44"/>
  <c r="GO57" i="44"/>
  <c r="GS57" i="44"/>
  <c r="GM57" i="44"/>
  <c r="GR57" i="44"/>
  <c r="GN57" i="44"/>
  <c r="GO61" i="44"/>
  <c r="GS61" i="44"/>
  <c r="GM61" i="44"/>
  <c r="GR61" i="44"/>
  <c r="GQ61" i="44"/>
  <c r="GN61" i="44"/>
  <c r="GS65" i="44"/>
  <c r="GM65" i="44"/>
  <c r="GR65" i="44"/>
  <c r="GQ65" i="44"/>
  <c r="GN65" i="44"/>
  <c r="GO65" i="44"/>
  <c r="BF65" i="44"/>
  <c r="GQ69" i="44"/>
  <c r="GO69" i="44"/>
  <c r="GS69" i="44"/>
  <c r="GM69" i="44"/>
  <c r="GR69" i="44"/>
  <c r="GN69" i="44"/>
  <c r="BF69" i="44"/>
  <c r="GQ73" i="44"/>
  <c r="GO73" i="44"/>
  <c r="GS73" i="44"/>
  <c r="GN73" i="44"/>
  <c r="GR73" i="44"/>
  <c r="GM73" i="44"/>
  <c r="GR77" i="44"/>
  <c r="GQ77" i="44"/>
  <c r="GO77" i="44"/>
  <c r="GS77" i="44"/>
  <c r="GM77" i="44"/>
  <c r="GN77" i="44"/>
  <c r="BF77" i="44"/>
  <c r="GO81" i="44"/>
  <c r="GS81" i="44"/>
  <c r="GM81" i="44"/>
  <c r="GR81" i="44"/>
  <c r="GQ81" i="44"/>
  <c r="GN81" i="44"/>
  <c r="GQ85" i="44"/>
  <c r="GO85" i="44"/>
  <c r="GS85" i="44"/>
  <c r="GN85" i="44"/>
  <c r="GR85" i="44"/>
  <c r="GM85" i="44"/>
  <c r="GO89" i="44"/>
  <c r="GS89" i="44"/>
  <c r="GM89" i="44"/>
  <c r="GR89" i="44"/>
  <c r="GQ89" i="44"/>
  <c r="GN89" i="44"/>
  <c r="BF89" i="44"/>
  <c r="GO93" i="44"/>
  <c r="GS93" i="44"/>
  <c r="GM93" i="44"/>
  <c r="GR93" i="44"/>
  <c r="GQ93" i="44"/>
  <c r="GN93" i="44"/>
  <c r="BF93" i="44"/>
  <c r="GO97" i="44"/>
  <c r="GS97" i="44"/>
  <c r="GM97" i="44"/>
  <c r="GR97" i="44"/>
  <c r="GQ97" i="44"/>
  <c r="GN97" i="44"/>
  <c r="BF97" i="44"/>
  <c r="GO101" i="44"/>
  <c r="GS101" i="44"/>
  <c r="GM101" i="44"/>
  <c r="GR101" i="44"/>
  <c r="GQ101" i="44"/>
  <c r="GN101" i="44"/>
  <c r="BF101" i="44"/>
  <c r="GR105" i="44"/>
  <c r="GQ105" i="44"/>
  <c r="GO105" i="44"/>
  <c r="GS105" i="44"/>
  <c r="GM105" i="44"/>
  <c r="GN105" i="44"/>
  <c r="DZ105" i="44"/>
  <c r="DY105" i="44"/>
  <c r="EA105" i="44"/>
  <c r="BF105" i="44"/>
  <c r="GS109" i="44"/>
  <c r="GM109" i="44"/>
  <c r="GR109" i="44"/>
  <c r="GQ109" i="44"/>
  <c r="GO109" i="44"/>
  <c r="GN109" i="44"/>
  <c r="BF109" i="44"/>
  <c r="GO113" i="44"/>
  <c r="GS113" i="44"/>
  <c r="GN113" i="44"/>
  <c r="GR113" i="44"/>
  <c r="GQ113" i="44"/>
  <c r="GM113" i="44"/>
  <c r="BG113" i="44"/>
  <c r="GQ117" i="44"/>
  <c r="GO117" i="44"/>
  <c r="GS117" i="44"/>
  <c r="GN117" i="44"/>
  <c r="GR117" i="44"/>
  <c r="GM117" i="44"/>
  <c r="BG117" i="44"/>
  <c r="GS121" i="44"/>
  <c r="GM121" i="44"/>
  <c r="GR121" i="44"/>
  <c r="GQ121" i="44"/>
  <c r="GO121" i="44"/>
  <c r="GN121" i="44"/>
  <c r="BF121" i="44"/>
  <c r="EM125" i="44"/>
  <c r="GS125" i="44"/>
  <c r="GM125" i="44"/>
  <c r="GR125" i="44"/>
  <c r="GQ125" i="44"/>
  <c r="GN125" i="44"/>
  <c r="GO125" i="44"/>
  <c r="BF125" i="44"/>
  <c r="BG125" i="44"/>
  <c r="BH125" i="44"/>
  <c r="BL125" i="44"/>
  <c r="BK125" i="44"/>
  <c r="BJ125" i="44"/>
  <c r="EM129" i="44"/>
  <c r="GQ129" i="44"/>
  <c r="GN129" i="44"/>
  <c r="GS129" i="44"/>
  <c r="GM129" i="44"/>
  <c r="GR129" i="44"/>
  <c r="GO129" i="44"/>
  <c r="BF129" i="44"/>
  <c r="BG129" i="44"/>
  <c r="BH129" i="44"/>
  <c r="BL129" i="44"/>
  <c r="BK129" i="44"/>
  <c r="BJ129" i="44"/>
  <c r="EM133" i="44"/>
  <c r="GS133" i="44"/>
  <c r="GM133" i="44"/>
  <c r="GR133" i="44"/>
  <c r="GQ133" i="44"/>
  <c r="GN133" i="44"/>
  <c r="GO133" i="44"/>
  <c r="BF133" i="44"/>
  <c r="BG133" i="44"/>
  <c r="BH133" i="44"/>
  <c r="BL133" i="44"/>
  <c r="BK133" i="44"/>
  <c r="BJ133" i="44"/>
  <c r="EM137" i="44"/>
  <c r="GQ137" i="44"/>
  <c r="GN137" i="44"/>
  <c r="GS137" i="44"/>
  <c r="GM137" i="44"/>
  <c r="GR137" i="44"/>
  <c r="GO137" i="44"/>
  <c r="BF137" i="44"/>
  <c r="BG137" i="44"/>
  <c r="BH137" i="44"/>
  <c r="BL137" i="44"/>
  <c r="BK137" i="44"/>
  <c r="BJ137" i="44"/>
  <c r="EM141" i="44"/>
  <c r="GS141" i="44"/>
  <c r="GM141" i="44"/>
  <c r="GR141" i="44"/>
  <c r="GQ141" i="44"/>
  <c r="GN141" i="44"/>
  <c r="GO141" i="44"/>
  <c r="BF141" i="44"/>
  <c r="BG141" i="44"/>
  <c r="BH141" i="44"/>
  <c r="BL141" i="44"/>
  <c r="BK141" i="44"/>
  <c r="BJ141" i="44"/>
  <c r="EM145" i="44"/>
  <c r="GQ145" i="44"/>
  <c r="GN145" i="44"/>
  <c r="GS145" i="44"/>
  <c r="GM145" i="44"/>
  <c r="GR145" i="44"/>
  <c r="GO145" i="44"/>
  <c r="BF145" i="44"/>
  <c r="BG145" i="44"/>
  <c r="BH145" i="44"/>
  <c r="BL145" i="44"/>
  <c r="BK145" i="44"/>
  <c r="BJ145" i="44"/>
  <c r="EM149" i="44"/>
  <c r="GS149" i="44"/>
  <c r="GM149" i="44"/>
  <c r="GR149" i="44"/>
  <c r="GQ149" i="44"/>
  <c r="GN149" i="44"/>
  <c r="GO149" i="44"/>
  <c r="BF149" i="44"/>
  <c r="BG149" i="44"/>
  <c r="BH149" i="44"/>
  <c r="BL149" i="44"/>
  <c r="BK149" i="44"/>
  <c r="BJ149" i="44"/>
  <c r="EM153" i="44"/>
  <c r="GR153" i="44"/>
  <c r="GQ153" i="44"/>
  <c r="GN153" i="44"/>
  <c r="GS153" i="44"/>
  <c r="GM153" i="44"/>
  <c r="GO153" i="44"/>
  <c r="BF153" i="44"/>
  <c r="BG153" i="44"/>
  <c r="BH153" i="44"/>
  <c r="BL153" i="44"/>
  <c r="BK153" i="44"/>
  <c r="BJ153" i="44"/>
  <c r="EM157" i="44"/>
  <c r="GN157" i="44"/>
  <c r="GS157" i="44"/>
  <c r="GM157" i="44"/>
  <c r="GR157" i="44"/>
  <c r="GQ157" i="44"/>
  <c r="GO157" i="44"/>
  <c r="BF157" i="44"/>
  <c r="BG157" i="44"/>
  <c r="BH157" i="44"/>
  <c r="BL157" i="44"/>
  <c r="BK157" i="44"/>
  <c r="BJ157" i="44"/>
  <c r="EM161" i="44"/>
  <c r="GS161" i="44"/>
  <c r="GM161" i="44"/>
  <c r="GR161" i="44"/>
  <c r="GQ161" i="44"/>
  <c r="GN161" i="44"/>
  <c r="GO161" i="44"/>
  <c r="BF161" i="44"/>
  <c r="BG161" i="44"/>
  <c r="BH161" i="44"/>
  <c r="BL161" i="44"/>
  <c r="BK161" i="44"/>
  <c r="BJ161" i="44"/>
  <c r="EM165" i="44"/>
  <c r="GR165" i="44"/>
  <c r="GQ165" i="44"/>
  <c r="GN165" i="44"/>
  <c r="GS165" i="44"/>
  <c r="GM165" i="44"/>
  <c r="GO165" i="44"/>
  <c r="BF165" i="44"/>
  <c r="BG165" i="44"/>
  <c r="BH165" i="44"/>
  <c r="BL165" i="44"/>
  <c r="BK165" i="44"/>
  <c r="BJ165" i="44"/>
  <c r="EM169" i="44"/>
  <c r="GQ169" i="44"/>
  <c r="GN169" i="44"/>
  <c r="GS169" i="44"/>
  <c r="GM169" i="44"/>
  <c r="GR169" i="44"/>
  <c r="GO169" i="44"/>
  <c r="BF169" i="44"/>
  <c r="BG169" i="44"/>
  <c r="BH169" i="44"/>
  <c r="BL169" i="44"/>
  <c r="BK169" i="44"/>
  <c r="BJ169" i="44"/>
  <c r="EM173" i="44"/>
  <c r="GN173" i="44"/>
  <c r="GS173" i="44"/>
  <c r="GM173" i="44"/>
  <c r="GR173" i="44"/>
  <c r="GQ173" i="44"/>
  <c r="GO173" i="44"/>
  <c r="BF173" i="44"/>
  <c r="BG173" i="44"/>
  <c r="BH173" i="44"/>
  <c r="BL173" i="44"/>
  <c r="BK173" i="44"/>
  <c r="BJ173" i="44"/>
  <c r="EM177" i="44"/>
  <c r="GS177" i="44"/>
  <c r="GM177" i="44"/>
  <c r="GR177" i="44"/>
  <c r="GQ177" i="44"/>
  <c r="GN177" i="44"/>
  <c r="GO177" i="44"/>
  <c r="BF177" i="44"/>
  <c r="BG177" i="44"/>
  <c r="BH177" i="44"/>
  <c r="BL177" i="44"/>
  <c r="BK177" i="44"/>
  <c r="BJ177" i="44"/>
  <c r="EM181" i="44"/>
  <c r="GR181" i="44"/>
  <c r="GQ181" i="44"/>
  <c r="GN181" i="44"/>
  <c r="GS181" i="44"/>
  <c r="GM181" i="44"/>
  <c r="GO181" i="44"/>
  <c r="BF181" i="44"/>
  <c r="BG181" i="44"/>
  <c r="BH181" i="44"/>
  <c r="BL181" i="44"/>
  <c r="BK181" i="44"/>
  <c r="BJ181" i="44"/>
  <c r="EM185" i="44"/>
  <c r="GQ185" i="44"/>
  <c r="GN185" i="44"/>
  <c r="GS185" i="44"/>
  <c r="GM185" i="44"/>
  <c r="GR185" i="44"/>
  <c r="GO185" i="44"/>
  <c r="BF185" i="44"/>
  <c r="BG185" i="44"/>
  <c r="BH185" i="44"/>
  <c r="BL185" i="44"/>
  <c r="BK185" i="44"/>
  <c r="BJ185" i="44"/>
  <c r="EM189" i="44"/>
  <c r="GQ189" i="44"/>
  <c r="GN189" i="44"/>
  <c r="GS189" i="44"/>
  <c r="GM189" i="44"/>
  <c r="GR189" i="44"/>
  <c r="GO189" i="44"/>
  <c r="BF189" i="44"/>
  <c r="BG189" i="44"/>
  <c r="BH189" i="44"/>
  <c r="BL189" i="44"/>
  <c r="BK189" i="44"/>
  <c r="BJ189" i="44"/>
  <c r="EM193" i="44"/>
  <c r="GN193" i="44"/>
  <c r="GS193" i="44"/>
  <c r="GM193" i="44"/>
  <c r="GR193" i="44"/>
  <c r="GQ193" i="44"/>
  <c r="GO193" i="44"/>
  <c r="BF193" i="44"/>
  <c r="BG193" i="44"/>
  <c r="BH193" i="44"/>
  <c r="BL193" i="44"/>
  <c r="BK193" i="44"/>
  <c r="BJ193" i="44"/>
  <c r="EM197" i="44"/>
  <c r="GQ197" i="44"/>
  <c r="GN197" i="44"/>
  <c r="GR197" i="44"/>
  <c r="GM197" i="44"/>
  <c r="GS197" i="44"/>
  <c r="GO197" i="44"/>
  <c r="BF197" i="44"/>
  <c r="BG197" i="44"/>
  <c r="BH197" i="44"/>
  <c r="BL197" i="44"/>
  <c r="BK197" i="44"/>
  <c r="BJ197" i="44"/>
  <c r="EM201" i="44"/>
  <c r="GN201" i="44"/>
  <c r="GS201" i="44"/>
  <c r="GM201" i="44"/>
  <c r="GR201" i="44"/>
  <c r="GQ201" i="44"/>
  <c r="GO201" i="44"/>
  <c r="BF201" i="44"/>
  <c r="BG201" i="44"/>
  <c r="BH201" i="44"/>
  <c r="BL201" i="44"/>
  <c r="BK201" i="44"/>
  <c r="BJ201" i="44"/>
  <c r="EM205" i="44"/>
  <c r="GS205" i="44"/>
  <c r="GM205" i="44"/>
  <c r="GR205" i="44"/>
  <c r="GQ205" i="44"/>
  <c r="GN205" i="44"/>
  <c r="GO205" i="44"/>
  <c r="BF205" i="44"/>
  <c r="BG205" i="44"/>
  <c r="BH205" i="44"/>
  <c r="BL205" i="44"/>
  <c r="BK205" i="44"/>
  <c r="BJ205" i="44"/>
  <c r="EM209" i="44"/>
  <c r="GR209" i="44"/>
  <c r="GQ209" i="44"/>
  <c r="GN209" i="44"/>
  <c r="GS209" i="44"/>
  <c r="GM209" i="44"/>
  <c r="GO209" i="44"/>
  <c r="BF209" i="44"/>
  <c r="BG209" i="44"/>
  <c r="BH209" i="44"/>
  <c r="BL209" i="44"/>
  <c r="BK209" i="44"/>
  <c r="BJ209" i="44"/>
  <c r="EM213" i="44"/>
  <c r="GQ213" i="44"/>
  <c r="GN213" i="44"/>
  <c r="GS213" i="44"/>
  <c r="GM213" i="44"/>
  <c r="GR213" i="44"/>
  <c r="GO213" i="44"/>
  <c r="BF213" i="44"/>
  <c r="BG213" i="44"/>
  <c r="BH213" i="44"/>
  <c r="BL213" i="44"/>
  <c r="BK213" i="44"/>
  <c r="BJ213" i="44"/>
  <c r="EM217" i="44"/>
  <c r="GN217" i="44"/>
  <c r="GS217" i="44"/>
  <c r="GM217" i="44"/>
  <c r="GR217" i="44"/>
  <c r="GQ217" i="44"/>
  <c r="GO217" i="44"/>
  <c r="BF217" i="44"/>
  <c r="BG217" i="44"/>
  <c r="BH217" i="44"/>
  <c r="BL217" i="44"/>
  <c r="BK217" i="44"/>
  <c r="BJ217" i="44"/>
  <c r="EM221" i="44"/>
  <c r="GS221" i="44"/>
  <c r="GM221" i="44"/>
  <c r="GR221" i="44"/>
  <c r="GQ221" i="44"/>
  <c r="GN221" i="44"/>
  <c r="GO221" i="44"/>
  <c r="BF221" i="44"/>
  <c r="BG221" i="44"/>
  <c r="BH221" i="44"/>
  <c r="BL221" i="44"/>
  <c r="BK221" i="44"/>
  <c r="BJ221" i="44"/>
  <c r="EM225" i="44"/>
  <c r="GQ225" i="44"/>
  <c r="GN225" i="44"/>
  <c r="GS225" i="44"/>
  <c r="GM225" i="44"/>
  <c r="GR225" i="44"/>
  <c r="GO225" i="44"/>
  <c r="BF225" i="44"/>
  <c r="BG225" i="44"/>
  <c r="BH225" i="44"/>
  <c r="BL225" i="44"/>
  <c r="BK225" i="44"/>
  <c r="BJ225" i="44"/>
  <c r="EM229" i="44"/>
  <c r="GQ229" i="44"/>
  <c r="GN229" i="44"/>
  <c r="GS229" i="44"/>
  <c r="GM229" i="44"/>
  <c r="GR229" i="44"/>
  <c r="GO229" i="44"/>
  <c r="BF229" i="44"/>
  <c r="BG229" i="44"/>
  <c r="BH229" i="44"/>
  <c r="BL229" i="44"/>
  <c r="BK229" i="44"/>
  <c r="BJ229" i="44"/>
  <c r="EM233" i="44"/>
  <c r="GN233" i="44"/>
  <c r="GS233" i="44"/>
  <c r="GM233" i="44"/>
  <c r="GR233" i="44"/>
  <c r="GQ233" i="44"/>
  <c r="GO233" i="44"/>
  <c r="BF233" i="44"/>
  <c r="BG233" i="44"/>
  <c r="BH233" i="44"/>
  <c r="BL233" i="44"/>
  <c r="BK233" i="44"/>
  <c r="BJ233" i="44"/>
  <c r="EM237" i="44"/>
  <c r="GN237" i="44"/>
  <c r="GS237" i="44"/>
  <c r="GM237" i="44"/>
  <c r="GR237" i="44"/>
  <c r="GQ237" i="44"/>
  <c r="GO237" i="44"/>
  <c r="BF237" i="44"/>
  <c r="BG237" i="44"/>
  <c r="BH237" i="44"/>
  <c r="BL237" i="44"/>
  <c r="BK237" i="44"/>
  <c r="BJ237" i="44"/>
  <c r="EM241" i="44"/>
  <c r="GR241" i="44"/>
  <c r="GQ241" i="44"/>
  <c r="GN241" i="44"/>
  <c r="GS241" i="44"/>
  <c r="GM241" i="44"/>
  <c r="GO241" i="44"/>
  <c r="BF241" i="44"/>
  <c r="BG241" i="44"/>
  <c r="BH241" i="44"/>
  <c r="BL241" i="44"/>
  <c r="BK241" i="44"/>
  <c r="BJ241" i="44"/>
  <c r="EM245" i="44"/>
  <c r="GN245" i="44"/>
  <c r="GS245" i="44"/>
  <c r="GM245" i="44"/>
  <c r="GR245" i="44"/>
  <c r="GQ245" i="44"/>
  <c r="GO245" i="44"/>
  <c r="BF245" i="44"/>
  <c r="BG245" i="44"/>
  <c r="BH245" i="44"/>
  <c r="BL245" i="44"/>
  <c r="BK245" i="44"/>
  <c r="BJ245" i="44"/>
  <c r="EM249" i="44"/>
  <c r="GR249" i="44"/>
  <c r="GQ249" i="44"/>
  <c r="GN249" i="44"/>
  <c r="GS249" i="44"/>
  <c r="GM249" i="44"/>
  <c r="GO249" i="44"/>
  <c r="BF249" i="44"/>
  <c r="BG249" i="44"/>
  <c r="BH249" i="44"/>
  <c r="BL249" i="44"/>
  <c r="BK249" i="44"/>
  <c r="BJ249" i="44"/>
  <c r="EM253" i="44"/>
  <c r="GN253" i="44"/>
  <c r="GS253" i="44"/>
  <c r="GM253" i="44"/>
  <c r="GR253" i="44"/>
  <c r="GQ253" i="44"/>
  <c r="GO253" i="44"/>
  <c r="BF253" i="44"/>
  <c r="BG253" i="44"/>
  <c r="BH253" i="44"/>
  <c r="BL253" i="44"/>
  <c r="BK253" i="44"/>
  <c r="BJ253" i="44"/>
  <c r="EM257" i="44"/>
  <c r="GR257" i="44"/>
  <c r="GQ257" i="44"/>
  <c r="GN257" i="44"/>
  <c r="GS257" i="44"/>
  <c r="GM257" i="44"/>
  <c r="GO257" i="44"/>
  <c r="BF257" i="44"/>
  <c r="BG257" i="44"/>
  <c r="BH257" i="44"/>
  <c r="BL257" i="44"/>
  <c r="BK257" i="44"/>
  <c r="BJ257" i="44"/>
  <c r="EM261" i="44"/>
  <c r="GN261" i="44"/>
  <c r="GS261" i="44"/>
  <c r="GM261" i="44"/>
  <c r="GR261" i="44"/>
  <c r="GQ261" i="44"/>
  <c r="GO261" i="44"/>
  <c r="BF261" i="44"/>
  <c r="BG261" i="44"/>
  <c r="BH261" i="44"/>
  <c r="BL261" i="44"/>
  <c r="BK261" i="44"/>
  <c r="BJ261" i="44"/>
  <c r="EM265" i="44"/>
  <c r="GR265" i="44"/>
  <c r="GQ265" i="44"/>
  <c r="GN265" i="44"/>
  <c r="GS265" i="44"/>
  <c r="GM265" i="44"/>
  <c r="GO265" i="44"/>
  <c r="BF265" i="44"/>
  <c r="BG265" i="44"/>
  <c r="BH265" i="44"/>
  <c r="BL265" i="44"/>
  <c r="BK265" i="44"/>
  <c r="BJ265" i="44"/>
  <c r="EM269" i="44"/>
  <c r="GN269" i="44"/>
  <c r="GS269" i="44"/>
  <c r="GM269" i="44"/>
  <c r="GR269" i="44"/>
  <c r="GQ269" i="44"/>
  <c r="GO269" i="44"/>
  <c r="BF269" i="44"/>
  <c r="BG269" i="44"/>
  <c r="BH269" i="44"/>
  <c r="BL269" i="44"/>
  <c r="BK269" i="44"/>
  <c r="BJ269" i="44"/>
  <c r="EM273" i="44"/>
  <c r="GR273" i="44"/>
  <c r="GQ273" i="44"/>
  <c r="GN273" i="44"/>
  <c r="GS273" i="44"/>
  <c r="GM273" i="44"/>
  <c r="GO273" i="44"/>
  <c r="BF273" i="44"/>
  <c r="BG273" i="44"/>
  <c r="BH273" i="44"/>
  <c r="BL273" i="44"/>
  <c r="BK273" i="44"/>
  <c r="BJ273" i="44"/>
  <c r="EM277" i="44"/>
  <c r="GS277" i="44"/>
  <c r="GM277" i="44"/>
  <c r="GR277" i="44"/>
  <c r="GQ277" i="44"/>
  <c r="GN277" i="44"/>
  <c r="GO277" i="44"/>
  <c r="BF277" i="44"/>
  <c r="BG277" i="44"/>
  <c r="BH277" i="44"/>
  <c r="BL277" i="44"/>
  <c r="BK277" i="44"/>
  <c r="BJ277" i="44"/>
  <c r="EM281" i="44"/>
  <c r="GQ281" i="44"/>
  <c r="GN281" i="44"/>
  <c r="GS281" i="44"/>
  <c r="GM281" i="44"/>
  <c r="GR281" i="44"/>
  <c r="GO281" i="44"/>
  <c r="BF281" i="44"/>
  <c r="BG281" i="44"/>
  <c r="BH281" i="44"/>
  <c r="BL281" i="44"/>
  <c r="BK281" i="44"/>
  <c r="BJ281" i="44"/>
  <c r="EM285" i="44"/>
  <c r="GS285" i="44"/>
  <c r="GM285" i="44"/>
  <c r="GR285" i="44"/>
  <c r="GQ285" i="44"/>
  <c r="GN285" i="44"/>
  <c r="GO285" i="44"/>
  <c r="BF285" i="44"/>
  <c r="BG285" i="44"/>
  <c r="BH285" i="44"/>
  <c r="BL285" i="44"/>
  <c r="BK285" i="44"/>
  <c r="BJ285" i="44"/>
  <c r="EM289" i="44"/>
  <c r="GQ289" i="44"/>
  <c r="GN289" i="44"/>
  <c r="GS289" i="44"/>
  <c r="GM289" i="44"/>
  <c r="GR289" i="44"/>
  <c r="GO289" i="44"/>
  <c r="BF289" i="44"/>
  <c r="BG289" i="44"/>
  <c r="BH289" i="44"/>
  <c r="BL289" i="44"/>
  <c r="BK289" i="44"/>
  <c r="BJ289" i="44"/>
  <c r="EM293" i="44"/>
  <c r="GS293" i="44"/>
  <c r="GM293" i="44"/>
  <c r="GR293" i="44"/>
  <c r="GQ293" i="44"/>
  <c r="GN293" i="44"/>
  <c r="GO293" i="44"/>
  <c r="BF293" i="44"/>
  <c r="BG293" i="44"/>
  <c r="BH293" i="44"/>
  <c r="BL293" i="44"/>
  <c r="BK293" i="44"/>
  <c r="BJ293" i="44"/>
  <c r="EM297" i="44"/>
  <c r="GQ297" i="44"/>
  <c r="GN297" i="44"/>
  <c r="GS297" i="44"/>
  <c r="GM297" i="44"/>
  <c r="GR297" i="44"/>
  <c r="GO297" i="44"/>
  <c r="BF297" i="44"/>
  <c r="BG297" i="44"/>
  <c r="BH297" i="44"/>
  <c r="BL297" i="44"/>
  <c r="BK297" i="44"/>
  <c r="BJ297" i="44"/>
  <c r="EM301" i="44"/>
  <c r="GS301" i="44"/>
  <c r="GM301" i="44"/>
  <c r="GR301" i="44"/>
  <c r="GQ301" i="44"/>
  <c r="GN301" i="44"/>
  <c r="GO301" i="44"/>
  <c r="BF301" i="44"/>
  <c r="BG301" i="44"/>
  <c r="BH301" i="44"/>
  <c r="BL301" i="44"/>
  <c r="BK301" i="44"/>
  <c r="BJ301" i="44"/>
  <c r="EM305" i="44"/>
  <c r="ET305" i="44" s="1"/>
  <c r="GQ305" i="44"/>
  <c r="GN305" i="44"/>
  <c r="GS305" i="44"/>
  <c r="GM305" i="44"/>
  <c r="GR305" i="44"/>
  <c r="GO305" i="44"/>
  <c r="BF305" i="44"/>
  <c r="BG305" i="44"/>
  <c r="BH305" i="44"/>
  <c r="BL305" i="44"/>
  <c r="BK305" i="44"/>
  <c r="BJ305" i="44"/>
  <c r="EM309" i="44"/>
  <c r="GS309" i="44"/>
  <c r="GM309" i="44"/>
  <c r="GR309" i="44"/>
  <c r="GQ309" i="44"/>
  <c r="GN309" i="44"/>
  <c r="GO309" i="44"/>
  <c r="BF309" i="44"/>
  <c r="BG309" i="44"/>
  <c r="BH309" i="44"/>
  <c r="BL309" i="44"/>
  <c r="BK309" i="44"/>
  <c r="BJ309" i="44"/>
  <c r="EM313" i="44"/>
  <c r="GR313" i="44"/>
  <c r="GQ313" i="44"/>
  <c r="GN313" i="44"/>
  <c r="GS313" i="44"/>
  <c r="GM313" i="44"/>
  <c r="GO313" i="44"/>
  <c r="BF313" i="44"/>
  <c r="BG313" i="44"/>
  <c r="BH313" i="44"/>
  <c r="BL313" i="44"/>
  <c r="BK313" i="44"/>
  <c r="BJ313" i="44"/>
  <c r="EM317" i="44"/>
  <c r="GQ317" i="44"/>
  <c r="GN317" i="44"/>
  <c r="GS317" i="44"/>
  <c r="GM317" i="44"/>
  <c r="GR317" i="44"/>
  <c r="GO317" i="44"/>
  <c r="BF317" i="44"/>
  <c r="BG317" i="44"/>
  <c r="BH317" i="44"/>
  <c r="BL317" i="44"/>
  <c r="BK317" i="44"/>
  <c r="BJ317" i="44"/>
  <c r="EM321" i="44"/>
  <c r="GQ321" i="44"/>
  <c r="GN321" i="44"/>
  <c r="GS321" i="44"/>
  <c r="GM321" i="44"/>
  <c r="GR321" i="44"/>
  <c r="GO321" i="44"/>
  <c r="BF321" i="44"/>
  <c r="BG321" i="44"/>
  <c r="BH321" i="44"/>
  <c r="BL321" i="44"/>
  <c r="BK321" i="44"/>
  <c r="BJ321" i="44"/>
  <c r="EM325" i="44"/>
  <c r="GR325" i="44"/>
  <c r="GQ325" i="44"/>
  <c r="GN325" i="44"/>
  <c r="GS325" i="44"/>
  <c r="GM325" i="44"/>
  <c r="GO325" i="44"/>
  <c r="BF325" i="44"/>
  <c r="BG325" i="44"/>
  <c r="BH325" i="44"/>
  <c r="BL325" i="44"/>
  <c r="BK325" i="44"/>
  <c r="BJ325" i="44"/>
  <c r="EM329" i="44"/>
  <c r="ET329" i="44" s="1"/>
  <c r="GS329" i="44"/>
  <c r="GM329" i="44"/>
  <c r="GR329" i="44"/>
  <c r="GQ329" i="44"/>
  <c r="GN329" i="44"/>
  <c r="GO329" i="44"/>
  <c r="BF329" i="44"/>
  <c r="BG329" i="44"/>
  <c r="BH329" i="44"/>
  <c r="BL329" i="44"/>
  <c r="BK329" i="44"/>
  <c r="BJ329" i="44"/>
  <c r="EM333" i="44"/>
  <c r="ET333" i="44" s="1"/>
  <c r="GN333" i="44"/>
  <c r="GS333" i="44"/>
  <c r="GM333" i="44"/>
  <c r="GR333" i="44"/>
  <c r="GQ333" i="44"/>
  <c r="GO333" i="44"/>
  <c r="BF333" i="44"/>
  <c r="BG333" i="44"/>
  <c r="BH333" i="44"/>
  <c r="BL333" i="44"/>
  <c r="BK333" i="44"/>
  <c r="BJ333" i="44"/>
  <c r="EM337" i="44"/>
  <c r="GR337" i="44"/>
  <c r="GQ337" i="44"/>
  <c r="GN337" i="44"/>
  <c r="GS337" i="44"/>
  <c r="GM337" i="44"/>
  <c r="GO337" i="44"/>
  <c r="BF337" i="44"/>
  <c r="BG337" i="44"/>
  <c r="BH337" i="44"/>
  <c r="BL337" i="44"/>
  <c r="BK337" i="44"/>
  <c r="BJ337" i="44"/>
  <c r="EM341" i="44"/>
  <c r="GQ341" i="44"/>
  <c r="GN341" i="44"/>
  <c r="GS341" i="44"/>
  <c r="GM341" i="44"/>
  <c r="GR341" i="44"/>
  <c r="GO341" i="44"/>
  <c r="BF341" i="44"/>
  <c r="BG341" i="44"/>
  <c r="BH341" i="44"/>
  <c r="BL341" i="44"/>
  <c r="BK341" i="44"/>
  <c r="BJ341" i="44"/>
  <c r="EM345" i="44"/>
  <c r="GQ345" i="44"/>
  <c r="GN345" i="44"/>
  <c r="GS345" i="44"/>
  <c r="GM345" i="44"/>
  <c r="GR345" i="44"/>
  <c r="GO345" i="44"/>
  <c r="BF345" i="44"/>
  <c r="BG345" i="44"/>
  <c r="BH345" i="44"/>
  <c r="BL345" i="44"/>
  <c r="BK345" i="44"/>
  <c r="BJ345" i="44"/>
  <c r="EM349" i="44"/>
  <c r="GN349" i="44"/>
  <c r="GS349" i="44"/>
  <c r="GM349" i="44"/>
  <c r="GR349" i="44"/>
  <c r="GQ349" i="44"/>
  <c r="GO349" i="44"/>
  <c r="BF349" i="44"/>
  <c r="BG349" i="44"/>
  <c r="BH349" i="44"/>
  <c r="BL349" i="44"/>
  <c r="BK349" i="44"/>
  <c r="BJ349" i="44"/>
  <c r="EM353" i="44"/>
  <c r="GS353" i="44"/>
  <c r="GM353" i="44"/>
  <c r="GR353" i="44"/>
  <c r="GQ353" i="44"/>
  <c r="GN353" i="44"/>
  <c r="GO353" i="44"/>
  <c r="BF353" i="44"/>
  <c r="BG353" i="44"/>
  <c r="BH353" i="44"/>
  <c r="BL353" i="44"/>
  <c r="BK353" i="44"/>
  <c r="BJ353" i="44"/>
  <c r="EM357" i="44"/>
  <c r="GR357" i="44"/>
  <c r="GQ357" i="44"/>
  <c r="GN357" i="44"/>
  <c r="GS357" i="44"/>
  <c r="GM357" i="44"/>
  <c r="GO357" i="44"/>
  <c r="BF357" i="44"/>
  <c r="BG357" i="44"/>
  <c r="BH357" i="44"/>
  <c r="BL357" i="44"/>
  <c r="BK357" i="44"/>
  <c r="BJ357" i="44"/>
  <c r="EM361" i="44"/>
  <c r="GR361" i="44"/>
  <c r="GQ361" i="44"/>
  <c r="GN361" i="44"/>
  <c r="GS361" i="44"/>
  <c r="GM361" i="44"/>
  <c r="GO361" i="44"/>
  <c r="BF361" i="44"/>
  <c r="BG361" i="44"/>
  <c r="BH361" i="44"/>
  <c r="BL361" i="44"/>
  <c r="BK361" i="44"/>
  <c r="BJ361" i="44"/>
  <c r="EM365" i="44"/>
  <c r="GQ365" i="44"/>
  <c r="GN365" i="44"/>
  <c r="GS365" i="44"/>
  <c r="GM365" i="44"/>
  <c r="GR365" i="44"/>
  <c r="GO365" i="44"/>
  <c r="BF365" i="44"/>
  <c r="BG365" i="44"/>
  <c r="BH365" i="44"/>
  <c r="BL365" i="44"/>
  <c r="BK365" i="44"/>
  <c r="BJ365" i="44"/>
  <c r="EM369" i="44"/>
  <c r="GN369" i="44"/>
  <c r="GS369" i="44"/>
  <c r="GM369" i="44"/>
  <c r="GR369" i="44"/>
  <c r="GQ369" i="44"/>
  <c r="GO369" i="44"/>
  <c r="BF369" i="44"/>
  <c r="BG369" i="44"/>
  <c r="BH369" i="44"/>
  <c r="BL369" i="44"/>
  <c r="BK369" i="44"/>
  <c r="BJ369" i="44"/>
  <c r="EM373" i="44"/>
  <c r="GS373" i="44"/>
  <c r="GM373" i="44"/>
  <c r="GR373" i="44"/>
  <c r="GQ373" i="44"/>
  <c r="GN373" i="44"/>
  <c r="GO373" i="44"/>
  <c r="BF373" i="44"/>
  <c r="BG373" i="44"/>
  <c r="BH373" i="44"/>
  <c r="BL373" i="44"/>
  <c r="BK373" i="44"/>
  <c r="BJ373" i="44"/>
  <c r="EM377" i="44"/>
  <c r="GR377" i="44"/>
  <c r="GQ377" i="44"/>
  <c r="GN377" i="44"/>
  <c r="GS377" i="44"/>
  <c r="GM377" i="44"/>
  <c r="GO377" i="44"/>
  <c r="BF377" i="44"/>
  <c r="BG377" i="44"/>
  <c r="BH377" i="44"/>
  <c r="BL377" i="44"/>
  <c r="BK377" i="44"/>
  <c r="BJ377" i="44"/>
  <c r="EM381" i="44"/>
  <c r="GQ381" i="44"/>
  <c r="GN381" i="44"/>
  <c r="GS381" i="44"/>
  <c r="GM381" i="44"/>
  <c r="GR381" i="44"/>
  <c r="GO381" i="44"/>
  <c r="BF381" i="44"/>
  <c r="BG381" i="44"/>
  <c r="BH381" i="44"/>
  <c r="BL381" i="44"/>
  <c r="BK381" i="44"/>
  <c r="BJ381" i="44"/>
  <c r="EM385" i="44"/>
  <c r="GN385" i="44"/>
  <c r="GS385" i="44"/>
  <c r="GM385" i="44"/>
  <c r="GR385" i="44"/>
  <c r="GQ385" i="44"/>
  <c r="GO385" i="44"/>
  <c r="BF385" i="44"/>
  <c r="BG385" i="44"/>
  <c r="BH385" i="44"/>
  <c r="BL385" i="44"/>
  <c r="BK385" i="44"/>
  <c r="BJ385" i="44"/>
  <c r="EM389" i="44"/>
  <c r="GS389" i="44"/>
  <c r="GM389" i="44"/>
  <c r="GR389" i="44"/>
  <c r="GQ389" i="44"/>
  <c r="GN389" i="44"/>
  <c r="GO389" i="44"/>
  <c r="BF389" i="44"/>
  <c r="BG389" i="44"/>
  <c r="BH389" i="44"/>
  <c r="BL389" i="44"/>
  <c r="BK389" i="44"/>
  <c r="BJ389" i="44"/>
  <c r="EM393" i="44"/>
  <c r="FA393" i="44" s="1"/>
  <c r="GS393" i="44"/>
  <c r="GM393" i="44"/>
  <c r="GR393" i="44"/>
  <c r="GQ393" i="44"/>
  <c r="GN393" i="44"/>
  <c r="GO393" i="44"/>
  <c r="BF393" i="44"/>
  <c r="BG393" i="44"/>
  <c r="BH393" i="44"/>
  <c r="BL393" i="44"/>
  <c r="BK393" i="44"/>
  <c r="BJ393" i="44"/>
  <c r="EM397" i="44"/>
  <c r="FA397" i="44" s="1"/>
  <c r="GN397" i="44"/>
  <c r="GS397" i="44"/>
  <c r="GM397" i="44"/>
  <c r="GR397" i="44"/>
  <c r="GQ397" i="44"/>
  <c r="GO397" i="44"/>
  <c r="BF397" i="44"/>
  <c r="BG397" i="44"/>
  <c r="BH397" i="44"/>
  <c r="BL397" i="44"/>
  <c r="BK397" i="44"/>
  <c r="BJ397" i="44"/>
  <c r="EM401" i="44"/>
  <c r="GR401" i="44"/>
  <c r="GN401" i="44"/>
  <c r="GM401" i="44"/>
  <c r="GS401" i="44"/>
  <c r="GQ401" i="44"/>
  <c r="GO401" i="44"/>
  <c r="BF401" i="44"/>
  <c r="BG401" i="44"/>
  <c r="BH401" i="44"/>
  <c r="BL401" i="44"/>
  <c r="BK401" i="44"/>
  <c r="BJ401" i="44"/>
  <c r="EM405" i="44"/>
  <c r="GQ405" i="44"/>
  <c r="GN405" i="44"/>
  <c r="GS405" i="44"/>
  <c r="GM405" i="44"/>
  <c r="GR405" i="44"/>
  <c r="GO405" i="44"/>
  <c r="BF405" i="44"/>
  <c r="BG405" i="44"/>
  <c r="BH405" i="44"/>
  <c r="BL405" i="44"/>
  <c r="BK405" i="44"/>
  <c r="BJ405" i="44"/>
  <c r="EM409" i="44"/>
  <c r="GS409" i="44"/>
  <c r="GM409" i="44"/>
  <c r="GR409" i="44"/>
  <c r="GQ409" i="44"/>
  <c r="GN409" i="44"/>
  <c r="GO409" i="44"/>
  <c r="BF409" i="44"/>
  <c r="BG409" i="44"/>
  <c r="BH409" i="44"/>
  <c r="BL409" i="44"/>
  <c r="BK409" i="44"/>
  <c r="BJ409" i="44"/>
  <c r="EM413" i="44"/>
  <c r="GR413" i="44"/>
  <c r="GQ413" i="44"/>
  <c r="GN413" i="44"/>
  <c r="GS413" i="44"/>
  <c r="GM413" i="44"/>
  <c r="GO413" i="44"/>
  <c r="BF413" i="44"/>
  <c r="BG413" i="44"/>
  <c r="BH413" i="44"/>
  <c r="BL413" i="44"/>
  <c r="BK413" i="44"/>
  <c r="BJ413" i="44"/>
  <c r="EM417" i="44"/>
  <c r="GR417" i="44"/>
  <c r="GQ417" i="44"/>
  <c r="GN417" i="44"/>
  <c r="GS417" i="44"/>
  <c r="GM417" i="44"/>
  <c r="GO417" i="44"/>
  <c r="BF417" i="44"/>
  <c r="BG417" i="44"/>
  <c r="BH417" i="44"/>
  <c r="BL417" i="44"/>
  <c r="BK417" i="44"/>
  <c r="BJ417" i="44"/>
  <c r="EM421" i="44"/>
  <c r="GN421" i="44"/>
  <c r="GS421" i="44"/>
  <c r="GM421" i="44"/>
  <c r="GR421" i="44"/>
  <c r="GQ421" i="44"/>
  <c r="GO421" i="44"/>
  <c r="BF421" i="44"/>
  <c r="BG421" i="44"/>
  <c r="BH421" i="44"/>
  <c r="BL421" i="44"/>
  <c r="BK421" i="44"/>
  <c r="BJ421" i="44"/>
  <c r="EM425" i="44"/>
  <c r="GR425" i="44"/>
  <c r="GQ425" i="44"/>
  <c r="GN425" i="44"/>
  <c r="GS425" i="44"/>
  <c r="GM425" i="44"/>
  <c r="GO425" i="44"/>
  <c r="BF425" i="44"/>
  <c r="BG425" i="44"/>
  <c r="BH425" i="44"/>
  <c r="BL425" i="44"/>
  <c r="BK425" i="44"/>
  <c r="BJ425" i="44"/>
  <c r="EM429" i="44"/>
  <c r="GQ429" i="44"/>
  <c r="GN429" i="44"/>
  <c r="GS429" i="44"/>
  <c r="GM429" i="44"/>
  <c r="GR429" i="44"/>
  <c r="GO429" i="44"/>
  <c r="BF429" i="44"/>
  <c r="BG429" i="44"/>
  <c r="BH429" i="44"/>
  <c r="BL429" i="44"/>
  <c r="BK429" i="44"/>
  <c r="BJ429" i="44"/>
  <c r="EM433" i="44"/>
  <c r="GN433" i="44"/>
  <c r="GS433" i="44"/>
  <c r="GM433" i="44"/>
  <c r="GR433" i="44"/>
  <c r="GQ433" i="44"/>
  <c r="GO433" i="44"/>
  <c r="BF433" i="44"/>
  <c r="BG433" i="44"/>
  <c r="BH433" i="44"/>
  <c r="BL433" i="44"/>
  <c r="BK433" i="44"/>
  <c r="BJ433" i="44"/>
  <c r="EM437" i="44"/>
  <c r="GS437" i="44"/>
  <c r="GM437" i="44"/>
  <c r="GR437" i="44"/>
  <c r="GQ437" i="44"/>
  <c r="GN437" i="44"/>
  <c r="GO437" i="44"/>
  <c r="BF437" i="44"/>
  <c r="BG437" i="44"/>
  <c r="BH437" i="44"/>
  <c r="BL437" i="44"/>
  <c r="BK437" i="44"/>
  <c r="BJ437" i="44"/>
  <c r="EM441" i="44"/>
  <c r="GQ441" i="44"/>
  <c r="GM441" i="44"/>
  <c r="GS441" i="44"/>
  <c r="GR441" i="44"/>
  <c r="GN441" i="44"/>
  <c r="GO441" i="44"/>
  <c r="BF441" i="44"/>
  <c r="BG441" i="44"/>
  <c r="BH441" i="44"/>
  <c r="BL441" i="44"/>
  <c r="BK441" i="44"/>
  <c r="BJ441" i="44"/>
  <c r="EM445" i="44"/>
  <c r="GS445" i="44"/>
  <c r="GM445" i="44"/>
  <c r="GR445" i="44"/>
  <c r="GN445" i="44"/>
  <c r="GQ445" i="44"/>
  <c r="GO445" i="44"/>
  <c r="BF445" i="44"/>
  <c r="BG445" i="44"/>
  <c r="BH445" i="44"/>
  <c r="BL445" i="44"/>
  <c r="BK445" i="44"/>
  <c r="BJ445" i="44"/>
  <c r="EM449" i="44"/>
  <c r="GR449" i="44"/>
  <c r="GQ449" i="44"/>
  <c r="GN449" i="44"/>
  <c r="GS449" i="44"/>
  <c r="GM449" i="44"/>
  <c r="GO449" i="44"/>
  <c r="BF449" i="44"/>
  <c r="BG449" i="44"/>
  <c r="BH449" i="44"/>
  <c r="BL449" i="44"/>
  <c r="BK449" i="44"/>
  <c r="BJ449" i="44"/>
  <c r="EM453" i="44"/>
  <c r="GQ453" i="44"/>
  <c r="GN453" i="44"/>
  <c r="GS453" i="44"/>
  <c r="GM453" i="44"/>
  <c r="GR453" i="44"/>
  <c r="GO453" i="44"/>
  <c r="BF453" i="44"/>
  <c r="BG453" i="44"/>
  <c r="BH453" i="44"/>
  <c r="BL453" i="44"/>
  <c r="BK453" i="44"/>
  <c r="BJ453" i="44"/>
  <c r="EM457" i="44"/>
  <c r="GN457" i="44"/>
  <c r="GS457" i="44"/>
  <c r="GM457" i="44"/>
  <c r="GR457" i="44"/>
  <c r="GQ457" i="44"/>
  <c r="GO457" i="44"/>
  <c r="BF457" i="44"/>
  <c r="BG457" i="44"/>
  <c r="BH457" i="44"/>
  <c r="BL457" i="44"/>
  <c r="BK457" i="44"/>
  <c r="BJ457" i="44"/>
  <c r="EM461" i="44"/>
  <c r="ET461" i="44" s="1"/>
  <c r="GN461" i="44"/>
  <c r="GS461" i="44"/>
  <c r="GM461" i="44"/>
  <c r="GR461" i="44"/>
  <c r="GQ461" i="44"/>
  <c r="GO461" i="44"/>
  <c r="BF461" i="44"/>
  <c r="BG461" i="44"/>
  <c r="BH461" i="44"/>
  <c r="BL461" i="44"/>
  <c r="BK461" i="44"/>
  <c r="BJ461" i="44"/>
  <c r="EM465" i="44"/>
  <c r="GQ465" i="44"/>
  <c r="GN465" i="44"/>
  <c r="GM465" i="44"/>
  <c r="GS465" i="44"/>
  <c r="GR465" i="44"/>
  <c r="GO465" i="44"/>
  <c r="BF465" i="44"/>
  <c r="BG465" i="44"/>
  <c r="BH465" i="44"/>
  <c r="BL465" i="44"/>
  <c r="BK465" i="44"/>
  <c r="BJ465" i="44"/>
  <c r="EM469" i="44"/>
  <c r="GS469" i="44"/>
  <c r="GM469" i="44"/>
  <c r="GR469" i="44"/>
  <c r="GN469" i="44"/>
  <c r="GQ469" i="44"/>
  <c r="GO469" i="44"/>
  <c r="BF469" i="44"/>
  <c r="BG469" i="44"/>
  <c r="BH469" i="44"/>
  <c r="BL469" i="44"/>
  <c r="BK469" i="44"/>
  <c r="BJ469" i="44"/>
  <c r="EM473" i="44"/>
  <c r="ET473" i="44" s="1"/>
  <c r="GR473" i="44"/>
  <c r="GQ473" i="44"/>
  <c r="GN473" i="44"/>
  <c r="GS473" i="44"/>
  <c r="GM473" i="44"/>
  <c r="GO473" i="44"/>
  <c r="BF473" i="44"/>
  <c r="BG473" i="44"/>
  <c r="BH473" i="44"/>
  <c r="BL473" i="44"/>
  <c r="BK473" i="44"/>
  <c r="BJ473" i="44"/>
  <c r="EM477" i="44"/>
  <c r="GQ477" i="44"/>
  <c r="GN477" i="44"/>
  <c r="GS477" i="44"/>
  <c r="GM477" i="44"/>
  <c r="GR477" i="44"/>
  <c r="GO477" i="44"/>
  <c r="BF477" i="44"/>
  <c r="BG477" i="44"/>
  <c r="BH477" i="44"/>
  <c r="BL477" i="44"/>
  <c r="BK477" i="44"/>
  <c r="BJ477" i="44"/>
  <c r="EM481" i="44"/>
  <c r="FA481" i="44" s="1"/>
  <c r="GN481" i="44"/>
  <c r="GS481" i="44"/>
  <c r="GM481" i="44"/>
  <c r="GR481" i="44"/>
  <c r="GQ481" i="44"/>
  <c r="GO481" i="44"/>
  <c r="BF481" i="44"/>
  <c r="BG481" i="44"/>
  <c r="BH481" i="44"/>
  <c r="BL481" i="44"/>
  <c r="BK481" i="44"/>
  <c r="BJ481" i="44"/>
  <c r="EM485" i="44"/>
  <c r="GS485" i="44"/>
  <c r="GM485" i="44"/>
  <c r="GR485" i="44"/>
  <c r="GQ485" i="44"/>
  <c r="GN485" i="44"/>
  <c r="GO485" i="44"/>
  <c r="BF485" i="44"/>
  <c r="BG485" i="44"/>
  <c r="BH485" i="44"/>
  <c r="BL485" i="44"/>
  <c r="BK485" i="44"/>
  <c r="BJ485" i="44"/>
  <c r="EM489" i="44"/>
  <c r="GR489" i="44"/>
  <c r="GN489" i="44"/>
  <c r="GM489" i="44"/>
  <c r="GS489" i="44"/>
  <c r="GQ489" i="44"/>
  <c r="GO489" i="44"/>
  <c r="BF489" i="44"/>
  <c r="BG489" i="44"/>
  <c r="BH489" i="44"/>
  <c r="BL489" i="44"/>
  <c r="BK489" i="44"/>
  <c r="BJ489" i="44"/>
  <c r="EM493" i="44"/>
  <c r="ET493" i="44" s="1"/>
  <c r="GN493" i="44"/>
  <c r="GS493" i="44"/>
  <c r="GM493" i="44"/>
  <c r="GR493" i="44"/>
  <c r="GQ493" i="44"/>
  <c r="GO493" i="44"/>
  <c r="BF493" i="44"/>
  <c r="BG493" i="44"/>
  <c r="BH493" i="44"/>
  <c r="BL493" i="44"/>
  <c r="BK493" i="44"/>
  <c r="BJ493" i="44"/>
  <c r="EM497" i="44"/>
  <c r="GN497" i="44"/>
  <c r="GS497" i="44"/>
  <c r="GM497" i="44"/>
  <c r="GR497" i="44"/>
  <c r="GQ497" i="44"/>
  <c r="GO497" i="44"/>
  <c r="BF497" i="44"/>
  <c r="BG497" i="44"/>
  <c r="BH497" i="44"/>
  <c r="BL497" i="44"/>
  <c r="BK497" i="44"/>
  <c r="BJ497" i="44"/>
  <c r="EM501" i="44"/>
  <c r="GS501" i="44"/>
  <c r="GM501" i="44"/>
  <c r="GR501" i="44"/>
  <c r="GQ501" i="44"/>
  <c r="GN501" i="44"/>
  <c r="GO501" i="44"/>
  <c r="BF501" i="44"/>
  <c r="BG501" i="44"/>
  <c r="BH501" i="44"/>
  <c r="BL501" i="44"/>
  <c r="BK501" i="44"/>
  <c r="BJ501" i="44"/>
  <c r="EM505" i="44"/>
  <c r="GR505" i="44"/>
  <c r="GQ505" i="44"/>
  <c r="GN505" i="44"/>
  <c r="GS505" i="44"/>
  <c r="GM505" i="44"/>
  <c r="GO505" i="44"/>
  <c r="BF505" i="44"/>
  <c r="BG505" i="44"/>
  <c r="BH505" i="44"/>
  <c r="BL505" i="44"/>
  <c r="BK505" i="44"/>
  <c r="BJ505" i="44"/>
  <c r="EM509" i="44"/>
  <c r="GN509" i="44"/>
  <c r="GS509" i="44"/>
  <c r="GM509" i="44"/>
  <c r="GR509" i="44"/>
  <c r="GQ509" i="44"/>
  <c r="GO509" i="44"/>
  <c r="BF509" i="44"/>
  <c r="BG509" i="44"/>
  <c r="BH509" i="44"/>
  <c r="BL509" i="44"/>
  <c r="BK509" i="44"/>
  <c r="BJ509" i="44"/>
  <c r="EM513" i="44"/>
  <c r="GQ513" i="44"/>
  <c r="GN513" i="44"/>
  <c r="GS513" i="44"/>
  <c r="GM513" i="44"/>
  <c r="GR513" i="44"/>
  <c r="GO513" i="44"/>
  <c r="BF513" i="44"/>
  <c r="BG513" i="44"/>
  <c r="BH513" i="44"/>
  <c r="BL513" i="44"/>
  <c r="BK513" i="44"/>
  <c r="BJ513" i="44"/>
  <c r="EM517" i="44"/>
  <c r="GR517" i="44"/>
  <c r="GQ517" i="44"/>
  <c r="GN517" i="44"/>
  <c r="GS517" i="44"/>
  <c r="GM517" i="44"/>
  <c r="GO517" i="44"/>
  <c r="BF517" i="44"/>
  <c r="BG517" i="44"/>
  <c r="BH517" i="44"/>
  <c r="BL517" i="44"/>
  <c r="BK517" i="44"/>
  <c r="BJ517" i="44"/>
  <c r="EM521" i="44"/>
  <c r="FA521" i="44" s="1"/>
  <c r="GQ521" i="44"/>
  <c r="GN521" i="44"/>
  <c r="GS521" i="44"/>
  <c r="GM521" i="44"/>
  <c r="GR521" i="44"/>
  <c r="GO521" i="44"/>
  <c r="BF521" i="44"/>
  <c r="BG521" i="44"/>
  <c r="BH521" i="44"/>
  <c r="BL521" i="44"/>
  <c r="BK521" i="44"/>
  <c r="BJ521" i="44"/>
  <c r="EM525" i="44"/>
  <c r="GS525" i="44"/>
  <c r="GM525" i="44"/>
  <c r="GR525" i="44"/>
  <c r="GQ525" i="44"/>
  <c r="GN525" i="44"/>
  <c r="GO525" i="44"/>
  <c r="BF525" i="44"/>
  <c r="BG525" i="44"/>
  <c r="BH525" i="44"/>
  <c r="BL525" i="44"/>
  <c r="BK525" i="44"/>
  <c r="BJ525" i="44"/>
  <c r="EM70" i="44"/>
  <c r="BK70" i="44"/>
  <c r="BJ70" i="44"/>
  <c r="BL70" i="44"/>
  <c r="EM74" i="44"/>
  <c r="BK74" i="44"/>
  <c r="BJ74" i="44"/>
  <c r="BL74" i="44"/>
  <c r="EM78" i="44"/>
  <c r="BK78" i="44"/>
  <c r="BJ78" i="44"/>
  <c r="BL78" i="44"/>
  <c r="EM82" i="44"/>
  <c r="BK82" i="44"/>
  <c r="BJ82" i="44"/>
  <c r="BL82" i="44"/>
  <c r="EM86" i="44"/>
  <c r="BK86" i="44"/>
  <c r="BJ86" i="44"/>
  <c r="BL86" i="44"/>
  <c r="EM90" i="44"/>
  <c r="BK90" i="44"/>
  <c r="BJ90" i="44"/>
  <c r="BL90" i="44"/>
  <c r="EM94" i="44"/>
  <c r="BK94" i="44"/>
  <c r="BJ94" i="44"/>
  <c r="BL94" i="44"/>
  <c r="EM98" i="44"/>
  <c r="BK98" i="44"/>
  <c r="BJ98" i="44"/>
  <c r="BL98" i="44"/>
  <c r="EM102" i="44"/>
  <c r="BK102" i="44"/>
  <c r="BJ102" i="44"/>
  <c r="BL102" i="44"/>
  <c r="EM106" i="44"/>
  <c r="BK106" i="44"/>
  <c r="BJ106" i="44"/>
  <c r="BL106" i="44"/>
  <c r="EM110" i="44"/>
  <c r="BK110" i="44"/>
  <c r="BJ110" i="44"/>
  <c r="BL110" i="44"/>
  <c r="EM114" i="44"/>
  <c r="BK114" i="44"/>
  <c r="BJ114" i="44"/>
  <c r="BL114" i="44"/>
  <c r="EM118" i="44"/>
  <c r="BK118" i="44"/>
  <c r="BJ118" i="44"/>
  <c r="BL118" i="44"/>
  <c r="EM122" i="44"/>
  <c r="BK122" i="44"/>
  <c r="BJ122" i="44"/>
  <c r="BL122" i="44"/>
  <c r="EM71" i="44"/>
  <c r="BL71" i="44"/>
  <c r="BK71" i="44"/>
  <c r="BJ71" i="44"/>
  <c r="EM75" i="44"/>
  <c r="BL75" i="44"/>
  <c r="BK75" i="44"/>
  <c r="BJ75" i="44"/>
  <c r="EM79" i="44"/>
  <c r="BL79" i="44"/>
  <c r="BK79" i="44"/>
  <c r="BJ79" i="44"/>
  <c r="EM83" i="44"/>
  <c r="BL83" i="44"/>
  <c r="BK83" i="44"/>
  <c r="BJ83" i="44"/>
  <c r="EM87" i="44"/>
  <c r="BL87" i="44"/>
  <c r="BK87" i="44"/>
  <c r="BJ87" i="44"/>
  <c r="EM91" i="44"/>
  <c r="BL91" i="44"/>
  <c r="BK91" i="44"/>
  <c r="BJ91" i="44"/>
  <c r="EM95" i="44"/>
  <c r="ET95" i="44" s="1"/>
  <c r="BL95" i="44"/>
  <c r="BK95" i="44"/>
  <c r="BJ95" i="44"/>
  <c r="EM99" i="44"/>
  <c r="BL99" i="44"/>
  <c r="BK99" i="44"/>
  <c r="BJ99" i="44"/>
  <c r="EM103" i="44"/>
  <c r="BL103" i="44"/>
  <c r="BK103" i="44"/>
  <c r="BJ103" i="44"/>
  <c r="EM107" i="44"/>
  <c r="BL107" i="44"/>
  <c r="BK107" i="44"/>
  <c r="BJ107" i="44"/>
  <c r="EM111" i="44"/>
  <c r="BL111" i="44"/>
  <c r="BK111" i="44"/>
  <c r="BJ111" i="44"/>
  <c r="EM115" i="44"/>
  <c r="BL115" i="44"/>
  <c r="BK115" i="44"/>
  <c r="BJ115" i="44"/>
  <c r="EM119" i="44"/>
  <c r="BL119" i="44"/>
  <c r="BK119" i="44"/>
  <c r="BJ119" i="44"/>
  <c r="EM123" i="44"/>
  <c r="ET123" i="44" s="1"/>
  <c r="BL123" i="44"/>
  <c r="BK123" i="44"/>
  <c r="BJ123" i="44"/>
  <c r="EM68" i="44"/>
  <c r="FH68" i="44" s="1"/>
  <c r="BK68" i="44"/>
  <c r="BJ68" i="44"/>
  <c r="BL68" i="44"/>
  <c r="EM72" i="44"/>
  <c r="FH72" i="44" s="1"/>
  <c r="BK72" i="44"/>
  <c r="BJ72" i="44"/>
  <c r="BL72" i="44"/>
  <c r="EM76" i="44"/>
  <c r="BK76" i="44"/>
  <c r="BJ76" i="44"/>
  <c r="BL76" i="44"/>
  <c r="EM80" i="44"/>
  <c r="ET80" i="44" s="1"/>
  <c r="BK80" i="44"/>
  <c r="BJ80" i="44"/>
  <c r="BL80" i="44"/>
  <c r="EM84" i="44"/>
  <c r="BK84" i="44"/>
  <c r="BJ84" i="44"/>
  <c r="BL84" i="44"/>
  <c r="EM88" i="44"/>
  <c r="BK88" i="44"/>
  <c r="BJ88" i="44"/>
  <c r="BL88" i="44"/>
  <c r="EM92" i="44"/>
  <c r="BK92" i="44"/>
  <c r="BJ92" i="44"/>
  <c r="BL92" i="44"/>
  <c r="EM96" i="44"/>
  <c r="ET96" i="44" s="1"/>
  <c r="BK96" i="44"/>
  <c r="BJ96" i="44"/>
  <c r="BL96" i="44"/>
  <c r="EM100" i="44"/>
  <c r="FA100" i="44" s="1"/>
  <c r="BK100" i="44"/>
  <c r="BJ100" i="44"/>
  <c r="BL100" i="44"/>
  <c r="EM104" i="44"/>
  <c r="BK104" i="44"/>
  <c r="BJ104" i="44"/>
  <c r="BL104" i="44"/>
  <c r="EM108" i="44"/>
  <c r="BK108" i="44"/>
  <c r="BJ108" i="44"/>
  <c r="BL108" i="44"/>
  <c r="EM112" i="44"/>
  <c r="FH112" i="44" s="1"/>
  <c r="BK112" i="44"/>
  <c r="BJ112" i="44"/>
  <c r="BL112" i="44"/>
  <c r="EM116" i="44"/>
  <c r="BK116" i="44"/>
  <c r="BJ116" i="44"/>
  <c r="BL116" i="44"/>
  <c r="EM120" i="44"/>
  <c r="BK120" i="44"/>
  <c r="BJ120" i="44"/>
  <c r="BL120" i="44"/>
  <c r="EM69" i="44"/>
  <c r="ET69" i="44" s="1"/>
  <c r="BL69" i="44"/>
  <c r="BK69" i="44"/>
  <c r="BJ69" i="44"/>
  <c r="EM73" i="44"/>
  <c r="BL73" i="44"/>
  <c r="BK73" i="44"/>
  <c r="BJ73" i="44"/>
  <c r="EM77" i="44"/>
  <c r="BL77" i="44"/>
  <c r="BK77" i="44"/>
  <c r="BJ77" i="44"/>
  <c r="EM81" i="44"/>
  <c r="ET81" i="44" s="1"/>
  <c r="BL81" i="44"/>
  <c r="BK81" i="44"/>
  <c r="BJ81" i="44"/>
  <c r="EM85" i="44"/>
  <c r="ET85" i="44" s="1"/>
  <c r="BL85" i="44"/>
  <c r="BK85" i="44"/>
  <c r="BJ85" i="44"/>
  <c r="EM89" i="44"/>
  <c r="BL89" i="44"/>
  <c r="BK89" i="44"/>
  <c r="BJ89" i="44"/>
  <c r="EM93" i="44"/>
  <c r="BL93" i="44"/>
  <c r="BK93" i="44"/>
  <c r="BJ93" i="44"/>
  <c r="EM97" i="44"/>
  <c r="BL97" i="44"/>
  <c r="BK97" i="44"/>
  <c r="BJ97" i="44"/>
  <c r="EM101" i="44"/>
  <c r="BL101" i="44"/>
  <c r="BK101" i="44"/>
  <c r="BJ101" i="44"/>
  <c r="EM105" i="44"/>
  <c r="BL105" i="44"/>
  <c r="BK105" i="44"/>
  <c r="BJ105" i="44"/>
  <c r="EM109" i="44"/>
  <c r="BL109" i="44"/>
  <c r="BK109" i="44"/>
  <c r="BJ109" i="44"/>
  <c r="EM113" i="44"/>
  <c r="BL113" i="44"/>
  <c r="BK113" i="44"/>
  <c r="BJ113" i="44"/>
  <c r="EM117" i="44"/>
  <c r="BL117" i="44"/>
  <c r="BK117" i="44"/>
  <c r="BJ117" i="44"/>
  <c r="EM121" i="44"/>
  <c r="BL121" i="44"/>
  <c r="BK121" i="44"/>
  <c r="BJ121" i="44"/>
  <c r="EM67" i="44"/>
  <c r="BL67" i="44"/>
  <c r="BK67" i="44"/>
  <c r="BJ67" i="44"/>
  <c r="EM50" i="44"/>
  <c r="BL50" i="44"/>
  <c r="BK50" i="44"/>
  <c r="BJ50" i="44"/>
  <c r="EM54" i="44"/>
  <c r="BL54" i="44"/>
  <c r="BK54" i="44"/>
  <c r="BJ54" i="44"/>
  <c r="EM58" i="44"/>
  <c r="BL58" i="44"/>
  <c r="BK58" i="44"/>
  <c r="BJ58" i="44"/>
  <c r="EM62" i="44"/>
  <c r="BL62" i="44"/>
  <c r="BK62" i="44"/>
  <c r="BJ62" i="44"/>
  <c r="EM66" i="44"/>
  <c r="BL66" i="44"/>
  <c r="BK66" i="44"/>
  <c r="BJ66" i="44"/>
  <c r="EM47" i="44"/>
  <c r="FA47" i="44" s="1"/>
  <c r="BK47" i="44"/>
  <c r="BJ47" i="44"/>
  <c r="BL47" i="44"/>
  <c r="EM51" i="44"/>
  <c r="BK51" i="44"/>
  <c r="BJ51" i="44"/>
  <c r="BL51" i="44"/>
  <c r="EM55" i="44"/>
  <c r="BK55" i="44"/>
  <c r="BJ55" i="44"/>
  <c r="BL55" i="44"/>
  <c r="EM59" i="44"/>
  <c r="BK59" i="44"/>
  <c r="BJ59" i="44"/>
  <c r="BL59" i="44"/>
  <c r="EM63" i="44"/>
  <c r="BK63" i="44"/>
  <c r="BJ63" i="44"/>
  <c r="BL63" i="44"/>
  <c r="EM48" i="44"/>
  <c r="BL48" i="44"/>
  <c r="BK48" i="44"/>
  <c r="BJ48" i="44"/>
  <c r="EM52" i="44"/>
  <c r="BL52" i="44"/>
  <c r="BK52" i="44"/>
  <c r="BJ52" i="44"/>
  <c r="EM56" i="44"/>
  <c r="BL56" i="44"/>
  <c r="BK56" i="44"/>
  <c r="BJ56" i="44"/>
  <c r="EM60" i="44"/>
  <c r="BL60" i="44"/>
  <c r="BK60" i="44"/>
  <c r="BJ60" i="44"/>
  <c r="EM64" i="44"/>
  <c r="BL64" i="44"/>
  <c r="BK64" i="44"/>
  <c r="BJ64" i="44"/>
  <c r="EM49" i="44"/>
  <c r="BK49" i="44"/>
  <c r="BJ49" i="44"/>
  <c r="BL49" i="44"/>
  <c r="EM53" i="44"/>
  <c r="ET53" i="44" s="1"/>
  <c r="BK53" i="44"/>
  <c r="BJ53" i="44"/>
  <c r="BL53" i="44"/>
  <c r="EM57" i="44"/>
  <c r="BK57" i="44"/>
  <c r="BJ57" i="44"/>
  <c r="BL57" i="44"/>
  <c r="EM61" i="44"/>
  <c r="ET61" i="44" s="1"/>
  <c r="BK61" i="44"/>
  <c r="BJ61" i="44"/>
  <c r="BL61" i="44"/>
  <c r="EM65" i="44"/>
  <c r="BK65" i="44"/>
  <c r="BJ65" i="44"/>
  <c r="BL65" i="44"/>
  <c r="EM38" i="44"/>
  <c r="BJ38" i="44"/>
  <c r="BL38" i="44"/>
  <c r="BK38" i="44"/>
  <c r="EM42" i="44"/>
  <c r="BJ42" i="44"/>
  <c r="BL42" i="44"/>
  <c r="BK42" i="44"/>
  <c r="EM46" i="44"/>
  <c r="BJ46" i="44"/>
  <c r="BL46" i="44"/>
  <c r="BK46" i="44"/>
  <c r="EM39" i="44"/>
  <c r="BL39" i="44"/>
  <c r="BK39" i="44"/>
  <c r="BJ39" i="44"/>
  <c r="EM43" i="44"/>
  <c r="BL43" i="44"/>
  <c r="BK43" i="44"/>
  <c r="BJ43" i="44"/>
  <c r="EM40" i="44"/>
  <c r="BJ40" i="44"/>
  <c r="BL40" i="44"/>
  <c r="BK40" i="44"/>
  <c r="EM44" i="44"/>
  <c r="BJ44" i="44"/>
  <c r="BL44" i="44"/>
  <c r="BK44" i="44"/>
  <c r="EM37" i="44"/>
  <c r="BL37" i="44"/>
  <c r="BK37" i="44"/>
  <c r="BJ37" i="44"/>
  <c r="EM41" i="44"/>
  <c r="BL41" i="44"/>
  <c r="BK41" i="44"/>
  <c r="BJ41" i="44"/>
  <c r="EM45" i="44"/>
  <c r="BL45" i="44"/>
  <c r="BK45" i="44"/>
  <c r="BJ45" i="44"/>
  <c r="EM27" i="44"/>
  <c r="ET27" i="44" s="1"/>
  <c r="BK27" i="44"/>
  <c r="BJ27" i="44"/>
  <c r="BL27" i="44"/>
  <c r="EM31" i="44"/>
  <c r="FA31" i="44" s="1"/>
  <c r="BK31" i="44"/>
  <c r="BJ31" i="44"/>
  <c r="BL31" i="44"/>
  <c r="EM35" i="44"/>
  <c r="BK35" i="44"/>
  <c r="BJ35" i="44"/>
  <c r="BL35" i="44"/>
  <c r="EM28" i="44"/>
  <c r="BL28" i="44"/>
  <c r="BK28" i="44"/>
  <c r="BJ28" i="44"/>
  <c r="EM32" i="44"/>
  <c r="BL32" i="44"/>
  <c r="BK32" i="44"/>
  <c r="BJ32" i="44"/>
  <c r="EM36" i="44"/>
  <c r="ET36" i="44" s="1"/>
  <c r="BL36" i="44"/>
  <c r="BK36" i="44"/>
  <c r="BJ36" i="44"/>
  <c r="EM29" i="44"/>
  <c r="ET29" i="44" s="1"/>
  <c r="BK29" i="44"/>
  <c r="BJ29" i="44"/>
  <c r="BL29" i="44"/>
  <c r="EM33" i="44"/>
  <c r="ET33" i="44" s="1"/>
  <c r="BK33" i="44"/>
  <c r="BJ33" i="44"/>
  <c r="BL33" i="44"/>
  <c r="EM30" i="44"/>
  <c r="BL30" i="44"/>
  <c r="BK30" i="44"/>
  <c r="BJ30" i="44"/>
  <c r="EM34" i="44"/>
  <c r="BL34" i="44"/>
  <c r="BK34" i="44"/>
  <c r="BJ34" i="44"/>
  <c r="EN28" i="44"/>
  <c r="EO28" i="44"/>
  <c r="EN32" i="44"/>
  <c r="EO32" i="44"/>
  <c r="EN36" i="44"/>
  <c r="EO36" i="44"/>
  <c r="EN40" i="44"/>
  <c r="EO40" i="44"/>
  <c r="EN44" i="44"/>
  <c r="EO44" i="44"/>
  <c r="EN48" i="44"/>
  <c r="EO48" i="44"/>
  <c r="EN52" i="44"/>
  <c r="EO52" i="44"/>
  <c r="EN56" i="44"/>
  <c r="EO56" i="44"/>
  <c r="EN60" i="44"/>
  <c r="EO60" i="44"/>
  <c r="EN64" i="44"/>
  <c r="EO64" i="44"/>
  <c r="EN68" i="44"/>
  <c r="EO68" i="44"/>
  <c r="EN72" i="44"/>
  <c r="EO72" i="44"/>
  <c r="EN76" i="44"/>
  <c r="EO76" i="44"/>
  <c r="EN80" i="44"/>
  <c r="EO80" i="44"/>
  <c r="EN84" i="44"/>
  <c r="EO84" i="44"/>
  <c r="EN88" i="44"/>
  <c r="EO88" i="44"/>
  <c r="EN92" i="44"/>
  <c r="EO92" i="44"/>
  <c r="EN96" i="44"/>
  <c r="EO96" i="44"/>
  <c r="EN100" i="44"/>
  <c r="EO100" i="44"/>
  <c r="EN104" i="44"/>
  <c r="EO104" i="44"/>
  <c r="EN108" i="44"/>
  <c r="EO108" i="44"/>
  <c r="EN112" i="44"/>
  <c r="EO112" i="44"/>
  <c r="EN116" i="44"/>
  <c r="EO116" i="44"/>
  <c r="EN120" i="44"/>
  <c r="EO120" i="44"/>
  <c r="EN124" i="44"/>
  <c r="EO124" i="44"/>
  <c r="EN128" i="44"/>
  <c r="EO128" i="44"/>
  <c r="EN132" i="44"/>
  <c r="EO132" i="44"/>
  <c r="EN136" i="44"/>
  <c r="EO136" i="44"/>
  <c r="EN140" i="44"/>
  <c r="EO140" i="44"/>
  <c r="EN144" i="44"/>
  <c r="EO144" i="44"/>
  <c r="EN148" i="44"/>
  <c r="EO148" i="44"/>
  <c r="EN152" i="44"/>
  <c r="EO152" i="44"/>
  <c r="EN156" i="44"/>
  <c r="EO156" i="44"/>
  <c r="EN160" i="44"/>
  <c r="EO160" i="44"/>
  <c r="EN164" i="44"/>
  <c r="EO164" i="44"/>
  <c r="EN168" i="44"/>
  <c r="EO168" i="44"/>
  <c r="EN172" i="44"/>
  <c r="EO172" i="44"/>
  <c r="EN176" i="44"/>
  <c r="EO176" i="44"/>
  <c r="EN180" i="44"/>
  <c r="EO180" i="44"/>
  <c r="EN184" i="44"/>
  <c r="EO184" i="44"/>
  <c r="EN188" i="44"/>
  <c r="EO188" i="44"/>
  <c r="EN192" i="44"/>
  <c r="EO192" i="44"/>
  <c r="EN196" i="44"/>
  <c r="EO196" i="44"/>
  <c r="EO200" i="44"/>
  <c r="EN200" i="44"/>
  <c r="EN204" i="44"/>
  <c r="EO204" i="44"/>
  <c r="EO208" i="44"/>
  <c r="EN208" i="44"/>
  <c r="EN212" i="44"/>
  <c r="EO212" i="44"/>
  <c r="EO216" i="44"/>
  <c r="EN216" i="44"/>
  <c r="EN220" i="44"/>
  <c r="EO220" i="44"/>
  <c r="EO224" i="44"/>
  <c r="EN224" i="44"/>
  <c r="EN228" i="44"/>
  <c r="EO228" i="44"/>
  <c r="EO232" i="44"/>
  <c r="EN232" i="44"/>
  <c r="EO236" i="44"/>
  <c r="EN236" i="44"/>
  <c r="EO240" i="44"/>
  <c r="EN240" i="44"/>
  <c r="EO244" i="44"/>
  <c r="EN244" i="44"/>
  <c r="EO248" i="44"/>
  <c r="EN248" i="44"/>
  <c r="EO252" i="44"/>
  <c r="EN252" i="44"/>
  <c r="EO256" i="44"/>
  <c r="EN256" i="44"/>
  <c r="EO260" i="44"/>
  <c r="EN260" i="44"/>
  <c r="EO264" i="44"/>
  <c r="EN264" i="44"/>
  <c r="EO268" i="44"/>
  <c r="EN268" i="44"/>
  <c r="EO272" i="44"/>
  <c r="EN272" i="44"/>
  <c r="EO276" i="44"/>
  <c r="EN276" i="44"/>
  <c r="EO280" i="44"/>
  <c r="EN280" i="44"/>
  <c r="EO284" i="44"/>
  <c r="EN284" i="44"/>
  <c r="EO288" i="44"/>
  <c r="EN288" i="44"/>
  <c r="EO292" i="44"/>
  <c r="EN292" i="44"/>
  <c r="EO296" i="44"/>
  <c r="EN296" i="44"/>
  <c r="EO300" i="44"/>
  <c r="EN300" i="44"/>
  <c r="EO304" i="44"/>
  <c r="EN304" i="44"/>
  <c r="EO308" i="44"/>
  <c r="EN308" i="44"/>
  <c r="EO312" i="44"/>
  <c r="EN312" i="44"/>
  <c r="EO316" i="44"/>
  <c r="EN316" i="44"/>
  <c r="EO320" i="44"/>
  <c r="EN320" i="44"/>
  <c r="EO324" i="44"/>
  <c r="EN324" i="44"/>
  <c r="EO328" i="44"/>
  <c r="EN328" i="44"/>
  <c r="EO332" i="44"/>
  <c r="EN332" i="44"/>
  <c r="EO336" i="44"/>
  <c r="EN336" i="44"/>
  <c r="EO340" i="44"/>
  <c r="EN340" i="44"/>
  <c r="EO344" i="44"/>
  <c r="EN344" i="44"/>
  <c r="EO348" i="44"/>
  <c r="EN348" i="44"/>
  <c r="EO352" i="44"/>
  <c r="EN352" i="44"/>
  <c r="EO356" i="44"/>
  <c r="EN356" i="44"/>
  <c r="EO360" i="44"/>
  <c r="EN360" i="44"/>
  <c r="EO364" i="44"/>
  <c r="EN364" i="44"/>
  <c r="EO368" i="44"/>
  <c r="EN368" i="44"/>
  <c r="EO372" i="44"/>
  <c r="EN372" i="44"/>
  <c r="EO376" i="44"/>
  <c r="EN376" i="44"/>
  <c r="EO380" i="44"/>
  <c r="EN380" i="44"/>
  <c r="EO384" i="44"/>
  <c r="EN384" i="44"/>
  <c r="EO388" i="44"/>
  <c r="EN388" i="44"/>
  <c r="EO392" i="44"/>
  <c r="EN392" i="44"/>
  <c r="EO396" i="44"/>
  <c r="EN396" i="44"/>
  <c r="EO400" i="44"/>
  <c r="EN400" i="44"/>
  <c r="EO404" i="44"/>
  <c r="EN404" i="44"/>
  <c r="EO408" i="44"/>
  <c r="EN408" i="44"/>
  <c r="EO412" i="44"/>
  <c r="EN412" i="44"/>
  <c r="EO416" i="44"/>
  <c r="EN416" i="44"/>
  <c r="EO420" i="44"/>
  <c r="EN420" i="44"/>
  <c r="EO424" i="44"/>
  <c r="EN424" i="44"/>
  <c r="EO428" i="44"/>
  <c r="EN428" i="44"/>
  <c r="EO432" i="44"/>
  <c r="EN432" i="44"/>
  <c r="EO436" i="44"/>
  <c r="EN436" i="44"/>
  <c r="EO440" i="44"/>
  <c r="EN440" i="44"/>
  <c r="EO444" i="44"/>
  <c r="EN444" i="44"/>
  <c r="EO448" i="44"/>
  <c r="EN448" i="44"/>
  <c r="EO452" i="44"/>
  <c r="EN452" i="44"/>
  <c r="EO456" i="44"/>
  <c r="EN456" i="44"/>
  <c r="EO460" i="44"/>
  <c r="EN460" i="44"/>
  <c r="EO464" i="44"/>
  <c r="EN464" i="44"/>
  <c r="EO468" i="44"/>
  <c r="EN468" i="44"/>
  <c r="EO472" i="44"/>
  <c r="EN472" i="44"/>
  <c r="EO476" i="44"/>
  <c r="EN476" i="44"/>
  <c r="EO480" i="44"/>
  <c r="EN480" i="44"/>
  <c r="EO484" i="44"/>
  <c r="EN484" i="44"/>
  <c r="EO488" i="44"/>
  <c r="EN488" i="44"/>
  <c r="EO492" i="44"/>
  <c r="EN492" i="44"/>
  <c r="EO496" i="44"/>
  <c r="EN496" i="44"/>
  <c r="EO500" i="44"/>
  <c r="EN500" i="44"/>
  <c r="EO504" i="44"/>
  <c r="EN504" i="44"/>
  <c r="EO508" i="44"/>
  <c r="EN508" i="44"/>
  <c r="EO512" i="44"/>
  <c r="EN512" i="44"/>
  <c r="EO516" i="44"/>
  <c r="EN516" i="44"/>
  <c r="EO520" i="44"/>
  <c r="EN520" i="44"/>
  <c r="EO524" i="44"/>
  <c r="EN524" i="44"/>
  <c r="EO29" i="44"/>
  <c r="EN29" i="44"/>
  <c r="EO33" i="44"/>
  <c r="EN33" i="44"/>
  <c r="EO37" i="44"/>
  <c r="EN37" i="44"/>
  <c r="EO41" i="44"/>
  <c r="EN41" i="44"/>
  <c r="EO45" i="44"/>
  <c r="EN45" i="44"/>
  <c r="EO49" i="44"/>
  <c r="EN49" i="44"/>
  <c r="EO53" i="44"/>
  <c r="EN53" i="44"/>
  <c r="EO57" i="44"/>
  <c r="EN57" i="44"/>
  <c r="EO61" i="44"/>
  <c r="EN61" i="44"/>
  <c r="EO65" i="44"/>
  <c r="EN65" i="44"/>
  <c r="EN69" i="44"/>
  <c r="EO69" i="44"/>
  <c r="EO73" i="44"/>
  <c r="EN73" i="44"/>
  <c r="EO77" i="44"/>
  <c r="EN77" i="44"/>
  <c r="EO81" i="44"/>
  <c r="EN81" i="44"/>
  <c r="EO85" i="44"/>
  <c r="EN85" i="44"/>
  <c r="EO89" i="44"/>
  <c r="EN89" i="44"/>
  <c r="EO93" i="44"/>
  <c r="EN93" i="44"/>
  <c r="EO97" i="44"/>
  <c r="EN97" i="44"/>
  <c r="EO101" i="44"/>
  <c r="EN101" i="44"/>
  <c r="EO105" i="44"/>
  <c r="EN105" i="44"/>
  <c r="EO109" i="44"/>
  <c r="EN109" i="44"/>
  <c r="EO113" i="44"/>
  <c r="EN113" i="44"/>
  <c r="EO117" i="44"/>
  <c r="EN117" i="44"/>
  <c r="EO121" i="44"/>
  <c r="EN121" i="44"/>
  <c r="EO125" i="44"/>
  <c r="EN125" i="44"/>
  <c r="EO129" i="44"/>
  <c r="EN129" i="44"/>
  <c r="EO133" i="44"/>
  <c r="EN133" i="44"/>
  <c r="EO137" i="44"/>
  <c r="EN137" i="44"/>
  <c r="EO141" i="44"/>
  <c r="EN141" i="44"/>
  <c r="EO145" i="44"/>
  <c r="EN145" i="44"/>
  <c r="EO149" i="44"/>
  <c r="EN149" i="44"/>
  <c r="EO153" i="44"/>
  <c r="EN153" i="44"/>
  <c r="EO157" i="44"/>
  <c r="EN157" i="44"/>
  <c r="EO161" i="44"/>
  <c r="EN161" i="44"/>
  <c r="EO165" i="44"/>
  <c r="EN165" i="44"/>
  <c r="EO169" i="44"/>
  <c r="EN169" i="44"/>
  <c r="EO173" i="44"/>
  <c r="EN173" i="44"/>
  <c r="EO177" i="44"/>
  <c r="EN177" i="44"/>
  <c r="EO181" i="44"/>
  <c r="EN181" i="44"/>
  <c r="EO185" i="44"/>
  <c r="EN185" i="44"/>
  <c r="EO189" i="44"/>
  <c r="EN189" i="44"/>
  <c r="EO193" i="44"/>
  <c r="EN193" i="44"/>
  <c r="EO197" i="44"/>
  <c r="EN197" i="44"/>
  <c r="EO201" i="44"/>
  <c r="EN201" i="44"/>
  <c r="EO205" i="44"/>
  <c r="EN205" i="44"/>
  <c r="EO209" i="44"/>
  <c r="EN209" i="44"/>
  <c r="EO213" i="44"/>
  <c r="EN213" i="44"/>
  <c r="EO217" i="44"/>
  <c r="EN217" i="44"/>
  <c r="EO221" i="44"/>
  <c r="EN221" i="44"/>
  <c r="EO225" i="44"/>
  <c r="EN225" i="44"/>
  <c r="EO229" i="44"/>
  <c r="EN229" i="44"/>
  <c r="EN233" i="44"/>
  <c r="EO233" i="44"/>
  <c r="EN237" i="44"/>
  <c r="EO237" i="44"/>
  <c r="EN241" i="44"/>
  <c r="EO241" i="44"/>
  <c r="EN245" i="44"/>
  <c r="EO245" i="44"/>
  <c r="EN249" i="44"/>
  <c r="EO249" i="44"/>
  <c r="EN253" i="44"/>
  <c r="EO253" i="44"/>
  <c r="EN257" i="44"/>
  <c r="EO257" i="44"/>
  <c r="EN261" i="44"/>
  <c r="EO261" i="44"/>
  <c r="EN265" i="44"/>
  <c r="EO265" i="44"/>
  <c r="EN269" i="44"/>
  <c r="EO269" i="44"/>
  <c r="EN273" i="44"/>
  <c r="EO273" i="44"/>
  <c r="EN277" i="44"/>
  <c r="EO277" i="44"/>
  <c r="EN281" i="44"/>
  <c r="EO281" i="44"/>
  <c r="EN285" i="44"/>
  <c r="EO285" i="44"/>
  <c r="EN289" i="44"/>
  <c r="EO289" i="44"/>
  <c r="EN293" i="44"/>
  <c r="EO293" i="44"/>
  <c r="EN297" i="44"/>
  <c r="EO297" i="44"/>
  <c r="EN301" i="44"/>
  <c r="EO301" i="44"/>
  <c r="EN305" i="44"/>
  <c r="EO305" i="44"/>
  <c r="EN309" i="44"/>
  <c r="EO309" i="44"/>
  <c r="EN313" i="44"/>
  <c r="EO313" i="44"/>
  <c r="EN317" i="44"/>
  <c r="EO317" i="44"/>
  <c r="EN321" i="44"/>
  <c r="EO321" i="44"/>
  <c r="EN325" i="44"/>
  <c r="EO325" i="44"/>
  <c r="EN329" i="44"/>
  <c r="EO329" i="44"/>
  <c r="EN333" i="44"/>
  <c r="EO333" i="44"/>
  <c r="EN337" i="44"/>
  <c r="EO337" i="44"/>
  <c r="EN341" i="44"/>
  <c r="EO341" i="44"/>
  <c r="EN345" i="44"/>
  <c r="EO345" i="44"/>
  <c r="EN349" i="44"/>
  <c r="EO349" i="44"/>
  <c r="EN353" i="44"/>
  <c r="EO353" i="44"/>
  <c r="EO357" i="44"/>
  <c r="EN357" i="44"/>
  <c r="EO361" i="44"/>
  <c r="EN361" i="44"/>
  <c r="EO365" i="44"/>
  <c r="EN365" i="44"/>
  <c r="EO369" i="44"/>
  <c r="EN369" i="44"/>
  <c r="EO373" i="44"/>
  <c r="EN373" i="44"/>
  <c r="EO377" i="44"/>
  <c r="EN377" i="44"/>
  <c r="EO381" i="44"/>
  <c r="EN381" i="44"/>
  <c r="EO385" i="44"/>
  <c r="EN385" i="44"/>
  <c r="EO389" i="44"/>
  <c r="EN389" i="44"/>
  <c r="EO393" i="44"/>
  <c r="EN393" i="44"/>
  <c r="EO397" i="44"/>
  <c r="EN397" i="44"/>
  <c r="EO401" i="44"/>
  <c r="EN401" i="44"/>
  <c r="EO405" i="44"/>
  <c r="EN405" i="44"/>
  <c r="EO409" i="44"/>
  <c r="EN409" i="44"/>
  <c r="EO413" i="44"/>
  <c r="EN413" i="44"/>
  <c r="EO417" i="44"/>
  <c r="EN417" i="44"/>
  <c r="EO421" i="44"/>
  <c r="EN421" i="44"/>
  <c r="EO425" i="44"/>
  <c r="EN425" i="44"/>
  <c r="EO429" i="44"/>
  <c r="EN429" i="44"/>
  <c r="EO433" i="44"/>
  <c r="EN433" i="44"/>
  <c r="EO437" i="44"/>
  <c r="EN437" i="44"/>
  <c r="EO441" i="44"/>
  <c r="EN441" i="44"/>
  <c r="EO445" i="44"/>
  <c r="EN445" i="44"/>
  <c r="EO449" i="44"/>
  <c r="EN449" i="44"/>
  <c r="EO453" i="44"/>
  <c r="EN453" i="44"/>
  <c r="EO457" i="44"/>
  <c r="EN457" i="44"/>
  <c r="EO461" i="44"/>
  <c r="EN461" i="44"/>
  <c r="EO465" i="44"/>
  <c r="EN465" i="44"/>
  <c r="EO469" i="44"/>
  <c r="EN469" i="44"/>
  <c r="EO473" i="44"/>
  <c r="EN473" i="44"/>
  <c r="EO477" i="44"/>
  <c r="EN477" i="44"/>
  <c r="EO481" i="44"/>
  <c r="EN481" i="44"/>
  <c r="EO485" i="44"/>
  <c r="EN485" i="44"/>
  <c r="EO489" i="44"/>
  <c r="EN489" i="44"/>
  <c r="EO493" i="44"/>
  <c r="EN493" i="44"/>
  <c r="EO497" i="44"/>
  <c r="EN497" i="44"/>
  <c r="EO501" i="44"/>
  <c r="EN501" i="44"/>
  <c r="EO505" i="44"/>
  <c r="EN505" i="44"/>
  <c r="EO509" i="44"/>
  <c r="EN509" i="44"/>
  <c r="EO513" i="44"/>
  <c r="EN513" i="44"/>
  <c r="EO517" i="44"/>
  <c r="EN517" i="44"/>
  <c r="EO521" i="44"/>
  <c r="EN521" i="44"/>
  <c r="EO525" i="44"/>
  <c r="EN525" i="44"/>
  <c r="EN30" i="44"/>
  <c r="EO30" i="44"/>
  <c r="EN34" i="44"/>
  <c r="EO34" i="44"/>
  <c r="EN38" i="44"/>
  <c r="EO38" i="44"/>
  <c r="EN42" i="44"/>
  <c r="EO42" i="44"/>
  <c r="EN46" i="44"/>
  <c r="EO46" i="44"/>
  <c r="EN50" i="44"/>
  <c r="EO50" i="44"/>
  <c r="EN54" i="44"/>
  <c r="EO54" i="44"/>
  <c r="EN58" i="44"/>
  <c r="EO58" i="44"/>
  <c r="EN62" i="44"/>
  <c r="EO62" i="44"/>
  <c r="EN66" i="44"/>
  <c r="EO66" i="44"/>
  <c r="EN70" i="44"/>
  <c r="EO70" i="44"/>
  <c r="EN74" i="44"/>
  <c r="EO74" i="44"/>
  <c r="EN78" i="44"/>
  <c r="EO78" i="44"/>
  <c r="EN82" i="44"/>
  <c r="EO82" i="44"/>
  <c r="EN86" i="44"/>
  <c r="EO86" i="44"/>
  <c r="EN90" i="44"/>
  <c r="EO90" i="44"/>
  <c r="EN94" i="44"/>
  <c r="EO94" i="44"/>
  <c r="EN98" i="44"/>
  <c r="EO98" i="44"/>
  <c r="EN102" i="44"/>
  <c r="EO102" i="44"/>
  <c r="EN106" i="44"/>
  <c r="EO106" i="44"/>
  <c r="EN110" i="44"/>
  <c r="EO110" i="44"/>
  <c r="EN114" i="44"/>
  <c r="EO114" i="44"/>
  <c r="EN118" i="44"/>
  <c r="EO118" i="44"/>
  <c r="EN122" i="44"/>
  <c r="EO122" i="44"/>
  <c r="EN126" i="44"/>
  <c r="EO126" i="44"/>
  <c r="EN130" i="44"/>
  <c r="EO130" i="44"/>
  <c r="EN134" i="44"/>
  <c r="EO134" i="44"/>
  <c r="EN138" i="44"/>
  <c r="EO138" i="44"/>
  <c r="EN142" i="44"/>
  <c r="EO142" i="44"/>
  <c r="EN146" i="44"/>
  <c r="EO146" i="44"/>
  <c r="EN150" i="44"/>
  <c r="EO150" i="44"/>
  <c r="EN154" i="44"/>
  <c r="EO154" i="44"/>
  <c r="EN158" i="44"/>
  <c r="EO158" i="44"/>
  <c r="EN162" i="44"/>
  <c r="EO162" i="44"/>
  <c r="EN166" i="44"/>
  <c r="EO166" i="44"/>
  <c r="EN170" i="44"/>
  <c r="EO170" i="44"/>
  <c r="EN174" i="44"/>
  <c r="EO174" i="44"/>
  <c r="EN178" i="44"/>
  <c r="EO178" i="44"/>
  <c r="EN182" i="44"/>
  <c r="EO182" i="44"/>
  <c r="EN186" i="44"/>
  <c r="EO186" i="44"/>
  <c r="EN190" i="44"/>
  <c r="EO190" i="44"/>
  <c r="EN194" i="44"/>
  <c r="EO194" i="44"/>
  <c r="EO198" i="44"/>
  <c r="EN198" i="44"/>
  <c r="EO202" i="44"/>
  <c r="EN202" i="44"/>
  <c r="EO206" i="44"/>
  <c r="EN206" i="44"/>
  <c r="EO210" i="44"/>
  <c r="EN210" i="44"/>
  <c r="EO214" i="44"/>
  <c r="EN214" i="44"/>
  <c r="EO218" i="44"/>
  <c r="EN218" i="44"/>
  <c r="EO222" i="44"/>
  <c r="EN222" i="44"/>
  <c r="EO226" i="44"/>
  <c r="EN226" i="44"/>
  <c r="EO230" i="44"/>
  <c r="EN230" i="44"/>
  <c r="EN234" i="44"/>
  <c r="EO234" i="44"/>
  <c r="EN238" i="44"/>
  <c r="EO238" i="44"/>
  <c r="EN242" i="44"/>
  <c r="EO242" i="44"/>
  <c r="EN246" i="44"/>
  <c r="EO246" i="44"/>
  <c r="EN250" i="44"/>
  <c r="EO250" i="44"/>
  <c r="EN254" i="44"/>
  <c r="EO254" i="44"/>
  <c r="EN258" i="44"/>
  <c r="EO258" i="44"/>
  <c r="EN262" i="44"/>
  <c r="EO262" i="44"/>
  <c r="EN266" i="44"/>
  <c r="EO266" i="44"/>
  <c r="EN270" i="44"/>
  <c r="EO270" i="44"/>
  <c r="EN274" i="44"/>
  <c r="EO274" i="44"/>
  <c r="EN278" i="44"/>
  <c r="EO278" i="44"/>
  <c r="EN282" i="44"/>
  <c r="EO282" i="44"/>
  <c r="EN286" i="44"/>
  <c r="EO286" i="44"/>
  <c r="EN290" i="44"/>
  <c r="EO290" i="44"/>
  <c r="EN294" i="44"/>
  <c r="EO294" i="44"/>
  <c r="EN298" i="44"/>
  <c r="EO298" i="44"/>
  <c r="EN302" i="44"/>
  <c r="EO302" i="44"/>
  <c r="EN306" i="44"/>
  <c r="EO306" i="44"/>
  <c r="EN310" i="44"/>
  <c r="EO310" i="44"/>
  <c r="EN314" i="44"/>
  <c r="EO314" i="44"/>
  <c r="EN318" i="44"/>
  <c r="EO318" i="44"/>
  <c r="EO322" i="44"/>
  <c r="EN322" i="44"/>
  <c r="EO326" i="44"/>
  <c r="EN326" i="44"/>
  <c r="EO330" i="44"/>
  <c r="EN330" i="44"/>
  <c r="EO334" i="44"/>
  <c r="EN334" i="44"/>
  <c r="EO338" i="44"/>
  <c r="EN338" i="44"/>
  <c r="EO342" i="44"/>
  <c r="EN342" i="44"/>
  <c r="EO346" i="44"/>
  <c r="EN346" i="44"/>
  <c r="EO350" i="44"/>
  <c r="EN350" i="44"/>
  <c r="EO354" i="44"/>
  <c r="EN354" i="44"/>
  <c r="EO358" i="44"/>
  <c r="EN358" i="44"/>
  <c r="EO362" i="44"/>
  <c r="EN362" i="44"/>
  <c r="EO366" i="44"/>
  <c r="EN366" i="44"/>
  <c r="EO370" i="44"/>
  <c r="EN370" i="44"/>
  <c r="EO374" i="44"/>
  <c r="EN374" i="44"/>
  <c r="EO378" i="44"/>
  <c r="EN378" i="44"/>
  <c r="EO382" i="44"/>
  <c r="EN382" i="44"/>
  <c r="EO386" i="44"/>
  <c r="EN386" i="44"/>
  <c r="EO390" i="44"/>
  <c r="EN390" i="44"/>
  <c r="EO394" i="44"/>
  <c r="EN394" i="44"/>
  <c r="EO398" i="44"/>
  <c r="EN398" i="44"/>
  <c r="EO402" i="44"/>
  <c r="EN402" i="44"/>
  <c r="EO406" i="44"/>
  <c r="EN406" i="44"/>
  <c r="EO410" i="44"/>
  <c r="EN410" i="44"/>
  <c r="EO414" i="44"/>
  <c r="EN414" i="44"/>
  <c r="EO418" i="44"/>
  <c r="EN418" i="44"/>
  <c r="EO422" i="44"/>
  <c r="EN422" i="44"/>
  <c r="EO426" i="44"/>
  <c r="EN426" i="44"/>
  <c r="EO430" i="44"/>
  <c r="EN430" i="44"/>
  <c r="EO434" i="44"/>
  <c r="EN434" i="44"/>
  <c r="EO438" i="44"/>
  <c r="EN438" i="44"/>
  <c r="EO442" i="44"/>
  <c r="EN442" i="44"/>
  <c r="EO446" i="44"/>
  <c r="EN446" i="44"/>
  <c r="EO450" i="44"/>
  <c r="EN450" i="44"/>
  <c r="EO454" i="44"/>
  <c r="EN454" i="44"/>
  <c r="EO458" i="44"/>
  <c r="EN458" i="44"/>
  <c r="EO462" i="44"/>
  <c r="EN462" i="44"/>
  <c r="EO466" i="44"/>
  <c r="EN466" i="44"/>
  <c r="EO470" i="44"/>
  <c r="EN470" i="44"/>
  <c r="EO474" i="44"/>
  <c r="EN474" i="44"/>
  <c r="EO478" i="44"/>
  <c r="EN478" i="44"/>
  <c r="EO482" i="44"/>
  <c r="EN482" i="44"/>
  <c r="EO486" i="44"/>
  <c r="EN486" i="44"/>
  <c r="EO490" i="44"/>
  <c r="EN490" i="44"/>
  <c r="EO494" i="44"/>
  <c r="EN494" i="44"/>
  <c r="EO498" i="44"/>
  <c r="EN498" i="44"/>
  <c r="EO502" i="44"/>
  <c r="EN502" i="44"/>
  <c r="EO506" i="44"/>
  <c r="EN506" i="44"/>
  <c r="EO510" i="44"/>
  <c r="EN510" i="44"/>
  <c r="EO514" i="44"/>
  <c r="EN514" i="44"/>
  <c r="EO518" i="44"/>
  <c r="EN518" i="44"/>
  <c r="EO522" i="44"/>
  <c r="EN522" i="44"/>
  <c r="EO526" i="44"/>
  <c r="EN526" i="44"/>
  <c r="EO27" i="44"/>
  <c r="EN27" i="44"/>
  <c r="EO31" i="44"/>
  <c r="EN31" i="44"/>
  <c r="EO35" i="44"/>
  <c r="EN35" i="44"/>
  <c r="EO39" i="44"/>
  <c r="EN39" i="44"/>
  <c r="EO43" i="44"/>
  <c r="EN43" i="44"/>
  <c r="EO47" i="44"/>
  <c r="EN47" i="44"/>
  <c r="EO51" i="44"/>
  <c r="EN51" i="44"/>
  <c r="EO55" i="44"/>
  <c r="EN55" i="44"/>
  <c r="EO59" i="44"/>
  <c r="EN59" i="44"/>
  <c r="EO63" i="44"/>
  <c r="EN63" i="44"/>
  <c r="EO67" i="44"/>
  <c r="EN67" i="44"/>
  <c r="EO71" i="44"/>
  <c r="EN71" i="44"/>
  <c r="EO75" i="44"/>
  <c r="EN75" i="44"/>
  <c r="EO79" i="44"/>
  <c r="EN79" i="44"/>
  <c r="EO83" i="44"/>
  <c r="EN83" i="44"/>
  <c r="EO87" i="44"/>
  <c r="EN87" i="44"/>
  <c r="EO91" i="44"/>
  <c r="EN91" i="44"/>
  <c r="EO95" i="44"/>
  <c r="EN95" i="44"/>
  <c r="EO99" i="44"/>
  <c r="EN99" i="44"/>
  <c r="EO103" i="44"/>
  <c r="EN103" i="44"/>
  <c r="EO107" i="44"/>
  <c r="EN107" i="44"/>
  <c r="EO111" i="44"/>
  <c r="EN111" i="44"/>
  <c r="EO115" i="44"/>
  <c r="EN115" i="44"/>
  <c r="EO119" i="44"/>
  <c r="EN119" i="44"/>
  <c r="EO123" i="44"/>
  <c r="EN123" i="44"/>
  <c r="EO127" i="44"/>
  <c r="EN127" i="44"/>
  <c r="EO131" i="44"/>
  <c r="EN131" i="44"/>
  <c r="EO135" i="44"/>
  <c r="EN135" i="44"/>
  <c r="EO139" i="44"/>
  <c r="EN139" i="44"/>
  <c r="EO143" i="44"/>
  <c r="EN143" i="44"/>
  <c r="EO147" i="44"/>
  <c r="EN147" i="44"/>
  <c r="EO151" i="44"/>
  <c r="EN151" i="44"/>
  <c r="EO155" i="44"/>
  <c r="EN155" i="44"/>
  <c r="EO159" i="44"/>
  <c r="EN159" i="44"/>
  <c r="EO163" i="44"/>
  <c r="EN163" i="44"/>
  <c r="EO167" i="44"/>
  <c r="EN167" i="44"/>
  <c r="EO171" i="44"/>
  <c r="EN171" i="44"/>
  <c r="EO175" i="44"/>
  <c r="EN175" i="44"/>
  <c r="EO179" i="44"/>
  <c r="EN179" i="44"/>
  <c r="EO183" i="44"/>
  <c r="EN183" i="44"/>
  <c r="EO187" i="44"/>
  <c r="EN187" i="44"/>
  <c r="EO191" i="44"/>
  <c r="EN191" i="44"/>
  <c r="EO195" i="44"/>
  <c r="EN195" i="44"/>
  <c r="EO199" i="44"/>
  <c r="EN199" i="44"/>
  <c r="EO203" i="44"/>
  <c r="EN203" i="44"/>
  <c r="EO207" i="44"/>
  <c r="EN207" i="44"/>
  <c r="EO211" i="44"/>
  <c r="EN211" i="44"/>
  <c r="EO215" i="44"/>
  <c r="EN215" i="44"/>
  <c r="EO219" i="44"/>
  <c r="EN219" i="44"/>
  <c r="EO223" i="44"/>
  <c r="EN223" i="44"/>
  <c r="EO227" i="44"/>
  <c r="EN227" i="44"/>
  <c r="EO231" i="44"/>
  <c r="EN231" i="44"/>
  <c r="EN235" i="44"/>
  <c r="EO235" i="44"/>
  <c r="EN239" i="44"/>
  <c r="EO239" i="44"/>
  <c r="EN243" i="44"/>
  <c r="EO243" i="44"/>
  <c r="EN247" i="44"/>
  <c r="EO247" i="44"/>
  <c r="EN251" i="44"/>
  <c r="EO251" i="44"/>
  <c r="EN255" i="44"/>
  <c r="EO255" i="44"/>
  <c r="EN259" i="44"/>
  <c r="EO259" i="44"/>
  <c r="EN263" i="44"/>
  <c r="EO263" i="44"/>
  <c r="EN267" i="44"/>
  <c r="EO267" i="44"/>
  <c r="EN271" i="44"/>
  <c r="EO271" i="44"/>
  <c r="EN275" i="44"/>
  <c r="EO275" i="44"/>
  <c r="EN279" i="44"/>
  <c r="EO279" i="44"/>
  <c r="EN283" i="44"/>
  <c r="EO283" i="44"/>
  <c r="EN287" i="44"/>
  <c r="EO287" i="44"/>
  <c r="EN291" i="44"/>
  <c r="EO291" i="44"/>
  <c r="EN295" i="44"/>
  <c r="EO295" i="44"/>
  <c r="EN299" i="44"/>
  <c r="EO299" i="44"/>
  <c r="EN303" i="44"/>
  <c r="EO303" i="44"/>
  <c r="EN307" i="44"/>
  <c r="EO307" i="44"/>
  <c r="EN311" i="44"/>
  <c r="EO311" i="44"/>
  <c r="EN315" i="44"/>
  <c r="EO315" i="44"/>
  <c r="EN319" i="44"/>
  <c r="EO319" i="44"/>
  <c r="EN323" i="44"/>
  <c r="EO323" i="44"/>
  <c r="EN327" i="44"/>
  <c r="EO327" i="44"/>
  <c r="EN331" i="44"/>
  <c r="EO331" i="44"/>
  <c r="EN335" i="44"/>
  <c r="EO335" i="44"/>
  <c r="EN339" i="44"/>
  <c r="EO339" i="44"/>
  <c r="EN343" i="44"/>
  <c r="EO343" i="44"/>
  <c r="EN347" i="44"/>
  <c r="EO347" i="44"/>
  <c r="EN351" i="44"/>
  <c r="EO351" i="44"/>
  <c r="EN355" i="44"/>
  <c r="EO355" i="44"/>
  <c r="EO359" i="44"/>
  <c r="EN359" i="44"/>
  <c r="EO363" i="44"/>
  <c r="EN363" i="44"/>
  <c r="EO367" i="44"/>
  <c r="EN367" i="44"/>
  <c r="EO371" i="44"/>
  <c r="EN371" i="44"/>
  <c r="EO375" i="44"/>
  <c r="EN375" i="44"/>
  <c r="EO379" i="44"/>
  <c r="EN379" i="44"/>
  <c r="EO383" i="44"/>
  <c r="EN383" i="44"/>
  <c r="EO387" i="44"/>
  <c r="EN387" i="44"/>
  <c r="EO391" i="44"/>
  <c r="EN391" i="44"/>
  <c r="EO395" i="44"/>
  <c r="EN395" i="44"/>
  <c r="EO399" i="44"/>
  <c r="EN399" i="44"/>
  <c r="EO403" i="44"/>
  <c r="EN403" i="44"/>
  <c r="EO407" i="44"/>
  <c r="EN407" i="44"/>
  <c r="EO411" i="44"/>
  <c r="EN411" i="44"/>
  <c r="EO415" i="44"/>
  <c r="EN415" i="44"/>
  <c r="EO419" i="44"/>
  <c r="EN419" i="44"/>
  <c r="EO423" i="44"/>
  <c r="EN423" i="44"/>
  <c r="EO427" i="44"/>
  <c r="EN427" i="44"/>
  <c r="EO431" i="44"/>
  <c r="EN431" i="44"/>
  <c r="EO435" i="44"/>
  <c r="EN435" i="44"/>
  <c r="EO439" i="44"/>
  <c r="EN439" i="44"/>
  <c r="EO443" i="44"/>
  <c r="EN443" i="44"/>
  <c r="EO447" i="44"/>
  <c r="EN447" i="44"/>
  <c r="EO451" i="44"/>
  <c r="EN451" i="44"/>
  <c r="EO455" i="44"/>
  <c r="EN455" i="44"/>
  <c r="EO459" i="44"/>
  <c r="EN459" i="44"/>
  <c r="EO463" i="44"/>
  <c r="EN463" i="44"/>
  <c r="EO467" i="44"/>
  <c r="EN467" i="44"/>
  <c r="EO471" i="44"/>
  <c r="EN471" i="44"/>
  <c r="EO475" i="44"/>
  <c r="EN475" i="44"/>
  <c r="EO479" i="44"/>
  <c r="EN479" i="44"/>
  <c r="EO483" i="44"/>
  <c r="EN483" i="44"/>
  <c r="EO487" i="44"/>
  <c r="EN487" i="44"/>
  <c r="EO491" i="44"/>
  <c r="EN491" i="44"/>
  <c r="EO495" i="44"/>
  <c r="EN495" i="44"/>
  <c r="EO499" i="44"/>
  <c r="EN499" i="44"/>
  <c r="EO503" i="44"/>
  <c r="EN503" i="44"/>
  <c r="EO507" i="44"/>
  <c r="EN507" i="44"/>
  <c r="EO511" i="44"/>
  <c r="EN511" i="44"/>
  <c r="EO515" i="44"/>
  <c r="EN515" i="44"/>
  <c r="EO519" i="44"/>
  <c r="EN519" i="44"/>
  <c r="EO523" i="44"/>
  <c r="EN523" i="44"/>
  <c r="DR27" i="44"/>
  <c r="DS27" i="44" s="1"/>
  <c r="DR28" i="44"/>
  <c r="DS28" i="44" s="1"/>
  <c r="DR29" i="44"/>
  <c r="DS29" i="44" s="1"/>
  <c r="DR30" i="44"/>
  <c r="DS30" i="44" s="1"/>
  <c r="DR31" i="44"/>
  <c r="DS31" i="44" s="1"/>
  <c r="DR32" i="44"/>
  <c r="DS32" i="44" s="1"/>
  <c r="DR33" i="44"/>
  <c r="DR34" i="44"/>
  <c r="DS34" i="44" s="1"/>
  <c r="DR35" i="44"/>
  <c r="DS35" i="44" s="1"/>
  <c r="DR36" i="44"/>
  <c r="DS36" i="44" s="1"/>
  <c r="DR37" i="44"/>
  <c r="DS37" i="44" s="1"/>
  <c r="DR38" i="44"/>
  <c r="DS38" i="44" s="1"/>
  <c r="DR39" i="44"/>
  <c r="DS39" i="44" s="1"/>
  <c r="DR40" i="44"/>
  <c r="DS40" i="44" s="1"/>
  <c r="DR41" i="44"/>
  <c r="DS41" i="44" s="1"/>
  <c r="DR42" i="44"/>
  <c r="DS42" i="44" s="1"/>
  <c r="DR43" i="44"/>
  <c r="DS43" i="44" s="1"/>
  <c r="DR44" i="44"/>
  <c r="DS44" i="44" s="1"/>
  <c r="DR45" i="44"/>
  <c r="DS45" i="44" s="1"/>
  <c r="DR46" i="44"/>
  <c r="DS46" i="44" s="1"/>
  <c r="DR47" i="44"/>
  <c r="DS47" i="44" s="1"/>
  <c r="DR48" i="44"/>
  <c r="DS48" i="44" s="1"/>
  <c r="DR49" i="44"/>
  <c r="DS49" i="44" s="1"/>
  <c r="DR50" i="44"/>
  <c r="DS50" i="44" s="1"/>
  <c r="DR51" i="44"/>
  <c r="DS51" i="44" s="1"/>
  <c r="DR52" i="44"/>
  <c r="DS52" i="44" s="1"/>
  <c r="DR53" i="44"/>
  <c r="DS53" i="44" s="1"/>
  <c r="DR54" i="44"/>
  <c r="DS54" i="44" s="1"/>
  <c r="DR55" i="44"/>
  <c r="DS55" i="44" s="1"/>
  <c r="DR56" i="44"/>
  <c r="DS56" i="44" s="1"/>
  <c r="DR57" i="44"/>
  <c r="DS57" i="44" s="1"/>
  <c r="DR58" i="44"/>
  <c r="DS58" i="44" s="1"/>
  <c r="DR59" i="44"/>
  <c r="DS59" i="44" s="1"/>
  <c r="DR60" i="44"/>
  <c r="DS60" i="44" s="1"/>
  <c r="DR61" i="44"/>
  <c r="DS61" i="44" s="1"/>
  <c r="DR62" i="44"/>
  <c r="DS62" i="44" s="1"/>
  <c r="DR63" i="44"/>
  <c r="DS63" i="44" s="1"/>
  <c r="DR64" i="44"/>
  <c r="DS64" i="44" s="1"/>
  <c r="DR65" i="44"/>
  <c r="DS65" i="44" s="1"/>
  <c r="DR66" i="44"/>
  <c r="DS66" i="44" s="1"/>
  <c r="DR67" i="44"/>
  <c r="DS67" i="44" s="1"/>
  <c r="DR68" i="44"/>
  <c r="DS68" i="44" s="1"/>
  <c r="DR69" i="44"/>
  <c r="DS69" i="44" s="1"/>
  <c r="DR70" i="44"/>
  <c r="DS70" i="44" s="1"/>
  <c r="DR71" i="44"/>
  <c r="DS71" i="44" s="1"/>
  <c r="DR72" i="44"/>
  <c r="DS72" i="44" s="1"/>
  <c r="DR73" i="44"/>
  <c r="DS73" i="44" s="1"/>
  <c r="DR74" i="44"/>
  <c r="DS74" i="44" s="1"/>
  <c r="DR75" i="44"/>
  <c r="DS75" i="44" s="1"/>
  <c r="DR76" i="44"/>
  <c r="DS76" i="44" s="1"/>
  <c r="DR77" i="44"/>
  <c r="DS77" i="44" s="1"/>
  <c r="DR78" i="44"/>
  <c r="DS78" i="44" s="1"/>
  <c r="DR79" i="44"/>
  <c r="DS79" i="44" s="1"/>
  <c r="DR80" i="44"/>
  <c r="DS80" i="44" s="1"/>
  <c r="DR81" i="44"/>
  <c r="DS81" i="44" s="1"/>
  <c r="DR82" i="44"/>
  <c r="DS82" i="44" s="1"/>
  <c r="DR83" i="44"/>
  <c r="DS83" i="44" s="1"/>
  <c r="DR84" i="44"/>
  <c r="DS84" i="44" s="1"/>
  <c r="DR85" i="44"/>
  <c r="DS85" i="44" s="1"/>
  <c r="DR86" i="44"/>
  <c r="DS86" i="44" s="1"/>
  <c r="DR87" i="44"/>
  <c r="DS87" i="44" s="1"/>
  <c r="DR88" i="44"/>
  <c r="DS88" i="44" s="1"/>
  <c r="DR89" i="44"/>
  <c r="DS89" i="44" s="1"/>
  <c r="DR90" i="44"/>
  <c r="DS90" i="44" s="1"/>
  <c r="DR91" i="44"/>
  <c r="DS91" i="44" s="1"/>
  <c r="DR92" i="44"/>
  <c r="DS92" i="44" s="1"/>
  <c r="DR93" i="44"/>
  <c r="DS93" i="44" s="1"/>
  <c r="DR94" i="44"/>
  <c r="DS94" i="44" s="1"/>
  <c r="DR95" i="44"/>
  <c r="DS95" i="44" s="1"/>
  <c r="DR96" i="44"/>
  <c r="DS96" i="44" s="1"/>
  <c r="DR97" i="44"/>
  <c r="DS97" i="44" s="1"/>
  <c r="DR98" i="44"/>
  <c r="DS98" i="44" s="1"/>
  <c r="DR99" i="44"/>
  <c r="DS99" i="44" s="1"/>
  <c r="DR100" i="44"/>
  <c r="DS100" i="44" s="1"/>
  <c r="DR101" i="44"/>
  <c r="DS101" i="44" s="1"/>
  <c r="DR102" i="44"/>
  <c r="DS102" i="44" s="1"/>
  <c r="DR103" i="44"/>
  <c r="DS103" i="44" s="1"/>
  <c r="DR104" i="44"/>
  <c r="DS104" i="44" s="1"/>
  <c r="DR105" i="44"/>
  <c r="DS105" i="44" s="1"/>
  <c r="DR106" i="44"/>
  <c r="DS106" i="44" s="1"/>
  <c r="DR107" i="44"/>
  <c r="DS107" i="44" s="1"/>
  <c r="DR108" i="44"/>
  <c r="DS108" i="44" s="1"/>
  <c r="DR109" i="44"/>
  <c r="DS109" i="44" s="1"/>
  <c r="DR110" i="44"/>
  <c r="DS110" i="44" s="1"/>
  <c r="DR111" i="44"/>
  <c r="DS111" i="44" s="1"/>
  <c r="DR112" i="44"/>
  <c r="DS112" i="44" s="1"/>
  <c r="DR113" i="44"/>
  <c r="DS113" i="44" s="1"/>
  <c r="DR114" i="44"/>
  <c r="DS114" i="44" s="1"/>
  <c r="DR115" i="44"/>
  <c r="DS115" i="44" s="1"/>
  <c r="DR116" i="44"/>
  <c r="DS116" i="44" s="1"/>
  <c r="DR117" i="44"/>
  <c r="DS117" i="44" s="1"/>
  <c r="DR118" i="44"/>
  <c r="DS118" i="44" s="1"/>
  <c r="DR119" i="44"/>
  <c r="DS119" i="44" s="1"/>
  <c r="DR120" i="44"/>
  <c r="DS120" i="44" s="1"/>
  <c r="DR121" i="44"/>
  <c r="DS121" i="44" s="1"/>
  <c r="DR122" i="44"/>
  <c r="DS122" i="44" s="1"/>
  <c r="DR123" i="44"/>
  <c r="DS123" i="44" s="1"/>
  <c r="DR124" i="44"/>
  <c r="DS124" i="44" s="1"/>
  <c r="DR125" i="44"/>
  <c r="DS125" i="44" s="1"/>
  <c r="DR126" i="44"/>
  <c r="DS126" i="44" s="1"/>
  <c r="DR127" i="44"/>
  <c r="DS127" i="44" s="1"/>
  <c r="DR128" i="44"/>
  <c r="DS128" i="44" s="1"/>
  <c r="DR129" i="44"/>
  <c r="DS129" i="44" s="1"/>
  <c r="DR130" i="44"/>
  <c r="DS130" i="44" s="1"/>
  <c r="DR131" i="44"/>
  <c r="DS131" i="44" s="1"/>
  <c r="DR132" i="44"/>
  <c r="DS132" i="44" s="1"/>
  <c r="DR133" i="44"/>
  <c r="DS133" i="44" s="1"/>
  <c r="DR134" i="44"/>
  <c r="DS134" i="44" s="1"/>
  <c r="DR135" i="44"/>
  <c r="DS135" i="44" s="1"/>
  <c r="DR136" i="44"/>
  <c r="DS136" i="44" s="1"/>
  <c r="DR137" i="44"/>
  <c r="DS137" i="44" s="1"/>
  <c r="DR138" i="44"/>
  <c r="DS138" i="44" s="1"/>
  <c r="DR139" i="44"/>
  <c r="DS139" i="44" s="1"/>
  <c r="DR140" i="44"/>
  <c r="DS140" i="44" s="1"/>
  <c r="DR141" i="44"/>
  <c r="DS141" i="44" s="1"/>
  <c r="DR142" i="44"/>
  <c r="DS142" i="44" s="1"/>
  <c r="DR143" i="44"/>
  <c r="DS143" i="44" s="1"/>
  <c r="DR144" i="44"/>
  <c r="DS144" i="44" s="1"/>
  <c r="DR145" i="44"/>
  <c r="DS145" i="44" s="1"/>
  <c r="DR146" i="44"/>
  <c r="DS146" i="44" s="1"/>
  <c r="DR147" i="44"/>
  <c r="DS147" i="44" s="1"/>
  <c r="DR148" i="44"/>
  <c r="DS148" i="44" s="1"/>
  <c r="DR149" i="44"/>
  <c r="DS149" i="44" s="1"/>
  <c r="DR150" i="44"/>
  <c r="DS150" i="44" s="1"/>
  <c r="DR151" i="44"/>
  <c r="DS151" i="44" s="1"/>
  <c r="DR152" i="44"/>
  <c r="DS152" i="44" s="1"/>
  <c r="DR153" i="44"/>
  <c r="DS153" i="44" s="1"/>
  <c r="DR154" i="44"/>
  <c r="DS154" i="44" s="1"/>
  <c r="DR155" i="44"/>
  <c r="DS155" i="44" s="1"/>
  <c r="DR156" i="44"/>
  <c r="DS156" i="44" s="1"/>
  <c r="DR157" i="44"/>
  <c r="DS157" i="44" s="1"/>
  <c r="DR158" i="44"/>
  <c r="DS158" i="44" s="1"/>
  <c r="DR159" i="44"/>
  <c r="DS159" i="44" s="1"/>
  <c r="DR160" i="44"/>
  <c r="DS160" i="44" s="1"/>
  <c r="DR161" i="44"/>
  <c r="DS161" i="44" s="1"/>
  <c r="DR162" i="44"/>
  <c r="DS162" i="44" s="1"/>
  <c r="DR163" i="44"/>
  <c r="DS163" i="44" s="1"/>
  <c r="DR164" i="44"/>
  <c r="DS164" i="44" s="1"/>
  <c r="DR165" i="44"/>
  <c r="DS165" i="44" s="1"/>
  <c r="DR166" i="44"/>
  <c r="DS166" i="44" s="1"/>
  <c r="DR167" i="44"/>
  <c r="DS167" i="44" s="1"/>
  <c r="DR168" i="44"/>
  <c r="DS168" i="44" s="1"/>
  <c r="DR169" i="44"/>
  <c r="DS169" i="44" s="1"/>
  <c r="DR170" i="44"/>
  <c r="DS170" i="44" s="1"/>
  <c r="DR171" i="44"/>
  <c r="DS171" i="44" s="1"/>
  <c r="DR172" i="44"/>
  <c r="DS172" i="44" s="1"/>
  <c r="DR173" i="44"/>
  <c r="DS173" i="44" s="1"/>
  <c r="DR174" i="44"/>
  <c r="DS174" i="44" s="1"/>
  <c r="DR175" i="44"/>
  <c r="DS175" i="44" s="1"/>
  <c r="DR176" i="44"/>
  <c r="DS176" i="44" s="1"/>
  <c r="DR177" i="44"/>
  <c r="DS177" i="44" s="1"/>
  <c r="DR178" i="44"/>
  <c r="DS178" i="44" s="1"/>
  <c r="DR179" i="44"/>
  <c r="DS179" i="44" s="1"/>
  <c r="DR180" i="44"/>
  <c r="DS180" i="44" s="1"/>
  <c r="DR181" i="44"/>
  <c r="DS181" i="44" s="1"/>
  <c r="DR182" i="44"/>
  <c r="DS182" i="44" s="1"/>
  <c r="DR183" i="44"/>
  <c r="DS183" i="44" s="1"/>
  <c r="DR184" i="44"/>
  <c r="DS184" i="44" s="1"/>
  <c r="DR185" i="44"/>
  <c r="DS185" i="44" s="1"/>
  <c r="DR186" i="44"/>
  <c r="DS186" i="44" s="1"/>
  <c r="DR187" i="44"/>
  <c r="DS187" i="44" s="1"/>
  <c r="DR188" i="44"/>
  <c r="DS188" i="44" s="1"/>
  <c r="DR189" i="44"/>
  <c r="DS189" i="44" s="1"/>
  <c r="DR190" i="44"/>
  <c r="DS190" i="44" s="1"/>
  <c r="DR191" i="44"/>
  <c r="DS191" i="44" s="1"/>
  <c r="DR192" i="44"/>
  <c r="DS192" i="44" s="1"/>
  <c r="DR193" i="44"/>
  <c r="DS193" i="44" s="1"/>
  <c r="DR194" i="44"/>
  <c r="DS194" i="44" s="1"/>
  <c r="DR195" i="44"/>
  <c r="DS195" i="44" s="1"/>
  <c r="DR196" i="44"/>
  <c r="DS196" i="44" s="1"/>
  <c r="DR197" i="44"/>
  <c r="DS197" i="44" s="1"/>
  <c r="DR198" i="44"/>
  <c r="DS198" i="44" s="1"/>
  <c r="DR199" i="44"/>
  <c r="DS199" i="44" s="1"/>
  <c r="DR200" i="44"/>
  <c r="DS200" i="44" s="1"/>
  <c r="DR201" i="44"/>
  <c r="DS201" i="44" s="1"/>
  <c r="DR202" i="44"/>
  <c r="DS202" i="44" s="1"/>
  <c r="DR203" i="44"/>
  <c r="DS203" i="44" s="1"/>
  <c r="DR204" i="44"/>
  <c r="DS204" i="44" s="1"/>
  <c r="DR205" i="44"/>
  <c r="DS205" i="44" s="1"/>
  <c r="DR206" i="44"/>
  <c r="DS206" i="44" s="1"/>
  <c r="DR207" i="44"/>
  <c r="DS207" i="44" s="1"/>
  <c r="DR208" i="44"/>
  <c r="DS208" i="44" s="1"/>
  <c r="DR209" i="44"/>
  <c r="DS209" i="44" s="1"/>
  <c r="DR210" i="44"/>
  <c r="DS210" i="44" s="1"/>
  <c r="DR211" i="44"/>
  <c r="DS211" i="44" s="1"/>
  <c r="DR212" i="44"/>
  <c r="DS212" i="44" s="1"/>
  <c r="DR213" i="44"/>
  <c r="DS213" i="44" s="1"/>
  <c r="DR214" i="44"/>
  <c r="DS214" i="44" s="1"/>
  <c r="DR215" i="44"/>
  <c r="DS215" i="44" s="1"/>
  <c r="DR216" i="44"/>
  <c r="DS216" i="44" s="1"/>
  <c r="DR217" i="44"/>
  <c r="DS217" i="44" s="1"/>
  <c r="DR218" i="44"/>
  <c r="DS218" i="44" s="1"/>
  <c r="DR219" i="44"/>
  <c r="DS219" i="44" s="1"/>
  <c r="DR220" i="44"/>
  <c r="DS220" i="44" s="1"/>
  <c r="DR221" i="44"/>
  <c r="DS221" i="44" s="1"/>
  <c r="DR222" i="44"/>
  <c r="DS222" i="44" s="1"/>
  <c r="DR223" i="44"/>
  <c r="DS223" i="44" s="1"/>
  <c r="DR224" i="44"/>
  <c r="DS224" i="44" s="1"/>
  <c r="DR225" i="44"/>
  <c r="DS225" i="44" s="1"/>
  <c r="DR226" i="44"/>
  <c r="DS226" i="44" s="1"/>
  <c r="DR227" i="44"/>
  <c r="DS227" i="44" s="1"/>
  <c r="DR228" i="44"/>
  <c r="DS228" i="44" s="1"/>
  <c r="DR229" i="44"/>
  <c r="DS229" i="44" s="1"/>
  <c r="DR230" i="44"/>
  <c r="DS230" i="44" s="1"/>
  <c r="DR231" i="44"/>
  <c r="DS231" i="44" s="1"/>
  <c r="DR232" i="44"/>
  <c r="DS232" i="44" s="1"/>
  <c r="DR233" i="44"/>
  <c r="DS233" i="44" s="1"/>
  <c r="DR234" i="44"/>
  <c r="DS234" i="44" s="1"/>
  <c r="DR235" i="44"/>
  <c r="DS235" i="44" s="1"/>
  <c r="DR236" i="44"/>
  <c r="DS236" i="44" s="1"/>
  <c r="DR237" i="44"/>
  <c r="DS237" i="44" s="1"/>
  <c r="DR238" i="44"/>
  <c r="DS238" i="44" s="1"/>
  <c r="DR239" i="44"/>
  <c r="DS239" i="44" s="1"/>
  <c r="DR240" i="44"/>
  <c r="DS240" i="44" s="1"/>
  <c r="DR241" i="44"/>
  <c r="DS241" i="44" s="1"/>
  <c r="DR242" i="44"/>
  <c r="DS242" i="44" s="1"/>
  <c r="DR243" i="44"/>
  <c r="DS243" i="44" s="1"/>
  <c r="DR244" i="44"/>
  <c r="DS244" i="44" s="1"/>
  <c r="DR245" i="44"/>
  <c r="DS245" i="44" s="1"/>
  <c r="DR246" i="44"/>
  <c r="DS246" i="44" s="1"/>
  <c r="DR247" i="44"/>
  <c r="DS247" i="44" s="1"/>
  <c r="DR248" i="44"/>
  <c r="DS248" i="44" s="1"/>
  <c r="DR249" i="44"/>
  <c r="DS249" i="44" s="1"/>
  <c r="DR250" i="44"/>
  <c r="DS250" i="44" s="1"/>
  <c r="DR251" i="44"/>
  <c r="DS251" i="44" s="1"/>
  <c r="DR252" i="44"/>
  <c r="DS252" i="44" s="1"/>
  <c r="DR253" i="44"/>
  <c r="DS253" i="44" s="1"/>
  <c r="DR254" i="44"/>
  <c r="DS254" i="44" s="1"/>
  <c r="DR255" i="44"/>
  <c r="DS255" i="44" s="1"/>
  <c r="DR256" i="44"/>
  <c r="DS256" i="44" s="1"/>
  <c r="DR257" i="44"/>
  <c r="DS257" i="44" s="1"/>
  <c r="DR258" i="44"/>
  <c r="DS258" i="44" s="1"/>
  <c r="DR259" i="44"/>
  <c r="DS259" i="44" s="1"/>
  <c r="DR260" i="44"/>
  <c r="DS260" i="44" s="1"/>
  <c r="DR261" i="44"/>
  <c r="DS261" i="44" s="1"/>
  <c r="DR262" i="44"/>
  <c r="DS262" i="44" s="1"/>
  <c r="DR263" i="44"/>
  <c r="DS263" i="44" s="1"/>
  <c r="DR264" i="44"/>
  <c r="DS264" i="44" s="1"/>
  <c r="DR265" i="44"/>
  <c r="DS265" i="44" s="1"/>
  <c r="DR266" i="44"/>
  <c r="DS266" i="44" s="1"/>
  <c r="DR267" i="44"/>
  <c r="DS267" i="44" s="1"/>
  <c r="DR268" i="44"/>
  <c r="DS268" i="44" s="1"/>
  <c r="DR269" i="44"/>
  <c r="DS269" i="44" s="1"/>
  <c r="DR270" i="44"/>
  <c r="DS270" i="44" s="1"/>
  <c r="DR271" i="44"/>
  <c r="DS271" i="44" s="1"/>
  <c r="DR272" i="44"/>
  <c r="DS272" i="44" s="1"/>
  <c r="DR273" i="44"/>
  <c r="DS273" i="44" s="1"/>
  <c r="DR274" i="44"/>
  <c r="DS274" i="44" s="1"/>
  <c r="DR275" i="44"/>
  <c r="DS275" i="44" s="1"/>
  <c r="DR276" i="44"/>
  <c r="DS276" i="44" s="1"/>
  <c r="DR277" i="44"/>
  <c r="DS277" i="44" s="1"/>
  <c r="DR278" i="44"/>
  <c r="DS278" i="44" s="1"/>
  <c r="DR279" i="44"/>
  <c r="DS279" i="44" s="1"/>
  <c r="DR280" i="44"/>
  <c r="DS280" i="44" s="1"/>
  <c r="DR281" i="44"/>
  <c r="DS281" i="44" s="1"/>
  <c r="DR282" i="44"/>
  <c r="DS282" i="44" s="1"/>
  <c r="DR283" i="44"/>
  <c r="DS283" i="44" s="1"/>
  <c r="DR284" i="44"/>
  <c r="DS284" i="44" s="1"/>
  <c r="DR285" i="44"/>
  <c r="DS285" i="44" s="1"/>
  <c r="DR286" i="44"/>
  <c r="DS286" i="44" s="1"/>
  <c r="DR287" i="44"/>
  <c r="DS287" i="44" s="1"/>
  <c r="DR288" i="44"/>
  <c r="DS288" i="44" s="1"/>
  <c r="DR289" i="44"/>
  <c r="DS289" i="44" s="1"/>
  <c r="DR290" i="44"/>
  <c r="DS290" i="44" s="1"/>
  <c r="DR291" i="44"/>
  <c r="DS291" i="44" s="1"/>
  <c r="DR292" i="44"/>
  <c r="DS292" i="44" s="1"/>
  <c r="DR293" i="44"/>
  <c r="DS293" i="44" s="1"/>
  <c r="DR294" i="44"/>
  <c r="DS294" i="44" s="1"/>
  <c r="DR295" i="44"/>
  <c r="DS295" i="44" s="1"/>
  <c r="DR296" i="44"/>
  <c r="DS296" i="44" s="1"/>
  <c r="DR297" i="44"/>
  <c r="DS297" i="44" s="1"/>
  <c r="DR298" i="44"/>
  <c r="DS298" i="44" s="1"/>
  <c r="DR299" i="44"/>
  <c r="DS299" i="44" s="1"/>
  <c r="DR300" i="44"/>
  <c r="DS300" i="44" s="1"/>
  <c r="DR301" i="44"/>
  <c r="DS301" i="44" s="1"/>
  <c r="DR302" i="44"/>
  <c r="DS302" i="44" s="1"/>
  <c r="DR303" i="44"/>
  <c r="DS303" i="44" s="1"/>
  <c r="DR304" i="44"/>
  <c r="DS304" i="44" s="1"/>
  <c r="DR305" i="44"/>
  <c r="DS305" i="44" s="1"/>
  <c r="DR306" i="44"/>
  <c r="DS306" i="44" s="1"/>
  <c r="DR307" i="44"/>
  <c r="DS307" i="44" s="1"/>
  <c r="DR308" i="44"/>
  <c r="DS308" i="44" s="1"/>
  <c r="DR309" i="44"/>
  <c r="DS309" i="44" s="1"/>
  <c r="DR310" i="44"/>
  <c r="DS310" i="44" s="1"/>
  <c r="DR311" i="44"/>
  <c r="DS311" i="44" s="1"/>
  <c r="DR312" i="44"/>
  <c r="DS312" i="44" s="1"/>
  <c r="DR313" i="44"/>
  <c r="DS313" i="44" s="1"/>
  <c r="DR314" i="44"/>
  <c r="DS314" i="44" s="1"/>
  <c r="DR315" i="44"/>
  <c r="DS315" i="44" s="1"/>
  <c r="DR316" i="44"/>
  <c r="DS316" i="44" s="1"/>
  <c r="DR317" i="44"/>
  <c r="DS317" i="44" s="1"/>
  <c r="DR318" i="44"/>
  <c r="DS318" i="44" s="1"/>
  <c r="DR319" i="44"/>
  <c r="DS319" i="44" s="1"/>
  <c r="DR320" i="44"/>
  <c r="DS320" i="44" s="1"/>
  <c r="DR321" i="44"/>
  <c r="DS321" i="44" s="1"/>
  <c r="DR322" i="44"/>
  <c r="DS322" i="44" s="1"/>
  <c r="DR323" i="44"/>
  <c r="DS323" i="44" s="1"/>
  <c r="DR324" i="44"/>
  <c r="DS324" i="44" s="1"/>
  <c r="DR325" i="44"/>
  <c r="DS325" i="44" s="1"/>
  <c r="DR326" i="44"/>
  <c r="DS326" i="44" s="1"/>
  <c r="DR327" i="44"/>
  <c r="DS327" i="44" s="1"/>
  <c r="DR328" i="44"/>
  <c r="DS328" i="44" s="1"/>
  <c r="DR329" i="44"/>
  <c r="DS329" i="44" s="1"/>
  <c r="DR330" i="44"/>
  <c r="DS330" i="44" s="1"/>
  <c r="DR331" i="44"/>
  <c r="DS331" i="44" s="1"/>
  <c r="DR332" i="44"/>
  <c r="DS332" i="44" s="1"/>
  <c r="DR333" i="44"/>
  <c r="DS333" i="44" s="1"/>
  <c r="DR334" i="44"/>
  <c r="DS334" i="44" s="1"/>
  <c r="DR335" i="44"/>
  <c r="DS335" i="44" s="1"/>
  <c r="DR336" i="44"/>
  <c r="DS336" i="44" s="1"/>
  <c r="DR337" i="44"/>
  <c r="DS337" i="44" s="1"/>
  <c r="DR338" i="44"/>
  <c r="DS338" i="44" s="1"/>
  <c r="DR339" i="44"/>
  <c r="DS339" i="44" s="1"/>
  <c r="DR340" i="44"/>
  <c r="DS340" i="44" s="1"/>
  <c r="DR341" i="44"/>
  <c r="DS341" i="44" s="1"/>
  <c r="DR342" i="44"/>
  <c r="DS342" i="44" s="1"/>
  <c r="DR343" i="44"/>
  <c r="DS343" i="44" s="1"/>
  <c r="DR344" i="44"/>
  <c r="DS344" i="44" s="1"/>
  <c r="DR345" i="44"/>
  <c r="DS345" i="44" s="1"/>
  <c r="DR346" i="44"/>
  <c r="DS346" i="44" s="1"/>
  <c r="DR347" i="44"/>
  <c r="DS347" i="44" s="1"/>
  <c r="DR348" i="44"/>
  <c r="DS348" i="44" s="1"/>
  <c r="DR349" i="44"/>
  <c r="DS349" i="44" s="1"/>
  <c r="DR350" i="44"/>
  <c r="DS350" i="44" s="1"/>
  <c r="DR351" i="44"/>
  <c r="DS351" i="44" s="1"/>
  <c r="DR352" i="44"/>
  <c r="DS352" i="44" s="1"/>
  <c r="DR353" i="44"/>
  <c r="DS353" i="44" s="1"/>
  <c r="DR354" i="44"/>
  <c r="DS354" i="44" s="1"/>
  <c r="DR355" i="44"/>
  <c r="DS355" i="44" s="1"/>
  <c r="DR356" i="44"/>
  <c r="DS356" i="44" s="1"/>
  <c r="DR357" i="44"/>
  <c r="DS357" i="44" s="1"/>
  <c r="DR358" i="44"/>
  <c r="DS358" i="44" s="1"/>
  <c r="DR359" i="44"/>
  <c r="DS359" i="44" s="1"/>
  <c r="DR360" i="44"/>
  <c r="DS360" i="44" s="1"/>
  <c r="DR361" i="44"/>
  <c r="DS361" i="44" s="1"/>
  <c r="DR362" i="44"/>
  <c r="DS362" i="44" s="1"/>
  <c r="DR363" i="44"/>
  <c r="DS363" i="44" s="1"/>
  <c r="DR364" i="44"/>
  <c r="DS364" i="44" s="1"/>
  <c r="DR365" i="44"/>
  <c r="DS365" i="44" s="1"/>
  <c r="DR366" i="44"/>
  <c r="DS366" i="44" s="1"/>
  <c r="DR367" i="44"/>
  <c r="DS367" i="44" s="1"/>
  <c r="DR368" i="44"/>
  <c r="DS368" i="44" s="1"/>
  <c r="DR369" i="44"/>
  <c r="DS369" i="44" s="1"/>
  <c r="DR370" i="44"/>
  <c r="DS370" i="44" s="1"/>
  <c r="DR371" i="44"/>
  <c r="DS371" i="44" s="1"/>
  <c r="DR372" i="44"/>
  <c r="DS372" i="44" s="1"/>
  <c r="DR373" i="44"/>
  <c r="DS373" i="44" s="1"/>
  <c r="DR374" i="44"/>
  <c r="DS374" i="44" s="1"/>
  <c r="DR375" i="44"/>
  <c r="DS375" i="44" s="1"/>
  <c r="DR376" i="44"/>
  <c r="DS376" i="44" s="1"/>
  <c r="DR377" i="44"/>
  <c r="DS377" i="44" s="1"/>
  <c r="DR378" i="44"/>
  <c r="DS378" i="44" s="1"/>
  <c r="DR379" i="44"/>
  <c r="DS379" i="44" s="1"/>
  <c r="DR380" i="44"/>
  <c r="DS380" i="44" s="1"/>
  <c r="DR381" i="44"/>
  <c r="DS381" i="44" s="1"/>
  <c r="DR382" i="44"/>
  <c r="DS382" i="44" s="1"/>
  <c r="DR383" i="44"/>
  <c r="DS383" i="44" s="1"/>
  <c r="DR384" i="44"/>
  <c r="DS384" i="44" s="1"/>
  <c r="DR385" i="44"/>
  <c r="DS385" i="44" s="1"/>
  <c r="DR386" i="44"/>
  <c r="DS386" i="44" s="1"/>
  <c r="DR387" i="44"/>
  <c r="DS387" i="44" s="1"/>
  <c r="DR388" i="44"/>
  <c r="DS388" i="44" s="1"/>
  <c r="DR389" i="44"/>
  <c r="DS389" i="44" s="1"/>
  <c r="DR390" i="44"/>
  <c r="DS390" i="44" s="1"/>
  <c r="DR391" i="44"/>
  <c r="DS391" i="44" s="1"/>
  <c r="DR392" i="44"/>
  <c r="DS392" i="44" s="1"/>
  <c r="DR393" i="44"/>
  <c r="DS393" i="44" s="1"/>
  <c r="DR394" i="44"/>
  <c r="DS394" i="44" s="1"/>
  <c r="DR395" i="44"/>
  <c r="DS395" i="44" s="1"/>
  <c r="DR396" i="44"/>
  <c r="DS396" i="44" s="1"/>
  <c r="DR397" i="44"/>
  <c r="DS397" i="44" s="1"/>
  <c r="DR398" i="44"/>
  <c r="DS398" i="44" s="1"/>
  <c r="DR399" i="44"/>
  <c r="DS399" i="44" s="1"/>
  <c r="DR400" i="44"/>
  <c r="DS400" i="44" s="1"/>
  <c r="DR401" i="44"/>
  <c r="DS401" i="44" s="1"/>
  <c r="DR402" i="44"/>
  <c r="DS402" i="44" s="1"/>
  <c r="DR403" i="44"/>
  <c r="DS403" i="44" s="1"/>
  <c r="DR404" i="44"/>
  <c r="DS404" i="44" s="1"/>
  <c r="DR405" i="44"/>
  <c r="DS405" i="44" s="1"/>
  <c r="DR406" i="44"/>
  <c r="DS406" i="44" s="1"/>
  <c r="DR407" i="44"/>
  <c r="DS407" i="44" s="1"/>
  <c r="DR408" i="44"/>
  <c r="DS408" i="44" s="1"/>
  <c r="DR409" i="44"/>
  <c r="DS409" i="44" s="1"/>
  <c r="DR410" i="44"/>
  <c r="DS410" i="44" s="1"/>
  <c r="DR411" i="44"/>
  <c r="DS411" i="44" s="1"/>
  <c r="DR412" i="44"/>
  <c r="DS412" i="44" s="1"/>
  <c r="DR413" i="44"/>
  <c r="DS413" i="44" s="1"/>
  <c r="DR414" i="44"/>
  <c r="DS414" i="44" s="1"/>
  <c r="DR415" i="44"/>
  <c r="DS415" i="44" s="1"/>
  <c r="DR416" i="44"/>
  <c r="DS416" i="44" s="1"/>
  <c r="DR417" i="44"/>
  <c r="DS417" i="44" s="1"/>
  <c r="DR418" i="44"/>
  <c r="DS418" i="44" s="1"/>
  <c r="DR419" i="44"/>
  <c r="DS419" i="44" s="1"/>
  <c r="DR420" i="44"/>
  <c r="DS420" i="44" s="1"/>
  <c r="DR421" i="44"/>
  <c r="DS421" i="44" s="1"/>
  <c r="DR422" i="44"/>
  <c r="DS422" i="44" s="1"/>
  <c r="DR423" i="44"/>
  <c r="DS423" i="44" s="1"/>
  <c r="DR424" i="44"/>
  <c r="DS424" i="44" s="1"/>
  <c r="DR425" i="44"/>
  <c r="DS425" i="44" s="1"/>
  <c r="DR426" i="44"/>
  <c r="DS426" i="44" s="1"/>
  <c r="DR427" i="44"/>
  <c r="DS427" i="44" s="1"/>
  <c r="DR428" i="44"/>
  <c r="DS428" i="44" s="1"/>
  <c r="DR429" i="44"/>
  <c r="DS429" i="44" s="1"/>
  <c r="DR430" i="44"/>
  <c r="DS430" i="44" s="1"/>
  <c r="DR431" i="44"/>
  <c r="DS431" i="44" s="1"/>
  <c r="DR432" i="44"/>
  <c r="DS432" i="44" s="1"/>
  <c r="DR433" i="44"/>
  <c r="DS433" i="44" s="1"/>
  <c r="DR434" i="44"/>
  <c r="DS434" i="44" s="1"/>
  <c r="DR435" i="44"/>
  <c r="DS435" i="44" s="1"/>
  <c r="DR436" i="44"/>
  <c r="DS436" i="44" s="1"/>
  <c r="DR437" i="44"/>
  <c r="DS437" i="44" s="1"/>
  <c r="DR438" i="44"/>
  <c r="DS438" i="44" s="1"/>
  <c r="DR439" i="44"/>
  <c r="DS439" i="44" s="1"/>
  <c r="DR440" i="44"/>
  <c r="DS440" i="44" s="1"/>
  <c r="DR441" i="44"/>
  <c r="DS441" i="44" s="1"/>
  <c r="DR442" i="44"/>
  <c r="DS442" i="44" s="1"/>
  <c r="DR443" i="44"/>
  <c r="DS443" i="44" s="1"/>
  <c r="DR444" i="44"/>
  <c r="DS444" i="44" s="1"/>
  <c r="DR445" i="44"/>
  <c r="DS445" i="44" s="1"/>
  <c r="DR446" i="44"/>
  <c r="DS446" i="44" s="1"/>
  <c r="DR447" i="44"/>
  <c r="DS447" i="44" s="1"/>
  <c r="DR448" i="44"/>
  <c r="DS448" i="44" s="1"/>
  <c r="DR449" i="44"/>
  <c r="DS449" i="44" s="1"/>
  <c r="DR450" i="44"/>
  <c r="DS450" i="44" s="1"/>
  <c r="DR451" i="44"/>
  <c r="DS451" i="44" s="1"/>
  <c r="DR452" i="44"/>
  <c r="DS452" i="44" s="1"/>
  <c r="DR453" i="44"/>
  <c r="DS453" i="44" s="1"/>
  <c r="DR454" i="44"/>
  <c r="DS454" i="44" s="1"/>
  <c r="DR455" i="44"/>
  <c r="DS455" i="44" s="1"/>
  <c r="DR456" i="44"/>
  <c r="DS456" i="44" s="1"/>
  <c r="DR457" i="44"/>
  <c r="DS457" i="44" s="1"/>
  <c r="DR458" i="44"/>
  <c r="DS458" i="44" s="1"/>
  <c r="DR459" i="44"/>
  <c r="DS459" i="44" s="1"/>
  <c r="DR460" i="44"/>
  <c r="DS460" i="44" s="1"/>
  <c r="DR461" i="44"/>
  <c r="DS461" i="44" s="1"/>
  <c r="DR462" i="44"/>
  <c r="DS462" i="44" s="1"/>
  <c r="DR463" i="44"/>
  <c r="DS463" i="44" s="1"/>
  <c r="DR464" i="44"/>
  <c r="DS464" i="44" s="1"/>
  <c r="DR465" i="44"/>
  <c r="DS465" i="44" s="1"/>
  <c r="DR466" i="44"/>
  <c r="DS466" i="44" s="1"/>
  <c r="DR467" i="44"/>
  <c r="DS467" i="44" s="1"/>
  <c r="DR468" i="44"/>
  <c r="DS468" i="44" s="1"/>
  <c r="DR469" i="44"/>
  <c r="DS469" i="44" s="1"/>
  <c r="DR470" i="44"/>
  <c r="DS470" i="44" s="1"/>
  <c r="DR471" i="44"/>
  <c r="DS471" i="44" s="1"/>
  <c r="DR472" i="44"/>
  <c r="DS472" i="44" s="1"/>
  <c r="DR473" i="44"/>
  <c r="DS473" i="44" s="1"/>
  <c r="DR474" i="44"/>
  <c r="DS474" i="44" s="1"/>
  <c r="DR475" i="44"/>
  <c r="DS475" i="44" s="1"/>
  <c r="DR476" i="44"/>
  <c r="DS476" i="44" s="1"/>
  <c r="DR477" i="44"/>
  <c r="DS477" i="44" s="1"/>
  <c r="DR478" i="44"/>
  <c r="DS478" i="44" s="1"/>
  <c r="DR479" i="44"/>
  <c r="DS479" i="44" s="1"/>
  <c r="DR480" i="44"/>
  <c r="DS480" i="44" s="1"/>
  <c r="DR481" i="44"/>
  <c r="DS481" i="44" s="1"/>
  <c r="DR482" i="44"/>
  <c r="DS482" i="44" s="1"/>
  <c r="DR483" i="44"/>
  <c r="DS483" i="44" s="1"/>
  <c r="DR484" i="44"/>
  <c r="DS484" i="44" s="1"/>
  <c r="DR485" i="44"/>
  <c r="DS485" i="44" s="1"/>
  <c r="DR486" i="44"/>
  <c r="DS486" i="44" s="1"/>
  <c r="DR487" i="44"/>
  <c r="DS487" i="44" s="1"/>
  <c r="DR488" i="44"/>
  <c r="DS488" i="44" s="1"/>
  <c r="DR489" i="44"/>
  <c r="DS489" i="44" s="1"/>
  <c r="DR490" i="44"/>
  <c r="DS490" i="44" s="1"/>
  <c r="DR491" i="44"/>
  <c r="DS491" i="44" s="1"/>
  <c r="DR492" i="44"/>
  <c r="DS492" i="44" s="1"/>
  <c r="DR493" i="44"/>
  <c r="DS493" i="44" s="1"/>
  <c r="DR494" i="44"/>
  <c r="DS494" i="44" s="1"/>
  <c r="DR495" i="44"/>
  <c r="DS495" i="44" s="1"/>
  <c r="DR496" i="44"/>
  <c r="DS496" i="44" s="1"/>
  <c r="DR497" i="44"/>
  <c r="DS497" i="44" s="1"/>
  <c r="DR498" i="44"/>
  <c r="DS498" i="44" s="1"/>
  <c r="DR499" i="44"/>
  <c r="DS499" i="44" s="1"/>
  <c r="DR500" i="44"/>
  <c r="DS500" i="44" s="1"/>
  <c r="DR501" i="44"/>
  <c r="DS501" i="44" s="1"/>
  <c r="DR502" i="44"/>
  <c r="DS502" i="44" s="1"/>
  <c r="DR503" i="44"/>
  <c r="DS503" i="44" s="1"/>
  <c r="DR504" i="44"/>
  <c r="DS504" i="44" s="1"/>
  <c r="DR505" i="44"/>
  <c r="DS505" i="44" s="1"/>
  <c r="DR506" i="44"/>
  <c r="DS506" i="44" s="1"/>
  <c r="DR507" i="44"/>
  <c r="DS507" i="44" s="1"/>
  <c r="DR508" i="44"/>
  <c r="DS508" i="44" s="1"/>
  <c r="DR509" i="44"/>
  <c r="DS509" i="44" s="1"/>
  <c r="DR510" i="44"/>
  <c r="DS510" i="44" s="1"/>
  <c r="DR511" i="44"/>
  <c r="DS511" i="44" s="1"/>
  <c r="DR512" i="44"/>
  <c r="DS512" i="44" s="1"/>
  <c r="DR513" i="44"/>
  <c r="DS513" i="44" s="1"/>
  <c r="DR514" i="44"/>
  <c r="DS514" i="44" s="1"/>
  <c r="DR515" i="44"/>
  <c r="DS515" i="44" s="1"/>
  <c r="DR516" i="44"/>
  <c r="DS516" i="44" s="1"/>
  <c r="DR517" i="44"/>
  <c r="DS517" i="44" s="1"/>
  <c r="DR518" i="44"/>
  <c r="DS518" i="44" s="1"/>
  <c r="DR519" i="44"/>
  <c r="DS519" i="44" s="1"/>
  <c r="DR520" i="44"/>
  <c r="DS520" i="44" s="1"/>
  <c r="DR521" i="44"/>
  <c r="DS521" i="44" s="1"/>
  <c r="DR522" i="44"/>
  <c r="DS522" i="44" s="1"/>
  <c r="DR523" i="44"/>
  <c r="DS523" i="44" s="1"/>
  <c r="DR524" i="44"/>
  <c r="DS524" i="44" s="1"/>
  <c r="DR525" i="44"/>
  <c r="DS525" i="44" s="1"/>
  <c r="DR526" i="44"/>
  <c r="DS526" i="44" s="1"/>
  <c r="DS532" i="44"/>
  <c r="DS550" i="44"/>
  <c r="DS551" i="44"/>
  <c r="DS552" i="44"/>
  <c r="DS553" i="44"/>
  <c r="DS554" i="44"/>
  <c r="DS555" i="44"/>
  <c r="DS556" i="44"/>
  <c r="DS557" i="44"/>
  <c r="DS558" i="44"/>
  <c r="DS559" i="44"/>
  <c r="DS560" i="44"/>
  <c r="DS561" i="44"/>
  <c r="DT35" i="44"/>
  <c r="DQ35" i="44"/>
  <c r="DT34" i="44"/>
  <c r="DQ34" i="44"/>
  <c r="DT33" i="44"/>
  <c r="DQ33" i="44"/>
  <c r="DT32" i="44"/>
  <c r="DQ32" i="44"/>
  <c r="DT31" i="44"/>
  <c r="DQ31" i="44"/>
  <c r="DT30" i="44"/>
  <c r="DQ30" i="44"/>
  <c r="DT29" i="44"/>
  <c r="DQ29" i="44"/>
  <c r="DT28" i="44"/>
  <c r="DQ28" i="44"/>
  <c r="DT27" i="44"/>
  <c r="DQ27" i="44"/>
  <c r="AX27" i="44"/>
  <c r="AY27" i="44"/>
  <c r="BB27" i="44"/>
  <c r="BC27" i="44" s="1"/>
  <c r="AX28" i="44"/>
  <c r="AY28" i="44"/>
  <c r="BB28" i="44"/>
  <c r="BC28" i="44" s="1"/>
  <c r="AX29" i="44"/>
  <c r="AY29" i="44"/>
  <c r="BB29" i="44"/>
  <c r="BC29" i="44" s="1"/>
  <c r="AX30" i="44"/>
  <c r="AY30" i="44"/>
  <c r="BB30" i="44"/>
  <c r="BC30" i="44" s="1"/>
  <c r="AX31" i="44"/>
  <c r="AY31" i="44"/>
  <c r="BB31" i="44"/>
  <c r="BC31" i="44" s="1"/>
  <c r="AX32" i="44"/>
  <c r="AY32" i="44"/>
  <c r="BB32" i="44"/>
  <c r="BC32" i="44" s="1"/>
  <c r="AX33" i="44"/>
  <c r="AY33" i="44"/>
  <c r="BB33" i="44"/>
  <c r="BC33" i="44" s="1"/>
  <c r="AX34" i="44"/>
  <c r="AY34" i="44"/>
  <c r="BB34" i="44"/>
  <c r="BC34" i="44" s="1"/>
  <c r="AX35" i="44"/>
  <c r="AY35" i="44"/>
  <c r="BB35" i="44"/>
  <c r="BC35" i="44" s="1"/>
  <c r="AX36" i="44"/>
  <c r="AY36" i="44"/>
  <c r="BB36" i="44"/>
  <c r="BC36" i="44" s="1"/>
  <c r="AX37" i="44"/>
  <c r="AY37" i="44"/>
  <c r="BB37" i="44"/>
  <c r="BC37" i="44" s="1"/>
  <c r="AX38" i="44"/>
  <c r="AY38" i="44"/>
  <c r="BB38" i="44"/>
  <c r="BC38" i="44" s="1"/>
  <c r="AX39" i="44"/>
  <c r="AY39" i="44"/>
  <c r="BB39" i="44"/>
  <c r="BC39" i="44" s="1"/>
  <c r="AX40" i="44"/>
  <c r="AY40" i="44"/>
  <c r="BB40" i="44"/>
  <c r="BC40" i="44" s="1"/>
  <c r="AX41" i="44"/>
  <c r="AY41" i="44"/>
  <c r="BB41" i="44"/>
  <c r="BC41" i="44" s="1"/>
  <c r="AX42" i="44"/>
  <c r="AY42" i="44"/>
  <c r="BB42" i="44"/>
  <c r="BC42" i="44" s="1"/>
  <c r="AX43" i="44"/>
  <c r="AY43" i="44"/>
  <c r="BB43" i="44"/>
  <c r="BC43" i="44" s="1"/>
  <c r="AX44" i="44"/>
  <c r="AY44" i="44"/>
  <c r="BB44" i="44"/>
  <c r="BC44" i="44" s="1"/>
  <c r="AX45" i="44"/>
  <c r="AY45" i="44"/>
  <c r="BB45" i="44"/>
  <c r="BC45" i="44" s="1"/>
  <c r="AX46" i="44"/>
  <c r="AY46" i="44"/>
  <c r="BB46" i="44"/>
  <c r="BC46" i="44" s="1"/>
  <c r="AX47" i="44"/>
  <c r="AY47" i="44"/>
  <c r="BB47" i="44"/>
  <c r="BC47" i="44" s="1"/>
  <c r="AX48" i="44"/>
  <c r="AY48" i="44"/>
  <c r="BB48" i="44"/>
  <c r="BC48" i="44" s="1"/>
  <c r="AX49" i="44"/>
  <c r="AY49" i="44"/>
  <c r="BB49" i="44"/>
  <c r="BC49" i="44" s="1"/>
  <c r="AX50" i="44"/>
  <c r="AY50" i="44"/>
  <c r="BB50" i="44"/>
  <c r="BC50" i="44" s="1"/>
  <c r="AX51" i="44"/>
  <c r="AY51" i="44"/>
  <c r="BB51" i="44"/>
  <c r="BC51" i="44" s="1"/>
  <c r="AX52" i="44"/>
  <c r="AY52" i="44"/>
  <c r="BB52" i="44"/>
  <c r="BC52" i="44" s="1"/>
  <c r="AX53" i="44"/>
  <c r="AY53" i="44"/>
  <c r="BB53" i="44"/>
  <c r="BC53" i="44" s="1"/>
  <c r="AX54" i="44"/>
  <c r="AY54" i="44"/>
  <c r="BB54" i="44"/>
  <c r="BC54" i="44" s="1"/>
  <c r="AX55" i="44"/>
  <c r="AY55" i="44"/>
  <c r="BB55" i="44"/>
  <c r="BC55" i="44" s="1"/>
  <c r="AX56" i="44"/>
  <c r="AY56" i="44"/>
  <c r="BB56" i="44"/>
  <c r="BC56" i="44" s="1"/>
  <c r="D56" i="44" s="1"/>
  <c r="AX57" i="44"/>
  <c r="AY57" i="44"/>
  <c r="BB57" i="44"/>
  <c r="BC57" i="44" s="1"/>
  <c r="AX58" i="44"/>
  <c r="AY58" i="44"/>
  <c r="BB58" i="44"/>
  <c r="BC58" i="44" s="1"/>
  <c r="AX59" i="44"/>
  <c r="AY59" i="44"/>
  <c r="BB59" i="44"/>
  <c r="BC59" i="44" s="1"/>
  <c r="AX60" i="44"/>
  <c r="AY60" i="44"/>
  <c r="BB60" i="44"/>
  <c r="BC60" i="44" s="1"/>
  <c r="AX61" i="44"/>
  <c r="AY61" i="44"/>
  <c r="BB61" i="44"/>
  <c r="BC61" i="44" s="1"/>
  <c r="AX62" i="44"/>
  <c r="AY62" i="44"/>
  <c r="BB62" i="44"/>
  <c r="BC62" i="44" s="1"/>
  <c r="D62" i="44" s="1"/>
  <c r="AX63" i="44"/>
  <c r="AY63" i="44"/>
  <c r="BB63" i="44"/>
  <c r="BC63" i="44" s="1"/>
  <c r="D63" i="44" s="1"/>
  <c r="AX64" i="44"/>
  <c r="AY64" i="44"/>
  <c r="BB64" i="44"/>
  <c r="BC64" i="44" s="1"/>
  <c r="D64" i="44" s="1"/>
  <c r="AX65" i="44"/>
  <c r="AY65" i="44"/>
  <c r="BB65" i="44"/>
  <c r="BC65" i="44" s="1"/>
  <c r="D65" i="44" s="1"/>
  <c r="AX66" i="44"/>
  <c r="AY66" i="44"/>
  <c r="BB66" i="44"/>
  <c r="BC66" i="44" s="1"/>
  <c r="D66" i="44" s="1"/>
  <c r="AX67" i="44"/>
  <c r="AY67" i="44"/>
  <c r="BB67" i="44"/>
  <c r="BC67" i="44" s="1"/>
  <c r="D67" i="44" s="1"/>
  <c r="AX68" i="44"/>
  <c r="AY68" i="44"/>
  <c r="BB68" i="44"/>
  <c r="BC68" i="44" s="1"/>
  <c r="D68" i="44" s="1"/>
  <c r="AX69" i="44"/>
  <c r="AY69" i="44"/>
  <c r="BB69" i="44"/>
  <c r="BC69" i="44" s="1"/>
  <c r="D69" i="44" s="1"/>
  <c r="AX70" i="44"/>
  <c r="AY70" i="44"/>
  <c r="BB70" i="44"/>
  <c r="BC70" i="44" s="1"/>
  <c r="D70" i="44" s="1"/>
  <c r="AX71" i="44"/>
  <c r="AY71" i="44"/>
  <c r="BB71" i="44"/>
  <c r="BC71" i="44" s="1"/>
  <c r="D71" i="44" s="1"/>
  <c r="AX72" i="44"/>
  <c r="AY72" i="44"/>
  <c r="BB72" i="44"/>
  <c r="BC72" i="44" s="1"/>
  <c r="AX73" i="44"/>
  <c r="AY73" i="44"/>
  <c r="BB73" i="44"/>
  <c r="BC73" i="44" s="1"/>
  <c r="AX74" i="44"/>
  <c r="AY74" i="44"/>
  <c r="BB74" i="44"/>
  <c r="BC74" i="44" s="1"/>
  <c r="AX75" i="44"/>
  <c r="AY75" i="44"/>
  <c r="BB75" i="44"/>
  <c r="BC75" i="44" s="1"/>
  <c r="AX76" i="44"/>
  <c r="AY76" i="44"/>
  <c r="BB76" i="44"/>
  <c r="BC76" i="44" s="1"/>
  <c r="AX77" i="44"/>
  <c r="AY77" i="44"/>
  <c r="BB77" i="44"/>
  <c r="BC77" i="44" s="1"/>
  <c r="AX78" i="44"/>
  <c r="AY78" i="44"/>
  <c r="BB78" i="44"/>
  <c r="BC78" i="44" s="1"/>
  <c r="AX79" i="44"/>
  <c r="AY79" i="44"/>
  <c r="BB79" i="44"/>
  <c r="BC79" i="44" s="1"/>
  <c r="AX80" i="44"/>
  <c r="AY80" i="44"/>
  <c r="BB80" i="44"/>
  <c r="BC80" i="44" s="1"/>
  <c r="AX81" i="44"/>
  <c r="AY81" i="44"/>
  <c r="BB81" i="44"/>
  <c r="BC81" i="44" s="1"/>
  <c r="AX82" i="44"/>
  <c r="AY82" i="44"/>
  <c r="BB82" i="44"/>
  <c r="BC82" i="44" s="1"/>
  <c r="AX83" i="44"/>
  <c r="AY83" i="44"/>
  <c r="BB83" i="44"/>
  <c r="BC83" i="44" s="1"/>
  <c r="AX84" i="44"/>
  <c r="AY84" i="44"/>
  <c r="BB84" i="44"/>
  <c r="BC84" i="44" s="1"/>
  <c r="AX85" i="44"/>
  <c r="AY85" i="44"/>
  <c r="BB85" i="44"/>
  <c r="BC85" i="44" s="1"/>
  <c r="AX86" i="44"/>
  <c r="AY86" i="44"/>
  <c r="BB86" i="44"/>
  <c r="BC86" i="44" s="1"/>
  <c r="AX87" i="44"/>
  <c r="AY87" i="44"/>
  <c r="BB87" i="44"/>
  <c r="BC87" i="44" s="1"/>
  <c r="AX88" i="44"/>
  <c r="AY88" i="44"/>
  <c r="BB88" i="44"/>
  <c r="BC88" i="44" s="1"/>
  <c r="AX89" i="44"/>
  <c r="AY89" i="44"/>
  <c r="BB89" i="44"/>
  <c r="BC89" i="44" s="1"/>
  <c r="AX90" i="44"/>
  <c r="AY90" i="44"/>
  <c r="BB90" i="44"/>
  <c r="BC90" i="44" s="1"/>
  <c r="AX91" i="44"/>
  <c r="AY91" i="44"/>
  <c r="BB91" i="44"/>
  <c r="BC91" i="44" s="1"/>
  <c r="AX92" i="44"/>
  <c r="AY92" i="44"/>
  <c r="BB92" i="44"/>
  <c r="BC92" i="44" s="1"/>
  <c r="AX93" i="44"/>
  <c r="AY93" i="44"/>
  <c r="BB93" i="44"/>
  <c r="BC93" i="44" s="1"/>
  <c r="AX94" i="44"/>
  <c r="AY94" i="44"/>
  <c r="BB94" i="44"/>
  <c r="BC94" i="44" s="1"/>
  <c r="AX95" i="44"/>
  <c r="AY95" i="44"/>
  <c r="BB95" i="44"/>
  <c r="BC95" i="44" s="1"/>
  <c r="AX96" i="44"/>
  <c r="AY96" i="44"/>
  <c r="BB96" i="44"/>
  <c r="BC96" i="44" s="1"/>
  <c r="AX97" i="44"/>
  <c r="AY97" i="44"/>
  <c r="BB97" i="44"/>
  <c r="BC97" i="44" s="1"/>
  <c r="AX98" i="44"/>
  <c r="AY98" i="44"/>
  <c r="BB98" i="44"/>
  <c r="BC98" i="44" s="1"/>
  <c r="AX99" i="44"/>
  <c r="AY99" i="44"/>
  <c r="BB99" i="44"/>
  <c r="BC99" i="44" s="1"/>
  <c r="AX100" i="44"/>
  <c r="AY100" i="44"/>
  <c r="BB100" i="44"/>
  <c r="BC100" i="44" s="1"/>
  <c r="AX101" i="44"/>
  <c r="AY101" i="44"/>
  <c r="BB101" i="44"/>
  <c r="BC101" i="44" s="1"/>
  <c r="AX102" i="44"/>
  <c r="AY102" i="44"/>
  <c r="BB102" i="44"/>
  <c r="BC102" i="44" s="1"/>
  <c r="AX103" i="44"/>
  <c r="AY103" i="44"/>
  <c r="BB103" i="44"/>
  <c r="BC103" i="44" s="1"/>
  <c r="AX104" i="44"/>
  <c r="AY104" i="44"/>
  <c r="BB104" i="44"/>
  <c r="BC104" i="44" s="1"/>
  <c r="AX105" i="44"/>
  <c r="AY105" i="44"/>
  <c r="BB105" i="44"/>
  <c r="BC105" i="44" s="1"/>
  <c r="AX106" i="44"/>
  <c r="AY106" i="44"/>
  <c r="BB106" i="44"/>
  <c r="BC106" i="44" s="1"/>
  <c r="AX107" i="44"/>
  <c r="AY107" i="44"/>
  <c r="BB107" i="44"/>
  <c r="BC107" i="44" s="1"/>
  <c r="AX108" i="44"/>
  <c r="AY108" i="44"/>
  <c r="BB108" i="44"/>
  <c r="BC108" i="44" s="1"/>
  <c r="AX109" i="44"/>
  <c r="AY109" i="44"/>
  <c r="BB109" i="44"/>
  <c r="BC109" i="44" s="1"/>
  <c r="AX110" i="44"/>
  <c r="AY110" i="44"/>
  <c r="BB110" i="44"/>
  <c r="BC110" i="44" s="1"/>
  <c r="AX111" i="44"/>
  <c r="AY111" i="44"/>
  <c r="BB111" i="44"/>
  <c r="BC111" i="44" s="1"/>
  <c r="AX112" i="44"/>
  <c r="AY112" i="44"/>
  <c r="BB112" i="44"/>
  <c r="BC112" i="44" s="1"/>
  <c r="AX113" i="44"/>
  <c r="AY113" i="44"/>
  <c r="BB113" i="44"/>
  <c r="BC113" i="44" s="1"/>
  <c r="AX114" i="44"/>
  <c r="AY114" i="44"/>
  <c r="BB114" i="44"/>
  <c r="BC114" i="44" s="1"/>
  <c r="AX115" i="44"/>
  <c r="AY115" i="44"/>
  <c r="BB115" i="44"/>
  <c r="BC115" i="44" s="1"/>
  <c r="AX116" i="44"/>
  <c r="AY116" i="44"/>
  <c r="BB116" i="44"/>
  <c r="BC116" i="44" s="1"/>
  <c r="AX117" i="44"/>
  <c r="AY117" i="44"/>
  <c r="BB117" i="44"/>
  <c r="BC117" i="44" s="1"/>
  <c r="AX118" i="44"/>
  <c r="AY118" i="44"/>
  <c r="BB118" i="44"/>
  <c r="BC118" i="44" s="1"/>
  <c r="AX119" i="44"/>
  <c r="AY119" i="44"/>
  <c r="BB119" i="44"/>
  <c r="BC119" i="44" s="1"/>
  <c r="AX120" i="44"/>
  <c r="AY120" i="44"/>
  <c r="BB120" i="44"/>
  <c r="BC120" i="44" s="1"/>
  <c r="AX121" i="44"/>
  <c r="AY121" i="44"/>
  <c r="BB121" i="44"/>
  <c r="BC121" i="44" s="1"/>
  <c r="AX122" i="44"/>
  <c r="AY122" i="44"/>
  <c r="BB122" i="44"/>
  <c r="BC122" i="44" s="1"/>
  <c r="DQ36" i="44"/>
  <c r="DQ37" i="44"/>
  <c r="DQ38" i="44"/>
  <c r="DQ39" i="44"/>
  <c r="DQ40" i="44"/>
  <c r="DQ41" i="44"/>
  <c r="DQ42" i="44"/>
  <c r="E42" i="44" s="1"/>
  <c r="DQ43" i="44"/>
  <c r="E43" i="44" s="1"/>
  <c r="DQ44" i="44"/>
  <c r="E44" i="44" s="1"/>
  <c r="DQ45" i="44"/>
  <c r="E45" i="44" s="1"/>
  <c r="DQ46" i="44"/>
  <c r="E46" i="44" s="1"/>
  <c r="DQ47" i="44"/>
  <c r="E47" i="44" s="1"/>
  <c r="DQ48" i="44"/>
  <c r="E48" i="44" s="1"/>
  <c r="DQ49" i="44"/>
  <c r="E49" i="44" s="1"/>
  <c r="DQ50" i="44"/>
  <c r="E50" i="44" s="1"/>
  <c r="DQ51" i="44"/>
  <c r="E51" i="44" s="1"/>
  <c r="DQ52" i="44"/>
  <c r="E52" i="44" s="1"/>
  <c r="DQ53" i="44"/>
  <c r="E53" i="44" s="1"/>
  <c r="DQ54" i="44"/>
  <c r="E54" i="44" s="1"/>
  <c r="DQ55" i="44"/>
  <c r="E55" i="44" s="1"/>
  <c r="DQ56" i="44"/>
  <c r="DQ57" i="44"/>
  <c r="DQ58" i="44"/>
  <c r="DQ59" i="44"/>
  <c r="DQ60" i="44"/>
  <c r="DQ61" i="44"/>
  <c r="DQ62" i="44"/>
  <c r="DQ63" i="44"/>
  <c r="DQ64" i="44"/>
  <c r="DQ65" i="44"/>
  <c r="DQ66" i="44"/>
  <c r="DQ67" i="44"/>
  <c r="DQ68" i="44"/>
  <c r="DQ69" i="44"/>
  <c r="DQ70" i="44"/>
  <c r="DQ71" i="44"/>
  <c r="DQ72" i="44"/>
  <c r="DQ73" i="44"/>
  <c r="E73" i="44" s="1"/>
  <c r="DQ74" i="44"/>
  <c r="E74" i="44" s="1"/>
  <c r="DQ75" i="44"/>
  <c r="E75" i="44" s="1"/>
  <c r="DQ76" i="44"/>
  <c r="E76" i="44" s="1"/>
  <c r="DQ77" i="44"/>
  <c r="E77" i="44" s="1"/>
  <c r="DQ78" i="44"/>
  <c r="E78" i="44" s="1"/>
  <c r="DQ79" i="44"/>
  <c r="E79" i="44" s="1"/>
  <c r="DQ80" i="44"/>
  <c r="E80" i="44" s="1"/>
  <c r="DQ81" i="44"/>
  <c r="E81" i="44" s="1"/>
  <c r="DQ82" i="44"/>
  <c r="E82" i="44" s="1"/>
  <c r="DQ83" i="44"/>
  <c r="E83" i="44" s="1"/>
  <c r="DQ84" i="44"/>
  <c r="E84" i="44" s="1"/>
  <c r="DQ85" i="44"/>
  <c r="E85" i="44" s="1"/>
  <c r="DQ86" i="44"/>
  <c r="E86" i="44" s="1"/>
  <c r="DQ87" i="44"/>
  <c r="E87" i="44" s="1"/>
  <c r="DQ88" i="44"/>
  <c r="E88" i="44" s="1"/>
  <c r="DQ89" i="44"/>
  <c r="E89" i="44" s="1"/>
  <c r="DQ90" i="44"/>
  <c r="E90" i="44" s="1"/>
  <c r="DQ91" i="44"/>
  <c r="E91" i="44" s="1"/>
  <c r="DQ92" i="44"/>
  <c r="E92" i="44" s="1"/>
  <c r="DQ93" i="44"/>
  <c r="E93" i="44" s="1"/>
  <c r="DQ94" i="44"/>
  <c r="E94" i="44" s="1"/>
  <c r="DQ95" i="44"/>
  <c r="E95" i="44" s="1"/>
  <c r="DQ96" i="44"/>
  <c r="E96" i="44" s="1"/>
  <c r="DQ97" i="44"/>
  <c r="E97" i="44" s="1"/>
  <c r="DQ98" i="44"/>
  <c r="E98" i="44" s="1"/>
  <c r="DQ99" i="44"/>
  <c r="E99" i="44" s="1"/>
  <c r="DQ100" i="44"/>
  <c r="E100" i="44" s="1"/>
  <c r="DQ101" i="44"/>
  <c r="E101" i="44" s="1"/>
  <c r="DQ102" i="44"/>
  <c r="E102" i="44" s="1"/>
  <c r="DQ103" i="44"/>
  <c r="E103" i="44" s="1"/>
  <c r="DQ104" i="44"/>
  <c r="E104" i="44" s="1"/>
  <c r="DQ105" i="44"/>
  <c r="E105" i="44" s="1"/>
  <c r="DQ106" i="44"/>
  <c r="E106" i="44" s="1"/>
  <c r="DQ107" i="44"/>
  <c r="E107" i="44" s="1"/>
  <c r="DQ108" i="44"/>
  <c r="E108" i="44" s="1"/>
  <c r="DQ109" i="44"/>
  <c r="E109" i="44" s="1"/>
  <c r="DQ110" i="44"/>
  <c r="E110" i="44" s="1"/>
  <c r="DQ111" i="44"/>
  <c r="E111" i="44" s="1"/>
  <c r="DQ112" i="44"/>
  <c r="E112" i="44" s="1"/>
  <c r="DQ113" i="44"/>
  <c r="E113" i="44" s="1"/>
  <c r="DQ114" i="44"/>
  <c r="E114" i="44" s="1"/>
  <c r="DQ115" i="44"/>
  <c r="E115" i="44" s="1"/>
  <c r="DQ116" i="44"/>
  <c r="E116" i="44" s="1"/>
  <c r="DQ117" i="44"/>
  <c r="E117" i="44" s="1"/>
  <c r="DQ118" i="44"/>
  <c r="E118" i="44" s="1"/>
  <c r="DQ119" i="44"/>
  <c r="E119" i="44" s="1"/>
  <c r="DQ120" i="44"/>
  <c r="E120" i="44" s="1"/>
  <c r="DQ121" i="44"/>
  <c r="E121" i="44" s="1"/>
  <c r="DQ122" i="44"/>
  <c r="E122" i="44" s="1"/>
  <c r="DQ123" i="44"/>
  <c r="E123" i="44" s="1"/>
  <c r="DQ124" i="44"/>
  <c r="E124" i="44" s="1"/>
  <c r="DQ125" i="44"/>
  <c r="E125" i="44" s="1"/>
  <c r="DQ126" i="44"/>
  <c r="E126" i="44" s="1"/>
  <c r="DQ127" i="44"/>
  <c r="E127" i="44" s="1"/>
  <c r="DQ128" i="44"/>
  <c r="E128" i="44" s="1"/>
  <c r="DQ129" i="44"/>
  <c r="E129" i="44" s="1"/>
  <c r="DQ130" i="44"/>
  <c r="E130" i="44" s="1"/>
  <c r="DQ131" i="44"/>
  <c r="E131" i="44" s="1"/>
  <c r="DQ132" i="44"/>
  <c r="E132" i="44" s="1"/>
  <c r="DQ133" i="44"/>
  <c r="E133" i="44" s="1"/>
  <c r="DQ134" i="44"/>
  <c r="E134" i="44" s="1"/>
  <c r="DQ135" i="44"/>
  <c r="E135" i="44" s="1"/>
  <c r="DQ136" i="44"/>
  <c r="E136" i="44" s="1"/>
  <c r="DQ137" i="44"/>
  <c r="E137" i="44" s="1"/>
  <c r="DQ138" i="44"/>
  <c r="E138" i="44" s="1"/>
  <c r="DQ139" i="44"/>
  <c r="E139" i="44" s="1"/>
  <c r="DQ140" i="44"/>
  <c r="E140" i="44" s="1"/>
  <c r="DQ141" i="44"/>
  <c r="E141" i="44" s="1"/>
  <c r="DQ142" i="44"/>
  <c r="E142" i="44" s="1"/>
  <c r="DQ143" i="44"/>
  <c r="E143" i="44" s="1"/>
  <c r="DQ144" i="44"/>
  <c r="E144" i="44" s="1"/>
  <c r="DQ145" i="44"/>
  <c r="E145" i="44" s="1"/>
  <c r="DQ146" i="44"/>
  <c r="E146" i="44" s="1"/>
  <c r="DQ147" i="44"/>
  <c r="E147" i="44" s="1"/>
  <c r="DQ148" i="44"/>
  <c r="E148" i="44" s="1"/>
  <c r="DQ149" i="44"/>
  <c r="E149" i="44" s="1"/>
  <c r="DQ150" i="44"/>
  <c r="E150" i="44" s="1"/>
  <c r="DQ151" i="44"/>
  <c r="E151" i="44" s="1"/>
  <c r="DQ152" i="44"/>
  <c r="E152" i="44" s="1"/>
  <c r="DQ153" i="44"/>
  <c r="E153" i="44" s="1"/>
  <c r="DQ154" i="44"/>
  <c r="E154" i="44" s="1"/>
  <c r="DQ155" i="44"/>
  <c r="E155" i="44" s="1"/>
  <c r="DQ156" i="44"/>
  <c r="E156" i="44" s="1"/>
  <c r="DQ157" i="44"/>
  <c r="E157" i="44" s="1"/>
  <c r="DQ158" i="44"/>
  <c r="E158" i="44" s="1"/>
  <c r="DQ159" i="44"/>
  <c r="E159" i="44" s="1"/>
  <c r="DQ160" i="44"/>
  <c r="E160" i="44" s="1"/>
  <c r="DQ161" i="44"/>
  <c r="E161" i="44" s="1"/>
  <c r="DQ162" i="44"/>
  <c r="E162" i="44" s="1"/>
  <c r="DQ163" i="44"/>
  <c r="E163" i="44" s="1"/>
  <c r="DQ164" i="44"/>
  <c r="E164" i="44" s="1"/>
  <c r="DQ165" i="44"/>
  <c r="E165" i="44" s="1"/>
  <c r="DQ166" i="44"/>
  <c r="E166" i="44" s="1"/>
  <c r="DQ167" i="44"/>
  <c r="E167" i="44" s="1"/>
  <c r="DQ168" i="44"/>
  <c r="E168" i="44" s="1"/>
  <c r="DQ169" i="44"/>
  <c r="E169" i="44" s="1"/>
  <c r="DQ170" i="44"/>
  <c r="E170" i="44" s="1"/>
  <c r="DQ171" i="44"/>
  <c r="E171" i="44" s="1"/>
  <c r="DQ172" i="44"/>
  <c r="E172" i="44" s="1"/>
  <c r="DQ173" i="44"/>
  <c r="E173" i="44" s="1"/>
  <c r="DQ174" i="44"/>
  <c r="E174" i="44" s="1"/>
  <c r="DQ175" i="44"/>
  <c r="E175" i="44" s="1"/>
  <c r="DQ176" i="44"/>
  <c r="E176" i="44" s="1"/>
  <c r="DQ177" i="44"/>
  <c r="E177" i="44" s="1"/>
  <c r="DQ178" i="44"/>
  <c r="E178" i="44" s="1"/>
  <c r="DQ179" i="44"/>
  <c r="E179" i="44" s="1"/>
  <c r="DQ180" i="44"/>
  <c r="E180" i="44" s="1"/>
  <c r="DQ181" i="44"/>
  <c r="E181" i="44" s="1"/>
  <c r="DQ182" i="44"/>
  <c r="E182" i="44" s="1"/>
  <c r="DQ183" i="44"/>
  <c r="E183" i="44" s="1"/>
  <c r="DQ184" i="44"/>
  <c r="E184" i="44" s="1"/>
  <c r="DQ185" i="44"/>
  <c r="E185" i="44" s="1"/>
  <c r="DQ186" i="44"/>
  <c r="E186" i="44" s="1"/>
  <c r="DQ187" i="44"/>
  <c r="E187" i="44" s="1"/>
  <c r="DQ188" i="44"/>
  <c r="E188" i="44" s="1"/>
  <c r="DQ189" i="44"/>
  <c r="E189" i="44" s="1"/>
  <c r="DQ190" i="44"/>
  <c r="E190" i="44" s="1"/>
  <c r="DQ191" i="44"/>
  <c r="E191" i="44" s="1"/>
  <c r="DQ192" i="44"/>
  <c r="E192" i="44" s="1"/>
  <c r="DQ193" i="44"/>
  <c r="E193" i="44" s="1"/>
  <c r="DQ194" i="44"/>
  <c r="E194" i="44" s="1"/>
  <c r="DQ195" i="44"/>
  <c r="E195" i="44" s="1"/>
  <c r="DQ196" i="44"/>
  <c r="E196" i="44" s="1"/>
  <c r="DQ197" i="44"/>
  <c r="E197" i="44" s="1"/>
  <c r="DQ198" i="44"/>
  <c r="E198" i="44" s="1"/>
  <c r="DQ199" i="44"/>
  <c r="E199" i="44" s="1"/>
  <c r="DQ200" i="44"/>
  <c r="E200" i="44" s="1"/>
  <c r="DQ201" i="44"/>
  <c r="E201" i="44" s="1"/>
  <c r="DQ202" i="44"/>
  <c r="E202" i="44" s="1"/>
  <c r="DQ203" i="44"/>
  <c r="E203" i="44" s="1"/>
  <c r="DQ204" i="44"/>
  <c r="E204" i="44" s="1"/>
  <c r="DQ205" i="44"/>
  <c r="E205" i="44" s="1"/>
  <c r="DQ206" i="44"/>
  <c r="E206" i="44" s="1"/>
  <c r="DQ207" i="44"/>
  <c r="E207" i="44" s="1"/>
  <c r="DQ208" i="44"/>
  <c r="E208" i="44" s="1"/>
  <c r="DQ209" i="44"/>
  <c r="E209" i="44" s="1"/>
  <c r="DQ210" i="44"/>
  <c r="E210" i="44" s="1"/>
  <c r="DQ211" i="44"/>
  <c r="E211" i="44" s="1"/>
  <c r="DQ212" i="44"/>
  <c r="E212" i="44" s="1"/>
  <c r="DQ213" i="44"/>
  <c r="E213" i="44" s="1"/>
  <c r="DQ214" i="44"/>
  <c r="E214" i="44" s="1"/>
  <c r="DQ215" i="44"/>
  <c r="E215" i="44" s="1"/>
  <c r="DQ216" i="44"/>
  <c r="E216" i="44" s="1"/>
  <c r="DQ217" i="44"/>
  <c r="E217" i="44" s="1"/>
  <c r="DQ218" i="44"/>
  <c r="E218" i="44" s="1"/>
  <c r="DQ219" i="44"/>
  <c r="E219" i="44" s="1"/>
  <c r="DQ220" i="44"/>
  <c r="E220" i="44" s="1"/>
  <c r="DQ221" i="44"/>
  <c r="E221" i="44" s="1"/>
  <c r="DQ222" i="44"/>
  <c r="E222" i="44" s="1"/>
  <c r="DQ223" i="44"/>
  <c r="E223" i="44" s="1"/>
  <c r="DQ224" i="44"/>
  <c r="E224" i="44" s="1"/>
  <c r="DQ225" i="44"/>
  <c r="E225" i="44" s="1"/>
  <c r="DQ226" i="44"/>
  <c r="E226" i="44" s="1"/>
  <c r="DQ227" i="44"/>
  <c r="E227" i="44" s="1"/>
  <c r="DQ228" i="44"/>
  <c r="E228" i="44" s="1"/>
  <c r="DQ229" i="44"/>
  <c r="E229" i="44" s="1"/>
  <c r="DQ230" i="44"/>
  <c r="E230" i="44" s="1"/>
  <c r="DQ231" i="44"/>
  <c r="E231" i="44" s="1"/>
  <c r="DQ232" i="44"/>
  <c r="E232" i="44" s="1"/>
  <c r="DQ233" i="44"/>
  <c r="E233" i="44" s="1"/>
  <c r="DQ234" i="44"/>
  <c r="E234" i="44" s="1"/>
  <c r="DQ235" i="44"/>
  <c r="E235" i="44" s="1"/>
  <c r="DQ236" i="44"/>
  <c r="E236" i="44" s="1"/>
  <c r="DQ237" i="44"/>
  <c r="E237" i="44" s="1"/>
  <c r="DQ238" i="44"/>
  <c r="E238" i="44" s="1"/>
  <c r="DQ239" i="44"/>
  <c r="E239" i="44" s="1"/>
  <c r="DQ240" i="44"/>
  <c r="E240" i="44" s="1"/>
  <c r="DQ241" i="44"/>
  <c r="E241" i="44" s="1"/>
  <c r="DQ242" i="44"/>
  <c r="E242" i="44" s="1"/>
  <c r="DQ243" i="44"/>
  <c r="E243" i="44" s="1"/>
  <c r="DQ244" i="44"/>
  <c r="E244" i="44" s="1"/>
  <c r="DQ245" i="44"/>
  <c r="E245" i="44" s="1"/>
  <c r="DQ246" i="44"/>
  <c r="E246" i="44" s="1"/>
  <c r="DQ247" i="44"/>
  <c r="E247" i="44" s="1"/>
  <c r="DQ248" i="44"/>
  <c r="E248" i="44" s="1"/>
  <c r="DQ249" i="44"/>
  <c r="E249" i="44" s="1"/>
  <c r="DQ250" i="44"/>
  <c r="E250" i="44" s="1"/>
  <c r="DQ251" i="44"/>
  <c r="E251" i="44" s="1"/>
  <c r="DQ252" i="44"/>
  <c r="E252" i="44" s="1"/>
  <c r="DQ253" i="44"/>
  <c r="E253" i="44" s="1"/>
  <c r="DQ254" i="44"/>
  <c r="E254" i="44" s="1"/>
  <c r="DQ255" i="44"/>
  <c r="E255" i="44" s="1"/>
  <c r="DQ256" i="44"/>
  <c r="E256" i="44" s="1"/>
  <c r="DQ257" i="44"/>
  <c r="E257" i="44" s="1"/>
  <c r="DQ258" i="44"/>
  <c r="E258" i="44" s="1"/>
  <c r="DQ259" i="44"/>
  <c r="E259" i="44" s="1"/>
  <c r="DQ260" i="44"/>
  <c r="E260" i="44" s="1"/>
  <c r="DQ261" i="44"/>
  <c r="E261" i="44" s="1"/>
  <c r="DQ262" i="44"/>
  <c r="E262" i="44" s="1"/>
  <c r="DQ263" i="44"/>
  <c r="E263" i="44" s="1"/>
  <c r="DQ264" i="44"/>
  <c r="E264" i="44" s="1"/>
  <c r="DQ265" i="44"/>
  <c r="E265" i="44" s="1"/>
  <c r="DQ266" i="44"/>
  <c r="E266" i="44" s="1"/>
  <c r="DQ267" i="44"/>
  <c r="E267" i="44" s="1"/>
  <c r="DQ268" i="44"/>
  <c r="E268" i="44" s="1"/>
  <c r="DQ269" i="44"/>
  <c r="E269" i="44" s="1"/>
  <c r="DQ270" i="44"/>
  <c r="E270" i="44" s="1"/>
  <c r="DQ271" i="44"/>
  <c r="E271" i="44" s="1"/>
  <c r="DQ272" i="44"/>
  <c r="E272" i="44" s="1"/>
  <c r="DQ273" i="44"/>
  <c r="E273" i="44" s="1"/>
  <c r="DQ274" i="44"/>
  <c r="E274" i="44" s="1"/>
  <c r="DQ275" i="44"/>
  <c r="E275" i="44" s="1"/>
  <c r="DQ276" i="44"/>
  <c r="E276" i="44" s="1"/>
  <c r="DQ277" i="44"/>
  <c r="E277" i="44" s="1"/>
  <c r="DQ278" i="44"/>
  <c r="E278" i="44" s="1"/>
  <c r="DQ279" i="44"/>
  <c r="E279" i="44" s="1"/>
  <c r="DQ280" i="44"/>
  <c r="E280" i="44" s="1"/>
  <c r="DQ281" i="44"/>
  <c r="E281" i="44" s="1"/>
  <c r="DQ282" i="44"/>
  <c r="E282" i="44" s="1"/>
  <c r="DQ283" i="44"/>
  <c r="E283" i="44" s="1"/>
  <c r="DQ284" i="44"/>
  <c r="E284" i="44" s="1"/>
  <c r="DQ285" i="44"/>
  <c r="E285" i="44" s="1"/>
  <c r="DQ286" i="44"/>
  <c r="E286" i="44" s="1"/>
  <c r="DQ287" i="44"/>
  <c r="E287" i="44" s="1"/>
  <c r="DQ288" i="44"/>
  <c r="E288" i="44" s="1"/>
  <c r="DQ289" i="44"/>
  <c r="E289" i="44" s="1"/>
  <c r="DQ290" i="44"/>
  <c r="E290" i="44" s="1"/>
  <c r="DQ291" i="44"/>
  <c r="E291" i="44" s="1"/>
  <c r="DQ292" i="44"/>
  <c r="E292" i="44" s="1"/>
  <c r="DQ293" i="44"/>
  <c r="E293" i="44" s="1"/>
  <c r="DQ294" i="44"/>
  <c r="E294" i="44" s="1"/>
  <c r="DQ295" i="44"/>
  <c r="E295" i="44" s="1"/>
  <c r="DQ296" i="44"/>
  <c r="E296" i="44" s="1"/>
  <c r="DQ297" i="44"/>
  <c r="E297" i="44" s="1"/>
  <c r="DQ298" i="44"/>
  <c r="E298" i="44" s="1"/>
  <c r="DQ299" i="44"/>
  <c r="E299" i="44" s="1"/>
  <c r="DQ300" i="44"/>
  <c r="E300" i="44" s="1"/>
  <c r="DQ301" i="44"/>
  <c r="E301" i="44" s="1"/>
  <c r="DQ302" i="44"/>
  <c r="E302" i="44" s="1"/>
  <c r="DQ303" i="44"/>
  <c r="E303" i="44" s="1"/>
  <c r="DQ304" i="44"/>
  <c r="E304" i="44" s="1"/>
  <c r="DQ305" i="44"/>
  <c r="E305" i="44" s="1"/>
  <c r="DQ306" i="44"/>
  <c r="E306" i="44" s="1"/>
  <c r="DQ307" i="44"/>
  <c r="E307" i="44" s="1"/>
  <c r="DQ308" i="44"/>
  <c r="E308" i="44" s="1"/>
  <c r="DQ309" i="44"/>
  <c r="E309" i="44" s="1"/>
  <c r="DQ310" i="44"/>
  <c r="E310" i="44" s="1"/>
  <c r="DQ311" i="44"/>
  <c r="E311" i="44" s="1"/>
  <c r="DQ312" i="44"/>
  <c r="E312" i="44" s="1"/>
  <c r="DQ313" i="44"/>
  <c r="E313" i="44" s="1"/>
  <c r="DQ314" i="44"/>
  <c r="E314" i="44" s="1"/>
  <c r="DQ315" i="44"/>
  <c r="E315" i="44" s="1"/>
  <c r="DQ316" i="44"/>
  <c r="E316" i="44" s="1"/>
  <c r="DQ317" i="44"/>
  <c r="E317" i="44" s="1"/>
  <c r="DQ318" i="44"/>
  <c r="E318" i="44" s="1"/>
  <c r="DQ319" i="44"/>
  <c r="E319" i="44" s="1"/>
  <c r="DQ320" i="44"/>
  <c r="E320" i="44" s="1"/>
  <c r="DQ321" i="44"/>
  <c r="E321" i="44" s="1"/>
  <c r="DQ322" i="44"/>
  <c r="E322" i="44" s="1"/>
  <c r="DQ323" i="44"/>
  <c r="E323" i="44" s="1"/>
  <c r="DQ324" i="44"/>
  <c r="E324" i="44" s="1"/>
  <c r="DQ325" i="44"/>
  <c r="E325" i="44" s="1"/>
  <c r="DQ326" i="44"/>
  <c r="E326" i="44" s="1"/>
  <c r="DQ327" i="44"/>
  <c r="E327" i="44" s="1"/>
  <c r="DQ328" i="44"/>
  <c r="E328" i="44" s="1"/>
  <c r="DQ329" i="44"/>
  <c r="E329" i="44" s="1"/>
  <c r="DQ330" i="44"/>
  <c r="E330" i="44" s="1"/>
  <c r="DQ331" i="44"/>
  <c r="E331" i="44" s="1"/>
  <c r="DQ332" i="44"/>
  <c r="E332" i="44" s="1"/>
  <c r="DQ333" i="44"/>
  <c r="E333" i="44" s="1"/>
  <c r="DQ334" i="44"/>
  <c r="E334" i="44" s="1"/>
  <c r="DQ335" i="44"/>
  <c r="E335" i="44" s="1"/>
  <c r="DQ336" i="44"/>
  <c r="E336" i="44" s="1"/>
  <c r="DQ337" i="44"/>
  <c r="E337" i="44" s="1"/>
  <c r="DQ338" i="44"/>
  <c r="E338" i="44" s="1"/>
  <c r="DQ339" i="44"/>
  <c r="E339" i="44" s="1"/>
  <c r="DQ340" i="44"/>
  <c r="E340" i="44" s="1"/>
  <c r="DQ341" i="44"/>
  <c r="E341" i="44" s="1"/>
  <c r="DQ342" i="44"/>
  <c r="E342" i="44" s="1"/>
  <c r="DQ343" i="44"/>
  <c r="E343" i="44" s="1"/>
  <c r="DQ344" i="44"/>
  <c r="E344" i="44" s="1"/>
  <c r="DQ345" i="44"/>
  <c r="E345" i="44" s="1"/>
  <c r="DQ346" i="44"/>
  <c r="E346" i="44" s="1"/>
  <c r="DQ347" i="44"/>
  <c r="E347" i="44" s="1"/>
  <c r="DQ348" i="44"/>
  <c r="E348" i="44" s="1"/>
  <c r="DQ349" i="44"/>
  <c r="E349" i="44" s="1"/>
  <c r="DQ350" i="44"/>
  <c r="E350" i="44" s="1"/>
  <c r="DQ351" i="44"/>
  <c r="E351" i="44" s="1"/>
  <c r="DQ352" i="44"/>
  <c r="E352" i="44" s="1"/>
  <c r="DQ353" i="44"/>
  <c r="E353" i="44" s="1"/>
  <c r="DQ354" i="44"/>
  <c r="E354" i="44" s="1"/>
  <c r="DQ355" i="44"/>
  <c r="E355" i="44" s="1"/>
  <c r="DQ356" i="44"/>
  <c r="E356" i="44" s="1"/>
  <c r="DQ357" i="44"/>
  <c r="E357" i="44" s="1"/>
  <c r="DQ358" i="44"/>
  <c r="E358" i="44" s="1"/>
  <c r="DQ359" i="44"/>
  <c r="E359" i="44" s="1"/>
  <c r="DQ360" i="44"/>
  <c r="E360" i="44" s="1"/>
  <c r="DQ361" i="44"/>
  <c r="E361" i="44" s="1"/>
  <c r="DQ362" i="44"/>
  <c r="E362" i="44" s="1"/>
  <c r="DQ363" i="44"/>
  <c r="E363" i="44" s="1"/>
  <c r="DQ364" i="44"/>
  <c r="E364" i="44" s="1"/>
  <c r="DQ365" i="44"/>
  <c r="E365" i="44" s="1"/>
  <c r="DQ366" i="44"/>
  <c r="E366" i="44" s="1"/>
  <c r="DQ367" i="44"/>
  <c r="E367" i="44" s="1"/>
  <c r="DQ368" i="44"/>
  <c r="E368" i="44" s="1"/>
  <c r="DQ369" i="44"/>
  <c r="E369" i="44" s="1"/>
  <c r="DQ370" i="44"/>
  <c r="E370" i="44" s="1"/>
  <c r="DQ371" i="44"/>
  <c r="E371" i="44" s="1"/>
  <c r="DQ372" i="44"/>
  <c r="E372" i="44" s="1"/>
  <c r="DQ373" i="44"/>
  <c r="E373" i="44" s="1"/>
  <c r="DQ374" i="44"/>
  <c r="E374" i="44" s="1"/>
  <c r="DQ375" i="44"/>
  <c r="E375" i="44" s="1"/>
  <c r="DQ376" i="44"/>
  <c r="E376" i="44" s="1"/>
  <c r="DQ377" i="44"/>
  <c r="E377" i="44" s="1"/>
  <c r="DQ378" i="44"/>
  <c r="E378" i="44" s="1"/>
  <c r="DQ379" i="44"/>
  <c r="E379" i="44" s="1"/>
  <c r="DQ380" i="44"/>
  <c r="E380" i="44" s="1"/>
  <c r="DQ381" i="44"/>
  <c r="E381" i="44" s="1"/>
  <c r="DQ382" i="44"/>
  <c r="E382" i="44" s="1"/>
  <c r="DQ383" i="44"/>
  <c r="E383" i="44" s="1"/>
  <c r="DQ384" i="44"/>
  <c r="E384" i="44" s="1"/>
  <c r="DQ385" i="44"/>
  <c r="E385" i="44" s="1"/>
  <c r="DQ386" i="44"/>
  <c r="E386" i="44" s="1"/>
  <c r="DQ387" i="44"/>
  <c r="E387" i="44" s="1"/>
  <c r="DQ388" i="44"/>
  <c r="E388" i="44" s="1"/>
  <c r="DQ389" i="44"/>
  <c r="E389" i="44" s="1"/>
  <c r="DQ390" i="44"/>
  <c r="E390" i="44" s="1"/>
  <c r="DQ391" i="44"/>
  <c r="E391" i="44" s="1"/>
  <c r="DQ392" i="44"/>
  <c r="E392" i="44" s="1"/>
  <c r="DQ393" i="44"/>
  <c r="E393" i="44" s="1"/>
  <c r="DQ394" i="44"/>
  <c r="E394" i="44" s="1"/>
  <c r="DQ395" i="44"/>
  <c r="E395" i="44" s="1"/>
  <c r="DQ396" i="44"/>
  <c r="E396" i="44" s="1"/>
  <c r="DQ397" i="44"/>
  <c r="E397" i="44" s="1"/>
  <c r="DQ398" i="44"/>
  <c r="E398" i="44" s="1"/>
  <c r="DQ399" i="44"/>
  <c r="E399" i="44" s="1"/>
  <c r="DQ400" i="44"/>
  <c r="E400" i="44" s="1"/>
  <c r="DQ401" i="44"/>
  <c r="E401" i="44" s="1"/>
  <c r="DQ402" i="44"/>
  <c r="E402" i="44" s="1"/>
  <c r="DQ403" i="44"/>
  <c r="E403" i="44" s="1"/>
  <c r="DQ404" i="44"/>
  <c r="E404" i="44" s="1"/>
  <c r="DQ405" i="44"/>
  <c r="E405" i="44" s="1"/>
  <c r="DQ406" i="44"/>
  <c r="E406" i="44" s="1"/>
  <c r="DQ407" i="44"/>
  <c r="E407" i="44" s="1"/>
  <c r="DQ408" i="44"/>
  <c r="E408" i="44" s="1"/>
  <c r="DQ409" i="44"/>
  <c r="E409" i="44" s="1"/>
  <c r="DQ410" i="44"/>
  <c r="E410" i="44" s="1"/>
  <c r="DQ411" i="44"/>
  <c r="E411" i="44" s="1"/>
  <c r="DQ412" i="44"/>
  <c r="E412" i="44" s="1"/>
  <c r="DQ413" i="44"/>
  <c r="E413" i="44" s="1"/>
  <c r="DQ414" i="44"/>
  <c r="E414" i="44" s="1"/>
  <c r="DQ415" i="44"/>
  <c r="E415" i="44" s="1"/>
  <c r="DQ416" i="44"/>
  <c r="E416" i="44" s="1"/>
  <c r="DQ417" i="44"/>
  <c r="E417" i="44" s="1"/>
  <c r="DQ418" i="44"/>
  <c r="E418" i="44" s="1"/>
  <c r="DQ419" i="44"/>
  <c r="E419" i="44" s="1"/>
  <c r="DQ420" i="44"/>
  <c r="E420" i="44" s="1"/>
  <c r="DQ421" i="44"/>
  <c r="E421" i="44" s="1"/>
  <c r="DQ422" i="44"/>
  <c r="E422" i="44" s="1"/>
  <c r="DQ423" i="44"/>
  <c r="E423" i="44" s="1"/>
  <c r="DQ424" i="44"/>
  <c r="E424" i="44" s="1"/>
  <c r="DQ425" i="44"/>
  <c r="E425" i="44" s="1"/>
  <c r="DQ426" i="44"/>
  <c r="E426" i="44" s="1"/>
  <c r="DQ427" i="44"/>
  <c r="E427" i="44" s="1"/>
  <c r="DQ428" i="44"/>
  <c r="E428" i="44" s="1"/>
  <c r="DQ429" i="44"/>
  <c r="E429" i="44" s="1"/>
  <c r="DQ430" i="44"/>
  <c r="E430" i="44" s="1"/>
  <c r="DQ431" i="44"/>
  <c r="E431" i="44" s="1"/>
  <c r="DQ432" i="44"/>
  <c r="E432" i="44" s="1"/>
  <c r="DQ433" i="44"/>
  <c r="E433" i="44" s="1"/>
  <c r="DQ434" i="44"/>
  <c r="E434" i="44" s="1"/>
  <c r="DQ435" i="44"/>
  <c r="E435" i="44" s="1"/>
  <c r="DQ436" i="44"/>
  <c r="E436" i="44" s="1"/>
  <c r="DQ437" i="44"/>
  <c r="E437" i="44" s="1"/>
  <c r="DQ438" i="44"/>
  <c r="E438" i="44" s="1"/>
  <c r="DQ439" i="44"/>
  <c r="E439" i="44" s="1"/>
  <c r="DQ440" i="44"/>
  <c r="E440" i="44" s="1"/>
  <c r="DQ441" i="44"/>
  <c r="E441" i="44" s="1"/>
  <c r="DQ442" i="44"/>
  <c r="E442" i="44" s="1"/>
  <c r="DQ443" i="44"/>
  <c r="E443" i="44" s="1"/>
  <c r="DQ444" i="44"/>
  <c r="E444" i="44" s="1"/>
  <c r="DQ445" i="44"/>
  <c r="E445" i="44" s="1"/>
  <c r="DQ446" i="44"/>
  <c r="E446" i="44" s="1"/>
  <c r="DQ447" i="44"/>
  <c r="E447" i="44" s="1"/>
  <c r="DQ448" i="44"/>
  <c r="E448" i="44" s="1"/>
  <c r="DQ449" i="44"/>
  <c r="E449" i="44" s="1"/>
  <c r="DQ450" i="44"/>
  <c r="E450" i="44" s="1"/>
  <c r="DQ451" i="44"/>
  <c r="E451" i="44" s="1"/>
  <c r="DQ452" i="44"/>
  <c r="E452" i="44" s="1"/>
  <c r="DQ453" i="44"/>
  <c r="E453" i="44" s="1"/>
  <c r="DQ454" i="44"/>
  <c r="E454" i="44" s="1"/>
  <c r="DQ455" i="44"/>
  <c r="E455" i="44" s="1"/>
  <c r="DQ456" i="44"/>
  <c r="E456" i="44" s="1"/>
  <c r="DQ457" i="44"/>
  <c r="E457" i="44" s="1"/>
  <c r="DQ458" i="44"/>
  <c r="E458" i="44" s="1"/>
  <c r="DQ459" i="44"/>
  <c r="E459" i="44" s="1"/>
  <c r="DQ460" i="44"/>
  <c r="E460" i="44" s="1"/>
  <c r="DQ461" i="44"/>
  <c r="E461" i="44" s="1"/>
  <c r="DQ462" i="44"/>
  <c r="E462" i="44" s="1"/>
  <c r="DQ463" i="44"/>
  <c r="E463" i="44" s="1"/>
  <c r="DQ464" i="44"/>
  <c r="E464" i="44" s="1"/>
  <c r="DQ465" i="44"/>
  <c r="E465" i="44" s="1"/>
  <c r="DQ466" i="44"/>
  <c r="E466" i="44" s="1"/>
  <c r="DQ467" i="44"/>
  <c r="E467" i="44" s="1"/>
  <c r="DQ468" i="44"/>
  <c r="E468" i="44" s="1"/>
  <c r="DQ469" i="44"/>
  <c r="E469" i="44" s="1"/>
  <c r="DQ470" i="44"/>
  <c r="E470" i="44" s="1"/>
  <c r="DQ471" i="44"/>
  <c r="E471" i="44" s="1"/>
  <c r="DQ472" i="44"/>
  <c r="E472" i="44" s="1"/>
  <c r="DQ473" i="44"/>
  <c r="E473" i="44" s="1"/>
  <c r="DQ474" i="44"/>
  <c r="E474" i="44" s="1"/>
  <c r="DQ475" i="44"/>
  <c r="E475" i="44" s="1"/>
  <c r="DQ476" i="44"/>
  <c r="E476" i="44" s="1"/>
  <c r="DQ477" i="44"/>
  <c r="E477" i="44" s="1"/>
  <c r="DQ478" i="44"/>
  <c r="E478" i="44" s="1"/>
  <c r="DQ479" i="44"/>
  <c r="E479" i="44" s="1"/>
  <c r="DQ480" i="44"/>
  <c r="E480" i="44" s="1"/>
  <c r="DQ481" i="44"/>
  <c r="E481" i="44" s="1"/>
  <c r="DQ482" i="44"/>
  <c r="E482" i="44" s="1"/>
  <c r="DQ483" i="44"/>
  <c r="E483" i="44" s="1"/>
  <c r="DQ484" i="44"/>
  <c r="E484" i="44" s="1"/>
  <c r="DQ485" i="44"/>
  <c r="E485" i="44" s="1"/>
  <c r="DQ486" i="44"/>
  <c r="E486" i="44" s="1"/>
  <c r="DQ487" i="44"/>
  <c r="E487" i="44" s="1"/>
  <c r="DQ488" i="44"/>
  <c r="E488" i="44" s="1"/>
  <c r="DQ489" i="44"/>
  <c r="E489" i="44" s="1"/>
  <c r="DQ490" i="44"/>
  <c r="E490" i="44" s="1"/>
  <c r="DQ491" i="44"/>
  <c r="E491" i="44" s="1"/>
  <c r="DQ492" i="44"/>
  <c r="E492" i="44" s="1"/>
  <c r="DQ493" i="44"/>
  <c r="E493" i="44" s="1"/>
  <c r="DQ494" i="44"/>
  <c r="E494" i="44" s="1"/>
  <c r="DQ495" i="44"/>
  <c r="E495" i="44" s="1"/>
  <c r="DQ496" i="44"/>
  <c r="E496" i="44" s="1"/>
  <c r="DQ497" i="44"/>
  <c r="E497" i="44" s="1"/>
  <c r="DQ498" i="44"/>
  <c r="E498" i="44" s="1"/>
  <c r="DQ499" i="44"/>
  <c r="E499" i="44" s="1"/>
  <c r="DQ500" i="44"/>
  <c r="E500" i="44" s="1"/>
  <c r="DQ501" i="44"/>
  <c r="E501" i="44" s="1"/>
  <c r="DQ502" i="44"/>
  <c r="E502" i="44" s="1"/>
  <c r="DQ503" i="44"/>
  <c r="E503" i="44" s="1"/>
  <c r="DQ504" i="44"/>
  <c r="E504" i="44" s="1"/>
  <c r="DQ505" i="44"/>
  <c r="E505" i="44" s="1"/>
  <c r="DQ506" i="44"/>
  <c r="E506" i="44" s="1"/>
  <c r="DQ507" i="44"/>
  <c r="E507" i="44" s="1"/>
  <c r="DQ508" i="44"/>
  <c r="E508" i="44" s="1"/>
  <c r="DQ509" i="44"/>
  <c r="E509" i="44" s="1"/>
  <c r="DQ510" i="44"/>
  <c r="E510" i="44" s="1"/>
  <c r="DQ511" i="44"/>
  <c r="E511" i="44" s="1"/>
  <c r="DQ512" i="44"/>
  <c r="E512" i="44" s="1"/>
  <c r="DQ513" i="44"/>
  <c r="E513" i="44" s="1"/>
  <c r="DQ514" i="44"/>
  <c r="E514" i="44" s="1"/>
  <c r="DQ515" i="44"/>
  <c r="E515" i="44" s="1"/>
  <c r="DQ516" i="44"/>
  <c r="E516" i="44" s="1"/>
  <c r="DQ517" i="44"/>
  <c r="E517" i="44" s="1"/>
  <c r="DQ518" i="44"/>
  <c r="E518" i="44" s="1"/>
  <c r="DQ519" i="44"/>
  <c r="E519" i="44" s="1"/>
  <c r="DQ520" i="44"/>
  <c r="E520" i="44" s="1"/>
  <c r="DQ521" i="44"/>
  <c r="E521" i="44" s="1"/>
  <c r="DQ522" i="44"/>
  <c r="E522" i="44" s="1"/>
  <c r="DQ523" i="44"/>
  <c r="E523" i="44" s="1"/>
  <c r="DQ524" i="44"/>
  <c r="E524" i="44" s="1"/>
  <c r="DQ525" i="44"/>
  <c r="E525" i="44" s="1"/>
  <c r="DQ526" i="44"/>
  <c r="E526" i="44" s="1"/>
  <c r="AK528" i="44"/>
  <c r="AF528" i="44"/>
  <c r="AA528" i="44"/>
  <c r="U528" i="44"/>
  <c r="T528" i="44"/>
  <c r="S528" i="44"/>
  <c r="F62" i="46" s="1"/>
  <c r="R528" i="44"/>
  <c r="F61" i="46" s="1"/>
  <c r="Q528" i="44"/>
  <c r="F60" i="46" s="1"/>
  <c r="EK123" i="44"/>
  <c r="FA123" i="44"/>
  <c r="EJ128" i="44"/>
  <c r="EJ131" i="44"/>
  <c r="FA132" i="44"/>
  <c r="EJ132" i="44"/>
  <c r="FE132" i="44" s="1"/>
  <c r="EL133" i="44"/>
  <c r="FA133" i="44"/>
  <c r="EJ134" i="44"/>
  <c r="EQ134" i="44" s="1"/>
  <c r="EK134" i="44"/>
  <c r="ER134" i="44" s="1"/>
  <c r="EL134" i="44"/>
  <c r="ET134" i="44"/>
  <c r="FA134" i="44"/>
  <c r="FH134" i="44"/>
  <c r="EJ136" i="44"/>
  <c r="EL137" i="44"/>
  <c r="EZ137" i="44" s="1"/>
  <c r="FA137" i="44"/>
  <c r="EJ138" i="44"/>
  <c r="FE138" i="44" s="1"/>
  <c r="EK138" i="44"/>
  <c r="ER138" i="44" s="1"/>
  <c r="EL138" i="44"/>
  <c r="ES138" i="44" s="1"/>
  <c r="FA138" i="44"/>
  <c r="FH138" i="44"/>
  <c r="EJ139" i="44"/>
  <c r="FE139" i="44" s="1"/>
  <c r="EL141" i="44"/>
  <c r="EZ141" i="44" s="1"/>
  <c r="EL142" i="44"/>
  <c r="EL143" i="44"/>
  <c r="EJ143" i="44"/>
  <c r="EK143" i="44"/>
  <c r="EY143" i="44" s="1"/>
  <c r="EJ144" i="44"/>
  <c r="EL145" i="44"/>
  <c r="EJ146" i="44"/>
  <c r="EK148" i="44"/>
  <c r="EJ148" i="44"/>
  <c r="FE148" i="44" s="1"/>
  <c r="EL148" i="44"/>
  <c r="FG148" i="44" s="1"/>
  <c r="ET148" i="44"/>
  <c r="EJ149" i="44"/>
  <c r="EK149" i="44"/>
  <c r="EL149" i="44"/>
  <c r="ES149" i="44" s="1"/>
  <c r="EJ150" i="44"/>
  <c r="EQ150" i="44" s="1"/>
  <c r="EK150" i="44"/>
  <c r="ER150" i="44" s="1"/>
  <c r="EL150" i="44"/>
  <c r="FG150" i="44" s="1"/>
  <c r="ET150" i="44"/>
  <c r="FA150" i="44"/>
  <c r="FH150" i="44"/>
  <c r="EL152" i="44"/>
  <c r="EJ154" i="44"/>
  <c r="ET154" i="44"/>
  <c r="FH154" i="44"/>
  <c r="EK158" i="44"/>
  <c r="FF158" i="44" s="1"/>
  <c r="FH159" i="44"/>
  <c r="EJ160" i="44"/>
  <c r="EX160" i="44" s="1"/>
  <c r="EL160" i="44"/>
  <c r="FG160" i="44" s="1"/>
  <c r="EJ161" i="44"/>
  <c r="EK161" i="44"/>
  <c r="FF161" i="44" s="1"/>
  <c r="EL161" i="44"/>
  <c r="ES161" i="44" s="1"/>
  <c r="EJ162" i="44"/>
  <c r="EL164" i="44"/>
  <c r="FG164" i="44" s="1"/>
  <c r="ET164" i="44"/>
  <c r="EL165" i="44"/>
  <c r="ES165" i="44" s="1"/>
  <c r="EK166" i="44"/>
  <c r="ER166" i="44" s="1"/>
  <c r="EL166" i="44"/>
  <c r="FG166" i="44" s="1"/>
  <c r="EJ168" i="44"/>
  <c r="ET168" i="44"/>
  <c r="EJ169" i="44"/>
  <c r="EK169" i="44"/>
  <c r="EL169" i="44"/>
  <c r="EJ170" i="44"/>
  <c r="FE170" i="44" s="1"/>
  <c r="EK170" i="44"/>
  <c r="EY170" i="44" s="1"/>
  <c r="EL170" i="44"/>
  <c r="ET170" i="44"/>
  <c r="EK172" i="44"/>
  <c r="EJ172" i="44"/>
  <c r="EL172" i="44"/>
  <c r="FG172" i="44" s="1"/>
  <c r="EL173" i="44"/>
  <c r="ES173" i="44" s="1"/>
  <c r="EJ174" i="44"/>
  <c r="EQ174" i="44" s="1"/>
  <c r="EK174" i="44"/>
  <c r="ER174" i="44" s="1"/>
  <c r="EL174" i="44"/>
  <c r="EZ174" i="44" s="1"/>
  <c r="ET174" i="44"/>
  <c r="FA174" i="44"/>
  <c r="FH174" i="44"/>
  <c r="FH175" i="44"/>
  <c r="EK176" i="44"/>
  <c r="EJ176" i="44"/>
  <c r="EL176" i="44"/>
  <c r="FG176" i="44" s="1"/>
  <c r="EJ177" i="44"/>
  <c r="EK177" i="44"/>
  <c r="FF177" i="44" s="1"/>
  <c r="EL177" i="44"/>
  <c r="ES177" i="44" s="1"/>
  <c r="EJ178" i="44"/>
  <c r="EK178" i="44"/>
  <c r="FF178" i="44" s="1"/>
  <c r="EK183" i="44"/>
  <c r="EK184" i="44"/>
  <c r="EJ184" i="44"/>
  <c r="EL184" i="44"/>
  <c r="FG184" i="44" s="1"/>
  <c r="EK185" i="44"/>
  <c r="EY185" i="44" s="1"/>
  <c r="EL185" i="44"/>
  <c r="EZ185" i="44" s="1"/>
  <c r="EJ190" i="44"/>
  <c r="EQ190" i="44" s="1"/>
  <c r="EK190" i="44"/>
  <c r="FF190" i="44" s="1"/>
  <c r="EL190" i="44"/>
  <c r="ES190" i="44" s="1"/>
  <c r="EK191" i="44"/>
  <c r="EK193" i="44"/>
  <c r="EL194" i="44"/>
  <c r="EK195" i="44"/>
  <c r="EY195" i="44" s="1"/>
  <c r="EJ198" i="44"/>
  <c r="EK198" i="44"/>
  <c r="EY198" i="44" s="1"/>
  <c r="EL198" i="44"/>
  <c r="FG198" i="44" s="1"/>
  <c r="EK199" i="44"/>
  <c r="ER199" i="44" s="1"/>
  <c r="EK200" i="44"/>
  <c r="EJ200" i="44"/>
  <c r="FE200" i="44" s="1"/>
  <c r="EL200" i="44"/>
  <c r="FH200" i="44"/>
  <c r="ET200" i="44"/>
  <c r="FA200" i="44"/>
  <c r="EK201" i="44"/>
  <c r="EL201" i="44"/>
  <c r="EK202" i="44"/>
  <c r="FA204" i="44"/>
  <c r="EJ206" i="44"/>
  <c r="EQ206" i="44" s="1"/>
  <c r="EK206" i="44"/>
  <c r="ER206" i="44" s="1"/>
  <c r="EL206" i="44"/>
  <c r="EZ206" i="44" s="1"/>
  <c r="ET206" i="44"/>
  <c r="FA206" i="44"/>
  <c r="FH206" i="44"/>
  <c r="EJ208" i="44"/>
  <c r="EJ210" i="44"/>
  <c r="EQ210" i="44" s="1"/>
  <c r="EK210" i="44"/>
  <c r="ER210" i="44" s="1"/>
  <c r="EL210" i="44"/>
  <c r="EZ210" i="44" s="1"/>
  <c r="ET210" i="44"/>
  <c r="EK211" i="44"/>
  <c r="EK212" i="44"/>
  <c r="EJ212" i="44"/>
  <c r="FE212" i="44" s="1"/>
  <c r="EL212" i="44"/>
  <c r="EJ214" i="44"/>
  <c r="EK214" i="44"/>
  <c r="EY214" i="44" s="1"/>
  <c r="EL214" i="44"/>
  <c r="EZ214" i="44" s="1"/>
  <c r="EK215" i="44"/>
  <c r="ER215" i="44" s="1"/>
  <c r="EK216" i="44"/>
  <c r="EJ216" i="44"/>
  <c r="FE216" i="44" s="1"/>
  <c r="EL216" i="44"/>
  <c r="EK217" i="44"/>
  <c r="EL217" i="44"/>
  <c r="EL220" i="44"/>
  <c r="EL221" i="44"/>
  <c r="EJ221" i="44"/>
  <c r="EK221" i="44"/>
  <c r="EJ222" i="44"/>
  <c r="EL224" i="44"/>
  <c r="EK225" i="44"/>
  <c r="ER225" i="44" s="1"/>
  <c r="EK228" i="44"/>
  <c r="EJ228" i="44"/>
  <c r="EJ230" i="44"/>
  <c r="EL232" i="44"/>
  <c r="EJ232" i="44"/>
  <c r="EX232" i="44" s="1"/>
  <c r="EK232" i="44"/>
  <c r="FF232" i="44" s="1"/>
  <c r="EJ236" i="44"/>
  <c r="FE236" i="44" s="1"/>
  <c r="EK236" i="44"/>
  <c r="EY236" i="44" s="1"/>
  <c r="EL236" i="44"/>
  <c r="ES236" i="44" s="1"/>
  <c r="FA236" i="44"/>
  <c r="EK237" i="44"/>
  <c r="EJ238" i="44"/>
  <c r="EL240" i="44"/>
  <c r="EL241" i="44"/>
  <c r="EJ241" i="44"/>
  <c r="FE241" i="44" s="1"/>
  <c r="EK241" i="44"/>
  <c r="ER241" i="44" s="1"/>
  <c r="EJ244" i="44"/>
  <c r="EK244" i="44"/>
  <c r="EY244" i="44" s="1"/>
  <c r="EL244" i="44"/>
  <c r="EZ244" i="44" s="1"/>
  <c r="EL245" i="44"/>
  <c r="EJ245" i="44"/>
  <c r="EK245" i="44"/>
  <c r="EJ246" i="44"/>
  <c r="EK248" i="44"/>
  <c r="EJ248" i="44"/>
  <c r="EX248" i="44" s="1"/>
  <c r="EK253" i="44"/>
  <c r="EJ254" i="44"/>
  <c r="EK256" i="44"/>
  <c r="EJ257" i="44"/>
  <c r="FE257" i="44" s="1"/>
  <c r="EJ259" i="44"/>
  <c r="EQ259" i="44" s="1"/>
  <c r="EK259" i="44"/>
  <c r="EY259" i="44" s="1"/>
  <c r="EL259" i="44"/>
  <c r="ES259" i="44" s="1"/>
  <c r="FH259" i="44"/>
  <c r="ET259" i="44"/>
  <c r="FA259" i="44"/>
  <c r="EK260" i="44"/>
  <c r="FF260" i="44" s="1"/>
  <c r="EJ260" i="44"/>
  <c r="FE260" i="44" s="1"/>
  <c r="EJ261" i="44"/>
  <c r="EJ263" i="44"/>
  <c r="EX263" i="44" s="1"/>
  <c r="EK263" i="44"/>
  <c r="EY263" i="44" s="1"/>
  <c r="EL263" i="44"/>
  <c r="EZ263" i="44" s="1"/>
  <c r="ET263" i="44"/>
  <c r="FH263" i="44"/>
  <c r="EK264" i="44"/>
  <c r="EK267" i="44"/>
  <c r="EY267" i="44" s="1"/>
  <c r="EL268" i="44"/>
  <c r="EJ268" i="44"/>
  <c r="EJ269" i="44"/>
  <c r="EL270" i="44"/>
  <c r="EK271" i="44"/>
  <c r="EJ271" i="44"/>
  <c r="FE271" i="44" s="1"/>
  <c r="EL271" i="44"/>
  <c r="ES271" i="44" s="1"/>
  <c r="ET271" i="44"/>
  <c r="FA271" i="44"/>
  <c r="FH271" i="44"/>
  <c r="EL276" i="44"/>
  <c r="EJ276" i="44"/>
  <c r="EK276" i="44"/>
  <c r="FF276" i="44" s="1"/>
  <c r="EL278" i="44"/>
  <c r="EJ279" i="44"/>
  <c r="EQ279" i="44" s="1"/>
  <c r="EK279" i="44"/>
  <c r="ER279" i="44" s="1"/>
  <c r="EL279" i="44"/>
  <c r="ES279" i="44" s="1"/>
  <c r="ET279" i="44"/>
  <c r="FA279" i="44"/>
  <c r="FH279" i="44"/>
  <c r="EK280" i="44"/>
  <c r="EJ281" i="44"/>
  <c r="EX281" i="44" s="1"/>
  <c r="FA281" i="44"/>
  <c r="EK283" i="44"/>
  <c r="FA283" i="44"/>
  <c r="EL284" i="44"/>
  <c r="EJ284" i="44"/>
  <c r="FH284" i="44"/>
  <c r="EJ285" i="44"/>
  <c r="EL288" i="44"/>
  <c r="EJ288" i="44"/>
  <c r="EJ289" i="44"/>
  <c r="EX289" i="44" s="1"/>
  <c r="FA289" i="44"/>
  <c r="EK291" i="44"/>
  <c r="EJ291" i="44"/>
  <c r="EQ291" i="44" s="1"/>
  <c r="EL291" i="44"/>
  <c r="ES291" i="44" s="1"/>
  <c r="ET291" i="44"/>
  <c r="FA291" i="44"/>
  <c r="FH291" i="44"/>
  <c r="EK293" i="44"/>
  <c r="EJ293" i="44"/>
  <c r="FH293" i="44"/>
  <c r="EK294" i="44"/>
  <c r="ER294" i="44" s="1"/>
  <c r="EL296" i="44"/>
  <c r="EK296" i="44"/>
  <c r="FF296" i="44" s="1"/>
  <c r="EK297" i="44"/>
  <c r="EJ297" i="44"/>
  <c r="FE297" i="44" s="1"/>
  <c r="EL297" i="44"/>
  <c r="EJ299" i="44"/>
  <c r="EQ299" i="44" s="1"/>
  <c r="EK299" i="44"/>
  <c r="EY299" i="44" s="1"/>
  <c r="EL299" i="44"/>
  <c r="ES299" i="44" s="1"/>
  <c r="EK303" i="44"/>
  <c r="EL304" i="44"/>
  <c r="EK304" i="44"/>
  <c r="EK305" i="44"/>
  <c r="EJ305" i="44"/>
  <c r="EL305" i="44"/>
  <c r="ES305" i="44" s="1"/>
  <c r="EK306" i="44"/>
  <c r="EJ309" i="44"/>
  <c r="EL309" i="44"/>
  <c r="EK310" i="44"/>
  <c r="ER310" i="44" s="1"/>
  <c r="EK311" i="44"/>
  <c r="EJ311" i="44"/>
  <c r="EQ311" i="44" s="1"/>
  <c r="EL311" i="44"/>
  <c r="FG311" i="44" s="1"/>
  <c r="EL313" i="44"/>
  <c r="EK315" i="44"/>
  <c r="EL316" i="44"/>
  <c r="EK316" i="44"/>
  <c r="FF316" i="44" s="1"/>
  <c r="ET316" i="44"/>
  <c r="EK322" i="44"/>
  <c r="EJ323" i="44"/>
  <c r="EQ323" i="44" s="1"/>
  <c r="EK323" i="44"/>
  <c r="ER323" i="44" s="1"/>
  <c r="EL323" i="44"/>
  <c r="EZ323" i="44" s="1"/>
  <c r="ET323" i="44"/>
  <c r="EK324" i="44"/>
  <c r="EK325" i="44"/>
  <c r="EJ325" i="44"/>
  <c r="EL325" i="44"/>
  <c r="FA325" i="44"/>
  <c r="EK326" i="44"/>
  <c r="ER326" i="44" s="1"/>
  <c r="EL327" i="44"/>
  <c r="EJ327" i="44"/>
  <c r="EK327" i="44"/>
  <c r="ET327" i="44"/>
  <c r="EK328" i="44"/>
  <c r="FF328" i="44" s="1"/>
  <c r="EJ329" i="44"/>
  <c r="FE329" i="44" s="1"/>
  <c r="EK333" i="44"/>
  <c r="EJ333" i="44"/>
  <c r="FE333" i="44" s="1"/>
  <c r="EL333" i="44"/>
  <c r="ES333" i="44" s="1"/>
  <c r="EK335" i="44"/>
  <c r="EK336" i="44"/>
  <c r="EK338" i="44"/>
  <c r="EL340" i="44"/>
  <c r="EK340" i="44"/>
  <c r="EL341" i="44"/>
  <c r="EK342" i="44"/>
  <c r="ER342" i="44" s="1"/>
  <c r="EJ343" i="44"/>
  <c r="EX343" i="44" s="1"/>
  <c r="EK343" i="44"/>
  <c r="ER343" i="44" s="1"/>
  <c r="EL343" i="44"/>
  <c r="ES343" i="44" s="1"/>
  <c r="ET343" i="44"/>
  <c r="FA343" i="44"/>
  <c r="FH343" i="44"/>
  <c r="EK344" i="44"/>
  <c r="FF344" i="44" s="1"/>
  <c r="EL345" i="44"/>
  <c r="EJ345" i="44"/>
  <c r="FE345" i="44" s="1"/>
  <c r="EL347" i="44"/>
  <c r="EJ347" i="44"/>
  <c r="EK347" i="44"/>
  <c r="EY347" i="44" s="1"/>
  <c r="EK348" i="44"/>
  <c r="FF348" i="44" s="1"/>
  <c r="EJ351" i="44"/>
  <c r="EQ351" i="44" s="1"/>
  <c r="EK351" i="44"/>
  <c r="FF351" i="44" s="1"/>
  <c r="EL351" i="44"/>
  <c r="EZ351" i="44" s="1"/>
  <c r="ET351" i="44"/>
  <c r="FA351" i="44"/>
  <c r="FH351" i="44"/>
  <c r="EL352" i="44"/>
  <c r="EK352" i="44"/>
  <c r="EJ353" i="44"/>
  <c r="EL353" i="44"/>
  <c r="ES353" i="44" s="1"/>
  <c r="EK354" i="44"/>
  <c r="EK355" i="44"/>
  <c r="EJ355" i="44"/>
  <c r="EL355" i="44"/>
  <c r="EZ355" i="44" s="1"/>
  <c r="FH355" i="44"/>
  <c r="EK358" i="44"/>
  <c r="ER358" i="44" s="1"/>
  <c r="EL360" i="44"/>
  <c r="EK360" i="44"/>
  <c r="FF360" i="44" s="1"/>
  <c r="EK361" i="44"/>
  <c r="EJ361" i="44"/>
  <c r="FE361" i="44" s="1"/>
  <c r="EL361" i="44"/>
  <c r="EJ363" i="44"/>
  <c r="EX363" i="44" s="1"/>
  <c r="EK363" i="44"/>
  <c r="FF363" i="44" s="1"/>
  <c r="EL363" i="44"/>
  <c r="EZ363" i="44" s="1"/>
  <c r="EL364" i="44"/>
  <c r="EK364" i="44"/>
  <c r="FF364" i="44" s="1"/>
  <c r="ET364" i="44"/>
  <c r="EJ365" i="44"/>
  <c r="FE365" i="44" s="1"/>
  <c r="EL367" i="44"/>
  <c r="FA367" i="44"/>
  <c r="EL368" i="44"/>
  <c r="EK368" i="44"/>
  <c r="ET368" i="44"/>
  <c r="EK369" i="44"/>
  <c r="EJ369" i="44"/>
  <c r="EL369" i="44"/>
  <c r="ES369" i="44" s="1"/>
  <c r="EK370" i="44"/>
  <c r="EK371" i="44"/>
  <c r="EK372" i="44"/>
  <c r="EJ373" i="44"/>
  <c r="EK374" i="44"/>
  <c r="ER374" i="44" s="1"/>
  <c r="EL375" i="44"/>
  <c r="EL379" i="44"/>
  <c r="EL380" i="44"/>
  <c r="EK380" i="44"/>
  <c r="FF380" i="44" s="1"/>
  <c r="ET380" i="44"/>
  <c r="EJ381" i="44"/>
  <c r="FE381" i="44" s="1"/>
  <c r="EL381" i="44"/>
  <c r="ES381" i="44" s="1"/>
  <c r="FH383" i="44"/>
  <c r="EL383" i="44"/>
  <c r="EK386" i="44"/>
  <c r="EJ387" i="44"/>
  <c r="EQ387" i="44" s="1"/>
  <c r="EK387" i="44"/>
  <c r="ER387" i="44" s="1"/>
  <c r="EL387" i="44"/>
  <c r="ES387" i="44" s="1"/>
  <c r="ET387" i="44"/>
  <c r="FA387" i="44"/>
  <c r="FH387" i="44"/>
  <c r="EK389" i="44"/>
  <c r="EJ389" i="44"/>
  <c r="EL389" i="44"/>
  <c r="EK390" i="44"/>
  <c r="ER390" i="44" s="1"/>
  <c r="EK391" i="44"/>
  <c r="EJ391" i="44"/>
  <c r="EQ391" i="44" s="1"/>
  <c r="EK392" i="44"/>
  <c r="FF392" i="44" s="1"/>
  <c r="EJ393" i="44"/>
  <c r="FE393" i="44" s="1"/>
  <c r="ET396" i="44"/>
  <c r="EK397" i="44"/>
  <c r="EJ397" i="44"/>
  <c r="FE397" i="44" s="1"/>
  <c r="EL397" i="44"/>
  <c r="ES397" i="44" s="1"/>
  <c r="EL399" i="44"/>
  <c r="EJ399" i="44"/>
  <c r="EK399" i="44"/>
  <c r="EY399" i="44" s="1"/>
  <c r="FH399" i="44"/>
  <c r="EK400" i="44"/>
  <c r="EJ401" i="44"/>
  <c r="EK402" i="44"/>
  <c r="EL404" i="44"/>
  <c r="EK404" i="44"/>
  <c r="EK406" i="44"/>
  <c r="ER406" i="44" s="1"/>
  <c r="EJ407" i="44"/>
  <c r="EQ407" i="44" s="1"/>
  <c r="EK407" i="44"/>
  <c r="ER407" i="44" s="1"/>
  <c r="EL407" i="44"/>
  <c r="FG407" i="44" s="1"/>
  <c r="FA407" i="44"/>
  <c r="ET407" i="44"/>
  <c r="FH407" i="44"/>
  <c r="EJ409" i="44"/>
  <c r="FE409" i="44" s="1"/>
  <c r="EK411" i="44"/>
  <c r="EJ411" i="44"/>
  <c r="EQ411" i="44" s="1"/>
  <c r="EK412" i="44"/>
  <c r="FF412" i="44" s="1"/>
  <c r="EJ415" i="44"/>
  <c r="EX415" i="44" s="1"/>
  <c r="EK415" i="44"/>
  <c r="ER415" i="44" s="1"/>
  <c r="EL415" i="44"/>
  <c r="ES415" i="44" s="1"/>
  <c r="FA415" i="44"/>
  <c r="ET415" i="44"/>
  <c r="FH415" i="44"/>
  <c r="EK416" i="44"/>
  <c r="EJ417" i="44"/>
  <c r="EL417" i="44"/>
  <c r="ES417" i="44" s="1"/>
  <c r="EK418" i="44"/>
  <c r="EL419" i="44"/>
  <c r="FG419" i="44" s="1"/>
  <c r="EJ421" i="44"/>
  <c r="EK422" i="44"/>
  <c r="ER422" i="44" s="1"/>
  <c r="EJ423" i="44"/>
  <c r="EK423" i="44"/>
  <c r="EL423" i="44"/>
  <c r="EZ423" i="44" s="1"/>
  <c r="FH423" i="44"/>
  <c r="EL424" i="44"/>
  <c r="ES424" i="44" s="1"/>
  <c r="EK424" i="44"/>
  <c r="ET424" i="44"/>
  <c r="EL425" i="44"/>
  <c r="ES425" i="44" s="1"/>
  <c r="EJ426" i="44"/>
  <c r="EK426" i="44"/>
  <c r="EY426" i="44" s="1"/>
  <c r="EL426" i="44"/>
  <c r="FG426" i="44" s="1"/>
  <c r="FH427" i="44"/>
  <c r="ET428" i="44"/>
  <c r="EJ429" i="44"/>
  <c r="EK429" i="44"/>
  <c r="EL429" i="44"/>
  <c r="ES429" i="44" s="1"/>
  <c r="EJ430" i="44"/>
  <c r="EK430" i="44"/>
  <c r="EY430" i="44" s="1"/>
  <c r="EK432" i="44"/>
  <c r="EL432" i="44"/>
  <c r="EL433" i="44"/>
  <c r="EJ434" i="44"/>
  <c r="EK434" i="44"/>
  <c r="EY434" i="44" s="1"/>
  <c r="EL434" i="44"/>
  <c r="EZ434" i="44" s="1"/>
  <c r="EK436" i="44"/>
  <c r="EL436" i="44"/>
  <c r="FG436" i="44" s="1"/>
  <c r="EL437" i="44"/>
  <c r="EJ438" i="44"/>
  <c r="EQ438" i="44" s="1"/>
  <c r="EK438" i="44"/>
  <c r="ER438" i="44" s="1"/>
  <c r="EL438" i="44"/>
  <c r="ES438" i="44" s="1"/>
  <c r="ET438" i="44"/>
  <c r="FA438" i="44"/>
  <c r="FH438" i="44"/>
  <c r="EL442" i="44"/>
  <c r="EJ445" i="44"/>
  <c r="EK445" i="44"/>
  <c r="EL445" i="44"/>
  <c r="ES445" i="44" s="1"/>
  <c r="FH445" i="44"/>
  <c r="ET445" i="44"/>
  <c r="EL446" i="44"/>
  <c r="ET448" i="44"/>
  <c r="EL449" i="44"/>
  <c r="EK449" i="44"/>
  <c r="EL450" i="44"/>
  <c r="EL452" i="44"/>
  <c r="EK453" i="44"/>
  <c r="FF453" i="44" s="1"/>
  <c r="EL453" i="44"/>
  <c r="EJ454" i="44"/>
  <c r="EQ454" i="44" s="1"/>
  <c r="EK454" i="44"/>
  <c r="FF454" i="44" s="1"/>
  <c r="EL454" i="44"/>
  <c r="ES454" i="44" s="1"/>
  <c r="ET454" i="44"/>
  <c r="FA454" i="44"/>
  <c r="FH454" i="44"/>
  <c r="FH455" i="44"/>
  <c r="EK456" i="44"/>
  <c r="EL456" i="44"/>
  <c r="FG456" i="44" s="1"/>
  <c r="ET456" i="44"/>
  <c r="EL457" i="44"/>
  <c r="ES457" i="44" s="1"/>
  <c r="EK457" i="44"/>
  <c r="FF457" i="44" s="1"/>
  <c r="EL458" i="44"/>
  <c r="EJ458" i="44"/>
  <c r="EX458" i="44" s="1"/>
  <c r="EK458" i="44"/>
  <c r="EY458" i="44" s="1"/>
  <c r="FA458" i="44"/>
  <c r="ET460" i="44"/>
  <c r="EL462" i="44"/>
  <c r="FG462" i="44" s="1"/>
  <c r="EJ462" i="44"/>
  <c r="EX462" i="44" s="1"/>
  <c r="EK462" i="44"/>
  <c r="ET462" i="44"/>
  <c r="FA462" i="44"/>
  <c r="FH462" i="44"/>
  <c r="EL465" i="44"/>
  <c r="EK468" i="44"/>
  <c r="EL468" i="44"/>
  <c r="EL469" i="44"/>
  <c r="EK470" i="44"/>
  <c r="EJ470" i="44"/>
  <c r="EL470" i="44"/>
  <c r="FG470" i="44" s="1"/>
  <c r="ET470" i="44"/>
  <c r="FA470" i="44"/>
  <c r="FH470" i="44"/>
  <c r="EJ473" i="44"/>
  <c r="EK473" i="44"/>
  <c r="FF473" i="44" s="1"/>
  <c r="EK474" i="44"/>
  <c r="EJ474" i="44"/>
  <c r="EX474" i="44" s="1"/>
  <c r="EL474" i="44"/>
  <c r="ES474" i="44" s="1"/>
  <c r="FA474" i="44"/>
  <c r="FH474" i="44"/>
  <c r="EK476" i="44"/>
  <c r="EL476" i="44"/>
  <c r="FG476" i="44" s="1"/>
  <c r="EL477" i="44"/>
  <c r="ES477" i="44" s="1"/>
  <c r="EK478" i="44"/>
  <c r="EJ478" i="44"/>
  <c r="FE478" i="44" s="1"/>
  <c r="EL478" i="44"/>
  <c r="FG478" i="44" s="1"/>
  <c r="EK480" i="44"/>
  <c r="EL480" i="44"/>
  <c r="EJ481" i="44"/>
  <c r="EK481" i="44"/>
  <c r="EL481" i="44"/>
  <c r="EK482" i="44"/>
  <c r="EJ482" i="44"/>
  <c r="EQ482" i="44" s="1"/>
  <c r="EL482" i="44"/>
  <c r="FG482" i="44" s="1"/>
  <c r="FA482" i="44"/>
  <c r="EJ485" i="44"/>
  <c r="EK485" i="44"/>
  <c r="FF485" i="44" s="1"/>
  <c r="EL485" i="44"/>
  <c r="EK486" i="44"/>
  <c r="ET486" i="44"/>
  <c r="FA486" i="44"/>
  <c r="EK488" i="44"/>
  <c r="EL488" i="44"/>
  <c r="FG488" i="44" s="1"/>
  <c r="ET492" i="44"/>
  <c r="EJ493" i="44"/>
  <c r="EK493" i="44"/>
  <c r="EL493" i="44"/>
  <c r="ES493" i="44" s="1"/>
  <c r="EK494" i="44"/>
  <c r="ER494" i="44" s="1"/>
  <c r="ET494" i="44"/>
  <c r="ET496" i="44"/>
  <c r="EL497" i="44"/>
  <c r="EK498" i="44"/>
  <c r="EL501" i="44"/>
  <c r="EJ502" i="44"/>
  <c r="EQ502" i="44" s="1"/>
  <c r="EK502" i="44"/>
  <c r="ER502" i="44" s="1"/>
  <c r="EL502" i="44"/>
  <c r="ES502" i="44" s="1"/>
  <c r="ET502" i="44"/>
  <c r="FA502" i="44"/>
  <c r="FH502" i="44"/>
  <c r="EL505" i="44"/>
  <c r="ES505" i="44" s="1"/>
  <c r="EK506" i="44"/>
  <c r="ET506" i="44"/>
  <c r="EL509" i="44"/>
  <c r="EZ509" i="44" s="1"/>
  <c r="EL510" i="44"/>
  <c r="EK511" i="44"/>
  <c r="EL513" i="44"/>
  <c r="EZ513" i="44" s="1"/>
  <c r="EL514" i="44"/>
  <c r="ES514" i="44" s="1"/>
  <c r="EK515" i="44"/>
  <c r="ET515" i="44"/>
  <c r="EL517" i="44"/>
  <c r="EL518" i="44"/>
  <c r="EK519" i="44"/>
  <c r="ER519" i="44" s="1"/>
  <c r="EL521" i="44"/>
  <c r="ES521" i="44" s="1"/>
  <c r="EJ522" i="44"/>
  <c r="EK522" i="44"/>
  <c r="EK523" i="44"/>
  <c r="EJ523" i="44"/>
  <c r="EL523" i="44"/>
  <c r="FG523" i="44" s="1"/>
  <c r="EL525" i="44"/>
  <c r="EZ525" i="44" s="1"/>
  <c r="EJ526" i="44"/>
  <c r="EK526" i="44"/>
  <c r="FF526" i="44" s="1"/>
  <c r="ET526" i="44"/>
  <c r="FA526" i="44"/>
  <c r="FH526" i="44"/>
  <c r="EI123" i="44"/>
  <c r="EI124" i="44"/>
  <c r="EI125" i="44"/>
  <c r="EI126" i="44"/>
  <c r="EI127" i="44"/>
  <c r="EI128" i="44"/>
  <c r="EI129" i="44"/>
  <c r="EI130" i="44"/>
  <c r="EI131" i="44"/>
  <c r="EI132" i="44"/>
  <c r="EI133" i="44"/>
  <c r="EI134" i="44"/>
  <c r="EI135" i="44"/>
  <c r="EI136" i="44"/>
  <c r="EI137" i="44"/>
  <c r="EI138" i="44"/>
  <c r="EI139" i="44"/>
  <c r="EI140" i="44"/>
  <c r="EI141" i="44"/>
  <c r="EI142" i="44"/>
  <c r="EI143" i="44"/>
  <c r="EI144" i="44"/>
  <c r="EI145" i="44"/>
  <c r="EI146" i="44"/>
  <c r="EI147" i="44"/>
  <c r="EI148" i="44"/>
  <c r="EI149" i="44"/>
  <c r="EI150" i="44"/>
  <c r="EI151" i="44"/>
  <c r="EI152" i="44"/>
  <c r="EI153" i="44"/>
  <c r="EI154" i="44"/>
  <c r="EI155" i="44"/>
  <c r="EI156" i="44"/>
  <c r="EI157" i="44"/>
  <c r="EI158" i="44"/>
  <c r="EI159" i="44"/>
  <c r="EI160" i="44"/>
  <c r="EI161" i="44"/>
  <c r="EI162" i="44"/>
  <c r="EI163" i="44"/>
  <c r="EI164" i="44"/>
  <c r="EI165" i="44"/>
  <c r="EI166" i="44"/>
  <c r="EI167" i="44"/>
  <c r="EI168" i="44"/>
  <c r="EI169" i="44"/>
  <c r="EI170" i="44"/>
  <c r="EI171" i="44"/>
  <c r="EI172" i="44"/>
  <c r="EI173" i="44"/>
  <c r="EI174" i="44"/>
  <c r="EI175" i="44"/>
  <c r="EI176" i="44"/>
  <c r="EI177" i="44"/>
  <c r="EI178" i="44"/>
  <c r="EI179" i="44"/>
  <c r="EI180" i="44"/>
  <c r="EI181" i="44"/>
  <c r="EI182" i="44"/>
  <c r="EI183" i="44"/>
  <c r="EI184" i="44"/>
  <c r="EI185" i="44"/>
  <c r="EI186" i="44"/>
  <c r="EI187" i="44"/>
  <c r="EI188" i="44"/>
  <c r="EI189" i="44"/>
  <c r="EI190" i="44"/>
  <c r="EI191" i="44"/>
  <c r="EI192" i="44"/>
  <c r="EI193" i="44"/>
  <c r="EI194" i="44"/>
  <c r="EI195" i="44"/>
  <c r="EI196" i="44"/>
  <c r="EI197" i="44"/>
  <c r="EI198" i="44"/>
  <c r="EI199" i="44"/>
  <c r="EI200" i="44"/>
  <c r="EI201" i="44"/>
  <c r="EI202" i="44"/>
  <c r="EI203" i="44"/>
  <c r="EI204" i="44"/>
  <c r="EI205" i="44"/>
  <c r="EI206" i="44"/>
  <c r="EI207" i="44"/>
  <c r="EI208" i="44"/>
  <c r="EI209" i="44"/>
  <c r="EI210" i="44"/>
  <c r="EI211" i="44"/>
  <c r="EI212" i="44"/>
  <c r="EI213" i="44"/>
  <c r="EI214" i="44"/>
  <c r="EI215" i="44"/>
  <c r="EI216" i="44"/>
  <c r="EI217" i="44"/>
  <c r="EI218" i="44"/>
  <c r="EI219" i="44"/>
  <c r="EI220" i="44"/>
  <c r="EI221" i="44"/>
  <c r="EI222" i="44"/>
  <c r="EI223" i="44"/>
  <c r="EI224" i="44"/>
  <c r="EI225" i="44"/>
  <c r="EI226" i="44"/>
  <c r="EI227" i="44"/>
  <c r="EI228" i="44"/>
  <c r="EI229" i="44"/>
  <c r="EI230" i="44"/>
  <c r="EI231" i="44"/>
  <c r="EI232" i="44"/>
  <c r="EI233" i="44"/>
  <c r="EI234" i="44"/>
  <c r="EI235" i="44"/>
  <c r="EI236" i="44"/>
  <c r="EI237" i="44"/>
  <c r="EI238" i="44"/>
  <c r="EI239" i="44"/>
  <c r="EI240" i="44"/>
  <c r="EI241" i="44"/>
  <c r="EI242" i="44"/>
  <c r="EI243" i="44"/>
  <c r="EI244" i="44"/>
  <c r="EI245" i="44"/>
  <c r="EI246" i="44"/>
  <c r="EI247" i="44"/>
  <c r="EI248" i="44"/>
  <c r="EI249" i="44"/>
  <c r="EI250" i="44"/>
  <c r="EI251" i="44"/>
  <c r="EI252" i="44"/>
  <c r="EI253" i="44"/>
  <c r="EI254" i="44"/>
  <c r="EI255" i="44"/>
  <c r="EI256" i="44"/>
  <c r="EI257" i="44"/>
  <c r="EI258" i="44"/>
  <c r="EI259" i="44"/>
  <c r="EI260" i="44"/>
  <c r="EI261" i="44"/>
  <c r="EI262" i="44"/>
  <c r="EI263" i="44"/>
  <c r="EI264" i="44"/>
  <c r="EI265" i="44"/>
  <c r="EI266" i="44"/>
  <c r="EI267" i="44"/>
  <c r="EI268" i="44"/>
  <c r="EI269" i="44"/>
  <c r="EI270" i="44"/>
  <c r="EI271" i="44"/>
  <c r="EI272" i="44"/>
  <c r="EI273" i="44"/>
  <c r="EI274" i="44"/>
  <c r="EI275" i="44"/>
  <c r="EI276" i="44"/>
  <c r="EI277" i="44"/>
  <c r="EI278" i="44"/>
  <c r="EI279" i="44"/>
  <c r="EI280" i="44"/>
  <c r="EI281" i="44"/>
  <c r="EI282" i="44"/>
  <c r="EI283" i="44"/>
  <c r="EI284" i="44"/>
  <c r="EI285" i="44"/>
  <c r="EI286" i="44"/>
  <c r="EI287" i="44"/>
  <c r="EI288" i="44"/>
  <c r="EI289" i="44"/>
  <c r="EI290" i="44"/>
  <c r="EI291" i="44"/>
  <c r="EI292" i="44"/>
  <c r="EI293" i="44"/>
  <c r="EI294" i="44"/>
  <c r="EI295" i="44"/>
  <c r="EI296" i="44"/>
  <c r="EI297" i="44"/>
  <c r="EI298" i="44"/>
  <c r="EI299" i="44"/>
  <c r="EI300" i="44"/>
  <c r="EI301" i="44"/>
  <c r="EI302" i="44"/>
  <c r="EI303" i="44"/>
  <c r="EI304" i="44"/>
  <c r="EI305" i="44"/>
  <c r="EI306" i="44"/>
  <c r="EI307" i="44"/>
  <c r="EI308" i="44"/>
  <c r="EI309" i="44"/>
  <c r="EI310" i="44"/>
  <c r="EI311" i="44"/>
  <c r="EI312" i="44"/>
  <c r="EI313" i="44"/>
  <c r="EI314" i="44"/>
  <c r="EI315" i="44"/>
  <c r="EI316" i="44"/>
  <c r="EI317" i="44"/>
  <c r="EI318" i="44"/>
  <c r="EI319" i="44"/>
  <c r="EI320" i="44"/>
  <c r="EI321" i="44"/>
  <c r="EI322" i="44"/>
  <c r="EI323" i="44"/>
  <c r="EI324" i="44"/>
  <c r="EI325" i="44"/>
  <c r="EI326" i="44"/>
  <c r="EI327" i="44"/>
  <c r="EI328" i="44"/>
  <c r="EI329" i="44"/>
  <c r="EI330" i="44"/>
  <c r="EI331" i="44"/>
  <c r="EI332" i="44"/>
  <c r="EI333" i="44"/>
  <c r="EI334" i="44"/>
  <c r="EI335" i="44"/>
  <c r="EI336" i="44"/>
  <c r="EI337" i="44"/>
  <c r="EI338" i="44"/>
  <c r="EI339" i="44"/>
  <c r="EI340" i="44"/>
  <c r="EI341" i="44"/>
  <c r="EI342" i="44"/>
  <c r="EI343" i="44"/>
  <c r="EI344" i="44"/>
  <c r="EI345" i="44"/>
  <c r="EI346" i="44"/>
  <c r="EI347" i="44"/>
  <c r="EI348" i="44"/>
  <c r="EI349" i="44"/>
  <c r="EI350" i="44"/>
  <c r="EI351" i="44"/>
  <c r="EI352" i="44"/>
  <c r="EI353" i="44"/>
  <c r="EI354" i="44"/>
  <c r="EI355" i="44"/>
  <c r="EI356" i="44"/>
  <c r="EI357" i="44"/>
  <c r="EI358" i="44"/>
  <c r="EI359" i="44"/>
  <c r="EI360" i="44"/>
  <c r="EI361" i="44"/>
  <c r="EI362" i="44"/>
  <c r="EI363" i="44"/>
  <c r="EI364" i="44"/>
  <c r="EI365" i="44"/>
  <c r="EI366" i="44"/>
  <c r="EI367" i="44"/>
  <c r="EI368" i="44"/>
  <c r="EI369" i="44"/>
  <c r="EI370" i="44"/>
  <c r="EI371" i="44"/>
  <c r="EI372" i="44"/>
  <c r="EI373" i="44"/>
  <c r="EI374" i="44"/>
  <c r="EI375" i="44"/>
  <c r="EI376" i="44"/>
  <c r="EI377" i="44"/>
  <c r="EI378" i="44"/>
  <c r="EI379" i="44"/>
  <c r="EI380" i="44"/>
  <c r="EI381" i="44"/>
  <c r="EI382" i="44"/>
  <c r="EI383" i="44"/>
  <c r="EI384" i="44"/>
  <c r="EI385" i="44"/>
  <c r="EI386" i="44"/>
  <c r="EI387" i="44"/>
  <c r="EI388" i="44"/>
  <c r="EI389" i="44"/>
  <c r="EI390" i="44"/>
  <c r="EI391" i="44"/>
  <c r="EI392" i="44"/>
  <c r="EI393" i="44"/>
  <c r="EI394" i="44"/>
  <c r="EI395" i="44"/>
  <c r="EI396" i="44"/>
  <c r="EI397" i="44"/>
  <c r="EI398" i="44"/>
  <c r="EI399" i="44"/>
  <c r="EI400" i="44"/>
  <c r="EI401" i="44"/>
  <c r="EI402" i="44"/>
  <c r="EI403" i="44"/>
  <c r="EI404" i="44"/>
  <c r="EI405" i="44"/>
  <c r="EI406" i="44"/>
  <c r="EI407" i="44"/>
  <c r="EI408" i="44"/>
  <c r="EI409" i="44"/>
  <c r="EI410" i="44"/>
  <c r="EI411" i="44"/>
  <c r="EI412" i="44"/>
  <c r="EI413" i="44"/>
  <c r="EI414" i="44"/>
  <c r="EI415" i="44"/>
  <c r="EI416" i="44"/>
  <c r="EI417" i="44"/>
  <c r="EI418" i="44"/>
  <c r="EI419" i="44"/>
  <c r="EI420" i="44"/>
  <c r="EI421" i="44"/>
  <c r="EI422" i="44"/>
  <c r="EI423" i="44"/>
  <c r="EI424" i="44"/>
  <c r="EI425" i="44"/>
  <c r="EI426" i="44"/>
  <c r="EI427" i="44"/>
  <c r="EI428" i="44"/>
  <c r="EI429" i="44"/>
  <c r="EI430" i="44"/>
  <c r="EI431" i="44"/>
  <c r="EI432" i="44"/>
  <c r="EI433" i="44"/>
  <c r="EI434" i="44"/>
  <c r="EI435" i="44"/>
  <c r="EI436" i="44"/>
  <c r="EI437" i="44"/>
  <c r="EI438" i="44"/>
  <c r="EI439" i="44"/>
  <c r="EI440" i="44"/>
  <c r="EI441" i="44"/>
  <c r="EI442" i="44"/>
  <c r="EI443" i="44"/>
  <c r="EI444" i="44"/>
  <c r="EI445" i="44"/>
  <c r="EI446" i="44"/>
  <c r="EI447" i="44"/>
  <c r="EI448" i="44"/>
  <c r="EI449" i="44"/>
  <c r="EI450" i="44"/>
  <c r="EI451" i="44"/>
  <c r="EI452" i="44"/>
  <c r="EI453" i="44"/>
  <c r="EI454" i="44"/>
  <c r="EI455" i="44"/>
  <c r="EI456" i="44"/>
  <c r="EI457" i="44"/>
  <c r="EI458" i="44"/>
  <c r="EI459" i="44"/>
  <c r="EI460" i="44"/>
  <c r="EI461" i="44"/>
  <c r="EI462" i="44"/>
  <c r="EI463" i="44"/>
  <c r="EI464" i="44"/>
  <c r="EI465" i="44"/>
  <c r="EI466" i="44"/>
  <c r="EI467" i="44"/>
  <c r="EI468" i="44"/>
  <c r="EI469" i="44"/>
  <c r="EI470" i="44"/>
  <c r="EI471" i="44"/>
  <c r="EI472" i="44"/>
  <c r="EI473" i="44"/>
  <c r="EI474" i="44"/>
  <c r="EI475" i="44"/>
  <c r="EI476" i="44"/>
  <c r="EI477" i="44"/>
  <c r="EI478" i="44"/>
  <c r="EI479" i="44"/>
  <c r="EI480" i="44"/>
  <c r="EI481" i="44"/>
  <c r="EI482" i="44"/>
  <c r="EI483" i="44"/>
  <c r="EI484" i="44"/>
  <c r="EI485" i="44"/>
  <c r="EI486" i="44"/>
  <c r="EI487" i="44"/>
  <c r="EI488" i="44"/>
  <c r="EI489" i="44"/>
  <c r="EI490" i="44"/>
  <c r="EI491" i="44"/>
  <c r="EI492" i="44"/>
  <c r="EI493" i="44"/>
  <c r="EI494" i="44"/>
  <c r="EI495" i="44"/>
  <c r="EI496" i="44"/>
  <c r="EI497" i="44"/>
  <c r="EI498" i="44"/>
  <c r="EI499" i="44"/>
  <c r="EI500" i="44"/>
  <c r="EI501" i="44"/>
  <c r="EI502" i="44"/>
  <c r="EI503" i="44"/>
  <c r="EI504" i="44"/>
  <c r="EI505" i="44"/>
  <c r="EI506" i="44"/>
  <c r="EI507" i="44"/>
  <c r="EI508" i="44"/>
  <c r="EI509" i="44"/>
  <c r="EI510" i="44"/>
  <c r="EI511" i="44"/>
  <c r="EI512" i="44"/>
  <c r="EI513" i="44"/>
  <c r="EI514" i="44"/>
  <c r="EI515" i="44"/>
  <c r="EI516" i="44"/>
  <c r="EI517" i="44"/>
  <c r="EI518" i="44"/>
  <c r="EI519" i="44"/>
  <c r="EI520" i="44"/>
  <c r="EI521" i="44"/>
  <c r="EI522" i="44"/>
  <c r="EI523" i="44"/>
  <c r="EI524" i="44"/>
  <c r="EI525" i="44"/>
  <c r="EI526" i="44"/>
  <c r="DT123" i="44"/>
  <c r="DT124" i="44"/>
  <c r="DT125" i="44"/>
  <c r="DT126" i="44"/>
  <c r="DT127" i="44"/>
  <c r="DT128" i="44"/>
  <c r="DT129" i="44"/>
  <c r="DT130" i="44"/>
  <c r="DT131" i="44"/>
  <c r="DT132" i="44"/>
  <c r="DT133" i="44"/>
  <c r="DT134" i="44"/>
  <c r="DT135" i="44"/>
  <c r="DT136" i="44"/>
  <c r="DT137" i="44"/>
  <c r="DT138" i="44"/>
  <c r="DT139" i="44"/>
  <c r="DT140" i="44"/>
  <c r="DT141" i="44"/>
  <c r="DT142" i="44"/>
  <c r="DT143" i="44"/>
  <c r="DT144" i="44"/>
  <c r="DT145" i="44"/>
  <c r="DT146" i="44"/>
  <c r="DT147" i="44"/>
  <c r="DT148" i="44"/>
  <c r="DT149" i="44"/>
  <c r="DT150" i="44"/>
  <c r="DT151" i="44"/>
  <c r="DT152" i="44"/>
  <c r="DT153" i="44"/>
  <c r="DT154" i="44"/>
  <c r="DT155" i="44"/>
  <c r="DT156" i="44"/>
  <c r="DT157" i="44"/>
  <c r="DT158" i="44"/>
  <c r="DT159" i="44"/>
  <c r="DT160" i="44"/>
  <c r="DT161" i="44"/>
  <c r="DT162" i="44"/>
  <c r="DT163" i="44"/>
  <c r="DT164" i="44"/>
  <c r="DT165" i="44"/>
  <c r="DT166" i="44"/>
  <c r="DT167" i="44"/>
  <c r="DT168" i="44"/>
  <c r="DT169" i="44"/>
  <c r="DT170" i="44"/>
  <c r="DT171" i="44"/>
  <c r="DT172" i="44"/>
  <c r="DT173" i="44"/>
  <c r="DT174" i="44"/>
  <c r="DT175" i="44"/>
  <c r="DT176" i="44"/>
  <c r="DT177" i="44"/>
  <c r="DT178" i="44"/>
  <c r="DT179" i="44"/>
  <c r="DT180" i="44"/>
  <c r="DT181" i="44"/>
  <c r="DT182" i="44"/>
  <c r="DT183" i="44"/>
  <c r="DT184" i="44"/>
  <c r="DT185" i="44"/>
  <c r="DT186" i="44"/>
  <c r="DT187" i="44"/>
  <c r="DT188" i="44"/>
  <c r="DT189" i="44"/>
  <c r="DT190" i="44"/>
  <c r="DT191" i="44"/>
  <c r="DT192" i="44"/>
  <c r="DT193" i="44"/>
  <c r="DT194" i="44"/>
  <c r="DT195" i="44"/>
  <c r="DT196" i="44"/>
  <c r="DT197" i="44"/>
  <c r="DT198" i="44"/>
  <c r="DT199" i="44"/>
  <c r="DT200" i="44"/>
  <c r="DT201" i="44"/>
  <c r="DT202" i="44"/>
  <c r="DT203" i="44"/>
  <c r="DT204" i="44"/>
  <c r="DT205" i="44"/>
  <c r="DT206" i="44"/>
  <c r="DT207" i="44"/>
  <c r="DT208" i="44"/>
  <c r="DT209" i="44"/>
  <c r="DT210" i="44"/>
  <c r="DT211" i="44"/>
  <c r="DT212" i="44"/>
  <c r="DT213" i="44"/>
  <c r="DT214" i="44"/>
  <c r="DT215" i="44"/>
  <c r="DT216" i="44"/>
  <c r="DT217" i="44"/>
  <c r="DT218" i="44"/>
  <c r="DT219" i="44"/>
  <c r="DT220" i="44"/>
  <c r="DT221" i="44"/>
  <c r="DT222" i="44"/>
  <c r="DT223" i="44"/>
  <c r="DT224" i="44"/>
  <c r="DT225" i="44"/>
  <c r="DT226" i="44"/>
  <c r="DT227" i="44"/>
  <c r="DT228" i="44"/>
  <c r="DT229" i="44"/>
  <c r="DT230" i="44"/>
  <c r="DT231" i="44"/>
  <c r="DT232" i="44"/>
  <c r="DT233" i="44"/>
  <c r="DT234" i="44"/>
  <c r="DT235" i="44"/>
  <c r="DT236" i="44"/>
  <c r="DT237" i="44"/>
  <c r="DT238" i="44"/>
  <c r="DT239" i="44"/>
  <c r="DT240" i="44"/>
  <c r="DT241" i="44"/>
  <c r="DT242" i="44"/>
  <c r="DT243" i="44"/>
  <c r="DT244" i="44"/>
  <c r="DT245" i="44"/>
  <c r="DT246" i="44"/>
  <c r="DT247" i="44"/>
  <c r="DT248" i="44"/>
  <c r="DT249" i="44"/>
  <c r="DT250" i="44"/>
  <c r="DT251" i="44"/>
  <c r="DT252" i="44"/>
  <c r="DT253" i="44"/>
  <c r="DT254" i="44"/>
  <c r="DT255" i="44"/>
  <c r="DT256" i="44"/>
  <c r="DT257" i="44"/>
  <c r="DT258" i="44"/>
  <c r="DT259" i="44"/>
  <c r="DT260" i="44"/>
  <c r="DT261" i="44"/>
  <c r="DT262" i="44"/>
  <c r="DT263" i="44"/>
  <c r="DT264" i="44"/>
  <c r="DT265" i="44"/>
  <c r="DT266" i="44"/>
  <c r="DT267" i="44"/>
  <c r="DT268" i="44"/>
  <c r="DT269" i="44"/>
  <c r="DT270" i="44"/>
  <c r="DT271" i="44"/>
  <c r="DT272" i="44"/>
  <c r="DT273" i="44"/>
  <c r="DT274" i="44"/>
  <c r="DT275" i="44"/>
  <c r="DT276" i="44"/>
  <c r="DT277" i="44"/>
  <c r="DT278" i="44"/>
  <c r="DT279" i="44"/>
  <c r="DT280" i="44"/>
  <c r="DT281" i="44"/>
  <c r="DT282" i="44"/>
  <c r="DT283" i="44"/>
  <c r="DT284" i="44"/>
  <c r="DT285" i="44"/>
  <c r="DT286" i="44"/>
  <c r="DT287" i="44"/>
  <c r="DT288" i="44"/>
  <c r="DT289" i="44"/>
  <c r="DT290" i="44"/>
  <c r="DT291" i="44"/>
  <c r="DT292" i="44"/>
  <c r="DT293" i="44"/>
  <c r="DT294" i="44"/>
  <c r="DT295" i="44"/>
  <c r="DT296" i="44"/>
  <c r="DT297" i="44"/>
  <c r="DT298" i="44"/>
  <c r="DT299" i="44"/>
  <c r="DT300" i="44"/>
  <c r="DT301" i="44"/>
  <c r="DT302" i="44"/>
  <c r="DT303" i="44"/>
  <c r="DT304" i="44"/>
  <c r="DT305" i="44"/>
  <c r="DT306" i="44"/>
  <c r="DT307" i="44"/>
  <c r="DT308" i="44"/>
  <c r="DT309" i="44"/>
  <c r="DT310" i="44"/>
  <c r="DT311" i="44"/>
  <c r="DT312" i="44"/>
  <c r="DT313" i="44"/>
  <c r="DT314" i="44"/>
  <c r="DT315" i="44"/>
  <c r="DT316" i="44"/>
  <c r="DT317" i="44"/>
  <c r="DT318" i="44"/>
  <c r="DT319" i="44"/>
  <c r="DT320" i="44"/>
  <c r="DT321" i="44"/>
  <c r="DT322" i="44"/>
  <c r="DT323" i="44"/>
  <c r="DT324" i="44"/>
  <c r="DT325" i="44"/>
  <c r="DT326" i="44"/>
  <c r="DT327" i="44"/>
  <c r="DT328" i="44"/>
  <c r="DT329" i="44"/>
  <c r="DT330" i="44"/>
  <c r="DT331" i="44"/>
  <c r="DT332" i="44"/>
  <c r="DT333" i="44"/>
  <c r="DT334" i="44"/>
  <c r="DT335" i="44"/>
  <c r="DT336" i="44"/>
  <c r="DT337" i="44"/>
  <c r="DT338" i="44"/>
  <c r="DT339" i="44"/>
  <c r="DT340" i="44"/>
  <c r="DT341" i="44"/>
  <c r="DT342" i="44"/>
  <c r="DT343" i="44"/>
  <c r="DT344" i="44"/>
  <c r="DT345" i="44"/>
  <c r="DT346" i="44"/>
  <c r="DT347" i="44"/>
  <c r="DT348" i="44"/>
  <c r="DT349" i="44"/>
  <c r="DT350" i="44"/>
  <c r="DT351" i="44"/>
  <c r="DT352" i="44"/>
  <c r="DT353" i="44"/>
  <c r="DT354" i="44"/>
  <c r="DT355" i="44"/>
  <c r="DT356" i="44"/>
  <c r="DT357" i="44"/>
  <c r="DT358" i="44"/>
  <c r="DT359" i="44"/>
  <c r="DT360" i="44"/>
  <c r="DT361" i="44"/>
  <c r="DT362" i="44"/>
  <c r="DT363" i="44"/>
  <c r="DT364" i="44"/>
  <c r="DT365" i="44"/>
  <c r="DT366" i="44"/>
  <c r="DT367" i="44"/>
  <c r="DT368" i="44"/>
  <c r="DT369" i="44"/>
  <c r="DT370" i="44"/>
  <c r="DT371" i="44"/>
  <c r="DT372" i="44"/>
  <c r="DT373" i="44"/>
  <c r="DT374" i="44"/>
  <c r="DT375" i="44"/>
  <c r="DT376" i="44"/>
  <c r="DT377" i="44"/>
  <c r="DT378" i="44"/>
  <c r="DT379" i="44"/>
  <c r="DT380" i="44"/>
  <c r="DT381" i="44"/>
  <c r="DT382" i="44"/>
  <c r="DT383" i="44"/>
  <c r="DT384" i="44"/>
  <c r="DT385" i="44"/>
  <c r="DT386" i="44"/>
  <c r="DT387" i="44"/>
  <c r="DT388" i="44"/>
  <c r="DT389" i="44"/>
  <c r="DT390" i="44"/>
  <c r="DT391" i="44"/>
  <c r="DT392" i="44"/>
  <c r="DT393" i="44"/>
  <c r="DT394" i="44"/>
  <c r="DT395" i="44"/>
  <c r="DT396" i="44"/>
  <c r="DT397" i="44"/>
  <c r="DT398" i="44"/>
  <c r="DT399" i="44"/>
  <c r="DT400" i="44"/>
  <c r="DT401" i="44"/>
  <c r="DT402" i="44"/>
  <c r="DT403" i="44"/>
  <c r="DT404" i="44"/>
  <c r="DT405" i="44"/>
  <c r="DT406" i="44"/>
  <c r="DT407" i="44"/>
  <c r="DT408" i="44"/>
  <c r="DT409" i="44"/>
  <c r="DT410" i="44"/>
  <c r="DT411" i="44"/>
  <c r="DT412" i="44"/>
  <c r="DT413" i="44"/>
  <c r="DT414" i="44"/>
  <c r="DT415" i="44"/>
  <c r="DT416" i="44"/>
  <c r="DT417" i="44"/>
  <c r="DT418" i="44"/>
  <c r="DT419" i="44"/>
  <c r="DT420" i="44"/>
  <c r="DT421" i="44"/>
  <c r="DT422" i="44"/>
  <c r="DT423" i="44"/>
  <c r="DT424" i="44"/>
  <c r="DT425" i="44"/>
  <c r="DT426" i="44"/>
  <c r="DT427" i="44"/>
  <c r="DT428" i="44"/>
  <c r="DT429" i="44"/>
  <c r="DT430" i="44"/>
  <c r="DT431" i="44"/>
  <c r="DT432" i="44"/>
  <c r="DT433" i="44"/>
  <c r="DT434" i="44"/>
  <c r="DT435" i="44"/>
  <c r="DT436" i="44"/>
  <c r="DT437" i="44"/>
  <c r="DT438" i="44"/>
  <c r="DT439" i="44"/>
  <c r="DT440" i="44"/>
  <c r="DT441" i="44"/>
  <c r="DT442" i="44"/>
  <c r="DT443" i="44"/>
  <c r="DT444" i="44"/>
  <c r="DT445" i="44"/>
  <c r="DT446" i="44"/>
  <c r="DT447" i="44"/>
  <c r="DT448" i="44"/>
  <c r="DT449" i="44"/>
  <c r="DT450" i="44"/>
  <c r="DT451" i="44"/>
  <c r="DT452" i="44"/>
  <c r="DT453" i="44"/>
  <c r="DT454" i="44"/>
  <c r="DT455" i="44"/>
  <c r="DT456" i="44"/>
  <c r="DT457" i="44"/>
  <c r="DT458" i="44"/>
  <c r="DT459" i="44"/>
  <c r="DT460" i="44"/>
  <c r="DT461" i="44"/>
  <c r="DT462" i="44"/>
  <c r="DT463" i="44"/>
  <c r="DT464" i="44"/>
  <c r="DT465" i="44"/>
  <c r="DT466" i="44"/>
  <c r="DT467" i="44"/>
  <c r="DT468" i="44"/>
  <c r="DT469" i="44"/>
  <c r="DT470" i="44"/>
  <c r="DT471" i="44"/>
  <c r="DT472" i="44"/>
  <c r="DT473" i="44"/>
  <c r="DT474" i="44"/>
  <c r="DT475" i="44"/>
  <c r="DT476" i="44"/>
  <c r="DT477" i="44"/>
  <c r="DT478" i="44"/>
  <c r="DT479" i="44"/>
  <c r="DT480" i="44"/>
  <c r="DT481" i="44"/>
  <c r="DT482" i="44"/>
  <c r="DT483" i="44"/>
  <c r="DT484" i="44"/>
  <c r="DT485" i="44"/>
  <c r="DT486" i="44"/>
  <c r="DT487" i="44"/>
  <c r="DT488" i="44"/>
  <c r="DT489" i="44"/>
  <c r="DT490" i="44"/>
  <c r="DT491" i="44"/>
  <c r="DT492" i="44"/>
  <c r="DT493" i="44"/>
  <c r="DT494" i="44"/>
  <c r="DT495" i="44"/>
  <c r="DT496" i="44"/>
  <c r="DT497" i="44"/>
  <c r="DT498" i="44"/>
  <c r="DT499" i="44"/>
  <c r="DT500" i="44"/>
  <c r="DT501" i="44"/>
  <c r="DT502" i="44"/>
  <c r="DT503" i="44"/>
  <c r="DT504" i="44"/>
  <c r="DT505" i="44"/>
  <c r="DT506" i="44"/>
  <c r="DT507" i="44"/>
  <c r="DT508" i="44"/>
  <c r="DT509" i="44"/>
  <c r="DT510" i="44"/>
  <c r="DT511" i="44"/>
  <c r="DT512" i="44"/>
  <c r="DT513" i="44"/>
  <c r="DT514" i="44"/>
  <c r="DT515" i="44"/>
  <c r="DT516" i="44"/>
  <c r="DT517" i="44"/>
  <c r="DT518" i="44"/>
  <c r="DT519" i="44"/>
  <c r="DT520" i="44"/>
  <c r="DT521" i="44"/>
  <c r="DT522" i="44"/>
  <c r="DT523" i="44"/>
  <c r="DT524" i="44"/>
  <c r="DT525" i="44"/>
  <c r="DT526" i="44"/>
  <c r="EK118" i="44"/>
  <c r="ER118" i="44" s="1"/>
  <c r="EJ119" i="44"/>
  <c r="W528" i="44"/>
  <c r="EJ27" i="44"/>
  <c r="EJ28" i="44"/>
  <c r="EQ28" i="44" s="1"/>
  <c r="EJ29" i="44"/>
  <c r="EJ31" i="44"/>
  <c r="EX31" i="44" s="1"/>
  <c r="EJ32" i="44"/>
  <c r="EQ32" i="44" s="1"/>
  <c r="EJ33" i="44"/>
  <c r="EJ35" i="44"/>
  <c r="EJ36" i="44"/>
  <c r="EQ36" i="44" s="1"/>
  <c r="EJ37" i="44"/>
  <c r="EJ39" i="44"/>
  <c r="EJ40" i="44"/>
  <c r="EJ41" i="44"/>
  <c r="EJ45" i="44"/>
  <c r="EJ47" i="44"/>
  <c r="EX47" i="44" s="1"/>
  <c r="EJ48" i="44"/>
  <c r="FE48" i="44" s="1"/>
  <c r="EJ51" i="44"/>
  <c r="EJ53" i="44"/>
  <c r="EJ55" i="44"/>
  <c r="EJ56" i="44"/>
  <c r="FE56" i="44" s="1"/>
  <c r="EJ61" i="44"/>
  <c r="EJ63" i="44"/>
  <c r="EJ64" i="44"/>
  <c r="EX64" i="44" s="1"/>
  <c r="EJ68" i="44"/>
  <c r="EX68" i="44" s="1"/>
  <c r="EJ69" i="44"/>
  <c r="EJ71" i="44"/>
  <c r="FE71" i="44" s="1"/>
  <c r="EJ72" i="44"/>
  <c r="EQ72" i="44" s="1"/>
  <c r="EJ77" i="44"/>
  <c r="EJ79" i="44"/>
  <c r="EQ79" i="44" s="1"/>
  <c r="EJ80" i="44"/>
  <c r="EK81" i="44"/>
  <c r="EJ83" i="44"/>
  <c r="EJ85" i="44"/>
  <c r="EJ87" i="44"/>
  <c r="EJ88" i="44"/>
  <c r="EK91" i="44"/>
  <c r="ER91" i="44" s="1"/>
  <c r="EJ93" i="44"/>
  <c r="EK95" i="44"/>
  <c r="EJ95" i="44"/>
  <c r="EJ96" i="44"/>
  <c r="EQ96" i="44" s="1"/>
  <c r="EJ100" i="44"/>
  <c r="EQ100" i="44" s="1"/>
  <c r="EJ101" i="44"/>
  <c r="EJ103" i="44"/>
  <c r="FE103" i="44" s="1"/>
  <c r="EK104" i="44"/>
  <c r="ER104" i="44" s="1"/>
  <c r="EJ104" i="44"/>
  <c r="EX104" i="44" s="1"/>
  <c r="EL108" i="44"/>
  <c r="ES108" i="44" s="1"/>
  <c r="EJ109" i="44"/>
  <c r="EJ111" i="44"/>
  <c r="EX111" i="44" s="1"/>
  <c r="EJ112" i="44"/>
  <c r="EJ115" i="44"/>
  <c r="EX115" i="44" s="1"/>
  <c r="EJ118" i="44"/>
  <c r="EQ118" i="44" s="1"/>
  <c r="EK27" i="44"/>
  <c r="EK28" i="44"/>
  <c r="ER28" i="44" s="1"/>
  <c r="EK29" i="44"/>
  <c r="ER29" i="44" s="1"/>
  <c r="EK31" i="44"/>
  <c r="EK32" i="44"/>
  <c r="ER32" i="44" s="1"/>
  <c r="EK33" i="44"/>
  <c r="EY33" i="44" s="1"/>
  <c r="EK35" i="44"/>
  <c r="EK36" i="44"/>
  <c r="EK37" i="44"/>
  <c r="EY37" i="44" s="1"/>
  <c r="EK40" i="44"/>
  <c r="ER40" i="44" s="1"/>
  <c r="EK41" i="44"/>
  <c r="EK45" i="44"/>
  <c r="ER45" i="44" s="1"/>
  <c r="EK47" i="44"/>
  <c r="EK48" i="44"/>
  <c r="EK49" i="44"/>
  <c r="EK51" i="44"/>
  <c r="EK53" i="44"/>
  <c r="EK56" i="44"/>
  <c r="EY56" i="44" s="1"/>
  <c r="EK59" i="44"/>
  <c r="ER59" i="44" s="1"/>
  <c r="EK60" i="44"/>
  <c r="FF60" i="44" s="1"/>
  <c r="EK61" i="44"/>
  <c r="FF61" i="44" s="1"/>
  <c r="EK63" i="44"/>
  <c r="EK64" i="44"/>
  <c r="FF64" i="44" s="1"/>
  <c r="EK72" i="44"/>
  <c r="ER72" i="44" s="1"/>
  <c r="EK73" i="44"/>
  <c r="EK77" i="44"/>
  <c r="EK79" i="44"/>
  <c r="EK80" i="44"/>
  <c r="ER80" i="44" s="1"/>
  <c r="EK83" i="44"/>
  <c r="EK85" i="44"/>
  <c r="EY85" i="44" s="1"/>
  <c r="EK88" i="44"/>
  <c r="FF88" i="44" s="1"/>
  <c r="EK92" i="44"/>
  <c r="EK93" i="44"/>
  <c r="EY93" i="44" s="1"/>
  <c r="EK96" i="44"/>
  <c r="EY96" i="44" s="1"/>
  <c r="EK101" i="44"/>
  <c r="EY101" i="44" s="1"/>
  <c r="EK105" i="44"/>
  <c r="EK109" i="44"/>
  <c r="ER109" i="44" s="1"/>
  <c r="EK111" i="44"/>
  <c r="EK112" i="44"/>
  <c r="FF112" i="44" s="1"/>
  <c r="EK113" i="44"/>
  <c r="EK115" i="44"/>
  <c r="EK119" i="44"/>
  <c r="ER119" i="44" s="1"/>
  <c r="EK122" i="44"/>
  <c r="EL27" i="44"/>
  <c r="EL28" i="44"/>
  <c r="ES28" i="44" s="1"/>
  <c r="EL29" i="44"/>
  <c r="EL32" i="44"/>
  <c r="ES32" i="44" s="1"/>
  <c r="EL33" i="44"/>
  <c r="ES33" i="44" s="1"/>
  <c r="EL35" i="44"/>
  <c r="ES35" i="44" s="1"/>
  <c r="EL36" i="44"/>
  <c r="ES36" i="44" s="1"/>
  <c r="EL37" i="44"/>
  <c r="ES37" i="44" s="1"/>
  <c r="EL39" i="44"/>
  <c r="ES39" i="44" s="1"/>
  <c r="EL40" i="44"/>
  <c r="ES40" i="44" s="1"/>
  <c r="EL41" i="44"/>
  <c r="EL44" i="44"/>
  <c r="ES44" i="44" s="1"/>
  <c r="EL45" i="44"/>
  <c r="FG45" i="44" s="1"/>
  <c r="EL48" i="44"/>
  <c r="ES48" i="44" s="1"/>
  <c r="EL51" i="44"/>
  <c r="ES51" i="44" s="1"/>
  <c r="EL52" i="44"/>
  <c r="ES52" i="44" s="1"/>
  <c r="EL53" i="44"/>
  <c r="FG53" i="44" s="1"/>
  <c r="EL55" i="44"/>
  <c r="ES55" i="44" s="1"/>
  <c r="EL56" i="44"/>
  <c r="ES56" i="44" s="1"/>
  <c r="EL60" i="44"/>
  <c r="ES60" i="44" s="1"/>
  <c r="EL61" i="44"/>
  <c r="EL64" i="44"/>
  <c r="ES64" i="44" s="1"/>
  <c r="EL67" i="44"/>
  <c r="ES67" i="44" s="1"/>
  <c r="EL68" i="44"/>
  <c r="ES68" i="44" s="1"/>
  <c r="EL69" i="44"/>
  <c r="ES69" i="44" s="1"/>
  <c r="EL71" i="44"/>
  <c r="ES71" i="44" s="1"/>
  <c r="EL72" i="44"/>
  <c r="ES72" i="44" s="1"/>
  <c r="EL76" i="44"/>
  <c r="ES76" i="44" s="1"/>
  <c r="EL77" i="44"/>
  <c r="FG77" i="44" s="1"/>
  <c r="EL80" i="44"/>
  <c r="ES80" i="44" s="1"/>
  <c r="EL83" i="44"/>
  <c r="ES83" i="44" s="1"/>
  <c r="EL84" i="44"/>
  <c r="ES84" i="44" s="1"/>
  <c r="EL87" i="44"/>
  <c r="ES87" i="44" s="1"/>
  <c r="EL88" i="44"/>
  <c r="ES88" i="44" s="1"/>
  <c r="EL92" i="44"/>
  <c r="ES92" i="44" s="1"/>
  <c r="EL93" i="44"/>
  <c r="EL96" i="44"/>
  <c r="ES96" i="44" s="1"/>
  <c r="EL99" i="44"/>
  <c r="ES99" i="44" s="1"/>
  <c r="EL101" i="44"/>
  <c r="EZ101" i="44" s="1"/>
  <c r="EL103" i="44"/>
  <c r="ES103" i="44" s="1"/>
  <c r="EL104" i="44"/>
  <c r="ES104" i="44" s="1"/>
  <c r="EL109" i="44"/>
  <c r="FG109" i="44" s="1"/>
  <c r="EL112" i="44"/>
  <c r="ES112" i="44" s="1"/>
  <c r="EL115" i="44"/>
  <c r="ES115" i="44" s="1"/>
  <c r="EL119" i="44"/>
  <c r="EL122" i="44"/>
  <c r="ES122" i="44" s="1"/>
  <c r="ET45" i="44"/>
  <c r="FA64" i="44"/>
  <c r="ET77" i="44"/>
  <c r="ET93" i="44"/>
  <c r="ET109" i="44"/>
  <c r="DP528" i="44"/>
  <c r="DM528" i="44"/>
  <c r="DT36" i="44"/>
  <c r="DT37" i="44"/>
  <c r="DT38" i="44"/>
  <c r="DT39" i="44"/>
  <c r="DT40" i="44"/>
  <c r="DT41" i="44"/>
  <c r="DT42" i="44"/>
  <c r="DT43" i="44"/>
  <c r="DT44" i="44"/>
  <c r="DT45" i="44"/>
  <c r="DT46" i="44"/>
  <c r="DT47" i="44"/>
  <c r="DT48" i="44"/>
  <c r="DT49" i="44"/>
  <c r="DT50" i="44"/>
  <c r="DT51" i="44"/>
  <c r="DT52" i="44"/>
  <c r="DT53" i="44"/>
  <c r="DT54" i="44"/>
  <c r="DT55" i="44"/>
  <c r="DT56" i="44"/>
  <c r="DT57" i="44"/>
  <c r="DT58" i="44"/>
  <c r="DT59" i="44"/>
  <c r="DT60" i="44"/>
  <c r="DT61" i="44"/>
  <c r="DT62" i="44"/>
  <c r="DT63" i="44"/>
  <c r="DT64" i="44"/>
  <c r="DT65" i="44"/>
  <c r="DT66" i="44"/>
  <c r="DT67" i="44"/>
  <c r="DT68" i="44"/>
  <c r="DT69" i="44"/>
  <c r="DT70" i="44"/>
  <c r="DT71" i="44"/>
  <c r="DT72" i="44"/>
  <c r="DT73" i="44"/>
  <c r="DT74" i="44"/>
  <c r="DT75" i="44"/>
  <c r="DT76" i="44"/>
  <c r="DT77" i="44"/>
  <c r="DT78" i="44"/>
  <c r="DT79" i="44"/>
  <c r="DT80" i="44"/>
  <c r="DT81" i="44"/>
  <c r="DT82" i="44"/>
  <c r="DT83" i="44"/>
  <c r="DT84" i="44"/>
  <c r="DT85" i="44"/>
  <c r="DT86" i="44"/>
  <c r="DT87" i="44"/>
  <c r="DT88" i="44"/>
  <c r="DT89" i="44"/>
  <c r="DT90" i="44"/>
  <c r="DT91" i="44"/>
  <c r="DT92" i="44"/>
  <c r="DT93" i="44"/>
  <c r="DT94" i="44"/>
  <c r="DT95" i="44"/>
  <c r="DT96" i="44"/>
  <c r="DT97" i="44"/>
  <c r="DT98" i="44"/>
  <c r="DT99" i="44"/>
  <c r="DT100" i="44"/>
  <c r="DT101" i="44"/>
  <c r="DT102" i="44"/>
  <c r="DT103" i="44"/>
  <c r="DT104" i="44"/>
  <c r="DT105" i="44"/>
  <c r="DT106" i="44"/>
  <c r="DT107" i="44"/>
  <c r="DT108" i="44"/>
  <c r="DT109" i="44"/>
  <c r="DT110" i="44"/>
  <c r="DT111" i="44"/>
  <c r="DT112" i="44"/>
  <c r="DT113" i="44"/>
  <c r="DT114" i="44"/>
  <c r="DT115" i="44"/>
  <c r="DT116" i="44"/>
  <c r="DT117" i="44"/>
  <c r="DT118" i="44"/>
  <c r="DT119" i="44"/>
  <c r="DT120" i="44"/>
  <c r="DT121" i="44"/>
  <c r="DT122" i="44"/>
  <c r="DJ528" i="44"/>
  <c r="DG528" i="44"/>
  <c r="DD528" i="44"/>
  <c r="AT540" i="44" s="1"/>
  <c r="AT541" i="44" s="1"/>
  <c r="DF528" i="44"/>
  <c r="H16" i="49" s="1"/>
  <c r="DC528" i="44"/>
  <c r="CA28" i="44"/>
  <c r="CX28" i="44" s="1"/>
  <c r="CY28" i="44" s="1"/>
  <c r="CA29" i="44"/>
  <c r="CX29" i="44" s="1"/>
  <c r="CZ29" i="44" s="1"/>
  <c r="CA30" i="44"/>
  <c r="CX30" i="44" s="1"/>
  <c r="CZ30" i="44" s="1"/>
  <c r="CA31" i="44"/>
  <c r="CX31" i="44" s="1"/>
  <c r="CA32" i="44"/>
  <c r="CX32" i="44" s="1"/>
  <c r="DA32" i="44" s="1"/>
  <c r="CA35" i="44"/>
  <c r="CX35" i="44" s="1"/>
  <c r="CZ35" i="44" s="1"/>
  <c r="CA36" i="44"/>
  <c r="CX36" i="44" s="1"/>
  <c r="CY36" i="44" s="1"/>
  <c r="CA37" i="44"/>
  <c r="CX37" i="44" s="1"/>
  <c r="CA38" i="44"/>
  <c r="CX38" i="44" s="1"/>
  <c r="CA39" i="44"/>
  <c r="CX39" i="44" s="1"/>
  <c r="CA40" i="44"/>
  <c r="CX40" i="44" s="1"/>
  <c r="CA27" i="44"/>
  <c r="CX27" i="44" s="1"/>
  <c r="BY28" i="44"/>
  <c r="CS28" i="44" s="1"/>
  <c r="CT28" i="44" s="1"/>
  <c r="BY29" i="44"/>
  <c r="CS29" i="44" s="1"/>
  <c r="CU29" i="44" s="1"/>
  <c r="BY30" i="44"/>
  <c r="CS30" i="44" s="1"/>
  <c r="CU30" i="44" s="1"/>
  <c r="BY31" i="44"/>
  <c r="CS31" i="44" s="1"/>
  <c r="BY34" i="44"/>
  <c r="CS34" i="44" s="1"/>
  <c r="BY36" i="44"/>
  <c r="CS36" i="44" s="1"/>
  <c r="CT36" i="44" s="1"/>
  <c r="BY37" i="44"/>
  <c r="CS37" i="44" s="1"/>
  <c r="BY38" i="44"/>
  <c r="CS38" i="44" s="1"/>
  <c r="BY39" i="44"/>
  <c r="CS39" i="44" s="1"/>
  <c r="BY40" i="44"/>
  <c r="CS40" i="44" s="1"/>
  <c r="BY27" i="44"/>
  <c r="CS27" i="44" s="1"/>
  <c r="BW28" i="44"/>
  <c r="CN28" i="44" s="1"/>
  <c r="CO28" i="44" s="1"/>
  <c r="BW29" i="44"/>
  <c r="CN29" i="44" s="1"/>
  <c r="CP29" i="44" s="1"/>
  <c r="BW30" i="44"/>
  <c r="CN30" i="44" s="1"/>
  <c r="BW31" i="44"/>
  <c r="CN31" i="44" s="1"/>
  <c r="CO31" i="44" s="1"/>
  <c r="BW33" i="44"/>
  <c r="CN33" i="44" s="1"/>
  <c r="BW34" i="44"/>
  <c r="CN34" i="44" s="1"/>
  <c r="BW36" i="44"/>
  <c r="CN36" i="44" s="1"/>
  <c r="CO36" i="44" s="1"/>
  <c r="BW37" i="44"/>
  <c r="CN37" i="44" s="1"/>
  <c r="BW38" i="44"/>
  <c r="CN38" i="44" s="1"/>
  <c r="BW39" i="44"/>
  <c r="CN39" i="44" s="1"/>
  <c r="BW40" i="44"/>
  <c r="CN40" i="44" s="1"/>
  <c r="BW27" i="44"/>
  <c r="CN27" i="44" s="1"/>
  <c r="BU28" i="44"/>
  <c r="CI28" i="44" s="1"/>
  <c r="CJ28" i="44" s="1"/>
  <c r="BU29" i="44"/>
  <c r="CI29" i="44" s="1"/>
  <c r="CK29" i="44" s="1"/>
  <c r="BU30" i="44"/>
  <c r="CI30" i="44" s="1"/>
  <c r="BU31" i="44"/>
  <c r="CI31" i="44" s="1"/>
  <c r="CJ31" i="44" s="1"/>
  <c r="BU36" i="44"/>
  <c r="CI36" i="44" s="1"/>
  <c r="CJ36" i="44" s="1"/>
  <c r="BU37" i="44"/>
  <c r="CI37" i="44" s="1"/>
  <c r="BU38" i="44"/>
  <c r="CI38" i="44" s="1"/>
  <c r="BU39" i="44"/>
  <c r="CI39" i="44" s="1"/>
  <c r="BU40" i="44"/>
  <c r="CI40" i="44" s="1"/>
  <c r="BU27" i="44"/>
  <c r="CI27" i="44" s="1"/>
  <c r="BS27" i="44"/>
  <c r="CD27" i="44" s="1"/>
  <c r="BS28" i="44"/>
  <c r="CD28" i="44" s="1"/>
  <c r="CE28" i="44" s="1"/>
  <c r="BS29" i="44"/>
  <c r="CD29" i="44" s="1"/>
  <c r="CF29" i="44" s="1"/>
  <c r="BS30" i="44"/>
  <c r="CD30" i="44" s="1"/>
  <c r="CF30" i="44" s="1"/>
  <c r="BS31" i="44"/>
  <c r="CD31" i="44" s="1"/>
  <c r="BS32" i="44"/>
  <c r="CD32" i="44" s="1"/>
  <c r="CG32" i="44" s="1"/>
  <c r="BS35" i="44"/>
  <c r="CD35" i="44" s="1"/>
  <c r="CF35" i="44" s="1"/>
  <c r="BS36" i="44"/>
  <c r="CD36" i="44" s="1"/>
  <c r="CE36" i="44" s="1"/>
  <c r="BS37" i="44"/>
  <c r="CD37" i="44" s="1"/>
  <c r="BS38" i="44"/>
  <c r="CD38" i="44" s="1"/>
  <c r="BS39" i="44"/>
  <c r="CD39" i="44" s="1"/>
  <c r="BS40" i="44"/>
  <c r="CD40" i="44" s="1"/>
  <c r="EI122" i="44"/>
  <c r="EI121" i="44"/>
  <c r="EI120" i="44"/>
  <c r="EI119" i="44"/>
  <c r="EI118" i="44"/>
  <c r="EI117" i="44"/>
  <c r="EI116" i="44"/>
  <c r="EI115" i="44"/>
  <c r="EI114" i="44"/>
  <c r="EI113" i="44"/>
  <c r="EI112" i="44"/>
  <c r="EI111" i="44"/>
  <c r="EI110" i="44"/>
  <c r="EI109" i="44"/>
  <c r="EI108" i="44"/>
  <c r="EI107" i="44"/>
  <c r="EI106" i="44"/>
  <c r="EI105" i="44"/>
  <c r="EI104" i="44"/>
  <c r="EI103" i="44"/>
  <c r="EI102" i="44"/>
  <c r="EI101" i="44"/>
  <c r="EI100" i="44"/>
  <c r="EI99" i="44"/>
  <c r="EI98" i="44"/>
  <c r="EI97" i="44"/>
  <c r="EI96" i="44"/>
  <c r="EI95" i="44"/>
  <c r="EI94" i="44"/>
  <c r="EI93" i="44"/>
  <c r="EI92" i="44"/>
  <c r="EI91" i="44"/>
  <c r="EI90" i="44"/>
  <c r="EI89" i="44"/>
  <c r="EI88" i="44"/>
  <c r="EI87" i="44"/>
  <c r="EI86" i="44"/>
  <c r="EI85" i="44"/>
  <c r="EI84" i="44"/>
  <c r="EI83" i="44"/>
  <c r="EI82" i="44"/>
  <c r="EI81" i="44"/>
  <c r="EI80" i="44"/>
  <c r="EI79" i="44"/>
  <c r="EI78" i="44"/>
  <c r="EI77" i="44"/>
  <c r="EI76" i="44"/>
  <c r="EI75" i="44"/>
  <c r="EI74" i="44"/>
  <c r="EI73" i="44"/>
  <c r="EI72" i="44"/>
  <c r="EI71" i="44"/>
  <c r="EI70" i="44"/>
  <c r="EI69" i="44"/>
  <c r="EI68" i="44"/>
  <c r="EI67" i="44"/>
  <c r="EI66" i="44"/>
  <c r="EI65" i="44"/>
  <c r="EI64" i="44"/>
  <c r="EI63" i="44"/>
  <c r="EI62" i="44"/>
  <c r="EI61" i="44"/>
  <c r="EI60" i="44"/>
  <c r="EI59" i="44"/>
  <c r="EI58" i="44"/>
  <c r="EI57" i="44"/>
  <c r="EI56" i="44"/>
  <c r="EI55" i="44"/>
  <c r="EI54" i="44"/>
  <c r="EI53" i="44"/>
  <c r="EI52" i="44"/>
  <c r="EI51" i="44"/>
  <c r="EI50" i="44"/>
  <c r="EI49" i="44"/>
  <c r="EI48" i="44"/>
  <c r="EI47" i="44"/>
  <c r="EI46" i="44"/>
  <c r="EI45" i="44"/>
  <c r="EI44" i="44"/>
  <c r="EI43" i="44"/>
  <c r="EI42" i="44"/>
  <c r="EI41" i="44"/>
  <c r="EI40" i="44"/>
  <c r="EI39" i="44"/>
  <c r="EI38" i="44"/>
  <c r="EI37" i="44"/>
  <c r="EI36" i="44"/>
  <c r="EI35" i="44"/>
  <c r="EI34" i="44"/>
  <c r="EI33" i="44"/>
  <c r="EI32" i="44"/>
  <c r="EI31" i="44"/>
  <c r="EI30" i="44"/>
  <c r="EI29" i="44"/>
  <c r="EI28" i="44"/>
  <c r="EI27" i="44"/>
  <c r="BZ27" i="44"/>
  <c r="BZ28" i="44"/>
  <c r="BZ29" i="44"/>
  <c r="BZ30" i="44"/>
  <c r="BZ31" i="44"/>
  <c r="BZ32" i="44"/>
  <c r="BZ33" i="44"/>
  <c r="BZ34" i="44"/>
  <c r="BZ35" i="44"/>
  <c r="BZ36" i="44"/>
  <c r="BZ37" i="44"/>
  <c r="BZ38" i="44"/>
  <c r="BZ39" i="44"/>
  <c r="BZ40" i="44"/>
  <c r="BZ41" i="44"/>
  <c r="BZ42" i="44"/>
  <c r="BZ43" i="44"/>
  <c r="BZ44" i="44"/>
  <c r="BZ45" i="44"/>
  <c r="BZ46" i="44"/>
  <c r="BZ47" i="44"/>
  <c r="BZ48" i="44"/>
  <c r="BZ49" i="44"/>
  <c r="BZ50" i="44"/>
  <c r="BZ51" i="44"/>
  <c r="BZ52" i="44"/>
  <c r="BZ53" i="44"/>
  <c r="BZ54" i="44"/>
  <c r="BZ55" i="44"/>
  <c r="BZ56" i="44"/>
  <c r="BZ57" i="44"/>
  <c r="BZ58" i="44"/>
  <c r="BZ59" i="44"/>
  <c r="BZ60" i="44"/>
  <c r="BZ61" i="44"/>
  <c r="BZ62" i="44"/>
  <c r="BZ63" i="44"/>
  <c r="BZ64" i="44"/>
  <c r="BZ65" i="44"/>
  <c r="BZ66" i="44"/>
  <c r="BZ67" i="44"/>
  <c r="BZ68" i="44"/>
  <c r="BZ69" i="44"/>
  <c r="BZ70" i="44"/>
  <c r="BZ71" i="44"/>
  <c r="BZ72" i="44"/>
  <c r="BZ73" i="44"/>
  <c r="BZ74" i="44"/>
  <c r="BZ75" i="44"/>
  <c r="BZ76" i="44"/>
  <c r="BZ77" i="44"/>
  <c r="BZ78" i="44"/>
  <c r="BZ79" i="44"/>
  <c r="BZ80" i="44"/>
  <c r="BZ81" i="44"/>
  <c r="BZ82" i="44"/>
  <c r="BZ83" i="44"/>
  <c r="BZ84" i="44"/>
  <c r="BZ85" i="44"/>
  <c r="BZ86" i="44"/>
  <c r="BZ87" i="44"/>
  <c r="BZ88" i="44"/>
  <c r="BZ89" i="44"/>
  <c r="BZ90" i="44"/>
  <c r="BZ91" i="44"/>
  <c r="BZ92" i="44"/>
  <c r="BZ93" i="44"/>
  <c r="BZ94" i="44"/>
  <c r="BZ95" i="44"/>
  <c r="BZ96" i="44"/>
  <c r="BZ97" i="44"/>
  <c r="BZ98" i="44"/>
  <c r="BZ99" i="44"/>
  <c r="BZ100" i="44"/>
  <c r="BZ101" i="44"/>
  <c r="BZ102" i="44"/>
  <c r="BZ103" i="44"/>
  <c r="BZ104" i="44"/>
  <c r="BZ105" i="44"/>
  <c r="BZ106" i="44"/>
  <c r="BZ107" i="44"/>
  <c r="BZ108" i="44"/>
  <c r="BZ109" i="44"/>
  <c r="BZ110" i="44"/>
  <c r="BZ111" i="44"/>
  <c r="BZ112" i="44"/>
  <c r="BZ113" i="44"/>
  <c r="BZ114" i="44"/>
  <c r="BZ115" i="44"/>
  <c r="BZ116" i="44"/>
  <c r="BZ117" i="44"/>
  <c r="BZ118" i="44"/>
  <c r="BZ119" i="44"/>
  <c r="BZ120" i="44"/>
  <c r="BZ121" i="44"/>
  <c r="BZ122" i="44"/>
  <c r="BX27" i="44"/>
  <c r="BX28" i="44"/>
  <c r="BX29" i="44"/>
  <c r="BX30" i="44"/>
  <c r="BX31" i="44"/>
  <c r="BX32" i="44"/>
  <c r="BX33" i="44"/>
  <c r="BX34" i="44"/>
  <c r="BX35" i="44"/>
  <c r="BX36" i="44"/>
  <c r="BX37" i="44"/>
  <c r="BX38" i="44"/>
  <c r="BX39" i="44"/>
  <c r="BX40" i="44"/>
  <c r="BX41" i="44"/>
  <c r="BX42" i="44"/>
  <c r="BX43" i="44"/>
  <c r="BX44" i="44"/>
  <c r="BX45" i="44"/>
  <c r="BX46" i="44"/>
  <c r="BX47" i="44"/>
  <c r="BX48" i="44"/>
  <c r="BX49" i="44"/>
  <c r="BX50" i="44"/>
  <c r="BX51" i="44"/>
  <c r="BX52" i="44"/>
  <c r="BX53" i="44"/>
  <c r="BX54" i="44"/>
  <c r="BX55" i="44"/>
  <c r="BX56" i="44"/>
  <c r="BX57" i="44"/>
  <c r="BX58" i="44"/>
  <c r="BX59" i="44"/>
  <c r="BX60" i="44"/>
  <c r="BX61" i="44"/>
  <c r="BX62" i="44"/>
  <c r="BX63" i="44"/>
  <c r="BX64" i="44"/>
  <c r="BX65" i="44"/>
  <c r="BX66" i="44"/>
  <c r="BX67" i="44"/>
  <c r="BX68" i="44"/>
  <c r="BX69" i="44"/>
  <c r="BX70" i="44"/>
  <c r="BX71" i="44"/>
  <c r="BX72" i="44"/>
  <c r="BX73" i="44"/>
  <c r="BX74" i="44"/>
  <c r="BX75" i="44"/>
  <c r="BX76" i="44"/>
  <c r="BX77" i="44"/>
  <c r="BX78" i="44"/>
  <c r="BX79" i="44"/>
  <c r="BX80" i="44"/>
  <c r="BX81" i="44"/>
  <c r="BX82" i="44"/>
  <c r="BX83" i="44"/>
  <c r="BX84" i="44"/>
  <c r="BX85" i="44"/>
  <c r="BX86" i="44"/>
  <c r="BX87" i="44"/>
  <c r="BX88" i="44"/>
  <c r="BX89" i="44"/>
  <c r="BX90" i="44"/>
  <c r="BX91" i="44"/>
  <c r="BX92" i="44"/>
  <c r="BX93" i="44"/>
  <c r="BX94" i="44"/>
  <c r="BX95" i="44"/>
  <c r="BX96" i="44"/>
  <c r="BX97" i="44"/>
  <c r="BX98" i="44"/>
  <c r="BX99" i="44"/>
  <c r="BX100" i="44"/>
  <c r="BX101" i="44"/>
  <c r="BX102" i="44"/>
  <c r="BX103" i="44"/>
  <c r="BX104" i="44"/>
  <c r="BX105" i="44"/>
  <c r="BX106" i="44"/>
  <c r="BX107" i="44"/>
  <c r="BX108" i="44"/>
  <c r="BX109" i="44"/>
  <c r="BX110" i="44"/>
  <c r="BX111" i="44"/>
  <c r="BX112" i="44"/>
  <c r="BX113" i="44"/>
  <c r="BX114" i="44"/>
  <c r="BX115" i="44"/>
  <c r="BX116" i="44"/>
  <c r="BX117" i="44"/>
  <c r="BX118" i="44"/>
  <c r="BX119" i="44"/>
  <c r="BX120" i="44"/>
  <c r="BX121" i="44"/>
  <c r="BX122" i="44"/>
  <c r="BV27" i="44"/>
  <c r="BV28" i="44"/>
  <c r="BV29" i="44"/>
  <c r="BV30" i="44"/>
  <c r="BV31" i="44"/>
  <c r="BV32" i="44"/>
  <c r="BV33" i="44"/>
  <c r="BV34" i="44"/>
  <c r="BV35" i="44"/>
  <c r="BV36" i="44"/>
  <c r="BV37" i="44"/>
  <c r="BV38" i="44"/>
  <c r="BV39" i="44"/>
  <c r="BV40" i="44"/>
  <c r="BV41" i="44"/>
  <c r="BV42" i="44"/>
  <c r="BV43" i="44"/>
  <c r="BV44" i="44"/>
  <c r="BV45" i="44"/>
  <c r="BV46" i="44"/>
  <c r="BV47" i="44"/>
  <c r="BV48" i="44"/>
  <c r="BV49" i="44"/>
  <c r="BV50" i="44"/>
  <c r="BV51" i="44"/>
  <c r="BV52" i="44"/>
  <c r="BV53" i="44"/>
  <c r="BV54" i="44"/>
  <c r="BV55" i="44"/>
  <c r="BV56" i="44"/>
  <c r="BV57" i="44"/>
  <c r="BV58" i="44"/>
  <c r="BV59" i="44"/>
  <c r="BV60" i="44"/>
  <c r="BV61" i="44"/>
  <c r="BV62" i="44"/>
  <c r="BV63" i="44"/>
  <c r="BV64" i="44"/>
  <c r="BV65" i="44"/>
  <c r="BV66" i="44"/>
  <c r="BV67" i="44"/>
  <c r="BV68" i="44"/>
  <c r="BV69" i="44"/>
  <c r="BV70" i="44"/>
  <c r="BV71" i="44"/>
  <c r="BV72" i="44"/>
  <c r="BV73" i="44"/>
  <c r="BV74" i="44"/>
  <c r="BV75" i="44"/>
  <c r="BV76" i="44"/>
  <c r="BV77" i="44"/>
  <c r="BV78" i="44"/>
  <c r="BV79" i="44"/>
  <c r="BV80" i="44"/>
  <c r="BV81" i="44"/>
  <c r="BV82" i="44"/>
  <c r="BV83" i="44"/>
  <c r="BV84" i="44"/>
  <c r="BV85" i="44"/>
  <c r="BV86" i="44"/>
  <c r="BV87" i="44"/>
  <c r="BV88" i="44"/>
  <c r="BV89" i="44"/>
  <c r="BV90" i="44"/>
  <c r="BV91" i="44"/>
  <c r="BV92" i="44"/>
  <c r="BV93" i="44"/>
  <c r="BV94" i="44"/>
  <c r="BV95" i="44"/>
  <c r="BV96" i="44"/>
  <c r="BV97" i="44"/>
  <c r="BV98" i="44"/>
  <c r="BV99" i="44"/>
  <c r="BV100" i="44"/>
  <c r="BV101" i="44"/>
  <c r="BV102" i="44"/>
  <c r="BV103" i="44"/>
  <c r="BV104" i="44"/>
  <c r="BV105" i="44"/>
  <c r="BV106" i="44"/>
  <c r="BV107" i="44"/>
  <c r="BV108" i="44"/>
  <c r="BV109" i="44"/>
  <c r="BV110" i="44"/>
  <c r="BV111" i="44"/>
  <c r="BV112" i="44"/>
  <c r="BV113" i="44"/>
  <c r="BV114" i="44"/>
  <c r="BV115" i="44"/>
  <c r="BV116" i="44"/>
  <c r="BV117" i="44"/>
  <c r="BV118" i="44"/>
  <c r="BV119" i="44"/>
  <c r="BV120" i="44"/>
  <c r="BV121" i="44"/>
  <c r="BV122" i="44"/>
  <c r="BT27" i="44"/>
  <c r="BT28" i="44"/>
  <c r="BT29" i="44"/>
  <c r="BT30" i="44"/>
  <c r="BT31" i="44"/>
  <c r="BT32" i="44"/>
  <c r="BT33" i="44"/>
  <c r="BT34" i="44"/>
  <c r="BT35" i="44"/>
  <c r="BT36" i="44"/>
  <c r="BT37" i="44"/>
  <c r="BT38" i="44"/>
  <c r="BT39" i="44"/>
  <c r="BT40" i="44"/>
  <c r="BT41" i="44"/>
  <c r="BT42" i="44"/>
  <c r="BT43" i="44"/>
  <c r="BT44" i="44"/>
  <c r="BT45" i="44"/>
  <c r="BT46" i="44"/>
  <c r="BT47" i="44"/>
  <c r="BT48" i="44"/>
  <c r="BT49" i="44"/>
  <c r="BT50" i="44"/>
  <c r="BT51" i="44"/>
  <c r="BT52" i="44"/>
  <c r="BT53" i="44"/>
  <c r="BT54" i="44"/>
  <c r="BT55" i="44"/>
  <c r="BT56" i="44"/>
  <c r="BT57" i="44"/>
  <c r="BT58" i="44"/>
  <c r="BT59" i="44"/>
  <c r="BT60" i="44"/>
  <c r="BT61" i="44"/>
  <c r="BT62" i="44"/>
  <c r="BT63" i="44"/>
  <c r="BT64" i="44"/>
  <c r="BT65" i="44"/>
  <c r="BT66" i="44"/>
  <c r="BT67" i="44"/>
  <c r="BT68" i="44"/>
  <c r="BT69" i="44"/>
  <c r="BT70" i="44"/>
  <c r="BT71" i="44"/>
  <c r="BT72" i="44"/>
  <c r="BT73" i="44"/>
  <c r="BT74" i="44"/>
  <c r="BT75" i="44"/>
  <c r="BT76" i="44"/>
  <c r="BT77" i="44"/>
  <c r="BT78" i="44"/>
  <c r="BT79" i="44"/>
  <c r="BT80" i="44"/>
  <c r="BT81" i="44"/>
  <c r="BT82" i="44"/>
  <c r="BT83" i="44"/>
  <c r="BT84" i="44"/>
  <c r="BT85" i="44"/>
  <c r="BT86" i="44"/>
  <c r="BT87" i="44"/>
  <c r="BT88" i="44"/>
  <c r="BT89" i="44"/>
  <c r="BT90" i="44"/>
  <c r="BT91" i="44"/>
  <c r="BT92" i="44"/>
  <c r="BT93" i="44"/>
  <c r="BT94" i="44"/>
  <c r="BT95" i="44"/>
  <c r="BT96" i="44"/>
  <c r="BT97" i="44"/>
  <c r="BT98" i="44"/>
  <c r="BT99" i="44"/>
  <c r="BT100" i="44"/>
  <c r="BT101" i="44"/>
  <c r="BT102" i="44"/>
  <c r="BT103" i="44"/>
  <c r="BT104" i="44"/>
  <c r="BT105" i="44"/>
  <c r="BT106" i="44"/>
  <c r="BT107" i="44"/>
  <c r="BT108" i="44"/>
  <c r="BT109" i="44"/>
  <c r="BT110" i="44"/>
  <c r="BT111" i="44"/>
  <c r="BT112" i="44"/>
  <c r="BT113" i="44"/>
  <c r="BT114" i="44"/>
  <c r="BT115" i="44"/>
  <c r="BT116" i="44"/>
  <c r="BT117" i="44"/>
  <c r="BT118" i="44"/>
  <c r="BT119" i="44"/>
  <c r="BT120" i="44"/>
  <c r="BT121" i="44"/>
  <c r="BT122" i="44"/>
  <c r="AT528" i="44"/>
  <c r="C53" i="46" s="1"/>
  <c r="DE528" i="44"/>
  <c r="D53" i="46" s="1"/>
  <c r="DH528" i="44"/>
  <c r="E53" i="46" s="1"/>
  <c r="DK528" i="44"/>
  <c r="F53" i="46" s="1"/>
  <c r="DN528" i="44"/>
  <c r="G53" i="46" s="1"/>
  <c r="J53" i="46"/>
  <c r="BO122" i="44"/>
  <c r="BN122" i="44"/>
  <c r="BO121" i="44"/>
  <c r="BN121" i="44"/>
  <c r="BO120" i="44"/>
  <c r="BN120" i="44"/>
  <c r="BO119" i="44"/>
  <c r="BN119" i="44"/>
  <c r="BO118" i="44"/>
  <c r="BN118" i="44"/>
  <c r="BO117" i="44"/>
  <c r="BN117" i="44"/>
  <c r="BO116" i="44"/>
  <c r="BN116" i="44"/>
  <c r="BO115" i="44"/>
  <c r="BN115" i="44"/>
  <c r="BO114" i="44"/>
  <c r="BN114" i="44"/>
  <c r="BO113" i="44"/>
  <c r="BN113" i="44"/>
  <c r="BO112" i="44"/>
  <c r="BN112" i="44"/>
  <c r="BO111" i="44"/>
  <c r="BN111" i="44"/>
  <c r="BO110" i="44"/>
  <c r="BN110" i="44"/>
  <c r="BO109" i="44"/>
  <c r="BN109" i="44"/>
  <c r="BO108" i="44"/>
  <c r="BN108" i="44"/>
  <c r="BO107" i="44"/>
  <c r="BN107" i="44"/>
  <c r="BO106" i="44"/>
  <c r="BN106" i="44"/>
  <c r="BO105" i="44"/>
  <c r="BN105" i="44"/>
  <c r="BO104" i="44"/>
  <c r="BN104" i="44"/>
  <c r="BO103" i="44"/>
  <c r="BN103" i="44"/>
  <c r="BO102" i="44"/>
  <c r="BN102" i="44"/>
  <c r="BO101" i="44"/>
  <c r="BN101" i="44"/>
  <c r="BO100" i="44"/>
  <c r="BN100" i="44"/>
  <c r="BO99" i="44"/>
  <c r="BN99" i="44"/>
  <c r="BO98" i="44"/>
  <c r="BN98" i="44"/>
  <c r="BO97" i="44"/>
  <c r="BN97" i="44"/>
  <c r="BO96" i="44"/>
  <c r="BN96" i="44"/>
  <c r="BO95" i="44"/>
  <c r="BN95" i="44"/>
  <c r="BO94" i="44"/>
  <c r="BN94" i="44"/>
  <c r="BO93" i="44"/>
  <c r="BN93" i="44"/>
  <c r="BO92" i="44"/>
  <c r="BN92" i="44"/>
  <c r="BO91" i="44"/>
  <c r="BN91" i="44"/>
  <c r="BO90" i="44"/>
  <c r="BN90" i="44"/>
  <c r="BO89" i="44"/>
  <c r="BN89" i="44"/>
  <c r="BO88" i="44"/>
  <c r="BN88" i="44"/>
  <c r="BO87" i="44"/>
  <c r="BN87" i="44"/>
  <c r="BO86" i="44"/>
  <c r="BN86" i="44"/>
  <c r="BO85" i="44"/>
  <c r="BN85" i="44"/>
  <c r="BO84" i="44"/>
  <c r="BN84" i="44"/>
  <c r="BO83" i="44"/>
  <c r="BN83" i="44"/>
  <c r="BO82" i="44"/>
  <c r="BN82" i="44"/>
  <c r="BO81" i="44"/>
  <c r="BN81" i="44"/>
  <c r="BO80" i="44"/>
  <c r="BN80" i="44"/>
  <c r="BO79" i="44"/>
  <c r="BN79" i="44"/>
  <c r="BO78" i="44"/>
  <c r="BN78" i="44"/>
  <c r="BO77" i="44"/>
  <c r="BN77" i="44"/>
  <c r="BO76" i="44"/>
  <c r="BN76" i="44"/>
  <c r="BO75" i="44"/>
  <c r="BN75" i="44"/>
  <c r="BO74" i="44"/>
  <c r="BN74" i="44"/>
  <c r="BO73" i="44"/>
  <c r="BN73" i="44"/>
  <c r="BO72" i="44"/>
  <c r="BN72" i="44"/>
  <c r="BO71" i="44"/>
  <c r="BN71" i="44"/>
  <c r="BO70" i="44"/>
  <c r="BN70" i="44"/>
  <c r="BO69" i="44"/>
  <c r="BN69" i="44"/>
  <c r="BO68" i="44"/>
  <c r="BN68" i="44"/>
  <c r="BO67" i="44"/>
  <c r="BN67" i="44"/>
  <c r="BO66" i="44"/>
  <c r="BN66" i="44"/>
  <c r="BO65" i="44"/>
  <c r="BN65" i="44"/>
  <c r="BO64" i="44"/>
  <c r="BN64" i="44"/>
  <c r="BO63" i="44"/>
  <c r="BN63" i="44"/>
  <c r="BO62" i="44"/>
  <c r="BN62" i="44"/>
  <c r="BO61" i="44"/>
  <c r="BN61" i="44"/>
  <c r="BO60" i="44"/>
  <c r="BN60" i="44"/>
  <c r="BO59" i="44"/>
  <c r="BN59" i="44"/>
  <c r="BO58" i="44"/>
  <c r="BN58" i="44"/>
  <c r="BO57" i="44"/>
  <c r="BN57" i="44"/>
  <c r="BO56" i="44"/>
  <c r="BN56" i="44"/>
  <c r="BO55" i="44"/>
  <c r="BN55" i="44"/>
  <c r="BO54" i="44"/>
  <c r="BN54" i="44"/>
  <c r="BO53" i="44"/>
  <c r="BN53" i="44"/>
  <c r="BO52" i="44"/>
  <c r="BN52" i="44"/>
  <c r="BO51" i="44"/>
  <c r="BN51" i="44"/>
  <c r="BO50" i="44"/>
  <c r="BN50" i="44"/>
  <c r="BO49" i="44"/>
  <c r="BN49" i="44"/>
  <c r="BO48" i="44"/>
  <c r="BN48" i="44"/>
  <c r="BO47" i="44"/>
  <c r="BN47" i="44"/>
  <c r="BO46" i="44"/>
  <c r="BN46" i="44"/>
  <c r="BO45" i="44"/>
  <c r="BN45" i="44"/>
  <c r="BO44" i="44"/>
  <c r="BN44" i="44"/>
  <c r="BO43" i="44"/>
  <c r="BN43" i="44"/>
  <c r="BO42" i="44"/>
  <c r="BN42" i="44"/>
  <c r="BO41" i="44"/>
  <c r="BN41" i="44"/>
  <c r="BO40" i="44"/>
  <c r="BN40" i="44"/>
  <c r="BO39" i="44"/>
  <c r="BN39" i="44"/>
  <c r="BO38" i="44"/>
  <c r="BN38" i="44"/>
  <c r="BO37" i="44"/>
  <c r="BN37" i="44"/>
  <c r="BO36" i="44"/>
  <c r="BN36" i="44"/>
  <c r="BO35" i="44"/>
  <c r="BN35" i="44"/>
  <c r="BO34" i="44"/>
  <c r="BN34" i="44"/>
  <c r="BO33" i="44"/>
  <c r="BN33" i="44"/>
  <c r="BO32" i="44"/>
  <c r="BN32" i="44"/>
  <c r="BO31" i="44"/>
  <c r="BN31" i="44"/>
  <c r="BO30" i="44"/>
  <c r="BN30" i="44"/>
  <c r="BO29" i="44"/>
  <c r="BN29" i="44"/>
  <c r="BO28" i="44"/>
  <c r="BN28" i="44"/>
  <c r="BO27" i="44"/>
  <c r="BN27" i="44"/>
  <c r="AV27" i="44"/>
  <c r="AW27" i="44"/>
  <c r="AV28" i="44"/>
  <c r="AW28" i="44"/>
  <c r="AV29" i="44"/>
  <c r="AW29" i="44"/>
  <c r="AV30" i="44"/>
  <c r="AW30" i="44"/>
  <c r="AV31" i="44"/>
  <c r="AW31" i="44"/>
  <c r="AV32" i="44"/>
  <c r="AW32" i="44"/>
  <c r="AV33" i="44"/>
  <c r="AW33" i="44"/>
  <c r="AV34" i="44"/>
  <c r="AW34" i="44"/>
  <c r="AV35" i="44"/>
  <c r="AW35" i="44"/>
  <c r="AV36" i="44"/>
  <c r="AW36" i="44"/>
  <c r="AV37" i="44"/>
  <c r="AW37" i="44"/>
  <c r="AV38" i="44"/>
  <c r="AW38" i="44"/>
  <c r="AV39" i="44"/>
  <c r="AW39" i="44"/>
  <c r="AV40" i="44"/>
  <c r="AW40" i="44"/>
  <c r="AV41" i="44"/>
  <c r="AW41" i="44"/>
  <c r="AV42" i="44"/>
  <c r="AW42" i="44"/>
  <c r="AV43" i="44"/>
  <c r="AW43" i="44"/>
  <c r="AV44" i="44"/>
  <c r="AW44" i="44"/>
  <c r="AV45" i="44"/>
  <c r="AW45" i="44"/>
  <c r="AV46" i="44"/>
  <c r="AW46" i="44"/>
  <c r="AV47" i="44"/>
  <c r="AW47" i="44"/>
  <c r="AV48" i="44"/>
  <c r="AW48" i="44"/>
  <c r="AV49" i="44"/>
  <c r="AW49" i="44"/>
  <c r="AV50" i="44"/>
  <c r="AW50" i="44"/>
  <c r="AV51" i="44"/>
  <c r="AW51" i="44"/>
  <c r="AV52" i="44"/>
  <c r="AW52" i="44"/>
  <c r="AV53" i="44"/>
  <c r="AW53" i="44"/>
  <c r="AV54" i="44"/>
  <c r="AW54" i="44"/>
  <c r="AV55" i="44"/>
  <c r="AW55" i="44"/>
  <c r="AV56" i="44"/>
  <c r="AW56" i="44"/>
  <c r="AV57" i="44"/>
  <c r="AW57" i="44"/>
  <c r="AV58" i="44"/>
  <c r="AW58" i="44"/>
  <c r="AV59" i="44"/>
  <c r="AW59" i="44"/>
  <c r="AV60" i="44"/>
  <c r="AW60" i="44"/>
  <c r="AV61" i="44"/>
  <c r="AW61" i="44"/>
  <c r="AV62" i="44"/>
  <c r="AW62" i="44"/>
  <c r="AV63" i="44"/>
  <c r="AW63" i="44"/>
  <c r="AV64" i="44"/>
  <c r="AW64" i="44"/>
  <c r="AV65" i="44"/>
  <c r="AW65" i="44"/>
  <c r="AV66" i="44"/>
  <c r="AW66" i="44"/>
  <c r="AV67" i="44"/>
  <c r="AW67" i="44"/>
  <c r="AV68" i="44"/>
  <c r="AW68" i="44"/>
  <c r="AV69" i="44"/>
  <c r="AW69" i="44"/>
  <c r="AV70" i="44"/>
  <c r="AW70" i="44"/>
  <c r="AV71" i="44"/>
  <c r="AW71" i="44"/>
  <c r="AV72" i="44"/>
  <c r="AW72" i="44"/>
  <c r="AV73" i="44"/>
  <c r="AW73" i="44"/>
  <c r="AV74" i="44"/>
  <c r="AW74" i="44"/>
  <c r="AV75" i="44"/>
  <c r="AW75" i="44"/>
  <c r="AV76" i="44"/>
  <c r="AW76" i="44"/>
  <c r="AV77" i="44"/>
  <c r="AW77" i="44"/>
  <c r="AV78" i="44"/>
  <c r="AW78" i="44"/>
  <c r="AV79" i="44"/>
  <c r="AW79" i="44"/>
  <c r="AV80" i="44"/>
  <c r="AW80" i="44"/>
  <c r="AV81" i="44"/>
  <c r="AW81" i="44"/>
  <c r="AV82" i="44"/>
  <c r="AW82" i="44"/>
  <c r="AV83" i="44"/>
  <c r="AW83" i="44"/>
  <c r="AV84" i="44"/>
  <c r="AW84" i="44"/>
  <c r="AV85" i="44"/>
  <c r="AW85" i="44"/>
  <c r="AV86" i="44"/>
  <c r="AW86" i="44"/>
  <c r="AV87" i="44"/>
  <c r="AW87" i="44"/>
  <c r="AV88" i="44"/>
  <c r="AW88" i="44"/>
  <c r="AV89" i="44"/>
  <c r="AW89" i="44"/>
  <c r="AV90" i="44"/>
  <c r="AW90" i="44"/>
  <c r="AV91" i="44"/>
  <c r="AW91" i="44"/>
  <c r="AV92" i="44"/>
  <c r="AW92" i="44"/>
  <c r="AV93" i="44"/>
  <c r="AW93" i="44"/>
  <c r="AV94" i="44"/>
  <c r="AW94" i="44"/>
  <c r="AV95" i="44"/>
  <c r="AW95" i="44"/>
  <c r="AV96" i="44"/>
  <c r="AW96" i="44"/>
  <c r="AV97" i="44"/>
  <c r="AW97" i="44"/>
  <c r="AV98" i="44"/>
  <c r="AW98" i="44"/>
  <c r="AV99" i="44"/>
  <c r="AW99" i="44"/>
  <c r="AV100" i="44"/>
  <c r="AW100" i="44"/>
  <c r="AV101" i="44"/>
  <c r="AW101" i="44"/>
  <c r="AV102" i="44"/>
  <c r="AW102" i="44"/>
  <c r="AV103" i="44"/>
  <c r="AW103" i="44"/>
  <c r="AV104" i="44"/>
  <c r="AW104" i="44"/>
  <c r="AV105" i="44"/>
  <c r="AW105" i="44"/>
  <c r="AV106" i="44"/>
  <c r="AW106" i="44"/>
  <c r="AV107" i="44"/>
  <c r="AW107" i="44"/>
  <c r="AV108" i="44"/>
  <c r="AW108" i="44"/>
  <c r="AV109" i="44"/>
  <c r="AW109" i="44"/>
  <c r="AV110" i="44"/>
  <c r="AW110" i="44"/>
  <c r="AV111" i="44"/>
  <c r="AW111" i="44"/>
  <c r="AV112" i="44"/>
  <c r="AW112" i="44"/>
  <c r="AV113" i="44"/>
  <c r="AW113" i="44"/>
  <c r="AV114" i="44"/>
  <c r="AW114" i="44"/>
  <c r="AV115" i="44"/>
  <c r="AW115" i="44"/>
  <c r="AV116" i="44"/>
  <c r="AW116" i="44"/>
  <c r="AV117" i="44"/>
  <c r="AW117" i="44"/>
  <c r="AV118" i="44"/>
  <c r="AW118" i="44"/>
  <c r="AV119" i="44"/>
  <c r="AW119" i="44"/>
  <c r="AV120" i="44"/>
  <c r="AW120" i="44"/>
  <c r="AV121" i="44"/>
  <c r="AW121" i="44"/>
  <c r="AV122" i="44"/>
  <c r="AW122" i="44"/>
  <c r="F546" i="44"/>
  <c r="BP75" i="44"/>
  <c r="BQ75" i="44"/>
  <c r="BS75" i="44"/>
  <c r="CD75" i="44" s="1"/>
  <c r="BU75" i="44"/>
  <c r="CI75" i="44" s="1"/>
  <c r="BW75" i="44"/>
  <c r="CN75" i="44" s="1"/>
  <c r="BY75" i="44"/>
  <c r="CS75" i="44" s="1"/>
  <c r="CA75" i="44"/>
  <c r="CX75" i="44" s="1"/>
  <c r="CB75" i="44"/>
  <c r="BP76" i="44"/>
  <c r="BQ76" i="44"/>
  <c r="BS76" i="44"/>
  <c r="CD76" i="44" s="1"/>
  <c r="BU76" i="44"/>
  <c r="CI76" i="44" s="1"/>
  <c r="BW76" i="44"/>
  <c r="CN76" i="44" s="1"/>
  <c r="BY76" i="44"/>
  <c r="CS76" i="44" s="1"/>
  <c r="CA76" i="44"/>
  <c r="CX76" i="44" s="1"/>
  <c r="CB76" i="44"/>
  <c r="BP77" i="44"/>
  <c r="BQ77" i="44"/>
  <c r="BS77" i="44"/>
  <c r="CD77" i="44" s="1"/>
  <c r="BU77" i="44"/>
  <c r="CI77" i="44" s="1"/>
  <c r="BW77" i="44"/>
  <c r="CN77" i="44" s="1"/>
  <c r="BY77" i="44"/>
  <c r="CS77" i="44" s="1"/>
  <c r="CA77" i="44"/>
  <c r="CX77" i="44" s="1"/>
  <c r="CB77" i="44"/>
  <c r="BP78" i="44"/>
  <c r="BQ78" i="44"/>
  <c r="BS78" i="44"/>
  <c r="CD78" i="44" s="1"/>
  <c r="BU78" i="44"/>
  <c r="CI78" i="44" s="1"/>
  <c r="BW78" i="44"/>
  <c r="CN78" i="44" s="1"/>
  <c r="BY78" i="44"/>
  <c r="CS78" i="44" s="1"/>
  <c r="CA78" i="44"/>
  <c r="CX78" i="44" s="1"/>
  <c r="CB78" i="44"/>
  <c r="BP79" i="44"/>
  <c r="BQ79" i="44"/>
  <c r="BS79" i="44"/>
  <c r="CD79" i="44" s="1"/>
  <c r="BU79" i="44"/>
  <c r="CI79" i="44" s="1"/>
  <c r="BW79" i="44"/>
  <c r="CN79" i="44" s="1"/>
  <c r="BY79" i="44"/>
  <c r="CS79" i="44" s="1"/>
  <c r="CA79" i="44"/>
  <c r="CX79" i="44" s="1"/>
  <c r="CB79" i="44"/>
  <c r="BP80" i="44"/>
  <c r="BQ80" i="44"/>
  <c r="BS80" i="44"/>
  <c r="CD80" i="44" s="1"/>
  <c r="BU80" i="44"/>
  <c r="CI80" i="44" s="1"/>
  <c r="BW80" i="44"/>
  <c r="CN80" i="44" s="1"/>
  <c r="BY80" i="44"/>
  <c r="CS80" i="44" s="1"/>
  <c r="CA80" i="44"/>
  <c r="CX80" i="44" s="1"/>
  <c r="CB80" i="44"/>
  <c r="BP63" i="44"/>
  <c r="BQ63" i="44"/>
  <c r="BS63" i="44"/>
  <c r="CD63" i="44" s="1"/>
  <c r="BU63" i="44"/>
  <c r="CI63" i="44" s="1"/>
  <c r="BW63" i="44"/>
  <c r="CN63" i="44" s="1"/>
  <c r="BY63" i="44"/>
  <c r="CS63" i="44" s="1"/>
  <c r="CA63" i="44"/>
  <c r="CX63" i="44" s="1"/>
  <c r="CB63" i="44"/>
  <c r="AS528" i="44"/>
  <c r="AR528" i="44"/>
  <c r="AQ528" i="44"/>
  <c r="AP528" i="44"/>
  <c r="AO528" i="44"/>
  <c r="AN528" i="44"/>
  <c r="AM528" i="44"/>
  <c r="AL528" i="44"/>
  <c r="AJ528" i="44"/>
  <c r="AI528" i="44"/>
  <c r="AH528" i="44"/>
  <c r="AG528" i="44"/>
  <c r="AE528" i="44"/>
  <c r="AD528" i="44"/>
  <c r="AC528" i="44"/>
  <c r="AB528" i="44"/>
  <c r="Z528" i="44"/>
  <c r="Y528" i="44"/>
  <c r="X528" i="44"/>
  <c r="J528" i="44"/>
  <c r="I528" i="44"/>
  <c r="CA33" i="44"/>
  <c r="CX33" i="44" s="1"/>
  <c r="CY33" i="44" s="1"/>
  <c r="CA34" i="44"/>
  <c r="CX34" i="44" s="1"/>
  <c r="CA41" i="44"/>
  <c r="CX41" i="44" s="1"/>
  <c r="CA42" i="44"/>
  <c r="CX42" i="44" s="1"/>
  <c r="CA43" i="44"/>
  <c r="CX43" i="44" s="1"/>
  <c r="CA44" i="44"/>
  <c r="CX44" i="44" s="1"/>
  <c r="CA45" i="44"/>
  <c r="CX45" i="44" s="1"/>
  <c r="CA46" i="44"/>
  <c r="CX46" i="44" s="1"/>
  <c r="CA47" i="44"/>
  <c r="CX47" i="44" s="1"/>
  <c r="CA48" i="44"/>
  <c r="CX48" i="44" s="1"/>
  <c r="CA49" i="44"/>
  <c r="CX49" i="44" s="1"/>
  <c r="CA50" i="44"/>
  <c r="CX50" i="44" s="1"/>
  <c r="CA51" i="44"/>
  <c r="CX51" i="44" s="1"/>
  <c r="CA52" i="44"/>
  <c r="CX52" i="44" s="1"/>
  <c r="CA53" i="44"/>
  <c r="CX53" i="44" s="1"/>
  <c r="CA54" i="44"/>
  <c r="CX54" i="44" s="1"/>
  <c r="CA55" i="44"/>
  <c r="CX55" i="44" s="1"/>
  <c r="CA56" i="44"/>
  <c r="CX56" i="44" s="1"/>
  <c r="CA57" i="44"/>
  <c r="CX57" i="44" s="1"/>
  <c r="CA58" i="44"/>
  <c r="CX58" i="44" s="1"/>
  <c r="CA59" i="44"/>
  <c r="CX59" i="44" s="1"/>
  <c r="CA60" i="44"/>
  <c r="CX60" i="44" s="1"/>
  <c r="CA61" i="44"/>
  <c r="CX61" i="44" s="1"/>
  <c r="CA62" i="44"/>
  <c r="CX62" i="44" s="1"/>
  <c r="CA64" i="44"/>
  <c r="CX64" i="44" s="1"/>
  <c r="CA65" i="44"/>
  <c r="CX65" i="44" s="1"/>
  <c r="CA66" i="44"/>
  <c r="CX66" i="44" s="1"/>
  <c r="CA67" i="44"/>
  <c r="CX67" i="44" s="1"/>
  <c r="CA68" i="44"/>
  <c r="CX68" i="44" s="1"/>
  <c r="CA69" i="44"/>
  <c r="CX69" i="44" s="1"/>
  <c r="CA70" i="44"/>
  <c r="CX70" i="44" s="1"/>
  <c r="CA71" i="44"/>
  <c r="CX71" i="44" s="1"/>
  <c r="CA72" i="44"/>
  <c r="CX72" i="44" s="1"/>
  <c r="CA73" i="44"/>
  <c r="CX73" i="44" s="1"/>
  <c r="CA74" i="44"/>
  <c r="CX74" i="44" s="1"/>
  <c r="CA81" i="44"/>
  <c r="CX81" i="44" s="1"/>
  <c r="CA82" i="44"/>
  <c r="CX82" i="44" s="1"/>
  <c r="CA83" i="44"/>
  <c r="CX83" i="44" s="1"/>
  <c r="CA84" i="44"/>
  <c r="CX84" i="44" s="1"/>
  <c r="CA85" i="44"/>
  <c r="CX85" i="44" s="1"/>
  <c r="CA86" i="44"/>
  <c r="CX86" i="44" s="1"/>
  <c r="CA87" i="44"/>
  <c r="CX87" i="44" s="1"/>
  <c r="CA88" i="44"/>
  <c r="CX88" i="44" s="1"/>
  <c r="CA89" i="44"/>
  <c r="CX89" i="44" s="1"/>
  <c r="CA90" i="44"/>
  <c r="CX90" i="44" s="1"/>
  <c r="CA91" i="44"/>
  <c r="CX91" i="44" s="1"/>
  <c r="CA92" i="44"/>
  <c r="CX92" i="44" s="1"/>
  <c r="CA93" i="44"/>
  <c r="CX93" i="44" s="1"/>
  <c r="CA94" i="44"/>
  <c r="CX94" i="44" s="1"/>
  <c r="CA95" i="44"/>
  <c r="CX95" i="44" s="1"/>
  <c r="CA96" i="44"/>
  <c r="CX96" i="44" s="1"/>
  <c r="CA97" i="44"/>
  <c r="CX97" i="44" s="1"/>
  <c r="CA98" i="44"/>
  <c r="CX98" i="44" s="1"/>
  <c r="CA99" i="44"/>
  <c r="CX99" i="44" s="1"/>
  <c r="CA100" i="44"/>
  <c r="CX100" i="44" s="1"/>
  <c r="CA101" i="44"/>
  <c r="CX101" i="44" s="1"/>
  <c r="CA102" i="44"/>
  <c r="CX102" i="44" s="1"/>
  <c r="CA103" i="44"/>
  <c r="CX103" i="44" s="1"/>
  <c r="CA104" i="44"/>
  <c r="CX104" i="44" s="1"/>
  <c r="CA105" i="44"/>
  <c r="CX105" i="44" s="1"/>
  <c r="CA106" i="44"/>
  <c r="CX106" i="44" s="1"/>
  <c r="CA107" i="44"/>
  <c r="CX107" i="44" s="1"/>
  <c r="CA108" i="44"/>
  <c r="CX108" i="44" s="1"/>
  <c r="CA109" i="44"/>
  <c r="CX109" i="44" s="1"/>
  <c r="CA110" i="44"/>
  <c r="CX110" i="44" s="1"/>
  <c r="CA111" i="44"/>
  <c r="CX111" i="44" s="1"/>
  <c r="CA112" i="44"/>
  <c r="CX112" i="44" s="1"/>
  <c r="CA113" i="44"/>
  <c r="CX113" i="44" s="1"/>
  <c r="CA114" i="44"/>
  <c r="CX114" i="44" s="1"/>
  <c r="CA115" i="44"/>
  <c r="CX115" i="44" s="1"/>
  <c r="CA116" i="44"/>
  <c r="CX116" i="44" s="1"/>
  <c r="CA117" i="44"/>
  <c r="CX117" i="44" s="1"/>
  <c r="CA118" i="44"/>
  <c r="CX118" i="44" s="1"/>
  <c r="CA119" i="44"/>
  <c r="CX119" i="44" s="1"/>
  <c r="CA120" i="44"/>
  <c r="CX120" i="44" s="1"/>
  <c r="CA121" i="44"/>
  <c r="CX121" i="44" s="1"/>
  <c r="CA122" i="44"/>
  <c r="CX122" i="44" s="1"/>
  <c r="BY32" i="44"/>
  <c r="CS32" i="44" s="1"/>
  <c r="CV32" i="44" s="1"/>
  <c r="BY33" i="44"/>
  <c r="CS33" i="44" s="1"/>
  <c r="CT33" i="44" s="1"/>
  <c r="BY35" i="44"/>
  <c r="CS35" i="44" s="1"/>
  <c r="CU35" i="44" s="1"/>
  <c r="BY41" i="44"/>
  <c r="CS41" i="44" s="1"/>
  <c r="BY42" i="44"/>
  <c r="CS42" i="44" s="1"/>
  <c r="BY43" i="44"/>
  <c r="CS43" i="44" s="1"/>
  <c r="BY44" i="44"/>
  <c r="CS44" i="44" s="1"/>
  <c r="BY45" i="44"/>
  <c r="CS45" i="44" s="1"/>
  <c r="BY46" i="44"/>
  <c r="CS46" i="44" s="1"/>
  <c r="BY47" i="44"/>
  <c r="CS47" i="44" s="1"/>
  <c r="BY48" i="44"/>
  <c r="CS48" i="44" s="1"/>
  <c r="BY49" i="44"/>
  <c r="CS49" i="44" s="1"/>
  <c r="BY50" i="44"/>
  <c r="CS50" i="44" s="1"/>
  <c r="BY51" i="44"/>
  <c r="CS51" i="44" s="1"/>
  <c r="BY52" i="44"/>
  <c r="CS52" i="44" s="1"/>
  <c r="BY53" i="44"/>
  <c r="CS53" i="44" s="1"/>
  <c r="BY54" i="44"/>
  <c r="CS54" i="44" s="1"/>
  <c r="BY55" i="44"/>
  <c r="CS55" i="44" s="1"/>
  <c r="BY56" i="44"/>
  <c r="CS56" i="44" s="1"/>
  <c r="BY57" i="44"/>
  <c r="CS57" i="44" s="1"/>
  <c r="BY58" i="44"/>
  <c r="CS58" i="44" s="1"/>
  <c r="BY59" i="44"/>
  <c r="CS59" i="44" s="1"/>
  <c r="BY60" i="44"/>
  <c r="CS60" i="44" s="1"/>
  <c r="BY61" i="44"/>
  <c r="CS61" i="44" s="1"/>
  <c r="BY62" i="44"/>
  <c r="CS62" i="44" s="1"/>
  <c r="BY64" i="44"/>
  <c r="CS64" i="44" s="1"/>
  <c r="BY65" i="44"/>
  <c r="CS65" i="44" s="1"/>
  <c r="BY66" i="44"/>
  <c r="CS66" i="44" s="1"/>
  <c r="BY67" i="44"/>
  <c r="CS67" i="44" s="1"/>
  <c r="BY68" i="44"/>
  <c r="CS68" i="44" s="1"/>
  <c r="BY69" i="44"/>
  <c r="CS69" i="44" s="1"/>
  <c r="BY70" i="44"/>
  <c r="CS70" i="44" s="1"/>
  <c r="BY71" i="44"/>
  <c r="CS71" i="44" s="1"/>
  <c r="BY72" i="44"/>
  <c r="CS72" i="44" s="1"/>
  <c r="BY73" i="44"/>
  <c r="CS73" i="44" s="1"/>
  <c r="BY74" i="44"/>
  <c r="CS74" i="44" s="1"/>
  <c r="BY81" i="44"/>
  <c r="CS81" i="44" s="1"/>
  <c r="BY82" i="44"/>
  <c r="CS82" i="44" s="1"/>
  <c r="BY83" i="44"/>
  <c r="CS83" i="44" s="1"/>
  <c r="BY84" i="44"/>
  <c r="CS84" i="44" s="1"/>
  <c r="BY85" i="44"/>
  <c r="CS85" i="44" s="1"/>
  <c r="BY86" i="44"/>
  <c r="CS86" i="44" s="1"/>
  <c r="BY87" i="44"/>
  <c r="CS87" i="44" s="1"/>
  <c r="BY88" i="44"/>
  <c r="CS88" i="44" s="1"/>
  <c r="BY89" i="44"/>
  <c r="CS89" i="44" s="1"/>
  <c r="BY90" i="44"/>
  <c r="CS90" i="44" s="1"/>
  <c r="BY91" i="44"/>
  <c r="CS91" i="44" s="1"/>
  <c r="BY92" i="44"/>
  <c r="CS92" i="44" s="1"/>
  <c r="BY93" i="44"/>
  <c r="CS93" i="44" s="1"/>
  <c r="BY94" i="44"/>
  <c r="CS94" i="44" s="1"/>
  <c r="BY95" i="44"/>
  <c r="CS95" i="44" s="1"/>
  <c r="BY96" i="44"/>
  <c r="CS96" i="44" s="1"/>
  <c r="BY97" i="44"/>
  <c r="CS97" i="44" s="1"/>
  <c r="BY98" i="44"/>
  <c r="CS98" i="44" s="1"/>
  <c r="BY99" i="44"/>
  <c r="CS99" i="44" s="1"/>
  <c r="BY100" i="44"/>
  <c r="CS100" i="44" s="1"/>
  <c r="BY101" i="44"/>
  <c r="CS101" i="44" s="1"/>
  <c r="BY102" i="44"/>
  <c r="CS102" i="44" s="1"/>
  <c r="BY103" i="44"/>
  <c r="CS103" i="44" s="1"/>
  <c r="BY104" i="44"/>
  <c r="CS104" i="44" s="1"/>
  <c r="BY105" i="44"/>
  <c r="CS105" i="44" s="1"/>
  <c r="BY106" i="44"/>
  <c r="CS106" i="44" s="1"/>
  <c r="BY107" i="44"/>
  <c r="CS107" i="44" s="1"/>
  <c r="BY108" i="44"/>
  <c r="CS108" i="44" s="1"/>
  <c r="BY109" i="44"/>
  <c r="CS109" i="44" s="1"/>
  <c r="BY110" i="44"/>
  <c r="CS110" i="44" s="1"/>
  <c r="BY111" i="44"/>
  <c r="CS111" i="44" s="1"/>
  <c r="BY112" i="44"/>
  <c r="CS112" i="44" s="1"/>
  <c r="BY113" i="44"/>
  <c r="CS113" i="44" s="1"/>
  <c r="BY114" i="44"/>
  <c r="CS114" i="44" s="1"/>
  <c r="BY115" i="44"/>
  <c r="CS115" i="44" s="1"/>
  <c r="BY116" i="44"/>
  <c r="CS116" i="44" s="1"/>
  <c r="BY117" i="44"/>
  <c r="CS117" i="44" s="1"/>
  <c r="BY118" i="44"/>
  <c r="CS118" i="44" s="1"/>
  <c r="BY119" i="44"/>
  <c r="CS119" i="44" s="1"/>
  <c r="BY120" i="44"/>
  <c r="CS120" i="44" s="1"/>
  <c r="BY121" i="44"/>
  <c r="CS121" i="44" s="1"/>
  <c r="BY122" i="44"/>
  <c r="CS122" i="44" s="1"/>
  <c r="BW32" i="44"/>
  <c r="CN32" i="44" s="1"/>
  <c r="CQ32" i="44" s="1"/>
  <c r="BW35" i="44"/>
  <c r="CN35" i="44" s="1"/>
  <c r="CP35" i="44" s="1"/>
  <c r="BW41" i="44"/>
  <c r="CN41" i="44" s="1"/>
  <c r="BW42" i="44"/>
  <c r="CN42" i="44" s="1"/>
  <c r="BW43" i="44"/>
  <c r="CN43" i="44" s="1"/>
  <c r="BW44" i="44"/>
  <c r="CN44" i="44" s="1"/>
  <c r="BW45" i="44"/>
  <c r="CN45" i="44" s="1"/>
  <c r="BW46" i="44"/>
  <c r="CN46" i="44" s="1"/>
  <c r="BW47" i="44"/>
  <c r="CN47" i="44" s="1"/>
  <c r="BW48" i="44"/>
  <c r="CN48" i="44" s="1"/>
  <c r="BW49" i="44"/>
  <c r="CN49" i="44" s="1"/>
  <c r="BW50" i="44"/>
  <c r="CN50" i="44" s="1"/>
  <c r="BW51" i="44"/>
  <c r="CN51" i="44" s="1"/>
  <c r="BW52" i="44"/>
  <c r="CN52" i="44" s="1"/>
  <c r="BW53" i="44"/>
  <c r="CN53" i="44" s="1"/>
  <c r="BW54" i="44"/>
  <c r="CN54" i="44" s="1"/>
  <c r="BW55" i="44"/>
  <c r="CN55" i="44" s="1"/>
  <c r="BW56" i="44"/>
  <c r="CN56" i="44" s="1"/>
  <c r="BW57" i="44"/>
  <c r="CN57" i="44" s="1"/>
  <c r="BW58" i="44"/>
  <c r="CN58" i="44" s="1"/>
  <c r="BW59" i="44"/>
  <c r="CN59" i="44" s="1"/>
  <c r="BW60" i="44"/>
  <c r="CN60" i="44" s="1"/>
  <c r="BW61" i="44"/>
  <c r="CN61" i="44" s="1"/>
  <c r="BW62" i="44"/>
  <c r="CN62" i="44" s="1"/>
  <c r="BW64" i="44"/>
  <c r="CN64" i="44" s="1"/>
  <c r="BW65" i="44"/>
  <c r="CN65" i="44" s="1"/>
  <c r="BW66" i="44"/>
  <c r="CN66" i="44" s="1"/>
  <c r="BW67" i="44"/>
  <c r="CN67" i="44" s="1"/>
  <c r="BW68" i="44"/>
  <c r="CN68" i="44" s="1"/>
  <c r="BW69" i="44"/>
  <c r="CN69" i="44" s="1"/>
  <c r="BW70" i="44"/>
  <c r="CN70" i="44" s="1"/>
  <c r="BW71" i="44"/>
  <c r="CN71" i="44" s="1"/>
  <c r="BW72" i="44"/>
  <c r="CN72" i="44" s="1"/>
  <c r="BW73" i="44"/>
  <c r="CN73" i="44" s="1"/>
  <c r="BW74" i="44"/>
  <c r="CN74" i="44" s="1"/>
  <c r="BW81" i="44"/>
  <c r="CN81" i="44" s="1"/>
  <c r="BW82" i="44"/>
  <c r="CN82" i="44" s="1"/>
  <c r="BW83" i="44"/>
  <c r="CN83" i="44" s="1"/>
  <c r="BW84" i="44"/>
  <c r="CN84" i="44" s="1"/>
  <c r="BW85" i="44"/>
  <c r="CN85" i="44" s="1"/>
  <c r="BW86" i="44"/>
  <c r="CN86" i="44" s="1"/>
  <c r="BW87" i="44"/>
  <c r="CN87" i="44" s="1"/>
  <c r="BW88" i="44"/>
  <c r="CN88" i="44" s="1"/>
  <c r="BW89" i="44"/>
  <c r="CN89" i="44" s="1"/>
  <c r="BW90" i="44"/>
  <c r="CN90" i="44" s="1"/>
  <c r="BW91" i="44"/>
  <c r="CN91" i="44" s="1"/>
  <c r="BW92" i="44"/>
  <c r="CN92" i="44" s="1"/>
  <c r="BW93" i="44"/>
  <c r="CN93" i="44" s="1"/>
  <c r="BW94" i="44"/>
  <c r="CN94" i="44" s="1"/>
  <c r="BW95" i="44"/>
  <c r="CN95" i="44" s="1"/>
  <c r="BW96" i="44"/>
  <c r="CN96" i="44" s="1"/>
  <c r="BW97" i="44"/>
  <c r="CN97" i="44" s="1"/>
  <c r="BW98" i="44"/>
  <c r="CN98" i="44" s="1"/>
  <c r="BW99" i="44"/>
  <c r="CN99" i="44" s="1"/>
  <c r="BW100" i="44"/>
  <c r="CN100" i="44" s="1"/>
  <c r="BW101" i="44"/>
  <c r="CN101" i="44" s="1"/>
  <c r="BW102" i="44"/>
  <c r="CN102" i="44" s="1"/>
  <c r="BW103" i="44"/>
  <c r="CN103" i="44" s="1"/>
  <c r="BW104" i="44"/>
  <c r="CN104" i="44" s="1"/>
  <c r="BW105" i="44"/>
  <c r="CN105" i="44" s="1"/>
  <c r="BW106" i="44"/>
  <c r="CN106" i="44" s="1"/>
  <c r="BW107" i="44"/>
  <c r="CN107" i="44" s="1"/>
  <c r="BW108" i="44"/>
  <c r="CN108" i="44" s="1"/>
  <c r="BW109" i="44"/>
  <c r="CN109" i="44" s="1"/>
  <c r="BW110" i="44"/>
  <c r="CN110" i="44" s="1"/>
  <c r="BW111" i="44"/>
  <c r="CN111" i="44" s="1"/>
  <c r="BW112" i="44"/>
  <c r="CN112" i="44" s="1"/>
  <c r="BW113" i="44"/>
  <c r="CN113" i="44" s="1"/>
  <c r="BW114" i="44"/>
  <c r="CN114" i="44" s="1"/>
  <c r="BW115" i="44"/>
  <c r="CN115" i="44" s="1"/>
  <c r="BW116" i="44"/>
  <c r="CN116" i="44" s="1"/>
  <c r="BW117" i="44"/>
  <c r="CN117" i="44" s="1"/>
  <c r="BW118" i="44"/>
  <c r="CN118" i="44" s="1"/>
  <c r="BW119" i="44"/>
  <c r="CN119" i="44" s="1"/>
  <c r="BW120" i="44"/>
  <c r="CN120" i="44" s="1"/>
  <c r="BW121" i="44"/>
  <c r="CN121" i="44" s="1"/>
  <c r="BW122" i="44"/>
  <c r="CN122" i="44" s="1"/>
  <c r="BU32" i="44"/>
  <c r="CI32" i="44" s="1"/>
  <c r="CL32" i="44" s="1"/>
  <c r="BU33" i="44"/>
  <c r="CI33" i="44" s="1"/>
  <c r="CJ33" i="44" s="1"/>
  <c r="BU34" i="44"/>
  <c r="CI34" i="44" s="1"/>
  <c r="BU35" i="44"/>
  <c r="CI35" i="44" s="1"/>
  <c r="CK35" i="44" s="1"/>
  <c r="BU41" i="44"/>
  <c r="CI41" i="44" s="1"/>
  <c r="BU42" i="44"/>
  <c r="CI42" i="44" s="1"/>
  <c r="BU43" i="44"/>
  <c r="CI43" i="44" s="1"/>
  <c r="BU44" i="44"/>
  <c r="CI44" i="44" s="1"/>
  <c r="BU45" i="44"/>
  <c r="CI45" i="44" s="1"/>
  <c r="BU46" i="44"/>
  <c r="CI46" i="44" s="1"/>
  <c r="BU47" i="44"/>
  <c r="CI47" i="44" s="1"/>
  <c r="BU48" i="44"/>
  <c r="CI48" i="44" s="1"/>
  <c r="BU49" i="44"/>
  <c r="CI49" i="44" s="1"/>
  <c r="BU50" i="44"/>
  <c r="CI50" i="44" s="1"/>
  <c r="BU51" i="44"/>
  <c r="CI51" i="44" s="1"/>
  <c r="BU52" i="44"/>
  <c r="CI52" i="44" s="1"/>
  <c r="BU53" i="44"/>
  <c r="CI53" i="44" s="1"/>
  <c r="BU54" i="44"/>
  <c r="CI54" i="44" s="1"/>
  <c r="BU55" i="44"/>
  <c r="CI55" i="44" s="1"/>
  <c r="BU56" i="44"/>
  <c r="CI56" i="44" s="1"/>
  <c r="BU57" i="44"/>
  <c r="CI57" i="44" s="1"/>
  <c r="BU58" i="44"/>
  <c r="CI58" i="44" s="1"/>
  <c r="BU59" i="44"/>
  <c r="CI59" i="44" s="1"/>
  <c r="BU60" i="44"/>
  <c r="CI60" i="44" s="1"/>
  <c r="BU61" i="44"/>
  <c r="CI61" i="44" s="1"/>
  <c r="BU62" i="44"/>
  <c r="CI62" i="44" s="1"/>
  <c r="BU64" i="44"/>
  <c r="CI64" i="44" s="1"/>
  <c r="BU65" i="44"/>
  <c r="CI65" i="44" s="1"/>
  <c r="BU66" i="44"/>
  <c r="CI66" i="44" s="1"/>
  <c r="BU67" i="44"/>
  <c r="CI67" i="44" s="1"/>
  <c r="BU68" i="44"/>
  <c r="CI68" i="44" s="1"/>
  <c r="BU69" i="44"/>
  <c r="CI69" i="44" s="1"/>
  <c r="BU70" i="44"/>
  <c r="CI70" i="44" s="1"/>
  <c r="BU71" i="44"/>
  <c r="CI71" i="44" s="1"/>
  <c r="BU72" i="44"/>
  <c r="CI72" i="44" s="1"/>
  <c r="BU73" i="44"/>
  <c r="CI73" i="44" s="1"/>
  <c r="BU74" i="44"/>
  <c r="CI74" i="44" s="1"/>
  <c r="BU81" i="44"/>
  <c r="CI81" i="44" s="1"/>
  <c r="BU82" i="44"/>
  <c r="CI82" i="44" s="1"/>
  <c r="BU83" i="44"/>
  <c r="CI83" i="44" s="1"/>
  <c r="BU84" i="44"/>
  <c r="CI84" i="44" s="1"/>
  <c r="BU85" i="44"/>
  <c r="CI85" i="44" s="1"/>
  <c r="BU86" i="44"/>
  <c r="CI86" i="44" s="1"/>
  <c r="BU87" i="44"/>
  <c r="CI87" i="44" s="1"/>
  <c r="BU88" i="44"/>
  <c r="CI88" i="44" s="1"/>
  <c r="BU89" i="44"/>
  <c r="CI89" i="44" s="1"/>
  <c r="BU90" i="44"/>
  <c r="CI90" i="44" s="1"/>
  <c r="BU91" i="44"/>
  <c r="CI91" i="44" s="1"/>
  <c r="BU92" i="44"/>
  <c r="CI92" i="44" s="1"/>
  <c r="BU93" i="44"/>
  <c r="CI93" i="44" s="1"/>
  <c r="BU94" i="44"/>
  <c r="CI94" i="44" s="1"/>
  <c r="BU95" i="44"/>
  <c r="CI95" i="44" s="1"/>
  <c r="BU96" i="44"/>
  <c r="CI96" i="44" s="1"/>
  <c r="BU97" i="44"/>
  <c r="CI97" i="44" s="1"/>
  <c r="BU98" i="44"/>
  <c r="CI98" i="44" s="1"/>
  <c r="BU99" i="44"/>
  <c r="CI99" i="44" s="1"/>
  <c r="BU100" i="44"/>
  <c r="CI100" i="44" s="1"/>
  <c r="BU101" i="44"/>
  <c r="CI101" i="44" s="1"/>
  <c r="BU102" i="44"/>
  <c r="CI102" i="44" s="1"/>
  <c r="BU103" i="44"/>
  <c r="CI103" i="44" s="1"/>
  <c r="BU104" i="44"/>
  <c r="CI104" i="44" s="1"/>
  <c r="BU105" i="44"/>
  <c r="CI105" i="44" s="1"/>
  <c r="BU106" i="44"/>
  <c r="CI106" i="44" s="1"/>
  <c r="BU107" i="44"/>
  <c r="CI107" i="44" s="1"/>
  <c r="BU108" i="44"/>
  <c r="CI108" i="44" s="1"/>
  <c r="BU109" i="44"/>
  <c r="CI109" i="44" s="1"/>
  <c r="BU110" i="44"/>
  <c r="CI110" i="44" s="1"/>
  <c r="BU111" i="44"/>
  <c r="CI111" i="44" s="1"/>
  <c r="BU112" i="44"/>
  <c r="CI112" i="44" s="1"/>
  <c r="BU113" i="44"/>
  <c r="CI113" i="44" s="1"/>
  <c r="BU114" i="44"/>
  <c r="CI114" i="44" s="1"/>
  <c r="BU115" i="44"/>
  <c r="CI115" i="44" s="1"/>
  <c r="BU116" i="44"/>
  <c r="CI116" i="44" s="1"/>
  <c r="BU117" i="44"/>
  <c r="CI117" i="44" s="1"/>
  <c r="BU118" i="44"/>
  <c r="CI118" i="44" s="1"/>
  <c r="BU119" i="44"/>
  <c r="CI119" i="44" s="1"/>
  <c r="BU120" i="44"/>
  <c r="CI120" i="44" s="1"/>
  <c r="BU121" i="44"/>
  <c r="CI121" i="44" s="1"/>
  <c r="BU122" i="44"/>
  <c r="CI122" i="44" s="1"/>
  <c r="BS33" i="44"/>
  <c r="CD33" i="44" s="1"/>
  <c r="CE33" i="44" s="1"/>
  <c r="BS34" i="44"/>
  <c r="CD34" i="44" s="1"/>
  <c r="BS41" i="44"/>
  <c r="CD41" i="44" s="1"/>
  <c r="BS42" i="44"/>
  <c r="CD42" i="44" s="1"/>
  <c r="BS43" i="44"/>
  <c r="CD43" i="44" s="1"/>
  <c r="BS44" i="44"/>
  <c r="CD44" i="44" s="1"/>
  <c r="BS45" i="44"/>
  <c r="CD45" i="44" s="1"/>
  <c r="BS46" i="44"/>
  <c r="CD46" i="44" s="1"/>
  <c r="BS47" i="44"/>
  <c r="CD47" i="44" s="1"/>
  <c r="BS48" i="44"/>
  <c r="CD48" i="44" s="1"/>
  <c r="BS49" i="44"/>
  <c r="CD49" i="44" s="1"/>
  <c r="BS50" i="44"/>
  <c r="CD50" i="44" s="1"/>
  <c r="BS51" i="44"/>
  <c r="CD51" i="44" s="1"/>
  <c r="BS52" i="44"/>
  <c r="CD52" i="44" s="1"/>
  <c r="BS53" i="44"/>
  <c r="CD53" i="44" s="1"/>
  <c r="BS54" i="44"/>
  <c r="CD54" i="44" s="1"/>
  <c r="BS55" i="44"/>
  <c r="CD55" i="44" s="1"/>
  <c r="BS56" i="44"/>
  <c r="CD56" i="44" s="1"/>
  <c r="BS57" i="44"/>
  <c r="CD57" i="44" s="1"/>
  <c r="BS58" i="44"/>
  <c r="CD58" i="44" s="1"/>
  <c r="BS59" i="44"/>
  <c r="CD59" i="44" s="1"/>
  <c r="BS60" i="44"/>
  <c r="CD60" i="44" s="1"/>
  <c r="BS61" i="44"/>
  <c r="CD61" i="44" s="1"/>
  <c r="BS62" i="44"/>
  <c r="CD62" i="44" s="1"/>
  <c r="BS64" i="44"/>
  <c r="CD64" i="44" s="1"/>
  <c r="BS65" i="44"/>
  <c r="CD65" i="44" s="1"/>
  <c r="BS66" i="44"/>
  <c r="CD66" i="44" s="1"/>
  <c r="BS67" i="44"/>
  <c r="CD67" i="44" s="1"/>
  <c r="BS68" i="44"/>
  <c r="CD68" i="44" s="1"/>
  <c r="BS69" i="44"/>
  <c r="CD69" i="44" s="1"/>
  <c r="BS70" i="44"/>
  <c r="CD70" i="44" s="1"/>
  <c r="BS71" i="44"/>
  <c r="CD71" i="44" s="1"/>
  <c r="BS72" i="44"/>
  <c r="CD72" i="44" s="1"/>
  <c r="BS73" i="44"/>
  <c r="CD73" i="44" s="1"/>
  <c r="BS74" i="44"/>
  <c r="CD74" i="44" s="1"/>
  <c r="BS81" i="44"/>
  <c r="CD81" i="44" s="1"/>
  <c r="BS82" i="44"/>
  <c r="CD82" i="44" s="1"/>
  <c r="BS83" i="44"/>
  <c r="CD83" i="44" s="1"/>
  <c r="BS84" i="44"/>
  <c r="CD84" i="44" s="1"/>
  <c r="BS85" i="44"/>
  <c r="CD85" i="44" s="1"/>
  <c r="BS86" i="44"/>
  <c r="CD86" i="44" s="1"/>
  <c r="BS87" i="44"/>
  <c r="CD87" i="44" s="1"/>
  <c r="BS88" i="44"/>
  <c r="CD88" i="44" s="1"/>
  <c r="BS89" i="44"/>
  <c r="CD89" i="44" s="1"/>
  <c r="BS90" i="44"/>
  <c r="CD90" i="44" s="1"/>
  <c r="BS91" i="44"/>
  <c r="CD91" i="44" s="1"/>
  <c r="BS92" i="44"/>
  <c r="CD92" i="44" s="1"/>
  <c r="BS93" i="44"/>
  <c r="CD93" i="44" s="1"/>
  <c r="BS94" i="44"/>
  <c r="CD94" i="44" s="1"/>
  <c r="BS95" i="44"/>
  <c r="CD95" i="44" s="1"/>
  <c r="BS96" i="44"/>
  <c r="CD96" i="44" s="1"/>
  <c r="BS97" i="44"/>
  <c r="CD97" i="44" s="1"/>
  <c r="BS98" i="44"/>
  <c r="CD98" i="44" s="1"/>
  <c r="BS99" i="44"/>
  <c r="CD99" i="44" s="1"/>
  <c r="BS100" i="44"/>
  <c r="CD100" i="44" s="1"/>
  <c r="BS101" i="44"/>
  <c r="CD101" i="44" s="1"/>
  <c r="BS102" i="44"/>
  <c r="CD102" i="44" s="1"/>
  <c r="BS103" i="44"/>
  <c r="CD103" i="44" s="1"/>
  <c r="BS104" i="44"/>
  <c r="CD104" i="44" s="1"/>
  <c r="BS105" i="44"/>
  <c r="CD105" i="44" s="1"/>
  <c r="BS106" i="44"/>
  <c r="CD106" i="44" s="1"/>
  <c r="BS107" i="44"/>
  <c r="CD107" i="44" s="1"/>
  <c r="BS108" i="44"/>
  <c r="CD108" i="44" s="1"/>
  <c r="BS109" i="44"/>
  <c r="CD109" i="44" s="1"/>
  <c r="BS110" i="44"/>
  <c r="CD110" i="44" s="1"/>
  <c r="BS111" i="44"/>
  <c r="CD111" i="44" s="1"/>
  <c r="BS112" i="44"/>
  <c r="CD112" i="44" s="1"/>
  <c r="BS113" i="44"/>
  <c r="CD113" i="44" s="1"/>
  <c r="BS114" i="44"/>
  <c r="CD114" i="44" s="1"/>
  <c r="BS115" i="44"/>
  <c r="CD115" i="44" s="1"/>
  <c r="BS116" i="44"/>
  <c r="CD116" i="44" s="1"/>
  <c r="BS117" i="44"/>
  <c r="CD117" i="44" s="1"/>
  <c r="BS118" i="44"/>
  <c r="CD118" i="44" s="1"/>
  <c r="BS119" i="44"/>
  <c r="CD119" i="44" s="1"/>
  <c r="BS120" i="44"/>
  <c r="CD120" i="44" s="1"/>
  <c r="BS121" i="44"/>
  <c r="CD121" i="44" s="1"/>
  <c r="BS122" i="44"/>
  <c r="CD122" i="44" s="1"/>
  <c r="BQ122" i="44"/>
  <c r="BP122" i="44"/>
  <c r="BQ121" i="44"/>
  <c r="BP121" i="44"/>
  <c r="BQ120" i="44"/>
  <c r="BP120" i="44"/>
  <c r="BQ119" i="44"/>
  <c r="BP119" i="44"/>
  <c r="BQ118" i="44"/>
  <c r="BP118" i="44"/>
  <c r="BQ117" i="44"/>
  <c r="BP117" i="44"/>
  <c r="BQ116" i="44"/>
  <c r="BP116" i="44"/>
  <c r="BQ115" i="44"/>
  <c r="BP115" i="44"/>
  <c r="BQ114" i="44"/>
  <c r="BP114" i="44"/>
  <c r="BQ113" i="44"/>
  <c r="BP113" i="44"/>
  <c r="BQ112" i="44"/>
  <c r="BP112" i="44"/>
  <c r="BQ111" i="44"/>
  <c r="BP111" i="44"/>
  <c r="BQ110" i="44"/>
  <c r="BP110" i="44"/>
  <c r="BQ109" i="44"/>
  <c r="BP109" i="44"/>
  <c r="BQ108" i="44"/>
  <c r="BP108" i="44"/>
  <c r="BQ107" i="44"/>
  <c r="BP107" i="44"/>
  <c r="BQ106" i="44"/>
  <c r="BP106" i="44"/>
  <c r="BQ105" i="44"/>
  <c r="BP105" i="44"/>
  <c r="BQ104" i="44"/>
  <c r="BP104" i="44"/>
  <c r="BQ103" i="44"/>
  <c r="BP103" i="44"/>
  <c r="BQ102" i="44"/>
  <c r="BP102" i="44"/>
  <c r="BQ101" i="44"/>
  <c r="BP101" i="44"/>
  <c r="BQ100" i="44"/>
  <c r="BP100" i="44"/>
  <c r="BQ99" i="44"/>
  <c r="BP99" i="44"/>
  <c r="BQ98" i="44"/>
  <c r="BP98" i="44"/>
  <c r="BQ97" i="44"/>
  <c r="BP97" i="44"/>
  <c r="BQ96" i="44"/>
  <c r="BP96" i="44"/>
  <c r="BQ95" i="44"/>
  <c r="BP95" i="44"/>
  <c r="BQ94" i="44"/>
  <c r="BP94" i="44"/>
  <c r="BQ93" i="44"/>
  <c r="BP93" i="44"/>
  <c r="BQ92" i="44"/>
  <c r="BP92" i="44"/>
  <c r="BQ91" i="44"/>
  <c r="BP91" i="44"/>
  <c r="BQ90" i="44"/>
  <c r="BP90" i="44"/>
  <c r="BQ89" i="44"/>
  <c r="BP89" i="44"/>
  <c r="BQ88" i="44"/>
  <c r="BP88" i="44"/>
  <c r="BQ87" i="44"/>
  <c r="BP87" i="44"/>
  <c r="BQ86" i="44"/>
  <c r="BP86" i="44"/>
  <c r="BQ85" i="44"/>
  <c r="BP85" i="44"/>
  <c r="BQ84" i="44"/>
  <c r="BP84" i="44"/>
  <c r="BQ83" i="44"/>
  <c r="BP83" i="44"/>
  <c r="BQ82" i="44"/>
  <c r="BP82" i="44"/>
  <c r="BQ81" i="44"/>
  <c r="BP81" i="44"/>
  <c r="BQ74" i="44"/>
  <c r="BP74" i="44"/>
  <c r="BQ73" i="44"/>
  <c r="BP73" i="44"/>
  <c r="BQ72" i="44"/>
  <c r="BP72" i="44"/>
  <c r="BQ71" i="44"/>
  <c r="BP71" i="44"/>
  <c r="BQ70" i="44"/>
  <c r="BP70" i="44"/>
  <c r="BQ69" i="44"/>
  <c r="BP69" i="44"/>
  <c r="BQ68" i="44"/>
  <c r="BP68" i="44"/>
  <c r="BQ67" i="44"/>
  <c r="BP67" i="44"/>
  <c r="BQ66" i="44"/>
  <c r="BP66" i="44"/>
  <c r="BQ65" i="44"/>
  <c r="BP65" i="44"/>
  <c r="BQ64" i="44"/>
  <c r="BP64" i="44"/>
  <c r="BQ62" i="44"/>
  <c r="BP62" i="44"/>
  <c r="BQ61" i="44"/>
  <c r="BP61" i="44"/>
  <c r="BQ60" i="44"/>
  <c r="BP60" i="44"/>
  <c r="BQ59" i="44"/>
  <c r="BP59" i="44"/>
  <c r="BQ58" i="44"/>
  <c r="BP58" i="44"/>
  <c r="BQ57" i="44"/>
  <c r="BP57" i="44"/>
  <c r="BQ56" i="44"/>
  <c r="BP56" i="44"/>
  <c r="BQ55" i="44"/>
  <c r="BP55" i="44"/>
  <c r="BQ54" i="44"/>
  <c r="BP54" i="44"/>
  <c r="BQ53" i="44"/>
  <c r="BP53" i="44"/>
  <c r="BQ52" i="44"/>
  <c r="BP52" i="44"/>
  <c r="BQ51" i="44"/>
  <c r="BP51" i="44"/>
  <c r="BQ50" i="44"/>
  <c r="BP50" i="44"/>
  <c r="BQ49" i="44"/>
  <c r="BP49" i="44"/>
  <c r="BQ48" i="44"/>
  <c r="BP48" i="44"/>
  <c r="BQ47" i="44"/>
  <c r="BP47" i="44"/>
  <c r="BQ46" i="44"/>
  <c r="BP46" i="44"/>
  <c r="BQ45" i="44"/>
  <c r="BP45" i="44"/>
  <c r="BQ44" i="44"/>
  <c r="BP44" i="44"/>
  <c r="BQ43" i="44"/>
  <c r="BP43" i="44"/>
  <c r="BQ42" i="44"/>
  <c r="BP42" i="44"/>
  <c r="BQ41" i="44"/>
  <c r="BP41" i="44"/>
  <c r="BQ40" i="44"/>
  <c r="BP40" i="44"/>
  <c r="BQ39" i="44"/>
  <c r="BP39" i="44"/>
  <c r="BQ38" i="44"/>
  <c r="BP38" i="44"/>
  <c r="BQ37" i="44"/>
  <c r="BP37" i="44"/>
  <c r="BQ36" i="44"/>
  <c r="BP36" i="44"/>
  <c r="BQ35" i="44"/>
  <c r="BP35" i="44"/>
  <c r="BQ34" i="44"/>
  <c r="BP34" i="44"/>
  <c r="BQ33" i="44"/>
  <c r="BP33" i="44"/>
  <c r="BQ32" i="44"/>
  <c r="BP32" i="44"/>
  <c r="BQ31" i="44"/>
  <c r="BP31" i="44"/>
  <c r="BQ30" i="44"/>
  <c r="BP30" i="44"/>
  <c r="BQ29" i="44"/>
  <c r="BP29" i="44"/>
  <c r="BQ28" i="44"/>
  <c r="BP28" i="44"/>
  <c r="BQ27" i="44"/>
  <c r="BP27" i="44"/>
  <c r="DO528" i="44"/>
  <c r="DL528" i="44"/>
  <c r="DI528" i="44"/>
  <c r="J16" i="49" s="1"/>
  <c r="CB27" i="44"/>
  <c r="CB28" i="44"/>
  <c r="CB29" i="44"/>
  <c r="CB30" i="44"/>
  <c r="CB31" i="44"/>
  <c r="CB32" i="44"/>
  <c r="CB33" i="44"/>
  <c r="CB34" i="44"/>
  <c r="CB35" i="44"/>
  <c r="CB36" i="44"/>
  <c r="CB37" i="44"/>
  <c r="CB38" i="44"/>
  <c r="CB39" i="44"/>
  <c r="CB40" i="44"/>
  <c r="CB41" i="44"/>
  <c r="CB42" i="44"/>
  <c r="CB43" i="44"/>
  <c r="CB44" i="44"/>
  <c r="CB45" i="44"/>
  <c r="CB46" i="44"/>
  <c r="CB47" i="44"/>
  <c r="CB48" i="44"/>
  <c r="CB49" i="44"/>
  <c r="CB50" i="44"/>
  <c r="CB51" i="44"/>
  <c r="CB52" i="44"/>
  <c r="CB53" i="44"/>
  <c r="CB54" i="44"/>
  <c r="CB55" i="44"/>
  <c r="CB56" i="44"/>
  <c r="CB57" i="44"/>
  <c r="CB58" i="44"/>
  <c r="CB59" i="44"/>
  <c r="CB60" i="44"/>
  <c r="CB61" i="44"/>
  <c r="CB62" i="44"/>
  <c r="CB64" i="44"/>
  <c r="CB65" i="44"/>
  <c r="CB66" i="44"/>
  <c r="CB67" i="44"/>
  <c r="CB68" i="44"/>
  <c r="CB69" i="44"/>
  <c r="CB70" i="44"/>
  <c r="CB71" i="44"/>
  <c r="CB72" i="44"/>
  <c r="CB73" i="44"/>
  <c r="CB74" i="44"/>
  <c r="CB81" i="44"/>
  <c r="CB82" i="44"/>
  <c r="CB83" i="44"/>
  <c r="CB84" i="44"/>
  <c r="CB85" i="44"/>
  <c r="CB86" i="44"/>
  <c r="CB87" i="44"/>
  <c r="CB88" i="44"/>
  <c r="CB89" i="44"/>
  <c r="CB90" i="44"/>
  <c r="CB91" i="44"/>
  <c r="CB92" i="44"/>
  <c r="CB93" i="44"/>
  <c r="CB94" i="44"/>
  <c r="CB95" i="44"/>
  <c r="CB96" i="44"/>
  <c r="CB97" i="44"/>
  <c r="CB98" i="44"/>
  <c r="CB99" i="44"/>
  <c r="CB100" i="44"/>
  <c r="CB101" i="44"/>
  <c r="CB102" i="44"/>
  <c r="CB103" i="44"/>
  <c r="CB104" i="44"/>
  <c r="CB105" i="44"/>
  <c r="CB106" i="44"/>
  <c r="CB107" i="44"/>
  <c r="CB108" i="44"/>
  <c r="CB109" i="44"/>
  <c r="CB110" i="44"/>
  <c r="CB111" i="44"/>
  <c r="CB112" i="44"/>
  <c r="CB113" i="44"/>
  <c r="CB114" i="44"/>
  <c r="CB115" i="44"/>
  <c r="CB116" i="44"/>
  <c r="CB117" i="44"/>
  <c r="CB118" i="44"/>
  <c r="CB119" i="44"/>
  <c r="CB120" i="44"/>
  <c r="CB121" i="44"/>
  <c r="CB122" i="44"/>
  <c r="D70" i="43"/>
  <c r="D71" i="43"/>
  <c r="D72" i="43"/>
  <c r="D73" i="43"/>
  <c r="D75" i="43"/>
  <c r="D76" i="43"/>
  <c r="D77" i="43"/>
  <c r="D80" i="43"/>
  <c r="D81" i="43"/>
  <c r="D82" i="43"/>
  <c r="D83" i="43"/>
  <c r="D84" i="43"/>
  <c r="D85" i="43"/>
  <c r="D86" i="43"/>
  <c r="D87" i="43"/>
  <c r="D88" i="43"/>
  <c r="D89" i="43"/>
  <c r="D90" i="43"/>
  <c r="D91" i="43"/>
  <c r="D92" i="43"/>
  <c r="D93" i="43"/>
  <c r="D94" i="43"/>
  <c r="D95" i="43"/>
  <c r="D96" i="43"/>
  <c r="D97" i="43"/>
  <c r="D98" i="43"/>
  <c r="D99" i="43"/>
  <c r="D100" i="43"/>
  <c r="D101" i="43"/>
  <c r="D102" i="43"/>
  <c r="D103" i="43"/>
  <c r="D104" i="43"/>
  <c r="D105" i="43"/>
  <c r="D106" i="43"/>
  <c r="D107" i="43"/>
  <c r="D108" i="43"/>
  <c r="D109" i="43"/>
  <c r="E124" i="43"/>
  <c r="E125" i="43"/>
  <c r="E126" i="43"/>
  <c r="E127" i="43"/>
  <c r="E128" i="43"/>
  <c r="E129" i="43"/>
  <c r="E130" i="43"/>
  <c r="E131" i="43"/>
  <c r="E132" i="43"/>
  <c r="E133" i="43"/>
  <c r="E134" i="43"/>
  <c r="E135" i="43"/>
  <c r="E136" i="43"/>
  <c r="E137" i="43"/>
  <c r="E138" i="43"/>
  <c r="E139" i="43"/>
  <c r="E140" i="43"/>
  <c r="E141" i="43"/>
  <c r="E142" i="43"/>
  <c r="E143" i="43"/>
  <c r="E144" i="43"/>
  <c r="E145" i="43"/>
  <c r="E146" i="43"/>
  <c r="E147" i="43"/>
  <c r="E148" i="43"/>
  <c r="E149" i="43"/>
  <c r="E150" i="43"/>
  <c r="E151" i="43"/>
  <c r="E152" i="43"/>
  <c r="E153" i="43"/>
  <c r="E154" i="43"/>
  <c r="E155" i="43"/>
  <c r="E156" i="43"/>
  <c r="E157" i="43"/>
  <c r="E158" i="43"/>
  <c r="E159" i="43"/>
  <c r="E160" i="43"/>
  <c r="E161" i="43"/>
  <c r="E162" i="43"/>
  <c r="E163" i="43"/>
  <c r="E164" i="43"/>
  <c r="E165" i="43"/>
  <c r="E166" i="43"/>
  <c r="E167" i="43"/>
  <c r="E168" i="43"/>
  <c r="E169" i="43"/>
  <c r="E170" i="43"/>
  <c r="E171" i="43"/>
  <c r="E172" i="43"/>
  <c r="E173" i="43"/>
  <c r="E174" i="43"/>
  <c r="E175" i="43"/>
  <c r="E176" i="43"/>
  <c r="E177" i="43"/>
  <c r="E178" i="43"/>
  <c r="E179" i="43"/>
  <c r="E180" i="43"/>
  <c r="E181" i="43"/>
  <c r="E182" i="43"/>
  <c r="E183" i="43"/>
  <c r="E184" i="43"/>
  <c r="E185" i="43"/>
  <c r="E186" i="43"/>
  <c r="E187" i="43"/>
  <c r="E188" i="43"/>
  <c r="E189" i="43"/>
  <c r="E190" i="43"/>
  <c r="E191" i="43"/>
  <c r="E192" i="43"/>
  <c r="E193" i="43"/>
  <c r="E194" i="43"/>
  <c r="E195" i="43"/>
  <c r="E196" i="43"/>
  <c r="E197" i="43"/>
  <c r="E198" i="43"/>
  <c r="E199" i="43"/>
  <c r="E200" i="43"/>
  <c r="E201" i="43"/>
  <c r="E202" i="43"/>
  <c r="E203" i="43"/>
  <c r="E204" i="43"/>
  <c r="E205" i="43"/>
  <c r="E206" i="43"/>
  <c r="E207" i="43"/>
  <c r="E208" i="43"/>
  <c r="E209" i="43"/>
  <c r="E210" i="43"/>
  <c r="E211" i="43"/>
  <c r="E212" i="43"/>
  <c r="E213" i="43"/>
  <c r="E214" i="43"/>
  <c r="E215" i="43"/>
  <c r="E216" i="43"/>
  <c r="E217" i="43"/>
  <c r="E218" i="43"/>
  <c r="E219" i="43"/>
  <c r="E220" i="43"/>
  <c r="E221" i="43"/>
  <c r="E222" i="43"/>
  <c r="E223" i="43"/>
  <c r="E224" i="43"/>
  <c r="E225" i="43"/>
  <c r="E226" i="43"/>
  <c r="E227" i="43"/>
  <c r="E228" i="43"/>
  <c r="E229" i="43"/>
  <c r="E230" i="43"/>
  <c r="E231" i="43"/>
  <c r="E232" i="43"/>
  <c r="E233" i="43"/>
  <c r="E234" i="43"/>
  <c r="E235" i="43"/>
  <c r="E236" i="43"/>
  <c r="E237" i="43"/>
  <c r="E238" i="43"/>
  <c r="E239" i="43"/>
  <c r="E240" i="43"/>
  <c r="E241" i="43"/>
  <c r="E242" i="43"/>
  <c r="E243" i="43"/>
  <c r="E244" i="43"/>
  <c r="E245" i="43"/>
  <c r="E246" i="43"/>
  <c r="E247" i="43"/>
  <c r="E248" i="43"/>
  <c r="E249" i="43"/>
  <c r="E250" i="43"/>
  <c r="E251" i="43"/>
  <c r="E252" i="43"/>
  <c r="E253" i="43"/>
  <c r="E254" i="43"/>
  <c r="E255" i="43"/>
  <c r="E256" i="43"/>
  <c r="E257" i="43"/>
  <c r="E258" i="43"/>
  <c r="E259" i="43"/>
  <c r="E260" i="43"/>
  <c r="E261" i="43"/>
  <c r="E262" i="43"/>
  <c r="E263" i="43"/>
  <c r="E264" i="43"/>
  <c r="E265" i="43"/>
  <c r="E266" i="43"/>
  <c r="E267" i="43"/>
  <c r="E268" i="43"/>
  <c r="E269" i="43"/>
  <c r="E270" i="43"/>
  <c r="E271" i="43"/>
  <c r="E272" i="43"/>
  <c r="E273" i="43"/>
  <c r="E274" i="43"/>
  <c r="E275" i="43"/>
  <c r="E276" i="43"/>
  <c r="E277" i="43"/>
  <c r="E278" i="43"/>
  <c r="E279" i="43"/>
  <c r="E280" i="43"/>
  <c r="E281" i="43"/>
  <c r="E282" i="43"/>
  <c r="E283" i="43"/>
  <c r="E284" i="43"/>
  <c r="E285" i="43"/>
  <c r="E286" i="43"/>
  <c r="E287" i="43"/>
  <c r="E288" i="43"/>
  <c r="E289" i="43"/>
  <c r="E290" i="43"/>
  <c r="E291" i="43"/>
  <c r="E292" i="43"/>
  <c r="E293" i="43"/>
  <c r="E294" i="43"/>
  <c r="E295" i="43"/>
  <c r="E296" i="43"/>
  <c r="E297" i="43"/>
  <c r="E298" i="43"/>
  <c r="E299" i="43"/>
  <c r="E300" i="43"/>
  <c r="E301" i="43"/>
  <c r="E302" i="43"/>
  <c r="E303" i="43"/>
  <c r="E304" i="43"/>
  <c r="E305" i="43"/>
  <c r="E306" i="43"/>
  <c r="E307" i="43"/>
  <c r="E308" i="43"/>
  <c r="E309" i="43"/>
  <c r="E310" i="43"/>
  <c r="E311" i="43"/>
  <c r="E312" i="43"/>
  <c r="E313" i="43"/>
  <c r="E314" i="43"/>
  <c r="E315" i="43"/>
  <c r="E316" i="43"/>
  <c r="E317" i="43"/>
  <c r="E318" i="43"/>
  <c r="E319" i="43"/>
  <c r="E320" i="43"/>
  <c r="E321" i="43"/>
  <c r="E322" i="43"/>
  <c r="E323" i="43"/>
  <c r="E324" i="43"/>
  <c r="E325" i="43"/>
  <c r="E326" i="43"/>
  <c r="E327" i="43"/>
  <c r="E328" i="43"/>
  <c r="E329" i="43"/>
  <c r="E330" i="43"/>
  <c r="E331" i="43"/>
  <c r="E332" i="43"/>
  <c r="E333" i="43"/>
  <c r="E334" i="43"/>
  <c r="E335" i="43"/>
  <c r="E336" i="43"/>
  <c r="E337" i="43"/>
  <c r="E338" i="43"/>
  <c r="E339" i="43"/>
  <c r="E340" i="43"/>
  <c r="E341" i="43"/>
  <c r="E342" i="43"/>
  <c r="E343" i="43"/>
  <c r="E344" i="43"/>
  <c r="E345" i="43"/>
  <c r="E346" i="43"/>
  <c r="E347" i="43"/>
  <c r="E348" i="43"/>
  <c r="E349" i="43"/>
  <c r="E350" i="43"/>
  <c r="E351" i="43"/>
  <c r="E352" i="43"/>
  <c r="E353" i="43"/>
  <c r="E354" i="43"/>
  <c r="E355" i="43"/>
  <c r="E356" i="43"/>
  <c r="E357" i="43"/>
  <c r="E358" i="43"/>
  <c r="E359" i="43"/>
  <c r="E360" i="43"/>
  <c r="E361" i="43"/>
  <c r="E362" i="43"/>
  <c r="E363" i="43"/>
  <c r="E364" i="43"/>
  <c r="E365" i="43"/>
  <c r="E366" i="43"/>
  <c r="E367" i="43"/>
  <c r="E368" i="43"/>
  <c r="E369" i="43"/>
  <c r="E370" i="43"/>
  <c r="E371" i="43"/>
  <c r="E372" i="43"/>
  <c r="E373" i="43"/>
  <c r="E374" i="43"/>
  <c r="E375" i="43"/>
  <c r="E376" i="43"/>
  <c r="E377" i="43"/>
  <c r="E378" i="43"/>
  <c r="E379" i="43"/>
  <c r="E380" i="43"/>
  <c r="E381" i="43"/>
  <c r="E382" i="43"/>
  <c r="E383" i="43"/>
  <c r="E384" i="43"/>
  <c r="E385" i="43"/>
  <c r="E386" i="43"/>
  <c r="E387" i="43"/>
  <c r="E388" i="43"/>
  <c r="E389" i="43"/>
  <c r="E390" i="43"/>
  <c r="E391" i="43"/>
  <c r="E392" i="43"/>
  <c r="E393" i="43"/>
  <c r="E394" i="43"/>
  <c r="E395" i="43"/>
  <c r="E396" i="43"/>
  <c r="E397" i="43"/>
  <c r="E398" i="43"/>
  <c r="E399" i="43"/>
  <c r="E400" i="43"/>
  <c r="E401" i="43"/>
  <c r="E402" i="43"/>
  <c r="E403" i="43"/>
  <c r="E404" i="43"/>
  <c r="E405" i="43"/>
  <c r="E406" i="43"/>
  <c r="E407" i="43"/>
  <c r="E408" i="43"/>
  <c r="E409" i="43"/>
  <c r="E410" i="43"/>
  <c r="E411" i="43"/>
  <c r="E412" i="43"/>
  <c r="E413" i="43"/>
  <c r="E414" i="43"/>
  <c r="E415" i="43"/>
  <c r="E416" i="43"/>
  <c r="E417" i="43"/>
  <c r="E418" i="43"/>
  <c r="E419" i="43"/>
  <c r="E420" i="43"/>
  <c r="E421" i="43"/>
  <c r="E422" i="43"/>
  <c r="E423" i="43"/>
  <c r="E424" i="43"/>
  <c r="E425" i="43"/>
  <c r="E426" i="43"/>
  <c r="E427" i="43"/>
  <c r="E428" i="43"/>
  <c r="E429" i="43"/>
  <c r="E430" i="43"/>
  <c r="E431" i="43"/>
  <c r="E432" i="43"/>
  <c r="E433" i="43"/>
  <c r="E434" i="43"/>
  <c r="E435" i="43"/>
  <c r="E436" i="43"/>
  <c r="E437" i="43"/>
  <c r="E438" i="43"/>
  <c r="E439" i="43"/>
  <c r="E440" i="43"/>
  <c r="E441" i="43"/>
  <c r="E442" i="43"/>
  <c r="E443" i="43"/>
  <c r="E444" i="43"/>
  <c r="E445" i="43"/>
  <c r="E446" i="43"/>
  <c r="E447" i="43"/>
  <c r="E448" i="43"/>
  <c r="E449" i="43"/>
  <c r="E450" i="43"/>
  <c r="E451" i="43"/>
  <c r="E452" i="43"/>
  <c r="E453" i="43"/>
  <c r="E454" i="43"/>
  <c r="E455" i="43"/>
  <c r="E456" i="43"/>
  <c r="E457" i="43"/>
  <c r="E458" i="43"/>
  <c r="E459" i="43"/>
  <c r="E460" i="43"/>
  <c r="E461" i="43"/>
  <c r="E462" i="43"/>
  <c r="E463" i="43"/>
  <c r="E464" i="43"/>
  <c r="E465" i="43"/>
  <c r="E466" i="43"/>
  <c r="E467" i="43"/>
  <c r="E468" i="43"/>
  <c r="E469" i="43"/>
  <c r="E470" i="43"/>
  <c r="E471" i="43"/>
  <c r="E472" i="43"/>
  <c r="E473" i="43"/>
  <c r="E474" i="43"/>
  <c r="E475" i="43"/>
  <c r="E476" i="43"/>
  <c r="E477" i="43"/>
  <c r="E478" i="43"/>
  <c r="E479" i="43"/>
  <c r="E480" i="43"/>
  <c r="E481" i="43"/>
  <c r="E482" i="43"/>
  <c r="E483" i="43"/>
  <c r="E484" i="43"/>
  <c r="E485" i="43"/>
  <c r="E486" i="43"/>
  <c r="E487" i="43"/>
  <c r="E488" i="43"/>
  <c r="E489" i="43"/>
  <c r="E490" i="43"/>
  <c r="E491" i="43"/>
  <c r="E492" i="43"/>
  <c r="E493" i="43"/>
  <c r="E494" i="43"/>
  <c r="E495" i="43"/>
  <c r="E496" i="43"/>
  <c r="E497" i="43"/>
  <c r="E498" i="43"/>
  <c r="E499" i="43"/>
  <c r="E500" i="43"/>
  <c r="E501" i="43"/>
  <c r="E502" i="43"/>
  <c r="E503" i="43"/>
  <c r="E504" i="43"/>
  <c r="E505" i="43"/>
  <c r="E506" i="43"/>
  <c r="E507" i="43"/>
  <c r="E508" i="43"/>
  <c r="E509" i="43"/>
  <c r="E510" i="43"/>
  <c r="E511" i="43"/>
  <c r="E512" i="43"/>
  <c r="E513" i="43"/>
  <c r="E514" i="43"/>
  <c r="E515" i="43"/>
  <c r="E516" i="43"/>
  <c r="E517" i="43"/>
  <c r="E518" i="43"/>
  <c r="E519" i="43"/>
  <c r="E520" i="43"/>
  <c r="E521" i="43"/>
  <c r="E522" i="43"/>
  <c r="E523" i="43"/>
  <c r="E524" i="43"/>
  <c r="E525" i="43"/>
  <c r="E526" i="43"/>
  <c r="AK528" i="43"/>
  <c r="AF528" i="43"/>
  <c r="AA528" i="43"/>
  <c r="U528" i="43"/>
  <c r="T528" i="43"/>
  <c r="S528" i="43"/>
  <c r="E62" i="46" s="1"/>
  <c r="AT538" i="43"/>
  <c r="AT528" i="43"/>
  <c r="C51" i="46" s="1"/>
  <c r="D51" i="46"/>
  <c r="E51" i="46"/>
  <c r="F51" i="46"/>
  <c r="G51" i="46"/>
  <c r="Q528" i="43"/>
  <c r="E60" i="46" s="1"/>
  <c r="R528" i="43"/>
  <c r="E61" i="46" s="1"/>
  <c r="F546" i="43"/>
  <c r="J528" i="43"/>
  <c r="I528" i="43"/>
  <c r="AP528" i="43"/>
  <c r="AQ528" i="43"/>
  <c r="AR528" i="43"/>
  <c r="AS528" i="43"/>
  <c r="W528" i="43"/>
  <c r="X528" i="43"/>
  <c r="Y528" i="43"/>
  <c r="Z528" i="43"/>
  <c r="AB528" i="43"/>
  <c r="AC528" i="43"/>
  <c r="AD528" i="43"/>
  <c r="AE528" i="43"/>
  <c r="AG528" i="43"/>
  <c r="AH528" i="43"/>
  <c r="AI528" i="43"/>
  <c r="AJ528" i="43"/>
  <c r="AL528" i="43"/>
  <c r="AM528" i="43"/>
  <c r="AN528" i="43"/>
  <c r="AO528" i="43"/>
  <c r="F7" i="49"/>
  <c r="D30" i="49"/>
  <c r="D29" i="49"/>
  <c r="D28" i="49"/>
  <c r="F27" i="49"/>
  <c r="E27" i="49"/>
  <c r="M30" i="49"/>
  <c r="M29" i="49"/>
  <c r="M28" i="49"/>
  <c r="O27" i="49"/>
  <c r="N27" i="49"/>
  <c r="D22" i="46"/>
  <c r="D23" i="46"/>
  <c r="E6" i="46"/>
  <c r="B6" i="46"/>
  <c r="J6" i="48"/>
  <c r="B6" i="48"/>
  <c r="FF37" i="44" l="1"/>
  <c r="CV34" i="44"/>
  <c r="CL34" i="44"/>
  <c r="DA34" i="44"/>
  <c r="CG34" i="44"/>
  <c r="CQ34" i="44"/>
  <c r="CT31" i="44"/>
  <c r="BJ528" i="43"/>
  <c r="CK30" i="44"/>
  <c r="CO33" i="44"/>
  <c r="CY31" i="44"/>
  <c r="CE31" i="44"/>
  <c r="CP30" i="44"/>
  <c r="FA110" i="43"/>
  <c r="ET110" i="43"/>
  <c r="FH110" i="43"/>
  <c r="FB118" i="43"/>
  <c r="FI118" i="43"/>
  <c r="EU118" i="43"/>
  <c r="FA130" i="43"/>
  <c r="ET130" i="43"/>
  <c r="FH130" i="43"/>
  <c r="FF134" i="43"/>
  <c r="ER134" i="43"/>
  <c r="EY134" i="43"/>
  <c r="DA138" i="43"/>
  <c r="CV138" i="43"/>
  <c r="CG138" i="43"/>
  <c r="CL138" i="43"/>
  <c r="CQ138" i="43"/>
  <c r="FB142" i="43"/>
  <c r="EU142" i="43"/>
  <c r="FI142" i="43"/>
  <c r="FB150" i="43"/>
  <c r="EU150" i="43"/>
  <c r="FI150" i="43"/>
  <c r="EZ158" i="43"/>
  <c r="FG158" i="43"/>
  <c r="ES158" i="43"/>
  <c r="EY178" i="43"/>
  <c r="FF178" i="43"/>
  <c r="ER178" i="43"/>
  <c r="EY218" i="43"/>
  <c r="ER218" i="43"/>
  <c r="FF218" i="43"/>
  <c r="FH222" i="43"/>
  <c r="FA222" i="43"/>
  <c r="ET222" i="43"/>
  <c r="CZ226" i="43"/>
  <c r="CP226" i="43"/>
  <c r="CU226" i="43"/>
  <c r="CK226" i="43"/>
  <c r="CF226" i="43"/>
  <c r="DA230" i="43"/>
  <c r="CG230" i="43"/>
  <c r="CL230" i="43"/>
  <c r="CQ230" i="43"/>
  <c r="CV230" i="43"/>
  <c r="ES238" i="43"/>
  <c r="EZ238" i="43"/>
  <c r="FG238" i="43"/>
  <c r="FA242" i="43"/>
  <c r="FH242" i="43"/>
  <c r="ET242" i="43"/>
  <c r="FC246" i="43"/>
  <c r="FJ246" i="43"/>
  <c r="EV246" i="43"/>
  <c r="FA258" i="43"/>
  <c r="FH258" i="43"/>
  <c r="ET258" i="43"/>
  <c r="FB262" i="43"/>
  <c r="FI262" i="43"/>
  <c r="EU262" i="43"/>
  <c r="HM266" i="43"/>
  <c r="HR266" i="43"/>
  <c r="HH266" i="43"/>
  <c r="CZ266" i="43"/>
  <c r="CK266" i="43"/>
  <c r="CP266" i="43"/>
  <c r="CF266" i="43"/>
  <c r="CU266" i="43"/>
  <c r="HS270" i="43"/>
  <c r="HI270" i="43"/>
  <c r="HN270" i="43"/>
  <c r="DA274" i="43"/>
  <c r="CV274" i="43"/>
  <c r="CG274" i="43"/>
  <c r="CQ274" i="43"/>
  <c r="CL274" i="43"/>
  <c r="HT278" i="43"/>
  <c r="HJ278" i="43"/>
  <c r="HO278" i="43"/>
  <c r="CZ290" i="43"/>
  <c r="CP290" i="43"/>
  <c r="CU290" i="43"/>
  <c r="CK290" i="43"/>
  <c r="CF290" i="43"/>
  <c r="FC294" i="43"/>
  <c r="FJ294" i="43"/>
  <c r="EV294" i="43"/>
  <c r="FB302" i="43"/>
  <c r="FI302" i="43"/>
  <c r="EU302" i="43"/>
  <c r="CZ306" i="43"/>
  <c r="CK306" i="43"/>
  <c r="CF306" i="43"/>
  <c r="CP306" i="43"/>
  <c r="CU306" i="43"/>
  <c r="HR306" i="43"/>
  <c r="HH306" i="43"/>
  <c r="HM306" i="43"/>
  <c r="FB326" i="43"/>
  <c r="EU326" i="43"/>
  <c r="FI326" i="43"/>
  <c r="FA330" i="43"/>
  <c r="ET330" i="43"/>
  <c r="FH330" i="43"/>
  <c r="HS334" i="43"/>
  <c r="HI334" i="43"/>
  <c r="HN334" i="43"/>
  <c r="FA338" i="43"/>
  <c r="FH338" i="43"/>
  <c r="ET338" i="43"/>
  <c r="FI342" i="43"/>
  <c r="FB342" i="43"/>
  <c r="EU342" i="43"/>
  <c r="DA346" i="43"/>
  <c r="CQ346" i="43"/>
  <c r="CV346" i="43"/>
  <c r="CG346" i="43"/>
  <c r="CL346" i="43"/>
  <c r="FI350" i="43"/>
  <c r="FB350" i="43"/>
  <c r="EU350" i="43"/>
  <c r="FG358" i="43"/>
  <c r="ES358" i="43"/>
  <c r="EZ358" i="43"/>
  <c r="EY366" i="43"/>
  <c r="FF366" i="43"/>
  <c r="ER366" i="43"/>
  <c r="CY378" i="43"/>
  <c r="CT378" i="43"/>
  <c r="CE378" i="43"/>
  <c r="CJ378" i="43"/>
  <c r="CO378" i="43"/>
  <c r="FG382" i="43"/>
  <c r="EZ382" i="43"/>
  <c r="ES382" i="43"/>
  <c r="FG390" i="43"/>
  <c r="EZ390" i="43"/>
  <c r="ES390" i="43"/>
  <c r="CZ394" i="43"/>
  <c r="CU394" i="43"/>
  <c r="CF394" i="43"/>
  <c r="CK394" i="43"/>
  <c r="CP394" i="43"/>
  <c r="FB398" i="43"/>
  <c r="FI398" i="43"/>
  <c r="EU398" i="43"/>
  <c r="FC406" i="43"/>
  <c r="FJ406" i="43"/>
  <c r="EV406" i="43"/>
  <c r="FB414" i="43"/>
  <c r="FI414" i="43"/>
  <c r="EU414" i="43"/>
  <c r="FG430" i="43"/>
  <c r="ES430" i="43"/>
  <c r="EZ430" i="43"/>
  <c r="FB438" i="43"/>
  <c r="FI438" i="43"/>
  <c r="EU438" i="43"/>
  <c r="CZ450" i="43"/>
  <c r="CU450" i="43"/>
  <c r="CF450" i="43"/>
  <c r="CK450" i="43"/>
  <c r="CP450" i="43"/>
  <c r="FB454" i="43"/>
  <c r="FI454" i="43"/>
  <c r="EU454" i="43"/>
  <c r="EZ470" i="43"/>
  <c r="FG470" i="43"/>
  <c r="ES470" i="43"/>
  <c r="EZ482" i="43"/>
  <c r="ES482" i="43"/>
  <c r="FG482" i="43"/>
  <c r="CY490" i="43"/>
  <c r="CJ490" i="43"/>
  <c r="CO490" i="43"/>
  <c r="CT490" i="43"/>
  <c r="CE490" i="43"/>
  <c r="HS494" i="43"/>
  <c r="HN494" i="43"/>
  <c r="HI494" i="43"/>
  <c r="CZ498" i="43"/>
  <c r="CF498" i="43"/>
  <c r="CK498" i="43"/>
  <c r="CP498" i="43"/>
  <c r="CU498" i="43"/>
  <c r="FB502" i="43"/>
  <c r="FI502" i="43"/>
  <c r="EU502" i="43"/>
  <c r="HM502" i="43"/>
  <c r="HR502" i="43"/>
  <c r="HH502" i="43"/>
  <c r="FG506" i="43"/>
  <c r="EZ506" i="43"/>
  <c r="ES506" i="43"/>
  <c r="CZ510" i="43"/>
  <c r="CK510" i="43"/>
  <c r="CP510" i="43"/>
  <c r="CU510" i="43"/>
  <c r="CF510" i="43"/>
  <c r="CY514" i="43"/>
  <c r="CJ514" i="43"/>
  <c r="CO514" i="43"/>
  <c r="CT514" i="43"/>
  <c r="CE514" i="43"/>
  <c r="FB514" i="43"/>
  <c r="FI514" i="43"/>
  <c r="EU514" i="43"/>
  <c r="HO514" i="43"/>
  <c r="HJ514" i="43"/>
  <c r="HT514" i="43"/>
  <c r="HN518" i="43"/>
  <c r="HS518" i="43"/>
  <c r="HI518" i="43"/>
  <c r="HT518" i="43"/>
  <c r="HJ518" i="43"/>
  <c r="HO518" i="43"/>
  <c r="FC518" i="43"/>
  <c r="FJ518" i="43"/>
  <c r="EV518" i="43"/>
  <c r="EQ526" i="43"/>
  <c r="FE526" i="43"/>
  <c r="EX526" i="43"/>
  <c r="EY526" i="43"/>
  <c r="ER526" i="43"/>
  <c r="FF526" i="43"/>
  <c r="DA526" i="43"/>
  <c r="CG526" i="43"/>
  <c r="CL526" i="43"/>
  <c r="CQ526" i="43"/>
  <c r="CV526" i="43"/>
  <c r="FC107" i="43"/>
  <c r="FJ107" i="43"/>
  <c r="EV107" i="43"/>
  <c r="HS107" i="43"/>
  <c r="HI107" i="43"/>
  <c r="HN107" i="43"/>
  <c r="HT107" i="43"/>
  <c r="HO107" i="43"/>
  <c r="HJ107" i="43"/>
  <c r="FB107" i="43"/>
  <c r="FI107" i="43"/>
  <c r="EU107" i="43"/>
  <c r="FA111" i="43"/>
  <c r="FH111" i="43"/>
  <c r="ET111" i="43"/>
  <c r="EX111" i="43"/>
  <c r="FE111" i="43"/>
  <c r="EQ111" i="43"/>
  <c r="FG115" i="43"/>
  <c r="ES115" i="43"/>
  <c r="EZ115" i="43"/>
  <c r="FB115" i="43"/>
  <c r="FI115" i="43"/>
  <c r="EU115" i="43"/>
  <c r="CZ119" i="43"/>
  <c r="CF119" i="43"/>
  <c r="CK119" i="43"/>
  <c r="CP119" i="43"/>
  <c r="CU119" i="43"/>
  <c r="HR119" i="43"/>
  <c r="HH119" i="43"/>
  <c r="HM119" i="43"/>
  <c r="HS123" i="43"/>
  <c r="HI123" i="43"/>
  <c r="HN123" i="43"/>
  <c r="HT123" i="43"/>
  <c r="HO123" i="43"/>
  <c r="HJ123" i="43"/>
  <c r="FC123" i="43"/>
  <c r="FJ123" i="43"/>
  <c r="EV123" i="43"/>
  <c r="CY127" i="43"/>
  <c r="CT127" i="43"/>
  <c r="CE127" i="43"/>
  <c r="CJ127" i="43"/>
  <c r="CO127" i="43"/>
  <c r="CZ127" i="43"/>
  <c r="CP127" i="43"/>
  <c r="CU127" i="43"/>
  <c r="CF127" i="43"/>
  <c r="CK127" i="43"/>
  <c r="HR127" i="43"/>
  <c r="HH127" i="43"/>
  <c r="HM127" i="43"/>
  <c r="FC131" i="43"/>
  <c r="EV131" i="43"/>
  <c r="FJ131" i="43"/>
  <c r="HS131" i="43"/>
  <c r="HN131" i="43"/>
  <c r="HI131" i="43"/>
  <c r="HO131" i="43"/>
  <c r="HJ131" i="43"/>
  <c r="HT131" i="43"/>
  <c r="FI131" i="43"/>
  <c r="FB131" i="43"/>
  <c r="EU131" i="43"/>
  <c r="CZ135" i="43"/>
  <c r="CF135" i="43"/>
  <c r="CK135" i="43"/>
  <c r="CP135" i="43"/>
  <c r="CU135" i="43"/>
  <c r="CY135" i="43"/>
  <c r="CT135" i="43"/>
  <c r="CE135" i="43"/>
  <c r="CJ135" i="43"/>
  <c r="CO135" i="43"/>
  <c r="FI139" i="43"/>
  <c r="FB139" i="43"/>
  <c r="EU139" i="43"/>
  <c r="FC139" i="43"/>
  <c r="FJ139" i="43"/>
  <c r="EV139" i="43"/>
  <c r="EZ139" i="43"/>
  <c r="ES139" i="43"/>
  <c r="FG139" i="43"/>
  <c r="CY143" i="43"/>
  <c r="CT143" i="43"/>
  <c r="CE143" i="43"/>
  <c r="CJ143" i="43"/>
  <c r="CO143" i="43"/>
  <c r="CZ143" i="43"/>
  <c r="CP143" i="43"/>
  <c r="CU143" i="43"/>
  <c r="CF143" i="43"/>
  <c r="CK143" i="43"/>
  <c r="HS147" i="43"/>
  <c r="HN147" i="43"/>
  <c r="HI147" i="43"/>
  <c r="HT147" i="43"/>
  <c r="HO147" i="43"/>
  <c r="HJ147" i="43"/>
  <c r="FC147" i="43"/>
  <c r="EV147" i="43"/>
  <c r="FJ147" i="43"/>
  <c r="HR151" i="43"/>
  <c r="HH151" i="43"/>
  <c r="HM151" i="43"/>
  <c r="CZ151" i="43"/>
  <c r="CF151" i="43"/>
  <c r="CK151" i="43"/>
  <c r="CP151" i="43"/>
  <c r="CU151" i="43"/>
  <c r="HR155" i="43"/>
  <c r="HH155" i="43"/>
  <c r="HM155" i="43"/>
  <c r="HS155" i="43"/>
  <c r="HI155" i="43"/>
  <c r="HN155" i="43"/>
  <c r="CY159" i="43"/>
  <c r="CJ159" i="43"/>
  <c r="CO159" i="43"/>
  <c r="CE159" i="43"/>
  <c r="CT159" i="43"/>
  <c r="EX159" i="43"/>
  <c r="EQ159" i="43"/>
  <c r="FE159" i="43"/>
  <c r="FB163" i="43"/>
  <c r="FI163" i="43"/>
  <c r="EU163" i="43"/>
  <c r="EY163" i="43"/>
  <c r="FF163" i="43"/>
  <c r="ER163" i="43"/>
  <c r="FG163" i="43"/>
  <c r="EZ163" i="43"/>
  <c r="ES163" i="43"/>
  <c r="FA167" i="43"/>
  <c r="FH167" i="43"/>
  <c r="ET167" i="43"/>
  <c r="EX167" i="43"/>
  <c r="FE167" i="43"/>
  <c r="EQ167" i="43"/>
  <c r="DA167" i="43"/>
  <c r="CQ167" i="43"/>
  <c r="CV167" i="43"/>
  <c r="CG167" i="43"/>
  <c r="CL167" i="43"/>
  <c r="FB171" i="43"/>
  <c r="FI171" i="43"/>
  <c r="EU171" i="43"/>
  <c r="EY171" i="43"/>
  <c r="FF171" i="43"/>
  <c r="ER171" i="43"/>
  <c r="FG171" i="43"/>
  <c r="EZ171" i="43"/>
  <c r="ES171" i="43"/>
  <c r="CY175" i="43"/>
  <c r="CJ175" i="43"/>
  <c r="CO175" i="43"/>
  <c r="CE175" i="43"/>
  <c r="CT175" i="43"/>
  <c r="CZ175" i="43"/>
  <c r="CF175" i="43"/>
  <c r="CK175" i="43"/>
  <c r="CP175" i="43"/>
  <c r="CU175" i="43"/>
  <c r="HN179" i="43"/>
  <c r="HS179" i="43"/>
  <c r="HI179" i="43"/>
  <c r="HT179" i="43"/>
  <c r="HJ179" i="43"/>
  <c r="HO179" i="43"/>
  <c r="FB179" i="43"/>
  <c r="FI179" i="43"/>
  <c r="EU179" i="43"/>
  <c r="FC179" i="43"/>
  <c r="FJ179" i="43"/>
  <c r="EV179" i="43"/>
  <c r="HM183" i="43"/>
  <c r="HR183" i="43"/>
  <c r="HH183" i="43"/>
  <c r="CY183" i="43"/>
  <c r="CJ183" i="43"/>
  <c r="CO183" i="43"/>
  <c r="CE183" i="43"/>
  <c r="CT183" i="43"/>
  <c r="CZ183" i="43"/>
  <c r="CP183" i="43"/>
  <c r="CU183" i="43"/>
  <c r="CF183" i="43"/>
  <c r="CK183" i="43"/>
  <c r="EX187" i="43"/>
  <c r="FE187" i="43"/>
  <c r="EQ187" i="43"/>
  <c r="EY187" i="43"/>
  <c r="FF187" i="43"/>
  <c r="ER187" i="43"/>
  <c r="FG187" i="43"/>
  <c r="EZ187" i="43"/>
  <c r="ES187" i="43"/>
  <c r="HM191" i="43"/>
  <c r="HR191" i="43"/>
  <c r="HH191" i="43"/>
  <c r="CY191" i="43"/>
  <c r="CJ191" i="43"/>
  <c r="CO191" i="43"/>
  <c r="CE191" i="43"/>
  <c r="CT191" i="43"/>
  <c r="CZ191" i="43"/>
  <c r="CF191" i="43"/>
  <c r="CK191" i="43"/>
  <c r="CP191" i="43"/>
  <c r="CU191" i="43"/>
  <c r="FB195" i="43"/>
  <c r="FI195" i="43"/>
  <c r="EU195" i="43"/>
  <c r="FC195" i="43"/>
  <c r="FJ195" i="43"/>
  <c r="EV195" i="43"/>
  <c r="HS195" i="43"/>
  <c r="HI195" i="43"/>
  <c r="HN195" i="43"/>
  <c r="CY199" i="43"/>
  <c r="CJ199" i="43"/>
  <c r="CO199" i="43"/>
  <c r="CE199" i="43"/>
  <c r="CT199" i="43"/>
  <c r="CZ199" i="43"/>
  <c r="CP199" i="43"/>
  <c r="CU199" i="43"/>
  <c r="CF199" i="43"/>
  <c r="CK199" i="43"/>
  <c r="HR199" i="43"/>
  <c r="HH199" i="43"/>
  <c r="HM199" i="43"/>
  <c r="HN203" i="43"/>
  <c r="HS203" i="43"/>
  <c r="HI203" i="43"/>
  <c r="HT203" i="43"/>
  <c r="HJ203" i="43"/>
  <c r="HO203" i="43"/>
  <c r="FB203" i="43"/>
  <c r="FI203" i="43"/>
  <c r="EU203" i="43"/>
  <c r="FC203" i="43"/>
  <c r="FJ203" i="43"/>
  <c r="EV203" i="43"/>
  <c r="CY207" i="43"/>
  <c r="CJ207" i="43"/>
  <c r="CO207" i="43"/>
  <c r="CE207" i="43"/>
  <c r="CT207" i="43"/>
  <c r="CZ207" i="43"/>
  <c r="CF207" i="43"/>
  <c r="CK207" i="43"/>
  <c r="CP207" i="43"/>
  <c r="CU207" i="43"/>
  <c r="FC211" i="43"/>
  <c r="FJ211" i="43"/>
  <c r="EV211" i="43"/>
  <c r="HS211" i="43"/>
  <c r="HI211" i="43"/>
  <c r="HN211" i="43"/>
  <c r="HT211" i="43"/>
  <c r="HJ211" i="43"/>
  <c r="HO211" i="43"/>
  <c r="FB211" i="43"/>
  <c r="FI211" i="43"/>
  <c r="EU211" i="43"/>
  <c r="HM215" i="43"/>
  <c r="HR215" i="43"/>
  <c r="HH215" i="43"/>
  <c r="CY215" i="43"/>
  <c r="CJ215" i="43"/>
  <c r="CO215" i="43"/>
  <c r="CE215" i="43"/>
  <c r="CT215" i="43"/>
  <c r="CZ215" i="43"/>
  <c r="CP215" i="43"/>
  <c r="CU215" i="43"/>
  <c r="CF215" i="43"/>
  <c r="CK215" i="43"/>
  <c r="EX219" i="43"/>
  <c r="FE219" i="43"/>
  <c r="EQ219" i="43"/>
  <c r="EY219" i="43"/>
  <c r="FF219" i="43"/>
  <c r="ER219" i="43"/>
  <c r="FG219" i="43"/>
  <c r="EZ219" i="43"/>
  <c r="ES219" i="43"/>
  <c r="HT223" i="43"/>
  <c r="HJ223" i="43"/>
  <c r="HO223" i="43"/>
  <c r="HR223" i="43"/>
  <c r="HH223" i="43"/>
  <c r="HM223" i="43"/>
  <c r="HN227" i="43"/>
  <c r="HS227" i="43"/>
  <c r="HI227" i="43"/>
  <c r="HT227" i="43"/>
  <c r="HJ227" i="43"/>
  <c r="HO227" i="43"/>
  <c r="FC227" i="43"/>
  <c r="FJ227" i="43"/>
  <c r="EV227" i="43"/>
  <c r="CY231" i="43"/>
  <c r="CJ231" i="43"/>
  <c r="CO231" i="43"/>
  <c r="CE231" i="43"/>
  <c r="CT231" i="43"/>
  <c r="FA231" i="43"/>
  <c r="FH231" i="43"/>
  <c r="ET231" i="43"/>
  <c r="DA231" i="43"/>
  <c r="CL231" i="43"/>
  <c r="CQ231" i="43"/>
  <c r="CV231" i="43"/>
  <c r="CG231" i="43"/>
  <c r="HN235" i="43"/>
  <c r="HI235" i="43"/>
  <c r="HS235" i="43"/>
  <c r="CU239" i="43"/>
  <c r="CF239" i="43"/>
  <c r="CP239" i="43"/>
  <c r="CZ239" i="43"/>
  <c r="CK239" i="43"/>
  <c r="FJ243" i="43"/>
  <c r="EV243" i="43"/>
  <c r="FC243" i="43"/>
  <c r="DA243" i="43"/>
  <c r="CG243" i="43"/>
  <c r="CL243" i="43"/>
  <c r="CV243" i="43"/>
  <c r="CQ243" i="43"/>
  <c r="FA243" i="43"/>
  <c r="ET243" i="43"/>
  <c r="FH243" i="43"/>
  <c r="FB243" i="43"/>
  <c r="EU243" i="43"/>
  <c r="FI243" i="43"/>
  <c r="HS247" i="43"/>
  <c r="HI247" i="43"/>
  <c r="HN247" i="43"/>
  <c r="FJ251" i="43"/>
  <c r="EV251" i="43"/>
  <c r="FC251" i="43"/>
  <c r="DA251" i="43"/>
  <c r="CQ251" i="43"/>
  <c r="CV251" i="43"/>
  <c r="CL251" i="43"/>
  <c r="CG251" i="43"/>
  <c r="FA251" i="43"/>
  <c r="ET251" i="43"/>
  <c r="FH251" i="43"/>
  <c r="FB251" i="43"/>
  <c r="EU251" i="43"/>
  <c r="FI251" i="43"/>
  <c r="CY255" i="43"/>
  <c r="CE255" i="43"/>
  <c r="CJ255" i="43"/>
  <c r="CT255" i="43"/>
  <c r="CO255" i="43"/>
  <c r="FA255" i="43"/>
  <c r="ET255" i="43"/>
  <c r="FH255" i="43"/>
  <c r="EX255" i="43"/>
  <c r="FE255" i="43"/>
  <c r="EQ255" i="43"/>
  <c r="FF255" i="43"/>
  <c r="EY255" i="43"/>
  <c r="ER255" i="43"/>
  <c r="EZ259" i="43"/>
  <c r="FG259" i="43"/>
  <c r="ES259" i="43"/>
  <c r="HH259" i="43"/>
  <c r="HR259" i="43"/>
  <c r="HM259" i="43"/>
  <c r="HS259" i="43"/>
  <c r="HI259" i="43"/>
  <c r="HN259" i="43"/>
  <c r="CY263" i="43"/>
  <c r="CO263" i="43"/>
  <c r="CT263" i="43"/>
  <c r="CJ263" i="43"/>
  <c r="CE263" i="43"/>
  <c r="FA263" i="43"/>
  <c r="ET263" i="43"/>
  <c r="FH263" i="43"/>
  <c r="EX263" i="43"/>
  <c r="FE263" i="43"/>
  <c r="EQ263" i="43"/>
  <c r="FF263" i="43"/>
  <c r="EY263" i="43"/>
  <c r="ER263" i="43"/>
  <c r="FJ267" i="43"/>
  <c r="EV267" i="43"/>
  <c r="FC267" i="43"/>
  <c r="DA267" i="43"/>
  <c r="CQ267" i="43"/>
  <c r="CV267" i="43"/>
  <c r="CL267" i="43"/>
  <c r="CG267" i="43"/>
  <c r="FA267" i="43"/>
  <c r="ET267" i="43"/>
  <c r="FH267" i="43"/>
  <c r="FB267" i="43"/>
  <c r="EU267" i="43"/>
  <c r="FI267" i="43"/>
  <c r="CZ271" i="43"/>
  <c r="CF271" i="43"/>
  <c r="CK271" i="43"/>
  <c r="CU271" i="43"/>
  <c r="CP271" i="43"/>
  <c r="FF275" i="43"/>
  <c r="ER275" i="43"/>
  <c r="EY275" i="43"/>
  <c r="FA275" i="43"/>
  <c r="ET275" i="43"/>
  <c r="FH275" i="43"/>
  <c r="FB275" i="43"/>
  <c r="EU275" i="43"/>
  <c r="FI275" i="43"/>
  <c r="CZ279" i="43"/>
  <c r="CF279" i="43"/>
  <c r="CK279" i="43"/>
  <c r="CU279" i="43"/>
  <c r="CP279" i="43"/>
  <c r="HS283" i="43"/>
  <c r="HI283" i="43"/>
  <c r="HN283" i="43"/>
  <c r="CY287" i="43"/>
  <c r="CT287" i="43"/>
  <c r="CE287" i="43"/>
  <c r="CO287" i="43"/>
  <c r="CJ287" i="43"/>
  <c r="HT287" i="43"/>
  <c r="HO287" i="43"/>
  <c r="HJ287" i="43"/>
  <c r="EX291" i="43"/>
  <c r="EQ291" i="43"/>
  <c r="FE291" i="43"/>
  <c r="FF291" i="43"/>
  <c r="ER291" i="43"/>
  <c r="EY291" i="43"/>
  <c r="CY291" i="43"/>
  <c r="CT291" i="43"/>
  <c r="CE291" i="43"/>
  <c r="CO291" i="43"/>
  <c r="CJ291" i="43"/>
  <c r="FA291" i="43"/>
  <c r="ET291" i="43"/>
  <c r="FH291" i="43"/>
  <c r="EX295" i="43"/>
  <c r="EQ295" i="43"/>
  <c r="FE295" i="43"/>
  <c r="FF295" i="43"/>
  <c r="ER295" i="43"/>
  <c r="EY295" i="43"/>
  <c r="CZ299" i="43"/>
  <c r="CK299" i="43"/>
  <c r="CF299" i="43"/>
  <c r="CP299" i="43"/>
  <c r="CU299" i="43"/>
  <c r="CZ303" i="43"/>
  <c r="CP303" i="43"/>
  <c r="CU303" i="43"/>
  <c r="CF303" i="43"/>
  <c r="CK303" i="43"/>
  <c r="FB307" i="43"/>
  <c r="FI307" i="43"/>
  <c r="EU307" i="43"/>
  <c r="FJ307" i="43"/>
  <c r="EV307" i="43"/>
  <c r="FC307" i="43"/>
  <c r="DA307" i="43"/>
  <c r="CG307" i="43"/>
  <c r="CL307" i="43"/>
  <c r="CQ307" i="43"/>
  <c r="CV307" i="43"/>
  <c r="FA307" i="43"/>
  <c r="ET307" i="43"/>
  <c r="FH307" i="43"/>
  <c r="CZ311" i="43"/>
  <c r="CF311" i="43"/>
  <c r="CK311" i="43"/>
  <c r="CP311" i="43"/>
  <c r="CU311" i="43"/>
  <c r="FF315" i="43"/>
  <c r="EY315" i="43"/>
  <c r="ER315" i="43"/>
  <c r="FA315" i="43"/>
  <c r="ET315" i="43"/>
  <c r="FH315" i="43"/>
  <c r="FB315" i="43"/>
  <c r="EU315" i="43"/>
  <c r="FI315" i="43"/>
  <c r="EX319" i="43"/>
  <c r="FE319" i="43"/>
  <c r="EQ319" i="43"/>
  <c r="EY319" i="43"/>
  <c r="FF319" i="43"/>
  <c r="ER319" i="43"/>
  <c r="DA319" i="43"/>
  <c r="CL319" i="43"/>
  <c r="CQ319" i="43"/>
  <c r="CV319" i="43"/>
  <c r="CG319" i="43"/>
  <c r="FC323" i="43"/>
  <c r="EV323" i="43"/>
  <c r="FJ323" i="43"/>
  <c r="DA323" i="43"/>
  <c r="CL323" i="43"/>
  <c r="CQ323" i="43"/>
  <c r="CV323" i="43"/>
  <c r="CG323" i="43"/>
  <c r="FA323" i="43"/>
  <c r="FH323" i="43"/>
  <c r="ET323" i="43"/>
  <c r="FB323" i="43"/>
  <c r="FI323" i="43"/>
  <c r="EU323" i="43"/>
  <c r="CZ327" i="43"/>
  <c r="CP327" i="43"/>
  <c r="CU327" i="43"/>
  <c r="CF327" i="43"/>
  <c r="CK327" i="43"/>
  <c r="CY327" i="43"/>
  <c r="CT327" i="43"/>
  <c r="CJ327" i="43"/>
  <c r="CE327" i="43"/>
  <c r="CO327" i="43"/>
  <c r="FC331" i="43"/>
  <c r="EV331" i="43"/>
  <c r="FJ331" i="43"/>
  <c r="HM331" i="43"/>
  <c r="HH331" i="43"/>
  <c r="HR331" i="43"/>
  <c r="CY335" i="43"/>
  <c r="CE335" i="43"/>
  <c r="CJ335" i="43"/>
  <c r="CO335" i="43"/>
  <c r="CT335" i="43"/>
  <c r="CZ335" i="43"/>
  <c r="CP335" i="43"/>
  <c r="CU335" i="43"/>
  <c r="CF335" i="43"/>
  <c r="CK335" i="43"/>
  <c r="HO335" i="43"/>
  <c r="HT335" i="43"/>
  <c r="HJ335" i="43"/>
  <c r="FH339" i="43"/>
  <c r="FA339" i="43"/>
  <c r="ET339" i="43"/>
  <c r="HN339" i="43"/>
  <c r="HS339" i="43"/>
  <c r="HI339" i="43"/>
  <c r="EZ339" i="43"/>
  <c r="FG339" i="43"/>
  <c r="ES339" i="43"/>
  <c r="CZ343" i="43"/>
  <c r="CP343" i="43"/>
  <c r="CU343" i="43"/>
  <c r="CF343" i="43"/>
  <c r="CK343" i="43"/>
  <c r="DA343" i="43"/>
  <c r="CV343" i="43"/>
  <c r="CG343" i="43"/>
  <c r="CL343" i="43"/>
  <c r="CQ343" i="43"/>
  <c r="EX343" i="43"/>
  <c r="EQ343" i="43"/>
  <c r="FE343" i="43"/>
  <c r="EY343" i="43"/>
  <c r="FF343" i="43"/>
  <c r="ER343" i="43"/>
  <c r="FB347" i="43"/>
  <c r="FI347" i="43"/>
  <c r="EU347" i="43"/>
  <c r="EY347" i="43"/>
  <c r="ER347" i="43"/>
  <c r="FF347" i="43"/>
  <c r="FH347" i="43"/>
  <c r="FA347" i="43"/>
  <c r="ET347" i="43"/>
  <c r="EX351" i="43"/>
  <c r="FE351" i="43"/>
  <c r="EQ351" i="43"/>
  <c r="EY351" i="43"/>
  <c r="ER351" i="43"/>
  <c r="FF351" i="43"/>
  <c r="HR355" i="43"/>
  <c r="HM355" i="43"/>
  <c r="HH355" i="43"/>
  <c r="FB355" i="43"/>
  <c r="EU355" i="43"/>
  <c r="FI355" i="43"/>
  <c r="FC355" i="43"/>
  <c r="EV355" i="43"/>
  <c r="FJ355" i="43"/>
  <c r="EZ355" i="43"/>
  <c r="FG355" i="43"/>
  <c r="ES355" i="43"/>
  <c r="CK359" i="43"/>
  <c r="CF359" i="43"/>
  <c r="CU359" i="43"/>
  <c r="CP359" i="43"/>
  <c r="CZ359" i="43"/>
  <c r="CQ359" i="43"/>
  <c r="CG359" i="43"/>
  <c r="DA359" i="43"/>
  <c r="CL359" i="43"/>
  <c r="CV359" i="43"/>
  <c r="HJ359" i="43"/>
  <c r="HT359" i="43"/>
  <c r="HO359" i="43"/>
  <c r="FC363" i="43"/>
  <c r="FJ363" i="43"/>
  <c r="EV363" i="43"/>
  <c r="FB363" i="43"/>
  <c r="FI363" i="43"/>
  <c r="EU363" i="43"/>
  <c r="CY367" i="43"/>
  <c r="CO367" i="43"/>
  <c r="CT367" i="43"/>
  <c r="CE367" i="43"/>
  <c r="CJ367" i="43"/>
  <c r="EX367" i="43"/>
  <c r="EQ367" i="43"/>
  <c r="FE367" i="43"/>
  <c r="DA367" i="43"/>
  <c r="CG367" i="43"/>
  <c r="CL367" i="43"/>
  <c r="CV367" i="43"/>
  <c r="CQ367" i="43"/>
  <c r="HT367" i="43"/>
  <c r="HJ367" i="43"/>
  <c r="HO367" i="43"/>
  <c r="FA371" i="43"/>
  <c r="ET371" i="43"/>
  <c r="FH371" i="43"/>
  <c r="CY375" i="43"/>
  <c r="CE375" i="43"/>
  <c r="CJ375" i="43"/>
  <c r="CO375" i="43"/>
  <c r="CT375" i="43"/>
  <c r="CZ375" i="43"/>
  <c r="CK375" i="43"/>
  <c r="CP375" i="43"/>
  <c r="CU375" i="43"/>
  <c r="CF375" i="43"/>
  <c r="HT375" i="43"/>
  <c r="HO375" i="43"/>
  <c r="HJ375" i="43"/>
  <c r="FB379" i="43"/>
  <c r="FI379" i="43"/>
  <c r="EU379" i="43"/>
  <c r="FJ379" i="43"/>
  <c r="FC379" i="43"/>
  <c r="EV379" i="43"/>
  <c r="DA379" i="43"/>
  <c r="CG379" i="43"/>
  <c r="CL379" i="43"/>
  <c r="CQ379" i="43"/>
  <c r="CV379" i="43"/>
  <c r="FA379" i="43"/>
  <c r="ET379" i="43"/>
  <c r="FH379" i="43"/>
  <c r="FA383" i="43"/>
  <c r="ET383" i="43"/>
  <c r="FH383" i="43"/>
  <c r="FB383" i="43"/>
  <c r="EU383" i="43"/>
  <c r="FI383" i="43"/>
  <c r="FF383" i="43"/>
  <c r="EY383" i="43"/>
  <c r="ER383" i="43"/>
  <c r="HR387" i="43"/>
  <c r="HM387" i="43"/>
  <c r="HH387" i="43"/>
  <c r="HS387" i="43"/>
  <c r="HI387" i="43"/>
  <c r="HN387" i="43"/>
  <c r="FJ387" i="43"/>
  <c r="FC387" i="43"/>
  <c r="EV387" i="43"/>
  <c r="EZ387" i="43"/>
  <c r="ES387" i="43"/>
  <c r="FG387" i="43"/>
  <c r="EX391" i="43"/>
  <c r="FE391" i="43"/>
  <c r="EQ391" i="43"/>
  <c r="FF391" i="43"/>
  <c r="EY391" i="43"/>
  <c r="ER391" i="43"/>
  <c r="FB395" i="43"/>
  <c r="FI395" i="43"/>
  <c r="EU395" i="43"/>
  <c r="EV395" i="43"/>
  <c r="FC395" i="43"/>
  <c r="FJ395" i="43"/>
  <c r="EZ395" i="43"/>
  <c r="FG395" i="43"/>
  <c r="ES395" i="43"/>
  <c r="FE399" i="43"/>
  <c r="EQ399" i="43"/>
  <c r="EX399" i="43"/>
  <c r="CZ399" i="43"/>
  <c r="CK399" i="43"/>
  <c r="CP399" i="43"/>
  <c r="CU399" i="43"/>
  <c r="CF399" i="43"/>
  <c r="HT399" i="43"/>
  <c r="HJ399" i="43"/>
  <c r="HO399" i="43"/>
  <c r="FB403" i="43"/>
  <c r="EU403" i="43"/>
  <c r="FI403" i="43"/>
  <c r="FC403" i="43"/>
  <c r="FJ403" i="43"/>
  <c r="EV403" i="43"/>
  <c r="DA403" i="43"/>
  <c r="CG403" i="43"/>
  <c r="CL403" i="43"/>
  <c r="CQ403" i="43"/>
  <c r="CV403" i="43"/>
  <c r="FH403" i="43"/>
  <c r="FA403" i="43"/>
  <c r="ET403" i="43"/>
  <c r="FH407" i="43"/>
  <c r="FA407" i="43"/>
  <c r="ET407" i="43"/>
  <c r="FB407" i="43"/>
  <c r="EU407" i="43"/>
  <c r="FI407" i="43"/>
  <c r="EY407" i="43"/>
  <c r="FF407" i="43"/>
  <c r="ER407" i="43"/>
  <c r="CZ411" i="43"/>
  <c r="CK411" i="43"/>
  <c r="CP411" i="43"/>
  <c r="CU411" i="43"/>
  <c r="CF411" i="43"/>
  <c r="CK415" i="43"/>
  <c r="CP415" i="43"/>
  <c r="CF415" i="43"/>
  <c r="CZ415" i="43"/>
  <c r="CU415" i="43"/>
  <c r="HM419" i="43"/>
  <c r="HH419" i="43"/>
  <c r="HR419" i="43"/>
  <c r="FC419" i="43"/>
  <c r="FJ419" i="43"/>
  <c r="EV419" i="43"/>
  <c r="CY423" i="43"/>
  <c r="CE423" i="43"/>
  <c r="CJ423" i="43"/>
  <c r="CO423" i="43"/>
  <c r="CT423" i="43"/>
  <c r="CU423" i="43"/>
  <c r="CK423" i="43"/>
  <c r="CZ423" i="43"/>
  <c r="CF423" i="43"/>
  <c r="CP423" i="43"/>
  <c r="HJ423" i="43"/>
  <c r="HT423" i="43"/>
  <c r="HO423" i="43"/>
  <c r="ES427" i="43"/>
  <c r="EZ427" i="43"/>
  <c r="FG427" i="43"/>
  <c r="HH427" i="43"/>
  <c r="HR427" i="43"/>
  <c r="HM427" i="43"/>
  <c r="HS427" i="43"/>
  <c r="HN427" i="43"/>
  <c r="HI427" i="43"/>
  <c r="CY431" i="43"/>
  <c r="CE431" i="43"/>
  <c r="CJ431" i="43"/>
  <c r="CO431" i="43"/>
  <c r="CT431" i="43"/>
  <c r="EX431" i="43"/>
  <c r="EQ431" i="43"/>
  <c r="FE431" i="43"/>
  <c r="CQ431" i="43"/>
  <c r="DA431" i="43"/>
  <c r="CL431" i="43"/>
  <c r="CG431" i="43"/>
  <c r="CV431" i="43"/>
  <c r="HT431" i="43"/>
  <c r="HO431" i="43"/>
  <c r="HJ431" i="43"/>
  <c r="FB435" i="43"/>
  <c r="FI435" i="43"/>
  <c r="EU435" i="43"/>
  <c r="FF435" i="43"/>
  <c r="EY435" i="43"/>
  <c r="ER435" i="43"/>
  <c r="EZ435" i="43"/>
  <c r="ES435" i="43"/>
  <c r="FG435" i="43"/>
  <c r="FA435" i="43"/>
  <c r="FH435" i="43"/>
  <c r="ET435" i="43"/>
  <c r="FA439" i="43"/>
  <c r="ET439" i="43"/>
  <c r="FH439" i="43"/>
  <c r="FB439" i="43"/>
  <c r="EU439" i="43"/>
  <c r="FI439" i="43"/>
  <c r="FF439" i="43"/>
  <c r="ER439" i="43"/>
  <c r="EY439" i="43"/>
  <c r="FJ443" i="43"/>
  <c r="FC443" i="43"/>
  <c r="EV443" i="43"/>
  <c r="EZ443" i="43"/>
  <c r="FG443" i="43"/>
  <c r="ES443" i="43"/>
  <c r="HH443" i="43"/>
  <c r="HR443" i="43"/>
  <c r="HM443" i="43"/>
  <c r="FB443" i="43"/>
  <c r="EU443" i="43"/>
  <c r="FI443" i="43"/>
  <c r="CZ447" i="43"/>
  <c r="CU447" i="43"/>
  <c r="CF447" i="43"/>
  <c r="CK447" i="43"/>
  <c r="CP447" i="43"/>
  <c r="DA447" i="43"/>
  <c r="CV447" i="43"/>
  <c r="CG447" i="43"/>
  <c r="CL447" i="43"/>
  <c r="CQ447" i="43"/>
  <c r="HT447" i="43"/>
  <c r="HJ447" i="43"/>
  <c r="HO447" i="43"/>
  <c r="HN451" i="43"/>
  <c r="HS451" i="43"/>
  <c r="HI451" i="43"/>
  <c r="HJ451" i="43"/>
  <c r="HT451" i="43"/>
  <c r="HO451" i="43"/>
  <c r="FC451" i="43"/>
  <c r="FJ451" i="43"/>
  <c r="EV451" i="43"/>
  <c r="FA455" i="43"/>
  <c r="ET455" i="43"/>
  <c r="FH455" i="43"/>
  <c r="EX455" i="43"/>
  <c r="FE455" i="43"/>
  <c r="EQ455" i="43"/>
  <c r="DA455" i="43"/>
  <c r="CG455" i="43"/>
  <c r="CL455" i="43"/>
  <c r="CQ455" i="43"/>
  <c r="CV455" i="43"/>
  <c r="CZ459" i="43"/>
  <c r="CF459" i="43"/>
  <c r="CK459" i="43"/>
  <c r="CP459" i="43"/>
  <c r="CU459" i="43"/>
  <c r="DA459" i="43"/>
  <c r="CL459" i="43"/>
  <c r="CQ459" i="43"/>
  <c r="CV459" i="43"/>
  <c r="CG459" i="43"/>
  <c r="FG459" i="43"/>
  <c r="ES459" i="43"/>
  <c r="EZ459" i="43"/>
  <c r="CY463" i="43"/>
  <c r="CE463" i="43"/>
  <c r="CJ463" i="43"/>
  <c r="CO463" i="43"/>
  <c r="CT463" i="43"/>
  <c r="CZ463" i="43"/>
  <c r="CU463" i="43"/>
  <c r="CF463" i="43"/>
  <c r="CK463" i="43"/>
  <c r="CP463" i="43"/>
  <c r="HR463" i="43"/>
  <c r="HH463" i="43"/>
  <c r="HM463" i="43"/>
  <c r="FB467" i="43"/>
  <c r="FI467" i="43"/>
  <c r="EU467" i="43"/>
  <c r="EY467" i="43"/>
  <c r="FF467" i="43"/>
  <c r="ER467" i="43"/>
  <c r="FG467" i="43"/>
  <c r="ES467" i="43"/>
  <c r="EZ467" i="43"/>
  <c r="CZ471" i="43"/>
  <c r="CU471" i="43"/>
  <c r="CK471" i="43"/>
  <c r="CP471" i="43"/>
  <c r="CF471" i="43"/>
  <c r="FE471" i="43"/>
  <c r="EX471" i="43"/>
  <c r="EQ471" i="43"/>
  <c r="HS475" i="43"/>
  <c r="HI475" i="43"/>
  <c r="HN475" i="43"/>
  <c r="EY475" i="43"/>
  <c r="ER475" i="43"/>
  <c r="FF475" i="43"/>
  <c r="HR475" i="43"/>
  <c r="HM475" i="43"/>
  <c r="HH475" i="43"/>
  <c r="CY479" i="43"/>
  <c r="CT479" i="43"/>
  <c r="CE479" i="43"/>
  <c r="CJ479" i="43"/>
  <c r="CO479" i="43"/>
  <c r="EZ479" i="43"/>
  <c r="FG479" i="43"/>
  <c r="ES479" i="43"/>
  <c r="DA479" i="43"/>
  <c r="CV479" i="43"/>
  <c r="CG479" i="43"/>
  <c r="CL479" i="43"/>
  <c r="CQ479" i="43"/>
  <c r="EY483" i="43"/>
  <c r="FF483" i="43"/>
  <c r="ER483" i="43"/>
  <c r="EZ483" i="43"/>
  <c r="FG483" i="43"/>
  <c r="ES483" i="43"/>
  <c r="FA483" i="43"/>
  <c r="ET483" i="43"/>
  <c r="FH483" i="43"/>
  <c r="FI483" i="43"/>
  <c r="FB483" i="43"/>
  <c r="EU483" i="43"/>
  <c r="CZ487" i="43"/>
  <c r="CP487" i="43"/>
  <c r="CU487" i="43"/>
  <c r="CF487" i="43"/>
  <c r="CK487" i="43"/>
  <c r="HR487" i="43"/>
  <c r="HM487" i="43"/>
  <c r="HH487" i="43"/>
  <c r="HO491" i="43"/>
  <c r="HJ491" i="43"/>
  <c r="HT491" i="43"/>
  <c r="CZ491" i="43"/>
  <c r="CU491" i="43"/>
  <c r="CK491" i="43"/>
  <c r="CP491" i="43"/>
  <c r="CF491" i="43"/>
  <c r="FB491" i="43"/>
  <c r="FI491" i="43"/>
  <c r="EU491" i="43"/>
  <c r="FJ491" i="43"/>
  <c r="EV491" i="43"/>
  <c r="FC491" i="43"/>
  <c r="FA495" i="43"/>
  <c r="FH495" i="43"/>
  <c r="ET495" i="43"/>
  <c r="CZ495" i="43"/>
  <c r="CK495" i="43"/>
  <c r="CP495" i="43"/>
  <c r="CU495" i="43"/>
  <c r="CF495" i="43"/>
  <c r="HJ495" i="43"/>
  <c r="HT495" i="43"/>
  <c r="HO495" i="43"/>
  <c r="HR495" i="43"/>
  <c r="HM495" i="43"/>
  <c r="HH495" i="43"/>
  <c r="HR499" i="43"/>
  <c r="HM499" i="43"/>
  <c r="HH499" i="43"/>
  <c r="FC499" i="43"/>
  <c r="EV499" i="43"/>
  <c r="FJ499" i="43"/>
  <c r="CZ503" i="43"/>
  <c r="CP503" i="43"/>
  <c r="CK503" i="43"/>
  <c r="CU503" i="43"/>
  <c r="CF503" i="43"/>
  <c r="CY503" i="43"/>
  <c r="CT503" i="43"/>
  <c r="CE503" i="43"/>
  <c r="CJ503" i="43"/>
  <c r="CO503" i="43"/>
  <c r="EX503" i="43"/>
  <c r="FE503" i="43"/>
  <c r="EQ503" i="43"/>
  <c r="EX507" i="43"/>
  <c r="FE507" i="43"/>
  <c r="EQ507" i="43"/>
  <c r="FF507" i="43"/>
  <c r="EY507" i="43"/>
  <c r="ER507" i="43"/>
  <c r="HN507" i="43"/>
  <c r="HI507" i="43"/>
  <c r="HS507" i="43"/>
  <c r="CY511" i="43"/>
  <c r="CT511" i="43"/>
  <c r="CE511" i="43"/>
  <c r="CJ511" i="43"/>
  <c r="CO511" i="43"/>
  <c r="FA511" i="43"/>
  <c r="FH511" i="43"/>
  <c r="ET511" i="43"/>
  <c r="DA511" i="43"/>
  <c r="CQ511" i="43"/>
  <c r="CV511" i="43"/>
  <c r="CG511" i="43"/>
  <c r="CL511" i="43"/>
  <c r="EX515" i="43"/>
  <c r="EQ515" i="43"/>
  <c r="FE515" i="43"/>
  <c r="FF515" i="43"/>
  <c r="EY515" i="43"/>
  <c r="ER515" i="43"/>
  <c r="EZ515" i="43"/>
  <c r="FG515" i="43"/>
  <c r="ES515" i="43"/>
  <c r="FA515" i="43"/>
  <c r="ET515" i="43"/>
  <c r="FH515" i="43"/>
  <c r="HS519" i="43"/>
  <c r="HI519" i="43"/>
  <c r="HN519" i="43"/>
  <c r="FI523" i="43"/>
  <c r="EU523" i="43"/>
  <c r="FB523" i="43"/>
  <c r="FC523" i="43"/>
  <c r="FJ523" i="43"/>
  <c r="EV523" i="43"/>
  <c r="EZ523" i="43"/>
  <c r="ES523" i="43"/>
  <c r="FG523" i="43"/>
  <c r="CY516" i="43"/>
  <c r="CE516" i="43"/>
  <c r="CJ516" i="43"/>
  <c r="CO516" i="43"/>
  <c r="CT516" i="43"/>
  <c r="CZ516" i="43"/>
  <c r="CF516" i="43"/>
  <c r="CK516" i="43"/>
  <c r="CP516" i="43"/>
  <c r="CU516" i="43"/>
  <c r="FB524" i="43"/>
  <c r="FI524" i="43"/>
  <c r="EU524" i="43"/>
  <c r="EY524" i="43"/>
  <c r="FF524" i="43"/>
  <c r="ER524" i="43"/>
  <c r="FG524" i="43"/>
  <c r="EZ524" i="43"/>
  <c r="ES524" i="43"/>
  <c r="CZ108" i="43"/>
  <c r="CU108" i="43"/>
  <c r="CF108" i="43"/>
  <c r="CK108" i="43"/>
  <c r="CP108" i="43"/>
  <c r="DA108" i="43"/>
  <c r="CV108" i="43"/>
  <c r="CG108" i="43"/>
  <c r="CL108" i="43"/>
  <c r="CQ108" i="43"/>
  <c r="HT108" i="43"/>
  <c r="HJ108" i="43"/>
  <c r="HO108" i="43"/>
  <c r="EY112" i="43"/>
  <c r="ER112" i="43"/>
  <c r="FF112" i="43"/>
  <c r="FH112" i="43"/>
  <c r="ET112" i="43"/>
  <c r="FA112" i="43"/>
  <c r="FB112" i="43"/>
  <c r="FI112" i="43"/>
  <c r="EU112" i="43"/>
  <c r="CZ116" i="43"/>
  <c r="CU116" i="43"/>
  <c r="CF116" i="43"/>
  <c r="CK116" i="43"/>
  <c r="CP116" i="43"/>
  <c r="DA116" i="43"/>
  <c r="CL116" i="43"/>
  <c r="CQ116" i="43"/>
  <c r="CV116" i="43"/>
  <c r="CG116" i="43"/>
  <c r="HT116" i="43"/>
  <c r="HJ116" i="43"/>
  <c r="HO116" i="43"/>
  <c r="HR120" i="43"/>
  <c r="HH120" i="43"/>
  <c r="HM120" i="43"/>
  <c r="HN120" i="43"/>
  <c r="HS120" i="43"/>
  <c r="HI120" i="43"/>
  <c r="EZ120" i="43"/>
  <c r="FG120" i="43"/>
  <c r="ES120" i="43"/>
  <c r="CY124" i="43"/>
  <c r="CT124" i="43"/>
  <c r="CE124" i="43"/>
  <c r="CJ124" i="43"/>
  <c r="CO124" i="43"/>
  <c r="CZ124" i="43"/>
  <c r="CP124" i="43"/>
  <c r="CU124" i="43"/>
  <c r="CF124" i="43"/>
  <c r="CK124" i="43"/>
  <c r="HO124" i="43"/>
  <c r="HT124" i="43"/>
  <c r="HJ124" i="43"/>
  <c r="HS128" i="43"/>
  <c r="HI128" i="43"/>
  <c r="HN128" i="43"/>
  <c r="FH132" i="43"/>
  <c r="FA132" i="43"/>
  <c r="ET132" i="43"/>
  <c r="FB132" i="43"/>
  <c r="FI132" i="43"/>
  <c r="EU132" i="43"/>
  <c r="EY132" i="43"/>
  <c r="FF132" i="43"/>
  <c r="ER132" i="43"/>
  <c r="FC136" i="43"/>
  <c r="EV136" i="43"/>
  <c r="FJ136" i="43"/>
  <c r="EZ136" i="43"/>
  <c r="ES136" i="43"/>
  <c r="FG136" i="43"/>
  <c r="FH136" i="43"/>
  <c r="ET136" i="43"/>
  <c r="FA136" i="43"/>
  <c r="FB136" i="43"/>
  <c r="FI136" i="43"/>
  <c r="EU136" i="43"/>
  <c r="CY140" i="43"/>
  <c r="CT140" i="43"/>
  <c r="CE140" i="43"/>
  <c r="CJ140" i="43"/>
  <c r="CO140" i="43"/>
  <c r="HO140" i="43"/>
  <c r="HT140" i="43"/>
  <c r="HJ140" i="43"/>
  <c r="HR144" i="43"/>
  <c r="HH144" i="43"/>
  <c r="HM144" i="43"/>
  <c r="HN144" i="43"/>
  <c r="HS144" i="43"/>
  <c r="HI144" i="43"/>
  <c r="FC144" i="43"/>
  <c r="EV144" i="43"/>
  <c r="FJ144" i="43"/>
  <c r="EZ144" i="43"/>
  <c r="FG144" i="43"/>
  <c r="ES144" i="43"/>
  <c r="CY148" i="43"/>
  <c r="CJ148" i="43"/>
  <c r="CO148" i="43"/>
  <c r="CT148" i="43"/>
  <c r="CE148" i="43"/>
  <c r="CZ148" i="43"/>
  <c r="CP148" i="43"/>
  <c r="CU148" i="43"/>
  <c r="CF148" i="43"/>
  <c r="CK148" i="43"/>
  <c r="HO148" i="43"/>
  <c r="HT148" i="43"/>
  <c r="HJ148" i="43"/>
  <c r="HM152" i="43"/>
  <c r="HH152" i="43"/>
  <c r="HR152" i="43"/>
  <c r="HI152" i="43"/>
  <c r="HS152" i="43"/>
  <c r="HN152" i="43"/>
  <c r="CU156" i="43"/>
  <c r="CP156" i="43"/>
  <c r="CF156" i="43"/>
  <c r="CZ156" i="43"/>
  <c r="CK156" i="43"/>
  <c r="CL156" i="43"/>
  <c r="CV156" i="43"/>
  <c r="CQ156" i="43"/>
  <c r="CG156" i="43"/>
  <c r="DA156" i="43"/>
  <c r="HJ156" i="43"/>
  <c r="HT156" i="43"/>
  <c r="HO156" i="43"/>
  <c r="CZ160" i="43"/>
  <c r="CP160" i="43"/>
  <c r="CU160" i="43"/>
  <c r="CF160" i="43"/>
  <c r="CK160" i="43"/>
  <c r="CZ164" i="43"/>
  <c r="CF164" i="43"/>
  <c r="CK164" i="43"/>
  <c r="CP164" i="43"/>
  <c r="CU164" i="43"/>
  <c r="FJ168" i="43"/>
  <c r="FC168" i="43"/>
  <c r="EV168" i="43"/>
  <c r="EZ168" i="43"/>
  <c r="ES168" i="43"/>
  <c r="FG168" i="43"/>
  <c r="HH168" i="43"/>
  <c r="HR168" i="43"/>
  <c r="HM168" i="43"/>
  <c r="FB168" i="43"/>
  <c r="EU168" i="43"/>
  <c r="FI168" i="43"/>
  <c r="CZ172" i="43"/>
  <c r="CP172" i="43"/>
  <c r="CU172" i="43"/>
  <c r="CF172" i="43"/>
  <c r="CK172" i="43"/>
  <c r="FB176" i="43"/>
  <c r="FI176" i="43"/>
  <c r="EU176" i="43"/>
  <c r="FF176" i="43"/>
  <c r="EY176" i="43"/>
  <c r="ER176" i="43"/>
  <c r="FA176" i="43"/>
  <c r="ET176" i="43"/>
  <c r="FH176" i="43"/>
  <c r="FA180" i="43"/>
  <c r="ET180" i="43"/>
  <c r="FH180" i="43"/>
  <c r="FB180" i="43"/>
  <c r="EU180" i="43"/>
  <c r="FI180" i="43"/>
  <c r="FF180" i="43"/>
  <c r="EY180" i="43"/>
  <c r="ER180" i="43"/>
  <c r="FF184" i="43"/>
  <c r="EY184" i="43"/>
  <c r="ER184" i="43"/>
  <c r="FA184" i="43"/>
  <c r="ET184" i="43"/>
  <c r="FH184" i="43"/>
  <c r="FB184" i="43"/>
  <c r="EU184" i="43"/>
  <c r="FI184" i="43"/>
  <c r="CZ188" i="43"/>
  <c r="CK188" i="43"/>
  <c r="CP188" i="43"/>
  <c r="CU188" i="43"/>
  <c r="CF188" i="43"/>
  <c r="HT188" i="43"/>
  <c r="HJ188" i="43"/>
  <c r="HO188" i="43"/>
  <c r="CY188" i="43"/>
  <c r="CO188" i="43"/>
  <c r="CT188" i="43"/>
  <c r="CE188" i="43"/>
  <c r="CJ188" i="43"/>
  <c r="FF192" i="43"/>
  <c r="EY192" i="43"/>
  <c r="ER192" i="43"/>
  <c r="FA192" i="43"/>
  <c r="ET192" i="43"/>
  <c r="FH192" i="43"/>
  <c r="FB192" i="43"/>
  <c r="EU192" i="43"/>
  <c r="FI192" i="43"/>
  <c r="CZ196" i="43"/>
  <c r="CU196" i="43"/>
  <c r="CF196" i="43"/>
  <c r="CK196" i="43"/>
  <c r="CP196" i="43"/>
  <c r="HR200" i="43"/>
  <c r="HM200" i="43"/>
  <c r="HH200" i="43"/>
  <c r="HS200" i="43"/>
  <c r="HI200" i="43"/>
  <c r="HN200" i="43"/>
  <c r="FJ200" i="43"/>
  <c r="FC200" i="43"/>
  <c r="EV200" i="43"/>
  <c r="EZ200" i="43"/>
  <c r="ES200" i="43"/>
  <c r="FG200" i="43"/>
  <c r="FA204" i="43"/>
  <c r="ET204" i="43"/>
  <c r="FH204" i="43"/>
  <c r="FB204" i="43"/>
  <c r="EU204" i="43"/>
  <c r="FI204" i="43"/>
  <c r="FF204" i="43"/>
  <c r="EY204" i="43"/>
  <c r="ER204" i="43"/>
  <c r="HR208" i="43"/>
  <c r="HM208" i="43"/>
  <c r="HH208" i="43"/>
  <c r="FB208" i="43"/>
  <c r="EU208" i="43"/>
  <c r="FI208" i="43"/>
  <c r="FJ208" i="43"/>
  <c r="FC208" i="43"/>
  <c r="EV208" i="43"/>
  <c r="EZ208" i="43"/>
  <c r="ES208" i="43"/>
  <c r="FG208" i="43"/>
  <c r="CZ212" i="43"/>
  <c r="CU212" i="43"/>
  <c r="CF212" i="43"/>
  <c r="CK212" i="43"/>
  <c r="CP212" i="43"/>
  <c r="EX216" i="43"/>
  <c r="EQ216" i="43"/>
  <c r="FE216" i="43"/>
  <c r="FF216" i="43"/>
  <c r="EY216" i="43"/>
  <c r="ER216" i="43"/>
  <c r="CY216" i="43"/>
  <c r="CT216" i="43"/>
  <c r="CE216" i="43"/>
  <c r="CJ216" i="43"/>
  <c r="CO216" i="43"/>
  <c r="FA216" i="43"/>
  <c r="ET216" i="43"/>
  <c r="FH216" i="43"/>
  <c r="CY220" i="43"/>
  <c r="CO220" i="43"/>
  <c r="CT220" i="43"/>
  <c r="CE220" i="43"/>
  <c r="CJ220" i="43"/>
  <c r="CZ220" i="43"/>
  <c r="CK220" i="43"/>
  <c r="CP220" i="43"/>
  <c r="CU220" i="43"/>
  <c r="CF220" i="43"/>
  <c r="HT220" i="43"/>
  <c r="HJ220" i="43"/>
  <c r="HO220" i="43"/>
  <c r="HM224" i="43"/>
  <c r="HH224" i="43"/>
  <c r="HR224" i="43"/>
  <c r="HS224" i="43"/>
  <c r="HI224" i="43"/>
  <c r="HN224" i="43"/>
  <c r="FJ224" i="43"/>
  <c r="FC224" i="43"/>
  <c r="EV224" i="43"/>
  <c r="EZ224" i="43"/>
  <c r="ES224" i="43"/>
  <c r="FG224" i="43"/>
  <c r="HT228" i="43"/>
  <c r="HO228" i="43"/>
  <c r="HJ228" i="43"/>
  <c r="CZ228" i="43"/>
  <c r="CU228" i="43"/>
  <c r="CF228" i="43"/>
  <c r="CK228" i="43"/>
  <c r="CP228" i="43"/>
  <c r="DA228" i="43"/>
  <c r="CQ228" i="43"/>
  <c r="CV228" i="43"/>
  <c r="CL228" i="43"/>
  <c r="CG228" i="43"/>
  <c r="FF232" i="43"/>
  <c r="EY232" i="43"/>
  <c r="ER232" i="43"/>
  <c r="FA232" i="43"/>
  <c r="ET232" i="43"/>
  <c r="FH232" i="43"/>
  <c r="FB232" i="43"/>
  <c r="EU232" i="43"/>
  <c r="FI232" i="43"/>
  <c r="HJ236" i="43"/>
  <c r="HT236" i="43"/>
  <c r="HO236" i="43"/>
  <c r="HM236" i="43"/>
  <c r="HH236" i="43"/>
  <c r="HR236" i="43"/>
  <c r="HT240" i="43"/>
  <c r="HO240" i="43"/>
  <c r="HJ240" i="43"/>
  <c r="CZ244" i="43"/>
  <c r="CF244" i="43"/>
  <c r="CK244" i="43"/>
  <c r="CU244" i="43"/>
  <c r="CP244" i="43"/>
  <c r="HR244" i="43"/>
  <c r="HH244" i="43"/>
  <c r="HM244" i="43"/>
  <c r="CY244" i="43"/>
  <c r="CE244" i="43"/>
  <c r="CJ244" i="43"/>
  <c r="CT244" i="43"/>
  <c r="CO244" i="43"/>
  <c r="FI248" i="43"/>
  <c r="EU248" i="43"/>
  <c r="FB248" i="43"/>
  <c r="EY248" i="43"/>
  <c r="FF248" i="43"/>
  <c r="ER248" i="43"/>
  <c r="EZ248" i="43"/>
  <c r="ES248" i="43"/>
  <c r="FG248" i="43"/>
  <c r="CZ252" i="43"/>
  <c r="CP252" i="43"/>
  <c r="CU252" i="43"/>
  <c r="CK252" i="43"/>
  <c r="CF252" i="43"/>
  <c r="HR252" i="43"/>
  <c r="HH252" i="43"/>
  <c r="HM252" i="43"/>
  <c r="CY252" i="43"/>
  <c r="CE252" i="43"/>
  <c r="CJ252" i="43"/>
  <c r="CT252" i="43"/>
  <c r="CO252" i="43"/>
  <c r="EZ256" i="43"/>
  <c r="FG256" i="43"/>
  <c r="ES256" i="43"/>
  <c r="FI256" i="43"/>
  <c r="EU256" i="43"/>
  <c r="FB256" i="43"/>
  <c r="FC256" i="43"/>
  <c r="FJ256" i="43"/>
  <c r="EV256" i="43"/>
  <c r="HR260" i="43"/>
  <c r="HH260" i="43"/>
  <c r="HM260" i="43"/>
  <c r="CZ260" i="43"/>
  <c r="CF260" i="43"/>
  <c r="CK260" i="43"/>
  <c r="CU260" i="43"/>
  <c r="CP260" i="43"/>
  <c r="FC264" i="43"/>
  <c r="EV264" i="43"/>
  <c r="FJ264" i="43"/>
  <c r="HS264" i="43"/>
  <c r="HN264" i="43"/>
  <c r="HI264" i="43"/>
  <c r="FI264" i="43"/>
  <c r="EU264" i="43"/>
  <c r="FB264" i="43"/>
  <c r="CZ268" i="43"/>
  <c r="CP268" i="43"/>
  <c r="CU268" i="43"/>
  <c r="CK268" i="43"/>
  <c r="CF268" i="43"/>
  <c r="HR268" i="43"/>
  <c r="HH268" i="43"/>
  <c r="HM268" i="43"/>
  <c r="CY268" i="43"/>
  <c r="CE268" i="43"/>
  <c r="CJ268" i="43"/>
  <c r="CT268" i="43"/>
  <c r="CO268" i="43"/>
  <c r="FI272" i="43"/>
  <c r="EU272" i="43"/>
  <c r="FB272" i="43"/>
  <c r="FC272" i="43"/>
  <c r="FJ272" i="43"/>
  <c r="EV272" i="43"/>
  <c r="HS272" i="43"/>
  <c r="HI272" i="43"/>
  <c r="HN272" i="43"/>
  <c r="HT276" i="43"/>
  <c r="HO276" i="43"/>
  <c r="HJ276" i="43"/>
  <c r="HR276" i="43"/>
  <c r="HH276" i="43"/>
  <c r="HM276" i="43"/>
  <c r="FI280" i="43"/>
  <c r="EU280" i="43"/>
  <c r="FB280" i="43"/>
  <c r="FC280" i="43"/>
  <c r="EV280" i="43"/>
  <c r="FJ280" i="43"/>
  <c r="EZ280" i="43"/>
  <c r="ES280" i="43"/>
  <c r="FG280" i="43"/>
  <c r="CP284" i="43"/>
  <c r="CF284" i="43"/>
  <c r="CZ284" i="43"/>
  <c r="CU284" i="43"/>
  <c r="CK284" i="43"/>
  <c r="DA284" i="43"/>
  <c r="CQ284" i="43"/>
  <c r="CV284" i="43"/>
  <c r="CG284" i="43"/>
  <c r="CL284" i="43"/>
  <c r="HT284" i="43"/>
  <c r="HO284" i="43"/>
  <c r="HJ284" i="43"/>
  <c r="EY288" i="43"/>
  <c r="FF288" i="43"/>
  <c r="ER288" i="43"/>
  <c r="EZ288" i="43"/>
  <c r="FG288" i="43"/>
  <c r="ES288" i="43"/>
  <c r="HS288" i="43"/>
  <c r="HN288" i="43"/>
  <c r="HI288" i="43"/>
  <c r="CY292" i="43"/>
  <c r="CE292" i="43"/>
  <c r="CJ292" i="43"/>
  <c r="CO292" i="43"/>
  <c r="CT292" i="43"/>
  <c r="CZ292" i="43"/>
  <c r="CF292" i="43"/>
  <c r="CK292" i="43"/>
  <c r="CP292" i="43"/>
  <c r="CU292" i="43"/>
  <c r="HR292" i="43"/>
  <c r="HH292" i="43"/>
  <c r="HM292" i="43"/>
  <c r="HS296" i="43"/>
  <c r="HI296" i="43"/>
  <c r="HN296" i="43"/>
  <c r="HT296" i="43"/>
  <c r="HO296" i="43"/>
  <c r="HJ296" i="43"/>
  <c r="FC296" i="43"/>
  <c r="EV296" i="43"/>
  <c r="FJ296" i="43"/>
  <c r="HJ300" i="43"/>
  <c r="HT300" i="43"/>
  <c r="HO300" i="43"/>
  <c r="HR300" i="43"/>
  <c r="HH300" i="43"/>
  <c r="HM300" i="43"/>
  <c r="FC304" i="43"/>
  <c r="EV304" i="43"/>
  <c r="FJ304" i="43"/>
  <c r="HS304" i="43"/>
  <c r="HN304" i="43"/>
  <c r="HI304" i="43"/>
  <c r="FI304" i="43"/>
  <c r="EU304" i="43"/>
  <c r="FB304" i="43"/>
  <c r="FE308" i="43"/>
  <c r="EX308" i="43"/>
  <c r="EQ308" i="43"/>
  <c r="CZ308" i="43"/>
  <c r="CF308" i="43"/>
  <c r="CK308" i="43"/>
  <c r="CP308" i="43"/>
  <c r="CU308" i="43"/>
  <c r="FI312" i="43"/>
  <c r="FB312" i="43"/>
  <c r="EU312" i="43"/>
  <c r="EY312" i="43"/>
  <c r="FF312" i="43"/>
  <c r="ER312" i="43"/>
  <c r="EZ312" i="43"/>
  <c r="ES312" i="43"/>
  <c r="FG312" i="43"/>
  <c r="CY316" i="43"/>
  <c r="CO316" i="43"/>
  <c r="CT316" i="43"/>
  <c r="CE316" i="43"/>
  <c r="CJ316" i="43"/>
  <c r="CZ316" i="43"/>
  <c r="CF316" i="43"/>
  <c r="CK316" i="43"/>
  <c r="CP316" i="43"/>
  <c r="CU316" i="43"/>
  <c r="HR316" i="43"/>
  <c r="HH316" i="43"/>
  <c r="HM316" i="43"/>
  <c r="FB320" i="43"/>
  <c r="FI320" i="43"/>
  <c r="EU320" i="43"/>
  <c r="FC320" i="43"/>
  <c r="FJ320" i="43"/>
  <c r="EV320" i="43"/>
  <c r="EZ320" i="43"/>
  <c r="FG320" i="43"/>
  <c r="ES320" i="43"/>
  <c r="CY324" i="43"/>
  <c r="CO324" i="43"/>
  <c r="CT324" i="43"/>
  <c r="CE324" i="43"/>
  <c r="CJ324" i="43"/>
  <c r="CZ324" i="43"/>
  <c r="CK324" i="43"/>
  <c r="CP324" i="43"/>
  <c r="CU324" i="43"/>
  <c r="CF324" i="43"/>
  <c r="EZ328" i="43"/>
  <c r="ES328" i="43"/>
  <c r="FG328" i="43"/>
  <c r="FB328" i="43"/>
  <c r="FI328" i="43"/>
  <c r="EU328" i="43"/>
  <c r="FC328" i="43"/>
  <c r="FJ328" i="43"/>
  <c r="EV328" i="43"/>
  <c r="CY332" i="43"/>
  <c r="CO332" i="43"/>
  <c r="CT332" i="43"/>
  <c r="CE332" i="43"/>
  <c r="CJ332" i="43"/>
  <c r="CZ332" i="43"/>
  <c r="CK332" i="43"/>
  <c r="CP332" i="43"/>
  <c r="CU332" i="43"/>
  <c r="CF332" i="43"/>
  <c r="EX336" i="43"/>
  <c r="FE336" i="43"/>
  <c r="EQ336" i="43"/>
  <c r="CY336" i="43"/>
  <c r="CJ336" i="43"/>
  <c r="CO336" i="43"/>
  <c r="CT336" i="43"/>
  <c r="CE336" i="43"/>
  <c r="FA336" i="43"/>
  <c r="ET336" i="43"/>
  <c r="FH336" i="43"/>
  <c r="CZ340" i="43"/>
  <c r="CP340" i="43"/>
  <c r="CU340" i="43"/>
  <c r="CF340" i="43"/>
  <c r="CK340" i="43"/>
  <c r="HR340" i="43"/>
  <c r="HH340" i="43"/>
  <c r="HM340" i="43"/>
  <c r="CY340" i="43"/>
  <c r="CJ340" i="43"/>
  <c r="CO340" i="43"/>
  <c r="CT340" i="43"/>
  <c r="CE340" i="43"/>
  <c r="FB344" i="43"/>
  <c r="FI344" i="43"/>
  <c r="EU344" i="43"/>
  <c r="EY344" i="43"/>
  <c r="FF344" i="43"/>
  <c r="ER344" i="43"/>
  <c r="FG344" i="43"/>
  <c r="EZ344" i="43"/>
  <c r="ES344" i="43"/>
  <c r="CY348" i="43"/>
  <c r="CJ348" i="43"/>
  <c r="CO348" i="43"/>
  <c r="CT348" i="43"/>
  <c r="CE348" i="43"/>
  <c r="EX348" i="43"/>
  <c r="FE348" i="43"/>
  <c r="EQ348" i="43"/>
  <c r="FG352" i="43"/>
  <c r="EZ352" i="43"/>
  <c r="ES352" i="43"/>
  <c r="FB352" i="43"/>
  <c r="FI352" i="43"/>
  <c r="EU352" i="43"/>
  <c r="FC352" i="43"/>
  <c r="FJ352" i="43"/>
  <c r="EV352" i="43"/>
  <c r="HM356" i="43"/>
  <c r="HR356" i="43"/>
  <c r="HH356" i="43"/>
  <c r="CY356" i="43"/>
  <c r="CJ356" i="43"/>
  <c r="CO356" i="43"/>
  <c r="CT356" i="43"/>
  <c r="CE356" i="43"/>
  <c r="CZ356" i="43"/>
  <c r="CU356" i="43"/>
  <c r="CF356" i="43"/>
  <c r="CK356" i="43"/>
  <c r="CP356" i="43"/>
  <c r="FB360" i="43"/>
  <c r="FI360" i="43"/>
  <c r="EU360" i="43"/>
  <c r="ER360" i="43"/>
  <c r="FF360" i="43"/>
  <c r="EY360" i="43"/>
  <c r="EZ360" i="43"/>
  <c r="ES360" i="43"/>
  <c r="FG360" i="43"/>
  <c r="FA360" i="43"/>
  <c r="ET360" i="43"/>
  <c r="FH360" i="43"/>
  <c r="CZ364" i="43"/>
  <c r="CU364" i="43"/>
  <c r="CF364" i="43"/>
  <c r="CK364" i="43"/>
  <c r="CP364" i="43"/>
  <c r="CY364" i="43"/>
  <c r="CT364" i="43"/>
  <c r="CJ364" i="43"/>
  <c r="CE364" i="43"/>
  <c r="CO364" i="43"/>
  <c r="FI368" i="43"/>
  <c r="FB368" i="43"/>
  <c r="EU368" i="43"/>
  <c r="EY368" i="43"/>
  <c r="FF368" i="43"/>
  <c r="ER368" i="43"/>
  <c r="EZ368" i="43"/>
  <c r="ES368" i="43"/>
  <c r="FG368" i="43"/>
  <c r="CZ372" i="43"/>
  <c r="CP372" i="43"/>
  <c r="CU372" i="43"/>
  <c r="CF372" i="43"/>
  <c r="CK372" i="43"/>
  <c r="HR372" i="43"/>
  <c r="HH372" i="43"/>
  <c r="HM372" i="43"/>
  <c r="CY372" i="43"/>
  <c r="CJ372" i="43"/>
  <c r="CO372" i="43"/>
  <c r="CT372" i="43"/>
  <c r="CE372" i="43"/>
  <c r="FC376" i="43"/>
  <c r="FJ376" i="43"/>
  <c r="EV376" i="43"/>
  <c r="EZ376" i="43"/>
  <c r="FG376" i="43"/>
  <c r="ES376" i="43"/>
  <c r="FI376" i="43"/>
  <c r="FB376" i="43"/>
  <c r="EU376" i="43"/>
  <c r="CZ380" i="43"/>
  <c r="CF380" i="43"/>
  <c r="CK380" i="43"/>
  <c r="CP380" i="43"/>
  <c r="CU380" i="43"/>
  <c r="HR380" i="43"/>
  <c r="HH380" i="43"/>
  <c r="HM380" i="43"/>
  <c r="CY380" i="43"/>
  <c r="CJ380" i="43"/>
  <c r="CO380" i="43"/>
  <c r="CT380" i="43"/>
  <c r="CE380" i="43"/>
  <c r="FI384" i="43"/>
  <c r="FB384" i="43"/>
  <c r="EU384" i="43"/>
  <c r="FC384" i="43"/>
  <c r="EV384" i="43"/>
  <c r="FJ384" i="43"/>
  <c r="EZ384" i="43"/>
  <c r="ES384" i="43"/>
  <c r="FG384" i="43"/>
  <c r="CY388" i="43"/>
  <c r="CJ388" i="43"/>
  <c r="CO388" i="43"/>
  <c r="CT388" i="43"/>
  <c r="CE388" i="43"/>
  <c r="HS388" i="43"/>
  <c r="HI388" i="43"/>
  <c r="HN388" i="43"/>
  <c r="HS392" i="43"/>
  <c r="HI392" i="43"/>
  <c r="HN392" i="43"/>
  <c r="HT392" i="43"/>
  <c r="HO392" i="43"/>
  <c r="HJ392" i="43"/>
  <c r="FC392" i="43"/>
  <c r="FJ392" i="43"/>
  <c r="EV392" i="43"/>
  <c r="CT396" i="43"/>
  <c r="CJ396" i="43"/>
  <c r="CO396" i="43"/>
  <c r="CY396" i="43"/>
  <c r="CE396" i="43"/>
  <c r="EQ396" i="43"/>
  <c r="EX396" i="43"/>
  <c r="FE396" i="43"/>
  <c r="HM400" i="43"/>
  <c r="HR400" i="43"/>
  <c r="HH400" i="43"/>
  <c r="HS400" i="43"/>
  <c r="HI400" i="43"/>
  <c r="HN400" i="43"/>
  <c r="FB400" i="43"/>
  <c r="FI400" i="43"/>
  <c r="EU400" i="43"/>
  <c r="CY404" i="43"/>
  <c r="CE404" i="43"/>
  <c r="CJ404" i="43"/>
  <c r="CO404" i="43"/>
  <c r="CT404" i="43"/>
  <c r="CZ404" i="43"/>
  <c r="CP404" i="43"/>
  <c r="CU404" i="43"/>
  <c r="CF404" i="43"/>
  <c r="CK404" i="43"/>
  <c r="FC408" i="43"/>
  <c r="FJ408" i="43"/>
  <c r="EV408" i="43"/>
  <c r="FG408" i="43"/>
  <c r="ES408" i="43"/>
  <c r="EZ408" i="43"/>
  <c r="FB408" i="43"/>
  <c r="FI408" i="43"/>
  <c r="EU408" i="43"/>
  <c r="CZ412" i="43"/>
  <c r="CK412" i="43"/>
  <c r="CP412" i="43"/>
  <c r="CU412" i="43"/>
  <c r="CF412" i="43"/>
  <c r="DA412" i="43"/>
  <c r="CV412" i="43"/>
  <c r="CG412" i="43"/>
  <c r="CL412" i="43"/>
  <c r="CQ412" i="43"/>
  <c r="CY412" i="43"/>
  <c r="CE412" i="43"/>
  <c r="CJ412" i="43"/>
  <c r="CO412" i="43"/>
  <c r="CT412" i="43"/>
  <c r="HI412" i="43"/>
  <c r="HN412" i="43"/>
  <c r="HS412" i="43"/>
  <c r="FB416" i="43"/>
  <c r="FI416" i="43"/>
  <c r="EU416" i="43"/>
  <c r="FF416" i="43"/>
  <c r="EY416" i="43"/>
  <c r="ER416" i="43"/>
  <c r="DA416" i="43"/>
  <c r="CV416" i="43"/>
  <c r="CG416" i="43"/>
  <c r="CL416" i="43"/>
  <c r="CQ416" i="43"/>
  <c r="FA416" i="43"/>
  <c r="ET416" i="43"/>
  <c r="FH416" i="43"/>
  <c r="CU420" i="43"/>
  <c r="CK420" i="43"/>
  <c r="CF420" i="43"/>
  <c r="CZ420" i="43"/>
  <c r="CP420" i="43"/>
  <c r="CO420" i="43"/>
  <c r="CY420" i="43"/>
  <c r="CT420" i="43"/>
  <c r="CJ420" i="43"/>
  <c r="CE420" i="43"/>
  <c r="HM424" i="43"/>
  <c r="HH424" i="43"/>
  <c r="HR424" i="43"/>
  <c r="HS424" i="43"/>
  <c r="HN424" i="43"/>
  <c r="HI424" i="43"/>
  <c r="FJ424" i="43"/>
  <c r="FC424" i="43"/>
  <c r="EV424" i="43"/>
  <c r="CZ428" i="43"/>
  <c r="CU428" i="43"/>
  <c r="CK428" i="43"/>
  <c r="CP428" i="43"/>
  <c r="CF428" i="43"/>
  <c r="FE428" i="43"/>
  <c r="EX428" i="43"/>
  <c r="EQ428" i="43"/>
  <c r="EZ432" i="43"/>
  <c r="FG432" i="43"/>
  <c r="ES432" i="43"/>
  <c r="HS432" i="43"/>
  <c r="HN432" i="43"/>
  <c r="HI432" i="43"/>
  <c r="FC432" i="43"/>
  <c r="FJ432" i="43"/>
  <c r="EV432" i="43"/>
  <c r="CT436" i="43"/>
  <c r="CY436" i="43"/>
  <c r="CJ436" i="43"/>
  <c r="CE436" i="43"/>
  <c r="CO436" i="43"/>
  <c r="CZ436" i="43"/>
  <c r="CP436" i="43"/>
  <c r="CU436" i="43"/>
  <c r="CF436" i="43"/>
  <c r="CK436" i="43"/>
  <c r="FI440" i="43"/>
  <c r="FB440" i="43"/>
  <c r="EU440" i="43"/>
  <c r="EY440" i="43"/>
  <c r="FF440" i="43"/>
  <c r="ER440" i="43"/>
  <c r="EZ440" i="43"/>
  <c r="ES440" i="43"/>
  <c r="FG440" i="43"/>
  <c r="CY444" i="43"/>
  <c r="CT444" i="43"/>
  <c r="CE444" i="43"/>
  <c r="CJ444" i="43"/>
  <c r="CO444" i="43"/>
  <c r="CZ444" i="43"/>
  <c r="CF444" i="43"/>
  <c r="CK444" i="43"/>
  <c r="CP444" i="43"/>
  <c r="CU444" i="43"/>
  <c r="HM448" i="43"/>
  <c r="HH448" i="43"/>
  <c r="HR448" i="43"/>
  <c r="FC448" i="43"/>
  <c r="FJ448" i="43"/>
  <c r="EV448" i="43"/>
  <c r="HT452" i="43"/>
  <c r="HO452" i="43"/>
  <c r="HJ452" i="43"/>
  <c r="CZ452" i="43"/>
  <c r="CK452" i="43"/>
  <c r="CP452" i="43"/>
  <c r="CF452" i="43"/>
  <c r="CU452" i="43"/>
  <c r="CL452" i="43"/>
  <c r="CQ452" i="43"/>
  <c r="CG452" i="43"/>
  <c r="CV452" i="43"/>
  <c r="DA452" i="43"/>
  <c r="FJ456" i="43"/>
  <c r="EV456" i="43"/>
  <c r="FC456" i="43"/>
  <c r="HT456" i="43"/>
  <c r="HJ456" i="43"/>
  <c r="HO456" i="43"/>
  <c r="FA456" i="43"/>
  <c r="ET456" i="43"/>
  <c r="FH456" i="43"/>
  <c r="DA460" i="43"/>
  <c r="CQ460" i="43"/>
  <c r="CV460" i="43"/>
  <c r="CG460" i="43"/>
  <c r="CL460" i="43"/>
  <c r="EX460" i="43"/>
  <c r="EQ460" i="43"/>
  <c r="FE460" i="43"/>
  <c r="HT460" i="43"/>
  <c r="HJ460" i="43"/>
  <c r="HO460" i="43"/>
  <c r="FB464" i="43"/>
  <c r="FI464" i="43"/>
  <c r="EU464" i="43"/>
  <c r="FJ464" i="43"/>
  <c r="EV464" i="43"/>
  <c r="FC464" i="43"/>
  <c r="DA464" i="43"/>
  <c r="CQ464" i="43"/>
  <c r="CV464" i="43"/>
  <c r="CG464" i="43"/>
  <c r="CL464" i="43"/>
  <c r="FA464" i="43"/>
  <c r="ET464" i="43"/>
  <c r="FH464" i="43"/>
  <c r="CY468" i="43"/>
  <c r="CT468" i="43"/>
  <c r="CE468" i="43"/>
  <c r="CJ468" i="43"/>
  <c r="CO468" i="43"/>
  <c r="CZ468" i="43"/>
  <c r="CP468" i="43"/>
  <c r="CU468" i="43"/>
  <c r="CF468" i="43"/>
  <c r="CK468" i="43"/>
  <c r="EX472" i="43"/>
  <c r="FE472" i="43"/>
  <c r="EQ472" i="43"/>
  <c r="EY472" i="43"/>
  <c r="FF472" i="43"/>
  <c r="ER472" i="43"/>
  <c r="EZ472" i="43"/>
  <c r="ES472" i="43"/>
  <c r="FG472" i="43"/>
  <c r="EZ476" i="43"/>
  <c r="ES476" i="43"/>
  <c r="FG476" i="43"/>
  <c r="HI476" i="43"/>
  <c r="HS476" i="43"/>
  <c r="HN476" i="43"/>
  <c r="DA480" i="43"/>
  <c r="CL480" i="43"/>
  <c r="CQ480" i="43"/>
  <c r="CV480" i="43"/>
  <c r="CG480" i="43"/>
  <c r="EZ480" i="43"/>
  <c r="FG480" i="43"/>
  <c r="ES480" i="43"/>
  <c r="CY484" i="43"/>
  <c r="CO484" i="43"/>
  <c r="CT484" i="43"/>
  <c r="CE484" i="43"/>
  <c r="CJ484" i="43"/>
  <c r="HO484" i="43"/>
  <c r="HT484" i="43"/>
  <c r="HJ484" i="43"/>
  <c r="FB488" i="43"/>
  <c r="FI488" i="43"/>
  <c r="EU488" i="43"/>
  <c r="EY488" i="43"/>
  <c r="FF488" i="43"/>
  <c r="ER488" i="43"/>
  <c r="EZ488" i="43"/>
  <c r="FG488" i="43"/>
  <c r="ES488" i="43"/>
  <c r="FH488" i="43"/>
  <c r="ET488" i="43"/>
  <c r="FA488" i="43"/>
  <c r="FC492" i="43"/>
  <c r="EV492" i="43"/>
  <c r="FJ492" i="43"/>
  <c r="HR492" i="43"/>
  <c r="HM492" i="43"/>
  <c r="HH492" i="43"/>
  <c r="DA492" i="43"/>
  <c r="CL492" i="43"/>
  <c r="CQ492" i="43"/>
  <c r="CV492" i="43"/>
  <c r="CG492" i="43"/>
  <c r="HN496" i="43"/>
  <c r="HS496" i="43"/>
  <c r="HI496" i="43"/>
  <c r="FB496" i="43"/>
  <c r="EU496" i="43"/>
  <c r="FI496" i="43"/>
  <c r="CY496" i="43"/>
  <c r="CJ496" i="43"/>
  <c r="CO496" i="43"/>
  <c r="CT496" i="43"/>
  <c r="CE496" i="43"/>
  <c r="FH496" i="43"/>
  <c r="FA496" i="43"/>
  <c r="ET496" i="43"/>
  <c r="CY500" i="43"/>
  <c r="CE500" i="43"/>
  <c r="CJ500" i="43"/>
  <c r="CO500" i="43"/>
  <c r="CT500" i="43"/>
  <c r="EX500" i="43"/>
  <c r="EQ500" i="43"/>
  <c r="FE500" i="43"/>
  <c r="DA500" i="43"/>
  <c r="CV500" i="43"/>
  <c r="CG500" i="43"/>
  <c r="CL500" i="43"/>
  <c r="CQ500" i="43"/>
  <c r="HT500" i="43"/>
  <c r="HJ500" i="43"/>
  <c r="HO500" i="43"/>
  <c r="DA504" i="43"/>
  <c r="CG504" i="43"/>
  <c r="CL504" i="43"/>
  <c r="CQ504" i="43"/>
  <c r="CV504" i="43"/>
  <c r="FA504" i="43"/>
  <c r="ET504" i="43"/>
  <c r="FH504" i="43"/>
  <c r="FA508" i="43"/>
  <c r="FH508" i="43"/>
  <c r="ET508" i="43"/>
  <c r="FF508" i="43"/>
  <c r="EY508" i="43"/>
  <c r="ER508" i="43"/>
  <c r="FB512" i="43"/>
  <c r="FI512" i="43"/>
  <c r="EU512" i="43"/>
  <c r="FF512" i="43"/>
  <c r="EY512" i="43"/>
  <c r="ER512" i="43"/>
  <c r="DA512" i="43"/>
  <c r="CL512" i="43"/>
  <c r="CQ512" i="43"/>
  <c r="CV512" i="43"/>
  <c r="CG512" i="43"/>
  <c r="FA512" i="43"/>
  <c r="ET512" i="43"/>
  <c r="FH512" i="43"/>
  <c r="CZ520" i="43"/>
  <c r="CU520" i="43"/>
  <c r="CF520" i="43"/>
  <c r="CK520" i="43"/>
  <c r="CP520" i="43"/>
  <c r="HR520" i="43"/>
  <c r="HH520" i="43"/>
  <c r="HM520" i="43"/>
  <c r="FE109" i="43"/>
  <c r="EX109" i="43"/>
  <c r="EQ109" i="43"/>
  <c r="EY109" i="43"/>
  <c r="FF109" i="43"/>
  <c r="ER109" i="43"/>
  <c r="EZ109" i="43"/>
  <c r="ES109" i="43"/>
  <c r="FG109" i="43"/>
  <c r="CT113" i="43"/>
  <c r="CJ113" i="43"/>
  <c r="CY113" i="43"/>
  <c r="CO113" i="43"/>
  <c r="CE113" i="43"/>
  <c r="CZ113" i="43"/>
  <c r="CP113" i="43"/>
  <c r="CF113" i="43"/>
  <c r="CU113" i="43"/>
  <c r="CK113" i="43"/>
  <c r="HR113" i="43"/>
  <c r="HH113" i="43"/>
  <c r="HM113" i="43"/>
  <c r="FE117" i="43"/>
  <c r="EX117" i="43"/>
  <c r="EQ117" i="43"/>
  <c r="EY117" i="43"/>
  <c r="ER117" i="43"/>
  <c r="FF117" i="43"/>
  <c r="EZ117" i="43"/>
  <c r="ES117" i="43"/>
  <c r="FG117" i="43"/>
  <c r="HJ121" i="43"/>
  <c r="HT121" i="43"/>
  <c r="HO121" i="43"/>
  <c r="HR121" i="43"/>
  <c r="HH121" i="43"/>
  <c r="HM121" i="43"/>
  <c r="FB125" i="43"/>
  <c r="FI125" i="43"/>
  <c r="EU125" i="43"/>
  <c r="FC125" i="43"/>
  <c r="FJ125" i="43"/>
  <c r="EV125" i="43"/>
  <c r="FG125" i="43"/>
  <c r="EZ125" i="43"/>
  <c r="ES125" i="43"/>
  <c r="CZ129" i="43"/>
  <c r="CP129" i="43"/>
  <c r="CU129" i="43"/>
  <c r="CF129" i="43"/>
  <c r="CK129" i="43"/>
  <c r="HR129" i="43"/>
  <c r="HH129" i="43"/>
  <c r="HM129" i="43"/>
  <c r="CY129" i="43"/>
  <c r="CJ129" i="43"/>
  <c r="CO129" i="43"/>
  <c r="CT129" i="43"/>
  <c r="CE129" i="43"/>
  <c r="FC133" i="43"/>
  <c r="FJ133" i="43"/>
  <c r="EV133" i="43"/>
  <c r="FG133" i="43"/>
  <c r="EZ133" i="43"/>
  <c r="ES133" i="43"/>
  <c r="FB133" i="43"/>
  <c r="FI133" i="43"/>
  <c r="EU133" i="43"/>
  <c r="CY137" i="43"/>
  <c r="CJ137" i="43"/>
  <c r="CO137" i="43"/>
  <c r="CT137" i="43"/>
  <c r="CE137" i="43"/>
  <c r="CZ137" i="43"/>
  <c r="CF137" i="43"/>
  <c r="CK137" i="43"/>
  <c r="CP137" i="43"/>
  <c r="CU137" i="43"/>
  <c r="HN141" i="43"/>
  <c r="HS141" i="43"/>
  <c r="HI141" i="43"/>
  <c r="HT141" i="43"/>
  <c r="HJ141" i="43"/>
  <c r="HO141" i="43"/>
  <c r="FC141" i="43"/>
  <c r="FJ141" i="43"/>
  <c r="EV141" i="43"/>
  <c r="CY145" i="43"/>
  <c r="CJ145" i="43"/>
  <c r="CO145" i="43"/>
  <c r="CT145" i="43"/>
  <c r="CE145" i="43"/>
  <c r="CZ145" i="43"/>
  <c r="CP145" i="43"/>
  <c r="CU145" i="43"/>
  <c r="CF145" i="43"/>
  <c r="CK145" i="43"/>
  <c r="HN149" i="43"/>
  <c r="HS149" i="43"/>
  <c r="HI149" i="43"/>
  <c r="HT149" i="43"/>
  <c r="HJ149" i="43"/>
  <c r="HO149" i="43"/>
  <c r="FC149" i="43"/>
  <c r="FJ149" i="43"/>
  <c r="EV149" i="43"/>
  <c r="FE153" i="43"/>
  <c r="EX153" i="43"/>
  <c r="EQ153" i="43"/>
  <c r="CZ153" i="43"/>
  <c r="CK153" i="43"/>
  <c r="CU153" i="43"/>
  <c r="CP153" i="43"/>
  <c r="CF153" i="43"/>
  <c r="FC157" i="43"/>
  <c r="FJ157" i="43"/>
  <c r="EV157" i="43"/>
  <c r="EZ157" i="43"/>
  <c r="FG157" i="43"/>
  <c r="ES157" i="43"/>
  <c r="FA157" i="43"/>
  <c r="FH157" i="43"/>
  <c r="ET157" i="43"/>
  <c r="FB157" i="43"/>
  <c r="FI157" i="43"/>
  <c r="EU157" i="43"/>
  <c r="FA161" i="43"/>
  <c r="FH161" i="43"/>
  <c r="ET161" i="43"/>
  <c r="FE161" i="43"/>
  <c r="EX161" i="43"/>
  <c r="EQ161" i="43"/>
  <c r="DA161" i="43"/>
  <c r="CQ161" i="43"/>
  <c r="CV161" i="43"/>
  <c r="CL161" i="43"/>
  <c r="CG161" i="43"/>
  <c r="HS165" i="43"/>
  <c r="HI165" i="43"/>
  <c r="HN165" i="43"/>
  <c r="HO165" i="43"/>
  <c r="HJ165" i="43"/>
  <c r="HT165" i="43"/>
  <c r="FI165" i="43"/>
  <c r="FB165" i="43"/>
  <c r="EU165" i="43"/>
  <c r="FC165" i="43"/>
  <c r="FJ165" i="43"/>
  <c r="EV165" i="43"/>
  <c r="CZ169" i="43"/>
  <c r="CP169" i="43"/>
  <c r="CU169" i="43"/>
  <c r="CK169" i="43"/>
  <c r="CF169" i="43"/>
  <c r="DA169" i="43"/>
  <c r="CQ169" i="43"/>
  <c r="CV169" i="43"/>
  <c r="CL169" i="43"/>
  <c r="CG169" i="43"/>
  <c r="CY169" i="43"/>
  <c r="CO169" i="43"/>
  <c r="CT169" i="43"/>
  <c r="CE169" i="43"/>
  <c r="CJ169" i="43"/>
  <c r="FE173" i="43"/>
  <c r="EX173" i="43"/>
  <c r="EQ173" i="43"/>
  <c r="EY173" i="43"/>
  <c r="ER173" i="43"/>
  <c r="FF173" i="43"/>
  <c r="EZ173" i="43"/>
  <c r="ES173" i="43"/>
  <c r="FG173" i="43"/>
  <c r="CZ177" i="43"/>
  <c r="CP177" i="43"/>
  <c r="CU177" i="43"/>
  <c r="CK177" i="43"/>
  <c r="CF177" i="43"/>
  <c r="HR177" i="43"/>
  <c r="HH177" i="43"/>
  <c r="HM177" i="43"/>
  <c r="FI181" i="43"/>
  <c r="FB181" i="43"/>
  <c r="EU181" i="43"/>
  <c r="FC181" i="43"/>
  <c r="FJ181" i="43"/>
  <c r="EV181" i="43"/>
  <c r="HS181" i="43"/>
  <c r="HI181" i="43"/>
  <c r="HN181" i="43"/>
  <c r="HT185" i="43"/>
  <c r="HO185" i="43"/>
  <c r="HJ185" i="43"/>
  <c r="HR185" i="43"/>
  <c r="HH185" i="43"/>
  <c r="HM185" i="43"/>
  <c r="EY189" i="43"/>
  <c r="ER189" i="43"/>
  <c r="FF189" i="43"/>
  <c r="EZ189" i="43"/>
  <c r="FG189" i="43"/>
  <c r="ES189" i="43"/>
  <c r="FI189" i="43"/>
  <c r="FB189" i="43"/>
  <c r="EU189" i="43"/>
  <c r="HT193" i="43"/>
  <c r="HO193" i="43"/>
  <c r="HJ193" i="43"/>
  <c r="HR193" i="43"/>
  <c r="HH193" i="43"/>
  <c r="HM193" i="43"/>
  <c r="HS197" i="43"/>
  <c r="HI197" i="43"/>
  <c r="HN197" i="43"/>
  <c r="FI197" i="43"/>
  <c r="FB197" i="43"/>
  <c r="EU197" i="43"/>
  <c r="FC197" i="43"/>
  <c r="FJ197" i="43"/>
  <c r="EV197" i="43"/>
  <c r="CY201" i="43"/>
  <c r="CJ201" i="43"/>
  <c r="CO201" i="43"/>
  <c r="CT201" i="43"/>
  <c r="CE201" i="43"/>
  <c r="CZ201" i="43"/>
  <c r="CP201" i="43"/>
  <c r="CU201" i="43"/>
  <c r="CK201" i="43"/>
  <c r="CF201" i="43"/>
  <c r="DA201" i="43"/>
  <c r="CQ201" i="43"/>
  <c r="CV201" i="43"/>
  <c r="CL201" i="43"/>
  <c r="CG201" i="43"/>
  <c r="EY205" i="43"/>
  <c r="ER205" i="43"/>
  <c r="FF205" i="43"/>
  <c r="EZ205" i="43"/>
  <c r="FG205" i="43"/>
  <c r="ES205" i="43"/>
  <c r="FI205" i="43"/>
  <c r="FB205" i="43"/>
  <c r="EU205" i="43"/>
  <c r="CY209" i="43"/>
  <c r="CT209" i="43"/>
  <c r="CE209" i="43"/>
  <c r="CJ209" i="43"/>
  <c r="CO209" i="43"/>
  <c r="CZ209" i="43"/>
  <c r="CP209" i="43"/>
  <c r="CU209" i="43"/>
  <c r="CK209" i="43"/>
  <c r="CF209" i="43"/>
  <c r="DA209" i="43"/>
  <c r="CQ209" i="43"/>
  <c r="CV209" i="43"/>
  <c r="CL209" i="43"/>
  <c r="CG209" i="43"/>
  <c r="HS213" i="43"/>
  <c r="HI213" i="43"/>
  <c r="HN213" i="43"/>
  <c r="HT213" i="43"/>
  <c r="HO213" i="43"/>
  <c r="HJ213" i="43"/>
  <c r="FI213" i="43"/>
  <c r="FB213" i="43"/>
  <c r="EU213" i="43"/>
  <c r="FC213" i="43"/>
  <c r="FJ213" i="43"/>
  <c r="EV213" i="43"/>
  <c r="CY217" i="43"/>
  <c r="CJ217" i="43"/>
  <c r="CO217" i="43"/>
  <c r="CT217" i="43"/>
  <c r="CE217" i="43"/>
  <c r="CZ217" i="43"/>
  <c r="CP217" i="43"/>
  <c r="CU217" i="43"/>
  <c r="CK217" i="43"/>
  <c r="CF217" i="43"/>
  <c r="DA217" i="43"/>
  <c r="CQ217" i="43"/>
  <c r="CV217" i="43"/>
  <c r="CL217" i="43"/>
  <c r="CG217" i="43"/>
  <c r="FI221" i="43"/>
  <c r="FB221" i="43"/>
  <c r="EU221" i="43"/>
  <c r="EY221" i="43"/>
  <c r="ER221" i="43"/>
  <c r="FF221" i="43"/>
  <c r="EZ221" i="43"/>
  <c r="ES221" i="43"/>
  <c r="FG221" i="43"/>
  <c r="HJ225" i="43"/>
  <c r="HT225" i="43"/>
  <c r="HO225" i="43"/>
  <c r="HR225" i="43"/>
  <c r="HH225" i="43"/>
  <c r="HM225" i="43"/>
  <c r="HS229" i="43"/>
  <c r="HI229" i="43"/>
  <c r="HN229" i="43"/>
  <c r="HT229" i="43"/>
  <c r="HO229" i="43"/>
  <c r="HJ229" i="43"/>
  <c r="FI229" i="43"/>
  <c r="FB229" i="43"/>
  <c r="EU229" i="43"/>
  <c r="FC229" i="43"/>
  <c r="FJ229" i="43"/>
  <c r="EV229" i="43"/>
  <c r="HN233" i="43"/>
  <c r="HS233" i="43"/>
  <c r="HI233" i="43"/>
  <c r="EZ237" i="43"/>
  <c r="FG237" i="43"/>
  <c r="ES237" i="43"/>
  <c r="HN237" i="43"/>
  <c r="HS237" i="43"/>
  <c r="HI237" i="43"/>
  <c r="FC237" i="43"/>
  <c r="EV237" i="43"/>
  <c r="FJ237" i="43"/>
  <c r="CZ241" i="43"/>
  <c r="CK241" i="43"/>
  <c r="CP241" i="43"/>
  <c r="CF241" i="43"/>
  <c r="CU241" i="43"/>
  <c r="HR245" i="43"/>
  <c r="HH245" i="43"/>
  <c r="HM245" i="43"/>
  <c r="HN245" i="43"/>
  <c r="HS245" i="43"/>
  <c r="HI245" i="43"/>
  <c r="EZ245" i="43"/>
  <c r="FG245" i="43"/>
  <c r="ES245" i="43"/>
  <c r="CY249" i="43"/>
  <c r="CT249" i="43"/>
  <c r="CE249" i="43"/>
  <c r="CO249" i="43"/>
  <c r="CJ249" i="43"/>
  <c r="HT249" i="43"/>
  <c r="HJ249" i="43"/>
  <c r="HO249" i="43"/>
  <c r="FC253" i="43"/>
  <c r="EV253" i="43"/>
  <c r="FJ253" i="43"/>
  <c r="EZ253" i="43"/>
  <c r="ES253" i="43"/>
  <c r="FG253" i="43"/>
  <c r="HR253" i="43"/>
  <c r="HM253" i="43"/>
  <c r="HH253" i="43"/>
  <c r="FB253" i="43"/>
  <c r="FI253" i="43"/>
  <c r="EU253" i="43"/>
  <c r="CZ257" i="43"/>
  <c r="CK257" i="43"/>
  <c r="CP257" i="43"/>
  <c r="CF257" i="43"/>
  <c r="CU257" i="43"/>
  <c r="FC261" i="43"/>
  <c r="EV261" i="43"/>
  <c r="FJ261" i="43"/>
  <c r="EZ261" i="43"/>
  <c r="ES261" i="43"/>
  <c r="FG261" i="43"/>
  <c r="HR261" i="43"/>
  <c r="HH261" i="43"/>
  <c r="HM261" i="43"/>
  <c r="FB261" i="43"/>
  <c r="EU261" i="43"/>
  <c r="FI261" i="43"/>
  <c r="CY265" i="43"/>
  <c r="CT265" i="43"/>
  <c r="CE265" i="43"/>
  <c r="CO265" i="43"/>
  <c r="CJ265" i="43"/>
  <c r="EX265" i="43"/>
  <c r="EQ265" i="43"/>
  <c r="FE265" i="43"/>
  <c r="DA265" i="43"/>
  <c r="CV265" i="43"/>
  <c r="CG265" i="43"/>
  <c r="CQ265" i="43"/>
  <c r="CL265" i="43"/>
  <c r="HT265" i="43"/>
  <c r="HJ265" i="43"/>
  <c r="HO265" i="43"/>
  <c r="EX269" i="43"/>
  <c r="FE269" i="43"/>
  <c r="EQ269" i="43"/>
  <c r="EY269" i="43"/>
  <c r="ER269" i="43"/>
  <c r="FF269" i="43"/>
  <c r="CY269" i="43"/>
  <c r="CO269" i="43"/>
  <c r="CT269" i="43"/>
  <c r="CJ269" i="43"/>
  <c r="CE269" i="43"/>
  <c r="FH269" i="43"/>
  <c r="ET269" i="43"/>
  <c r="FA269" i="43"/>
  <c r="HO273" i="43"/>
  <c r="HT273" i="43"/>
  <c r="HJ273" i="43"/>
  <c r="CZ273" i="43"/>
  <c r="CK273" i="43"/>
  <c r="CP273" i="43"/>
  <c r="CF273" i="43"/>
  <c r="CU273" i="43"/>
  <c r="DA273" i="43"/>
  <c r="CL273" i="43"/>
  <c r="CQ273" i="43"/>
  <c r="CG273" i="43"/>
  <c r="CV273" i="43"/>
  <c r="FB277" i="43"/>
  <c r="EU277" i="43"/>
  <c r="FI277" i="43"/>
  <c r="EY277" i="43"/>
  <c r="ER277" i="43"/>
  <c r="FF277" i="43"/>
  <c r="FH277" i="43"/>
  <c r="ET277" i="43"/>
  <c r="FA277" i="43"/>
  <c r="EX281" i="43"/>
  <c r="FE281" i="43"/>
  <c r="EQ281" i="43"/>
  <c r="CU281" i="43"/>
  <c r="CP281" i="43"/>
  <c r="CZ281" i="43"/>
  <c r="CF281" i="43"/>
  <c r="CK281" i="43"/>
  <c r="FB285" i="43"/>
  <c r="EU285" i="43"/>
  <c r="FI285" i="43"/>
  <c r="FC285" i="43"/>
  <c r="FJ285" i="43"/>
  <c r="EV285" i="43"/>
  <c r="EX289" i="43"/>
  <c r="EQ289" i="43"/>
  <c r="FE289" i="43"/>
  <c r="EY289" i="43"/>
  <c r="ER289" i="43"/>
  <c r="FF289" i="43"/>
  <c r="EY293" i="43"/>
  <c r="ER293" i="43"/>
  <c r="FF293" i="43"/>
  <c r="FH293" i="43"/>
  <c r="FA293" i="43"/>
  <c r="ET293" i="43"/>
  <c r="FB293" i="43"/>
  <c r="FI293" i="43"/>
  <c r="EU293" i="43"/>
  <c r="CY297" i="43"/>
  <c r="CE297" i="43"/>
  <c r="CJ297" i="43"/>
  <c r="CO297" i="43"/>
  <c r="CT297" i="43"/>
  <c r="EX297" i="43"/>
  <c r="FE297" i="43"/>
  <c r="EQ297" i="43"/>
  <c r="DA297" i="43"/>
  <c r="CQ297" i="43"/>
  <c r="CV297" i="43"/>
  <c r="CL297" i="43"/>
  <c r="CG297" i="43"/>
  <c r="HT297" i="43"/>
  <c r="HJ297" i="43"/>
  <c r="HO297" i="43"/>
  <c r="EY301" i="43"/>
  <c r="ER301" i="43"/>
  <c r="FF301" i="43"/>
  <c r="FH301" i="43"/>
  <c r="FA301" i="43"/>
  <c r="ET301" i="43"/>
  <c r="FB301" i="43"/>
  <c r="EU301" i="43"/>
  <c r="FI301" i="43"/>
  <c r="FH305" i="43"/>
  <c r="FA305" i="43"/>
  <c r="ET305" i="43"/>
  <c r="FB305" i="43"/>
  <c r="FI305" i="43"/>
  <c r="EU305" i="43"/>
  <c r="EY305" i="43"/>
  <c r="FF305" i="43"/>
  <c r="ER305" i="43"/>
  <c r="FB309" i="43"/>
  <c r="EU309" i="43"/>
  <c r="FI309" i="43"/>
  <c r="EY309" i="43"/>
  <c r="ER309" i="43"/>
  <c r="FF309" i="43"/>
  <c r="FH309" i="43"/>
  <c r="ET309" i="43"/>
  <c r="FA309" i="43"/>
  <c r="HN313" i="43"/>
  <c r="HS313" i="43"/>
  <c r="HI313" i="43"/>
  <c r="EX317" i="43"/>
  <c r="EQ317" i="43"/>
  <c r="FE317" i="43"/>
  <c r="EY317" i="43"/>
  <c r="ER317" i="43"/>
  <c r="FF317" i="43"/>
  <c r="CY317" i="43"/>
  <c r="CE317" i="43"/>
  <c r="CJ317" i="43"/>
  <c r="CO317" i="43"/>
  <c r="CT317" i="43"/>
  <c r="FH317" i="43"/>
  <c r="FA317" i="43"/>
  <c r="ET317" i="43"/>
  <c r="CY321" i="43"/>
  <c r="CJ321" i="43"/>
  <c r="CO321" i="43"/>
  <c r="CT321" i="43"/>
  <c r="CE321" i="43"/>
  <c r="CU321" i="43"/>
  <c r="CK321" i="43"/>
  <c r="CZ321" i="43"/>
  <c r="CP321" i="43"/>
  <c r="CF321" i="43"/>
  <c r="EV325" i="43"/>
  <c r="FC325" i="43"/>
  <c r="FJ325" i="43"/>
  <c r="CL325" i="43"/>
  <c r="CG325" i="43"/>
  <c r="CV325" i="43"/>
  <c r="CQ325" i="43"/>
  <c r="DA325" i="43"/>
  <c r="FA325" i="43"/>
  <c r="ET325" i="43"/>
  <c r="FH325" i="43"/>
  <c r="FB325" i="43"/>
  <c r="EU325" i="43"/>
  <c r="FI325" i="43"/>
  <c r="FA329" i="43"/>
  <c r="ET329" i="43"/>
  <c r="FH329" i="43"/>
  <c r="FB329" i="43"/>
  <c r="EU329" i="43"/>
  <c r="FI329" i="43"/>
  <c r="ER329" i="43"/>
  <c r="FF329" i="43"/>
  <c r="EY329" i="43"/>
  <c r="FB333" i="43"/>
  <c r="FI333" i="43"/>
  <c r="EU333" i="43"/>
  <c r="FJ333" i="43"/>
  <c r="FC333" i="43"/>
  <c r="EV333" i="43"/>
  <c r="CV333" i="43"/>
  <c r="CQ333" i="43"/>
  <c r="DA333" i="43"/>
  <c r="CG333" i="43"/>
  <c r="CL333" i="43"/>
  <c r="FA333" i="43"/>
  <c r="ET333" i="43"/>
  <c r="FH333" i="43"/>
  <c r="CY337" i="43"/>
  <c r="CE337" i="43"/>
  <c r="CJ337" i="43"/>
  <c r="CO337" i="43"/>
  <c r="CT337" i="43"/>
  <c r="EX337" i="43"/>
  <c r="EQ337" i="43"/>
  <c r="FE337" i="43"/>
  <c r="DA337" i="43"/>
  <c r="CG337" i="43"/>
  <c r="CL337" i="43"/>
  <c r="CQ337" i="43"/>
  <c r="CV337" i="43"/>
  <c r="HT337" i="43"/>
  <c r="HO337" i="43"/>
  <c r="HJ337" i="43"/>
  <c r="FJ341" i="43"/>
  <c r="FC341" i="43"/>
  <c r="EV341" i="43"/>
  <c r="DA341" i="43"/>
  <c r="CG341" i="43"/>
  <c r="CL341" i="43"/>
  <c r="CQ341" i="43"/>
  <c r="CV341" i="43"/>
  <c r="FA341" i="43"/>
  <c r="ET341" i="43"/>
  <c r="FH341" i="43"/>
  <c r="FB341" i="43"/>
  <c r="EU341" i="43"/>
  <c r="FI341" i="43"/>
  <c r="CY345" i="43"/>
  <c r="CO345" i="43"/>
  <c r="CT345" i="43"/>
  <c r="CE345" i="43"/>
  <c r="CJ345" i="43"/>
  <c r="EX345" i="43"/>
  <c r="EQ345" i="43"/>
  <c r="FE345" i="43"/>
  <c r="DA345" i="43"/>
  <c r="CG345" i="43"/>
  <c r="CL345" i="43"/>
  <c r="CQ345" i="43"/>
  <c r="CV345" i="43"/>
  <c r="HT345" i="43"/>
  <c r="HJ345" i="43"/>
  <c r="HO345" i="43"/>
  <c r="FJ349" i="43"/>
  <c r="FC349" i="43"/>
  <c r="EV349" i="43"/>
  <c r="DA349" i="43"/>
  <c r="CG349" i="43"/>
  <c r="CL349" i="43"/>
  <c r="CQ349" i="43"/>
  <c r="CV349" i="43"/>
  <c r="FA349" i="43"/>
  <c r="ET349" i="43"/>
  <c r="FH349" i="43"/>
  <c r="FB349" i="43"/>
  <c r="EU349" i="43"/>
  <c r="FI349" i="43"/>
  <c r="HS353" i="43"/>
  <c r="HI353" i="43"/>
  <c r="HN353" i="43"/>
  <c r="FB357" i="43"/>
  <c r="FI357" i="43"/>
  <c r="EU357" i="43"/>
  <c r="EY357" i="43"/>
  <c r="FF357" i="43"/>
  <c r="ER357" i="43"/>
  <c r="EZ357" i="43"/>
  <c r="ES357" i="43"/>
  <c r="FG357" i="43"/>
  <c r="CY361" i="43"/>
  <c r="CJ361" i="43"/>
  <c r="CT361" i="43"/>
  <c r="CE361" i="43"/>
  <c r="CO361" i="43"/>
  <c r="CZ361" i="43"/>
  <c r="CF361" i="43"/>
  <c r="CK361" i="43"/>
  <c r="CP361" i="43"/>
  <c r="CU361" i="43"/>
  <c r="CZ365" i="43"/>
  <c r="CF365" i="43"/>
  <c r="CK365" i="43"/>
  <c r="CP365" i="43"/>
  <c r="CU365" i="43"/>
  <c r="CZ369" i="43"/>
  <c r="CF369" i="43"/>
  <c r="CK369" i="43"/>
  <c r="CP369" i="43"/>
  <c r="CU369" i="43"/>
  <c r="FC373" i="43"/>
  <c r="EV373" i="43"/>
  <c r="FJ373" i="43"/>
  <c r="EZ373" i="43"/>
  <c r="ES373" i="43"/>
  <c r="FG373" i="43"/>
  <c r="HR373" i="43"/>
  <c r="HH373" i="43"/>
  <c r="HM373" i="43"/>
  <c r="FB373" i="43"/>
  <c r="FI373" i="43"/>
  <c r="EU373" i="43"/>
  <c r="HO377" i="43"/>
  <c r="HT377" i="43"/>
  <c r="HJ377" i="43"/>
  <c r="CZ377" i="43"/>
  <c r="CF377" i="43"/>
  <c r="CK377" i="43"/>
  <c r="CP377" i="43"/>
  <c r="CU377" i="43"/>
  <c r="DA377" i="43"/>
  <c r="CL377" i="43"/>
  <c r="CQ377" i="43"/>
  <c r="CV377" i="43"/>
  <c r="CG377" i="43"/>
  <c r="EX381" i="43"/>
  <c r="EQ381" i="43"/>
  <c r="FE381" i="43"/>
  <c r="EY381" i="43"/>
  <c r="ER381" i="43"/>
  <c r="FF381" i="43"/>
  <c r="CY381" i="43"/>
  <c r="CE381" i="43"/>
  <c r="CJ381" i="43"/>
  <c r="CO381" i="43"/>
  <c r="CT381" i="43"/>
  <c r="FH381" i="43"/>
  <c r="FA381" i="43"/>
  <c r="ET381" i="43"/>
  <c r="CZ385" i="43"/>
  <c r="CF385" i="43"/>
  <c r="CK385" i="43"/>
  <c r="CP385" i="43"/>
  <c r="CU385" i="43"/>
  <c r="HO385" i="43"/>
  <c r="HT385" i="43"/>
  <c r="HJ385" i="43"/>
  <c r="CY385" i="43"/>
  <c r="CT385" i="43"/>
  <c r="CE385" i="43"/>
  <c r="CJ385" i="43"/>
  <c r="CO385" i="43"/>
  <c r="HR389" i="43"/>
  <c r="HH389" i="43"/>
  <c r="HM389" i="43"/>
  <c r="HN389" i="43"/>
  <c r="HS389" i="43"/>
  <c r="HI389" i="43"/>
  <c r="FC389" i="43"/>
  <c r="EV389" i="43"/>
  <c r="FJ389" i="43"/>
  <c r="EZ389" i="43"/>
  <c r="FG389" i="43"/>
  <c r="ES389" i="43"/>
  <c r="CY393" i="43"/>
  <c r="CJ393" i="43"/>
  <c r="CO393" i="43"/>
  <c r="CT393" i="43"/>
  <c r="CE393" i="43"/>
  <c r="FH393" i="43"/>
  <c r="FA393" i="43"/>
  <c r="ET393" i="43"/>
  <c r="EX393" i="43"/>
  <c r="FE393" i="43"/>
  <c r="EQ393" i="43"/>
  <c r="EY393" i="43"/>
  <c r="FF393" i="43"/>
  <c r="ER393" i="43"/>
  <c r="ER397" i="43"/>
  <c r="EY397" i="43"/>
  <c r="FF397" i="43"/>
  <c r="ET397" i="43"/>
  <c r="FH397" i="43"/>
  <c r="FA397" i="43"/>
  <c r="FB397" i="43"/>
  <c r="EU397" i="43"/>
  <c r="FI397" i="43"/>
  <c r="HS401" i="43"/>
  <c r="HN401" i="43"/>
  <c r="HI401" i="43"/>
  <c r="FB405" i="43"/>
  <c r="FI405" i="43"/>
  <c r="EU405" i="43"/>
  <c r="FJ405" i="43"/>
  <c r="EV405" i="43"/>
  <c r="FC405" i="43"/>
  <c r="DA405" i="43"/>
  <c r="CQ405" i="43"/>
  <c r="CV405" i="43"/>
  <c r="CG405" i="43"/>
  <c r="CL405" i="43"/>
  <c r="FA405" i="43"/>
  <c r="ET405" i="43"/>
  <c r="FH405" i="43"/>
  <c r="CZ409" i="43"/>
  <c r="CF409" i="43"/>
  <c r="CK409" i="43"/>
  <c r="CP409" i="43"/>
  <c r="CU409" i="43"/>
  <c r="HT409" i="43"/>
  <c r="HJ409" i="43"/>
  <c r="HO409" i="43"/>
  <c r="CY409" i="43"/>
  <c r="CO409" i="43"/>
  <c r="CT409" i="43"/>
  <c r="CE409" i="43"/>
  <c r="CJ409" i="43"/>
  <c r="EY413" i="43"/>
  <c r="FF413" i="43"/>
  <c r="ER413" i="43"/>
  <c r="EZ413" i="43"/>
  <c r="FG413" i="43"/>
  <c r="ES413" i="43"/>
  <c r="HN413" i="43"/>
  <c r="HI413" i="43"/>
  <c r="HS413" i="43"/>
  <c r="CZ417" i="43"/>
  <c r="CU417" i="43"/>
  <c r="CF417" i="43"/>
  <c r="CK417" i="43"/>
  <c r="CP417" i="43"/>
  <c r="CY417" i="43"/>
  <c r="CT417" i="43"/>
  <c r="CJ417" i="43"/>
  <c r="CE417" i="43"/>
  <c r="CO417" i="43"/>
  <c r="EZ421" i="43"/>
  <c r="FG421" i="43"/>
  <c r="ES421" i="43"/>
  <c r="HN421" i="43"/>
  <c r="HS421" i="43"/>
  <c r="HI421" i="43"/>
  <c r="FC421" i="43"/>
  <c r="EV421" i="43"/>
  <c r="FJ421" i="43"/>
  <c r="HN425" i="43"/>
  <c r="HS425" i="43"/>
  <c r="HI425" i="43"/>
  <c r="HO425" i="43"/>
  <c r="HT425" i="43"/>
  <c r="HJ425" i="43"/>
  <c r="CZ425" i="43"/>
  <c r="CU425" i="43"/>
  <c r="CF425" i="43"/>
  <c r="CK425" i="43"/>
  <c r="CP425" i="43"/>
  <c r="HM429" i="43"/>
  <c r="HH429" i="43"/>
  <c r="HR429" i="43"/>
  <c r="HS429" i="43"/>
  <c r="HI429" i="43"/>
  <c r="HN429" i="43"/>
  <c r="EZ429" i="43"/>
  <c r="FG429" i="43"/>
  <c r="ES429" i="43"/>
  <c r="CT433" i="43"/>
  <c r="CO433" i="43"/>
  <c r="CJ433" i="43"/>
  <c r="CY433" i="43"/>
  <c r="CE433" i="43"/>
  <c r="EX433" i="43"/>
  <c r="EQ433" i="43"/>
  <c r="FE433" i="43"/>
  <c r="DA433" i="43"/>
  <c r="CG433" i="43"/>
  <c r="CL433" i="43"/>
  <c r="CQ433" i="43"/>
  <c r="CV433" i="43"/>
  <c r="HT433" i="43"/>
  <c r="HJ433" i="43"/>
  <c r="HO433" i="43"/>
  <c r="FB437" i="43"/>
  <c r="EU437" i="43"/>
  <c r="FI437" i="43"/>
  <c r="EY437" i="43"/>
  <c r="ER437" i="43"/>
  <c r="FF437" i="43"/>
  <c r="FA437" i="43"/>
  <c r="FH437" i="43"/>
  <c r="ET437" i="43"/>
  <c r="CZ441" i="43"/>
  <c r="CF441" i="43"/>
  <c r="CK441" i="43"/>
  <c r="CP441" i="43"/>
  <c r="CU441" i="43"/>
  <c r="HR445" i="43"/>
  <c r="HH445" i="43"/>
  <c r="HM445" i="43"/>
  <c r="HN445" i="43"/>
  <c r="HS445" i="43"/>
  <c r="HI445" i="43"/>
  <c r="EZ445" i="43"/>
  <c r="FG445" i="43"/>
  <c r="ES445" i="43"/>
  <c r="CY449" i="43"/>
  <c r="CJ449" i="43"/>
  <c r="CO449" i="43"/>
  <c r="CT449" i="43"/>
  <c r="CE449" i="43"/>
  <c r="CZ449" i="43"/>
  <c r="CK449" i="43"/>
  <c r="CP449" i="43"/>
  <c r="CU449" i="43"/>
  <c r="CF449" i="43"/>
  <c r="ER453" i="43"/>
  <c r="FF453" i="43"/>
  <c r="EY453" i="43"/>
  <c r="FA453" i="43"/>
  <c r="FH453" i="43"/>
  <c r="ET453" i="43"/>
  <c r="FB453" i="43"/>
  <c r="EU453" i="43"/>
  <c r="FI453" i="43"/>
  <c r="DA457" i="43"/>
  <c r="CL457" i="43"/>
  <c r="CQ457" i="43"/>
  <c r="CV457" i="43"/>
  <c r="CG457" i="43"/>
  <c r="FI457" i="43"/>
  <c r="EU457" i="43"/>
  <c r="FB457" i="43"/>
  <c r="FC457" i="43"/>
  <c r="EV457" i="43"/>
  <c r="FJ457" i="43"/>
  <c r="FI461" i="43"/>
  <c r="FB461" i="43"/>
  <c r="EU461" i="43"/>
  <c r="EY461" i="43"/>
  <c r="ER461" i="43"/>
  <c r="FF461" i="43"/>
  <c r="EZ461" i="43"/>
  <c r="ES461" i="43"/>
  <c r="FG461" i="43"/>
  <c r="CY465" i="43"/>
  <c r="CO465" i="43"/>
  <c r="CT465" i="43"/>
  <c r="CE465" i="43"/>
  <c r="CJ465" i="43"/>
  <c r="CZ465" i="43"/>
  <c r="CP465" i="43"/>
  <c r="CU465" i="43"/>
  <c r="CF465" i="43"/>
  <c r="CK465" i="43"/>
  <c r="HR465" i="43"/>
  <c r="HH465" i="43"/>
  <c r="HM465" i="43"/>
  <c r="HN469" i="43"/>
  <c r="HS469" i="43"/>
  <c r="HI469" i="43"/>
  <c r="HO469" i="43"/>
  <c r="HJ469" i="43"/>
  <c r="HT469" i="43"/>
  <c r="FC469" i="43"/>
  <c r="FJ469" i="43"/>
  <c r="EV469" i="43"/>
  <c r="CY473" i="43"/>
  <c r="CO473" i="43"/>
  <c r="CT473" i="43"/>
  <c r="CE473" i="43"/>
  <c r="CJ473" i="43"/>
  <c r="FA473" i="43"/>
  <c r="ET473" i="43"/>
  <c r="FH473" i="43"/>
  <c r="DA473" i="43"/>
  <c r="CQ473" i="43"/>
  <c r="CV473" i="43"/>
  <c r="CG473" i="43"/>
  <c r="CL473" i="43"/>
  <c r="DA477" i="43"/>
  <c r="CV477" i="43"/>
  <c r="CG477" i="43"/>
  <c r="CL477" i="43"/>
  <c r="CQ477" i="43"/>
  <c r="FG477" i="43"/>
  <c r="EZ477" i="43"/>
  <c r="ES477" i="43"/>
  <c r="DA481" i="43"/>
  <c r="CG481" i="43"/>
  <c r="CL481" i="43"/>
  <c r="CQ481" i="43"/>
  <c r="CV481" i="43"/>
  <c r="FA481" i="43"/>
  <c r="ET481" i="43"/>
  <c r="FH481" i="43"/>
  <c r="HN481" i="43"/>
  <c r="HS481" i="43"/>
  <c r="HI481" i="43"/>
  <c r="EY485" i="43"/>
  <c r="FF485" i="43"/>
  <c r="ER485" i="43"/>
  <c r="FG485" i="43"/>
  <c r="ES485" i="43"/>
  <c r="EZ485" i="43"/>
  <c r="FB485" i="43"/>
  <c r="FI485" i="43"/>
  <c r="EU485" i="43"/>
  <c r="CZ489" i="43"/>
  <c r="CK489" i="43"/>
  <c r="CP489" i="43"/>
  <c r="CU489" i="43"/>
  <c r="CF489" i="43"/>
  <c r="CV489" i="43"/>
  <c r="CG489" i="43"/>
  <c r="CQ489" i="43"/>
  <c r="DA489" i="43"/>
  <c r="CL489" i="43"/>
  <c r="FB489" i="43"/>
  <c r="EU489" i="43"/>
  <c r="FI489" i="43"/>
  <c r="FC489" i="43"/>
  <c r="EV489" i="43"/>
  <c r="FJ489" i="43"/>
  <c r="CZ493" i="43"/>
  <c r="CK493" i="43"/>
  <c r="CP493" i="43"/>
  <c r="CU493" i="43"/>
  <c r="CF493" i="43"/>
  <c r="FC493" i="43"/>
  <c r="EV493" i="43"/>
  <c r="FJ493" i="43"/>
  <c r="FG493" i="43"/>
  <c r="ES493" i="43"/>
  <c r="EZ493" i="43"/>
  <c r="EX497" i="43"/>
  <c r="FE497" i="43"/>
  <c r="EQ497" i="43"/>
  <c r="CZ497" i="43"/>
  <c r="CP497" i="43"/>
  <c r="CU497" i="43"/>
  <c r="CF497" i="43"/>
  <c r="CK497" i="43"/>
  <c r="EY501" i="43"/>
  <c r="FF501" i="43"/>
  <c r="ER501" i="43"/>
  <c r="FG501" i="43"/>
  <c r="EZ501" i="43"/>
  <c r="ES501" i="43"/>
  <c r="FB501" i="43"/>
  <c r="FI501" i="43"/>
  <c r="EU501" i="43"/>
  <c r="FE505" i="43"/>
  <c r="EX505" i="43"/>
  <c r="EQ505" i="43"/>
  <c r="ER505" i="43"/>
  <c r="EY505" i="43"/>
  <c r="FF505" i="43"/>
  <c r="FB509" i="43"/>
  <c r="FI509" i="43"/>
  <c r="EU509" i="43"/>
  <c r="FC509" i="43"/>
  <c r="EV509" i="43"/>
  <c r="FJ509" i="43"/>
  <c r="EZ509" i="43"/>
  <c r="ES509" i="43"/>
  <c r="FG509" i="43"/>
  <c r="HH513" i="43"/>
  <c r="HR513" i="43"/>
  <c r="HM513" i="43"/>
  <c r="CY513" i="43"/>
  <c r="CJ513" i="43"/>
  <c r="CT513" i="43"/>
  <c r="CO513" i="43"/>
  <c r="CE513" i="43"/>
  <c r="CZ513" i="43"/>
  <c r="CK513" i="43"/>
  <c r="CP513" i="43"/>
  <c r="CU513" i="43"/>
  <c r="CF513" i="43"/>
  <c r="EY517" i="43"/>
  <c r="ER517" i="43"/>
  <c r="FF517" i="43"/>
  <c r="EZ517" i="43"/>
  <c r="ES517" i="43"/>
  <c r="FG517" i="43"/>
  <c r="FH517" i="43"/>
  <c r="FA517" i="43"/>
  <c r="ET517" i="43"/>
  <c r="FB517" i="43"/>
  <c r="FI517" i="43"/>
  <c r="EU517" i="43"/>
  <c r="HT521" i="43"/>
  <c r="HO521" i="43"/>
  <c r="HJ521" i="43"/>
  <c r="CY521" i="43"/>
  <c r="CT521" i="43"/>
  <c r="CE521" i="43"/>
  <c r="CJ521" i="43"/>
  <c r="CO521" i="43"/>
  <c r="CZ521" i="43"/>
  <c r="CK521" i="43"/>
  <c r="CP521" i="43"/>
  <c r="CU521" i="43"/>
  <c r="CF521" i="43"/>
  <c r="HM525" i="43"/>
  <c r="HH525" i="43"/>
  <c r="HR525" i="43"/>
  <c r="HS525" i="43"/>
  <c r="HI525" i="43"/>
  <c r="HN525" i="43"/>
  <c r="FJ525" i="43"/>
  <c r="EV525" i="43"/>
  <c r="FC525" i="43"/>
  <c r="EZ525" i="43"/>
  <c r="ES525" i="43"/>
  <c r="FG525" i="43"/>
  <c r="CP522" i="43"/>
  <c r="CF522" i="43"/>
  <c r="CU522" i="43"/>
  <c r="CZ522" i="43"/>
  <c r="CK522" i="43"/>
  <c r="DA522" i="43"/>
  <c r="CV522" i="43"/>
  <c r="CG522" i="43"/>
  <c r="CL522" i="43"/>
  <c r="CQ522" i="43"/>
  <c r="CJ522" i="43"/>
  <c r="CT522" i="43"/>
  <c r="CO522" i="43"/>
  <c r="CY522" i="43"/>
  <c r="CE522" i="43"/>
  <c r="FB110" i="43"/>
  <c r="FI110" i="43"/>
  <c r="EU110" i="43"/>
  <c r="CV114" i="43"/>
  <c r="CL114" i="43"/>
  <c r="DA114" i="43"/>
  <c r="CQ114" i="43"/>
  <c r="CG114" i="43"/>
  <c r="EZ118" i="43"/>
  <c r="ES118" i="43"/>
  <c r="FG118" i="43"/>
  <c r="FF122" i="43"/>
  <c r="EY122" i="43"/>
  <c r="ER122" i="43"/>
  <c r="HR126" i="43"/>
  <c r="HM126" i="43"/>
  <c r="HH126" i="43"/>
  <c r="CY130" i="43"/>
  <c r="CO130" i="43"/>
  <c r="CT130" i="43"/>
  <c r="CE130" i="43"/>
  <c r="CJ130" i="43"/>
  <c r="FF130" i="43"/>
  <c r="EY130" i="43"/>
  <c r="ER130" i="43"/>
  <c r="FA134" i="43"/>
  <c r="ET134" i="43"/>
  <c r="FH134" i="43"/>
  <c r="HT138" i="43"/>
  <c r="HO138" i="43"/>
  <c r="HJ138" i="43"/>
  <c r="FA142" i="43"/>
  <c r="ET142" i="43"/>
  <c r="FH142" i="43"/>
  <c r="FF150" i="43"/>
  <c r="ER150" i="43"/>
  <c r="EY150" i="43"/>
  <c r="CY154" i="43"/>
  <c r="CE154" i="43"/>
  <c r="CJ154" i="43"/>
  <c r="CO154" i="43"/>
  <c r="CT154" i="43"/>
  <c r="DA162" i="43"/>
  <c r="CL162" i="43"/>
  <c r="CQ162" i="43"/>
  <c r="CV162" i="43"/>
  <c r="CG162" i="43"/>
  <c r="FC166" i="43"/>
  <c r="EV166" i="43"/>
  <c r="FJ166" i="43"/>
  <c r="DA170" i="43"/>
  <c r="CV170" i="43"/>
  <c r="CG170" i="43"/>
  <c r="CL170" i="43"/>
  <c r="CQ170" i="43"/>
  <c r="HT170" i="43"/>
  <c r="HJ170" i="43"/>
  <c r="HO170" i="43"/>
  <c r="HR174" i="43"/>
  <c r="HH174" i="43"/>
  <c r="HM174" i="43"/>
  <c r="EX182" i="43"/>
  <c r="EQ182" i="43"/>
  <c r="FE182" i="43"/>
  <c r="CY182" i="43"/>
  <c r="CO182" i="43"/>
  <c r="CT182" i="43"/>
  <c r="CJ182" i="43"/>
  <c r="CE182" i="43"/>
  <c r="CZ186" i="43"/>
  <c r="CP186" i="43"/>
  <c r="CU186" i="43"/>
  <c r="CK186" i="43"/>
  <c r="CF186" i="43"/>
  <c r="EX190" i="43"/>
  <c r="FE190" i="43"/>
  <c r="EQ190" i="43"/>
  <c r="HO194" i="43"/>
  <c r="HT194" i="43"/>
  <c r="HJ194" i="43"/>
  <c r="EX202" i="43"/>
  <c r="EQ202" i="43"/>
  <c r="FE202" i="43"/>
  <c r="HS206" i="43"/>
  <c r="HI206" i="43"/>
  <c r="HN206" i="43"/>
  <c r="FB214" i="43"/>
  <c r="EU214" i="43"/>
  <c r="FI214" i="43"/>
  <c r="EX218" i="43"/>
  <c r="EQ218" i="43"/>
  <c r="FE218" i="43"/>
  <c r="EY222" i="43"/>
  <c r="ER222" i="43"/>
  <c r="FF222" i="43"/>
  <c r="FB230" i="43"/>
  <c r="EU230" i="43"/>
  <c r="FI230" i="43"/>
  <c r="HM250" i="43"/>
  <c r="HR250" i="43"/>
  <c r="HH250" i="43"/>
  <c r="CZ250" i="43"/>
  <c r="CK250" i="43"/>
  <c r="CP250" i="43"/>
  <c r="CF250" i="43"/>
  <c r="CU250" i="43"/>
  <c r="FC254" i="43"/>
  <c r="FJ254" i="43"/>
  <c r="EV254" i="43"/>
  <c r="FA274" i="43"/>
  <c r="FH274" i="43"/>
  <c r="ET274" i="43"/>
  <c r="HN278" i="43"/>
  <c r="HS278" i="43"/>
  <c r="HI278" i="43"/>
  <c r="CY282" i="43"/>
  <c r="CO282" i="43"/>
  <c r="CT282" i="43"/>
  <c r="CE282" i="43"/>
  <c r="CJ282" i="43"/>
  <c r="EZ286" i="43"/>
  <c r="ES286" i="43"/>
  <c r="FG286" i="43"/>
  <c r="CY306" i="43"/>
  <c r="CT306" i="43"/>
  <c r="CE306" i="43"/>
  <c r="CJ306" i="43"/>
  <c r="CO306" i="43"/>
  <c r="EY310" i="43"/>
  <c r="FF310" i="43"/>
  <c r="ER310" i="43"/>
  <c r="FC318" i="43"/>
  <c r="FJ318" i="43"/>
  <c r="EV318" i="43"/>
  <c r="FA322" i="43"/>
  <c r="ET322" i="43"/>
  <c r="FH322" i="43"/>
  <c r="FA326" i="43"/>
  <c r="FH326" i="43"/>
  <c r="ET326" i="43"/>
  <c r="DA330" i="43"/>
  <c r="CQ330" i="43"/>
  <c r="CV330" i="43"/>
  <c r="CG330" i="43"/>
  <c r="CL330" i="43"/>
  <c r="FC334" i="43"/>
  <c r="FJ334" i="43"/>
  <c r="EV334" i="43"/>
  <c r="CY338" i="43"/>
  <c r="CE338" i="43"/>
  <c r="CJ338" i="43"/>
  <c r="CO338" i="43"/>
  <c r="CT338" i="43"/>
  <c r="EZ342" i="43"/>
  <c r="FG342" i="43"/>
  <c r="ES342" i="43"/>
  <c r="FE346" i="43"/>
  <c r="EX346" i="43"/>
  <c r="EQ346" i="43"/>
  <c r="EZ350" i="43"/>
  <c r="FG350" i="43"/>
  <c r="ES350" i="43"/>
  <c r="FB358" i="43"/>
  <c r="FI358" i="43"/>
  <c r="EU358" i="43"/>
  <c r="DA370" i="43"/>
  <c r="CG370" i="43"/>
  <c r="CL370" i="43"/>
  <c r="CQ370" i="43"/>
  <c r="CV370" i="43"/>
  <c r="FC374" i="43"/>
  <c r="FJ374" i="43"/>
  <c r="EV374" i="43"/>
  <c r="CZ378" i="43"/>
  <c r="CU378" i="43"/>
  <c r="CF378" i="43"/>
  <c r="CK378" i="43"/>
  <c r="CP378" i="43"/>
  <c r="FC382" i="43"/>
  <c r="FJ382" i="43"/>
  <c r="EV382" i="43"/>
  <c r="FC390" i="43"/>
  <c r="FJ390" i="43"/>
  <c r="EV390" i="43"/>
  <c r="HR394" i="43"/>
  <c r="HH394" i="43"/>
  <c r="HM394" i="43"/>
  <c r="CY394" i="43"/>
  <c r="CT394" i="43"/>
  <c r="CE394" i="43"/>
  <c r="CJ394" i="43"/>
  <c r="CO394" i="43"/>
  <c r="DA398" i="43"/>
  <c r="CL398" i="43"/>
  <c r="CQ398" i="43"/>
  <c r="CV398" i="43"/>
  <c r="CG398" i="43"/>
  <c r="CZ402" i="43"/>
  <c r="CU402" i="43"/>
  <c r="CF402" i="43"/>
  <c r="CK402" i="43"/>
  <c r="CP402" i="43"/>
  <c r="HR402" i="43"/>
  <c r="HH402" i="43"/>
  <c r="HM402" i="43"/>
  <c r="ES414" i="43"/>
  <c r="EZ414" i="43"/>
  <c r="FG414" i="43"/>
  <c r="CY418" i="43"/>
  <c r="CT418" i="43"/>
  <c r="CE418" i="43"/>
  <c r="CJ418" i="43"/>
  <c r="CO418" i="43"/>
  <c r="EY422" i="43"/>
  <c r="FF422" i="43"/>
  <c r="ER422" i="43"/>
  <c r="CY426" i="43"/>
  <c r="CT426" i="43"/>
  <c r="CE426" i="43"/>
  <c r="CJ426" i="43"/>
  <c r="CO426" i="43"/>
  <c r="HO430" i="43"/>
  <c r="HJ430" i="43"/>
  <c r="HT430" i="43"/>
  <c r="FC434" i="43"/>
  <c r="FJ434" i="43"/>
  <c r="EV434" i="43"/>
  <c r="FG438" i="43"/>
  <c r="EZ438" i="43"/>
  <c r="ES438" i="43"/>
  <c r="FG446" i="43"/>
  <c r="EZ446" i="43"/>
  <c r="ES446" i="43"/>
  <c r="HO450" i="43"/>
  <c r="HT450" i="43"/>
  <c r="HJ450" i="43"/>
  <c r="CY450" i="43"/>
  <c r="CE450" i="43"/>
  <c r="CJ450" i="43"/>
  <c r="CO450" i="43"/>
  <c r="CT450" i="43"/>
  <c r="FH454" i="43"/>
  <c r="FA454" i="43"/>
  <c r="ET454" i="43"/>
  <c r="EY466" i="43"/>
  <c r="FF466" i="43"/>
  <c r="ER466" i="43"/>
  <c r="FB470" i="43"/>
  <c r="EU470" i="43"/>
  <c r="FI470" i="43"/>
  <c r="HS478" i="43"/>
  <c r="HN478" i="43"/>
  <c r="HI478" i="43"/>
  <c r="FF482" i="43"/>
  <c r="ER482" i="43"/>
  <c r="EY482" i="43"/>
  <c r="FA486" i="43"/>
  <c r="ET486" i="43"/>
  <c r="FH486" i="43"/>
  <c r="CU490" i="43"/>
  <c r="CK490" i="43"/>
  <c r="CP490" i="43"/>
  <c r="CF490" i="43"/>
  <c r="CZ490" i="43"/>
  <c r="EZ494" i="43"/>
  <c r="ES494" i="43"/>
  <c r="FG494" i="43"/>
  <c r="HT498" i="43"/>
  <c r="HJ498" i="43"/>
  <c r="HO498" i="43"/>
  <c r="FF502" i="43"/>
  <c r="EY502" i="43"/>
  <c r="ER502" i="43"/>
  <c r="CZ506" i="43"/>
  <c r="CU506" i="43"/>
  <c r="CF506" i="43"/>
  <c r="CK506" i="43"/>
  <c r="CP506" i="43"/>
  <c r="EY115" i="43"/>
  <c r="FF115" i="43"/>
  <c r="ER115" i="43"/>
  <c r="CY371" i="43"/>
  <c r="CJ371" i="43"/>
  <c r="CO371" i="43"/>
  <c r="CT371" i="43"/>
  <c r="CE371" i="43"/>
  <c r="EJ528" i="43"/>
  <c r="EL528" i="43"/>
  <c r="EM528" i="43"/>
  <c r="HS110" i="43"/>
  <c r="HI110" i="43"/>
  <c r="HN110" i="43"/>
  <c r="HR110" i="43"/>
  <c r="HM110" i="43"/>
  <c r="HH110" i="43"/>
  <c r="EZ114" i="43"/>
  <c r="FG114" i="43"/>
  <c r="ES114" i="43"/>
  <c r="FA114" i="43"/>
  <c r="ET114" i="43"/>
  <c r="FH114" i="43"/>
  <c r="FB114" i="43"/>
  <c r="EU114" i="43"/>
  <c r="FI114" i="43"/>
  <c r="FJ114" i="43"/>
  <c r="FC114" i="43"/>
  <c r="EV114" i="43"/>
  <c r="HS118" i="43"/>
  <c r="HI118" i="43"/>
  <c r="HN118" i="43"/>
  <c r="HR118" i="43"/>
  <c r="HM118" i="43"/>
  <c r="HH118" i="43"/>
  <c r="CV122" i="43"/>
  <c r="CL122" i="43"/>
  <c r="DA122" i="43"/>
  <c r="CQ122" i="43"/>
  <c r="CG122" i="43"/>
  <c r="FA122" i="43"/>
  <c r="ET122" i="43"/>
  <c r="FH122" i="43"/>
  <c r="FB122" i="43"/>
  <c r="EU122" i="43"/>
  <c r="FI122" i="43"/>
  <c r="FJ122" i="43"/>
  <c r="FC122" i="43"/>
  <c r="EV122" i="43"/>
  <c r="CY126" i="43"/>
  <c r="CT126" i="43"/>
  <c r="CE126" i="43"/>
  <c r="CJ126" i="43"/>
  <c r="CO126" i="43"/>
  <c r="CZ126" i="43"/>
  <c r="CK126" i="43"/>
  <c r="CP126" i="43"/>
  <c r="CU126" i="43"/>
  <c r="CF126" i="43"/>
  <c r="HT126" i="43"/>
  <c r="HJ126" i="43"/>
  <c r="HO126" i="43"/>
  <c r="EZ130" i="43"/>
  <c r="FG130" i="43"/>
  <c r="ES130" i="43"/>
  <c r="HM130" i="43"/>
  <c r="HH130" i="43"/>
  <c r="HR130" i="43"/>
  <c r="FB130" i="43"/>
  <c r="EU130" i="43"/>
  <c r="FI130" i="43"/>
  <c r="FJ130" i="43"/>
  <c r="FC130" i="43"/>
  <c r="EV130" i="43"/>
  <c r="HS134" i="43"/>
  <c r="HI134" i="43"/>
  <c r="HN134" i="43"/>
  <c r="FJ134" i="43"/>
  <c r="FC134" i="43"/>
  <c r="EV134" i="43"/>
  <c r="EZ134" i="43"/>
  <c r="ES134" i="43"/>
  <c r="FG134" i="43"/>
  <c r="HR134" i="43"/>
  <c r="HM134" i="43"/>
  <c r="HH134" i="43"/>
  <c r="FA138" i="43"/>
  <c r="FH138" i="43"/>
  <c r="ET138" i="43"/>
  <c r="FB138" i="43"/>
  <c r="EU138" i="43"/>
  <c r="FI138" i="43"/>
  <c r="FF138" i="43"/>
  <c r="EY138" i="43"/>
  <c r="ER138" i="43"/>
  <c r="FJ142" i="43"/>
  <c r="FC142" i="43"/>
  <c r="EV142" i="43"/>
  <c r="EZ142" i="43"/>
  <c r="ES142" i="43"/>
  <c r="FG142" i="43"/>
  <c r="HH142" i="43"/>
  <c r="HR142" i="43"/>
  <c r="HM142" i="43"/>
  <c r="HS142" i="43"/>
  <c r="HI142" i="43"/>
  <c r="HN142" i="43"/>
  <c r="DA146" i="43"/>
  <c r="CL146" i="43"/>
  <c r="CQ146" i="43"/>
  <c r="CV146" i="43"/>
  <c r="CG146" i="43"/>
  <c r="FA146" i="43"/>
  <c r="ET146" i="43"/>
  <c r="FH146" i="43"/>
  <c r="FB146" i="43"/>
  <c r="EU146" i="43"/>
  <c r="FI146" i="43"/>
  <c r="FJ146" i="43"/>
  <c r="FC146" i="43"/>
  <c r="EV146" i="43"/>
  <c r="FJ150" i="43"/>
  <c r="FC150" i="43"/>
  <c r="EV150" i="43"/>
  <c r="EZ150" i="43"/>
  <c r="ES150" i="43"/>
  <c r="FG150" i="43"/>
  <c r="HH150" i="43"/>
  <c r="HR150" i="43"/>
  <c r="HM150" i="43"/>
  <c r="HS150" i="43"/>
  <c r="HI150" i="43"/>
  <c r="HN150" i="43"/>
  <c r="EZ154" i="43"/>
  <c r="FG154" i="43"/>
  <c r="ES154" i="43"/>
  <c r="FA154" i="43"/>
  <c r="FH154" i="43"/>
  <c r="ET154" i="43"/>
  <c r="EQ154" i="43"/>
  <c r="EX154" i="43"/>
  <c r="FE154" i="43"/>
  <c r="EY154" i="43"/>
  <c r="FF154" i="43"/>
  <c r="ER154" i="43"/>
  <c r="HO158" i="43"/>
  <c r="HT158" i="43"/>
  <c r="HJ158" i="43"/>
  <c r="FB158" i="43"/>
  <c r="EU158" i="43"/>
  <c r="FI158" i="43"/>
  <c r="FC158" i="43"/>
  <c r="FJ158" i="43"/>
  <c r="EV158" i="43"/>
  <c r="HS158" i="43"/>
  <c r="HI158" i="43"/>
  <c r="HN158" i="43"/>
  <c r="FH162" i="43"/>
  <c r="FA162" i="43"/>
  <c r="ET162" i="43"/>
  <c r="EX162" i="43"/>
  <c r="FE162" i="43"/>
  <c r="EQ162" i="43"/>
  <c r="EY162" i="43"/>
  <c r="ER162" i="43"/>
  <c r="FF162" i="43"/>
  <c r="CY162" i="43"/>
  <c r="CO162" i="43"/>
  <c r="CT162" i="43"/>
  <c r="CJ162" i="43"/>
  <c r="CE162" i="43"/>
  <c r="HS166" i="43"/>
  <c r="HI166" i="43"/>
  <c r="HN166" i="43"/>
  <c r="FH170" i="43"/>
  <c r="FA170" i="43"/>
  <c r="ET170" i="43"/>
  <c r="EX170" i="43"/>
  <c r="EQ170" i="43"/>
  <c r="FE170" i="43"/>
  <c r="EY170" i="43"/>
  <c r="ER170" i="43"/>
  <c r="FF170" i="43"/>
  <c r="CY170" i="43"/>
  <c r="CO170" i="43"/>
  <c r="CT170" i="43"/>
  <c r="CJ170" i="43"/>
  <c r="CE170" i="43"/>
  <c r="CY174" i="43"/>
  <c r="CO174" i="43"/>
  <c r="CT174" i="43"/>
  <c r="CJ174" i="43"/>
  <c r="CE174" i="43"/>
  <c r="CZ174" i="43"/>
  <c r="CP174" i="43"/>
  <c r="CU174" i="43"/>
  <c r="CK174" i="43"/>
  <c r="CF174" i="43"/>
  <c r="HT174" i="43"/>
  <c r="HJ174" i="43"/>
  <c r="HO174" i="43"/>
  <c r="DA178" i="43"/>
  <c r="CL178" i="43"/>
  <c r="CQ178" i="43"/>
  <c r="CV178" i="43"/>
  <c r="CG178" i="43"/>
  <c r="FH178" i="43"/>
  <c r="FA178" i="43"/>
  <c r="ET178" i="43"/>
  <c r="FB178" i="43"/>
  <c r="EU178" i="43"/>
  <c r="FI178" i="43"/>
  <c r="FC178" i="43"/>
  <c r="EV178" i="43"/>
  <c r="FJ178" i="43"/>
  <c r="FB182" i="43"/>
  <c r="EU182" i="43"/>
  <c r="FI182" i="43"/>
  <c r="FC182" i="43"/>
  <c r="FJ182" i="43"/>
  <c r="EV182" i="43"/>
  <c r="EZ182" i="43"/>
  <c r="ES182" i="43"/>
  <c r="FG182" i="43"/>
  <c r="HR182" i="43"/>
  <c r="HH182" i="43"/>
  <c r="HM182" i="43"/>
  <c r="EY186" i="43"/>
  <c r="ER186" i="43"/>
  <c r="FF186" i="43"/>
  <c r="DA186" i="43"/>
  <c r="CV186" i="43"/>
  <c r="CG186" i="43"/>
  <c r="CL186" i="43"/>
  <c r="CQ186" i="43"/>
  <c r="EX186" i="43"/>
  <c r="EQ186" i="43"/>
  <c r="FE186" i="43"/>
  <c r="DA190" i="43"/>
  <c r="CQ190" i="43"/>
  <c r="CV190" i="43"/>
  <c r="CG190" i="43"/>
  <c r="CL190" i="43"/>
  <c r="FB190" i="43"/>
  <c r="FI190" i="43"/>
  <c r="EU190" i="43"/>
  <c r="HR190" i="43"/>
  <c r="HH190" i="43"/>
  <c r="HM190" i="43"/>
  <c r="EY194" i="43"/>
  <c r="ER194" i="43"/>
  <c r="FF194" i="43"/>
  <c r="EX194" i="43"/>
  <c r="FE194" i="43"/>
  <c r="EQ194" i="43"/>
  <c r="CZ198" i="43"/>
  <c r="CP198" i="43"/>
  <c r="CU198" i="43"/>
  <c r="CK198" i="43"/>
  <c r="CF198" i="43"/>
  <c r="DA198" i="43"/>
  <c r="CG198" i="43"/>
  <c r="CL198" i="43"/>
  <c r="CQ198" i="43"/>
  <c r="CV198" i="43"/>
  <c r="HT198" i="43"/>
  <c r="HJ198" i="43"/>
  <c r="HO198" i="43"/>
  <c r="EZ202" i="43"/>
  <c r="ES202" i="43"/>
  <c r="FG202" i="43"/>
  <c r="HR202" i="43"/>
  <c r="HH202" i="43"/>
  <c r="HM202" i="43"/>
  <c r="FB202" i="43"/>
  <c r="FI202" i="43"/>
  <c r="EU202" i="43"/>
  <c r="FC202" i="43"/>
  <c r="EV202" i="43"/>
  <c r="FJ202" i="43"/>
  <c r="CZ206" i="43"/>
  <c r="CP206" i="43"/>
  <c r="CU206" i="43"/>
  <c r="CK206" i="43"/>
  <c r="CF206" i="43"/>
  <c r="DA206" i="43"/>
  <c r="CQ206" i="43"/>
  <c r="CV206" i="43"/>
  <c r="CG206" i="43"/>
  <c r="CL206" i="43"/>
  <c r="HT206" i="43"/>
  <c r="HJ206" i="43"/>
  <c r="HO206" i="43"/>
  <c r="DA210" i="43"/>
  <c r="CL210" i="43"/>
  <c r="CQ210" i="43"/>
  <c r="CV210" i="43"/>
  <c r="CG210" i="43"/>
  <c r="HO210" i="43"/>
  <c r="HT210" i="43"/>
  <c r="HJ210" i="43"/>
  <c r="CY210" i="43"/>
  <c r="CO210" i="43"/>
  <c r="CT210" i="43"/>
  <c r="CJ210" i="43"/>
  <c r="CE210" i="43"/>
  <c r="EX210" i="43"/>
  <c r="FE210" i="43"/>
  <c r="EQ210" i="43"/>
  <c r="HN214" i="43"/>
  <c r="HS214" i="43"/>
  <c r="HI214" i="43"/>
  <c r="FC214" i="43"/>
  <c r="FJ214" i="43"/>
  <c r="EV214" i="43"/>
  <c r="EZ214" i="43"/>
  <c r="ES214" i="43"/>
  <c r="FG214" i="43"/>
  <c r="HR214" i="43"/>
  <c r="HH214" i="43"/>
  <c r="HM214" i="43"/>
  <c r="FH218" i="43"/>
  <c r="FA218" i="43"/>
  <c r="ET218" i="43"/>
  <c r="FB218" i="43"/>
  <c r="FI218" i="43"/>
  <c r="EU218" i="43"/>
  <c r="FC218" i="43"/>
  <c r="EV218" i="43"/>
  <c r="FJ218" i="43"/>
  <c r="DA218" i="43"/>
  <c r="CV218" i="43"/>
  <c r="CG218" i="43"/>
  <c r="CL218" i="43"/>
  <c r="CQ218" i="43"/>
  <c r="HN222" i="43"/>
  <c r="HS222" i="43"/>
  <c r="HI222" i="43"/>
  <c r="FC222" i="43"/>
  <c r="FJ222" i="43"/>
  <c r="EV222" i="43"/>
  <c r="EZ222" i="43"/>
  <c r="ES222" i="43"/>
  <c r="FG222" i="43"/>
  <c r="HR222" i="43"/>
  <c r="HH222" i="43"/>
  <c r="HM222" i="43"/>
  <c r="DA226" i="43"/>
  <c r="CL226" i="43"/>
  <c r="CQ226" i="43"/>
  <c r="CV226" i="43"/>
  <c r="CG226" i="43"/>
  <c r="HO226" i="43"/>
  <c r="HT226" i="43"/>
  <c r="HJ226" i="43"/>
  <c r="CY226" i="43"/>
  <c r="CO226" i="43"/>
  <c r="CT226" i="43"/>
  <c r="CJ226" i="43"/>
  <c r="CE226" i="43"/>
  <c r="EX226" i="43"/>
  <c r="FE226" i="43"/>
  <c r="EQ226" i="43"/>
  <c r="EZ230" i="43"/>
  <c r="ES230" i="43"/>
  <c r="FG230" i="43"/>
  <c r="HR230" i="43"/>
  <c r="HH230" i="43"/>
  <c r="HM230" i="43"/>
  <c r="HS230" i="43"/>
  <c r="HI230" i="43"/>
  <c r="HN230" i="43"/>
  <c r="FH234" i="43"/>
  <c r="ET234" i="43"/>
  <c r="FA234" i="43"/>
  <c r="EX234" i="43"/>
  <c r="FE234" i="43"/>
  <c r="EQ234" i="43"/>
  <c r="EY234" i="43"/>
  <c r="FF234" i="43"/>
  <c r="ER234" i="43"/>
  <c r="DA234" i="43"/>
  <c r="CL234" i="43"/>
  <c r="CV234" i="43"/>
  <c r="CQ234" i="43"/>
  <c r="CG234" i="43"/>
  <c r="HN238" i="43"/>
  <c r="HS238" i="43"/>
  <c r="HI238" i="43"/>
  <c r="HT238" i="43"/>
  <c r="HO238" i="43"/>
  <c r="HJ238" i="43"/>
  <c r="HM238" i="43"/>
  <c r="HR238" i="43"/>
  <c r="HH238" i="43"/>
  <c r="EY242" i="43"/>
  <c r="FF242" i="43"/>
  <c r="ER242" i="43"/>
  <c r="FG242" i="43"/>
  <c r="ES242" i="43"/>
  <c r="EZ242" i="43"/>
  <c r="EX242" i="43"/>
  <c r="FE242" i="43"/>
  <c r="EQ242" i="43"/>
  <c r="HN246" i="43"/>
  <c r="HS246" i="43"/>
  <c r="HI246" i="43"/>
  <c r="HT246" i="43"/>
  <c r="HJ246" i="43"/>
  <c r="HO246" i="43"/>
  <c r="HM246" i="43"/>
  <c r="HR246" i="43"/>
  <c r="HH246" i="43"/>
  <c r="DA250" i="43"/>
  <c r="CV250" i="43"/>
  <c r="CG250" i="43"/>
  <c r="CQ250" i="43"/>
  <c r="CL250" i="43"/>
  <c r="FA250" i="43"/>
  <c r="ET250" i="43"/>
  <c r="FH250" i="43"/>
  <c r="EX250" i="43"/>
  <c r="FE250" i="43"/>
  <c r="EQ250" i="43"/>
  <c r="HR254" i="43"/>
  <c r="HH254" i="43"/>
  <c r="HM254" i="43"/>
  <c r="HS254" i="43"/>
  <c r="HI254" i="43"/>
  <c r="HN254" i="43"/>
  <c r="HT254" i="43"/>
  <c r="HJ254" i="43"/>
  <c r="HO254" i="43"/>
  <c r="FG258" i="43"/>
  <c r="ES258" i="43"/>
  <c r="EZ258" i="43"/>
  <c r="FB258" i="43"/>
  <c r="FI258" i="43"/>
  <c r="EU258" i="43"/>
  <c r="EY258" i="43"/>
  <c r="FF258" i="43"/>
  <c r="ER258" i="43"/>
  <c r="HR262" i="43"/>
  <c r="HH262" i="43"/>
  <c r="HM262" i="43"/>
  <c r="HS262" i="43"/>
  <c r="HI262" i="43"/>
  <c r="HN262" i="43"/>
  <c r="HT262" i="43"/>
  <c r="HJ262" i="43"/>
  <c r="HO262" i="43"/>
  <c r="DA266" i="43"/>
  <c r="CV266" i="43"/>
  <c r="CG266" i="43"/>
  <c r="CQ266" i="43"/>
  <c r="CL266" i="43"/>
  <c r="FA266" i="43"/>
  <c r="ET266" i="43"/>
  <c r="FH266" i="43"/>
  <c r="EX266" i="43"/>
  <c r="FE266" i="43"/>
  <c r="EQ266" i="43"/>
  <c r="HM270" i="43"/>
  <c r="HR270" i="43"/>
  <c r="HH270" i="43"/>
  <c r="CZ270" i="43"/>
  <c r="CF270" i="43"/>
  <c r="CK270" i="43"/>
  <c r="CU270" i="43"/>
  <c r="CP270" i="43"/>
  <c r="FG274" i="43"/>
  <c r="ES274" i="43"/>
  <c r="EZ274" i="43"/>
  <c r="EX274" i="43"/>
  <c r="FE274" i="43"/>
  <c r="EQ274" i="43"/>
  <c r="EY274" i="43"/>
  <c r="FF274" i="43"/>
  <c r="ER274" i="43"/>
  <c r="CY278" i="43"/>
  <c r="CE278" i="43"/>
  <c r="CJ278" i="43"/>
  <c r="CT278" i="43"/>
  <c r="CO278" i="43"/>
  <c r="CZ278" i="43"/>
  <c r="CP278" i="43"/>
  <c r="CU278" i="43"/>
  <c r="CK278" i="43"/>
  <c r="CF278" i="43"/>
  <c r="HM278" i="43"/>
  <c r="HR278" i="43"/>
  <c r="HH278" i="43"/>
  <c r="FH282" i="43"/>
  <c r="ET282" i="43"/>
  <c r="FA282" i="43"/>
  <c r="EX282" i="43"/>
  <c r="FE282" i="43"/>
  <c r="EQ282" i="43"/>
  <c r="EY282" i="43"/>
  <c r="FF282" i="43"/>
  <c r="ER282" i="43"/>
  <c r="DA282" i="43"/>
  <c r="CG282" i="43"/>
  <c r="CV282" i="43"/>
  <c r="CL282" i="43"/>
  <c r="CQ282" i="43"/>
  <c r="HM286" i="43"/>
  <c r="HR286" i="43"/>
  <c r="HH286" i="43"/>
  <c r="HS286" i="43"/>
  <c r="HI286" i="43"/>
  <c r="HN286" i="43"/>
  <c r="HT286" i="43"/>
  <c r="HJ286" i="43"/>
  <c r="HO286" i="43"/>
  <c r="EX290" i="43"/>
  <c r="FE290" i="43"/>
  <c r="EQ290" i="43"/>
  <c r="FG290" i="43"/>
  <c r="EZ290" i="43"/>
  <c r="ES290" i="43"/>
  <c r="HT290" i="43"/>
  <c r="HJ290" i="43"/>
  <c r="HO290" i="43"/>
  <c r="CY294" i="43"/>
  <c r="CT294" i="43"/>
  <c r="CE294" i="43"/>
  <c r="CJ294" i="43"/>
  <c r="CO294" i="43"/>
  <c r="CZ294" i="43"/>
  <c r="CK294" i="43"/>
  <c r="CP294" i="43"/>
  <c r="CF294" i="43"/>
  <c r="CU294" i="43"/>
  <c r="HM294" i="43"/>
  <c r="HR294" i="43"/>
  <c r="HH294" i="43"/>
  <c r="FG298" i="43"/>
  <c r="ES298" i="43"/>
  <c r="EZ298" i="43"/>
  <c r="FA298" i="43"/>
  <c r="ET298" i="43"/>
  <c r="FH298" i="43"/>
  <c r="EX298" i="43"/>
  <c r="FE298" i="43"/>
  <c r="EQ298" i="43"/>
  <c r="EY298" i="43"/>
  <c r="FF298" i="43"/>
  <c r="ER298" i="43"/>
  <c r="HR302" i="43"/>
  <c r="HH302" i="43"/>
  <c r="HM302" i="43"/>
  <c r="HT302" i="43"/>
  <c r="HJ302" i="43"/>
  <c r="HO302" i="43"/>
  <c r="FA306" i="43"/>
  <c r="ET306" i="43"/>
  <c r="FH306" i="43"/>
  <c r="EX306" i="43"/>
  <c r="FE306" i="43"/>
  <c r="EQ306" i="43"/>
  <c r="DA306" i="43"/>
  <c r="CG306" i="43"/>
  <c r="CL306" i="43"/>
  <c r="CQ306" i="43"/>
  <c r="CV306" i="43"/>
  <c r="FC310" i="43"/>
  <c r="FJ310" i="43"/>
  <c r="EV310" i="43"/>
  <c r="HS310" i="43"/>
  <c r="HI310" i="43"/>
  <c r="HN310" i="43"/>
  <c r="HT310" i="43"/>
  <c r="HJ310" i="43"/>
  <c r="HO310" i="43"/>
  <c r="DA314" i="43"/>
  <c r="CQ314" i="43"/>
  <c r="CV314" i="43"/>
  <c r="CG314" i="43"/>
  <c r="CL314" i="43"/>
  <c r="FA314" i="43"/>
  <c r="ET314" i="43"/>
  <c r="FH314" i="43"/>
  <c r="EX314" i="43"/>
  <c r="FE314" i="43"/>
  <c r="EQ314" i="43"/>
  <c r="CZ318" i="43"/>
  <c r="CU318" i="43"/>
  <c r="CF318" i="43"/>
  <c r="CK318" i="43"/>
  <c r="CP318" i="43"/>
  <c r="DA318" i="43"/>
  <c r="CV318" i="43"/>
  <c r="CG318" i="43"/>
  <c r="CL318" i="43"/>
  <c r="CQ318" i="43"/>
  <c r="HO318" i="43"/>
  <c r="HJ318" i="43"/>
  <c r="HT318" i="43"/>
  <c r="FF322" i="43"/>
  <c r="EY322" i="43"/>
  <c r="ER322" i="43"/>
  <c r="EZ322" i="43"/>
  <c r="ES322" i="43"/>
  <c r="FG322" i="43"/>
  <c r="HS322" i="43"/>
  <c r="HN322" i="43"/>
  <c r="HI322" i="43"/>
  <c r="FB322" i="43"/>
  <c r="FI322" i="43"/>
  <c r="EU322" i="43"/>
  <c r="FC326" i="43"/>
  <c r="EV326" i="43"/>
  <c r="FJ326" i="43"/>
  <c r="EZ326" i="43"/>
  <c r="FG326" i="43"/>
  <c r="ES326" i="43"/>
  <c r="HH326" i="43"/>
  <c r="HR326" i="43"/>
  <c r="HM326" i="43"/>
  <c r="HI326" i="43"/>
  <c r="HS326" i="43"/>
  <c r="HN326" i="43"/>
  <c r="EZ330" i="43"/>
  <c r="FG330" i="43"/>
  <c r="ES330" i="43"/>
  <c r="HN330" i="43"/>
  <c r="HI330" i="43"/>
  <c r="HS330" i="43"/>
  <c r="FF330" i="43"/>
  <c r="EY330" i="43"/>
  <c r="ER330" i="43"/>
  <c r="HT334" i="43"/>
  <c r="HO334" i="43"/>
  <c r="HJ334" i="43"/>
  <c r="HR334" i="43"/>
  <c r="HH334" i="43"/>
  <c r="HM334" i="43"/>
  <c r="EZ338" i="43"/>
  <c r="FG338" i="43"/>
  <c r="ES338" i="43"/>
  <c r="FE338" i="43"/>
  <c r="EX338" i="43"/>
  <c r="EQ338" i="43"/>
  <c r="EY338" i="43"/>
  <c r="FF338" i="43"/>
  <c r="ER338" i="43"/>
  <c r="HS342" i="43"/>
  <c r="HN342" i="43"/>
  <c r="HI342" i="43"/>
  <c r="HT342" i="43"/>
  <c r="HO342" i="43"/>
  <c r="HJ342" i="43"/>
  <c r="HR342" i="43"/>
  <c r="HH342" i="43"/>
  <c r="HM342" i="43"/>
  <c r="EZ346" i="43"/>
  <c r="FG346" i="43"/>
  <c r="ES346" i="43"/>
  <c r="FI346" i="43"/>
  <c r="FB346" i="43"/>
  <c r="EU346" i="43"/>
  <c r="EY346" i="43"/>
  <c r="ER346" i="43"/>
  <c r="FF346" i="43"/>
  <c r="FC350" i="43"/>
  <c r="EV350" i="43"/>
  <c r="FJ350" i="43"/>
  <c r="HS350" i="43"/>
  <c r="HI350" i="43"/>
  <c r="HN350" i="43"/>
  <c r="HO350" i="43"/>
  <c r="HJ350" i="43"/>
  <c r="HT350" i="43"/>
  <c r="FA354" i="43"/>
  <c r="FH354" i="43"/>
  <c r="ET354" i="43"/>
  <c r="DA354" i="43"/>
  <c r="CQ354" i="43"/>
  <c r="CV354" i="43"/>
  <c r="CG354" i="43"/>
  <c r="CL354" i="43"/>
  <c r="CY354" i="43"/>
  <c r="CJ354" i="43"/>
  <c r="CO354" i="43"/>
  <c r="CT354" i="43"/>
  <c r="CE354" i="43"/>
  <c r="FC358" i="43"/>
  <c r="FJ358" i="43"/>
  <c r="EV358" i="43"/>
  <c r="HS358" i="43"/>
  <c r="HI358" i="43"/>
  <c r="HN358" i="43"/>
  <c r="HJ358" i="43"/>
  <c r="HT358" i="43"/>
  <c r="HO358" i="43"/>
  <c r="FA362" i="43"/>
  <c r="FH362" i="43"/>
  <c r="ET362" i="43"/>
  <c r="EX362" i="43"/>
  <c r="FE362" i="43"/>
  <c r="EQ362" i="43"/>
  <c r="EY362" i="43"/>
  <c r="FF362" i="43"/>
  <c r="ER362" i="43"/>
  <c r="CV362" i="43"/>
  <c r="CG362" i="43"/>
  <c r="CQ362" i="43"/>
  <c r="CL362" i="43"/>
  <c r="DA362" i="43"/>
  <c r="FC366" i="43"/>
  <c r="FJ366" i="43"/>
  <c r="EV366" i="43"/>
  <c r="HS366" i="43"/>
  <c r="HI366" i="43"/>
  <c r="HN366" i="43"/>
  <c r="HT366" i="43"/>
  <c r="HJ366" i="43"/>
  <c r="HO366" i="43"/>
  <c r="FG370" i="43"/>
  <c r="EZ370" i="43"/>
  <c r="ES370" i="43"/>
  <c r="FB370" i="43"/>
  <c r="FI370" i="43"/>
  <c r="EU370" i="43"/>
  <c r="EY370" i="43"/>
  <c r="FF370" i="43"/>
  <c r="ER370" i="43"/>
  <c r="HR374" i="43"/>
  <c r="HH374" i="43"/>
  <c r="HM374" i="43"/>
  <c r="HS374" i="43"/>
  <c r="HI374" i="43"/>
  <c r="HN374" i="43"/>
  <c r="HT374" i="43"/>
  <c r="HJ374" i="43"/>
  <c r="HO374" i="43"/>
  <c r="EX378" i="43"/>
  <c r="FE378" i="43"/>
  <c r="EQ378" i="43"/>
  <c r="EY378" i="43"/>
  <c r="FF378" i="43"/>
  <c r="ER378" i="43"/>
  <c r="DA378" i="43"/>
  <c r="CG378" i="43"/>
  <c r="CL378" i="43"/>
  <c r="CQ378" i="43"/>
  <c r="CV378" i="43"/>
  <c r="FA378" i="43"/>
  <c r="ET378" i="43"/>
  <c r="FH378" i="43"/>
  <c r="HT382" i="43"/>
  <c r="HJ382" i="43"/>
  <c r="HO382" i="43"/>
  <c r="HR382" i="43"/>
  <c r="HH382" i="43"/>
  <c r="HM382" i="43"/>
  <c r="HN382" i="43"/>
  <c r="HS382" i="43"/>
  <c r="HI382" i="43"/>
  <c r="EX386" i="43"/>
  <c r="FE386" i="43"/>
  <c r="EQ386" i="43"/>
  <c r="EY386" i="43"/>
  <c r="FF386" i="43"/>
  <c r="ER386" i="43"/>
  <c r="DA386" i="43"/>
  <c r="CG386" i="43"/>
  <c r="CL386" i="43"/>
  <c r="CQ386" i="43"/>
  <c r="CV386" i="43"/>
  <c r="FA386" i="43"/>
  <c r="ET386" i="43"/>
  <c r="FH386" i="43"/>
  <c r="HN390" i="43"/>
  <c r="HS390" i="43"/>
  <c r="HI390" i="43"/>
  <c r="HT390" i="43"/>
  <c r="HJ390" i="43"/>
  <c r="HO390" i="43"/>
  <c r="HM390" i="43"/>
  <c r="HR390" i="43"/>
  <c r="HH390" i="43"/>
  <c r="EX394" i="43"/>
  <c r="FE394" i="43"/>
  <c r="EQ394" i="43"/>
  <c r="DA394" i="43"/>
  <c r="CG394" i="43"/>
  <c r="CL394" i="43"/>
  <c r="CQ394" i="43"/>
  <c r="CV394" i="43"/>
  <c r="FA394" i="43"/>
  <c r="ET394" i="43"/>
  <c r="FH394" i="43"/>
  <c r="FC398" i="43"/>
  <c r="FJ398" i="43"/>
  <c r="EV398" i="43"/>
  <c r="EZ398" i="43"/>
  <c r="ES398" i="43"/>
  <c r="FG398" i="43"/>
  <c r="HS398" i="43"/>
  <c r="HN398" i="43"/>
  <c r="HI398" i="43"/>
  <c r="FA402" i="43"/>
  <c r="FH402" i="43"/>
  <c r="ET402" i="43"/>
  <c r="DA402" i="43"/>
  <c r="CL402" i="43"/>
  <c r="CQ402" i="43"/>
  <c r="CV402" i="43"/>
  <c r="CG402" i="43"/>
  <c r="CJ402" i="43"/>
  <c r="CY402" i="43"/>
  <c r="CE402" i="43"/>
  <c r="CT402" i="43"/>
  <c r="CO402" i="43"/>
  <c r="HR406" i="43"/>
  <c r="HH406" i="43"/>
  <c r="HM406" i="43"/>
  <c r="HS406" i="43"/>
  <c r="HI406" i="43"/>
  <c r="HN406" i="43"/>
  <c r="HO406" i="43"/>
  <c r="HJ406" i="43"/>
  <c r="HT406" i="43"/>
  <c r="EY410" i="43"/>
  <c r="FF410" i="43"/>
  <c r="ER410" i="43"/>
  <c r="DA410" i="43"/>
  <c r="CL410" i="43"/>
  <c r="CQ410" i="43"/>
  <c r="CV410" i="43"/>
  <c r="CG410" i="43"/>
  <c r="FA410" i="43"/>
  <c r="ET410" i="43"/>
  <c r="FH410" i="43"/>
  <c r="FE410" i="43"/>
  <c r="EX410" i="43"/>
  <c r="EQ410" i="43"/>
  <c r="HM414" i="43"/>
  <c r="HR414" i="43"/>
  <c r="HH414" i="43"/>
  <c r="HS414" i="43"/>
  <c r="HI414" i="43"/>
  <c r="HN414" i="43"/>
  <c r="HO414" i="43"/>
  <c r="HJ414" i="43"/>
  <c r="HT414" i="43"/>
  <c r="EX418" i="43"/>
  <c r="FE418" i="43"/>
  <c r="EQ418" i="43"/>
  <c r="EY418" i="43"/>
  <c r="FF418" i="43"/>
  <c r="ER418" i="43"/>
  <c r="DA418" i="43"/>
  <c r="CV418" i="43"/>
  <c r="CG418" i="43"/>
  <c r="CL418" i="43"/>
  <c r="CQ418" i="43"/>
  <c r="FH418" i="43"/>
  <c r="ET418" i="43"/>
  <c r="FA418" i="43"/>
  <c r="FB422" i="43"/>
  <c r="FI422" i="43"/>
  <c r="EU422" i="43"/>
  <c r="FC422" i="43"/>
  <c r="FJ422" i="43"/>
  <c r="EV422" i="43"/>
  <c r="HS422" i="43"/>
  <c r="HI422" i="43"/>
  <c r="HN422" i="43"/>
  <c r="HO422" i="43"/>
  <c r="HJ422" i="43"/>
  <c r="HT422" i="43"/>
  <c r="CV426" i="43"/>
  <c r="CG426" i="43"/>
  <c r="CQ426" i="43"/>
  <c r="DA426" i="43"/>
  <c r="CL426" i="43"/>
  <c r="ET426" i="43"/>
  <c r="FA426" i="43"/>
  <c r="FH426" i="43"/>
  <c r="EX426" i="43"/>
  <c r="FE426" i="43"/>
  <c r="EQ426" i="43"/>
  <c r="CY430" i="43"/>
  <c r="CT430" i="43"/>
  <c r="CE430" i="43"/>
  <c r="CJ430" i="43"/>
  <c r="CO430" i="43"/>
  <c r="HR430" i="43"/>
  <c r="HH430" i="43"/>
  <c r="HM430" i="43"/>
  <c r="HN430" i="43"/>
  <c r="HS430" i="43"/>
  <c r="HI430" i="43"/>
  <c r="CV434" i="43"/>
  <c r="CG434" i="43"/>
  <c r="CL434" i="43"/>
  <c r="CQ434" i="43"/>
  <c r="DA434" i="43"/>
  <c r="EX434" i="43"/>
  <c r="FE434" i="43"/>
  <c r="EQ434" i="43"/>
  <c r="HM434" i="43"/>
  <c r="HR434" i="43"/>
  <c r="HH434" i="43"/>
  <c r="HJ434" i="43"/>
  <c r="HT434" i="43"/>
  <c r="HO434" i="43"/>
  <c r="HT438" i="43"/>
  <c r="HJ438" i="43"/>
  <c r="HO438" i="43"/>
  <c r="HR438" i="43"/>
  <c r="HH438" i="43"/>
  <c r="HM438" i="43"/>
  <c r="HN438" i="43"/>
  <c r="HS438" i="43"/>
  <c r="HI438" i="43"/>
  <c r="FA442" i="43"/>
  <c r="FH442" i="43"/>
  <c r="ET442" i="43"/>
  <c r="EX442" i="43"/>
  <c r="FE442" i="43"/>
  <c r="EQ442" i="43"/>
  <c r="DA442" i="43"/>
  <c r="CQ442" i="43"/>
  <c r="CV442" i="43"/>
  <c r="CG442" i="43"/>
  <c r="CL442" i="43"/>
  <c r="FC446" i="43"/>
  <c r="FJ446" i="43"/>
  <c r="EV446" i="43"/>
  <c r="HS446" i="43"/>
  <c r="HI446" i="43"/>
  <c r="HN446" i="43"/>
  <c r="HT446" i="43"/>
  <c r="HJ446" i="43"/>
  <c r="HO446" i="43"/>
  <c r="EY450" i="43"/>
  <c r="FF450" i="43"/>
  <c r="ER450" i="43"/>
  <c r="DA450" i="43"/>
  <c r="CV450" i="43"/>
  <c r="CG450" i="43"/>
  <c r="CL450" i="43"/>
  <c r="CQ450" i="43"/>
  <c r="EQ450" i="43"/>
  <c r="EX450" i="43"/>
  <c r="FE450" i="43"/>
  <c r="FC454" i="43"/>
  <c r="EV454" i="43"/>
  <c r="FJ454" i="43"/>
  <c r="EZ454" i="43"/>
  <c r="ES454" i="43"/>
  <c r="FG454" i="43"/>
  <c r="HR454" i="43"/>
  <c r="HH454" i="43"/>
  <c r="HM454" i="43"/>
  <c r="HS454" i="43"/>
  <c r="HI454" i="43"/>
  <c r="HN454" i="43"/>
  <c r="EX458" i="43"/>
  <c r="FE458" i="43"/>
  <c r="EQ458" i="43"/>
  <c r="EY458" i="43"/>
  <c r="ER458" i="43"/>
  <c r="FF458" i="43"/>
  <c r="DA458" i="43"/>
  <c r="CQ458" i="43"/>
  <c r="CV458" i="43"/>
  <c r="CG458" i="43"/>
  <c r="CL458" i="43"/>
  <c r="CY462" i="43"/>
  <c r="CO462" i="43"/>
  <c r="CT462" i="43"/>
  <c r="CE462" i="43"/>
  <c r="CJ462" i="43"/>
  <c r="EX462" i="43"/>
  <c r="FE462" i="43"/>
  <c r="EQ462" i="43"/>
  <c r="DA462" i="43"/>
  <c r="CL462" i="43"/>
  <c r="CQ462" i="43"/>
  <c r="CV462" i="43"/>
  <c r="CG462" i="43"/>
  <c r="HT462" i="43"/>
  <c r="HJ462" i="43"/>
  <c r="HO462" i="43"/>
  <c r="DA466" i="43"/>
  <c r="CG466" i="43"/>
  <c r="CL466" i="43"/>
  <c r="CQ466" i="43"/>
  <c r="CV466" i="43"/>
  <c r="FH466" i="43"/>
  <c r="FA466" i="43"/>
  <c r="ET466" i="43"/>
  <c r="FB466" i="43"/>
  <c r="EU466" i="43"/>
  <c r="FI466" i="43"/>
  <c r="FC466" i="43"/>
  <c r="EV466" i="43"/>
  <c r="FJ466" i="43"/>
  <c r="HI470" i="43"/>
  <c r="HS470" i="43"/>
  <c r="HN470" i="43"/>
  <c r="FA474" i="43"/>
  <c r="FH474" i="43"/>
  <c r="ET474" i="43"/>
  <c r="FB474" i="43"/>
  <c r="EU474" i="43"/>
  <c r="FI474" i="43"/>
  <c r="FJ474" i="43"/>
  <c r="FC474" i="43"/>
  <c r="EV474" i="43"/>
  <c r="DA474" i="43"/>
  <c r="CQ474" i="43"/>
  <c r="CV474" i="43"/>
  <c r="CG474" i="43"/>
  <c r="CL474" i="43"/>
  <c r="CZ478" i="43"/>
  <c r="CP478" i="43"/>
  <c r="CU478" i="43"/>
  <c r="CF478" i="43"/>
  <c r="CK478" i="43"/>
  <c r="DA478" i="43"/>
  <c r="CQ478" i="43"/>
  <c r="CV478" i="43"/>
  <c r="CG478" i="43"/>
  <c r="CL478" i="43"/>
  <c r="EZ478" i="43"/>
  <c r="ES478" i="43"/>
  <c r="FG478" i="43"/>
  <c r="HR478" i="43"/>
  <c r="HM478" i="43"/>
  <c r="HH478" i="43"/>
  <c r="FJ482" i="43"/>
  <c r="EV482" i="43"/>
  <c r="FC482" i="43"/>
  <c r="HM482" i="43"/>
  <c r="HH482" i="43"/>
  <c r="HR482" i="43"/>
  <c r="FB482" i="43"/>
  <c r="EU482" i="43"/>
  <c r="FI482" i="43"/>
  <c r="FJ486" i="43"/>
  <c r="FC486" i="43"/>
  <c r="EV486" i="43"/>
  <c r="EZ486" i="43"/>
  <c r="ES486" i="43"/>
  <c r="FG486" i="43"/>
  <c r="HH486" i="43"/>
  <c r="HR486" i="43"/>
  <c r="HM486" i="43"/>
  <c r="HS486" i="43"/>
  <c r="HN486" i="43"/>
  <c r="HI486" i="43"/>
  <c r="EX490" i="43"/>
  <c r="EQ490" i="43"/>
  <c r="FE490" i="43"/>
  <c r="FF490" i="43"/>
  <c r="EY490" i="43"/>
  <c r="ER490" i="43"/>
  <c r="DA490" i="43"/>
  <c r="CQ490" i="43"/>
  <c r="CL490" i="43"/>
  <c r="CV490" i="43"/>
  <c r="CG490" i="43"/>
  <c r="CK494" i="43"/>
  <c r="CZ494" i="43"/>
  <c r="CP494" i="43"/>
  <c r="CU494" i="43"/>
  <c r="CF494" i="43"/>
  <c r="DA494" i="43"/>
  <c r="CL494" i="43"/>
  <c r="CQ494" i="43"/>
  <c r="CV494" i="43"/>
  <c r="CG494" i="43"/>
  <c r="HT494" i="43"/>
  <c r="HJ494" i="43"/>
  <c r="HO494" i="43"/>
  <c r="HH498" i="43"/>
  <c r="HR498" i="43"/>
  <c r="HM498" i="43"/>
  <c r="FF498" i="43"/>
  <c r="EY498" i="43"/>
  <c r="ER498" i="43"/>
  <c r="EX498" i="43"/>
  <c r="EQ498" i="43"/>
  <c r="FE498" i="43"/>
  <c r="HS502" i="43"/>
  <c r="HI502" i="43"/>
  <c r="HN502" i="43"/>
  <c r="FJ502" i="43"/>
  <c r="FC502" i="43"/>
  <c r="EV502" i="43"/>
  <c r="HJ502" i="43"/>
  <c r="HO502" i="43"/>
  <c r="HT502" i="43"/>
  <c r="EY506" i="43"/>
  <c r="FF506" i="43"/>
  <c r="ER506" i="43"/>
  <c r="HS506" i="43"/>
  <c r="HN506" i="43"/>
  <c r="HI506" i="43"/>
  <c r="EQ506" i="43"/>
  <c r="FE506" i="43"/>
  <c r="EX506" i="43"/>
  <c r="CY510" i="43"/>
  <c r="CO510" i="43"/>
  <c r="CT510" i="43"/>
  <c r="CE510" i="43"/>
  <c r="CJ510" i="43"/>
  <c r="EX510" i="43"/>
  <c r="EQ510" i="43"/>
  <c r="FE510" i="43"/>
  <c r="DA510" i="43"/>
  <c r="CV510" i="43"/>
  <c r="CG510" i="43"/>
  <c r="CL510" i="43"/>
  <c r="CQ510" i="43"/>
  <c r="HT510" i="43"/>
  <c r="HJ510" i="43"/>
  <c r="HO510" i="43"/>
  <c r="FC514" i="43"/>
  <c r="EV514" i="43"/>
  <c r="FJ514" i="43"/>
  <c r="EY514" i="43"/>
  <c r="FF514" i="43"/>
  <c r="ER514" i="43"/>
  <c r="HR514" i="43"/>
  <c r="HH514" i="43"/>
  <c r="HM514" i="43"/>
  <c r="CV514" i="43"/>
  <c r="CG514" i="43"/>
  <c r="CQ514" i="43"/>
  <c r="CL514" i="43"/>
  <c r="DA514" i="43"/>
  <c r="CY518" i="43"/>
  <c r="CE518" i="43"/>
  <c r="CJ518" i="43"/>
  <c r="CO518" i="43"/>
  <c r="CT518" i="43"/>
  <c r="CZ518" i="43"/>
  <c r="CK518" i="43"/>
  <c r="CP518" i="43"/>
  <c r="CU518" i="43"/>
  <c r="CF518" i="43"/>
  <c r="HM518" i="43"/>
  <c r="HR518" i="43"/>
  <c r="HH518" i="43"/>
  <c r="FH526" i="43"/>
  <c r="ET526" i="43"/>
  <c r="FA526" i="43"/>
  <c r="FI526" i="43"/>
  <c r="FB526" i="43"/>
  <c r="EU526" i="43"/>
  <c r="EV526" i="43"/>
  <c r="FC526" i="43"/>
  <c r="FJ526" i="43"/>
  <c r="FG526" i="43"/>
  <c r="ES526" i="43"/>
  <c r="EZ526" i="43"/>
  <c r="HM107" i="43"/>
  <c r="HR107" i="43"/>
  <c r="HH107" i="43"/>
  <c r="CZ107" i="43"/>
  <c r="CU107" i="43"/>
  <c r="CF107" i="43"/>
  <c r="CK107" i="43"/>
  <c r="CP107" i="43"/>
  <c r="FG111" i="43"/>
  <c r="EZ111" i="43"/>
  <c r="ES111" i="43"/>
  <c r="FB111" i="43"/>
  <c r="FI111" i="43"/>
  <c r="EU111" i="43"/>
  <c r="EY111" i="43"/>
  <c r="FF111" i="43"/>
  <c r="ER111" i="43"/>
  <c r="FC115" i="43"/>
  <c r="FJ115" i="43"/>
  <c r="EV115" i="43"/>
  <c r="HS115" i="43"/>
  <c r="HI115" i="43"/>
  <c r="HN115" i="43"/>
  <c r="HT115" i="43"/>
  <c r="HO115" i="43"/>
  <c r="HJ115" i="43"/>
  <c r="FA119" i="43"/>
  <c r="ET119" i="43"/>
  <c r="FH119" i="43"/>
  <c r="DA119" i="43"/>
  <c r="CL119" i="43"/>
  <c r="CV119" i="43"/>
  <c r="CG119" i="43"/>
  <c r="CQ119" i="43"/>
  <c r="CY119" i="43"/>
  <c r="CO119" i="43"/>
  <c r="CT119" i="43"/>
  <c r="CE119" i="43"/>
  <c r="CJ119" i="43"/>
  <c r="CY123" i="43"/>
  <c r="CJ123" i="43"/>
  <c r="CO123" i="43"/>
  <c r="CT123" i="43"/>
  <c r="CE123" i="43"/>
  <c r="CZ123" i="43"/>
  <c r="CU123" i="43"/>
  <c r="CF123" i="43"/>
  <c r="CK123" i="43"/>
  <c r="CP123" i="43"/>
  <c r="HR123" i="43"/>
  <c r="HH123" i="43"/>
  <c r="HM123" i="43"/>
  <c r="FA127" i="43"/>
  <c r="FH127" i="43"/>
  <c r="ET127" i="43"/>
  <c r="FE127" i="43"/>
  <c r="EX127" i="43"/>
  <c r="EQ127" i="43"/>
  <c r="DA127" i="43"/>
  <c r="CQ127" i="43"/>
  <c r="CV127" i="43"/>
  <c r="CG127" i="43"/>
  <c r="CL127" i="43"/>
  <c r="HR131" i="43"/>
  <c r="HH131" i="43"/>
  <c r="HM131" i="43"/>
  <c r="CZ131" i="43"/>
  <c r="CK131" i="43"/>
  <c r="CP131" i="43"/>
  <c r="CU131" i="43"/>
  <c r="CF131" i="43"/>
  <c r="EY135" i="43"/>
  <c r="ER135" i="43"/>
  <c r="FF135" i="43"/>
  <c r="DA135" i="43"/>
  <c r="CQ135" i="43"/>
  <c r="CV135" i="43"/>
  <c r="CG135" i="43"/>
  <c r="CL135" i="43"/>
  <c r="FA135" i="43"/>
  <c r="ET135" i="43"/>
  <c r="FH135" i="43"/>
  <c r="FE135" i="43"/>
  <c r="EX135" i="43"/>
  <c r="EQ135" i="43"/>
  <c r="HR139" i="43"/>
  <c r="HH139" i="43"/>
  <c r="HM139" i="43"/>
  <c r="HS139" i="43"/>
  <c r="HI139" i="43"/>
  <c r="HN139" i="43"/>
  <c r="HO139" i="43"/>
  <c r="HJ139" i="43"/>
  <c r="HT139" i="43"/>
  <c r="DA143" i="43"/>
  <c r="CQ143" i="43"/>
  <c r="CV143" i="43"/>
  <c r="CG143" i="43"/>
  <c r="CL143" i="43"/>
  <c r="FA143" i="43"/>
  <c r="FH143" i="43"/>
  <c r="ET143" i="43"/>
  <c r="FE143" i="43"/>
  <c r="EX143" i="43"/>
  <c r="EQ143" i="43"/>
  <c r="EY143" i="43"/>
  <c r="FF143" i="43"/>
  <c r="ER143" i="43"/>
  <c r="CY147" i="43"/>
  <c r="CJ147" i="43"/>
  <c r="CO147" i="43"/>
  <c r="CT147" i="43"/>
  <c r="CE147" i="43"/>
  <c r="CZ147" i="43"/>
  <c r="CK147" i="43"/>
  <c r="CP147" i="43"/>
  <c r="CU147" i="43"/>
  <c r="CF147" i="43"/>
  <c r="HR147" i="43"/>
  <c r="HH147" i="43"/>
  <c r="HM147" i="43"/>
  <c r="DA151" i="43"/>
  <c r="CQ151" i="43"/>
  <c r="CV151" i="43"/>
  <c r="CG151" i="43"/>
  <c r="CL151" i="43"/>
  <c r="CY151" i="43"/>
  <c r="CT151" i="43"/>
  <c r="CE151" i="43"/>
  <c r="CJ151" i="43"/>
  <c r="CO151" i="43"/>
  <c r="FA151" i="43"/>
  <c r="ET151" i="43"/>
  <c r="FH151" i="43"/>
  <c r="CY155" i="43"/>
  <c r="CJ155" i="43"/>
  <c r="CO155" i="43"/>
  <c r="CE155" i="43"/>
  <c r="CT155" i="43"/>
  <c r="HJ155" i="43"/>
  <c r="HT155" i="43"/>
  <c r="HO155" i="43"/>
  <c r="FA159" i="43"/>
  <c r="ET159" i="43"/>
  <c r="FH159" i="43"/>
  <c r="FB159" i="43"/>
  <c r="FI159" i="43"/>
  <c r="EU159" i="43"/>
  <c r="CL159" i="43"/>
  <c r="DA159" i="43"/>
  <c r="CG159" i="43"/>
  <c r="CV159" i="43"/>
  <c r="CQ159" i="43"/>
  <c r="FC163" i="43"/>
  <c r="FJ163" i="43"/>
  <c r="EV163" i="43"/>
  <c r="HS163" i="43"/>
  <c r="HI163" i="43"/>
  <c r="HN163" i="43"/>
  <c r="HT163" i="43"/>
  <c r="HJ163" i="43"/>
  <c r="HO163" i="43"/>
  <c r="FG167" i="43"/>
  <c r="EZ167" i="43"/>
  <c r="ES167" i="43"/>
  <c r="FB167" i="43"/>
  <c r="FI167" i="43"/>
  <c r="EU167" i="43"/>
  <c r="EY167" i="43"/>
  <c r="FF167" i="43"/>
  <c r="ER167" i="43"/>
  <c r="FC171" i="43"/>
  <c r="FJ171" i="43"/>
  <c r="EV171" i="43"/>
  <c r="HS171" i="43"/>
  <c r="HI171" i="43"/>
  <c r="HN171" i="43"/>
  <c r="HT171" i="43"/>
  <c r="HJ171" i="43"/>
  <c r="HO171" i="43"/>
  <c r="EX175" i="43"/>
  <c r="FE175" i="43"/>
  <c r="EQ175" i="43"/>
  <c r="EY175" i="43"/>
  <c r="FF175" i="43"/>
  <c r="ER175" i="43"/>
  <c r="DA175" i="43"/>
  <c r="CV175" i="43"/>
  <c r="CG175" i="43"/>
  <c r="CL175" i="43"/>
  <c r="CQ175" i="43"/>
  <c r="FA175" i="43"/>
  <c r="ET175" i="43"/>
  <c r="FH175" i="43"/>
  <c r="CZ179" i="43"/>
  <c r="CU179" i="43"/>
  <c r="CF179" i="43"/>
  <c r="CK179" i="43"/>
  <c r="CP179" i="43"/>
  <c r="HM179" i="43"/>
  <c r="HR179" i="43"/>
  <c r="HH179" i="43"/>
  <c r="DA183" i="43"/>
  <c r="CL183" i="43"/>
  <c r="CQ183" i="43"/>
  <c r="CV183" i="43"/>
  <c r="CG183" i="43"/>
  <c r="FA183" i="43"/>
  <c r="FH183" i="43"/>
  <c r="ET183" i="43"/>
  <c r="EX183" i="43"/>
  <c r="FE183" i="43"/>
  <c r="EQ183" i="43"/>
  <c r="FB187" i="43"/>
  <c r="FI187" i="43"/>
  <c r="EU187" i="43"/>
  <c r="FC187" i="43"/>
  <c r="FJ187" i="43"/>
  <c r="EV187" i="43"/>
  <c r="HS187" i="43"/>
  <c r="HI187" i="43"/>
  <c r="HN187" i="43"/>
  <c r="HT187" i="43"/>
  <c r="HJ187" i="43"/>
  <c r="HO187" i="43"/>
  <c r="DA191" i="43"/>
  <c r="CV191" i="43"/>
  <c r="CG191" i="43"/>
  <c r="CL191" i="43"/>
  <c r="CQ191" i="43"/>
  <c r="FA191" i="43"/>
  <c r="ET191" i="43"/>
  <c r="FH191" i="43"/>
  <c r="EX191" i="43"/>
  <c r="FE191" i="43"/>
  <c r="EQ191" i="43"/>
  <c r="HR195" i="43"/>
  <c r="HH195" i="43"/>
  <c r="HM195" i="43"/>
  <c r="HT195" i="43"/>
  <c r="HJ195" i="43"/>
  <c r="HO195" i="43"/>
  <c r="FA199" i="43"/>
  <c r="FH199" i="43"/>
  <c r="ET199" i="43"/>
  <c r="EX199" i="43"/>
  <c r="FE199" i="43"/>
  <c r="EQ199" i="43"/>
  <c r="DA199" i="43"/>
  <c r="CL199" i="43"/>
  <c r="CQ199" i="43"/>
  <c r="CV199" i="43"/>
  <c r="CG199" i="43"/>
  <c r="CZ203" i="43"/>
  <c r="CK203" i="43"/>
  <c r="CP203" i="43"/>
  <c r="CU203" i="43"/>
  <c r="CF203" i="43"/>
  <c r="HM203" i="43"/>
  <c r="HR203" i="43"/>
  <c r="HH203" i="43"/>
  <c r="EX207" i="43"/>
  <c r="FE207" i="43"/>
  <c r="EQ207" i="43"/>
  <c r="EY207" i="43"/>
  <c r="FF207" i="43"/>
  <c r="ER207" i="43"/>
  <c r="DA207" i="43"/>
  <c r="CV207" i="43"/>
  <c r="CG207" i="43"/>
  <c r="CL207" i="43"/>
  <c r="CQ207" i="43"/>
  <c r="FA207" i="43"/>
  <c r="ET207" i="43"/>
  <c r="FH207" i="43"/>
  <c r="HM211" i="43"/>
  <c r="HR211" i="43"/>
  <c r="HH211" i="43"/>
  <c r="CZ211" i="43"/>
  <c r="CU211" i="43"/>
  <c r="CF211" i="43"/>
  <c r="CK211" i="43"/>
  <c r="CP211" i="43"/>
  <c r="DA215" i="43"/>
  <c r="CL215" i="43"/>
  <c r="CQ215" i="43"/>
  <c r="CV215" i="43"/>
  <c r="CG215" i="43"/>
  <c r="FA215" i="43"/>
  <c r="FH215" i="43"/>
  <c r="ET215" i="43"/>
  <c r="EX215" i="43"/>
  <c r="FE215" i="43"/>
  <c r="EQ215" i="43"/>
  <c r="HT219" i="43"/>
  <c r="HJ219" i="43"/>
  <c r="HO219" i="43"/>
  <c r="FB219" i="43"/>
  <c r="FI219" i="43"/>
  <c r="EU219" i="43"/>
  <c r="FC219" i="43"/>
  <c r="FJ219" i="43"/>
  <c r="EV219" i="43"/>
  <c r="HN219" i="43"/>
  <c r="HS219" i="43"/>
  <c r="HI219" i="43"/>
  <c r="DA223" i="43"/>
  <c r="CV223" i="43"/>
  <c r="CG223" i="43"/>
  <c r="CL223" i="43"/>
  <c r="CQ223" i="43"/>
  <c r="CY223" i="43"/>
  <c r="CJ223" i="43"/>
  <c r="CO223" i="43"/>
  <c r="CE223" i="43"/>
  <c r="CT223" i="43"/>
  <c r="CZ223" i="43"/>
  <c r="CF223" i="43"/>
  <c r="CK223" i="43"/>
  <c r="CP223" i="43"/>
  <c r="CU223" i="43"/>
  <c r="CY227" i="43"/>
  <c r="CJ227" i="43"/>
  <c r="CO227" i="43"/>
  <c r="CE227" i="43"/>
  <c r="CT227" i="43"/>
  <c r="CZ227" i="43"/>
  <c r="CU227" i="43"/>
  <c r="CF227" i="43"/>
  <c r="CK227" i="43"/>
  <c r="CP227" i="43"/>
  <c r="HM227" i="43"/>
  <c r="HR227" i="43"/>
  <c r="HH227" i="43"/>
  <c r="EY231" i="43"/>
  <c r="FF231" i="43"/>
  <c r="ER231" i="43"/>
  <c r="FG231" i="43"/>
  <c r="EZ231" i="43"/>
  <c r="ES231" i="43"/>
  <c r="EX231" i="43"/>
  <c r="FE231" i="43"/>
  <c r="EQ231" i="43"/>
  <c r="CK235" i="43"/>
  <c r="CP235" i="43"/>
  <c r="CZ235" i="43"/>
  <c r="CF235" i="43"/>
  <c r="CU235" i="43"/>
  <c r="CQ235" i="43"/>
  <c r="CL235" i="43"/>
  <c r="DA235" i="43"/>
  <c r="CV235" i="43"/>
  <c r="CG235" i="43"/>
  <c r="HJ235" i="43"/>
  <c r="HO235" i="43"/>
  <c r="HT235" i="43"/>
  <c r="DA239" i="43"/>
  <c r="CL239" i="43"/>
  <c r="CQ239" i="43"/>
  <c r="CG239" i="43"/>
  <c r="CV239" i="43"/>
  <c r="HT239" i="43"/>
  <c r="HO239" i="43"/>
  <c r="HJ239" i="43"/>
  <c r="CY239" i="43"/>
  <c r="CE239" i="43"/>
  <c r="CJ239" i="43"/>
  <c r="CT239" i="43"/>
  <c r="CO239" i="43"/>
  <c r="EX239" i="43"/>
  <c r="EQ239" i="43"/>
  <c r="FE239" i="43"/>
  <c r="EZ243" i="43"/>
  <c r="FG243" i="43"/>
  <c r="ES243" i="43"/>
  <c r="HR243" i="43"/>
  <c r="HM243" i="43"/>
  <c r="HH243" i="43"/>
  <c r="HS243" i="43"/>
  <c r="HI243" i="43"/>
  <c r="HN243" i="43"/>
  <c r="DA247" i="43"/>
  <c r="CV247" i="43"/>
  <c r="CG247" i="43"/>
  <c r="CQ247" i="43"/>
  <c r="CL247" i="43"/>
  <c r="HT247" i="43"/>
  <c r="HJ247" i="43"/>
  <c r="HO247" i="43"/>
  <c r="CZ247" i="43"/>
  <c r="CF247" i="43"/>
  <c r="CK247" i="43"/>
  <c r="CU247" i="43"/>
  <c r="CP247" i="43"/>
  <c r="EZ251" i="43"/>
  <c r="ES251" i="43"/>
  <c r="FG251" i="43"/>
  <c r="HR251" i="43"/>
  <c r="HM251" i="43"/>
  <c r="HH251" i="43"/>
  <c r="HS251" i="43"/>
  <c r="HI251" i="43"/>
  <c r="HN251" i="43"/>
  <c r="EZ255" i="43"/>
  <c r="ES255" i="43"/>
  <c r="FG255" i="43"/>
  <c r="HH255" i="43"/>
  <c r="HR255" i="43"/>
  <c r="HM255" i="43"/>
  <c r="FB255" i="43"/>
  <c r="EU255" i="43"/>
  <c r="FI255" i="43"/>
  <c r="FJ255" i="43"/>
  <c r="EV255" i="43"/>
  <c r="FC255" i="43"/>
  <c r="CY259" i="43"/>
  <c r="CT259" i="43"/>
  <c r="CE259" i="43"/>
  <c r="CO259" i="43"/>
  <c r="CJ259" i="43"/>
  <c r="CZ259" i="43"/>
  <c r="CP259" i="43"/>
  <c r="CU259" i="43"/>
  <c r="CK259" i="43"/>
  <c r="CF259" i="43"/>
  <c r="HT259" i="43"/>
  <c r="HJ259" i="43"/>
  <c r="HO259" i="43"/>
  <c r="EZ263" i="43"/>
  <c r="FG263" i="43"/>
  <c r="ES263" i="43"/>
  <c r="HH263" i="43"/>
  <c r="HR263" i="43"/>
  <c r="HM263" i="43"/>
  <c r="FB263" i="43"/>
  <c r="EU263" i="43"/>
  <c r="FI263" i="43"/>
  <c r="FJ263" i="43"/>
  <c r="EV263" i="43"/>
  <c r="FC263" i="43"/>
  <c r="EZ267" i="43"/>
  <c r="ES267" i="43"/>
  <c r="FG267" i="43"/>
  <c r="HR267" i="43"/>
  <c r="HM267" i="43"/>
  <c r="HH267" i="43"/>
  <c r="HS267" i="43"/>
  <c r="HI267" i="43"/>
  <c r="HN267" i="43"/>
  <c r="EX271" i="43"/>
  <c r="EQ271" i="43"/>
  <c r="FE271" i="43"/>
  <c r="DA271" i="43"/>
  <c r="CL271" i="43"/>
  <c r="CQ271" i="43"/>
  <c r="CG271" i="43"/>
  <c r="CV271" i="43"/>
  <c r="HT271" i="43"/>
  <c r="HO271" i="43"/>
  <c r="HJ271" i="43"/>
  <c r="CY271" i="43"/>
  <c r="CE271" i="43"/>
  <c r="CJ271" i="43"/>
  <c r="CT271" i="43"/>
  <c r="CO271" i="43"/>
  <c r="FJ275" i="43"/>
  <c r="EV275" i="43"/>
  <c r="FC275" i="43"/>
  <c r="EZ275" i="43"/>
  <c r="FG275" i="43"/>
  <c r="ES275" i="43"/>
  <c r="HR275" i="43"/>
  <c r="HM275" i="43"/>
  <c r="HH275" i="43"/>
  <c r="HS275" i="43"/>
  <c r="HI275" i="43"/>
  <c r="HN275" i="43"/>
  <c r="DA279" i="43"/>
  <c r="CV279" i="43"/>
  <c r="CG279" i="43"/>
  <c r="CQ279" i="43"/>
  <c r="CL279" i="43"/>
  <c r="HT279" i="43"/>
  <c r="HJ279" i="43"/>
  <c r="HO279" i="43"/>
  <c r="CY279" i="43"/>
  <c r="CO279" i="43"/>
  <c r="CT279" i="43"/>
  <c r="CJ279" i="43"/>
  <c r="CE279" i="43"/>
  <c r="EX279" i="43"/>
  <c r="EQ279" i="43"/>
  <c r="FE279" i="43"/>
  <c r="CK283" i="43"/>
  <c r="CF283" i="43"/>
  <c r="CZ283" i="43"/>
  <c r="CP283" i="43"/>
  <c r="CU283" i="43"/>
  <c r="CQ283" i="43"/>
  <c r="DA283" i="43"/>
  <c r="CG283" i="43"/>
  <c r="CV283" i="43"/>
  <c r="CL283" i="43"/>
  <c r="HJ283" i="43"/>
  <c r="HO283" i="43"/>
  <c r="HT283" i="43"/>
  <c r="CV287" i="43"/>
  <c r="CG287" i="43"/>
  <c r="CQ287" i="43"/>
  <c r="DA287" i="43"/>
  <c r="CL287" i="43"/>
  <c r="EX287" i="43"/>
  <c r="EQ287" i="43"/>
  <c r="FE287" i="43"/>
  <c r="FF287" i="43"/>
  <c r="EY287" i="43"/>
  <c r="ER287" i="43"/>
  <c r="CZ287" i="43"/>
  <c r="CK287" i="43"/>
  <c r="CF287" i="43"/>
  <c r="CP287" i="43"/>
  <c r="CU287" i="43"/>
  <c r="FB291" i="43"/>
  <c r="FI291" i="43"/>
  <c r="EU291" i="43"/>
  <c r="FJ291" i="43"/>
  <c r="EV291" i="43"/>
  <c r="FC291" i="43"/>
  <c r="EZ291" i="43"/>
  <c r="FG291" i="43"/>
  <c r="ES291" i="43"/>
  <c r="HR291" i="43"/>
  <c r="HM291" i="43"/>
  <c r="HH291" i="43"/>
  <c r="FA295" i="43"/>
  <c r="FH295" i="43"/>
  <c r="ET295" i="43"/>
  <c r="FB295" i="43"/>
  <c r="EU295" i="43"/>
  <c r="FI295" i="43"/>
  <c r="FJ295" i="43"/>
  <c r="EV295" i="43"/>
  <c r="FC295" i="43"/>
  <c r="DA295" i="43"/>
  <c r="CG295" i="43"/>
  <c r="CL295" i="43"/>
  <c r="CQ295" i="43"/>
  <c r="CV295" i="43"/>
  <c r="CY299" i="43"/>
  <c r="CJ299" i="43"/>
  <c r="CO299" i="43"/>
  <c r="CE299" i="43"/>
  <c r="CT299" i="43"/>
  <c r="EX299" i="43"/>
  <c r="FE299" i="43"/>
  <c r="EQ299" i="43"/>
  <c r="DA299" i="43"/>
  <c r="CG299" i="43"/>
  <c r="CL299" i="43"/>
  <c r="CQ299" i="43"/>
  <c r="CV299" i="43"/>
  <c r="HT299" i="43"/>
  <c r="HO299" i="43"/>
  <c r="HJ299" i="43"/>
  <c r="EX303" i="43"/>
  <c r="EQ303" i="43"/>
  <c r="FE303" i="43"/>
  <c r="DA303" i="43"/>
  <c r="CG303" i="43"/>
  <c r="CL303" i="43"/>
  <c r="CQ303" i="43"/>
  <c r="CV303" i="43"/>
  <c r="HT303" i="43"/>
  <c r="HJ303" i="43"/>
  <c r="HO303" i="43"/>
  <c r="CY303" i="43"/>
  <c r="CE303" i="43"/>
  <c r="CJ303" i="43"/>
  <c r="CT303" i="43"/>
  <c r="CO303" i="43"/>
  <c r="HS307" i="43"/>
  <c r="HI307" i="43"/>
  <c r="HN307" i="43"/>
  <c r="EZ307" i="43"/>
  <c r="FG307" i="43"/>
  <c r="ES307" i="43"/>
  <c r="HR307" i="43"/>
  <c r="HM307" i="43"/>
  <c r="HH307" i="43"/>
  <c r="DA311" i="43"/>
  <c r="CG311" i="43"/>
  <c r="CL311" i="43"/>
  <c r="CQ311" i="43"/>
  <c r="CV311" i="43"/>
  <c r="HT311" i="43"/>
  <c r="HJ311" i="43"/>
  <c r="HO311" i="43"/>
  <c r="CY311" i="43"/>
  <c r="CJ311" i="43"/>
  <c r="CO311" i="43"/>
  <c r="CT311" i="43"/>
  <c r="CE311" i="43"/>
  <c r="EX311" i="43"/>
  <c r="EQ311" i="43"/>
  <c r="FE311" i="43"/>
  <c r="FJ315" i="43"/>
  <c r="FC315" i="43"/>
  <c r="EV315" i="43"/>
  <c r="EZ315" i="43"/>
  <c r="ES315" i="43"/>
  <c r="FG315" i="43"/>
  <c r="HR315" i="43"/>
  <c r="HM315" i="43"/>
  <c r="HH315" i="43"/>
  <c r="HS315" i="43"/>
  <c r="HI315" i="43"/>
  <c r="HN315" i="43"/>
  <c r="ET319" i="43"/>
  <c r="FH319" i="43"/>
  <c r="FA319" i="43"/>
  <c r="FB319" i="43"/>
  <c r="EU319" i="43"/>
  <c r="FI319" i="43"/>
  <c r="FC319" i="43"/>
  <c r="FJ319" i="43"/>
  <c r="EV319" i="43"/>
  <c r="EZ319" i="43"/>
  <c r="FG319" i="43"/>
  <c r="ES319" i="43"/>
  <c r="EZ323" i="43"/>
  <c r="ES323" i="43"/>
  <c r="FG323" i="43"/>
  <c r="HR323" i="43"/>
  <c r="HM323" i="43"/>
  <c r="HH323" i="43"/>
  <c r="HS323" i="43"/>
  <c r="HI323" i="43"/>
  <c r="HN323" i="43"/>
  <c r="EY327" i="43"/>
  <c r="FF327" i="43"/>
  <c r="ER327" i="43"/>
  <c r="DA327" i="43"/>
  <c r="CL327" i="43"/>
  <c r="CQ327" i="43"/>
  <c r="CV327" i="43"/>
  <c r="CG327" i="43"/>
  <c r="FA327" i="43"/>
  <c r="FH327" i="43"/>
  <c r="ET327" i="43"/>
  <c r="EX327" i="43"/>
  <c r="FE327" i="43"/>
  <c r="EQ327" i="43"/>
  <c r="CZ331" i="43"/>
  <c r="CP331" i="43"/>
  <c r="CU331" i="43"/>
  <c r="CF331" i="43"/>
  <c r="CK331" i="43"/>
  <c r="DA331" i="43"/>
  <c r="CL331" i="43"/>
  <c r="CQ331" i="43"/>
  <c r="CV331" i="43"/>
  <c r="CG331" i="43"/>
  <c r="HT331" i="43"/>
  <c r="HJ331" i="43"/>
  <c r="HO331" i="43"/>
  <c r="EX335" i="43"/>
  <c r="FE335" i="43"/>
  <c r="EQ335" i="43"/>
  <c r="EY335" i="43"/>
  <c r="ER335" i="43"/>
  <c r="FF335" i="43"/>
  <c r="DA339" i="43"/>
  <c r="CG339" i="43"/>
  <c r="CL339" i="43"/>
  <c r="CQ339" i="43"/>
  <c r="CV339" i="43"/>
  <c r="CY339" i="43"/>
  <c r="CE339" i="43"/>
  <c r="CJ339" i="43"/>
  <c r="CO339" i="43"/>
  <c r="CT339" i="43"/>
  <c r="FC339" i="43"/>
  <c r="EV339" i="43"/>
  <c r="FJ339" i="43"/>
  <c r="EZ343" i="43"/>
  <c r="ES343" i="43"/>
  <c r="FG343" i="43"/>
  <c r="FH343" i="43"/>
  <c r="FA343" i="43"/>
  <c r="ET343" i="43"/>
  <c r="FB343" i="43"/>
  <c r="FI343" i="43"/>
  <c r="EU343" i="43"/>
  <c r="FC343" i="43"/>
  <c r="EV343" i="43"/>
  <c r="FJ343" i="43"/>
  <c r="HN347" i="43"/>
  <c r="HS347" i="43"/>
  <c r="HI347" i="43"/>
  <c r="FC347" i="43"/>
  <c r="FJ347" i="43"/>
  <c r="EV347" i="43"/>
  <c r="EZ347" i="43"/>
  <c r="ES347" i="43"/>
  <c r="FG347" i="43"/>
  <c r="HR347" i="43"/>
  <c r="HH347" i="43"/>
  <c r="HM347" i="43"/>
  <c r="FH351" i="43"/>
  <c r="ET351" i="43"/>
  <c r="FA351" i="43"/>
  <c r="FB351" i="43"/>
  <c r="FI351" i="43"/>
  <c r="EU351" i="43"/>
  <c r="FC351" i="43"/>
  <c r="EV351" i="43"/>
  <c r="FJ351" i="43"/>
  <c r="DA351" i="43"/>
  <c r="CQ351" i="43"/>
  <c r="CV351" i="43"/>
  <c r="CG351" i="43"/>
  <c r="CL351" i="43"/>
  <c r="HN355" i="43"/>
  <c r="HS355" i="43"/>
  <c r="HI355" i="43"/>
  <c r="FA359" i="43"/>
  <c r="FH359" i="43"/>
  <c r="ET359" i="43"/>
  <c r="EX359" i="43"/>
  <c r="EQ359" i="43"/>
  <c r="FE359" i="43"/>
  <c r="FF359" i="43"/>
  <c r="EY359" i="43"/>
  <c r="ER359" i="43"/>
  <c r="CY359" i="43"/>
  <c r="CJ359" i="43"/>
  <c r="CO359" i="43"/>
  <c r="CT359" i="43"/>
  <c r="CE359" i="43"/>
  <c r="HI363" i="43"/>
  <c r="HS363" i="43"/>
  <c r="HN363" i="43"/>
  <c r="HT363" i="43"/>
  <c r="HJ363" i="43"/>
  <c r="HO363" i="43"/>
  <c r="HR363" i="43"/>
  <c r="HM363" i="43"/>
  <c r="HH363" i="43"/>
  <c r="FA367" i="43"/>
  <c r="FH367" i="43"/>
  <c r="ET367" i="43"/>
  <c r="FB367" i="43"/>
  <c r="EU367" i="43"/>
  <c r="FI367" i="43"/>
  <c r="FF367" i="43"/>
  <c r="EY367" i="43"/>
  <c r="ER367" i="43"/>
  <c r="FB371" i="43"/>
  <c r="FI371" i="43"/>
  <c r="EU371" i="43"/>
  <c r="FJ371" i="43"/>
  <c r="FC371" i="43"/>
  <c r="EV371" i="43"/>
  <c r="EZ371" i="43"/>
  <c r="ES371" i="43"/>
  <c r="FG371" i="43"/>
  <c r="HR371" i="43"/>
  <c r="HM371" i="43"/>
  <c r="HH371" i="43"/>
  <c r="EX375" i="43"/>
  <c r="EQ375" i="43"/>
  <c r="FE375" i="43"/>
  <c r="FF375" i="43"/>
  <c r="EY375" i="43"/>
  <c r="ER375" i="43"/>
  <c r="HS379" i="43"/>
  <c r="HI379" i="43"/>
  <c r="HN379" i="43"/>
  <c r="EZ379" i="43"/>
  <c r="ES379" i="43"/>
  <c r="FG379" i="43"/>
  <c r="HR379" i="43"/>
  <c r="HM379" i="43"/>
  <c r="HH379" i="43"/>
  <c r="EZ383" i="43"/>
  <c r="FG383" i="43"/>
  <c r="ES383" i="43"/>
  <c r="HM383" i="43"/>
  <c r="HH383" i="43"/>
  <c r="HR383" i="43"/>
  <c r="HS383" i="43"/>
  <c r="HI383" i="43"/>
  <c r="HN383" i="43"/>
  <c r="FJ383" i="43"/>
  <c r="FC383" i="43"/>
  <c r="EV383" i="43"/>
  <c r="CZ387" i="43"/>
  <c r="CU387" i="43"/>
  <c r="CF387" i="43"/>
  <c r="CK387" i="43"/>
  <c r="CP387" i="43"/>
  <c r="DA391" i="43"/>
  <c r="CL391" i="43"/>
  <c r="CQ391" i="43"/>
  <c r="CV391" i="43"/>
  <c r="CG391" i="43"/>
  <c r="FA391" i="43"/>
  <c r="ET391" i="43"/>
  <c r="FH391" i="43"/>
  <c r="FB391" i="43"/>
  <c r="EU391" i="43"/>
  <c r="FI391" i="43"/>
  <c r="FJ391" i="43"/>
  <c r="FC391" i="43"/>
  <c r="EV391" i="43"/>
  <c r="HT395" i="43"/>
  <c r="HJ395" i="43"/>
  <c r="HO395" i="43"/>
  <c r="HM395" i="43"/>
  <c r="HH395" i="43"/>
  <c r="HR395" i="43"/>
  <c r="HI395" i="43"/>
  <c r="HS395" i="43"/>
  <c r="HN395" i="43"/>
  <c r="FB399" i="43"/>
  <c r="FI399" i="43"/>
  <c r="EU399" i="43"/>
  <c r="EY399" i="43"/>
  <c r="FF399" i="43"/>
  <c r="ER399" i="43"/>
  <c r="DA399" i="43"/>
  <c r="CQ399" i="43"/>
  <c r="CV399" i="43"/>
  <c r="CG399" i="43"/>
  <c r="CL399" i="43"/>
  <c r="HN403" i="43"/>
  <c r="HS403" i="43"/>
  <c r="HI403" i="43"/>
  <c r="EZ403" i="43"/>
  <c r="ES403" i="43"/>
  <c r="FG403" i="43"/>
  <c r="HR403" i="43"/>
  <c r="HH403" i="43"/>
  <c r="HM403" i="43"/>
  <c r="EZ407" i="43"/>
  <c r="ES407" i="43"/>
  <c r="FG407" i="43"/>
  <c r="HR407" i="43"/>
  <c r="HH407" i="43"/>
  <c r="HM407" i="43"/>
  <c r="HS407" i="43"/>
  <c r="HI407" i="43"/>
  <c r="HN407" i="43"/>
  <c r="FC407" i="43"/>
  <c r="EV407" i="43"/>
  <c r="FJ407" i="43"/>
  <c r="CY411" i="43"/>
  <c r="CJ411" i="43"/>
  <c r="CO411" i="43"/>
  <c r="CT411" i="43"/>
  <c r="CE411" i="43"/>
  <c r="EX411" i="43"/>
  <c r="EQ411" i="43"/>
  <c r="FE411" i="43"/>
  <c r="DA411" i="43"/>
  <c r="CV411" i="43"/>
  <c r="CG411" i="43"/>
  <c r="CL411" i="43"/>
  <c r="CQ411" i="43"/>
  <c r="HT411" i="43"/>
  <c r="HJ411" i="43"/>
  <c r="HO411" i="43"/>
  <c r="CQ415" i="43"/>
  <c r="DA415" i="43"/>
  <c r="CL415" i="43"/>
  <c r="CG415" i="43"/>
  <c r="CV415" i="43"/>
  <c r="HT415" i="43"/>
  <c r="HO415" i="43"/>
  <c r="HJ415" i="43"/>
  <c r="CY415" i="43"/>
  <c r="CE415" i="43"/>
  <c r="CJ415" i="43"/>
  <c r="CO415" i="43"/>
  <c r="CT415" i="43"/>
  <c r="EX415" i="43"/>
  <c r="EQ415" i="43"/>
  <c r="FE415" i="43"/>
  <c r="CP419" i="43"/>
  <c r="CZ419" i="43"/>
  <c r="CF419" i="43"/>
  <c r="CK419" i="43"/>
  <c r="CU419" i="43"/>
  <c r="HS419" i="43"/>
  <c r="HN419" i="43"/>
  <c r="HI419" i="43"/>
  <c r="HT419" i="43"/>
  <c r="HO419" i="43"/>
  <c r="HJ419" i="43"/>
  <c r="EX423" i="43"/>
  <c r="FE423" i="43"/>
  <c r="EQ423" i="43"/>
  <c r="FF423" i="43"/>
  <c r="EY423" i="43"/>
  <c r="ER423" i="43"/>
  <c r="CV423" i="43"/>
  <c r="DA423" i="43"/>
  <c r="CQ423" i="43"/>
  <c r="CG423" i="43"/>
  <c r="CL423" i="43"/>
  <c r="CY427" i="43"/>
  <c r="CE427" i="43"/>
  <c r="CJ427" i="43"/>
  <c r="CO427" i="43"/>
  <c r="CT427" i="43"/>
  <c r="CU427" i="43"/>
  <c r="CP427" i="43"/>
  <c r="CF427" i="43"/>
  <c r="CZ427" i="43"/>
  <c r="CK427" i="43"/>
  <c r="HT427" i="43"/>
  <c r="HO427" i="43"/>
  <c r="HJ427" i="43"/>
  <c r="FA431" i="43"/>
  <c r="FH431" i="43"/>
  <c r="ET431" i="43"/>
  <c r="FB431" i="43"/>
  <c r="EU431" i="43"/>
  <c r="FI431" i="43"/>
  <c r="ER431" i="43"/>
  <c r="FF431" i="43"/>
  <c r="EY431" i="43"/>
  <c r="HR435" i="43"/>
  <c r="HM435" i="43"/>
  <c r="HH435" i="43"/>
  <c r="FC435" i="43"/>
  <c r="EV435" i="43"/>
  <c r="FJ435" i="43"/>
  <c r="EZ439" i="43"/>
  <c r="ES439" i="43"/>
  <c r="FG439" i="43"/>
  <c r="HM439" i="43"/>
  <c r="HH439" i="43"/>
  <c r="HR439" i="43"/>
  <c r="HS439" i="43"/>
  <c r="HI439" i="43"/>
  <c r="HN439" i="43"/>
  <c r="FJ439" i="43"/>
  <c r="EV439" i="43"/>
  <c r="FC439" i="43"/>
  <c r="HS443" i="43"/>
  <c r="HI443" i="43"/>
  <c r="HN443" i="43"/>
  <c r="FA447" i="43"/>
  <c r="FH447" i="43"/>
  <c r="ET447" i="43"/>
  <c r="EX447" i="43"/>
  <c r="EQ447" i="43"/>
  <c r="FE447" i="43"/>
  <c r="FF447" i="43"/>
  <c r="ER447" i="43"/>
  <c r="EY447" i="43"/>
  <c r="CY447" i="43"/>
  <c r="CJ447" i="43"/>
  <c r="CO447" i="43"/>
  <c r="CT447" i="43"/>
  <c r="CE447" i="43"/>
  <c r="CY451" i="43"/>
  <c r="CT451" i="43"/>
  <c r="CE451" i="43"/>
  <c r="CJ451" i="43"/>
  <c r="CO451" i="43"/>
  <c r="HM451" i="43"/>
  <c r="HR451" i="43"/>
  <c r="HH451" i="43"/>
  <c r="FG455" i="43"/>
  <c r="EZ455" i="43"/>
  <c r="ES455" i="43"/>
  <c r="FB455" i="43"/>
  <c r="FI455" i="43"/>
  <c r="EU455" i="43"/>
  <c r="EY455" i="43"/>
  <c r="FF455" i="43"/>
  <c r="ER455" i="43"/>
  <c r="EX459" i="43"/>
  <c r="EQ459" i="43"/>
  <c r="FE459" i="43"/>
  <c r="EY459" i="43"/>
  <c r="FF459" i="43"/>
  <c r="ER459" i="43"/>
  <c r="HS459" i="43"/>
  <c r="HI459" i="43"/>
  <c r="HN459" i="43"/>
  <c r="HT459" i="43"/>
  <c r="HJ459" i="43"/>
  <c r="HO459" i="43"/>
  <c r="FA463" i="43"/>
  <c r="ET463" i="43"/>
  <c r="FH463" i="43"/>
  <c r="EX463" i="43"/>
  <c r="FE463" i="43"/>
  <c r="EQ463" i="43"/>
  <c r="DA463" i="43"/>
  <c r="CQ463" i="43"/>
  <c r="CV463" i="43"/>
  <c r="CG463" i="43"/>
  <c r="CL463" i="43"/>
  <c r="HT467" i="43"/>
  <c r="HJ467" i="43"/>
  <c r="HO467" i="43"/>
  <c r="FC467" i="43"/>
  <c r="FJ467" i="43"/>
  <c r="EV467" i="43"/>
  <c r="HN467" i="43"/>
  <c r="HS467" i="43"/>
  <c r="HI467" i="43"/>
  <c r="FF471" i="43"/>
  <c r="EY471" i="43"/>
  <c r="ER471" i="43"/>
  <c r="DA471" i="43"/>
  <c r="CV471" i="43"/>
  <c r="CG471" i="43"/>
  <c r="CL471" i="43"/>
  <c r="CQ471" i="43"/>
  <c r="FA471" i="43"/>
  <c r="ET471" i="43"/>
  <c r="FH471" i="43"/>
  <c r="EU471" i="43"/>
  <c r="FB471" i="43"/>
  <c r="FI471" i="43"/>
  <c r="FE475" i="43"/>
  <c r="EQ475" i="43"/>
  <c r="EX475" i="43"/>
  <c r="HJ475" i="43"/>
  <c r="HT475" i="43"/>
  <c r="HO475" i="43"/>
  <c r="FE479" i="43"/>
  <c r="EX479" i="43"/>
  <c r="EQ479" i="43"/>
  <c r="FI479" i="43"/>
  <c r="FB479" i="43"/>
  <c r="EU479" i="43"/>
  <c r="EY479" i="43"/>
  <c r="ER479" i="43"/>
  <c r="FF479" i="43"/>
  <c r="FC483" i="43"/>
  <c r="FJ483" i="43"/>
  <c r="EV483" i="43"/>
  <c r="HS483" i="43"/>
  <c r="HI483" i="43"/>
  <c r="HN483" i="43"/>
  <c r="FA487" i="43"/>
  <c r="FH487" i="43"/>
  <c r="ET487" i="43"/>
  <c r="DA487" i="43"/>
  <c r="CV487" i="43"/>
  <c r="CG487" i="43"/>
  <c r="CL487" i="43"/>
  <c r="CQ487" i="43"/>
  <c r="CY487" i="43"/>
  <c r="CJ487" i="43"/>
  <c r="CO487" i="43"/>
  <c r="CT487" i="43"/>
  <c r="CE487" i="43"/>
  <c r="FA491" i="43"/>
  <c r="FH491" i="43"/>
  <c r="ET491" i="43"/>
  <c r="HN491" i="43"/>
  <c r="HI491" i="43"/>
  <c r="HS491" i="43"/>
  <c r="CY495" i="43"/>
  <c r="CE495" i="43"/>
  <c r="CJ495" i="43"/>
  <c r="CO495" i="43"/>
  <c r="CT495" i="43"/>
  <c r="CZ499" i="43"/>
  <c r="CF499" i="43"/>
  <c r="CK499" i="43"/>
  <c r="CP499" i="43"/>
  <c r="CU499" i="43"/>
  <c r="DA499" i="43"/>
  <c r="CV499" i="43"/>
  <c r="CG499" i="43"/>
  <c r="CL499" i="43"/>
  <c r="CQ499" i="43"/>
  <c r="HT499" i="43"/>
  <c r="HO499" i="43"/>
  <c r="HJ499" i="43"/>
  <c r="FC503" i="43"/>
  <c r="FJ503" i="43"/>
  <c r="EV503" i="43"/>
  <c r="FH503" i="43"/>
  <c r="ET503" i="43"/>
  <c r="FA503" i="43"/>
  <c r="FB503" i="43"/>
  <c r="EU503" i="43"/>
  <c r="FI503" i="43"/>
  <c r="FC507" i="43"/>
  <c r="FJ507" i="43"/>
  <c r="EV507" i="43"/>
  <c r="HM507" i="43"/>
  <c r="HH507" i="43"/>
  <c r="HR507" i="43"/>
  <c r="HO507" i="43"/>
  <c r="HJ507" i="43"/>
  <c r="HT507" i="43"/>
  <c r="EZ511" i="43"/>
  <c r="ES511" i="43"/>
  <c r="FG511" i="43"/>
  <c r="EX511" i="43"/>
  <c r="FE511" i="43"/>
  <c r="EQ511" i="43"/>
  <c r="EY511" i="43"/>
  <c r="FF511" i="43"/>
  <c r="ER511" i="43"/>
  <c r="FB515" i="43"/>
  <c r="FI515" i="43"/>
  <c r="EU515" i="43"/>
  <c r="FJ515" i="43"/>
  <c r="EV515" i="43"/>
  <c r="FC515" i="43"/>
  <c r="HR515" i="43"/>
  <c r="HM515" i="43"/>
  <c r="HH515" i="43"/>
  <c r="DA519" i="43"/>
  <c r="CV519" i="43"/>
  <c r="CG519" i="43"/>
  <c r="CL519" i="43"/>
  <c r="CQ519" i="43"/>
  <c r="HT519" i="43"/>
  <c r="HJ519" i="43"/>
  <c r="HO519" i="43"/>
  <c r="CZ519" i="43"/>
  <c r="CF519" i="43"/>
  <c r="CK519" i="43"/>
  <c r="CP519" i="43"/>
  <c r="CU519" i="43"/>
  <c r="HR523" i="43"/>
  <c r="HM523" i="43"/>
  <c r="HH523" i="43"/>
  <c r="HS523" i="43"/>
  <c r="HI523" i="43"/>
  <c r="HN523" i="43"/>
  <c r="HT523" i="43"/>
  <c r="HJ523" i="43"/>
  <c r="HO523" i="43"/>
  <c r="FA516" i="43"/>
  <c r="FH516" i="43"/>
  <c r="ET516" i="43"/>
  <c r="FE516" i="43"/>
  <c r="EX516" i="43"/>
  <c r="EQ516" i="43"/>
  <c r="EY516" i="43"/>
  <c r="FF516" i="43"/>
  <c r="ER516" i="43"/>
  <c r="DA516" i="43"/>
  <c r="CL516" i="43"/>
  <c r="CQ516" i="43"/>
  <c r="CV516" i="43"/>
  <c r="CG516" i="43"/>
  <c r="FC524" i="43"/>
  <c r="FJ524" i="43"/>
  <c r="EV524" i="43"/>
  <c r="HS524" i="43"/>
  <c r="HI524" i="43"/>
  <c r="HN524" i="43"/>
  <c r="HT524" i="43"/>
  <c r="HJ524" i="43"/>
  <c r="HO524" i="43"/>
  <c r="FH108" i="43"/>
  <c r="FA108" i="43"/>
  <c r="ET108" i="43"/>
  <c r="EX108" i="43"/>
  <c r="EQ108" i="43"/>
  <c r="FE108" i="43"/>
  <c r="EY108" i="43"/>
  <c r="ER108" i="43"/>
  <c r="FF108" i="43"/>
  <c r="CY108" i="43"/>
  <c r="CJ108" i="43"/>
  <c r="CT108" i="43"/>
  <c r="CE108" i="43"/>
  <c r="CO108" i="43"/>
  <c r="FC112" i="43"/>
  <c r="EV112" i="43"/>
  <c r="FJ112" i="43"/>
  <c r="EZ112" i="43"/>
  <c r="ES112" i="43"/>
  <c r="FG112" i="43"/>
  <c r="HR112" i="43"/>
  <c r="HH112" i="43"/>
  <c r="HM112" i="43"/>
  <c r="HS112" i="43"/>
  <c r="HI112" i="43"/>
  <c r="HN112" i="43"/>
  <c r="FH116" i="43"/>
  <c r="FA116" i="43"/>
  <c r="ET116" i="43"/>
  <c r="EX116" i="43"/>
  <c r="FE116" i="43"/>
  <c r="EQ116" i="43"/>
  <c r="EY116" i="43"/>
  <c r="ER116" i="43"/>
  <c r="FF116" i="43"/>
  <c r="CY116" i="43"/>
  <c r="CJ116" i="43"/>
  <c r="CT116" i="43"/>
  <c r="CE116" i="43"/>
  <c r="CO116" i="43"/>
  <c r="CT120" i="43"/>
  <c r="CE120" i="43"/>
  <c r="CO120" i="43"/>
  <c r="CY120" i="43"/>
  <c r="CJ120" i="43"/>
  <c r="CZ120" i="43"/>
  <c r="CU120" i="43"/>
  <c r="CF120" i="43"/>
  <c r="CK120" i="43"/>
  <c r="CP120" i="43"/>
  <c r="HT120" i="43"/>
  <c r="HJ120" i="43"/>
  <c r="HO120" i="43"/>
  <c r="EX124" i="43"/>
  <c r="FE124" i="43"/>
  <c r="EQ124" i="43"/>
  <c r="EY124" i="43"/>
  <c r="ER124" i="43"/>
  <c r="FF124" i="43"/>
  <c r="CZ128" i="43"/>
  <c r="CP128" i="43"/>
  <c r="CU128" i="43"/>
  <c r="CF128" i="43"/>
  <c r="CK128" i="43"/>
  <c r="DA128" i="43"/>
  <c r="CG128" i="43"/>
  <c r="CL128" i="43"/>
  <c r="CQ128" i="43"/>
  <c r="CV128" i="43"/>
  <c r="HT128" i="43"/>
  <c r="HJ128" i="43"/>
  <c r="HO128" i="43"/>
  <c r="EZ132" i="43"/>
  <c r="ES132" i="43"/>
  <c r="FG132" i="43"/>
  <c r="HR132" i="43"/>
  <c r="HH132" i="43"/>
  <c r="HM132" i="43"/>
  <c r="HS132" i="43"/>
  <c r="HI132" i="43"/>
  <c r="HN132" i="43"/>
  <c r="FC132" i="43"/>
  <c r="EV132" i="43"/>
  <c r="FJ132" i="43"/>
  <c r="HR136" i="43"/>
  <c r="HH136" i="43"/>
  <c r="HM136" i="43"/>
  <c r="HS136" i="43"/>
  <c r="HI136" i="43"/>
  <c r="HN136" i="43"/>
  <c r="EX140" i="43"/>
  <c r="FE140" i="43"/>
  <c r="EQ140" i="43"/>
  <c r="EY140" i="43"/>
  <c r="ER140" i="43"/>
  <c r="FF140" i="43"/>
  <c r="CZ140" i="43"/>
  <c r="CP140" i="43"/>
  <c r="CU140" i="43"/>
  <c r="CF140" i="43"/>
  <c r="CK140" i="43"/>
  <c r="DA140" i="43"/>
  <c r="CL140" i="43"/>
  <c r="CQ140" i="43"/>
  <c r="CV140" i="43"/>
  <c r="CG140" i="43"/>
  <c r="CZ144" i="43"/>
  <c r="CP144" i="43"/>
  <c r="CU144" i="43"/>
  <c r="CF144" i="43"/>
  <c r="CK144" i="43"/>
  <c r="EX148" i="43"/>
  <c r="EQ148" i="43"/>
  <c r="FE148" i="43"/>
  <c r="EY148" i="43"/>
  <c r="ER148" i="43"/>
  <c r="FF148" i="43"/>
  <c r="CY152" i="43"/>
  <c r="CE152" i="43"/>
  <c r="CJ152" i="43"/>
  <c r="CO152" i="43"/>
  <c r="CT152" i="43"/>
  <c r="CZ152" i="43"/>
  <c r="CP152" i="43"/>
  <c r="CU152" i="43"/>
  <c r="CF152" i="43"/>
  <c r="CK152" i="43"/>
  <c r="HO152" i="43"/>
  <c r="HJ152" i="43"/>
  <c r="HT152" i="43"/>
  <c r="FA156" i="43"/>
  <c r="FH156" i="43"/>
  <c r="ET156" i="43"/>
  <c r="EX156" i="43"/>
  <c r="EQ156" i="43"/>
  <c r="FE156" i="43"/>
  <c r="FF156" i="43"/>
  <c r="EY156" i="43"/>
  <c r="ER156" i="43"/>
  <c r="CY156" i="43"/>
  <c r="CJ156" i="43"/>
  <c r="CO156" i="43"/>
  <c r="CT156" i="43"/>
  <c r="CE156" i="43"/>
  <c r="CY160" i="43"/>
  <c r="CE160" i="43"/>
  <c r="CJ160" i="43"/>
  <c r="CO160" i="43"/>
  <c r="CT160" i="43"/>
  <c r="EX160" i="43"/>
  <c r="FE160" i="43"/>
  <c r="EQ160" i="43"/>
  <c r="CV160" i="43"/>
  <c r="CG160" i="43"/>
  <c r="CQ160" i="43"/>
  <c r="CL160" i="43"/>
  <c r="DA160" i="43"/>
  <c r="HT160" i="43"/>
  <c r="HO160" i="43"/>
  <c r="HJ160" i="43"/>
  <c r="EX164" i="43"/>
  <c r="EQ164" i="43"/>
  <c r="FE164" i="43"/>
  <c r="DA164" i="43"/>
  <c r="CQ164" i="43"/>
  <c r="CV164" i="43"/>
  <c r="CL164" i="43"/>
  <c r="CG164" i="43"/>
  <c r="HT164" i="43"/>
  <c r="HO164" i="43"/>
  <c r="HJ164" i="43"/>
  <c r="CY164" i="43"/>
  <c r="CE164" i="43"/>
  <c r="CJ164" i="43"/>
  <c r="CO164" i="43"/>
  <c r="CT164" i="43"/>
  <c r="HS168" i="43"/>
  <c r="HI168" i="43"/>
  <c r="HN168" i="43"/>
  <c r="EX172" i="43"/>
  <c r="EQ172" i="43"/>
  <c r="FE172" i="43"/>
  <c r="DA172" i="43"/>
  <c r="CQ172" i="43"/>
  <c r="CV172" i="43"/>
  <c r="CL172" i="43"/>
  <c r="CG172" i="43"/>
  <c r="HT172" i="43"/>
  <c r="HJ172" i="43"/>
  <c r="HO172" i="43"/>
  <c r="CY172" i="43"/>
  <c r="CO172" i="43"/>
  <c r="CT172" i="43"/>
  <c r="CE172" i="43"/>
  <c r="CJ172" i="43"/>
  <c r="HS176" i="43"/>
  <c r="HI176" i="43"/>
  <c r="HN176" i="43"/>
  <c r="FJ176" i="43"/>
  <c r="FC176" i="43"/>
  <c r="EV176" i="43"/>
  <c r="EZ176" i="43"/>
  <c r="ES176" i="43"/>
  <c r="FG176" i="43"/>
  <c r="HR176" i="43"/>
  <c r="HM176" i="43"/>
  <c r="HH176" i="43"/>
  <c r="EZ180" i="43"/>
  <c r="ES180" i="43"/>
  <c r="FG180" i="43"/>
  <c r="HM180" i="43"/>
  <c r="HH180" i="43"/>
  <c r="HR180" i="43"/>
  <c r="HS180" i="43"/>
  <c r="HI180" i="43"/>
  <c r="HN180" i="43"/>
  <c r="FJ180" i="43"/>
  <c r="FC180" i="43"/>
  <c r="EV180" i="43"/>
  <c r="FJ184" i="43"/>
  <c r="FC184" i="43"/>
  <c r="EV184" i="43"/>
  <c r="EZ184" i="43"/>
  <c r="ES184" i="43"/>
  <c r="FG184" i="43"/>
  <c r="HH184" i="43"/>
  <c r="HR184" i="43"/>
  <c r="HM184" i="43"/>
  <c r="HS184" i="43"/>
  <c r="HI184" i="43"/>
  <c r="HN184" i="43"/>
  <c r="FF188" i="43"/>
  <c r="EY188" i="43"/>
  <c r="ER188" i="43"/>
  <c r="EX188" i="43"/>
  <c r="EQ188" i="43"/>
  <c r="FE188" i="43"/>
  <c r="FJ192" i="43"/>
  <c r="FC192" i="43"/>
  <c r="EV192" i="43"/>
  <c r="EZ192" i="43"/>
  <c r="ES192" i="43"/>
  <c r="FG192" i="43"/>
  <c r="HH192" i="43"/>
  <c r="HR192" i="43"/>
  <c r="HM192" i="43"/>
  <c r="HS192" i="43"/>
  <c r="HI192" i="43"/>
  <c r="HN192" i="43"/>
  <c r="EX196" i="43"/>
  <c r="EQ196" i="43"/>
  <c r="FE196" i="43"/>
  <c r="DA196" i="43"/>
  <c r="CQ196" i="43"/>
  <c r="CV196" i="43"/>
  <c r="CL196" i="43"/>
  <c r="CG196" i="43"/>
  <c r="HT196" i="43"/>
  <c r="HO196" i="43"/>
  <c r="HJ196" i="43"/>
  <c r="CY196" i="43"/>
  <c r="CE196" i="43"/>
  <c r="CJ196" i="43"/>
  <c r="CO196" i="43"/>
  <c r="CT196" i="43"/>
  <c r="CZ200" i="43"/>
  <c r="CF200" i="43"/>
  <c r="CK200" i="43"/>
  <c r="CP200" i="43"/>
  <c r="CU200" i="43"/>
  <c r="EZ204" i="43"/>
  <c r="FG204" i="43"/>
  <c r="ES204" i="43"/>
  <c r="HH204" i="43"/>
  <c r="HR204" i="43"/>
  <c r="HM204" i="43"/>
  <c r="HS204" i="43"/>
  <c r="HI204" i="43"/>
  <c r="HN204" i="43"/>
  <c r="FJ204" i="43"/>
  <c r="FC204" i="43"/>
  <c r="EV204" i="43"/>
  <c r="HS208" i="43"/>
  <c r="HI208" i="43"/>
  <c r="HN208" i="43"/>
  <c r="DA212" i="43"/>
  <c r="CQ212" i="43"/>
  <c r="CV212" i="43"/>
  <c r="CL212" i="43"/>
  <c r="CG212" i="43"/>
  <c r="HT212" i="43"/>
  <c r="HO212" i="43"/>
  <c r="HJ212" i="43"/>
  <c r="CY212" i="43"/>
  <c r="CE212" i="43"/>
  <c r="CJ212" i="43"/>
  <c r="CO212" i="43"/>
  <c r="CT212" i="43"/>
  <c r="EX212" i="43"/>
  <c r="EQ212" i="43"/>
  <c r="FE212" i="43"/>
  <c r="FB216" i="43"/>
  <c r="FI216" i="43"/>
  <c r="EU216" i="43"/>
  <c r="FJ216" i="43"/>
  <c r="FC216" i="43"/>
  <c r="EV216" i="43"/>
  <c r="EZ216" i="43"/>
  <c r="ES216" i="43"/>
  <c r="FG216" i="43"/>
  <c r="HR216" i="43"/>
  <c r="HM216" i="43"/>
  <c r="HH216" i="43"/>
  <c r="EX220" i="43"/>
  <c r="EQ220" i="43"/>
  <c r="FE220" i="43"/>
  <c r="FF220" i="43"/>
  <c r="EY220" i="43"/>
  <c r="ER220" i="43"/>
  <c r="CZ224" i="43"/>
  <c r="CP224" i="43"/>
  <c r="CU224" i="43"/>
  <c r="CF224" i="43"/>
  <c r="CK224" i="43"/>
  <c r="FF228" i="43"/>
  <c r="EY228" i="43"/>
  <c r="ER228" i="43"/>
  <c r="CY228" i="43"/>
  <c r="CE228" i="43"/>
  <c r="CJ228" i="43"/>
  <c r="CO228" i="43"/>
  <c r="CT228" i="43"/>
  <c r="FA228" i="43"/>
  <c r="ET228" i="43"/>
  <c r="FH228" i="43"/>
  <c r="EX228" i="43"/>
  <c r="EQ228" i="43"/>
  <c r="FE228" i="43"/>
  <c r="FJ232" i="43"/>
  <c r="FC232" i="43"/>
  <c r="EV232" i="43"/>
  <c r="EZ232" i="43"/>
  <c r="ES232" i="43"/>
  <c r="FG232" i="43"/>
  <c r="HH232" i="43"/>
  <c r="HR232" i="43"/>
  <c r="HM232" i="43"/>
  <c r="HS232" i="43"/>
  <c r="HI232" i="43"/>
  <c r="HN232" i="43"/>
  <c r="DA236" i="43"/>
  <c r="CL236" i="43"/>
  <c r="CQ236" i="43"/>
  <c r="CG236" i="43"/>
  <c r="CV236" i="43"/>
  <c r="CY236" i="43"/>
  <c r="CJ236" i="43"/>
  <c r="CO236" i="43"/>
  <c r="CT236" i="43"/>
  <c r="CE236" i="43"/>
  <c r="CZ236" i="43"/>
  <c r="CP236" i="43"/>
  <c r="CU236" i="43"/>
  <c r="CK236" i="43"/>
  <c r="CF236" i="43"/>
  <c r="DA240" i="43"/>
  <c r="CL240" i="43"/>
  <c r="CQ240" i="43"/>
  <c r="CG240" i="43"/>
  <c r="CV240" i="43"/>
  <c r="CT240" i="43"/>
  <c r="CO240" i="43"/>
  <c r="CY240" i="43"/>
  <c r="CE240" i="43"/>
  <c r="CJ240" i="43"/>
  <c r="HR240" i="43"/>
  <c r="HH240" i="43"/>
  <c r="HM240" i="43"/>
  <c r="FE244" i="43"/>
  <c r="EX244" i="43"/>
  <c r="EQ244" i="43"/>
  <c r="DA244" i="43"/>
  <c r="CL244" i="43"/>
  <c r="CQ244" i="43"/>
  <c r="CG244" i="43"/>
  <c r="CV244" i="43"/>
  <c r="FA244" i="43"/>
  <c r="ET244" i="43"/>
  <c r="FH244" i="43"/>
  <c r="HJ248" i="43"/>
  <c r="HT248" i="43"/>
  <c r="HO248" i="43"/>
  <c r="FC248" i="43"/>
  <c r="EV248" i="43"/>
  <c r="FJ248" i="43"/>
  <c r="HS248" i="43"/>
  <c r="HN248" i="43"/>
  <c r="HI248" i="43"/>
  <c r="FE252" i="43"/>
  <c r="EX252" i="43"/>
  <c r="EQ252" i="43"/>
  <c r="DA252" i="43"/>
  <c r="CL252" i="43"/>
  <c r="CQ252" i="43"/>
  <c r="CG252" i="43"/>
  <c r="CV252" i="43"/>
  <c r="FA252" i="43"/>
  <c r="ET252" i="43"/>
  <c r="FH252" i="43"/>
  <c r="HS256" i="43"/>
  <c r="HI256" i="43"/>
  <c r="HN256" i="43"/>
  <c r="HT256" i="43"/>
  <c r="HO256" i="43"/>
  <c r="HJ256" i="43"/>
  <c r="HR256" i="43"/>
  <c r="HH256" i="43"/>
  <c r="HM256" i="43"/>
  <c r="DA260" i="43"/>
  <c r="CL260" i="43"/>
  <c r="CQ260" i="43"/>
  <c r="CG260" i="43"/>
  <c r="CV260" i="43"/>
  <c r="CY260" i="43"/>
  <c r="CE260" i="43"/>
  <c r="CJ260" i="43"/>
  <c r="CT260" i="43"/>
  <c r="CO260" i="43"/>
  <c r="FA260" i="43"/>
  <c r="ET260" i="43"/>
  <c r="FH260" i="43"/>
  <c r="HR264" i="43"/>
  <c r="HH264" i="43"/>
  <c r="HM264" i="43"/>
  <c r="HT264" i="43"/>
  <c r="HO264" i="43"/>
  <c r="HJ264" i="43"/>
  <c r="FE268" i="43"/>
  <c r="EX268" i="43"/>
  <c r="EQ268" i="43"/>
  <c r="DA268" i="43"/>
  <c r="CL268" i="43"/>
  <c r="CQ268" i="43"/>
  <c r="CG268" i="43"/>
  <c r="CV268" i="43"/>
  <c r="FA268" i="43"/>
  <c r="ET268" i="43"/>
  <c r="FH268" i="43"/>
  <c r="HR272" i="43"/>
  <c r="HH272" i="43"/>
  <c r="HM272" i="43"/>
  <c r="HO272" i="43"/>
  <c r="HJ272" i="43"/>
  <c r="HT272" i="43"/>
  <c r="DA276" i="43"/>
  <c r="CL276" i="43"/>
  <c r="CQ276" i="43"/>
  <c r="CG276" i="43"/>
  <c r="CV276" i="43"/>
  <c r="CY276" i="43"/>
  <c r="CE276" i="43"/>
  <c r="CJ276" i="43"/>
  <c r="CT276" i="43"/>
  <c r="CO276" i="43"/>
  <c r="CZ276" i="43"/>
  <c r="CF276" i="43"/>
  <c r="CK276" i="43"/>
  <c r="CU276" i="43"/>
  <c r="CP276" i="43"/>
  <c r="HR280" i="43"/>
  <c r="HH280" i="43"/>
  <c r="HM280" i="43"/>
  <c r="HS280" i="43"/>
  <c r="HN280" i="43"/>
  <c r="HI280" i="43"/>
  <c r="HO280" i="43"/>
  <c r="HJ280" i="43"/>
  <c r="HT280" i="43"/>
  <c r="FA284" i="43"/>
  <c r="FH284" i="43"/>
  <c r="ET284" i="43"/>
  <c r="EQ284" i="43"/>
  <c r="FE284" i="43"/>
  <c r="EX284" i="43"/>
  <c r="CJ284" i="43"/>
  <c r="CT284" i="43"/>
  <c r="CO284" i="43"/>
  <c r="CE284" i="43"/>
  <c r="CY284" i="43"/>
  <c r="FC288" i="43"/>
  <c r="FJ288" i="43"/>
  <c r="EV288" i="43"/>
  <c r="HR288" i="43"/>
  <c r="HH288" i="43"/>
  <c r="HM288" i="43"/>
  <c r="CZ288" i="43"/>
  <c r="CF288" i="43"/>
  <c r="CK288" i="43"/>
  <c r="CP288" i="43"/>
  <c r="CU288" i="43"/>
  <c r="HO288" i="43"/>
  <c r="HJ288" i="43"/>
  <c r="HT288" i="43"/>
  <c r="FA292" i="43"/>
  <c r="FH292" i="43"/>
  <c r="ET292" i="43"/>
  <c r="FE292" i="43"/>
  <c r="EX292" i="43"/>
  <c r="EQ292" i="43"/>
  <c r="DA292" i="43"/>
  <c r="CG292" i="43"/>
  <c r="CL292" i="43"/>
  <c r="CQ292" i="43"/>
  <c r="CV292" i="43"/>
  <c r="CY296" i="43"/>
  <c r="CJ296" i="43"/>
  <c r="CO296" i="43"/>
  <c r="CT296" i="43"/>
  <c r="CE296" i="43"/>
  <c r="CZ296" i="43"/>
  <c r="CF296" i="43"/>
  <c r="CK296" i="43"/>
  <c r="CP296" i="43"/>
  <c r="CU296" i="43"/>
  <c r="HR296" i="43"/>
  <c r="HH296" i="43"/>
  <c r="HM296" i="43"/>
  <c r="DA300" i="43"/>
  <c r="CG300" i="43"/>
  <c r="CL300" i="43"/>
  <c r="CQ300" i="43"/>
  <c r="CV300" i="43"/>
  <c r="CY300" i="43"/>
  <c r="CO300" i="43"/>
  <c r="CE300" i="43"/>
  <c r="CJ300" i="43"/>
  <c r="CT300" i="43"/>
  <c r="CZ300" i="43"/>
  <c r="CF300" i="43"/>
  <c r="CK300" i="43"/>
  <c r="CP300" i="43"/>
  <c r="CU300" i="43"/>
  <c r="HR304" i="43"/>
  <c r="HH304" i="43"/>
  <c r="HM304" i="43"/>
  <c r="HO304" i="43"/>
  <c r="HJ304" i="43"/>
  <c r="HT304" i="43"/>
  <c r="FA308" i="43"/>
  <c r="FH308" i="43"/>
  <c r="ET308" i="43"/>
  <c r="FI308" i="43"/>
  <c r="FB308" i="43"/>
  <c r="EU308" i="43"/>
  <c r="EY308" i="43"/>
  <c r="ER308" i="43"/>
  <c r="FF308" i="43"/>
  <c r="DA308" i="43"/>
  <c r="CG308" i="43"/>
  <c r="CL308" i="43"/>
  <c r="CQ308" i="43"/>
  <c r="CV308" i="43"/>
  <c r="FC312" i="43"/>
  <c r="FJ312" i="43"/>
  <c r="EV312" i="43"/>
  <c r="HS312" i="43"/>
  <c r="HI312" i="43"/>
  <c r="HN312" i="43"/>
  <c r="HJ312" i="43"/>
  <c r="HT312" i="43"/>
  <c r="HO312" i="43"/>
  <c r="FA316" i="43"/>
  <c r="FH316" i="43"/>
  <c r="ET316" i="43"/>
  <c r="FE316" i="43"/>
  <c r="EQ316" i="43"/>
  <c r="EX316" i="43"/>
  <c r="DA316" i="43"/>
  <c r="CG316" i="43"/>
  <c r="CL316" i="43"/>
  <c r="CQ316" i="43"/>
  <c r="CV316" i="43"/>
  <c r="HO320" i="43"/>
  <c r="HJ320" i="43"/>
  <c r="HT320" i="43"/>
  <c r="HR320" i="43"/>
  <c r="HH320" i="43"/>
  <c r="HM320" i="43"/>
  <c r="HN320" i="43"/>
  <c r="HS320" i="43"/>
  <c r="HI320" i="43"/>
  <c r="EX324" i="43"/>
  <c r="FE324" i="43"/>
  <c r="EQ324" i="43"/>
  <c r="EY324" i="43"/>
  <c r="FF324" i="43"/>
  <c r="ER324" i="43"/>
  <c r="CV324" i="43"/>
  <c r="CQ324" i="43"/>
  <c r="DA324" i="43"/>
  <c r="CG324" i="43"/>
  <c r="CL324" i="43"/>
  <c r="FA324" i="43"/>
  <c r="FH324" i="43"/>
  <c r="ET324" i="43"/>
  <c r="HN328" i="43"/>
  <c r="HS328" i="43"/>
  <c r="HI328" i="43"/>
  <c r="HO328" i="43"/>
  <c r="HJ328" i="43"/>
  <c r="HT328" i="43"/>
  <c r="HM328" i="43"/>
  <c r="HR328" i="43"/>
  <c r="HH328" i="43"/>
  <c r="EX332" i="43"/>
  <c r="FE332" i="43"/>
  <c r="EQ332" i="43"/>
  <c r="EY332" i="43"/>
  <c r="FF332" i="43"/>
  <c r="ER332" i="43"/>
  <c r="CV332" i="43"/>
  <c r="CQ332" i="43"/>
  <c r="DA332" i="43"/>
  <c r="CG332" i="43"/>
  <c r="CL332" i="43"/>
  <c r="FH332" i="43"/>
  <c r="ET332" i="43"/>
  <c r="FA332" i="43"/>
  <c r="FB336" i="43"/>
  <c r="FI336" i="43"/>
  <c r="EU336" i="43"/>
  <c r="EY336" i="43"/>
  <c r="FF336" i="43"/>
  <c r="ER336" i="43"/>
  <c r="FG336" i="43"/>
  <c r="EZ336" i="43"/>
  <c r="ES336" i="43"/>
  <c r="HN336" i="43"/>
  <c r="HS336" i="43"/>
  <c r="HI336" i="43"/>
  <c r="EX340" i="43"/>
  <c r="FE340" i="43"/>
  <c r="EQ340" i="43"/>
  <c r="DA340" i="43"/>
  <c r="CL340" i="43"/>
  <c r="CQ340" i="43"/>
  <c r="CV340" i="43"/>
  <c r="CG340" i="43"/>
  <c r="FA340" i="43"/>
  <c r="FH340" i="43"/>
  <c r="ET340" i="43"/>
  <c r="HT344" i="43"/>
  <c r="HJ344" i="43"/>
  <c r="HO344" i="43"/>
  <c r="FC344" i="43"/>
  <c r="FJ344" i="43"/>
  <c r="EV344" i="43"/>
  <c r="HN344" i="43"/>
  <c r="HS344" i="43"/>
  <c r="HI344" i="43"/>
  <c r="DA348" i="43"/>
  <c r="CV348" i="43"/>
  <c r="CG348" i="43"/>
  <c r="CL348" i="43"/>
  <c r="CQ348" i="43"/>
  <c r="FA348" i="43"/>
  <c r="ET348" i="43"/>
  <c r="FH348" i="43"/>
  <c r="FB348" i="43"/>
  <c r="FI348" i="43"/>
  <c r="EU348" i="43"/>
  <c r="HN352" i="43"/>
  <c r="HS352" i="43"/>
  <c r="HI352" i="43"/>
  <c r="HT352" i="43"/>
  <c r="HJ352" i="43"/>
  <c r="HO352" i="43"/>
  <c r="HM352" i="43"/>
  <c r="HR352" i="43"/>
  <c r="HH352" i="43"/>
  <c r="DA356" i="43"/>
  <c r="CQ356" i="43"/>
  <c r="CV356" i="43"/>
  <c r="CG356" i="43"/>
  <c r="CL356" i="43"/>
  <c r="FA356" i="43"/>
  <c r="ET356" i="43"/>
  <c r="FH356" i="43"/>
  <c r="EX356" i="43"/>
  <c r="FE356" i="43"/>
  <c r="EQ356" i="43"/>
  <c r="FJ360" i="43"/>
  <c r="FC360" i="43"/>
  <c r="EV360" i="43"/>
  <c r="HR360" i="43"/>
  <c r="HM360" i="43"/>
  <c r="HH360" i="43"/>
  <c r="HS360" i="43"/>
  <c r="HN360" i="43"/>
  <c r="HI360" i="43"/>
  <c r="EY364" i="43"/>
  <c r="FF364" i="43"/>
  <c r="ER364" i="43"/>
  <c r="DA364" i="43"/>
  <c r="CG364" i="43"/>
  <c r="CL364" i="43"/>
  <c r="CQ364" i="43"/>
  <c r="CV364" i="43"/>
  <c r="FA364" i="43"/>
  <c r="ET364" i="43"/>
  <c r="FH364" i="43"/>
  <c r="FE364" i="43"/>
  <c r="EX364" i="43"/>
  <c r="EQ364" i="43"/>
  <c r="HT368" i="43"/>
  <c r="HO368" i="43"/>
  <c r="HJ368" i="43"/>
  <c r="FC368" i="43"/>
  <c r="EV368" i="43"/>
  <c r="FJ368" i="43"/>
  <c r="HS368" i="43"/>
  <c r="HN368" i="43"/>
  <c r="HI368" i="43"/>
  <c r="FE372" i="43"/>
  <c r="EX372" i="43"/>
  <c r="EQ372" i="43"/>
  <c r="DA372" i="43"/>
  <c r="CG372" i="43"/>
  <c r="CL372" i="43"/>
  <c r="CQ372" i="43"/>
  <c r="CV372" i="43"/>
  <c r="FA372" i="43"/>
  <c r="ET372" i="43"/>
  <c r="FH372" i="43"/>
  <c r="HR376" i="43"/>
  <c r="HH376" i="43"/>
  <c r="HM376" i="43"/>
  <c r="HS376" i="43"/>
  <c r="HI376" i="43"/>
  <c r="HN376" i="43"/>
  <c r="HO376" i="43"/>
  <c r="HJ376" i="43"/>
  <c r="HT376" i="43"/>
  <c r="FE380" i="43"/>
  <c r="EX380" i="43"/>
  <c r="EQ380" i="43"/>
  <c r="DA380" i="43"/>
  <c r="CG380" i="43"/>
  <c r="CL380" i="43"/>
  <c r="CQ380" i="43"/>
  <c r="CV380" i="43"/>
  <c r="FA380" i="43"/>
  <c r="ET380" i="43"/>
  <c r="FH380" i="43"/>
  <c r="HT384" i="43"/>
  <c r="HO384" i="43"/>
  <c r="HJ384" i="43"/>
  <c r="HR384" i="43"/>
  <c r="HH384" i="43"/>
  <c r="HM384" i="43"/>
  <c r="HS384" i="43"/>
  <c r="HN384" i="43"/>
  <c r="HI384" i="43"/>
  <c r="FE388" i="43"/>
  <c r="EX388" i="43"/>
  <c r="EQ388" i="43"/>
  <c r="DA388" i="43"/>
  <c r="CG388" i="43"/>
  <c r="CL388" i="43"/>
  <c r="CQ388" i="43"/>
  <c r="CV388" i="43"/>
  <c r="FA388" i="43"/>
  <c r="FH388" i="43"/>
  <c r="ET388" i="43"/>
  <c r="EY388" i="43"/>
  <c r="ER388" i="43"/>
  <c r="FF388" i="43"/>
  <c r="CY392" i="43"/>
  <c r="CT392" i="43"/>
  <c r="CE392" i="43"/>
  <c r="CJ392" i="43"/>
  <c r="CO392" i="43"/>
  <c r="CZ392" i="43"/>
  <c r="CK392" i="43"/>
  <c r="CP392" i="43"/>
  <c r="CU392" i="43"/>
  <c r="CF392" i="43"/>
  <c r="HR392" i="43"/>
  <c r="HH392" i="43"/>
  <c r="HM392" i="43"/>
  <c r="FA396" i="43"/>
  <c r="FH396" i="43"/>
  <c r="ET396" i="43"/>
  <c r="EU396" i="43"/>
  <c r="FB396" i="43"/>
  <c r="FI396" i="43"/>
  <c r="CV396" i="43"/>
  <c r="CL396" i="43"/>
  <c r="CQ396" i="43"/>
  <c r="DA396" i="43"/>
  <c r="CG396" i="43"/>
  <c r="CY400" i="43"/>
  <c r="CJ400" i="43"/>
  <c r="CO400" i="43"/>
  <c r="CT400" i="43"/>
  <c r="CE400" i="43"/>
  <c r="HT400" i="43"/>
  <c r="HO400" i="43"/>
  <c r="HJ400" i="43"/>
  <c r="FA404" i="43"/>
  <c r="FH404" i="43"/>
  <c r="ET404" i="43"/>
  <c r="EX404" i="43"/>
  <c r="FE404" i="43"/>
  <c r="EQ404" i="43"/>
  <c r="EY404" i="43"/>
  <c r="FF404" i="43"/>
  <c r="ER404" i="43"/>
  <c r="DA404" i="43"/>
  <c r="CG404" i="43"/>
  <c r="CL404" i="43"/>
  <c r="CQ404" i="43"/>
  <c r="CV404" i="43"/>
  <c r="HM408" i="43"/>
  <c r="HR408" i="43"/>
  <c r="HH408" i="43"/>
  <c r="HS408" i="43"/>
  <c r="HI408" i="43"/>
  <c r="HN408" i="43"/>
  <c r="HT408" i="43"/>
  <c r="HJ408" i="43"/>
  <c r="HO408" i="43"/>
  <c r="EX412" i="43"/>
  <c r="FE412" i="43"/>
  <c r="EQ412" i="43"/>
  <c r="FF412" i="43"/>
  <c r="EY412" i="43"/>
  <c r="ER412" i="43"/>
  <c r="FA412" i="43"/>
  <c r="FH412" i="43"/>
  <c r="ET412" i="43"/>
  <c r="FC416" i="43"/>
  <c r="FJ416" i="43"/>
  <c r="EV416" i="43"/>
  <c r="EZ416" i="43"/>
  <c r="ES416" i="43"/>
  <c r="FG416" i="43"/>
  <c r="HS416" i="43"/>
  <c r="HN416" i="43"/>
  <c r="HI416" i="43"/>
  <c r="EZ420" i="43"/>
  <c r="FG420" i="43"/>
  <c r="ES420" i="43"/>
  <c r="DA420" i="43"/>
  <c r="CV420" i="43"/>
  <c r="CG420" i="43"/>
  <c r="CL420" i="43"/>
  <c r="CQ420" i="43"/>
  <c r="EQ420" i="43"/>
  <c r="FE420" i="43"/>
  <c r="EX420" i="43"/>
  <c r="FF420" i="43"/>
  <c r="EY420" i="43"/>
  <c r="ER420" i="43"/>
  <c r="HJ424" i="43"/>
  <c r="HT424" i="43"/>
  <c r="HO424" i="43"/>
  <c r="FF428" i="43"/>
  <c r="EY428" i="43"/>
  <c r="ER428" i="43"/>
  <c r="DA428" i="43"/>
  <c r="CV428" i="43"/>
  <c r="CG428" i="43"/>
  <c r="CL428" i="43"/>
  <c r="CQ428" i="43"/>
  <c r="FA428" i="43"/>
  <c r="ET428" i="43"/>
  <c r="FH428" i="43"/>
  <c r="FB428" i="43"/>
  <c r="FI428" i="43"/>
  <c r="EU428" i="43"/>
  <c r="HR432" i="43"/>
  <c r="HM432" i="43"/>
  <c r="HH432" i="43"/>
  <c r="CY432" i="43"/>
  <c r="CT432" i="43"/>
  <c r="CJ432" i="43"/>
  <c r="CO432" i="43"/>
  <c r="CE432" i="43"/>
  <c r="HT432" i="43"/>
  <c r="HO432" i="43"/>
  <c r="HJ432" i="43"/>
  <c r="DA436" i="43"/>
  <c r="CV436" i="43"/>
  <c r="CG436" i="43"/>
  <c r="CL436" i="43"/>
  <c r="CQ436" i="43"/>
  <c r="FA436" i="43"/>
  <c r="FH436" i="43"/>
  <c r="ET436" i="43"/>
  <c r="FE436" i="43"/>
  <c r="EX436" i="43"/>
  <c r="EQ436" i="43"/>
  <c r="EY436" i="43"/>
  <c r="ER436" i="43"/>
  <c r="FF436" i="43"/>
  <c r="FC440" i="43"/>
  <c r="FJ440" i="43"/>
  <c r="EV440" i="43"/>
  <c r="HS440" i="43"/>
  <c r="HI440" i="43"/>
  <c r="HN440" i="43"/>
  <c r="HJ440" i="43"/>
  <c r="HT440" i="43"/>
  <c r="HO440" i="43"/>
  <c r="FE444" i="43"/>
  <c r="EQ444" i="43"/>
  <c r="EX444" i="43"/>
  <c r="EY444" i="43"/>
  <c r="FF444" i="43"/>
  <c r="ER444" i="43"/>
  <c r="DA444" i="43"/>
  <c r="CG444" i="43"/>
  <c r="CL444" i="43"/>
  <c r="CQ444" i="43"/>
  <c r="CV444" i="43"/>
  <c r="FA444" i="43"/>
  <c r="ET444" i="43"/>
  <c r="FH444" i="43"/>
  <c r="CZ448" i="43"/>
  <c r="CU448" i="43"/>
  <c r="CF448" i="43"/>
  <c r="CK448" i="43"/>
  <c r="CP448" i="43"/>
  <c r="DA448" i="43"/>
  <c r="CG448" i="43"/>
  <c r="CL448" i="43"/>
  <c r="CQ448" i="43"/>
  <c r="CV448" i="43"/>
  <c r="HT448" i="43"/>
  <c r="HO448" i="43"/>
  <c r="HJ448" i="43"/>
  <c r="ER452" i="43"/>
  <c r="FF452" i="43"/>
  <c r="EY452" i="43"/>
  <c r="CY452" i="43"/>
  <c r="CT452" i="43"/>
  <c r="CE452" i="43"/>
  <c r="CJ452" i="43"/>
  <c r="CO452" i="43"/>
  <c r="FA452" i="43"/>
  <c r="ET452" i="43"/>
  <c r="FH452" i="43"/>
  <c r="EX452" i="43"/>
  <c r="EQ452" i="43"/>
  <c r="FE452" i="43"/>
  <c r="HS456" i="43"/>
  <c r="HI456" i="43"/>
  <c r="HN456" i="43"/>
  <c r="FB456" i="43"/>
  <c r="FI456" i="43"/>
  <c r="EU456" i="43"/>
  <c r="HR456" i="43"/>
  <c r="HM456" i="43"/>
  <c r="HH456" i="43"/>
  <c r="FF460" i="43"/>
  <c r="EY460" i="43"/>
  <c r="ER460" i="43"/>
  <c r="FJ460" i="43"/>
  <c r="EV460" i="43"/>
  <c r="FC460" i="43"/>
  <c r="FB460" i="43"/>
  <c r="FI460" i="43"/>
  <c r="EU460" i="43"/>
  <c r="EZ460" i="43"/>
  <c r="ES460" i="43"/>
  <c r="FG460" i="43"/>
  <c r="HS464" i="43"/>
  <c r="HI464" i="43"/>
  <c r="HN464" i="43"/>
  <c r="EZ464" i="43"/>
  <c r="ES464" i="43"/>
  <c r="FG464" i="43"/>
  <c r="HR464" i="43"/>
  <c r="HM464" i="43"/>
  <c r="HH464" i="43"/>
  <c r="EX468" i="43"/>
  <c r="FE468" i="43"/>
  <c r="EQ468" i="43"/>
  <c r="EY468" i="43"/>
  <c r="FF468" i="43"/>
  <c r="ER468" i="43"/>
  <c r="DA468" i="43"/>
  <c r="CQ468" i="43"/>
  <c r="CV468" i="43"/>
  <c r="CG468" i="43"/>
  <c r="CL468" i="43"/>
  <c r="FA468" i="43"/>
  <c r="FH468" i="43"/>
  <c r="ET468" i="43"/>
  <c r="FB472" i="43"/>
  <c r="FI472" i="43"/>
  <c r="EU472" i="43"/>
  <c r="FC472" i="43"/>
  <c r="FJ472" i="43"/>
  <c r="EV472" i="43"/>
  <c r="HS472" i="43"/>
  <c r="HI472" i="43"/>
  <c r="HN472" i="43"/>
  <c r="HT472" i="43"/>
  <c r="HJ472" i="43"/>
  <c r="HO472" i="43"/>
  <c r="EY476" i="43"/>
  <c r="FF476" i="43"/>
  <c r="ER476" i="43"/>
  <c r="DA476" i="43"/>
  <c r="CQ476" i="43"/>
  <c r="CV476" i="43"/>
  <c r="CG476" i="43"/>
  <c r="CL476" i="43"/>
  <c r="CZ476" i="43"/>
  <c r="CU476" i="43"/>
  <c r="CF476" i="43"/>
  <c r="CK476" i="43"/>
  <c r="CP476" i="43"/>
  <c r="CZ480" i="43"/>
  <c r="CU480" i="43"/>
  <c r="CF480" i="43"/>
  <c r="CK480" i="43"/>
  <c r="CP480" i="43"/>
  <c r="EX480" i="43"/>
  <c r="FE480" i="43"/>
  <c r="EQ480" i="43"/>
  <c r="EY480" i="43"/>
  <c r="ER480" i="43"/>
  <c r="FF480" i="43"/>
  <c r="EX484" i="43"/>
  <c r="EQ484" i="43"/>
  <c r="FE484" i="43"/>
  <c r="EY484" i="43"/>
  <c r="ER484" i="43"/>
  <c r="FF484" i="43"/>
  <c r="CZ484" i="43"/>
  <c r="CU484" i="43"/>
  <c r="CF484" i="43"/>
  <c r="CK484" i="43"/>
  <c r="CP484" i="43"/>
  <c r="DA484" i="43"/>
  <c r="CG484" i="43"/>
  <c r="CL484" i="43"/>
  <c r="CQ484" i="43"/>
  <c r="CV484" i="43"/>
  <c r="HR488" i="43"/>
  <c r="HM488" i="43"/>
  <c r="HH488" i="43"/>
  <c r="FC488" i="43"/>
  <c r="FJ488" i="43"/>
  <c r="EV488" i="43"/>
  <c r="FH492" i="43"/>
  <c r="ET492" i="43"/>
  <c r="FA492" i="43"/>
  <c r="EZ492" i="43"/>
  <c r="ES492" i="43"/>
  <c r="FG492" i="43"/>
  <c r="FE492" i="43"/>
  <c r="EQ492" i="43"/>
  <c r="EX492" i="43"/>
  <c r="EY496" i="43"/>
  <c r="ER496" i="43"/>
  <c r="FF496" i="43"/>
  <c r="EZ496" i="43"/>
  <c r="ES496" i="43"/>
  <c r="FG496" i="43"/>
  <c r="HR496" i="43"/>
  <c r="HH496" i="43"/>
  <c r="HM496" i="43"/>
  <c r="FH500" i="43"/>
  <c r="FA500" i="43"/>
  <c r="ET500" i="43"/>
  <c r="FB500" i="43"/>
  <c r="FI500" i="43"/>
  <c r="EU500" i="43"/>
  <c r="EY500" i="43"/>
  <c r="ER500" i="43"/>
  <c r="FF500" i="43"/>
  <c r="CY504" i="43"/>
  <c r="CE504" i="43"/>
  <c r="CJ504" i="43"/>
  <c r="CO504" i="43"/>
  <c r="CT504" i="43"/>
  <c r="EX504" i="43"/>
  <c r="FE504" i="43"/>
  <c r="EQ504" i="43"/>
  <c r="EY504" i="43"/>
  <c r="FF504" i="43"/>
  <c r="ER504" i="43"/>
  <c r="HN504" i="43"/>
  <c r="HI504" i="43"/>
  <c r="HS504" i="43"/>
  <c r="DA508" i="43"/>
  <c r="CL508" i="43"/>
  <c r="CQ508" i="43"/>
  <c r="CV508" i="43"/>
  <c r="CG508" i="43"/>
  <c r="FC508" i="43"/>
  <c r="FJ508" i="43"/>
  <c r="EV508" i="43"/>
  <c r="HT508" i="43"/>
  <c r="HO508" i="43"/>
  <c r="HJ508" i="43"/>
  <c r="FC512" i="43"/>
  <c r="FJ512" i="43"/>
  <c r="EV512" i="43"/>
  <c r="EZ512" i="43"/>
  <c r="ES512" i="43"/>
  <c r="FG512" i="43"/>
  <c r="HS512" i="43"/>
  <c r="HN512" i="43"/>
  <c r="HI512" i="43"/>
  <c r="FA520" i="43"/>
  <c r="FH520" i="43"/>
  <c r="ET520" i="43"/>
  <c r="DA520" i="43"/>
  <c r="CL520" i="43"/>
  <c r="CQ520" i="43"/>
  <c r="CV520" i="43"/>
  <c r="CG520" i="43"/>
  <c r="CY520" i="43"/>
  <c r="CO520" i="43"/>
  <c r="CT520" i="43"/>
  <c r="CE520" i="43"/>
  <c r="CJ520" i="43"/>
  <c r="FI109" i="43"/>
  <c r="FB109" i="43"/>
  <c r="EU109" i="43"/>
  <c r="FC109" i="43"/>
  <c r="EV109" i="43"/>
  <c r="FJ109" i="43"/>
  <c r="HS109" i="43"/>
  <c r="HN109" i="43"/>
  <c r="HI109" i="43"/>
  <c r="HO109" i="43"/>
  <c r="HJ109" i="43"/>
  <c r="HT109" i="43"/>
  <c r="FA113" i="43"/>
  <c r="FH113" i="43"/>
  <c r="ET113" i="43"/>
  <c r="FE113" i="43"/>
  <c r="EQ113" i="43"/>
  <c r="EX113" i="43"/>
  <c r="DA113" i="43"/>
  <c r="CQ113" i="43"/>
  <c r="CV113" i="43"/>
  <c r="CG113" i="43"/>
  <c r="CL113" i="43"/>
  <c r="FI117" i="43"/>
  <c r="FB117" i="43"/>
  <c r="EU117" i="43"/>
  <c r="FC117" i="43"/>
  <c r="FJ117" i="43"/>
  <c r="EV117" i="43"/>
  <c r="HS117" i="43"/>
  <c r="HI117" i="43"/>
  <c r="HN117" i="43"/>
  <c r="HO117" i="43"/>
  <c r="HJ117" i="43"/>
  <c r="HT117" i="43"/>
  <c r="DA121" i="43"/>
  <c r="CQ121" i="43"/>
  <c r="CV121" i="43"/>
  <c r="CG121" i="43"/>
  <c r="CL121" i="43"/>
  <c r="CY121" i="43"/>
  <c r="CO121" i="43"/>
  <c r="CE121" i="43"/>
  <c r="CT121" i="43"/>
  <c r="CJ121" i="43"/>
  <c r="CU121" i="43"/>
  <c r="CK121" i="43"/>
  <c r="CZ121" i="43"/>
  <c r="CP121" i="43"/>
  <c r="CF121" i="43"/>
  <c r="HT125" i="43"/>
  <c r="HJ125" i="43"/>
  <c r="HO125" i="43"/>
  <c r="HR125" i="43"/>
  <c r="HH125" i="43"/>
  <c r="HM125" i="43"/>
  <c r="HN125" i="43"/>
  <c r="HS125" i="43"/>
  <c r="HI125" i="43"/>
  <c r="EX129" i="43"/>
  <c r="FE129" i="43"/>
  <c r="EQ129" i="43"/>
  <c r="DA129" i="43"/>
  <c r="CG129" i="43"/>
  <c r="CL129" i="43"/>
  <c r="CQ129" i="43"/>
  <c r="CV129" i="43"/>
  <c r="FA129" i="43"/>
  <c r="FH129" i="43"/>
  <c r="ET129" i="43"/>
  <c r="HM133" i="43"/>
  <c r="HR133" i="43"/>
  <c r="HH133" i="43"/>
  <c r="HS133" i="43"/>
  <c r="HI133" i="43"/>
  <c r="HN133" i="43"/>
  <c r="HT133" i="43"/>
  <c r="HJ133" i="43"/>
  <c r="HO133" i="43"/>
  <c r="EX137" i="43"/>
  <c r="FE137" i="43"/>
  <c r="EQ137" i="43"/>
  <c r="EY137" i="43"/>
  <c r="FF137" i="43"/>
  <c r="ER137" i="43"/>
  <c r="DA137" i="43"/>
  <c r="CG137" i="43"/>
  <c r="CL137" i="43"/>
  <c r="CQ137" i="43"/>
  <c r="CV137" i="43"/>
  <c r="FA137" i="43"/>
  <c r="ET137" i="43"/>
  <c r="FH137" i="43"/>
  <c r="CY141" i="43"/>
  <c r="CJ141" i="43"/>
  <c r="CO141" i="43"/>
  <c r="CT141" i="43"/>
  <c r="CE141" i="43"/>
  <c r="CZ141" i="43"/>
  <c r="CU141" i="43"/>
  <c r="CF141" i="43"/>
  <c r="CK141" i="43"/>
  <c r="CP141" i="43"/>
  <c r="HM141" i="43"/>
  <c r="HR141" i="43"/>
  <c r="HH141" i="43"/>
  <c r="DA145" i="43"/>
  <c r="CG145" i="43"/>
  <c r="CL145" i="43"/>
  <c r="CQ145" i="43"/>
  <c r="CV145" i="43"/>
  <c r="FA145" i="43"/>
  <c r="FH145" i="43"/>
  <c r="ET145" i="43"/>
  <c r="EX145" i="43"/>
  <c r="FE145" i="43"/>
  <c r="EQ145" i="43"/>
  <c r="EY145" i="43"/>
  <c r="FF145" i="43"/>
  <c r="ER145" i="43"/>
  <c r="CY149" i="43"/>
  <c r="CJ149" i="43"/>
  <c r="CO149" i="43"/>
  <c r="CT149" i="43"/>
  <c r="CE149" i="43"/>
  <c r="CZ149" i="43"/>
  <c r="CK149" i="43"/>
  <c r="CP149" i="43"/>
  <c r="CU149" i="43"/>
  <c r="CF149" i="43"/>
  <c r="HM149" i="43"/>
  <c r="HR149" i="43"/>
  <c r="HH149" i="43"/>
  <c r="FA153" i="43"/>
  <c r="FH153" i="43"/>
  <c r="ET153" i="43"/>
  <c r="FB153" i="43"/>
  <c r="EU153" i="43"/>
  <c r="FI153" i="43"/>
  <c r="FF153" i="43"/>
  <c r="EY153" i="43"/>
  <c r="ER153" i="43"/>
  <c r="DA153" i="43"/>
  <c r="CL153" i="43"/>
  <c r="CQ153" i="43"/>
  <c r="CG153" i="43"/>
  <c r="CV153" i="43"/>
  <c r="HM157" i="43"/>
  <c r="HH157" i="43"/>
  <c r="HR157" i="43"/>
  <c r="HN157" i="43"/>
  <c r="HI157" i="43"/>
  <c r="HS157" i="43"/>
  <c r="EZ161" i="43"/>
  <c r="FG161" i="43"/>
  <c r="ES161" i="43"/>
  <c r="FI161" i="43"/>
  <c r="FB161" i="43"/>
  <c r="EU161" i="43"/>
  <c r="EY161" i="43"/>
  <c r="ER161" i="43"/>
  <c r="FF161" i="43"/>
  <c r="CZ165" i="43"/>
  <c r="CP165" i="43"/>
  <c r="CU165" i="43"/>
  <c r="CK165" i="43"/>
  <c r="CF165" i="43"/>
  <c r="HR165" i="43"/>
  <c r="HH165" i="43"/>
  <c r="HM165" i="43"/>
  <c r="EZ169" i="43"/>
  <c r="FG169" i="43"/>
  <c r="ES169" i="43"/>
  <c r="FA169" i="43"/>
  <c r="FH169" i="43"/>
  <c r="ET169" i="43"/>
  <c r="FE169" i="43"/>
  <c r="EX169" i="43"/>
  <c r="EQ169" i="43"/>
  <c r="EY169" i="43"/>
  <c r="FF169" i="43"/>
  <c r="ER169" i="43"/>
  <c r="HJ173" i="43"/>
  <c r="HT173" i="43"/>
  <c r="HO173" i="43"/>
  <c r="FI173" i="43"/>
  <c r="FB173" i="43"/>
  <c r="EU173" i="43"/>
  <c r="FC173" i="43"/>
  <c r="EV173" i="43"/>
  <c r="FJ173" i="43"/>
  <c r="HS173" i="43"/>
  <c r="HI173" i="43"/>
  <c r="HN173" i="43"/>
  <c r="FA177" i="43"/>
  <c r="FH177" i="43"/>
  <c r="ET177" i="43"/>
  <c r="DA177" i="43"/>
  <c r="CQ177" i="43"/>
  <c r="CV177" i="43"/>
  <c r="CL177" i="43"/>
  <c r="CG177" i="43"/>
  <c r="CY177" i="43"/>
  <c r="CT177" i="43"/>
  <c r="CE177" i="43"/>
  <c r="CJ177" i="43"/>
  <c r="CO177" i="43"/>
  <c r="HR181" i="43"/>
  <c r="HH181" i="43"/>
  <c r="HM181" i="43"/>
  <c r="HJ181" i="43"/>
  <c r="HT181" i="43"/>
  <c r="HO181" i="43"/>
  <c r="DA185" i="43"/>
  <c r="CQ185" i="43"/>
  <c r="CV185" i="43"/>
  <c r="CL185" i="43"/>
  <c r="CG185" i="43"/>
  <c r="CY185" i="43"/>
  <c r="CJ185" i="43"/>
  <c r="CO185" i="43"/>
  <c r="CT185" i="43"/>
  <c r="CE185" i="43"/>
  <c r="CZ185" i="43"/>
  <c r="CP185" i="43"/>
  <c r="CU185" i="43"/>
  <c r="CK185" i="43"/>
  <c r="CF185" i="43"/>
  <c r="FC189" i="43"/>
  <c r="EV189" i="43"/>
  <c r="FJ189" i="43"/>
  <c r="HS189" i="43"/>
  <c r="HI189" i="43"/>
  <c r="HN189" i="43"/>
  <c r="HT189" i="43"/>
  <c r="HO189" i="43"/>
  <c r="HJ189" i="43"/>
  <c r="DA193" i="43"/>
  <c r="CQ193" i="43"/>
  <c r="CV193" i="43"/>
  <c r="CL193" i="43"/>
  <c r="CG193" i="43"/>
  <c r="CY193" i="43"/>
  <c r="CT193" i="43"/>
  <c r="CE193" i="43"/>
  <c r="CJ193" i="43"/>
  <c r="CO193" i="43"/>
  <c r="CZ193" i="43"/>
  <c r="CP193" i="43"/>
  <c r="CU193" i="43"/>
  <c r="CK193" i="43"/>
  <c r="CF193" i="43"/>
  <c r="HT197" i="43"/>
  <c r="HO197" i="43"/>
  <c r="HJ197" i="43"/>
  <c r="HR197" i="43"/>
  <c r="HH197" i="43"/>
  <c r="HM197" i="43"/>
  <c r="EY201" i="43"/>
  <c r="FF201" i="43"/>
  <c r="ER201" i="43"/>
  <c r="EZ201" i="43"/>
  <c r="FG201" i="43"/>
  <c r="ES201" i="43"/>
  <c r="FA201" i="43"/>
  <c r="ET201" i="43"/>
  <c r="FH201" i="43"/>
  <c r="FE201" i="43"/>
  <c r="EX201" i="43"/>
  <c r="EQ201" i="43"/>
  <c r="FC205" i="43"/>
  <c r="EV205" i="43"/>
  <c r="FJ205" i="43"/>
  <c r="HS205" i="43"/>
  <c r="HI205" i="43"/>
  <c r="HN205" i="43"/>
  <c r="HT205" i="43"/>
  <c r="HO205" i="43"/>
  <c r="HJ205" i="43"/>
  <c r="FE209" i="43"/>
  <c r="EX209" i="43"/>
  <c r="EQ209" i="43"/>
  <c r="EY209" i="43"/>
  <c r="ER209" i="43"/>
  <c r="FF209" i="43"/>
  <c r="EZ209" i="43"/>
  <c r="ES209" i="43"/>
  <c r="FG209" i="43"/>
  <c r="FA209" i="43"/>
  <c r="ET209" i="43"/>
  <c r="FH209" i="43"/>
  <c r="CZ213" i="43"/>
  <c r="CP213" i="43"/>
  <c r="CU213" i="43"/>
  <c r="CK213" i="43"/>
  <c r="CF213" i="43"/>
  <c r="HR213" i="43"/>
  <c r="HH213" i="43"/>
  <c r="HM213" i="43"/>
  <c r="FE217" i="43"/>
  <c r="EX217" i="43"/>
  <c r="EQ217" i="43"/>
  <c r="EY217" i="43"/>
  <c r="FF217" i="43"/>
  <c r="ER217" i="43"/>
  <c r="EZ217" i="43"/>
  <c r="ES217" i="43"/>
  <c r="FG217" i="43"/>
  <c r="FA217" i="43"/>
  <c r="ET217" i="43"/>
  <c r="FH217" i="43"/>
  <c r="HT221" i="43"/>
  <c r="HO221" i="43"/>
  <c r="HJ221" i="43"/>
  <c r="FC221" i="43"/>
  <c r="EV221" i="43"/>
  <c r="FJ221" i="43"/>
  <c r="HS221" i="43"/>
  <c r="HI221" i="43"/>
  <c r="HN221" i="43"/>
  <c r="DA225" i="43"/>
  <c r="CQ225" i="43"/>
  <c r="CV225" i="43"/>
  <c r="CL225" i="43"/>
  <c r="CG225" i="43"/>
  <c r="CY225" i="43"/>
  <c r="CT225" i="43"/>
  <c r="CE225" i="43"/>
  <c r="CJ225" i="43"/>
  <c r="CO225" i="43"/>
  <c r="CZ225" i="43"/>
  <c r="CP225" i="43"/>
  <c r="CU225" i="43"/>
  <c r="CK225" i="43"/>
  <c r="CF225" i="43"/>
  <c r="CZ229" i="43"/>
  <c r="CP229" i="43"/>
  <c r="CU229" i="43"/>
  <c r="CK229" i="43"/>
  <c r="CF229" i="43"/>
  <c r="HR229" i="43"/>
  <c r="HH229" i="43"/>
  <c r="HM229" i="43"/>
  <c r="DA233" i="43"/>
  <c r="CQ233" i="43"/>
  <c r="CV233" i="43"/>
  <c r="CL233" i="43"/>
  <c r="CG233" i="43"/>
  <c r="HO233" i="43"/>
  <c r="HT233" i="43"/>
  <c r="HJ233" i="43"/>
  <c r="CZ233" i="43"/>
  <c r="CP233" i="43"/>
  <c r="CU233" i="43"/>
  <c r="CK233" i="43"/>
  <c r="CF233" i="43"/>
  <c r="HM237" i="43"/>
  <c r="HH237" i="43"/>
  <c r="HR237" i="43"/>
  <c r="CT237" i="43"/>
  <c r="CY237" i="43"/>
  <c r="CJ237" i="43"/>
  <c r="CE237" i="43"/>
  <c r="CO237" i="43"/>
  <c r="HT237" i="43"/>
  <c r="HJ237" i="43"/>
  <c r="HO237" i="43"/>
  <c r="EX241" i="43"/>
  <c r="FE241" i="43"/>
  <c r="EQ241" i="43"/>
  <c r="DA241" i="43"/>
  <c r="CL241" i="43"/>
  <c r="CQ241" i="43"/>
  <c r="CG241" i="43"/>
  <c r="CV241" i="43"/>
  <c r="HO241" i="43"/>
  <c r="HT241" i="43"/>
  <c r="HJ241" i="43"/>
  <c r="CY241" i="43"/>
  <c r="CJ241" i="43"/>
  <c r="CO241" i="43"/>
  <c r="CE241" i="43"/>
  <c r="CT241" i="43"/>
  <c r="CY245" i="43"/>
  <c r="CE245" i="43"/>
  <c r="CJ245" i="43"/>
  <c r="CT245" i="43"/>
  <c r="CO245" i="43"/>
  <c r="CZ245" i="43"/>
  <c r="CK245" i="43"/>
  <c r="CP245" i="43"/>
  <c r="CF245" i="43"/>
  <c r="CU245" i="43"/>
  <c r="HT245" i="43"/>
  <c r="HJ245" i="43"/>
  <c r="HO245" i="43"/>
  <c r="DA249" i="43"/>
  <c r="CV249" i="43"/>
  <c r="CG249" i="43"/>
  <c r="CQ249" i="43"/>
  <c r="CL249" i="43"/>
  <c r="EX249" i="43"/>
  <c r="EQ249" i="43"/>
  <c r="FE249" i="43"/>
  <c r="EY249" i="43"/>
  <c r="ER249" i="43"/>
  <c r="FF249" i="43"/>
  <c r="CZ249" i="43"/>
  <c r="CK249" i="43"/>
  <c r="CP249" i="43"/>
  <c r="CF249" i="43"/>
  <c r="CU249" i="43"/>
  <c r="HS253" i="43"/>
  <c r="HI253" i="43"/>
  <c r="HN253" i="43"/>
  <c r="EX257" i="43"/>
  <c r="FE257" i="43"/>
  <c r="EQ257" i="43"/>
  <c r="DA257" i="43"/>
  <c r="CL257" i="43"/>
  <c r="CQ257" i="43"/>
  <c r="CG257" i="43"/>
  <c r="CV257" i="43"/>
  <c r="HO257" i="43"/>
  <c r="HT257" i="43"/>
  <c r="HJ257" i="43"/>
  <c r="CY257" i="43"/>
  <c r="CJ257" i="43"/>
  <c r="CO257" i="43"/>
  <c r="CE257" i="43"/>
  <c r="CT257" i="43"/>
  <c r="HS261" i="43"/>
  <c r="HI261" i="43"/>
  <c r="HN261" i="43"/>
  <c r="FH265" i="43"/>
  <c r="FA265" i="43"/>
  <c r="ET265" i="43"/>
  <c r="FB265" i="43"/>
  <c r="FI265" i="43"/>
  <c r="EU265" i="43"/>
  <c r="EY265" i="43"/>
  <c r="ER265" i="43"/>
  <c r="FF265" i="43"/>
  <c r="FB269" i="43"/>
  <c r="FI269" i="43"/>
  <c r="EU269" i="43"/>
  <c r="FC269" i="43"/>
  <c r="FJ269" i="43"/>
  <c r="EV269" i="43"/>
  <c r="EZ269" i="43"/>
  <c r="ES269" i="43"/>
  <c r="FG269" i="43"/>
  <c r="HR269" i="43"/>
  <c r="HM269" i="43"/>
  <c r="HH269" i="43"/>
  <c r="EY273" i="43"/>
  <c r="ER273" i="43"/>
  <c r="FF273" i="43"/>
  <c r="CY273" i="43"/>
  <c r="CJ273" i="43"/>
  <c r="CO273" i="43"/>
  <c r="CE273" i="43"/>
  <c r="CT273" i="43"/>
  <c r="FH273" i="43"/>
  <c r="FA273" i="43"/>
  <c r="ET273" i="43"/>
  <c r="EX273" i="43"/>
  <c r="FE273" i="43"/>
  <c r="EQ273" i="43"/>
  <c r="HN277" i="43"/>
  <c r="HS277" i="43"/>
  <c r="HI277" i="43"/>
  <c r="FC277" i="43"/>
  <c r="FJ277" i="43"/>
  <c r="EV277" i="43"/>
  <c r="EZ277" i="43"/>
  <c r="ES277" i="43"/>
  <c r="FG277" i="43"/>
  <c r="HR277" i="43"/>
  <c r="HH277" i="43"/>
  <c r="HM277" i="43"/>
  <c r="FA281" i="43"/>
  <c r="ET281" i="43"/>
  <c r="FH281" i="43"/>
  <c r="FB281" i="43"/>
  <c r="EU281" i="43"/>
  <c r="FI281" i="43"/>
  <c r="EY281" i="43"/>
  <c r="ER281" i="43"/>
  <c r="FF281" i="43"/>
  <c r="CL281" i="43"/>
  <c r="CG281" i="43"/>
  <c r="DA281" i="43"/>
  <c r="CQ281" i="43"/>
  <c r="CV281" i="43"/>
  <c r="HM285" i="43"/>
  <c r="HH285" i="43"/>
  <c r="HR285" i="43"/>
  <c r="HS285" i="43"/>
  <c r="HI285" i="43"/>
  <c r="HN285" i="43"/>
  <c r="HT285" i="43"/>
  <c r="HJ285" i="43"/>
  <c r="HO285" i="43"/>
  <c r="FH289" i="43"/>
  <c r="ET289" i="43"/>
  <c r="FA289" i="43"/>
  <c r="FB289" i="43"/>
  <c r="EU289" i="43"/>
  <c r="FI289" i="43"/>
  <c r="FC289" i="43"/>
  <c r="EV289" i="43"/>
  <c r="FJ289" i="43"/>
  <c r="DA289" i="43"/>
  <c r="CG289" i="43"/>
  <c r="CL289" i="43"/>
  <c r="CV289" i="43"/>
  <c r="CQ289" i="43"/>
  <c r="FC293" i="43"/>
  <c r="EV293" i="43"/>
  <c r="FJ293" i="43"/>
  <c r="EZ293" i="43"/>
  <c r="ES293" i="43"/>
  <c r="FG293" i="43"/>
  <c r="HR293" i="43"/>
  <c r="HH293" i="43"/>
  <c r="HM293" i="43"/>
  <c r="HS293" i="43"/>
  <c r="HI293" i="43"/>
  <c r="HN293" i="43"/>
  <c r="FH297" i="43"/>
  <c r="ET297" i="43"/>
  <c r="FA297" i="43"/>
  <c r="FB297" i="43"/>
  <c r="FI297" i="43"/>
  <c r="EU297" i="43"/>
  <c r="EY297" i="43"/>
  <c r="ER297" i="43"/>
  <c r="FF297" i="43"/>
  <c r="FC301" i="43"/>
  <c r="EV301" i="43"/>
  <c r="FJ301" i="43"/>
  <c r="EZ301" i="43"/>
  <c r="ES301" i="43"/>
  <c r="FG301" i="43"/>
  <c r="HR301" i="43"/>
  <c r="HM301" i="43"/>
  <c r="HH301" i="43"/>
  <c r="HS301" i="43"/>
  <c r="HI301" i="43"/>
  <c r="HN301" i="43"/>
  <c r="EZ305" i="43"/>
  <c r="ES305" i="43"/>
  <c r="FG305" i="43"/>
  <c r="HR305" i="43"/>
  <c r="HH305" i="43"/>
  <c r="HM305" i="43"/>
  <c r="HS305" i="43"/>
  <c r="HI305" i="43"/>
  <c r="HN305" i="43"/>
  <c r="FC305" i="43"/>
  <c r="EV305" i="43"/>
  <c r="FJ305" i="43"/>
  <c r="HN309" i="43"/>
  <c r="HS309" i="43"/>
  <c r="HI309" i="43"/>
  <c r="FC309" i="43"/>
  <c r="FJ309" i="43"/>
  <c r="EV309" i="43"/>
  <c r="EZ309" i="43"/>
  <c r="ES309" i="43"/>
  <c r="FG309" i="43"/>
  <c r="HR309" i="43"/>
  <c r="HM309" i="43"/>
  <c r="HH309" i="43"/>
  <c r="DA313" i="43"/>
  <c r="CL313" i="43"/>
  <c r="CQ313" i="43"/>
  <c r="CV313" i="43"/>
  <c r="CG313" i="43"/>
  <c r="HO313" i="43"/>
  <c r="HT313" i="43"/>
  <c r="HJ313" i="43"/>
  <c r="CZ313" i="43"/>
  <c r="CF313" i="43"/>
  <c r="CK313" i="43"/>
  <c r="CP313" i="43"/>
  <c r="CU313" i="43"/>
  <c r="FB317" i="43"/>
  <c r="EU317" i="43"/>
  <c r="FI317" i="43"/>
  <c r="FC317" i="43"/>
  <c r="FJ317" i="43"/>
  <c r="EV317" i="43"/>
  <c r="EZ317" i="43"/>
  <c r="ES317" i="43"/>
  <c r="FG317" i="43"/>
  <c r="HH317" i="43"/>
  <c r="HM317" i="43"/>
  <c r="HR317" i="43"/>
  <c r="EX321" i="43"/>
  <c r="FE321" i="43"/>
  <c r="EQ321" i="43"/>
  <c r="FF321" i="43"/>
  <c r="ER321" i="43"/>
  <c r="EY321" i="43"/>
  <c r="FG321" i="43"/>
  <c r="ES321" i="43"/>
  <c r="EZ321" i="43"/>
  <c r="DA321" i="43"/>
  <c r="CQ321" i="43"/>
  <c r="CL321" i="43"/>
  <c r="CV321" i="43"/>
  <c r="CG321" i="43"/>
  <c r="EZ325" i="43"/>
  <c r="FG325" i="43"/>
  <c r="ES325" i="43"/>
  <c r="HH325" i="43"/>
  <c r="HR325" i="43"/>
  <c r="HM325" i="43"/>
  <c r="HS325" i="43"/>
  <c r="HN325" i="43"/>
  <c r="HI325" i="43"/>
  <c r="ES329" i="43"/>
  <c r="EZ329" i="43"/>
  <c r="FG329" i="43"/>
  <c r="HM329" i="43"/>
  <c r="HH329" i="43"/>
  <c r="HR329" i="43"/>
  <c r="HN329" i="43"/>
  <c r="HI329" i="43"/>
  <c r="HS329" i="43"/>
  <c r="FC329" i="43"/>
  <c r="FJ329" i="43"/>
  <c r="EV329" i="43"/>
  <c r="HS333" i="43"/>
  <c r="HI333" i="43"/>
  <c r="HN333" i="43"/>
  <c r="EZ333" i="43"/>
  <c r="ES333" i="43"/>
  <c r="FG333" i="43"/>
  <c r="HR333" i="43"/>
  <c r="HM333" i="43"/>
  <c r="HH333" i="43"/>
  <c r="FA337" i="43"/>
  <c r="FH337" i="43"/>
  <c r="ET337" i="43"/>
  <c r="FB337" i="43"/>
  <c r="EU337" i="43"/>
  <c r="FI337" i="43"/>
  <c r="FF337" i="43"/>
  <c r="EY337" i="43"/>
  <c r="ER337" i="43"/>
  <c r="EZ341" i="43"/>
  <c r="ES341" i="43"/>
  <c r="FG341" i="43"/>
  <c r="HH341" i="43"/>
  <c r="HR341" i="43"/>
  <c r="HM341" i="43"/>
  <c r="HS341" i="43"/>
  <c r="HI341" i="43"/>
  <c r="HN341" i="43"/>
  <c r="FA345" i="43"/>
  <c r="FH345" i="43"/>
  <c r="ET345" i="43"/>
  <c r="FB345" i="43"/>
  <c r="EU345" i="43"/>
  <c r="FI345" i="43"/>
  <c r="FF345" i="43"/>
  <c r="EY345" i="43"/>
  <c r="ER345" i="43"/>
  <c r="EZ349" i="43"/>
  <c r="ES349" i="43"/>
  <c r="FG349" i="43"/>
  <c r="HH349" i="43"/>
  <c r="HR349" i="43"/>
  <c r="HM349" i="43"/>
  <c r="HS349" i="43"/>
  <c r="HI349" i="43"/>
  <c r="HN349" i="43"/>
  <c r="DA353" i="43"/>
  <c r="CV353" i="43"/>
  <c r="CG353" i="43"/>
  <c r="CL353" i="43"/>
  <c r="CQ353" i="43"/>
  <c r="HT353" i="43"/>
  <c r="HO353" i="43"/>
  <c r="HJ353" i="43"/>
  <c r="CZ353" i="43"/>
  <c r="CU353" i="43"/>
  <c r="CF353" i="43"/>
  <c r="CK353" i="43"/>
  <c r="CP353" i="43"/>
  <c r="FC357" i="43"/>
  <c r="FJ357" i="43"/>
  <c r="EV357" i="43"/>
  <c r="HS357" i="43"/>
  <c r="HI357" i="43"/>
  <c r="HN357" i="43"/>
  <c r="HT357" i="43"/>
  <c r="HJ357" i="43"/>
  <c r="HO357" i="43"/>
  <c r="DA361" i="43"/>
  <c r="CL361" i="43"/>
  <c r="CQ361" i="43"/>
  <c r="CV361" i="43"/>
  <c r="CG361" i="43"/>
  <c r="FA361" i="43"/>
  <c r="ET361" i="43"/>
  <c r="FH361" i="43"/>
  <c r="EX361" i="43"/>
  <c r="EQ361" i="43"/>
  <c r="FE361" i="43"/>
  <c r="EY361" i="43"/>
  <c r="FF361" i="43"/>
  <c r="ER361" i="43"/>
  <c r="CY365" i="43"/>
  <c r="CE365" i="43"/>
  <c r="CJ365" i="43"/>
  <c r="CO365" i="43"/>
  <c r="CT365" i="43"/>
  <c r="EX365" i="43"/>
  <c r="EQ365" i="43"/>
  <c r="FE365" i="43"/>
  <c r="DA365" i="43"/>
  <c r="CG365" i="43"/>
  <c r="CL365" i="43"/>
  <c r="CQ365" i="43"/>
  <c r="CV365" i="43"/>
  <c r="HT365" i="43"/>
  <c r="HJ365" i="43"/>
  <c r="HO365" i="43"/>
  <c r="EX369" i="43"/>
  <c r="EQ369" i="43"/>
  <c r="FE369" i="43"/>
  <c r="DA369" i="43"/>
  <c r="CV369" i="43"/>
  <c r="CG369" i="43"/>
  <c r="CL369" i="43"/>
  <c r="CQ369" i="43"/>
  <c r="HO369" i="43"/>
  <c r="HT369" i="43"/>
  <c r="HJ369" i="43"/>
  <c r="CY369" i="43"/>
  <c r="CT369" i="43"/>
  <c r="CE369" i="43"/>
  <c r="CJ369" i="43"/>
  <c r="CO369" i="43"/>
  <c r="HS373" i="43"/>
  <c r="HI373" i="43"/>
  <c r="HN373" i="43"/>
  <c r="EY377" i="43"/>
  <c r="ER377" i="43"/>
  <c r="FF377" i="43"/>
  <c r="CY377" i="43"/>
  <c r="CJ377" i="43"/>
  <c r="CO377" i="43"/>
  <c r="CT377" i="43"/>
  <c r="CE377" i="43"/>
  <c r="FH377" i="43"/>
  <c r="FA377" i="43"/>
  <c r="ET377" i="43"/>
  <c r="EX377" i="43"/>
  <c r="FE377" i="43"/>
  <c r="EQ377" i="43"/>
  <c r="FB381" i="43"/>
  <c r="EU381" i="43"/>
  <c r="FI381" i="43"/>
  <c r="FC381" i="43"/>
  <c r="FJ381" i="43"/>
  <c r="EV381" i="43"/>
  <c r="EZ381" i="43"/>
  <c r="ES381" i="43"/>
  <c r="FG381" i="43"/>
  <c r="HR381" i="43"/>
  <c r="HH381" i="43"/>
  <c r="HM381" i="43"/>
  <c r="EY385" i="43"/>
  <c r="ER385" i="43"/>
  <c r="FF385" i="43"/>
  <c r="EX385" i="43"/>
  <c r="EQ385" i="43"/>
  <c r="FE385" i="43"/>
  <c r="CZ389" i="43"/>
  <c r="CF389" i="43"/>
  <c r="CK389" i="43"/>
  <c r="CP389" i="43"/>
  <c r="CU389" i="43"/>
  <c r="EZ393" i="43"/>
  <c r="ES393" i="43"/>
  <c r="FG393" i="43"/>
  <c r="HR393" i="43"/>
  <c r="HM393" i="43"/>
  <c r="HH393" i="43"/>
  <c r="FB393" i="43"/>
  <c r="EU393" i="43"/>
  <c r="FI393" i="43"/>
  <c r="FC393" i="43"/>
  <c r="EV393" i="43"/>
  <c r="FJ393" i="43"/>
  <c r="FJ397" i="43"/>
  <c r="FC397" i="43"/>
  <c r="EV397" i="43"/>
  <c r="FG397" i="43"/>
  <c r="ES397" i="43"/>
  <c r="EZ397" i="43"/>
  <c r="HR397" i="43"/>
  <c r="HM397" i="43"/>
  <c r="HH397" i="43"/>
  <c r="HS397" i="43"/>
  <c r="HN397" i="43"/>
  <c r="HI397" i="43"/>
  <c r="CL401" i="43"/>
  <c r="CG401" i="43"/>
  <c r="DA401" i="43"/>
  <c r="CV401" i="43"/>
  <c r="CQ401" i="43"/>
  <c r="HT401" i="43"/>
  <c r="HO401" i="43"/>
  <c r="HJ401" i="43"/>
  <c r="CU401" i="43"/>
  <c r="CP401" i="43"/>
  <c r="CF401" i="43"/>
  <c r="CZ401" i="43"/>
  <c r="CK401" i="43"/>
  <c r="HS405" i="43"/>
  <c r="HI405" i="43"/>
  <c r="HN405" i="43"/>
  <c r="EZ405" i="43"/>
  <c r="ES405" i="43"/>
  <c r="FG405" i="43"/>
  <c r="HR405" i="43"/>
  <c r="HM405" i="43"/>
  <c r="HH405" i="43"/>
  <c r="FF409" i="43"/>
  <c r="EY409" i="43"/>
  <c r="ER409" i="43"/>
  <c r="EX409" i="43"/>
  <c r="EQ409" i="43"/>
  <c r="FE409" i="43"/>
  <c r="FC413" i="43"/>
  <c r="EV413" i="43"/>
  <c r="FJ413" i="43"/>
  <c r="HH413" i="43"/>
  <c r="HR413" i="43"/>
  <c r="HM413" i="43"/>
  <c r="CZ413" i="43"/>
  <c r="CU413" i="43"/>
  <c r="CF413" i="43"/>
  <c r="CK413" i="43"/>
  <c r="CP413" i="43"/>
  <c r="HJ413" i="43"/>
  <c r="HT413" i="43"/>
  <c r="HO413" i="43"/>
  <c r="EZ417" i="43"/>
  <c r="FG417" i="43"/>
  <c r="ES417" i="43"/>
  <c r="DA417" i="43"/>
  <c r="CG417" i="43"/>
  <c r="CL417" i="43"/>
  <c r="CQ417" i="43"/>
  <c r="CV417" i="43"/>
  <c r="EX417" i="43"/>
  <c r="FE417" i="43"/>
  <c r="EQ417" i="43"/>
  <c r="EY417" i="43"/>
  <c r="FF417" i="43"/>
  <c r="ER417" i="43"/>
  <c r="HR421" i="43"/>
  <c r="HM421" i="43"/>
  <c r="HH421" i="43"/>
  <c r="CY421" i="43"/>
  <c r="CJ421" i="43"/>
  <c r="CT421" i="43"/>
  <c r="CE421" i="43"/>
  <c r="CO421" i="43"/>
  <c r="HT421" i="43"/>
  <c r="HJ421" i="43"/>
  <c r="HO421" i="43"/>
  <c r="DA425" i="43"/>
  <c r="CG425" i="43"/>
  <c r="CL425" i="43"/>
  <c r="CQ425" i="43"/>
  <c r="CV425" i="43"/>
  <c r="CT425" i="43"/>
  <c r="CY425" i="43"/>
  <c r="CJ425" i="43"/>
  <c r="CE425" i="43"/>
  <c r="CO425" i="43"/>
  <c r="FE425" i="43"/>
  <c r="EQ425" i="43"/>
  <c r="EX425" i="43"/>
  <c r="CY429" i="43"/>
  <c r="CT429" i="43"/>
  <c r="CE429" i="43"/>
  <c r="CJ429" i="43"/>
  <c r="CO429" i="43"/>
  <c r="CZ429" i="43"/>
  <c r="CU429" i="43"/>
  <c r="CF429" i="43"/>
  <c r="CK429" i="43"/>
  <c r="CP429" i="43"/>
  <c r="HT429" i="43"/>
  <c r="HJ429" i="43"/>
  <c r="HO429" i="43"/>
  <c r="FA433" i="43"/>
  <c r="FH433" i="43"/>
  <c r="ET433" i="43"/>
  <c r="FB433" i="43"/>
  <c r="EU433" i="43"/>
  <c r="FI433" i="43"/>
  <c r="EY433" i="43"/>
  <c r="ER433" i="43"/>
  <c r="FF433" i="43"/>
  <c r="HN437" i="43"/>
  <c r="HS437" i="43"/>
  <c r="HI437" i="43"/>
  <c r="FC437" i="43"/>
  <c r="FJ437" i="43"/>
  <c r="EV437" i="43"/>
  <c r="EZ437" i="43"/>
  <c r="ES437" i="43"/>
  <c r="FG437" i="43"/>
  <c r="HR437" i="43"/>
  <c r="HM437" i="43"/>
  <c r="HH437" i="43"/>
  <c r="DA441" i="43"/>
  <c r="CG441" i="43"/>
  <c r="CL441" i="43"/>
  <c r="CQ441" i="43"/>
  <c r="CV441" i="43"/>
  <c r="HO441" i="43"/>
  <c r="HT441" i="43"/>
  <c r="HJ441" i="43"/>
  <c r="CY441" i="43"/>
  <c r="CJ441" i="43"/>
  <c r="CO441" i="43"/>
  <c r="CT441" i="43"/>
  <c r="CE441" i="43"/>
  <c r="EX441" i="43"/>
  <c r="EQ441" i="43"/>
  <c r="FE441" i="43"/>
  <c r="CY445" i="43"/>
  <c r="CE445" i="43"/>
  <c r="CJ445" i="43"/>
  <c r="CO445" i="43"/>
  <c r="CT445" i="43"/>
  <c r="CZ445" i="43"/>
  <c r="CF445" i="43"/>
  <c r="CK445" i="43"/>
  <c r="CP445" i="43"/>
  <c r="CU445" i="43"/>
  <c r="HT445" i="43"/>
  <c r="HJ445" i="43"/>
  <c r="HO445" i="43"/>
  <c r="FA449" i="43"/>
  <c r="ET449" i="43"/>
  <c r="FH449" i="43"/>
  <c r="EX449" i="43"/>
  <c r="FE449" i="43"/>
  <c r="EQ449" i="43"/>
  <c r="EY449" i="43"/>
  <c r="ER449" i="43"/>
  <c r="FF449" i="43"/>
  <c r="DA449" i="43"/>
  <c r="CV449" i="43"/>
  <c r="CG449" i="43"/>
  <c r="CL449" i="43"/>
  <c r="CQ449" i="43"/>
  <c r="FC453" i="43"/>
  <c r="FJ453" i="43"/>
  <c r="EV453" i="43"/>
  <c r="EZ453" i="43"/>
  <c r="FG453" i="43"/>
  <c r="ES453" i="43"/>
  <c r="HR453" i="43"/>
  <c r="HH453" i="43"/>
  <c r="HM453" i="43"/>
  <c r="HI453" i="43"/>
  <c r="HS453" i="43"/>
  <c r="HN453" i="43"/>
  <c r="EZ457" i="43"/>
  <c r="ES457" i="43"/>
  <c r="FG457" i="43"/>
  <c r="HS457" i="43"/>
  <c r="HI457" i="43"/>
  <c r="HN457" i="43"/>
  <c r="CZ457" i="43"/>
  <c r="CP457" i="43"/>
  <c r="CU457" i="43"/>
  <c r="CF457" i="43"/>
  <c r="CK457" i="43"/>
  <c r="FA457" i="43"/>
  <c r="ET457" i="43"/>
  <c r="FH457" i="43"/>
  <c r="FC461" i="43"/>
  <c r="FJ461" i="43"/>
  <c r="EV461" i="43"/>
  <c r="HS461" i="43"/>
  <c r="HI461" i="43"/>
  <c r="HN461" i="43"/>
  <c r="HO461" i="43"/>
  <c r="HJ461" i="43"/>
  <c r="HT461" i="43"/>
  <c r="FA465" i="43"/>
  <c r="FH465" i="43"/>
  <c r="ET465" i="43"/>
  <c r="FE465" i="43"/>
  <c r="EX465" i="43"/>
  <c r="EQ465" i="43"/>
  <c r="DA465" i="43"/>
  <c r="CL465" i="43"/>
  <c r="CQ465" i="43"/>
  <c r="CV465" i="43"/>
  <c r="CG465" i="43"/>
  <c r="CY469" i="43"/>
  <c r="CT469" i="43"/>
  <c r="CE469" i="43"/>
  <c r="CJ469" i="43"/>
  <c r="CO469" i="43"/>
  <c r="CZ469" i="43"/>
  <c r="CU469" i="43"/>
  <c r="CF469" i="43"/>
  <c r="CK469" i="43"/>
  <c r="CP469" i="43"/>
  <c r="HM469" i="43"/>
  <c r="HR469" i="43"/>
  <c r="HH469" i="43"/>
  <c r="FG473" i="43"/>
  <c r="EZ473" i="43"/>
  <c r="ES473" i="43"/>
  <c r="EX473" i="43"/>
  <c r="FE473" i="43"/>
  <c r="EQ473" i="43"/>
  <c r="EY473" i="43"/>
  <c r="FF473" i="43"/>
  <c r="ER473" i="43"/>
  <c r="EX477" i="43"/>
  <c r="EQ477" i="43"/>
  <c r="FE477" i="43"/>
  <c r="EY477" i="43"/>
  <c r="FF477" i="43"/>
  <c r="ER477" i="43"/>
  <c r="HS477" i="43"/>
  <c r="HI477" i="43"/>
  <c r="HN477" i="43"/>
  <c r="HT477" i="43"/>
  <c r="HO477" i="43"/>
  <c r="HJ477" i="43"/>
  <c r="EX481" i="43"/>
  <c r="FE481" i="43"/>
  <c r="EQ481" i="43"/>
  <c r="EY481" i="43"/>
  <c r="ER481" i="43"/>
  <c r="FF481" i="43"/>
  <c r="CY481" i="43"/>
  <c r="CO481" i="43"/>
  <c r="CT481" i="43"/>
  <c r="CE481" i="43"/>
  <c r="CJ481" i="43"/>
  <c r="FC485" i="43"/>
  <c r="FJ485" i="43"/>
  <c r="EV485" i="43"/>
  <c r="HS485" i="43"/>
  <c r="HI485" i="43"/>
  <c r="HN485" i="43"/>
  <c r="HT485" i="43"/>
  <c r="HO485" i="43"/>
  <c r="HJ485" i="43"/>
  <c r="EY489" i="43"/>
  <c r="FF489" i="43"/>
  <c r="ER489" i="43"/>
  <c r="FH489" i="43"/>
  <c r="ET489" i="43"/>
  <c r="FA489" i="43"/>
  <c r="HT489" i="43"/>
  <c r="HO489" i="43"/>
  <c r="HJ489" i="43"/>
  <c r="CY493" i="43"/>
  <c r="CT493" i="43"/>
  <c r="CE493" i="43"/>
  <c r="CJ493" i="43"/>
  <c r="CO493" i="43"/>
  <c r="FB493" i="43"/>
  <c r="EU493" i="43"/>
  <c r="FI493" i="43"/>
  <c r="HN493" i="43"/>
  <c r="HI493" i="43"/>
  <c r="HS493" i="43"/>
  <c r="CY497" i="43"/>
  <c r="CO497" i="43"/>
  <c r="CT497" i="43"/>
  <c r="CE497" i="43"/>
  <c r="CJ497" i="43"/>
  <c r="EY497" i="43"/>
  <c r="ER497" i="43"/>
  <c r="FF497" i="43"/>
  <c r="DA497" i="43"/>
  <c r="CL497" i="43"/>
  <c r="CQ497" i="43"/>
  <c r="CV497" i="43"/>
  <c r="CG497" i="43"/>
  <c r="FC501" i="43"/>
  <c r="FJ501" i="43"/>
  <c r="EV501" i="43"/>
  <c r="HS501" i="43"/>
  <c r="HI501" i="43"/>
  <c r="HN501" i="43"/>
  <c r="HT501" i="43"/>
  <c r="HO501" i="43"/>
  <c r="HJ501" i="43"/>
  <c r="FJ505" i="43"/>
  <c r="EV505" i="43"/>
  <c r="FC505" i="43"/>
  <c r="CK505" i="43"/>
  <c r="CU505" i="43"/>
  <c r="CP505" i="43"/>
  <c r="CF505" i="43"/>
  <c r="CZ505" i="43"/>
  <c r="DA505" i="43"/>
  <c r="CV505" i="43"/>
  <c r="CG505" i="43"/>
  <c r="CL505" i="43"/>
  <c r="CQ505" i="43"/>
  <c r="HR509" i="43"/>
  <c r="HH509" i="43"/>
  <c r="HM509" i="43"/>
  <c r="HS509" i="43"/>
  <c r="HN509" i="43"/>
  <c r="HI509" i="43"/>
  <c r="HO509" i="43"/>
  <c r="HJ509" i="43"/>
  <c r="HT509" i="43"/>
  <c r="DA513" i="43"/>
  <c r="CG513" i="43"/>
  <c r="CL513" i="43"/>
  <c r="CQ513" i="43"/>
  <c r="CV513" i="43"/>
  <c r="FA513" i="43"/>
  <c r="ET513" i="43"/>
  <c r="FH513" i="43"/>
  <c r="EX513" i="43"/>
  <c r="FE513" i="43"/>
  <c r="EQ513" i="43"/>
  <c r="FC517" i="43"/>
  <c r="EV517" i="43"/>
  <c r="FJ517" i="43"/>
  <c r="HR517" i="43"/>
  <c r="HH517" i="43"/>
  <c r="HM517" i="43"/>
  <c r="DA521" i="43"/>
  <c r="CQ521" i="43"/>
  <c r="CV521" i="43"/>
  <c r="CG521" i="43"/>
  <c r="CL521" i="43"/>
  <c r="EX521" i="43"/>
  <c r="EQ521" i="43"/>
  <c r="FE521" i="43"/>
  <c r="ER521" i="43"/>
  <c r="FF521" i="43"/>
  <c r="EY521" i="43"/>
  <c r="CZ525" i="43"/>
  <c r="CU525" i="43"/>
  <c r="CF525" i="43"/>
  <c r="CK525" i="43"/>
  <c r="CP525" i="43"/>
  <c r="EZ522" i="43"/>
  <c r="FG522" i="43"/>
  <c r="ES522" i="43"/>
  <c r="FA522" i="43"/>
  <c r="FH522" i="43"/>
  <c r="ET522" i="43"/>
  <c r="EQ522" i="43"/>
  <c r="FE522" i="43"/>
  <c r="EX522" i="43"/>
  <c r="FF522" i="43"/>
  <c r="EY522" i="43"/>
  <c r="ER522" i="43"/>
  <c r="FJ110" i="43"/>
  <c r="FC110" i="43"/>
  <c r="EV110" i="43"/>
  <c r="CU114" i="43"/>
  <c r="CK114" i="43"/>
  <c r="CZ114" i="43"/>
  <c r="CP114" i="43"/>
  <c r="CF114" i="43"/>
  <c r="FF114" i="43"/>
  <c r="EY114" i="43"/>
  <c r="ER114" i="43"/>
  <c r="FA118" i="43"/>
  <c r="ET118" i="43"/>
  <c r="FH118" i="43"/>
  <c r="HS126" i="43"/>
  <c r="HI126" i="43"/>
  <c r="HN126" i="43"/>
  <c r="EX138" i="43"/>
  <c r="EQ138" i="43"/>
  <c r="FE138" i="43"/>
  <c r="FF142" i="43"/>
  <c r="ER142" i="43"/>
  <c r="EY142" i="43"/>
  <c r="EX146" i="43"/>
  <c r="FE146" i="43"/>
  <c r="EQ146" i="43"/>
  <c r="FA150" i="43"/>
  <c r="ET150" i="43"/>
  <c r="FH150" i="43"/>
  <c r="DA154" i="43"/>
  <c r="CL154" i="43"/>
  <c r="CQ154" i="43"/>
  <c r="CV154" i="43"/>
  <c r="CG154" i="43"/>
  <c r="EY158" i="43"/>
  <c r="ER158" i="43"/>
  <c r="FF158" i="43"/>
  <c r="CZ162" i="43"/>
  <c r="CP162" i="43"/>
  <c r="CU162" i="43"/>
  <c r="CK162" i="43"/>
  <c r="CF162" i="43"/>
  <c r="EZ166" i="43"/>
  <c r="ES166" i="43"/>
  <c r="FG166" i="43"/>
  <c r="HR166" i="43"/>
  <c r="HH166" i="43"/>
  <c r="HM166" i="43"/>
  <c r="CZ170" i="43"/>
  <c r="CP170" i="43"/>
  <c r="CU170" i="43"/>
  <c r="CK170" i="43"/>
  <c r="CF170" i="43"/>
  <c r="HS174" i="43"/>
  <c r="HI174" i="43"/>
  <c r="HN174" i="43"/>
  <c r="FH182" i="43"/>
  <c r="FA182" i="43"/>
  <c r="ET182" i="43"/>
  <c r="CY186" i="43"/>
  <c r="CO186" i="43"/>
  <c r="CT186" i="43"/>
  <c r="CJ186" i="43"/>
  <c r="CE186" i="43"/>
  <c r="FC190" i="43"/>
  <c r="FJ190" i="43"/>
  <c r="EV190" i="43"/>
  <c r="CZ194" i="43"/>
  <c r="CP194" i="43"/>
  <c r="CU194" i="43"/>
  <c r="CK194" i="43"/>
  <c r="CF194" i="43"/>
  <c r="CY194" i="43"/>
  <c r="CO194" i="43"/>
  <c r="CT194" i="43"/>
  <c r="CJ194" i="43"/>
  <c r="CE194" i="43"/>
  <c r="FH202" i="43"/>
  <c r="FA202" i="43"/>
  <c r="ET202" i="43"/>
  <c r="CZ210" i="43"/>
  <c r="CP210" i="43"/>
  <c r="CU210" i="43"/>
  <c r="CK210" i="43"/>
  <c r="CF210" i="43"/>
  <c r="FH214" i="43"/>
  <c r="FA214" i="43"/>
  <c r="ET214" i="43"/>
  <c r="FB222" i="43"/>
  <c r="FI222" i="43"/>
  <c r="EU222" i="43"/>
  <c r="FC230" i="43"/>
  <c r="EV230" i="43"/>
  <c r="FJ230" i="43"/>
  <c r="FB238" i="43"/>
  <c r="FI238" i="43"/>
  <c r="EU238" i="43"/>
  <c r="DA242" i="43"/>
  <c r="CV242" i="43"/>
  <c r="CG242" i="43"/>
  <c r="CQ242" i="43"/>
  <c r="CL242" i="43"/>
  <c r="FB246" i="43"/>
  <c r="FI246" i="43"/>
  <c r="EU246" i="43"/>
  <c r="CY250" i="43"/>
  <c r="CE250" i="43"/>
  <c r="CJ250" i="43"/>
  <c r="CT250" i="43"/>
  <c r="CO250" i="43"/>
  <c r="FG254" i="43"/>
  <c r="ES254" i="43"/>
  <c r="EZ254" i="43"/>
  <c r="DA258" i="43"/>
  <c r="CV258" i="43"/>
  <c r="CG258" i="43"/>
  <c r="CQ258" i="43"/>
  <c r="CL258" i="43"/>
  <c r="FG262" i="43"/>
  <c r="ES262" i="43"/>
  <c r="EZ262" i="43"/>
  <c r="FC270" i="43"/>
  <c r="FJ270" i="43"/>
  <c r="EV270" i="43"/>
  <c r="FB270" i="43"/>
  <c r="FI270" i="43"/>
  <c r="EU270" i="43"/>
  <c r="CY274" i="43"/>
  <c r="CE274" i="43"/>
  <c r="CJ274" i="43"/>
  <c r="CT274" i="43"/>
  <c r="CO274" i="43"/>
  <c r="CZ282" i="43"/>
  <c r="CU282" i="43"/>
  <c r="CF282" i="43"/>
  <c r="CP282" i="43"/>
  <c r="CK282" i="43"/>
  <c r="FB286" i="43"/>
  <c r="FI286" i="43"/>
  <c r="EU286" i="43"/>
  <c r="CY290" i="43"/>
  <c r="CT290" i="43"/>
  <c r="CE290" i="43"/>
  <c r="CJ290" i="43"/>
  <c r="CO290" i="43"/>
  <c r="HN294" i="43"/>
  <c r="HS294" i="43"/>
  <c r="HI294" i="43"/>
  <c r="DA298" i="43"/>
  <c r="CQ298" i="43"/>
  <c r="CG298" i="43"/>
  <c r="CL298" i="43"/>
  <c r="CV298" i="43"/>
  <c r="CY298" i="43"/>
  <c r="CT298" i="43"/>
  <c r="CE298" i="43"/>
  <c r="CJ298" i="43"/>
  <c r="CO298" i="43"/>
  <c r="HS302" i="43"/>
  <c r="HI302" i="43"/>
  <c r="HN302" i="43"/>
  <c r="FB310" i="43"/>
  <c r="FI310" i="43"/>
  <c r="EU310" i="43"/>
  <c r="HM314" i="43"/>
  <c r="HR314" i="43"/>
  <c r="HH314" i="43"/>
  <c r="CZ314" i="43"/>
  <c r="CU314" i="43"/>
  <c r="CP314" i="43"/>
  <c r="CF314" i="43"/>
  <c r="CK314" i="43"/>
  <c r="HM318" i="43"/>
  <c r="HH318" i="43"/>
  <c r="HR318" i="43"/>
  <c r="CO322" i="43"/>
  <c r="CE322" i="43"/>
  <c r="CT322" i="43"/>
  <c r="CJ322" i="43"/>
  <c r="CY322" i="43"/>
  <c r="FF326" i="43"/>
  <c r="ER326" i="43"/>
  <c r="EY326" i="43"/>
  <c r="FB330" i="43"/>
  <c r="FI330" i="43"/>
  <c r="EU330" i="43"/>
  <c r="FI334" i="43"/>
  <c r="FB334" i="43"/>
  <c r="EU334" i="43"/>
  <c r="DA338" i="43"/>
  <c r="CQ338" i="43"/>
  <c r="CV338" i="43"/>
  <c r="CG338" i="43"/>
  <c r="CL338" i="43"/>
  <c r="FA346" i="43"/>
  <c r="FH346" i="43"/>
  <c r="ET346" i="43"/>
  <c r="EY358" i="43"/>
  <c r="FF358" i="43"/>
  <c r="ER358" i="43"/>
  <c r="CZ362" i="43"/>
  <c r="CK362" i="43"/>
  <c r="CP362" i="43"/>
  <c r="CU362" i="43"/>
  <c r="CF362" i="43"/>
  <c r="FB366" i="43"/>
  <c r="FI366" i="43"/>
  <c r="EU366" i="43"/>
  <c r="FA370" i="43"/>
  <c r="ET370" i="43"/>
  <c r="FH370" i="43"/>
  <c r="FG374" i="43"/>
  <c r="EZ374" i="43"/>
  <c r="ES374" i="43"/>
  <c r="FB382" i="43"/>
  <c r="FI382" i="43"/>
  <c r="EU382" i="43"/>
  <c r="CY386" i="43"/>
  <c r="CT386" i="43"/>
  <c r="CE386" i="43"/>
  <c r="CJ386" i="43"/>
  <c r="CO386" i="43"/>
  <c r="FB390" i="43"/>
  <c r="FI390" i="43"/>
  <c r="EU390" i="43"/>
  <c r="ER398" i="43"/>
  <c r="FF398" i="43"/>
  <c r="EY398" i="43"/>
  <c r="FI406" i="43"/>
  <c r="EU406" i="43"/>
  <c r="FB406" i="43"/>
  <c r="CY410" i="43"/>
  <c r="CO410" i="43"/>
  <c r="CT410" i="43"/>
  <c r="CE410" i="43"/>
  <c r="CJ410" i="43"/>
  <c r="FC414" i="43"/>
  <c r="FJ414" i="43"/>
  <c r="EV414" i="43"/>
  <c r="CZ418" i="43"/>
  <c r="CF418" i="43"/>
  <c r="CK418" i="43"/>
  <c r="CP418" i="43"/>
  <c r="CU418" i="43"/>
  <c r="EZ422" i="43"/>
  <c r="FG422" i="43"/>
  <c r="ES422" i="43"/>
  <c r="FC438" i="43"/>
  <c r="FJ438" i="43"/>
  <c r="EV438" i="43"/>
  <c r="CY442" i="43"/>
  <c r="CT442" i="43"/>
  <c r="CE442" i="43"/>
  <c r="CJ442" i="43"/>
  <c r="CO442" i="43"/>
  <c r="HR442" i="43"/>
  <c r="HH442" i="43"/>
  <c r="HM442" i="43"/>
  <c r="FB446" i="43"/>
  <c r="FI446" i="43"/>
  <c r="EU446" i="43"/>
  <c r="EY454" i="43"/>
  <c r="ER454" i="43"/>
  <c r="FF454" i="43"/>
  <c r="FH458" i="43"/>
  <c r="FA458" i="43"/>
  <c r="ET458" i="43"/>
  <c r="CZ462" i="43"/>
  <c r="CK462" i="43"/>
  <c r="CP462" i="43"/>
  <c r="CU462" i="43"/>
  <c r="CF462" i="43"/>
  <c r="EX474" i="43"/>
  <c r="EQ474" i="43"/>
  <c r="FE474" i="43"/>
  <c r="FA478" i="43"/>
  <c r="ET478" i="43"/>
  <c r="FH478" i="43"/>
  <c r="CY482" i="43"/>
  <c r="CE482" i="43"/>
  <c r="CJ482" i="43"/>
  <c r="CO482" i="43"/>
  <c r="CT482" i="43"/>
  <c r="FF486" i="43"/>
  <c r="EY486" i="43"/>
  <c r="ER486" i="43"/>
  <c r="HO490" i="43"/>
  <c r="HJ490" i="43"/>
  <c r="HT490" i="43"/>
  <c r="FA498" i="43"/>
  <c r="FH498" i="43"/>
  <c r="ET498" i="43"/>
  <c r="EZ502" i="43"/>
  <c r="ES502" i="43"/>
  <c r="FG502" i="43"/>
  <c r="CV111" i="43"/>
  <c r="CG111" i="43"/>
  <c r="CQ111" i="43"/>
  <c r="DA111" i="43"/>
  <c r="CL111" i="43"/>
  <c r="FF371" i="43"/>
  <c r="EY371" i="43"/>
  <c r="ER371" i="43"/>
  <c r="GM528" i="43"/>
  <c r="EN528" i="43"/>
  <c r="CY110" i="43"/>
  <c r="CT110" i="43"/>
  <c r="CE110" i="43"/>
  <c r="CJ110" i="43"/>
  <c r="CO110" i="43"/>
  <c r="HT110" i="43"/>
  <c r="HJ110" i="43"/>
  <c r="HO110" i="43"/>
  <c r="HH114" i="43"/>
  <c r="HR114" i="43"/>
  <c r="HM114" i="43"/>
  <c r="HS114" i="43"/>
  <c r="HI114" i="43"/>
  <c r="HN114" i="43"/>
  <c r="CY118" i="43"/>
  <c r="CJ118" i="43"/>
  <c r="CO118" i="43"/>
  <c r="CT118" i="43"/>
  <c r="CE118" i="43"/>
  <c r="HT118" i="43"/>
  <c r="HJ118" i="43"/>
  <c r="HO118" i="43"/>
  <c r="EZ122" i="43"/>
  <c r="ES122" i="43"/>
  <c r="FG122" i="43"/>
  <c r="HM122" i="43"/>
  <c r="HH122" i="43"/>
  <c r="HR122" i="43"/>
  <c r="HS122" i="43"/>
  <c r="HI122" i="43"/>
  <c r="HN122" i="43"/>
  <c r="EX126" i="43"/>
  <c r="EQ126" i="43"/>
  <c r="FE126" i="43"/>
  <c r="FF126" i="43"/>
  <c r="ER126" i="43"/>
  <c r="EY126" i="43"/>
  <c r="HS130" i="43"/>
  <c r="HI130" i="43"/>
  <c r="HN130" i="43"/>
  <c r="CZ134" i="43"/>
  <c r="CK134" i="43"/>
  <c r="CP134" i="43"/>
  <c r="CU134" i="43"/>
  <c r="CF134" i="43"/>
  <c r="HR138" i="43"/>
  <c r="HM138" i="43"/>
  <c r="HH138" i="43"/>
  <c r="HS138" i="43"/>
  <c r="HI138" i="43"/>
  <c r="HN138" i="43"/>
  <c r="FJ138" i="43"/>
  <c r="FC138" i="43"/>
  <c r="EV138" i="43"/>
  <c r="EZ138" i="43"/>
  <c r="ES138" i="43"/>
  <c r="FG138" i="43"/>
  <c r="CZ142" i="43"/>
  <c r="CK142" i="43"/>
  <c r="CP142" i="43"/>
  <c r="CU142" i="43"/>
  <c r="CF142" i="43"/>
  <c r="EZ146" i="43"/>
  <c r="FG146" i="43"/>
  <c r="ES146" i="43"/>
  <c r="HM146" i="43"/>
  <c r="HH146" i="43"/>
  <c r="HR146" i="43"/>
  <c r="HS146" i="43"/>
  <c r="HI146" i="43"/>
  <c r="HN146" i="43"/>
  <c r="CZ150" i="43"/>
  <c r="CK150" i="43"/>
  <c r="CP150" i="43"/>
  <c r="CU150" i="43"/>
  <c r="CF150" i="43"/>
  <c r="FB154" i="43"/>
  <c r="FI154" i="43"/>
  <c r="EU154" i="43"/>
  <c r="FC154" i="43"/>
  <c r="FJ154" i="43"/>
  <c r="EV154" i="43"/>
  <c r="CZ158" i="43"/>
  <c r="CK158" i="43"/>
  <c r="CP158" i="43"/>
  <c r="CF158" i="43"/>
  <c r="CU158" i="43"/>
  <c r="HR158" i="43"/>
  <c r="HM158" i="43"/>
  <c r="HH158" i="43"/>
  <c r="HR162" i="43"/>
  <c r="HM162" i="43"/>
  <c r="HH162" i="43"/>
  <c r="FB162" i="43"/>
  <c r="EU162" i="43"/>
  <c r="FI162" i="43"/>
  <c r="FC162" i="43"/>
  <c r="EV162" i="43"/>
  <c r="FJ162" i="43"/>
  <c r="EZ162" i="43"/>
  <c r="FG162" i="43"/>
  <c r="ES162" i="43"/>
  <c r="HO166" i="43"/>
  <c r="HT166" i="43"/>
  <c r="HJ166" i="43"/>
  <c r="CZ166" i="43"/>
  <c r="CP166" i="43"/>
  <c r="CU166" i="43"/>
  <c r="CK166" i="43"/>
  <c r="CF166" i="43"/>
  <c r="DA166" i="43"/>
  <c r="CG166" i="43"/>
  <c r="CL166" i="43"/>
  <c r="CQ166" i="43"/>
  <c r="CV166" i="43"/>
  <c r="HR170" i="43"/>
  <c r="HH170" i="43"/>
  <c r="HM170" i="43"/>
  <c r="FB170" i="43"/>
  <c r="FI170" i="43"/>
  <c r="EU170" i="43"/>
  <c r="FC170" i="43"/>
  <c r="EV170" i="43"/>
  <c r="FJ170" i="43"/>
  <c r="EZ170" i="43"/>
  <c r="FG170" i="43"/>
  <c r="ES170" i="43"/>
  <c r="EX174" i="43"/>
  <c r="FE174" i="43"/>
  <c r="EQ174" i="43"/>
  <c r="EY174" i="43"/>
  <c r="FF174" i="43"/>
  <c r="ER174" i="43"/>
  <c r="EZ178" i="43"/>
  <c r="ES178" i="43"/>
  <c r="FG178" i="43"/>
  <c r="HR178" i="43"/>
  <c r="HM178" i="43"/>
  <c r="HH178" i="43"/>
  <c r="HS178" i="43"/>
  <c r="HI178" i="43"/>
  <c r="HN178" i="43"/>
  <c r="HN182" i="43"/>
  <c r="HS182" i="43"/>
  <c r="HI182" i="43"/>
  <c r="FC186" i="43"/>
  <c r="EV186" i="43"/>
  <c r="FJ186" i="43"/>
  <c r="EZ186" i="43"/>
  <c r="ES186" i="43"/>
  <c r="FG186" i="43"/>
  <c r="FH186" i="43"/>
  <c r="FA186" i="43"/>
  <c r="ET186" i="43"/>
  <c r="FB186" i="43"/>
  <c r="FI186" i="43"/>
  <c r="EU186" i="43"/>
  <c r="CY190" i="43"/>
  <c r="CO190" i="43"/>
  <c r="CT190" i="43"/>
  <c r="CJ190" i="43"/>
  <c r="CE190" i="43"/>
  <c r="EZ190" i="43"/>
  <c r="ES190" i="43"/>
  <c r="FG190" i="43"/>
  <c r="HN190" i="43"/>
  <c r="HS190" i="43"/>
  <c r="HI190" i="43"/>
  <c r="HO190" i="43"/>
  <c r="HT190" i="43"/>
  <c r="HJ190" i="43"/>
  <c r="FC194" i="43"/>
  <c r="EV194" i="43"/>
  <c r="FJ194" i="43"/>
  <c r="DA194" i="43"/>
  <c r="CL194" i="43"/>
  <c r="CQ194" i="43"/>
  <c r="CV194" i="43"/>
  <c r="CG194" i="43"/>
  <c r="FH194" i="43"/>
  <c r="FA194" i="43"/>
  <c r="ET194" i="43"/>
  <c r="FB194" i="43"/>
  <c r="EU194" i="43"/>
  <c r="FI194" i="43"/>
  <c r="CY198" i="43"/>
  <c r="CO198" i="43"/>
  <c r="CT198" i="43"/>
  <c r="CJ198" i="43"/>
  <c r="CE198" i="43"/>
  <c r="FH198" i="43"/>
  <c r="FA198" i="43"/>
  <c r="ET198" i="43"/>
  <c r="EX198" i="43"/>
  <c r="EQ198" i="43"/>
  <c r="FE198" i="43"/>
  <c r="EY198" i="43"/>
  <c r="FF198" i="43"/>
  <c r="ER198" i="43"/>
  <c r="HS202" i="43"/>
  <c r="HI202" i="43"/>
  <c r="HN202" i="43"/>
  <c r="CY206" i="43"/>
  <c r="CO206" i="43"/>
  <c r="CT206" i="43"/>
  <c r="CJ206" i="43"/>
  <c r="CE206" i="43"/>
  <c r="FH206" i="43"/>
  <c r="FA206" i="43"/>
  <c r="ET206" i="43"/>
  <c r="EX206" i="43"/>
  <c r="FE206" i="43"/>
  <c r="EQ206" i="43"/>
  <c r="EY206" i="43"/>
  <c r="FF206" i="43"/>
  <c r="ER206" i="43"/>
  <c r="EY210" i="43"/>
  <c r="ER210" i="43"/>
  <c r="FF210" i="43"/>
  <c r="FH210" i="43"/>
  <c r="FA210" i="43"/>
  <c r="ET210" i="43"/>
  <c r="FB210" i="43"/>
  <c r="EU210" i="43"/>
  <c r="FI210" i="43"/>
  <c r="CZ214" i="43"/>
  <c r="CP214" i="43"/>
  <c r="CU214" i="43"/>
  <c r="CK214" i="43"/>
  <c r="CF214" i="43"/>
  <c r="HR218" i="43"/>
  <c r="HH218" i="43"/>
  <c r="HM218" i="43"/>
  <c r="HN218" i="43"/>
  <c r="HS218" i="43"/>
  <c r="HI218" i="43"/>
  <c r="EZ218" i="43"/>
  <c r="FG218" i="43"/>
  <c r="ES218" i="43"/>
  <c r="CZ222" i="43"/>
  <c r="CP222" i="43"/>
  <c r="CU222" i="43"/>
  <c r="CK222" i="43"/>
  <c r="CF222" i="43"/>
  <c r="EY226" i="43"/>
  <c r="ER226" i="43"/>
  <c r="FF226" i="43"/>
  <c r="FH226" i="43"/>
  <c r="FA226" i="43"/>
  <c r="ET226" i="43"/>
  <c r="FB226" i="43"/>
  <c r="EU226" i="43"/>
  <c r="FI226" i="43"/>
  <c r="CZ230" i="43"/>
  <c r="CP230" i="43"/>
  <c r="CU230" i="43"/>
  <c r="CK230" i="43"/>
  <c r="CF230" i="43"/>
  <c r="HO230" i="43"/>
  <c r="HT230" i="43"/>
  <c r="HJ230" i="43"/>
  <c r="CY230" i="43"/>
  <c r="CO230" i="43"/>
  <c r="CT230" i="43"/>
  <c r="CJ230" i="43"/>
  <c r="CE230" i="43"/>
  <c r="FB234" i="43"/>
  <c r="FI234" i="43"/>
  <c r="EU234" i="43"/>
  <c r="FC234" i="43"/>
  <c r="FJ234" i="43"/>
  <c r="EV234" i="43"/>
  <c r="EZ234" i="43"/>
  <c r="FG234" i="43"/>
  <c r="ES234" i="43"/>
  <c r="CY238" i="43"/>
  <c r="CJ238" i="43"/>
  <c r="CO238" i="43"/>
  <c r="CE238" i="43"/>
  <c r="CT238" i="43"/>
  <c r="CZ238" i="43"/>
  <c r="CP238" i="43"/>
  <c r="CU238" i="43"/>
  <c r="CK238" i="43"/>
  <c r="CF238" i="43"/>
  <c r="FC242" i="43"/>
  <c r="FJ242" i="43"/>
  <c r="EV242" i="43"/>
  <c r="HS242" i="43"/>
  <c r="HI242" i="43"/>
  <c r="HN242" i="43"/>
  <c r="HT242" i="43"/>
  <c r="HJ242" i="43"/>
  <c r="HO242" i="43"/>
  <c r="FB242" i="43"/>
  <c r="FI242" i="43"/>
  <c r="EU242" i="43"/>
  <c r="CY246" i="43"/>
  <c r="CE246" i="43"/>
  <c r="CJ246" i="43"/>
  <c r="CT246" i="43"/>
  <c r="CO246" i="43"/>
  <c r="CZ246" i="43"/>
  <c r="CP246" i="43"/>
  <c r="CU246" i="43"/>
  <c r="CK246" i="43"/>
  <c r="CF246" i="43"/>
  <c r="EY250" i="43"/>
  <c r="FF250" i="43"/>
  <c r="ER250" i="43"/>
  <c r="FG250" i="43"/>
  <c r="ES250" i="43"/>
  <c r="EZ250" i="43"/>
  <c r="FB250" i="43"/>
  <c r="FI250" i="43"/>
  <c r="EU250" i="43"/>
  <c r="CY254" i="43"/>
  <c r="CE254" i="43"/>
  <c r="CJ254" i="43"/>
  <c r="CT254" i="43"/>
  <c r="CO254" i="43"/>
  <c r="CZ254" i="43"/>
  <c r="CF254" i="43"/>
  <c r="CK254" i="43"/>
  <c r="CU254" i="43"/>
  <c r="CP254" i="43"/>
  <c r="HN258" i="43"/>
  <c r="HS258" i="43"/>
  <c r="HI258" i="43"/>
  <c r="HT258" i="43"/>
  <c r="HJ258" i="43"/>
  <c r="HO258" i="43"/>
  <c r="FC258" i="43"/>
  <c r="FJ258" i="43"/>
  <c r="EV258" i="43"/>
  <c r="CY262" i="43"/>
  <c r="CE262" i="43"/>
  <c r="CJ262" i="43"/>
  <c r="CT262" i="43"/>
  <c r="CO262" i="43"/>
  <c r="CZ262" i="43"/>
  <c r="CP262" i="43"/>
  <c r="CU262" i="43"/>
  <c r="CK262" i="43"/>
  <c r="CF262" i="43"/>
  <c r="EY266" i="43"/>
  <c r="FF266" i="43"/>
  <c r="ER266" i="43"/>
  <c r="FG266" i="43"/>
  <c r="ES266" i="43"/>
  <c r="EZ266" i="43"/>
  <c r="FB266" i="43"/>
  <c r="FI266" i="43"/>
  <c r="EU266" i="43"/>
  <c r="CY270" i="43"/>
  <c r="CE270" i="43"/>
  <c r="CJ270" i="43"/>
  <c r="CT270" i="43"/>
  <c r="CO270" i="43"/>
  <c r="FA270" i="43"/>
  <c r="ET270" i="43"/>
  <c r="FH270" i="43"/>
  <c r="DA270" i="43"/>
  <c r="CL270" i="43"/>
  <c r="CQ270" i="43"/>
  <c r="CG270" i="43"/>
  <c r="CV270" i="43"/>
  <c r="HN274" i="43"/>
  <c r="HS274" i="43"/>
  <c r="HI274" i="43"/>
  <c r="HT274" i="43"/>
  <c r="HJ274" i="43"/>
  <c r="HO274" i="43"/>
  <c r="FB274" i="43"/>
  <c r="FI274" i="43"/>
  <c r="EU274" i="43"/>
  <c r="FC274" i="43"/>
  <c r="FJ274" i="43"/>
  <c r="EV274" i="43"/>
  <c r="FA278" i="43"/>
  <c r="FH278" i="43"/>
  <c r="ET278" i="43"/>
  <c r="EX278" i="43"/>
  <c r="FE278" i="43"/>
  <c r="EQ278" i="43"/>
  <c r="DA278" i="43"/>
  <c r="CL278" i="43"/>
  <c r="CQ278" i="43"/>
  <c r="CG278" i="43"/>
  <c r="CV278" i="43"/>
  <c r="FB282" i="43"/>
  <c r="FI282" i="43"/>
  <c r="EU282" i="43"/>
  <c r="FC282" i="43"/>
  <c r="FJ282" i="43"/>
  <c r="EV282" i="43"/>
  <c r="FG282" i="43"/>
  <c r="ES282" i="43"/>
  <c r="EZ282" i="43"/>
  <c r="CZ286" i="43"/>
  <c r="CU286" i="43"/>
  <c r="CF286" i="43"/>
  <c r="CP286" i="43"/>
  <c r="CK286" i="43"/>
  <c r="CY286" i="43"/>
  <c r="CO286" i="43"/>
  <c r="CT286" i="43"/>
  <c r="CE286" i="43"/>
  <c r="CJ286" i="43"/>
  <c r="DA290" i="43"/>
  <c r="CG290" i="43"/>
  <c r="CQ290" i="43"/>
  <c r="CV290" i="43"/>
  <c r="CL290" i="43"/>
  <c r="EY290" i="43"/>
  <c r="FF290" i="43"/>
  <c r="ER290" i="43"/>
  <c r="HS290" i="43"/>
  <c r="HI290" i="43"/>
  <c r="HN290" i="43"/>
  <c r="FB290" i="43"/>
  <c r="FI290" i="43"/>
  <c r="EU290" i="43"/>
  <c r="FA294" i="43"/>
  <c r="ET294" i="43"/>
  <c r="FH294" i="43"/>
  <c r="EX294" i="43"/>
  <c r="FE294" i="43"/>
  <c r="EQ294" i="43"/>
  <c r="DA294" i="43"/>
  <c r="CL294" i="43"/>
  <c r="CG294" i="43"/>
  <c r="CQ294" i="43"/>
  <c r="CV294" i="43"/>
  <c r="HN298" i="43"/>
  <c r="HS298" i="43"/>
  <c r="HI298" i="43"/>
  <c r="FB298" i="43"/>
  <c r="FI298" i="43"/>
  <c r="EU298" i="43"/>
  <c r="FC298" i="43"/>
  <c r="FJ298" i="43"/>
  <c r="EV298" i="43"/>
  <c r="CY302" i="43"/>
  <c r="CT302" i="43"/>
  <c r="CE302" i="43"/>
  <c r="CJ302" i="43"/>
  <c r="CO302" i="43"/>
  <c r="CZ302" i="43"/>
  <c r="CU302" i="43"/>
  <c r="CF302" i="43"/>
  <c r="CP302" i="43"/>
  <c r="CK302" i="43"/>
  <c r="DA302" i="43"/>
  <c r="CV302" i="43"/>
  <c r="CQ302" i="43"/>
  <c r="CG302" i="43"/>
  <c r="CL302" i="43"/>
  <c r="FB306" i="43"/>
  <c r="FI306" i="43"/>
  <c r="EU306" i="43"/>
  <c r="EY306" i="43"/>
  <c r="FF306" i="43"/>
  <c r="ER306" i="43"/>
  <c r="FG306" i="43"/>
  <c r="EZ306" i="43"/>
  <c r="ES306" i="43"/>
  <c r="HM310" i="43"/>
  <c r="HR310" i="43"/>
  <c r="HH310" i="43"/>
  <c r="CY310" i="43"/>
  <c r="CT310" i="43"/>
  <c r="CE310" i="43"/>
  <c r="CJ310" i="43"/>
  <c r="CO310" i="43"/>
  <c r="CZ310" i="43"/>
  <c r="CF310" i="43"/>
  <c r="CK310" i="43"/>
  <c r="CP310" i="43"/>
  <c r="CU310" i="43"/>
  <c r="EY314" i="43"/>
  <c r="FF314" i="43"/>
  <c r="ER314" i="43"/>
  <c r="FG314" i="43"/>
  <c r="ES314" i="43"/>
  <c r="EZ314" i="43"/>
  <c r="FB314" i="43"/>
  <c r="FI314" i="43"/>
  <c r="EU314" i="43"/>
  <c r="CY318" i="43"/>
  <c r="CO318" i="43"/>
  <c r="CT318" i="43"/>
  <c r="CE318" i="43"/>
  <c r="CJ318" i="43"/>
  <c r="FA318" i="43"/>
  <c r="ET318" i="43"/>
  <c r="FH318" i="43"/>
  <c r="FE318" i="43"/>
  <c r="EX318" i="43"/>
  <c r="EQ318" i="43"/>
  <c r="FC322" i="43"/>
  <c r="FJ322" i="43"/>
  <c r="EV322" i="43"/>
  <c r="HM322" i="43"/>
  <c r="HH322" i="43"/>
  <c r="HR322" i="43"/>
  <c r="CZ326" i="43"/>
  <c r="CU326" i="43"/>
  <c r="CK326" i="43"/>
  <c r="CP326" i="43"/>
  <c r="CF326" i="43"/>
  <c r="HM330" i="43"/>
  <c r="HR330" i="43"/>
  <c r="HH330" i="43"/>
  <c r="CK330" i="43"/>
  <c r="CP330" i="43"/>
  <c r="CU330" i="43"/>
  <c r="CF330" i="43"/>
  <c r="CZ330" i="43"/>
  <c r="HO330" i="43"/>
  <c r="HJ330" i="43"/>
  <c r="HT330" i="43"/>
  <c r="FJ330" i="43"/>
  <c r="EV330" i="43"/>
  <c r="FC330" i="43"/>
  <c r="CZ334" i="43"/>
  <c r="CF334" i="43"/>
  <c r="CK334" i="43"/>
  <c r="CP334" i="43"/>
  <c r="CU334" i="43"/>
  <c r="DA334" i="43"/>
  <c r="CQ334" i="43"/>
  <c r="CV334" i="43"/>
  <c r="CG334" i="43"/>
  <c r="CL334" i="43"/>
  <c r="CY334" i="43"/>
  <c r="CT334" i="43"/>
  <c r="CE334" i="43"/>
  <c r="CJ334" i="43"/>
  <c r="CO334" i="43"/>
  <c r="HS338" i="43"/>
  <c r="HI338" i="43"/>
  <c r="HN338" i="43"/>
  <c r="HT338" i="43"/>
  <c r="HO338" i="43"/>
  <c r="HJ338" i="43"/>
  <c r="FI338" i="43"/>
  <c r="FB338" i="43"/>
  <c r="EU338" i="43"/>
  <c r="FC338" i="43"/>
  <c r="FJ338" i="43"/>
  <c r="EV338" i="43"/>
  <c r="CY342" i="43"/>
  <c r="CJ342" i="43"/>
  <c r="CO342" i="43"/>
  <c r="CT342" i="43"/>
  <c r="CE342" i="43"/>
  <c r="CZ342" i="43"/>
  <c r="CF342" i="43"/>
  <c r="CK342" i="43"/>
  <c r="CP342" i="43"/>
  <c r="CU342" i="43"/>
  <c r="HS346" i="43"/>
  <c r="HI346" i="43"/>
  <c r="HN346" i="43"/>
  <c r="HT346" i="43"/>
  <c r="HO346" i="43"/>
  <c r="HJ346" i="43"/>
  <c r="FC346" i="43"/>
  <c r="EV346" i="43"/>
  <c r="FJ346" i="43"/>
  <c r="HR350" i="43"/>
  <c r="HH350" i="43"/>
  <c r="HM350" i="43"/>
  <c r="CY350" i="43"/>
  <c r="CT350" i="43"/>
  <c r="CE350" i="43"/>
  <c r="CJ350" i="43"/>
  <c r="CO350" i="43"/>
  <c r="CZ350" i="43"/>
  <c r="CF350" i="43"/>
  <c r="CK350" i="43"/>
  <c r="CP350" i="43"/>
  <c r="CU350" i="43"/>
  <c r="FE354" i="43"/>
  <c r="EQ354" i="43"/>
  <c r="EX354" i="43"/>
  <c r="EY354" i="43"/>
  <c r="ER354" i="43"/>
  <c r="FF354" i="43"/>
  <c r="EZ354" i="43"/>
  <c r="ES354" i="43"/>
  <c r="FG354" i="43"/>
  <c r="CZ358" i="43"/>
  <c r="CK358" i="43"/>
  <c r="CP358" i="43"/>
  <c r="CU358" i="43"/>
  <c r="CF358" i="43"/>
  <c r="HR358" i="43"/>
  <c r="HH358" i="43"/>
  <c r="HM358" i="43"/>
  <c r="CY358" i="43"/>
  <c r="CE358" i="43"/>
  <c r="CJ358" i="43"/>
  <c r="CO358" i="43"/>
  <c r="CT358" i="43"/>
  <c r="FB362" i="43"/>
  <c r="FI362" i="43"/>
  <c r="EU362" i="43"/>
  <c r="FC362" i="43"/>
  <c r="FJ362" i="43"/>
  <c r="EV362" i="43"/>
  <c r="ES362" i="43"/>
  <c r="EZ362" i="43"/>
  <c r="FG362" i="43"/>
  <c r="CZ366" i="43"/>
  <c r="CP366" i="43"/>
  <c r="CU366" i="43"/>
  <c r="CF366" i="43"/>
  <c r="CK366" i="43"/>
  <c r="HR366" i="43"/>
  <c r="HH366" i="43"/>
  <c r="HM366" i="43"/>
  <c r="CY366" i="43"/>
  <c r="CT366" i="43"/>
  <c r="CE366" i="43"/>
  <c r="CJ366" i="43"/>
  <c r="CO366" i="43"/>
  <c r="HN370" i="43"/>
  <c r="HS370" i="43"/>
  <c r="HI370" i="43"/>
  <c r="HT370" i="43"/>
  <c r="HJ370" i="43"/>
  <c r="HO370" i="43"/>
  <c r="FC370" i="43"/>
  <c r="FJ370" i="43"/>
  <c r="EV370" i="43"/>
  <c r="CY374" i="43"/>
  <c r="CT374" i="43"/>
  <c r="CE374" i="43"/>
  <c r="CJ374" i="43"/>
  <c r="CO374" i="43"/>
  <c r="CZ374" i="43"/>
  <c r="CF374" i="43"/>
  <c r="CK374" i="43"/>
  <c r="CP374" i="43"/>
  <c r="CU374" i="43"/>
  <c r="FB378" i="43"/>
  <c r="FI378" i="43"/>
  <c r="EU378" i="43"/>
  <c r="FC378" i="43"/>
  <c r="FJ378" i="43"/>
  <c r="EV378" i="43"/>
  <c r="FG378" i="43"/>
  <c r="EZ378" i="43"/>
  <c r="ES378" i="43"/>
  <c r="CY382" i="43"/>
  <c r="CT382" i="43"/>
  <c r="CE382" i="43"/>
  <c r="CJ382" i="43"/>
  <c r="CO382" i="43"/>
  <c r="CZ382" i="43"/>
  <c r="CP382" i="43"/>
  <c r="CU382" i="43"/>
  <c r="CF382" i="43"/>
  <c r="CK382" i="43"/>
  <c r="FB386" i="43"/>
  <c r="FI386" i="43"/>
  <c r="EU386" i="43"/>
  <c r="FC386" i="43"/>
  <c r="FJ386" i="43"/>
  <c r="EV386" i="43"/>
  <c r="FG386" i="43"/>
  <c r="EZ386" i="43"/>
  <c r="ES386" i="43"/>
  <c r="CY390" i="43"/>
  <c r="CT390" i="43"/>
  <c r="CE390" i="43"/>
  <c r="CJ390" i="43"/>
  <c r="CO390" i="43"/>
  <c r="CZ390" i="43"/>
  <c r="CF390" i="43"/>
  <c r="CK390" i="43"/>
  <c r="CP390" i="43"/>
  <c r="CU390" i="43"/>
  <c r="FB394" i="43"/>
  <c r="FI394" i="43"/>
  <c r="EU394" i="43"/>
  <c r="EY394" i="43"/>
  <c r="FF394" i="43"/>
  <c r="ER394" i="43"/>
  <c r="FG394" i="43"/>
  <c r="EZ394" i="43"/>
  <c r="ES394" i="43"/>
  <c r="CO398" i="43"/>
  <c r="CE398" i="43"/>
  <c r="CJ398" i="43"/>
  <c r="CY398" i="43"/>
  <c r="CT398" i="43"/>
  <c r="HT398" i="43"/>
  <c r="HO398" i="43"/>
  <c r="HJ398" i="43"/>
  <c r="HM398" i="43"/>
  <c r="HH398" i="43"/>
  <c r="HR398" i="43"/>
  <c r="FE402" i="43"/>
  <c r="EX402" i="43"/>
  <c r="EQ402" i="43"/>
  <c r="EY402" i="43"/>
  <c r="FF402" i="43"/>
  <c r="ER402" i="43"/>
  <c r="EZ402" i="43"/>
  <c r="ES402" i="43"/>
  <c r="FG402" i="43"/>
  <c r="CZ406" i="43"/>
  <c r="CP406" i="43"/>
  <c r="CU406" i="43"/>
  <c r="CF406" i="43"/>
  <c r="CK406" i="43"/>
  <c r="CY406" i="43"/>
  <c r="CE406" i="43"/>
  <c r="CJ406" i="43"/>
  <c r="CO406" i="43"/>
  <c r="CT406" i="43"/>
  <c r="FC410" i="43"/>
  <c r="EV410" i="43"/>
  <c r="FJ410" i="43"/>
  <c r="EZ410" i="43"/>
  <c r="FG410" i="43"/>
  <c r="ES410" i="43"/>
  <c r="FI410" i="43"/>
  <c r="EU410" i="43"/>
  <c r="FB410" i="43"/>
  <c r="CP414" i="43"/>
  <c r="CU414" i="43"/>
  <c r="CK414" i="43"/>
  <c r="CF414" i="43"/>
  <c r="CZ414" i="43"/>
  <c r="CY414" i="43"/>
  <c r="CT414" i="43"/>
  <c r="CE414" i="43"/>
  <c r="CJ414" i="43"/>
  <c r="CO414" i="43"/>
  <c r="FB418" i="43"/>
  <c r="FI418" i="43"/>
  <c r="EU418" i="43"/>
  <c r="FC418" i="43"/>
  <c r="FJ418" i="43"/>
  <c r="EV418" i="43"/>
  <c r="FG418" i="43"/>
  <c r="ES418" i="43"/>
  <c r="EZ418" i="43"/>
  <c r="HR422" i="43"/>
  <c r="HH422" i="43"/>
  <c r="HM422" i="43"/>
  <c r="CZ422" i="43"/>
  <c r="CF422" i="43"/>
  <c r="CK422" i="43"/>
  <c r="CP422" i="43"/>
  <c r="CU422" i="43"/>
  <c r="EY426" i="43"/>
  <c r="FF426" i="43"/>
  <c r="ER426" i="43"/>
  <c r="FG426" i="43"/>
  <c r="ES426" i="43"/>
  <c r="EZ426" i="43"/>
  <c r="FB426" i="43"/>
  <c r="FI426" i="43"/>
  <c r="EU426" i="43"/>
  <c r="FH430" i="43"/>
  <c r="ET430" i="43"/>
  <c r="FA430" i="43"/>
  <c r="EX430" i="43"/>
  <c r="FE430" i="43"/>
  <c r="EQ430" i="43"/>
  <c r="CZ430" i="43"/>
  <c r="CF430" i="43"/>
  <c r="CK430" i="43"/>
  <c r="CP430" i="43"/>
  <c r="CU430" i="43"/>
  <c r="FG434" i="43"/>
  <c r="ES434" i="43"/>
  <c r="EZ434" i="43"/>
  <c r="CZ434" i="43"/>
  <c r="CP434" i="43"/>
  <c r="CU434" i="43"/>
  <c r="CF434" i="43"/>
  <c r="CK434" i="43"/>
  <c r="HS434" i="43"/>
  <c r="HI434" i="43"/>
  <c r="HN434" i="43"/>
  <c r="FB434" i="43"/>
  <c r="FI434" i="43"/>
  <c r="EU434" i="43"/>
  <c r="CY438" i="43"/>
  <c r="CT438" i="43"/>
  <c r="CE438" i="43"/>
  <c r="CJ438" i="43"/>
  <c r="CO438" i="43"/>
  <c r="CZ438" i="43"/>
  <c r="CU438" i="43"/>
  <c r="CF438" i="43"/>
  <c r="CK438" i="43"/>
  <c r="CP438" i="43"/>
  <c r="FB442" i="43"/>
  <c r="FI442" i="43"/>
  <c r="EU442" i="43"/>
  <c r="EY442" i="43"/>
  <c r="FF442" i="43"/>
  <c r="ER442" i="43"/>
  <c r="FG442" i="43"/>
  <c r="ES442" i="43"/>
  <c r="EZ442" i="43"/>
  <c r="HM446" i="43"/>
  <c r="HR446" i="43"/>
  <c r="HH446" i="43"/>
  <c r="CY446" i="43"/>
  <c r="CT446" i="43"/>
  <c r="CE446" i="43"/>
  <c r="CJ446" i="43"/>
  <c r="CO446" i="43"/>
  <c r="CZ446" i="43"/>
  <c r="CK446" i="43"/>
  <c r="CP446" i="43"/>
  <c r="CU446" i="43"/>
  <c r="CF446" i="43"/>
  <c r="FC450" i="43"/>
  <c r="FJ450" i="43"/>
  <c r="EV450" i="43"/>
  <c r="EZ450" i="43"/>
  <c r="FG450" i="43"/>
  <c r="ES450" i="43"/>
  <c r="FA450" i="43"/>
  <c r="FH450" i="43"/>
  <c r="ET450" i="43"/>
  <c r="FB450" i="43"/>
  <c r="FI450" i="43"/>
  <c r="EU450" i="43"/>
  <c r="CZ454" i="43"/>
  <c r="CK454" i="43"/>
  <c r="CP454" i="43"/>
  <c r="CU454" i="43"/>
  <c r="CF454" i="43"/>
  <c r="FC458" i="43"/>
  <c r="EV458" i="43"/>
  <c r="FJ458" i="43"/>
  <c r="HO458" i="43"/>
  <c r="HJ458" i="43"/>
  <c r="HT458" i="43"/>
  <c r="FB458" i="43"/>
  <c r="FI458" i="43"/>
  <c r="EU458" i="43"/>
  <c r="EZ458" i="43"/>
  <c r="FG458" i="43"/>
  <c r="ES458" i="43"/>
  <c r="FH462" i="43"/>
  <c r="FA462" i="43"/>
  <c r="ET462" i="43"/>
  <c r="FB462" i="43"/>
  <c r="EU462" i="43"/>
  <c r="FI462" i="43"/>
  <c r="EY462" i="43"/>
  <c r="FF462" i="43"/>
  <c r="ER462" i="43"/>
  <c r="EZ466" i="43"/>
  <c r="ES466" i="43"/>
  <c r="FG466" i="43"/>
  <c r="HR466" i="43"/>
  <c r="HH466" i="43"/>
  <c r="HM466" i="43"/>
  <c r="HS466" i="43"/>
  <c r="HI466" i="43"/>
  <c r="HN466" i="43"/>
  <c r="HJ470" i="43"/>
  <c r="HT470" i="43"/>
  <c r="HO470" i="43"/>
  <c r="CU470" i="43"/>
  <c r="CK470" i="43"/>
  <c r="CZ470" i="43"/>
  <c r="CP470" i="43"/>
  <c r="CF470" i="43"/>
  <c r="CL470" i="43"/>
  <c r="CQ470" i="43"/>
  <c r="CV470" i="43"/>
  <c r="CG470" i="43"/>
  <c r="DA470" i="43"/>
  <c r="HM474" i="43"/>
  <c r="HR474" i="43"/>
  <c r="HH474" i="43"/>
  <c r="HS474" i="43"/>
  <c r="HN474" i="43"/>
  <c r="HI474" i="43"/>
  <c r="EZ474" i="43"/>
  <c r="FG474" i="43"/>
  <c r="ES474" i="43"/>
  <c r="EX478" i="43"/>
  <c r="EQ478" i="43"/>
  <c r="FE478" i="43"/>
  <c r="FF478" i="43"/>
  <c r="ER478" i="43"/>
  <c r="EY478" i="43"/>
  <c r="FA482" i="43"/>
  <c r="FH482" i="43"/>
  <c r="ET482" i="43"/>
  <c r="HS482" i="43"/>
  <c r="HN482" i="43"/>
  <c r="HI482" i="43"/>
  <c r="CZ486" i="43"/>
  <c r="CF486" i="43"/>
  <c r="CK486" i="43"/>
  <c r="CP486" i="43"/>
  <c r="CU486" i="43"/>
  <c r="FC490" i="43"/>
  <c r="FJ490" i="43"/>
  <c r="EV490" i="43"/>
  <c r="HI490" i="43"/>
  <c r="HS490" i="43"/>
  <c r="HN490" i="43"/>
  <c r="FB490" i="43"/>
  <c r="EU490" i="43"/>
  <c r="FI490" i="43"/>
  <c r="FA490" i="43"/>
  <c r="FH490" i="43"/>
  <c r="ET490" i="43"/>
  <c r="CY494" i="43"/>
  <c r="CT494" i="43"/>
  <c r="CE494" i="43"/>
  <c r="CJ494" i="43"/>
  <c r="CO494" i="43"/>
  <c r="FF494" i="43"/>
  <c r="EY494" i="43"/>
  <c r="ER494" i="43"/>
  <c r="FA494" i="43"/>
  <c r="ET494" i="43"/>
  <c r="FH494" i="43"/>
  <c r="EX494" i="43"/>
  <c r="FE494" i="43"/>
  <c r="EQ494" i="43"/>
  <c r="FJ498" i="43"/>
  <c r="FC498" i="43"/>
  <c r="EV498" i="43"/>
  <c r="DA498" i="43"/>
  <c r="CG498" i="43"/>
  <c r="CL498" i="43"/>
  <c r="CQ498" i="43"/>
  <c r="CV498" i="43"/>
  <c r="FB498" i="43"/>
  <c r="EU498" i="43"/>
  <c r="FI498" i="43"/>
  <c r="CZ502" i="43"/>
  <c r="CP502" i="43"/>
  <c r="CU502" i="43"/>
  <c r="CF502" i="43"/>
  <c r="CK502" i="43"/>
  <c r="CY502" i="43"/>
  <c r="CJ502" i="43"/>
  <c r="CO502" i="43"/>
  <c r="CT502" i="43"/>
  <c r="CE502" i="43"/>
  <c r="HM506" i="43"/>
  <c r="HR506" i="43"/>
  <c r="HH506" i="43"/>
  <c r="CQ506" i="43"/>
  <c r="CG506" i="43"/>
  <c r="CL506" i="43"/>
  <c r="DA506" i="43"/>
  <c r="CV506" i="43"/>
  <c r="FC506" i="43"/>
  <c r="EV506" i="43"/>
  <c r="FJ506" i="43"/>
  <c r="FI506" i="43"/>
  <c r="FB506" i="43"/>
  <c r="EU506" i="43"/>
  <c r="FA510" i="43"/>
  <c r="FH510" i="43"/>
  <c r="ET510" i="43"/>
  <c r="FB510" i="43"/>
  <c r="FI510" i="43"/>
  <c r="EU510" i="43"/>
  <c r="EY510" i="43"/>
  <c r="FF510" i="43"/>
  <c r="ER510" i="43"/>
  <c r="FA514" i="43"/>
  <c r="ET514" i="43"/>
  <c r="FH514" i="43"/>
  <c r="FG514" i="43"/>
  <c r="ES514" i="43"/>
  <c r="EZ514" i="43"/>
  <c r="FA518" i="43"/>
  <c r="ET518" i="43"/>
  <c r="FH518" i="43"/>
  <c r="EX518" i="43"/>
  <c r="FE518" i="43"/>
  <c r="EQ518" i="43"/>
  <c r="DA518" i="43"/>
  <c r="CL518" i="43"/>
  <c r="CQ518" i="43"/>
  <c r="CV518" i="43"/>
  <c r="CG518" i="43"/>
  <c r="HR526" i="43"/>
  <c r="HH526" i="43"/>
  <c r="HM526" i="43"/>
  <c r="HS526" i="43"/>
  <c r="HI526" i="43"/>
  <c r="HN526" i="43"/>
  <c r="CY107" i="43"/>
  <c r="CO107" i="43"/>
  <c r="CT107" i="43"/>
  <c r="CE107" i="43"/>
  <c r="CJ107" i="43"/>
  <c r="FA107" i="43"/>
  <c r="ET107" i="43"/>
  <c r="FH107" i="43"/>
  <c r="CV107" i="43"/>
  <c r="CG107" i="43"/>
  <c r="CQ107" i="43"/>
  <c r="DA107" i="43"/>
  <c r="CL107" i="43"/>
  <c r="HN111" i="43"/>
  <c r="HS111" i="43"/>
  <c r="HI111" i="43"/>
  <c r="HT111" i="43"/>
  <c r="HO111" i="43"/>
  <c r="HJ111" i="43"/>
  <c r="FC111" i="43"/>
  <c r="FJ111" i="43"/>
  <c r="EV111" i="43"/>
  <c r="HM115" i="43"/>
  <c r="HR115" i="43"/>
  <c r="HH115" i="43"/>
  <c r="CY115" i="43"/>
  <c r="CO115" i="43"/>
  <c r="CT115" i="43"/>
  <c r="CE115" i="43"/>
  <c r="CJ115" i="43"/>
  <c r="CZ115" i="43"/>
  <c r="CK115" i="43"/>
  <c r="CP115" i="43"/>
  <c r="CU115" i="43"/>
  <c r="CF115" i="43"/>
  <c r="EX119" i="43"/>
  <c r="FE119" i="43"/>
  <c r="EQ119" i="43"/>
  <c r="EY119" i="43"/>
  <c r="FF119" i="43"/>
  <c r="ER119" i="43"/>
  <c r="FG119" i="43"/>
  <c r="EZ119" i="43"/>
  <c r="ES119" i="43"/>
  <c r="FA123" i="43"/>
  <c r="FH123" i="43"/>
  <c r="ET123" i="43"/>
  <c r="FE123" i="43"/>
  <c r="EQ123" i="43"/>
  <c r="EX123" i="43"/>
  <c r="DA123" i="43"/>
  <c r="CQ123" i="43"/>
  <c r="CV123" i="43"/>
  <c r="CG123" i="43"/>
  <c r="CL123" i="43"/>
  <c r="FI127" i="43"/>
  <c r="FB127" i="43"/>
  <c r="EU127" i="43"/>
  <c r="EY127" i="43"/>
  <c r="FF127" i="43"/>
  <c r="ER127" i="43"/>
  <c r="EZ127" i="43"/>
  <c r="ES127" i="43"/>
  <c r="FG127" i="43"/>
  <c r="CY131" i="43"/>
  <c r="CJ131" i="43"/>
  <c r="CO131" i="43"/>
  <c r="CT131" i="43"/>
  <c r="CE131" i="43"/>
  <c r="FA131" i="43"/>
  <c r="ET131" i="43"/>
  <c r="FH131" i="43"/>
  <c r="DA131" i="43"/>
  <c r="CQ131" i="43"/>
  <c r="CV131" i="43"/>
  <c r="CG131" i="43"/>
  <c r="CL131" i="43"/>
  <c r="FC135" i="43"/>
  <c r="EV135" i="43"/>
  <c r="FJ135" i="43"/>
  <c r="EZ135" i="43"/>
  <c r="FG135" i="43"/>
  <c r="ES135" i="43"/>
  <c r="FI135" i="43"/>
  <c r="FB135" i="43"/>
  <c r="EU135" i="43"/>
  <c r="CY139" i="43"/>
  <c r="CJ139" i="43"/>
  <c r="CO139" i="43"/>
  <c r="CT139" i="43"/>
  <c r="CE139" i="43"/>
  <c r="CZ139" i="43"/>
  <c r="CU139" i="43"/>
  <c r="CF139" i="43"/>
  <c r="CK139" i="43"/>
  <c r="CP139" i="43"/>
  <c r="EZ143" i="43"/>
  <c r="FG143" i="43"/>
  <c r="ES143" i="43"/>
  <c r="FI143" i="43"/>
  <c r="FB143" i="43"/>
  <c r="EU143" i="43"/>
  <c r="FC143" i="43"/>
  <c r="FJ143" i="43"/>
  <c r="EV143" i="43"/>
  <c r="FA147" i="43"/>
  <c r="FH147" i="43"/>
  <c r="ET147" i="43"/>
  <c r="FE147" i="43"/>
  <c r="EQ147" i="43"/>
  <c r="EX147" i="43"/>
  <c r="DA147" i="43"/>
  <c r="CQ147" i="43"/>
  <c r="CV147" i="43"/>
  <c r="CG147" i="43"/>
  <c r="CL147" i="43"/>
  <c r="FE151" i="43"/>
  <c r="EX151" i="43"/>
  <c r="EQ151" i="43"/>
  <c r="EY151" i="43"/>
  <c r="ER151" i="43"/>
  <c r="FF151" i="43"/>
  <c r="EZ151" i="43"/>
  <c r="ES151" i="43"/>
  <c r="FG151" i="43"/>
  <c r="EX155" i="43"/>
  <c r="FE155" i="43"/>
  <c r="EQ155" i="43"/>
  <c r="EY155" i="43"/>
  <c r="FF155" i="43"/>
  <c r="ER155" i="43"/>
  <c r="CZ155" i="43"/>
  <c r="CK155" i="43"/>
  <c r="CP155" i="43"/>
  <c r="CU155" i="43"/>
  <c r="CF155" i="43"/>
  <c r="CV155" i="43"/>
  <c r="DA155" i="43"/>
  <c r="CG155" i="43"/>
  <c r="CQ155" i="43"/>
  <c r="CL155" i="43"/>
  <c r="HN159" i="43"/>
  <c r="HS159" i="43"/>
  <c r="HI159" i="43"/>
  <c r="EY159" i="43"/>
  <c r="FF159" i="43"/>
  <c r="ER159" i="43"/>
  <c r="FG159" i="43"/>
  <c r="EZ159" i="43"/>
  <c r="ES159" i="43"/>
  <c r="CZ163" i="43"/>
  <c r="CU163" i="43"/>
  <c r="CF163" i="43"/>
  <c r="CK163" i="43"/>
  <c r="CP163" i="43"/>
  <c r="HR163" i="43"/>
  <c r="HH163" i="43"/>
  <c r="HM163" i="43"/>
  <c r="CY163" i="43"/>
  <c r="CJ163" i="43"/>
  <c r="CO163" i="43"/>
  <c r="CE163" i="43"/>
  <c r="CT163" i="43"/>
  <c r="HN167" i="43"/>
  <c r="HS167" i="43"/>
  <c r="HI167" i="43"/>
  <c r="HT167" i="43"/>
  <c r="HJ167" i="43"/>
  <c r="HO167" i="43"/>
  <c r="FC167" i="43"/>
  <c r="FJ167" i="43"/>
  <c r="EV167" i="43"/>
  <c r="CZ171" i="43"/>
  <c r="CK171" i="43"/>
  <c r="CP171" i="43"/>
  <c r="CU171" i="43"/>
  <c r="CF171" i="43"/>
  <c r="HR171" i="43"/>
  <c r="HH171" i="43"/>
  <c r="HM171" i="43"/>
  <c r="CY171" i="43"/>
  <c r="CJ171" i="43"/>
  <c r="CO171" i="43"/>
  <c r="CE171" i="43"/>
  <c r="CT171" i="43"/>
  <c r="FB175" i="43"/>
  <c r="FI175" i="43"/>
  <c r="EU175" i="43"/>
  <c r="FC175" i="43"/>
  <c r="FJ175" i="43"/>
  <c r="EV175" i="43"/>
  <c r="FG175" i="43"/>
  <c r="EZ175" i="43"/>
  <c r="ES175" i="43"/>
  <c r="CY179" i="43"/>
  <c r="CJ179" i="43"/>
  <c r="CO179" i="43"/>
  <c r="CE179" i="43"/>
  <c r="CT179" i="43"/>
  <c r="FA179" i="43"/>
  <c r="ET179" i="43"/>
  <c r="FH179" i="43"/>
  <c r="DA179" i="43"/>
  <c r="CG179" i="43"/>
  <c r="CL179" i="43"/>
  <c r="CQ179" i="43"/>
  <c r="CV179" i="43"/>
  <c r="EY183" i="43"/>
  <c r="FF183" i="43"/>
  <c r="ER183" i="43"/>
  <c r="FG183" i="43"/>
  <c r="EZ183" i="43"/>
  <c r="ES183" i="43"/>
  <c r="FB183" i="43"/>
  <c r="FI183" i="43"/>
  <c r="EU183" i="43"/>
  <c r="HR187" i="43"/>
  <c r="HH187" i="43"/>
  <c r="HM187" i="43"/>
  <c r="CZ187" i="43"/>
  <c r="CK187" i="43"/>
  <c r="CP187" i="43"/>
  <c r="CU187" i="43"/>
  <c r="CF187" i="43"/>
  <c r="EY191" i="43"/>
  <c r="FF191" i="43"/>
  <c r="ER191" i="43"/>
  <c r="FG191" i="43"/>
  <c r="EZ191" i="43"/>
  <c r="ES191" i="43"/>
  <c r="FB191" i="43"/>
  <c r="FI191" i="43"/>
  <c r="EU191" i="43"/>
  <c r="CY195" i="43"/>
  <c r="CJ195" i="43"/>
  <c r="CO195" i="43"/>
  <c r="CE195" i="43"/>
  <c r="CT195" i="43"/>
  <c r="CZ195" i="43"/>
  <c r="CU195" i="43"/>
  <c r="CF195" i="43"/>
  <c r="CK195" i="43"/>
  <c r="CP195" i="43"/>
  <c r="DA195" i="43"/>
  <c r="CG195" i="43"/>
  <c r="CL195" i="43"/>
  <c r="CQ195" i="43"/>
  <c r="CV195" i="43"/>
  <c r="FB199" i="43"/>
  <c r="FI199" i="43"/>
  <c r="EU199" i="43"/>
  <c r="EY199" i="43"/>
  <c r="FF199" i="43"/>
  <c r="ER199" i="43"/>
  <c r="FG199" i="43"/>
  <c r="EZ199" i="43"/>
  <c r="ES199" i="43"/>
  <c r="CY203" i="43"/>
  <c r="CJ203" i="43"/>
  <c r="CO203" i="43"/>
  <c r="CE203" i="43"/>
  <c r="CT203" i="43"/>
  <c r="FA203" i="43"/>
  <c r="ET203" i="43"/>
  <c r="FH203" i="43"/>
  <c r="DA203" i="43"/>
  <c r="CQ203" i="43"/>
  <c r="CV203" i="43"/>
  <c r="CG203" i="43"/>
  <c r="CL203" i="43"/>
  <c r="FB207" i="43"/>
  <c r="FI207" i="43"/>
  <c r="EU207" i="43"/>
  <c r="FC207" i="43"/>
  <c r="FJ207" i="43"/>
  <c r="EV207" i="43"/>
  <c r="FG207" i="43"/>
  <c r="EZ207" i="43"/>
  <c r="ES207" i="43"/>
  <c r="CY211" i="43"/>
  <c r="CJ211" i="43"/>
  <c r="CO211" i="43"/>
  <c r="CE211" i="43"/>
  <c r="CT211" i="43"/>
  <c r="FA211" i="43"/>
  <c r="ET211" i="43"/>
  <c r="FH211" i="43"/>
  <c r="DA211" i="43"/>
  <c r="CG211" i="43"/>
  <c r="CL211" i="43"/>
  <c r="CQ211" i="43"/>
  <c r="CV211" i="43"/>
  <c r="EY215" i="43"/>
  <c r="FF215" i="43"/>
  <c r="ER215" i="43"/>
  <c r="FG215" i="43"/>
  <c r="EZ215" i="43"/>
  <c r="ES215" i="43"/>
  <c r="FB215" i="43"/>
  <c r="FI215" i="43"/>
  <c r="EU215" i="43"/>
  <c r="CZ219" i="43"/>
  <c r="CK219" i="43"/>
  <c r="CP219" i="43"/>
  <c r="CU219" i="43"/>
  <c r="CF219" i="43"/>
  <c r="HR219" i="43"/>
  <c r="HH219" i="43"/>
  <c r="HM219" i="43"/>
  <c r="FA223" i="43"/>
  <c r="ET223" i="43"/>
  <c r="FH223" i="43"/>
  <c r="EX223" i="43"/>
  <c r="FE223" i="43"/>
  <c r="EQ223" i="43"/>
  <c r="EY223" i="43"/>
  <c r="FF223" i="43"/>
  <c r="ER223" i="43"/>
  <c r="FG223" i="43"/>
  <c r="EZ223" i="43"/>
  <c r="ES223" i="43"/>
  <c r="FA227" i="43"/>
  <c r="ET227" i="43"/>
  <c r="FH227" i="43"/>
  <c r="EX227" i="43"/>
  <c r="FE227" i="43"/>
  <c r="EQ227" i="43"/>
  <c r="DA227" i="43"/>
  <c r="CG227" i="43"/>
  <c r="CL227" i="43"/>
  <c r="CQ227" i="43"/>
  <c r="CV227" i="43"/>
  <c r="FC231" i="43"/>
  <c r="FJ231" i="43"/>
  <c r="EV231" i="43"/>
  <c r="HS231" i="43"/>
  <c r="HI231" i="43"/>
  <c r="HN231" i="43"/>
  <c r="HT231" i="43"/>
  <c r="HJ231" i="43"/>
  <c r="HO231" i="43"/>
  <c r="FB231" i="43"/>
  <c r="FI231" i="43"/>
  <c r="EU231" i="43"/>
  <c r="CY235" i="43"/>
  <c r="CO235" i="43"/>
  <c r="CT235" i="43"/>
  <c r="CJ235" i="43"/>
  <c r="CE235" i="43"/>
  <c r="FA235" i="43"/>
  <c r="ET235" i="43"/>
  <c r="FH235" i="43"/>
  <c r="EX235" i="43"/>
  <c r="FE235" i="43"/>
  <c r="EQ235" i="43"/>
  <c r="FF235" i="43"/>
  <c r="EY235" i="43"/>
  <c r="ER235" i="43"/>
  <c r="FF239" i="43"/>
  <c r="EY239" i="43"/>
  <c r="ER239" i="43"/>
  <c r="FA239" i="43"/>
  <c r="ET239" i="43"/>
  <c r="FH239" i="43"/>
  <c r="FB239" i="43"/>
  <c r="EU239" i="43"/>
  <c r="FI239" i="43"/>
  <c r="CZ243" i="43"/>
  <c r="CP243" i="43"/>
  <c r="CU243" i="43"/>
  <c r="CK243" i="43"/>
  <c r="CF243" i="43"/>
  <c r="HT243" i="43"/>
  <c r="HJ243" i="43"/>
  <c r="HO243" i="43"/>
  <c r="CY243" i="43"/>
  <c r="CT243" i="43"/>
  <c r="CE243" i="43"/>
  <c r="CO243" i="43"/>
  <c r="CJ243" i="43"/>
  <c r="EX247" i="43"/>
  <c r="EQ247" i="43"/>
  <c r="FE247" i="43"/>
  <c r="FF247" i="43"/>
  <c r="EY247" i="43"/>
  <c r="ER247" i="43"/>
  <c r="CY247" i="43"/>
  <c r="CO247" i="43"/>
  <c r="CT247" i="43"/>
  <c r="CJ247" i="43"/>
  <c r="CE247" i="43"/>
  <c r="FA247" i="43"/>
  <c r="ET247" i="43"/>
  <c r="FH247" i="43"/>
  <c r="CZ251" i="43"/>
  <c r="CP251" i="43"/>
  <c r="CU251" i="43"/>
  <c r="CK251" i="43"/>
  <c r="CF251" i="43"/>
  <c r="HT251" i="43"/>
  <c r="HO251" i="43"/>
  <c r="HJ251" i="43"/>
  <c r="CY251" i="43"/>
  <c r="CJ251" i="43"/>
  <c r="CO251" i="43"/>
  <c r="CE251" i="43"/>
  <c r="CT251" i="43"/>
  <c r="HS255" i="43"/>
  <c r="HI255" i="43"/>
  <c r="HN255" i="43"/>
  <c r="EX259" i="43"/>
  <c r="FE259" i="43"/>
  <c r="EQ259" i="43"/>
  <c r="FF259" i="43"/>
  <c r="ER259" i="43"/>
  <c r="EY259" i="43"/>
  <c r="HS263" i="43"/>
  <c r="HI263" i="43"/>
  <c r="HN263" i="43"/>
  <c r="CZ267" i="43"/>
  <c r="CP267" i="43"/>
  <c r="CU267" i="43"/>
  <c r="CK267" i="43"/>
  <c r="CF267" i="43"/>
  <c r="HT267" i="43"/>
  <c r="HO267" i="43"/>
  <c r="HJ267" i="43"/>
  <c r="CY267" i="43"/>
  <c r="CJ267" i="43"/>
  <c r="CO267" i="43"/>
  <c r="CE267" i="43"/>
  <c r="CT267" i="43"/>
  <c r="FB271" i="43"/>
  <c r="FI271" i="43"/>
  <c r="EU271" i="43"/>
  <c r="FF271" i="43"/>
  <c r="EY271" i="43"/>
  <c r="ER271" i="43"/>
  <c r="FA271" i="43"/>
  <c r="ET271" i="43"/>
  <c r="FH271" i="43"/>
  <c r="CZ275" i="43"/>
  <c r="CP275" i="43"/>
  <c r="CU275" i="43"/>
  <c r="CK275" i="43"/>
  <c r="CF275" i="43"/>
  <c r="FF279" i="43"/>
  <c r="EY279" i="43"/>
  <c r="ER279" i="43"/>
  <c r="FA279" i="43"/>
  <c r="ET279" i="43"/>
  <c r="FH279" i="43"/>
  <c r="FB279" i="43"/>
  <c r="EU279" i="43"/>
  <c r="FI279" i="43"/>
  <c r="CY283" i="43"/>
  <c r="CT283" i="43"/>
  <c r="CE283" i="43"/>
  <c r="CO283" i="43"/>
  <c r="CJ283" i="43"/>
  <c r="FA283" i="43"/>
  <c r="ET283" i="43"/>
  <c r="FH283" i="43"/>
  <c r="EX283" i="43"/>
  <c r="FE283" i="43"/>
  <c r="EQ283" i="43"/>
  <c r="FF283" i="43"/>
  <c r="EY283" i="43"/>
  <c r="ER283" i="43"/>
  <c r="FA287" i="43"/>
  <c r="FH287" i="43"/>
  <c r="ET287" i="43"/>
  <c r="FB287" i="43"/>
  <c r="EU287" i="43"/>
  <c r="FI287" i="43"/>
  <c r="FJ287" i="43"/>
  <c r="FC287" i="43"/>
  <c r="EV287" i="43"/>
  <c r="EZ287" i="43"/>
  <c r="ES287" i="43"/>
  <c r="FG287" i="43"/>
  <c r="HS291" i="43"/>
  <c r="HI291" i="43"/>
  <c r="HN291" i="43"/>
  <c r="HM295" i="43"/>
  <c r="HH295" i="43"/>
  <c r="HR295" i="43"/>
  <c r="HS295" i="43"/>
  <c r="HI295" i="43"/>
  <c r="HN295" i="43"/>
  <c r="EZ295" i="43"/>
  <c r="FG295" i="43"/>
  <c r="ES295" i="43"/>
  <c r="FA299" i="43"/>
  <c r="ET299" i="43"/>
  <c r="FH299" i="43"/>
  <c r="FB299" i="43"/>
  <c r="EU299" i="43"/>
  <c r="FI299" i="43"/>
  <c r="FF299" i="43"/>
  <c r="EY299" i="43"/>
  <c r="ER299" i="43"/>
  <c r="FB303" i="43"/>
  <c r="FI303" i="43"/>
  <c r="EU303" i="43"/>
  <c r="FF303" i="43"/>
  <c r="ER303" i="43"/>
  <c r="EY303" i="43"/>
  <c r="FA303" i="43"/>
  <c r="ET303" i="43"/>
  <c r="FH303" i="43"/>
  <c r="CY307" i="43"/>
  <c r="CO307" i="43"/>
  <c r="CE307" i="43"/>
  <c r="CJ307" i="43"/>
  <c r="CT307" i="43"/>
  <c r="CZ307" i="43"/>
  <c r="CU307" i="43"/>
  <c r="CF307" i="43"/>
  <c r="CK307" i="43"/>
  <c r="CP307" i="43"/>
  <c r="HT307" i="43"/>
  <c r="HJ307" i="43"/>
  <c r="HO307" i="43"/>
  <c r="FF311" i="43"/>
  <c r="ER311" i="43"/>
  <c r="EY311" i="43"/>
  <c r="FA311" i="43"/>
  <c r="ET311" i="43"/>
  <c r="FH311" i="43"/>
  <c r="FB311" i="43"/>
  <c r="EU311" i="43"/>
  <c r="FI311" i="43"/>
  <c r="CZ315" i="43"/>
  <c r="CK315" i="43"/>
  <c r="CP315" i="43"/>
  <c r="CU315" i="43"/>
  <c r="CF315" i="43"/>
  <c r="HM319" i="43"/>
  <c r="HH319" i="43"/>
  <c r="HR319" i="43"/>
  <c r="HS319" i="43"/>
  <c r="HI319" i="43"/>
  <c r="HN319" i="43"/>
  <c r="CZ323" i="43"/>
  <c r="CP323" i="43"/>
  <c r="CU323" i="43"/>
  <c r="CF323" i="43"/>
  <c r="CK323" i="43"/>
  <c r="HO323" i="43"/>
  <c r="HT323" i="43"/>
  <c r="HJ323" i="43"/>
  <c r="CY323" i="43"/>
  <c r="CJ323" i="43"/>
  <c r="CT323" i="43"/>
  <c r="CE323" i="43"/>
  <c r="CO323" i="43"/>
  <c r="FC327" i="43"/>
  <c r="EV327" i="43"/>
  <c r="FJ327" i="43"/>
  <c r="EZ327" i="43"/>
  <c r="FG327" i="43"/>
  <c r="ES327" i="43"/>
  <c r="FB327" i="43"/>
  <c r="FI327" i="43"/>
  <c r="EU327" i="43"/>
  <c r="CY331" i="43"/>
  <c r="CJ331" i="43"/>
  <c r="CT331" i="43"/>
  <c r="CO331" i="43"/>
  <c r="CE331" i="43"/>
  <c r="FA331" i="43"/>
  <c r="FH331" i="43"/>
  <c r="ET331" i="43"/>
  <c r="EX331" i="43"/>
  <c r="FE331" i="43"/>
  <c r="EQ331" i="43"/>
  <c r="FB335" i="43"/>
  <c r="EU335" i="43"/>
  <c r="FI335" i="43"/>
  <c r="FC335" i="43"/>
  <c r="FJ335" i="43"/>
  <c r="EV335" i="43"/>
  <c r="DA335" i="43"/>
  <c r="CL335" i="43"/>
  <c r="CQ335" i="43"/>
  <c r="CV335" i="43"/>
  <c r="CG335" i="43"/>
  <c r="FH335" i="43"/>
  <c r="ET335" i="43"/>
  <c r="FA335" i="43"/>
  <c r="CZ339" i="43"/>
  <c r="CP339" i="43"/>
  <c r="CU339" i="43"/>
  <c r="CF339" i="43"/>
  <c r="CK339" i="43"/>
  <c r="EY339" i="43"/>
  <c r="ER339" i="43"/>
  <c r="FF339" i="43"/>
  <c r="FB339" i="43"/>
  <c r="EU339" i="43"/>
  <c r="FI339" i="43"/>
  <c r="HR343" i="43"/>
  <c r="HH343" i="43"/>
  <c r="HM343" i="43"/>
  <c r="HS343" i="43"/>
  <c r="HI343" i="43"/>
  <c r="HN343" i="43"/>
  <c r="CZ347" i="43"/>
  <c r="CP347" i="43"/>
  <c r="CU347" i="43"/>
  <c r="CF347" i="43"/>
  <c r="CK347" i="43"/>
  <c r="HR351" i="43"/>
  <c r="HH351" i="43"/>
  <c r="HM351" i="43"/>
  <c r="HN351" i="43"/>
  <c r="HS351" i="43"/>
  <c r="HI351" i="43"/>
  <c r="EZ351" i="43"/>
  <c r="FG351" i="43"/>
  <c r="ES351" i="43"/>
  <c r="CZ355" i="43"/>
  <c r="CP355" i="43"/>
  <c r="CU355" i="43"/>
  <c r="CF355" i="43"/>
  <c r="CK355" i="43"/>
  <c r="DA355" i="43"/>
  <c r="CL355" i="43"/>
  <c r="CQ355" i="43"/>
  <c r="CV355" i="43"/>
  <c r="CG355" i="43"/>
  <c r="HT355" i="43"/>
  <c r="HJ355" i="43"/>
  <c r="HO355" i="43"/>
  <c r="HM359" i="43"/>
  <c r="HH359" i="43"/>
  <c r="HR359" i="43"/>
  <c r="FB359" i="43"/>
  <c r="EU359" i="43"/>
  <c r="FI359" i="43"/>
  <c r="FC359" i="43"/>
  <c r="EV359" i="43"/>
  <c r="FJ359" i="43"/>
  <c r="FG359" i="43"/>
  <c r="ES359" i="43"/>
  <c r="EZ359" i="43"/>
  <c r="CY363" i="43"/>
  <c r="CT363" i="43"/>
  <c r="CE363" i="43"/>
  <c r="CJ363" i="43"/>
  <c r="CO363" i="43"/>
  <c r="CU363" i="43"/>
  <c r="CF363" i="43"/>
  <c r="CK363" i="43"/>
  <c r="CP363" i="43"/>
  <c r="CZ363" i="43"/>
  <c r="DA363" i="43"/>
  <c r="CV363" i="43"/>
  <c r="CG363" i="43"/>
  <c r="CL363" i="43"/>
  <c r="CQ363" i="43"/>
  <c r="HR367" i="43"/>
  <c r="HM367" i="43"/>
  <c r="HH367" i="43"/>
  <c r="HS367" i="43"/>
  <c r="HI367" i="43"/>
  <c r="HN367" i="43"/>
  <c r="FJ367" i="43"/>
  <c r="FC367" i="43"/>
  <c r="EV367" i="43"/>
  <c r="EZ367" i="43"/>
  <c r="FG367" i="43"/>
  <c r="ES367" i="43"/>
  <c r="HS371" i="43"/>
  <c r="HI371" i="43"/>
  <c r="HN371" i="43"/>
  <c r="FB375" i="43"/>
  <c r="FI375" i="43"/>
  <c r="EU375" i="43"/>
  <c r="FJ375" i="43"/>
  <c r="FC375" i="43"/>
  <c r="EV375" i="43"/>
  <c r="DA375" i="43"/>
  <c r="CL375" i="43"/>
  <c r="CQ375" i="43"/>
  <c r="CV375" i="43"/>
  <c r="CG375" i="43"/>
  <c r="FA375" i="43"/>
  <c r="ET375" i="43"/>
  <c r="FH375" i="43"/>
  <c r="CY379" i="43"/>
  <c r="CT379" i="43"/>
  <c r="CE379" i="43"/>
  <c r="CJ379" i="43"/>
  <c r="CO379" i="43"/>
  <c r="CZ379" i="43"/>
  <c r="CU379" i="43"/>
  <c r="CF379" i="43"/>
  <c r="CK379" i="43"/>
  <c r="CP379" i="43"/>
  <c r="HT379" i="43"/>
  <c r="HJ379" i="43"/>
  <c r="HO379" i="43"/>
  <c r="CZ383" i="43"/>
  <c r="CK383" i="43"/>
  <c r="CP383" i="43"/>
  <c r="CU383" i="43"/>
  <c r="CF383" i="43"/>
  <c r="CY387" i="43"/>
  <c r="CJ387" i="43"/>
  <c r="CO387" i="43"/>
  <c r="CT387" i="43"/>
  <c r="CE387" i="43"/>
  <c r="EX387" i="43"/>
  <c r="EQ387" i="43"/>
  <c r="FE387" i="43"/>
  <c r="DA387" i="43"/>
  <c r="CQ387" i="43"/>
  <c r="CV387" i="43"/>
  <c r="CG387" i="43"/>
  <c r="CL387" i="43"/>
  <c r="HT387" i="43"/>
  <c r="HJ387" i="43"/>
  <c r="HO387" i="43"/>
  <c r="EZ391" i="43"/>
  <c r="ES391" i="43"/>
  <c r="FG391" i="43"/>
  <c r="HM391" i="43"/>
  <c r="HH391" i="43"/>
  <c r="HR391" i="43"/>
  <c r="HS391" i="43"/>
  <c r="HI391" i="43"/>
  <c r="HN391" i="43"/>
  <c r="CO395" i="43"/>
  <c r="CJ395" i="43"/>
  <c r="CE395" i="43"/>
  <c r="CY395" i="43"/>
  <c r="CT395" i="43"/>
  <c r="CU395" i="43"/>
  <c r="CK395" i="43"/>
  <c r="CP395" i="43"/>
  <c r="CF395" i="43"/>
  <c r="CZ395" i="43"/>
  <c r="HR399" i="43"/>
  <c r="HM399" i="43"/>
  <c r="HH399" i="43"/>
  <c r="FC399" i="43"/>
  <c r="FJ399" i="43"/>
  <c r="EV399" i="43"/>
  <c r="EZ399" i="43"/>
  <c r="FG399" i="43"/>
  <c r="ES399" i="43"/>
  <c r="FA399" i="43"/>
  <c r="FH399" i="43"/>
  <c r="ET399" i="43"/>
  <c r="CY403" i="43"/>
  <c r="CT403" i="43"/>
  <c r="CE403" i="43"/>
  <c r="CJ403" i="43"/>
  <c r="CO403" i="43"/>
  <c r="CZ403" i="43"/>
  <c r="CK403" i="43"/>
  <c r="CP403" i="43"/>
  <c r="CU403" i="43"/>
  <c r="CF403" i="43"/>
  <c r="HO403" i="43"/>
  <c r="HT403" i="43"/>
  <c r="HJ403" i="43"/>
  <c r="CZ407" i="43"/>
  <c r="CK407" i="43"/>
  <c r="CP407" i="43"/>
  <c r="CU407" i="43"/>
  <c r="CF407" i="43"/>
  <c r="FH411" i="43"/>
  <c r="FA411" i="43"/>
  <c r="ET411" i="43"/>
  <c r="FB411" i="43"/>
  <c r="FI411" i="43"/>
  <c r="EU411" i="43"/>
  <c r="EY411" i="43"/>
  <c r="FF411" i="43"/>
  <c r="ER411" i="43"/>
  <c r="FF415" i="43"/>
  <c r="EY415" i="43"/>
  <c r="ER415" i="43"/>
  <c r="FA415" i="43"/>
  <c r="ET415" i="43"/>
  <c r="FH415" i="43"/>
  <c r="FB415" i="43"/>
  <c r="EU415" i="43"/>
  <c r="FI415" i="43"/>
  <c r="CY419" i="43"/>
  <c r="CE419" i="43"/>
  <c r="CJ419" i="43"/>
  <c r="CO419" i="43"/>
  <c r="CT419" i="43"/>
  <c r="EX419" i="43"/>
  <c r="FE419" i="43"/>
  <c r="EQ419" i="43"/>
  <c r="CV419" i="43"/>
  <c r="CL419" i="43"/>
  <c r="CG419" i="43"/>
  <c r="DA419" i="43"/>
  <c r="CQ419" i="43"/>
  <c r="FB423" i="43"/>
  <c r="FI423" i="43"/>
  <c r="EU423" i="43"/>
  <c r="FC423" i="43"/>
  <c r="EV423" i="43"/>
  <c r="FJ423" i="43"/>
  <c r="ES423" i="43"/>
  <c r="EZ423" i="43"/>
  <c r="FG423" i="43"/>
  <c r="FA423" i="43"/>
  <c r="FH423" i="43"/>
  <c r="ET423" i="43"/>
  <c r="EX427" i="43"/>
  <c r="FE427" i="43"/>
  <c r="EQ427" i="43"/>
  <c r="FF427" i="43"/>
  <c r="EY427" i="43"/>
  <c r="ER427" i="43"/>
  <c r="HM431" i="43"/>
  <c r="HH431" i="43"/>
  <c r="HR431" i="43"/>
  <c r="HN431" i="43"/>
  <c r="HI431" i="43"/>
  <c r="HS431" i="43"/>
  <c r="FC431" i="43"/>
  <c r="FJ431" i="43"/>
  <c r="EV431" i="43"/>
  <c r="FG431" i="43"/>
  <c r="ES431" i="43"/>
  <c r="EZ431" i="43"/>
  <c r="CU435" i="43"/>
  <c r="CZ435" i="43"/>
  <c r="CK435" i="43"/>
  <c r="CF435" i="43"/>
  <c r="CP435" i="43"/>
  <c r="HI435" i="43"/>
  <c r="HS435" i="43"/>
  <c r="HN435" i="43"/>
  <c r="HT435" i="43"/>
  <c r="HO435" i="43"/>
  <c r="HJ435" i="43"/>
  <c r="CZ439" i="43"/>
  <c r="CU439" i="43"/>
  <c r="CF439" i="43"/>
  <c r="CK439" i="43"/>
  <c r="CP439" i="43"/>
  <c r="HT443" i="43"/>
  <c r="HJ443" i="43"/>
  <c r="HO443" i="43"/>
  <c r="CZ443" i="43"/>
  <c r="CK443" i="43"/>
  <c r="CP443" i="43"/>
  <c r="CU443" i="43"/>
  <c r="CF443" i="43"/>
  <c r="DA443" i="43"/>
  <c r="CG443" i="43"/>
  <c r="CL443" i="43"/>
  <c r="CQ443" i="43"/>
  <c r="CV443" i="43"/>
  <c r="HR447" i="43"/>
  <c r="HM447" i="43"/>
  <c r="HH447" i="43"/>
  <c r="FB447" i="43"/>
  <c r="EU447" i="43"/>
  <c r="FI447" i="43"/>
  <c r="FJ447" i="43"/>
  <c r="EV447" i="43"/>
  <c r="FC447" i="43"/>
  <c r="EZ447" i="43"/>
  <c r="ES447" i="43"/>
  <c r="FG447" i="43"/>
  <c r="CV451" i="43"/>
  <c r="CG451" i="43"/>
  <c r="CQ451" i="43"/>
  <c r="DA451" i="43"/>
  <c r="CL451" i="43"/>
  <c r="ET451" i="43"/>
  <c r="FA451" i="43"/>
  <c r="FH451" i="43"/>
  <c r="EX451" i="43"/>
  <c r="FE451" i="43"/>
  <c r="EQ451" i="43"/>
  <c r="CZ451" i="43"/>
  <c r="CU451" i="43"/>
  <c r="CF451" i="43"/>
  <c r="CK451" i="43"/>
  <c r="CP451" i="43"/>
  <c r="HS455" i="43"/>
  <c r="HN455" i="43"/>
  <c r="HI455" i="43"/>
  <c r="HT455" i="43"/>
  <c r="HJ455" i="43"/>
  <c r="HO455" i="43"/>
  <c r="FC455" i="43"/>
  <c r="FJ455" i="43"/>
  <c r="EV455" i="43"/>
  <c r="FC459" i="43"/>
  <c r="FJ459" i="43"/>
  <c r="EV459" i="43"/>
  <c r="HM459" i="43"/>
  <c r="HH459" i="43"/>
  <c r="HR459" i="43"/>
  <c r="CY459" i="43"/>
  <c r="CE459" i="43"/>
  <c r="CJ459" i="43"/>
  <c r="CO459" i="43"/>
  <c r="CT459" i="43"/>
  <c r="FB463" i="43"/>
  <c r="FI463" i="43"/>
  <c r="EU463" i="43"/>
  <c r="EY463" i="43"/>
  <c r="FF463" i="43"/>
  <c r="ER463" i="43"/>
  <c r="FG463" i="43"/>
  <c r="ES463" i="43"/>
  <c r="EZ463" i="43"/>
  <c r="CY467" i="43"/>
  <c r="CE467" i="43"/>
  <c r="CJ467" i="43"/>
  <c r="CO467" i="43"/>
  <c r="CT467" i="43"/>
  <c r="CZ467" i="43"/>
  <c r="CP467" i="43"/>
  <c r="CU467" i="43"/>
  <c r="CF467" i="43"/>
  <c r="CK467" i="43"/>
  <c r="HR467" i="43"/>
  <c r="HH467" i="43"/>
  <c r="HM467" i="43"/>
  <c r="FC471" i="43"/>
  <c r="EV471" i="43"/>
  <c r="FJ471" i="43"/>
  <c r="EZ471" i="43"/>
  <c r="FG471" i="43"/>
  <c r="ES471" i="43"/>
  <c r="HN471" i="43"/>
  <c r="HI471" i="43"/>
  <c r="HS471" i="43"/>
  <c r="CZ475" i="43"/>
  <c r="CP475" i="43"/>
  <c r="CU475" i="43"/>
  <c r="CF475" i="43"/>
  <c r="CK475" i="43"/>
  <c r="FC475" i="43"/>
  <c r="EV475" i="43"/>
  <c r="FJ475" i="43"/>
  <c r="CY475" i="43"/>
  <c r="CO475" i="43"/>
  <c r="CT475" i="43"/>
  <c r="CE475" i="43"/>
  <c r="CJ475" i="43"/>
  <c r="DA475" i="43"/>
  <c r="CV475" i="43"/>
  <c r="CG475" i="43"/>
  <c r="CL475" i="43"/>
  <c r="CQ475" i="43"/>
  <c r="FA479" i="43"/>
  <c r="FH479" i="43"/>
  <c r="ET479" i="43"/>
  <c r="HO479" i="43"/>
  <c r="HJ479" i="43"/>
  <c r="HT479" i="43"/>
  <c r="FC479" i="43"/>
  <c r="FJ479" i="43"/>
  <c r="EV479" i="43"/>
  <c r="HR483" i="43"/>
  <c r="HM483" i="43"/>
  <c r="HH483" i="43"/>
  <c r="HO483" i="43"/>
  <c r="HJ483" i="43"/>
  <c r="HT483" i="43"/>
  <c r="EQ487" i="43"/>
  <c r="FE487" i="43"/>
  <c r="EX487" i="43"/>
  <c r="FF487" i="43"/>
  <c r="EY487" i="43"/>
  <c r="ER487" i="43"/>
  <c r="EZ487" i="43"/>
  <c r="ES487" i="43"/>
  <c r="FG487" i="43"/>
  <c r="EZ491" i="43"/>
  <c r="FG491" i="43"/>
  <c r="ES491" i="43"/>
  <c r="HM491" i="43"/>
  <c r="HH491" i="43"/>
  <c r="HR491" i="43"/>
  <c r="CT491" i="43"/>
  <c r="CY491" i="43"/>
  <c r="CJ491" i="43"/>
  <c r="CO491" i="43"/>
  <c r="CE491" i="43"/>
  <c r="FI495" i="43"/>
  <c r="FB495" i="43"/>
  <c r="EU495" i="43"/>
  <c r="DA495" i="43"/>
  <c r="CV495" i="43"/>
  <c r="CG495" i="43"/>
  <c r="CL495" i="43"/>
  <c r="CQ495" i="43"/>
  <c r="EY495" i="43"/>
  <c r="FF495" i="43"/>
  <c r="ER495" i="43"/>
  <c r="EZ495" i="43"/>
  <c r="ES495" i="43"/>
  <c r="FG495" i="43"/>
  <c r="CY499" i="43"/>
  <c r="CO499" i="43"/>
  <c r="CT499" i="43"/>
  <c r="CE499" i="43"/>
  <c r="CJ499" i="43"/>
  <c r="FA499" i="43"/>
  <c r="FH499" i="43"/>
  <c r="ET499" i="43"/>
  <c r="FE499" i="43"/>
  <c r="EX499" i="43"/>
  <c r="EQ499" i="43"/>
  <c r="CL503" i="43"/>
  <c r="CG503" i="43"/>
  <c r="CV503" i="43"/>
  <c r="DA503" i="43"/>
  <c r="CQ503" i="43"/>
  <c r="EZ503" i="43"/>
  <c r="FG503" i="43"/>
  <c r="ES503" i="43"/>
  <c r="HS503" i="43"/>
  <c r="HI503" i="43"/>
  <c r="HN503" i="43"/>
  <c r="CZ507" i="43"/>
  <c r="CK507" i="43"/>
  <c r="CP507" i="43"/>
  <c r="CU507" i="43"/>
  <c r="CF507" i="43"/>
  <c r="CY507" i="43"/>
  <c r="CT507" i="43"/>
  <c r="CE507" i="43"/>
  <c r="CJ507" i="43"/>
  <c r="CO507" i="43"/>
  <c r="CL507" i="43"/>
  <c r="CG507" i="43"/>
  <c r="DA507" i="43"/>
  <c r="CV507" i="43"/>
  <c r="CQ507" i="43"/>
  <c r="HS511" i="43"/>
  <c r="HN511" i="43"/>
  <c r="HI511" i="43"/>
  <c r="HO511" i="43"/>
  <c r="HJ511" i="43"/>
  <c r="HT511" i="43"/>
  <c r="FB511" i="43"/>
  <c r="FI511" i="43"/>
  <c r="EU511" i="43"/>
  <c r="FC511" i="43"/>
  <c r="FJ511" i="43"/>
  <c r="EV511" i="43"/>
  <c r="CZ515" i="43"/>
  <c r="CK515" i="43"/>
  <c r="CU515" i="43"/>
  <c r="CF515" i="43"/>
  <c r="CP515" i="43"/>
  <c r="HS515" i="43"/>
  <c r="HI515" i="43"/>
  <c r="HN515" i="43"/>
  <c r="EX519" i="43"/>
  <c r="EQ519" i="43"/>
  <c r="FE519" i="43"/>
  <c r="FF519" i="43"/>
  <c r="EY519" i="43"/>
  <c r="ER519" i="43"/>
  <c r="CY519" i="43"/>
  <c r="CJ519" i="43"/>
  <c r="CO519" i="43"/>
  <c r="CT519" i="43"/>
  <c r="CE519" i="43"/>
  <c r="FA519" i="43"/>
  <c r="ET519" i="43"/>
  <c r="FH519" i="43"/>
  <c r="CT523" i="43"/>
  <c r="CO523" i="43"/>
  <c r="CY523" i="43"/>
  <c r="CE523" i="43"/>
  <c r="CJ523" i="43"/>
  <c r="CZ523" i="43"/>
  <c r="CU523" i="43"/>
  <c r="CF523" i="43"/>
  <c r="CK523" i="43"/>
  <c r="CP523" i="43"/>
  <c r="FI516" i="43"/>
  <c r="EU516" i="43"/>
  <c r="FB516" i="43"/>
  <c r="FC516" i="43"/>
  <c r="EV516" i="43"/>
  <c r="FJ516" i="43"/>
  <c r="EZ516" i="43"/>
  <c r="ES516" i="43"/>
  <c r="FG516" i="43"/>
  <c r="CZ524" i="43"/>
  <c r="CU524" i="43"/>
  <c r="CF524" i="43"/>
  <c r="CK524" i="43"/>
  <c r="CP524" i="43"/>
  <c r="HR524" i="43"/>
  <c r="HH524" i="43"/>
  <c r="HM524" i="43"/>
  <c r="CY524" i="43"/>
  <c r="CT524" i="43"/>
  <c r="CE524" i="43"/>
  <c r="CJ524" i="43"/>
  <c r="CO524" i="43"/>
  <c r="HR108" i="43"/>
  <c r="HH108" i="43"/>
  <c r="HM108" i="43"/>
  <c r="FB108" i="43"/>
  <c r="FI108" i="43"/>
  <c r="EU108" i="43"/>
  <c r="FC108" i="43"/>
  <c r="EV108" i="43"/>
  <c r="FJ108" i="43"/>
  <c r="EZ108" i="43"/>
  <c r="FG108" i="43"/>
  <c r="ES108" i="43"/>
  <c r="CZ112" i="43"/>
  <c r="CU112" i="43"/>
  <c r="CF112" i="43"/>
  <c r="CK112" i="43"/>
  <c r="CP112" i="43"/>
  <c r="HR116" i="43"/>
  <c r="HM116" i="43"/>
  <c r="HH116" i="43"/>
  <c r="FB116" i="43"/>
  <c r="EU116" i="43"/>
  <c r="FI116" i="43"/>
  <c r="FC116" i="43"/>
  <c r="EV116" i="43"/>
  <c r="FJ116" i="43"/>
  <c r="EZ116" i="43"/>
  <c r="FG116" i="43"/>
  <c r="ES116" i="43"/>
  <c r="EX120" i="43"/>
  <c r="EQ120" i="43"/>
  <c r="FE120" i="43"/>
  <c r="EY120" i="43"/>
  <c r="ER120" i="43"/>
  <c r="FF120" i="43"/>
  <c r="FB124" i="43"/>
  <c r="EU124" i="43"/>
  <c r="FI124" i="43"/>
  <c r="FC124" i="43"/>
  <c r="FJ124" i="43"/>
  <c r="EV124" i="43"/>
  <c r="DA124" i="43"/>
  <c r="CL124" i="43"/>
  <c r="CQ124" i="43"/>
  <c r="CV124" i="43"/>
  <c r="CG124" i="43"/>
  <c r="FH124" i="43"/>
  <c r="FA124" i="43"/>
  <c r="ET124" i="43"/>
  <c r="CY128" i="43"/>
  <c r="CO128" i="43"/>
  <c r="CT128" i="43"/>
  <c r="CE128" i="43"/>
  <c r="CJ128" i="43"/>
  <c r="FH128" i="43"/>
  <c r="ET128" i="43"/>
  <c r="FA128" i="43"/>
  <c r="EX128" i="43"/>
  <c r="EQ128" i="43"/>
  <c r="FE128" i="43"/>
  <c r="EY128" i="43"/>
  <c r="FF128" i="43"/>
  <c r="ER128" i="43"/>
  <c r="CZ132" i="43"/>
  <c r="CP132" i="43"/>
  <c r="CU132" i="43"/>
  <c r="CF132" i="43"/>
  <c r="CK132" i="43"/>
  <c r="CY136" i="43"/>
  <c r="CE136" i="43"/>
  <c r="CJ136" i="43"/>
  <c r="CO136" i="43"/>
  <c r="CT136" i="43"/>
  <c r="HO136" i="43"/>
  <c r="HT136" i="43"/>
  <c r="HJ136" i="43"/>
  <c r="FB140" i="43"/>
  <c r="EU140" i="43"/>
  <c r="FI140" i="43"/>
  <c r="FC140" i="43"/>
  <c r="FJ140" i="43"/>
  <c r="EV140" i="43"/>
  <c r="EZ140" i="43"/>
  <c r="ES140" i="43"/>
  <c r="FG140" i="43"/>
  <c r="FH140" i="43"/>
  <c r="FA140" i="43"/>
  <c r="ET140" i="43"/>
  <c r="CY144" i="43"/>
  <c r="CO144" i="43"/>
  <c r="CT144" i="43"/>
  <c r="CE144" i="43"/>
  <c r="CJ144" i="43"/>
  <c r="EX144" i="43"/>
  <c r="EQ144" i="43"/>
  <c r="FE144" i="43"/>
  <c r="DA144" i="43"/>
  <c r="CG144" i="43"/>
  <c r="CL144" i="43"/>
  <c r="CQ144" i="43"/>
  <c r="CV144" i="43"/>
  <c r="HT144" i="43"/>
  <c r="HJ144" i="43"/>
  <c r="HO144" i="43"/>
  <c r="FB148" i="43"/>
  <c r="FI148" i="43"/>
  <c r="EU148" i="43"/>
  <c r="FC148" i="43"/>
  <c r="FJ148" i="43"/>
  <c r="EV148" i="43"/>
  <c r="DA148" i="43"/>
  <c r="CV148" i="43"/>
  <c r="CG148" i="43"/>
  <c r="CL148" i="43"/>
  <c r="CQ148" i="43"/>
  <c r="FH148" i="43"/>
  <c r="FA148" i="43"/>
  <c r="ET148" i="43"/>
  <c r="FE152" i="43"/>
  <c r="EX152" i="43"/>
  <c r="EQ152" i="43"/>
  <c r="EY152" i="43"/>
  <c r="ER152" i="43"/>
  <c r="FF152" i="43"/>
  <c r="DA152" i="43"/>
  <c r="CQ152" i="43"/>
  <c r="CV152" i="43"/>
  <c r="CG152" i="43"/>
  <c r="CL152" i="43"/>
  <c r="HR156" i="43"/>
  <c r="HM156" i="43"/>
  <c r="HH156" i="43"/>
  <c r="FB156" i="43"/>
  <c r="EU156" i="43"/>
  <c r="FI156" i="43"/>
  <c r="EV156" i="43"/>
  <c r="FJ156" i="43"/>
  <c r="FC156" i="43"/>
  <c r="FG156" i="43"/>
  <c r="ES156" i="43"/>
  <c r="EZ156" i="43"/>
  <c r="FA160" i="43"/>
  <c r="ET160" i="43"/>
  <c r="FH160" i="43"/>
  <c r="FB160" i="43"/>
  <c r="EU160" i="43"/>
  <c r="FI160" i="43"/>
  <c r="FF160" i="43"/>
  <c r="EY160" i="43"/>
  <c r="ER160" i="43"/>
  <c r="FB164" i="43"/>
  <c r="FI164" i="43"/>
  <c r="EU164" i="43"/>
  <c r="FF164" i="43"/>
  <c r="EY164" i="43"/>
  <c r="ER164" i="43"/>
  <c r="FA164" i="43"/>
  <c r="ET164" i="43"/>
  <c r="FH164" i="43"/>
  <c r="HT168" i="43"/>
  <c r="HJ168" i="43"/>
  <c r="HO168" i="43"/>
  <c r="CZ168" i="43"/>
  <c r="CK168" i="43"/>
  <c r="CP168" i="43"/>
  <c r="CU168" i="43"/>
  <c r="CF168" i="43"/>
  <c r="DA168" i="43"/>
  <c r="CQ168" i="43"/>
  <c r="CV168" i="43"/>
  <c r="CL168" i="43"/>
  <c r="CG168" i="43"/>
  <c r="FB172" i="43"/>
  <c r="FI172" i="43"/>
  <c r="EU172" i="43"/>
  <c r="FF172" i="43"/>
  <c r="EY172" i="43"/>
  <c r="ER172" i="43"/>
  <c r="FA172" i="43"/>
  <c r="ET172" i="43"/>
  <c r="FH172" i="43"/>
  <c r="CZ176" i="43"/>
  <c r="CP176" i="43"/>
  <c r="CU176" i="43"/>
  <c r="CF176" i="43"/>
  <c r="CK176" i="43"/>
  <c r="CZ180" i="43"/>
  <c r="CU180" i="43"/>
  <c r="CF180" i="43"/>
  <c r="CK180" i="43"/>
  <c r="CP180" i="43"/>
  <c r="CZ184" i="43"/>
  <c r="CF184" i="43"/>
  <c r="CK184" i="43"/>
  <c r="CP184" i="43"/>
  <c r="CU184" i="43"/>
  <c r="FJ188" i="43"/>
  <c r="FC188" i="43"/>
  <c r="EV188" i="43"/>
  <c r="DA188" i="43"/>
  <c r="CQ188" i="43"/>
  <c r="CV188" i="43"/>
  <c r="CL188" i="43"/>
  <c r="CG188" i="43"/>
  <c r="FA188" i="43"/>
  <c r="ET188" i="43"/>
  <c r="FH188" i="43"/>
  <c r="FB188" i="43"/>
  <c r="EU188" i="43"/>
  <c r="FI188" i="43"/>
  <c r="CZ192" i="43"/>
  <c r="CP192" i="43"/>
  <c r="CU192" i="43"/>
  <c r="CF192" i="43"/>
  <c r="CK192" i="43"/>
  <c r="FB196" i="43"/>
  <c r="FI196" i="43"/>
  <c r="EU196" i="43"/>
  <c r="FF196" i="43"/>
  <c r="EY196" i="43"/>
  <c r="ER196" i="43"/>
  <c r="FA196" i="43"/>
  <c r="ET196" i="43"/>
  <c r="FH196" i="43"/>
  <c r="CY200" i="43"/>
  <c r="CT200" i="43"/>
  <c r="CE200" i="43"/>
  <c r="CJ200" i="43"/>
  <c r="CO200" i="43"/>
  <c r="EX200" i="43"/>
  <c r="EQ200" i="43"/>
  <c r="FE200" i="43"/>
  <c r="DA200" i="43"/>
  <c r="CQ200" i="43"/>
  <c r="CV200" i="43"/>
  <c r="CL200" i="43"/>
  <c r="CG200" i="43"/>
  <c r="HT200" i="43"/>
  <c r="HJ200" i="43"/>
  <c r="HO200" i="43"/>
  <c r="CZ204" i="43"/>
  <c r="CK204" i="43"/>
  <c r="CP204" i="43"/>
  <c r="CU204" i="43"/>
  <c r="CF204" i="43"/>
  <c r="CZ208" i="43"/>
  <c r="CP208" i="43"/>
  <c r="CU208" i="43"/>
  <c r="CF208" i="43"/>
  <c r="CK208" i="43"/>
  <c r="DA208" i="43"/>
  <c r="CQ208" i="43"/>
  <c r="CV208" i="43"/>
  <c r="CL208" i="43"/>
  <c r="CG208" i="43"/>
  <c r="HT208" i="43"/>
  <c r="HJ208" i="43"/>
  <c r="HO208" i="43"/>
  <c r="FF212" i="43"/>
  <c r="EY212" i="43"/>
  <c r="ER212" i="43"/>
  <c r="FA212" i="43"/>
  <c r="ET212" i="43"/>
  <c r="FH212" i="43"/>
  <c r="FB212" i="43"/>
  <c r="EU212" i="43"/>
  <c r="FI212" i="43"/>
  <c r="HS216" i="43"/>
  <c r="HI216" i="43"/>
  <c r="HN216" i="43"/>
  <c r="FB220" i="43"/>
  <c r="FI220" i="43"/>
  <c r="EU220" i="43"/>
  <c r="FJ220" i="43"/>
  <c r="FC220" i="43"/>
  <c r="EV220" i="43"/>
  <c r="DA220" i="43"/>
  <c r="CQ220" i="43"/>
  <c r="CV220" i="43"/>
  <c r="CL220" i="43"/>
  <c r="CG220" i="43"/>
  <c r="FA220" i="43"/>
  <c r="ET220" i="43"/>
  <c r="FH220" i="43"/>
  <c r="CY224" i="43"/>
  <c r="CJ224" i="43"/>
  <c r="CO224" i="43"/>
  <c r="CT224" i="43"/>
  <c r="CE224" i="43"/>
  <c r="EX224" i="43"/>
  <c r="EQ224" i="43"/>
  <c r="FE224" i="43"/>
  <c r="DA224" i="43"/>
  <c r="CQ224" i="43"/>
  <c r="CV224" i="43"/>
  <c r="CL224" i="43"/>
  <c r="CG224" i="43"/>
  <c r="HT224" i="43"/>
  <c r="HJ224" i="43"/>
  <c r="HO224" i="43"/>
  <c r="FJ228" i="43"/>
  <c r="FC228" i="43"/>
  <c r="EV228" i="43"/>
  <c r="EZ228" i="43"/>
  <c r="ES228" i="43"/>
  <c r="FG228" i="43"/>
  <c r="HR228" i="43"/>
  <c r="HM228" i="43"/>
  <c r="HH228" i="43"/>
  <c r="FB228" i="43"/>
  <c r="EU228" i="43"/>
  <c r="FI228" i="43"/>
  <c r="CZ232" i="43"/>
  <c r="CF232" i="43"/>
  <c r="CK232" i="43"/>
  <c r="CP232" i="43"/>
  <c r="CU232" i="43"/>
  <c r="FA236" i="43"/>
  <c r="FH236" i="43"/>
  <c r="ET236" i="43"/>
  <c r="FE236" i="43"/>
  <c r="EX236" i="43"/>
  <c r="EQ236" i="43"/>
  <c r="FF236" i="43"/>
  <c r="EY236" i="43"/>
  <c r="ER236" i="43"/>
  <c r="EZ236" i="43"/>
  <c r="ES236" i="43"/>
  <c r="FG236" i="43"/>
  <c r="CZ240" i="43"/>
  <c r="CK240" i="43"/>
  <c r="CP240" i="43"/>
  <c r="CF240" i="43"/>
  <c r="CU240" i="43"/>
  <c r="FE240" i="43"/>
  <c r="EQ240" i="43"/>
  <c r="EX240" i="43"/>
  <c r="EY240" i="43"/>
  <c r="ER240" i="43"/>
  <c r="FF240" i="43"/>
  <c r="EZ240" i="43"/>
  <c r="ES240" i="43"/>
  <c r="FG240" i="43"/>
  <c r="FI244" i="43"/>
  <c r="EU244" i="43"/>
  <c r="FB244" i="43"/>
  <c r="EY244" i="43"/>
  <c r="FF244" i="43"/>
  <c r="ER244" i="43"/>
  <c r="EZ244" i="43"/>
  <c r="ES244" i="43"/>
  <c r="FG244" i="43"/>
  <c r="CY248" i="43"/>
  <c r="CO248" i="43"/>
  <c r="CT248" i="43"/>
  <c r="CJ248" i="43"/>
  <c r="CE248" i="43"/>
  <c r="CZ248" i="43"/>
  <c r="CU248" i="43"/>
  <c r="CF248" i="43"/>
  <c r="CP248" i="43"/>
  <c r="CK248" i="43"/>
  <c r="HR248" i="43"/>
  <c r="HH248" i="43"/>
  <c r="HM248" i="43"/>
  <c r="FI252" i="43"/>
  <c r="EU252" i="43"/>
  <c r="FB252" i="43"/>
  <c r="EY252" i="43"/>
  <c r="ER252" i="43"/>
  <c r="FF252" i="43"/>
  <c r="EZ252" i="43"/>
  <c r="ES252" i="43"/>
  <c r="FG252" i="43"/>
  <c r="CY256" i="43"/>
  <c r="CO256" i="43"/>
  <c r="CT256" i="43"/>
  <c r="CJ256" i="43"/>
  <c r="CE256" i="43"/>
  <c r="CZ256" i="43"/>
  <c r="CK256" i="43"/>
  <c r="CP256" i="43"/>
  <c r="CF256" i="43"/>
  <c r="CU256" i="43"/>
  <c r="FE260" i="43"/>
  <c r="EX260" i="43"/>
  <c r="EQ260" i="43"/>
  <c r="EY260" i="43"/>
  <c r="FF260" i="43"/>
  <c r="ER260" i="43"/>
  <c r="EZ260" i="43"/>
  <c r="ES260" i="43"/>
  <c r="FG260" i="43"/>
  <c r="CY264" i="43"/>
  <c r="CO264" i="43"/>
  <c r="CT264" i="43"/>
  <c r="CJ264" i="43"/>
  <c r="CE264" i="43"/>
  <c r="CZ264" i="43"/>
  <c r="CU264" i="43"/>
  <c r="CF264" i="43"/>
  <c r="CP264" i="43"/>
  <c r="CK264" i="43"/>
  <c r="DA264" i="43"/>
  <c r="CL264" i="43"/>
  <c r="CQ264" i="43"/>
  <c r="CG264" i="43"/>
  <c r="CV264" i="43"/>
  <c r="FI268" i="43"/>
  <c r="EU268" i="43"/>
  <c r="FB268" i="43"/>
  <c r="EY268" i="43"/>
  <c r="ER268" i="43"/>
  <c r="FF268" i="43"/>
  <c r="EZ268" i="43"/>
  <c r="ES268" i="43"/>
  <c r="FG268" i="43"/>
  <c r="CY272" i="43"/>
  <c r="CO272" i="43"/>
  <c r="CT272" i="43"/>
  <c r="CJ272" i="43"/>
  <c r="CE272" i="43"/>
  <c r="CZ272" i="43"/>
  <c r="CK272" i="43"/>
  <c r="CP272" i="43"/>
  <c r="CF272" i="43"/>
  <c r="CU272" i="43"/>
  <c r="DA272" i="43"/>
  <c r="CL272" i="43"/>
  <c r="CQ272" i="43"/>
  <c r="CG272" i="43"/>
  <c r="CV272" i="43"/>
  <c r="FA276" i="43"/>
  <c r="FH276" i="43"/>
  <c r="ET276" i="43"/>
  <c r="FE276" i="43"/>
  <c r="EX276" i="43"/>
  <c r="EQ276" i="43"/>
  <c r="EY276" i="43"/>
  <c r="FF276" i="43"/>
  <c r="ER276" i="43"/>
  <c r="EZ276" i="43"/>
  <c r="ES276" i="43"/>
  <c r="FG276" i="43"/>
  <c r="CY280" i="43"/>
  <c r="CO280" i="43"/>
  <c r="CT280" i="43"/>
  <c r="CJ280" i="43"/>
  <c r="CE280" i="43"/>
  <c r="CZ280" i="43"/>
  <c r="CU280" i="43"/>
  <c r="CF280" i="43"/>
  <c r="CP280" i="43"/>
  <c r="CK280" i="43"/>
  <c r="HI284" i="43"/>
  <c r="HN284" i="43"/>
  <c r="HS284" i="43"/>
  <c r="FB284" i="43"/>
  <c r="FI284" i="43"/>
  <c r="EU284" i="43"/>
  <c r="ER284" i="43"/>
  <c r="FF284" i="43"/>
  <c r="EY284" i="43"/>
  <c r="EZ284" i="43"/>
  <c r="ES284" i="43"/>
  <c r="FG284" i="43"/>
  <c r="CY288" i="43"/>
  <c r="CT288" i="43"/>
  <c r="CE288" i="43"/>
  <c r="CJ288" i="43"/>
  <c r="CO288" i="43"/>
  <c r="FE288" i="43"/>
  <c r="EX288" i="43"/>
  <c r="EQ288" i="43"/>
  <c r="FI292" i="43"/>
  <c r="EU292" i="43"/>
  <c r="FB292" i="43"/>
  <c r="EY292" i="43"/>
  <c r="FF292" i="43"/>
  <c r="ER292" i="43"/>
  <c r="EZ292" i="43"/>
  <c r="ES292" i="43"/>
  <c r="FG292" i="43"/>
  <c r="FA296" i="43"/>
  <c r="FH296" i="43"/>
  <c r="ET296" i="43"/>
  <c r="FE296" i="43"/>
  <c r="EQ296" i="43"/>
  <c r="EX296" i="43"/>
  <c r="DA296" i="43"/>
  <c r="CG296" i="43"/>
  <c r="CL296" i="43"/>
  <c r="CQ296" i="43"/>
  <c r="CV296" i="43"/>
  <c r="FA300" i="43"/>
  <c r="FH300" i="43"/>
  <c r="ET300" i="43"/>
  <c r="FE300" i="43"/>
  <c r="EX300" i="43"/>
  <c r="EQ300" i="43"/>
  <c r="EY300" i="43"/>
  <c r="ER300" i="43"/>
  <c r="FF300" i="43"/>
  <c r="EZ300" i="43"/>
  <c r="ES300" i="43"/>
  <c r="FG300" i="43"/>
  <c r="CY304" i="43"/>
  <c r="CT304" i="43"/>
  <c r="CJ304" i="43"/>
  <c r="CO304" i="43"/>
  <c r="CE304" i="43"/>
  <c r="CZ304" i="43"/>
  <c r="CF304" i="43"/>
  <c r="CK304" i="43"/>
  <c r="CP304" i="43"/>
  <c r="CU304" i="43"/>
  <c r="DA304" i="43"/>
  <c r="CG304" i="43"/>
  <c r="CL304" i="43"/>
  <c r="CQ304" i="43"/>
  <c r="CV304" i="43"/>
  <c r="HS308" i="43"/>
  <c r="HI308" i="43"/>
  <c r="HN308" i="43"/>
  <c r="FC308" i="43"/>
  <c r="EV308" i="43"/>
  <c r="FJ308" i="43"/>
  <c r="EZ308" i="43"/>
  <c r="ES308" i="43"/>
  <c r="FG308" i="43"/>
  <c r="CZ312" i="43"/>
  <c r="CF312" i="43"/>
  <c r="CK312" i="43"/>
  <c r="CP312" i="43"/>
  <c r="CU312" i="43"/>
  <c r="HR312" i="43"/>
  <c r="HH312" i="43"/>
  <c r="HM312" i="43"/>
  <c r="CY312" i="43"/>
  <c r="CJ312" i="43"/>
  <c r="CO312" i="43"/>
  <c r="CT312" i="43"/>
  <c r="CE312" i="43"/>
  <c r="FI316" i="43"/>
  <c r="EU316" i="43"/>
  <c r="FB316" i="43"/>
  <c r="EY316" i="43"/>
  <c r="FF316" i="43"/>
  <c r="ER316" i="43"/>
  <c r="EZ316" i="43"/>
  <c r="ES316" i="43"/>
  <c r="FG316" i="43"/>
  <c r="CY320" i="43"/>
  <c r="CO320" i="43"/>
  <c r="CT320" i="43"/>
  <c r="CE320" i="43"/>
  <c r="CJ320" i="43"/>
  <c r="CZ320" i="43"/>
  <c r="CK320" i="43"/>
  <c r="CP320" i="43"/>
  <c r="CU320" i="43"/>
  <c r="CF320" i="43"/>
  <c r="FB324" i="43"/>
  <c r="FI324" i="43"/>
  <c r="EU324" i="43"/>
  <c r="FC324" i="43"/>
  <c r="FJ324" i="43"/>
  <c r="EV324" i="43"/>
  <c r="ES324" i="43"/>
  <c r="EZ324" i="43"/>
  <c r="FG324" i="43"/>
  <c r="CY328" i="43"/>
  <c r="CO328" i="43"/>
  <c r="CT328" i="43"/>
  <c r="CE328" i="43"/>
  <c r="CJ328" i="43"/>
  <c r="CZ328" i="43"/>
  <c r="CK328" i="43"/>
  <c r="CP328" i="43"/>
  <c r="CU328" i="43"/>
  <c r="CF328" i="43"/>
  <c r="FB332" i="43"/>
  <c r="FI332" i="43"/>
  <c r="EU332" i="43"/>
  <c r="FC332" i="43"/>
  <c r="FJ332" i="43"/>
  <c r="EV332" i="43"/>
  <c r="ES332" i="43"/>
  <c r="EZ332" i="43"/>
  <c r="FG332" i="43"/>
  <c r="FC336" i="43"/>
  <c r="FJ336" i="43"/>
  <c r="EV336" i="43"/>
  <c r="HR336" i="43"/>
  <c r="HH336" i="43"/>
  <c r="HM336" i="43"/>
  <c r="FB340" i="43"/>
  <c r="FI340" i="43"/>
  <c r="EU340" i="43"/>
  <c r="EY340" i="43"/>
  <c r="FF340" i="43"/>
  <c r="ER340" i="43"/>
  <c r="FG340" i="43"/>
  <c r="EZ340" i="43"/>
  <c r="ES340" i="43"/>
  <c r="CY344" i="43"/>
  <c r="CJ344" i="43"/>
  <c r="CO344" i="43"/>
  <c r="CT344" i="43"/>
  <c r="CE344" i="43"/>
  <c r="CZ344" i="43"/>
  <c r="CK344" i="43"/>
  <c r="CP344" i="43"/>
  <c r="CU344" i="43"/>
  <c r="CF344" i="43"/>
  <c r="HR344" i="43"/>
  <c r="HH344" i="43"/>
  <c r="HM344" i="43"/>
  <c r="EY348" i="43"/>
  <c r="FF348" i="43"/>
  <c r="ER348" i="43"/>
  <c r="FG348" i="43"/>
  <c r="EZ348" i="43"/>
  <c r="ES348" i="43"/>
  <c r="HS348" i="43"/>
  <c r="HI348" i="43"/>
  <c r="HN348" i="43"/>
  <c r="CY352" i="43"/>
  <c r="CJ352" i="43"/>
  <c r="CO352" i="43"/>
  <c r="CT352" i="43"/>
  <c r="CE352" i="43"/>
  <c r="CZ352" i="43"/>
  <c r="CF352" i="43"/>
  <c r="CK352" i="43"/>
  <c r="CP352" i="43"/>
  <c r="CU352" i="43"/>
  <c r="EY356" i="43"/>
  <c r="FF356" i="43"/>
  <c r="ER356" i="43"/>
  <c r="FG356" i="43"/>
  <c r="EZ356" i="43"/>
  <c r="ES356" i="43"/>
  <c r="FB356" i="43"/>
  <c r="FI356" i="43"/>
  <c r="EU356" i="43"/>
  <c r="HJ360" i="43"/>
  <c r="HT360" i="43"/>
  <c r="HO360" i="43"/>
  <c r="FC364" i="43"/>
  <c r="FJ364" i="43"/>
  <c r="EV364" i="43"/>
  <c r="EZ364" i="43"/>
  <c r="FG364" i="43"/>
  <c r="ES364" i="43"/>
  <c r="EU364" i="43"/>
  <c r="FI364" i="43"/>
  <c r="FB364" i="43"/>
  <c r="CY368" i="43"/>
  <c r="CT368" i="43"/>
  <c r="CE368" i="43"/>
  <c r="CJ368" i="43"/>
  <c r="CO368" i="43"/>
  <c r="CZ368" i="43"/>
  <c r="CU368" i="43"/>
  <c r="CF368" i="43"/>
  <c r="CK368" i="43"/>
  <c r="CP368" i="43"/>
  <c r="HR368" i="43"/>
  <c r="HH368" i="43"/>
  <c r="HM368" i="43"/>
  <c r="FI372" i="43"/>
  <c r="FB372" i="43"/>
  <c r="EU372" i="43"/>
  <c r="EY372" i="43"/>
  <c r="ER372" i="43"/>
  <c r="FF372" i="43"/>
  <c r="EZ372" i="43"/>
  <c r="ES372" i="43"/>
  <c r="FG372" i="43"/>
  <c r="CZ376" i="43"/>
  <c r="CK376" i="43"/>
  <c r="CP376" i="43"/>
  <c r="CU376" i="43"/>
  <c r="CF376" i="43"/>
  <c r="CY376" i="43"/>
  <c r="CT376" i="43"/>
  <c r="CE376" i="43"/>
  <c r="CJ376" i="43"/>
  <c r="CO376" i="43"/>
  <c r="FI380" i="43"/>
  <c r="FB380" i="43"/>
  <c r="EU380" i="43"/>
  <c r="EY380" i="43"/>
  <c r="FF380" i="43"/>
  <c r="ER380" i="43"/>
  <c r="EZ380" i="43"/>
  <c r="ES380" i="43"/>
  <c r="FG380" i="43"/>
  <c r="CY384" i="43"/>
  <c r="CT384" i="43"/>
  <c r="CE384" i="43"/>
  <c r="CJ384" i="43"/>
  <c r="CO384" i="43"/>
  <c r="CZ384" i="43"/>
  <c r="CU384" i="43"/>
  <c r="CF384" i="43"/>
  <c r="CK384" i="43"/>
  <c r="CP384" i="43"/>
  <c r="CZ388" i="43"/>
  <c r="CP388" i="43"/>
  <c r="CU388" i="43"/>
  <c r="CF388" i="43"/>
  <c r="CK388" i="43"/>
  <c r="FC388" i="43"/>
  <c r="EV388" i="43"/>
  <c r="FJ388" i="43"/>
  <c r="FA392" i="43"/>
  <c r="FH392" i="43"/>
  <c r="ET392" i="43"/>
  <c r="FE392" i="43"/>
  <c r="EX392" i="43"/>
  <c r="EQ392" i="43"/>
  <c r="DA392" i="43"/>
  <c r="CG392" i="43"/>
  <c r="CL392" i="43"/>
  <c r="CQ392" i="43"/>
  <c r="CV392" i="43"/>
  <c r="HN396" i="43"/>
  <c r="HS396" i="43"/>
  <c r="HI396" i="43"/>
  <c r="EY396" i="43"/>
  <c r="FF396" i="43"/>
  <c r="ER396" i="43"/>
  <c r="EZ396" i="43"/>
  <c r="FG396" i="43"/>
  <c r="ES396" i="43"/>
  <c r="EY400" i="43"/>
  <c r="FF400" i="43"/>
  <c r="ER400" i="43"/>
  <c r="CZ400" i="43"/>
  <c r="CP400" i="43"/>
  <c r="CU400" i="43"/>
  <c r="CF400" i="43"/>
  <c r="CK400" i="43"/>
  <c r="CV400" i="43"/>
  <c r="CQ400" i="43"/>
  <c r="DA400" i="43"/>
  <c r="CG400" i="43"/>
  <c r="CL400" i="43"/>
  <c r="FB404" i="43"/>
  <c r="FI404" i="43"/>
  <c r="EU404" i="43"/>
  <c r="FC404" i="43"/>
  <c r="FJ404" i="43"/>
  <c r="EV404" i="43"/>
  <c r="FG404" i="43"/>
  <c r="EZ404" i="43"/>
  <c r="ES404" i="43"/>
  <c r="CZ408" i="43"/>
  <c r="CP408" i="43"/>
  <c r="CU408" i="43"/>
  <c r="CF408" i="43"/>
  <c r="CK408" i="43"/>
  <c r="CY408" i="43"/>
  <c r="CE408" i="43"/>
  <c r="CJ408" i="43"/>
  <c r="CO408" i="43"/>
  <c r="CT408" i="43"/>
  <c r="FB412" i="43"/>
  <c r="FI412" i="43"/>
  <c r="EU412" i="43"/>
  <c r="EV412" i="43"/>
  <c r="FC412" i="43"/>
  <c r="FJ412" i="43"/>
  <c r="HO412" i="43"/>
  <c r="HT412" i="43"/>
  <c r="HJ412" i="43"/>
  <c r="CY416" i="43"/>
  <c r="CO416" i="43"/>
  <c r="CT416" i="43"/>
  <c r="CJ416" i="43"/>
  <c r="CE416" i="43"/>
  <c r="HT416" i="43"/>
  <c r="HO416" i="43"/>
  <c r="HJ416" i="43"/>
  <c r="HR416" i="43"/>
  <c r="HM416" i="43"/>
  <c r="HH416" i="43"/>
  <c r="FA420" i="43"/>
  <c r="FH420" i="43"/>
  <c r="ET420" i="43"/>
  <c r="FB420" i="43"/>
  <c r="FI420" i="43"/>
  <c r="EU420" i="43"/>
  <c r="FC420" i="43"/>
  <c r="FJ420" i="43"/>
  <c r="EV420" i="43"/>
  <c r="CZ424" i="43"/>
  <c r="CP424" i="43"/>
  <c r="CK424" i="43"/>
  <c r="CU424" i="43"/>
  <c r="CF424" i="43"/>
  <c r="DA424" i="43"/>
  <c r="CV424" i="43"/>
  <c r="CG424" i="43"/>
  <c r="CL424" i="43"/>
  <c r="CQ424" i="43"/>
  <c r="EQ424" i="43"/>
  <c r="FE424" i="43"/>
  <c r="EX424" i="43"/>
  <c r="CT424" i="43"/>
  <c r="CJ424" i="43"/>
  <c r="CE424" i="43"/>
  <c r="CO424" i="43"/>
  <c r="CY424" i="43"/>
  <c r="FC428" i="43"/>
  <c r="FJ428" i="43"/>
  <c r="EV428" i="43"/>
  <c r="EZ428" i="43"/>
  <c r="FG428" i="43"/>
  <c r="ES428" i="43"/>
  <c r="HI428" i="43"/>
  <c r="HS428" i="43"/>
  <c r="HN428" i="43"/>
  <c r="EQ432" i="43"/>
  <c r="FE432" i="43"/>
  <c r="EX432" i="43"/>
  <c r="CP432" i="43"/>
  <c r="CU432" i="43"/>
  <c r="CZ432" i="43"/>
  <c r="CK432" i="43"/>
  <c r="CF432" i="43"/>
  <c r="EZ436" i="43"/>
  <c r="FG436" i="43"/>
  <c r="ES436" i="43"/>
  <c r="EU436" i="43"/>
  <c r="FB436" i="43"/>
  <c r="FI436" i="43"/>
  <c r="FC436" i="43"/>
  <c r="FJ436" i="43"/>
  <c r="EV436" i="43"/>
  <c r="CZ440" i="43"/>
  <c r="CK440" i="43"/>
  <c r="CP440" i="43"/>
  <c r="CU440" i="43"/>
  <c r="CF440" i="43"/>
  <c r="HR440" i="43"/>
  <c r="HH440" i="43"/>
  <c r="HM440" i="43"/>
  <c r="CY440" i="43"/>
  <c r="CJ440" i="43"/>
  <c r="CO440" i="43"/>
  <c r="CT440" i="43"/>
  <c r="CE440" i="43"/>
  <c r="FI444" i="43"/>
  <c r="EU444" i="43"/>
  <c r="FB444" i="43"/>
  <c r="FC444" i="43"/>
  <c r="EV444" i="43"/>
  <c r="FJ444" i="43"/>
  <c r="EZ444" i="43"/>
  <c r="ES444" i="43"/>
  <c r="FG444" i="43"/>
  <c r="CY448" i="43"/>
  <c r="CJ448" i="43"/>
  <c r="CO448" i="43"/>
  <c r="CT448" i="43"/>
  <c r="CE448" i="43"/>
  <c r="FA448" i="43"/>
  <c r="FH448" i="43"/>
  <c r="ET448" i="43"/>
  <c r="EX448" i="43"/>
  <c r="FE448" i="43"/>
  <c r="EQ448" i="43"/>
  <c r="FJ452" i="43"/>
  <c r="FC452" i="43"/>
  <c r="EV452" i="43"/>
  <c r="FG452" i="43"/>
  <c r="ES452" i="43"/>
  <c r="EZ452" i="43"/>
  <c r="HH452" i="43"/>
  <c r="HR452" i="43"/>
  <c r="HM452" i="43"/>
  <c r="FB452" i="43"/>
  <c r="EU452" i="43"/>
  <c r="FI452" i="43"/>
  <c r="CZ456" i="43"/>
  <c r="CU456" i="43"/>
  <c r="CF456" i="43"/>
  <c r="CK456" i="43"/>
  <c r="CP456" i="43"/>
  <c r="DA456" i="43"/>
  <c r="CQ456" i="43"/>
  <c r="CV456" i="43"/>
  <c r="CG456" i="43"/>
  <c r="CL456" i="43"/>
  <c r="EZ456" i="43"/>
  <c r="FG456" i="43"/>
  <c r="ES456" i="43"/>
  <c r="CZ460" i="43"/>
  <c r="CF460" i="43"/>
  <c r="CK460" i="43"/>
  <c r="CP460" i="43"/>
  <c r="CU460" i="43"/>
  <c r="HS460" i="43"/>
  <c r="HI460" i="43"/>
  <c r="HN460" i="43"/>
  <c r="CY464" i="43"/>
  <c r="CE464" i="43"/>
  <c r="CJ464" i="43"/>
  <c r="CO464" i="43"/>
  <c r="CT464" i="43"/>
  <c r="CZ464" i="43"/>
  <c r="CK464" i="43"/>
  <c r="CP464" i="43"/>
  <c r="CU464" i="43"/>
  <c r="CF464" i="43"/>
  <c r="HT464" i="43"/>
  <c r="HO464" i="43"/>
  <c r="HJ464" i="43"/>
  <c r="FB468" i="43"/>
  <c r="FI468" i="43"/>
  <c r="EU468" i="43"/>
  <c r="FC468" i="43"/>
  <c r="FJ468" i="43"/>
  <c r="EV468" i="43"/>
  <c r="EZ468" i="43"/>
  <c r="ES468" i="43"/>
  <c r="FG468" i="43"/>
  <c r="HR472" i="43"/>
  <c r="HH472" i="43"/>
  <c r="HM472" i="43"/>
  <c r="CZ472" i="43"/>
  <c r="CU472" i="43"/>
  <c r="CF472" i="43"/>
  <c r="CK472" i="43"/>
  <c r="CP472" i="43"/>
  <c r="HO476" i="43"/>
  <c r="HT476" i="43"/>
  <c r="HJ476" i="43"/>
  <c r="CY476" i="43"/>
  <c r="CO476" i="43"/>
  <c r="CT476" i="43"/>
  <c r="CE476" i="43"/>
  <c r="CJ476" i="43"/>
  <c r="EX476" i="43"/>
  <c r="FE476" i="43"/>
  <c r="EQ476" i="43"/>
  <c r="FH476" i="43"/>
  <c r="FA476" i="43"/>
  <c r="ET476" i="43"/>
  <c r="FB480" i="43"/>
  <c r="EU480" i="43"/>
  <c r="FI480" i="43"/>
  <c r="FC480" i="43"/>
  <c r="FJ480" i="43"/>
  <c r="EV480" i="43"/>
  <c r="HJ480" i="43"/>
  <c r="HT480" i="43"/>
  <c r="HO480" i="43"/>
  <c r="FB484" i="43"/>
  <c r="EU484" i="43"/>
  <c r="FI484" i="43"/>
  <c r="FC484" i="43"/>
  <c r="FJ484" i="43"/>
  <c r="EV484" i="43"/>
  <c r="EZ484" i="43"/>
  <c r="ES484" i="43"/>
  <c r="FG484" i="43"/>
  <c r="FH484" i="43"/>
  <c r="ET484" i="43"/>
  <c r="FA484" i="43"/>
  <c r="CZ488" i="43"/>
  <c r="CU488" i="43"/>
  <c r="CF488" i="43"/>
  <c r="CK488" i="43"/>
  <c r="CP488" i="43"/>
  <c r="HN488" i="43"/>
  <c r="HS488" i="43"/>
  <c r="HI488" i="43"/>
  <c r="HT488" i="43"/>
  <c r="HJ488" i="43"/>
  <c r="HO488" i="43"/>
  <c r="CZ492" i="43"/>
  <c r="CU492" i="43"/>
  <c r="CF492" i="43"/>
  <c r="CK492" i="43"/>
  <c r="CP492" i="43"/>
  <c r="HJ492" i="43"/>
  <c r="HT492" i="43"/>
  <c r="HO492" i="43"/>
  <c r="FB492" i="43"/>
  <c r="EU492" i="43"/>
  <c r="FI492" i="43"/>
  <c r="DA496" i="43"/>
  <c r="CG496" i="43"/>
  <c r="CL496" i="43"/>
  <c r="CQ496" i="43"/>
  <c r="CV496" i="43"/>
  <c r="HO496" i="43"/>
  <c r="HT496" i="43"/>
  <c r="HJ496" i="43"/>
  <c r="FC496" i="43"/>
  <c r="FJ496" i="43"/>
  <c r="EV496" i="43"/>
  <c r="HR500" i="43"/>
  <c r="HH500" i="43"/>
  <c r="HM500" i="43"/>
  <c r="HN500" i="43"/>
  <c r="HS500" i="43"/>
  <c r="HI500" i="43"/>
  <c r="FC500" i="43"/>
  <c r="EV500" i="43"/>
  <c r="FJ500" i="43"/>
  <c r="EZ500" i="43"/>
  <c r="FG500" i="43"/>
  <c r="ES500" i="43"/>
  <c r="FI504" i="43"/>
  <c r="EU504" i="43"/>
  <c r="FB504" i="43"/>
  <c r="FJ504" i="43"/>
  <c r="FC504" i="43"/>
  <c r="EV504" i="43"/>
  <c r="HO504" i="43"/>
  <c r="HT504" i="43"/>
  <c r="HJ504" i="43"/>
  <c r="EX508" i="43"/>
  <c r="FE508" i="43"/>
  <c r="EQ508" i="43"/>
  <c r="FB508" i="43"/>
  <c r="FI508" i="43"/>
  <c r="EU508" i="43"/>
  <c r="HN508" i="43"/>
  <c r="HI508" i="43"/>
  <c r="HS508" i="43"/>
  <c r="CY512" i="43"/>
  <c r="CO512" i="43"/>
  <c r="CT512" i="43"/>
  <c r="CJ512" i="43"/>
  <c r="CE512" i="43"/>
  <c r="HJ512" i="43"/>
  <c r="HT512" i="43"/>
  <c r="HO512" i="43"/>
  <c r="HM512" i="43"/>
  <c r="HH512" i="43"/>
  <c r="HR512" i="43"/>
  <c r="FE520" i="43"/>
  <c r="EX520" i="43"/>
  <c r="EQ520" i="43"/>
  <c r="EY520" i="43"/>
  <c r="ER520" i="43"/>
  <c r="FF520" i="43"/>
  <c r="EZ520" i="43"/>
  <c r="ES520" i="43"/>
  <c r="FG520" i="43"/>
  <c r="HR109" i="43"/>
  <c r="HH109" i="43"/>
  <c r="HM109" i="43"/>
  <c r="CU109" i="43"/>
  <c r="CK109" i="43"/>
  <c r="CZ109" i="43"/>
  <c r="CP109" i="43"/>
  <c r="CF109" i="43"/>
  <c r="FI113" i="43"/>
  <c r="FB113" i="43"/>
  <c r="EU113" i="43"/>
  <c r="EY113" i="43"/>
  <c r="ER113" i="43"/>
  <c r="FF113" i="43"/>
  <c r="EZ113" i="43"/>
  <c r="ES113" i="43"/>
  <c r="FG113" i="43"/>
  <c r="HR117" i="43"/>
  <c r="HH117" i="43"/>
  <c r="HM117" i="43"/>
  <c r="CU117" i="43"/>
  <c r="CK117" i="43"/>
  <c r="CZ117" i="43"/>
  <c r="CP117" i="43"/>
  <c r="CF117" i="43"/>
  <c r="FA121" i="43"/>
  <c r="FH121" i="43"/>
  <c r="ET121" i="43"/>
  <c r="FE121" i="43"/>
  <c r="EQ121" i="43"/>
  <c r="EX121" i="43"/>
  <c r="EY121" i="43"/>
  <c r="FF121" i="43"/>
  <c r="ER121" i="43"/>
  <c r="EZ121" i="43"/>
  <c r="ES121" i="43"/>
  <c r="FG121" i="43"/>
  <c r="CY125" i="43"/>
  <c r="CJ125" i="43"/>
  <c r="CO125" i="43"/>
  <c r="CT125" i="43"/>
  <c r="CE125" i="43"/>
  <c r="CZ125" i="43"/>
  <c r="CU125" i="43"/>
  <c r="CF125" i="43"/>
  <c r="CK125" i="43"/>
  <c r="CP125" i="43"/>
  <c r="FB129" i="43"/>
  <c r="FI129" i="43"/>
  <c r="EU129" i="43"/>
  <c r="EY129" i="43"/>
  <c r="FF129" i="43"/>
  <c r="ER129" i="43"/>
  <c r="FG129" i="43"/>
  <c r="EZ129" i="43"/>
  <c r="ES129" i="43"/>
  <c r="CZ133" i="43"/>
  <c r="CK133" i="43"/>
  <c r="CP133" i="43"/>
  <c r="CU133" i="43"/>
  <c r="CF133" i="43"/>
  <c r="CY133" i="43"/>
  <c r="CJ133" i="43"/>
  <c r="CO133" i="43"/>
  <c r="CT133" i="43"/>
  <c r="CE133" i="43"/>
  <c r="FB137" i="43"/>
  <c r="FI137" i="43"/>
  <c r="EU137" i="43"/>
  <c r="FC137" i="43"/>
  <c r="FJ137" i="43"/>
  <c r="EV137" i="43"/>
  <c r="FG137" i="43"/>
  <c r="EZ137" i="43"/>
  <c r="ES137" i="43"/>
  <c r="FA141" i="43"/>
  <c r="ET141" i="43"/>
  <c r="FH141" i="43"/>
  <c r="EX141" i="43"/>
  <c r="FE141" i="43"/>
  <c r="EQ141" i="43"/>
  <c r="DA141" i="43"/>
  <c r="CQ141" i="43"/>
  <c r="CV141" i="43"/>
  <c r="CG141" i="43"/>
  <c r="CL141" i="43"/>
  <c r="FG145" i="43"/>
  <c r="EZ145" i="43"/>
  <c r="ES145" i="43"/>
  <c r="FB145" i="43"/>
  <c r="FI145" i="43"/>
  <c r="EU145" i="43"/>
  <c r="FC145" i="43"/>
  <c r="FJ145" i="43"/>
  <c r="EV145" i="43"/>
  <c r="FA149" i="43"/>
  <c r="ET149" i="43"/>
  <c r="FH149" i="43"/>
  <c r="EX149" i="43"/>
  <c r="FE149" i="43"/>
  <c r="EQ149" i="43"/>
  <c r="DA149" i="43"/>
  <c r="CQ149" i="43"/>
  <c r="CV149" i="43"/>
  <c r="CG149" i="43"/>
  <c r="CL149" i="43"/>
  <c r="HI153" i="43"/>
  <c r="HS153" i="43"/>
  <c r="HN153" i="43"/>
  <c r="FC153" i="43"/>
  <c r="EV153" i="43"/>
  <c r="FJ153" i="43"/>
  <c r="EZ153" i="43"/>
  <c r="ES153" i="43"/>
  <c r="FG153" i="43"/>
  <c r="CT157" i="43"/>
  <c r="CJ157" i="43"/>
  <c r="CO157" i="43"/>
  <c r="CE157" i="43"/>
  <c r="CY157" i="43"/>
  <c r="HJ157" i="43"/>
  <c r="HT157" i="43"/>
  <c r="HO157" i="43"/>
  <c r="HS161" i="43"/>
  <c r="HI161" i="43"/>
  <c r="HN161" i="43"/>
  <c r="HT161" i="43"/>
  <c r="HO161" i="43"/>
  <c r="HJ161" i="43"/>
  <c r="FC161" i="43"/>
  <c r="FJ161" i="43"/>
  <c r="EV161" i="43"/>
  <c r="CY165" i="43"/>
  <c r="CJ165" i="43"/>
  <c r="CO165" i="43"/>
  <c r="CT165" i="43"/>
  <c r="CE165" i="43"/>
  <c r="FA165" i="43"/>
  <c r="FH165" i="43"/>
  <c r="ET165" i="43"/>
  <c r="DA165" i="43"/>
  <c r="CQ165" i="43"/>
  <c r="CV165" i="43"/>
  <c r="CL165" i="43"/>
  <c r="CG165" i="43"/>
  <c r="HS169" i="43"/>
  <c r="HN169" i="43"/>
  <c r="HI169" i="43"/>
  <c r="FI169" i="43"/>
  <c r="FB169" i="43"/>
  <c r="EU169" i="43"/>
  <c r="FC169" i="43"/>
  <c r="EV169" i="43"/>
  <c r="FJ169" i="43"/>
  <c r="CZ173" i="43"/>
  <c r="CP173" i="43"/>
  <c r="CU173" i="43"/>
  <c r="CK173" i="43"/>
  <c r="CF173" i="43"/>
  <c r="HR173" i="43"/>
  <c r="HH173" i="43"/>
  <c r="HM173" i="43"/>
  <c r="FE177" i="43"/>
  <c r="EX177" i="43"/>
  <c r="EQ177" i="43"/>
  <c r="EY177" i="43"/>
  <c r="ER177" i="43"/>
  <c r="FF177" i="43"/>
  <c r="EZ177" i="43"/>
  <c r="ES177" i="43"/>
  <c r="FG177" i="43"/>
  <c r="CY181" i="43"/>
  <c r="CE181" i="43"/>
  <c r="CJ181" i="43"/>
  <c r="CO181" i="43"/>
  <c r="CT181" i="43"/>
  <c r="CZ181" i="43"/>
  <c r="CP181" i="43"/>
  <c r="CU181" i="43"/>
  <c r="CK181" i="43"/>
  <c r="CF181" i="43"/>
  <c r="DA181" i="43"/>
  <c r="CQ181" i="43"/>
  <c r="CV181" i="43"/>
  <c r="CL181" i="43"/>
  <c r="CG181" i="43"/>
  <c r="FA185" i="43"/>
  <c r="FH185" i="43"/>
  <c r="ET185" i="43"/>
  <c r="FE185" i="43"/>
  <c r="EX185" i="43"/>
  <c r="EQ185" i="43"/>
  <c r="EY185" i="43"/>
  <c r="FF185" i="43"/>
  <c r="ER185" i="43"/>
  <c r="EZ185" i="43"/>
  <c r="ES185" i="43"/>
  <c r="FG185" i="43"/>
  <c r="HR189" i="43"/>
  <c r="HH189" i="43"/>
  <c r="HM189" i="43"/>
  <c r="CY189" i="43"/>
  <c r="CO189" i="43"/>
  <c r="CT189" i="43"/>
  <c r="CE189" i="43"/>
  <c r="CJ189" i="43"/>
  <c r="CZ189" i="43"/>
  <c r="CP189" i="43"/>
  <c r="CU189" i="43"/>
  <c r="CK189" i="43"/>
  <c r="CF189" i="43"/>
  <c r="FA193" i="43"/>
  <c r="FH193" i="43"/>
  <c r="ET193" i="43"/>
  <c r="FE193" i="43"/>
  <c r="EX193" i="43"/>
  <c r="EQ193" i="43"/>
  <c r="EY193" i="43"/>
  <c r="ER193" i="43"/>
  <c r="FF193" i="43"/>
  <c r="EZ193" i="43"/>
  <c r="ES193" i="43"/>
  <c r="FG193" i="43"/>
  <c r="CZ197" i="43"/>
  <c r="CP197" i="43"/>
  <c r="CU197" i="43"/>
  <c r="CK197" i="43"/>
  <c r="CF197" i="43"/>
  <c r="DA197" i="43"/>
  <c r="CQ197" i="43"/>
  <c r="CV197" i="43"/>
  <c r="CL197" i="43"/>
  <c r="CG197" i="43"/>
  <c r="CY197" i="43"/>
  <c r="CE197" i="43"/>
  <c r="CJ197" i="43"/>
  <c r="CO197" i="43"/>
  <c r="CT197" i="43"/>
  <c r="FC201" i="43"/>
  <c r="EV201" i="43"/>
  <c r="FJ201" i="43"/>
  <c r="HS201" i="43"/>
  <c r="HN201" i="43"/>
  <c r="HI201" i="43"/>
  <c r="FI201" i="43"/>
  <c r="FB201" i="43"/>
  <c r="EU201" i="43"/>
  <c r="HR205" i="43"/>
  <c r="HH205" i="43"/>
  <c r="HM205" i="43"/>
  <c r="CY205" i="43"/>
  <c r="CO205" i="43"/>
  <c r="CT205" i="43"/>
  <c r="CE205" i="43"/>
  <c r="CJ205" i="43"/>
  <c r="CZ205" i="43"/>
  <c r="CP205" i="43"/>
  <c r="CU205" i="43"/>
  <c r="CK205" i="43"/>
  <c r="CF205" i="43"/>
  <c r="FI209" i="43"/>
  <c r="FB209" i="43"/>
  <c r="EU209" i="43"/>
  <c r="FC209" i="43"/>
  <c r="FJ209" i="43"/>
  <c r="EV209" i="43"/>
  <c r="HS209" i="43"/>
  <c r="HI209" i="43"/>
  <c r="HN209" i="43"/>
  <c r="CY213" i="43"/>
  <c r="CE213" i="43"/>
  <c r="CJ213" i="43"/>
  <c r="CO213" i="43"/>
  <c r="CT213" i="43"/>
  <c r="FA213" i="43"/>
  <c r="FH213" i="43"/>
  <c r="ET213" i="43"/>
  <c r="DA213" i="43"/>
  <c r="CQ213" i="43"/>
  <c r="CV213" i="43"/>
  <c r="CL213" i="43"/>
  <c r="CG213" i="43"/>
  <c r="FI217" i="43"/>
  <c r="FB217" i="43"/>
  <c r="EU217" i="43"/>
  <c r="FC217" i="43"/>
  <c r="EV217" i="43"/>
  <c r="FJ217" i="43"/>
  <c r="HS217" i="43"/>
  <c r="HN217" i="43"/>
  <c r="HI217" i="43"/>
  <c r="CY221" i="43"/>
  <c r="CO221" i="43"/>
  <c r="CT221" i="43"/>
  <c r="CE221" i="43"/>
  <c r="CJ221" i="43"/>
  <c r="CZ221" i="43"/>
  <c r="CP221" i="43"/>
  <c r="CU221" i="43"/>
  <c r="CK221" i="43"/>
  <c r="CF221" i="43"/>
  <c r="HR221" i="43"/>
  <c r="HH221" i="43"/>
  <c r="HM221" i="43"/>
  <c r="FA225" i="43"/>
  <c r="FH225" i="43"/>
  <c r="ET225" i="43"/>
  <c r="FE225" i="43"/>
  <c r="EX225" i="43"/>
  <c r="EQ225" i="43"/>
  <c r="EY225" i="43"/>
  <c r="ER225" i="43"/>
  <c r="FF225" i="43"/>
  <c r="EZ225" i="43"/>
  <c r="ES225" i="43"/>
  <c r="FG225" i="43"/>
  <c r="CY229" i="43"/>
  <c r="CE229" i="43"/>
  <c r="CJ229" i="43"/>
  <c r="CO229" i="43"/>
  <c r="CT229" i="43"/>
  <c r="FA229" i="43"/>
  <c r="FH229" i="43"/>
  <c r="ET229" i="43"/>
  <c r="DA229" i="43"/>
  <c r="CQ229" i="43"/>
  <c r="CV229" i="43"/>
  <c r="CL229" i="43"/>
  <c r="CG229" i="43"/>
  <c r="FE233" i="43"/>
  <c r="EX233" i="43"/>
  <c r="EQ233" i="43"/>
  <c r="EY233" i="43"/>
  <c r="ER233" i="43"/>
  <c r="FF233" i="43"/>
  <c r="CY233" i="43"/>
  <c r="CJ233" i="43"/>
  <c r="CO233" i="43"/>
  <c r="CT233" i="43"/>
  <c r="CE233" i="43"/>
  <c r="FA233" i="43"/>
  <c r="ET233" i="43"/>
  <c r="FH233" i="43"/>
  <c r="EX237" i="43"/>
  <c r="EQ237" i="43"/>
  <c r="FE237" i="43"/>
  <c r="CZ237" i="43"/>
  <c r="CK237" i="43"/>
  <c r="CP237" i="43"/>
  <c r="CF237" i="43"/>
  <c r="CU237" i="43"/>
  <c r="FB241" i="43"/>
  <c r="EU241" i="43"/>
  <c r="FI241" i="43"/>
  <c r="EY241" i="43"/>
  <c r="ER241" i="43"/>
  <c r="FF241" i="43"/>
  <c r="FH241" i="43"/>
  <c r="FA241" i="43"/>
  <c r="ET241" i="43"/>
  <c r="EX245" i="43"/>
  <c r="EQ245" i="43"/>
  <c r="FE245" i="43"/>
  <c r="EY245" i="43"/>
  <c r="ER245" i="43"/>
  <c r="FF245" i="43"/>
  <c r="FH249" i="43"/>
  <c r="FA249" i="43"/>
  <c r="ET249" i="43"/>
  <c r="FB249" i="43"/>
  <c r="FI249" i="43"/>
  <c r="EU249" i="43"/>
  <c r="FC249" i="43"/>
  <c r="EV249" i="43"/>
  <c r="FJ249" i="43"/>
  <c r="EZ249" i="43"/>
  <c r="FG249" i="43"/>
  <c r="ES249" i="43"/>
  <c r="HO253" i="43"/>
  <c r="HT253" i="43"/>
  <c r="HJ253" i="43"/>
  <c r="CZ253" i="43"/>
  <c r="CK253" i="43"/>
  <c r="CP253" i="43"/>
  <c r="CF253" i="43"/>
  <c r="CU253" i="43"/>
  <c r="DA253" i="43"/>
  <c r="CQ253" i="43"/>
  <c r="CV253" i="43"/>
  <c r="CL253" i="43"/>
  <c r="CG253" i="43"/>
  <c r="FB257" i="43"/>
  <c r="EU257" i="43"/>
  <c r="FI257" i="43"/>
  <c r="EY257" i="43"/>
  <c r="ER257" i="43"/>
  <c r="FF257" i="43"/>
  <c r="FH257" i="43"/>
  <c r="FA257" i="43"/>
  <c r="ET257" i="43"/>
  <c r="HO261" i="43"/>
  <c r="HT261" i="43"/>
  <c r="HJ261" i="43"/>
  <c r="CZ261" i="43"/>
  <c r="CK261" i="43"/>
  <c r="CP261" i="43"/>
  <c r="CF261" i="43"/>
  <c r="CU261" i="43"/>
  <c r="DA261" i="43"/>
  <c r="CG261" i="43"/>
  <c r="CL261" i="43"/>
  <c r="CV261" i="43"/>
  <c r="CQ261" i="43"/>
  <c r="HR265" i="43"/>
  <c r="HH265" i="43"/>
  <c r="HM265" i="43"/>
  <c r="HN265" i="43"/>
  <c r="HS265" i="43"/>
  <c r="HI265" i="43"/>
  <c r="FC265" i="43"/>
  <c r="EV265" i="43"/>
  <c r="FJ265" i="43"/>
  <c r="EZ265" i="43"/>
  <c r="FG265" i="43"/>
  <c r="ES265" i="43"/>
  <c r="HN269" i="43"/>
  <c r="HS269" i="43"/>
  <c r="HI269" i="43"/>
  <c r="FC273" i="43"/>
  <c r="EV273" i="43"/>
  <c r="FJ273" i="43"/>
  <c r="EZ273" i="43"/>
  <c r="ES273" i="43"/>
  <c r="FG273" i="43"/>
  <c r="HR273" i="43"/>
  <c r="HM273" i="43"/>
  <c r="HH273" i="43"/>
  <c r="FB273" i="43"/>
  <c r="EU273" i="43"/>
  <c r="FI273" i="43"/>
  <c r="CZ277" i="43"/>
  <c r="CK277" i="43"/>
  <c r="CP277" i="43"/>
  <c r="CF277" i="43"/>
  <c r="CU277" i="43"/>
  <c r="HN281" i="43"/>
  <c r="HS281" i="43"/>
  <c r="HI281" i="43"/>
  <c r="FC281" i="43"/>
  <c r="FJ281" i="43"/>
  <c r="EV281" i="43"/>
  <c r="EZ281" i="43"/>
  <c r="FG281" i="43"/>
  <c r="ES281" i="43"/>
  <c r="CZ285" i="43"/>
  <c r="CP285" i="43"/>
  <c r="CU285" i="43"/>
  <c r="CF285" i="43"/>
  <c r="CK285" i="43"/>
  <c r="DA285" i="43"/>
  <c r="CV285" i="43"/>
  <c r="CG285" i="43"/>
  <c r="CQ285" i="43"/>
  <c r="CL285" i="43"/>
  <c r="CY285" i="43"/>
  <c r="CT285" i="43"/>
  <c r="CJ285" i="43"/>
  <c r="CE285" i="43"/>
  <c r="CO285" i="43"/>
  <c r="HR289" i="43"/>
  <c r="HH289" i="43"/>
  <c r="HM289" i="43"/>
  <c r="HN289" i="43"/>
  <c r="HS289" i="43"/>
  <c r="HI289" i="43"/>
  <c r="EZ289" i="43"/>
  <c r="FG289" i="43"/>
  <c r="ES289" i="43"/>
  <c r="CZ293" i="43"/>
  <c r="CF293" i="43"/>
  <c r="CK293" i="43"/>
  <c r="CP293" i="43"/>
  <c r="CU293" i="43"/>
  <c r="HR297" i="43"/>
  <c r="HM297" i="43"/>
  <c r="HH297" i="43"/>
  <c r="HN297" i="43"/>
  <c r="HS297" i="43"/>
  <c r="HI297" i="43"/>
  <c r="FC297" i="43"/>
  <c r="EV297" i="43"/>
  <c r="FJ297" i="43"/>
  <c r="EZ297" i="43"/>
  <c r="FG297" i="43"/>
  <c r="ES297" i="43"/>
  <c r="CZ301" i="43"/>
  <c r="CF301" i="43"/>
  <c r="CK301" i="43"/>
  <c r="CP301" i="43"/>
  <c r="CU301" i="43"/>
  <c r="CZ305" i="43"/>
  <c r="CF305" i="43"/>
  <c r="CK305" i="43"/>
  <c r="CP305" i="43"/>
  <c r="CU305" i="43"/>
  <c r="CZ309" i="43"/>
  <c r="CF309" i="43"/>
  <c r="CK309" i="43"/>
  <c r="CP309" i="43"/>
  <c r="CU309" i="43"/>
  <c r="EX313" i="43"/>
  <c r="EQ313" i="43"/>
  <c r="FE313" i="43"/>
  <c r="EY313" i="43"/>
  <c r="ER313" i="43"/>
  <c r="FF313" i="43"/>
  <c r="CY313" i="43"/>
  <c r="CE313" i="43"/>
  <c r="CJ313" i="43"/>
  <c r="CO313" i="43"/>
  <c r="CT313" i="43"/>
  <c r="FH313" i="43"/>
  <c r="ET313" i="43"/>
  <c r="FA313" i="43"/>
  <c r="HN317" i="43"/>
  <c r="HS317" i="43"/>
  <c r="HI317" i="43"/>
  <c r="FB321" i="43"/>
  <c r="FI321" i="43"/>
  <c r="EU321" i="43"/>
  <c r="FC321" i="43"/>
  <c r="EV321" i="43"/>
  <c r="FJ321" i="43"/>
  <c r="FA321" i="43"/>
  <c r="FH321" i="43"/>
  <c r="ET321" i="43"/>
  <c r="CZ325" i="43"/>
  <c r="CP325" i="43"/>
  <c r="CK325" i="43"/>
  <c r="CF325" i="43"/>
  <c r="CU325" i="43"/>
  <c r="HJ325" i="43"/>
  <c r="HT325" i="43"/>
  <c r="HO325" i="43"/>
  <c r="CY325" i="43"/>
  <c r="CJ325" i="43"/>
  <c r="CO325" i="43"/>
  <c r="CT325" i="43"/>
  <c r="CE325" i="43"/>
  <c r="CK329" i="43"/>
  <c r="CZ329" i="43"/>
  <c r="CP329" i="43"/>
  <c r="CF329" i="43"/>
  <c r="CU329" i="43"/>
  <c r="CY333" i="43"/>
  <c r="CJ333" i="43"/>
  <c r="CO333" i="43"/>
  <c r="CT333" i="43"/>
  <c r="CE333" i="43"/>
  <c r="CZ333" i="43"/>
  <c r="CP333" i="43"/>
  <c r="CU333" i="43"/>
  <c r="CF333" i="43"/>
  <c r="CK333" i="43"/>
  <c r="HT333" i="43"/>
  <c r="HJ333" i="43"/>
  <c r="HO333" i="43"/>
  <c r="HR337" i="43"/>
  <c r="HM337" i="43"/>
  <c r="HH337" i="43"/>
  <c r="HS337" i="43"/>
  <c r="HI337" i="43"/>
  <c r="HN337" i="43"/>
  <c r="FJ337" i="43"/>
  <c r="FC337" i="43"/>
  <c r="EV337" i="43"/>
  <c r="EZ337" i="43"/>
  <c r="ES337" i="43"/>
  <c r="FG337" i="43"/>
  <c r="CZ341" i="43"/>
  <c r="CF341" i="43"/>
  <c r="CK341" i="43"/>
  <c r="CP341" i="43"/>
  <c r="CU341" i="43"/>
  <c r="HT341" i="43"/>
  <c r="HJ341" i="43"/>
  <c r="HO341" i="43"/>
  <c r="CY341" i="43"/>
  <c r="CT341" i="43"/>
  <c r="CE341" i="43"/>
  <c r="CJ341" i="43"/>
  <c r="CO341" i="43"/>
  <c r="HM345" i="43"/>
  <c r="HH345" i="43"/>
  <c r="HR345" i="43"/>
  <c r="HS345" i="43"/>
  <c r="HI345" i="43"/>
  <c r="HN345" i="43"/>
  <c r="FJ345" i="43"/>
  <c r="FC345" i="43"/>
  <c r="EV345" i="43"/>
  <c r="EZ345" i="43"/>
  <c r="FG345" i="43"/>
  <c r="ES345" i="43"/>
  <c r="CZ349" i="43"/>
  <c r="CP349" i="43"/>
  <c r="CU349" i="43"/>
  <c r="CF349" i="43"/>
  <c r="CK349" i="43"/>
  <c r="HT349" i="43"/>
  <c r="HJ349" i="43"/>
  <c r="HO349" i="43"/>
  <c r="CY349" i="43"/>
  <c r="CJ349" i="43"/>
  <c r="CO349" i="43"/>
  <c r="CT349" i="43"/>
  <c r="CE349" i="43"/>
  <c r="EX353" i="43"/>
  <c r="EQ353" i="43"/>
  <c r="FE353" i="43"/>
  <c r="FF353" i="43"/>
  <c r="EY353" i="43"/>
  <c r="ER353" i="43"/>
  <c r="CY353" i="43"/>
  <c r="CE353" i="43"/>
  <c r="CJ353" i="43"/>
  <c r="CO353" i="43"/>
  <c r="CT353" i="43"/>
  <c r="FA353" i="43"/>
  <c r="ET353" i="43"/>
  <c r="FH353" i="43"/>
  <c r="CZ357" i="43"/>
  <c r="CK357" i="43"/>
  <c r="CP357" i="43"/>
  <c r="CU357" i="43"/>
  <c r="CF357" i="43"/>
  <c r="HR357" i="43"/>
  <c r="HM357" i="43"/>
  <c r="HH357" i="43"/>
  <c r="CY357" i="43"/>
  <c r="CT357" i="43"/>
  <c r="CE357" i="43"/>
  <c r="CJ357" i="43"/>
  <c r="CO357" i="43"/>
  <c r="EZ361" i="43"/>
  <c r="FG361" i="43"/>
  <c r="ES361" i="43"/>
  <c r="FB361" i="43"/>
  <c r="FI361" i="43"/>
  <c r="EU361" i="43"/>
  <c r="FC361" i="43"/>
  <c r="FJ361" i="43"/>
  <c r="EV361" i="43"/>
  <c r="FH365" i="43"/>
  <c r="FA365" i="43"/>
  <c r="ET365" i="43"/>
  <c r="FB365" i="43"/>
  <c r="EU365" i="43"/>
  <c r="FI365" i="43"/>
  <c r="EY365" i="43"/>
  <c r="FF365" i="43"/>
  <c r="ER365" i="43"/>
  <c r="FB369" i="43"/>
  <c r="FI369" i="43"/>
  <c r="EU369" i="43"/>
  <c r="EY369" i="43"/>
  <c r="ER369" i="43"/>
  <c r="FF369" i="43"/>
  <c r="FH369" i="43"/>
  <c r="FA369" i="43"/>
  <c r="ET369" i="43"/>
  <c r="HO373" i="43"/>
  <c r="HT373" i="43"/>
  <c r="HJ373" i="43"/>
  <c r="CZ373" i="43"/>
  <c r="CF373" i="43"/>
  <c r="CK373" i="43"/>
  <c r="CP373" i="43"/>
  <c r="CU373" i="43"/>
  <c r="DA373" i="43"/>
  <c r="CQ373" i="43"/>
  <c r="CV373" i="43"/>
  <c r="CG373" i="43"/>
  <c r="CL373" i="43"/>
  <c r="FC377" i="43"/>
  <c r="EV377" i="43"/>
  <c r="FJ377" i="43"/>
  <c r="EZ377" i="43"/>
  <c r="ES377" i="43"/>
  <c r="FG377" i="43"/>
  <c r="HR377" i="43"/>
  <c r="HM377" i="43"/>
  <c r="HH377" i="43"/>
  <c r="FB377" i="43"/>
  <c r="EU377" i="43"/>
  <c r="FI377" i="43"/>
  <c r="HN381" i="43"/>
  <c r="HS381" i="43"/>
  <c r="HI381" i="43"/>
  <c r="FC385" i="43"/>
  <c r="EV385" i="43"/>
  <c r="FJ385" i="43"/>
  <c r="DA385" i="43"/>
  <c r="CV385" i="43"/>
  <c r="CG385" i="43"/>
  <c r="CL385" i="43"/>
  <c r="CQ385" i="43"/>
  <c r="FH385" i="43"/>
  <c r="FA385" i="43"/>
  <c r="ET385" i="43"/>
  <c r="FB385" i="43"/>
  <c r="FI385" i="43"/>
  <c r="EU385" i="43"/>
  <c r="CY389" i="43"/>
  <c r="CO389" i="43"/>
  <c r="CT389" i="43"/>
  <c r="CE389" i="43"/>
  <c r="CJ389" i="43"/>
  <c r="EX389" i="43"/>
  <c r="FE389" i="43"/>
  <c r="EQ389" i="43"/>
  <c r="DA389" i="43"/>
  <c r="CQ389" i="43"/>
  <c r="CV389" i="43"/>
  <c r="CG389" i="43"/>
  <c r="CL389" i="43"/>
  <c r="HT389" i="43"/>
  <c r="HJ389" i="43"/>
  <c r="HO389" i="43"/>
  <c r="HS393" i="43"/>
  <c r="HI393" i="43"/>
  <c r="HN393" i="43"/>
  <c r="CP397" i="43"/>
  <c r="CF397" i="43"/>
  <c r="CZ397" i="43"/>
  <c r="CK397" i="43"/>
  <c r="CU397" i="43"/>
  <c r="EX401" i="43"/>
  <c r="EQ401" i="43"/>
  <c r="FE401" i="43"/>
  <c r="ER401" i="43"/>
  <c r="FF401" i="43"/>
  <c r="EY401" i="43"/>
  <c r="CY401" i="43"/>
  <c r="CO401" i="43"/>
  <c r="CT401" i="43"/>
  <c r="CE401" i="43"/>
  <c r="CJ401" i="43"/>
  <c r="FA401" i="43"/>
  <c r="ET401" i="43"/>
  <c r="FH401" i="43"/>
  <c r="CY405" i="43"/>
  <c r="CT405" i="43"/>
  <c r="CE405" i="43"/>
  <c r="CJ405" i="43"/>
  <c r="CO405" i="43"/>
  <c r="CZ405" i="43"/>
  <c r="CU405" i="43"/>
  <c r="CF405" i="43"/>
  <c r="CK405" i="43"/>
  <c r="CP405" i="43"/>
  <c r="HT405" i="43"/>
  <c r="HJ405" i="43"/>
  <c r="HO405" i="43"/>
  <c r="FJ409" i="43"/>
  <c r="EV409" i="43"/>
  <c r="FC409" i="43"/>
  <c r="DA409" i="43"/>
  <c r="CL409" i="43"/>
  <c r="CQ409" i="43"/>
  <c r="CV409" i="43"/>
  <c r="CG409" i="43"/>
  <c r="FA409" i="43"/>
  <c r="ET409" i="43"/>
  <c r="FH409" i="43"/>
  <c r="FB409" i="43"/>
  <c r="EU409" i="43"/>
  <c r="FI409" i="43"/>
  <c r="CT413" i="43"/>
  <c r="CE413" i="43"/>
  <c r="CO413" i="43"/>
  <c r="CY413" i="43"/>
  <c r="CJ413" i="43"/>
  <c r="FE413" i="43"/>
  <c r="EQ413" i="43"/>
  <c r="EX413" i="43"/>
  <c r="FA417" i="43"/>
  <c r="FH417" i="43"/>
  <c r="ET417" i="43"/>
  <c r="FB417" i="43"/>
  <c r="FI417" i="43"/>
  <c r="EU417" i="43"/>
  <c r="FC417" i="43"/>
  <c r="FJ417" i="43"/>
  <c r="EV417" i="43"/>
  <c r="EX421" i="43"/>
  <c r="EQ421" i="43"/>
  <c r="FE421" i="43"/>
  <c r="CZ421" i="43"/>
  <c r="CU421" i="43"/>
  <c r="CF421" i="43"/>
  <c r="CK421" i="43"/>
  <c r="CP421" i="43"/>
  <c r="EY425" i="43"/>
  <c r="FF425" i="43"/>
  <c r="ER425" i="43"/>
  <c r="EZ425" i="43"/>
  <c r="FG425" i="43"/>
  <c r="ES425" i="43"/>
  <c r="FA425" i="43"/>
  <c r="FH425" i="43"/>
  <c r="ET425" i="43"/>
  <c r="FB425" i="43"/>
  <c r="EU425" i="43"/>
  <c r="FI425" i="43"/>
  <c r="FE429" i="43"/>
  <c r="EQ429" i="43"/>
  <c r="EX429" i="43"/>
  <c r="EY429" i="43"/>
  <c r="ER429" i="43"/>
  <c r="FF429" i="43"/>
  <c r="HR433" i="43"/>
  <c r="HH433" i="43"/>
  <c r="HM433" i="43"/>
  <c r="HN433" i="43"/>
  <c r="HS433" i="43"/>
  <c r="HI433" i="43"/>
  <c r="FC433" i="43"/>
  <c r="EV433" i="43"/>
  <c r="FJ433" i="43"/>
  <c r="EZ433" i="43"/>
  <c r="FG433" i="43"/>
  <c r="ES433" i="43"/>
  <c r="CZ437" i="43"/>
  <c r="CU437" i="43"/>
  <c r="CF437" i="43"/>
  <c r="CK437" i="43"/>
  <c r="CP437" i="43"/>
  <c r="EY441" i="43"/>
  <c r="ER441" i="43"/>
  <c r="FF441" i="43"/>
  <c r="FH441" i="43"/>
  <c r="ET441" i="43"/>
  <c r="FA441" i="43"/>
  <c r="FB441" i="43"/>
  <c r="EU441" i="43"/>
  <c r="FI441" i="43"/>
  <c r="EX445" i="43"/>
  <c r="EQ445" i="43"/>
  <c r="FE445" i="43"/>
  <c r="EY445" i="43"/>
  <c r="ER445" i="43"/>
  <c r="FF445" i="43"/>
  <c r="FI449" i="43"/>
  <c r="FB449" i="43"/>
  <c r="EU449" i="43"/>
  <c r="FC449" i="43"/>
  <c r="FJ449" i="43"/>
  <c r="EV449" i="43"/>
  <c r="ES449" i="43"/>
  <c r="FG449" i="43"/>
  <c r="EZ449" i="43"/>
  <c r="CZ453" i="43"/>
  <c r="CP453" i="43"/>
  <c r="CK453" i="43"/>
  <c r="CF453" i="43"/>
  <c r="CU453" i="43"/>
  <c r="HR457" i="43"/>
  <c r="HH457" i="43"/>
  <c r="HM457" i="43"/>
  <c r="CY457" i="43"/>
  <c r="CE457" i="43"/>
  <c r="CJ457" i="43"/>
  <c r="CO457" i="43"/>
  <c r="CT457" i="43"/>
  <c r="EY457" i="43"/>
  <c r="ER457" i="43"/>
  <c r="FF457" i="43"/>
  <c r="CZ461" i="43"/>
  <c r="CP461" i="43"/>
  <c r="CU461" i="43"/>
  <c r="CF461" i="43"/>
  <c r="CK461" i="43"/>
  <c r="HR461" i="43"/>
  <c r="HH461" i="43"/>
  <c r="HM461" i="43"/>
  <c r="CY461" i="43"/>
  <c r="CJ461" i="43"/>
  <c r="CO461" i="43"/>
  <c r="CT461" i="43"/>
  <c r="CE461" i="43"/>
  <c r="FI465" i="43"/>
  <c r="EU465" i="43"/>
  <c r="FB465" i="43"/>
  <c r="EY465" i="43"/>
  <c r="FF465" i="43"/>
  <c r="ER465" i="43"/>
  <c r="EZ465" i="43"/>
  <c r="ES465" i="43"/>
  <c r="FG465" i="43"/>
  <c r="FH469" i="43"/>
  <c r="ET469" i="43"/>
  <c r="FA469" i="43"/>
  <c r="EX469" i="43"/>
  <c r="FE469" i="43"/>
  <c r="EQ469" i="43"/>
  <c r="CV469" i="43"/>
  <c r="DA469" i="43"/>
  <c r="CG469" i="43"/>
  <c r="CQ469" i="43"/>
  <c r="CL469" i="43"/>
  <c r="HN473" i="43"/>
  <c r="HS473" i="43"/>
  <c r="HI473" i="43"/>
  <c r="HT473" i="43"/>
  <c r="HO473" i="43"/>
  <c r="HJ473" i="43"/>
  <c r="FB473" i="43"/>
  <c r="FI473" i="43"/>
  <c r="EU473" i="43"/>
  <c r="FC473" i="43"/>
  <c r="FJ473" i="43"/>
  <c r="EV473" i="43"/>
  <c r="CY477" i="43"/>
  <c r="CO477" i="43"/>
  <c r="CT477" i="43"/>
  <c r="CE477" i="43"/>
  <c r="CJ477" i="43"/>
  <c r="FC477" i="43"/>
  <c r="FJ477" i="43"/>
  <c r="EV477" i="43"/>
  <c r="HM477" i="43"/>
  <c r="HH477" i="43"/>
  <c r="HR477" i="43"/>
  <c r="CZ477" i="43"/>
  <c r="CF477" i="43"/>
  <c r="CK477" i="43"/>
  <c r="CP477" i="43"/>
  <c r="CU477" i="43"/>
  <c r="FC481" i="43"/>
  <c r="EV481" i="43"/>
  <c r="FJ481" i="43"/>
  <c r="CZ481" i="43"/>
  <c r="CU481" i="43"/>
  <c r="CF481" i="43"/>
  <c r="CK481" i="43"/>
  <c r="CP481" i="43"/>
  <c r="FG481" i="43"/>
  <c r="EZ481" i="43"/>
  <c r="ES481" i="43"/>
  <c r="HM485" i="43"/>
  <c r="HR485" i="43"/>
  <c r="HH485" i="43"/>
  <c r="CY485" i="43"/>
  <c r="CO485" i="43"/>
  <c r="CT485" i="43"/>
  <c r="CE485" i="43"/>
  <c r="CJ485" i="43"/>
  <c r="CZ485" i="43"/>
  <c r="CP485" i="43"/>
  <c r="CU485" i="43"/>
  <c r="CF485" i="43"/>
  <c r="CK485" i="43"/>
  <c r="HR489" i="43"/>
  <c r="HH489" i="43"/>
  <c r="HM489" i="43"/>
  <c r="CY489" i="43"/>
  <c r="CT489" i="43"/>
  <c r="CE489" i="43"/>
  <c r="CJ489" i="43"/>
  <c r="CO489" i="43"/>
  <c r="EZ489" i="43"/>
  <c r="FG489" i="43"/>
  <c r="ES489" i="43"/>
  <c r="FA493" i="43"/>
  <c r="FH493" i="43"/>
  <c r="ET493" i="43"/>
  <c r="HO493" i="43"/>
  <c r="HJ493" i="43"/>
  <c r="HT493" i="43"/>
  <c r="FB497" i="43"/>
  <c r="FI497" i="43"/>
  <c r="EU497" i="43"/>
  <c r="FC497" i="43"/>
  <c r="FJ497" i="43"/>
  <c r="EV497" i="43"/>
  <c r="FG497" i="43"/>
  <c r="EZ497" i="43"/>
  <c r="ES497" i="43"/>
  <c r="HM501" i="43"/>
  <c r="HR501" i="43"/>
  <c r="HH501" i="43"/>
  <c r="CY501" i="43"/>
  <c r="CO501" i="43"/>
  <c r="CT501" i="43"/>
  <c r="CE501" i="43"/>
  <c r="CJ501" i="43"/>
  <c r="CZ501" i="43"/>
  <c r="CK501" i="43"/>
  <c r="CP501" i="43"/>
  <c r="CU501" i="43"/>
  <c r="CF501" i="43"/>
  <c r="HJ505" i="43"/>
  <c r="HT505" i="43"/>
  <c r="HO505" i="43"/>
  <c r="CY505" i="43"/>
  <c r="CT505" i="43"/>
  <c r="CJ505" i="43"/>
  <c r="CO505" i="43"/>
  <c r="CE505" i="43"/>
  <c r="FB505" i="43"/>
  <c r="FI505" i="43"/>
  <c r="EU505" i="43"/>
  <c r="EZ505" i="43"/>
  <c r="ES505" i="43"/>
  <c r="FG505" i="43"/>
  <c r="CY509" i="43"/>
  <c r="CO509" i="43"/>
  <c r="CT509" i="43"/>
  <c r="CE509" i="43"/>
  <c r="CJ509" i="43"/>
  <c r="CU509" i="43"/>
  <c r="CP509" i="43"/>
  <c r="CZ509" i="43"/>
  <c r="CF509" i="43"/>
  <c r="CK509" i="43"/>
  <c r="EY513" i="43"/>
  <c r="FF513" i="43"/>
  <c r="ER513" i="43"/>
  <c r="EZ513" i="43"/>
  <c r="FG513" i="43"/>
  <c r="ES513" i="43"/>
  <c r="FB513" i="43"/>
  <c r="EU513" i="43"/>
  <c r="FI513" i="43"/>
  <c r="HN517" i="43"/>
  <c r="HS517" i="43"/>
  <c r="HI517" i="43"/>
  <c r="HO517" i="43"/>
  <c r="HT517" i="43"/>
  <c r="HJ517" i="43"/>
  <c r="CZ517" i="43"/>
  <c r="CK517" i="43"/>
  <c r="CP517" i="43"/>
  <c r="CU517" i="43"/>
  <c r="CF517" i="43"/>
  <c r="EZ521" i="43"/>
  <c r="FG521" i="43"/>
  <c r="ES521" i="43"/>
  <c r="FA521" i="43"/>
  <c r="ET521" i="43"/>
  <c r="FH521" i="43"/>
  <c r="FB521" i="43"/>
  <c r="FI521" i="43"/>
  <c r="EU521" i="43"/>
  <c r="FC521" i="43"/>
  <c r="FJ521" i="43"/>
  <c r="EV521" i="43"/>
  <c r="CY525" i="43"/>
  <c r="CT525" i="43"/>
  <c r="CE525" i="43"/>
  <c r="CJ525" i="43"/>
  <c r="CO525" i="43"/>
  <c r="EX525" i="43"/>
  <c r="EQ525" i="43"/>
  <c r="FE525" i="43"/>
  <c r="DA525" i="43"/>
  <c r="CQ525" i="43"/>
  <c r="CV525" i="43"/>
  <c r="CG525" i="43"/>
  <c r="CL525" i="43"/>
  <c r="HT525" i="43"/>
  <c r="HJ525" i="43"/>
  <c r="HO525" i="43"/>
  <c r="HN522" i="43"/>
  <c r="HI522" i="43"/>
  <c r="HS522" i="43"/>
  <c r="FI522" i="43"/>
  <c r="EU522" i="43"/>
  <c r="FB522" i="43"/>
  <c r="FC522" i="43"/>
  <c r="FJ522" i="43"/>
  <c r="EV522" i="43"/>
  <c r="EZ110" i="43"/>
  <c r="ES110" i="43"/>
  <c r="FG110" i="43"/>
  <c r="EX114" i="43"/>
  <c r="FE114" i="43"/>
  <c r="EQ114" i="43"/>
  <c r="FJ118" i="43"/>
  <c r="FC118" i="43"/>
  <c r="EV118" i="43"/>
  <c r="EX122" i="43"/>
  <c r="FE122" i="43"/>
  <c r="EQ122" i="43"/>
  <c r="EZ126" i="43"/>
  <c r="ES126" i="43"/>
  <c r="FG126" i="43"/>
  <c r="EX130" i="43"/>
  <c r="FE130" i="43"/>
  <c r="EQ130" i="43"/>
  <c r="FB134" i="43"/>
  <c r="FI134" i="43"/>
  <c r="EU134" i="43"/>
  <c r="CY138" i="43"/>
  <c r="CE138" i="43"/>
  <c r="CJ138" i="43"/>
  <c r="CO138" i="43"/>
  <c r="CT138" i="43"/>
  <c r="FF146" i="43"/>
  <c r="EY146" i="43"/>
  <c r="ER146" i="43"/>
  <c r="CZ154" i="43"/>
  <c r="CK154" i="43"/>
  <c r="CP154" i="43"/>
  <c r="CF154" i="43"/>
  <c r="CU154" i="43"/>
  <c r="EX158" i="43"/>
  <c r="FE158" i="43"/>
  <c r="EQ158" i="43"/>
  <c r="HT162" i="43"/>
  <c r="HJ162" i="43"/>
  <c r="HO162" i="43"/>
  <c r="FB166" i="43"/>
  <c r="EU166" i="43"/>
  <c r="FI166" i="43"/>
  <c r="EZ174" i="43"/>
  <c r="ES174" i="43"/>
  <c r="FG174" i="43"/>
  <c r="EX178" i="43"/>
  <c r="FE178" i="43"/>
  <c r="EQ178" i="43"/>
  <c r="EY182" i="43"/>
  <c r="ER182" i="43"/>
  <c r="FF182" i="43"/>
  <c r="HO186" i="43"/>
  <c r="HT186" i="43"/>
  <c r="HJ186" i="43"/>
  <c r="FH190" i="43"/>
  <c r="FA190" i="43"/>
  <c r="ET190" i="43"/>
  <c r="HS198" i="43"/>
  <c r="HI198" i="43"/>
  <c r="HN198" i="43"/>
  <c r="CY202" i="43"/>
  <c r="CO202" i="43"/>
  <c r="CT202" i="43"/>
  <c r="CJ202" i="43"/>
  <c r="CE202" i="43"/>
  <c r="EY202" i="43"/>
  <c r="FF202" i="43"/>
  <c r="ER202" i="43"/>
  <c r="EY214" i="43"/>
  <c r="ER214" i="43"/>
  <c r="FF214" i="43"/>
  <c r="FH230" i="43"/>
  <c r="FA230" i="43"/>
  <c r="ET230" i="43"/>
  <c r="CY234" i="43"/>
  <c r="CJ234" i="43"/>
  <c r="CO234" i="43"/>
  <c r="CE234" i="43"/>
  <c r="CT234" i="43"/>
  <c r="CZ234" i="43"/>
  <c r="CP234" i="43"/>
  <c r="CU234" i="43"/>
  <c r="CK234" i="43"/>
  <c r="CF234" i="43"/>
  <c r="FC238" i="43"/>
  <c r="FJ238" i="43"/>
  <c r="EV238" i="43"/>
  <c r="CY242" i="43"/>
  <c r="CE242" i="43"/>
  <c r="CJ242" i="43"/>
  <c r="CT242" i="43"/>
  <c r="CO242" i="43"/>
  <c r="FG246" i="43"/>
  <c r="ES246" i="43"/>
  <c r="EZ246" i="43"/>
  <c r="FB254" i="43"/>
  <c r="FI254" i="43"/>
  <c r="EU254" i="43"/>
  <c r="EX258" i="43"/>
  <c r="FE258" i="43"/>
  <c r="EQ258" i="43"/>
  <c r="FC262" i="43"/>
  <c r="FJ262" i="43"/>
  <c r="EV262" i="43"/>
  <c r="CY266" i="43"/>
  <c r="CE266" i="43"/>
  <c r="CJ266" i="43"/>
  <c r="CT266" i="43"/>
  <c r="CO266" i="43"/>
  <c r="HT270" i="43"/>
  <c r="HJ270" i="43"/>
  <c r="HO270" i="43"/>
  <c r="FC278" i="43"/>
  <c r="FJ278" i="43"/>
  <c r="EV278" i="43"/>
  <c r="FC286" i="43"/>
  <c r="FJ286" i="43"/>
  <c r="EV286" i="43"/>
  <c r="HM290" i="43"/>
  <c r="HR290" i="43"/>
  <c r="HH290" i="43"/>
  <c r="HT294" i="43"/>
  <c r="HJ294" i="43"/>
  <c r="HO294" i="43"/>
  <c r="CZ298" i="43"/>
  <c r="CF298" i="43"/>
  <c r="CK298" i="43"/>
  <c r="CU298" i="43"/>
  <c r="CP298" i="43"/>
  <c r="FC302" i="43"/>
  <c r="FJ302" i="43"/>
  <c r="EV302" i="43"/>
  <c r="FG310" i="43"/>
  <c r="ES310" i="43"/>
  <c r="EZ310" i="43"/>
  <c r="CY314" i="43"/>
  <c r="CT314" i="43"/>
  <c r="CE314" i="43"/>
  <c r="CJ314" i="43"/>
  <c r="CO314" i="43"/>
  <c r="FE322" i="43"/>
  <c r="EX322" i="43"/>
  <c r="EQ322" i="43"/>
  <c r="FC342" i="43"/>
  <c r="EV342" i="43"/>
  <c r="FJ342" i="43"/>
  <c r="EY350" i="43"/>
  <c r="ER350" i="43"/>
  <c r="FF350" i="43"/>
  <c r="CZ354" i="43"/>
  <c r="CU354" i="43"/>
  <c r="CF354" i="43"/>
  <c r="CK354" i="43"/>
  <c r="CP354" i="43"/>
  <c r="HR354" i="43"/>
  <c r="HH354" i="43"/>
  <c r="HM354" i="43"/>
  <c r="CY362" i="43"/>
  <c r="CE362" i="43"/>
  <c r="CJ362" i="43"/>
  <c r="CO362" i="43"/>
  <c r="CT362" i="43"/>
  <c r="FG366" i="43"/>
  <c r="EZ366" i="43"/>
  <c r="ES366" i="43"/>
  <c r="EX370" i="43"/>
  <c r="FE370" i="43"/>
  <c r="EQ370" i="43"/>
  <c r="FB374" i="43"/>
  <c r="FI374" i="43"/>
  <c r="EU374" i="43"/>
  <c r="CZ386" i="43"/>
  <c r="CK386" i="43"/>
  <c r="CP386" i="43"/>
  <c r="CU386" i="43"/>
  <c r="CF386" i="43"/>
  <c r="FA398" i="43"/>
  <c r="ET398" i="43"/>
  <c r="FH398" i="43"/>
  <c r="EZ406" i="43"/>
  <c r="FG406" i="43"/>
  <c r="ES406" i="43"/>
  <c r="CZ410" i="43"/>
  <c r="CK410" i="43"/>
  <c r="CP410" i="43"/>
  <c r="CU410" i="43"/>
  <c r="CF410" i="43"/>
  <c r="EX422" i="43"/>
  <c r="FE422" i="43"/>
  <c r="EQ422" i="43"/>
  <c r="HM426" i="43"/>
  <c r="HR426" i="43"/>
  <c r="HH426" i="43"/>
  <c r="CZ426" i="43"/>
  <c r="CF426" i="43"/>
  <c r="CK426" i="43"/>
  <c r="CP426" i="43"/>
  <c r="CU426" i="43"/>
  <c r="FC430" i="43"/>
  <c r="FJ430" i="43"/>
  <c r="EV430" i="43"/>
  <c r="CY434" i="43"/>
  <c r="CT434" i="43"/>
  <c r="CE434" i="43"/>
  <c r="CJ434" i="43"/>
  <c r="CO434" i="43"/>
  <c r="CZ442" i="43"/>
  <c r="CP442" i="43"/>
  <c r="CU442" i="43"/>
  <c r="CF442" i="43"/>
  <c r="CK442" i="43"/>
  <c r="EY446" i="43"/>
  <c r="FF446" i="43"/>
  <c r="ER446" i="43"/>
  <c r="CY458" i="43"/>
  <c r="CO458" i="43"/>
  <c r="CT458" i="43"/>
  <c r="CE458" i="43"/>
  <c r="CJ458" i="43"/>
  <c r="EX466" i="43"/>
  <c r="EQ466" i="43"/>
  <c r="FE466" i="43"/>
  <c r="EV470" i="43"/>
  <c r="FC470" i="43"/>
  <c r="FJ470" i="43"/>
  <c r="HH470" i="43"/>
  <c r="HR470" i="43"/>
  <c r="HM470" i="43"/>
  <c r="FF474" i="43"/>
  <c r="EY474" i="43"/>
  <c r="ER474" i="43"/>
  <c r="EX482" i="43"/>
  <c r="EQ482" i="43"/>
  <c r="FE482" i="43"/>
  <c r="FB486" i="43"/>
  <c r="EU486" i="43"/>
  <c r="FI486" i="43"/>
  <c r="HJ506" i="43"/>
  <c r="HT506" i="43"/>
  <c r="HO506" i="43"/>
  <c r="EX371" i="43"/>
  <c r="EQ371" i="43"/>
  <c r="FE371" i="43"/>
  <c r="GS528" i="43"/>
  <c r="GN528" i="43"/>
  <c r="GO528" i="43"/>
  <c r="GQ528" i="43"/>
  <c r="EX110" i="43"/>
  <c r="EQ110" i="43"/>
  <c r="FE110" i="43"/>
  <c r="FF110" i="43"/>
  <c r="ER110" i="43"/>
  <c r="EY110" i="43"/>
  <c r="CZ110" i="43"/>
  <c r="CP110" i="43"/>
  <c r="CF110" i="43"/>
  <c r="CU110" i="43"/>
  <c r="CK110" i="43"/>
  <c r="DA110" i="43"/>
  <c r="CQ110" i="43"/>
  <c r="CG110" i="43"/>
  <c r="CV110" i="43"/>
  <c r="CL110" i="43"/>
  <c r="CY114" i="43"/>
  <c r="CO114" i="43"/>
  <c r="CT114" i="43"/>
  <c r="CE114" i="43"/>
  <c r="CJ114" i="43"/>
  <c r="HT114" i="43"/>
  <c r="HJ114" i="43"/>
  <c r="HO114" i="43"/>
  <c r="EX118" i="43"/>
  <c r="EQ118" i="43"/>
  <c r="FE118" i="43"/>
  <c r="FF118" i="43"/>
  <c r="ER118" i="43"/>
  <c r="EY118" i="43"/>
  <c r="CZ118" i="43"/>
  <c r="CP118" i="43"/>
  <c r="CF118" i="43"/>
  <c r="CU118" i="43"/>
  <c r="CK118" i="43"/>
  <c r="DA118" i="43"/>
  <c r="CQ118" i="43"/>
  <c r="CG118" i="43"/>
  <c r="CV118" i="43"/>
  <c r="CL118" i="43"/>
  <c r="CY122" i="43"/>
  <c r="CE122" i="43"/>
  <c r="CJ122" i="43"/>
  <c r="CO122" i="43"/>
  <c r="CT122" i="43"/>
  <c r="CZ122" i="43"/>
  <c r="CP122" i="43"/>
  <c r="CF122" i="43"/>
  <c r="CU122" i="43"/>
  <c r="CK122" i="43"/>
  <c r="HT122" i="43"/>
  <c r="HO122" i="43"/>
  <c r="HJ122" i="43"/>
  <c r="FA126" i="43"/>
  <c r="FH126" i="43"/>
  <c r="ET126" i="43"/>
  <c r="FB126" i="43"/>
  <c r="EU126" i="43"/>
  <c r="FI126" i="43"/>
  <c r="FJ126" i="43"/>
  <c r="FC126" i="43"/>
  <c r="EV126" i="43"/>
  <c r="DA126" i="43"/>
  <c r="CQ126" i="43"/>
  <c r="CV126" i="43"/>
  <c r="CG126" i="43"/>
  <c r="CL126" i="43"/>
  <c r="CZ130" i="43"/>
  <c r="CU130" i="43"/>
  <c r="CF130" i="43"/>
  <c r="CK130" i="43"/>
  <c r="CP130" i="43"/>
  <c r="DA130" i="43"/>
  <c r="CL130" i="43"/>
  <c r="CQ130" i="43"/>
  <c r="CV130" i="43"/>
  <c r="CG130" i="43"/>
  <c r="HT130" i="43"/>
  <c r="HJ130" i="43"/>
  <c r="HO130" i="43"/>
  <c r="EX134" i="43"/>
  <c r="EQ134" i="43"/>
  <c r="FE134" i="43"/>
  <c r="DA134" i="43"/>
  <c r="CG134" i="43"/>
  <c r="CL134" i="43"/>
  <c r="CQ134" i="43"/>
  <c r="CV134" i="43"/>
  <c r="HT134" i="43"/>
  <c r="HJ134" i="43"/>
  <c r="HO134" i="43"/>
  <c r="CY134" i="43"/>
  <c r="CJ134" i="43"/>
  <c r="CO134" i="43"/>
  <c r="CT134" i="43"/>
  <c r="CE134" i="43"/>
  <c r="CZ138" i="43"/>
  <c r="CU138" i="43"/>
  <c r="CF138" i="43"/>
  <c r="CK138" i="43"/>
  <c r="CP138" i="43"/>
  <c r="DA142" i="43"/>
  <c r="CQ142" i="43"/>
  <c r="CV142" i="43"/>
  <c r="CG142" i="43"/>
  <c r="CL142" i="43"/>
  <c r="HT142" i="43"/>
  <c r="HJ142" i="43"/>
  <c r="HO142" i="43"/>
  <c r="CY142" i="43"/>
  <c r="CT142" i="43"/>
  <c r="CE142" i="43"/>
  <c r="CJ142" i="43"/>
  <c r="CO142" i="43"/>
  <c r="EX142" i="43"/>
  <c r="EQ142" i="43"/>
  <c r="FE142" i="43"/>
  <c r="CY146" i="43"/>
  <c r="CO146" i="43"/>
  <c r="CT146" i="43"/>
  <c r="CE146" i="43"/>
  <c r="CJ146" i="43"/>
  <c r="CZ146" i="43"/>
  <c r="CU146" i="43"/>
  <c r="CF146" i="43"/>
  <c r="CK146" i="43"/>
  <c r="CP146" i="43"/>
  <c r="HT146" i="43"/>
  <c r="HJ146" i="43"/>
  <c r="HO146" i="43"/>
  <c r="DA150" i="43"/>
  <c r="CG150" i="43"/>
  <c r="CL150" i="43"/>
  <c r="CQ150" i="43"/>
  <c r="CV150" i="43"/>
  <c r="HT150" i="43"/>
  <c r="HJ150" i="43"/>
  <c r="HO150" i="43"/>
  <c r="CY150" i="43"/>
  <c r="CJ150" i="43"/>
  <c r="CO150" i="43"/>
  <c r="CT150" i="43"/>
  <c r="CE150" i="43"/>
  <c r="EX150" i="43"/>
  <c r="EQ150" i="43"/>
  <c r="FE150" i="43"/>
  <c r="HO154" i="43"/>
  <c r="HT154" i="43"/>
  <c r="HJ154" i="43"/>
  <c r="HH154" i="43"/>
  <c r="HR154" i="43"/>
  <c r="HM154" i="43"/>
  <c r="HS154" i="43"/>
  <c r="HI154" i="43"/>
  <c r="HN154" i="43"/>
  <c r="FA158" i="43"/>
  <c r="ET158" i="43"/>
  <c r="FH158" i="43"/>
  <c r="DA158" i="43"/>
  <c r="CL158" i="43"/>
  <c r="CQ158" i="43"/>
  <c r="CV158" i="43"/>
  <c r="CG158" i="43"/>
  <c r="CY158" i="43"/>
  <c r="CT158" i="43"/>
  <c r="CJ158" i="43"/>
  <c r="CO158" i="43"/>
  <c r="CE158" i="43"/>
  <c r="HN162" i="43"/>
  <c r="HS162" i="43"/>
  <c r="HI162" i="43"/>
  <c r="EY166" i="43"/>
  <c r="ER166" i="43"/>
  <c r="FF166" i="43"/>
  <c r="CY166" i="43"/>
  <c r="CO166" i="43"/>
  <c r="CT166" i="43"/>
  <c r="CJ166" i="43"/>
  <c r="CE166" i="43"/>
  <c r="FH166" i="43"/>
  <c r="FA166" i="43"/>
  <c r="ET166" i="43"/>
  <c r="EX166" i="43"/>
  <c r="EQ166" i="43"/>
  <c r="FE166" i="43"/>
  <c r="HN170" i="43"/>
  <c r="HS170" i="43"/>
  <c r="HI170" i="43"/>
  <c r="DA174" i="43"/>
  <c r="CQ174" i="43"/>
  <c r="CV174" i="43"/>
  <c r="CG174" i="43"/>
  <c r="CL174" i="43"/>
  <c r="FH174" i="43"/>
  <c r="FA174" i="43"/>
  <c r="ET174" i="43"/>
  <c r="FB174" i="43"/>
  <c r="FI174" i="43"/>
  <c r="EU174" i="43"/>
  <c r="FC174" i="43"/>
  <c r="EV174" i="43"/>
  <c r="FJ174" i="43"/>
  <c r="CY178" i="43"/>
  <c r="CO178" i="43"/>
  <c r="CT178" i="43"/>
  <c r="CJ178" i="43"/>
  <c r="CE178" i="43"/>
  <c r="CZ178" i="43"/>
  <c r="CP178" i="43"/>
  <c r="CU178" i="43"/>
  <c r="CK178" i="43"/>
  <c r="CF178" i="43"/>
  <c r="HT178" i="43"/>
  <c r="HJ178" i="43"/>
  <c r="HO178" i="43"/>
  <c r="DA182" i="43"/>
  <c r="CG182" i="43"/>
  <c r="CL182" i="43"/>
  <c r="CQ182" i="43"/>
  <c r="CV182" i="43"/>
  <c r="HO182" i="43"/>
  <c r="HT182" i="43"/>
  <c r="HJ182" i="43"/>
  <c r="CZ182" i="43"/>
  <c r="CP182" i="43"/>
  <c r="CU182" i="43"/>
  <c r="CK182" i="43"/>
  <c r="CF182" i="43"/>
  <c r="HN186" i="43"/>
  <c r="HS186" i="43"/>
  <c r="HI186" i="43"/>
  <c r="HR186" i="43"/>
  <c r="HH186" i="43"/>
  <c r="HM186" i="43"/>
  <c r="CZ190" i="43"/>
  <c r="CP190" i="43"/>
  <c r="CU190" i="43"/>
  <c r="CK190" i="43"/>
  <c r="CF190" i="43"/>
  <c r="EY190" i="43"/>
  <c r="ER190" i="43"/>
  <c r="FF190" i="43"/>
  <c r="EZ194" i="43"/>
  <c r="ES194" i="43"/>
  <c r="FG194" i="43"/>
  <c r="HR194" i="43"/>
  <c r="HM194" i="43"/>
  <c r="HH194" i="43"/>
  <c r="HS194" i="43"/>
  <c r="HI194" i="43"/>
  <c r="HN194" i="43"/>
  <c r="EZ198" i="43"/>
  <c r="ES198" i="43"/>
  <c r="FG198" i="43"/>
  <c r="HR198" i="43"/>
  <c r="HH198" i="43"/>
  <c r="HM198" i="43"/>
  <c r="FB198" i="43"/>
  <c r="EU198" i="43"/>
  <c r="FI198" i="43"/>
  <c r="FC198" i="43"/>
  <c r="EV198" i="43"/>
  <c r="FJ198" i="43"/>
  <c r="CZ202" i="43"/>
  <c r="CP202" i="43"/>
  <c r="CU202" i="43"/>
  <c r="CK202" i="43"/>
  <c r="CF202" i="43"/>
  <c r="DA202" i="43"/>
  <c r="CV202" i="43"/>
  <c r="CG202" i="43"/>
  <c r="CL202" i="43"/>
  <c r="CQ202" i="43"/>
  <c r="HT202" i="43"/>
  <c r="HJ202" i="43"/>
  <c r="HO202" i="43"/>
  <c r="EZ206" i="43"/>
  <c r="ES206" i="43"/>
  <c r="FG206" i="43"/>
  <c r="HR206" i="43"/>
  <c r="HH206" i="43"/>
  <c r="HM206" i="43"/>
  <c r="FB206" i="43"/>
  <c r="FI206" i="43"/>
  <c r="EU206" i="43"/>
  <c r="FC206" i="43"/>
  <c r="EV206" i="43"/>
  <c r="FJ206" i="43"/>
  <c r="FC210" i="43"/>
  <c r="EV210" i="43"/>
  <c r="FJ210" i="43"/>
  <c r="EZ210" i="43"/>
  <c r="ES210" i="43"/>
  <c r="FG210" i="43"/>
  <c r="HR210" i="43"/>
  <c r="HM210" i="43"/>
  <c r="HH210" i="43"/>
  <c r="HS210" i="43"/>
  <c r="HI210" i="43"/>
  <c r="HN210" i="43"/>
  <c r="EX214" i="43"/>
  <c r="EQ214" i="43"/>
  <c r="FE214" i="43"/>
  <c r="DA214" i="43"/>
  <c r="CG214" i="43"/>
  <c r="CL214" i="43"/>
  <c r="CQ214" i="43"/>
  <c r="CV214" i="43"/>
  <c r="HO214" i="43"/>
  <c r="HT214" i="43"/>
  <c r="HJ214" i="43"/>
  <c r="CY214" i="43"/>
  <c r="CO214" i="43"/>
  <c r="CT214" i="43"/>
  <c r="CJ214" i="43"/>
  <c r="CE214" i="43"/>
  <c r="CY218" i="43"/>
  <c r="CO218" i="43"/>
  <c r="CT218" i="43"/>
  <c r="CJ218" i="43"/>
  <c r="CE218" i="43"/>
  <c r="CZ218" i="43"/>
  <c r="CP218" i="43"/>
  <c r="CU218" i="43"/>
  <c r="CK218" i="43"/>
  <c r="CF218" i="43"/>
  <c r="HT218" i="43"/>
  <c r="HJ218" i="43"/>
  <c r="HO218" i="43"/>
  <c r="EX222" i="43"/>
  <c r="FE222" i="43"/>
  <c r="EQ222" i="43"/>
  <c r="DA222" i="43"/>
  <c r="CQ222" i="43"/>
  <c r="CV222" i="43"/>
  <c r="CG222" i="43"/>
  <c r="CL222" i="43"/>
  <c r="HO222" i="43"/>
  <c r="HT222" i="43"/>
  <c r="HJ222" i="43"/>
  <c r="CY222" i="43"/>
  <c r="CO222" i="43"/>
  <c r="CT222" i="43"/>
  <c r="CJ222" i="43"/>
  <c r="CE222" i="43"/>
  <c r="FC226" i="43"/>
  <c r="EV226" i="43"/>
  <c r="FJ226" i="43"/>
  <c r="EZ226" i="43"/>
  <c r="ES226" i="43"/>
  <c r="FG226" i="43"/>
  <c r="HR226" i="43"/>
  <c r="HM226" i="43"/>
  <c r="HH226" i="43"/>
  <c r="HS226" i="43"/>
  <c r="HI226" i="43"/>
  <c r="HN226" i="43"/>
  <c r="EY230" i="43"/>
  <c r="ER230" i="43"/>
  <c r="FF230" i="43"/>
  <c r="EX230" i="43"/>
  <c r="EQ230" i="43"/>
  <c r="FE230" i="43"/>
  <c r="HO234" i="43"/>
  <c r="HJ234" i="43"/>
  <c r="HT234" i="43"/>
  <c r="HR234" i="43"/>
  <c r="HH234" i="43"/>
  <c r="HM234" i="43"/>
  <c r="HN234" i="43"/>
  <c r="HS234" i="43"/>
  <c r="HI234" i="43"/>
  <c r="CV238" i="43"/>
  <c r="CG238" i="43"/>
  <c r="CQ238" i="43"/>
  <c r="DA238" i="43"/>
  <c r="CL238" i="43"/>
  <c r="FA238" i="43"/>
  <c r="FH238" i="43"/>
  <c r="ET238" i="43"/>
  <c r="EX238" i="43"/>
  <c r="FE238" i="43"/>
  <c r="EQ238" i="43"/>
  <c r="EY238" i="43"/>
  <c r="FF238" i="43"/>
  <c r="ER238" i="43"/>
  <c r="HM242" i="43"/>
  <c r="HR242" i="43"/>
  <c r="HH242" i="43"/>
  <c r="CZ242" i="43"/>
  <c r="CU242" i="43"/>
  <c r="CF242" i="43"/>
  <c r="CP242" i="43"/>
  <c r="CK242" i="43"/>
  <c r="DA246" i="43"/>
  <c r="CL246" i="43"/>
  <c r="CQ246" i="43"/>
  <c r="CG246" i="43"/>
  <c r="CV246" i="43"/>
  <c r="FA246" i="43"/>
  <c r="FH246" i="43"/>
  <c r="ET246" i="43"/>
  <c r="EX246" i="43"/>
  <c r="FE246" i="43"/>
  <c r="EQ246" i="43"/>
  <c r="EY246" i="43"/>
  <c r="FF246" i="43"/>
  <c r="ER246" i="43"/>
  <c r="FC250" i="43"/>
  <c r="FJ250" i="43"/>
  <c r="EV250" i="43"/>
  <c r="HS250" i="43"/>
  <c r="HI250" i="43"/>
  <c r="HN250" i="43"/>
  <c r="HT250" i="43"/>
  <c r="HJ250" i="43"/>
  <c r="HO250" i="43"/>
  <c r="EX254" i="43"/>
  <c r="FE254" i="43"/>
  <c r="EQ254" i="43"/>
  <c r="EY254" i="43"/>
  <c r="FF254" i="43"/>
  <c r="ER254" i="43"/>
  <c r="DA254" i="43"/>
  <c r="CL254" i="43"/>
  <c r="CQ254" i="43"/>
  <c r="CG254" i="43"/>
  <c r="CV254" i="43"/>
  <c r="FA254" i="43"/>
  <c r="ET254" i="43"/>
  <c r="FH254" i="43"/>
  <c r="CY258" i="43"/>
  <c r="CE258" i="43"/>
  <c r="CJ258" i="43"/>
  <c r="CT258" i="43"/>
  <c r="CO258" i="43"/>
  <c r="CZ258" i="43"/>
  <c r="CU258" i="43"/>
  <c r="CF258" i="43"/>
  <c r="CP258" i="43"/>
  <c r="CK258" i="43"/>
  <c r="HM258" i="43"/>
  <c r="HR258" i="43"/>
  <c r="HH258" i="43"/>
  <c r="EX262" i="43"/>
  <c r="FE262" i="43"/>
  <c r="EQ262" i="43"/>
  <c r="EY262" i="43"/>
  <c r="FF262" i="43"/>
  <c r="ER262" i="43"/>
  <c r="DA262" i="43"/>
  <c r="CL262" i="43"/>
  <c r="CQ262" i="43"/>
  <c r="CG262" i="43"/>
  <c r="CV262" i="43"/>
  <c r="FA262" i="43"/>
  <c r="FH262" i="43"/>
  <c r="ET262" i="43"/>
  <c r="FC266" i="43"/>
  <c r="FJ266" i="43"/>
  <c r="EV266" i="43"/>
  <c r="HS266" i="43"/>
  <c r="HI266" i="43"/>
  <c r="HN266" i="43"/>
  <c r="HT266" i="43"/>
  <c r="HJ266" i="43"/>
  <c r="HO266" i="43"/>
  <c r="EY270" i="43"/>
  <c r="FF270" i="43"/>
  <c r="ER270" i="43"/>
  <c r="FG270" i="43"/>
  <c r="ES270" i="43"/>
  <c r="EZ270" i="43"/>
  <c r="EX270" i="43"/>
  <c r="FE270" i="43"/>
  <c r="EQ270" i="43"/>
  <c r="CZ274" i="43"/>
  <c r="CU274" i="43"/>
  <c r="CF274" i="43"/>
  <c r="CP274" i="43"/>
  <c r="CK274" i="43"/>
  <c r="HM274" i="43"/>
  <c r="HR274" i="43"/>
  <c r="HH274" i="43"/>
  <c r="FG278" i="43"/>
  <c r="ES278" i="43"/>
  <c r="EZ278" i="43"/>
  <c r="FB278" i="43"/>
  <c r="FI278" i="43"/>
  <c r="EU278" i="43"/>
  <c r="EY278" i="43"/>
  <c r="FF278" i="43"/>
  <c r="ER278" i="43"/>
  <c r="HO282" i="43"/>
  <c r="HJ282" i="43"/>
  <c r="HT282" i="43"/>
  <c r="HR282" i="43"/>
  <c r="HH282" i="43"/>
  <c r="HM282" i="43"/>
  <c r="HN282" i="43"/>
  <c r="HS282" i="43"/>
  <c r="HI282" i="43"/>
  <c r="EY286" i="43"/>
  <c r="FF286" i="43"/>
  <c r="ER286" i="43"/>
  <c r="DA286" i="43"/>
  <c r="CV286" i="43"/>
  <c r="CG286" i="43"/>
  <c r="CL286" i="43"/>
  <c r="CQ286" i="43"/>
  <c r="FH286" i="43"/>
  <c r="FA286" i="43"/>
  <c r="ET286" i="43"/>
  <c r="EX286" i="43"/>
  <c r="FE286" i="43"/>
  <c r="EQ286" i="43"/>
  <c r="FC290" i="43"/>
  <c r="FJ290" i="43"/>
  <c r="EV290" i="43"/>
  <c r="FA290" i="43"/>
  <c r="FH290" i="43"/>
  <c r="ET290" i="43"/>
  <c r="FG294" i="43"/>
  <c r="EZ294" i="43"/>
  <c r="ES294" i="43"/>
  <c r="FB294" i="43"/>
  <c r="FI294" i="43"/>
  <c r="EU294" i="43"/>
  <c r="EY294" i="43"/>
  <c r="FF294" i="43"/>
  <c r="ER294" i="43"/>
  <c r="HT298" i="43"/>
  <c r="HJ298" i="43"/>
  <c r="HO298" i="43"/>
  <c r="HM298" i="43"/>
  <c r="HR298" i="43"/>
  <c r="HH298" i="43"/>
  <c r="EX302" i="43"/>
  <c r="FE302" i="43"/>
  <c r="EQ302" i="43"/>
  <c r="EY302" i="43"/>
  <c r="FF302" i="43"/>
  <c r="ER302" i="43"/>
  <c r="FG302" i="43"/>
  <c r="EZ302" i="43"/>
  <c r="ES302" i="43"/>
  <c r="FA302" i="43"/>
  <c r="FH302" i="43"/>
  <c r="ET302" i="43"/>
  <c r="HT306" i="43"/>
  <c r="HJ306" i="43"/>
  <c r="HO306" i="43"/>
  <c r="FC306" i="43"/>
  <c r="FJ306" i="43"/>
  <c r="EV306" i="43"/>
  <c r="HN306" i="43"/>
  <c r="HS306" i="43"/>
  <c r="HI306" i="43"/>
  <c r="DA310" i="43"/>
  <c r="CL310" i="43"/>
  <c r="CQ310" i="43"/>
  <c r="CV310" i="43"/>
  <c r="CG310" i="43"/>
  <c r="FA310" i="43"/>
  <c r="ET310" i="43"/>
  <c r="FH310" i="43"/>
  <c r="EX310" i="43"/>
  <c r="FE310" i="43"/>
  <c r="EQ310" i="43"/>
  <c r="FC314" i="43"/>
  <c r="FJ314" i="43"/>
  <c r="EV314" i="43"/>
  <c r="HS314" i="43"/>
  <c r="HI314" i="43"/>
  <c r="HN314" i="43"/>
  <c r="HT314" i="43"/>
  <c r="HJ314" i="43"/>
  <c r="HO314" i="43"/>
  <c r="EY318" i="43"/>
  <c r="FF318" i="43"/>
  <c r="ER318" i="43"/>
  <c r="EZ318" i="43"/>
  <c r="ES318" i="43"/>
  <c r="FG318" i="43"/>
  <c r="HN318" i="43"/>
  <c r="HI318" i="43"/>
  <c r="HS318" i="43"/>
  <c r="EU318" i="43"/>
  <c r="FI318" i="43"/>
  <c r="FB318" i="43"/>
  <c r="CU322" i="43"/>
  <c r="CK322" i="43"/>
  <c r="CZ322" i="43"/>
  <c r="CP322" i="43"/>
  <c r="CF322" i="43"/>
  <c r="DA322" i="43"/>
  <c r="CQ322" i="43"/>
  <c r="CV322" i="43"/>
  <c r="CG322" i="43"/>
  <c r="CL322" i="43"/>
  <c r="HJ322" i="43"/>
  <c r="HT322" i="43"/>
  <c r="HO322" i="43"/>
  <c r="DA326" i="43"/>
  <c r="CQ326" i="43"/>
  <c r="CV326" i="43"/>
  <c r="CG326" i="43"/>
  <c r="CL326" i="43"/>
  <c r="HJ326" i="43"/>
  <c r="HT326" i="43"/>
  <c r="HO326" i="43"/>
  <c r="CT326" i="43"/>
  <c r="CO326" i="43"/>
  <c r="CJ326" i="43"/>
  <c r="CE326" i="43"/>
  <c r="CY326" i="43"/>
  <c r="FE326" i="43"/>
  <c r="EX326" i="43"/>
  <c r="EQ326" i="43"/>
  <c r="CY330" i="43"/>
  <c r="CT330" i="43"/>
  <c r="CJ330" i="43"/>
  <c r="CO330" i="43"/>
  <c r="CE330" i="43"/>
  <c r="FE330" i="43"/>
  <c r="EQ330" i="43"/>
  <c r="EX330" i="43"/>
  <c r="EZ334" i="43"/>
  <c r="FG334" i="43"/>
  <c r="ES334" i="43"/>
  <c r="FA334" i="43"/>
  <c r="FH334" i="43"/>
  <c r="ET334" i="43"/>
  <c r="FE334" i="43"/>
  <c r="EX334" i="43"/>
  <c r="EQ334" i="43"/>
  <c r="EY334" i="43"/>
  <c r="ER334" i="43"/>
  <c r="FF334" i="43"/>
  <c r="CZ338" i="43"/>
  <c r="CF338" i="43"/>
  <c r="CK338" i="43"/>
  <c r="CP338" i="43"/>
  <c r="CU338" i="43"/>
  <c r="HR338" i="43"/>
  <c r="HH338" i="43"/>
  <c r="HM338" i="43"/>
  <c r="DA342" i="43"/>
  <c r="CQ342" i="43"/>
  <c r="CV342" i="43"/>
  <c r="CG342" i="43"/>
  <c r="CL342" i="43"/>
  <c r="FA342" i="43"/>
  <c r="FH342" i="43"/>
  <c r="ET342" i="43"/>
  <c r="FE342" i="43"/>
  <c r="EQ342" i="43"/>
  <c r="EX342" i="43"/>
  <c r="EY342" i="43"/>
  <c r="FF342" i="43"/>
  <c r="ER342" i="43"/>
  <c r="CY346" i="43"/>
  <c r="CO346" i="43"/>
  <c r="CT346" i="43"/>
  <c r="CE346" i="43"/>
  <c r="CJ346" i="43"/>
  <c r="CZ346" i="43"/>
  <c r="CF346" i="43"/>
  <c r="CK346" i="43"/>
  <c r="CP346" i="43"/>
  <c r="CU346" i="43"/>
  <c r="HR346" i="43"/>
  <c r="HH346" i="43"/>
  <c r="HM346" i="43"/>
  <c r="DA350" i="43"/>
  <c r="CQ350" i="43"/>
  <c r="CV350" i="43"/>
  <c r="CG350" i="43"/>
  <c r="CL350" i="43"/>
  <c r="FA350" i="43"/>
  <c r="ET350" i="43"/>
  <c r="FH350" i="43"/>
  <c r="FE350" i="43"/>
  <c r="EX350" i="43"/>
  <c r="EQ350" i="43"/>
  <c r="HT354" i="43"/>
  <c r="HO354" i="43"/>
  <c r="HJ354" i="43"/>
  <c r="FI354" i="43"/>
  <c r="FB354" i="43"/>
  <c r="EU354" i="43"/>
  <c r="FC354" i="43"/>
  <c r="FJ354" i="43"/>
  <c r="EV354" i="43"/>
  <c r="HS354" i="43"/>
  <c r="HI354" i="43"/>
  <c r="HN354" i="43"/>
  <c r="EX358" i="43"/>
  <c r="FE358" i="43"/>
  <c r="EQ358" i="43"/>
  <c r="DA358" i="43"/>
  <c r="CL358" i="43"/>
  <c r="CV358" i="43"/>
  <c r="CG358" i="43"/>
  <c r="CQ358" i="43"/>
  <c r="ET358" i="43"/>
  <c r="FA358" i="43"/>
  <c r="FH358" i="43"/>
  <c r="HJ362" i="43"/>
  <c r="HT362" i="43"/>
  <c r="HO362" i="43"/>
  <c r="HR362" i="43"/>
  <c r="HH362" i="43"/>
  <c r="HM362" i="43"/>
  <c r="HN362" i="43"/>
  <c r="HS362" i="43"/>
  <c r="HI362" i="43"/>
  <c r="EX366" i="43"/>
  <c r="FE366" i="43"/>
  <c r="EQ366" i="43"/>
  <c r="DA366" i="43"/>
  <c r="CQ366" i="43"/>
  <c r="CV366" i="43"/>
  <c r="CG366" i="43"/>
  <c r="CL366" i="43"/>
  <c r="FA366" i="43"/>
  <c r="FH366" i="43"/>
  <c r="ET366" i="43"/>
  <c r="CY370" i="43"/>
  <c r="CT370" i="43"/>
  <c r="CE370" i="43"/>
  <c r="CJ370" i="43"/>
  <c r="CO370" i="43"/>
  <c r="CZ370" i="43"/>
  <c r="CK370" i="43"/>
  <c r="CP370" i="43"/>
  <c r="CU370" i="43"/>
  <c r="CF370" i="43"/>
  <c r="HM370" i="43"/>
  <c r="HR370" i="43"/>
  <c r="HH370" i="43"/>
  <c r="EX374" i="43"/>
  <c r="FE374" i="43"/>
  <c r="EQ374" i="43"/>
  <c r="EY374" i="43"/>
  <c r="FF374" i="43"/>
  <c r="ER374" i="43"/>
  <c r="DA374" i="43"/>
  <c r="CQ374" i="43"/>
  <c r="CV374" i="43"/>
  <c r="CG374" i="43"/>
  <c r="CL374" i="43"/>
  <c r="FA374" i="43"/>
  <c r="ET374" i="43"/>
  <c r="FH374" i="43"/>
  <c r="HR378" i="43"/>
  <c r="HH378" i="43"/>
  <c r="HM378" i="43"/>
  <c r="HS378" i="43"/>
  <c r="HI378" i="43"/>
  <c r="HN378" i="43"/>
  <c r="HT378" i="43"/>
  <c r="HJ378" i="43"/>
  <c r="HO378" i="43"/>
  <c r="FA382" i="43"/>
  <c r="FH382" i="43"/>
  <c r="ET382" i="43"/>
  <c r="EX382" i="43"/>
  <c r="FE382" i="43"/>
  <c r="EQ382" i="43"/>
  <c r="EY382" i="43"/>
  <c r="FF382" i="43"/>
  <c r="ER382" i="43"/>
  <c r="DA382" i="43"/>
  <c r="CQ382" i="43"/>
  <c r="CV382" i="43"/>
  <c r="CG382" i="43"/>
  <c r="CL382" i="43"/>
  <c r="HR386" i="43"/>
  <c r="HH386" i="43"/>
  <c r="HM386" i="43"/>
  <c r="HS386" i="43"/>
  <c r="HI386" i="43"/>
  <c r="HN386" i="43"/>
  <c r="HT386" i="43"/>
  <c r="HJ386" i="43"/>
  <c r="HO386" i="43"/>
  <c r="DA390" i="43"/>
  <c r="CQ390" i="43"/>
  <c r="CV390" i="43"/>
  <c r="CG390" i="43"/>
  <c r="CL390" i="43"/>
  <c r="FA390" i="43"/>
  <c r="ET390" i="43"/>
  <c r="FH390" i="43"/>
  <c r="EX390" i="43"/>
  <c r="FE390" i="43"/>
  <c r="EQ390" i="43"/>
  <c r="EY390" i="43"/>
  <c r="FF390" i="43"/>
  <c r="ER390" i="43"/>
  <c r="FC394" i="43"/>
  <c r="FJ394" i="43"/>
  <c r="EV394" i="43"/>
  <c r="HS394" i="43"/>
  <c r="HN394" i="43"/>
  <c r="HI394" i="43"/>
  <c r="HJ394" i="43"/>
  <c r="HT394" i="43"/>
  <c r="HO394" i="43"/>
  <c r="FE398" i="43"/>
  <c r="EX398" i="43"/>
  <c r="EQ398" i="43"/>
  <c r="CU398" i="43"/>
  <c r="CK398" i="43"/>
  <c r="CP398" i="43"/>
  <c r="CZ398" i="43"/>
  <c r="CF398" i="43"/>
  <c r="HT402" i="43"/>
  <c r="HO402" i="43"/>
  <c r="HJ402" i="43"/>
  <c r="FI402" i="43"/>
  <c r="EU402" i="43"/>
  <c r="FB402" i="43"/>
  <c r="FC402" i="43"/>
  <c r="FJ402" i="43"/>
  <c r="EV402" i="43"/>
  <c r="HS402" i="43"/>
  <c r="HI402" i="43"/>
  <c r="HN402" i="43"/>
  <c r="EY406" i="43"/>
  <c r="FF406" i="43"/>
  <c r="ER406" i="43"/>
  <c r="DA406" i="43"/>
  <c r="CL406" i="43"/>
  <c r="CQ406" i="43"/>
  <c r="CV406" i="43"/>
  <c r="CG406" i="43"/>
  <c r="FA406" i="43"/>
  <c r="ET406" i="43"/>
  <c r="FH406" i="43"/>
  <c r="FE406" i="43"/>
  <c r="EX406" i="43"/>
  <c r="EQ406" i="43"/>
  <c r="HR410" i="43"/>
  <c r="HH410" i="43"/>
  <c r="HM410" i="43"/>
  <c r="HS410" i="43"/>
  <c r="HN410" i="43"/>
  <c r="HI410" i="43"/>
  <c r="HO410" i="43"/>
  <c r="HJ410" i="43"/>
  <c r="HT410" i="43"/>
  <c r="EY414" i="43"/>
  <c r="FF414" i="43"/>
  <c r="ER414" i="43"/>
  <c r="CV414" i="43"/>
  <c r="CG414" i="43"/>
  <c r="DA414" i="43"/>
  <c r="CL414" i="43"/>
  <c r="CQ414" i="43"/>
  <c r="FH414" i="43"/>
  <c r="ET414" i="43"/>
  <c r="FA414" i="43"/>
  <c r="EX414" i="43"/>
  <c r="FE414" i="43"/>
  <c r="EQ414" i="43"/>
  <c r="HR418" i="43"/>
  <c r="HH418" i="43"/>
  <c r="HM418" i="43"/>
  <c r="HS418" i="43"/>
  <c r="HI418" i="43"/>
  <c r="HN418" i="43"/>
  <c r="HO418" i="43"/>
  <c r="HJ418" i="43"/>
  <c r="HT418" i="43"/>
  <c r="CV422" i="43"/>
  <c r="CQ422" i="43"/>
  <c r="DA422" i="43"/>
  <c r="CL422" i="43"/>
  <c r="CG422" i="43"/>
  <c r="CY422" i="43"/>
  <c r="CT422" i="43"/>
  <c r="CE422" i="43"/>
  <c r="CJ422" i="43"/>
  <c r="CO422" i="43"/>
  <c r="FH422" i="43"/>
  <c r="ET422" i="43"/>
  <c r="FA422" i="43"/>
  <c r="FC426" i="43"/>
  <c r="FJ426" i="43"/>
  <c r="EV426" i="43"/>
  <c r="HS426" i="43"/>
  <c r="HI426" i="43"/>
  <c r="HN426" i="43"/>
  <c r="HJ426" i="43"/>
  <c r="HT426" i="43"/>
  <c r="HO426" i="43"/>
  <c r="FB430" i="43"/>
  <c r="FI430" i="43"/>
  <c r="EU430" i="43"/>
  <c r="EY430" i="43"/>
  <c r="FF430" i="43"/>
  <c r="ER430" i="43"/>
  <c r="CV430" i="43"/>
  <c r="DA430" i="43"/>
  <c r="CG430" i="43"/>
  <c r="CQ430" i="43"/>
  <c r="CL430" i="43"/>
  <c r="EY434" i="43"/>
  <c r="FF434" i="43"/>
  <c r="ER434" i="43"/>
  <c r="FA434" i="43"/>
  <c r="ET434" i="43"/>
  <c r="FH434" i="43"/>
  <c r="FA438" i="43"/>
  <c r="ET438" i="43"/>
  <c r="FH438" i="43"/>
  <c r="EX438" i="43"/>
  <c r="FE438" i="43"/>
  <c r="EQ438" i="43"/>
  <c r="EY438" i="43"/>
  <c r="FF438" i="43"/>
  <c r="ER438" i="43"/>
  <c r="DA438" i="43"/>
  <c r="CG438" i="43"/>
  <c r="CL438" i="43"/>
  <c r="CQ438" i="43"/>
  <c r="CV438" i="43"/>
  <c r="HT442" i="43"/>
  <c r="HJ442" i="43"/>
  <c r="HO442" i="43"/>
  <c r="FC442" i="43"/>
  <c r="FJ442" i="43"/>
  <c r="EV442" i="43"/>
  <c r="HN442" i="43"/>
  <c r="HS442" i="43"/>
  <c r="HI442" i="43"/>
  <c r="DA446" i="43"/>
  <c r="CG446" i="43"/>
  <c r="CL446" i="43"/>
  <c r="CQ446" i="43"/>
  <c r="CV446" i="43"/>
  <c r="FA446" i="43"/>
  <c r="ET446" i="43"/>
  <c r="FH446" i="43"/>
  <c r="EX446" i="43"/>
  <c r="FE446" i="43"/>
  <c r="EQ446" i="43"/>
  <c r="HN450" i="43"/>
  <c r="HS450" i="43"/>
  <c r="HI450" i="43"/>
  <c r="HH450" i="43"/>
  <c r="HR450" i="43"/>
  <c r="HM450" i="43"/>
  <c r="DA454" i="43"/>
  <c r="CV454" i="43"/>
  <c r="CG454" i="43"/>
  <c r="CL454" i="43"/>
  <c r="CQ454" i="43"/>
  <c r="HO454" i="43"/>
  <c r="HT454" i="43"/>
  <c r="HJ454" i="43"/>
  <c r="CY454" i="43"/>
  <c r="CO454" i="43"/>
  <c r="CT454" i="43"/>
  <c r="CE454" i="43"/>
  <c r="CJ454" i="43"/>
  <c r="EX454" i="43"/>
  <c r="EQ454" i="43"/>
  <c r="FE454" i="43"/>
  <c r="HN458" i="43"/>
  <c r="HS458" i="43"/>
  <c r="HI458" i="43"/>
  <c r="CZ458" i="43"/>
  <c r="CK458" i="43"/>
  <c r="CP458" i="43"/>
  <c r="CU458" i="43"/>
  <c r="CF458" i="43"/>
  <c r="HR458" i="43"/>
  <c r="HH458" i="43"/>
  <c r="HM458" i="43"/>
  <c r="EZ462" i="43"/>
  <c r="ES462" i="43"/>
  <c r="FG462" i="43"/>
  <c r="HR462" i="43"/>
  <c r="HM462" i="43"/>
  <c r="HH462" i="43"/>
  <c r="HS462" i="43"/>
  <c r="HI462" i="43"/>
  <c r="HN462" i="43"/>
  <c r="FC462" i="43"/>
  <c r="EV462" i="43"/>
  <c r="FJ462" i="43"/>
  <c r="CY466" i="43"/>
  <c r="CO466" i="43"/>
  <c r="CT466" i="43"/>
  <c r="CE466" i="43"/>
  <c r="CJ466" i="43"/>
  <c r="CZ466" i="43"/>
  <c r="CK466" i="43"/>
  <c r="CP466" i="43"/>
  <c r="CU466" i="43"/>
  <c r="CF466" i="43"/>
  <c r="HT466" i="43"/>
  <c r="HJ466" i="43"/>
  <c r="HO466" i="43"/>
  <c r="FF470" i="43"/>
  <c r="EY470" i="43"/>
  <c r="ER470" i="43"/>
  <c r="CY470" i="43"/>
  <c r="CT470" i="43"/>
  <c r="CE470" i="43"/>
  <c r="CJ470" i="43"/>
  <c r="CO470" i="43"/>
  <c r="FA470" i="43"/>
  <c r="ET470" i="43"/>
  <c r="FH470" i="43"/>
  <c r="EX470" i="43"/>
  <c r="EQ470" i="43"/>
  <c r="FE470" i="43"/>
  <c r="CY474" i="43"/>
  <c r="CO474" i="43"/>
  <c r="CT474" i="43"/>
  <c r="CE474" i="43"/>
  <c r="CJ474" i="43"/>
  <c r="CZ474" i="43"/>
  <c r="CK474" i="43"/>
  <c r="CP474" i="43"/>
  <c r="CU474" i="43"/>
  <c r="CF474" i="43"/>
  <c r="HT474" i="43"/>
  <c r="HJ474" i="43"/>
  <c r="HO474" i="43"/>
  <c r="FB478" i="43"/>
  <c r="FI478" i="43"/>
  <c r="EU478" i="43"/>
  <c r="FJ478" i="43"/>
  <c r="FC478" i="43"/>
  <c r="EV478" i="43"/>
  <c r="HT478" i="43"/>
  <c r="HJ478" i="43"/>
  <c r="HO478" i="43"/>
  <c r="CY478" i="43"/>
  <c r="CJ478" i="43"/>
  <c r="CO478" i="43"/>
  <c r="CT478" i="43"/>
  <c r="CE478" i="43"/>
  <c r="CZ482" i="43"/>
  <c r="CU482" i="43"/>
  <c r="CF482" i="43"/>
  <c r="CK482" i="43"/>
  <c r="CP482" i="43"/>
  <c r="DA482" i="43"/>
  <c r="CQ482" i="43"/>
  <c r="CV482" i="43"/>
  <c r="CG482" i="43"/>
  <c r="CL482" i="43"/>
  <c r="HT482" i="43"/>
  <c r="HO482" i="43"/>
  <c r="HJ482" i="43"/>
  <c r="DA486" i="43"/>
  <c r="CQ486" i="43"/>
  <c r="CV486" i="43"/>
  <c r="CG486" i="43"/>
  <c r="CL486" i="43"/>
  <c r="HT486" i="43"/>
  <c r="HJ486" i="43"/>
  <c r="HO486" i="43"/>
  <c r="CY486" i="43"/>
  <c r="CT486" i="43"/>
  <c r="CE486" i="43"/>
  <c r="CJ486" i="43"/>
  <c r="CO486" i="43"/>
  <c r="EX486" i="43"/>
  <c r="EQ486" i="43"/>
  <c r="FE486" i="43"/>
  <c r="HM490" i="43"/>
  <c r="HH490" i="43"/>
  <c r="HR490" i="43"/>
  <c r="EZ490" i="43"/>
  <c r="FG490" i="43"/>
  <c r="ES490" i="43"/>
  <c r="FJ494" i="43"/>
  <c r="FC494" i="43"/>
  <c r="EV494" i="43"/>
  <c r="HM494" i="43"/>
  <c r="HH494" i="43"/>
  <c r="HR494" i="43"/>
  <c r="FB494" i="43"/>
  <c r="EU494" i="43"/>
  <c r="FI494" i="43"/>
  <c r="CY498" i="43"/>
  <c r="CO498" i="43"/>
  <c r="CT498" i="43"/>
  <c r="CE498" i="43"/>
  <c r="CJ498" i="43"/>
  <c r="EZ498" i="43"/>
  <c r="FG498" i="43"/>
  <c r="ES498" i="43"/>
  <c r="HS498" i="43"/>
  <c r="HN498" i="43"/>
  <c r="HI498" i="43"/>
  <c r="EX502" i="43"/>
  <c r="EQ502" i="43"/>
  <c r="FE502" i="43"/>
  <c r="DA502" i="43"/>
  <c r="CV502" i="43"/>
  <c r="CG502" i="43"/>
  <c r="CL502" i="43"/>
  <c r="CQ502" i="43"/>
  <c r="FA502" i="43"/>
  <c r="ET502" i="43"/>
  <c r="FH502" i="43"/>
  <c r="CJ506" i="43"/>
  <c r="CT506" i="43"/>
  <c r="CO506" i="43"/>
  <c r="CY506" i="43"/>
  <c r="CE506" i="43"/>
  <c r="FA506" i="43"/>
  <c r="FH506" i="43"/>
  <c r="ET506" i="43"/>
  <c r="EZ510" i="43"/>
  <c r="ES510" i="43"/>
  <c r="FG510" i="43"/>
  <c r="HR510" i="43"/>
  <c r="HH510" i="43"/>
  <c r="HM510" i="43"/>
  <c r="HS510" i="43"/>
  <c r="HI510" i="43"/>
  <c r="HN510" i="43"/>
  <c r="FC510" i="43"/>
  <c r="EV510" i="43"/>
  <c r="FJ510" i="43"/>
  <c r="EX514" i="43"/>
  <c r="FE514" i="43"/>
  <c r="EQ514" i="43"/>
  <c r="CZ514" i="43"/>
  <c r="CF514" i="43"/>
  <c r="CK514" i="43"/>
  <c r="CP514" i="43"/>
  <c r="CU514" i="43"/>
  <c r="HS514" i="43"/>
  <c r="HI514" i="43"/>
  <c r="HN514" i="43"/>
  <c r="FG518" i="43"/>
  <c r="ES518" i="43"/>
  <c r="EZ518" i="43"/>
  <c r="FB518" i="43"/>
  <c r="FI518" i="43"/>
  <c r="EU518" i="43"/>
  <c r="EY518" i="43"/>
  <c r="FF518" i="43"/>
  <c r="ER518" i="43"/>
  <c r="CY526" i="43"/>
  <c r="CJ526" i="43"/>
  <c r="CO526" i="43"/>
  <c r="CT526" i="43"/>
  <c r="CE526" i="43"/>
  <c r="CZ526" i="43"/>
  <c r="CP526" i="43"/>
  <c r="CU526" i="43"/>
  <c r="CF526" i="43"/>
  <c r="CK526" i="43"/>
  <c r="HT526" i="43"/>
  <c r="HJ526" i="43"/>
  <c r="HO526" i="43"/>
  <c r="EY107" i="43"/>
  <c r="FF107" i="43"/>
  <c r="ER107" i="43"/>
  <c r="FG107" i="43"/>
  <c r="ES107" i="43"/>
  <c r="EZ107" i="43"/>
  <c r="EX107" i="43"/>
  <c r="FE107" i="43"/>
  <c r="EQ107" i="43"/>
  <c r="CY111" i="43"/>
  <c r="CO111" i="43"/>
  <c r="CT111" i="43"/>
  <c r="CE111" i="43"/>
  <c r="CJ111" i="43"/>
  <c r="CZ111" i="43"/>
  <c r="CP111" i="43"/>
  <c r="CU111" i="43"/>
  <c r="CF111" i="43"/>
  <c r="CK111" i="43"/>
  <c r="HM111" i="43"/>
  <c r="HR111" i="43"/>
  <c r="HH111" i="43"/>
  <c r="CQ115" i="43"/>
  <c r="DA115" i="43"/>
  <c r="CL115" i="43"/>
  <c r="CV115" i="43"/>
  <c r="CG115" i="43"/>
  <c r="FA115" i="43"/>
  <c r="ET115" i="43"/>
  <c r="FH115" i="43"/>
  <c r="EX115" i="43"/>
  <c r="FE115" i="43"/>
  <c r="EQ115" i="43"/>
  <c r="HT119" i="43"/>
  <c r="HO119" i="43"/>
  <c r="HJ119" i="43"/>
  <c r="FB119" i="43"/>
  <c r="FI119" i="43"/>
  <c r="EU119" i="43"/>
  <c r="FC119" i="43"/>
  <c r="FJ119" i="43"/>
  <c r="EV119" i="43"/>
  <c r="HN119" i="43"/>
  <c r="HS119" i="43"/>
  <c r="HI119" i="43"/>
  <c r="EZ123" i="43"/>
  <c r="FG123" i="43"/>
  <c r="ES123" i="43"/>
  <c r="FI123" i="43"/>
  <c r="FB123" i="43"/>
  <c r="EU123" i="43"/>
  <c r="EY123" i="43"/>
  <c r="ER123" i="43"/>
  <c r="FF123" i="43"/>
  <c r="HT127" i="43"/>
  <c r="HO127" i="43"/>
  <c r="HJ127" i="43"/>
  <c r="FC127" i="43"/>
  <c r="FJ127" i="43"/>
  <c r="EV127" i="43"/>
  <c r="HS127" i="43"/>
  <c r="HI127" i="43"/>
  <c r="HN127" i="43"/>
  <c r="EY131" i="43"/>
  <c r="FF131" i="43"/>
  <c r="ER131" i="43"/>
  <c r="EZ131" i="43"/>
  <c r="FG131" i="43"/>
  <c r="ES131" i="43"/>
  <c r="FE131" i="43"/>
  <c r="EQ131" i="43"/>
  <c r="EX131" i="43"/>
  <c r="HR135" i="43"/>
  <c r="HH135" i="43"/>
  <c r="HM135" i="43"/>
  <c r="HS135" i="43"/>
  <c r="HI135" i="43"/>
  <c r="HN135" i="43"/>
  <c r="HT135" i="43"/>
  <c r="HO135" i="43"/>
  <c r="HJ135" i="43"/>
  <c r="FE139" i="43"/>
  <c r="EQ139" i="43"/>
  <c r="EX139" i="43"/>
  <c r="EY139" i="43"/>
  <c r="ER139" i="43"/>
  <c r="FF139" i="43"/>
  <c r="DA139" i="43"/>
  <c r="CQ139" i="43"/>
  <c r="CV139" i="43"/>
  <c r="CG139" i="43"/>
  <c r="CL139" i="43"/>
  <c r="FA139" i="43"/>
  <c r="ET139" i="43"/>
  <c r="FH139" i="43"/>
  <c r="HS143" i="43"/>
  <c r="HI143" i="43"/>
  <c r="HN143" i="43"/>
  <c r="HT143" i="43"/>
  <c r="HO143" i="43"/>
  <c r="HJ143" i="43"/>
  <c r="HR143" i="43"/>
  <c r="HH143" i="43"/>
  <c r="HM143" i="43"/>
  <c r="EZ147" i="43"/>
  <c r="FG147" i="43"/>
  <c r="ES147" i="43"/>
  <c r="FI147" i="43"/>
  <c r="FB147" i="43"/>
  <c r="EU147" i="43"/>
  <c r="EY147" i="43"/>
  <c r="FF147" i="43"/>
  <c r="ER147" i="43"/>
  <c r="FI151" i="43"/>
  <c r="FB151" i="43"/>
  <c r="EU151" i="43"/>
  <c r="FC151" i="43"/>
  <c r="EV151" i="43"/>
  <c r="FJ151" i="43"/>
  <c r="HS151" i="43"/>
  <c r="HI151" i="43"/>
  <c r="HN151" i="43"/>
  <c r="HO151" i="43"/>
  <c r="HJ151" i="43"/>
  <c r="HT151" i="43"/>
  <c r="FB155" i="43"/>
  <c r="FI155" i="43"/>
  <c r="EU155" i="43"/>
  <c r="FC155" i="43"/>
  <c r="FJ155" i="43"/>
  <c r="EV155" i="43"/>
  <c r="ES155" i="43"/>
  <c r="EZ155" i="43"/>
  <c r="FG155" i="43"/>
  <c r="ET155" i="43"/>
  <c r="FA155" i="43"/>
  <c r="FH155" i="43"/>
  <c r="CZ159" i="43"/>
  <c r="CK159" i="43"/>
  <c r="CP159" i="43"/>
  <c r="CU159" i="43"/>
  <c r="CF159" i="43"/>
  <c r="HT159" i="43"/>
  <c r="HJ159" i="43"/>
  <c r="HO159" i="43"/>
  <c r="FC159" i="43"/>
  <c r="FJ159" i="43"/>
  <c r="EV159" i="43"/>
  <c r="HM159" i="43"/>
  <c r="HR159" i="43"/>
  <c r="HH159" i="43"/>
  <c r="EX163" i="43"/>
  <c r="FE163" i="43"/>
  <c r="EQ163" i="43"/>
  <c r="DA163" i="43"/>
  <c r="CL163" i="43"/>
  <c r="CQ163" i="43"/>
  <c r="CV163" i="43"/>
  <c r="CG163" i="43"/>
  <c r="FA163" i="43"/>
  <c r="ET163" i="43"/>
  <c r="FH163" i="43"/>
  <c r="CY167" i="43"/>
  <c r="CJ167" i="43"/>
  <c r="CO167" i="43"/>
  <c r="CE167" i="43"/>
  <c r="CT167" i="43"/>
  <c r="CZ167" i="43"/>
  <c r="CP167" i="43"/>
  <c r="CU167" i="43"/>
  <c r="CF167" i="43"/>
  <c r="CK167" i="43"/>
  <c r="HM167" i="43"/>
  <c r="HR167" i="43"/>
  <c r="HH167" i="43"/>
  <c r="EX171" i="43"/>
  <c r="FE171" i="43"/>
  <c r="EQ171" i="43"/>
  <c r="DA171" i="43"/>
  <c r="CV171" i="43"/>
  <c r="CG171" i="43"/>
  <c r="CL171" i="43"/>
  <c r="CQ171" i="43"/>
  <c r="FA171" i="43"/>
  <c r="ET171" i="43"/>
  <c r="FH171" i="43"/>
  <c r="HR175" i="43"/>
  <c r="HH175" i="43"/>
  <c r="HM175" i="43"/>
  <c r="HS175" i="43"/>
  <c r="HI175" i="43"/>
  <c r="HN175" i="43"/>
  <c r="HT175" i="43"/>
  <c r="HJ175" i="43"/>
  <c r="HO175" i="43"/>
  <c r="FG179" i="43"/>
  <c r="EZ179" i="43"/>
  <c r="ES179" i="43"/>
  <c r="EX179" i="43"/>
  <c r="FE179" i="43"/>
  <c r="EQ179" i="43"/>
  <c r="EY179" i="43"/>
  <c r="FF179" i="43"/>
  <c r="ER179" i="43"/>
  <c r="FC183" i="43"/>
  <c r="FJ183" i="43"/>
  <c r="EV183" i="43"/>
  <c r="HS183" i="43"/>
  <c r="HI183" i="43"/>
  <c r="HN183" i="43"/>
  <c r="HT183" i="43"/>
  <c r="HJ183" i="43"/>
  <c r="HO183" i="43"/>
  <c r="DA187" i="43"/>
  <c r="CQ187" i="43"/>
  <c r="CV187" i="43"/>
  <c r="CG187" i="43"/>
  <c r="CL187" i="43"/>
  <c r="CY187" i="43"/>
  <c r="CJ187" i="43"/>
  <c r="CO187" i="43"/>
  <c r="CE187" i="43"/>
  <c r="CT187" i="43"/>
  <c r="FA187" i="43"/>
  <c r="ET187" i="43"/>
  <c r="FH187" i="43"/>
  <c r="FC191" i="43"/>
  <c r="FJ191" i="43"/>
  <c r="EV191" i="43"/>
  <c r="HS191" i="43"/>
  <c r="HI191" i="43"/>
  <c r="HN191" i="43"/>
  <c r="HT191" i="43"/>
  <c r="HJ191" i="43"/>
  <c r="HO191" i="43"/>
  <c r="EX195" i="43"/>
  <c r="FE195" i="43"/>
  <c r="EQ195" i="43"/>
  <c r="EY195" i="43"/>
  <c r="FF195" i="43"/>
  <c r="ER195" i="43"/>
  <c r="FG195" i="43"/>
  <c r="EZ195" i="43"/>
  <c r="ES195" i="43"/>
  <c r="FA195" i="43"/>
  <c r="ET195" i="43"/>
  <c r="FH195" i="43"/>
  <c r="HT199" i="43"/>
  <c r="HJ199" i="43"/>
  <c r="HO199" i="43"/>
  <c r="FC199" i="43"/>
  <c r="FJ199" i="43"/>
  <c r="EV199" i="43"/>
  <c r="HN199" i="43"/>
  <c r="HS199" i="43"/>
  <c r="HI199" i="43"/>
  <c r="FG203" i="43"/>
  <c r="EZ203" i="43"/>
  <c r="ES203" i="43"/>
  <c r="EX203" i="43"/>
  <c r="FE203" i="43"/>
  <c r="EQ203" i="43"/>
  <c r="EY203" i="43"/>
  <c r="FF203" i="43"/>
  <c r="ER203" i="43"/>
  <c r="HR207" i="43"/>
  <c r="HH207" i="43"/>
  <c r="HM207" i="43"/>
  <c r="HS207" i="43"/>
  <c r="HI207" i="43"/>
  <c r="HN207" i="43"/>
  <c r="HT207" i="43"/>
  <c r="HJ207" i="43"/>
  <c r="HO207" i="43"/>
  <c r="EY211" i="43"/>
  <c r="FF211" i="43"/>
  <c r="ER211" i="43"/>
  <c r="FG211" i="43"/>
  <c r="EZ211" i="43"/>
  <c r="ES211" i="43"/>
  <c r="EX211" i="43"/>
  <c r="FE211" i="43"/>
  <c r="EQ211" i="43"/>
  <c r="FC215" i="43"/>
  <c r="FJ215" i="43"/>
  <c r="EV215" i="43"/>
  <c r="HS215" i="43"/>
  <c r="HI215" i="43"/>
  <c r="HN215" i="43"/>
  <c r="HT215" i="43"/>
  <c r="HJ215" i="43"/>
  <c r="HO215" i="43"/>
  <c r="FA219" i="43"/>
  <c r="ET219" i="43"/>
  <c r="FH219" i="43"/>
  <c r="DA219" i="43"/>
  <c r="CQ219" i="43"/>
  <c r="CV219" i="43"/>
  <c r="CG219" i="43"/>
  <c r="CL219" i="43"/>
  <c r="CY219" i="43"/>
  <c r="CJ219" i="43"/>
  <c r="CO219" i="43"/>
  <c r="CE219" i="43"/>
  <c r="CT219" i="43"/>
  <c r="FB223" i="43"/>
  <c r="FI223" i="43"/>
  <c r="EU223" i="43"/>
  <c r="FC223" i="43"/>
  <c r="FJ223" i="43"/>
  <c r="EV223" i="43"/>
  <c r="HN223" i="43"/>
  <c r="HS223" i="43"/>
  <c r="HI223" i="43"/>
  <c r="FG227" i="43"/>
  <c r="EZ227" i="43"/>
  <c r="ES227" i="43"/>
  <c r="FB227" i="43"/>
  <c r="FI227" i="43"/>
  <c r="EU227" i="43"/>
  <c r="EY227" i="43"/>
  <c r="FF227" i="43"/>
  <c r="ER227" i="43"/>
  <c r="HM231" i="43"/>
  <c r="HR231" i="43"/>
  <c r="HH231" i="43"/>
  <c r="CZ231" i="43"/>
  <c r="CP231" i="43"/>
  <c r="CU231" i="43"/>
  <c r="CF231" i="43"/>
  <c r="CK231" i="43"/>
  <c r="FG235" i="43"/>
  <c r="EZ235" i="43"/>
  <c r="ES235" i="43"/>
  <c r="HH235" i="43"/>
  <c r="HR235" i="43"/>
  <c r="HM235" i="43"/>
  <c r="FB235" i="43"/>
  <c r="EU235" i="43"/>
  <c r="FI235" i="43"/>
  <c r="FC235" i="43"/>
  <c r="EV235" i="43"/>
  <c r="FJ235" i="43"/>
  <c r="EV239" i="43"/>
  <c r="FC239" i="43"/>
  <c r="FJ239" i="43"/>
  <c r="EZ239" i="43"/>
  <c r="ES239" i="43"/>
  <c r="FG239" i="43"/>
  <c r="HH239" i="43"/>
  <c r="HR239" i="43"/>
  <c r="HM239" i="43"/>
  <c r="HS239" i="43"/>
  <c r="HN239" i="43"/>
  <c r="HI239" i="43"/>
  <c r="FF243" i="43"/>
  <c r="ER243" i="43"/>
  <c r="EY243" i="43"/>
  <c r="EX243" i="43"/>
  <c r="EQ243" i="43"/>
  <c r="FE243" i="43"/>
  <c r="FB247" i="43"/>
  <c r="FI247" i="43"/>
  <c r="EU247" i="43"/>
  <c r="FJ247" i="43"/>
  <c r="EV247" i="43"/>
  <c r="FC247" i="43"/>
  <c r="EZ247" i="43"/>
  <c r="FG247" i="43"/>
  <c r="ES247" i="43"/>
  <c r="HR247" i="43"/>
  <c r="HM247" i="43"/>
  <c r="HH247" i="43"/>
  <c r="FF251" i="43"/>
  <c r="ER251" i="43"/>
  <c r="EY251" i="43"/>
  <c r="EX251" i="43"/>
  <c r="EQ251" i="43"/>
  <c r="FE251" i="43"/>
  <c r="CZ255" i="43"/>
  <c r="CF255" i="43"/>
  <c r="CK255" i="43"/>
  <c r="CU255" i="43"/>
  <c r="CP255" i="43"/>
  <c r="DA255" i="43"/>
  <c r="CL255" i="43"/>
  <c r="CQ255" i="43"/>
  <c r="CG255" i="43"/>
  <c r="CV255" i="43"/>
  <c r="HT255" i="43"/>
  <c r="HO255" i="43"/>
  <c r="HJ255" i="43"/>
  <c r="DA259" i="43"/>
  <c r="CG259" i="43"/>
  <c r="CL259" i="43"/>
  <c r="CV259" i="43"/>
  <c r="CQ259" i="43"/>
  <c r="FA259" i="43"/>
  <c r="ET259" i="43"/>
  <c r="FH259" i="43"/>
  <c r="FB259" i="43"/>
  <c r="EU259" i="43"/>
  <c r="FI259" i="43"/>
  <c r="FJ259" i="43"/>
  <c r="EV259" i="43"/>
  <c r="FC259" i="43"/>
  <c r="CZ263" i="43"/>
  <c r="CF263" i="43"/>
  <c r="CK263" i="43"/>
  <c r="CU263" i="43"/>
  <c r="CP263" i="43"/>
  <c r="DA263" i="43"/>
  <c r="CV263" i="43"/>
  <c r="CG263" i="43"/>
  <c r="CQ263" i="43"/>
  <c r="CL263" i="43"/>
  <c r="HT263" i="43"/>
  <c r="HJ263" i="43"/>
  <c r="HO263" i="43"/>
  <c r="FF267" i="43"/>
  <c r="ER267" i="43"/>
  <c r="EY267" i="43"/>
  <c r="EX267" i="43"/>
  <c r="EQ267" i="43"/>
  <c r="FE267" i="43"/>
  <c r="HS271" i="43"/>
  <c r="HI271" i="43"/>
  <c r="HN271" i="43"/>
  <c r="FJ271" i="43"/>
  <c r="EV271" i="43"/>
  <c r="FC271" i="43"/>
  <c r="EZ271" i="43"/>
  <c r="ES271" i="43"/>
  <c r="FG271" i="43"/>
  <c r="HR271" i="43"/>
  <c r="HM271" i="43"/>
  <c r="HH271" i="43"/>
  <c r="DA275" i="43"/>
  <c r="CG275" i="43"/>
  <c r="CL275" i="43"/>
  <c r="CV275" i="43"/>
  <c r="CQ275" i="43"/>
  <c r="HT275" i="43"/>
  <c r="HJ275" i="43"/>
  <c r="HO275" i="43"/>
  <c r="CY275" i="43"/>
  <c r="CT275" i="43"/>
  <c r="CE275" i="43"/>
  <c r="CO275" i="43"/>
  <c r="CJ275" i="43"/>
  <c r="EX275" i="43"/>
  <c r="EQ275" i="43"/>
  <c r="FE275" i="43"/>
  <c r="FJ279" i="43"/>
  <c r="EV279" i="43"/>
  <c r="FC279" i="43"/>
  <c r="EZ279" i="43"/>
  <c r="FG279" i="43"/>
  <c r="ES279" i="43"/>
  <c r="HH279" i="43"/>
  <c r="HR279" i="43"/>
  <c r="HM279" i="43"/>
  <c r="HS279" i="43"/>
  <c r="HI279" i="43"/>
  <c r="HN279" i="43"/>
  <c r="FG283" i="43"/>
  <c r="ES283" i="43"/>
  <c r="EZ283" i="43"/>
  <c r="HM283" i="43"/>
  <c r="HH283" i="43"/>
  <c r="HR283" i="43"/>
  <c r="FB283" i="43"/>
  <c r="EU283" i="43"/>
  <c r="FI283" i="43"/>
  <c r="FC283" i="43"/>
  <c r="EV283" i="43"/>
  <c r="FJ283" i="43"/>
  <c r="HM287" i="43"/>
  <c r="HH287" i="43"/>
  <c r="HR287" i="43"/>
  <c r="HS287" i="43"/>
  <c r="HI287" i="43"/>
  <c r="HN287" i="43"/>
  <c r="DA291" i="43"/>
  <c r="CG291" i="43"/>
  <c r="CL291" i="43"/>
  <c r="CQ291" i="43"/>
  <c r="CV291" i="43"/>
  <c r="HT291" i="43"/>
  <c r="HJ291" i="43"/>
  <c r="HO291" i="43"/>
  <c r="CZ291" i="43"/>
  <c r="CU291" i="43"/>
  <c r="CP291" i="43"/>
  <c r="CF291" i="43"/>
  <c r="CK291" i="43"/>
  <c r="CY295" i="43"/>
  <c r="CO295" i="43"/>
  <c r="CT295" i="43"/>
  <c r="CJ295" i="43"/>
  <c r="CE295" i="43"/>
  <c r="CZ295" i="43"/>
  <c r="CF295" i="43"/>
  <c r="CK295" i="43"/>
  <c r="CP295" i="43"/>
  <c r="CU295" i="43"/>
  <c r="HT295" i="43"/>
  <c r="HJ295" i="43"/>
  <c r="HO295" i="43"/>
  <c r="EZ299" i="43"/>
  <c r="ES299" i="43"/>
  <c r="FG299" i="43"/>
  <c r="HM299" i="43"/>
  <c r="HH299" i="43"/>
  <c r="HR299" i="43"/>
  <c r="HS299" i="43"/>
  <c r="HI299" i="43"/>
  <c r="HN299" i="43"/>
  <c r="FJ299" i="43"/>
  <c r="FC299" i="43"/>
  <c r="EV299" i="43"/>
  <c r="HS303" i="43"/>
  <c r="HI303" i="43"/>
  <c r="HN303" i="43"/>
  <c r="FJ303" i="43"/>
  <c r="FC303" i="43"/>
  <c r="EV303" i="43"/>
  <c r="EZ303" i="43"/>
  <c r="ES303" i="43"/>
  <c r="FG303" i="43"/>
  <c r="HR303" i="43"/>
  <c r="HM303" i="43"/>
  <c r="HH303" i="43"/>
  <c r="EX307" i="43"/>
  <c r="EQ307" i="43"/>
  <c r="FE307" i="43"/>
  <c r="FF307" i="43"/>
  <c r="ER307" i="43"/>
  <c r="EY307" i="43"/>
  <c r="FJ311" i="43"/>
  <c r="EV311" i="43"/>
  <c r="FC311" i="43"/>
  <c r="EZ311" i="43"/>
  <c r="ES311" i="43"/>
  <c r="FG311" i="43"/>
  <c r="HH311" i="43"/>
  <c r="HR311" i="43"/>
  <c r="HM311" i="43"/>
  <c r="HS311" i="43"/>
  <c r="HI311" i="43"/>
  <c r="HN311" i="43"/>
  <c r="DA315" i="43"/>
  <c r="CG315" i="43"/>
  <c r="CL315" i="43"/>
  <c r="CQ315" i="43"/>
  <c r="CV315" i="43"/>
  <c r="HT315" i="43"/>
  <c r="HO315" i="43"/>
  <c r="HJ315" i="43"/>
  <c r="CY315" i="43"/>
  <c r="CE315" i="43"/>
  <c r="CJ315" i="43"/>
  <c r="CO315" i="43"/>
  <c r="CT315" i="43"/>
  <c r="EX315" i="43"/>
  <c r="EQ315" i="43"/>
  <c r="FE315" i="43"/>
  <c r="CT319" i="43"/>
  <c r="CY319" i="43"/>
  <c r="CE319" i="43"/>
  <c r="CO319" i="43"/>
  <c r="CJ319" i="43"/>
  <c r="CZ319" i="43"/>
  <c r="CP319" i="43"/>
  <c r="CU319" i="43"/>
  <c r="CF319" i="43"/>
  <c r="CK319" i="43"/>
  <c r="HO319" i="43"/>
  <c r="HT319" i="43"/>
  <c r="HJ319" i="43"/>
  <c r="EY323" i="43"/>
  <c r="ER323" i="43"/>
  <c r="FF323" i="43"/>
  <c r="FE323" i="43"/>
  <c r="EX323" i="43"/>
  <c r="EQ323" i="43"/>
  <c r="HH327" i="43"/>
  <c r="HR327" i="43"/>
  <c r="HM327" i="43"/>
  <c r="HN327" i="43"/>
  <c r="HS327" i="43"/>
  <c r="HI327" i="43"/>
  <c r="HT327" i="43"/>
  <c r="HJ327" i="43"/>
  <c r="HO327" i="43"/>
  <c r="EY331" i="43"/>
  <c r="FF331" i="43"/>
  <c r="ER331" i="43"/>
  <c r="EZ331" i="43"/>
  <c r="FG331" i="43"/>
  <c r="ES331" i="43"/>
  <c r="HS331" i="43"/>
  <c r="HI331" i="43"/>
  <c r="HN331" i="43"/>
  <c r="EU331" i="43"/>
  <c r="FI331" i="43"/>
  <c r="FB331" i="43"/>
  <c r="HN335" i="43"/>
  <c r="HS335" i="43"/>
  <c r="HI335" i="43"/>
  <c r="EZ335" i="43"/>
  <c r="ES335" i="43"/>
  <c r="FG335" i="43"/>
  <c r="HR335" i="43"/>
  <c r="HM335" i="43"/>
  <c r="HH335" i="43"/>
  <c r="EX339" i="43"/>
  <c r="EQ339" i="43"/>
  <c r="FE339" i="43"/>
  <c r="HR339" i="43"/>
  <c r="HH339" i="43"/>
  <c r="HM339" i="43"/>
  <c r="HT339" i="43"/>
  <c r="HJ339" i="43"/>
  <c r="HO339" i="43"/>
  <c r="CY343" i="43"/>
  <c r="CE343" i="43"/>
  <c r="CJ343" i="43"/>
  <c r="CO343" i="43"/>
  <c r="CT343" i="43"/>
  <c r="HT343" i="43"/>
  <c r="HJ343" i="43"/>
  <c r="HO343" i="43"/>
  <c r="EX347" i="43"/>
  <c r="FE347" i="43"/>
  <c r="EQ347" i="43"/>
  <c r="DA347" i="43"/>
  <c r="CQ347" i="43"/>
  <c r="CV347" i="43"/>
  <c r="CG347" i="43"/>
  <c r="CL347" i="43"/>
  <c r="HO347" i="43"/>
  <c r="HT347" i="43"/>
  <c r="HJ347" i="43"/>
  <c r="CY347" i="43"/>
  <c r="CE347" i="43"/>
  <c r="CJ347" i="43"/>
  <c r="CO347" i="43"/>
  <c r="CT347" i="43"/>
  <c r="CY351" i="43"/>
  <c r="CE351" i="43"/>
  <c r="CJ351" i="43"/>
  <c r="CO351" i="43"/>
  <c r="CT351" i="43"/>
  <c r="CZ351" i="43"/>
  <c r="CP351" i="43"/>
  <c r="CU351" i="43"/>
  <c r="CF351" i="43"/>
  <c r="CK351" i="43"/>
  <c r="HT351" i="43"/>
  <c r="HJ351" i="43"/>
  <c r="HO351" i="43"/>
  <c r="FH355" i="43"/>
  <c r="FA355" i="43"/>
  <c r="ET355" i="43"/>
  <c r="EX355" i="43"/>
  <c r="FE355" i="43"/>
  <c r="EQ355" i="43"/>
  <c r="EY355" i="43"/>
  <c r="ER355" i="43"/>
  <c r="FF355" i="43"/>
  <c r="CY355" i="43"/>
  <c r="CT355" i="43"/>
  <c r="CE355" i="43"/>
  <c r="CJ355" i="43"/>
  <c r="CO355" i="43"/>
  <c r="HS359" i="43"/>
  <c r="HN359" i="43"/>
  <c r="HI359" i="43"/>
  <c r="FF363" i="43"/>
  <c r="EY363" i="43"/>
  <c r="ER363" i="43"/>
  <c r="EZ363" i="43"/>
  <c r="ES363" i="43"/>
  <c r="FG363" i="43"/>
  <c r="FA363" i="43"/>
  <c r="FH363" i="43"/>
  <c r="ET363" i="43"/>
  <c r="EX363" i="43"/>
  <c r="FE363" i="43"/>
  <c r="EQ363" i="43"/>
  <c r="CZ367" i="43"/>
  <c r="CK367" i="43"/>
  <c r="CP367" i="43"/>
  <c r="CU367" i="43"/>
  <c r="CF367" i="43"/>
  <c r="DA371" i="43"/>
  <c r="CQ371" i="43"/>
  <c r="CV371" i="43"/>
  <c r="CG371" i="43"/>
  <c r="CL371" i="43"/>
  <c r="HT371" i="43"/>
  <c r="HJ371" i="43"/>
  <c r="HO371" i="43"/>
  <c r="CZ371" i="43"/>
  <c r="CU371" i="43"/>
  <c r="CF371" i="43"/>
  <c r="CK371" i="43"/>
  <c r="CP371" i="43"/>
  <c r="HS375" i="43"/>
  <c r="HI375" i="43"/>
  <c r="HN375" i="43"/>
  <c r="EZ375" i="43"/>
  <c r="ES375" i="43"/>
  <c r="FG375" i="43"/>
  <c r="HR375" i="43"/>
  <c r="HM375" i="43"/>
  <c r="HH375" i="43"/>
  <c r="EX379" i="43"/>
  <c r="EQ379" i="43"/>
  <c r="FE379" i="43"/>
  <c r="FF379" i="43"/>
  <c r="EY379" i="43"/>
  <c r="ER379" i="43"/>
  <c r="CY383" i="43"/>
  <c r="CO383" i="43"/>
  <c r="CT383" i="43"/>
  <c r="CE383" i="43"/>
  <c r="CJ383" i="43"/>
  <c r="EX383" i="43"/>
  <c r="FE383" i="43"/>
  <c r="EQ383" i="43"/>
  <c r="DA383" i="43"/>
  <c r="CV383" i="43"/>
  <c r="CG383" i="43"/>
  <c r="CL383" i="43"/>
  <c r="CQ383" i="43"/>
  <c r="HT383" i="43"/>
  <c r="HJ383" i="43"/>
  <c r="HO383" i="43"/>
  <c r="FA387" i="43"/>
  <c r="FH387" i="43"/>
  <c r="ET387" i="43"/>
  <c r="FB387" i="43"/>
  <c r="EU387" i="43"/>
  <c r="FI387" i="43"/>
  <c r="FF387" i="43"/>
  <c r="EY387" i="43"/>
  <c r="ER387" i="43"/>
  <c r="CY391" i="43"/>
  <c r="CE391" i="43"/>
  <c r="CJ391" i="43"/>
  <c r="CO391" i="43"/>
  <c r="CT391" i="43"/>
  <c r="CZ391" i="43"/>
  <c r="CK391" i="43"/>
  <c r="CP391" i="43"/>
  <c r="CU391" i="43"/>
  <c r="CF391" i="43"/>
  <c r="HT391" i="43"/>
  <c r="HO391" i="43"/>
  <c r="HJ391" i="43"/>
  <c r="FA395" i="43"/>
  <c r="FH395" i="43"/>
  <c r="ET395" i="43"/>
  <c r="EX395" i="43"/>
  <c r="FE395" i="43"/>
  <c r="EQ395" i="43"/>
  <c r="ER395" i="43"/>
  <c r="EY395" i="43"/>
  <c r="FF395" i="43"/>
  <c r="DA395" i="43"/>
  <c r="CQ395" i="43"/>
  <c r="CV395" i="43"/>
  <c r="CG395" i="43"/>
  <c r="CL395" i="43"/>
  <c r="CY399" i="43"/>
  <c r="CJ399" i="43"/>
  <c r="CT399" i="43"/>
  <c r="CE399" i="43"/>
  <c r="CO399" i="43"/>
  <c r="HS399" i="43"/>
  <c r="HI399" i="43"/>
  <c r="HN399" i="43"/>
  <c r="EX403" i="43"/>
  <c r="EQ403" i="43"/>
  <c r="FE403" i="43"/>
  <c r="EY403" i="43"/>
  <c r="ER403" i="43"/>
  <c r="FF403" i="43"/>
  <c r="CY407" i="43"/>
  <c r="CO407" i="43"/>
  <c r="CT407" i="43"/>
  <c r="CE407" i="43"/>
  <c r="CJ407" i="43"/>
  <c r="EX407" i="43"/>
  <c r="EQ407" i="43"/>
  <c r="FE407" i="43"/>
  <c r="DA407" i="43"/>
  <c r="CG407" i="43"/>
  <c r="CL407" i="43"/>
  <c r="CQ407" i="43"/>
  <c r="CV407" i="43"/>
  <c r="HT407" i="43"/>
  <c r="HJ407" i="43"/>
  <c r="HO407" i="43"/>
  <c r="EZ411" i="43"/>
  <c r="ES411" i="43"/>
  <c r="FG411" i="43"/>
  <c r="HR411" i="43"/>
  <c r="HH411" i="43"/>
  <c r="HM411" i="43"/>
  <c r="HS411" i="43"/>
  <c r="HI411" i="43"/>
  <c r="HN411" i="43"/>
  <c r="FC411" i="43"/>
  <c r="EV411" i="43"/>
  <c r="FJ411" i="43"/>
  <c r="FC415" i="43"/>
  <c r="FJ415" i="43"/>
  <c r="EV415" i="43"/>
  <c r="FG415" i="43"/>
  <c r="ES415" i="43"/>
  <c r="EZ415" i="43"/>
  <c r="HR415" i="43"/>
  <c r="HM415" i="43"/>
  <c r="HH415" i="43"/>
  <c r="HN415" i="43"/>
  <c r="HI415" i="43"/>
  <c r="HS415" i="43"/>
  <c r="FA419" i="43"/>
  <c r="FH419" i="43"/>
  <c r="ET419" i="43"/>
  <c r="FB419" i="43"/>
  <c r="FI419" i="43"/>
  <c r="EU419" i="43"/>
  <c r="ER419" i="43"/>
  <c r="FF419" i="43"/>
  <c r="EY419" i="43"/>
  <c r="ES419" i="43"/>
  <c r="EZ419" i="43"/>
  <c r="FG419" i="43"/>
  <c r="HM423" i="43"/>
  <c r="HH423" i="43"/>
  <c r="HR423" i="43"/>
  <c r="HS423" i="43"/>
  <c r="HN423" i="43"/>
  <c r="HI423" i="43"/>
  <c r="CL427" i="43"/>
  <c r="CG427" i="43"/>
  <c r="DA427" i="43"/>
  <c r="CQ427" i="43"/>
  <c r="CV427" i="43"/>
  <c r="FA427" i="43"/>
  <c r="ET427" i="43"/>
  <c r="FH427" i="43"/>
  <c r="FB427" i="43"/>
  <c r="EU427" i="43"/>
  <c r="FI427" i="43"/>
  <c r="FC427" i="43"/>
  <c r="FJ427" i="43"/>
  <c r="EV427" i="43"/>
  <c r="CK431" i="43"/>
  <c r="CP431" i="43"/>
  <c r="CF431" i="43"/>
  <c r="CZ431" i="43"/>
  <c r="CU431" i="43"/>
  <c r="EX435" i="43"/>
  <c r="FE435" i="43"/>
  <c r="EQ435" i="43"/>
  <c r="DA435" i="43"/>
  <c r="CQ435" i="43"/>
  <c r="CV435" i="43"/>
  <c r="CG435" i="43"/>
  <c r="CL435" i="43"/>
  <c r="CY435" i="43"/>
  <c r="CE435" i="43"/>
  <c r="CJ435" i="43"/>
  <c r="CO435" i="43"/>
  <c r="CT435" i="43"/>
  <c r="CY439" i="43"/>
  <c r="CT439" i="43"/>
  <c r="CE439" i="43"/>
  <c r="CJ439" i="43"/>
  <c r="CO439" i="43"/>
  <c r="EX439" i="43"/>
  <c r="FE439" i="43"/>
  <c r="EQ439" i="43"/>
  <c r="DA439" i="43"/>
  <c r="CL439" i="43"/>
  <c r="CQ439" i="43"/>
  <c r="CV439" i="43"/>
  <c r="CG439" i="43"/>
  <c r="HT439" i="43"/>
  <c r="HJ439" i="43"/>
  <c r="HO439" i="43"/>
  <c r="FF443" i="43"/>
  <c r="ER443" i="43"/>
  <c r="EY443" i="43"/>
  <c r="CY443" i="43"/>
  <c r="CO443" i="43"/>
  <c r="CT443" i="43"/>
  <c r="CE443" i="43"/>
  <c r="CJ443" i="43"/>
  <c r="FA443" i="43"/>
  <c r="ET443" i="43"/>
  <c r="FH443" i="43"/>
  <c r="EX443" i="43"/>
  <c r="EQ443" i="43"/>
  <c r="FE443" i="43"/>
  <c r="HS447" i="43"/>
  <c r="HI447" i="43"/>
  <c r="HN447" i="43"/>
  <c r="ES451" i="43"/>
  <c r="EZ451" i="43"/>
  <c r="FG451" i="43"/>
  <c r="FB451" i="43"/>
  <c r="FI451" i="43"/>
  <c r="EU451" i="43"/>
  <c r="EY451" i="43"/>
  <c r="FF451" i="43"/>
  <c r="ER451" i="43"/>
  <c r="CY455" i="43"/>
  <c r="CE455" i="43"/>
  <c r="CJ455" i="43"/>
  <c r="CO455" i="43"/>
  <c r="CT455" i="43"/>
  <c r="CZ455" i="43"/>
  <c r="CK455" i="43"/>
  <c r="CP455" i="43"/>
  <c r="CU455" i="43"/>
  <c r="CF455" i="43"/>
  <c r="HM455" i="43"/>
  <c r="HR455" i="43"/>
  <c r="HH455" i="43"/>
  <c r="FB459" i="43"/>
  <c r="EU459" i="43"/>
  <c r="FI459" i="43"/>
  <c r="FA459" i="43"/>
  <c r="ET459" i="43"/>
  <c r="FH459" i="43"/>
  <c r="HT463" i="43"/>
  <c r="HJ463" i="43"/>
  <c r="HO463" i="43"/>
  <c r="FC463" i="43"/>
  <c r="FJ463" i="43"/>
  <c r="EV463" i="43"/>
  <c r="HN463" i="43"/>
  <c r="HS463" i="43"/>
  <c r="HI463" i="43"/>
  <c r="FA467" i="43"/>
  <c r="FH467" i="43"/>
  <c r="ET467" i="43"/>
  <c r="EX467" i="43"/>
  <c r="FE467" i="43"/>
  <c r="EQ467" i="43"/>
  <c r="DA467" i="43"/>
  <c r="CV467" i="43"/>
  <c r="CG467" i="43"/>
  <c r="CL467" i="43"/>
  <c r="CQ467" i="43"/>
  <c r="HH471" i="43"/>
  <c r="HR471" i="43"/>
  <c r="HM471" i="43"/>
  <c r="CY471" i="43"/>
  <c r="CO471" i="43"/>
  <c r="CJ471" i="43"/>
  <c r="CT471" i="43"/>
  <c r="CE471" i="43"/>
  <c r="HJ471" i="43"/>
  <c r="HT471" i="43"/>
  <c r="HO471" i="43"/>
  <c r="FI475" i="43"/>
  <c r="EU475" i="43"/>
  <c r="FB475" i="43"/>
  <c r="EZ475" i="43"/>
  <c r="FG475" i="43"/>
  <c r="ES475" i="43"/>
  <c r="FA475" i="43"/>
  <c r="ET475" i="43"/>
  <c r="FH475" i="43"/>
  <c r="CZ479" i="43"/>
  <c r="CP479" i="43"/>
  <c r="CU479" i="43"/>
  <c r="CF479" i="43"/>
  <c r="CK479" i="43"/>
  <c r="HS479" i="43"/>
  <c r="HI479" i="43"/>
  <c r="HN479" i="43"/>
  <c r="HR479" i="43"/>
  <c r="HM479" i="43"/>
  <c r="HH479" i="43"/>
  <c r="CY483" i="43"/>
  <c r="CE483" i="43"/>
  <c r="CJ483" i="43"/>
  <c r="CO483" i="43"/>
  <c r="CT483" i="43"/>
  <c r="CZ483" i="43"/>
  <c r="CP483" i="43"/>
  <c r="CU483" i="43"/>
  <c r="CF483" i="43"/>
  <c r="CK483" i="43"/>
  <c r="DA483" i="43"/>
  <c r="CV483" i="43"/>
  <c r="CG483" i="43"/>
  <c r="CL483" i="43"/>
  <c r="CQ483" i="43"/>
  <c r="FE483" i="43"/>
  <c r="EX483" i="43"/>
  <c r="EQ483" i="43"/>
  <c r="HT487" i="43"/>
  <c r="HO487" i="43"/>
  <c r="HJ487" i="43"/>
  <c r="FI487" i="43"/>
  <c r="EU487" i="43"/>
  <c r="FB487" i="43"/>
  <c r="FC487" i="43"/>
  <c r="FJ487" i="43"/>
  <c r="EV487" i="43"/>
  <c r="HN487" i="43"/>
  <c r="HI487" i="43"/>
  <c r="HS487" i="43"/>
  <c r="EQ491" i="43"/>
  <c r="FE491" i="43"/>
  <c r="EX491" i="43"/>
  <c r="DA491" i="43"/>
  <c r="CV491" i="43"/>
  <c r="CG491" i="43"/>
  <c r="CL491" i="43"/>
  <c r="CQ491" i="43"/>
  <c r="FF491" i="43"/>
  <c r="EY491" i="43"/>
  <c r="ER491" i="43"/>
  <c r="FE495" i="43"/>
  <c r="EX495" i="43"/>
  <c r="EQ495" i="43"/>
  <c r="FC495" i="43"/>
  <c r="FJ495" i="43"/>
  <c r="EV495" i="43"/>
  <c r="HS495" i="43"/>
  <c r="HI495" i="43"/>
  <c r="HN495" i="43"/>
  <c r="EZ499" i="43"/>
  <c r="FG499" i="43"/>
  <c r="ES499" i="43"/>
  <c r="HS499" i="43"/>
  <c r="HN499" i="43"/>
  <c r="HI499" i="43"/>
  <c r="FI499" i="43"/>
  <c r="FB499" i="43"/>
  <c r="EU499" i="43"/>
  <c r="EY499" i="43"/>
  <c r="FF499" i="43"/>
  <c r="ER499" i="43"/>
  <c r="EY503" i="43"/>
  <c r="FF503" i="43"/>
  <c r="ER503" i="43"/>
  <c r="HM503" i="43"/>
  <c r="HH503" i="43"/>
  <c r="HR503" i="43"/>
  <c r="HT503" i="43"/>
  <c r="HO503" i="43"/>
  <c r="HJ503" i="43"/>
  <c r="FB507" i="43"/>
  <c r="FI507" i="43"/>
  <c r="EU507" i="43"/>
  <c r="EZ507" i="43"/>
  <c r="FG507" i="43"/>
  <c r="ES507" i="43"/>
  <c r="ET507" i="43"/>
  <c r="FH507" i="43"/>
  <c r="FA507" i="43"/>
  <c r="CZ511" i="43"/>
  <c r="CK511" i="43"/>
  <c r="CP511" i="43"/>
  <c r="CU511" i="43"/>
  <c r="CF511" i="43"/>
  <c r="HR511" i="43"/>
  <c r="HM511" i="43"/>
  <c r="HH511" i="43"/>
  <c r="CY515" i="43"/>
  <c r="CO515" i="43"/>
  <c r="CT515" i="43"/>
  <c r="CE515" i="43"/>
  <c r="CJ515" i="43"/>
  <c r="HT515" i="43"/>
  <c r="HJ515" i="43"/>
  <c r="HO515" i="43"/>
  <c r="DA515" i="43"/>
  <c r="CG515" i="43"/>
  <c r="CL515" i="43"/>
  <c r="CQ515" i="43"/>
  <c r="CV515" i="43"/>
  <c r="FB519" i="43"/>
  <c r="FI519" i="43"/>
  <c r="EU519" i="43"/>
  <c r="FJ519" i="43"/>
  <c r="EV519" i="43"/>
  <c r="FC519" i="43"/>
  <c r="EZ519" i="43"/>
  <c r="ES519" i="43"/>
  <c r="FG519" i="43"/>
  <c r="HR519" i="43"/>
  <c r="HM519" i="43"/>
  <c r="HH519" i="43"/>
  <c r="EX523" i="43"/>
  <c r="FE523" i="43"/>
  <c r="EQ523" i="43"/>
  <c r="EY523" i="43"/>
  <c r="FF523" i="43"/>
  <c r="ER523" i="43"/>
  <c r="DA523" i="43"/>
  <c r="CL523" i="43"/>
  <c r="CQ523" i="43"/>
  <c r="CV523" i="43"/>
  <c r="CG523" i="43"/>
  <c r="FA523" i="43"/>
  <c r="FH523" i="43"/>
  <c r="ET523" i="43"/>
  <c r="HJ516" i="43"/>
  <c r="HT516" i="43"/>
  <c r="HO516" i="43"/>
  <c r="HR516" i="43"/>
  <c r="HH516" i="43"/>
  <c r="HM516" i="43"/>
  <c r="HS516" i="43"/>
  <c r="HN516" i="43"/>
  <c r="HI516" i="43"/>
  <c r="EX524" i="43"/>
  <c r="FE524" i="43"/>
  <c r="EQ524" i="43"/>
  <c r="DA524" i="43"/>
  <c r="CG524" i="43"/>
  <c r="CQ524" i="43"/>
  <c r="CL524" i="43"/>
  <c r="CV524" i="43"/>
  <c r="FA524" i="43"/>
  <c r="ET524" i="43"/>
  <c r="FH524" i="43"/>
  <c r="HN108" i="43"/>
  <c r="HS108" i="43"/>
  <c r="HI108" i="43"/>
  <c r="DA112" i="43"/>
  <c r="CQ112" i="43"/>
  <c r="CV112" i="43"/>
  <c r="CG112" i="43"/>
  <c r="CL112" i="43"/>
  <c r="HO112" i="43"/>
  <c r="HT112" i="43"/>
  <c r="HJ112" i="43"/>
  <c r="CO112" i="43"/>
  <c r="CY112" i="43"/>
  <c r="CJ112" i="43"/>
  <c r="CT112" i="43"/>
  <c r="CE112" i="43"/>
  <c r="EX112" i="43"/>
  <c r="FE112" i="43"/>
  <c r="EQ112" i="43"/>
  <c r="HN116" i="43"/>
  <c r="HS116" i="43"/>
  <c r="HI116" i="43"/>
  <c r="FH120" i="43"/>
  <c r="ET120" i="43"/>
  <c r="FA120" i="43"/>
  <c r="FB120" i="43"/>
  <c r="EU120" i="43"/>
  <c r="FI120" i="43"/>
  <c r="FC120" i="43"/>
  <c r="EV120" i="43"/>
  <c r="FJ120" i="43"/>
  <c r="DA120" i="43"/>
  <c r="CG120" i="43"/>
  <c r="CL120" i="43"/>
  <c r="CQ120" i="43"/>
  <c r="CV120" i="43"/>
  <c r="HN124" i="43"/>
  <c r="HS124" i="43"/>
  <c r="HI124" i="43"/>
  <c r="EZ124" i="43"/>
  <c r="ES124" i="43"/>
  <c r="FG124" i="43"/>
  <c r="HR124" i="43"/>
  <c r="HM124" i="43"/>
  <c r="HH124" i="43"/>
  <c r="EZ128" i="43"/>
  <c r="ES128" i="43"/>
  <c r="FG128" i="43"/>
  <c r="HR128" i="43"/>
  <c r="HH128" i="43"/>
  <c r="HM128" i="43"/>
  <c r="FB128" i="43"/>
  <c r="EU128" i="43"/>
  <c r="FI128" i="43"/>
  <c r="FC128" i="43"/>
  <c r="EV128" i="43"/>
  <c r="FJ128" i="43"/>
  <c r="CY132" i="43"/>
  <c r="CJ132" i="43"/>
  <c r="CO132" i="43"/>
  <c r="CT132" i="43"/>
  <c r="CE132" i="43"/>
  <c r="EX132" i="43"/>
  <c r="EQ132" i="43"/>
  <c r="FE132" i="43"/>
  <c r="DA132" i="43"/>
  <c r="CV132" i="43"/>
  <c r="CG132" i="43"/>
  <c r="CL132" i="43"/>
  <c r="CQ132" i="43"/>
  <c r="HT132" i="43"/>
  <c r="HJ132" i="43"/>
  <c r="HO132" i="43"/>
  <c r="EY136" i="43"/>
  <c r="ER136" i="43"/>
  <c r="FF136" i="43"/>
  <c r="CZ136" i="43"/>
  <c r="CP136" i="43"/>
  <c r="CU136" i="43"/>
  <c r="CF136" i="43"/>
  <c r="CK136" i="43"/>
  <c r="DA136" i="43"/>
  <c r="CQ136" i="43"/>
  <c r="CV136" i="43"/>
  <c r="CG136" i="43"/>
  <c r="CL136" i="43"/>
  <c r="EX136" i="43"/>
  <c r="FE136" i="43"/>
  <c r="EQ136" i="43"/>
  <c r="HN140" i="43"/>
  <c r="HS140" i="43"/>
  <c r="HI140" i="43"/>
  <c r="HR140" i="43"/>
  <c r="HM140" i="43"/>
  <c r="HH140" i="43"/>
  <c r="FH144" i="43"/>
  <c r="ET144" i="43"/>
  <c r="FA144" i="43"/>
  <c r="FB144" i="43"/>
  <c r="EU144" i="43"/>
  <c r="FI144" i="43"/>
  <c r="EY144" i="43"/>
  <c r="ER144" i="43"/>
  <c r="FF144" i="43"/>
  <c r="HN148" i="43"/>
  <c r="HS148" i="43"/>
  <c r="HI148" i="43"/>
  <c r="EZ148" i="43"/>
  <c r="ES148" i="43"/>
  <c r="FG148" i="43"/>
  <c r="HR148" i="43"/>
  <c r="HH148" i="43"/>
  <c r="HM148" i="43"/>
  <c r="ET152" i="43"/>
  <c r="FH152" i="43"/>
  <c r="FA152" i="43"/>
  <c r="FB152" i="43"/>
  <c r="FI152" i="43"/>
  <c r="EU152" i="43"/>
  <c r="FJ152" i="43"/>
  <c r="EV152" i="43"/>
  <c r="FC152" i="43"/>
  <c r="FG152" i="43"/>
  <c r="ES152" i="43"/>
  <c r="EZ152" i="43"/>
  <c r="HS156" i="43"/>
  <c r="HN156" i="43"/>
  <c r="HI156" i="43"/>
  <c r="EZ160" i="43"/>
  <c r="FG160" i="43"/>
  <c r="ES160" i="43"/>
  <c r="HM160" i="43"/>
  <c r="HH160" i="43"/>
  <c r="HR160" i="43"/>
  <c r="HS160" i="43"/>
  <c r="HI160" i="43"/>
  <c r="HN160" i="43"/>
  <c r="FJ160" i="43"/>
  <c r="FC160" i="43"/>
  <c r="EV160" i="43"/>
  <c r="HS164" i="43"/>
  <c r="HI164" i="43"/>
  <c r="HN164" i="43"/>
  <c r="FJ164" i="43"/>
  <c r="FC164" i="43"/>
  <c r="EV164" i="43"/>
  <c r="EZ164" i="43"/>
  <c r="ES164" i="43"/>
  <c r="FG164" i="43"/>
  <c r="HR164" i="43"/>
  <c r="HM164" i="43"/>
  <c r="HH164" i="43"/>
  <c r="FF168" i="43"/>
  <c r="EY168" i="43"/>
  <c r="ER168" i="43"/>
  <c r="CY168" i="43"/>
  <c r="CT168" i="43"/>
  <c r="CE168" i="43"/>
  <c r="CJ168" i="43"/>
  <c r="CO168" i="43"/>
  <c r="FA168" i="43"/>
  <c r="ET168" i="43"/>
  <c r="FH168" i="43"/>
  <c r="EX168" i="43"/>
  <c r="EQ168" i="43"/>
  <c r="FE168" i="43"/>
  <c r="HS172" i="43"/>
  <c r="HI172" i="43"/>
  <c r="HN172" i="43"/>
  <c r="FJ172" i="43"/>
  <c r="FC172" i="43"/>
  <c r="EV172" i="43"/>
  <c r="EZ172" i="43"/>
  <c r="FG172" i="43"/>
  <c r="ES172" i="43"/>
  <c r="HR172" i="43"/>
  <c r="HM172" i="43"/>
  <c r="HH172" i="43"/>
  <c r="EX176" i="43"/>
  <c r="EQ176" i="43"/>
  <c r="FE176" i="43"/>
  <c r="DA176" i="43"/>
  <c r="CQ176" i="43"/>
  <c r="CV176" i="43"/>
  <c r="CL176" i="43"/>
  <c r="CG176" i="43"/>
  <c r="HT176" i="43"/>
  <c r="HJ176" i="43"/>
  <c r="HO176" i="43"/>
  <c r="CY176" i="43"/>
  <c r="CJ176" i="43"/>
  <c r="CO176" i="43"/>
  <c r="CT176" i="43"/>
  <c r="CE176" i="43"/>
  <c r="CY180" i="43"/>
  <c r="CE180" i="43"/>
  <c r="CJ180" i="43"/>
  <c r="CO180" i="43"/>
  <c r="CT180" i="43"/>
  <c r="EX180" i="43"/>
  <c r="FE180" i="43"/>
  <c r="EQ180" i="43"/>
  <c r="DA180" i="43"/>
  <c r="CQ180" i="43"/>
  <c r="CV180" i="43"/>
  <c r="CL180" i="43"/>
  <c r="CG180" i="43"/>
  <c r="HT180" i="43"/>
  <c r="HO180" i="43"/>
  <c r="HJ180" i="43"/>
  <c r="DA184" i="43"/>
  <c r="CQ184" i="43"/>
  <c r="CV184" i="43"/>
  <c r="CL184" i="43"/>
  <c r="CG184" i="43"/>
  <c r="HT184" i="43"/>
  <c r="HJ184" i="43"/>
  <c r="HO184" i="43"/>
  <c r="CY184" i="43"/>
  <c r="CT184" i="43"/>
  <c r="CE184" i="43"/>
  <c r="CJ184" i="43"/>
  <c r="CO184" i="43"/>
  <c r="EX184" i="43"/>
  <c r="EQ184" i="43"/>
  <c r="FE184" i="43"/>
  <c r="EZ188" i="43"/>
  <c r="FG188" i="43"/>
  <c r="ES188" i="43"/>
  <c r="HH188" i="43"/>
  <c r="HR188" i="43"/>
  <c r="HM188" i="43"/>
  <c r="HS188" i="43"/>
  <c r="HI188" i="43"/>
  <c r="HN188" i="43"/>
  <c r="DA192" i="43"/>
  <c r="CQ192" i="43"/>
  <c r="CV192" i="43"/>
  <c r="CL192" i="43"/>
  <c r="CG192" i="43"/>
  <c r="HT192" i="43"/>
  <c r="HJ192" i="43"/>
  <c r="HO192" i="43"/>
  <c r="CY192" i="43"/>
  <c r="CJ192" i="43"/>
  <c r="CO192" i="43"/>
  <c r="CT192" i="43"/>
  <c r="CE192" i="43"/>
  <c r="EX192" i="43"/>
  <c r="EQ192" i="43"/>
  <c r="FE192" i="43"/>
  <c r="HS196" i="43"/>
  <c r="HI196" i="43"/>
  <c r="HN196" i="43"/>
  <c r="FJ196" i="43"/>
  <c r="FC196" i="43"/>
  <c r="EV196" i="43"/>
  <c r="EZ196" i="43"/>
  <c r="ES196" i="43"/>
  <c r="FG196" i="43"/>
  <c r="HR196" i="43"/>
  <c r="HM196" i="43"/>
  <c r="HH196" i="43"/>
  <c r="FA200" i="43"/>
  <c r="FH200" i="43"/>
  <c r="ET200" i="43"/>
  <c r="FB200" i="43"/>
  <c r="EU200" i="43"/>
  <c r="FI200" i="43"/>
  <c r="FF200" i="43"/>
  <c r="EY200" i="43"/>
  <c r="ER200" i="43"/>
  <c r="CY204" i="43"/>
  <c r="CO204" i="43"/>
  <c r="CT204" i="43"/>
  <c r="CE204" i="43"/>
  <c r="CJ204" i="43"/>
  <c r="EX204" i="43"/>
  <c r="FE204" i="43"/>
  <c r="EQ204" i="43"/>
  <c r="DA204" i="43"/>
  <c r="CQ204" i="43"/>
  <c r="CV204" i="43"/>
  <c r="CL204" i="43"/>
  <c r="CG204" i="43"/>
  <c r="HT204" i="43"/>
  <c r="HJ204" i="43"/>
  <c r="HO204" i="43"/>
  <c r="FA208" i="43"/>
  <c r="FH208" i="43"/>
  <c r="ET208" i="43"/>
  <c r="EX208" i="43"/>
  <c r="EQ208" i="43"/>
  <c r="FE208" i="43"/>
  <c r="FF208" i="43"/>
  <c r="EY208" i="43"/>
  <c r="ER208" i="43"/>
  <c r="CY208" i="43"/>
  <c r="CJ208" i="43"/>
  <c r="CO208" i="43"/>
  <c r="CT208" i="43"/>
  <c r="CE208" i="43"/>
  <c r="FJ212" i="43"/>
  <c r="FC212" i="43"/>
  <c r="EV212" i="43"/>
  <c r="EZ212" i="43"/>
  <c r="ES212" i="43"/>
  <c r="FG212" i="43"/>
  <c r="HR212" i="43"/>
  <c r="HM212" i="43"/>
  <c r="HH212" i="43"/>
  <c r="HS212" i="43"/>
  <c r="HI212" i="43"/>
  <c r="HN212" i="43"/>
  <c r="DA216" i="43"/>
  <c r="CQ216" i="43"/>
  <c r="CV216" i="43"/>
  <c r="CL216" i="43"/>
  <c r="CG216" i="43"/>
  <c r="HT216" i="43"/>
  <c r="HJ216" i="43"/>
  <c r="HO216" i="43"/>
  <c r="CZ216" i="43"/>
  <c r="CF216" i="43"/>
  <c r="CK216" i="43"/>
  <c r="CP216" i="43"/>
  <c r="CU216" i="43"/>
  <c r="HS220" i="43"/>
  <c r="HI220" i="43"/>
  <c r="HN220" i="43"/>
  <c r="EZ220" i="43"/>
  <c r="FG220" i="43"/>
  <c r="ES220" i="43"/>
  <c r="HR220" i="43"/>
  <c r="HM220" i="43"/>
  <c r="HH220" i="43"/>
  <c r="FA224" i="43"/>
  <c r="FH224" i="43"/>
  <c r="ET224" i="43"/>
  <c r="FB224" i="43"/>
  <c r="EU224" i="43"/>
  <c r="FI224" i="43"/>
  <c r="FF224" i="43"/>
  <c r="EY224" i="43"/>
  <c r="ER224" i="43"/>
  <c r="HS228" i="43"/>
  <c r="HI228" i="43"/>
  <c r="HN228" i="43"/>
  <c r="DA232" i="43"/>
  <c r="CQ232" i="43"/>
  <c r="CV232" i="43"/>
  <c r="CL232" i="43"/>
  <c r="CG232" i="43"/>
  <c r="HT232" i="43"/>
  <c r="HJ232" i="43"/>
  <c r="HO232" i="43"/>
  <c r="CY232" i="43"/>
  <c r="CT232" i="43"/>
  <c r="CE232" i="43"/>
  <c r="CJ232" i="43"/>
  <c r="CO232" i="43"/>
  <c r="EX232" i="43"/>
  <c r="EQ232" i="43"/>
  <c r="FE232" i="43"/>
  <c r="FI236" i="43"/>
  <c r="EU236" i="43"/>
  <c r="FB236" i="43"/>
  <c r="FC236" i="43"/>
  <c r="EV236" i="43"/>
  <c r="FJ236" i="43"/>
  <c r="HI236" i="43"/>
  <c r="HN236" i="43"/>
  <c r="HS236" i="43"/>
  <c r="FA240" i="43"/>
  <c r="FH240" i="43"/>
  <c r="ET240" i="43"/>
  <c r="FI240" i="43"/>
  <c r="EU240" i="43"/>
  <c r="FB240" i="43"/>
  <c r="FC240" i="43"/>
  <c r="FJ240" i="43"/>
  <c r="EV240" i="43"/>
  <c r="HS240" i="43"/>
  <c r="HI240" i="43"/>
  <c r="HN240" i="43"/>
  <c r="FC244" i="43"/>
  <c r="FJ244" i="43"/>
  <c r="EV244" i="43"/>
  <c r="HS244" i="43"/>
  <c r="HN244" i="43"/>
  <c r="HI244" i="43"/>
  <c r="HO244" i="43"/>
  <c r="HJ244" i="43"/>
  <c r="HT244" i="43"/>
  <c r="FA248" i="43"/>
  <c r="FH248" i="43"/>
  <c r="ET248" i="43"/>
  <c r="FE248" i="43"/>
  <c r="EQ248" i="43"/>
  <c r="EX248" i="43"/>
  <c r="DA248" i="43"/>
  <c r="CL248" i="43"/>
  <c r="CQ248" i="43"/>
  <c r="CG248" i="43"/>
  <c r="CV248" i="43"/>
  <c r="FC252" i="43"/>
  <c r="EV252" i="43"/>
  <c r="FJ252" i="43"/>
  <c r="HS252" i="43"/>
  <c r="HI252" i="43"/>
  <c r="HN252" i="43"/>
  <c r="HO252" i="43"/>
  <c r="HJ252" i="43"/>
  <c r="HT252" i="43"/>
  <c r="DA256" i="43"/>
  <c r="CL256" i="43"/>
  <c r="CQ256" i="43"/>
  <c r="CG256" i="43"/>
  <c r="CV256" i="43"/>
  <c r="FA256" i="43"/>
  <c r="FH256" i="43"/>
  <c r="ET256" i="43"/>
  <c r="FE256" i="43"/>
  <c r="EQ256" i="43"/>
  <c r="EX256" i="43"/>
  <c r="EY256" i="43"/>
  <c r="ER256" i="43"/>
  <c r="FF256" i="43"/>
  <c r="FI260" i="43"/>
  <c r="EU260" i="43"/>
  <c r="FB260" i="43"/>
  <c r="FC260" i="43"/>
  <c r="FJ260" i="43"/>
  <c r="EV260" i="43"/>
  <c r="HS260" i="43"/>
  <c r="HN260" i="43"/>
  <c r="HI260" i="43"/>
  <c r="HO260" i="43"/>
  <c r="HJ260" i="43"/>
  <c r="HT260" i="43"/>
  <c r="EY264" i="43"/>
  <c r="FF264" i="43"/>
  <c r="ER264" i="43"/>
  <c r="EZ264" i="43"/>
  <c r="FG264" i="43"/>
  <c r="ES264" i="43"/>
  <c r="FA264" i="43"/>
  <c r="ET264" i="43"/>
  <c r="FH264" i="43"/>
  <c r="FE264" i="43"/>
  <c r="EQ264" i="43"/>
  <c r="EX264" i="43"/>
  <c r="FC268" i="43"/>
  <c r="EV268" i="43"/>
  <c r="FJ268" i="43"/>
  <c r="HS268" i="43"/>
  <c r="HI268" i="43"/>
  <c r="HN268" i="43"/>
  <c r="HJ268" i="43"/>
  <c r="HT268" i="43"/>
  <c r="HO268" i="43"/>
  <c r="FE272" i="43"/>
  <c r="EQ272" i="43"/>
  <c r="EX272" i="43"/>
  <c r="EY272" i="43"/>
  <c r="ER272" i="43"/>
  <c r="FF272" i="43"/>
  <c r="EZ272" i="43"/>
  <c r="ES272" i="43"/>
  <c r="FG272" i="43"/>
  <c r="FA272" i="43"/>
  <c r="ET272" i="43"/>
  <c r="FH272" i="43"/>
  <c r="FI276" i="43"/>
  <c r="EU276" i="43"/>
  <c r="FB276" i="43"/>
  <c r="FC276" i="43"/>
  <c r="FJ276" i="43"/>
  <c r="EV276" i="43"/>
  <c r="HS276" i="43"/>
  <c r="HN276" i="43"/>
  <c r="HI276" i="43"/>
  <c r="FE280" i="43"/>
  <c r="EQ280" i="43"/>
  <c r="EX280" i="43"/>
  <c r="EY280" i="43"/>
  <c r="FF280" i="43"/>
  <c r="ER280" i="43"/>
  <c r="DA280" i="43"/>
  <c r="CL280" i="43"/>
  <c r="CQ280" i="43"/>
  <c r="CG280" i="43"/>
  <c r="CV280" i="43"/>
  <c r="FA280" i="43"/>
  <c r="ET280" i="43"/>
  <c r="FH280" i="43"/>
  <c r="FC284" i="43"/>
  <c r="FJ284" i="43"/>
  <c r="EV284" i="43"/>
  <c r="HR284" i="43"/>
  <c r="HM284" i="43"/>
  <c r="HH284" i="43"/>
  <c r="DA288" i="43"/>
  <c r="CG288" i="43"/>
  <c r="CL288" i="43"/>
  <c r="CQ288" i="43"/>
  <c r="CV288" i="43"/>
  <c r="FA288" i="43"/>
  <c r="ET288" i="43"/>
  <c r="FH288" i="43"/>
  <c r="FI288" i="43"/>
  <c r="FB288" i="43"/>
  <c r="EU288" i="43"/>
  <c r="HJ292" i="43"/>
  <c r="HT292" i="43"/>
  <c r="HO292" i="43"/>
  <c r="FC292" i="43"/>
  <c r="EV292" i="43"/>
  <c r="FJ292" i="43"/>
  <c r="HS292" i="43"/>
  <c r="HN292" i="43"/>
  <c r="HI292" i="43"/>
  <c r="EZ296" i="43"/>
  <c r="FG296" i="43"/>
  <c r="ES296" i="43"/>
  <c r="FI296" i="43"/>
  <c r="FB296" i="43"/>
  <c r="EU296" i="43"/>
  <c r="EY296" i="43"/>
  <c r="ER296" i="43"/>
  <c r="FF296" i="43"/>
  <c r="FI300" i="43"/>
  <c r="FB300" i="43"/>
  <c r="EU300" i="43"/>
  <c r="FC300" i="43"/>
  <c r="FJ300" i="43"/>
  <c r="EV300" i="43"/>
  <c r="HS300" i="43"/>
  <c r="HI300" i="43"/>
  <c r="HN300" i="43"/>
  <c r="EY304" i="43"/>
  <c r="ER304" i="43"/>
  <c r="FF304" i="43"/>
  <c r="EZ304" i="43"/>
  <c r="FG304" i="43"/>
  <c r="ES304" i="43"/>
  <c r="FA304" i="43"/>
  <c r="ET304" i="43"/>
  <c r="FH304" i="43"/>
  <c r="FE304" i="43"/>
  <c r="EQ304" i="43"/>
  <c r="EX304" i="43"/>
  <c r="CY308" i="43"/>
  <c r="CE308" i="43"/>
  <c r="CJ308" i="43"/>
  <c r="CO308" i="43"/>
  <c r="CT308" i="43"/>
  <c r="HT308" i="43"/>
  <c r="HO308" i="43"/>
  <c r="HJ308" i="43"/>
  <c r="HR308" i="43"/>
  <c r="HH308" i="43"/>
  <c r="HM308" i="43"/>
  <c r="FE312" i="43"/>
  <c r="EQ312" i="43"/>
  <c r="EX312" i="43"/>
  <c r="DA312" i="43"/>
  <c r="CG312" i="43"/>
  <c r="CL312" i="43"/>
  <c r="CQ312" i="43"/>
  <c r="CV312" i="43"/>
  <c r="FA312" i="43"/>
  <c r="ET312" i="43"/>
  <c r="FH312" i="43"/>
  <c r="HJ316" i="43"/>
  <c r="HT316" i="43"/>
  <c r="HO316" i="43"/>
  <c r="FC316" i="43"/>
  <c r="EV316" i="43"/>
  <c r="FJ316" i="43"/>
  <c r="HS316" i="43"/>
  <c r="HN316" i="43"/>
  <c r="HI316" i="43"/>
  <c r="FH320" i="43"/>
  <c r="ET320" i="43"/>
  <c r="FA320" i="43"/>
  <c r="EX320" i="43"/>
  <c r="FE320" i="43"/>
  <c r="EQ320" i="43"/>
  <c r="EY320" i="43"/>
  <c r="FF320" i="43"/>
  <c r="ER320" i="43"/>
  <c r="CV320" i="43"/>
  <c r="DA320" i="43"/>
  <c r="CG320" i="43"/>
  <c r="CQ320" i="43"/>
  <c r="CL320" i="43"/>
  <c r="HR324" i="43"/>
  <c r="HH324" i="43"/>
  <c r="HM324" i="43"/>
  <c r="HS324" i="43"/>
  <c r="HI324" i="43"/>
  <c r="HN324" i="43"/>
  <c r="HJ324" i="43"/>
  <c r="HT324" i="43"/>
  <c r="HO324" i="43"/>
  <c r="DA328" i="43"/>
  <c r="CG328" i="43"/>
  <c r="CQ328" i="43"/>
  <c r="CL328" i="43"/>
  <c r="CV328" i="43"/>
  <c r="FH328" i="43"/>
  <c r="ET328" i="43"/>
  <c r="FA328" i="43"/>
  <c r="EX328" i="43"/>
  <c r="FE328" i="43"/>
  <c r="EQ328" i="43"/>
  <c r="EY328" i="43"/>
  <c r="FF328" i="43"/>
  <c r="ER328" i="43"/>
  <c r="HR332" i="43"/>
  <c r="HH332" i="43"/>
  <c r="HM332" i="43"/>
  <c r="HS332" i="43"/>
  <c r="HI332" i="43"/>
  <c r="HN332" i="43"/>
  <c r="HO332" i="43"/>
  <c r="HJ332" i="43"/>
  <c r="HT332" i="43"/>
  <c r="DA336" i="43"/>
  <c r="CG336" i="43"/>
  <c r="CL336" i="43"/>
  <c r="CQ336" i="43"/>
  <c r="CV336" i="43"/>
  <c r="HT336" i="43"/>
  <c r="HJ336" i="43"/>
  <c r="HO336" i="43"/>
  <c r="CZ336" i="43"/>
  <c r="CU336" i="43"/>
  <c r="CF336" i="43"/>
  <c r="CK336" i="43"/>
  <c r="CP336" i="43"/>
  <c r="FC340" i="43"/>
  <c r="FJ340" i="43"/>
  <c r="EV340" i="43"/>
  <c r="HS340" i="43"/>
  <c r="HI340" i="43"/>
  <c r="HN340" i="43"/>
  <c r="HT340" i="43"/>
  <c r="HJ340" i="43"/>
  <c r="HO340" i="43"/>
  <c r="FA344" i="43"/>
  <c r="ET344" i="43"/>
  <c r="FH344" i="43"/>
  <c r="EX344" i="43"/>
  <c r="FE344" i="43"/>
  <c r="EQ344" i="43"/>
  <c r="DA344" i="43"/>
  <c r="CQ344" i="43"/>
  <c r="CV344" i="43"/>
  <c r="CG344" i="43"/>
  <c r="CL344" i="43"/>
  <c r="FC348" i="43"/>
  <c r="FJ348" i="43"/>
  <c r="EV348" i="43"/>
  <c r="HR348" i="43"/>
  <c r="HH348" i="43"/>
  <c r="HM348" i="43"/>
  <c r="CZ348" i="43"/>
  <c r="CF348" i="43"/>
  <c r="CK348" i="43"/>
  <c r="CP348" i="43"/>
  <c r="CU348" i="43"/>
  <c r="HT348" i="43"/>
  <c r="HJ348" i="43"/>
  <c r="HO348" i="43"/>
  <c r="DA352" i="43"/>
  <c r="CG352" i="43"/>
  <c r="CL352" i="43"/>
  <c r="CQ352" i="43"/>
  <c r="CV352" i="43"/>
  <c r="FA352" i="43"/>
  <c r="ET352" i="43"/>
  <c r="FH352" i="43"/>
  <c r="EX352" i="43"/>
  <c r="FE352" i="43"/>
  <c r="EQ352" i="43"/>
  <c r="EY352" i="43"/>
  <c r="FF352" i="43"/>
  <c r="ER352" i="43"/>
  <c r="FC356" i="43"/>
  <c r="FJ356" i="43"/>
  <c r="EV356" i="43"/>
  <c r="HS356" i="43"/>
  <c r="HI356" i="43"/>
  <c r="HN356" i="43"/>
  <c r="HT356" i="43"/>
  <c r="HJ356" i="43"/>
  <c r="HO356" i="43"/>
  <c r="FE360" i="43"/>
  <c r="EX360" i="43"/>
  <c r="EQ360" i="43"/>
  <c r="CY360" i="43"/>
  <c r="CJ360" i="43"/>
  <c r="CO360" i="43"/>
  <c r="CE360" i="43"/>
  <c r="CT360" i="43"/>
  <c r="CZ360" i="43"/>
  <c r="CK360" i="43"/>
  <c r="CP360" i="43"/>
  <c r="CU360" i="43"/>
  <c r="CF360" i="43"/>
  <c r="DA360" i="43"/>
  <c r="CG360" i="43"/>
  <c r="CL360" i="43"/>
  <c r="CQ360" i="43"/>
  <c r="CV360" i="43"/>
  <c r="HR364" i="43"/>
  <c r="HM364" i="43"/>
  <c r="HH364" i="43"/>
  <c r="HS364" i="43"/>
  <c r="HI364" i="43"/>
  <c r="HN364" i="43"/>
  <c r="HO364" i="43"/>
  <c r="HJ364" i="43"/>
  <c r="HT364" i="43"/>
  <c r="FA368" i="43"/>
  <c r="FH368" i="43"/>
  <c r="ET368" i="43"/>
  <c r="FE368" i="43"/>
  <c r="EX368" i="43"/>
  <c r="EQ368" i="43"/>
  <c r="DA368" i="43"/>
  <c r="CG368" i="43"/>
  <c r="CL368" i="43"/>
  <c r="CQ368" i="43"/>
  <c r="CV368" i="43"/>
  <c r="FC372" i="43"/>
  <c r="EV372" i="43"/>
  <c r="FJ372" i="43"/>
  <c r="HS372" i="43"/>
  <c r="HI372" i="43"/>
  <c r="HN372" i="43"/>
  <c r="HO372" i="43"/>
  <c r="HJ372" i="43"/>
  <c r="HT372" i="43"/>
  <c r="EY376" i="43"/>
  <c r="ER376" i="43"/>
  <c r="FF376" i="43"/>
  <c r="DA376" i="43"/>
  <c r="CG376" i="43"/>
  <c r="CL376" i="43"/>
  <c r="CQ376" i="43"/>
  <c r="CV376" i="43"/>
  <c r="FA376" i="43"/>
  <c r="ET376" i="43"/>
  <c r="FH376" i="43"/>
  <c r="FE376" i="43"/>
  <c r="EX376" i="43"/>
  <c r="EQ376" i="43"/>
  <c r="FC380" i="43"/>
  <c r="FJ380" i="43"/>
  <c r="EV380" i="43"/>
  <c r="HS380" i="43"/>
  <c r="HI380" i="43"/>
  <c r="HN380" i="43"/>
  <c r="HJ380" i="43"/>
  <c r="HT380" i="43"/>
  <c r="HO380" i="43"/>
  <c r="FA384" i="43"/>
  <c r="FH384" i="43"/>
  <c r="ET384" i="43"/>
  <c r="FE384" i="43"/>
  <c r="EX384" i="43"/>
  <c r="EQ384" i="43"/>
  <c r="EY384" i="43"/>
  <c r="FF384" i="43"/>
  <c r="ER384" i="43"/>
  <c r="DA384" i="43"/>
  <c r="CG384" i="43"/>
  <c r="CL384" i="43"/>
  <c r="CQ384" i="43"/>
  <c r="CV384" i="43"/>
  <c r="FI388" i="43"/>
  <c r="FB388" i="43"/>
  <c r="EU388" i="43"/>
  <c r="EZ388" i="43"/>
  <c r="ES388" i="43"/>
  <c r="FG388" i="43"/>
  <c r="HT388" i="43"/>
  <c r="HO388" i="43"/>
  <c r="HJ388" i="43"/>
  <c r="HR388" i="43"/>
  <c r="HH388" i="43"/>
  <c r="HM388" i="43"/>
  <c r="EZ392" i="43"/>
  <c r="FG392" i="43"/>
  <c r="ES392" i="43"/>
  <c r="FI392" i="43"/>
  <c r="FB392" i="43"/>
  <c r="EU392" i="43"/>
  <c r="EY392" i="43"/>
  <c r="ER392" i="43"/>
  <c r="FF392" i="43"/>
  <c r="CZ396" i="43"/>
  <c r="CP396" i="43"/>
  <c r="CU396" i="43"/>
  <c r="CF396" i="43"/>
  <c r="CK396" i="43"/>
  <c r="HJ396" i="43"/>
  <c r="HO396" i="43"/>
  <c r="HT396" i="43"/>
  <c r="FC396" i="43"/>
  <c r="FJ396" i="43"/>
  <c r="EV396" i="43"/>
  <c r="HH396" i="43"/>
  <c r="HM396" i="43"/>
  <c r="HR396" i="43"/>
  <c r="FC400" i="43"/>
  <c r="FJ400" i="43"/>
  <c r="EV400" i="43"/>
  <c r="FG400" i="43"/>
  <c r="ES400" i="43"/>
  <c r="EZ400" i="43"/>
  <c r="FA400" i="43"/>
  <c r="FH400" i="43"/>
  <c r="ET400" i="43"/>
  <c r="EX400" i="43"/>
  <c r="FE400" i="43"/>
  <c r="EQ400" i="43"/>
  <c r="HT404" i="43"/>
  <c r="HJ404" i="43"/>
  <c r="HO404" i="43"/>
  <c r="HR404" i="43"/>
  <c r="HH404" i="43"/>
  <c r="HM404" i="43"/>
  <c r="HN404" i="43"/>
  <c r="HS404" i="43"/>
  <c r="HI404" i="43"/>
  <c r="EY408" i="43"/>
  <c r="FF408" i="43"/>
  <c r="ER408" i="43"/>
  <c r="DA408" i="43"/>
  <c r="CL408" i="43"/>
  <c r="CQ408" i="43"/>
  <c r="CV408" i="43"/>
  <c r="CG408" i="43"/>
  <c r="FA408" i="43"/>
  <c r="FH408" i="43"/>
  <c r="ET408" i="43"/>
  <c r="EX408" i="43"/>
  <c r="FE408" i="43"/>
  <c r="EQ408" i="43"/>
  <c r="EZ412" i="43"/>
  <c r="ES412" i="43"/>
  <c r="FG412" i="43"/>
  <c r="HR412" i="43"/>
  <c r="HM412" i="43"/>
  <c r="HH412" i="43"/>
  <c r="FE416" i="43"/>
  <c r="EX416" i="43"/>
  <c r="EQ416" i="43"/>
  <c r="CP416" i="43"/>
  <c r="CU416" i="43"/>
  <c r="CZ416" i="43"/>
  <c r="CK416" i="43"/>
  <c r="CF416" i="43"/>
  <c r="HJ420" i="43"/>
  <c r="HT420" i="43"/>
  <c r="HO420" i="43"/>
  <c r="HR420" i="43"/>
  <c r="HM420" i="43"/>
  <c r="HH420" i="43"/>
  <c r="HN420" i="43"/>
  <c r="HI420" i="43"/>
  <c r="HS420" i="43"/>
  <c r="EZ424" i="43"/>
  <c r="FG424" i="43"/>
  <c r="ES424" i="43"/>
  <c r="FA424" i="43"/>
  <c r="ET424" i="43"/>
  <c r="FH424" i="43"/>
  <c r="FB424" i="43"/>
  <c r="FI424" i="43"/>
  <c r="EU424" i="43"/>
  <c r="FF424" i="43"/>
  <c r="EY424" i="43"/>
  <c r="ER424" i="43"/>
  <c r="HM428" i="43"/>
  <c r="HH428" i="43"/>
  <c r="HR428" i="43"/>
  <c r="CY428" i="43"/>
  <c r="CO428" i="43"/>
  <c r="CJ428" i="43"/>
  <c r="CT428" i="43"/>
  <c r="CE428" i="43"/>
  <c r="HO428" i="43"/>
  <c r="HJ428" i="43"/>
  <c r="HT428" i="43"/>
  <c r="DA432" i="43"/>
  <c r="CV432" i="43"/>
  <c r="CG432" i="43"/>
  <c r="CL432" i="43"/>
  <c r="CQ432" i="43"/>
  <c r="FA432" i="43"/>
  <c r="ET432" i="43"/>
  <c r="FH432" i="43"/>
  <c r="FB432" i="43"/>
  <c r="FI432" i="43"/>
  <c r="EU432" i="43"/>
  <c r="ER432" i="43"/>
  <c r="FF432" i="43"/>
  <c r="EY432" i="43"/>
  <c r="HS436" i="43"/>
  <c r="HI436" i="43"/>
  <c r="HN436" i="43"/>
  <c r="HT436" i="43"/>
  <c r="HO436" i="43"/>
  <c r="HJ436" i="43"/>
  <c r="HM436" i="43"/>
  <c r="HH436" i="43"/>
  <c r="HR436" i="43"/>
  <c r="FE440" i="43"/>
  <c r="EQ440" i="43"/>
  <c r="EX440" i="43"/>
  <c r="DA440" i="43"/>
  <c r="CG440" i="43"/>
  <c r="CL440" i="43"/>
  <c r="CQ440" i="43"/>
  <c r="CV440" i="43"/>
  <c r="FA440" i="43"/>
  <c r="ET440" i="43"/>
  <c r="FH440" i="43"/>
  <c r="HR444" i="43"/>
  <c r="HH444" i="43"/>
  <c r="HM444" i="43"/>
  <c r="HS444" i="43"/>
  <c r="HN444" i="43"/>
  <c r="HI444" i="43"/>
  <c r="HO444" i="43"/>
  <c r="HJ444" i="43"/>
  <c r="HT444" i="43"/>
  <c r="EZ448" i="43"/>
  <c r="FG448" i="43"/>
  <c r="ES448" i="43"/>
  <c r="HS448" i="43"/>
  <c r="HI448" i="43"/>
  <c r="HN448" i="43"/>
  <c r="FB448" i="43"/>
  <c r="FI448" i="43"/>
  <c r="EU448" i="43"/>
  <c r="EY448" i="43"/>
  <c r="FF448" i="43"/>
  <c r="ER448" i="43"/>
  <c r="HI452" i="43"/>
  <c r="HS452" i="43"/>
  <c r="HN452" i="43"/>
  <c r="EX456" i="43"/>
  <c r="FE456" i="43"/>
  <c r="EQ456" i="43"/>
  <c r="FF456" i="43"/>
  <c r="EY456" i="43"/>
  <c r="ER456" i="43"/>
  <c r="CY456" i="43"/>
  <c r="CO456" i="43"/>
  <c r="CT456" i="43"/>
  <c r="CE456" i="43"/>
  <c r="CJ456" i="43"/>
  <c r="FA460" i="43"/>
  <c r="ET460" i="43"/>
  <c r="FH460" i="43"/>
  <c r="CY460" i="43"/>
  <c r="CJ460" i="43"/>
  <c r="CO460" i="43"/>
  <c r="CT460" i="43"/>
  <c r="CE460" i="43"/>
  <c r="HR460" i="43"/>
  <c r="HM460" i="43"/>
  <c r="HH460" i="43"/>
  <c r="EX464" i="43"/>
  <c r="EQ464" i="43"/>
  <c r="FE464" i="43"/>
  <c r="FF464" i="43"/>
  <c r="EY464" i="43"/>
  <c r="ER464" i="43"/>
  <c r="HR468" i="43"/>
  <c r="HM468" i="43"/>
  <c r="HH468" i="43"/>
  <c r="HS468" i="43"/>
  <c r="HI468" i="43"/>
  <c r="HN468" i="43"/>
  <c r="HO468" i="43"/>
  <c r="HT468" i="43"/>
  <c r="HJ468" i="43"/>
  <c r="DA472" i="43"/>
  <c r="CV472" i="43"/>
  <c r="CG472" i="43"/>
  <c r="CL472" i="43"/>
  <c r="CQ472" i="43"/>
  <c r="CT472" i="43"/>
  <c r="CO472" i="43"/>
  <c r="CY472" i="43"/>
  <c r="CJ472" i="43"/>
  <c r="CE472" i="43"/>
  <c r="FH472" i="43"/>
  <c r="FA472" i="43"/>
  <c r="ET472" i="43"/>
  <c r="FB476" i="43"/>
  <c r="FI476" i="43"/>
  <c r="EU476" i="43"/>
  <c r="FC476" i="43"/>
  <c r="FJ476" i="43"/>
  <c r="EV476" i="43"/>
  <c r="HR476" i="43"/>
  <c r="HH476" i="43"/>
  <c r="HM476" i="43"/>
  <c r="FH480" i="43"/>
  <c r="ET480" i="43"/>
  <c r="FA480" i="43"/>
  <c r="HR480" i="43"/>
  <c r="HM480" i="43"/>
  <c r="HH480" i="43"/>
  <c r="HN480" i="43"/>
  <c r="HI480" i="43"/>
  <c r="HS480" i="43"/>
  <c r="CY480" i="43"/>
  <c r="CO480" i="43"/>
  <c r="CT480" i="43"/>
  <c r="CE480" i="43"/>
  <c r="CJ480" i="43"/>
  <c r="HN484" i="43"/>
  <c r="HS484" i="43"/>
  <c r="HI484" i="43"/>
  <c r="HR484" i="43"/>
  <c r="HH484" i="43"/>
  <c r="HM484" i="43"/>
  <c r="EX488" i="43"/>
  <c r="FE488" i="43"/>
  <c r="EQ488" i="43"/>
  <c r="DA488" i="43"/>
  <c r="CL488" i="43"/>
  <c r="CQ488" i="43"/>
  <c r="CV488" i="43"/>
  <c r="CG488" i="43"/>
  <c r="CT488" i="43"/>
  <c r="CO488" i="43"/>
  <c r="CJ488" i="43"/>
  <c r="CY488" i="43"/>
  <c r="CE488" i="43"/>
  <c r="CT492" i="43"/>
  <c r="CY492" i="43"/>
  <c r="CJ492" i="43"/>
  <c r="CE492" i="43"/>
  <c r="CO492" i="43"/>
  <c r="EY492" i="43"/>
  <c r="ER492" i="43"/>
  <c r="FF492" i="43"/>
  <c r="HS492" i="43"/>
  <c r="HI492" i="43"/>
  <c r="HN492" i="43"/>
  <c r="EX496" i="43"/>
  <c r="EQ496" i="43"/>
  <c r="FE496" i="43"/>
  <c r="CZ496" i="43"/>
  <c r="CU496" i="43"/>
  <c r="CF496" i="43"/>
  <c r="CK496" i="43"/>
  <c r="CP496" i="43"/>
  <c r="CZ500" i="43"/>
  <c r="CU500" i="43"/>
  <c r="CF500" i="43"/>
  <c r="CK500" i="43"/>
  <c r="CP500" i="43"/>
  <c r="ES504" i="43"/>
  <c r="FG504" i="43"/>
  <c r="EZ504" i="43"/>
  <c r="HH504" i="43"/>
  <c r="HR504" i="43"/>
  <c r="HM504" i="43"/>
  <c r="CZ504" i="43"/>
  <c r="CU504" i="43"/>
  <c r="CF504" i="43"/>
  <c r="CK504" i="43"/>
  <c r="CP504" i="43"/>
  <c r="CU508" i="43"/>
  <c r="CZ508" i="43"/>
  <c r="CP508" i="43"/>
  <c r="CF508" i="43"/>
  <c r="CK508" i="43"/>
  <c r="CY508" i="43"/>
  <c r="CJ508" i="43"/>
  <c r="CO508" i="43"/>
  <c r="CT508" i="43"/>
  <c r="CE508" i="43"/>
  <c r="EZ508" i="43"/>
  <c r="FG508" i="43"/>
  <c r="ES508" i="43"/>
  <c r="HR508" i="43"/>
  <c r="HM508" i="43"/>
  <c r="HH508" i="43"/>
  <c r="FE512" i="43"/>
  <c r="EX512" i="43"/>
  <c r="EQ512" i="43"/>
  <c r="CZ512" i="43"/>
  <c r="CU512" i="43"/>
  <c r="CP512" i="43"/>
  <c r="CK512" i="43"/>
  <c r="CF512" i="43"/>
  <c r="HJ520" i="43"/>
  <c r="HT520" i="43"/>
  <c r="HO520" i="43"/>
  <c r="FI520" i="43"/>
  <c r="EU520" i="43"/>
  <c r="FB520" i="43"/>
  <c r="FC520" i="43"/>
  <c r="EV520" i="43"/>
  <c r="FJ520" i="43"/>
  <c r="HS520" i="43"/>
  <c r="HI520" i="43"/>
  <c r="HN520" i="43"/>
  <c r="DA109" i="43"/>
  <c r="CQ109" i="43"/>
  <c r="CV109" i="43"/>
  <c r="CG109" i="43"/>
  <c r="CL109" i="43"/>
  <c r="CY109" i="43"/>
  <c r="CO109" i="43"/>
  <c r="CE109" i="43"/>
  <c r="CT109" i="43"/>
  <c r="CJ109" i="43"/>
  <c r="FA109" i="43"/>
  <c r="ET109" i="43"/>
  <c r="FH109" i="43"/>
  <c r="HT113" i="43"/>
  <c r="HO113" i="43"/>
  <c r="HJ113" i="43"/>
  <c r="FC113" i="43"/>
  <c r="EV113" i="43"/>
  <c r="FJ113" i="43"/>
  <c r="HS113" i="43"/>
  <c r="HI113" i="43"/>
  <c r="HN113" i="43"/>
  <c r="DA117" i="43"/>
  <c r="CQ117" i="43"/>
  <c r="CV117" i="43"/>
  <c r="CG117" i="43"/>
  <c r="CL117" i="43"/>
  <c r="CY117" i="43"/>
  <c r="CO117" i="43"/>
  <c r="CE117" i="43"/>
  <c r="CT117" i="43"/>
  <c r="CJ117" i="43"/>
  <c r="FA117" i="43"/>
  <c r="ET117" i="43"/>
  <c r="FH117" i="43"/>
  <c r="FI121" i="43"/>
  <c r="FB121" i="43"/>
  <c r="EU121" i="43"/>
  <c r="FC121" i="43"/>
  <c r="FJ121" i="43"/>
  <c r="EV121" i="43"/>
  <c r="HS121" i="43"/>
  <c r="HI121" i="43"/>
  <c r="HN121" i="43"/>
  <c r="FA125" i="43"/>
  <c r="ET125" i="43"/>
  <c r="FH125" i="43"/>
  <c r="EX125" i="43"/>
  <c r="FE125" i="43"/>
  <c r="EQ125" i="43"/>
  <c r="EY125" i="43"/>
  <c r="FF125" i="43"/>
  <c r="ER125" i="43"/>
  <c r="DA125" i="43"/>
  <c r="CQ125" i="43"/>
  <c r="CV125" i="43"/>
  <c r="CG125" i="43"/>
  <c r="CL125" i="43"/>
  <c r="FC129" i="43"/>
  <c r="FJ129" i="43"/>
  <c r="EV129" i="43"/>
  <c r="HS129" i="43"/>
  <c r="HI129" i="43"/>
  <c r="HN129" i="43"/>
  <c r="HT129" i="43"/>
  <c r="HJ129" i="43"/>
  <c r="HO129" i="43"/>
  <c r="EY133" i="43"/>
  <c r="FF133" i="43"/>
  <c r="ER133" i="43"/>
  <c r="DA133" i="43"/>
  <c r="CQ133" i="43"/>
  <c r="CV133" i="43"/>
  <c r="CG133" i="43"/>
  <c r="CL133" i="43"/>
  <c r="FA133" i="43"/>
  <c r="ET133" i="43"/>
  <c r="FH133" i="43"/>
  <c r="EX133" i="43"/>
  <c r="FE133" i="43"/>
  <c r="EQ133" i="43"/>
  <c r="HR137" i="43"/>
  <c r="HH137" i="43"/>
  <c r="HM137" i="43"/>
  <c r="HS137" i="43"/>
  <c r="HI137" i="43"/>
  <c r="HN137" i="43"/>
  <c r="HT137" i="43"/>
  <c r="HJ137" i="43"/>
  <c r="HO137" i="43"/>
  <c r="FG141" i="43"/>
  <c r="EZ141" i="43"/>
  <c r="ES141" i="43"/>
  <c r="FB141" i="43"/>
  <c r="FI141" i="43"/>
  <c r="EU141" i="43"/>
  <c r="EY141" i="43"/>
  <c r="FF141" i="43"/>
  <c r="ER141" i="43"/>
  <c r="HN145" i="43"/>
  <c r="HS145" i="43"/>
  <c r="HI145" i="43"/>
  <c r="HT145" i="43"/>
  <c r="HJ145" i="43"/>
  <c r="HO145" i="43"/>
  <c r="HM145" i="43"/>
  <c r="HR145" i="43"/>
  <c r="HH145" i="43"/>
  <c r="FG149" i="43"/>
  <c r="EZ149" i="43"/>
  <c r="ES149" i="43"/>
  <c r="FB149" i="43"/>
  <c r="FI149" i="43"/>
  <c r="EU149" i="43"/>
  <c r="EY149" i="43"/>
  <c r="FF149" i="43"/>
  <c r="ER149" i="43"/>
  <c r="CO153" i="43"/>
  <c r="CT153" i="43"/>
  <c r="CE153" i="43"/>
  <c r="CJ153" i="43"/>
  <c r="CY153" i="43"/>
  <c r="HT153" i="43"/>
  <c r="HO153" i="43"/>
  <c r="HJ153" i="43"/>
  <c r="HH153" i="43"/>
  <c r="HR153" i="43"/>
  <c r="HM153" i="43"/>
  <c r="FF157" i="43"/>
  <c r="EY157" i="43"/>
  <c r="ER157" i="43"/>
  <c r="CZ157" i="43"/>
  <c r="CK157" i="43"/>
  <c r="CP157" i="43"/>
  <c r="CU157" i="43"/>
  <c r="CF157" i="43"/>
  <c r="DA157" i="43"/>
  <c r="CL157" i="43"/>
  <c r="CQ157" i="43"/>
  <c r="CG157" i="43"/>
  <c r="CV157" i="43"/>
  <c r="FE157" i="43"/>
  <c r="EX157" i="43"/>
  <c r="EQ157" i="43"/>
  <c r="CY161" i="43"/>
  <c r="CE161" i="43"/>
  <c r="CJ161" i="43"/>
  <c r="CO161" i="43"/>
  <c r="CT161" i="43"/>
  <c r="CZ161" i="43"/>
  <c r="CP161" i="43"/>
  <c r="CU161" i="43"/>
  <c r="CK161" i="43"/>
  <c r="CF161" i="43"/>
  <c r="HR161" i="43"/>
  <c r="HH161" i="43"/>
  <c r="HM161" i="43"/>
  <c r="EZ165" i="43"/>
  <c r="FG165" i="43"/>
  <c r="ES165" i="43"/>
  <c r="FE165" i="43"/>
  <c r="EX165" i="43"/>
  <c r="EQ165" i="43"/>
  <c r="EY165" i="43"/>
  <c r="FF165" i="43"/>
  <c r="ER165" i="43"/>
  <c r="HT169" i="43"/>
  <c r="HO169" i="43"/>
  <c r="HJ169" i="43"/>
  <c r="HR169" i="43"/>
  <c r="HH169" i="43"/>
  <c r="HM169" i="43"/>
  <c r="FA173" i="43"/>
  <c r="FH173" i="43"/>
  <c r="ET173" i="43"/>
  <c r="DA173" i="43"/>
  <c r="CQ173" i="43"/>
  <c r="CV173" i="43"/>
  <c r="CL173" i="43"/>
  <c r="CG173" i="43"/>
  <c r="CY173" i="43"/>
  <c r="CE173" i="43"/>
  <c r="CJ173" i="43"/>
  <c r="CO173" i="43"/>
  <c r="CT173" i="43"/>
  <c r="HJ177" i="43"/>
  <c r="HT177" i="43"/>
  <c r="HO177" i="43"/>
  <c r="FI177" i="43"/>
  <c r="FB177" i="43"/>
  <c r="EU177" i="43"/>
  <c r="FC177" i="43"/>
  <c r="FJ177" i="43"/>
  <c r="EV177" i="43"/>
  <c r="HS177" i="43"/>
  <c r="HI177" i="43"/>
  <c r="HN177" i="43"/>
  <c r="FE181" i="43"/>
  <c r="EX181" i="43"/>
  <c r="EQ181" i="43"/>
  <c r="EY181" i="43"/>
  <c r="FF181" i="43"/>
  <c r="ER181" i="43"/>
  <c r="EZ181" i="43"/>
  <c r="ES181" i="43"/>
  <c r="FG181" i="43"/>
  <c r="FA181" i="43"/>
  <c r="ET181" i="43"/>
  <c r="FH181" i="43"/>
  <c r="FI185" i="43"/>
  <c r="FB185" i="43"/>
  <c r="EU185" i="43"/>
  <c r="FC185" i="43"/>
  <c r="EV185" i="43"/>
  <c r="FJ185" i="43"/>
  <c r="HS185" i="43"/>
  <c r="HN185" i="43"/>
  <c r="HI185" i="43"/>
  <c r="DA189" i="43"/>
  <c r="CQ189" i="43"/>
  <c r="CV189" i="43"/>
  <c r="CL189" i="43"/>
  <c r="CG189" i="43"/>
  <c r="FA189" i="43"/>
  <c r="ET189" i="43"/>
  <c r="FH189" i="43"/>
  <c r="FE189" i="43"/>
  <c r="EX189" i="43"/>
  <c r="EQ189" i="43"/>
  <c r="FI193" i="43"/>
  <c r="FB193" i="43"/>
  <c r="EU193" i="43"/>
  <c r="FC193" i="43"/>
  <c r="FJ193" i="43"/>
  <c r="EV193" i="43"/>
  <c r="HS193" i="43"/>
  <c r="HI193" i="43"/>
  <c r="HN193" i="43"/>
  <c r="EZ197" i="43"/>
  <c r="FG197" i="43"/>
  <c r="ES197" i="43"/>
  <c r="FA197" i="43"/>
  <c r="FH197" i="43"/>
  <c r="ET197" i="43"/>
  <c r="FE197" i="43"/>
  <c r="EX197" i="43"/>
  <c r="EQ197" i="43"/>
  <c r="EY197" i="43"/>
  <c r="FF197" i="43"/>
  <c r="ER197" i="43"/>
  <c r="HR201" i="43"/>
  <c r="HH201" i="43"/>
  <c r="HM201" i="43"/>
  <c r="HT201" i="43"/>
  <c r="HO201" i="43"/>
  <c r="HJ201" i="43"/>
  <c r="DA205" i="43"/>
  <c r="CQ205" i="43"/>
  <c r="CV205" i="43"/>
  <c r="CL205" i="43"/>
  <c r="CG205" i="43"/>
  <c r="FA205" i="43"/>
  <c r="ET205" i="43"/>
  <c r="FH205" i="43"/>
  <c r="FE205" i="43"/>
  <c r="EX205" i="43"/>
  <c r="EQ205" i="43"/>
  <c r="HR209" i="43"/>
  <c r="HH209" i="43"/>
  <c r="HM209" i="43"/>
  <c r="HJ209" i="43"/>
  <c r="HT209" i="43"/>
  <c r="HO209" i="43"/>
  <c r="EZ213" i="43"/>
  <c r="FG213" i="43"/>
  <c r="ES213" i="43"/>
  <c r="FE213" i="43"/>
  <c r="EX213" i="43"/>
  <c r="EQ213" i="43"/>
  <c r="EY213" i="43"/>
  <c r="FF213" i="43"/>
  <c r="ER213" i="43"/>
  <c r="HR217" i="43"/>
  <c r="HH217" i="43"/>
  <c r="HM217" i="43"/>
  <c r="HO217" i="43"/>
  <c r="HJ217" i="43"/>
  <c r="HT217" i="43"/>
  <c r="FA221" i="43"/>
  <c r="FH221" i="43"/>
  <c r="ET221" i="43"/>
  <c r="FE221" i="43"/>
  <c r="EX221" i="43"/>
  <c r="EQ221" i="43"/>
  <c r="DA221" i="43"/>
  <c r="CQ221" i="43"/>
  <c r="CV221" i="43"/>
  <c r="CL221" i="43"/>
  <c r="CG221" i="43"/>
  <c r="FI225" i="43"/>
  <c r="FB225" i="43"/>
  <c r="EU225" i="43"/>
  <c r="FC225" i="43"/>
  <c r="FJ225" i="43"/>
  <c r="EV225" i="43"/>
  <c r="HS225" i="43"/>
  <c r="HI225" i="43"/>
  <c r="HN225" i="43"/>
  <c r="EZ229" i="43"/>
  <c r="FG229" i="43"/>
  <c r="ES229" i="43"/>
  <c r="FE229" i="43"/>
  <c r="EX229" i="43"/>
  <c r="EQ229" i="43"/>
  <c r="EY229" i="43"/>
  <c r="FF229" i="43"/>
  <c r="ER229" i="43"/>
  <c r="FI233" i="43"/>
  <c r="EU233" i="43"/>
  <c r="FB233" i="43"/>
  <c r="FC233" i="43"/>
  <c r="FJ233" i="43"/>
  <c r="EV233" i="43"/>
  <c r="EZ233" i="43"/>
  <c r="ES233" i="43"/>
  <c r="FG233" i="43"/>
  <c r="HM233" i="43"/>
  <c r="HH233" i="43"/>
  <c r="HR233" i="43"/>
  <c r="DA237" i="43"/>
  <c r="CQ237" i="43"/>
  <c r="CV237" i="43"/>
  <c r="CL237" i="43"/>
  <c r="CG237" i="43"/>
  <c r="FA237" i="43"/>
  <c r="FH237" i="43"/>
  <c r="ET237" i="43"/>
  <c r="FB237" i="43"/>
  <c r="FI237" i="43"/>
  <c r="EU237" i="43"/>
  <c r="EY237" i="43"/>
  <c r="FF237" i="43"/>
  <c r="ER237" i="43"/>
  <c r="HN241" i="43"/>
  <c r="HS241" i="43"/>
  <c r="HI241" i="43"/>
  <c r="FC241" i="43"/>
  <c r="FJ241" i="43"/>
  <c r="EV241" i="43"/>
  <c r="EZ241" i="43"/>
  <c r="ES241" i="43"/>
  <c r="FG241" i="43"/>
  <c r="HR241" i="43"/>
  <c r="HM241" i="43"/>
  <c r="HH241" i="43"/>
  <c r="FH245" i="43"/>
  <c r="ET245" i="43"/>
  <c r="FA245" i="43"/>
  <c r="FB245" i="43"/>
  <c r="EU245" i="43"/>
  <c r="FI245" i="43"/>
  <c r="FC245" i="43"/>
  <c r="EV245" i="43"/>
  <c r="FJ245" i="43"/>
  <c r="DA245" i="43"/>
  <c r="CG245" i="43"/>
  <c r="CL245" i="43"/>
  <c r="CV245" i="43"/>
  <c r="CQ245" i="43"/>
  <c r="HR249" i="43"/>
  <c r="HH249" i="43"/>
  <c r="HM249" i="43"/>
  <c r="HN249" i="43"/>
  <c r="HS249" i="43"/>
  <c r="HI249" i="43"/>
  <c r="EY253" i="43"/>
  <c r="ER253" i="43"/>
  <c r="FF253" i="43"/>
  <c r="CY253" i="43"/>
  <c r="CO253" i="43"/>
  <c r="CT253" i="43"/>
  <c r="CJ253" i="43"/>
  <c r="CE253" i="43"/>
  <c r="FH253" i="43"/>
  <c r="ET253" i="43"/>
  <c r="FA253" i="43"/>
  <c r="EX253" i="43"/>
  <c r="FE253" i="43"/>
  <c r="EQ253" i="43"/>
  <c r="HN257" i="43"/>
  <c r="HS257" i="43"/>
  <c r="HI257" i="43"/>
  <c r="FC257" i="43"/>
  <c r="FJ257" i="43"/>
  <c r="EV257" i="43"/>
  <c r="EZ257" i="43"/>
  <c r="ES257" i="43"/>
  <c r="FG257" i="43"/>
  <c r="HR257" i="43"/>
  <c r="HM257" i="43"/>
  <c r="HH257" i="43"/>
  <c r="EY261" i="43"/>
  <c r="ER261" i="43"/>
  <c r="FF261" i="43"/>
  <c r="CY261" i="43"/>
  <c r="CE261" i="43"/>
  <c r="CJ261" i="43"/>
  <c r="CT261" i="43"/>
  <c r="CO261" i="43"/>
  <c r="FH261" i="43"/>
  <c r="ET261" i="43"/>
  <c r="FA261" i="43"/>
  <c r="EX261" i="43"/>
  <c r="EQ261" i="43"/>
  <c r="FE261" i="43"/>
  <c r="CZ265" i="43"/>
  <c r="CK265" i="43"/>
  <c r="CP265" i="43"/>
  <c r="CF265" i="43"/>
  <c r="CU265" i="43"/>
  <c r="DA269" i="43"/>
  <c r="CQ269" i="43"/>
  <c r="CV269" i="43"/>
  <c r="CL269" i="43"/>
  <c r="CG269" i="43"/>
  <c r="HO269" i="43"/>
  <c r="HT269" i="43"/>
  <c r="HJ269" i="43"/>
  <c r="CZ269" i="43"/>
  <c r="CK269" i="43"/>
  <c r="CP269" i="43"/>
  <c r="CF269" i="43"/>
  <c r="CU269" i="43"/>
  <c r="HS273" i="43"/>
  <c r="HI273" i="43"/>
  <c r="HN273" i="43"/>
  <c r="EX277" i="43"/>
  <c r="EQ277" i="43"/>
  <c r="FE277" i="43"/>
  <c r="DA277" i="43"/>
  <c r="CG277" i="43"/>
  <c r="CL277" i="43"/>
  <c r="CV277" i="43"/>
  <c r="CQ277" i="43"/>
  <c r="HO277" i="43"/>
  <c r="HT277" i="43"/>
  <c r="HJ277" i="43"/>
  <c r="CY277" i="43"/>
  <c r="CE277" i="43"/>
  <c r="CJ277" i="43"/>
  <c r="CT277" i="43"/>
  <c r="CO277" i="43"/>
  <c r="CT281" i="43"/>
  <c r="CJ281" i="43"/>
  <c r="CO281" i="43"/>
  <c r="CY281" i="43"/>
  <c r="CE281" i="43"/>
  <c r="HO281" i="43"/>
  <c r="HT281" i="43"/>
  <c r="HJ281" i="43"/>
  <c r="HH281" i="43"/>
  <c r="HM281" i="43"/>
  <c r="HR281" i="43"/>
  <c r="FA285" i="43"/>
  <c r="ET285" i="43"/>
  <c r="FH285" i="43"/>
  <c r="FE285" i="43"/>
  <c r="EQ285" i="43"/>
  <c r="EX285" i="43"/>
  <c r="EY285" i="43"/>
  <c r="FF285" i="43"/>
  <c r="ER285" i="43"/>
  <c r="EZ285" i="43"/>
  <c r="FG285" i="43"/>
  <c r="ES285" i="43"/>
  <c r="CY289" i="43"/>
  <c r="CE289" i="43"/>
  <c r="CJ289" i="43"/>
  <c r="CO289" i="43"/>
  <c r="CT289" i="43"/>
  <c r="CZ289" i="43"/>
  <c r="CF289" i="43"/>
  <c r="CK289" i="43"/>
  <c r="CP289" i="43"/>
  <c r="CU289" i="43"/>
  <c r="HT289" i="43"/>
  <c r="HJ289" i="43"/>
  <c r="HO289" i="43"/>
  <c r="DA293" i="43"/>
  <c r="CV293" i="43"/>
  <c r="CG293" i="43"/>
  <c r="CQ293" i="43"/>
  <c r="CL293" i="43"/>
  <c r="HO293" i="43"/>
  <c r="HT293" i="43"/>
  <c r="HJ293" i="43"/>
  <c r="CY293" i="43"/>
  <c r="CE293" i="43"/>
  <c r="CJ293" i="43"/>
  <c r="CO293" i="43"/>
  <c r="CT293" i="43"/>
  <c r="EX293" i="43"/>
  <c r="EQ293" i="43"/>
  <c r="FE293" i="43"/>
  <c r="CZ297" i="43"/>
  <c r="CF297" i="43"/>
  <c r="CK297" i="43"/>
  <c r="CP297" i="43"/>
  <c r="CU297" i="43"/>
  <c r="DA301" i="43"/>
  <c r="CL301" i="43"/>
  <c r="CQ301" i="43"/>
  <c r="CG301" i="43"/>
  <c r="CV301" i="43"/>
  <c r="HO301" i="43"/>
  <c r="HT301" i="43"/>
  <c r="HJ301" i="43"/>
  <c r="CY301" i="43"/>
  <c r="CE301" i="43"/>
  <c r="CJ301" i="43"/>
  <c r="CO301" i="43"/>
  <c r="CT301" i="43"/>
  <c r="EX301" i="43"/>
  <c r="FE301" i="43"/>
  <c r="EQ301" i="43"/>
  <c r="CY305" i="43"/>
  <c r="CE305" i="43"/>
  <c r="CJ305" i="43"/>
  <c r="CO305" i="43"/>
  <c r="CT305" i="43"/>
  <c r="EX305" i="43"/>
  <c r="FE305" i="43"/>
  <c r="EQ305" i="43"/>
  <c r="DA305" i="43"/>
  <c r="CV305" i="43"/>
  <c r="CG305" i="43"/>
  <c r="CL305" i="43"/>
  <c r="CQ305" i="43"/>
  <c r="HT305" i="43"/>
  <c r="HJ305" i="43"/>
  <c r="HO305" i="43"/>
  <c r="EX309" i="43"/>
  <c r="FE309" i="43"/>
  <c r="EQ309" i="43"/>
  <c r="DA309" i="43"/>
  <c r="CQ309" i="43"/>
  <c r="CG309" i="43"/>
  <c r="CL309" i="43"/>
  <c r="CV309" i="43"/>
  <c r="HO309" i="43"/>
  <c r="HT309" i="43"/>
  <c r="HJ309" i="43"/>
  <c r="CY309" i="43"/>
  <c r="CE309" i="43"/>
  <c r="CJ309" i="43"/>
  <c r="CO309" i="43"/>
  <c r="CT309" i="43"/>
  <c r="FB313" i="43"/>
  <c r="EU313" i="43"/>
  <c r="FI313" i="43"/>
  <c r="FC313" i="43"/>
  <c r="FJ313" i="43"/>
  <c r="EV313" i="43"/>
  <c r="EZ313" i="43"/>
  <c r="ES313" i="43"/>
  <c r="FG313" i="43"/>
  <c r="HR313" i="43"/>
  <c r="HM313" i="43"/>
  <c r="HH313" i="43"/>
  <c r="DA317" i="43"/>
  <c r="CG317" i="43"/>
  <c r="CL317" i="43"/>
  <c r="CQ317" i="43"/>
  <c r="CV317" i="43"/>
  <c r="HT317" i="43"/>
  <c r="HJ317" i="43"/>
  <c r="HO317" i="43"/>
  <c r="CZ317" i="43"/>
  <c r="CF317" i="43"/>
  <c r="CK317" i="43"/>
  <c r="CP317" i="43"/>
  <c r="CU317" i="43"/>
  <c r="HR321" i="43"/>
  <c r="HM321" i="43"/>
  <c r="HH321" i="43"/>
  <c r="HS321" i="43"/>
  <c r="HN321" i="43"/>
  <c r="HI321" i="43"/>
  <c r="HJ321" i="43"/>
  <c r="HT321" i="43"/>
  <c r="HO321" i="43"/>
  <c r="FF325" i="43"/>
  <c r="EY325" i="43"/>
  <c r="ER325" i="43"/>
  <c r="EX325" i="43"/>
  <c r="EQ325" i="43"/>
  <c r="FE325" i="43"/>
  <c r="CY329" i="43"/>
  <c r="CJ329" i="43"/>
  <c r="CO329" i="43"/>
  <c r="CT329" i="43"/>
  <c r="CE329" i="43"/>
  <c r="EX329" i="43"/>
  <c r="FE329" i="43"/>
  <c r="EQ329" i="43"/>
  <c r="CQ329" i="43"/>
  <c r="CL329" i="43"/>
  <c r="DA329" i="43"/>
  <c r="CV329" i="43"/>
  <c r="CG329" i="43"/>
  <c r="HT329" i="43"/>
  <c r="HO329" i="43"/>
  <c r="HJ329" i="43"/>
  <c r="EX333" i="43"/>
  <c r="EQ333" i="43"/>
  <c r="FE333" i="43"/>
  <c r="FF333" i="43"/>
  <c r="ER333" i="43"/>
  <c r="EY333" i="43"/>
  <c r="CZ337" i="43"/>
  <c r="CU337" i="43"/>
  <c r="CF337" i="43"/>
  <c r="CK337" i="43"/>
  <c r="CP337" i="43"/>
  <c r="FF341" i="43"/>
  <c r="EY341" i="43"/>
  <c r="ER341" i="43"/>
  <c r="EX341" i="43"/>
  <c r="EQ341" i="43"/>
  <c r="FE341" i="43"/>
  <c r="CZ345" i="43"/>
  <c r="CK345" i="43"/>
  <c r="CP345" i="43"/>
  <c r="CU345" i="43"/>
  <c r="CF345" i="43"/>
  <c r="FF349" i="43"/>
  <c r="ER349" i="43"/>
  <c r="EY349" i="43"/>
  <c r="EX349" i="43"/>
  <c r="EQ349" i="43"/>
  <c r="FE349" i="43"/>
  <c r="FB353" i="43"/>
  <c r="FI353" i="43"/>
  <c r="EU353" i="43"/>
  <c r="FJ353" i="43"/>
  <c r="FC353" i="43"/>
  <c r="EV353" i="43"/>
  <c r="EZ353" i="43"/>
  <c r="ES353" i="43"/>
  <c r="FG353" i="43"/>
  <c r="HR353" i="43"/>
  <c r="HM353" i="43"/>
  <c r="HH353" i="43"/>
  <c r="EX357" i="43"/>
  <c r="FE357" i="43"/>
  <c r="EQ357" i="43"/>
  <c r="DA357" i="43"/>
  <c r="CQ357" i="43"/>
  <c r="CV357" i="43"/>
  <c r="CG357" i="43"/>
  <c r="CL357" i="43"/>
  <c r="FA357" i="43"/>
  <c r="FH357" i="43"/>
  <c r="ET357" i="43"/>
  <c r="HN361" i="43"/>
  <c r="HS361" i="43"/>
  <c r="HI361" i="43"/>
  <c r="HO361" i="43"/>
  <c r="HT361" i="43"/>
  <c r="HJ361" i="43"/>
  <c r="HH361" i="43"/>
  <c r="HR361" i="43"/>
  <c r="HM361" i="43"/>
  <c r="EZ365" i="43"/>
  <c r="ES365" i="43"/>
  <c r="FG365" i="43"/>
  <c r="HR365" i="43"/>
  <c r="HH365" i="43"/>
  <c r="HM365" i="43"/>
  <c r="HS365" i="43"/>
  <c r="HI365" i="43"/>
  <c r="HN365" i="43"/>
  <c r="FC365" i="43"/>
  <c r="EV365" i="43"/>
  <c r="FJ365" i="43"/>
  <c r="HN369" i="43"/>
  <c r="HS369" i="43"/>
  <c r="HI369" i="43"/>
  <c r="FC369" i="43"/>
  <c r="FJ369" i="43"/>
  <c r="EV369" i="43"/>
  <c r="EZ369" i="43"/>
  <c r="ES369" i="43"/>
  <c r="FG369" i="43"/>
  <c r="HR369" i="43"/>
  <c r="HH369" i="43"/>
  <c r="HM369" i="43"/>
  <c r="EY373" i="43"/>
  <c r="ER373" i="43"/>
  <c r="FF373" i="43"/>
  <c r="CY373" i="43"/>
  <c r="CO373" i="43"/>
  <c r="CT373" i="43"/>
  <c r="CE373" i="43"/>
  <c r="CJ373" i="43"/>
  <c r="FH373" i="43"/>
  <c r="FA373" i="43"/>
  <c r="ET373" i="43"/>
  <c r="EX373" i="43"/>
  <c r="FE373" i="43"/>
  <c r="EQ373" i="43"/>
  <c r="HS377" i="43"/>
  <c r="HI377" i="43"/>
  <c r="HN377" i="43"/>
  <c r="DA381" i="43"/>
  <c r="CG381" i="43"/>
  <c r="CL381" i="43"/>
  <c r="CQ381" i="43"/>
  <c r="CV381" i="43"/>
  <c r="HO381" i="43"/>
  <c r="HT381" i="43"/>
  <c r="HJ381" i="43"/>
  <c r="CZ381" i="43"/>
  <c r="CF381" i="43"/>
  <c r="CK381" i="43"/>
  <c r="CP381" i="43"/>
  <c r="CU381" i="43"/>
  <c r="EZ385" i="43"/>
  <c r="ES385" i="43"/>
  <c r="FG385" i="43"/>
  <c r="HR385" i="43"/>
  <c r="HH385" i="43"/>
  <c r="HM385" i="43"/>
  <c r="HS385" i="43"/>
  <c r="HI385" i="43"/>
  <c r="HN385" i="43"/>
  <c r="FH389" i="43"/>
  <c r="FA389" i="43"/>
  <c r="ET389" i="43"/>
  <c r="FB389" i="43"/>
  <c r="FI389" i="43"/>
  <c r="EU389" i="43"/>
  <c r="EY389" i="43"/>
  <c r="ER389" i="43"/>
  <c r="FF389" i="43"/>
  <c r="CZ393" i="43"/>
  <c r="CF393" i="43"/>
  <c r="CK393" i="43"/>
  <c r="CP393" i="43"/>
  <c r="CU393" i="43"/>
  <c r="DA393" i="43"/>
  <c r="CL393" i="43"/>
  <c r="CQ393" i="43"/>
  <c r="CV393" i="43"/>
  <c r="CG393" i="43"/>
  <c r="HT393" i="43"/>
  <c r="HJ393" i="43"/>
  <c r="HO393" i="43"/>
  <c r="CV397" i="43"/>
  <c r="CG397" i="43"/>
  <c r="DA397" i="43"/>
  <c r="CL397" i="43"/>
  <c r="CQ397" i="43"/>
  <c r="HT397" i="43"/>
  <c r="HO397" i="43"/>
  <c r="HJ397" i="43"/>
  <c r="CY397" i="43"/>
  <c r="CO397" i="43"/>
  <c r="CT397" i="43"/>
  <c r="CE397" i="43"/>
  <c r="CJ397" i="43"/>
  <c r="EX397" i="43"/>
  <c r="FE397" i="43"/>
  <c r="EQ397" i="43"/>
  <c r="FB401" i="43"/>
  <c r="FI401" i="43"/>
  <c r="EU401" i="43"/>
  <c r="FJ401" i="43"/>
  <c r="EV401" i="43"/>
  <c r="FC401" i="43"/>
  <c r="EZ401" i="43"/>
  <c r="FG401" i="43"/>
  <c r="ES401" i="43"/>
  <c r="HR401" i="43"/>
  <c r="HM401" i="43"/>
  <c r="HH401" i="43"/>
  <c r="EX405" i="43"/>
  <c r="EQ405" i="43"/>
  <c r="FE405" i="43"/>
  <c r="FF405" i="43"/>
  <c r="EY405" i="43"/>
  <c r="ER405" i="43"/>
  <c r="EZ409" i="43"/>
  <c r="FG409" i="43"/>
  <c r="ES409" i="43"/>
  <c r="HR409" i="43"/>
  <c r="HM409" i="43"/>
  <c r="HH409" i="43"/>
  <c r="HS409" i="43"/>
  <c r="HI409" i="43"/>
  <c r="HN409" i="43"/>
  <c r="CV413" i="43"/>
  <c r="CQ413" i="43"/>
  <c r="CG413" i="43"/>
  <c r="DA413" i="43"/>
  <c r="CL413" i="43"/>
  <c r="FA413" i="43"/>
  <c r="FH413" i="43"/>
  <c r="ET413" i="43"/>
  <c r="EU413" i="43"/>
  <c r="FB413" i="43"/>
  <c r="FI413" i="43"/>
  <c r="HO417" i="43"/>
  <c r="HT417" i="43"/>
  <c r="HJ417" i="43"/>
  <c r="HM417" i="43"/>
  <c r="HH417" i="43"/>
  <c r="HR417" i="43"/>
  <c r="HS417" i="43"/>
  <c r="HI417" i="43"/>
  <c r="HN417" i="43"/>
  <c r="DA421" i="43"/>
  <c r="CG421" i="43"/>
  <c r="CL421" i="43"/>
  <c r="CQ421" i="43"/>
  <c r="CV421" i="43"/>
  <c r="FA421" i="43"/>
  <c r="FH421" i="43"/>
  <c r="ET421" i="43"/>
  <c r="FB421" i="43"/>
  <c r="FI421" i="43"/>
  <c r="EU421" i="43"/>
  <c r="EY421" i="43"/>
  <c r="FF421" i="43"/>
  <c r="ER421" i="43"/>
  <c r="FC425" i="43"/>
  <c r="FJ425" i="43"/>
  <c r="EV425" i="43"/>
  <c r="HR425" i="43"/>
  <c r="HM425" i="43"/>
  <c r="HH425" i="43"/>
  <c r="FA429" i="43"/>
  <c r="FH429" i="43"/>
  <c r="ET429" i="43"/>
  <c r="FB429" i="43"/>
  <c r="FI429" i="43"/>
  <c r="EU429" i="43"/>
  <c r="FC429" i="43"/>
  <c r="EV429" i="43"/>
  <c r="FJ429" i="43"/>
  <c r="DA429" i="43"/>
  <c r="CG429" i="43"/>
  <c r="CL429" i="43"/>
  <c r="CQ429" i="43"/>
  <c r="CV429" i="43"/>
  <c r="CZ433" i="43"/>
  <c r="CU433" i="43"/>
  <c r="CF433" i="43"/>
  <c r="CK433" i="43"/>
  <c r="CP433" i="43"/>
  <c r="EX437" i="43"/>
  <c r="FE437" i="43"/>
  <c r="EQ437" i="43"/>
  <c r="DA437" i="43"/>
  <c r="CL437" i="43"/>
  <c r="CQ437" i="43"/>
  <c r="CV437" i="43"/>
  <c r="CG437" i="43"/>
  <c r="HO437" i="43"/>
  <c r="HT437" i="43"/>
  <c r="HJ437" i="43"/>
  <c r="CY437" i="43"/>
  <c r="CO437" i="43"/>
  <c r="CT437" i="43"/>
  <c r="CE437" i="43"/>
  <c r="CJ437" i="43"/>
  <c r="FC441" i="43"/>
  <c r="EV441" i="43"/>
  <c r="FJ441" i="43"/>
  <c r="EZ441" i="43"/>
  <c r="ES441" i="43"/>
  <c r="FG441" i="43"/>
  <c r="HR441" i="43"/>
  <c r="HH441" i="43"/>
  <c r="HM441" i="43"/>
  <c r="HS441" i="43"/>
  <c r="HI441" i="43"/>
  <c r="HN441" i="43"/>
  <c r="FH445" i="43"/>
  <c r="ET445" i="43"/>
  <c r="FA445" i="43"/>
  <c r="FB445" i="43"/>
  <c r="FI445" i="43"/>
  <c r="EU445" i="43"/>
  <c r="FC445" i="43"/>
  <c r="EV445" i="43"/>
  <c r="FJ445" i="43"/>
  <c r="DA445" i="43"/>
  <c r="CV445" i="43"/>
  <c r="CG445" i="43"/>
  <c r="CL445" i="43"/>
  <c r="CQ445" i="43"/>
  <c r="HJ449" i="43"/>
  <c r="HT449" i="43"/>
  <c r="HO449" i="43"/>
  <c r="HR449" i="43"/>
  <c r="HM449" i="43"/>
  <c r="HH449" i="43"/>
  <c r="HS449" i="43"/>
  <c r="HN449" i="43"/>
  <c r="HI449" i="43"/>
  <c r="DA453" i="43"/>
  <c r="CV453" i="43"/>
  <c r="CG453" i="43"/>
  <c r="CL453" i="43"/>
  <c r="CQ453" i="43"/>
  <c r="HJ453" i="43"/>
  <c r="HT453" i="43"/>
  <c r="HO453" i="43"/>
  <c r="CT453" i="43"/>
  <c r="CJ453" i="43"/>
  <c r="CE453" i="43"/>
  <c r="CO453" i="43"/>
  <c r="CY453" i="43"/>
  <c r="FE453" i="43"/>
  <c r="EX453" i="43"/>
  <c r="EQ453" i="43"/>
  <c r="FE457" i="43"/>
  <c r="EX457" i="43"/>
  <c r="EQ457" i="43"/>
  <c r="HO457" i="43"/>
  <c r="HT457" i="43"/>
  <c r="HJ457" i="43"/>
  <c r="FE461" i="43"/>
  <c r="EX461" i="43"/>
  <c r="EQ461" i="43"/>
  <c r="DA461" i="43"/>
  <c r="CL461" i="43"/>
  <c r="CQ461" i="43"/>
  <c r="CV461" i="43"/>
  <c r="CG461" i="43"/>
  <c r="FA461" i="43"/>
  <c r="ET461" i="43"/>
  <c r="FH461" i="43"/>
  <c r="HJ465" i="43"/>
  <c r="HT465" i="43"/>
  <c r="HO465" i="43"/>
  <c r="FC465" i="43"/>
  <c r="FJ465" i="43"/>
  <c r="EV465" i="43"/>
  <c r="HS465" i="43"/>
  <c r="HI465" i="43"/>
  <c r="HN465" i="43"/>
  <c r="EZ469" i="43"/>
  <c r="FG469" i="43"/>
  <c r="ES469" i="43"/>
  <c r="FB469" i="43"/>
  <c r="FI469" i="43"/>
  <c r="EU469" i="43"/>
  <c r="EY469" i="43"/>
  <c r="FF469" i="43"/>
  <c r="ER469" i="43"/>
  <c r="CZ473" i="43"/>
  <c r="CK473" i="43"/>
  <c r="CP473" i="43"/>
  <c r="CU473" i="43"/>
  <c r="CF473" i="43"/>
  <c r="HM473" i="43"/>
  <c r="HR473" i="43"/>
  <c r="HH473" i="43"/>
  <c r="FB477" i="43"/>
  <c r="EU477" i="43"/>
  <c r="FI477" i="43"/>
  <c r="FA477" i="43"/>
  <c r="ET477" i="43"/>
  <c r="FH477" i="43"/>
  <c r="HT481" i="43"/>
  <c r="HO481" i="43"/>
  <c r="HJ481" i="43"/>
  <c r="FB481" i="43"/>
  <c r="EU481" i="43"/>
  <c r="FI481" i="43"/>
  <c r="HH481" i="43"/>
  <c r="HR481" i="43"/>
  <c r="HM481" i="43"/>
  <c r="DA485" i="43"/>
  <c r="CL485" i="43"/>
  <c r="CQ485" i="43"/>
  <c r="CV485" i="43"/>
  <c r="CG485" i="43"/>
  <c r="FA485" i="43"/>
  <c r="FH485" i="43"/>
  <c r="ET485" i="43"/>
  <c r="EX485" i="43"/>
  <c r="FE485" i="43"/>
  <c r="EQ485" i="43"/>
  <c r="EX489" i="43"/>
  <c r="FE489" i="43"/>
  <c r="EQ489" i="43"/>
  <c r="HN489" i="43"/>
  <c r="HI489" i="43"/>
  <c r="HS489" i="43"/>
  <c r="EY493" i="43"/>
  <c r="FF493" i="43"/>
  <c r="ER493" i="43"/>
  <c r="HR493" i="43"/>
  <c r="HH493" i="43"/>
  <c r="HM493" i="43"/>
  <c r="EX493" i="43"/>
  <c r="FE493" i="43"/>
  <c r="EQ493" i="43"/>
  <c r="CV493" i="43"/>
  <c r="DA493" i="43"/>
  <c r="CQ493" i="43"/>
  <c r="CG493" i="43"/>
  <c r="CL493" i="43"/>
  <c r="FA497" i="43"/>
  <c r="FH497" i="43"/>
  <c r="ET497" i="43"/>
  <c r="HT497" i="43"/>
  <c r="HO497" i="43"/>
  <c r="HJ497" i="43"/>
  <c r="HR497" i="43"/>
  <c r="HH497" i="43"/>
  <c r="HM497" i="43"/>
  <c r="HN497" i="43"/>
  <c r="HS497" i="43"/>
  <c r="HI497" i="43"/>
  <c r="DA501" i="43"/>
  <c r="CV501" i="43"/>
  <c r="CG501" i="43"/>
  <c r="CL501" i="43"/>
  <c r="CQ501" i="43"/>
  <c r="FA501" i="43"/>
  <c r="ET501" i="43"/>
  <c r="FH501" i="43"/>
  <c r="EX501" i="43"/>
  <c r="FE501" i="43"/>
  <c r="EQ501" i="43"/>
  <c r="FH505" i="43"/>
  <c r="FA505" i="43"/>
  <c r="ET505" i="43"/>
  <c r="HS505" i="43"/>
  <c r="HN505" i="43"/>
  <c r="HI505" i="43"/>
  <c r="HH505" i="43"/>
  <c r="HR505" i="43"/>
  <c r="HM505" i="43"/>
  <c r="EX509" i="43"/>
  <c r="EQ509" i="43"/>
  <c r="FE509" i="43"/>
  <c r="EY509" i="43"/>
  <c r="FF509" i="43"/>
  <c r="ER509" i="43"/>
  <c r="DA509" i="43"/>
  <c r="CV509" i="43"/>
  <c r="CG509" i="43"/>
  <c r="CL509" i="43"/>
  <c r="CQ509" i="43"/>
  <c r="FA509" i="43"/>
  <c r="ET509" i="43"/>
  <c r="FH509" i="43"/>
  <c r="FC513" i="43"/>
  <c r="EV513" i="43"/>
  <c r="FJ513" i="43"/>
  <c r="HN513" i="43"/>
  <c r="HS513" i="43"/>
  <c r="HI513" i="43"/>
  <c r="HT513" i="43"/>
  <c r="HJ513" i="43"/>
  <c r="HO513" i="43"/>
  <c r="DA517" i="43"/>
  <c r="CV517" i="43"/>
  <c r="CG517" i="43"/>
  <c r="CL517" i="43"/>
  <c r="CQ517" i="43"/>
  <c r="CY517" i="43"/>
  <c r="CE517" i="43"/>
  <c r="CJ517" i="43"/>
  <c r="CO517" i="43"/>
  <c r="CT517" i="43"/>
  <c r="EX517" i="43"/>
  <c r="EQ517" i="43"/>
  <c r="FE517" i="43"/>
  <c r="HH521" i="43"/>
  <c r="HR521" i="43"/>
  <c r="HM521" i="43"/>
  <c r="HI521" i="43"/>
  <c r="HS521" i="43"/>
  <c r="HN521" i="43"/>
  <c r="FA525" i="43"/>
  <c r="FH525" i="43"/>
  <c r="ET525" i="43"/>
  <c r="FB525" i="43"/>
  <c r="EU525" i="43"/>
  <c r="FI525" i="43"/>
  <c r="FF525" i="43"/>
  <c r="EY525" i="43"/>
  <c r="ER525" i="43"/>
  <c r="HT522" i="43"/>
  <c r="HO522" i="43"/>
  <c r="HJ522" i="43"/>
  <c r="HR522" i="43"/>
  <c r="HM522" i="43"/>
  <c r="HH522" i="43"/>
  <c r="FA95" i="44"/>
  <c r="ET72" i="44"/>
  <c r="FH363" i="44"/>
  <c r="FA80" i="44"/>
  <c r="FH210" i="44"/>
  <c r="FH36" i="44"/>
  <c r="FA36" i="44"/>
  <c r="EQ529" i="43"/>
  <c r="FE529" i="43"/>
  <c r="EX529" i="43"/>
  <c r="FG529" i="43"/>
  <c r="EZ529" i="43"/>
  <c r="ES529" i="43"/>
  <c r="FA529" i="43"/>
  <c r="ET529" i="43"/>
  <c r="FH529" i="43"/>
  <c r="FI529" i="43"/>
  <c r="FB529" i="43"/>
  <c r="EU529" i="43"/>
  <c r="HT34" i="43"/>
  <c r="HO34" i="43"/>
  <c r="HJ34" i="43"/>
  <c r="FB34" i="43"/>
  <c r="EU34" i="43"/>
  <c r="FI34" i="43"/>
  <c r="FC34" i="43"/>
  <c r="FJ34" i="43"/>
  <c r="EV34" i="43"/>
  <c r="HS34" i="43"/>
  <c r="HN34" i="43"/>
  <c r="HI34" i="43"/>
  <c r="DA38" i="43"/>
  <c r="CV38" i="43"/>
  <c r="CG38" i="43"/>
  <c r="CL38" i="43"/>
  <c r="CQ38" i="43"/>
  <c r="CY38" i="43"/>
  <c r="CE38" i="43"/>
  <c r="CT38" i="43"/>
  <c r="CO38" i="43"/>
  <c r="CJ38" i="43"/>
  <c r="FA38" i="43"/>
  <c r="ET38" i="43"/>
  <c r="FH38" i="43"/>
  <c r="FB42" i="43"/>
  <c r="FI42" i="43"/>
  <c r="EU42" i="43"/>
  <c r="FC42" i="43"/>
  <c r="EV42" i="43"/>
  <c r="FJ42" i="43"/>
  <c r="HS42" i="43"/>
  <c r="HI42" i="43"/>
  <c r="HN42" i="43"/>
  <c r="HO42" i="43"/>
  <c r="HJ42" i="43"/>
  <c r="HT42" i="43"/>
  <c r="EY46" i="43"/>
  <c r="FF46" i="43"/>
  <c r="ER46" i="43"/>
  <c r="EZ46" i="43"/>
  <c r="FG46" i="43"/>
  <c r="ES46" i="43"/>
  <c r="EX46" i="43"/>
  <c r="FE46" i="43"/>
  <c r="EQ46" i="43"/>
  <c r="CU50" i="43"/>
  <c r="CZ50" i="43"/>
  <c r="CF50" i="43"/>
  <c r="CK50" i="43"/>
  <c r="CP50" i="43"/>
  <c r="HR50" i="43"/>
  <c r="HM50" i="43"/>
  <c r="HH50" i="43"/>
  <c r="EZ54" i="43"/>
  <c r="FG54" i="43"/>
  <c r="ES54" i="43"/>
  <c r="EX54" i="43"/>
  <c r="FE54" i="43"/>
  <c r="EQ54" i="43"/>
  <c r="EY54" i="43"/>
  <c r="FF54" i="43"/>
  <c r="ER54" i="43"/>
  <c r="HR58" i="43"/>
  <c r="HM58" i="43"/>
  <c r="HH58" i="43"/>
  <c r="CZ58" i="43"/>
  <c r="CK58" i="43"/>
  <c r="CF58" i="43"/>
  <c r="CU58" i="43"/>
  <c r="CP58" i="43"/>
  <c r="FA62" i="43"/>
  <c r="FH62" i="43"/>
  <c r="ET62" i="43"/>
  <c r="DA62" i="43"/>
  <c r="CL62" i="43"/>
  <c r="CQ62" i="43"/>
  <c r="CV62" i="43"/>
  <c r="CG62" i="43"/>
  <c r="CT62" i="43"/>
  <c r="CO62" i="43"/>
  <c r="CJ62" i="43"/>
  <c r="CY62" i="43"/>
  <c r="CE62" i="43"/>
  <c r="HR66" i="43"/>
  <c r="HH66" i="43"/>
  <c r="HM66" i="43"/>
  <c r="CZ66" i="43"/>
  <c r="CK66" i="43"/>
  <c r="CF66" i="43"/>
  <c r="CU66" i="43"/>
  <c r="CP66" i="43"/>
  <c r="EZ70" i="43"/>
  <c r="FG70" i="43"/>
  <c r="ES70" i="43"/>
  <c r="EY70" i="43"/>
  <c r="FF70" i="43"/>
  <c r="ER70" i="43"/>
  <c r="HO70" i="43"/>
  <c r="HJ70" i="43"/>
  <c r="HT70" i="43"/>
  <c r="HO74" i="43"/>
  <c r="HJ74" i="43"/>
  <c r="HT74" i="43"/>
  <c r="HH74" i="43"/>
  <c r="HR74" i="43"/>
  <c r="HM74" i="43"/>
  <c r="HS74" i="43"/>
  <c r="HN74" i="43"/>
  <c r="HI74" i="43"/>
  <c r="FF78" i="43"/>
  <c r="EY78" i="43"/>
  <c r="ER78" i="43"/>
  <c r="CJ78" i="43"/>
  <c r="CY78" i="43"/>
  <c r="CE78" i="43"/>
  <c r="CT78" i="43"/>
  <c r="CO78" i="43"/>
  <c r="FA78" i="43"/>
  <c r="ET78" i="43"/>
  <c r="FH78" i="43"/>
  <c r="EX78" i="43"/>
  <c r="EQ78" i="43"/>
  <c r="FE78" i="43"/>
  <c r="HS82" i="43"/>
  <c r="HI82" i="43"/>
  <c r="HN82" i="43"/>
  <c r="EZ86" i="43"/>
  <c r="ES86" i="43"/>
  <c r="FG86" i="43"/>
  <c r="HM86" i="43"/>
  <c r="HH86" i="43"/>
  <c r="HR86" i="43"/>
  <c r="FB86" i="43"/>
  <c r="EU86" i="43"/>
  <c r="FI86" i="43"/>
  <c r="FJ86" i="43"/>
  <c r="FC86" i="43"/>
  <c r="EV86" i="43"/>
  <c r="CY90" i="43"/>
  <c r="CO90" i="43"/>
  <c r="CT90" i="43"/>
  <c r="CE90" i="43"/>
  <c r="CJ90" i="43"/>
  <c r="FA90" i="43"/>
  <c r="ET90" i="43"/>
  <c r="FH90" i="43"/>
  <c r="HS90" i="43"/>
  <c r="HI90" i="43"/>
  <c r="HN90" i="43"/>
  <c r="HT90" i="43"/>
  <c r="HJ90" i="43"/>
  <c r="HO90" i="43"/>
  <c r="FF94" i="43"/>
  <c r="EY94" i="43"/>
  <c r="ER94" i="43"/>
  <c r="CY94" i="43"/>
  <c r="CJ94" i="43"/>
  <c r="CO94" i="43"/>
  <c r="CT94" i="43"/>
  <c r="CE94" i="43"/>
  <c r="FA94" i="43"/>
  <c r="ET94" i="43"/>
  <c r="FH94" i="43"/>
  <c r="EX94" i="43"/>
  <c r="EQ94" i="43"/>
  <c r="FE94" i="43"/>
  <c r="CE98" i="43"/>
  <c r="CJ98" i="43"/>
  <c r="CO98" i="43"/>
  <c r="CY98" i="43"/>
  <c r="CT98" i="43"/>
  <c r="HT98" i="43"/>
  <c r="HO98" i="43"/>
  <c r="HJ98" i="43"/>
  <c r="EZ102" i="43"/>
  <c r="ES102" i="43"/>
  <c r="FG102" i="43"/>
  <c r="HM102" i="43"/>
  <c r="HH102" i="43"/>
  <c r="HR102" i="43"/>
  <c r="FB102" i="43"/>
  <c r="EU102" i="43"/>
  <c r="FI102" i="43"/>
  <c r="FJ102" i="43"/>
  <c r="FC102" i="43"/>
  <c r="EV102" i="43"/>
  <c r="EX106" i="43"/>
  <c r="EQ106" i="43"/>
  <c r="FE106" i="43"/>
  <c r="FJ106" i="43"/>
  <c r="FC106" i="43"/>
  <c r="EV106" i="43"/>
  <c r="EZ106" i="43"/>
  <c r="FG106" i="43"/>
  <c r="ES106" i="43"/>
  <c r="HR106" i="43"/>
  <c r="HM106" i="43"/>
  <c r="HH106" i="43"/>
  <c r="EX31" i="43"/>
  <c r="EQ31" i="43"/>
  <c r="FE31" i="43"/>
  <c r="EY31" i="43"/>
  <c r="FF31" i="43"/>
  <c r="ER31" i="43"/>
  <c r="CZ31" i="43"/>
  <c r="CP31" i="43"/>
  <c r="CF31" i="43"/>
  <c r="CU31" i="43"/>
  <c r="CK31" i="43"/>
  <c r="DA31" i="43"/>
  <c r="CQ31" i="43"/>
  <c r="CG31" i="43"/>
  <c r="CV31" i="43"/>
  <c r="CL31" i="43"/>
  <c r="HS35" i="43"/>
  <c r="HN35" i="43"/>
  <c r="HI35" i="43"/>
  <c r="FC39" i="43"/>
  <c r="EV39" i="43"/>
  <c r="FJ39" i="43"/>
  <c r="EZ39" i="43"/>
  <c r="FG39" i="43"/>
  <c r="ES39" i="43"/>
  <c r="HH39" i="43"/>
  <c r="HR39" i="43"/>
  <c r="HM39" i="43"/>
  <c r="FB39" i="43"/>
  <c r="EU39" i="43"/>
  <c r="FI39" i="43"/>
  <c r="HT43" i="43"/>
  <c r="HJ43" i="43"/>
  <c r="HO43" i="43"/>
  <c r="CF43" i="43"/>
  <c r="CP43" i="43"/>
  <c r="CK43" i="43"/>
  <c r="CZ43" i="43"/>
  <c r="CU43" i="43"/>
  <c r="CL43" i="43"/>
  <c r="DA43" i="43"/>
  <c r="CG43" i="43"/>
  <c r="CV43" i="43"/>
  <c r="CQ43" i="43"/>
  <c r="FA47" i="43"/>
  <c r="FH47" i="43"/>
  <c r="ET47" i="43"/>
  <c r="FB47" i="43"/>
  <c r="EU47" i="43"/>
  <c r="FI47" i="43"/>
  <c r="FC47" i="43"/>
  <c r="FJ47" i="43"/>
  <c r="EV47" i="43"/>
  <c r="CF51" i="43"/>
  <c r="CK51" i="43"/>
  <c r="CP51" i="43"/>
  <c r="CU51" i="43"/>
  <c r="CZ51" i="43"/>
  <c r="EX51" i="43"/>
  <c r="EQ51" i="43"/>
  <c r="FE51" i="43"/>
  <c r="FC51" i="43"/>
  <c r="FJ51" i="43"/>
  <c r="EV51" i="43"/>
  <c r="HM51" i="43"/>
  <c r="HH51" i="43"/>
  <c r="HR51" i="43"/>
  <c r="HR55" i="43"/>
  <c r="HM55" i="43"/>
  <c r="HH55" i="43"/>
  <c r="FB55" i="43"/>
  <c r="EU55" i="43"/>
  <c r="FI55" i="43"/>
  <c r="FC55" i="43"/>
  <c r="FJ55" i="43"/>
  <c r="EV55" i="43"/>
  <c r="EZ55" i="43"/>
  <c r="ES55" i="43"/>
  <c r="FG55" i="43"/>
  <c r="CY59" i="43"/>
  <c r="CT59" i="43"/>
  <c r="CE59" i="43"/>
  <c r="CJ59" i="43"/>
  <c r="CO59" i="43"/>
  <c r="FA59" i="43"/>
  <c r="ET59" i="43"/>
  <c r="FH59" i="43"/>
  <c r="EX59" i="43"/>
  <c r="FE59" i="43"/>
  <c r="EQ59" i="43"/>
  <c r="EY59" i="43"/>
  <c r="FF59" i="43"/>
  <c r="ER59" i="43"/>
  <c r="FC63" i="43"/>
  <c r="FJ63" i="43"/>
  <c r="EV63" i="43"/>
  <c r="EZ63" i="43"/>
  <c r="ES63" i="43"/>
  <c r="FG63" i="43"/>
  <c r="HH63" i="43"/>
  <c r="HR63" i="43"/>
  <c r="HM63" i="43"/>
  <c r="FB63" i="43"/>
  <c r="EU63" i="43"/>
  <c r="FI63" i="43"/>
  <c r="CY67" i="43"/>
  <c r="CE67" i="43"/>
  <c r="CJ67" i="43"/>
  <c r="CO67" i="43"/>
  <c r="CT67" i="43"/>
  <c r="FA67" i="43"/>
  <c r="ET67" i="43"/>
  <c r="FH67" i="43"/>
  <c r="EX67" i="43"/>
  <c r="FE67" i="43"/>
  <c r="EQ67" i="43"/>
  <c r="EY67" i="43"/>
  <c r="FF67" i="43"/>
  <c r="ER67" i="43"/>
  <c r="HR71" i="43"/>
  <c r="HM71" i="43"/>
  <c r="HH71" i="43"/>
  <c r="FB71" i="43"/>
  <c r="EU71" i="43"/>
  <c r="FI71" i="43"/>
  <c r="FC71" i="43"/>
  <c r="FJ71" i="43"/>
  <c r="EV71" i="43"/>
  <c r="EZ71" i="43"/>
  <c r="ES71" i="43"/>
  <c r="FG71" i="43"/>
  <c r="CY75" i="43"/>
  <c r="CE75" i="43"/>
  <c r="CT75" i="43"/>
  <c r="CO75" i="43"/>
  <c r="CJ75" i="43"/>
  <c r="CK75" i="43"/>
  <c r="CZ75" i="43"/>
  <c r="CF75" i="43"/>
  <c r="CU75" i="43"/>
  <c r="CP75" i="43"/>
  <c r="DA75" i="43"/>
  <c r="CG75" i="43"/>
  <c r="CV75" i="43"/>
  <c r="CQ75" i="43"/>
  <c r="CL75" i="43"/>
  <c r="FC79" i="43"/>
  <c r="FJ79" i="43"/>
  <c r="EV79" i="43"/>
  <c r="HS79" i="43"/>
  <c r="HI79" i="43"/>
  <c r="HN79" i="43"/>
  <c r="HO79" i="43"/>
  <c r="HJ79" i="43"/>
  <c r="HT79" i="43"/>
  <c r="FB79" i="43"/>
  <c r="FI79" i="43"/>
  <c r="EU79" i="43"/>
  <c r="HM83" i="43"/>
  <c r="HH83" i="43"/>
  <c r="HR83" i="43"/>
  <c r="CZ83" i="43"/>
  <c r="CU83" i="43"/>
  <c r="CF83" i="43"/>
  <c r="CK83" i="43"/>
  <c r="CP83" i="43"/>
  <c r="HS87" i="43"/>
  <c r="HN87" i="43"/>
  <c r="HI87" i="43"/>
  <c r="HT87" i="43"/>
  <c r="HO87" i="43"/>
  <c r="HJ87" i="43"/>
  <c r="FB87" i="43"/>
  <c r="FI87" i="43"/>
  <c r="EU87" i="43"/>
  <c r="FC87" i="43"/>
  <c r="FJ87" i="43"/>
  <c r="EV87" i="43"/>
  <c r="CY91" i="43"/>
  <c r="CO91" i="43"/>
  <c r="CT91" i="43"/>
  <c r="CE91" i="43"/>
  <c r="CJ91" i="43"/>
  <c r="FA91" i="43"/>
  <c r="ET91" i="43"/>
  <c r="FH91" i="43"/>
  <c r="CQ91" i="43"/>
  <c r="CL91" i="43"/>
  <c r="DA91" i="43"/>
  <c r="CG91" i="43"/>
  <c r="CV91" i="43"/>
  <c r="FC95" i="43"/>
  <c r="FJ95" i="43"/>
  <c r="EV95" i="43"/>
  <c r="HN95" i="43"/>
  <c r="HI95" i="43"/>
  <c r="HS95" i="43"/>
  <c r="HT95" i="43"/>
  <c r="HO95" i="43"/>
  <c r="HJ95" i="43"/>
  <c r="FB95" i="43"/>
  <c r="FI95" i="43"/>
  <c r="EU95" i="43"/>
  <c r="FA99" i="43"/>
  <c r="ET99" i="43"/>
  <c r="FH99" i="43"/>
  <c r="EX99" i="43"/>
  <c r="FE99" i="43"/>
  <c r="EQ99" i="43"/>
  <c r="CG99" i="43"/>
  <c r="CQ99" i="43"/>
  <c r="DA99" i="43"/>
  <c r="CL99" i="43"/>
  <c r="CV99" i="43"/>
  <c r="HN103" i="43"/>
  <c r="HS103" i="43"/>
  <c r="HI103" i="43"/>
  <c r="HO103" i="43"/>
  <c r="HT103" i="43"/>
  <c r="HJ103" i="43"/>
  <c r="FB103" i="43"/>
  <c r="FI103" i="43"/>
  <c r="EU103" i="43"/>
  <c r="FC103" i="43"/>
  <c r="FJ103" i="43"/>
  <c r="EV103" i="43"/>
  <c r="CY28" i="43"/>
  <c r="CO28" i="43"/>
  <c r="CT28" i="43"/>
  <c r="CE28" i="43"/>
  <c r="CJ28" i="43"/>
  <c r="CZ28" i="43"/>
  <c r="CF28" i="43"/>
  <c r="CK28" i="43"/>
  <c r="CP28" i="43"/>
  <c r="CU28" i="43"/>
  <c r="DA28" i="43"/>
  <c r="CL28" i="43"/>
  <c r="CV28" i="43"/>
  <c r="CG28" i="43"/>
  <c r="CQ28" i="43"/>
  <c r="FB32" i="43"/>
  <c r="FI32" i="43"/>
  <c r="EU32" i="43"/>
  <c r="FC32" i="43"/>
  <c r="FJ32" i="43"/>
  <c r="EV32" i="43"/>
  <c r="HT32" i="43"/>
  <c r="HJ32" i="43"/>
  <c r="HO32" i="43"/>
  <c r="HH36" i="43"/>
  <c r="HM36" i="43"/>
  <c r="HR36" i="43"/>
  <c r="CZ36" i="43"/>
  <c r="CF36" i="43"/>
  <c r="CK36" i="43"/>
  <c r="CP36" i="43"/>
  <c r="CU36" i="43"/>
  <c r="FA40" i="43"/>
  <c r="ET40" i="43"/>
  <c r="FH40" i="43"/>
  <c r="EX40" i="43"/>
  <c r="FE40" i="43"/>
  <c r="EQ40" i="43"/>
  <c r="EY40" i="43"/>
  <c r="FF40" i="43"/>
  <c r="ER40" i="43"/>
  <c r="EZ40" i="43"/>
  <c r="FG40" i="43"/>
  <c r="ES40" i="43"/>
  <c r="CZ44" i="43"/>
  <c r="CP44" i="43"/>
  <c r="CU44" i="43"/>
  <c r="CF44" i="43"/>
  <c r="CK44" i="43"/>
  <c r="CL44" i="43"/>
  <c r="CQ44" i="43"/>
  <c r="CV44" i="43"/>
  <c r="CG44" i="43"/>
  <c r="DA44" i="43"/>
  <c r="CY44" i="43"/>
  <c r="CJ44" i="43"/>
  <c r="CO44" i="43"/>
  <c r="CT44" i="43"/>
  <c r="CE44" i="43"/>
  <c r="FC48" i="43"/>
  <c r="FJ48" i="43"/>
  <c r="EV48" i="43"/>
  <c r="HS48" i="43"/>
  <c r="HN48" i="43"/>
  <c r="HI48" i="43"/>
  <c r="HT48" i="43"/>
  <c r="HO48" i="43"/>
  <c r="HJ48" i="43"/>
  <c r="FB48" i="43"/>
  <c r="FI48" i="43"/>
  <c r="EU48" i="43"/>
  <c r="CY52" i="43"/>
  <c r="CE52" i="43"/>
  <c r="CJ52" i="43"/>
  <c r="CO52" i="43"/>
  <c r="CT52" i="43"/>
  <c r="FA52" i="43"/>
  <c r="ET52" i="43"/>
  <c r="FH52" i="43"/>
  <c r="CQ52" i="43"/>
  <c r="CL52" i="43"/>
  <c r="DA52" i="43"/>
  <c r="CG52" i="43"/>
  <c r="CV52" i="43"/>
  <c r="HN56" i="43"/>
  <c r="HS56" i="43"/>
  <c r="HI56" i="43"/>
  <c r="HT56" i="43"/>
  <c r="HO56" i="43"/>
  <c r="HJ56" i="43"/>
  <c r="FB56" i="43"/>
  <c r="FI56" i="43"/>
  <c r="EU56" i="43"/>
  <c r="FC56" i="43"/>
  <c r="FJ56" i="43"/>
  <c r="EV56" i="43"/>
  <c r="CY60" i="43"/>
  <c r="CE60" i="43"/>
  <c r="CJ60" i="43"/>
  <c r="CO60" i="43"/>
  <c r="CT60" i="43"/>
  <c r="FA60" i="43"/>
  <c r="ET60" i="43"/>
  <c r="FH60" i="43"/>
  <c r="CL60" i="43"/>
  <c r="DA60" i="43"/>
  <c r="CG60" i="43"/>
  <c r="CV60" i="43"/>
  <c r="CQ60" i="43"/>
  <c r="FC64" i="43"/>
  <c r="FJ64" i="43"/>
  <c r="EV64" i="43"/>
  <c r="HI64" i="43"/>
  <c r="HS64" i="43"/>
  <c r="HN64" i="43"/>
  <c r="HT64" i="43"/>
  <c r="HO64" i="43"/>
  <c r="HJ64" i="43"/>
  <c r="FB64" i="43"/>
  <c r="FI64" i="43"/>
  <c r="EU64" i="43"/>
  <c r="CY68" i="43"/>
  <c r="CT68" i="43"/>
  <c r="CE68" i="43"/>
  <c r="CJ68" i="43"/>
  <c r="CO68" i="43"/>
  <c r="CZ68" i="43"/>
  <c r="CF68" i="43"/>
  <c r="CK68" i="43"/>
  <c r="CP68" i="43"/>
  <c r="CU68" i="43"/>
  <c r="CL68" i="43"/>
  <c r="DA68" i="43"/>
  <c r="CG68" i="43"/>
  <c r="CV68" i="43"/>
  <c r="CQ68" i="43"/>
  <c r="EX72" i="43"/>
  <c r="FE72" i="43"/>
  <c r="EQ72" i="43"/>
  <c r="EY72" i="43"/>
  <c r="FF72" i="43"/>
  <c r="ER72" i="43"/>
  <c r="EZ72" i="43"/>
  <c r="ES72" i="43"/>
  <c r="FG72" i="43"/>
  <c r="CO76" i="43"/>
  <c r="CJ76" i="43"/>
  <c r="CY76" i="43"/>
  <c r="CE76" i="43"/>
  <c r="CT76" i="43"/>
  <c r="FA76" i="43"/>
  <c r="ET76" i="43"/>
  <c r="FH76" i="43"/>
  <c r="EX76" i="43"/>
  <c r="FE76" i="43"/>
  <c r="EQ76" i="43"/>
  <c r="EQ80" i="43"/>
  <c r="FE80" i="43"/>
  <c r="EX80" i="43"/>
  <c r="CY80" i="43"/>
  <c r="CE80" i="43"/>
  <c r="CT80" i="43"/>
  <c r="CO80" i="43"/>
  <c r="CJ80" i="43"/>
  <c r="HI80" i="43"/>
  <c r="HS80" i="43"/>
  <c r="HN80" i="43"/>
  <c r="FB80" i="43"/>
  <c r="FI80" i="43"/>
  <c r="EU80" i="43"/>
  <c r="HJ84" i="43"/>
  <c r="HT84" i="43"/>
  <c r="HO84" i="43"/>
  <c r="CZ84" i="43"/>
  <c r="CU84" i="43"/>
  <c r="CF84" i="43"/>
  <c r="CK84" i="43"/>
  <c r="CP84" i="43"/>
  <c r="DA84" i="43"/>
  <c r="CV84" i="43"/>
  <c r="CG84" i="43"/>
  <c r="CL84" i="43"/>
  <c r="CQ84" i="43"/>
  <c r="FH88" i="43"/>
  <c r="FA88" i="43"/>
  <c r="ET88" i="43"/>
  <c r="FB88" i="43"/>
  <c r="FI88" i="43"/>
  <c r="EU88" i="43"/>
  <c r="FC88" i="43"/>
  <c r="EV88" i="43"/>
  <c r="FJ88" i="43"/>
  <c r="EZ88" i="43"/>
  <c r="FG88" i="43"/>
  <c r="ES88" i="43"/>
  <c r="HS92" i="43"/>
  <c r="HN92" i="43"/>
  <c r="HI92" i="43"/>
  <c r="HH96" i="43"/>
  <c r="HM96" i="43"/>
  <c r="HR96" i="43"/>
  <c r="FB96" i="43"/>
  <c r="EU96" i="43"/>
  <c r="FI96" i="43"/>
  <c r="FC96" i="43"/>
  <c r="EV96" i="43"/>
  <c r="FJ96" i="43"/>
  <c r="EZ96" i="43"/>
  <c r="FG96" i="43"/>
  <c r="ES96" i="43"/>
  <c r="HJ100" i="43"/>
  <c r="HT100" i="43"/>
  <c r="HO100" i="43"/>
  <c r="CZ100" i="43"/>
  <c r="CU100" i="43"/>
  <c r="CF100" i="43"/>
  <c r="CK100" i="43"/>
  <c r="CP100" i="43"/>
  <c r="DA100" i="43"/>
  <c r="CV100" i="43"/>
  <c r="CG100" i="43"/>
  <c r="CL100" i="43"/>
  <c r="CQ100" i="43"/>
  <c r="EZ104" i="43"/>
  <c r="ES104" i="43"/>
  <c r="FG104" i="43"/>
  <c r="HR104" i="43"/>
  <c r="HH104" i="43"/>
  <c r="HM104" i="43"/>
  <c r="FB104" i="43"/>
  <c r="FI104" i="43"/>
  <c r="EU104" i="43"/>
  <c r="CO29" i="43"/>
  <c r="CJ29" i="43"/>
  <c r="CY29" i="43"/>
  <c r="CE29" i="43"/>
  <c r="CT29" i="43"/>
  <c r="FH29" i="43"/>
  <c r="FA29" i="43"/>
  <c r="ET29" i="43"/>
  <c r="FE29" i="43"/>
  <c r="EX29" i="43"/>
  <c r="EQ29" i="43"/>
  <c r="EY29" i="43"/>
  <c r="FF29" i="43"/>
  <c r="ER29" i="43"/>
  <c r="BL528" i="43"/>
  <c r="HR33" i="43"/>
  <c r="HH33" i="43"/>
  <c r="HM33" i="43"/>
  <c r="HS33" i="43"/>
  <c r="HI33" i="43"/>
  <c r="HN33" i="43"/>
  <c r="CY37" i="43"/>
  <c r="CJ37" i="43"/>
  <c r="CT37" i="43"/>
  <c r="CE37" i="43"/>
  <c r="CO37" i="43"/>
  <c r="HO37" i="43"/>
  <c r="HT37" i="43"/>
  <c r="HJ37" i="43"/>
  <c r="FB41" i="43"/>
  <c r="FI41" i="43"/>
  <c r="EU41" i="43"/>
  <c r="FC41" i="43"/>
  <c r="FJ41" i="43"/>
  <c r="EV41" i="43"/>
  <c r="EZ41" i="43"/>
  <c r="ES41" i="43"/>
  <c r="FG41" i="43"/>
  <c r="FA41" i="43"/>
  <c r="ET41" i="43"/>
  <c r="FH41" i="43"/>
  <c r="HT45" i="43"/>
  <c r="HO45" i="43"/>
  <c r="HJ45" i="43"/>
  <c r="CZ45" i="43"/>
  <c r="CU45" i="43"/>
  <c r="CF45" i="43"/>
  <c r="CK45" i="43"/>
  <c r="CP45" i="43"/>
  <c r="DA45" i="43"/>
  <c r="CV45" i="43"/>
  <c r="CG45" i="43"/>
  <c r="CL45" i="43"/>
  <c r="CQ45" i="43"/>
  <c r="FC49" i="43"/>
  <c r="EV49" i="43"/>
  <c r="FJ49" i="43"/>
  <c r="EZ49" i="43"/>
  <c r="ES49" i="43"/>
  <c r="FG49" i="43"/>
  <c r="FA49" i="43"/>
  <c r="ET49" i="43"/>
  <c r="FH49" i="43"/>
  <c r="FB49" i="43"/>
  <c r="FI49" i="43"/>
  <c r="EU49" i="43"/>
  <c r="EX53" i="43"/>
  <c r="EQ53" i="43"/>
  <c r="FE53" i="43"/>
  <c r="EY53" i="43"/>
  <c r="FF53" i="43"/>
  <c r="ER53" i="43"/>
  <c r="HR57" i="43"/>
  <c r="HH57" i="43"/>
  <c r="HM57" i="43"/>
  <c r="FC57" i="43"/>
  <c r="EV57" i="43"/>
  <c r="FJ57" i="43"/>
  <c r="CZ61" i="43"/>
  <c r="CU61" i="43"/>
  <c r="CF61" i="43"/>
  <c r="CK61" i="43"/>
  <c r="CP61" i="43"/>
  <c r="DA61" i="43"/>
  <c r="CV61" i="43"/>
  <c r="CG61" i="43"/>
  <c r="CL61" i="43"/>
  <c r="CQ61" i="43"/>
  <c r="HT61" i="43"/>
  <c r="HO61" i="43"/>
  <c r="HJ61" i="43"/>
  <c r="FA65" i="43"/>
  <c r="ET65" i="43"/>
  <c r="FH65" i="43"/>
  <c r="FB65" i="43"/>
  <c r="EU65" i="43"/>
  <c r="FI65" i="43"/>
  <c r="FC65" i="43"/>
  <c r="EV65" i="43"/>
  <c r="FJ65" i="43"/>
  <c r="CZ69" i="43"/>
  <c r="CP69" i="43"/>
  <c r="CU69" i="43"/>
  <c r="CF69" i="43"/>
  <c r="CK69" i="43"/>
  <c r="DA69" i="43"/>
  <c r="CG69" i="43"/>
  <c r="CL69" i="43"/>
  <c r="CQ69" i="43"/>
  <c r="CV69" i="43"/>
  <c r="HT69" i="43"/>
  <c r="HO69" i="43"/>
  <c r="HJ69" i="43"/>
  <c r="HR73" i="43"/>
  <c r="HM73" i="43"/>
  <c r="HH73" i="43"/>
  <c r="HS73" i="43"/>
  <c r="HN73" i="43"/>
  <c r="HI73" i="43"/>
  <c r="EZ73" i="43"/>
  <c r="FG73" i="43"/>
  <c r="ES73" i="43"/>
  <c r="CO77" i="43"/>
  <c r="CJ77" i="43"/>
  <c r="CY77" i="43"/>
  <c r="CE77" i="43"/>
  <c r="CT77" i="43"/>
  <c r="FA77" i="43"/>
  <c r="FH77" i="43"/>
  <c r="ET77" i="43"/>
  <c r="FE77" i="43"/>
  <c r="EX77" i="43"/>
  <c r="EQ77" i="43"/>
  <c r="FF77" i="43"/>
  <c r="EY77" i="43"/>
  <c r="ER77" i="43"/>
  <c r="FE81" i="43"/>
  <c r="EX81" i="43"/>
  <c r="EQ81" i="43"/>
  <c r="CY81" i="43"/>
  <c r="CJ81" i="43"/>
  <c r="CT81" i="43"/>
  <c r="CE81" i="43"/>
  <c r="CO81" i="43"/>
  <c r="FA81" i="43"/>
  <c r="ET81" i="43"/>
  <c r="FH81" i="43"/>
  <c r="CJ85" i="43"/>
  <c r="CY85" i="43"/>
  <c r="CE85" i="43"/>
  <c r="CT85" i="43"/>
  <c r="CO85" i="43"/>
  <c r="FA85" i="43"/>
  <c r="ET85" i="43"/>
  <c r="FH85" i="43"/>
  <c r="DA85" i="43"/>
  <c r="CQ85" i="43"/>
  <c r="CV85" i="43"/>
  <c r="CG85" i="43"/>
  <c r="CL85" i="43"/>
  <c r="FA89" i="43"/>
  <c r="FH89" i="43"/>
  <c r="ET89" i="43"/>
  <c r="FE89" i="43"/>
  <c r="EX89" i="43"/>
  <c r="EQ89" i="43"/>
  <c r="EY89" i="43"/>
  <c r="ER89" i="43"/>
  <c r="FF89" i="43"/>
  <c r="EZ89" i="43"/>
  <c r="ES89" i="43"/>
  <c r="FG89" i="43"/>
  <c r="HR93" i="43"/>
  <c r="HH93" i="43"/>
  <c r="HM93" i="43"/>
  <c r="CK93" i="43"/>
  <c r="CF93" i="43"/>
  <c r="CU93" i="43"/>
  <c r="CP93" i="43"/>
  <c r="CZ93" i="43"/>
  <c r="HS97" i="43"/>
  <c r="HI97" i="43"/>
  <c r="HN97" i="43"/>
  <c r="CZ97" i="43"/>
  <c r="CK97" i="43"/>
  <c r="CU97" i="43"/>
  <c r="CF97" i="43"/>
  <c r="CP97" i="43"/>
  <c r="FE97" i="43"/>
  <c r="EX97" i="43"/>
  <c r="EQ97" i="43"/>
  <c r="FC97" i="43"/>
  <c r="FJ97" i="43"/>
  <c r="EV97" i="43"/>
  <c r="FC101" i="43"/>
  <c r="EV101" i="43"/>
  <c r="FJ101" i="43"/>
  <c r="CJ101" i="43"/>
  <c r="CY101" i="43"/>
  <c r="CE101" i="43"/>
  <c r="CT101" i="43"/>
  <c r="CO101" i="43"/>
  <c r="FA101" i="43"/>
  <c r="ET101" i="43"/>
  <c r="FH101" i="43"/>
  <c r="DA101" i="43"/>
  <c r="CQ101" i="43"/>
  <c r="CV101" i="43"/>
  <c r="CG101" i="43"/>
  <c r="CL101" i="43"/>
  <c r="FI105" i="43"/>
  <c r="FB105" i="43"/>
  <c r="EU105" i="43"/>
  <c r="FC105" i="43"/>
  <c r="EV105" i="43"/>
  <c r="FJ105" i="43"/>
  <c r="EZ105" i="43"/>
  <c r="ES105" i="43"/>
  <c r="FG105" i="43"/>
  <c r="CT30" i="43"/>
  <c r="CJ30" i="43"/>
  <c r="CY30" i="43"/>
  <c r="CO30" i="43"/>
  <c r="CE30" i="43"/>
  <c r="CZ30" i="43"/>
  <c r="CP30" i="43"/>
  <c r="CF30" i="43"/>
  <c r="CU30" i="43"/>
  <c r="CK30" i="43"/>
  <c r="DA30" i="43"/>
  <c r="CG30" i="43"/>
  <c r="CL30" i="43"/>
  <c r="CQ30" i="43"/>
  <c r="CV30" i="43"/>
  <c r="HH529" i="43"/>
  <c r="HN538" i="43" s="1"/>
  <c r="HM529" i="43"/>
  <c r="HN539" i="43" s="1"/>
  <c r="HR529" i="43"/>
  <c r="HN540" i="43" s="1"/>
  <c r="CT529" i="43"/>
  <c r="CK541" i="43" s="1"/>
  <c r="CJ529" i="43"/>
  <c r="CK539" i="43" s="1"/>
  <c r="CY529" i="43"/>
  <c r="CO529" i="43"/>
  <c r="CK540" i="43" s="1"/>
  <c r="CE529" i="43"/>
  <c r="CK538" i="43" s="1"/>
  <c r="CK34" i="43"/>
  <c r="CP34" i="43"/>
  <c r="CU34" i="43"/>
  <c r="CZ34" i="43"/>
  <c r="CF34" i="43"/>
  <c r="HR34" i="43"/>
  <c r="HH34" i="43"/>
  <c r="HM34" i="43"/>
  <c r="EX38" i="43"/>
  <c r="EQ38" i="43"/>
  <c r="FE38" i="43"/>
  <c r="EY38" i="43"/>
  <c r="ER38" i="43"/>
  <c r="FF38" i="43"/>
  <c r="EZ38" i="43"/>
  <c r="ES38" i="43"/>
  <c r="FG38" i="43"/>
  <c r="HR42" i="43"/>
  <c r="HH42" i="43"/>
  <c r="HM42" i="43"/>
  <c r="CZ42" i="43"/>
  <c r="CU42" i="43"/>
  <c r="CF42" i="43"/>
  <c r="CP42" i="43"/>
  <c r="CK42" i="43"/>
  <c r="FC46" i="43"/>
  <c r="EV46" i="43"/>
  <c r="FJ46" i="43"/>
  <c r="HS46" i="43"/>
  <c r="HN46" i="43"/>
  <c r="HI46" i="43"/>
  <c r="HO46" i="43"/>
  <c r="HJ46" i="43"/>
  <c r="HT46" i="43"/>
  <c r="FB46" i="43"/>
  <c r="EU46" i="43"/>
  <c r="FI46" i="43"/>
  <c r="CO50" i="43"/>
  <c r="CJ50" i="43"/>
  <c r="CY50" i="43"/>
  <c r="CE50" i="43"/>
  <c r="CT50" i="43"/>
  <c r="FA50" i="43"/>
  <c r="FH50" i="43"/>
  <c r="ET50" i="43"/>
  <c r="DA50" i="43"/>
  <c r="CL50" i="43"/>
  <c r="CQ50" i="43"/>
  <c r="CV50" i="43"/>
  <c r="CG50" i="43"/>
  <c r="HS54" i="43"/>
  <c r="HN54" i="43"/>
  <c r="HI54" i="43"/>
  <c r="HT54" i="43"/>
  <c r="HO54" i="43"/>
  <c r="HJ54" i="43"/>
  <c r="FB54" i="43"/>
  <c r="EU54" i="43"/>
  <c r="FI54" i="43"/>
  <c r="FC54" i="43"/>
  <c r="EV54" i="43"/>
  <c r="FJ54" i="43"/>
  <c r="CJ58" i="43"/>
  <c r="CY58" i="43"/>
  <c r="CE58" i="43"/>
  <c r="CT58" i="43"/>
  <c r="CO58" i="43"/>
  <c r="FA58" i="43"/>
  <c r="ET58" i="43"/>
  <c r="FH58" i="43"/>
  <c r="DA58" i="43"/>
  <c r="CL58" i="43"/>
  <c r="CQ58" i="43"/>
  <c r="CV58" i="43"/>
  <c r="CG58" i="43"/>
  <c r="EX62" i="43"/>
  <c r="FE62" i="43"/>
  <c r="EQ62" i="43"/>
  <c r="EY62" i="43"/>
  <c r="FF62" i="43"/>
  <c r="ER62" i="43"/>
  <c r="EZ62" i="43"/>
  <c r="ES62" i="43"/>
  <c r="FG62" i="43"/>
  <c r="CJ66" i="43"/>
  <c r="CY66" i="43"/>
  <c r="CE66" i="43"/>
  <c r="CT66" i="43"/>
  <c r="CO66" i="43"/>
  <c r="FA66" i="43"/>
  <c r="ET66" i="43"/>
  <c r="FH66" i="43"/>
  <c r="DA66" i="43"/>
  <c r="CG66" i="43"/>
  <c r="CL66" i="43"/>
  <c r="CQ66" i="43"/>
  <c r="CV66" i="43"/>
  <c r="HS70" i="43"/>
  <c r="HI70" i="43"/>
  <c r="HN70" i="43"/>
  <c r="FC70" i="43"/>
  <c r="FJ70" i="43"/>
  <c r="EV70" i="43"/>
  <c r="CU74" i="43"/>
  <c r="CK74" i="43"/>
  <c r="CZ74" i="43"/>
  <c r="CP74" i="43"/>
  <c r="CF74" i="43"/>
  <c r="CY74" i="43"/>
  <c r="CE74" i="43"/>
  <c r="CT74" i="43"/>
  <c r="CO74" i="43"/>
  <c r="CJ74" i="43"/>
  <c r="BH528" i="43"/>
  <c r="FC78" i="43"/>
  <c r="EV78" i="43"/>
  <c r="FJ78" i="43"/>
  <c r="EZ78" i="43"/>
  <c r="FG78" i="43"/>
  <c r="ES78" i="43"/>
  <c r="HH78" i="43"/>
  <c r="HR78" i="43"/>
  <c r="HM78" i="43"/>
  <c r="FB78" i="43"/>
  <c r="EU78" i="43"/>
  <c r="FI78" i="43"/>
  <c r="HT82" i="43"/>
  <c r="HO82" i="43"/>
  <c r="HJ82" i="43"/>
  <c r="CF82" i="43"/>
  <c r="CU82" i="43"/>
  <c r="CP82" i="43"/>
  <c r="CZ82" i="43"/>
  <c r="CK82" i="43"/>
  <c r="CL82" i="43"/>
  <c r="DA82" i="43"/>
  <c r="CG82" i="43"/>
  <c r="CV82" i="43"/>
  <c r="CQ82" i="43"/>
  <c r="HS86" i="43"/>
  <c r="HI86" i="43"/>
  <c r="HN86" i="43"/>
  <c r="CP90" i="43"/>
  <c r="CK90" i="43"/>
  <c r="CU90" i="43"/>
  <c r="CF90" i="43"/>
  <c r="CZ90" i="43"/>
  <c r="HM90" i="43"/>
  <c r="HH90" i="43"/>
  <c r="HR90" i="43"/>
  <c r="FF90" i="43"/>
  <c r="ER90" i="43"/>
  <c r="EY90" i="43"/>
  <c r="FJ94" i="43"/>
  <c r="FC94" i="43"/>
  <c r="EV94" i="43"/>
  <c r="EZ94" i="43"/>
  <c r="ES94" i="43"/>
  <c r="FG94" i="43"/>
  <c r="HH94" i="43"/>
  <c r="HR94" i="43"/>
  <c r="HM94" i="43"/>
  <c r="FB94" i="43"/>
  <c r="EU94" i="43"/>
  <c r="FI94" i="43"/>
  <c r="EZ98" i="43"/>
  <c r="ES98" i="43"/>
  <c r="FG98" i="43"/>
  <c r="CV98" i="43"/>
  <c r="CL98" i="43"/>
  <c r="DA98" i="43"/>
  <c r="CQ98" i="43"/>
  <c r="CG98" i="43"/>
  <c r="EX98" i="43"/>
  <c r="FE98" i="43"/>
  <c r="EQ98" i="43"/>
  <c r="FF98" i="43"/>
  <c r="ER98" i="43"/>
  <c r="EY98" i="43"/>
  <c r="HS102" i="43"/>
  <c r="HI102" i="43"/>
  <c r="HN102" i="43"/>
  <c r="FB106" i="43"/>
  <c r="FI106" i="43"/>
  <c r="EU106" i="43"/>
  <c r="HS106" i="43"/>
  <c r="HI106" i="43"/>
  <c r="HN106" i="43"/>
  <c r="FB31" i="43"/>
  <c r="FI31" i="43"/>
  <c r="EU31" i="43"/>
  <c r="FC31" i="43"/>
  <c r="EV31" i="43"/>
  <c r="FJ31" i="43"/>
  <c r="EZ31" i="43"/>
  <c r="ES31" i="43"/>
  <c r="FG31" i="43"/>
  <c r="FA31" i="43"/>
  <c r="ET31" i="43"/>
  <c r="FH31" i="43"/>
  <c r="DA35" i="43"/>
  <c r="CG35" i="43"/>
  <c r="CV35" i="43"/>
  <c r="CQ35" i="43"/>
  <c r="CL35" i="43"/>
  <c r="HT35" i="43"/>
  <c r="HO35" i="43"/>
  <c r="HJ35" i="43"/>
  <c r="CF35" i="43"/>
  <c r="CK35" i="43"/>
  <c r="CP35" i="43"/>
  <c r="CU35" i="43"/>
  <c r="CZ35" i="43"/>
  <c r="HS39" i="43"/>
  <c r="HI39" i="43"/>
  <c r="HN39" i="43"/>
  <c r="EY43" i="43"/>
  <c r="ER43" i="43"/>
  <c r="FF43" i="43"/>
  <c r="CY43" i="43"/>
  <c r="CO43" i="43"/>
  <c r="CT43" i="43"/>
  <c r="CE43" i="43"/>
  <c r="CJ43" i="43"/>
  <c r="FA43" i="43"/>
  <c r="ET43" i="43"/>
  <c r="FH43" i="43"/>
  <c r="EX43" i="43"/>
  <c r="EQ43" i="43"/>
  <c r="FE43" i="43"/>
  <c r="HH47" i="43"/>
  <c r="HR47" i="43"/>
  <c r="HM47" i="43"/>
  <c r="HS47" i="43"/>
  <c r="HI47" i="43"/>
  <c r="HN47" i="43"/>
  <c r="HT47" i="43"/>
  <c r="HO47" i="43"/>
  <c r="HJ47" i="43"/>
  <c r="FA51" i="43"/>
  <c r="FH51" i="43"/>
  <c r="ET51" i="43"/>
  <c r="FB51" i="43"/>
  <c r="FI51" i="43"/>
  <c r="EU51" i="43"/>
  <c r="CY51" i="43"/>
  <c r="CT51" i="43"/>
  <c r="CE51" i="43"/>
  <c r="CJ51" i="43"/>
  <c r="CO51" i="43"/>
  <c r="HS51" i="43"/>
  <c r="HI51" i="43"/>
  <c r="HN51" i="43"/>
  <c r="HS55" i="43"/>
  <c r="HI55" i="43"/>
  <c r="HN55" i="43"/>
  <c r="EZ59" i="43"/>
  <c r="ES59" i="43"/>
  <c r="FG59" i="43"/>
  <c r="HH59" i="43"/>
  <c r="HR59" i="43"/>
  <c r="HM59" i="43"/>
  <c r="FB59" i="43"/>
  <c r="EU59" i="43"/>
  <c r="FI59" i="43"/>
  <c r="FC59" i="43"/>
  <c r="FJ59" i="43"/>
  <c r="EV59" i="43"/>
  <c r="HS63" i="43"/>
  <c r="HI63" i="43"/>
  <c r="HN63" i="43"/>
  <c r="EZ67" i="43"/>
  <c r="ES67" i="43"/>
  <c r="FG67" i="43"/>
  <c r="HM67" i="43"/>
  <c r="HH67" i="43"/>
  <c r="HR67" i="43"/>
  <c r="FB67" i="43"/>
  <c r="EU67" i="43"/>
  <c r="FI67" i="43"/>
  <c r="FC67" i="43"/>
  <c r="EV67" i="43"/>
  <c r="FJ67" i="43"/>
  <c r="HS71" i="43"/>
  <c r="HI71" i="43"/>
  <c r="HN71" i="43"/>
  <c r="EX75" i="43"/>
  <c r="FE75" i="43"/>
  <c r="EQ75" i="43"/>
  <c r="EY75" i="43"/>
  <c r="FF75" i="43"/>
  <c r="ER75" i="43"/>
  <c r="EZ75" i="43"/>
  <c r="FG75" i="43"/>
  <c r="ES75" i="43"/>
  <c r="FH75" i="43"/>
  <c r="ET75" i="43"/>
  <c r="FA75" i="43"/>
  <c r="HM79" i="43"/>
  <c r="HR79" i="43"/>
  <c r="HH79" i="43"/>
  <c r="CU79" i="43"/>
  <c r="CP79" i="43"/>
  <c r="CK79" i="43"/>
  <c r="CZ79" i="43"/>
  <c r="CF79" i="43"/>
  <c r="DA83" i="43"/>
  <c r="CG83" i="43"/>
  <c r="CV83" i="43"/>
  <c r="CQ83" i="43"/>
  <c r="CL83" i="43"/>
  <c r="CY83" i="43"/>
  <c r="CO83" i="43"/>
  <c r="CT83" i="43"/>
  <c r="CE83" i="43"/>
  <c r="CJ83" i="43"/>
  <c r="FA83" i="43"/>
  <c r="ET83" i="43"/>
  <c r="FH83" i="43"/>
  <c r="CZ87" i="43"/>
  <c r="CP87" i="43"/>
  <c r="CU87" i="43"/>
  <c r="CF87" i="43"/>
  <c r="CK87" i="43"/>
  <c r="HM87" i="43"/>
  <c r="HH87" i="43"/>
  <c r="HR87" i="43"/>
  <c r="FG91" i="43"/>
  <c r="EZ91" i="43"/>
  <c r="ES91" i="43"/>
  <c r="EX91" i="43"/>
  <c r="FE91" i="43"/>
  <c r="EQ91" i="43"/>
  <c r="EY91" i="43"/>
  <c r="FF91" i="43"/>
  <c r="ER91" i="43"/>
  <c r="HR95" i="43"/>
  <c r="HM95" i="43"/>
  <c r="HH95" i="43"/>
  <c r="CZ95" i="43"/>
  <c r="CF95" i="43"/>
  <c r="CK95" i="43"/>
  <c r="CP95" i="43"/>
  <c r="CU95" i="43"/>
  <c r="FG99" i="43"/>
  <c r="EZ99" i="43"/>
  <c r="ES99" i="43"/>
  <c r="FB99" i="43"/>
  <c r="FI99" i="43"/>
  <c r="EU99" i="43"/>
  <c r="EY99" i="43"/>
  <c r="FF99" i="43"/>
  <c r="ER99" i="43"/>
  <c r="CZ103" i="43"/>
  <c r="CP103" i="43"/>
  <c r="CU103" i="43"/>
  <c r="CF103" i="43"/>
  <c r="CK103" i="43"/>
  <c r="HM103" i="43"/>
  <c r="HR103" i="43"/>
  <c r="HH103" i="43"/>
  <c r="EX28" i="43"/>
  <c r="FE28" i="43"/>
  <c r="EQ28" i="43"/>
  <c r="EY28" i="43"/>
  <c r="FF28" i="43"/>
  <c r="ER28" i="43"/>
  <c r="FG28" i="43"/>
  <c r="EZ28" i="43"/>
  <c r="ES28" i="43"/>
  <c r="FH28" i="43"/>
  <c r="ET28" i="43"/>
  <c r="FA28" i="43"/>
  <c r="HS32" i="43"/>
  <c r="HN32" i="43"/>
  <c r="HI32" i="43"/>
  <c r="HH32" i="43"/>
  <c r="HR32" i="43"/>
  <c r="HM32" i="43"/>
  <c r="DA36" i="43"/>
  <c r="CG36" i="43"/>
  <c r="CV36" i="43"/>
  <c r="CQ36" i="43"/>
  <c r="CL36" i="43"/>
  <c r="CY36" i="43"/>
  <c r="CT36" i="43"/>
  <c r="CE36" i="43"/>
  <c r="CJ36" i="43"/>
  <c r="CO36" i="43"/>
  <c r="FA36" i="43"/>
  <c r="ET36" i="43"/>
  <c r="FH36" i="43"/>
  <c r="FB40" i="43"/>
  <c r="FI40" i="43"/>
  <c r="EU40" i="43"/>
  <c r="FC40" i="43"/>
  <c r="FJ40" i="43"/>
  <c r="EV40" i="43"/>
  <c r="HI40" i="43"/>
  <c r="HS40" i="43"/>
  <c r="HN40" i="43"/>
  <c r="EZ44" i="43"/>
  <c r="ES44" i="43"/>
  <c r="FG44" i="43"/>
  <c r="FA44" i="43"/>
  <c r="FH44" i="43"/>
  <c r="ET44" i="43"/>
  <c r="EX44" i="43"/>
  <c r="FE44" i="43"/>
  <c r="EQ44" i="43"/>
  <c r="EY44" i="43"/>
  <c r="FF44" i="43"/>
  <c r="ER44" i="43"/>
  <c r="HR48" i="43"/>
  <c r="HM48" i="43"/>
  <c r="HH48" i="43"/>
  <c r="CZ48" i="43"/>
  <c r="CU48" i="43"/>
  <c r="CF48" i="43"/>
  <c r="CK48" i="43"/>
  <c r="CP48" i="43"/>
  <c r="EZ52" i="43"/>
  <c r="ES52" i="43"/>
  <c r="FG52" i="43"/>
  <c r="EX52" i="43"/>
  <c r="FE52" i="43"/>
  <c r="EQ52" i="43"/>
  <c r="EY52" i="43"/>
  <c r="FF52" i="43"/>
  <c r="ER52" i="43"/>
  <c r="CZ56" i="43"/>
  <c r="CU56" i="43"/>
  <c r="CF56" i="43"/>
  <c r="CK56" i="43"/>
  <c r="CP56" i="43"/>
  <c r="HM56" i="43"/>
  <c r="HR56" i="43"/>
  <c r="HH56" i="43"/>
  <c r="EY60" i="43"/>
  <c r="FF60" i="43"/>
  <c r="ER60" i="43"/>
  <c r="EZ60" i="43"/>
  <c r="ES60" i="43"/>
  <c r="FG60" i="43"/>
  <c r="EX60" i="43"/>
  <c r="FE60" i="43"/>
  <c r="EQ60" i="43"/>
  <c r="HR64" i="43"/>
  <c r="HM64" i="43"/>
  <c r="HH64" i="43"/>
  <c r="CZ64" i="43"/>
  <c r="CU64" i="43"/>
  <c r="CF64" i="43"/>
  <c r="CK64" i="43"/>
  <c r="CP64" i="43"/>
  <c r="EY68" i="43"/>
  <c r="FF68" i="43"/>
  <c r="ER68" i="43"/>
  <c r="EZ68" i="43"/>
  <c r="ES68" i="43"/>
  <c r="FG68" i="43"/>
  <c r="FA68" i="43"/>
  <c r="ET68" i="43"/>
  <c r="FH68" i="43"/>
  <c r="EX68" i="43"/>
  <c r="FE68" i="43"/>
  <c r="EQ68" i="43"/>
  <c r="HT72" i="43"/>
  <c r="HO72" i="43"/>
  <c r="HJ72" i="43"/>
  <c r="FB72" i="43"/>
  <c r="FI72" i="43"/>
  <c r="EU72" i="43"/>
  <c r="FC72" i="43"/>
  <c r="FJ72" i="43"/>
  <c r="EV72" i="43"/>
  <c r="HI72" i="43"/>
  <c r="HS72" i="43"/>
  <c r="HN72" i="43"/>
  <c r="EZ76" i="43"/>
  <c r="FG76" i="43"/>
  <c r="ES76" i="43"/>
  <c r="HI76" i="43"/>
  <c r="HN76" i="43"/>
  <c r="HS76" i="43"/>
  <c r="FB76" i="43"/>
  <c r="EU76" i="43"/>
  <c r="FI76" i="43"/>
  <c r="EY76" i="43"/>
  <c r="FF76" i="43"/>
  <c r="ER76" i="43"/>
  <c r="FC80" i="43"/>
  <c r="FJ80" i="43"/>
  <c r="EV80" i="43"/>
  <c r="EZ80" i="43"/>
  <c r="FG80" i="43"/>
  <c r="ES80" i="43"/>
  <c r="HR80" i="43"/>
  <c r="HM80" i="43"/>
  <c r="HH80" i="43"/>
  <c r="EY84" i="43"/>
  <c r="ER84" i="43"/>
  <c r="FF84" i="43"/>
  <c r="CJ84" i="43"/>
  <c r="CY84" i="43"/>
  <c r="CE84" i="43"/>
  <c r="CT84" i="43"/>
  <c r="CO84" i="43"/>
  <c r="FH84" i="43"/>
  <c r="ET84" i="43"/>
  <c r="FA84" i="43"/>
  <c r="EX84" i="43"/>
  <c r="EQ84" i="43"/>
  <c r="FE84" i="43"/>
  <c r="HR88" i="43"/>
  <c r="HH88" i="43"/>
  <c r="HM88" i="43"/>
  <c r="HN88" i="43"/>
  <c r="HS88" i="43"/>
  <c r="HI88" i="43"/>
  <c r="DA92" i="43"/>
  <c r="CL92" i="43"/>
  <c r="CQ92" i="43"/>
  <c r="CV92" i="43"/>
  <c r="CG92" i="43"/>
  <c r="HT92" i="43"/>
  <c r="HO92" i="43"/>
  <c r="HJ92" i="43"/>
  <c r="CZ92" i="43"/>
  <c r="CU92" i="43"/>
  <c r="CF92" i="43"/>
  <c r="CK92" i="43"/>
  <c r="CP92" i="43"/>
  <c r="HN96" i="43"/>
  <c r="HS96" i="43"/>
  <c r="HI96" i="43"/>
  <c r="EY100" i="43"/>
  <c r="ER100" i="43"/>
  <c r="FF100" i="43"/>
  <c r="CJ100" i="43"/>
  <c r="CY100" i="43"/>
  <c r="CE100" i="43"/>
  <c r="CT100" i="43"/>
  <c r="CO100" i="43"/>
  <c r="FH100" i="43"/>
  <c r="ET100" i="43"/>
  <c r="FA100" i="43"/>
  <c r="EX100" i="43"/>
  <c r="EQ100" i="43"/>
  <c r="FE100" i="43"/>
  <c r="FC104" i="43"/>
  <c r="EV104" i="43"/>
  <c r="FJ104" i="43"/>
  <c r="HI104" i="43"/>
  <c r="HS104" i="43"/>
  <c r="HN104" i="43"/>
  <c r="EZ29" i="43"/>
  <c r="ES29" i="43"/>
  <c r="FG29" i="43"/>
  <c r="HR29" i="43"/>
  <c r="HH29" i="43"/>
  <c r="HM29" i="43"/>
  <c r="FI29" i="43"/>
  <c r="FB29" i="43"/>
  <c r="EU29" i="43"/>
  <c r="FC29" i="43"/>
  <c r="EV29" i="43"/>
  <c r="FJ29" i="43"/>
  <c r="CO33" i="43"/>
  <c r="CJ33" i="43"/>
  <c r="CT33" i="43"/>
  <c r="CY33" i="43"/>
  <c r="CE33" i="43"/>
  <c r="HT33" i="43"/>
  <c r="HJ33" i="43"/>
  <c r="HO33" i="43"/>
  <c r="EX37" i="43"/>
  <c r="FE37" i="43"/>
  <c r="EQ37" i="43"/>
  <c r="EY37" i="43"/>
  <c r="ER37" i="43"/>
  <c r="FF37" i="43"/>
  <c r="CZ37" i="43"/>
  <c r="CK37" i="43"/>
  <c r="CP37" i="43"/>
  <c r="CU37" i="43"/>
  <c r="CF37" i="43"/>
  <c r="DA37" i="43"/>
  <c r="CL37" i="43"/>
  <c r="CQ37" i="43"/>
  <c r="CG37" i="43"/>
  <c r="CV37" i="43"/>
  <c r="HS41" i="43"/>
  <c r="HN41" i="43"/>
  <c r="HI41" i="43"/>
  <c r="HR41" i="43"/>
  <c r="HH41" i="43"/>
  <c r="HM41" i="43"/>
  <c r="EY45" i="43"/>
  <c r="ER45" i="43"/>
  <c r="FF45" i="43"/>
  <c r="CJ45" i="43"/>
  <c r="CY45" i="43"/>
  <c r="CE45" i="43"/>
  <c r="CT45" i="43"/>
  <c r="CO45" i="43"/>
  <c r="FA45" i="43"/>
  <c r="ET45" i="43"/>
  <c r="FH45" i="43"/>
  <c r="EX45" i="43"/>
  <c r="EQ45" i="43"/>
  <c r="FE45" i="43"/>
  <c r="HR49" i="43"/>
  <c r="HH49" i="43"/>
  <c r="HM49" i="43"/>
  <c r="HS49" i="43"/>
  <c r="HI49" i="43"/>
  <c r="HN49" i="43"/>
  <c r="DA53" i="43"/>
  <c r="CV53" i="43"/>
  <c r="CG53" i="43"/>
  <c r="CL53" i="43"/>
  <c r="CQ53" i="43"/>
  <c r="FA53" i="43"/>
  <c r="ET53" i="43"/>
  <c r="FH53" i="43"/>
  <c r="FB53" i="43"/>
  <c r="FI53" i="43"/>
  <c r="EU53" i="43"/>
  <c r="FC53" i="43"/>
  <c r="EV53" i="43"/>
  <c r="FJ53" i="43"/>
  <c r="HJ57" i="43"/>
  <c r="HT57" i="43"/>
  <c r="HO57" i="43"/>
  <c r="CZ57" i="43"/>
  <c r="CU57" i="43"/>
  <c r="CF57" i="43"/>
  <c r="CK57" i="43"/>
  <c r="CP57" i="43"/>
  <c r="HI57" i="43"/>
  <c r="HN57" i="43"/>
  <c r="HS57" i="43"/>
  <c r="FA61" i="43"/>
  <c r="ET61" i="43"/>
  <c r="FH61" i="43"/>
  <c r="EX61" i="43"/>
  <c r="EQ61" i="43"/>
  <c r="FE61" i="43"/>
  <c r="EY61" i="43"/>
  <c r="ER61" i="43"/>
  <c r="FF61" i="43"/>
  <c r="CT61" i="43"/>
  <c r="CO61" i="43"/>
  <c r="CJ61" i="43"/>
  <c r="CY61" i="43"/>
  <c r="CE61" i="43"/>
  <c r="HT65" i="43"/>
  <c r="HO65" i="43"/>
  <c r="HJ65" i="43"/>
  <c r="HR65" i="43"/>
  <c r="HH65" i="43"/>
  <c r="HM65" i="43"/>
  <c r="HI65" i="43"/>
  <c r="HS65" i="43"/>
  <c r="HN65" i="43"/>
  <c r="FA69" i="43"/>
  <c r="ET69" i="43"/>
  <c r="FH69" i="43"/>
  <c r="EX69" i="43"/>
  <c r="EQ69" i="43"/>
  <c r="FE69" i="43"/>
  <c r="EY69" i="43"/>
  <c r="ER69" i="43"/>
  <c r="FF69" i="43"/>
  <c r="CT69" i="43"/>
  <c r="CO69" i="43"/>
  <c r="CJ69" i="43"/>
  <c r="CY69" i="43"/>
  <c r="CE69" i="43"/>
  <c r="CT73" i="43"/>
  <c r="CE73" i="43"/>
  <c r="CO73" i="43"/>
  <c r="CY73" i="43"/>
  <c r="CJ73" i="43"/>
  <c r="CZ73" i="43"/>
  <c r="CU73" i="43"/>
  <c r="CF73" i="43"/>
  <c r="CK73" i="43"/>
  <c r="CP73" i="43"/>
  <c r="HO73" i="43"/>
  <c r="HT73" i="43"/>
  <c r="HJ73" i="43"/>
  <c r="EZ77" i="43"/>
  <c r="FG77" i="43"/>
  <c r="ES77" i="43"/>
  <c r="HH77" i="43"/>
  <c r="HR77" i="43"/>
  <c r="HM77" i="43"/>
  <c r="FB77" i="43"/>
  <c r="EU77" i="43"/>
  <c r="FI77" i="43"/>
  <c r="FC77" i="43"/>
  <c r="EV77" i="43"/>
  <c r="FJ77" i="43"/>
  <c r="BF528" i="43"/>
  <c r="BF531" i="43" s="1"/>
  <c r="FB81" i="43"/>
  <c r="FI81" i="43"/>
  <c r="EU81" i="43"/>
  <c r="EY81" i="43"/>
  <c r="FF81" i="43"/>
  <c r="ER81" i="43"/>
  <c r="EZ81" i="43"/>
  <c r="ES81" i="43"/>
  <c r="FG81" i="43"/>
  <c r="HS81" i="43"/>
  <c r="HI81" i="43"/>
  <c r="HN81" i="43"/>
  <c r="EY85" i="43"/>
  <c r="FF85" i="43"/>
  <c r="ER85" i="43"/>
  <c r="EZ85" i="43"/>
  <c r="FG85" i="43"/>
  <c r="ES85" i="43"/>
  <c r="FE85" i="43"/>
  <c r="EQ85" i="43"/>
  <c r="EX85" i="43"/>
  <c r="FI89" i="43"/>
  <c r="FB89" i="43"/>
  <c r="EU89" i="43"/>
  <c r="FC89" i="43"/>
  <c r="EV89" i="43"/>
  <c r="FJ89" i="43"/>
  <c r="HS89" i="43"/>
  <c r="HI89" i="43"/>
  <c r="HN89" i="43"/>
  <c r="DA93" i="43"/>
  <c r="CQ93" i="43"/>
  <c r="CV93" i="43"/>
  <c r="CG93" i="43"/>
  <c r="CL93" i="43"/>
  <c r="CY93" i="43"/>
  <c r="CE93" i="43"/>
  <c r="CT93" i="43"/>
  <c r="CO93" i="43"/>
  <c r="CJ93" i="43"/>
  <c r="FA93" i="43"/>
  <c r="ET93" i="43"/>
  <c r="FH93" i="43"/>
  <c r="FA97" i="43"/>
  <c r="FH97" i="43"/>
  <c r="ET97" i="43"/>
  <c r="FI97" i="43"/>
  <c r="FB97" i="43"/>
  <c r="EU97" i="43"/>
  <c r="HR97" i="43"/>
  <c r="HH97" i="43"/>
  <c r="HM97" i="43"/>
  <c r="EZ101" i="43"/>
  <c r="FG101" i="43"/>
  <c r="ES101" i="43"/>
  <c r="FE101" i="43"/>
  <c r="EQ101" i="43"/>
  <c r="EX101" i="43"/>
  <c r="HR105" i="43"/>
  <c r="HH105" i="43"/>
  <c r="HM105" i="43"/>
  <c r="HS105" i="43"/>
  <c r="HI105" i="43"/>
  <c r="HN105" i="43"/>
  <c r="EY30" i="43"/>
  <c r="FF30" i="43"/>
  <c r="ER30" i="43"/>
  <c r="EZ30" i="43"/>
  <c r="FG30" i="43"/>
  <c r="ES30" i="43"/>
  <c r="FA30" i="43"/>
  <c r="ET30" i="43"/>
  <c r="FH30" i="43"/>
  <c r="EX30" i="43"/>
  <c r="EQ30" i="43"/>
  <c r="FE30" i="43"/>
  <c r="FA34" i="43"/>
  <c r="FH34" i="43"/>
  <c r="ET34" i="43"/>
  <c r="DA34" i="43"/>
  <c r="CG34" i="43"/>
  <c r="CL34" i="43"/>
  <c r="CQ34" i="43"/>
  <c r="CV34" i="43"/>
  <c r="CT34" i="43"/>
  <c r="CO34" i="43"/>
  <c r="CJ34" i="43"/>
  <c r="CY34" i="43"/>
  <c r="CE34" i="43"/>
  <c r="FB38" i="43"/>
  <c r="FI38" i="43"/>
  <c r="EU38" i="43"/>
  <c r="FC38" i="43"/>
  <c r="FJ38" i="43"/>
  <c r="EV38" i="43"/>
  <c r="HS38" i="43"/>
  <c r="HI38" i="43"/>
  <c r="HN38" i="43"/>
  <c r="HO38" i="43"/>
  <c r="HJ38" i="43"/>
  <c r="HT38" i="43"/>
  <c r="DA42" i="43"/>
  <c r="CQ42" i="43"/>
  <c r="CV42" i="43"/>
  <c r="CG42" i="43"/>
  <c r="CL42" i="43"/>
  <c r="CY42" i="43"/>
  <c r="CE42" i="43"/>
  <c r="CT42" i="43"/>
  <c r="CO42" i="43"/>
  <c r="CJ42" i="43"/>
  <c r="FA42" i="43"/>
  <c r="ET42" i="43"/>
  <c r="FH42" i="43"/>
  <c r="HR46" i="43"/>
  <c r="HM46" i="43"/>
  <c r="HH46" i="43"/>
  <c r="CP46" i="43"/>
  <c r="CZ46" i="43"/>
  <c r="CK46" i="43"/>
  <c r="CU46" i="43"/>
  <c r="CF46" i="43"/>
  <c r="EZ50" i="43"/>
  <c r="FG50" i="43"/>
  <c r="ES50" i="43"/>
  <c r="EX50" i="43"/>
  <c r="FE50" i="43"/>
  <c r="EQ50" i="43"/>
  <c r="EY50" i="43"/>
  <c r="FF50" i="43"/>
  <c r="ER50" i="43"/>
  <c r="CP54" i="43"/>
  <c r="CZ54" i="43"/>
  <c r="CK54" i="43"/>
  <c r="CU54" i="43"/>
  <c r="CF54" i="43"/>
  <c r="HR54" i="43"/>
  <c r="HM54" i="43"/>
  <c r="HH54" i="43"/>
  <c r="EY58" i="43"/>
  <c r="FF58" i="43"/>
  <c r="ER58" i="43"/>
  <c r="EZ58" i="43"/>
  <c r="FG58" i="43"/>
  <c r="ES58" i="43"/>
  <c r="EX58" i="43"/>
  <c r="FE58" i="43"/>
  <c r="EQ58" i="43"/>
  <c r="HJ62" i="43"/>
  <c r="HT62" i="43"/>
  <c r="HO62" i="43"/>
  <c r="FB62" i="43"/>
  <c r="EU62" i="43"/>
  <c r="FI62" i="43"/>
  <c r="FC62" i="43"/>
  <c r="EV62" i="43"/>
  <c r="FJ62" i="43"/>
  <c r="HS62" i="43"/>
  <c r="HN62" i="43"/>
  <c r="HI62" i="43"/>
  <c r="EY66" i="43"/>
  <c r="FF66" i="43"/>
  <c r="ER66" i="43"/>
  <c r="EZ66" i="43"/>
  <c r="FG66" i="43"/>
  <c r="ES66" i="43"/>
  <c r="EX66" i="43"/>
  <c r="EQ66" i="43"/>
  <c r="FE66" i="43"/>
  <c r="DA70" i="43"/>
  <c r="CG70" i="43"/>
  <c r="CL70" i="43"/>
  <c r="CQ70" i="43"/>
  <c r="CV70" i="43"/>
  <c r="EX70" i="43"/>
  <c r="EQ70" i="43"/>
  <c r="FE70" i="43"/>
  <c r="FA70" i="43"/>
  <c r="FH70" i="43"/>
  <c r="ET70" i="43"/>
  <c r="HR70" i="43"/>
  <c r="HH70" i="43"/>
  <c r="HM70" i="43"/>
  <c r="FG74" i="43"/>
  <c r="ES74" i="43"/>
  <c r="EZ74" i="43"/>
  <c r="CV74" i="43"/>
  <c r="CL74" i="43"/>
  <c r="DA74" i="43"/>
  <c r="CQ74" i="43"/>
  <c r="CG74" i="43"/>
  <c r="EX74" i="43"/>
  <c r="FE74" i="43"/>
  <c r="EQ74" i="43"/>
  <c r="FF74" i="43"/>
  <c r="EY74" i="43"/>
  <c r="ER74" i="43"/>
  <c r="HS78" i="43"/>
  <c r="HN78" i="43"/>
  <c r="HI78" i="43"/>
  <c r="ER82" i="43"/>
  <c r="EY82" i="43"/>
  <c r="FF82" i="43"/>
  <c r="CY82" i="43"/>
  <c r="CE82" i="43"/>
  <c r="CJ82" i="43"/>
  <c r="CO82" i="43"/>
  <c r="CT82" i="43"/>
  <c r="FA82" i="43"/>
  <c r="ET82" i="43"/>
  <c r="FH82" i="43"/>
  <c r="EX82" i="43"/>
  <c r="EQ82" i="43"/>
  <c r="FE82" i="43"/>
  <c r="CK86" i="43"/>
  <c r="CP86" i="43"/>
  <c r="CU86" i="43"/>
  <c r="CZ86" i="43"/>
  <c r="CF86" i="43"/>
  <c r="CQ86" i="43"/>
  <c r="CL86" i="43"/>
  <c r="DA86" i="43"/>
  <c r="CG86" i="43"/>
  <c r="CV86" i="43"/>
  <c r="HT86" i="43"/>
  <c r="HJ86" i="43"/>
  <c r="HO86" i="43"/>
  <c r="CQ90" i="43"/>
  <c r="CL90" i="43"/>
  <c r="DA90" i="43"/>
  <c r="CV90" i="43"/>
  <c r="CG90" i="43"/>
  <c r="EZ90" i="43"/>
  <c r="FG90" i="43"/>
  <c r="ES90" i="43"/>
  <c r="EX90" i="43"/>
  <c r="FE90" i="43"/>
  <c r="EQ90" i="43"/>
  <c r="FJ90" i="43"/>
  <c r="FC90" i="43"/>
  <c r="EV90" i="43"/>
  <c r="HS94" i="43"/>
  <c r="HI94" i="43"/>
  <c r="HN94" i="43"/>
  <c r="FA98" i="43"/>
  <c r="ET98" i="43"/>
  <c r="FH98" i="43"/>
  <c r="FB98" i="43"/>
  <c r="EU98" i="43"/>
  <c r="FI98" i="43"/>
  <c r="FJ98" i="43"/>
  <c r="FC98" i="43"/>
  <c r="EV98" i="43"/>
  <c r="CU102" i="43"/>
  <c r="CZ102" i="43"/>
  <c r="CF102" i="43"/>
  <c r="CK102" i="43"/>
  <c r="CP102" i="43"/>
  <c r="CQ102" i="43"/>
  <c r="CL102" i="43"/>
  <c r="DA102" i="43"/>
  <c r="CG102" i="43"/>
  <c r="CV102" i="43"/>
  <c r="HT102" i="43"/>
  <c r="HJ102" i="43"/>
  <c r="HO102" i="43"/>
  <c r="HT106" i="43"/>
  <c r="HJ106" i="43"/>
  <c r="HO106" i="43"/>
  <c r="CZ106" i="43"/>
  <c r="CK106" i="43"/>
  <c r="CF106" i="43"/>
  <c r="CU106" i="43"/>
  <c r="CP106" i="43"/>
  <c r="HS31" i="43"/>
  <c r="HN31" i="43"/>
  <c r="HI31" i="43"/>
  <c r="HM31" i="43"/>
  <c r="HR31" i="43"/>
  <c r="HH31" i="43"/>
  <c r="EX35" i="43"/>
  <c r="EQ35" i="43"/>
  <c r="FE35" i="43"/>
  <c r="EY35" i="43"/>
  <c r="FF35" i="43"/>
  <c r="ER35" i="43"/>
  <c r="CY35" i="43"/>
  <c r="CE35" i="43"/>
  <c r="CJ35" i="43"/>
  <c r="CO35" i="43"/>
  <c r="CT35" i="43"/>
  <c r="FA35" i="43"/>
  <c r="ET35" i="43"/>
  <c r="FH35" i="43"/>
  <c r="HT39" i="43"/>
  <c r="HJ39" i="43"/>
  <c r="HO39" i="43"/>
  <c r="CF39" i="43"/>
  <c r="CK39" i="43"/>
  <c r="CP39" i="43"/>
  <c r="CU39" i="43"/>
  <c r="CZ39" i="43"/>
  <c r="CL39" i="43"/>
  <c r="DA39" i="43"/>
  <c r="CG39" i="43"/>
  <c r="CV39" i="43"/>
  <c r="CQ39" i="43"/>
  <c r="FC43" i="43"/>
  <c r="FJ43" i="43"/>
  <c r="EV43" i="43"/>
  <c r="EZ43" i="43"/>
  <c r="ES43" i="43"/>
  <c r="FG43" i="43"/>
  <c r="HR43" i="43"/>
  <c r="HM43" i="43"/>
  <c r="HH43" i="43"/>
  <c r="FB43" i="43"/>
  <c r="EU43" i="43"/>
  <c r="FI43" i="43"/>
  <c r="CY47" i="43"/>
  <c r="CT47" i="43"/>
  <c r="CE47" i="43"/>
  <c r="CJ47" i="43"/>
  <c r="CO47" i="43"/>
  <c r="CZ47" i="43"/>
  <c r="CP47" i="43"/>
  <c r="CF47" i="43"/>
  <c r="CU47" i="43"/>
  <c r="CK47" i="43"/>
  <c r="EZ51" i="43"/>
  <c r="ES51" i="43"/>
  <c r="FG51" i="43"/>
  <c r="CZ55" i="43"/>
  <c r="CK55" i="43"/>
  <c r="CF55" i="43"/>
  <c r="CU55" i="43"/>
  <c r="CP55" i="43"/>
  <c r="CV55" i="43"/>
  <c r="CQ55" i="43"/>
  <c r="CL55" i="43"/>
  <c r="DA55" i="43"/>
  <c r="CG55" i="43"/>
  <c r="HT55" i="43"/>
  <c r="HO55" i="43"/>
  <c r="HJ55" i="43"/>
  <c r="HS59" i="43"/>
  <c r="HI59" i="43"/>
  <c r="HN59" i="43"/>
  <c r="HT63" i="43"/>
  <c r="HO63" i="43"/>
  <c r="HJ63" i="43"/>
  <c r="CP63" i="43"/>
  <c r="CU63" i="43"/>
  <c r="CZ63" i="43"/>
  <c r="CF63" i="43"/>
  <c r="CK63" i="43"/>
  <c r="CL63" i="43"/>
  <c r="DA63" i="43"/>
  <c r="CG63" i="43"/>
  <c r="CV63" i="43"/>
  <c r="CQ63" i="43"/>
  <c r="HS67" i="43"/>
  <c r="HN67" i="43"/>
  <c r="HI67" i="43"/>
  <c r="CF71" i="43"/>
  <c r="CK71" i="43"/>
  <c r="CP71" i="43"/>
  <c r="CU71" i="43"/>
  <c r="CZ71" i="43"/>
  <c r="CV71" i="43"/>
  <c r="CQ71" i="43"/>
  <c r="CL71" i="43"/>
  <c r="DA71" i="43"/>
  <c r="CG71" i="43"/>
  <c r="HT71" i="43"/>
  <c r="HJ71" i="43"/>
  <c r="HO71" i="43"/>
  <c r="FB75" i="43"/>
  <c r="FI75" i="43"/>
  <c r="EU75" i="43"/>
  <c r="FC75" i="43"/>
  <c r="FJ75" i="43"/>
  <c r="EV75" i="43"/>
  <c r="HI75" i="43"/>
  <c r="HS75" i="43"/>
  <c r="HN75" i="43"/>
  <c r="CJ79" i="43"/>
  <c r="CY79" i="43"/>
  <c r="CE79" i="43"/>
  <c r="CT79" i="43"/>
  <c r="CO79" i="43"/>
  <c r="FH79" i="43"/>
  <c r="ET79" i="43"/>
  <c r="FA79" i="43"/>
  <c r="CQ79" i="43"/>
  <c r="DA79" i="43"/>
  <c r="CL79" i="43"/>
  <c r="CG79" i="43"/>
  <c r="CV79" i="43"/>
  <c r="EX83" i="43"/>
  <c r="FE83" i="43"/>
  <c r="EQ83" i="43"/>
  <c r="EY83" i="43"/>
  <c r="FF83" i="43"/>
  <c r="ER83" i="43"/>
  <c r="FG83" i="43"/>
  <c r="EZ83" i="43"/>
  <c r="ES83" i="43"/>
  <c r="CY87" i="43"/>
  <c r="CO87" i="43"/>
  <c r="CT87" i="43"/>
  <c r="CE87" i="43"/>
  <c r="CJ87" i="43"/>
  <c r="FA87" i="43"/>
  <c r="FH87" i="43"/>
  <c r="ET87" i="43"/>
  <c r="CQ87" i="43"/>
  <c r="CL87" i="43"/>
  <c r="DA87" i="43"/>
  <c r="CG87" i="43"/>
  <c r="CV87" i="43"/>
  <c r="HI91" i="43"/>
  <c r="HS91" i="43"/>
  <c r="HN91" i="43"/>
  <c r="HT91" i="43"/>
  <c r="HO91" i="43"/>
  <c r="HJ91" i="43"/>
  <c r="FB91" i="43"/>
  <c r="FI91" i="43"/>
  <c r="EU91" i="43"/>
  <c r="FC91" i="43"/>
  <c r="FJ91" i="43"/>
  <c r="EV91" i="43"/>
  <c r="CY95" i="43"/>
  <c r="CO95" i="43"/>
  <c r="CT95" i="43"/>
  <c r="CE95" i="43"/>
  <c r="CJ95" i="43"/>
  <c r="FA95" i="43"/>
  <c r="ET95" i="43"/>
  <c r="FH95" i="43"/>
  <c r="CL95" i="43"/>
  <c r="DA95" i="43"/>
  <c r="CG95" i="43"/>
  <c r="CV95" i="43"/>
  <c r="CQ95" i="43"/>
  <c r="HN99" i="43"/>
  <c r="HS99" i="43"/>
  <c r="HI99" i="43"/>
  <c r="HT99" i="43"/>
  <c r="HO99" i="43"/>
  <c r="HJ99" i="43"/>
  <c r="FC99" i="43"/>
  <c r="FJ99" i="43"/>
  <c r="EV99" i="43"/>
  <c r="CY103" i="43"/>
  <c r="CO103" i="43"/>
  <c r="CT103" i="43"/>
  <c r="CE103" i="43"/>
  <c r="CJ103" i="43"/>
  <c r="FA103" i="43"/>
  <c r="FH103" i="43"/>
  <c r="ET103" i="43"/>
  <c r="CL103" i="43"/>
  <c r="CV103" i="43"/>
  <c r="CG103" i="43"/>
  <c r="DA103" i="43"/>
  <c r="CQ103" i="43"/>
  <c r="FB28" i="43"/>
  <c r="FI28" i="43"/>
  <c r="EU28" i="43"/>
  <c r="FC28" i="43"/>
  <c r="FJ28" i="43"/>
  <c r="EV28" i="43"/>
  <c r="HI28" i="43"/>
  <c r="HN28" i="43"/>
  <c r="HS28" i="43"/>
  <c r="GX27" i="43"/>
  <c r="GW27" i="43"/>
  <c r="GV27" i="43"/>
  <c r="GU27" i="43"/>
  <c r="CZ32" i="43"/>
  <c r="CF32" i="43"/>
  <c r="CK32" i="43"/>
  <c r="CP32" i="43"/>
  <c r="CU32" i="43"/>
  <c r="CV32" i="43"/>
  <c r="CQ32" i="43"/>
  <c r="CL32" i="43"/>
  <c r="DA32" i="43"/>
  <c r="CG32" i="43"/>
  <c r="CY32" i="43"/>
  <c r="CT32" i="43"/>
  <c r="CE32" i="43"/>
  <c r="CJ32" i="43"/>
  <c r="CO32" i="43"/>
  <c r="EX36" i="43"/>
  <c r="FE36" i="43"/>
  <c r="EQ36" i="43"/>
  <c r="EY36" i="43"/>
  <c r="FF36" i="43"/>
  <c r="ER36" i="43"/>
  <c r="EZ36" i="43"/>
  <c r="ES36" i="43"/>
  <c r="FG36" i="43"/>
  <c r="HT40" i="43"/>
  <c r="HJ40" i="43"/>
  <c r="HO40" i="43"/>
  <c r="HH40" i="43"/>
  <c r="HR40" i="43"/>
  <c r="HM40" i="43"/>
  <c r="HN44" i="43"/>
  <c r="HS44" i="43"/>
  <c r="HI44" i="43"/>
  <c r="FB44" i="43"/>
  <c r="FI44" i="43"/>
  <c r="EU44" i="43"/>
  <c r="FC44" i="43"/>
  <c r="FJ44" i="43"/>
  <c r="EV44" i="43"/>
  <c r="CY48" i="43"/>
  <c r="CE48" i="43"/>
  <c r="CJ48" i="43"/>
  <c r="CO48" i="43"/>
  <c r="CT48" i="43"/>
  <c r="FA48" i="43"/>
  <c r="FH48" i="43"/>
  <c r="ET48" i="43"/>
  <c r="CL48" i="43"/>
  <c r="DA48" i="43"/>
  <c r="CG48" i="43"/>
  <c r="CV48" i="43"/>
  <c r="CQ48" i="43"/>
  <c r="HI52" i="43"/>
  <c r="HN52" i="43"/>
  <c r="HS52" i="43"/>
  <c r="HT52" i="43"/>
  <c r="HO52" i="43"/>
  <c r="HJ52" i="43"/>
  <c r="FB52" i="43"/>
  <c r="FI52" i="43"/>
  <c r="EU52" i="43"/>
  <c r="FC52" i="43"/>
  <c r="FJ52" i="43"/>
  <c r="EV52" i="43"/>
  <c r="CY56" i="43"/>
  <c r="CE56" i="43"/>
  <c r="CJ56" i="43"/>
  <c r="CO56" i="43"/>
  <c r="CT56" i="43"/>
  <c r="FA56" i="43"/>
  <c r="FH56" i="43"/>
  <c r="ET56" i="43"/>
  <c r="CL56" i="43"/>
  <c r="CV56" i="43"/>
  <c r="CG56" i="43"/>
  <c r="DA56" i="43"/>
  <c r="CQ56" i="43"/>
  <c r="FC60" i="43"/>
  <c r="FJ60" i="43"/>
  <c r="EV60" i="43"/>
  <c r="HI60" i="43"/>
  <c r="HN60" i="43"/>
  <c r="HS60" i="43"/>
  <c r="HT60" i="43"/>
  <c r="HO60" i="43"/>
  <c r="HJ60" i="43"/>
  <c r="FB60" i="43"/>
  <c r="FI60" i="43"/>
  <c r="EU60" i="43"/>
  <c r="CY64" i="43"/>
  <c r="CE64" i="43"/>
  <c r="CJ64" i="43"/>
  <c r="CO64" i="43"/>
  <c r="CT64" i="43"/>
  <c r="FA64" i="43"/>
  <c r="ET64" i="43"/>
  <c r="FH64" i="43"/>
  <c r="CL64" i="43"/>
  <c r="DA64" i="43"/>
  <c r="CG64" i="43"/>
  <c r="CV64" i="43"/>
  <c r="CQ64" i="43"/>
  <c r="FC68" i="43"/>
  <c r="FJ68" i="43"/>
  <c r="EV68" i="43"/>
  <c r="HN68" i="43"/>
  <c r="HS68" i="43"/>
  <c r="HI68" i="43"/>
  <c r="FB68" i="43"/>
  <c r="FI68" i="43"/>
  <c r="EU68" i="43"/>
  <c r="CZ72" i="43"/>
  <c r="CF72" i="43"/>
  <c r="CK72" i="43"/>
  <c r="CP72" i="43"/>
  <c r="CU72" i="43"/>
  <c r="HH72" i="43"/>
  <c r="HM72" i="43"/>
  <c r="HR72" i="43"/>
  <c r="HR76" i="43"/>
  <c r="HM76" i="43"/>
  <c r="HH76" i="43"/>
  <c r="FC76" i="43"/>
  <c r="FJ76" i="43"/>
  <c r="EV76" i="43"/>
  <c r="CP80" i="43"/>
  <c r="CK80" i="43"/>
  <c r="CZ80" i="43"/>
  <c r="CF80" i="43"/>
  <c r="CU80" i="43"/>
  <c r="HT80" i="43"/>
  <c r="HO80" i="43"/>
  <c r="HJ80" i="43"/>
  <c r="FC84" i="43"/>
  <c r="EV84" i="43"/>
  <c r="FJ84" i="43"/>
  <c r="EZ84" i="43"/>
  <c r="ES84" i="43"/>
  <c r="FG84" i="43"/>
  <c r="HR84" i="43"/>
  <c r="HH84" i="43"/>
  <c r="HM84" i="43"/>
  <c r="FB84" i="43"/>
  <c r="FI84" i="43"/>
  <c r="EU84" i="43"/>
  <c r="CE88" i="43"/>
  <c r="CO88" i="43"/>
  <c r="CJ88" i="43"/>
  <c r="CY88" i="43"/>
  <c r="CT88" i="43"/>
  <c r="HT88" i="43"/>
  <c r="HJ88" i="43"/>
  <c r="HO88" i="43"/>
  <c r="EX92" i="43"/>
  <c r="FE92" i="43"/>
  <c r="EQ92" i="43"/>
  <c r="EY92" i="43"/>
  <c r="ER92" i="43"/>
  <c r="FF92" i="43"/>
  <c r="CY92" i="43"/>
  <c r="CE92" i="43"/>
  <c r="CT92" i="43"/>
  <c r="CO92" i="43"/>
  <c r="CJ92" i="43"/>
  <c r="FH92" i="43"/>
  <c r="ET92" i="43"/>
  <c r="FA92" i="43"/>
  <c r="CZ96" i="43"/>
  <c r="CU96" i="43"/>
  <c r="CF96" i="43"/>
  <c r="CK96" i="43"/>
  <c r="CP96" i="43"/>
  <c r="DA96" i="43"/>
  <c r="CG96" i="43"/>
  <c r="CL96" i="43"/>
  <c r="CQ96" i="43"/>
  <c r="CV96" i="43"/>
  <c r="HT96" i="43"/>
  <c r="HJ96" i="43"/>
  <c r="HO96" i="43"/>
  <c r="EZ100" i="43"/>
  <c r="ES100" i="43"/>
  <c r="FG100" i="43"/>
  <c r="HR100" i="43"/>
  <c r="HH100" i="43"/>
  <c r="HM100" i="43"/>
  <c r="FB100" i="43"/>
  <c r="FI100" i="43"/>
  <c r="EU100" i="43"/>
  <c r="HJ104" i="43"/>
  <c r="HO104" i="43"/>
  <c r="HT104" i="43"/>
  <c r="CZ104" i="43"/>
  <c r="CU104" i="43"/>
  <c r="CF104" i="43"/>
  <c r="CK104" i="43"/>
  <c r="CP104" i="43"/>
  <c r="DA104" i="43"/>
  <c r="CQ104" i="43"/>
  <c r="CV104" i="43"/>
  <c r="CG104" i="43"/>
  <c r="CL104" i="43"/>
  <c r="HN29" i="43"/>
  <c r="HI29" i="43"/>
  <c r="HS29" i="43"/>
  <c r="CZ33" i="43"/>
  <c r="CP33" i="43"/>
  <c r="CU33" i="43"/>
  <c r="CF33" i="43"/>
  <c r="CK33" i="43"/>
  <c r="DA33" i="43"/>
  <c r="CG33" i="43"/>
  <c r="CL33" i="43"/>
  <c r="CQ33" i="43"/>
  <c r="CV33" i="43"/>
  <c r="EX33" i="43"/>
  <c r="EQ33" i="43"/>
  <c r="FE33" i="43"/>
  <c r="EY33" i="43"/>
  <c r="FF33" i="43"/>
  <c r="ER33" i="43"/>
  <c r="FB37" i="43"/>
  <c r="EU37" i="43"/>
  <c r="FI37" i="43"/>
  <c r="FC37" i="43"/>
  <c r="FJ37" i="43"/>
  <c r="EV37" i="43"/>
  <c r="EZ37" i="43"/>
  <c r="ES37" i="43"/>
  <c r="FG37" i="43"/>
  <c r="FA37" i="43"/>
  <c r="FH37" i="43"/>
  <c r="ET37" i="43"/>
  <c r="CY41" i="43"/>
  <c r="CE41" i="43"/>
  <c r="CT41" i="43"/>
  <c r="CO41" i="43"/>
  <c r="CJ41" i="43"/>
  <c r="HO41" i="43"/>
  <c r="HJ41" i="43"/>
  <c r="HT41" i="43"/>
  <c r="FC45" i="43"/>
  <c r="EV45" i="43"/>
  <c r="FJ45" i="43"/>
  <c r="EZ45" i="43"/>
  <c r="ES45" i="43"/>
  <c r="FG45" i="43"/>
  <c r="HR45" i="43"/>
  <c r="HH45" i="43"/>
  <c r="HM45" i="43"/>
  <c r="FB45" i="43"/>
  <c r="FI45" i="43"/>
  <c r="EU45" i="43"/>
  <c r="CJ49" i="43"/>
  <c r="CO49" i="43"/>
  <c r="CT49" i="43"/>
  <c r="CY49" i="43"/>
  <c r="CE49" i="43"/>
  <c r="HO49" i="43"/>
  <c r="HT49" i="43"/>
  <c r="HJ49" i="43"/>
  <c r="EZ53" i="43"/>
  <c r="ES53" i="43"/>
  <c r="FG53" i="43"/>
  <c r="HR53" i="43"/>
  <c r="HH53" i="43"/>
  <c r="HM53" i="43"/>
  <c r="HI53" i="43"/>
  <c r="HS53" i="43"/>
  <c r="HN53" i="43"/>
  <c r="CT57" i="43"/>
  <c r="CE57" i="43"/>
  <c r="CO57" i="43"/>
  <c r="CY57" i="43"/>
  <c r="CJ57" i="43"/>
  <c r="EX57" i="43"/>
  <c r="EQ57" i="43"/>
  <c r="FE57" i="43"/>
  <c r="DA57" i="43"/>
  <c r="CV57" i="43"/>
  <c r="CQ57" i="43"/>
  <c r="CG57" i="43"/>
  <c r="CL57" i="43"/>
  <c r="HR61" i="43"/>
  <c r="HH61" i="43"/>
  <c r="HM61" i="43"/>
  <c r="FB61" i="43"/>
  <c r="FI61" i="43"/>
  <c r="EU61" i="43"/>
  <c r="FC61" i="43"/>
  <c r="EV61" i="43"/>
  <c r="FJ61" i="43"/>
  <c r="EZ61" i="43"/>
  <c r="FG61" i="43"/>
  <c r="ES61" i="43"/>
  <c r="CZ65" i="43"/>
  <c r="CP65" i="43"/>
  <c r="CU65" i="43"/>
  <c r="CF65" i="43"/>
  <c r="CK65" i="43"/>
  <c r="CO65" i="43"/>
  <c r="CJ65" i="43"/>
  <c r="CY65" i="43"/>
  <c r="CE65" i="43"/>
  <c r="CT65" i="43"/>
  <c r="HR69" i="43"/>
  <c r="HH69" i="43"/>
  <c r="HM69" i="43"/>
  <c r="FB69" i="43"/>
  <c r="EU69" i="43"/>
  <c r="FI69" i="43"/>
  <c r="FC69" i="43"/>
  <c r="EV69" i="43"/>
  <c r="FJ69" i="43"/>
  <c r="EZ69" i="43"/>
  <c r="FG69" i="43"/>
  <c r="ES69" i="43"/>
  <c r="EX73" i="43"/>
  <c r="EQ73" i="43"/>
  <c r="FE73" i="43"/>
  <c r="EY73" i="43"/>
  <c r="ER73" i="43"/>
  <c r="FF73" i="43"/>
  <c r="BG528" i="43"/>
  <c r="HI77" i="43"/>
  <c r="HS77" i="43"/>
  <c r="HN77" i="43"/>
  <c r="FC81" i="43"/>
  <c r="FJ81" i="43"/>
  <c r="EV81" i="43"/>
  <c r="HR81" i="43"/>
  <c r="HM81" i="43"/>
  <c r="HH81" i="43"/>
  <c r="FC85" i="43"/>
  <c r="EV85" i="43"/>
  <c r="FJ85" i="43"/>
  <c r="HS85" i="43"/>
  <c r="HN85" i="43"/>
  <c r="HI85" i="43"/>
  <c r="HT85" i="43"/>
  <c r="HO85" i="43"/>
  <c r="HJ85" i="43"/>
  <c r="FI85" i="43"/>
  <c r="FB85" i="43"/>
  <c r="EU85" i="43"/>
  <c r="HJ89" i="43"/>
  <c r="HT89" i="43"/>
  <c r="HO89" i="43"/>
  <c r="HR89" i="43"/>
  <c r="HH89" i="43"/>
  <c r="HM89" i="43"/>
  <c r="FE93" i="43"/>
  <c r="EQ93" i="43"/>
  <c r="EX93" i="43"/>
  <c r="EY93" i="43"/>
  <c r="ER93" i="43"/>
  <c r="FF93" i="43"/>
  <c r="EZ93" i="43"/>
  <c r="ES93" i="43"/>
  <c r="FG93" i="43"/>
  <c r="EZ97" i="43"/>
  <c r="FG97" i="43"/>
  <c r="ES97" i="43"/>
  <c r="EY101" i="43"/>
  <c r="FF101" i="43"/>
  <c r="ER101" i="43"/>
  <c r="HS101" i="43"/>
  <c r="HN101" i="43"/>
  <c r="HI101" i="43"/>
  <c r="HO101" i="43"/>
  <c r="HJ101" i="43"/>
  <c r="HT101" i="43"/>
  <c r="FI101" i="43"/>
  <c r="FB101" i="43"/>
  <c r="EU101" i="43"/>
  <c r="FA105" i="43"/>
  <c r="FH105" i="43"/>
  <c r="ET105" i="43"/>
  <c r="CJ105" i="43"/>
  <c r="CY105" i="43"/>
  <c r="CE105" i="43"/>
  <c r="CT105" i="43"/>
  <c r="CO105" i="43"/>
  <c r="CZ105" i="43"/>
  <c r="CF105" i="43"/>
  <c r="CK105" i="43"/>
  <c r="CP105" i="43"/>
  <c r="CU105" i="43"/>
  <c r="FC30" i="43"/>
  <c r="FJ30" i="43"/>
  <c r="EV30" i="43"/>
  <c r="HS30" i="43"/>
  <c r="HI30" i="43"/>
  <c r="HN30" i="43"/>
  <c r="FB30" i="43"/>
  <c r="EU30" i="43"/>
  <c r="FI30" i="43"/>
  <c r="EX34" i="43"/>
  <c r="EQ34" i="43"/>
  <c r="FE34" i="43"/>
  <c r="EY34" i="43"/>
  <c r="FF34" i="43"/>
  <c r="ER34" i="43"/>
  <c r="EZ34" i="43"/>
  <c r="ES34" i="43"/>
  <c r="FG34" i="43"/>
  <c r="HR38" i="43"/>
  <c r="HH38" i="43"/>
  <c r="HM38" i="43"/>
  <c r="CU38" i="43"/>
  <c r="CF38" i="43"/>
  <c r="CP38" i="43"/>
  <c r="CZ38" i="43"/>
  <c r="CK38" i="43"/>
  <c r="EX42" i="43"/>
  <c r="FE42" i="43"/>
  <c r="EQ42" i="43"/>
  <c r="EY42" i="43"/>
  <c r="ER42" i="43"/>
  <c r="FF42" i="43"/>
  <c r="EZ42" i="43"/>
  <c r="ES42" i="43"/>
  <c r="FG42" i="43"/>
  <c r="CJ46" i="43"/>
  <c r="CY46" i="43"/>
  <c r="CE46" i="43"/>
  <c r="CT46" i="43"/>
  <c r="CO46" i="43"/>
  <c r="FA46" i="43"/>
  <c r="ET46" i="43"/>
  <c r="FH46" i="43"/>
  <c r="DA46" i="43"/>
  <c r="CL46" i="43"/>
  <c r="CQ46" i="43"/>
  <c r="CV46" i="43"/>
  <c r="CG46" i="43"/>
  <c r="HS50" i="43"/>
  <c r="HN50" i="43"/>
  <c r="HI50" i="43"/>
  <c r="HT50" i="43"/>
  <c r="HO50" i="43"/>
  <c r="HJ50" i="43"/>
  <c r="FB50" i="43"/>
  <c r="EU50" i="43"/>
  <c r="FI50" i="43"/>
  <c r="FC50" i="43"/>
  <c r="EV50" i="43"/>
  <c r="FJ50" i="43"/>
  <c r="CO54" i="43"/>
  <c r="CJ54" i="43"/>
  <c r="CY54" i="43"/>
  <c r="CE54" i="43"/>
  <c r="CT54" i="43"/>
  <c r="FA54" i="43"/>
  <c r="FH54" i="43"/>
  <c r="ET54" i="43"/>
  <c r="DA54" i="43"/>
  <c r="CL54" i="43"/>
  <c r="CQ54" i="43"/>
  <c r="CV54" i="43"/>
  <c r="CG54" i="43"/>
  <c r="FC58" i="43"/>
  <c r="EV58" i="43"/>
  <c r="FJ58" i="43"/>
  <c r="HS58" i="43"/>
  <c r="HN58" i="43"/>
  <c r="HI58" i="43"/>
  <c r="HT58" i="43"/>
  <c r="HO58" i="43"/>
  <c r="HJ58" i="43"/>
  <c r="FB58" i="43"/>
  <c r="EU58" i="43"/>
  <c r="FI58" i="43"/>
  <c r="CF62" i="43"/>
  <c r="CK62" i="43"/>
  <c r="CP62" i="43"/>
  <c r="CU62" i="43"/>
  <c r="CZ62" i="43"/>
  <c r="HR62" i="43"/>
  <c r="HM62" i="43"/>
  <c r="HH62" i="43"/>
  <c r="FC66" i="43"/>
  <c r="FJ66" i="43"/>
  <c r="EV66" i="43"/>
  <c r="HS66" i="43"/>
  <c r="HI66" i="43"/>
  <c r="HN66" i="43"/>
  <c r="HT66" i="43"/>
  <c r="HO66" i="43"/>
  <c r="HJ66" i="43"/>
  <c r="FB66" i="43"/>
  <c r="EU66" i="43"/>
  <c r="FI66" i="43"/>
  <c r="CU70" i="43"/>
  <c r="CK70" i="43"/>
  <c r="CZ70" i="43"/>
  <c r="CP70" i="43"/>
  <c r="CF70" i="43"/>
  <c r="FB70" i="43"/>
  <c r="EU70" i="43"/>
  <c r="FI70" i="43"/>
  <c r="CT70" i="43"/>
  <c r="CJ70" i="43"/>
  <c r="CY70" i="43"/>
  <c r="CO70" i="43"/>
  <c r="CE70" i="43"/>
  <c r="FA74" i="43"/>
  <c r="FH74" i="43"/>
  <c r="ET74" i="43"/>
  <c r="FB74" i="43"/>
  <c r="FI74" i="43"/>
  <c r="EU74" i="43"/>
  <c r="FC74" i="43"/>
  <c r="FJ74" i="43"/>
  <c r="EV74" i="43"/>
  <c r="HJ78" i="43"/>
  <c r="HT78" i="43"/>
  <c r="HO78" i="43"/>
  <c r="CK78" i="43"/>
  <c r="CZ78" i="43"/>
  <c r="CF78" i="43"/>
  <c r="CU78" i="43"/>
  <c r="CP78" i="43"/>
  <c r="CQ78" i="43"/>
  <c r="CL78" i="43"/>
  <c r="DA78" i="43"/>
  <c r="CV78" i="43"/>
  <c r="CG78" i="43"/>
  <c r="FJ82" i="43"/>
  <c r="EV82" i="43"/>
  <c r="FC82" i="43"/>
  <c r="EZ82" i="43"/>
  <c r="ES82" i="43"/>
  <c r="FG82" i="43"/>
  <c r="HH82" i="43"/>
  <c r="HR82" i="43"/>
  <c r="HM82" i="43"/>
  <c r="FB82" i="43"/>
  <c r="EU82" i="43"/>
  <c r="FI82" i="43"/>
  <c r="CY86" i="43"/>
  <c r="CT86" i="43"/>
  <c r="CE86" i="43"/>
  <c r="CJ86" i="43"/>
  <c r="CO86" i="43"/>
  <c r="FA86" i="43"/>
  <c r="ET86" i="43"/>
  <c r="FH86" i="43"/>
  <c r="EX86" i="43"/>
  <c r="FE86" i="43"/>
  <c r="EQ86" i="43"/>
  <c r="FF86" i="43"/>
  <c r="EY86" i="43"/>
  <c r="ER86" i="43"/>
  <c r="FB90" i="43"/>
  <c r="EU90" i="43"/>
  <c r="FI90" i="43"/>
  <c r="HT94" i="43"/>
  <c r="HJ94" i="43"/>
  <c r="HO94" i="43"/>
  <c r="CZ94" i="43"/>
  <c r="CK94" i="43"/>
  <c r="CF94" i="43"/>
  <c r="CU94" i="43"/>
  <c r="CP94" i="43"/>
  <c r="CL94" i="43"/>
  <c r="DA94" i="43"/>
  <c r="CG94" i="43"/>
  <c r="CV94" i="43"/>
  <c r="CQ94" i="43"/>
  <c r="CU98" i="43"/>
  <c r="CK98" i="43"/>
  <c r="CZ98" i="43"/>
  <c r="CP98" i="43"/>
  <c r="CF98" i="43"/>
  <c r="HH98" i="43"/>
  <c r="HM98" i="43"/>
  <c r="HR98" i="43"/>
  <c r="HS98" i="43"/>
  <c r="HI98" i="43"/>
  <c r="HN98" i="43"/>
  <c r="CY102" i="43"/>
  <c r="CT102" i="43"/>
  <c r="CE102" i="43"/>
  <c r="CJ102" i="43"/>
  <c r="CO102" i="43"/>
  <c r="FA102" i="43"/>
  <c r="ET102" i="43"/>
  <c r="FH102" i="43"/>
  <c r="EX102" i="43"/>
  <c r="FE102" i="43"/>
  <c r="EQ102" i="43"/>
  <c r="FF102" i="43"/>
  <c r="EY102" i="43"/>
  <c r="ER102" i="43"/>
  <c r="DA106" i="43"/>
  <c r="CG106" i="43"/>
  <c r="CV106" i="43"/>
  <c r="CQ106" i="43"/>
  <c r="CL106" i="43"/>
  <c r="FF106" i="43"/>
  <c r="ER106" i="43"/>
  <c r="EY106" i="43"/>
  <c r="CY106" i="43"/>
  <c r="CO106" i="43"/>
  <c r="CT106" i="43"/>
  <c r="CE106" i="43"/>
  <c r="CJ106" i="43"/>
  <c r="FA106" i="43"/>
  <c r="ET106" i="43"/>
  <c r="FH106" i="43"/>
  <c r="CY31" i="43"/>
  <c r="CE31" i="43"/>
  <c r="CJ31" i="43"/>
  <c r="CO31" i="43"/>
  <c r="CT31" i="43"/>
  <c r="HT31" i="43"/>
  <c r="HJ31" i="43"/>
  <c r="HO31" i="43"/>
  <c r="GR528" i="43"/>
  <c r="GN531" i="43" s="1"/>
  <c r="FB35" i="43"/>
  <c r="FI35" i="43"/>
  <c r="EU35" i="43"/>
  <c r="FC35" i="43"/>
  <c r="EV35" i="43"/>
  <c r="FJ35" i="43"/>
  <c r="EZ35" i="43"/>
  <c r="ES35" i="43"/>
  <c r="FG35" i="43"/>
  <c r="HR35" i="43"/>
  <c r="HM35" i="43"/>
  <c r="HH35" i="43"/>
  <c r="EY39" i="43"/>
  <c r="ER39" i="43"/>
  <c r="FF39" i="43"/>
  <c r="CY39" i="43"/>
  <c r="CJ39" i="43"/>
  <c r="CO39" i="43"/>
  <c r="CE39" i="43"/>
  <c r="CT39" i="43"/>
  <c r="FA39" i="43"/>
  <c r="ET39" i="43"/>
  <c r="FH39" i="43"/>
  <c r="EX39" i="43"/>
  <c r="EQ39" i="43"/>
  <c r="FE39" i="43"/>
  <c r="HS43" i="43"/>
  <c r="HI43" i="43"/>
  <c r="HN43" i="43"/>
  <c r="CV47" i="43"/>
  <c r="CL47" i="43"/>
  <c r="DA47" i="43"/>
  <c r="CQ47" i="43"/>
  <c r="CG47" i="43"/>
  <c r="EX47" i="43"/>
  <c r="EQ47" i="43"/>
  <c r="FE47" i="43"/>
  <c r="EY47" i="43"/>
  <c r="FF47" i="43"/>
  <c r="ER47" i="43"/>
  <c r="EZ47" i="43"/>
  <c r="ES47" i="43"/>
  <c r="FG47" i="43"/>
  <c r="CV51" i="43"/>
  <c r="CQ51" i="43"/>
  <c r="CL51" i="43"/>
  <c r="DA51" i="43"/>
  <c r="CG51" i="43"/>
  <c r="EY51" i="43"/>
  <c r="FF51" i="43"/>
  <c r="ER51" i="43"/>
  <c r="HT51" i="43"/>
  <c r="HO51" i="43"/>
  <c r="HJ51" i="43"/>
  <c r="FA55" i="43"/>
  <c r="FH55" i="43"/>
  <c r="ET55" i="43"/>
  <c r="EX55" i="43"/>
  <c r="EQ55" i="43"/>
  <c r="FE55" i="43"/>
  <c r="EY55" i="43"/>
  <c r="FF55" i="43"/>
  <c r="ER55" i="43"/>
  <c r="CY55" i="43"/>
  <c r="CT55" i="43"/>
  <c r="CE55" i="43"/>
  <c r="CJ55" i="43"/>
  <c r="CO55" i="43"/>
  <c r="CF59" i="43"/>
  <c r="CK59" i="43"/>
  <c r="CP59" i="43"/>
  <c r="CU59" i="43"/>
  <c r="CZ59" i="43"/>
  <c r="CQ59" i="43"/>
  <c r="CL59" i="43"/>
  <c r="DA59" i="43"/>
  <c r="CG59" i="43"/>
  <c r="CV59" i="43"/>
  <c r="HT59" i="43"/>
  <c r="HO59" i="43"/>
  <c r="HJ59" i="43"/>
  <c r="EY63" i="43"/>
  <c r="FF63" i="43"/>
  <c r="ER63" i="43"/>
  <c r="CY63" i="43"/>
  <c r="CT63" i="43"/>
  <c r="CE63" i="43"/>
  <c r="CJ63" i="43"/>
  <c r="CO63" i="43"/>
  <c r="FA63" i="43"/>
  <c r="ET63" i="43"/>
  <c r="FH63" i="43"/>
  <c r="EX63" i="43"/>
  <c r="EQ63" i="43"/>
  <c r="FE63" i="43"/>
  <c r="CP67" i="43"/>
  <c r="CZ67" i="43"/>
  <c r="CK67" i="43"/>
  <c r="CU67" i="43"/>
  <c r="CF67" i="43"/>
  <c r="CQ67" i="43"/>
  <c r="CL67" i="43"/>
  <c r="DA67" i="43"/>
  <c r="CG67" i="43"/>
  <c r="CV67" i="43"/>
  <c r="HT67" i="43"/>
  <c r="HJ67" i="43"/>
  <c r="HO67" i="43"/>
  <c r="FA71" i="43"/>
  <c r="FH71" i="43"/>
  <c r="ET71" i="43"/>
  <c r="EX71" i="43"/>
  <c r="EQ71" i="43"/>
  <c r="FE71" i="43"/>
  <c r="EY71" i="43"/>
  <c r="FF71" i="43"/>
  <c r="ER71" i="43"/>
  <c r="CY71" i="43"/>
  <c r="CE71" i="43"/>
  <c r="CJ71" i="43"/>
  <c r="CO71" i="43"/>
  <c r="CT71" i="43"/>
  <c r="HM75" i="43"/>
  <c r="HH75" i="43"/>
  <c r="HR75" i="43"/>
  <c r="HT75" i="43"/>
  <c r="HO75" i="43"/>
  <c r="HJ75" i="43"/>
  <c r="EY79" i="43"/>
  <c r="FF79" i="43"/>
  <c r="ER79" i="43"/>
  <c r="EZ79" i="43"/>
  <c r="FG79" i="43"/>
  <c r="ES79" i="43"/>
  <c r="EX79" i="43"/>
  <c r="FE79" i="43"/>
  <c r="EQ79" i="43"/>
  <c r="FB83" i="43"/>
  <c r="FI83" i="43"/>
  <c r="EU83" i="43"/>
  <c r="FC83" i="43"/>
  <c r="FJ83" i="43"/>
  <c r="EV83" i="43"/>
  <c r="HS83" i="43"/>
  <c r="HN83" i="43"/>
  <c r="HI83" i="43"/>
  <c r="HT83" i="43"/>
  <c r="HO83" i="43"/>
  <c r="HJ83" i="43"/>
  <c r="FG87" i="43"/>
  <c r="ES87" i="43"/>
  <c r="EZ87" i="43"/>
  <c r="EX87" i="43"/>
  <c r="FE87" i="43"/>
  <c r="EQ87" i="43"/>
  <c r="EY87" i="43"/>
  <c r="FF87" i="43"/>
  <c r="ER87" i="43"/>
  <c r="CZ91" i="43"/>
  <c r="CK91" i="43"/>
  <c r="CP91" i="43"/>
  <c r="CU91" i="43"/>
  <c r="CF91" i="43"/>
  <c r="HR91" i="43"/>
  <c r="HM91" i="43"/>
  <c r="HH91" i="43"/>
  <c r="EY95" i="43"/>
  <c r="FF95" i="43"/>
  <c r="ER95" i="43"/>
  <c r="FG95" i="43"/>
  <c r="ES95" i="43"/>
  <c r="EZ95" i="43"/>
  <c r="EX95" i="43"/>
  <c r="FE95" i="43"/>
  <c r="EQ95" i="43"/>
  <c r="CY99" i="43"/>
  <c r="CO99" i="43"/>
  <c r="CT99" i="43"/>
  <c r="CE99" i="43"/>
  <c r="CJ99" i="43"/>
  <c r="CZ99" i="43"/>
  <c r="CU99" i="43"/>
  <c r="CF99" i="43"/>
  <c r="CK99" i="43"/>
  <c r="CP99" i="43"/>
  <c r="HM99" i="43"/>
  <c r="HR99" i="43"/>
  <c r="HH99" i="43"/>
  <c r="FG103" i="43"/>
  <c r="ES103" i="43"/>
  <c r="EZ103" i="43"/>
  <c r="EX103" i="43"/>
  <c r="EQ103" i="43"/>
  <c r="FE103" i="43"/>
  <c r="EY103" i="43"/>
  <c r="FF103" i="43"/>
  <c r="ER103" i="43"/>
  <c r="HM28" i="43"/>
  <c r="HH28" i="43"/>
  <c r="HR28" i="43"/>
  <c r="HT28" i="43"/>
  <c r="HJ28" i="43"/>
  <c r="HO28" i="43"/>
  <c r="EO528" i="43"/>
  <c r="FA32" i="43"/>
  <c r="ET32" i="43"/>
  <c r="FH32" i="43"/>
  <c r="EX32" i="43"/>
  <c r="FE32" i="43"/>
  <c r="EQ32" i="43"/>
  <c r="EY32" i="43"/>
  <c r="FF32" i="43"/>
  <c r="ER32" i="43"/>
  <c r="EZ32" i="43"/>
  <c r="ES32" i="43"/>
  <c r="FG32" i="43"/>
  <c r="FB36" i="43"/>
  <c r="FI36" i="43"/>
  <c r="EU36" i="43"/>
  <c r="FC36" i="43"/>
  <c r="FJ36" i="43"/>
  <c r="EV36" i="43"/>
  <c r="HN36" i="43"/>
  <c r="HI36" i="43"/>
  <c r="HS36" i="43"/>
  <c r="HT36" i="43"/>
  <c r="HJ36" i="43"/>
  <c r="HO36" i="43"/>
  <c r="CV40" i="43"/>
  <c r="CG40" i="43"/>
  <c r="CQ40" i="43"/>
  <c r="DA40" i="43"/>
  <c r="CL40" i="43"/>
  <c r="CY40" i="43"/>
  <c r="CO40" i="43"/>
  <c r="CT40" i="43"/>
  <c r="CE40" i="43"/>
  <c r="CJ40" i="43"/>
  <c r="CZ40" i="43"/>
  <c r="CK40" i="43"/>
  <c r="CP40" i="43"/>
  <c r="CF40" i="43"/>
  <c r="CU40" i="43"/>
  <c r="HT44" i="43"/>
  <c r="HJ44" i="43"/>
  <c r="HO44" i="43"/>
  <c r="HM44" i="43"/>
  <c r="HR44" i="43"/>
  <c r="HH44" i="43"/>
  <c r="EY48" i="43"/>
  <c r="FF48" i="43"/>
  <c r="ER48" i="43"/>
  <c r="EZ48" i="43"/>
  <c r="ES48" i="43"/>
  <c r="FG48" i="43"/>
  <c r="EX48" i="43"/>
  <c r="FE48" i="43"/>
  <c r="EQ48" i="43"/>
  <c r="CZ52" i="43"/>
  <c r="CU52" i="43"/>
  <c r="CF52" i="43"/>
  <c r="CK52" i="43"/>
  <c r="CP52" i="43"/>
  <c r="HR52" i="43"/>
  <c r="HM52" i="43"/>
  <c r="HH52" i="43"/>
  <c r="EZ56" i="43"/>
  <c r="ES56" i="43"/>
  <c r="FG56" i="43"/>
  <c r="EX56" i="43"/>
  <c r="FE56" i="43"/>
  <c r="EQ56" i="43"/>
  <c r="EY56" i="43"/>
  <c r="FF56" i="43"/>
  <c r="ER56" i="43"/>
  <c r="HR60" i="43"/>
  <c r="HM60" i="43"/>
  <c r="HH60" i="43"/>
  <c r="CZ60" i="43"/>
  <c r="CU60" i="43"/>
  <c r="CF60" i="43"/>
  <c r="CK60" i="43"/>
  <c r="CP60" i="43"/>
  <c r="EY64" i="43"/>
  <c r="FF64" i="43"/>
  <c r="ER64" i="43"/>
  <c r="EZ64" i="43"/>
  <c r="ES64" i="43"/>
  <c r="FG64" i="43"/>
  <c r="EX64" i="43"/>
  <c r="FE64" i="43"/>
  <c r="EQ64" i="43"/>
  <c r="HR68" i="43"/>
  <c r="HM68" i="43"/>
  <c r="HH68" i="43"/>
  <c r="HT68" i="43"/>
  <c r="HJ68" i="43"/>
  <c r="HO68" i="43"/>
  <c r="FA72" i="43"/>
  <c r="ET72" i="43"/>
  <c r="FH72" i="43"/>
  <c r="CV72" i="43"/>
  <c r="CQ72" i="43"/>
  <c r="CL72" i="43"/>
  <c r="DA72" i="43"/>
  <c r="CG72" i="43"/>
  <c r="CY72" i="43"/>
  <c r="CE72" i="43"/>
  <c r="CJ72" i="43"/>
  <c r="CO72" i="43"/>
  <c r="CT72" i="43"/>
  <c r="CZ76" i="43"/>
  <c r="CF76" i="43"/>
  <c r="CU76" i="43"/>
  <c r="CP76" i="43"/>
  <c r="CK76" i="43"/>
  <c r="DA76" i="43"/>
  <c r="CG76" i="43"/>
  <c r="CV76" i="43"/>
  <c r="CQ76" i="43"/>
  <c r="CL76" i="43"/>
  <c r="HT76" i="43"/>
  <c r="HO76" i="43"/>
  <c r="HJ76" i="43"/>
  <c r="CQ80" i="43"/>
  <c r="CL80" i="43"/>
  <c r="DA80" i="43"/>
  <c r="CG80" i="43"/>
  <c r="CV80" i="43"/>
  <c r="EY80" i="43"/>
  <c r="FF80" i="43"/>
  <c r="ER80" i="43"/>
  <c r="FA80" i="43"/>
  <c r="FH80" i="43"/>
  <c r="ET80" i="43"/>
  <c r="HI84" i="43"/>
  <c r="HN84" i="43"/>
  <c r="HS84" i="43"/>
  <c r="DA88" i="43"/>
  <c r="CQ88" i="43"/>
  <c r="CV88" i="43"/>
  <c r="CG88" i="43"/>
  <c r="CL88" i="43"/>
  <c r="EX88" i="43"/>
  <c r="FE88" i="43"/>
  <c r="EQ88" i="43"/>
  <c r="EY88" i="43"/>
  <c r="ER88" i="43"/>
  <c r="FF88" i="43"/>
  <c r="CZ88" i="43"/>
  <c r="CU88" i="43"/>
  <c r="CF88" i="43"/>
  <c r="CK88" i="43"/>
  <c r="CP88" i="43"/>
  <c r="FB92" i="43"/>
  <c r="EU92" i="43"/>
  <c r="FI92" i="43"/>
  <c r="FC92" i="43"/>
  <c r="FJ92" i="43"/>
  <c r="EV92" i="43"/>
  <c r="EZ92" i="43"/>
  <c r="ES92" i="43"/>
  <c r="FG92" i="43"/>
  <c r="HR92" i="43"/>
  <c r="HM92" i="43"/>
  <c r="HH92" i="43"/>
  <c r="FH96" i="43"/>
  <c r="FA96" i="43"/>
  <c r="ET96" i="43"/>
  <c r="EX96" i="43"/>
  <c r="EQ96" i="43"/>
  <c r="FE96" i="43"/>
  <c r="EY96" i="43"/>
  <c r="ER96" i="43"/>
  <c r="FF96" i="43"/>
  <c r="CO96" i="43"/>
  <c r="CE96" i="43"/>
  <c r="CY96" i="43"/>
  <c r="CJ96" i="43"/>
  <c r="CT96" i="43"/>
  <c r="FC100" i="43"/>
  <c r="EV100" i="43"/>
  <c r="FJ100" i="43"/>
  <c r="HI100" i="43"/>
  <c r="HN100" i="43"/>
  <c r="HS100" i="43"/>
  <c r="EY104" i="43"/>
  <c r="ER104" i="43"/>
  <c r="FF104" i="43"/>
  <c r="CJ104" i="43"/>
  <c r="CY104" i="43"/>
  <c r="CE104" i="43"/>
  <c r="CT104" i="43"/>
  <c r="CO104" i="43"/>
  <c r="FH104" i="43"/>
  <c r="FA104" i="43"/>
  <c r="ET104" i="43"/>
  <c r="EX104" i="43"/>
  <c r="FE104" i="43"/>
  <c r="EQ104" i="43"/>
  <c r="CZ29" i="43"/>
  <c r="CK29" i="43"/>
  <c r="CP29" i="43"/>
  <c r="CU29" i="43"/>
  <c r="CF29" i="43"/>
  <c r="DA29" i="43"/>
  <c r="CQ29" i="43"/>
  <c r="CV29" i="43"/>
  <c r="CG29" i="43"/>
  <c r="CL29" i="43"/>
  <c r="HJ29" i="43"/>
  <c r="HO29" i="43"/>
  <c r="HT29" i="43"/>
  <c r="EK528" i="43"/>
  <c r="BK528" i="43"/>
  <c r="EZ33" i="43"/>
  <c r="ES33" i="43"/>
  <c r="FG33" i="43"/>
  <c r="FA33" i="43"/>
  <c r="ET33" i="43"/>
  <c r="FH33" i="43"/>
  <c r="FB33" i="43"/>
  <c r="EU33" i="43"/>
  <c r="FI33" i="43"/>
  <c r="FC33" i="43"/>
  <c r="EV33" i="43"/>
  <c r="FJ33" i="43"/>
  <c r="HS37" i="43"/>
  <c r="HN37" i="43"/>
  <c r="HI37" i="43"/>
  <c r="HR37" i="43"/>
  <c r="HM37" i="43"/>
  <c r="HH37" i="43"/>
  <c r="EX41" i="43"/>
  <c r="FE41" i="43"/>
  <c r="EQ41" i="43"/>
  <c r="EY41" i="43"/>
  <c r="ER41" i="43"/>
  <c r="FF41" i="43"/>
  <c r="CZ41" i="43"/>
  <c r="CF41" i="43"/>
  <c r="CK41" i="43"/>
  <c r="CP41" i="43"/>
  <c r="CU41" i="43"/>
  <c r="DA41" i="43"/>
  <c r="CQ41" i="43"/>
  <c r="CV41" i="43"/>
  <c r="CG41" i="43"/>
  <c r="CL41" i="43"/>
  <c r="HI45" i="43"/>
  <c r="HS45" i="43"/>
  <c r="HN45" i="43"/>
  <c r="EY49" i="43"/>
  <c r="ER49" i="43"/>
  <c r="FF49" i="43"/>
  <c r="CZ49" i="43"/>
  <c r="CU49" i="43"/>
  <c r="CF49" i="43"/>
  <c r="CK49" i="43"/>
  <c r="CP49" i="43"/>
  <c r="DA49" i="43"/>
  <c r="CV49" i="43"/>
  <c r="CG49" i="43"/>
  <c r="CL49" i="43"/>
  <c r="CQ49" i="43"/>
  <c r="EX49" i="43"/>
  <c r="EQ49" i="43"/>
  <c r="FE49" i="43"/>
  <c r="CT53" i="43"/>
  <c r="CO53" i="43"/>
  <c r="CJ53" i="43"/>
  <c r="CY53" i="43"/>
  <c r="CE53" i="43"/>
  <c r="CZ53" i="43"/>
  <c r="CU53" i="43"/>
  <c r="CF53" i="43"/>
  <c r="CK53" i="43"/>
  <c r="CP53" i="43"/>
  <c r="HO53" i="43"/>
  <c r="HJ53" i="43"/>
  <c r="HT53" i="43"/>
  <c r="EZ57" i="43"/>
  <c r="ES57" i="43"/>
  <c r="FG57" i="43"/>
  <c r="FA57" i="43"/>
  <c r="ET57" i="43"/>
  <c r="FH57" i="43"/>
  <c r="FB57" i="43"/>
  <c r="FI57" i="43"/>
  <c r="EU57" i="43"/>
  <c r="EY57" i="43"/>
  <c r="FF57" i="43"/>
  <c r="ER57" i="43"/>
  <c r="HI61" i="43"/>
  <c r="HN61" i="43"/>
  <c r="HS61" i="43"/>
  <c r="EZ65" i="43"/>
  <c r="ES65" i="43"/>
  <c r="FG65" i="43"/>
  <c r="DA65" i="43"/>
  <c r="CG65" i="43"/>
  <c r="CL65" i="43"/>
  <c r="CQ65" i="43"/>
  <c r="CV65" i="43"/>
  <c r="EX65" i="43"/>
  <c r="EQ65" i="43"/>
  <c r="FE65" i="43"/>
  <c r="EY65" i="43"/>
  <c r="FF65" i="43"/>
  <c r="ER65" i="43"/>
  <c r="HN69" i="43"/>
  <c r="HI69" i="43"/>
  <c r="HS69" i="43"/>
  <c r="FA73" i="43"/>
  <c r="ET73" i="43"/>
  <c r="FH73" i="43"/>
  <c r="FB73" i="43"/>
  <c r="EU73" i="43"/>
  <c r="FI73" i="43"/>
  <c r="FC73" i="43"/>
  <c r="EV73" i="43"/>
  <c r="FJ73" i="43"/>
  <c r="DA73" i="43"/>
  <c r="CG73" i="43"/>
  <c r="CL73" i="43"/>
  <c r="CQ73" i="43"/>
  <c r="CV73" i="43"/>
  <c r="CK77" i="43"/>
  <c r="CF77" i="43"/>
  <c r="CU77" i="43"/>
  <c r="CP77" i="43"/>
  <c r="CZ77" i="43"/>
  <c r="DA77" i="43"/>
  <c r="CG77" i="43"/>
  <c r="CV77" i="43"/>
  <c r="CQ77" i="43"/>
  <c r="CL77" i="43"/>
  <c r="HO77" i="43"/>
  <c r="HJ77" i="43"/>
  <c r="HT77" i="43"/>
  <c r="CL81" i="43"/>
  <c r="DA81" i="43"/>
  <c r="CG81" i="43"/>
  <c r="CV81" i="43"/>
  <c r="CQ81" i="43"/>
  <c r="HJ81" i="43"/>
  <c r="HT81" i="43"/>
  <c r="HO81" i="43"/>
  <c r="CZ81" i="43"/>
  <c r="CF81" i="43"/>
  <c r="CU81" i="43"/>
  <c r="CP81" i="43"/>
  <c r="CK81" i="43"/>
  <c r="HR85" i="43"/>
  <c r="HH85" i="43"/>
  <c r="HM85" i="43"/>
  <c r="CU85" i="43"/>
  <c r="CF85" i="43"/>
  <c r="CP85" i="43"/>
  <c r="CZ85" i="43"/>
  <c r="CK85" i="43"/>
  <c r="DA89" i="43"/>
  <c r="CQ89" i="43"/>
  <c r="CV89" i="43"/>
  <c r="CG89" i="43"/>
  <c r="CL89" i="43"/>
  <c r="CY89" i="43"/>
  <c r="CE89" i="43"/>
  <c r="CT89" i="43"/>
  <c r="CO89" i="43"/>
  <c r="CJ89" i="43"/>
  <c r="CF89" i="43"/>
  <c r="CP89" i="43"/>
  <c r="CK89" i="43"/>
  <c r="CZ89" i="43"/>
  <c r="CU89" i="43"/>
  <c r="FI93" i="43"/>
  <c r="FB93" i="43"/>
  <c r="EU93" i="43"/>
  <c r="FC93" i="43"/>
  <c r="FJ93" i="43"/>
  <c r="EV93" i="43"/>
  <c r="HS93" i="43"/>
  <c r="HI93" i="43"/>
  <c r="HN93" i="43"/>
  <c r="HO93" i="43"/>
  <c r="HJ93" i="43"/>
  <c r="HT93" i="43"/>
  <c r="DA97" i="43"/>
  <c r="CQ97" i="43"/>
  <c r="CV97" i="43"/>
  <c r="CG97" i="43"/>
  <c r="CL97" i="43"/>
  <c r="CO97" i="43"/>
  <c r="CJ97" i="43"/>
  <c r="CY97" i="43"/>
  <c r="CE97" i="43"/>
  <c r="CT97" i="43"/>
  <c r="HT97" i="43"/>
  <c r="HO97" i="43"/>
  <c r="HJ97" i="43"/>
  <c r="EY97" i="43"/>
  <c r="FF97" i="43"/>
  <c r="ER97" i="43"/>
  <c r="HR101" i="43"/>
  <c r="HH101" i="43"/>
  <c r="HM101" i="43"/>
  <c r="CK101" i="43"/>
  <c r="CF101" i="43"/>
  <c r="CU101" i="43"/>
  <c r="CP101" i="43"/>
  <c r="CZ101" i="43"/>
  <c r="HJ105" i="43"/>
  <c r="HT105" i="43"/>
  <c r="HO105" i="43"/>
  <c r="FE105" i="43"/>
  <c r="EX105" i="43"/>
  <c r="EQ105" i="43"/>
  <c r="EY105" i="43"/>
  <c r="ER105" i="43"/>
  <c r="FF105" i="43"/>
  <c r="DA105" i="43"/>
  <c r="CQ105" i="43"/>
  <c r="CV105" i="43"/>
  <c r="CG105" i="43"/>
  <c r="CL105" i="43"/>
  <c r="HR30" i="43"/>
  <c r="HH30" i="43"/>
  <c r="HM30" i="43"/>
  <c r="HT30" i="43"/>
  <c r="HO30" i="43"/>
  <c r="HJ30" i="43"/>
  <c r="F16" i="49"/>
  <c r="AT542" i="44"/>
  <c r="AT543" i="44" s="1"/>
  <c r="AT538" i="44"/>
  <c r="AT539" i="44" s="1"/>
  <c r="FA190" i="44"/>
  <c r="FE299" i="44"/>
  <c r="EM528" i="44"/>
  <c r="EZ53" i="44"/>
  <c r="FH28" i="44"/>
  <c r="ET31" i="44"/>
  <c r="EX174" i="44"/>
  <c r="AS54" i="49"/>
  <c r="AY53" i="49" s="1"/>
  <c r="FG20" i="52" s="1"/>
  <c r="DU524" i="44"/>
  <c r="DV524" i="44"/>
  <c r="DW524" i="44"/>
  <c r="DU520" i="44"/>
  <c r="DV520" i="44"/>
  <c r="DW520" i="44"/>
  <c r="DU516" i="44"/>
  <c r="DV516" i="44"/>
  <c r="DW516" i="44"/>
  <c r="DU512" i="44"/>
  <c r="DV512" i="44"/>
  <c r="DW512" i="44"/>
  <c r="DU508" i="44"/>
  <c r="DV508" i="44"/>
  <c r="DW508" i="44"/>
  <c r="DU504" i="44"/>
  <c r="DV504" i="44"/>
  <c r="DW504" i="44"/>
  <c r="DU500" i="44"/>
  <c r="DV500" i="44"/>
  <c r="DW500" i="44"/>
  <c r="DU496" i="44"/>
  <c r="DV496" i="44"/>
  <c r="DW496" i="44"/>
  <c r="DU492" i="44"/>
  <c r="DV492" i="44"/>
  <c r="DW492" i="44"/>
  <c r="DU488" i="44"/>
  <c r="DV488" i="44"/>
  <c r="DW488" i="44"/>
  <c r="DU484" i="44"/>
  <c r="DV484" i="44"/>
  <c r="DW484" i="44"/>
  <c r="DU480" i="44"/>
  <c r="DV480" i="44"/>
  <c r="DW480" i="44"/>
  <c r="DU476" i="44"/>
  <c r="DV476" i="44"/>
  <c r="DW476" i="44"/>
  <c r="DU472" i="44"/>
  <c r="DV472" i="44"/>
  <c r="DW472" i="44"/>
  <c r="DU468" i="44"/>
  <c r="DV468" i="44"/>
  <c r="DW468" i="44"/>
  <c r="DU464" i="44"/>
  <c r="DV464" i="44"/>
  <c r="DW464" i="44"/>
  <c r="DU460" i="44"/>
  <c r="DV460" i="44"/>
  <c r="DW460" i="44"/>
  <c r="DU456" i="44"/>
  <c r="DV456" i="44"/>
  <c r="DW456" i="44"/>
  <c r="DU452" i="44"/>
  <c r="DV452" i="44"/>
  <c r="DW452" i="44"/>
  <c r="DU448" i="44"/>
  <c r="DV448" i="44"/>
  <c r="DW448" i="44"/>
  <c r="DU444" i="44"/>
  <c r="DV444" i="44"/>
  <c r="DW444" i="44"/>
  <c r="DU440" i="44"/>
  <c r="DV440" i="44"/>
  <c r="DW440" i="44"/>
  <c r="DU436" i="44"/>
  <c r="DV436" i="44"/>
  <c r="DW436" i="44"/>
  <c r="DU432" i="44"/>
  <c r="DV432" i="44"/>
  <c r="DW432" i="44"/>
  <c r="DU428" i="44"/>
  <c r="DV428" i="44"/>
  <c r="DW428" i="44"/>
  <c r="DU424" i="44"/>
  <c r="DV424" i="44"/>
  <c r="DW424" i="44"/>
  <c r="DU420" i="44"/>
  <c r="DV420" i="44"/>
  <c r="DW420" i="44"/>
  <c r="DU416" i="44"/>
  <c r="DV416" i="44"/>
  <c r="DW416" i="44"/>
  <c r="DU412" i="44"/>
  <c r="DV412" i="44"/>
  <c r="DW412" i="44"/>
  <c r="DU408" i="44"/>
  <c r="DV408" i="44"/>
  <c r="DW408" i="44"/>
  <c r="DU404" i="44"/>
  <c r="DV404" i="44"/>
  <c r="DW404" i="44"/>
  <c r="DU400" i="44"/>
  <c r="DV400" i="44"/>
  <c r="DW400" i="44"/>
  <c r="DU396" i="44"/>
  <c r="DV396" i="44"/>
  <c r="DW396" i="44"/>
  <c r="DU392" i="44"/>
  <c r="DV392" i="44"/>
  <c r="DW392" i="44"/>
  <c r="DU388" i="44"/>
  <c r="DV388" i="44"/>
  <c r="DW388" i="44"/>
  <c r="DU384" i="44"/>
  <c r="DV384" i="44"/>
  <c r="DW384" i="44"/>
  <c r="DU380" i="44"/>
  <c r="DV380" i="44"/>
  <c r="DW380" i="44"/>
  <c r="DU376" i="44"/>
  <c r="DV376" i="44"/>
  <c r="DW376" i="44"/>
  <c r="DU372" i="44"/>
  <c r="DV372" i="44"/>
  <c r="DW372" i="44"/>
  <c r="DU368" i="44"/>
  <c r="DV368" i="44"/>
  <c r="DW368" i="44"/>
  <c r="DU364" i="44"/>
  <c r="DV364" i="44"/>
  <c r="DW364" i="44"/>
  <c r="DU360" i="44"/>
  <c r="DV360" i="44"/>
  <c r="DW360" i="44"/>
  <c r="DU356" i="44"/>
  <c r="DV356" i="44"/>
  <c r="DW356" i="44"/>
  <c r="DU352" i="44"/>
  <c r="DV352" i="44"/>
  <c r="DW352" i="44"/>
  <c r="DU348" i="44"/>
  <c r="DV348" i="44"/>
  <c r="DW348" i="44"/>
  <c r="DU344" i="44"/>
  <c r="DV344" i="44"/>
  <c r="DW344" i="44"/>
  <c r="DU340" i="44"/>
  <c r="DV340" i="44"/>
  <c r="DW340" i="44"/>
  <c r="DU336" i="44"/>
  <c r="DV336" i="44"/>
  <c r="DW336" i="44"/>
  <c r="DU332" i="44"/>
  <c r="DV332" i="44"/>
  <c r="DW332" i="44"/>
  <c r="DU328" i="44"/>
  <c r="DV328" i="44"/>
  <c r="DW328" i="44"/>
  <c r="DU324" i="44"/>
  <c r="DV324" i="44"/>
  <c r="DW324" i="44"/>
  <c r="DU320" i="44"/>
  <c r="DV320" i="44"/>
  <c r="DW320" i="44"/>
  <c r="DU316" i="44"/>
  <c r="DV316" i="44"/>
  <c r="DW316" i="44"/>
  <c r="DU312" i="44"/>
  <c r="DV312" i="44"/>
  <c r="DW312" i="44"/>
  <c r="DU308" i="44"/>
  <c r="DV308" i="44"/>
  <c r="DW308" i="44"/>
  <c r="DU304" i="44"/>
  <c r="DV304" i="44"/>
  <c r="DW304" i="44"/>
  <c r="DU300" i="44"/>
  <c r="DV300" i="44"/>
  <c r="DW300" i="44"/>
  <c r="DU296" i="44"/>
  <c r="DV296" i="44"/>
  <c r="DW296" i="44"/>
  <c r="DU292" i="44"/>
  <c r="DV292" i="44"/>
  <c r="DW292" i="44"/>
  <c r="DU288" i="44"/>
  <c r="DV288" i="44"/>
  <c r="DW288" i="44"/>
  <c r="DU284" i="44"/>
  <c r="DV284" i="44"/>
  <c r="DW284" i="44"/>
  <c r="DU280" i="44"/>
  <c r="DV280" i="44"/>
  <c r="DW280" i="44"/>
  <c r="DU276" i="44"/>
  <c r="DV276" i="44"/>
  <c r="DW276" i="44"/>
  <c r="DU272" i="44"/>
  <c r="DV272" i="44"/>
  <c r="DW272" i="44"/>
  <c r="DU268" i="44"/>
  <c r="DV268" i="44"/>
  <c r="DW268" i="44"/>
  <c r="DU264" i="44"/>
  <c r="DV264" i="44"/>
  <c r="DW264" i="44"/>
  <c r="DU260" i="44"/>
  <c r="DV260" i="44"/>
  <c r="DW260" i="44"/>
  <c r="DU256" i="44"/>
  <c r="DV256" i="44"/>
  <c r="DW256" i="44"/>
  <c r="DU252" i="44"/>
  <c r="DV252" i="44"/>
  <c r="DW252" i="44"/>
  <c r="DU248" i="44"/>
  <c r="DV248" i="44"/>
  <c r="DW248" i="44"/>
  <c r="DU244" i="44"/>
  <c r="DV244" i="44"/>
  <c r="DW244" i="44"/>
  <c r="DU240" i="44"/>
  <c r="DV240" i="44"/>
  <c r="DW240" i="44"/>
  <c r="DU236" i="44"/>
  <c r="DV236" i="44"/>
  <c r="DW236" i="44"/>
  <c r="DU232" i="44"/>
  <c r="DV232" i="44"/>
  <c r="DW232" i="44"/>
  <c r="DU228" i="44"/>
  <c r="DV228" i="44"/>
  <c r="DW228" i="44"/>
  <c r="DU224" i="44"/>
  <c r="DV224" i="44"/>
  <c r="DW224" i="44"/>
  <c r="DU220" i="44"/>
  <c r="DV220" i="44"/>
  <c r="DW220" i="44"/>
  <c r="DU216" i="44"/>
  <c r="DV216" i="44"/>
  <c r="DW216" i="44"/>
  <c r="DU212" i="44"/>
  <c r="DV212" i="44"/>
  <c r="DW212" i="44"/>
  <c r="DU208" i="44"/>
  <c r="DV208" i="44"/>
  <c r="DW208" i="44"/>
  <c r="DU204" i="44"/>
  <c r="DV204" i="44"/>
  <c r="DW204" i="44"/>
  <c r="DU200" i="44"/>
  <c r="DV200" i="44"/>
  <c r="DW200" i="44"/>
  <c r="DU196" i="44"/>
  <c r="DV196" i="44"/>
  <c r="DW196" i="44"/>
  <c r="DU192" i="44"/>
  <c r="DV192" i="44"/>
  <c r="DW192" i="44"/>
  <c r="DU188" i="44"/>
  <c r="DV188" i="44"/>
  <c r="DW188" i="44"/>
  <c r="DU184" i="44"/>
  <c r="DV184" i="44"/>
  <c r="DW184" i="44"/>
  <c r="DU180" i="44"/>
  <c r="DV180" i="44"/>
  <c r="DW180" i="44"/>
  <c r="DU176" i="44"/>
  <c r="DV176" i="44"/>
  <c r="DW176" i="44"/>
  <c r="DU172" i="44"/>
  <c r="DV172" i="44"/>
  <c r="DW172" i="44"/>
  <c r="DU168" i="44"/>
  <c r="DV168" i="44"/>
  <c r="DW168" i="44"/>
  <c r="DU164" i="44"/>
  <c r="DV164" i="44"/>
  <c r="DW164" i="44"/>
  <c r="DU160" i="44"/>
  <c r="DV160" i="44"/>
  <c r="DW160" i="44"/>
  <c r="DU156" i="44"/>
  <c r="DV156" i="44"/>
  <c r="DW156" i="44"/>
  <c r="DU152" i="44"/>
  <c r="DV152" i="44"/>
  <c r="DW152" i="44"/>
  <c r="DU148" i="44"/>
  <c r="DV148" i="44"/>
  <c r="DW148" i="44"/>
  <c r="DU144" i="44"/>
  <c r="DV144" i="44"/>
  <c r="DW144" i="44"/>
  <c r="DU140" i="44"/>
  <c r="DV140" i="44"/>
  <c r="DW140" i="44"/>
  <c r="DU136" i="44"/>
  <c r="DV136" i="44"/>
  <c r="DW136" i="44"/>
  <c r="DU132" i="44"/>
  <c r="DV132" i="44"/>
  <c r="DW132" i="44"/>
  <c r="DU128" i="44"/>
  <c r="DV128" i="44"/>
  <c r="DW128" i="44"/>
  <c r="DU124" i="44"/>
  <c r="DV124" i="44"/>
  <c r="DW124" i="44"/>
  <c r="GU210" i="44"/>
  <c r="GX210" i="44"/>
  <c r="GW210" i="44"/>
  <c r="GV210" i="44"/>
  <c r="GX141" i="44"/>
  <c r="GW141" i="44"/>
  <c r="GV141" i="44"/>
  <c r="GU141" i="44"/>
  <c r="GV137" i="44"/>
  <c r="GU137" i="44"/>
  <c r="GX137" i="44"/>
  <c r="GW137" i="44"/>
  <c r="CY525" i="44"/>
  <c r="CT525" i="44"/>
  <c r="CO525" i="44"/>
  <c r="CJ525" i="44"/>
  <c r="CE525" i="44"/>
  <c r="HR525" i="44"/>
  <c r="HH525" i="44"/>
  <c r="HM525" i="44"/>
  <c r="HS521" i="44"/>
  <c r="HI521" i="44"/>
  <c r="HN521" i="44"/>
  <c r="HR521" i="44"/>
  <c r="HH521" i="44"/>
  <c r="HM521" i="44"/>
  <c r="DA517" i="44"/>
  <c r="CV517" i="44"/>
  <c r="CQ517" i="44"/>
  <c r="CL517" i="44"/>
  <c r="CG517" i="44"/>
  <c r="HR517" i="44"/>
  <c r="HH517" i="44"/>
  <c r="HM517" i="44"/>
  <c r="CZ513" i="44"/>
  <c r="CU513" i="44"/>
  <c r="CP513" i="44"/>
  <c r="CK513" i="44"/>
  <c r="CF513" i="44"/>
  <c r="HT513" i="44"/>
  <c r="HJ513" i="44"/>
  <c r="HO513" i="44"/>
  <c r="CY509" i="44"/>
  <c r="CT509" i="44"/>
  <c r="CO509" i="44"/>
  <c r="CJ509" i="44"/>
  <c r="CE509" i="44"/>
  <c r="HS509" i="44"/>
  <c r="HI509" i="44"/>
  <c r="HN509" i="44"/>
  <c r="HS505" i="44"/>
  <c r="HI505" i="44"/>
  <c r="HN505" i="44"/>
  <c r="DA501" i="44"/>
  <c r="CV501" i="44"/>
  <c r="CQ501" i="44"/>
  <c r="CL501" i="44"/>
  <c r="CG501" i="44"/>
  <c r="CZ497" i="44"/>
  <c r="CU497" i="44"/>
  <c r="CP497" i="44"/>
  <c r="CK497" i="44"/>
  <c r="CF497" i="44"/>
  <c r="CY493" i="44"/>
  <c r="CT493" i="44"/>
  <c r="CO493" i="44"/>
  <c r="CJ493" i="44"/>
  <c r="CE493" i="44"/>
  <c r="HN493" i="44"/>
  <c r="HS493" i="44"/>
  <c r="HI493" i="44"/>
  <c r="HR489" i="44"/>
  <c r="HH489" i="44"/>
  <c r="HM489" i="44"/>
  <c r="HN489" i="44"/>
  <c r="HS489" i="44"/>
  <c r="HI489" i="44"/>
  <c r="DA485" i="44"/>
  <c r="CV485" i="44"/>
  <c r="CQ485" i="44"/>
  <c r="CL485" i="44"/>
  <c r="CG485" i="44"/>
  <c r="CZ481" i="44"/>
  <c r="CU481" i="44"/>
  <c r="CP481" i="44"/>
  <c r="CK481" i="44"/>
  <c r="CF481" i="44"/>
  <c r="CY477" i="44"/>
  <c r="CT477" i="44"/>
  <c r="CO477" i="44"/>
  <c r="CJ477" i="44"/>
  <c r="CE477" i="44"/>
  <c r="HS473" i="44"/>
  <c r="HI473" i="44"/>
  <c r="HN473" i="44"/>
  <c r="DA469" i="44"/>
  <c r="CV469" i="44"/>
  <c r="CQ469" i="44"/>
  <c r="CL469" i="44"/>
  <c r="CG469" i="44"/>
  <c r="CZ465" i="44"/>
  <c r="CU465" i="44"/>
  <c r="CP465" i="44"/>
  <c r="CK465" i="44"/>
  <c r="CF465" i="44"/>
  <c r="CY461" i="44"/>
  <c r="CT461" i="44"/>
  <c r="CO461" i="44"/>
  <c r="CJ461" i="44"/>
  <c r="CE461" i="44"/>
  <c r="HI461" i="44"/>
  <c r="HS461" i="44"/>
  <c r="HN461" i="44"/>
  <c r="HR457" i="44"/>
  <c r="HH457" i="44"/>
  <c r="HM457" i="44"/>
  <c r="DA453" i="44"/>
  <c r="CV453" i="44"/>
  <c r="CQ453" i="44"/>
  <c r="CL453" i="44"/>
  <c r="CG453" i="44"/>
  <c r="CZ449" i="44"/>
  <c r="CU449" i="44"/>
  <c r="CP449" i="44"/>
  <c r="CK449" i="44"/>
  <c r="CF449" i="44"/>
  <c r="CY445" i="44"/>
  <c r="CT445" i="44"/>
  <c r="CO445" i="44"/>
  <c r="CJ445" i="44"/>
  <c r="CE445" i="44"/>
  <c r="HR441" i="44"/>
  <c r="HH441" i="44"/>
  <c r="HM441" i="44"/>
  <c r="DA437" i="44"/>
  <c r="CV437" i="44"/>
  <c r="CQ437" i="44"/>
  <c r="CL437" i="44"/>
  <c r="CG437" i="44"/>
  <c r="CZ433" i="44"/>
  <c r="CU433" i="44"/>
  <c r="CP433" i="44"/>
  <c r="CK433" i="44"/>
  <c r="CF433" i="44"/>
  <c r="CY429" i="44"/>
  <c r="CT429" i="44"/>
  <c r="CO429" i="44"/>
  <c r="CJ429" i="44"/>
  <c r="CE429" i="44"/>
  <c r="HS425" i="44"/>
  <c r="HI425" i="44"/>
  <c r="HN425" i="44"/>
  <c r="DA421" i="44"/>
  <c r="CV421" i="44"/>
  <c r="CQ421" i="44"/>
  <c r="CL421" i="44"/>
  <c r="CG421" i="44"/>
  <c r="HT421" i="44"/>
  <c r="HJ421" i="44"/>
  <c r="HO421" i="44"/>
  <c r="CZ417" i="44"/>
  <c r="CU417" i="44"/>
  <c r="CP417" i="44"/>
  <c r="CK417" i="44"/>
  <c r="CF417" i="44"/>
  <c r="CY413" i="44"/>
  <c r="CT413" i="44"/>
  <c r="CO413" i="44"/>
  <c r="CJ413" i="44"/>
  <c r="CE413" i="44"/>
  <c r="HT413" i="44"/>
  <c r="HO413" i="44"/>
  <c r="HJ413" i="44"/>
  <c r="HO409" i="44"/>
  <c r="HJ409" i="44"/>
  <c r="HT409" i="44"/>
  <c r="DA405" i="44"/>
  <c r="CV405" i="44"/>
  <c r="CQ405" i="44"/>
  <c r="CL405" i="44"/>
  <c r="CG405" i="44"/>
  <c r="CZ401" i="44"/>
  <c r="CU401" i="44"/>
  <c r="CP401" i="44"/>
  <c r="CK401" i="44"/>
  <c r="CF401" i="44"/>
  <c r="CY397" i="44"/>
  <c r="CT397" i="44"/>
  <c r="CO397" i="44"/>
  <c r="CJ397" i="44"/>
  <c r="CE397" i="44"/>
  <c r="HN397" i="44"/>
  <c r="HI397" i="44"/>
  <c r="HS397" i="44"/>
  <c r="HO393" i="44"/>
  <c r="HT393" i="44"/>
  <c r="HJ393" i="44"/>
  <c r="DA389" i="44"/>
  <c r="CV389" i="44"/>
  <c r="CQ389" i="44"/>
  <c r="CL389" i="44"/>
  <c r="CG389" i="44"/>
  <c r="CZ385" i="44"/>
  <c r="CU385" i="44"/>
  <c r="CP385" i="44"/>
  <c r="CK385" i="44"/>
  <c r="CF385" i="44"/>
  <c r="CY381" i="44"/>
  <c r="CT381" i="44"/>
  <c r="CO381" i="44"/>
  <c r="CJ381" i="44"/>
  <c r="CE381" i="44"/>
  <c r="HS377" i="44"/>
  <c r="HI377" i="44"/>
  <c r="HN377" i="44"/>
  <c r="DA373" i="44"/>
  <c r="CV373" i="44"/>
  <c r="CQ373" i="44"/>
  <c r="CL373" i="44"/>
  <c r="CG373" i="44"/>
  <c r="CZ369" i="44"/>
  <c r="CU369" i="44"/>
  <c r="CP369" i="44"/>
  <c r="CK369" i="44"/>
  <c r="CF369" i="44"/>
  <c r="CY365" i="44"/>
  <c r="CT365" i="44"/>
  <c r="CO365" i="44"/>
  <c r="CJ365" i="44"/>
  <c r="CE365" i="44"/>
  <c r="HS361" i="44"/>
  <c r="HI361" i="44"/>
  <c r="HN361" i="44"/>
  <c r="DA357" i="44"/>
  <c r="CV357" i="44"/>
  <c r="CQ357" i="44"/>
  <c r="CL357" i="44"/>
  <c r="CG357" i="44"/>
  <c r="HR357" i="44"/>
  <c r="HM357" i="44"/>
  <c r="HH357" i="44"/>
  <c r="CZ353" i="44"/>
  <c r="CU353" i="44"/>
  <c r="CP353" i="44"/>
  <c r="CK353" i="44"/>
  <c r="CF353" i="44"/>
  <c r="HS353" i="44"/>
  <c r="HI353" i="44"/>
  <c r="HN353" i="44"/>
  <c r="CY349" i="44"/>
  <c r="CT349" i="44"/>
  <c r="CO349" i="44"/>
  <c r="CJ349" i="44"/>
  <c r="CE349" i="44"/>
  <c r="HS349" i="44"/>
  <c r="HN349" i="44"/>
  <c r="HI349" i="44"/>
  <c r="HI345" i="44"/>
  <c r="HS345" i="44"/>
  <c r="HN345" i="44"/>
  <c r="HM345" i="44"/>
  <c r="HR345" i="44"/>
  <c r="HH345" i="44"/>
  <c r="DA341" i="44"/>
  <c r="CV341" i="44"/>
  <c r="CQ341" i="44"/>
  <c r="CL341" i="44"/>
  <c r="CG341" i="44"/>
  <c r="CZ337" i="44"/>
  <c r="CU337" i="44"/>
  <c r="CP337" i="44"/>
  <c r="CK337" i="44"/>
  <c r="CF337" i="44"/>
  <c r="CY333" i="44"/>
  <c r="CT333" i="44"/>
  <c r="CO333" i="44"/>
  <c r="CJ333" i="44"/>
  <c r="CE333" i="44"/>
  <c r="HS333" i="44"/>
  <c r="HI333" i="44"/>
  <c r="HN333" i="44"/>
  <c r="HT329" i="44"/>
  <c r="HJ329" i="44"/>
  <c r="HO329" i="44"/>
  <c r="DA325" i="44"/>
  <c r="CV325" i="44"/>
  <c r="CQ325" i="44"/>
  <c r="CL325" i="44"/>
  <c r="CG325" i="44"/>
  <c r="HR325" i="44"/>
  <c r="HM325" i="44"/>
  <c r="HH325" i="44"/>
  <c r="CZ321" i="44"/>
  <c r="CU321" i="44"/>
  <c r="CP321" i="44"/>
  <c r="CK321" i="44"/>
  <c r="CF321" i="44"/>
  <c r="HT321" i="44"/>
  <c r="HJ321" i="44"/>
  <c r="HO321" i="44"/>
  <c r="CY317" i="44"/>
  <c r="CT317" i="44"/>
  <c r="CO317" i="44"/>
  <c r="CJ317" i="44"/>
  <c r="CE317" i="44"/>
  <c r="HS313" i="44"/>
  <c r="HI313" i="44"/>
  <c r="HN313" i="44"/>
  <c r="DA309" i="44"/>
  <c r="CV309" i="44"/>
  <c r="CQ309" i="44"/>
  <c r="CL309" i="44"/>
  <c r="CG309" i="44"/>
  <c r="CZ305" i="44"/>
  <c r="CU305" i="44"/>
  <c r="CP305" i="44"/>
  <c r="CK305" i="44"/>
  <c r="CF305" i="44"/>
  <c r="HO305" i="44"/>
  <c r="HJ305" i="44"/>
  <c r="HT305" i="44"/>
  <c r="CY301" i="44"/>
  <c r="CT301" i="44"/>
  <c r="CO301" i="44"/>
  <c r="CJ301" i="44"/>
  <c r="CE301" i="44"/>
  <c r="HR301" i="44"/>
  <c r="HH301" i="44"/>
  <c r="HM301" i="44"/>
  <c r="HN297" i="44"/>
  <c r="HS297" i="44"/>
  <c r="HI297" i="44"/>
  <c r="HM297" i="44"/>
  <c r="HR297" i="44"/>
  <c r="HH297" i="44"/>
  <c r="DA293" i="44"/>
  <c r="CV293" i="44"/>
  <c r="CQ293" i="44"/>
  <c r="CL293" i="44"/>
  <c r="CG293" i="44"/>
  <c r="CZ289" i="44"/>
  <c r="CU289" i="44"/>
  <c r="CP289" i="44"/>
  <c r="CK289" i="44"/>
  <c r="CF289" i="44"/>
  <c r="HT289" i="44"/>
  <c r="HJ289" i="44"/>
  <c r="HO289" i="44"/>
  <c r="CY285" i="44"/>
  <c r="CT285" i="44"/>
  <c r="CO285" i="44"/>
  <c r="CJ285" i="44"/>
  <c r="CE285" i="44"/>
  <c r="HR285" i="44"/>
  <c r="HH285" i="44"/>
  <c r="HM285" i="44"/>
  <c r="HN281" i="44"/>
  <c r="HS281" i="44"/>
  <c r="HI281" i="44"/>
  <c r="HM281" i="44"/>
  <c r="HR281" i="44"/>
  <c r="HH281" i="44"/>
  <c r="DA277" i="44"/>
  <c r="CV277" i="44"/>
  <c r="CQ277" i="44"/>
  <c r="CL277" i="44"/>
  <c r="CG277" i="44"/>
  <c r="CZ273" i="44"/>
  <c r="CU273" i="44"/>
  <c r="CP273" i="44"/>
  <c r="CK273" i="44"/>
  <c r="CF273" i="44"/>
  <c r="CY269" i="44"/>
  <c r="CT269" i="44"/>
  <c r="CO269" i="44"/>
  <c r="CJ269" i="44"/>
  <c r="CE269" i="44"/>
  <c r="HS269" i="44"/>
  <c r="HI269" i="44"/>
  <c r="HN269" i="44"/>
  <c r="HN265" i="44"/>
  <c r="HS265" i="44"/>
  <c r="HI265" i="44"/>
  <c r="DA261" i="44"/>
  <c r="CV261" i="44"/>
  <c r="CQ261" i="44"/>
  <c r="CL261" i="44"/>
  <c r="CG261" i="44"/>
  <c r="HT261" i="44"/>
  <c r="HO261" i="44"/>
  <c r="HJ261" i="44"/>
  <c r="CZ257" i="44"/>
  <c r="CU257" i="44"/>
  <c r="CP257" i="44"/>
  <c r="CK257" i="44"/>
  <c r="CF257" i="44"/>
  <c r="CY253" i="44"/>
  <c r="CT253" i="44"/>
  <c r="CO253" i="44"/>
  <c r="CJ253" i="44"/>
  <c r="CE253" i="44"/>
  <c r="HS253" i="44"/>
  <c r="HI253" i="44"/>
  <c r="HN253" i="44"/>
  <c r="HN249" i="44"/>
  <c r="HS249" i="44"/>
  <c r="HI249" i="44"/>
  <c r="DA245" i="44"/>
  <c r="CV245" i="44"/>
  <c r="CQ245" i="44"/>
  <c r="CL245" i="44"/>
  <c r="CG245" i="44"/>
  <c r="HT245" i="44"/>
  <c r="HJ245" i="44"/>
  <c r="HO245" i="44"/>
  <c r="CZ241" i="44"/>
  <c r="CU241" i="44"/>
  <c r="CP241" i="44"/>
  <c r="CK241" i="44"/>
  <c r="CF241" i="44"/>
  <c r="CY237" i="44"/>
  <c r="CT237" i="44"/>
  <c r="CO237" i="44"/>
  <c r="CJ237" i="44"/>
  <c r="CE237" i="44"/>
  <c r="HS237" i="44"/>
  <c r="HI237" i="44"/>
  <c r="HN237" i="44"/>
  <c r="HM233" i="44"/>
  <c r="HR233" i="44"/>
  <c r="HH233" i="44"/>
  <c r="DA229" i="44"/>
  <c r="CV229" i="44"/>
  <c r="CQ229" i="44"/>
  <c r="CL229" i="44"/>
  <c r="CG229" i="44"/>
  <c r="CZ225" i="44"/>
  <c r="CU225" i="44"/>
  <c r="CP225" i="44"/>
  <c r="CK225" i="44"/>
  <c r="CF225" i="44"/>
  <c r="HO225" i="44"/>
  <c r="HJ225" i="44"/>
  <c r="HT225" i="44"/>
  <c r="CY221" i="44"/>
  <c r="CT221" i="44"/>
  <c r="CO221" i="44"/>
  <c r="CJ221" i="44"/>
  <c r="CE221" i="44"/>
  <c r="HH221" i="44"/>
  <c r="HR221" i="44"/>
  <c r="HM221" i="44"/>
  <c r="HM217" i="44"/>
  <c r="HH217" i="44"/>
  <c r="HR217" i="44"/>
  <c r="DA213" i="44"/>
  <c r="CV213" i="44"/>
  <c r="CQ213" i="44"/>
  <c r="CL213" i="44"/>
  <c r="CG213" i="44"/>
  <c r="CZ209" i="44"/>
  <c r="CU209" i="44"/>
  <c r="CP209" i="44"/>
  <c r="CK209" i="44"/>
  <c r="CF209" i="44"/>
  <c r="CY205" i="44"/>
  <c r="CT205" i="44"/>
  <c r="CO205" i="44"/>
  <c r="CJ205" i="44"/>
  <c r="CE205" i="44"/>
  <c r="HH205" i="44"/>
  <c r="HR205" i="44"/>
  <c r="HM205" i="44"/>
  <c r="HM201" i="44"/>
  <c r="HH201" i="44"/>
  <c r="HR201" i="44"/>
  <c r="DA197" i="44"/>
  <c r="CV197" i="44"/>
  <c r="CQ197" i="44"/>
  <c r="CL197" i="44"/>
  <c r="CG197" i="44"/>
  <c r="CZ193" i="44"/>
  <c r="CU193" i="44"/>
  <c r="CP193" i="44"/>
  <c r="CK193" i="44"/>
  <c r="CF193" i="44"/>
  <c r="CY189" i="44"/>
  <c r="CT189" i="44"/>
  <c r="CO189" i="44"/>
  <c r="CJ189" i="44"/>
  <c r="CE189" i="44"/>
  <c r="HS185" i="44"/>
  <c r="HI185" i="44"/>
  <c r="HN185" i="44"/>
  <c r="HM185" i="44"/>
  <c r="HH185" i="44"/>
  <c r="HR185" i="44"/>
  <c r="DA181" i="44"/>
  <c r="CV181" i="44"/>
  <c r="CQ181" i="44"/>
  <c r="CL181" i="44"/>
  <c r="CG181" i="44"/>
  <c r="HR181" i="44"/>
  <c r="HM181" i="44"/>
  <c r="HH181" i="44"/>
  <c r="CZ177" i="44"/>
  <c r="CU177" i="44"/>
  <c r="CP177" i="44"/>
  <c r="CK177" i="44"/>
  <c r="CF177" i="44"/>
  <c r="HS177" i="44"/>
  <c r="HI177" i="44"/>
  <c r="HN177" i="44"/>
  <c r="CY173" i="44"/>
  <c r="CT173" i="44"/>
  <c r="CO173" i="44"/>
  <c r="CJ173" i="44"/>
  <c r="CE173" i="44"/>
  <c r="HS173" i="44"/>
  <c r="HI173" i="44"/>
  <c r="HN173" i="44"/>
  <c r="HS169" i="44"/>
  <c r="HI169" i="44"/>
  <c r="HN169" i="44"/>
  <c r="HM169" i="44"/>
  <c r="HH169" i="44"/>
  <c r="HR169" i="44"/>
  <c r="DA165" i="44"/>
  <c r="CV165" i="44"/>
  <c r="CQ165" i="44"/>
  <c r="CL165" i="44"/>
  <c r="CG165" i="44"/>
  <c r="HR165" i="44"/>
  <c r="HM165" i="44"/>
  <c r="HH165" i="44"/>
  <c r="CZ161" i="44"/>
  <c r="CU161" i="44"/>
  <c r="CP161" i="44"/>
  <c r="CK161" i="44"/>
  <c r="CF161" i="44"/>
  <c r="HS161" i="44"/>
  <c r="HI161" i="44"/>
  <c r="HN161" i="44"/>
  <c r="CY157" i="44"/>
  <c r="CT157" i="44"/>
  <c r="CO157" i="44"/>
  <c r="CJ157" i="44"/>
  <c r="CE157" i="44"/>
  <c r="HS157" i="44"/>
  <c r="HI157" i="44"/>
  <c r="HN157" i="44"/>
  <c r="HS153" i="44"/>
  <c r="HI153" i="44"/>
  <c r="HN153" i="44"/>
  <c r="DA149" i="44"/>
  <c r="CV149" i="44"/>
  <c r="CQ149" i="44"/>
  <c r="CL149" i="44"/>
  <c r="CG149" i="44"/>
  <c r="GO528" i="44"/>
  <c r="CZ145" i="44"/>
  <c r="CU145" i="44"/>
  <c r="CP145" i="44"/>
  <c r="CK145" i="44"/>
  <c r="CF145" i="44"/>
  <c r="HO145" i="44"/>
  <c r="HT145" i="44"/>
  <c r="HJ145" i="44"/>
  <c r="CY141" i="44"/>
  <c r="CT141" i="44"/>
  <c r="CO141" i="44"/>
  <c r="CJ141" i="44"/>
  <c r="CE141" i="44"/>
  <c r="HR141" i="44"/>
  <c r="HH141" i="44"/>
  <c r="HM141" i="44"/>
  <c r="HN137" i="44"/>
  <c r="HS137" i="44"/>
  <c r="HI137" i="44"/>
  <c r="HR137" i="44"/>
  <c r="HM137" i="44"/>
  <c r="HH137" i="44"/>
  <c r="DA133" i="44"/>
  <c r="CV133" i="44"/>
  <c r="CQ133" i="44"/>
  <c r="CL133" i="44"/>
  <c r="CG133" i="44"/>
  <c r="CZ129" i="44"/>
  <c r="CU129" i="44"/>
  <c r="CP129" i="44"/>
  <c r="CK129" i="44"/>
  <c r="CF129" i="44"/>
  <c r="HO129" i="44"/>
  <c r="HT129" i="44"/>
  <c r="HJ129" i="44"/>
  <c r="CY125" i="44"/>
  <c r="CT125" i="44"/>
  <c r="CO125" i="44"/>
  <c r="CJ125" i="44"/>
  <c r="CE125" i="44"/>
  <c r="HR125" i="44"/>
  <c r="HH125" i="44"/>
  <c r="HM125" i="44"/>
  <c r="HO117" i="44"/>
  <c r="HT117" i="44"/>
  <c r="HJ117" i="44"/>
  <c r="HN113" i="44"/>
  <c r="HS113" i="44"/>
  <c r="HI113" i="44"/>
  <c r="HO109" i="44"/>
  <c r="HJ109" i="44"/>
  <c r="HT109" i="44"/>
  <c r="HI105" i="44"/>
  <c r="HN105" i="44"/>
  <c r="HS105" i="44"/>
  <c r="HT101" i="44"/>
  <c r="HO101" i="44"/>
  <c r="HJ101" i="44"/>
  <c r="HI93" i="44"/>
  <c r="HS93" i="44"/>
  <c r="HN93" i="44"/>
  <c r="HR89" i="44"/>
  <c r="HM89" i="44"/>
  <c r="HH89" i="44"/>
  <c r="HJ77" i="44"/>
  <c r="HT77" i="44"/>
  <c r="HO77" i="44"/>
  <c r="HS73" i="44"/>
  <c r="HI73" i="44"/>
  <c r="HN73" i="44"/>
  <c r="HR73" i="44"/>
  <c r="HM73" i="44"/>
  <c r="HH73" i="44"/>
  <c r="HN65" i="44"/>
  <c r="HI65" i="44"/>
  <c r="HS65" i="44"/>
  <c r="HN61" i="44"/>
  <c r="HI61" i="44"/>
  <c r="HS61" i="44"/>
  <c r="HN57" i="44"/>
  <c r="HI57" i="44"/>
  <c r="HS57" i="44"/>
  <c r="HR57" i="44"/>
  <c r="HH57" i="44"/>
  <c r="HM57" i="44"/>
  <c r="HO45" i="44"/>
  <c r="HT45" i="44"/>
  <c r="HJ45" i="44"/>
  <c r="HR41" i="44"/>
  <c r="HH41" i="44"/>
  <c r="HM41" i="44"/>
  <c r="HR37" i="44"/>
  <c r="HH37" i="44"/>
  <c r="HM37" i="44"/>
  <c r="HT33" i="44"/>
  <c r="HO33" i="44"/>
  <c r="HJ33" i="44"/>
  <c r="HN29" i="44"/>
  <c r="HS29" i="44"/>
  <c r="HI29" i="44"/>
  <c r="DA524" i="44"/>
  <c r="CV524" i="44"/>
  <c r="CQ524" i="44"/>
  <c r="CL524" i="44"/>
  <c r="CG524" i="44"/>
  <c r="HR524" i="44"/>
  <c r="HM524" i="44"/>
  <c r="HH524" i="44"/>
  <c r="HS520" i="44"/>
  <c r="HI520" i="44"/>
  <c r="HN520" i="44"/>
  <c r="HR520" i="44"/>
  <c r="HH520" i="44"/>
  <c r="HM520" i="44"/>
  <c r="CZ516" i="44"/>
  <c r="CU516" i="44"/>
  <c r="CP516" i="44"/>
  <c r="CK516" i="44"/>
  <c r="CF516" i="44"/>
  <c r="CY512" i="44"/>
  <c r="CT512" i="44"/>
  <c r="CO512" i="44"/>
  <c r="CJ512" i="44"/>
  <c r="CE512" i="44"/>
  <c r="HS512" i="44"/>
  <c r="HI512" i="44"/>
  <c r="HN512" i="44"/>
  <c r="DA508" i="44"/>
  <c r="CV508" i="44"/>
  <c r="CQ508" i="44"/>
  <c r="CL508" i="44"/>
  <c r="CG508" i="44"/>
  <c r="HR508" i="44"/>
  <c r="HH508" i="44"/>
  <c r="HM508" i="44"/>
  <c r="HM504" i="44"/>
  <c r="HR504" i="44"/>
  <c r="HH504" i="44"/>
  <c r="CZ500" i="44"/>
  <c r="CU500" i="44"/>
  <c r="CP500" i="44"/>
  <c r="CK500" i="44"/>
  <c r="CF500" i="44"/>
  <c r="HR500" i="44"/>
  <c r="HH500" i="44"/>
  <c r="HM500" i="44"/>
  <c r="CY496" i="44"/>
  <c r="CT496" i="44"/>
  <c r="CO496" i="44"/>
  <c r="CJ496" i="44"/>
  <c r="CE496" i="44"/>
  <c r="DA492" i="44"/>
  <c r="CV492" i="44"/>
  <c r="CQ492" i="44"/>
  <c r="CL492" i="44"/>
  <c r="CG492" i="44"/>
  <c r="DA484" i="44"/>
  <c r="CV484" i="44"/>
  <c r="CQ484" i="44"/>
  <c r="CL484" i="44"/>
  <c r="CG484" i="44"/>
  <c r="CZ480" i="44"/>
  <c r="CU480" i="44"/>
  <c r="CP480" i="44"/>
  <c r="CK480" i="44"/>
  <c r="CF480" i="44"/>
  <c r="CY476" i="44"/>
  <c r="CT476" i="44"/>
  <c r="CO476" i="44"/>
  <c r="CJ476" i="44"/>
  <c r="CE476" i="44"/>
  <c r="HR476" i="44"/>
  <c r="HH476" i="44"/>
  <c r="HM476" i="44"/>
  <c r="HS472" i="44"/>
  <c r="HN472" i="44"/>
  <c r="HI472" i="44"/>
  <c r="DA468" i="44"/>
  <c r="CV468" i="44"/>
  <c r="CQ468" i="44"/>
  <c r="CL468" i="44"/>
  <c r="CG468" i="44"/>
  <c r="CZ464" i="44"/>
  <c r="CU464" i="44"/>
  <c r="CP464" i="44"/>
  <c r="CK464" i="44"/>
  <c r="CF464" i="44"/>
  <c r="HN464" i="44"/>
  <c r="HI464" i="44"/>
  <c r="HS464" i="44"/>
  <c r="CY460" i="44"/>
  <c r="CT460" i="44"/>
  <c r="CO460" i="44"/>
  <c r="CJ460" i="44"/>
  <c r="CE460" i="44"/>
  <c r="HR460" i="44"/>
  <c r="HH460" i="44"/>
  <c r="HM460" i="44"/>
  <c r="HS456" i="44"/>
  <c r="HI456" i="44"/>
  <c r="HN456" i="44"/>
  <c r="DA452" i="44"/>
  <c r="CV452" i="44"/>
  <c r="CQ452" i="44"/>
  <c r="CL452" i="44"/>
  <c r="CG452" i="44"/>
  <c r="CZ448" i="44"/>
  <c r="CU448" i="44"/>
  <c r="CP448" i="44"/>
  <c r="CK448" i="44"/>
  <c r="CF448" i="44"/>
  <c r="CY444" i="44"/>
  <c r="CT444" i="44"/>
  <c r="CO444" i="44"/>
  <c r="CJ444" i="44"/>
  <c r="CE444" i="44"/>
  <c r="HJ440" i="44"/>
  <c r="HO440" i="44"/>
  <c r="HT440" i="44"/>
  <c r="DA436" i="44"/>
  <c r="CV436" i="44"/>
  <c r="CQ436" i="44"/>
  <c r="CL436" i="44"/>
  <c r="CG436" i="44"/>
  <c r="CZ432" i="44"/>
  <c r="CU432" i="44"/>
  <c r="CP432" i="44"/>
  <c r="CK432" i="44"/>
  <c r="CF432" i="44"/>
  <c r="CY428" i="44"/>
  <c r="CT428" i="44"/>
  <c r="CO428" i="44"/>
  <c r="CJ428" i="44"/>
  <c r="CE428" i="44"/>
  <c r="HR428" i="44"/>
  <c r="HH428" i="44"/>
  <c r="HM428" i="44"/>
  <c r="HR424" i="44"/>
  <c r="HM424" i="44"/>
  <c r="HH424" i="44"/>
  <c r="DA420" i="44"/>
  <c r="CV420" i="44"/>
  <c r="CQ420" i="44"/>
  <c r="CL420" i="44"/>
  <c r="CG420" i="44"/>
  <c r="HT420" i="44"/>
  <c r="HO420" i="44"/>
  <c r="HJ420" i="44"/>
  <c r="CZ416" i="44"/>
  <c r="CU416" i="44"/>
  <c r="CP416" i="44"/>
  <c r="CK416" i="44"/>
  <c r="CF416" i="44"/>
  <c r="HI416" i="44"/>
  <c r="HS416" i="44"/>
  <c r="HN416" i="44"/>
  <c r="CY412" i="44"/>
  <c r="CT412" i="44"/>
  <c r="CO412" i="44"/>
  <c r="CJ412" i="44"/>
  <c r="CE412" i="44"/>
  <c r="HR412" i="44"/>
  <c r="HH412" i="44"/>
  <c r="HM412" i="44"/>
  <c r="HR408" i="44"/>
  <c r="HH408" i="44"/>
  <c r="HM408" i="44"/>
  <c r="DA404" i="44"/>
  <c r="CV404" i="44"/>
  <c r="CQ404" i="44"/>
  <c r="CL404" i="44"/>
  <c r="CG404" i="44"/>
  <c r="HR404" i="44"/>
  <c r="HH404" i="44"/>
  <c r="HM404" i="44"/>
  <c r="CZ400" i="44"/>
  <c r="CU400" i="44"/>
  <c r="CP400" i="44"/>
  <c r="CK400" i="44"/>
  <c r="CF400" i="44"/>
  <c r="HT400" i="44"/>
  <c r="HJ400" i="44"/>
  <c r="HO400" i="44"/>
  <c r="CY396" i="44"/>
  <c r="CT396" i="44"/>
  <c r="CO396" i="44"/>
  <c r="CJ396" i="44"/>
  <c r="CE396" i="44"/>
  <c r="HO396" i="44"/>
  <c r="HT396" i="44"/>
  <c r="HJ396" i="44"/>
  <c r="HN392" i="44"/>
  <c r="HI392" i="44"/>
  <c r="HS392" i="44"/>
  <c r="DA388" i="44"/>
  <c r="CV388" i="44"/>
  <c r="CQ388" i="44"/>
  <c r="CL388" i="44"/>
  <c r="CG388" i="44"/>
  <c r="CZ384" i="44"/>
  <c r="CU384" i="44"/>
  <c r="CP384" i="44"/>
  <c r="CK384" i="44"/>
  <c r="CF384" i="44"/>
  <c r="CY380" i="44"/>
  <c r="CT380" i="44"/>
  <c r="CO380" i="44"/>
  <c r="CJ380" i="44"/>
  <c r="CE380" i="44"/>
  <c r="HN376" i="44"/>
  <c r="HS376" i="44"/>
  <c r="HI376" i="44"/>
  <c r="DA372" i="44"/>
  <c r="CV372" i="44"/>
  <c r="CQ372" i="44"/>
  <c r="CL372" i="44"/>
  <c r="CG372" i="44"/>
  <c r="CZ368" i="44"/>
  <c r="CU368" i="44"/>
  <c r="CP368" i="44"/>
  <c r="CK368" i="44"/>
  <c r="CF368" i="44"/>
  <c r="CY364" i="44"/>
  <c r="CT364" i="44"/>
  <c r="CO364" i="44"/>
  <c r="CJ364" i="44"/>
  <c r="CE364" i="44"/>
  <c r="HN360" i="44"/>
  <c r="HS360" i="44"/>
  <c r="HI360" i="44"/>
  <c r="HR360" i="44"/>
  <c r="HH360" i="44"/>
  <c r="HM360" i="44"/>
  <c r="DA356" i="44"/>
  <c r="CV356" i="44"/>
  <c r="CQ356" i="44"/>
  <c r="CL356" i="44"/>
  <c r="CG356" i="44"/>
  <c r="HR356" i="44"/>
  <c r="HH356" i="44"/>
  <c r="HM356" i="44"/>
  <c r="CZ352" i="44"/>
  <c r="CU352" i="44"/>
  <c r="CP352" i="44"/>
  <c r="CK352" i="44"/>
  <c r="CF352" i="44"/>
  <c r="HS352" i="44"/>
  <c r="HI352" i="44"/>
  <c r="HN352" i="44"/>
  <c r="CY348" i="44"/>
  <c r="CT348" i="44"/>
  <c r="CO348" i="44"/>
  <c r="CJ348" i="44"/>
  <c r="CE348" i="44"/>
  <c r="HS348" i="44"/>
  <c r="HI348" i="44"/>
  <c r="HN348" i="44"/>
  <c r="HM344" i="44"/>
  <c r="HH344" i="44"/>
  <c r="HR344" i="44"/>
  <c r="DA340" i="44"/>
  <c r="CV340" i="44"/>
  <c r="CQ340" i="44"/>
  <c r="CL340" i="44"/>
  <c r="CG340" i="44"/>
  <c r="HM340" i="44"/>
  <c r="HR340" i="44"/>
  <c r="HH340" i="44"/>
  <c r="CZ336" i="44"/>
  <c r="CU336" i="44"/>
  <c r="CP336" i="44"/>
  <c r="CK336" i="44"/>
  <c r="CF336" i="44"/>
  <c r="CY332" i="44"/>
  <c r="CT332" i="44"/>
  <c r="CO332" i="44"/>
  <c r="CJ332" i="44"/>
  <c r="CE332" i="44"/>
  <c r="HR332" i="44"/>
  <c r="HH332" i="44"/>
  <c r="HM332" i="44"/>
  <c r="HN328" i="44"/>
  <c r="HS328" i="44"/>
  <c r="HI328" i="44"/>
  <c r="DA324" i="44"/>
  <c r="CV324" i="44"/>
  <c r="CQ324" i="44"/>
  <c r="CL324" i="44"/>
  <c r="CG324" i="44"/>
  <c r="CZ320" i="44"/>
  <c r="CU320" i="44"/>
  <c r="CP320" i="44"/>
  <c r="CK320" i="44"/>
  <c r="CF320" i="44"/>
  <c r="CY316" i="44"/>
  <c r="CT316" i="44"/>
  <c r="CO316" i="44"/>
  <c r="CJ316" i="44"/>
  <c r="CE316" i="44"/>
  <c r="HS316" i="44"/>
  <c r="HI316" i="44"/>
  <c r="HN316" i="44"/>
  <c r="HN312" i="44"/>
  <c r="HS312" i="44"/>
  <c r="HI312" i="44"/>
  <c r="HM312" i="44"/>
  <c r="HR312" i="44"/>
  <c r="HH312" i="44"/>
  <c r="DA308" i="44"/>
  <c r="CV308" i="44"/>
  <c r="CQ308" i="44"/>
  <c r="CL308" i="44"/>
  <c r="CG308" i="44"/>
  <c r="HR308" i="44"/>
  <c r="HH308" i="44"/>
  <c r="HM308" i="44"/>
  <c r="CZ304" i="44"/>
  <c r="CU304" i="44"/>
  <c r="CP304" i="44"/>
  <c r="CK304" i="44"/>
  <c r="CF304" i="44"/>
  <c r="HS304" i="44"/>
  <c r="HI304" i="44"/>
  <c r="HN304" i="44"/>
  <c r="CY300" i="44"/>
  <c r="CT300" i="44"/>
  <c r="CO300" i="44"/>
  <c r="CJ300" i="44"/>
  <c r="CE300" i="44"/>
  <c r="HO300" i="44"/>
  <c r="HT300" i="44"/>
  <c r="HJ300" i="44"/>
  <c r="HR296" i="44"/>
  <c r="HH296" i="44"/>
  <c r="HM296" i="44"/>
  <c r="DA292" i="44"/>
  <c r="CV292" i="44"/>
  <c r="CQ292" i="44"/>
  <c r="CL292" i="44"/>
  <c r="CG292" i="44"/>
  <c r="HR292" i="44"/>
  <c r="HH292" i="44"/>
  <c r="HM292" i="44"/>
  <c r="CZ288" i="44"/>
  <c r="CU288" i="44"/>
  <c r="CP288" i="44"/>
  <c r="CK288" i="44"/>
  <c r="CF288" i="44"/>
  <c r="CY284" i="44"/>
  <c r="CT284" i="44"/>
  <c r="CO284" i="44"/>
  <c r="CJ284" i="44"/>
  <c r="CE284" i="44"/>
  <c r="HO284" i="44"/>
  <c r="HT284" i="44"/>
  <c r="HJ284" i="44"/>
  <c r="HR280" i="44"/>
  <c r="HH280" i="44"/>
  <c r="HM280" i="44"/>
  <c r="DA276" i="44"/>
  <c r="CV276" i="44"/>
  <c r="CQ276" i="44"/>
  <c r="CL276" i="44"/>
  <c r="CG276" i="44"/>
  <c r="HR276" i="44"/>
  <c r="HH276" i="44"/>
  <c r="HM276" i="44"/>
  <c r="CZ272" i="44"/>
  <c r="CU272" i="44"/>
  <c r="CP272" i="44"/>
  <c r="CK272" i="44"/>
  <c r="CF272" i="44"/>
  <c r="HO272" i="44"/>
  <c r="HT272" i="44"/>
  <c r="HJ272" i="44"/>
  <c r="CY268" i="44"/>
  <c r="CT268" i="44"/>
  <c r="CO268" i="44"/>
  <c r="CJ268" i="44"/>
  <c r="CE268" i="44"/>
  <c r="HR268" i="44"/>
  <c r="HH268" i="44"/>
  <c r="HM268" i="44"/>
  <c r="HN264" i="44"/>
  <c r="HS264" i="44"/>
  <c r="HI264" i="44"/>
  <c r="HR264" i="44"/>
  <c r="HH264" i="44"/>
  <c r="HM264" i="44"/>
  <c r="DA260" i="44"/>
  <c r="CV260" i="44"/>
  <c r="CQ260" i="44"/>
  <c r="CL260" i="44"/>
  <c r="CG260" i="44"/>
  <c r="CZ256" i="44"/>
  <c r="CU256" i="44"/>
  <c r="CP256" i="44"/>
  <c r="CK256" i="44"/>
  <c r="CF256" i="44"/>
  <c r="HO256" i="44"/>
  <c r="HT256" i="44"/>
  <c r="HJ256" i="44"/>
  <c r="CY252" i="44"/>
  <c r="CT252" i="44"/>
  <c r="CO252" i="44"/>
  <c r="CJ252" i="44"/>
  <c r="CE252" i="44"/>
  <c r="HR252" i="44"/>
  <c r="HH252" i="44"/>
  <c r="HM252" i="44"/>
  <c r="HN248" i="44"/>
  <c r="HS248" i="44"/>
  <c r="HI248" i="44"/>
  <c r="HR248" i="44"/>
  <c r="HH248" i="44"/>
  <c r="HM248" i="44"/>
  <c r="DA244" i="44"/>
  <c r="CV244" i="44"/>
  <c r="CQ244" i="44"/>
  <c r="CL244" i="44"/>
  <c r="CG244" i="44"/>
  <c r="CZ240" i="44"/>
  <c r="CU240" i="44"/>
  <c r="CP240" i="44"/>
  <c r="CK240" i="44"/>
  <c r="CF240" i="44"/>
  <c r="HO240" i="44"/>
  <c r="HT240" i="44"/>
  <c r="HJ240" i="44"/>
  <c r="CY236" i="44"/>
  <c r="CT236" i="44"/>
  <c r="CO236" i="44"/>
  <c r="CJ236" i="44"/>
  <c r="CE236" i="44"/>
  <c r="HM236" i="44"/>
  <c r="HH236" i="44"/>
  <c r="HR236" i="44"/>
  <c r="HT232" i="44"/>
  <c r="HJ232" i="44"/>
  <c r="HO232" i="44"/>
  <c r="DA228" i="44"/>
  <c r="CV228" i="44"/>
  <c r="CQ228" i="44"/>
  <c r="CL228" i="44"/>
  <c r="CG228" i="44"/>
  <c r="HM228" i="44"/>
  <c r="HH228" i="44"/>
  <c r="HR228" i="44"/>
  <c r="CZ224" i="44"/>
  <c r="CU224" i="44"/>
  <c r="CP224" i="44"/>
  <c r="CK224" i="44"/>
  <c r="CF224" i="44"/>
  <c r="CY220" i="44"/>
  <c r="CT220" i="44"/>
  <c r="CO220" i="44"/>
  <c r="CJ220" i="44"/>
  <c r="CE220" i="44"/>
  <c r="HN216" i="44"/>
  <c r="HS216" i="44"/>
  <c r="HI216" i="44"/>
  <c r="DA212" i="44"/>
  <c r="CV212" i="44"/>
  <c r="CQ212" i="44"/>
  <c r="CL212" i="44"/>
  <c r="CG212" i="44"/>
  <c r="CZ208" i="44"/>
  <c r="CU208" i="44"/>
  <c r="CP208" i="44"/>
  <c r="CK208" i="44"/>
  <c r="CF208" i="44"/>
  <c r="CY204" i="44"/>
  <c r="CT204" i="44"/>
  <c r="CO204" i="44"/>
  <c r="CJ204" i="44"/>
  <c r="CE204" i="44"/>
  <c r="HN200" i="44"/>
  <c r="HS200" i="44"/>
  <c r="HI200" i="44"/>
  <c r="DA196" i="44"/>
  <c r="CV196" i="44"/>
  <c r="CQ196" i="44"/>
  <c r="CL196" i="44"/>
  <c r="CG196" i="44"/>
  <c r="CZ192" i="44"/>
  <c r="CU192" i="44"/>
  <c r="CP192" i="44"/>
  <c r="CK192" i="44"/>
  <c r="CF192" i="44"/>
  <c r="CY188" i="44"/>
  <c r="CT188" i="44"/>
  <c r="CO188" i="44"/>
  <c r="CJ188" i="44"/>
  <c r="CE188" i="44"/>
  <c r="HS188" i="44"/>
  <c r="HN188" i="44"/>
  <c r="HI188" i="44"/>
  <c r="HT184" i="44"/>
  <c r="HJ184" i="44"/>
  <c r="HO184" i="44"/>
  <c r="DA180" i="44"/>
  <c r="CV180" i="44"/>
  <c r="CQ180" i="44"/>
  <c r="CL180" i="44"/>
  <c r="CG180" i="44"/>
  <c r="HT180" i="44"/>
  <c r="HJ180" i="44"/>
  <c r="HO180" i="44"/>
  <c r="CZ176" i="44"/>
  <c r="CU176" i="44"/>
  <c r="CP176" i="44"/>
  <c r="CK176" i="44"/>
  <c r="CF176" i="44"/>
  <c r="HT176" i="44"/>
  <c r="HJ176" i="44"/>
  <c r="HO176" i="44"/>
  <c r="CY172" i="44"/>
  <c r="CT172" i="44"/>
  <c r="CO172" i="44"/>
  <c r="CJ172" i="44"/>
  <c r="CE172" i="44"/>
  <c r="HT172" i="44"/>
  <c r="HJ172" i="44"/>
  <c r="HO172" i="44"/>
  <c r="HT168" i="44"/>
  <c r="HJ168" i="44"/>
  <c r="HO168" i="44"/>
  <c r="DA164" i="44"/>
  <c r="CV164" i="44"/>
  <c r="CQ164" i="44"/>
  <c r="CL164" i="44"/>
  <c r="CG164" i="44"/>
  <c r="HT164" i="44"/>
  <c r="HJ164" i="44"/>
  <c r="HO164" i="44"/>
  <c r="CZ160" i="44"/>
  <c r="CU160" i="44"/>
  <c r="CP160" i="44"/>
  <c r="CK160" i="44"/>
  <c r="CF160" i="44"/>
  <c r="HT160" i="44"/>
  <c r="HJ160" i="44"/>
  <c r="HO160" i="44"/>
  <c r="CY156" i="44"/>
  <c r="CT156" i="44"/>
  <c r="CO156" i="44"/>
  <c r="CJ156" i="44"/>
  <c r="CE156" i="44"/>
  <c r="HT156" i="44"/>
  <c r="HJ156" i="44"/>
  <c r="HO156" i="44"/>
  <c r="HM152" i="44"/>
  <c r="HR152" i="44"/>
  <c r="HH152" i="44"/>
  <c r="DA148" i="44"/>
  <c r="CV148" i="44"/>
  <c r="CQ148" i="44"/>
  <c r="CL148" i="44"/>
  <c r="CG148" i="44"/>
  <c r="CZ144" i="44"/>
  <c r="CU144" i="44"/>
  <c r="CP144" i="44"/>
  <c r="CK144" i="44"/>
  <c r="CF144" i="44"/>
  <c r="HS144" i="44"/>
  <c r="HI144" i="44"/>
  <c r="HN144" i="44"/>
  <c r="CY140" i="44"/>
  <c r="CT140" i="44"/>
  <c r="CO140" i="44"/>
  <c r="CJ140" i="44"/>
  <c r="CE140" i="44"/>
  <c r="HJ136" i="44"/>
  <c r="HT136" i="44"/>
  <c r="HO136" i="44"/>
  <c r="DA132" i="44"/>
  <c r="CV132" i="44"/>
  <c r="CQ132" i="44"/>
  <c r="CL132" i="44"/>
  <c r="CG132" i="44"/>
  <c r="CZ128" i="44"/>
  <c r="CU128" i="44"/>
  <c r="CP128" i="44"/>
  <c r="CK128" i="44"/>
  <c r="CF128" i="44"/>
  <c r="HS128" i="44"/>
  <c r="HI128" i="44"/>
  <c r="HN128" i="44"/>
  <c r="CY124" i="44"/>
  <c r="CT124" i="44"/>
  <c r="CO124" i="44"/>
  <c r="CJ124" i="44"/>
  <c r="CE124" i="44"/>
  <c r="HS116" i="44"/>
  <c r="HN116" i="44"/>
  <c r="HI116" i="44"/>
  <c r="HS104" i="44"/>
  <c r="HI104" i="44"/>
  <c r="HN104" i="44"/>
  <c r="HR100" i="44"/>
  <c r="HH100" i="44"/>
  <c r="HM100" i="44"/>
  <c r="HT88" i="44"/>
  <c r="HO88" i="44"/>
  <c r="HJ88" i="44"/>
  <c r="HJ84" i="44"/>
  <c r="HT84" i="44"/>
  <c r="HO84" i="44"/>
  <c r="HR76" i="44"/>
  <c r="HH76" i="44"/>
  <c r="HM76" i="44"/>
  <c r="HR68" i="44"/>
  <c r="HM68" i="44"/>
  <c r="HH68" i="44"/>
  <c r="HS64" i="44"/>
  <c r="HI64" i="44"/>
  <c r="HN64" i="44"/>
  <c r="HR64" i="44"/>
  <c r="HH64" i="44"/>
  <c r="HM64" i="44"/>
  <c r="HR60" i="44"/>
  <c r="HM60" i="44"/>
  <c r="HH60" i="44"/>
  <c r="HR52" i="44"/>
  <c r="HM52" i="44"/>
  <c r="HH52" i="44"/>
  <c r="HS48" i="44"/>
  <c r="HI48" i="44"/>
  <c r="HN48" i="44"/>
  <c r="HO44" i="44"/>
  <c r="HJ44" i="44"/>
  <c r="HT44" i="44"/>
  <c r="HS36" i="44"/>
  <c r="HI36" i="44"/>
  <c r="HN36" i="44"/>
  <c r="HJ32" i="44"/>
  <c r="HT32" i="44"/>
  <c r="HO32" i="44"/>
  <c r="DZ528" i="44"/>
  <c r="DY536" i="44" s="1"/>
  <c r="HS28" i="44"/>
  <c r="HI28" i="44"/>
  <c r="HN28" i="44"/>
  <c r="HR523" i="44"/>
  <c r="HH523" i="44"/>
  <c r="HM523" i="44"/>
  <c r="CY519" i="44"/>
  <c r="CT519" i="44"/>
  <c r="CO519" i="44"/>
  <c r="CJ519" i="44"/>
  <c r="CE519" i="44"/>
  <c r="HR519" i="44"/>
  <c r="HM519" i="44"/>
  <c r="HH519" i="44"/>
  <c r="DA515" i="44"/>
  <c r="CV515" i="44"/>
  <c r="CQ515" i="44"/>
  <c r="CL515" i="44"/>
  <c r="CG515" i="44"/>
  <c r="HT515" i="44"/>
  <c r="HO515" i="44"/>
  <c r="HJ515" i="44"/>
  <c r="CZ511" i="44"/>
  <c r="CU511" i="44"/>
  <c r="CP511" i="44"/>
  <c r="CK511" i="44"/>
  <c r="CF511" i="44"/>
  <c r="HO511" i="44"/>
  <c r="HT511" i="44"/>
  <c r="HJ511" i="44"/>
  <c r="HS507" i="44"/>
  <c r="HI507" i="44"/>
  <c r="HN507" i="44"/>
  <c r="CY503" i="44"/>
  <c r="CT503" i="44"/>
  <c r="CO503" i="44"/>
  <c r="CJ503" i="44"/>
  <c r="CE503" i="44"/>
  <c r="DA499" i="44"/>
  <c r="CV499" i="44"/>
  <c r="CQ499" i="44"/>
  <c r="CL499" i="44"/>
  <c r="CG499" i="44"/>
  <c r="CZ495" i="44"/>
  <c r="CU495" i="44"/>
  <c r="CP495" i="44"/>
  <c r="CK495" i="44"/>
  <c r="CF495" i="44"/>
  <c r="HH495" i="44"/>
  <c r="HR495" i="44"/>
  <c r="HM495" i="44"/>
  <c r="HS491" i="44"/>
  <c r="HI491" i="44"/>
  <c r="HN491" i="44"/>
  <c r="CY487" i="44"/>
  <c r="CT487" i="44"/>
  <c r="CO487" i="44"/>
  <c r="CJ487" i="44"/>
  <c r="CE487" i="44"/>
  <c r="HR487" i="44"/>
  <c r="HH487" i="44"/>
  <c r="HM487" i="44"/>
  <c r="CY483" i="44"/>
  <c r="CT483" i="44"/>
  <c r="CO483" i="44"/>
  <c r="CJ483" i="44"/>
  <c r="CE483" i="44"/>
  <c r="HS483" i="44"/>
  <c r="HI483" i="44"/>
  <c r="HN483" i="44"/>
  <c r="DA479" i="44"/>
  <c r="CV479" i="44"/>
  <c r="CQ479" i="44"/>
  <c r="CL479" i="44"/>
  <c r="CG479" i="44"/>
  <c r="HS479" i="44"/>
  <c r="HI479" i="44"/>
  <c r="HN479" i="44"/>
  <c r="HS475" i="44"/>
  <c r="HI475" i="44"/>
  <c r="HN475" i="44"/>
  <c r="HM475" i="44"/>
  <c r="HH475" i="44"/>
  <c r="HR475" i="44"/>
  <c r="CZ471" i="44"/>
  <c r="CU471" i="44"/>
  <c r="CP471" i="44"/>
  <c r="CK471" i="44"/>
  <c r="CF471" i="44"/>
  <c r="HR471" i="44"/>
  <c r="HH471" i="44"/>
  <c r="HM471" i="44"/>
  <c r="CY467" i="44"/>
  <c r="CT467" i="44"/>
  <c r="CO467" i="44"/>
  <c r="CJ467" i="44"/>
  <c r="CE467" i="44"/>
  <c r="HT467" i="44"/>
  <c r="HO467" i="44"/>
  <c r="HJ467" i="44"/>
  <c r="DA463" i="44"/>
  <c r="CV463" i="44"/>
  <c r="CQ463" i="44"/>
  <c r="CL463" i="44"/>
  <c r="CG463" i="44"/>
  <c r="HR463" i="44"/>
  <c r="HH463" i="44"/>
  <c r="HM463" i="44"/>
  <c r="HS459" i="44"/>
  <c r="HN459" i="44"/>
  <c r="HI459" i="44"/>
  <c r="CZ455" i="44"/>
  <c r="CU455" i="44"/>
  <c r="CP455" i="44"/>
  <c r="CK455" i="44"/>
  <c r="CF455" i="44"/>
  <c r="HT455" i="44"/>
  <c r="HJ455" i="44"/>
  <c r="HO455" i="44"/>
  <c r="CY451" i="44"/>
  <c r="CT451" i="44"/>
  <c r="CO451" i="44"/>
  <c r="CJ451" i="44"/>
  <c r="CE451" i="44"/>
  <c r="HT451" i="44"/>
  <c r="HJ451" i="44"/>
  <c r="HO451" i="44"/>
  <c r="DA447" i="44"/>
  <c r="CV447" i="44"/>
  <c r="CQ447" i="44"/>
  <c r="CL447" i="44"/>
  <c r="CG447" i="44"/>
  <c r="HT447" i="44"/>
  <c r="HJ447" i="44"/>
  <c r="HO447" i="44"/>
  <c r="CZ439" i="44"/>
  <c r="CU439" i="44"/>
  <c r="CP439" i="44"/>
  <c r="CK439" i="44"/>
  <c r="CF439" i="44"/>
  <c r="CY435" i="44"/>
  <c r="CT435" i="44"/>
  <c r="CO435" i="44"/>
  <c r="CJ435" i="44"/>
  <c r="CE435" i="44"/>
  <c r="HS435" i="44"/>
  <c r="HN435" i="44"/>
  <c r="HI435" i="44"/>
  <c r="DA431" i="44"/>
  <c r="CV431" i="44"/>
  <c r="CQ431" i="44"/>
  <c r="CL431" i="44"/>
  <c r="CG431" i="44"/>
  <c r="HS431" i="44"/>
  <c r="HI431" i="44"/>
  <c r="HN431" i="44"/>
  <c r="HS427" i="44"/>
  <c r="HN427" i="44"/>
  <c r="HI427" i="44"/>
  <c r="HM427" i="44"/>
  <c r="HH427" i="44"/>
  <c r="HR427" i="44"/>
  <c r="CZ423" i="44"/>
  <c r="CU423" i="44"/>
  <c r="CP423" i="44"/>
  <c r="CK423" i="44"/>
  <c r="CF423" i="44"/>
  <c r="CY419" i="44"/>
  <c r="CT419" i="44"/>
  <c r="CO419" i="44"/>
  <c r="CJ419" i="44"/>
  <c r="CE419" i="44"/>
  <c r="DA415" i="44"/>
  <c r="CV415" i="44"/>
  <c r="CQ415" i="44"/>
  <c r="CL415" i="44"/>
  <c r="CG415" i="44"/>
  <c r="HS415" i="44"/>
  <c r="HI415" i="44"/>
  <c r="HN415" i="44"/>
  <c r="HT411" i="44"/>
  <c r="HJ411" i="44"/>
  <c r="HO411" i="44"/>
  <c r="CZ407" i="44"/>
  <c r="CU407" i="44"/>
  <c r="CP407" i="44"/>
  <c r="CK407" i="44"/>
  <c r="CF407" i="44"/>
  <c r="HT407" i="44"/>
  <c r="HJ407" i="44"/>
  <c r="HO407" i="44"/>
  <c r="CY403" i="44"/>
  <c r="CT403" i="44"/>
  <c r="CO403" i="44"/>
  <c r="CJ403" i="44"/>
  <c r="CE403" i="44"/>
  <c r="HT403" i="44"/>
  <c r="HJ403" i="44"/>
  <c r="HO403" i="44"/>
  <c r="DA399" i="44"/>
  <c r="CV399" i="44"/>
  <c r="CQ399" i="44"/>
  <c r="CL399" i="44"/>
  <c r="CG399" i="44"/>
  <c r="HO399" i="44"/>
  <c r="HJ399" i="44"/>
  <c r="HT399" i="44"/>
  <c r="HM395" i="44"/>
  <c r="HH395" i="44"/>
  <c r="HR395" i="44"/>
  <c r="CZ391" i="44"/>
  <c r="CU391" i="44"/>
  <c r="CP391" i="44"/>
  <c r="CK391" i="44"/>
  <c r="CF391" i="44"/>
  <c r="HT391" i="44"/>
  <c r="HJ391" i="44"/>
  <c r="HO391" i="44"/>
  <c r="CY387" i="44"/>
  <c r="CT387" i="44"/>
  <c r="CO387" i="44"/>
  <c r="CJ387" i="44"/>
  <c r="CE387" i="44"/>
  <c r="HO387" i="44"/>
  <c r="HT387" i="44"/>
  <c r="HJ387" i="44"/>
  <c r="DA383" i="44"/>
  <c r="CV383" i="44"/>
  <c r="CQ383" i="44"/>
  <c r="CL383" i="44"/>
  <c r="CG383" i="44"/>
  <c r="HO383" i="44"/>
  <c r="HT383" i="44"/>
  <c r="HJ383" i="44"/>
  <c r="HT379" i="44"/>
  <c r="HJ379" i="44"/>
  <c r="HO379" i="44"/>
  <c r="CZ375" i="44"/>
  <c r="CU375" i="44"/>
  <c r="CP375" i="44"/>
  <c r="CK375" i="44"/>
  <c r="CF375" i="44"/>
  <c r="HT375" i="44"/>
  <c r="HJ375" i="44"/>
  <c r="HO375" i="44"/>
  <c r="CY371" i="44"/>
  <c r="CT371" i="44"/>
  <c r="CO371" i="44"/>
  <c r="CJ371" i="44"/>
  <c r="CE371" i="44"/>
  <c r="HO371" i="44"/>
  <c r="HT371" i="44"/>
  <c r="HJ371" i="44"/>
  <c r="DA367" i="44"/>
  <c r="CV367" i="44"/>
  <c r="CQ367" i="44"/>
  <c r="CL367" i="44"/>
  <c r="CG367" i="44"/>
  <c r="HO367" i="44"/>
  <c r="HT367" i="44"/>
  <c r="HJ367" i="44"/>
  <c r="HT363" i="44"/>
  <c r="HJ363" i="44"/>
  <c r="HO363" i="44"/>
  <c r="CZ359" i="44"/>
  <c r="CU359" i="44"/>
  <c r="CP359" i="44"/>
  <c r="CK359" i="44"/>
  <c r="CF359" i="44"/>
  <c r="CY355" i="44"/>
  <c r="CT355" i="44"/>
  <c r="CO355" i="44"/>
  <c r="CJ355" i="44"/>
  <c r="CE355" i="44"/>
  <c r="DA351" i="44"/>
  <c r="CV351" i="44"/>
  <c r="CQ351" i="44"/>
  <c r="CL351" i="44"/>
  <c r="CG351" i="44"/>
  <c r="HS347" i="44"/>
  <c r="HI347" i="44"/>
  <c r="HN347" i="44"/>
  <c r="CZ343" i="44"/>
  <c r="CU343" i="44"/>
  <c r="CP343" i="44"/>
  <c r="CK343" i="44"/>
  <c r="CF343" i="44"/>
  <c r="HO343" i="44"/>
  <c r="HJ343" i="44"/>
  <c r="HT343" i="44"/>
  <c r="CY339" i="44"/>
  <c r="CT339" i="44"/>
  <c r="CO339" i="44"/>
  <c r="CJ339" i="44"/>
  <c r="CE339" i="44"/>
  <c r="HO339" i="44"/>
  <c r="HT339" i="44"/>
  <c r="HJ339" i="44"/>
  <c r="DA335" i="44"/>
  <c r="CV335" i="44"/>
  <c r="CQ335" i="44"/>
  <c r="CL335" i="44"/>
  <c r="CG335" i="44"/>
  <c r="HO335" i="44"/>
  <c r="HT335" i="44"/>
  <c r="HJ335" i="44"/>
  <c r="HN331" i="44"/>
  <c r="HS331" i="44"/>
  <c r="HI331" i="44"/>
  <c r="HR331" i="44"/>
  <c r="HH331" i="44"/>
  <c r="HM331" i="44"/>
  <c r="CZ327" i="44"/>
  <c r="CU327" i="44"/>
  <c r="CP327" i="44"/>
  <c r="CK327" i="44"/>
  <c r="CF327" i="44"/>
  <c r="HT327" i="44"/>
  <c r="HJ327" i="44"/>
  <c r="HO327" i="44"/>
  <c r="CY323" i="44"/>
  <c r="CT323" i="44"/>
  <c r="CO323" i="44"/>
  <c r="CJ323" i="44"/>
  <c r="CE323" i="44"/>
  <c r="HS323" i="44"/>
  <c r="HI323" i="44"/>
  <c r="HN323" i="44"/>
  <c r="DA319" i="44"/>
  <c r="CV319" i="44"/>
  <c r="CQ319" i="44"/>
  <c r="CL319" i="44"/>
  <c r="CG319" i="44"/>
  <c r="HS315" i="44"/>
  <c r="HI315" i="44"/>
  <c r="HN315" i="44"/>
  <c r="CZ311" i="44"/>
  <c r="CU311" i="44"/>
  <c r="CP311" i="44"/>
  <c r="CK311" i="44"/>
  <c r="CF311" i="44"/>
  <c r="CY307" i="44"/>
  <c r="CT307" i="44"/>
  <c r="CO307" i="44"/>
  <c r="CJ307" i="44"/>
  <c r="CE307" i="44"/>
  <c r="DA303" i="44"/>
  <c r="CV303" i="44"/>
  <c r="CQ303" i="44"/>
  <c r="CL303" i="44"/>
  <c r="CG303" i="44"/>
  <c r="HO303" i="44"/>
  <c r="HT303" i="44"/>
  <c r="HJ303" i="44"/>
  <c r="HR299" i="44"/>
  <c r="HH299" i="44"/>
  <c r="HM299" i="44"/>
  <c r="CZ295" i="44"/>
  <c r="CU295" i="44"/>
  <c r="CP295" i="44"/>
  <c r="CK295" i="44"/>
  <c r="CF295" i="44"/>
  <c r="HR295" i="44"/>
  <c r="HM295" i="44"/>
  <c r="HH295" i="44"/>
  <c r="CY291" i="44"/>
  <c r="CT291" i="44"/>
  <c r="CO291" i="44"/>
  <c r="CJ291" i="44"/>
  <c r="CE291" i="44"/>
  <c r="DA287" i="44"/>
  <c r="CV287" i="44"/>
  <c r="CQ287" i="44"/>
  <c r="CL287" i="44"/>
  <c r="CG287" i="44"/>
  <c r="HT287" i="44"/>
  <c r="HO287" i="44"/>
  <c r="HJ287" i="44"/>
  <c r="HR283" i="44"/>
  <c r="HH283" i="44"/>
  <c r="HM283" i="44"/>
  <c r="CZ279" i="44"/>
  <c r="CU279" i="44"/>
  <c r="CP279" i="44"/>
  <c r="CK279" i="44"/>
  <c r="CF279" i="44"/>
  <c r="HR279" i="44"/>
  <c r="HM279" i="44"/>
  <c r="HH279" i="44"/>
  <c r="CY275" i="44"/>
  <c r="CT275" i="44"/>
  <c r="CO275" i="44"/>
  <c r="CJ275" i="44"/>
  <c r="CE275" i="44"/>
  <c r="HO275" i="44"/>
  <c r="HT275" i="44"/>
  <c r="HJ275" i="44"/>
  <c r="DA271" i="44"/>
  <c r="CV271" i="44"/>
  <c r="CQ271" i="44"/>
  <c r="CL271" i="44"/>
  <c r="CG271" i="44"/>
  <c r="HR271" i="44"/>
  <c r="HM271" i="44"/>
  <c r="HH271" i="44"/>
  <c r="HS267" i="44"/>
  <c r="HI267" i="44"/>
  <c r="HN267" i="44"/>
  <c r="HR267" i="44"/>
  <c r="HH267" i="44"/>
  <c r="HM267" i="44"/>
  <c r="CZ263" i="44"/>
  <c r="CU263" i="44"/>
  <c r="CP263" i="44"/>
  <c r="CK263" i="44"/>
  <c r="CF263" i="44"/>
  <c r="CY259" i="44"/>
  <c r="CT259" i="44"/>
  <c r="CO259" i="44"/>
  <c r="CJ259" i="44"/>
  <c r="CE259" i="44"/>
  <c r="HO259" i="44"/>
  <c r="HJ259" i="44"/>
  <c r="HT259" i="44"/>
  <c r="DA255" i="44"/>
  <c r="CV255" i="44"/>
  <c r="CQ255" i="44"/>
  <c r="CL255" i="44"/>
  <c r="CG255" i="44"/>
  <c r="HR255" i="44"/>
  <c r="HM255" i="44"/>
  <c r="HH255" i="44"/>
  <c r="HS251" i="44"/>
  <c r="HI251" i="44"/>
  <c r="HN251" i="44"/>
  <c r="HR251" i="44"/>
  <c r="HH251" i="44"/>
  <c r="HM251" i="44"/>
  <c r="CZ247" i="44"/>
  <c r="CU247" i="44"/>
  <c r="CP247" i="44"/>
  <c r="CK247" i="44"/>
  <c r="CF247" i="44"/>
  <c r="CY243" i="44"/>
  <c r="CT243" i="44"/>
  <c r="CO243" i="44"/>
  <c r="CJ243" i="44"/>
  <c r="CE243" i="44"/>
  <c r="HO243" i="44"/>
  <c r="HJ243" i="44"/>
  <c r="HT243" i="44"/>
  <c r="DA239" i="44"/>
  <c r="CV239" i="44"/>
  <c r="CQ239" i="44"/>
  <c r="CL239" i="44"/>
  <c r="CG239" i="44"/>
  <c r="HR239" i="44"/>
  <c r="HH239" i="44"/>
  <c r="HM239" i="44"/>
  <c r="HT235" i="44"/>
  <c r="HJ235" i="44"/>
  <c r="HO235" i="44"/>
  <c r="CZ231" i="44"/>
  <c r="CU231" i="44"/>
  <c r="CP231" i="44"/>
  <c r="CK231" i="44"/>
  <c r="CF231" i="44"/>
  <c r="CY227" i="44"/>
  <c r="CT227" i="44"/>
  <c r="CO227" i="44"/>
  <c r="CJ227" i="44"/>
  <c r="CE227" i="44"/>
  <c r="DA223" i="44"/>
  <c r="CV223" i="44"/>
  <c r="CQ223" i="44"/>
  <c r="CL223" i="44"/>
  <c r="CG223" i="44"/>
  <c r="HR223" i="44"/>
  <c r="HH223" i="44"/>
  <c r="HM223" i="44"/>
  <c r="HR219" i="44"/>
  <c r="HM219" i="44"/>
  <c r="HH219" i="44"/>
  <c r="CZ215" i="44"/>
  <c r="CU215" i="44"/>
  <c r="CP215" i="44"/>
  <c r="CK215" i="44"/>
  <c r="CF215" i="44"/>
  <c r="CY211" i="44"/>
  <c r="CT211" i="44"/>
  <c r="CO211" i="44"/>
  <c r="CJ211" i="44"/>
  <c r="CE211" i="44"/>
  <c r="DA207" i="44"/>
  <c r="CV207" i="44"/>
  <c r="CQ207" i="44"/>
  <c r="CL207" i="44"/>
  <c r="CG207" i="44"/>
  <c r="HR207" i="44"/>
  <c r="HH207" i="44"/>
  <c r="HM207" i="44"/>
  <c r="HR203" i="44"/>
  <c r="HM203" i="44"/>
  <c r="HH203" i="44"/>
  <c r="CZ199" i="44"/>
  <c r="CU199" i="44"/>
  <c r="CP199" i="44"/>
  <c r="CK199" i="44"/>
  <c r="CF199" i="44"/>
  <c r="CY195" i="44"/>
  <c r="CT195" i="44"/>
  <c r="CO195" i="44"/>
  <c r="CJ195" i="44"/>
  <c r="CE195" i="44"/>
  <c r="HO195" i="44"/>
  <c r="HT195" i="44"/>
  <c r="HJ195" i="44"/>
  <c r="DA191" i="44"/>
  <c r="CV191" i="44"/>
  <c r="CQ191" i="44"/>
  <c r="CL191" i="44"/>
  <c r="CG191" i="44"/>
  <c r="HR187" i="44"/>
  <c r="HM187" i="44"/>
  <c r="HH187" i="44"/>
  <c r="CZ183" i="44"/>
  <c r="CU183" i="44"/>
  <c r="CP183" i="44"/>
  <c r="CK183" i="44"/>
  <c r="CF183" i="44"/>
  <c r="HR183" i="44"/>
  <c r="HH183" i="44"/>
  <c r="HM183" i="44"/>
  <c r="CY179" i="44"/>
  <c r="CT179" i="44"/>
  <c r="CO179" i="44"/>
  <c r="CJ179" i="44"/>
  <c r="CE179" i="44"/>
  <c r="HS179" i="44"/>
  <c r="HI179" i="44"/>
  <c r="HN179" i="44"/>
  <c r="DA175" i="44"/>
  <c r="CV175" i="44"/>
  <c r="CQ175" i="44"/>
  <c r="CL175" i="44"/>
  <c r="CG175" i="44"/>
  <c r="HN175" i="44"/>
  <c r="HS175" i="44"/>
  <c r="HI175" i="44"/>
  <c r="HN171" i="44"/>
  <c r="HS171" i="44"/>
  <c r="HI171" i="44"/>
  <c r="HR171" i="44"/>
  <c r="HM171" i="44"/>
  <c r="HH171" i="44"/>
  <c r="CZ167" i="44"/>
  <c r="CU167" i="44"/>
  <c r="CP167" i="44"/>
  <c r="CK167" i="44"/>
  <c r="CF167" i="44"/>
  <c r="HR167" i="44"/>
  <c r="HH167" i="44"/>
  <c r="HM167" i="44"/>
  <c r="CY163" i="44"/>
  <c r="CT163" i="44"/>
  <c r="CO163" i="44"/>
  <c r="CJ163" i="44"/>
  <c r="CE163" i="44"/>
  <c r="HS163" i="44"/>
  <c r="HI163" i="44"/>
  <c r="HN163" i="44"/>
  <c r="DA159" i="44"/>
  <c r="CV159" i="44"/>
  <c r="CQ159" i="44"/>
  <c r="CL159" i="44"/>
  <c r="CG159" i="44"/>
  <c r="HN159" i="44"/>
  <c r="HS159" i="44"/>
  <c r="HI159" i="44"/>
  <c r="HN155" i="44"/>
  <c r="HS155" i="44"/>
  <c r="HI155" i="44"/>
  <c r="HR155" i="44"/>
  <c r="HM155" i="44"/>
  <c r="HH155" i="44"/>
  <c r="CZ151" i="44"/>
  <c r="CU151" i="44"/>
  <c r="CP151" i="44"/>
  <c r="CK151" i="44"/>
  <c r="CF151" i="44"/>
  <c r="CY147" i="44"/>
  <c r="CT147" i="44"/>
  <c r="CO147" i="44"/>
  <c r="CJ147" i="44"/>
  <c r="CE147" i="44"/>
  <c r="DA143" i="44"/>
  <c r="CV143" i="44"/>
  <c r="CQ143" i="44"/>
  <c r="CL143" i="44"/>
  <c r="CG143" i="44"/>
  <c r="HT143" i="44"/>
  <c r="HO143" i="44"/>
  <c r="HJ143" i="44"/>
  <c r="HM139" i="44"/>
  <c r="HH139" i="44"/>
  <c r="HR139" i="44"/>
  <c r="CZ135" i="44"/>
  <c r="CU135" i="44"/>
  <c r="CP135" i="44"/>
  <c r="CK135" i="44"/>
  <c r="CF135" i="44"/>
  <c r="HR135" i="44"/>
  <c r="HM135" i="44"/>
  <c r="HH135" i="44"/>
  <c r="CY131" i="44"/>
  <c r="CT131" i="44"/>
  <c r="CO131" i="44"/>
  <c r="CJ131" i="44"/>
  <c r="CE131" i="44"/>
  <c r="DA127" i="44"/>
  <c r="CV127" i="44"/>
  <c r="CQ127" i="44"/>
  <c r="CL127" i="44"/>
  <c r="CG127" i="44"/>
  <c r="HT127" i="44"/>
  <c r="HO127" i="44"/>
  <c r="HJ127" i="44"/>
  <c r="HT123" i="44"/>
  <c r="HJ123" i="44"/>
  <c r="HO123" i="44"/>
  <c r="HS119" i="44"/>
  <c r="HI119" i="44"/>
  <c r="HN119" i="44"/>
  <c r="HS111" i="44"/>
  <c r="HI111" i="44"/>
  <c r="HN111" i="44"/>
  <c r="HT107" i="44"/>
  <c r="HJ107" i="44"/>
  <c r="HO107" i="44"/>
  <c r="HS103" i="44"/>
  <c r="HI103" i="44"/>
  <c r="HN103" i="44"/>
  <c r="HR103" i="44"/>
  <c r="HH103" i="44"/>
  <c r="HM103" i="44"/>
  <c r="HR99" i="44"/>
  <c r="HM99" i="44"/>
  <c r="HH99" i="44"/>
  <c r="HT91" i="44"/>
  <c r="HJ91" i="44"/>
  <c r="HO91" i="44"/>
  <c r="HH87" i="44"/>
  <c r="HR87" i="44"/>
  <c r="HM87" i="44"/>
  <c r="HS83" i="44"/>
  <c r="HI83" i="44"/>
  <c r="HN83" i="44"/>
  <c r="HM83" i="44"/>
  <c r="HH83" i="44"/>
  <c r="HR83" i="44"/>
  <c r="HT71" i="44"/>
  <c r="HJ71" i="44"/>
  <c r="HO71" i="44"/>
  <c r="HH67" i="44"/>
  <c r="HM67" i="44"/>
  <c r="HR67" i="44"/>
  <c r="HT55" i="44"/>
  <c r="HJ55" i="44"/>
  <c r="HO55" i="44"/>
  <c r="HT51" i="44"/>
  <c r="HJ51" i="44"/>
  <c r="HO51" i="44"/>
  <c r="HM47" i="44"/>
  <c r="HH47" i="44"/>
  <c r="HR47" i="44"/>
  <c r="HT35" i="44"/>
  <c r="HJ35" i="44"/>
  <c r="HO35" i="44"/>
  <c r="HS31" i="44"/>
  <c r="HN31" i="44"/>
  <c r="HI31" i="44"/>
  <c r="GN528" i="44"/>
  <c r="GR528" i="44"/>
  <c r="HI27" i="44"/>
  <c r="HS27" i="44"/>
  <c r="HN27" i="44"/>
  <c r="DA526" i="44"/>
  <c r="CV526" i="44"/>
  <c r="CQ526" i="44"/>
  <c r="CL526" i="44"/>
  <c r="CG526" i="44"/>
  <c r="HR526" i="44"/>
  <c r="HH526" i="44"/>
  <c r="HM526" i="44"/>
  <c r="CZ522" i="44"/>
  <c r="CU522" i="44"/>
  <c r="CP522" i="44"/>
  <c r="CK522" i="44"/>
  <c r="CF522" i="44"/>
  <c r="HT522" i="44"/>
  <c r="HO522" i="44"/>
  <c r="HJ522" i="44"/>
  <c r="CY518" i="44"/>
  <c r="CT518" i="44"/>
  <c r="CO518" i="44"/>
  <c r="CJ518" i="44"/>
  <c r="CE518" i="44"/>
  <c r="HT518" i="44"/>
  <c r="HJ518" i="44"/>
  <c r="HO518" i="44"/>
  <c r="HJ514" i="44"/>
  <c r="HT514" i="44"/>
  <c r="HO514" i="44"/>
  <c r="DA510" i="44"/>
  <c r="CV510" i="44"/>
  <c r="CQ510" i="44"/>
  <c r="CL510" i="44"/>
  <c r="CG510" i="44"/>
  <c r="HS510" i="44"/>
  <c r="HI510" i="44"/>
  <c r="HN510" i="44"/>
  <c r="CZ506" i="44"/>
  <c r="CU506" i="44"/>
  <c r="CP506" i="44"/>
  <c r="CK506" i="44"/>
  <c r="CF506" i="44"/>
  <c r="CY502" i="44"/>
  <c r="CT502" i="44"/>
  <c r="CO502" i="44"/>
  <c r="CJ502" i="44"/>
  <c r="CE502" i="44"/>
  <c r="HI498" i="44"/>
  <c r="HS498" i="44"/>
  <c r="HN498" i="44"/>
  <c r="DA494" i="44"/>
  <c r="CV494" i="44"/>
  <c r="CQ494" i="44"/>
  <c r="CL494" i="44"/>
  <c r="CG494" i="44"/>
  <c r="HR494" i="44"/>
  <c r="HH494" i="44"/>
  <c r="HM494" i="44"/>
  <c r="CZ490" i="44"/>
  <c r="CU490" i="44"/>
  <c r="CP490" i="44"/>
  <c r="CK490" i="44"/>
  <c r="CF490" i="44"/>
  <c r="CY486" i="44"/>
  <c r="CT486" i="44"/>
  <c r="CO486" i="44"/>
  <c r="CJ486" i="44"/>
  <c r="CE486" i="44"/>
  <c r="HN482" i="44"/>
  <c r="HS482" i="44"/>
  <c r="HI482" i="44"/>
  <c r="CY478" i="44"/>
  <c r="CT478" i="44"/>
  <c r="CO478" i="44"/>
  <c r="CJ478" i="44"/>
  <c r="CE478" i="44"/>
  <c r="DA474" i="44"/>
  <c r="CV474" i="44"/>
  <c r="CQ474" i="44"/>
  <c r="CL474" i="44"/>
  <c r="CG474" i="44"/>
  <c r="CZ470" i="44"/>
  <c r="CU470" i="44"/>
  <c r="CP470" i="44"/>
  <c r="CK470" i="44"/>
  <c r="CF470" i="44"/>
  <c r="HT470" i="44"/>
  <c r="HJ470" i="44"/>
  <c r="HO470" i="44"/>
  <c r="HT466" i="44"/>
  <c r="HO466" i="44"/>
  <c r="HJ466" i="44"/>
  <c r="CY462" i="44"/>
  <c r="CT462" i="44"/>
  <c r="CO462" i="44"/>
  <c r="CJ462" i="44"/>
  <c r="CE462" i="44"/>
  <c r="DA458" i="44"/>
  <c r="CV458" i="44"/>
  <c r="CQ458" i="44"/>
  <c r="CL458" i="44"/>
  <c r="CG458" i="44"/>
  <c r="CZ454" i="44"/>
  <c r="CU454" i="44"/>
  <c r="CP454" i="44"/>
  <c r="CK454" i="44"/>
  <c r="CF454" i="44"/>
  <c r="HR454" i="44"/>
  <c r="HH454" i="44"/>
  <c r="HM454" i="44"/>
  <c r="HM450" i="44"/>
  <c r="HR450" i="44"/>
  <c r="HH450" i="44"/>
  <c r="CY446" i="44"/>
  <c r="CT446" i="44"/>
  <c r="CO446" i="44"/>
  <c r="CJ446" i="44"/>
  <c r="CE446" i="44"/>
  <c r="DA442" i="44"/>
  <c r="CV442" i="44"/>
  <c r="CQ442" i="44"/>
  <c r="CL442" i="44"/>
  <c r="CG442" i="44"/>
  <c r="HM442" i="44"/>
  <c r="HH442" i="44"/>
  <c r="HR442" i="44"/>
  <c r="CZ438" i="44"/>
  <c r="CU438" i="44"/>
  <c r="CP438" i="44"/>
  <c r="CK438" i="44"/>
  <c r="CF438" i="44"/>
  <c r="HN434" i="44"/>
  <c r="HS434" i="44"/>
  <c r="HI434" i="44"/>
  <c r="CY430" i="44"/>
  <c r="CT430" i="44"/>
  <c r="CO430" i="44"/>
  <c r="CJ430" i="44"/>
  <c r="CE430" i="44"/>
  <c r="DA426" i="44"/>
  <c r="CV426" i="44"/>
  <c r="CQ426" i="44"/>
  <c r="CL426" i="44"/>
  <c r="CG426" i="44"/>
  <c r="CZ422" i="44"/>
  <c r="CU422" i="44"/>
  <c r="CP422" i="44"/>
  <c r="CK422" i="44"/>
  <c r="CF422" i="44"/>
  <c r="HO422" i="44"/>
  <c r="HJ422" i="44"/>
  <c r="HT422" i="44"/>
  <c r="HM418" i="44"/>
  <c r="HH418" i="44"/>
  <c r="HR418" i="44"/>
  <c r="CY414" i="44"/>
  <c r="CT414" i="44"/>
  <c r="CO414" i="44"/>
  <c r="CJ414" i="44"/>
  <c r="CE414" i="44"/>
  <c r="HT414" i="44"/>
  <c r="HJ414" i="44"/>
  <c r="HO414" i="44"/>
  <c r="DA410" i="44"/>
  <c r="CV410" i="44"/>
  <c r="CQ410" i="44"/>
  <c r="CL410" i="44"/>
  <c r="CG410" i="44"/>
  <c r="CZ406" i="44"/>
  <c r="CU406" i="44"/>
  <c r="CP406" i="44"/>
  <c r="CK406" i="44"/>
  <c r="CF406" i="44"/>
  <c r="HR406" i="44"/>
  <c r="HM406" i="44"/>
  <c r="HH406" i="44"/>
  <c r="CY398" i="44"/>
  <c r="CT398" i="44"/>
  <c r="CO398" i="44"/>
  <c r="CJ398" i="44"/>
  <c r="CE398" i="44"/>
  <c r="HT398" i="44"/>
  <c r="HJ398" i="44"/>
  <c r="HO398" i="44"/>
  <c r="DA394" i="44"/>
  <c r="CV394" i="44"/>
  <c r="CQ394" i="44"/>
  <c r="CL394" i="44"/>
  <c r="CG394" i="44"/>
  <c r="HS394" i="44"/>
  <c r="HI394" i="44"/>
  <c r="HN394" i="44"/>
  <c r="CZ390" i="44"/>
  <c r="CU390" i="44"/>
  <c r="CP390" i="44"/>
  <c r="CK390" i="44"/>
  <c r="CF390" i="44"/>
  <c r="HT390" i="44"/>
  <c r="HO390" i="44"/>
  <c r="HJ390" i="44"/>
  <c r="HJ386" i="44"/>
  <c r="HT386" i="44"/>
  <c r="HO386" i="44"/>
  <c r="CY382" i="44"/>
  <c r="CT382" i="44"/>
  <c r="CO382" i="44"/>
  <c r="CJ382" i="44"/>
  <c r="CE382" i="44"/>
  <c r="HO382" i="44"/>
  <c r="HJ382" i="44"/>
  <c r="HT382" i="44"/>
  <c r="DA378" i="44"/>
  <c r="CV378" i="44"/>
  <c r="CQ378" i="44"/>
  <c r="CL378" i="44"/>
  <c r="CG378" i="44"/>
  <c r="HO378" i="44"/>
  <c r="HJ378" i="44"/>
  <c r="HT378" i="44"/>
  <c r="CZ374" i="44"/>
  <c r="CU374" i="44"/>
  <c r="CP374" i="44"/>
  <c r="CK374" i="44"/>
  <c r="CF374" i="44"/>
  <c r="HT374" i="44"/>
  <c r="HO374" i="44"/>
  <c r="HJ374" i="44"/>
  <c r="HJ370" i="44"/>
  <c r="HT370" i="44"/>
  <c r="HO370" i="44"/>
  <c r="CY366" i="44"/>
  <c r="CT366" i="44"/>
  <c r="CO366" i="44"/>
  <c r="CJ366" i="44"/>
  <c r="CE366" i="44"/>
  <c r="HO366" i="44"/>
  <c r="HJ366" i="44"/>
  <c r="HT366" i="44"/>
  <c r="DA362" i="44"/>
  <c r="CV362" i="44"/>
  <c r="CQ362" i="44"/>
  <c r="CL362" i="44"/>
  <c r="CG362" i="44"/>
  <c r="HO362" i="44"/>
  <c r="HJ362" i="44"/>
  <c r="HT362" i="44"/>
  <c r="CZ358" i="44"/>
  <c r="CU358" i="44"/>
  <c r="CP358" i="44"/>
  <c r="CK358" i="44"/>
  <c r="CF358" i="44"/>
  <c r="HS354" i="44"/>
  <c r="HI354" i="44"/>
  <c r="HN354" i="44"/>
  <c r="CY350" i="44"/>
  <c r="CT350" i="44"/>
  <c r="CO350" i="44"/>
  <c r="CJ350" i="44"/>
  <c r="CE350" i="44"/>
  <c r="DA346" i="44"/>
  <c r="CV346" i="44"/>
  <c r="CQ346" i="44"/>
  <c r="CL346" i="44"/>
  <c r="CG346" i="44"/>
  <c r="CZ342" i="44"/>
  <c r="CU342" i="44"/>
  <c r="CP342" i="44"/>
  <c r="CK342" i="44"/>
  <c r="CF342" i="44"/>
  <c r="HO342" i="44"/>
  <c r="HJ342" i="44"/>
  <c r="HT342" i="44"/>
  <c r="HR338" i="44"/>
  <c r="HM338" i="44"/>
  <c r="HH338" i="44"/>
  <c r="CY334" i="44"/>
  <c r="CT334" i="44"/>
  <c r="CO334" i="44"/>
  <c r="CJ334" i="44"/>
  <c r="CE334" i="44"/>
  <c r="HO334" i="44"/>
  <c r="HJ334" i="44"/>
  <c r="HT334" i="44"/>
  <c r="DA330" i="44"/>
  <c r="CV330" i="44"/>
  <c r="CQ330" i="44"/>
  <c r="CL330" i="44"/>
  <c r="CG330" i="44"/>
  <c r="HS330" i="44"/>
  <c r="HI330" i="44"/>
  <c r="HN330" i="44"/>
  <c r="CZ326" i="44"/>
  <c r="CU326" i="44"/>
  <c r="CP326" i="44"/>
  <c r="CK326" i="44"/>
  <c r="CF326" i="44"/>
  <c r="HT326" i="44"/>
  <c r="HO326" i="44"/>
  <c r="HJ326" i="44"/>
  <c r="HS322" i="44"/>
  <c r="HI322" i="44"/>
  <c r="HN322" i="44"/>
  <c r="HR322" i="44"/>
  <c r="HH322" i="44"/>
  <c r="HM322" i="44"/>
  <c r="CY318" i="44"/>
  <c r="CT318" i="44"/>
  <c r="CO318" i="44"/>
  <c r="CJ318" i="44"/>
  <c r="CE318" i="44"/>
  <c r="DA314" i="44"/>
  <c r="CV314" i="44"/>
  <c r="CQ314" i="44"/>
  <c r="CL314" i="44"/>
  <c r="CG314" i="44"/>
  <c r="CZ310" i="44"/>
  <c r="CU310" i="44"/>
  <c r="CP310" i="44"/>
  <c r="CK310" i="44"/>
  <c r="CF310" i="44"/>
  <c r="HI306" i="44"/>
  <c r="HS306" i="44"/>
  <c r="HN306" i="44"/>
  <c r="CY302" i="44"/>
  <c r="CT302" i="44"/>
  <c r="CO302" i="44"/>
  <c r="CJ302" i="44"/>
  <c r="CE302" i="44"/>
  <c r="DA298" i="44"/>
  <c r="CV298" i="44"/>
  <c r="CQ298" i="44"/>
  <c r="CL298" i="44"/>
  <c r="CG298" i="44"/>
  <c r="HS298" i="44"/>
  <c r="HN298" i="44"/>
  <c r="HI298" i="44"/>
  <c r="CZ294" i="44"/>
  <c r="CU294" i="44"/>
  <c r="CP294" i="44"/>
  <c r="CK294" i="44"/>
  <c r="CF294" i="44"/>
  <c r="HT290" i="44"/>
  <c r="HJ290" i="44"/>
  <c r="HO290" i="44"/>
  <c r="CY286" i="44"/>
  <c r="CT286" i="44"/>
  <c r="CO286" i="44"/>
  <c r="CJ286" i="44"/>
  <c r="CE286" i="44"/>
  <c r="DA282" i="44"/>
  <c r="CV282" i="44"/>
  <c r="CQ282" i="44"/>
  <c r="CL282" i="44"/>
  <c r="CG282" i="44"/>
  <c r="HS282" i="44"/>
  <c r="HN282" i="44"/>
  <c r="HI282" i="44"/>
  <c r="CZ278" i="44"/>
  <c r="CU278" i="44"/>
  <c r="CP278" i="44"/>
  <c r="CK278" i="44"/>
  <c r="CF278" i="44"/>
  <c r="HM274" i="44"/>
  <c r="HH274" i="44"/>
  <c r="HR274" i="44"/>
  <c r="CY270" i="44"/>
  <c r="CT270" i="44"/>
  <c r="CO270" i="44"/>
  <c r="CJ270" i="44"/>
  <c r="CE270" i="44"/>
  <c r="HR270" i="44"/>
  <c r="HM270" i="44"/>
  <c r="HH270" i="44"/>
  <c r="DA266" i="44"/>
  <c r="CV266" i="44"/>
  <c r="CQ266" i="44"/>
  <c r="CL266" i="44"/>
  <c r="CG266" i="44"/>
  <c r="CZ262" i="44"/>
  <c r="CU262" i="44"/>
  <c r="CP262" i="44"/>
  <c r="CK262" i="44"/>
  <c r="CF262" i="44"/>
  <c r="HT262" i="44"/>
  <c r="HJ262" i="44"/>
  <c r="HO262" i="44"/>
  <c r="HM258" i="44"/>
  <c r="HH258" i="44"/>
  <c r="HR258" i="44"/>
  <c r="CY254" i="44"/>
  <c r="CT254" i="44"/>
  <c r="CO254" i="44"/>
  <c r="CJ254" i="44"/>
  <c r="CE254" i="44"/>
  <c r="HR254" i="44"/>
  <c r="HM254" i="44"/>
  <c r="HH254" i="44"/>
  <c r="DA250" i="44"/>
  <c r="CV250" i="44"/>
  <c r="CQ250" i="44"/>
  <c r="CL250" i="44"/>
  <c r="CG250" i="44"/>
  <c r="CZ246" i="44"/>
  <c r="CU246" i="44"/>
  <c r="CP246" i="44"/>
  <c r="CK246" i="44"/>
  <c r="CF246" i="44"/>
  <c r="HT246" i="44"/>
  <c r="HJ246" i="44"/>
  <c r="HO246" i="44"/>
  <c r="HM242" i="44"/>
  <c r="HH242" i="44"/>
  <c r="HR242" i="44"/>
  <c r="CY238" i="44"/>
  <c r="CT238" i="44"/>
  <c r="CO238" i="44"/>
  <c r="CJ238" i="44"/>
  <c r="CE238" i="44"/>
  <c r="HR238" i="44"/>
  <c r="HM238" i="44"/>
  <c r="HH238" i="44"/>
  <c r="DA234" i="44"/>
  <c r="CV234" i="44"/>
  <c r="CQ234" i="44"/>
  <c r="CL234" i="44"/>
  <c r="CG234" i="44"/>
  <c r="CZ230" i="44"/>
  <c r="CU230" i="44"/>
  <c r="CP230" i="44"/>
  <c r="CK230" i="44"/>
  <c r="CF230" i="44"/>
  <c r="HJ230" i="44"/>
  <c r="HT230" i="44"/>
  <c r="HO230" i="44"/>
  <c r="HI226" i="44"/>
  <c r="HS226" i="44"/>
  <c r="HN226" i="44"/>
  <c r="HH226" i="44"/>
  <c r="HM226" i="44"/>
  <c r="HR226" i="44"/>
  <c r="CY222" i="44"/>
  <c r="CT222" i="44"/>
  <c r="CO222" i="44"/>
  <c r="CJ222" i="44"/>
  <c r="CE222" i="44"/>
  <c r="DA218" i="44"/>
  <c r="CV218" i="44"/>
  <c r="CQ218" i="44"/>
  <c r="CL218" i="44"/>
  <c r="CG218" i="44"/>
  <c r="CZ214" i="44"/>
  <c r="CU214" i="44"/>
  <c r="CP214" i="44"/>
  <c r="CK214" i="44"/>
  <c r="CF214" i="44"/>
  <c r="HR214" i="44"/>
  <c r="HH214" i="44"/>
  <c r="HM214" i="44"/>
  <c r="HR210" i="44"/>
  <c r="HH210" i="44"/>
  <c r="HM210" i="44"/>
  <c r="CY206" i="44"/>
  <c r="CT206" i="44"/>
  <c r="CO206" i="44"/>
  <c r="CJ206" i="44"/>
  <c r="CE206" i="44"/>
  <c r="DA202" i="44"/>
  <c r="CV202" i="44"/>
  <c r="CQ202" i="44"/>
  <c r="CL202" i="44"/>
  <c r="CG202" i="44"/>
  <c r="CZ198" i="44"/>
  <c r="CU198" i="44"/>
  <c r="CP198" i="44"/>
  <c r="CK198" i="44"/>
  <c r="CF198" i="44"/>
  <c r="HR194" i="44"/>
  <c r="HH194" i="44"/>
  <c r="HM194" i="44"/>
  <c r="CY190" i="44"/>
  <c r="CT190" i="44"/>
  <c r="CO190" i="44"/>
  <c r="CJ190" i="44"/>
  <c r="CE190" i="44"/>
  <c r="DA186" i="44"/>
  <c r="CV186" i="44"/>
  <c r="CQ186" i="44"/>
  <c r="CL186" i="44"/>
  <c r="CG186" i="44"/>
  <c r="HS186" i="44"/>
  <c r="HI186" i="44"/>
  <c r="HN186" i="44"/>
  <c r="CZ182" i="44"/>
  <c r="CU182" i="44"/>
  <c r="CP182" i="44"/>
  <c r="CK182" i="44"/>
  <c r="CF182" i="44"/>
  <c r="HS182" i="44"/>
  <c r="HN182" i="44"/>
  <c r="HI182" i="44"/>
  <c r="HS178" i="44"/>
  <c r="HI178" i="44"/>
  <c r="HN178" i="44"/>
  <c r="HR178" i="44"/>
  <c r="HH178" i="44"/>
  <c r="HM178" i="44"/>
  <c r="CY174" i="44"/>
  <c r="CT174" i="44"/>
  <c r="CO174" i="44"/>
  <c r="CJ174" i="44"/>
  <c r="CE174" i="44"/>
  <c r="HR174" i="44"/>
  <c r="HH174" i="44"/>
  <c r="HM174" i="44"/>
  <c r="DA170" i="44"/>
  <c r="CV170" i="44"/>
  <c r="CQ170" i="44"/>
  <c r="CL170" i="44"/>
  <c r="CG170" i="44"/>
  <c r="HS170" i="44"/>
  <c r="HI170" i="44"/>
  <c r="HN170" i="44"/>
  <c r="CZ166" i="44"/>
  <c r="CU166" i="44"/>
  <c r="CP166" i="44"/>
  <c r="CK166" i="44"/>
  <c r="CF166" i="44"/>
  <c r="HS166" i="44"/>
  <c r="HN166" i="44"/>
  <c r="HI166" i="44"/>
  <c r="HS162" i="44"/>
  <c r="HI162" i="44"/>
  <c r="HN162" i="44"/>
  <c r="HR162" i="44"/>
  <c r="HH162" i="44"/>
  <c r="HM162" i="44"/>
  <c r="CY158" i="44"/>
  <c r="CT158" i="44"/>
  <c r="CO158" i="44"/>
  <c r="CJ158" i="44"/>
  <c r="CE158" i="44"/>
  <c r="HR158" i="44"/>
  <c r="HH158" i="44"/>
  <c r="HM158" i="44"/>
  <c r="DA154" i="44"/>
  <c r="CV154" i="44"/>
  <c r="CQ154" i="44"/>
  <c r="CL154" i="44"/>
  <c r="CG154" i="44"/>
  <c r="HS154" i="44"/>
  <c r="HI154" i="44"/>
  <c r="HN154" i="44"/>
  <c r="CZ150" i="44"/>
  <c r="CU150" i="44"/>
  <c r="CP150" i="44"/>
  <c r="CK150" i="44"/>
  <c r="CF150" i="44"/>
  <c r="HN146" i="44"/>
  <c r="HS146" i="44"/>
  <c r="HI146" i="44"/>
  <c r="CY142" i="44"/>
  <c r="CT142" i="44"/>
  <c r="CO142" i="44"/>
  <c r="CJ142" i="44"/>
  <c r="CE142" i="44"/>
  <c r="HT142" i="44"/>
  <c r="HJ142" i="44"/>
  <c r="HO142" i="44"/>
  <c r="DA138" i="44"/>
  <c r="CV138" i="44"/>
  <c r="CQ138" i="44"/>
  <c r="CL138" i="44"/>
  <c r="CG138" i="44"/>
  <c r="CZ134" i="44"/>
  <c r="CU134" i="44"/>
  <c r="CP134" i="44"/>
  <c r="CK134" i="44"/>
  <c r="CF134" i="44"/>
  <c r="HS134" i="44"/>
  <c r="HI134" i="44"/>
  <c r="HN134" i="44"/>
  <c r="HN130" i="44"/>
  <c r="HS130" i="44"/>
  <c r="HI130" i="44"/>
  <c r="CY126" i="44"/>
  <c r="CT126" i="44"/>
  <c r="CO126" i="44"/>
  <c r="CJ126" i="44"/>
  <c r="CE126" i="44"/>
  <c r="HT126" i="44"/>
  <c r="HJ126" i="44"/>
  <c r="HO126" i="44"/>
  <c r="HM122" i="44"/>
  <c r="HH122" i="44"/>
  <c r="HR122" i="44"/>
  <c r="HI118" i="44"/>
  <c r="HS118" i="44"/>
  <c r="HN118" i="44"/>
  <c r="HT106" i="44"/>
  <c r="HJ106" i="44"/>
  <c r="HO106" i="44"/>
  <c r="HR102" i="44"/>
  <c r="HM102" i="44"/>
  <c r="HH102" i="44"/>
  <c r="HT98" i="44"/>
  <c r="HJ98" i="44"/>
  <c r="HO98" i="44"/>
  <c r="HT94" i="44"/>
  <c r="HJ94" i="44"/>
  <c r="HO94" i="44"/>
  <c r="HT90" i="44"/>
  <c r="HJ90" i="44"/>
  <c r="HO90" i="44"/>
  <c r="HH86" i="44"/>
  <c r="HR86" i="44"/>
  <c r="HM86" i="44"/>
  <c r="HT78" i="44"/>
  <c r="HJ78" i="44"/>
  <c r="HO78" i="44"/>
  <c r="HS74" i="44"/>
  <c r="HN74" i="44"/>
  <c r="HI74" i="44"/>
  <c r="HR74" i="44"/>
  <c r="HH74" i="44"/>
  <c r="HM74" i="44"/>
  <c r="HH70" i="44"/>
  <c r="HR70" i="44"/>
  <c r="HM70" i="44"/>
  <c r="HI58" i="44"/>
  <c r="HS58" i="44"/>
  <c r="HN58" i="44"/>
  <c r="HT50" i="44"/>
  <c r="HO50" i="44"/>
  <c r="HJ50" i="44"/>
  <c r="HH46" i="44"/>
  <c r="HM46" i="44"/>
  <c r="HR46" i="44"/>
  <c r="HR42" i="44"/>
  <c r="HM42" i="44"/>
  <c r="HH42" i="44"/>
  <c r="HT34" i="44"/>
  <c r="HO34" i="44"/>
  <c r="HJ34" i="44"/>
  <c r="GV53" i="44"/>
  <c r="GU53" i="44"/>
  <c r="GX53" i="44"/>
  <c r="GW53" i="44"/>
  <c r="DU523" i="44"/>
  <c r="DW523" i="44"/>
  <c r="DV523" i="44"/>
  <c r="DU519" i="44"/>
  <c r="DW519" i="44"/>
  <c r="DV519" i="44"/>
  <c r="DU515" i="44"/>
  <c r="DW515" i="44"/>
  <c r="DV515" i="44"/>
  <c r="DU511" i="44"/>
  <c r="DW511" i="44"/>
  <c r="DV511" i="44"/>
  <c r="DU507" i="44"/>
  <c r="DW507" i="44"/>
  <c r="DV507" i="44"/>
  <c r="DU503" i="44"/>
  <c r="DW503" i="44"/>
  <c r="DV503" i="44"/>
  <c r="DU499" i="44"/>
  <c r="DW499" i="44"/>
  <c r="DV499" i="44"/>
  <c r="DU495" i="44"/>
  <c r="DW495" i="44"/>
  <c r="DV495" i="44"/>
  <c r="DU491" i="44"/>
  <c r="DW491" i="44"/>
  <c r="DV491" i="44"/>
  <c r="DU487" i="44"/>
  <c r="DW487" i="44"/>
  <c r="DV487" i="44"/>
  <c r="DU483" i="44"/>
  <c r="DW483" i="44"/>
  <c r="DV483" i="44"/>
  <c r="DU479" i="44"/>
  <c r="DW479" i="44"/>
  <c r="DV479" i="44"/>
  <c r="DU475" i="44"/>
  <c r="DW475" i="44"/>
  <c r="DV475" i="44"/>
  <c r="DU471" i="44"/>
  <c r="DW471" i="44"/>
  <c r="DV471" i="44"/>
  <c r="DU467" i="44"/>
  <c r="DW467" i="44"/>
  <c r="DV467" i="44"/>
  <c r="DU463" i="44"/>
  <c r="DW463" i="44"/>
  <c r="DV463" i="44"/>
  <c r="DU459" i="44"/>
  <c r="DW459" i="44"/>
  <c r="DV459" i="44"/>
  <c r="DU455" i="44"/>
  <c r="DW455" i="44"/>
  <c r="DV455" i="44"/>
  <c r="DU451" i="44"/>
  <c r="DW451" i="44"/>
  <c r="DV451" i="44"/>
  <c r="DU447" i="44"/>
  <c r="DW447" i="44"/>
  <c r="DV447" i="44"/>
  <c r="DU443" i="44"/>
  <c r="DW443" i="44"/>
  <c r="DV443" i="44"/>
  <c r="DU439" i="44"/>
  <c r="DW439" i="44"/>
  <c r="DV439" i="44"/>
  <c r="DU435" i="44"/>
  <c r="DW435" i="44"/>
  <c r="DV435" i="44"/>
  <c r="DU431" i="44"/>
  <c r="DW431" i="44"/>
  <c r="DV431" i="44"/>
  <c r="DU427" i="44"/>
  <c r="DW427" i="44"/>
  <c r="DV427" i="44"/>
  <c r="DU423" i="44"/>
  <c r="DW423" i="44"/>
  <c r="DV423" i="44"/>
  <c r="DU419" i="44"/>
  <c r="DW419" i="44"/>
  <c r="DV419" i="44"/>
  <c r="DU415" i="44"/>
  <c r="DW415" i="44"/>
  <c r="DV415" i="44"/>
  <c r="DU411" i="44"/>
  <c r="DW411" i="44"/>
  <c r="DV411" i="44"/>
  <c r="DU407" i="44"/>
  <c r="DW407" i="44"/>
  <c r="DV407" i="44"/>
  <c r="DU403" i="44"/>
  <c r="DW403" i="44"/>
  <c r="DV403" i="44"/>
  <c r="DU399" i="44"/>
  <c r="DW399" i="44"/>
  <c r="DV399" i="44"/>
  <c r="DU395" i="44"/>
  <c r="DW395" i="44"/>
  <c r="DV395" i="44"/>
  <c r="DU391" i="44"/>
  <c r="DW391" i="44"/>
  <c r="DV391" i="44"/>
  <c r="DU387" i="44"/>
  <c r="DW387" i="44"/>
  <c r="DV387" i="44"/>
  <c r="DU383" i="44"/>
  <c r="DW383" i="44"/>
  <c r="DV383" i="44"/>
  <c r="DU379" i="44"/>
  <c r="DW379" i="44"/>
  <c r="DV379" i="44"/>
  <c r="DU375" i="44"/>
  <c r="DW375" i="44"/>
  <c r="DV375" i="44"/>
  <c r="DU371" i="44"/>
  <c r="DW371" i="44"/>
  <c r="DV371" i="44"/>
  <c r="DU367" i="44"/>
  <c r="DW367" i="44"/>
  <c r="DV367" i="44"/>
  <c r="DU363" i="44"/>
  <c r="DW363" i="44"/>
  <c r="DV363" i="44"/>
  <c r="DU359" i="44"/>
  <c r="DW359" i="44"/>
  <c r="DV359" i="44"/>
  <c r="DU355" i="44"/>
  <c r="DW355" i="44"/>
  <c r="DV355" i="44"/>
  <c r="DU351" i="44"/>
  <c r="DW351" i="44"/>
  <c r="DV351" i="44"/>
  <c r="DU347" i="44"/>
  <c r="DW347" i="44"/>
  <c r="DV347" i="44"/>
  <c r="DU343" i="44"/>
  <c r="DW343" i="44"/>
  <c r="DV343" i="44"/>
  <c r="DU339" i="44"/>
  <c r="DW339" i="44"/>
  <c r="DV339" i="44"/>
  <c r="DU335" i="44"/>
  <c r="DW335" i="44"/>
  <c r="DV335" i="44"/>
  <c r="DU331" i="44"/>
  <c r="DW331" i="44"/>
  <c r="DV331" i="44"/>
  <c r="DU327" i="44"/>
  <c r="DW327" i="44"/>
  <c r="DV327" i="44"/>
  <c r="DU323" i="44"/>
  <c r="DW323" i="44"/>
  <c r="DV323" i="44"/>
  <c r="DU319" i="44"/>
  <c r="DW319" i="44"/>
  <c r="DV319" i="44"/>
  <c r="DU315" i="44"/>
  <c r="DW315" i="44"/>
  <c r="DV315" i="44"/>
  <c r="DU311" i="44"/>
  <c r="DW311" i="44"/>
  <c r="DV311" i="44"/>
  <c r="DU307" i="44"/>
  <c r="DW307" i="44"/>
  <c r="DV307" i="44"/>
  <c r="DU303" i="44"/>
  <c r="DW303" i="44"/>
  <c r="DV303" i="44"/>
  <c r="DU299" i="44"/>
  <c r="DW299" i="44"/>
  <c r="DV299" i="44"/>
  <c r="DU295" i="44"/>
  <c r="DW295" i="44"/>
  <c r="DV295" i="44"/>
  <c r="DU291" i="44"/>
  <c r="DW291" i="44"/>
  <c r="DV291" i="44"/>
  <c r="DU287" i="44"/>
  <c r="DW287" i="44"/>
  <c r="DV287" i="44"/>
  <c r="DU283" i="44"/>
  <c r="DW283" i="44"/>
  <c r="DV283" i="44"/>
  <c r="DU279" i="44"/>
  <c r="DW279" i="44"/>
  <c r="DV279" i="44"/>
  <c r="DU275" i="44"/>
  <c r="DW275" i="44"/>
  <c r="DV275" i="44"/>
  <c r="DU271" i="44"/>
  <c r="DW271" i="44"/>
  <c r="DV271" i="44"/>
  <c r="DU267" i="44"/>
  <c r="DW267" i="44"/>
  <c r="DV267" i="44"/>
  <c r="DU263" i="44"/>
  <c r="DW263" i="44"/>
  <c r="DV263" i="44"/>
  <c r="DU259" i="44"/>
  <c r="DW259" i="44"/>
  <c r="DV259" i="44"/>
  <c r="DU255" i="44"/>
  <c r="DW255" i="44"/>
  <c r="DV255" i="44"/>
  <c r="DU251" i="44"/>
  <c r="DW251" i="44"/>
  <c r="DV251" i="44"/>
  <c r="DU247" i="44"/>
  <c r="DW247" i="44"/>
  <c r="DV247" i="44"/>
  <c r="DU243" i="44"/>
  <c r="DW243" i="44"/>
  <c r="DV243" i="44"/>
  <c r="DU239" i="44"/>
  <c r="DW239" i="44"/>
  <c r="DV239" i="44"/>
  <c r="DU235" i="44"/>
  <c r="DW235" i="44"/>
  <c r="DV235" i="44"/>
  <c r="DU231" i="44"/>
  <c r="DW231" i="44"/>
  <c r="DV231" i="44"/>
  <c r="DU227" i="44"/>
  <c r="DW227" i="44"/>
  <c r="DV227" i="44"/>
  <c r="DU223" i="44"/>
  <c r="DW223" i="44"/>
  <c r="DV223" i="44"/>
  <c r="DU219" i="44"/>
  <c r="DW219" i="44"/>
  <c r="DV219" i="44"/>
  <c r="DU215" i="44"/>
  <c r="DW215" i="44"/>
  <c r="DV215" i="44"/>
  <c r="DU211" i="44"/>
  <c r="DW211" i="44"/>
  <c r="DV211" i="44"/>
  <c r="DU207" i="44"/>
  <c r="DW207" i="44"/>
  <c r="DV207" i="44"/>
  <c r="DU203" i="44"/>
  <c r="DW203" i="44"/>
  <c r="DV203" i="44"/>
  <c r="DU199" i="44"/>
  <c r="DW199" i="44"/>
  <c r="DV199" i="44"/>
  <c r="DU195" i="44"/>
  <c r="DW195" i="44"/>
  <c r="DV195" i="44"/>
  <c r="DU191" i="44"/>
  <c r="DW191" i="44"/>
  <c r="DV191" i="44"/>
  <c r="DU187" i="44"/>
  <c r="DW187" i="44"/>
  <c r="DV187" i="44"/>
  <c r="DU183" i="44"/>
  <c r="DW183" i="44"/>
  <c r="DV183" i="44"/>
  <c r="DU179" i="44"/>
  <c r="DW179" i="44"/>
  <c r="DV179" i="44"/>
  <c r="DU175" i="44"/>
  <c r="DW175" i="44"/>
  <c r="DV175" i="44"/>
  <c r="DU171" i="44"/>
  <c r="DW171" i="44"/>
  <c r="DV171" i="44"/>
  <c r="DU167" i="44"/>
  <c r="DW167" i="44"/>
  <c r="DV167" i="44"/>
  <c r="DU163" i="44"/>
  <c r="DW163" i="44"/>
  <c r="DV163" i="44"/>
  <c r="DU159" i="44"/>
  <c r="DW159" i="44"/>
  <c r="DV159" i="44"/>
  <c r="DU155" i="44"/>
  <c r="DW155" i="44"/>
  <c r="DV155" i="44"/>
  <c r="DU151" i="44"/>
  <c r="DW151" i="44"/>
  <c r="DV151" i="44"/>
  <c r="DU147" i="44"/>
  <c r="DW147" i="44"/>
  <c r="DV147" i="44"/>
  <c r="DU143" i="44"/>
  <c r="DW143" i="44"/>
  <c r="DV143" i="44"/>
  <c r="DU139" i="44"/>
  <c r="DW139" i="44"/>
  <c r="DV139" i="44"/>
  <c r="DU135" i="44"/>
  <c r="DW135" i="44"/>
  <c r="DV135" i="44"/>
  <c r="DU131" i="44"/>
  <c r="DW131" i="44"/>
  <c r="DV131" i="44"/>
  <c r="DU127" i="44"/>
  <c r="DW127" i="44"/>
  <c r="DV127" i="44"/>
  <c r="GU509" i="44"/>
  <c r="GX509" i="44"/>
  <c r="GV509" i="44"/>
  <c r="GW509" i="44"/>
  <c r="GW434" i="44"/>
  <c r="GV434" i="44"/>
  <c r="GU434" i="44"/>
  <c r="GX434" i="44"/>
  <c r="GU355" i="44"/>
  <c r="GX355" i="44"/>
  <c r="GW355" i="44"/>
  <c r="GV355" i="44"/>
  <c r="GV351" i="44"/>
  <c r="GU351" i="44"/>
  <c r="GX351" i="44"/>
  <c r="GW351" i="44"/>
  <c r="GX244" i="44"/>
  <c r="GW244" i="44"/>
  <c r="GV244" i="44"/>
  <c r="GU244" i="44"/>
  <c r="GV185" i="44"/>
  <c r="GU185" i="44"/>
  <c r="GX185" i="44"/>
  <c r="GW185" i="44"/>
  <c r="CZ525" i="44"/>
  <c r="CU525" i="44"/>
  <c r="CP525" i="44"/>
  <c r="CK525" i="44"/>
  <c r="CF525" i="44"/>
  <c r="HS525" i="44"/>
  <c r="HI525" i="44"/>
  <c r="HN525" i="44"/>
  <c r="CY521" i="44"/>
  <c r="CT521" i="44"/>
  <c r="CO521" i="44"/>
  <c r="CJ521" i="44"/>
  <c r="CE521" i="44"/>
  <c r="HS517" i="44"/>
  <c r="HI517" i="44"/>
  <c r="HN517" i="44"/>
  <c r="DA513" i="44"/>
  <c r="CV513" i="44"/>
  <c r="CQ513" i="44"/>
  <c r="CL513" i="44"/>
  <c r="CG513" i="44"/>
  <c r="CZ509" i="44"/>
  <c r="CU509" i="44"/>
  <c r="CP509" i="44"/>
  <c r="CK509" i="44"/>
  <c r="CF509" i="44"/>
  <c r="CY505" i="44"/>
  <c r="CT505" i="44"/>
  <c r="CO505" i="44"/>
  <c r="CJ505" i="44"/>
  <c r="CE505" i="44"/>
  <c r="HT505" i="44"/>
  <c r="HJ505" i="44"/>
  <c r="HO505" i="44"/>
  <c r="HT501" i="44"/>
  <c r="HO501" i="44"/>
  <c r="HJ501" i="44"/>
  <c r="DA497" i="44"/>
  <c r="CV497" i="44"/>
  <c r="CQ497" i="44"/>
  <c r="CL497" i="44"/>
  <c r="CG497" i="44"/>
  <c r="HO497" i="44"/>
  <c r="HJ497" i="44"/>
  <c r="HT497" i="44"/>
  <c r="CZ493" i="44"/>
  <c r="CU493" i="44"/>
  <c r="CP493" i="44"/>
  <c r="CK493" i="44"/>
  <c r="CF493" i="44"/>
  <c r="CY489" i="44"/>
  <c r="CT489" i="44"/>
  <c r="CO489" i="44"/>
  <c r="CJ489" i="44"/>
  <c r="CE489" i="44"/>
  <c r="HJ489" i="44"/>
  <c r="HT489" i="44"/>
  <c r="HO489" i="44"/>
  <c r="HT485" i="44"/>
  <c r="HJ485" i="44"/>
  <c r="HO485" i="44"/>
  <c r="DA481" i="44"/>
  <c r="CV481" i="44"/>
  <c r="CQ481" i="44"/>
  <c r="CL481" i="44"/>
  <c r="CG481" i="44"/>
  <c r="HT481" i="44"/>
  <c r="HJ481" i="44"/>
  <c r="HO481" i="44"/>
  <c r="CZ477" i="44"/>
  <c r="CU477" i="44"/>
  <c r="CP477" i="44"/>
  <c r="CK477" i="44"/>
  <c r="CF477" i="44"/>
  <c r="HO477" i="44"/>
  <c r="HT477" i="44"/>
  <c r="HJ477" i="44"/>
  <c r="CY473" i="44"/>
  <c r="CT473" i="44"/>
  <c r="CO473" i="44"/>
  <c r="CJ473" i="44"/>
  <c r="CE473" i="44"/>
  <c r="HO473" i="44"/>
  <c r="HT473" i="44"/>
  <c r="HJ473" i="44"/>
  <c r="HR469" i="44"/>
  <c r="HM469" i="44"/>
  <c r="HH469" i="44"/>
  <c r="HT469" i="44"/>
  <c r="HJ469" i="44"/>
  <c r="HO469" i="44"/>
  <c r="DA465" i="44"/>
  <c r="CV465" i="44"/>
  <c r="CQ465" i="44"/>
  <c r="CL465" i="44"/>
  <c r="CG465" i="44"/>
  <c r="CZ461" i="44"/>
  <c r="CU461" i="44"/>
  <c r="CP461" i="44"/>
  <c r="CK461" i="44"/>
  <c r="CF461" i="44"/>
  <c r="CY457" i="44"/>
  <c r="CT457" i="44"/>
  <c r="CO457" i="44"/>
  <c r="CJ457" i="44"/>
  <c r="CE457" i="44"/>
  <c r="HN457" i="44"/>
  <c r="HS457" i="44"/>
  <c r="HI457" i="44"/>
  <c r="HN453" i="44"/>
  <c r="HS453" i="44"/>
  <c r="HI453" i="44"/>
  <c r="HR453" i="44"/>
  <c r="HH453" i="44"/>
  <c r="HM453" i="44"/>
  <c r="DA449" i="44"/>
  <c r="CV449" i="44"/>
  <c r="CQ449" i="44"/>
  <c r="CL449" i="44"/>
  <c r="CG449" i="44"/>
  <c r="HR449" i="44"/>
  <c r="HH449" i="44"/>
  <c r="HM449" i="44"/>
  <c r="CZ445" i="44"/>
  <c r="CU445" i="44"/>
  <c r="CP445" i="44"/>
  <c r="CK445" i="44"/>
  <c r="CF445" i="44"/>
  <c r="HS445" i="44"/>
  <c r="HI445" i="44"/>
  <c r="HN445" i="44"/>
  <c r="CY441" i="44"/>
  <c r="CT441" i="44"/>
  <c r="CO441" i="44"/>
  <c r="CJ441" i="44"/>
  <c r="CE441" i="44"/>
  <c r="HS441" i="44"/>
  <c r="HN441" i="44"/>
  <c r="HI441" i="44"/>
  <c r="HT437" i="44"/>
  <c r="HJ437" i="44"/>
  <c r="HO437" i="44"/>
  <c r="DA433" i="44"/>
  <c r="CV433" i="44"/>
  <c r="CQ433" i="44"/>
  <c r="CL433" i="44"/>
  <c r="CG433" i="44"/>
  <c r="HT433" i="44"/>
  <c r="HJ433" i="44"/>
  <c r="HO433" i="44"/>
  <c r="CZ429" i="44"/>
  <c r="CU429" i="44"/>
  <c r="CP429" i="44"/>
  <c r="CK429" i="44"/>
  <c r="CF429" i="44"/>
  <c r="HO429" i="44"/>
  <c r="HT429" i="44"/>
  <c r="HJ429" i="44"/>
  <c r="CY425" i="44"/>
  <c r="CT425" i="44"/>
  <c r="CO425" i="44"/>
  <c r="CJ425" i="44"/>
  <c r="CE425" i="44"/>
  <c r="HO425" i="44"/>
  <c r="HT425" i="44"/>
  <c r="HJ425" i="44"/>
  <c r="HR421" i="44"/>
  <c r="HH421" i="44"/>
  <c r="HM421" i="44"/>
  <c r="DA417" i="44"/>
  <c r="CV417" i="44"/>
  <c r="CQ417" i="44"/>
  <c r="CL417" i="44"/>
  <c r="CG417" i="44"/>
  <c r="HR417" i="44"/>
  <c r="HM417" i="44"/>
  <c r="HH417" i="44"/>
  <c r="CZ413" i="44"/>
  <c r="CU413" i="44"/>
  <c r="CP413" i="44"/>
  <c r="CK413" i="44"/>
  <c r="CF413" i="44"/>
  <c r="CY409" i="44"/>
  <c r="CT409" i="44"/>
  <c r="CO409" i="44"/>
  <c r="CJ409" i="44"/>
  <c r="CE409" i="44"/>
  <c r="HR409" i="44"/>
  <c r="HH409" i="44"/>
  <c r="HM409" i="44"/>
  <c r="HS405" i="44"/>
  <c r="HI405" i="44"/>
  <c r="HN405" i="44"/>
  <c r="HR405" i="44"/>
  <c r="HH405" i="44"/>
  <c r="HM405" i="44"/>
  <c r="DA401" i="44"/>
  <c r="CV401" i="44"/>
  <c r="CQ401" i="44"/>
  <c r="CL401" i="44"/>
  <c r="CG401" i="44"/>
  <c r="CZ397" i="44"/>
  <c r="CU397" i="44"/>
  <c r="CP397" i="44"/>
  <c r="CK397" i="44"/>
  <c r="CF397" i="44"/>
  <c r="CY393" i="44"/>
  <c r="CT393" i="44"/>
  <c r="CO393" i="44"/>
  <c r="CJ393" i="44"/>
  <c r="CE393" i="44"/>
  <c r="HM393" i="44"/>
  <c r="HH393" i="44"/>
  <c r="HR393" i="44"/>
  <c r="HT389" i="44"/>
  <c r="HJ389" i="44"/>
  <c r="HO389" i="44"/>
  <c r="DA385" i="44"/>
  <c r="CV385" i="44"/>
  <c r="CQ385" i="44"/>
  <c r="CL385" i="44"/>
  <c r="CG385" i="44"/>
  <c r="HT385" i="44"/>
  <c r="HO385" i="44"/>
  <c r="HJ385" i="44"/>
  <c r="CZ381" i="44"/>
  <c r="CU381" i="44"/>
  <c r="CP381" i="44"/>
  <c r="CK381" i="44"/>
  <c r="CF381" i="44"/>
  <c r="HT381" i="44"/>
  <c r="HJ381" i="44"/>
  <c r="HO381" i="44"/>
  <c r="CY377" i="44"/>
  <c r="CT377" i="44"/>
  <c r="CO377" i="44"/>
  <c r="CJ377" i="44"/>
  <c r="CE377" i="44"/>
  <c r="HT377" i="44"/>
  <c r="HO377" i="44"/>
  <c r="HJ377" i="44"/>
  <c r="HT373" i="44"/>
  <c r="HJ373" i="44"/>
  <c r="HO373" i="44"/>
  <c r="DA369" i="44"/>
  <c r="CV369" i="44"/>
  <c r="CQ369" i="44"/>
  <c r="CL369" i="44"/>
  <c r="CG369" i="44"/>
  <c r="HT369" i="44"/>
  <c r="HO369" i="44"/>
  <c r="HJ369" i="44"/>
  <c r="CZ365" i="44"/>
  <c r="CU365" i="44"/>
  <c r="CP365" i="44"/>
  <c r="CK365" i="44"/>
  <c r="CF365" i="44"/>
  <c r="HT365" i="44"/>
  <c r="HJ365" i="44"/>
  <c r="HO365" i="44"/>
  <c r="CY361" i="44"/>
  <c r="CT361" i="44"/>
  <c r="CO361" i="44"/>
  <c r="CJ361" i="44"/>
  <c r="CE361" i="44"/>
  <c r="HT361" i="44"/>
  <c r="HO361" i="44"/>
  <c r="HJ361" i="44"/>
  <c r="HS357" i="44"/>
  <c r="HN357" i="44"/>
  <c r="HI357" i="44"/>
  <c r="DA353" i="44"/>
  <c r="CV353" i="44"/>
  <c r="CQ353" i="44"/>
  <c r="CL353" i="44"/>
  <c r="CG353" i="44"/>
  <c r="CZ349" i="44"/>
  <c r="CU349" i="44"/>
  <c r="CP349" i="44"/>
  <c r="CK349" i="44"/>
  <c r="CF349" i="44"/>
  <c r="CY345" i="44"/>
  <c r="CT345" i="44"/>
  <c r="CO345" i="44"/>
  <c r="CJ345" i="44"/>
  <c r="CE345" i="44"/>
  <c r="HS341" i="44"/>
  <c r="HI341" i="44"/>
  <c r="HN341" i="44"/>
  <c r="HM341" i="44"/>
  <c r="HR341" i="44"/>
  <c r="HH341" i="44"/>
  <c r="DA337" i="44"/>
  <c r="CV337" i="44"/>
  <c r="CQ337" i="44"/>
  <c r="CL337" i="44"/>
  <c r="CG337" i="44"/>
  <c r="HR337" i="44"/>
  <c r="HH337" i="44"/>
  <c r="HM337" i="44"/>
  <c r="CZ333" i="44"/>
  <c r="CU333" i="44"/>
  <c r="CP333" i="44"/>
  <c r="CK333" i="44"/>
  <c r="CF333" i="44"/>
  <c r="CY329" i="44"/>
  <c r="CT329" i="44"/>
  <c r="CO329" i="44"/>
  <c r="CJ329" i="44"/>
  <c r="CE329" i="44"/>
  <c r="HH329" i="44"/>
  <c r="HR329" i="44"/>
  <c r="HM329" i="44"/>
  <c r="HS325" i="44"/>
  <c r="HI325" i="44"/>
  <c r="HN325" i="44"/>
  <c r="DA321" i="44"/>
  <c r="CV321" i="44"/>
  <c r="CQ321" i="44"/>
  <c r="CL321" i="44"/>
  <c r="CG321" i="44"/>
  <c r="CZ317" i="44"/>
  <c r="CU317" i="44"/>
  <c r="CP317" i="44"/>
  <c r="CK317" i="44"/>
  <c r="CF317" i="44"/>
  <c r="HT317" i="44"/>
  <c r="HJ317" i="44"/>
  <c r="HO317" i="44"/>
  <c r="CY313" i="44"/>
  <c r="CT313" i="44"/>
  <c r="CO313" i="44"/>
  <c r="CJ313" i="44"/>
  <c r="CE313" i="44"/>
  <c r="HT313" i="44"/>
  <c r="HJ313" i="44"/>
  <c r="HO313" i="44"/>
  <c r="HT309" i="44"/>
  <c r="HJ309" i="44"/>
  <c r="HO309" i="44"/>
  <c r="DA305" i="44"/>
  <c r="CV305" i="44"/>
  <c r="CQ305" i="44"/>
  <c r="CL305" i="44"/>
  <c r="CG305" i="44"/>
  <c r="CZ301" i="44"/>
  <c r="CU301" i="44"/>
  <c r="CP301" i="44"/>
  <c r="CK301" i="44"/>
  <c r="CF301" i="44"/>
  <c r="HS301" i="44"/>
  <c r="HI301" i="44"/>
  <c r="HN301" i="44"/>
  <c r="CY297" i="44"/>
  <c r="CT297" i="44"/>
  <c r="CO297" i="44"/>
  <c r="CJ297" i="44"/>
  <c r="CE297" i="44"/>
  <c r="HT293" i="44"/>
  <c r="HO293" i="44"/>
  <c r="HJ293" i="44"/>
  <c r="DA289" i="44"/>
  <c r="CV289" i="44"/>
  <c r="CQ289" i="44"/>
  <c r="CL289" i="44"/>
  <c r="CG289" i="44"/>
  <c r="CZ285" i="44"/>
  <c r="CU285" i="44"/>
  <c r="CP285" i="44"/>
  <c r="CK285" i="44"/>
  <c r="CF285" i="44"/>
  <c r="HS285" i="44"/>
  <c r="HI285" i="44"/>
  <c r="HN285" i="44"/>
  <c r="CY281" i="44"/>
  <c r="CT281" i="44"/>
  <c r="CO281" i="44"/>
  <c r="CJ281" i="44"/>
  <c r="CE281" i="44"/>
  <c r="HT277" i="44"/>
  <c r="HO277" i="44"/>
  <c r="HJ277" i="44"/>
  <c r="DA273" i="44"/>
  <c r="CV273" i="44"/>
  <c r="CQ273" i="44"/>
  <c r="CL273" i="44"/>
  <c r="CG273" i="44"/>
  <c r="HR273" i="44"/>
  <c r="HH273" i="44"/>
  <c r="HM273" i="44"/>
  <c r="CZ269" i="44"/>
  <c r="CU269" i="44"/>
  <c r="CP269" i="44"/>
  <c r="CK269" i="44"/>
  <c r="CF269" i="44"/>
  <c r="CY265" i="44"/>
  <c r="CT265" i="44"/>
  <c r="CO265" i="44"/>
  <c r="CJ265" i="44"/>
  <c r="CE265" i="44"/>
  <c r="HT265" i="44"/>
  <c r="HJ265" i="44"/>
  <c r="HO265" i="44"/>
  <c r="HM261" i="44"/>
  <c r="HR261" i="44"/>
  <c r="HH261" i="44"/>
  <c r="DA257" i="44"/>
  <c r="CV257" i="44"/>
  <c r="CQ257" i="44"/>
  <c r="CL257" i="44"/>
  <c r="CG257" i="44"/>
  <c r="HR257" i="44"/>
  <c r="HH257" i="44"/>
  <c r="HM257" i="44"/>
  <c r="CZ253" i="44"/>
  <c r="CU253" i="44"/>
  <c r="CP253" i="44"/>
  <c r="CK253" i="44"/>
  <c r="CF253" i="44"/>
  <c r="CY249" i="44"/>
  <c r="CT249" i="44"/>
  <c r="CO249" i="44"/>
  <c r="CJ249" i="44"/>
  <c r="CE249" i="44"/>
  <c r="HT249" i="44"/>
  <c r="HJ249" i="44"/>
  <c r="HO249" i="44"/>
  <c r="HM245" i="44"/>
  <c r="HR245" i="44"/>
  <c r="HH245" i="44"/>
  <c r="DA241" i="44"/>
  <c r="CV241" i="44"/>
  <c r="CQ241" i="44"/>
  <c r="CL241" i="44"/>
  <c r="CG241" i="44"/>
  <c r="HR241" i="44"/>
  <c r="HH241" i="44"/>
  <c r="HM241" i="44"/>
  <c r="CZ237" i="44"/>
  <c r="CU237" i="44"/>
  <c r="CP237" i="44"/>
  <c r="CK237" i="44"/>
  <c r="CF237" i="44"/>
  <c r="CY233" i="44"/>
  <c r="CT233" i="44"/>
  <c r="CO233" i="44"/>
  <c r="CJ233" i="44"/>
  <c r="CE233" i="44"/>
  <c r="HS233" i="44"/>
  <c r="HI233" i="44"/>
  <c r="HN233" i="44"/>
  <c r="HN229" i="44"/>
  <c r="HS229" i="44"/>
  <c r="HI229" i="44"/>
  <c r="HM229" i="44"/>
  <c r="HR229" i="44"/>
  <c r="HH229" i="44"/>
  <c r="DA225" i="44"/>
  <c r="CV225" i="44"/>
  <c r="CQ225" i="44"/>
  <c r="CL225" i="44"/>
  <c r="CG225" i="44"/>
  <c r="CZ221" i="44"/>
  <c r="CU221" i="44"/>
  <c r="CP221" i="44"/>
  <c r="CK221" i="44"/>
  <c r="CF221" i="44"/>
  <c r="HS221" i="44"/>
  <c r="HI221" i="44"/>
  <c r="HN221" i="44"/>
  <c r="CY217" i="44"/>
  <c r="CT217" i="44"/>
  <c r="CO217" i="44"/>
  <c r="CJ217" i="44"/>
  <c r="CE217" i="44"/>
  <c r="HS217" i="44"/>
  <c r="HI217" i="44"/>
  <c r="HN217" i="44"/>
  <c r="HS213" i="44"/>
  <c r="HI213" i="44"/>
  <c r="HN213" i="44"/>
  <c r="HM213" i="44"/>
  <c r="HH213" i="44"/>
  <c r="HR213" i="44"/>
  <c r="DA209" i="44"/>
  <c r="CV209" i="44"/>
  <c r="CQ209" i="44"/>
  <c r="CL209" i="44"/>
  <c r="CG209" i="44"/>
  <c r="HR209" i="44"/>
  <c r="HM209" i="44"/>
  <c r="HH209" i="44"/>
  <c r="CZ205" i="44"/>
  <c r="CU205" i="44"/>
  <c r="CP205" i="44"/>
  <c r="CK205" i="44"/>
  <c r="CF205" i="44"/>
  <c r="HS205" i="44"/>
  <c r="HI205" i="44"/>
  <c r="HN205" i="44"/>
  <c r="CY201" i="44"/>
  <c r="CT201" i="44"/>
  <c r="CO201" i="44"/>
  <c r="CJ201" i="44"/>
  <c r="CE201" i="44"/>
  <c r="HS201" i="44"/>
  <c r="HI201" i="44"/>
  <c r="HN201" i="44"/>
  <c r="HT197" i="44"/>
  <c r="HJ197" i="44"/>
  <c r="HO197" i="44"/>
  <c r="HM197" i="44"/>
  <c r="HR197" i="44"/>
  <c r="HH197" i="44"/>
  <c r="DA193" i="44"/>
  <c r="CV193" i="44"/>
  <c r="CQ193" i="44"/>
  <c r="CL193" i="44"/>
  <c r="CG193" i="44"/>
  <c r="HT193" i="44"/>
  <c r="HO193" i="44"/>
  <c r="HJ193" i="44"/>
  <c r="CZ189" i="44"/>
  <c r="CU189" i="44"/>
  <c r="CP189" i="44"/>
  <c r="CK189" i="44"/>
  <c r="CF189" i="44"/>
  <c r="HT189" i="44"/>
  <c r="HJ189" i="44"/>
  <c r="HO189" i="44"/>
  <c r="CY185" i="44"/>
  <c r="CT185" i="44"/>
  <c r="CO185" i="44"/>
  <c r="CJ185" i="44"/>
  <c r="CE185" i="44"/>
  <c r="HS181" i="44"/>
  <c r="HI181" i="44"/>
  <c r="HN181" i="44"/>
  <c r="DA177" i="44"/>
  <c r="CV177" i="44"/>
  <c r="CQ177" i="44"/>
  <c r="CL177" i="44"/>
  <c r="CG177" i="44"/>
  <c r="CZ173" i="44"/>
  <c r="CU173" i="44"/>
  <c r="CP173" i="44"/>
  <c r="CK173" i="44"/>
  <c r="CF173" i="44"/>
  <c r="CY169" i="44"/>
  <c r="CT169" i="44"/>
  <c r="CO169" i="44"/>
  <c r="CJ169" i="44"/>
  <c r="CE169" i="44"/>
  <c r="HS165" i="44"/>
  <c r="HI165" i="44"/>
  <c r="HN165" i="44"/>
  <c r="DA161" i="44"/>
  <c r="CV161" i="44"/>
  <c r="CQ161" i="44"/>
  <c r="CL161" i="44"/>
  <c r="CG161" i="44"/>
  <c r="CZ157" i="44"/>
  <c r="CU157" i="44"/>
  <c r="CP157" i="44"/>
  <c r="CK157" i="44"/>
  <c r="CF157" i="44"/>
  <c r="CY153" i="44"/>
  <c r="CT153" i="44"/>
  <c r="CO153" i="44"/>
  <c r="CJ153" i="44"/>
  <c r="CE153" i="44"/>
  <c r="HT153" i="44"/>
  <c r="HO153" i="44"/>
  <c r="HJ153" i="44"/>
  <c r="HO149" i="44"/>
  <c r="HJ149" i="44"/>
  <c r="HT149" i="44"/>
  <c r="DA145" i="44"/>
  <c r="CV145" i="44"/>
  <c r="CQ145" i="44"/>
  <c r="CL145" i="44"/>
  <c r="CG145" i="44"/>
  <c r="CZ141" i="44"/>
  <c r="CU141" i="44"/>
  <c r="CP141" i="44"/>
  <c r="CK141" i="44"/>
  <c r="CF141" i="44"/>
  <c r="HS141" i="44"/>
  <c r="HI141" i="44"/>
  <c r="HN141" i="44"/>
  <c r="CY137" i="44"/>
  <c r="CT137" i="44"/>
  <c r="CO137" i="44"/>
  <c r="CJ137" i="44"/>
  <c r="CE137" i="44"/>
  <c r="HT133" i="44"/>
  <c r="HJ133" i="44"/>
  <c r="HO133" i="44"/>
  <c r="DA129" i="44"/>
  <c r="CV129" i="44"/>
  <c r="CQ129" i="44"/>
  <c r="CL129" i="44"/>
  <c r="CG129" i="44"/>
  <c r="CZ125" i="44"/>
  <c r="CU125" i="44"/>
  <c r="CP125" i="44"/>
  <c r="CK125" i="44"/>
  <c r="CF125" i="44"/>
  <c r="HS125" i="44"/>
  <c r="HI125" i="44"/>
  <c r="HN125" i="44"/>
  <c r="HO121" i="44"/>
  <c r="HJ121" i="44"/>
  <c r="HT121" i="44"/>
  <c r="HR109" i="44"/>
  <c r="HH109" i="44"/>
  <c r="HM109" i="44"/>
  <c r="HJ105" i="44"/>
  <c r="HT105" i="44"/>
  <c r="HO105" i="44"/>
  <c r="HR101" i="44"/>
  <c r="HH101" i="44"/>
  <c r="HM101" i="44"/>
  <c r="HT97" i="44"/>
  <c r="HO97" i="44"/>
  <c r="HJ97" i="44"/>
  <c r="HN89" i="44"/>
  <c r="HI89" i="44"/>
  <c r="HS89" i="44"/>
  <c r="HN85" i="44"/>
  <c r="HS85" i="44"/>
  <c r="HI85" i="44"/>
  <c r="HH85" i="44"/>
  <c r="HR85" i="44"/>
  <c r="HM85" i="44"/>
  <c r="HT81" i="44"/>
  <c r="HO81" i="44"/>
  <c r="HJ81" i="44"/>
  <c r="HN69" i="44"/>
  <c r="HI69" i="44"/>
  <c r="HS69" i="44"/>
  <c r="HR69" i="44"/>
  <c r="HH69" i="44"/>
  <c r="HM69" i="44"/>
  <c r="HN53" i="44"/>
  <c r="HI53" i="44"/>
  <c r="HS53" i="44"/>
  <c r="HR53" i="44"/>
  <c r="HH53" i="44"/>
  <c r="HM53" i="44"/>
  <c r="HT49" i="44"/>
  <c r="HJ49" i="44"/>
  <c r="HO49" i="44"/>
  <c r="HN41" i="44"/>
  <c r="HI41" i="44"/>
  <c r="HS41" i="44"/>
  <c r="HS37" i="44"/>
  <c r="HI37" i="44"/>
  <c r="HN37" i="44"/>
  <c r="CY524" i="44"/>
  <c r="CT524" i="44"/>
  <c r="CO524" i="44"/>
  <c r="CJ524" i="44"/>
  <c r="CE524" i="44"/>
  <c r="HS524" i="44"/>
  <c r="HI524" i="44"/>
  <c r="HN524" i="44"/>
  <c r="DA520" i="44"/>
  <c r="CV520" i="44"/>
  <c r="CQ520" i="44"/>
  <c r="CL520" i="44"/>
  <c r="CG520" i="44"/>
  <c r="HT516" i="44"/>
  <c r="HJ516" i="44"/>
  <c r="HO516" i="44"/>
  <c r="CZ512" i="44"/>
  <c r="CU512" i="44"/>
  <c r="CP512" i="44"/>
  <c r="CK512" i="44"/>
  <c r="CF512" i="44"/>
  <c r="CY508" i="44"/>
  <c r="CT508" i="44"/>
  <c r="CO508" i="44"/>
  <c r="CJ508" i="44"/>
  <c r="CE508" i="44"/>
  <c r="HS508" i="44"/>
  <c r="HI508" i="44"/>
  <c r="HN508" i="44"/>
  <c r="DA504" i="44"/>
  <c r="CV504" i="44"/>
  <c r="CQ504" i="44"/>
  <c r="CL504" i="44"/>
  <c r="CG504" i="44"/>
  <c r="HS504" i="44"/>
  <c r="HI504" i="44"/>
  <c r="HN504" i="44"/>
  <c r="HN500" i="44"/>
  <c r="HS500" i="44"/>
  <c r="HI500" i="44"/>
  <c r="CZ496" i="44"/>
  <c r="CU496" i="44"/>
  <c r="CP496" i="44"/>
  <c r="CK496" i="44"/>
  <c r="CF496" i="44"/>
  <c r="HM496" i="44"/>
  <c r="HH496" i="44"/>
  <c r="HR496" i="44"/>
  <c r="CY492" i="44"/>
  <c r="CT492" i="44"/>
  <c r="CO492" i="44"/>
  <c r="CJ492" i="44"/>
  <c r="CE492" i="44"/>
  <c r="HT492" i="44"/>
  <c r="HO492" i="44"/>
  <c r="HJ492" i="44"/>
  <c r="DA488" i="44"/>
  <c r="CV488" i="44"/>
  <c r="CQ488" i="44"/>
  <c r="CL488" i="44"/>
  <c r="CG488" i="44"/>
  <c r="HR488" i="44"/>
  <c r="HH488" i="44"/>
  <c r="HM488" i="44"/>
  <c r="HS484" i="44"/>
  <c r="HI484" i="44"/>
  <c r="HN484" i="44"/>
  <c r="HR484" i="44"/>
  <c r="HH484" i="44"/>
  <c r="HM484" i="44"/>
  <c r="DA480" i="44"/>
  <c r="CV480" i="44"/>
  <c r="CQ480" i="44"/>
  <c r="CL480" i="44"/>
  <c r="CG480" i="44"/>
  <c r="HR480" i="44"/>
  <c r="HH480" i="44"/>
  <c r="HM480" i="44"/>
  <c r="CZ476" i="44"/>
  <c r="CU476" i="44"/>
  <c r="CP476" i="44"/>
  <c r="CK476" i="44"/>
  <c r="CF476" i="44"/>
  <c r="HS476" i="44"/>
  <c r="HI476" i="44"/>
  <c r="HN476" i="44"/>
  <c r="CY472" i="44"/>
  <c r="CT472" i="44"/>
  <c r="CO472" i="44"/>
  <c r="CJ472" i="44"/>
  <c r="CE472" i="44"/>
  <c r="HR472" i="44"/>
  <c r="HH472" i="44"/>
  <c r="HM472" i="44"/>
  <c r="HR468" i="44"/>
  <c r="HH468" i="44"/>
  <c r="HM468" i="44"/>
  <c r="HS468" i="44"/>
  <c r="HI468" i="44"/>
  <c r="HN468" i="44"/>
  <c r="DA464" i="44"/>
  <c r="CV464" i="44"/>
  <c r="CQ464" i="44"/>
  <c r="CL464" i="44"/>
  <c r="CG464" i="44"/>
  <c r="CZ460" i="44"/>
  <c r="CU460" i="44"/>
  <c r="CP460" i="44"/>
  <c r="CK460" i="44"/>
  <c r="CF460" i="44"/>
  <c r="HI460" i="44"/>
  <c r="HS460" i="44"/>
  <c r="HN460" i="44"/>
  <c r="CY456" i="44"/>
  <c r="CT456" i="44"/>
  <c r="CO456" i="44"/>
  <c r="CJ456" i="44"/>
  <c r="CE456" i="44"/>
  <c r="HT456" i="44"/>
  <c r="HO456" i="44"/>
  <c r="HJ456" i="44"/>
  <c r="HJ452" i="44"/>
  <c r="HT452" i="44"/>
  <c r="HO452" i="44"/>
  <c r="DA448" i="44"/>
  <c r="CV448" i="44"/>
  <c r="CQ448" i="44"/>
  <c r="CL448" i="44"/>
  <c r="CG448" i="44"/>
  <c r="HO448" i="44"/>
  <c r="HJ448" i="44"/>
  <c r="HT448" i="44"/>
  <c r="CZ444" i="44"/>
  <c r="CU444" i="44"/>
  <c r="CP444" i="44"/>
  <c r="CK444" i="44"/>
  <c r="CF444" i="44"/>
  <c r="HR444" i="44"/>
  <c r="HH444" i="44"/>
  <c r="HM444" i="44"/>
  <c r="CY440" i="44"/>
  <c r="CT440" i="44"/>
  <c r="CO440" i="44"/>
  <c r="CJ440" i="44"/>
  <c r="CE440" i="44"/>
  <c r="HR440" i="44"/>
  <c r="HM440" i="44"/>
  <c r="HH440" i="44"/>
  <c r="HS436" i="44"/>
  <c r="HI436" i="44"/>
  <c r="HN436" i="44"/>
  <c r="HR436" i="44"/>
  <c r="HH436" i="44"/>
  <c r="HM436" i="44"/>
  <c r="DA432" i="44"/>
  <c r="CV432" i="44"/>
  <c r="CQ432" i="44"/>
  <c r="CL432" i="44"/>
  <c r="CG432" i="44"/>
  <c r="HR432" i="44"/>
  <c r="HM432" i="44"/>
  <c r="HH432" i="44"/>
  <c r="CZ428" i="44"/>
  <c r="CU428" i="44"/>
  <c r="CP428" i="44"/>
  <c r="CK428" i="44"/>
  <c r="CF428" i="44"/>
  <c r="HS428" i="44"/>
  <c r="HI428" i="44"/>
  <c r="HN428" i="44"/>
  <c r="CY424" i="44"/>
  <c r="CT424" i="44"/>
  <c r="CO424" i="44"/>
  <c r="CJ424" i="44"/>
  <c r="CE424" i="44"/>
  <c r="HS424" i="44"/>
  <c r="HI424" i="44"/>
  <c r="HN424" i="44"/>
  <c r="HH420" i="44"/>
  <c r="HM420" i="44"/>
  <c r="HR420" i="44"/>
  <c r="DA416" i="44"/>
  <c r="CV416" i="44"/>
  <c r="CQ416" i="44"/>
  <c r="CL416" i="44"/>
  <c r="CG416" i="44"/>
  <c r="CZ412" i="44"/>
  <c r="CU412" i="44"/>
  <c r="CP412" i="44"/>
  <c r="CK412" i="44"/>
  <c r="CF412" i="44"/>
  <c r="HS412" i="44"/>
  <c r="HI412" i="44"/>
  <c r="HN412" i="44"/>
  <c r="CY408" i="44"/>
  <c r="CT408" i="44"/>
  <c r="CO408" i="44"/>
  <c r="CJ408" i="44"/>
  <c r="CE408" i="44"/>
  <c r="HS408" i="44"/>
  <c r="HI408" i="44"/>
  <c r="HN408" i="44"/>
  <c r="HS404" i="44"/>
  <c r="HI404" i="44"/>
  <c r="HN404" i="44"/>
  <c r="DA400" i="44"/>
  <c r="CV400" i="44"/>
  <c r="CQ400" i="44"/>
  <c r="CL400" i="44"/>
  <c r="CG400" i="44"/>
  <c r="CZ396" i="44"/>
  <c r="CU396" i="44"/>
  <c r="CP396" i="44"/>
  <c r="CK396" i="44"/>
  <c r="CF396" i="44"/>
  <c r="CY392" i="44"/>
  <c r="CT392" i="44"/>
  <c r="CO392" i="44"/>
  <c r="CJ392" i="44"/>
  <c r="CE392" i="44"/>
  <c r="HJ392" i="44"/>
  <c r="HO392" i="44"/>
  <c r="HT392" i="44"/>
  <c r="HT388" i="44"/>
  <c r="HJ388" i="44"/>
  <c r="HO388" i="44"/>
  <c r="DA384" i="44"/>
  <c r="CV384" i="44"/>
  <c r="CQ384" i="44"/>
  <c r="CL384" i="44"/>
  <c r="CG384" i="44"/>
  <c r="HT384" i="44"/>
  <c r="HO384" i="44"/>
  <c r="HJ384" i="44"/>
  <c r="CZ380" i="44"/>
  <c r="CU380" i="44"/>
  <c r="CP380" i="44"/>
  <c r="CK380" i="44"/>
  <c r="CF380" i="44"/>
  <c r="HT380" i="44"/>
  <c r="HJ380" i="44"/>
  <c r="HO380" i="44"/>
  <c r="CY376" i="44"/>
  <c r="CT376" i="44"/>
  <c r="CO376" i="44"/>
  <c r="CJ376" i="44"/>
  <c r="CE376" i="44"/>
  <c r="HT376" i="44"/>
  <c r="HO376" i="44"/>
  <c r="HJ376" i="44"/>
  <c r="HT372" i="44"/>
  <c r="HJ372" i="44"/>
  <c r="HO372" i="44"/>
  <c r="DA368" i="44"/>
  <c r="CV368" i="44"/>
  <c r="CQ368" i="44"/>
  <c r="CL368" i="44"/>
  <c r="CG368" i="44"/>
  <c r="HT368" i="44"/>
  <c r="HO368" i="44"/>
  <c r="HJ368" i="44"/>
  <c r="CZ364" i="44"/>
  <c r="CU364" i="44"/>
  <c r="CP364" i="44"/>
  <c r="CK364" i="44"/>
  <c r="CF364" i="44"/>
  <c r="HT364" i="44"/>
  <c r="HJ364" i="44"/>
  <c r="HO364" i="44"/>
  <c r="CY360" i="44"/>
  <c r="CT360" i="44"/>
  <c r="CO360" i="44"/>
  <c r="CJ360" i="44"/>
  <c r="CE360" i="44"/>
  <c r="HN356" i="44"/>
  <c r="HS356" i="44"/>
  <c r="HI356" i="44"/>
  <c r="DA352" i="44"/>
  <c r="CV352" i="44"/>
  <c r="CQ352" i="44"/>
  <c r="CL352" i="44"/>
  <c r="CG352" i="44"/>
  <c r="CZ348" i="44"/>
  <c r="CU348" i="44"/>
  <c r="CP348" i="44"/>
  <c r="CK348" i="44"/>
  <c r="CF348" i="44"/>
  <c r="CY344" i="44"/>
  <c r="CT344" i="44"/>
  <c r="CO344" i="44"/>
  <c r="CJ344" i="44"/>
  <c r="CE344" i="44"/>
  <c r="HN344" i="44"/>
  <c r="HI344" i="44"/>
  <c r="HS344" i="44"/>
  <c r="HS340" i="44"/>
  <c r="HI340" i="44"/>
  <c r="HN340" i="44"/>
  <c r="DA336" i="44"/>
  <c r="CV336" i="44"/>
  <c r="CQ336" i="44"/>
  <c r="CL336" i="44"/>
  <c r="CG336" i="44"/>
  <c r="HJ336" i="44"/>
  <c r="HO336" i="44"/>
  <c r="HT336" i="44"/>
  <c r="CZ332" i="44"/>
  <c r="CU332" i="44"/>
  <c r="CP332" i="44"/>
  <c r="CK332" i="44"/>
  <c r="CF332" i="44"/>
  <c r="HS332" i="44"/>
  <c r="HI332" i="44"/>
  <c r="HN332" i="44"/>
  <c r="CY328" i="44"/>
  <c r="CT328" i="44"/>
  <c r="CO328" i="44"/>
  <c r="CJ328" i="44"/>
  <c r="CE328" i="44"/>
  <c r="HT328" i="44"/>
  <c r="HJ328" i="44"/>
  <c r="HO328" i="44"/>
  <c r="HN324" i="44"/>
  <c r="HS324" i="44"/>
  <c r="HI324" i="44"/>
  <c r="HM324" i="44"/>
  <c r="HR324" i="44"/>
  <c r="HH324" i="44"/>
  <c r="DA320" i="44"/>
  <c r="CV320" i="44"/>
  <c r="CQ320" i="44"/>
  <c r="CL320" i="44"/>
  <c r="CG320" i="44"/>
  <c r="HT320" i="44"/>
  <c r="HO320" i="44"/>
  <c r="HJ320" i="44"/>
  <c r="CZ316" i="44"/>
  <c r="CU316" i="44"/>
  <c r="CP316" i="44"/>
  <c r="CK316" i="44"/>
  <c r="CF316" i="44"/>
  <c r="CY312" i="44"/>
  <c r="CT312" i="44"/>
  <c r="CO312" i="44"/>
  <c r="CJ312" i="44"/>
  <c r="CE312" i="44"/>
  <c r="HN308" i="44"/>
  <c r="HS308" i="44"/>
  <c r="HI308" i="44"/>
  <c r="DA304" i="44"/>
  <c r="CV304" i="44"/>
  <c r="CQ304" i="44"/>
  <c r="CL304" i="44"/>
  <c r="CG304" i="44"/>
  <c r="CZ300" i="44"/>
  <c r="CU300" i="44"/>
  <c r="CP300" i="44"/>
  <c r="CK300" i="44"/>
  <c r="CF300" i="44"/>
  <c r="CY296" i="44"/>
  <c r="CT296" i="44"/>
  <c r="CO296" i="44"/>
  <c r="CJ296" i="44"/>
  <c r="CE296" i="44"/>
  <c r="HN296" i="44"/>
  <c r="HS296" i="44"/>
  <c r="HI296" i="44"/>
  <c r="HS292" i="44"/>
  <c r="HI292" i="44"/>
  <c r="HN292" i="44"/>
  <c r="DA288" i="44"/>
  <c r="CV288" i="44"/>
  <c r="CQ288" i="44"/>
  <c r="CL288" i="44"/>
  <c r="CG288" i="44"/>
  <c r="HT288" i="44"/>
  <c r="HJ288" i="44"/>
  <c r="HO288" i="44"/>
  <c r="CZ284" i="44"/>
  <c r="CU284" i="44"/>
  <c r="CP284" i="44"/>
  <c r="CK284" i="44"/>
  <c r="CF284" i="44"/>
  <c r="CY280" i="44"/>
  <c r="CT280" i="44"/>
  <c r="CO280" i="44"/>
  <c r="CJ280" i="44"/>
  <c r="CE280" i="44"/>
  <c r="HN280" i="44"/>
  <c r="HS280" i="44"/>
  <c r="HI280" i="44"/>
  <c r="HS276" i="44"/>
  <c r="HI276" i="44"/>
  <c r="HN276" i="44"/>
  <c r="DA272" i="44"/>
  <c r="CV272" i="44"/>
  <c r="CQ272" i="44"/>
  <c r="CL272" i="44"/>
  <c r="CG272" i="44"/>
  <c r="CZ268" i="44"/>
  <c r="CU268" i="44"/>
  <c r="CP268" i="44"/>
  <c r="CK268" i="44"/>
  <c r="CF268" i="44"/>
  <c r="HS268" i="44"/>
  <c r="HI268" i="44"/>
  <c r="HN268" i="44"/>
  <c r="CY264" i="44"/>
  <c r="CT264" i="44"/>
  <c r="CO264" i="44"/>
  <c r="CJ264" i="44"/>
  <c r="CE264" i="44"/>
  <c r="HT260" i="44"/>
  <c r="HJ260" i="44"/>
  <c r="HO260" i="44"/>
  <c r="DA256" i="44"/>
  <c r="CV256" i="44"/>
  <c r="CQ256" i="44"/>
  <c r="CL256" i="44"/>
  <c r="CG256" i="44"/>
  <c r="CZ252" i="44"/>
  <c r="CU252" i="44"/>
  <c r="CP252" i="44"/>
  <c r="CK252" i="44"/>
  <c r="CF252" i="44"/>
  <c r="HS252" i="44"/>
  <c r="HI252" i="44"/>
  <c r="HN252" i="44"/>
  <c r="CY248" i="44"/>
  <c r="CT248" i="44"/>
  <c r="CO248" i="44"/>
  <c r="CJ248" i="44"/>
  <c r="CE248" i="44"/>
  <c r="HT244" i="44"/>
  <c r="HJ244" i="44"/>
  <c r="HO244" i="44"/>
  <c r="DA240" i="44"/>
  <c r="CV240" i="44"/>
  <c r="CQ240" i="44"/>
  <c r="CL240" i="44"/>
  <c r="CG240" i="44"/>
  <c r="CZ236" i="44"/>
  <c r="CU236" i="44"/>
  <c r="CP236" i="44"/>
  <c r="CK236" i="44"/>
  <c r="CF236" i="44"/>
  <c r="HS236" i="44"/>
  <c r="HI236" i="44"/>
  <c r="HN236" i="44"/>
  <c r="CY232" i="44"/>
  <c r="CT232" i="44"/>
  <c r="CO232" i="44"/>
  <c r="CJ232" i="44"/>
  <c r="CE232" i="44"/>
  <c r="HH232" i="44"/>
  <c r="HR232" i="44"/>
  <c r="HM232" i="44"/>
  <c r="HS228" i="44"/>
  <c r="HN228" i="44"/>
  <c r="HI228" i="44"/>
  <c r="DA224" i="44"/>
  <c r="CV224" i="44"/>
  <c r="CQ224" i="44"/>
  <c r="CL224" i="44"/>
  <c r="CG224" i="44"/>
  <c r="HO224" i="44"/>
  <c r="HT224" i="44"/>
  <c r="HJ224" i="44"/>
  <c r="CZ220" i="44"/>
  <c r="CU220" i="44"/>
  <c r="CP220" i="44"/>
  <c r="CK220" i="44"/>
  <c r="CF220" i="44"/>
  <c r="HT220" i="44"/>
  <c r="HJ220" i="44"/>
  <c r="HO220" i="44"/>
  <c r="CY216" i="44"/>
  <c r="CT216" i="44"/>
  <c r="CO216" i="44"/>
  <c r="CJ216" i="44"/>
  <c r="CE216" i="44"/>
  <c r="HT216" i="44"/>
  <c r="HJ216" i="44"/>
  <c r="HO216" i="44"/>
  <c r="HT212" i="44"/>
  <c r="HJ212" i="44"/>
  <c r="HO212" i="44"/>
  <c r="DA208" i="44"/>
  <c r="CV208" i="44"/>
  <c r="CQ208" i="44"/>
  <c r="CL208" i="44"/>
  <c r="CG208" i="44"/>
  <c r="HT208" i="44"/>
  <c r="HJ208" i="44"/>
  <c r="HO208" i="44"/>
  <c r="CZ204" i="44"/>
  <c r="CU204" i="44"/>
  <c r="CP204" i="44"/>
  <c r="CK204" i="44"/>
  <c r="CF204" i="44"/>
  <c r="HT204" i="44"/>
  <c r="HJ204" i="44"/>
  <c r="HO204" i="44"/>
  <c r="CY200" i="44"/>
  <c r="CT200" i="44"/>
  <c r="CO200" i="44"/>
  <c r="CJ200" i="44"/>
  <c r="CE200" i="44"/>
  <c r="HT200" i="44"/>
  <c r="HJ200" i="44"/>
  <c r="HO200" i="44"/>
  <c r="HR196" i="44"/>
  <c r="HH196" i="44"/>
  <c r="HM196" i="44"/>
  <c r="HT196" i="44"/>
  <c r="HJ196" i="44"/>
  <c r="HO196" i="44"/>
  <c r="DA192" i="44"/>
  <c r="CV192" i="44"/>
  <c r="CQ192" i="44"/>
  <c r="CL192" i="44"/>
  <c r="CG192" i="44"/>
  <c r="HR192" i="44"/>
  <c r="HH192" i="44"/>
  <c r="HM192" i="44"/>
  <c r="CZ188" i="44"/>
  <c r="CU188" i="44"/>
  <c r="CP188" i="44"/>
  <c r="CK188" i="44"/>
  <c r="CF188" i="44"/>
  <c r="CY184" i="44"/>
  <c r="CT184" i="44"/>
  <c r="CO184" i="44"/>
  <c r="CJ184" i="44"/>
  <c r="CE184" i="44"/>
  <c r="HR184" i="44"/>
  <c r="HH184" i="44"/>
  <c r="HM184" i="44"/>
  <c r="HM180" i="44"/>
  <c r="HR180" i="44"/>
  <c r="HH180" i="44"/>
  <c r="DA176" i="44"/>
  <c r="CV176" i="44"/>
  <c r="CQ176" i="44"/>
  <c r="CL176" i="44"/>
  <c r="CG176" i="44"/>
  <c r="CZ172" i="44"/>
  <c r="CU172" i="44"/>
  <c r="CP172" i="44"/>
  <c r="CK172" i="44"/>
  <c r="CF172" i="44"/>
  <c r="CY168" i="44"/>
  <c r="CT168" i="44"/>
  <c r="CO168" i="44"/>
  <c r="CJ168" i="44"/>
  <c r="CE168" i="44"/>
  <c r="HR168" i="44"/>
  <c r="HH168" i="44"/>
  <c r="HM168" i="44"/>
  <c r="HM164" i="44"/>
  <c r="HR164" i="44"/>
  <c r="HH164" i="44"/>
  <c r="DA160" i="44"/>
  <c r="CV160" i="44"/>
  <c r="CQ160" i="44"/>
  <c r="CL160" i="44"/>
  <c r="CG160" i="44"/>
  <c r="CZ156" i="44"/>
  <c r="CU156" i="44"/>
  <c r="CP156" i="44"/>
  <c r="CK156" i="44"/>
  <c r="CF156" i="44"/>
  <c r="CY152" i="44"/>
  <c r="CT152" i="44"/>
  <c r="CO152" i="44"/>
  <c r="CJ152" i="44"/>
  <c r="CE152" i="44"/>
  <c r="HS152" i="44"/>
  <c r="HI152" i="44"/>
  <c r="HN152" i="44"/>
  <c r="HN148" i="44"/>
  <c r="HS148" i="44"/>
  <c r="HI148" i="44"/>
  <c r="HM148" i="44"/>
  <c r="HH148" i="44"/>
  <c r="HR148" i="44"/>
  <c r="DA144" i="44"/>
  <c r="CV144" i="44"/>
  <c r="CQ144" i="44"/>
  <c r="CL144" i="44"/>
  <c r="CG144" i="44"/>
  <c r="CZ140" i="44"/>
  <c r="CU140" i="44"/>
  <c r="CP140" i="44"/>
  <c r="CK140" i="44"/>
  <c r="CF140" i="44"/>
  <c r="HO140" i="44"/>
  <c r="HJ140" i="44"/>
  <c r="HT140" i="44"/>
  <c r="CY136" i="44"/>
  <c r="CT136" i="44"/>
  <c r="CO136" i="44"/>
  <c r="CJ136" i="44"/>
  <c r="CE136" i="44"/>
  <c r="HR136" i="44"/>
  <c r="HH136" i="44"/>
  <c r="HM136" i="44"/>
  <c r="HS132" i="44"/>
  <c r="HN132" i="44"/>
  <c r="HI132" i="44"/>
  <c r="HR132" i="44"/>
  <c r="HH132" i="44"/>
  <c r="HM132" i="44"/>
  <c r="DA128" i="44"/>
  <c r="CV128" i="44"/>
  <c r="CQ128" i="44"/>
  <c r="CL128" i="44"/>
  <c r="CG128" i="44"/>
  <c r="CZ124" i="44"/>
  <c r="CU124" i="44"/>
  <c r="CP124" i="44"/>
  <c r="CK124" i="44"/>
  <c r="CF124" i="44"/>
  <c r="HO124" i="44"/>
  <c r="HJ124" i="44"/>
  <c r="HT124" i="44"/>
  <c r="HS120" i="44"/>
  <c r="HI120" i="44"/>
  <c r="HN120" i="44"/>
  <c r="HR120" i="44"/>
  <c r="HH120" i="44"/>
  <c r="HM120" i="44"/>
  <c r="HR112" i="44"/>
  <c r="HH112" i="44"/>
  <c r="HM112" i="44"/>
  <c r="HO108" i="44"/>
  <c r="HJ108" i="44"/>
  <c r="HT108" i="44"/>
  <c r="HS100" i="44"/>
  <c r="HN100" i="44"/>
  <c r="HI100" i="44"/>
  <c r="HO96" i="44"/>
  <c r="HT96" i="44"/>
  <c r="HJ96" i="44"/>
  <c r="HR92" i="44"/>
  <c r="HH92" i="44"/>
  <c r="HM92" i="44"/>
  <c r="HR84" i="44"/>
  <c r="HH84" i="44"/>
  <c r="HM84" i="44"/>
  <c r="HS80" i="44"/>
  <c r="HI80" i="44"/>
  <c r="HN80" i="44"/>
  <c r="HR80" i="44"/>
  <c r="HH80" i="44"/>
  <c r="HM80" i="44"/>
  <c r="HI76" i="44"/>
  <c r="HS76" i="44"/>
  <c r="HN76" i="44"/>
  <c r="HR72" i="44"/>
  <c r="HH72" i="44"/>
  <c r="HM72" i="44"/>
  <c r="HS68" i="44"/>
  <c r="HI68" i="44"/>
  <c r="HN68" i="44"/>
  <c r="HS60" i="44"/>
  <c r="HI60" i="44"/>
  <c r="HN60" i="44"/>
  <c r="HR56" i="44"/>
  <c r="HH56" i="44"/>
  <c r="HM56" i="44"/>
  <c r="HS52" i="44"/>
  <c r="HI52" i="44"/>
  <c r="HN52" i="44"/>
  <c r="HT48" i="44"/>
  <c r="HO48" i="44"/>
  <c r="HJ48" i="44"/>
  <c r="HR44" i="44"/>
  <c r="HM44" i="44"/>
  <c r="HH44" i="44"/>
  <c r="HR40" i="44"/>
  <c r="HH40" i="44"/>
  <c r="HM40" i="44"/>
  <c r="HR32" i="44"/>
  <c r="HH32" i="44"/>
  <c r="HM32" i="44"/>
  <c r="EA528" i="44"/>
  <c r="DY537" i="44" s="1"/>
  <c r="HT28" i="44"/>
  <c r="HO28" i="44"/>
  <c r="HJ28" i="44"/>
  <c r="CZ523" i="44"/>
  <c r="CU523" i="44"/>
  <c r="CP523" i="44"/>
  <c r="CK523" i="44"/>
  <c r="CF523" i="44"/>
  <c r="HS523" i="44"/>
  <c r="HI523" i="44"/>
  <c r="HN523" i="44"/>
  <c r="HS519" i="44"/>
  <c r="HN519" i="44"/>
  <c r="HI519" i="44"/>
  <c r="CY515" i="44"/>
  <c r="CT515" i="44"/>
  <c r="CO515" i="44"/>
  <c r="CJ515" i="44"/>
  <c r="CE515" i="44"/>
  <c r="DA511" i="44"/>
  <c r="CV511" i="44"/>
  <c r="CQ511" i="44"/>
  <c r="CL511" i="44"/>
  <c r="CG511" i="44"/>
  <c r="CZ507" i="44"/>
  <c r="CU507" i="44"/>
  <c r="CP507" i="44"/>
  <c r="CK507" i="44"/>
  <c r="CF507" i="44"/>
  <c r="HO507" i="44"/>
  <c r="HT507" i="44"/>
  <c r="HJ507" i="44"/>
  <c r="HT503" i="44"/>
  <c r="HJ503" i="44"/>
  <c r="HO503" i="44"/>
  <c r="CY499" i="44"/>
  <c r="CT499" i="44"/>
  <c r="CO499" i="44"/>
  <c r="CJ499" i="44"/>
  <c r="CE499" i="44"/>
  <c r="HT499" i="44"/>
  <c r="HJ499" i="44"/>
  <c r="HO499" i="44"/>
  <c r="DA495" i="44"/>
  <c r="CV495" i="44"/>
  <c r="CQ495" i="44"/>
  <c r="CL495" i="44"/>
  <c r="CG495" i="44"/>
  <c r="HS495" i="44"/>
  <c r="HI495" i="44"/>
  <c r="HN495" i="44"/>
  <c r="CZ491" i="44"/>
  <c r="CU491" i="44"/>
  <c r="CP491" i="44"/>
  <c r="CK491" i="44"/>
  <c r="CF491" i="44"/>
  <c r="HM491" i="44"/>
  <c r="HH491" i="44"/>
  <c r="HR491" i="44"/>
  <c r="HS487" i="44"/>
  <c r="HI487" i="44"/>
  <c r="HN487" i="44"/>
  <c r="CZ483" i="44"/>
  <c r="CU483" i="44"/>
  <c r="CP483" i="44"/>
  <c r="CK483" i="44"/>
  <c r="CF483" i="44"/>
  <c r="CY479" i="44"/>
  <c r="CT479" i="44"/>
  <c r="CO479" i="44"/>
  <c r="CJ479" i="44"/>
  <c r="CE479" i="44"/>
  <c r="DA475" i="44"/>
  <c r="CV475" i="44"/>
  <c r="CQ475" i="44"/>
  <c r="CL475" i="44"/>
  <c r="CG475" i="44"/>
  <c r="HS471" i="44"/>
  <c r="HI471" i="44"/>
  <c r="HN471" i="44"/>
  <c r="CZ467" i="44"/>
  <c r="CU467" i="44"/>
  <c r="CP467" i="44"/>
  <c r="CK467" i="44"/>
  <c r="CF467" i="44"/>
  <c r="CY463" i="44"/>
  <c r="CT463" i="44"/>
  <c r="CO463" i="44"/>
  <c r="CJ463" i="44"/>
  <c r="CE463" i="44"/>
  <c r="HI463" i="44"/>
  <c r="HS463" i="44"/>
  <c r="HN463" i="44"/>
  <c r="DA459" i="44"/>
  <c r="CV459" i="44"/>
  <c r="CQ459" i="44"/>
  <c r="CL459" i="44"/>
  <c r="CG459" i="44"/>
  <c r="HT459" i="44"/>
  <c r="HO459" i="44"/>
  <c r="HJ459" i="44"/>
  <c r="HM455" i="44"/>
  <c r="HH455" i="44"/>
  <c r="HR455" i="44"/>
  <c r="CZ451" i="44"/>
  <c r="CU451" i="44"/>
  <c r="CP451" i="44"/>
  <c r="CK451" i="44"/>
  <c r="CF451" i="44"/>
  <c r="CY447" i="44"/>
  <c r="CT447" i="44"/>
  <c r="CO447" i="44"/>
  <c r="CJ447" i="44"/>
  <c r="CE447" i="44"/>
  <c r="DA443" i="44"/>
  <c r="CV443" i="44"/>
  <c r="CQ443" i="44"/>
  <c r="CL443" i="44"/>
  <c r="CG443" i="44"/>
  <c r="HR443" i="44"/>
  <c r="HM443" i="44"/>
  <c r="HH443" i="44"/>
  <c r="HS439" i="44"/>
  <c r="HI439" i="44"/>
  <c r="HN439" i="44"/>
  <c r="HR439" i="44"/>
  <c r="HM439" i="44"/>
  <c r="HH439" i="44"/>
  <c r="CZ435" i="44"/>
  <c r="CU435" i="44"/>
  <c r="CP435" i="44"/>
  <c r="CK435" i="44"/>
  <c r="CF435" i="44"/>
  <c r="CY431" i="44"/>
  <c r="CT431" i="44"/>
  <c r="CO431" i="44"/>
  <c r="CJ431" i="44"/>
  <c r="CE431" i="44"/>
  <c r="DA427" i="44"/>
  <c r="CV427" i="44"/>
  <c r="CQ427" i="44"/>
  <c r="CL427" i="44"/>
  <c r="CG427" i="44"/>
  <c r="HT423" i="44"/>
  <c r="HJ423" i="44"/>
  <c r="HO423" i="44"/>
  <c r="CZ419" i="44"/>
  <c r="CU419" i="44"/>
  <c r="CP419" i="44"/>
  <c r="CK419" i="44"/>
  <c r="CF419" i="44"/>
  <c r="HR419" i="44"/>
  <c r="HM419" i="44"/>
  <c r="HH419" i="44"/>
  <c r="CY415" i="44"/>
  <c r="CT415" i="44"/>
  <c r="CO415" i="44"/>
  <c r="CJ415" i="44"/>
  <c r="CE415" i="44"/>
  <c r="DA411" i="44"/>
  <c r="CV411" i="44"/>
  <c r="CQ411" i="44"/>
  <c r="CL411" i="44"/>
  <c r="CG411" i="44"/>
  <c r="HM411" i="44"/>
  <c r="HH411" i="44"/>
  <c r="HR411" i="44"/>
  <c r="HR407" i="44"/>
  <c r="HM407" i="44"/>
  <c r="HH407" i="44"/>
  <c r="CZ403" i="44"/>
  <c r="CU403" i="44"/>
  <c r="CP403" i="44"/>
  <c r="CK403" i="44"/>
  <c r="CF403" i="44"/>
  <c r="HH403" i="44"/>
  <c r="HM403" i="44"/>
  <c r="HR403" i="44"/>
  <c r="CY399" i="44"/>
  <c r="CT399" i="44"/>
  <c r="CO399" i="44"/>
  <c r="CJ399" i="44"/>
  <c r="CE399" i="44"/>
  <c r="DA395" i="44"/>
  <c r="CV395" i="44"/>
  <c r="CQ395" i="44"/>
  <c r="CL395" i="44"/>
  <c r="CG395" i="44"/>
  <c r="HS395" i="44"/>
  <c r="HN395" i="44"/>
  <c r="HI395" i="44"/>
  <c r="HR391" i="44"/>
  <c r="HH391" i="44"/>
  <c r="HM391" i="44"/>
  <c r="CZ387" i="44"/>
  <c r="CU387" i="44"/>
  <c r="CP387" i="44"/>
  <c r="CK387" i="44"/>
  <c r="CF387" i="44"/>
  <c r="CY383" i="44"/>
  <c r="CT383" i="44"/>
  <c r="CO383" i="44"/>
  <c r="CJ383" i="44"/>
  <c r="CE383" i="44"/>
  <c r="DA379" i="44"/>
  <c r="CV379" i="44"/>
  <c r="CQ379" i="44"/>
  <c r="CL379" i="44"/>
  <c r="CG379" i="44"/>
  <c r="HR379" i="44"/>
  <c r="HM379" i="44"/>
  <c r="HH379" i="44"/>
  <c r="HR375" i="44"/>
  <c r="HH375" i="44"/>
  <c r="HM375" i="44"/>
  <c r="CZ371" i="44"/>
  <c r="CU371" i="44"/>
  <c r="CP371" i="44"/>
  <c r="CK371" i="44"/>
  <c r="CF371" i="44"/>
  <c r="CY367" i="44"/>
  <c r="CT367" i="44"/>
  <c r="CO367" i="44"/>
  <c r="CJ367" i="44"/>
  <c r="CE367" i="44"/>
  <c r="DA363" i="44"/>
  <c r="CV363" i="44"/>
  <c r="CQ363" i="44"/>
  <c r="CL363" i="44"/>
  <c r="CG363" i="44"/>
  <c r="HR363" i="44"/>
  <c r="HM363" i="44"/>
  <c r="HH363" i="44"/>
  <c r="HT359" i="44"/>
  <c r="HJ359" i="44"/>
  <c r="HO359" i="44"/>
  <c r="CZ355" i="44"/>
  <c r="CU355" i="44"/>
  <c r="CP355" i="44"/>
  <c r="CK355" i="44"/>
  <c r="CF355" i="44"/>
  <c r="HT355" i="44"/>
  <c r="HJ355" i="44"/>
  <c r="HO355" i="44"/>
  <c r="CY351" i="44"/>
  <c r="CT351" i="44"/>
  <c r="CO351" i="44"/>
  <c r="CJ351" i="44"/>
  <c r="CE351" i="44"/>
  <c r="HO351" i="44"/>
  <c r="HT351" i="44"/>
  <c r="HJ351" i="44"/>
  <c r="DA347" i="44"/>
  <c r="CV347" i="44"/>
  <c r="CQ347" i="44"/>
  <c r="CL347" i="44"/>
  <c r="CG347" i="44"/>
  <c r="HO347" i="44"/>
  <c r="HT347" i="44"/>
  <c r="HJ347" i="44"/>
  <c r="HR343" i="44"/>
  <c r="HM343" i="44"/>
  <c r="HH343" i="44"/>
  <c r="CZ339" i="44"/>
  <c r="CU339" i="44"/>
  <c r="CP339" i="44"/>
  <c r="CK339" i="44"/>
  <c r="CF339" i="44"/>
  <c r="CY335" i="44"/>
  <c r="CT335" i="44"/>
  <c r="CO335" i="44"/>
  <c r="CJ335" i="44"/>
  <c r="CE335" i="44"/>
  <c r="DA331" i="44"/>
  <c r="CV331" i="44"/>
  <c r="CQ331" i="44"/>
  <c r="CL331" i="44"/>
  <c r="CG331" i="44"/>
  <c r="HR327" i="44"/>
  <c r="HH327" i="44"/>
  <c r="HM327" i="44"/>
  <c r="CZ323" i="44"/>
  <c r="CU323" i="44"/>
  <c r="CP323" i="44"/>
  <c r="CK323" i="44"/>
  <c r="CF323" i="44"/>
  <c r="CY319" i="44"/>
  <c r="CT319" i="44"/>
  <c r="CO319" i="44"/>
  <c r="CJ319" i="44"/>
  <c r="CE319" i="44"/>
  <c r="HO319" i="44"/>
  <c r="HT319" i="44"/>
  <c r="HJ319" i="44"/>
  <c r="DA315" i="44"/>
  <c r="CV315" i="44"/>
  <c r="CQ315" i="44"/>
  <c r="CL315" i="44"/>
  <c r="CG315" i="44"/>
  <c r="HO315" i="44"/>
  <c r="HT315" i="44"/>
  <c r="HJ315" i="44"/>
  <c r="HT311" i="44"/>
  <c r="HJ311" i="44"/>
  <c r="HO311" i="44"/>
  <c r="CZ307" i="44"/>
  <c r="CU307" i="44"/>
  <c r="CP307" i="44"/>
  <c r="CK307" i="44"/>
  <c r="CF307" i="44"/>
  <c r="HT307" i="44"/>
  <c r="HJ307" i="44"/>
  <c r="HO307" i="44"/>
  <c r="CY303" i="44"/>
  <c r="CT303" i="44"/>
  <c r="CO303" i="44"/>
  <c r="CJ303" i="44"/>
  <c r="CE303" i="44"/>
  <c r="DA299" i="44"/>
  <c r="CV299" i="44"/>
  <c r="CQ299" i="44"/>
  <c r="CL299" i="44"/>
  <c r="CG299" i="44"/>
  <c r="HS299" i="44"/>
  <c r="HI299" i="44"/>
  <c r="HN299" i="44"/>
  <c r="HS295" i="44"/>
  <c r="HI295" i="44"/>
  <c r="HN295" i="44"/>
  <c r="CZ291" i="44"/>
  <c r="CU291" i="44"/>
  <c r="CP291" i="44"/>
  <c r="CK291" i="44"/>
  <c r="CF291" i="44"/>
  <c r="HO291" i="44"/>
  <c r="HJ291" i="44"/>
  <c r="HT291" i="44"/>
  <c r="CY287" i="44"/>
  <c r="CT287" i="44"/>
  <c r="CO287" i="44"/>
  <c r="CJ287" i="44"/>
  <c r="CE287" i="44"/>
  <c r="DA283" i="44"/>
  <c r="CV283" i="44"/>
  <c r="CQ283" i="44"/>
  <c r="CL283" i="44"/>
  <c r="CG283" i="44"/>
  <c r="HS283" i="44"/>
  <c r="HI283" i="44"/>
  <c r="HN283" i="44"/>
  <c r="HS279" i="44"/>
  <c r="HI279" i="44"/>
  <c r="HN279" i="44"/>
  <c r="CZ275" i="44"/>
  <c r="CU275" i="44"/>
  <c r="CP275" i="44"/>
  <c r="CK275" i="44"/>
  <c r="CF275" i="44"/>
  <c r="CY271" i="44"/>
  <c r="CT271" i="44"/>
  <c r="CO271" i="44"/>
  <c r="CJ271" i="44"/>
  <c r="CE271" i="44"/>
  <c r="HS271" i="44"/>
  <c r="HI271" i="44"/>
  <c r="HN271" i="44"/>
  <c r="DA267" i="44"/>
  <c r="CV267" i="44"/>
  <c r="CQ267" i="44"/>
  <c r="CL267" i="44"/>
  <c r="CG267" i="44"/>
  <c r="HJ263" i="44"/>
  <c r="HT263" i="44"/>
  <c r="HO263" i="44"/>
  <c r="CZ259" i="44"/>
  <c r="CU259" i="44"/>
  <c r="CP259" i="44"/>
  <c r="CK259" i="44"/>
  <c r="CF259" i="44"/>
  <c r="CY255" i="44"/>
  <c r="CT255" i="44"/>
  <c r="CO255" i="44"/>
  <c r="CJ255" i="44"/>
  <c r="CE255" i="44"/>
  <c r="HS255" i="44"/>
  <c r="HI255" i="44"/>
  <c r="HN255" i="44"/>
  <c r="DA251" i="44"/>
  <c r="CV251" i="44"/>
  <c r="CQ251" i="44"/>
  <c r="CL251" i="44"/>
  <c r="CG251" i="44"/>
  <c r="HJ247" i="44"/>
  <c r="HT247" i="44"/>
  <c r="HO247" i="44"/>
  <c r="CZ243" i="44"/>
  <c r="CU243" i="44"/>
  <c r="CP243" i="44"/>
  <c r="CK243" i="44"/>
  <c r="CF243" i="44"/>
  <c r="CY239" i="44"/>
  <c r="CT239" i="44"/>
  <c r="CO239" i="44"/>
  <c r="CJ239" i="44"/>
  <c r="CE239" i="44"/>
  <c r="HS239" i="44"/>
  <c r="HI239" i="44"/>
  <c r="HN239" i="44"/>
  <c r="DA235" i="44"/>
  <c r="CV235" i="44"/>
  <c r="CQ235" i="44"/>
  <c r="CL235" i="44"/>
  <c r="CG235" i="44"/>
  <c r="HR235" i="44"/>
  <c r="HH235" i="44"/>
  <c r="HM235" i="44"/>
  <c r="HI231" i="44"/>
  <c r="HS231" i="44"/>
  <c r="HN231" i="44"/>
  <c r="HR231" i="44"/>
  <c r="HM231" i="44"/>
  <c r="HH231" i="44"/>
  <c r="CZ227" i="44"/>
  <c r="CU227" i="44"/>
  <c r="CP227" i="44"/>
  <c r="CK227" i="44"/>
  <c r="CF227" i="44"/>
  <c r="HT227" i="44"/>
  <c r="HJ227" i="44"/>
  <c r="HO227" i="44"/>
  <c r="CY223" i="44"/>
  <c r="CT223" i="44"/>
  <c r="CO223" i="44"/>
  <c r="CJ223" i="44"/>
  <c r="CE223" i="44"/>
  <c r="HS223" i="44"/>
  <c r="HI223" i="44"/>
  <c r="HN223" i="44"/>
  <c r="DA219" i="44"/>
  <c r="CV219" i="44"/>
  <c r="CQ219" i="44"/>
  <c r="CL219" i="44"/>
  <c r="CG219" i="44"/>
  <c r="HN219" i="44"/>
  <c r="HS219" i="44"/>
  <c r="HI219" i="44"/>
  <c r="HN215" i="44"/>
  <c r="HS215" i="44"/>
  <c r="HI215" i="44"/>
  <c r="HR215" i="44"/>
  <c r="HH215" i="44"/>
  <c r="HM215" i="44"/>
  <c r="CZ211" i="44"/>
  <c r="CU211" i="44"/>
  <c r="CP211" i="44"/>
  <c r="CK211" i="44"/>
  <c r="CF211" i="44"/>
  <c r="HR211" i="44"/>
  <c r="HM211" i="44"/>
  <c r="HH211" i="44"/>
  <c r="CY207" i="44"/>
  <c r="CT207" i="44"/>
  <c r="CO207" i="44"/>
  <c r="CJ207" i="44"/>
  <c r="CE207" i="44"/>
  <c r="HS207" i="44"/>
  <c r="HI207" i="44"/>
  <c r="HN207" i="44"/>
  <c r="DA203" i="44"/>
  <c r="CV203" i="44"/>
  <c r="CQ203" i="44"/>
  <c r="CL203" i="44"/>
  <c r="CG203" i="44"/>
  <c r="HN203" i="44"/>
  <c r="HS203" i="44"/>
  <c r="HI203" i="44"/>
  <c r="HN199" i="44"/>
  <c r="HS199" i="44"/>
  <c r="HI199" i="44"/>
  <c r="HR199" i="44"/>
  <c r="HH199" i="44"/>
  <c r="HM199" i="44"/>
  <c r="CZ195" i="44"/>
  <c r="CU195" i="44"/>
  <c r="CP195" i="44"/>
  <c r="CK195" i="44"/>
  <c r="CF195" i="44"/>
  <c r="HR195" i="44"/>
  <c r="HM195" i="44"/>
  <c r="HH195" i="44"/>
  <c r="CY191" i="44"/>
  <c r="CT191" i="44"/>
  <c r="CO191" i="44"/>
  <c r="CJ191" i="44"/>
  <c r="CE191" i="44"/>
  <c r="HO191" i="44"/>
  <c r="HT191" i="44"/>
  <c r="HJ191" i="44"/>
  <c r="DA187" i="44"/>
  <c r="CV187" i="44"/>
  <c r="CQ187" i="44"/>
  <c r="CL187" i="44"/>
  <c r="CG187" i="44"/>
  <c r="HS187" i="44"/>
  <c r="HI187" i="44"/>
  <c r="HN187" i="44"/>
  <c r="HS183" i="44"/>
  <c r="HI183" i="44"/>
  <c r="HN183" i="44"/>
  <c r="CZ179" i="44"/>
  <c r="CU179" i="44"/>
  <c r="CP179" i="44"/>
  <c r="CK179" i="44"/>
  <c r="CF179" i="44"/>
  <c r="CY175" i="44"/>
  <c r="CT175" i="44"/>
  <c r="CO175" i="44"/>
  <c r="CJ175" i="44"/>
  <c r="CE175" i="44"/>
  <c r="DA171" i="44"/>
  <c r="CV171" i="44"/>
  <c r="CQ171" i="44"/>
  <c r="CL171" i="44"/>
  <c r="CG171" i="44"/>
  <c r="HS167" i="44"/>
  <c r="HI167" i="44"/>
  <c r="HN167" i="44"/>
  <c r="CZ163" i="44"/>
  <c r="CU163" i="44"/>
  <c r="CP163" i="44"/>
  <c r="CK163" i="44"/>
  <c r="CF163" i="44"/>
  <c r="CY159" i="44"/>
  <c r="CT159" i="44"/>
  <c r="CO159" i="44"/>
  <c r="CJ159" i="44"/>
  <c r="CE159" i="44"/>
  <c r="DA155" i="44"/>
  <c r="CV155" i="44"/>
  <c r="CQ155" i="44"/>
  <c r="CL155" i="44"/>
  <c r="CG155" i="44"/>
  <c r="HT151" i="44"/>
  <c r="HJ151" i="44"/>
  <c r="HO151" i="44"/>
  <c r="CZ147" i="44"/>
  <c r="CU147" i="44"/>
  <c r="CP147" i="44"/>
  <c r="CK147" i="44"/>
  <c r="CF147" i="44"/>
  <c r="HT147" i="44"/>
  <c r="HJ147" i="44"/>
  <c r="HO147" i="44"/>
  <c r="CY143" i="44"/>
  <c r="CT143" i="44"/>
  <c r="CO143" i="44"/>
  <c r="CJ143" i="44"/>
  <c r="CE143" i="44"/>
  <c r="DA139" i="44"/>
  <c r="CV139" i="44"/>
  <c r="CQ139" i="44"/>
  <c r="CL139" i="44"/>
  <c r="CG139" i="44"/>
  <c r="HS139" i="44"/>
  <c r="HI139" i="44"/>
  <c r="HN139" i="44"/>
  <c r="HS135" i="44"/>
  <c r="HI135" i="44"/>
  <c r="HN135" i="44"/>
  <c r="CZ131" i="44"/>
  <c r="CU131" i="44"/>
  <c r="CP131" i="44"/>
  <c r="CK131" i="44"/>
  <c r="CF131" i="44"/>
  <c r="HT131" i="44"/>
  <c r="HJ131" i="44"/>
  <c r="HO131" i="44"/>
  <c r="CY127" i="44"/>
  <c r="CT127" i="44"/>
  <c r="CO127" i="44"/>
  <c r="CJ127" i="44"/>
  <c r="CE127" i="44"/>
  <c r="HM123" i="44"/>
  <c r="HH123" i="44"/>
  <c r="HR123" i="44"/>
  <c r="HR115" i="44"/>
  <c r="HM115" i="44"/>
  <c r="HH115" i="44"/>
  <c r="HH107" i="44"/>
  <c r="HR107" i="44"/>
  <c r="HM107" i="44"/>
  <c r="HS99" i="44"/>
  <c r="HI99" i="44"/>
  <c r="HN99" i="44"/>
  <c r="HS95" i="44"/>
  <c r="HI95" i="44"/>
  <c r="HN95" i="44"/>
  <c r="HR95" i="44"/>
  <c r="HH95" i="44"/>
  <c r="HM95" i="44"/>
  <c r="HS87" i="44"/>
  <c r="HI87" i="44"/>
  <c r="HN87" i="44"/>
  <c r="HI79" i="44"/>
  <c r="HS79" i="44"/>
  <c r="HN79" i="44"/>
  <c r="HR79" i="44"/>
  <c r="HM79" i="44"/>
  <c r="HH79" i="44"/>
  <c r="HH75" i="44"/>
  <c r="HR75" i="44"/>
  <c r="HM75" i="44"/>
  <c r="HS67" i="44"/>
  <c r="HI67" i="44"/>
  <c r="HN67" i="44"/>
  <c r="HS63" i="44"/>
  <c r="HN63" i="44"/>
  <c r="HI63" i="44"/>
  <c r="HM63" i="44"/>
  <c r="HH63" i="44"/>
  <c r="HR63" i="44"/>
  <c r="HR59" i="44"/>
  <c r="HM59" i="44"/>
  <c r="HH59" i="44"/>
  <c r="HS47" i="44"/>
  <c r="HN47" i="44"/>
  <c r="HI47" i="44"/>
  <c r="HS43" i="44"/>
  <c r="HI43" i="44"/>
  <c r="HN43" i="44"/>
  <c r="HR43" i="44"/>
  <c r="HH43" i="44"/>
  <c r="HM43" i="44"/>
  <c r="HT39" i="44"/>
  <c r="HJ39" i="44"/>
  <c r="HO39" i="44"/>
  <c r="HT31" i="44"/>
  <c r="HJ31" i="44"/>
  <c r="HO31" i="44"/>
  <c r="GM528" i="44"/>
  <c r="HS526" i="44"/>
  <c r="HI526" i="44"/>
  <c r="HN526" i="44"/>
  <c r="DA522" i="44"/>
  <c r="CV522" i="44"/>
  <c r="CQ522" i="44"/>
  <c r="CL522" i="44"/>
  <c r="CG522" i="44"/>
  <c r="CZ518" i="44"/>
  <c r="CU518" i="44"/>
  <c r="CP518" i="44"/>
  <c r="CK518" i="44"/>
  <c r="CF518" i="44"/>
  <c r="CY514" i="44"/>
  <c r="CT514" i="44"/>
  <c r="CO514" i="44"/>
  <c r="CJ514" i="44"/>
  <c r="CE514" i="44"/>
  <c r="HR514" i="44"/>
  <c r="HH514" i="44"/>
  <c r="HM514" i="44"/>
  <c r="DA506" i="44"/>
  <c r="CV506" i="44"/>
  <c r="CQ506" i="44"/>
  <c r="CL506" i="44"/>
  <c r="CG506" i="44"/>
  <c r="HO506" i="44"/>
  <c r="HJ506" i="44"/>
  <c r="HT506" i="44"/>
  <c r="CZ502" i="44"/>
  <c r="CU502" i="44"/>
  <c r="CP502" i="44"/>
  <c r="CK502" i="44"/>
  <c r="CF502" i="44"/>
  <c r="HO502" i="44"/>
  <c r="HJ502" i="44"/>
  <c r="HT502" i="44"/>
  <c r="CY498" i="44"/>
  <c r="CT498" i="44"/>
  <c r="CO498" i="44"/>
  <c r="CJ498" i="44"/>
  <c r="CE498" i="44"/>
  <c r="HT498" i="44"/>
  <c r="HO498" i="44"/>
  <c r="HJ498" i="44"/>
  <c r="HN494" i="44"/>
  <c r="HS494" i="44"/>
  <c r="HI494" i="44"/>
  <c r="DA490" i="44"/>
  <c r="CV490" i="44"/>
  <c r="CQ490" i="44"/>
  <c r="CL490" i="44"/>
  <c r="CG490" i="44"/>
  <c r="HS490" i="44"/>
  <c r="HI490" i="44"/>
  <c r="HN490" i="44"/>
  <c r="CZ486" i="44"/>
  <c r="CU486" i="44"/>
  <c r="CP486" i="44"/>
  <c r="CK486" i="44"/>
  <c r="CF486" i="44"/>
  <c r="HT486" i="44"/>
  <c r="HJ486" i="44"/>
  <c r="HO486" i="44"/>
  <c r="CZ482" i="44"/>
  <c r="CU482" i="44"/>
  <c r="CP482" i="44"/>
  <c r="CK482" i="44"/>
  <c r="CF482" i="44"/>
  <c r="HT482" i="44"/>
  <c r="HJ482" i="44"/>
  <c r="HO482" i="44"/>
  <c r="HT478" i="44"/>
  <c r="HJ478" i="44"/>
  <c r="HO478" i="44"/>
  <c r="CY474" i="44"/>
  <c r="CT474" i="44"/>
  <c r="CO474" i="44"/>
  <c r="CJ474" i="44"/>
  <c r="CE474" i="44"/>
  <c r="HT474" i="44"/>
  <c r="HJ474" i="44"/>
  <c r="HO474" i="44"/>
  <c r="DA470" i="44"/>
  <c r="CV470" i="44"/>
  <c r="CQ470" i="44"/>
  <c r="CL470" i="44"/>
  <c r="CG470" i="44"/>
  <c r="HN470" i="44"/>
  <c r="HS470" i="44"/>
  <c r="HI470" i="44"/>
  <c r="CZ466" i="44"/>
  <c r="CU466" i="44"/>
  <c r="CP466" i="44"/>
  <c r="CK466" i="44"/>
  <c r="CF466" i="44"/>
  <c r="HM466" i="44"/>
  <c r="HH466" i="44"/>
  <c r="HR466" i="44"/>
  <c r="HN462" i="44"/>
  <c r="HS462" i="44"/>
  <c r="HI462" i="44"/>
  <c r="HH462" i="44"/>
  <c r="HR462" i="44"/>
  <c r="HM462" i="44"/>
  <c r="CY458" i="44"/>
  <c r="CT458" i="44"/>
  <c r="CO458" i="44"/>
  <c r="CJ458" i="44"/>
  <c r="CE458" i="44"/>
  <c r="HM458" i="44"/>
  <c r="HR458" i="44"/>
  <c r="HH458" i="44"/>
  <c r="DA454" i="44"/>
  <c r="CV454" i="44"/>
  <c r="CQ454" i="44"/>
  <c r="CL454" i="44"/>
  <c r="CG454" i="44"/>
  <c r="HS454" i="44"/>
  <c r="HI454" i="44"/>
  <c r="HN454" i="44"/>
  <c r="CZ450" i="44"/>
  <c r="CU450" i="44"/>
  <c r="CP450" i="44"/>
  <c r="CK450" i="44"/>
  <c r="CF450" i="44"/>
  <c r="HS450" i="44"/>
  <c r="HI450" i="44"/>
  <c r="HN450" i="44"/>
  <c r="HN446" i="44"/>
  <c r="HS446" i="44"/>
  <c r="HI446" i="44"/>
  <c r="HM446" i="44"/>
  <c r="HR446" i="44"/>
  <c r="HH446" i="44"/>
  <c r="CY442" i="44"/>
  <c r="CT442" i="44"/>
  <c r="CO442" i="44"/>
  <c r="CJ442" i="44"/>
  <c r="CE442" i="44"/>
  <c r="DA438" i="44"/>
  <c r="CV438" i="44"/>
  <c r="CQ438" i="44"/>
  <c r="CL438" i="44"/>
  <c r="CG438" i="44"/>
  <c r="HT438" i="44"/>
  <c r="HO438" i="44"/>
  <c r="HJ438" i="44"/>
  <c r="CZ434" i="44"/>
  <c r="CU434" i="44"/>
  <c r="CP434" i="44"/>
  <c r="CK434" i="44"/>
  <c r="CF434" i="44"/>
  <c r="HT434" i="44"/>
  <c r="HJ434" i="44"/>
  <c r="HO434" i="44"/>
  <c r="HT430" i="44"/>
  <c r="HO430" i="44"/>
  <c r="HJ430" i="44"/>
  <c r="CY426" i="44"/>
  <c r="CT426" i="44"/>
  <c r="CO426" i="44"/>
  <c r="CJ426" i="44"/>
  <c r="CE426" i="44"/>
  <c r="HT426" i="44"/>
  <c r="HJ426" i="44"/>
  <c r="HO426" i="44"/>
  <c r="DA422" i="44"/>
  <c r="CV422" i="44"/>
  <c r="CQ422" i="44"/>
  <c r="CL422" i="44"/>
  <c r="CG422" i="44"/>
  <c r="CZ418" i="44"/>
  <c r="CU418" i="44"/>
  <c r="CP418" i="44"/>
  <c r="CK418" i="44"/>
  <c r="CF418" i="44"/>
  <c r="HN418" i="44"/>
  <c r="HI418" i="44"/>
  <c r="HS418" i="44"/>
  <c r="HR414" i="44"/>
  <c r="HM414" i="44"/>
  <c r="HH414" i="44"/>
  <c r="CY410" i="44"/>
  <c r="CT410" i="44"/>
  <c r="CO410" i="44"/>
  <c r="CJ410" i="44"/>
  <c r="CE410" i="44"/>
  <c r="HR410" i="44"/>
  <c r="HH410" i="44"/>
  <c r="HM410" i="44"/>
  <c r="DA406" i="44"/>
  <c r="CV406" i="44"/>
  <c r="CQ406" i="44"/>
  <c r="CL406" i="44"/>
  <c r="CG406" i="44"/>
  <c r="HN406" i="44"/>
  <c r="HI406" i="44"/>
  <c r="HS406" i="44"/>
  <c r="CZ402" i="44"/>
  <c r="CU402" i="44"/>
  <c r="CP402" i="44"/>
  <c r="CK402" i="44"/>
  <c r="CF402" i="44"/>
  <c r="HR402" i="44"/>
  <c r="HH402" i="44"/>
  <c r="HM402" i="44"/>
  <c r="HR398" i="44"/>
  <c r="HM398" i="44"/>
  <c r="HH398" i="44"/>
  <c r="CY394" i="44"/>
  <c r="CT394" i="44"/>
  <c r="CO394" i="44"/>
  <c r="CJ394" i="44"/>
  <c r="CE394" i="44"/>
  <c r="DA390" i="44"/>
  <c r="CV390" i="44"/>
  <c r="CQ390" i="44"/>
  <c r="CL390" i="44"/>
  <c r="CG390" i="44"/>
  <c r="CZ386" i="44"/>
  <c r="CU386" i="44"/>
  <c r="CP386" i="44"/>
  <c r="CK386" i="44"/>
  <c r="CF386" i="44"/>
  <c r="HR386" i="44"/>
  <c r="HM386" i="44"/>
  <c r="HH386" i="44"/>
  <c r="HR382" i="44"/>
  <c r="HH382" i="44"/>
  <c r="HM382" i="44"/>
  <c r="CY378" i="44"/>
  <c r="CT378" i="44"/>
  <c r="CO378" i="44"/>
  <c r="CJ378" i="44"/>
  <c r="CE378" i="44"/>
  <c r="DA374" i="44"/>
  <c r="CV374" i="44"/>
  <c r="CQ374" i="44"/>
  <c r="CL374" i="44"/>
  <c r="CG374" i="44"/>
  <c r="CZ370" i="44"/>
  <c r="CU370" i="44"/>
  <c r="CP370" i="44"/>
  <c r="CK370" i="44"/>
  <c r="CF370" i="44"/>
  <c r="HR370" i="44"/>
  <c r="HM370" i="44"/>
  <c r="HH370" i="44"/>
  <c r="HR366" i="44"/>
  <c r="HH366" i="44"/>
  <c r="HM366" i="44"/>
  <c r="CY362" i="44"/>
  <c r="CT362" i="44"/>
  <c r="CO362" i="44"/>
  <c r="CJ362" i="44"/>
  <c r="CE362" i="44"/>
  <c r="DA358" i="44"/>
  <c r="CV358" i="44"/>
  <c r="CQ358" i="44"/>
  <c r="CL358" i="44"/>
  <c r="CG358" i="44"/>
  <c r="HO358" i="44"/>
  <c r="HJ358" i="44"/>
  <c r="HT358" i="44"/>
  <c r="CZ354" i="44"/>
  <c r="CU354" i="44"/>
  <c r="CP354" i="44"/>
  <c r="CK354" i="44"/>
  <c r="CF354" i="44"/>
  <c r="HT354" i="44"/>
  <c r="HO354" i="44"/>
  <c r="HJ354" i="44"/>
  <c r="HJ350" i="44"/>
  <c r="HT350" i="44"/>
  <c r="HO350" i="44"/>
  <c r="CY346" i="44"/>
  <c r="CT346" i="44"/>
  <c r="CO346" i="44"/>
  <c r="CJ346" i="44"/>
  <c r="CE346" i="44"/>
  <c r="HO346" i="44"/>
  <c r="HJ346" i="44"/>
  <c r="HT346" i="44"/>
  <c r="DA342" i="44"/>
  <c r="CV342" i="44"/>
  <c r="CQ342" i="44"/>
  <c r="CL342" i="44"/>
  <c r="CG342" i="44"/>
  <c r="CZ338" i="44"/>
  <c r="CU338" i="44"/>
  <c r="CP338" i="44"/>
  <c r="CK338" i="44"/>
  <c r="CF338" i="44"/>
  <c r="HN338" i="44"/>
  <c r="HI338" i="44"/>
  <c r="HS338" i="44"/>
  <c r="HR334" i="44"/>
  <c r="HH334" i="44"/>
  <c r="HM334" i="44"/>
  <c r="CY330" i="44"/>
  <c r="CT330" i="44"/>
  <c r="CO330" i="44"/>
  <c r="CJ330" i="44"/>
  <c r="CE330" i="44"/>
  <c r="DA326" i="44"/>
  <c r="CV326" i="44"/>
  <c r="CQ326" i="44"/>
  <c r="CL326" i="44"/>
  <c r="CG326" i="44"/>
  <c r="CZ322" i="44"/>
  <c r="CU322" i="44"/>
  <c r="CP322" i="44"/>
  <c r="CK322" i="44"/>
  <c r="CF322" i="44"/>
  <c r="HS318" i="44"/>
  <c r="HI318" i="44"/>
  <c r="HN318" i="44"/>
  <c r="HR318" i="44"/>
  <c r="HH318" i="44"/>
  <c r="HM318" i="44"/>
  <c r="CY314" i="44"/>
  <c r="CT314" i="44"/>
  <c r="CO314" i="44"/>
  <c r="CJ314" i="44"/>
  <c r="CE314" i="44"/>
  <c r="HO314" i="44"/>
  <c r="HJ314" i="44"/>
  <c r="HT314" i="44"/>
  <c r="DA310" i="44"/>
  <c r="CV310" i="44"/>
  <c r="CQ310" i="44"/>
  <c r="CL310" i="44"/>
  <c r="CG310" i="44"/>
  <c r="HO310" i="44"/>
  <c r="HJ310" i="44"/>
  <c r="HT310" i="44"/>
  <c r="CZ306" i="44"/>
  <c r="CU306" i="44"/>
  <c r="CP306" i="44"/>
  <c r="CK306" i="44"/>
  <c r="CF306" i="44"/>
  <c r="HT306" i="44"/>
  <c r="HO306" i="44"/>
  <c r="HJ306" i="44"/>
  <c r="HI302" i="44"/>
  <c r="HS302" i="44"/>
  <c r="HN302" i="44"/>
  <c r="HR302" i="44"/>
  <c r="HM302" i="44"/>
  <c r="HH302" i="44"/>
  <c r="CY298" i="44"/>
  <c r="CT298" i="44"/>
  <c r="CO298" i="44"/>
  <c r="CJ298" i="44"/>
  <c r="CE298" i="44"/>
  <c r="DA294" i="44"/>
  <c r="CV294" i="44"/>
  <c r="CQ294" i="44"/>
  <c r="CL294" i="44"/>
  <c r="CG294" i="44"/>
  <c r="HT294" i="44"/>
  <c r="HJ294" i="44"/>
  <c r="HO294" i="44"/>
  <c r="CZ290" i="44"/>
  <c r="CU290" i="44"/>
  <c r="CP290" i="44"/>
  <c r="CK290" i="44"/>
  <c r="CF290" i="44"/>
  <c r="HH290" i="44"/>
  <c r="HR290" i="44"/>
  <c r="HM290" i="44"/>
  <c r="HS286" i="44"/>
  <c r="HI286" i="44"/>
  <c r="HN286" i="44"/>
  <c r="HM286" i="44"/>
  <c r="HH286" i="44"/>
  <c r="HR286" i="44"/>
  <c r="CY282" i="44"/>
  <c r="CT282" i="44"/>
  <c r="CO282" i="44"/>
  <c r="CJ282" i="44"/>
  <c r="CE282" i="44"/>
  <c r="DA278" i="44"/>
  <c r="CV278" i="44"/>
  <c r="CQ278" i="44"/>
  <c r="CL278" i="44"/>
  <c r="CG278" i="44"/>
  <c r="HT278" i="44"/>
  <c r="HJ278" i="44"/>
  <c r="HO278" i="44"/>
  <c r="CZ274" i="44"/>
  <c r="CU274" i="44"/>
  <c r="CP274" i="44"/>
  <c r="CK274" i="44"/>
  <c r="CF274" i="44"/>
  <c r="HS274" i="44"/>
  <c r="HN274" i="44"/>
  <c r="HI274" i="44"/>
  <c r="HS270" i="44"/>
  <c r="HI270" i="44"/>
  <c r="HN270" i="44"/>
  <c r="CY266" i="44"/>
  <c r="CT266" i="44"/>
  <c r="CO266" i="44"/>
  <c r="CJ266" i="44"/>
  <c r="CE266" i="44"/>
  <c r="HT266" i="44"/>
  <c r="HJ266" i="44"/>
  <c r="HO266" i="44"/>
  <c r="DA262" i="44"/>
  <c r="CV262" i="44"/>
  <c r="CQ262" i="44"/>
  <c r="CL262" i="44"/>
  <c r="CG262" i="44"/>
  <c r="CZ258" i="44"/>
  <c r="CU258" i="44"/>
  <c r="CP258" i="44"/>
  <c r="CK258" i="44"/>
  <c r="CF258" i="44"/>
  <c r="HS258" i="44"/>
  <c r="HN258" i="44"/>
  <c r="HI258" i="44"/>
  <c r="HS254" i="44"/>
  <c r="HI254" i="44"/>
  <c r="HN254" i="44"/>
  <c r="CY250" i="44"/>
  <c r="CT250" i="44"/>
  <c r="CO250" i="44"/>
  <c r="CJ250" i="44"/>
  <c r="CE250" i="44"/>
  <c r="HT250" i="44"/>
  <c r="HJ250" i="44"/>
  <c r="HO250" i="44"/>
  <c r="DA246" i="44"/>
  <c r="CV246" i="44"/>
  <c r="CQ246" i="44"/>
  <c r="CL246" i="44"/>
  <c r="CG246" i="44"/>
  <c r="CZ242" i="44"/>
  <c r="CU242" i="44"/>
  <c r="CP242" i="44"/>
  <c r="CK242" i="44"/>
  <c r="CF242" i="44"/>
  <c r="HS242" i="44"/>
  <c r="HI242" i="44"/>
  <c r="HN242" i="44"/>
  <c r="HS238" i="44"/>
  <c r="HI238" i="44"/>
  <c r="HN238" i="44"/>
  <c r="CY234" i="44"/>
  <c r="CT234" i="44"/>
  <c r="CO234" i="44"/>
  <c r="CJ234" i="44"/>
  <c r="CE234" i="44"/>
  <c r="HR234" i="44"/>
  <c r="HM234" i="44"/>
  <c r="HH234" i="44"/>
  <c r="DA230" i="44"/>
  <c r="CV230" i="44"/>
  <c r="CQ230" i="44"/>
  <c r="CL230" i="44"/>
  <c r="CG230" i="44"/>
  <c r="CZ226" i="44"/>
  <c r="CU226" i="44"/>
  <c r="CP226" i="44"/>
  <c r="CK226" i="44"/>
  <c r="CF226" i="44"/>
  <c r="HS222" i="44"/>
  <c r="HN222" i="44"/>
  <c r="HI222" i="44"/>
  <c r="HR222" i="44"/>
  <c r="HH222" i="44"/>
  <c r="HM222" i="44"/>
  <c r="CY218" i="44"/>
  <c r="CT218" i="44"/>
  <c r="CO218" i="44"/>
  <c r="CJ218" i="44"/>
  <c r="CE218" i="44"/>
  <c r="HR218" i="44"/>
  <c r="HH218" i="44"/>
  <c r="HM218" i="44"/>
  <c r="DA214" i="44"/>
  <c r="CV214" i="44"/>
  <c r="CQ214" i="44"/>
  <c r="CL214" i="44"/>
  <c r="CG214" i="44"/>
  <c r="HS214" i="44"/>
  <c r="HN214" i="44"/>
  <c r="HI214" i="44"/>
  <c r="CZ210" i="44"/>
  <c r="CU210" i="44"/>
  <c r="CP210" i="44"/>
  <c r="CK210" i="44"/>
  <c r="CF210" i="44"/>
  <c r="HS210" i="44"/>
  <c r="HI210" i="44"/>
  <c r="HN210" i="44"/>
  <c r="HS206" i="44"/>
  <c r="HN206" i="44"/>
  <c r="HI206" i="44"/>
  <c r="HR206" i="44"/>
  <c r="HH206" i="44"/>
  <c r="HM206" i="44"/>
  <c r="CY202" i="44"/>
  <c r="CT202" i="44"/>
  <c r="CO202" i="44"/>
  <c r="CJ202" i="44"/>
  <c r="CE202" i="44"/>
  <c r="HR202" i="44"/>
  <c r="HH202" i="44"/>
  <c r="HM202" i="44"/>
  <c r="DA198" i="44"/>
  <c r="CV198" i="44"/>
  <c r="CQ198" i="44"/>
  <c r="CL198" i="44"/>
  <c r="CG198" i="44"/>
  <c r="HS198" i="44"/>
  <c r="HN198" i="44"/>
  <c r="HI198" i="44"/>
  <c r="CZ194" i="44"/>
  <c r="CU194" i="44"/>
  <c r="CP194" i="44"/>
  <c r="CK194" i="44"/>
  <c r="CF194" i="44"/>
  <c r="HS194" i="44"/>
  <c r="HI194" i="44"/>
  <c r="HN194" i="44"/>
  <c r="HJ190" i="44"/>
  <c r="HT190" i="44"/>
  <c r="HO190" i="44"/>
  <c r="CY186" i="44"/>
  <c r="CT186" i="44"/>
  <c r="CO186" i="44"/>
  <c r="CJ186" i="44"/>
  <c r="CE186" i="44"/>
  <c r="DA182" i="44"/>
  <c r="CV182" i="44"/>
  <c r="CQ182" i="44"/>
  <c r="CL182" i="44"/>
  <c r="CG182" i="44"/>
  <c r="CZ178" i="44"/>
  <c r="CU178" i="44"/>
  <c r="CP178" i="44"/>
  <c r="CK178" i="44"/>
  <c r="CF178" i="44"/>
  <c r="HS174" i="44"/>
  <c r="HN174" i="44"/>
  <c r="HI174" i="44"/>
  <c r="CY170" i="44"/>
  <c r="CT170" i="44"/>
  <c r="CO170" i="44"/>
  <c r="CJ170" i="44"/>
  <c r="CE170" i="44"/>
  <c r="DA166" i="44"/>
  <c r="CV166" i="44"/>
  <c r="CQ166" i="44"/>
  <c r="CL166" i="44"/>
  <c r="CG166" i="44"/>
  <c r="CZ162" i="44"/>
  <c r="CU162" i="44"/>
  <c r="CP162" i="44"/>
  <c r="CK162" i="44"/>
  <c r="CF162" i="44"/>
  <c r="HS158" i="44"/>
  <c r="HN158" i="44"/>
  <c r="HI158" i="44"/>
  <c r="CY154" i="44"/>
  <c r="CT154" i="44"/>
  <c r="CO154" i="44"/>
  <c r="CJ154" i="44"/>
  <c r="CE154" i="44"/>
  <c r="DA150" i="44"/>
  <c r="CV150" i="44"/>
  <c r="CQ150" i="44"/>
  <c r="CL150" i="44"/>
  <c r="CG150" i="44"/>
  <c r="HO150" i="44"/>
  <c r="HJ150" i="44"/>
  <c r="HT150" i="44"/>
  <c r="CZ146" i="44"/>
  <c r="CU146" i="44"/>
  <c r="CP146" i="44"/>
  <c r="CK146" i="44"/>
  <c r="CF146" i="44"/>
  <c r="HT146" i="44"/>
  <c r="HJ146" i="44"/>
  <c r="HO146" i="44"/>
  <c r="HM142" i="44"/>
  <c r="HR142" i="44"/>
  <c r="HH142" i="44"/>
  <c r="CY138" i="44"/>
  <c r="CT138" i="44"/>
  <c r="CO138" i="44"/>
  <c r="CJ138" i="44"/>
  <c r="CE138" i="44"/>
  <c r="HR138" i="44"/>
  <c r="HH138" i="44"/>
  <c r="HM138" i="44"/>
  <c r="DA134" i="44"/>
  <c r="CV134" i="44"/>
  <c r="CQ134" i="44"/>
  <c r="CL134" i="44"/>
  <c r="CG134" i="44"/>
  <c r="CZ130" i="44"/>
  <c r="CU130" i="44"/>
  <c r="CP130" i="44"/>
  <c r="CK130" i="44"/>
  <c r="CF130" i="44"/>
  <c r="HT130" i="44"/>
  <c r="HJ130" i="44"/>
  <c r="HO130" i="44"/>
  <c r="HM126" i="44"/>
  <c r="HR126" i="44"/>
  <c r="HH126" i="44"/>
  <c r="HS122" i="44"/>
  <c r="HI122" i="44"/>
  <c r="HN122" i="44"/>
  <c r="HT118" i="44"/>
  <c r="HJ118" i="44"/>
  <c r="HO118" i="44"/>
  <c r="HS114" i="44"/>
  <c r="HN114" i="44"/>
  <c r="HI114" i="44"/>
  <c r="HH114" i="44"/>
  <c r="HR114" i="44"/>
  <c r="HM114" i="44"/>
  <c r="HS110" i="44"/>
  <c r="HN110" i="44"/>
  <c r="HI110" i="44"/>
  <c r="HI102" i="44"/>
  <c r="HN102" i="44"/>
  <c r="HS102" i="44"/>
  <c r="HM98" i="44"/>
  <c r="HR98" i="44"/>
  <c r="HH98" i="44"/>
  <c r="HR94" i="44"/>
  <c r="HM94" i="44"/>
  <c r="HH94" i="44"/>
  <c r="HM90" i="44"/>
  <c r="HH90" i="44"/>
  <c r="HR90" i="44"/>
  <c r="HI86" i="44"/>
  <c r="HS86" i="44"/>
  <c r="HN86" i="44"/>
  <c r="HT82" i="44"/>
  <c r="HJ82" i="44"/>
  <c r="HO82" i="44"/>
  <c r="HI70" i="44"/>
  <c r="HS70" i="44"/>
  <c r="HN70" i="44"/>
  <c r="HT66" i="44"/>
  <c r="HO66" i="44"/>
  <c r="HJ66" i="44"/>
  <c r="HT62" i="44"/>
  <c r="HJ62" i="44"/>
  <c r="HO62" i="44"/>
  <c r="HT58" i="44"/>
  <c r="HO58" i="44"/>
  <c r="HJ58" i="44"/>
  <c r="HI54" i="44"/>
  <c r="HS54" i="44"/>
  <c r="HN54" i="44"/>
  <c r="HR54" i="44"/>
  <c r="HM54" i="44"/>
  <c r="HH54" i="44"/>
  <c r="HN46" i="44"/>
  <c r="HI46" i="44"/>
  <c r="HS46" i="44"/>
  <c r="HI42" i="44"/>
  <c r="HS42" i="44"/>
  <c r="HN42" i="44"/>
  <c r="HT38" i="44"/>
  <c r="HJ38" i="44"/>
  <c r="HO38" i="44"/>
  <c r="HT30" i="44"/>
  <c r="HJ30" i="44"/>
  <c r="HO30" i="44"/>
  <c r="DV526" i="44"/>
  <c r="DU526" i="44"/>
  <c r="DW526" i="44"/>
  <c r="DV522" i="44"/>
  <c r="DU522" i="44"/>
  <c r="DW522" i="44"/>
  <c r="DV518" i="44"/>
  <c r="DU518" i="44"/>
  <c r="DW518" i="44"/>
  <c r="DV514" i="44"/>
  <c r="DU514" i="44"/>
  <c r="DW514" i="44"/>
  <c r="DV510" i="44"/>
  <c r="DU510" i="44"/>
  <c r="DW510" i="44"/>
  <c r="DV506" i="44"/>
  <c r="DU506" i="44"/>
  <c r="DW506" i="44"/>
  <c r="DV502" i="44"/>
  <c r="DU502" i="44"/>
  <c r="DW502" i="44"/>
  <c r="DV498" i="44"/>
  <c r="DU498" i="44"/>
  <c r="DW498" i="44"/>
  <c r="DV494" i="44"/>
  <c r="DU494" i="44"/>
  <c r="DW494" i="44"/>
  <c r="DV490" i="44"/>
  <c r="DU490" i="44"/>
  <c r="DW490" i="44"/>
  <c r="DV486" i="44"/>
  <c r="DU486" i="44"/>
  <c r="DW486" i="44"/>
  <c r="DV482" i="44"/>
  <c r="DU482" i="44"/>
  <c r="DW482" i="44"/>
  <c r="DV478" i="44"/>
  <c r="DU478" i="44"/>
  <c r="DW478" i="44"/>
  <c r="DV474" i="44"/>
  <c r="DU474" i="44"/>
  <c r="DW474" i="44"/>
  <c r="DV470" i="44"/>
  <c r="DU470" i="44"/>
  <c r="DW470" i="44"/>
  <c r="DV466" i="44"/>
  <c r="DU466" i="44"/>
  <c r="DW466" i="44"/>
  <c r="DV462" i="44"/>
  <c r="DU462" i="44"/>
  <c r="DW462" i="44"/>
  <c r="DV458" i="44"/>
  <c r="DU458" i="44"/>
  <c r="DW458" i="44"/>
  <c r="DV454" i="44"/>
  <c r="DU454" i="44"/>
  <c r="DW454" i="44"/>
  <c r="DV450" i="44"/>
  <c r="DU450" i="44"/>
  <c r="DW450" i="44"/>
  <c r="DV446" i="44"/>
  <c r="DU446" i="44"/>
  <c r="DW446" i="44"/>
  <c r="DV442" i="44"/>
  <c r="DU442" i="44"/>
  <c r="DW442" i="44"/>
  <c r="DV438" i="44"/>
  <c r="DU438" i="44"/>
  <c r="DW438" i="44"/>
  <c r="DV434" i="44"/>
  <c r="DU434" i="44"/>
  <c r="DW434" i="44"/>
  <c r="DV430" i="44"/>
  <c r="DU430" i="44"/>
  <c r="DW430" i="44"/>
  <c r="DV426" i="44"/>
  <c r="DU426" i="44"/>
  <c r="DW426" i="44"/>
  <c r="DV422" i="44"/>
  <c r="DU422" i="44"/>
  <c r="DW422" i="44"/>
  <c r="DV418" i="44"/>
  <c r="DU418" i="44"/>
  <c r="DW418" i="44"/>
  <c r="DV414" i="44"/>
  <c r="DU414" i="44"/>
  <c r="DW414" i="44"/>
  <c r="DV410" i="44"/>
  <c r="DU410" i="44"/>
  <c r="DW410" i="44"/>
  <c r="DV406" i="44"/>
  <c r="DU406" i="44"/>
  <c r="DW406" i="44"/>
  <c r="DV402" i="44"/>
  <c r="DU402" i="44"/>
  <c r="DW402" i="44"/>
  <c r="DV398" i="44"/>
  <c r="DU398" i="44"/>
  <c r="DW398" i="44"/>
  <c r="DV394" i="44"/>
  <c r="DU394" i="44"/>
  <c r="DW394" i="44"/>
  <c r="DV390" i="44"/>
  <c r="DU390" i="44"/>
  <c r="DW390" i="44"/>
  <c r="DV386" i="44"/>
  <c r="DU386" i="44"/>
  <c r="DW386" i="44"/>
  <c r="DV382" i="44"/>
  <c r="DU382" i="44"/>
  <c r="DW382" i="44"/>
  <c r="DV378" i="44"/>
  <c r="DU378" i="44"/>
  <c r="DW378" i="44"/>
  <c r="DV374" i="44"/>
  <c r="DU374" i="44"/>
  <c r="DW374" i="44"/>
  <c r="DV370" i="44"/>
  <c r="DU370" i="44"/>
  <c r="DW370" i="44"/>
  <c r="DV366" i="44"/>
  <c r="DU366" i="44"/>
  <c r="DW366" i="44"/>
  <c r="DV362" i="44"/>
  <c r="DU362" i="44"/>
  <c r="DW362" i="44"/>
  <c r="DV358" i="44"/>
  <c r="DU358" i="44"/>
  <c r="DW358" i="44"/>
  <c r="DV354" i="44"/>
  <c r="DU354" i="44"/>
  <c r="DW354" i="44"/>
  <c r="DV350" i="44"/>
  <c r="DU350" i="44"/>
  <c r="DW350" i="44"/>
  <c r="DV346" i="44"/>
  <c r="DU346" i="44"/>
  <c r="DW346" i="44"/>
  <c r="DV342" i="44"/>
  <c r="DU342" i="44"/>
  <c r="DW342" i="44"/>
  <c r="DV338" i="44"/>
  <c r="DU338" i="44"/>
  <c r="DW338" i="44"/>
  <c r="DV334" i="44"/>
  <c r="DU334" i="44"/>
  <c r="DW334" i="44"/>
  <c r="DV330" i="44"/>
  <c r="DU330" i="44"/>
  <c r="DW330" i="44"/>
  <c r="DV326" i="44"/>
  <c r="DU326" i="44"/>
  <c r="DW326" i="44"/>
  <c r="DV322" i="44"/>
  <c r="DU322" i="44"/>
  <c r="DW322" i="44"/>
  <c r="DV318" i="44"/>
  <c r="DU318" i="44"/>
  <c r="DW318" i="44"/>
  <c r="DV314" i="44"/>
  <c r="DU314" i="44"/>
  <c r="DW314" i="44"/>
  <c r="DV310" i="44"/>
  <c r="DU310" i="44"/>
  <c r="DW310" i="44"/>
  <c r="DV306" i="44"/>
  <c r="DU306" i="44"/>
  <c r="DW306" i="44"/>
  <c r="DV302" i="44"/>
  <c r="DU302" i="44"/>
  <c r="DW302" i="44"/>
  <c r="DV298" i="44"/>
  <c r="DU298" i="44"/>
  <c r="DW298" i="44"/>
  <c r="DV294" i="44"/>
  <c r="DU294" i="44"/>
  <c r="DW294" i="44"/>
  <c r="DV290" i="44"/>
  <c r="DU290" i="44"/>
  <c r="DW290" i="44"/>
  <c r="DV286" i="44"/>
  <c r="DU286" i="44"/>
  <c r="DW286" i="44"/>
  <c r="DV282" i="44"/>
  <c r="DU282" i="44"/>
  <c r="DW282" i="44"/>
  <c r="DV278" i="44"/>
  <c r="DU278" i="44"/>
  <c r="DW278" i="44"/>
  <c r="DV274" i="44"/>
  <c r="DU274" i="44"/>
  <c r="DW274" i="44"/>
  <c r="DV270" i="44"/>
  <c r="DU270" i="44"/>
  <c r="DW270" i="44"/>
  <c r="DV266" i="44"/>
  <c r="DU266" i="44"/>
  <c r="DW266" i="44"/>
  <c r="DV262" i="44"/>
  <c r="DU262" i="44"/>
  <c r="DW262" i="44"/>
  <c r="DV258" i="44"/>
  <c r="DU258" i="44"/>
  <c r="DW258" i="44"/>
  <c r="DV254" i="44"/>
  <c r="DU254" i="44"/>
  <c r="DW254" i="44"/>
  <c r="DV250" i="44"/>
  <c r="DU250" i="44"/>
  <c r="DW250" i="44"/>
  <c r="DV246" i="44"/>
  <c r="DU246" i="44"/>
  <c r="DW246" i="44"/>
  <c r="DV242" i="44"/>
  <c r="DU242" i="44"/>
  <c r="DW242" i="44"/>
  <c r="DV238" i="44"/>
  <c r="DU238" i="44"/>
  <c r="DW238" i="44"/>
  <c r="DV234" i="44"/>
  <c r="DU234" i="44"/>
  <c r="DW234" i="44"/>
  <c r="DV230" i="44"/>
  <c r="DU230" i="44"/>
  <c r="DW230" i="44"/>
  <c r="DV226" i="44"/>
  <c r="DU226" i="44"/>
  <c r="DW226" i="44"/>
  <c r="DV222" i="44"/>
  <c r="DU222" i="44"/>
  <c r="DW222" i="44"/>
  <c r="DV218" i="44"/>
  <c r="DU218" i="44"/>
  <c r="DW218" i="44"/>
  <c r="DV214" i="44"/>
  <c r="DU214" i="44"/>
  <c r="DW214" i="44"/>
  <c r="DV210" i="44"/>
  <c r="DU210" i="44"/>
  <c r="DW210" i="44"/>
  <c r="DV206" i="44"/>
  <c r="DU206" i="44"/>
  <c r="DW206" i="44"/>
  <c r="DV202" i="44"/>
  <c r="DU202" i="44"/>
  <c r="DW202" i="44"/>
  <c r="DV198" i="44"/>
  <c r="DU198" i="44"/>
  <c r="DW198" i="44"/>
  <c r="DV194" i="44"/>
  <c r="DU194" i="44"/>
  <c r="DW194" i="44"/>
  <c r="DV190" i="44"/>
  <c r="DU190" i="44"/>
  <c r="DW190" i="44"/>
  <c r="DV186" i="44"/>
  <c r="DU186" i="44"/>
  <c r="DW186" i="44"/>
  <c r="DV182" i="44"/>
  <c r="DU182" i="44"/>
  <c r="DW182" i="44"/>
  <c r="DV178" i="44"/>
  <c r="DU178" i="44"/>
  <c r="DW178" i="44"/>
  <c r="DV174" i="44"/>
  <c r="DU174" i="44"/>
  <c r="DW174" i="44"/>
  <c r="DV170" i="44"/>
  <c r="DU170" i="44"/>
  <c r="DW170" i="44"/>
  <c r="DV166" i="44"/>
  <c r="DU166" i="44"/>
  <c r="DW166" i="44"/>
  <c r="DV162" i="44"/>
  <c r="DU162" i="44"/>
  <c r="DW162" i="44"/>
  <c r="DV158" i="44"/>
  <c r="DU158" i="44"/>
  <c r="DW158" i="44"/>
  <c r="DV154" i="44"/>
  <c r="DU154" i="44"/>
  <c r="DW154" i="44"/>
  <c r="DV150" i="44"/>
  <c r="DU150" i="44"/>
  <c r="DW150" i="44"/>
  <c r="DV146" i="44"/>
  <c r="DU146" i="44"/>
  <c r="DW146" i="44"/>
  <c r="DV142" i="44"/>
  <c r="DU142" i="44"/>
  <c r="DW142" i="44"/>
  <c r="DV138" i="44"/>
  <c r="DU138" i="44"/>
  <c r="DW138" i="44"/>
  <c r="DV134" i="44"/>
  <c r="DU134" i="44"/>
  <c r="DW134" i="44"/>
  <c r="DV130" i="44"/>
  <c r="DU130" i="44"/>
  <c r="DW130" i="44"/>
  <c r="DV126" i="44"/>
  <c r="DU126" i="44"/>
  <c r="DW126" i="44"/>
  <c r="GV513" i="44"/>
  <c r="GU513" i="44"/>
  <c r="GX513" i="44"/>
  <c r="GW513" i="44"/>
  <c r="GX323" i="44"/>
  <c r="GW323" i="44"/>
  <c r="GV323" i="44"/>
  <c r="GU323" i="44"/>
  <c r="GX214" i="44"/>
  <c r="GW214" i="44"/>
  <c r="GV214" i="44"/>
  <c r="GU214" i="44"/>
  <c r="GW174" i="44"/>
  <c r="GV174" i="44"/>
  <c r="GU174" i="44"/>
  <c r="GX174" i="44"/>
  <c r="DA525" i="44"/>
  <c r="CV525" i="44"/>
  <c r="CQ525" i="44"/>
  <c r="CL525" i="44"/>
  <c r="CG525" i="44"/>
  <c r="CZ521" i="44"/>
  <c r="CU521" i="44"/>
  <c r="CP521" i="44"/>
  <c r="CK521" i="44"/>
  <c r="CF521" i="44"/>
  <c r="HT521" i="44"/>
  <c r="HJ521" i="44"/>
  <c r="HO521" i="44"/>
  <c r="CY517" i="44"/>
  <c r="CT517" i="44"/>
  <c r="CO517" i="44"/>
  <c r="CJ517" i="44"/>
  <c r="CE517" i="44"/>
  <c r="HT517" i="44"/>
  <c r="HO517" i="44"/>
  <c r="HJ517" i="44"/>
  <c r="HS513" i="44"/>
  <c r="HI513" i="44"/>
  <c r="HN513" i="44"/>
  <c r="HM513" i="44"/>
  <c r="HH513" i="44"/>
  <c r="HR513" i="44"/>
  <c r="DA509" i="44"/>
  <c r="CV509" i="44"/>
  <c r="CQ509" i="44"/>
  <c r="CL509" i="44"/>
  <c r="CG509" i="44"/>
  <c r="HT509" i="44"/>
  <c r="HO509" i="44"/>
  <c r="HJ509" i="44"/>
  <c r="CZ505" i="44"/>
  <c r="CU505" i="44"/>
  <c r="CP505" i="44"/>
  <c r="CK505" i="44"/>
  <c r="CF505" i="44"/>
  <c r="CY501" i="44"/>
  <c r="CT501" i="44"/>
  <c r="CO501" i="44"/>
  <c r="CJ501" i="44"/>
  <c r="CE501" i="44"/>
  <c r="HH501" i="44"/>
  <c r="HR501" i="44"/>
  <c r="HM501" i="44"/>
  <c r="HM497" i="44"/>
  <c r="HH497" i="44"/>
  <c r="HR497" i="44"/>
  <c r="DA493" i="44"/>
  <c r="CV493" i="44"/>
  <c r="CQ493" i="44"/>
  <c r="CL493" i="44"/>
  <c r="CG493" i="44"/>
  <c r="HT493" i="44"/>
  <c r="HJ493" i="44"/>
  <c r="HO493" i="44"/>
  <c r="CZ489" i="44"/>
  <c r="CU489" i="44"/>
  <c r="CP489" i="44"/>
  <c r="CK489" i="44"/>
  <c r="CF489" i="44"/>
  <c r="CY485" i="44"/>
  <c r="CT485" i="44"/>
  <c r="CO485" i="44"/>
  <c r="CJ485" i="44"/>
  <c r="CE485" i="44"/>
  <c r="HR485" i="44"/>
  <c r="HM485" i="44"/>
  <c r="HH485" i="44"/>
  <c r="HR481" i="44"/>
  <c r="HH481" i="44"/>
  <c r="HM481" i="44"/>
  <c r="DA477" i="44"/>
  <c r="CV477" i="44"/>
  <c r="CQ477" i="44"/>
  <c r="CL477" i="44"/>
  <c r="CG477" i="44"/>
  <c r="CZ473" i="44"/>
  <c r="CU473" i="44"/>
  <c r="CP473" i="44"/>
  <c r="CK473" i="44"/>
  <c r="CF473" i="44"/>
  <c r="CY469" i="44"/>
  <c r="CT469" i="44"/>
  <c r="CO469" i="44"/>
  <c r="CJ469" i="44"/>
  <c r="CE469" i="44"/>
  <c r="HI465" i="44"/>
  <c r="HS465" i="44"/>
  <c r="HN465" i="44"/>
  <c r="HH465" i="44"/>
  <c r="HR465" i="44"/>
  <c r="HM465" i="44"/>
  <c r="DA461" i="44"/>
  <c r="CV461" i="44"/>
  <c r="CQ461" i="44"/>
  <c r="CL461" i="44"/>
  <c r="CG461" i="44"/>
  <c r="HT461" i="44"/>
  <c r="HJ461" i="44"/>
  <c r="HO461" i="44"/>
  <c r="CZ457" i="44"/>
  <c r="CU457" i="44"/>
  <c r="CP457" i="44"/>
  <c r="CK457" i="44"/>
  <c r="CF457" i="44"/>
  <c r="CY453" i="44"/>
  <c r="CT453" i="44"/>
  <c r="CO453" i="44"/>
  <c r="CJ453" i="44"/>
  <c r="CE453" i="44"/>
  <c r="HS449" i="44"/>
  <c r="HI449" i="44"/>
  <c r="HN449" i="44"/>
  <c r="DA445" i="44"/>
  <c r="CV445" i="44"/>
  <c r="CQ445" i="44"/>
  <c r="CL445" i="44"/>
  <c r="CG445" i="44"/>
  <c r="CZ441" i="44"/>
  <c r="CU441" i="44"/>
  <c r="CP441" i="44"/>
  <c r="CK441" i="44"/>
  <c r="CF441" i="44"/>
  <c r="HO441" i="44"/>
  <c r="HJ441" i="44"/>
  <c r="HT441" i="44"/>
  <c r="CY437" i="44"/>
  <c r="CT437" i="44"/>
  <c r="CO437" i="44"/>
  <c r="CJ437" i="44"/>
  <c r="CE437" i="44"/>
  <c r="HR437" i="44"/>
  <c r="HH437" i="44"/>
  <c r="HM437" i="44"/>
  <c r="HR433" i="44"/>
  <c r="HH433" i="44"/>
  <c r="HM433" i="44"/>
  <c r="DA429" i="44"/>
  <c r="CV429" i="44"/>
  <c r="CQ429" i="44"/>
  <c r="CL429" i="44"/>
  <c r="CG429" i="44"/>
  <c r="CZ425" i="44"/>
  <c r="CU425" i="44"/>
  <c r="CP425" i="44"/>
  <c r="CK425" i="44"/>
  <c r="CF425" i="44"/>
  <c r="CY421" i="44"/>
  <c r="CT421" i="44"/>
  <c r="CO421" i="44"/>
  <c r="CJ421" i="44"/>
  <c r="CE421" i="44"/>
  <c r="HN421" i="44"/>
  <c r="HS421" i="44"/>
  <c r="HI421" i="44"/>
  <c r="HN417" i="44"/>
  <c r="HS417" i="44"/>
  <c r="HI417" i="44"/>
  <c r="DA413" i="44"/>
  <c r="CV413" i="44"/>
  <c r="CQ413" i="44"/>
  <c r="CL413" i="44"/>
  <c r="CG413" i="44"/>
  <c r="HR413" i="44"/>
  <c r="HH413" i="44"/>
  <c r="HM413" i="44"/>
  <c r="CZ409" i="44"/>
  <c r="CU409" i="44"/>
  <c r="CP409" i="44"/>
  <c r="CK409" i="44"/>
  <c r="CF409" i="44"/>
  <c r="HS409" i="44"/>
  <c r="HN409" i="44"/>
  <c r="HI409" i="44"/>
  <c r="CY405" i="44"/>
  <c r="CT405" i="44"/>
  <c r="CO405" i="44"/>
  <c r="CJ405" i="44"/>
  <c r="CE405" i="44"/>
  <c r="HR401" i="44"/>
  <c r="HH401" i="44"/>
  <c r="HM401" i="44"/>
  <c r="HS401" i="44"/>
  <c r="HN401" i="44"/>
  <c r="HI401" i="44"/>
  <c r="DA397" i="44"/>
  <c r="CV397" i="44"/>
  <c r="CQ397" i="44"/>
  <c r="CL397" i="44"/>
  <c r="CG397" i="44"/>
  <c r="HT397" i="44"/>
  <c r="HO397" i="44"/>
  <c r="HJ397" i="44"/>
  <c r="CZ393" i="44"/>
  <c r="CU393" i="44"/>
  <c r="CP393" i="44"/>
  <c r="CK393" i="44"/>
  <c r="CF393" i="44"/>
  <c r="HN393" i="44"/>
  <c r="HS393" i="44"/>
  <c r="HI393" i="44"/>
  <c r="CY389" i="44"/>
  <c r="CT389" i="44"/>
  <c r="CO389" i="44"/>
  <c r="CJ389" i="44"/>
  <c r="CE389" i="44"/>
  <c r="HH389" i="44"/>
  <c r="HR389" i="44"/>
  <c r="HM389" i="44"/>
  <c r="HM385" i="44"/>
  <c r="HH385" i="44"/>
  <c r="HR385" i="44"/>
  <c r="DA381" i="44"/>
  <c r="CV381" i="44"/>
  <c r="CQ381" i="44"/>
  <c r="CL381" i="44"/>
  <c r="CG381" i="44"/>
  <c r="CZ377" i="44"/>
  <c r="CU377" i="44"/>
  <c r="CP377" i="44"/>
  <c r="CK377" i="44"/>
  <c r="CF377" i="44"/>
  <c r="CY373" i="44"/>
  <c r="CT373" i="44"/>
  <c r="CO373" i="44"/>
  <c r="CJ373" i="44"/>
  <c r="CE373" i="44"/>
  <c r="HH373" i="44"/>
  <c r="HR373" i="44"/>
  <c r="HM373" i="44"/>
  <c r="HM369" i="44"/>
  <c r="HH369" i="44"/>
  <c r="HR369" i="44"/>
  <c r="DA365" i="44"/>
  <c r="CV365" i="44"/>
  <c r="CQ365" i="44"/>
  <c r="CL365" i="44"/>
  <c r="CG365" i="44"/>
  <c r="CZ361" i="44"/>
  <c r="CU361" i="44"/>
  <c r="CP361" i="44"/>
  <c r="CK361" i="44"/>
  <c r="CF361" i="44"/>
  <c r="CY357" i="44"/>
  <c r="CT357" i="44"/>
  <c r="CO357" i="44"/>
  <c r="CJ357" i="44"/>
  <c r="CE357" i="44"/>
  <c r="HT357" i="44"/>
  <c r="HJ357" i="44"/>
  <c r="HO357" i="44"/>
  <c r="HT353" i="44"/>
  <c r="HO353" i="44"/>
  <c r="HJ353" i="44"/>
  <c r="DA349" i="44"/>
  <c r="CV349" i="44"/>
  <c r="CQ349" i="44"/>
  <c r="CL349" i="44"/>
  <c r="CG349" i="44"/>
  <c r="HT349" i="44"/>
  <c r="HJ349" i="44"/>
  <c r="HO349" i="44"/>
  <c r="CZ345" i="44"/>
  <c r="CU345" i="44"/>
  <c r="CP345" i="44"/>
  <c r="CK345" i="44"/>
  <c r="CF345" i="44"/>
  <c r="HT345" i="44"/>
  <c r="HO345" i="44"/>
  <c r="HJ345" i="44"/>
  <c r="CY341" i="44"/>
  <c r="CT341" i="44"/>
  <c r="CO341" i="44"/>
  <c r="CJ341" i="44"/>
  <c r="CE341" i="44"/>
  <c r="HS337" i="44"/>
  <c r="HN337" i="44"/>
  <c r="HI337" i="44"/>
  <c r="DA333" i="44"/>
  <c r="CV333" i="44"/>
  <c r="CQ333" i="44"/>
  <c r="CL333" i="44"/>
  <c r="CG333" i="44"/>
  <c r="HT333" i="44"/>
  <c r="HJ333" i="44"/>
  <c r="HO333" i="44"/>
  <c r="CZ329" i="44"/>
  <c r="CU329" i="44"/>
  <c r="CP329" i="44"/>
  <c r="CK329" i="44"/>
  <c r="CF329" i="44"/>
  <c r="HS329" i="44"/>
  <c r="HI329" i="44"/>
  <c r="HN329" i="44"/>
  <c r="CY325" i="44"/>
  <c r="CT325" i="44"/>
  <c r="CO325" i="44"/>
  <c r="CJ325" i="44"/>
  <c r="CE325" i="44"/>
  <c r="HT325" i="44"/>
  <c r="HJ325" i="44"/>
  <c r="HO325" i="44"/>
  <c r="HS321" i="44"/>
  <c r="HN321" i="44"/>
  <c r="HI321" i="44"/>
  <c r="HM321" i="44"/>
  <c r="HH321" i="44"/>
  <c r="HR321" i="44"/>
  <c r="DA317" i="44"/>
  <c r="CV317" i="44"/>
  <c r="CQ317" i="44"/>
  <c r="CL317" i="44"/>
  <c r="CG317" i="44"/>
  <c r="CZ313" i="44"/>
  <c r="CU313" i="44"/>
  <c r="CP313" i="44"/>
  <c r="CK313" i="44"/>
  <c r="CF313" i="44"/>
  <c r="CY309" i="44"/>
  <c r="CT309" i="44"/>
  <c r="CO309" i="44"/>
  <c r="CJ309" i="44"/>
  <c r="CE309" i="44"/>
  <c r="HH309" i="44"/>
  <c r="HR309" i="44"/>
  <c r="HM309" i="44"/>
  <c r="HS305" i="44"/>
  <c r="HN305" i="44"/>
  <c r="HI305" i="44"/>
  <c r="HM305" i="44"/>
  <c r="HH305" i="44"/>
  <c r="HR305" i="44"/>
  <c r="DA301" i="44"/>
  <c r="CV301" i="44"/>
  <c r="CQ301" i="44"/>
  <c r="CL301" i="44"/>
  <c r="CG301" i="44"/>
  <c r="CZ297" i="44"/>
  <c r="CU297" i="44"/>
  <c r="CP297" i="44"/>
  <c r="CK297" i="44"/>
  <c r="CF297" i="44"/>
  <c r="HT297" i="44"/>
  <c r="HJ297" i="44"/>
  <c r="HO297" i="44"/>
  <c r="CY293" i="44"/>
  <c r="CT293" i="44"/>
  <c r="CO293" i="44"/>
  <c r="CJ293" i="44"/>
  <c r="CE293" i="44"/>
  <c r="HR293" i="44"/>
  <c r="HH293" i="44"/>
  <c r="HM293" i="44"/>
  <c r="HN289" i="44"/>
  <c r="HS289" i="44"/>
  <c r="HI289" i="44"/>
  <c r="HM289" i="44"/>
  <c r="HR289" i="44"/>
  <c r="HH289" i="44"/>
  <c r="DA285" i="44"/>
  <c r="CV285" i="44"/>
  <c r="CQ285" i="44"/>
  <c r="CL285" i="44"/>
  <c r="CG285" i="44"/>
  <c r="CZ281" i="44"/>
  <c r="CU281" i="44"/>
  <c r="CP281" i="44"/>
  <c r="CK281" i="44"/>
  <c r="CF281" i="44"/>
  <c r="HT281" i="44"/>
  <c r="HJ281" i="44"/>
  <c r="HO281" i="44"/>
  <c r="CY277" i="44"/>
  <c r="CT277" i="44"/>
  <c r="CO277" i="44"/>
  <c r="CJ277" i="44"/>
  <c r="CE277" i="44"/>
  <c r="HR277" i="44"/>
  <c r="HH277" i="44"/>
  <c r="HM277" i="44"/>
  <c r="HN273" i="44"/>
  <c r="HS273" i="44"/>
  <c r="HI273" i="44"/>
  <c r="DA269" i="44"/>
  <c r="CV269" i="44"/>
  <c r="CQ269" i="44"/>
  <c r="CL269" i="44"/>
  <c r="CG269" i="44"/>
  <c r="HT269" i="44"/>
  <c r="HO269" i="44"/>
  <c r="HJ269" i="44"/>
  <c r="CZ265" i="44"/>
  <c r="CU265" i="44"/>
  <c r="CP265" i="44"/>
  <c r="CK265" i="44"/>
  <c r="CF265" i="44"/>
  <c r="CY261" i="44"/>
  <c r="CT261" i="44"/>
  <c r="CO261" i="44"/>
  <c r="CJ261" i="44"/>
  <c r="CE261" i="44"/>
  <c r="HS261" i="44"/>
  <c r="HI261" i="44"/>
  <c r="HN261" i="44"/>
  <c r="HN257" i="44"/>
  <c r="HS257" i="44"/>
  <c r="HI257" i="44"/>
  <c r="DA253" i="44"/>
  <c r="CV253" i="44"/>
  <c r="CQ253" i="44"/>
  <c r="CL253" i="44"/>
  <c r="CG253" i="44"/>
  <c r="HT253" i="44"/>
  <c r="HO253" i="44"/>
  <c r="HJ253" i="44"/>
  <c r="CZ249" i="44"/>
  <c r="CU249" i="44"/>
  <c r="CP249" i="44"/>
  <c r="CK249" i="44"/>
  <c r="CF249" i="44"/>
  <c r="CY245" i="44"/>
  <c r="CT245" i="44"/>
  <c r="CO245" i="44"/>
  <c r="CJ245" i="44"/>
  <c r="CE245" i="44"/>
  <c r="HS245" i="44"/>
  <c r="HI245" i="44"/>
  <c r="HN245" i="44"/>
  <c r="HN241" i="44"/>
  <c r="HS241" i="44"/>
  <c r="HI241" i="44"/>
  <c r="DA237" i="44"/>
  <c r="CV237" i="44"/>
  <c r="CQ237" i="44"/>
  <c r="CL237" i="44"/>
  <c r="CG237" i="44"/>
  <c r="HT237" i="44"/>
  <c r="HJ237" i="44"/>
  <c r="HO237" i="44"/>
  <c r="CZ233" i="44"/>
  <c r="CU233" i="44"/>
  <c r="CP233" i="44"/>
  <c r="CK233" i="44"/>
  <c r="CF233" i="44"/>
  <c r="CY229" i="44"/>
  <c r="CT229" i="44"/>
  <c r="CO229" i="44"/>
  <c r="CJ229" i="44"/>
  <c r="CE229" i="44"/>
  <c r="HN225" i="44"/>
  <c r="HS225" i="44"/>
  <c r="HI225" i="44"/>
  <c r="HR225" i="44"/>
  <c r="HM225" i="44"/>
  <c r="HH225" i="44"/>
  <c r="DA221" i="44"/>
  <c r="CV221" i="44"/>
  <c r="CQ221" i="44"/>
  <c r="CL221" i="44"/>
  <c r="CG221" i="44"/>
  <c r="CZ217" i="44"/>
  <c r="CU217" i="44"/>
  <c r="CP217" i="44"/>
  <c r="CK217" i="44"/>
  <c r="CF217" i="44"/>
  <c r="CY213" i="44"/>
  <c r="CT213" i="44"/>
  <c r="CO213" i="44"/>
  <c r="CJ213" i="44"/>
  <c r="CE213" i="44"/>
  <c r="HS209" i="44"/>
  <c r="HI209" i="44"/>
  <c r="HN209" i="44"/>
  <c r="DA205" i="44"/>
  <c r="CV205" i="44"/>
  <c r="CQ205" i="44"/>
  <c r="CL205" i="44"/>
  <c r="CG205" i="44"/>
  <c r="CZ201" i="44"/>
  <c r="CU201" i="44"/>
  <c r="CP201" i="44"/>
  <c r="CK201" i="44"/>
  <c r="CF201" i="44"/>
  <c r="CY197" i="44"/>
  <c r="CT197" i="44"/>
  <c r="CO197" i="44"/>
  <c r="CJ197" i="44"/>
  <c r="CE197" i="44"/>
  <c r="HM193" i="44"/>
  <c r="HH193" i="44"/>
  <c r="HR193" i="44"/>
  <c r="DA189" i="44"/>
  <c r="CV189" i="44"/>
  <c r="CQ189" i="44"/>
  <c r="CL189" i="44"/>
  <c r="CG189" i="44"/>
  <c r="CZ185" i="44"/>
  <c r="CU185" i="44"/>
  <c r="CP185" i="44"/>
  <c r="CK185" i="44"/>
  <c r="CF185" i="44"/>
  <c r="HT185" i="44"/>
  <c r="HO185" i="44"/>
  <c r="HJ185" i="44"/>
  <c r="CY181" i="44"/>
  <c r="CT181" i="44"/>
  <c r="CO181" i="44"/>
  <c r="CJ181" i="44"/>
  <c r="CE181" i="44"/>
  <c r="HT181" i="44"/>
  <c r="HJ181" i="44"/>
  <c r="HO181" i="44"/>
  <c r="HT177" i="44"/>
  <c r="HO177" i="44"/>
  <c r="HJ177" i="44"/>
  <c r="DA173" i="44"/>
  <c r="CV173" i="44"/>
  <c r="CQ173" i="44"/>
  <c r="CL173" i="44"/>
  <c r="CG173" i="44"/>
  <c r="HT173" i="44"/>
  <c r="HJ173" i="44"/>
  <c r="HO173" i="44"/>
  <c r="CZ169" i="44"/>
  <c r="CU169" i="44"/>
  <c r="CP169" i="44"/>
  <c r="CK169" i="44"/>
  <c r="CF169" i="44"/>
  <c r="HT169" i="44"/>
  <c r="HO169" i="44"/>
  <c r="HJ169" i="44"/>
  <c r="CY165" i="44"/>
  <c r="CT165" i="44"/>
  <c r="CO165" i="44"/>
  <c r="CJ165" i="44"/>
  <c r="CE165" i="44"/>
  <c r="HT165" i="44"/>
  <c r="HJ165" i="44"/>
  <c r="HO165" i="44"/>
  <c r="HT161" i="44"/>
  <c r="HO161" i="44"/>
  <c r="HJ161" i="44"/>
  <c r="DA157" i="44"/>
  <c r="CV157" i="44"/>
  <c r="CQ157" i="44"/>
  <c r="CL157" i="44"/>
  <c r="CG157" i="44"/>
  <c r="HT157" i="44"/>
  <c r="HJ157" i="44"/>
  <c r="HO157" i="44"/>
  <c r="CZ153" i="44"/>
  <c r="CU153" i="44"/>
  <c r="CP153" i="44"/>
  <c r="CK153" i="44"/>
  <c r="CF153" i="44"/>
  <c r="CY149" i="44"/>
  <c r="CT149" i="44"/>
  <c r="CO149" i="44"/>
  <c r="CJ149" i="44"/>
  <c r="CE149" i="44"/>
  <c r="HH149" i="44"/>
  <c r="HR149" i="44"/>
  <c r="HM149" i="44"/>
  <c r="HN145" i="44"/>
  <c r="HS145" i="44"/>
  <c r="HI145" i="44"/>
  <c r="HR145" i="44"/>
  <c r="HM145" i="44"/>
  <c r="HH145" i="44"/>
  <c r="DA141" i="44"/>
  <c r="CV141" i="44"/>
  <c r="CQ141" i="44"/>
  <c r="CL141" i="44"/>
  <c r="CG141" i="44"/>
  <c r="CZ137" i="44"/>
  <c r="CU137" i="44"/>
  <c r="CP137" i="44"/>
  <c r="CK137" i="44"/>
  <c r="CF137" i="44"/>
  <c r="HO137" i="44"/>
  <c r="HT137" i="44"/>
  <c r="HJ137" i="44"/>
  <c r="CY133" i="44"/>
  <c r="CT133" i="44"/>
  <c r="CO133" i="44"/>
  <c r="CJ133" i="44"/>
  <c r="CE133" i="44"/>
  <c r="HR133" i="44"/>
  <c r="HH133" i="44"/>
  <c r="HM133" i="44"/>
  <c r="HN129" i="44"/>
  <c r="HS129" i="44"/>
  <c r="HI129" i="44"/>
  <c r="HR129" i="44"/>
  <c r="HM129" i="44"/>
  <c r="HH129" i="44"/>
  <c r="DA125" i="44"/>
  <c r="CV125" i="44"/>
  <c r="CQ125" i="44"/>
  <c r="CL125" i="44"/>
  <c r="CG125" i="44"/>
  <c r="HR121" i="44"/>
  <c r="HM121" i="44"/>
  <c r="HH121" i="44"/>
  <c r="HN117" i="44"/>
  <c r="HS117" i="44"/>
  <c r="HI117" i="44"/>
  <c r="HR117" i="44"/>
  <c r="HH117" i="44"/>
  <c r="HM117" i="44"/>
  <c r="HT113" i="44"/>
  <c r="HJ113" i="44"/>
  <c r="HO113" i="44"/>
  <c r="HS109" i="44"/>
  <c r="HI109" i="44"/>
  <c r="HN109" i="44"/>
  <c r="HI101" i="44"/>
  <c r="HS101" i="44"/>
  <c r="HN101" i="44"/>
  <c r="HR97" i="44"/>
  <c r="HM97" i="44"/>
  <c r="HH97" i="44"/>
  <c r="HT93" i="44"/>
  <c r="HO93" i="44"/>
  <c r="HJ93" i="44"/>
  <c r="HR81" i="44"/>
  <c r="HM81" i="44"/>
  <c r="HH81" i="44"/>
  <c r="HR77" i="44"/>
  <c r="HM77" i="44"/>
  <c r="HH77" i="44"/>
  <c r="HT73" i="44"/>
  <c r="HO73" i="44"/>
  <c r="HJ73" i="44"/>
  <c r="HO65" i="44"/>
  <c r="HJ65" i="44"/>
  <c r="HT65" i="44"/>
  <c r="HT61" i="44"/>
  <c r="HO61" i="44"/>
  <c r="HJ61" i="44"/>
  <c r="HT57" i="44"/>
  <c r="HO57" i="44"/>
  <c r="HJ57" i="44"/>
  <c r="HR49" i="44"/>
  <c r="HH49" i="44"/>
  <c r="HM49" i="44"/>
  <c r="HH45" i="44"/>
  <c r="HR45" i="44"/>
  <c r="HM45" i="44"/>
  <c r="HO37" i="44"/>
  <c r="HT37" i="44"/>
  <c r="HJ37" i="44"/>
  <c r="HS33" i="44"/>
  <c r="HN33" i="44"/>
  <c r="HI33" i="44"/>
  <c r="HR33" i="44"/>
  <c r="HH33" i="44"/>
  <c r="HM33" i="44"/>
  <c r="HT29" i="44"/>
  <c r="HJ29" i="44"/>
  <c r="HO29" i="44"/>
  <c r="CZ524" i="44"/>
  <c r="CU524" i="44"/>
  <c r="CP524" i="44"/>
  <c r="CK524" i="44"/>
  <c r="CF524" i="44"/>
  <c r="CY520" i="44"/>
  <c r="CT520" i="44"/>
  <c r="CO520" i="44"/>
  <c r="CJ520" i="44"/>
  <c r="CE520" i="44"/>
  <c r="HT520" i="44"/>
  <c r="HJ520" i="44"/>
  <c r="HO520" i="44"/>
  <c r="DA516" i="44"/>
  <c r="CV516" i="44"/>
  <c r="CQ516" i="44"/>
  <c r="CL516" i="44"/>
  <c r="CG516" i="44"/>
  <c r="HR516" i="44"/>
  <c r="HM516" i="44"/>
  <c r="HH516" i="44"/>
  <c r="HT512" i="44"/>
  <c r="HJ512" i="44"/>
  <c r="HO512" i="44"/>
  <c r="CZ508" i="44"/>
  <c r="CU508" i="44"/>
  <c r="CP508" i="44"/>
  <c r="CK508" i="44"/>
  <c r="CF508" i="44"/>
  <c r="CY504" i="44"/>
  <c r="CT504" i="44"/>
  <c r="CO504" i="44"/>
  <c r="CJ504" i="44"/>
  <c r="CE504" i="44"/>
  <c r="DA500" i="44"/>
  <c r="CV500" i="44"/>
  <c r="CQ500" i="44"/>
  <c r="CL500" i="44"/>
  <c r="CG500" i="44"/>
  <c r="HT500" i="44"/>
  <c r="HO500" i="44"/>
  <c r="HJ500" i="44"/>
  <c r="HS496" i="44"/>
  <c r="HN496" i="44"/>
  <c r="HI496" i="44"/>
  <c r="CZ492" i="44"/>
  <c r="CU492" i="44"/>
  <c r="CP492" i="44"/>
  <c r="CK492" i="44"/>
  <c r="CF492" i="44"/>
  <c r="HR492" i="44"/>
  <c r="HH492" i="44"/>
  <c r="HM492" i="44"/>
  <c r="CY488" i="44"/>
  <c r="CT488" i="44"/>
  <c r="CO488" i="44"/>
  <c r="CJ488" i="44"/>
  <c r="CE488" i="44"/>
  <c r="HS488" i="44"/>
  <c r="HN488" i="44"/>
  <c r="HI488" i="44"/>
  <c r="CY484" i="44"/>
  <c r="CT484" i="44"/>
  <c r="CO484" i="44"/>
  <c r="CJ484" i="44"/>
  <c r="CE484" i="44"/>
  <c r="HS480" i="44"/>
  <c r="HN480" i="44"/>
  <c r="HI480" i="44"/>
  <c r="DA476" i="44"/>
  <c r="CV476" i="44"/>
  <c r="CQ476" i="44"/>
  <c r="CL476" i="44"/>
  <c r="CG476" i="44"/>
  <c r="CZ472" i="44"/>
  <c r="CU472" i="44"/>
  <c r="CP472" i="44"/>
  <c r="CK472" i="44"/>
  <c r="CF472" i="44"/>
  <c r="CY468" i="44"/>
  <c r="CT468" i="44"/>
  <c r="CO468" i="44"/>
  <c r="CJ468" i="44"/>
  <c r="CE468" i="44"/>
  <c r="HT468" i="44"/>
  <c r="HJ468" i="44"/>
  <c r="HO468" i="44"/>
  <c r="HJ464" i="44"/>
  <c r="HT464" i="44"/>
  <c r="HO464" i="44"/>
  <c r="DA460" i="44"/>
  <c r="CV460" i="44"/>
  <c r="CQ460" i="44"/>
  <c r="CL460" i="44"/>
  <c r="CG460" i="44"/>
  <c r="CZ456" i="44"/>
  <c r="CU456" i="44"/>
  <c r="CP456" i="44"/>
  <c r="CK456" i="44"/>
  <c r="CF456" i="44"/>
  <c r="CY452" i="44"/>
  <c r="CT452" i="44"/>
  <c r="CO452" i="44"/>
  <c r="CJ452" i="44"/>
  <c r="CE452" i="44"/>
  <c r="HR452" i="44"/>
  <c r="HH452" i="44"/>
  <c r="HM452" i="44"/>
  <c r="HR448" i="44"/>
  <c r="HM448" i="44"/>
  <c r="HH448" i="44"/>
  <c r="DA444" i="44"/>
  <c r="CV444" i="44"/>
  <c r="CQ444" i="44"/>
  <c r="CL444" i="44"/>
  <c r="CG444" i="44"/>
  <c r="HS444" i="44"/>
  <c r="HI444" i="44"/>
  <c r="HN444" i="44"/>
  <c r="CZ440" i="44"/>
  <c r="CU440" i="44"/>
  <c r="CP440" i="44"/>
  <c r="CK440" i="44"/>
  <c r="CF440" i="44"/>
  <c r="HS440" i="44"/>
  <c r="HI440" i="44"/>
  <c r="HN440" i="44"/>
  <c r="CY436" i="44"/>
  <c r="CT436" i="44"/>
  <c r="CO436" i="44"/>
  <c r="CJ436" i="44"/>
  <c r="CE436" i="44"/>
  <c r="HS432" i="44"/>
  <c r="HI432" i="44"/>
  <c r="HN432" i="44"/>
  <c r="DA428" i="44"/>
  <c r="CV428" i="44"/>
  <c r="CQ428" i="44"/>
  <c r="CL428" i="44"/>
  <c r="CG428" i="44"/>
  <c r="CZ424" i="44"/>
  <c r="CU424" i="44"/>
  <c r="CP424" i="44"/>
  <c r="CK424" i="44"/>
  <c r="CF424" i="44"/>
  <c r="CY420" i="44"/>
  <c r="CT420" i="44"/>
  <c r="CO420" i="44"/>
  <c r="CJ420" i="44"/>
  <c r="CE420" i="44"/>
  <c r="HS420" i="44"/>
  <c r="HN420" i="44"/>
  <c r="HI420" i="44"/>
  <c r="HO416" i="44"/>
  <c r="HT416" i="44"/>
  <c r="HJ416" i="44"/>
  <c r="DA412" i="44"/>
  <c r="CV412" i="44"/>
  <c r="CQ412" i="44"/>
  <c r="CL412" i="44"/>
  <c r="CG412" i="44"/>
  <c r="CZ408" i="44"/>
  <c r="CU408" i="44"/>
  <c r="CP408" i="44"/>
  <c r="CK408" i="44"/>
  <c r="CF408" i="44"/>
  <c r="CY404" i="44"/>
  <c r="CT404" i="44"/>
  <c r="CO404" i="44"/>
  <c r="CJ404" i="44"/>
  <c r="CE404" i="44"/>
  <c r="HS400" i="44"/>
  <c r="HI400" i="44"/>
  <c r="HN400" i="44"/>
  <c r="HR400" i="44"/>
  <c r="HH400" i="44"/>
  <c r="HM400" i="44"/>
  <c r="DA396" i="44"/>
  <c r="CV396" i="44"/>
  <c r="CQ396" i="44"/>
  <c r="CL396" i="44"/>
  <c r="CG396" i="44"/>
  <c r="HR396" i="44"/>
  <c r="HM396" i="44"/>
  <c r="HH396" i="44"/>
  <c r="CZ392" i="44"/>
  <c r="CU392" i="44"/>
  <c r="CP392" i="44"/>
  <c r="CK392" i="44"/>
  <c r="CF392" i="44"/>
  <c r="CY388" i="44"/>
  <c r="CT388" i="44"/>
  <c r="CO388" i="44"/>
  <c r="CJ388" i="44"/>
  <c r="CE388" i="44"/>
  <c r="HR388" i="44"/>
  <c r="HH388" i="44"/>
  <c r="HM388" i="44"/>
  <c r="HM384" i="44"/>
  <c r="HR384" i="44"/>
  <c r="HH384" i="44"/>
  <c r="DA380" i="44"/>
  <c r="CV380" i="44"/>
  <c r="CQ380" i="44"/>
  <c r="CL380" i="44"/>
  <c r="CG380" i="44"/>
  <c r="CZ376" i="44"/>
  <c r="CU376" i="44"/>
  <c r="CP376" i="44"/>
  <c r="CK376" i="44"/>
  <c r="CF376" i="44"/>
  <c r="CY372" i="44"/>
  <c r="CT372" i="44"/>
  <c r="CO372" i="44"/>
  <c r="CJ372" i="44"/>
  <c r="CE372" i="44"/>
  <c r="HR372" i="44"/>
  <c r="HH372" i="44"/>
  <c r="HM372" i="44"/>
  <c r="HM368" i="44"/>
  <c r="HR368" i="44"/>
  <c r="HH368" i="44"/>
  <c r="DA364" i="44"/>
  <c r="CV364" i="44"/>
  <c r="CQ364" i="44"/>
  <c r="CL364" i="44"/>
  <c r="CG364" i="44"/>
  <c r="CZ360" i="44"/>
  <c r="CU360" i="44"/>
  <c r="CP360" i="44"/>
  <c r="CK360" i="44"/>
  <c r="CF360" i="44"/>
  <c r="HT360" i="44"/>
  <c r="HO360" i="44"/>
  <c r="HJ360" i="44"/>
  <c r="CY356" i="44"/>
  <c r="CT356" i="44"/>
  <c r="CO356" i="44"/>
  <c r="CJ356" i="44"/>
  <c r="CE356" i="44"/>
  <c r="HT356" i="44"/>
  <c r="HJ356" i="44"/>
  <c r="HO356" i="44"/>
  <c r="HT352" i="44"/>
  <c r="HO352" i="44"/>
  <c r="HJ352" i="44"/>
  <c r="DA348" i="44"/>
  <c r="CV348" i="44"/>
  <c r="CQ348" i="44"/>
  <c r="CL348" i="44"/>
  <c r="CG348" i="44"/>
  <c r="HT348" i="44"/>
  <c r="HO348" i="44"/>
  <c r="HJ348" i="44"/>
  <c r="CZ344" i="44"/>
  <c r="CU344" i="44"/>
  <c r="CP344" i="44"/>
  <c r="CK344" i="44"/>
  <c r="CF344" i="44"/>
  <c r="CY340" i="44"/>
  <c r="CT340" i="44"/>
  <c r="CO340" i="44"/>
  <c r="CJ340" i="44"/>
  <c r="CE340" i="44"/>
  <c r="HO340" i="44"/>
  <c r="HJ340" i="44"/>
  <c r="HT340" i="44"/>
  <c r="HM336" i="44"/>
  <c r="HH336" i="44"/>
  <c r="HR336" i="44"/>
  <c r="DA332" i="44"/>
  <c r="CV332" i="44"/>
  <c r="CQ332" i="44"/>
  <c r="CL332" i="44"/>
  <c r="CG332" i="44"/>
  <c r="CZ328" i="44"/>
  <c r="CU328" i="44"/>
  <c r="CP328" i="44"/>
  <c r="CK328" i="44"/>
  <c r="CF328" i="44"/>
  <c r="CY324" i="44"/>
  <c r="CT324" i="44"/>
  <c r="CO324" i="44"/>
  <c r="CJ324" i="44"/>
  <c r="CE324" i="44"/>
  <c r="HM320" i="44"/>
  <c r="HR320" i="44"/>
  <c r="HH320" i="44"/>
  <c r="DA316" i="44"/>
  <c r="CV316" i="44"/>
  <c r="CQ316" i="44"/>
  <c r="CL316" i="44"/>
  <c r="CG316" i="44"/>
  <c r="HT316" i="44"/>
  <c r="HJ316" i="44"/>
  <c r="HO316" i="44"/>
  <c r="CZ312" i="44"/>
  <c r="CU312" i="44"/>
  <c r="CP312" i="44"/>
  <c r="CK312" i="44"/>
  <c r="CF312" i="44"/>
  <c r="HT312" i="44"/>
  <c r="HO312" i="44"/>
  <c r="HJ312" i="44"/>
  <c r="CY308" i="44"/>
  <c r="CT308" i="44"/>
  <c r="CO308" i="44"/>
  <c r="CJ308" i="44"/>
  <c r="CE308" i="44"/>
  <c r="HJ308" i="44"/>
  <c r="HT308" i="44"/>
  <c r="HO308" i="44"/>
  <c r="HT304" i="44"/>
  <c r="HO304" i="44"/>
  <c r="HJ304" i="44"/>
  <c r="DA300" i="44"/>
  <c r="CV300" i="44"/>
  <c r="CQ300" i="44"/>
  <c r="CL300" i="44"/>
  <c r="CG300" i="44"/>
  <c r="HR300" i="44"/>
  <c r="HH300" i="44"/>
  <c r="HM300" i="44"/>
  <c r="CZ296" i="44"/>
  <c r="CU296" i="44"/>
  <c r="CP296" i="44"/>
  <c r="CK296" i="44"/>
  <c r="CF296" i="44"/>
  <c r="CY292" i="44"/>
  <c r="CT292" i="44"/>
  <c r="CO292" i="44"/>
  <c r="CJ292" i="44"/>
  <c r="CE292" i="44"/>
  <c r="HO292" i="44"/>
  <c r="HT292" i="44"/>
  <c r="HJ292" i="44"/>
  <c r="HR288" i="44"/>
  <c r="HH288" i="44"/>
  <c r="HM288" i="44"/>
  <c r="DA284" i="44"/>
  <c r="CV284" i="44"/>
  <c r="CQ284" i="44"/>
  <c r="CL284" i="44"/>
  <c r="CG284" i="44"/>
  <c r="HR284" i="44"/>
  <c r="HH284" i="44"/>
  <c r="HM284" i="44"/>
  <c r="CZ280" i="44"/>
  <c r="CU280" i="44"/>
  <c r="CP280" i="44"/>
  <c r="CK280" i="44"/>
  <c r="CF280" i="44"/>
  <c r="CY276" i="44"/>
  <c r="CT276" i="44"/>
  <c r="CO276" i="44"/>
  <c r="CJ276" i="44"/>
  <c r="CE276" i="44"/>
  <c r="HN272" i="44"/>
  <c r="HS272" i="44"/>
  <c r="HI272" i="44"/>
  <c r="HR272" i="44"/>
  <c r="HH272" i="44"/>
  <c r="HM272" i="44"/>
  <c r="DA268" i="44"/>
  <c r="CV268" i="44"/>
  <c r="CQ268" i="44"/>
  <c r="CL268" i="44"/>
  <c r="CG268" i="44"/>
  <c r="CZ264" i="44"/>
  <c r="CU264" i="44"/>
  <c r="CP264" i="44"/>
  <c r="CK264" i="44"/>
  <c r="CF264" i="44"/>
  <c r="HO264" i="44"/>
  <c r="HT264" i="44"/>
  <c r="HJ264" i="44"/>
  <c r="CY260" i="44"/>
  <c r="CT260" i="44"/>
  <c r="CO260" i="44"/>
  <c r="CJ260" i="44"/>
  <c r="CE260" i="44"/>
  <c r="HR260" i="44"/>
  <c r="HH260" i="44"/>
  <c r="HM260" i="44"/>
  <c r="HN256" i="44"/>
  <c r="HS256" i="44"/>
  <c r="HI256" i="44"/>
  <c r="HR256" i="44"/>
  <c r="HH256" i="44"/>
  <c r="HM256" i="44"/>
  <c r="DA252" i="44"/>
  <c r="CV252" i="44"/>
  <c r="CQ252" i="44"/>
  <c r="CL252" i="44"/>
  <c r="CG252" i="44"/>
  <c r="CZ248" i="44"/>
  <c r="CU248" i="44"/>
  <c r="CP248" i="44"/>
  <c r="CK248" i="44"/>
  <c r="CF248" i="44"/>
  <c r="HO248" i="44"/>
  <c r="HT248" i="44"/>
  <c r="HJ248" i="44"/>
  <c r="CY244" i="44"/>
  <c r="CT244" i="44"/>
  <c r="CO244" i="44"/>
  <c r="CJ244" i="44"/>
  <c r="CE244" i="44"/>
  <c r="HR244" i="44"/>
  <c r="HH244" i="44"/>
  <c r="HM244" i="44"/>
  <c r="HN240" i="44"/>
  <c r="HS240" i="44"/>
  <c r="HI240" i="44"/>
  <c r="HR240" i="44"/>
  <c r="HH240" i="44"/>
  <c r="HM240" i="44"/>
  <c r="DA236" i="44"/>
  <c r="CV236" i="44"/>
  <c r="CQ236" i="44"/>
  <c r="CL236" i="44"/>
  <c r="CG236" i="44"/>
  <c r="CZ232" i="44"/>
  <c r="CU232" i="44"/>
  <c r="CP232" i="44"/>
  <c r="CK232" i="44"/>
  <c r="CF232" i="44"/>
  <c r="HS232" i="44"/>
  <c r="HI232" i="44"/>
  <c r="HN232" i="44"/>
  <c r="CY228" i="44"/>
  <c r="CT228" i="44"/>
  <c r="CO228" i="44"/>
  <c r="CJ228" i="44"/>
  <c r="CE228" i="44"/>
  <c r="HJ228" i="44"/>
  <c r="HO228" i="44"/>
  <c r="HT228" i="44"/>
  <c r="HR224" i="44"/>
  <c r="HM224" i="44"/>
  <c r="HH224" i="44"/>
  <c r="DA220" i="44"/>
  <c r="CV220" i="44"/>
  <c r="CQ220" i="44"/>
  <c r="CL220" i="44"/>
  <c r="CG220" i="44"/>
  <c r="CZ216" i="44"/>
  <c r="CU216" i="44"/>
  <c r="CP216" i="44"/>
  <c r="CK216" i="44"/>
  <c r="CF216" i="44"/>
  <c r="CY212" i="44"/>
  <c r="CT212" i="44"/>
  <c r="CO212" i="44"/>
  <c r="CJ212" i="44"/>
  <c r="CE212" i="44"/>
  <c r="HR212" i="44"/>
  <c r="HH212" i="44"/>
  <c r="HM212" i="44"/>
  <c r="HM208" i="44"/>
  <c r="HR208" i="44"/>
  <c r="HH208" i="44"/>
  <c r="DA204" i="44"/>
  <c r="CV204" i="44"/>
  <c r="CQ204" i="44"/>
  <c r="CL204" i="44"/>
  <c r="CG204" i="44"/>
  <c r="CZ200" i="44"/>
  <c r="CU200" i="44"/>
  <c r="CP200" i="44"/>
  <c r="CK200" i="44"/>
  <c r="CF200" i="44"/>
  <c r="CY196" i="44"/>
  <c r="CT196" i="44"/>
  <c r="CO196" i="44"/>
  <c r="CJ196" i="44"/>
  <c r="CE196" i="44"/>
  <c r="HN192" i="44"/>
  <c r="HS192" i="44"/>
  <c r="HI192" i="44"/>
  <c r="DA188" i="44"/>
  <c r="CV188" i="44"/>
  <c r="CQ188" i="44"/>
  <c r="CL188" i="44"/>
  <c r="CG188" i="44"/>
  <c r="HT188" i="44"/>
  <c r="HJ188" i="44"/>
  <c r="HO188" i="44"/>
  <c r="CZ184" i="44"/>
  <c r="CU184" i="44"/>
  <c r="CP184" i="44"/>
  <c r="CK184" i="44"/>
  <c r="CF184" i="44"/>
  <c r="HS184" i="44"/>
  <c r="HI184" i="44"/>
  <c r="HN184" i="44"/>
  <c r="CY180" i="44"/>
  <c r="CT180" i="44"/>
  <c r="CO180" i="44"/>
  <c r="CJ180" i="44"/>
  <c r="CE180" i="44"/>
  <c r="HS180" i="44"/>
  <c r="HI180" i="44"/>
  <c r="HN180" i="44"/>
  <c r="HN176" i="44"/>
  <c r="HS176" i="44"/>
  <c r="HI176" i="44"/>
  <c r="HM176" i="44"/>
  <c r="HR176" i="44"/>
  <c r="HH176" i="44"/>
  <c r="DA172" i="44"/>
  <c r="CV172" i="44"/>
  <c r="CQ172" i="44"/>
  <c r="CL172" i="44"/>
  <c r="CG172" i="44"/>
  <c r="HR172" i="44"/>
  <c r="HH172" i="44"/>
  <c r="HM172" i="44"/>
  <c r="CZ168" i="44"/>
  <c r="CU168" i="44"/>
  <c r="CP168" i="44"/>
  <c r="CK168" i="44"/>
  <c r="CF168" i="44"/>
  <c r="HS168" i="44"/>
  <c r="HI168" i="44"/>
  <c r="HN168" i="44"/>
  <c r="CY164" i="44"/>
  <c r="CT164" i="44"/>
  <c r="CO164" i="44"/>
  <c r="CJ164" i="44"/>
  <c r="CE164" i="44"/>
  <c r="HS164" i="44"/>
  <c r="HI164" i="44"/>
  <c r="HN164" i="44"/>
  <c r="HN160" i="44"/>
  <c r="HS160" i="44"/>
  <c r="HI160" i="44"/>
  <c r="HM160" i="44"/>
  <c r="HR160" i="44"/>
  <c r="HH160" i="44"/>
  <c r="DA156" i="44"/>
  <c r="CV156" i="44"/>
  <c r="CQ156" i="44"/>
  <c r="CL156" i="44"/>
  <c r="CG156" i="44"/>
  <c r="HR156" i="44"/>
  <c r="HH156" i="44"/>
  <c r="HM156" i="44"/>
  <c r="CZ152" i="44"/>
  <c r="CU152" i="44"/>
  <c r="CP152" i="44"/>
  <c r="CK152" i="44"/>
  <c r="CF152" i="44"/>
  <c r="CY148" i="44"/>
  <c r="CT148" i="44"/>
  <c r="CO148" i="44"/>
  <c r="CJ148" i="44"/>
  <c r="CE148" i="44"/>
  <c r="HJ144" i="44"/>
  <c r="HT144" i="44"/>
  <c r="HO144" i="44"/>
  <c r="DA140" i="44"/>
  <c r="CV140" i="44"/>
  <c r="CQ140" i="44"/>
  <c r="CL140" i="44"/>
  <c r="CG140" i="44"/>
  <c r="CZ136" i="44"/>
  <c r="CU136" i="44"/>
  <c r="CP136" i="44"/>
  <c r="CK136" i="44"/>
  <c r="CF136" i="44"/>
  <c r="HS136" i="44"/>
  <c r="HI136" i="44"/>
  <c r="HN136" i="44"/>
  <c r="CY132" i="44"/>
  <c r="CT132" i="44"/>
  <c r="CO132" i="44"/>
  <c r="CJ132" i="44"/>
  <c r="CE132" i="44"/>
  <c r="HJ128" i="44"/>
  <c r="HT128" i="44"/>
  <c r="HO128" i="44"/>
  <c r="DA124" i="44"/>
  <c r="CV124" i="44"/>
  <c r="CQ124" i="44"/>
  <c r="CL124" i="44"/>
  <c r="CG124" i="44"/>
  <c r="HJ116" i="44"/>
  <c r="HT116" i="44"/>
  <c r="HO116" i="44"/>
  <c r="HS112" i="44"/>
  <c r="HI112" i="44"/>
  <c r="HN112" i="44"/>
  <c r="HO104" i="44"/>
  <c r="HJ104" i="44"/>
  <c r="HT104" i="44"/>
  <c r="HR96" i="44"/>
  <c r="HH96" i="44"/>
  <c r="HM96" i="44"/>
  <c r="HS92" i="44"/>
  <c r="HN92" i="44"/>
  <c r="HI92" i="44"/>
  <c r="HR88" i="44"/>
  <c r="HH88" i="44"/>
  <c r="HM88" i="44"/>
  <c r="HS84" i="44"/>
  <c r="HN84" i="44"/>
  <c r="HI84" i="44"/>
  <c r="HJ76" i="44"/>
  <c r="HO76" i="44"/>
  <c r="HT76" i="44"/>
  <c r="HI72" i="44"/>
  <c r="HS72" i="44"/>
  <c r="HN72" i="44"/>
  <c r="HO64" i="44"/>
  <c r="HJ64" i="44"/>
  <c r="HT64" i="44"/>
  <c r="HT60" i="44"/>
  <c r="HO60" i="44"/>
  <c r="HJ60" i="44"/>
  <c r="HS56" i="44"/>
  <c r="HI56" i="44"/>
  <c r="HN56" i="44"/>
  <c r="HS44" i="44"/>
  <c r="HI44" i="44"/>
  <c r="HN44" i="44"/>
  <c r="HS40" i="44"/>
  <c r="HI40" i="44"/>
  <c r="HN40" i="44"/>
  <c r="HO36" i="44"/>
  <c r="HJ36" i="44"/>
  <c r="HT36" i="44"/>
  <c r="HS32" i="44"/>
  <c r="HI32" i="44"/>
  <c r="HN32" i="44"/>
  <c r="DY528" i="44"/>
  <c r="DY535" i="44" s="1"/>
  <c r="DA523" i="44"/>
  <c r="CV523" i="44"/>
  <c r="CQ523" i="44"/>
  <c r="CL523" i="44"/>
  <c r="CG523" i="44"/>
  <c r="CZ519" i="44"/>
  <c r="CU519" i="44"/>
  <c r="CP519" i="44"/>
  <c r="CK519" i="44"/>
  <c r="CF519" i="44"/>
  <c r="HT519" i="44"/>
  <c r="HJ519" i="44"/>
  <c r="HO519" i="44"/>
  <c r="HS515" i="44"/>
  <c r="HI515" i="44"/>
  <c r="HN515" i="44"/>
  <c r="HH515" i="44"/>
  <c r="HR515" i="44"/>
  <c r="HM515" i="44"/>
  <c r="CY511" i="44"/>
  <c r="CT511" i="44"/>
  <c r="CO511" i="44"/>
  <c r="CJ511" i="44"/>
  <c r="CE511" i="44"/>
  <c r="HR511" i="44"/>
  <c r="HM511" i="44"/>
  <c r="HH511" i="44"/>
  <c r="DA507" i="44"/>
  <c r="CV507" i="44"/>
  <c r="CQ507" i="44"/>
  <c r="CL507" i="44"/>
  <c r="CG507" i="44"/>
  <c r="CZ503" i="44"/>
  <c r="CU503" i="44"/>
  <c r="CP503" i="44"/>
  <c r="CK503" i="44"/>
  <c r="CF503" i="44"/>
  <c r="HR503" i="44"/>
  <c r="HM503" i="44"/>
  <c r="HH503" i="44"/>
  <c r="HR499" i="44"/>
  <c r="HM499" i="44"/>
  <c r="HH499" i="44"/>
  <c r="CY495" i="44"/>
  <c r="CT495" i="44"/>
  <c r="CO495" i="44"/>
  <c r="CJ495" i="44"/>
  <c r="CE495" i="44"/>
  <c r="DA491" i="44"/>
  <c r="CV491" i="44"/>
  <c r="CQ491" i="44"/>
  <c r="CL491" i="44"/>
  <c r="CG491" i="44"/>
  <c r="CZ487" i="44"/>
  <c r="CU487" i="44"/>
  <c r="CP487" i="44"/>
  <c r="CK487" i="44"/>
  <c r="CF487" i="44"/>
  <c r="HT487" i="44"/>
  <c r="HJ487" i="44"/>
  <c r="HO487" i="44"/>
  <c r="HT483" i="44"/>
  <c r="HO483" i="44"/>
  <c r="HJ483" i="44"/>
  <c r="CZ479" i="44"/>
  <c r="CU479" i="44"/>
  <c r="CP479" i="44"/>
  <c r="CK479" i="44"/>
  <c r="CF479" i="44"/>
  <c r="HT479" i="44"/>
  <c r="HJ479" i="44"/>
  <c r="HO479" i="44"/>
  <c r="CY475" i="44"/>
  <c r="CT475" i="44"/>
  <c r="CO475" i="44"/>
  <c r="CJ475" i="44"/>
  <c r="CE475" i="44"/>
  <c r="HT475" i="44"/>
  <c r="HO475" i="44"/>
  <c r="HJ475" i="44"/>
  <c r="DA471" i="44"/>
  <c r="CV471" i="44"/>
  <c r="CQ471" i="44"/>
  <c r="CL471" i="44"/>
  <c r="CG471" i="44"/>
  <c r="HM467" i="44"/>
  <c r="HR467" i="44"/>
  <c r="HH467" i="44"/>
  <c r="CZ463" i="44"/>
  <c r="CU463" i="44"/>
  <c r="CP463" i="44"/>
  <c r="CK463" i="44"/>
  <c r="CF463" i="44"/>
  <c r="CY459" i="44"/>
  <c r="CT459" i="44"/>
  <c r="CO459" i="44"/>
  <c r="CJ459" i="44"/>
  <c r="CE459" i="44"/>
  <c r="DA455" i="44"/>
  <c r="CV455" i="44"/>
  <c r="CQ455" i="44"/>
  <c r="CL455" i="44"/>
  <c r="CG455" i="44"/>
  <c r="HS455" i="44"/>
  <c r="HI455" i="44"/>
  <c r="HN455" i="44"/>
  <c r="HS451" i="44"/>
  <c r="HN451" i="44"/>
  <c r="HI451" i="44"/>
  <c r="HM451" i="44"/>
  <c r="HH451" i="44"/>
  <c r="HR451" i="44"/>
  <c r="CZ447" i="44"/>
  <c r="CU447" i="44"/>
  <c r="CP447" i="44"/>
  <c r="CK447" i="44"/>
  <c r="CF447" i="44"/>
  <c r="HR447" i="44"/>
  <c r="HM447" i="44"/>
  <c r="HH447" i="44"/>
  <c r="CY443" i="44"/>
  <c r="CT443" i="44"/>
  <c r="CO443" i="44"/>
  <c r="CJ443" i="44"/>
  <c r="CE443" i="44"/>
  <c r="HS443" i="44"/>
  <c r="HN443" i="44"/>
  <c r="HI443" i="44"/>
  <c r="DA439" i="44"/>
  <c r="CV439" i="44"/>
  <c r="CQ439" i="44"/>
  <c r="CL439" i="44"/>
  <c r="CG439" i="44"/>
  <c r="HT439" i="44"/>
  <c r="HJ439" i="44"/>
  <c r="HO439" i="44"/>
  <c r="HT435" i="44"/>
  <c r="HJ435" i="44"/>
  <c r="HO435" i="44"/>
  <c r="CZ431" i="44"/>
  <c r="CU431" i="44"/>
  <c r="CP431" i="44"/>
  <c r="CK431" i="44"/>
  <c r="CF431" i="44"/>
  <c r="HT431" i="44"/>
  <c r="HJ431" i="44"/>
  <c r="HO431" i="44"/>
  <c r="CY427" i="44"/>
  <c r="CT427" i="44"/>
  <c r="CO427" i="44"/>
  <c r="CJ427" i="44"/>
  <c r="CE427" i="44"/>
  <c r="HT427" i="44"/>
  <c r="HJ427" i="44"/>
  <c r="HO427" i="44"/>
  <c r="DA423" i="44"/>
  <c r="CV423" i="44"/>
  <c r="CQ423" i="44"/>
  <c r="CL423" i="44"/>
  <c r="CG423" i="44"/>
  <c r="HR423" i="44"/>
  <c r="HH423" i="44"/>
  <c r="HM423" i="44"/>
  <c r="HI419" i="44"/>
  <c r="HN419" i="44"/>
  <c r="HS419" i="44"/>
  <c r="CZ415" i="44"/>
  <c r="CU415" i="44"/>
  <c r="CP415" i="44"/>
  <c r="CK415" i="44"/>
  <c r="CF415" i="44"/>
  <c r="HT415" i="44"/>
  <c r="HJ415" i="44"/>
  <c r="HO415" i="44"/>
  <c r="CY411" i="44"/>
  <c r="CT411" i="44"/>
  <c r="CO411" i="44"/>
  <c r="CJ411" i="44"/>
  <c r="CE411" i="44"/>
  <c r="HS411" i="44"/>
  <c r="HI411" i="44"/>
  <c r="HN411" i="44"/>
  <c r="DA407" i="44"/>
  <c r="CV407" i="44"/>
  <c r="CQ407" i="44"/>
  <c r="CL407" i="44"/>
  <c r="CG407" i="44"/>
  <c r="HS407" i="44"/>
  <c r="HI407" i="44"/>
  <c r="HN407" i="44"/>
  <c r="HS403" i="44"/>
  <c r="HI403" i="44"/>
  <c r="HN403" i="44"/>
  <c r="CZ399" i="44"/>
  <c r="CU399" i="44"/>
  <c r="CP399" i="44"/>
  <c r="CK399" i="44"/>
  <c r="CF399" i="44"/>
  <c r="HH399" i="44"/>
  <c r="HR399" i="44"/>
  <c r="HM399" i="44"/>
  <c r="CY395" i="44"/>
  <c r="CT395" i="44"/>
  <c r="CO395" i="44"/>
  <c r="CJ395" i="44"/>
  <c r="CE395" i="44"/>
  <c r="DA391" i="44"/>
  <c r="CV391" i="44"/>
  <c r="CQ391" i="44"/>
  <c r="CL391" i="44"/>
  <c r="CG391" i="44"/>
  <c r="HN391" i="44"/>
  <c r="HS391" i="44"/>
  <c r="HI391" i="44"/>
  <c r="HN387" i="44"/>
  <c r="HS387" i="44"/>
  <c r="HI387" i="44"/>
  <c r="HR387" i="44"/>
  <c r="HM387" i="44"/>
  <c r="HH387" i="44"/>
  <c r="CZ383" i="44"/>
  <c r="CU383" i="44"/>
  <c r="CP383" i="44"/>
  <c r="CK383" i="44"/>
  <c r="CF383" i="44"/>
  <c r="HR383" i="44"/>
  <c r="HH383" i="44"/>
  <c r="HM383" i="44"/>
  <c r="CY379" i="44"/>
  <c r="CT379" i="44"/>
  <c r="CO379" i="44"/>
  <c r="CJ379" i="44"/>
  <c r="CE379" i="44"/>
  <c r="HS379" i="44"/>
  <c r="HI379" i="44"/>
  <c r="HN379" i="44"/>
  <c r="DA375" i="44"/>
  <c r="CV375" i="44"/>
  <c r="CQ375" i="44"/>
  <c r="CL375" i="44"/>
  <c r="CG375" i="44"/>
  <c r="HN375" i="44"/>
  <c r="HS375" i="44"/>
  <c r="HI375" i="44"/>
  <c r="HN371" i="44"/>
  <c r="HS371" i="44"/>
  <c r="HI371" i="44"/>
  <c r="HR371" i="44"/>
  <c r="HM371" i="44"/>
  <c r="HH371" i="44"/>
  <c r="CZ367" i="44"/>
  <c r="CU367" i="44"/>
  <c r="CP367" i="44"/>
  <c r="CK367" i="44"/>
  <c r="CF367" i="44"/>
  <c r="HR367" i="44"/>
  <c r="HH367" i="44"/>
  <c r="HM367" i="44"/>
  <c r="CY363" i="44"/>
  <c r="CT363" i="44"/>
  <c r="CO363" i="44"/>
  <c r="CJ363" i="44"/>
  <c r="CE363" i="44"/>
  <c r="HS363" i="44"/>
  <c r="HI363" i="44"/>
  <c r="HN363" i="44"/>
  <c r="DA359" i="44"/>
  <c r="CV359" i="44"/>
  <c r="CQ359" i="44"/>
  <c r="CL359" i="44"/>
  <c r="CG359" i="44"/>
  <c r="HR359" i="44"/>
  <c r="HH359" i="44"/>
  <c r="HM359" i="44"/>
  <c r="HR355" i="44"/>
  <c r="HM355" i="44"/>
  <c r="HH355" i="44"/>
  <c r="CZ351" i="44"/>
  <c r="CU351" i="44"/>
  <c r="CP351" i="44"/>
  <c r="CK351" i="44"/>
  <c r="CF351" i="44"/>
  <c r="CY347" i="44"/>
  <c r="CT347" i="44"/>
  <c r="CO347" i="44"/>
  <c r="CJ347" i="44"/>
  <c r="CE347" i="44"/>
  <c r="DA343" i="44"/>
  <c r="CV343" i="44"/>
  <c r="CQ343" i="44"/>
  <c r="CL343" i="44"/>
  <c r="CG343" i="44"/>
  <c r="HI343" i="44"/>
  <c r="HN343" i="44"/>
  <c r="HS343" i="44"/>
  <c r="HN339" i="44"/>
  <c r="HS339" i="44"/>
  <c r="HI339" i="44"/>
  <c r="HM339" i="44"/>
  <c r="HH339" i="44"/>
  <c r="HR339" i="44"/>
  <c r="CZ335" i="44"/>
  <c r="CU335" i="44"/>
  <c r="CP335" i="44"/>
  <c r="CK335" i="44"/>
  <c r="CF335" i="44"/>
  <c r="HR335" i="44"/>
  <c r="HH335" i="44"/>
  <c r="HM335" i="44"/>
  <c r="CY331" i="44"/>
  <c r="CT331" i="44"/>
  <c r="CO331" i="44"/>
  <c r="CJ331" i="44"/>
  <c r="CE331" i="44"/>
  <c r="HO331" i="44"/>
  <c r="HT331" i="44"/>
  <c r="HJ331" i="44"/>
  <c r="DA327" i="44"/>
  <c r="CV327" i="44"/>
  <c r="CQ327" i="44"/>
  <c r="CL327" i="44"/>
  <c r="CG327" i="44"/>
  <c r="HN327" i="44"/>
  <c r="HS327" i="44"/>
  <c r="HI327" i="44"/>
  <c r="HT323" i="44"/>
  <c r="HJ323" i="44"/>
  <c r="HO323" i="44"/>
  <c r="CZ319" i="44"/>
  <c r="CU319" i="44"/>
  <c r="CP319" i="44"/>
  <c r="CK319" i="44"/>
  <c r="CF319" i="44"/>
  <c r="HR319" i="44"/>
  <c r="HH319" i="44"/>
  <c r="HM319" i="44"/>
  <c r="CY315" i="44"/>
  <c r="CT315" i="44"/>
  <c r="CO315" i="44"/>
  <c r="CJ315" i="44"/>
  <c r="CE315" i="44"/>
  <c r="DA311" i="44"/>
  <c r="CV311" i="44"/>
  <c r="CQ311" i="44"/>
  <c r="CL311" i="44"/>
  <c r="CG311" i="44"/>
  <c r="HR311" i="44"/>
  <c r="HH311" i="44"/>
  <c r="HM311" i="44"/>
  <c r="HM307" i="44"/>
  <c r="HH307" i="44"/>
  <c r="HR307" i="44"/>
  <c r="CZ303" i="44"/>
  <c r="CU303" i="44"/>
  <c r="CP303" i="44"/>
  <c r="CK303" i="44"/>
  <c r="CF303" i="44"/>
  <c r="HH303" i="44"/>
  <c r="HR303" i="44"/>
  <c r="HM303" i="44"/>
  <c r="CY299" i="44"/>
  <c r="CT299" i="44"/>
  <c r="CO299" i="44"/>
  <c r="CJ299" i="44"/>
  <c r="CE299" i="44"/>
  <c r="DA295" i="44"/>
  <c r="CV295" i="44"/>
  <c r="CQ295" i="44"/>
  <c r="CL295" i="44"/>
  <c r="CG295" i="44"/>
  <c r="HT295" i="44"/>
  <c r="HO295" i="44"/>
  <c r="HJ295" i="44"/>
  <c r="HR291" i="44"/>
  <c r="HH291" i="44"/>
  <c r="HM291" i="44"/>
  <c r="CZ287" i="44"/>
  <c r="CU287" i="44"/>
  <c r="CP287" i="44"/>
  <c r="CK287" i="44"/>
  <c r="CF287" i="44"/>
  <c r="HR287" i="44"/>
  <c r="HM287" i="44"/>
  <c r="HH287" i="44"/>
  <c r="CY283" i="44"/>
  <c r="CT283" i="44"/>
  <c r="CO283" i="44"/>
  <c r="CJ283" i="44"/>
  <c r="CE283" i="44"/>
  <c r="DA279" i="44"/>
  <c r="CV279" i="44"/>
  <c r="CQ279" i="44"/>
  <c r="CL279" i="44"/>
  <c r="CG279" i="44"/>
  <c r="HT279" i="44"/>
  <c r="HO279" i="44"/>
  <c r="HJ279" i="44"/>
  <c r="HS275" i="44"/>
  <c r="HI275" i="44"/>
  <c r="HN275" i="44"/>
  <c r="HR275" i="44"/>
  <c r="HH275" i="44"/>
  <c r="HM275" i="44"/>
  <c r="CZ271" i="44"/>
  <c r="CU271" i="44"/>
  <c r="CP271" i="44"/>
  <c r="CK271" i="44"/>
  <c r="CF271" i="44"/>
  <c r="CY267" i="44"/>
  <c r="CT267" i="44"/>
  <c r="CO267" i="44"/>
  <c r="CJ267" i="44"/>
  <c r="CE267" i="44"/>
  <c r="HO267" i="44"/>
  <c r="HJ267" i="44"/>
  <c r="HT267" i="44"/>
  <c r="DA263" i="44"/>
  <c r="CV263" i="44"/>
  <c r="CQ263" i="44"/>
  <c r="CL263" i="44"/>
  <c r="CG263" i="44"/>
  <c r="HR263" i="44"/>
  <c r="HM263" i="44"/>
  <c r="HH263" i="44"/>
  <c r="HS259" i="44"/>
  <c r="HI259" i="44"/>
  <c r="HN259" i="44"/>
  <c r="HR259" i="44"/>
  <c r="HH259" i="44"/>
  <c r="HM259" i="44"/>
  <c r="CZ255" i="44"/>
  <c r="CU255" i="44"/>
  <c r="CP255" i="44"/>
  <c r="CK255" i="44"/>
  <c r="CF255" i="44"/>
  <c r="CY251" i="44"/>
  <c r="CT251" i="44"/>
  <c r="CO251" i="44"/>
  <c r="CJ251" i="44"/>
  <c r="CE251" i="44"/>
  <c r="HO251" i="44"/>
  <c r="HJ251" i="44"/>
  <c r="HT251" i="44"/>
  <c r="DA247" i="44"/>
  <c r="CV247" i="44"/>
  <c r="CQ247" i="44"/>
  <c r="CL247" i="44"/>
  <c r="CG247" i="44"/>
  <c r="HR247" i="44"/>
  <c r="HH247" i="44"/>
  <c r="HM247" i="44"/>
  <c r="HS243" i="44"/>
  <c r="HI243" i="44"/>
  <c r="HN243" i="44"/>
  <c r="HR243" i="44"/>
  <c r="HH243" i="44"/>
  <c r="HM243" i="44"/>
  <c r="CZ239" i="44"/>
  <c r="CU239" i="44"/>
  <c r="CP239" i="44"/>
  <c r="CK239" i="44"/>
  <c r="CF239" i="44"/>
  <c r="CY235" i="44"/>
  <c r="CT235" i="44"/>
  <c r="CO235" i="44"/>
  <c r="CJ235" i="44"/>
  <c r="CE235" i="44"/>
  <c r="HS235" i="44"/>
  <c r="HN235" i="44"/>
  <c r="HI235" i="44"/>
  <c r="DA231" i="44"/>
  <c r="CV231" i="44"/>
  <c r="CQ231" i="44"/>
  <c r="CL231" i="44"/>
  <c r="CG231" i="44"/>
  <c r="HH227" i="44"/>
  <c r="HR227" i="44"/>
  <c r="HM227" i="44"/>
  <c r="CZ223" i="44"/>
  <c r="CU223" i="44"/>
  <c r="CP223" i="44"/>
  <c r="CK223" i="44"/>
  <c r="CF223" i="44"/>
  <c r="CY219" i="44"/>
  <c r="CT219" i="44"/>
  <c r="CO219" i="44"/>
  <c r="CJ219" i="44"/>
  <c r="CE219" i="44"/>
  <c r="DA215" i="44"/>
  <c r="CV215" i="44"/>
  <c r="CQ215" i="44"/>
  <c r="CL215" i="44"/>
  <c r="CG215" i="44"/>
  <c r="HS211" i="44"/>
  <c r="HI211" i="44"/>
  <c r="HN211" i="44"/>
  <c r="CZ207" i="44"/>
  <c r="CU207" i="44"/>
  <c r="CP207" i="44"/>
  <c r="CK207" i="44"/>
  <c r="CF207" i="44"/>
  <c r="CY203" i="44"/>
  <c r="CT203" i="44"/>
  <c r="CO203" i="44"/>
  <c r="CJ203" i="44"/>
  <c r="CE203" i="44"/>
  <c r="DA199" i="44"/>
  <c r="CV199" i="44"/>
  <c r="CQ199" i="44"/>
  <c r="CL199" i="44"/>
  <c r="CG199" i="44"/>
  <c r="HS195" i="44"/>
  <c r="HI195" i="44"/>
  <c r="HN195" i="44"/>
  <c r="CZ191" i="44"/>
  <c r="CU191" i="44"/>
  <c r="CP191" i="44"/>
  <c r="CK191" i="44"/>
  <c r="CF191" i="44"/>
  <c r="CY187" i="44"/>
  <c r="CT187" i="44"/>
  <c r="CO187" i="44"/>
  <c r="CJ187" i="44"/>
  <c r="CE187" i="44"/>
  <c r="DA183" i="44"/>
  <c r="CV183" i="44"/>
  <c r="CQ183" i="44"/>
  <c r="CL183" i="44"/>
  <c r="CG183" i="44"/>
  <c r="HO183" i="44"/>
  <c r="HT183" i="44"/>
  <c r="HJ183" i="44"/>
  <c r="HT179" i="44"/>
  <c r="HJ179" i="44"/>
  <c r="HO179" i="44"/>
  <c r="CZ175" i="44"/>
  <c r="CU175" i="44"/>
  <c r="CP175" i="44"/>
  <c r="CK175" i="44"/>
  <c r="CF175" i="44"/>
  <c r="HT175" i="44"/>
  <c r="HJ175" i="44"/>
  <c r="HO175" i="44"/>
  <c r="CY171" i="44"/>
  <c r="CT171" i="44"/>
  <c r="CO171" i="44"/>
  <c r="CJ171" i="44"/>
  <c r="CE171" i="44"/>
  <c r="HO171" i="44"/>
  <c r="HT171" i="44"/>
  <c r="HJ171" i="44"/>
  <c r="DA167" i="44"/>
  <c r="CV167" i="44"/>
  <c r="CQ167" i="44"/>
  <c r="CL167" i="44"/>
  <c r="CG167" i="44"/>
  <c r="HO167" i="44"/>
  <c r="HT167" i="44"/>
  <c r="HJ167" i="44"/>
  <c r="HT163" i="44"/>
  <c r="HJ163" i="44"/>
  <c r="HO163" i="44"/>
  <c r="CZ159" i="44"/>
  <c r="CU159" i="44"/>
  <c r="CP159" i="44"/>
  <c r="CK159" i="44"/>
  <c r="CF159" i="44"/>
  <c r="HT159" i="44"/>
  <c r="HJ159" i="44"/>
  <c r="HO159" i="44"/>
  <c r="CY155" i="44"/>
  <c r="CT155" i="44"/>
  <c r="CO155" i="44"/>
  <c r="CJ155" i="44"/>
  <c r="CE155" i="44"/>
  <c r="HO155" i="44"/>
  <c r="HT155" i="44"/>
  <c r="HJ155" i="44"/>
  <c r="DA151" i="44"/>
  <c r="CV151" i="44"/>
  <c r="CQ151" i="44"/>
  <c r="CL151" i="44"/>
  <c r="CG151" i="44"/>
  <c r="HR151" i="44"/>
  <c r="HM151" i="44"/>
  <c r="HH151" i="44"/>
  <c r="HM147" i="44"/>
  <c r="HH147" i="44"/>
  <c r="HR147" i="44"/>
  <c r="CZ143" i="44"/>
  <c r="CU143" i="44"/>
  <c r="CP143" i="44"/>
  <c r="CK143" i="44"/>
  <c r="CF143" i="44"/>
  <c r="HR143" i="44"/>
  <c r="HM143" i="44"/>
  <c r="HH143" i="44"/>
  <c r="CY139" i="44"/>
  <c r="CT139" i="44"/>
  <c r="CO139" i="44"/>
  <c r="CJ139" i="44"/>
  <c r="CE139" i="44"/>
  <c r="DA135" i="44"/>
  <c r="CV135" i="44"/>
  <c r="CQ135" i="44"/>
  <c r="CL135" i="44"/>
  <c r="CG135" i="44"/>
  <c r="HT135" i="44"/>
  <c r="HO135" i="44"/>
  <c r="HJ135" i="44"/>
  <c r="HM131" i="44"/>
  <c r="HH131" i="44"/>
  <c r="HR131" i="44"/>
  <c r="CZ127" i="44"/>
  <c r="CU127" i="44"/>
  <c r="CP127" i="44"/>
  <c r="CK127" i="44"/>
  <c r="CF127" i="44"/>
  <c r="HR127" i="44"/>
  <c r="HM127" i="44"/>
  <c r="HH127" i="44"/>
  <c r="HS123" i="44"/>
  <c r="HI123" i="44"/>
  <c r="HN123" i="44"/>
  <c r="HT119" i="44"/>
  <c r="HO119" i="44"/>
  <c r="HJ119" i="44"/>
  <c r="HS115" i="44"/>
  <c r="HI115" i="44"/>
  <c r="HN115" i="44"/>
  <c r="HT111" i="44"/>
  <c r="HO111" i="44"/>
  <c r="HJ111" i="44"/>
  <c r="HS107" i="44"/>
  <c r="HI107" i="44"/>
  <c r="HN107" i="44"/>
  <c r="HT103" i="44"/>
  <c r="HO103" i="44"/>
  <c r="HJ103" i="44"/>
  <c r="HT99" i="44"/>
  <c r="HJ99" i="44"/>
  <c r="HO99" i="44"/>
  <c r="HS91" i="44"/>
  <c r="HI91" i="44"/>
  <c r="HN91" i="44"/>
  <c r="HM91" i="44"/>
  <c r="HH91" i="44"/>
  <c r="HR91" i="44"/>
  <c r="HT83" i="44"/>
  <c r="HJ83" i="44"/>
  <c r="HO83" i="44"/>
  <c r="HI75" i="44"/>
  <c r="HS75" i="44"/>
  <c r="HN75" i="44"/>
  <c r="HR71" i="44"/>
  <c r="HM71" i="44"/>
  <c r="HH71" i="44"/>
  <c r="HS59" i="44"/>
  <c r="HI59" i="44"/>
  <c r="HN59" i="44"/>
  <c r="HR55" i="44"/>
  <c r="HM55" i="44"/>
  <c r="HH55" i="44"/>
  <c r="HR51" i="44"/>
  <c r="HM51" i="44"/>
  <c r="HH51" i="44"/>
  <c r="HM39" i="44"/>
  <c r="HH39" i="44"/>
  <c r="HR39" i="44"/>
  <c r="HR35" i="44"/>
  <c r="HM35" i="44"/>
  <c r="HH35" i="44"/>
  <c r="GS528" i="44"/>
  <c r="HJ27" i="44"/>
  <c r="HO27" i="44"/>
  <c r="HT27" i="44"/>
  <c r="CY526" i="44"/>
  <c r="CT526" i="44"/>
  <c r="CO526" i="44"/>
  <c r="CJ526" i="44"/>
  <c r="CE526" i="44"/>
  <c r="HT526" i="44"/>
  <c r="HJ526" i="44"/>
  <c r="HO526" i="44"/>
  <c r="HS522" i="44"/>
  <c r="HN522" i="44"/>
  <c r="HI522" i="44"/>
  <c r="HR522" i="44"/>
  <c r="HH522" i="44"/>
  <c r="HM522" i="44"/>
  <c r="DA518" i="44"/>
  <c r="CV518" i="44"/>
  <c r="CQ518" i="44"/>
  <c r="CL518" i="44"/>
  <c r="CG518" i="44"/>
  <c r="HR518" i="44"/>
  <c r="HH518" i="44"/>
  <c r="HM518" i="44"/>
  <c r="CZ514" i="44"/>
  <c r="CU514" i="44"/>
  <c r="CP514" i="44"/>
  <c r="CK514" i="44"/>
  <c r="CF514" i="44"/>
  <c r="HS514" i="44"/>
  <c r="HN514" i="44"/>
  <c r="HI514" i="44"/>
  <c r="CY510" i="44"/>
  <c r="CT510" i="44"/>
  <c r="CO510" i="44"/>
  <c r="CJ510" i="44"/>
  <c r="CE510" i="44"/>
  <c r="HO510" i="44"/>
  <c r="HT510" i="44"/>
  <c r="HJ510" i="44"/>
  <c r="HR506" i="44"/>
  <c r="HH506" i="44"/>
  <c r="HM506" i="44"/>
  <c r="DA502" i="44"/>
  <c r="CV502" i="44"/>
  <c r="CQ502" i="44"/>
  <c r="CL502" i="44"/>
  <c r="CG502" i="44"/>
  <c r="CZ498" i="44"/>
  <c r="CU498" i="44"/>
  <c r="CP498" i="44"/>
  <c r="CK498" i="44"/>
  <c r="CF498" i="44"/>
  <c r="CY494" i="44"/>
  <c r="CT494" i="44"/>
  <c r="CO494" i="44"/>
  <c r="CJ494" i="44"/>
  <c r="CE494" i="44"/>
  <c r="HT494" i="44"/>
  <c r="HJ494" i="44"/>
  <c r="HO494" i="44"/>
  <c r="HR490" i="44"/>
  <c r="HH490" i="44"/>
  <c r="HM490" i="44"/>
  <c r="HT490" i="44"/>
  <c r="HJ490" i="44"/>
  <c r="HO490" i="44"/>
  <c r="DA486" i="44"/>
  <c r="CV486" i="44"/>
  <c r="CQ486" i="44"/>
  <c r="CL486" i="44"/>
  <c r="CG486" i="44"/>
  <c r="DA482" i="44"/>
  <c r="CV482" i="44"/>
  <c r="CQ482" i="44"/>
  <c r="CL482" i="44"/>
  <c r="CG482" i="44"/>
  <c r="CZ478" i="44"/>
  <c r="CU478" i="44"/>
  <c r="CP478" i="44"/>
  <c r="CK478" i="44"/>
  <c r="CF478" i="44"/>
  <c r="HR478" i="44"/>
  <c r="HH478" i="44"/>
  <c r="HM478" i="44"/>
  <c r="HM474" i="44"/>
  <c r="HR474" i="44"/>
  <c r="HH474" i="44"/>
  <c r="CY470" i="44"/>
  <c r="CT470" i="44"/>
  <c r="CO470" i="44"/>
  <c r="CJ470" i="44"/>
  <c r="CE470" i="44"/>
  <c r="DA466" i="44"/>
  <c r="CV466" i="44"/>
  <c r="CQ466" i="44"/>
  <c r="CL466" i="44"/>
  <c r="CG466" i="44"/>
  <c r="HS466" i="44"/>
  <c r="HI466" i="44"/>
  <c r="HN466" i="44"/>
  <c r="CZ462" i="44"/>
  <c r="CU462" i="44"/>
  <c r="CP462" i="44"/>
  <c r="CK462" i="44"/>
  <c r="CF462" i="44"/>
  <c r="HN458" i="44"/>
  <c r="HI458" i="44"/>
  <c r="HS458" i="44"/>
  <c r="CY454" i="44"/>
  <c r="CT454" i="44"/>
  <c r="CO454" i="44"/>
  <c r="CJ454" i="44"/>
  <c r="CE454" i="44"/>
  <c r="DA450" i="44"/>
  <c r="CV450" i="44"/>
  <c r="CQ450" i="44"/>
  <c r="CL450" i="44"/>
  <c r="CG450" i="44"/>
  <c r="CZ446" i="44"/>
  <c r="CU446" i="44"/>
  <c r="CP446" i="44"/>
  <c r="CK446" i="44"/>
  <c r="CF446" i="44"/>
  <c r="HS442" i="44"/>
  <c r="HI442" i="44"/>
  <c r="HN442" i="44"/>
  <c r="HT442" i="44"/>
  <c r="HJ442" i="44"/>
  <c r="HO442" i="44"/>
  <c r="CY438" i="44"/>
  <c r="CT438" i="44"/>
  <c r="CO438" i="44"/>
  <c r="CJ438" i="44"/>
  <c r="CE438" i="44"/>
  <c r="DA434" i="44"/>
  <c r="CV434" i="44"/>
  <c r="CQ434" i="44"/>
  <c r="CL434" i="44"/>
  <c r="CG434" i="44"/>
  <c r="CZ430" i="44"/>
  <c r="CU430" i="44"/>
  <c r="CP430" i="44"/>
  <c r="CK430" i="44"/>
  <c r="CF430" i="44"/>
  <c r="HR430" i="44"/>
  <c r="HH430" i="44"/>
  <c r="HM430" i="44"/>
  <c r="HM426" i="44"/>
  <c r="HR426" i="44"/>
  <c r="HH426" i="44"/>
  <c r="CY422" i="44"/>
  <c r="CT422" i="44"/>
  <c r="CO422" i="44"/>
  <c r="CJ422" i="44"/>
  <c r="CE422" i="44"/>
  <c r="HR422" i="44"/>
  <c r="HH422" i="44"/>
  <c r="HM422" i="44"/>
  <c r="DA418" i="44"/>
  <c r="CV418" i="44"/>
  <c r="CQ418" i="44"/>
  <c r="CL418" i="44"/>
  <c r="CG418" i="44"/>
  <c r="CZ414" i="44"/>
  <c r="CU414" i="44"/>
  <c r="CP414" i="44"/>
  <c r="CK414" i="44"/>
  <c r="CF414" i="44"/>
  <c r="HN414" i="44"/>
  <c r="HI414" i="44"/>
  <c r="HS414" i="44"/>
  <c r="HI410" i="44"/>
  <c r="HS410" i="44"/>
  <c r="HN410" i="44"/>
  <c r="CY406" i="44"/>
  <c r="CT406" i="44"/>
  <c r="CO406" i="44"/>
  <c r="CJ406" i="44"/>
  <c r="CE406" i="44"/>
  <c r="DA402" i="44"/>
  <c r="CV402" i="44"/>
  <c r="CQ402" i="44"/>
  <c r="CL402" i="44"/>
  <c r="CG402" i="44"/>
  <c r="HT402" i="44"/>
  <c r="HJ402" i="44"/>
  <c r="HO402" i="44"/>
  <c r="CZ398" i="44"/>
  <c r="CU398" i="44"/>
  <c r="CP398" i="44"/>
  <c r="CK398" i="44"/>
  <c r="CF398" i="44"/>
  <c r="HN398" i="44"/>
  <c r="HS398" i="44"/>
  <c r="HI398" i="44"/>
  <c r="HO394" i="44"/>
  <c r="HT394" i="44"/>
  <c r="HJ394" i="44"/>
  <c r="CY390" i="44"/>
  <c r="CT390" i="44"/>
  <c r="CO390" i="44"/>
  <c r="CJ390" i="44"/>
  <c r="CE390" i="44"/>
  <c r="HR390" i="44"/>
  <c r="HH390" i="44"/>
  <c r="HM390" i="44"/>
  <c r="DA386" i="44"/>
  <c r="CV386" i="44"/>
  <c r="CQ386" i="44"/>
  <c r="CL386" i="44"/>
  <c r="CG386" i="44"/>
  <c r="HS386" i="44"/>
  <c r="HI386" i="44"/>
  <c r="HN386" i="44"/>
  <c r="CZ382" i="44"/>
  <c r="CU382" i="44"/>
  <c r="CP382" i="44"/>
  <c r="CK382" i="44"/>
  <c r="CF382" i="44"/>
  <c r="HS382" i="44"/>
  <c r="HN382" i="44"/>
  <c r="HI382" i="44"/>
  <c r="HS378" i="44"/>
  <c r="HI378" i="44"/>
  <c r="HN378" i="44"/>
  <c r="HR378" i="44"/>
  <c r="HM378" i="44"/>
  <c r="HH378" i="44"/>
  <c r="CY374" i="44"/>
  <c r="CT374" i="44"/>
  <c r="CO374" i="44"/>
  <c r="CJ374" i="44"/>
  <c r="CE374" i="44"/>
  <c r="HR374" i="44"/>
  <c r="HH374" i="44"/>
  <c r="HM374" i="44"/>
  <c r="DA370" i="44"/>
  <c r="CV370" i="44"/>
  <c r="CQ370" i="44"/>
  <c r="CL370" i="44"/>
  <c r="CG370" i="44"/>
  <c r="HS370" i="44"/>
  <c r="HI370" i="44"/>
  <c r="HN370" i="44"/>
  <c r="CZ366" i="44"/>
  <c r="CU366" i="44"/>
  <c r="CP366" i="44"/>
  <c r="CK366" i="44"/>
  <c r="CF366" i="44"/>
  <c r="HS366" i="44"/>
  <c r="HN366" i="44"/>
  <c r="HI366" i="44"/>
  <c r="HS362" i="44"/>
  <c r="HI362" i="44"/>
  <c r="HN362" i="44"/>
  <c r="HR362" i="44"/>
  <c r="HM362" i="44"/>
  <c r="HH362" i="44"/>
  <c r="CY358" i="44"/>
  <c r="CT358" i="44"/>
  <c r="CO358" i="44"/>
  <c r="CJ358" i="44"/>
  <c r="CE358" i="44"/>
  <c r="DA354" i="44"/>
  <c r="CV354" i="44"/>
  <c r="CQ354" i="44"/>
  <c r="CL354" i="44"/>
  <c r="CG354" i="44"/>
  <c r="CZ350" i="44"/>
  <c r="CU350" i="44"/>
  <c r="CP350" i="44"/>
  <c r="CK350" i="44"/>
  <c r="CF350" i="44"/>
  <c r="HR350" i="44"/>
  <c r="HH350" i="44"/>
  <c r="HM350" i="44"/>
  <c r="HR346" i="44"/>
  <c r="HM346" i="44"/>
  <c r="HH346" i="44"/>
  <c r="CY342" i="44"/>
  <c r="CT342" i="44"/>
  <c r="CO342" i="44"/>
  <c r="CJ342" i="44"/>
  <c r="CE342" i="44"/>
  <c r="HR342" i="44"/>
  <c r="HM342" i="44"/>
  <c r="HH342" i="44"/>
  <c r="DA338" i="44"/>
  <c r="CV338" i="44"/>
  <c r="CQ338" i="44"/>
  <c r="CL338" i="44"/>
  <c r="CG338" i="44"/>
  <c r="CZ334" i="44"/>
  <c r="CU334" i="44"/>
  <c r="CP334" i="44"/>
  <c r="CK334" i="44"/>
  <c r="CF334" i="44"/>
  <c r="HS334" i="44"/>
  <c r="HI334" i="44"/>
  <c r="HN334" i="44"/>
  <c r="HJ330" i="44"/>
  <c r="HT330" i="44"/>
  <c r="HO330" i="44"/>
  <c r="CY326" i="44"/>
  <c r="CT326" i="44"/>
  <c r="CO326" i="44"/>
  <c r="CJ326" i="44"/>
  <c r="CE326" i="44"/>
  <c r="HR326" i="44"/>
  <c r="HH326" i="44"/>
  <c r="HM326" i="44"/>
  <c r="DA322" i="44"/>
  <c r="CV322" i="44"/>
  <c r="CQ322" i="44"/>
  <c r="CL322" i="44"/>
  <c r="CG322" i="44"/>
  <c r="HO322" i="44"/>
  <c r="HJ322" i="44"/>
  <c r="HT322" i="44"/>
  <c r="CZ318" i="44"/>
  <c r="CU318" i="44"/>
  <c r="CP318" i="44"/>
  <c r="CK318" i="44"/>
  <c r="CF318" i="44"/>
  <c r="HR314" i="44"/>
  <c r="HM314" i="44"/>
  <c r="HH314" i="44"/>
  <c r="CY310" i="44"/>
  <c r="CT310" i="44"/>
  <c r="CO310" i="44"/>
  <c r="CJ310" i="44"/>
  <c r="CE310" i="44"/>
  <c r="DA306" i="44"/>
  <c r="CV306" i="44"/>
  <c r="CQ306" i="44"/>
  <c r="CL306" i="44"/>
  <c r="CG306" i="44"/>
  <c r="CZ302" i="44"/>
  <c r="CU302" i="44"/>
  <c r="CP302" i="44"/>
  <c r="CK302" i="44"/>
  <c r="CF302" i="44"/>
  <c r="HT298" i="44"/>
  <c r="HJ298" i="44"/>
  <c r="HO298" i="44"/>
  <c r="CY294" i="44"/>
  <c r="CT294" i="44"/>
  <c r="CO294" i="44"/>
  <c r="CJ294" i="44"/>
  <c r="CE294" i="44"/>
  <c r="DA290" i="44"/>
  <c r="CV290" i="44"/>
  <c r="CQ290" i="44"/>
  <c r="CL290" i="44"/>
  <c r="CG290" i="44"/>
  <c r="HS290" i="44"/>
  <c r="HN290" i="44"/>
  <c r="HI290" i="44"/>
  <c r="CZ286" i="44"/>
  <c r="CU286" i="44"/>
  <c r="CP286" i="44"/>
  <c r="CK286" i="44"/>
  <c r="CF286" i="44"/>
  <c r="HT282" i="44"/>
  <c r="HJ282" i="44"/>
  <c r="HO282" i="44"/>
  <c r="CY278" i="44"/>
  <c r="CT278" i="44"/>
  <c r="CO278" i="44"/>
  <c r="CJ278" i="44"/>
  <c r="CE278" i="44"/>
  <c r="DA274" i="44"/>
  <c r="CV274" i="44"/>
  <c r="CQ274" i="44"/>
  <c r="CL274" i="44"/>
  <c r="CG274" i="44"/>
  <c r="CZ270" i="44"/>
  <c r="CU270" i="44"/>
  <c r="CP270" i="44"/>
  <c r="CK270" i="44"/>
  <c r="CF270" i="44"/>
  <c r="HT270" i="44"/>
  <c r="HJ270" i="44"/>
  <c r="HO270" i="44"/>
  <c r="HM266" i="44"/>
  <c r="HH266" i="44"/>
  <c r="HR266" i="44"/>
  <c r="CY262" i="44"/>
  <c r="CT262" i="44"/>
  <c r="CO262" i="44"/>
  <c r="CJ262" i="44"/>
  <c r="CE262" i="44"/>
  <c r="HR262" i="44"/>
  <c r="HM262" i="44"/>
  <c r="HH262" i="44"/>
  <c r="DA258" i="44"/>
  <c r="CV258" i="44"/>
  <c r="CQ258" i="44"/>
  <c r="CL258" i="44"/>
  <c r="CG258" i="44"/>
  <c r="CZ254" i="44"/>
  <c r="CU254" i="44"/>
  <c r="CP254" i="44"/>
  <c r="CK254" i="44"/>
  <c r="CF254" i="44"/>
  <c r="HT254" i="44"/>
  <c r="HJ254" i="44"/>
  <c r="HO254" i="44"/>
  <c r="HM250" i="44"/>
  <c r="HH250" i="44"/>
  <c r="HR250" i="44"/>
  <c r="CY246" i="44"/>
  <c r="CT246" i="44"/>
  <c r="CO246" i="44"/>
  <c r="CJ246" i="44"/>
  <c r="CE246" i="44"/>
  <c r="HR246" i="44"/>
  <c r="HM246" i="44"/>
  <c r="HH246" i="44"/>
  <c r="DA242" i="44"/>
  <c r="CV242" i="44"/>
  <c r="CQ242" i="44"/>
  <c r="CL242" i="44"/>
  <c r="CG242" i="44"/>
  <c r="CZ238" i="44"/>
  <c r="CU238" i="44"/>
  <c r="CP238" i="44"/>
  <c r="CK238" i="44"/>
  <c r="CF238" i="44"/>
  <c r="HT238" i="44"/>
  <c r="HJ238" i="44"/>
  <c r="HO238" i="44"/>
  <c r="HS234" i="44"/>
  <c r="HI234" i="44"/>
  <c r="HN234" i="44"/>
  <c r="CY230" i="44"/>
  <c r="CT230" i="44"/>
  <c r="CO230" i="44"/>
  <c r="CJ230" i="44"/>
  <c r="CE230" i="44"/>
  <c r="HM230" i="44"/>
  <c r="HR230" i="44"/>
  <c r="HH230" i="44"/>
  <c r="DA226" i="44"/>
  <c r="CV226" i="44"/>
  <c r="CQ226" i="44"/>
  <c r="CL226" i="44"/>
  <c r="CG226" i="44"/>
  <c r="HO226" i="44"/>
  <c r="HT226" i="44"/>
  <c r="HJ226" i="44"/>
  <c r="CZ222" i="44"/>
  <c r="CU222" i="44"/>
  <c r="CP222" i="44"/>
  <c r="CK222" i="44"/>
  <c r="CF222" i="44"/>
  <c r="HS218" i="44"/>
  <c r="HI218" i="44"/>
  <c r="HN218" i="44"/>
  <c r="CY214" i="44"/>
  <c r="CT214" i="44"/>
  <c r="CO214" i="44"/>
  <c r="CJ214" i="44"/>
  <c r="CE214" i="44"/>
  <c r="DA210" i="44"/>
  <c r="CV210" i="44"/>
  <c r="CQ210" i="44"/>
  <c r="CL210" i="44"/>
  <c r="CG210" i="44"/>
  <c r="CZ206" i="44"/>
  <c r="CU206" i="44"/>
  <c r="CP206" i="44"/>
  <c r="CK206" i="44"/>
  <c r="CF206" i="44"/>
  <c r="HS202" i="44"/>
  <c r="HI202" i="44"/>
  <c r="HN202" i="44"/>
  <c r="CY198" i="44"/>
  <c r="CT198" i="44"/>
  <c r="CO198" i="44"/>
  <c r="CJ198" i="44"/>
  <c r="CE198" i="44"/>
  <c r="DA194" i="44"/>
  <c r="CV194" i="44"/>
  <c r="CQ194" i="44"/>
  <c r="CL194" i="44"/>
  <c r="CG194" i="44"/>
  <c r="CZ190" i="44"/>
  <c r="CU190" i="44"/>
  <c r="CP190" i="44"/>
  <c r="CK190" i="44"/>
  <c r="CF190" i="44"/>
  <c r="HR190" i="44"/>
  <c r="HH190" i="44"/>
  <c r="HM190" i="44"/>
  <c r="HT186" i="44"/>
  <c r="HO186" i="44"/>
  <c r="HJ186" i="44"/>
  <c r="CY182" i="44"/>
  <c r="CT182" i="44"/>
  <c r="CO182" i="44"/>
  <c r="CJ182" i="44"/>
  <c r="CE182" i="44"/>
  <c r="HO182" i="44"/>
  <c r="HJ182" i="44"/>
  <c r="HT182" i="44"/>
  <c r="DA178" i="44"/>
  <c r="CV178" i="44"/>
  <c r="CQ178" i="44"/>
  <c r="CL178" i="44"/>
  <c r="CG178" i="44"/>
  <c r="HO178" i="44"/>
  <c r="HJ178" i="44"/>
  <c r="HT178" i="44"/>
  <c r="CZ174" i="44"/>
  <c r="CU174" i="44"/>
  <c r="CP174" i="44"/>
  <c r="CK174" i="44"/>
  <c r="CF174" i="44"/>
  <c r="HT174" i="44"/>
  <c r="HO174" i="44"/>
  <c r="HJ174" i="44"/>
  <c r="HJ170" i="44"/>
  <c r="HT170" i="44"/>
  <c r="HO170" i="44"/>
  <c r="CY166" i="44"/>
  <c r="CT166" i="44"/>
  <c r="CO166" i="44"/>
  <c r="CJ166" i="44"/>
  <c r="CE166" i="44"/>
  <c r="HO166" i="44"/>
  <c r="HJ166" i="44"/>
  <c r="HT166" i="44"/>
  <c r="DA162" i="44"/>
  <c r="CV162" i="44"/>
  <c r="CQ162" i="44"/>
  <c r="CL162" i="44"/>
  <c r="CG162" i="44"/>
  <c r="HO162" i="44"/>
  <c r="HJ162" i="44"/>
  <c r="HT162" i="44"/>
  <c r="CZ158" i="44"/>
  <c r="CU158" i="44"/>
  <c r="CP158" i="44"/>
  <c r="CK158" i="44"/>
  <c r="CF158" i="44"/>
  <c r="HT158" i="44"/>
  <c r="HO158" i="44"/>
  <c r="HJ158" i="44"/>
  <c r="HJ154" i="44"/>
  <c r="HT154" i="44"/>
  <c r="HO154" i="44"/>
  <c r="CY150" i="44"/>
  <c r="CT150" i="44"/>
  <c r="CO150" i="44"/>
  <c r="CJ150" i="44"/>
  <c r="CE150" i="44"/>
  <c r="DA146" i="44"/>
  <c r="CV146" i="44"/>
  <c r="CQ146" i="44"/>
  <c r="CL146" i="44"/>
  <c r="CG146" i="44"/>
  <c r="CZ142" i="44"/>
  <c r="CU142" i="44"/>
  <c r="CP142" i="44"/>
  <c r="CK142" i="44"/>
  <c r="CF142" i="44"/>
  <c r="HS142" i="44"/>
  <c r="HI142" i="44"/>
  <c r="HN142" i="44"/>
  <c r="HN138" i="44"/>
  <c r="HS138" i="44"/>
  <c r="HI138" i="44"/>
  <c r="CY134" i="44"/>
  <c r="CT134" i="44"/>
  <c r="CO134" i="44"/>
  <c r="CJ134" i="44"/>
  <c r="CE134" i="44"/>
  <c r="HT134" i="44"/>
  <c r="HJ134" i="44"/>
  <c r="HO134" i="44"/>
  <c r="DA130" i="44"/>
  <c r="CV130" i="44"/>
  <c r="CQ130" i="44"/>
  <c r="CL130" i="44"/>
  <c r="CG130" i="44"/>
  <c r="CZ126" i="44"/>
  <c r="CU126" i="44"/>
  <c r="CP126" i="44"/>
  <c r="CK126" i="44"/>
  <c r="CF126" i="44"/>
  <c r="HS126" i="44"/>
  <c r="HI126" i="44"/>
  <c r="HN126" i="44"/>
  <c r="HT110" i="44"/>
  <c r="HJ110" i="44"/>
  <c r="HO110" i="44"/>
  <c r="HM106" i="44"/>
  <c r="HH106" i="44"/>
  <c r="HR106" i="44"/>
  <c r="HS98" i="44"/>
  <c r="HI98" i="44"/>
  <c r="HN98" i="44"/>
  <c r="HN94" i="44"/>
  <c r="HI94" i="44"/>
  <c r="HS94" i="44"/>
  <c r="HS90" i="44"/>
  <c r="HN90" i="44"/>
  <c r="HI90" i="44"/>
  <c r="HT86" i="44"/>
  <c r="HJ86" i="44"/>
  <c r="HO86" i="44"/>
  <c r="HR82" i="44"/>
  <c r="HH82" i="44"/>
  <c r="HM82" i="44"/>
  <c r="HR78" i="44"/>
  <c r="HH78" i="44"/>
  <c r="HM78" i="44"/>
  <c r="HT74" i="44"/>
  <c r="HJ74" i="44"/>
  <c r="HO74" i="44"/>
  <c r="HT70" i="44"/>
  <c r="HJ70" i="44"/>
  <c r="HO70" i="44"/>
  <c r="HM66" i="44"/>
  <c r="HH66" i="44"/>
  <c r="HR66" i="44"/>
  <c r="HN50" i="44"/>
  <c r="HI50" i="44"/>
  <c r="HS50" i="44"/>
  <c r="HR50" i="44"/>
  <c r="HM50" i="44"/>
  <c r="HH50" i="44"/>
  <c r="HM38" i="44"/>
  <c r="HH38" i="44"/>
  <c r="HR38" i="44"/>
  <c r="HI34" i="44"/>
  <c r="HS34" i="44"/>
  <c r="HN34" i="44"/>
  <c r="HR34" i="44"/>
  <c r="HM34" i="44"/>
  <c r="HH34" i="44"/>
  <c r="GU101" i="44"/>
  <c r="GX101" i="44"/>
  <c r="GW101" i="44"/>
  <c r="GV101" i="44"/>
  <c r="DV525" i="44"/>
  <c r="DU525" i="44"/>
  <c r="DW525" i="44"/>
  <c r="DV521" i="44"/>
  <c r="DU521" i="44"/>
  <c r="DW521" i="44"/>
  <c r="DV517" i="44"/>
  <c r="DU517" i="44"/>
  <c r="DW517" i="44"/>
  <c r="DV513" i="44"/>
  <c r="DU513" i="44"/>
  <c r="DW513" i="44"/>
  <c r="DV509" i="44"/>
  <c r="DU509" i="44"/>
  <c r="DW509" i="44"/>
  <c r="DV505" i="44"/>
  <c r="DU505" i="44"/>
  <c r="DW505" i="44"/>
  <c r="DV501" i="44"/>
  <c r="DU501" i="44"/>
  <c r="DW501" i="44"/>
  <c r="DV497" i="44"/>
  <c r="DU497" i="44"/>
  <c r="DW497" i="44"/>
  <c r="DV493" i="44"/>
  <c r="DU493" i="44"/>
  <c r="DW493" i="44"/>
  <c r="DV489" i="44"/>
  <c r="DU489" i="44"/>
  <c r="DW489" i="44"/>
  <c r="DV485" i="44"/>
  <c r="DU485" i="44"/>
  <c r="DW485" i="44"/>
  <c r="DV481" i="44"/>
  <c r="DU481" i="44"/>
  <c r="DW481" i="44"/>
  <c r="DV477" i="44"/>
  <c r="DU477" i="44"/>
  <c r="DW477" i="44"/>
  <c r="DV473" i="44"/>
  <c r="DU473" i="44"/>
  <c r="DW473" i="44"/>
  <c r="DV469" i="44"/>
  <c r="DU469" i="44"/>
  <c r="DW469" i="44"/>
  <c r="DV465" i="44"/>
  <c r="DU465" i="44"/>
  <c r="DW465" i="44"/>
  <c r="DV461" i="44"/>
  <c r="DU461" i="44"/>
  <c r="DW461" i="44"/>
  <c r="DV457" i="44"/>
  <c r="DU457" i="44"/>
  <c r="DW457" i="44"/>
  <c r="DV453" i="44"/>
  <c r="DU453" i="44"/>
  <c r="DW453" i="44"/>
  <c r="DV449" i="44"/>
  <c r="DU449" i="44"/>
  <c r="DW449" i="44"/>
  <c r="DV445" i="44"/>
  <c r="DU445" i="44"/>
  <c r="DW445" i="44"/>
  <c r="DV441" i="44"/>
  <c r="DU441" i="44"/>
  <c r="DW441" i="44"/>
  <c r="DV437" i="44"/>
  <c r="DU437" i="44"/>
  <c r="DW437" i="44"/>
  <c r="DV433" i="44"/>
  <c r="DU433" i="44"/>
  <c r="DW433" i="44"/>
  <c r="DV429" i="44"/>
  <c r="DU429" i="44"/>
  <c r="DW429" i="44"/>
  <c r="DV425" i="44"/>
  <c r="DU425" i="44"/>
  <c r="DW425" i="44"/>
  <c r="DV421" i="44"/>
  <c r="DU421" i="44"/>
  <c r="DW421" i="44"/>
  <c r="DV417" i="44"/>
  <c r="DU417" i="44"/>
  <c r="DW417" i="44"/>
  <c r="DV413" i="44"/>
  <c r="DU413" i="44"/>
  <c r="DW413" i="44"/>
  <c r="DV409" i="44"/>
  <c r="DU409" i="44"/>
  <c r="DW409" i="44"/>
  <c r="DV405" i="44"/>
  <c r="DU405" i="44"/>
  <c r="DW405" i="44"/>
  <c r="DV401" i="44"/>
  <c r="DU401" i="44"/>
  <c r="DW401" i="44"/>
  <c r="DV397" i="44"/>
  <c r="DU397" i="44"/>
  <c r="DW397" i="44"/>
  <c r="DV393" i="44"/>
  <c r="DU393" i="44"/>
  <c r="DW393" i="44"/>
  <c r="DV389" i="44"/>
  <c r="DU389" i="44"/>
  <c r="DW389" i="44"/>
  <c r="DV385" i="44"/>
  <c r="DU385" i="44"/>
  <c r="DW385" i="44"/>
  <c r="DV381" i="44"/>
  <c r="DU381" i="44"/>
  <c r="DW381" i="44"/>
  <c r="DV377" i="44"/>
  <c r="DU377" i="44"/>
  <c r="DW377" i="44"/>
  <c r="DV373" i="44"/>
  <c r="DU373" i="44"/>
  <c r="DW373" i="44"/>
  <c r="DV369" i="44"/>
  <c r="DU369" i="44"/>
  <c r="DW369" i="44"/>
  <c r="DV365" i="44"/>
  <c r="DU365" i="44"/>
  <c r="DW365" i="44"/>
  <c r="DV361" i="44"/>
  <c r="DU361" i="44"/>
  <c r="DW361" i="44"/>
  <c r="DV357" i="44"/>
  <c r="DU357" i="44"/>
  <c r="DW357" i="44"/>
  <c r="DV353" i="44"/>
  <c r="DU353" i="44"/>
  <c r="DW353" i="44"/>
  <c r="DV349" i="44"/>
  <c r="DU349" i="44"/>
  <c r="DW349" i="44"/>
  <c r="DV345" i="44"/>
  <c r="DU345" i="44"/>
  <c r="DW345" i="44"/>
  <c r="DV341" i="44"/>
  <c r="DU341" i="44"/>
  <c r="DW341" i="44"/>
  <c r="DV337" i="44"/>
  <c r="DU337" i="44"/>
  <c r="DW337" i="44"/>
  <c r="DV333" i="44"/>
  <c r="DU333" i="44"/>
  <c r="DW333" i="44"/>
  <c r="DV329" i="44"/>
  <c r="DU329" i="44"/>
  <c r="DW329" i="44"/>
  <c r="DV325" i="44"/>
  <c r="DU325" i="44"/>
  <c r="DW325" i="44"/>
  <c r="DV321" i="44"/>
  <c r="DU321" i="44"/>
  <c r="DW321" i="44"/>
  <c r="DV317" i="44"/>
  <c r="DU317" i="44"/>
  <c r="DW317" i="44"/>
  <c r="DV313" i="44"/>
  <c r="DU313" i="44"/>
  <c r="DW313" i="44"/>
  <c r="DV309" i="44"/>
  <c r="DU309" i="44"/>
  <c r="DW309" i="44"/>
  <c r="DV305" i="44"/>
  <c r="DU305" i="44"/>
  <c r="DW305" i="44"/>
  <c r="DV301" i="44"/>
  <c r="DU301" i="44"/>
  <c r="DW301" i="44"/>
  <c r="DV297" i="44"/>
  <c r="DU297" i="44"/>
  <c r="DW297" i="44"/>
  <c r="DV293" i="44"/>
  <c r="DU293" i="44"/>
  <c r="DW293" i="44"/>
  <c r="DV289" i="44"/>
  <c r="DU289" i="44"/>
  <c r="DW289" i="44"/>
  <c r="DV285" i="44"/>
  <c r="DU285" i="44"/>
  <c r="DW285" i="44"/>
  <c r="DV281" i="44"/>
  <c r="DU281" i="44"/>
  <c r="DW281" i="44"/>
  <c r="DV277" i="44"/>
  <c r="DU277" i="44"/>
  <c r="DW277" i="44"/>
  <c r="DV273" i="44"/>
  <c r="DU273" i="44"/>
  <c r="DW273" i="44"/>
  <c r="DV269" i="44"/>
  <c r="DU269" i="44"/>
  <c r="DW269" i="44"/>
  <c r="DV265" i="44"/>
  <c r="DU265" i="44"/>
  <c r="DW265" i="44"/>
  <c r="DV261" i="44"/>
  <c r="DU261" i="44"/>
  <c r="DW261" i="44"/>
  <c r="DV257" i="44"/>
  <c r="DU257" i="44"/>
  <c r="DW257" i="44"/>
  <c r="DV253" i="44"/>
  <c r="DU253" i="44"/>
  <c r="DW253" i="44"/>
  <c r="DV249" i="44"/>
  <c r="DU249" i="44"/>
  <c r="DW249" i="44"/>
  <c r="DV245" i="44"/>
  <c r="DU245" i="44"/>
  <c r="DW245" i="44"/>
  <c r="DV241" i="44"/>
  <c r="DU241" i="44"/>
  <c r="DW241" i="44"/>
  <c r="DV237" i="44"/>
  <c r="DU237" i="44"/>
  <c r="DW237" i="44"/>
  <c r="DV233" i="44"/>
  <c r="DU233" i="44"/>
  <c r="DW233" i="44"/>
  <c r="DV229" i="44"/>
  <c r="DU229" i="44"/>
  <c r="DW229" i="44"/>
  <c r="DV225" i="44"/>
  <c r="DU225" i="44"/>
  <c r="DW225" i="44"/>
  <c r="DV221" i="44"/>
  <c r="DU221" i="44"/>
  <c r="DW221" i="44"/>
  <c r="DV217" i="44"/>
  <c r="DU217" i="44"/>
  <c r="DW217" i="44"/>
  <c r="DV213" i="44"/>
  <c r="DU213" i="44"/>
  <c r="DW213" i="44"/>
  <c r="DV209" i="44"/>
  <c r="DU209" i="44"/>
  <c r="DW209" i="44"/>
  <c r="DV205" i="44"/>
  <c r="DU205" i="44"/>
  <c r="DW205" i="44"/>
  <c r="DV201" i="44"/>
  <c r="DU201" i="44"/>
  <c r="DW201" i="44"/>
  <c r="DV197" i="44"/>
  <c r="DU197" i="44"/>
  <c r="DW197" i="44"/>
  <c r="DV193" i="44"/>
  <c r="DU193" i="44"/>
  <c r="DW193" i="44"/>
  <c r="DV189" i="44"/>
  <c r="DU189" i="44"/>
  <c r="DW189" i="44"/>
  <c r="DV185" i="44"/>
  <c r="DU185" i="44"/>
  <c r="DW185" i="44"/>
  <c r="DV181" i="44"/>
  <c r="DU181" i="44"/>
  <c r="DW181" i="44"/>
  <c r="DV177" i="44"/>
  <c r="DU177" i="44"/>
  <c r="DW177" i="44"/>
  <c r="DV173" i="44"/>
  <c r="DU173" i="44"/>
  <c r="DW173" i="44"/>
  <c r="DV169" i="44"/>
  <c r="DU169" i="44"/>
  <c r="DW169" i="44"/>
  <c r="DV165" i="44"/>
  <c r="DU165" i="44"/>
  <c r="DW165" i="44"/>
  <c r="DV161" i="44"/>
  <c r="DU161" i="44"/>
  <c r="DW161" i="44"/>
  <c r="DV157" i="44"/>
  <c r="DU157" i="44"/>
  <c r="DW157" i="44"/>
  <c r="DV153" i="44"/>
  <c r="DU153" i="44"/>
  <c r="DW153" i="44"/>
  <c r="DV149" i="44"/>
  <c r="DU149" i="44"/>
  <c r="DW149" i="44"/>
  <c r="DV145" i="44"/>
  <c r="DU145" i="44"/>
  <c r="DW145" i="44"/>
  <c r="DV141" i="44"/>
  <c r="DU141" i="44"/>
  <c r="DW141" i="44"/>
  <c r="DV137" i="44"/>
  <c r="DU137" i="44"/>
  <c r="DW137" i="44"/>
  <c r="DV133" i="44"/>
  <c r="DU133" i="44"/>
  <c r="DW133" i="44"/>
  <c r="DV129" i="44"/>
  <c r="DU129" i="44"/>
  <c r="DW129" i="44"/>
  <c r="DV125" i="44"/>
  <c r="DU125" i="44"/>
  <c r="DW125" i="44"/>
  <c r="GX525" i="44"/>
  <c r="GW525" i="44"/>
  <c r="GV525" i="44"/>
  <c r="GU525" i="44"/>
  <c r="GX423" i="44"/>
  <c r="GW423" i="44"/>
  <c r="GV423" i="44"/>
  <c r="GU423" i="44"/>
  <c r="GX363" i="44"/>
  <c r="GW363" i="44"/>
  <c r="GV363" i="44"/>
  <c r="GU363" i="44"/>
  <c r="GX263" i="44"/>
  <c r="GW263" i="44"/>
  <c r="GV263" i="44"/>
  <c r="GU263" i="44"/>
  <c r="GV206" i="44"/>
  <c r="GU206" i="44"/>
  <c r="GX206" i="44"/>
  <c r="GW206" i="44"/>
  <c r="HT525" i="44"/>
  <c r="HO525" i="44"/>
  <c r="HJ525" i="44"/>
  <c r="DA521" i="44"/>
  <c r="CV521" i="44"/>
  <c r="CQ521" i="44"/>
  <c r="CL521" i="44"/>
  <c r="CG521" i="44"/>
  <c r="CZ517" i="44"/>
  <c r="CU517" i="44"/>
  <c r="CP517" i="44"/>
  <c r="CK517" i="44"/>
  <c r="CF517" i="44"/>
  <c r="CY513" i="44"/>
  <c r="CT513" i="44"/>
  <c r="CO513" i="44"/>
  <c r="CJ513" i="44"/>
  <c r="CE513" i="44"/>
  <c r="HR509" i="44"/>
  <c r="HM509" i="44"/>
  <c r="HH509" i="44"/>
  <c r="DA505" i="44"/>
  <c r="CV505" i="44"/>
  <c r="CQ505" i="44"/>
  <c r="CL505" i="44"/>
  <c r="CG505" i="44"/>
  <c r="HR505" i="44"/>
  <c r="HM505" i="44"/>
  <c r="HH505" i="44"/>
  <c r="CZ501" i="44"/>
  <c r="CU501" i="44"/>
  <c r="CP501" i="44"/>
  <c r="CK501" i="44"/>
  <c r="CF501" i="44"/>
  <c r="HN501" i="44"/>
  <c r="HI501" i="44"/>
  <c r="HS501" i="44"/>
  <c r="CY497" i="44"/>
  <c r="CT497" i="44"/>
  <c r="CO497" i="44"/>
  <c r="CJ497" i="44"/>
  <c r="CE497" i="44"/>
  <c r="HI497" i="44"/>
  <c r="HS497" i="44"/>
  <c r="HN497" i="44"/>
  <c r="HR493" i="44"/>
  <c r="HM493" i="44"/>
  <c r="HH493" i="44"/>
  <c r="DA489" i="44"/>
  <c r="CV489" i="44"/>
  <c r="CQ489" i="44"/>
  <c r="CL489" i="44"/>
  <c r="CG489" i="44"/>
  <c r="CZ485" i="44"/>
  <c r="CU485" i="44"/>
  <c r="CP485" i="44"/>
  <c r="CK485" i="44"/>
  <c r="CF485" i="44"/>
  <c r="HS485" i="44"/>
  <c r="HI485" i="44"/>
  <c r="HN485" i="44"/>
  <c r="CY481" i="44"/>
  <c r="CT481" i="44"/>
  <c r="CO481" i="44"/>
  <c r="CJ481" i="44"/>
  <c r="CE481" i="44"/>
  <c r="HN481" i="44"/>
  <c r="HS481" i="44"/>
  <c r="HI481" i="44"/>
  <c r="HN477" i="44"/>
  <c r="HS477" i="44"/>
  <c r="HI477" i="44"/>
  <c r="HR477" i="44"/>
  <c r="HM477" i="44"/>
  <c r="HH477" i="44"/>
  <c r="DA473" i="44"/>
  <c r="CV473" i="44"/>
  <c r="CQ473" i="44"/>
  <c r="CL473" i="44"/>
  <c r="CG473" i="44"/>
  <c r="HR473" i="44"/>
  <c r="HH473" i="44"/>
  <c r="HM473" i="44"/>
  <c r="CZ469" i="44"/>
  <c r="CU469" i="44"/>
  <c r="CP469" i="44"/>
  <c r="CK469" i="44"/>
  <c r="CF469" i="44"/>
  <c r="HS469" i="44"/>
  <c r="HI469" i="44"/>
  <c r="HN469" i="44"/>
  <c r="CY465" i="44"/>
  <c r="CT465" i="44"/>
  <c r="CO465" i="44"/>
  <c r="CJ465" i="44"/>
  <c r="CE465" i="44"/>
  <c r="HO465" i="44"/>
  <c r="HT465" i="44"/>
  <c r="HJ465" i="44"/>
  <c r="HR461" i="44"/>
  <c r="HM461" i="44"/>
  <c r="HH461" i="44"/>
  <c r="DA457" i="44"/>
  <c r="CV457" i="44"/>
  <c r="CQ457" i="44"/>
  <c r="CL457" i="44"/>
  <c r="CG457" i="44"/>
  <c r="HT457" i="44"/>
  <c r="HJ457" i="44"/>
  <c r="HO457" i="44"/>
  <c r="CZ453" i="44"/>
  <c r="CU453" i="44"/>
  <c r="CP453" i="44"/>
  <c r="CK453" i="44"/>
  <c r="CF453" i="44"/>
  <c r="HO453" i="44"/>
  <c r="HT453" i="44"/>
  <c r="HJ453" i="44"/>
  <c r="CY449" i="44"/>
  <c r="CT449" i="44"/>
  <c r="CO449" i="44"/>
  <c r="CJ449" i="44"/>
  <c r="CE449" i="44"/>
  <c r="HO449" i="44"/>
  <c r="HT449" i="44"/>
  <c r="HJ449" i="44"/>
  <c r="HR445" i="44"/>
  <c r="HH445" i="44"/>
  <c r="HM445" i="44"/>
  <c r="HT445" i="44"/>
  <c r="HJ445" i="44"/>
  <c r="HO445" i="44"/>
  <c r="DA441" i="44"/>
  <c r="CV441" i="44"/>
  <c r="CQ441" i="44"/>
  <c r="CL441" i="44"/>
  <c r="CG441" i="44"/>
  <c r="CZ437" i="44"/>
  <c r="CU437" i="44"/>
  <c r="CP437" i="44"/>
  <c r="CK437" i="44"/>
  <c r="CF437" i="44"/>
  <c r="HS437" i="44"/>
  <c r="HI437" i="44"/>
  <c r="HN437" i="44"/>
  <c r="CY433" i="44"/>
  <c r="CT433" i="44"/>
  <c r="CO433" i="44"/>
  <c r="CJ433" i="44"/>
  <c r="CE433" i="44"/>
  <c r="HN433" i="44"/>
  <c r="HS433" i="44"/>
  <c r="HI433" i="44"/>
  <c r="HN429" i="44"/>
  <c r="HS429" i="44"/>
  <c r="HI429" i="44"/>
  <c r="HR429" i="44"/>
  <c r="HH429" i="44"/>
  <c r="HM429" i="44"/>
  <c r="DA425" i="44"/>
  <c r="CV425" i="44"/>
  <c r="CQ425" i="44"/>
  <c r="CL425" i="44"/>
  <c r="CG425" i="44"/>
  <c r="HR425" i="44"/>
  <c r="HH425" i="44"/>
  <c r="HM425" i="44"/>
  <c r="CZ421" i="44"/>
  <c r="CU421" i="44"/>
  <c r="CP421" i="44"/>
  <c r="CK421" i="44"/>
  <c r="CF421" i="44"/>
  <c r="CY417" i="44"/>
  <c r="CT417" i="44"/>
  <c r="CO417" i="44"/>
  <c r="CJ417" i="44"/>
  <c r="CE417" i="44"/>
  <c r="HO417" i="44"/>
  <c r="HT417" i="44"/>
  <c r="HJ417" i="44"/>
  <c r="HS413" i="44"/>
  <c r="HI413" i="44"/>
  <c r="HN413" i="44"/>
  <c r="DA409" i="44"/>
  <c r="CV409" i="44"/>
  <c r="CQ409" i="44"/>
  <c r="CL409" i="44"/>
  <c r="CG409" i="44"/>
  <c r="CZ405" i="44"/>
  <c r="CU405" i="44"/>
  <c r="CP405" i="44"/>
  <c r="CK405" i="44"/>
  <c r="CF405" i="44"/>
  <c r="HO405" i="44"/>
  <c r="HJ405" i="44"/>
  <c r="HT405" i="44"/>
  <c r="CY401" i="44"/>
  <c r="CT401" i="44"/>
  <c r="CO401" i="44"/>
  <c r="CJ401" i="44"/>
  <c r="CE401" i="44"/>
  <c r="HT401" i="44"/>
  <c r="HO401" i="44"/>
  <c r="HJ401" i="44"/>
  <c r="HH397" i="44"/>
  <c r="HR397" i="44"/>
  <c r="HM397" i="44"/>
  <c r="DA393" i="44"/>
  <c r="CV393" i="44"/>
  <c r="CQ393" i="44"/>
  <c r="CL393" i="44"/>
  <c r="CG393" i="44"/>
  <c r="CZ389" i="44"/>
  <c r="CU389" i="44"/>
  <c r="CP389" i="44"/>
  <c r="CK389" i="44"/>
  <c r="CF389" i="44"/>
  <c r="HS389" i="44"/>
  <c r="HN389" i="44"/>
  <c r="HI389" i="44"/>
  <c r="CY385" i="44"/>
  <c r="CT385" i="44"/>
  <c r="CO385" i="44"/>
  <c r="CJ385" i="44"/>
  <c r="CE385" i="44"/>
  <c r="HS385" i="44"/>
  <c r="HI385" i="44"/>
  <c r="HN385" i="44"/>
  <c r="HS381" i="44"/>
  <c r="HN381" i="44"/>
  <c r="HI381" i="44"/>
  <c r="HM381" i="44"/>
  <c r="HH381" i="44"/>
  <c r="HR381" i="44"/>
  <c r="DA377" i="44"/>
  <c r="CV377" i="44"/>
  <c r="CQ377" i="44"/>
  <c r="CL377" i="44"/>
  <c r="CG377" i="44"/>
  <c r="HR377" i="44"/>
  <c r="HM377" i="44"/>
  <c r="HH377" i="44"/>
  <c r="CZ373" i="44"/>
  <c r="CU373" i="44"/>
  <c r="CP373" i="44"/>
  <c r="CK373" i="44"/>
  <c r="CF373" i="44"/>
  <c r="HS373" i="44"/>
  <c r="HN373" i="44"/>
  <c r="HI373" i="44"/>
  <c r="CY369" i="44"/>
  <c r="CT369" i="44"/>
  <c r="CO369" i="44"/>
  <c r="CJ369" i="44"/>
  <c r="CE369" i="44"/>
  <c r="HS369" i="44"/>
  <c r="HI369" i="44"/>
  <c r="HN369" i="44"/>
  <c r="HS365" i="44"/>
  <c r="HN365" i="44"/>
  <c r="HI365" i="44"/>
  <c r="HM365" i="44"/>
  <c r="HH365" i="44"/>
  <c r="HR365" i="44"/>
  <c r="DA361" i="44"/>
  <c r="CV361" i="44"/>
  <c r="CQ361" i="44"/>
  <c r="CL361" i="44"/>
  <c r="CG361" i="44"/>
  <c r="HR361" i="44"/>
  <c r="HM361" i="44"/>
  <c r="HH361" i="44"/>
  <c r="CZ357" i="44"/>
  <c r="CU357" i="44"/>
  <c r="CP357" i="44"/>
  <c r="CK357" i="44"/>
  <c r="CF357" i="44"/>
  <c r="CY353" i="44"/>
  <c r="CT353" i="44"/>
  <c r="CO353" i="44"/>
  <c r="CJ353" i="44"/>
  <c r="CE353" i="44"/>
  <c r="HH353" i="44"/>
  <c r="HR353" i="44"/>
  <c r="HM353" i="44"/>
  <c r="HM349" i="44"/>
  <c r="HH349" i="44"/>
  <c r="HR349" i="44"/>
  <c r="DA345" i="44"/>
  <c r="CV345" i="44"/>
  <c r="CQ345" i="44"/>
  <c r="CL345" i="44"/>
  <c r="CG345" i="44"/>
  <c r="CZ341" i="44"/>
  <c r="CU341" i="44"/>
  <c r="CP341" i="44"/>
  <c r="CK341" i="44"/>
  <c r="CF341" i="44"/>
  <c r="HT341" i="44"/>
  <c r="HO341" i="44"/>
  <c r="HJ341" i="44"/>
  <c r="CY337" i="44"/>
  <c r="CT337" i="44"/>
  <c r="CO337" i="44"/>
  <c r="CJ337" i="44"/>
  <c r="CE337" i="44"/>
  <c r="HO337" i="44"/>
  <c r="HJ337" i="44"/>
  <c r="HT337" i="44"/>
  <c r="HM333" i="44"/>
  <c r="HH333" i="44"/>
  <c r="HR333" i="44"/>
  <c r="DA329" i="44"/>
  <c r="CV329" i="44"/>
  <c r="CQ329" i="44"/>
  <c r="CL329" i="44"/>
  <c r="CG329" i="44"/>
  <c r="CZ325" i="44"/>
  <c r="CU325" i="44"/>
  <c r="CP325" i="44"/>
  <c r="CK325" i="44"/>
  <c r="CF325" i="44"/>
  <c r="CY321" i="44"/>
  <c r="CT321" i="44"/>
  <c r="CO321" i="44"/>
  <c r="CJ321" i="44"/>
  <c r="CE321" i="44"/>
  <c r="HS317" i="44"/>
  <c r="HN317" i="44"/>
  <c r="HI317" i="44"/>
  <c r="HM317" i="44"/>
  <c r="HH317" i="44"/>
  <c r="HR317" i="44"/>
  <c r="DA313" i="44"/>
  <c r="CV313" i="44"/>
  <c r="CQ313" i="44"/>
  <c r="CL313" i="44"/>
  <c r="CG313" i="44"/>
  <c r="HR313" i="44"/>
  <c r="HM313" i="44"/>
  <c r="HH313" i="44"/>
  <c r="CZ309" i="44"/>
  <c r="CU309" i="44"/>
  <c r="CP309" i="44"/>
  <c r="CK309" i="44"/>
  <c r="CF309" i="44"/>
  <c r="HN309" i="44"/>
  <c r="HI309" i="44"/>
  <c r="HS309" i="44"/>
  <c r="CY305" i="44"/>
  <c r="CT305" i="44"/>
  <c r="CO305" i="44"/>
  <c r="CJ305" i="44"/>
  <c r="CE305" i="44"/>
  <c r="HT301" i="44"/>
  <c r="HO301" i="44"/>
  <c r="HJ301" i="44"/>
  <c r="DA297" i="44"/>
  <c r="CV297" i="44"/>
  <c r="CQ297" i="44"/>
  <c r="CL297" i="44"/>
  <c r="CG297" i="44"/>
  <c r="CZ293" i="44"/>
  <c r="CU293" i="44"/>
  <c r="CP293" i="44"/>
  <c r="CK293" i="44"/>
  <c r="CF293" i="44"/>
  <c r="HS293" i="44"/>
  <c r="HI293" i="44"/>
  <c r="HN293" i="44"/>
  <c r="CY289" i="44"/>
  <c r="CT289" i="44"/>
  <c r="CO289" i="44"/>
  <c r="CJ289" i="44"/>
  <c r="CE289" i="44"/>
  <c r="HT285" i="44"/>
  <c r="HO285" i="44"/>
  <c r="HJ285" i="44"/>
  <c r="DA281" i="44"/>
  <c r="CV281" i="44"/>
  <c r="CQ281" i="44"/>
  <c r="CL281" i="44"/>
  <c r="CG281" i="44"/>
  <c r="CZ277" i="44"/>
  <c r="CU277" i="44"/>
  <c r="CP277" i="44"/>
  <c r="CK277" i="44"/>
  <c r="CF277" i="44"/>
  <c r="HS277" i="44"/>
  <c r="HI277" i="44"/>
  <c r="HN277" i="44"/>
  <c r="CY273" i="44"/>
  <c r="CT273" i="44"/>
  <c r="CO273" i="44"/>
  <c r="CJ273" i="44"/>
  <c r="CE273" i="44"/>
  <c r="HT273" i="44"/>
  <c r="HJ273" i="44"/>
  <c r="HO273" i="44"/>
  <c r="HM269" i="44"/>
  <c r="HR269" i="44"/>
  <c r="HH269" i="44"/>
  <c r="DA265" i="44"/>
  <c r="CV265" i="44"/>
  <c r="CQ265" i="44"/>
  <c r="CL265" i="44"/>
  <c r="CG265" i="44"/>
  <c r="HR265" i="44"/>
  <c r="HH265" i="44"/>
  <c r="HM265" i="44"/>
  <c r="CZ261" i="44"/>
  <c r="CU261" i="44"/>
  <c r="CP261" i="44"/>
  <c r="CK261" i="44"/>
  <c r="CF261" i="44"/>
  <c r="CY257" i="44"/>
  <c r="CT257" i="44"/>
  <c r="CO257" i="44"/>
  <c r="CJ257" i="44"/>
  <c r="CE257" i="44"/>
  <c r="HT257" i="44"/>
  <c r="HJ257" i="44"/>
  <c r="HO257" i="44"/>
  <c r="HM253" i="44"/>
  <c r="HR253" i="44"/>
  <c r="HH253" i="44"/>
  <c r="DA249" i="44"/>
  <c r="CV249" i="44"/>
  <c r="CQ249" i="44"/>
  <c r="CL249" i="44"/>
  <c r="CG249" i="44"/>
  <c r="HR249" i="44"/>
  <c r="HH249" i="44"/>
  <c r="HM249" i="44"/>
  <c r="CZ245" i="44"/>
  <c r="CU245" i="44"/>
  <c r="CP245" i="44"/>
  <c r="CK245" i="44"/>
  <c r="CF245" i="44"/>
  <c r="CY241" i="44"/>
  <c r="CT241" i="44"/>
  <c r="CO241" i="44"/>
  <c r="CJ241" i="44"/>
  <c r="CE241" i="44"/>
  <c r="HT241" i="44"/>
  <c r="HJ241" i="44"/>
  <c r="HO241" i="44"/>
  <c r="HM237" i="44"/>
  <c r="HR237" i="44"/>
  <c r="HH237" i="44"/>
  <c r="DA233" i="44"/>
  <c r="CV233" i="44"/>
  <c r="CQ233" i="44"/>
  <c r="CL233" i="44"/>
  <c r="CG233" i="44"/>
  <c r="HT233" i="44"/>
  <c r="HJ233" i="44"/>
  <c r="HO233" i="44"/>
  <c r="CZ229" i="44"/>
  <c r="CU229" i="44"/>
  <c r="CP229" i="44"/>
  <c r="CK229" i="44"/>
  <c r="CF229" i="44"/>
  <c r="HO229" i="44"/>
  <c r="HJ229" i="44"/>
  <c r="HT229" i="44"/>
  <c r="CY225" i="44"/>
  <c r="CT225" i="44"/>
  <c r="CO225" i="44"/>
  <c r="CJ225" i="44"/>
  <c r="CE225" i="44"/>
  <c r="HT221" i="44"/>
  <c r="HJ221" i="44"/>
  <c r="HO221" i="44"/>
  <c r="DA217" i="44"/>
  <c r="CV217" i="44"/>
  <c r="CQ217" i="44"/>
  <c r="CL217" i="44"/>
  <c r="CG217" i="44"/>
  <c r="HT217" i="44"/>
  <c r="HO217" i="44"/>
  <c r="HJ217" i="44"/>
  <c r="CZ213" i="44"/>
  <c r="CU213" i="44"/>
  <c r="CP213" i="44"/>
  <c r="CK213" i="44"/>
  <c r="CF213" i="44"/>
  <c r="HT213" i="44"/>
  <c r="HJ213" i="44"/>
  <c r="HO213" i="44"/>
  <c r="CY209" i="44"/>
  <c r="CT209" i="44"/>
  <c r="CO209" i="44"/>
  <c r="CJ209" i="44"/>
  <c r="CE209" i="44"/>
  <c r="HT209" i="44"/>
  <c r="HO209" i="44"/>
  <c r="HJ209" i="44"/>
  <c r="HT205" i="44"/>
  <c r="HJ205" i="44"/>
  <c r="HO205" i="44"/>
  <c r="DA201" i="44"/>
  <c r="CV201" i="44"/>
  <c r="CQ201" i="44"/>
  <c r="CL201" i="44"/>
  <c r="CG201" i="44"/>
  <c r="HT201" i="44"/>
  <c r="HO201" i="44"/>
  <c r="HJ201" i="44"/>
  <c r="CZ197" i="44"/>
  <c r="CU197" i="44"/>
  <c r="CP197" i="44"/>
  <c r="CK197" i="44"/>
  <c r="CF197" i="44"/>
  <c r="HS197" i="44"/>
  <c r="HI197" i="44"/>
  <c r="HN197" i="44"/>
  <c r="CY193" i="44"/>
  <c r="CT193" i="44"/>
  <c r="CO193" i="44"/>
  <c r="CJ193" i="44"/>
  <c r="CE193" i="44"/>
  <c r="HS193" i="44"/>
  <c r="HI193" i="44"/>
  <c r="HN193" i="44"/>
  <c r="HS189" i="44"/>
  <c r="HI189" i="44"/>
  <c r="HN189" i="44"/>
  <c r="HM189" i="44"/>
  <c r="HH189" i="44"/>
  <c r="HR189" i="44"/>
  <c r="DA185" i="44"/>
  <c r="CV185" i="44"/>
  <c r="CQ185" i="44"/>
  <c r="CL185" i="44"/>
  <c r="CG185" i="44"/>
  <c r="CZ181" i="44"/>
  <c r="CU181" i="44"/>
  <c r="CP181" i="44"/>
  <c r="CK181" i="44"/>
  <c r="CF181" i="44"/>
  <c r="CY177" i="44"/>
  <c r="CT177" i="44"/>
  <c r="CO177" i="44"/>
  <c r="CJ177" i="44"/>
  <c r="CE177" i="44"/>
  <c r="HH177" i="44"/>
  <c r="HR177" i="44"/>
  <c r="HM177" i="44"/>
  <c r="HM173" i="44"/>
  <c r="HH173" i="44"/>
  <c r="HR173" i="44"/>
  <c r="DA169" i="44"/>
  <c r="CV169" i="44"/>
  <c r="CQ169" i="44"/>
  <c r="CL169" i="44"/>
  <c r="CG169" i="44"/>
  <c r="CZ165" i="44"/>
  <c r="CU165" i="44"/>
  <c r="CP165" i="44"/>
  <c r="CK165" i="44"/>
  <c r="CF165" i="44"/>
  <c r="CY161" i="44"/>
  <c r="CT161" i="44"/>
  <c r="CO161" i="44"/>
  <c r="CJ161" i="44"/>
  <c r="CE161" i="44"/>
  <c r="HH161" i="44"/>
  <c r="HR161" i="44"/>
  <c r="HM161" i="44"/>
  <c r="HM157" i="44"/>
  <c r="HH157" i="44"/>
  <c r="HR157" i="44"/>
  <c r="DA153" i="44"/>
  <c r="CV153" i="44"/>
  <c r="CQ153" i="44"/>
  <c r="CL153" i="44"/>
  <c r="CG153" i="44"/>
  <c r="HR153" i="44"/>
  <c r="HM153" i="44"/>
  <c r="HH153" i="44"/>
  <c r="CZ149" i="44"/>
  <c r="CU149" i="44"/>
  <c r="CP149" i="44"/>
  <c r="CK149" i="44"/>
  <c r="CF149" i="44"/>
  <c r="HS149" i="44"/>
  <c r="HN149" i="44"/>
  <c r="HI149" i="44"/>
  <c r="CY145" i="44"/>
  <c r="CT145" i="44"/>
  <c r="CO145" i="44"/>
  <c r="CJ145" i="44"/>
  <c r="CE145" i="44"/>
  <c r="HT141" i="44"/>
  <c r="HJ141" i="44"/>
  <c r="HO141" i="44"/>
  <c r="DA137" i="44"/>
  <c r="CV137" i="44"/>
  <c r="CQ137" i="44"/>
  <c r="CL137" i="44"/>
  <c r="CG137" i="44"/>
  <c r="CZ133" i="44"/>
  <c r="CU133" i="44"/>
  <c r="CP133" i="44"/>
  <c r="CK133" i="44"/>
  <c r="CF133" i="44"/>
  <c r="HS133" i="44"/>
  <c r="HI133" i="44"/>
  <c r="HN133" i="44"/>
  <c r="CY129" i="44"/>
  <c r="CT129" i="44"/>
  <c r="CO129" i="44"/>
  <c r="CJ129" i="44"/>
  <c r="CE129" i="44"/>
  <c r="HT125" i="44"/>
  <c r="HJ125" i="44"/>
  <c r="HO125" i="44"/>
  <c r="HI121" i="44"/>
  <c r="HS121" i="44"/>
  <c r="HN121" i="44"/>
  <c r="HR113" i="44"/>
  <c r="HM113" i="44"/>
  <c r="HH113" i="44"/>
  <c r="HR105" i="44"/>
  <c r="HM105" i="44"/>
  <c r="HH105" i="44"/>
  <c r="HN97" i="44"/>
  <c r="HI97" i="44"/>
  <c r="HS97" i="44"/>
  <c r="HR93" i="44"/>
  <c r="HH93" i="44"/>
  <c r="HM93" i="44"/>
  <c r="HT89" i="44"/>
  <c r="HO89" i="44"/>
  <c r="HJ89" i="44"/>
  <c r="HO85" i="44"/>
  <c r="HT85" i="44"/>
  <c r="HJ85" i="44"/>
  <c r="HS81" i="44"/>
  <c r="HI81" i="44"/>
  <c r="HN81" i="44"/>
  <c r="HS77" i="44"/>
  <c r="HI77" i="44"/>
  <c r="HN77" i="44"/>
  <c r="HT69" i="44"/>
  <c r="HO69" i="44"/>
  <c r="HJ69" i="44"/>
  <c r="HR65" i="44"/>
  <c r="HH65" i="44"/>
  <c r="HM65" i="44"/>
  <c r="HR61" i="44"/>
  <c r="HH61" i="44"/>
  <c r="HM61" i="44"/>
  <c r="HT53" i="44"/>
  <c r="HO53" i="44"/>
  <c r="HJ53" i="44"/>
  <c r="HN49" i="44"/>
  <c r="HS49" i="44"/>
  <c r="HI49" i="44"/>
  <c r="HS45" i="44"/>
  <c r="HI45" i="44"/>
  <c r="HN45" i="44"/>
  <c r="HT41" i="44"/>
  <c r="HO41" i="44"/>
  <c r="HJ41" i="44"/>
  <c r="HR29" i="44"/>
  <c r="HH29" i="44"/>
  <c r="HM29" i="44"/>
  <c r="HT524" i="44"/>
  <c r="HJ524" i="44"/>
  <c r="HO524" i="44"/>
  <c r="CZ520" i="44"/>
  <c r="CU520" i="44"/>
  <c r="CP520" i="44"/>
  <c r="CK520" i="44"/>
  <c r="CF520" i="44"/>
  <c r="CY516" i="44"/>
  <c r="CT516" i="44"/>
  <c r="CO516" i="44"/>
  <c r="CJ516" i="44"/>
  <c r="CE516" i="44"/>
  <c r="HS516" i="44"/>
  <c r="HI516" i="44"/>
  <c r="HN516" i="44"/>
  <c r="DA512" i="44"/>
  <c r="CV512" i="44"/>
  <c r="CQ512" i="44"/>
  <c r="CL512" i="44"/>
  <c r="CG512" i="44"/>
  <c r="HR512" i="44"/>
  <c r="HH512" i="44"/>
  <c r="HM512" i="44"/>
  <c r="HT508" i="44"/>
  <c r="HJ508" i="44"/>
  <c r="HO508" i="44"/>
  <c r="CZ504" i="44"/>
  <c r="CU504" i="44"/>
  <c r="CP504" i="44"/>
  <c r="CK504" i="44"/>
  <c r="CF504" i="44"/>
  <c r="HT504" i="44"/>
  <c r="HJ504" i="44"/>
  <c r="HO504" i="44"/>
  <c r="CY500" i="44"/>
  <c r="CT500" i="44"/>
  <c r="CO500" i="44"/>
  <c r="CJ500" i="44"/>
  <c r="CE500" i="44"/>
  <c r="DA496" i="44"/>
  <c r="CV496" i="44"/>
  <c r="CQ496" i="44"/>
  <c r="CL496" i="44"/>
  <c r="CG496" i="44"/>
  <c r="HJ496" i="44"/>
  <c r="HT496" i="44"/>
  <c r="HO496" i="44"/>
  <c r="HS492" i="44"/>
  <c r="HI492" i="44"/>
  <c r="HN492" i="44"/>
  <c r="CZ488" i="44"/>
  <c r="CU488" i="44"/>
  <c r="CP488" i="44"/>
  <c r="CK488" i="44"/>
  <c r="CF488" i="44"/>
  <c r="HO488" i="44"/>
  <c r="HJ488" i="44"/>
  <c r="HT488" i="44"/>
  <c r="CZ484" i="44"/>
  <c r="CU484" i="44"/>
  <c r="CP484" i="44"/>
  <c r="CK484" i="44"/>
  <c r="CF484" i="44"/>
  <c r="HO484" i="44"/>
  <c r="HJ484" i="44"/>
  <c r="HT484" i="44"/>
  <c r="CY480" i="44"/>
  <c r="CT480" i="44"/>
  <c r="CO480" i="44"/>
  <c r="CJ480" i="44"/>
  <c r="CE480" i="44"/>
  <c r="HT480" i="44"/>
  <c r="HO480" i="44"/>
  <c r="HJ480" i="44"/>
  <c r="HJ476" i="44"/>
  <c r="HT476" i="44"/>
  <c r="HO476" i="44"/>
  <c r="DA472" i="44"/>
  <c r="CV472" i="44"/>
  <c r="CQ472" i="44"/>
  <c r="CL472" i="44"/>
  <c r="CG472" i="44"/>
  <c r="HO472" i="44"/>
  <c r="HJ472" i="44"/>
  <c r="HT472" i="44"/>
  <c r="CZ468" i="44"/>
  <c r="CU468" i="44"/>
  <c r="CP468" i="44"/>
  <c r="CK468" i="44"/>
  <c r="CF468" i="44"/>
  <c r="CY464" i="44"/>
  <c r="CT464" i="44"/>
  <c r="CO464" i="44"/>
  <c r="CJ464" i="44"/>
  <c r="CE464" i="44"/>
  <c r="HM464" i="44"/>
  <c r="HH464" i="44"/>
  <c r="HR464" i="44"/>
  <c r="HJ460" i="44"/>
  <c r="HT460" i="44"/>
  <c r="HO460" i="44"/>
  <c r="DA456" i="44"/>
  <c r="CV456" i="44"/>
  <c r="CQ456" i="44"/>
  <c r="CL456" i="44"/>
  <c r="CG456" i="44"/>
  <c r="HR456" i="44"/>
  <c r="HM456" i="44"/>
  <c r="HH456" i="44"/>
  <c r="CZ452" i="44"/>
  <c r="CU452" i="44"/>
  <c r="CP452" i="44"/>
  <c r="CK452" i="44"/>
  <c r="CF452" i="44"/>
  <c r="HS452" i="44"/>
  <c r="HI452" i="44"/>
  <c r="HN452" i="44"/>
  <c r="CY448" i="44"/>
  <c r="CT448" i="44"/>
  <c r="CO448" i="44"/>
  <c r="CJ448" i="44"/>
  <c r="CE448" i="44"/>
  <c r="HS448" i="44"/>
  <c r="HI448" i="44"/>
  <c r="HN448" i="44"/>
  <c r="HO444" i="44"/>
  <c r="HT444" i="44"/>
  <c r="HJ444" i="44"/>
  <c r="DA440" i="44"/>
  <c r="CV440" i="44"/>
  <c r="CQ440" i="44"/>
  <c r="CL440" i="44"/>
  <c r="CG440" i="44"/>
  <c r="CZ436" i="44"/>
  <c r="CU436" i="44"/>
  <c r="CP436" i="44"/>
  <c r="CK436" i="44"/>
  <c r="CF436" i="44"/>
  <c r="HO436" i="44"/>
  <c r="HJ436" i="44"/>
  <c r="HT436" i="44"/>
  <c r="CY432" i="44"/>
  <c r="CT432" i="44"/>
  <c r="CO432" i="44"/>
  <c r="CJ432" i="44"/>
  <c r="CE432" i="44"/>
  <c r="HT432" i="44"/>
  <c r="HO432" i="44"/>
  <c r="HJ432" i="44"/>
  <c r="HJ428" i="44"/>
  <c r="HT428" i="44"/>
  <c r="HO428" i="44"/>
  <c r="DA424" i="44"/>
  <c r="CV424" i="44"/>
  <c r="CQ424" i="44"/>
  <c r="CL424" i="44"/>
  <c r="CG424" i="44"/>
  <c r="HO424" i="44"/>
  <c r="HJ424" i="44"/>
  <c r="HT424" i="44"/>
  <c r="CZ420" i="44"/>
  <c r="CU420" i="44"/>
  <c r="CP420" i="44"/>
  <c r="CK420" i="44"/>
  <c r="CF420" i="44"/>
  <c r="CY416" i="44"/>
  <c r="CT416" i="44"/>
  <c r="CO416" i="44"/>
  <c r="CJ416" i="44"/>
  <c r="CE416" i="44"/>
  <c r="HH416" i="44"/>
  <c r="HM416" i="44"/>
  <c r="HR416" i="44"/>
  <c r="HT412" i="44"/>
  <c r="HO412" i="44"/>
  <c r="HJ412" i="44"/>
  <c r="DA408" i="44"/>
  <c r="CV408" i="44"/>
  <c r="CQ408" i="44"/>
  <c r="CL408" i="44"/>
  <c r="CG408" i="44"/>
  <c r="HT408" i="44"/>
  <c r="HJ408" i="44"/>
  <c r="HO408" i="44"/>
  <c r="CZ404" i="44"/>
  <c r="CU404" i="44"/>
  <c r="CP404" i="44"/>
  <c r="CK404" i="44"/>
  <c r="CF404" i="44"/>
  <c r="HT404" i="44"/>
  <c r="HO404" i="44"/>
  <c r="HJ404" i="44"/>
  <c r="CY400" i="44"/>
  <c r="CT400" i="44"/>
  <c r="CO400" i="44"/>
  <c r="CJ400" i="44"/>
  <c r="CE400" i="44"/>
  <c r="HN396" i="44"/>
  <c r="HI396" i="44"/>
  <c r="HS396" i="44"/>
  <c r="DA392" i="44"/>
  <c r="CV392" i="44"/>
  <c r="CQ392" i="44"/>
  <c r="CL392" i="44"/>
  <c r="CG392" i="44"/>
  <c r="HR392" i="44"/>
  <c r="HH392" i="44"/>
  <c r="HM392" i="44"/>
  <c r="CZ388" i="44"/>
  <c r="CU388" i="44"/>
  <c r="CP388" i="44"/>
  <c r="CK388" i="44"/>
  <c r="CF388" i="44"/>
  <c r="HS388" i="44"/>
  <c r="HI388" i="44"/>
  <c r="HN388" i="44"/>
  <c r="CY384" i="44"/>
  <c r="CT384" i="44"/>
  <c r="CO384" i="44"/>
  <c r="CJ384" i="44"/>
  <c r="CE384" i="44"/>
  <c r="HS384" i="44"/>
  <c r="HI384" i="44"/>
  <c r="HN384" i="44"/>
  <c r="HN380" i="44"/>
  <c r="HS380" i="44"/>
  <c r="HI380" i="44"/>
  <c r="HM380" i="44"/>
  <c r="HR380" i="44"/>
  <c r="HH380" i="44"/>
  <c r="DA376" i="44"/>
  <c r="CV376" i="44"/>
  <c r="CQ376" i="44"/>
  <c r="CL376" i="44"/>
  <c r="CG376" i="44"/>
  <c r="HR376" i="44"/>
  <c r="HH376" i="44"/>
  <c r="HM376" i="44"/>
  <c r="CZ372" i="44"/>
  <c r="CU372" i="44"/>
  <c r="CP372" i="44"/>
  <c r="CK372" i="44"/>
  <c r="CF372" i="44"/>
  <c r="HS372" i="44"/>
  <c r="HI372" i="44"/>
  <c r="HN372" i="44"/>
  <c r="CY368" i="44"/>
  <c r="CT368" i="44"/>
  <c r="CO368" i="44"/>
  <c r="CJ368" i="44"/>
  <c r="CE368" i="44"/>
  <c r="HS368" i="44"/>
  <c r="HI368" i="44"/>
  <c r="HN368" i="44"/>
  <c r="HN364" i="44"/>
  <c r="HS364" i="44"/>
  <c r="HI364" i="44"/>
  <c r="HM364" i="44"/>
  <c r="HR364" i="44"/>
  <c r="HH364" i="44"/>
  <c r="DA360" i="44"/>
  <c r="CV360" i="44"/>
  <c r="CQ360" i="44"/>
  <c r="CL360" i="44"/>
  <c r="CG360" i="44"/>
  <c r="CZ356" i="44"/>
  <c r="CU356" i="44"/>
  <c r="CP356" i="44"/>
  <c r="CK356" i="44"/>
  <c r="CF356" i="44"/>
  <c r="CY352" i="44"/>
  <c r="CT352" i="44"/>
  <c r="CO352" i="44"/>
  <c r="CJ352" i="44"/>
  <c r="CE352" i="44"/>
  <c r="HR352" i="44"/>
  <c r="HH352" i="44"/>
  <c r="HM352" i="44"/>
  <c r="HM348" i="44"/>
  <c r="HR348" i="44"/>
  <c r="HH348" i="44"/>
  <c r="DA344" i="44"/>
  <c r="CV344" i="44"/>
  <c r="CQ344" i="44"/>
  <c r="CL344" i="44"/>
  <c r="CG344" i="44"/>
  <c r="HJ344" i="44"/>
  <c r="HT344" i="44"/>
  <c r="HO344" i="44"/>
  <c r="CZ340" i="44"/>
  <c r="CU340" i="44"/>
  <c r="CP340" i="44"/>
  <c r="CK340" i="44"/>
  <c r="CF340" i="44"/>
  <c r="CY336" i="44"/>
  <c r="CT336" i="44"/>
  <c r="CO336" i="44"/>
  <c r="CJ336" i="44"/>
  <c r="CE336" i="44"/>
  <c r="HN336" i="44"/>
  <c r="HI336" i="44"/>
  <c r="HS336" i="44"/>
  <c r="HT332" i="44"/>
  <c r="HJ332" i="44"/>
  <c r="HO332" i="44"/>
  <c r="DA328" i="44"/>
  <c r="CV328" i="44"/>
  <c r="CQ328" i="44"/>
  <c r="CL328" i="44"/>
  <c r="CG328" i="44"/>
  <c r="HR328" i="44"/>
  <c r="HH328" i="44"/>
  <c r="HM328" i="44"/>
  <c r="CZ324" i="44"/>
  <c r="CU324" i="44"/>
  <c r="CP324" i="44"/>
  <c r="CK324" i="44"/>
  <c r="CF324" i="44"/>
  <c r="HT324" i="44"/>
  <c r="HJ324" i="44"/>
  <c r="HO324" i="44"/>
  <c r="CY320" i="44"/>
  <c r="CT320" i="44"/>
  <c r="CO320" i="44"/>
  <c r="CJ320" i="44"/>
  <c r="CE320" i="44"/>
  <c r="HS320" i="44"/>
  <c r="HI320" i="44"/>
  <c r="HN320" i="44"/>
  <c r="HM316" i="44"/>
  <c r="HR316" i="44"/>
  <c r="HH316" i="44"/>
  <c r="DA312" i="44"/>
  <c r="CV312" i="44"/>
  <c r="CQ312" i="44"/>
  <c r="CL312" i="44"/>
  <c r="CG312" i="44"/>
  <c r="CZ308" i="44"/>
  <c r="CU308" i="44"/>
  <c r="CP308" i="44"/>
  <c r="CK308" i="44"/>
  <c r="CF308" i="44"/>
  <c r="CY304" i="44"/>
  <c r="CT304" i="44"/>
  <c r="CO304" i="44"/>
  <c r="CJ304" i="44"/>
  <c r="CE304" i="44"/>
  <c r="HR304" i="44"/>
  <c r="HH304" i="44"/>
  <c r="HM304" i="44"/>
  <c r="HS300" i="44"/>
  <c r="HI300" i="44"/>
  <c r="HN300" i="44"/>
  <c r="DA296" i="44"/>
  <c r="CV296" i="44"/>
  <c r="CQ296" i="44"/>
  <c r="CL296" i="44"/>
  <c r="CG296" i="44"/>
  <c r="HT296" i="44"/>
  <c r="HJ296" i="44"/>
  <c r="HO296" i="44"/>
  <c r="CZ292" i="44"/>
  <c r="CU292" i="44"/>
  <c r="CP292" i="44"/>
  <c r="CK292" i="44"/>
  <c r="CF292" i="44"/>
  <c r="CY288" i="44"/>
  <c r="CT288" i="44"/>
  <c r="CO288" i="44"/>
  <c r="CJ288" i="44"/>
  <c r="CE288" i="44"/>
  <c r="HN288" i="44"/>
  <c r="HS288" i="44"/>
  <c r="HI288" i="44"/>
  <c r="HS284" i="44"/>
  <c r="HI284" i="44"/>
  <c r="HN284" i="44"/>
  <c r="DA280" i="44"/>
  <c r="CV280" i="44"/>
  <c r="CQ280" i="44"/>
  <c r="CL280" i="44"/>
  <c r="CG280" i="44"/>
  <c r="HT280" i="44"/>
  <c r="HJ280" i="44"/>
  <c r="HO280" i="44"/>
  <c r="CZ276" i="44"/>
  <c r="CU276" i="44"/>
  <c r="CP276" i="44"/>
  <c r="CK276" i="44"/>
  <c r="CF276" i="44"/>
  <c r="HO276" i="44"/>
  <c r="HT276" i="44"/>
  <c r="HJ276" i="44"/>
  <c r="CY272" i="44"/>
  <c r="CT272" i="44"/>
  <c r="CO272" i="44"/>
  <c r="CJ272" i="44"/>
  <c r="CE272" i="44"/>
  <c r="HT268" i="44"/>
  <c r="HJ268" i="44"/>
  <c r="HO268" i="44"/>
  <c r="DA264" i="44"/>
  <c r="CV264" i="44"/>
  <c r="CQ264" i="44"/>
  <c r="CL264" i="44"/>
  <c r="CG264" i="44"/>
  <c r="CZ260" i="44"/>
  <c r="CU260" i="44"/>
  <c r="CP260" i="44"/>
  <c r="CK260" i="44"/>
  <c r="CF260" i="44"/>
  <c r="HS260" i="44"/>
  <c r="HI260" i="44"/>
  <c r="HN260" i="44"/>
  <c r="CY256" i="44"/>
  <c r="CT256" i="44"/>
  <c r="CO256" i="44"/>
  <c r="CJ256" i="44"/>
  <c r="CE256" i="44"/>
  <c r="HT252" i="44"/>
  <c r="HJ252" i="44"/>
  <c r="HO252" i="44"/>
  <c r="DA248" i="44"/>
  <c r="CV248" i="44"/>
  <c r="CQ248" i="44"/>
  <c r="CL248" i="44"/>
  <c r="CG248" i="44"/>
  <c r="CZ244" i="44"/>
  <c r="CU244" i="44"/>
  <c r="CP244" i="44"/>
  <c r="CK244" i="44"/>
  <c r="CF244" i="44"/>
  <c r="HS244" i="44"/>
  <c r="HI244" i="44"/>
  <c r="HN244" i="44"/>
  <c r="CY240" i="44"/>
  <c r="CT240" i="44"/>
  <c r="CO240" i="44"/>
  <c r="CJ240" i="44"/>
  <c r="CE240" i="44"/>
  <c r="HT236" i="44"/>
  <c r="HJ236" i="44"/>
  <c r="HO236" i="44"/>
  <c r="DA232" i="44"/>
  <c r="CV232" i="44"/>
  <c r="CQ232" i="44"/>
  <c r="CL232" i="44"/>
  <c r="CG232" i="44"/>
  <c r="CZ228" i="44"/>
  <c r="CU228" i="44"/>
  <c r="CP228" i="44"/>
  <c r="CK228" i="44"/>
  <c r="CF228" i="44"/>
  <c r="CY224" i="44"/>
  <c r="CT224" i="44"/>
  <c r="CO224" i="44"/>
  <c r="CJ224" i="44"/>
  <c r="CE224" i="44"/>
  <c r="HI224" i="44"/>
  <c r="HS224" i="44"/>
  <c r="HN224" i="44"/>
  <c r="HN220" i="44"/>
  <c r="HS220" i="44"/>
  <c r="HI220" i="44"/>
  <c r="HM220" i="44"/>
  <c r="HR220" i="44"/>
  <c r="HH220" i="44"/>
  <c r="DA216" i="44"/>
  <c r="CV216" i="44"/>
  <c r="CQ216" i="44"/>
  <c r="CL216" i="44"/>
  <c r="CG216" i="44"/>
  <c r="HR216" i="44"/>
  <c r="HH216" i="44"/>
  <c r="HM216" i="44"/>
  <c r="CZ212" i="44"/>
  <c r="CU212" i="44"/>
  <c r="CP212" i="44"/>
  <c r="CK212" i="44"/>
  <c r="CF212" i="44"/>
  <c r="HS212" i="44"/>
  <c r="HI212" i="44"/>
  <c r="HN212" i="44"/>
  <c r="CY208" i="44"/>
  <c r="CT208" i="44"/>
  <c r="CO208" i="44"/>
  <c r="CJ208" i="44"/>
  <c r="CE208" i="44"/>
  <c r="HS208" i="44"/>
  <c r="HI208" i="44"/>
  <c r="HN208" i="44"/>
  <c r="HN204" i="44"/>
  <c r="HS204" i="44"/>
  <c r="HI204" i="44"/>
  <c r="HM204" i="44"/>
  <c r="HR204" i="44"/>
  <c r="HH204" i="44"/>
  <c r="DA200" i="44"/>
  <c r="CV200" i="44"/>
  <c r="CQ200" i="44"/>
  <c r="CL200" i="44"/>
  <c r="CG200" i="44"/>
  <c r="HR200" i="44"/>
  <c r="HH200" i="44"/>
  <c r="HM200" i="44"/>
  <c r="CZ196" i="44"/>
  <c r="CU196" i="44"/>
  <c r="CP196" i="44"/>
  <c r="CK196" i="44"/>
  <c r="CF196" i="44"/>
  <c r="HS196" i="44"/>
  <c r="HI196" i="44"/>
  <c r="HN196" i="44"/>
  <c r="CY192" i="44"/>
  <c r="CT192" i="44"/>
  <c r="CO192" i="44"/>
  <c r="CJ192" i="44"/>
  <c r="CE192" i="44"/>
  <c r="HT192" i="44"/>
  <c r="HJ192" i="44"/>
  <c r="HO192" i="44"/>
  <c r="HR188" i="44"/>
  <c r="HM188" i="44"/>
  <c r="HH188" i="44"/>
  <c r="DA184" i="44"/>
  <c r="CV184" i="44"/>
  <c r="CQ184" i="44"/>
  <c r="CL184" i="44"/>
  <c r="CG184" i="44"/>
  <c r="CZ180" i="44"/>
  <c r="CU180" i="44"/>
  <c r="CP180" i="44"/>
  <c r="CK180" i="44"/>
  <c r="CF180" i="44"/>
  <c r="CY176" i="44"/>
  <c r="CT176" i="44"/>
  <c r="CO176" i="44"/>
  <c r="CJ176" i="44"/>
  <c r="CE176" i="44"/>
  <c r="HN172" i="44"/>
  <c r="HS172" i="44"/>
  <c r="HI172" i="44"/>
  <c r="DA168" i="44"/>
  <c r="CV168" i="44"/>
  <c r="CQ168" i="44"/>
  <c r="CL168" i="44"/>
  <c r="CG168" i="44"/>
  <c r="CZ164" i="44"/>
  <c r="CU164" i="44"/>
  <c r="CP164" i="44"/>
  <c r="CK164" i="44"/>
  <c r="CF164" i="44"/>
  <c r="CY160" i="44"/>
  <c r="CT160" i="44"/>
  <c r="CO160" i="44"/>
  <c r="CJ160" i="44"/>
  <c r="CE160" i="44"/>
  <c r="HN156" i="44"/>
  <c r="HS156" i="44"/>
  <c r="HI156" i="44"/>
  <c r="DA152" i="44"/>
  <c r="CV152" i="44"/>
  <c r="CQ152" i="44"/>
  <c r="CL152" i="44"/>
  <c r="CG152" i="44"/>
  <c r="HT152" i="44"/>
  <c r="HJ152" i="44"/>
  <c r="HO152" i="44"/>
  <c r="CZ148" i="44"/>
  <c r="CU148" i="44"/>
  <c r="CP148" i="44"/>
  <c r="CK148" i="44"/>
  <c r="CF148" i="44"/>
  <c r="HJ148" i="44"/>
  <c r="HT148" i="44"/>
  <c r="HO148" i="44"/>
  <c r="CY144" i="44"/>
  <c r="CT144" i="44"/>
  <c r="CO144" i="44"/>
  <c r="CJ144" i="44"/>
  <c r="CE144" i="44"/>
  <c r="HR144" i="44"/>
  <c r="HH144" i="44"/>
  <c r="HM144" i="44"/>
  <c r="HS140" i="44"/>
  <c r="HN140" i="44"/>
  <c r="HI140" i="44"/>
  <c r="HR140" i="44"/>
  <c r="HH140" i="44"/>
  <c r="HM140" i="44"/>
  <c r="DA136" i="44"/>
  <c r="CV136" i="44"/>
  <c r="CQ136" i="44"/>
  <c r="CL136" i="44"/>
  <c r="CG136" i="44"/>
  <c r="CZ132" i="44"/>
  <c r="CU132" i="44"/>
  <c r="CP132" i="44"/>
  <c r="CK132" i="44"/>
  <c r="CF132" i="44"/>
  <c r="HO132" i="44"/>
  <c r="HJ132" i="44"/>
  <c r="HT132" i="44"/>
  <c r="CY128" i="44"/>
  <c r="CT128" i="44"/>
  <c r="CO128" i="44"/>
  <c r="CJ128" i="44"/>
  <c r="CE128" i="44"/>
  <c r="HR128" i="44"/>
  <c r="HH128" i="44"/>
  <c r="HM128" i="44"/>
  <c r="HS124" i="44"/>
  <c r="HN124" i="44"/>
  <c r="HI124" i="44"/>
  <c r="HR124" i="44"/>
  <c r="HH124" i="44"/>
  <c r="HM124" i="44"/>
  <c r="HO120" i="44"/>
  <c r="HJ120" i="44"/>
  <c r="HT120" i="44"/>
  <c r="HR116" i="44"/>
  <c r="HH116" i="44"/>
  <c r="HM116" i="44"/>
  <c r="HT112" i="44"/>
  <c r="HO112" i="44"/>
  <c r="HJ112" i="44"/>
  <c r="HS108" i="44"/>
  <c r="HN108" i="44"/>
  <c r="HI108" i="44"/>
  <c r="HR108" i="44"/>
  <c r="HH108" i="44"/>
  <c r="HM108" i="44"/>
  <c r="HR104" i="44"/>
  <c r="HH104" i="44"/>
  <c r="HM104" i="44"/>
  <c r="HO100" i="44"/>
  <c r="HJ100" i="44"/>
  <c r="HT100" i="44"/>
  <c r="HS96" i="44"/>
  <c r="HI96" i="44"/>
  <c r="HN96" i="44"/>
  <c r="HT92" i="44"/>
  <c r="HO92" i="44"/>
  <c r="HJ92" i="44"/>
  <c r="HS88" i="44"/>
  <c r="HI88" i="44"/>
  <c r="HN88" i="44"/>
  <c r="HT80" i="44"/>
  <c r="HJ80" i="44"/>
  <c r="HO80" i="44"/>
  <c r="HT72" i="44"/>
  <c r="HO72" i="44"/>
  <c r="HJ72" i="44"/>
  <c r="HJ68" i="44"/>
  <c r="HT68" i="44"/>
  <c r="HO68" i="44"/>
  <c r="HT56" i="44"/>
  <c r="HJ56" i="44"/>
  <c r="HO56" i="44"/>
  <c r="HJ52" i="44"/>
  <c r="HT52" i="44"/>
  <c r="HO52" i="44"/>
  <c r="HR48" i="44"/>
  <c r="HH48" i="44"/>
  <c r="HM48" i="44"/>
  <c r="HT40" i="44"/>
  <c r="HO40" i="44"/>
  <c r="HJ40" i="44"/>
  <c r="HR36" i="44"/>
  <c r="HM36" i="44"/>
  <c r="HH36" i="44"/>
  <c r="HR28" i="44"/>
  <c r="HM28" i="44"/>
  <c r="HH28" i="44"/>
  <c r="CY523" i="44"/>
  <c r="CT523" i="44"/>
  <c r="CO523" i="44"/>
  <c r="CJ523" i="44"/>
  <c r="CE523" i="44"/>
  <c r="HT523" i="44"/>
  <c r="HJ523" i="44"/>
  <c r="HO523" i="44"/>
  <c r="DA519" i="44"/>
  <c r="CV519" i="44"/>
  <c r="CQ519" i="44"/>
  <c r="CL519" i="44"/>
  <c r="CG519" i="44"/>
  <c r="CZ515" i="44"/>
  <c r="CU515" i="44"/>
  <c r="CP515" i="44"/>
  <c r="CK515" i="44"/>
  <c r="CF515" i="44"/>
  <c r="HS511" i="44"/>
  <c r="HI511" i="44"/>
  <c r="HN511" i="44"/>
  <c r="CY507" i="44"/>
  <c r="CT507" i="44"/>
  <c r="CO507" i="44"/>
  <c r="CJ507" i="44"/>
  <c r="CE507" i="44"/>
  <c r="HR507" i="44"/>
  <c r="HH507" i="44"/>
  <c r="HM507" i="44"/>
  <c r="DA503" i="44"/>
  <c r="CV503" i="44"/>
  <c r="CQ503" i="44"/>
  <c r="CL503" i="44"/>
  <c r="CG503" i="44"/>
  <c r="HS503" i="44"/>
  <c r="HI503" i="44"/>
  <c r="HN503" i="44"/>
  <c r="CZ499" i="44"/>
  <c r="CU499" i="44"/>
  <c r="CP499" i="44"/>
  <c r="CK499" i="44"/>
  <c r="CF499" i="44"/>
  <c r="HN499" i="44"/>
  <c r="HS499" i="44"/>
  <c r="HI499" i="44"/>
  <c r="HT495" i="44"/>
  <c r="HJ495" i="44"/>
  <c r="HO495" i="44"/>
  <c r="CY491" i="44"/>
  <c r="CT491" i="44"/>
  <c r="CO491" i="44"/>
  <c r="CJ491" i="44"/>
  <c r="CE491" i="44"/>
  <c r="HT491" i="44"/>
  <c r="HO491" i="44"/>
  <c r="HJ491" i="44"/>
  <c r="DA487" i="44"/>
  <c r="CV487" i="44"/>
  <c r="CQ487" i="44"/>
  <c r="CL487" i="44"/>
  <c r="CG487" i="44"/>
  <c r="DA483" i="44"/>
  <c r="CV483" i="44"/>
  <c r="CQ483" i="44"/>
  <c r="CL483" i="44"/>
  <c r="CG483" i="44"/>
  <c r="HH483" i="44"/>
  <c r="HR483" i="44"/>
  <c r="HM483" i="44"/>
  <c r="HM479" i="44"/>
  <c r="HH479" i="44"/>
  <c r="HR479" i="44"/>
  <c r="CZ475" i="44"/>
  <c r="CU475" i="44"/>
  <c r="CP475" i="44"/>
  <c r="CK475" i="44"/>
  <c r="CF475" i="44"/>
  <c r="CY471" i="44"/>
  <c r="CT471" i="44"/>
  <c r="CO471" i="44"/>
  <c r="CJ471" i="44"/>
  <c r="CE471" i="44"/>
  <c r="HT471" i="44"/>
  <c r="HJ471" i="44"/>
  <c r="HO471" i="44"/>
  <c r="DA467" i="44"/>
  <c r="CV467" i="44"/>
  <c r="CQ467" i="44"/>
  <c r="CL467" i="44"/>
  <c r="CG467" i="44"/>
  <c r="HS467" i="44"/>
  <c r="HI467" i="44"/>
  <c r="HN467" i="44"/>
  <c r="HT463" i="44"/>
  <c r="HO463" i="44"/>
  <c r="HJ463" i="44"/>
  <c r="CZ459" i="44"/>
  <c r="CU459" i="44"/>
  <c r="CP459" i="44"/>
  <c r="CK459" i="44"/>
  <c r="CF459" i="44"/>
  <c r="HH459" i="44"/>
  <c r="HM459" i="44"/>
  <c r="HR459" i="44"/>
  <c r="CY455" i="44"/>
  <c r="CT455" i="44"/>
  <c r="CO455" i="44"/>
  <c r="CJ455" i="44"/>
  <c r="CE455" i="44"/>
  <c r="DA451" i="44"/>
  <c r="CV451" i="44"/>
  <c r="CQ451" i="44"/>
  <c r="CL451" i="44"/>
  <c r="CG451" i="44"/>
  <c r="HS447" i="44"/>
  <c r="HI447" i="44"/>
  <c r="HN447" i="44"/>
  <c r="CZ443" i="44"/>
  <c r="CU443" i="44"/>
  <c r="CP443" i="44"/>
  <c r="CK443" i="44"/>
  <c r="CF443" i="44"/>
  <c r="HT443" i="44"/>
  <c r="HJ443" i="44"/>
  <c r="HO443" i="44"/>
  <c r="CY439" i="44"/>
  <c r="CT439" i="44"/>
  <c r="CO439" i="44"/>
  <c r="CJ439" i="44"/>
  <c r="CE439" i="44"/>
  <c r="DA435" i="44"/>
  <c r="CV435" i="44"/>
  <c r="CQ435" i="44"/>
  <c r="CL435" i="44"/>
  <c r="CG435" i="44"/>
  <c r="HH435" i="44"/>
  <c r="HR435" i="44"/>
  <c r="HM435" i="44"/>
  <c r="HM431" i="44"/>
  <c r="HH431" i="44"/>
  <c r="HR431" i="44"/>
  <c r="CZ427" i="44"/>
  <c r="CU427" i="44"/>
  <c r="CP427" i="44"/>
  <c r="CK427" i="44"/>
  <c r="CF427" i="44"/>
  <c r="CY423" i="44"/>
  <c r="CT423" i="44"/>
  <c r="CO423" i="44"/>
  <c r="CJ423" i="44"/>
  <c r="CE423" i="44"/>
  <c r="HS423" i="44"/>
  <c r="HN423" i="44"/>
  <c r="HI423" i="44"/>
  <c r="DA419" i="44"/>
  <c r="CV419" i="44"/>
  <c r="CQ419" i="44"/>
  <c r="CL419" i="44"/>
  <c r="CG419" i="44"/>
  <c r="HO419" i="44"/>
  <c r="HJ419" i="44"/>
  <c r="HT419" i="44"/>
  <c r="HM415" i="44"/>
  <c r="HH415" i="44"/>
  <c r="HR415" i="44"/>
  <c r="CZ411" i="44"/>
  <c r="CU411" i="44"/>
  <c r="CP411" i="44"/>
  <c r="CK411" i="44"/>
  <c r="CF411" i="44"/>
  <c r="CY407" i="44"/>
  <c r="CT407" i="44"/>
  <c r="CO407" i="44"/>
  <c r="CJ407" i="44"/>
  <c r="CE407" i="44"/>
  <c r="DA403" i="44"/>
  <c r="CV403" i="44"/>
  <c r="CQ403" i="44"/>
  <c r="CL403" i="44"/>
  <c r="CG403" i="44"/>
  <c r="HS399" i="44"/>
  <c r="HI399" i="44"/>
  <c r="HN399" i="44"/>
  <c r="CZ395" i="44"/>
  <c r="CU395" i="44"/>
  <c r="CP395" i="44"/>
  <c r="CK395" i="44"/>
  <c r="CF395" i="44"/>
  <c r="HT395" i="44"/>
  <c r="HO395" i="44"/>
  <c r="HJ395" i="44"/>
  <c r="CY391" i="44"/>
  <c r="CT391" i="44"/>
  <c r="CO391" i="44"/>
  <c r="CJ391" i="44"/>
  <c r="CE391" i="44"/>
  <c r="DA387" i="44"/>
  <c r="CV387" i="44"/>
  <c r="CQ387" i="44"/>
  <c r="CL387" i="44"/>
  <c r="CG387" i="44"/>
  <c r="HS383" i="44"/>
  <c r="HI383" i="44"/>
  <c r="HN383" i="44"/>
  <c r="CZ379" i="44"/>
  <c r="CU379" i="44"/>
  <c r="CP379" i="44"/>
  <c r="CK379" i="44"/>
  <c r="CF379" i="44"/>
  <c r="CY375" i="44"/>
  <c r="CT375" i="44"/>
  <c r="CO375" i="44"/>
  <c r="CJ375" i="44"/>
  <c r="CE375" i="44"/>
  <c r="DA371" i="44"/>
  <c r="CV371" i="44"/>
  <c r="CQ371" i="44"/>
  <c r="CL371" i="44"/>
  <c r="CG371" i="44"/>
  <c r="HS367" i="44"/>
  <c r="HI367" i="44"/>
  <c r="HN367" i="44"/>
  <c r="CZ363" i="44"/>
  <c r="CU363" i="44"/>
  <c r="CP363" i="44"/>
  <c r="CK363" i="44"/>
  <c r="CF363" i="44"/>
  <c r="CY359" i="44"/>
  <c r="CT359" i="44"/>
  <c r="CO359" i="44"/>
  <c r="CJ359" i="44"/>
  <c r="CE359" i="44"/>
  <c r="HS359" i="44"/>
  <c r="HI359" i="44"/>
  <c r="HN359" i="44"/>
  <c r="DA355" i="44"/>
  <c r="CV355" i="44"/>
  <c r="CQ355" i="44"/>
  <c r="CL355" i="44"/>
  <c r="CG355" i="44"/>
  <c r="HN355" i="44"/>
  <c r="HS355" i="44"/>
  <c r="HI355" i="44"/>
  <c r="HN351" i="44"/>
  <c r="HS351" i="44"/>
  <c r="HI351" i="44"/>
  <c r="HR351" i="44"/>
  <c r="HH351" i="44"/>
  <c r="HM351" i="44"/>
  <c r="CZ347" i="44"/>
  <c r="CU347" i="44"/>
  <c r="CP347" i="44"/>
  <c r="CK347" i="44"/>
  <c r="CF347" i="44"/>
  <c r="HR347" i="44"/>
  <c r="HM347" i="44"/>
  <c r="HH347" i="44"/>
  <c r="CY343" i="44"/>
  <c r="CT343" i="44"/>
  <c r="CO343" i="44"/>
  <c r="CJ343" i="44"/>
  <c r="CE343" i="44"/>
  <c r="DA339" i="44"/>
  <c r="CV339" i="44"/>
  <c r="CQ339" i="44"/>
  <c r="CL339" i="44"/>
  <c r="CG339" i="44"/>
  <c r="HS335" i="44"/>
  <c r="HI335" i="44"/>
  <c r="HN335" i="44"/>
  <c r="CZ331" i="44"/>
  <c r="CU331" i="44"/>
  <c r="CP331" i="44"/>
  <c r="CK331" i="44"/>
  <c r="CF331" i="44"/>
  <c r="CY327" i="44"/>
  <c r="CT327" i="44"/>
  <c r="CO327" i="44"/>
  <c r="CJ327" i="44"/>
  <c r="CE327" i="44"/>
  <c r="DA323" i="44"/>
  <c r="CV323" i="44"/>
  <c r="CQ323" i="44"/>
  <c r="CL323" i="44"/>
  <c r="CG323" i="44"/>
  <c r="HR323" i="44"/>
  <c r="HH323" i="44"/>
  <c r="HM323" i="44"/>
  <c r="HS319" i="44"/>
  <c r="HI319" i="44"/>
  <c r="HN319" i="44"/>
  <c r="CZ315" i="44"/>
  <c r="CU315" i="44"/>
  <c r="CP315" i="44"/>
  <c r="CK315" i="44"/>
  <c r="CF315" i="44"/>
  <c r="HR315" i="44"/>
  <c r="HH315" i="44"/>
  <c r="HM315" i="44"/>
  <c r="CY311" i="44"/>
  <c r="CT311" i="44"/>
  <c r="CO311" i="44"/>
  <c r="CJ311" i="44"/>
  <c r="CE311" i="44"/>
  <c r="HS311" i="44"/>
  <c r="HI311" i="44"/>
  <c r="HN311" i="44"/>
  <c r="DA307" i="44"/>
  <c r="CV307" i="44"/>
  <c r="CQ307" i="44"/>
  <c r="CL307" i="44"/>
  <c r="CG307" i="44"/>
  <c r="HN307" i="44"/>
  <c r="HS307" i="44"/>
  <c r="HI307" i="44"/>
  <c r="HS303" i="44"/>
  <c r="HI303" i="44"/>
  <c r="HN303" i="44"/>
  <c r="CZ299" i="44"/>
  <c r="CU299" i="44"/>
  <c r="CP299" i="44"/>
  <c r="CK299" i="44"/>
  <c r="CF299" i="44"/>
  <c r="HO299" i="44"/>
  <c r="HJ299" i="44"/>
  <c r="HT299" i="44"/>
  <c r="CY295" i="44"/>
  <c r="CT295" i="44"/>
  <c r="CO295" i="44"/>
  <c r="CJ295" i="44"/>
  <c r="CE295" i="44"/>
  <c r="DA291" i="44"/>
  <c r="CV291" i="44"/>
  <c r="CQ291" i="44"/>
  <c r="CL291" i="44"/>
  <c r="CG291" i="44"/>
  <c r="HS291" i="44"/>
  <c r="HI291" i="44"/>
  <c r="HN291" i="44"/>
  <c r="HS287" i="44"/>
  <c r="HI287" i="44"/>
  <c r="HN287" i="44"/>
  <c r="CZ283" i="44"/>
  <c r="CU283" i="44"/>
  <c r="CP283" i="44"/>
  <c r="CK283" i="44"/>
  <c r="CF283" i="44"/>
  <c r="HO283" i="44"/>
  <c r="HJ283" i="44"/>
  <c r="HT283" i="44"/>
  <c r="CY279" i="44"/>
  <c r="CT279" i="44"/>
  <c r="CO279" i="44"/>
  <c r="CJ279" i="44"/>
  <c r="CE279" i="44"/>
  <c r="DA275" i="44"/>
  <c r="CV275" i="44"/>
  <c r="CQ275" i="44"/>
  <c r="CL275" i="44"/>
  <c r="CG275" i="44"/>
  <c r="HJ271" i="44"/>
  <c r="HT271" i="44"/>
  <c r="HO271" i="44"/>
  <c r="CZ267" i="44"/>
  <c r="CU267" i="44"/>
  <c r="CP267" i="44"/>
  <c r="CK267" i="44"/>
  <c r="CF267" i="44"/>
  <c r="CY263" i="44"/>
  <c r="CT263" i="44"/>
  <c r="CO263" i="44"/>
  <c r="CJ263" i="44"/>
  <c r="CE263" i="44"/>
  <c r="HS263" i="44"/>
  <c r="HI263" i="44"/>
  <c r="HN263" i="44"/>
  <c r="DA259" i="44"/>
  <c r="CV259" i="44"/>
  <c r="CQ259" i="44"/>
  <c r="CL259" i="44"/>
  <c r="CG259" i="44"/>
  <c r="HJ255" i="44"/>
  <c r="HT255" i="44"/>
  <c r="HO255" i="44"/>
  <c r="CZ251" i="44"/>
  <c r="CU251" i="44"/>
  <c r="CP251" i="44"/>
  <c r="CK251" i="44"/>
  <c r="CF251" i="44"/>
  <c r="CY247" i="44"/>
  <c r="CT247" i="44"/>
  <c r="CO247" i="44"/>
  <c r="CJ247" i="44"/>
  <c r="CE247" i="44"/>
  <c r="HS247" i="44"/>
  <c r="HI247" i="44"/>
  <c r="HN247" i="44"/>
  <c r="DA243" i="44"/>
  <c r="CV243" i="44"/>
  <c r="CQ243" i="44"/>
  <c r="CL243" i="44"/>
  <c r="CG243" i="44"/>
  <c r="HJ239" i="44"/>
  <c r="HT239" i="44"/>
  <c r="HO239" i="44"/>
  <c r="CZ235" i="44"/>
  <c r="CU235" i="44"/>
  <c r="CP235" i="44"/>
  <c r="CK235" i="44"/>
  <c r="CF235" i="44"/>
  <c r="CY231" i="44"/>
  <c r="CT231" i="44"/>
  <c r="CO231" i="44"/>
  <c r="CJ231" i="44"/>
  <c r="CE231" i="44"/>
  <c r="HO231" i="44"/>
  <c r="HJ231" i="44"/>
  <c r="HT231" i="44"/>
  <c r="DA227" i="44"/>
  <c r="CV227" i="44"/>
  <c r="CQ227" i="44"/>
  <c r="CL227" i="44"/>
  <c r="CG227" i="44"/>
  <c r="HN227" i="44"/>
  <c r="HS227" i="44"/>
  <c r="HI227" i="44"/>
  <c r="HT223" i="44"/>
  <c r="HJ223" i="44"/>
  <c r="HO223" i="44"/>
  <c r="CZ219" i="44"/>
  <c r="CU219" i="44"/>
  <c r="CP219" i="44"/>
  <c r="CK219" i="44"/>
  <c r="CF219" i="44"/>
  <c r="HT219" i="44"/>
  <c r="HJ219" i="44"/>
  <c r="HO219" i="44"/>
  <c r="CY215" i="44"/>
  <c r="CT215" i="44"/>
  <c r="CO215" i="44"/>
  <c r="CJ215" i="44"/>
  <c r="CE215" i="44"/>
  <c r="HO215" i="44"/>
  <c r="HT215" i="44"/>
  <c r="HJ215" i="44"/>
  <c r="DA211" i="44"/>
  <c r="CV211" i="44"/>
  <c r="CQ211" i="44"/>
  <c r="CL211" i="44"/>
  <c r="CG211" i="44"/>
  <c r="HO211" i="44"/>
  <c r="HT211" i="44"/>
  <c r="HJ211" i="44"/>
  <c r="HT207" i="44"/>
  <c r="HJ207" i="44"/>
  <c r="HO207" i="44"/>
  <c r="CZ203" i="44"/>
  <c r="CU203" i="44"/>
  <c r="CP203" i="44"/>
  <c r="CK203" i="44"/>
  <c r="CF203" i="44"/>
  <c r="HT203" i="44"/>
  <c r="HJ203" i="44"/>
  <c r="HO203" i="44"/>
  <c r="CY199" i="44"/>
  <c r="CT199" i="44"/>
  <c r="CO199" i="44"/>
  <c r="CJ199" i="44"/>
  <c r="CE199" i="44"/>
  <c r="HO199" i="44"/>
  <c r="HT199" i="44"/>
  <c r="HJ199" i="44"/>
  <c r="DA195" i="44"/>
  <c r="CV195" i="44"/>
  <c r="CQ195" i="44"/>
  <c r="CL195" i="44"/>
  <c r="CG195" i="44"/>
  <c r="HN191" i="44"/>
  <c r="HS191" i="44"/>
  <c r="HI191" i="44"/>
  <c r="HR191" i="44"/>
  <c r="HH191" i="44"/>
  <c r="HM191" i="44"/>
  <c r="CZ187" i="44"/>
  <c r="CU187" i="44"/>
  <c r="CP187" i="44"/>
  <c r="CK187" i="44"/>
  <c r="CF187" i="44"/>
  <c r="HT187" i="44"/>
  <c r="HO187" i="44"/>
  <c r="HJ187" i="44"/>
  <c r="CY183" i="44"/>
  <c r="CT183" i="44"/>
  <c r="CO183" i="44"/>
  <c r="CJ183" i="44"/>
  <c r="CE183" i="44"/>
  <c r="DA179" i="44"/>
  <c r="CV179" i="44"/>
  <c r="CQ179" i="44"/>
  <c r="CL179" i="44"/>
  <c r="CG179" i="44"/>
  <c r="HR179" i="44"/>
  <c r="HM179" i="44"/>
  <c r="HH179" i="44"/>
  <c r="HR175" i="44"/>
  <c r="HH175" i="44"/>
  <c r="HM175" i="44"/>
  <c r="CZ171" i="44"/>
  <c r="CU171" i="44"/>
  <c r="CP171" i="44"/>
  <c r="CK171" i="44"/>
  <c r="CF171" i="44"/>
  <c r="CY167" i="44"/>
  <c r="CT167" i="44"/>
  <c r="CO167" i="44"/>
  <c r="CJ167" i="44"/>
  <c r="CE167" i="44"/>
  <c r="DA163" i="44"/>
  <c r="CV163" i="44"/>
  <c r="CQ163" i="44"/>
  <c r="CL163" i="44"/>
  <c r="CG163" i="44"/>
  <c r="HR163" i="44"/>
  <c r="HM163" i="44"/>
  <c r="HH163" i="44"/>
  <c r="HR159" i="44"/>
  <c r="HH159" i="44"/>
  <c r="HM159" i="44"/>
  <c r="CZ155" i="44"/>
  <c r="CU155" i="44"/>
  <c r="CP155" i="44"/>
  <c r="CK155" i="44"/>
  <c r="CF155" i="44"/>
  <c r="CY151" i="44"/>
  <c r="CT151" i="44"/>
  <c r="CO151" i="44"/>
  <c r="CJ151" i="44"/>
  <c r="CE151" i="44"/>
  <c r="HS151" i="44"/>
  <c r="HI151" i="44"/>
  <c r="HN151" i="44"/>
  <c r="DA147" i="44"/>
  <c r="CV147" i="44"/>
  <c r="CQ147" i="44"/>
  <c r="CL147" i="44"/>
  <c r="CG147" i="44"/>
  <c r="HS147" i="44"/>
  <c r="HI147" i="44"/>
  <c r="HN147" i="44"/>
  <c r="HS143" i="44"/>
  <c r="HI143" i="44"/>
  <c r="HN143" i="44"/>
  <c r="CZ139" i="44"/>
  <c r="CU139" i="44"/>
  <c r="CP139" i="44"/>
  <c r="CK139" i="44"/>
  <c r="CF139" i="44"/>
  <c r="HT139" i="44"/>
  <c r="HJ139" i="44"/>
  <c r="HO139" i="44"/>
  <c r="CY135" i="44"/>
  <c r="CT135" i="44"/>
  <c r="CO135" i="44"/>
  <c r="CJ135" i="44"/>
  <c r="CE135" i="44"/>
  <c r="DA131" i="44"/>
  <c r="CV131" i="44"/>
  <c r="CQ131" i="44"/>
  <c r="CL131" i="44"/>
  <c r="CG131" i="44"/>
  <c r="HS131" i="44"/>
  <c r="HI131" i="44"/>
  <c r="HN131" i="44"/>
  <c r="HS127" i="44"/>
  <c r="HI127" i="44"/>
  <c r="HN127" i="44"/>
  <c r="HH119" i="44"/>
  <c r="HR119" i="44"/>
  <c r="HM119" i="44"/>
  <c r="HT115" i="44"/>
  <c r="HJ115" i="44"/>
  <c r="HO115" i="44"/>
  <c r="HH111" i="44"/>
  <c r="HR111" i="44"/>
  <c r="HM111" i="44"/>
  <c r="HT95" i="44"/>
  <c r="HO95" i="44"/>
  <c r="HJ95" i="44"/>
  <c r="HT87" i="44"/>
  <c r="HO87" i="44"/>
  <c r="HJ87" i="44"/>
  <c r="HT79" i="44"/>
  <c r="HO79" i="44"/>
  <c r="HJ79" i="44"/>
  <c r="HT75" i="44"/>
  <c r="HO75" i="44"/>
  <c r="HJ75" i="44"/>
  <c r="HS71" i="44"/>
  <c r="HN71" i="44"/>
  <c r="HI71" i="44"/>
  <c r="HT67" i="44"/>
  <c r="HJ67" i="44"/>
  <c r="HO67" i="44"/>
  <c r="HT63" i="44"/>
  <c r="HJ63" i="44"/>
  <c r="HO63" i="44"/>
  <c r="HT59" i="44"/>
  <c r="HJ59" i="44"/>
  <c r="HO59" i="44"/>
  <c r="HS55" i="44"/>
  <c r="HN55" i="44"/>
  <c r="HI55" i="44"/>
  <c r="HS51" i="44"/>
  <c r="HI51" i="44"/>
  <c r="HN51" i="44"/>
  <c r="HT47" i="44"/>
  <c r="HJ47" i="44"/>
  <c r="HO47" i="44"/>
  <c r="HT43" i="44"/>
  <c r="HJ43" i="44"/>
  <c r="HO43" i="44"/>
  <c r="HS39" i="44"/>
  <c r="HN39" i="44"/>
  <c r="HI39" i="44"/>
  <c r="HS35" i="44"/>
  <c r="HI35" i="44"/>
  <c r="HN35" i="44"/>
  <c r="HR31" i="44"/>
  <c r="HM31" i="44"/>
  <c r="HH31" i="44"/>
  <c r="HM27" i="44"/>
  <c r="HH27" i="44"/>
  <c r="HR27" i="44"/>
  <c r="GQ528" i="44"/>
  <c r="CZ526" i="44"/>
  <c r="CU526" i="44"/>
  <c r="CP526" i="44"/>
  <c r="CK526" i="44"/>
  <c r="CF526" i="44"/>
  <c r="CY522" i="44"/>
  <c r="CT522" i="44"/>
  <c r="CO522" i="44"/>
  <c r="CJ522" i="44"/>
  <c r="CE522" i="44"/>
  <c r="HS518" i="44"/>
  <c r="HI518" i="44"/>
  <c r="HN518" i="44"/>
  <c r="DA514" i="44"/>
  <c r="CV514" i="44"/>
  <c r="CQ514" i="44"/>
  <c r="CL514" i="44"/>
  <c r="CG514" i="44"/>
  <c r="CZ510" i="44"/>
  <c r="CU510" i="44"/>
  <c r="CP510" i="44"/>
  <c r="CK510" i="44"/>
  <c r="CF510" i="44"/>
  <c r="HR510" i="44"/>
  <c r="HH510" i="44"/>
  <c r="HM510" i="44"/>
  <c r="CY506" i="44"/>
  <c r="CT506" i="44"/>
  <c r="CO506" i="44"/>
  <c r="CJ506" i="44"/>
  <c r="CE506" i="44"/>
  <c r="HS506" i="44"/>
  <c r="HN506" i="44"/>
  <c r="HI506" i="44"/>
  <c r="HN502" i="44"/>
  <c r="HI502" i="44"/>
  <c r="HS502" i="44"/>
  <c r="HR502" i="44"/>
  <c r="HH502" i="44"/>
  <c r="HM502" i="44"/>
  <c r="DA498" i="44"/>
  <c r="CV498" i="44"/>
  <c r="CQ498" i="44"/>
  <c r="CL498" i="44"/>
  <c r="CG498" i="44"/>
  <c r="HR498" i="44"/>
  <c r="HM498" i="44"/>
  <c r="HH498" i="44"/>
  <c r="CZ494" i="44"/>
  <c r="CU494" i="44"/>
  <c r="CP494" i="44"/>
  <c r="CK494" i="44"/>
  <c r="CF494" i="44"/>
  <c r="CY490" i="44"/>
  <c r="CT490" i="44"/>
  <c r="CO490" i="44"/>
  <c r="CJ490" i="44"/>
  <c r="CE490" i="44"/>
  <c r="HN486" i="44"/>
  <c r="HS486" i="44"/>
  <c r="HI486" i="44"/>
  <c r="HM486" i="44"/>
  <c r="HR486" i="44"/>
  <c r="HH486" i="44"/>
  <c r="CY482" i="44"/>
  <c r="CT482" i="44"/>
  <c r="CO482" i="44"/>
  <c r="CJ482" i="44"/>
  <c r="CE482" i="44"/>
  <c r="HR482" i="44"/>
  <c r="HH482" i="44"/>
  <c r="HM482" i="44"/>
  <c r="DA478" i="44"/>
  <c r="CV478" i="44"/>
  <c r="CQ478" i="44"/>
  <c r="CL478" i="44"/>
  <c r="CG478" i="44"/>
  <c r="HS478" i="44"/>
  <c r="HI478" i="44"/>
  <c r="HN478" i="44"/>
  <c r="CZ474" i="44"/>
  <c r="CU474" i="44"/>
  <c r="CP474" i="44"/>
  <c r="CK474" i="44"/>
  <c r="CF474" i="44"/>
  <c r="HS474" i="44"/>
  <c r="HI474" i="44"/>
  <c r="HN474" i="44"/>
  <c r="HM470" i="44"/>
  <c r="HR470" i="44"/>
  <c r="HH470" i="44"/>
  <c r="CY466" i="44"/>
  <c r="CT466" i="44"/>
  <c r="CO466" i="44"/>
  <c r="CJ466" i="44"/>
  <c r="CE466" i="44"/>
  <c r="DA462" i="44"/>
  <c r="CV462" i="44"/>
  <c r="CQ462" i="44"/>
  <c r="CL462" i="44"/>
  <c r="CG462" i="44"/>
  <c r="HO462" i="44"/>
  <c r="HT462" i="44"/>
  <c r="HJ462" i="44"/>
  <c r="CZ458" i="44"/>
  <c r="CU458" i="44"/>
  <c r="CP458" i="44"/>
  <c r="CK458" i="44"/>
  <c r="CF458" i="44"/>
  <c r="HJ458" i="44"/>
  <c r="HT458" i="44"/>
  <c r="HO458" i="44"/>
  <c r="HT454" i="44"/>
  <c r="HO454" i="44"/>
  <c r="HJ454" i="44"/>
  <c r="CY450" i="44"/>
  <c r="CT450" i="44"/>
  <c r="CO450" i="44"/>
  <c r="CJ450" i="44"/>
  <c r="CE450" i="44"/>
  <c r="HT450" i="44"/>
  <c r="HJ450" i="44"/>
  <c r="HO450" i="44"/>
  <c r="DA446" i="44"/>
  <c r="CV446" i="44"/>
  <c r="CQ446" i="44"/>
  <c r="CL446" i="44"/>
  <c r="CG446" i="44"/>
  <c r="HT446" i="44"/>
  <c r="HO446" i="44"/>
  <c r="HJ446" i="44"/>
  <c r="CZ442" i="44"/>
  <c r="CU442" i="44"/>
  <c r="CP442" i="44"/>
  <c r="CK442" i="44"/>
  <c r="CF442" i="44"/>
  <c r="HN438" i="44"/>
  <c r="HI438" i="44"/>
  <c r="HS438" i="44"/>
  <c r="HM438" i="44"/>
  <c r="HR438" i="44"/>
  <c r="HH438" i="44"/>
  <c r="CY434" i="44"/>
  <c r="CT434" i="44"/>
  <c r="CO434" i="44"/>
  <c r="CJ434" i="44"/>
  <c r="CE434" i="44"/>
  <c r="HR434" i="44"/>
  <c r="HH434" i="44"/>
  <c r="HM434" i="44"/>
  <c r="DA430" i="44"/>
  <c r="CV430" i="44"/>
  <c r="CQ430" i="44"/>
  <c r="CL430" i="44"/>
  <c r="CG430" i="44"/>
  <c r="HS430" i="44"/>
  <c r="HI430" i="44"/>
  <c r="HN430" i="44"/>
  <c r="CZ426" i="44"/>
  <c r="CU426" i="44"/>
  <c r="CP426" i="44"/>
  <c r="CK426" i="44"/>
  <c r="CF426" i="44"/>
  <c r="HS426" i="44"/>
  <c r="HI426" i="44"/>
  <c r="HN426" i="44"/>
  <c r="HN422" i="44"/>
  <c r="HS422" i="44"/>
  <c r="HI422" i="44"/>
  <c r="CY418" i="44"/>
  <c r="CT418" i="44"/>
  <c r="CO418" i="44"/>
  <c r="CJ418" i="44"/>
  <c r="CE418" i="44"/>
  <c r="HJ418" i="44"/>
  <c r="HO418" i="44"/>
  <c r="HT418" i="44"/>
  <c r="DA414" i="44"/>
  <c r="CV414" i="44"/>
  <c r="CQ414" i="44"/>
  <c r="CL414" i="44"/>
  <c r="CG414" i="44"/>
  <c r="CZ410" i="44"/>
  <c r="CU410" i="44"/>
  <c r="CP410" i="44"/>
  <c r="CK410" i="44"/>
  <c r="CF410" i="44"/>
  <c r="HT410" i="44"/>
  <c r="HJ410" i="44"/>
  <c r="HO410" i="44"/>
  <c r="HT406" i="44"/>
  <c r="HJ406" i="44"/>
  <c r="HO406" i="44"/>
  <c r="CY402" i="44"/>
  <c r="CT402" i="44"/>
  <c r="CO402" i="44"/>
  <c r="CJ402" i="44"/>
  <c r="CE402" i="44"/>
  <c r="HS402" i="44"/>
  <c r="HI402" i="44"/>
  <c r="HN402" i="44"/>
  <c r="DA398" i="44"/>
  <c r="CV398" i="44"/>
  <c r="CQ398" i="44"/>
  <c r="CL398" i="44"/>
  <c r="CG398" i="44"/>
  <c r="CZ394" i="44"/>
  <c r="CU394" i="44"/>
  <c r="CP394" i="44"/>
  <c r="CK394" i="44"/>
  <c r="CF394" i="44"/>
  <c r="HM394" i="44"/>
  <c r="HR394" i="44"/>
  <c r="HH394" i="44"/>
  <c r="HS390" i="44"/>
  <c r="HN390" i="44"/>
  <c r="HI390" i="44"/>
  <c r="CY386" i="44"/>
  <c r="CT386" i="44"/>
  <c r="CO386" i="44"/>
  <c r="CJ386" i="44"/>
  <c r="CE386" i="44"/>
  <c r="DA382" i="44"/>
  <c r="CV382" i="44"/>
  <c r="CQ382" i="44"/>
  <c r="CL382" i="44"/>
  <c r="CG382" i="44"/>
  <c r="CZ378" i="44"/>
  <c r="CU378" i="44"/>
  <c r="CP378" i="44"/>
  <c r="CK378" i="44"/>
  <c r="CF378" i="44"/>
  <c r="HS374" i="44"/>
  <c r="HN374" i="44"/>
  <c r="HI374" i="44"/>
  <c r="CY370" i="44"/>
  <c r="CT370" i="44"/>
  <c r="CO370" i="44"/>
  <c r="CJ370" i="44"/>
  <c r="CE370" i="44"/>
  <c r="DA366" i="44"/>
  <c r="CV366" i="44"/>
  <c r="CQ366" i="44"/>
  <c r="CL366" i="44"/>
  <c r="CG366" i="44"/>
  <c r="CZ362" i="44"/>
  <c r="CU362" i="44"/>
  <c r="CP362" i="44"/>
  <c r="CK362" i="44"/>
  <c r="CF362" i="44"/>
  <c r="HS358" i="44"/>
  <c r="HN358" i="44"/>
  <c r="HI358" i="44"/>
  <c r="HR358" i="44"/>
  <c r="HH358" i="44"/>
  <c r="HM358" i="44"/>
  <c r="CY354" i="44"/>
  <c r="CT354" i="44"/>
  <c r="CO354" i="44"/>
  <c r="CJ354" i="44"/>
  <c r="CE354" i="44"/>
  <c r="HR354" i="44"/>
  <c r="HM354" i="44"/>
  <c r="HH354" i="44"/>
  <c r="DA350" i="44"/>
  <c r="CV350" i="44"/>
  <c r="CQ350" i="44"/>
  <c r="CL350" i="44"/>
  <c r="CG350" i="44"/>
  <c r="HS350" i="44"/>
  <c r="HN350" i="44"/>
  <c r="HI350" i="44"/>
  <c r="CZ346" i="44"/>
  <c r="CU346" i="44"/>
  <c r="CP346" i="44"/>
  <c r="CK346" i="44"/>
  <c r="CF346" i="44"/>
  <c r="HS346" i="44"/>
  <c r="HI346" i="44"/>
  <c r="HN346" i="44"/>
  <c r="HN342" i="44"/>
  <c r="HI342" i="44"/>
  <c r="HS342" i="44"/>
  <c r="CY338" i="44"/>
  <c r="CT338" i="44"/>
  <c r="CO338" i="44"/>
  <c r="CJ338" i="44"/>
  <c r="CE338" i="44"/>
  <c r="HJ338" i="44"/>
  <c r="HT338" i="44"/>
  <c r="HO338" i="44"/>
  <c r="DA334" i="44"/>
  <c r="CV334" i="44"/>
  <c r="CQ334" i="44"/>
  <c r="CL334" i="44"/>
  <c r="CG334" i="44"/>
  <c r="CZ330" i="44"/>
  <c r="CU330" i="44"/>
  <c r="CP330" i="44"/>
  <c r="CK330" i="44"/>
  <c r="CF330" i="44"/>
  <c r="HR330" i="44"/>
  <c r="HH330" i="44"/>
  <c r="HM330" i="44"/>
  <c r="HS326" i="44"/>
  <c r="HI326" i="44"/>
  <c r="HN326" i="44"/>
  <c r="CY322" i="44"/>
  <c r="CT322" i="44"/>
  <c r="CO322" i="44"/>
  <c r="CJ322" i="44"/>
  <c r="CE322" i="44"/>
  <c r="DA318" i="44"/>
  <c r="CV318" i="44"/>
  <c r="CQ318" i="44"/>
  <c r="CL318" i="44"/>
  <c r="CG318" i="44"/>
  <c r="HO318" i="44"/>
  <c r="HJ318" i="44"/>
  <c r="HT318" i="44"/>
  <c r="CZ314" i="44"/>
  <c r="CU314" i="44"/>
  <c r="CP314" i="44"/>
  <c r="CK314" i="44"/>
  <c r="CF314" i="44"/>
  <c r="HS314" i="44"/>
  <c r="HI314" i="44"/>
  <c r="HN314" i="44"/>
  <c r="HS310" i="44"/>
  <c r="HI310" i="44"/>
  <c r="HN310" i="44"/>
  <c r="HR310" i="44"/>
  <c r="HH310" i="44"/>
  <c r="HM310" i="44"/>
  <c r="CY306" i="44"/>
  <c r="CT306" i="44"/>
  <c r="CO306" i="44"/>
  <c r="CJ306" i="44"/>
  <c r="CE306" i="44"/>
  <c r="HR306" i="44"/>
  <c r="HM306" i="44"/>
  <c r="HH306" i="44"/>
  <c r="DA302" i="44"/>
  <c r="CV302" i="44"/>
  <c r="CQ302" i="44"/>
  <c r="CL302" i="44"/>
  <c r="CG302" i="44"/>
  <c r="HO302" i="44"/>
  <c r="HT302" i="44"/>
  <c r="HJ302" i="44"/>
  <c r="CZ298" i="44"/>
  <c r="CU298" i="44"/>
  <c r="CP298" i="44"/>
  <c r="CK298" i="44"/>
  <c r="CF298" i="44"/>
  <c r="HH298" i="44"/>
  <c r="HR298" i="44"/>
  <c r="HM298" i="44"/>
  <c r="HS294" i="44"/>
  <c r="HI294" i="44"/>
  <c r="HN294" i="44"/>
  <c r="HM294" i="44"/>
  <c r="HH294" i="44"/>
  <c r="HR294" i="44"/>
  <c r="CY290" i="44"/>
  <c r="CT290" i="44"/>
  <c r="CO290" i="44"/>
  <c r="CJ290" i="44"/>
  <c r="CE290" i="44"/>
  <c r="DA286" i="44"/>
  <c r="CV286" i="44"/>
  <c r="CQ286" i="44"/>
  <c r="CL286" i="44"/>
  <c r="CG286" i="44"/>
  <c r="HT286" i="44"/>
  <c r="HJ286" i="44"/>
  <c r="HO286" i="44"/>
  <c r="CZ282" i="44"/>
  <c r="CU282" i="44"/>
  <c r="CP282" i="44"/>
  <c r="CK282" i="44"/>
  <c r="CF282" i="44"/>
  <c r="HH282" i="44"/>
  <c r="HR282" i="44"/>
  <c r="HM282" i="44"/>
  <c r="HS278" i="44"/>
  <c r="HI278" i="44"/>
  <c r="HN278" i="44"/>
  <c r="HM278" i="44"/>
  <c r="HH278" i="44"/>
  <c r="HR278" i="44"/>
  <c r="CY274" i="44"/>
  <c r="CT274" i="44"/>
  <c r="CO274" i="44"/>
  <c r="CJ274" i="44"/>
  <c r="CE274" i="44"/>
  <c r="HT274" i="44"/>
  <c r="HJ274" i="44"/>
  <c r="HO274" i="44"/>
  <c r="DA270" i="44"/>
  <c r="CV270" i="44"/>
  <c r="CQ270" i="44"/>
  <c r="CL270" i="44"/>
  <c r="CG270" i="44"/>
  <c r="CZ266" i="44"/>
  <c r="CU266" i="44"/>
  <c r="CP266" i="44"/>
  <c r="CK266" i="44"/>
  <c r="CF266" i="44"/>
  <c r="HS266" i="44"/>
  <c r="HN266" i="44"/>
  <c r="HI266" i="44"/>
  <c r="HS262" i="44"/>
  <c r="HI262" i="44"/>
  <c r="HN262" i="44"/>
  <c r="CY258" i="44"/>
  <c r="CT258" i="44"/>
  <c r="CO258" i="44"/>
  <c r="CJ258" i="44"/>
  <c r="CE258" i="44"/>
  <c r="HT258" i="44"/>
  <c r="HJ258" i="44"/>
  <c r="HO258" i="44"/>
  <c r="DA254" i="44"/>
  <c r="CV254" i="44"/>
  <c r="CQ254" i="44"/>
  <c r="CL254" i="44"/>
  <c r="CG254" i="44"/>
  <c r="CZ250" i="44"/>
  <c r="CU250" i="44"/>
  <c r="CP250" i="44"/>
  <c r="CK250" i="44"/>
  <c r="CF250" i="44"/>
  <c r="HS250" i="44"/>
  <c r="HI250" i="44"/>
  <c r="HN250" i="44"/>
  <c r="HS246" i="44"/>
  <c r="HI246" i="44"/>
  <c r="HN246" i="44"/>
  <c r="CY242" i="44"/>
  <c r="CT242" i="44"/>
  <c r="CO242" i="44"/>
  <c r="CJ242" i="44"/>
  <c r="CE242" i="44"/>
  <c r="HT242" i="44"/>
  <c r="HJ242" i="44"/>
  <c r="HO242" i="44"/>
  <c r="DA238" i="44"/>
  <c r="CV238" i="44"/>
  <c r="CQ238" i="44"/>
  <c r="CL238" i="44"/>
  <c r="CG238" i="44"/>
  <c r="CZ234" i="44"/>
  <c r="CU234" i="44"/>
  <c r="CP234" i="44"/>
  <c r="CK234" i="44"/>
  <c r="CF234" i="44"/>
  <c r="HT234" i="44"/>
  <c r="HO234" i="44"/>
  <c r="HJ234" i="44"/>
  <c r="HS230" i="44"/>
  <c r="HN230" i="44"/>
  <c r="HI230" i="44"/>
  <c r="CY226" i="44"/>
  <c r="CT226" i="44"/>
  <c r="CO226" i="44"/>
  <c r="CJ226" i="44"/>
  <c r="CE226" i="44"/>
  <c r="DA222" i="44"/>
  <c r="CV222" i="44"/>
  <c r="CQ222" i="44"/>
  <c r="CL222" i="44"/>
  <c r="CG222" i="44"/>
  <c r="HO222" i="44"/>
  <c r="HJ222" i="44"/>
  <c r="HT222" i="44"/>
  <c r="CZ218" i="44"/>
  <c r="CU218" i="44"/>
  <c r="CP218" i="44"/>
  <c r="CK218" i="44"/>
  <c r="CF218" i="44"/>
  <c r="HT218" i="44"/>
  <c r="HO218" i="44"/>
  <c r="HJ218" i="44"/>
  <c r="HJ214" i="44"/>
  <c r="HT214" i="44"/>
  <c r="HO214" i="44"/>
  <c r="CY210" i="44"/>
  <c r="CT210" i="44"/>
  <c r="CO210" i="44"/>
  <c r="CJ210" i="44"/>
  <c r="CE210" i="44"/>
  <c r="HO210" i="44"/>
  <c r="HJ210" i="44"/>
  <c r="HT210" i="44"/>
  <c r="DA206" i="44"/>
  <c r="CV206" i="44"/>
  <c r="CQ206" i="44"/>
  <c r="CL206" i="44"/>
  <c r="CG206" i="44"/>
  <c r="HO206" i="44"/>
  <c r="HJ206" i="44"/>
  <c r="HT206" i="44"/>
  <c r="CZ202" i="44"/>
  <c r="CU202" i="44"/>
  <c r="CP202" i="44"/>
  <c r="CK202" i="44"/>
  <c r="CF202" i="44"/>
  <c r="HT202" i="44"/>
  <c r="HO202" i="44"/>
  <c r="HJ202" i="44"/>
  <c r="HR198" i="44"/>
  <c r="HH198" i="44"/>
  <c r="HM198" i="44"/>
  <c r="HJ198" i="44"/>
  <c r="HT198" i="44"/>
  <c r="HO198" i="44"/>
  <c r="CY194" i="44"/>
  <c r="CT194" i="44"/>
  <c r="CO194" i="44"/>
  <c r="CJ194" i="44"/>
  <c r="CE194" i="44"/>
  <c r="HO194" i="44"/>
  <c r="HJ194" i="44"/>
  <c r="HT194" i="44"/>
  <c r="DA190" i="44"/>
  <c r="CV190" i="44"/>
  <c r="CQ190" i="44"/>
  <c r="CL190" i="44"/>
  <c r="CG190" i="44"/>
  <c r="HS190" i="44"/>
  <c r="HN190" i="44"/>
  <c r="HI190" i="44"/>
  <c r="CZ186" i="44"/>
  <c r="CU186" i="44"/>
  <c r="CP186" i="44"/>
  <c r="CK186" i="44"/>
  <c r="CF186" i="44"/>
  <c r="HR186" i="44"/>
  <c r="HH186" i="44"/>
  <c r="HM186" i="44"/>
  <c r="HR182" i="44"/>
  <c r="HH182" i="44"/>
  <c r="HM182" i="44"/>
  <c r="CY178" i="44"/>
  <c r="CT178" i="44"/>
  <c r="CO178" i="44"/>
  <c r="CJ178" i="44"/>
  <c r="CE178" i="44"/>
  <c r="DA174" i="44"/>
  <c r="CV174" i="44"/>
  <c r="CQ174" i="44"/>
  <c r="CL174" i="44"/>
  <c r="CG174" i="44"/>
  <c r="CZ170" i="44"/>
  <c r="CU170" i="44"/>
  <c r="CP170" i="44"/>
  <c r="CK170" i="44"/>
  <c r="CF170" i="44"/>
  <c r="HR170" i="44"/>
  <c r="HH170" i="44"/>
  <c r="HM170" i="44"/>
  <c r="HR166" i="44"/>
  <c r="HH166" i="44"/>
  <c r="HM166" i="44"/>
  <c r="CY162" i="44"/>
  <c r="CT162" i="44"/>
  <c r="CO162" i="44"/>
  <c r="CJ162" i="44"/>
  <c r="CE162" i="44"/>
  <c r="DA158" i="44"/>
  <c r="CV158" i="44"/>
  <c r="CQ158" i="44"/>
  <c r="CL158" i="44"/>
  <c r="CG158" i="44"/>
  <c r="CZ154" i="44"/>
  <c r="CU154" i="44"/>
  <c r="CP154" i="44"/>
  <c r="CK154" i="44"/>
  <c r="CF154" i="44"/>
  <c r="HR154" i="44"/>
  <c r="HH154" i="44"/>
  <c r="HM154" i="44"/>
  <c r="HI150" i="44"/>
  <c r="HS150" i="44"/>
  <c r="HN150" i="44"/>
  <c r="HR150" i="44"/>
  <c r="HH150" i="44"/>
  <c r="HM150" i="44"/>
  <c r="CY146" i="44"/>
  <c r="CT146" i="44"/>
  <c r="CO146" i="44"/>
  <c r="CJ146" i="44"/>
  <c r="CE146" i="44"/>
  <c r="HR146" i="44"/>
  <c r="HH146" i="44"/>
  <c r="HM146" i="44"/>
  <c r="DA142" i="44"/>
  <c r="CV142" i="44"/>
  <c r="CQ142" i="44"/>
  <c r="CL142" i="44"/>
  <c r="CG142" i="44"/>
  <c r="CZ138" i="44"/>
  <c r="CU138" i="44"/>
  <c r="CP138" i="44"/>
  <c r="CK138" i="44"/>
  <c r="CF138" i="44"/>
  <c r="HT138" i="44"/>
  <c r="HJ138" i="44"/>
  <c r="HO138" i="44"/>
  <c r="HM134" i="44"/>
  <c r="HR134" i="44"/>
  <c r="HH134" i="44"/>
  <c r="CY130" i="44"/>
  <c r="CT130" i="44"/>
  <c r="CO130" i="44"/>
  <c r="CJ130" i="44"/>
  <c r="CE130" i="44"/>
  <c r="HR130" i="44"/>
  <c r="HH130" i="44"/>
  <c r="HM130" i="44"/>
  <c r="DA126" i="44"/>
  <c r="CV126" i="44"/>
  <c r="CQ126" i="44"/>
  <c r="CL126" i="44"/>
  <c r="CG126" i="44"/>
  <c r="HT122" i="44"/>
  <c r="HJ122" i="44"/>
  <c r="HO122" i="44"/>
  <c r="HR118" i="44"/>
  <c r="HM118" i="44"/>
  <c r="HH118" i="44"/>
  <c r="HT114" i="44"/>
  <c r="HJ114" i="44"/>
  <c r="HO114" i="44"/>
  <c r="HM110" i="44"/>
  <c r="HH110" i="44"/>
  <c r="HR110" i="44"/>
  <c r="HI106" i="44"/>
  <c r="HS106" i="44"/>
  <c r="HN106" i="44"/>
  <c r="HT102" i="44"/>
  <c r="HJ102" i="44"/>
  <c r="HO102" i="44"/>
  <c r="HS82" i="44"/>
  <c r="HN82" i="44"/>
  <c r="HI82" i="44"/>
  <c r="HI78" i="44"/>
  <c r="HN78" i="44"/>
  <c r="HS78" i="44"/>
  <c r="HS66" i="44"/>
  <c r="HN66" i="44"/>
  <c r="HI66" i="44"/>
  <c r="HS62" i="44"/>
  <c r="HN62" i="44"/>
  <c r="HI62" i="44"/>
  <c r="HM62" i="44"/>
  <c r="HH62" i="44"/>
  <c r="HR62" i="44"/>
  <c r="HH58" i="44"/>
  <c r="HR58" i="44"/>
  <c r="HM58" i="44"/>
  <c r="HT54" i="44"/>
  <c r="HJ54" i="44"/>
  <c r="HO54" i="44"/>
  <c r="HT46" i="44"/>
  <c r="HJ46" i="44"/>
  <c r="HO46" i="44"/>
  <c r="HT42" i="44"/>
  <c r="HO42" i="44"/>
  <c r="HJ42" i="44"/>
  <c r="HN38" i="44"/>
  <c r="HI38" i="44"/>
  <c r="HS38" i="44"/>
  <c r="HN30" i="44"/>
  <c r="HI30" i="44"/>
  <c r="HS30" i="44"/>
  <c r="HR30" i="44"/>
  <c r="HM30" i="44"/>
  <c r="HH30" i="44"/>
  <c r="C32" i="48"/>
  <c r="C32" i="51"/>
  <c r="C42" i="51"/>
  <c r="E14" i="49"/>
  <c r="C40" i="51"/>
  <c r="C30" i="51"/>
  <c r="AS55" i="49"/>
  <c r="AY54" i="49" s="1"/>
  <c r="FG21" i="52" s="1"/>
  <c r="AS56" i="49"/>
  <c r="AY55" i="49" s="1"/>
  <c r="FG22" i="52" s="1"/>
  <c r="DU119" i="44"/>
  <c r="DV119" i="44"/>
  <c r="DW119" i="44"/>
  <c r="DU115" i="44"/>
  <c r="DV115" i="44"/>
  <c r="DW115" i="44"/>
  <c r="DU111" i="44"/>
  <c r="DV111" i="44"/>
  <c r="DW111" i="44"/>
  <c r="DU107" i="44"/>
  <c r="DV107" i="44"/>
  <c r="DW107" i="44"/>
  <c r="DU103" i="44"/>
  <c r="DV103" i="44"/>
  <c r="DW103" i="44"/>
  <c r="DU99" i="44"/>
  <c r="DV99" i="44"/>
  <c r="DW99" i="44"/>
  <c r="DU95" i="44"/>
  <c r="DV95" i="44"/>
  <c r="DW95" i="44"/>
  <c r="DU91" i="44"/>
  <c r="DV91" i="44"/>
  <c r="DW91" i="44"/>
  <c r="DU87" i="44"/>
  <c r="DV87" i="44"/>
  <c r="DW87" i="44"/>
  <c r="DU83" i="44"/>
  <c r="DV83" i="44"/>
  <c r="DW83" i="44"/>
  <c r="DU79" i="44"/>
  <c r="DV79" i="44"/>
  <c r="DW79" i="44"/>
  <c r="DU75" i="44"/>
  <c r="DV75" i="44"/>
  <c r="DW75" i="44"/>
  <c r="DU71" i="44"/>
  <c r="DV71" i="44"/>
  <c r="DW71" i="44"/>
  <c r="DU67" i="44"/>
  <c r="DV67" i="44"/>
  <c r="DW67" i="44"/>
  <c r="DU63" i="44"/>
  <c r="DV63" i="44"/>
  <c r="DW63" i="44"/>
  <c r="DU59" i="44"/>
  <c r="DV59" i="44"/>
  <c r="DW59" i="44"/>
  <c r="DU55" i="44"/>
  <c r="DV55" i="44"/>
  <c r="DW55" i="44"/>
  <c r="DU51" i="44"/>
  <c r="DV51" i="44"/>
  <c r="DW51" i="44"/>
  <c r="DU47" i="44"/>
  <c r="DV47" i="44"/>
  <c r="DW47" i="44"/>
  <c r="DU43" i="44"/>
  <c r="DV43" i="44"/>
  <c r="DW43" i="44"/>
  <c r="DU39" i="44"/>
  <c r="DV39" i="44"/>
  <c r="DW39" i="44"/>
  <c r="DW27" i="44"/>
  <c r="DV27" i="44"/>
  <c r="DV29" i="44"/>
  <c r="DU29" i="44"/>
  <c r="DW29" i="44"/>
  <c r="DU31" i="44"/>
  <c r="DV31" i="44"/>
  <c r="DW31" i="44"/>
  <c r="DV33" i="44"/>
  <c r="DU33" i="44"/>
  <c r="DW33" i="44"/>
  <c r="DU35" i="44"/>
  <c r="DV35" i="44"/>
  <c r="DW35" i="44"/>
  <c r="DW122" i="44"/>
  <c r="DV122" i="44"/>
  <c r="DU122" i="44"/>
  <c r="DW118" i="44"/>
  <c r="DV118" i="44"/>
  <c r="DU118" i="44"/>
  <c r="DW114" i="44"/>
  <c r="DV114" i="44"/>
  <c r="DU114" i="44"/>
  <c r="DW110" i="44"/>
  <c r="DV110" i="44"/>
  <c r="DU110" i="44"/>
  <c r="DW106" i="44"/>
  <c r="DV106" i="44"/>
  <c r="DU106" i="44"/>
  <c r="DW102" i="44"/>
  <c r="DV102" i="44"/>
  <c r="DU102" i="44"/>
  <c r="DW98" i="44"/>
  <c r="DV98" i="44"/>
  <c r="DU98" i="44"/>
  <c r="DW94" i="44"/>
  <c r="DV94" i="44"/>
  <c r="DU94" i="44"/>
  <c r="DW90" i="44"/>
  <c r="DV90" i="44"/>
  <c r="DU90" i="44"/>
  <c r="DW86" i="44"/>
  <c r="DV86" i="44"/>
  <c r="DU86" i="44"/>
  <c r="DW82" i="44"/>
  <c r="DV82" i="44"/>
  <c r="DU82" i="44"/>
  <c r="DW78" i="44"/>
  <c r="DV78" i="44"/>
  <c r="DU78" i="44"/>
  <c r="DW74" i="44"/>
  <c r="DV74" i="44"/>
  <c r="DU74" i="44"/>
  <c r="DW70" i="44"/>
  <c r="DV70" i="44"/>
  <c r="DU70" i="44"/>
  <c r="DW66" i="44"/>
  <c r="DV66" i="44"/>
  <c r="DU66" i="44"/>
  <c r="DW62" i="44"/>
  <c r="DV62" i="44"/>
  <c r="DU62" i="44"/>
  <c r="DW58" i="44"/>
  <c r="DV58" i="44"/>
  <c r="DU58" i="44"/>
  <c r="DW54" i="44"/>
  <c r="DV54" i="44"/>
  <c r="DU54" i="44"/>
  <c r="DW50" i="44"/>
  <c r="DV50" i="44"/>
  <c r="DU50" i="44"/>
  <c r="DW46" i="44"/>
  <c r="DV46" i="44"/>
  <c r="DU46" i="44"/>
  <c r="DW42" i="44"/>
  <c r="DV42" i="44"/>
  <c r="DU42" i="44"/>
  <c r="DW38" i="44"/>
  <c r="DV38" i="44"/>
  <c r="DU38" i="44"/>
  <c r="DV121" i="44"/>
  <c r="DU121" i="44"/>
  <c r="DW121" i="44"/>
  <c r="DV117" i="44"/>
  <c r="DU117" i="44"/>
  <c r="DW117" i="44"/>
  <c r="DV113" i="44"/>
  <c r="DU113" i="44"/>
  <c r="DW113" i="44"/>
  <c r="DV109" i="44"/>
  <c r="DU109" i="44"/>
  <c r="DW109" i="44"/>
  <c r="DV105" i="44"/>
  <c r="DU105" i="44"/>
  <c r="DW105" i="44"/>
  <c r="DV101" i="44"/>
  <c r="DU101" i="44"/>
  <c r="DW101" i="44"/>
  <c r="DV97" i="44"/>
  <c r="DU97" i="44"/>
  <c r="DW97" i="44"/>
  <c r="DV93" i="44"/>
  <c r="DU93" i="44"/>
  <c r="DW93" i="44"/>
  <c r="DV89" i="44"/>
  <c r="DU89" i="44"/>
  <c r="DW89" i="44"/>
  <c r="DV85" i="44"/>
  <c r="DU85" i="44"/>
  <c r="DW85" i="44"/>
  <c r="DV81" i="44"/>
  <c r="DU81" i="44"/>
  <c r="DW81" i="44"/>
  <c r="DV77" i="44"/>
  <c r="DU77" i="44"/>
  <c r="DW77" i="44"/>
  <c r="DV73" i="44"/>
  <c r="DU73" i="44"/>
  <c r="DW73" i="44"/>
  <c r="DV69" i="44"/>
  <c r="DU69" i="44"/>
  <c r="DW69" i="44"/>
  <c r="DV65" i="44"/>
  <c r="DU65" i="44"/>
  <c r="DW65" i="44"/>
  <c r="DV61" i="44"/>
  <c r="DU61" i="44"/>
  <c r="DW61" i="44"/>
  <c r="DV57" i="44"/>
  <c r="DU57" i="44"/>
  <c r="DW57" i="44"/>
  <c r="DV53" i="44"/>
  <c r="DU53" i="44"/>
  <c r="DW53" i="44"/>
  <c r="DV49" i="44"/>
  <c r="DU49" i="44"/>
  <c r="DW49" i="44"/>
  <c r="DV45" i="44"/>
  <c r="DU45" i="44"/>
  <c r="DW45" i="44"/>
  <c r="DV41" i="44"/>
  <c r="DU41" i="44"/>
  <c r="DW41" i="44"/>
  <c r="DV37" i="44"/>
  <c r="DU37" i="44"/>
  <c r="DW37" i="44"/>
  <c r="DW28" i="44"/>
  <c r="DV28" i="44"/>
  <c r="DU28" i="44"/>
  <c r="DW30" i="44"/>
  <c r="DV30" i="44"/>
  <c r="DU30" i="44"/>
  <c r="DW32" i="44"/>
  <c r="DV32" i="44"/>
  <c r="DU32" i="44"/>
  <c r="DW34" i="44"/>
  <c r="DV34" i="44"/>
  <c r="DU34" i="44"/>
  <c r="DW120" i="44"/>
  <c r="DV120" i="44"/>
  <c r="DU120" i="44"/>
  <c r="DW116" i="44"/>
  <c r="DV116" i="44"/>
  <c r="DU116" i="44"/>
  <c r="DW112" i="44"/>
  <c r="DV112" i="44"/>
  <c r="DU112" i="44"/>
  <c r="DW108" i="44"/>
  <c r="DV108" i="44"/>
  <c r="DU108" i="44"/>
  <c r="DW104" i="44"/>
  <c r="DV104" i="44"/>
  <c r="DU104" i="44"/>
  <c r="DW100" i="44"/>
  <c r="DV100" i="44"/>
  <c r="DU100" i="44"/>
  <c r="DW96" i="44"/>
  <c r="DV96" i="44"/>
  <c r="DU96" i="44"/>
  <c r="DW92" i="44"/>
  <c r="DV92" i="44"/>
  <c r="DU92" i="44"/>
  <c r="DW88" i="44"/>
  <c r="DV88" i="44"/>
  <c r="DU88" i="44"/>
  <c r="DW84" i="44"/>
  <c r="DV84" i="44"/>
  <c r="DU84" i="44"/>
  <c r="DW80" i="44"/>
  <c r="DV80" i="44"/>
  <c r="DU80" i="44"/>
  <c r="DW76" i="44"/>
  <c r="DV76" i="44"/>
  <c r="DU76" i="44"/>
  <c r="DW72" i="44"/>
  <c r="DV72" i="44"/>
  <c r="DU72" i="44"/>
  <c r="DW68" i="44"/>
  <c r="DV68" i="44"/>
  <c r="DU68" i="44"/>
  <c r="DW64" i="44"/>
  <c r="DV64" i="44"/>
  <c r="DU64" i="44"/>
  <c r="DW60" i="44"/>
  <c r="DV60" i="44"/>
  <c r="DU60" i="44"/>
  <c r="DW56" i="44"/>
  <c r="DV56" i="44"/>
  <c r="DU56" i="44"/>
  <c r="DW52" i="44"/>
  <c r="DV52" i="44"/>
  <c r="DU52" i="44"/>
  <c r="DW48" i="44"/>
  <c r="DV48" i="44"/>
  <c r="DU48" i="44"/>
  <c r="DW44" i="44"/>
  <c r="DV44" i="44"/>
  <c r="DU44" i="44"/>
  <c r="DW40" i="44"/>
  <c r="DV40" i="44"/>
  <c r="DU40" i="44"/>
  <c r="DW36" i="44"/>
  <c r="DV36" i="44"/>
  <c r="DU36" i="44"/>
  <c r="DU123" i="44"/>
  <c r="DV123" i="44"/>
  <c r="DW123" i="44"/>
  <c r="DU27" i="44"/>
  <c r="CZ27" i="44"/>
  <c r="CP27" i="44"/>
  <c r="CF27" i="44"/>
  <c r="CU27" i="44"/>
  <c r="CK27" i="44"/>
  <c r="CY121" i="44"/>
  <c r="CT121" i="44"/>
  <c r="CO121" i="44"/>
  <c r="CJ121" i="44"/>
  <c r="CE121" i="44"/>
  <c r="DA121" i="44"/>
  <c r="CV121" i="44"/>
  <c r="CQ121" i="44"/>
  <c r="CL121" i="44"/>
  <c r="CG121" i="44"/>
  <c r="CZ113" i="44"/>
  <c r="CU113" i="44"/>
  <c r="CP113" i="44"/>
  <c r="CK113" i="44"/>
  <c r="CF113" i="44"/>
  <c r="CY105" i="44"/>
  <c r="CE105" i="44"/>
  <c r="CT105" i="44"/>
  <c r="CJ105" i="44"/>
  <c r="CO105" i="44"/>
  <c r="CL105" i="44"/>
  <c r="DA105" i="44"/>
  <c r="CG105" i="44"/>
  <c r="CQ105" i="44"/>
  <c r="CV105" i="44"/>
  <c r="CZ97" i="44"/>
  <c r="CU97" i="44"/>
  <c r="CP97" i="44"/>
  <c r="CK97" i="44"/>
  <c r="CF97" i="44"/>
  <c r="CT89" i="44"/>
  <c r="CJ89" i="44"/>
  <c r="CY89" i="44"/>
  <c r="CO89" i="44"/>
  <c r="CE89" i="44"/>
  <c r="DA89" i="44"/>
  <c r="CV89" i="44"/>
  <c r="CQ89" i="44"/>
  <c r="CL89" i="44"/>
  <c r="CG89" i="44"/>
  <c r="CZ81" i="44"/>
  <c r="CU81" i="44"/>
  <c r="CF81" i="44"/>
  <c r="CK81" i="44"/>
  <c r="CP81" i="44"/>
  <c r="CY73" i="44"/>
  <c r="CT73" i="44"/>
  <c r="CO73" i="44"/>
  <c r="CJ73" i="44"/>
  <c r="CE73" i="44"/>
  <c r="DA73" i="44"/>
  <c r="CV73" i="44"/>
  <c r="CQ73" i="44"/>
  <c r="CL73" i="44"/>
  <c r="CG73" i="44"/>
  <c r="CY116" i="44"/>
  <c r="CT116" i="44"/>
  <c r="CO116" i="44"/>
  <c r="CJ116" i="44"/>
  <c r="CE116" i="44"/>
  <c r="DA108" i="44"/>
  <c r="CV108" i="44"/>
  <c r="CQ108" i="44"/>
  <c r="CL108" i="44"/>
  <c r="CG108" i="44"/>
  <c r="CZ108" i="44"/>
  <c r="CU108" i="44"/>
  <c r="CP108" i="44"/>
  <c r="CK108" i="44"/>
  <c r="CF108" i="44"/>
  <c r="CJ100" i="44"/>
  <c r="CY100" i="44"/>
  <c r="CE100" i="44"/>
  <c r="CO100" i="44"/>
  <c r="CT100" i="44"/>
  <c r="CQ92" i="44"/>
  <c r="CL92" i="44"/>
  <c r="CV92" i="44"/>
  <c r="DA92" i="44"/>
  <c r="CG92" i="44"/>
  <c r="CZ92" i="44"/>
  <c r="CU92" i="44"/>
  <c r="CP92" i="44"/>
  <c r="CK92" i="44"/>
  <c r="CF92" i="44"/>
  <c r="CY84" i="44"/>
  <c r="CO84" i="44"/>
  <c r="CE84" i="44"/>
  <c r="CT84" i="44"/>
  <c r="CJ84" i="44"/>
  <c r="DA76" i="44"/>
  <c r="CV76" i="44"/>
  <c r="CQ76" i="44"/>
  <c r="CL76" i="44"/>
  <c r="CG76" i="44"/>
  <c r="CZ76" i="44"/>
  <c r="CU76" i="44"/>
  <c r="CP76" i="44"/>
  <c r="CK76" i="44"/>
  <c r="CF76" i="44"/>
  <c r="CY68" i="44"/>
  <c r="CT68" i="44"/>
  <c r="CO68" i="44"/>
  <c r="CJ68" i="44"/>
  <c r="CE68" i="44"/>
  <c r="CY123" i="44"/>
  <c r="CT123" i="44"/>
  <c r="CO123" i="44"/>
  <c r="CJ123" i="44"/>
  <c r="CE123" i="44"/>
  <c r="DA123" i="44"/>
  <c r="CV123" i="44"/>
  <c r="CQ123" i="44"/>
  <c r="CL123" i="44"/>
  <c r="CG123" i="44"/>
  <c r="CZ115" i="44"/>
  <c r="CU115" i="44"/>
  <c r="CP115" i="44"/>
  <c r="CK115" i="44"/>
  <c r="CF115" i="44"/>
  <c r="CY107" i="44"/>
  <c r="CT107" i="44"/>
  <c r="CO107" i="44"/>
  <c r="CJ107" i="44"/>
  <c r="CE107" i="44"/>
  <c r="DA107" i="44"/>
  <c r="CV107" i="44"/>
  <c r="CQ107" i="44"/>
  <c r="CL107" i="44"/>
  <c r="CG107" i="44"/>
  <c r="CO99" i="44"/>
  <c r="CJ99" i="44"/>
  <c r="CT99" i="44"/>
  <c r="CY99" i="44"/>
  <c r="CE99" i="44"/>
  <c r="CO91" i="44"/>
  <c r="CJ91" i="44"/>
  <c r="CT91" i="44"/>
  <c r="CY91" i="44"/>
  <c r="CE91" i="44"/>
  <c r="CV91" i="44"/>
  <c r="CQ91" i="44"/>
  <c r="DA91" i="44"/>
  <c r="CG91" i="44"/>
  <c r="CL91" i="44"/>
  <c r="CZ83" i="44"/>
  <c r="CU83" i="44"/>
  <c r="CP83" i="44"/>
  <c r="CK83" i="44"/>
  <c r="CF83" i="44"/>
  <c r="CY75" i="44"/>
  <c r="CT75" i="44"/>
  <c r="CO75" i="44"/>
  <c r="CJ75" i="44"/>
  <c r="CE75" i="44"/>
  <c r="DA75" i="44"/>
  <c r="CV75" i="44"/>
  <c r="CQ75" i="44"/>
  <c r="CL75" i="44"/>
  <c r="CG75" i="44"/>
  <c r="CY118" i="44"/>
  <c r="CT118" i="44"/>
  <c r="CO118" i="44"/>
  <c r="CJ118" i="44"/>
  <c r="CE118" i="44"/>
  <c r="CZ110" i="44"/>
  <c r="CU110" i="44"/>
  <c r="CP110" i="44"/>
  <c r="CK110" i="44"/>
  <c r="CF110" i="44"/>
  <c r="CT102" i="44"/>
  <c r="CO102" i="44"/>
  <c r="CY102" i="44"/>
  <c r="CE102" i="44"/>
  <c r="CJ102" i="44"/>
  <c r="DA94" i="44"/>
  <c r="CG94" i="44"/>
  <c r="CV94" i="44"/>
  <c r="CL94" i="44"/>
  <c r="CQ94" i="44"/>
  <c r="CZ94" i="44"/>
  <c r="CU94" i="44"/>
  <c r="CP94" i="44"/>
  <c r="CK94" i="44"/>
  <c r="CF94" i="44"/>
  <c r="CY86" i="44"/>
  <c r="CO86" i="44"/>
  <c r="CE86" i="44"/>
  <c r="CT86" i="44"/>
  <c r="CJ86" i="44"/>
  <c r="DA78" i="44"/>
  <c r="CV78" i="44"/>
  <c r="CQ78" i="44"/>
  <c r="CL78" i="44"/>
  <c r="CG78" i="44"/>
  <c r="CZ78" i="44"/>
  <c r="CU78" i="44"/>
  <c r="CP78" i="44"/>
  <c r="CK78" i="44"/>
  <c r="CF78" i="44"/>
  <c r="CY70" i="44"/>
  <c r="CT70" i="44"/>
  <c r="CO70" i="44"/>
  <c r="CJ70" i="44"/>
  <c r="CE70" i="44"/>
  <c r="CZ117" i="44"/>
  <c r="CU117" i="44"/>
  <c r="CP117" i="44"/>
  <c r="CK117" i="44"/>
  <c r="CF117" i="44"/>
  <c r="CY109" i="44"/>
  <c r="CT109" i="44"/>
  <c r="CO109" i="44"/>
  <c r="CJ109" i="44"/>
  <c r="CE109" i="44"/>
  <c r="DA109" i="44"/>
  <c r="CV109" i="44"/>
  <c r="CQ109" i="44"/>
  <c r="CL109" i="44"/>
  <c r="CG109" i="44"/>
  <c r="CZ101" i="44"/>
  <c r="CU101" i="44"/>
  <c r="CP101" i="44"/>
  <c r="CK101" i="44"/>
  <c r="CF101" i="44"/>
  <c r="CY93" i="44"/>
  <c r="CE93" i="44"/>
  <c r="CT93" i="44"/>
  <c r="CJ93" i="44"/>
  <c r="CO93" i="44"/>
  <c r="CL93" i="44"/>
  <c r="DA93" i="44"/>
  <c r="CG93" i="44"/>
  <c r="CQ93" i="44"/>
  <c r="CV93" i="44"/>
  <c r="CZ85" i="44"/>
  <c r="CU85" i="44"/>
  <c r="CP85" i="44"/>
  <c r="CK85" i="44"/>
  <c r="CF85" i="44"/>
  <c r="CY77" i="44"/>
  <c r="CT77" i="44"/>
  <c r="CO77" i="44"/>
  <c r="CJ77" i="44"/>
  <c r="CE77" i="44"/>
  <c r="DA77" i="44"/>
  <c r="CV77" i="44"/>
  <c r="CQ77" i="44"/>
  <c r="CL77" i="44"/>
  <c r="CG77" i="44"/>
  <c r="CZ69" i="44"/>
  <c r="CU69" i="44"/>
  <c r="CP69" i="44"/>
  <c r="CK69" i="44"/>
  <c r="CF69" i="44"/>
  <c r="CY120" i="44"/>
  <c r="CT120" i="44"/>
  <c r="CO120" i="44"/>
  <c r="CJ120" i="44"/>
  <c r="CE120" i="44"/>
  <c r="DA112" i="44"/>
  <c r="CV112" i="44"/>
  <c r="CQ112" i="44"/>
  <c r="CL112" i="44"/>
  <c r="CG112" i="44"/>
  <c r="CZ112" i="44"/>
  <c r="CU112" i="44"/>
  <c r="CP112" i="44"/>
  <c r="CK112" i="44"/>
  <c r="CF112" i="44"/>
  <c r="CJ104" i="44"/>
  <c r="CY104" i="44"/>
  <c r="CE104" i="44"/>
  <c r="CO104" i="44"/>
  <c r="CT104" i="44"/>
  <c r="CQ96" i="44"/>
  <c r="CL96" i="44"/>
  <c r="CV96" i="44"/>
  <c r="DA96" i="44"/>
  <c r="CG96" i="44"/>
  <c r="CZ96" i="44"/>
  <c r="CU96" i="44"/>
  <c r="CP96" i="44"/>
  <c r="CK96" i="44"/>
  <c r="CF96" i="44"/>
  <c r="CY88" i="44"/>
  <c r="CO88" i="44"/>
  <c r="CE88" i="44"/>
  <c r="CT88" i="44"/>
  <c r="CJ88" i="44"/>
  <c r="DA80" i="44"/>
  <c r="CV80" i="44"/>
  <c r="CQ80" i="44"/>
  <c r="CL80" i="44"/>
  <c r="CG80" i="44"/>
  <c r="CK80" i="44"/>
  <c r="CF80" i="44"/>
  <c r="CP80" i="44"/>
  <c r="CU80" i="44"/>
  <c r="CZ80" i="44"/>
  <c r="CY72" i="44"/>
  <c r="CT72" i="44"/>
  <c r="CO72" i="44"/>
  <c r="CJ72" i="44"/>
  <c r="CE72" i="44"/>
  <c r="CZ119" i="44"/>
  <c r="CU119" i="44"/>
  <c r="CP119" i="44"/>
  <c r="CK119" i="44"/>
  <c r="CF119" i="44"/>
  <c r="CY111" i="44"/>
  <c r="CT111" i="44"/>
  <c r="CO111" i="44"/>
  <c r="CJ111" i="44"/>
  <c r="CE111" i="44"/>
  <c r="DA111" i="44"/>
  <c r="CV111" i="44"/>
  <c r="CQ111" i="44"/>
  <c r="CL111" i="44"/>
  <c r="CG111" i="44"/>
  <c r="CZ103" i="44"/>
  <c r="CU103" i="44"/>
  <c r="CP103" i="44"/>
  <c r="CK103" i="44"/>
  <c r="CF103" i="44"/>
  <c r="CZ99" i="44"/>
  <c r="CU99" i="44"/>
  <c r="CP99" i="44"/>
  <c r="CK99" i="44"/>
  <c r="CF99" i="44"/>
  <c r="CO95" i="44"/>
  <c r="CJ95" i="44"/>
  <c r="CT95" i="44"/>
  <c r="CY95" i="44"/>
  <c r="CE95" i="44"/>
  <c r="CV95" i="44"/>
  <c r="CQ95" i="44"/>
  <c r="DA95" i="44"/>
  <c r="CG95" i="44"/>
  <c r="CL95" i="44"/>
  <c r="CZ87" i="44"/>
  <c r="CU87" i="44"/>
  <c r="CP87" i="44"/>
  <c r="CK87" i="44"/>
  <c r="CF87" i="44"/>
  <c r="CY79" i="44"/>
  <c r="CT79" i="44"/>
  <c r="CO79" i="44"/>
  <c r="CJ79" i="44"/>
  <c r="CE79" i="44"/>
  <c r="DA79" i="44"/>
  <c r="CV79" i="44"/>
  <c r="CQ79" i="44"/>
  <c r="CL79" i="44"/>
  <c r="CG79" i="44"/>
  <c r="CZ71" i="44"/>
  <c r="CU71" i="44"/>
  <c r="CP71" i="44"/>
  <c r="CK71" i="44"/>
  <c r="CF71" i="44"/>
  <c r="CY122" i="44"/>
  <c r="CT122" i="44"/>
  <c r="CO122" i="44"/>
  <c r="CJ122" i="44"/>
  <c r="CE122" i="44"/>
  <c r="DA118" i="44"/>
  <c r="CV118" i="44"/>
  <c r="CQ118" i="44"/>
  <c r="CL118" i="44"/>
  <c r="CG118" i="44"/>
  <c r="DA114" i="44"/>
  <c r="CV114" i="44"/>
  <c r="CQ114" i="44"/>
  <c r="CL114" i="44"/>
  <c r="CG114" i="44"/>
  <c r="CZ114" i="44"/>
  <c r="CU114" i="44"/>
  <c r="CP114" i="44"/>
  <c r="CK114" i="44"/>
  <c r="CF114" i="44"/>
  <c r="CT106" i="44"/>
  <c r="CO106" i="44"/>
  <c r="CY106" i="44"/>
  <c r="CE106" i="44"/>
  <c r="CJ106" i="44"/>
  <c r="DA102" i="44"/>
  <c r="CG102" i="44"/>
  <c r="CV102" i="44"/>
  <c r="CL102" i="44"/>
  <c r="CQ102" i="44"/>
  <c r="DA98" i="44"/>
  <c r="CG98" i="44"/>
  <c r="CV98" i="44"/>
  <c r="CL98" i="44"/>
  <c r="CQ98" i="44"/>
  <c r="CZ98" i="44"/>
  <c r="CU98" i="44"/>
  <c r="CP98" i="44"/>
  <c r="CK98" i="44"/>
  <c r="CF98" i="44"/>
  <c r="CT90" i="44"/>
  <c r="CO90" i="44"/>
  <c r="CY90" i="44"/>
  <c r="CE90" i="44"/>
  <c r="CJ90" i="44"/>
  <c r="DA82" i="44"/>
  <c r="CV82" i="44"/>
  <c r="CQ82" i="44"/>
  <c r="CL82" i="44"/>
  <c r="CG82" i="44"/>
  <c r="CZ82" i="44"/>
  <c r="CU82" i="44"/>
  <c r="CP82" i="44"/>
  <c r="CK82" i="44"/>
  <c r="CF82" i="44"/>
  <c r="CY74" i="44"/>
  <c r="CT74" i="44"/>
  <c r="CO74" i="44"/>
  <c r="CJ74" i="44"/>
  <c r="CE74" i="44"/>
  <c r="CY27" i="44"/>
  <c r="CO27" i="44"/>
  <c r="CE27" i="44"/>
  <c r="CT27" i="44"/>
  <c r="CJ27" i="44"/>
  <c r="CZ121" i="44"/>
  <c r="CU121" i="44"/>
  <c r="CP121" i="44"/>
  <c r="CK121" i="44"/>
  <c r="CF121" i="44"/>
  <c r="CY113" i="44"/>
  <c r="CT113" i="44"/>
  <c r="CO113" i="44"/>
  <c r="CJ113" i="44"/>
  <c r="CE113" i="44"/>
  <c r="DA113" i="44"/>
  <c r="CV113" i="44"/>
  <c r="CQ113" i="44"/>
  <c r="CL113" i="44"/>
  <c r="CG113" i="44"/>
  <c r="CZ105" i="44"/>
  <c r="CU105" i="44"/>
  <c r="CP105" i="44"/>
  <c r="CK105" i="44"/>
  <c r="CF105" i="44"/>
  <c r="CY97" i="44"/>
  <c r="CE97" i="44"/>
  <c r="CT97" i="44"/>
  <c r="CJ97" i="44"/>
  <c r="CO97" i="44"/>
  <c r="CL97" i="44"/>
  <c r="DA97" i="44"/>
  <c r="CG97" i="44"/>
  <c r="CQ97" i="44"/>
  <c r="CV97" i="44"/>
  <c r="CZ89" i="44"/>
  <c r="CU89" i="44"/>
  <c r="CP89" i="44"/>
  <c r="CK89" i="44"/>
  <c r="CF89" i="44"/>
  <c r="CT81" i="44"/>
  <c r="CE81" i="44"/>
  <c r="CY81" i="44"/>
  <c r="CJ81" i="44"/>
  <c r="CO81" i="44"/>
  <c r="DA81" i="44"/>
  <c r="CV81" i="44"/>
  <c r="CQ81" i="44"/>
  <c r="CL81" i="44"/>
  <c r="CG81" i="44"/>
  <c r="CZ73" i="44"/>
  <c r="CU73" i="44"/>
  <c r="CP73" i="44"/>
  <c r="CK73" i="44"/>
  <c r="CF73" i="44"/>
  <c r="DA116" i="44"/>
  <c r="CV116" i="44"/>
  <c r="CQ116" i="44"/>
  <c r="CL116" i="44"/>
  <c r="CG116" i="44"/>
  <c r="CZ116" i="44"/>
  <c r="CU116" i="44"/>
  <c r="CP116" i="44"/>
  <c r="CK116" i="44"/>
  <c r="CF116" i="44"/>
  <c r="CY108" i="44"/>
  <c r="CT108" i="44"/>
  <c r="CO108" i="44"/>
  <c r="CJ108" i="44"/>
  <c r="CE108" i="44"/>
  <c r="CQ100" i="44"/>
  <c r="CL100" i="44"/>
  <c r="CV100" i="44"/>
  <c r="DA100" i="44"/>
  <c r="CG100" i="44"/>
  <c r="CZ100" i="44"/>
  <c r="CU100" i="44"/>
  <c r="CP100" i="44"/>
  <c r="CK100" i="44"/>
  <c r="CF100" i="44"/>
  <c r="CJ92" i="44"/>
  <c r="CY92" i="44"/>
  <c r="CE92" i="44"/>
  <c r="CO92" i="44"/>
  <c r="CT92" i="44"/>
  <c r="DA84" i="44"/>
  <c r="CV84" i="44"/>
  <c r="CQ84" i="44"/>
  <c r="CL84" i="44"/>
  <c r="CG84" i="44"/>
  <c r="CZ84" i="44"/>
  <c r="CU84" i="44"/>
  <c r="CP84" i="44"/>
  <c r="CK84" i="44"/>
  <c r="CF84" i="44"/>
  <c r="CY76" i="44"/>
  <c r="CT76" i="44"/>
  <c r="CO76" i="44"/>
  <c r="CJ76" i="44"/>
  <c r="CE76" i="44"/>
  <c r="DA68" i="44"/>
  <c r="CV68" i="44"/>
  <c r="CQ68" i="44"/>
  <c r="CL68" i="44"/>
  <c r="CG68" i="44"/>
  <c r="CZ68" i="44"/>
  <c r="CU68" i="44"/>
  <c r="CP68" i="44"/>
  <c r="CK68" i="44"/>
  <c r="CF68" i="44"/>
  <c r="CZ123" i="44"/>
  <c r="CU123" i="44"/>
  <c r="CP123" i="44"/>
  <c r="CK123" i="44"/>
  <c r="CF123" i="44"/>
  <c r="CY115" i="44"/>
  <c r="CT115" i="44"/>
  <c r="CO115" i="44"/>
  <c r="CJ115" i="44"/>
  <c r="CE115" i="44"/>
  <c r="DA115" i="44"/>
  <c r="CV115" i="44"/>
  <c r="CQ115" i="44"/>
  <c r="CL115" i="44"/>
  <c r="CG115" i="44"/>
  <c r="CZ107" i="44"/>
  <c r="CU107" i="44"/>
  <c r="CP107" i="44"/>
  <c r="CK107" i="44"/>
  <c r="CF107" i="44"/>
  <c r="CV99" i="44"/>
  <c r="CQ99" i="44"/>
  <c r="DA99" i="44"/>
  <c r="CG99" i="44"/>
  <c r="CL99" i="44"/>
  <c r="CZ91" i="44"/>
  <c r="CU91" i="44"/>
  <c r="CP91" i="44"/>
  <c r="CK91" i="44"/>
  <c r="CF91" i="44"/>
  <c r="CT83" i="44"/>
  <c r="CJ83" i="44"/>
  <c r="CY83" i="44"/>
  <c r="CO83" i="44"/>
  <c r="CE83" i="44"/>
  <c r="DA83" i="44"/>
  <c r="CV83" i="44"/>
  <c r="CQ83" i="44"/>
  <c r="CL83" i="44"/>
  <c r="CG83" i="44"/>
  <c r="CZ75" i="44"/>
  <c r="CU75" i="44"/>
  <c r="CP75" i="44"/>
  <c r="CK75" i="44"/>
  <c r="CF75" i="44"/>
  <c r="CZ118" i="44"/>
  <c r="CU118" i="44"/>
  <c r="CP118" i="44"/>
  <c r="CK118" i="44"/>
  <c r="CF118" i="44"/>
  <c r="CY110" i="44"/>
  <c r="CT110" i="44"/>
  <c r="CO110" i="44"/>
  <c r="CJ110" i="44"/>
  <c r="CE110" i="44"/>
  <c r="CZ102" i="44"/>
  <c r="CU102" i="44"/>
  <c r="CP102" i="44"/>
  <c r="CK102" i="44"/>
  <c r="CF102" i="44"/>
  <c r="CT94" i="44"/>
  <c r="CO94" i="44"/>
  <c r="CY94" i="44"/>
  <c r="CE94" i="44"/>
  <c r="CJ94" i="44"/>
  <c r="DA86" i="44"/>
  <c r="CV86" i="44"/>
  <c r="CQ86" i="44"/>
  <c r="CL86" i="44"/>
  <c r="CG86" i="44"/>
  <c r="CZ86" i="44"/>
  <c r="CU86" i="44"/>
  <c r="CP86" i="44"/>
  <c r="CK86" i="44"/>
  <c r="CF86" i="44"/>
  <c r="CY78" i="44"/>
  <c r="CT78" i="44"/>
  <c r="CO78" i="44"/>
  <c r="CJ78" i="44"/>
  <c r="CE78" i="44"/>
  <c r="DA70" i="44"/>
  <c r="CV70" i="44"/>
  <c r="CQ70" i="44"/>
  <c r="CL70" i="44"/>
  <c r="CG70" i="44"/>
  <c r="CZ70" i="44"/>
  <c r="CU70" i="44"/>
  <c r="CP70" i="44"/>
  <c r="CK70" i="44"/>
  <c r="CF70" i="44"/>
  <c r="CY117" i="44"/>
  <c r="CT117" i="44"/>
  <c r="CO117" i="44"/>
  <c r="CJ117" i="44"/>
  <c r="CE117" i="44"/>
  <c r="DA117" i="44"/>
  <c r="CV117" i="44"/>
  <c r="CQ117" i="44"/>
  <c r="CL117" i="44"/>
  <c r="CG117" i="44"/>
  <c r="CZ109" i="44"/>
  <c r="CU109" i="44"/>
  <c r="CP109" i="44"/>
  <c r="CK109" i="44"/>
  <c r="CF109" i="44"/>
  <c r="CY101" i="44"/>
  <c r="CE101" i="44"/>
  <c r="CT101" i="44"/>
  <c r="CJ101" i="44"/>
  <c r="CO101" i="44"/>
  <c r="CL101" i="44"/>
  <c r="DA101" i="44"/>
  <c r="CG101" i="44"/>
  <c r="CQ101" i="44"/>
  <c r="CV101" i="44"/>
  <c r="CZ93" i="44"/>
  <c r="CU93" i="44"/>
  <c r="CP93" i="44"/>
  <c r="CK93" i="44"/>
  <c r="CF93" i="44"/>
  <c r="CT85" i="44"/>
  <c r="CJ85" i="44"/>
  <c r="CY85" i="44"/>
  <c r="CO85" i="44"/>
  <c r="CE85" i="44"/>
  <c r="DA85" i="44"/>
  <c r="CV85" i="44"/>
  <c r="CQ85" i="44"/>
  <c r="CL85" i="44"/>
  <c r="CG85" i="44"/>
  <c r="CZ77" i="44"/>
  <c r="CU77" i="44"/>
  <c r="CP77" i="44"/>
  <c r="CK77" i="44"/>
  <c r="CF77" i="44"/>
  <c r="CY69" i="44"/>
  <c r="CT69" i="44"/>
  <c r="CO69" i="44"/>
  <c r="CJ69" i="44"/>
  <c r="CE69" i="44"/>
  <c r="DA69" i="44"/>
  <c r="CV69" i="44"/>
  <c r="CQ69" i="44"/>
  <c r="CL69" i="44"/>
  <c r="CG69" i="44"/>
  <c r="DA120" i="44"/>
  <c r="CV120" i="44"/>
  <c r="CQ120" i="44"/>
  <c r="CL120" i="44"/>
  <c r="CG120" i="44"/>
  <c r="CZ120" i="44"/>
  <c r="CU120" i="44"/>
  <c r="CP120" i="44"/>
  <c r="CK120" i="44"/>
  <c r="CF120" i="44"/>
  <c r="CY112" i="44"/>
  <c r="CT112" i="44"/>
  <c r="CO112" i="44"/>
  <c r="CJ112" i="44"/>
  <c r="CE112" i="44"/>
  <c r="CQ104" i="44"/>
  <c r="CL104" i="44"/>
  <c r="CV104" i="44"/>
  <c r="DA104" i="44"/>
  <c r="CG104" i="44"/>
  <c r="CZ104" i="44"/>
  <c r="CU104" i="44"/>
  <c r="CP104" i="44"/>
  <c r="CK104" i="44"/>
  <c r="CF104" i="44"/>
  <c r="CJ96" i="44"/>
  <c r="CY96" i="44"/>
  <c r="CE96" i="44"/>
  <c r="CO96" i="44"/>
  <c r="CT96" i="44"/>
  <c r="DA88" i="44"/>
  <c r="CV88" i="44"/>
  <c r="CQ88" i="44"/>
  <c r="CL88" i="44"/>
  <c r="CG88" i="44"/>
  <c r="CZ88" i="44"/>
  <c r="CU88" i="44"/>
  <c r="CP88" i="44"/>
  <c r="CK88" i="44"/>
  <c r="CF88" i="44"/>
  <c r="CY80" i="44"/>
  <c r="CJ80" i="44"/>
  <c r="CE80" i="44"/>
  <c r="CO80" i="44"/>
  <c r="CT80" i="44"/>
  <c r="DA72" i="44"/>
  <c r="CV72" i="44"/>
  <c r="CQ72" i="44"/>
  <c r="CL72" i="44"/>
  <c r="CG72" i="44"/>
  <c r="CZ72" i="44"/>
  <c r="CU72" i="44"/>
  <c r="CP72" i="44"/>
  <c r="CK72" i="44"/>
  <c r="CF72" i="44"/>
  <c r="CY119" i="44"/>
  <c r="CT119" i="44"/>
  <c r="CO119" i="44"/>
  <c r="CJ119" i="44"/>
  <c r="CE119" i="44"/>
  <c r="DA119" i="44"/>
  <c r="CV119" i="44"/>
  <c r="CQ119" i="44"/>
  <c r="CL119" i="44"/>
  <c r="CG119" i="44"/>
  <c r="CZ111" i="44"/>
  <c r="CU111" i="44"/>
  <c r="CP111" i="44"/>
  <c r="CK111" i="44"/>
  <c r="CF111" i="44"/>
  <c r="CO103" i="44"/>
  <c r="CJ103" i="44"/>
  <c r="CT103" i="44"/>
  <c r="CY103" i="44"/>
  <c r="CE103" i="44"/>
  <c r="CV103" i="44"/>
  <c r="CQ103" i="44"/>
  <c r="DA103" i="44"/>
  <c r="CG103" i="44"/>
  <c r="CL103" i="44"/>
  <c r="CZ95" i="44"/>
  <c r="CU95" i="44"/>
  <c r="CP95" i="44"/>
  <c r="CK95" i="44"/>
  <c r="CF95" i="44"/>
  <c r="CT87" i="44"/>
  <c r="CJ87" i="44"/>
  <c r="CY87" i="44"/>
  <c r="CO87" i="44"/>
  <c r="CE87" i="44"/>
  <c r="DA87" i="44"/>
  <c r="CV87" i="44"/>
  <c r="CQ87" i="44"/>
  <c r="CL87" i="44"/>
  <c r="CG87" i="44"/>
  <c r="CZ79" i="44"/>
  <c r="CU79" i="44"/>
  <c r="CP79" i="44"/>
  <c r="CK79" i="44"/>
  <c r="CF79" i="44"/>
  <c r="CY71" i="44"/>
  <c r="CT71" i="44"/>
  <c r="CO71" i="44"/>
  <c r="CJ71" i="44"/>
  <c r="CE71" i="44"/>
  <c r="DA71" i="44"/>
  <c r="CV71" i="44"/>
  <c r="CQ71" i="44"/>
  <c r="CL71" i="44"/>
  <c r="CG71" i="44"/>
  <c r="DA122" i="44"/>
  <c r="CV122" i="44"/>
  <c r="CQ122" i="44"/>
  <c r="CL122" i="44"/>
  <c r="CG122" i="44"/>
  <c r="CZ122" i="44"/>
  <c r="CU122" i="44"/>
  <c r="CP122" i="44"/>
  <c r="CK122" i="44"/>
  <c r="CF122" i="44"/>
  <c r="CY114" i="44"/>
  <c r="CT114" i="44"/>
  <c r="CO114" i="44"/>
  <c r="CJ114" i="44"/>
  <c r="CE114" i="44"/>
  <c r="DA110" i="44"/>
  <c r="CV110" i="44"/>
  <c r="CQ110" i="44"/>
  <c r="CL110" i="44"/>
  <c r="CG110" i="44"/>
  <c r="DA106" i="44"/>
  <c r="CG106" i="44"/>
  <c r="CV106" i="44"/>
  <c r="CL106" i="44"/>
  <c r="CQ106" i="44"/>
  <c r="CZ106" i="44"/>
  <c r="CU106" i="44"/>
  <c r="CP106" i="44"/>
  <c r="CK106" i="44"/>
  <c r="CF106" i="44"/>
  <c r="CT98" i="44"/>
  <c r="CO98" i="44"/>
  <c r="CY98" i="44"/>
  <c r="CE98" i="44"/>
  <c r="CJ98" i="44"/>
  <c r="DA90" i="44"/>
  <c r="CG90" i="44"/>
  <c r="CV90" i="44"/>
  <c r="CL90" i="44"/>
  <c r="CQ90" i="44"/>
  <c r="CZ90" i="44"/>
  <c r="CU90" i="44"/>
  <c r="CP90" i="44"/>
  <c r="CK90" i="44"/>
  <c r="CF90" i="44"/>
  <c r="CY82" i="44"/>
  <c r="CO82" i="44"/>
  <c r="CE82" i="44"/>
  <c r="CT82" i="44"/>
  <c r="CJ82" i="44"/>
  <c r="DA74" i="44"/>
  <c r="CV74" i="44"/>
  <c r="CQ74" i="44"/>
  <c r="CL74" i="44"/>
  <c r="CG74" i="44"/>
  <c r="CZ74" i="44"/>
  <c r="CU74" i="44"/>
  <c r="CP74" i="44"/>
  <c r="CK74" i="44"/>
  <c r="CF74" i="44"/>
  <c r="DA36" i="44"/>
  <c r="CQ36" i="44"/>
  <c r="CG36" i="44"/>
  <c r="CV36" i="44"/>
  <c r="CL36" i="44"/>
  <c r="DA28" i="44"/>
  <c r="CQ28" i="44"/>
  <c r="CG28" i="44"/>
  <c r="CV28" i="44"/>
  <c r="CL28" i="44"/>
  <c r="CT34" i="44"/>
  <c r="CJ34" i="44"/>
  <c r="CY34" i="44"/>
  <c r="CO34" i="44"/>
  <c r="CE34" i="44"/>
  <c r="CZ33" i="44"/>
  <c r="CP33" i="44"/>
  <c r="CF33" i="44"/>
  <c r="CU33" i="44"/>
  <c r="CK33" i="44"/>
  <c r="CY29" i="44"/>
  <c r="CO29" i="44"/>
  <c r="CE29" i="44"/>
  <c r="CT29" i="44"/>
  <c r="CJ29" i="44"/>
  <c r="CZ32" i="44"/>
  <c r="CP32" i="44"/>
  <c r="CF32" i="44"/>
  <c r="CU32" i="44"/>
  <c r="CK32" i="44"/>
  <c r="CY35" i="44"/>
  <c r="CO35" i="44"/>
  <c r="CE35" i="44"/>
  <c r="CT35" i="44"/>
  <c r="CJ35" i="44"/>
  <c r="CZ31" i="44"/>
  <c r="CP31" i="44"/>
  <c r="CF31" i="44"/>
  <c r="CU31" i="44"/>
  <c r="CK31" i="44"/>
  <c r="CY67" i="44"/>
  <c r="CT67" i="44"/>
  <c r="CO67" i="44"/>
  <c r="CJ67" i="44"/>
  <c r="CE67" i="44"/>
  <c r="DA67" i="44"/>
  <c r="CV67" i="44"/>
  <c r="CQ67" i="44"/>
  <c r="CL67" i="44"/>
  <c r="CG67" i="44"/>
  <c r="DA30" i="44"/>
  <c r="CQ30" i="44"/>
  <c r="CG30" i="44"/>
  <c r="CV30" i="44"/>
  <c r="CL30" i="44"/>
  <c r="CV33" i="44"/>
  <c r="CL33" i="44"/>
  <c r="DA33" i="44"/>
  <c r="CQ33" i="44"/>
  <c r="CG33" i="44"/>
  <c r="CU36" i="44"/>
  <c r="CK36" i="44"/>
  <c r="CZ36" i="44"/>
  <c r="CP36" i="44"/>
  <c r="CF36" i="44"/>
  <c r="CU28" i="44"/>
  <c r="CK28" i="44"/>
  <c r="CZ28" i="44"/>
  <c r="CP28" i="44"/>
  <c r="CF28" i="44"/>
  <c r="CV31" i="44"/>
  <c r="CL31" i="44"/>
  <c r="DA31" i="44"/>
  <c r="CQ31" i="44"/>
  <c r="CG31" i="44"/>
  <c r="CZ34" i="44"/>
  <c r="CP34" i="44"/>
  <c r="CF34" i="44"/>
  <c r="CU34" i="44"/>
  <c r="CK34" i="44"/>
  <c r="CT30" i="44"/>
  <c r="CJ30" i="44"/>
  <c r="CY30" i="44"/>
  <c r="CO30" i="44"/>
  <c r="CE30" i="44"/>
  <c r="CV29" i="44"/>
  <c r="CL29" i="44"/>
  <c r="DA29" i="44"/>
  <c r="CQ29" i="44"/>
  <c r="CG29" i="44"/>
  <c r="CT32" i="44"/>
  <c r="CJ32" i="44"/>
  <c r="CY32" i="44"/>
  <c r="CO32" i="44"/>
  <c r="CE32" i="44"/>
  <c r="CV35" i="44"/>
  <c r="CL35" i="44"/>
  <c r="DA35" i="44"/>
  <c r="CQ35" i="44"/>
  <c r="CG35" i="44"/>
  <c r="CZ67" i="44"/>
  <c r="CU67" i="44"/>
  <c r="CP67" i="44"/>
  <c r="CK67" i="44"/>
  <c r="CF67" i="44"/>
  <c r="DA61" i="44"/>
  <c r="CV61" i="44"/>
  <c r="CQ61" i="44"/>
  <c r="CL61" i="44"/>
  <c r="CG61" i="44"/>
  <c r="CZ61" i="44"/>
  <c r="CU61" i="44"/>
  <c r="CP61" i="44"/>
  <c r="CK61" i="44"/>
  <c r="CF61" i="44"/>
  <c r="CY53" i="44"/>
  <c r="CT53" i="44"/>
  <c r="CO53" i="44"/>
  <c r="CJ53" i="44"/>
  <c r="CE53" i="44"/>
  <c r="CZ60" i="44"/>
  <c r="CU60" i="44"/>
  <c r="CP60" i="44"/>
  <c r="CK60" i="44"/>
  <c r="CF60" i="44"/>
  <c r="CY52" i="44"/>
  <c r="CT52" i="44"/>
  <c r="CO52" i="44"/>
  <c r="CJ52" i="44"/>
  <c r="CE52" i="44"/>
  <c r="DA52" i="44"/>
  <c r="CV52" i="44"/>
  <c r="CQ52" i="44"/>
  <c r="CL52" i="44"/>
  <c r="CG52" i="44"/>
  <c r="CY59" i="44"/>
  <c r="CT59" i="44"/>
  <c r="CO59" i="44"/>
  <c r="CJ59" i="44"/>
  <c r="CE59" i="44"/>
  <c r="DA51" i="44"/>
  <c r="CV51" i="44"/>
  <c r="CQ51" i="44"/>
  <c r="CL51" i="44"/>
  <c r="CG51" i="44"/>
  <c r="CZ51" i="44"/>
  <c r="CU51" i="44"/>
  <c r="CP51" i="44"/>
  <c r="CK51" i="44"/>
  <c r="CF51" i="44"/>
  <c r="CY62" i="44"/>
  <c r="CT62" i="44"/>
  <c r="CO62" i="44"/>
  <c r="CJ62" i="44"/>
  <c r="CE62" i="44"/>
  <c r="DA62" i="44"/>
  <c r="CV62" i="44"/>
  <c r="CQ62" i="44"/>
  <c r="CL62" i="44"/>
  <c r="CG62" i="44"/>
  <c r="CZ54" i="44"/>
  <c r="CU54" i="44"/>
  <c r="CP54" i="44"/>
  <c r="CK54" i="44"/>
  <c r="CF54" i="44"/>
  <c r="DA65" i="44"/>
  <c r="CV65" i="44"/>
  <c r="CQ65" i="44"/>
  <c r="CL65" i="44"/>
  <c r="CG65" i="44"/>
  <c r="CZ65" i="44"/>
  <c r="CU65" i="44"/>
  <c r="CP65" i="44"/>
  <c r="CK65" i="44"/>
  <c r="CF65" i="44"/>
  <c r="CY57" i="44"/>
  <c r="CT57" i="44"/>
  <c r="CO57" i="44"/>
  <c r="CJ57" i="44"/>
  <c r="CE57" i="44"/>
  <c r="DA49" i="44"/>
  <c r="CV49" i="44"/>
  <c r="CQ49" i="44"/>
  <c r="CL49" i="44"/>
  <c r="CG49" i="44"/>
  <c r="CZ49" i="44"/>
  <c r="CU49" i="44"/>
  <c r="CP49" i="44"/>
  <c r="CK49" i="44"/>
  <c r="CF49" i="44"/>
  <c r="CZ64" i="44"/>
  <c r="CU64" i="44"/>
  <c r="CP64" i="44"/>
  <c r="CK64" i="44"/>
  <c r="CF64" i="44"/>
  <c r="CY56" i="44"/>
  <c r="CT56" i="44"/>
  <c r="CO56" i="44"/>
  <c r="CJ56" i="44"/>
  <c r="CE56" i="44"/>
  <c r="DA56" i="44"/>
  <c r="CV56" i="44"/>
  <c r="CQ56" i="44"/>
  <c r="CL56" i="44"/>
  <c r="CG56" i="44"/>
  <c r="CZ48" i="44"/>
  <c r="CU48" i="44"/>
  <c r="CP48" i="44"/>
  <c r="CK48" i="44"/>
  <c r="CF48" i="44"/>
  <c r="CY63" i="44"/>
  <c r="CT63" i="44"/>
  <c r="CO63" i="44"/>
  <c r="CJ63" i="44"/>
  <c r="CE63" i="44"/>
  <c r="DA55" i="44"/>
  <c r="CV55" i="44"/>
  <c r="CQ55" i="44"/>
  <c r="CL55" i="44"/>
  <c r="CG55" i="44"/>
  <c r="CZ55" i="44"/>
  <c r="CU55" i="44"/>
  <c r="CP55" i="44"/>
  <c r="CK55" i="44"/>
  <c r="CF55" i="44"/>
  <c r="CY47" i="44"/>
  <c r="CT47" i="44"/>
  <c r="CO47" i="44"/>
  <c r="CJ47" i="44"/>
  <c r="CE47" i="44"/>
  <c r="CY66" i="44"/>
  <c r="CT66" i="44"/>
  <c r="CO66" i="44"/>
  <c r="CJ66" i="44"/>
  <c r="CE66" i="44"/>
  <c r="DA66" i="44"/>
  <c r="CV66" i="44"/>
  <c r="CQ66" i="44"/>
  <c r="CL66" i="44"/>
  <c r="CG66" i="44"/>
  <c r="CZ58" i="44"/>
  <c r="CU58" i="44"/>
  <c r="CP58" i="44"/>
  <c r="CK58" i="44"/>
  <c r="CF58" i="44"/>
  <c r="CY50" i="44"/>
  <c r="CT50" i="44"/>
  <c r="CO50" i="44"/>
  <c r="CJ50" i="44"/>
  <c r="CE50" i="44"/>
  <c r="DA50" i="44"/>
  <c r="CV50" i="44"/>
  <c r="CQ50" i="44"/>
  <c r="CL50" i="44"/>
  <c r="CG50" i="44"/>
  <c r="CY61" i="44"/>
  <c r="CT61" i="44"/>
  <c r="CO61" i="44"/>
  <c r="CJ61" i="44"/>
  <c r="CE61" i="44"/>
  <c r="DA53" i="44"/>
  <c r="CV53" i="44"/>
  <c r="CQ53" i="44"/>
  <c r="CL53" i="44"/>
  <c r="CG53" i="44"/>
  <c r="CZ53" i="44"/>
  <c r="CU53" i="44"/>
  <c r="CP53" i="44"/>
  <c r="CK53" i="44"/>
  <c r="CF53" i="44"/>
  <c r="CY60" i="44"/>
  <c r="CT60" i="44"/>
  <c r="CO60" i="44"/>
  <c r="CJ60" i="44"/>
  <c r="CE60" i="44"/>
  <c r="DA60" i="44"/>
  <c r="CV60" i="44"/>
  <c r="CQ60" i="44"/>
  <c r="CL60" i="44"/>
  <c r="CG60" i="44"/>
  <c r="CZ52" i="44"/>
  <c r="CU52" i="44"/>
  <c r="CP52" i="44"/>
  <c r="CK52" i="44"/>
  <c r="CF52" i="44"/>
  <c r="DA59" i="44"/>
  <c r="CV59" i="44"/>
  <c r="CQ59" i="44"/>
  <c r="CL59" i="44"/>
  <c r="CG59" i="44"/>
  <c r="CZ59" i="44"/>
  <c r="CU59" i="44"/>
  <c r="CP59" i="44"/>
  <c r="CK59" i="44"/>
  <c r="CF59" i="44"/>
  <c r="CY51" i="44"/>
  <c r="CT51" i="44"/>
  <c r="CO51" i="44"/>
  <c r="CJ51" i="44"/>
  <c r="CE51" i="44"/>
  <c r="CZ62" i="44"/>
  <c r="CU62" i="44"/>
  <c r="CP62" i="44"/>
  <c r="CK62" i="44"/>
  <c r="CF62" i="44"/>
  <c r="CY54" i="44"/>
  <c r="CT54" i="44"/>
  <c r="CO54" i="44"/>
  <c r="CJ54" i="44"/>
  <c r="CE54" i="44"/>
  <c r="DA54" i="44"/>
  <c r="CV54" i="44"/>
  <c r="CQ54" i="44"/>
  <c r="CL54" i="44"/>
  <c r="CG54" i="44"/>
  <c r="CY65" i="44"/>
  <c r="CT65" i="44"/>
  <c r="CO65" i="44"/>
  <c r="CJ65" i="44"/>
  <c r="CE65" i="44"/>
  <c r="DA57" i="44"/>
  <c r="CV57" i="44"/>
  <c r="CQ57" i="44"/>
  <c r="CL57" i="44"/>
  <c r="CG57" i="44"/>
  <c r="CZ57" i="44"/>
  <c r="CU57" i="44"/>
  <c r="CP57" i="44"/>
  <c r="CK57" i="44"/>
  <c r="CF57" i="44"/>
  <c r="CY49" i="44"/>
  <c r="CT49" i="44"/>
  <c r="CO49" i="44"/>
  <c r="CJ49" i="44"/>
  <c r="CE49" i="44"/>
  <c r="CY64" i="44"/>
  <c r="CT64" i="44"/>
  <c r="CO64" i="44"/>
  <c r="CJ64" i="44"/>
  <c r="CE64" i="44"/>
  <c r="DA64" i="44"/>
  <c r="CV64" i="44"/>
  <c r="CQ64" i="44"/>
  <c r="CL64" i="44"/>
  <c r="CG64" i="44"/>
  <c r="CZ56" i="44"/>
  <c r="CU56" i="44"/>
  <c r="CP56" i="44"/>
  <c r="CK56" i="44"/>
  <c r="CF56" i="44"/>
  <c r="CY48" i="44"/>
  <c r="CT48" i="44"/>
  <c r="CO48" i="44"/>
  <c r="CJ48" i="44"/>
  <c r="CE48" i="44"/>
  <c r="DA48" i="44"/>
  <c r="CV48" i="44"/>
  <c r="CQ48" i="44"/>
  <c r="CL48" i="44"/>
  <c r="CG48" i="44"/>
  <c r="DA63" i="44"/>
  <c r="CV63" i="44"/>
  <c r="CQ63" i="44"/>
  <c r="CL63" i="44"/>
  <c r="CG63" i="44"/>
  <c r="CZ63" i="44"/>
  <c r="CU63" i="44"/>
  <c r="CP63" i="44"/>
  <c r="CK63" i="44"/>
  <c r="CF63" i="44"/>
  <c r="CY55" i="44"/>
  <c r="CT55" i="44"/>
  <c r="CO55" i="44"/>
  <c r="CJ55" i="44"/>
  <c r="CE55" i="44"/>
  <c r="DA47" i="44"/>
  <c r="CV47" i="44"/>
  <c r="CQ47" i="44"/>
  <c r="CL47" i="44"/>
  <c r="CG47" i="44"/>
  <c r="CZ47" i="44"/>
  <c r="CU47" i="44"/>
  <c r="CP47" i="44"/>
  <c r="CK47" i="44"/>
  <c r="CF47" i="44"/>
  <c r="CZ66" i="44"/>
  <c r="CU66" i="44"/>
  <c r="CP66" i="44"/>
  <c r="CK66" i="44"/>
  <c r="CF66" i="44"/>
  <c r="CY58" i="44"/>
  <c r="CT58" i="44"/>
  <c r="CO58" i="44"/>
  <c r="CJ58" i="44"/>
  <c r="CE58" i="44"/>
  <c r="DA58" i="44"/>
  <c r="CV58" i="44"/>
  <c r="CQ58" i="44"/>
  <c r="CL58" i="44"/>
  <c r="CG58" i="44"/>
  <c r="CZ50" i="44"/>
  <c r="CU50" i="44"/>
  <c r="CP50" i="44"/>
  <c r="CK50" i="44"/>
  <c r="CF50" i="44"/>
  <c r="CZ41" i="44"/>
  <c r="CU41" i="44"/>
  <c r="CP41" i="44"/>
  <c r="CK41" i="44"/>
  <c r="CF41" i="44"/>
  <c r="CZ44" i="44"/>
  <c r="CU44" i="44"/>
  <c r="CP44" i="44"/>
  <c r="CK44" i="44"/>
  <c r="CF44" i="44"/>
  <c r="CY44" i="44"/>
  <c r="CT44" i="44"/>
  <c r="CO44" i="44"/>
  <c r="CJ44" i="44"/>
  <c r="CE44" i="44"/>
  <c r="CZ43" i="44"/>
  <c r="CU43" i="44"/>
  <c r="CP43" i="44"/>
  <c r="CK43" i="44"/>
  <c r="CF43" i="44"/>
  <c r="CZ46" i="44"/>
  <c r="CU46" i="44"/>
  <c r="CP46" i="44"/>
  <c r="CK46" i="44"/>
  <c r="CF46" i="44"/>
  <c r="CY46" i="44"/>
  <c r="CT46" i="44"/>
  <c r="CO46" i="44"/>
  <c r="CJ46" i="44"/>
  <c r="CE46" i="44"/>
  <c r="DA38" i="44"/>
  <c r="CV38" i="44"/>
  <c r="CQ38" i="44"/>
  <c r="CL38" i="44"/>
  <c r="CG38" i="44"/>
  <c r="CZ45" i="44"/>
  <c r="CU45" i="44"/>
  <c r="CP45" i="44"/>
  <c r="CK45" i="44"/>
  <c r="CF45" i="44"/>
  <c r="CY37" i="44"/>
  <c r="CT37" i="44"/>
  <c r="CO37" i="44"/>
  <c r="CJ37" i="44"/>
  <c r="CE37" i="44"/>
  <c r="DA37" i="44"/>
  <c r="CV37" i="44"/>
  <c r="CQ37" i="44"/>
  <c r="CL37" i="44"/>
  <c r="CG37" i="44"/>
  <c r="DA40" i="44"/>
  <c r="CV40" i="44"/>
  <c r="CQ40" i="44"/>
  <c r="CL40" i="44"/>
  <c r="CG40" i="44"/>
  <c r="CY39" i="44"/>
  <c r="CT39" i="44"/>
  <c r="CO39" i="44"/>
  <c r="CJ39" i="44"/>
  <c r="CE39" i="44"/>
  <c r="DA39" i="44"/>
  <c r="CV39" i="44"/>
  <c r="CQ39" i="44"/>
  <c r="CL39" i="44"/>
  <c r="CG39" i="44"/>
  <c r="DA42" i="44"/>
  <c r="CV42" i="44"/>
  <c r="CQ42" i="44"/>
  <c r="CL42" i="44"/>
  <c r="CG42" i="44"/>
  <c r="CY41" i="44"/>
  <c r="CT41" i="44"/>
  <c r="CO41" i="44"/>
  <c r="CJ41" i="44"/>
  <c r="CE41" i="44"/>
  <c r="DA41" i="44"/>
  <c r="CV41" i="44"/>
  <c r="CQ41" i="44"/>
  <c r="CL41" i="44"/>
  <c r="CG41" i="44"/>
  <c r="DA44" i="44"/>
  <c r="CV44" i="44"/>
  <c r="CQ44" i="44"/>
  <c r="CL44" i="44"/>
  <c r="CG44" i="44"/>
  <c r="CY43" i="44"/>
  <c r="CT43" i="44"/>
  <c r="CO43" i="44"/>
  <c r="CJ43" i="44"/>
  <c r="CE43" i="44"/>
  <c r="DA43" i="44"/>
  <c r="CV43" i="44"/>
  <c r="CQ43" i="44"/>
  <c r="CL43" i="44"/>
  <c r="CG43" i="44"/>
  <c r="DA46" i="44"/>
  <c r="CV46" i="44"/>
  <c r="CQ46" i="44"/>
  <c r="CL46" i="44"/>
  <c r="CG46" i="44"/>
  <c r="CZ38" i="44"/>
  <c r="CU38" i="44"/>
  <c r="CP38" i="44"/>
  <c r="CK38" i="44"/>
  <c r="CF38" i="44"/>
  <c r="CY38" i="44"/>
  <c r="CT38" i="44"/>
  <c r="CO38" i="44"/>
  <c r="CJ38" i="44"/>
  <c r="CE38" i="44"/>
  <c r="CY45" i="44"/>
  <c r="CT45" i="44"/>
  <c r="CO45" i="44"/>
  <c r="CJ45" i="44"/>
  <c r="CE45" i="44"/>
  <c r="DA45" i="44"/>
  <c r="CV45" i="44"/>
  <c r="CQ45" i="44"/>
  <c r="CL45" i="44"/>
  <c r="CG45" i="44"/>
  <c r="CZ37" i="44"/>
  <c r="CU37" i="44"/>
  <c r="CP37" i="44"/>
  <c r="CK37" i="44"/>
  <c r="CF37" i="44"/>
  <c r="CZ40" i="44"/>
  <c r="CU40" i="44"/>
  <c r="CP40" i="44"/>
  <c r="CK40" i="44"/>
  <c r="CF40" i="44"/>
  <c r="CY40" i="44"/>
  <c r="CT40" i="44"/>
  <c r="CO40" i="44"/>
  <c r="CJ40" i="44"/>
  <c r="CE40" i="44"/>
  <c r="CZ39" i="44"/>
  <c r="CU39" i="44"/>
  <c r="CP39" i="44"/>
  <c r="CK39" i="44"/>
  <c r="CF39" i="44"/>
  <c r="CZ42" i="44"/>
  <c r="CU42" i="44"/>
  <c r="CP42" i="44"/>
  <c r="CK42" i="44"/>
  <c r="CF42" i="44"/>
  <c r="CY42" i="44"/>
  <c r="CT42" i="44"/>
  <c r="CO42" i="44"/>
  <c r="CJ42" i="44"/>
  <c r="CE42" i="44"/>
  <c r="CI528" i="44"/>
  <c r="CL27" i="44"/>
  <c r="CX528" i="44"/>
  <c r="DA27" i="44"/>
  <c r="CN528" i="44"/>
  <c r="CQ27" i="44"/>
  <c r="CS528" i="44"/>
  <c r="CV27" i="44"/>
  <c r="CD528" i="44"/>
  <c r="CG27" i="44"/>
  <c r="M30" i="46"/>
  <c r="BJ528" i="44"/>
  <c r="BL528" i="44"/>
  <c r="BK528" i="44"/>
  <c r="FJ523" i="44"/>
  <c r="FC523" i="44"/>
  <c r="EV523" i="44"/>
  <c r="FJ515" i="44"/>
  <c r="FC515" i="44"/>
  <c r="EV515" i="44"/>
  <c r="FJ507" i="44"/>
  <c r="FC507" i="44"/>
  <c r="EV507" i="44"/>
  <c r="FJ499" i="44"/>
  <c r="FC499" i="44"/>
  <c r="EV499" i="44"/>
  <c r="FJ491" i="44"/>
  <c r="FC491" i="44"/>
  <c r="EV491" i="44"/>
  <c r="FJ483" i="44"/>
  <c r="FC483" i="44"/>
  <c r="EV483" i="44"/>
  <c r="FJ475" i="44"/>
  <c r="FC475" i="44"/>
  <c r="EV475" i="44"/>
  <c r="FJ467" i="44"/>
  <c r="FC467" i="44"/>
  <c r="EV467" i="44"/>
  <c r="FJ459" i="44"/>
  <c r="FC459" i="44"/>
  <c r="EV459" i="44"/>
  <c r="FJ451" i="44"/>
  <c r="FC451" i="44"/>
  <c r="EV451" i="44"/>
  <c r="FJ443" i="44"/>
  <c r="FC443" i="44"/>
  <c r="EV443" i="44"/>
  <c r="FJ435" i="44"/>
  <c r="FC435" i="44"/>
  <c r="EV435" i="44"/>
  <c r="FJ427" i="44"/>
  <c r="FC427" i="44"/>
  <c r="EV427" i="44"/>
  <c r="FJ419" i="44"/>
  <c r="FC419" i="44"/>
  <c r="EV419" i="44"/>
  <c r="FJ411" i="44"/>
  <c r="FC411" i="44"/>
  <c r="EV411" i="44"/>
  <c r="FJ403" i="44"/>
  <c r="FC403" i="44"/>
  <c r="EV403" i="44"/>
  <c r="FJ395" i="44"/>
  <c r="FC395" i="44"/>
  <c r="EV395" i="44"/>
  <c r="FJ387" i="44"/>
  <c r="FC387" i="44"/>
  <c r="EV387" i="44"/>
  <c r="FJ379" i="44"/>
  <c r="FC379" i="44"/>
  <c r="EV379" i="44"/>
  <c r="FJ371" i="44"/>
  <c r="FC371" i="44"/>
  <c r="EV371" i="44"/>
  <c r="FJ363" i="44"/>
  <c r="FC363" i="44"/>
  <c r="EV363" i="44"/>
  <c r="FI355" i="44"/>
  <c r="FB355" i="44"/>
  <c r="EU355" i="44"/>
  <c r="FI347" i="44"/>
  <c r="FB347" i="44"/>
  <c r="EU347" i="44"/>
  <c r="FI339" i="44"/>
  <c r="FB339" i="44"/>
  <c r="EU339" i="44"/>
  <c r="FI331" i="44"/>
  <c r="FB331" i="44"/>
  <c r="EU331" i="44"/>
  <c r="FI323" i="44"/>
  <c r="FB323" i="44"/>
  <c r="EU323" i="44"/>
  <c r="FI315" i="44"/>
  <c r="FB315" i="44"/>
  <c r="EU315" i="44"/>
  <c r="FI307" i="44"/>
  <c r="FB307" i="44"/>
  <c r="EU307" i="44"/>
  <c r="FI299" i="44"/>
  <c r="FB299" i="44"/>
  <c r="EU299" i="44"/>
  <c r="FI291" i="44"/>
  <c r="FB291" i="44"/>
  <c r="EU291" i="44"/>
  <c r="FI283" i="44"/>
  <c r="FB283" i="44"/>
  <c r="EU283" i="44"/>
  <c r="FI275" i="44"/>
  <c r="FB275" i="44"/>
  <c r="EU275" i="44"/>
  <c r="FI267" i="44"/>
  <c r="FB267" i="44"/>
  <c r="EU267" i="44"/>
  <c r="FI259" i="44"/>
  <c r="FB259" i="44"/>
  <c r="EU259" i="44"/>
  <c r="FI251" i="44"/>
  <c r="FB251" i="44"/>
  <c r="EU251" i="44"/>
  <c r="FI243" i="44"/>
  <c r="FB243" i="44"/>
  <c r="EU243" i="44"/>
  <c r="FI235" i="44"/>
  <c r="FB235" i="44"/>
  <c r="EU235" i="44"/>
  <c r="FJ227" i="44"/>
  <c r="FC227" i="44"/>
  <c r="EV227" i="44"/>
  <c r="FJ219" i="44"/>
  <c r="FC219" i="44"/>
  <c r="EV219" i="44"/>
  <c r="FJ211" i="44"/>
  <c r="FC211" i="44"/>
  <c r="EV211" i="44"/>
  <c r="FJ203" i="44"/>
  <c r="FC203" i="44"/>
  <c r="EV203" i="44"/>
  <c r="FJ195" i="44"/>
  <c r="FC195" i="44"/>
  <c r="EV195" i="44"/>
  <c r="FJ187" i="44"/>
  <c r="FC187" i="44"/>
  <c r="EV187" i="44"/>
  <c r="FJ179" i="44"/>
  <c r="FC179" i="44"/>
  <c r="EV179" i="44"/>
  <c r="FJ171" i="44"/>
  <c r="FC171" i="44"/>
  <c r="EV171" i="44"/>
  <c r="FJ163" i="44"/>
  <c r="FC163" i="44"/>
  <c r="EV163" i="44"/>
  <c r="FJ155" i="44"/>
  <c r="FC155" i="44"/>
  <c r="EV155" i="44"/>
  <c r="FJ147" i="44"/>
  <c r="FC147" i="44"/>
  <c r="EV147" i="44"/>
  <c r="FJ139" i="44"/>
  <c r="FC139" i="44"/>
  <c r="EV139" i="44"/>
  <c r="FJ131" i="44"/>
  <c r="FC131" i="44"/>
  <c r="EV131" i="44"/>
  <c r="FJ123" i="44"/>
  <c r="FC123" i="44"/>
  <c r="EV123" i="44"/>
  <c r="FJ115" i="44"/>
  <c r="FC115" i="44"/>
  <c r="EV115" i="44"/>
  <c r="FJ107" i="44"/>
  <c r="FC107" i="44"/>
  <c r="EV107" i="44"/>
  <c r="FJ99" i="44"/>
  <c r="FC99" i="44"/>
  <c r="EV99" i="44"/>
  <c r="FJ91" i="44"/>
  <c r="FC91" i="44"/>
  <c r="EV91" i="44"/>
  <c r="FJ83" i="44"/>
  <c r="FC83" i="44"/>
  <c r="EV83" i="44"/>
  <c r="FJ75" i="44"/>
  <c r="FC75" i="44"/>
  <c r="EV75" i="44"/>
  <c r="FJ67" i="44"/>
  <c r="FC67" i="44"/>
  <c r="EV67" i="44"/>
  <c r="FJ59" i="44"/>
  <c r="FC59" i="44"/>
  <c r="EV59" i="44"/>
  <c r="FJ51" i="44"/>
  <c r="FC51" i="44"/>
  <c r="EV51" i="44"/>
  <c r="FJ43" i="44"/>
  <c r="FC43" i="44"/>
  <c r="EV43" i="44"/>
  <c r="FJ35" i="44"/>
  <c r="FC35" i="44"/>
  <c r="EV35" i="44"/>
  <c r="FJ27" i="44"/>
  <c r="FC27" i="44"/>
  <c r="EV27" i="44"/>
  <c r="FI522" i="44"/>
  <c r="FB522" i="44"/>
  <c r="EU522" i="44"/>
  <c r="FI514" i="44"/>
  <c r="FB514" i="44"/>
  <c r="EU514" i="44"/>
  <c r="FI506" i="44"/>
  <c r="FB506" i="44"/>
  <c r="EU506" i="44"/>
  <c r="FI498" i="44"/>
  <c r="FB498" i="44"/>
  <c r="EU498" i="44"/>
  <c r="FI490" i="44"/>
  <c r="FB490" i="44"/>
  <c r="EU490" i="44"/>
  <c r="FI482" i="44"/>
  <c r="FB482" i="44"/>
  <c r="EU482" i="44"/>
  <c r="FI474" i="44"/>
  <c r="FB474" i="44"/>
  <c r="EU474" i="44"/>
  <c r="FI466" i="44"/>
  <c r="FB466" i="44"/>
  <c r="EU466" i="44"/>
  <c r="FI458" i="44"/>
  <c r="FB458" i="44"/>
  <c r="EU458" i="44"/>
  <c r="FI450" i="44"/>
  <c r="FB450" i="44"/>
  <c r="EU450" i="44"/>
  <c r="FI442" i="44"/>
  <c r="FB442" i="44"/>
  <c r="EU442" i="44"/>
  <c r="FI434" i="44"/>
  <c r="FB434" i="44"/>
  <c r="EU434" i="44"/>
  <c r="FI426" i="44"/>
  <c r="FB426" i="44"/>
  <c r="EU426" i="44"/>
  <c r="FI418" i="44"/>
  <c r="FB418" i="44"/>
  <c r="EU418" i="44"/>
  <c r="FI410" i="44"/>
  <c r="FB410" i="44"/>
  <c r="EU410" i="44"/>
  <c r="FI402" i="44"/>
  <c r="FB402" i="44"/>
  <c r="EU402" i="44"/>
  <c r="FI394" i="44"/>
  <c r="FB394" i="44"/>
  <c r="EU394" i="44"/>
  <c r="FI386" i="44"/>
  <c r="FB386" i="44"/>
  <c r="EU386" i="44"/>
  <c r="FI378" i="44"/>
  <c r="FB378" i="44"/>
  <c r="EU378" i="44"/>
  <c r="FI370" i="44"/>
  <c r="FB370" i="44"/>
  <c r="EU370" i="44"/>
  <c r="FI362" i="44"/>
  <c r="FB362" i="44"/>
  <c r="EU362" i="44"/>
  <c r="FI354" i="44"/>
  <c r="FB354" i="44"/>
  <c r="EU354" i="44"/>
  <c r="FI346" i="44"/>
  <c r="FB346" i="44"/>
  <c r="EU346" i="44"/>
  <c r="FI338" i="44"/>
  <c r="FB338" i="44"/>
  <c r="EU338" i="44"/>
  <c r="FI330" i="44"/>
  <c r="FB330" i="44"/>
  <c r="EU330" i="44"/>
  <c r="FI322" i="44"/>
  <c r="FB322" i="44"/>
  <c r="EU322" i="44"/>
  <c r="FJ314" i="44"/>
  <c r="FC314" i="44"/>
  <c r="EV314" i="44"/>
  <c r="FJ306" i="44"/>
  <c r="FC306" i="44"/>
  <c r="EV306" i="44"/>
  <c r="FJ298" i="44"/>
  <c r="FC298" i="44"/>
  <c r="EV298" i="44"/>
  <c r="FJ290" i="44"/>
  <c r="FC290" i="44"/>
  <c r="EV290" i="44"/>
  <c r="FJ282" i="44"/>
  <c r="FC282" i="44"/>
  <c r="EV282" i="44"/>
  <c r="FJ274" i="44"/>
  <c r="FC274" i="44"/>
  <c r="EV274" i="44"/>
  <c r="FJ266" i="44"/>
  <c r="FC266" i="44"/>
  <c r="EV266" i="44"/>
  <c r="FJ258" i="44"/>
  <c r="FC258" i="44"/>
  <c r="EV258" i="44"/>
  <c r="FJ250" i="44"/>
  <c r="FC250" i="44"/>
  <c r="EV250" i="44"/>
  <c r="FJ242" i="44"/>
  <c r="FC242" i="44"/>
  <c r="EV242" i="44"/>
  <c r="FJ234" i="44"/>
  <c r="FC234" i="44"/>
  <c r="EV234" i="44"/>
  <c r="FI226" i="44"/>
  <c r="FB226" i="44"/>
  <c r="EU226" i="44"/>
  <c r="FI218" i="44"/>
  <c r="FB218" i="44"/>
  <c r="EU218" i="44"/>
  <c r="FI210" i="44"/>
  <c r="FB210" i="44"/>
  <c r="EU210" i="44"/>
  <c r="FI202" i="44"/>
  <c r="FB202" i="44"/>
  <c r="EU202" i="44"/>
  <c r="FJ194" i="44"/>
  <c r="FC194" i="44"/>
  <c r="EV194" i="44"/>
  <c r="FJ186" i="44"/>
  <c r="FC186" i="44"/>
  <c r="EV186" i="44"/>
  <c r="FJ178" i="44"/>
  <c r="FC178" i="44"/>
  <c r="EV178" i="44"/>
  <c r="FJ170" i="44"/>
  <c r="FC170" i="44"/>
  <c r="EV170" i="44"/>
  <c r="FJ162" i="44"/>
  <c r="FC162" i="44"/>
  <c r="EV162" i="44"/>
  <c r="FJ154" i="44"/>
  <c r="FC154" i="44"/>
  <c r="EV154" i="44"/>
  <c r="FJ146" i="44"/>
  <c r="FC146" i="44"/>
  <c r="EV146" i="44"/>
  <c r="FJ138" i="44"/>
  <c r="FC138" i="44"/>
  <c r="EV138" i="44"/>
  <c r="FJ130" i="44"/>
  <c r="FC130" i="44"/>
  <c r="EV130" i="44"/>
  <c r="FJ122" i="44"/>
  <c r="FC122" i="44"/>
  <c r="EV122" i="44"/>
  <c r="FJ114" i="44"/>
  <c r="FC114" i="44"/>
  <c r="EV114" i="44"/>
  <c r="FJ106" i="44"/>
  <c r="FC106" i="44"/>
  <c r="EV106" i="44"/>
  <c r="FJ98" i="44"/>
  <c r="FC98" i="44"/>
  <c r="EV98" i="44"/>
  <c r="FJ90" i="44"/>
  <c r="FC90" i="44"/>
  <c r="EV90" i="44"/>
  <c r="FJ82" i="44"/>
  <c r="FC82" i="44"/>
  <c r="EV82" i="44"/>
  <c r="FJ74" i="44"/>
  <c r="FC74" i="44"/>
  <c r="EV74" i="44"/>
  <c r="FJ66" i="44"/>
  <c r="FC66" i="44"/>
  <c r="EV66" i="44"/>
  <c r="FJ58" i="44"/>
  <c r="FC58" i="44"/>
  <c r="EV58" i="44"/>
  <c r="FJ50" i="44"/>
  <c r="FC50" i="44"/>
  <c r="EV50" i="44"/>
  <c r="FJ42" i="44"/>
  <c r="FC42" i="44"/>
  <c r="EV42" i="44"/>
  <c r="FJ34" i="44"/>
  <c r="FC34" i="44"/>
  <c r="EV34" i="44"/>
  <c r="FI525" i="44"/>
  <c r="FB525" i="44"/>
  <c r="EU525" i="44"/>
  <c r="FI517" i="44"/>
  <c r="FB517" i="44"/>
  <c r="EU517" i="44"/>
  <c r="FI509" i="44"/>
  <c r="FB509" i="44"/>
  <c r="EU509" i="44"/>
  <c r="FI501" i="44"/>
  <c r="FB501" i="44"/>
  <c r="EU501" i="44"/>
  <c r="FI493" i="44"/>
  <c r="FB493" i="44"/>
  <c r="EU493" i="44"/>
  <c r="FI485" i="44"/>
  <c r="FB485" i="44"/>
  <c r="EU485" i="44"/>
  <c r="FI477" i="44"/>
  <c r="FB477" i="44"/>
  <c r="EU477" i="44"/>
  <c r="FI469" i="44"/>
  <c r="FB469" i="44"/>
  <c r="EU469" i="44"/>
  <c r="FI461" i="44"/>
  <c r="FB461" i="44"/>
  <c r="EU461" i="44"/>
  <c r="FI453" i="44"/>
  <c r="FB453" i="44"/>
  <c r="EU453" i="44"/>
  <c r="FI445" i="44"/>
  <c r="FB445" i="44"/>
  <c r="EU445" i="44"/>
  <c r="FI437" i="44"/>
  <c r="FB437" i="44"/>
  <c r="EU437" i="44"/>
  <c r="FI429" i="44"/>
  <c r="FB429" i="44"/>
  <c r="EU429" i="44"/>
  <c r="FI421" i="44"/>
  <c r="FB421" i="44"/>
  <c r="EU421" i="44"/>
  <c r="FI413" i="44"/>
  <c r="FB413" i="44"/>
  <c r="EU413" i="44"/>
  <c r="FI405" i="44"/>
  <c r="FB405" i="44"/>
  <c r="EU405" i="44"/>
  <c r="FI397" i="44"/>
  <c r="FB397" i="44"/>
  <c r="EU397" i="44"/>
  <c r="FI389" i="44"/>
  <c r="FB389" i="44"/>
  <c r="EU389" i="44"/>
  <c r="FI381" i="44"/>
  <c r="FB381" i="44"/>
  <c r="EU381" i="44"/>
  <c r="FI373" i="44"/>
  <c r="FB373" i="44"/>
  <c r="EU373" i="44"/>
  <c r="FI365" i="44"/>
  <c r="FB365" i="44"/>
  <c r="EU365" i="44"/>
  <c r="FI357" i="44"/>
  <c r="FB357" i="44"/>
  <c r="EU357" i="44"/>
  <c r="FJ349" i="44"/>
  <c r="FC349" i="44"/>
  <c r="EV349" i="44"/>
  <c r="FJ341" i="44"/>
  <c r="FC341" i="44"/>
  <c r="EV341" i="44"/>
  <c r="FJ333" i="44"/>
  <c r="FC333" i="44"/>
  <c r="EV333" i="44"/>
  <c r="FJ325" i="44"/>
  <c r="FC325" i="44"/>
  <c r="EV325" i="44"/>
  <c r="FJ317" i="44"/>
  <c r="FC317" i="44"/>
  <c r="EV317" i="44"/>
  <c r="FJ309" i="44"/>
  <c r="FC309" i="44"/>
  <c r="EV309" i="44"/>
  <c r="FJ301" i="44"/>
  <c r="FC301" i="44"/>
  <c r="EV301" i="44"/>
  <c r="FJ293" i="44"/>
  <c r="FC293" i="44"/>
  <c r="EV293" i="44"/>
  <c r="FJ285" i="44"/>
  <c r="FC285" i="44"/>
  <c r="EV285" i="44"/>
  <c r="FJ277" i="44"/>
  <c r="FC277" i="44"/>
  <c r="EV277" i="44"/>
  <c r="FJ269" i="44"/>
  <c r="FC269" i="44"/>
  <c r="EV269" i="44"/>
  <c r="FJ261" i="44"/>
  <c r="FC261" i="44"/>
  <c r="EV261" i="44"/>
  <c r="FJ253" i="44"/>
  <c r="FC253" i="44"/>
  <c r="EV253" i="44"/>
  <c r="FJ245" i="44"/>
  <c r="FC245" i="44"/>
  <c r="EV245" i="44"/>
  <c r="FJ237" i="44"/>
  <c r="FC237" i="44"/>
  <c r="EV237" i="44"/>
  <c r="FI229" i="44"/>
  <c r="FB229" i="44"/>
  <c r="EU229" i="44"/>
  <c r="FI221" i="44"/>
  <c r="FB221" i="44"/>
  <c r="EU221" i="44"/>
  <c r="FI213" i="44"/>
  <c r="FB213" i="44"/>
  <c r="EU213" i="44"/>
  <c r="FI205" i="44"/>
  <c r="FB205" i="44"/>
  <c r="EU205" i="44"/>
  <c r="FI197" i="44"/>
  <c r="FB197" i="44"/>
  <c r="EU197" i="44"/>
  <c r="FI189" i="44"/>
  <c r="FB189" i="44"/>
  <c r="EU189" i="44"/>
  <c r="FI181" i="44"/>
  <c r="FB181" i="44"/>
  <c r="EU181" i="44"/>
  <c r="FI173" i="44"/>
  <c r="FB173" i="44"/>
  <c r="EU173" i="44"/>
  <c r="FI165" i="44"/>
  <c r="FB165" i="44"/>
  <c r="EU165" i="44"/>
  <c r="FI157" i="44"/>
  <c r="FB157" i="44"/>
  <c r="EU157" i="44"/>
  <c r="FI149" i="44"/>
  <c r="FB149" i="44"/>
  <c r="EU149" i="44"/>
  <c r="FI141" i="44"/>
  <c r="FB141" i="44"/>
  <c r="EU141" i="44"/>
  <c r="FI133" i="44"/>
  <c r="FB133" i="44"/>
  <c r="EU133" i="44"/>
  <c r="FI125" i="44"/>
  <c r="FB125" i="44"/>
  <c r="EU125" i="44"/>
  <c r="FI117" i="44"/>
  <c r="FB117" i="44"/>
  <c r="EU117" i="44"/>
  <c r="FI109" i="44"/>
  <c r="FB109" i="44"/>
  <c r="EU109" i="44"/>
  <c r="FI101" i="44"/>
  <c r="FB101" i="44"/>
  <c r="EU101" i="44"/>
  <c r="FI93" i="44"/>
  <c r="FB93" i="44"/>
  <c r="EU93" i="44"/>
  <c r="FI85" i="44"/>
  <c r="FB85" i="44"/>
  <c r="EU85" i="44"/>
  <c r="FI77" i="44"/>
  <c r="FB77" i="44"/>
  <c r="EU77" i="44"/>
  <c r="FJ69" i="44"/>
  <c r="FC69" i="44"/>
  <c r="EV69" i="44"/>
  <c r="FI61" i="44"/>
  <c r="FB61" i="44"/>
  <c r="EU61" i="44"/>
  <c r="FI53" i="44"/>
  <c r="FB53" i="44"/>
  <c r="EU53" i="44"/>
  <c r="FI45" i="44"/>
  <c r="FB45" i="44"/>
  <c r="EU45" i="44"/>
  <c r="FI37" i="44"/>
  <c r="FB37" i="44"/>
  <c r="EU37" i="44"/>
  <c r="FI29" i="44"/>
  <c r="FB29" i="44"/>
  <c r="EU29" i="44"/>
  <c r="FI520" i="44"/>
  <c r="FB520" i="44"/>
  <c r="EU520" i="44"/>
  <c r="FI512" i="44"/>
  <c r="FB512" i="44"/>
  <c r="EU512" i="44"/>
  <c r="FI504" i="44"/>
  <c r="FB504" i="44"/>
  <c r="EU504" i="44"/>
  <c r="FI496" i="44"/>
  <c r="FB496" i="44"/>
  <c r="EU496" i="44"/>
  <c r="FI488" i="44"/>
  <c r="FB488" i="44"/>
  <c r="EU488" i="44"/>
  <c r="FI480" i="44"/>
  <c r="FB480" i="44"/>
  <c r="EU480" i="44"/>
  <c r="FI472" i="44"/>
  <c r="FB472" i="44"/>
  <c r="EU472" i="44"/>
  <c r="FI464" i="44"/>
  <c r="FB464" i="44"/>
  <c r="EU464" i="44"/>
  <c r="FI456" i="44"/>
  <c r="FB456" i="44"/>
  <c r="EU456" i="44"/>
  <c r="FI448" i="44"/>
  <c r="FB448" i="44"/>
  <c r="EU448" i="44"/>
  <c r="FI440" i="44"/>
  <c r="FB440" i="44"/>
  <c r="EU440" i="44"/>
  <c r="FI432" i="44"/>
  <c r="FB432" i="44"/>
  <c r="EU432" i="44"/>
  <c r="FI424" i="44"/>
  <c r="FB424" i="44"/>
  <c r="EU424" i="44"/>
  <c r="FI416" i="44"/>
  <c r="FB416" i="44"/>
  <c r="EU416" i="44"/>
  <c r="FI408" i="44"/>
  <c r="FB408" i="44"/>
  <c r="EU408" i="44"/>
  <c r="FI400" i="44"/>
  <c r="FB400" i="44"/>
  <c r="EU400" i="44"/>
  <c r="FI392" i="44"/>
  <c r="FB392" i="44"/>
  <c r="EU392" i="44"/>
  <c r="FI384" i="44"/>
  <c r="FB384" i="44"/>
  <c r="EU384" i="44"/>
  <c r="FI376" i="44"/>
  <c r="FB376" i="44"/>
  <c r="EU376" i="44"/>
  <c r="FI368" i="44"/>
  <c r="FB368" i="44"/>
  <c r="EU368" i="44"/>
  <c r="FI360" i="44"/>
  <c r="FB360" i="44"/>
  <c r="EU360" i="44"/>
  <c r="FI352" i="44"/>
  <c r="FB352" i="44"/>
  <c r="EU352" i="44"/>
  <c r="FI344" i="44"/>
  <c r="FB344" i="44"/>
  <c r="EU344" i="44"/>
  <c r="FI336" i="44"/>
  <c r="FB336" i="44"/>
  <c r="EU336" i="44"/>
  <c r="FI328" i="44"/>
  <c r="FB328" i="44"/>
  <c r="EU328" i="44"/>
  <c r="FI320" i="44"/>
  <c r="FB320" i="44"/>
  <c r="EU320" i="44"/>
  <c r="FI312" i="44"/>
  <c r="FB312" i="44"/>
  <c r="EU312" i="44"/>
  <c r="FI304" i="44"/>
  <c r="FB304" i="44"/>
  <c r="EU304" i="44"/>
  <c r="FI296" i="44"/>
  <c r="FB296" i="44"/>
  <c r="EU296" i="44"/>
  <c r="FI288" i="44"/>
  <c r="FB288" i="44"/>
  <c r="EU288" i="44"/>
  <c r="FI280" i="44"/>
  <c r="FB280" i="44"/>
  <c r="EU280" i="44"/>
  <c r="FI272" i="44"/>
  <c r="FB272" i="44"/>
  <c r="EU272" i="44"/>
  <c r="FI264" i="44"/>
  <c r="FB264" i="44"/>
  <c r="EU264" i="44"/>
  <c r="FI256" i="44"/>
  <c r="FB256" i="44"/>
  <c r="EU256" i="44"/>
  <c r="FI248" i="44"/>
  <c r="FB248" i="44"/>
  <c r="EU248" i="44"/>
  <c r="FI240" i="44"/>
  <c r="FB240" i="44"/>
  <c r="EU240" i="44"/>
  <c r="FI232" i="44"/>
  <c r="FB232" i="44"/>
  <c r="EU232" i="44"/>
  <c r="FI224" i="44"/>
  <c r="FB224" i="44"/>
  <c r="EU224" i="44"/>
  <c r="FI216" i="44"/>
  <c r="FB216" i="44"/>
  <c r="EU216" i="44"/>
  <c r="FI208" i="44"/>
  <c r="FB208" i="44"/>
  <c r="EU208" i="44"/>
  <c r="FI200" i="44"/>
  <c r="FB200" i="44"/>
  <c r="EU200" i="44"/>
  <c r="FJ192" i="44"/>
  <c r="FC192" i="44"/>
  <c r="EV192" i="44"/>
  <c r="FJ184" i="44"/>
  <c r="FC184" i="44"/>
  <c r="EV184" i="44"/>
  <c r="FJ176" i="44"/>
  <c r="FC176" i="44"/>
  <c r="EV176" i="44"/>
  <c r="FJ168" i="44"/>
  <c r="FC168" i="44"/>
  <c r="EV168" i="44"/>
  <c r="FJ160" i="44"/>
  <c r="FC160" i="44"/>
  <c r="EV160" i="44"/>
  <c r="FJ152" i="44"/>
  <c r="FC152" i="44"/>
  <c r="EV152" i="44"/>
  <c r="FJ144" i="44"/>
  <c r="FC144" i="44"/>
  <c r="EV144" i="44"/>
  <c r="FJ136" i="44"/>
  <c r="FC136" i="44"/>
  <c r="EV136" i="44"/>
  <c r="FJ128" i="44"/>
  <c r="FC128" i="44"/>
  <c r="EV128" i="44"/>
  <c r="FJ120" i="44"/>
  <c r="FC120" i="44"/>
  <c r="EV120" i="44"/>
  <c r="FJ112" i="44"/>
  <c r="FC112" i="44"/>
  <c r="EV112" i="44"/>
  <c r="FJ104" i="44"/>
  <c r="FC104" i="44"/>
  <c r="EV104" i="44"/>
  <c r="FJ96" i="44"/>
  <c r="FC96" i="44"/>
  <c r="EV96" i="44"/>
  <c r="FJ88" i="44"/>
  <c r="FC88" i="44"/>
  <c r="EV88" i="44"/>
  <c r="FJ80" i="44"/>
  <c r="FC80" i="44"/>
  <c r="EV80" i="44"/>
  <c r="FJ72" i="44"/>
  <c r="FC72" i="44"/>
  <c r="EV72" i="44"/>
  <c r="FJ64" i="44"/>
  <c r="FC64" i="44"/>
  <c r="EV64" i="44"/>
  <c r="FJ56" i="44"/>
  <c r="FC56" i="44"/>
  <c r="EV56" i="44"/>
  <c r="FJ48" i="44"/>
  <c r="FC48" i="44"/>
  <c r="EV48" i="44"/>
  <c r="FJ40" i="44"/>
  <c r="FC40" i="44"/>
  <c r="EV40" i="44"/>
  <c r="FJ32" i="44"/>
  <c r="FC32" i="44"/>
  <c r="EV32" i="44"/>
  <c r="FI519" i="44"/>
  <c r="FB519" i="44"/>
  <c r="EU519" i="44"/>
  <c r="FI511" i="44"/>
  <c r="FB511" i="44"/>
  <c r="EU511" i="44"/>
  <c r="FI503" i="44"/>
  <c r="FB503" i="44"/>
  <c r="EU503" i="44"/>
  <c r="FI495" i="44"/>
  <c r="FB495" i="44"/>
  <c r="EU495" i="44"/>
  <c r="FI487" i="44"/>
  <c r="FB487" i="44"/>
  <c r="EU487" i="44"/>
  <c r="FI479" i="44"/>
  <c r="FB479" i="44"/>
  <c r="EU479" i="44"/>
  <c r="FI471" i="44"/>
  <c r="FB471" i="44"/>
  <c r="EU471" i="44"/>
  <c r="FI463" i="44"/>
  <c r="FB463" i="44"/>
  <c r="EU463" i="44"/>
  <c r="FI455" i="44"/>
  <c r="FB455" i="44"/>
  <c r="EU455" i="44"/>
  <c r="FI447" i="44"/>
  <c r="FB447" i="44"/>
  <c r="EU447" i="44"/>
  <c r="FI439" i="44"/>
  <c r="FB439" i="44"/>
  <c r="EU439" i="44"/>
  <c r="FI431" i="44"/>
  <c r="FB431" i="44"/>
  <c r="EU431" i="44"/>
  <c r="FI423" i="44"/>
  <c r="FB423" i="44"/>
  <c r="EU423" i="44"/>
  <c r="FI415" i="44"/>
  <c r="FB415" i="44"/>
  <c r="EU415" i="44"/>
  <c r="FI407" i="44"/>
  <c r="FB407" i="44"/>
  <c r="EU407" i="44"/>
  <c r="FI399" i="44"/>
  <c r="FB399" i="44"/>
  <c r="EU399" i="44"/>
  <c r="FI391" i="44"/>
  <c r="FB391" i="44"/>
  <c r="EU391" i="44"/>
  <c r="FI383" i="44"/>
  <c r="FB383" i="44"/>
  <c r="EU383" i="44"/>
  <c r="FI375" i="44"/>
  <c r="FB375" i="44"/>
  <c r="EU375" i="44"/>
  <c r="FI367" i="44"/>
  <c r="FB367" i="44"/>
  <c r="EU367" i="44"/>
  <c r="FI359" i="44"/>
  <c r="FB359" i="44"/>
  <c r="EU359" i="44"/>
  <c r="FJ351" i="44"/>
  <c r="FC351" i="44"/>
  <c r="EV351" i="44"/>
  <c r="FJ343" i="44"/>
  <c r="FC343" i="44"/>
  <c r="EV343" i="44"/>
  <c r="FJ335" i="44"/>
  <c r="FC335" i="44"/>
  <c r="EV335" i="44"/>
  <c r="FJ327" i="44"/>
  <c r="FC327" i="44"/>
  <c r="EV327" i="44"/>
  <c r="FJ319" i="44"/>
  <c r="FC319" i="44"/>
  <c r="EV319" i="44"/>
  <c r="FJ311" i="44"/>
  <c r="FC311" i="44"/>
  <c r="EV311" i="44"/>
  <c r="FJ303" i="44"/>
  <c r="FC303" i="44"/>
  <c r="EV303" i="44"/>
  <c r="FJ295" i="44"/>
  <c r="FC295" i="44"/>
  <c r="EV295" i="44"/>
  <c r="FJ287" i="44"/>
  <c r="FC287" i="44"/>
  <c r="EV287" i="44"/>
  <c r="FJ279" i="44"/>
  <c r="FC279" i="44"/>
  <c r="EV279" i="44"/>
  <c r="FJ271" i="44"/>
  <c r="FC271" i="44"/>
  <c r="EV271" i="44"/>
  <c r="FJ263" i="44"/>
  <c r="FC263" i="44"/>
  <c r="EV263" i="44"/>
  <c r="FJ255" i="44"/>
  <c r="FC255" i="44"/>
  <c r="EV255" i="44"/>
  <c r="FJ247" i="44"/>
  <c r="FC247" i="44"/>
  <c r="EV247" i="44"/>
  <c r="FJ239" i="44"/>
  <c r="FC239" i="44"/>
  <c r="EV239" i="44"/>
  <c r="FI231" i="44"/>
  <c r="FB231" i="44"/>
  <c r="EU231" i="44"/>
  <c r="FI223" i="44"/>
  <c r="FB223" i="44"/>
  <c r="EU223" i="44"/>
  <c r="FI215" i="44"/>
  <c r="FB215" i="44"/>
  <c r="EU215" i="44"/>
  <c r="FI207" i="44"/>
  <c r="FB207" i="44"/>
  <c r="EU207" i="44"/>
  <c r="FI199" i="44"/>
  <c r="FB199" i="44"/>
  <c r="EU199" i="44"/>
  <c r="FI191" i="44"/>
  <c r="FB191" i="44"/>
  <c r="EU191" i="44"/>
  <c r="FI183" i="44"/>
  <c r="FB183" i="44"/>
  <c r="EU183" i="44"/>
  <c r="FI175" i="44"/>
  <c r="FB175" i="44"/>
  <c r="EU175" i="44"/>
  <c r="FI167" i="44"/>
  <c r="FB167" i="44"/>
  <c r="EU167" i="44"/>
  <c r="FI159" i="44"/>
  <c r="FB159" i="44"/>
  <c r="EU159" i="44"/>
  <c r="FI151" i="44"/>
  <c r="FB151" i="44"/>
  <c r="EU151" i="44"/>
  <c r="FI143" i="44"/>
  <c r="FB143" i="44"/>
  <c r="EU143" i="44"/>
  <c r="FI135" i="44"/>
  <c r="FB135" i="44"/>
  <c r="EU135" i="44"/>
  <c r="FI127" i="44"/>
  <c r="FB127" i="44"/>
  <c r="EU127" i="44"/>
  <c r="FI119" i="44"/>
  <c r="FB119" i="44"/>
  <c r="EU119" i="44"/>
  <c r="FI111" i="44"/>
  <c r="FB111" i="44"/>
  <c r="EU111" i="44"/>
  <c r="FI103" i="44"/>
  <c r="FB103" i="44"/>
  <c r="EU103" i="44"/>
  <c r="FI95" i="44"/>
  <c r="FB95" i="44"/>
  <c r="EU95" i="44"/>
  <c r="FI87" i="44"/>
  <c r="FB87" i="44"/>
  <c r="EU87" i="44"/>
  <c r="FI79" i="44"/>
  <c r="FB79" i="44"/>
  <c r="EU79" i="44"/>
  <c r="FI71" i="44"/>
  <c r="FB71" i="44"/>
  <c r="EU71" i="44"/>
  <c r="FI63" i="44"/>
  <c r="FB63" i="44"/>
  <c r="EU63" i="44"/>
  <c r="FI55" i="44"/>
  <c r="FB55" i="44"/>
  <c r="EU55" i="44"/>
  <c r="FI47" i="44"/>
  <c r="FB47" i="44"/>
  <c r="EU47" i="44"/>
  <c r="FI39" i="44"/>
  <c r="FB39" i="44"/>
  <c r="EU39" i="44"/>
  <c r="FI31" i="44"/>
  <c r="FB31" i="44"/>
  <c r="EU31" i="44"/>
  <c r="FJ522" i="44"/>
  <c r="FC522" i="44"/>
  <c r="EV522" i="44"/>
  <c r="FJ514" i="44"/>
  <c r="FC514" i="44"/>
  <c r="EV514" i="44"/>
  <c r="FJ506" i="44"/>
  <c r="FC506" i="44"/>
  <c r="EV506" i="44"/>
  <c r="FJ498" i="44"/>
  <c r="FC498" i="44"/>
  <c r="EV498" i="44"/>
  <c r="FJ490" i="44"/>
  <c r="FC490" i="44"/>
  <c r="EV490" i="44"/>
  <c r="FJ482" i="44"/>
  <c r="FC482" i="44"/>
  <c r="EV482" i="44"/>
  <c r="FJ474" i="44"/>
  <c r="FC474" i="44"/>
  <c r="EV474" i="44"/>
  <c r="FJ466" i="44"/>
  <c r="FC466" i="44"/>
  <c r="EV466" i="44"/>
  <c r="FJ458" i="44"/>
  <c r="FC458" i="44"/>
  <c r="EV458" i="44"/>
  <c r="FJ450" i="44"/>
  <c r="FC450" i="44"/>
  <c r="EV450" i="44"/>
  <c r="FJ442" i="44"/>
  <c r="FC442" i="44"/>
  <c r="EV442" i="44"/>
  <c r="FJ434" i="44"/>
  <c r="FC434" i="44"/>
  <c r="EV434" i="44"/>
  <c r="FJ426" i="44"/>
  <c r="FC426" i="44"/>
  <c r="EV426" i="44"/>
  <c r="FJ418" i="44"/>
  <c r="FC418" i="44"/>
  <c r="EV418" i="44"/>
  <c r="FJ410" i="44"/>
  <c r="FC410" i="44"/>
  <c r="EV410" i="44"/>
  <c r="FJ402" i="44"/>
  <c r="FC402" i="44"/>
  <c r="EV402" i="44"/>
  <c r="FJ394" i="44"/>
  <c r="FC394" i="44"/>
  <c r="EV394" i="44"/>
  <c r="FJ386" i="44"/>
  <c r="FC386" i="44"/>
  <c r="EV386" i="44"/>
  <c r="FJ378" i="44"/>
  <c r="FC378" i="44"/>
  <c r="EV378" i="44"/>
  <c r="FJ370" i="44"/>
  <c r="FC370" i="44"/>
  <c r="EV370" i="44"/>
  <c r="FJ362" i="44"/>
  <c r="FC362" i="44"/>
  <c r="EV362" i="44"/>
  <c r="FJ354" i="44"/>
  <c r="FC354" i="44"/>
  <c r="EV354" i="44"/>
  <c r="FJ346" i="44"/>
  <c r="FC346" i="44"/>
  <c r="EV346" i="44"/>
  <c r="FJ338" i="44"/>
  <c r="FC338" i="44"/>
  <c r="EV338" i="44"/>
  <c r="FJ330" i="44"/>
  <c r="FC330" i="44"/>
  <c r="EV330" i="44"/>
  <c r="FJ322" i="44"/>
  <c r="FC322" i="44"/>
  <c r="EV322" i="44"/>
  <c r="FI314" i="44"/>
  <c r="FB314" i="44"/>
  <c r="EU314" i="44"/>
  <c r="FI306" i="44"/>
  <c r="FB306" i="44"/>
  <c r="EU306" i="44"/>
  <c r="FI298" i="44"/>
  <c r="FB298" i="44"/>
  <c r="EU298" i="44"/>
  <c r="FI290" i="44"/>
  <c r="FB290" i="44"/>
  <c r="EU290" i="44"/>
  <c r="FI282" i="44"/>
  <c r="FB282" i="44"/>
  <c r="EU282" i="44"/>
  <c r="FI274" i="44"/>
  <c r="FB274" i="44"/>
  <c r="EU274" i="44"/>
  <c r="FI266" i="44"/>
  <c r="FB266" i="44"/>
  <c r="EU266" i="44"/>
  <c r="FI258" i="44"/>
  <c r="FB258" i="44"/>
  <c r="EU258" i="44"/>
  <c r="FI250" i="44"/>
  <c r="FB250" i="44"/>
  <c r="EU250" i="44"/>
  <c r="FI242" i="44"/>
  <c r="FB242" i="44"/>
  <c r="EU242" i="44"/>
  <c r="FI234" i="44"/>
  <c r="FB234" i="44"/>
  <c r="EU234" i="44"/>
  <c r="FJ226" i="44"/>
  <c r="FC226" i="44"/>
  <c r="EV226" i="44"/>
  <c r="FJ218" i="44"/>
  <c r="FC218" i="44"/>
  <c r="EV218" i="44"/>
  <c r="FJ210" i="44"/>
  <c r="FC210" i="44"/>
  <c r="EV210" i="44"/>
  <c r="FJ202" i="44"/>
  <c r="FC202" i="44"/>
  <c r="EV202" i="44"/>
  <c r="FI194" i="44"/>
  <c r="FB194" i="44"/>
  <c r="EU194" i="44"/>
  <c r="FI186" i="44"/>
  <c r="FB186" i="44"/>
  <c r="EU186" i="44"/>
  <c r="FI178" i="44"/>
  <c r="FB178" i="44"/>
  <c r="EU178" i="44"/>
  <c r="FI170" i="44"/>
  <c r="FB170" i="44"/>
  <c r="EU170" i="44"/>
  <c r="FI162" i="44"/>
  <c r="FB162" i="44"/>
  <c r="EU162" i="44"/>
  <c r="FI154" i="44"/>
  <c r="FB154" i="44"/>
  <c r="EU154" i="44"/>
  <c r="FI146" i="44"/>
  <c r="FB146" i="44"/>
  <c r="EU146" i="44"/>
  <c r="FI138" i="44"/>
  <c r="FB138" i="44"/>
  <c r="EU138" i="44"/>
  <c r="FI130" i="44"/>
  <c r="FB130" i="44"/>
  <c r="EU130" i="44"/>
  <c r="FI122" i="44"/>
  <c r="FB122" i="44"/>
  <c r="EU122" i="44"/>
  <c r="FI114" i="44"/>
  <c r="FB114" i="44"/>
  <c r="EU114" i="44"/>
  <c r="FI106" i="44"/>
  <c r="FB106" i="44"/>
  <c r="EU106" i="44"/>
  <c r="FI98" i="44"/>
  <c r="FB98" i="44"/>
  <c r="EU98" i="44"/>
  <c r="FI90" i="44"/>
  <c r="FB90" i="44"/>
  <c r="EU90" i="44"/>
  <c r="FI82" i="44"/>
  <c r="FB82" i="44"/>
  <c r="EU82" i="44"/>
  <c r="FI74" i="44"/>
  <c r="FB74" i="44"/>
  <c r="EU74" i="44"/>
  <c r="FI66" i="44"/>
  <c r="FB66" i="44"/>
  <c r="EU66" i="44"/>
  <c r="FI58" i="44"/>
  <c r="FB58" i="44"/>
  <c r="EU58" i="44"/>
  <c r="FI50" i="44"/>
  <c r="FB50" i="44"/>
  <c r="EU50" i="44"/>
  <c r="FI42" i="44"/>
  <c r="FB42" i="44"/>
  <c r="EU42" i="44"/>
  <c r="FI34" i="44"/>
  <c r="FB34" i="44"/>
  <c r="EU34" i="44"/>
  <c r="FJ525" i="44"/>
  <c r="FC525" i="44"/>
  <c r="EV525" i="44"/>
  <c r="FJ517" i="44"/>
  <c r="FC517" i="44"/>
  <c r="EV517" i="44"/>
  <c r="FJ509" i="44"/>
  <c r="FC509" i="44"/>
  <c r="EV509" i="44"/>
  <c r="FJ501" i="44"/>
  <c r="FC501" i="44"/>
  <c r="EV501" i="44"/>
  <c r="FJ493" i="44"/>
  <c r="FC493" i="44"/>
  <c r="EV493" i="44"/>
  <c r="FJ485" i="44"/>
  <c r="FC485" i="44"/>
  <c r="EV485" i="44"/>
  <c r="FJ477" i="44"/>
  <c r="FC477" i="44"/>
  <c r="EV477" i="44"/>
  <c r="FJ469" i="44"/>
  <c r="FC469" i="44"/>
  <c r="EV469" i="44"/>
  <c r="FJ461" i="44"/>
  <c r="FC461" i="44"/>
  <c r="EV461" i="44"/>
  <c r="FJ453" i="44"/>
  <c r="FC453" i="44"/>
  <c r="EV453" i="44"/>
  <c r="FJ445" i="44"/>
  <c r="FC445" i="44"/>
  <c r="EV445" i="44"/>
  <c r="FJ437" i="44"/>
  <c r="FC437" i="44"/>
  <c r="EV437" i="44"/>
  <c r="FJ429" i="44"/>
  <c r="FC429" i="44"/>
  <c r="EV429" i="44"/>
  <c r="FJ421" i="44"/>
  <c r="FC421" i="44"/>
  <c r="EV421" i="44"/>
  <c r="FJ413" i="44"/>
  <c r="FC413" i="44"/>
  <c r="EV413" i="44"/>
  <c r="FJ405" i="44"/>
  <c r="FC405" i="44"/>
  <c r="EV405" i="44"/>
  <c r="FJ397" i="44"/>
  <c r="FC397" i="44"/>
  <c r="EV397" i="44"/>
  <c r="FJ389" i="44"/>
  <c r="FC389" i="44"/>
  <c r="EV389" i="44"/>
  <c r="FJ381" i="44"/>
  <c r="FC381" i="44"/>
  <c r="EV381" i="44"/>
  <c r="FJ373" i="44"/>
  <c r="FC373" i="44"/>
  <c r="EV373" i="44"/>
  <c r="FJ365" i="44"/>
  <c r="FC365" i="44"/>
  <c r="EV365" i="44"/>
  <c r="FJ357" i="44"/>
  <c r="FC357" i="44"/>
  <c r="EV357" i="44"/>
  <c r="FI349" i="44"/>
  <c r="FB349" i="44"/>
  <c r="EU349" i="44"/>
  <c r="FI341" i="44"/>
  <c r="FB341" i="44"/>
  <c r="EU341" i="44"/>
  <c r="FI333" i="44"/>
  <c r="FB333" i="44"/>
  <c r="EU333" i="44"/>
  <c r="FI325" i="44"/>
  <c r="FB325" i="44"/>
  <c r="EU325" i="44"/>
  <c r="FI317" i="44"/>
  <c r="FB317" i="44"/>
  <c r="EU317" i="44"/>
  <c r="FI309" i="44"/>
  <c r="FB309" i="44"/>
  <c r="EU309" i="44"/>
  <c r="FI301" i="44"/>
  <c r="FB301" i="44"/>
  <c r="EU301" i="44"/>
  <c r="FI293" i="44"/>
  <c r="FB293" i="44"/>
  <c r="EU293" i="44"/>
  <c r="FI285" i="44"/>
  <c r="FB285" i="44"/>
  <c r="EU285" i="44"/>
  <c r="FI277" i="44"/>
  <c r="FB277" i="44"/>
  <c r="EU277" i="44"/>
  <c r="FI269" i="44"/>
  <c r="FB269" i="44"/>
  <c r="EU269" i="44"/>
  <c r="FI261" i="44"/>
  <c r="FB261" i="44"/>
  <c r="EU261" i="44"/>
  <c r="FI253" i="44"/>
  <c r="FB253" i="44"/>
  <c r="EU253" i="44"/>
  <c r="FI245" i="44"/>
  <c r="FB245" i="44"/>
  <c r="EU245" i="44"/>
  <c r="FI237" i="44"/>
  <c r="FB237" i="44"/>
  <c r="EU237" i="44"/>
  <c r="FJ229" i="44"/>
  <c r="FC229" i="44"/>
  <c r="EV229" i="44"/>
  <c r="FJ221" i="44"/>
  <c r="FC221" i="44"/>
  <c r="EV221" i="44"/>
  <c r="FJ213" i="44"/>
  <c r="FC213" i="44"/>
  <c r="EV213" i="44"/>
  <c r="FJ205" i="44"/>
  <c r="FC205" i="44"/>
  <c r="EV205" i="44"/>
  <c r="FJ197" i="44"/>
  <c r="FC197" i="44"/>
  <c r="EV197" i="44"/>
  <c r="FJ189" i="44"/>
  <c r="FC189" i="44"/>
  <c r="EV189" i="44"/>
  <c r="FJ181" i="44"/>
  <c r="FC181" i="44"/>
  <c r="EV181" i="44"/>
  <c r="FJ173" i="44"/>
  <c r="FC173" i="44"/>
  <c r="EV173" i="44"/>
  <c r="FJ165" i="44"/>
  <c r="FC165" i="44"/>
  <c r="EV165" i="44"/>
  <c r="FJ157" i="44"/>
  <c r="FC157" i="44"/>
  <c r="EV157" i="44"/>
  <c r="FJ149" i="44"/>
  <c r="FC149" i="44"/>
  <c r="EV149" i="44"/>
  <c r="FJ141" i="44"/>
  <c r="FC141" i="44"/>
  <c r="EV141" i="44"/>
  <c r="FJ133" i="44"/>
  <c r="FC133" i="44"/>
  <c r="EV133" i="44"/>
  <c r="FJ125" i="44"/>
  <c r="FC125" i="44"/>
  <c r="EV125" i="44"/>
  <c r="FJ117" i="44"/>
  <c r="FC117" i="44"/>
  <c r="EV117" i="44"/>
  <c r="FJ109" i="44"/>
  <c r="FC109" i="44"/>
  <c r="EV109" i="44"/>
  <c r="FJ101" i="44"/>
  <c r="FC101" i="44"/>
  <c r="EV101" i="44"/>
  <c r="FJ93" i="44"/>
  <c r="FC93" i="44"/>
  <c r="EV93" i="44"/>
  <c r="FJ85" i="44"/>
  <c r="FC85" i="44"/>
  <c r="EV85" i="44"/>
  <c r="FJ77" i="44"/>
  <c r="FC77" i="44"/>
  <c r="EV77" i="44"/>
  <c r="FI69" i="44"/>
  <c r="FB69" i="44"/>
  <c r="EU69" i="44"/>
  <c r="FJ61" i="44"/>
  <c r="FC61" i="44"/>
  <c r="EV61" i="44"/>
  <c r="FJ53" i="44"/>
  <c r="FC53" i="44"/>
  <c r="EV53" i="44"/>
  <c r="FJ45" i="44"/>
  <c r="FC45" i="44"/>
  <c r="EV45" i="44"/>
  <c r="FJ37" i="44"/>
  <c r="FC37" i="44"/>
  <c r="EV37" i="44"/>
  <c r="FJ29" i="44"/>
  <c r="FC29" i="44"/>
  <c r="EV29" i="44"/>
  <c r="FJ520" i="44"/>
  <c r="FC520" i="44"/>
  <c r="EV520" i="44"/>
  <c r="FJ512" i="44"/>
  <c r="FC512" i="44"/>
  <c r="EV512" i="44"/>
  <c r="FJ504" i="44"/>
  <c r="FC504" i="44"/>
  <c r="EV504" i="44"/>
  <c r="FJ496" i="44"/>
  <c r="FC496" i="44"/>
  <c r="EV496" i="44"/>
  <c r="FJ488" i="44"/>
  <c r="FC488" i="44"/>
  <c r="EV488" i="44"/>
  <c r="FJ480" i="44"/>
  <c r="FC480" i="44"/>
  <c r="EV480" i="44"/>
  <c r="FJ472" i="44"/>
  <c r="FC472" i="44"/>
  <c r="EV472" i="44"/>
  <c r="FJ464" i="44"/>
  <c r="FC464" i="44"/>
  <c r="EV464" i="44"/>
  <c r="FJ456" i="44"/>
  <c r="FC456" i="44"/>
  <c r="EV456" i="44"/>
  <c r="FJ448" i="44"/>
  <c r="FC448" i="44"/>
  <c r="EV448" i="44"/>
  <c r="FJ440" i="44"/>
  <c r="FC440" i="44"/>
  <c r="EV440" i="44"/>
  <c r="FJ432" i="44"/>
  <c r="FC432" i="44"/>
  <c r="EV432" i="44"/>
  <c r="FJ424" i="44"/>
  <c r="FC424" i="44"/>
  <c r="EV424" i="44"/>
  <c r="FJ416" i="44"/>
  <c r="FC416" i="44"/>
  <c r="EV416" i="44"/>
  <c r="FJ408" i="44"/>
  <c r="FC408" i="44"/>
  <c r="EV408" i="44"/>
  <c r="FJ400" i="44"/>
  <c r="FC400" i="44"/>
  <c r="EV400" i="44"/>
  <c r="FJ392" i="44"/>
  <c r="FC392" i="44"/>
  <c r="EV392" i="44"/>
  <c r="FJ384" i="44"/>
  <c r="FC384" i="44"/>
  <c r="EV384" i="44"/>
  <c r="FJ376" i="44"/>
  <c r="FC376" i="44"/>
  <c r="EV376" i="44"/>
  <c r="FJ368" i="44"/>
  <c r="FC368" i="44"/>
  <c r="EV368" i="44"/>
  <c r="FJ360" i="44"/>
  <c r="FC360" i="44"/>
  <c r="EV360" i="44"/>
  <c r="FJ352" i="44"/>
  <c r="FC352" i="44"/>
  <c r="EV352" i="44"/>
  <c r="FJ344" i="44"/>
  <c r="FC344" i="44"/>
  <c r="EV344" i="44"/>
  <c r="FJ336" i="44"/>
  <c r="FC336" i="44"/>
  <c r="EV336" i="44"/>
  <c r="FJ328" i="44"/>
  <c r="FC328" i="44"/>
  <c r="EV328" i="44"/>
  <c r="FJ320" i="44"/>
  <c r="FC320" i="44"/>
  <c r="EV320" i="44"/>
  <c r="FJ312" i="44"/>
  <c r="FC312" i="44"/>
  <c r="EV312" i="44"/>
  <c r="FJ304" i="44"/>
  <c r="FC304" i="44"/>
  <c r="EV304" i="44"/>
  <c r="FJ296" i="44"/>
  <c r="FC296" i="44"/>
  <c r="EV296" i="44"/>
  <c r="FJ288" i="44"/>
  <c r="FC288" i="44"/>
  <c r="EV288" i="44"/>
  <c r="FJ280" i="44"/>
  <c r="FC280" i="44"/>
  <c r="EV280" i="44"/>
  <c r="FJ272" i="44"/>
  <c r="FC272" i="44"/>
  <c r="EV272" i="44"/>
  <c r="FJ264" i="44"/>
  <c r="FC264" i="44"/>
  <c r="EV264" i="44"/>
  <c r="FJ256" i="44"/>
  <c r="FC256" i="44"/>
  <c r="EV256" i="44"/>
  <c r="FJ248" i="44"/>
  <c r="FC248" i="44"/>
  <c r="EV248" i="44"/>
  <c r="FJ240" i="44"/>
  <c r="FC240" i="44"/>
  <c r="EV240" i="44"/>
  <c r="FJ232" i="44"/>
  <c r="FC232" i="44"/>
  <c r="EV232" i="44"/>
  <c r="FJ224" i="44"/>
  <c r="FC224" i="44"/>
  <c r="EV224" i="44"/>
  <c r="FJ216" i="44"/>
  <c r="FC216" i="44"/>
  <c r="EV216" i="44"/>
  <c r="FJ208" i="44"/>
  <c r="FC208" i="44"/>
  <c r="EV208" i="44"/>
  <c r="FJ200" i="44"/>
  <c r="FC200" i="44"/>
  <c r="EV200" i="44"/>
  <c r="FI192" i="44"/>
  <c r="FB192" i="44"/>
  <c r="EU192" i="44"/>
  <c r="FI184" i="44"/>
  <c r="FB184" i="44"/>
  <c r="EU184" i="44"/>
  <c r="FI176" i="44"/>
  <c r="FB176" i="44"/>
  <c r="EU176" i="44"/>
  <c r="FI168" i="44"/>
  <c r="FB168" i="44"/>
  <c r="EU168" i="44"/>
  <c r="FI160" i="44"/>
  <c r="FB160" i="44"/>
  <c r="EU160" i="44"/>
  <c r="FI152" i="44"/>
  <c r="FB152" i="44"/>
  <c r="EU152" i="44"/>
  <c r="FI144" i="44"/>
  <c r="FB144" i="44"/>
  <c r="EU144" i="44"/>
  <c r="FI136" i="44"/>
  <c r="FB136" i="44"/>
  <c r="EU136" i="44"/>
  <c r="FI128" i="44"/>
  <c r="FB128" i="44"/>
  <c r="EU128" i="44"/>
  <c r="FI120" i="44"/>
  <c r="FB120" i="44"/>
  <c r="EU120" i="44"/>
  <c r="FI112" i="44"/>
  <c r="FB112" i="44"/>
  <c r="EU112" i="44"/>
  <c r="FI104" i="44"/>
  <c r="FB104" i="44"/>
  <c r="EU104" i="44"/>
  <c r="FI96" i="44"/>
  <c r="FB96" i="44"/>
  <c r="EU96" i="44"/>
  <c r="FI88" i="44"/>
  <c r="FB88" i="44"/>
  <c r="EU88" i="44"/>
  <c r="FI80" i="44"/>
  <c r="FB80" i="44"/>
  <c r="EU80" i="44"/>
  <c r="FI72" i="44"/>
  <c r="FB72" i="44"/>
  <c r="EU72" i="44"/>
  <c r="FI64" i="44"/>
  <c r="FB64" i="44"/>
  <c r="EU64" i="44"/>
  <c r="FI56" i="44"/>
  <c r="FB56" i="44"/>
  <c r="EU56" i="44"/>
  <c r="FI48" i="44"/>
  <c r="FB48" i="44"/>
  <c r="EU48" i="44"/>
  <c r="FI40" i="44"/>
  <c r="FB40" i="44"/>
  <c r="EU40" i="44"/>
  <c r="FI32" i="44"/>
  <c r="FB32" i="44"/>
  <c r="EU32" i="44"/>
  <c r="FJ519" i="44"/>
  <c r="FC519" i="44"/>
  <c r="EV519" i="44"/>
  <c r="FJ511" i="44"/>
  <c r="FC511" i="44"/>
  <c r="EV511" i="44"/>
  <c r="FJ503" i="44"/>
  <c r="FC503" i="44"/>
  <c r="EV503" i="44"/>
  <c r="FJ495" i="44"/>
  <c r="FC495" i="44"/>
  <c r="EV495" i="44"/>
  <c r="FJ487" i="44"/>
  <c r="FC487" i="44"/>
  <c r="EV487" i="44"/>
  <c r="FJ479" i="44"/>
  <c r="FC479" i="44"/>
  <c r="EV479" i="44"/>
  <c r="FJ471" i="44"/>
  <c r="FC471" i="44"/>
  <c r="EV471" i="44"/>
  <c r="FJ463" i="44"/>
  <c r="FC463" i="44"/>
  <c r="EV463" i="44"/>
  <c r="FJ455" i="44"/>
  <c r="FC455" i="44"/>
  <c r="EV455" i="44"/>
  <c r="FJ447" i="44"/>
  <c r="FC447" i="44"/>
  <c r="EV447" i="44"/>
  <c r="FJ439" i="44"/>
  <c r="FC439" i="44"/>
  <c r="EV439" i="44"/>
  <c r="FJ431" i="44"/>
  <c r="FC431" i="44"/>
  <c r="EV431" i="44"/>
  <c r="FJ423" i="44"/>
  <c r="FC423" i="44"/>
  <c r="EV423" i="44"/>
  <c r="FJ415" i="44"/>
  <c r="FC415" i="44"/>
  <c r="EV415" i="44"/>
  <c r="FJ407" i="44"/>
  <c r="FC407" i="44"/>
  <c r="EV407" i="44"/>
  <c r="FJ399" i="44"/>
  <c r="FC399" i="44"/>
  <c r="EV399" i="44"/>
  <c r="FJ391" i="44"/>
  <c r="FC391" i="44"/>
  <c r="EV391" i="44"/>
  <c r="FJ383" i="44"/>
  <c r="FC383" i="44"/>
  <c r="EV383" i="44"/>
  <c r="FJ375" i="44"/>
  <c r="FC375" i="44"/>
  <c r="EV375" i="44"/>
  <c r="FJ367" i="44"/>
  <c r="FC367" i="44"/>
  <c r="EV367" i="44"/>
  <c r="FJ359" i="44"/>
  <c r="FC359" i="44"/>
  <c r="EV359" i="44"/>
  <c r="FI351" i="44"/>
  <c r="FB351" i="44"/>
  <c r="EU351" i="44"/>
  <c r="FI343" i="44"/>
  <c r="FB343" i="44"/>
  <c r="EU343" i="44"/>
  <c r="FI335" i="44"/>
  <c r="FB335" i="44"/>
  <c r="EU335" i="44"/>
  <c r="FI327" i="44"/>
  <c r="FB327" i="44"/>
  <c r="EU327" i="44"/>
  <c r="FI319" i="44"/>
  <c r="FB319" i="44"/>
  <c r="EU319" i="44"/>
  <c r="FI311" i="44"/>
  <c r="FB311" i="44"/>
  <c r="EU311" i="44"/>
  <c r="FI303" i="44"/>
  <c r="FB303" i="44"/>
  <c r="EU303" i="44"/>
  <c r="FI295" i="44"/>
  <c r="FB295" i="44"/>
  <c r="EU295" i="44"/>
  <c r="FI287" i="44"/>
  <c r="FB287" i="44"/>
  <c r="EU287" i="44"/>
  <c r="FI279" i="44"/>
  <c r="FB279" i="44"/>
  <c r="EU279" i="44"/>
  <c r="FI271" i="44"/>
  <c r="FB271" i="44"/>
  <c r="EU271" i="44"/>
  <c r="FI263" i="44"/>
  <c r="FB263" i="44"/>
  <c r="EU263" i="44"/>
  <c r="FI255" i="44"/>
  <c r="FB255" i="44"/>
  <c r="EU255" i="44"/>
  <c r="FI247" i="44"/>
  <c r="FB247" i="44"/>
  <c r="EU247" i="44"/>
  <c r="FI239" i="44"/>
  <c r="FB239" i="44"/>
  <c r="EU239" i="44"/>
  <c r="FJ231" i="44"/>
  <c r="FC231" i="44"/>
  <c r="EV231" i="44"/>
  <c r="FJ223" i="44"/>
  <c r="FC223" i="44"/>
  <c r="EV223" i="44"/>
  <c r="FJ215" i="44"/>
  <c r="FC215" i="44"/>
  <c r="EV215" i="44"/>
  <c r="FJ207" i="44"/>
  <c r="FC207" i="44"/>
  <c r="EV207" i="44"/>
  <c r="FJ199" i="44"/>
  <c r="FC199" i="44"/>
  <c r="EV199" i="44"/>
  <c r="FJ191" i="44"/>
  <c r="FC191" i="44"/>
  <c r="EV191" i="44"/>
  <c r="FJ183" i="44"/>
  <c r="FC183" i="44"/>
  <c r="EV183" i="44"/>
  <c r="FJ175" i="44"/>
  <c r="FC175" i="44"/>
  <c r="EV175" i="44"/>
  <c r="FJ167" i="44"/>
  <c r="FC167" i="44"/>
  <c r="EV167" i="44"/>
  <c r="FJ159" i="44"/>
  <c r="FC159" i="44"/>
  <c r="EV159" i="44"/>
  <c r="FJ151" i="44"/>
  <c r="FC151" i="44"/>
  <c r="EV151" i="44"/>
  <c r="FJ143" i="44"/>
  <c r="FC143" i="44"/>
  <c r="EV143" i="44"/>
  <c r="FJ135" i="44"/>
  <c r="FC135" i="44"/>
  <c r="EV135" i="44"/>
  <c r="FJ127" i="44"/>
  <c r="FC127" i="44"/>
  <c r="EV127" i="44"/>
  <c r="FJ119" i="44"/>
  <c r="FC119" i="44"/>
  <c r="EV119" i="44"/>
  <c r="FJ111" i="44"/>
  <c r="FC111" i="44"/>
  <c r="EV111" i="44"/>
  <c r="FJ103" i="44"/>
  <c r="FC103" i="44"/>
  <c r="EV103" i="44"/>
  <c r="FJ95" i="44"/>
  <c r="FC95" i="44"/>
  <c r="EV95" i="44"/>
  <c r="FJ87" i="44"/>
  <c r="FC87" i="44"/>
  <c r="EV87" i="44"/>
  <c r="FJ79" i="44"/>
  <c r="FC79" i="44"/>
  <c r="EV79" i="44"/>
  <c r="FJ71" i="44"/>
  <c r="FC71" i="44"/>
  <c r="EV71" i="44"/>
  <c r="FJ63" i="44"/>
  <c r="FC63" i="44"/>
  <c r="EV63" i="44"/>
  <c r="FJ55" i="44"/>
  <c r="FC55" i="44"/>
  <c r="EV55" i="44"/>
  <c r="FJ47" i="44"/>
  <c r="FC47" i="44"/>
  <c r="EV47" i="44"/>
  <c r="FJ39" i="44"/>
  <c r="FC39" i="44"/>
  <c r="EV39" i="44"/>
  <c r="FJ31" i="44"/>
  <c r="FC31" i="44"/>
  <c r="EV31" i="44"/>
  <c r="FI526" i="44"/>
  <c r="FB526" i="44"/>
  <c r="EU526" i="44"/>
  <c r="FI518" i="44"/>
  <c r="FB518" i="44"/>
  <c r="EU518" i="44"/>
  <c r="FI510" i="44"/>
  <c r="FB510" i="44"/>
  <c r="EU510" i="44"/>
  <c r="FI502" i="44"/>
  <c r="FB502" i="44"/>
  <c r="EU502" i="44"/>
  <c r="FI494" i="44"/>
  <c r="FB494" i="44"/>
  <c r="EU494" i="44"/>
  <c r="FI486" i="44"/>
  <c r="FB486" i="44"/>
  <c r="EU486" i="44"/>
  <c r="FI478" i="44"/>
  <c r="FB478" i="44"/>
  <c r="EU478" i="44"/>
  <c r="FI470" i="44"/>
  <c r="FB470" i="44"/>
  <c r="EU470" i="44"/>
  <c r="FI462" i="44"/>
  <c r="FB462" i="44"/>
  <c r="EU462" i="44"/>
  <c r="FI454" i="44"/>
  <c r="FB454" i="44"/>
  <c r="EU454" i="44"/>
  <c r="FI446" i="44"/>
  <c r="FB446" i="44"/>
  <c r="EU446" i="44"/>
  <c r="FI438" i="44"/>
  <c r="FB438" i="44"/>
  <c r="EU438" i="44"/>
  <c r="FI430" i="44"/>
  <c r="FB430" i="44"/>
  <c r="EU430" i="44"/>
  <c r="FI422" i="44"/>
  <c r="FB422" i="44"/>
  <c r="EU422" i="44"/>
  <c r="FI414" i="44"/>
  <c r="FB414" i="44"/>
  <c r="EU414" i="44"/>
  <c r="FI406" i="44"/>
  <c r="FB406" i="44"/>
  <c r="EU406" i="44"/>
  <c r="FI398" i="44"/>
  <c r="FB398" i="44"/>
  <c r="EU398" i="44"/>
  <c r="FI390" i="44"/>
  <c r="FB390" i="44"/>
  <c r="EU390" i="44"/>
  <c r="FI382" i="44"/>
  <c r="FB382" i="44"/>
  <c r="EU382" i="44"/>
  <c r="FI374" i="44"/>
  <c r="FB374" i="44"/>
  <c r="EU374" i="44"/>
  <c r="FI366" i="44"/>
  <c r="FB366" i="44"/>
  <c r="EU366" i="44"/>
  <c r="FI358" i="44"/>
  <c r="FB358" i="44"/>
  <c r="EU358" i="44"/>
  <c r="FI350" i="44"/>
  <c r="FB350" i="44"/>
  <c r="EU350" i="44"/>
  <c r="FI342" i="44"/>
  <c r="FB342" i="44"/>
  <c r="EU342" i="44"/>
  <c r="FI334" i="44"/>
  <c r="FB334" i="44"/>
  <c r="EU334" i="44"/>
  <c r="FI326" i="44"/>
  <c r="FB326" i="44"/>
  <c r="EU326" i="44"/>
  <c r="FJ318" i="44"/>
  <c r="FC318" i="44"/>
  <c r="EV318" i="44"/>
  <c r="FJ310" i="44"/>
  <c r="FC310" i="44"/>
  <c r="EV310" i="44"/>
  <c r="FJ302" i="44"/>
  <c r="FC302" i="44"/>
  <c r="EV302" i="44"/>
  <c r="FJ294" i="44"/>
  <c r="FC294" i="44"/>
  <c r="EV294" i="44"/>
  <c r="FJ286" i="44"/>
  <c r="FC286" i="44"/>
  <c r="EV286" i="44"/>
  <c r="FJ278" i="44"/>
  <c r="FC278" i="44"/>
  <c r="EV278" i="44"/>
  <c r="FJ270" i="44"/>
  <c r="FC270" i="44"/>
  <c r="EV270" i="44"/>
  <c r="FJ262" i="44"/>
  <c r="FC262" i="44"/>
  <c r="EV262" i="44"/>
  <c r="FJ254" i="44"/>
  <c r="FC254" i="44"/>
  <c r="EV254" i="44"/>
  <c r="FJ246" i="44"/>
  <c r="FC246" i="44"/>
  <c r="EV246" i="44"/>
  <c r="FJ238" i="44"/>
  <c r="FC238" i="44"/>
  <c r="EV238" i="44"/>
  <c r="FI230" i="44"/>
  <c r="FB230" i="44"/>
  <c r="EU230" i="44"/>
  <c r="FI222" i="44"/>
  <c r="FB222" i="44"/>
  <c r="EU222" i="44"/>
  <c r="FI214" i="44"/>
  <c r="FB214" i="44"/>
  <c r="EU214" i="44"/>
  <c r="FI206" i="44"/>
  <c r="FB206" i="44"/>
  <c r="EU206" i="44"/>
  <c r="FI198" i="44"/>
  <c r="FB198" i="44"/>
  <c r="EU198" i="44"/>
  <c r="FJ190" i="44"/>
  <c r="FC190" i="44"/>
  <c r="EV190" i="44"/>
  <c r="FJ182" i="44"/>
  <c r="FC182" i="44"/>
  <c r="EV182" i="44"/>
  <c r="FJ174" i="44"/>
  <c r="FC174" i="44"/>
  <c r="EV174" i="44"/>
  <c r="FJ166" i="44"/>
  <c r="FC166" i="44"/>
  <c r="EV166" i="44"/>
  <c r="FJ158" i="44"/>
  <c r="FC158" i="44"/>
  <c r="EV158" i="44"/>
  <c r="FJ150" i="44"/>
  <c r="FC150" i="44"/>
  <c r="EV150" i="44"/>
  <c r="FJ142" i="44"/>
  <c r="FC142" i="44"/>
  <c r="EV142" i="44"/>
  <c r="FJ134" i="44"/>
  <c r="FC134" i="44"/>
  <c r="EV134" i="44"/>
  <c r="FJ126" i="44"/>
  <c r="FC126" i="44"/>
  <c r="EV126" i="44"/>
  <c r="FJ118" i="44"/>
  <c r="FC118" i="44"/>
  <c r="EV118" i="44"/>
  <c r="FJ110" i="44"/>
  <c r="FC110" i="44"/>
  <c r="EV110" i="44"/>
  <c r="FJ102" i="44"/>
  <c r="FC102" i="44"/>
  <c r="EV102" i="44"/>
  <c r="FJ94" i="44"/>
  <c r="FC94" i="44"/>
  <c r="EV94" i="44"/>
  <c r="FJ86" i="44"/>
  <c r="FC86" i="44"/>
  <c r="EV86" i="44"/>
  <c r="FJ78" i="44"/>
  <c r="FC78" i="44"/>
  <c r="EV78" i="44"/>
  <c r="FJ70" i="44"/>
  <c r="FC70" i="44"/>
  <c r="EV70" i="44"/>
  <c r="FJ62" i="44"/>
  <c r="FC62" i="44"/>
  <c r="EV62" i="44"/>
  <c r="FJ54" i="44"/>
  <c r="FC54" i="44"/>
  <c r="EV54" i="44"/>
  <c r="FJ46" i="44"/>
  <c r="FC46" i="44"/>
  <c r="EV46" i="44"/>
  <c r="FJ38" i="44"/>
  <c r="FC38" i="44"/>
  <c r="EV38" i="44"/>
  <c r="FJ30" i="44"/>
  <c r="FC30" i="44"/>
  <c r="EV30" i="44"/>
  <c r="FI521" i="44"/>
  <c r="FB521" i="44"/>
  <c r="EU521" i="44"/>
  <c r="FI513" i="44"/>
  <c r="FB513" i="44"/>
  <c r="EU513" i="44"/>
  <c r="FI505" i="44"/>
  <c r="FB505" i="44"/>
  <c r="EU505" i="44"/>
  <c r="FI497" i="44"/>
  <c r="FB497" i="44"/>
  <c r="EU497" i="44"/>
  <c r="FI489" i="44"/>
  <c r="FB489" i="44"/>
  <c r="EU489" i="44"/>
  <c r="FI481" i="44"/>
  <c r="FB481" i="44"/>
  <c r="EU481" i="44"/>
  <c r="FI473" i="44"/>
  <c r="FB473" i="44"/>
  <c r="EU473" i="44"/>
  <c r="FI465" i="44"/>
  <c r="FB465" i="44"/>
  <c r="EU465" i="44"/>
  <c r="FI457" i="44"/>
  <c r="FB457" i="44"/>
  <c r="EU457" i="44"/>
  <c r="FI449" i="44"/>
  <c r="FB449" i="44"/>
  <c r="EU449" i="44"/>
  <c r="FI441" i="44"/>
  <c r="FB441" i="44"/>
  <c r="EU441" i="44"/>
  <c r="FI433" i="44"/>
  <c r="FB433" i="44"/>
  <c r="EU433" i="44"/>
  <c r="FI425" i="44"/>
  <c r="FB425" i="44"/>
  <c r="EU425" i="44"/>
  <c r="FI417" i="44"/>
  <c r="FB417" i="44"/>
  <c r="EU417" i="44"/>
  <c r="FI409" i="44"/>
  <c r="FB409" i="44"/>
  <c r="EU409" i="44"/>
  <c r="FI401" i="44"/>
  <c r="FB401" i="44"/>
  <c r="EU401" i="44"/>
  <c r="FI393" i="44"/>
  <c r="FB393" i="44"/>
  <c r="EU393" i="44"/>
  <c r="FI385" i="44"/>
  <c r="FB385" i="44"/>
  <c r="EU385" i="44"/>
  <c r="FI377" i="44"/>
  <c r="FB377" i="44"/>
  <c r="EU377" i="44"/>
  <c r="FI369" i="44"/>
  <c r="FB369" i="44"/>
  <c r="EU369" i="44"/>
  <c r="FI361" i="44"/>
  <c r="FB361" i="44"/>
  <c r="EU361" i="44"/>
  <c r="FJ353" i="44"/>
  <c r="FC353" i="44"/>
  <c r="EV353" i="44"/>
  <c r="FJ345" i="44"/>
  <c r="FC345" i="44"/>
  <c r="EV345" i="44"/>
  <c r="FJ337" i="44"/>
  <c r="FC337" i="44"/>
  <c r="EV337" i="44"/>
  <c r="FJ329" i="44"/>
  <c r="FC329" i="44"/>
  <c r="EV329" i="44"/>
  <c r="FJ321" i="44"/>
  <c r="FC321" i="44"/>
  <c r="EV321" i="44"/>
  <c r="FJ313" i="44"/>
  <c r="FC313" i="44"/>
  <c r="EV313" i="44"/>
  <c r="FJ305" i="44"/>
  <c r="FC305" i="44"/>
  <c r="EV305" i="44"/>
  <c r="FJ297" i="44"/>
  <c r="FC297" i="44"/>
  <c r="EV297" i="44"/>
  <c r="FJ289" i="44"/>
  <c r="FC289" i="44"/>
  <c r="EV289" i="44"/>
  <c r="FJ281" i="44"/>
  <c r="FC281" i="44"/>
  <c r="EV281" i="44"/>
  <c r="FJ273" i="44"/>
  <c r="FC273" i="44"/>
  <c r="EV273" i="44"/>
  <c r="FJ265" i="44"/>
  <c r="FC265" i="44"/>
  <c r="EV265" i="44"/>
  <c r="FJ257" i="44"/>
  <c r="FC257" i="44"/>
  <c r="EV257" i="44"/>
  <c r="FJ249" i="44"/>
  <c r="FC249" i="44"/>
  <c r="EV249" i="44"/>
  <c r="FJ241" i="44"/>
  <c r="FC241" i="44"/>
  <c r="EV241" i="44"/>
  <c r="FJ233" i="44"/>
  <c r="FC233" i="44"/>
  <c r="EV233" i="44"/>
  <c r="FI225" i="44"/>
  <c r="FB225" i="44"/>
  <c r="EU225" i="44"/>
  <c r="FI217" i="44"/>
  <c r="FB217" i="44"/>
  <c r="EU217" i="44"/>
  <c r="FI209" i="44"/>
  <c r="FB209" i="44"/>
  <c r="EU209" i="44"/>
  <c r="FI201" i="44"/>
  <c r="FB201" i="44"/>
  <c r="EU201" i="44"/>
  <c r="FI193" i="44"/>
  <c r="FB193" i="44"/>
  <c r="EU193" i="44"/>
  <c r="FI185" i="44"/>
  <c r="FB185" i="44"/>
  <c r="EU185" i="44"/>
  <c r="FI177" i="44"/>
  <c r="FB177" i="44"/>
  <c r="EU177" i="44"/>
  <c r="FI169" i="44"/>
  <c r="FB169" i="44"/>
  <c r="EU169" i="44"/>
  <c r="FI161" i="44"/>
  <c r="FB161" i="44"/>
  <c r="EU161" i="44"/>
  <c r="FI153" i="44"/>
  <c r="FB153" i="44"/>
  <c r="EU153" i="44"/>
  <c r="FI145" i="44"/>
  <c r="FB145" i="44"/>
  <c r="EU145" i="44"/>
  <c r="FI137" i="44"/>
  <c r="FB137" i="44"/>
  <c r="EU137" i="44"/>
  <c r="FI129" i="44"/>
  <c r="FB129" i="44"/>
  <c r="EU129" i="44"/>
  <c r="FI121" i="44"/>
  <c r="FB121" i="44"/>
  <c r="EU121" i="44"/>
  <c r="FI113" i="44"/>
  <c r="FB113" i="44"/>
  <c r="EU113" i="44"/>
  <c r="FI105" i="44"/>
  <c r="FB105" i="44"/>
  <c r="EU105" i="44"/>
  <c r="FI97" i="44"/>
  <c r="FB97" i="44"/>
  <c r="EU97" i="44"/>
  <c r="FI89" i="44"/>
  <c r="FB89" i="44"/>
  <c r="EU89" i="44"/>
  <c r="FI81" i="44"/>
  <c r="FB81" i="44"/>
  <c r="EU81" i="44"/>
  <c r="FI73" i="44"/>
  <c r="FB73" i="44"/>
  <c r="EU73" i="44"/>
  <c r="FI65" i="44"/>
  <c r="FB65" i="44"/>
  <c r="EU65" i="44"/>
  <c r="FI57" i="44"/>
  <c r="FB57" i="44"/>
  <c r="EU57" i="44"/>
  <c r="FI49" i="44"/>
  <c r="FB49" i="44"/>
  <c r="EU49" i="44"/>
  <c r="FI41" i="44"/>
  <c r="FB41" i="44"/>
  <c r="EU41" i="44"/>
  <c r="FI33" i="44"/>
  <c r="FB33" i="44"/>
  <c r="EU33" i="44"/>
  <c r="FI524" i="44"/>
  <c r="FB524" i="44"/>
  <c r="EU524" i="44"/>
  <c r="FI516" i="44"/>
  <c r="FB516" i="44"/>
  <c r="EU516" i="44"/>
  <c r="FI508" i="44"/>
  <c r="FB508" i="44"/>
  <c r="EU508" i="44"/>
  <c r="FI500" i="44"/>
  <c r="FB500" i="44"/>
  <c r="EU500" i="44"/>
  <c r="FI492" i="44"/>
  <c r="FB492" i="44"/>
  <c r="EU492" i="44"/>
  <c r="FI484" i="44"/>
  <c r="FB484" i="44"/>
  <c r="EU484" i="44"/>
  <c r="FI476" i="44"/>
  <c r="FB476" i="44"/>
  <c r="EU476" i="44"/>
  <c r="FI468" i="44"/>
  <c r="FB468" i="44"/>
  <c r="EU468" i="44"/>
  <c r="FI460" i="44"/>
  <c r="FB460" i="44"/>
  <c r="EU460" i="44"/>
  <c r="FI452" i="44"/>
  <c r="FB452" i="44"/>
  <c r="EU452" i="44"/>
  <c r="FI444" i="44"/>
  <c r="FB444" i="44"/>
  <c r="EU444" i="44"/>
  <c r="FI436" i="44"/>
  <c r="FB436" i="44"/>
  <c r="EU436" i="44"/>
  <c r="FI428" i="44"/>
  <c r="FB428" i="44"/>
  <c r="EU428" i="44"/>
  <c r="FI420" i="44"/>
  <c r="FB420" i="44"/>
  <c r="EU420" i="44"/>
  <c r="FI412" i="44"/>
  <c r="FB412" i="44"/>
  <c r="EU412" i="44"/>
  <c r="FI404" i="44"/>
  <c r="FB404" i="44"/>
  <c r="EU404" i="44"/>
  <c r="FI396" i="44"/>
  <c r="FB396" i="44"/>
  <c r="EU396" i="44"/>
  <c r="FI388" i="44"/>
  <c r="FB388" i="44"/>
  <c r="EU388" i="44"/>
  <c r="FI380" i="44"/>
  <c r="FB380" i="44"/>
  <c r="EU380" i="44"/>
  <c r="FI372" i="44"/>
  <c r="FB372" i="44"/>
  <c r="EU372" i="44"/>
  <c r="FI364" i="44"/>
  <c r="FB364" i="44"/>
  <c r="EU364" i="44"/>
  <c r="FI356" i="44"/>
  <c r="FB356" i="44"/>
  <c r="EU356" i="44"/>
  <c r="FI348" i="44"/>
  <c r="FB348" i="44"/>
  <c r="EU348" i="44"/>
  <c r="FI340" i="44"/>
  <c r="FB340" i="44"/>
  <c r="EU340" i="44"/>
  <c r="FI332" i="44"/>
  <c r="FB332" i="44"/>
  <c r="EU332" i="44"/>
  <c r="FI324" i="44"/>
  <c r="FB324" i="44"/>
  <c r="EU324" i="44"/>
  <c r="FI316" i="44"/>
  <c r="FB316" i="44"/>
  <c r="EU316" i="44"/>
  <c r="FI308" i="44"/>
  <c r="FB308" i="44"/>
  <c r="EU308" i="44"/>
  <c r="FI300" i="44"/>
  <c r="FB300" i="44"/>
  <c r="EU300" i="44"/>
  <c r="FI292" i="44"/>
  <c r="FB292" i="44"/>
  <c r="EU292" i="44"/>
  <c r="FI284" i="44"/>
  <c r="FB284" i="44"/>
  <c r="EU284" i="44"/>
  <c r="FI276" i="44"/>
  <c r="FB276" i="44"/>
  <c r="EU276" i="44"/>
  <c r="FI268" i="44"/>
  <c r="FB268" i="44"/>
  <c r="EU268" i="44"/>
  <c r="FI260" i="44"/>
  <c r="FB260" i="44"/>
  <c r="EU260" i="44"/>
  <c r="FI252" i="44"/>
  <c r="FB252" i="44"/>
  <c r="EU252" i="44"/>
  <c r="FI244" i="44"/>
  <c r="FB244" i="44"/>
  <c r="EU244" i="44"/>
  <c r="FI236" i="44"/>
  <c r="FB236" i="44"/>
  <c r="EU236" i="44"/>
  <c r="FJ228" i="44"/>
  <c r="FC228" i="44"/>
  <c r="EV228" i="44"/>
  <c r="FJ220" i="44"/>
  <c r="FC220" i="44"/>
  <c r="EV220" i="44"/>
  <c r="FJ212" i="44"/>
  <c r="FC212" i="44"/>
  <c r="EV212" i="44"/>
  <c r="FJ204" i="44"/>
  <c r="FC204" i="44"/>
  <c r="EV204" i="44"/>
  <c r="FJ196" i="44"/>
  <c r="FC196" i="44"/>
  <c r="EV196" i="44"/>
  <c r="FJ188" i="44"/>
  <c r="FC188" i="44"/>
  <c r="EV188" i="44"/>
  <c r="FJ180" i="44"/>
  <c r="FC180" i="44"/>
  <c r="EV180" i="44"/>
  <c r="FJ172" i="44"/>
  <c r="FC172" i="44"/>
  <c r="EV172" i="44"/>
  <c r="FJ164" i="44"/>
  <c r="FC164" i="44"/>
  <c r="EV164" i="44"/>
  <c r="FJ156" i="44"/>
  <c r="FC156" i="44"/>
  <c r="EV156" i="44"/>
  <c r="FJ148" i="44"/>
  <c r="FC148" i="44"/>
  <c r="EV148" i="44"/>
  <c r="FJ140" i="44"/>
  <c r="FC140" i="44"/>
  <c r="EV140" i="44"/>
  <c r="FJ132" i="44"/>
  <c r="FC132" i="44"/>
  <c r="EV132" i="44"/>
  <c r="FJ124" i="44"/>
  <c r="FC124" i="44"/>
  <c r="EV124" i="44"/>
  <c r="FJ116" i="44"/>
  <c r="FC116" i="44"/>
  <c r="EV116" i="44"/>
  <c r="FJ108" i="44"/>
  <c r="FC108" i="44"/>
  <c r="EV108" i="44"/>
  <c r="FJ100" i="44"/>
  <c r="FC100" i="44"/>
  <c r="EV100" i="44"/>
  <c r="FJ92" i="44"/>
  <c r="FC92" i="44"/>
  <c r="EV92" i="44"/>
  <c r="FJ84" i="44"/>
  <c r="FC84" i="44"/>
  <c r="EV84" i="44"/>
  <c r="FJ76" i="44"/>
  <c r="FC76" i="44"/>
  <c r="EV76" i="44"/>
  <c r="FJ68" i="44"/>
  <c r="FC68" i="44"/>
  <c r="EV68" i="44"/>
  <c r="FJ60" i="44"/>
  <c r="FC60" i="44"/>
  <c r="EV60" i="44"/>
  <c r="FJ52" i="44"/>
  <c r="FC52" i="44"/>
  <c r="EV52" i="44"/>
  <c r="FJ44" i="44"/>
  <c r="FC44" i="44"/>
  <c r="EV44" i="44"/>
  <c r="FJ36" i="44"/>
  <c r="FC36" i="44"/>
  <c r="EV36" i="44"/>
  <c r="FJ28" i="44"/>
  <c r="FC28" i="44"/>
  <c r="EV28" i="44"/>
  <c r="FI523" i="44"/>
  <c r="FB523" i="44"/>
  <c r="EU523" i="44"/>
  <c r="FI515" i="44"/>
  <c r="FB515" i="44"/>
  <c r="EU515" i="44"/>
  <c r="FI507" i="44"/>
  <c r="FB507" i="44"/>
  <c r="EU507" i="44"/>
  <c r="FI499" i="44"/>
  <c r="FB499" i="44"/>
  <c r="EU499" i="44"/>
  <c r="FI491" i="44"/>
  <c r="FB491" i="44"/>
  <c r="EU491" i="44"/>
  <c r="FI483" i="44"/>
  <c r="FB483" i="44"/>
  <c r="EU483" i="44"/>
  <c r="FI475" i="44"/>
  <c r="FB475" i="44"/>
  <c r="EU475" i="44"/>
  <c r="FI467" i="44"/>
  <c r="FB467" i="44"/>
  <c r="EU467" i="44"/>
  <c r="FI459" i="44"/>
  <c r="FB459" i="44"/>
  <c r="EU459" i="44"/>
  <c r="FI451" i="44"/>
  <c r="FB451" i="44"/>
  <c r="EU451" i="44"/>
  <c r="FI443" i="44"/>
  <c r="FB443" i="44"/>
  <c r="EU443" i="44"/>
  <c r="FI435" i="44"/>
  <c r="FB435" i="44"/>
  <c r="EU435" i="44"/>
  <c r="FI427" i="44"/>
  <c r="FB427" i="44"/>
  <c r="EU427" i="44"/>
  <c r="FI419" i="44"/>
  <c r="FB419" i="44"/>
  <c r="EU419" i="44"/>
  <c r="FI411" i="44"/>
  <c r="FB411" i="44"/>
  <c r="EU411" i="44"/>
  <c r="FI403" i="44"/>
  <c r="FB403" i="44"/>
  <c r="EU403" i="44"/>
  <c r="FI395" i="44"/>
  <c r="FB395" i="44"/>
  <c r="EU395" i="44"/>
  <c r="FI387" i="44"/>
  <c r="FB387" i="44"/>
  <c r="EU387" i="44"/>
  <c r="FI379" i="44"/>
  <c r="FB379" i="44"/>
  <c r="EU379" i="44"/>
  <c r="FI371" i="44"/>
  <c r="FB371" i="44"/>
  <c r="EU371" i="44"/>
  <c r="FI363" i="44"/>
  <c r="FB363" i="44"/>
  <c r="EU363" i="44"/>
  <c r="FJ355" i="44"/>
  <c r="FC355" i="44"/>
  <c r="EV355" i="44"/>
  <c r="FJ347" i="44"/>
  <c r="FC347" i="44"/>
  <c r="EV347" i="44"/>
  <c r="FJ339" i="44"/>
  <c r="FC339" i="44"/>
  <c r="EV339" i="44"/>
  <c r="FJ331" i="44"/>
  <c r="FC331" i="44"/>
  <c r="EV331" i="44"/>
  <c r="FJ323" i="44"/>
  <c r="FC323" i="44"/>
  <c r="EV323" i="44"/>
  <c r="FJ315" i="44"/>
  <c r="FC315" i="44"/>
  <c r="EV315" i="44"/>
  <c r="FJ307" i="44"/>
  <c r="FC307" i="44"/>
  <c r="EV307" i="44"/>
  <c r="FJ299" i="44"/>
  <c r="FC299" i="44"/>
  <c r="EV299" i="44"/>
  <c r="FJ291" i="44"/>
  <c r="FC291" i="44"/>
  <c r="EV291" i="44"/>
  <c r="FJ283" i="44"/>
  <c r="FC283" i="44"/>
  <c r="EV283" i="44"/>
  <c r="FJ275" i="44"/>
  <c r="FC275" i="44"/>
  <c r="EV275" i="44"/>
  <c r="FJ267" i="44"/>
  <c r="FC267" i="44"/>
  <c r="EV267" i="44"/>
  <c r="FJ259" i="44"/>
  <c r="FC259" i="44"/>
  <c r="EV259" i="44"/>
  <c r="FJ251" i="44"/>
  <c r="FC251" i="44"/>
  <c r="EV251" i="44"/>
  <c r="FJ243" i="44"/>
  <c r="FC243" i="44"/>
  <c r="EV243" i="44"/>
  <c r="FJ235" i="44"/>
  <c r="FC235" i="44"/>
  <c r="EV235" i="44"/>
  <c r="FI227" i="44"/>
  <c r="FB227" i="44"/>
  <c r="EU227" i="44"/>
  <c r="FI219" i="44"/>
  <c r="FB219" i="44"/>
  <c r="EU219" i="44"/>
  <c r="FI211" i="44"/>
  <c r="FB211" i="44"/>
  <c r="EU211" i="44"/>
  <c r="FI203" i="44"/>
  <c r="FB203" i="44"/>
  <c r="EU203" i="44"/>
  <c r="FI195" i="44"/>
  <c r="FB195" i="44"/>
  <c r="EU195" i="44"/>
  <c r="FI187" i="44"/>
  <c r="FB187" i="44"/>
  <c r="EU187" i="44"/>
  <c r="FI179" i="44"/>
  <c r="FB179" i="44"/>
  <c r="EU179" i="44"/>
  <c r="FI171" i="44"/>
  <c r="FB171" i="44"/>
  <c r="EU171" i="44"/>
  <c r="FI163" i="44"/>
  <c r="FB163" i="44"/>
  <c r="EU163" i="44"/>
  <c r="FI155" i="44"/>
  <c r="FB155" i="44"/>
  <c r="EU155" i="44"/>
  <c r="FI147" i="44"/>
  <c r="FB147" i="44"/>
  <c r="EU147" i="44"/>
  <c r="FI139" i="44"/>
  <c r="FB139" i="44"/>
  <c r="EU139" i="44"/>
  <c r="FI131" i="44"/>
  <c r="FB131" i="44"/>
  <c r="EU131" i="44"/>
  <c r="FI123" i="44"/>
  <c r="FB123" i="44"/>
  <c r="EU123" i="44"/>
  <c r="FI115" i="44"/>
  <c r="FB115" i="44"/>
  <c r="EU115" i="44"/>
  <c r="FI107" i="44"/>
  <c r="FB107" i="44"/>
  <c r="EU107" i="44"/>
  <c r="FI99" i="44"/>
  <c r="FB99" i="44"/>
  <c r="EU99" i="44"/>
  <c r="FI91" i="44"/>
  <c r="FB91" i="44"/>
  <c r="EU91" i="44"/>
  <c r="FI83" i="44"/>
  <c r="FB83" i="44"/>
  <c r="EU83" i="44"/>
  <c r="FI75" i="44"/>
  <c r="FB75" i="44"/>
  <c r="EU75" i="44"/>
  <c r="FI67" i="44"/>
  <c r="FB67" i="44"/>
  <c r="EU67" i="44"/>
  <c r="FI59" i="44"/>
  <c r="FB59" i="44"/>
  <c r="EU59" i="44"/>
  <c r="FI51" i="44"/>
  <c r="FB51" i="44"/>
  <c r="EU51" i="44"/>
  <c r="FI43" i="44"/>
  <c r="FB43" i="44"/>
  <c r="EU43" i="44"/>
  <c r="FI35" i="44"/>
  <c r="FB35" i="44"/>
  <c r="EU35" i="44"/>
  <c r="FI27" i="44"/>
  <c r="FB27" i="44"/>
  <c r="EU27" i="44"/>
  <c r="FJ526" i="44"/>
  <c r="FC526" i="44"/>
  <c r="EV526" i="44"/>
  <c r="FJ518" i="44"/>
  <c r="FC518" i="44"/>
  <c r="EV518" i="44"/>
  <c r="FJ510" i="44"/>
  <c r="FC510" i="44"/>
  <c r="EV510" i="44"/>
  <c r="FJ502" i="44"/>
  <c r="FC502" i="44"/>
  <c r="EV502" i="44"/>
  <c r="FJ494" i="44"/>
  <c r="FC494" i="44"/>
  <c r="EV494" i="44"/>
  <c r="FJ486" i="44"/>
  <c r="FC486" i="44"/>
  <c r="EV486" i="44"/>
  <c r="FJ478" i="44"/>
  <c r="FC478" i="44"/>
  <c r="EV478" i="44"/>
  <c r="FJ470" i="44"/>
  <c r="FC470" i="44"/>
  <c r="EV470" i="44"/>
  <c r="FJ462" i="44"/>
  <c r="FC462" i="44"/>
  <c r="EV462" i="44"/>
  <c r="FJ454" i="44"/>
  <c r="FC454" i="44"/>
  <c r="EV454" i="44"/>
  <c r="FJ446" i="44"/>
  <c r="FC446" i="44"/>
  <c r="EV446" i="44"/>
  <c r="FJ438" i="44"/>
  <c r="FC438" i="44"/>
  <c r="EV438" i="44"/>
  <c r="FJ430" i="44"/>
  <c r="FC430" i="44"/>
  <c r="EV430" i="44"/>
  <c r="FJ422" i="44"/>
  <c r="FC422" i="44"/>
  <c r="EV422" i="44"/>
  <c r="FJ414" i="44"/>
  <c r="FC414" i="44"/>
  <c r="EV414" i="44"/>
  <c r="FJ406" i="44"/>
  <c r="FC406" i="44"/>
  <c r="EV406" i="44"/>
  <c r="FJ398" i="44"/>
  <c r="FC398" i="44"/>
  <c r="EV398" i="44"/>
  <c r="FJ390" i="44"/>
  <c r="FC390" i="44"/>
  <c r="EV390" i="44"/>
  <c r="FJ382" i="44"/>
  <c r="FC382" i="44"/>
  <c r="EV382" i="44"/>
  <c r="FJ374" i="44"/>
  <c r="FC374" i="44"/>
  <c r="EV374" i="44"/>
  <c r="FJ366" i="44"/>
  <c r="FC366" i="44"/>
  <c r="EV366" i="44"/>
  <c r="FJ358" i="44"/>
  <c r="FC358" i="44"/>
  <c r="EV358" i="44"/>
  <c r="FJ350" i="44"/>
  <c r="FC350" i="44"/>
  <c r="EV350" i="44"/>
  <c r="FJ342" i="44"/>
  <c r="FC342" i="44"/>
  <c r="EV342" i="44"/>
  <c r="FJ334" i="44"/>
  <c r="FC334" i="44"/>
  <c r="EV334" i="44"/>
  <c r="FJ326" i="44"/>
  <c r="FC326" i="44"/>
  <c r="EV326" i="44"/>
  <c r="FI318" i="44"/>
  <c r="FB318" i="44"/>
  <c r="EU318" i="44"/>
  <c r="FI310" i="44"/>
  <c r="FB310" i="44"/>
  <c r="EU310" i="44"/>
  <c r="FI302" i="44"/>
  <c r="FB302" i="44"/>
  <c r="EU302" i="44"/>
  <c r="FI294" i="44"/>
  <c r="FB294" i="44"/>
  <c r="EU294" i="44"/>
  <c r="FI286" i="44"/>
  <c r="FB286" i="44"/>
  <c r="EU286" i="44"/>
  <c r="FI278" i="44"/>
  <c r="FB278" i="44"/>
  <c r="EU278" i="44"/>
  <c r="FI270" i="44"/>
  <c r="FB270" i="44"/>
  <c r="EU270" i="44"/>
  <c r="FI262" i="44"/>
  <c r="FB262" i="44"/>
  <c r="EU262" i="44"/>
  <c r="FI254" i="44"/>
  <c r="FB254" i="44"/>
  <c r="EU254" i="44"/>
  <c r="FI246" i="44"/>
  <c r="FB246" i="44"/>
  <c r="EU246" i="44"/>
  <c r="FI238" i="44"/>
  <c r="FB238" i="44"/>
  <c r="EU238" i="44"/>
  <c r="FJ230" i="44"/>
  <c r="FC230" i="44"/>
  <c r="EV230" i="44"/>
  <c r="FJ222" i="44"/>
  <c r="FC222" i="44"/>
  <c r="EV222" i="44"/>
  <c r="FJ214" i="44"/>
  <c r="FC214" i="44"/>
  <c r="EV214" i="44"/>
  <c r="FJ206" i="44"/>
  <c r="FC206" i="44"/>
  <c r="EV206" i="44"/>
  <c r="FJ198" i="44"/>
  <c r="FC198" i="44"/>
  <c r="EV198" i="44"/>
  <c r="FI190" i="44"/>
  <c r="FB190" i="44"/>
  <c r="EU190" i="44"/>
  <c r="FI182" i="44"/>
  <c r="FB182" i="44"/>
  <c r="EU182" i="44"/>
  <c r="FI174" i="44"/>
  <c r="FB174" i="44"/>
  <c r="EU174" i="44"/>
  <c r="FI166" i="44"/>
  <c r="FB166" i="44"/>
  <c r="EU166" i="44"/>
  <c r="FI158" i="44"/>
  <c r="FB158" i="44"/>
  <c r="EU158" i="44"/>
  <c r="FI150" i="44"/>
  <c r="FB150" i="44"/>
  <c r="EU150" i="44"/>
  <c r="FI142" i="44"/>
  <c r="FB142" i="44"/>
  <c r="EU142" i="44"/>
  <c r="FI134" i="44"/>
  <c r="FB134" i="44"/>
  <c r="EU134" i="44"/>
  <c r="FI126" i="44"/>
  <c r="FB126" i="44"/>
  <c r="EU126" i="44"/>
  <c r="FI118" i="44"/>
  <c r="FB118" i="44"/>
  <c r="EU118" i="44"/>
  <c r="FI110" i="44"/>
  <c r="FB110" i="44"/>
  <c r="EU110" i="44"/>
  <c r="FI102" i="44"/>
  <c r="FB102" i="44"/>
  <c r="EU102" i="44"/>
  <c r="FI94" i="44"/>
  <c r="FB94" i="44"/>
  <c r="EU94" i="44"/>
  <c r="FI86" i="44"/>
  <c r="FB86" i="44"/>
  <c r="EU86" i="44"/>
  <c r="FI78" i="44"/>
  <c r="FB78" i="44"/>
  <c r="EU78" i="44"/>
  <c r="FI70" i="44"/>
  <c r="FB70" i="44"/>
  <c r="EU70" i="44"/>
  <c r="FI62" i="44"/>
  <c r="FB62" i="44"/>
  <c r="EU62" i="44"/>
  <c r="FI54" i="44"/>
  <c r="FB54" i="44"/>
  <c r="EU54" i="44"/>
  <c r="FI46" i="44"/>
  <c r="FB46" i="44"/>
  <c r="EU46" i="44"/>
  <c r="FI38" i="44"/>
  <c r="FB38" i="44"/>
  <c r="EU38" i="44"/>
  <c r="FI30" i="44"/>
  <c r="FB30" i="44"/>
  <c r="EU30" i="44"/>
  <c r="FJ521" i="44"/>
  <c r="FC521" i="44"/>
  <c r="EV521" i="44"/>
  <c r="FJ513" i="44"/>
  <c r="FC513" i="44"/>
  <c r="EV513" i="44"/>
  <c r="FJ505" i="44"/>
  <c r="FC505" i="44"/>
  <c r="EV505" i="44"/>
  <c r="FJ497" i="44"/>
  <c r="FC497" i="44"/>
  <c r="EV497" i="44"/>
  <c r="FJ489" i="44"/>
  <c r="FC489" i="44"/>
  <c r="EV489" i="44"/>
  <c r="FJ481" i="44"/>
  <c r="FC481" i="44"/>
  <c r="EV481" i="44"/>
  <c r="FJ473" i="44"/>
  <c r="FC473" i="44"/>
  <c r="EV473" i="44"/>
  <c r="FJ465" i="44"/>
  <c r="FC465" i="44"/>
  <c r="EV465" i="44"/>
  <c r="FJ457" i="44"/>
  <c r="FC457" i="44"/>
  <c r="EV457" i="44"/>
  <c r="FJ449" i="44"/>
  <c r="FC449" i="44"/>
  <c r="EV449" i="44"/>
  <c r="FJ441" i="44"/>
  <c r="FC441" i="44"/>
  <c r="EV441" i="44"/>
  <c r="FJ433" i="44"/>
  <c r="FC433" i="44"/>
  <c r="EV433" i="44"/>
  <c r="FJ425" i="44"/>
  <c r="FC425" i="44"/>
  <c r="EV425" i="44"/>
  <c r="FJ417" i="44"/>
  <c r="FC417" i="44"/>
  <c r="EV417" i="44"/>
  <c r="FJ409" i="44"/>
  <c r="FC409" i="44"/>
  <c r="EV409" i="44"/>
  <c r="FJ401" i="44"/>
  <c r="FC401" i="44"/>
  <c r="EV401" i="44"/>
  <c r="FJ393" i="44"/>
  <c r="FC393" i="44"/>
  <c r="EV393" i="44"/>
  <c r="FJ385" i="44"/>
  <c r="FC385" i="44"/>
  <c r="EV385" i="44"/>
  <c r="FJ377" i="44"/>
  <c r="FC377" i="44"/>
  <c r="EV377" i="44"/>
  <c r="FJ369" i="44"/>
  <c r="FC369" i="44"/>
  <c r="EV369" i="44"/>
  <c r="FJ361" i="44"/>
  <c r="FC361" i="44"/>
  <c r="EV361" i="44"/>
  <c r="FI353" i="44"/>
  <c r="FB353" i="44"/>
  <c r="EU353" i="44"/>
  <c r="FI345" i="44"/>
  <c r="FB345" i="44"/>
  <c r="EU345" i="44"/>
  <c r="FI337" i="44"/>
  <c r="FB337" i="44"/>
  <c r="EU337" i="44"/>
  <c r="FI329" i="44"/>
  <c r="FB329" i="44"/>
  <c r="EU329" i="44"/>
  <c r="FI321" i="44"/>
  <c r="FB321" i="44"/>
  <c r="EU321" i="44"/>
  <c r="FI313" i="44"/>
  <c r="FB313" i="44"/>
  <c r="EU313" i="44"/>
  <c r="FI305" i="44"/>
  <c r="FB305" i="44"/>
  <c r="EU305" i="44"/>
  <c r="FI297" i="44"/>
  <c r="FB297" i="44"/>
  <c r="EU297" i="44"/>
  <c r="FI289" i="44"/>
  <c r="FB289" i="44"/>
  <c r="EU289" i="44"/>
  <c r="FI281" i="44"/>
  <c r="FB281" i="44"/>
  <c r="EU281" i="44"/>
  <c r="FI273" i="44"/>
  <c r="FB273" i="44"/>
  <c r="EU273" i="44"/>
  <c r="FI265" i="44"/>
  <c r="FB265" i="44"/>
  <c r="EU265" i="44"/>
  <c r="FI257" i="44"/>
  <c r="FB257" i="44"/>
  <c r="EU257" i="44"/>
  <c r="FI249" i="44"/>
  <c r="FB249" i="44"/>
  <c r="EU249" i="44"/>
  <c r="FI241" i="44"/>
  <c r="FB241" i="44"/>
  <c r="EU241" i="44"/>
  <c r="FI233" i="44"/>
  <c r="FB233" i="44"/>
  <c r="EU233" i="44"/>
  <c r="FJ225" i="44"/>
  <c r="FC225" i="44"/>
  <c r="EV225" i="44"/>
  <c r="FJ217" i="44"/>
  <c r="FC217" i="44"/>
  <c r="EV217" i="44"/>
  <c r="FJ209" i="44"/>
  <c r="FC209" i="44"/>
  <c r="EV209" i="44"/>
  <c r="FJ201" i="44"/>
  <c r="FC201" i="44"/>
  <c r="EV201" i="44"/>
  <c r="FJ193" i="44"/>
  <c r="FC193" i="44"/>
  <c r="EV193" i="44"/>
  <c r="FJ185" i="44"/>
  <c r="FC185" i="44"/>
  <c r="EV185" i="44"/>
  <c r="FJ177" i="44"/>
  <c r="FC177" i="44"/>
  <c r="EV177" i="44"/>
  <c r="FJ169" i="44"/>
  <c r="FC169" i="44"/>
  <c r="EV169" i="44"/>
  <c r="FJ161" i="44"/>
  <c r="FC161" i="44"/>
  <c r="EV161" i="44"/>
  <c r="FJ153" i="44"/>
  <c r="FC153" i="44"/>
  <c r="EV153" i="44"/>
  <c r="FJ145" i="44"/>
  <c r="FC145" i="44"/>
  <c r="EV145" i="44"/>
  <c r="FJ137" i="44"/>
  <c r="FC137" i="44"/>
  <c r="EV137" i="44"/>
  <c r="FJ129" i="44"/>
  <c r="FC129" i="44"/>
  <c r="EV129" i="44"/>
  <c r="FJ121" i="44"/>
  <c r="FC121" i="44"/>
  <c r="EV121" i="44"/>
  <c r="FJ113" i="44"/>
  <c r="FC113" i="44"/>
  <c r="EV113" i="44"/>
  <c r="FJ105" i="44"/>
  <c r="FC105" i="44"/>
  <c r="EV105" i="44"/>
  <c r="FJ97" i="44"/>
  <c r="FC97" i="44"/>
  <c r="EV97" i="44"/>
  <c r="FJ89" i="44"/>
  <c r="FC89" i="44"/>
  <c r="EV89" i="44"/>
  <c r="FJ81" i="44"/>
  <c r="FC81" i="44"/>
  <c r="EV81" i="44"/>
  <c r="FJ73" i="44"/>
  <c r="FC73" i="44"/>
  <c r="EV73" i="44"/>
  <c r="FJ65" i="44"/>
  <c r="FC65" i="44"/>
  <c r="EV65" i="44"/>
  <c r="FJ57" i="44"/>
  <c r="FC57" i="44"/>
  <c r="EV57" i="44"/>
  <c r="FJ49" i="44"/>
  <c r="FC49" i="44"/>
  <c r="EV49" i="44"/>
  <c r="FJ41" i="44"/>
  <c r="FC41" i="44"/>
  <c r="EV41" i="44"/>
  <c r="FJ33" i="44"/>
  <c r="FC33" i="44"/>
  <c r="EV33" i="44"/>
  <c r="FJ524" i="44"/>
  <c r="FC524" i="44"/>
  <c r="EV524" i="44"/>
  <c r="FJ516" i="44"/>
  <c r="FC516" i="44"/>
  <c r="EV516" i="44"/>
  <c r="FJ508" i="44"/>
  <c r="FC508" i="44"/>
  <c r="EV508" i="44"/>
  <c r="FJ500" i="44"/>
  <c r="FC500" i="44"/>
  <c r="EV500" i="44"/>
  <c r="FJ492" i="44"/>
  <c r="FC492" i="44"/>
  <c r="EV492" i="44"/>
  <c r="FJ484" i="44"/>
  <c r="FC484" i="44"/>
  <c r="EV484" i="44"/>
  <c r="FJ476" i="44"/>
  <c r="EV476" i="44"/>
  <c r="FC476" i="44"/>
  <c r="FJ468" i="44"/>
  <c r="FC468" i="44"/>
  <c r="EV468" i="44"/>
  <c r="FJ460" i="44"/>
  <c r="FC460" i="44"/>
  <c r="EV460" i="44"/>
  <c r="FJ452" i="44"/>
  <c r="FC452" i="44"/>
  <c r="EV452" i="44"/>
  <c r="FJ444" i="44"/>
  <c r="FC444" i="44"/>
  <c r="EV444" i="44"/>
  <c r="FJ436" i="44"/>
  <c r="FC436" i="44"/>
  <c r="EV436" i="44"/>
  <c r="FJ428" i="44"/>
  <c r="FC428" i="44"/>
  <c r="EV428" i="44"/>
  <c r="FJ420" i="44"/>
  <c r="FC420" i="44"/>
  <c r="EV420" i="44"/>
  <c r="FJ412" i="44"/>
  <c r="FC412" i="44"/>
  <c r="EV412" i="44"/>
  <c r="FJ404" i="44"/>
  <c r="FC404" i="44"/>
  <c r="EV404" i="44"/>
  <c r="FJ396" i="44"/>
  <c r="FC396" i="44"/>
  <c r="EV396" i="44"/>
  <c r="FJ388" i="44"/>
  <c r="FC388" i="44"/>
  <c r="EV388" i="44"/>
  <c r="FJ380" i="44"/>
  <c r="FC380" i="44"/>
  <c r="EV380" i="44"/>
  <c r="FJ372" i="44"/>
  <c r="FC372" i="44"/>
  <c r="EV372" i="44"/>
  <c r="FJ364" i="44"/>
  <c r="FC364" i="44"/>
  <c r="EV364" i="44"/>
  <c r="FJ356" i="44"/>
  <c r="FC356" i="44"/>
  <c r="EV356" i="44"/>
  <c r="FJ348" i="44"/>
  <c r="FC348" i="44"/>
  <c r="EV348" i="44"/>
  <c r="FJ340" i="44"/>
  <c r="FC340" i="44"/>
  <c r="EV340" i="44"/>
  <c r="FJ332" i="44"/>
  <c r="FC332" i="44"/>
  <c r="EV332" i="44"/>
  <c r="FJ324" i="44"/>
  <c r="FC324" i="44"/>
  <c r="EV324" i="44"/>
  <c r="FJ316" i="44"/>
  <c r="FC316" i="44"/>
  <c r="EV316" i="44"/>
  <c r="FJ308" i="44"/>
  <c r="FC308" i="44"/>
  <c r="EV308" i="44"/>
  <c r="FJ300" i="44"/>
  <c r="FC300" i="44"/>
  <c r="EV300" i="44"/>
  <c r="FJ292" i="44"/>
  <c r="FC292" i="44"/>
  <c r="EV292" i="44"/>
  <c r="FJ284" i="44"/>
  <c r="FC284" i="44"/>
  <c r="EV284" i="44"/>
  <c r="FJ276" i="44"/>
  <c r="FC276" i="44"/>
  <c r="EV276" i="44"/>
  <c r="FJ268" i="44"/>
  <c r="FC268" i="44"/>
  <c r="EV268" i="44"/>
  <c r="FJ260" i="44"/>
  <c r="FC260" i="44"/>
  <c r="EV260" i="44"/>
  <c r="FJ252" i="44"/>
  <c r="FC252" i="44"/>
  <c r="EV252" i="44"/>
  <c r="FJ244" i="44"/>
  <c r="FC244" i="44"/>
  <c r="EV244" i="44"/>
  <c r="FJ236" i="44"/>
  <c r="FC236" i="44"/>
  <c r="EV236" i="44"/>
  <c r="FI228" i="44"/>
  <c r="FB228" i="44"/>
  <c r="EU228" i="44"/>
  <c r="FI220" i="44"/>
  <c r="FB220" i="44"/>
  <c r="EU220" i="44"/>
  <c r="FI212" i="44"/>
  <c r="FB212" i="44"/>
  <c r="EU212" i="44"/>
  <c r="FI204" i="44"/>
  <c r="FB204" i="44"/>
  <c r="EU204" i="44"/>
  <c r="FI196" i="44"/>
  <c r="FB196" i="44"/>
  <c r="EU196" i="44"/>
  <c r="FI188" i="44"/>
  <c r="FB188" i="44"/>
  <c r="EU188" i="44"/>
  <c r="FI180" i="44"/>
  <c r="FB180" i="44"/>
  <c r="EU180" i="44"/>
  <c r="FI172" i="44"/>
  <c r="FB172" i="44"/>
  <c r="EU172" i="44"/>
  <c r="FI164" i="44"/>
  <c r="FB164" i="44"/>
  <c r="EU164" i="44"/>
  <c r="FI156" i="44"/>
  <c r="FB156" i="44"/>
  <c r="EU156" i="44"/>
  <c r="FI148" i="44"/>
  <c r="FB148" i="44"/>
  <c r="EU148" i="44"/>
  <c r="FI140" i="44"/>
  <c r="FB140" i="44"/>
  <c r="EU140" i="44"/>
  <c r="FI132" i="44"/>
  <c r="FB132" i="44"/>
  <c r="EU132" i="44"/>
  <c r="FI124" i="44"/>
  <c r="FB124" i="44"/>
  <c r="EU124" i="44"/>
  <c r="FI116" i="44"/>
  <c r="FB116" i="44"/>
  <c r="EU116" i="44"/>
  <c r="FI108" i="44"/>
  <c r="FB108" i="44"/>
  <c r="EU108" i="44"/>
  <c r="FI100" i="44"/>
  <c r="FB100" i="44"/>
  <c r="EU100" i="44"/>
  <c r="FI92" i="44"/>
  <c r="FB92" i="44"/>
  <c r="EU92" i="44"/>
  <c r="FI84" i="44"/>
  <c r="FB84" i="44"/>
  <c r="EU84" i="44"/>
  <c r="FI76" i="44"/>
  <c r="FB76" i="44"/>
  <c r="EU76" i="44"/>
  <c r="FI68" i="44"/>
  <c r="FB68" i="44"/>
  <c r="EU68" i="44"/>
  <c r="FI60" i="44"/>
  <c r="FB60" i="44"/>
  <c r="EU60" i="44"/>
  <c r="FI52" i="44"/>
  <c r="FB52" i="44"/>
  <c r="EU52" i="44"/>
  <c r="FI44" i="44"/>
  <c r="FB44" i="44"/>
  <c r="EU44" i="44"/>
  <c r="FI36" i="44"/>
  <c r="FB36" i="44"/>
  <c r="EU36" i="44"/>
  <c r="FI28" i="44"/>
  <c r="FB28" i="44"/>
  <c r="EU28" i="44"/>
  <c r="EN528" i="44"/>
  <c r="K31" i="46" s="1"/>
  <c r="ER27" i="44"/>
  <c r="EO528" i="44"/>
  <c r="M31" i="46" s="1"/>
  <c r="K19" i="44"/>
  <c r="EM531" i="44"/>
  <c r="K19" i="43"/>
  <c r="K30" i="46"/>
  <c r="BA28" i="44"/>
  <c r="EQ415" i="44"/>
  <c r="EQ236" i="44"/>
  <c r="ES482" i="44"/>
  <c r="EX138" i="44"/>
  <c r="EX291" i="44"/>
  <c r="AZ121" i="44"/>
  <c r="AZ119" i="44"/>
  <c r="AZ117" i="44"/>
  <c r="AZ115" i="44"/>
  <c r="AZ113" i="44"/>
  <c r="AZ111" i="44"/>
  <c r="AZ109" i="44"/>
  <c r="AZ107" i="44"/>
  <c r="AZ57" i="44"/>
  <c r="AZ55" i="44"/>
  <c r="AZ53" i="44"/>
  <c r="AZ51" i="44"/>
  <c r="AZ41" i="44"/>
  <c r="AZ39" i="44"/>
  <c r="AZ37" i="44"/>
  <c r="AZ35" i="44"/>
  <c r="AZ33" i="44"/>
  <c r="BA61" i="44"/>
  <c r="BA54" i="44"/>
  <c r="BH54" i="44" s="1"/>
  <c r="BA44" i="44"/>
  <c r="BH44" i="44" s="1"/>
  <c r="AZ122" i="44"/>
  <c r="AZ104" i="44"/>
  <c r="AZ98" i="44"/>
  <c r="AZ56" i="44"/>
  <c r="AZ50" i="44"/>
  <c r="AZ40" i="44"/>
  <c r="AZ32" i="44"/>
  <c r="BA51" i="44"/>
  <c r="FF72" i="44"/>
  <c r="W538" i="44"/>
  <c r="AZ97" i="44"/>
  <c r="AZ65" i="44"/>
  <c r="BA84" i="44"/>
  <c r="BG84" i="44" s="1"/>
  <c r="BA80" i="44"/>
  <c r="BA77" i="44"/>
  <c r="BH77" i="44" s="1"/>
  <c r="BA76" i="44"/>
  <c r="AZ86" i="44"/>
  <c r="AZ78" i="44"/>
  <c r="BA107" i="44"/>
  <c r="BA103" i="44"/>
  <c r="BH103" i="44" s="1"/>
  <c r="BA95" i="44"/>
  <c r="BA70" i="44"/>
  <c r="BH70" i="44" s="1"/>
  <c r="BA62" i="44"/>
  <c r="BG62" i="44" s="1"/>
  <c r="AP538" i="44"/>
  <c r="AZ105" i="44"/>
  <c r="AZ96" i="44"/>
  <c r="AZ90" i="44"/>
  <c r="AZ72" i="44"/>
  <c r="AZ66" i="44"/>
  <c r="AZ64" i="44"/>
  <c r="AZ58" i="44"/>
  <c r="AZ46" i="44"/>
  <c r="FG263" i="44"/>
  <c r="FG244" i="44"/>
  <c r="BA108" i="44"/>
  <c r="BA79" i="44"/>
  <c r="BA71" i="44"/>
  <c r="BH71" i="44" s="1"/>
  <c r="BA53" i="44"/>
  <c r="BH53" i="44" s="1"/>
  <c r="BA31" i="44"/>
  <c r="BH31" i="44" s="1"/>
  <c r="BD76" i="44"/>
  <c r="D76" i="44" s="1"/>
  <c r="AZ118" i="44"/>
  <c r="AZ110" i="44"/>
  <c r="AZ89" i="44"/>
  <c r="AZ87" i="44"/>
  <c r="AZ85" i="44"/>
  <c r="AZ83" i="44"/>
  <c r="AZ81" i="44"/>
  <c r="AZ79" i="44"/>
  <c r="AZ77" i="44"/>
  <c r="AZ75" i="44"/>
  <c r="AZ73" i="44"/>
  <c r="AZ71" i="44"/>
  <c r="AZ69" i="44"/>
  <c r="AZ67" i="44"/>
  <c r="EY363" i="44"/>
  <c r="FG206" i="44"/>
  <c r="BA94" i="44"/>
  <c r="BH94" i="44" s="1"/>
  <c r="BA90" i="44"/>
  <c r="BA86" i="44"/>
  <c r="BA85" i="44"/>
  <c r="BA67" i="44"/>
  <c r="BA63" i="44"/>
  <c r="BD63" i="44" s="1"/>
  <c r="BA58" i="44"/>
  <c r="BA50" i="44"/>
  <c r="BA49" i="44"/>
  <c r="BA33" i="44"/>
  <c r="AZ94" i="44"/>
  <c r="AZ54" i="44"/>
  <c r="FF511" i="44"/>
  <c r="ER511" i="44"/>
  <c r="EY511" i="44"/>
  <c r="ES134" i="44"/>
  <c r="EZ134" i="44"/>
  <c r="AY528" i="44"/>
  <c r="EZ170" i="44"/>
  <c r="ES170" i="44"/>
  <c r="FG170" i="44"/>
  <c r="EX128" i="44"/>
  <c r="EQ128" i="44"/>
  <c r="FE128" i="44"/>
  <c r="AZ120" i="44"/>
  <c r="AZ114" i="44"/>
  <c r="AZ103" i="44"/>
  <c r="AZ101" i="44"/>
  <c r="AZ99" i="44"/>
  <c r="AZ88" i="44"/>
  <c r="AZ82" i="44"/>
  <c r="BD49" i="44"/>
  <c r="D49" i="44" s="1"/>
  <c r="AZ62" i="44"/>
  <c r="AZ49" i="44"/>
  <c r="AZ47" i="44"/>
  <c r="AZ45" i="44"/>
  <c r="AZ43" i="44"/>
  <c r="AZ112" i="44"/>
  <c r="AZ106" i="44"/>
  <c r="AZ102" i="44"/>
  <c r="AZ95" i="44"/>
  <c r="AZ93" i="44"/>
  <c r="AZ91" i="44"/>
  <c r="AZ80" i="44"/>
  <c r="AZ74" i="44"/>
  <c r="AZ70" i="44"/>
  <c r="AZ63" i="44"/>
  <c r="AZ61" i="44"/>
  <c r="AZ59" i="44"/>
  <c r="AZ48" i="44"/>
  <c r="AZ42" i="44"/>
  <c r="AZ38" i="44"/>
  <c r="ES206" i="44"/>
  <c r="BA119" i="44"/>
  <c r="BD119" i="44" s="1"/>
  <c r="BA111" i="44"/>
  <c r="BH111" i="44" s="1"/>
  <c r="BA106" i="44"/>
  <c r="BA105" i="44"/>
  <c r="BH105" i="44" s="1"/>
  <c r="BA98" i="44"/>
  <c r="BF98" i="44" s="1"/>
  <c r="BA93" i="44"/>
  <c r="BH93" i="44" s="1"/>
  <c r="BA92" i="44"/>
  <c r="BH92" i="44" s="1"/>
  <c r="BA78" i="44"/>
  <c r="BH78" i="44" s="1"/>
  <c r="BA66" i="44"/>
  <c r="BA55" i="44"/>
  <c r="BH55" i="44" s="1"/>
  <c r="BA41" i="44"/>
  <c r="BH41" i="44" s="1"/>
  <c r="BA40" i="44"/>
  <c r="BA36" i="44"/>
  <c r="BH36" i="44" s="1"/>
  <c r="BA29" i="44"/>
  <c r="BA27" i="44"/>
  <c r="BA69" i="44"/>
  <c r="BH69" i="44" s="1"/>
  <c r="BA81" i="44"/>
  <c r="BA48" i="44"/>
  <c r="BH48" i="44" s="1"/>
  <c r="BA45" i="44"/>
  <c r="BA43" i="44"/>
  <c r="BA30" i="44"/>
  <c r="BH30" i="44" s="1"/>
  <c r="FG210" i="44"/>
  <c r="ER101" i="44"/>
  <c r="FG351" i="44"/>
  <c r="ES210" i="44"/>
  <c r="ER363" i="44"/>
  <c r="FG101" i="44"/>
  <c r="ER37" i="44"/>
  <c r="EY323" i="44"/>
  <c r="EX478" i="44"/>
  <c r="FG454" i="44"/>
  <c r="ER263" i="44"/>
  <c r="EQ138" i="44"/>
  <c r="EZ419" i="44"/>
  <c r="ES355" i="44"/>
  <c r="FE323" i="44"/>
  <c r="ER158" i="44"/>
  <c r="FE150" i="44"/>
  <c r="ES101" i="44"/>
  <c r="FE415" i="44"/>
  <c r="EZ407" i="44"/>
  <c r="EY387" i="44"/>
  <c r="ES351" i="44"/>
  <c r="EZ291" i="44"/>
  <c r="FG174" i="44"/>
  <c r="ES174" i="44"/>
  <c r="FG134" i="44"/>
  <c r="EY502" i="44"/>
  <c r="EZ33" i="44"/>
  <c r="FG122" i="44"/>
  <c r="FF45" i="44"/>
  <c r="ES53" i="44"/>
  <c r="ER454" i="44"/>
  <c r="EY407" i="44"/>
  <c r="FF387" i="44"/>
  <c r="ES363" i="44"/>
  <c r="FG259" i="44"/>
  <c r="EZ190" i="44"/>
  <c r="EY138" i="44"/>
  <c r="FF407" i="44"/>
  <c r="EY343" i="44"/>
  <c r="FG299" i="44"/>
  <c r="EZ259" i="44"/>
  <c r="ER170" i="44"/>
  <c r="EZ122" i="44"/>
  <c r="EY45" i="44"/>
  <c r="FF502" i="44"/>
  <c r="FG423" i="44"/>
  <c r="ES263" i="44"/>
  <c r="ES244" i="44"/>
  <c r="EY29" i="44"/>
  <c r="FG438" i="44"/>
  <c r="EZ438" i="44"/>
  <c r="EZ424" i="44"/>
  <c r="FE387" i="44"/>
  <c r="EY351" i="44"/>
  <c r="ER351" i="44"/>
  <c r="FG279" i="44"/>
  <c r="EZ279" i="44"/>
  <c r="FF236" i="44"/>
  <c r="FF134" i="44"/>
  <c r="EY134" i="44"/>
  <c r="FF109" i="44"/>
  <c r="EZ69" i="44"/>
  <c r="EX72" i="44"/>
  <c r="FG502" i="44"/>
  <c r="EZ502" i="44"/>
  <c r="FE438" i="44"/>
  <c r="EX438" i="44"/>
  <c r="FG387" i="44"/>
  <c r="EZ387" i="44"/>
  <c r="FF323" i="44"/>
  <c r="EX311" i="44"/>
  <c r="EX299" i="44"/>
  <c r="FE279" i="44"/>
  <c r="EX279" i="44"/>
  <c r="EX236" i="44"/>
  <c r="ES150" i="44"/>
  <c r="FG424" i="44"/>
  <c r="FE363" i="44"/>
  <c r="EQ363" i="44"/>
  <c r="FF299" i="44"/>
  <c r="ER299" i="44"/>
  <c r="ER236" i="44"/>
  <c r="FE502" i="44"/>
  <c r="EX502" i="44"/>
  <c r="EX387" i="44"/>
  <c r="FF263" i="44"/>
  <c r="EQ263" i="44"/>
  <c r="FF210" i="44"/>
  <c r="EY210" i="44"/>
  <c r="FF206" i="44"/>
  <c r="EY206" i="44"/>
  <c r="EQ170" i="44"/>
  <c r="FG33" i="44"/>
  <c r="FE72" i="44"/>
  <c r="EY109" i="44"/>
  <c r="EY494" i="44"/>
  <c r="EZ474" i="44"/>
  <c r="FF438" i="44"/>
  <c r="EY438" i="44"/>
  <c r="FG434" i="44"/>
  <c r="FE351" i="44"/>
  <c r="EX351" i="44"/>
  <c r="FF343" i="44"/>
  <c r="EQ343" i="44"/>
  <c r="ES323" i="44"/>
  <c r="FE311" i="44"/>
  <c r="FE291" i="44"/>
  <c r="FF279" i="44"/>
  <c r="EY279" i="44"/>
  <c r="FE259" i="44"/>
  <c r="FE210" i="44"/>
  <c r="EX210" i="44"/>
  <c r="FE206" i="44"/>
  <c r="EX206" i="44"/>
  <c r="FF170" i="44"/>
  <c r="EZ150" i="44"/>
  <c r="FE134" i="44"/>
  <c r="EX134" i="44"/>
  <c r="AG540" i="43"/>
  <c r="F18" i="49"/>
  <c r="FF29" i="44"/>
  <c r="AZ31" i="44"/>
  <c r="BA34" i="44"/>
  <c r="AZ36" i="44"/>
  <c r="AZ34" i="44"/>
  <c r="AZ30" i="44"/>
  <c r="BA35" i="44"/>
  <c r="AZ29" i="44"/>
  <c r="BA32" i="44"/>
  <c r="BH32" i="44" s="1"/>
  <c r="AB538" i="44"/>
  <c r="AG538" i="44"/>
  <c r="AP542" i="44"/>
  <c r="AP543" i="44" s="1"/>
  <c r="BT528" i="44"/>
  <c r="BQ528" i="44"/>
  <c r="I39" i="46" s="1"/>
  <c r="ER33" i="44"/>
  <c r="J54" i="46"/>
  <c r="F54" i="46"/>
  <c r="G54" i="46"/>
  <c r="C54" i="46"/>
  <c r="D54" i="46"/>
  <c r="E54" i="46"/>
  <c r="AT542" i="43"/>
  <c r="G60" i="46"/>
  <c r="G61" i="46"/>
  <c r="W542" i="44"/>
  <c r="W543" i="44" s="1"/>
  <c r="AG540" i="44"/>
  <c r="AP540" i="44"/>
  <c r="FG525" i="44"/>
  <c r="FA523" i="44"/>
  <c r="EZ454" i="44"/>
  <c r="EY415" i="44"/>
  <c r="FG363" i="44"/>
  <c r="FH323" i="44"/>
  <c r="FA323" i="44"/>
  <c r="FA284" i="44"/>
  <c r="FG190" i="44"/>
  <c r="FH96" i="44"/>
  <c r="FH27" i="44"/>
  <c r="FG69" i="44"/>
  <c r="FF32" i="44"/>
  <c r="FE96" i="44"/>
  <c r="FA96" i="44"/>
  <c r="EY32" i="44"/>
  <c r="ET523" i="44"/>
  <c r="FA498" i="44"/>
  <c r="EZ482" i="44"/>
  <c r="EQ478" i="44"/>
  <c r="ET474" i="44"/>
  <c r="ER458" i="44"/>
  <c r="EY454" i="44"/>
  <c r="ES434" i="44"/>
  <c r="ES423" i="44"/>
  <c r="FF415" i="44"/>
  <c r="ES407" i="44"/>
  <c r="FG355" i="44"/>
  <c r="FE343" i="44"/>
  <c r="FG323" i="44"/>
  <c r="ET293" i="44"/>
  <c r="ET284" i="44"/>
  <c r="FH236" i="44"/>
  <c r="FE174" i="44"/>
  <c r="FA154" i="44"/>
  <c r="FF138" i="44"/>
  <c r="ET138" i="44"/>
  <c r="FF80" i="44"/>
  <c r="FF28" i="44"/>
  <c r="EY118" i="44"/>
  <c r="EY61" i="44"/>
  <c r="EY28" i="44"/>
  <c r="ER61" i="44"/>
  <c r="FA515" i="44"/>
  <c r="FA506" i="44"/>
  <c r="FH371" i="44"/>
  <c r="FH367" i="44"/>
  <c r="FG343" i="44"/>
  <c r="EZ343" i="44"/>
  <c r="FG291" i="44"/>
  <c r="FA216" i="44"/>
  <c r="FH190" i="44"/>
  <c r="EY178" i="44"/>
  <c r="EZ166" i="44"/>
  <c r="FA119" i="44"/>
  <c r="ET119" i="44"/>
  <c r="ET111" i="44"/>
  <c r="FH111" i="44"/>
  <c r="FA111" i="44"/>
  <c r="ET56" i="44"/>
  <c r="FH56" i="44"/>
  <c r="FA522" i="44"/>
  <c r="ET522" i="44"/>
  <c r="FH522" i="44"/>
  <c r="EY462" i="44"/>
  <c r="FF462" i="44"/>
  <c r="ER462" i="44"/>
  <c r="EX323" i="44"/>
  <c r="EZ415" i="44"/>
  <c r="FA363" i="44"/>
  <c r="EQ327" i="44"/>
  <c r="FE327" i="44"/>
  <c r="ET299" i="44"/>
  <c r="ER190" i="44"/>
  <c r="EY40" i="44"/>
  <c r="ER112" i="44"/>
  <c r="EY112" i="44"/>
  <c r="EX523" i="44"/>
  <c r="EQ523" i="44"/>
  <c r="FE523" i="44"/>
  <c r="EX470" i="44"/>
  <c r="EQ470" i="44"/>
  <c r="FE470" i="44"/>
  <c r="EZ426" i="44"/>
  <c r="ES426" i="44"/>
  <c r="FH299" i="44"/>
  <c r="FH268" i="44"/>
  <c r="ET268" i="44"/>
  <c r="FA268" i="44"/>
  <c r="FE263" i="44"/>
  <c r="ER259" i="44"/>
  <c r="ET236" i="44"/>
  <c r="EY190" i="44"/>
  <c r="FF174" i="44"/>
  <c r="EY174" i="44"/>
  <c r="EX170" i="44"/>
  <c r="FF150" i="44"/>
  <c r="EY150" i="44"/>
  <c r="FG138" i="44"/>
  <c r="EZ138" i="44"/>
  <c r="EX131" i="44"/>
  <c r="EQ131" i="44"/>
  <c r="FE131" i="44"/>
  <c r="FE407" i="44"/>
  <c r="EX407" i="44"/>
  <c r="EZ198" i="44"/>
  <c r="ES198" i="44"/>
  <c r="ER93" i="44"/>
  <c r="FF93" i="44"/>
  <c r="ER48" i="44"/>
  <c r="FF48" i="44"/>
  <c r="EY48" i="44"/>
  <c r="ET519" i="44"/>
  <c r="FA519" i="44"/>
  <c r="ET478" i="44"/>
  <c r="FH478" i="44"/>
  <c r="FG415" i="44"/>
  <c r="EX327" i="44"/>
  <c r="FH347" i="44"/>
  <c r="ET347" i="44"/>
  <c r="FF259" i="44"/>
  <c r="EY232" i="44"/>
  <c r="ER232" i="44"/>
  <c r="EQ212" i="44"/>
  <c r="EX212" i="44"/>
  <c r="FA142" i="44"/>
  <c r="FH142" i="44"/>
  <c r="FE454" i="44"/>
  <c r="EX454" i="44"/>
  <c r="EZ299" i="44"/>
  <c r="FA263" i="44"/>
  <c r="EX259" i="44"/>
  <c r="FE190" i="44"/>
  <c r="EX190" i="44"/>
  <c r="FH170" i="44"/>
  <c r="FA170" i="44"/>
  <c r="FF101" i="44"/>
  <c r="FA72" i="44"/>
  <c r="EY80" i="44"/>
  <c r="EX28" i="44"/>
  <c r="FH482" i="44"/>
  <c r="EX482" i="44"/>
  <c r="FE474" i="44"/>
  <c r="EQ474" i="44"/>
  <c r="FF458" i="44"/>
  <c r="FF347" i="44"/>
  <c r="ET216" i="44"/>
  <c r="FG236" i="44"/>
  <c r="EZ236" i="44"/>
  <c r="FG214" i="44"/>
  <c r="EX150" i="44"/>
  <c r="FF118" i="44"/>
  <c r="FE118" i="44"/>
  <c r="EY72" i="44"/>
  <c r="EX96" i="44"/>
  <c r="FG521" i="44"/>
  <c r="EY519" i="44"/>
  <c r="FA494" i="44"/>
  <c r="FF399" i="44"/>
  <c r="FA293" i="44"/>
  <c r="ES214" i="44"/>
  <c r="EY158" i="44"/>
  <c r="FH123" i="44"/>
  <c r="ER515" i="44"/>
  <c r="FF515" i="44"/>
  <c r="EY515" i="44"/>
  <c r="ER506" i="44"/>
  <c r="FF506" i="44"/>
  <c r="EY506" i="44"/>
  <c r="EY81" i="44"/>
  <c r="ER81" i="44"/>
  <c r="FA403" i="44"/>
  <c r="FH403" i="44"/>
  <c r="ET403" i="44"/>
  <c r="ET511" i="44"/>
  <c r="FH511" i="44"/>
  <c r="FA511" i="44"/>
  <c r="ER498" i="44"/>
  <c r="FF498" i="44"/>
  <c r="EY498" i="44"/>
  <c r="ER486" i="44"/>
  <c r="FF486" i="44"/>
  <c r="EY486" i="44"/>
  <c r="ES446" i="44"/>
  <c r="FG446" i="44"/>
  <c r="EZ446" i="44"/>
  <c r="FG442" i="44"/>
  <c r="ES442" i="44"/>
  <c r="EZ442" i="44"/>
  <c r="FA395" i="44"/>
  <c r="FH395" i="44"/>
  <c r="ET395" i="44"/>
  <c r="FG375" i="44"/>
  <c r="EZ375" i="44"/>
  <c r="ES375" i="44"/>
  <c r="D55" i="46"/>
  <c r="BN528" i="44"/>
  <c r="C39" i="46" s="1"/>
  <c r="ET112" i="44"/>
  <c r="FA112" i="44"/>
  <c r="ET104" i="44"/>
  <c r="FA104" i="44"/>
  <c r="ET88" i="44"/>
  <c r="FH88" i="44"/>
  <c r="ET68" i="44"/>
  <c r="FA68" i="44"/>
  <c r="ER122" i="44"/>
  <c r="FF122" i="44"/>
  <c r="EY122" i="44"/>
  <c r="ER92" i="44"/>
  <c r="FF92" i="44"/>
  <c r="EY77" i="44"/>
  <c r="ER77" i="44"/>
  <c r="FF77" i="44"/>
  <c r="EY49" i="44"/>
  <c r="ER49" i="44"/>
  <c r="EQ112" i="44"/>
  <c r="EX112" i="44"/>
  <c r="EK107" i="44"/>
  <c r="ER107" i="44" s="1"/>
  <c r="EJ107" i="44"/>
  <c r="EQ107" i="44" s="1"/>
  <c r="EL107" i="44"/>
  <c r="FG107" i="44" s="1"/>
  <c r="EQ95" i="44"/>
  <c r="EX95" i="44"/>
  <c r="FE95" i="44"/>
  <c r="EJ89" i="44"/>
  <c r="EK89" i="44"/>
  <c r="ER89" i="44" s="1"/>
  <c r="FA89" i="44"/>
  <c r="EL89" i="44"/>
  <c r="EK84" i="44"/>
  <c r="EJ84" i="44"/>
  <c r="EQ80" i="44"/>
  <c r="EX80" i="44"/>
  <c r="FE80" i="44"/>
  <c r="EJ75" i="44"/>
  <c r="EQ75" i="44" s="1"/>
  <c r="EK75" i="44"/>
  <c r="ER75" i="44" s="1"/>
  <c r="EL75" i="44"/>
  <c r="FG75" i="44" s="1"/>
  <c r="EQ63" i="44"/>
  <c r="EX63" i="44"/>
  <c r="EJ57" i="44"/>
  <c r="EK57" i="44"/>
  <c r="FF57" i="44" s="1"/>
  <c r="EL57" i="44"/>
  <c r="EJ52" i="44"/>
  <c r="EK52" i="44"/>
  <c r="EQ48" i="44"/>
  <c r="EX48" i="44"/>
  <c r="EK43" i="44"/>
  <c r="EY43" i="44" s="1"/>
  <c r="EJ43" i="44"/>
  <c r="FE43" i="44" s="1"/>
  <c r="EL43" i="44"/>
  <c r="EZ43" i="44" s="1"/>
  <c r="ES517" i="44"/>
  <c r="FG517" i="44"/>
  <c r="EK504" i="44"/>
  <c r="EY504" i="44" s="1"/>
  <c r="EL504" i="44"/>
  <c r="FG504" i="44" s="1"/>
  <c r="EK500" i="44"/>
  <c r="ER500" i="44" s="1"/>
  <c r="EL500" i="44"/>
  <c r="ES500" i="44" s="1"/>
  <c r="EL490" i="44"/>
  <c r="EJ490" i="44"/>
  <c r="EJ489" i="44"/>
  <c r="EQ489" i="44" s="1"/>
  <c r="EK489" i="44"/>
  <c r="FF489" i="44" s="1"/>
  <c r="FH485" i="44"/>
  <c r="ET485" i="44"/>
  <c r="ER474" i="44"/>
  <c r="EY474" i="44"/>
  <c r="FF474" i="44"/>
  <c r="EK472" i="44"/>
  <c r="FF472" i="44" s="1"/>
  <c r="EL472" i="44"/>
  <c r="ES472" i="44" s="1"/>
  <c r="EJ466" i="44"/>
  <c r="EL466" i="44"/>
  <c r="FG450" i="44"/>
  <c r="ES450" i="44"/>
  <c r="FH441" i="44"/>
  <c r="ET441" i="44"/>
  <c r="FH430" i="44"/>
  <c r="ET430" i="44"/>
  <c r="FH429" i="44"/>
  <c r="ET429" i="44"/>
  <c r="FF426" i="44"/>
  <c r="ER426" i="44"/>
  <c r="EK413" i="44"/>
  <c r="ER413" i="44" s="1"/>
  <c r="EJ413" i="44"/>
  <c r="FE413" i="44" s="1"/>
  <c r="EL413" i="44"/>
  <c r="ES413" i="44" s="1"/>
  <c r="FF411" i="44"/>
  <c r="ER411" i="44"/>
  <c r="EY411" i="44"/>
  <c r="FH401" i="44"/>
  <c r="FA401" i="44"/>
  <c r="ET401" i="44"/>
  <c r="FH389" i="44"/>
  <c r="ET389" i="44"/>
  <c r="FA389" i="44"/>
  <c r="ES379" i="44"/>
  <c r="FG379" i="44"/>
  <c r="EZ379" i="44"/>
  <c r="EK377" i="44"/>
  <c r="ER377" i="44" s="1"/>
  <c r="EJ377" i="44"/>
  <c r="FE377" i="44" s="1"/>
  <c r="EL377" i="44"/>
  <c r="EZ377" i="44" s="1"/>
  <c r="EJ359" i="44"/>
  <c r="EK359" i="44"/>
  <c r="EL359" i="44"/>
  <c r="FH357" i="44"/>
  <c r="ET357" i="44"/>
  <c r="FH349" i="44"/>
  <c r="ET349" i="44"/>
  <c r="FA349" i="44"/>
  <c r="EJ339" i="44"/>
  <c r="EL339" i="44"/>
  <c r="EK339" i="44"/>
  <c r="EK337" i="44"/>
  <c r="FF337" i="44" s="1"/>
  <c r="EL337" i="44"/>
  <c r="EZ337" i="44" s="1"/>
  <c r="EJ337" i="44"/>
  <c r="EQ337" i="44" s="1"/>
  <c r="FA335" i="44"/>
  <c r="ET335" i="44"/>
  <c r="EK321" i="44"/>
  <c r="FF321" i="44" s="1"/>
  <c r="EJ321" i="44"/>
  <c r="EX321" i="44" s="1"/>
  <c r="EL321" i="44"/>
  <c r="FG321" i="44" s="1"/>
  <c r="EK317" i="44"/>
  <c r="FF317" i="44" s="1"/>
  <c r="EJ317" i="44"/>
  <c r="FE317" i="44" s="1"/>
  <c r="EL317" i="44"/>
  <c r="ES317" i="44" s="1"/>
  <c r="FF303" i="44"/>
  <c r="EY303" i="44"/>
  <c r="ER303" i="44"/>
  <c r="FA288" i="44"/>
  <c r="FH288" i="44"/>
  <c r="ET288" i="44"/>
  <c r="ER283" i="44"/>
  <c r="FF283" i="44"/>
  <c r="EL249" i="44"/>
  <c r="EZ249" i="44" s="1"/>
  <c r="EJ249" i="44"/>
  <c r="FE249" i="44" s="1"/>
  <c r="EK249" i="44"/>
  <c r="EY249" i="44" s="1"/>
  <c r="FF244" i="44"/>
  <c r="ER244" i="44"/>
  <c r="FH228" i="44"/>
  <c r="ET228" i="44"/>
  <c r="FA228" i="44"/>
  <c r="EY201" i="44"/>
  <c r="ER201" i="44"/>
  <c r="EK196" i="44"/>
  <c r="FF196" i="44" s="1"/>
  <c r="EJ196" i="44"/>
  <c r="EL196" i="44"/>
  <c r="FG196" i="44" s="1"/>
  <c r="FA196" i="44"/>
  <c r="FA130" i="44"/>
  <c r="FH130" i="44"/>
  <c r="ET130" i="44"/>
  <c r="ET125" i="44"/>
  <c r="EL125" i="44"/>
  <c r="C55" i="46"/>
  <c r="G55" i="46"/>
  <c r="G62" i="46"/>
  <c r="AX528" i="44"/>
  <c r="AL540" i="44"/>
  <c r="BB528" i="44"/>
  <c r="FF104" i="44"/>
  <c r="FE112" i="44"/>
  <c r="FE68" i="44"/>
  <c r="FE36" i="44"/>
  <c r="FA88" i="44"/>
  <c r="EX36" i="44"/>
  <c r="ET32" i="44"/>
  <c r="FH32" i="44"/>
  <c r="FA32" i="44"/>
  <c r="ET28" i="44"/>
  <c r="FA28" i="44"/>
  <c r="EL118" i="44"/>
  <c r="EZ41" i="44"/>
  <c r="FG41" i="44"/>
  <c r="ER96" i="44"/>
  <c r="FF96" i="44"/>
  <c r="EK68" i="44"/>
  <c r="ER56" i="44"/>
  <c r="FF56" i="44"/>
  <c r="ER36" i="44"/>
  <c r="FF36" i="44"/>
  <c r="EY36" i="44"/>
  <c r="EQ115" i="44"/>
  <c r="FE115" i="44"/>
  <c r="EJ97" i="44"/>
  <c r="FE97" i="44" s="1"/>
  <c r="EK97" i="44"/>
  <c r="FF97" i="44" s="1"/>
  <c r="EL97" i="44"/>
  <c r="EJ92" i="44"/>
  <c r="EX88" i="44"/>
  <c r="FE88" i="44"/>
  <c r="EQ88" i="44"/>
  <c r="EQ68" i="44"/>
  <c r="EJ65" i="44"/>
  <c r="FE65" i="44" s="1"/>
  <c r="EL65" i="44"/>
  <c r="EK65" i="44"/>
  <c r="EJ60" i="44"/>
  <c r="EQ56" i="44"/>
  <c r="EX56" i="44"/>
  <c r="EX32" i="44"/>
  <c r="FE32" i="44"/>
  <c r="ES525" i="44"/>
  <c r="ES523" i="44"/>
  <c r="EZ521" i="44"/>
  <c r="FH519" i="44"/>
  <c r="EJ519" i="44"/>
  <c r="EL519" i="44"/>
  <c r="EJ518" i="44"/>
  <c r="EX518" i="44" s="1"/>
  <c r="EK518" i="44"/>
  <c r="FF518" i="44" s="1"/>
  <c r="ES513" i="44"/>
  <c r="FG513" i="44"/>
  <c r="FA509" i="44"/>
  <c r="EJ497" i="44"/>
  <c r="EK497" i="44"/>
  <c r="EY497" i="44" s="1"/>
  <c r="FH494" i="44"/>
  <c r="EL494" i="44"/>
  <c r="EJ494" i="44"/>
  <c r="EK492" i="44"/>
  <c r="FF492" i="44" s="1"/>
  <c r="EL492" i="44"/>
  <c r="FG492" i="44" s="1"/>
  <c r="EK484" i="44"/>
  <c r="ER484" i="44" s="1"/>
  <c r="EL484" i="44"/>
  <c r="ES484" i="44" s="1"/>
  <c r="FE482" i="44"/>
  <c r="FH481" i="44"/>
  <c r="ET481" i="44"/>
  <c r="ES478" i="44"/>
  <c r="FG474" i="44"/>
  <c r="ES470" i="44"/>
  <c r="EK464" i="44"/>
  <c r="EL464" i="44"/>
  <c r="EK460" i="44"/>
  <c r="EY460" i="44" s="1"/>
  <c r="EL460" i="44"/>
  <c r="FG460" i="44" s="1"/>
  <c r="FE458" i="44"/>
  <c r="EQ458" i="44"/>
  <c r="EZ450" i="44"/>
  <c r="EJ450" i="44"/>
  <c r="EK450" i="44"/>
  <c r="EK444" i="44"/>
  <c r="ER444" i="44" s="1"/>
  <c r="EL444" i="44"/>
  <c r="FG444" i="44" s="1"/>
  <c r="EJ441" i="44"/>
  <c r="EX441" i="44" s="1"/>
  <c r="EK441" i="44"/>
  <c r="FF441" i="44" s="1"/>
  <c r="EL441" i="44"/>
  <c r="ES441" i="44" s="1"/>
  <c r="EJ437" i="44"/>
  <c r="EQ437" i="44" s="1"/>
  <c r="EK437" i="44"/>
  <c r="FF437" i="44" s="1"/>
  <c r="ET434" i="44"/>
  <c r="FH434" i="44"/>
  <c r="FA430" i="44"/>
  <c r="ER430" i="44"/>
  <c r="FF430" i="44"/>
  <c r="FH425" i="44"/>
  <c r="ET425" i="44"/>
  <c r="FA425" i="44"/>
  <c r="FA423" i="44"/>
  <c r="ES419" i="44"/>
  <c r="FH405" i="44"/>
  <c r="FA405" i="44"/>
  <c r="ET405" i="44"/>
  <c r="EX391" i="44"/>
  <c r="FE391" i="44"/>
  <c r="ES383" i="44"/>
  <c r="FG383" i="44"/>
  <c r="EZ383" i="44"/>
  <c r="FA379" i="44"/>
  <c r="ET379" i="44"/>
  <c r="EL376" i="44"/>
  <c r="ES376" i="44" s="1"/>
  <c r="EK376" i="44"/>
  <c r="FH369" i="44"/>
  <c r="ET369" i="44"/>
  <c r="FA369" i="44"/>
  <c r="FA355" i="44"/>
  <c r="EK349" i="44"/>
  <c r="FF349" i="44" s="1"/>
  <c r="EJ349" i="44"/>
  <c r="FE349" i="44" s="1"/>
  <c r="EL349" i="44"/>
  <c r="FA347" i="44"/>
  <c r="EQ347" i="44"/>
  <c r="EX347" i="44"/>
  <c r="FE347" i="44"/>
  <c r="EK331" i="44"/>
  <c r="EL331" i="44"/>
  <c r="EJ331" i="44"/>
  <c r="EK319" i="44"/>
  <c r="EL319" i="44"/>
  <c r="EJ319" i="44"/>
  <c r="EJ295" i="44"/>
  <c r="EL295" i="44"/>
  <c r="EK295" i="44"/>
  <c r="EJ265" i="44"/>
  <c r="FE265" i="44" s="1"/>
  <c r="FA265" i="44"/>
  <c r="FF256" i="44"/>
  <c r="ER256" i="44"/>
  <c r="EY256" i="44"/>
  <c r="EK252" i="44"/>
  <c r="EJ252" i="44"/>
  <c r="EL252" i="44"/>
  <c r="EZ216" i="44"/>
  <c r="ES216" i="44"/>
  <c r="FG216" i="44"/>
  <c r="EJ182" i="44"/>
  <c r="EK182" i="44"/>
  <c r="EL182" i="44"/>
  <c r="ET162" i="44"/>
  <c r="FH162" i="44"/>
  <c r="ES142" i="44"/>
  <c r="EZ142" i="44"/>
  <c r="FG142" i="44"/>
  <c r="FH104" i="44"/>
  <c r="FE63" i="44"/>
  <c r="EY92" i="44"/>
  <c r="ET100" i="44"/>
  <c r="FH100" i="44"/>
  <c r="ET64" i="44"/>
  <c r="FH64" i="44"/>
  <c r="ET57" i="44"/>
  <c r="ET48" i="44"/>
  <c r="FA48" i="44"/>
  <c r="ER88" i="44"/>
  <c r="EY88" i="44"/>
  <c r="FF53" i="44"/>
  <c r="ER53" i="44"/>
  <c r="EY53" i="44"/>
  <c r="EQ111" i="44"/>
  <c r="FE111" i="44"/>
  <c r="EJ105" i="44"/>
  <c r="FE105" i="44" s="1"/>
  <c r="EL105" i="44"/>
  <c r="FA105" i="44"/>
  <c r="EX100" i="44"/>
  <c r="FE100" i="44"/>
  <c r="EL91" i="44"/>
  <c r="EZ91" i="44" s="1"/>
  <c r="EJ91" i="44"/>
  <c r="FE91" i="44" s="1"/>
  <c r="EJ73" i="44"/>
  <c r="EL73" i="44"/>
  <c r="EQ64" i="44"/>
  <c r="FE64" i="44"/>
  <c r="EL59" i="44"/>
  <c r="EZ59" i="44" s="1"/>
  <c r="EJ59" i="44"/>
  <c r="FE59" i="44" s="1"/>
  <c r="FE119" i="44"/>
  <c r="EX119" i="44"/>
  <c r="EZ523" i="44"/>
  <c r="ER523" i="44"/>
  <c r="EY523" i="44"/>
  <c r="FF523" i="44"/>
  <c r="FF519" i="44"/>
  <c r="EZ517" i="44"/>
  <c r="FH515" i="44"/>
  <c r="EJ515" i="44"/>
  <c r="EL515" i="44"/>
  <c r="EJ514" i="44"/>
  <c r="FE514" i="44" s="1"/>
  <c r="EK514" i="44"/>
  <c r="ER514" i="44" s="1"/>
  <c r="ES509" i="44"/>
  <c r="FG509" i="44"/>
  <c r="FH506" i="44"/>
  <c r="EL506" i="44"/>
  <c r="EJ506" i="44"/>
  <c r="EJ505" i="44"/>
  <c r="EQ505" i="44" s="1"/>
  <c r="EK505" i="44"/>
  <c r="EY505" i="44" s="1"/>
  <c r="EJ501" i="44"/>
  <c r="FE501" i="44" s="1"/>
  <c r="EK501" i="44"/>
  <c r="FF501" i="44" s="1"/>
  <c r="FH498" i="44"/>
  <c r="EL498" i="44"/>
  <c r="EJ498" i="44"/>
  <c r="FF494" i="44"/>
  <c r="FH486" i="44"/>
  <c r="EL486" i="44"/>
  <c r="EJ486" i="44"/>
  <c r="EZ478" i="44"/>
  <c r="ER478" i="44"/>
  <c r="EY478" i="44"/>
  <c r="FF478" i="44"/>
  <c r="EJ477" i="44"/>
  <c r="EQ477" i="44" s="1"/>
  <c r="EK477" i="44"/>
  <c r="EY477" i="44" s="1"/>
  <c r="EZ470" i="44"/>
  <c r="ER470" i="44"/>
  <c r="EY470" i="44"/>
  <c r="FF470" i="44"/>
  <c r="EJ469" i="44"/>
  <c r="EX469" i="44" s="1"/>
  <c r="EK469" i="44"/>
  <c r="EY469" i="44" s="1"/>
  <c r="FH461" i="44"/>
  <c r="FA461" i="44"/>
  <c r="EK448" i="44"/>
  <c r="EY448" i="44" s="1"/>
  <c r="EL448" i="44"/>
  <c r="EZ448" i="44" s="1"/>
  <c r="EJ446" i="44"/>
  <c r="EK446" i="44"/>
  <c r="EJ442" i="44"/>
  <c r="EK442" i="44"/>
  <c r="ET426" i="44"/>
  <c r="FH426" i="44"/>
  <c r="ET423" i="44"/>
  <c r="ER423" i="44"/>
  <c r="FF423" i="44"/>
  <c r="EY423" i="44"/>
  <c r="EL420" i="44"/>
  <c r="ES420" i="44" s="1"/>
  <c r="EK420" i="44"/>
  <c r="FH420" i="44"/>
  <c r="EJ403" i="44"/>
  <c r="EK403" i="44"/>
  <c r="EL403" i="44"/>
  <c r="FA399" i="44"/>
  <c r="EQ399" i="44"/>
  <c r="EX399" i="44"/>
  <c r="FE399" i="44"/>
  <c r="EK395" i="44"/>
  <c r="EJ395" i="44"/>
  <c r="EL395" i="44"/>
  <c r="FH393" i="44"/>
  <c r="ET393" i="44"/>
  <c r="FF391" i="44"/>
  <c r="ER391" i="44"/>
  <c r="EY391" i="44"/>
  <c r="EK385" i="44"/>
  <c r="FF385" i="44" s="1"/>
  <c r="EJ385" i="44"/>
  <c r="EQ385" i="44" s="1"/>
  <c r="EL385" i="44"/>
  <c r="ES385" i="44" s="1"/>
  <c r="FA383" i="44"/>
  <c r="ET383" i="44"/>
  <c r="EK375" i="44"/>
  <c r="EJ375" i="44"/>
  <c r="ER371" i="44"/>
  <c r="EY371" i="44"/>
  <c r="FF371" i="44"/>
  <c r="ES367" i="44"/>
  <c r="EZ367" i="44"/>
  <c r="FG367" i="44"/>
  <c r="ET355" i="44"/>
  <c r="EQ355" i="44"/>
  <c r="FE355" i="44"/>
  <c r="EX355" i="44"/>
  <c r="EY327" i="44"/>
  <c r="ER327" i="44"/>
  <c r="FF327" i="44"/>
  <c r="FH313" i="44"/>
  <c r="FA313" i="44"/>
  <c r="ET313" i="44"/>
  <c r="FH311" i="44"/>
  <c r="FA311" i="44"/>
  <c r="ET311" i="44"/>
  <c r="FH297" i="44"/>
  <c r="ET297" i="44"/>
  <c r="FA297" i="44"/>
  <c r="EY283" i="44"/>
  <c r="EX271" i="44"/>
  <c r="EQ271" i="44"/>
  <c r="ER267" i="44"/>
  <c r="FF267" i="44"/>
  <c r="ET146" i="44"/>
  <c r="FH146" i="44"/>
  <c r="EQ136" i="44"/>
  <c r="FE136" i="44"/>
  <c r="EX136" i="44"/>
  <c r="H18" i="49"/>
  <c r="BO528" i="44"/>
  <c r="E39" i="46" s="1"/>
  <c r="FH48" i="44"/>
  <c r="FE79" i="44"/>
  <c r="EY104" i="44"/>
  <c r="EX79" i="44"/>
  <c r="ET91" i="44"/>
  <c r="FA63" i="44"/>
  <c r="ET63" i="44"/>
  <c r="FH47" i="44"/>
  <c r="ET47" i="44"/>
  <c r="ET40" i="44"/>
  <c r="FA40" i="44"/>
  <c r="FH40" i="44"/>
  <c r="EL100" i="44"/>
  <c r="EY113" i="44"/>
  <c r="ER113" i="44"/>
  <c r="EK100" i="44"/>
  <c r="FF85" i="44"/>
  <c r="ER85" i="44"/>
  <c r="ER64" i="44"/>
  <c r="EY64" i="44"/>
  <c r="ER60" i="44"/>
  <c r="EY60" i="44"/>
  <c r="EQ119" i="44"/>
  <c r="EJ113" i="44"/>
  <c r="EQ113" i="44" s="1"/>
  <c r="EL113" i="44"/>
  <c r="ES113" i="44" s="1"/>
  <c r="EJ108" i="44"/>
  <c r="EK108" i="44"/>
  <c r="EQ104" i="44"/>
  <c r="FE104" i="44"/>
  <c r="EJ99" i="44"/>
  <c r="EX99" i="44" s="1"/>
  <c r="ET99" i="44"/>
  <c r="EK99" i="44"/>
  <c r="FF99" i="44" s="1"/>
  <c r="EJ81" i="44"/>
  <c r="FE81" i="44" s="1"/>
  <c r="EL81" i="44"/>
  <c r="ES81" i="44" s="1"/>
  <c r="EJ76" i="44"/>
  <c r="EK76" i="44"/>
  <c r="EJ67" i="44"/>
  <c r="EX67" i="44" s="1"/>
  <c r="EK67" i="44"/>
  <c r="ER67" i="44" s="1"/>
  <c r="FH67" i="44"/>
  <c r="EJ49" i="44"/>
  <c r="FE49" i="44" s="1"/>
  <c r="ET49" i="44"/>
  <c r="EL49" i="44"/>
  <c r="EJ44" i="44"/>
  <c r="EK44" i="44"/>
  <c r="EX40" i="44"/>
  <c r="EQ40" i="44"/>
  <c r="EJ122" i="44"/>
  <c r="EX122" i="44" s="1"/>
  <c r="FA517" i="44"/>
  <c r="EJ511" i="44"/>
  <c r="EL511" i="44"/>
  <c r="EJ510" i="44"/>
  <c r="EQ510" i="44" s="1"/>
  <c r="EK510" i="44"/>
  <c r="ER510" i="44" s="1"/>
  <c r="FH504" i="44"/>
  <c r="FA500" i="44"/>
  <c r="EK496" i="44"/>
  <c r="FF496" i="44" s="1"/>
  <c r="EL496" i="44"/>
  <c r="EZ496" i="44" s="1"/>
  <c r="FH493" i="44"/>
  <c r="FA493" i="44"/>
  <c r="EK490" i="44"/>
  <c r="EL489" i="44"/>
  <c r="ES489" i="44" s="1"/>
  <c r="FA485" i="44"/>
  <c r="ER482" i="44"/>
  <c r="EY482" i="44"/>
  <c r="FF482" i="44"/>
  <c r="FH473" i="44"/>
  <c r="FA473" i="44"/>
  <c r="EK466" i="44"/>
  <c r="EJ465" i="44"/>
  <c r="EX465" i="44" s="1"/>
  <c r="EK465" i="44"/>
  <c r="FE462" i="44"/>
  <c r="EQ462" i="44"/>
  <c r="EJ461" i="44"/>
  <c r="EX461" i="44" s="1"/>
  <c r="EL461" i="44"/>
  <c r="EK461" i="44"/>
  <c r="EY461" i="44" s="1"/>
  <c r="ET458" i="44"/>
  <c r="FH458" i="44"/>
  <c r="FA441" i="44"/>
  <c r="FF434" i="44"/>
  <c r="ER434" i="44"/>
  <c r="EJ433" i="44"/>
  <c r="EX433" i="44" s="1"/>
  <c r="EK433" i="44"/>
  <c r="EY433" i="44" s="1"/>
  <c r="FA429" i="44"/>
  <c r="FA426" i="44"/>
  <c r="FH421" i="44"/>
  <c r="FA421" i="44"/>
  <c r="ET421" i="44"/>
  <c r="EK419" i="44"/>
  <c r="EJ419" i="44"/>
  <c r="EX411" i="44"/>
  <c r="FE411" i="44"/>
  <c r="ET399" i="44"/>
  <c r="FA357" i="44"/>
  <c r="FH335" i="44"/>
  <c r="ER335" i="44"/>
  <c r="FF335" i="44"/>
  <c r="EY335" i="44"/>
  <c r="FF315" i="44"/>
  <c r="EY315" i="44"/>
  <c r="ER315" i="44"/>
  <c r="EL307" i="44"/>
  <c r="EK307" i="44"/>
  <c r="EJ307" i="44"/>
  <c r="ER291" i="44"/>
  <c r="EY291" i="44"/>
  <c r="FF291" i="44"/>
  <c r="EL272" i="44"/>
  <c r="EZ272" i="44" s="1"/>
  <c r="EJ272" i="44"/>
  <c r="EK272" i="44"/>
  <c r="EY272" i="44" s="1"/>
  <c r="FH188" i="44"/>
  <c r="ET188" i="44"/>
  <c r="FA188" i="44"/>
  <c r="EL186" i="44"/>
  <c r="EJ186" i="44"/>
  <c r="EK186" i="44"/>
  <c r="EK180" i="44"/>
  <c r="EY180" i="44" s="1"/>
  <c r="EJ180" i="44"/>
  <c r="EL180" i="44"/>
  <c r="FG180" i="44" s="1"/>
  <c r="FA180" i="44"/>
  <c r="EJ157" i="44"/>
  <c r="FE157" i="44" s="1"/>
  <c r="EL157" i="44"/>
  <c r="EZ157" i="44" s="1"/>
  <c r="EK157" i="44"/>
  <c r="EX144" i="44"/>
  <c r="EQ144" i="44"/>
  <c r="FE144" i="44"/>
  <c r="FH119" i="44"/>
  <c r="FH80" i="44"/>
  <c r="FA56" i="44"/>
  <c r="EL85" i="44"/>
  <c r="EK69" i="44"/>
  <c r="EL526" i="44"/>
  <c r="FG526" i="44" s="1"/>
  <c r="EL522" i="44"/>
  <c r="FG522" i="44" s="1"/>
  <c r="ET488" i="44"/>
  <c r="FH476" i="44"/>
  <c r="EL473" i="44"/>
  <c r="ES473" i="44" s="1"/>
  <c r="ES462" i="44"/>
  <c r="EZ462" i="44"/>
  <c r="ES458" i="44"/>
  <c r="EZ458" i="44"/>
  <c r="FG458" i="44"/>
  <c r="EJ453" i="44"/>
  <c r="EX453" i="44" s="1"/>
  <c r="FA445" i="44"/>
  <c r="FH436" i="44"/>
  <c r="EQ434" i="44"/>
  <c r="EX434" i="44"/>
  <c r="FE434" i="44"/>
  <c r="EL430" i="44"/>
  <c r="EK428" i="44"/>
  <c r="EY428" i="44" s="1"/>
  <c r="EL428" i="44"/>
  <c r="ES428" i="44" s="1"/>
  <c r="EQ426" i="44"/>
  <c r="EX426" i="44"/>
  <c r="FE426" i="44"/>
  <c r="EK417" i="44"/>
  <c r="FF417" i="44" s="1"/>
  <c r="EL412" i="44"/>
  <c r="EZ412" i="44" s="1"/>
  <c r="ET412" i="44"/>
  <c r="EK409" i="44"/>
  <c r="FF409" i="44" s="1"/>
  <c r="EL409" i="44"/>
  <c r="FG409" i="44" s="1"/>
  <c r="EK405" i="44"/>
  <c r="FF405" i="44" s="1"/>
  <c r="EJ405" i="44"/>
  <c r="FE405" i="44" s="1"/>
  <c r="EL405" i="44"/>
  <c r="FG405" i="44" s="1"/>
  <c r="ER399" i="44"/>
  <c r="FH397" i="44"/>
  <c r="ET397" i="44"/>
  <c r="EL392" i="44"/>
  <c r="FG392" i="44" s="1"/>
  <c r="FH392" i="44"/>
  <c r="EK373" i="44"/>
  <c r="FF373" i="44" s="1"/>
  <c r="EL373" i="44"/>
  <c r="FG373" i="44" s="1"/>
  <c r="ET371" i="44"/>
  <c r="EL371" i="44"/>
  <c r="EJ371" i="44"/>
  <c r="ET367" i="44"/>
  <c r="EJ367" i="44"/>
  <c r="EK367" i="44"/>
  <c r="FH365" i="44"/>
  <c r="FA365" i="44"/>
  <c r="ET365" i="44"/>
  <c r="EL356" i="44"/>
  <c r="ES356" i="44" s="1"/>
  <c r="EK356" i="44"/>
  <c r="FF356" i="44" s="1"/>
  <c r="ER347" i="44"/>
  <c r="EL344" i="44"/>
  <c r="ES344" i="44" s="1"/>
  <c r="ET344" i="44"/>
  <c r="EL332" i="44"/>
  <c r="FG332" i="44" s="1"/>
  <c r="EK332" i="44"/>
  <c r="FF332" i="44" s="1"/>
  <c r="FH332" i="44"/>
  <c r="FH327" i="44"/>
  <c r="FA327" i="44"/>
  <c r="EL324" i="44"/>
  <c r="ES324" i="44" s="1"/>
  <c r="FA324" i="44"/>
  <c r="EJ315" i="44"/>
  <c r="EL315" i="44"/>
  <c r="FH305" i="44"/>
  <c r="FA305" i="44"/>
  <c r="EL300" i="44"/>
  <c r="FG300" i="44" s="1"/>
  <c r="EK300" i="44"/>
  <c r="FF300" i="44" s="1"/>
  <c r="FH300" i="44"/>
  <c r="EJ277" i="44"/>
  <c r="EQ277" i="44" s="1"/>
  <c r="ET277" i="44"/>
  <c r="EJ273" i="44"/>
  <c r="EX273" i="44" s="1"/>
  <c r="FA273" i="44"/>
  <c r="EQ260" i="44"/>
  <c r="EX260" i="44"/>
  <c r="EL233" i="44"/>
  <c r="EZ233" i="44" s="1"/>
  <c r="EK233" i="44"/>
  <c r="FF233" i="44" s="1"/>
  <c r="EJ233" i="44"/>
  <c r="FE233" i="44" s="1"/>
  <c r="ET232" i="44"/>
  <c r="FH232" i="44"/>
  <c r="FA232" i="44"/>
  <c r="FG224" i="44"/>
  <c r="ES224" i="44"/>
  <c r="EZ224" i="44"/>
  <c r="FF214" i="44"/>
  <c r="ER214" i="44"/>
  <c r="ET198" i="44"/>
  <c r="FH198" i="44"/>
  <c r="FA198" i="44"/>
  <c r="EK188" i="44"/>
  <c r="FF188" i="44" s="1"/>
  <c r="EJ188" i="44"/>
  <c r="EX188" i="44" s="1"/>
  <c r="EL188" i="44"/>
  <c r="FG188" i="44" s="1"/>
  <c r="ER183" i="44"/>
  <c r="EY183" i="44"/>
  <c r="EX178" i="44"/>
  <c r="FE178" i="44"/>
  <c r="EQ178" i="44"/>
  <c r="EQ176" i="44"/>
  <c r="EX176" i="44"/>
  <c r="FE176" i="44"/>
  <c r="EQ168" i="44"/>
  <c r="FE168" i="44"/>
  <c r="EX168" i="44"/>
  <c r="FE162" i="44"/>
  <c r="EQ162" i="44"/>
  <c r="EX162" i="44"/>
  <c r="FA143" i="44"/>
  <c r="ET143" i="44"/>
  <c r="FH143" i="44"/>
  <c r="EX132" i="44"/>
  <c r="EQ132" i="44"/>
  <c r="ER123" i="44"/>
  <c r="FF123" i="44"/>
  <c r="EY123" i="44"/>
  <c r="EJ457" i="44"/>
  <c r="EQ457" i="44" s="1"/>
  <c r="EK452" i="44"/>
  <c r="EY452" i="44" s="1"/>
  <c r="FA452" i="44"/>
  <c r="EJ449" i="44"/>
  <c r="EQ449" i="44" s="1"/>
  <c r="EK440" i="44"/>
  <c r="EY440" i="44" s="1"/>
  <c r="EL440" i="44"/>
  <c r="FG440" i="44" s="1"/>
  <c r="EQ430" i="44"/>
  <c r="EX430" i="44"/>
  <c r="FE430" i="44"/>
  <c r="EJ425" i="44"/>
  <c r="EX425" i="44" s="1"/>
  <c r="EK425" i="44"/>
  <c r="EL416" i="44"/>
  <c r="EZ416" i="44" s="1"/>
  <c r="EL411" i="44"/>
  <c r="EL408" i="44"/>
  <c r="EZ408" i="44" s="1"/>
  <c r="EK408" i="44"/>
  <c r="ER408" i="44" s="1"/>
  <c r="EL400" i="44"/>
  <c r="EZ400" i="44" s="1"/>
  <c r="EK393" i="44"/>
  <c r="EY393" i="44" s="1"/>
  <c r="EL393" i="44"/>
  <c r="FG393" i="44" s="1"/>
  <c r="EL391" i="44"/>
  <c r="EL388" i="44"/>
  <c r="EZ388" i="44" s="1"/>
  <c r="EK388" i="44"/>
  <c r="EY388" i="44" s="1"/>
  <c r="EK383" i="44"/>
  <c r="EJ383" i="44"/>
  <c r="EJ379" i="44"/>
  <c r="EK379" i="44"/>
  <c r="FH361" i="44"/>
  <c r="ET361" i="44"/>
  <c r="FA361" i="44"/>
  <c r="EK357" i="44"/>
  <c r="FF357" i="44" s="1"/>
  <c r="EL357" i="44"/>
  <c r="EZ357" i="44" s="1"/>
  <c r="EJ357" i="44"/>
  <c r="EQ357" i="44" s="1"/>
  <c r="EL348" i="44"/>
  <c r="EZ348" i="44" s="1"/>
  <c r="EK345" i="44"/>
  <c r="FF345" i="44" s="1"/>
  <c r="EK341" i="44"/>
  <c r="EY341" i="44" s="1"/>
  <c r="EJ341" i="44"/>
  <c r="EL335" i="44"/>
  <c r="EJ335" i="44"/>
  <c r="FH333" i="44"/>
  <c r="FA333" i="44"/>
  <c r="FH329" i="44"/>
  <c r="FA329" i="44"/>
  <c r="EL320" i="44"/>
  <c r="EZ320" i="44" s="1"/>
  <c r="EK320" i="44"/>
  <c r="ER320" i="44" s="1"/>
  <c r="FA320" i="44"/>
  <c r="EZ311" i="44"/>
  <c r="ES311" i="44"/>
  <c r="EL308" i="44"/>
  <c r="ES308" i="44" s="1"/>
  <c r="FH308" i="44"/>
  <c r="EK308" i="44"/>
  <c r="FF308" i="44" s="1"/>
  <c r="EJ303" i="44"/>
  <c r="EL303" i="44"/>
  <c r="EK301" i="44"/>
  <c r="ER301" i="44" s="1"/>
  <c r="EL301" i="44"/>
  <c r="EZ301" i="44" s="1"/>
  <c r="EJ301" i="44"/>
  <c r="FE301" i="44" s="1"/>
  <c r="EJ287" i="44"/>
  <c r="EL287" i="44"/>
  <c r="EK287" i="44"/>
  <c r="EQ284" i="44"/>
  <c r="FE284" i="44"/>
  <c r="EX284" i="44"/>
  <c r="ET283" i="44"/>
  <c r="FH283" i="44"/>
  <c r="FH276" i="44"/>
  <c r="ET276" i="44"/>
  <c r="FA276" i="44"/>
  <c r="EL275" i="44"/>
  <c r="EJ275" i="44"/>
  <c r="EK275" i="44"/>
  <c r="FG271" i="44"/>
  <c r="EZ271" i="44"/>
  <c r="EJ267" i="44"/>
  <c r="EL267" i="44"/>
  <c r="EL256" i="44"/>
  <c r="EJ256" i="44"/>
  <c r="ES240" i="44"/>
  <c r="FG240" i="44"/>
  <c r="EZ240" i="44"/>
  <c r="EQ228" i="44"/>
  <c r="FE228" i="44"/>
  <c r="EX228" i="44"/>
  <c r="ES220" i="44"/>
  <c r="FG220" i="44"/>
  <c r="EZ220" i="44"/>
  <c r="EQ208" i="44"/>
  <c r="EX208" i="44"/>
  <c r="FE154" i="44"/>
  <c r="EQ154" i="44"/>
  <c r="EX154" i="44"/>
  <c r="FE146" i="44"/>
  <c r="EQ146" i="44"/>
  <c r="EX146" i="44"/>
  <c r="EL130" i="44"/>
  <c r="EJ130" i="44"/>
  <c r="EK130" i="44"/>
  <c r="EK126" i="44"/>
  <c r="EL126" i="44"/>
  <c r="EJ126" i="44"/>
  <c r="EL328" i="44"/>
  <c r="EZ328" i="44" s="1"/>
  <c r="EL312" i="44"/>
  <c r="ES312" i="44" s="1"/>
  <c r="EK312" i="44"/>
  <c r="EK309" i="44"/>
  <c r="ER309" i="44" s="1"/>
  <c r="EQ288" i="44"/>
  <c r="FE288" i="44"/>
  <c r="EX288" i="44"/>
  <c r="EJ283" i="44"/>
  <c r="EL283" i="44"/>
  <c r="EX276" i="44"/>
  <c r="EQ276" i="44"/>
  <c r="FE276" i="44"/>
  <c r="ER271" i="44"/>
  <c r="EY271" i="44"/>
  <c r="FF271" i="44"/>
  <c r="EL264" i="44"/>
  <c r="EZ264" i="44" s="1"/>
  <c r="EJ264" i="44"/>
  <c r="FH248" i="44"/>
  <c r="ET248" i="44"/>
  <c r="ET244" i="44"/>
  <c r="FH244" i="44"/>
  <c r="EJ240" i="44"/>
  <c r="EK240" i="44"/>
  <c r="EK224" i="44"/>
  <c r="EJ224" i="44"/>
  <c r="EJ220" i="44"/>
  <c r="EK220" i="44"/>
  <c r="EY217" i="44"/>
  <c r="ER217" i="44"/>
  <c r="ET214" i="44"/>
  <c r="FH214" i="44"/>
  <c r="FH204" i="44"/>
  <c r="ET204" i="44"/>
  <c r="FF202" i="44"/>
  <c r="ER202" i="44"/>
  <c r="EK197" i="44"/>
  <c r="FF197" i="44" s="1"/>
  <c r="EL197" i="44"/>
  <c r="FG194" i="44"/>
  <c r="ES194" i="44"/>
  <c r="EK181" i="44"/>
  <c r="FF181" i="44" s="1"/>
  <c r="EL181" i="44"/>
  <c r="FG181" i="44" s="1"/>
  <c r="EK156" i="44"/>
  <c r="EL156" i="44"/>
  <c r="FG156" i="44" s="1"/>
  <c r="EJ156" i="44"/>
  <c r="EQ143" i="44"/>
  <c r="EX143" i="44"/>
  <c r="FE143" i="44"/>
  <c r="EX139" i="44"/>
  <c r="EQ139" i="44"/>
  <c r="EL135" i="44"/>
  <c r="ES135" i="44" s="1"/>
  <c r="EJ135" i="44"/>
  <c r="EK135" i="44"/>
  <c r="ET131" i="44"/>
  <c r="FH131" i="44"/>
  <c r="FA131" i="44"/>
  <c r="ET129" i="44"/>
  <c r="EL129" i="44"/>
  <c r="ES129" i="44" s="1"/>
  <c r="EQ423" i="44"/>
  <c r="EX423" i="44"/>
  <c r="FE423" i="44"/>
  <c r="EK421" i="44"/>
  <c r="FF421" i="44" s="1"/>
  <c r="EL421" i="44"/>
  <c r="EZ421" i="44" s="1"/>
  <c r="EK401" i="44"/>
  <c r="FF401" i="44" s="1"/>
  <c r="EL401" i="44"/>
  <c r="EZ401" i="44" s="1"/>
  <c r="ES399" i="44"/>
  <c r="EZ399" i="44"/>
  <c r="FG399" i="44"/>
  <c r="EL396" i="44"/>
  <c r="FG396" i="44" s="1"/>
  <c r="EK396" i="44"/>
  <c r="EL384" i="44"/>
  <c r="ES384" i="44" s="1"/>
  <c r="EK384" i="44"/>
  <c r="ER384" i="44" s="1"/>
  <c r="EK381" i="44"/>
  <c r="FF381" i="44" s="1"/>
  <c r="EL372" i="44"/>
  <c r="EZ372" i="44" s="1"/>
  <c r="EK365" i="44"/>
  <c r="FF365" i="44" s="1"/>
  <c r="EL365" i="44"/>
  <c r="EZ365" i="44" s="1"/>
  <c r="ER355" i="44"/>
  <c r="EY355" i="44"/>
  <c r="FF355" i="44"/>
  <c r="EK353" i="44"/>
  <c r="FF353" i="44" s="1"/>
  <c r="ES347" i="44"/>
  <c r="EZ347" i="44"/>
  <c r="FG347" i="44"/>
  <c r="EL336" i="44"/>
  <c r="FG336" i="44" s="1"/>
  <c r="ET336" i="44"/>
  <c r="EK329" i="44"/>
  <c r="FF329" i="44" s="1"/>
  <c r="EL329" i="44"/>
  <c r="EZ329" i="44" s="1"/>
  <c r="ES327" i="44"/>
  <c r="EZ327" i="44"/>
  <c r="FG327" i="44"/>
  <c r="FH325" i="44"/>
  <c r="ET325" i="44"/>
  <c r="EK313" i="44"/>
  <c r="ER313" i="44" s="1"/>
  <c r="EJ313" i="44"/>
  <c r="FE313" i="44" s="1"/>
  <c r="ER311" i="44"/>
  <c r="EY311" i="44"/>
  <c r="FF311" i="44"/>
  <c r="EL292" i="44"/>
  <c r="FG292" i="44" s="1"/>
  <c r="EK292" i="44"/>
  <c r="FF292" i="44" s="1"/>
  <c r="EL280" i="44"/>
  <c r="EZ280" i="44" s="1"/>
  <c r="EJ280" i="44"/>
  <c r="EQ268" i="44"/>
  <c r="FE268" i="44"/>
  <c r="EX268" i="44"/>
  <c r="FA248" i="44"/>
  <c r="EQ248" i="44"/>
  <c r="FE248" i="44"/>
  <c r="FA244" i="44"/>
  <c r="EL237" i="44"/>
  <c r="FG237" i="44" s="1"/>
  <c r="EJ237" i="44"/>
  <c r="FE237" i="44" s="1"/>
  <c r="FE232" i="44"/>
  <c r="EQ232" i="44"/>
  <c r="EL229" i="44"/>
  <c r="FG229" i="44" s="1"/>
  <c r="EJ229" i="44"/>
  <c r="EK229" i="44"/>
  <c r="FF229" i="44" s="1"/>
  <c r="FA214" i="44"/>
  <c r="EK213" i="44"/>
  <c r="EY213" i="44" s="1"/>
  <c r="EL213" i="44"/>
  <c r="EZ212" i="44"/>
  <c r="ES212" i="44"/>
  <c r="EK204" i="44"/>
  <c r="FF204" i="44" s="1"/>
  <c r="EJ204" i="44"/>
  <c r="EL204" i="44"/>
  <c r="FG204" i="44" s="1"/>
  <c r="EY202" i="44"/>
  <c r="EL202" i="44"/>
  <c r="EJ202" i="44"/>
  <c r="EZ200" i="44"/>
  <c r="ES200" i="44"/>
  <c r="FG200" i="44"/>
  <c r="FF198" i="44"/>
  <c r="ER198" i="44"/>
  <c r="EZ194" i="44"/>
  <c r="EK194" i="44"/>
  <c r="EJ194" i="44"/>
  <c r="EK192" i="44"/>
  <c r="ER192" i="44" s="1"/>
  <c r="EJ192" i="44"/>
  <c r="EL192" i="44"/>
  <c r="EZ192" i="44" s="1"/>
  <c r="FH184" i="44"/>
  <c r="ET184" i="44"/>
  <c r="EY166" i="44"/>
  <c r="FF166" i="44"/>
  <c r="EL158" i="44"/>
  <c r="EJ158" i="44"/>
  <c r="EJ140" i="44"/>
  <c r="FA140" i="44"/>
  <c r="EL127" i="44"/>
  <c r="FG127" i="44" s="1"/>
  <c r="EJ127" i="44"/>
  <c r="EK127" i="44"/>
  <c r="EJ124" i="44"/>
  <c r="EL293" i="44"/>
  <c r="FG293" i="44" s="1"/>
  <c r="EK288" i="44"/>
  <c r="EY288" i="44" s="1"/>
  <c r="EK284" i="44"/>
  <c r="EY284" i="44" s="1"/>
  <c r="EK268" i="44"/>
  <c r="ER268" i="44" s="1"/>
  <c r="EL257" i="44"/>
  <c r="EZ257" i="44" s="1"/>
  <c r="EK257" i="44"/>
  <c r="FF257" i="44" s="1"/>
  <c r="EL248" i="44"/>
  <c r="EQ244" i="44"/>
  <c r="EX244" i="44"/>
  <c r="FE244" i="44"/>
  <c r="ES232" i="44"/>
  <c r="EZ232" i="44"/>
  <c r="FG232" i="44"/>
  <c r="EL228" i="44"/>
  <c r="EL225" i="44"/>
  <c r="ES225" i="44" s="1"/>
  <c r="EJ225" i="44"/>
  <c r="FE225" i="44" s="1"/>
  <c r="EY215" i="44"/>
  <c r="EQ214" i="44"/>
  <c r="EX214" i="44"/>
  <c r="FE214" i="44"/>
  <c r="EY199" i="44"/>
  <c r="EQ198" i="44"/>
  <c r="EX198" i="44"/>
  <c r="FE198" i="44"/>
  <c r="ER185" i="44"/>
  <c r="EZ184" i="44"/>
  <c r="ES184" i="44"/>
  <c r="ER178" i="44"/>
  <c r="EL178" i="44"/>
  <c r="EJ173" i="44"/>
  <c r="FE173" i="44" s="1"/>
  <c r="EK173" i="44"/>
  <c r="EQ172" i="44"/>
  <c r="EX172" i="44"/>
  <c r="FE172" i="44"/>
  <c r="ES166" i="44"/>
  <c r="EJ166" i="44"/>
  <c r="EK154" i="44"/>
  <c r="EL154" i="44"/>
  <c r="ER143" i="44"/>
  <c r="FF143" i="44"/>
  <c r="ET142" i="44"/>
  <c r="EJ142" i="44"/>
  <c r="EK142" i="44"/>
  <c r="EL123" i="44"/>
  <c r="FG123" i="44" s="1"/>
  <c r="EJ123" i="44"/>
  <c r="EL260" i="44"/>
  <c r="FG260" i="44" s="1"/>
  <c r="EL253" i="44"/>
  <c r="FG253" i="44" s="1"/>
  <c r="EJ253" i="44"/>
  <c r="EQ253" i="44" s="1"/>
  <c r="ER248" i="44"/>
  <c r="EY248" i="44"/>
  <c r="FF248" i="44"/>
  <c r="ER228" i="44"/>
  <c r="EY228" i="44"/>
  <c r="FF228" i="44"/>
  <c r="EK208" i="44"/>
  <c r="ER208" i="44" s="1"/>
  <c r="EL208" i="44"/>
  <c r="ES208" i="44" s="1"/>
  <c r="EJ165" i="44"/>
  <c r="EQ165" i="44" s="1"/>
  <c r="EK165" i="44"/>
  <c r="ER165" i="44" s="1"/>
  <c r="EL162" i="44"/>
  <c r="EK162" i="44"/>
  <c r="EQ160" i="44"/>
  <c r="FE160" i="44"/>
  <c r="EJ153" i="44"/>
  <c r="EQ153" i="44" s="1"/>
  <c r="EL153" i="44"/>
  <c r="ES153" i="44" s="1"/>
  <c r="EK153" i="44"/>
  <c r="FF153" i="44" s="1"/>
  <c r="EK152" i="44"/>
  <c r="EY152" i="44" s="1"/>
  <c r="EJ152" i="44"/>
  <c r="EQ148" i="44"/>
  <c r="EX148" i="44"/>
  <c r="EK146" i="44"/>
  <c r="EL146" i="44"/>
  <c r="EL139" i="44"/>
  <c r="EZ139" i="44" s="1"/>
  <c r="EK139" i="44"/>
  <c r="EK168" i="44"/>
  <c r="EL168" i="44"/>
  <c r="ES168" i="44" s="1"/>
  <c r="EK164" i="44"/>
  <c r="ER164" i="44" s="1"/>
  <c r="EJ164" i="44"/>
  <c r="EK160" i="44"/>
  <c r="FF160" i="44" s="1"/>
  <c r="FA160" i="44"/>
  <c r="EL131" i="44"/>
  <c r="ES131" i="44" s="1"/>
  <c r="EK131" i="44"/>
  <c r="BA42" i="44"/>
  <c r="BH42" i="44" s="1"/>
  <c r="BA115" i="44"/>
  <c r="BH115" i="44" s="1"/>
  <c r="BD79" i="44"/>
  <c r="BD29" i="44"/>
  <c r="BA82" i="44"/>
  <c r="BG82" i="44" s="1"/>
  <c r="BA74" i="44"/>
  <c r="BH74" i="44" s="1"/>
  <c r="BA65" i="44"/>
  <c r="BG65" i="44" s="1"/>
  <c r="BA46" i="44"/>
  <c r="BA38" i="44"/>
  <c r="BA118" i="44"/>
  <c r="BH118" i="44" s="1"/>
  <c r="BA116" i="44"/>
  <c r="BH116" i="44" s="1"/>
  <c r="BA110" i="44"/>
  <c r="BH110" i="44" s="1"/>
  <c r="BA104" i="44"/>
  <c r="BH104" i="44" s="1"/>
  <c r="BA101" i="44"/>
  <c r="BH101" i="44" s="1"/>
  <c r="BA100" i="44"/>
  <c r="BH100" i="44" s="1"/>
  <c r="BA99" i="44"/>
  <c r="BH99" i="44" s="1"/>
  <c r="BA97" i="44"/>
  <c r="BH97" i="44" s="1"/>
  <c r="BA91" i="44"/>
  <c r="BA89" i="44"/>
  <c r="BH89" i="44" s="1"/>
  <c r="BA87" i="44"/>
  <c r="BH87" i="44" s="1"/>
  <c r="BA83" i="44"/>
  <c r="BH83" i="44" s="1"/>
  <c r="BA75" i="44"/>
  <c r="BH75" i="44" s="1"/>
  <c r="BA72" i="44"/>
  <c r="BH72" i="44" s="1"/>
  <c r="BA64" i="44"/>
  <c r="BH64" i="44" s="1"/>
  <c r="BA56" i="44"/>
  <c r="BA47" i="44"/>
  <c r="BA39" i="44"/>
  <c r="BH39" i="44" s="1"/>
  <c r="BA37" i="44"/>
  <c r="BA122" i="44"/>
  <c r="BH122" i="44" s="1"/>
  <c r="BA120" i="44"/>
  <c r="BH120" i="44" s="1"/>
  <c r="BA114" i="44"/>
  <c r="BH114" i="44" s="1"/>
  <c r="BA112" i="44"/>
  <c r="BA109" i="44"/>
  <c r="BH109" i="44" s="1"/>
  <c r="BA102" i="44"/>
  <c r="BH102" i="44" s="1"/>
  <c r="BA96" i="44"/>
  <c r="BF96" i="44" s="1"/>
  <c r="BA73" i="44"/>
  <c r="BA60" i="44"/>
  <c r="BA59" i="44"/>
  <c r="BA57" i="44"/>
  <c r="C38" i="46"/>
  <c r="AP538" i="43"/>
  <c r="AL538" i="43"/>
  <c r="AB538" i="43"/>
  <c r="AB540" i="43"/>
  <c r="W540" i="43"/>
  <c r="W538" i="43"/>
  <c r="W542" i="43"/>
  <c r="FG37" i="44"/>
  <c r="FE40" i="44"/>
  <c r="EZ37" i="44"/>
  <c r="ES41" i="44"/>
  <c r="FF40" i="44"/>
  <c r="FE28" i="44"/>
  <c r="FA27" i="44"/>
  <c r="I38" i="46"/>
  <c r="G38" i="46"/>
  <c r="E38" i="46"/>
  <c r="AL540" i="43"/>
  <c r="AG538" i="43"/>
  <c r="AP540" i="43"/>
  <c r="I51" i="46"/>
  <c r="AG542" i="43"/>
  <c r="AT540" i="43"/>
  <c r="E55" i="46"/>
  <c r="H51" i="46"/>
  <c r="C42" i="48"/>
  <c r="H53" i="46"/>
  <c r="H54" i="46" s="1"/>
  <c r="E16" i="49"/>
  <c r="C40" i="48"/>
  <c r="F55" i="46"/>
  <c r="AL542" i="43"/>
  <c r="AB542" i="43"/>
  <c r="AP542" i="43"/>
  <c r="C30" i="48"/>
  <c r="C34" i="48" s="1"/>
  <c r="D24" i="46"/>
  <c r="E18" i="49" s="1"/>
  <c r="J18" i="49"/>
  <c r="H528" i="43"/>
  <c r="E528" i="43"/>
  <c r="J22" i="46" s="1"/>
  <c r="AZ27" i="44"/>
  <c r="AV528" i="44"/>
  <c r="EL499" i="44"/>
  <c r="EK499" i="44"/>
  <c r="EJ499" i="44"/>
  <c r="CB528" i="44"/>
  <c r="BU528" i="44"/>
  <c r="W540" i="44"/>
  <c r="AP531" i="44"/>
  <c r="BX528" i="44"/>
  <c r="CA528" i="44"/>
  <c r="EL435" i="44"/>
  <c r="EK435" i="44"/>
  <c r="EJ435" i="44"/>
  <c r="H528" i="44"/>
  <c r="AL538" i="44"/>
  <c r="AL542" i="44"/>
  <c r="DK531" i="44"/>
  <c r="F46" i="46" s="1"/>
  <c r="BS528" i="44"/>
  <c r="FA97" i="44"/>
  <c r="FH97" i="44"/>
  <c r="ET97" i="44"/>
  <c r="ET79" i="44"/>
  <c r="FA79" i="44"/>
  <c r="FH79" i="44"/>
  <c r="FA67" i="44"/>
  <c r="FA41" i="44"/>
  <c r="FH41" i="44"/>
  <c r="ET41" i="44"/>
  <c r="EY79" i="44"/>
  <c r="FF79" i="44"/>
  <c r="ER79" i="44"/>
  <c r="EQ103" i="44"/>
  <c r="EX103" i="44"/>
  <c r="EQ87" i="44"/>
  <c r="FE87" i="44"/>
  <c r="EX87" i="44"/>
  <c r="EQ73" i="44"/>
  <c r="EQ71" i="44"/>
  <c r="EX71" i="44"/>
  <c r="EQ55" i="44"/>
  <c r="FE55" i="44"/>
  <c r="EX55" i="44"/>
  <c r="EX41" i="44"/>
  <c r="FE41" i="44"/>
  <c r="EQ41" i="44"/>
  <c r="EQ39" i="44"/>
  <c r="FE39" i="44"/>
  <c r="EX39" i="44"/>
  <c r="A527" i="43"/>
  <c r="L13" i="43" s="1"/>
  <c r="GA531" i="43" s="1"/>
  <c r="L45" i="46" s="1"/>
  <c r="BY528" i="44"/>
  <c r="AB540" i="44"/>
  <c r="AB541" i="44" s="1"/>
  <c r="AB542" i="44"/>
  <c r="DH531" i="44"/>
  <c r="E46" i="46" s="1"/>
  <c r="BW528" i="44"/>
  <c r="ET509" i="44"/>
  <c r="EQ245" i="44"/>
  <c r="EX245" i="44"/>
  <c r="FE245" i="44"/>
  <c r="AG531" i="44"/>
  <c r="AW528" i="44"/>
  <c r="FA117" i="44"/>
  <c r="FH117" i="44"/>
  <c r="ET117" i="44"/>
  <c r="FA101" i="44"/>
  <c r="FH101" i="44"/>
  <c r="ET101" i="44"/>
  <c r="ES109" i="44"/>
  <c r="EZ109" i="44"/>
  <c r="ES77" i="44"/>
  <c r="EZ77" i="44"/>
  <c r="ES45" i="44"/>
  <c r="EZ45" i="44"/>
  <c r="EY95" i="44"/>
  <c r="FF95" i="44"/>
  <c r="ER95" i="44"/>
  <c r="EY31" i="44"/>
  <c r="FF31" i="44"/>
  <c r="ER31" i="44"/>
  <c r="EX109" i="44"/>
  <c r="FE109" i="44"/>
  <c r="EQ109" i="44"/>
  <c r="EX93" i="44"/>
  <c r="FE93" i="44"/>
  <c r="EQ93" i="44"/>
  <c r="EX77" i="44"/>
  <c r="FE77" i="44"/>
  <c r="EQ77" i="44"/>
  <c r="EX61" i="44"/>
  <c r="FE61" i="44"/>
  <c r="EQ61" i="44"/>
  <c r="EX45" i="44"/>
  <c r="FE45" i="44"/>
  <c r="EQ45" i="44"/>
  <c r="EX29" i="44"/>
  <c r="FE29" i="44"/>
  <c r="EQ29" i="44"/>
  <c r="EQ27" i="44"/>
  <c r="FE27" i="44"/>
  <c r="EX27" i="44"/>
  <c r="EJ121" i="44"/>
  <c r="EL121" i="44"/>
  <c r="EK121" i="44"/>
  <c r="EK117" i="44"/>
  <c r="EJ117" i="44"/>
  <c r="EL117" i="44"/>
  <c r="EL495" i="44"/>
  <c r="EK495" i="44"/>
  <c r="EJ495" i="44"/>
  <c r="EZ485" i="44"/>
  <c r="FG485" i="44"/>
  <c r="ES485" i="44"/>
  <c r="FA468" i="44"/>
  <c r="FH468" i="44"/>
  <c r="ET468" i="44"/>
  <c r="ET451" i="44"/>
  <c r="FA451" i="44"/>
  <c r="FH451" i="44"/>
  <c r="EL431" i="44"/>
  <c r="EK431" i="44"/>
  <c r="EJ431" i="44"/>
  <c r="ET269" i="44"/>
  <c r="FH269" i="44"/>
  <c r="FA269" i="44"/>
  <c r="EX254" i="44"/>
  <c r="FE254" i="44"/>
  <c r="EQ254" i="44"/>
  <c r="BP528" i="44"/>
  <c r="AH531" i="44"/>
  <c r="AR531" i="44"/>
  <c r="AZ116" i="44"/>
  <c r="AZ108" i="44"/>
  <c r="AZ100" i="44"/>
  <c r="AZ92" i="44"/>
  <c r="AZ84" i="44"/>
  <c r="AZ76" i="44"/>
  <c r="AZ68" i="44"/>
  <c r="AZ60" i="44"/>
  <c r="AZ52" i="44"/>
  <c r="AZ44" i="44"/>
  <c r="AZ28" i="44"/>
  <c r="FA37" i="44"/>
  <c r="FH37" i="44"/>
  <c r="ET37" i="44"/>
  <c r="EY111" i="44"/>
  <c r="FF111" i="44"/>
  <c r="ER111" i="44"/>
  <c r="EY47" i="44"/>
  <c r="FF47" i="44"/>
  <c r="ER47" i="44"/>
  <c r="EQ47" i="44"/>
  <c r="FE47" i="44"/>
  <c r="EX33" i="44"/>
  <c r="FE33" i="44"/>
  <c r="EQ33" i="44"/>
  <c r="EQ31" i="44"/>
  <c r="FE31" i="44"/>
  <c r="ER445" i="44"/>
  <c r="EY445" i="44"/>
  <c r="FF445" i="44"/>
  <c r="FA440" i="44"/>
  <c r="FH440" i="44"/>
  <c r="ET440" i="44"/>
  <c r="ER211" i="44"/>
  <c r="FF211" i="44"/>
  <c r="EY211" i="44"/>
  <c r="AG542" i="44"/>
  <c r="AG543" i="44" s="1"/>
  <c r="X531" i="44"/>
  <c r="AI531" i="44"/>
  <c r="BZ528" i="44"/>
  <c r="ET105" i="44"/>
  <c r="EZ119" i="44"/>
  <c r="FG119" i="44"/>
  <c r="ES119" i="44"/>
  <c r="ES93" i="44"/>
  <c r="EZ93" i="44"/>
  <c r="FG93" i="44"/>
  <c r="ES61" i="44"/>
  <c r="EZ61" i="44"/>
  <c r="FG61" i="44"/>
  <c r="ES29" i="44"/>
  <c r="EZ29" i="44"/>
  <c r="FG29" i="44"/>
  <c r="EY63" i="44"/>
  <c r="FF63" i="44"/>
  <c r="ER63" i="44"/>
  <c r="EX101" i="44"/>
  <c r="FE101" i="44"/>
  <c r="EQ101" i="44"/>
  <c r="EX85" i="44"/>
  <c r="FE85" i="44"/>
  <c r="EQ85" i="44"/>
  <c r="EQ83" i="44"/>
  <c r="FE83" i="44"/>
  <c r="EX83" i="44"/>
  <c r="EX69" i="44"/>
  <c r="FE69" i="44"/>
  <c r="EQ69" i="44"/>
  <c r="EX53" i="44"/>
  <c r="FE53" i="44"/>
  <c r="EQ53" i="44"/>
  <c r="EQ51" i="44"/>
  <c r="FE51" i="44"/>
  <c r="EX51" i="44"/>
  <c r="EX37" i="44"/>
  <c r="FE37" i="44"/>
  <c r="EQ37" i="44"/>
  <c r="EQ35" i="44"/>
  <c r="FE35" i="44"/>
  <c r="EX35" i="44"/>
  <c r="ET525" i="44"/>
  <c r="FH525" i="44"/>
  <c r="FA525" i="44"/>
  <c r="EY522" i="44"/>
  <c r="ER522" i="44"/>
  <c r="FF522" i="44"/>
  <c r="EZ481" i="44"/>
  <c r="FG481" i="44"/>
  <c r="ES481" i="44"/>
  <c r="ET471" i="44"/>
  <c r="FA471" i="44"/>
  <c r="FH471" i="44"/>
  <c r="ES452" i="44"/>
  <c r="EZ452" i="44"/>
  <c r="FG452" i="44"/>
  <c r="ES432" i="44"/>
  <c r="EZ432" i="44"/>
  <c r="FG432" i="44"/>
  <c r="EK286" i="44"/>
  <c r="EJ286" i="44"/>
  <c r="EL286" i="44"/>
  <c r="ET115" i="44"/>
  <c r="FA115" i="44"/>
  <c r="FH115" i="44"/>
  <c r="FA85" i="44"/>
  <c r="FH85" i="44"/>
  <c r="FA81" i="44"/>
  <c r="FH81" i="44"/>
  <c r="ET51" i="44"/>
  <c r="FA51" i="44"/>
  <c r="FH51" i="44"/>
  <c r="EL520" i="44"/>
  <c r="EK520" i="44"/>
  <c r="EJ520" i="44"/>
  <c r="FG518" i="44"/>
  <c r="EZ518" i="44"/>
  <c r="EL512" i="44"/>
  <c r="EK512" i="44"/>
  <c r="EJ512" i="44"/>
  <c r="FG510" i="44"/>
  <c r="EZ510" i="44"/>
  <c r="EZ501" i="44"/>
  <c r="FG501" i="44"/>
  <c r="ES501" i="44"/>
  <c r="EZ497" i="44"/>
  <c r="FG497" i="44"/>
  <c r="ES497" i="44"/>
  <c r="ET487" i="44"/>
  <c r="FA487" i="44"/>
  <c r="FA484" i="44"/>
  <c r="FH484" i="44"/>
  <c r="ET484" i="44"/>
  <c r="ER481" i="44"/>
  <c r="EY481" i="44"/>
  <c r="FF481" i="44"/>
  <c r="ES468" i="44"/>
  <c r="EZ468" i="44"/>
  <c r="ET467" i="44"/>
  <c r="FA467" i="44"/>
  <c r="FH467" i="44"/>
  <c r="FA456" i="44"/>
  <c r="FH456" i="44"/>
  <c r="EL451" i="44"/>
  <c r="EK451" i="44"/>
  <c r="EJ451" i="44"/>
  <c r="EL447" i="44"/>
  <c r="EK447" i="44"/>
  <c r="EJ447" i="44"/>
  <c r="EZ437" i="44"/>
  <c r="FG437" i="44"/>
  <c r="ES437" i="44"/>
  <c r="EZ433" i="44"/>
  <c r="FG433" i="44"/>
  <c r="ES433" i="44"/>
  <c r="EQ417" i="44"/>
  <c r="EX417" i="44"/>
  <c r="FE417" i="44"/>
  <c r="ER404" i="44"/>
  <c r="EY404" i="44"/>
  <c r="FF404" i="44"/>
  <c r="EQ401" i="44"/>
  <c r="EX401" i="44"/>
  <c r="FE401" i="44"/>
  <c r="ER372" i="44"/>
  <c r="EY372" i="44"/>
  <c r="FF372" i="44"/>
  <c r="EQ369" i="44"/>
  <c r="EX369" i="44"/>
  <c r="FE369" i="44"/>
  <c r="EQ353" i="44"/>
  <c r="EX353" i="44"/>
  <c r="FE353" i="44"/>
  <c r="ER340" i="44"/>
  <c r="EY340" i="44"/>
  <c r="FF340" i="44"/>
  <c r="ER324" i="44"/>
  <c r="EY324" i="44"/>
  <c r="FF324" i="44"/>
  <c r="EQ305" i="44"/>
  <c r="EX305" i="44"/>
  <c r="FE305" i="44"/>
  <c r="EQ269" i="44"/>
  <c r="FE269" i="44"/>
  <c r="EX269" i="44"/>
  <c r="EK262" i="44"/>
  <c r="EJ262" i="44"/>
  <c r="EL262" i="44"/>
  <c r="EX246" i="44"/>
  <c r="FE246" i="44"/>
  <c r="EQ246" i="44"/>
  <c r="EY225" i="44"/>
  <c r="FF225" i="44"/>
  <c r="FG217" i="44"/>
  <c r="ES217" i="44"/>
  <c r="EZ217" i="44"/>
  <c r="FA199" i="44"/>
  <c r="FH199" i="44"/>
  <c r="ET199" i="44"/>
  <c r="BC528" i="44"/>
  <c r="AD531" i="44"/>
  <c r="AN531" i="44"/>
  <c r="BV528" i="44"/>
  <c r="DF531" i="44"/>
  <c r="DT528" i="44"/>
  <c r="L16" i="49" s="1"/>
  <c r="FH107" i="44"/>
  <c r="FH95" i="44"/>
  <c r="FH75" i="44"/>
  <c r="FH63" i="44"/>
  <c r="FH43" i="44"/>
  <c r="FH31" i="44"/>
  <c r="FA73" i="44"/>
  <c r="FH73" i="44"/>
  <c r="ET73" i="44"/>
  <c r="FA69" i="44"/>
  <c r="FH69" i="44"/>
  <c r="FH65" i="44"/>
  <c r="ET35" i="44"/>
  <c r="FA35" i="44"/>
  <c r="FH35" i="44"/>
  <c r="EZ27" i="44"/>
  <c r="FG27" i="44"/>
  <c r="ES27" i="44"/>
  <c r="ER105" i="44"/>
  <c r="EY105" i="44"/>
  <c r="FF105" i="44"/>
  <c r="ER73" i="44"/>
  <c r="EY73" i="44"/>
  <c r="FF73" i="44"/>
  <c r="ER41" i="44"/>
  <c r="EY41" i="44"/>
  <c r="FF41" i="44"/>
  <c r="EY526" i="44"/>
  <c r="ER526" i="44"/>
  <c r="ET521" i="44"/>
  <c r="FH521" i="44"/>
  <c r="ET513" i="44"/>
  <c r="FH513" i="44"/>
  <c r="ET503" i="44"/>
  <c r="FA503" i="44"/>
  <c r="FH500" i="44"/>
  <c r="FH487" i="44"/>
  <c r="ET483" i="44"/>
  <c r="FA483" i="44"/>
  <c r="FH483" i="44"/>
  <c r="FG468" i="44"/>
  <c r="EL467" i="44"/>
  <c r="EK467" i="44"/>
  <c r="EJ467" i="44"/>
  <c r="EL463" i="44"/>
  <c r="EK463" i="44"/>
  <c r="EJ463" i="44"/>
  <c r="EZ453" i="44"/>
  <c r="FG453" i="44"/>
  <c r="ES453" i="44"/>
  <c r="EZ449" i="44"/>
  <c r="FG449" i="44"/>
  <c r="ES449" i="44"/>
  <c r="ET439" i="44"/>
  <c r="FA439" i="44"/>
  <c r="FA436" i="44"/>
  <c r="EQ421" i="44"/>
  <c r="EX421" i="44"/>
  <c r="FE421" i="44"/>
  <c r="EQ389" i="44"/>
  <c r="EX389" i="44"/>
  <c r="FE389" i="44"/>
  <c r="EQ373" i="44"/>
  <c r="EX373" i="44"/>
  <c r="FE373" i="44"/>
  <c r="EQ325" i="44"/>
  <c r="EX325" i="44"/>
  <c r="FE325" i="44"/>
  <c r="EQ309" i="44"/>
  <c r="EX309" i="44"/>
  <c r="FE309" i="44"/>
  <c r="EQ293" i="44"/>
  <c r="EX293" i="44"/>
  <c r="FE293" i="44"/>
  <c r="ER280" i="44"/>
  <c r="EY280" i="44"/>
  <c r="FF280" i="44"/>
  <c r="ET261" i="44"/>
  <c r="FH261" i="44"/>
  <c r="FA261" i="44"/>
  <c r="EL207" i="44"/>
  <c r="EJ207" i="44"/>
  <c r="EK207" i="44"/>
  <c r="ER169" i="44"/>
  <c r="EY169" i="44"/>
  <c r="FF169" i="44"/>
  <c r="FA156" i="44"/>
  <c r="FH156" i="44"/>
  <c r="ET156" i="44"/>
  <c r="EI528" i="44"/>
  <c r="FH113" i="44"/>
  <c r="ET83" i="44"/>
  <c r="FA83" i="44"/>
  <c r="FH83" i="44"/>
  <c r="FA57" i="44"/>
  <c r="FA53" i="44"/>
  <c r="FH53" i="44"/>
  <c r="FA49" i="44"/>
  <c r="EZ103" i="44"/>
  <c r="FG103" i="44"/>
  <c r="EZ87" i="44"/>
  <c r="FG87" i="44"/>
  <c r="EZ71" i="44"/>
  <c r="FG71" i="44"/>
  <c r="EZ55" i="44"/>
  <c r="FG55" i="44"/>
  <c r="EZ39" i="44"/>
  <c r="FG39" i="44"/>
  <c r="EY115" i="44"/>
  <c r="FF115" i="44"/>
  <c r="ER115" i="44"/>
  <c r="EY83" i="44"/>
  <c r="FF83" i="44"/>
  <c r="ER83" i="44"/>
  <c r="EY51" i="44"/>
  <c r="FF51" i="44"/>
  <c r="ER51" i="44"/>
  <c r="EY35" i="44"/>
  <c r="FF35" i="44"/>
  <c r="ER35" i="44"/>
  <c r="EL524" i="44"/>
  <c r="EK524" i="44"/>
  <c r="EJ524" i="44"/>
  <c r="ES518" i="44"/>
  <c r="EL516" i="44"/>
  <c r="EK516" i="44"/>
  <c r="EJ516" i="44"/>
  <c r="FG514" i="44"/>
  <c r="EZ514" i="44"/>
  <c r="FA513" i="44"/>
  <c r="ES510" i="44"/>
  <c r="EL508" i="44"/>
  <c r="EK508" i="44"/>
  <c r="EJ508" i="44"/>
  <c r="FH503" i="44"/>
  <c r="ER493" i="44"/>
  <c r="EY493" i="44"/>
  <c r="FF493" i="44"/>
  <c r="FA488" i="44"/>
  <c r="EL483" i="44"/>
  <c r="EK483" i="44"/>
  <c r="EJ483" i="44"/>
  <c r="ES480" i="44"/>
  <c r="EZ480" i="44"/>
  <c r="FG480" i="44"/>
  <c r="EL479" i="44"/>
  <c r="EK479" i="44"/>
  <c r="EJ479" i="44"/>
  <c r="EZ469" i="44"/>
  <c r="FG469" i="44"/>
  <c r="ES469" i="44"/>
  <c r="EZ465" i="44"/>
  <c r="FG465" i="44"/>
  <c r="ES465" i="44"/>
  <c r="ET455" i="44"/>
  <c r="FA455" i="44"/>
  <c r="ER449" i="44"/>
  <c r="EY449" i="44"/>
  <c r="FF449" i="44"/>
  <c r="FH439" i="44"/>
  <c r="ES436" i="44"/>
  <c r="EZ436" i="44"/>
  <c r="ER429" i="44"/>
  <c r="EY429" i="44"/>
  <c r="FF429" i="44"/>
  <c r="ER424" i="44"/>
  <c r="EY424" i="44"/>
  <c r="FF424" i="44"/>
  <c r="ER392" i="44"/>
  <c r="EY392" i="44"/>
  <c r="ER360" i="44"/>
  <c r="EY360" i="44"/>
  <c r="ER344" i="44"/>
  <c r="EY344" i="44"/>
  <c r="ER328" i="44"/>
  <c r="EY328" i="44"/>
  <c r="ER296" i="44"/>
  <c r="EY296" i="44"/>
  <c r="ES278" i="44"/>
  <c r="FG278" i="44"/>
  <c r="EZ278" i="44"/>
  <c r="EX222" i="44"/>
  <c r="FE222" i="44"/>
  <c r="EQ222" i="44"/>
  <c r="ET167" i="44"/>
  <c r="FA167" i="44"/>
  <c r="FH167" i="44"/>
  <c r="FA33" i="44"/>
  <c r="FH33" i="44"/>
  <c r="EZ115" i="44"/>
  <c r="FG115" i="44"/>
  <c r="EZ99" i="44"/>
  <c r="FG99" i="44"/>
  <c r="EZ83" i="44"/>
  <c r="FG83" i="44"/>
  <c r="EZ67" i="44"/>
  <c r="FG67" i="44"/>
  <c r="EZ51" i="44"/>
  <c r="FG51" i="44"/>
  <c r="EZ35" i="44"/>
  <c r="FG35" i="44"/>
  <c r="EY91" i="44"/>
  <c r="FF91" i="44"/>
  <c r="EY59" i="44"/>
  <c r="FF59" i="44"/>
  <c r="EY27" i="44"/>
  <c r="FF27" i="44"/>
  <c r="EJ120" i="44"/>
  <c r="EK120" i="44"/>
  <c r="EL120" i="44"/>
  <c r="EJ116" i="44"/>
  <c r="EK116" i="44"/>
  <c r="EL116" i="44"/>
  <c r="EQ526" i="44"/>
  <c r="EX526" i="44"/>
  <c r="FE526" i="44"/>
  <c r="EQ522" i="44"/>
  <c r="EX522" i="44"/>
  <c r="FE522" i="44"/>
  <c r="ET507" i="44"/>
  <c r="FA507" i="44"/>
  <c r="FH507" i="44"/>
  <c r="EZ505" i="44"/>
  <c r="FG505" i="44"/>
  <c r="EL503" i="44"/>
  <c r="EK503" i="44"/>
  <c r="EJ503" i="44"/>
  <c r="FA492" i="44"/>
  <c r="FH492" i="44"/>
  <c r="ET491" i="44"/>
  <c r="FA491" i="44"/>
  <c r="ES488" i="44"/>
  <c r="EZ488" i="44"/>
  <c r="EL487" i="44"/>
  <c r="EK487" i="44"/>
  <c r="EJ487" i="44"/>
  <c r="ER485" i="44"/>
  <c r="EY485" i="44"/>
  <c r="ET475" i="44"/>
  <c r="FA475" i="44"/>
  <c r="EL471" i="44"/>
  <c r="EK471" i="44"/>
  <c r="EJ471" i="44"/>
  <c r="FA460" i="44"/>
  <c r="FH460" i="44"/>
  <c r="ET459" i="44"/>
  <c r="FA459" i="44"/>
  <c r="EZ457" i="44"/>
  <c r="FG457" i="44"/>
  <c r="ES456" i="44"/>
  <c r="EZ456" i="44"/>
  <c r="EL455" i="44"/>
  <c r="EK455" i="44"/>
  <c r="EJ455" i="44"/>
  <c r="ER453" i="44"/>
  <c r="EY453" i="44"/>
  <c r="ET443" i="44"/>
  <c r="FA443" i="44"/>
  <c r="EL439" i="44"/>
  <c r="EK439" i="44"/>
  <c r="EJ439" i="44"/>
  <c r="FA428" i="44"/>
  <c r="FH428" i="44"/>
  <c r="ET427" i="44"/>
  <c r="FA427" i="44"/>
  <c r="EZ425" i="44"/>
  <c r="FG425" i="44"/>
  <c r="EY422" i="44"/>
  <c r="FF422" i="44"/>
  <c r="EY418" i="44"/>
  <c r="FF418" i="44"/>
  <c r="ER418" i="44"/>
  <c r="FA412" i="44"/>
  <c r="EY406" i="44"/>
  <c r="FF406" i="44"/>
  <c r="EY402" i="44"/>
  <c r="FF402" i="44"/>
  <c r="ER402" i="44"/>
  <c r="FA396" i="44"/>
  <c r="FH396" i="44"/>
  <c r="EY390" i="44"/>
  <c r="FF390" i="44"/>
  <c r="EY386" i="44"/>
  <c r="FF386" i="44"/>
  <c r="ER386" i="44"/>
  <c r="FA380" i="44"/>
  <c r="FH380" i="44"/>
  <c r="EY374" i="44"/>
  <c r="FF374" i="44"/>
  <c r="EY370" i="44"/>
  <c r="FF370" i="44"/>
  <c r="ER370" i="44"/>
  <c r="FA364" i="44"/>
  <c r="FH364" i="44"/>
  <c r="EZ361" i="44"/>
  <c r="FG361" i="44"/>
  <c r="ES361" i="44"/>
  <c r="EY358" i="44"/>
  <c r="FF358" i="44"/>
  <c r="EY354" i="44"/>
  <c r="FF354" i="44"/>
  <c r="ER354" i="44"/>
  <c r="FH348" i="44"/>
  <c r="EZ345" i="44"/>
  <c r="FG345" i="44"/>
  <c r="ES345" i="44"/>
  <c r="EY342" i="44"/>
  <c r="FF342" i="44"/>
  <c r="EY338" i="44"/>
  <c r="FF338" i="44"/>
  <c r="ER338" i="44"/>
  <c r="EY326" i="44"/>
  <c r="FF326" i="44"/>
  <c r="EY322" i="44"/>
  <c r="FF322" i="44"/>
  <c r="ER322" i="44"/>
  <c r="FA316" i="44"/>
  <c r="FH316" i="44"/>
  <c r="EZ313" i="44"/>
  <c r="FG313" i="44"/>
  <c r="ES313" i="44"/>
  <c r="EY310" i="44"/>
  <c r="FF310" i="44"/>
  <c r="EY306" i="44"/>
  <c r="FF306" i="44"/>
  <c r="ER306" i="44"/>
  <c r="EZ297" i="44"/>
  <c r="FG297" i="44"/>
  <c r="ES297" i="44"/>
  <c r="EY294" i="44"/>
  <c r="FF294" i="44"/>
  <c r="ET285" i="44"/>
  <c r="FH285" i="44"/>
  <c r="FA285" i="44"/>
  <c r="EK278" i="44"/>
  <c r="EJ278" i="44"/>
  <c r="ES270" i="44"/>
  <c r="FG270" i="44"/>
  <c r="EZ270" i="44"/>
  <c r="ER264" i="44"/>
  <c r="EY264" i="44"/>
  <c r="FF264" i="44"/>
  <c r="EQ261" i="44"/>
  <c r="FE261" i="44"/>
  <c r="EX261" i="44"/>
  <c r="EX238" i="44"/>
  <c r="FE238" i="44"/>
  <c r="EQ238" i="44"/>
  <c r="FH192" i="44"/>
  <c r="ET192" i="44"/>
  <c r="FA192" i="44"/>
  <c r="ER149" i="44"/>
  <c r="EY149" i="44"/>
  <c r="FF149" i="44"/>
  <c r="DJ531" i="44"/>
  <c r="X556" i="44" s="1"/>
  <c r="O30" i="49" s="1"/>
  <c r="FF113" i="44"/>
  <c r="FF81" i="44"/>
  <c r="FF49" i="44"/>
  <c r="FF33" i="44"/>
  <c r="FA109" i="44"/>
  <c r="FH109" i="44"/>
  <c r="FA93" i="44"/>
  <c r="FH93" i="44"/>
  <c r="FA77" i="44"/>
  <c r="FH77" i="44"/>
  <c r="FA61" i="44"/>
  <c r="FH61" i="44"/>
  <c r="FA45" i="44"/>
  <c r="FH45" i="44"/>
  <c r="FA29" i="44"/>
  <c r="FH29" i="44"/>
  <c r="EL111" i="44"/>
  <c r="EL95" i="44"/>
  <c r="EL79" i="44"/>
  <c r="EL63" i="44"/>
  <c r="EL47" i="44"/>
  <c r="EL31" i="44"/>
  <c r="EY119" i="44"/>
  <c r="FF119" i="44"/>
  <c r="EK103" i="44"/>
  <c r="EK87" i="44"/>
  <c r="EK71" i="44"/>
  <c r="EK55" i="44"/>
  <c r="EK39" i="44"/>
  <c r="EJ114" i="44"/>
  <c r="EK114" i="44"/>
  <c r="EL114" i="44"/>
  <c r="EJ110" i="44"/>
  <c r="EK110" i="44"/>
  <c r="EL110" i="44"/>
  <c r="EJ106" i="44"/>
  <c r="EK106" i="44"/>
  <c r="EL106" i="44"/>
  <c r="EJ102" i="44"/>
  <c r="EK102" i="44"/>
  <c r="EL102" i="44"/>
  <c r="EJ98" i="44"/>
  <c r="EK98" i="44"/>
  <c r="EL98" i="44"/>
  <c r="EJ94" i="44"/>
  <c r="EK94" i="44"/>
  <c r="EL94" i="44"/>
  <c r="EJ90" i="44"/>
  <c r="EK90" i="44"/>
  <c r="EL90" i="44"/>
  <c r="EJ86" i="44"/>
  <c r="EK86" i="44"/>
  <c r="EL86" i="44"/>
  <c r="EJ82" i="44"/>
  <c r="EK82" i="44"/>
  <c r="EL82" i="44"/>
  <c r="EJ78" i="44"/>
  <c r="EK78" i="44"/>
  <c r="EL78" i="44"/>
  <c r="EJ74" i="44"/>
  <c r="EK74" i="44"/>
  <c r="EL74" i="44"/>
  <c r="EJ70" i="44"/>
  <c r="EK70" i="44"/>
  <c r="EL70" i="44"/>
  <c r="EJ66" i="44"/>
  <c r="EK66" i="44"/>
  <c r="EL66" i="44"/>
  <c r="EJ62" i="44"/>
  <c r="EK62" i="44"/>
  <c r="EL62" i="44"/>
  <c r="EJ58" i="44"/>
  <c r="EK58" i="44"/>
  <c r="EL58" i="44"/>
  <c r="EJ54" i="44"/>
  <c r="EK54" i="44"/>
  <c r="EL54" i="44"/>
  <c r="EJ50" i="44"/>
  <c r="EK50" i="44"/>
  <c r="EL50" i="44"/>
  <c r="EJ46" i="44"/>
  <c r="EK46" i="44"/>
  <c r="EL46" i="44"/>
  <c r="EJ42" i="44"/>
  <c r="EK42" i="44"/>
  <c r="EL42" i="44"/>
  <c r="EJ38" i="44"/>
  <c r="EK38" i="44"/>
  <c r="EL38" i="44"/>
  <c r="EJ34" i="44"/>
  <c r="EK34" i="44"/>
  <c r="EL34" i="44"/>
  <c r="EJ30" i="44"/>
  <c r="EK30" i="44"/>
  <c r="EL30" i="44"/>
  <c r="EK525" i="44"/>
  <c r="EJ525" i="44"/>
  <c r="EK521" i="44"/>
  <c r="EJ521" i="44"/>
  <c r="EK517" i="44"/>
  <c r="EJ517" i="44"/>
  <c r="EK513" i="44"/>
  <c r="EJ513" i="44"/>
  <c r="EK509" i="44"/>
  <c r="EJ509" i="44"/>
  <c r="EL507" i="44"/>
  <c r="EK507" i="44"/>
  <c r="EJ507" i="44"/>
  <c r="FA496" i="44"/>
  <c r="FH496" i="44"/>
  <c r="EZ493" i="44"/>
  <c r="FG493" i="44"/>
  <c r="EL491" i="44"/>
  <c r="EK491" i="44"/>
  <c r="EJ491" i="44"/>
  <c r="FA480" i="44"/>
  <c r="FH480" i="44"/>
  <c r="EZ477" i="44"/>
  <c r="FG477" i="44"/>
  <c r="ES476" i="44"/>
  <c r="EZ476" i="44"/>
  <c r="EL475" i="44"/>
  <c r="EK475" i="44"/>
  <c r="EJ475" i="44"/>
  <c r="ER473" i="44"/>
  <c r="EY473" i="44"/>
  <c r="FA464" i="44"/>
  <c r="FH464" i="44"/>
  <c r="EL459" i="44"/>
  <c r="EK459" i="44"/>
  <c r="EJ459" i="44"/>
  <c r="ER457" i="44"/>
  <c r="EY457" i="44"/>
  <c r="FA448" i="44"/>
  <c r="FH448" i="44"/>
  <c r="EZ445" i="44"/>
  <c r="FG445" i="44"/>
  <c r="EL443" i="44"/>
  <c r="EK443" i="44"/>
  <c r="EJ443" i="44"/>
  <c r="FA432" i="44"/>
  <c r="FH432" i="44"/>
  <c r="EZ429" i="44"/>
  <c r="FG429" i="44"/>
  <c r="EL427" i="44"/>
  <c r="EK427" i="44"/>
  <c r="EJ427" i="44"/>
  <c r="FA424" i="44"/>
  <c r="FH424" i="44"/>
  <c r="EJ418" i="44"/>
  <c r="EL418" i="44"/>
  <c r="EJ414" i="44"/>
  <c r="EL414" i="44"/>
  <c r="EK414" i="44"/>
  <c r="FA408" i="44"/>
  <c r="FH408" i="44"/>
  <c r="ET408" i="44"/>
  <c r="EJ402" i="44"/>
  <c r="EL402" i="44"/>
  <c r="EJ398" i="44"/>
  <c r="EL398" i="44"/>
  <c r="EK398" i="44"/>
  <c r="FA392" i="44"/>
  <c r="EZ389" i="44"/>
  <c r="FG389" i="44"/>
  <c r="ES389" i="44"/>
  <c r="EJ386" i="44"/>
  <c r="EL386" i="44"/>
  <c r="EJ382" i="44"/>
  <c r="EL382" i="44"/>
  <c r="EK382" i="44"/>
  <c r="FH376" i="44"/>
  <c r="EJ370" i="44"/>
  <c r="EL370" i="44"/>
  <c r="EJ366" i="44"/>
  <c r="EL366" i="44"/>
  <c r="EK366" i="44"/>
  <c r="FA360" i="44"/>
  <c r="FH360" i="44"/>
  <c r="ET360" i="44"/>
  <c r="EJ354" i="44"/>
  <c r="EL354" i="44"/>
  <c r="EJ350" i="44"/>
  <c r="EL350" i="44"/>
  <c r="EK350" i="44"/>
  <c r="FH344" i="44"/>
  <c r="EZ341" i="44"/>
  <c r="FG341" i="44"/>
  <c r="ES341" i="44"/>
  <c r="EJ338" i="44"/>
  <c r="EL338" i="44"/>
  <c r="EJ334" i="44"/>
  <c r="EL334" i="44"/>
  <c r="EK334" i="44"/>
  <c r="FH328" i="44"/>
  <c r="EZ325" i="44"/>
  <c r="FG325" i="44"/>
  <c r="ES325" i="44"/>
  <c r="EJ322" i="44"/>
  <c r="EL322" i="44"/>
  <c r="EJ318" i="44"/>
  <c r="EL318" i="44"/>
  <c r="EK318" i="44"/>
  <c r="FA312" i="44"/>
  <c r="FH312" i="44"/>
  <c r="ET312" i="44"/>
  <c r="EZ309" i="44"/>
  <c r="FG309" i="44"/>
  <c r="ES309" i="44"/>
  <c r="EJ306" i="44"/>
  <c r="EL306" i="44"/>
  <c r="EJ302" i="44"/>
  <c r="EL302" i="44"/>
  <c r="EK302" i="44"/>
  <c r="FA296" i="44"/>
  <c r="FH296" i="44"/>
  <c r="ET296" i="44"/>
  <c r="EQ285" i="44"/>
  <c r="FE285" i="44"/>
  <c r="EX285" i="44"/>
  <c r="EK270" i="44"/>
  <c r="EJ270" i="44"/>
  <c r="EY241" i="44"/>
  <c r="FF241" i="44"/>
  <c r="EX230" i="44"/>
  <c r="FE230" i="44"/>
  <c r="EQ230" i="44"/>
  <c r="EQ221" i="44"/>
  <c r="EX221" i="44"/>
  <c r="FE221" i="44"/>
  <c r="FA211" i="44"/>
  <c r="ET211" i="44"/>
  <c r="FH211" i="44"/>
  <c r="FH208" i="44"/>
  <c r="ET208" i="44"/>
  <c r="FA208" i="44"/>
  <c r="EY193" i="44"/>
  <c r="ER193" i="44"/>
  <c r="FF193" i="44"/>
  <c r="ER488" i="44"/>
  <c r="EY488" i="44"/>
  <c r="FF488" i="44"/>
  <c r="ER480" i="44"/>
  <c r="EY480" i="44"/>
  <c r="FF480" i="44"/>
  <c r="ER476" i="44"/>
  <c r="EY476" i="44"/>
  <c r="FF476" i="44"/>
  <c r="ER468" i="44"/>
  <c r="EY468" i="44"/>
  <c r="FF468" i="44"/>
  <c r="ER456" i="44"/>
  <c r="EY456" i="44"/>
  <c r="FF456" i="44"/>
  <c r="ER436" i="44"/>
  <c r="EY436" i="44"/>
  <c r="FF436" i="44"/>
  <c r="ER432" i="44"/>
  <c r="EY432" i="44"/>
  <c r="FF432" i="44"/>
  <c r="FA420" i="44"/>
  <c r="EZ417" i="44"/>
  <c r="FG417" i="44"/>
  <c r="ER416" i="44"/>
  <c r="EY416" i="44"/>
  <c r="EJ410" i="44"/>
  <c r="EL410" i="44"/>
  <c r="FA404" i="44"/>
  <c r="FH404" i="44"/>
  <c r="ER400" i="44"/>
  <c r="EY400" i="44"/>
  <c r="EQ397" i="44"/>
  <c r="EX397" i="44"/>
  <c r="EJ394" i="44"/>
  <c r="EL394" i="44"/>
  <c r="FA388" i="44"/>
  <c r="FH388" i="44"/>
  <c r="EQ381" i="44"/>
  <c r="EX381" i="44"/>
  <c r="EJ378" i="44"/>
  <c r="EL378" i="44"/>
  <c r="EZ369" i="44"/>
  <c r="FG369" i="44"/>
  <c r="ER368" i="44"/>
  <c r="EY368" i="44"/>
  <c r="EQ365" i="44"/>
  <c r="EX365" i="44"/>
  <c r="EJ362" i="44"/>
  <c r="EL362" i="44"/>
  <c r="FA356" i="44"/>
  <c r="FH356" i="44"/>
  <c r="EZ353" i="44"/>
  <c r="FG353" i="44"/>
  <c r="ER352" i="44"/>
  <c r="EY352" i="44"/>
  <c r="EJ346" i="44"/>
  <c r="EL346" i="44"/>
  <c r="FA340" i="44"/>
  <c r="FH340" i="44"/>
  <c r="ER336" i="44"/>
  <c r="EY336" i="44"/>
  <c r="EQ333" i="44"/>
  <c r="EX333" i="44"/>
  <c r="EJ330" i="44"/>
  <c r="EL330" i="44"/>
  <c r="FH324" i="44"/>
  <c r="EJ314" i="44"/>
  <c r="EL314" i="44"/>
  <c r="FA308" i="44"/>
  <c r="EZ305" i="44"/>
  <c r="FG305" i="44"/>
  <c r="ER304" i="44"/>
  <c r="EY304" i="44"/>
  <c r="EJ298" i="44"/>
  <c r="EL298" i="44"/>
  <c r="FA292" i="44"/>
  <c r="FH292" i="44"/>
  <c r="EK290" i="44"/>
  <c r="EJ290" i="44"/>
  <c r="EQ289" i="44"/>
  <c r="FE289" i="44"/>
  <c r="EK282" i="44"/>
  <c r="EJ282" i="44"/>
  <c r="EQ281" i="44"/>
  <c r="FE281" i="44"/>
  <c r="ER276" i="44"/>
  <c r="EY276" i="44"/>
  <c r="EK274" i="44"/>
  <c r="EJ274" i="44"/>
  <c r="EK266" i="44"/>
  <c r="EJ266" i="44"/>
  <c r="ER260" i="44"/>
  <c r="EY260" i="44"/>
  <c r="EJ251" i="44"/>
  <c r="EL251" i="44"/>
  <c r="EK251" i="44"/>
  <c r="EJ243" i="44"/>
  <c r="EL243" i="44"/>
  <c r="EK243" i="44"/>
  <c r="EJ235" i="44"/>
  <c r="EL235" i="44"/>
  <c r="EK235" i="44"/>
  <c r="EJ227" i="44"/>
  <c r="EL227" i="44"/>
  <c r="EK227" i="44"/>
  <c r="EJ219" i="44"/>
  <c r="EL219" i="44"/>
  <c r="EK219" i="44"/>
  <c r="FH212" i="44"/>
  <c r="ET212" i="44"/>
  <c r="FA212" i="44"/>
  <c r="EJ209" i="44"/>
  <c r="EL209" i="44"/>
  <c r="EL203" i="44"/>
  <c r="EJ203" i="44"/>
  <c r="EK203" i="44"/>
  <c r="FA195" i="44"/>
  <c r="ET195" i="44"/>
  <c r="FH195" i="44"/>
  <c r="EJ189" i="44"/>
  <c r="EL189" i="44"/>
  <c r="EK189" i="44"/>
  <c r="EQ184" i="44"/>
  <c r="EX184" i="44"/>
  <c r="FE184" i="44"/>
  <c r="FA183" i="44"/>
  <c r="FH183" i="44"/>
  <c r="ET183" i="44"/>
  <c r="ES172" i="44"/>
  <c r="EZ172" i="44"/>
  <c r="EZ169" i="44"/>
  <c r="FG169" i="44"/>
  <c r="ES169" i="44"/>
  <c r="EL147" i="44"/>
  <c r="EK147" i="44"/>
  <c r="EJ147" i="44"/>
  <c r="FH140" i="44"/>
  <c r="ET136" i="44"/>
  <c r="FH136" i="44"/>
  <c r="FA136" i="44"/>
  <c r="FG112" i="44"/>
  <c r="FG108" i="44"/>
  <c r="FG104" i="44"/>
  <c r="FG96" i="44"/>
  <c r="FG92" i="44"/>
  <c r="FG88" i="44"/>
  <c r="FG84" i="44"/>
  <c r="FG80" i="44"/>
  <c r="FG76" i="44"/>
  <c r="FG72" i="44"/>
  <c r="FG68" i="44"/>
  <c r="FG64" i="44"/>
  <c r="FG60" i="44"/>
  <c r="FG56" i="44"/>
  <c r="FG52" i="44"/>
  <c r="FG48" i="44"/>
  <c r="FG44" i="44"/>
  <c r="FG40" i="44"/>
  <c r="FG36" i="44"/>
  <c r="FG32" i="44"/>
  <c r="FG28" i="44"/>
  <c r="EZ112" i="44"/>
  <c r="EZ108" i="44"/>
  <c r="EZ104" i="44"/>
  <c r="EZ96" i="44"/>
  <c r="EZ92" i="44"/>
  <c r="EZ88" i="44"/>
  <c r="EZ84" i="44"/>
  <c r="EZ80" i="44"/>
  <c r="EZ76" i="44"/>
  <c r="EZ72" i="44"/>
  <c r="EZ68" i="44"/>
  <c r="EZ64" i="44"/>
  <c r="EZ60" i="44"/>
  <c r="EZ56" i="44"/>
  <c r="EZ52" i="44"/>
  <c r="EZ48" i="44"/>
  <c r="EZ44" i="44"/>
  <c r="EZ40" i="44"/>
  <c r="EZ36" i="44"/>
  <c r="EZ32" i="44"/>
  <c r="EZ28" i="44"/>
  <c r="EX118" i="44"/>
  <c r="EJ504" i="44"/>
  <c r="EJ500" i="44"/>
  <c r="EJ496" i="44"/>
  <c r="EQ493" i="44"/>
  <c r="EX493" i="44"/>
  <c r="FE493" i="44"/>
  <c r="EJ492" i="44"/>
  <c r="EJ488" i="44"/>
  <c r="EQ485" i="44"/>
  <c r="EX485" i="44"/>
  <c r="FE485" i="44"/>
  <c r="EJ484" i="44"/>
  <c r="EQ481" i="44"/>
  <c r="EX481" i="44"/>
  <c r="FE481" i="44"/>
  <c r="EJ480" i="44"/>
  <c r="EJ476" i="44"/>
  <c r="EQ473" i="44"/>
  <c r="EX473" i="44"/>
  <c r="FE473" i="44"/>
  <c r="EJ472" i="44"/>
  <c r="EJ468" i="44"/>
  <c r="EJ464" i="44"/>
  <c r="EJ460" i="44"/>
  <c r="EJ456" i="44"/>
  <c r="EJ452" i="44"/>
  <c r="EJ448" i="44"/>
  <c r="EQ445" i="44"/>
  <c r="EX445" i="44"/>
  <c r="FE445" i="44"/>
  <c r="EJ444" i="44"/>
  <c r="EJ440" i="44"/>
  <c r="EJ436" i="44"/>
  <c r="EJ432" i="44"/>
  <c r="EQ429" i="44"/>
  <c r="EX429" i="44"/>
  <c r="FE429" i="44"/>
  <c r="EJ428" i="44"/>
  <c r="EJ422" i="44"/>
  <c r="EL422" i="44"/>
  <c r="ET420" i="44"/>
  <c r="FF416" i="44"/>
  <c r="FH416" i="44"/>
  <c r="ER412" i="44"/>
  <c r="EY412" i="44"/>
  <c r="EK410" i="44"/>
  <c r="EQ409" i="44"/>
  <c r="EX409" i="44"/>
  <c r="EJ406" i="44"/>
  <c r="EL406" i="44"/>
  <c r="ET404" i="44"/>
  <c r="FF400" i="44"/>
  <c r="EZ397" i="44"/>
  <c r="FG397" i="44"/>
  <c r="EK394" i="44"/>
  <c r="EQ393" i="44"/>
  <c r="EX393" i="44"/>
  <c r="EJ390" i="44"/>
  <c r="EL390" i="44"/>
  <c r="ET388" i="44"/>
  <c r="FA384" i="44"/>
  <c r="FH384" i="44"/>
  <c r="EZ381" i="44"/>
  <c r="FG381" i="44"/>
  <c r="ER380" i="44"/>
  <c r="EY380" i="44"/>
  <c r="EK378" i="44"/>
  <c r="EJ374" i="44"/>
  <c r="EL374" i="44"/>
  <c r="FF368" i="44"/>
  <c r="FA368" i="44"/>
  <c r="FH368" i="44"/>
  <c r="ER364" i="44"/>
  <c r="EY364" i="44"/>
  <c r="EK362" i="44"/>
  <c r="EQ361" i="44"/>
  <c r="EX361" i="44"/>
  <c r="EJ358" i="44"/>
  <c r="EL358" i="44"/>
  <c r="ET356" i="44"/>
  <c r="FF352" i="44"/>
  <c r="FA352" i="44"/>
  <c r="FH352" i="44"/>
  <c r="ER348" i="44"/>
  <c r="EY348" i="44"/>
  <c r="EK346" i="44"/>
  <c r="EQ345" i="44"/>
  <c r="EX345" i="44"/>
  <c r="EJ342" i="44"/>
  <c r="EL342" i="44"/>
  <c r="ET340" i="44"/>
  <c r="FF336" i="44"/>
  <c r="FH336" i="44"/>
  <c r="EZ333" i="44"/>
  <c r="FG333" i="44"/>
  <c r="EK330" i="44"/>
  <c r="EQ329" i="44"/>
  <c r="EX329" i="44"/>
  <c r="EJ326" i="44"/>
  <c r="EL326" i="44"/>
  <c r="ER316" i="44"/>
  <c r="EY316" i="44"/>
  <c r="EK314" i="44"/>
  <c r="EJ310" i="44"/>
  <c r="EL310" i="44"/>
  <c r="ET308" i="44"/>
  <c r="FF304" i="44"/>
  <c r="FA304" i="44"/>
  <c r="FH304" i="44"/>
  <c r="EY300" i="44"/>
  <c r="EK298" i="44"/>
  <c r="EQ297" i="44"/>
  <c r="EX297" i="44"/>
  <c r="EJ294" i="44"/>
  <c r="EL294" i="44"/>
  <c r="ET292" i="44"/>
  <c r="EL290" i="44"/>
  <c r="ET289" i="44"/>
  <c r="FH289" i="44"/>
  <c r="EL282" i="44"/>
  <c r="ET281" i="44"/>
  <c r="FH281" i="44"/>
  <c r="EL274" i="44"/>
  <c r="ET273" i="44"/>
  <c r="EL266" i="44"/>
  <c r="FH265" i="44"/>
  <c r="EK258" i="44"/>
  <c r="EL258" i="44"/>
  <c r="EJ258" i="44"/>
  <c r="EK250" i="44"/>
  <c r="EL250" i="44"/>
  <c r="EJ250" i="44"/>
  <c r="EK242" i="44"/>
  <c r="EL242" i="44"/>
  <c r="EJ242" i="44"/>
  <c r="EK234" i="44"/>
  <c r="EL234" i="44"/>
  <c r="EJ234" i="44"/>
  <c r="EK226" i="44"/>
  <c r="EL226" i="44"/>
  <c r="EJ226" i="44"/>
  <c r="EK218" i="44"/>
  <c r="EL218" i="44"/>
  <c r="EJ218" i="44"/>
  <c r="EK209" i="44"/>
  <c r="FG201" i="44"/>
  <c r="ES201" i="44"/>
  <c r="EZ201" i="44"/>
  <c r="ER191" i="44"/>
  <c r="EY191" i="44"/>
  <c r="FF191" i="44"/>
  <c r="EL187" i="44"/>
  <c r="EJ187" i="44"/>
  <c r="EK187" i="44"/>
  <c r="FA172" i="44"/>
  <c r="FH172" i="44"/>
  <c r="ET172" i="44"/>
  <c r="EL167" i="44"/>
  <c r="EK167" i="44"/>
  <c r="EJ167" i="44"/>
  <c r="ET155" i="44"/>
  <c r="FA155" i="44"/>
  <c r="ES152" i="44"/>
  <c r="EZ152" i="44"/>
  <c r="FG152" i="44"/>
  <c r="ET151" i="44"/>
  <c r="FA151" i="44"/>
  <c r="FH151" i="44"/>
  <c r="FA129" i="44"/>
  <c r="FA125" i="44"/>
  <c r="S531" i="44"/>
  <c r="ES404" i="44"/>
  <c r="EZ404" i="44"/>
  <c r="FG404" i="44"/>
  <c r="ES380" i="44"/>
  <c r="EZ380" i="44"/>
  <c r="FG380" i="44"/>
  <c r="ES368" i="44"/>
  <c r="EZ368" i="44"/>
  <c r="FG368" i="44"/>
  <c r="ES364" i="44"/>
  <c r="EZ364" i="44"/>
  <c r="FG364" i="44"/>
  <c r="ES360" i="44"/>
  <c r="EZ360" i="44"/>
  <c r="FG360" i="44"/>
  <c r="ES352" i="44"/>
  <c r="EZ352" i="44"/>
  <c r="FG352" i="44"/>
  <c r="ES340" i="44"/>
  <c r="EZ340" i="44"/>
  <c r="FG340" i="44"/>
  <c r="ES316" i="44"/>
  <c r="EZ316" i="44"/>
  <c r="FG316" i="44"/>
  <c r="ES304" i="44"/>
  <c r="EZ304" i="44"/>
  <c r="FG304" i="44"/>
  <c r="ES296" i="44"/>
  <c r="EZ296" i="44"/>
  <c r="FG296" i="44"/>
  <c r="ES288" i="44"/>
  <c r="EZ288" i="44"/>
  <c r="FG288" i="44"/>
  <c r="ES284" i="44"/>
  <c r="EZ284" i="44"/>
  <c r="FG284" i="44"/>
  <c r="ES276" i="44"/>
  <c r="EZ276" i="44"/>
  <c r="FG276" i="44"/>
  <c r="ES268" i="44"/>
  <c r="EZ268" i="44"/>
  <c r="FG268" i="44"/>
  <c r="EJ255" i="44"/>
  <c r="EL255" i="44"/>
  <c r="EK255" i="44"/>
  <c r="EY253" i="44"/>
  <c r="FF253" i="44"/>
  <c r="EJ247" i="44"/>
  <c r="EL247" i="44"/>
  <c r="EK247" i="44"/>
  <c r="EY245" i="44"/>
  <c r="FF245" i="44"/>
  <c r="EJ239" i="44"/>
  <c r="EL239" i="44"/>
  <c r="EK239" i="44"/>
  <c r="EY237" i="44"/>
  <c r="FF237" i="44"/>
  <c r="EJ231" i="44"/>
  <c r="EL231" i="44"/>
  <c r="EK231" i="44"/>
  <c r="EJ223" i="44"/>
  <c r="EL223" i="44"/>
  <c r="EK223" i="44"/>
  <c r="EY221" i="44"/>
  <c r="FF221" i="44"/>
  <c r="FA215" i="44"/>
  <c r="FH215" i="44"/>
  <c r="ET215" i="44"/>
  <c r="EJ205" i="44"/>
  <c r="EL205" i="44"/>
  <c r="EK205" i="44"/>
  <c r="EQ200" i="44"/>
  <c r="EX200" i="44"/>
  <c r="ET180" i="44"/>
  <c r="ET171" i="44"/>
  <c r="FA171" i="44"/>
  <c r="EL163" i="44"/>
  <c r="EK163" i="44"/>
  <c r="EJ163" i="44"/>
  <c r="FH160" i="44"/>
  <c r="ES145" i="44"/>
  <c r="FG145" i="44"/>
  <c r="EZ145" i="44"/>
  <c r="ES143" i="44"/>
  <c r="EZ143" i="44"/>
  <c r="FG143" i="44"/>
  <c r="ES133" i="44"/>
  <c r="FG133" i="44"/>
  <c r="EZ133" i="44"/>
  <c r="ET124" i="44"/>
  <c r="EJ424" i="44"/>
  <c r="EJ420" i="44"/>
  <c r="EJ416" i="44"/>
  <c r="EJ412" i="44"/>
  <c r="EJ408" i="44"/>
  <c r="EJ404" i="44"/>
  <c r="EJ400" i="44"/>
  <c r="ER397" i="44"/>
  <c r="EY397" i="44"/>
  <c r="FF397" i="44"/>
  <c r="EJ396" i="44"/>
  <c r="EJ392" i="44"/>
  <c r="ER389" i="44"/>
  <c r="EY389" i="44"/>
  <c r="FF389" i="44"/>
  <c r="EJ388" i="44"/>
  <c r="EJ384" i="44"/>
  <c r="EJ380" i="44"/>
  <c r="EJ376" i="44"/>
  <c r="EJ372" i="44"/>
  <c r="ER369" i="44"/>
  <c r="EY369" i="44"/>
  <c r="FF369" i="44"/>
  <c r="EJ368" i="44"/>
  <c r="EJ364" i="44"/>
  <c r="ER361" i="44"/>
  <c r="EY361" i="44"/>
  <c r="FF361" i="44"/>
  <c r="EJ360" i="44"/>
  <c r="EJ356" i="44"/>
  <c r="EJ352" i="44"/>
  <c r="EJ348" i="44"/>
  <c r="EJ344" i="44"/>
  <c r="EJ340" i="44"/>
  <c r="EJ336" i="44"/>
  <c r="ER333" i="44"/>
  <c r="EY333" i="44"/>
  <c r="FF333" i="44"/>
  <c r="EJ332" i="44"/>
  <c r="EJ328" i="44"/>
  <c r="ER325" i="44"/>
  <c r="EY325" i="44"/>
  <c r="FF325" i="44"/>
  <c r="EJ324" i="44"/>
  <c r="EJ320" i="44"/>
  <c r="EJ316" i="44"/>
  <c r="EJ312" i="44"/>
  <c r="EJ308" i="44"/>
  <c r="ER305" i="44"/>
  <c r="EY305" i="44"/>
  <c r="FF305" i="44"/>
  <c r="EJ304" i="44"/>
  <c r="EJ300" i="44"/>
  <c r="ER297" i="44"/>
  <c r="EY297" i="44"/>
  <c r="FF297" i="44"/>
  <c r="EJ296" i="44"/>
  <c r="ER293" i="44"/>
  <c r="EY293" i="44"/>
  <c r="FF293" i="44"/>
  <c r="EJ292" i="44"/>
  <c r="EL289" i="44"/>
  <c r="EK289" i="44"/>
  <c r="EL285" i="44"/>
  <c r="EK285" i="44"/>
  <c r="EL281" i="44"/>
  <c r="EK281" i="44"/>
  <c r="EL277" i="44"/>
  <c r="EK277" i="44"/>
  <c r="EL273" i="44"/>
  <c r="EK273" i="44"/>
  <c r="EL269" i="44"/>
  <c r="EK269" i="44"/>
  <c r="EL265" i="44"/>
  <c r="EK265" i="44"/>
  <c r="EL261" i="44"/>
  <c r="EK261" i="44"/>
  <c r="EQ257" i="44"/>
  <c r="EX257" i="44"/>
  <c r="EK254" i="44"/>
  <c r="EL254" i="44"/>
  <c r="ER253" i="44"/>
  <c r="EK246" i="44"/>
  <c r="EL246" i="44"/>
  <c r="ER245" i="44"/>
  <c r="EQ241" i="44"/>
  <c r="EX241" i="44"/>
  <c r="EK238" i="44"/>
  <c r="EL238" i="44"/>
  <c r="ER237" i="44"/>
  <c r="EK230" i="44"/>
  <c r="EL230" i="44"/>
  <c r="EK222" i="44"/>
  <c r="EL222" i="44"/>
  <c r="ER221" i="44"/>
  <c r="EQ216" i="44"/>
  <c r="EX216" i="44"/>
  <c r="FH196" i="44"/>
  <c r="ER195" i="44"/>
  <c r="FF195" i="44"/>
  <c r="EJ193" i="44"/>
  <c r="EL193" i="44"/>
  <c r="EL191" i="44"/>
  <c r="EJ191" i="44"/>
  <c r="FG185" i="44"/>
  <c r="ES185" i="44"/>
  <c r="EL179" i="44"/>
  <c r="EK179" i="44"/>
  <c r="EJ179" i="44"/>
  <c r="FA176" i="44"/>
  <c r="FH176" i="44"/>
  <c r="EZ173" i="44"/>
  <c r="FG173" i="44"/>
  <c r="EL151" i="44"/>
  <c r="EK151" i="44"/>
  <c r="EJ151" i="44"/>
  <c r="ET145" i="44"/>
  <c r="FH145" i="44"/>
  <c r="FA145" i="44"/>
  <c r="ET141" i="44"/>
  <c r="FH141" i="44"/>
  <c r="FA141" i="44"/>
  <c r="FF217" i="44"/>
  <c r="EJ217" i="44"/>
  <c r="FF215" i="44"/>
  <c r="EL215" i="44"/>
  <c r="EJ215" i="44"/>
  <c r="FG212" i="44"/>
  <c r="FE208" i="44"/>
  <c r="FF201" i="44"/>
  <c r="EJ201" i="44"/>
  <c r="FF199" i="44"/>
  <c r="EL199" i="44"/>
  <c r="EJ199" i="44"/>
  <c r="FF185" i="44"/>
  <c r="EJ185" i="44"/>
  <c r="FF183" i="44"/>
  <c r="EL183" i="44"/>
  <c r="EJ183" i="44"/>
  <c r="ER177" i="44"/>
  <c r="EY177" i="44"/>
  <c r="EL175" i="44"/>
  <c r="EK175" i="44"/>
  <c r="EJ175" i="44"/>
  <c r="FA168" i="44"/>
  <c r="FH168" i="44"/>
  <c r="EZ165" i="44"/>
  <c r="FG165" i="44"/>
  <c r="ES164" i="44"/>
  <c r="EZ164" i="44"/>
  <c r="ER161" i="44"/>
  <c r="EY161" i="44"/>
  <c r="EL159" i="44"/>
  <c r="EK159" i="44"/>
  <c r="EJ159" i="44"/>
  <c r="EZ149" i="44"/>
  <c r="FG149" i="44"/>
  <c r="ES148" i="44"/>
  <c r="EZ148" i="44"/>
  <c r="ET144" i="44"/>
  <c r="FH144" i="44"/>
  <c r="ES137" i="44"/>
  <c r="FG137" i="44"/>
  <c r="ET133" i="44"/>
  <c r="FH133" i="44"/>
  <c r="ET128" i="44"/>
  <c r="FH128" i="44"/>
  <c r="Q531" i="44"/>
  <c r="FG249" i="44"/>
  <c r="ES245" i="44"/>
  <c r="EZ245" i="44"/>
  <c r="FG245" i="44"/>
  <c r="ES241" i="44"/>
  <c r="EZ241" i="44"/>
  <c r="FG241" i="44"/>
  <c r="ES221" i="44"/>
  <c r="EZ221" i="44"/>
  <c r="FG221" i="44"/>
  <c r="EJ213" i="44"/>
  <c r="EL211" i="44"/>
  <c r="EJ211" i="44"/>
  <c r="EJ197" i="44"/>
  <c r="EL195" i="44"/>
  <c r="EJ195" i="44"/>
  <c r="EJ181" i="44"/>
  <c r="EZ177" i="44"/>
  <c r="FG177" i="44"/>
  <c r="ES176" i="44"/>
  <c r="EZ176" i="44"/>
  <c r="ET175" i="44"/>
  <c r="FA175" i="44"/>
  <c r="EL171" i="44"/>
  <c r="EK171" i="44"/>
  <c r="EJ171" i="44"/>
  <c r="FA164" i="44"/>
  <c r="FH164" i="44"/>
  <c r="EZ161" i="44"/>
  <c r="FG161" i="44"/>
  <c r="ES160" i="44"/>
  <c r="EZ160" i="44"/>
  <c r="ET159" i="44"/>
  <c r="FA159" i="44"/>
  <c r="EL155" i="44"/>
  <c r="EK155" i="44"/>
  <c r="EJ155" i="44"/>
  <c r="FA148" i="44"/>
  <c r="FH148" i="44"/>
  <c r="ES141" i="44"/>
  <c r="FG141" i="44"/>
  <c r="ET137" i="44"/>
  <c r="FH137" i="44"/>
  <c r="ET132" i="44"/>
  <c r="FH132" i="44"/>
  <c r="ER216" i="44"/>
  <c r="EY216" i="44"/>
  <c r="FF216" i="44"/>
  <c r="ER212" i="44"/>
  <c r="EY212" i="44"/>
  <c r="FF212" i="44"/>
  <c r="ER200" i="44"/>
  <c r="EY200" i="44"/>
  <c r="FF200" i="44"/>
  <c r="ER184" i="44"/>
  <c r="EY184" i="44"/>
  <c r="FF184" i="44"/>
  <c r="ER176" i="44"/>
  <c r="EY176" i="44"/>
  <c r="FF176" i="44"/>
  <c r="ER172" i="44"/>
  <c r="EY172" i="44"/>
  <c r="FF172" i="44"/>
  <c r="ER148" i="44"/>
  <c r="EY148" i="44"/>
  <c r="FF148" i="44"/>
  <c r="EK144" i="44"/>
  <c r="EL144" i="44"/>
  <c r="EK140" i="44"/>
  <c r="EL140" i="44"/>
  <c r="EK136" i="44"/>
  <c r="EL136" i="44"/>
  <c r="EK132" i="44"/>
  <c r="EL132" i="44"/>
  <c r="EK128" i="44"/>
  <c r="EL128" i="44"/>
  <c r="EK124" i="44"/>
  <c r="EL124" i="44"/>
  <c r="U531" i="44"/>
  <c r="AK531" i="44"/>
  <c r="EQ177" i="44"/>
  <c r="EX177" i="44"/>
  <c r="FE177" i="44"/>
  <c r="EQ169" i="44"/>
  <c r="EX169" i="44"/>
  <c r="FE169" i="44"/>
  <c r="EQ161" i="44"/>
  <c r="EX161" i="44"/>
  <c r="FE161" i="44"/>
  <c r="EQ149" i="44"/>
  <c r="EX149" i="44"/>
  <c r="FE149" i="44"/>
  <c r="EJ145" i="44"/>
  <c r="EK145" i="44"/>
  <c r="EJ141" i="44"/>
  <c r="EK141" i="44"/>
  <c r="EJ137" i="44"/>
  <c r="EK137" i="44"/>
  <c r="EJ133" i="44"/>
  <c r="EK133" i="44"/>
  <c r="EJ129" i="44"/>
  <c r="EK129" i="44"/>
  <c r="EJ125" i="44"/>
  <c r="EK125" i="44"/>
  <c r="AF531" i="44"/>
  <c r="E528" i="44"/>
  <c r="J23" i="46" s="1"/>
  <c r="BA121" i="44"/>
  <c r="BH121" i="44" s="1"/>
  <c r="BA117" i="44"/>
  <c r="BH117" i="44" s="1"/>
  <c r="BD112" i="44"/>
  <c r="BA113" i="44"/>
  <c r="BH113" i="44" s="1"/>
  <c r="BD108" i="44"/>
  <c r="BD91" i="44"/>
  <c r="D91" i="44" s="1"/>
  <c r="BD107" i="44"/>
  <c r="BD50" i="44"/>
  <c r="BD31" i="44"/>
  <c r="DS33" i="44"/>
  <c r="DS528" i="44" s="1"/>
  <c r="DS531" i="44" s="1"/>
  <c r="M114" i="49" s="1"/>
  <c r="DR528" i="44"/>
  <c r="DR531" i="44" s="1"/>
  <c r="BA88" i="44"/>
  <c r="BA68" i="44"/>
  <c r="BD62" i="44"/>
  <c r="BA52" i="44"/>
  <c r="BD51" i="44"/>
  <c r="BH531" i="43" l="1"/>
  <c r="GO531" i="43"/>
  <c r="BD84" i="44"/>
  <c r="ES535" i="43"/>
  <c r="CL528" i="43"/>
  <c r="CF528" i="43"/>
  <c r="CG528" i="43"/>
  <c r="CZ528" i="43"/>
  <c r="HT528" i="43"/>
  <c r="HJ540" i="43" s="1"/>
  <c r="FI528" i="43"/>
  <c r="FI531" i="43" s="1"/>
  <c r="EV528" i="43"/>
  <c r="EX528" i="43"/>
  <c r="EX531" i="43" s="1"/>
  <c r="ES528" i="43"/>
  <c r="FF528" i="43"/>
  <c r="GV441" i="43"/>
  <c r="GU441" i="43"/>
  <c r="GX441" i="43"/>
  <c r="GW441" i="43"/>
  <c r="GU385" i="43"/>
  <c r="GX385" i="43"/>
  <c r="GW385" i="43"/>
  <c r="GV385" i="43"/>
  <c r="GU369" i="43"/>
  <c r="GX369" i="43"/>
  <c r="GW369" i="43"/>
  <c r="GV369" i="43"/>
  <c r="GW353" i="43"/>
  <c r="GV353" i="43"/>
  <c r="GU353" i="43"/>
  <c r="GX353" i="43"/>
  <c r="GV313" i="43"/>
  <c r="GU313" i="43"/>
  <c r="GW313" i="43"/>
  <c r="GX313" i="43"/>
  <c r="GU257" i="43"/>
  <c r="GX257" i="43"/>
  <c r="GW257" i="43"/>
  <c r="GV257" i="43"/>
  <c r="GU233" i="43"/>
  <c r="GV233" i="43"/>
  <c r="GX233" i="43"/>
  <c r="GW233" i="43"/>
  <c r="GU181" i="43"/>
  <c r="GX181" i="43"/>
  <c r="GW181" i="43"/>
  <c r="GV181" i="43"/>
  <c r="GV141" i="43"/>
  <c r="GU141" i="43"/>
  <c r="GX141" i="43"/>
  <c r="GW141" i="43"/>
  <c r="GU504" i="43"/>
  <c r="GW504" i="43"/>
  <c r="GX504" i="43"/>
  <c r="GV504" i="43"/>
  <c r="GX400" i="43"/>
  <c r="GU400" i="43"/>
  <c r="GV400" i="43"/>
  <c r="GW400" i="43"/>
  <c r="GV392" i="43"/>
  <c r="GU392" i="43"/>
  <c r="GX392" i="43"/>
  <c r="GW392" i="43"/>
  <c r="GW304" i="43"/>
  <c r="GV304" i="43"/>
  <c r="GX304" i="43"/>
  <c r="GU304" i="43"/>
  <c r="GX272" i="43"/>
  <c r="GW272" i="43"/>
  <c r="GU272" i="43"/>
  <c r="GV272" i="43"/>
  <c r="GV264" i="43"/>
  <c r="GU264" i="43"/>
  <c r="GX264" i="43"/>
  <c r="GW264" i="43"/>
  <c r="GV148" i="43"/>
  <c r="GU148" i="43"/>
  <c r="GX148" i="43"/>
  <c r="GW148" i="43"/>
  <c r="GV124" i="43"/>
  <c r="GU124" i="43"/>
  <c r="GX124" i="43"/>
  <c r="GW124" i="43"/>
  <c r="GV507" i="43"/>
  <c r="GX507" i="43"/>
  <c r="GU507" i="43"/>
  <c r="GW507" i="43"/>
  <c r="GW499" i="43"/>
  <c r="GV499" i="43"/>
  <c r="GU499" i="43"/>
  <c r="GX499" i="43"/>
  <c r="GV451" i="43"/>
  <c r="GW451" i="43"/>
  <c r="GX451" i="43"/>
  <c r="GU451" i="43"/>
  <c r="GX411" i="43"/>
  <c r="GW411" i="43"/>
  <c r="GV411" i="43"/>
  <c r="GU411" i="43"/>
  <c r="GW363" i="43"/>
  <c r="GU363" i="43"/>
  <c r="GX363" i="43"/>
  <c r="GV363" i="43"/>
  <c r="GV335" i="43"/>
  <c r="GU335" i="43"/>
  <c r="GX335" i="43"/>
  <c r="GW335" i="43"/>
  <c r="GU331" i="43"/>
  <c r="GW331" i="43"/>
  <c r="GX331" i="43"/>
  <c r="GV331" i="43"/>
  <c r="GX311" i="43"/>
  <c r="GW311" i="43"/>
  <c r="GU311" i="43"/>
  <c r="GV311" i="43"/>
  <c r="GW239" i="43"/>
  <c r="GX239" i="43"/>
  <c r="GV239" i="43"/>
  <c r="GU239" i="43"/>
  <c r="GV211" i="43"/>
  <c r="GU211" i="43"/>
  <c r="GX211" i="43"/>
  <c r="GW211" i="43"/>
  <c r="GV195" i="43"/>
  <c r="GU195" i="43"/>
  <c r="GX195" i="43"/>
  <c r="GW195" i="43"/>
  <c r="GW131" i="43"/>
  <c r="GV131" i="43"/>
  <c r="GU131" i="43"/>
  <c r="GX131" i="43"/>
  <c r="GU498" i="43"/>
  <c r="GX498" i="43"/>
  <c r="GW498" i="43"/>
  <c r="GV498" i="43"/>
  <c r="GW318" i="43"/>
  <c r="GX318" i="43"/>
  <c r="GV318" i="43"/>
  <c r="GU318" i="43"/>
  <c r="GX481" i="43"/>
  <c r="GW481" i="43"/>
  <c r="GV481" i="43"/>
  <c r="GU481" i="43"/>
  <c r="GU361" i="43"/>
  <c r="GV361" i="43"/>
  <c r="GX361" i="43"/>
  <c r="GW361" i="43"/>
  <c r="GW337" i="43"/>
  <c r="GU337" i="43"/>
  <c r="GX337" i="43"/>
  <c r="GV337" i="43"/>
  <c r="GV297" i="43"/>
  <c r="GU297" i="43"/>
  <c r="GW297" i="43"/>
  <c r="GX297" i="43"/>
  <c r="GX193" i="43"/>
  <c r="GW193" i="43"/>
  <c r="GV193" i="43"/>
  <c r="GU193" i="43"/>
  <c r="GU177" i="43"/>
  <c r="GX177" i="43"/>
  <c r="GW177" i="43"/>
  <c r="GV177" i="43"/>
  <c r="GV153" i="43"/>
  <c r="GW153" i="43"/>
  <c r="GX153" i="43"/>
  <c r="GU153" i="43"/>
  <c r="GX452" i="43"/>
  <c r="GW452" i="43"/>
  <c r="GU452" i="43"/>
  <c r="GV452" i="43"/>
  <c r="GV380" i="43"/>
  <c r="GU380" i="43"/>
  <c r="GX380" i="43"/>
  <c r="GW380" i="43"/>
  <c r="GV364" i="43"/>
  <c r="GX364" i="43"/>
  <c r="GW364" i="43"/>
  <c r="GU364" i="43"/>
  <c r="GU332" i="43"/>
  <c r="GX332" i="43"/>
  <c r="GV332" i="43"/>
  <c r="GW332" i="43"/>
  <c r="GW292" i="43"/>
  <c r="GV292" i="43"/>
  <c r="GX292" i="43"/>
  <c r="GU292" i="43"/>
  <c r="GU240" i="43"/>
  <c r="GX240" i="43"/>
  <c r="GV240" i="43"/>
  <c r="GW240" i="43"/>
  <c r="GU156" i="43"/>
  <c r="GV156" i="43"/>
  <c r="GX156" i="43"/>
  <c r="GW156" i="43"/>
  <c r="GX516" i="43"/>
  <c r="GW516" i="43"/>
  <c r="GV516" i="43"/>
  <c r="GU516" i="43"/>
  <c r="GW491" i="43"/>
  <c r="GV491" i="43"/>
  <c r="GX491" i="43"/>
  <c r="GU491" i="43"/>
  <c r="GW471" i="43"/>
  <c r="GV471" i="43"/>
  <c r="GX471" i="43"/>
  <c r="GU471" i="43"/>
  <c r="GV447" i="43"/>
  <c r="GU447" i="43"/>
  <c r="GX447" i="43"/>
  <c r="GW447" i="43"/>
  <c r="GW391" i="43"/>
  <c r="GV391" i="43"/>
  <c r="GU391" i="43"/>
  <c r="GX391" i="43"/>
  <c r="GX207" i="43"/>
  <c r="GW207" i="43"/>
  <c r="GV207" i="43"/>
  <c r="GU207" i="43"/>
  <c r="GW127" i="43"/>
  <c r="GV127" i="43"/>
  <c r="GU127" i="43"/>
  <c r="GX127" i="43"/>
  <c r="GV434" i="43"/>
  <c r="GU434" i="43"/>
  <c r="GW434" i="43"/>
  <c r="GX434" i="43"/>
  <c r="GX378" i="43"/>
  <c r="GW378" i="43"/>
  <c r="GV378" i="43"/>
  <c r="GU378" i="43"/>
  <c r="GV354" i="43"/>
  <c r="GU354" i="43"/>
  <c r="GX354" i="43"/>
  <c r="GW354" i="43"/>
  <c r="GW282" i="43"/>
  <c r="GX282" i="43"/>
  <c r="GU282" i="43"/>
  <c r="GV282" i="43"/>
  <c r="GU266" i="43"/>
  <c r="GX266" i="43"/>
  <c r="GW266" i="43"/>
  <c r="GV266" i="43"/>
  <c r="GX190" i="43"/>
  <c r="GW190" i="43"/>
  <c r="GV190" i="43"/>
  <c r="GU190" i="43"/>
  <c r="GX146" i="43"/>
  <c r="GW146" i="43"/>
  <c r="GV146" i="43"/>
  <c r="GU146" i="43"/>
  <c r="GX138" i="43"/>
  <c r="GW138" i="43"/>
  <c r="GV138" i="43"/>
  <c r="GU138" i="43"/>
  <c r="GX122" i="43"/>
  <c r="GW122" i="43"/>
  <c r="GV122" i="43"/>
  <c r="GU122" i="43"/>
  <c r="GM531" i="43"/>
  <c r="GV473" i="43"/>
  <c r="GU473" i="43"/>
  <c r="GX473" i="43"/>
  <c r="GW473" i="43"/>
  <c r="GW457" i="43"/>
  <c r="GV457" i="43"/>
  <c r="GU457" i="43"/>
  <c r="GX457" i="43"/>
  <c r="GW397" i="43"/>
  <c r="GU397" i="43"/>
  <c r="GV397" i="43"/>
  <c r="GX397" i="43"/>
  <c r="GX341" i="43"/>
  <c r="GW341" i="43"/>
  <c r="GV341" i="43"/>
  <c r="GU341" i="43"/>
  <c r="GV309" i="43"/>
  <c r="GU309" i="43"/>
  <c r="GW309" i="43"/>
  <c r="GX309" i="43"/>
  <c r="GU293" i="43"/>
  <c r="GX293" i="43"/>
  <c r="GV293" i="43"/>
  <c r="GW293" i="43"/>
  <c r="GV269" i="43"/>
  <c r="GU269" i="43"/>
  <c r="GW269" i="43"/>
  <c r="GX269" i="43"/>
  <c r="GW217" i="43"/>
  <c r="GV217" i="43"/>
  <c r="GU217" i="43"/>
  <c r="GX217" i="43"/>
  <c r="GW209" i="43"/>
  <c r="GV209" i="43"/>
  <c r="GU209" i="43"/>
  <c r="GX209" i="43"/>
  <c r="GW201" i="43"/>
  <c r="GV201" i="43"/>
  <c r="GU201" i="43"/>
  <c r="GX201" i="43"/>
  <c r="GW161" i="43"/>
  <c r="GV161" i="43"/>
  <c r="GU161" i="43"/>
  <c r="GX161" i="43"/>
  <c r="GW512" i="43"/>
  <c r="GV512" i="43"/>
  <c r="GU512" i="43"/>
  <c r="GX512" i="43"/>
  <c r="GU492" i="43"/>
  <c r="GW492" i="43"/>
  <c r="GX492" i="43"/>
  <c r="GV492" i="43"/>
  <c r="GV232" i="43"/>
  <c r="GU232" i="43"/>
  <c r="GX232" i="43"/>
  <c r="GW232" i="43"/>
  <c r="GU176" i="43"/>
  <c r="GX176" i="43"/>
  <c r="GW176" i="43"/>
  <c r="GV176" i="43"/>
  <c r="GV112" i="43"/>
  <c r="GU112" i="43"/>
  <c r="GX112" i="43"/>
  <c r="GW112" i="43"/>
  <c r="GV511" i="43"/>
  <c r="GU511" i="43"/>
  <c r="GX511" i="43"/>
  <c r="GW511" i="43"/>
  <c r="GX439" i="43"/>
  <c r="GW439" i="43"/>
  <c r="GV439" i="43"/>
  <c r="GU439" i="43"/>
  <c r="GV403" i="43"/>
  <c r="GU403" i="43"/>
  <c r="GX403" i="43"/>
  <c r="GW403" i="43"/>
  <c r="GW379" i="43"/>
  <c r="GV379" i="43"/>
  <c r="GU379" i="43"/>
  <c r="GX379" i="43"/>
  <c r="GX347" i="43"/>
  <c r="GW347" i="43"/>
  <c r="GV347" i="43"/>
  <c r="GU347" i="43"/>
  <c r="GU319" i="43"/>
  <c r="GW319" i="43"/>
  <c r="GX319" i="43"/>
  <c r="GV319" i="43"/>
  <c r="GV251" i="43"/>
  <c r="GU251" i="43"/>
  <c r="GW251" i="43"/>
  <c r="GX251" i="43"/>
  <c r="GV231" i="43"/>
  <c r="GU231" i="43"/>
  <c r="GX231" i="43"/>
  <c r="GW231" i="43"/>
  <c r="GU454" i="43"/>
  <c r="GX454" i="43"/>
  <c r="GW454" i="43"/>
  <c r="GV454" i="43"/>
  <c r="GW398" i="43"/>
  <c r="GV398" i="43"/>
  <c r="GU398" i="43"/>
  <c r="GX398" i="43"/>
  <c r="GX222" i="43"/>
  <c r="GW222" i="43"/>
  <c r="GV222" i="43"/>
  <c r="GU222" i="43"/>
  <c r="GU182" i="43"/>
  <c r="GX182" i="43"/>
  <c r="GW182" i="43"/>
  <c r="GV182" i="43"/>
  <c r="GU154" i="43"/>
  <c r="GW154" i="43"/>
  <c r="GX154" i="43"/>
  <c r="GV154" i="43"/>
  <c r="GV114" i="43"/>
  <c r="GU114" i="43"/>
  <c r="GX114" i="43"/>
  <c r="GW114" i="43"/>
  <c r="GX446" i="43"/>
  <c r="GW446" i="43"/>
  <c r="GV446" i="43"/>
  <c r="GU446" i="43"/>
  <c r="GV350" i="43"/>
  <c r="GU350" i="43"/>
  <c r="GX350" i="43"/>
  <c r="GW350" i="43"/>
  <c r="GU517" i="43"/>
  <c r="GX517" i="43"/>
  <c r="GW517" i="43"/>
  <c r="GV517" i="43"/>
  <c r="GX501" i="43"/>
  <c r="GW501" i="43"/>
  <c r="GV501" i="43"/>
  <c r="GU501" i="43"/>
  <c r="GV445" i="43"/>
  <c r="GU445" i="43"/>
  <c r="GX445" i="43"/>
  <c r="GW445" i="43"/>
  <c r="GU389" i="43"/>
  <c r="GX389" i="43"/>
  <c r="GW389" i="43"/>
  <c r="GV389" i="43"/>
  <c r="GU357" i="43"/>
  <c r="GX357" i="43"/>
  <c r="GV357" i="43"/>
  <c r="GW357" i="43"/>
  <c r="GX157" i="43"/>
  <c r="GU157" i="43"/>
  <c r="GV157" i="43"/>
  <c r="GW157" i="43"/>
  <c r="GU488" i="43"/>
  <c r="GW488" i="43"/>
  <c r="GX488" i="43"/>
  <c r="GV488" i="43"/>
  <c r="GX476" i="43"/>
  <c r="GW476" i="43"/>
  <c r="GV476" i="43"/>
  <c r="GU476" i="43"/>
  <c r="GX320" i="43"/>
  <c r="GU320" i="43"/>
  <c r="GV320" i="43"/>
  <c r="GW320" i="43"/>
  <c r="GW200" i="43"/>
  <c r="GV200" i="43"/>
  <c r="GU200" i="43"/>
  <c r="GX200" i="43"/>
  <c r="GW515" i="43"/>
  <c r="GV515" i="43"/>
  <c r="GU515" i="43"/>
  <c r="GX515" i="43"/>
  <c r="GV483" i="43"/>
  <c r="GU483" i="43"/>
  <c r="GX483" i="43"/>
  <c r="GW483" i="43"/>
  <c r="GX459" i="43"/>
  <c r="GW459" i="43"/>
  <c r="GV459" i="43"/>
  <c r="GU459" i="43"/>
  <c r="GW435" i="43"/>
  <c r="GU435" i="43"/>
  <c r="GX435" i="43"/>
  <c r="GV435" i="43"/>
  <c r="GW387" i="43"/>
  <c r="GV387" i="43"/>
  <c r="GU387" i="43"/>
  <c r="GX387" i="43"/>
  <c r="GV187" i="43"/>
  <c r="GU187" i="43"/>
  <c r="GX187" i="43"/>
  <c r="GW187" i="43"/>
  <c r="GU171" i="43"/>
  <c r="GX171" i="43"/>
  <c r="GW171" i="43"/>
  <c r="GV171" i="43"/>
  <c r="GV163" i="43"/>
  <c r="GU163" i="43"/>
  <c r="GX163" i="43"/>
  <c r="GW163" i="43"/>
  <c r="GU358" i="43"/>
  <c r="GV358" i="43"/>
  <c r="GW358" i="43"/>
  <c r="GX358" i="43"/>
  <c r="GU158" i="43"/>
  <c r="GX158" i="43"/>
  <c r="GV158" i="43"/>
  <c r="GW158" i="43"/>
  <c r="ET528" i="43"/>
  <c r="ET531" i="43" s="1"/>
  <c r="CV528" i="43"/>
  <c r="CU528" i="43"/>
  <c r="FG528" i="43"/>
  <c r="FG531" i="43" s="1"/>
  <c r="HR528" i="43"/>
  <c r="HH540" i="43" s="1"/>
  <c r="CT528" i="43"/>
  <c r="CY528" i="43"/>
  <c r="CY530" i="43" s="1"/>
  <c r="HS528" i="43"/>
  <c r="FJ528" i="43"/>
  <c r="FE536" i="43" s="1"/>
  <c r="FB528" i="43"/>
  <c r="ER528" i="43"/>
  <c r="GX197" i="43"/>
  <c r="GW197" i="43"/>
  <c r="GV197" i="43"/>
  <c r="GU197" i="43"/>
  <c r="GX508" i="43"/>
  <c r="GW508" i="43"/>
  <c r="GV508" i="43"/>
  <c r="GU508" i="43"/>
  <c r="GV448" i="43"/>
  <c r="GW448" i="43"/>
  <c r="GU448" i="43"/>
  <c r="GX448" i="43"/>
  <c r="GV388" i="43"/>
  <c r="GU388" i="43"/>
  <c r="GX388" i="43"/>
  <c r="GW388" i="43"/>
  <c r="GV296" i="43"/>
  <c r="GU296" i="43"/>
  <c r="GW296" i="43"/>
  <c r="GX296" i="43"/>
  <c r="GX220" i="43"/>
  <c r="GW220" i="43"/>
  <c r="GV220" i="43"/>
  <c r="GU220" i="43"/>
  <c r="GX188" i="43"/>
  <c r="GW188" i="43"/>
  <c r="GV188" i="43"/>
  <c r="GU188" i="43"/>
  <c r="GV164" i="43"/>
  <c r="GU164" i="43"/>
  <c r="GX164" i="43"/>
  <c r="GW164" i="43"/>
  <c r="GX299" i="43"/>
  <c r="GW299" i="43"/>
  <c r="GU299" i="43"/>
  <c r="GV299" i="43"/>
  <c r="GU203" i="43"/>
  <c r="GX203" i="43"/>
  <c r="GW203" i="43"/>
  <c r="GV203" i="43"/>
  <c r="GW123" i="43"/>
  <c r="GV123" i="43"/>
  <c r="GU123" i="43"/>
  <c r="GX123" i="43"/>
  <c r="GW107" i="43"/>
  <c r="GV107" i="43"/>
  <c r="GU107" i="43"/>
  <c r="GX107" i="43"/>
  <c r="GX490" i="43"/>
  <c r="GW490" i="43"/>
  <c r="GU490" i="43"/>
  <c r="GV490" i="43"/>
  <c r="GX302" i="43"/>
  <c r="GW302" i="43"/>
  <c r="GV302" i="43"/>
  <c r="GU302" i="43"/>
  <c r="GX270" i="43"/>
  <c r="GW270" i="43"/>
  <c r="GV270" i="43"/>
  <c r="GU270" i="43"/>
  <c r="GW226" i="43"/>
  <c r="GV226" i="43"/>
  <c r="GU226" i="43"/>
  <c r="GX226" i="43"/>
  <c r="GV206" i="43"/>
  <c r="GU206" i="43"/>
  <c r="GX206" i="43"/>
  <c r="GW206" i="43"/>
  <c r="GU406" i="43"/>
  <c r="GX406" i="43"/>
  <c r="GW406" i="43"/>
  <c r="GV406" i="43"/>
  <c r="GW366" i="43"/>
  <c r="GV366" i="43"/>
  <c r="GU366" i="43"/>
  <c r="GX366" i="43"/>
  <c r="GX126" i="43"/>
  <c r="GW126" i="43"/>
  <c r="GV126" i="43"/>
  <c r="GU126" i="43"/>
  <c r="GX110" i="43"/>
  <c r="GW110" i="43"/>
  <c r="GV110" i="43"/>
  <c r="GU110" i="43"/>
  <c r="GV497" i="43"/>
  <c r="GU497" i="43"/>
  <c r="GX497" i="43"/>
  <c r="GW497" i="43"/>
  <c r="GX489" i="43"/>
  <c r="GU489" i="43"/>
  <c r="GV489" i="43"/>
  <c r="GW489" i="43"/>
  <c r="GU377" i="43"/>
  <c r="GX377" i="43"/>
  <c r="GW377" i="43"/>
  <c r="GV377" i="43"/>
  <c r="GV289" i="43"/>
  <c r="GU289" i="43"/>
  <c r="GW289" i="43"/>
  <c r="GX289" i="43"/>
  <c r="GU281" i="43"/>
  <c r="GW281" i="43"/>
  <c r="GX281" i="43"/>
  <c r="GV281" i="43"/>
  <c r="GV273" i="43"/>
  <c r="GU273" i="43"/>
  <c r="GX273" i="43"/>
  <c r="GW273" i="43"/>
  <c r="GW249" i="43"/>
  <c r="GV249" i="43"/>
  <c r="GX249" i="43"/>
  <c r="GU249" i="43"/>
  <c r="GW185" i="43"/>
  <c r="GV185" i="43"/>
  <c r="GU185" i="43"/>
  <c r="GX185" i="43"/>
  <c r="GX145" i="43"/>
  <c r="GW145" i="43"/>
  <c r="GV145" i="43"/>
  <c r="GU145" i="43"/>
  <c r="GW500" i="43"/>
  <c r="GV500" i="43"/>
  <c r="GU500" i="43"/>
  <c r="GX500" i="43"/>
  <c r="GU484" i="43"/>
  <c r="GX484" i="43"/>
  <c r="GW484" i="43"/>
  <c r="GV484" i="43"/>
  <c r="GU468" i="43"/>
  <c r="GX468" i="43"/>
  <c r="GV468" i="43"/>
  <c r="GW468" i="43"/>
  <c r="GV428" i="43"/>
  <c r="GW428" i="43"/>
  <c r="GU428" i="43"/>
  <c r="GX428" i="43"/>
  <c r="GX340" i="43"/>
  <c r="GW340" i="43"/>
  <c r="GV340" i="43"/>
  <c r="GU340" i="43"/>
  <c r="GW308" i="43"/>
  <c r="GV308" i="43"/>
  <c r="GX308" i="43"/>
  <c r="GU308" i="43"/>
  <c r="GV300" i="43"/>
  <c r="GU300" i="43"/>
  <c r="GW300" i="43"/>
  <c r="GX300" i="43"/>
  <c r="GX284" i="43"/>
  <c r="GU284" i="43"/>
  <c r="GV284" i="43"/>
  <c r="GW284" i="43"/>
  <c r="GU252" i="43"/>
  <c r="GX252" i="43"/>
  <c r="GV252" i="43"/>
  <c r="GW252" i="43"/>
  <c r="GU228" i="43"/>
  <c r="GX228" i="43"/>
  <c r="GW228" i="43"/>
  <c r="GV228" i="43"/>
  <c r="GX463" i="43"/>
  <c r="GW463" i="43"/>
  <c r="GV463" i="43"/>
  <c r="GU463" i="43"/>
  <c r="GU423" i="43"/>
  <c r="GV423" i="43"/>
  <c r="GX423" i="43"/>
  <c r="GW423" i="43"/>
  <c r="GU327" i="43"/>
  <c r="GW327" i="43"/>
  <c r="GX327" i="43"/>
  <c r="GV327" i="43"/>
  <c r="GV215" i="43"/>
  <c r="GU215" i="43"/>
  <c r="GX215" i="43"/>
  <c r="GW215" i="43"/>
  <c r="GV191" i="43"/>
  <c r="GU191" i="43"/>
  <c r="GX191" i="43"/>
  <c r="GW191" i="43"/>
  <c r="GX175" i="43"/>
  <c r="GU175" i="43"/>
  <c r="GW175" i="43"/>
  <c r="GV175" i="43"/>
  <c r="GW159" i="43"/>
  <c r="GU159" i="43"/>
  <c r="GV159" i="43"/>
  <c r="GX159" i="43"/>
  <c r="GW143" i="43"/>
  <c r="GV143" i="43"/>
  <c r="GU143" i="43"/>
  <c r="GX143" i="43"/>
  <c r="GW135" i="43"/>
  <c r="GV135" i="43"/>
  <c r="GU135" i="43"/>
  <c r="GX135" i="43"/>
  <c r="GW450" i="43"/>
  <c r="GX450" i="43"/>
  <c r="GV450" i="43"/>
  <c r="GU450" i="43"/>
  <c r="GX426" i="43"/>
  <c r="GU426" i="43"/>
  <c r="GV426" i="43"/>
  <c r="GW426" i="43"/>
  <c r="GX386" i="43"/>
  <c r="GW386" i="43"/>
  <c r="GV386" i="43"/>
  <c r="GU386" i="43"/>
  <c r="GW362" i="43"/>
  <c r="GX362" i="43"/>
  <c r="GV362" i="43"/>
  <c r="GU362" i="43"/>
  <c r="GW314" i="43"/>
  <c r="GV314" i="43"/>
  <c r="GU314" i="43"/>
  <c r="GX314" i="43"/>
  <c r="GX306" i="43"/>
  <c r="GW306" i="43"/>
  <c r="GV306" i="43"/>
  <c r="GU306" i="43"/>
  <c r="GW178" i="43"/>
  <c r="GV178" i="43"/>
  <c r="GU178" i="43"/>
  <c r="GX178" i="43"/>
  <c r="GW166" i="43"/>
  <c r="GV166" i="43"/>
  <c r="GU166" i="43"/>
  <c r="GX166" i="43"/>
  <c r="GW453" i="43"/>
  <c r="GV453" i="43"/>
  <c r="GU453" i="43"/>
  <c r="GX453" i="43"/>
  <c r="GV437" i="43"/>
  <c r="GU437" i="43"/>
  <c r="GX437" i="43"/>
  <c r="GW437" i="43"/>
  <c r="GV405" i="43"/>
  <c r="GU405" i="43"/>
  <c r="GX405" i="43"/>
  <c r="GW405" i="43"/>
  <c r="GU393" i="43"/>
  <c r="GX393" i="43"/>
  <c r="GW393" i="43"/>
  <c r="GV393" i="43"/>
  <c r="GW329" i="43"/>
  <c r="GX329" i="43"/>
  <c r="GU329" i="43"/>
  <c r="GV329" i="43"/>
  <c r="GV321" i="43"/>
  <c r="GX321" i="43"/>
  <c r="GW321" i="43"/>
  <c r="GU321" i="43"/>
  <c r="GW464" i="43"/>
  <c r="GV464" i="43"/>
  <c r="GU464" i="43"/>
  <c r="GX464" i="43"/>
  <c r="GV416" i="43"/>
  <c r="GW416" i="43"/>
  <c r="GX416" i="43"/>
  <c r="GU416" i="43"/>
  <c r="GX192" i="43"/>
  <c r="GW192" i="43"/>
  <c r="GV192" i="43"/>
  <c r="GU192" i="43"/>
  <c r="GV132" i="43"/>
  <c r="GU132" i="43"/>
  <c r="GX132" i="43"/>
  <c r="GW132" i="43"/>
  <c r="GX323" i="43"/>
  <c r="GV323" i="43"/>
  <c r="GU323" i="43"/>
  <c r="GW323" i="43"/>
  <c r="GV111" i="43"/>
  <c r="GU111" i="43"/>
  <c r="GX111" i="43"/>
  <c r="GW111" i="43"/>
  <c r="GW486" i="43"/>
  <c r="GV486" i="43"/>
  <c r="GU486" i="43"/>
  <c r="GX486" i="43"/>
  <c r="GX370" i="43"/>
  <c r="GW370" i="43"/>
  <c r="GV370" i="43"/>
  <c r="GU370" i="43"/>
  <c r="GW346" i="43"/>
  <c r="GV346" i="43"/>
  <c r="GU346" i="43"/>
  <c r="GX346" i="43"/>
  <c r="GV274" i="43"/>
  <c r="GU274" i="43"/>
  <c r="GX274" i="43"/>
  <c r="GW274" i="43"/>
  <c r="GV242" i="43"/>
  <c r="GX242" i="43"/>
  <c r="GW242" i="43"/>
  <c r="GU242" i="43"/>
  <c r="GX202" i="43"/>
  <c r="GW202" i="43"/>
  <c r="GV202" i="43"/>
  <c r="GU202" i="43"/>
  <c r="GX150" i="43"/>
  <c r="GW150" i="43"/>
  <c r="GV150" i="43"/>
  <c r="GU150" i="43"/>
  <c r="GX134" i="43"/>
  <c r="GW134" i="43"/>
  <c r="GV134" i="43"/>
  <c r="GU134" i="43"/>
  <c r="GV414" i="43"/>
  <c r="GW414" i="43"/>
  <c r="GX414" i="43"/>
  <c r="GU414" i="43"/>
  <c r="GU525" i="43"/>
  <c r="GX525" i="43"/>
  <c r="GW525" i="43"/>
  <c r="GV525" i="43"/>
  <c r="GV493" i="43"/>
  <c r="GU493" i="43"/>
  <c r="GW493" i="43"/>
  <c r="GX493" i="43"/>
  <c r="GV477" i="43"/>
  <c r="GU477" i="43"/>
  <c r="GX477" i="43"/>
  <c r="GW477" i="43"/>
  <c r="GW461" i="43"/>
  <c r="GV461" i="43"/>
  <c r="GU461" i="43"/>
  <c r="GX461" i="43"/>
  <c r="GU421" i="43"/>
  <c r="GX421" i="43"/>
  <c r="GV421" i="43"/>
  <c r="GW421" i="43"/>
  <c r="GU413" i="43"/>
  <c r="GW413" i="43"/>
  <c r="GX413" i="43"/>
  <c r="GV413" i="43"/>
  <c r="GW245" i="43"/>
  <c r="GV245" i="43"/>
  <c r="GX245" i="43"/>
  <c r="GU245" i="43"/>
  <c r="GU237" i="43"/>
  <c r="GW237" i="43"/>
  <c r="GV237" i="43"/>
  <c r="GX237" i="43"/>
  <c r="GU221" i="43"/>
  <c r="GX221" i="43"/>
  <c r="GW221" i="43"/>
  <c r="GV221" i="43"/>
  <c r="GX125" i="43"/>
  <c r="GU125" i="43"/>
  <c r="GW125" i="43"/>
  <c r="GV125" i="43"/>
  <c r="GX117" i="43"/>
  <c r="GW117" i="43"/>
  <c r="GV117" i="43"/>
  <c r="GU117" i="43"/>
  <c r="GX480" i="43"/>
  <c r="GW480" i="43"/>
  <c r="GV480" i="43"/>
  <c r="GU480" i="43"/>
  <c r="GV440" i="43"/>
  <c r="GU440" i="43"/>
  <c r="GX440" i="43"/>
  <c r="GW440" i="43"/>
  <c r="GX408" i="43"/>
  <c r="GW408" i="43"/>
  <c r="GV408" i="43"/>
  <c r="GU408" i="43"/>
  <c r="GV384" i="43"/>
  <c r="GU384" i="43"/>
  <c r="GX384" i="43"/>
  <c r="GW384" i="43"/>
  <c r="GV368" i="43"/>
  <c r="GU368" i="43"/>
  <c r="GX368" i="43"/>
  <c r="GW368" i="43"/>
  <c r="GX344" i="43"/>
  <c r="GV344" i="43"/>
  <c r="GW344" i="43"/>
  <c r="GU344" i="43"/>
  <c r="GU168" i="43"/>
  <c r="GX168" i="43"/>
  <c r="GW168" i="43"/>
  <c r="GV168" i="43"/>
  <c r="GV144" i="43"/>
  <c r="GU144" i="43"/>
  <c r="GX144" i="43"/>
  <c r="GW144" i="43"/>
  <c r="GX524" i="43"/>
  <c r="GW524" i="43"/>
  <c r="GV524" i="43"/>
  <c r="GU524" i="43"/>
  <c r="GX523" i="43"/>
  <c r="GW523" i="43"/>
  <c r="GV523" i="43"/>
  <c r="GU523" i="43"/>
  <c r="GX395" i="43"/>
  <c r="GU395" i="43"/>
  <c r="GV395" i="43"/>
  <c r="GW395" i="43"/>
  <c r="GU339" i="43"/>
  <c r="GX339" i="43"/>
  <c r="GW339" i="43"/>
  <c r="GV339" i="43"/>
  <c r="GX219" i="43"/>
  <c r="GW219" i="43"/>
  <c r="GV219" i="43"/>
  <c r="GU219" i="43"/>
  <c r="GW115" i="43"/>
  <c r="GV115" i="43"/>
  <c r="GU115" i="43"/>
  <c r="GX115" i="43"/>
  <c r="GX470" i="43"/>
  <c r="GW470" i="43"/>
  <c r="GU470" i="43"/>
  <c r="GV470" i="43"/>
  <c r="GU430" i="43"/>
  <c r="GV430" i="43"/>
  <c r="GW430" i="43"/>
  <c r="GX430" i="43"/>
  <c r="GU238" i="43"/>
  <c r="GW238" i="43"/>
  <c r="GX238" i="43"/>
  <c r="GV238" i="43"/>
  <c r="FE528" i="43"/>
  <c r="FE531" i="43" s="1"/>
  <c r="EU528" i="43"/>
  <c r="EQ536" i="43" s="1"/>
  <c r="CQ528" i="43"/>
  <c r="CP528" i="43"/>
  <c r="CF540" i="43" s="1"/>
  <c r="EY528" i="43"/>
  <c r="FH528" i="43"/>
  <c r="FH531" i="43" s="1"/>
  <c r="HO528" i="43"/>
  <c r="HJ539" i="43" s="1"/>
  <c r="HH528" i="43"/>
  <c r="HH538" i="43" s="1"/>
  <c r="CO528" i="43"/>
  <c r="HN528" i="43"/>
  <c r="FC528" i="43"/>
  <c r="CE528" i="43"/>
  <c r="CE538" i="43" s="1"/>
  <c r="GX469" i="43"/>
  <c r="GU469" i="43"/>
  <c r="GV469" i="43"/>
  <c r="GW469" i="43"/>
  <c r="GU365" i="43"/>
  <c r="GX365" i="43"/>
  <c r="GW365" i="43"/>
  <c r="GV365" i="43"/>
  <c r="GV241" i="43"/>
  <c r="GU241" i="43"/>
  <c r="GX241" i="43"/>
  <c r="GW241" i="43"/>
  <c r="GX213" i="43"/>
  <c r="GW213" i="43"/>
  <c r="GV213" i="43"/>
  <c r="GU213" i="43"/>
  <c r="GX165" i="43"/>
  <c r="GW165" i="43"/>
  <c r="GV165" i="43"/>
  <c r="GU165" i="43"/>
  <c r="GX149" i="43"/>
  <c r="GU149" i="43"/>
  <c r="GW149" i="43"/>
  <c r="GV149" i="43"/>
  <c r="GX412" i="43"/>
  <c r="GU412" i="43"/>
  <c r="GW412" i="43"/>
  <c r="GV412" i="43"/>
  <c r="GX212" i="43"/>
  <c r="GW212" i="43"/>
  <c r="GV212" i="43"/>
  <c r="GU212" i="43"/>
  <c r="GU196" i="43"/>
  <c r="GX196" i="43"/>
  <c r="GW196" i="43"/>
  <c r="GV196" i="43"/>
  <c r="GV128" i="43"/>
  <c r="GU128" i="43"/>
  <c r="GX128" i="43"/>
  <c r="GW128" i="43"/>
  <c r="GW419" i="43"/>
  <c r="GU419" i="43"/>
  <c r="GV419" i="43"/>
  <c r="GX419" i="43"/>
  <c r="GW375" i="43"/>
  <c r="GV375" i="43"/>
  <c r="GU375" i="43"/>
  <c r="GX375" i="43"/>
  <c r="GV279" i="43"/>
  <c r="GU279" i="43"/>
  <c r="GX279" i="43"/>
  <c r="GW279" i="43"/>
  <c r="GU235" i="43"/>
  <c r="GV235" i="43"/>
  <c r="GW235" i="43"/>
  <c r="GX235" i="43"/>
  <c r="GV179" i="43"/>
  <c r="GU179" i="43"/>
  <c r="GX179" i="43"/>
  <c r="GW179" i="43"/>
  <c r="GX155" i="43"/>
  <c r="GV155" i="43"/>
  <c r="GW155" i="43"/>
  <c r="GU155" i="43"/>
  <c r="GW147" i="43"/>
  <c r="GV147" i="43"/>
  <c r="GU147" i="43"/>
  <c r="GX147" i="43"/>
  <c r="GX518" i="43"/>
  <c r="GW518" i="43"/>
  <c r="GV518" i="43"/>
  <c r="GU518" i="43"/>
  <c r="GV334" i="43"/>
  <c r="GU334" i="43"/>
  <c r="GX334" i="43"/>
  <c r="GW334" i="43"/>
  <c r="GU294" i="43"/>
  <c r="GX294" i="43"/>
  <c r="GW294" i="43"/>
  <c r="GV294" i="43"/>
  <c r="GV210" i="43"/>
  <c r="GU210" i="43"/>
  <c r="GX210" i="43"/>
  <c r="GW210" i="43"/>
  <c r="GV198" i="43"/>
  <c r="GU198" i="43"/>
  <c r="GX198" i="43"/>
  <c r="GW198" i="43"/>
  <c r="GU310" i="43"/>
  <c r="GX310" i="43"/>
  <c r="GW310" i="43"/>
  <c r="GV310" i="43"/>
  <c r="GX246" i="43"/>
  <c r="GW246" i="43"/>
  <c r="GV246" i="43"/>
  <c r="GU246" i="43"/>
  <c r="GX174" i="43"/>
  <c r="GW174" i="43"/>
  <c r="GV174" i="43"/>
  <c r="GU174" i="43"/>
  <c r="GW521" i="43"/>
  <c r="GU521" i="43"/>
  <c r="GV521" i="43"/>
  <c r="GX521" i="43"/>
  <c r="GU433" i="43"/>
  <c r="GW433" i="43"/>
  <c r="GV433" i="43"/>
  <c r="GX433" i="43"/>
  <c r="GU425" i="43"/>
  <c r="GW425" i="43"/>
  <c r="GX425" i="43"/>
  <c r="GV425" i="43"/>
  <c r="GU265" i="43"/>
  <c r="GX265" i="43"/>
  <c r="GW265" i="43"/>
  <c r="GV265" i="43"/>
  <c r="GX129" i="43"/>
  <c r="GW129" i="43"/>
  <c r="GV129" i="43"/>
  <c r="GU129" i="43"/>
  <c r="GW121" i="43"/>
  <c r="GV121" i="43"/>
  <c r="GU121" i="43"/>
  <c r="GX121" i="43"/>
  <c r="GW113" i="43"/>
  <c r="GV113" i="43"/>
  <c r="GU113" i="43"/>
  <c r="GX113" i="43"/>
  <c r="GX396" i="43"/>
  <c r="GV396" i="43"/>
  <c r="GU396" i="43"/>
  <c r="GW396" i="43"/>
  <c r="GX348" i="43"/>
  <c r="GW348" i="43"/>
  <c r="GV348" i="43"/>
  <c r="GU348" i="43"/>
  <c r="GV268" i="43"/>
  <c r="GU268" i="43"/>
  <c r="GW268" i="43"/>
  <c r="GX268" i="43"/>
  <c r="GV260" i="43"/>
  <c r="GU260" i="43"/>
  <c r="GW260" i="43"/>
  <c r="GX260" i="43"/>
  <c r="GV236" i="43"/>
  <c r="GW236" i="43"/>
  <c r="GX236" i="43"/>
  <c r="GU236" i="43"/>
  <c r="GV140" i="43"/>
  <c r="GU140" i="43"/>
  <c r="GX140" i="43"/>
  <c r="GW140" i="43"/>
  <c r="GW116" i="43"/>
  <c r="GV116" i="43"/>
  <c r="GU116" i="43"/>
  <c r="GX116" i="43"/>
  <c r="GV495" i="43"/>
  <c r="GU495" i="43"/>
  <c r="GX495" i="43"/>
  <c r="GW495" i="43"/>
  <c r="GW367" i="43"/>
  <c r="GV367" i="43"/>
  <c r="GU367" i="43"/>
  <c r="GX367" i="43"/>
  <c r="GW351" i="43"/>
  <c r="GV351" i="43"/>
  <c r="GU351" i="43"/>
  <c r="GX351" i="43"/>
  <c r="GX223" i="43"/>
  <c r="GU223" i="43"/>
  <c r="GW223" i="43"/>
  <c r="GV223" i="43"/>
  <c r="GV199" i="43"/>
  <c r="GU199" i="43"/>
  <c r="GX199" i="43"/>
  <c r="GW199" i="43"/>
  <c r="GV183" i="43"/>
  <c r="GU183" i="43"/>
  <c r="GX183" i="43"/>
  <c r="GW183" i="43"/>
  <c r="GU474" i="43"/>
  <c r="GX474" i="43"/>
  <c r="GW474" i="43"/>
  <c r="GV474" i="43"/>
  <c r="GV466" i="43"/>
  <c r="GU466" i="43"/>
  <c r="GX466" i="43"/>
  <c r="GW466" i="43"/>
  <c r="GV458" i="43"/>
  <c r="GU458" i="43"/>
  <c r="GX458" i="43"/>
  <c r="GW458" i="43"/>
  <c r="GW442" i="43"/>
  <c r="GV442" i="43"/>
  <c r="GU442" i="43"/>
  <c r="GX442" i="43"/>
  <c r="GX394" i="43"/>
  <c r="GW394" i="43"/>
  <c r="GV394" i="43"/>
  <c r="GU394" i="43"/>
  <c r="GX250" i="43"/>
  <c r="GW250" i="43"/>
  <c r="GV250" i="43"/>
  <c r="GU250" i="43"/>
  <c r="GX234" i="43"/>
  <c r="GU234" i="43"/>
  <c r="GV234" i="43"/>
  <c r="GW234" i="43"/>
  <c r="GV218" i="43"/>
  <c r="GU218" i="43"/>
  <c r="GX218" i="43"/>
  <c r="GW218" i="43"/>
  <c r="GV186" i="43"/>
  <c r="GU186" i="43"/>
  <c r="GX186" i="43"/>
  <c r="GW186" i="43"/>
  <c r="GU170" i="43"/>
  <c r="GX170" i="43"/>
  <c r="GW170" i="43"/>
  <c r="GV170" i="43"/>
  <c r="GU381" i="43"/>
  <c r="GX381" i="43"/>
  <c r="GW381" i="43"/>
  <c r="GV381" i="43"/>
  <c r="GW349" i="43"/>
  <c r="GV349" i="43"/>
  <c r="GU349" i="43"/>
  <c r="GX349" i="43"/>
  <c r="GV305" i="43"/>
  <c r="GU305" i="43"/>
  <c r="GW305" i="43"/>
  <c r="GX305" i="43"/>
  <c r="GV277" i="43"/>
  <c r="GU277" i="43"/>
  <c r="GW277" i="43"/>
  <c r="GX277" i="43"/>
  <c r="GX336" i="43"/>
  <c r="GW336" i="43"/>
  <c r="GV336" i="43"/>
  <c r="GU336" i="43"/>
  <c r="GU216" i="43"/>
  <c r="GX216" i="43"/>
  <c r="GW216" i="43"/>
  <c r="GV216" i="43"/>
  <c r="GV180" i="43"/>
  <c r="GU180" i="43"/>
  <c r="GX180" i="43"/>
  <c r="GW180" i="43"/>
  <c r="GX455" i="43"/>
  <c r="GW455" i="43"/>
  <c r="GV455" i="43"/>
  <c r="GU455" i="43"/>
  <c r="GX407" i="43"/>
  <c r="GW407" i="43"/>
  <c r="GV407" i="43"/>
  <c r="GU407" i="43"/>
  <c r="GW383" i="43"/>
  <c r="GV383" i="43"/>
  <c r="GU383" i="43"/>
  <c r="GX383" i="43"/>
  <c r="GU343" i="43"/>
  <c r="GX343" i="43"/>
  <c r="GW343" i="43"/>
  <c r="GV343" i="43"/>
  <c r="GX315" i="43"/>
  <c r="GW315" i="43"/>
  <c r="GU315" i="43"/>
  <c r="GV315" i="43"/>
  <c r="GX291" i="43"/>
  <c r="GW291" i="43"/>
  <c r="GU291" i="43"/>
  <c r="GV291" i="43"/>
  <c r="GX275" i="43"/>
  <c r="GW275" i="43"/>
  <c r="GU275" i="43"/>
  <c r="GV275" i="43"/>
  <c r="GW267" i="43"/>
  <c r="GV267" i="43"/>
  <c r="GX267" i="43"/>
  <c r="GU267" i="43"/>
  <c r="GW263" i="43"/>
  <c r="GV263" i="43"/>
  <c r="GX263" i="43"/>
  <c r="GU263" i="43"/>
  <c r="GX243" i="43"/>
  <c r="GW243" i="43"/>
  <c r="GU243" i="43"/>
  <c r="GV243" i="43"/>
  <c r="GW330" i="43"/>
  <c r="GU330" i="43"/>
  <c r="GV330" i="43"/>
  <c r="GX330" i="43"/>
  <c r="GV298" i="43"/>
  <c r="GU298" i="43"/>
  <c r="GX298" i="43"/>
  <c r="GW298" i="43"/>
  <c r="GX290" i="43"/>
  <c r="GW290" i="43"/>
  <c r="GV290" i="43"/>
  <c r="GU290" i="43"/>
  <c r="GX258" i="43"/>
  <c r="GU258" i="43"/>
  <c r="GW258" i="43"/>
  <c r="GV258" i="43"/>
  <c r="GU230" i="43"/>
  <c r="GX230" i="43"/>
  <c r="GW230" i="43"/>
  <c r="GV230" i="43"/>
  <c r="GW214" i="43"/>
  <c r="GV214" i="43"/>
  <c r="GU214" i="43"/>
  <c r="GX214" i="43"/>
  <c r="GV342" i="43"/>
  <c r="GU342" i="43"/>
  <c r="GX342" i="43"/>
  <c r="GW342" i="43"/>
  <c r="GU373" i="43"/>
  <c r="GX373" i="43"/>
  <c r="GW373" i="43"/>
  <c r="GV373" i="43"/>
  <c r="GU261" i="43"/>
  <c r="GX261" i="43"/>
  <c r="GW261" i="43"/>
  <c r="GV261" i="43"/>
  <c r="GW189" i="43"/>
  <c r="GV189" i="43"/>
  <c r="GU189" i="43"/>
  <c r="GX189" i="43"/>
  <c r="GX133" i="43"/>
  <c r="GW133" i="43"/>
  <c r="GV133" i="43"/>
  <c r="GU133" i="43"/>
  <c r="GW432" i="43"/>
  <c r="GV432" i="43"/>
  <c r="GU432" i="43"/>
  <c r="GX432" i="43"/>
  <c r="GV376" i="43"/>
  <c r="GU376" i="43"/>
  <c r="GX376" i="43"/>
  <c r="GW376" i="43"/>
  <c r="GX352" i="43"/>
  <c r="GW352" i="43"/>
  <c r="GV352" i="43"/>
  <c r="GU352" i="43"/>
  <c r="GW312" i="43"/>
  <c r="GV312" i="43"/>
  <c r="GX312" i="43"/>
  <c r="GU312" i="43"/>
  <c r="GX280" i="43"/>
  <c r="GW280" i="43"/>
  <c r="GU280" i="43"/>
  <c r="GV280" i="43"/>
  <c r="GX256" i="43"/>
  <c r="GW256" i="43"/>
  <c r="GU256" i="43"/>
  <c r="GV256" i="43"/>
  <c r="GU248" i="43"/>
  <c r="GX248" i="43"/>
  <c r="GV248" i="43"/>
  <c r="GW248" i="43"/>
  <c r="GX120" i="43"/>
  <c r="GW120" i="43"/>
  <c r="GV120" i="43"/>
  <c r="GU120" i="43"/>
  <c r="GW467" i="43"/>
  <c r="GV467" i="43"/>
  <c r="GU467" i="43"/>
  <c r="GX467" i="43"/>
  <c r="GX443" i="43"/>
  <c r="GW443" i="43"/>
  <c r="GV443" i="43"/>
  <c r="GU443" i="43"/>
  <c r="GX427" i="43"/>
  <c r="GW427" i="43"/>
  <c r="GU427" i="43"/>
  <c r="GV427" i="43"/>
  <c r="GW355" i="43"/>
  <c r="GV355" i="43"/>
  <c r="GU355" i="43"/>
  <c r="GX355" i="43"/>
  <c r="GW259" i="43"/>
  <c r="GV259" i="43"/>
  <c r="GX259" i="43"/>
  <c r="GU259" i="43"/>
  <c r="GV482" i="43"/>
  <c r="GU482" i="43"/>
  <c r="GX482" i="43"/>
  <c r="GW482" i="43"/>
  <c r="GW382" i="43"/>
  <c r="GV382" i="43"/>
  <c r="GU382" i="43"/>
  <c r="GX382" i="43"/>
  <c r="DA528" i="43"/>
  <c r="CK528" i="43"/>
  <c r="CF539" i="43" s="1"/>
  <c r="EZ528" i="43"/>
  <c r="EZ531" i="43" s="1"/>
  <c r="EQ528" i="43"/>
  <c r="EQ531" i="43" s="1"/>
  <c r="HJ528" i="43"/>
  <c r="HM528" i="43"/>
  <c r="HM530" i="43" s="1"/>
  <c r="HK539" i="43" s="1"/>
  <c r="CJ528" i="43"/>
  <c r="CJ530" i="43" s="1"/>
  <c r="CH539" i="43" s="1"/>
  <c r="HI528" i="43"/>
  <c r="FA528" i="43"/>
  <c r="FA531" i="43" s="1"/>
  <c r="EZ535" i="43"/>
  <c r="GV409" i="43"/>
  <c r="GU409" i="43"/>
  <c r="GX409" i="43"/>
  <c r="GW409" i="43"/>
  <c r="GX401" i="43"/>
  <c r="GW401" i="43"/>
  <c r="GU401" i="43"/>
  <c r="GV401" i="43"/>
  <c r="GU285" i="43"/>
  <c r="GW285" i="43"/>
  <c r="GX285" i="43"/>
  <c r="GV285" i="43"/>
  <c r="GU229" i="43"/>
  <c r="GX229" i="43"/>
  <c r="GW229" i="43"/>
  <c r="GV229" i="43"/>
  <c r="GV424" i="43"/>
  <c r="GW424" i="43"/>
  <c r="GX424" i="43"/>
  <c r="GU424" i="43"/>
  <c r="GX172" i="43"/>
  <c r="GW172" i="43"/>
  <c r="GV172" i="43"/>
  <c r="GU172" i="43"/>
  <c r="GV160" i="43"/>
  <c r="GX160" i="43"/>
  <c r="GU160" i="43"/>
  <c r="GW160" i="43"/>
  <c r="GX152" i="43"/>
  <c r="GW152" i="43"/>
  <c r="GU152" i="43"/>
  <c r="GV152" i="43"/>
  <c r="GU519" i="43"/>
  <c r="GX519" i="43"/>
  <c r="GW519" i="43"/>
  <c r="GV519" i="43"/>
  <c r="GU475" i="43"/>
  <c r="GX475" i="43"/>
  <c r="GW475" i="43"/>
  <c r="GV475" i="43"/>
  <c r="GW415" i="43"/>
  <c r="GX415" i="43"/>
  <c r="GU415" i="43"/>
  <c r="GV415" i="43"/>
  <c r="GW303" i="43"/>
  <c r="GV303" i="43"/>
  <c r="GX303" i="43"/>
  <c r="GU303" i="43"/>
  <c r="GU283" i="43"/>
  <c r="GV283" i="43"/>
  <c r="GW283" i="43"/>
  <c r="GX283" i="43"/>
  <c r="GX271" i="43"/>
  <c r="GW271" i="43"/>
  <c r="GV271" i="43"/>
  <c r="GU271" i="43"/>
  <c r="GV247" i="43"/>
  <c r="GU247" i="43"/>
  <c r="GW247" i="43"/>
  <c r="GX247" i="43"/>
  <c r="GV227" i="43"/>
  <c r="GU227" i="43"/>
  <c r="GX227" i="43"/>
  <c r="GW227" i="43"/>
  <c r="GX510" i="43"/>
  <c r="GW510" i="43"/>
  <c r="GV510" i="43"/>
  <c r="GU510" i="43"/>
  <c r="GU462" i="43"/>
  <c r="GX462" i="43"/>
  <c r="GW462" i="43"/>
  <c r="GV462" i="43"/>
  <c r="GX278" i="43"/>
  <c r="GW278" i="43"/>
  <c r="GV278" i="43"/>
  <c r="GU278" i="43"/>
  <c r="GW194" i="43"/>
  <c r="GV194" i="43"/>
  <c r="GU194" i="43"/>
  <c r="GX194" i="43"/>
  <c r="GU513" i="43"/>
  <c r="GW513" i="43"/>
  <c r="GX513" i="43"/>
  <c r="GV513" i="43"/>
  <c r="GX505" i="43"/>
  <c r="GV505" i="43"/>
  <c r="GW505" i="43"/>
  <c r="GU505" i="43"/>
  <c r="GW465" i="43"/>
  <c r="GV465" i="43"/>
  <c r="GU465" i="43"/>
  <c r="GX465" i="43"/>
  <c r="GU449" i="43"/>
  <c r="GW449" i="43"/>
  <c r="GV449" i="43"/>
  <c r="GX449" i="43"/>
  <c r="GX345" i="43"/>
  <c r="GW345" i="43"/>
  <c r="GV345" i="43"/>
  <c r="GU345" i="43"/>
  <c r="GW225" i="43"/>
  <c r="GV225" i="43"/>
  <c r="GU225" i="43"/>
  <c r="GX225" i="43"/>
  <c r="GX137" i="43"/>
  <c r="GW137" i="43"/>
  <c r="GV137" i="43"/>
  <c r="GU137" i="43"/>
  <c r="GX520" i="43"/>
  <c r="GW520" i="43"/>
  <c r="GV520" i="43"/>
  <c r="GU520" i="43"/>
  <c r="GW456" i="43"/>
  <c r="GV456" i="43"/>
  <c r="GU456" i="43"/>
  <c r="GX456" i="43"/>
  <c r="GW444" i="43"/>
  <c r="GV444" i="43"/>
  <c r="GU444" i="43"/>
  <c r="GX444" i="43"/>
  <c r="GU436" i="43"/>
  <c r="GV436" i="43"/>
  <c r="GX436" i="43"/>
  <c r="GW436" i="43"/>
  <c r="GX404" i="43"/>
  <c r="GW404" i="43"/>
  <c r="GV404" i="43"/>
  <c r="GU404" i="43"/>
  <c r="GV372" i="43"/>
  <c r="GU372" i="43"/>
  <c r="GX372" i="43"/>
  <c r="GW372" i="43"/>
  <c r="GV356" i="43"/>
  <c r="GU356" i="43"/>
  <c r="GX356" i="43"/>
  <c r="GW356" i="43"/>
  <c r="GX324" i="43"/>
  <c r="GU324" i="43"/>
  <c r="GV324" i="43"/>
  <c r="GW324" i="43"/>
  <c r="GX316" i="43"/>
  <c r="GW316" i="43"/>
  <c r="GU316" i="43"/>
  <c r="GV316" i="43"/>
  <c r="GV276" i="43"/>
  <c r="GU276" i="43"/>
  <c r="GW276" i="43"/>
  <c r="GX276" i="43"/>
  <c r="GW244" i="43"/>
  <c r="GV244" i="43"/>
  <c r="GX244" i="43"/>
  <c r="GU244" i="43"/>
  <c r="GU108" i="43"/>
  <c r="GX108" i="43"/>
  <c r="GW108" i="43"/>
  <c r="GV108" i="43"/>
  <c r="GV503" i="43"/>
  <c r="GX503" i="43"/>
  <c r="GU503" i="43"/>
  <c r="GW503" i="43"/>
  <c r="GW487" i="43"/>
  <c r="GV487" i="43"/>
  <c r="GX487" i="43"/>
  <c r="GU487" i="43"/>
  <c r="GX431" i="43"/>
  <c r="GU431" i="43"/>
  <c r="GV431" i="43"/>
  <c r="GW431" i="43"/>
  <c r="GU399" i="43"/>
  <c r="GX399" i="43"/>
  <c r="GV399" i="43"/>
  <c r="GW399" i="43"/>
  <c r="GX359" i="43"/>
  <c r="GU359" i="43"/>
  <c r="GV359" i="43"/>
  <c r="GW359" i="43"/>
  <c r="GV295" i="43"/>
  <c r="GU295" i="43"/>
  <c r="GW295" i="43"/>
  <c r="GX295" i="43"/>
  <c r="GU287" i="43"/>
  <c r="GX287" i="43"/>
  <c r="GV287" i="43"/>
  <c r="GW287" i="43"/>
  <c r="GW151" i="43"/>
  <c r="GV151" i="43"/>
  <c r="GU151" i="43"/>
  <c r="GX151" i="43"/>
  <c r="GV119" i="43"/>
  <c r="GU119" i="43"/>
  <c r="GX119" i="43"/>
  <c r="GW119" i="43"/>
  <c r="GU514" i="43"/>
  <c r="GW514" i="43"/>
  <c r="GX514" i="43"/>
  <c r="GV514" i="43"/>
  <c r="GU418" i="43"/>
  <c r="GX418" i="43"/>
  <c r="GV418" i="43"/>
  <c r="GW418" i="43"/>
  <c r="GU410" i="43"/>
  <c r="GX410" i="43"/>
  <c r="GW410" i="43"/>
  <c r="GV410" i="43"/>
  <c r="GV402" i="43"/>
  <c r="GU402" i="43"/>
  <c r="GX402" i="43"/>
  <c r="GW402" i="43"/>
  <c r="GV162" i="43"/>
  <c r="GU162" i="43"/>
  <c r="GX162" i="43"/>
  <c r="GW162" i="43"/>
  <c r="GV502" i="43"/>
  <c r="GW502" i="43"/>
  <c r="GU502" i="43"/>
  <c r="GX502" i="43"/>
  <c r="GX422" i="43"/>
  <c r="GU422" i="43"/>
  <c r="GV422" i="43"/>
  <c r="GW422" i="43"/>
  <c r="GV374" i="43"/>
  <c r="GU374" i="43"/>
  <c r="GX374" i="43"/>
  <c r="GW374" i="43"/>
  <c r="GX262" i="43"/>
  <c r="GW262" i="43"/>
  <c r="GV262" i="43"/>
  <c r="GU262" i="43"/>
  <c r="GX254" i="43"/>
  <c r="GW254" i="43"/>
  <c r="GV254" i="43"/>
  <c r="GU254" i="43"/>
  <c r="GV522" i="43"/>
  <c r="GW522" i="43"/>
  <c r="GX522" i="43"/>
  <c r="GU522" i="43"/>
  <c r="GU417" i="43"/>
  <c r="GW417" i="43"/>
  <c r="GX417" i="43"/>
  <c r="GV417" i="43"/>
  <c r="GW333" i="43"/>
  <c r="GV333" i="43"/>
  <c r="GU333" i="43"/>
  <c r="GX333" i="43"/>
  <c r="GX325" i="43"/>
  <c r="GW325" i="43"/>
  <c r="GU325" i="43"/>
  <c r="GV325" i="43"/>
  <c r="GV317" i="43"/>
  <c r="GX317" i="43"/>
  <c r="GU317" i="43"/>
  <c r="GW317" i="43"/>
  <c r="GU301" i="43"/>
  <c r="GX301" i="43"/>
  <c r="GV301" i="43"/>
  <c r="GW301" i="43"/>
  <c r="GV169" i="43"/>
  <c r="GU169" i="43"/>
  <c r="GX169" i="43"/>
  <c r="GW169" i="43"/>
  <c r="GX496" i="43"/>
  <c r="GW496" i="43"/>
  <c r="GV496" i="43"/>
  <c r="GU496" i="43"/>
  <c r="GX460" i="43"/>
  <c r="GW460" i="43"/>
  <c r="GV460" i="43"/>
  <c r="GU460" i="43"/>
  <c r="GW420" i="43"/>
  <c r="GV420" i="43"/>
  <c r="GX420" i="43"/>
  <c r="GU420" i="43"/>
  <c r="GV204" i="43"/>
  <c r="GU204" i="43"/>
  <c r="GX204" i="43"/>
  <c r="GW204" i="43"/>
  <c r="GW184" i="43"/>
  <c r="GV184" i="43"/>
  <c r="GU184" i="43"/>
  <c r="GX184" i="43"/>
  <c r="GW371" i="43"/>
  <c r="GV371" i="43"/>
  <c r="GU371" i="43"/>
  <c r="GX371" i="43"/>
  <c r="GX307" i="43"/>
  <c r="GW307" i="43"/>
  <c r="GU307" i="43"/>
  <c r="GV307" i="43"/>
  <c r="GU255" i="43"/>
  <c r="GX255" i="43"/>
  <c r="GV255" i="43"/>
  <c r="GW255" i="43"/>
  <c r="GV167" i="43"/>
  <c r="GU167" i="43"/>
  <c r="GX167" i="43"/>
  <c r="GW167" i="43"/>
  <c r="GW526" i="43"/>
  <c r="GV526" i="43"/>
  <c r="GU526" i="43"/>
  <c r="GX526" i="43"/>
  <c r="GV478" i="43"/>
  <c r="GU478" i="43"/>
  <c r="GX478" i="43"/>
  <c r="GW478" i="43"/>
  <c r="GX338" i="43"/>
  <c r="GW338" i="43"/>
  <c r="GV338" i="43"/>
  <c r="GU338" i="43"/>
  <c r="GW326" i="43"/>
  <c r="GX326" i="43"/>
  <c r="GU326" i="43"/>
  <c r="GV326" i="43"/>
  <c r="GV322" i="43"/>
  <c r="GW322" i="43"/>
  <c r="GU322" i="43"/>
  <c r="GX322" i="43"/>
  <c r="GX142" i="43"/>
  <c r="GW142" i="43"/>
  <c r="GV142" i="43"/>
  <c r="GU142" i="43"/>
  <c r="GX130" i="43"/>
  <c r="GW130" i="43"/>
  <c r="GV130" i="43"/>
  <c r="GU130" i="43"/>
  <c r="GV494" i="43"/>
  <c r="GU494" i="43"/>
  <c r="GX494" i="43"/>
  <c r="GW494" i="43"/>
  <c r="GX438" i="43"/>
  <c r="GW438" i="43"/>
  <c r="GV438" i="43"/>
  <c r="GU438" i="43"/>
  <c r="GV286" i="43"/>
  <c r="GX286" i="43"/>
  <c r="GW286" i="43"/>
  <c r="GU286" i="43"/>
  <c r="GV118" i="43"/>
  <c r="GU118" i="43"/>
  <c r="GX118" i="43"/>
  <c r="GW118" i="43"/>
  <c r="GU509" i="43"/>
  <c r="GX509" i="43"/>
  <c r="GW509" i="43"/>
  <c r="GV509" i="43"/>
  <c r="GV485" i="43"/>
  <c r="GU485" i="43"/>
  <c r="GX485" i="43"/>
  <c r="GW485" i="43"/>
  <c r="GU429" i="43"/>
  <c r="GW429" i="43"/>
  <c r="GX429" i="43"/>
  <c r="GV429" i="43"/>
  <c r="GU253" i="43"/>
  <c r="GX253" i="43"/>
  <c r="GW253" i="43"/>
  <c r="GV253" i="43"/>
  <c r="GU205" i="43"/>
  <c r="GX205" i="43"/>
  <c r="GW205" i="43"/>
  <c r="GV205" i="43"/>
  <c r="GX173" i="43"/>
  <c r="GW173" i="43"/>
  <c r="GV173" i="43"/>
  <c r="GU173" i="43"/>
  <c r="GV109" i="43"/>
  <c r="GU109" i="43"/>
  <c r="GX109" i="43"/>
  <c r="GW109" i="43"/>
  <c r="GX472" i="43"/>
  <c r="GW472" i="43"/>
  <c r="GV472" i="43"/>
  <c r="GU472" i="43"/>
  <c r="GW360" i="43"/>
  <c r="GX360" i="43"/>
  <c r="GU360" i="43"/>
  <c r="GV360" i="43"/>
  <c r="GX328" i="43"/>
  <c r="GU328" i="43"/>
  <c r="GV328" i="43"/>
  <c r="GW328" i="43"/>
  <c r="GV288" i="43"/>
  <c r="GU288" i="43"/>
  <c r="GW288" i="43"/>
  <c r="GX288" i="43"/>
  <c r="GV224" i="43"/>
  <c r="GU224" i="43"/>
  <c r="GX224" i="43"/>
  <c r="GW224" i="43"/>
  <c r="GX208" i="43"/>
  <c r="GW208" i="43"/>
  <c r="GV208" i="43"/>
  <c r="GU208" i="43"/>
  <c r="GV136" i="43"/>
  <c r="GU136" i="43"/>
  <c r="GX136" i="43"/>
  <c r="GW136" i="43"/>
  <c r="GU479" i="43"/>
  <c r="GX479" i="43"/>
  <c r="GW479" i="43"/>
  <c r="GV479" i="43"/>
  <c r="GW139" i="43"/>
  <c r="GV139" i="43"/>
  <c r="GU139" i="43"/>
  <c r="GX139" i="43"/>
  <c r="GW506" i="43"/>
  <c r="GV506" i="43"/>
  <c r="GX506" i="43"/>
  <c r="GU506" i="43"/>
  <c r="GX390" i="43"/>
  <c r="GW390" i="43"/>
  <c r="GV390" i="43"/>
  <c r="GU390" i="43"/>
  <c r="DQ531" i="43"/>
  <c r="DN529" i="43"/>
  <c r="DG531" i="43"/>
  <c r="DP531" i="43"/>
  <c r="DK531" i="43"/>
  <c r="FO531" i="43"/>
  <c r="DN531" i="43"/>
  <c r="G45" i="46" s="1"/>
  <c r="AY531" i="43"/>
  <c r="DD531" i="43"/>
  <c r="X554" i="43" s="1"/>
  <c r="F28" i="49" s="1"/>
  <c r="FR531" i="43"/>
  <c r="DE531" i="43"/>
  <c r="FW531" i="43"/>
  <c r="FP531" i="43"/>
  <c r="DC531" i="43"/>
  <c r="EE531" i="43"/>
  <c r="I45" i="46" s="1"/>
  <c r="FM531" i="43"/>
  <c r="FN531" i="43"/>
  <c r="FS531" i="43"/>
  <c r="DH531" i="43"/>
  <c r="FV539" i="43"/>
  <c r="DM531" i="43"/>
  <c r="BN531" i="43"/>
  <c r="FX531" i="43"/>
  <c r="DI531" i="43"/>
  <c r="DF531" i="43"/>
  <c r="CA531" i="43"/>
  <c r="FU531" i="43"/>
  <c r="FQ531" i="43"/>
  <c r="FL531" i="43"/>
  <c r="DL531" i="43"/>
  <c r="FZ531" i="43"/>
  <c r="EC531" i="43"/>
  <c r="DJ531" i="43"/>
  <c r="X556" i="43" s="1"/>
  <c r="F30" i="49" s="1"/>
  <c r="BS531" i="43"/>
  <c r="BW531" i="43"/>
  <c r="FV531" i="43"/>
  <c r="FY531" i="43"/>
  <c r="FT531" i="43"/>
  <c r="FQ539" i="43"/>
  <c r="EI531" i="43"/>
  <c r="FL543" i="43"/>
  <c r="BQ531" i="43"/>
  <c r="J38" i="46" s="1"/>
  <c r="BV531" i="43"/>
  <c r="BT531" i="43"/>
  <c r="AW531" i="43"/>
  <c r="CB531" i="43"/>
  <c r="BY531" i="43"/>
  <c r="BZ531" i="43"/>
  <c r="DR531" i="43"/>
  <c r="BO531" i="43"/>
  <c r="F38" i="46" s="1"/>
  <c r="FQ541" i="43"/>
  <c r="EG531" i="43"/>
  <c r="HE531" i="43"/>
  <c r="HA531" i="43"/>
  <c r="HC531" i="43"/>
  <c r="BY539" i="43"/>
  <c r="AV531" i="43"/>
  <c r="DS531" i="43"/>
  <c r="M113" i="49" s="1"/>
  <c r="FL539" i="43"/>
  <c r="FV543" i="43"/>
  <c r="BP531" i="43"/>
  <c r="AX531" i="43"/>
  <c r="BX531" i="43"/>
  <c r="BW539" i="43"/>
  <c r="FL541" i="43"/>
  <c r="FV541" i="43"/>
  <c r="FQ543" i="43"/>
  <c r="DT531" i="43"/>
  <c r="HD531" i="43"/>
  <c r="GZ531" i="43"/>
  <c r="HB531" i="43"/>
  <c r="BU531" i="43"/>
  <c r="BU539" i="43"/>
  <c r="HD543" i="43"/>
  <c r="AZ531" i="43"/>
  <c r="BX541" i="43"/>
  <c r="HC539" i="43"/>
  <c r="BX539" i="43"/>
  <c r="BW543" i="43"/>
  <c r="HB539" i="43"/>
  <c r="BV539" i="43"/>
  <c r="HB541" i="43"/>
  <c r="HD539" i="43"/>
  <c r="BU543" i="43"/>
  <c r="BY541" i="43"/>
  <c r="HC541" i="43"/>
  <c r="HD541" i="43"/>
  <c r="BU541" i="43"/>
  <c r="BW541" i="43"/>
  <c r="BV541" i="43"/>
  <c r="HB543" i="43"/>
  <c r="BV543" i="43"/>
  <c r="BX543" i="43"/>
  <c r="BY543" i="43"/>
  <c r="HC543" i="43"/>
  <c r="EN531" i="43"/>
  <c r="EM531" i="43"/>
  <c r="EL531" i="43"/>
  <c r="EJ531" i="43"/>
  <c r="CG539" i="43"/>
  <c r="AI111" i="48" s="1"/>
  <c r="BA98" i="48" s="1"/>
  <c r="CF538" i="43"/>
  <c r="CG538" i="43"/>
  <c r="EQ535" i="43"/>
  <c r="ER535" i="43" s="1"/>
  <c r="ES531" i="43"/>
  <c r="CG541" i="43"/>
  <c r="AI113" i="48" s="1"/>
  <c r="BA122" i="48" s="1"/>
  <c r="CF541" i="43"/>
  <c r="CT530" i="43"/>
  <c r="CH541" i="43" s="1"/>
  <c r="CE541" i="43"/>
  <c r="HI540" i="43"/>
  <c r="FB531" i="43"/>
  <c r="CG540" i="43"/>
  <c r="CE540" i="43"/>
  <c r="CO530" i="43"/>
  <c r="CH540" i="43" s="1"/>
  <c r="EQ534" i="43"/>
  <c r="HJ538" i="43"/>
  <c r="GU57" i="43"/>
  <c r="GX57" i="43"/>
  <c r="GW57" i="43"/>
  <c r="GV57" i="43"/>
  <c r="GW92" i="43"/>
  <c r="GV92" i="43"/>
  <c r="GU92" i="43"/>
  <c r="GX92" i="43"/>
  <c r="GU48" i="43"/>
  <c r="GX48" i="43"/>
  <c r="GW48" i="43"/>
  <c r="GV48" i="43"/>
  <c r="EV529" i="43"/>
  <c r="EV531" i="43" s="1"/>
  <c r="EO531" i="43"/>
  <c r="FJ529" i="43"/>
  <c r="FC529" i="43"/>
  <c r="GW95" i="43"/>
  <c r="GV95" i="43"/>
  <c r="GU95" i="43"/>
  <c r="GX95" i="43"/>
  <c r="GW87" i="43"/>
  <c r="GV87" i="43"/>
  <c r="GU87" i="43"/>
  <c r="GX87" i="43"/>
  <c r="GX79" i="43"/>
  <c r="GU79" i="43"/>
  <c r="GV79" i="43"/>
  <c r="GW79" i="43"/>
  <c r="GW42" i="43"/>
  <c r="GV42" i="43"/>
  <c r="GU42" i="43"/>
  <c r="GX42" i="43"/>
  <c r="GW69" i="43"/>
  <c r="GV69" i="43"/>
  <c r="GU69" i="43"/>
  <c r="GX69" i="43"/>
  <c r="GU58" i="43"/>
  <c r="GX58" i="43"/>
  <c r="GW58" i="43"/>
  <c r="GV58" i="43"/>
  <c r="GU50" i="43"/>
  <c r="GX50" i="43"/>
  <c r="GW50" i="43"/>
  <c r="GV50" i="43"/>
  <c r="GX29" i="43"/>
  <c r="GW29" i="43"/>
  <c r="GV29" i="43"/>
  <c r="GU29" i="43"/>
  <c r="GW67" i="43"/>
  <c r="GU67" i="43"/>
  <c r="GX67" i="43"/>
  <c r="GV67" i="43"/>
  <c r="GU98" i="43"/>
  <c r="GX98" i="43"/>
  <c r="GW98" i="43"/>
  <c r="GV98" i="43"/>
  <c r="GX78" i="43"/>
  <c r="GW78" i="43"/>
  <c r="GU78" i="43"/>
  <c r="GV78" i="43"/>
  <c r="GX62" i="43"/>
  <c r="GV62" i="43"/>
  <c r="GU62" i="43"/>
  <c r="GW62" i="43"/>
  <c r="GV89" i="43"/>
  <c r="GU89" i="43"/>
  <c r="GX89" i="43"/>
  <c r="GW89" i="43"/>
  <c r="GV49" i="43"/>
  <c r="GU49" i="43"/>
  <c r="GX49" i="43"/>
  <c r="GW49" i="43"/>
  <c r="GW88" i="43"/>
  <c r="GV88" i="43"/>
  <c r="GU88" i="43"/>
  <c r="GX88" i="43"/>
  <c r="GU71" i="43"/>
  <c r="GX71" i="43"/>
  <c r="GW71" i="43"/>
  <c r="GV71" i="43"/>
  <c r="GW63" i="43"/>
  <c r="GX63" i="43"/>
  <c r="GV63" i="43"/>
  <c r="GU63" i="43"/>
  <c r="GV55" i="43"/>
  <c r="GU55" i="43"/>
  <c r="GX55" i="43"/>
  <c r="GW55" i="43"/>
  <c r="GX70" i="43"/>
  <c r="GW70" i="43"/>
  <c r="GV70" i="43"/>
  <c r="GU70" i="43"/>
  <c r="GX46" i="43"/>
  <c r="GW46" i="43"/>
  <c r="GV46" i="43"/>
  <c r="GU46" i="43"/>
  <c r="DV529" i="43"/>
  <c r="DW536" i="43"/>
  <c r="GW65" i="43"/>
  <c r="GV65" i="43"/>
  <c r="GU65" i="43"/>
  <c r="GX65" i="43"/>
  <c r="GW103" i="43"/>
  <c r="GV103" i="43"/>
  <c r="GU103" i="43"/>
  <c r="GX103" i="43"/>
  <c r="GU35" i="43"/>
  <c r="GX35" i="43"/>
  <c r="GW35" i="43"/>
  <c r="GV35" i="43"/>
  <c r="GW82" i="43"/>
  <c r="GV82" i="43"/>
  <c r="GU82" i="43"/>
  <c r="GX82" i="43"/>
  <c r="GV34" i="43"/>
  <c r="GU34" i="43"/>
  <c r="GX34" i="43"/>
  <c r="GW34" i="43"/>
  <c r="GV93" i="43"/>
  <c r="GU93" i="43"/>
  <c r="GX93" i="43"/>
  <c r="GW93" i="43"/>
  <c r="GV53" i="43"/>
  <c r="GU53" i="43"/>
  <c r="GX53" i="43"/>
  <c r="GW53" i="43"/>
  <c r="GX74" i="43"/>
  <c r="GW74" i="43"/>
  <c r="GU74" i="43"/>
  <c r="GV74" i="43"/>
  <c r="GV101" i="43"/>
  <c r="GU101" i="43"/>
  <c r="GX101" i="43"/>
  <c r="GW101" i="43"/>
  <c r="GV76" i="43"/>
  <c r="GU76" i="43"/>
  <c r="GX76" i="43"/>
  <c r="GW76" i="43"/>
  <c r="GU94" i="43"/>
  <c r="GX94" i="43"/>
  <c r="GW94" i="43"/>
  <c r="GV94" i="43"/>
  <c r="GX105" i="43"/>
  <c r="GW105" i="43"/>
  <c r="GV105" i="43"/>
  <c r="GU105" i="43"/>
  <c r="CV529" i="43"/>
  <c r="CM541" i="43" s="1"/>
  <c r="CL529" i="43"/>
  <c r="CM539" i="43" s="1"/>
  <c r="HO529" i="43"/>
  <c r="HP539" i="43" s="1"/>
  <c r="AO97" i="51" s="1"/>
  <c r="HJ529" i="43"/>
  <c r="HP538" i="43" s="1"/>
  <c r="DA529" i="43"/>
  <c r="DA530" i="43" s="1"/>
  <c r="CQ529" i="43"/>
  <c r="CM540" i="43" s="1"/>
  <c r="AO112" i="48" s="1"/>
  <c r="HT529" i="43"/>
  <c r="HP540" i="43" s="1"/>
  <c r="AO98" i="51" s="1"/>
  <c r="CG529" i="43"/>
  <c r="CM538" i="43" s="1"/>
  <c r="AO110" i="48" s="1"/>
  <c r="GU104" i="43"/>
  <c r="GX104" i="43"/>
  <c r="GW104" i="43"/>
  <c r="GV104" i="43"/>
  <c r="GW96" i="43"/>
  <c r="GV96" i="43"/>
  <c r="GU96" i="43"/>
  <c r="GX96" i="43"/>
  <c r="GU102" i="43"/>
  <c r="GX102" i="43"/>
  <c r="GW102" i="43"/>
  <c r="GV102" i="43"/>
  <c r="GU86" i="43"/>
  <c r="GX86" i="43"/>
  <c r="GW86" i="43"/>
  <c r="GV86" i="43"/>
  <c r="GW33" i="43"/>
  <c r="GV33" i="43"/>
  <c r="GU33" i="43"/>
  <c r="GX33" i="43"/>
  <c r="GX64" i="43"/>
  <c r="GU64" i="43"/>
  <c r="GW64" i="43"/>
  <c r="GV64" i="43"/>
  <c r="GX56" i="43"/>
  <c r="GW56" i="43"/>
  <c r="GV56" i="43"/>
  <c r="GU56" i="43"/>
  <c r="GW97" i="43"/>
  <c r="GV97" i="43"/>
  <c r="GU97" i="43"/>
  <c r="GX97" i="43"/>
  <c r="GW61" i="43"/>
  <c r="GV61" i="43"/>
  <c r="GU61" i="43"/>
  <c r="GX61" i="43"/>
  <c r="GX45" i="43"/>
  <c r="GW45" i="43"/>
  <c r="GV45" i="43"/>
  <c r="GU45" i="43"/>
  <c r="GV36" i="43"/>
  <c r="GU36" i="43"/>
  <c r="GX36" i="43"/>
  <c r="GW36" i="43"/>
  <c r="GX83" i="43"/>
  <c r="GW83" i="43"/>
  <c r="GV83" i="43"/>
  <c r="GU83" i="43"/>
  <c r="GX43" i="43"/>
  <c r="GW43" i="43"/>
  <c r="GV43" i="43"/>
  <c r="GU43" i="43"/>
  <c r="GW90" i="43"/>
  <c r="GV90" i="43"/>
  <c r="GU90" i="43"/>
  <c r="GX90" i="43"/>
  <c r="GW30" i="43"/>
  <c r="GU30" i="43"/>
  <c r="GX30" i="43"/>
  <c r="GV30" i="43"/>
  <c r="GW85" i="43"/>
  <c r="GV85" i="43"/>
  <c r="GU85" i="43"/>
  <c r="GX85" i="43"/>
  <c r="GW77" i="43"/>
  <c r="GX77" i="43"/>
  <c r="GU77" i="43"/>
  <c r="GV77" i="43"/>
  <c r="GU80" i="43"/>
  <c r="GW80" i="43"/>
  <c r="GX80" i="43"/>
  <c r="GV80" i="43"/>
  <c r="GX68" i="43"/>
  <c r="GU68" i="43"/>
  <c r="GW68" i="43"/>
  <c r="GV68" i="43"/>
  <c r="GX99" i="43"/>
  <c r="GW99" i="43"/>
  <c r="GV99" i="43"/>
  <c r="GU99" i="43"/>
  <c r="GW73" i="43"/>
  <c r="GV73" i="43"/>
  <c r="GX73" i="43"/>
  <c r="GU73" i="43"/>
  <c r="GX41" i="43"/>
  <c r="GW41" i="43"/>
  <c r="GV41" i="43"/>
  <c r="GU41" i="43"/>
  <c r="GU72" i="43"/>
  <c r="GX72" i="43"/>
  <c r="GW72" i="43"/>
  <c r="GV72" i="43"/>
  <c r="GX39" i="43"/>
  <c r="GW39" i="43"/>
  <c r="GV39" i="43"/>
  <c r="GU39" i="43"/>
  <c r="GU54" i="43"/>
  <c r="GX54" i="43"/>
  <c r="GW54" i="43"/>
  <c r="GV54" i="43"/>
  <c r="EZ536" i="43"/>
  <c r="FG535" i="43"/>
  <c r="HN529" i="43"/>
  <c r="HO539" i="43" s="1"/>
  <c r="AN97" i="51" s="1"/>
  <c r="CZ529" i="43"/>
  <c r="CZ530" i="43" s="1"/>
  <c r="HI529" i="43"/>
  <c r="HO538" i="43" s="1"/>
  <c r="CF529" i="43"/>
  <c r="CL538" i="43" s="1"/>
  <c r="CP529" i="43"/>
  <c r="CL540" i="43" s="1"/>
  <c r="HS529" i="43"/>
  <c r="HO540" i="43" s="1"/>
  <c r="AN98" i="51" s="1"/>
  <c r="CU529" i="43"/>
  <c r="CL541" i="43" s="1"/>
  <c r="CK529" i="43"/>
  <c r="CL539" i="43" s="1"/>
  <c r="FF529" i="43"/>
  <c r="FF531" i="43" s="1"/>
  <c r="ER529" i="43"/>
  <c r="ER531" i="43" s="1"/>
  <c r="EY529" i="43"/>
  <c r="EZ534" i="43" s="1"/>
  <c r="EK531" i="43"/>
  <c r="GW32" i="43"/>
  <c r="GV32" i="43"/>
  <c r="GU32" i="43"/>
  <c r="GX32" i="43"/>
  <c r="GV47" i="43"/>
  <c r="GU47" i="43"/>
  <c r="GX47" i="43"/>
  <c r="GW47" i="43"/>
  <c r="BG531" i="43"/>
  <c r="GU37" i="43"/>
  <c r="GX37" i="43"/>
  <c r="GW37" i="43"/>
  <c r="GV37" i="43"/>
  <c r="GW100" i="43"/>
  <c r="GV100" i="43"/>
  <c r="GU100" i="43"/>
  <c r="GX100" i="43"/>
  <c r="GX84" i="43"/>
  <c r="GW84" i="43"/>
  <c r="GV84" i="43"/>
  <c r="GU84" i="43"/>
  <c r="GV51" i="43"/>
  <c r="GU51" i="43"/>
  <c r="GX51" i="43"/>
  <c r="GW51" i="43"/>
  <c r="GV66" i="43"/>
  <c r="GU66" i="43"/>
  <c r="GX66" i="43"/>
  <c r="GW66" i="43"/>
  <c r="GV81" i="43"/>
  <c r="GX81" i="43"/>
  <c r="GW81" i="43"/>
  <c r="GU81" i="43"/>
  <c r="GW60" i="43"/>
  <c r="GV60" i="43"/>
  <c r="GU60" i="43"/>
  <c r="GX60" i="43"/>
  <c r="GW52" i="43"/>
  <c r="GV52" i="43"/>
  <c r="GU52" i="43"/>
  <c r="GX52" i="43"/>
  <c r="GX44" i="43"/>
  <c r="GW44" i="43"/>
  <c r="GV44" i="43"/>
  <c r="GU44" i="43"/>
  <c r="GX28" i="43"/>
  <c r="GV28" i="43"/>
  <c r="GU28" i="43"/>
  <c r="GW28" i="43"/>
  <c r="GX91" i="43"/>
  <c r="GW91" i="43"/>
  <c r="GV91" i="43"/>
  <c r="GU91" i="43"/>
  <c r="GU75" i="43"/>
  <c r="GX75" i="43"/>
  <c r="GV75" i="43"/>
  <c r="GW75" i="43"/>
  <c r="GV59" i="43"/>
  <c r="GU59" i="43"/>
  <c r="GX59" i="43"/>
  <c r="GW59" i="43"/>
  <c r="GX31" i="43"/>
  <c r="GW31" i="43"/>
  <c r="GV31" i="43"/>
  <c r="GU31" i="43"/>
  <c r="GX38" i="43"/>
  <c r="GW38" i="43"/>
  <c r="GV38" i="43"/>
  <c r="GU38" i="43"/>
  <c r="GU40" i="43"/>
  <c r="GX40" i="43"/>
  <c r="GW40" i="43"/>
  <c r="GV40" i="43"/>
  <c r="GX106" i="43"/>
  <c r="GW106" i="43"/>
  <c r="GV106" i="43"/>
  <c r="GU106" i="43"/>
  <c r="FG536" i="43"/>
  <c r="GO531" i="44"/>
  <c r="BH86" i="44"/>
  <c r="BG86" i="44"/>
  <c r="BH68" i="44"/>
  <c r="BG68" i="44"/>
  <c r="BH47" i="44"/>
  <c r="BF47" i="44"/>
  <c r="BH81" i="44"/>
  <c r="BF81" i="44"/>
  <c r="BH90" i="44"/>
  <c r="BG90" i="44"/>
  <c r="BH80" i="44"/>
  <c r="BG80" i="44"/>
  <c r="BH88" i="44"/>
  <c r="BF88" i="44"/>
  <c r="BD67" i="44"/>
  <c r="BG67" i="44"/>
  <c r="BD95" i="44"/>
  <c r="BG95" i="44"/>
  <c r="BH73" i="44"/>
  <c r="BG73" i="44"/>
  <c r="BH106" i="44"/>
  <c r="BG106" i="44"/>
  <c r="BD85" i="44"/>
  <c r="D85" i="44" s="1"/>
  <c r="BG85" i="44"/>
  <c r="BH76" i="44"/>
  <c r="BG76" i="44"/>
  <c r="GN531" i="44"/>
  <c r="EY377" i="44"/>
  <c r="BD30" i="44"/>
  <c r="GM531" i="44"/>
  <c r="EX337" i="44"/>
  <c r="EI531" i="44"/>
  <c r="BG38" i="44"/>
  <c r="BH38" i="44"/>
  <c r="BG46" i="44"/>
  <c r="BH46" i="44"/>
  <c r="BF28" i="44"/>
  <c r="BH28" i="44"/>
  <c r="BF27" i="44"/>
  <c r="BH27" i="44"/>
  <c r="BF34" i="44"/>
  <c r="BH34" i="44"/>
  <c r="BF29" i="44"/>
  <c r="BH29" i="44"/>
  <c r="BD33" i="44"/>
  <c r="BH33" i="44"/>
  <c r="BG37" i="44"/>
  <c r="BH37" i="44"/>
  <c r="BF35" i="44"/>
  <c r="BH35" i="44"/>
  <c r="BG43" i="44"/>
  <c r="BH43" i="44"/>
  <c r="BG40" i="44"/>
  <c r="BH40" i="44"/>
  <c r="BG45" i="44"/>
  <c r="BH45" i="44"/>
  <c r="EY317" i="44"/>
  <c r="BH57" i="44"/>
  <c r="BF57" i="44"/>
  <c r="C34" i="51"/>
  <c r="BH59" i="44"/>
  <c r="BF59" i="44"/>
  <c r="BH60" i="44"/>
  <c r="BF60" i="44"/>
  <c r="BH61" i="44"/>
  <c r="BF61" i="44"/>
  <c r="FG421" i="44"/>
  <c r="BH66" i="44"/>
  <c r="BG66" i="44"/>
  <c r="BH58" i="44"/>
  <c r="BF58" i="44"/>
  <c r="FG19" i="52"/>
  <c r="BF49" i="44"/>
  <c r="BH49" i="44"/>
  <c r="BG50" i="44"/>
  <c r="BH50" i="44"/>
  <c r="BG51" i="44"/>
  <c r="BH51" i="44"/>
  <c r="BG52" i="44"/>
  <c r="BH52" i="44"/>
  <c r="BG30" i="44"/>
  <c r="BF30" i="44"/>
  <c r="BG31" i="44"/>
  <c r="BF31" i="44"/>
  <c r="BG33" i="44"/>
  <c r="BF33" i="44"/>
  <c r="BF67" i="44"/>
  <c r="BH67" i="44"/>
  <c r="BF95" i="44"/>
  <c r="BH95" i="44"/>
  <c r="BF84" i="44"/>
  <c r="BH84" i="44"/>
  <c r="BF85" i="44"/>
  <c r="BH85" i="44"/>
  <c r="BG79" i="44"/>
  <c r="BH79" i="44"/>
  <c r="BG112" i="44"/>
  <c r="BH112" i="44"/>
  <c r="BF119" i="44"/>
  <c r="BH119" i="44"/>
  <c r="BF108" i="44"/>
  <c r="BH108" i="44"/>
  <c r="BF62" i="44"/>
  <c r="BH62" i="44"/>
  <c r="BF107" i="44"/>
  <c r="BH107" i="44"/>
  <c r="CT528" i="44"/>
  <c r="CE541" i="44" s="1"/>
  <c r="AG121" i="48" s="1"/>
  <c r="BK120" i="48" s="1"/>
  <c r="BG63" i="44"/>
  <c r="BH63" i="44"/>
  <c r="D226" i="43"/>
  <c r="BG91" i="44"/>
  <c r="BH91" i="44"/>
  <c r="CK528" i="44"/>
  <c r="DU528" i="44"/>
  <c r="DU535" i="44" s="1"/>
  <c r="BP54" i="49" s="1"/>
  <c r="BV53" i="49" s="1"/>
  <c r="FR20" i="52" s="1"/>
  <c r="BD68" i="44"/>
  <c r="BF68" i="44"/>
  <c r="BD88" i="44"/>
  <c r="D88" i="44" s="1"/>
  <c r="BG88" i="44"/>
  <c r="BD117" i="44"/>
  <c r="BF117" i="44"/>
  <c r="GX161" i="44"/>
  <c r="GW161" i="44"/>
  <c r="GV161" i="44"/>
  <c r="GU161" i="44"/>
  <c r="GV176" i="44"/>
  <c r="GU176" i="44"/>
  <c r="GX176" i="44"/>
  <c r="GW176" i="44"/>
  <c r="GX221" i="44"/>
  <c r="GW221" i="44"/>
  <c r="GV221" i="44"/>
  <c r="GU221" i="44"/>
  <c r="GX133" i="44"/>
  <c r="GW133" i="44"/>
  <c r="GV133" i="44"/>
  <c r="GU133" i="44"/>
  <c r="GW143" i="44"/>
  <c r="GV143" i="44"/>
  <c r="GU143" i="44"/>
  <c r="GX143" i="44"/>
  <c r="GX268" i="44"/>
  <c r="GW268" i="44"/>
  <c r="GV268" i="44"/>
  <c r="GU268" i="44"/>
  <c r="GU296" i="44"/>
  <c r="GX296" i="44"/>
  <c r="GW296" i="44"/>
  <c r="GV296" i="44"/>
  <c r="GX352" i="44"/>
  <c r="GW352" i="44"/>
  <c r="GV352" i="44"/>
  <c r="GU352" i="44"/>
  <c r="GV380" i="44"/>
  <c r="GU380" i="44"/>
  <c r="GX380" i="44"/>
  <c r="GW380" i="44"/>
  <c r="GU152" i="44"/>
  <c r="GX152" i="44"/>
  <c r="GW152" i="44"/>
  <c r="GV152" i="44"/>
  <c r="GU201" i="44"/>
  <c r="GX201" i="44"/>
  <c r="GW201" i="44"/>
  <c r="GV201" i="44"/>
  <c r="GW40" i="44"/>
  <c r="GV40" i="44"/>
  <c r="GU40" i="44"/>
  <c r="GX40" i="44"/>
  <c r="GW56" i="44"/>
  <c r="GV56" i="44"/>
  <c r="GU56" i="44"/>
  <c r="GX56" i="44"/>
  <c r="GW72" i="44"/>
  <c r="GV72" i="44"/>
  <c r="GU72" i="44"/>
  <c r="GX72" i="44"/>
  <c r="GW88" i="44"/>
  <c r="GV88" i="44"/>
  <c r="GU88" i="44"/>
  <c r="GX88" i="44"/>
  <c r="GV108" i="44"/>
  <c r="GU108" i="44"/>
  <c r="GX108" i="44"/>
  <c r="GW108" i="44"/>
  <c r="GV169" i="44"/>
  <c r="GU169" i="44"/>
  <c r="GX169" i="44"/>
  <c r="GW169" i="44"/>
  <c r="GX309" i="44"/>
  <c r="GW309" i="44"/>
  <c r="GV309" i="44"/>
  <c r="GU309" i="44"/>
  <c r="GV341" i="44"/>
  <c r="GU341" i="44"/>
  <c r="GX341" i="44"/>
  <c r="GW341" i="44"/>
  <c r="GX445" i="44"/>
  <c r="GW445" i="44"/>
  <c r="GU445" i="44"/>
  <c r="GV445" i="44"/>
  <c r="GW270" i="44"/>
  <c r="GV270" i="44"/>
  <c r="GU270" i="44"/>
  <c r="GX270" i="44"/>
  <c r="GV297" i="44"/>
  <c r="GU297" i="44"/>
  <c r="GX297" i="44"/>
  <c r="GW297" i="44"/>
  <c r="GW313" i="44"/>
  <c r="GV313" i="44"/>
  <c r="GU313" i="44"/>
  <c r="GX313" i="44"/>
  <c r="GW361" i="44"/>
  <c r="GV361" i="44"/>
  <c r="GU361" i="44"/>
  <c r="GX361" i="44"/>
  <c r="GW456" i="44"/>
  <c r="GV456" i="44"/>
  <c r="GU456" i="44"/>
  <c r="GX456" i="44"/>
  <c r="GW505" i="44"/>
  <c r="GV505" i="44"/>
  <c r="GU505" i="44"/>
  <c r="GX505" i="44"/>
  <c r="GU39" i="44"/>
  <c r="GX39" i="44"/>
  <c r="GW39" i="44"/>
  <c r="GV39" i="44"/>
  <c r="GW71" i="44"/>
  <c r="GV71" i="44"/>
  <c r="GU71" i="44"/>
  <c r="GX71" i="44"/>
  <c r="GV103" i="44"/>
  <c r="GU103" i="44"/>
  <c r="GX103" i="44"/>
  <c r="GW103" i="44"/>
  <c r="GW449" i="44"/>
  <c r="GV449" i="44"/>
  <c r="GU449" i="44"/>
  <c r="GX449" i="44"/>
  <c r="GU217" i="44"/>
  <c r="GX217" i="44"/>
  <c r="GW217" i="44"/>
  <c r="GV217" i="44"/>
  <c r="GU433" i="44"/>
  <c r="GX433" i="44"/>
  <c r="GW433" i="44"/>
  <c r="GV433" i="44"/>
  <c r="GW518" i="44"/>
  <c r="GV518" i="44"/>
  <c r="GU518" i="44"/>
  <c r="GX518" i="44"/>
  <c r="GU29" i="44"/>
  <c r="GX29" i="44"/>
  <c r="GW29" i="44"/>
  <c r="GV29" i="44"/>
  <c r="GX485" i="44"/>
  <c r="GW485" i="44"/>
  <c r="GV485" i="44"/>
  <c r="GU485" i="44"/>
  <c r="HB539" i="44"/>
  <c r="GW37" i="44"/>
  <c r="GV37" i="44"/>
  <c r="GU37" i="44"/>
  <c r="GX37" i="44"/>
  <c r="BD73" i="44"/>
  <c r="D73" i="44" s="1"/>
  <c r="BF73" i="44"/>
  <c r="BD56" i="44"/>
  <c r="BH56" i="44"/>
  <c r="BD83" i="44"/>
  <c r="BG83" i="44"/>
  <c r="BD97" i="44"/>
  <c r="BG97" i="44"/>
  <c r="BD104" i="44"/>
  <c r="D104" i="44" s="1"/>
  <c r="BG104" i="44"/>
  <c r="BD38" i="44"/>
  <c r="BF38" i="44"/>
  <c r="BD82" i="44"/>
  <c r="D82" i="44" s="1"/>
  <c r="BH82" i="44"/>
  <c r="BD115" i="44"/>
  <c r="BG115" i="44"/>
  <c r="GU194" i="44"/>
  <c r="GX194" i="44"/>
  <c r="GW194" i="44"/>
  <c r="GV194" i="44"/>
  <c r="GU280" i="44"/>
  <c r="GX280" i="44"/>
  <c r="GW280" i="44"/>
  <c r="GV280" i="44"/>
  <c r="GV365" i="44"/>
  <c r="GU365" i="44"/>
  <c r="GX365" i="44"/>
  <c r="GW365" i="44"/>
  <c r="GU348" i="44"/>
  <c r="GX348" i="44"/>
  <c r="GW348" i="44"/>
  <c r="GV348" i="44"/>
  <c r="GX388" i="44"/>
  <c r="GW388" i="44"/>
  <c r="GV388" i="44"/>
  <c r="GU388" i="44"/>
  <c r="GW400" i="44"/>
  <c r="GV400" i="44"/>
  <c r="GU400" i="44"/>
  <c r="GX400" i="44"/>
  <c r="GX416" i="44"/>
  <c r="GW416" i="44"/>
  <c r="GV416" i="44"/>
  <c r="GU416" i="44"/>
  <c r="GW367" i="44"/>
  <c r="GV367" i="44"/>
  <c r="GU367" i="44"/>
  <c r="GX367" i="44"/>
  <c r="GU448" i="44"/>
  <c r="GX448" i="44"/>
  <c r="GW448" i="44"/>
  <c r="GV448" i="44"/>
  <c r="GV91" i="44"/>
  <c r="GU91" i="44"/>
  <c r="GX91" i="44"/>
  <c r="GW91" i="44"/>
  <c r="GU142" i="44"/>
  <c r="GX142" i="44"/>
  <c r="GW142" i="44"/>
  <c r="GV142" i="44"/>
  <c r="GW337" i="44"/>
  <c r="GV337" i="44"/>
  <c r="GU337" i="44"/>
  <c r="GX337" i="44"/>
  <c r="GX379" i="44"/>
  <c r="GW379" i="44"/>
  <c r="GV379" i="44"/>
  <c r="GU379" i="44"/>
  <c r="GV43" i="44"/>
  <c r="GU43" i="44"/>
  <c r="GX43" i="44"/>
  <c r="GW43" i="44"/>
  <c r="GU299" i="44"/>
  <c r="GX299" i="44"/>
  <c r="GW299" i="44"/>
  <c r="GV299" i="44"/>
  <c r="GX198" i="44"/>
  <c r="GW198" i="44"/>
  <c r="GU198" i="44"/>
  <c r="GV198" i="44"/>
  <c r="GU166" i="44"/>
  <c r="GX166" i="44"/>
  <c r="GW166" i="44"/>
  <c r="GV166" i="44"/>
  <c r="GV438" i="44"/>
  <c r="GU438" i="44"/>
  <c r="GX438" i="44"/>
  <c r="GW438" i="44"/>
  <c r="GX122" i="44"/>
  <c r="GW122" i="44"/>
  <c r="GV122" i="44"/>
  <c r="GU122" i="44"/>
  <c r="GV33" i="44"/>
  <c r="GU33" i="44"/>
  <c r="GX33" i="44"/>
  <c r="GW33" i="44"/>
  <c r="GU407" i="44"/>
  <c r="GX407" i="44"/>
  <c r="GW407" i="44"/>
  <c r="GV407" i="44"/>
  <c r="BD81" i="44"/>
  <c r="D81" i="44" s="1"/>
  <c r="BG81" i="44"/>
  <c r="BD36" i="44"/>
  <c r="BF36" i="44"/>
  <c r="BD66" i="44"/>
  <c r="BF66" i="44"/>
  <c r="BD98" i="44"/>
  <c r="D98" i="44" s="1"/>
  <c r="BH98" i="44"/>
  <c r="GX170" i="44"/>
  <c r="GW170" i="44"/>
  <c r="GV170" i="44"/>
  <c r="GU170" i="44"/>
  <c r="BD58" i="44"/>
  <c r="BG58" i="44"/>
  <c r="BD86" i="44"/>
  <c r="BF86" i="44"/>
  <c r="BD77" i="44"/>
  <c r="D77" i="44" s="1"/>
  <c r="BG77" i="44"/>
  <c r="BD54" i="44"/>
  <c r="D54" i="44" s="1"/>
  <c r="BG54" i="44"/>
  <c r="HN529" i="44"/>
  <c r="HO539" i="44" s="1"/>
  <c r="HS529" i="44"/>
  <c r="HO540" i="44" s="1"/>
  <c r="AN106" i="51" s="1"/>
  <c r="HI529" i="44"/>
  <c r="HO538" i="44" s="1"/>
  <c r="AN104" i="51" s="1"/>
  <c r="HM528" i="44"/>
  <c r="HO528" i="44"/>
  <c r="HN528" i="44"/>
  <c r="GV160" i="44"/>
  <c r="GU160" i="44"/>
  <c r="GX160" i="44"/>
  <c r="GW160" i="44"/>
  <c r="GX149" i="44"/>
  <c r="GW149" i="44"/>
  <c r="GV149" i="44"/>
  <c r="GU149" i="44"/>
  <c r="GU173" i="44"/>
  <c r="GX173" i="44"/>
  <c r="GW173" i="44"/>
  <c r="GV173" i="44"/>
  <c r="GU288" i="44"/>
  <c r="GX288" i="44"/>
  <c r="GW288" i="44"/>
  <c r="GV288" i="44"/>
  <c r="GW340" i="44"/>
  <c r="GV340" i="44"/>
  <c r="GU340" i="44"/>
  <c r="GX340" i="44"/>
  <c r="GU368" i="44"/>
  <c r="GX368" i="44"/>
  <c r="GW368" i="44"/>
  <c r="GV368" i="44"/>
  <c r="GV381" i="44"/>
  <c r="GU381" i="44"/>
  <c r="GX381" i="44"/>
  <c r="GW381" i="44"/>
  <c r="GW28" i="44"/>
  <c r="GV28" i="44"/>
  <c r="GU28" i="44"/>
  <c r="GX28" i="44"/>
  <c r="GU44" i="44"/>
  <c r="GX44" i="44"/>
  <c r="GW44" i="44"/>
  <c r="GV44" i="44"/>
  <c r="GW60" i="44"/>
  <c r="GV60" i="44"/>
  <c r="GU60" i="44"/>
  <c r="GX60" i="44"/>
  <c r="GW76" i="44"/>
  <c r="GV76" i="44"/>
  <c r="GU76" i="44"/>
  <c r="GX76" i="44"/>
  <c r="GW92" i="44"/>
  <c r="GV92" i="44"/>
  <c r="GU92" i="44"/>
  <c r="GX92" i="44"/>
  <c r="GW112" i="44"/>
  <c r="GV112" i="44"/>
  <c r="GU112" i="44"/>
  <c r="GX112" i="44"/>
  <c r="GW172" i="44"/>
  <c r="GV172" i="44"/>
  <c r="GU172" i="44"/>
  <c r="GX172" i="44"/>
  <c r="GV305" i="44"/>
  <c r="GU305" i="44"/>
  <c r="GX305" i="44"/>
  <c r="GW305" i="44"/>
  <c r="GU369" i="44"/>
  <c r="GX369" i="44"/>
  <c r="GW369" i="44"/>
  <c r="GV369" i="44"/>
  <c r="GW417" i="44"/>
  <c r="GV417" i="44"/>
  <c r="GU417" i="44"/>
  <c r="GX417" i="44"/>
  <c r="GV429" i="44"/>
  <c r="GU429" i="44"/>
  <c r="GX429" i="44"/>
  <c r="GW429" i="44"/>
  <c r="GU493" i="44"/>
  <c r="GX493" i="44"/>
  <c r="GW493" i="44"/>
  <c r="GV493" i="44"/>
  <c r="GW425" i="44"/>
  <c r="GV425" i="44"/>
  <c r="GU425" i="44"/>
  <c r="GX425" i="44"/>
  <c r="GW51" i="44"/>
  <c r="GV51" i="44"/>
  <c r="GU51" i="44"/>
  <c r="GX51" i="44"/>
  <c r="GV83" i="44"/>
  <c r="GU83" i="44"/>
  <c r="GX83" i="44"/>
  <c r="GW83" i="44"/>
  <c r="GW115" i="44"/>
  <c r="GV115" i="44"/>
  <c r="GU115" i="44"/>
  <c r="GX115" i="44"/>
  <c r="GV436" i="44"/>
  <c r="GU436" i="44"/>
  <c r="GX436" i="44"/>
  <c r="GW436" i="44"/>
  <c r="HC541" i="44"/>
  <c r="H41" i="51"/>
  <c r="H42" i="51" s="1"/>
  <c r="GU481" i="44"/>
  <c r="GX481" i="44"/>
  <c r="GW481" i="44"/>
  <c r="GV481" i="44"/>
  <c r="GW45" i="44"/>
  <c r="GV45" i="44"/>
  <c r="GU45" i="44"/>
  <c r="GX45" i="44"/>
  <c r="GX109" i="44"/>
  <c r="GW109" i="44"/>
  <c r="GV109" i="44"/>
  <c r="GU109" i="44"/>
  <c r="BD57" i="44"/>
  <c r="BG57" i="44"/>
  <c r="BD96" i="44"/>
  <c r="D96" i="44" s="1"/>
  <c r="BH96" i="44"/>
  <c r="BD114" i="44"/>
  <c r="BF114" i="44"/>
  <c r="BD37" i="44"/>
  <c r="BF37" i="44"/>
  <c r="BD64" i="44"/>
  <c r="BG64" i="44"/>
  <c r="BD87" i="44"/>
  <c r="D87" i="44" s="1"/>
  <c r="BF87" i="44"/>
  <c r="BD99" i="44"/>
  <c r="BG99" i="44"/>
  <c r="BD110" i="44"/>
  <c r="BG110" i="44"/>
  <c r="BD46" i="44"/>
  <c r="BF46" i="44"/>
  <c r="BD42" i="44"/>
  <c r="D42" i="44" s="1"/>
  <c r="BG42" i="44"/>
  <c r="GX184" i="44"/>
  <c r="GW184" i="44"/>
  <c r="GV184" i="44"/>
  <c r="GU184" i="44"/>
  <c r="GW200" i="44"/>
  <c r="GV200" i="44"/>
  <c r="GU200" i="44"/>
  <c r="GX200" i="44"/>
  <c r="GX212" i="44"/>
  <c r="GW212" i="44"/>
  <c r="GV212" i="44"/>
  <c r="GU212" i="44"/>
  <c r="GX329" i="44"/>
  <c r="GW329" i="44"/>
  <c r="GV329" i="44"/>
  <c r="GU329" i="44"/>
  <c r="GW399" i="44"/>
  <c r="GV399" i="44"/>
  <c r="GU399" i="44"/>
  <c r="GX399" i="44"/>
  <c r="GU421" i="44"/>
  <c r="GX421" i="44"/>
  <c r="GW421" i="44"/>
  <c r="GV421" i="44"/>
  <c r="GV220" i="44"/>
  <c r="GU220" i="44"/>
  <c r="GX220" i="44"/>
  <c r="GW220" i="44"/>
  <c r="GW458" i="44"/>
  <c r="GV458" i="44"/>
  <c r="GU458" i="44"/>
  <c r="GX458" i="44"/>
  <c r="GV272" i="44"/>
  <c r="GU272" i="44"/>
  <c r="GX272" i="44"/>
  <c r="GW272" i="44"/>
  <c r="GV470" i="44"/>
  <c r="GU470" i="44"/>
  <c r="GW470" i="44"/>
  <c r="GX470" i="44"/>
  <c r="GW517" i="44"/>
  <c r="GV517" i="44"/>
  <c r="GU517" i="44"/>
  <c r="GX517" i="44"/>
  <c r="GW216" i="44"/>
  <c r="GV216" i="44"/>
  <c r="GU216" i="44"/>
  <c r="GX216" i="44"/>
  <c r="GU450" i="44"/>
  <c r="GX450" i="44"/>
  <c r="GW450" i="44"/>
  <c r="GV450" i="44"/>
  <c r="GU41" i="44"/>
  <c r="GX41" i="44"/>
  <c r="GW41" i="44"/>
  <c r="GV41" i="44"/>
  <c r="GW377" i="44"/>
  <c r="GV377" i="44"/>
  <c r="GU377" i="44"/>
  <c r="GX377" i="44"/>
  <c r="GU375" i="44"/>
  <c r="GX375" i="44"/>
  <c r="GW375" i="44"/>
  <c r="GV375" i="44"/>
  <c r="GV446" i="44"/>
  <c r="GU446" i="44"/>
  <c r="GX446" i="44"/>
  <c r="GW446" i="44"/>
  <c r="GX236" i="44"/>
  <c r="GW236" i="44"/>
  <c r="GV236" i="44"/>
  <c r="GU236" i="44"/>
  <c r="GU415" i="44"/>
  <c r="GX415" i="44"/>
  <c r="GW415" i="44"/>
  <c r="GV415" i="44"/>
  <c r="GU343" i="44"/>
  <c r="GX343" i="44"/>
  <c r="GW343" i="44"/>
  <c r="GV343" i="44"/>
  <c r="BD35" i="44"/>
  <c r="BG35" i="44"/>
  <c r="BD34" i="44"/>
  <c r="BG34" i="44"/>
  <c r="GV69" i="44"/>
  <c r="GU69" i="44"/>
  <c r="GX69" i="44"/>
  <c r="GW69" i="44"/>
  <c r="GU291" i="44"/>
  <c r="GX291" i="44"/>
  <c r="GW291" i="44"/>
  <c r="GV291" i="44"/>
  <c r="BD43" i="44"/>
  <c r="BF43" i="44"/>
  <c r="BD69" i="44"/>
  <c r="BG69" i="44"/>
  <c r="BD40" i="44"/>
  <c r="BF40" i="44"/>
  <c r="BD78" i="44"/>
  <c r="D78" i="44" s="1"/>
  <c r="BG78" i="44"/>
  <c r="BD105" i="44"/>
  <c r="D105" i="44" s="1"/>
  <c r="BG105" i="44"/>
  <c r="BD90" i="44"/>
  <c r="D90" i="44" s="1"/>
  <c r="BF90" i="44"/>
  <c r="BD53" i="44"/>
  <c r="D53" i="44" s="1"/>
  <c r="BG53" i="44"/>
  <c r="BD70" i="44"/>
  <c r="BF70" i="44"/>
  <c r="BD80" i="44"/>
  <c r="D80" i="44" s="1"/>
  <c r="BF80" i="44"/>
  <c r="BD61" i="44"/>
  <c r="BG61" i="44"/>
  <c r="HT529" i="44"/>
  <c r="HP540" i="44" s="1"/>
  <c r="AO106" i="51" s="1"/>
  <c r="HJ529" i="44"/>
  <c r="HP538" i="44" s="1"/>
  <c r="HO529" i="44"/>
  <c r="HP539" i="44" s="1"/>
  <c r="AO105" i="51" s="1"/>
  <c r="HJ528" i="44"/>
  <c r="HJ530" i="44" s="1"/>
  <c r="BP65" i="49"/>
  <c r="BV64" i="49" s="1"/>
  <c r="GN22" i="52" s="1"/>
  <c r="HS528" i="44"/>
  <c r="HS530" i="44" s="1"/>
  <c r="BD113" i="44"/>
  <c r="BF113" i="44"/>
  <c r="BD121" i="44"/>
  <c r="BG121" i="44"/>
  <c r="GU245" i="44"/>
  <c r="GX245" i="44"/>
  <c r="GW245" i="44"/>
  <c r="GV245" i="44"/>
  <c r="GV148" i="44"/>
  <c r="GU148" i="44"/>
  <c r="GX148" i="44"/>
  <c r="GW148" i="44"/>
  <c r="GW165" i="44"/>
  <c r="GV165" i="44"/>
  <c r="GU165" i="44"/>
  <c r="GX165" i="44"/>
  <c r="GV145" i="44"/>
  <c r="GU145" i="44"/>
  <c r="GX145" i="44"/>
  <c r="GW145" i="44"/>
  <c r="GW284" i="44"/>
  <c r="GV284" i="44"/>
  <c r="GU284" i="44"/>
  <c r="GX284" i="44"/>
  <c r="GU316" i="44"/>
  <c r="GX316" i="44"/>
  <c r="GW316" i="44"/>
  <c r="GV316" i="44"/>
  <c r="GV364" i="44"/>
  <c r="GU364" i="44"/>
  <c r="GX364" i="44"/>
  <c r="GW364" i="44"/>
  <c r="GU333" i="44"/>
  <c r="GX333" i="44"/>
  <c r="GW333" i="44"/>
  <c r="GV333" i="44"/>
  <c r="GX32" i="44"/>
  <c r="GW32" i="44"/>
  <c r="GV32" i="44"/>
  <c r="GU32" i="44"/>
  <c r="GW48" i="44"/>
  <c r="GV48" i="44"/>
  <c r="GU48" i="44"/>
  <c r="GX48" i="44"/>
  <c r="GV64" i="44"/>
  <c r="GU64" i="44"/>
  <c r="GX64" i="44"/>
  <c r="GW64" i="44"/>
  <c r="GV80" i="44"/>
  <c r="GU80" i="44"/>
  <c r="GX80" i="44"/>
  <c r="GW80" i="44"/>
  <c r="GX96" i="44"/>
  <c r="GW96" i="44"/>
  <c r="GV96" i="44"/>
  <c r="GU96" i="44"/>
  <c r="GV477" i="44"/>
  <c r="GU477" i="44"/>
  <c r="GX477" i="44"/>
  <c r="GW477" i="44"/>
  <c r="GU488" i="44"/>
  <c r="GX488" i="44"/>
  <c r="GW488" i="44"/>
  <c r="GV488" i="44"/>
  <c r="GV278" i="44"/>
  <c r="GU278" i="44"/>
  <c r="GX278" i="44"/>
  <c r="GW278" i="44"/>
  <c r="GX469" i="44"/>
  <c r="GW469" i="44"/>
  <c r="GU469" i="44"/>
  <c r="GV469" i="44"/>
  <c r="GX514" i="44"/>
  <c r="GW514" i="44"/>
  <c r="GV514" i="44"/>
  <c r="GU514" i="44"/>
  <c r="GW55" i="44"/>
  <c r="GV55" i="44"/>
  <c r="GU55" i="44"/>
  <c r="GX55" i="44"/>
  <c r="GX87" i="44"/>
  <c r="GW87" i="44"/>
  <c r="GV87" i="44"/>
  <c r="GU87" i="44"/>
  <c r="GX501" i="44"/>
  <c r="GW501" i="44"/>
  <c r="GV501" i="44"/>
  <c r="GU501" i="44"/>
  <c r="GX452" i="44"/>
  <c r="GW452" i="44"/>
  <c r="GV452" i="44"/>
  <c r="GU452" i="44"/>
  <c r="GU93" i="44"/>
  <c r="GX93" i="44"/>
  <c r="GW93" i="44"/>
  <c r="GV93" i="44"/>
  <c r="GX119" i="44"/>
  <c r="GW119" i="44"/>
  <c r="GV119" i="44"/>
  <c r="GU119" i="44"/>
  <c r="HC542" i="44"/>
  <c r="HC543" i="44" s="1"/>
  <c r="HC539" i="44"/>
  <c r="BD59" i="44"/>
  <c r="BG59" i="44"/>
  <c r="BD102" i="44"/>
  <c r="BG102" i="44"/>
  <c r="BD120" i="44"/>
  <c r="BG120" i="44"/>
  <c r="BD39" i="44"/>
  <c r="BG39" i="44"/>
  <c r="BD72" i="44"/>
  <c r="BF72" i="44"/>
  <c r="BD89" i="44"/>
  <c r="D89" i="44" s="1"/>
  <c r="BG89" i="44"/>
  <c r="BD100" i="44"/>
  <c r="BG100" i="44"/>
  <c r="BD116" i="44"/>
  <c r="BG116" i="44"/>
  <c r="BD65" i="44"/>
  <c r="BH65" i="44"/>
  <c r="GW257" i="44"/>
  <c r="GV257" i="44"/>
  <c r="GU257" i="44"/>
  <c r="GX257" i="44"/>
  <c r="GW347" i="44"/>
  <c r="GV347" i="44"/>
  <c r="GU347" i="44"/>
  <c r="GX347" i="44"/>
  <c r="GX372" i="44"/>
  <c r="GW372" i="44"/>
  <c r="GV372" i="44"/>
  <c r="GU372" i="44"/>
  <c r="GW328" i="44"/>
  <c r="GV328" i="44"/>
  <c r="GU328" i="44"/>
  <c r="GX328" i="44"/>
  <c r="GX271" i="44"/>
  <c r="GW271" i="44"/>
  <c r="GV271" i="44"/>
  <c r="GU271" i="44"/>
  <c r="GU320" i="44"/>
  <c r="GX320" i="44"/>
  <c r="GW320" i="44"/>
  <c r="GV320" i="44"/>
  <c r="GW357" i="44"/>
  <c r="GV357" i="44"/>
  <c r="GU357" i="44"/>
  <c r="GX357" i="44"/>
  <c r="GU408" i="44"/>
  <c r="GX408" i="44"/>
  <c r="GW408" i="44"/>
  <c r="GV408" i="44"/>
  <c r="GU224" i="44"/>
  <c r="GX224" i="44"/>
  <c r="GW224" i="44"/>
  <c r="GV224" i="44"/>
  <c r="GU233" i="44"/>
  <c r="GX233" i="44"/>
  <c r="GW233" i="44"/>
  <c r="GV233" i="44"/>
  <c r="GX412" i="44"/>
  <c r="GW412" i="44"/>
  <c r="GV412" i="44"/>
  <c r="GU412" i="44"/>
  <c r="GU523" i="44"/>
  <c r="GX523" i="44"/>
  <c r="GW523" i="44"/>
  <c r="GV523" i="44"/>
  <c r="GW59" i="44"/>
  <c r="GV59" i="44"/>
  <c r="GU59" i="44"/>
  <c r="GX59" i="44"/>
  <c r="GW383" i="44"/>
  <c r="GV383" i="44"/>
  <c r="GU383" i="44"/>
  <c r="GX383" i="44"/>
  <c r="GW249" i="44"/>
  <c r="GV249" i="44"/>
  <c r="GU249" i="44"/>
  <c r="GX249" i="44"/>
  <c r="GX442" i="44"/>
  <c r="GW442" i="44"/>
  <c r="GV442" i="44"/>
  <c r="GU442" i="44"/>
  <c r="GW138" i="44"/>
  <c r="GV138" i="44"/>
  <c r="GU138" i="44"/>
  <c r="GX138" i="44"/>
  <c r="GU426" i="44"/>
  <c r="GX426" i="44"/>
  <c r="GW426" i="44"/>
  <c r="GV426" i="44"/>
  <c r="GU474" i="44"/>
  <c r="GX474" i="44"/>
  <c r="GW474" i="44"/>
  <c r="GV474" i="44"/>
  <c r="GV387" i="44"/>
  <c r="GU387" i="44"/>
  <c r="GX387" i="44"/>
  <c r="GW387" i="44"/>
  <c r="GV502" i="44"/>
  <c r="GU502" i="44"/>
  <c r="GX502" i="44"/>
  <c r="GW502" i="44"/>
  <c r="GW279" i="44"/>
  <c r="GV279" i="44"/>
  <c r="GU279" i="44"/>
  <c r="GX279" i="44"/>
  <c r="GV259" i="44"/>
  <c r="GU259" i="44"/>
  <c r="GX259" i="44"/>
  <c r="GW259" i="44"/>
  <c r="BD45" i="44"/>
  <c r="BF45" i="44"/>
  <c r="BD27" i="44"/>
  <c r="BG27" i="44"/>
  <c r="BD41" i="44"/>
  <c r="BG41" i="44"/>
  <c r="BD92" i="44"/>
  <c r="D92" i="44" s="1"/>
  <c r="BG92" i="44"/>
  <c r="BD106" i="44"/>
  <c r="BF106" i="44"/>
  <c r="GU134" i="44"/>
  <c r="GX134" i="44"/>
  <c r="GW134" i="44"/>
  <c r="GV134" i="44"/>
  <c r="BD94" i="44"/>
  <c r="D94" i="44" s="1"/>
  <c r="BG94" i="44"/>
  <c r="BD71" i="44"/>
  <c r="BG71" i="44"/>
  <c r="BD28" i="44"/>
  <c r="BG28" i="44"/>
  <c r="HH529" i="44"/>
  <c r="HN538" i="44" s="1"/>
  <c r="HM529" i="44"/>
  <c r="HN539" i="44" s="1"/>
  <c r="AM105" i="51" s="1"/>
  <c r="HR529" i="44"/>
  <c r="HN540" i="44" s="1"/>
  <c r="AM106" i="51" s="1"/>
  <c r="HI528" i="44"/>
  <c r="HI530" i="44" s="1"/>
  <c r="BP64" i="49"/>
  <c r="BV63" i="49" s="1"/>
  <c r="GN21" i="52" s="1"/>
  <c r="HR528" i="44"/>
  <c r="HR530" i="44" s="1"/>
  <c r="GX177" i="44"/>
  <c r="GW177" i="44"/>
  <c r="GV177" i="44"/>
  <c r="GU177" i="44"/>
  <c r="GW241" i="44"/>
  <c r="GV241" i="44"/>
  <c r="GU241" i="44"/>
  <c r="GX241" i="44"/>
  <c r="GU164" i="44"/>
  <c r="GX164" i="44"/>
  <c r="GW164" i="44"/>
  <c r="GV164" i="44"/>
  <c r="GW276" i="44"/>
  <c r="GV276" i="44"/>
  <c r="GU276" i="44"/>
  <c r="GX276" i="44"/>
  <c r="GX304" i="44"/>
  <c r="GW304" i="44"/>
  <c r="GV304" i="44"/>
  <c r="GU304" i="44"/>
  <c r="GW360" i="44"/>
  <c r="GV360" i="44"/>
  <c r="GU360" i="44"/>
  <c r="GX360" i="44"/>
  <c r="GW404" i="44"/>
  <c r="GV404" i="44"/>
  <c r="GX404" i="44"/>
  <c r="GU404" i="44"/>
  <c r="GU397" i="44"/>
  <c r="GX397" i="44"/>
  <c r="GW397" i="44"/>
  <c r="GV397" i="44"/>
  <c r="GU36" i="44"/>
  <c r="GX36" i="44"/>
  <c r="GW36" i="44"/>
  <c r="GV36" i="44"/>
  <c r="GX52" i="44"/>
  <c r="GW52" i="44"/>
  <c r="GV52" i="44"/>
  <c r="GU52" i="44"/>
  <c r="GX68" i="44"/>
  <c r="GW68" i="44"/>
  <c r="GV68" i="44"/>
  <c r="GU68" i="44"/>
  <c r="GX84" i="44"/>
  <c r="GW84" i="44"/>
  <c r="GV84" i="44"/>
  <c r="GU84" i="44"/>
  <c r="GU104" i="44"/>
  <c r="GX104" i="44"/>
  <c r="GW104" i="44"/>
  <c r="GV104" i="44"/>
  <c r="GX353" i="44"/>
  <c r="GW353" i="44"/>
  <c r="GV353" i="44"/>
  <c r="GU353" i="44"/>
  <c r="GW325" i="44"/>
  <c r="GV325" i="44"/>
  <c r="GU325" i="44"/>
  <c r="GX325" i="44"/>
  <c r="GX389" i="44"/>
  <c r="GW389" i="44"/>
  <c r="GV389" i="44"/>
  <c r="GU389" i="44"/>
  <c r="GX476" i="44"/>
  <c r="GW476" i="44"/>
  <c r="GV476" i="44"/>
  <c r="GU476" i="44"/>
  <c r="GV345" i="44"/>
  <c r="GU345" i="44"/>
  <c r="GX345" i="44"/>
  <c r="GW345" i="44"/>
  <c r="GU457" i="44"/>
  <c r="GX457" i="44"/>
  <c r="GW457" i="44"/>
  <c r="GV457" i="44"/>
  <c r="GW35" i="44"/>
  <c r="GV35" i="44"/>
  <c r="GU35" i="44"/>
  <c r="GX35" i="44"/>
  <c r="GU67" i="44"/>
  <c r="GX67" i="44"/>
  <c r="GW67" i="44"/>
  <c r="GV67" i="44"/>
  <c r="GW99" i="44"/>
  <c r="GV99" i="44"/>
  <c r="GU99" i="44"/>
  <c r="GX99" i="44"/>
  <c r="GV465" i="44"/>
  <c r="GW465" i="44"/>
  <c r="GU465" i="44"/>
  <c r="GX465" i="44"/>
  <c r="GW480" i="44"/>
  <c r="GV480" i="44"/>
  <c r="GU480" i="44"/>
  <c r="GX480" i="44"/>
  <c r="GV453" i="44"/>
  <c r="GU453" i="44"/>
  <c r="GX453" i="44"/>
  <c r="GW453" i="44"/>
  <c r="GU27" i="44"/>
  <c r="GW27" i="44"/>
  <c r="GV27" i="44"/>
  <c r="GX27" i="44"/>
  <c r="GX437" i="44"/>
  <c r="GW437" i="44"/>
  <c r="GV437" i="44"/>
  <c r="GU437" i="44"/>
  <c r="GW468" i="44"/>
  <c r="GV468" i="44"/>
  <c r="GU468" i="44"/>
  <c r="GX468" i="44"/>
  <c r="GU497" i="44"/>
  <c r="GX497" i="44"/>
  <c r="GW497" i="44"/>
  <c r="GV497" i="44"/>
  <c r="GU510" i="44"/>
  <c r="GW510" i="44"/>
  <c r="GV510" i="44"/>
  <c r="GX510" i="44"/>
  <c r="GW432" i="44"/>
  <c r="GV432" i="44"/>
  <c r="GU432" i="44"/>
  <c r="GX432" i="44"/>
  <c r="GU61" i="44"/>
  <c r="GX61" i="44"/>
  <c r="GW61" i="44"/>
  <c r="GV61" i="44"/>
  <c r="GW77" i="44"/>
  <c r="GV77" i="44"/>
  <c r="GU77" i="44"/>
  <c r="GX77" i="44"/>
  <c r="HD542" i="44"/>
  <c r="HD543" i="44" s="1"/>
  <c r="HD539" i="44"/>
  <c r="HD541" i="44"/>
  <c r="K41" i="51"/>
  <c r="K42" i="51" s="1"/>
  <c r="BD60" i="44"/>
  <c r="BG60" i="44"/>
  <c r="BD109" i="44"/>
  <c r="BG109" i="44"/>
  <c r="BD122" i="44"/>
  <c r="BG122" i="44"/>
  <c r="BD47" i="44"/>
  <c r="D47" i="44" s="1"/>
  <c r="BG47" i="44"/>
  <c r="BD75" i="44"/>
  <c r="BG75" i="44"/>
  <c r="BD101" i="44"/>
  <c r="BG101" i="44"/>
  <c r="BD118" i="44"/>
  <c r="BF118" i="44"/>
  <c r="BD74" i="44"/>
  <c r="D74" i="44" s="1"/>
  <c r="BF74" i="44"/>
  <c r="GU139" i="44"/>
  <c r="GX139" i="44"/>
  <c r="GW139" i="44"/>
  <c r="GV139" i="44"/>
  <c r="GX232" i="44"/>
  <c r="GW232" i="44"/>
  <c r="GV232" i="44"/>
  <c r="GU232" i="44"/>
  <c r="GW192" i="44"/>
  <c r="GV192" i="44"/>
  <c r="GU192" i="44"/>
  <c r="GX192" i="44"/>
  <c r="GU327" i="44"/>
  <c r="GX327" i="44"/>
  <c r="GW327" i="44"/>
  <c r="GV327" i="44"/>
  <c r="GW401" i="44"/>
  <c r="GU401" i="44"/>
  <c r="GX401" i="44"/>
  <c r="GV401" i="44"/>
  <c r="GV264" i="44"/>
  <c r="GU264" i="44"/>
  <c r="GX264" i="44"/>
  <c r="GW264" i="44"/>
  <c r="GV240" i="44"/>
  <c r="GU240" i="44"/>
  <c r="GX240" i="44"/>
  <c r="GW240" i="44"/>
  <c r="GX301" i="44"/>
  <c r="GW301" i="44"/>
  <c r="GV301" i="44"/>
  <c r="GU301" i="44"/>
  <c r="GX311" i="44"/>
  <c r="GW311" i="44"/>
  <c r="GV311" i="44"/>
  <c r="GU311" i="44"/>
  <c r="GV462" i="44"/>
  <c r="GU462" i="44"/>
  <c r="GX462" i="44"/>
  <c r="GW462" i="44"/>
  <c r="GU157" i="44"/>
  <c r="GX157" i="44"/>
  <c r="GW157" i="44"/>
  <c r="GV157" i="44"/>
  <c r="GW496" i="44"/>
  <c r="GV496" i="44"/>
  <c r="GU496" i="44"/>
  <c r="GX496" i="44"/>
  <c r="GX478" i="44"/>
  <c r="GW478" i="44"/>
  <c r="GV478" i="44"/>
  <c r="GU478" i="44"/>
  <c r="GV521" i="44"/>
  <c r="GU521" i="44"/>
  <c r="GX521" i="44"/>
  <c r="GW521" i="44"/>
  <c r="GW482" i="44"/>
  <c r="GV482" i="44"/>
  <c r="GU482" i="44"/>
  <c r="GX482" i="44"/>
  <c r="GX454" i="44"/>
  <c r="GW454" i="44"/>
  <c r="GV454" i="44"/>
  <c r="GU454" i="44"/>
  <c r="BU540" i="44"/>
  <c r="BD32" i="44"/>
  <c r="BF32" i="44"/>
  <c r="GV150" i="44"/>
  <c r="GU150" i="44"/>
  <c r="GX150" i="44"/>
  <c r="GW150" i="44"/>
  <c r="GU424" i="44"/>
  <c r="GX424" i="44"/>
  <c r="GW424" i="44"/>
  <c r="GV424" i="44"/>
  <c r="GX190" i="44"/>
  <c r="GW190" i="44"/>
  <c r="GV190" i="44"/>
  <c r="GU190" i="44"/>
  <c r="GW419" i="44"/>
  <c r="GV419" i="44"/>
  <c r="GU419" i="44"/>
  <c r="GX419" i="44"/>
  <c r="BD48" i="44"/>
  <c r="BG48" i="44"/>
  <c r="BD55" i="44"/>
  <c r="D55" i="44" s="1"/>
  <c r="BG55" i="44"/>
  <c r="BD93" i="44"/>
  <c r="D93" i="44" s="1"/>
  <c r="BG93" i="44"/>
  <c r="BD111" i="44"/>
  <c r="BF111" i="44"/>
  <c r="BD103" i="44"/>
  <c r="BF103" i="44"/>
  <c r="BD44" i="44"/>
  <c r="D44" i="44" s="1"/>
  <c r="BG44" i="44"/>
  <c r="HH528" i="44"/>
  <c r="HH530" i="44" s="1"/>
  <c r="HT528" i="44"/>
  <c r="HT530" i="44" s="1"/>
  <c r="BP63" i="49"/>
  <c r="BV62" i="49" s="1"/>
  <c r="GN20" i="52" s="1"/>
  <c r="C44" i="51"/>
  <c r="AO96" i="51"/>
  <c r="D196" i="43"/>
  <c r="K39" i="48"/>
  <c r="M19" i="43"/>
  <c r="AN96" i="51"/>
  <c r="B40" i="51"/>
  <c r="B44" i="51" s="1"/>
  <c r="B30" i="51"/>
  <c r="D139" i="43"/>
  <c r="D191" i="43"/>
  <c r="D255" i="43"/>
  <c r="D319" i="43"/>
  <c r="D215" i="43"/>
  <c r="D279" i="43"/>
  <c r="D431" i="43"/>
  <c r="D447" i="43"/>
  <c r="D463" i="43"/>
  <c r="D475" i="43"/>
  <c r="D491" i="43"/>
  <c r="D507" i="43"/>
  <c r="D523" i="43"/>
  <c r="D172" i="43"/>
  <c r="D236" i="43"/>
  <c r="D316" i="43"/>
  <c r="D308" i="43"/>
  <c r="D260" i="43"/>
  <c r="D465" i="43"/>
  <c r="D416" i="43"/>
  <c r="D132" i="43"/>
  <c r="D141" i="43"/>
  <c r="D154" i="43"/>
  <c r="D162" i="43"/>
  <c r="D190" i="43"/>
  <c r="D221" i="43"/>
  <c r="D253" i="43"/>
  <c r="D286" i="43"/>
  <c r="D301" i="43"/>
  <c r="D170" i="43"/>
  <c r="D202" i="43"/>
  <c r="D227" i="43"/>
  <c r="D242" i="43"/>
  <c r="D264" i="43"/>
  <c r="D307" i="43"/>
  <c r="D323" i="43"/>
  <c r="D383" i="43"/>
  <c r="D401" i="43"/>
  <c r="D450" i="43"/>
  <c r="D494" i="43"/>
  <c r="D374" i="43"/>
  <c r="D397" i="43"/>
  <c r="D424" i="43"/>
  <c r="D466" i="43"/>
  <c r="D510" i="43"/>
  <c r="D142" i="43"/>
  <c r="D384" i="43"/>
  <c r="D453" i="43"/>
  <c r="D161" i="43"/>
  <c r="D229" i="43"/>
  <c r="D302" i="43"/>
  <c r="D345" i="43"/>
  <c r="D394" i="43"/>
  <c r="D468" i="43"/>
  <c r="D137" i="43"/>
  <c r="D372" i="43"/>
  <c r="D454" i="43"/>
  <c r="D212" i="43"/>
  <c r="D348" i="43"/>
  <c r="D160" i="43"/>
  <c r="D169" i="43"/>
  <c r="D219" i="43"/>
  <c r="D354" i="43"/>
  <c r="D403" i="43"/>
  <c r="D421" i="43"/>
  <c r="D200" i="43"/>
  <c r="D246" i="43"/>
  <c r="D269" i="43"/>
  <c r="D313" i="43"/>
  <c r="D436" i="43"/>
  <c r="D500" i="43"/>
  <c r="D382" i="43"/>
  <c r="D376" i="43"/>
  <c r="D457" i="43"/>
  <c r="D261" i="43"/>
  <c r="D347" i="43"/>
  <c r="D516" i="43"/>
  <c r="D364" i="43"/>
  <c r="D135" i="43"/>
  <c r="D386" i="43"/>
  <c r="D521" i="43"/>
  <c r="D361" i="43"/>
  <c r="D432" i="43"/>
  <c r="D176" i="43"/>
  <c r="D222" i="43"/>
  <c r="D321" i="43"/>
  <c r="D349" i="43"/>
  <c r="D418" i="43"/>
  <c r="D241" i="43"/>
  <c r="AS65" i="49"/>
  <c r="AY64" i="49" s="1"/>
  <c r="GC22" i="52" s="1"/>
  <c r="D155" i="43"/>
  <c r="D207" i="43"/>
  <c r="D271" i="43"/>
  <c r="D183" i="43"/>
  <c r="D231" i="43"/>
  <c r="D435" i="43"/>
  <c r="D451" i="43"/>
  <c r="D467" i="43"/>
  <c r="D188" i="43"/>
  <c r="D328" i="43"/>
  <c r="D344" i="43"/>
  <c r="D429" i="43"/>
  <c r="D493" i="43"/>
  <c r="D501" i="43"/>
  <c r="D146" i="43"/>
  <c r="D156" i="43"/>
  <c r="D194" i="43"/>
  <c r="D225" i="43"/>
  <c r="D257" i="43"/>
  <c r="D205" i="43"/>
  <c r="D245" i="43"/>
  <c r="D265" i="43"/>
  <c r="D314" i="43"/>
  <c r="D405" i="43"/>
  <c r="D355" i="43"/>
  <c r="D375" i="43"/>
  <c r="D410" i="43"/>
  <c r="D478" i="43"/>
  <c r="D320" i="43"/>
  <c r="D396" i="43"/>
  <c r="D470" i="43"/>
  <c r="D304" i="43"/>
  <c r="D334" i="43"/>
  <c r="D484" i="43"/>
  <c r="D280" i="43"/>
  <c r="D144" i="43"/>
  <c r="D187" i="43"/>
  <c r="D224" i="43"/>
  <c r="D408" i="43"/>
  <c r="D425" i="43"/>
  <c r="D485" i="43"/>
  <c r="D128" i="43"/>
  <c r="D248" i="43"/>
  <c r="D366" i="43"/>
  <c r="D460" i="43"/>
  <c r="D486" i="43"/>
  <c r="D492" i="43"/>
  <c r="D216" i="43"/>
  <c r="D276" i="43"/>
  <c r="D256" i="43"/>
  <c r="D490" i="43"/>
  <c r="D370" i="43"/>
  <c r="D422" i="43"/>
  <c r="D126" i="43"/>
  <c r="D159" i="43"/>
  <c r="D287" i="43"/>
  <c r="D147" i="43"/>
  <c r="D423" i="43"/>
  <c r="D471" i="43"/>
  <c r="D483" i="43"/>
  <c r="D515" i="43"/>
  <c r="D204" i="43"/>
  <c r="D268" i="43"/>
  <c r="D360" i="43"/>
  <c r="D433" i="43"/>
  <c r="D497" i="43"/>
  <c r="D125" i="43"/>
  <c r="D157" i="43"/>
  <c r="D197" i="43"/>
  <c r="D267" i="43"/>
  <c r="D293" i="43"/>
  <c r="D210" i="43"/>
  <c r="D232" i="43"/>
  <c r="D259" i="43"/>
  <c r="D318" i="43"/>
  <c r="D346" i="43"/>
  <c r="D472" i="43"/>
  <c r="D362" i="43"/>
  <c r="D419" i="43"/>
  <c r="D446" i="43"/>
  <c r="D285" i="43"/>
  <c r="D326" i="43"/>
  <c r="D400" i="43"/>
  <c r="D145" i="43"/>
  <c r="D291" i="43"/>
  <c r="D306" i="43"/>
  <c r="D335" i="43"/>
  <c r="D402" i="43"/>
  <c r="D300" i="43"/>
  <c r="D179" i="43"/>
  <c r="D278" i="43"/>
  <c r="D166" i="43"/>
  <c r="D240" i="43"/>
  <c r="D327" i="43"/>
  <c r="D448" i="43"/>
  <c r="D177" i="43"/>
  <c r="D217" i="43"/>
  <c r="D292" i="43"/>
  <c r="D389" i="43"/>
  <c r="D409" i="43"/>
  <c r="D281" i="43"/>
  <c r="D496" i="43"/>
  <c r="D406" i="43"/>
  <c r="D444" i="43"/>
  <c r="D193" i="43"/>
  <c r="D283" i="43"/>
  <c r="D412" i="43"/>
  <c r="D234" i="43"/>
  <c r="D338" i="43"/>
  <c r="D377" i="43"/>
  <c r="D184" i="43"/>
  <c r="D356" i="43"/>
  <c r="AS64" i="49"/>
  <c r="AY63" i="49" s="1"/>
  <c r="GC21" i="52" s="1"/>
  <c r="AY56" i="49"/>
  <c r="D175" i="43"/>
  <c r="D303" i="43"/>
  <c r="D263" i="43"/>
  <c r="D427" i="43"/>
  <c r="D443" i="43"/>
  <c r="D503" i="43"/>
  <c r="D519" i="43"/>
  <c r="D284" i="43"/>
  <c r="D368" i="43"/>
  <c r="D392" i="43"/>
  <c r="D164" i="43"/>
  <c r="D461" i="43"/>
  <c r="D149" i="43"/>
  <c r="D158" i="43"/>
  <c r="D250" i="43"/>
  <c r="D181" i="43"/>
  <c r="D213" i="43"/>
  <c r="D277" i="43"/>
  <c r="D322" i="43"/>
  <c r="D440" i="43"/>
  <c r="D482" i="43"/>
  <c r="D369" i="43"/>
  <c r="D380" i="43"/>
  <c r="D498" i="43"/>
  <c r="D297" i="43"/>
  <c r="D340" i="43"/>
  <c r="D438" i="43"/>
  <c r="D517" i="43"/>
  <c r="D299" i="43"/>
  <c r="D315" i="43"/>
  <c r="D387" i="43"/>
  <c r="D441" i="43"/>
  <c r="D127" i="43"/>
  <c r="D417" i="43"/>
  <c r="D185" i="43"/>
  <c r="D129" i="43"/>
  <c r="D152" i="43"/>
  <c r="D243" i="43"/>
  <c r="D399" i="43"/>
  <c r="D198" i="43"/>
  <c r="D258" i="43"/>
  <c r="D309" i="43"/>
  <c r="D414" i="43"/>
  <c r="D192" i="43"/>
  <c r="D358" i="43"/>
  <c r="D413" i="43"/>
  <c r="D506" i="43"/>
  <c r="D505" i="43"/>
  <c r="D458" i="43"/>
  <c r="D350" i="43"/>
  <c r="D508" i="43"/>
  <c r="D254" i="43"/>
  <c r="D428" i="43"/>
  <c r="D238" i="43"/>
  <c r="D341" i="43"/>
  <c r="D209" i="43"/>
  <c r="AS63" i="49"/>
  <c r="AY62" i="49" s="1"/>
  <c r="GC20" i="52" s="1"/>
  <c r="DW528" i="44"/>
  <c r="DU537" i="44" s="1"/>
  <c r="DV528" i="44"/>
  <c r="DU536" i="44" s="1"/>
  <c r="U31" i="46"/>
  <c r="T30" i="51" s="1"/>
  <c r="BB138" i="51" s="1"/>
  <c r="IG22" i="52" s="1"/>
  <c r="CZ528" i="44"/>
  <c r="CU528" i="44"/>
  <c r="CF541" i="44" s="1"/>
  <c r="AH121" i="48" s="1"/>
  <c r="BK121" i="48" s="1"/>
  <c r="CV528" i="44"/>
  <c r="CG541" i="44" s="1"/>
  <c r="AI121" i="48" s="1"/>
  <c r="BK122" i="48" s="1"/>
  <c r="CG528" i="44"/>
  <c r="CG538" i="44" s="1"/>
  <c r="CP528" i="44"/>
  <c r="CF540" i="44" s="1"/>
  <c r="AH120" i="48" s="1"/>
  <c r="BK106" i="48" s="1"/>
  <c r="CE528" i="44"/>
  <c r="CE538" i="44" s="1"/>
  <c r="AG118" i="48" s="1"/>
  <c r="BK87" i="48" s="1"/>
  <c r="CJ528" i="44"/>
  <c r="CO528" i="44"/>
  <c r="CY528" i="44"/>
  <c r="CF528" i="44"/>
  <c r="CF538" i="44" s="1"/>
  <c r="AH118" i="48" s="1"/>
  <c r="BK88" i="48" s="1"/>
  <c r="DA528" i="44"/>
  <c r="CV529" i="44"/>
  <c r="CM541" i="44" s="1"/>
  <c r="AO121" i="48" s="1"/>
  <c r="DA529" i="44"/>
  <c r="CG529" i="44"/>
  <c r="CM538" i="44" s="1"/>
  <c r="CL529" i="44"/>
  <c r="CM539" i="44" s="1"/>
  <c r="AO119" i="48" s="1"/>
  <c r="CQ529" i="44"/>
  <c r="CM540" i="44" s="1"/>
  <c r="AO120" i="48" s="1"/>
  <c r="CQ528" i="44"/>
  <c r="CL528" i="44"/>
  <c r="CJ529" i="44"/>
  <c r="CK539" i="44" s="1"/>
  <c r="CO529" i="44"/>
  <c r="CK540" i="44" s="1"/>
  <c r="AM120" i="48" s="1"/>
  <c r="CT529" i="44"/>
  <c r="CK541" i="44" s="1"/>
  <c r="AM121" i="48" s="1"/>
  <c r="CY529" i="44"/>
  <c r="CE529" i="44"/>
  <c r="CK538" i="44" s="1"/>
  <c r="AM118" i="48" s="1"/>
  <c r="AK105" i="48"/>
  <c r="BL89" i="48" s="1"/>
  <c r="U22" i="52" s="1"/>
  <c r="CP529" i="44"/>
  <c r="CL540" i="44" s="1"/>
  <c r="AN120" i="48" s="1"/>
  <c r="CU529" i="44"/>
  <c r="CL541" i="44" s="1"/>
  <c r="AN121" i="48" s="1"/>
  <c r="CZ529" i="44"/>
  <c r="CZ530" i="44" s="1"/>
  <c r="CF529" i="44"/>
  <c r="CL538" i="44" s="1"/>
  <c r="AN118" i="48" s="1"/>
  <c r="CK529" i="44"/>
  <c r="CL539" i="44" s="1"/>
  <c r="M32" i="46"/>
  <c r="CF539" i="44"/>
  <c r="U30" i="46"/>
  <c r="T29" i="51" s="1"/>
  <c r="AI138" i="51" s="1"/>
  <c r="HV22" i="52" s="1"/>
  <c r="K32" i="46"/>
  <c r="AI110" i="48"/>
  <c r="BA89" i="48" s="1"/>
  <c r="AI112" i="48"/>
  <c r="BA107" i="48" s="1"/>
  <c r="AO111" i="48"/>
  <c r="J19" i="43"/>
  <c r="I19" i="43"/>
  <c r="L19" i="43"/>
  <c r="AU38" i="49"/>
  <c r="AX37" i="49" s="1"/>
  <c r="DP22" i="52" s="1"/>
  <c r="H19" i="43"/>
  <c r="AC13" i="43"/>
  <c r="AC15" i="43"/>
  <c r="AF531" i="43"/>
  <c r="AT541" i="43"/>
  <c r="W543" i="43"/>
  <c r="EU528" i="44"/>
  <c r="FC528" i="44"/>
  <c r="EL528" i="44"/>
  <c r="J19" i="44" s="1"/>
  <c r="FJ529" i="44"/>
  <c r="FC529" i="44"/>
  <c r="EV529" i="44"/>
  <c r="FB528" i="44"/>
  <c r="FJ528" i="44"/>
  <c r="EK528" i="44"/>
  <c r="EK531" i="44" s="1"/>
  <c r="FI528" i="44"/>
  <c r="EJ528" i="44"/>
  <c r="H19" i="44" s="1"/>
  <c r="FI529" i="44"/>
  <c r="FG536" i="44" s="1"/>
  <c r="BR46" i="49" s="1"/>
  <c r="BU45" i="49" s="1"/>
  <c r="FB529" i="44"/>
  <c r="EZ536" i="44" s="1"/>
  <c r="BR38" i="49" s="1"/>
  <c r="BU37" i="49" s="1"/>
  <c r="EA22" i="52" s="1"/>
  <c r="EU529" i="44"/>
  <c r="ES536" i="44" s="1"/>
  <c r="EV528" i="44"/>
  <c r="EO531" i="44"/>
  <c r="M19" i="44"/>
  <c r="L19" i="44"/>
  <c r="EN531" i="44"/>
  <c r="EY229" i="44"/>
  <c r="ER329" i="44"/>
  <c r="EZ107" i="44"/>
  <c r="ER341" i="44"/>
  <c r="ES372" i="44"/>
  <c r="ES496" i="44"/>
  <c r="FF433" i="44"/>
  <c r="FG233" i="44"/>
  <c r="ES408" i="44"/>
  <c r="ES293" i="44"/>
  <c r="EX81" i="44"/>
  <c r="AP539" i="44"/>
  <c r="EZ131" i="44"/>
  <c r="EQ377" i="44"/>
  <c r="AX550" i="44"/>
  <c r="EY309" i="44"/>
  <c r="FE465" i="44"/>
  <c r="ES139" i="44"/>
  <c r="EQ225" i="44"/>
  <c r="EZ168" i="44"/>
  <c r="EZ229" i="44"/>
  <c r="FG489" i="44"/>
  <c r="FF440" i="44"/>
  <c r="EY308" i="44"/>
  <c r="D43" i="44"/>
  <c r="D111" i="44"/>
  <c r="D50" i="44"/>
  <c r="D108" i="44"/>
  <c r="D51" i="44"/>
  <c r="D83" i="44"/>
  <c r="D103" i="44"/>
  <c r="D106" i="44"/>
  <c r="D121" i="44"/>
  <c r="FF164" i="44"/>
  <c r="FG139" i="44"/>
  <c r="ES257" i="44"/>
  <c r="ES188" i="44"/>
  <c r="FF341" i="44"/>
  <c r="EY373" i="44"/>
  <c r="EY405" i="44"/>
  <c r="ES328" i="44"/>
  <c r="FG372" i="44"/>
  <c r="FG408" i="44"/>
  <c r="EQ313" i="44"/>
  <c r="FG385" i="44"/>
  <c r="FG113" i="44"/>
  <c r="D114" i="44"/>
  <c r="D99" i="44"/>
  <c r="D110" i="44"/>
  <c r="D46" i="44"/>
  <c r="D102" i="44"/>
  <c r="D100" i="44"/>
  <c r="D84" i="44"/>
  <c r="D117" i="44"/>
  <c r="ES233" i="44"/>
  <c r="ES249" i="44"/>
  <c r="ES320" i="44"/>
  <c r="FG412" i="44"/>
  <c r="EY444" i="44"/>
  <c r="EZ293" i="44"/>
  <c r="EY489" i="44"/>
  <c r="EZ441" i="44"/>
  <c r="ER433" i="44"/>
  <c r="EZ484" i="44"/>
  <c r="EQ67" i="44"/>
  <c r="D109" i="44"/>
  <c r="D122" i="44"/>
  <c r="D101" i="44"/>
  <c r="D118" i="44"/>
  <c r="D79" i="44"/>
  <c r="D107" i="44"/>
  <c r="D75" i="44"/>
  <c r="D112" i="44"/>
  <c r="D120" i="44"/>
  <c r="D116" i="44"/>
  <c r="D48" i="44"/>
  <c r="D45" i="44"/>
  <c r="D113" i="44"/>
  <c r="EQ469" i="44"/>
  <c r="D86" i="44"/>
  <c r="D95" i="44"/>
  <c r="D115" i="44"/>
  <c r="D119" i="44"/>
  <c r="FG257" i="44"/>
  <c r="EY413" i="44"/>
  <c r="FG328" i="44"/>
  <c r="FG420" i="44"/>
  <c r="EQ425" i="44"/>
  <c r="ES127" i="44"/>
  <c r="FE273" i="44"/>
  <c r="ER448" i="44"/>
  <c r="EX514" i="44"/>
  <c r="EY89" i="44"/>
  <c r="EX59" i="44"/>
  <c r="EX75" i="44"/>
  <c r="D97" i="44"/>
  <c r="EZ324" i="44"/>
  <c r="EY514" i="44"/>
  <c r="FG135" i="44"/>
  <c r="EY353" i="44"/>
  <c r="EZ405" i="44"/>
  <c r="FE99" i="44"/>
  <c r="EX165" i="44"/>
  <c r="EX249" i="44"/>
  <c r="EY385" i="44"/>
  <c r="ER460" i="44"/>
  <c r="FF75" i="44"/>
  <c r="EZ526" i="44"/>
  <c r="ES156" i="44"/>
  <c r="ER229" i="44"/>
  <c r="ER365" i="44"/>
  <c r="EZ260" i="44"/>
  <c r="ES272" i="44"/>
  <c r="EZ312" i="44"/>
  <c r="EY332" i="44"/>
  <c r="EY492" i="44"/>
  <c r="EZ473" i="44"/>
  <c r="ES448" i="44"/>
  <c r="EX43" i="44"/>
  <c r="FG192" i="44"/>
  <c r="EX505" i="44"/>
  <c r="FF477" i="44"/>
  <c r="EX157" i="44"/>
  <c r="ER152" i="44"/>
  <c r="FF180" i="44"/>
  <c r="EY188" i="44"/>
  <c r="FF313" i="44"/>
  <c r="ER357" i="44"/>
  <c r="ER381" i="44"/>
  <c r="FF393" i="44"/>
  <c r="FG264" i="44"/>
  <c r="EZ336" i="44"/>
  <c r="EZ344" i="44"/>
  <c r="FG356" i="44"/>
  <c r="EZ376" i="44"/>
  <c r="ES388" i="44"/>
  <c r="EQ433" i="44"/>
  <c r="ER197" i="44"/>
  <c r="FE518" i="44"/>
  <c r="ER99" i="44"/>
  <c r="ER477" i="44"/>
  <c r="EX385" i="44"/>
  <c r="EY345" i="44"/>
  <c r="EQ49" i="44"/>
  <c r="EY204" i="44"/>
  <c r="EZ123" i="44"/>
  <c r="ER393" i="44"/>
  <c r="ER417" i="44"/>
  <c r="EZ396" i="44"/>
  <c r="FG317" i="44"/>
  <c r="ER441" i="44"/>
  <c r="EQ518" i="44"/>
  <c r="EY99" i="44"/>
  <c r="ES43" i="44"/>
  <c r="FF388" i="44"/>
  <c r="FG496" i="44"/>
  <c r="FE113" i="44"/>
  <c r="EY401" i="44"/>
  <c r="ER409" i="44"/>
  <c r="FG280" i="44"/>
  <c r="EZ392" i="44"/>
  <c r="FF384" i="44"/>
  <c r="ES492" i="44"/>
  <c r="EX510" i="44"/>
  <c r="EY57" i="44"/>
  <c r="ES75" i="44"/>
  <c r="FG225" i="44"/>
  <c r="EY349" i="44"/>
  <c r="EY165" i="44"/>
  <c r="ES280" i="44"/>
  <c r="ES348" i="44"/>
  <c r="EZ384" i="44"/>
  <c r="FG416" i="44"/>
  <c r="EQ441" i="44"/>
  <c r="EX501" i="44"/>
  <c r="FF504" i="44"/>
  <c r="ES373" i="44"/>
  <c r="FG91" i="44"/>
  <c r="FF461" i="44"/>
  <c r="EQ65" i="44"/>
  <c r="EQ43" i="44"/>
  <c r="FG348" i="44"/>
  <c r="EY437" i="44"/>
  <c r="ER153" i="44"/>
  <c r="EY301" i="44"/>
  <c r="EY321" i="44"/>
  <c r="ER337" i="44"/>
  <c r="FG308" i="44"/>
  <c r="FG388" i="44"/>
  <c r="ES400" i="44"/>
  <c r="ES416" i="44"/>
  <c r="ES204" i="44"/>
  <c r="FG413" i="44"/>
  <c r="FF460" i="44"/>
  <c r="ER504" i="44"/>
  <c r="EZ373" i="44"/>
  <c r="ES405" i="44"/>
  <c r="EY501" i="44"/>
  <c r="EZ504" i="44"/>
  <c r="FF107" i="44"/>
  <c r="EZ81" i="44"/>
  <c r="EX277" i="44"/>
  <c r="FG448" i="44"/>
  <c r="ER461" i="44"/>
  <c r="EX65" i="44"/>
  <c r="D333" i="43"/>
  <c r="D452" i="43"/>
  <c r="D357" i="43"/>
  <c r="D239" i="43"/>
  <c r="D167" i="43"/>
  <c r="D214" i="43"/>
  <c r="D495" i="43"/>
  <c r="D336" i="43"/>
  <c r="D481" i="43"/>
  <c r="D469" i="43"/>
  <c r="D124" i="43"/>
  <c r="D165" i="43"/>
  <c r="D290" i="43"/>
  <c r="D173" i="43"/>
  <c r="D230" i="43"/>
  <c r="D390" i="43"/>
  <c r="D504" i="43"/>
  <c r="D434" i="43"/>
  <c r="D520" i="43"/>
  <c r="D136" i="43"/>
  <c r="D203" i="43"/>
  <c r="D378" i="43"/>
  <c r="D174" i="43"/>
  <c r="D489" i="43"/>
  <c r="D289" i="43"/>
  <c r="D201" i="43"/>
  <c r="D288" i="43"/>
  <c r="D388" i="43"/>
  <c r="D522" i="43"/>
  <c r="D393" i="43"/>
  <c r="D367" i="43"/>
  <c r="D182" i="43"/>
  <c r="D439" i="43"/>
  <c r="D499" i="43"/>
  <c r="D445" i="43"/>
  <c r="D138" i="43"/>
  <c r="D337" i="43"/>
  <c r="D391" i="43"/>
  <c r="D488" i="43"/>
  <c r="D312" i="43"/>
  <c r="D331" i="43"/>
  <c r="D518" i="43"/>
  <c r="D151" i="43"/>
  <c r="D208" i="43"/>
  <c r="D411" i="43"/>
  <c r="D249" i="43"/>
  <c r="D404" i="43"/>
  <c r="D294" i="43"/>
  <c r="D371" i="43"/>
  <c r="D134" i="43"/>
  <c r="D131" i="43"/>
  <c r="D295" i="43"/>
  <c r="D459" i="43"/>
  <c r="D474" i="43"/>
  <c r="D487" i="43"/>
  <c r="D449" i="43"/>
  <c r="D513" i="43"/>
  <c r="D525" i="43"/>
  <c r="D130" i="43"/>
  <c r="D140" i="43"/>
  <c r="D189" i="43"/>
  <c r="D218" i="43"/>
  <c r="D282" i="43"/>
  <c r="D298" i="43"/>
  <c r="D342" i="43"/>
  <c r="D233" i="43"/>
  <c r="D262" i="43"/>
  <c r="D365" i="43"/>
  <c r="D395" i="43"/>
  <c r="D526" i="43"/>
  <c r="D343" i="43"/>
  <c r="D420" i="43"/>
  <c r="D456" i="43"/>
  <c r="D325" i="43"/>
  <c r="D180" i="43"/>
  <c r="D171" i="43"/>
  <c r="D251" i="43"/>
  <c r="D310" i="43"/>
  <c r="D168" i="43"/>
  <c r="D211" i="43"/>
  <c r="D415" i="43"/>
  <c r="D512" i="43"/>
  <c r="D237" i="43"/>
  <c r="D473" i="43"/>
  <c r="D476" i="43"/>
  <c r="D317" i="43"/>
  <c r="D266" i="43"/>
  <c r="D352" i="43"/>
  <c r="D479" i="43"/>
  <c r="D511" i="43"/>
  <c r="D133" i="43"/>
  <c r="D330" i="43"/>
  <c r="D462" i="43"/>
  <c r="D153" i="43"/>
  <c r="D339" i="43"/>
  <c r="D407" i="43"/>
  <c r="D228" i="43"/>
  <c r="D163" i="43"/>
  <c r="D359" i="43"/>
  <c r="D524" i="43"/>
  <c r="D273" i="43"/>
  <c r="D455" i="43"/>
  <c r="D220" i="43"/>
  <c r="D509" i="43"/>
  <c r="D148" i="43"/>
  <c r="D186" i="43"/>
  <c r="D235" i="43"/>
  <c r="D178" i="43"/>
  <c r="D274" i="43"/>
  <c r="D430" i="43"/>
  <c r="D514" i="43"/>
  <c r="D379" i="43"/>
  <c r="D244" i="43"/>
  <c r="D329" i="43"/>
  <c r="D363" i="43"/>
  <c r="D464" i="43"/>
  <c r="D206" i="43"/>
  <c r="D381" i="43"/>
  <c r="D305" i="43"/>
  <c r="D296" i="43"/>
  <c r="D223" i="43"/>
  <c r="D199" i="43"/>
  <c r="D247" i="43"/>
  <c r="D311" i="43"/>
  <c r="D252" i="43"/>
  <c r="D324" i="43"/>
  <c r="D477" i="43"/>
  <c r="D437" i="43"/>
  <c r="D351" i="43"/>
  <c r="D332" i="43"/>
  <c r="D150" i="43"/>
  <c r="D502" i="43"/>
  <c r="D195" i="43"/>
  <c r="D373" i="43"/>
  <c r="D398" i="43"/>
  <c r="D385" i="43"/>
  <c r="D143" i="43"/>
  <c r="D275" i="43"/>
  <c r="D480" i="43"/>
  <c r="D272" i="43"/>
  <c r="D353" i="43"/>
  <c r="D442" i="43"/>
  <c r="D270" i="43"/>
  <c r="D426" i="43"/>
  <c r="I40" i="46"/>
  <c r="C40" i="46"/>
  <c r="FE165" i="44"/>
  <c r="ER188" i="44"/>
  <c r="EZ225" i="44"/>
  <c r="EY153" i="44"/>
  <c r="ET160" i="44"/>
  <c r="EZ188" i="44"/>
  <c r="ES192" i="44"/>
  <c r="FF301" i="44"/>
  <c r="FF309" i="44"/>
  <c r="ER317" i="44"/>
  <c r="ER321" i="44"/>
  <c r="ER345" i="44"/>
  <c r="ER349" i="44"/>
  <c r="FF377" i="44"/>
  <c r="EY381" i="44"/>
  <c r="ER405" i="44"/>
  <c r="FF413" i="44"/>
  <c r="FG168" i="44"/>
  <c r="ES260" i="44"/>
  <c r="FG324" i="44"/>
  <c r="ES336" i="44"/>
  <c r="FG384" i="44"/>
  <c r="ES392" i="44"/>
  <c r="EZ204" i="44"/>
  <c r="ET265" i="44"/>
  <c r="FF320" i="44"/>
  <c r="ER332" i="44"/>
  <c r="EQ453" i="44"/>
  <c r="EQ461" i="44"/>
  <c r="FE505" i="44"/>
  <c r="EX301" i="44"/>
  <c r="ER428" i="44"/>
  <c r="FF444" i="44"/>
  <c r="ER492" i="44"/>
  <c r="ES421" i="44"/>
  <c r="EY441" i="44"/>
  <c r="ER489" i="44"/>
  <c r="ER437" i="44"/>
  <c r="EZ440" i="44"/>
  <c r="FG473" i="44"/>
  <c r="EZ489" i="44"/>
  <c r="FE510" i="44"/>
  <c r="EQ514" i="44"/>
  <c r="ES526" i="44"/>
  <c r="EZ113" i="44"/>
  <c r="FE277" i="44"/>
  <c r="ET500" i="44"/>
  <c r="ER57" i="44"/>
  <c r="FF89" i="44"/>
  <c r="ES91" i="44"/>
  <c r="ER308" i="44"/>
  <c r="FE337" i="44"/>
  <c r="FE385" i="44"/>
  <c r="ET67" i="44"/>
  <c r="ER204" i="44"/>
  <c r="ES229" i="44"/>
  <c r="EZ156" i="44"/>
  <c r="EQ233" i="44"/>
  <c r="EY329" i="44"/>
  <c r="EY365" i="44"/>
  <c r="ER373" i="44"/>
  <c r="FH180" i="44"/>
  <c r="FG312" i="44"/>
  <c r="ES396" i="44"/>
  <c r="FH129" i="44"/>
  <c r="ER300" i="44"/>
  <c r="EX313" i="44"/>
  <c r="EZ127" i="44"/>
  <c r="EQ273" i="44"/>
  <c r="FA344" i="44"/>
  <c r="ES357" i="44"/>
  <c r="ES377" i="44"/>
  <c r="ER501" i="44"/>
  <c r="ET452" i="44"/>
  <c r="ES59" i="44"/>
  <c r="FE67" i="44"/>
  <c r="EQ99" i="44"/>
  <c r="EX113" i="44"/>
  <c r="EX107" i="44"/>
  <c r="EQ157" i="44"/>
  <c r="FF152" i="44"/>
  <c r="ER385" i="44"/>
  <c r="ER401" i="44"/>
  <c r="FG320" i="44"/>
  <c r="ET324" i="44"/>
  <c r="FA336" i="44"/>
  <c r="EQ501" i="44"/>
  <c r="ET140" i="44"/>
  <c r="EY197" i="44"/>
  <c r="EY384" i="44"/>
  <c r="ET392" i="44"/>
  <c r="FG484" i="44"/>
  <c r="ET436" i="44"/>
  <c r="EZ75" i="44"/>
  <c r="ES107" i="44"/>
  <c r="EQ59" i="44"/>
  <c r="ER257" i="44"/>
  <c r="EY257" i="44"/>
  <c r="FF288" i="44"/>
  <c r="ER288" i="44"/>
  <c r="FH372" i="44"/>
  <c r="ET372" i="44"/>
  <c r="EY181" i="44"/>
  <c r="ER181" i="44"/>
  <c r="ET328" i="44"/>
  <c r="FA328" i="44"/>
  <c r="ES301" i="44"/>
  <c r="FG301" i="44"/>
  <c r="FE341" i="44"/>
  <c r="EQ341" i="44"/>
  <c r="ET348" i="44"/>
  <c r="FA348" i="44"/>
  <c r="ES393" i="44"/>
  <c r="EZ393" i="44"/>
  <c r="FF408" i="44"/>
  <c r="EY408" i="44"/>
  <c r="ET416" i="44"/>
  <c r="FA416" i="44"/>
  <c r="ER452" i="44"/>
  <c r="FF452" i="44"/>
  <c r="EY233" i="44"/>
  <c r="ER233" i="44"/>
  <c r="ET300" i="44"/>
  <c r="FA300" i="44"/>
  <c r="ET332" i="44"/>
  <c r="FA332" i="44"/>
  <c r="EZ409" i="44"/>
  <c r="ES409" i="44"/>
  <c r="ES522" i="44"/>
  <c r="EZ522" i="44"/>
  <c r="FF272" i="44"/>
  <c r="ER272" i="44"/>
  <c r="ET504" i="44"/>
  <c r="FA504" i="44"/>
  <c r="FF469" i="44"/>
  <c r="ER469" i="44"/>
  <c r="EX105" i="44"/>
  <c r="EQ105" i="44"/>
  <c r="EX265" i="44"/>
  <c r="EQ265" i="44"/>
  <c r="ET376" i="44"/>
  <c r="FA376" i="44"/>
  <c r="FG464" i="44"/>
  <c r="ES464" i="44"/>
  <c r="FF497" i="44"/>
  <c r="ER497" i="44"/>
  <c r="ET65" i="44"/>
  <c r="FA65" i="44"/>
  <c r="EQ97" i="44"/>
  <c r="EX97" i="44"/>
  <c r="ES321" i="44"/>
  <c r="EZ321" i="44"/>
  <c r="ES337" i="44"/>
  <c r="FG337" i="44"/>
  <c r="FG472" i="44"/>
  <c r="EZ472" i="44"/>
  <c r="FG500" i="44"/>
  <c r="EZ500" i="44"/>
  <c r="ER43" i="44"/>
  <c r="FF43" i="44"/>
  <c r="EQ57" i="44"/>
  <c r="EX57" i="44"/>
  <c r="FE57" i="44"/>
  <c r="FE89" i="44"/>
  <c r="EQ89" i="44"/>
  <c r="EY164" i="44"/>
  <c r="ER180" i="44"/>
  <c r="ES123" i="44"/>
  <c r="FG131" i="44"/>
  <c r="EY313" i="44"/>
  <c r="EY357" i="44"/>
  <c r="FF165" i="44"/>
  <c r="ES264" i="44"/>
  <c r="FG344" i="44"/>
  <c r="ES412" i="44"/>
  <c r="FH273" i="44"/>
  <c r="EZ317" i="44"/>
  <c r="EZ413" i="44"/>
  <c r="FE441" i="44"/>
  <c r="EQ465" i="44"/>
  <c r="FA372" i="44"/>
  <c r="ER440" i="44"/>
  <c r="FF448" i="44"/>
  <c r="EX341" i="44"/>
  <c r="EZ464" i="44"/>
  <c r="ER388" i="44"/>
  <c r="EX49" i="44"/>
  <c r="EQ81" i="44"/>
  <c r="EX89" i="44"/>
  <c r="EY409" i="44"/>
  <c r="EQ188" i="44"/>
  <c r="FG376" i="44"/>
  <c r="EX377" i="44"/>
  <c r="FG153" i="44"/>
  <c r="EZ460" i="44"/>
  <c r="EY107" i="44"/>
  <c r="FH57" i="44"/>
  <c r="EQ405" i="44"/>
  <c r="ER518" i="44"/>
  <c r="EQ321" i="44"/>
  <c r="ET89" i="44"/>
  <c r="FH105" i="44"/>
  <c r="FE75" i="44"/>
  <c r="EQ91" i="44"/>
  <c r="EZ385" i="44"/>
  <c r="FA277" i="44"/>
  <c r="FH509" i="44"/>
  <c r="ET375" i="44"/>
  <c r="FH375" i="44"/>
  <c r="FA375" i="44"/>
  <c r="ER420" i="44"/>
  <c r="EY420" i="44"/>
  <c r="EY442" i="44"/>
  <c r="FF442" i="44"/>
  <c r="ER442" i="44"/>
  <c r="ES506" i="44"/>
  <c r="EZ506" i="44"/>
  <c r="FG506" i="44"/>
  <c r="EQ515" i="44"/>
  <c r="EX515" i="44"/>
  <c r="FE515" i="44"/>
  <c r="ES182" i="44"/>
  <c r="FG182" i="44"/>
  <c r="EZ182" i="44"/>
  <c r="FA252" i="44"/>
  <c r="FH252" i="44"/>
  <c r="ET252" i="44"/>
  <c r="FF295" i="44"/>
  <c r="EY295" i="44"/>
  <c r="ER295" i="44"/>
  <c r="FE331" i="44"/>
  <c r="EX331" i="44"/>
  <c r="EQ331" i="44"/>
  <c r="ES349" i="44"/>
  <c r="EZ349" i="44"/>
  <c r="FF376" i="44"/>
  <c r="EY376" i="44"/>
  <c r="ET444" i="44"/>
  <c r="FH444" i="44"/>
  <c r="EX497" i="44"/>
  <c r="FE497" i="44"/>
  <c r="EQ519" i="44"/>
  <c r="EX519" i="44"/>
  <c r="FE519" i="44"/>
  <c r="EX92" i="44"/>
  <c r="FE92" i="44"/>
  <c r="EQ92" i="44"/>
  <c r="FG349" i="44"/>
  <c r="EX317" i="44"/>
  <c r="EY472" i="44"/>
  <c r="EY75" i="44"/>
  <c r="FG59" i="44"/>
  <c r="ER160" i="44"/>
  <c r="EY160" i="44"/>
  <c r="ES146" i="44"/>
  <c r="FG146" i="44"/>
  <c r="EZ146" i="44"/>
  <c r="ET152" i="44"/>
  <c r="FH152" i="44"/>
  <c r="ER162" i="44"/>
  <c r="FF162" i="44"/>
  <c r="EY162" i="44"/>
  <c r="EX253" i="44"/>
  <c r="FE253" i="44"/>
  <c r="EQ142" i="44"/>
  <c r="EX142" i="44"/>
  <c r="FE142" i="44"/>
  <c r="FA124" i="44"/>
  <c r="FH124" i="44"/>
  <c r="EX158" i="44"/>
  <c r="EQ158" i="44"/>
  <c r="FE158" i="44"/>
  <c r="EQ192" i="44"/>
  <c r="EX192" i="44"/>
  <c r="EX204" i="44"/>
  <c r="EQ204" i="44"/>
  <c r="EQ229" i="44"/>
  <c r="EX229" i="44"/>
  <c r="ER292" i="44"/>
  <c r="EY292" i="44"/>
  <c r="FH381" i="44"/>
  <c r="ET381" i="44"/>
  <c r="FA381" i="44"/>
  <c r="ER156" i="44"/>
  <c r="EY156" i="44"/>
  <c r="EY220" i="44"/>
  <c r="FF220" i="44"/>
  <c r="ER220" i="44"/>
  <c r="ET126" i="44"/>
  <c r="FH126" i="44"/>
  <c r="FA126" i="44"/>
  <c r="EX256" i="44"/>
  <c r="EQ256" i="44"/>
  <c r="FE256" i="44"/>
  <c r="FA275" i="44"/>
  <c r="FH275" i="44"/>
  <c r="ET275" i="44"/>
  <c r="FH301" i="44"/>
  <c r="FA301" i="44"/>
  <c r="ET301" i="44"/>
  <c r="ET303" i="44"/>
  <c r="FH303" i="44"/>
  <c r="FA303" i="44"/>
  <c r="ET320" i="44"/>
  <c r="FH320" i="44"/>
  <c r="ES335" i="44"/>
  <c r="EZ335" i="44"/>
  <c r="FG335" i="44"/>
  <c r="EX357" i="44"/>
  <c r="FE357" i="44"/>
  <c r="EX383" i="44"/>
  <c r="FE383" i="44"/>
  <c r="EQ383" i="44"/>
  <c r="ET400" i="44"/>
  <c r="FA400" i="44"/>
  <c r="FF425" i="44"/>
  <c r="ER425" i="44"/>
  <c r="EY425" i="44"/>
  <c r="EX449" i="44"/>
  <c r="FE449" i="44"/>
  <c r="FG315" i="44"/>
  <c r="EZ315" i="44"/>
  <c r="ES315" i="44"/>
  <c r="ER356" i="44"/>
  <c r="EY356" i="44"/>
  <c r="EX371" i="44"/>
  <c r="FE371" i="44"/>
  <c r="EQ371" i="44"/>
  <c r="EY69" i="44"/>
  <c r="FF69" i="44"/>
  <c r="ER69" i="44"/>
  <c r="FF157" i="44"/>
  <c r="ER157" i="44"/>
  <c r="EY157" i="44"/>
  <c r="FA186" i="44"/>
  <c r="FH186" i="44"/>
  <c r="ET186" i="44"/>
  <c r="FA272" i="44"/>
  <c r="ET272" i="44"/>
  <c r="FH272" i="44"/>
  <c r="ES307" i="44"/>
  <c r="EZ307" i="44"/>
  <c r="FG307" i="44"/>
  <c r="FA419" i="44"/>
  <c r="ET419" i="44"/>
  <c r="FH419" i="44"/>
  <c r="FH433" i="44"/>
  <c r="ET433" i="44"/>
  <c r="FA433" i="44"/>
  <c r="ES461" i="44"/>
  <c r="FG461" i="44"/>
  <c r="ER465" i="44"/>
  <c r="EY465" i="44"/>
  <c r="ET472" i="44"/>
  <c r="FA472" i="44"/>
  <c r="FH472" i="44"/>
  <c r="EY490" i="44"/>
  <c r="ER490" i="44"/>
  <c r="FF490" i="44"/>
  <c r="ER496" i="44"/>
  <c r="EY496" i="44"/>
  <c r="FF510" i="44"/>
  <c r="EY510" i="44"/>
  <c r="ES49" i="44"/>
  <c r="EZ49" i="44"/>
  <c r="EY67" i="44"/>
  <c r="FF67" i="44"/>
  <c r="EX76" i="44"/>
  <c r="FE76" i="44"/>
  <c r="EQ76" i="44"/>
  <c r="FA99" i="44"/>
  <c r="FH99" i="44"/>
  <c r="ET108" i="44"/>
  <c r="FA108" i="44"/>
  <c r="FH108" i="44"/>
  <c r="ET113" i="44"/>
  <c r="FA113" i="44"/>
  <c r="ES100" i="44"/>
  <c r="FG100" i="44"/>
  <c r="FH91" i="44"/>
  <c r="FA91" i="44"/>
  <c r="EZ135" i="44"/>
  <c r="FE204" i="44"/>
  <c r="ER353" i="44"/>
  <c r="EY421" i="44"/>
  <c r="EZ300" i="44"/>
  <c r="EZ332" i="44"/>
  <c r="FH400" i="44"/>
  <c r="EQ497" i="44"/>
  <c r="EZ153" i="44"/>
  <c r="EQ317" i="44"/>
  <c r="ER472" i="44"/>
  <c r="EY484" i="44"/>
  <c r="FF500" i="44"/>
  <c r="FH277" i="44"/>
  <c r="EZ461" i="44"/>
  <c r="FE229" i="44"/>
  <c r="ER376" i="44"/>
  <c r="FG49" i="44"/>
  <c r="FF420" i="44"/>
  <c r="FF465" i="44"/>
  <c r="ER131" i="44"/>
  <c r="FF131" i="44"/>
  <c r="EY131" i="44"/>
  <c r="EQ164" i="44"/>
  <c r="EX164" i="44"/>
  <c r="FE164" i="44"/>
  <c r="ER139" i="44"/>
  <c r="EY139" i="44"/>
  <c r="FF139" i="44"/>
  <c r="ER146" i="44"/>
  <c r="EY146" i="44"/>
  <c r="FF146" i="44"/>
  <c r="EQ152" i="44"/>
  <c r="EX152" i="44"/>
  <c r="FE152" i="44"/>
  <c r="EX153" i="44"/>
  <c r="FE153" i="44"/>
  <c r="ES162" i="44"/>
  <c r="EZ162" i="44"/>
  <c r="FG162" i="44"/>
  <c r="EY208" i="44"/>
  <c r="FF208" i="44"/>
  <c r="ES253" i="44"/>
  <c r="EZ253" i="44"/>
  <c r="FE123" i="44"/>
  <c r="EQ123" i="44"/>
  <c r="EX123" i="44"/>
  <c r="ER154" i="44"/>
  <c r="EY154" i="44"/>
  <c r="FF154" i="44"/>
  <c r="EQ173" i="44"/>
  <c r="EX173" i="44"/>
  <c r="EZ248" i="44"/>
  <c r="FG248" i="44"/>
  <c r="ES248" i="44"/>
  <c r="FF284" i="44"/>
  <c r="ER284" i="44"/>
  <c r="EQ124" i="44"/>
  <c r="FE124" i="44"/>
  <c r="EX124" i="44"/>
  <c r="ET158" i="44"/>
  <c r="FH158" i="44"/>
  <c r="FA158" i="44"/>
  <c r="EY192" i="44"/>
  <c r="FF192" i="44"/>
  <c r="ES202" i="44"/>
  <c r="EZ202" i="44"/>
  <c r="FG202" i="44"/>
  <c r="FF213" i="44"/>
  <c r="ER213" i="44"/>
  <c r="ES237" i="44"/>
  <c r="EZ237" i="44"/>
  <c r="ET280" i="44"/>
  <c r="FH280" i="44"/>
  <c r="FA280" i="44"/>
  <c r="ES292" i="44"/>
  <c r="EZ292" i="44"/>
  <c r="ES401" i="44"/>
  <c r="FG401" i="44"/>
  <c r="ER135" i="44"/>
  <c r="EY135" i="44"/>
  <c r="FF135" i="44"/>
  <c r="ES181" i="44"/>
  <c r="EZ181" i="44"/>
  <c r="EZ197" i="44"/>
  <c r="FG197" i="44"/>
  <c r="ES197" i="44"/>
  <c r="EQ220" i="44"/>
  <c r="EX220" i="44"/>
  <c r="FE220" i="44"/>
  <c r="FA240" i="44"/>
  <c r="ET240" i="44"/>
  <c r="FH240" i="44"/>
  <c r="EX264" i="44"/>
  <c r="FE264" i="44"/>
  <c r="EQ264" i="44"/>
  <c r="ES283" i="44"/>
  <c r="EZ283" i="44"/>
  <c r="FG283" i="44"/>
  <c r="FH385" i="44"/>
  <c r="ET385" i="44"/>
  <c r="FA385" i="44"/>
  <c r="ES403" i="44"/>
  <c r="EZ403" i="44"/>
  <c r="FG403" i="44"/>
  <c r="EY446" i="44"/>
  <c r="FF446" i="44"/>
  <c r="ER446" i="44"/>
  <c r="FH469" i="44"/>
  <c r="FA469" i="44"/>
  <c r="ET469" i="44"/>
  <c r="EX477" i="44"/>
  <c r="FE477" i="44"/>
  <c r="FA490" i="44"/>
  <c r="ET490" i="44"/>
  <c r="FH490" i="44"/>
  <c r="FF505" i="44"/>
  <c r="ER505" i="44"/>
  <c r="ET514" i="44"/>
  <c r="FH514" i="44"/>
  <c r="FA514" i="44"/>
  <c r="EX73" i="44"/>
  <c r="FE73" i="44"/>
  <c r="FE319" i="44"/>
  <c r="EX319" i="44"/>
  <c r="EQ319" i="44"/>
  <c r="EX437" i="44"/>
  <c r="FE437" i="44"/>
  <c r="FA450" i="44"/>
  <c r="FH450" i="44"/>
  <c r="ET450" i="44"/>
  <c r="ER464" i="44"/>
  <c r="EY464" i="44"/>
  <c r="ES494" i="44"/>
  <c r="EZ494" i="44"/>
  <c r="FG494" i="44"/>
  <c r="FA518" i="44"/>
  <c r="FH518" i="44"/>
  <c r="ET518" i="44"/>
  <c r="EY65" i="44"/>
  <c r="ER65" i="44"/>
  <c r="FF65" i="44"/>
  <c r="ES118" i="44"/>
  <c r="FG118" i="44"/>
  <c r="EZ118" i="44"/>
  <c r="EZ125" i="44"/>
  <c r="ES125" i="44"/>
  <c r="FG125" i="44"/>
  <c r="ER196" i="44"/>
  <c r="EY196" i="44"/>
  <c r="ER249" i="44"/>
  <c r="FF249" i="44"/>
  <c r="FH321" i="44"/>
  <c r="ET321" i="44"/>
  <c r="FA321" i="44"/>
  <c r="FH413" i="44"/>
  <c r="ET413" i="44"/>
  <c r="FA413" i="44"/>
  <c r="EX489" i="44"/>
  <c r="FE489" i="44"/>
  <c r="FE52" i="44"/>
  <c r="EQ52" i="44"/>
  <c r="EX52" i="44"/>
  <c r="EZ89" i="44"/>
  <c r="FG89" i="44"/>
  <c r="ES89" i="44"/>
  <c r="FF464" i="44"/>
  <c r="FF484" i="44"/>
  <c r="FG377" i="44"/>
  <c r="FE107" i="44"/>
  <c r="ER168" i="44"/>
  <c r="EY168" i="44"/>
  <c r="EZ208" i="44"/>
  <c r="FG208" i="44"/>
  <c r="EZ154" i="44"/>
  <c r="ES154" i="44"/>
  <c r="FG154" i="44"/>
  <c r="FF173" i="44"/>
  <c r="EY173" i="44"/>
  <c r="FF268" i="44"/>
  <c r="EY268" i="44"/>
  <c r="FE127" i="44"/>
  <c r="EX127" i="44"/>
  <c r="EQ127" i="44"/>
  <c r="ER194" i="44"/>
  <c r="EY194" i="44"/>
  <c r="FF194" i="44"/>
  <c r="FA202" i="44"/>
  <c r="ET202" i="44"/>
  <c r="FH202" i="44"/>
  <c r="EZ213" i="44"/>
  <c r="ES213" i="44"/>
  <c r="EQ237" i="44"/>
  <c r="EX237" i="44"/>
  <c r="FG329" i="44"/>
  <c r="ES329" i="44"/>
  <c r="ES365" i="44"/>
  <c r="FG365" i="44"/>
  <c r="FF396" i="44"/>
  <c r="ER396" i="44"/>
  <c r="FG129" i="44"/>
  <c r="EZ129" i="44"/>
  <c r="ER224" i="44"/>
  <c r="EY224" i="44"/>
  <c r="FF224" i="44"/>
  <c r="ET264" i="44"/>
  <c r="FH264" i="44"/>
  <c r="FA264" i="44"/>
  <c r="FF312" i="44"/>
  <c r="EY312" i="44"/>
  <c r="ER130" i="44"/>
  <c r="EY130" i="44"/>
  <c r="FF130" i="44"/>
  <c r="ES267" i="44"/>
  <c r="EZ267" i="44"/>
  <c r="FG267" i="44"/>
  <c r="FA287" i="44"/>
  <c r="FH287" i="44"/>
  <c r="ET287" i="44"/>
  <c r="FH345" i="44"/>
  <c r="ET345" i="44"/>
  <c r="FA345" i="44"/>
  <c r="ET391" i="44"/>
  <c r="FA391" i="44"/>
  <c r="FH391" i="44"/>
  <c r="FH411" i="44"/>
  <c r="ET411" i="44"/>
  <c r="FA411" i="44"/>
  <c r="EX457" i="44"/>
  <c r="FE457" i="44"/>
  <c r="FH373" i="44"/>
  <c r="ET373" i="44"/>
  <c r="FA373" i="44"/>
  <c r="FG428" i="44"/>
  <c r="EZ428" i="44"/>
  <c r="FH453" i="44"/>
  <c r="FA453" i="44"/>
  <c r="ET453" i="44"/>
  <c r="ET476" i="44"/>
  <c r="FA476" i="44"/>
  <c r="EZ180" i="44"/>
  <c r="ES180" i="44"/>
  <c r="ET339" i="44"/>
  <c r="FH339" i="44"/>
  <c r="FA339" i="44"/>
  <c r="ET517" i="44"/>
  <c r="FH517" i="44"/>
  <c r="FF156" i="44"/>
  <c r="FF168" i="44"/>
  <c r="ER173" i="44"/>
  <c r="FA152" i="44"/>
  <c r="FE192" i="44"/>
  <c r="FG213" i="44"/>
  <c r="EX225" i="44"/>
  <c r="EY337" i="44"/>
  <c r="EY417" i="44"/>
  <c r="ER421" i="44"/>
  <c r="FE188" i="44"/>
  <c r="ES300" i="44"/>
  <c r="ES332" i="44"/>
  <c r="EY396" i="44"/>
  <c r="EZ100" i="44"/>
  <c r="EY500" i="44"/>
  <c r="FA444" i="44"/>
  <c r="ER312" i="44"/>
  <c r="EX405" i="44"/>
  <c r="EX130" i="44"/>
  <c r="EQ130" i="44"/>
  <c r="FE130" i="44"/>
  <c r="EQ267" i="44"/>
  <c r="EX267" i="44"/>
  <c r="FE267" i="44"/>
  <c r="ES391" i="44"/>
  <c r="EZ391" i="44"/>
  <c r="FG391" i="44"/>
  <c r="ES411" i="44"/>
  <c r="EZ411" i="44"/>
  <c r="FG411" i="44"/>
  <c r="EQ315" i="44"/>
  <c r="EX315" i="44"/>
  <c r="FE315" i="44"/>
  <c r="EY367" i="44"/>
  <c r="FF367" i="44"/>
  <c r="ER367" i="44"/>
  <c r="FG85" i="44"/>
  <c r="ES85" i="44"/>
  <c r="EZ85" i="44"/>
  <c r="EX186" i="44"/>
  <c r="EQ186" i="44"/>
  <c r="FE186" i="44"/>
  <c r="ER419" i="44"/>
  <c r="EY419" i="44"/>
  <c r="FF419" i="44"/>
  <c r="ER100" i="44"/>
  <c r="EY100" i="44"/>
  <c r="FF100" i="44"/>
  <c r="ES395" i="44"/>
  <c r="EZ395" i="44"/>
  <c r="FG395" i="44"/>
  <c r="FA442" i="44"/>
  <c r="ET442" i="44"/>
  <c r="FH442" i="44"/>
  <c r="EQ486" i="44"/>
  <c r="EX486" i="44"/>
  <c r="FE486" i="44"/>
  <c r="FH501" i="44"/>
  <c r="FA501" i="44"/>
  <c r="ET501" i="44"/>
  <c r="FA182" i="44"/>
  <c r="FH182" i="44"/>
  <c r="ET182" i="44"/>
  <c r="EX252" i="44"/>
  <c r="EQ252" i="44"/>
  <c r="FE252" i="44"/>
  <c r="ET295" i="44"/>
  <c r="FA295" i="44"/>
  <c r="FH295" i="44"/>
  <c r="ET331" i="44"/>
  <c r="FA331" i="44"/>
  <c r="FH331" i="44"/>
  <c r="EQ450" i="44"/>
  <c r="EX450" i="44"/>
  <c r="FE450" i="44"/>
  <c r="FH317" i="44"/>
  <c r="FA317" i="44"/>
  <c r="ET317" i="44"/>
  <c r="FF339" i="44"/>
  <c r="EY339" i="44"/>
  <c r="ER339" i="44"/>
  <c r="ES466" i="44"/>
  <c r="EZ466" i="44"/>
  <c r="FG466" i="44"/>
  <c r="EQ490" i="44"/>
  <c r="EX490" i="44"/>
  <c r="FE490" i="44"/>
  <c r="ES57" i="44"/>
  <c r="FG57" i="44"/>
  <c r="EZ57" i="44"/>
  <c r="ES157" i="44"/>
  <c r="EQ249" i="44"/>
  <c r="FG157" i="44"/>
  <c r="FG272" i="44"/>
  <c r="EZ308" i="44"/>
  <c r="EZ356" i="44"/>
  <c r="FG400" i="44"/>
  <c r="EZ420" i="44"/>
  <c r="FH125" i="44"/>
  <c r="FE425" i="44"/>
  <c r="FE433" i="44"/>
  <c r="FE453" i="44"/>
  <c r="FE461" i="44"/>
  <c r="FE469" i="44"/>
  <c r="EQ301" i="44"/>
  <c r="EY320" i="44"/>
  <c r="EX349" i="44"/>
  <c r="EX413" i="44"/>
  <c r="FF428" i="44"/>
  <c r="FG357" i="44"/>
  <c r="EZ444" i="44"/>
  <c r="ES460" i="44"/>
  <c r="ES440" i="44"/>
  <c r="ES504" i="44"/>
  <c r="FH452" i="44"/>
  <c r="EY518" i="44"/>
  <c r="FG43" i="44"/>
  <c r="FG81" i="44"/>
  <c r="FE321" i="44"/>
  <c r="FH89" i="44"/>
  <c r="FF514" i="44"/>
  <c r="EX91" i="44"/>
  <c r="E40" i="46"/>
  <c r="FH139" i="44"/>
  <c r="FA139" i="44"/>
  <c r="ET139" i="44"/>
  <c r="ET260" i="44"/>
  <c r="FA260" i="44"/>
  <c r="FH260" i="44"/>
  <c r="FA166" i="44"/>
  <c r="ET166" i="44"/>
  <c r="FH166" i="44"/>
  <c r="FA178" i="44"/>
  <c r="FH178" i="44"/>
  <c r="ET178" i="44"/>
  <c r="EZ228" i="44"/>
  <c r="ES228" i="44"/>
  <c r="FG228" i="44"/>
  <c r="ET127" i="44"/>
  <c r="FA127" i="44"/>
  <c r="FH127" i="44"/>
  <c r="ES158" i="44"/>
  <c r="EZ158" i="44"/>
  <c r="FG158" i="44"/>
  <c r="EX194" i="44"/>
  <c r="FE194" i="44"/>
  <c r="EQ194" i="44"/>
  <c r="FE280" i="44"/>
  <c r="EQ280" i="44"/>
  <c r="EX280" i="44"/>
  <c r="EX135" i="44"/>
  <c r="FE135" i="44"/>
  <c r="EQ135" i="44"/>
  <c r="EQ156" i="44"/>
  <c r="EX156" i="44"/>
  <c r="FE156" i="44"/>
  <c r="EX224" i="44"/>
  <c r="FE224" i="44"/>
  <c r="EQ224" i="44"/>
  <c r="EY240" i="44"/>
  <c r="FF240" i="44"/>
  <c r="ER240" i="44"/>
  <c r="EQ283" i="44"/>
  <c r="EX283" i="44"/>
  <c r="FE283" i="44"/>
  <c r="FH309" i="44"/>
  <c r="ET309" i="44"/>
  <c r="FA309" i="44"/>
  <c r="ES126" i="44"/>
  <c r="FG126" i="44"/>
  <c r="EZ126" i="44"/>
  <c r="ES130" i="44"/>
  <c r="EZ130" i="44"/>
  <c r="FG130" i="44"/>
  <c r="ES256" i="44"/>
  <c r="EZ256" i="44"/>
  <c r="FG256" i="44"/>
  <c r="EQ275" i="44"/>
  <c r="EX275" i="44"/>
  <c r="FE275" i="44"/>
  <c r="ES287" i="44"/>
  <c r="EZ287" i="44"/>
  <c r="FG287" i="44"/>
  <c r="EQ303" i="44"/>
  <c r="EX303" i="44"/>
  <c r="FE303" i="44"/>
  <c r="ER379" i="44"/>
  <c r="EY379" i="44"/>
  <c r="FF379" i="44"/>
  <c r="EQ367" i="44"/>
  <c r="EX367" i="44"/>
  <c r="FE367" i="44"/>
  <c r="EZ430" i="44"/>
  <c r="ES430" i="44"/>
  <c r="FG430" i="44"/>
  <c r="ES186" i="44"/>
  <c r="EZ186" i="44"/>
  <c r="FG186" i="44"/>
  <c r="ET307" i="44"/>
  <c r="FA307" i="44"/>
  <c r="FH307" i="44"/>
  <c r="FA359" i="44"/>
  <c r="FH359" i="44"/>
  <c r="ET359" i="44"/>
  <c r="ES511" i="44"/>
  <c r="EZ511" i="44"/>
  <c r="FG511" i="44"/>
  <c r="EQ122" i="44"/>
  <c r="FE122" i="44"/>
  <c r="ER44" i="44"/>
  <c r="EY44" i="44"/>
  <c r="FF44" i="44"/>
  <c r="ET76" i="44"/>
  <c r="FA76" i="44"/>
  <c r="FH76" i="44"/>
  <c r="EX108" i="44"/>
  <c r="EQ108" i="44"/>
  <c r="FE108" i="44"/>
  <c r="EQ395" i="44"/>
  <c r="FE395" i="44"/>
  <c r="EX395" i="44"/>
  <c r="EQ403" i="44"/>
  <c r="EX403" i="44"/>
  <c r="FE403" i="44"/>
  <c r="EQ442" i="44"/>
  <c r="EX442" i="44"/>
  <c r="FE442" i="44"/>
  <c r="FA466" i="44"/>
  <c r="ET466" i="44"/>
  <c r="FH466" i="44"/>
  <c r="ES486" i="44"/>
  <c r="EZ486" i="44"/>
  <c r="FG486" i="44"/>
  <c r="EQ498" i="44"/>
  <c r="EX498" i="44"/>
  <c r="FE498" i="44"/>
  <c r="FH59" i="44"/>
  <c r="ET59" i="44"/>
  <c r="FA59" i="44"/>
  <c r="FG105" i="44"/>
  <c r="ES105" i="44"/>
  <c r="EZ105" i="44"/>
  <c r="EY182" i="44"/>
  <c r="ER182" i="44"/>
  <c r="FF182" i="44"/>
  <c r="ER252" i="44"/>
  <c r="EY252" i="44"/>
  <c r="FF252" i="44"/>
  <c r="FG295" i="44"/>
  <c r="ES295" i="44"/>
  <c r="EZ295" i="44"/>
  <c r="FG319" i="44"/>
  <c r="ES319" i="44"/>
  <c r="EZ319" i="44"/>
  <c r="FG331" i="44"/>
  <c r="ES331" i="44"/>
  <c r="EZ331" i="44"/>
  <c r="FH497" i="44"/>
  <c r="FA497" i="44"/>
  <c r="ET497" i="44"/>
  <c r="FE60" i="44"/>
  <c r="EX60" i="44"/>
  <c r="EQ60" i="44"/>
  <c r="EY97" i="44"/>
  <c r="ER97" i="44"/>
  <c r="ET43" i="44"/>
  <c r="FA43" i="44"/>
  <c r="EZ196" i="44"/>
  <c r="ES196" i="44"/>
  <c r="ES339" i="44"/>
  <c r="EZ339" i="44"/>
  <c r="FG339" i="44"/>
  <c r="EY359" i="44"/>
  <c r="ER359" i="44"/>
  <c r="FF359" i="44"/>
  <c r="EQ466" i="44"/>
  <c r="EX466" i="44"/>
  <c r="FE466" i="44"/>
  <c r="ES490" i="44"/>
  <c r="EZ490" i="44"/>
  <c r="FG490" i="44"/>
  <c r="ET52" i="44"/>
  <c r="FH52" i="44"/>
  <c r="FA52" i="44"/>
  <c r="FA75" i="44"/>
  <c r="ET75" i="44"/>
  <c r="ET84" i="44"/>
  <c r="FA84" i="44"/>
  <c r="FH84" i="44"/>
  <c r="FE126" i="44"/>
  <c r="EX126" i="44"/>
  <c r="EQ126" i="44"/>
  <c r="FA256" i="44"/>
  <c r="FH256" i="44"/>
  <c r="ET256" i="44"/>
  <c r="EY275" i="44"/>
  <c r="ER275" i="44"/>
  <c r="FF275" i="44"/>
  <c r="EY287" i="44"/>
  <c r="FF287" i="44"/>
  <c r="ER287" i="44"/>
  <c r="FG303" i="44"/>
  <c r="EZ303" i="44"/>
  <c r="ES303" i="44"/>
  <c r="FH341" i="44"/>
  <c r="FA341" i="44"/>
  <c r="ET341" i="44"/>
  <c r="ER383" i="44"/>
  <c r="EY383" i="44"/>
  <c r="FF383" i="44"/>
  <c r="ES371" i="44"/>
  <c r="EZ371" i="44"/>
  <c r="FG371" i="44"/>
  <c r="EQ180" i="44"/>
  <c r="EX180" i="44"/>
  <c r="FE180" i="44"/>
  <c r="FE307" i="44"/>
  <c r="EX307" i="44"/>
  <c r="EQ307" i="44"/>
  <c r="FH465" i="44"/>
  <c r="FA465" i="44"/>
  <c r="ET465" i="44"/>
  <c r="ET122" i="44"/>
  <c r="FA122" i="44"/>
  <c r="FH122" i="44"/>
  <c r="ET44" i="44"/>
  <c r="FA44" i="44"/>
  <c r="FH44" i="44"/>
  <c r="ER108" i="44"/>
  <c r="FF108" i="44"/>
  <c r="EY108" i="44"/>
  <c r="ET107" i="44"/>
  <c r="FA107" i="44"/>
  <c r="ER375" i="44"/>
  <c r="EY375" i="44"/>
  <c r="FF375" i="44"/>
  <c r="ER403" i="44"/>
  <c r="FF403" i="44"/>
  <c r="EY403" i="44"/>
  <c r="EQ446" i="44"/>
  <c r="EX446" i="44"/>
  <c r="FE446" i="44"/>
  <c r="FH505" i="44"/>
  <c r="ET505" i="44"/>
  <c r="FA505" i="44"/>
  <c r="ET319" i="44"/>
  <c r="FA319" i="44"/>
  <c r="FH319" i="44"/>
  <c r="ET60" i="44"/>
  <c r="FA60" i="44"/>
  <c r="FH60" i="44"/>
  <c r="ES65" i="44"/>
  <c r="EZ65" i="44"/>
  <c r="FG65" i="44"/>
  <c r="ES97" i="44"/>
  <c r="FG97" i="44"/>
  <c r="EZ97" i="44"/>
  <c r="FH337" i="44"/>
  <c r="FA337" i="44"/>
  <c r="ET337" i="44"/>
  <c r="ES359" i="44"/>
  <c r="EZ359" i="44"/>
  <c r="FG359" i="44"/>
  <c r="EQ84" i="44"/>
  <c r="EX84" i="44"/>
  <c r="FE84" i="44"/>
  <c r="ET196" i="44"/>
  <c r="EX233" i="44"/>
  <c r="EQ349" i="44"/>
  <c r="EQ413" i="44"/>
  <c r="ES444" i="44"/>
  <c r="EZ492" i="44"/>
  <c r="FH412" i="44"/>
  <c r="FG441" i="44"/>
  <c r="FH488" i="44"/>
  <c r="FH49" i="44"/>
  <c r="ER142" i="44"/>
  <c r="EY142" i="44"/>
  <c r="FF142" i="44"/>
  <c r="EQ166" i="44"/>
  <c r="EX166" i="44"/>
  <c r="FE166" i="44"/>
  <c r="ES178" i="44"/>
  <c r="EZ178" i="44"/>
  <c r="FG178" i="44"/>
  <c r="ER127" i="44"/>
  <c r="EY127" i="44"/>
  <c r="FF127" i="44"/>
  <c r="EQ140" i="44"/>
  <c r="FE140" i="44"/>
  <c r="EX140" i="44"/>
  <c r="FA194" i="44"/>
  <c r="ET194" i="44"/>
  <c r="FH194" i="44"/>
  <c r="EX202" i="44"/>
  <c r="FE202" i="44"/>
  <c r="EQ202" i="44"/>
  <c r="FH353" i="44"/>
  <c r="ET353" i="44"/>
  <c r="FA353" i="44"/>
  <c r="FH135" i="44"/>
  <c r="ET135" i="44"/>
  <c r="FA135" i="44"/>
  <c r="FA220" i="44"/>
  <c r="ET220" i="44"/>
  <c r="FH220" i="44"/>
  <c r="FA224" i="44"/>
  <c r="ET224" i="44"/>
  <c r="FH224" i="44"/>
  <c r="EQ240" i="44"/>
  <c r="EX240" i="44"/>
  <c r="FE240" i="44"/>
  <c r="ER126" i="44"/>
  <c r="EY126" i="44"/>
  <c r="FF126" i="44"/>
  <c r="FA267" i="44"/>
  <c r="FH267" i="44"/>
  <c r="ET267" i="44"/>
  <c r="ES275" i="44"/>
  <c r="EZ275" i="44"/>
  <c r="FG275" i="44"/>
  <c r="EQ287" i="44"/>
  <c r="EX287" i="44"/>
  <c r="FE287" i="44"/>
  <c r="EQ335" i="44"/>
  <c r="EX335" i="44"/>
  <c r="FE335" i="44"/>
  <c r="EQ379" i="44"/>
  <c r="EX379" i="44"/>
  <c r="FE379" i="44"/>
  <c r="FH449" i="44"/>
  <c r="FA449" i="44"/>
  <c r="ET449" i="44"/>
  <c r="FH457" i="44"/>
  <c r="ET457" i="44"/>
  <c r="FA457" i="44"/>
  <c r="ET315" i="44"/>
  <c r="FH315" i="44"/>
  <c r="FA315" i="44"/>
  <c r="FH409" i="44"/>
  <c r="ET409" i="44"/>
  <c r="FA409" i="44"/>
  <c r="FH417" i="44"/>
  <c r="FA417" i="44"/>
  <c r="ET417" i="44"/>
  <c r="ER186" i="44"/>
  <c r="FF186" i="44"/>
  <c r="EY186" i="44"/>
  <c r="EQ272" i="44"/>
  <c r="EX272" i="44"/>
  <c r="FE272" i="44"/>
  <c r="FF307" i="44"/>
  <c r="ER307" i="44"/>
  <c r="EY307" i="44"/>
  <c r="FH377" i="44"/>
  <c r="FA377" i="44"/>
  <c r="ET377" i="44"/>
  <c r="EX419" i="44"/>
  <c r="EQ419" i="44"/>
  <c r="FE419" i="44"/>
  <c r="EY466" i="44"/>
  <c r="ER466" i="44"/>
  <c r="FF466" i="44"/>
  <c r="FA510" i="44"/>
  <c r="FH510" i="44"/>
  <c r="ET510" i="44"/>
  <c r="EQ511" i="44"/>
  <c r="EX511" i="44"/>
  <c r="FE511" i="44"/>
  <c r="EX44" i="44"/>
  <c r="FE44" i="44"/>
  <c r="EQ44" i="44"/>
  <c r="ER76" i="44"/>
  <c r="FF76" i="44"/>
  <c r="EY76" i="44"/>
  <c r="EX375" i="44"/>
  <c r="EQ375" i="44"/>
  <c r="FE375" i="44"/>
  <c r="ER395" i="44"/>
  <c r="EY395" i="44"/>
  <c r="FF395" i="44"/>
  <c r="FA446" i="44"/>
  <c r="ET446" i="44"/>
  <c r="FH446" i="44"/>
  <c r="FH477" i="44"/>
  <c r="ET477" i="44"/>
  <c r="FA477" i="44"/>
  <c r="ES498" i="44"/>
  <c r="EZ498" i="44"/>
  <c r="FG498" i="44"/>
  <c r="EQ506" i="44"/>
  <c r="EX506" i="44"/>
  <c r="FE506" i="44"/>
  <c r="ES515" i="44"/>
  <c r="EZ515" i="44"/>
  <c r="FG515" i="44"/>
  <c r="EZ73" i="44"/>
  <c r="FG73" i="44"/>
  <c r="ES73" i="44"/>
  <c r="EQ182" i="44"/>
  <c r="EX182" i="44"/>
  <c r="FE182" i="44"/>
  <c r="ES252" i="44"/>
  <c r="FG252" i="44"/>
  <c r="EZ252" i="44"/>
  <c r="EQ295" i="44"/>
  <c r="EX295" i="44"/>
  <c r="FE295" i="44"/>
  <c r="ER319" i="44"/>
  <c r="EY319" i="44"/>
  <c r="FF319" i="44"/>
  <c r="ER331" i="44"/>
  <c r="EY331" i="44"/>
  <c r="FF331" i="44"/>
  <c r="FH437" i="44"/>
  <c r="ET437" i="44"/>
  <c r="FA437" i="44"/>
  <c r="EY450" i="44"/>
  <c r="ER450" i="44"/>
  <c r="FF450" i="44"/>
  <c r="EQ494" i="44"/>
  <c r="EX494" i="44"/>
  <c r="FE494" i="44"/>
  <c r="ES519" i="44"/>
  <c r="EZ519" i="44"/>
  <c r="FG519" i="44"/>
  <c r="ET92" i="44"/>
  <c r="FA92" i="44"/>
  <c r="FH92" i="44"/>
  <c r="ER68" i="44"/>
  <c r="FF68" i="44"/>
  <c r="EY68" i="44"/>
  <c r="ET118" i="44"/>
  <c r="FA118" i="44"/>
  <c r="FH118" i="44"/>
  <c r="EQ196" i="44"/>
  <c r="EX196" i="44"/>
  <c r="FE196" i="44"/>
  <c r="EQ339" i="44"/>
  <c r="EX339" i="44"/>
  <c r="FE339" i="44"/>
  <c r="EQ359" i="44"/>
  <c r="EX359" i="44"/>
  <c r="FE359" i="44"/>
  <c r="FH489" i="44"/>
  <c r="ET489" i="44"/>
  <c r="FA489" i="44"/>
  <c r="ER52" i="44"/>
  <c r="EY52" i="44"/>
  <c r="FF52" i="44"/>
  <c r="ER84" i="44"/>
  <c r="FF84" i="44"/>
  <c r="EY84" i="44"/>
  <c r="AG531" i="43"/>
  <c r="W539" i="43"/>
  <c r="X531" i="43"/>
  <c r="AR531" i="43"/>
  <c r="AT543" i="43"/>
  <c r="AT531" i="43"/>
  <c r="C45" i="46" s="1"/>
  <c r="EQ137" i="44"/>
  <c r="EX137" i="44"/>
  <c r="FE137" i="44"/>
  <c r="ES140" i="44"/>
  <c r="EZ140" i="44"/>
  <c r="FG140" i="44"/>
  <c r="ER171" i="44"/>
  <c r="EY171" i="44"/>
  <c r="FF171" i="44"/>
  <c r="EQ195" i="44"/>
  <c r="FE195" i="44"/>
  <c r="EX195" i="44"/>
  <c r="FE159" i="44"/>
  <c r="EQ159" i="44"/>
  <c r="EX159" i="44"/>
  <c r="ER175" i="44"/>
  <c r="FF175" i="44"/>
  <c r="EY175" i="44"/>
  <c r="FH225" i="44"/>
  <c r="FA225" i="44"/>
  <c r="ET225" i="44"/>
  <c r="ET254" i="44"/>
  <c r="FA254" i="44"/>
  <c r="FH254" i="44"/>
  <c r="ES281" i="44"/>
  <c r="EZ281" i="44"/>
  <c r="FG281" i="44"/>
  <c r="EQ205" i="44"/>
  <c r="EX205" i="44"/>
  <c r="FE205" i="44"/>
  <c r="FF247" i="44"/>
  <c r="EY247" i="44"/>
  <c r="ER247" i="44"/>
  <c r="ET219" i="44"/>
  <c r="FA219" i="44"/>
  <c r="FH219" i="44"/>
  <c r="FG242" i="44"/>
  <c r="ES242" i="44"/>
  <c r="EZ242" i="44"/>
  <c r="ER258" i="44"/>
  <c r="EY258" i="44"/>
  <c r="FF258" i="44"/>
  <c r="EQ294" i="44"/>
  <c r="EX294" i="44"/>
  <c r="FE294" i="44"/>
  <c r="EQ326" i="44"/>
  <c r="EX326" i="44"/>
  <c r="FE326" i="44"/>
  <c r="FG342" i="44"/>
  <c r="EZ342" i="44"/>
  <c r="ES342" i="44"/>
  <c r="EQ428" i="44"/>
  <c r="FE428" i="44"/>
  <c r="EX428" i="44"/>
  <c r="EQ440" i="44"/>
  <c r="EX440" i="44"/>
  <c r="FE440" i="44"/>
  <c r="EQ456" i="44"/>
  <c r="EX456" i="44"/>
  <c r="FE456" i="44"/>
  <c r="EQ464" i="44"/>
  <c r="EX464" i="44"/>
  <c r="FE464" i="44"/>
  <c r="EQ480" i="44"/>
  <c r="FE480" i="44"/>
  <c r="EX480" i="44"/>
  <c r="EQ492" i="44"/>
  <c r="FE492" i="44"/>
  <c r="EX492" i="44"/>
  <c r="EQ504" i="44"/>
  <c r="EX504" i="44"/>
  <c r="FE504" i="44"/>
  <c r="EX203" i="44"/>
  <c r="EQ203" i="44"/>
  <c r="FE203" i="44"/>
  <c r="ES227" i="44"/>
  <c r="EZ227" i="44"/>
  <c r="FG227" i="44"/>
  <c r="EQ266" i="44"/>
  <c r="EX266" i="44"/>
  <c r="FE266" i="44"/>
  <c r="FA290" i="44"/>
  <c r="FH290" i="44"/>
  <c r="ET290" i="44"/>
  <c r="ET330" i="44"/>
  <c r="FA330" i="44"/>
  <c r="FH330" i="44"/>
  <c r="EQ346" i="44"/>
  <c r="EX346" i="44"/>
  <c r="FE346" i="44"/>
  <c r="FG378" i="44"/>
  <c r="EZ378" i="44"/>
  <c r="ES378" i="44"/>
  <c r="EY334" i="44"/>
  <c r="FF334" i="44"/>
  <c r="ER334" i="44"/>
  <c r="EY398" i="44"/>
  <c r="FF398" i="44"/>
  <c r="ER398" i="44"/>
  <c r="EQ414" i="44"/>
  <c r="EX414" i="44"/>
  <c r="FE414" i="44"/>
  <c r="ES443" i="44"/>
  <c r="EZ443" i="44"/>
  <c r="FG443" i="44"/>
  <c r="ER513" i="44"/>
  <c r="EY513" i="44"/>
  <c r="FF513" i="44"/>
  <c r="ER34" i="44"/>
  <c r="EY34" i="44"/>
  <c r="FF34" i="44"/>
  <c r="EQ50" i="44"/>
  <c r="EX50" i="44"/>
  <c r="FE50" i="44"/>
  <c r="ES62" i="44"/>
  <c r="EZ62" i="44"/>
  <c r="FG62" i="44"/>
  <c r="EQ74" i="44"/>
  <c r="EX74" i="44"/>
  <c r="FE74" i="44"/>
  <c r="EQ90" i="44"/>
  <c r="EX90" i="44"/>
  <c r="FE90" i="44"/>
  <c r="EQ106" i="44"/>
  <c r="EX106" i="44"/>
  <c r="FE106" i="44"/>
  <c r="EY71" i="44"/>
  <c r="FF71" i="44"/>
  <c r="ER71" i="44"/>
  <c r="FH55" i="44"/>
  <c r="ET55" i="44"/>
  <c r="FA55" i="44"/>
  <c r="ER471" i="44"/>
  <c r="EY471" i="44"/>
  <c r="FF471" i="44"/>
  <c r="FE487" i="44"/>
  <c r="EX487" i="44"/>
  <c r="EQ487" i="44"/>
  <c r="ET479" i="44"/>
  <c r="FA479" i="44"/>
  <c r="FH479" i="44"/>
  <c r="EX516" i="44"/>
  <c r="EQ516" i="44"/>
  <c r="FE516" i="44"/>
  <c r="ES451" i="44"/>
  <c r="EZ451" i="44"/>
  <c r="FG451" i="44"/>
  <c r="EX512" i="44"/>
  <c r="FE512" i="44"/>
  <c r="EQ512" i="44"/>
  <c r="ES286" i="44"/>
  <c r="FG286" i="44"/>
  <c r="EZ286" i="44"/>
  <c r="ER495" i="44"/>
  <c r="FF495" i="44"/>
  <c r="EY495" i="44"/>
  <c r="ES121" i="44"/>
  <c r="FG121" i="44"/>
  <c r="EZ121" i="44"/>
  <c r="BW538" i="44"/>
  <c r="BW531" i="44"/>
  <c r="BU538" i="44"/>
  <c r="BS531" i="44"/>
  <c r="FE499" i="44"/>
  <c r="EQ499" i="44"/>
  <c r="EX499" i="44"/>
  <c r="ER141" i="44"/>
  <c r="EY141" i="44"/>
  <c r="FF141" i="44"/>
  <c r="ER140" i="44"/>
  <c r="EY140" i="44"/>
  <c r="FF140" i="44"/>
  <c r="ES195" i="44"/>
  <c r="EZ195" i="44"/>
  <c r="FG195" i="44"/>
  <c r="ER159" i="44"/>
  <c r="FF159" i="44"/>
  <c r="EY159" i="44"/>
  <c r="EX183" i="44"/>
  <c r="FE183" i="44"/>
  <c r="EQ183" i="44"/>
  <c r="EQ201" i="44"/>
  <c r="EX201" i="44"/>
  <c r="FE201" i="44"/>
  <c r="EQ217" i="44"/>
  <c r="EX217" i="44"/>
  <c r="FE217" i="44"/>
  <c r="FH245" i="44"/>
  <c r="FA245" i="44"/>
  <c r="ET245" i="44"/>
  <c r="ER179" i="44"/>
  <c r="FF179" i="44"/>
  <c r="EY179" i="44"/>
  <c r="ES191" i="44"/>
  <c r="EZ191" i="44"/>
  <c r="FG191" i="44"/>
  <c r="FG238" i="44"/>
  <c r="EZ238" i="44"/>
  <c r="ES238" i="44"/>
  <c r="ET246" i="44"/>
  <c r="FA246" i="44"/>
  <c r="FH246" i="44"/>
  <c r="ER261" i="44"/>
  <c r="EY261" i="44"/>
  <c r="FF261" i="44"/>
  <c r="ER277" i="44"/>
  <c r="EY277" i="44"/>
  <c r="FF277" i="44"/>
  <c r="EQ292" i="44"/>
  <c r="EX292" i="44"/>
  <c r="FE292" i="44"/>
  <c r="EQ300" i="44"/>
  <c r="FE300" i="44"/>
  <c r="EX300" i="44"/>
  <c r="EQ304" i="44"/>
  <c r="FE304" i="44"/>
  <c r="EX304" i="44"/>
  <c r="EQ308" i="44"/>
  <c r="EX308" i="44"/>
  <c r="FE308" i="44"/>
  <c r="EQ312" i="44"/>
  <c r="EX312" i="44"/>
  <c r="FE312" i="44"/>
  <c r="EQ320" i="44"/>
  <c r="FE320" i="44"/>
  <c r="EX320" i="44"/>
  <c r="EQ324" i="44"/>
  <c r="EX324" i="44"/>
  <c r="FE324" i="44"/>
  <c r="EQ328" i="44"/>
  <c r="EX328" i="44"/>
  <c r="FE328" i="44"/>
  <c r="EQ332" i="44"/>
  <c r="FE332" i="44"/>
  <c r="EX332" i="44"/>
  <c r="EQ336" i="44"/>
  <c r="FE336" i="44"/>
  <c r="EX336" i="44"/>
  <c r="EQ340" i="44"/>
  <c r="EX340" i="44"/>
  <c r="FE340" i="44"/>
  <c r="EQ344" i="44"/>
  <c r="EX344" i="44"/>
  <c r="FE344" i="44"/>
  <c r="EQ348" i="44"/>
  <c r="FE348" i="44"/>
  <c r="EX348" i="44"/>
  <c r="EQ352" i="44"/>
  <c r="FE352" i="44"/>
  <c r="EX352" i="44"/>
  <c r="EQ356" i="44"/>
  <c r="EX356" i="44"/>
  <c r="FE356" i="44"/>
  <c r="EQ360" i="44"/>
  <c r="EX360" i="44"/>
  <c r="FE360" i="44"/>
  <c r="EQ364" i="44"/>
  <c r="FE364" i="44"/>
  <c r="EX364" i="44"/>
  <c r="EQ368" i="44"/>
  <c r="FE368" i="44"/>
  <c r="EX368" i="44"/>
  <c r="EQ372" i="44"/>
  <c r="EX372" i="44"/>
  <c r="FE372" i="44"/>
  <c r="EQ376" i="44"/>
  <c r="EX376" i="44"/>
  <c r="FE376" i="44"/>
  <c r="EQ380" i="44"/>
  <c r="FE380" i="44"/>
  <c r="EX380" i="44"/>
  <c r="EQ384" i="44"/>
  <c r="FE384" i="44"/>
  <c r="EX384" i="44"/>
  <c r="EQ388" i="44"/>
  <c r="EX388" i="44"/>
  <c r="FE388" i="44"/>
  <c r="EQ392" i="44"/>
  <c r="EX392" i="44"/>
  <c r="FE392" i="44"/>
  <c r="EQ396" i="44"/>
  <c r="FE396" i="44"/>
  <c r="EX396" i="44"/>
  <c r="EQ400" i="44"/>
  <c r="FE400" i="44"/>
  <c r="EX400" i="44"/>
  <c r="EQ404" i="44"/>
  <c r="EX404" i="44"/>
  <c r="FE404" i="44"/>
  <c r="EQ408" i="44"/>
  <c r="EX408" i="44"/>
  <c r="FE408" i="44"/>
  <c r="EQ412" i="44"/>
  <c r="FE412" i="44"/>
  <c r="EX412" i="44"/>
  <c r="EQ416" i="44"/>
  <c r="FE416" i="44"/>
  <c r="EX416" i="44"/>
  <c r="EQ420" i="44"/>
  <c r="EX420" i="44"/>
  <c r="FE420" i="44"/>
  <c r="EQ424" i="44"/>
  <c r="FE424" i="44"/>
  <c r="EX424" i="44"/>
  <c r="ET163" i="44"/>
  <c r="FA163" i="44"/>
  <c r="FH163" i="44"/>
  <c r="EY205" i="44"/>
  <c r="ER205" i="44"/>
  <c r="FF205" i="44"/>
  <c r="FF223" i="44"/>
  <c r="EY223" i="44"/>
  <c r="ER223" i="44"/>
  <c r="EQ239" i="44"/>
  <c r="EX239" i="44"/>
  <c r="FE239" i="44"/>
  <c r="ES247" i="44"/>
  <c r="FG247" i="44"/>
  <c r="EZ247" i="44"/>
  <c r="FF255" i="44"/>
  <c r="EY255" i="44"/>
  <c r="ER255" i="44"/>
  <c r="FA187" i="44"/>
  <c r="FH187" i="44"/>
  <c r="ET187" i="44"/>
  <c r="FG218" i="44"/>
  <c r="ES218" i="44"/>
  <c r="EZ218" i="44"/>
  <c r="EX226" i="44"/>
  <c r="FE226" i="44"/>
  <c r="EQ226" i="44"/>
  <c r="ET227" i="44"/>
  <c r="FA227" i="44"/>
  <c r="FH227" i="44"/>
  <c r="ER234" i="44"/>
  <c r="EY234" i="44"/>
  <c r="FF234" i="44"/>
  <c r="ET242" i="44"/>
  <c r="FH242" i="44"/>
  <c r="FA242" i="44"/>
  <c r="FG250" i="44"/>
  <c r="ES250" i="44"/>
  <c r="EZ250" i="44"/>
  <c r="EX258" i="44"/>
  <c r="FE258" i="44"/>
  <c r="EQ258" i="44"/>
  <c r="ES282" i="44"/>
  <c r="FG282" i="44"/>
  <c r="EZ282" i="44"/>
  <c r="ET310" i="44"/>
  <c r="FH310" i="44"/>
  <c r="FA310" i="44"/>
  <c r="EY314" i="44"/>
  <c r="FF314" i="44"/>
  <c r="ER314" i="44"/>
  <c r="ET342" i="44"/>
  <c r="FH342" i="44"/>
  <c r="FA342" i="44"/>
  <c r="EY346" i="44"/>
  <c r="FF346" i="44"/>
  <c r="ER346" i="44"/>
  <c r="ET374" i="44"/>
  <c r="FH374" i="44"/>
  <c r="FA374" i="44"/>
  <c r="EY378" i="44"/>
  <c r="FF378" i="44"/>
  <c r="ER378" i="44"/>
  <c r="ET406" i="44"/>
  <c r="FH406" i="44"/>
  <c r="FA406" i="44"/>
  <c r="EY410" i="44"/>
  <c r="FF410" i="44"/>
  <c r="ER410" i="44"/>
  <c r="ES147" i="44"/>
  <c r="EZ147" i="44"/>
  <c r="FG147" i="44"/>
  <c r="FG189" i="44"/>
  <c r="EZ189" i="44"/>
  <c r="ES189" i="44"/>
  <c r="ES203" i="44"/>
  <c r="EZ203" i="44"/>
  <c r="FG203" i="44"/>
  <c r="ES219" i="44"/>
  <c r="EZ219" i="44"/>
  <c r="FG219" i="44"/>
  <c r="EQ227" i="44"/>
  <c r="EX227" i="44"/>
  <c r="FE227" i="44"/>
  <c r="FF243" i="44"/>
  <c r="EY243" i="44"/>
  <c r="ER243" i="44"/>
  <c r="ES251" i="44"/>
  <c r="EZ251" i="44"/>
  <c r="FG251" i="44"/>
  <c r="ER266" i="44"/>
  <c r="EY266" i="44"/>
  <c r="FF266" i="44"/>
  <c r="FA282" i="44"/>
  <c r="FH282" i="44"/>
  <c r="ET282" i="44"/>
  <c r="EQ290" i="44"/>
  <c r="EX290" i="44"/>
  <c r="FE290" i="44"/>
  <c r="FG298" i="44"/>
  <c r="EZ298" i="44"/>
  <c r="ES298" i="44"/>
  <c r="ET314" i="44"/>
  <c r="FA314" i="44"/>
  <c r="FH314" i="44"/>
  <c r="EQ330" i="44"/>
  <c r="EX330" i="44"/>
  <c r="FE330" i="44"/>
  <c r="FG362" i="44"/>
  <c r="EZ362" i="44"/>
  <c r="ES362" i="44"/>
  <c r="ET378" i="44"/>
  <c r="FA378" i="44"/>
  <c r="FH378" i="44"/>
  <c r="EQ394" i="44"/>
  <c r="EX394" i="44"/>
  <c r="FE394" i="44"/>
  <c r="EQ270" i="44"/>
  <c r="EX270" i="44"/>
  <c r="FE270" i="44"/>
  <c r="EQ302" i="44"/>
  <c r="EX302" i="44"/>
  <c r="FE302" i="44"/>
  <c r="ET318" i="44"/>
  <c r="FH318" i="44"/>
  <c r="FA318" i="44"/>
  <c r="EQ322" i="44"/>
  <c r="EX322" i="44"/>
  <c r="FE322" i="44"/>
  <c r="FG334" i="44"/>
  <c r="ES334" i="44"/>
  <c r="EZ334" i="44"/>
  <c r="ET338" i="44"/>
  <c r="FH338" i="44"/>
  <c r="FA338" i="44"/>
  <c r="EY350" i="44"/>
  <c r="FF350" i="44"/>
  <c r="ER350" i="44"/>
  <c r="FG354" i="44"/>
  <c r="ES354" i="44"/>
  <c r="EZ354" i="44"/>
  <c r="EQ366" i="44"/>
  <c r="EX366" i="44"/>
  <c r="FE366" i="44"/>
  <c r="ET382" i="44"/>
  <c r="FH382" i="44"/>
  <c r="FA382" i="44"/>
  <c r="EQ386" i="44"/>
  <c r="EX386" i="44"/>
  <c r="FE386" i="44"/>
  <c r="FG398" i="44"/>
  <c r="ES398" i="44"/>
  <c r="EZ398" i="44"/>
  <c r="ET402" i="44"/>
  <c r="FH402" i="44"/>
  <c r="FA402" i="44"/>
  <c r="EY414" i="44"/>
  <c r="FF414" i="44"/>
  <c r="ER414" i="44"/>
  <c r="FG418" i="44"/>
  <c r="ES418" i="44"/>
  <c r="EZ418" i="44"/>
  <c r="ES427" i="44"/>
  <c r="EZ427" i="44"/>
  <c r="FG427" i="44"/>
  <c r="FE459" i="44"/>
  <c r="EQ459" i="44"/>
  <c r="EX459" i="44"/>
  <c r="ER475" i="44"/>
  <c r="EY475" i="44"/>
  <c r="FF475" i="44"/>
  <c r="ES491" i="44"/>
  <c r="EZ491" i="44"/>
  <c r="FG491" i="44"/>
  <c r="EQ509" i="44"/>
  <c r="EX509" i="44"/>
  <c r="FE509" i="44"/>
  <c r="EQ517" i="44"/>
  <c r="EX517" i="44"/>
  <c r="FE517" i="44"/>
  <c r="EQ525" i="44"/>
  <c r="EX525" i="44"/>
  <c r="FE525" i="44"/>
  <c r="ES30" i="44"/>
  <c r="EZ30" i="44"/>
  <c r="FG30" i="44"/>
  <c r="EQ34" i="44"/>
  <c r="EX34" i="44"/>
  <c r="FE34" i="44"/>
  <c r="ES38" i="44"/>
  <c r="EZ38" i="44"/>
  <c r="FG38" i="44"/>
  <c r="ET42" i="44"/>
  <c r="FH42" i="44"/>
  <c r="FA42" i="44"/>
  <c r="ER46" i="44"/>
  <c r="EY46" i="44"/>
  <c r="FF46" i="44"/>
  <c r="ET50" i="44"/>
  <c r="FA50" i="44"/>
  <c r="FH50" i="44"/>
  <c r="ER54" i="44"/>
  <c r="EY54" i="44"/>
  <c r="FF54" i="44"/>
  <c r="ET58" i="44"/>
  <c r="FA58" i="44"/>
  <c r="FH58" i="44"/>
  <c r="ER62" i="44"/>
  <c r="EY62" i="44"/>
  <c r="FF62" i="44"/>
  <c r="ET66" i="44"/>
  <c r="FA66" i="44"/>
  <c r="FH66" i="44"/>
  <c r="ER70" i="44"/>
  <c r="EY70" i="44"/>
  <c r="FF70" i="44"/>
  <c r="ET74" i="44"/>
  <c r="FH74" i="44"/>
  <c r="FA74" i="44"/>
  <c r="ER78" i="44"/>
  <c r="EY78" i="44"/>
  <c r="FF78" i="44"/>
  <c r="ET82" i="44"/>
  <c r="FA82" i="44"/>
  <c r="FH82" i="44"/>
  <c r="ER86" i="44"/>
  <c r="EY86" i="44"/>
  <c r="FF86" i="44"/>
  <c r="ET90" i="44"/>
  <c r="FA90" i="44"/>
  <c r="FH90" i="44"/>
  <c r="ER94" i="44"/>
  <c r="EY94" i="44"/>
  <c r="FF94" i="44"/>
  <c r="ET98" i="44"/>
  <c r="FA98" i="44"/>
  <c r="FH98" i="44"/>
  <c r="ER102" i="44"/>
  <c r="EY102" i="44"/>
  <c r="FF102" i="44"/>
  <c r="ET106" i="44"/>
  <c r="FH106" i="44"/>
  <c r="FA106" i="44"/>
  <c r="ER110" i="44"/>
  <c r="EY110" i="44"/>
  <c r="FF110" i="44"/>
  <c r="ET114" i="44"/>
  <c r="FA114" i="44"/>
  <c r="FH114" i="44"/>
  <c r="EY87" i="44"/>
  <c r="FF87" i="44"/>
  <c r="ER87" i="44"/>
  <c r="EZ31" i="44"/>
  <c r="FG31" i="44"/>
  <c r="ES31" i="44"/>
  <c r="EZ95" i="44"/>
  <c r="FG95" i="44"/>
  <c r="ES95" i="44"/>
  <c r="ET39" i="44"/>
  <c r="FA39" i="44"/>
  <c r="FH39" i="44"/>
  <c r="ET103" i="44"/>
  <c r="FA103" i="44"/>
  <c r="FH103" i="44"/>
  <c r="FA278" i="44"/>
  <c r="ET278" i="44"/>
  <c r="FH278" i="44"/>
  <c r="FE439" i="44"/>
  <c r="EX439" i="44"/>
  <c r="EQ439" i="44"/>
  <c r="ES471" i="44"/>
  <c r="EZ471" i="44"/>
  <c r="FG471" i="44"/>
  <c r="ER487" i="44"/>
  <c r="EY487" i="44"/>
  <c r="FF487" i="44"/>
  <c r="FE503" i="44"/>
  <c r="EX503" i="44"/>
  <c r="EQ503" i="44"/>
  <c r="EQ116" i="44"/>
  <c r="EX116" i="44"/>
  <c r="FE116" i="44"/>
  <c r="ER120" i="44"/>
  <c r="EY120" i="44"/>
  <c r="FF120" i="44"/>
  <c r="FE479" i="44"/>
  <c r="EQ479" i="44"/>
  <c r="EX479" i="44"/>
  <c r="ES483" i="44"/>
  <c r="EZ483" i="44"/>
  <c r="FG483" i="44"/>
  <c r="ER508" i="44"/>
  <c r="EY508" i="44"/>
  <c r="FF508" i="44"/>
  <c r="ER516" i="44"/>
  <c r="EY516" i="44"/>
  <c r="FF516" i="44"/>
  <c r="ES524" i="44"/>
  <c r="EZ524" i="44"/>
  <c r="FG524" i="44"/>
  <c r="FA207" i="44"/>
  <c r="ET207" i="44"/>
  <c r="FH207" i="44"/>
  <c r="ER463" i="44"/>
  <c r="FF463" i="44"/>
  <c r="EY463" i="44"/>
  <c r="FA262" i="44"/>
  <c r="ET262" i="44"/>
  <c r="FH262" i="44"/>
  <c r="ER447" i="44"/>
  <c r="FF447" i="44"/>
  <c r="EY447" i="44"/>
  <c r="ER512" i="44"/>
  <c r="EY512" i="44"/>
  <c r="FF512" i="44"/>
  <c r="FA520" i="44"/>
  <c r="ET520" i="44"/>
  <c r="FH520" i="44"/>
  <c r="FA286" i="44"/>
  <c r="ET286" i="44"/>
  <c r="FH286" i="44"/>
  <c r="BX540" i="44"/>
  <c r="BZ531" i="44"/>
  <c r="BP531" i="44"/>
  <c r="H39" i="46" s="1"/>
  <c r="G39" i="46"/>
  <c r="G40" i="46" s="1"/>
  <c r="ET431" i="44"/>
  <c r="FA431" i="44"/>
  <c r="FH431" i="44"/>
  <c r="ES495" i="44"/>
  <c r="EZ495" i="44"/>
  <c r="FG495" i="44"/>
  <c r="EX117" i="44"/>
  <c r="FE117" i="44"/>
  <c r="EQ117" i="44"/>
  <c r="EY121" i="44"/>
  <c r="ER121" i="44"/>
  <c r="FF121" i="44"/>
  <c r="EX121" i="44"/>
  <c r="FE121" i="44"/>
  <c r="EQ121" i="44"/>
  <c r="K46" i="46"/>
  <c r="I46" i="46"/>
  <c r="I53" i="46"/>
  <c r="AE531" i="44"/>
  <c r="AL543" i="44"/>
  <c r="ER435" i="44"/>
  <c r="EY435" i="44"/>
  <c r="FF435" i="44"/>
  <c r="W541" i="44"/>
  <c r="CB531" i="44"/>
  <c r="BY540" i="44"/>
  <c r="BY541" i="44" s="1"/>
  <c r="ER499" i="44"/>
  <c r="EY499" i="44"/>
  <c r="FF499" i="44"/>
  <c r="AY531" i="44"/>
  <c r="AA531" i="43"/>
  <c r="J24" i="46"/>
  <c r="AK531" i="43"/>
  <c r="W531" i="43"/>
  <c r="AP543" i="43"/>
  <c r="AH531" i="43"/>
  <c r="W541" i="43"/>
  <c r="J15" i="49"/>
  <c r="D38" i="46"/>
  <c r="AG539" i="43"/>
  <c r="EQ129" i="44"/>
  <c r="EX129" i="44"/>
  <c r="FE129" i="44"/>
  <c r="ES132" i="44"/>
  <c r="EZ132" i="44"/>
  <c r="FG132" i="44"/>
  <c r="ET201" i="44"/>
  <c r="FH201" i="44"/>
  <c r="FA201" i="44"/>
  <c r="FH241" i="44"/>
  <c r="FA241" i="44"/>
  <c r="ET241" i="44"/>
  <c r="EQ179" i="44"/>
  <c r="FE179" i="44"/>
  <c r="EX179" i="44"/>
  <c r="ET222" i="44"/>
  <c r="FA222" i="44"/>
  <c r="FH222" i="44"/>
  <c r="ET239" i="44"/>
  <c r="FA239" i="44"/>
  <c r="FH239" i="44"/>
  <c r="ES273" i="44"/>
  <c r="EZ273" i="44"/>
  <c r="FG273" i="44"/>
  <c r="EQ231" i="44"/>
  <c r="EX231" i="44"/>
  <c r="FE231" i="44"/>
  <c r="ER187" i="44"/>
  <c r="EY187" i="44"/>
  <c r="FF187" i="44"/>
  <c r="EX218" i="44"/>
  <c r="FE218" i="44"/>
  <c r="EQ218" i="44"/>
  <c r="ET234" i="44"/>
  <c r="FH234" i="44"/>
  <c r="FA234" i="44"/>
  <c r="ET251" i="44"/>
  <c r="FA251" i="44"/>
  <c r="FH251" i="44"/>
  <c r="ES290" i="44"/>
  <c r="FG290" i="44"/>
  <c r="EZ290" i="44"/>
  <c r="FG310" i="44"/>
  <c r="EZ310" i="44"/>
  <c r="ES310" i="44"/>
  <c r="EQ358" i="44"/>
  <c r="EX358" i="44"/>
  <c r="FE358" i="44"/>
  <c r="FG374" i="44"/>
  <c r="EZ374" i="44"/>
  <c r="ES374" i="44"/>
  <c r="EQ390" i="44"/>
  <c r="EX390" i="44"/>
  <c r="FE390" i="44"/>
  <c r="FG406" i="44"/>
  <c r="EZ406" i="44"/>
  <c r="ES406" i="44"/>
  <c r="EQ422" i="44"/>
  <c r="EX422" i="44"/>
  <c r="FE422" i="44"/>
  <c r="EQ436" i="44"/>
  <c r="EX436" i="44"/>
  <c r="FE436" i="44"/>
  <c r="EQ452" i="44"/>
  <c r="EX452" i="44"/>
  <c r="FE452" i="44"/>
  <c r="EQ468" i="44"/>
  <c r="EX468" i="44"/>
  <c r="FE468" i="44"/>
  <c r="EQ484" i="44"/>
  <c r="EX484" i="44"/>
  <c r="FE484" i="44"/>
  <c r="EQ496" i="44"/>
  <c r="EX496" i="44"/>
  <c r="FE496" i="44"/>
  <c r="ER147" i="44"/>
  <c r="FF147" i="44"/>
  <c r="EY147" i="44"/>
  <c r="EY189" i="44"/>
  <c r="ER189" i="44"/>
  <c r="FF189" i="44"/>
  <c r="EQ209" i="44"/>
  <c r="EX209" i="44"/>
  <c r="FE209" i="44"/>
  <c r="FF251" i="44"/>
  <c r="EY251" i="44"/>
  <c r="ER251" i="44"/>
  <c r="EQ410" i="44"/>
  <c r="EX410" i="44"/>
  <c r="FE410" i="44"/>
  <c r="FA270" i="44"/>
  <c r="ET270" i="44"/>
  <c r="FH270" i="44"/>
  <c r="FG318" i="44"/>
  <c r="ES318" i="44"/>
  <c r="EZ318" i="44"/>
  <c r="FG382" i="44"/>
  <c r="ES382" i="44"/>
  <c r="EZ382" i="44"/>
  <c r="FG402" i="44"/>
  <c r="ES402" i="44"/>
  <c r="EZ402" i="44"/>
  <c r="ES507" i="44"/>
  <c r="EZ507" i="44"/>
  <c r="FG507" i="44"/>
  <c r="ET30" i="44"/>
  <c r="FA30" i="44"/>
  <c r="FH30" i="44"/>
  <c r="EQ42" i="44"/>
  <c r="EX42" i="44"/>
  <c r="FE42" i="44"/>
  <c r="ES54" i="44"/>
  <c r="EZ54" i="44"/>
  <c r="FG54" i="44"/>
  <c r="ES70" i="44"/>
  <c r="EZ70" i="44"/>
  <c r="FG70" i="44"/>
  <c r="EQ82" i="44"/>
  <c r="EX82" i="44"/>
  <c r="FE82" i="44"/>
  <c r="EQ98" i="44"/>
  <c r="EX98" i="44"/>
  <c r="FE98" i="44"/>
  <c r="EQ114" i="44"/>
  <c r="EX114" i="44"/>
  <c r="FE114" i="44"/>
  <c r="ER116" i="44"/>
  <c r="EY116" i="44"/>
  <c r="FF116" i="44"/>
  <c r="EX508" i="44"/>
  <c r="EQ508" i="44"/>
  <c r="FE508" i="44"/>
  <c r="ER524" i="44"/>
  <c r="EY524" i="44"/>
  <c r="FF524" i="44"/>
  <c r="ES467" i="44"/>
  <c r="EZ467" i="44"/>
  <c r="FG467" i="44"/>
  <c r="BV540" i="44"/>
  <c r="BV531" i="44"/>
  <c r="FE435" i="44"/>
  <c r="EQ435" i="44"/>
  <c r="EX435" i="44"/>
  <c r="AZ528" i="44"/>
  <c r="ER133" i="44"/>
  <c r="EY133" i="44"/>
  <c r="FF133" i="44"/>
  <c r="ER132" i="44"/>
  <c r="EY132" i="44"/>
  <c r="FF132" i="44"/>
  <c r="ES171" i="44"/>
  <c r="EZ171" i="44"/>
  <c r="FG171" i="44"/>
  <c r="ES211" i="44"/>
  <c r="EZ211" i="44"/>
  <c r="FG211" i="44"/>
  <c r="ES175" i="44"/>
  <c r="EZ175" i="44"/>
  <c r="FG175" i="44"/>
  <c r="EX199" i="44"/>
  <c r="EQ199" i="44"/>
  <c r="FE199" i="44"/>
  <c r="EX215" i="44"/>
  <c r="EQ215" i="44"/>
  <c r="FE215" i="44"/>
  <c r="FH229" i="44"/>
  <c r="FA229" i="44"/>
  <c r="ET229" i="44"/>
  <c r="FG193" i="44"/>
  <c r="EZ193" i="44"/>
  <c r="ES193" i="44"/>
  <c r="ER222" i="44"/>
  <c r="EY222" i="44"/>
  <c r="FF222" i="44"/>
  <c r="ET231" i="44"/>
  <c r="FA231" i="44"/>
  <c r="FH231" i="44"/>
  <c r="ER254" i="44"/>
  <c r="EY254" i="44"/>
  <c r="FF254" i="44"/>
  <c r="ER269" i="44"/>
  <c r="EY269" i="44"/>
  <c r="FF269" i="44"/>
  <c r="ER285" i="44"/>
  <c r="EY285" i="44"/>
  <c r="FF285" i="44"/>
  <c r="EQ296" i="44"/>
  <c r="EX296" i="44"/>
  <c r="FE296" i="44"/>
  <c r="EQ316" i="44"/>
  <c r="FE316" i="44"/>
  <c r="EX316" i="44"/>
  <c r="EQ141" i="44"/>
  <c r="EX141" i="44"/>
  <c r="FE141" i="44"/>
  <c r="ES136" i="44"/>
  <c r="EZ136" i="44"/>
  <c r="FG136" i="44"/>
  <c r="FA181" i="44"/>
  <c r="ET181" i="44"/>
  <c r="FH181" i="44"/>
  <c r="ES199" i="44"/>
  <c r="EZ199" i="44"/>
  <c r="FG199" i="44"/>
  <c r="FH249" i="44"/>
  <c r="FA249" i="44"/>
  <c r="ET249" i="44"/>
  <c r="FE151" i="44"/>
  <c r="EX151" i="44"/>
  <c r="EQ151" i="44"/>
  <c r="ET255" i="44"/>
  <c r="FA255" i="44"/>
  <c r="FH255" i="44"/>
  <c r="ES277" i="44"/>
  <c r="EZ277" i="44"/>
  <c r="FG277" i="44"/>
  <c r="FG205" i="44"/>
  <c r="EZ205" i="44"/>
  <c r="ES205" i="44"/>
  <c r="ES255" i="44"/>
  <c r="FG255" i="44"/>
  <c r="EZ255" i="44"/>
  <c r="EX187" i="44"/>
  <c r="FE187" i="44"/>
  <c r="EQ187" i="44"/>
  <c r="ET218" i="44"/>
  <c r="FH218" i="44"/>
  <c r="FA218" i="44"/>
  <c r="FG226" i="44"/>
  <c r="ES226" i="44"/>
  <c r="EZ226" i="44"/>
  <c r="EX234" i="44"/>
  <c r="FE234" i="44"/>
  <c r="EQ234" i="44"/>
  <c r="ET235" i="44"/>
  <c r="FA235" i="44"/>
  <c r="FH235" i="44"/>
  <c r="ER242" i="44"/>
  <c r="EY242" i="44"/>
  <c r="FF242" i="44"/>
  <c r="ET250" i="44"/>
  <c r="FH250" i="44"/>
  <c r="FA250" i="44"/>
  <c r="FG258" i="44"/>
  <c r="ES258" i="44"/>
  <c r="EZ258" i="44"/>
  <c r="FG294" i="44"/>
  <c r="EZ294" i="44"/>
  <c r="ES294" i="44"/>
  <c r="EQ310" i="44"/>
  <c r="EX310" i="44"/>
  <c r="FE310" i="44"/>
  <c r="FG326" i="44"/>
  <c r="EZ326" i="44"/>
  <c r="ES326" i="44"/>
  <c r="EQ342" i="44"/>
  <c r="EX342" i="44"/>
  <c r="FE342" i="44"/>
  <c r="FG358" i="44"/>
  <c r="EZ358" i="44"/>
  <c r="ES358" i="44"/>
  <c r="EQ374" i="44"/>
  <c r="EX374" i="44"/>
  <c r="FE374" i="44"/>
  <c r="FG390" i="44"/>
  <c r="EZ390" i="44"/>
  <c r="ES390" i="44"/>
  <c r="EQ406" i="44"/>
  <c r="EX406" i="44"/>
  <c r="FE406" i="44"/>
  <c r="FG422" i="44"/>
  <c r="EZ422" i="44"/>
  <c r="ES422" i="44"/>
  <c r="ET147" i="44"/>
  <c r="FA147" i="44"/>
  <c r="FH147" i="44"/>
  <c r="ET189" i="44"/>
  <c r="FH189" i="44"/>
  <c r="FA189" i="44"/>
  <c r="ER203" i="44"/>
  <c r="EY203" i="44"/>
  <c r="FF203" i="44"/>
  <c r="FG209" i="44"/>
  <c r="EZ209" i="44"/>
  <c r="ES209" i="44"/>
  <c r="EQ219" i="44"/>
  <c r="EX219" i="44"/>
  <c r="FE219" i="44"/>
  <c r="FF235" i="44"/>
  <c r="EY235" i="44"/>
  <c r="ER235" i="44"/>
  <c r="ES243" i="44"/>
  <c r="FG243" i="44"/>
  <c r="EZ243" i="44"/>
  <c r="EQ251" i="44"/>
  <c r="EX251" i="44"/>
  <c r="FE251" i="44"/>
  <c r="FA274" i="44"/>
  <c r="FH274" i="44"/>
  <c r="ET274" i="44"/>
  <c r="EQ282" i="44"/>
  <c r="EX282" i="44"/>
  <c r="FE282" i="44"/>
  <c r="ER290" i="44"/>
  <c r="EY290" i="44"/>
  <c r="FF290" i="44"/>
  <c r="ET298" i="44"/>
  <c r="FA298" i="44"/>
  <c r="FH298" i="44"/>
  <c r="EQ314" i="44"/>
  <c r="EX314" i="44"/>
  <c r="FE314" i="44"/>
  <c r="FG346" i="44"/>
  <c r="EZ346" i="44"/>
  <c r="ES346" i="44"/>
  <c r="ET362" i="44"/>
  <c r="FA362" i="44"/>
  <c r="FH362" i="44"/>
  <c r="EQ378" i="44"/>
  <c r="EX378" i="44"/>
  <c r="FE378" i="44"/>
  <c r="FG410" i="44"/>
  <c r="EZ410" i="44"/>
  <c r="ES410" i="44"/>
  <c r="ER270" i="44"/>
  <c r="EY270" i="44"/>
  <c r="FF270" i="44"/>
  <c r="EY302" i="44"/>
  <c r="FF302" i="44"/>
  <c r="ER302" i="44"/>
  <c r="FG306" i="44"/>
  <c r="ES306" i="44"/>
  <c r="EZ306" i="44"/>
  <c r="EQ318" i="44"/>
  <c r="EX318" i="44"/>
  <c r="FE318" i="44"/>
  <c r="ET334" i="44"/>
  <c r="FH334" i="44"/>
  <c r="FA334" i="44"/>
  <c r="EQ338" i="44"/>
  <c r="EX338" i="44"/>
  <c r="FE338" i="44"/>
  <c r="FG350" i="44"/>
  <c r="ES350" i="44"/>
  <c r="EZ350" i="44"/>
  <c r="ET354" i="44"/>
  <c r="FH354" i="44"/>
  <c r="FA354" i="44"/>
  <c r="EY366" i="44"/>
  <c r="FF366" i="44"/>
  <c r="ER366" i="44"/>
  <c r="FG370" i="44"/>
  <c r="ES370" i="44"/>
  <c r="EZ370" i="44"/>
  <c r="EQ382" i="44"/>
  <c r="EX382" i="44"/>
  <c r="FE382" i="44"/>
  <c r="ET398" i="44"/>
  <c r="FH398" i="44"/>
  <c r="FA398" i="44"/>
  <c r="EQ402" i="44"/>
  <c r="EX402" i="44"/>
  <c r="FE402" i="44"/>
  <c r="FG414" i="44"/>
  <c r="ES414" i="44"/>
  <c r="EZ414" i="44"/>
  <c r="ET418" i="44"/>
  <c r="FH418" i="44"/>
  <c r="FA418" i="44"/>
  <c r="FE443" i="44"/>
  <c r="EQ443" i="44"/>
  <c r="EX443" i="44"/>
  <c r="ER459" i="44"/>
  <c r="EY459" i="44"/>
  <c r="FF459" i="44"/>
  <c r="ES475" i="44"/>
  <c r="EZ475" i="44"/>
  <c r="FG475" i="44"/>
  <c r="FE507" i="44"/>
  <c r="EQ507" i="44"/>
  <c r="EX507" i="44"/>
  <c r="ER509" i="44"/>
  <c r="EY509" i="44"/>
  <c r="FF509" i="44"/>
  <c r="ER517" i="44"/>
  <c r="EY517" i="44"/>
  <c r="FF517" i="44"/>
  <c r="ER525" i="44"/>
  <c r="EY525" i="44"/>
  <c r="FF525" i="44"/>
  <c r="ER30" i="44"/>
  <c r="EY30" i="44"/>
  <c r="FF30" i="44"/>
  <c r="ET34" i="44"/>
  <c r="FA34" i="44"/>
  <c r="FH34" i="44"/>
  <c r="ER38" i="44"/>
  <c r="EY38" i="44"/>
  <c r="FF38" i="44"/>
  <c r="ES42" i="44"/>
  <c r="EZ42" i="44"/>
  <c r="FG42" i="44"/>
  <c r="EQ46" i="44"/>
  <c r="EX46" i="44"/>
  <c r="FE46" i="44"/>
  <c r="ES50" i="44"/>
  <c r="EZ50" i="44"/>
  <c r="FG50" i="44"/>
  <c r="EQ54" i="44"/>
  <c r="EX54" i="44"/>
  <c r="FE54" i="44"/>
  <c r="ES58" i="44"/>
  <c r="EZ58" i="44"/>
  <c r="FG58" i="44"/>
  <c r="EQ62" i="44"/>
  <c r="EX62" i="44"/>
  <c r="FE62" i="44"/>
  <c r="ES66" i="44"/>
  <c r="EZ66" i="44"/>
  <c r="FG66" i="44"/>
  <c r="EQ70" i="44"/>
  <c r="EX70" i="44"/>
  <c r="FE70" i="44"/>
  <c r="ES74" i="44"/>
  <c r="EZ74" i="44"/>
  <c r="FG74" i="44"/>
  <c r="EQ78" i="44"/>
  <c r="EX78" i="44"/>
  <c r="FE78" i="44"/>
  <c r="ES82" i="44"/>
  <c r="EZ82" i="44"/>
  <c r="FG82" i="44"/>
  <c r="EQ86" i="44"/>
  <c r="EX86" i="44"/>
  <c r="FE86" i="44"/>
  <c r="ES90" i="44"/>
  <c r="EZ90" i="44"/>
  <c r="FG90" i="44"/>
  <c r="EQ94" i="44"/>
  <c r="EX94" i="44"/>
  <c r="FE94" i="44"/>
  <c r="ES98" i="44"/>
  <c r="EZ98" i="44"/>
  <c r="FG98" i="44"/>
  <c r="EQ102" i="44"/>
  <c r="EX102" i="44"/>
  <c r="FE102" i="44"/>
  <c r="ES106" i="44"/>
  <c r="EZ106" i="44"/>
  <c r="FG106" i="44"/>
  <c r="EQ110" i="44"/>
  <c r="EX110" i="44"/>
  <c r="FE110" i="44"/>
  <c r="ES114" i="44"/>
  <c r="EZ114" i="44"/>
  <c r="FG114" i="44"/>
  <c r="EY39" i="44"/>
  <c r="FF39" i="44"/>
  <c r="ER39" i="44"/>
  <c r="EY103" i="44"/>
  <c r="FF103" i="44"/>
  <c r="ER103" i="44"/>
  <c r="EZ47" i="44"/>
  <c r="FG47" i="44"/>
  <c r="ES47" i="44"/>
  <c r="EZ111" i="44"/>
  <c r="FG111" i="44"/>
  <c r="ES111" i="44"/>
  <c r="ET87" i="44"/>
  <c r="FH87" i="44"/>
  <c r="FA87" i="44"/>
  <c r="EQ278" i="44"/>
  <c r="EX278" i="44"/>
  <c r="FE278" i="44"/>
  <c r="ER439" i="44"/>
  <c r="EY439" i="44"/>
  <c r="FF439" i="44"/>
  <c r="FE455" i="44"/>
  <c r="EX455" i="44"/>
  <c r="EQ455" i="44"/>
  <c r="ES487" i="44"/>
  <c r="EZ487" i="44"/>
  <c r="FG487" i="44"/>
  <c r="ER503" i="44"/>
  <c r="EY503" i="44"/>
  <c r="FF503" i="44"/>
  <c r="ET116" i="44"/>
  <c r="FA116" i="44"/>
  <c r="FH116" i="44"/>
  <c r="EQ120" i="44"/>
  <c r="FE120" i="44"/>
  <c r="EX120" i="44"/>
  <c r="ER479" i="44"/>
  <c r="FF479" i="44"/>
  <c r="EY479" i="44"/>
  <c r="ES508" i="44"/>
  <c r="EZ508" i="44"/>
  <c r="FG508" i="44"/>
  <c r="ES516" i="44"/>
  <c r="EZ516" i="44"/>
  <c r="FG516" i="44"/>
  <c r="FA524" i="44"/>
  <c r="FH524" i="44"/>
  <c r="ET524" i="44"/>
  <c r="EQ207" i="44"/>
  <c r="FE207" i="44"/>
  <c r="EX207" i="44"/>
  <c r="ES463" i="44"/>
  <c r="EZ463" i="44"/>
  <c r="FG463" i="44"/>
  <c r="FE467" i="44"/>
  <c r="EQ467" i="44"/>
  <c r="EX467" i="44"/>
  <c r="EQ262" i="44"/>
  <c r="EX262" i="44"/>
  <c r="FE262" i="44"/>
  <c r="ES447" i="44"/>
  <c r="EZ447" i="44"/>
  <c r="FG447" i="44"/>
  <c r="FE451" i="44"/>
  <c r="EQ451" i="44"/>
  <c r="EX451" i="44"/>
  <c r="ES512" i="44"/>
  <c r="EZ512" i="44"/>
  <c r="FG512" i="44"/>
  <c r="EX520" i="44"/>
  <c r="FE520" i="44"/>
  <c r="EQ520" i="44"/>
  <c r="EQ286" i="44"/>
  <c r="EX286" i="44"/>
  <c r="FE286" i="44"/>
  <c r="FE431" i="44"/>
  <c r="EQ431" i="44"/>
  <c r="EX431" i="44"/>
  <c r="ET495" i="44"/>
  <c r="FA495" i="44"/>
  <c r="FH495" i="44"/>
  <c r="FF117" i="44"/>
  <c r="ER117" i="44"/>
  <c r="EY117" i="44"/>
  <c r="FA121" i="44"/>
  <c r="FH121" i="44"/>
  <c r="ET121" i="44"/>
  <c r="AW531" i="44"/>
  <c r="F45" i="46"/>
  <c r="J531" i="43"/>
  <c r="H22" i="46" s="1"/>
  <c r="I531" i="43"/>
  <c r="AB531" i="43"/>
  <c r="AL531" i="43"/>
  <c r="AP531" i="43"/>
  <c r="AT539" i="43"/>
  <c r="Z531" i="43"/>
  <c r="AJ531" i="43"/>
  <c r="AS531" i="43"/>
  <c r="AL539" i="43"/>
  <c r="AC531" i="43"/>
  <c r="AM531" i="43"/>
  <c r="AQ531" i="43"/>
  <c r="C22" i="46"/>
  <c r="B40" i="48"/>
  <c r="S531" i="43"/>
  <c r="X555" i="43"/>
  <c r="F29" i="49" s="1"/>
  <c r="D45" i="46"/>
  <c r="H531" i="43"/>
  <c r="F22" i="46" s="1"/>
  <c r="Q531" i="43"/>
  <c r="AP539" i="43"/>
  <c r="Y531" i="43"/>
  <c r="AI531" i="43"/>
  <c r="B30" i="48"/>
  <c r="W549" i="43"/>
  <c r="E45" i="46"/>
  <c r="R531" i="43"/>
  <c r="AB539" i="43"/>
  <c r="AE531" i="43"/>
  <c r="AO531" i="43"/>
  <c r="BT531" i="44"/>
  <c r="AL539" i="44"/>
  <c r="ES435" i="44"/>
  <c r="EZ435" i="44"/>
  <c r="FG435" i="44"/>
  <c r="BY538" i="44"/>
  <c r="CA531" i="44"/>
  <c r="ES499" i="44"/>
  <c r="EZ499" i="44"/>
  <c r="FG499" i="44"/>
  <c r="BO531" i="44"/>
  <c r="F39" i="46" s="1"/>
  <c r="DL531" i="44"/>
  <c r="U531" i="43"/>
  <c r="T531" i="43"/>
  <c r="L14" i="49"/>
  <c r="AB543" i="43"/>
  <c r="AD531" i="43"/>
  <c r="AB541" i="43"/>
  <c r="H38" i="46"/>
  <c r="AG543" i="43"/>
  <c r="H55" i="46"/>
  <c r="H39" i="48"/>
  <c r="AG541" i="43"/>
  <c r="EQ145" i="44"/>
  <c r="EX145" i="44"/>
  <c r="FE145" i="44"/>
  <c r="ES124" i="44"/>
  <c r="EZ124" i="44"/>
  <c r="FG124" i="44"/>
  <c r="ES155" i="44"/>
  <c r="EZ155" i="44"/>
  <c r="FG155" i="44"/>
  <c r="EQ211" i="44"/>
  <c r="FE211" i="44"/>
  <c r="EX211" i="44"/>
  <c r="ET185" i="44"/>
  <c r="FH185" i="44"/>
  <c r="FA185" i="44"/>
  <c r="ET217" i="44"/>
  <c r="FH217" i="44"/>
  <c r="FA217" i="44"/>
  <c r="FH257" i="44"/>
  <c r="FA257" i="44"/>
  <c r="ET257" i="44"/>
  <c r="ES151" i="44"/>
  <c r="EZ151" i="44"/>
  <c r="FG151" i="44"/>
  <c r="EQ191" i="44"/>
  <c r="FE191" i="44"/>
  <c r="EX191" i="44"/>
  <c r="ER230" i="44"/>
  <c r="EY230" i="44"/>
  <c r="FF230" i="44"/>
  <c r="FG246" i="44"/>
  <c r="EZ246" i="44"/>
  <c r="ES246" i="44"/>
  <c r="ES265" i="44"/>
  <c r="EZ265" i="44"/>
  <c r="FG265" i="44"/>
  <c r="ES289" i="44"/>
  <c r="EZ289" i="44"/>
  <c r="FG289" i="44"/>
  <c r="ES163" i="44"/>
  <c r="EZ163" i="44"/>
  <c r="FG163" i="44"/>
  <c r="ES239" i="44"/>
  <c r="FG239" i="44"/>
  <c r="EZ239" i="44"/>
  <c r="ES167" i="44"/>
  <c r="EZ167" i="44"/>
  <c r="FG167" i="44"/>
  <c r="ER226" i="44"/>
  <c r="EY226" i="44"/>
  <c r="FF226" i="44"/>
  <c r="EX250" i="44"/>
  <c r="FE250" i="44"/>
  <c r="EQ250" i="44"/>
  <c r="EQ432" i="44"/>
  <c r="EX432" i="44"/>
  <c r="FE432" i="44"/>
  <c r="EQ444" i="44"/>
  <c r="FE444" i="44"/>
  <c r="EX444" i="44"/>
  <c r="EQ448" i="44"/>
  <c r="EX448" i="44"/>
  <c r="FE448" i="44"/>
  <c r="EQ460" i="44"/>
  <c r="FE460" i="44"/>
  <c r="EX460" i="44"/>
  <c r="EQ472" i="44"/>
  <c r="EX472" i="44"/>
  <c r="FE472" i="44"/>
  <c r="EQ476" i="44"/>
  <c r="FE476" i="44"/>
  <c r="EX476" i="44"/>
  <c r="EQ488" i="44"/>
  <c r="EX488" i="44"/>
  <c r="FE488" i="44"/>
  <c r="EQ500" i="44"/>
  <c r="EX500" i="44"/>
  <c r="FE500" i="44"/>
  <c r="FF219" i="44"/>
  <c r="EY219" i="44"/>
  <c r="ER219" i="44"/>
  <c r="EQ235" i="44"/>
  <c r="EX235" i="44"/>
  <c r="FE235" i="44"/>
  <c r="ER274" i="44"/>
  <c r="EY274" i="44"/>
  <c r="FF274" i="44"/>
  <c r="FG314" i="44"/>
  <c r="EZ314" i="44"/>
  <c r="ES314" i="44"/>
  <c r="ET394" i="44"/>
  <c r="FA394" i="44"/>
  <c r="FH394" i="44"/>
  <c r="ET302" i="44"/>
  <c r="FH302" i="44"/>
  <c r="FA302" i="44"/>
  <c r="EQ306" i="44"/>
  <c r="EX306" i="44"/>
  <c r="FE306" i="44"/>
  <c r="ET322" i="44"/>
  <c r="FH322" i="44"/>
  <c r="FA322" i="44"/>
  <c r="FG338" i="44"/>
  <c r="ES338" i="44"/>
  <c r="EZ338" i="44"/>
  <c r="EQ350" i="44"/>
  <c r="EX350" i="44"/>
  <c r="FE350" i="44"/>
  <c r="ET366" i="44"/>
  <c r="FH366" i="44"/>
  <c r="FA366" i="44"/>
  <c r="EQ370" i="44"/>
  <c r="EX370" i="44"/>
  <c r="FE370" i="44"/>
  <c r="ET386" i="44"/>
  <c r="FH386" i="44"/>
  <c r="FA386" i="44"/>
  <c r="ER427" i="44"/>
  <c r="EY427" i="44"/>
  <c r="FF427" i="44"/>
  <c r="FE475" i="44"/>
  <c r="EX475" i="44"/>
  <c r="EQ475" i="44"/>
  <c r="ER491" i="44"/>
  <c r="EY491" i="44"/>
  <c r="FF491" i="44"/>
  <c r="ER521" i="44"/>
  <c r="EY521" i="44"/>
  <c r="FF521" i="44"/>
  <c r="ET38" i="44"/>
  <c r="FA38" i="44"/>
  <c r="FH38" i="44"/>
  <c r="ES46" i="44"/>
  <c r="FG46" i="44"/>
  <c r="EZ46" i="44"/>
  <c r="EQ58" i="44"/>
  <c r="EX58" i="44"/>
  <c r="FE58" i="44"/>
  <c r="EQ66" i="44"/>
  <c r="EX66" i="44"/>
  <c r="FE66" i="44"/>
  <c r="ES78" i="44"/>
  <c r="FG78" i="44"/>
  <c r="EZ78" i="44"/>
  <c r="ES86" i="44"/>
  <c r="EZ86" i="44"/>
  <c r="FG86" i="44"/>
  <c r="ES94" i="44"/>
  <c r="EZ94" i="44"/>
  <c r="FG94" i="44"/>
  <c r="ES102" i="44"/>
  <c r="EZ102" i="44"/>
  <c r="FG102" i="44"/>
  <c r="ES110" i="44"/>
  <c r="FG110" i="44"/>
  <c r="EZ110" i="44"/>
  <c r="EZ79" i="44"/>
  <c r="FG79" i="44"/>
  <c r="ES79" i="44"/>
  <c r="ES455" i="44"/>
  <c r="EZ455" i="44"/>
  <c r="FG455" i="44"/>
  <c r="ES120" i="44"/>
  <c r="EZ120" i="44"/>
  <c r="FG120" i="44"/>
  <c r="ER483" i="44"/>
  <c r="EY483" i="44"/>
  <c r="FF483" i="44"/>
  <c r="ER207" i="44"/>
  <c r="EY207" i="44"/>
  <c r="FF207" i="44"/>
  <c r="FE463" i="44"/>
  <c r="EQ463" i="44"/>
  <c r="EX463" i="44"/>
  <c r="W555" i="44"/>
  <c r="N29" i="49" s="1"/>
  <c r="W556" i="44"/>
  <c r="N30" i="49" s="1"/>
  <c r="H17" i="49"/>
  <c r="ES262" i="44"/>
  <c r="FG262" i="44"/>
  <c r="EZ262" i="44"/>
  <c r="FE447" i="44"/>
  <c r="EQ447" i="44"/>
  <c r="EX447" i="44"/>
  <c r="ES520" i="44"/>
  <c r="EZ520" i="44"/>
  <c r="FG520" i="44"/>
  <c r="ES431" i="44"/>
  <c r="EZ431" i="44"/>
  <c r="FG431" i="44"/>
  <c r="ES117" i="44"/>
  <c r="EZ117" i="44"/>
  <c r="FG117" i="44"/>
  <c r="BV538" i="44"/>
  <c r="BU531" i="44"/>
  <c r="ER125" i="44"/>
  <c r="EY125" i="44"/>
  <c r="FF125" i="44"/>
  <c r="ER124" i="44"/>
  <c r="EY124" i="44"/>
  <c r="FF124" i="44"/>
  <c r="EQ185" i="44"/>
  <c r="EX185" i="44"/>
  <c r="FE185" i="44"/>
  <c r="EQ125" i="44"/>
  <c r="EX125" i="44"/>
  <c r="FE125" i="44"/>
  <c r="EQ133" i="44"/>
  <c r="EX133" i="44"/>
  <c r="FE133" i="44"/>
  <c r="ES128" i="44"/>
  <c r="EZ128" i="44"/>
  <c r="FG128" i="44"/>
  <c r="ES144" i="44"/>
  <c r="EZ144" i="44"/>
  <c r="FG144" i="44"/>
  <c r="FE155" i="44"/>
  <c r="EX155" i="44"/>
  <c r="EQ155" i="44"/>
  <c r="FA197" i="44"/>
  <c r="ET197" i="44"/>
  <c r="FH197" i="44"/>
  <c r="FA213" i="44"/>
  <c r="FH213" i="44"/>
  <c r="ET213" i="44"/>
  <c r="ES159" i="44"/>
  <c r="EZ159" i="44"/>
  <c r="FG159" i="44"/>
  <c r="ES183" i="44"/>
  <c r="EZ183" i="44"/>
  <c r="FG183" i="44"/>
  <c r="ES215" i="44"/>
  <c r="EZ215" i="44"/>
  <c r="FG215" i="44"/>
  <c r="FH233" i="44"/>
  <c r="FA233" i="44"/>
  <c r="ET233" i="44"/>
  <c r="ES179" i="44"/>
  <c r="EZ179" i="44"/>
  <c r="FG179" i="44"/>
  <c r="FA193" i="44"/>
  <c r="ET193" i="44"/>
  <c r="FH193" i="44"/>
  <c r="ET223" i="44"/>
  <c r="FA223" i="44"/>
  <c r="FH223" i="44"/>
  <c r="FG230" i="44"/>
  <c r="EZ230" i="44"/>
  <c r="ES230" i="44"/>
  <c r="ET238" i="44"/>
  <c r="FA238" i="44"/>
  <c r="FH238" i="44"/>
  <c r="ER246" i="44"/>
  <c r="EY246" i="44"/>
  <c r="FF246" i="44"/>
  <c r="ES261" i="44"/>
  <c r="EZ261" i="44"/>
  <c r="FG261" i="44"/>
  <c r="ES269" i="44"/>
  <c r="EZ269" i="44"/>
  <c r="FG269" i="44"/>
  <c r="ES285" i="44"/>
  <c r="EZ285" i="44"/>
  <c r="FG285" i="44"/>
  <c r="FE163" i="44"/>
  <c r="EQ163" i="44"/>
  <c r="EX163" i="44"/>
  <c r="ES223" i="44"/>
  <c r="FG223" i="44"/>
  <c r="EZ223" i="44"/>
  <c r="FF231" i="44"/>
  <c r="EY231" i="44"/>
  <c r="ER231" i="44"/>
  <c r="EQ247" i="44"/>
  <c r="EX247" i="44"/>
  <c r="FE247" i="44"/>
  <c r="FE167" i="44"/>
  <c r="EX167" i="44"/>
  <c r="EQ167" i="44"/>
  <c r="ES274" i="44"/>
  <c r="FG274" i="44"/>
  <c r="EZ274" i="44"/>
  <c r="BD52" i="44"/>
  <c r="BA528" i="44"/>
  <c r="ER129" i="44"/>
  <c r="EY129" i="44"/>
  <c r="FF129" i="44"/>
  <c r="ER137" i="44"/>
  <c r="EY137" i="44"/>
  <c r="FF137" i="44"/>
  <c r="ER145" i="44"/>
  <c r="EY145" i="44"/>
  <c r="FF145" i="44"/>
  <c r="ER128" i="44"/>
  <c r="EY128" i="44"/>
  <c r="FF128" i="44"/>
  <c r="ER136" i="44"/>
  <c r="EY136" i="44"/>
  <c r="FF136" i="44"/>
  <c r="ER144" i="44"/>
  <c r="EY144" i="44"/>
  <c r="FF144" i="44"/>
  <c r="FH149" i="44"/>
  <c r="ET149" i="44"/>
  <c r="FA149" i="44"/>
  <c r="FH153" i="44"/>
  <c r="ET153" i="44"/>
  <c r="FA153" i="44"/>
  <c r="FH157" i="44"/>
  <c r="FA157" i="44"/>
  <c r="ET157" i="44"/>
  <c r="FH161" i="44"/>
  <c r="FA161" i="44"/>
  <c r="ET161" i="44"/>
  <c r="FH165" i="44"/>
  <c r="FA165" i="44"/>
  <c r="ET165" i="44"/>
  <c r="FH169" i="44"/>
  <c r="ET169" i="44"/>
  <c r="FA169" i="44"/>
  <c r="FH173" i="44"/>
  <c r="FA173" i="44"/>
  <c r="ET173" i="44"/>
  <c r="FH177" i="44"/>
  <c r="FA177" i="44"/>
  <c r="ET177" i="44"/>
  <c r="ER155" i="44"/>
  <c r="EY155" i="44"/>
  <c r="FF155" i="44"/>
  <c r="FE171" i="44"/>
  <c r="EX171" i="44"/>
  <c r="EQ171" i="44"/>
  <c r="EQ181" i="44"/>
  <c r="EX181" i="44"/>
  <c r="FE181" i="44"/>
  <c r="EQ197" i="44"/>
  <c r="EX197" i="44"/>
  <c r="FE197" i="44"/>
  <c r="EQ213" i="44"/>
  <c r="EX213" i="44"/>
  <c r="FE213" i="44"/>
  <c r="FE175" i="44"/>
  <c r="EX175" i="44"/>
  <c r="EQ175" i="44"/>
  <c r="FH221" i="44"/>
  <c r="FA221" i="44"/>
  <c r="ET221" i="44"/>
  <c r="FH237" i="44"/>
  <c r="FA237" i="44"/>
  <c r="ET237" i="44"/>
  <c r="FH253" i="44"/>
  <c r="FA253" i="44"/>
  <c r="ET253" i="44"/>
  <c r="ER151" i="44"/>
  <c r="FF151" i="44"/>
  <c r="EY151" i="44"/>
  <c r="ET179" i="44"/>
  <c r="FA179" i="44"/>
  <c r="FH179" i="44"/>
  <c r="FA191" i="44"/>
  <c r="ET191" i="44"/>
  <c r="FH191" i="44"/>
  <c r="EQ193" i="44"/>
  <c r="EX193" i="44"/>
  <c r="FE193" i="44"/>
  <c r="FG222" i="44"/>
  <c r="EZ222" i="44"/>
  <c r="ES222" i="44"/>
  <c r="ET230" i="44"/>
  <c r="FA230" i="44"/>
  <c r="FH230" i="44"/>
  <c r="ER238" i="44"/>
  <c r="EY238" i="44"/>
  <c r="FF238" i="44"/>
  <c r="ET247" i="44"/>
  <c r="FA247" i="44"/>
  <c r="FH247" i="44"/>
  <c r="FG254" i="44"/>
  <c r="EZ254" i="44"/>
  <c r="ES254" i="44"/>
  <c r="ER265" i="44"/>
  <c r="EY265" i="44"/>
  <c r="FF265" i="44"/>
  <c r="ER273" i="44"/>
  <c r="EY273" i="44"/>
  <c r="FF273" i="44"/>
  <c r="ER281" i="44"/>
  <c r="EY281" i="44"/>
  <c r="FF281" i="44"/>
  <c r="ER289" i="44"/>
  <c r="EY289" i="44"/>
  <c r="FF289" i="44"/>
  <c r="ER163" i="44"/>
  <c r="FF163" i="44"/>
  <c r="EY163" i="44"/>
  <c r="ET205" i="44"/>
  <c r="FH205" i="44"/>
  <c r="FA205" i="44"/>
  <c r="EQ223" i="44"/>
  <c r="EX223" i="44"/>
  <c r="FE223" i="44"/>
  <c r="ES231" i="44"/>
  <c r="FG231" i="44"/>
  <c r="EZ231" i="44"/>
  <c r="FF239" i="44"/>
  <c r="EY239" i="44"/>
  <c r="ER239" i="44"/>
  <c r="EQ255" i="44"/>
  <c r="EX255" i="44"/>
  <c r="FE255" i="44"/>
  <c r="ER167" i="44"/>
  <c r="FF167" i="44"/>
  <c r="EY167" i="44"/>
  <c r="ES187" i="44"/>
  <c r="EZ187" i="44"/>
  <c r="FG187" i="44"/>
  <c r="EY209" i="44"/>
  <c r="ER209" i="44"/>
  <c r="FF209" i="44"/>
  <c r="ER218" i="44"/>
  <c r="EY218" i="44"/>
  <c r="FF218" i="44"/>
  <c r="ET226" i="44"/>
  <c r="FH226" i="44"/>
  <c r="FA226" i="44"/>
  <c r="FG234" i="44"/>
  <c r="EZ234" i="44"/>
  <c r="ES234" i="44"/>
  <c r="EX242" i="44"/>
  <c r="FE242" i="44"/>
  <c r="EQ242" i="44"/>
  <c r="ET243" i="44"/>
  <c r="FA243" i="44"/>
  <c r="FH243" i="44"/>
  <c r="ER250" i="44"/>
  <c r="EY250" i="44"/>
  <c r="FF250" i="44"/>
  <c r="ET258" i="44"/>
  <c r="FA258" i="44"/>
  <c r="FH258" i="44"/>
  <c r="ES266" i="44"/>
  <c r="FG266" i="44"/>
  <c r="EZ266" i="44"/>
  <c r="ET294" i="44"/>
  <c r="FH294" i="44"/>
  <c r="FA294" i="44"/>
  <c r="EY298" i="44"/>
  <c r="FF298" i="44"/>
  <c r="ER298" i="44"/>
  <c r="ET326" i="44"/>
  <c r="FH326" i="44"/>
  <c r="FA326" i="44"/>
  <c r="EY330" i="44"/>
  <c r="FF330" i="44"/>
  <c r="ER330" i="44"/>
  <c r="ET358" i="44"/>
  <c r="FH358" i="44"/>
  <c r="FA358" i="44"/>
  <c r="EY362" i="44"/>
  <c r="FF362" i="44"/>
  <c r="ER362" i="44"/>
  <c r="ET390" i="44"/>
  <c r="FH390" i="44"/>
  <c r="FA390" i="44"/>
  <c r="EY394" i="44"/>
  <c r="FF394" i="44"/>
  <c r="ER394" i="44"/>
  <c r="ET422" i="44"/>
  <c r="FH422" i="44"/>
  <c r="FA422" i="44"/>
  <c r="FE147" i="44"/>
  <c r="EQ147" i="44"/>
  <c r="EX147" i="44"/>
  <c r="EQ189" i="44"/>
  <c r="EX189" i="44"/>
  <c r="FE189" i="44"/>
  <c r="FA203" i="44"/>
  <c r="FH203" i="44"/>
  <c r="ET203" i="44"/>
  <c r="FA209" i="44"/>
  <c r="ET209" i="44"/>
  <c r="FH209" i="44"/>
  <c r="FF227" i="44"/>
  <c r="EY227" i="44"/>
  <c r="ER227" i="44"/>
  <c r="ES235" i="44"/>
  <c r="EZ235" i="44"/>
  <c r="FG235" i="44"/>
  <c r="EQ243" i="44"/>
  <c r="EX243" i="44"/>
  <c r="FE243" i="44"/>
  <c r="FA266" i="44"/>
  <c r="FH266" i="44"/>
  <c r="ET266" i="44"/>
  <c r="EQ274" i="44"/>
  <c r="EX274" i="44"/>
  <c r="FE274" i="44"/>
  <c r="ER282" i="44"/>
  <c r="EY282" i="44"/>
  <c r="FF282" i="44"/>
  <c r="EQ298" i="44"/>
  <c r="EX298" i="44"/>
  <c r="FE298" i="44"/>
  <c r="FG330" i="44"/>
  <c r="EZ330" i="44"/>
  <c r="ES330" i="44"/>
  <c r="ET346" i="44"/>
  <c r="FA346" i="44"/>
  <c r="FH346" i="44"/>
  <c r="EQ362" i="44"/>
  <c r="EX362" i="44"/>
  <c r="FE362" i="44"/>
  <c r="FG394" i="44"/>
  <c r="EZ394" i="44"/>
  <c r="ES394" i="44"/>
  <c r="ET410" i="44"/>
  <c r="FA410" i="44"/>
  <c r="FH410" i="44"/>
  <c r="FG302" i="44"/>
  <c r="ES302" i="44"/>
  <c r="EZ302" i="44"/>
  <c r="ET306" i="44"/>
  <c r="FH306" i="44"/>
  <c r="FA306" i="44"/>
  <c r="EY318" i="44"/>
  <c r="FF318" i="44"/>
  <c r="ER318" i="44"/>
  <c r="FG322" i="44"/>
  <c r="ES322" i="44"/>
  <c r="EZ322" i="44"/>
  <c r="EQ334" i="44"/>
  <c r="EX334" i="44"/>
  <c r="FE334" i="44"/>
  <c r="ET350" i="44"/>
  <c r="FH350" i="44"/>
  <c r="FA350" i="44"/>
  <c r="EQ354" i="44"/>
  <c r="EX354" i="44"/>
  <c r="FE354" i="44"/>
  <c r="FG366" i="44"/>
  <c r="ES366" i="44"/>
  <c r="EZ366" i="44"/>
  <c r="ET370" i="44"/>
  <c r="FH370" i="44"/>
  <c r="FA370" i="44"/>
  <c r="EY382" i="44"/>
  <c r="FF382" i="44"/>
  <c r="ER382" i="44"/>
  <c r="FG386" i="44"/>
  <c r="ES386" i="44"/>
  <c r="EZ386" i="44"/>
  <c r="EQ398" i="44"/>
  <c r="EX398" i="44"/>
  <c r="FE398" i="44"/>
  <c r="ET414" i="44"/>
  <c r="FH414" i="44"/>
  <c r="FA414" i="44"/>
  <c r="EQ418" i="44"/>
  <c r="EX418" i="44"/>
  <c r="FE418" i="44"/>
  <c r="FE427" i="44"/>
  <c r="EQ427" i="44"/>
  <c r="EX427" i="44"/>
  <c r="ER443" i="44"/>
  <c r="EY443" i="44"/>
  <c r="FF443" i="44"/>
  <c r="ES459" i="44"/>
  <c r="EZ459" i="44"/>
  <c r="FG459" i="44"/>
  <c r="FE491" i="44"/>
  <c r="EQ491" i="44"/>
  <c r="EX491" i="44"/>
  <c r="ER507" i="44"/>
  <c r="EY507" i="44"/>
  <c r="FF507" i="44"/>
  <c r="EQ513" i="44"/>
  <c r="EX513" i="44"/>
  <c r="FE513" i="44"/>
  <c r="EQ521" i="44"/>
  <c r="EX521" i="44"/>
  <c r="FE521" i="44"/>
  <c r="EQ30" i="44"/>
  <c r="EX30" i="44"/>
  <c r="FE30" i="44"/>
  <c r="ES34" i="44"/>
  <c r="EZ34" i="44"/>
  <c r="FG34" i="44"/>
  <c r="EQ38" i="44"/>
  <c r="EX38" i="44"/>
  <c r="FE38" i="44"/>
  <c r="ER42" i="44"/>
  <c r="EY42" i="44"/>
  <c r="FF42" i="44"/>
  <c r="ET46" i="44"/>
  <c r="FA46" i="44"/>
  <c r="FH46" i="44"/>
  <c r="ER50" i="44"/>
  <c r="EY50" i="44"/>
  <c r="FF50" i="44"/>
  <c r="ET54" i="44"/>
  <c r="FA54" i="44"/>
  <c r="FH54" i="44"/>
  <c r="ER58" i="44"/>
  <c r="EY58" i="44"/>
  <c r="FF58" i="44"/>
  <c r="ET62" i="44"/>
  <c r="FA62" i="44"/>
  <c r="FH62" i="44"/>
  <c r="ER66" i="44"/>
  <c r="EY66" i="44"/>
  <c r="FF66" i="44"/>
  <c r="ET70" i="44"/>
  <c r="FA70" i="44"/>
  <c r="FH70" i="44"/>
  <c r="ER74" i="44"/>
  <c r="EY74" i="44"/>
  <c r="FF74" i="44"/>
  <c r="ET78" i="44"/>
  <c r="FA78" i="44"/>
  <c r="FH78" i="44"/>
  <c r="ER82" i="44"/>
  <c r="EY82" i="44"/>
  <c r="FF82" i="44"/>
  <c r="ET86" i="44"/>
  <c r="FA86" i="44"/>
  <c r="FH86" i="44"/>
  <c r="ER90" i="44"/>
  <c r="EY90" i="44"/>
  <c r="FF90" i="44"/>
  <c r="ET94" i="44"/>
  <c r="FA94" i="44"/>
  <c r="FH94" i="44"/>
  <c r="ER98" i="44"/>
  <c r="EY98" i="44"/>
  <c r="FF98" i="44"/>
  <c r="ET102" i="44"/>
  <c r="FA102" i="44"/>
  <c r="FH102" i="44"/>
  <c r="ER106" i="44"/>
  <c r="EY106" i="44"/>
  <c r="FF106" i="44"/>
  <c r="ET110" i="44"/>
  <c r="FA110" i="44"/>
  <c r="FH110" i="44"/>
  <c r="ER114" i="44"/>
  <c r="EY114" i="44"/>
  <c r="FF114" i="44"/>
  <c r="EY55" i="44"/>
  <c r="FF55" i="44"/>
  <c r="ER55" i="44"/>
  <c r="EZ63" i="44"/>
  <c r="FG63" i="44"/>
  <c r="ES63" i="44"/>
  <c r="FA71" i="44"/>
  <c r="FH71" i="44"/>
  <c r="ET71" i="44"/>
  <c r="ER278" i="44"/>
  <c r="EY278" i="44"/>
  <c r="FF278" i="44"/>
  <c r="ES439" i="44"/>
  <c r="EZ439" i="44"/>
  <c r="FG439" i="44"/>
  <c r="ER455" i="44"/>
  <c r="EY455" i="44"/>
  <c r="FF455" i="44"/>
  <c r="FE471" i="44"/>
  <c r="EX471" i="44"/>
  <c r="EQ471" i="44"/>
  <c r="ES503" i="44"/>
  <c r="EZ503" i="44"/>
  <c r="FG503" i="44"/>
  <c r="ES116" i="44"/>
  <c r="EZ116" i="44"/>
  <c r="FG116" i="44"/>
  <c r="ET120" i="44"/>
  <c r="FA120" i="44"/>
  <c r="FH120" i="44"/>
  <c r="ES479" i="44"/>
  <c r="EZ479" i="44"/>
  <c r="FG479" i="44"/>
  <c r="FE483" i="44"/>
  <c r="EQ483" i="44"/>
  <c r="EX483" i="44"/>
  <c r="FA508" i="44"/>
  <c r="FH508" i="44"/>
  <c r="ET508" i="44"/>
  <c r="FA516" i="44"/>
  <c r="FH516" i="44"/>
  <c r="ET516" i="44"/>
  <c r="EX524" i="44"/>
  <c r="EQ524" i="44"/>
  <c r="FE524" i="44"/>
  <c r="ES207" i="44"/>
  <c r="EZ207" i="44"/>
  <c r="FG207" i="44"/>
  <c r="ET463" i="44"/>
  <c r="FA463" i="44"/>
  <c r="FH463" i="44"/>
  <c r="ER467" i="44"/>
  <c r="FF467" i="44"/>
  <c r="EY467" i="44"/>
  <c r="DT531" i="44"/>
  <c r="DQ531" i="44"/>
  <c r="R531" i="44"/>
  <c r="T531" i="44"/>
  <c r="AA531" i="44"/>
  <c r="AT531" i="44"/>
  <c r="C46" i="46" s="1"/>
  <c r="DN531" i="44"/>
  <c r="G46" i="46" s="1"/>
  <c r="H531" i="44"/>
  <c r="DD531" i="44"/>
  <c r="X554" i="44" s="1"/>
  <c r="O28" i="49" s="1"/>
  <c r="DN529" i="44"/>
  <c r="AX531" i="44"/>
  <c r="AS531" i="44"/>
  <c r="DE531" i="44"/>
  <c r="D46" i="46" s="1"/>
  <c r="AP541" i="44"/>
  <c r="W549" i="44"/>
  <c r="AO531" i="44"/>
  <c r="W531" i="44"/>
  <c r="DM531" i="44"/>
  <c r="BN531" i="44"/>
  <c r="D39" i="46" s="1"/>
  <c r="DI531" i="44"/>
  <c r="J17" i="49" s="1"/>
  <c r="AL541" i="44"/>
  <c r="DP531" i="44"/>
  <c r="DG531" i="44"/>
  <c r="X555" i="44" s="1"/>
  <c r="O29" i="49" s="1"/>
  <c r="Z531" i="44"/>
  <c r="J531" i="44"/>
  <c r="H23" i="46" s="1"/>
  <c r="AG541" i="44"/>
  <c r="AB539" i="44"/>
  <c r="AJ531" i="44"/>
  <c r="BQ531" i="44"/>
  <c r="J39" i="46" s="1"/>
  <c r="I531" i="44"/>
  <c r="G23" i="46" s="1"/>
  <c r="J46" i="46"/>
  <c r="AC531" i="44"/>
  <c r="W539" i="44"/>
  <c r="C23" i="46"/>
  <c r="B32" i="48"/>
  <c r="B42" i="48"/>
  <c r="ER262" i="44"/>
  <c r="EY262" i="44"/>
  <c r="FF262" i="44"/>
  <c r="ET447" i="44"/>
  <c r="FA447" i="44"/>
  <c r="FH447" i="44"/>
  <c r="ER451" i="44"/>
  <c r="EY451" i="44"/>
  <c r="FF451" i="44"/>
  <c r="FA512" i="44"/>
  <c r="ET512" i="44"/>
  <c r="FH512" i="44"/>
  <c r="ER520" i="44"/>
  <c r="EY520" i="44"/>
  <c r="FF520" i="44"/>
  <c r="ER286" i="44"/>
  <c r="EY286" i="44"/>
  <c r="FF286" i="44"/>
  <c r="AB531" i="44"/>
  <c r="AL531" i="44"/>
  <c r="ER431" i="44"/>
  <c r="FF431" i="44"/>
  <c r="EY431" i="44"/>
  <c r="FE495" i="44"/>
  <c r="EQ495" i="44"/>
  <c r="EX495" i="44"/>
  <c r="DC531" i="44"/>
  <c r="AQ531" i="44"/>
  <c r="DM536" i="44"/>
  <c r="AB543" i="44"/>
  <c r="BX538" i="44"/>
  <c r="BY531" i="44"/>
  <c r="BU541" i="44"/>
  <c r="E41" i="48"/>
  <c r="AM531" i="44"/>
  <c r="ET435" i="44"/>
  <c r="FA435" i="44"/>
  <c r="FH435" i="44"/>
  <c r="BX531" i="44"/>
  <c r="BW540" i="44"/>
  <c r="Y531" i="44"/>
  <c r="ET499" i="44"/>
  <c r="FA499" i="44"/>
  <c r="FH499" i="44"/>
  <c r="AX548" i="44"/>
  <c r="AV531" i="44"/>
  <c r="AG539" i="44"/>
  <c r="AL543" i="43"/>
  <c r="C44" i="48"/>
  <c r="AN531" i="43"/>
  <c r="AP541" i="43"/>
  <c r="AL541" i="43"/>
  <c r="ES536" i="43" l="1"/>
  <c r="DW537" i="43" s="1"/>
  <c r="EX536" i="43"/>
  <c r="EY536" i="43" s="1"/>
  <c r="HH530" i="43"/>
  <c r="HK538" i="43" s="1"/>
  <c r="FC531" i="43"/>
  <c r="FE534" i="43"/>
  <c r="HN530" i="44"/>
  <c r="HL539" i="44" s="1"/>
  <c r="AK105" i="51" s="1"/>
  <c r="HO530" i="44"/>
  <c r="HS530" i="43"/>
  <c r="HL540" i="43" s="1"/>
  <c r="HN530" i="43"/>
  <c r="HL539" i="43" s="1"/>
  <c r="AK97" i="51" s="1"/>
  <c r="HO530" i="43"/>
  <c r="HM539" i="43" s="1"/>
  <c r="HT530" i="43"/>
  <c r="HM540" i="43" s="1"/>
  <c r="AL98" i="51" s="1"/>
  <c r="H72" i="51" s="1"/>
  <c r="HJ530" i="43"/>
  <c r="HM538" i="43" s="1"/>
  <c r="HI530" i="43"/>
  <c r="HL538" i="43" s="1"/>
  <c r="FJ531" i="44"/>
  <c r="HH539" i="43"/>
  <c r="AG97" i="51" s="1"/>
  <c r="HI539" i="43"/>
  <c r="EX535" i="43"/>
  <c r="EY535" i="43" s="1"/>
  <c r="CE539" i="43"/>
  <c r="EX534" i="43"/>
  <c r="EY534" i="43" s="1"/>
  <c r="FJ531" i="43"/>
  <c r="FE535" i="43"/>
  <c r="FF535" i="43" s="1"/>
  <c r="CE530" i="43"/>
  <c r="CH538" i="43" s="1"/>
  <c r="GU528" i="43"/>
  <c r="GU531" i="43" s="1"/>
  <c r="HI538" i="43"/>
  <c r="EU531" i="43"/>
  <c r="HR530" i="43"/>
  <c r="HK540" i="43" s="1"/>
  <c r="GW528" i="43"/>
  <c r="GW531" i="43" s="1"/>
  <c r="GV528" i="43"/>
  <c r="GV531" i="43" s="1"/>
  <c r="GX528" i="43"/>
  <c r="GX531" i="43" s="1"/>
  <c r="EA536" i="43"/>
  <c r="DZ536" i="43" s="1"/>
  <c r="DV536" i="43"/>
  <c r="CP530" i="43"/>
  <c r="CI540" i="43" s="1"/>
  <c r="ER536" i="43"/>
  <c r="CU530" i="43"/>
  <c r="CI541" i="43" s="1"/>
  <c r="CF530" i="43"/>
  <c r="CI538" i="43" s="1"/>
  <c r="DW529" i="43"/>
  <c r="CK530" i="43"/>
  <c r="CI539" i="43" s="1"/>
  <c r="CQ530" i="43"/>
  <c r="CJ540" i="43" s="1"/>
  <c r="CV530" i="43"/>
  <c r="CJ541" i="43" s="1"/>
  <c r="FF536" i="43"/>
  <c r="EY531" i="43"/>
  <c r="CG530" i="43"/>
  <c r="CJ538" i="43" s="1"/>
  <c r="AL110" i="48" s="1"/>
  <c r="CL530" i="43"/>
  <c r="CJ539" i="43" s="1"/>
  <c r="ES534" i="43"/>
  <c r="FG534" i="43"/>
  <c r="FF534" i="43" s="1"/>
  <c r="G22" i="46"/>
  <c r="DO531" i="43"/>
  <c r="HM530" i="44"/>
  <c r="HK539" i="44" s="1"/>
  <c r="AJ105" i="51" s="1"/>
  <c r="AU46" i="49"/>
  <c r="AX45" i="49" s="1"/>
  <c r="EL22" i="52" s="1"/>
  <c r="GN19" i="52"/>
  <c r="GC19" i="52"/>
  <c r="FE529" i="44"/>
  <c r="EV531" i="44"/>
  <c r="CE530" i="44"/>
  <c r="CH538" i="44" s="1"/>
  <c r="AJ118" i="48" s="1"/>
  <c r="L139" i="48" s="1"/>
  <c r="CA89" i="48"/>
  <c r="I22" i="52"/>
  <c r="CR122" i="48"/>
  <c r="CH22" i="52"/>
  <c r="CR88" i="48"/>
  <c r="T21" i="52"/>
  <c r="CR121" i="48"/>
  <c r="CH21" i="52"/>
  <c r="CR120" i="48"/>
  <c r="CH20" i="52"/>
  <c r="CA98" i="48"/>
  <c r="AE22" i="52"/>
  <c r="CA107" i="48"/>
  <c r="BA22" i="52"/>
  <c r="CR87" i="48"/>
  <c r="T20" i="52"/>
  <c r="CA122" i="48"/>
  <c r="BW22" i="52"/>
  <c r="CR106" i="48"/>
  <c r="BL21" i="52"/>
  <c r="AS29" i="49"/>
  <c r="AY28" i="49" s="1"/>
  <c r="CS22" i="52" s="1"/>
  <c r="FE536" i="44"/>
  <c r="FF536" i="44" s="1"/>
  <c r="BQ46" i="49" s="1"/>
  <c r="F69" i="49" s="1"/>
  <c r="FU533" i="44"/>
  <c r="FZ533" i="44"/>
  <c r="FL533" i="44"/>
  <c r="FY533" i="44"/>
  <c r="FW533" i="44"/>
  <c r="FP533" i="44"/>
  <c r="FM533" i="44"/>
  <c r="FR533" i="44"/>
  <c r="FT533" i="44"/>
  <c r="FV533" i="44"/>
  <c r="FO533" i="44"/>
  <c r="FX533" i="44"/>
  <c r="FN533" i="44"/>
  <c r="FQ533" i="44"/>
  <c r="FS533" i="44"/>
  <c r="GX207" i="44"/>
  <c r="GW207" i="44"/>
  <c r="GV207" i="44"/>
  <c r="GU207" i="44"/>
  <c r="GX503" i="44"/>
  <c r="GW503" i="44"/>
  <c r="GV503" i="44"/>
  <c r="GU503" i="44"/>
  <c r="GV34" i="44"/>
  <c r="GU34" i="44"/>
  <c r="GX34" i="44"/>
  <c r="GW34" i="44"/>
  <c r="GU366" i="44"/>
  <c r="GX366" i="44"/>
  <c r="GW366" i="44"/>
  <c r="GV366" i="44"/>
  <c r="GV322" i="44"/>
  <c r="GU322" i="44"/>
  <c r="GX322" i="44"/>
  <c r="GW322" i="44"/>
  <c r="GX394" i="44"/>
  <c r="GW394" i="44"/>
  <c r="GV394" i="44"/>
  <c r="GU394" i="44"/>
  <c r="GU274" i="44"/>
  <c r="GX274" i="44"/>
  <c r="GW274" i="44"/>
  <c r="GV274" i="44"/>
  <c r="GX223" i="44"/>
  <c r="GW223" i="44"/>
  <c r="GV223" i="44"/>
  <c r="GU223" i="44"/>
  <c r="GW183" i="44"/>
  <c r="GV183" i="44"/>
  <c r="GU183" i="44"/>
  <c r="GX183" i="44"/>
  <c r="GV117" i="44"/>
  <c r="GU117" i="44"/>
  <c r="GX117" i="44"/>
  <c r="GW117" i="44"/>
  <c r="GX46" i="44"/>
  <c r="GW46" i="44"/>
  <c r="GV46" i="44"/>
  <c r="GU46" i="44"/>
  <c r="GW167" i="44"/>
  <c r="GV167" i="44"/>
  <c r="GU167" i="44"/>
  <c r="GX167" i="44"/>
  <c r="GW265" i="44"/>
  <c r="GV265" i="44"/>
  <c r="GU265" i="44"/>
  <c r="GX265" i="44"/>
  <c r="GX151" i="44"/>
  <c r="GW151" i="44"/>
  <c r="GV151" i="44"/>
  <c r="GU151" i="44"/>
  <c r="GX435" i="44"/>
  <c r="GW435" i="44"/>
  <c r="GV435" i="44"/>
  <c r="GU435" i="44"/>
  <c r="GW447" i="44"/>
  <c r="GV447" i="44"/>
  <c r="GU447" i="44"/>
  <c r="GX447" i="44"/>
  <c r="GW487" i="44"/>
  <c r="GV487" i="44"/>
  <c r="GU487" i="44"/>
  <c r="GX487" i="44"/>
  <c r="GU111" i="44"/>
  <c r="GX111" i="44"/>
  <c r="GW111" i="44"/>
  <c r="GV111" i="44"/>
  <c r="GU414" i="44"/>
  <c r="GX414" i="44"/>
  <c r="GW414" i="44"/>
  <c r="GV414" i="44"/>
  <c r="GX370" i="44"/>
  <c r="GW370" i="44"/>
  <c r="GV370" i="44"/>
  <c r="GU370" i="44"/>
  <c r="GU346" i="44"/>
  <c r="GX346" i="44"/>
  <c r="GW346" i="44"/>
  <c r="GV346" i="44"/>
  <c r="GV243" i="44"/>
  <c r="GU243" i="44"/>
  <c r="GX243" i="44"/>
  <c r="GW243" i="44"/>
  <c r="GW390" i="44"/>
  <c r="GV390" i="44"/>
  <c r="GU390" i="44"/>
  <c r="GX390" i="44"/>
  <c r="GW326" i="44"/>
  <c r="GV326" i="44"/>
  <c r="GU326" i="44"/>
  <c r="GX326" i="44"/>
  <c r="GU258" i="44"/>
  <c r="GX258" i="44"/>
  <c r="GW258" i="44"/>
  <c r="GV258" i="44"/>
  <c r="GX255" i="44"/>
  <c r="GW255" i="44"/>
  <c r="GV255" i="44"/>
  <c r="GU255" i="44"/>
  <c r="GX205" i="44"/>
  <c r="GW205" i="44"/>
  <c r="GV205" i="44"/>
  <c r="GU205" i="44"/>
  <c r="GU193" i="44"/>
  <c r="GX193" i="44"/>
  <c r="GW193" i="44"/>
  <c r="GV193" i="44"/>
  <c r="GU175" i="44"/>
  <c r="GX175" i="44"/>
  <c r="GW175" i="44"/>
  <c r="GV175" i="44"/>
  <c r="GU402" i="44"/>
  <c r="GW402" i="44"/>
  <c r="GX402" i="44"/>
  <c r="GV402" i="44"/>
  <c r="GW374" i="44"/>
  <c r="GV374" i="44"/>
  <c r="GU374" i="44"/>
  <c r="GX374" i="44"/>
  <c r="GX290" i="44"/>
  <c r="GW290" i="44"/>
  <c r="GV290" i="44"/>
  <c r="GU290" i="44"/>
  <c r="GW471" i="44"/>
  <c r="GV471" i="44"/>
  <c r="GX471" i="44"/>
  <c r="GU471" i="44"/>
  <c r="GV95" i="44"/>
  <c r="GU95" i="44"/>
  <c r="GX95" i="44"/>
  <c r="GW95" i="44"/>
  <c r="GV427" i="44"/>
  <c r="GU427" i="44"/>
  <c r="GX427" i="44"/>
  <c r="GW427" i="44"/>
  <c r="GU334" i="44"/>
  <c r="GX334" i="44"/>
  <c r="GW334" i="44"/>
  <c r="GV334" i="44"/>
  <c r="GU219" i="44"/>
  <c r="GX219" i="44"/>
  <c r="GW219" i="44"/>
  <c r="GV219" i="44"/>
  <c r="GW218" i="44"/>
  <c r="GV218" i="44"/>
  <c r="GU218" i="44"/>
  <c r="GX218" i="44"/>
  <c r="GV451" i="44"/>
  <c r="GU451" i="44"/>
  <c r="GX451" i="44"/>
  <c r="GW451" i="44"/>
  <c r="GW342" i="44"/>
  <c r="GV342" i="44"/>
  <c r="GU342" i="44"/>
  <c r="GX342" i="44"/>
  <c r="GV281" i="44"/>
  <c r="GU281" i="44"/>
  <c r="GX281" i="44"/>
  <c r="GW281" i="44"/>
  <c r="GW519" i="44"/>
  <c r="GV519" i="44"/>
  <c r="GU519" i="44"/>
  <c r="GX519" i="44"/>
  <c r="GX252" i="44"/>
  <c r="GW252" i="44"/>
  <c r="GV252" i="44"/>
  <c r="GU252" i="44"/>
  <c r="GV73" i="44"/>
  <c r="GU73" i="44"/>
  <c r="GX73" i="44"/>
  <c r="GW73" i="44"/>
  <c r="GW498" i="44"/>
  <c r="GV498" i="44"/>
  <c r="GU498" i="44"/>
  <c r="GX498" i="44"/>
  <c r="GU97" i="44"/>
  <c r="GX97" i="44"/>
  <c r="GW97" i="44"/>
  <c r="GV97" i="44"/>
  <c r="GX65" i="44"/>
  <c r="GW65" i="44"/>
  <c r="GV65" i="44"/>
  <c r="GU65" i="44"/>
  <c r="GV331" i="44"/>
  <c r="GU331" i="44"/>
  <c r="GX331" i="44"/>
  <c r="GW331" i="44"/>
  <c r="GX186" i="44"/>
  <c r="GW186" i="44"/>
  <c r="GV186" i="44"/>
  <c r="GU186" i="44"/>
  <c r="GX430" i="44"/>
  <c r="GW430" i="44"/>
  <c r="GV430" i="44"/>
  <c r="GU430" i="44"/>
  <c r="GW130" i="44"/>
  <c r="GV130" i="44"/>
  <c r="GU130" i="44"/>
  <c r="GX130" i="44"/>
  <c r="GX411" i="44"/>
  <c r="GW411" i="44"/>
  <c r="GV411" i="44"/>
  <c r="GU411" i="44"/>
  <c r="GU180" i="44"/>
  <c r="GX180" i="44"/>
  <c r="GW180" i="44"/>
  <c r="GV180" i="44"/>
  <c r="GU208" i="44"/>
  <c r="GX208" i="44"/>
  <c r="GW208" i="44"/>
  <c r="GV208" i="44"/>
  <c r="GW118" i="44"/>
  <c r="GV118" i="44"/>
  <c r="GU118" i="44"/>
  <c r="GX118" i="44"/>
  <c r="GU283" i="44"/>
  <c r="GX283" i="44"/>
  <c r="GW283" i="44"/>
  <c r="GV283" i="44"/>
  <c r="GX332" i="44"/>
  <c r="GW332" i="44"/>
  <c r="GV332" i="44"/>
  <c r="GU332" i="44"/>
  <c r="GW335" i="44"/>
  <c r="GV335" i="44"/>
  <c r="GU335" i="44"/>
  <c r="GX335" i="44"/>
  <c r="GU349" i="44"/>
  <c r="GX349" i="44"/>
  <c r="GW349" i="44"/>
  <c r="GV349" i="44"/>
  <c r="GU472" i="44"/>
  <c r="GX472" i="44"/>
  <c r="GV472" i="44"/>
  <c r="GW472" i="44"/>
  <c r="GV321" i="44"/>
  <c r="GU321" i="44"/>
  <c r="GX321" i="44"/>
  <c r="GW321" i="44"/>
  <c r="GW127" i="44"/>
  <c r="GV127" i="44"/>
  <c r="GU127" i="44"/>
  <c r="GX127" i="44"/>
  <c r="GV204" i="44"/>
  <c r="GU204" i="44"/>
  <c r="GX204" i="44"/>
  <c r="GW204" i="44"/>
  <c r="GU504" i="44"/>
  <c r="GX504" i="44"/>
  <c r="GW504" i="44"/>
  <c r="GV504" i="44"/>
  <c r="GW376" i="44"/>
  <c r="GV376" i="44"/>
  <c r="GU376" i="44"/>
  <c r="GX376" i="44"/>
  <c r="GV484" i="44"/>
  <c r="GU484" i="44"/>
  <c r="GX484" i="44"/>
  <c r="GW484" i="44"/>
  <c r="GX293" i="44"/>
  <c r="GW293" i="44"/>
  <c r="GV293" i="44"/>
  <c r="GU293" i="44"/>
  <c r="AH119" i="48"/>
  <c r="BK97" i="48" s="1"/>
  <c r="AH105" i="51"/>
  <c r="BC137" i="51" s="1"/>
  <c r="IF21" i="52" s="1"/>
  <c r="HI538" i="44"/>
  <c r="AH104" i="51" s="1"/>
  <c r="HL538" i="44"/>
  <c r="AK104" i="51" s="1"/>
  <c r="L70" i="51" s="1"/>
  <c r="HI539" i="44"/>
  <c r="GX116" i="44"/>
  <c r="GW116" i="44"/>
  <c r="GV116" i="44"/>
  <c r="GU116" i="44"/>
  <c r="GV439" i="44"/>
  <c r="GW439" i="44"/>
  <c r="GU439" i="44"/>
  <c r="GX439" i="44"/>
  <c r="GV302" i="44"/>
  <c r="GU302" i="44"/>
  <c r="GX302" i="44"/>
  <c r="GW302" i="44"/>
  <c r="GX330" i="44"/>
  <c r="GW330" i="44"/>
  <c r="GV330" i="44"/>
  <c r="GU330" i="44"/>
  <c r="GU261" i="44"/>
  <c r="GX261" i="44"/>
  <c r="GW261" i="44"/>
  <c r="GV261" i="44"/>
  <c r="GV215" i="44"/>
  <c r="GU215" i="44"/>
  <c r="GX215" i="44"/>
  <c r="GW215" i="44"/>
  <c r="GW86" i="44"/>
  <c r="GV86" i="44"/>
  <c r="GU86" i="44"/>
  <c r="GX86" i="44"/>
  <c r="GV289" i="44"/>
  <c r="GU289" i="44"/>
  <c r="GX289" i="44"/>
  <c r="GW289" i="44"/>
  <c r="GX463" i="44"/>
  <c r="GW463" i="44"/>
  <c r="GV463" i="44"/>
  <c r="GU463" i="44"/>
  <c r="GX508" i="44"/>
  <c r="GW508" i="44"/>
  <c r="GV508" i="44"/>
  <c r="GU508" i="44"/>
  <c r="GW106" i="44"/>
  <c r="GV106" i="44"/>
  <c r="GU106" i="44"/>
  <c r="GX106" i="44"/>
  <c r="GU90" i="44"/>
  <c r="GX90" i="44"/>
  <c r="GW90" i="44"/>
  <c r="GV90" i="44"/>
  <c r="GV74" i="44"/>
  <c r="GU74" i="44"/>
  <c r="GX74" i="44"/>
  <c r="GW74" i="44"/>
  <c r="GW58" i="44"/>
  <c r="GV58" i="44"/>
  <c r="GU58" i="44"/>
  <c r="GX58" i="44"/>
  <c r="GU42" i="44"/>
  <c r="GX42" i="44"/>
  <c r="GW42" i="44"/>
  <c r="GV42" i="44"/>
  <c r="GV475" i="44"/>
  <c r="GU475" i="44"/>
  <c r="GX475" i="44"/>
  <c r="GW475" i="44"/>
  <c r="GX350" i="44"/>
  <c r="GW350" i="44"/>
  <c r="GV350" i="44"/>
  <c r="GU350" i="44"/>
  <c r="GW306" i="44"/>
  <c r="GV306" i="44"/>
  <c r="GU306" i="44"/>
  <c r="GX306" i="44"/>
  <c r="GX136" i="44"/>
  <c r="GW136" i="44"/>
  <c r="GV136" i="44"/>
  <c r="GU136" i="44"/>
  <c r="GU467" i="44"/>
  <c r="GV467" i="44"/>
  <c r="GX467" i="44"/>
  <c r="GW467" i="44"/>
  <c r="GV54" i="44"/>
  <c r="GU54" i="44"/>
  <c r="GX54" i="44"/>
  <c r="GW54" i="44"/>
  <c r="GV132" i="44"/>
  <c r="GU132" i="44"/>
  <c r="GX132" i="44"/>
  <c r="GW132" i="44"/>
  <c r="GX524" i="44"/>
  <c r="GW524" i="44"/>
  <c r="GV524" i="44"/>
  <c r="GU524" i="44"/>
  <c r="GX38" i="44"/>
  <c r="GW38" i="44"/>
  <c r="GV38" i="44"/>
  <c r="GU38" i="44"/>
  <c r="GU147" i="44"/>
  <c r="GX147" i="44"/>
  <c r="GW147" i="44"/>
  <c r="GV147" i="44"/>
  <c r="GU250" i="44"/>
  <c r="GX250" i="44"/>
  <c r="GW250" i="44"/>
  <c r="GV250" i="44"/>
  <c r="GX247" i="44"/>
  <c r="GW247" i="44"/>
  <c r="GV247" i="44"/>
  <c r="GU247" i="44"/>
  <c r="GV191" i="44"/>
  <c r="GU191" i="44"/>
  <c r="GX191" i="44"/>
  <c r="GW191" i="44"/>
  <c r="GV286" i="44"/>
  <c r="GU286" i="44"/>
  <c r="GX286" i="44"/>
  <c r="GW286" i="44"/>
  <c r="GU227" i="44"/>
  <c r="GX227" i="44"/>
  <c r="GW227" i="44"/>
  <c r="GV227" i="44"/>
  <c r="GV140" i="44"/>
  <c r="GU140" i="44"/>
  <c r="GX140" i="44"/>
  <c r="GW140" i="44"/>
  <c r="GV275" i="44"/>
  <c r="GU275" i="44"/>
  <c r="GX275" i="44"/>
  <c r="GW275" i="44"/>
  <c r="GV178" i="44"/>
  <c r="GU178" i="44"/>
  <c r="GX178" i="44"/>
  <c r="GW178" i="44"/>
  <c r="GW492" i="44"/>
  <c r="GV492" i="44"/>
  <c r="GU492" i="44"/>
  <c r="GX492" i="44"/>
  <c r="GV371" i="44"/>
  <c r="GU371" i="44"/>
  <c r="GX371" i="44"/>
  <c r="GW371" i="44"/>
  <c r="GX490" i="44"/>
  <c r="GW490" i="44"/>
  <c r="GU490" i="44"/>
  <c r="GV490" i="44"/>
  <c r="GX196" i="44"/>
  <c r="GW196" i="44"/>
  <c r="GU196" i="44"/>
  <c r="GV196" i="44"/>
  <c r="GV486" i="44"/>
  <c r="GU486" i="44"/>
  <c r="GX486" i="44"/>
  <c r="GW486" i="44"/>
  <c r="GV256" i="44"/>
  <c r="GU256" i="44"/>
  <c r="GX256" i="44"/>
  <c r="GW256" i="44"/>
  <c r="GW228" i="44"/>
  <c r="GV228" i="44"/>
  <c r="GU228" i="44"/>
  <c r="GX228" i="44"/>
  <c r="GW356" i="44"/>
  <c r="GV356" i="44"/>
  <c r="GU356" i="44"/>
  <c r="GX356" i="44"/>
  <c r="GU89" i="44"/>
  <c r="GX89" i="44"/>
  <c r="GW89" i="44"/>
  <c r="GV89" i="44"/>
  <c r="GW403" i="44"/>
  <c r="GV403" i="44"/>
  <c r="GX403" i="44"/>
  <c r="GU403" i="44"/>
  <c r="GV197" i="44"/>
  <c r="GU197" i="44"/>
  <c r="GW197" i="44"/>
  <c r="GX197" i="44"/>
  <c r="GW292" i="44"/>
  <c r="GV292" i="44"/>
  <c r="GU292" i="44"/>
  <c r="GX292" i="44"/>
  <c r="GV248" i="44"/>
  <c r="GU248" i="44"/>
  <c r="GX248" i="44"/>
  <c r="GW248" i="44"/>
  <c r="GW153" i="44"/>
  <c r="GV153" i="44"/>
  <c r="GU153" i="44"/>
  <c r="GX153" i="44"/>
  <c r="GW300" i="44"/>
  <c r="GV300" i="44"/>
  <c r="GU300" i="44"/>
  <c r="GX300" i="44"/>
  <c r="GW135" i="44"/>
  <c r="GV135" i="44"/>
  <c r="GU135" i="44"/>
  <c r="GX135" i="44"/>
  <c r="GU307" i="44"/>
  <c r="GX307" i="44"/>
  <c r="GW307" i="44"/>
  <c r="GV307" i="44"/>
  <c r="GW315" i="44"/>
  <c r="GV315" i="44"/>
  <c r="GU315" i="44"/>
  <c r="GX315" i="44"/>
  <c r="GX460" i="44"/>
  <c r="GW460" i="44"/>
  <c r="GV460" i="44"/>
  <c r="GU460" i="44"/>
  <c r="GX409" i="44"/>
  <c r="GW409" i="44"/>
  <c r="GV409" i="44"/>
  <c r="GU409" i="44"/>
  <c r="GX440" i="44"/>
  <c r="GW440" i="44"/>
  <c r="GV440" i="44"/>
  <c r="GU440" i="44"/>
  <c r="GV225" i="44"/>
  <c r="GU225" i="44"/>
  <c r="GX225" i="44"/>
  <c r="GW225" i="44"/>
  <c r="GU123" i="44"/>
  <c r="GX123" i="44"/>
  <c r="GW123" i="44"/>
  <c r="GV123" i="44"/>
  <c r="GV312" i="44"/>
  <c r="GU312" i="44"/>
  <c r="GX312" i="44"/>
  <c r="GW312" i="44"/>
  <c r="GX107" i="44"/>
  <c r="GW107" i="44"/>
  <c r="GV107" i="44"/>
  <c r="GU107" i="44"/>
  <c r="BR29" i="49"/>
  <c r="BU28" i="49" s="1"/>
  <c r="DE22" i="52" s="1"/>
  <c r="DW529" i="44"/>
  <c r="DW537" i="44"/>
  <c r="DV537" i="44" s="1"/>
  <c r="BQ56" i="49" s="1"/>
  <c r="E103" i="49" s="1"/>
  <c r="CO530" i="44"/>
  <c r="CH540" i="44" s="1"/>
  <c r="AJ120" i="48" s="1"/>
  <c r="N139" i="48" s="1"/>
  <c r="AI118" i="48"/>
  <c r="BK89" i="48" s="1"/>
  <c r="BK92" i="48" s="1"/>
  <c r="AI104" i="51"/>
  <c r="HM540" i="44"/>
  <c r="AL106" i="51" s="1"/>
  <c r="M72" i="51" s="1"/>
  <c r="HJ540" i="44"/>
  <c r="AI106" i="51" s="1"/>
  <c r="HB541" i="44"/>
  <c r="E41" i="51"/>
  <c r="E42" i="51" s="1"/>
  <c r="HH540" i="44"/>
  <c r="AG106" i="51" s="1"/>
  <c r="HK540" i="44"/>
  <c r="AJ106" i="51" s="1"/>
  <c r="K72" i="51" s="1"/>
  <c r="HL540" i="44"/>
  <c r="AK106" i="51" s="1"/>
  <c r="L72" i="51" s="1"/>
  <c r="HI540" i="44"/>
  <c r="AH106" i="51" s="1"/>
  <c r="HM538" i="44"/>
  <c r="AL104" i="51" s="1"/>
  <c r="M70" i="51" s="1"/>
  <c r="HJ538" i="44"/>
  <c r="HJ539" i="44"/>
  <c r="AI105" i="51" s="1"/>
  <c r="BC138" i="51" s="1"/>
  <c r="HM539" i="44"/>
  <c r="AL105" i="51" s="1"/>
  <c r="HB542" i="44"/>
  <c r="HB543" i="44" s="1"/>
  <c r="GW459" i="44"/>
  <c r="GV459" i="44"/>
  <c r="GU459" i="44"/>
  <c r="GX459" i="44"/>
  <c r="GV231" i="44"/>
  <c r="GU231" i="44"/>
  <c r="GX231" i="44"/>
  <c r="GW231" i="44"/>
  <c r="C22" i="48"/>
  <c r="AR140" i="48" s="1"/>
  <c r="AF158" i="48" s="1"/>
  <c r="AF160" i="48" s="1"/>
  <c r="AK160" i="48" s="1"/>
  <c r="GU269" i="44"/>
  <c r="GX269" i="44"/>
  <c r="GW269" i="44"/>
  <c r="GV269" i="44"/>
  <c r="GW230" i="44"/>
  <c r="GV230" i="44"/>
  <c r="GU230" i="44"/>
  <c r="GX230" i="44"/>
  <c r="GX128" i="44"/>
  <c r="GW128" i="44"/>
  <c r="GV128" i="44"/>
  <c r="GU128" i="44"/>
  <c r="GV520" i="44"/>
  <c r="GU520" i="44"/>
  <c r="GX520" i="44"/>
  <c r="GW520" i="44"/>
  <c r="GU455" i="44"/>
  <c r="GX455" i="44"/>
  <c r="GW455" i="44"/>
  <c r="GV455" i="44"/>
  <c r="GV79" i="44"/>
  <c r="GU79" i="44"/>
  <c r="GX79" i="44"/>
  <c r="GW79" i="44"/>
  <c r="GU94" i="44"/>
  <c r="GX94" i="44"/>
  <c r="GW94" i="44"/>
  <c r="GV94" i="44"/>
  <c r="GU338" i="44"/>
  <c r="GX338" i="44"/>
  <c r="GW338" i="44"/>
  <c r="GV338" i="44"/>
  <c r="GU314" i="44"/>
  <c r="GX314" i="44"/>
  <c r="GW314" i="44"/>
  <c r="GV314" i="44"/>
  <c r="GX239" i="44"/>
  <c r="GW239" i="44"/>
  <c r="GV239" i="44"/>
  <c r="GU239" i="44"/>
  <c r="GX163" i="44"/>
  <c r="GW163" i="44"/>
  <c r="GV163" i="44"/>
  <c r="GU163" i="44"/>
  <c r="GV124" i="44"/>
  <c r="GU124" i="44"/>
  <c r="GX124" i="44"/>
  <c r="GW124" i="44"/>
  <c r="GX512" i="44"/>
  <c r="GW512" i="44"/>
  <c r="GV512" i="44"/>
  <c r="GU512" i="44"/>
  <c r="GX516" i="44"/>
  <c r="GW516" i="44"/>
  <c r="GV516" i="44"/>
  <c r="GU516" i="44"/>
  <c r="GW209" i="44"/>
  <c r="GV209" i="44"/>
  <c r="GU209" i="44"/>
  <c r="GX209" i="44"/>
  <c r="GW422" i="44"/>
  <c r="GV422" i="44"/>
  <c r="GU422" i="44"/>
  <c r="GX422" i="44"/>
  <c r="GV358" i="44"/>
  <c r="GU358" i="44"/>
  <c r="GX358" i="44"/>
  <c r="GW358" i="44"/>
  <c r="GV294" i="44"/>
  <c r="GU294" i="44"/>
  <c r="GX294" i="44"/>
  <c r="GW294" i="44"/>
  <c r="GV171" i="44"/>
  <c r="GU171" i="44"/>
  <c r="GX171" i="44"/>
  <c r="GW171" i="44"/>
  <c r="GW70" i="44"/>
  <c r="GV70" i="44"/>
  <c r="GU70" i="44"/>
  <c r="GX70" i="44"/>
  <c r="GW507" i="44"/>
  <c r="GV507" i="44"/>
  <c r="GU507" i="44"/>
  <c r="GX507" i="44"/>
  <c r="GV318" i="44"/>
  <c r="GU318" i="44"/>
  <c r="GX318" i="44"/>
  <c r="GW318" i="44"/>
  <c r="GX406" i="44"/>
  <c r="GW406" i="44"/>
  <c r="GV406" i="44"/>
  <c r="GU406" i="44"/>
  <c r="GV310" i="44"/>
  <c r="GU310" i="44"/>
  <c r="GX310" i="44"/>
  <c r="GW310" i="44"/>
  <c r="GX495" i="44"/>
  <c r="GW495" i="44"/>
  <c r="GV495" i="44"/>
  <c r="GU495" i="44"/>
  <c r="GX483" i="44"/>
  <c r="GW483" i="44"/>
  <c r="GV483" i="44"/>
  <c r="GU483" i="44"/>
  <c r="GU418" i="44"/>
  <c r="GX418" i="44"/>
  <c r="GW418" i="44"/>
  <c r="GV418" i="44"/>
  <c r="GV362" i="44"/>
  <c r="GU362" i="44"/>
  <c r="GX362" i="44"/>
  <c r="GW362" i="44"/>
  <c r="GV189" i="44"/>
  <c r="GU189" i="44"/>
  <c r="GX189" i="44"/>
  <c r="GW189" i="44"/>
  <c r="GW238" i="44"/>
  <c r="GV238" i="44"/>
  <c r="GU238" i="44"/>
  <c r="GX238" i="44"/>
  <c r="GW195" i="44"/>
  <c r="GV195" i="44"/>
  <c r="GX195" i="44"/>
  <c r="GU195" i="44"/>
  <c r="GV62" i="44"/>
  <c r="GU62" i="44"/>
  <c r="GX62" i="44"/>
  <c r="GW62" i="44"/>
  <c r="GU443" i="44"/>
  <c r="GX443" i="44"/>
  <c r="GW443" i="44"/>
  <c r="GV443" i="44"/>
  <c r="GV378" i="44"/>
  <c r="GU378" i="44"/>
  <c r="GX378" i="44"/>
  <c r="GW378" i="44"/>
  <c r="GV515" i="44"/>
  <c r="GU515" i="44"/>
  <c r="GX515" i="44"/>
  <c r="GW515" i="44"/>
  <c r="GW303" i="44"/>
  <c r="GV303" i="44"/>
  <c r="GU303" i="44"/>
  <c r="GX303" i="44"/>
  <c r="GV339" i="44"/>
  <c r="GU339" i="44"/>
  <c r="GX339" i="44"/>
  <c r="GW339" i="44"/>
  <c r="GW295" i="44"/>
  <c r="GV295" i="44"/>
  <c r="GU295" i="44"/>
  <c r="GX295" i="44"/>
  <c r="GU126" i="44"/>
  <c r="GX126" i="44"/>
  <c r="GW126" i="44"/>
  <c r="GV126" i="44"/>
  <c r="GW158" i="44"/>
  <c r="GV158" i="44"/>
  <c r="GU158" i="44"/>
  <c r="GX158" i="44"/>
  <c r="GU444" i="44"/>
  <c r="GW444" i="44"/>
  <c r="GX444" i="44"/>
  <c r="GV444" i="44"/>
  <c r="GW308" i="44"/>
  <c r="GV308" i="44"/>
  <c r="GU308" i="44"/>
  <c r="GX308" i="44"/>
  <c r="GX466" i="44"/>
  <c r="GW466" i="44"/>
  <c r="GV466" i="44"/>
  <c r="GU466" i="44"/>
  <c r="GV85" i="44"/>
  <c r="GU85" i="44"/>
  <c r="GX85" i="44"/>
  <c r="GW85" i="44"/>
  <c r="GX428" i="44"/>
  <c r="GW428" i="44"/>
  <c r="GV428" i="44"/>
  <c r="GU428" i="44"/>
  <c r="GV267" i="44"/>
  <c r="GU267" i="44"/>
  <c r="GX267" i="44"/>
  <c r="GW267" i="44"/>
  <c r="GV213" i="44"/>
  <c r="GU213" i="44"/>
  <c r="GX213" i="44"/>
  <c r="GW213" i="44"/>
  <c r="GX154" i="44"/>
  <c r="GW154" i="44"/>
  <c r="GV154" i="44"/>
  <c r="GU154" i="44"/>
  <c r="GW494" i="44"/>
  <c r="GV494" i="44"/>
  <c r="GU494" i="44"/>
  <c r="GX494" i="44"/>
  <c r="GW181" i="44"/>
  <c r="GV181" i="44"/>
  <c r="GU181" i="44"/>
  <c r="GX181" i="44"/>
  <c r="GU237" i="44"/>
  <c r="GX237" i="44"/>
  <c r="GW237" i="44"/>
  <c r="GV237" i="44"/>
  <c r="GU253" i="44"/>
  <c r="GX253" i="44"/>
  <c r="GW253" i="44"/>
  <c r="GV253" i="44"/>
  <c r="GU49" i="44"/>
  <c r="GX49" i="44"/>
  <c r="GW49" i="44"/>
  <c r="GV49" i="44"/>
  <c r="GW146" i="44"/>
  <c r="GV146" i="44"/>
  <c r="GU146" i="44"/>
  <c r="GX146" i="44"/>
  <c r="GU506" i="44"/>
  <c r="GX506" i="44"/>
  <c r="GW506" i="44"/>
  <c r="GV506" i="44"/>
  <c r="GW413" i="44"/>
  <c r="GV413" i="44"/>
  <c r="GU413" i="44"/>
  <c r="GX413" i="44"/>
  <c r="GW500" i="44"/>
  <c r="GV500" i="44"/>
  <c r="GU500" i="44"/>
  <c r="GX500" i="44"/>
  <c r="GV522" i="44"/>
  <c r="GU522" i="44"/>
  <c r="GX522" i="44"/>
  <c r="GW522" i="44"/>
  <c r="GX393" i="44"/>
  <c r="GW393" i="44"/>
  <c r="GV393" i="44"/>
  <c r="GU393" i="44"/>
  <c r="GW75" i="44"/>
  <c r="GV75" i="44"/>
  <c r="GU75" i="44"/>
  <c r="GX75" i="44"/>
  <c r="GU188" i="44"/>
  <c r="GX188" i="44"/>
  <c r="GW188" i="44"/>
  <c r="GV188" i="44"/>
  <c r="GU81" i="44"/>
  <c r="GX81" i="44"/>
  <c r="GW81" i="44"/>
  <c r="GV81" i="44"/>
  <c r="GW392" i="44"/>
  <c r="GV392" i="44"/>
  <c r="GU392" i="44"/>
  <c r="GX392" i="44"/>
  <c r="GW396" i="44"/>
  <c r="GV396" i="44"/>
  <c r="GU396" i="44"/>
  <c r="GX396" i="44"/>
  <c r="GU344" i="44"/>
  <c r="GX344" i="44"/>
  <c r="GW344" i="44"/>
  <c r="GV344" i="44"/>
  <c r="GW473" i="44"/>
  <c r="GV473" i="44"/>
  <c r="GU473" i="44"/>
  <c r="GX473" i="44"/>
  <c r="GV405" i="44"/>
  <c r="GU405" i="44"/>
  <c r="GX405" i="44"/>
  <c r="GW405" i="44"/>
  <c r="GV324" i="44"/>
  <c r="GU324" i="44"/>
  <c r="GX324" i="44"/>
  <c r="GW324" i="44"/>
  <c r="GV441" i="44"/>
  <c r="GU441" i="44"/>
  <c r="GX441" i="44"/>
  <c r="GW441" i="44"/>
  <c r="GV229" i="44"/>
  <c r="GU229" i="44"/>
  <c r="GX229" i="44"/>
  <c r="GW229" i="44"/>
  <c r="GU131" i="44"/>
  <c r="GX131" i="44"/>
  <c r="GW131" i="44"/>
  <c r="GV131" i="44"/>
  <c r="AM119" i="48"/>
  <c r="CJ530" i="44"/>
  <c r="CH539" i="44" s="1"/>
  <c r="AJ119" i="48" s="1"/>
  <c r="M139" i="48" s="1"/>
  <c r="BP55" i="49"/>
  <c r="BV54" i="49" s="1"/>
  <c r="FR21" i="52" s="1"/>
  <c r="HH538" i="44"/>
  <c r="AG104" i="51" s="1"/>
  <c r="HK538" i="44"/>
  <c r="AJ104" i="51" s="1"/>
  <c r="K70" i="51" s="1"/>
  <c r="HH539" i="44"/>
  <c r="AG105" i="51" s="1"/>
  <c r="GU479" i="44"/>
  <c r="GX479" i="44"/>
  <c r="GW479" i="44"/>
  <c r="GV479" i="44"/>
  <c r="GV63" i="44"/>
  <c r="GU63" i="44"/>
  <c r="GX63" i="44"/>
  <c r="GW63" i="44"/>
  <c r="GX386" i="44"/>
  <c r="GW386" i="44"/>
  <c r="GV386" i="44"/>
  <c r="GU386" i="44"/>
  <c r="GX235" i="44"/>
  <c r="GW235" i="44"/>
  <c r="GV235" i="44"/>
  <c r="GU235" i="44"/>
  <c r="GU266" i="44"/>
  <c r="GX266" i="44"/>
  <c r="GW266" i="44"/>
  <c r="GV266" i="44"/>
  <c r="GW234" i="44"/>
  <c r="GV234" i="44"/>
  <c r="GU234" i="44"/>
  <c r="GX234" i="44"/>
  <c r="GU187" i="44"/>
  <c r="GX187" i="44"/>
  <c r="GW187" i="44"/>
  <c r="GV187" i="44"/>
  <c r="GW254" i="44"/>
  <c r="GV254" i="44"/>
  <c r="GU254" i="44"/>
  <c r="GX254" i="44"/>
  <c r="GV222" i="44"/>
  <c r="GU222" i="44"/>
  <c r="GX222" i="44"/>
  <c r="GW222" i="44"/>
  <c r="GX285" i="44"/>
  <c r="GW285" i="44"/>
  <c r="GV285" i="44"/>
  <c r="GU285" i="44"/>
  <c r="GX179" i="44"/>
  <c r="GW179" i="44"/>
  <c r="GV179" i="44"/>
  <c r="GU179" i="44"/>
  <c r="GU159" i="44"/>
  <c r="GX159" i="44"/>
  <c r="GW159" i="44"/>
  <c r="GV159" i="44"/>
  <c r="GX144" i="44"/>
  <c r="GW144" i="44"/>
  <c r="GV144" i="44"/>
  <c r="GU144" i="44"/>
  <c r="GU431" i="44"/>
  <c r="GX431" i="44"/>
  <c r="GW431" i="44"/>
  <c r="GV431" i="44"/>
  <c r="GW262" i="44"/>
  <c r="GV262" i="44"/>
  <c r="GU262" i="44"/>
  <c r="GX262" i="44"/>
  <c r="GV120" i="44"/>
  <c r="GU120" i="44"/>
  <c r="GX120" i="44"/>
  <c r="GW120" i="44"/>
  <c r="GX110" i="44"/>
  <c r="GW110" i="44"/>
  <c r="GV110" i="44"/>
  <c r="GU110" i="44"/>
  <c r="GU102" i="44"/>
  <c r="GX102" i="44"/>
  <c r="GW102" i="44"/>
  <c r="GV102" i="44"/>
  <c r="GW78" i="44"/>
  <c r="GV78" i="44"/>
  <c r="GU78" i="44"/>
  <c r="GX78" i="44"/>
  <c r="GW246" i="44"/>
  <c r="GV246" i="44"/>
  <c r="GU246" i="44"/>
  <c r="GX246" i="44"/>
  <c r="GV155" i="44"/>
  <c r="GU155" i="44"/>
  <c r="GX155" i="44"/>
  <c r="GW155" i="44"/>
  <c r="GU499" i="44"/>
  <c r="GX499" i="44"/>
  <c r="GW499" i="44"/>
  <c r="GV499" i="44"/>
  <c r="GU47" i="44"/>
  <c r="GX47" i="44"/>
  <c r="GW47" i="44"/>
  <c r="GV47" i="44"/>
  <c r="GV114" i="44"/>
  <c r="GU114" i="44"/>
  <c r="GX114" i="44"/>
  <c r="GW114" i="44"/>
  <c r="GU98" i="44"/>
  <c r="GX98" i="44"/>
  <c r="GW98" i="44"/>
  <c r="GV98" i="44"/>
  <c r="GU82" i="44"/>
  <c r="GX82" i="44"/>
  <c r="GW82" i="44"/>
  <c r="GV82" i="44"/>
  <c r="GU66" i="44"/>
  <c r="GX66" i="44"/>
  <c r="GW66" i="44"/>
  <c r="GV66" i="44"/>
  <c r="GV50" i="44"/>
  <c r="GU50" i="44"/>
  <c r="GX50" i="44"/>
  <c r="GW50" i="44"/>
  <c r="GW410" i="44"/>
  <c r="GV410" i="44"/>
  <c r="GU410" i="44"/>
  <c r="GX410" i="44"/>
  <c r="GV226" i="44"/>
  <c r="GU226" i="44"/>
  <c r="GX226" i="44"/>
  <c r="GW226" i="44"/>
  <c r="GX277" i="44"/>
  <c r="GW277" i="44"/>
  <c r="GV277" i="44"/>
  <c r="GU277" i="44"/>
  <c r="GV199" i="44"/>
  <c r="GU199" i="44"/>
  <c r="GX199" i="44"/>
  <c r="GW199" i="44"/>
  <c r="GW211" i="44"/>
  <c r="GV211" i="44"/>
  <c r="GU211" i="44"/>
  <c r="GX211" i="44"/>
  <c r="GU382" i="44"/>
  <c r="GX382" i="44"/>
  <c r="GW382" i="44"/>
  <c r="GV382" i="44"/>
  <c r="GW273" i="44"/>
  <c r="GV273" i="44"/>
  <c r="GU273" i="44"/>
  <c r="GX273" i="44"/>
  <c r="GW31" i="44"/>
  <c r="GV31" i="44"/>
  <c r="GU31" i="44"/>
  <c r="GX31" i="44"/>
  <c r="GV30" i="44"/>
  <c r="GU30" i="44"/>
  <c r="GX30" i="44"/>
  <c r="GW30" i="44"/>
  <c r="GU491" i="44"/>
  <c r="GX491" i="44"/>
  <c r="GV491" i="44"/>
  <c r="GW491" i="44"/>
  <c r="GU398" i="44"/>
  <c r="GX398" i="44"/>
  <c r="GW398" i="44"/>
  <c r="GV398" i="44"/>
  <c r="GW354" i="44"/>
  <c r="GV354" i="44"/>
  <c r="GU354" i="44"/>
  <c r="GX354" i="44"/>
  <c r="GX298" i="44"/>
  <c r="GW298" i="44"/>
  <c r="GV298" i="44"/>
  <c r="GU298" i="44"/>
  <c r="GV251" i="44"/>
  <c r="GU251" i="44"/>
  <c r="GX251" i="44"/>
  <c r="GW251" i="44"/>
  <c r="GU203" i="44"/>
  <c r="GX203" i="44"/>
  <c r="GW203" i="44"/>
  <c r="GV203" i="44"/>
  <c r="GX282" i="44"/>
  <c r="GW282" i="44"/>
  <c r="GV282" i="44"/>
  <c r="GU282" i="44"/>
  <c r="GX121" i="44"/>
  <c r="GW121" i="44"/>
  <c r="GV121" i="44"/>
  <c r="GU121" i="44"/>
  <c r="GU242" i="44"/>
  <c r="GX242" i="44"/>
  <c r="GW242" i="44"/>
  <c r="GV242" i="44"/>
  <c r="GX359" i="44"/>
  <c r="GW359" i="44"/>
  <c r="GV359" i="44"/>
  <c r="GU359" i="44"/>
  <c r="GW319" i="44"/>
  <c r="GV319" i="44"/>
  <c r="GX319" i="44"/>
  <c r="GU319" i="44"/>
  <c r="GW105" i="44"/>
  <c r="GV105" i="44"/>
  <c r="GU105" i="44"/>
  <c r="GX105" i="44"/>
  <c r="GW511" i="44"/>
  <c r="GV511" i="44"/>
  <c r="GU511" i="44"/>
  <c r="GX511" i="44"/>
  <c r="GW287" i="44"/>
  <c r="GV287" i="44"/>
  <c r="GU287" i="44"/>
  <c r="GX287" i="44"/>
  <c r="GU420" i="44"/>
  <c r="GX420" i="44"/>
  <c r="GW420" i="44"/>
  <c r="GV420" i="44"/>
  <c r="GV57" i="44"/>
  <c r="GU57" i="44"/>
  <c r="GX57" i="44"/>
  <c r="GW57" i="44"/>
  <c r="GU395" i="44"/>
  <c r="GX395" i="44"/>
  <c r="GW395" i="44"/>
  <c r="GV395" i="44"/>
  <c r="GU391" i="44"/>
  <c r="GX391" i="44"/>
  <c r="GW391" i="44"/>
  <c r="GV391" i="44"/>
  <c r="GU100" i="44"/>
  <c r="GX100" i="44"/>
  <c r="GW100" i="44"/>
  <c r="GV100" i="44"/>
  <c r="GV129" i="44"/>
  <c r="GU129" i="44"/>
  <c r="GX129" i="44"/>
  <c r="GW129" i="44"/>
  <c r="GX125" i="44"/>
  <c r="GW125" i="44"/>
  <c r="GV125" i="44"/>
  <c r="GU125" i="44"/>
  <c r="GW202" i="44"/>
  <c r="GV202" i="44"/>
  <c r="GU202" i="44"/>
  <c r="GX202" i="44"/>
  <c r="GV162" i="44"/>
  <c r="GU162" i="44"/>
  <c r="GX162" i="44"/>
  <c r="GW162" i="44"/>
  <c r="GU461" i="44"/>
  <c r="GX461" i="44"/>
  <c r="GW461" i="44"/>
  <c r="GV461" i="44"/>
  <c r="GU182" i="44"/>
  <c r="GX182" i="44"/>
  <c r="GW182" i="44"/>
  <c r="GV182" i="44"/>
  <c r="GU385" i="44"/>
  <c r="GX385" i="44"/>
  <c r="GW385" i="44"/>
  <c r="GV385" i="44"/>
  <c r="GX464" i="44"/>
  <c r="GU464" i="44"/>
  <c r="GW464" i="44"/>
  <c r="GV464" i="44"/>
  <c r="GV317" i="44"/>
  <c r="GU317" i="44"/>
  <c r="GX317" i="44"/>
  <c r="GW317" i="44"/>
  <c r="GW156" i="44"/>
  <c r="GV156" i="44"/>
  <c r="GU156" i="44"/>
  <c r="GX156" i="44"/>
  <c r="GU113" i="44"/>
  <c r="GX113" i="44"/>
  <c r="GW113" i="44"/>
  <c r="GV113" i="44"/>
  <c r="GW489" i="44"/>
  <c r="GV489" i="44"/>
  <c r="GU489" i="44"/>
  <c r="GX489" i="44"/>
  <c r="GX373" i="44"/>
  <c r="GW373" i="44"/>
  <c r="GV373" i="44"/>
  <c r="GU373" i="44"/>
  <c r="GU384" i="44"/>
  <c r="GX384" i="44"/>
  <c r="GW384" i="44"/>
  <c r="GV384" i="44"/>
  <c r="GU336" i="44"/>
  <c r="GX336" i="44"/>
  <c r="GW336" i="44"/>
  <c r="GV336" i="44"/>
  <c r="GX260" i="44"/>
  <c r="GW260" i="44"/>
  <c r="GV260" i="44"/>
  <c r="GU260" i="44"/>
  <c r="GW526" i="44"/>
  <c r="GV526" i="44"/>
  <c r="GU526" i="44"/>
  <c r="GX526" i="44"/>
  <c r="GX168" i="44"/>
  <c r="GW168" i="44"/>
  <c r="GV168" i="44"/>
  <c r="GU168" i="44"/>
  <c r="AN119" i="48"/>
  <c r="AO118" i="48"/>
  <c r="BP56" i="49"/>
  <c r="BV55" i="49" s="1"/>
  <c r="BV65" i="49"/>
  <c r="AM104" i="51"/>
  <c r="I22" i="48"/>
  <c r="AH158" i="48" s="1"/>
  <c r="I22" i="51"/>
  <c r="G22" i="51"/>
  <c r="H39" i="51"/>
  <c r="I43" i="51" s="1"/>
  <c r="K39" i="51"/>
  <c r="L43" i="51" s="1"/>
  <c r="E39" i="51"/>
  <c r="B34" i="51"/>
  <c r="AH97" i="51"/>
  <c r="AJ137" i="51" s="1"/>
  <c r="HU21" i="52" s="1"/>
  <c r="AM97" i="51"/>
  <c r="AM98" i="51"/>
  <c r="AM96" i="51"/>
  <c r="H30" i="51"/>
  <c r="I33" i="51"/>
  <c r="E39" i="48"/>
  <c r="F43" i="48" s="1"/>
  <c r="AI98" i="51"/>
  <c r="AG98" i="51"/>
  <c r="I21" i="48"/>
  <c r="AJ140" i="48" s="1"/>
  <c r="AJ145" i="48" s="1"/>
  <c r="G21" i="51"/>
  <c r="I21" i="51"/>
  <c r="D21" i="51" s="1"/>
  <c r="G55" i="51" s="1"/>
  <c r="F33" i="51"/>
  <c r="E30" i="51"/>
  <c r="J21" i="48"/>
  <c r="AI96" i="51"/>
  <c r="AL96" i="51"/>
  <c r="H70" i="51" s="1"/>
  <c r="AH96" i="51"/>
  <c r="AK96" i="51"/>
  <c r="G70" i="51" s="1"/>
  <c r="AK98" i="51"/>
  <c r="G72" i="51" s="1"/>
  <c r="AH98" i="51"/>
  <c r="L33" i="51"/>
  <c r="K30" i="51"/>
  <c r="AG96" i="51"/>
  <c r="N39" i="48"/>
  <c r="N40" i="48" s="1"/>
  <c r="AL97" i="51"/>
  <c r="AI97" i="51"/>
  <c r="AJ138" i="51" s="1"/>
  <c r="AY65" i="49"/>
  <c r="AS38" i="49"/>
  <c r="AY37" i="49" s="1"/>
  <c r="DO22" i="52" s="1"/>
  <c r="DQ22" i="52" s="1"/>
  <c r="AS46" i="49"/>
  <c r="AY45" i="49" s="1"/>
  <c r="EK22" i="52" s="1"/>
  <c r="EX536" i="44"/>
  <c r="EQ536" i="44"/>
  <c r="CU530" i="44"/>
  <c r="CI541" i="44" s="1"/>
  <c r="AK121" i="48" s="1"/>
  <c r="O140" i="48" s="1"/>
  <c r="CE540" i="44"/>
  <c r="AG120" i="48" s="1"/>
  <c r="BK105" i="48" s="1"/>
  <c r="CQ89" i="48"/>
  <c r="CS134" i="48"/>
  <c r="EL531" i="44"/>
  <c r="CK530" i="44"/>
  <c r="CI539" i="44" s="1"/>
  <c r="AK119" i="48" s="1"/>
  <c r="M140" i="48" s="1"/>
  <c r="CE539" i="44"/>
  <c r="CG530" i="44"/>
  <c r="CJ538" i="44" s="1"/>
  <c r="AL118" i="48" s="1"/>
  <c r="L141" i="48" s="1"/>
  <c r="CY530" i="44"/>
  <c r="U32" i="46"/>
  <c r="CV530" i="44"/>
  <c r="CJ541" i="44" s="1"/>
  <c r="AL121" i="48" s="1"/>
  <c r="DA530" i="44"/>
  <c r="BL98" i="48"/>
  <c r="BL107" i="48"/>
  <c r="BM22" i="52" s="1"/>
  <c r="CL530" i="44"/>
  <c r="CJ539" i="44" s="1"/>
  <c r="AL119" i="48" s="1"/>
  <c r="M141" i="48" s="1"/>
  <c r="CG539" i="44"/>
  <c r="AI119" i="48" s="1"/>
  <c r="BK98" i="48" s="1"/>
  <c r="CQ530" i="44"/>
  <c r="CJ540" i="44" s="1"/>
  <c r="AL120" i="48" s="1"/>
  <c r="N141" i="48" s="1"/>
  <c r="CG540" i="44"/>
  <c r="AI120" i="48" s="1"/>
  <c r="BK107" i="48" s="1"/>
  <c r="BL22" i="52" s="1"/>
  <c r="FB531" i="44"/>
  <c r="CP530" i="44"/>
  <c r="CI540" i="44" s="1"/>
  <c r="AK120" i="48" s="1"/>
  <c r="N140" i="48" s="1"/>
  <c r="BK125" i="48"/>
  <c r="FI531" i="44"/>
  <c r="FC531" i="44"/>
  <c r="CF530" i="44"/>
  <c r="CI538" i="44" s="1"/>
  <c r="AK118" i="48" s="1"/>
  <c r="L140" i="48" s="1"/>
  <c r="CT530" i="44"/>
  <c r="CH541" i="44" s="1"/>
  <c r="AJ121" i="48" s="1"/>
  <c r="L31" i="46"/>
  <c r="N31" i="46"/>
  <c r="AL113" i="48"/>
  <c r="AO113" i="48"/>
  <c r="AK104" i="48"/>
  <c r="BB89" i="48" s="1"/>
  <c r="H45" i="46"/>
  <c r="N30" i="46"/>
  <c r="L30" i="46"/>
  <c r="AL112" i="48"/>
  <c r="AL111" i="48"/>
  <c r="G85" i="48" s="1"/>
  <c r="I19" i="44"/>
  <c r="N19" i="44" s="1"/>
  <c r="N19" i="43"/>
  <c r="EU531" i="44"/>
  <c r="D52" i="44"/>
  <c r="BD528" i="44"/>
  <c r="K40" i="48"/>
  <c r="I54" i="46"/>
  <c r="K53" i="46"/>
  <c r="I55" i="46"/>
  <c r="G30" i="46"/>
  <c r="H30" i="46" s="1"/>
  <c r="F23" i="46"/>
  <c r="EJ531" i="44"/>
  <c r="EX529" i="44"/>
  <c r="C31" i="46"/>
  <c r="D31" i="46" s="1"/>
  <c r="EQ529" i="44"/>
  <c r="E30" i="46"/>
  <c r="F30" i="46" s="1"/>
  <c r="ES528" i="44"/>
  <c r="EZ528" i="44"/>
  <c r="FG528" i="44"/>
  <c r="EX528" i="44"/>
  <c r="Y533" i="43"/>
  <c r="AE533" i="43"/>
  <c r="AF533" i="43"/>
  <c r="AH533" i="43"/>
  <c r="AK533" i="43"/>
  <c r="AM533" i="43"/>
  <c r="AI533" i="43"/>
  <c r="AJ533" i="43"/>
  <c r="AB533" i="43"/>
  <c r="AD533" i="43"/>
  <c r="AQ533" i="43"/>
  <c r="AR533" i="43"/>
  <c r="AS533" i="43"/>
  <c r="AG533" i="43"/>
  <c r="AN533" i="43"/>
  <c r="Z533" i="43"/>
  <c r="AL533" i="43"/>
  <c r="X533" i="43"/>
  <c r="AA533" i="43"/>
  <c r="AO533" i="43"/>
  <c r="W533" i="43"/>
  <c r="AP533" i="43"/>
  <c r="AC533" i="43"/>
  <c r="FE528" i="44"/>
  <c r="FA528" i="44"/>
  <c r="EQ528" i="44"/>
  <c r="FF528" i="44"/>
  <c r="EY528" i="44"/>
  <c r="FH528" i="44"/>
  <c r="E42" i="48"/>
  <c r="C30" i="46"/>
  <c r="BW541" i="44"/>
  <c r="K41" i="48"/>
  <c r="BV542" i="44"/>
  <c r="BV543" i="44" s="1"/>
  <c r="P71" i="48" s="1"/>
  <c r="BV539" i="44"/>
  <c r="H31" i="48"/>
  <c r="AM112" i="48"/>
  <c r="AM111" i="48"/>
  <c r="AM113" i="48"/>
  <c r="AM110" i="48"/>
  <c r="N29" i="48"/>
  <c r="AH95" i="48" s="1"/>
  <c r="AA533" i="44"/>
  <c r="AR533" i="44"/>
  <c r="AN533" i="44"/>
  <c r="AI533" i="44"/>
  <c r="AD533" i="44"/>
  <c r="AX533" i="44"/>
  <c r="AL533" i="44"/>
  <c r="X533" i="44"/>
  <c r="AK533" i="44"/>
  <c r="AP533" i="44"/>
  <c r="AJ533" i="44"/>
  <c r="AC533" i="44"/>
  <c r="W533" i="44"/>
  <c r="AF533" i="44"/>
  <c r="AO533" i="44"/>
  <c r="AH533" i="44"/>
  <c r="AB533" i="44"/>
  <c r="AG533" i="44"/>
  <c r="Z533" i="44"/>
  <c r="AS533" i="44"/>
  <c r="AQ533" i="44"/>
  <c r="AY533" i="44"/>
  <c r="Y533" i="44"/>
  <c r="AM533" i="44"/>
  <c r="AE533" i="44"/>
  <c r="L18" i="49"/>
  <c r="I30" i="46"/>
  <c r="J30" i="46" s="1"/>
  <c r="W554" i="43"/>
  <c r="E28" i="49" s="1"/>
  <c r="F15" i="49"/>
  <c r="EZ529" i="44"/>
  <c r="FG529" i="44"/>
  <c r="ES529" i="44"/>
  <c r="G31" i="46"/>
  <c r="BV541" i="44"/>
  <c r="H41" i="48"/>
  <c r="H42" i="48" s="1"/>
  <c r="BX539" i="44"/>
  <c r="BX542" i="44"/>
  <c r="BX543" i="44" s="1"/>
  <c r="R71" i="48" s="1"/>
  <c r="N31" i="48"/>
  <c r="DO531" i="44"/>
  <c r="B34" i="48"/>
  <c r="W556" i="43"/>
  <c r="E30" i="49" s="1"/>
  <c r="W555" i="43"/>
  <c r="E29" i="49" s="1"/>
  <c r="H15" i="49"/>
  <c r="B44" i="48"/>
  <c r="ER528" i="44"/>
  <c r="AZ531" i="44"/>
  <c r="J22" i="48"/>
  <c r="ET528" i="44"/>
  <c r="K29" i="48"/>
  <c r="AH94" i="48" s="1"/>
  <c r="BW542" i="44"/>
  <c r="BW543" i="44" s="1"/>
  <c r="Q71" i="48" s="1"/>
  <c r="BW539" i="44"/>
  <c r="K31" i="48"/>
  <c r="D16" i="49"/>
  <c r="E23" i="46"/>
  <c r="E116" i="49"/>
  <c r="L17" i="49"/>
  <c r="H40" i="48"/>
  <c r="BY542" i="44"/>
  <c r="BY543" i="44" s="1"/>
  <c r="BY539" i="44"/>
  <c r="AN111" i="48"/>
  <c r="AN113" i="48"/>
  <c r="AN112" i="48"/>
  <c r="AN110" i="48"/>
  <c r="BX541" i="44"/>
  <c r="N41" i="48"/>
  <c r="BU542" i="44"/>
  <c r="BU543" i="44" s="1"/>
  <c r="O71" i="48" s="1"/>
  <c r="BU539" i="44"/>
  <c r="E31" i="48"/>
  <c r="AV533" i="44"/>
  <c r="W554" i="44"/>
  <c r="N28" i="49" s="1"/>
  <c r="F17" i="49"/>
  <c r="H46" i="46"/>
  <c r="C21" i="48"/>
  <c r="AH140" i="48" s="1"/>
  <c r="AF152" i="48" s="1"/>
  <c r="H29" i="48"/>
  <c r="AH93" i="48" s="1"/>
  <c r="E115" i="49"/>
  <c r="L15" i="49"/>
  <c r="C24" i="46"/>
  <c r="E22" i="46"/>
  <c r="D14" i="49"/>
  <c r="AW533" i="44"/>
  <c r="ER529" i="44"/>
  <c r="FF529" i="44"/>
  <c r="FG534" i="44" s="1"/>
  <c r="BR44" i="49" s="1"/>
  <c r="BU43" i="49" s="1"/>
  <c r="EY529" i="44"/>
  <c r="E31" i="46"/>
  <c r="F31" i="46" s="1"/>
  <c r="ET529" i="44"/>
  <c r="FA529" i="44"/>
  <c r="FH529" i="44"/>
  <c r="I31" i="46"/>
  <c r="J31" i="46" s="1"/>
  <c r="E29" i="48"/>
  <c r="AH92" i="48" s="1"/>
  <c r="CR123" i="48" l="1"/>
  <c r="O86" i="48"/>
  <c r="H40" i="51"/>
  <c r="EM22" i="52"/>
  <c r="EK73" i="52" s="1"/>
  <c r="DU529" i="43"/>
  <c r="DW535" i="43"/>
  <c r="ER534" i="43"/>
  <c r="EA537" i="43"/>
  <c r="DZ537" i="43" s="1"/>
  <c r="DV537" i="43"/>
  <c r="AT56" i="49" s="1"/>
  <c r="E81" i="49" s="1"/>
  <c r="O87" i="48"/>
  <c r="C23" i="51"/>
  <c r="D23" i="51" s="1"/>
  <c r="E40" i="48"/>
  <c r="AS44" i="49"/>
  <c r="AY43" i="49" s="1"/>
  <c r="EK20" i="52" s="1"/>
  <c r="AT46" i="49"/>
  <c r="F56" i="49" s="1"/>
  <c r="O85" i="48"/>
  <c r="AJ97" i="51"/>
  <c r="F71" i="51" s="1"/>
  <c r="K40" i="51"/>
  <c r="K34" i="51"/>
  <c r="AU29" i="49"/>
  <c r="AX28" i="49" s="1"/>
  <c r="CT22" i="52" s="1"/>
  <c r="CU22" i="52" s="1"/>
  <c r="CS73" i="52" s="1"/>
  <c r="AT29" i="49"/>
  <c r="D56" i="49" s="1"/>
  <c r="E22" i="48"/>
  <c r="F22" i="48" s="1"/>
  <c r="F56" i="48" s="1"/>
  <c r="BP46" i="49"/>
  <c r="BV45" i="49" s="1"/>
  <c r="EV22" i="52" s="1"/>
  <c r="K44" i="51"/>
  <c r="E34" i="51"/>
  <c r="H44" i="51"/>
  <c r="AH152" i="48"/>
  <c r="AH154" i="48" s="1"/>
  <c r="AO154" i="48" s="1"/>
  <c r="CA134" i="48"/>
  <c r="H34" i="51"/>
  <c r="AJ96" i="51"/>
  <c r="F70" i="51" s="1"/>
  <c r="AP96" i="51"/>
  <c r="BD138" i="51"/>
  <c r="BL138" i="51" s="1"/>
  <c r="IF22" i="52"/>
  <c r="IH22" i="52" s="1"/>
  <c r="P88" i="48"/>
  <c r="BV56" i="49"/>
  <c r="FR22" i="52"/>
  <c r="FR19" i="52" s="1"/>
  <c r="AK138" i="51"/>
  <c r="AS138" i="51" s="1"/>
  <c r="HU22" i="52"/>
  <c r="HW22" i="52" s="1"/>
  <c r="DO73" i="52"/>
  <c r="DP73" i="52"/>
  <c r="CR97" i="48"/>
  <c r="CT133" i="48" s="1"/>
  <c r="AP21" i="52"/>
  <c r="CR105" i="48"/>
  <c r="BL20" i="52"/>
  <c r="BL19" i="52" s="1"/>
  <c r="AT140" i="48"/>
  <c r="AP140" i="48" s="1"/>
  <c r="CR98" i="48"/>
  <c r="AP22" i="52"/>
  <c r="BZ89" i="48"/>
  <c r="CB89" i="48" s="1"/>
  <c r="CJ89" i="48" s="1"/>
  <c r="J22" i="52"/>
  <c r="CR89" i="48"/>
  <c r="CR90" i="48" s="1"/>
  <c r="T22" i="52"/>
  <c r="V22" i="52" s="1"/>
  <c r="CH19" i="52"/>
  <c r="CQ98" i="48"/>
  <c r="AQ22" i="52"/>
  <c r="BN22" i="52"/>
  <c r="BL73" i="52" s="1"/>
  <c r="GW528" i="44"/>
  <c r="GW531" i="44" s="1"/>
  <c r="E44" i="48"/>
  <c r="AP106" i="51"/>
  <c r="D22" i="48"/>
  <c r="G56" i="48" s="1"/>
  <c r="GU528" i="44"/>
  <c r="GU531" i="44" s="1"/>
  <c r="GV528" i="44"/>
  <c r="GV531" i="44" s="1"/>
  <c r="GX528" i="44"/>
  <c r="GX531" i="44" s="1"/>
  <c r="ES535" i="44"/>
  <c r="EQ534" i="44"/>
  <c r="EX535" i="44"/>
  <c r="EZ534" i="44"/>
  <c r="BR36" i="49" s="1"/>
  <c r="BU35" i="49" s="1"/>
  <c r="EA20" i="52" s="1"/>
  <c r="AP104" i="51"/>
  <c r="FG535" i="44"/>
  <c r="BR45" i="49" s="1"/>
  <c r="BU44" i="49" s="1"/>
  <c r="BU46" i="49" s="1"/>
  <c r="EQ535" i="44"/>
  <c r="EZ535" i="44"/>
  <c r="BR37" i="49" s="1"/>
  <c r="BU36" i="49" s="1"/>
  <c r="EA21" i="52" s="1"/>
  <c r="FE531" i="44"/>
  <c r="FE534" i="44"/>
  <c r="EX534" i="44"/>
  <c r="ES534" i="44"/>
  <c r="AG119" i="48"/>
  <c r="BK96" i="48" s="1"/>
  <c r="K71" i="51"/>
  <c r="H90" i="51"/>
  <c r="H92" i="51"/>
  <c r="M71" i="51"/>
  <c r="H91" i="51"/>
  <c r="L71" i="51"/>
  <c r="FE535" i="44"/>
  <c r="BR56" i="49"/>
  <c r="BU55" i="49" s="1"/>
  <c r="EA537" i="44"/>
  <c r="H22" i="51"/>
  <c r="E56" i="51" s="1"/>
  <c r="D22" i="51"/>
  <c r="G56" i="51" s="1"/>
  <c r="F22" i="51"/>
  <c r="F56" i="51" s="1"/>
  <c r="H71" i="51"/>
  <c r="E92" i="51"/>
  <c r="AJ136" i="51"/>
  <c r="HU20" i="52" s="1"/>
  <c r="AP97" i="51"/>
  <c r="E93" i="51" s="1"/>
  <c r="E112" i="51" s="1"/>
  <c r="AP98" i="51"/>
  <c r="G71" i="51"/>
  <c r="E91" i="51"/>
  <c r="AK106" i="48"/>
  <c r="T31" i="51"/>
  <c r="F43" i="51"/>
  <c r="E44" i="51" s="1"/>
  <c r="E40" i="51"/>
  <c r="AS36" i="49"/>
  <c r="AY35" i="49" s="1"/>
  <c r="DO20" i="52" s="1"/>
  <c r="E23" i="51"/>
  <c r="F23" i="51" s="1"/>
  <c r="F21" i="51"/>
  <c r="F55" i="51" s="1"/>
  <c r="H21" i="51"/>
  <c r="E55" i="51" s="1"/>
  <c r="AJ98" i="51"/>
  <c r="F72" i="51" s="1"/>
  <c r="AS45" i="49"/>
  <c r="AY44" i="49" s="1"/>
  <c r="AT38" i="49"/>
  <c r="E56" i="49" s="1"/>
  <c r="AU36" i="49"/>
  <c r="AX35" i="49" s="1"/>
  <c r="DP20" i="52" s="1"/>
  <c r="AU44" i="49"/>
  <c r="AX43" i="49" s="1"/>
  <c r="AU37" i="49"/>
  <c r="AX36" i="49" s="1"/>
  <c r="DP21" i="52" s="1"/>
  <c r="AU45" i="49"/>
  <c r="AX44" i="49" s="1"/>
  <c r="EL21" i="52" s="1"/>
  <c r="AU56" i="49"/>
  <c r="AX55" i="49" s="1"/>
  <c r="S31" i="46"/>
  <c r="P86" i="48"/>
  <c r="ER536" i="44"/>
  <c r="BQ29" i="49" s="1"/>
  <c r="D69" i="49" s="1"/>
  <c r="BP29" i="49"/>
  <c r="BV28" i="49" s="1"/>
  <c r="DD22" i="52" s="1"/>
  <c r="DF22" i="52" s="1"/>
  <c r="EY536" i="44"/>
  <c r="BQ38" i="49" s="1"/>
  <c r="E69" i="49" s="1"/>
  <c r="BP38" i="49"/>
  <c r="BV37" i="49" s="1"/>
  <c r="DZ22" i="52" s="1"/>
  <c r="EB22" i="52" s="1"/>
  <c r="AZ37" i="49"/>
  <c r="BH37" i="49" s="1"/>
  <c r="AZ45" i="49"/>
  <c r="BH45" i="49" s="1"/>
  <c r="AM158" i="48"/>
  <c r="AM160" i="48" s="1"/>
  <c r="AK159" i="48" s="1"/>
  <c r="AH160" i="48"/>
  <c r="AO160" i="48" s="1"/>
  <c r="BK110" i="48"/>
  <c r="CR107" i="48"/>
  <c r="BL122" i="48"/>
  <c r="CQ107" i="48"/>
  <c r="AG158" i="48"/>
  <c r="AG160" i="48" s="1"/>
  <c r="AL160" i="48" s="1"/>
  <c r="BG528" i="44"/>
  <c r="Q85" i="48"/>
  <c r="Q30" i="46"/>
  <c r="D528" i="44"/>
  <c r="I23" i="46" s="1"/>
  <c r="BH528" i="44"/>
  <c r="O88" i="48"/>
  <c r="O139" i="48"/>
  <c r="Q88" i="48"/>
  <c r="O141" i="48"/>
  <c r="AF154" i="48"/>
  <c r="AK154" i="48" s="1"/>
  <c r="AF140" i="48"/>
  <c r="G87" i="48"/>
  <c r="H141" i="48"/>
  <c r="G86" i="48"/>
  <c r="G141" i="48"/>
  <c r="G84" i="48"/>
  <c r="E141" i="48"/>
  <c r="Q86" i="48"/>
  <c r="H32" i="48"/>
  <c r="K119" i="48" s="1"/>
  <c r="AL93" i="48"/>
  <c r="AP93" i="48" s="1"/>
  <c r="Q87" i="48"/>
  <c r="E32" i="48"/>
  <c r="K118" i="48" s="1"/>
  <c r="AL92" i="48"/>
  <c r="AP92" i="48" s="1"/>
  <c r="D21" i="48"/>
  <c r="G55" i="48" s="1"/>
  <c r="E21" i="48"/>
  <c r="F21" i="48" s="1"/>
  <c r="F55" i="48" s="1"/>
  <c r="K32" i="48"/>
  <c r="K120" i="48" s="1"/>
  <c r="AL94" i="48"/>
  <c r="AP94" i="48" s="1"/>
  <c r="P85" i="48"/>
  <c r="P87" i="48"/>
  <c r="N32" i="48"/>
  <c r="K121" i="48" s="1"/>
  <c r="AL95" i="48"/>
  <c r="AP95" i="48" s="1"/>
  <c r="AH97" i="48"/>
  <c r="H31" i="46"/>
  <c r="Q31" i="46"/>
  <c r="P30" i="51" s="1"/>
  <c r="BB136" i="51" s="1"/>
  <c r="IG20" i="52" s="1"/>
  <c r="D30" i="46"/>
  <c r="S30" i="46"/>
  <c r="R29" i="51" s="1"/>
  <c r="AI137" i="51" s="1"/>
  <c r="BB122" i="48"/>
  <c r="BB98" i="48"/>
  <c r="BB107" i="48"/>
  <c r="N32" i="46"/>
  <c r="L32" i="46"/>
  <c r="BF528" i="44"/>
  <c r="O22" i="51" s="1"/>
  <c r="P22" i="51" s="1"/>
  <c r="S21" i="51"/>
  <c r="D546" i="44"/>
  <c r="EZ531" i="44"/>
  <c r="FG531" i="44"/>
  <c r="EX531" i="44"/>
  <c r="G32" i="46"/>
  <c r="C32" i="46"/>
  <c r="D32" i="46" s="1"/>
  <c r="E32" i="46"/>
  <c r="F32" i="46" s="1"/>
  <c r="G22" i="48"/>
  <c r="H22" i="48" s="1"/>
  <c r="E56" i="48" s="1"/>
  <c r="FA531" i="44"/>
  <c r="ES531" i="44"/>
  <c r="FH531" i="44"/>
  <c r="EQ531" i="44"/>
  <c r="EY531" i="44"/>
  <c r="FF531" i="44"/>
  <c r="F24" i="46"/>
  <c r="I33" i="48"/>
  <c r="H34" i="48" s="1"/>
  <c r="H30" i="48"/>
  <c r="C23" i="48"/>
  <c r="D23" i="48" s="1"/>
  <c r="ET531" i="44"/>
  <c r="ER531" i="44"/>
  <c r="I32" i="46"/>
  <c r="J32" i="46" s="1"/>
  <c r="R72" i="48"/>
  <c r="R70" i="48"/>
  <c r="D18" i="49"/>
  <c r="L19" i="49" s="1"/>
  <c r="E24" i="46"/>
  <c r="E117" i="49"/>
  <c r="M115" i="49"/>
  <c r="D40" i="46"/>
  <c r="F40" i="46"/>
  <c r="J40" i="46"/>
  <c r="P70" i="48"/>
  <c r="P72" i="48"/>
  <c r="H40" i="46"/>
  <c r="O33" i="48"/>
  <c r="N34" i="48" s="1"/>
  <c r="N30" i="48"/>
  <c r="K42" i="48"/>
  <c r="L43" i="48"/>
  <c r="K44" i="48" s="1"/>
  <c r="F33" i="48"/>
  <c r="E34" i="48" s="1"/>
  <c r="E30" i="48"/>
  <c r="N42" i="48"/>
  <c r="O43" i="48"/>
  <c r="N44" i="48" s="1"/>
  <c r="I43" i="48"/>
  <c r="H44" i="48" s="1"/>
  <c r="Q70" i="48"/>
  <c r="Q72" i="48"/>
  <c r="O70" i="48"/>
  <c r="O72" i="48"/>
  <c r="K30" i="48"/>
  <c r="L33" i="48"/>
  <c r="K34" i="48" s="1"/>
  <c r="H24" i="46"/>
  <c r="G24" i="46"/>
  <c r="D528" i="43"/>
  <c r="I22" i="46" s="1"/>
  <c r="D546" i="43"/>
  <c r="EL73" i="52" l="1"/>
  <c r="EA535" i="43"/>
  <c r="DZ535" i="43" s="1"/>
  <c r="DV535" i="43"/>
  <c r="AT54" i="49" s="1"/>
  <c r="E79" i="49" s="1"/>
  <c r="BW45" i="49"/>
  <c r="CE45" i="49" s="1"/>
  <c r="CS98" i="48"/>
  <c r="DA98" i="48" s="1"/>
  <c r="E90" i="51"/>
  <c r="AU28" i="49"/>
  <c r="AX27" i="49" s="1"/>
  <c r="CT21" i="52" s="1"/>
  <c r="AU55" i="49"/>
  <c r="AX54" i="49" s="1"/>
  <c r="AU27" i="49"/>
  <c r="AX26" i="49" s="1"/>
  <c r="CT20" i="52" s="1"/>
  <c r="AZ28" i="49"/>
  <c r="BH28" i="49" s="1"/>
  <c r="AG152" i="48"/>
  <c r="AG154" i="48" s="1"/>
  <c r="AL154" i="48" s="1"/>
  <c r="AM152" i="48"/>
  <c r="AM154" i="48" s="1"/>
  <c r="CT73" i="52"/>
  <c r="DD73" i="52"/>
  <c r="DE73" i="52"/>
  <c r="IF73" i="52"/>
  <c r="IG73" i="52"/>
  <c r="DZ73" i="52"/>
  <c r="EA73" i="52"/>
  <c r="BW55" i="49"/>
  <c r="CE55" i="49" s="1"/>
  <c r="FS22" i="52"/>
  <c r="EA19" i="52"/>
  <c r="CS89" i="48"/>
  <c r="DA89" i="48" s="1"/>
  <c r="AK137" i="51"/>
  <c r="AS137" i="51" s="1"/>
  <c r="HV21" i="52"/>
  <c r="AZ55" i="49"/>
  <c r="BH55" i="49" s="1"/>
  <c r="FH22" i="52"/>
  <c r="AZ43" i="49"/>
  <c r="BH43" i="49" s="1"/>
  <c r="EL20" i="52"/>
  <c r="DP19" i="52"/>
  <c r="HU19" i="52"/>
  <c r="HU73" i="52"/>
  <c r="HV73" i="52"/>
  <c r="AY46" i="49"/>
  <c r="EK21" i="52"/>
  <c r="DQ20" i="52"/>
  <c r="T19" i="52"/>
  <c r="BM73" i="52"/>
  <c r="T73" i="52"/>
  <c r="U73" i="52"/>
  <c r="CR96" i="48"/>
  <c r="CT132" i="48" s="1"/>
  <c r="AP20" i="52"/>
  <c r="AP19" i="52" s="1"/>
  <c r="BZ98" i="48"/>
  <c r="CB98" i="48" s="1"/>
  <c r="CJ98" i="48" s="1"/>
  <c r="AF22" i="52"/>
  <c r="K22" i="52"/>
  <c r="I73" i="52" s="1"/>
  <c r="BZ122" i="48"/>
  <c r="BZ134" i="48" s="1"/>
  <c r="CB134" i="48" s="1"/>
  <c r="CJ134" i="48" s="1"/>
  <c r="BX22" i="52"/>
  <c r="AR22" i="52"/>
  <c r="AP73" i="52" s="1"/>
  <c r="BZ107" i="48"/>
  <c r="CB107" i="48" s="1"/>
  <c r="CJ107" i="48" s="1"/>
  <c r="BB22" i="52"/>
  <c r="CQ122" i="48"/>
  <c r="CS122" i="48" s="1"/>
  <c r="DA122" i="48" s="1"/>
  <c r="CI22" i="52"/>
  <c r="AT145" i="48"/>
  <c r="BU38" i="49"/>
  <c r="AX38" i="49"/>
  <c r="AL159" i="48"/>
  <c r="BP45" i="49"/>
  <c r="BV44" i="49" s="1"/>
  <c r="FF535" i="44"/>
  <c r="BQ45" i="49" s="1"/>
  <c r="F68" i="49" s="1"/>
  <c r="AP105" i="51"/>
  <c r="H93" i="51" s="1"/>
  <c r="G112" i="51" s="1"/>
  <c r="BC136" i="51"/>
  <c r="FF534" i="44"/>
  <c r="BQ44" i="49" s="1"/>
  <c r="F67" i="49" s="1"/>
  <c r="BP44" i="49"/>
  <c r="BV43" i="49" s="1"/>
  <c r="EV20" i="52" s="1"/>
  <c r="ER535" i="44"/>
  <c r="BQ28" i="49" s="1"/>
  <c r="D68" i="49" s="1"/>
  <c r="BP28" i="49"/>
  <c r="BV27" i="49" s="1"/>
  <c r="DD21" i="52" s="1"/>
  <c r="ER534" i="44"/>
  <c r="BQ27" i="49" s="1"/>
  <c r="D67" i="49" s="1"/>
  <c r="BP27" i="49"/>
  <c r="BV26" i="49" s="1"/>
  <c r="DD20" i="52" s="1"/>
  <c r="Q22" i="48"/>
  <c r="R22" i="48" s="1"/>
  <c r="G77" i="48" s="1"/>
  <c r="Q22" i="51"/>
  <c r="R22" i="51" s="1"/>
  <c r="BK101" i="48"/>
  <c r="BK129" i="48" s="1"/>
  <c r="BR65" i="49"/>
  <c r="BU64" i="49" s="1"/>
  <c r="DZ537" i="44"/>
  <c r="BQ65" i="49" s="1"/>
  <c r="F103" i="49" s="1"/>
  <c r="BR27" i="49"/>
  <c r="BU26" i="49" s="1"/>
  <c r="DE20" i="52" s="1"/>
  <c r="DW535" i="44"/>
  <c r="DU529" i="44"/>
  <c r="EY535" i="44"/>
  <c r="BQ37" i="49" s="1"/>
  <c r="E68" i="49" s="1"/>
  <c r="BP37" i="49"/>
  <c r="BV36" i="49" s="1"/>
  <c r="BR28" i="49"/>
  <c r="BU27" i="49" s="1"/>
  <c r="DE21" i="52" s="1"/>
  <c r="DV529" i="44"/>
  <c r="DW536" i="44"/>
  <c r="S22" i="48"/>
  <c r="T22" i="48" s="1"/>
  <c r="H77" i="48" s="1"/>
  <c r="S22" i="51"/>
  <c r="T22" i="51" s="1"/>
  <c r="BP36" i="49"/>
  <c r="BV35" i="49" s="1"/>
  <c r="EY534" i="44"/>
  <c r="BQ36" i="49" s="1"/>
  <c r="E67" i="49" s="1"/>
  <c r="AI105" i="48"/>
  <c r="BL88" i="48" s="1"/>
  <c r="BL97" i="48" s="1"/>
  <c r="R30" i="51"/>
  <c r="BB137" i="51" s="1"/>
  <c r="AZ35" i="49"/>
  <c r="BH35" i="49" s="1"/>
  <c r="AT36" i="49"/>
  <c r="E54" i="49" s="1"/>
  <c r="AJ139" i="51"/>
  <c r="AG104" i="48"/>
  <c r="BB87" i="48" s="1"/>
  <c r="P29" i="51"/>
  <c r="AI136" i="51" s="1"/>
  <c r="Q21" i="48"/>
  <c r="Q21" i="51"/>
  <c r="G23" i="51"/>
  <c r="H23" i="51" s="1"/>
  <c r="T21" i="51"/>
  <c r="AT44" i="49"/>
  <c r="F54" i="49" s="1"/>
  <c r="AS27" i="49"/>
  <c r="AY26" i="49" s="1"/>
  <c r="CS20" i="52" s="1"/>
  <c r="AT27" i="49"/>
  <c r="D54" i="49" s="1"/>
  <c r="AT37" i="49"/>
  <c r="E55" i="49" s="1"/>
  <c r="AS37" i="49"/>
  <c r="AY36" i="49" s="1"/>
  <c r="AU54" i="49"/>
  <c r="AX53" i="49" s="1"/>
  <c r="FH20" i="52" s="1"/>
  <c r="AS28" i="49"/>
  <c r="AY27" i="49" s="1"/>
  <c r="AT28" i="49"/>
  <c r="D55" i="49" s="1"/>
  <c r="AZ44" i="49"/>
  <c r="BH44" i="49" s="1"/>
  <c r="AU65" i="49"/>
  <c r="AX64" i="49" s="1"/>
  <c r="AT65" i="49"/>
  <c r="F81" i="49" s="1"/>
  <c r="AT55" i="49"/>
  <c r="E80" i="49" s="1"/>
  <c r="AT45" i="49"/>
  <c r="F55" i="49" s="1"/>
  <c r="AX46" i="49"/>
  <c r="AL158" i="48"/>
  <c r="BW28" i="49"/>
  <c r="CE28" i="49" s="1"/>
  <c r="BW37" i="49"/>
  <c r="CE37" i="49" s="1"/>
  <c r="W30" i="46"/>
  <c r="AK158" i="48"/>
  <c r="CS107" i="48"/>
  <c r="DA107" i="48" s="1"/>
  <c r="CR108" i="48"/>
  <c r="CT134" i="48"/>
  <c r="CU134" i="48" s="1"/>
  <c r="DC134" i="48" s="1"/>
  <c r="BH531" i="44"/>
  <c r="I24" i="46"/>
  <c r="AL97" i="48"/>
  <c r="AP97" i="48"/>
  <c r="BF531" i="44"/>
  <c r="O22" i="48"/>
  <c r="P22" i="48" s="1"/>
  <c r="F77" i="48" s="1"/>
  <c r="S21" i="48"/>
  <c r="AG105" i="48"/>
  <c r="BL87" i="48" s="1"/>
  <c r="U20" i="52" s="1"/>
  <c r="W31" i="46"/>
  <c r="AK113" i="48"/>
  <c r="AH113" i="48"/>
  <c r="BA121" i="48" s="1"/>
  <c r="AK110" i="48"/>
  <c r="AH110" i="48"/>
  <c r="BA88" i="48" s="1"/>
  <c r="AK111" i="48"/>
  <c r="AH111" i="48"/>
  <c r="H32" i="46"/>
  <c r="S32" i="46"/>
  <c r="R31" i="51" s="1"/>
  <c r="AK112" i="48"/>
  <c r="AH112" i="48"/>
  <c r="Q32" i="46"/>
  <c r="P31" i="51" s="1"/>
  <c r="AI104" i="48"/>
  <c r="BB88" i="48" s="1"/>
  <c r="J21" i="52" s="1"/>
  <c r="C121" i="48"/>
  <c r="U118" i="48"/>
  <c r="C120" i="48"/>
  <c r="C119" i="48"/>
  <c r="U119" i="48"/>
  <c r="C118" i="48"/>
  <c r="U121" i="48"/>
  <c r="U120" i="48"/>
  <c r="BG531" i="44"/>
  <c r="O21" i="51"/>
  <c r="H19" i="49"/>
  <c r="F19" i="49"/>
  <c r="J19" i="49"/>
  <c r="K45" i="46"/>
  <c r="CT19" i="52" l="1"/>
  <c r="CB122" i="48"/>
  <c r="CJ122" i="48" s="1"/>
  <c r="AX29" i="49"/>
  <c r="CQ88" i="48"/>
  <c r="CS88" i="48" s="1"/>
  <c r="DA88" i="48" s="1"/>
  <c r="AL153" i="48"/>
  <c r="AL152" i="48"/>
  <c r="BH46" i="49"/>
  <c r="BH47" i="49" s="1"/>
  <c r="BK47" i="49" s="1"/>
  <c r="DD19" i="52"/>
  <c r="BW35" i="49"/>
  <c r="CE35" i="49" s="1"/>
  <c r="DZ20" i="52"/>
  <c r="BW64" i="49"/>
  <c r="CE64" i="49" s="1"/>
  <c r="GO22" i="52"/>
  <c r="EX20" i="52"/>
  <c r="FT22" i="52"/>
  <c r="FR73" i="52" s="1"/>
  <c r="BD137" i="51"/>
  <c r="BL137" i="51" s="1"/>
  <c r="IG21" i="52"/>
  <c r="DF21" i="52"/>
  <c r="DD72" i="52" s="1"/>
  <c r="BW44" i="49"/>
  <c r="CE44" i="49" s="1"/>
  <c r="EV21" i="52"/>
  <c r="EX21" i="52" s="1"/>
  <c r="BW36" i="49"/>
  <c r="CE36" i="49" s="1"/>
  <c r="DZ21" i="52"/>
  <c r="EB21" i="52" s="1"/>
  <c r="DF20" i="52"/>
  <c r="DE71" i="52" s="1"/>
  <c r="DE19" i="52"/>
  <c r="BC139" i="51"/>
  <c r="IF20" i="52"/>
  <c r="AZ54" i="49"/>
  <c r="BH54" i="49" s="1"/>
  <c r="FH21" i="52"/>
  <c r="FH19" i="52" s="1"/>
  <c r="AZ64" i="49"/>
  <c r="BH64" i="49" s="1"/>
  <c r="GD22" i="52"/>
  <c r="AI139" i="51"/>
  <c r="HV20" i="52"/>
  <c r="EL19" i="52"/>
  <c r="EM20" i="52"/>
  <c r="HW21" i="52"/>
  <c r="HU72" i="52" s="1"/>
  <c r="FI20" i="52"/>
  <c r="FI22" i="52"/>
  <c r="FG73" i="52" s="1"/>
  <c r="EM21" i="52"/>
  <c r="EK19" i="52"/>
  <c r="DP71" i="52"/>
  <c r="DO71" i="52"/>
  <c r="AZ36" i="49"/>
  <c r="BH36" i="49" s="1"/>
  <c r="BH38" i="49" s="1"/>
  <c r="BH39" i="49" s="1"/>
  <c r="BK39" i="49" s="1"/>
  <c r="DO21" i="52"/>
  <c r="CU20" i="52"/>
  <c r="AZ27" i="49"/>
  <c r="BH27" i="49" s="1"/>
  <c r="CS21" i="52"/>
  <c r="CU21" i="52" s="1"/>
  <c r="J73" i="52"/>
  <c r="CQ97" i="48"/>
  <c r="CS97" i="48" s="1"/>
  <c r="DA97" i="48" s="1"/>
  <c r="AQ21" i="52"/>
  <c r="BZ87" i="48"/>
  <c r="J20" i="52"/>
  <c r="BC22" i="52"/>
  <c r="BA73" i="52" s="1"/>
  <c r="AG22" i="52"/>
  <c r="AE73" i="52" s="1"/>
  <c r="CR99" i="48"/>
  <c r="CJ22" i="52"/>
  <c r="CH73" i="52" s="1"/>
  <c r="V20" i="52"/>
  <c r="U71" i="52" s="1"/>
  <c r="AQ73" i="52"/>
  <c r="CA88" i="48"/>
  <c r="I21" i="52"/>
  <c r="K21" i="52" s="1"/>
  <c r="BY22" i="52"/>
  <c r="BW73" i="52" s="1"/>
  <c r="CA121" i="48"/>
  <c r="BW21" i="52"/>
  <c r="CS133" i="48"/>
  <c r="CU133" i="48" s="1"/>
  <c r="DC133" i="48" s="1"/>
  <c r="U21" i="52"/>
  <c r="U19" i="52" s="1"/>
  <c r="BV29" i="49"/>
  <c r="BB105" i="48"/>
  <c r="BB96" i="48"/>
  <c r="AO158" i="48"/>
  <c r="AP160" i="48" s="1"/>
  <c r="BL106" i="48"/>
  <c r="BV38" i="49"/>
  <c r="BD136" i="51"/>
  <c r="BL136" i="51" s="1"/>
  <c r="BW26" i="49"/>
  <c r="CE26" i="49" s="1"/>
  <c r="BW43" i="49"/>
  <c r="BV46" i="49"/>
  <c r="BR54" i="49"/>
  <c r="BU53" i="49" s="1"/>
  <c r="FS20" i="52" s="1"/>
  <c r="EA535" i="44"/>
  <c r="DV535" i="44"/>
  <c r="BQ54" i="49" s="1"/>
  <c r="E101" i="49" s="1"/>
  <c r="S23" i="51"/>
  <c r="T23" i="51" s="1"/>
  <c r="Q23" i="48"/>
  <c r="R23" i="48" s="1"/>
  <c r="BU29" i="49"/>
  <c r="BW27" i="49"/>
  <c r="CE27" i="49" s="1"/>
  <c r="EA536" i="44"/>
  <c r="BR55" i="49"/>
  <c r="BU54" i="49" s="1"/>
  <c r="DV536" i="44"/>
  <c r="BQ55" i="49" s="1"/>
  <c r="E102" i="49" s="1"/>
  <c r="BB120" i="48"/>
  <c r="R31" i="46"/>
  <c r="V30" i="51"/>
  <c r="BB139" i="51"/>
  <c r="AK136" i="51"/>
  <c r="AS136" i="51" s="1"/>
  <c r="AS139" i="51" s="1"/>
  <c r="AS140" i="51" s="1"/>
  <c r="AV140" i="51" s="1"/>
  <c r="R21" i="48"/>
  <c r="G76" i="48" s="1"/>
  <c r="R30" i="46"/>
  <c r="V29" i="51"/>
  <c r="P21" i="51"/>
  <c r="O23" i="51"/>
  <c r="P23" i="51" s="1"/>
  <c r="R21" i="51"/>
  <c r="Q23" i="51"/>
  <c r="R23" i="51" s="1"/>
  <c r="AX47" i="49"/>
  <c r="AY38" i="49"/>
  <c r="AU64" i="49"/>
  <c r="AX63" i="49" s="1"/>
  <c r="AT64" i="49"/>
  <c r="F80" i="49" s="1"/>
  <c r="AU63" i="49"/>
  <c r="AX62" i="49" s="1"/>
  <c r="GD20" i="52" s="1"/>
  <c r="AT63" i="49"/>
  <c r="F79" i="49" s="1"/>
  <c r="AX56" i="49"/>
  <c r="AZ53" i="49"/>
  <c r="AY29" i="49"/>
  <c r="AZ26" i="49"/>
  <c r="BH26" i="49" s="1"/>
  <c r="AM104" i="48"/>
  <c r="V30" i="46"/>
  <c r="T30" i="46"/>
  <c r="CT135" i="48"/>
  <c r="CQ87" i="48"/>
  <c r="CS132" i="48"/>
  <c r="F86" i="48"/>
  <c r="G140" i="48"/>
  <c r="F84" i="48"/>
  <c r="E140" i="48"/>
  <c r="BB92" i="48"/>
  <c r="BB129" i="48" s="1"/>
  <c r="BZ88" i="48"/>
  <c r="F85" i="48"/>
  <c r="F140" i="48"/>
  <c r="F87" i="48"/>
  <c r="H140" i="48"/>
  <c r="O21" i="48"/>
  <c r="S23" i="48"/>
  <c r="T23" i="48" s="1"/>
  <c r="T21" i="48"/>
  <c r="H76" i="48" s="1"/>
  <c r="BL105" i="48"/>
  <c r="BL92" i="48"/>
  <c r="BL129" i="48" s="1"/>
  <c r="BK130" i="48" s="1"/>
  <c r="BL96" i="48"/>
  <c r="AQ20" i="52" s="1"/>
  <c r="AM105" i="48"/>
  <c r="V31" i="46"/>
  <c r="T31" i="46"/>
  <c r="AJ110" i="48"/>
  <c r="AG110" i="48"/>
  <c r="BA87" i="48" s="1"/>
  <c r="I20" i="52" s="1"/>
  <c r="AJ113" i="48"/>
  <c r="AG113" i="48"/>
  <c r="BA120" i="48" s="1"/>
  <c r="BW20" i="52" s="1"/>
  <c r="AJ111" i="48"/>
  <c r="AG111" i="48"/>
  <c r="BA96" i="48" s="1"/>
  <c r="BB97" i="48"/>
  <c r="AF21" i="52" s="1"/>
  <c r="BB106" i="48"/>
  <c r="BB21" i="52" s="1"/>
  <c r="BB121" i="48"/>
  <c r="AI106" i="48"/>
  <c r="BA97" i="48"/>
  <c r="BA106" i="48"/>
  <c r="AJ112" i="48"/>
  <c r="AG112" i="48"/>
  <c r="BA105" i="48" s="1"/>
  <c r="AG106" i="48"/>
  <c r="W32" i="46"/>
  <c r="J51" i="46"/>
  <c r="J45" i="46"/>
  <c r="BU39" i="49" l="1"/>
  <c r="BZ90" i="48"/>
  <c r="EV19" i="52"/>
  <c r="EX19" i="52" s="1"/>
  <c r="CE38" i="49"/>
  <c r="CE39" i="49" s="1"/>
  <c r="CH39" i="49" s="1"/>
  <c r="BW54" i="49"/>
  <c r="CE54" i="49" s="1"/>
  <c r="FS21" i="52"/>
  <c r="FS19" i="52" s="1"/>
  <c r="FT20" i="52"/>
  <c r="FS71" i="52" s="1"/>
  <c r="BL139" i="51"/>
  <c r="BL140" i="51" s="1"/>
  <c r="BM142" i="51" s="1"/>
  <c r="DZ72" i="52"/>
  <c r="EA72" i="52"/>
  <c r="DE72" i="52"/>
  <c r="DE119" i="52" s="1"/>
  <c r="FS73" i="52"/>
  <c r="GP22" i="52"/>
  <c r="GN73" i="52" s="1"/>
  <c r="HK22" i="52"/>
  <c r="EV72" i="52"/>
  <c r="EW72" i="52"/>
  <c r="IH21" i="52"/>
  <c r="IF72" i="52" s="1"/>
  <c r="IG19" i="52"/>
  <c r="EW71" i="52"/>
  <c r="EV71" i="52"/>
  <c r="DZ19" i="52"/>
  <c r="EB20" i="52"/>
  <c r="IF19" i="52"/>
  <c r="IH20" i="52"/>
  <c r="DD71" i="52"/>
  <c r="DD119" i="52" s="1"/>
  <c r="DD9" i="52" s="1"/>
  <c r="DF19" i="52"/>
  <c r="BH29" i="49"/>
  <c r="BH30" i="49" s="1"/>
  <c r="BK30" i="49" s="1"/>
  <c r="HV72" i="52"/>
  <c r="AX39" i="49"/>
  <c r="AZ63" i="49"/>
  <c r="BH63" i="49" s="1"/>
  <c r="GD21" i="52"/>
  <c r="GD19" i="52" s="1"/>
  <c r="FG71" i="52"/>
  <c r="EL71" i="52"/>
  <c r="EK71" i="52"/>
  <c r="GE22" i="52"/>
  <c r="GC73" i="52" s="1"/>
  <c r="GZ22" i="52"/>
  <c r="FH73" i="52"/>
  <c r="GE20" i="52"/>
  <c r="GZ20" i="52"/>
  <c r="HV19" i="52"/>
  <c r="HW20" i="52"/>
  <c r="FI21" i="52"/>
  <c r="FG72" i="52" s="1"/>
  <c r="CS19" i="52"/>
  <c r="CU19" i="52" s="1"/>
  <c r="FH71" i="52"/>
  <c r="EK72" i="52"/>
  <c r="EL72" i="52"/>
  <c r="EM19" i="52"/>
  <c r="DQ21" i="52"/>
  <c r="DO19" i="52"/>
  <c r="CT71" i="52"/>
  <c r="CS71" i="52"/>
  <c r="CS72" i="52"/>
  <c r="CT72" i="52"/>
  <c r="AF73" i="52"/>
  <c r="I72" i="52"/>
  <c r="J72" i="52"/>
  <c r="BW19" i="52"/>
  <c r="BB73" i="52"/>
  <c r="I19" i="52"/>
  <c r="BX73" i="52"/>
  <c r="CI73" i="52"/>
  <c r="CA105" i="48"/>
  <c r="BA20" i="52"/>
  <c r="AQ19" i="52"/>
  <c r="AR20" i="52"/>
  <c r="AQ71" i="52" s="1"/>
  <c r="BZ120" i="48"/>
  <c r="BZ132" i="48" s="1"/>
  <c r="BX20" i="52"/>
  <c r="BL121" i="48"/>
  <c r="BM21" i="52"/>
  <c r="CA97" i="48"/>
  <c r="AE21" i="52"/>
  <c r="AG21" i="52" s="1"/>
  <c r="AE72" i="52" s="1"/>
  <c r="BZ105" i="48"/>
  <c r="BB20" i="52"/>
  <c r="T71" i="52"/>
  <c r="K20" i="52"/>
  <c r="J19" i="52"/>
  <c r="CA96" i="48"/>
  <c r="AE20" i="52"/>
  <c r="BZ96" i="48"/>
  <c r="AF20" i="52"/>
  <c r="CA106" i="48"/>
  <c r="BA21" i="52"/>
  <c r="BC21" i="52" s="1"/>
  <c r="BA72" i="52" s="1"/>
  <c r="CQ105" i="48"/>
  <c r="CS105" i="48" s="1"/>
  <c r="DA105" i="48" s="1"/>
  <c r="BM20" i="52"/>
  <c r="BZ121" i="48"/>
  <c r="BX21" i="52"/>
  <c r="AR21" i="52"/>
  <c r="AP72" i="52" s="1"/>
  <c r="V21" i="52"/>
  <c r="T72" i="52" s="1"/>
  <c r="BB140" i="51"/>
  <c r="CE29" i="49"/>
  <c r="CE30" i="49" s="1"/>
  <c r="CH30" i="49" s="1"/>
  <c r="AS158" i="48"/>
  <c r="AP158" i="48"/>
  <c r="AP161" i="48" s="1"/>
  <c r="CQ106" i="48"/>
  <c r="CS106" i="48" s="1"/>
  <c r="DA106" i="48" s="1"/>
  <c r="BU30" i="49"/>
  <c r="BU56" i="49"/>
  <c r="BW53" i="49"/>
  <c r="BR64" i="49"/>
  <c r="BU63" i="49" s="1"/>
  <c r="DZ536" i="44"/>
  <c r="BQ64" i="49" s="1"/>
  <c r="F102" i="49" s="1"/>
  <c r="CE43" i="49"/>
  <c r="CE46" i="49" s="1"/>
  <c r="CE47" i="49" s="1"/>
  <c r="CH47" i="49" s="1"/>
  <c r="BU47" i="49"/>
  <c r="BR63" i="49"/>
  <c r="BU62" i="49" s="1"/>
  <c r="GO20" i="52" s="1"/>
  <c r="DZ535" i="44"/>
  <c r="BQ63" i="49" s="1"/>
  <c r="F101" i="49" s="1"/>
  <c r="AJ105" i="48"/>
  <c r="S30" i="51"/>
  <c r="AL105" i="48"/>
  <c r="U30" i="51"/>
  <c r="AH105" i="48"/>
  <c r="Q30" i="51"/>
  <c r="AT142" i="51"/>
  <c r="AI140" i="51"/>
  <c r="AM142" i="51" s="1"/>
  <c r="T32" i="46"/>
  <c r="V31" i="51"/>
  <c r="AL104" i="48"/>
  <c r="U29" i="51"/>
  <c r="AH104" i="48"/>
  <c r="Q29" i="51"/>
  <c r="AJ104" i="48"/>
  <c r="S29" i="51"/>
  <c r="AX30" i="49"/>
  <c r="BH53" i="49"/>
  <c r="BH56" i="49" s="1"/>
  <c r="BH57" i="49" s="1"/>
  <c r="BK57" i="49" s="1"/>
  <c r="AX57" i="49"/>
  <c r="AX65" i="49"/>
  <c r="AZ62" i="49"/>
  <c r="BL101" i="48"/>
  <c r="CQ96" i="48"/>
  <c r="CS135" i="48"/>
  <c r="CU132" i="48"/>
  <c r="CQ90" i="48"/>
  <c r="CS87" i="48"/>
  <c r="DA87" i="48" s="1"/>
  <c r="DA90" i="48" s="1"/>
  <c r="DA91" i="48" s="1"/>
  <c r="DD91" i="48" s="1"/>
  <c r="CB88" i="48"/>
  <c r="CJ88" i="48" s="1"/>
  <c r="BA125" i="48"/>
  <c r="CA120" i="48"/>
  <c r="BB101" i="48"/>
  <c r="BZ97" i="48"/>
  <c r="BA92" i="48"/>
  <c r="CA87" i="48"/>
  <c r="E86" i="48"/>
  <c r="G139" i="48"/>
  <c r="E85" i="48"/>
  <c r="F139" i="48"/>
  <c r="E84" i="48"/>
  <c r="E139" i="48"/>
  <c r="BB110" i="48"/>
  <c r="BB125" i="48" s="1"/>
  <c r="BZ106" i="48"/>
  <c r="E87" i="48"/>
  <c r="H139" i="48"/>
  <c r="BA110" i="48"/>
  <c r="O23" i="48"/>
  <c r="P23" i="48" s="1"/>
  <c r="P21" i="48"/>
  <c r="F76" i="48" s="1"/>
  <c r="BL120" i="48"/>
  <c r="CI20" i="52" s="1"/>
  <c r="BL110" i="48"/>
  <c r="AM106" i="48"/>
  <c r="V32" i="46"/>
  <c r="R32" i="46"/>
  <c r="BA101" i="48"/>
  <c r="D52" i="46"/>
  <c r="K51" i="46"/>
  <c r="I52" i="46"/>
  <c r="G52" i="46"/>
  <c r="C52" i="46"/>
  <c r="E52" i="46"/>
  <c r="F52" i="46"/>
  <c r="H52" i="46"/>
  <c r="J52" i="46"/>
  <c r="J55" i="46"/>
  <c r="BZ123" i="48" l="1"/>
  <c r="BZ135" i="48" s="1"/>
  <c r="BO140" i="51"/>
  <c r="CA133" i="48"/>
  <c r="CA99" i="48"/>
  <c r="GO73" i="52"/>
  <c r="EK119" i="52"/>
  <c r="EK9" i="52" s="1"/>
  <c r="EM9" i="52" s="1"/>
  <c r="AC54" i="49" s="1"/>
  <c r="EW119" i="52"/>
  <c r="DD10" i="52"/>
  <c r="DE9" i="52"/>
  <c r="DD16" i="52"/>
  <c r="DD13" i="52"/>
  <c r="DD17" i="52"/>
  <c r="DD14" i="52"/>
  <c r="DD11" i="52"/>
  <c r="DF9" i="52"/>
  <c r="W68" i="49" s="1"/>
  <c r="EB19" i="52"/>
  <c r="DZ71" i="52"/>
  <c r="DZ119" i="52" s="1"/>
  <c r="DZ9" i="52" s="1"/>
  <c r="EA71" i="52"/>
  <c r="EA119" i="52" s="1"/>
  <c r="FT21" i="52"/>
  <c r="FR72" i="52" s="1"/>
  <c r="BW63" i="49"/>
  <c r="CE63" i="49" s="1"/>
  <c r="GO21" i="52"/>
  <c r="GO19" i="52" s="1"/>
  <c r="IG71" i="52"/>
  <c r="IH19" i="52"/>
  <c r="IF71" i="52"/>
  <c r="IF119" i="52" s="1"/>
  <c r="IF9" i="52" s="1"/>
  <c r="IG72" i="52"/>
  <c r="HK20" i="52"/>
  <c r="GP20" i="52"/>
  <c r="GO71" i="52" s="1"/>
  <c r="CQ108" i="48"/>
  <c r="EV119" i="52"/>
  <c r="EV9" i="52" s="1"/>
  <c r="HL22" i="52"/>
  <c r="HJ73" i="52" s="1"/>
  <c r="FR71" i="52"/>
  <c r="CB121" i="48"/>
  <c r="CJ121" i="48" s="1"/>
  <c r="BZ133" i="48"/>
  <c r="EL119" i="52"/>
  <c r="HA20" i="52"/>
  <c r="HA22" i="52"/>
  <c r="GY73" i="52" s="1"/>
  <c r="FI19" i="52"/>
  <c r="HV71" i="52"/>
  <c r="HV119" i="52" s="1"/>
  <c r="HW19" i="52"/>
  <c r="HU71" i="52"/>
  <c r="HU119" i="52" s="1"/>
  <c r="HU9" i="52" s="1"/>
  <c r="GD71" i="52"/>
  <c r="GC71" i="52"/>
  <c r="FG119" i="52"/>
  <c r="FG9" i="52" s="1"/>
  <c r="CS119" i="52"/>
  <c r="CS9" i="52" s="1"/>
  <c r="CU9" i="52" s="1"/>
  <c r="W54" i="49" s="1"/>
  <c r="GZ21" i="52"/>
  <c r="GE21" i="52"/>
  <c r="GC72" i="52" s="1"/>
  <c r="FH72" i="52"/>
  <c r="FH119" i="52" s="1"/>
  <c r="GD73" i="52"/>
  <c r="CB96" i="48"/>
  <c r="CJ96" i="48" s="1"/>
  <c r="CA108" i="48"/>
  <c r="DO72" i="52"/>
  <c r="DO119" i="52" s="1"/>
  <c r="DO9" i="52" s="1"/>
  <c r="DP72" i="52"/>
  <c r="DP119" i="52" s="1"/>
  <c r="DQ19" i="52"/>
  <c r="CT119" i="52"/>
  <c r="CB105" i="48"/>
  <c r="CJ105" i="48" s="1"/>
  <c r="T119" i="52"/>
  <c r="T9" i="52" s="1"/>
  <c r="AF72" i="52"/>
  <c r="AQ72" i="52"/>
  <c r="AQ119" i="52" s="1"/>
  <c r="AE19" i="52"/>
  <c r="U72" i="52"/>
  <c r="U119" i="52" s="1"/>
  <c r="BY21" i="52"/>
  <c r="BW72" i="52" s="1"/>
  <c r="BY20" i="52"/>
  <c r="BX19" i="52"/>
  <c r="BN20" i="52"/>
  <c r="BM71" i="52" s="1"/>
  <c r="BM19" i="52"/>
  <c r="J71" i="52"/>
  <c r="J119" i="52" s="1"/>
  <c r="I71" i="52"/>
  <c r="I119" i="52" s="1"/>
  <c r="I9" i="52" s="1"/>
  <c r="K9" i="52" s="1"/>
  <c r="K19" i="52"/>
  <c r="AP71" i="52"/>
  <c r="AP119" i="52" s="1"/>
  <c r="AP9" i="52" s="1"/>
  <c r="AQ9" i="52" s="1"/>
  <c r="AR19" i="52"/>
  <c r="CQ121" i="48"/>
  <c r="CS121" i="48" s="1"/>
  <c r="DA121" i="48" s="1"/>
  <c r="CI21" i="52"/>
  <c r="CI19" i="52" s="1"/>
  <c r="V19" i="52"/>
  <c r="BZ99" i="48"/>
  <c r="BA19" i="52"/>
  <c r="CJ20" i="52"/>
  <c r="BZ108" i="48"/>
  <c r="BB72" i="52"/>
  <c r="AG20" i="52"/>
  <c r="AF19" i="52"/>
  <c r="BB19" i="52"/>
  <c r="BC20" i="52"/>
  <c r="BN21" i="52"/>
  <c r="BL72" i="52" s="1"/>
  <c r="DA108" i="48"/>
  <c r="DA109" i="48" s="1"/>
  <c r="DD109" i="48" s="1"/>
  <c r="AS159" i="48"/>
  <c r="BU65" i="49"/>
  <c r="BW62" i="49"/>
  <c r="CE53" i="49"/>
  <c r="CE56" i="49" s="1"/>
  <c r="CE57" i="49" s="1"/>
  <c r="CH57" i="49" s="1"/>
  <c r="BU57" i="49"/>
  <c r="AL106" i="48"/>
  <c r="U31" i="51"/>
  <c r="AH106" i="48"/>
  <c r="Q31" i="51"/>
  <c r="AJ106" i="48"/>
  <c r="S31" i="51"/>
  <c r="CA132" i="48"/>
  <c r="CB132" i="48" s="1"/>
  <c r="CJ132" i="48" s="1"/>
  <c r="BH62" i="49"/>
  <c r="BH65" i="49" s="1"/>
  <c r="BH66" i="49" s="1"/>
  <c r="BK66" i="49" s="1"/>
  <c r="AX66" i="49"/>
  <c r="CB133" i="48"/>
  <c r="CJ133" i="48" s="1"/>
  <c r="CQ109" i="48"/>
  <c r="CQ91" i="48"/>
  <c r="CQ99" i="48"/>
  <c r="CS96" i="48"/>
  <c r="BL125" i="48"/>
  <c r="CQ120" i="48"/>
  <c r="CS136" i="48"/>
  <c r="DC132" i="48"/>
  <c r="DC135" i="48" s="1"/>
  <c r="DC136" i="48" s="1"/>
  <c r="BA129" i="48"/>
  <c r="BA130" i="48" s="1"/>
  <c r="CA90" i="48"/>
  <c r="CB87" i="48"/>
  <c r="CJ87" i="48" s="1"/>
  <c r="CJ90" i="48" s="1"/>
  <c r="CJ91" i="48" s="1"/>
  <c r="CM91" i="48" s="1"/>
  <c r="CB106" i="48"/>
  <c r="CJ106" i="48" s="1"/>
  <c r="CB97" i="48"/>
  <c r="CJ97" i="48" s="1"/>
  <c r="CA123" i="48"/>
  <c r="CB120" i="48"/>
  <c r="CJ120" i="48" s="1"/>
  <c r="E56" i="46"/>
  <c r="G56" i="46"/>
  <c r="C56" i="46"/>
  <c r="I56" i="46"/>
  <c r="K55" i="46"/>
  <c r="F56" i="46"/>
  <c r="D56" i="46"/>
  <c r="J56" i="46"/>
  <c r="H56" i="46"/>
  <c r="G21" i="48"/>
  <c r="H21" i="48" s="1"/>
  <c r="E55" i="48" s="1"/>
  <c r="E23" i="48"/>
  <c r="F23" i="48" s="1"/>
  <c r="FT19" i="52" l="1"/>
  <c r="CJ123" i="48"/>
  <c r="CJ124" i="48" s="1"/>
  <c r="CM124" i="48" s="1"/>
  <c r="CJ108" i="48"/>
  <c r="CJ109" i="48" s="1"/>
  <c r="CM109" i="48" s="1"/>
  <c r="CJ99" i="48"/>
  <c r="CJ100" i="48" s="1"/>
  <c r="CM100" i="48" s="1"/>
  <c r="U9" i="52"/>
  <c r="U17" i="52" s="1"/>
  <c r="V9" i="52"/>
  <c r="V16" i="52" s="1"/>
  <c r="EK11" i="52"/>
  <c r="EL9" i="52"/>
  <c r="EL10" i="52" s="1"/>
  <c r="EK16" i="52"/>
  <c r="EK14" i="52"/>
  <c r="EK13" i="52"/>
  <c r="EK10" i="52"/>
  <c r="EK17" i="52"/>
  <c r="FR119" i="52"/>
  <c r="FR9" i="52" s="1"/>
  <c r="FS9" i="52" s="1"/>
  <c r="FS72" i="52"/>
  <c r="FS119" i="52" s="1"/>
  <c r="IG119" i="52"/>
  <c r="IF14" i="52" s="1"/>
  <c r="DZ10" i="52"/>
  <c r="EX9" i="52"/>
  <c r="AC68" i="49" s="1"/>
  <c r="EV14" i="52"/>
  <c r="EW9" i="52"/>
  <c r="EV17" i="52"/>
  <c r="EV11" i="52"/>
  <c r="EV16" i="52"/>
  <c r="EV10" i="52"/>
  <c r="EV13" i="52"/>
  <c r="IG9" i="52"/>
  <c r="DZ11" i="52"/>
  <c r="DZ14" i="52"/>
  <c r="DZ16" i="52"/>
  <c r="DZ17" i="52"/>
  <c r="EB9" i="52"/>
  <c r="Z68" i="49" s="1"/>
  <c r="EA9" i="52"/>
  <c r="DZ13" i="52"/>
  <c r="IH9" i="52"/>
  <c r="Q93" i="51" s="1"/>
  <c r="DF16" i="52"/>
  <c r="DF11" i="52"/>
  <c r="DF10" i="52"/>
  <c r="DF13" i="52"/>
  <c r="DG9" i="52" s="1"/>
  <c r="DF14" i="52"/>
  <c r="W65" i="49" s="1"/>
  <c r="DF17" i="52"/>
  <c r="HK73" i="52"/>
  <c r="GN71" i="52"/>
  <c r="GP21" i="52"/>
  <c r="GN72" i="52" s="1"/>
  <c r="HK21" i="52"/>
  <c r="HK19" i="52" s="1"/>
  <c r="HL20" i="52"/>
  <c r="HK71" i="52" s="1"/>
  <c r="DE17" i="52"/>
  <c r="DE16" i="52"/>
  <c r="DE10" i="52"/>
  <c r="DE14" i="52"/>
  <c r="DE13" i="52"/>
  <c r="DE11" i="52"/>
  <c r="GD72" i="52"/>
  <c r="GD119" i="52" s="1"/>
  <c r="GZ73" i="52"/>
  <c r="DO10" i="52"/>
  <c r="CS16" i="52"/>
  <c r="CS10" i="52"/>
  <c r="CS11" i="52"/>
  <c r="CS14" i="52"/>
  <c r="CS17" i="52"/>
  <c r="CT9" i="52"/>
  <c r="CT16" i="52" s="1"/>
  <c r="GE19" i="52"/>
  <c r="HA21" i="52"/>
  <c r="GY72" i="52" s="1"/>
  <c r="GC119" i="52"/>
  <c r="GC9" i="52" s="1"/>
  <c r="GZ19" i="52"/>
  <c r="FH9" i="52"/>
  <c r="FG16" i="52"/>
  <c r="FG10" i="52"/>
  <c r="FG14" i="52"/>
  <c r="FG13" i="52"/>
  <c r="FG17" i="52"/>
  <c r="FI9" i="52"/>
  <c r="W84" i="49" s="1"/>
  <c r="FG11" i="52"/>
  <c r="HW9" i="52"/>
  <c r="N93" i="51" s="1"/>
  <c r="HU16" i="52"/>
  <c r="HU10" i="52"/>
  <c r="HU13" i="52"/>
  <c r="HV9" i="52"/>
  <c r="HU11" i="52"/>
  <c r="HU14" i="52"/>
  <c r="HU17" i="52"/>
  <c r="GZ71" i="52"/>
  <c r="GY71" i="52"/>
  <c r="EM14" i="52"/>
  <c r="AC51" i="49" s="1"/>
  <c r="EM10" i="52"/>
  <c r="EM11" i="52"/>
  <c r="EM13" i="52"/>
  <c r="EM17" i="52"/>
  <c r="EM16" i="52"/>
  <c r="DQ9" i="52"/>
  <c r="Z54" i="49" s="1"/>
  <c r="DO14" i="52"/>
  <c r="DP9" i="52"/>
  <c r="DO11" i="52"/>
  <c r="DO16" i="52"/>
  <c r="DO13" i="52"/>
  <c r="DO17" i="52"/>
  <c r="CU17" i="52"/>
  <c r="CU16" i="52"/>
  <c r="CU14" i="52"/>
  <c r="W51" i="49" s="1"/>
  <c r="CU11" i="52"/>
  <c r="CU13" i="52"/>
  <c r="CU10" i="52"/>
  <c r="CS13" i="52"/>
  <c r="I16" i="52"/>
  <c r="T14" i="52"/>
  <c r="BX72" i="52"/>
  <c r="T13" i="52"/>
  <c r="BM72" i="52"/>
  <c r="BM119" i="52" s="1"/>
  <c r="T16" i="52"/>
  <c r="AP14" i="52"/>
  <c r="AR9" i="52"/>
  <c r="I10" i="52"/>
  <c r="BB71" i="52"/>
  <c r="BB119" i="52" s="1"/>
  <c r="BA71" i="52"/>
  <c r="BA119" i="52" s="1"/>
  <c r="BA9" i="52" s="1"/>
  <c r="BC19" i="52"/>
  <c r="AP17" i="52"/>
  <c r="CJ21" i="52"/>
  <c r="CH72" i="52" s="1"/>
  <c r="R138" i="48"/>
  <c r="AP13" i="52"/>
  <c r="AQ10" i="52"/>
  <c r="AQ16" i="52"/>
  <c r="AQ14" i="52"/>
  <c r="I13" i="52"/>
  <c r="AQ11" i="52"/>
  <c r="AP16" i="52"/>
  <c r="J9" i="52"/>
  <c r="BN19" i="52"/>
  <c r="BL71" i="52"/>
  <c r="BL119" i="52" s="1"/>
  <c r="BL9" i="52" s="1"/>
  <c r="I17" i="52"/>
  <c r="T11" i="52"/>
  <c r="AP10" i="52"/>
  <c r="CI71" i="52"/>
  <c r="CH71" i="52"/>
  <c r="AF71" i="52"/>
  <c r="AF119" i="52" s="1"/>
  <c r="AE71" i="52"/>
  <c r="AE119" i="52" s="1"/>
  <c r="AE9" i="52" s="1"/>
  <c r="AG9" i="52" s="1"/>
  <c r="U138" i="48" s="1"/>
  <c r="AG19" i="52"/>
  <c r="AP11" i="52"/>
  <c r="AQ13" i="52"/>
  <c r="I11" i="52"/>
  <c r="I14" i="52"/>
  <c r="BX71" i="52"/>
  <c r="BW71" i="52"/>
  <c r="BW119" i="52" s="1"/>
  <c r="BW9" i="52" s="1"/>
  <c r="BY19" i="52"/>
  <c r="AQ17" i="52"/>
  <c r="T17" i="52"/>
  <c r="T10" i="52"/>
  <c r="CA135" i="48"/>
  <c r="CE62" i="49"/>
  <c r="CE65" i="49" s="1"/>
  <c r="CE66" i="49" s="1"/>
  <c r="CH66" i="49" s="1"/>
  <c r="BU66" i="49"/>
  <c r="CJ135" i="48"/>
  <c r="CJ136" i="48" s="1"/>
  <c r="CM136" i="48" s="1"/>
  <c r="BZ136" i="48"/>
  <c r="CD138" i="48" s="1"/>
  <c r="DF136" i="48"/>
  <c r="DD138" i="48"/>
  <c r="CQ100" i="48"/>
  <c r="DA96" i="48"/>
  <c r="DA99" i="48" s="1"/>
  <c r="DA100" i="48" s="1"/>
  <c r="DD100" i="48" s="1"/>
  <c r="CQ123" i="48"/>
  <c r="CS120" i="48"/>
  <c r="DA120" i="48" s="1"/>
  <c r="DA123" i="48" s="1"/>
  <c r="DA124" i="48" s="1"/>
  <c r="DD124" i="48" s="1"/>
  <c r="BZ91" i="48"/>
  <c r="BZ100" i="48"/>
  <c r="BZ124" i="48"/>
  <c r="BZ109" i="48"/>
  <c r="G23" i="48"/>
  <c r="H23" i="48" s="1"/>
  <c r="U10" i="52" l="1"/>
  <c r="U11" i="52"/>
  <c r="U14" i="52"/>
  <c r="V10" i="52"/>
  <c r="U16" i="52"/>
  <c r="V13" i="52"/>
  <c r="W9" i="52" s="1"/>
  <c r="S150" i="48" s="1"/>
  <c r="U13" i="52"/>
  <c r="EL17" i="52"/>
  <c r="EL16" i="52"/>
  <c r="EL14" i="52"/>
  <c r="CV9" i="52"/>
  <c r="X54" i="49" s="1"/>
  <c r="W50" i="49"/>
  <c r="EL13" i="52"/>
  <c r="EL11" i="52"/>
  <c r="EN9" i="52"/>
  <c r="AD54" i="49" s="1"/>
  <c r="AC50" i="49"/>
  <c r="V11" i="52"/>
  <c r="X68" i="49"/>
  <c r="W64" i="49"/>
  <c r="FR13" i="52"/>
  <c r="FR11" i="52"/>
  <c r="FS14" i="52"/>
  <c r="FT9" i="52"/>
  <c r="FS13" i="52"/>
  <c r="FR10" i="52"/>
  <c r="FR16" i="52"/>
  <c r="FS16" i="52"/>
  <c r="FS10" i="52"/>
  <c r="FR17" i="52"/>
  <c r="FS11" i="52"/>
  <c r="IF16" i="52"/>
  <c r="IF11" i="52"/>
  <c r="IF17" i="52"/>
  <c r="IF10" i="52"/>
  <c r="FR14" i="52"/>
  <c r="FS17" i="52"/>
  <c r="IF13" i="52"/>
  <c r="HL21" i="52"/>
  <c r="HJ72" i="52" s="1"/>
  <c r="GP19" i="52"/>
  <c r="EA10" i="52"/>
  <c r="EA16" i="52"/>
  <c r="EA13" i="52"/>
  <c r="EA14" i="52"/>
  <c r="EA11" i="52"/>
  <c r="EA17" i="52"/>
  <c r="GN119" i="52"/>
  <c r="GN9" i="52" s="1"/>
  <c r="EB16" i="52"/>
  <c r="EB13" i="52"/>
  <c r="EC9" i="52" s="1"/>
  <c r="EB14" i="52"/>
  <c r="Z65" i="49" s="1"/>
  <c r="EB10" i="52"/>
  <c r="EB17" i="52"/>
  <c r="EB11" i="52"/>
  <c r="EW11" i="52"/>
  <c r="EW10" i="52"/>
  <c r="EW13" i="52"/>
  <c r="EW17" i="52"/>
  <c r="EW14" i="52"/>
  <c r="EW16" i="52"/>
  <c r="HJ71" i="52"/>
  <c r="IG11" i="52"/>
  <c r="IG17" i="52"/>
  <c r="IG10" i="52"/>
  <c r="IG13" i="52"/>
  <c r="IG14" i="52"/>
  <c r="IG16" i="52"/>
  <c r="GO72" i="52"/>
  <c r="GO119" i="52" s="1"/>
  <c r="IH10" i="52"/>
  <c r="IH13" i="52"/>
  <c r="II9" i="52" s="1"/>
  <c r="IH17" i="52"/>
  <c r="IH14" i="52"/>
  <c r="Q90" i="51" s="1"/>
  <c r="IH11" i="52"/>
  <c r="IH16" i="52"/>
  <c r="EX14" i="52"/>
  <c r="AC65" i="49" s="1"/>
  <c r="EX16" i="52"/>
  <c r="EX10" i="52"/>
  <c r="EX13" i="52"/>
  <c r="EY9" i="52" s="1"/>
  <c r="EX17" i="52"/>
  <c r="EX11" i="52"/>
  <c r="GY119" i="52"/>
  <c r="GY9" i="52" s="1"/>
  <c r="HA9" i="52" s="1"/>
  <c r="HA19" i="52"/>
  <c r="GZ72" i="52"/>
  <c r="GZ119" i="52" s="1"/>
  <c r="GC13" i="52"/>
  <c r="CT13" i="52"/>
  <c r="CT10" i="52"/>
  <c r="CT11" i="52"/>
  <c r="CT17" i="52"/>
  <c r="CT14" i="52"/>
  <c r="GD9" i="52"/>
  <c r="GC17" i="52"/>
  <c r="GC14" i="52"/>
  <c r="GC16" i="52"/>
  <c r="GC10" i="52"/>
  <c r="GE9" i="52"/>
  <c r="Z84" i="49" s="1"/>
  <c r="GC11" i="52"/>
  <c r="HV16" i="52"/>
  <c r="HV13" i="52"/>
  <c r="HV17" i="52"/>
  <c r="HV11" i="52"/>
  <c r="HV14" i="52"/>
  <c r="HV10" i="52"/>
  <c r="HW17" i="52"/>
  <c r="HW10" i="52"/>
  <c r="HW11" i="52"/>
  <c r="HW16" i="52"/>
  <c r="HW14" i="52"/>
  <c r="N90" i="51" s="1"/>
  <c r="HW13" i="52"/>
  <c r="FH17" i="52"/>
  <c r="FH14" i="52"/>
  <c r="FH16" i="52"/>
  <c r="FH13" i="52"/>
  <c r="FH10" i="52"/>
  <c r="FH11" i="52"/>
  <c r="BX119" i="52"/>
  <c r="BW16" i="52" s="1"/>
  <c r="FI16" i="52"/>
  <c r="FI17" i="52"/>
  <c r="FI10" i="52"/>
  <c r="FI11" i="52"/>
  <c r="FI14" i="52"/>
  <c r="W81" i="49" s="1"/>
  <c r="FI13" i="52"/>
  <c r="DP17" i="52"/>
  <c r="DP14" i="52"/>
  <c r="DP13" i="52"/>
  <c r="DP10" i="52"/>
  <c r="DP11" i="52"/>
  <c r="DP16" i="52"/>
  <c r="DQ10" i="52"/>
  <c r="DQ14" i="52"/>
  <c r="Z51" i="49" s="1"/>
  <c r="DQ16" i="52"/>
  <c r="DQ13" i="52"/>
  <c r="DQ11" i="52"/>
  <c r="DQ17" i="52"/>
  <c r="AR13" i="52"/>
  <c r="AS9" i="52" s="1"/>
  <c r="U150" i="48"/>
  <c r="BL14" i="52"/>
  <c r="BA17" i="52"/>
  <c r="V14" i="52"/>
  <c r="R147" i="48" s="1"/>
  <c r="R150" i="48"/>
  <c r="V17" i="52"/>
  <c r="AG17" i="52"/>
  <c r="BA14" i="52"/>
  <c r="CH119" i="52"/>
  <c r="CH9" i="52" s="1"/>
  <c r="CJ9" i="52" s="1"/>
  <c r="AA150" i="48" s="1"/>
  <c r="AR10" i="52"/>
  <c r="BA13" i="52"/>
  <c r="AR11" i="52"/>
  <c r="BY9" i="52"/>
  <c r="AR17" i="52"/>
  <c r="AR16" i="52"/>
  <c r="BA10" i="52"/>
  <c r="BL17" i="52"/>
  <c r="BC9" i="52"/>
  <c r="X138" i="48" s="1"/>
  <c r="AF9" i="52"/>
  <c r="AF16" i="52" s="1"/>
  <c r="AE17" i="52"/>
  <c r="BL10" i="52"/>
  <c r="CJ19" i="52"/>
  <c r="BA16" i="52"/>
  <c r="CI72" i="52"/>
  <c r="CI119" i="52" s="1"/>
  <c r="AG10" i="52"/>
  <c r="AG14" i="52"/>
  <c r="U135" i="48" s="1"/>
  <c r="BB9" i="52"/>
  <c r="BB17" i="52" s="1"/>
  <c r="AR14" i="52"/>
  <c r="U147" i="48" s="1"/>
  <c r="AG16" i="52"/>
  <c r="BL13" i="52"/>
  <c r="BX9" i="52"/>
  <c r="AG13" i="52"/>
  <c r="AH9" i="52" s="1"/>
  <c r="AE16" i="52"/>
  <c r="BN9" i="52"/>
  <c r="X150" i="48" s="1"/>
  <c r="AE14" i="52"/>
  <c r="AG11" i="52"/>
  <c r="BL16" i="52"/>
  <c r="AE10" i="52"/>
  <c r="AE13" i="52"/>
  <c r="BM9" i="52"/>
  <c r="AE11" i="52"/>
  <c r="J14" i="52"/>
  <c r="J17" i="52"/>
  <c r="J13" i="52"/>
  <c r="J16" i="52"/>
  <c r="J10" i="52"/>
  <c r="J11" i="52"/>
  <c r="K17" i="52"/>
  <c r="K16" i="52"/>
  <c r="K10" i="52"/>
  <c r="K14" i="52"/>
  <c r="R135" i="48" s="1"/>
  <c r="K13" i="52"/>
  <c r="L9" i="52" s="1"/>
  <c r="K11" i="52"/>
  <c r="BA11" i="52"/>
  <c r="BL11" i="52"/>
  <c r="CK138" i="48"/>
  <c r="CQ124" i="48"/>
  <c r="AK153" i="48"/>
  <c r="AK152" i="48"/>
  <c r="AO152" i="48" s="1"/>
  <c r="R146" i="48" l="1"/>
  <c r="BW10" i="52"/>
  <c r="BW14" i="52"/>
  <c r="FJ9" i="52"/>
  <c r="X84" i="49" s="1"/>
  <c r="W80" i="49"/>
  <c r="DR9" i="52"/>
  <c r="AA54" i="49" s="1"/>
  <c r="Z50" i="49"/>
  <c r="AF10" i="52"/>
  <c r="HX9" i="52"/>
  <c r="O93" i="51" s="1"/>
  <c r="N89" i="51"/>
  <c r="AD68" i="49"/>
  <c r="AC64" i="49"/>
  <c r="R93" i="51"/>
  <c r="Q89" i="51"/>
  <c r="AA68" i="49"/>
  <c r="Z64" i="49"/>
  <c r="FT16" i="52"/>
  <c r="W99" i="49"/>
  <c r="FT17" i="52"/>
  <c r="FT14" i="52"/>
  <c r="W96" i="49" s="1"/>
  <c r="FT13" i="52"/>
  <c r="HL19" i="52"/>
  <c r="FT11" i="52"/>
  <c r="FT10" i="52"/>
  <c r="HJ119" i="52"/>
  <c r="HJ9" i="52" s="1"/>
  <c r="HK9" i="52" s="1"/>
  <c r="CH11" i="52"/>
  <c r="HK72" i="52"/>
  <c r="HK119" i="52" s="1"/>
  <c r="CI9" i="52"/>
  <c r="CI17" i="52" s="1"/>
  <c r="GO9" i="52"/>
  <c r="GN17" i="52"/>
  <c r="GN13" i="52"/>
  <c r="GN11" i="52"/>
  <c r="GN16" i="52"/>
  <c r="GN14" i="52"/>
  <c r="GP9" i="52"/>
  <c r="Z99" i="49" s="1"/>
  <c r="GN10" i="52"/>
  <c r="GZ9" i="52"/>
  <c r="GZ16" i="52" s="1"/>
  <c r="GY17" i="52"/>
  <c r="HA11" i="52"/>
  <c r="GY14" i="52"/>
  <c r="GY13" i="52"/>
  <c r="HA16" i="52"/>
  <c r="HA17" i="52"/>
  <c r="GY16" i="52"/>
  <c r="HA14" i="52"/>
  <c r="GY10" i="52"/>
  <c r="GY11" i="52"/>
  <c r="HA10" i="52"/>
  <c r="AF17" i="52"/>
  <c r="HA13" i="52"/>
  <c r="HB9" i="52" s="1"/>
  <c r="BW17" i="52"/>
  <c r="BW11" i="52"/>
  <c r="BW13" i="52"/>
  <c r="BY10" i="52"/>
  <c r="GE16" i="52"/>
  <c r="GE14" i="52"/>
  <c r="Z81" i="49" s="1"/>
  <c r="GE10" i="52"/>
  <c r="GE13" i="52"/>
  <c r="GE11" i="52"/>
  <c r="GE17" i="52"/>
  <c r="GD14" i="52"/>
  <c r="GD13" i="52"/>
  <c r="GD16" i="52"/>
  <c r="GD11" i="52"/>
  <c r="GD17" i="52"/>
  <c r="GD10" i="52"/>
  <c r="BC11" i="52"/>
  <c r="V138" i="48"/>
  <c r="U134" i="48"/>
  <c r="BC13" i="52"/>
  <c r="BD9" i="52" s="1"/>
  <c r="BC16" i="52"/>
  <c r="BY17" i="52"/>
  <c r="AA138" i="48"/>
  <c r="V150" i="48"/>
  <c r="U146" i="48"/>
  <c r="AF14" i="52"/>
  <c r="S138" i="48"/>
  <c r="R134" i="48"/>
  <c r="BB16" i="52"/>
  <c r="BB14" i="52"/>
  <c r="BY13" i="52"/>
  <c r="BZ9" i="52" s="1"/>
  <c r="AF11" i="52"/>
  <c r="AF13" i="52"/>
  <c r="BY16" i="52"/>
  <c r="BY11" i="52"/>
  <c r="BY14" i="52"/>
  <c r="AA135" i="48" s="1"/>
  <c r="BC14" i="52"/>
  <c r="X135" i="48" s="1"/>
  <c r="BC17" i="52"/>
  <c r="BC10" i="52"/>
  <c r="BB10" i="52"/>
  <c r="BB13" i="52"/>
  <c r="BB11" i="52"/>
  <c r="CJ17" i="52"/>
  <c r="BX17" i="52"/>
  <c r="BX14" i="52"/>
  <c r="BX13" i="52"/>
  <c r="BX10" i="52"/>
  <c r="BX16" i="52"/>
  <c r="BX11" i="52"/>
  <c r="BN16" i="52"/>
  <c r="BN14" i="52"/>
  <c r="X147" i="48" s="1"/>
  <c r="BN11" i="52"/>
  <c r="BN10" i="52"/>
  <c r="BN17" i="52"/>
  <c r="BN13" i="52"/>
  <c r="BO9" i="52" s="1"/>
  <c r="CH13" i="52"/>
  <c r="CJ16" i="52"/>
  <c r="CH16" i="52"/>
  <c r="CH17" i="52"/>
  <c r="CH10" i="52"/>
  <c r="CJ11" i="52"/>
  <c r="CH14" i="52"/>
  <c r="CJ14" i="52"/>
  <c r="AA147" i="48" s="1"/>
  <c r="BM16" i="52"/>
  <c r="BM10" i="52"/>
  <c r="BM17" i="52"/>
  <c r="BM13" i="52"/>
  <c r="BM14" i="52"/>
  <c r="BM11" i="52"/>
  <c r="CJ10" i="52"/>
  <c r="CJ13" i="52"/>
  <c r="CK9" i="52" s="1"/>
  <c r="AP152" i="48"/>
  <c r="AS152" i="48"/>
  <c r="AP154" i="48"/>
  <c r="CI14" i="52" l="1"/>
  <c r="CI13" i="52"/>
  <c r="GF9" i="52"/>
  <c r="AA84" i="49" s="1"/>
  <c r="Z80" i="49"/>
  <c r="FU9" i="52"/>
  <c r="X99" i="49" s="1"/>
  <c r="W95" i="49"/>
  <c r="GZ11" i="52"/>
  <c r="GZ10" i="52"/>
  <c r="GZ13" i="52"/>
  <c r="GZ14" i="52"/>
  <c r="GZ17" i="52"/>
  <c r="HK10" i="52"/>
  <c r="HJ10" i="52"/>
  <c r="CI11" i="52"/>
  <c r="HJ13" i="52"/>
  <c r="HJ11" i="52"/>
  <c r="HJ16" i="52"/>
  <c r="HK13" i="52"/>
  <c r="HL9" i="52"/>
  <c r="HL10" i="52" s="1"/>
  <c r="HJ14" i="52"/>
  <c r="HJ17" i="52"/>
  <c r="HK17" i="52"/>
  <c r="HK16" i="52"/>
  <c r="HK11" i="52"/>
  <c r="HK14" i="52"/>
  <c r="CI16" i="52"/>
  <c r="GO11" i="52"/>
  <c r="GO10" i="52"/>
  <c r="GO14" i="52"/>
  <c r="GO13" i="52"/>
  <c r="GO16" i="52"/>
  <c r="GO17" i="52"/>
  <c r="CI10" i="52"/>
  <c r="GP14" i="52"/>
  <c r="Z96" i="49" s="1"/>
  <c r="GP13" i="52"/>
  <c r="GQ9" i="52" s="1"/>
  <c r="GP11" i="52"/>
  <c r="GP16" i="52"/>
  <c r="GP17" i="52"/>
  <c r="GP10" i="52"/>
  <c r="Y138" i="48"/>
  <c r="X134" i="48"/>
  <c r="AB138" i="48"/>
  <c r="AA134" i="48"/>
  <c r="AB150" i="48"/>
  <c r="AA146" i="48"/>
  <c r="Y150" i="48"/>
  <c r="X146" i="48"/>
  <c r="AP155" i="48"/>
  <c r="AS153" i="48" s="1"/>
  <c r="BC129" i="48"/>
  <c r="BC130" i="48" s="1"/>
  <c r="HL17" i="52" l="1"/>
  <c r="HL14" i="52"/>
  <c r="AA99" i="49"/>
  <c r="Z95" i="49"/>
  <c r="HL16" i="52"/>
  <c r="HL13" i="52"/>
  <c r="HM9" i="52" s="1"/>
  <c r="HL11" i="5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Colombini Daniela</author>
  </authors>
  <commentList>
    <comment ref="EC22" authorId="0" shapeId="0" xr:uid="{00000000-0006-0000-0000-000001000000}">
      <text>
        <r>
          <rPr>
            <sz val="8"/>
            <color rgb="FF000000"/>
            <rFont val="Tahoma"/>
            <family val="2"/>
          </rPr>
          <t>NUMERO TOTALE DI  IGIORNI DI ASSENZA DAL LAVORO PER MALATTIE SIA GENERALI CHE MUSCOLO-SCHELETRICHE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Colombini Daniela</author>
  </authors>
  <commentList>
    <comment ref="EC22" authorId="0" shapeId="0" xr:uid="{00000000-0006-0000-0100-000001000000}">
      <text>
        <r>
          <rPr>
            <sz val="8"/>
            <color rgb="FF000000"/>
            <rFont val="Tahoma"/>
            <family val="2"/>
          </rPr>
          <t>NUMERO TOTALE DI  IGIORNI DI ASSENZA DAL LAVORO PER MALATTIE SIA GENERALI CHE MUSCOLO-SCHELETRICHE</t>
        </r>
      </text>
    </comment>
  </commentList>
</comments>
</file>

<file path=xl/sharedStrings.xml><?xml version="1.0" encoding="utf-8"?>
<sst xmlns="http://schemas.openxmlformats.org/spreadsheetml/2006/main" count="2501" uniqueCount="492">
  <si>
    <t>DX</t>
  </si>
  <si>
    <t>SX</t>
  </si>
  <si>
    <t>SPALLA</t>
  </si>
  <si>
    <t>GOMITO</t>
  </si>
  <si>
    <t>POLSO/MANO</t>
  </si>
  <si>
    <t>DIURNE</t>
  </si>
  <si>
    <t>SOGLIA</t>
  </si>
  <si>
    <t>MINORI</t>
  </si>
  <si>
    <t>% SOGLIA POS./TOT SOGGETTI</t>
  </si>
  <si>
    <t>% DIST.MIN./TOT SOGGETTI</t>
  </si>
  <si>
    <t>% DISTURBI./TOT SOGGETTI</t>
  </si>
  <si>
    <t>AREA</t>
  </si>
  <si>
    <t>TOTALI POSITIVITA' SOGLIA ARTI</t>
  </si>
  <si>
    <t>TOTALI POSITIVITA'  DISTURBI  ARTI</t>
  </si>
  <si>
    <t>TOTALE DISTURBI ARTI  (DX+ SX)</t>
  </si>
  <si>
    <t>TOTALE DISTURBI ARTI A SOGLIA POSITIVA  (DX+ SX)</t>
  </si>
  <si>
    <t>% SU TOTALE  DISTURBI</t>
  </si>
  <si>
    <t>TOT. NUOVI CASI A SOGLIA POSITIVA ARTI</t>
  </si>
  <si>
    <t>INCIDENZA NUOVI CASI CON SOGLIA POSITIVA AGLI ARTI SUPERIORI</t>
  </si>
  <si>
    <t>PARESTESIE  NOTTURNE</t>
  </si>
  <si>
    <t>PARESTESIE DIURNE</t>
  </si>
  <si>
    <t>RACHIDE CERVICALE</t>
  </si>
  <si>
    <t>MASCHI</t>
  </si>
  <si>
    <t>FEMMINE</t>
  </si>
  <si>
    <t>TOTALI</t>
  </si>
  <si>
    <t>SOGLIA POSITIVA</t>
  </si>
  <si>
    <t>TUTTI I DISTURBI INSIEME</t>
  </si>
  <si>
    <t>&gt;</t>
  </si>
  <si>
    <t>DORSALE</t>
  </si>
  <si>
    <t>LOMBOSACRALE</t>
  </si>
  <si>
    <t>LOMBALGIE ACUTE</t>
  </si>
  <si>
    <t>ULTIMO ANNO</t>
  </si>
  <si>
    <t xml:space="preserve">CERVICALE </t>
  </si>
  <si>
    <t xml:space="preserve">MASCHI </t>
  </si>
  <si>
    <t>%</t>
  </si>
  <si>
    <t>% DISTURBI SU TOTALE SOGGETTI VISITATI</t>
  </si>
  <si>
    <t>% DISTURBI SU TOTALE  DISTURBI</t>
  </si>
  <si>
    <t>POLSO</t>
  </si>
  <si>
    <t>MIN</t>
  </si>
  <si>
    <t>NOT.</t>
  </si>
  <si>
    <t>% DIST.MIN./TOT SOGGETTI ESPOSTI</t>
  </si>
  <si>
    <t xml:space="preserve">% SOGLIA POS./TOT SOGGETTI VISITATI </t>
  </si>
  <si>
    <t>% DIST.MIN./TOT SOGGETTI VISITATI</t>
  </si>
  <si>
    <t xml:space="preserve">% DISTURBI TOTALI /TOT SOGGETTI VISITATI </t>
  </si>
  <si>
    <t>% DIST.TOTALI /TOT SOGGETTI ESPOSTI</t>
  </si>
  <si>
    <t>VALORI CALCOLATI SUI SOGGETTI  ( O A DESTRA O A SX O BILTERALE)</t>
  </si>
  <si>
    <t>SOGGETTI CON DISTURBI</t>
  </si>
  <si>
    <t>N. EPISODI MEDI</t>
  </si>
  <si>
    <t>SU TOTALE VISITATI</t>
  </si>
  <si>
    <t>SOGGETTI CON ALMENO UN EPISODIO</t>
  </si>
  <si>
    <t>% SOGGETTI CON ALMENO UN EPISODIO</t>
  </si>
  <si>
    <t>N VISITATI</t>
  </si>
  <si>
    <t>N.EPISODI MEDI</t>
  </si>
  <si>
    <t>SU LOMBAGICI</t>
  </si>
  <si>
    <t>% DI SOGGETTI SU VISITATI CON ALMENO UN EPISODIO DI Lomb Acute</t>
  </si>
  <si>
    <t>N</t>
  </si>
  <si>
    <t>TOTALE SOGGETTI VISITATI CON SOGLIA POS.</t>
  </si>
  <si>
    <t>CASI CON COMUNQUE DISTURBI</t>
  </si>
  <si>
    <t>TUTTI</t>
  </si>
  <si>
    <t xml:space="preserve"> UGUALE O INF 35 ANNI</t>
  </si>
  <si>
    <t>ANZ.LAV.11-20</t>
  </si>
  <si>
    <t>ANZ.LAV.SUP 20</t>
  </si>
  <si>
    <t>INF=5</t>
  </si>
  <si>
    <t>DA 6 A 10</t>
  </si>
  <si>
    <t>DA 11 A 20</t>
  </si>
  <si>
    <t>SUP 20</t>
  </si>
  <si>
    <t>&gt;20</t>
  </si>
  <si>
    <t>M</t>
  </si>
  <si>
    <t>F</t>
  </si>
  <si>
    <t>TOT</t>
  </si>
  <si>
    <t>PARESTESIE NOTTURNE</t>
  </si>
  <si>
    <t>POLSO-MANO</t>
  </si>
  <si>
    <t>Giorni assenza TOTALE ULTIMI 12 MESI per malattia ARTI SUPERIORI E RACHIDE</t>
  </si>
  <si>
    <t>Giorni assenza TOTALE ULTIMI 12 MESI per malattia NON DELL'APPARATO LOCOMOTORE PROFESSIONALE</t>
  </si>
  <si>
    <t>SOGLIA CERVICALE</t>
  </si>
  <si>
    <t>CLASSI DI ETA'</t>
  </si>
  <si>
    <t>16-25</t>
  </si>
  <si>
    <t>26-35</t>
  </si>
  <si>
    <t>36-45</t>
  </si>
  <si>
    <t>% SU INTERVISTATI</t>
  </si>
  <si>
    <t>SOGLIA DORSALE</t>
  </si>
  <si>
    <t>SOGLIA LOMB ARE</t>
  </si>
  <si>
    <t>ESPOSTI</t>
  </si>
  <si>
    <t>ANNO</t>
  </si>
  <si>
    <t>MESE</t>
  </si>
  <si>
    <t>GIORNO</t>
  </si>
  <si>
    <t>TUTTI I CASI CON PREGR PAT ARTI SUP</t>
  </si>
  <si>
    <t>CALCOLO CASI CON PREGR PAT ARTI SUP</t>
  </si>
  <si>
    <t>CASI CON SOGLIA POSITIVA ARTI SUP</t>
  </si>
  <si>
    <t>SOMMA SOGLIA E CHI DEVE PORATRE</t>
  </si>
  <si>
    <t>N°</t>
  </si>
  <si>
    <t>ANZ.LAV IFINO A 1 ANNO</t>
  </si>
  <si>
    <t>ANZ.LAV. 2-10</t>
  </si>
  <si>
    <t>FEMMINE ESPOSTE</t>
  </si>
  <si>
    <t>SOGLIA UGUALE O INF 35 ANNI</t>
  </si>
  <si>
    <t xml:space="preserve"> INF. 35 ANNI</t>
  </si>
  <si>
    <t>INF 35</t>
  </si>
  <si>
    <t>SUP 35</t>
  </si>
  <si>
    <t>SOMMATORIA PATOLOGIE RACHIDE</t>
  </si>
  <si>
    <t xml:space="preserve">% </t>
  </si>
  <si>
    <t>PORTATORI PAT. INCOMPATIBILI CON MOV.CARICHI</t>
  </si>
  <si>
    <t>N.</t>
  </si>
  <si>
    <t>SOOG. CON ALMENO 1 EPISODIO LOMBALGIE ACUTE ULTIMI 12 MESI</t>
  </si>
  <si>
    <t>MEDIE</t>
  </si>
  <si>
    <t>NIOSH</t>
  </si>
  <si>
    <t>SOMMATORIA ANAMNESTICI RACHIDE</t>
  </si>
  <si>
    <t>SNOOK</t>
  </si>
  <si>
    <t>CABLAGGI</t>
  </si>
  <si>
    <t>BBBBBBBBBB</t>
  </si>
  <si>
    <t xml:space="preserve">CASI POSITIVI </t>
  </si>
  <si>
    <t>NUMERO SOGGETTI PER CLASSE DI ETA'</t>
  </si>
  <si>
    <t>DATI MANCANTI</t>
  </si>
  <si>
    <t>MAPO</t>
  </si>
  <si>
    <t>46-55</t>
  </si>
  <si>
    <t>56-65</t>
  </si>
  <si>
    <t>&gt;65</t>
  </si>
  <si>
    <t>SUP.65</t>
  </si>
  <si>
    <t xml:space="preserve"> SOGLIA 36-55 ANNI</t>
  </si>
  <si>
    <t xml:space="preserve"> SOGLIA SUP 55 ANNI</t>
  </si>
  <si>
    <t>m</t>
  </si>
  <si>
    <t>PARES. NOT</t>
  </si>
  <si>
    <t xml:space="preserve">ESPOSTI </t>
  </si>
  <si>
    <t>NON ESPOSTI</t>
  </si>
  <si>
    <t>SOGLIE POSITIVE</t>
  </si>
  <si>
    <t>TUTTI I  CASI MASCHI</t>
  </si>
  <si>
    <t>TUTTI I  CASI FEMMINE</t>
  </si>
  <si>
    <t>TUTTI I MASCHI</t>
  </si>
  <si>
    <t>M+F</t>
  </si>
  <si>
    <t>TUTTI I  CASI M+F</t>
  </si>
  <si>
    <t>tot</t>
  </si>
  <si>
    <t>DATI ESPOSTI E NON ESPOSTI SENZA CLASSI DI ETA'</t>
  </si>
  <si>
    <t>15-35</t>
  </si>
  <si>
    <t>36-55</t>
  </si>
  <si>
    <t>sup 55</t>
  </si>
  <si>
    <t>SUP 55</t>
  </si>
  <si>
    <t>GINOCCHI</t>
  </si>
  <si>
    <t>RAPPORTO FRA TASSI</t>
  </si>
  <si>
    <t>N . ESPOSTI  +</t>
  </si>
  <si>
    <t>TOT. ESPOSTI + e-</t>
  </si>
  <si>
    <t>N . Controlli +</t>
  </si>
  <si>
    <t>TOT. CONTROLLI + e-</t>
  </si>
  <si>
    <t>SHOULDER  MALE</t>
  </si>
  <si>
    <t>SHOULDER  FE MALE</t>
  </si>
  <si>
    <t>ELBOW  MALE</t>
  </si>
  <si>
    <t>WRIST -HAND  MALE</t>
  </si>
  <si>
    <t>WRIST -HAND FEMALE</t>
  </si>
  <si>
    <t>ELBOW FEMALE</t>
  </si>
  <si>
    <t>NOCTURNAL PAR MALE</t>
  </si>
  <si>
    <t>NOCTURNAL PAR FEMALE</t>
  </si>
  <si>
    <t>&gt;55</t>
  </si>
  <si>
    <t>NOCT PARESTESIA</t>
  </si>
  <si>
    <t>PERCENTO</t>
  </si>
  <si>
    <t>NUMERO CASI POSITIVI</t>
  </si>
  <si>
    <t>NUMERO CASI TOTALI</t>
  </si>
  <si>
    <t>TUTTI INSIEME  MASCHI</t>
  </si>
  <si>
    <t>TUTTI INSIEME  FEMMINE</t>
  </si>
  <si>
    <t xml:space="preserve">NUEMROSITA' PER CLASSE DI ETA </t>
  </si>
  <si>
    <t>SUP.55</t>
  </si>
  <si>
    <t xml:space="preserve">MASCHI  ESPOSTI </t>
  </si>
  <si>
    <t xml:space="preserve">N.SOCLIE POSITIVE PATOLOGIE  SUL TOTAL ESPOSTI </t>
  </si>
  <si>
    <t xml:space="preserve">N.SOGLIE POSITIVE PATOLOGIE  SUL TOTAL ESPOSTI </t>
  </si>
  <si>
    <t>TUTTI I SINGOLI CASI DI SOGLIA POSITIVA</t>
  </si>
  <si>
    <t>ESPOSTI %</t>
  </si>
  <si>
    <t>N,CASI ESPOSTI</t>
  </si>
  <si>
    <t>N.ESPOSTI %</t>
  </si>
  <si>
    <t>N.CASI NON ESPOSTI</t>
  </si>
  <si>
    <t>CASI ANAMNESTICI TOTALI PER SESSO (CASI CON UNA PIU'  SOGLIE POSITIVA AD UN TRATTO DEGLI ARTI SUPERIORI</t>
  </si>
  <si>
    <t>CASI CON PATOLOGIA  ARTI SUPERIORI</t>
  </si>
  <si>
    <t>TOT NON ESPOSTI</t>
  </si>
  <si>
    <t>NON ESPOSTI %</t>
  </si>
  <si>
    <t>CASI GRUPPO 2</t>
  </si>
  <si>
    <t>&lt;35</t>
  </si>
  <si>
    <t>NON ESPOSTO</t>
  </si>
  <si>
    <t>ESPOSTO</t>
  </si>
  <si>
    <t xml:space="preserve">N.TOTALI </t>
  </si>
  <si>
    <t>N CASI SOGLIA</t>
  </si>
  <si>
    <t>RIFERIMENTO</t>
  </si>
  <si>
    <t>aMx</t>
  </si>
  <si>
    <t>amx</t>
  </si>
  <si>
    <t>aPx</t>
  </si>
  <si>
    <t>bPx</t>
  </si>
  <si>
    <t>bMx</t>
  </si>
  <si>
    <t>bmx</t>
  </si>
  <si>
    <t>(amx)*(bPx)</t>
  </si>
  <si>
    <t>(bmx)* (bPx)</t>
  </si>
  <si>
    <r>
      <rPr>
        <sz val="14"/>
        <rFont val="Arial"/>
        <family val="2"/>
      </rPr>
      <t>m</t>
    </r>
    <r>
      <rPr>
        <sz val="14"/>
        <rFont val="Calibri"/>
        <family val="2"/>
      </rPr>
      <t>¯</t>
    </r>
  </si>
  <si>
    <t>am&gt;bm</t>
  </si>
  <si>
    <t xml:space="preserve">CONTROLLI </t>
  </si>
  <si>
    <t>CASI NEGATIVI</t>
  </si>
  <si>
    <t xml:space="preserve">TOTALI </t>
  </si>
  <si>
    <t>frequenze attese</t>
  </si>
  <si>
    <t>RAPPORTP FRA PROPORZIONI</t>
  </si>
  <si>
    <t>acc per caso</t>
  </si>
  <si>
    <t>RESIDUO NON CAUSALE</t>
  </si>
  <si>
    <t>ALL ANAMNESTIC  POSITIVE THRESHOLDS</t>
  </si>
  <si>
    <t>Var (K)</t>
  </si>
  <si>
    <t>acc osservato</t>
  </si>
  <si>
    <t>ACC DOVUTO A CONCOR.</t>
  </si>
  <si>
    <t>z</t>
  </si>
  <si>
    <t>p&lt;</t>
  </si>
  <si>
    <t>K=</t>
  </si>
  <si>
    <t>FEMMNE</t>
  </si>
  <si>
    <t>SOMMA SOGLIA E CHI DEVE PORTATRE</t>
  </si>
  <si>
    <t>SOGLIE PER CLASSE DI ETA</t>
  </si>
  <si>
    <t>VISITATI PER CLASSE DI ETA'</t>
  </si>
  <si>
    <t>PAR NOTT.</t>
  </si>
  <si>
    <t>tuTUTTE</t>
  </si>
  <si>
    <t>TUTTE LE SOGLIE ANAMNESTICHE PER CLASSE DI ETA'PER SESSO MASCHILE</t>
  </si>
  <si>
    <t>TUTTE LE SOGLIE ANAMNESTICHE PER CLASSE DI ETA'PER SESSO FEMMINILE</t>
  </si>
  <si>
    <t>RAPPORTO FRA TASSI STANDARDIZZATI</t>
  </si>
  <si>
    <t>36-55%</t>
  </si>
  <si>
    <t>CERVICALE MASCHI</t>
  </si>
  <si>
    <t>16-35</t>
  </si>
  <si>
    <t>GRUPPI ESPOSTI</t>
  </si>
  <si>
    <t>LOMBOSACRALE MASCHI</t>
  </si>
  <si>
    <t>CERVICALE FEMMINE</t>
  </si>
  <si>
    <t>DORSALE FEMMINE</t>
  </si>
  <si>
    <t>LOMBOSACRALE FEMMINE</t>
  </si>
  <si>
    <t xml:space="preserve">LOMBALGIE ACUTE ULTIMO ANNO </t>
  </si>
  <si>
    <t>ERNIA DEL DISCO LOMBOSACRALE E PROTRUSIONI DISCALI LOMBOSACRALI</t>
  </si>
  <si>
    <t>ERNIA DISCO</t>
  </si>
  <si>
    <t>ERNIA DISCO LB</t>
  </si>
  <si>
    <t>MASCHI ESPOSTI</t>
  </si>
  <si>
    <t>MASCHI NON ESPOSTI ESPOSTI</t>
  </si>
  <si>
    <t>FEMMINE NON ESPOSTE ESPOSTE</t>
  </si>
  <si>
    <t>MASCHI NON ESPOSTI</t>
  </si>
  <si>
    <t>FEMMINE NON ESPOSTI</t>
  </si>
  <si>
    <t>CAVIGLIE</t>
  </si>
  <si>
    <t>CASI CON SOGLIA POSITIVA ARTI INF</t>
  </si>
  <si>
    <t>ANCHE</t>
  </si>
  <si>
    <t>GINOCCHIA</t>
  </si>
  <si>
    <t>CAVILGIE</t>
  </si>
  <si>
    <t>ANCA</t>
  </si>
  <si>
    <t>CAVIGLIR</t>
  </si>
  <si>
    <t>soglie per classe di eta</t>
  </si>
  <si>
    <t>tutti</t>
  </si>
  <si>
    <t>STUDIO RAPPORTI DI PROPORZIONE SU TASSI STANDARDIZZATI PER ETA' NEGLI ESPOSTI RISPETTO AI NON ESPOSTI ( SIGNIFICATIVA' PRESENTE SE &gt;1)</t>
  </si>
  <si>
    <t>SPALLA MASCHI</t>
  </si>
  <si>
    <t>SPALLA FEMMINE</t>
  </si>
  <si>
    <t xml:space="preserve">GOMITO MASCHI </t>
  </si>
  <si>
    <t xml:space="preserve">GOMITO FEMMINE </t>
  </si>
  <si>
    <t xml:space="preserve">POLSO-MANOMASCHI </t>
  </si>
  <si>
    <t xml:space="preserve">POLSO-MANO FEMMINE </t>
  </si>
  <si>
    <t xml:space="preserve">PARESTESIE NOTTURNE MASCHI </t>
  </si>
  <si>
    <t xml:space="preserve">PARESTESIE NOTTURNE FEMMINE </t>
  </si>
  <si>
    <t xml:space="preserve">DORSALE MASCHI </t>
  </si>
  <si>
    <t xml:space="preserve">DORSALE FEMMINE </t>
  </si>
  <si>
    <t xml:space="preserve">LOMBOSACRALE FEMMINE </t>
  </si>
  <si>
    <t xml:space="preserve">LOMBALGIE ACUTE MASCHI </t>
  </si>
  <si>
    <t xml:space="preserve">LOMBALGIE ACUTE FEMMINE FEMMINE </t>
  </si>
  <si>
    <t>ERNIA LS  MASCHI</t>
  </si>
  <si>
    <t xml:space="preserve">ERNIA LS  FEMMINE </t>
  </si>
  <si>
    <t>GINOCCHIA  MASCHI</t>
  </si>
  <si>
    <t xml:space="preserve">GINOCCHIA  FEMMINE </t>
  </si>
  <si>
    <t>Group 1 (= Reference)</t>
  </si>
  <si>
    <t>Group 2</t>
  </si>
  <si>
    <t>RD</t>
  </si>
  <si>
    <t>RR</t>
  </si>
  <si>
    <t>Stratum</t>
  </si>
  <si>
    <t>Weight</t>
  </si>
  <si>
    <t>Cases</t>
  </si>
  <si>
    <t>Total</t>
  </si>
  <si>
    <t>wR</t>
  </si>
  <si>
    <t>w*w*var</t>
  </si>
  <si>
    <t>GINOCCHI MASCHI</t>
  </si>
  <si>
    <t>GINOCCHI FEMMINE</t>
  </si>
  <si>
    <t>IC</t>
  </si>
  <si>
    <t xml:space="preserve">PERSONAL INFORMATION AND WORK HISTORY </t>
  </si>
  <si>
    <t>COMPANY</t>
  </si>
  <si>
    <t>LOCATION</t>
  </si>
  <si>
    <t>DATE OF COMPILATION</t>
  </si>
  <si>
    <t>YEAR</t>
  </si>
  <si>
    <t>MONTH</t>
  </si>
  <si>
    <t>DAY</t>
  </si>
  <si>
    <t>AREA/DEPARTMENT</t>
  </si>
  <si>
    <t>MALE WORKERS</t>
  </si>
  <si>
    <t>TOTAL NUMBER OF EXPOSED SUBJECTS surveyed by anamnestic questionnaire</t>
  </si>
  <si>
    <t xml:space="preserve">TOTAL NUMBER OF EXPOSED SUBJECTS </t>
  </si>
  <si>
    <t>MISSING DATA</t>
  </si>
  <si>
    <t>NUMBER OF SUBJECTS BY AGE GROUP</t>
  </si>
  <si>
    <t>UPPER LIMBS</t>
  </si>
  <si>
    <t xml:space="preserve">SPINE
</t>
  </si>
  <si>
    <t xml:space="preserve">LOWER LIMBS
</t>
  </si>
  <si>
    <t xml:space="preserve"> NAME AND SURNAME  </t>
  </si>
  <si>
    <t>CASES FOR FURTHER STUDY (UPPER LIMBS)</t>
  </si>
  <si>
    <t>CASES FOR FURTHER STUDY (SPINE)</t>
  </si>
  <si>
    <t>DEPARTMENT</t>
  </si>
  <si>
    <t>YEAR OF BIRTH</t>
  </si>
  <si>
    <t>AGE</t>
  </si>
  <si>
    <t xml:space="preserve">LENGHT OF SERVICE IN CURRENT POSITION </t>
  </si>
  <si>
    <t>TOTAL LENGHT OF SERVICE (company/hospital)</t>
  </si>
  <si>
    <t xml:space="preserve">TASK </t>
  </si>
  <si>
    <t>OCRA CHECKLIST (R)</t>
  </si>
  <si>
    <t>OCRA CHECKLIST (L)</t>
  </si>
  <si>
    <t>NOTES</t>
  </si>
  <si>
    <t xml:space="preserve"> RESTRICTIONS REGARDING:</t>
  </si>
  <si>
    <t>PAIN</t>
  </si>
  <si>
    <t>PARAESTHESIA</t>
  </si>
  <si>
    <t>Cervical SPINE</t>
  </si>
  <si>
    <t>Dorsal SPINE</t>
  </si>
  <si>
    <t>Lumbosacral SPINE</t>
  </si>
  <si>
    <t>ACUTE LUMBAGO</t>
  </si>
  <si>
    <t>SPINE DISORDERS NOT COMPATIBLE WITH MANUAL HANDLING OF LOADS (EXCLUDING HERNIATED DISC)</t>
  </si>
  <si>
    <t>LUMBOSACRAL HERNIATED DISC AND/OR LUMBOSACRAL PROTRUSION</t>
  </si>
  <si>
    <t>SOMMATORIA SOGGETTI PORTATORI SOGLIA POSITIVA E DI PATOLOGIE MALFORMATIVE O DEGENERATIVE</t>
  </si>
  <si>
    <t>TOTAL NO. OF DAYS OFF WORK DUE TO ILLNESS (EXCLUDING MUSCOLOSKELETAL DISORDERS) IN THE LAST 12 MONTHS</t>
  </si>
  <si>
    <t>SHOULDER</t>
  </si>
  <si>
    <t>ELBOW</t>
  </si>
  <si>
    <t>WRIST/HAND</t>
  </si>
  <si>
    <t>NOCTURNAL</t>
  </si>
  <si>
    <t>DAYTIME</t>
  </si>
  <si>
    <t xml:space="preserve">HIPS </t>
  </si>
  <si>
    <t>KNEES</t>
  </si>
  <si>
    <t>ANKLES</t>
  </si>
  <si>
    <t>CALL EMPLOYEE FOR VISIT</t>
  </si>
  <si>
    <t>ASK EMPLOYEE TO BRING IN CLINICAL 
AND INSTRUMENTAL TEST RESULTS</t>
  </si>
  <si>
    <t>GET IN TOUCH WITH COMPANY 
DOCTOR WHEN SYMPTOMS RECUR</t>
  </si>
  <si>
    <t>MANUAL HANDLING OF LOADS</t>
  </si>
  <si>
    <t>REPETITIVE MOVEMENTS</t>
  </si>
  <si>
    <t>POSITIVE THRESHOLD</t>
  </si>
  <si>
    <t>MINOR DISORDERS</t>
  </si>
  <si>
    <t>PRESENCE OF SHOULDER DISEASES</t>
  </si>
  <si>
    <t>PRESENCE OF ELBOW  DISEASES</t>
  </si>
  <si>
    <t>PRESENCE OFWRIST/HAND DISEASES</t>
  </si>
  <si>
    <t>NO. OF EPISODES</t>
  </si>
  <si>
    <t>R</t>
  </si>
  <si>
    <t>L</t>
  </si>
  <si>
    <t>No. of days off work due to cervical spine disorders IN THE LAST 12 MONTHS</t>
  </si>
  <si>
    <t>No. of days off work due to dorsal spine disorders IN THE LAST 12 MONTHS</t>
  </si>
  <si>
    <t>No. of days off work due to lumbar spine disorders IN THE LAST 12 MONTHS</t>
  </si>
  <si>
    <t>TOTAL NUMBER</t>
  </si>
  <si>
    <t>No. of days off work due to acute lumbago IN THE LAST 12 MONTHS</t>
  </si>
  <si>
    <t>CASES FOR FURTHER STUDY (UPPER LIMBS) - 
positive threshold and/or previous limb disorders</t>
  </si>
  <si>
    <t>GET IN TOUCH WITH COMPANY DOCTOR WHEN SYMPTOMS RECUR</t>
  </si>
  <si>
    <t>PRESENCE OF ELBOW DISEASES</t>
  </si>
  <si>
    <t>PRESENCE OFHIPS DISEASES</t>
  </si>
  <si>
    <t>PRESENCE OFKNEES DISEASES</t>
  </si>
  <si>
    <t>PRESENCE OFHANKLE DISEASES DISORDERS</t>
  </si>
  <si>
    <t>OF EPISODES IN THE LAST 12 MONTHS</t>
  </si>
  <si>
    <t>ANAMNESTIC STUDY OF WORK-RELATED UPPER LIMB, LOWER LIMB AND SPINAL MUSCULOSKELETAL DISORDERS:
 " LATIN QUESTIONNAIRE"</t>
  </si>
  <si>
    <t>PERSONAL INFORMATION AND WORK HISTORY</t>
  </si>
  <si>
    <t>FEMALE WORKERS</t>
  </si>
  <si>
    <t>MAIN FINDINGS FROM THE ANAMNESTIC STUDY OF MUSCULOSKELETAL DISORDERS: SUMMARY OF PERSONAL INFORMATION</t>
  </si>
  <si>
    <t>SUMMARY OF PERSONAL INFORMATION</t>
  </si>
  <si>
    <t xml:space="preserve">POSITIVE CASES </t>
  </si>
  <si>
    <t>GENDER</t>
  </si>
  <si>
    <t>TOTAL NUMBER OF EXPOSED SUBJECTS SURVEYED</t>
  </si>
  <si>
    <t>TOTAL NUMBER OF EXPOSED SUBJECTS</t>
  </si>
  <si>
    <t>TOTAL % NO. OF EXPOSED SUBJECTS SURVEYED OUT OF TOTAL NO. OF EXPOSED SUBJECTS</t>
  </si>
  <si>
    <t xml:space="preserve">AVERAGE AGE </t>
  </si>
  <si>
    <t xml:space="preserve">AVERAGE LENGHT OF SERVICE OF CURRENT POSITION </t>
  </si>
  <si>
    <t>AVERAGE OVERALL LENGHT OF SERVICE</t>
  </si>
  <si>
    <t>TOTAL NO. OF CASES FOR FURTHER STUDY (UPPER LIMBS)</t>
  </si>
  <si>
    <t>TOTAL NO. OF CASES FOR FURTHER STUDY (SPINE)</t>
  </si>
  <si>
    <t>MALES</t>
  </si>
  <si>
    <t>FEMALES</t>
  </si>
  <si>
    <t xml:space="preserve">SUBJECTS SURVEYED BY 6 AGE GROUPS AND GENDER </t>
  </si>
  <si>
    <t>≤25</t>
  </si>
  <si>
    <t>BETWEEN 26 AND 35</t>
  </si>
  <si>
    <t>BETWEEN 36 AND 45</t>
  </si>
  <si>
    <t>SUBJECTS SURVEYED BY 3 AGE GROUPS AND GENDER</t>
  </si>
  <si>
    <t>No.</t>
  </si>
  <si>
    <t xml:space="preserve"> SUBJECTS SURVEYED BY LENGHT OF SERVICE CLASSES</t>
  </si>
  <si>
    <t>≤1</t>
  </si>
  <si>
    <t>BETWEEN 2 AND 10</t>
  </si>
  <si>
    <t>BETWEEN 11 AND 20</t>
  </si>
  <si>
    <t>DESCRIPTION OF DAYS OFF WORK DUE TO ILLNESS IN THE LAST YEAR: AVERAGE NO. OF DAYS OFF WORK OUT OF THE TOTAL NO. OF SUBJECTS SURVEYED</t>
  </si>
  <si>
    <t>AVERAGE NUMBER of days off work due to upper limb disorders</t>
  </si>
  <si>
    <t>Average number of days off work due to cervical spine disorders</t>
  </si>
  <si>
    <t>Average number of days off work due to dorsal spine disorders</t>
  </si>
  <si>
    <t>Average number of days off work due to lumbosacral disorders</t>
  </si>
  <si>
    <t>Average number of days off work due to acute lumbago</t>
  </si>
  <si>
    <t>Average number of days off work due to spine disorders</t>
  </si>
  <si>
    <t>Average number of days off work due to musculoskeletal disorders</t>
  </si>
  <si>
    <t>AVERAGE number of days off work due to ILLNESS</t>
  </si>
  <si>
    <t>% OF DAYS OFF WORK DUE TO MUSCULOSKELETAL DISORDERS OUT OF THE TOTAL NO. OF DAYS OFF WORK</t>
  </si>
  <si>
    <t>DESCRIPTION OF DAYS OFF WORK DUE TO ILLNESS IN THE LAST YEAR: NUMBER OF DAYS OFF WORK AND % OUT OF THE TOTAL NO. OF DAYS OFF WORK AMONG THE SUBJECTS SURVEYED</t>
  </si>
  <si>
    <t>TOTAL NUMBER of days off work due to upper limb disorders</t>
  </si>
  <si>
    <t>TOTAL number of days off work due to cervical spine disorders</t>
  </si>
  <si>
    <t>TOTAL number of days off work due to dorsal spine disorders</t>
  </si>
  <si>
    <t>TOTAL number of days off work due to lumbosacral disorders</t>
  </si>
  <si>
    <t>TOTAL number of days off work due to acute lumbago</t>
  </si>
  <si>
    <t>TOTAL number of days off work due to spine disorders</t>
  </si>
  <si>
    <t>TOTAL number of days off work due to musculoskeletal disorders</t>
  </si>
  <si>
    <t>TOTAL NUMBER of days off work due to ILLNESS</t>
  </si>
  <si>
    <t>% OF MALES</t>
  </si>
  <si>
    <t>NO. OF FEMALES</t>
  </si>
  <si>
    <t>% OF FEMALES</t>
  </si>
  <si>
    <t>TOTAL %</t>
  </si>
  <si>
    <t>TOTAL  %</t>
  </si>
  <si>
    <t>BRING IN CLINICAL AND INSTRUMENTAL TEST 
RESULTS</t>
  </si>
  <si>
    <t xml:space="preserve">MAIN FINDINGS FROM THE ANAMNESTIC STUDY OF UPPER LIMB DISORDERS </t>
  </si>
  <si>
    <t xml:space="preserve"> SUMMARY  OF THE MAIN ANAMNESTIC DISORDERS OF THE UPPER LIMBS BY GENDER </t>
  </si>
  <si>
    <t>SUBJECTS WITH POSITIVE UPPER LIMB THRESHOLD (unilateral or bilateral)</t>
  </si>
  <si>
    <t>SUBJECTS SUFFERING FROM MINOR DISORDERS 
ONE UPPER LIMB DISORDER (unilateral or bilateral)</t>
  </si>
  <si>
    <t>SUBJECTS NOT SUFFERING FROM UPPER LIMB DISORDERS</t>
  </si>
  <si>
    <t>TOTAL NO. OF SUBJECTS 
EXAMINED</t>
  </si>
  <si>
    <t>SUBJECTS SUFFERING
 FROM DISORDERS</t>
  </si>
  <si>
    <t xml:space="preserve"> POSITIVE THRESHOLDS FOR UPPER LIMBS BY 3 AGE GROUPS AND GENDER</t>
  </si>
  <si>
    <t xml:space="preserve"> &lt; 35 YEARS</t>
  </si>
  <si>
    <t xml:space="preserve"> 36-55 YEARS THRESHOLD</t>
  </si>
  <si>
    <t xml:space="preserve"> &gt; 55 YEARS THRESHOLD</t>
  </si>
  <si>
    <t>DESCRIPTION OF SUBJECTS WITH POSITIVE UPPER LIMB THRESHOLDS OUT OF THE TOTAL NO. OF SURVEYED SUBJECTS</t>
  </si>
  <si>
    <t>TOTAL NUMBER OF SURVEYED SUBJECTS</t>
  </si>
  <si>
    <t>NOCTURNAL PARAESTHESIA</t>
  </si>
  <si>
    <t>No. of</t>
  </si>
  <si>
    <t>% of</t>
  </si>
  <si>
    <t>MALE</t>
  </si>
  <si>
    <t>FEMALE</t>
  </si>
  <si>
    <t>TOTAL</t>
  </si>
  <si>
    <t xml:space="preserve">DESCRIPTION OF SUBJECTS SUFFERING FROM MINOR UPPER LIMB DISORDERS OUT OF THE TOTAL NO. OF SURVEYED SUBJECTS </t>
  </si>
  <si>
    <t>NOCTURNAL PARESTHESIA</t>
  </si>
  <si>
    <t>MINOR DISORDER</t>
  </si>
  <si>
    <t>MAIN FINDINGS FROM THE ANAMNESTIC STUDY OF SPINE DISORDERS</t>
  </si>
  <si>
    <t xml:space="preserve">FEMALES </t>
  </si>
  <si>
    <t>CERVICAL SPINE</t>
  </si>
  <si>
    <t>DORSAL SPINE</t>
  </si>
  <si>
    <t>LUMBAR SPINE</t>
  </si>
  <si>
    <t>MAIN FINDINGS FROM THE ANAMNESTIC STUDY OF LOWER LIMB DISORDERS</t>
  </si>
  <si>
    <t>TOTAL NO. OF SUBJECTS EXAMINED</t>
  </si>
  <si>
    <t>SUBJECTS SUFFERING FROM DISORDERS</t>
  </si>
  <si>
    <t>HIP</t>
  </si>
  <si>
    <t>KNEE</t>
  </si>
  <si>
    <t>NEGATIVE</t>
  </si>
  <si>
    <t xml:space="preserve"> MINOR DISORDERS</t>
  </si>
  <si>
    <t>POS. THRESHOLD EXPOSED</t>
  </si>
  <si>
    <t xml:space="preserve">% ON OF THE TOTAL  MALES                               </t>
  </si>
  <si>
    <t xml:space="preserve">% ON THE TOTAL  FEMALES                          </t>
  </si>
  <si>
    <t xml:space="preserve">% ON THE TOTAL NO. OF SUBJECTS EXAMINED               </t>
  </si>
  <si>
    <t>WRIST /HAND</t>
  </si>
  <si>
    <t>COMPARISONS WITH REFERENCE GROUPS</t>
  </si>
  <si>
    <r>
      <t>As regards the statistical evaluations presented for the various groups, ie the presence of significant differences compared to the reference population</t>
    </r>
    <r>
      <rPr>
        <b/>
        <sz val="16"/>
        <rFont val="Arial"/>
        <family val="2"/>
      </rPr>
      <t xml:space="preserve">, Relative Risk (RR) </t>
    </r>
    <r>
      <rPr>
        <sz val="16"/>
        <rFont val="Arial"/>
        <family val="2"/>
      </rPr>
      <t xml:space="preserve">was used, after direct standardization. Relative risk is a statistical term used to refer to the number of times a given event occurs in one group over another. It is generally used in clinical epidemiology and evidence-based medicine to determine the relationship between the incidence in exposed and non-exposed to the same risk factor. Regarding the interpretation of the relative risk results: a) if the relative risk = 1, there is no association between risk factor and disease; b) if the relative risk &lt;1, there is an inverse association, ie the probability of contracting the disease is lower for those exposed to the risk factor; c) if the relative risk&gt; 1, there is an association, ie the probability of contracting the disease is greater for those exposed.
However, the point estimate of RR provides a single value. The interval estimate, on the other hand, provides an interval that has a certain probability (generally 95%) of containing the true value (parameter) of the population: for this reason, the study of the </t>
    </r>
    <r>
      <rPr>
        <b/>
        <sz val="16"/>
        <rFont val="Arial"/>
        <family val="2"/>
      </rPr>
      <t xml:space="preserve">confidence interval (CI) </t>
    </r>
    <r>
      <rPr>
        <sz val="16"/>
        <rFont val="Arial"/>
        <family val="2"/>
      </rPr>
      <t xml:space="preserve">must be added. The calculation of the confidence interval IC provides 2 values, a lower and an upper value. When even the lower value of IC is greater than 1, the difference between a group of exposed and a group of references is certainly present.
The groups presented were analyzed separately by gender and by age group (3 age groups: 15-35; 36-55; sup. 55.
In the comparison between exposed and reference populations, direct standardization was carried out using the non-exposed population as a reference. </t>
    </r>
  </si>
  <si>
    <r>
      <t>As regards the statistical evaluations presented for the various groups, ie the presence of significant differences compared to the reference population,</t>
    </r>
    <r>
      <rPr>
        <b/>
        <sz val="16"/>
        <rFont val="Arial"/>
        <family val="2"/>
      </rPr>
      <t xml:space="preserve"> Relative Risk (RR) </t>
    </r>
    <r>
      <rPr>
        <sz val="16"/>
        <rFont val="Arial"/>
        <family val="2"/>
      </rPr>
      <t>was used, after direct standardization. Relative risk is a statistical term used to refer to the number of times a given event occurs in one group over another. It is generally used in clinical epidemiology and evidence-based medicine to determine the relationship between the incidence in exposed and non-exposed to the same risk factor. Regarding the interpretation of the relative risk results: a) if the relative risk = 1, there is no association between risk factor and disease; b) if the relative risk &lt;1, there is an inverse association, ie the probability of contracting the disease is lower for those exposed to the risk factor; c) if the relative risk&gt; 1, there is an association, ie the probability of contracting the disease is greater for those exposed.
However, the point estimate of RR provides a single value. The interval estimate, on the other hand, provides an interval that has a certain probability (generally 95%) of containing the true value (parameter) of the population: for this reason, the study of the confidence interval (CI) must be added. The calculation of the</t>
    </r>
    <r>
      <rPr>
        <b/>
        <sz val="16"/>
        <rFont val="Arial"/>
        <family val="2"/>
      </rPr>
      <t xml:space="preserve"> confidence interval IC</t>
    </r>
    <r>
      <rPr>
        <sz val="16"/>
        <rFont val="Arial"/>
        <family val="2"/>
      </rPr>
      <t xml:space="preserve"> provides 2 values, a lower and an upper value. When even the lower value of IC is greater than 1, the difference between a group of exposed and a group of references is certainly present.
The groups presented were analyzed separately by gender and by age group (3 age groups: 15-35; 36-55; sup. 55.
In the comparison between exposed and reference populations, direct standardization was carried out using the non-exposed population as a reference. </t>
    </r>
  </si>
  <si>
    <r>
      <t xml:space="preserve">As regards the statistical evaluations presented for the various groups, ie the presence of significant differences compared to the reference population, </t>
    </r>
    <r>
      <rPr>
        <b/>
        <sz val="18"/>
        <rFont val="Arial"/>
        <family val="2"/>
      </rPr>
      <t xml:space="preserve">Relative Risk (RR) </t>
    </r>
    <r>
      <rPr>
        <sz val="18"/>
        <rFont val="Arial"/>
        <family val="2"/>
      </rPr>
      <t xml:space="preserve">was used, after direct standardization. Relative risk is a statistical term used to refer to the number of times a given event occurs in one group over another. It is generally used in clinical epidemiology and evidence-based medicine to determine the relationship between the incidence in exposed and non-exposed to the same risk factor. Regarding the interpretation of the relative risk results: a) if the relative risk = 1, there is no association between risk factor and disease; b) if the relative risk &lt;1, there is an inverse association, ie the probability of contracting the disease is lower for those exposed to the risk factor; c) if the relative risk&gt; 1, there is an association, ie the probability of contracting the disease is greater for those exposed.
However, the point estimate of RR provides a single value. The interval estimate, on the other hand, provides an interval that has a certain probability (generally 95%) of containing the true value (parameter) of the population: for this reason, the study of the </t>
    </r>
    <r>
      <rPr>
        <b/>
        <sz val="18"/>
        <rFont val="Arial"/>
        <family val="2"/>
      </rPr>
      <t>confidence interval (CI)</t>
    </r>
    <r>
      <rPr>
        <sz val="18"/>
        <rFont val="Arial"/>
        <family val="2"/>
      </rPr>
      <t xml:space="preserve"> must be added. The calculation of the confidence interval IC provides 2 values, a lower and an upper value. When even the lower value of IC is greater than 1, the difference between a group of exposed and a group of references is certainly present.
The groups presented were analyzed separately by gender and by age group (3 age groups: 15-35; 36-55; sup. 55.
In the comparison between exposed and reference populations, direct standardization was carried out using the non-exposed population as a reference. </t>
    </r>
  </si>
  <si>
    <t>NOCT. PARAES.</t>
  </si>
  <si>
    <t xml:space="preserve">EXPOSED </t>
  </si>
  <si>
    <t>NON-EXPOSED</t>
  </si>
  <si>
    <t xml:space="preserve">MALE EXPOSED </t>
  </si>
  <si>
    <t>MALE NON-EXPOSED</t>
  </si>
  <si>
    <t>WRIST/ HAND</t>
  </si>
  <si>
    <t>NOCT. PARES.</t>
  </si>
  <si>
    <t xml:space="preserve"> SHOULDER</t>
  </si>
  <si>
    <t>NOCTURNAL PARAESTESIA</t>
  </si>
  <si>
    <t>CERVICAL</t>
  </si>
  <si>
    <t>DORSAL</t>
  </si>
  <si>
    <t>LUMBOSACRAL</t>
  </si>
  <si>
    <t>ACUTE LUMBAGO LAST YEAR</t>
  </si>
  <si>
    <t>LS DISC HERNIA</t>
  </si>
  <si>
    <t xml:space="preserve">MALE </t>
  </si>
  <si>
    <t xml:space="preserve">MALES </t>
  </si>
  <si>
    <t>TOTAL M+F</t>
  </si>
  <si>
    <t>NON-EXPOSED MALES</t>
  </si>
  <si>
    <t>NON-EXPOSED FEMALES</t>
  </si>
  <si>
    <t>LS DISC HERNIA.</t>
  </si>
  <si>
    <t xml:space="preserve">CERVICAL </t>
  </si>
  <si>
    <t>LUMBAR</t>
  </si>
  <si>
    <t xml:space="preserve">POSITIVE THRESHOLD </t>
  </si>
  <si>
    <t>HIPS</t>
  </si>
  <si>
    <t>EXPOSED M</t>
  </si>
  <si>
    <t>EXPOSED  F</t>
  </si>
  <si>
    <t>REFERENCE MALE</t>
  </si>
  <si>
    <t>REFERENCE  F</t>
  </si>
  <si>
    <t>SUBJECTS WITH POSITIVE LOWER LIMB THRESHOLD (unilateral or bilateral)</t>
  </si>
  <si>
    <t xml:space="preserve"> SUMMARY TABLE OF THE MAIN ANAMNESTIC DISORDERS OF THE LOWER LIMBS BY GENDER </t>
  </si>
  <si>
    <t>SUBJECTS NOT SUFFERING FROM LOWER LIMB DISORDERS</t>
  </si>
  <si>
    <t xml:space="preserve"> POSITIVE THRESHOLDS FOR LOWER LIMBS BY AGE GROUP AND GENDER</t>
  </si>
  <si>
    <t xml:space="preserve">NUMEROSITA' PER CLASSE DI ETA </t>
  </si>
  <si>
    <t>DESCRIPTION OF SUBJECTS SUFFERING FROM MINOR LOWER LIMB DISORDERS OUT OF THE TOTAL NO. OF SUBJECTS SURVEYED</t>
  </si>
  <si>
    <t>DESCRIPTION OF SUBJECTS WITH POSITIVE LOWER LIMB THRESHOLDS OUT OF THE TOTAL NO. OF SURVEYED SUBJECTS</t>
  </si>
  <si>
    <t>no. OF EPISODES IN THE LAST 12 MONTHS</t>
  </si>
  <si>
    <t>1-</t>
  </si>
  <si>
    <t>2-</t>
  </si>
  <si>
    <t>3-</t>
  </si>
  <si>
    <t>4-</t>
  </si>
  <si>
    <t>5-</t>
  </si>
  <si>
    <t>6-</t>
  </si>
  <si>
    <t xml:space="preserve">7- </t>
  </si>
  <si>
    <t>8-</t>
  </si>
  <si>
    <t>9-</t>
  </si>
  <si>
    <t xml:space="preserve">10- </t>
  </si>
  <si>
    <t>11-</t>
  </si>
  <si>
    <t xml:space="preserve">12- </t>
  </si>
  <si>
    <t xml:space="preserve">TO COMPLETE FOLLOW THE NOTES IN RED: MANDATORY DATA.
IT IS POSSIBLE TO WRITE ONLY IN THE WHITE BOXES: THE OTHER ARE PROTECTED
1-WRITE THE YEAR
2-WRITE THE NUMBER OF WORKERS TO VISIT: ON THIS PAGE WRITE ONLY THE MEN. BETTER WRITE A HOMOGENEOUS GROUP OF WORKERS FOR EXPOSURE TO RISK
3-WRITE THE SURNAME AND NAME OF ALL THE WORKERS TO BE ASSESSED WITH THE ANAMNESTIC QUESTIONNAIRE, EVEN THOSE WHO ARE NEGATIVE: THE GRAY LINE WILL BECOME WHITE IN THE POINTS TO FILL IN
4-WRITTEN THE YEAR OF BIRTH, THE AGE WILL BE FILLED IN AUTOMATICALLY
5-WRITE THE EXHIBITION DURATION IN YEARS, VALUE IN FIGURES; IF ABOUT A YEAR WRITE "1", IF LESS WRITE "0.5". DO NOT WRITE NOTES IN LETTERS OR NOTES IN THESE LINES
6-RESULTS OF RISK ASSESSMENT NOT MANDATORY, BUT OF GREAT INTEREST
7- IF THE EVENT EXISTS, FILL IN WITH "1": DO NOT WRITE NOTES IN LETTERS, OR NOTES IN THESE LINES
8- THE PRESENT EVENT IS SIGNALED WITH "1": IF NEGATIVE, LEAVE BLANK. IF BILATERAL, MARK "!" BOTH RIGHT AND LEFT. IF THE SUBJECT DECLINES TO BE A CARRIER OF THE PATHOLOGY TO THE SEGMENT, WRITE "1" IN THE APPROPRIATE BOX - DO NOT WRITE NOTES IN LETTERS, NOR NOTES IN THESE LINES
9- THE PRESENT EVENT IS SIGNALED WITH "1": IF NEGATIVE, LEAVE BLANK. WRITE THE NUMBER OF DAYS OF ABSENCE DUE TO DISORDERS IN THAT SPIN SECTOR. DO NOT WRITE NOTES IN LETTERS, NOR NOTE IN THESE LINES.
10- ATTENTION TO THE DEFINITION OF ACUTE LUMBALGIA. IMPORTANT TO NOTE THE NUMBER OF EPISODES HAD IN THE LAST YEAR
11- WRITE THE NUMBER OF SUCH PATHOLOGIES PRESENTED
12- WRITE THE NUMBER OF DAYS
</t>
  </si>
  <si>
    <t>HELP FOR COMPILATION</t>
  </si>
  <si>
    <r>
      <t xml:space="preserve">SOFTWARE FOR PRELIMINARY EPIDEMIOLOGICAL STUDY OF ANAMNESTIC WORK-RELATED UPPER LIMB, LOWER LIMB AND SPINAL MUSCULOSKELETAL DISORDERS IN WORKING POPULATION:
</t>
    </r>
    <r>
      <rPr>
        <sz val="48"/>
        <color rgb="FFFFFFCC"/>
        <rFont val="Arial Black"/>
        <family val="2"/>
      </rPr>
      <t>APPLICATION OF "LATIN QUESTIONNAIRE"</t>
    </r>
  </si>
  <si>
    <t>No. of days off work due to loverr limb disorders IN THE LAST 12 MONTHS</t>
  </si>
  <si>
    <t>No. of days off work due to lower limb disorders IN THE LAST 12 MONTHS</t>
  </si>
  <si>
    <t>No. of days off work dueupper limb disorders IN THE LAST 12 MONTHS</t>
  </si>
  <si>
    <t xml:space="preserve">NOTES
</t>
  </si>
  <si>
    <r>
      <rPr>
        <sz val="20"/>
        <color theme="0"/>
        <rFont val="Arial Black"/>
        <family val="2"/>
      </rPr>
      <t>Clinical notes by the healthcare staff responsible for the compilation</t>
    </r>
    <r>
      <rPr>
        <sz val="16"/>
        <color theme="0"/>
        <rFont val="Arial"/>
        <family val="2"/>
      </rPr>
      <t xml:space="preserve">
(it is possible to write any necessary notes such as diagnosis or types of future actions: the written information is not computerized or statistically treated)
</t>
    </r>
  </si>
  <si>
    <t>Average number of days off work due to lower lim s disorders</t>
  </si>
  <si>
    <t>ergoEPM_LATIN QUESTIONNAIRE-ANAMN-MUSCSKEL 18-8-22) copyright Daniela Colombini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</si>
</sst>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dd/yy"/>
    <numFmt numFmtId="165" formatCode="0.0%"/>
    <numFmt numFmtId="166" formatCode="0.0"/>
    <numFmt numFmtId="167" formatCode="dd/mm/yy"/>
    <numFmt numFmtId="168" formatCode="0.000"/>
    <numFmt numFmtId="169" formatCode="0.0000"/>
  </numFmts>
  <fonts count="9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21"/>
      <name val="Arial"/>
      <family val="2"/>
    </font>
    <font>
      <sz val="20"/>
      <color indexed="21"/>
      <name val="Arial"/>
      <family val="2"/>
    </font>
    <font>
      <sz val="2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24"/>
      <color indexed="21"/>
      <name val="Arial"/>
      <family val="2"/>
    </font>
    <font>
      <sz val="14"/>
      <color indexed="21"/>
      <name val="Arial"/>
      <family val="2"/>
    </font>
    <font>
      <b/>
      <sz val="24"/>
      <name val="Arial"/>
      <family val="2"/>
    </font>
    <font>
      <sz val="8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sz val="28"/>
      <color indexed="13"/>
      <name val="Arial"/>
      <family val="2"/>
    </font>
    <font>
      <sz val="28"/>
      <color indexed="13"/>
      <name val="Arial"/>
      <family val="2"/>
    </font>
    <font>
      <sz val="16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b/>
      <sz val="18"/>
      <name val="Arial Narrow"/>
      <family val="2"/>
    </font>
    <font>
      <b/>
      <sz val="20"/>
      <name val="Arial"/>
      <family val="2"/>
    </font>
    <font>
      <b/>
      <sz val="28"/>
      <color indexed="13"/>
      <name val="Arial Black"/>
      <family val="2"/>
    </font>
    <font>
      <sz val="28"/>
      <color indexed="13"/>
      <name val="Arial Black"/>
      <family val="2"/>
    </font>
    <font>
      <sz val="14"/>
      <color theme="0"/>
      <name val="Arial"/>
      <family val="2"/>
    </font>
    <font>
      <sz val="14"/>
      <color theme="0" tint="-0.14999847407452621"/>
      <name val="Arial"/>
      <family val="2"/>
    </font>
    <font>
      <sz val="14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0"/>
      <color indexed="21"/>
      <name val="Arial"/>
      <family val="2"/>
    </font>
    <font>
      <b/>
      <sz val="14"/>
      <name val="Arial"/>
      <family val="2"/>
    </font>
    <font>
      <b/>
      <sz val="24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20"/>
      <name val="Arial"/>
      <family val="2"/>
    </font>
    <font>
      <b/>
      <sz val="18"/>
      <color rgb="FFFFFF00"/>
      <name val="Arial Black"/>
      <family val="2"/>
    </font>
    <font>
      <b/>
      <sz val="14"/>
      <color indexed="62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4"/>
      <color theme="0" tint="-0.14999847407452621"/>
      <name val="Arial"/>
      <family val="2"/>
    </font>
    <font>
      <sz val="14"/>
      <color theme="1"/>
      <name val="Arial"/>
      <family val="2"/>
    </font>
    <font>
      <sz val="10"/>
      <color indexed="20"/>
      <name val="Arial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b/>
      <sz val="20"/>
      <color rgb="FF0070C0"/>
      <name val="Arial"/>
      <family val="2"/>
    </font>
    <font>
      <b/>
      <sz val="10"/>
      <name val="Arial Narrow"/>
      <family val="2"/>
    </font>
    <font>
      <b/>
      <sz val="16"/>
      <color theme="1"/>
      <name val="Arial"/>
      <family val="2"/>
    </font>
    <font>
      <sz val="18"/>
      <color rgb="FF0070C0"/>
      <name val="Arial"/>
      <family val="2"/>
    </font>
    <font>
      <sz val="16"/>
      <color rgb="FFFF0000"/>
      <name val="Arial"/>
      <family val="2"/>
    </font>
    <font>
      <b/>
      <sz val="26"/>
      <color rgb="FF0070C0"/>
      <name val="Arial Black"/>
      <family val="2"/>
    </font>
    <font>
      <sz val="14"/>
      <color rgb="FFFF0000"/>
      <name val="Arial"/>
      <family val="2"/>
    </font>
    <font>
      <sz val="11"/>
      <name val="Arial"/>
      <family val="2"/>
    </font>
    <font>
      <sz val="14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20"/>
      <color theme="4" tint="-0.249977111117893"/>
      <name val="Arial"/>
      <family val="2"/>
    </font>
    <font>
      <b/>
      <sz val="20"/>
      <color theme="5" tint="-0.249977111117893"/>
      <name val="Arial"/>
      <family val="2"/>
    </font>
    <font>
      <b/>
      <sz val="16"/>
      <color rgb="FF0070C0"/>
      <name val="Arial Black"/>
      <family val="2"/>
    </font>
    <font>
      <b/>
      <sz val="16"/>
      <color theme="5" tint="0.59999389629810485"/>
      <name val="Arial Black"/>
      <family val="2"/>
    </font>
    <font>
      <sz val="9"/>
      <color rgb="FF000000"/>
      <name val="Calibri"/>
      <family val="2"/>
    </font>
    <font>
      <sz val="18"/>
      <color rgb="FFFF0000"/>
      <name val="Arial"/>
      <family val="2"/>
    </font>
    <font>
      <sz val="24"/>
      <color rgb="FFFF000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  <font>
      <b/>
      <sz val="16"/>
      <color rgb="FFFF0000"/>
      <name val="Arial"/>
      <family val="2"/>
    </font>
    <font>
      <b/>
      <sz val="16"/>
      <color theme="0"/>
      <name val="Arial"/>
      <family val="2"/>
    </font>
    <font>
      <sz val="26"/>
      <name val="Arial Black"/>
      <family val="2"/>
    </font>
    <font>
      <sz val="18"/>
      <color indexed="21"/>
      <name val="Arial"/>
      <family val="2"/>
    </font>
    <font>
      <b/>
      <sz val="24"/>
      <color rgb="FFFFFF00"/>
      <name val="Arial Black"/>
      <family val="2"/>
    </font>
    <font>
      <b/>
      <sz val="26"/>
      <color rgb="FFFFFF00"/>
      <name val="Arial Black"/>
      <family val="2"/>
    </font>
    <font>
      <sz val="18"/>
      <color theme="0"/>
      <name val="Arial"/>
      <family val="2"/>
    </font>
    <font>
      <sz val="36"/>
      <color rgb="FFFFC000"/>
      <name val="Arial Black"/>
      <family val="2"/>
    </font>
    <font>
      <sz val="10"/>
      <color theme="0"/>
      <name val="Arial"/>
      <family val="2"/>
    </font>
    <font>
      <sz val="9"/>
      <color theme="0"/>
      <name val="Calibri"/>
      <family val="2"/>
    </font>
    <font>
      <b/>
      <sz val="24"/>
      <color rgb="FF000000"/>
      <name val="Arial"/>
      <family val="2"/>
    </font>
    <font>
      <b/>
      <sz val="36"/>
      <color indexed="13"/>
      <name val="Arial"/>
      <family val="2"/>
    </font>
    <font>
      <sz val="24"/>
      <color theme="1"/>
      <name val="Arial Black"/>
      <family val="2"/>
    </font>
    <font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000000"/>
      <name val="Tahoma"/>
      <family val="2"/>
    </font>
    <font>
      <sz val="14"/>
      <name val="Arial Narrow"/>
      <family val="2"/>
    </font>
    <font>
      <b/>
      <sz val="12"/>
      <name val="Arial"/>
      <family val="2"/>
    </font>
    <font>
      <b/>
      <sz val="28"/>
      <name val="Arial Black"/>
      <family val="2"/>
    </font>
    <font>
      <b/>
      <sz val="28"/>
      <color theme="0"/>
      <name val="Arial Black"/>
      <family val="2"/>
    </font>
    <font>
      <sz val="28"/>
      <name val="Arial Black"/>
      <family val="2"/>
    </font>
    <font>
      <sz val="48"/>
      <name val="Arial Black"/>
      <family val="2"/>
    </font>
    <font>
      <sz val="48"/>
      <color rgb="FFFFFFCC"/>
      <name val="Arial Black"/>
      <family val="2"/>
    </font>
    <font>
      <sz val="20"/>
      <color theme="0"/>
      <name val="Arial Black"/>
      <family val="2"/>
    </font>
    <font>
      <sz val="2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</fills>
  <borders count="9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41">
    <xf numFmtId="0" fontId="0" fillId="0" borderId="0" xfId="0"/>
    <xf numFmtId="0" fontId="0" fillId="2" borderId="0" xfId="0" applyFill="1"/>
    <xf numFmtId="0" fontId="0" fillId="4" borderId="0" xfId="0" applyFill="1"/>
    <xf numFmtId="0" fontId="0" fillId="0" borderId="0" xfId="0" applyFill="1"/>
    <xf numFmtId="0" fontId="4" fillId="0" borderId="0" xfId="0" applyFont="1"/>
    <xf numFmtId="0" fontId="5" fillId="0" borderId="0" xfId="0" applyFont="1"/>
    <xf numFmtId="0" fontId="6" fillId="0" borderId="0" xfId="0" applyFont="1" applyFill="1"/>
    <xf numFmtId="0" fontId="7" fillId="0" borderId="0" xfId="0" applyFont="1"/>
    <xf numFmtId="0" fontId="8" fillId="0" borderId="0" xfId="0" applyFont="1"/>
    <xf numFmtId="0" fontId="0" fillId="0" borderId="0" xfId="0" applyBorder="1"/>
    <xf numFmtId="0" fontId="0" fillId="0" borderId="0" xfId="0" applyFill="1" applyBorder="1"/>
    <xf numFmtId="0" fontId="13" fillId="0" borderId="0" xfId="0" applyFont="1"/>
    <xf numFmtId="0" fontId="0" fillId="5" borderId="0" xfId="0" applyFill="1"/>
    <xf numFmtId="0" fontId="14" fillId="0" borderId="0" xfId="0" applyFont="1"/>
    <xf numFmtId="0" fontId="0" fillId="0" borderId="0" xfId="0" applyFill="1" applyBorder="1" applyAlignment="1">
      <alignment horizontal="center"/>
    </xf>
    <xf numFmtId="0" fontId="10" fillId="0" borderId="0" xfId="0" applyFont="1" applyFill="1" applyBorder="1" applyAlignment="1" applyProtection="1">
      <alignment horizontal="left"/>
      <protection locked="0"/>
    </xf>
    <xf numFmtId="165" fontId="2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Fill="1" applyAlignment="1"/>
    <xf numFmtId="165" fontId="12" fillId="0" borderId="0" xfId="0" applyNumberFormat="1" applyFont="1" applyFill="1" applyBorder="1" applyAlignment="1">
      <alignment horizontal="center"/>
    </xf>
    <xf numFmtId="0" fontId="8" fillId="0" borderId="0" xfId="0" applyFont="1" applyFill="1" applyBorder="1"/>
    <xf numFmtId="0" fontId="0" fillId="0" borderId="0" xfId="0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/>
    <xf numFmtId="0" fontId="11" fillId="0" borderId="0" xfId="0" applyFont="1" applyAlignment="1"/>
    <xf numFmtId="0" fontId="15" fillId="0" borderId="0" xfId="0" applyFont="1"/>
    <xf numFmtId="165" fontId="0" fillId="0" borderId="0" xfId="0" applyNumberFormat="1"/>
    <xf numFmtId="9" fontId="0" fillId="0" borderId="0" xfId="1" applyFont="1" applyFill="1"/>
    <xf numFmtId="2" fontId="0" fillId="0" borderId="0" xfId="0" applyNumberFormat="1" applyFill="1"/>
    <xf numFmtId="0" fontId="16" fillId="0" borderId="22" xfId="0" applyFont="1" applyFill="1" applyBorder="1" applyAlignment="1">
      <alignment horizontal="center" wrapText="1"/>
    </xf>
    <xf numFmtId="0" fontId="16" fillId="0" borderId="24" xfId="0" applyFont="1" applyFill="1" applyBorder="1" applyAlignment="1">
      <alignment horizontal="center" wrapText="1"/>
    </xf>
    <xf numFmtId="0" fontId="10" fillId="3" borderId="3" xfId="0" applyFont="1" applyFill="1" applyBorder="1" applyAlignment="1" applyProtection="1">
      <alignment horizontal="left"/>
    </xf>
    <xf numFmtId="0" fontId="11" fillId="0" borderId="0" xfId="0" applyFont="1" applyBorder="1" applyAlignment="1">
      <alignment horizontal="center"/>
    </xf>
    <xf numFmtId="0" fontId="9" fillId="3" borderId="40" xfId="0" applyFont="1" applyFill="1" applyBorder="1" applyAlignment="1">
      <alignment horizontal="center"/>
    </xf>
    <xf numFmtId="0" fontId="0" fillId="0" borderId="0" xfId="0" applyAlignment="1">
      <alignment horizontal="right"/>
    </xf>
    <xf numFmtId="9" fontId="0" fillId="0" borderId="0" xfId="1" applyFont="1"/>
    <xf numFmtId="165" fontId="0" fillId="0" borderId="0" xfId="1" applyNumberFormat="1" applyFont="1"/>
    <xf numFmtId="1" fontId="10" fillId="7" borderId="3" xfId="0" applyNumberFormat="1" applyFont="1" applyFill="1" applyBorder="1" applyAlignment="1">
      <alignment horizontal="center"/>
    </xf>
    <xf numFmtId="0" fontId="11" fillId="0" borderId="0" xfId="0" applyFont="1" applyFill="1" applyBorder="1"/>
    <xf numFmtId="166" fontId="11" fillId="0" borderId="0" xfId="0" applyNumberFormat="1" applyFont="1" applyFill="1" applyBorder="1"/>
    <xf numFmtId="165" fontId="11" fillId="0" borderId="0" xfId="0" applyNumberFormat="1" applyFont="1" applyFill="1" applyBorder="1"/>
    <xf numFmtId="165" fontId="11" fillId="0" borderId="0" xfId="1" applyNumberFormat="1" applyFont="1" applyFill="1" applyBorder="1"/>
    <xf numFmtId="0" fontId="18" fillId="0" borderId="0" xfId="0" applyFont="1" applyFill="1" applyBorder="1"/>
    <xf numFmtId="165" fontId="18" fillId="0" borderId="0" xfId="1" applyNumberFormat="1" applyFont="1" applyFill="1" applyBorder="1"/>
    <xf numFmtId="0" fontId="0" fillId="0" borderId="0" xfId="0" applyFill="1" applyBorder="1" applyProtection="1">
      <protection hidden="1"/>
    </xf>
    <xf numFmtId="0" fontId="0" fillId="0" borderId="0" xfId="0" applyFill="1" applyProtection="1">
      <protection hidden="1"/>
    </xf>
    <xf numFmtId="0" fontId="0" fillId="0" borderId="0" xfId="0" applyProtection="1">
      <protection hidden="1"/>
    </xf>
    <xf numFmtId="1" fontId="9" fillId="3" borderId="3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0" fontId="10" fillId="0" borderId="0" xfId="0" applyFont="1" applyFill="1" applyBorder="1" applyAlignment="1" applyProtection="1">
      <alignment horizontal="center"/>
      <protection locked="0"/>
    </xf>
    <xf numFmtId="1" fontId="18" fillId="0" borderId="0" xfId="0" applyNumberFormat="1" applyFont="1" applyFill="1" applyBorder="1"/>
    <xf numFmtId="9" fontId="18" fillId="0" borderId="0" xfId="1" applyFont="1" applyFill="1" applyBorder="1"/>
    <xf numFmtId="0" fontId="19" fillId="0" borderId="0" xfId="0" applyFont="1" applyFill="1"/>
    <xf numFmtId="0" fontId="19" fillId="0" borderId="0" xfId="0" applyFont="1"/>
    <xf numFmtId="9" fontId="0" fillId="0" borderId="0" xfId="0" applyNumberFormat="1" applyFill="1"/>
    <xf numFmtId="9" fontId="0" fillId="0" borderId="0" xfId="1" applyFont="1" applyFill="1" applyAlignment="1">
      <alignment horizontal="left"/>
    </xf>
    <xf numFmtId="165" fontId="0" fillId="0" borderId="0" xfId="1" applyNumberFormat="1" applyFont="1" applyFill="1"/>
    <xf numFmtId="166" fontId="0" fillId="0" borderId="0" xfId="0" applyNumberFormat="1" applyFill="1" applyBorder="1"/>
    <xf numFmtId="9" fontId="12" fillId="0" borderId="0" xfId="1" applyFont="1" applyFill="1" applyBorder="1" applyAlignment="1">
      <alignment horizontal="center"/>
    </xf>
    <xf numFmtId="0" fontId="17" fillId="0" borderId="0" xfId="0" applyFont="1" applyFill="1" applyBorder="1" applyAlignment="1" applyProtection="1">
      <protection hidden="1"/>
    </xf>
    <xf numFmtId="0" fontId="17" fillId="0" borderId="0" xfId="0" applyFont="1" applyFill="1" applyBorder="1" applyAlignment="1" applyProtection="1">
      <alignment textRotation="90"/>
      <protection hidden="1"/>
    </xf>
    <xf numFmtId="0" fontId="12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 wrapText="1"/>
    </xf>
    <xf numFmtId="0" fontId="18" fillId="5" borderId="0" xfId="0" applyFont="1" applyFill="1" applyBorder="1"/>
    <xf numFmtId="0" fontId="0" fillId="5" borderId="22" xfId="0" applyFill="1" applyBorder="1"/>
    <xf numFmtId="0" fontId="7" fillId="5" borderId="32" xfId="0" applyFont="1" applyFill="1" applyBorder="1" applyAlignment="1">
      <alignment horizontal="center"/>
    </xf>
    <xf numFmtId="0" fontId="0" fillId="5" borderId="32" xfId="0" applyFill="1" applyBorder="1"/>
    <xf numFmtId="0" fontId="10" fillId="5" borderId="67" xfId="0" applyFont="1" applyFill="1" applyBorder="1" applyAlignment="1">
      <alignment horizontal="center" vertical="center"/>
    </xf>
    <xf numFmtId="0" fontId="10" fillId="5" borderId="68" xfId="0" applyFont="1" applyFill="1" applyBorder="1" applyAlignment="1">
      <alignment horizontal="center" vertical="center"/>
    </xf>
    <xf numFmtId="0" fontId="10" fillId="5" borderId="69" xfId="0" applyFont="1" applyFill="1" applyBorder="1" applyAlignment="1">
      <alignment horizontal="center" vertical="center"/>
    </xf>
    <xf numFmtId="1" fontId="20" fillId="5" borderId="70" xfId="0" applyNumberFormat="1" applyFont="1" applyFill="1" applyBorder="1" applyAlignment="1">
      <alignment horizontal="center" vertical="center"/>
    </xf>
    <xf numFmtId="165" fontId="20" fillId="5" borderId="71" xfId="1" applyNumberFormat="1" applyFont="1" applyFill="1" applyBorder="1" applyAlignment="1">
      <alignment horizontal="center" vertical="center"/>
    </xf>
    <xf numFmtId="1" fontId="20" fillId="5" borderId="72" xfId="0" applyNumberFormat="1" applyFont="1" applyFill="1" applyBorder="1" applyAlignment="1">
      <alignment horizontal="center" vertical="center"/>
    </xf>
    <xf numFmtId="165" fontId="20" fillId="5" borderId="73" xfId="1" applyNumberFormat="1" applyFont="1" applyFill="1" applyBorder="1" applyAlignment="1">
      <alignment horizontal="center" vertical="center"/>
    </xf>
    <xf numFmtId="1" fontId="20" fillId="5" borderId="70" xfId="1" applyNumberFormat="1" applyFont="1" applyFill="1" applyBorder="1" applyAlignment="1">
      <alignment horizontal="center" vertical="center"/>
    </xf>
    <xf numFmtId="1" fontId="20" fillId="5" borderId="72" xfId="1" applyNumberFormat="1" applyFont="1" applyFill="1" applyBorder="1" applyAlignment="1">
      <alignment horizontal="center" vertical="center"/>
    </xf>
    <xf numFmtId="1" fontId="18" fillId="6" borderId="74" xfId="0" applyNumberFormat="1" applyFont="1" applyFill="1" applyBorder="1" applyAlignment="1">
      <alignment horizontal="center" vertical="center"/>
    </xf>
    <xf numFmtId="9" fontId="18" fillId="6" borderId="48" xfId="1" applyFont="1" applyFill="1" applyBorder="1" applyAlignment="1">
      <alignment horizontal="center" vertical="center"/>
    </xf>
    <xf numFmtId="1" fontId="18" fillId="6" borderId="48" xfId="0" applyNumberFormat="1" applyFont="1" applyFill="1" applyBorder="1" applyAlignment="1">
      <alignment horizontal="center" vertical="center"/>
    </xf>
    <xf numFmtId="9" fontId="18" fillId="6" borderId="18" xfId="1" applyFont="1" applyFill="1" applyBorder="1" applyAlignment="1">
      <alignment horizontal="center" vertical="center"/>
    </xf>
    <xf numFmtId="165" fontId="10" fillId="6" borderId="53" xfId="1" applyNumberFormat="1" applyFont="1" applyFill="1" applyBorder="1" applyAlignment="1">
      <alignment horizontal="left" vertical="center"/>
    </xf>
    <xf numFmtId="1" fontId="10" fillId="6" borderId="43" xfId="0" applyNumberFormat="1" applyFont="1" applyFill="1" applyBorder="1" applyAlignment="1">
      <alignment horizontal="left" vertical="center"/>
    </xf>
    <xf numFmtId="165" fontId="10" fillId="6" borderId="63" xfId="1" applyNumberFormat="1" applyFont="1" applyFill="1" applyBorder="1" applyAlignment="1">
      <alignment horizontal="left" vertical="center"/>
    </xf>
    <xf numFmtId="165" fontId="18" fillId="5" borderId="60" xfId="1" applyNumberFormat="1" applyFont="1" applyFill="1" applyBorder="1" applyAlignment="1"/>
    <xf numFmtId="0" fontId="0" fillId="5" borderId="66" xfId="0" applyFill="1" applyBorder="1" applyAlignment="1"/>
    <xf numFmtId="1" fontId="20" fillId="5" borderId="21" xfId="1" applyNumberFormat="1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/>
    </xf>
    <xf numFmtId="1" fontId="20" fillId="5" borderId="39" xfId="1" applyNumberFormat="1" applyFont="1" applyFill="1" applyBorder="1" applyAlignment="1">
      <alignment horizontal="center" vertical="center"/>
    </xf>
    <xf numFmtId="165" fontId="12" fillId="5" borderId="16" xfId="0" applyNumberFormat="1" applyFont="1" applyFill="1" applyBorder="1" applyAlignment="1">
      <alignment horizontal="center"/>
    </xf>
    <xf numFmtId="1" fontId="20" fillId="5" borderId="64" xfId="0" applyNumberFormat="1" applyFont="1" applyFill="1" applyBorder="1" applyAlignment="1">
      <alignment horizontal="center" vertical="center"/>
    </xf>
    <xf numFmtId="1" fontId="20" fillId="5" borderId="35" xfId="0" applyNumberFormat="1" applyFont="1" applyFill="1" applyBorder="1" applyAlignment="1">
      <alignment horizontal="center" vertical="center"/>
    </xf>
    <xf numFmtId="1" fontId="20" fillId="5" borderId="51" xfId="0" applyNumberFormat="1" applyFont="1" applyFill="1" applyBorder="1" applyAlignment="1">
      <alignment horizontal="center" vertical="center"/>
    </xf>
    <xf numFmtId="1" fontId="20" fillId="5" borderId="61" xfId="0" applyNumberFormat="1" applyFont="1" applyFill="1" applyBorder="1" applyAlignment="1">
      <alignment horizontal="center" vertical="center"/>
    </xf>
    <xf numFmtId="1" fontId="20" fillId="5" borderId="6" xfId="0" applyNumberFormat="1" applyFont="1" applyFill="1" applyBorder="1" applyAlignment="1">
      <alignment horizontal="center" vertical="center"/>
    </xf>
    <xf numFmtId="0" fontId="20" fillId="5" borderId="62" xfId="0" applyFont="1" applyFill="1" applyBorder="1" applyAlignment="1">
      <alignment horizontal="center" vertical="center"/>
    </xf>
    <xf numFmtId="1" fontId="10" fillId="6" borderId="17" xfId="0" applyNumberFormat="1" applyFont="1" applyFill="1" applyBorder="1" applyAlignment="1">
      <alignment horizontal="left" vertical="center"/>
    </xf>
    <xf numFmtId="165" fontId="10" fillId="6" borderId="33" xfId="1" applyNumberFormat="1" applyFont="1" applyFill="1" applyBorder="1" applyAlignment="1">
      <alignment horizontal="left" vertical="center"/>
    </xf>
    <xf numFmtId="2" fontId="12" fillId="0" borderId="0" xfId="0" applyNumberFormat="1" applyFont="1" applyFill="1" applyBorder="1" applyAlignment="1">
      <alignment horizontal="center"/>
    </xf>
    <xf numFmtId="165" fontId="12" fillId="0" borderId="0" xfId="1" applyNumberFormat="1" applyFont="1" applyFill="1" applyBorder="1" applyAlignment="1">
      <alignment horizontal="center"/>
    </xf>
    <xf numFmtId="166" fontId="18" fillId="5" borderId="22" xfId="0" applyNumberFormat="1" applyFont="1" applyFill="1" applyBorder="1" applyAlignment="1">
      <alignment horizontal="center" vertical="center"/>
    </xf>
    <xf numFmtId="166" fontId="18" fillId="5" borderId="76" xfId="1" applyNumberFormat="1" applyFont="1" applyFill="1" applyBorder="1" applyAlignment="1">
      <alignment horizontal="center" vertical="center"/>
    </xf>
    <xf numFmtId="166" fontId="18" fillId="5" borderId="77" xfId="0" applyNumberFormat="1" applyFont="1" applyFill="1" applyBorder="1" applyAlignment="1">
      <alignment horizontal="center" vertical="center"/>
    </xf>
    <xf numFmtId="166" fontId="18" fillId="5" borderId="77" xfId="1" applyNumberFormat="1" applyFont="1" applyFill="1" applyBorder="1" applyAlignment="1">
      <alignment horizontal="center" vertical="center"/>
    </xf>
    <xf numFmtId="166" fontId="18" fillId="5" borderId="78" xfId="0" applyNumberFormat="1" applyFont="1" applyFill="1" applyBorder="1" applyAlignment="1">
      <alignment horizontal="center" vertical="center"/>
    </xf>
    <xf numFmtId="166" fontId="18" fillId="5" borderId="23" xfId="0" applyNumberFormat="1" applyFont="1" applyFill="1" applyBorder="1" applyAlignment="1">
      <alignment horizontal="center" vertical="center"/>
    </xf>
    <xf numFmtId="166" fontId="18" fillId="5" borderId="55" xfId="0" applyNumberFormat="1" applyFont="1" applyFill="1" applyBorder="1" applyAlignment="1">
      <alignment horizontal="center" vertical="center"/>
    </xf>
    <xf numFmtId="0" fontId="0" fillId="6" borderId="28" xfId="0" applyFill="1" applyBorder="1"/>
    <xf numFmtId="0" fontId="19" fillId="5" borderId="31" xfId="0" applyFont="1" applyFill="1" applyBorder="1" applyAlignment="1">
      <alignment horizontal="center" vertical="center"/>
    </xf>
    <xf numFmtId="0" fontId="19" fillId="5" borderId="32" xfId="0" applyFont="1" applyFill="1" applyBorder="1" applyAlignment="1">
      <alignment horizontal="center" vertical="center"/>
    </xf>
    <xf numFmtId="0" fontId="19" fillId="5" borderId="45" xfId="0" applyFont="1" applyFill="1" applyBorder="1" applyAlignment="1">
      <alignment horizontal="center" vertical="center"/>
    </xf>
    <xf numFmtId="9" fontId="18" fillId="5" borderId="31" xfId="1" applyFont="1" applyFill="1" applyBorder="1" applyAlignment="1">
      <alignment horizontal="center" vertical="center"/>
    </xf>
    <xf numFmtId="9" fontId="18" fillId="5" borderId="32" xfId="1" applyFont="1" applyFill="1" applyBorder="1" applyAlignment="1">
      <alignment horizontal="center" vertical="center"/>
    </xf>
    <xf numFmtId="9" fontId="18" fillId="5" borderId="0" xfId="1" applyFont="1" applyFill="1" applyBorder="1" applyAlignment="1">
      <alignment horizontal="center" vertical="center"/>
    </xf>
    <xf numFmtId="9" fontId="18" fillId="5" borderId="45" xfId="1" applyFont="1" applyFill="1" applyBorder="1" applyAlignment="1">
      <alignment horizontal="center" vertical="center"/>
    </xf>
    <xf numFmtId="0" fontId="19" fillId="5" borderId="59" xfId="0" applyFont="1" applyFill="1" applyBorder="1" applyAlignment="1">
      <alignment horizontal="center" vertical="center"/>
    </xf>
    <xf numFmtId="1" fontId="19" fillId="6" borderId="24" xfId="1" applyNumberFormat="1" applyFont="1" applyFill="1" applyBorder="1" applyAlignment="1">
      <alignment horizontal="center" vertical="center"/>
    </xf>
    <xf numFmtId="1" fontId="19" fillId="6" borderId="55" xfId="1" applyNumberFormat="1" applyFont="1" applyFill="1" applyBorder="1" applyAlignment="1">
      <alignment horizontal="center" vertical="center"/>
    </xf>
    <xf numFmtId="165" fontId="18" fillId="6" borderId="23" xfId="1" applyNumberFormat="1" applyFont="1" applyFill="1" applyBorder="1" applyAlignment="1">
      <alignment horizontal="center" vertical="center"/>
    </xf>
    <xf numFmtId="0" fontId="11" fillId="6" borderId="41" xfId="0" applyFont="1" applyFill="1" applyBorder="1"/>
    <xf numFmtId="9" fontId="18" fillId="6" borderId="27" xfId="1" applyFont="1" applyFill="1" applyBorder="1" applyAlignment="1">
      <alignment horizontal="center" vertical="center"/>
    </xf>
    <xf numFmtId="9" fontId="18" fillId="6" borderId="41" xfId="1" applyFont="1" applyFill="1" applyBorder="1" applyAlignment="1">
      <alignment horizontal="center" vertical="center"/>
    </xf>
    <xf numFmtId="0" fontId="0" fillId="5" borderId="55" xfId="0" applyFill="1" applyBorder="1" applyAlignment="1">
      <alignment horizontal="center" vertical="center"/>
    </xf>
    <xf numFmtId="0" fontId="10" fillId="5" borderId="55" xfId="0" applyFont="1" applyFill="1" applyBorder="1" applyAlignment="1">
      <alignment horizontal="center" vertical="center" wrapText="1"/>
    </xf>
    <xf numFmtId="0" fontId="12" fillId="5" borderId="41" xfId="0" applyFont="1" applyFill="1" applyBorder="1" applyAlignment="1">
      <alignment horizontal="center" vertical="center"/>
    </xf>
    <xf numFmtId="0" fontId="10" fillId="5" borderId="41" xfId="0" applyFont="1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10" fillId="6" borderId="55" xfId="0" applyFont="1" applyFill="1" applyBorder="1" applyAlignment="1">
      <alignment horizontal="center" vertical="center" wrapText="1"/>
    </xf>
    <xf numFmtId="0" fontId="10" fillId="6" borderId="22" xfId="0" applyFont="1" applyFill="1" applyBorder="1" applyAlignment="1">
      <alignment horizontal="center" vertical="center"/>
    </xf>
    <xf numFmtId="0" fontId="7" fillId="6" borderId="24" xfId="0" applyFont="1" applyFill="1" applyBorder="1" applyAlignment="1">
      <alignment horizontal="center" vertical="center"/>
    </xf>
    <xf numFmtId="0" fontId="7" fillId="6" borderId="23" xfId="0" applyFont="1" applyFill="1" applyBorder="1" applyAlignment="1">
      <alignment horizontal="center" vertical="center"/>
    </xf>
    <xf numFmtId="0" fontId="7" fillId="6" borderId="22" xfId="0" applyFont="1" applyFill="1" applyBorder="1" applyAlignment="1">
      <alignment horizontal="center" vertical="center"/>
    </xf>
    <xf numFmtId="0" fontId="12" fillId="6" borderId="41" xfId="0" applyFont="1" applyFill="1" applyBorder="1" applyAlignment="1">
      <alignment horizontal="center" vertical="center"/>
    </xf>
    <xf numFmtId="0" fontId="10" fillId="6" borderId="41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center" vertical="center"/>
    </xf>
    <xf numFmtId="0" fontId="10" fillId="0" borderId="41" xfId="0" applyFont="1" applyFill="1" applyBorder="1" applyAlignment="1">
      <alignment horizontal="center" vertical="center"/>
    </xf>
    <xf numFmtId="1" fontId="9" fillId="3" borderId="6" xfId="0" applyNumberFormat="1" applyFont="1" applyFill="1" applyBorder="1" applyAlignment="1" applyProtection="1">
      <alignment horizontal="center"/>
      <protection hidden="1"/>
    </xf>
    <xf numFmtId="0" fontId="10" fillId="3" borderId="3" xfId="0" applyFont="1" applyFill="1" applyBorder="1" applyAlignment="1" applyProtection="1">
      <alignment horizontal="left"/>
      <protection locked="0"/>
    </xf>
    <xf numFmtId="0" fontId="0" fillId="0" borderId="0" xfId="0" applyFill="1" applyAlignment="1">
      <alignment horizontal="center"/>
    </xf>
    <xf numFmtId="0" fontId="27" fillId="0" borderId="0" xfId="0" applyFont="1" applyFill="1"/>
    <xf numFmtId="167" fontId="10" fillId="0" borderId="0" xfId="0" applyNumberFormat="1" applyFont="1" applyFill="1" applyBorder="1" applyAlignment="1" applyProtection="1">
      <alignment horizontal="left"/>
      <protection locked="0"/>
    </xf>
    <xf numFmtId="0" fontId="7" fillId="0" borderId="0" xfId="0" applyFont="1" applyFill="1"/>
    <xf numFmtId="0" fontId="8" fillId="0" borderId="0" xfId="0" applyFont="1" applyFill="1"/>
    <xf numFmtId="0" fontId="10" fillId="0" borderId="0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vertical="center"/>
    </xf>
    <xf numFmtId="165" fontId="0" fillId="0" borderId="0" xfId="0" applyNumberFormat="1" applyFill="1"/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3" fillId="0" borderId="0" xfId="0" applyFont="1" applyFill="1" applyAlignment="1">
      <alignment horizontal="right"/>
    </xf>
    <xf numFmtId="0" fontId="3" fillId="0" borderId="0" xfId="0" applyFont="1" applyFill="1" applyBorder="1" applyAlignment="1">
      <alignment horizontal="right"/>
    </xf>
    <xf numFmtId="0" fontId="7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/>
    </xf>
    <xf numFmtId="1" fontId="12" fillId="5" borderId="40" xfId="0" applyNumberFormat="1" applyFont="1" applyFill="1" applyBorder="1" applyAlignment="1">
      <alignment horizontal="center"/>
    </xf>
    <xf numFmtId="165" fontId="12" fillId="5" borderId="18" xfId="1" applyNumberFormat="1" applyFont="1" applyFill="1" applyBorder="1" applyAlignment="1">
      <alignment horizontal="center"/>
    </xf>
    <xf numFmtId="165" fontId="0" fillId="3" borderId="3" xfId="1" applyNumberFormat="1" applyFont="1" applyFill="1" applyBorder="1" applyAlignment="1" applyProtection="1">
      <alignment horizontal="center"/>
      <protection hidden="1"/>
    </xf>
    <xf numFmtId="0" fontId="0" fillId="9" borderId="0" xfId="0" applyFill="1"/>
    <xf numFmtId="0" fontId="7" fillId="9" borderId="0" xfId="0" applyFont="1" applyFill="1"/>
    <xf numFmtId="0" fontId="8" fillId="10" borderId="63" xfId="0" applyFont="1" applyFill="1" applyBorder="1" applyAlignment="1" applyProtection="1">
      <alignment horizontal="left"/>
      <protection locked="0"/>
    </xf>
    <xf numFmtId="0" fontId="8" fillId="10" borderId="58" xfId="0" applyFont="1" applyFill="1" applyBorder="1" applyAlignment="1" applyProtection="1">
      <alignment horizontal="left"/>
      <protection locked="0"/>
    </xf>
    <xf numFmtId="14" fontId="8" fillId="10" borderId="59" xfId="0" applyNumberFormat="1" applyFont="1" applyFill="1" applyBorder="1" applyAlignment="1" applyProtection="1">
      <alignment horizontal="left"/>
      <protection locked="0"/>
    </xf>
    <xf numFmtId="0" fontId="8" fillId="10" borderId="59" xfId="0" applyFont="1" applyFill="1" applyBorder="1" applyAlignment="1" applyProtection="1">
      <alignment horizontal="left"/>
      <protection locked="0"/>
    </xf>
    <xf numFmtId="0" fontId="19" fillId="5" borderId="22" xfId="0" applyFont="1" applyFill="1" applyBorder="1" applyAlignment="1">
      <alignment horizontal="center" vertical="center"/>
    </xf>
    <xf numFmtId="0" fontId="19" fillId="5" borderId="24" xfId="0" applyFont="1" applyFill="1" applyBorder="1" applyAlignment="1">
      <alignment horizontal="center" vertical="center"/>
    </xf>
    <xf numFmtId="0" fontId="19" fillId="5" borderId="23" xfId="0" applyFont="1" applyFill="1" applyBorder="1" applyAlignment="1">
      <alignment horizontal="center" vertical="center"/>
    </xf>
    <xf numFmtId="9" fontId="18" fillId="5" borderId="26" xfId="1" applyFont="1" applyFill="1" applyBorder="1" applyAlignment="1">
      <alignment horizontal="center" vertical="center"/>
    </xf>
    <xf numFmtId="9" fontId="18" fillId="5" borderId="27" xfId="1" applyFont="1" applyFill="1" applyBorder="1" applyAlignment="1">
      <alignment horizontal="center" vertical="center"/>
    </xf>
    <xf numFmtId="9" fontId="18" fillId="5" borderId="28" xfId="1" applyFont="1" applyFill="1" applyBorder="1" applyAlignment="1">
      <alignment horizontal="center" vertical="center"/>
    </xf>
    <xf numFmtId="1" fontId="19" fillId="6" borderId="0" xfId="1" applyNumberFormat="1" applyFont="1" applyFill="1" applyBorder="1" applyAlignment="1">
      <alignment horizontal="center" vertical="center"/>
    </xf>
    <xf numFmtId="0" fontId="19" fillId="5" borderId="55" xfId="0" applyFont="1" applyFill="1" applyBorder="1" applyAlignment="1">
      <alignment horizontal="center" vertical="center"/>
    </xf>
    <xf numFmtId="0" fontId="1" fillId="0" borderId="0" xfId="0" applyFont="1"/>
    <xf numFmtId="0" fontId="6" fillId="6" borderId="30" xfId="0" applyFont="1" applyFill="1" applyBorder="1" applyAlignment="1">
      <alignment horizontal="center"/>
    </xf>
    <xf numFmtId="0" fontId="6" fillId="6" borderId="25" xfId="0" applyFont="1" applyFill="1" applyBorder="1" applyAlignment="1">
      <alignment horizontal="center"/>
    </xf>
    <xf numFmtId="166" fontId="6" fillId="6" borderId="25" xfId="0" applyNumberFormat="1" applyFont="1" applyFill="1" applyBorder="1" applyAlignment="1">
      <alignment horizontal="center"/>
    </xf>
    <xf numFmtId="0" fontId="6" fillId="6" borderId="40" xfId="0" applyFont="1" applyFill="1" applyBorder="1" applyAlignment="1">
      <alignment horizontal="center"/>
    </xf>
    <xf numFmtId="0" fontId="6" fillId="6" borderId="18" xfId="0" applyFont="1" applyFill="1" applyBorder="1" applyAlignment="1">
      <alignment horizontal="center"/>
    </xf>
    <xf numFmtId="0" fontId="0" fillId="0" borderId="0" xfId="0" applyAlignment="1"/>
    <xf numFmtId="0" fontId="7" fillId="0" borderId="0" xfId="0" applyFont="1" applyFill="1" applyBorder="1"/>
    <xf numFmtId="0" fontId="4" fillId="0" borderId="0" xfId="0" applyFont="1" applyFill="1" applyBorder="1"/>
    <xf numFmtId="1" fontId="8" fillId="17" borderId="3" xfId="0" applyNumberFormat="1" applyFont="1" applyFill="1" applyBorder="1" applyAlignment="1" applyProtection="1">
      <alignment horizontal="center"/>
      <protection locked="0"/>
    </xf>
    <xf numFmtId="1" fontId="8" fillId="17" borderId="3" xfId="0" applyNumberFormat="1" applyFont="1" applyFill="1" applyBorder="1" applyAlignment="1" applyProtection="1">
      <alignment horizontal="center"/>
    </xf>
    <xf numFmtId="165" fontId="11" fillId="0" borderId="0" xfId="0" applyNumberFormat="1" applyFont="1" applyFill="1" applyBorder="1" applyAlignment="1"/>
    <xf numFmtId="0" fontId="33" fillId="9" borderId="0" xfId="0" applyFont="1" applyFill="1"/>
    <xf numFmtId="0" fontId="33" fillId="0" borderId="0" xfId="0" applyFont="1"/>
    <xf numFmtId="0" fontId="33" fillId="9" borderId="0" xfId="0" applyFont="1" applyFill="1" applyAlignment="1">
      <alignment wrapText="1"/>
    </xf>
    <xf numFmtId="0" fontId="33" fillId="0" borderId="0" xfId="0" applyFont="1" applyFill="1"/>
    <xf numFmtId="0" fontId="36" fillId="9" borderId="0" xfId="0" applyFont="1" applyFill="1" applyBorder="1"/>
    <xf numFmtId="0" fontId="37" fillId="9" borderId="0" xfId="0" applyFont="1" applyFill="1"/>
    <xf numFmtId="0" fontId="38" fillId="9" borderId="0" xfId="0" applyFont="1" applyFill="1"/>
    <xf numFmtId="0" fontId="33" fillId="9" borderId="0" xfId="0" applyFont="1" applyFill="1" applyBorder="1"/>
    <xf numFmtId="2" fontId="39" fillId="9" borderId="0" xfId="0" applyNumberFormat="1" applyFont="1" applyFill="1" applyBorder="1" applyAlignment="1" applyProtection="1">
      <alignment horizontal="center" vertical="center"/>
    </xf>
    <xf numFmtId="2" fontId="33" fillId="9" borderId="0" xfId="0" applyNumberFormat="1" applyFont="1" applyFill="1" applyBorder="1" applyAlignment="1">
      <alignment horizontal="center" vertical="center"/>
    </xf>
    <xf numFmtId="0" fontId="40" fillId="9" borderId="0" xfId="0" applyFont="1" applyFill="1" applyBorder="1" applyAlignment="1" applyProtection="1">
      <alignment horizontal="left"/>
      <protection locked="0"/>
    </xf>
    <xf numFmtId="0" fontId="42" fillId="9" borderId="0" xfId="0" applyFont="1" applyFill="1"/>
    <xf numFmtId="0" fontId="43" fillId="16" borderId="0" xfId="0" applyFont="1" applyFill="1"/>
    <xf numFmtId="0" fontId="44" fillId="9" borderId="0" xfId="0" applyFont="1" applyFill="1"/>
    <xf numFmtId="0" fontId="33" fillId="0" borderId="0" xfId="0" applyFont="1" applyFill="1" applyBorder="1" applyAlignment="1">
      <alignment horizontal="center" wrapText="1"/>
    </xf>
    <xf numFmtId="0" fontId="33" fillId="0" borderId="22" xfId="0" applyFont="1" applyFill="1" applyBorder="1" applyAlignment="1">
      <alignment horizontal="center" wrapText="1"/>
    </xf>
    <xf numFmtId="0" fontId="33" fillId="0" borderId="0" xfId="0" applyFont="1" applyBorder="1"/>
    <xf numFmtId="0" fontId="33" fillId="0" borderId="26" xfId="0" applyFont="1" applyFill="1" applyBorder="1" applyAlignment="1">
      <alignment horizontal="center" wrapText="1"/>
    </xf>
    <xf numFmtId="0" fontId="33" fillId="0" borderId="27" xfId="0" applyFont="1" applyFill="1" applyBorder="1" applyAlignment="1">
      <alignment horizontal="center" wrapText="1"/>
    </xf>
    <xf numFmtId="0" fontId="47" fillId="0" borderId="23" xfId="0" applyFont="1" applyFill="1" applyBorder="1" applyAlignment="1">
      <alignment horizontal="center" wrapText="1"/>
    </xf>
    <xf numFmtId="0" fontId="47" fillId="0" borderId="24" xfId="0" applyFont="1" applyFill="1" applyBorder="1" applyAlignment="1">
      <alignment horizontal="center" wrapText="1"/>
    </xf>
    <xf numFmtId="0" fontId="47" fillId="0" borderId="4" xfId="0" applyFont="1" applyFill="1" applyBorder="1" applyAlignment="1">
      <alignment horizontal="center" wrapText="1"/>
    </xf>
    <xf numFmtId="0" fontId="47" fillId="0" borderId="5" xfId="0" applyFont="1" applyFill="1" applyBorder="1" applyAlignment="1">
      <alignment horizontal="center" wrapText="1"/>
    </xf>
    <xf numFmtId="0" fontId="47" fillId="0" borderId="6" xfId="0" applyFont="1" applyFill="1" applyBorder="1" applyAlignment="1">
      <alignment horizontal="center" wrapText="1"/>
    </xf>
    <xf numFmtId="0" fontId="47" fillId="0" borderId="7" xfId="0" applyFont="1" applyFill="1" applyBorder="1" applyAlignment="1">
      <alignment horizontal="center" wrapText="1"/>
    </xf>
    <xf numFmtId="0" fontId="47" fillId="0" borderId="3" xfId="0" applyFont="1" applyFill="1" applyBorder="1" applyAlignment="1">
      <alignment horizontal="center" wrapText="1"/>
    </xf>
    <xf numFmtId="0" fontId="33" fillId="5" borderId="4" xfId="0" applyFont="1" applyFill="1" applyBorder="1" applyAlignment="1">
      <alignment horizontal="center"/>
    </xf>
    <xf numFmtId="0" fontId="33" fillId="5" borderId="5" xfId="0" applyFont="1" applyFill="1" applyBorder="1" applyAlignment="1">
      <alignment horizontal="center"/>
    </xf>
    <xf numFmtId="0" fontId="33" fillId="5" borderId="7" xfId="0" applyFont="1" applyFill="1" applyBorder="1" applyAlignment="1">
      <alignment horizontal="center"/>
    </xf>
    <xf numFmtId="0" fontId="33" fillId="0" borderId="53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/>
    </xf>
    <xf numFmtId="0" fontId="33" fillId="0" borderId="5" xfId="0" applyFont="1" applyFill="1" applyBorder="1" applyAlignment="1">
      <alignment horizontal="center"/>
    </xf>
    <xf numFmtId="0" fontId="33" fillId="0" borderId="6" xfId="0" applyFont="1" applyFill="1" applyBorder="1" applyAlignment="1">
      <alignment horizontal="center"/>
    </xf>
    <xf numFmtId="0" fontId="33" fillId="0" borderId="7" xfId="0" applyFont="1" applyFill="1" applyBorder="1" applyAlignment="1">
      <alignment horizontal="center"/>
    </xf>
    <xf numFmtId="0" fontId="33" fillId="0" borderId="3" xfId="0" applyFont="1" applyFill="1" applyBorder="1" applyAlignment="1">
      <alignment horizontal="center"/>
    </xf>
    <xf numFmtId="1" fontId="36" fillId="17" borderId="4" xfId="1" applyNumberFormat="1" applyFont="1" applyFill="1" applyBorder="1" applyAlignment="1" applyProtection="1">
      <alignment horizontal="center" vertical="center"/>
    </xf>
    <xf numFmtId="1" fontId="36" fillId="17" borderId="3" xfId="0" applyNumberFormat="1" applyFont="1" applyFill="1" applyBorder="1" applyAlignment="1" applyProtection="1">
      <alignment horizontal="center" vertical="center"/>
    </xf>
    <xf numFmtId="1" fontId="48" fillId="5" borderId="4" xfId="1" applyNumberFormat="1" applyFont="1" applyFill="1" applyBorder="1" applyAlignment="1" applyProtection="1">
      <alignment horizontal="center" vertical="center"/>
    </xf>
    <xf numFmtId="1" fontId="48" fillId="5" borderId="3" xfId="1" applyNumberFormat="1" applyFont="1" applyFill="1" applyBorder="1" applyAlignment="1" applyProtection="1">
      <alignment horizontal="center" vertical="center"/>
    </xf>
    <xf numFmtId="1" fontId="36" fillId="3" borderId="61" xfId="0" applyNumberFormat="1" applyFont="1" applyFill="1" applyBorder="1" applyAlignment="1">
      <alignment horizontal="center"/>
    </xf>
    <xf numFmtId="1" fontId="36" fillId="3" borderId="54" xfId="0" applyNumberFormat="1" applyFont="1" applyFill="1" applyBorder="1" applyAlignment="1">
      <alignment horizontal="center"/>
    </xf>
    <xf numFmtId="1" fontId="36" fillId="3" borderId="12" xfId="0" applyNumberFormat="1" applyFont="1" applyFill="1" applyBorder="1" applyAlignment="1">
      <alignment horizontal="center"/>
    </xf>
    <xf numFmtId="1" fontId="36" fillId="3" borderId="21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3" borderId="5" xfId="0" applyNumberFormat="1" applyFont="1" applyFill="1" applyBorder="1" applyAlignment="1">
      <alignment horizontal="center"/>
    </xf>
    <xf numFmtId="1" fontId="36" fillId="3" borderId="34" xfId="0" applyNumberFormat="1" applyFont="1" applyFill="1" applyBorder="1" applyAlignment="1">
      <alignment horizontal="center"/>
    </xf>
    <xf numFmtId="1" fontId="36" fillId="0" borderId="31" xfId="0" applyNumberFormat="1" applyFont="1" applyFill="1" applyBorder="1" applyAlignment="1">
      <alignment horizontal="center"/>
    </xf>
    <xf numFmtId="0" fontId="36" fillId="3" borderId="34" xfId="0" applyFont="1" applyFill="1" applyBorder="1" applyAlignment="1" applyProtection="1">
      <alignment horizontal="center"/>
      <protection locked="0"/>
    </xf>
    <xf numFmtId="1" fontId="36" fillId="5" borderId="34" xfId="0" applyNumberFormat="1" applyFont="1" applyFill="1" applyBorder="1" applyAlignment="1">
      <alignment horizontal="center"/>
    </xf>
    <xf numFmtId="1" fontId="36" fillId="7" borderId="34" xfId="0" applyNumberFormat="1" applyFont="1" applyFill="1" applyBorder="1" applyAlignment="1">
      <alignment horizontal="center"/>
    </xf>
    <xf numFmtId="1" fontId="36" fillId="7" borderId="3" xfId="0" applyNumberFormat="1" applyFont="1" applyFill="1" applyBorder="1" applyAlignment="1">
      <alignment horizontal="center"/>
    </xf>
    <xf numFmtId="1" fontId="36" fillId="0" borderId="0" xfId="0" applyNumberFormat="1" applyFont="1" applyFill="1" applyBorder="1" applyAlignment="1">
      <alignment horizontal="center"/>
    </xf>
    <xf numFmtId="0" fontId="36" fillId="3" borderId="12" xfId="0" applyFont="1" applyFill="1" applyBorder="1" applyAlignment="1" applyProtection="1">
      <alignment horizontal="center"/>
      <protection locked="0"/>
    </xf>
    <xf numFmtId="0" fontId="36" fillId="3" borderId="54" xfId="0" applyFont="1" applyFill="1" applyBorder="1" applyAlignment="1" applyProtection="1">
      <alignment horizontal="center"/>
      <protection locked="0"/>
    </xf>
    <xf numFmtId="1" fontId="36" fillId="5" borderId="4" xfId="1" applyNumberFormat="1" applyFont="1" applyFill="1" applyBorder="1" applyAlignment="1" applyProtection="1">
      <alignment horizontal="center" vertical="center"/>
    </xf>
    <xf numFmtId="0" fontId="36" fillId="3" borderId="6" xfId="0" applyFont="1" applyFill="1" applyBorder="1" applyAlignment="1" applyProtection="1">
      <alignment horizontal="center"/>
      <protection locked="0"/>
    </xf>
    <xf numFmtId="0" fontId="36" fillId="3" borderId="3" xfId="0" applyFont="1" applyFill="1" applyBorder="1" applyAlignment="1" applyProtection="1">
      <alignment horizontal="center"/>
      <protection locked="0"/>
    </xf>
    <xf numFmtId="0" fontId="40" fillId="3" borderId="64" xfId="0" applyFont="1" applyFill="1" applyBorder="1" applyAlignment="1" applyProtection="1">
      <alignment horizontal="center"/>
    </xf>
    <xf numFmtId="0" fontId="33" fillId="3" borderId="64" xfId="0" applyFont="1" applyFill="1" applyBorder="1" applyAlignment="1">
      <alignment horizontal="center"/>
    </xf>
    <xf numFmtId="1" fontId="40" fillId="7" borderId="6" xfId="0" applyNumberFormat="1" applyFont="1" applyFill="1" applyBorder="1" applyAlignment="1">
      <alignment horizontal="center"/>
    </xf>
    <xf numFmtId="1" fontId="40" fillId="7" borderId="3" xfId="0" applyNumberFormat="1" applyFont="1" applyFill="1" applyBorder="1" applyAlignment="1">
      <alignment horizontal="center"/>
    </xf>
    <xf numFmtId="1" fontId="36" fillId="3" borderId="6" xfId="0" applyNumberFormat="1" applyFont="1" applyFill="1" applyBorder="1" applyAlignment="1">
      <alignment horizontal="center"/>
    </xf>
    <xf numFmtId="1" fontId="36" fillId="3" borderId="4" xfId="0" applyNumberFormat="1" applyFont="1" applyFill="1" applyBorder="1" applyAlignment="1">
      <alignment horizontal="center"/>
    </xf>
    <xf numFmtId="1" fontId="36" fillId="3" borderId="7" xfId="0" applyNumberFormat="1" applyFont="1" applyFill="1" applyBorder="1" applyAlignment="1">
      <alignment horizontal="center"/>
    </xf>
    <xf numFmtId="0" fontId="36" fillId="3" borderId="4" xfId="0" applyFont="1" applyFill="1" applyBorder="1" applyAlignment="1" applyProtection="1">
      <alignment horizontal="center"/>
      <protection locked="0"/>
    </xf>
    <xf numFmtId="0" fontId="36" fillId="3" borderId="5" xfId="0" applyFont="1" applyFill="1" applyBorder="1" applyAlignment="1" applyProtection="1">
      <alignment horizontal="center"/>
      <protection locked="0"/>
    </xf>
    <xf numFmtId="1" fontId="36" fillId="0" borderId="0" xfId="0" applyNumberFormat="1" applyFont="1" applyFill="1" applyBorder="1" applyAlignment="1" applyProtection="1">
      <alignment horizontal="center"/>
      <protection locked="0"/>
    </xf>
    <xf numFmtId="0" fontId="36" fillId="10" borderId="59" xfId="0" applyFont="1" applyFill="1" applyBorder="1" applyAlignment="1" applyProtection="1">
      <alignment horizontal="left"/>
      <protection locked="0"/>
    </xf>
    <xf numFmtId="1" fontId="36" fillId="3" borderId="6" xfId="0" applyNumberFormat="1" applyFont="1" applyFill="1" applyBorder="1" applyAlignment="1" applyProtection="1">
      <alignment horizontal="center"/>
      <protection locked="0"/>
    </xf>
    <xf numFmtId="1" fontId="36" fillId="3" borderId="5" xfId="0" applyNumberFormat="1" applyFont="1" applyFill="1" applyBorder="1" applyAlignment="1" applyProtection="1">
      <alignment horizontal="center"/>
      <protection locked="0"/>
    </xf>
    <xf numFmtId="1" fontId="36" fillId="3" borderId="4" xfId="0" applyNumberFormat="1" applyFont="1" applyFill="1" applyBorder="1" applyAlignment="1" applyProtection="1">
      <alignment horizontal="center"/>
      <protection locked="0"/>
    </xf>
    <xf numFmtId="1" fontId="36" fillId="3" borderId="7" xfId="0" applyNumberFormat="1" applyFont="1" applyFill="1" applyBorder="1" applyAlignment="1" applyProtection="1">
      <alignment horizontal="center"/>
      <protection locked="0"/>
    </xf>
    <xf numFmtId="1" fontId="36" fillId="0" borderId="31" xfId="0" applyNumberFormat="1" applyFont="1" applyFill="1" applyBorder="1" applyAlignment="1" applyProtection="1">
      <alignment horizontal="center"/>
      <protection locked="0"/>
    </xf>
    <xf numFmtId="1" fontId="36" fillId="5" borderId="14" xfId="1" applyNumberFormat="1" applyFont="1" applyFill="1" applyBorder="1" applyAlignment="1" applyProtection="1">
      <alignment horizontal="center" vertical="center"/>
    </xf>
    <xf numFmtId="1" fontId="48" fillId="5" borderId="14" xfId="1" applyNumberFormat="1" applyFont="1" applyFill="1" applyBorder="1" applyAlignment="1" applyProtection="1">
      <alignment horizontal="center" vertical="center"/>
    </xf>
    <xf numFmtId="1" fontId="48" fillId="5" borderId="42" xfId="1" applyNumberFormat="1" applyFont="1" applyFill="1" applyBorder="1" applyAlignment="1" applyProtection="1">
      <alignment horizontal="center" vertical="center"/>
    </xf>
    <xf numFmtId="0" fontId="33" fillId="0" borderId="0" xfId="0" applyFont="1" applyFill="1" applyBorder="1" applyProtection="1">
      <protection hidden="1"/>
    </xf>
    <xf numFmtId="0" fontId="33" fillId="0" borderId="0" xfId="0" applyFont="1" applyProtection="1">
      <protection hidden="1"/>
    </xf>
    <xf numFmtId="0" fontId="46" fillId="0" borderId="0" xfId="0" applyFont="1" applyFill="1" applyBorder="1" applyAlignment="1">
      <alignment vertical="center"/>
    </xf>
    <xf numFmtId="0" fontId="35" fillId="3" borderId="15" xfId="0" applyFont="1" applyFill="1" applyBorder="1" applyAlignment="1" applyProtection="1">
      <alignment horizontal="center"/>
      <protection hidden="1"/>
    </xf>
    <xf numFmtId="1" fontId="41" fillId="3" borderId="3" xfId="0" applyNumberFormat="1" applyFont="1" applyFill="1" applyBorder="1" applyAlignment="1" applyProtection="1">
      <alignment horizontal="center"/>
      <protection hidden="1"/>
    </xf>
    <xf numFmtId="0" fontId="33" fillId="0" borderId="0" xfId="0" applyFont="1" applyFill="1" applyProtection="1">
      <protection hidden="1"/>
    </xf>
    <xf numFmtId="0" fontId="38" fillId="3" borderId="16" xfId="0" applyFont="1" applyFill="1" applyBorder="1" applyProtection="1">
      <protection hidden="1"/>
    </xf>
    <xf numFmtId="0" fontId="35" fillId="3" borderId="30" xfId="0" applyFont="1" applyFill="1" applyBorder="1" applyAlignment="1" applyProtection="1">
      <alignment horizontal="center"/>
      <protection hidden="1"/>
    </xf>
    <xf numFmtId="0" fontId="35" fillId="3" borderId="40" xfId="0" applyFont="1" applyFill="1" applyBorder="1" applyAlignment="1" applyProtection="1">
      <alignment horizontal="center"/>
      <protection hidden="1"/>
    </xf>
    <xf numFmtId="0" fontId="35" fillId="3" borderId="16" xfId="0" applyFont="1" applyFill="1" applyBorder="1" applyAlignment="1" applyProtection="1">
      <alignment horizontal="center"/>
      <protection hidden="1"/>
    </xf>
    <xf numFmtId="0" fontId="35" fillId="3" borderId="29" xfId="0" applyFont="1" applyFill="1" applyBorder="1" applyAlignment="1" applyProtection="1">
      <alignment horizontal="center"/>
      <protection hidden="1"/>
    </xf>
    <xf numFmtId="0" fontId="35" fillId="0" borderId="0" xfId="0" applyFont="1" applyFill="1" applyBorder="1" applyAlignment="1" applyProtection="1">
      <alignment horizontal="center"/>
      <protection hidden="1"/>
    </xf>
    <xf numFmtId="0" fontId="35" fillId="3" borderId="40" xfId="0" applyFont="1" applyFill="1" applyBorder="1" applyAlignment="1">
      <alignment horizontal="center"/>
    </xf>
    <xf numFmtId="0" fontId="35" fillId="3" borderId="18" xfId="0" applyFont="1" applyFill="1" applyBorder="1" applyAlignment="1">
      <alignment horizontal="center"/>
    </xf>
    <xf numFmtId="1" fontId="35" fillId="3" borderId="6" xfId="0" applyNumberFormat="1" applyFont="1" applyFill="1" applyBorder="1" applyAlignment="1" applyProtection="1">
      <alignment horizontal="center"/>
      <protection hidden="1"/>
    </xf>
    <xf numFmtId="1" fontId="35" fillId="3" borderId="3" xfId="0" applyNumberFormat="1" applyFont="1" applyFill="1" applyBorder="1" applyAlignment="1" applyProtection="1">
      <alignment horizontal="center"/>
      <protection hidden="1"/>
    </xf>
    <xf numFmtId="0" fontId="35" fillId="0" borderId="40" xfId="0" applyFont="1" applyFill="1" applyBorder="1" applyAlignment="1" applyProtection="1">
      <alignment horizontal="center"/>
      <protection hidden="1"/>
    </xf>
    <xf numFmtId="0" fontId="35" fillId="0" borderId="25" xfId="0" applyFont="1" applyFill="1" applyBorder="1" applyAlignment="1" applyProtection="1">
      <alignment horizontal="center"/>
      <protection hidden="1"/>
    </xf>
    <xf numFmtId="0" fontId="35" fillId="0" borderId="18" xfId="0" applyFont="1" applyFill="1" applyBorder="1" applyAlignment="1" applyProtection="1">
      <alignment horizontal="center"/>
      <protection hidden="1"/>
    </xf>
    <xf numFmtId="0" fontId="35" fillId="0" borderId="40" xfId="0" applyFont="1" applyBorder="1" applyAlignment="1">
      <alignment horizontal="center"/>
    </xf>
    <xf numFmtId="0" fontId="35" fillId="0" borderId="25" xfId="0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35" fillId="3" borderId="1" xfId="0" applyFont="1" applyFill="1" applyBorder="1" applyAlignment="1" applyProtection="1">
      <alignment horizontal="center"/>
      <protection hidden="1"/>
    </xf>
    <xf numFmtId="0" fontId="35" fillId="3" borderId="16" xfId="0" applyFont="1" applyFill="1" applyBorder="1" applyAlignment="1">
      <alignment horizontal="center"/>
    </xf>
    <xf numFmtId="0" fontId="35" fillId="3" borderId="15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3" fillId="0" borderId="0" xfId="0" applyFont="1" applyBorder="1" applyProtection="1">
      <protection hidden="1"/>
    </xf>
    <xf numFmtId="0" fontId="46" fillId="0" borderId="0" xfId="0" applyFont="1" applyBorder="1" applyAlignment="1" applyProtection="1">
      <alignment textRotation="90" wrapText="1"/>
      <protection hidden="1"/>
    </xf>
    <xf numFmtId="0" fontId="33" fillId="0" borderId="0" xfId="0" applyFont="1" applyBorder="1" applyAlignment="1" applyProtection="1">
      <alignment vertical="center" textRotation="90" wrapText="1"/>
      <protection hidden="1"/>
    </xf>
    <xf numFmtId="164" fontId="33" fillId="0" borderId="0" xfId="0" applyNumberFormat="1" applyFont="1" applyFill="1" applyBorder="1" applyAlignment="1" applyProtection="1">
      <alignment horizontal="center"/>
      <protection hidden="1"/>
    </xf>
    <xf numFmtId="164" fontId="33" fillId="0" borderId="0" xfId="0" applyNumberFormat="1" applyFont="1" applyFill="1" applyBorder="1" applyAlignment="1">
      <alignment horizontal="center"/>
    </xf>
    <xf numFmtId="0" fontId="33" fillId="0" borderId="0" xfId="0" applyFont="1" applyFill="1" applyBorder="1"/>
    <xf numFmtId="1" fontId="40" fillId="0" borderId="0" xfId="0" applyNumberFormat="1" applyFont="1" applyFill="1" applyBorder="1" applyAlignment="1" applyProtection="1">
      <alignment horizontal="center"/>
      <protection locked="0"/>
    </xf>
    <xf numFmtId="1" fontId="40" fillId="0" borderId="0" xfId="0" applyNumberFormat="1" applyFont="1" applyFill="1" applyBorder="1" applyAlignment="1" applyProtection="1">
      <alignment horizontal="center"/>
      <protection hidden="1"/>
    </xf>
    <xf numFmtId="1" fontId="38" fillId="0" borderId="0" xfId="0" applyNumberFormat="1" applyFont="1" applyFill="1" applyBorder="1" applyAlignment="1" applyProtection="1">
      <alignment horizontal="center"/>
      <protection hidden="1"/>
    </xf>
    <xf numFmtId="0" fontId="46" fillId="0" borderId="0" xfId="0" applyFont="1" applyProtection="1">
      <protection hidden="1"/>
    </xf>
    <xf numFmtId="166" fontId="33" fillId="0" borderId="0" xfId="0" applyNumberFormat="1" applyFont="1" applyFill="1" applyBorder="1" applyAlignment="1" applyProtection="1">
      <alignment horizontal="center"/>
      <protection hidden="1"/>
    </xf>
    <xf numFmtId="1" fontId="36" fillId="0" borderId="0" xfId="0" applyNumberFormat="1" applyFont="1" applyFill="1" applyAlignment="1">
      <alignment horizontal="center"/>
    </xf>
    <xf numFmtId="1" fontId="36" fillId="0" borderId="0" xfId="0" applyNumberFormat="1" applyFont="1" applyFill="1" applyAlignment="1" applyProtection="1">
      <alignment horizontal="center"/>
      <protection hidden="1"/>
    </xf>
    <xf numFmtId="165" fontId="40" fillId="0" borderId="3" xfId="1" applyNumberFormat="1" applyFont="1" applyFill="1" applyBorder="1" applyAlignment="1" applyProtection="1">
      <alignment horizontal="center"/>
      <protection locked="0"/>
    </xf>
    <xf numFmtId="0" fontId="46" fillId="0" borderId="0" xfId="0" applyFont="1"/>
    <xf numFmtId="165" fontId="34" fillId="3" borderId="16" xfId="0" applyNumberFormat="1" applyFont="1" applyFill="1" applyBorder="1" applyAlignment="1" applyProtection="1">
      <alignment horizontal="center"/>
      <protection hidden="1"/>
    </xf>
    <xf numFmtId="166" fontId="34" fillId="3" borderId="16" xfId="0" applyNumberFormat="1" applyFont="1" applyFill="1" applyBorder="1" applyAlignment="1" applyProtection="1">
      <alignment horizontal="center"/>
      <protection hidden="1"/>
    </xf>
    <xf numFmtId="165" fontId="34" fillId="0" borderId="0" xfId="0" applyNumberFormat="1" applyFont="1" applyFill="1" applyBorder="1" applyAlignment="1" applyProtection="1">
      <alignment horizontal="center"/>
      <protection hidden="1"/>
    </xf>
    <xf numFmtId="165" fontId="34" fillId="3" borderId="40" xfId="0" applyNumberFormat="1" applyFont="1" applyFill="1" applyBorder="1" applyAlignment="1">
      <alignment horizontal="center"/>
    </xf>
    <xf numFmtId="165" fontId="34" fillId="3" borderId="18" xfId="0" applyNumberFormat="1" applyFont="1" applyFill="1" applyBorder="1" applyAlignment="1">
      <alignment horizontal="center"/>
    </xf>
    <xf numFmtId="165" fontId="34" fillId="3" borderId="3" xfId="0" applyNumberFormat="1" applyFont="1" applyFill="1" applyBorder="1" applyAlignment="1" applyProtection="1">
      <alignment horizontal="center"/>
      <protection hidden="1"/>
    </xf>
    <xf numFmtId="0" fontId="34" fillId="0" borderId="0" xfId="0" applyFont="1" applyFill="1" applyBorder="1" applyAlignment="1" applyProtection="1">
      <alignment horizontal="center"/>
      <protection locked="0"/>
    </xf>
    <xf numFmtId="2" fontId="34" fillId="3" borderId="18" xfId="0" applyNumberFormat="1" applyFont="1" applyFill="1" applyBorder="1" applyAlignment="1" applyProtection="1">
      <alignment horizontal="center"/>
      <protection hidden="1"/>
    </xf>
    <xf numFmtId="9" fontId="34" fillId="3" borderId="16" xfId="1" applyFont="1" applyFill="1" applyBorder="1" applyAlignment="1" applyProtection="1">
      <alignment horizontal="center"/>
      <protection hidden="1"/>
    </xf>
    <xf numFmtId="165" fontId="34" fillId="3" borderId="75" xfId="1" applyNumberFormat="1" applyFont="1" applyFill="1" applyBorder="1" applyAlignment="1" applyProtection="1">
      <alignment horizontal="center"/>
      <protection hidden="1"/>
    </xf>
    <xf numFmtId="9" fontId="34" fillId="3" borderId="0" xfId="1" applyFont="1" applyFill="1" applyBorder="1" applyAlignment="1" applyProtection="1">
      <alignment horizontal="center"/>
      <protection hidden="1"/>
    </xf>
    <xf numFmtId="9" fontId="34" fillId="3" borderId="18" xfId="1" applyFont="1" applyFill="1" applyBorder="1" applyAlignment="1" applyProtection="1">
      <alignment horizontal="center"/>
      <protection hidden="1"/>
    </xf>
    <xf numFmtId="0" fontId="34" fillId="0" borderId="0" xfId="0" applyFont="1" applyProtection="1">
      <protection hidden="1"/>
    </xf>
    <xf numFmtId="2" fontId="34" fillId="3" borderId="16" xfId="0" applyNumberFormat="1" applyFont="1" applyFill="1" applyBorder="1" applyAlignment="1" applyProtection="1">
      <alignment horizontal="center"/>
      <protection hidden="1"/>
    </xf>
    <xf numFmtId="2" fontId="34" fillId="8" borderId="18" xfId="0" applyNumberFormat="1" applyFont="1" applyFill="1" applyBorder="1" applyAlignment="1" applyProtection="1">
      <alignment horizontal="center"/>
      <protection hidden="1"/>
    </xf>
    <xf numFmtId="9" fontId="40" fillId="8" borderId="1" xfId="1" applyFont="1" applyFill="1" applyBorder="1" applyAlignment="1">
      <alignment horizontal="center"/>
    </xf>
    <xf numFmtId="9" fontId="40" fillId="8" borderId="19" xfId="1" applyFont="1" applyFill="1" applyBorder="1" applyAlignment="1">
      <alignment horizontal="center"/>
    </xf>
    <xf numFmtId="165" fontId="40" fillId="0" borderId="0" xfId="1" applyNumberFormat="1" applyFont="1" applyAlignment="1">
      <alignment horizontal="center"/>
    </xf>
    <xf numFmtId="165" fontId="40" fillId="0" borderId="3" xfId="1" applyNumberFormat="1" applyFont="1" applyBorder="1" applyAlignment="1">
      <alignment horizontal="center"/>
    </xf>
    <xf numFmtId="164" fontId="50" fillId="0" borderId="0" xfId="0" applyNumberFormat="1" applyFont="1" applyFill="1" applyBorder="1" applyAlignment="1" applyProtection="1">
      <alignment horizontal="center"/>
      <protection hidden="1"/>
    </xf>
    <xf numFmtId="164" fontId="50" fillId="0" borderId="0" xfId="0" applyNumberFormat="1" applyFont="1" applyFill="1" applyBorder="1" applyAlignment="1">
      <alignment horizontal="center"/>
    </xf>
    <xf numFmtId="16" fontId="33" fillId="0" borderId="0" xfId="0" applyNumberFormat="1" applyFont="1" applyFill="1" applyProtection="1">
      <protection hidden="1"/>
    </xf>
    <xf numFmtId="0" fontId="40" fillId="0" borderId="0" xfId="0" applyFont="1" applyFill="1" applyBorder="1" applyAlignment="1" applyProtection="1">
      <alignment horizontal="center"/>
      <protection locked="0"/>
    </xf>
    <xf numFmtId="165" fontId="33" fillId="0" borderId="0" xfId="0" applyNumberFormat="1" applyFont="1"/>
    <xf numFmtId="0" fontId="33" fillId="5" borderId="0" xfId="0" applyFont="1" applyFill="1" applyProtection="1">
      <protection hidden="1"/>
    </xf>
    <xf numFmtId="165" fontId="51" fillId="3" borderId="16" xfId="0" applyNumberFormat="1" applyFont="1" applyFill="1" applyBorder="1" applyAlignment="1" applyProtection="1">
      <alignment horizontal="center"/>
      <protection hidden="1"/>
    </xf>
    <xf numFmtId="165" fontId="51" fillId="3" borderId="18" xfId="0" applyNumberFormat="1" applyFont="1" applyFill="1" applyBorder="1" applyAlignment="1" applyProtection="1">
      <alignment horizontal="center"/>
      <protection hidden="1"/>
    </xf>
    <xf numFmtId="165" fontId="51" fillId="3" borderId="19" xfId="0" applyNumberFormat="1" applyFont="1" applyFill="1" applyBorder="1" applyAlignment="1" applyProtection="1">
      <alignment horizontal="center"/>
      <protection hidden="1"/>
    </xf>
    <xf numFmtId="165" fontId="51" fillId="0" borderId="0" xfId="0" applyNumberFormat="1" applyFont="1" applyFill="1" applyBorder="1" applyAlignment="1" applyProtection="1">
      <alignment horizontal="center"/>
      <protection hidden="1"/>
    </xf>
    <xf numFmtId="9" fontId="33" fillId="6" borderId="16" xfId="1" applyFont="1" applyFill="1" applyBorder="1" applyProtection="1">
      <protection hidden="1"/>
    </xf>
    <xf numFmtId="0" fontId="40" fillId="0" borderId="0" xfId="0" applyFont="1" applyBorder="1" applyProtection="1">
      <protection hidden="1"/>
    </xf>
    <xf numFmtId="0" fontId="33" fillId="3" borderId="16" xfId="0" applyFont="1" applyFill="1" applyBorder="1" applyAlignment="1" applyProtection="1">
      <alignment horizontal="center"/>
      <protection hidden="1"/>
    </xf>
    <xf numFmtId="0" fontId="47" fillId="0" borderId="3" xfId="0" applyFont="1" applyFill="1" applyBorder="1" applyAlignment="1" applyProtection="1">
      <alignment horizontal="center" wrapText="1"/>
      <protection hidden="1"/>
    </xf>
    <xf numFmtId="0" fontId="47" fillId="0" borderId="0" xfId="0" applyFont="1" applyFill="1" applyBorder="1" applyAlignment="1" applyProtection="1">
      <alignment horizontal="center" wrapText="1"/>
      <protection hidden="1"/>
    </xf>
    <xf numFmtId="0" fontId="33" fillId="0" borderId="0" xfId="0" applyFont="1" applyFill="1" applyBorder="1" applyAlignment="1" applyProtection="1">
      <alignment horizontal="center" wrapText="1"/>
      <protection hidden="1"/>
    </xf>
    <xf numFmtId="0" fontId="46" fillId="0" borderId="44" xfId="0" applyFont="1" applyBorder="1" applyAlignment="1" applyProtection="1">
      <alignment textRotation="90" wrapText="1"/>
      <protection hidden="1"/>
    </xf>
    <xf numFmtId="0" fontId="46" fillId="0" borderId="0" xfId="0" applyFont="1" applyFill="1" applyBorder="1" applyAlignment="1" applyProtection="1">
      <alignment textRotation="90" wrapText="1"/>
      <protection hidden="1"/>
    </xf>
    <xf numFmtId="0" fontId="46" fillId="0" borderId="0" xfId="0" applyFont="1" applyFill="1" applyBorder="1" applyAlignment="1" applyProtection="1">
      <alignment vertical="center" textRotation="90"/>
      <protection hidden="1"/>
    </xf>
    <xf numFmtId="0" fontId="46" fillId="0" borderId="0" xfId="0" applyFont="1" applyBorder="1" applyAlignment="1" applyProtection="1">
      <alignment vertical="center" textRotation="90"/>
      <protection hidden="1"/>
    </xf>
    <xf numFmtId="0" fontId="34" fillId="0" borderId="11" xfId="0" applyFont="1" applyFill="1" applyBorder="1" applyAlignment="1">
      <alignment horizontal="center" wrapText="1"/>
    </xf>
    <xf numFmtId="0" fontId="34" fillId="0" borderId="11" xfId="0" applyFont="1" applyFill="1" applyBorder="1" applyAlignment="1" applyProtection="1">
      <alignment horizontal="center" wrapText="1"/>
      <protection hidden="1"/>
    </xf>
    <xf numFmtId="0" fontId="41" fillId="3" borderId="50" xfId="0" applyFont="1" applyFill="1" applyBorder="1" applyAlignment="1" applyProtection="1">
      <alignment horizontal="center"/>
      <protection hidden="1"/>
    </xf>
    <xf numFmtId="0" fontId="33" fillId="3" borderId="3" xfId="0" applyFont="1" applyFill="1" applyBorder="1" applyProtection="1">
      <protection hidden="1"/>
    </xf>
    <xf numFmtId="0" fontId="33" fillId="0" borderId="57" xfId="0" applyFont="1" applyBorder="1" applyAlignment="1" applyProtection="1">
      <protection hidden="1"/>
    </xf>
    <xf numFmtId="0" fontId="33" fillId="0" borderId="0" xfId="0" applyFont="1" applyFill="1" applyBorder="1" applyAlignment="1" applyProtection="1">
      <protection hidden="1"/>
    </xf>
    <xf numFmtId="0" fontId="33" fillId="0" borderId="0" xfId="0" applyFont="1" applyBorder="1" applyAlignment="1" applyProtection="1">
      <protection hidden="1"/>
    </xf>
    <xf numFmtId="0" fontId="33" fillId="0" borderId="20" xfId="0" applyFont="1" applyBorder="1" applyAlignment="1">
      <alignment horizontal="center" wrapText="1"/>
    </xf>
    <xf numFmtId="0" fontId="33" fillId="0" borderId="20" xfId="0" applyFont="1" applyBorder="1" applyAlignment="1" applyProtection="1">
      <alignment horizontal="center" wrapText="1"/>
      <protection hidden="1"/>
    </xf>
    <xf numFmtId="165" fontId="41" fillId="3" borderId="53" xfId="0" applyNumberFormat="1" applyFont="1" applyFill="1" applyBorder="1" applyAlignment="1" applyProtection="1">
      <alignment horizontal="center"/>
      <protection hidden="1"/>
    </xf>
    <xf numFmtId="165" fontId="33" fillId="3" borderId="3" xfId="1" applyNumberFormat="1" applyFont="1" applyFill="1" applyBorder="1" applyProtection="1">
      <protection hidden="1"/>
    </xf>
    <xf numFmtId="0" fontId="33" fillId="0" borderId="21" xfId="0" applyFont="1" applyBorder="1" applyAlignment="1">
      <alignment horizontal="center" wrapText="1"/>
    </xf>
    <xf numFmtId="0" fontId="33" fillId="0" borderId="21" xfId="0" applyFont="1" applyBorder="1" applyAlignment="1" applyProtection="1">
      <alignment horizontal="center" wrapText="1"/>
      <protection hidden="1"/>
    </xf>
    <xf numFmtId="0" fontId="34" fillId="0" borderId="0" xfId="0" applyFont="1" applyFill="1" applyBorder="1" applyAlignment="1" applyProtection="1">
      <alignment horizontal="center"/>
      <protection hidden="1"/>
    </xf>
    <xf numFmtId="0" fontId="34" fillId="0" borderId="0" xfId="0" applyFont="1" applyFill="1" applyBorder="1" applyAlignment="1">
      <alignment horizontal="center"/>
    </xf>
    <xf numFmtId="165" fontId="45" fillId="0" borderId="0" xfId="0" applyNumberFormat="1" applyFont="1" applyFill="1" applyBorder="1" applyAlignment="1" applyProtection="1">
      <alignment horizontal="center"/>
      <protection hidden="1"/>
    </xf>
    <xf numFmtId="0" fontId="45" fillId="0" borderId="0" xfId="0" applyFont="1" applyFill="1" applyBorder="1" applyAlignment="1" applyProtection="1">
      <alignment horizontal="center"/>
      <protection hidden="1"/>
    </xf>
    <xf numFmtId="0" fontId="33" fillId="0" borderId="34" xfId="0" applyFont="1" applyBorder="1" applyAlignment="1" applyProtection="1">
      <protection hidden="1"/>
    </xf>
    <xf numFmtId="0" fontId="41" fillId="3" borderId="3" xfId="0" applyFont="1" applyFill="1" applyBorder="1" applyAlignment="1" applyProtection="1">
      <alignment horizontal="center"/>
      <protection hidden="1"/>
    </xf>
    <xf numFmtId="0" fontId="41" fillId="3" borderId="7" xfId="0" applyFont="1" applyFill="1" applyBorder="1" applyAlignment="1" applyProtection="1">
      <alignment horizontal="center"/>
      <protection hidden="1"/>
    </xf>
    <xf numFmtId="0" fontId="41" fillId="0" borderId="0" xfId="0" applyFont="1" applyFill="1" applyBorder="1" applyAlignment="1" applyProtection="1">
      <alignment horizontal="center"/>
      <protection hidden="1"/>
    </xf>
    <xf numFmtId="0" fontId="52" fillId="0" borderId="0" xfId="0" applyFont="1" applyProtection="1">
      <protection hidden="1"/>
    </xf>
    <xf numFmtId="0" fontId="45" fillId="0" borderId="3" xfId="0" applyFont="1" applyBorder="1" applyProtection="1">
      <protection hidden="1"/>
    </xf>
    <xf numFmtId="165" fontId="46" fillId="0" borderId="3" xfId="0" applyNumberFormat="1" applyFont="1" applyBorder="1" applyProtection="1">
      <protection hidden="1"/>
    </xf>
    <xf numFmtId="165" fontId="33" fillId="0" borderId="0" xfId="0" applyNumberFormat="1" applyFont="1" applyProtection="1">
      <protection hidden="1"/>
    </xf>
    <xf numFmtId="1" fontId="31" fillId="5" borderId="4" xfId="1" applyNumberFormat="1" applyFont="1" applyFill="1" applyBorder="1" applyAlignment="1" applyProtection="1">
      <alignment horizontal="center" vertical="center"/>
      <protection locked="0"/>
    </xf>
    <xf numFmtId="1" fontId="31" fillId="5" borderId="3" xfId="1" applyNumberFormat="1" applyFont="1" applyFill="1" applyBorder="1" applyAlignment="1" applyProtection="1">
      <alignment horizontal="center" vertical="center"/>
      <protection locked="0"/>
    </xf>
    <xf numFmtId="1" fontId="31" fillId="5" borderId="5" xfId="1" applyNumberFormat="1" applyFont="1" applyFill="1" applyBorder="1" applyAlignment="1" applyProtection="1">
      <alignment horizontal="center" vertical="center"/>
      <protection locked="0"/>
    </xf>
    <xf numFmtId="1" fontId="8" fillId="5" borderId="4" xfId="1" applyNumberFormat="1" applyFont="1" applyFill="1" applyBorder="1" applyAlignment="1" applyProtection="1">
      <alignment horizontal="center" vertical="center"/>
      <protection locked="0"/>
    </xf>
    <xf numFmtId="0" fontId="1" fillId="9" borderId="0" xfId="0" applyFont="1" applyFill="1"/>
    <xf numFmtId="165" fontId="40" fillId="0" borderId="0" xfId="1" applyNumberFormat="1" applyFont="1" applyBorder="1" applyAlignment="1">
      <alignment horizontal="center"/>
    </xf>
    <xf numFmtId="0" fontId="33" fillId="15" borderId="3" xfId="0" applyFont="1" applyFill="1" applyBorder="1" applyAlignment="1" applyProtection="1">
      <alignment horizontal="center" vertical="center"/>
      <protection hidden="1"/>
    </xf>
    <xf numFmtId="0" fontId="33" fillId="9" borderId="3" xfId="0" applyFont="1" applyFill="1" applyBorder="1" applyAlignment="1">
      <alignment horizontal="center"/>
    </xf>
    <xf numFmtId="9" fontId="40" fillId="8" borderId="16" xfId="1" applyFont="1" applyFill="1" applyBorder="1" applyAlignment="1">
      <alignment horizontal="center"/>
    </xf>
    <xf numFmtId="165" fontId="34" fillId="0" borderId="0" xfId="0" applyNumberFormat="1" applyFont="1" applyFill="1" applyBorder="1" applyAlignment="1">
      <alignment horizontal="center"/>
    </xf>
    <xf numFmtId="0" fontId="36" fillId="10" borderId="34" xfId="0" applyFont="1" applyFill="1" applyBorder="1" applyAlignment="1" applyProtection="1">
      <alignment horizontal="center"/>
      <protection locked="0"/>
    </xf>
    <xf numFmtId="0" fontId="6" fillId="5" borderId="80" xfId="0" applyFont="1" applyFill="1" applyBorder="1" applyAlignment="1">
      <alignment horizontal="center"/>
    </xf>
    <xf numFmtId="166" fontId="6" fillId="5" borderId="80" xfId="0" applyNumberFormat="1" applyFont="1" applyFill="1" applyBorder="1" applyAlignment="1">
      <alignment horizontal="center"/>
    </xf>
    <xf numFmtId="0" fontId="6" fillId="5" borderId="92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166" fontId="6" fillId="5" borderId="3" xfId="0" applyNumberFormat="1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9" fontId="6" fillId="5" borderId="5" xfId="1" applyFont="1" applyFill="1" applyBorder="1" applyAlignment="1">
      <alignment horizontal="center"/>
    </xf>
    <xf numFmtId="0" fontId="6" fillId="5" borderId="79" xfId="0" applyFont="1" applyFill="1" applyBorder="1" applyAlignment="1">
      <alignment horizontal="center"/>
    </xf>
    <xf numFmtId="9" fontId="6" fillId="5" borderId="81" xfId="1" applyFont="1" applyFill="1" applyBorder="1" applyAlignment="1">
      <alignment horizontal="center"/>
    </xf>
    <xf numFmtId="9" fontId="6" fillId="6" borderId="18" xfId="1" applyFont="1" applyFill="1" applyBorder="1" applyAlignment="1">
      <alignment horizontal="center"/>
    </xf>
    <xf numFmtId="0" fontId="6" fillId="5" borderId="57" xfId="0" applyFont="1" applyFill="1" applyBorder="1" applyAlignment="1">
      <alignment horizontal="center"/>
    </xf>
    <xf numFmtId="166" fontId="6" fillId="5" borderId="4" xfId="0" applyNumberFormat="1" applyFont="1" applyFill="1" applyBorder="1" applyAlignment="1">
      <alignment horizontal="center"/>
    </xf>
    <xf numFmtId="166" fontId="6" fillId="5" borderId="5" xfId="0" applyNumberFormat="1" applyFont="1" applyFill="1" applyBorder="1" applyAlignment="1">
      <alignment horizontal="center"/>
    </xf>
    <xf numFmtId="166" fontId="6" fillId="5" borderId="79" xfId="0" applyNumberFormat="1" applyFont="1" applyFill="1" applyBorder="1" applyAlignment="1">
      <alignment horizontal="center"/>
    </xf>
    <xf numFmtId="166" fontId="6" fillId="5" borderId="81" xfId="0" applyNumberFormat="1" applyFont="1" applyFill="1" applyBorder="1" applyAlignment="1">
      <alignment horizontal="center"/>
    </xf>
    <xf numFmtId="166" fontId="6" fillId="6" borderId="40" xfId="0" applyNumberFormat="1" applyFont="1" applyFill="1" applyBorder="1" applyAlignment="1">
      <alignment horizontal="center"/>
    </xf>
    <xf numFmtId="166" fontId="6" fillId="6" borderId="18" xfId="0" applyNumberFormat="1" applyFont="1" applyFill="1" applyBorder="1" applyAlignment="1">
      <alignment horizontal="center"/>
    </xf>
    <xf numFmtId="0" fontId="6" fillId="5" borderId="5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/>
    </xf>
    <xf numFmtId="0" fontId="18" fillId="5" borderId="6" xfId="0" applyFont="1" applyFill="1" applyBorder="1" applyAlignment="1">
      <alignment horizont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/>
    </xf>
    <xf numFmtId="9" fontId="11" fillId="5" borderId="5" xfId="0" applyNumberFormat="1" applyFont="1" applyFill="1" applyBorder="1" applyAlignment="1">
      <alignment horizontal="center"/>
    </xf>
    <xf numFmtId="0" fontId="18" fillId="5" borderId="4" xfId="0" applyFont="1" applyFill="1" applyBorder="1" applyAlignment="1">
      <alignment horizontal="center"/>
    </xf>
    <xf numFmtId="1" fontId="18" fillId="17" borderId="14" xfId="0" applyNumberFormat="1" applyFont="1" applyFill="1" applyBorder="1" applyAlignment="1">
      <alignment horizontal="center"/>
    </xf>
    <xf numFmtId="9" fontId="18" fillId="17" borderId="36" xfId="1" applyFont="1" applyFill="1" applyBorder="1" applyAlignment="1">
      <alignment horizontal="center"/>
    </xf>
    <xf numFmtId="0" fontId="10" fillId="5" borderId="7" xfId="0" applyFont="1" applyFill="1" applyBorder="1" applyAlignment="1">
      <alignment horizontal="center" vertical="center"/>
    </xf>
    <xf numFmtId="9" fontId="11" fillId="5" borderId="7" xfId="0" applyNumberFormat="1" applyFont="1" applyFill="1" applyBorder="1" applyAlignment="1">
      <alignment horizontal="center"/>
    </xf>
    <xf numFmtId="9" fontId="11" fillId="17" borderId="36" xfId="0" applyNumberFormat="1" applyFont="1" applyFill="1" applyBorder="1" applyAlignment="1">
      <alignment horizontal="center"/>
    </xf>
    <xf numFmtId="1" fontId="18" fillId="17" borderId="62" xfId="0" applyNumberFormat="1" applyFont="1" applyFill="1" applyBorder="1" applyAlignment="1">
      <alignment horizontal="center"/>
    </xf>
    <xf numFmtId="9" fontId="18" fillId="17" borderId="39" xfId="1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10" fillId="0" borderId="55" xfId="0" applyFont="1" applyFill="1" applyBorder="1" applyAlignment="1">
      <alignment horizontal="center" wrapText="1"/>
    </xf>
    <xf numFmtId="0" fontId="10" fillId="0" borderId="41" xfId="0" applyFont="1" applyFill="1" applyBorder="1" applyAlignment="1">
      <alignment horizontal="center"/>
    </xf>
    <xf numFmtId="0" fontId="10" fillId="6" borderId="55" xfId="0" applyFont="1" applyFill="1" applyBorder="1" applyAlignment="1">
      <alignment horizontal="center" wrapText="1"/>
    </xf>
    <xf numFmtId="0" fontId="10" fillId="6" borderId="41" xfId="0" applyFont="1" applyFill="1" applyBorder="1" applyAlignment="1">
      <alignment horizontal="center"/>
    </xf>
    <xf numFmtId="0" fontId="18" fillId="0" borderId="83" xfId="0" applyFont="1" applyBorder="1" applyAlignment="1">
      <alignment horizontal="center" vertical="center"/>
    </xf>
    <xf numFmtId="165" fontId="18" fillId="0" borderId="38" xfId="1" applyNumberFormat="1" applyFont="1" applyBorder="1" applyAlignment="1">
      <alignment horizontal="center" vertical="center"/>
    </xf>
    <xf numFmtId="1" fontId="18" fillId="0" borderId="37" xfId="0" applyNumberFormat="1" applyFont="1" applyBorder="1" applyAlignment="1">
      <alignment horizontal="center" vertical="center"/>
    </xf>
    <xf numFmtId="0" fontId="18" fillId="0" borderId="85" xfId="0" applyFont="1" applyBorder="1" applyAlignment="1">
      <alignment horizontal="center" vertical="center"/>
    </xf>
    <xf numFmtId="1" fontId="18" fillId="0" borderId="46" xfId="0" applyNumberFormat="1" applyFont="1" applyBorder="1" applyAlignment="1">
      <alignment horizontal="center" vertical="center"/>
    </xf>
    <xf numFmtId="0" fontId="18" fillId="6" borderId="86" xfId="0" applyFont="1" applyFill="1" applyBorder="1" applyAlignment="1">
      <alignment horizontal="center" vertical="center"/>
    </xf>
    <xf numFmtId="165" fontId="18" fillId="6" borderId="49" xfId="1" applyNumberFormat="1" applyFont="1" applyFill="1" applyBorder="1" applyAlignment="1">
      <alignment horizontal="center" vertical="center"/>
    </xf>
    <xf numFmtId="0" fontId="18" fillId="6" borderId="48" xfId="0" applyFont="1" applyFill="1" applyBorder="1" applyAlignment="1">
      <alignment horizontal="center" vertical="center"/>
    </xf>
    <xf numFmtId="165" fontId="18" fillId="6" borderId="87" xfId="1" applyNumberFormat="1" applyFont="1" applyFill="1" applyBorder="1" applyAlignment="1">
      <alignment horizontal="center" vertical="center"/>
    </xf>
    <xf numFmtId="0" fontId="0" fillId="0" borderId="32" xfId="0" applyBorder="1"/>
    <xf numFmtId="0" fontId="0" fillId="0" borderId="45" xfId="0" applyBorder="1"/>
    <xf numFmtId="0" fontId="10" fillId="0" borderId="16" xfId="0" applyFont="1" applyBorder="1" applyAlignment="1">
      <alignment vertical="center"/>
    </xf>
    <xf numFmtId="0" fontId="10" fillId="6" borderId="16" xfId="0" applyFont="1" applyFill="1" applyBorder="1" applyAlignment="1">
      <alignment vertical="center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vertical="center" wrapText="1"/>
    </xf>
    <xf numFmtId="165" fontId="12" fillId="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1" fillId="0" borderId="3" xfId="0" applyFont="1" applyBorder="1"/>
    <xf numFmtId="0" fontId="0" fillId="0" borderId="3" xfId="0" applyBorder="1"/>
    <xf numFmtId="0" fontId="1" fillId="0" borderId="0" xfId="0" applyFont="1" applyFill="1" applyBorder="1"/>
    <xf numFmtId="1" fontId="0" fillId="19" borderId="3" xfId="0" applyNumberFormat="1" applyFill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0" fillId="19" borderId="3" xfId="0" applyFill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0" fontId="0" fillId="0" borderId="3" xfId="0" applyNumberForma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0" fillId="0" borderId="3" xfId="0" applyNumberFormat="1" applyFill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1" fillId="20" borderId="3" xfId="0" applyFont="1" applyFill="1" applyBorder="1" applyAlignment="1">
      <alignment vertical="center"/>
    </xf>
    <xf numFmtId="0" fontId="1" fillId="21" borderId="3" xfId="0" applyFont="1" applyFill="1" applyBorder="1" applyAlignment="1">
      <alignment vertical="center"/>
    </xf>
    <xf numFmtId="0" fontId="1" fillId="22" borderId="3" xfId="0" applyFont="1" applyFill="1" applyBorder="1" applyAlignment="1">
      <alignment vertical="center"/>
    </xf>
    <xf numFmtId="0" fontId="1" fillId="23" borderId="3" xfId="0" applyFont="1" applyFill="1" applyBorder="1" applyAlignment="1">
      <alignment vertical="center"/>
    </xf>
    <xf numFmtId="0" fontId="0" fillId="0" borderId="22" xfId="0" applyBorder="1"/>
    <xf numFmtId="0" fontId="0" fillId="0" borderId="24" xfId="0" applyBorder="1"/>
    <xf numFmtId="0" fontId="0" fillId="0" borderId="23" xfId="0" applyBorder="1"/>
    <xf numFmtId="0" fontId="0" fillId="0" borderId="0" xfId="0" applyBorder="1" applyAlignment="1">
      <alignment vertical="center"/>
    </xf>
    <xf numFmtId="0" fontId="1" fillId="0" borderId="0" xfId="0" applyFont="1" applyBorder="1"/>
    <xf numFmtId="0" fontId="1" fillId="0" borderId="0" xfId="0" applyFont="1" applyBorder="1" applyAlignment="1">
      <alignment vertical="center"/>
    </xf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3" fillId="0" borderId="0" xfId="0" applyFont="1" applyFill="1" applyAlignment="1"/>
    <xf numFmtId="0" fontId="0" fillId="0" borderId="3" xfId="0" applyBorder="1" applyAlignment="1">
      <alignment horizontal="center" vertical="center"/>
    </xf>
    <xf numFmtId="0" fontId="53" fillId="0" borderId="0" xfId="0" applyFont="1"/>
    <xf numFmtId="0" fontId="0" fillId="0" borderId="32" xfId="0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0" fillId="5" borderId="15" xfId="0" applyFont="1" applyFill="1" applyBorder="1" applyAlignment="1">
      <alignment horizontal="center" vertical="center"/>
    </xf>
    <xf numFmtId="0" fontId="10" fillId="5" borderId="89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/>
    </xf>
    <xf numFmtId="9" fontId="17" fillId="0" borderId="5" xfId="1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9" fontId="17" fillId="0" borderId="36" xfId="1" applyFont="1" applyBorder="1" applyAlignment="1">
      <alignment horizontal="center"/>
    </xf>
    <xf numFmtId="166" fontId="17" fillId="0" borderId="4" xfId="0" applyNumberFormat="1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8" fillId="5" borderId="58" xfId="0" applyFont="1" applyFill="1" applyBorder="1"/>
    <xf numFmtId="0" fontId="8" fillId="5" borderId="59" xfId="0" applyFont="1" applyFill="1" applyBorder="1"/>
    <xf numFmtId="0" fontId="8" fillId="6" borderId="2" xfId="0" applyFont="1" applyFill="1" applyBorder="1"/>
    <xf numFmtId="1" fontId="17" fillId="0" borderId="4" xfId="0" applyNumberFormat="1" applyFont="1" applyBorder="1" applyAlignment="1">
      <alignment horizontal="center"/>
    </xf>
    <xf numFmtId="0" fontId="1" fillId="0" borderId="0" xfId="0" applyFont="1" applyBorder="1" applyProtection="1">
      <protection hidden="1"/>
    </xf>
    <xf numFmtId="0" fontId="1" fillId="0" borderId="0" xfId="0" applyFont="1" applyBorder="1" applyAlignment="1" applyProtection="1">
      <alignment horizontal="right"/>
      <protection hidden="1"/>
    </xf>
    <xf numFmtId="0" fontId="8" fillId="0" borderId="3" xfId="0" applyFont="1" applyFill="1" applyBorder="1" applyAlignment="1" applyProtection="1">
      <alignment horizontal="center" wrapText="1"/>
      <protection hidden="1"/>
    </xf>
    <xf numFmtId="0" fontId="8" fillId="0" borderId="3" xfId="0" applyFont="1" applyBorder="1" applyProtection="1">
      <protection hidden="1"/>
    </xf>
    <xf numFmtId="165" fontId="8" fillId="0" borderId="3" xfId="0" applyNumberFormat="1" applyFont="1" applyBorder="1" applyProtection="1">
      <protection hidden="1"/>
    </xf>
    <xf numFmtId="1" fontId="8" fillId="0" borderId="3" xfId="0" applyNumberFormat="1" applyFont="1" applyBorder="1" applyProtection="1">
      <protection hidden="1"/>
    </xf>
    <xf numFmtId="0" fontId="10" fillId="0" borderId="22" xfId="0" applyFont="1" applyFill="1" applyBorder="1" applyAlignment="1" applyProtection="1">
      <alignment horizontal="left"/>
      <protection locked="0"/>
    </xf>
    <xf numFmtId="0" fontId="33" fillId="0" borderId="24" xfId="0" applyFont="1" applyBorder="1" applyProtection="1">
      <protection hidden="1"/>
    </xf>
    <xf numFmtId="0" fontId="33" fillId="0" borderId="23" xfId="0" applyFont="1" applyBorder="1" applyProtection="1">
      <protection hidden="1"/>
    </xf>
    <xf numFmtId="0" fontId="8" fillId="0" borderId="4" xfId="0" applyFont="1" applyFill="1" applyBorder="1" applyAlignment="1" applyProtection="1">
      <alignment horizontal="center"/>
      <protection locked="0"/>
    </xf>
    <xf numFmtId="0" fontId="8" fillId="0" borderId="5" xfId="0" applyFont="1" applyBorder="1" applyProtection="1">
      <protection hidden="1"/>
    </xf>
    <xf numFmtId="0" fontId="8" fillId="0" borderId="14" xfId="0" applyFont="1" applyFill="1" applyBorder="1" applyAlignment="1" applyProtection="1">
      <alignment horizontal="center"/>
      <protection locked="0"/>
    </xf>
    <xf numFmtId="0" fontId="8" fillId="0" borderId="42" xfId="0" applyFont="1" applyBorder="1" applyProtection="1">
      <protection hidden="1"/>
    </xf>
    <xf numFmtId="0" fontId="8" fillId="0" borderId="36" xfId="0" applyFont="1" applyBorder="1" applyProtection="1">
      <protection hidden="1"/>
    </xf>
    <xf numFmtId="0" fontId="1" fillId="0" borderId="22" xfId="0" applyFont="1" applyBorder="1" applyProtection="1">
      <protection hidden="1"/>
    </xf>
    <xf numFmtId="165" fontId="8" fillId="0" borderId="4" xfId="0" applyNumberFormat="1" applyFont="1" applyBorder="1" applyProtection="1">
      <protection hidden="1"/>
    </xf>
    <xf numFmtId="165" fontId="8" fillId="0" borderId="5" xfId="0" applyNumberFormat="1" applyFont="1" applyBorder="1" applyProtection="1">
      <protection hidden="1"/>
    </xf>
    <xf numFmtId="165" fontId="8" fillId="0" borderId="14" xfId="0" applyNumberFormat="1" applyFont="1" applyBorder="1" applyProtection="1">
      <protection hidden="1"/>
    </xf>
    <xf numFmtId="165" fontId="8" fillId="0" borderId="42" xfId="0" applyNumberFormat="1" applyFont="1" applyBorder="1" applyProtection="1">
      <protection hidden="1"/>
    </xf>
    <xf numFmtId="165" fontId="8" fillId="0" borderId="36" xfId="0" applyNumberFormat="1" applyFont="1" applyBorder="1" applyProtection="1">
      <protection hidden="1"/>
    </xf>
    <xf numFmtId="1" fontId="8" fillId="0" borderId="4" xfId="0" applyNumberFormat="1" applyFont="1" applyBorder="1" applyProtection="1">
      <protection hidden="1"/>
    </xf>
    <xf numFmtId="1" fontId="8" fillId="0" borderId="5" xfId="0" applyNumberFormat="1" applyFont="1" applyBorder="1" applyProtection="1">
      <protection hidden="1"/>
    </xf>
    <xf numFmtId="1" fontId="8" fillId="0" borderId="14" xfId="0" applyNumberFormat="1" applyFont="1" applyBorder="1" applyProtection="1">
      <protection hidden="1"/>
    </xf>
    <xf numFmtId="1" fontId="8" fillId="0" borderId="42" xfId="0" applyNumberFormat="1" applyFont="1" applyBorder="1" applyProtection="1">
      <protection hidden="1"/>
    </xf>
    <xf numFmtId="1" fontId="8" fillId="0" borderId="36" xfId="0" applyNumberFormat="1" applyFont="1" applyBorder="1" applyProtection="1">
      <protection hidden="1"/>
    </xf>
    <xf numFmtId="0" fontId="56" fillId="0" borderId="0" xfId="0" applyFont="1"/>
    <xf numFmtId="0" fontId="9" fillId="25" borderId="3" xfId="0" applyFont="1" applyFill="1" applyBorder="1" applyAlignment="1">
      <alignment horizontal="center" vertical="center"/>
    </xf>
    <xf numFmtId="1" fontId="9" fillId="25" borderId="3" xfId="0" applyNumberFormat="1" applyFont="1" applyFill="1" applyBorder="1" applyAlignment="1">
      <alignment horizontal="center" vertical="center"/>
    </xf>
    <xf numFmtId="0" fontId="8" fillId="25" borderId="4" xfId="0" applyFont="1" applyFill="1" applyBorder="1" applyAlignment="1" applyProtection="1">
      <alignment horizontal="center"/>
      <protection locked="0"/>
    </xf>
    <xf numFmtId="0" fontId="8" fillId="25" borderId="3" xfId="0" applyFont="1" applyFill="1" applyBorder="1" applyProtection="1">
      <protection hidden="1"/>
    </xf>
    <xf numFmtId="0" fontId="8" fillId="25" borderId="5" xfId="0" applyFont="1" applyFill="1" applyBorder="1" applyProtection="1">
      <protection hidden="1"/>
    </xf>
    <xf numFmtId="0" fontId="8" fillId="25" borderId="14" xfId="0" applyFont="1" applyFill="1" applyBorder="1" applyAlignment="1" applyProtection="1">
      <alignment horizontal="center"/>
      <protection locked="0"/>
    </xf>
    <xf numFmtId="0" fontId="8" fillId="25" borderId="42" xfId="0" applyFont="1" applyFill="1" applyBorder="1" applyProtection="1">
      <protection hidden="1"/>
    </xf>
    <xf numFmtId="0" fontId="8" fillId="25" borderId="36" xfId="0" applyFont="1" applyFill="1" applyBorder="1" applyProtection="1">
      <protection hidden="1"/>
    </xf>
    <xf numFmtId="0" fontId="8" fillId="26" borderId="4" xfId="0" applyFont="1" applyFill="1" applyBorder="1" applyAlignment="1" applyProtection="1">
      <alignment horizontal="center"/>
      <protection locked="0"/>
    </xf>
    <xf numFmtId="0" fontId="8" fillId="26" borderId="3" xfId="0" applyFont="1" applyFill="1" applyBorder="1" applyProtection="1">
      <protection hidden="1"/>
    </xf>
    <xf numFmtId="0" fontId="8" fillId="26" borderId="5" xfId="0" applyFont="1" applyFill="1" applyBorder="1" applyProtection="1">
      <protection hidden="1"/>
    </xf>
    <xf numFmtId="0" fontId="8" fillId="26" borderId="14" xfId="0" applyFont="1" applyFill="1" applyBorder="1" applyAlignment="1" applyProtection="1">
      <alignment horizontal="center"/>
      <protection locked="0"/>
    </xf>
    <xf numFmtId="0" fontId="8" fillId="26" borderId="42" xfId="0" applyFont="1" applyFill="1" applyBorder="1" applyProtection="1">
      <protection hidden="1"/>
    </xf>
    <xf numFmtId="0" fontId="8" fillId="26" borderId="36" xfId="0" applyFont="1" applyFill="1" applyBorder="1" applyProtection="1">
      <protection hidden="1"/>
    </xf>
    <xf numFmtId="0" fontId="55" fillId="26" borderId="3" xfId="0" applyFont="1" applyFill="1" applyBorder="1" applyAlignment="1">
      <alignment horizontal="center" vertical="center"/>
    </xf>
    <xf numFmtId="9" fontId="0" fillId="0" borderId="3" xfId="1" applyFont="1" applyBorder="1"/>
    <xf numFmtId="0" fontId="7" fillId="26" borderId="16" xfId="0" applyFont="1" applyFill="1" applyBorder="1" applyAlignment="1">
      <alignment horizontal="center" vertical="center"/>
    </xf>
    <xf numFmtId="0" fontId="7" fillId="25" borderId="16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9" fontId="7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165" fontId="7" fillId="0" borderId="0" xfId="1" applyNumberFormat="1" applyFont="1" applyAlignment="1">
      <alignment horizontal="center"/>
    </xf>
    <xf numFmtId="0" fontId="9" fillId="0" borderId="55" xfId="0" applyFont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18" fillId="0" borderId="65" xfId="0" applyFont="1" applyBorder="1" applyAlignment="1">
      <alignment horizontal="center" vertical="center"/>
    </xf>
    <xf numFmtId="0" fontId="18" fillId="0" borderId="51" xfId="0" applyFont="1" applyBorder="1" applyAlignment="1">
      <alignment horizontal="center" vertical="center"/>
    </xf>
    <xf numFmtId="0" fontId="57" fillId="0" borderId="0" xfId="0" applyFont="1"/>
    <xf numFmtId="165" fontId="0" fillId="0" borderId="3" xfId="0" applyNumberFormat="1" applyBorder="1"/>
    <xf numFmtId="0" fontId="58" fillId="0" borderId="0" xfId="0" applyFont="1"/>
    <xf numFmtId="0" fontId="8" fillId="0" borderId="3" xfId="0" applyFont="1" applyBorder="1"/>
    <xf numFmtId="0" fontId="59" fillId="0" borderId="3" xfId="0" applyFont="1" applyBorder="1"/>
    <xf numFmtId="0" fontId="60" fillId="0" borderId="3" xfId="0" applyFont="1" applyBorder="1"/>
    <xf numFmtId="165" fontId="8" fillId="0" borderId="3" xfId="1" applyNumberFormat="1" applyFont="1" applyBorder="1"/>
    <xf numFmtId="0" fontId="59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9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3" xfId="1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/>
    <xf numFmtId="0" fontId="60" fillId="0" borderId="7" xfId="0" applyFont="1" applyBorder="1"/>
    <xf numFmtId="0" fontId="60" fillId="0" borderId="22" xfId="0" applyFont="1" applyBorder="1"/>
    <xf numFmtId="0" fontId="60" fillId="0" borderId="23" xfId="0" applyFont="1" applyBorder="1"/>
    <xf numFmtId="0" fontId="0" fillId="10" borderId="0" xfId="0" applyFill="1"/>
    <xf numFmtId="0" fontId="60" fillId="0" borderId="22" xfId="0" applyFont="1" applyBorder="1" applyAlignment="1">
      <alignment vertical="center"/>
    </xf>
    <xf numFmtId="0" fontId="60" fillId="0" borderId="23" xfId="0" applyFont="1" applyBorder="1" applyAlignment="1">
      <alignment vertical="center"/>
    </xf>
    <xf numFmtId="0" fontId="8" fillId="0" borderId="92" xfId="0" applyFont="1" applyFill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60" fillId="0" borderId="22" xfId="0" applyFont="1" applyBorder="1" applyAlignment="1">
      <alignment horizontal="center" vertical="center"/>
    </xf>
    <xf numFmtId="0" fontId="60" fillId="0" borderId="23" xfId="0" applyFont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1" fillId="0" borderId="0" xfId="0" applyFont="1" applyFill="1"/>
    <xf numFmtId="0" fontId="1" fillId="9" borderId="3" xfId="0" applyFont="1" applyFill="1" applyBorder="1"/>
    <xf numFmtId="165" fontId="0" fillId="9" borderId="3" xfId="0" applyNumberFormat="1" applyFill="1" applyBorder="1"/>
    <xf numFmtId="0" fontId="1" fillId="20" borderId="3" xfId="0" applyFont="1" applyFill="1" applyBorder="1"/>
    <xf numFmtId="0" fontId="1" fillId="26" borderId="3" xfId="0" applyFont="1" applyFill="1" applyBorder="1"/>
    <xf numFmtId="165" fontId="0" fillId="26" borderId="3" xfId="0" applyNumberFormat="1" applyFill="1" applyBorder="1"/>
    <xf numFmtId="0" fontId="1" fillId="20" borderId="0" xfId="0" applyFont="1" applyFill="1" applyBorder="1"/>
    <xf numFmtId="0" fontId="1" fillId="26" borderId="0" xfId="0" applyFont="1" applyFill="1" applyBorder="1"/>
    <xf numFmtId="168" fontId="8" fillId="0" borderId="3" xfId="0" applyNumberFormat="1" applyFont="1" applyBorder="1"/>
    <xf numFmtId="0" fontId="8" fillId="0" borderId="32" xfId="0" applyFont="1" applyBorder="1"/>
    <xf numFmtId="0" fontId="8" fillId="0" borderId="0" xfId="0" applyFont="1" applyAlignment="1"/>
    <xf numFmtId="168" fontId="7" fillId="0" borderId="16" xfId="0" applyNumberFormat="1" applyFont="1" applyBorder="1" applyAlignment="1">
      <alignment vertical="center"/>
    </xf>
    <xf numFmtId="168" fontId="7" fillId="0" borderId="0" xfId="0" applyNumberFormat="1" applyFont="1" applyAlignment="1">
      <alignment horizontal="center"/>
    </xf>
    <xf numFmtId="169" fontId="7" fillId="0" borderId="16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2" fontId="8" fillId="19" borderId="3" xfId="0" applyNumberFormat="1" applyFont="1" applyFill="1" applyBorder="1"/>
    <xf numFmtId="2" fontId="8" fillId="19" borderId="3" xfId="1" applyNumberFormat="1" applyFont="1" applyFill="1" applyBorder="1"/>
    <xf numFmtId="0" fontId="11" fillId="0" borderId="16" xfId="0" applyFont="1" applyBorder="1" applyAlignment="1">
      <alignment vertical="center"/>
    </xf>
    <xf numFmtId="0" fontId="8" fillId="0" borderId="0" xfId="0" applyFont="1" applyBorder="1" applyProtection="1">
      <protection locked="0"/>
    </xf>
    <xf numFmtId="0" fontId="8" fillId="0" borderId="0" xfId="0" applyFont="1" applyFill="1" applyBorder="1" applyAlignment="1" applyProtection="1">
      <alignment horizontal="left"/>
      <protection locked="0"/>
    </xf>
    <xf numFmtId="2" fontId="8" fillId="0" borderId="16" xfId="1" applyNumberFormat="1" applyFont="1" applyFill="1" applyBorder="1" applyAlignment="1" applyProtection="1">
      <alignment horizontal="center" wrapText="1"/>
      <protection locked="0"/>
    </xf>
    <xf numFmtId="9" fontId="8" fillId="0" borderId="0" xfId="1" applyFont="1" applyFill="1" applyBorder="1" applyAlignment="1" applyProtection="1">
      <alignment horizontal="center" wrapText="1"/>
      <protection locked="0"/>
    </xf>
    <xf numFmtId="0" fontId="62" fillId="0" borderId="3" xfId="0" applyFont="1" applyBorder="1" applyAlignment="1" applyProtection="1">
      <alignment horizontal="center" vertical="center" wrapText="1"/>
      <protection locked="0"/>
    </xf>
    <xf numFmtId="2" fontId="8" fillId="0" borderId="3" xfId="1" applyNumberFormat="1" applyFont="1" applyFill="1" applyBorder="1" applyAlignment="1" applyProtection="1">
      <alignment horizontal="center" wrapText="1"/>
      <protection locked="0"/>
    </xf>
    <xf numFmtId="2" fontId="8" fillId="0" borderId="0" xfId="0" applyNumberFormat="1" applyFont="1" applyFill="1" applyBorder="1" applyAlignment="1" applyProtection="1">
      <alignment horizontal="center" wrapText="1"/>
      <protection locked="0"/>
    </xf>
    <xf numFmtId="2" fontId="8" fillId="0" borderId="0" xfId="0" applyNumberFormat="1" applyFont="1" applyFill="1" applyBorder="1" applyAlignment="1" applyProtection="1">
      <alignment horizontal="left"/>
      <protection locked="0"/>
    </xf>
    <xf numFmtId="0" fontId="62" fillId="15" borderId="3" xfId="0" applyFont="1" applyFill="1" applyBorder="1" applyAlignment="1" applyProtection="1">
      <alignment horizontal="center" vertical="center" wrapText="1"/>
      <protection locked="0"/>
    </xf>
    <xf numFmtId="2" fontId="8" fillId="0" borderId="16" xfId="1" applyNumberFormat="1" applyFont="1" applyBorder="1" applyAlignment="1" applyProtection="1">
      <alignment horizontal="center"/>
      <protection locked="0"/>
    </xf>
    <xf numFmtId="9" fontId="8" fillId="0" borderId="0" xfId="1" applyFont="1" applyBorder="1" applyAlignment="1" applyProtection="1">
      <alignment horizontal="center"/>
      <protection locked="0"/>
    </xf>
    <xf numFmtId="0" fontId="62" fillId="0" borderId="3" xfId="0" applyFont="1" applyBorder="1" applyAlignment="1" applyProtection="1">
      <alignment horizontal="center" vertical="center"/>
      <protection locked="0"/>
    </xf>
    <xf numFmtId="2" fontId="8" fillId="0" borderId="3" xfId="1" applyNumberFormat="1" applyFont="1" applyBorder="1" applyAlignment="1" applyProtection="1">
      <alignment horizontal="center"/>
      <protection locked="0"/>
    </xf>
    <xf numFmtId="2" fontId="63" fillId="0" borderId="0" xfId="0" applyNumberFormat="1" applyFont="1" applyFill="1" applyBorder="1" applyAlignment="1" applyProtection="1">
      <alignment horizontal="center"/>
      <protection locked="0"/>
    </xf>
    <xf numFmtId="9" fontId="63" fillId="0" borderId="0" xfId="0" applyNumberFormat="1" applyFont="1" applyFill="1" applyBorder="1" applyAlignment="1" applyProtection="1">
      <alignment horizontal="center"/>
      <protection locked="0"/>
    </xf>
    <xf numFmtId="0" fontId="8" fillId="9" borderId="3" xfId="0" applyFont="1" applyFill="1" applyBorder="1"/>
    <xf numFmtId="1" fontId="8" fillId="9" borderId="3" xfId="0" applyNumberFormat="1" applyFont="1" applyFill="1" applyBorder="1"/>
    <xf numFmtId="0" fontId="8" fillId="26" borderId="3" xfId="0" applyFont="1" applyFill="1" applyBorder="1"/>
    <xf numFmtId="1" fontId="8" fillId="26" borderId="3" xfId="0" applyNumberFormat="1" applyFont="1" applyFill="1" applyBorder="1"/>
    <xf numFmtId="0" fontId="8" fillId="0" borderId="0" xfId="0" applyFont="1" applyBorder="1"/>
    <xf numFmtId="0" fontId="8" fillId="19" borderId="0" xfId="0" applyFont="1" applyFill="1" applyBorder="1"/>
    <xf numFmtId="1" fontId="8" fillId="0" borderId="0" xfId="0" applyNumberFormat="1" applyFont="1" applyBorder="1"/>
    <xf numFmtId="1" fontId="8" fillId="19" borderId="0" xfId="0" applyNumberFormat="1" applyFont="1" applyFill="1" applyBorder="1"/>
    <xf numFmtId="0" fontId="59" fillId="0" borderId="0" xfId="0" applyFont="1" applyBorder="1"/>
    <xf numFmtId="2" fontId="8" fillId="0" borderId="0" xfId="0" applyNumberFormat="1" applyFont="1" applyBorder="1"/>
    <xf numFmtId="0" fontId="1" fillId="0" borderId="32" xfId="0" applyFont="1" applyBorder="1"/>
    <xf numFmtId="1" fontId="8" fillId="17" borderId="4" xfId="1" applyNumberFormat="1" applyFont="1" applyFill="1" applyBorder="1" applyAlignment="1" applyProtection="1">
      <alignment horizontal="center" vertical="center"/>
      <protection locked="0"/>
    </xf>
    <xf numFmtId="1" fontId="8" fillId="5" borderId="12" xfId="1" applyNumberFormat="1" applyFont="1" applyFill="1" applyBorder="1" applyAlignment="1" applyProtection="1">
      <alignment horizontal="center" vertical="center"/>
      <protection locked="0"/>
    </xf>
    <xf numFmtId="14" fontId="8" fillId="10" borderId="58" xfId="0" applyNumberFormat="1" applyFont="1" applyFill="1" applyBorder="1" applyAlignment="1" applyProtection="1">
      <alignment horizontal="left"/>
      <protection locked="0"/>
    </xf>
    <xf numFmtId="1" fontId="31" fillId="5" borderId="34" xfId="1" applyNumberFormat="1" applyFont="1" applyFill="1" applyBorder="1" applyAlignment="1" applyProtection="1">
      <alignment horizontal="center" vertical="center"/>
      <protection locked="0"/>
    </xf>
    <xf numFmtId="1" fontId="31" fillId="5" borderId="54" xfId="1" applyNumberFormat="1" applyFont="1" applyFill="1" applyBorder="1" applyAlignment="1" applyProtection="1">
      <alignment horizontal="center" vertical="center"/>
      <protection locked="0"/>
    </xf>
    <xf numFmtId="1" fontId="31" fillId="5" borderId="7" xfId="1" applyNumberFormat="1" applyFont="1" applyFill="1" applyBorder="1" applyAlignment="1" applyProtection="1">
      <alignment horizontal="center" vertical="center"/>
      <protection locked="0"/>
    </xf>
    <xf numFmtId="1" fontId="32" fillId="5" borderId="65" xfId="1" applyNumberFormat="1" applyFont="1" applyFill="1" applyBorder="1" applyAlignment="1" applyProtection="1">
      <alignment horizontal="center" vertical="center"/>
      <protection locked="0"/>
    </xf>
    <xf numFmtId="1" fontId="32" fillId="5" borderId="35" xfId="1" applyNumberFormat="1" applyFont="1" applyFill="1" applyBorder="1" applyAlignment="1" applyProtection="1">
      <alignment horizontal="center" vertical="center"/>
      <protection locked="0"/>
    </xf>
    <xf numFmtId="168" fontId="8" fillId="0" borderId="3" xfId="1" applyNumberFormat="1" applyFont="1" applyFill="1" applyBorder="1" applyAlignment="1" applyProtection="1">
      <alignment horizontal="center" wrapText="1"/>
      <protection locked="0"/>
    </xf>
    <xf numFmtId="0" fontId="60" fillId="0" borderId="0" xfId="0" applyFont="1" applyFill="1" applyBorder="1"/>
    <xf numFmtId="0" fontId="0" fillId="28" borderId="0" xfId="0" applyFill="1"/>
    <xf numFmtId="0" fontId="8" fillId="20" borderId="3" xfId="0" applyFont="1" applyFill="1" applyBorder="1" applyAlignment="1">
      <alignment horizontal="center" vertical="center"/>
    </xf>
    <xf numFmtId="0" fontId="30" fillId="27" borderId="3" xfId="0" applyFont="1" applyFill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64" fillId="0" borderId="24" xfId="0" applyFont="1" applyBorder="1"/>
    <xf numFmtId="0" fontId="8" fillId="0" borderId="0" xfId="0" applyFont="1" applyBorder="1" applyAlignment="1"/>
    <xf numFmtId="0" fontId="30" fillId="27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168" fontId="7" fillId="0" borderId="0" xfId="0" applyNumberFormat="1" applyFont="1" applyBorder="1" applyAlignment="1">
      <alignment horizontal="center"/>
    </xf>
    <xf numFmtId="0" fontId="65" fillId="0" borderId="24" xfId="0" applyFont="1" applyBorder="1"/>
    <xf numFmtId="0" fontId="8" fillId="26" borderId="3" xfId="0" applyFont="1" applyFill="1" applyBorder="1" applyAlignment="1">
      <alignment horizontal="center" vertical="center"/>
    </xf>
    <xf numFmtId="0" fontId="30" fillId="29" borderId="0" xfId="0" applyFont="1" applyFill="1" applyBorder="1" applyAlignment="1">
      <alignment horizontal="center" vertical="center"/>
    </xf>
    <xf numFmtId="0" fontId="30" fillId="29" borderId="3" xfId="0" applyFont="1" applyFill="1" applyBorder="1" applyAlignment="1">
      <alignment horizontal="center" vertical="center"/>
    </xf>
    <xf numFmtId="2" fontId="8" fillId="0" borderId="3" xfId="0" applyNumberFormat="1" applyFont="1" applyBorder="1"/>
    <xf numFmtId="0" fontId="0" fillId="22" borderId="0" xfId="0" applyFill="1"/>
    <xf numFmtId="168" fontId="8" fillId="0" borderId="16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1" fillId="0" borderId="16" xfId="0" applyFont="1" applyBorder="1" applyAlignment="1">
      <alignment vertical="center" wrapText="1"/>
    </xf>
    <xf numFmtId="0" fontId="0" fillId="26" borderId="0" xfId="0" applyFill="1"/>
    <xf numFmtId="2" fontId="1" fillId="20" borderId="3" xfId="1" applyNumberFormat="1" applyFont="1" applyFill="1" applyBorder="1" applyAlignment="1">
      <alignment horizontal="center" vertical="center"/>
    </xf>
    <xf numFmtId="165" fontId="33" fillId="20" borderId="3" xfId="1" applyNumberFormat="1" applyFont="1" applyFill="1" applyBorder="1" applyAlignment="1" applyProtection="1">
      <alignment horizontal="center" vertical="center"/>
      <protection hidden="1"/>
    </xf>
    <xf numFmtId="165" fontId="40" fillId="20" borderId="0" xfId="1" applyNumberFormat="1" applyFont="1" applyFill="1" applyBorder="1" applyAlignment="1">
      <alignment horizontal="center"/>
    </xf>
    <xf numFmtId="2" fontId="33" fillId="20" borderId="3" xfId="1" applyNumberFormat="1" applyFont="1" applyFill="1" applyBorder="1" applyAlignment="1" applyProtection="1">
      <alignment horizontal="center" vertical="center"/>
      <protection hidden="1"/>
    </xf>
    <xf numFmtId="165" fontId="0" fillId="26" borderId="0" xfId="0" applyNumberFormat="1" applyFill="1"/>
    <xf numFmtId="2" fontId="1" fillId="26" borderId="3" xfId="1" applyNumberFormat="1" applyFont="1" applyFill="1" applyBorder="1" applyAlignment="1">
      <alignment horizontal="center" vertical="center"/>
    </xf>
    <xf numFmtId="165" fontId="33" fillId="26" borderId="3" xfId="1" applyNumberFormat="1" applyFont="1" applyFill="1" applyBorder="1" applyAlignment="1" applyProtection="1">
      <alignment horizontal="center" vertical="center"/>
      <protection hidden="1"/>
    </xf>
    <xf numFmtId="2" fontId="33" fillId="26" borderId="3" xfId="1" applyNumberFormat="1" applyFont="1" applyFill="1" applyBorder="1" applyAlignment="1" applyProtection="1">
      <alignment horizontal="center" vertical="center"/>
      <protection hidden="1"/>
    </xf>
    <xf numFmtId="165" fontId="33" fillId="26" borderId="22" xfId="0" applyNumberFormat="1" applyFont="1" applyFill="1" applyBorder="1" applyAlignment="1">
      <alignment horizontal="center" vertical="center"/>
    </xf>
    <xf numFmtId="165" fontId="1" fillId="26" borderId="24" xfId="0" applyNumberFormat="1" applyFont="1" applyFill="1" applyBorder="1" applyAlignment="1">
      <alignment horizontal="center" vertical="center"/>
    </xf>
    <xf numFmtId="0" fontId="33" fillId="26" borderId="24" xfId="0" applyFont="1" applyFill="1" applyBorder="1" applyAlignment="1" applyProtection="1">
      <alignment horizontal="center" vertical="center"/>
      <protection hidden="1"/>
    </xf>
    <xf numFmtId="0" fontId="1" fillId="26" borderId="24" xfId="0" applyFont="1" applyFill="1" applyBorder="1" applyAlignment="1" applyProtection="1">
      <alignment horizontal="center" vertical="center"/>
      <protection hidden="1"/>
    </xf>
    <xf numFmtId="165" fontId="33" fillId="26" borderId="24" xfId="0" applyNumberFormat="1" applyFont="1" applyFill="1" applyBorder="1" applyAlignment="1">
      <alignment horizontal="center" vertical="center"/>
    </xf>
    <xf numFmtId="165" fontId="1" fillId="26" borderId="32" xfId="0" applyNumberFormat="1" applyFont="1" applyFill="1" applyBorder="1" applyAlignment="1">
      <alignment horizontal="center" vertical="center"/>
    </xf>
    <xf numFmtId="0" fontId="33" fillId="26" borderId="0" xfId="0" applyFont="1" applyFill="1" applyBorder="1" applyAlignment="1" applyProtection="1">
      <alignment horizontal="center" vertical="center"/>
      <protection hidden="1"/>
    </xf>
    <xf numFmtId="165" fontId="1" fillId="26" borderId="0" xfId="0" applyNumberFormat="1" applyFont="1" applyFill="1" applyBorder="1" applyAlignment="1">
      <alignment horizontal="center" vertical="center"/>
    </xf>
    <xf numFmtId="165" fontId="1" fillId="26" borderId="26" xfId="0" applyNumberFormat="1" applyFont="1" applyFill="1" applyBorder="1" applyAlignment="1">
      <alignment horizontal="center" vertical="center"/>
    </xf>
    <xf numFmtId="2" fontId="33" fillId="26" borderId="42" xfId="0" applyNumberFormat="1" applyFont="1" applyFill="1" applyBorder="1" applyAlignment="1" applyProtection="1">
      <alignment horizontal="center" vertical="center"/>
      <protection hidden="1"/>
    </xf>
    <xf numFmtId="165" fontId="33" fillId="26" borderId="42" xfId="1" applyNumberFormat="1" applyFont="1" applyFill="1" applyBorder="1" applyAlignment="1" applyProtection="1">
      <alignment horizontal="center" vertical="center"/>
      <protection hidden="1"/>
    </xf>
    <xf numFmtId="0" fontId="33" fillId="26" borderId="27" xfId="0" applyFont="1" applyFill="1" applyBorder="1" applyAlignment="1" applyProtection="1">
      <alignment horizontal="center" vertical="center"/>
      <protection hidden="1"/>
    </xf>
    <xf numFmtId="165" fontId="1" fillId="26" borderId="27" xfId="0" applyNumberFormat="1" applyFont="1" applyFill="1" applyBorder="1" applyAlignment="1">
      <alignment horizontal="center" vertical="center"/>
    </xf>
    <xf numFmtId="165" fontId="33" fillId="20" borderId="22" xfId="0" applyNumberFormat="1" applyFont="1" applyFill="1" applyBorder="1" applyAlignment="1">
      <alignment horizontal="center" vertical="center"/>
    </xf>
    <xf numFmtId="165" fontId="1" fillId="20" borderId="24" xfId="0" applyNumberFormat="1" applyFont="1" applyFill="1" applyBorder="1" applyAlignment="1">
      <alignment horizontal="center" vertical="center"/>
    </xf>
    <xf numFmtId="0" fontId="33" fillId="20" borderId="24" xfId="0" applyFont="1" applyFill="1" applyBorder="1" applyAlignment="1" applyProtection="1">
      <alignment horizontal="center" vertical="center"/>
      <protection hidden="1"/>
    </xf>
    <xf numFmtId="0" fontId="1" fillId="20" borderId="24" xfId="0" applyFont="1" applyFill="1" applyBorder="1" applyAlignment="1" applyProtection="1">
      <alignment horizontal="center" vertical="center"/>
      <protection hidden="1"/>
    </xf>
    <xf numFmtId="165" fontId="33" fillId="20" borderId="24" xfId="0" applyNumberFormat="1" applyFont="1" applyFill="1" applyBorder="1"/>
    <xf numFmtId="165" fontId="33" fillId="20" borderId="24" xfId="0" applyNumberFormat="1" applyFont="1" applyFill="1" applyBorder="1" applyAlignment="1">
      <alignment horizontal="center" vertical="center"/>
    </xf>
    <xf numFmtId="0" fontId="1" fillId="20" borderId="23" xfId="0" applyFont="1" applyFill="1" applyBorder="1" applyAlignment="1" applyProtection="1">
      <alignment horizontal="center" vertical="center"/>
      <protection hidden="1"/>
    </xf>
    <xf numFmtId="165" fontId="1" fillId="20" borderId="32" xfId="0" applyNumberFormat="1" applyFont="1" applyFill="1" applyBorder="1" applyAlignment="1">
      <alignment horizontal="center" vertical="center"/>
    </xf>
    <xf numFmtId="0" fontId="33" fillId="20" borderId="0" xfId="0" applyFont="1" applyFill="1" applyBorder="1" applyAlignment="1" applyProtection="1">
      <alignment horizontal="center" vertical="center"/>
      <protection hidden="1"/>
    </xf>
    <xf numFmtId="165" fontId="33" fillId="20" borderId="0" xfId="0" applyNumberFormat="1" applyFont="1" applyFill="1" applyBorder="1"/>
    <xf numFmtId="165" fontId="1" fillId="20" borderId="0" xfId="0" applyNumberFormat="1" applyFont="1" applyFill="1" applyBorder="1" applyAlignment="1">
      <alignment horizontal="center" vertical="center"/>
    </xf>
    <xf numFmtId="0" fontId="33" fillId="20" borderId="45" xfId="0" applyFont="1" applyFill="1" applyBorder="1" applyAlignment="1" applyProtection="1">
      <alignment horizontal="center" vertical="center"/>
      <protection hidden="1"/>
    </xf>
    <xf numFmtId="0" fontId="33" fillId="20" borderId="0" xfId="0" applyFont="1" applyFill="1" applyBorder="1" applyProtection="1">
      <protection hidden="1"/>
    </xf>
    <xf numFmtId="165" fontId="1" fillId="20" borderId="26" xfId="0" applyNumberFormat="1" applyFont="1" applyFill="1" applyBorder="1" applyAlignment="1">
      <alignment horizontal="center" vertical="center"/>
    </xf>
    <xf numFmtId="2" fontId="33" fillId="20" borderId="42" xfId="0" applyNumberFormat="1" applyFont="1" applyFill="1" applyBorder="1" applyAlignment="1" applyProtection="1">
      <alignment horizontal="center" vertical="center"/>
      <protection hidden="1"/>
    </xf>
    <xf numFmtId="165" fontId="33" fillId="20" borderId="42" xfId="1" applyNumberFormat="1" applyFont="1" applyFill="1" applyBorder="1" applyAlignment="1" applyProtection="1">
      <alignment horizontal="center" vertical="center"/>
      <protection hidden="1"/>
    </xf>
    <xf numFmtId="0" fontId="33" fillId="20" borderId="27" xfId="0" applyFont="1" applyFill="1" applyBorder="1" applyAlignment="1" applyProtection="1">
      <alignment horizontal="center" vertical="center"/>
      <protection hidden="1"/>
    </xf>
    <xf numFmtId="0" fontId="33" fillId="20" borderId="27" xfId="0" applyFont="1" applyFill="1" applyBorder="1" applyProtection="1">
      <protection hidden="1"/>
    </xf>
    <xf numFmtId="165" fontId="1" fillId="20" borderId="27" xfId="0" applyNumberFormat="1" applyFont="1" applyFill="1" applyBorder="1" applyAlignment="1">
      <alignment horizontal="center" vertical="center"/>
    </xf>
    <xf numFmtId="0" fontId="33" fillId="20" borderId="28" xfId="0" applyFont="1" applyFill="1" applyBorder="1" applyAlignment="1" applyProtection="1">
      <alignment horizontal="center" vertical="center"/>
      <protection hidden="1"/>
    </xf>
    <xf numFmtId="0" fontId="1" fillId="26" borderId="23" xfId="0" applyFont="1" applyFill="1" applyBorder="1" applyAlignment="1" applyProtection="1">
      <alignment horizontal="center" vertical="center"/>
      <protection hidden="1"/>
    </xf>
    <xf numFmtId="0" fontId="33" fillId="26" borderId="45" xfId="0" applyFont="1" applyFill="1" applyBorder="1" applyAlignment="1" applyProtection="1">
      <alignment horizontal="center" vertical="center"/>
      <protection hidden="1"/>
    </xf>
    <xf numFmtId="0" fontId="33" fillId="26" borderId="28" xfId="0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Alignment="1">
      <alignment horizontal="left"/>
    </xf>
    <xf numFmtId="2" fontId="8" fillId="0" borderId="3" xfId="0" applyNumberFormat="1" applyFont="1" applyBorder="1" applyAlignment="1">
      <alignment horizontal="center" vertical="center"/>
    </xf>
    <xf numFmtId="0" fontId="0" fillId="31" borderId="0" xfId="0" applyFill="1"/>
    <xf numFmtId="0" fontId="67" fillId="0" borderId="0" xfId="0" applyFont="1" applyFill="1" applyAlignment="1">
      <alignment horizontal="left"/>
    </xf>
    <xf numFmtId="166" fontId="8" fillId="0" borderId="3" xfId="0" applyNumberFormat="1" applyFont="1" applyBorder="1"/>
    <xf numFmtId="2" fontId="1" fillId="25" borderId="3" xfId="1" applyNumberFormat="1" applyFont="1" applyFill="1" applyBorder="1" applyAlignment="1">
      <alignment horizontal="center" vertical="center"/>
    </xf>
    <xf numFmtId="165" fontId="33" fillId="25" borderId="3" xfId="1" applyNumberFormat="1" applyFont="1" applyFill="1" applyBorder="1" applyAlignment="1" applyProtection="1">
      <alignment horizontal="center" vertical="center"/>
      <protection hidden="1"/>
    </xf>
    <xf numFmtId="2" fontId="33" fillId="25" borderId="3" xfId="1" applyNumberFormat="1" applyFont="1" applyFill="1" applyBorder="1" applyAlignment="1" applyProtection="1">
      <alignment horizontal="center" vertical="center"/>
      <protection hidden="1"/>
    </xf>
    <xf numFmtId="165" fontId="1" fillId="25" borderId="22" xfId="0" applyNumberFormat="1" applyFont="1" applyFill="1" applyBorder="1" applyAlignment="1">
      <alignment horizontal="center" vertical="center"/>
    </xf>
    <xf numFmtId="165" fontId="1" fillId="25" borderId="24" xfId="0" applyNumberFormat="1" applyFont="1" applyFill="1" applyBorder="1" applyAlignment="1">
      <alignment horizontal="center" vertical="center"/>
    </xf>
    <xf numFmtId="0" fontId="33" fillId="25" borderId="24" xfId="0" applyFont="1" applyFill="1" applyBorder="1" applyAlignment="1" applyProtection="1">
      <alignment horizontal="center" vertical="center"/>
      <protection hidden="1"/>
    </xf>
    <xf numFmtId="0" fontId="1" fillId="25" borderId="23" xfId="0" applyFont="1" applyFill="1" applyBorder="1" applyAlignment="1" applyProtection="1">
      <alignment horizontal="center" vertical="center"/>
      <protection hidden="1"/>
    </xf>
    <xf numFmtId="165" fontId="1" fillId="25" borderId="32" xfId="0" applyNumberFormat="1" applyFont="1" applyFill="1" applyBorder="1" applyAlignment="1">
      <alignment horizontal="center" vertical="center"/>
    </xf>
    <xf numFmtId="0" fontId="33" fillId="25" borderId="45" xfId="0" applyFont="1" applyFill="1" applyBorder="1" applyAlignment="1" applyProtection="1">
      <alignment horizontal="center" vertical="center"/>
      <protection hidden="1"/>
    </xf>
    <xf numFmtId="165" fontId="1" fillId="25" borderId="26" xfId="0" applyNumberFormat="1" applyFont="1" applyFill="1" applyBorder="1" applyAlignment="1">
      <alignment horizontal="center" vertical="center"/>
    </xf>
    <xf numFmtId="2" fontId="33" fillId="25" borderId="42" xfId="0" applyNumberFormat="1" applyFont="1" applyFill="1" applyBorder="1" applyAlignment="1" applyProtection="1">
      <alignment horizontal="center" vertical="center"/>
      <protection hidden="1"/>
    </xf>
    <xf numFmtId="165" fontId="33" fillId="25" borderId="42" xfId="1" applyNumberFormat="1" applyFont="1" applyFill="1" applyBorder="1" applyAlignment="1" applyProtection="1">
      <alignment horizontal="center" vertical="center"/>
      <protection hidden="1"/>
    </xf>
    <xf numFmtId="0" fontId="33" fillId="25" borderId="28" xfId="0" applyFont="1" applyFill="1" applyBorder="1" applyAlignment="1" applyProtection="1">
      <alignment horizontal="center" vertical="center"/>
      <protection hidden="1"/>
    </xf>
    <xf numFmtId="165" fontId="1" fillId="26" borderId="22" xfId="0" applyNumberFormat="1" applyFont="1" applyFill="1" applyBorder="1" applyAlignment="1">
      <alignment horizontal="center" vertical="center"/>
    </xf>
    <xf numFmtId="0" fontId="1" fillId="26" borderId="0" xfId="0" applyFont="1" applyFill="1"/>
    <xf numFmtId="0" fontId="1" fillId="25" borderId="0" xfId="0" applyFont="1" applyFill="1"/>
    <xf numFmtId="165" fontId="0" fillId="25" borderId="0" xfId="0" applyNumberFormat="1" applyFill="1"/>
    <xf numFmtId="0" fontId="1" fillId="25" borderId="0" xfId="0" applyFont="1" applyFill="1" applyBorder="1"/>
    <xf numFmtId="165" fontId="1" fillId="25" borderId="0" xfId="0" applyNumberFormat="1" applyFont="1" applyFill="1" applyBorder="1" applyAlignment="1">
      <alignment horizontal="center" vertical="center"/>
    </xf>
    <xf numFmtId="165" fontId="0" fillId="25" borderId="0" xfId="0" applyNumberFormat="1" applyFill="1" applyBorder="1"/>
    <xf numFmtId="0" fontId="10" fillId="0" borderId="0" xfId="0" applyFont="1" applyFill="1" applyBorder="1" applyAlignment="1">
      <alignment horizontal="center" vertical="center" textRotation="90"/>
    </xf>
    <xf numFmtId="10" fontId="68" fillId="26" borderId="0" xfId="0" applyNumberFormat="1" applyFont="1" applyFill="1" applyBorder="1" applyAlignment="1">
      <alignment horizontal="center" vertical="center"/>
    </xf>
    <xf numFmtId="165" fontId="0" fillId="26" borderId="0" xfId="0" applyNumberFormat="1" applyFill="1" applyBorder="1"/>
    <xf numFmtId="165" fontId="0" fillId="0" borderId="0" xfId="0" applyNumberFormat="1" applyFill="1" applyAlignment="1">
      <alignment horizontal="left"/>
    </xf>
    <xf numFmtId="165" fontId="0" fillId="0" borderId="0" xfId="1" applyNumberFormat="1" applyFont="1" applyFill="1" applyAlignment="1">
      <alignment horizontal="left"/>
    </xf>
    <xf numFmtId="0" fontId="0" fillId="32" borderId="0" xfId="0" applyFill="1"/>
    <xf numFmtId="0" fontId="10" fillId="0" borderId="31" xfId="0" applyFont="1" applyFill="1" applyBorder="1" applyAlignment="1">
      <alignment horizontal="center" wrapText="1"/>
    </xf>
    <xf numFmtId="0" fontId="10" fillId="10" borderId="55" xfId="0" applyFont="1" applyFill="1" applyBorder="1" applyAlignment="1">
      <alignment horizontal="center" vertical="center" textRotation="90"/>
    </xf>
    <xf numFmtId="0" fontId="10" fillId="5" borderId="22" xfId="0" applyFont="1" applyFill="1" applyBorder="1" applyAlignment="1">
      <alignment horizontal="center" vertical="center" textRotation="90"/>
    </xf>
    <xf numFmtId="0" fontId="10" fillId="10" borderId="31" xfId="0" applyFont="1" applyFill="1" applyBorder="1" applyAlignment="1">
      <alignment horizontal="center" vertical="center" textRotation="90"/>
    </xf>
    <xf numFmtId="0" fontId="10" fillId="5" borderId="32" xfId="0" applyFont="1" applyFill="1" applyBorder="1" applyAlignment="1">
      <alignment horizontal="center" vertical="center" textRotation="90"/>
    </xf>
    <xf numFmtId="0" fontId="10" fillId="0" borderId="64" xfId="0" applyFont="1" applyFill="1" applyBorder="1" applyAlignment="1">
      <alignment horizontal="center"/>
    </xf>
    <xf numFmtId="0" fontId="10" fillId="10" borderId="64" xfId="0" applyFont="1" applyFill="1" applyBorder="1" applyAlignment="1">
      <alignment horizontal="center" vertical="center" textRotation="90"/>
    </xf>
    <xf numFmtId="0" fontId="10" fillId="5" borderId="63" xfId="0" applyFont="1" applyFill="1" applyBorder="1" applyAlignment="1">
      <alignment horizontal="center" vertical="center" textRotation="90"/>
    </xf>
    <xf numFmtId="0" fontId="8" fillId="9" borderId="0" xfId="0" applyFont="1" applyFill="1"/>
    <xf numFmtId="0" fontId="8" fillId="7" borderId="0" xfId="0" applyFont="1" applyFill="1" applyBorder="1" applyAlignment="1">
      <alignment horizontal="center" vertical="center" textRotation="90"/>
    </xf>
    <xf numFmtId="0" fontId="8" fillId="0" borderId="24" xfId="0" applyFont="1" applyFill="1" applyBorder="1" applyAlignment="1">
      <alignment horizontal="center" wrapText="1"/>
    </xf>
    <xf numFmtId="0" fontId="8" fillId="0" borderId="22" xfId="0" applyFont="1" applyFill="1" applyBorder="1" applyAlignment="1">
      <alignment horizontal="center" wrapText="1"/>
    </xf>
    <xf numFmtId="0" fontId="8" fillId="0" borderId="6" xfId="0" applyFont="1" applyFill="1" applyBorder="1" applyAlignment="1">
      <alignment horizontal="center" wrapText="1"/>
    </xf>
    <xf numFmtId="0" fontId="8" fillId="0" borderId="4" xfId="0" applyFont="1" applyFill="1" applyBorder="1" applyAlignment="1">
      <alignment horizontal="center" wrapText="1"/>
    </xf>
    <xf numFmtId="0" fontId="8" fillId="0" borderId="6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wrapText="1"/>
    </xf>
    <xf numFmtId="0" fontId="1" fillId="0" borderId="0" xfId="0" applyFont="1" applyProtection="1">
      <protection hidden="1"/>
    </xf>
    <xf numFmtId="0" fontId="34" fillId="0" borderId="11" xfId="0" applyFont="1" applyFill="1" applyBorder="1" applyAlignment="1" applyProtection="1">
      <alignment horizontal="center" wrapText="1"/>
      <protection hidden="1"/>
    </xf>
    <xf numFmtId="165" fontId="41" fillId="3" borderId="53" xfId="0" applyNumberFormat="1" applyFont="1" applyFill="1" applyBorder="1" applyAlignment="1" applyProtection="1">
      <alignment horizontal="center"/>
      <protection hidden="1"/>
    </xf>
    <xf numFmtId="0" fontId="41" fillId="3" borderId="50" xfId="0" applyFont="1" applyFill="1" applyBorder="1" applyAlignment="1" applyProtection="1">
      <alignment horizontal="center"/>
      <protection hidden="1"/>
    </xf>
    <xf numFmtId="0" fontId="9" fillId="0" borderId="25" xfId="0" applyFont="1" applyBorder="1" applyAlignment="1">
      <alignment horizontal="center"/>
    </xf>
    <xf numFmtId="0" fontId="17" fillId="9" borderId="0" xfId="0" applyFont="1" applyFill="1"/>
    <xf numFmtId="1" fontId="17" fillId="0" borderId="0" xfId="0" applyNumberFormat="1" applyFont="1" applyFill="1" applyBorder="1" applyAlignment="1" applyProtection="1">
      <alignment horizontal="center"/>
      <protection locked="0"/>
    </xf>
    <xf numFmtId="1" fontId="17" fillId="0" borderId="0" xfId="0" applyNumberFormat="1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Protection="1">
      <protection hidden="1"/>
    </xf>
    <xf numFmtId="165" fontId="17" fillId="0" borderId="3" xfId="1" applyNumberFormat="1" applyFont="1" applyFill="1" applyBorder="1" applyAlignment="1" applyProtection="1">
      <alignment horizontal="center"/>
      <protection locked="0"/>
    </xf>
    <xf numFmtId="0" fontId="9" fillId="3" borderId="18" xfId="0" applyFont="1" applyFill="1" applyBorder="1" applyAlignment="1">
      <alignment horizontal="center"/>
    </xf>
    <xf numFmtId="0" fontId="17" fillId="0" borderId="0" xfId="0" applyFont="1"/>
    <xf numFmtId="0" fontId="17" fillId="0" borderId="0" xfId="0" applyFont="1" applyFill="1" applyBorder="1"/>
    <xf numFmtId="0" fontId="17" fillId="0" borderId="0" xfId="0" applyFont="1" applyFill="1"/>
    <xf numFmtId="0" fontId="17" fillId="0" borderId="0" xfId="0" applyFont="1" applyFill="1" applyProtection="1">
      <protection hidden="1"/>
    </xf>
    <xf numFmtId="1" fontId="17" fillId="0" borderId="0" xfId="0" applyNumberFormat="1" applyFont="1" applyFill="1" applyAlignment="1">
      <alignment horizontal="center"/>
    </xf>
    <xf numFmtId="1" fontId="17" fillId="0" borderId="0" xfId="0" applyNumberFormat="1" applyFont="1" applyFill="1" applyAlignment="1" applyProtection="1">
      <alignment horizontal="center"/>
      <protection hidden="1"/>
    </xf>
    <xf numFmtId="165" fontId="17" fillId="3" borderId="40" xfId="0" applyNumberFormat="1" applyFont="1" applyFill="1" applyBorder="1" applyAlignment="1">
      <alignment horizontal="center"/>
    </xf>
    <xf numFmtId="165" fontId="17" fillId="3" borderId="18" xfId="0" applyNumberFormat="1" applyFont="1" applyFill="1" applyBorder="1" applyAlignment="1">
      <alignment horizontal="center"/>
    </xf>
    <xf numFmtId="165" fontId="17" fillId="0" borderId="0" xfId="0" applyNumberFormat="1" applyFont="1" applyFill="1" applyBorder="1" applyAlignment="1">
      <alignment horizontal="center"/>
    </xf>
    <xf numFmtId="165" fontId="17" fillId="3" borderId="3" xfId="0" applyNumberFormat="1" applyFont="1" applyFill="1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16" fontId="17" fillId="0" borderId="0" xfId="0" applyNumberFormat="1" applyFont="1" applyFill="1" applyProtection="1">
      <protection hidden="1"/>
    </xf>
    <xf numFmtId="165" fontId="17" fillId="3" borderId="16" xfId="0" applyNumberFormat="1" applyFont="1" applyFill="1" applyBorder="1" applyAlignment="1" applyProtection="1">
      <alignment horizontal="center"/>
      <protection hidden="1"/>
    </xf>
    <xf numFmtId="0" fontId="17" fillId="0" borderId="40" xfId="0" applyFont="1" applyFill="1" applyBorder="1" applyAlignment="1" applyProtection="1">
      <alignment horizontal="center"/>
      <protection hidden="1"/>
    </xf>
    <xf numFmtId="0" fontId="17" fillId="0" borderId="25" xfId="0" applyFont="1" applyFill="1" applyBorder="1" applyAlignment="1" applyProtection="1">
      <alignment horizontal="center"/>
      <protection hidden="1"/>
    </xf>
    <xf numFmtId="0" fontId="8" fillId="0" borderId="22" xfId="0" applyFont="1" applyFill="1" applyBorder="1" applyAlignment="1" applyProtection="1">
      <alignment horizontal="left"/>
      <protection locked="0"/>
    </xf>
    <xf numFmtId="0" fontId="8" fillId="0" borderId="24" xfId="0" applyFont="1" applyBorder="1" applyProtection="1">
      <protection hidden="1"/>
    </xf>
    <xf numFmtId="0" fontId="8" fillId="0" borderId="23" xfId="0" applyFont="1" applyBorder="1" applyProtection="1">
      <protection hidden="1"/>
    </xf>
    <xf numFmtId="0" fontId="8" fillId="0" borderId="22" xfId="0" applyFont="1" applyBorder="1" applyProtection="1">
      <protection hidden="1"/>
    </xf>
    <xf numFmtId="0" fontId="17" fillId="0" borderId="32" xfId="0" applyFont="1" applyBorder="1"/>
    <xf numFmtId="0" fontId="17" fillId="0" borderId="0" xfId="0" applyFont="1" applyBorder="1"/>
    <xf numFmtId="0" fontId="17" fillId="0" borderId="45" xfId="0" applyFont="1" applyBorder="1"/>
    <xf numFmtId="0" fontId="17" fillId="0" borderId="2" xfId="0" applyFont="1" applyBorder="1" applyAlignment="1">
      <alignment vertical="center"/>
    </xf>
    <xf numFmtId="0" fontId="17" fillId="0" borderId="83" xfId="0" applyFont="1" applyBorder="1" applyAlignment="1">
      <alignment horizontal="center" vertical="center"/>
    </xf>
    <xf numFmtId="165" fontId="17" fillId="0" borderId="38" xfId="1" applyNumberFormat="1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1" fontId="17" fillId="0" borderId="37" xfId="0" applyNumberFormat="1" applyFont="1" applyBorder="1" applyAlignment="1">
      <alignment horizontal="center" vertical="center"/>
    </xf>
    <xf numFmtId="0" fontId="17" fillId="0" borderId="22" xfId="0" applyFont="1" applyBorder="1" applyAlignment="1">
      <alignment vertical="center"/>
    </xf>
    <xf numFmtId="0" fontId="17" fillId="0" borderId="85" xfId="0" applyFont="1" applyBorder="1" applyAlignment="1">
      <alignment horizontal="center" vertical="center"/>
    </xf>
    <xf numFmtId="165" fontId="17" fillId="0" borderId="47" xfId="1" applyNumberFormat="1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1" fontId="17" fillId="0" borderId="46" xfId="0" applyNumberFormat="1" applyFont="1" applyBorder="1" applyAlignment="1">
      <alignment horizontal="center" vertical="center"/>
    </xf>
    <xf numFmtId="0" fontId="17" fillId="6" borderId="2" xfId="0" applyFont="1" applyFill="1" applyBorder="1" applyAlignment="1">
      <alignment vertical="center"/>
    </xf>
    <xf numFmtId="0" fontId="17" fillId="6" borderId="86" xfId="0" applyFont="1" applyFill="1" applyBorder="1" applyAlignment="1">
      <alignment horizontal="center" vertical="center"/>
    </xf>
    <xf numFmtId="165" fontId="17" fillId="6" borderId="49" xfId="1" applyNumberFormat="1" applyFont="1" applyFill="1" applyBorder="1" applyAlignment="1">
      <alignment horizontal="center" vertical="center"/>
    </xf>
    <xf numFmtId="0" fontId="17" fillId="6" borderId="48" xfId="0" applyFont="1" applyFill="1" applyBorder="1" applyAlignment="1">
      <alignment horizontal="center" vertical="center"/>
    </xf>
    <xf numFmtId="165" fontId="17" fillId="6" borderId="87" xfId="1" applyNumberFormat="1" applyFont="1" applyFill="1" applyBorder="1" applyAlignment="1">
      <alignment horizontal="center" vertical="center"/>
    </xf>
    <xf numFmtId="0" fontId="69" fillId="0" borderId="65" xfId="0" applyFont="1" applyBorder="1" applyAlignment="1">
      <alignment horizontal="center" vertical="center"/>
    </xf>
    <xf numFmtId="0" fontId="69" fillId="0" borderId="51" xfId="0" applyFont="1" applyBorder="1" applyAlignment="1">
      <alignment horizontal="center" vertical="center"/>
    </xf>
    <xf numFmtId="0" fontId="17" fillId="0" borderId="3" xfId="0" applyFont="1" applyFill="1" applyBorder="1" applyAlignment="1">
      <alignment horizontal="center" wrapText="1"/>
    </xf>
    <xf numFmtId="0" fontId="10" fillId="3" borderId="50" xfId="0" applyFont="1" applyFill="1" applyBorder="1" applyAlignment="1" applyProtection="1">
      <alignment horizontal="left"/>
      <protection hidden="1"/>
    </xf>
    <xf numFmtId="9" fontId="17" fillId="0" borderId="3" xfId="1" applyFont="1" applyBorder="1"/>
    <xf numFmtId="0" fontId="17" fillId="0" borderId="0" xfId="0" applyFont="1" applyBorder="1" applyProtection="1">
      <protection hidden="1"/>
    </xf>
    <xf numFmtId="0" fontId="17" fillId="0" borderId="0" xfId="0" applyFont="1" applyBorder="1" applyAlignment="1" applyProtection="1">
      <alignment horizontal="right"/>
      <protection hidden="1"/>
    </xf>
    <xf numFmtId="0" fontId="17" fillId="0" borderId="0" xfId="0" applyFont="1" applyFill="1" applyBorder="1" applyAlignment="1">
      <alignment horizontal="center"/>
    </xf>
    <xf numFmtId="165" fontId="17" fillId="0" borderId="0" xfId="1" applyNumberFormat="1" applyFont="1"/>
    <xf numFmtId="0" fontId="17" fillId="0" borderId="0" xfId="0" applyFont="1" applyAlignment="1"/>
    <xf numFmtId="0" fontId="70" fillId="0" borderId="0" xfId="0" applyFont="1"/>
    <xf numFmtId="0" fontId="17" fillId="0" borderId="22" xfId="0" applyFont="1" applyBorder="1"/>
    <xf numFmtId="0" fontId="17" fillId="0" borderId="23" xfId="0" applyFont="1" applyBorder="1"/>
    <xf numFmtId="0" fontId="9" fillId="0" borderId="0" xfId="0" applyFont="1" applyBorder="1" applyAlignment="1">
      <alignment horizontal="center"/>
    </xf>
    <xf numFmtId="0" fontId="17" fillId="5" borderId="15" xfId="0" applyFont="1" applyFill="1" applyBorder="1" applyAlignment="1">
      <alignment horizontal="center" vertical="center"/>
    </xf>
    <xf numFmtId="0" fontId="17" fillId="5" borderId="89" xfId="0" applyFont="1" applyFill="1" applyBorder="1" applyAlignment="1">
      <alignment horizontal="center" vertical="center"/>
    </xf>
    <xf numFmtId="0" fontId="17" fillId="5" borderId="58" xfId="0" applyFont="1" applyFill="1" applyBorder="1"/>
    <xf numFmtId="0" fontId="9" fillId="0" borderId="45" xfId="0" applyFont="1" applyBorder="1" applyAlignment="1">
      <alignment horizontal="center"/>
    </xf>
    <xf numFmtId="0" fontId="17" fillId="5" borderId="59" xfId="0" applyFont="1" applyFill="1" applyBorder="1"/>
    <xf numFmtId="0" fontId="17" fillId="6" borderId="2" xfId="0" applyFont="1" applyFill="1" applyBorder="1"/>
    <xf numFmtId="0" fontId="9" fillId="0" borderId="28" xfId="0" applyFont="1" applyBorder="1" applyAlignment="1">
      <alignment horizontal="center"/>
    </xf>
    <xf numFmtId="166" fontId="8" fillId="20" borderId="3" xfId="0" applyNumberFormat="1" applyFont="1" applyFill="1" applyBorder="1" applyAlignment="1">
      <alignment horizontal="center" vertical="center"/>
    </xf>
    <xf numFmtId="2" fontId="7" fillId="0" borderId="0" xfId="0" applyNumberFormat="1" applyFont="1" applyBorder="1" applyAlignment="1">
      <alignment horizontal="center"/>
    </xf>
    <xf numFmtId="168" fontId="7" fillId="0" borderId="16" xfId="0" applyNumberFormat="1" applyFont="1" applyBorder="1" applyAlignment="1">
      <alignment horizontal="center" vertical="center"/>
    </xf>
    <xf numFmtId="0" fontId="17" fillId="0" borderId="3" xfId="0" applyFont="1" applyBorder="1"/>
    <xf numFmtId="0" fontId="17" fillId="0" borderId="24" xfId="0" applyFont="1" applyBorder="1"/>
    <xf numFmtId="0" fontId="17" fillId="0" borderId="26" xfId="0" applyFont="1" applyBorder="1"/>
    <xf numFmtId="0" fontId="17" fillId="0" borderId="27" xfId="0" applyFont="1" applyBorder="1"/>
    <xf numFmtId="0" fontId="17" fillId="0" borderId="28" xfId="0" applyFont="1" applyBorder="1"/>
    <xf numFmtId="0" fontId="17" fillId="24" borderId="3" xfId="0" applyFont="1" applyFill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1" fillId="5" borderId="41" xfId="0" applyFont="1" applyFill="1" applyBorder="1" applyAlignment="1">
      <alignment horizontal="center" vertical="center"/>
    </xf>
    <xf numFmtId="0" fontId="11" fillId="6" borderId="41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11" fillId="5" borderId="55" xfId="0" applyFont="1" applyFill="1" applyBorder="1" applyAlignment="1">
      <alignment horizontal="center" vertical="center"/>
    </xf>
    <xf numFmtId="0" fontId="11" fillId="5" borderId="55" xfId="0" applyFont="1" applyFill="1" applyBorder="1" applyAlignment="1">
      <alignment horizontal="center" vertical="center" wrapText="1"/>
    </xf>
    <xf numFmtId="0" fontId="11" fillId="6" borderId="55" xfId="0" applyFont="1" applyFill="1" applyBorder="1" applyAlignment="1">
      <alignment horizontal="center" vertical="center"/>
    </xf>
    <xf numFmtId="0" fontId="11" fillId="6" borderId="55" xfId="0" applyFont="1" applyFill="1" applyBorder="1" applyAlignment="1">
      <alignment horizontal="center" vertical="center" wrapText="1"/>
    </xf>
    <xf numFmtId="0" fontId="11" fillId="6" borderId="22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/>
    </xf>
    <xf numFmtId="0" fontId="11" fillId="0" borderId="5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22" xfId="0" applyFont="1" applyFill="1" applyBorder="1" applyAlignment="1">
      <alignment horizontal="center"/>
    </xf>
    <xf numFmtId="0" fontId="11" fillId="0" borderId="26" xfId="0" applyFont="1" applyFill="1" applyBorder="1" applyAlignment="1">
      <alignment horizontal="center"/>
    </xf>
    <xf numFmtId="0" fontId="11" fillId="0" borderId="55" xfId="0" applyFont="1" applyFill="1" applyBorder="1" applyAlignment="1">
      <alignment vertical="center"/>
    </xf>
    <xf numFmtId="0" fontId="11" fillId="0" borderId="55" xfId="0" applyFont="1" applyBorder="1" applyAlignment="1">
      <alignment vertical="center"/>
    </xf>
    <xf numFmtId="0" fontId="0" fillId="18" borderId="0" xfId="0" applyFill="1"/>
    <xf numFmtId="0" fontId="3" fillId="18" borderId="0" xfId="0" applyFont="1" applyFill="1" applyAlignment="1">
      <alignment vertical="center"/>
    </xf>
    <xf numFmtId="0" fontId="3" fillId="18" borderId="0" xfId="0" applyFont="1" applyFill="1" applyAlignment="1">
      <alignment horizontal="right"/>
    </xf>
    <xf numFmtId="0" fontId="73" fillId="3" borderId="29" xfId="0" applyFont="1" applyFill="1" applyBorder="1" applyAlignment="1" applyProtection="1">
      <alignment horizontal="center"/>
      <protection hidden="1"/>
    </xf>
    <xf numFmtId="0" fontId="74" fillId="11" borderId="1" xfId="0" applyFont="1" applyFill="1" applyBorder="1" applyAlignment="1">
      <alignment horizontal="center" vertical="center" textRotation="90"/>
    </xf>
    <xf numFmtId="0" fontId="74" fillId="11" borderId="1" xfId="0" applyFont="1" applyFill="1" applyBorder="1" applyAlignment="1"/>
    <xf numFmtId="0" fontId="74" fillId="11" borderId="1" xfId="0" applyFont="1" applyFill="1" applyBorder="1" applyAlignment="1">
      <alignment horizontal="center"/>
    </xf>
    <xf numFmtId="0" fontId="17" fillId="0" borderId="31" xfId="0" applyFont="1" applyFill="1" applyBorder="1" applyAlignment="1">
      <alignment horizontal="center" wrapText="1"/>
    </xf>
    <xf numFmtId="0" fontId="9" fillId="10" borderId="55" xfId="0" applyFont="1" applyFill="1" applyBorder="1" applyAlignment="1">
      <alignment horizontal="center" vertical="center" textRotation="90"/>
    </xf>
    <xf numFmtId="0" fontId="9" fillId="5" borderId="22" xfId="0" applyFont="1" applyFill="1" applyBorder="1" applyAlignment="1">
      <alignment horizontal="center" vertical="center" textRotation="90"/>
    </xf>
    <xf numFmtId="0" fontId="17" fillId="0" borderId="0" xfId="0" applyFont="1" applyFill="1" applyBorder="1" applyAlignment="1">
      <alignment horizontal="center" wrapText="1"/>
    </xf>
    <xf numFmtId="0" fontId="17" fillId="0" borderId="22" xfId="0" applyFont="1" applyFill="1" applyBorder="1" applyAlignment="1">
      <alignment horizontal="center" wrapText="1"/>
    </xf>
    <xf numFmtId="0" fontId="17" fillId="0" borderId="23" xfId="0" applyFont="1" applyFill="1" applyBorder="1" applyAlignment="1">
      <alignment horizontal="center" wrapText="1"/>
    </xf>
    <xf numFmtId="0" fontId="9" fillId="7" borderId="0" xfId="0" applyFont="1" applyFill="1" applyBorder="1" applyAlignment="1">
      <alignment horizontal="center" vertical="center" textRotation="90"/>
    </xf>
    <xf numFmtId="0" fontId="74" fillId="11" borderId="2" xfId="0" applyFont="1" applyFill="1" applyBorder="1" applyAlignment="1">
      <alignment horizontal="center" vertical="center" textRotation="90"/>
    </xf>
    <xf numFmtId="0" fontId="17" fillId="10" borderId="31" xfId="0" applyFont="1" applyFill="1" applyBorder="1" applyAlignment="1">
      <alignment horizontal="center" vertical="center" textRotation="90"/>
    </xf>
    <xf numFmtId="0" fontId="9" fillId="5" borderId="32" xfId="0" applyFont="1" applyFill="1" applyBorder="1" applyAlignment="1">
      <alignment horizontal="center" vertical="center" textRotation="90"/>
    </xf>
    <xf numFmtId="0" fontId="17" fillId="0" borderId="26" xfId="0" applyFont="1" applyFill="1" applyBorder="1" applyAlignment="1">
      <alignment horizontal="center" wrapText="1"/>
    </xf>
    <xf numFmtId="0" fontId="17" fillId="0" borderId="27" xfId="0" applyFont="1" applyFill="1" applyBorder="1" applyAlignment="1">
      <alignment horizontal="center" wrapText="1"/>
    </xf>
    <xf numFmtId="0" fontId="17" fillId="0" borderId="28" xfId="0" applyFont="1" applyFill="1" applyBorder="1" applyAlignment="1">
      <alignment horizontal="center" wrapText="1"/>
    </xf>
    <xf numFmtId="0" fontId="17" fillId="7" borderId="0" xfId="0" applyFont="1" applyFill="1" applyBorder="1" applyAlignment="1">
      <alignment horizontal="center" vertical="center" textRotation="90"/>
    </xf>
    <xf numFmtId="0" fontId="17" fillId="3" borderId="3" xfId="0" applyFont="1" applyFill="1" applyBorder="1"/>
    <xf numFmtId="0" fontId="17" fillId="3" borderId="0" xfId="0" applyFont="1" applyFill="1" applyBorder="1"/>
    <xf numFmtId="0" fontId="17" fillId="0" borderId="4" xfId="0" applyFont="1" applyFill="1" applyBorder="1" applyAlignment="1">
      <alignment horizontal="center" wrapText="1"/>
    </xf>
    <xf numFmtId="0" fontId="17" fillId="0" borderId="5" xfId="0" applyFont="1" applyFill="1" applyBorder="1" applyAlignment="1">
      <alignment horizontal="center" wrapText="1"/>
    </xf>
    <xf numFmtId="0" fontId="17" fillId="0" borderId="6" xfId="0" applyFont="1" applyFill="1" applyBorder="1" applyAlignment="1">
      <alignment horizontal="center" wrapText="1"/>
    </xf>
    <xf numFmtId="0" fontId="17" fillId="0" borderId="7" xfId="0" applyFont="1" applyFill="1" applyBorder="1" applyAlignment="1">
      <alignment horizontal="center" wrapText="1"/>
    </xf>
    <xf numFmtId="0" fontId="17" fillId="5" borderId="53" xfId="0" applyFont="1" applyFill="1" applyBorder="1" applyAlignment="1" applyProtection="1">
      <alignment horizontal="center"/>
      <protection locked="0"/>
    </xf>
    <xf numFmtId="0" fontId="17" fillId="6" borderId="43" xfId="0" applyFont="1" applyFill="1" applyBorder="1" applyAlignment="1">
      <alignment horizontal="center"/>
    </xf>
    <xf numFmtId="0" fontId="17" fillId="6" borderId="6" xfId="0" applyFont="1" applyFill="1" applyBorder="1" applyAlignment="1">
      <alignment horizontal="center"/>
    </xf>
    <xf numFmtId="0" fontId="17" fillId="13" borderId="58" xfId="0" applyFont="1" applyFill="1" applyBorder="1" applyAlignment="1">
      <alignment horizontal="center"/>
    </xf>
    <xf numFmtId="0" fontId="17" fillId="13" borderId="6" xfId="0" applyFont="1" applyFill="1" applyBorder="1" applyAlignment="1">
      <alignment horizontal="center"/>
    </xf>
    <xf numFmtId="0" fontId="17" fillId="13" borderId="43" xfId="0" applyFont="1" applyFill="1" applyBorder="1" applyAlignment="1">
      <alignment horizontal="center"/>
    </xf>
    <xf numFmtId="0" fontId="17" fillId="6" borderId="58" xfId="0" applyFont="1" applyFill="1" applyBorder="1" applyAlignment="1">
      <alignment horizontal="center"/>
    </xf>
    <xf numFmtId="0" fontId="17" fillId="13" borderId="17" xfId="0" applyFont="1" applyFill="1" applyBorder="1" applyAlignment="1">
      <alignment horizontal="center"/>
    </xf>
    <xf numFmtId="0" fontId="17" fillId="6" borderId="17" xfId="0" applyFont="1" applyFill="1" applyBorder="1" applyAlignment="1">
      <alignment horizontal="center"/>
    </xf>
    <xf numFmtId="0" fontId="17" fillId="5" borderId="4" xfId="0" applyFont="1" applyFill="1" applyBorder="1" applyAlignment="1">
      <alignment horizontal="center"/>
    </xf>
    <xf numFmtId="0" fontId="17" fillId="5" borderId="5" xfId="0" applyFont="1" applyFill="1" applyBorder="1" applyAlignment="1">
      <alignment horizontal="center"/>
    </xf>
    <xf numFmtId="0" fontId="17" fillId="5" borderId="7" xfId="0" applyFont="1" applyFill="1" applyBorder="1" applyAlignment="1">
      <alignment horizontal="center"/>
    </xf>
    <xf numFmtId="0" fontId="17" fillId="0" borderId="64" xfId="0" applyFont="1" applyFill="1" applyBorder="1" applyAlignment="1">
      <alignment horizontal="center"/>
    </xf>
    <xf numFmtId="0" fontId="17" fillId="10" borderId="64" xfId="0" applyFont="1" applyFill="1" applyBorder="1" applyAlignment="1">
      <alignment horizontal="center" vertical="center" textRotation="90"/>
    </xf>
    <xf numFmtId="0" fontId="9" fillId="5" borderId="63" xfId="0" applyFont="1" applyFill="1" applyBorder="1" applyAlignment="1">
      <alignment horizontal="center" vertical="center" textRotation="90"/>
    </xf>
    <xf numFmtId="0" fontId="17" fillId="0" borderId="53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0" fontId="17" fillId="0" borderId="7" xfId="0" applyFont="1" applyFill="1" applyBorder="1" applyAlignment="1">
      <alignment horizontal="center"/>
    </xf>
    <xf numFmtId="0" fontId="17" fillId="0" borderId="3" xfId="0" applyFont="1" applyFill="1" applyBorder="1" applyAlignment="1">
      <alignment horizontal="center"/>
    </xf>
    <xf numFmtId="0" fontId="17" fillId="0" borderId="53" xfId="0" applyFont="1" applyBorder="1"/>
    <xf numFmtId="0" fontId="17" fillId="6" borderId="60" xfId="0" applyFont="1" applyFill="1" applyBorder="1" applyAlignment="1">
      <alignment horizontal="center"/>
    </xf>
    <xf numFmtId="0" fontId="17" fillId="6" borderId="62" xfId="0" applyFont="1" applyFill="1" applyBorder="1" applyAlignment="1">
      <alignment horizontal="center"/>
    </xf>
    <xf numFmtId="0" fontId="17" fillId="6" borderId="66" xfId="0" applyFont="1" applyFill="1" applyBorder="1" applyAlignment="1">
      <alignment horizontal="center"/>
    </xf>
    <xf numFmtId="0" fontId="75" fillId="9" borderId="0" xfId="0" applyFont="1" applyFill="1"/>
    <xf numFmtId="0" fontId="11" fillId="9" borderId="0" xfId="0" applyFont="1" applyFill="1"/>
    <xf numFmtId="0" fontId="11" fillId="9" borderId="0" xfId="0" applyFont="1" applyFill="1" applyBorder="1"/>
    <xf numFmtId="0" fontId="17" fillId="9" borderId="0" xfId="0" applyFont="1" applyFill="1" applyBorder="1" applyAlignment="1">
      <alignment horizontal="center"/>
    </xf>
    <xf numFmtId="0" fontId="17" fillId="9" borderId="0" xfId="0" applyFont="1" applyFill="1" applyBorder="1"/>
    <xf numFmtId="0" fontId="17" fillId="9" borderId="0" xfId="0" applyFont="1" applyFill="1" applyAlignment="1">
      <alignment horizontal="center"/>
    </xf>
    <xf numFmtId="0" fontId="11" fillId="9" borderId="0" xfId="0" applyFont="1" applyFill="1" applyBorder="1" applyAlignment="1" applyProtection="1">
      <alignment horizontal="left"/>
      <protection locked="0"/>
    </xf>
    <xf numFmtId="0" fontId="11" fillId="9" borderId="0" xfId="0" applyFont="1" applyFill="1" applyBorder="1" applyAlignment="1">
      <alignment horizontal="left"/>
    </xf>
    <xf numFmtId="0" fontId="11" fillId="9" borderId="0" xfId="0" applyFont="1" applyFill="1" applyBorder="1" applyAlignment="1" applyProtection="1">
      <alignment horizontal="left"/>
    </xf>
    <xf numFmtId="0" fontId="11" fillId="9" borderId="0" xfId="0" applyFont="1" applyFill="1" applyAlignment="1">
      <alignment horizontal="left"/>
    </xf>
    <xf numFmtId="0" fontId="76" fillId="9" borderId="0" xfId="0" applyFont="1" applyFill="1" applyAlignment="1">
      <alignment horizontal="left"/>
    </xf>
    <xf numFmtId="0" fontId="77" fillId="16" borderId="0" xfId="0" applyFont="1" applyFill="1"/>
    <xf numFmtId="0" fontId="78" fillId="16" borderId="0" xfId="0" applyFont="1" applyFill="1"/>
    <xf numFmtId="1" fontId="11" fillId="10" borderId="3" xfId="0" applyNumberFormat="1" applyFont="1" applyFill="1" applyBorder="1" applyAlignment="1" applyProtection="1">
      <alignment horizontal="center" vertical="center"/>
      <protection locked="0"/>
    </xf>
    <xf numFmtId="0" fontId="11" fillId="10" borderId="3" xfId="0" applyFont="1" applyFill="1" applyBorder="1" applyAlignment="1" applyProtection="1">
      <alignment horizontal="center" vertical="center"/>
      <protection locked="0"/>
    </xf>
    <xf numFmtId="0" fontId="74" fillId="11" borderId="75" xfId="0" applyFont="1" applyFill="1" applyBorder="1" applyAlignment="1">
      <alignment horizontal="center"/>
    </xf>
    <xf numFmtId="1" fontId="31" fillId="5" borderId="65" xfId="1" applyNumberFormat="1" applyFont="1" applyFill="1" applyBorder="1" applyAlignment="1" applyProtection="1">
      <alignment horizontal="center" vertical="center"/>
      <protection locked="0"/>
    </xf>
    <xf numFmtId="1" fontId="31" fillId="5" borderId="35" xfId="1" applyNumberFormat="1" applyFont="1" applyFill="1" applyBorder="1" applyAlignment="1" applyProtection="1">
      <alignment horizontal="center" vertical="center"/>
      <protection locked="0"/>
    </xf>
    <xf numFmtId="1" fontId="31" fillId="5" borderId="51" xfId="1" applyNumberFormat="1" applyFont="1" applyFill="1" applyBorder="1" applyAlignment="1" applyProtection="1">
      <alignment horizontal="center" vertical="center"/>
      <protection locked="0"/>
    </xf>
    <xf numFmtId="0" fontId="0" fillId="0" borderId="50" xfId="0" applyBorder="1" applyAlignment="1"/>
    <xf numFmtId="0" fontId="17" fillId="15" borderId="3" xfId="0" applyFont="1" applyFill="1" applyBorder="1" applyAlignment="1" applyProtection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0" fontId="0" fillId="9" borderId="0" xfId="0" applyFill="1" applyProtection="1">
      <protection hidden="1"/>
    </xf>
    <xf numFmtId="2" fontId="17" fillId="3" borderId="16" xfId="0" applyNumberFormat="1" applyFont="1" applyFill="1" applyBorder="1" applyAlignment="1" applyProtection="1">
      <alignment horizontal="center"/>
      <protection hidden="1"/>
    </xf>
    <xf numFmtId="0" fontId="8" fillId="19" borderId="3" xfId="0" applyFont="1" applyFill="1" applyBorder="1" applyAlignment="1">
      <alignment horizontal="center" vertical="center"/>
    </xf>
    <xf numFmtId="0" fontId="8" fillId="19" borderId="3" xfId="0" applyFont="1" applyFill="1" applyBorder="1"/>
    <xf numFmtId="166" fontId="8" fillId="19" borderId="3" xfId="0" applyNumberFormat="1" applyFont="1" applyFill="1" applyBorder="1"/>
    <xf numFmtId="0" fontId="71" fillId="27" borderId="0" xfId="0" applyFont="1" applyFill="1"/>
    <xf numFmtId="165" fontId="71" fillId="27" borderId="32" xfId="0" applyNumberFormat="1" applyFont="1" applyFill="1" applyBorder="1" applyAlignment="1">
      <alignment horizontal="center" vertical="center"/>
    </xf>
    <xf numFmtId="165" fontId="71" fillId="27" borderId="0" xfId="0" applyNumberFormat="1" applyFont="1" applyFill="1"/>
    <xf numFmtId="165" fontId="71" fillId="27" borderId="26" xfId="0" applyNumberFormat="1" applyFont="1" applyFill="1" applyBorder="1" applyAlignment="1">
      <alignment horizontal="center" vertical="center"/>
    </xf>
    <xf numFmtId="0" fontId="81" fillId="30" borderId="0" xfId="0" applyFont="1" applyFill="1"/>
    <xf numFmtId="165" fontId="81" fillId="30" borderId="32" xfId="0" applyNumberFormat="1" applyFont="1" applyFill="1" applyBorder="1" applyAlignment="1">
      <alignment horizontal="center" vertical="center"/>
    </xf>
    <xf numFmtId="165" fontId="81" fillId="30" borderId="0" xfId="0" applyNumberFormat="1" applyFont="1" applyFill="1"/>
    <xf numFmtId="165" fontId="81" fillId="30" borderId="26" xfId="0" applyNumberFormat="1" applyFont="1" applyFill="1" applyBorder="1" applyAlignment="1">
      <alignment horizontal="center" vertical="center"/>
    </xf>
    <xf numFmtId="0" fontId="81" fillId="27" borderId="0" xfId="0" applyFont="1" applyFill="1" applyBorder="1"/>
    <xf numFmtId="165" fontId="81" fillId="27" borderId="0" xfId="0" applyNumberFormat="1" applyFont="1" applyFill="1" applyBorder="1" applyAlignment="1">
      <alignment horizontal="center" vertical="center"/>
    </xf>
    <xf numFmtId="10" fontId="82" fillId="27" borderId="0" xfId="0" applyNumberFormat="1" applyFont="1" applyFill="1" applyBorder="1" applyAlignment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32" fillId="19" borderId="3" xfId="0" applyFont="1" applyFill="1" applyBorder="1" applyAlignment="1">
      <alignment horizontal="center" vertical="center"/>
    </xf>
    <xf numFmtId="0" fontId="72" fillId="19" borderId="0" xfId="0" applyFont="1" applyFill="1" applyBorder="1" applyAlignment="1" applyProtection="1">
      <alignment horizontal="center"/>
    </xf>
    <xf numFmtId="10" fontId="0" fillId="0" borderId="0" xfId="0" applyNumberFormat="1"/>
    <xf numFmtId="167" fontId="8" fillId="0" borderId="0" xfId="0" applyNumberFormat="1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Border="1" applyAlignment="1">
      <alignment vertical="center"/>
    </xf>
    <xf numFmtId="0" fontId="8" fillId="0" borderId="15" xfId="0" applyFont="1" applyFill="1" applyBorder="1" applyAlignment="1">
      <alignment vertical="center" wrapText="1"/>
    </xf>
    <xf numFmtId="0" fontId="8" fillId="0" borderId="89" xfId="0" applyFont="1" applyFill="1" applyBorder="1" applyAlignment="1">
      <alignment vertical="center" wrapText="1"/>
    </xf>
    <xf numFmtId="0" fontId="3" fillId="0" borderId="0" xfId="0" applyFont="1"/>
    <xf numFmtId="0" fontId="83" fillId="0" borderId="0" xfId="0" applyFont="1" applyAlignment="1">
      <alignment horizontal="left" vertical="center" readingOrder="1"/>
    </xf>
    <xf numFmtId="165" fontId="0" fillId="19" borderId="3" xfId="0" applyNumberFormat="1" applyFill="1" applyBorder="1"/>
    <xf numFmtId="1" fontId="49" fillId="5" borderId="35" xfId="1" applyNumberFormat="1" applyFont="1" applyFill="1" applyBorder="1" applyAlignment="1" applyProtection="1">
      <alignment horizontal="center" vertical="center"/>
      <protection locked="0"/>
    </xf>
    <xf numFmtId="1" fontId="49" fillId="5" borderId="51" xfId="1" applyNumberFormat="1" applyFont="1" applyFill="1" applyBorder="1" applyAlignment="1" applyProtection="1">
      <alignment horizontal="center" vertical="center"/>
      <protection locked="0"/>
    </xf>
    <xf numFmtId="1" fontId="36" fillId="5" borderId="4" xfId="1" applyNumberFormat="1" applyFont="1" applyFill="1" applyBorder="1" applyAlignment="1" applyProtection="1">
      <alignment horizontal="center" vertical="center"/>
      <protection locked="0"/>
    </xf>
    <xf numFmtId="1" fontId="36" fillId="5" borderId="14" xfId="1" applyNumberFormat="1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>
      <alignment horizontal="center" vertical="center"/>
    </xf>
    <xf numFmtId="0" fontId="85" fillId="0" borderId="0" xfId="0" applyFont="1" applyAlignment="1">
      <alignment horizontal="center"/>
    </xf>
    <xf numFmtId="0" fontId="0" fillId="19" borderId="16" xfId="0" applyFill="1" applyBorder="1" applyAlignment="1">
      <alignment vertical="center"/>
    </xf>
    <xf numFmtId="0" fontId="86" fillId="0" borderId="45" xfId="0" applyFont="1" applyBorder="1" applyAlignment="1">
      <alignment wrapText="1"/>
    </xf>
    <xf numFmtId="0" fontId="0" fillId="19" borderId="55" xfId="0" applyFill="1" applyBorder="1" applyAlignment="1">
      <alignment vertical="center"/>
    </xf>
    <xf numFmtId="0" fontId="0" fillId="19" borderId="41" xfId="0" applyFill="1" applyBorder="1" applyAlignment="1">
      <alignment vertical="center"/>
    </xf>
    <xf numFmtId="0" fontId="0" fillId="23" borderId="55" xfId="0" applyFill="1" applyBorder="1"/>
    <xf numFmtId="0" fontId="0" fillId="33" borderId="0" xfId="0" applyFill="1"/>
    <xf numFmtId="0" fontId="0" fillId="34" borderId="0" xfId="0" applyFill="1"/>
    <xf numFmtId="0" fontId="0" fillId="14" borderId="0" xfId="0" applyFill="1"/>
    <xf numFmtId="0" fontId="0" fillId="14" borderId="44" xfId="0" applyFill="1" applyBorder="1"/>
    <xf numFmtId="0" fontId="0" fillId="21" borderId="0" xfId="0" applyFill="1"/>
    <xf numFmtId="0" fontId="0" fillId="20" borderId="0" xfId="0" applyFill="1"/>
    <xf numFmtId="0" fontId="0" fillId="14" borderId="90" xfId="0" applyFill="1" applyBorder="1"/>
    <xf numFmtId="0" fontId="0" fillId="35" borderId="0" xfId="0" applyFill="1"/>
    <xf numFmtId="0" fontId="8" fillId="15" borderId="3" xfId="0" applyFont="1" applyFill="1" applyBorder="1"/>
    <xf numFmtId="0" fontId="8" fillId="36" borderId="3" xfId="0" applyFont="1" applyFill="1" applyBorder="1"/>
    <xf numFmtId="0" fontId="72" fillId="19" borderId="0" xfId="0" applyFont="1" applyFill="1" applyAlignment="1">
      <alignment horizontal="center"/>
    </xf>
    <xf numFmtId="0" fontId="0" fillId="15" borderId="31" xfId="0" applyFill="1" applyBorder="1"/>
    <xf numFmtId="0" fontId="0" fillId="37" borderId="31" xfId="0" applyFill="1" applyBorder="1"/>
    <xf numFmtId="0" fontId="0" fillId="14" borderId="34" xfId="0" applyFill="1" applyBorder="1"/>
    <xf numFmtId="0" fontId="0" fillId="15" borderId="41" xfId="0" applyFill="1" applyBorder="1"/>
    <xf numFmtId="0" fontId="0" fillId="37" borderId="41" xfId="0" applyFill="1" applyBorder="1"/>
    <xf numFmtId="0" fontId="0" fillId="14" borderId="22" xfId="0" applyFill="1" applyBorder="1"/>
    <xf numFmtId="0" fontId="0" fillId="14" borderId="24" xfId="0" applyFill="1" applyBorder="1"/>
    <xf numFmtId="0" fontId="0" fillId="14" borderId="23" xfId="0" applyFill="1" applyBorder="1"/>
    <xf numFmtId="0" fontId="0" fillId="14" borderId="32" xfId="0" applyFill="1" applyBorder="1"/>
    <xf numFmtId="0" fontId="0" fillId="14" borderId="45" xfId="0" applyFill="1" applyBorder="1"/>
    <xf numFmtId="0" fontId="0" fillId="14" borderId="26" xfId="0" applyFill="1" applyBorder="1"/>
    <xf numFmtId="0" fontId="0" fillId="14" borderId="27" xfId="0" applyFill="1" applyBorder="1"/>
    <xf numFmtId="0" fontId="0" fillId="14" borderId="28" xfId="0" applyFill="1" applyBorder="1"/>
    <xf numFmtId="0" fontId="8" fillId="36" borderId="3" xfId="0" applyFont="1" applyFill="1" applyBorder="1" applyAlignment="1">
      <alignment horizontal="center"/>
    </xf>
    <xf numFmtId="0" fontId="8" fillId="15" borderId="3" xfId="0" applyFont="1" applyFill="1" applyBorder="1" applyAlignment="1">
      <alignment horizontal="center"/>
    </xf>
    <xf numFmtId="0" fontId="8" fillId="19" borderId="3" xfId="0" applyFont="1" applyFill="1" applyBorder="1" applyAlignment="1">
      <alignment horizontal="center"/>
    </xf>
    <xf numFmtId="2" fontId="0" fillId="21" borderId="0" xfId="0" applyNumberFormat="1" applyFill="1"/>
    <xf numFmtId="0" fontId="0" fillId="0" borderId="20" xfId="0" applyFill="1" applyBorder="1"/>
    <xf numFmtId="0" fontId="0" fillId="0" borderId="57" xfId="0" applyBorder="1"/>
    <xf numFmtId="0" fontId="0" fillId="0" borderId="20" xfId="0" applyBorder="1"/>
    <xf numFmtId="0" fontId="0" fillId="0" borderId="21" xfId="0" applyFill="1" applyBorder="1"/>
    <xf numFmtId="0" fontId="0" fillId="0" borderId="53" xfId="0" applyBorder="1"/>
    <xf numFmtId="0" fontId="0" fillId="0" borderId="61" xfId="0" applyBorder="1"/>
    <xf numFmtId="0" fontId="0" fillId="0" borderId="21" xfId="0" applyBorder="1"/>
    <xf numFmtId="0" fontId="8" fillId="0" borderId="20" xfId="0" applyFont="1" applyFill="1" applyBorder="1"/>
    <xf numFmtId="0" fontId="8" fillId="0" borderId="20" xfId="0" applyFont="1" applyBorder="1"/>
    <xf numFmtId="2" fontId="8" fillId="19" borderId="18" xfId="0" applyNumberFormat="1" applyFont="1" applyFill="1" applyBorder="1" applyAlignment="1">
      <alignment vertical="center"/>
    </xf>
    <xf numFmtId="0" fontId="87" fillId="0" borderId="0" xfId="0" applyFont="1" applyBorder="1" applyAlignment="1">
      <alignment wrapText="1"/>
    </xf>
    <xf numFmtId="0" fontId="17" fillId="0" borderId="7" xfId="0" applyFont="1" applyFill="1" applyBorder="1"/>
    <xf numFmtId="0" fontId="17" fillId="0" borderId="43" xfId="0" applyFont="1" applyBorder="1"/>
    <xf numFmtId="0" fontId="17" fillId="0" borderId="6" xfId="0" applyFont="1" applyBorder="1"/>
    <xf numFmtId="0" fontId="17" fillId="0" borderId="7" xfId="0" applyFont="1" applyBorder="1"/>
    <xf numFmtId="0" fontId="17" fillId="0" borderId="24" xfId="0" applyFont="1" applyFill="1" applyBorder="1" applyAlignment="1">
      <alignment horizontal="center" wrapText="1"/>
    </xf>
    <xf numFmtId="0" fontId="17" fillId="15" borderId="55" xfId="0" applyFont="1" applyFill="1" applyBorder="1" applyAlignment="1">
      <alignment horizontal="center" textRotation="90" wrapText="1"/>
    </xf>
    <xf numFmtId="0" fontId="17" fillId="15" borderId="31" xfId="0" applyFont="1" applyFill="1" applyBorder="1" applyAlignment="1">
      <alignment horizontal="center" textRotation="90" wrapText="1"/>
    </xf>
    <xf numFmtId="0" fontId="17" fillId="15" borderId="64" xfId="0" applyFont="1" applyFill="1" applyBorder="1" applyAlignment="1">
      <alignment horizontal="center" textRotation="90" wrapText="1"/>
    </xf>
    <xf numFmtId="0" fontId="17" fillId="0" borderId="0" xfId="0" applyFont="1" applyFill="1" applyAlignment="1">
      <alignment horizontal="center"/>
    </xf>
    <xf numFmtId="165" fontId="17" fillId="0" borderId="0" xfId="0" applyNumberFormat="1" applyFont="1" applyFill="1" applyAlignment="1">
      <alignment horizontal="center"/>
    </xf>
    <xf numFmtId="165" fontId="17" fillId="0" borderId="0" xfId="1" applyNumberFormat="1" applyFont="1" applyFill="1" applyAlignment="1">
      <alignment horizontal="center" vertical="center"/>
    </xf>
    <xf numFmtId="165" fontId="17" fillId="0" borderId="0" xfId="0" applyNumberFormat="1" applyFont="1" applyFill="1" applyAlignment="1">
      <alignment horizontal="center" vertical="center"/>
    </xf>
    <xf numFmtId="10" fontId="17" fillId="0" borderId="0" xfId="0" applyNumberFormat="1" applyFont="1" applyFill="1" applyAlignment="1">
      <alignment horizontal="center"/>
    </xf>
    <xf numFmtId="0" fontId="15" fillId="9" borderId="0" xfId="0" applyFont="1" applyFill="1"/>
    <xf numFmtId="0" fontId="11" fillId="9" borderId="0" xfId="0" applyFont="1" applyFill="1" applyAlignment="1">
      <alignment horizontal="center"/>
    </xf>
    <xf numFmtId="0" fontId="74" fillId="11" borderId="1" xfId="0" applyFont="1" applyFill="1" applyBorder="1" applyAlignment="1">
      <alignment horizontal="left"/>
    </xf>
    <xf numFmtId="0" fontId="17" fillId="0" borderId="0" xfId="0" applyFont="1" applyAlignment="1">
      <alignment horizontal="center"/>
    </xf>
    <xf numFmtId="0" fontId="17" fillId="5" borderId="14" xfId="0" applyFont="1" applyFill="1" applyBorder="1" applyAlignment="1">
      <alignment horizontal="center" vertical="center" wrapText="1"/>
    </xf>
    <xf numFmtId="0" fontId="17" fillId="13" borderId="12" xfId="0" applyFont="1" applyFill="1" applyBorder="1" applyAlignment="1">
      <alignment horizontal="center"/>
    </xf>
    <xf numFmtId="0" fontId="17" fillId="13" borderId="21" xfId="0" applyFont="1" applyFill="1" applyBorder="1" applyAlignment="1">
      <alignment horizontal="center"/>
    </xf>
    <xf numFmtId="0" fontId="17" fillId="6" borderId="12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17" fillId="13" borderId="53" xfId="0" applyFont="1" applyFill="1" applyBorder="1" applyAlignment="1">
      <alignment horizontal="center"/>
    </xf>
    <xf numFmtId="0" fontId="17" fillId="6" borderId="63" xfId="0" applyFont="1" applyFill="1" applyBorder="1" applyAlignment="1">
      <alignment horizontal="center" textRotation="90" wrapText="1"/>
    </xf>
    <xf numFmtId="0" fontId="17" fillId="6" borderId="21" xfId="0" applyFont="1" applyFill="1" applyBorder="1" applyAlignment="1">
      <alignment horizontal="center" textRotation="90"/>
    </xf>
    <xf numFmtId="0" fontId="17" fillId="6" borderId="6" xfId="0" applyFont="1" applyFill="1" applyBorder="1" applyAlignment="1">
      <alignment horizontal="center" textRotation="90" wrapText="1"/>
    </xf>
    <xf numFmtId="0" fontId="17" fillId="6" borderId="3" xfId="0" applyFont="1" applyFill="1" applyBorder="1" applyAlignment="1">
      <alignment horizontal="center" textRotation="90" wrapText="1"/>
    </xf>
    <xf numFmtId="0" fontId="7" fillId="9" borderId="0" xfId="0" applyFont="1" applyFill="1" applyAlignment="1">
      <alignment horizontal="center"/>
    </xf>
    <xf numFmtId="0" fontId="8" fillId="5" borderId="63" xfId="0" applyFont="1" applyFill="1" applyBorder="1"/>
    <xf numFmtId="0" fontId="8" fillId="5" borderId="60" xfId="0" applyFont="1" applyFill="1" applyBorder="1"/>
    <xf numFmtId="0" fontId="10" fillId="5" borderId="98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textRotation="90" wrapText="1"/>
    </xf>
    <xf numFmtId="0" fontId="8" fillId="5" borderId="40" xfId="0" applyFont="1" applyFill="1" applyBorder="1" applyAlignment="1">
      <alignment textRotation="90" wrapText="1"/>
    </xf>
    <xf numFmtId="0" fontId="8" fillId="5" borderId="25" xfId="0" applyFont="1" applyFill="1" applyBorder="1" applyAlignment="1">
      <alignment textRotation="90" wrapText="1"/>
    </xf>
    <xf numFmtId="0" fontId="8" fillId="5" borderId="18" xfId="0" applyFont="1" applyFill="1" applyBorder="1" applyAlignment="1">
      <alignment textRotation="90" wrapText="1"/>
    </xf>
    <xf numFmtId="0" fontId="8" fillId="6" borderId="16" xfId="0" applyFont="1" applyFill="1" applyBorder="1" applyAlignment="1">
      <alignment textRotation="90" wrapText="1"/>
    </xf>
    <xf numFmtId="0" fontId="8" fillId="6" borderId="45" xfId="0" applyFont="1" applyFill="1" applyBorder="1" applyAlignment="1">
      <alignment textRotation="90" wrapText="1"/>
    </xf>
    <xf numFmtId="0" fontId="8" fillId="5" borderId="31" xfId="0" applyFont="1" applyFill="1" applyBorder="1" applyAlignment="1">
      <alignment textRotation="90" wrapText="1"/>
    </xf>
    <xf numFmtId="9" fontId="8" fillId="6" borderId="31" xfId="1" applyFont="1" applyFill="1" applyBorder="1" applyAlignment="1">
      <alignment textRotation="90" wrapText="1"/>
    </xf>
    <xf numFmtId="0" fontId="8" fillId="5" borderId="16" xfId="0" applyFont="1" applyFill="1" applyBorder="1" applyAlignment="1">
      <alignment horizontal="center"/>
    </xf>
    <xf numFmtId="0" fontId="8" fillId="5" borderId="2" xfId="0" applyFont="1" applyFill="1" applyBorder="1" applyAlignment="1">
      <alignment textRotation="90" wrapText="1"/>
    </xf>
    <xf numFmtId="0" fontId="8" fillId="5" borderId="1" xfId="0" applyFont="1" applyFill="1" applyBorder="1" applyAlignment="1">
      <alignment textRotation="90" wrapText="1"/>
    </xf>
    <xf numFmtId="0" fontId="8" fillId="5" borderId="75" xfId="0" applyFont="1" applyFill="1" applyBorder="1" applyAlignment="1">
      <alignment textRotation="90" wrapText="1"/>
    </xf>
    <xf numFmtId="0" fontId="8" fillId="5" borderId="16" xfId="0" applyFont="1" applyFill="1" applyBorder="1" applyAlignment="1">
      <alignment textRotation="90" wrapText="1"/>
    </xf>
    <xf numFmtId="9" fontId="8" fillId="6" borderId="75" xfId="1" applyFont="1" applyFill="1" applyBorder="1" applyAlignment="1">
      <alignment textRotation="90" wrapText="1"/>
    </xf>
    <xf numFmtId="0" fontId="17" fillId="5" borderId="31" xfId="0" applyFont="1" applyFill="1" applyBorder="1"/>
    <xf numFmtId="0" fontId="17" fillId="5" borderId="56" xfId="0" applyFont="1" applyFill="1" applyBorder="1"/>
    <xf numFmtId="0" fontId="17" fillId="6" borderId="55" xfId="0" applyFont="1" applyFill="1" applyBorder="1"/>
    <xf numFmtId="0" fontId="17" fillId="6" borderId="41" xfId="0" applyFont="1" applyFill="1" applyBorder="1"/>
    <xf numFmtId="1" fontId="10" fillId="6" borderId="58" xfId="0" applyNumberFormat="1" applyFont="1" applyFill="1" applyBorder="1" applyAlignment="1">
      <alignment horizontal="left" vertical="center" wrapText="1"/>
    </xf>
    <xf numFmtId="0" fontId="17" fillId="0" borderId="83" xfId="0" applyFont="1" applyBorder="1" applyAlignment="1">
      <alignment horizontal="center" vertical="justify"/>
    </xf>
    <xf numFmtId="0" fontId="17" fillId="0" borderId="38" xfId="0" applyFont="1" applyBorder="1" applyAlignment="1">
      <alignment horizontal="center" vertical="justify"/>
    </xf>
    <xf numFmtId="0" fontId="17" fillId="0" borderId="37" xfId="0" applyFont="1" applyBorder="1" applyAlignment="1">
      <alignment horizontal="center" vertical="justify"/>
    </xf>
    <xf numFmtId="0" fontId="17" fillId="0" borderId="84" xfId="0" applyFont="1" applyBorder="1" applyAlignment="1">
      <alignment horizontal="center" vertical="justify"/>
    </xf>
    <xf numFmtId="0" fontId="10" fillId="0" borderId="2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0" fillId="6" borderId="2" xfId="0" applyFont="1" applyFill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7" borderId="32" xfId="0" applyFont="1" applyFill="1" applyBorder="1" applyAlignment="1">
      <alignment horizontal="center" vertical="center"/>
    </xf>
    <xf numFmtId="0" fontId="1" fillId="7" borderId="45" xfId="0" applyFont="1" applyFill="1" applyBorder="1" applyAlignment="1">
      <alignment horizontal="center" vertical="center"/>
    </xf>
    <xf numFmtId="0" fontId="1" fillId="5" borderId="55" xfId="0" applyFont="1" applyFill="1" applyBorder="1" applyAlignment="1">
      <alignment horizontal="center" vertical="center"/>
    </xf>
    <xf numFmtId="0" fontId="1" fillId="6" borderId="55" xfId="0" applyFont="1" applyFill="1" applyBorder="1" applyAlignment="1">
      <alignment horizontal="center" vertical="center"/>
    </xf>
    <xf numFmtId="0" fontId="1" fillId="6" borderId="32" xfId="0" applyFont="1" applyFill="1" applyBorder="1" applyAlignment="1">
      <alignment horizontal="center" vertical="center"/>
    </xf>
    <xf numFmtId="0" fontId="1" fillId="6" borderId="45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0" borderId="83" xfId="0" applyFont="1" applyBorder="1" applyAlignment="1">
      <alignment horizontal="left" vertical="center"/>
    </xf>
    <xf numFmtId="0" fontId="17" fillId="0" borderId="38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84" xfId="0" applyFont="1" applyBorder="1" applyAlignment="1">
      <alignment horizontal="left" vertical="center"/>
    </xf>
    <xf numFmtId="0" fontId="17" fillId="0" borderId="32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45" xfId="0" applyFont="1" applyBorder="1" applyAlignment="1">
      <alignment vertical="center"/>
    </xf>
    <xf numFmtId="0" fontId="8" fillId="0" borderId="31" xfId="0" applyFont="1" applyBorder="1" applyAlignment="1">
      <alignment horizontal="center" vertical="center"/>
    </xf>
    <xf numFmtId="0" fontId="8" fillId="7" borderId="32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45" xfId="0" applyFont="1" applyFill="1" applyBorder="1" applyAlignment="1">
      <alignment horizontal="center" vertical="center"/>
    </xf>
    <xf numFmtId="0" fontId="8" fillId="6" borderId="26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1" fillId="32" borderId="0" xfId="0" applyFont="1" applyFill="1"/>
    <xf numFmtId="0" fontId="1" fillId="32" borderId="3" xfId="0" applyFont="1" applyFill="1" applyBorder="1"/>
    <xf numFmtId="0" fontId="1" fillId="32" borderId="0" xfId="0" applyFont="1" applyFill="1" applyBorder="1" applyAlignment="1">
      <alignment horizontal="center"/>
    </xf>
    <xf numFmtId="0" fontId="8" fillId="32" borderId="0" xfId="0" applyFont="1" applyFill="1" applyBorder="1"/>
    <xf numFmtId="0" fontId="1" fillId="32" borderId="0" xfId="0" applyFont="1" applyFill="1" applyAlignment="1">
      <alignment horizontal="left"/>
    </xf>
    <xf numFmtId="0" fontId="1" fillId="32" borderId="0" xfId="0" applyFont="1" applyFill="1" applyBorder="1" applyAlignment="1" applyProtection="1">
      <alignment horizontal="left"/>
      <protection hidden="1"/>
    </xf>
    <xf numFmtId="0" fontId="91" fillId="0" borderId="0" xfId="0" applyFont="1"/>
    <xf numFmtId="2" fontId="8" fillId="18" borderId="18" xfId="0" applyNumberFormat="1" applyFont="1" applyFill="1" applyBorder="1" applyAlignment="1">
      <alignment vertical="center"/>
    </xf>
    <xf numFmtId="2" fontId="8" fillId="18" borderId="78" xfId="0" applyNumberFormat="1" applyFont="1" applyFill="1" applyBorder="1" applyAlignment="1">
      <alignment vertical="center"/>
    </xf>
    <xf numFmtId="2" fontId="8" fillId="18" borderId="81" xfId="0" applyNumberFormat="1" applyFont="1" applyFill="1" applyBorder="1" applyAlignment="1">
      <alignment vertical="center"/>
    </xf>
    <xf numFmtId="0" fontId="0" fillId="32" borderId="0" xfId="0" applyFill="1" applyBorder="1"/>
    <xf numFmtId="0" fontId="1" fillId="32" borderId="0" xfId="0" applyFont="1" applyFill="1" applyBorder="1"/>
    <xf numFmtId="1" fontId="8" fillId="5" borderId="63" xfId="1" applyNumberFormat="1" applyFont="1" applyFill="1" applyBorder="1" applyAlignment="1" applyProtection="1">
      <alignment horizontal="center" vertical="center"/>
      <protection locked="0"/>
    </xf>
    <xf numFmtId="0" fontId="41" fillId="3" borderId="11" xfId="0" applyFont="1" applyFill="1" applyBorder="1" applyAlignment="1" applyProtection="1">
      <alignment horizontal="center"/>
      <protection hidden="1"/>
    </xf>
    <xf numFmtId="0" fontId="41" fillId="3" borderId="50" xfId="0" applyFont="1" applyFill="1" applyBorder="1" applyAlignment="1" applyProtection="1">
      <alignment horizontal="center"/>
      <protection hidden="1"/>
    </xf>
    <xf numFmtId="165" fontId="41" fillId="3" borderId="21" xfId="0" applyNumberFormat="1" applyFont="1" applyFill="1" applyBorder="1" applyAlignment="1" applyProtection="1">
      <alignment horizontal="center"/>
      <protection hidden="1"/>
    </xf>
    <xf numFmtId="165" fontId="41" fillId="3" borderId="53" xfId="0" applyNumberFormat="1" applyFont="1" applyFill="1" applyBorder="1" applyAlignment="1" applyProtection="1">
      <alignment horizontal="center"/>
      <protection hidden="1"/>
    </xf>
    <xf numFmtId="0" fontId="46" fillId="0" borderId="0" xfId="0" applyFont="1" applyAlignment="1" applyProtection="1">
      <alignment wrapText="1"/>
      <protection hidden="1"/>
    </xf>
    <xf numFmtId="0" fontId="33" fillId="0" borderId="0" xfId="0" applyFont="1" applyAlignment="1" applyProtection="1">
      <alignment wrapText="1"/>
      <protection hidden="1"/>
    </xf>
    <xf numFmtId="0" fontId="17" fillId="15" borderId="31" xfId="0" applyFont="1" applyFill="1" applyBorder="1" applyAlignment="1">
      <alignment horizontal="center" textRotation="90" wrapText="1"/>
    </xf>
    <xf numFmtId="0" fontId="17" fillId="0" borderId="24" xfId="0" applyFont="1" applyFill="1" applyBorder="1" applyAlignment="1">
      <alignment horizontal="center" wrapText="1"/>
    </xf>
    <xf numFmtId="0" fontId="17" fillId="15" borderId="55" xfId="0" applyFont="1" applyFill="1" applyBorder="1" applyAlignment="1">
      <alignment horizontal="center" textRotation="90" wrapText="1"/>
    </xf>
    <xf numFmtId="0" fontId="17" fillId="15" borderId="64" xfId="0" applyFont="1" applyFill="1" applyBorder="1" applyAlignment="1">
      <alignment horizontal="center" textRotation="90" wrapText="1"/>
    </xf>
    <xf numFmtId="0" fontId="8" fillId="0" borderId="23" xfId="0" applyFont="1" applyFill="1" applyBorder="1" applyAlignment="1">
      <alignment horizont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7" xfId="0" applyFont="1" applyFill="1" applyBorder="1" applyAlignment="1">
      <alignment horizontal="center" wrapText="1"/>
    </xf>
    <xf numFmtId="0" fontId="16" fillId="0" borderId="3" xfId="0" applyFont="1" applyFill="1" applyBorder="1" applyAlignment="1" applyProtection="1">
      <alignment horizontal="center" wrapText="1"/>
      <protection hidden="1"/>
    </xf>
    <xf numFmtId="0" fontId="17" fillId="13" borderId="13" xfId="0" applyFont="1" applyFill="1" applyBorder="1" applyAlignment="1">
      <alignment horizontal="center"/>
    </xf>
    <xf numFmtId="0" fontId="17" fillId="13" borderId="20" xfId="0" applyFont="1" applyFill="1" applyBorder="1" applyAlignment="1">
      <alignment horizontal="center"/>
    </xf>
    <xf numFmtId="1" fontId="32" fillId="5" borderId="3" xfId="1" applyNumberFormat="1" applyFont="1" applyFill="1" applyBorder="1" applyAlignment="1" applyProtection="1">
      <alignment horizontal="center" vertical="center"/>
      <protection locked="0"/>
    </xf>
    <xf numFmtId="1" fontId="32" fillId="5" borderId="5" xfId="1" applyNumberFormat="1" applyFont="1" applyFill="1" applyBorder="1" applyAlignment="1" applyProtection="1">
      <alignment horizontal="center" vertical="center"/>
      <protection locked="0"/>
    </xf>
    <xf numFmtId="1" fontId="49" fillId="5" borderId="5" xfId="1" applyNumberFormat="1" applyFont="1" applyFill="1" applyBorder="1" applyAlignment="1" applyProtection="1">
      <alignment horizontal="center" vertical="center"/>
    </xf>
    <xf numFmtId="1" fontId="49" fillId="5" borderId="36" xfId="1" applyNumberFormat="1" applyFont="1" applyFill="1" applyBorder="1" applyAlignment="1" applyProtection="1">
      <alignment horizontal="center" vertical="center"/>
    </xf>
    <xf numFmtId="0" fontId="17" fillId="6" borderId="59" xfId="0" applyFont="1" applyFill="1" applyBorder="1" applyAlignment="1">
      <alignment horizontal="center"/>
    </xf>
    <xf numFmtId="0" fontId="17" fillId="6" borderId="10" xfId="0" applyFont="1" applyFill="1" applyBorder="1" applyAlignment="1">
      <alignment horizontal="center"/>
    </xf>
    <xf numFmtId="0" fontId="17" fillId="6" borderId="50" xfId="0" applyFont="1" applyFill="1" applyBorder="1" applyAlignment="1">
      <alignment horizontal="center"/>
    </xf>
    <xf numFmtId="1" fontId="31" fillId="5" borderId="14" xfId="1" applyNumberFormat="1" applyFont="1" applyFill="1" applyBorder="1" applyAlignment="1" applyProtection="1">
      <alignment horizontal="center" vertical="center"/>
      <protection locked="0"/>
    </xf>
    <xf numFmtId="1" fontId="31" fillId="5" borderId="42" xfId="1" applyNumberFormat="1" applyFont="1" applyFill="1" applyBorder="1" applyAlignment="1" applyProtection="1">
      <alignment horizontal="center" vertical="center"/>
      <protection locked="0"/>
    </xf>
    <xf numFmtId="1" fontId="31" fillId="5" borderId="39" xfId="1" applyNumberFormat="1" applyFont="1" applyFill="1" applyBorder="1" applyAlignment="1" applyProtection="1">
      <alignment horizontal="center" vertical="center"/>
      <protection locked="0"/>
    </xf>
    <xf numFmtId="165" fontId="18" fillId="5" borderId="55" xfId="1" applyNumberFormat="1" applyFont="1" applyFill="1" applyBorder="1" applyAlignment="1">
      <alignment horizontal="center" vertical="center"/>
    </xf>
    <xf numFmtId="1" fontId="8" fillId="5" borderId="3" xfId="1" applyNumberFormat="1" applyFont="1" applyFill="1" applyBorder="1" applyAlignment="1" applyProtection="1">
      <alignment horizontal="center" vertical="center"/>
      <protection locked="0"/>
    </xf>
    <xf numFmtId="1" fontId="8" fillId="5" borderId="5" xfId="1" applyNumberFormat="1" applyFont="1" applyFill="1" applyBorder="1" applyAlignment="1" applyProtection="1">
      <alignment horizontal="center" vertical="center"/>
      <protection locked="0"/>
    </xf>
    <xf numFmtId="0" fontId="92" fillId="38" borderId="0" xfId="0" applyFont="1" applyFill="1" applyAlignment="1">
      <alignment horizontal="center" vertical="center"/>
    </xf>
    <xf numFmtId="0" fontId="75" fillId="9" borderId="27" xfId="0" applyFont="1" applyFill="1" applyBorder="1" applyAlignment="1">
      <alignment vertical="top" wrapText="1"/>
    </xf>
    <xf numFmtId="0" fontId="94" fillId="9" borderId="0" xfId="0" applyFont="1" applyFill="1"/>
    <xf numFmtId="0" fontId="80" fillId="12" borderId="50" xfId="0" applyFont="1" applyFill="1" applyBorder="1" applyAlignment="1">
      <alignment vertical="center" wrapText="1"/>
    </xf>
    <xf numFmtId="0" fontId="11" fillId="9" borderId="0" xfId="0" applyFont="1" applyFill="1" applyBorder="1" applyAlignment="1">
      <alignment horizontal="left" vertical="center"/>
    </xf>
    <xf numFmtId="0" fontId="92" fillId="38" borderId="27" xfId="0" applyFont="1" applyFill="1" applyBorder="1" applyAlignment="1">
      <alignment horizontal="center" vertical="center"/>
    </xf>
    <xf numFmtId="0" fontId="92" fillId="38" borderId="27" xfId="0" applyFont="1" applyFill="1" applyBorder="1" applyAlignment="1">
      <alignment horizontal="center"/>
    </xf>
    <xf numFmtId="0" fontId="79" fillId="38" borderId="0" xfId="0" applyFont="1" applyFill="1" applyAlignment="1">
      <alignment horizontal="left" vertical="top" wrapText="1"/>
    </xf>
    <xf numFmtId="0" fontId="79" fillId="38" borderId="0" xfId="0" applyFont="1" applyFill="1" applyAlignment="1">
      <alignment horizontal="left" vertical="top"/>
    </xf>
    <xf numFmtId="0" fontId="17" fillId="3" borderId="55" xfId="0" applyFont="1" applyFill="1" applyBorder="1" applyAlignment="1">
      <alignment textRotation="90" wrapText="1"/>
    </xf>
    <xf numFmtId="0" fontId="17" fillId="3" borderId="31" xfId="0" applyFont="1" applyFill="1" applyBorder="1" applyAlignment="1">
      <alignment textRotation="90" wrapText="1"/>
    </xf>
    <xf numFmtId="0" fontId="17" fillId="3" borderId="64" xfId="0" applyFont="1" applyFill="1" applyBorder="1" applyAlignment="1">
      <alignment textRotation="90" wrapText="1"/>
    </xf>
    <xf numFmtId="0" fontId="8" fillId="15" borderId="55" xfId="0" applyFont="1" applyFill="1" applyBorder="1" applyAlignment="1">
      <alignment horizontal="center" textRotation="90" wrapText="1"/>
    </xf>
    <xf numFmtId="0" fontId="8" fillId="15" borderId="31" xfId="0" applyFont="1" applyFill="1" applyBorder="1" applyAlignment="1">
      <alignment horizontal="center" textRotation="90" wrapText="1"/>
    </xf>
    <xf numFmtId="0" fontId="8" fillId="15" borderId="41" xfId="0" applyFont="1" applyFill="1" applyBorder="1" applyAlignment="1">
      <alignment horizontal="center" textRotation="90" wrapText="1"/>
    </xf>
    <xf numFmtId="0" fontId="9" fillId="6" borderId="22" xfId="0" applyFont="1" applyFill="1" applyBorder="1" applyAlignment="1">
      <alignment horizontal="center"/>
    </xf>
    <xf numFmtId="0" fontId="17" fillId="0" borderId="24" xfId="0" applyFont="1" applyBorder="1" applyAlignment="1"/>
    <xf numFmtId="0" fontId="17" fillId="0" borderId="23" xfId="0" applyFont="1" applyBorder="1" applyAlignment="1"/>
    <xf numFmtId="0" fontId="17" fillId="0" borderId="63" xfId="0" applyFont="1" applyBorder="1" applyAlignment="1"/>
    <xf numFmtId="0" fontId="17" fillId="0" borderId="53" xfId="0" applyFont="1" applyBorder="1" applyAlignment="1"/>
    <xf numFmtId="0" fontId="17" fillId="0" borderId="45" xfId="0" applyFont="1" applyBorder="1" applyAlignment="1"/>
    <xf numFmtId="0" fontId="9" fillId="13" borderId="22" xfId="0" applyFont="1" applyFill="1" applyBorder="1" applyAlignment="1">
      <alignment horizontal="center"/>
    </xf>
    <xf numFmtId="0" fontId="17" fillId="13" borderId="24" xfId="0" applyFont="1" applyFill="1" applyBorder="1" applyAlignment="1"/>
    <xf numFmtId="0" fontId="17" fillId="13" borderId="23" xfId="0" applyFont="1" applyFill="1" applyBorder="1" applyAlignment="1"/>
    <xf numFmtId="0" fontId="17" fillId="13" borderId="63" xfId="0" applyFont="1" applyFill="1" applyBorder="1" applyAlignment="1"/>
    <xf numFmtId="0" fontId="17" fillId="13" borderId="53" xfId="0" applyFont="1" applyFill="1" applyBorder="1" applyAlignment="1"/>
    <xf numFmtId="0" fontId="17" fillId="13" borderId="45" xfId="0" applyFont="1" applyFill="1" applyBorder="1" applyAlignment="1"/>
    <xf numFmtId="0" fontId="17" fillId="5" borderId="39" xfId="0" applyFont="1" applyFill="1" applyBorder="1" applyAlignment="1" applyProtection="1">
      <alignment horizontal="center" vertical="center" wrapText="1"/>
      <protection locked="0"/>
    </xf>
    <xf numFmtId="0" fontId="17" fillId="5" borderId="52" xfId="0" applyFont="1" applyFill="1" applyBorder="1" applyAlignment="1" applyProtection="1">
      <alignment horizontal="center" vertical="center" wrapText="1"/>
      <protection locked="0"/>
    </xf>
    <xf numFmtId="0" fontId="17" fillId="5" borderId="60" xfId="0" applyFont="1" applyFill="1" applyBorder="1" applyAlignment="1">
      <alignment horizontal="center" vertical="center"/>
    </xf>
    <xf numFmtId="0" fontId="17" fillId="5" borderId="66" xfId="0" applyFont="1" applyFill="1" applyBorder="1" applyAlignment="1">
      <alignment horizontal="center" vertical="center"/>
    </xf>
    <xf numFmtId="0" fontId="17" fillId="5" borderId="52" xfId="0" applyFont="1" applyFill="1" applyBorder="1" applyAlignment="1">
      <alignment horizontal="center" vertical="center"/>
    </xf>
    <xf numFmtId="0" fontId="17" fillId="5" borderId="59" xfId="0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 wrapText="1"/>
    </xf>
    <xf numFmtId="0" fontId="17" fillId="6" borderId="55" xfId="0" applyFont="1" applyFill="1" applyBorder="1" applyAlignment="1">
      <alignment horizontal="center" textRotation="90"/>
    </xf>
    <xf numFmtId="0" fontId="17" fillId="6" borderId="31" xfId="0" applyFont="1" applyFill="1" applyBorder="1" applyAlignment="1">
      <alignment horizontal="center" textRotation="90"/>
    </xf>
    <xf numFmtId="0" fontId="17" fillId="5" borderId="50" xfId="0" applyFont="1" applyFill="1" applyBorder="1" applyAlignment="1">
      <alignment horizontal="center" vertical="center" wrapText="1"/>
    </xf>
    <xf numFmtId="0" fontId="17" fillId="13" borderId="55" xfId="0" applyFont="1" applyFill="1" applyBorder="1" applyAlignment="1">
      <alignment horizontal="center" textRotation="90"/>
    </xf>
    <xf numFmtId="0" fontId="17" fillId="13" borderId="41" xfId="0" applyFont="1" applyFill="1" applyBorder="1" applyAlignment="1">
      <alignment horizontal="center" textRotation="90"/>
    </xf>
    <xf numFmtId="0" fontId="17" fillId="6" borderId="41" xfId="0" applyFont="1" applyFill="1" applyBorder="1" applyAlignment="1">
      <alignment horizontal="center" textRotation="90"/>
    </xf>
    <xf numFmtId="0" fontId="9" fillId="6" borderId="22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 wrapText="1"/>
    </xf>
    <xf numFmtId="0" fontId="17" fillId="6" borderId="23" xfId="0" applyFont="1" applyFill="1" applyBorder="1" applyAlignment="1">
      <alignment horizontal="center" vertical="center" wrapText="1"/>
    </xf>
    <xf numFmtId="0" fontId="17" fillId="6" borderId="32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17" fillId="6" borderId="45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9" fillId="7" borderId="24" xfId="0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63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center" vertical="center" wrapText="1"/>
    </xf>
    <xf numFmtId="0" fontId="23" fillId="13" borderId="55" xfId="0" applyFont="1" applyFill="1" applyBorder="1" applyAlignment="1">
      <alignment horizontal="center" textRotation="90" wrapText="1"/>
    </xf>
    <xf numFmtId="0" fontId="23" fillId="13" borderId="31" xfId="0" applyFont="1" applyFill="1" applyBorder="1" applyAlignment="1">
      <alignment horizontal="center" textRotation="90" wrapText="1"/>
    </xf>
    <xf numFmtId="0" fontId="23" fillId="13" borderId="64" xfId="0" applyFont="1" applyFill="1" applyBorder="1" applyAlignment="1">
      <alignment horizontal="center" textRotation="90" wrapText="1"/>
    </xf>
    <xf numFmtId="0" fontId="17" fillId="14" borderId="11" xfId="0" applyFont="1" applyFill="1" applyBorder="1" applyAlignment="1">
      <alignment horizontal="center" wrapText="1"/>
    </xf>
    <xf numFmtId="0" fontId="17" fillId="14" borderId="50" xfId="0" applyFont="1" applyFill="1" applyBorder="1" applyAlignment="1">
      <alignment horizontal="center" wrapText="1"/>
    </xf>
    <xf numFmtId="0" fontId="17" fillId="14" borderId="10" xfId="0" applyFont="1" applyFill="1" applyBorder="1" applyAlignment="1">
      <alignment horizontal="center" wrapText="1"/>
    </xf>
    <xf numFmtId="0" fontId="17" fillId="14" borderId="20" xfId="0" applyFont="1" applyFill="1" applyBorder="1" applyAlignment="1">
      <alignment horizontal="center" wrapText="1"/>
    </xf>
    <xf numFmtId="0" fontId="17" fillId="14" borderId="0" xfId="0" applyFont="1" applyFill="1" applyBorder="1" applyAlignment="1">
      <alignment horizontal="center" wrapText="1"/>
    </xf>
    <xf numFmtId="0" fontId="17" fillId="14" borderId="57" xfId="0" applyFont="1" applyFill="1" applyBorder="1" applyAlignment="1">
      <alignment horizontal="center" wrapText="1"/>
    </xf>
    <xf numFmtId="0" fontId="17" fillId="14" borderId="21" xfId="0" applyFont="1" applyFill="1" applyBorder="1" applyAlignment="1">
      <alignment horizontal="center" wrapText="1"/>
    </xf>
    <xf numFmtId="0" fontId="17" fillId="14" borderId="53" xfId="0" applyFont="1" applyFill="1" applyBorder="1" applyAlignment="1">
      <alignment horizontal="center" wrapText="1"/>
    </xf>
    <xf numFmtId="0" fontId="17" fillId="14" borderId="61" xfId="0" applyFont="1" applyFill="1" applyBorder="1" applyAlignment="1">
      <alignment horizontal="center" wrapText="1"/>
    </xf>
    <xf numFmtId="0" fontId="17" fillId="17" borderId="55" xfId="0" applyFont="1" applyFill="1" applyBorder="1" applyAlignment="1">
      <alignment horizontal="center" textRotation="90" wrapText="1"/>
    </xf>
    <xf numFmtId="0" fontId="17" fillId="17" borderId="31" xfId="0" applyFont="1" applyFill="1" applyBorder="1" applyAlignment="1">
      <alignment horizontal="center"/>
    </xf>
    <xf numFmtId="0" fontId="17" fillId="17" borderId="41" xfId="0" applyFont="1" applyFill="1" applyBorder="1" applyAlignment="1">
      <alignment horizontal="center"/>
    </xf>
    <xf numFmtId="0" fontId="17" fillId="19" borderId="55" xfId="0" applyFont="1" applyFill="1" applyBorder="1" applyAlignment="1">
      <alignment textRotation="90" wrapText="1"/>
    </xf>
    <xf numFmtId="0" fontId="17" fillId="19" borderId="31" xfId="0" applyFont="1" applyFill="1" applyBorder="1" applyAlignment="1">
      <alignment textRotation="90" wrapText="1"/>
    </xf>
    <xf numFmtId="0" fontId="17" fillId="19" borderId="64" xfId="0" applyFont="1" applyFill="1" applyBorder="1" applyAlignment="1">
      <alignment textRotation="90" wrapText="1"/>
    </xf>
    <xf numFmtId="0" fontId="17" fillId="15" borderId="55" xfId="0" applyFont="1" applyFill="1" applyBorder="1" applyAlignment="1">
      <alignment textRotation="90" wrapText="1"/>
    </xf>
    <xf numFmtId="0" fontId="17" fillId="15" borderId="31" xfId="0" applyFont="1" applyFill="1" applyBorder="1" applyAlignment="1">
      <alignment textRotation="90" wrapText="1"/>
    </xf>
    <xf numFmtId="0" fontId="17" fillId="15" borderId="64" xfId="0" applyFont="1" applyFill="1" applyBorder="1" applyAlignment="1">
      <alignment textRotation="90" wrapText="1"/>
    </xf>
    <xf numFmtId="0" fontId="41" fillId="3" borderId="11" xfId="0" applyFont="1" applyFill="1" applyBorder="1" applyAlignment="1" applyProtection="1">
      <alignment horizontal="center"/>
      <protection hidden="1"/>
    </xf>
    <xf numFmtId="0" fontId="41" fillId="3" borderId="50" xfId="0" applyFont="1" applyFill="1" applyBorder="1" applyAlignment="1" applyProtection="1">
      <alignment horizontal="center"/>
      <protection hidden="1"/>
    </xf>
    <xf numFmtId="0" fontId="41" fillId="3" borderId="10" xfId="0" applyFont="1" applyFill="1" applyBorder="1" applyAlignment="1" applyProtection="1">
      <alignment horizontal="center"/>
      <protection hidden="1"/>
    </xf>
    <xf numFmtId="0" fontId="80" fillId="12" borderId="5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 applyProtection="1">
      <alignment horizontal="center" wrapText="1"/>
      <protection hidden="1"/>
    </xf>
    <xf numFmtId="0" fontId="33" fillId="0" borderId="50" xfId="0" applyFont="1" applyBorder="1" applyAlignment="1" applyProtection="1">
      <alignment wrapText="1"/>
      <protection hidden="1"/>
    </xf>
    <xf numFmtId="0" fontId="33" fillId="0" borderId="21" xfId="0" applyFont="1" applyBorder="1" applyAlignment="1" applyProtection="1">
      <alignment wrapText="1"/>
      <protection hidden="1"/>
    </xf>
    <xf numFmtId="0" fontId="33" fillId="0" borderId="53" xfId="0" applyFont="1" applyBorder="1" applyAlignment="1" applyProtection="1">
      <alignment wrapText="1"/>
      <protection hidden="1"/>
    </xf>
    <xf numFmtId="0" fontId="33" fillId="0" borderId="10" xfId="0" applyFont="1" applyBorder="1" applyAlignment="1" applyProtection="1">
      <alignment wrapText="1"/>
      <protection hidden="1"/>
    </xf>
    <xf numFmtId="0" fontId="33" fillId="0" borderId="61" xfId="0" applyFont="1" applyBorder="1" applyAlignment="1" applyProtection="1">
      <alignment wrapText="1"/>
      <protection hidden="1"/>
    </xf>
    <xf numFmtId="165" fontId="41" fillId="3" borderId="21" xfId="0" applyNumberFormat="1" applyFont="1" applyFill="1" applyBorder="1" applyAlignment="1" applyProtection="1">
      <alignment horizontal="center"/>
      <protection hidden="1"/>
    </xf>
    <xf numFmtId="165" fontId="41" fillId="3" borderId="53" xfId="0" applyNumberFormat="1" applyFont="1" applyFill="1" applyBorder="1" applyAlignment="1" applyProtection="1">
      <alignment horizontal="center"/>
      <protection hidden="1"/>
    </xf>
    <xf numFmtId="165" fontId="41" fillId="3" borderId="61" xfId="0" applyNumberFormat="1" applyFont="1" applyFill="1" applyBorder="1" applyAlignment="1" applyProtection="1">
      <alignment horizontal="center"/>
      <protection hidden="1"/>
    </xf>
    <xf numFmtId="0" fontId="10" fillId="0" borderId="55" xfId="0" applyFont="1" applyFill="1" applyBorder="1" applyAlignment="1">
      <alignment horizontal="center" vertical="center" textRotation="90"/>
    </xf>
    <xf numFmtId="0" fontId="10" fillId="0" borderId="31" xfId="0" applyFont="1" applyFill="1" applyBorder="1" applyAlignment="1">
      <alignment horizontal="center" vertical="center" textRotation="90"/>
    </xf>
    <xf numFmtId="0" fontId="10" fillId="0" borderId="64" xfId="0" applyFont="1" applyFill="1" applyBorder="1" applyAlignment="1">
      <alignment horizontal="center" vertical="center" textRotation="90"/>
    </xf>
    <xf numFmtId="0" fontId="8" fillId="7" borderId="55" xfId="0" applyFont="1" applyFill="1" applyBorder="1" applyAlignment="1">
      <alignment horizontal="center" vertical="center" textRotation="90"/>
    </xf>
    <xf numFmtId="0" fontId="8" fillId="7" borderId="31" xfId="0" applyFont="1" applyFill="1" applyBorder="1" applyAlignment="1">
      <alignment horizontal="center" vertical="center" textRotation="90"/>
    </xf>
    <xf numFmtId="0" fontId="8" fillId="7" borderId="64" xfId="0" applyFont="1" applyFill="1" applyBorder="1" applyAlignment="1">
      <alignment horizontal="center" vertical="center" textRotation="90"/>
    </xf>
    <xf numFmtId="0" fontId="8" fillId="18" borderId="55" xfId="0" applyFont="1" applyFill="1" applyBorder="1" applyAlignment="1">
      <alignment horizontal="center" vertical="center" textRotation="90"/>
    </xf>
    <xf numFmtId="0" fontId="8" fillId="18" borderId="31" xfId="0" applyFont="1" applyFill="1" applyBorder="1" applyAlignment="1">
      <alignment horizontal="center" vertical="center" textRotation="90"/>
    </xf>
    <xf numFmtId="0" fontId="8" fillId="18" borderId="64" xfId="0" applyFont="1" applyFill="1" applyBorder="1" applyAlignment="1">
      <alignment horizontal="center" vertical="center" textRotation="90"/>
    </xf>
    <xf numFmtId="0" fontId="10" fillId="7" borderId="22" xfId="0" applyFont="1" applyFill="1" applyBorder="1" applyAlignment="1">
      <alignment horizontal="center" vertical="center" textRotation="90"/>
    </xf>
    <xf numFmtId="0" fontId="10" fillId="7" borderId="32" xfId="0" applyFont="1" applyFill="1" applyBorder="1" applyAlignment="1">
      <alignment horizontal="center" vertical="center" textRotation="90"/>
    </xf>
    <xf numFmtId="0" fontId="10" fillId="7" borderId="63" xfId="0" applyFont="1" applyFill="1" applyBorder="1" applyAlignment="1">
      <alignment horizontal="center" vertical="center" textRotation="90"/>
    </xf>
    <xf numFmtId="0" fontId="10" fillId="7" borderId="55" xfId="0" applyFont="1" applyFill="1" applyBorder="1" applyAlignment="1">
      <alignment horizontal="center" vertical="center" textRotation="90"/>
    </xf>
    <xf numFmtId="0" fontId="10" fillId="7" borderId="31" xfId="0" applyFont="1" applyFill="1" applyBorder="1" applyAlignment="1">
      <alignment horizontal="center" vertical="center" textRotation="90"/>
    </xf>
    <xf numFmtId="0" fontId="10" fillId="7" borderId="64" xfId="0" applyFont="1" applyFill="1" applyBorder="1" applyAlignment="1">
      <alignment horizontal="center" vertical="center" textRotation="90"/>
    </xf>
    <xf numFmtId="0" fontId="33" fillId="0" borderId="24" xfId="0" applyFont="1" applyFill="1" applyBorder="1" applyAlignment="1">
      <alignment horizontal="center" wrapText="1"/>
    </xf>
    <xf numFmtId="0" fontId="10" fillId="18" borderId="55" xfId="0" applyFont="1" applyFill="1" applyBorder="1" applyAlignment="1">
      <alignment horizontal="center" vertical="center" textRotation="90"/>
    </xf>
    <xf numFmtId="0" fontId="10" fillId="18" borderId="31" xfId="0" applyFont="1" applyFill="1" applyBorder="1" applyAlignment="1">
      <alignment horizontal="center" vertical="center" textRotation="90"/>
    </xf>
    <xf numFmtId="0" fontId="10" fillId="18" borderId="64" xfId="0" applyFont="1" applyFill="1" applyBorder="1" applyAlignment="1">
      <alignment horizontal="center" vertical="center" textRotation="90"/>
    </xf>
    <xf numFmtId="0" fontId="10" fillId="19" borderId="55" xfId="0" applyFont="1" applyFill="1" applyBorder="1" applyAlignment="1">
      <alignment horizontal="center" vertical="center" textRotation="90"/>
    </xf>
    <xf numFmtId="0" fontId="10" fillId="19" borderId="31" xfId="0" applyFont="1" applyFill="1" applyBorder="1" applyAlignment="1">
      <alignment horizontal="center" vertical="center" textRotation="90"/>
    </xf>
    <xf numFmtId="0" fontId="10" fillId="19" borderId="64" xfId="0" applyFont="1" applyFill="1" applyBorder="1" applyAlignment="1">
      <alignment horizontal="center" vertical="center" textRotation="90"/>
    </xf>
    <xf numFmtId="0" fontId="10" fillId="5" borderId="22" xfId="0" applyFont="1" applyFill="1" applyBorder="1" applyAlignment="1">
      <alignment horizontal="center" wrapText="1"/>
    </xf>
    <xf numFmtId="0" fontId="10" fillId="5" borderId="23" xfId="0" applyFont="1" applyFill="1" applyBorder="1" applyAlignment="1">
      <alignment horizontal="center" wrapText="1"/>
    </xf>
    <xf numFmtId="0" fontId="10" fillId="5" borderId="32" xfId="0" applyFont="1" applyFill="1" applyBorder="1" applyAlignment="1">
      <alignment horizontal="center" wrapText="1"/>
    </xf>
    <xf numFmtId="0" fontId="10" fillId="5" borderId="45" xfId="0" applyFont="1" applyFill="1" applyBorder="1" applyAlignment="1">
      <alignment horizontal="center" wrapText="1"/>
    </xf>
    <xf numFmtId="0" fontId="10" fillId="5" borderId="24" xfId="0" applyFont="1" applyFill="1" applyBorder="1" applyAlignment="1">
      <alignment horizontal="center" wrapText="1"/>
    </xf>
    <xf numFmtId="0" fontId="10" fillId="5" borderId="0" xfId="0" applyFont="1" applyFill="1" applyBorder="1" applyAlignment="1">
      <alignment horizontal="center" wrapText="1"/>
    </xf>
    <xf numFmtId="0" fontId="11" fillId="14" borderId="89" xfId="0" applyFont="1" applyFill="1" applyBorder="1" applyAlignment="1">
      <alignment horizontal="center" vertical="center" textRotation="90" wrapText="1"/>
    </xf>
    <xf numFmtId="0" fontId="11" fillId="14" borderId="5" xfId="0" applyFont="1" applyFill="1" applyBorder="1" applyAlignment="1">
      <alignment horizontal="center" vertical="center" textRotation="90" wrapText="1"/>
    </xf>
    <xf numFmtId="0" fontId="11" fillId="14" borderId="15" xfId="0" applyFont="1" applyFill="1" applyBorder="1" applyAlignment="1">
      <alignment horizontal="center" vertical="center" textRotation="90" wrapText="1"/>
    </xf>
    <xf numFmtId="0" fontId="11" fillId="14" borderId="4" xfId="0" applyFont="1" applyFill="1" applyBorder="1" applyAlignment="1">
      <alignment horizontal="center" vertical="center" textRotation="90" wrapText="1"/>
    </xf>
    <xf numFmtId="0" fontId="10" fillId="0" borderId="55" xfId="0" applyFont="1" applyFill="1" applyBorder="1" applyAlignment="1">
      <alignment horizontal="center" vertical="center" textRotation="90" wrapText="1"/>
    </xf>
    <xf numFmtId="0" fontId="10" fillId="0" borderId="31" xfId="0" applyFont="1" applyFill="1" applyBorder="1" applyAlignment="1">
      <alignment wrapText="1"/>
    </xf>
    <xf numFmtId="0" fontId="10" fillId="0" borderId="64" xfId="0" applyFont="1" applyFill="1" applyBorder="1" applyAlignment="1">
      <alignment wrapText="1"/>
    </xf>
    <xf numFmtId="0" fontId="17" fillId="0" borderId="55" xfId="0" applyFont="1" applyFill="1" applyBorder="1" applyAlignment="1">
      <alignment horizontal="center" vertical="center" textRotation="90" wrapText="1"/>
    </xf>
    <xf numFmtId="0" fontId="17" fillId="0" borderId="31" xfId="0" applyFont="1" applyFill="1" applyBorder="1" applyAlignment="1">
      <alignment horizontal="center" textRotation="90" wrapText="1"/>
    </xf>
    <xf numFmtId="0" fontId="17" fillId="0" borderId="41" xfId="0" applyFont="1" applyFill="1" applyBorder="1" applyAlignment="1">
      <alignment horizontal="center" textRotation="90" wrapText="1"/>
    </xf>
    <xf numFmtId="0" fontId="17" fillId="0" borderId="55" xfId="0" applyFont="1" applyBorder="1" applyAlignment="1">
      <alignment horizontal="center" vertical="center" textRotation="90" wrapText="1"/>
    </xf>
    <xf numFmtId="0" fontId="17" fillId="0" borderId="31" xfId="0" applyFont="1" applyBorder="1" applyAlignment="1">
      <alignment horizontal="center" vertical="center" textRotation="90" wrapText="1"/>
    </xf>
    <xf numFmtId="0" fontId="17" fillId="0" borderId="31" xfId="0" applyFont="1" applyBorder="1" applyAlignment="1">
      <alignment horizontal="center" textRotation="90" wrapText="1"/>
    </xf>
    <xf numFmtId="0" fontId="17" fillId="0" borderId="64" xfId="0" applyFont="1" applyBorder="1" applyAlignment="1">
      <alignment horizontal="center" textRotation="90" wrapText="1"/>
    </xf>
    <xf numFmtId="0" fontId="9" fillId="18" borderId="55" xfId="0" applyFont="1" applyFill="1" applyBorder="1" applyAlignment="1">
      <alignment horizontal="center" vertical="center" textRotation="90"/>
    </xf>
    <xf numFmtId="0" fontId="9" fillId="18" borderId="31" xfId="0" applyFont="1" applyFill="1" applyBorder="1" applyAlignment="1">
      <alignment horizontal="center" vertical="center" textRotation="90"/>
    </xf>
    <xf numFmtId="0" fontId="9" fillId="18" borderId="64" xfId="0" applyFont="1" applyFill="1" applyBorder="1" applyAlignment="1">
      <alignment horizontal="center" vertical="center" textRotation="90"/>
    </xf>
    <xf numFmtId="0" fontId="9" fillId="0" borderId="55" xfId="0" applyFont="1" applyFill="1" applyBorder="1" applyAlignment="1">
      <alignment horizontal="center" vertical="center" textRotation="90"/>
    </xf>
    <xf numFmtId="0" fontId="9" fillId="0" borderId="31" xfId="0" applyFont="1" applyFill="1" applyBorder="1" applyAlignment="1">
      <alignment horizontal="center" vertical="center" textRotation="90"/>
    </xf>
    <xf numFmtId="0" fontId="9" fillId="0" borderId="64" xfId="0" applyFont="1" applyFill="1" applyBorder="1" applyAlignment="1">
      <alignment horizontal="center" vertical="center" textRotation="90"/>
    </xf>
    <xf numFmtId="0" fontId="9" fillId="0" borderId="55" xfId="0" applyFont="1" applyFill="1" applyBorder="1" applyAlignment="1">
      <alignment horizontal="center" vertical="center" textRotation="90" wrapText="1"/>
    </xf>
    <xf numFmtId="0" fontId="9" fillId="0" borderId="31" xfId="0" applyFont="1" applyFill="1" applyBorder="1" applyAlignment="1">
      <alignment horizontal="center" vertical="center" textRotation="90" wrapText="1"/>
    </xf>
    <xf numFmtId="0" fontId="9" fillId="0" borderId="64" xfId="0" applyFont="1" applyFill="1" applyBorder="1" applyAlignment="1">
      <alignment horizontal="center" vertical="center" textRotation="90" wrapText="1"/>
    </xf>
    <xf numFmtId="0" fontId="9" fillId="7" borderId="55" xfId="0" applyFont="1" applyFill="1" applyBorder="1" applyAlignment="1">
      <alignment horizontal="center" vertical="center" textRotation="90"/>
    </xf>
    <xf numFmtId="0" fontId="9" fillId="7" borderId="31" xfId="0" applyFont="1" applyFill="1" applyBorder="1" applyAlignment="1">
      <alignment horizontal="center" vertical="center" textRotation="90"/>
    </xf>
    <xf numFmtId="0" fontId="9" fillId="7" borderId="64" xfId="0" applyFont="1" applyFill="1" applyBorder="1" applyAlignment="1">
      <alignment horizontal="center" vertical="center" textRotation="90"/>
    </xf>
    <xf numFmtId="0" fontId="9" fillId="5" borderId="22" xfId="0" applyFont="1" applyFill="1" applyBorder="1" applyAlignment="1">
      <alignment horizontal="center" wrapText="1"/>
    </xf>
    <xf numFmtId="0" fontId="9" fillId="5" borderId="23" xfId="0" applyFont="1" applyFill="1" applyBorder="1" applyAlignment="1">
      <alignment horizontal="center" wrapText="1"/>
    </xf>
    <xf numFmtId="0" fontId="9" fillId="5" borderId="32" xfId="0" applyFont="1" applyFill="1" applyBorder="1" applyAlignment="1">
      <alignment horizontal="center" wrapText="1"/>
    </xf>
    <xf numFmtId="0" fontId="9" fillId="5" borderId="45" xfId="0" applyFont="1" applyFill="1" applyBorder="1" applyAlignment="1">
      <alignment horizontal="center" wrapText="1"/>
    </xf>
    <xf numFmtId="0" fontId="9" fillId="5" borderId="63" xfId="0" applyFont="1" applyFill="1" applyBorder="1" applyAlignment="1">
      <alignment horizontal="center" wrapText="1"/>
    </xf>
    <xf numFmtId="0" fontId="9" fillId="5" borderId="33" xfId="0" applyFont="1" applyFill="1" applyBorder="1" applyAlignment="1">
      <alignment horizontal="center" wrapText="1"/>
    </xf>
    <xf numFmtId="0" fontId="79" fillId="11" borderId="88" xfId="0" applyFont="1" applyFill="1" applyBorder="1" applyAlignment="1">
      <alignment horizontal="center" vertical="center" textRotation="90" wrapText="1"/>
    </xf>
    <xf numFmtId="0" fontId="79" fillId="11" borderId="3" xfId="0" applyFont="1" applyFill="1" applyBorder="1" applyAlignment="1">
      <alignment horizontal="center" vertical="center" textRotation="90" wrapText="1"/>
    </xf>
    <xf numFmtId="0" fontId="79" fillId="11" borderId="44" xfId="0" applyFont="1" applyFill="1" applyBorder="1" applyAlignment="1">
      <alignment horizontal="center" vertical="center" textRotation="90" wrapText="1"/>
    </xf>
    <xf numFmtId="0" fontId="79" fillId="11" borderId="78" xfId="0" applyFont="1" applyFill="1" applyBorder="1" applyAlignment="1">
      <alignment horizontal="center" vertical="center" textRotation="90" wrapText="1"/>
    </xf>
    <xf numFmtId="0" fontId="79" fillId="11" borderId="92" xfId="0" applyFont="1" applyFill="1" applyBorder="1" applyAlignment="1">
      <alignment horizontal="center" vertical="center" wrapText="1"/>
    </xf>
    <xf numFmtId="0" fontId="79" fillId="11" borderId="54" xfId="0" applyFont="1" applyFill="1" applyBorder="1" applyAlignment="1">
      <alignment horizontal="center" vertical="center" wrapText="1"/>
    </xf>
    <xf numFmtId="0" fontId="79" fillId="11" borderId="88" xfId="0" applyFont="1" applyFill="1" applyBorder="1" applyAlignment="1">
      <alignment horizontal="center" vertical="center" textRotation="90"/>
    </xf>
    <xf numFmtId="0" fontId="79" fillId="11" borderId="3" xfId="0" applyFont="1" applyFill="1" applyBorder="1" applyAlignment="1">
      <alignment horizontal="center" vertical="center" textRotation="90"/>
    </xf>
    <xf numFmtId="0" fontId="79" fillId="11" borderId="44" xfId="0" applyFont="1" applyFill="1" applyBorder="1" applyAlignment="1">
      <alignment horizontal="center" vertical="center" textRotation="90"/>
    </xf>
    <xf numFmtId="0" fontId="79" fillId="11" borderId="6" xfId="0" applyFont="1" applyFill="1" applyBorder="1" applyAlignment="1">
      <alignment horizontal="center" vertical="center" wrapText="1"/>
    </xf>
    <xf numFmtId="0" fontId="79" fillId="11" borderId="3" xfId="0" applyFont="1" applyFill="1" applyBorder="1" applyAlignment="1">
      <alignment horizontal="center" vertical="center" wrapText="1"/>
    </xf>
    <xf numFmtId="0" fontId="79" fillId="11" borderId="10" xfId="0" applyFont="1" applyFill="1" applyBorder="1" applyAlignment="1">
      <alignment horizontal="center" vertical="center" wrapText="1"/>
    </xf>
    <xf numFmtId="0" fontId="79" fillId="11" borderId="44" xfId="0" applyFont="1" applyFill="1" applyBorder="1" applyAlignment="1">
      <alignment horizontal="center" vertical="center" wrapText="1"/>
    </xf>
    <xf numFmtId="0" fontId="11" fillId="10" borderId="7" xfId="0" applyFont="1" applyFill="1" applyBorder="1" applyAlignment="1" applyProtection="1">
      <alignment horizontal="left" vertical="center" wrapText="1"/>
      <protection locked="0"/>
    </xf>
    <xf numFmtId="0" fontId="11" fillId="10" borderId="43" xfId="0" applyFont="1" applyFill="1" applyBorder="1" applyAlignment="1" applyProtection="1">
      <alignment horizontal="left" vertical="center" wrapText="1"/>
      <protection locked="0"/>
    </xf>
    <xf numFmtId="0" fontId="11" fillId="10" borderId="6" xfId="0" applyFont="1" applyFill="1" applyBorder="1" applyAlignment="1" applyProtection="1">
      <alignment horizontal="left" vertical="center" wrapText="1"/>
      <protection locked="0"/>
    </xf>
    <xf numFmtId="0" fontId="71" fillId="12" borderId="50" xfId="0" applyFont="1" applyFill="1" applyBorder="1" applyAlignment="1">
      <alignment horizontal="center" vertical="center" wrapText="1"/>
    </xf>
    <xf numFmtId="0" fontId="71" fillId="12" borderId="0" xfId="0" applyFont="1" applyFill="1" applyBorder="1" applyAlignment="1">
      <alignment horizontal="center" vertical="center" wrapText="1"/>
    </xf>
    <xf numFmtId="0" fontId="41" fillId="17" borderId="7" xfId="0" applyFont="1" applyFill="1" applyBorder="1" applyAlignment="1" applyProtection="1">
      <alignment horizontal="center"/>
    </xf>
    <xf numFmtId="0" fontId="33" fillId="17" borderId="6" xfId="0" applyFont="1" applyFill="1" applyBorder="1" applyAlignment="1" applyProtection="1"/>
    <xf numFmtId="0" fontId="33" fillId="9" borderId="50" xfId="0" applyFont="1" applyFill="1" applyBorder="1" applyAlignment="1">
      <alignment horizontal="center"/>
    </xf>
    <xf numFmtId="9" fontId="41" fillId="17" borderId="7" xfId="1" applyFont="1" applyFill="1" applyBorder="1" applyAlignment="1" applyProtection="1">
      <alignment horizontal="center"/>
    </xf>
    <xf numFmtId="9" fontId="33" fillId="17" borderId="6" xfId="1" applyFont="1" applyFill="1" applyBorder="1" applyAlignment="1" applyProtection="1"/>
    <xf numFmtId="0" fontId="17" fillId="17" borderId="3" xfId="0" applyFont="1" applyFill="1" applyBorder="1" applyAlignment="1" applyProtection="1">
      <alignment horizontal="center"/>
    </xf>
    <xf numFmtId="0" fontId="71" fillId="12" borderId="21" xfId="0" applyFont="1" applyFill="1" applyBorder="1" applyAlignment="1">
      <alignment horizontal="center" vertical="center" wrapText="1"/>
    </xf>
    <xf numFmtId="0" fontId="71" fillId="12" borderId="53" xfId="0" applyFont="1" applyFill="1" applyBorder="1" applyAlignment="1">
      <alignment horizontal="center" vertical="center" wrapText="1"/>
    </xf>
    <xf numFmtId="0" fontId="11" fillId="10" borderId="7" xfId="0" applyFont="1" applyFill="1" applyBorder="1" applyAlignment="1" applyProtection="1">
      <alignment horizontal="left" vertical="center"/>
      <protection locked="0"/>
    </xf>
    <xf numFmtId="0" fontId="11" fillId="10" borderId="43" xfId="0" applyFont="1" applyFill="1" applyBorder="1" applyAlignment="1" applyProtection="1">
      <alignment horizontal="left" vertical="center"/>
      <protection locked="0"/>
    </xf>
    <xf numFmtId="0" fontId="11" fillId="10" borderId="6" xfId="0" applyFont="1" applyFill="1" applyBorder="1" applyAlignment="1" applyProtection="1">
      <alignment horizontal="left" vertical="center"/>
      <protection locked="0"/>
    </xf>
    <xf numFmtId="0" fontId="11" fillId="10" borderId="7" xfId="0" applyFont="1" applyFill="1" applyBorder="1" applyAlignment="1" applyProtection="1">
      <alignment horizontal="left"/>
      <protection locked="0"/>
    </xf>
    <xf numFmtId="0" fontId="11" fillId="10" borderId="43" xfId="0" applyFont="1" applyFill="1" applyBorder="1" applyAlignment="1" applyProtection="1">
      <alignment horizontal="left"/>
      <protection locked="0"/>
    </xf>
    <xf numFmtId="0" fontId="11" fillId="10" borderId="6" xfId="0" applyFont="1" applyFill="1" applyBorder="1" applyAlignment="1" applyProtection="1">
      <alignment horizontal="left"/>
      <protection locked="0"/>
    </xf>
    <xf numFmtId="0" fontId="92" fillId="38" borderId="0" xfId="0" applyFont="1" applyFill="1" applyAlignment="1">
      <alignment horizontal="center" vertical="center"/>
    </xf>
    <xf numFmtId="0" fontId="93" fillId="39" borderId="27" xfId="0" applyFont="1" applyFill="1" applyBorder="1" applyAlignment="1">
      <alignment horizontal="center" vertical="top" wrapText="1"/>
    </xf>
    <xf numFmtId="0" fontId="79" fillId="11" borderId="55" xfId="0" applyFont="1" applyFill="1" applyBorder="1" applyAlignment="1">
      <alignment horizontal="center" vertical="center" textRotation="90"/>
    </xf>
    <xf numFmtId="0" fontId="79" fillId="11" borderId="31" xfId="0" applyFont="1" applyFill="1" applyBorder="1" applyAlignment="1">
      <alignment horizontal="center" vertical="center" textRotation="90"/>
    </xf>
    <xf numFmtId="0" fontId="79" fillId="11" borderId="64" xfId="0" applyFont="1" applyFill="1" applyBorder="1" applyAlignment="1">
      <alignment horizontal="center" vertical="center" textRotation="90"/>
    </xf>
    <xf numFmtId="0" fontId="46" fillId="5" borderId="44" xfId="0" applyFont="1" applyFill="1" applyBorder="1" applyAlignment="1" applyProtection="1">
      <alignment textRotation="90" wrapText="1"/>
      <protection hidden="1"/>
    </xf>
    <xf numFmtId="0" fontId="33" fillId="5" borderId="90" xfId="0" applyFont="1" applyFill="1" applyBorder="1" applyAlignment="1" applyProtection="1">
      <protection hidden="1"/>
    </xf>
    <xf numFmtId="0" fontId="33" fillId="5" borderId="34" xfId="0" applyFont="1" applyFill="1" applyBorder="1" applyAlignment="1" applyProtection="1">
      <protection hidden="1"/>
    </xf>
    <xf numFmtId="0" fontId="46" fillId="0" borderId="11" xfId="0" applyFont="1" applyBorder="1" applyAlignment="1" applyProtection="1">
      <alignment textRotation="90" wrapText="1"/>
      <protection hidden="1"/>
    </xf>
    <xf numFmtId="0" fontId="33" fillId="0" borderId="20" xfId="0" applyFont="1" applyBorder="1" applyAlignment="1" applyProtection="1">
      <protection hidden="1"/>
    </xf>
    <xf numFmtId="0" fontId="33" fillId="0" borderId="21" xfId="0" applyFont="1" applyBorder="1" applyAlignment="1" applyProtection="1">
      <protection hidden="1"/>
    </xf>
    <xf numFmtId="0" fontId="79" fillId="11" borderId="15" xfId="0" applyFont="1" applyFill="1" applyBorder="1" applyAlignment="1">
      <alignment horizontal="center" vertical="center" textRotation="90"/>
    </xf>
    <xf numFmtId="0" fontId="79" fillId="11" borderId="4" xfId="0" applyFont="1" applyFill="1" applyBorder="1" applyAlignment="1">
      <alignment horizontal="center" vertical="center" textRotation="90"/>
    </xf>
    <xf numFmtId="0" fontId="79" fillId="11" borderId="8" xfId="0" applyFont="1" applyFill="1" applyBorder="1" applyAlignment="1">
      <alignment horizontal="center" vertical="center" textRotation="90"/>
    </xf>
    <xf numFmtId="0" fontId="79" fillId="11" borderId="24" xfId="0" applyFont="1" applyFill="1" applyBorder="1" applyAlignment="1">
      <alignment horizontal="center" vertical="center" textRotation="90"/>
    </xf>
    <xf numFmtId="0" fontId="79" fillId="11" borderId="0" xfId="0" applyFont="1" applyFill="1" applyBorder="1" applyAlignment="1">
      <alignment horizontal="center" vertical="center" textRotation="90"/>
    </xf>
    <xf numFmtId="0" fontId="79" fillId="11" borderId="53" xfId="0" applyFont="1" applyFill="1" applyBorder="1" applyAlignment="1">
      <alignment horizontal="center" vertical="center" textRotation="90"/>
    </xf>
    <xf numFmtId="0" fontId="79" fillId="11" borderId="22" xfId="0" applyFont="1" applyFill="1" applyBorder="1" applyAlignment="1">
      <alignment horizontal="center" vertical="center" textRotation="90"/>
    </xf>
    <xf numFmtId="0" fontId="79" fillId="11" borderId="32" xfId="0" applyFont="1" applyFill="1" applyBorder="1" applyAlignment="1">
      <alignment horizontal="center" vertical="center" textRotation="90"/>
    </xf>
    <xf numFmtId="0" fontId="79" fillId="11" borderId="63" xfId="0" applyFont="1" applyFill="1" applyBorder="1" applyAlignment="1">
      <alignment horizontal="center" vertical="center" textRotation="90"/>
    </xf>
    <xf numFmtId="164" fontId="79" fillId="11" borderId="89" xfId="0" applyNumberFormat="1" applyFont="1" applyFill="1" applyBorder="1" applyAlignment="1">
      <alignment horizontal="center" vertical="center" textRotation="90"/>
    </xf>
    <xf numFmtId="0" fontId="79" fillId="11" borderId="5" xfId="0" applyFont="1" applyFill="1" applyBorder="1" applyAlignment="1">
      <alignment horizontal="center" vertical="center"/>
    </xf>
    <xf numFmtId="0" fontId="79" fillId="11" borderId="76" xfId="0" applyFont="1" applyFill="1" applyBorder="1" applyAlignment="1">
      <alignment horizontal="center" vertical="center" textRotation="90" wrapText="1"/>
    </xf>
    <xf numFmtId="0" fontId="79" fillId="11" borderId="13" xfId="0" applyFont="1" applyFill="1" applyBorder="1" applyAlignment="1">
      <alignment horizontal="center" vertical="center" wrapText="1"/>
    </xf>
    <xf numFmtId="0" fontId="79" fillId="11" borderId="12" xfId="0" applyFont="1" applyFill="1" applyBorder="1" applyAlignment="1">
      <alignment horizontal="center" vertical="center" wrapText="1"/>
    </xf>
    <xf numFmtId="0" fontId="17" fillId="6" borderId="55" xfId="0" applyFont="1" applyFill="1" applyBorder="1" applyAlignment="1">
      <alignment horizontal="center" textRotation="90" wrapText="1"/>
    </xf>
    <xf numFmtId="0" fontId="9" fillId="19" borderId="55" xfId="0" applyFont="1" applyFill="1" applyBorder="1" applyAlignment="1">
      <alignment horizontal="center" vertical="center" textRotation="90"/>
    </xf>
    <xf numFmtId="0" fontId="9" fillId="19" borderId="31" xfId="0" applyFont="1" applyFill="1" applyBorder="1" applyAlignment="1">
      <alignment horizontal="center" vertical="center" textRotation="90"/>
    </xf>
    <xf numFmtId="0" fontId="9" fillId="19" borderId="64" xfId="0" applyFont="1" applyFill="1" applyBorder="1" applyAlignment="1">
      <alignment horizontal="center" vertical="center" textRotation="90"/>
    </xf>
    <xf numFmtId="0" fontId="9" fillId="6" borderId="24" xfId="0" applyFont="1" applyFill="1" applyBorder="1" applyAlignment="1">
      <alignment horizontal="center"/>
    </xf>
    <xf numFmtId="0" fontId="17" fillId="0" borderId="24" xfId="0" applyFont="1" applyBorder="1" applyAlignment="1">
      <alignment horizontal="center"/>
    </xf>
    <xf numFmtId="0" fontId="17" fillId="0" borderId="63" xfId="0" applyFont="1" applyBorder="1" applyAlignment="1">
      <alignment horizontal="center"/>
    </xf>
    <xf numFmtId="0" fontId="17" fillId="0" borderId="53" xfId="0" applyFont="1" applyBorder="1" applyAlignment="1">
      <alignment horizontal="center"/>
    </xf>
    <xf numFmtId="0" fontId="74" fillId="11" borderId="2" xfId="0" applyFont="1" applyFill="1" applyBorder="1" applyAlignment="1">
      <alignment horizontal="center"/>
    </xf>
    <xf numFmtId="0" fontId="71" fillId="11" borderId="1" xfId="0" applyFont="1" applyFill="1" applyBorder="1" applyAlignment="1"/>
    <xf numFmtId="0" fontId="34" fillId="0" borderId="44" xfId="0" applyFont="1" applyFill="1" applyBorder="1" applyAlignment="1" applyProtection="1">
      <alignment horizontal="center" wrapText="1"/>
      <protection hidden="1"/>
    </xf>
    <xf numFmtId="0" fontId="34" fillId="0" borderId="34" xfId="0" applyFont="1" applyFill="1" applyBorder="1" applyAlignment="1" applyProtection="1">
      <alignment horizontal="center" wrapText="1"/>
      <protection hidden="1"/>
    </xf>
    <xf numFmtId="0" fontId="17" fillId="15" borderId="7" xfId="0" applyFont="1" applyFill="1" applyBorder="1" applyAlignment="1" applyProtection="1">
      <alignment horizontal="center"/>
    </xf>
    <xf numFmtId="0" fontId="17" fillId="15" borderId="6" xfId="0" applyFont="1" applyFill="1" applyBorder="1" applyAlignment="1" applyProtection="1"/>
    <xf numFmtId="0" fontId="27" fillId="10" borderId="7" xfId="0" applyFont="1" applyFill="1" applyBorder="1" applyAlignment="1" applyProtection="1">
      <alignment horizontal="center" vertical="center"/>
      <protection locked="0"/>
    </xf>
    <xf numFmtId="0" fontId="27" fillId="10" borderId="6" xfId="0" applyFont="1" applyFill="1" applyBorder="1" applyAlignment="1" applyProtection="1">
      <alignment vertical="center"/>
      <protection locked="0"/>
    </xf>
    <xf numFmtId="0" fontId="9" fillId="13" borderId="24" xfId="0" applyFont="1" applyFill="1" applyBorder="1" applyAlignment="1">
      <alignment horizontal="center"/>
    </xf>
    <xf numFmtId="0" fontId="17" fillId="13" borderId="33" xfId="0" applyFont="1" applyFill="1" applyBorder="1" applyAlignment="1"/>
    <xf numFmtId="0" fontId="17" fillId="13" borderId="55" xfId="0" applyFont="1" applyFill="1" applyBorder="1" applyAlignment="1">
      <alignment horizontal="center" textRotation="90" wrapText="1"/>
    </xf>
    <xf numFmtId="0" fontId="11" fillId="14" borderId="88" xfId="0" applyFont="1" applyFill="1" applyBorder="1" applyAlignment="1">
      <alignment horizontal="center" vertical="center" textRotation="90" wrapText="1"/>
    </xf>
    <xf numFmtId="0" fontId="11" fillId="14" borderId="3" xfId="0" applyFont="1" applyFill="1" applyBorder="1" applyAlignment="1">
      <alignment horizontal="center" vertical="center" textRotation="90"/>
    </xf>
    <xf numFmtId="0" fontId="11" fillId="14" borderId="15" xfId="0" applyFont="1" applyFill="1" applyBorder="1" applyAlignment="1">
      <alignment horizontal="center" vertical="center" textRotation="90"/>
    </xf>
    <xf numFmtId="0" fontId="11" fillId="14" borderId="4" xfId="0" applyFont="1" applyFill="1" applyBorder="1" applyAlignment="1">
      <alignment horizontal="center" vertical="center" textRotation="90"/>
    </xf>
    <xf numFmtId="0" fontId="79" fillId="11" borderId="89" xfId="0" applyFont="1" applyFill="1" applyBorder="1" applyAlignment="1">
      <alignment horizontal="center" vertical="center" textRotation="90" wrapText="1"/>
    </xf>
    <xf numFmtId="0" fontId="79" fillId="11" borderId="5" xfId="0" applyFont="1" applyFill="1" applyBorder="1" applyAlignment="1">
      <alignment horizontal="center" vertical="center" textRotation="90" wrapText="1"/>
    </xf>
    <xf numFmtId="0" fontId="79" fillId="11" borderId="9" xfId="0" applyFont="1" applyFill="1" applyBorder="1" applyAlignment="1">
      <alignment horizontal="center" vertical="center" textRotation="90" wrapText="1"/>
    </xf>
    <xf numFmtId="0" fontId="75" fillId="9" borderId="27" xfId="0" applyFont="1" applyFill="1" applyBorder="1" applyAlignment="1">
      <alignment horizontal="left" vertical="top" wrapText="1"/>
    </xf>
    <xf numFmtId="0" fontId="17" fillId="13" borderId="55" xfId="0" applyFont="1" applyFill="1" applyBorder="1" applyAlignment="1">
      <alignment horizontal="center" vertical="center" textRotation="90" wrapText="1"/>
    </xf>
    <xf numFmtId="0" fontId="17" fillId="13" borderId="31" xfId="0" applyFont="1" applyFill="1" applyBorder="1" applyAlignment="1">
      <alignment horizontal="center" vertical="center" textRotation="90" wrapText="1"/>
    </xf>
    <xf numFmtId="0" fontId="17" fillId="13" borderId="31" xfId="0" applyFont="1" applyFill="1" applyBorder="1" applyAlignment="1">
      <alignment horizontal="center" textRotation="90" wrapText="1"/>
    </xf>
    <xf numFmtId="0" fontId="17" fillId="13" borderId="64" xfId="0" applyFont="1" applyFill="1" applyBorder="1" applyAlignment="1">
      <alignment horizontal="center" textRotation="90" wrapText="1"/>
    </xf>
    <xf numFmtId="0" fontId="17" fillId="0" borderId="24" xfId="0" applyFont="1" applyFill="1" applyBorder="1" applyAlignment="1">
      <alignment horizontal="center" wrapText="1"/>
    </xf>
    <xf numFmtId="0" fontId="17" fillId="0" borderId="23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28" fillId="12" borderId="7" xfId="0" applyFont="1" applyFill="1" applyBorder="1" applyAlignment="1">
      <alignment horizontal="left" vertical="center" wrapText="1"/>
    </xf>
    <xf numFmtId="0" fontId="29" fillId="12" borderId="43" xfId="0" applyFont="1" applyFill="1" applyBorder="1" applyAlignment="1">
      <alignment horizontal="left" vertical="center" wrapText="1"/>
    </xf>
    <xf numFmtId="0" fontId="29" fillId="12" borderId="6" xfId="0" applyFont="1" applyFill="1" applyBorder="1" applyAlignment="1">
      <alignment horizontal="left" vertical="center" wrapText="1"/>
    </xf>
    <xf numFmtId="0" fontId="79" fillId="11" borderId="55" xfId="0" applyFont="1" applyFill="1" applyBorder="1" applyAlignment="1">
      <alignment horizontal="left" vertical="center"/>
    </xf>
    <xf numFmtId="0" fontId="79" fillId="11" borderId="31" xfId="0" applyFont="1" applyFill="1" applyBorder="1" applyAlignment="1">
      <alignment horizontal="left" vertical="center"/>
    </xf>
    <xf numFmtId="0" fontId="79" fillId="11" borderId="64" xfId="0" applyFont="1" applyFill="1" applyBorder="1" applyAlignment="1">
      <alignment horizontal="left" vertical="center"/>
    </xf>
    <xf numFmtId="0" fontId="79" fillId="11" borderId="22" xfId="0" applyFont="1" applyFill="1" applyBorder="1" applyAlignment="1">
      <alignment horizontal="center" vertical="center" textRotation="90" wrapText="1"/>
    </xf>
    <xf numFmtId="0" fontId="11" fillId="10" borderId="7" xfId="0" applyFont="1" applyFill="1" applyBorder="1" applyAlignment="1" applyProtection="1">
      <alignment horizontal="left" wrapText="1"/>
      <protection locked="0"/>
    </xf>
    <xf numFmtId="0" fontId="11" fillId="10" borderId="43" xfId="0" applyFont="1" applyFill="1" applyBorder="1" applyAlignment="1" applyProtection="1">
      <alignment wrapText="1"/>
      <protection locked="0"/>
    </xf>
    <xf numFmtId="0" fontId="11" fillId="10" borderId="6" xfId="0" applyFont="1" applyFill="1" applyBorder="1" applyAlignment="1" applyProtection="1">
      <alignment wrapText="1"/>
      <protection locked="0"/>
    </xf>
    <xf numFmtId="0" fontId="71" fillId="11" borderId="75" xfId="0" applyFont="1" applyFill="1" applyBorder="1" applyAlignment="1"/>
    <xf numFmtId="0" fontId="71" fillId="12" borderId="11" xfId="0" applyFont="1" applyFill="1" applyBorder="1" applyAlignment="1">
      <alignment horizontal="center" vertical="center" wrapText="1"/>
    </xf>
    <xf numFmtId="0" fontId="71" fillId="12" borderId="10" xfId="0" applyFont="1" applyFill="1" applyBorder="1" applyAlignment="1">
      <alignment horizontal="center" vertical="center" wrapText="1"/>
    </xf>
    <xf numFmtId="0" fontId="71" fillId="12" borderId="20" xfId="0" applyFont="1" applyFill="1" applyBorder="1" applyAlignment="1">
      <alignment horizontal="center" vertical="center" wrapText="1"/>
    </xf>
    <xf numFmtId="0" fontId="71" fillId="12" borderId="57" xfId="0" applyFont="1" applyFill="1" applyBorder="1" applyAlignment="1">
      <alignment horizontal="center" vertical="center" wrapText="1"/>
    </xf>
    <xf numFmtId="0" fontId="71" fillId="12" borderId="61" xfId="0" applyFont="1" applyFill="1" applyBorder="1" applyAlignment="1">
      <alignment horizontal="center" vertical="center" wrapText="1"/>
    </xf>
    <xf numFmtId="0" fontId="21" fillId="12" borderId="7" xfId="0" applyFont="1" applyFill="1" applyBorder="1" applyAlignment="1">
      <alignment horizontal="center" wrapText="1"/>
    </xf>
    <xf numFmtId="0" fontId="0" fillId="12" borderId="43" xfId="0" applyFill="1" applyBorder="1" applyAlignment="1">
      <alignment horizontal="center" wrapText="1"/>
    </xf>
    <xf numFmtId="0" fontId="10" fillId="3" borderId="7" xfId="0" applyFont="1" applyFill="1" applyBorder="1" applyAlignment="1" applyProtection="1">
      <alignment horizontal="left"/>
    </xf>
    <xf numFmtId="0" fontId="0" fillId="3" borderId="43" xfId="0" applyFill="1" applyBorder="1" applyAlignment="1" applyProtection="1"/>
    <xf numFmtId="0" fontId="0" fillId="3" borderId="6" xfId="0" applyFill="1" applyBorder="1" applyAlignment="1" applyProtection="1"/>
    <xf numFmtId="0" fontId="10" fillId="0" borderId="0" xfId="0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89" fillId="5" borderId="77" xfId="0" applyFont="1" applyFill="1" applyBorder="1" applyAlignment="1">
      <alignment horizontal="center" vertical="center" textRotation="90" wrapText="1"/>
    </xf>
    <xf numFmtId="0" fontId="89" fillId="5" borderId="90" xfId="0" applyFont="1" applyFill="1" applyBorder="1" applyAlignment="1">
      <alignment horizontal="center" vertical="center" wrapText="1"/>
    </xf>
    <xf numFmtId="0" fontId="23" fillId="5" borderId="22" xfId="0" applyFont="1" applyFill="1" applyBorder="1" applyAlignment="1">
      <alignment horizontal="center" vertical="center" textRotation="90" wrapText="1"/>
    </xf>
    <xf numFmtId="0" fontId="23" fillId="5" borderId="32" xfId="0" applyFont="1" applyFill="1" applyBorder="1" applyAlignment="1">
      <alignment horizontal="center" vertical="center" textRotation="90" wrapText="1"/>
    </xf>
    <xf numFmtId="0" fontId="23" fillId="5" borderId="26" xfId="0" applyFont="1" applyFill="1" applyBorder="1" applyAlignment="1">
      <alignment horizontal="center" vertical="center" textRotation="90" wrapText="1"/>
    </xf>
    <xf numFmtId="0" fontId="89" fillId="6" borderId="15" xfId="0" applyFont="1" applyFill="1" applyBorder="1" applyAlignment="1">
      <alignment horizontal="center" vertical="center" textRotation="90" wrapText="1"/>
    </xf>
    <xf numFmtId="0" fontId="89" fillId="6" borderId="4" xfId="0" applyFont="1" applyFill="1" applyBorder="1" applyAlignment="1">
      <alignment horizontal="center" vertical="center" textRotation="90" wrapText="1"/>
    </xf>
    <xf numFmtId="0" fontId="89" fillId="6" borderId="8" xfId="0" applyFont="1" applyFill="1" applyBorder="1" applyAlignment="1">
      <alignment horizontal="center" vertical="center" textRotation="90" wrapText="1"/>
    </xf>
    <xf numFmtId="0" fontId="89" fillId="6" borderId="88" xfId="0" applyFont="1" applyFill="1" applyBorder="1" applyAlignment="1">
      <alignment horizontal="center" vertical="center" textRotation="90" wrapText="1"/>
    </xf>
    <xf numFmtId="0" fontId="89" fillId="6" borderId="3" xfId="0" applyFont="1" applyFill="1" applyBorder="1" applyAlignment="1">
      <alignment horizontal="center" vertical="center" textRotation="90" wrapText="1"/>
    </xf>
    <xf numFmtId="0" fontId="89" fillId="6" borderId="44" xfId="0" applyFont="1" applyFill="1" applyBorder="1" applyAlignment="1">
      <alignment horizontal="center" vertical="center" textRotation="90" wrapText="1"/>
    </xf>
    <xf numFmtId="0" fontId="89" fillId="5" borderId="94" xfId="0" applyFont="1" applyFill="1" applyBorder="1" applyAlignment="1" applyProtection="1">
      <alignment horizontal="center" vertical="center" textRotation="90" wrapText="1"/>
      <protection hidden="1"/>
    </xf>
    <xf numFmtId="0" fontId="89" fillId="5" borderId="6" xfId="0" applyFont="1" applyFill="1" applyBorder="1" applyAlignment="1" applyProtection="1">
      <alignment horizontal="center" vertical="center" wrapText="1"/>
      <protection hidden="1"/>
    </xf>
    <xf numFmtId="0" fontId="89" fillId="5" borderId="10" xfId="0" applyFont="1" applyFill="1" applyBorder="1" applyAlignment="1" applyProtection="1">
      <alignment horizontal="center" vertical="center" wrapText="1"/>
      <protection hidden="1"/>
    </xf>
    <xf numFmtId="0" fontId="89" fillId="5" borderId="78" xfId="0" applyFont="1" applyFill="1" applyBorder="1" applyAlignment="1">
      <alignment horizontal="center" vertical="center" textRotation="90" wrapText="1"/>
    </xf>
    <xf numFmtId="0" fontId="89" fillId="5" borderId="92" xfId="0" applyFont="1" applyFill="1" applyBorder="1" applyAlignment="1">
      <alignment horizontal="center" vertical="center" wrapText="1"/>
    </xf>
    <xf numFmtId="0" fontId="25" fillId="5" borderId="76" xfId="0" applyFont="1" applyFill="1" applyBorder="1" applyAlignment="1">
      <alignment horizontal="center" vertical="center" textRotation="90" wrapText="1"/>
    </xf>
    <xf numFmtId="0" fontId="25" fillId="5" borderId="13" xfId="0" applyFont="1" applyFill="1" applyBorder="1" applyAlignment="1">
      <alignment horizontal="center" vertical="center" wrapText="1"/>
    </xf>
    <xf numFmtId="0" fontId="89" fillId="5" borderId="89" xfId="0" applyFont="1" applyFill="1" applyBorder="1" applyAlignment="1" applyProtection="1">
      <alignment horizontal="center" vertical="center" textRotation="90" wrapText="1"/>
      <protection hidden="1"/>
    </xf>
    <xf numFmtId="0" fontId="89" fillId="5" borderId="5" xfId="0" applyFont="1" applyFill="1" applyBorder="1" applyAlignment="1" applyProtection="1">
      <alignment horizontal="center" vertical="center" wrapText="1"/>
      <protection hidden="1"/>
    </xf>
    <xf numFmtId="0" fontId="89" fillId="5" borderId="9" xfId="0" applyFont="1" applyFill="1" applyBorder="1" applyAlignment="1" applyProtection="1">
      <alignment horizontal="center" vertical="center" wrapText="1"/>
      <protection hidden="1"/>
    </xf>
    <xf numFmtId="0" fontId="12" fillId="14" borderId="2" xfId="0" applyFont="1" applyFill="1" applyBorder="1" applyAlignment="1">
      <alignment horizontal="center" wrapText="1"/>
    </xf>
    <xf numFmtId="0" fontId="0" fillId="14" borderId="1" xfId="0" applyFill="1" applyBorder="1" applyAlignment="1">
      <alignment horizontal="center" wrapText="1"/>
    </xf>
    <xf numFmtId="0" fontId="0" fillId="14" borderId="75" xfId="0" applyFill="1" applyBorder="1" applyAlignment="1">
      <alignment horizontal="center" wrapText="1"/>
    </xf>
    <xf numFmtId="0" fontId="11" fillId="10" borderId="2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center"/>
    </xf>
    <xf numFmtId="0" fontId="11" fillId="10" borderId="75" xfId="0" applyFont="1" applyFill="1" applyBorder="1" applyAlignment="1">
      <alignment horizontal="center"/>
    </xf>
    <xf numFmtId="0" fontId="25" fillId="6" borderId="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10" fillId="6" borderId="60" xfId="0" applyFont="1" applyFill="1" applyBorder="1" applyAlignment="1">
      <alignment horizontal="left" vertical="center" wrapText="1"/>
    </xf>
    <xf numFmtId="0" fontId="10" fillId="6" borderId="66" xfId="0" applyFont="1" applyFill="1" applyBorder="1" applyAlignment="1">
      <alignment horizontal="left" vertical="center" wrapText="1"/>
    </xf>
    <xf numFmtId="0" fontId="10" fillId="6" borderId="52" xfId="0" applyFont="1" applyFill="1" applyBorder="1" applyAlignment="1">
      <alignment horizontal="left" vertical="center" wrapText="1"/>
    </xf>
    <xf numFmtId="165" fontId="7" fillId="6" borderId="22" xfId="0" applyNumberFormat="1" applyFont="1" applyFill="1" applyBorder="1" applyAlignment="1">
      <alignment horizontal="center" vertical="center"/>
    </xf>
    <xf numFmtId="165" fontId="7" fillId="6" borderId="24" xfId="0" applyNumberFormat="1" applyFont="1" applyFill="1" applyBorder="1" applyAlignment="1">
      <alignment horizontal="center" vertical="center"/>
    </xf>
    <xf numFmtId="165" fontId="7" fillId="6" borderId="23" xfId="0" applyNumberFormat="1" applyFont="1" applyFill="1" applyBorder="1" applyAlignment="1">
      <alignment horizontal="center" vertical="center"/>
    </xf>
    <xf numFmtId="0" fontId="90" fillId="5" borderId="15" xfId="0" applyFont="1" applyFill="1" applyBorder="1" applyAlignment="1">
      <alignment horizontal="center" vertical="center" wrapText="1"/>
    </xf>
    <xf numFmtId="0" fontId="90" fillId="5" borderId="89" xfId="0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75" xfId="0" applyFont="1" applyBorder="1" applyAlignment="1">
      <alignment horizontal="center" vertical="center" wrapText="1"/>
    </xf>
    <xf numFmtId="0" fontId="90" fillId="5" borderId="91" xfId="0" applyFont="1" applyFill="1" applyBorder="1" applyAlignment="1">
      <alignment horizontal="center" wrapText="1"/>
    </xf>
    <xf numFmtId="0" fontId="90" fillId="5" borderId="94" xfId="0" applyFont="1" applyFill="1" applyBorder="1" applyAlignment="1">
      <alignment horizontal="center" wrapText="1"/>
    </xf>
    <xf numFmtId="0" fontId="25" fillId="6" borderId="2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5" fillId="6" borderId="75" xfId="0" applyFont="1" applyFill="1" applyBorder="1" applyAlignment="1">
      <alignment horizontal="center" vertical="center" wrapText="1"/>
    </xf>
    <xf numFmtId="0" fontId="90" fillId="5" borderId="93" xfId="0" applyFont="1" applyFill="1" applyBorder="1" applyAlignment="1">
      <alignment horizontal="center" wrapText="1"/>
    </xf>
    <xf numFmtId="0" fontId="90" fillId="5" borderId="29" xfId="0" applyFont="1" applyFill="1" applyBorder="1" applyAlignment="1">
      <alignment horizontal="center" wrapText="1"/>
    </xf>
    <xf numFmtId="0" fontId="90" fillId="5" borderId="94" xfId="0" applyFont="1" applyFill="1" applyBorder="1" applyAlignment="1">
      <alignment horizontal="center" vertical="center" wrapText="1"/>
    </xf>
    <xf numFmtId="0" fontId="90" fillId="5" borderId="91" xfId="0" applyFont="1" applyFill="1" applyBorder="1" applyAlignment="1">
      <alignment horizontal="center" vertical="center" wrapText="1"/>
    </xf>
    <xf numFmtId="165" fontId="18" fillId="5" borderId="55" xfId="1" applyNumberFormat="1" applyFont="1" applyFill="1" applyBorder="1" applyAlignment="1">
      <alignment horizontal="center" vertical="center" wrapText="1"/>
    </xf>
    <xf numFmtId="165" fontId="18" fillId="5" borderId="4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1" fontId="8" fillId="0" borderId="75" xfId="0" applyNumberFormat="1" applyFont="1" applyFill="1" applyBorder="1" applyAlignment="1">
      <alignment horizontal="center" vertical="center" wrapText="1"/>
    </xf>
    <xf numFmtId="165" fontId="18" fillId="5" borderId="55" xfId="1" applyNumberFormat="1" applyFont="1" applyFill="1" applyBorder="1" applyAlignment="1">
      <alignment horizontal="center" vertical="center"/>
    </xf>
    <xf numFmtId="165" fontId="18" fillId="5" borderId="31" xfId="1" applyNumberFormat="1" applyFont="1" applyFill="1" applyBorder="1" applyAlignment="1">
      <alignment horizontal="center" vertical="center"/>
    </xf>
    <xf numFmtId="0" fontId="25" fillId="6" borderId="2" xfId="0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/>
    </xf>
    <xf numFmtId="0" fontId="25" fillId="6" borderId="75" xfId="0" applyFont="1" applyFill="1" applyBorder="1" applyAlignment="1">
      <alignment horizontal="center" vertical="center"/>
    </xf>
    <xf numFmtId="0" fontId="89" fillId="6" borderId="78" xfId="0" applyFont="1" applyFill="1" applyBorder="1" applyAlignment="1">
      <alignment horizontal="center" vertical="center" textRotation="90" wrapText="1"/>
    </xf>
    <xf numFmtId="0" fontId="89" fillId="6" borderId="92" xfId="0" applyFont="1" applyFill="1" applyBorder="1" applyAlignment="1">
      <alignment horizontal="center" vertical="center" textRotation="90" wrapText="1"/>
    </xf>
    <xf numFmtId="16" fontId="90" fillId="5" borderId="91" xfId="0" applyNumberFormat="1" applyFont="1" applyFill="1" applyBorder="1" applyAlignment="1">
      <alignment horizontal="center" wrapText="1"/>
    </xf>
    <xf numFmtId="16" fontId="90" fillId="5" borderId="9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7" fillId="5" borderId="22" xfId="0" applyFont="1" applyFill="1" applyBorder="1" applyAlignment="1">
      <alignment horizontal="center" vertical="center"/>
    </xf>
    <xf numFmtId="0" fontId="7" fillId="5" borderId="24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165" fontId="12" fillId="5" borderId="63" xfId="0" applyNumberFormat="1" applyFont="1" applyFill="1" applyBorder="1" applyAlignment="1">
      <alignment horizontal="center" vertical="center"/>
    </xf>
    <xf numFmtId="165" fontId="12" fillId="5" borderId="53" xfId="0" applyNumberFormat="1" applyFont="1" applyFill="1" applyBorder="1" applyAlignment="1">
      <alignment horizontal="center" vertical="center"/>
    </xf>
    <xf numFmtId="165" fontId="12" fillId="5" borderId="33" xfId="0" applyNumberFormat="1" applyFont="1" applyFill="1" applyBorder="1" applyAlignment="1">
      <alignment horizontal="center" vertical="center"/>
    </xf>
    <xf numFmtId="0" fontId="7" fillId="5" borderId="59" xfId="0" applyFont="1" applyFill="1" applyBorder="1" applyAlignment="1">
      <alignment horizontal="center" vertical="center"/>
    </xf>
    <xf numFmtId="0" fontId="7" fillId="5" borderId="50" xfId="0" applyFont="1" applyFill="1" applyBorder="1" applyAlignment="1">
      <alignment horizontal="center" vertical="center"/>
    </xf>
    <xf numFmtId="0" fontId="7" fillId="5" borderId="82" xfId="0" applyFont="1" applyFill="1" applyBorder="1" applyAlignment="1">
      <alignment horizontal="center" vertical="center"/>
    </xf>
    <xf numFmtId="165" fontId="12" fillId="5" borderId="26" xfId="0" applyNumberFormat="1" applyFont="1" applyFill="1" applyBorder="1" applyAlignment="1">
      <alignment horizontal="center" vertical="center"/>
    </xf>
    <xf numFmtId="165" fontId="12" fillId="5" borderId="27" xfId="0" applyNumberFormat="1" applyFont="1" applyFill="1" applyBorder="1" applyAlignment="1">
      <alignment horizontal="center" vertical="center"/>
    </xf>
    <xf numFmtId="165" fontId="12" fillId="5" borderId="28" xfId="0" applyNumberFormat="1" applyFont="1" applyFill="1" applyBorder="1" applyAlignment="1">
      <alignment horizontal="center" vertical="center"/>
    </xf>
    <xf numFmtId="165" fontId="12" fillId="0" borderId="12" xfId="0" applyNumberFormat="1" applyFont="1" applyFill="1" applyBorder="1" applyAlignment="1">
      <alignment horizontal="center" vertical="center"/>
    </xf>
    <xf numFmtId="165" fontId="12" fillId="0" borderId="34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wrapText="1"/>
    </xf>
    <xf numFmtId="0" fontId="26" fillId="0" borderId="1" xfId="0" applyFont="1" applyBorder="1" applyAlignment="1">
      <alignment horizontal="center" wrapText="1"/>
    </xf>
    <xf numFmtId="0" fontId="26" fillId="0" borderId="75" xfId="0" applyFont="1" applyBorder="1" applyAlignment="1">
      <alignment horizontal="center" wrapText="1"/>
    </xf>
    <xf numFmtId="165" fontId="12" fillId="6" borderId="26" xfId="0" applyNumberFormat="1" applyFont="1" applyFill="1" applyBorder="1" applyAlignment="1">
      <alignment horizontal="center" vertical="center"/>
    </xf>
    <xf numFmtId="0" fontId="3" fillId="6" borderId="27" xfId="0" applyFont="1" applyFill="1" applyBorder="1" applyAlignment="1">
      <alignment horizontal="center" vertical="center"/>
    </xf>
    <xf numFmtId="0" fontId="3" fillId="6" borderId="28" xfId="0" applyFont="1" applyFill="1" applyBorder="1" applyAlignment="1">
      <alignment horizontal="center" vertical="center"/>
    </xf>
    <xf numFmtId="165" fontId="12" fillId="0" borderId="79" xfId="0" applyNumberFormat="1" applyFont="1" applyFill="1" applyBorder="1" applyAlignment="1">
      <alignment horizontal="center" vertical="center"/>
    </xf>
    <xf numFmtId="165" fontId="12" fillId="0" borderId="80" xfId="0" applyNumberFormat="1" applyFont="1" applyBorder="1" applyAlignment="1">
      <alignment horizontal="center" vertical="center"/>
    </xf>
    <xf numFmtId="165" fontId="12" fillId="0" borderId="81" xfId="0" applyNumberFormat="1" applyFont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165" fontId="12" fillId="0" borderId="54" xfId="0" applyNumberFormat="1" applyFont="1" applyBorder="1" applyAlignment="1">
      <alignment horizontal="center" vertical="center"/>
    </xf>
    <xf numFmtId="0" fontId="7" fillId="0" borderId="76" xfId="0" applyFont="1" applyFill="1" applyBorder="1" applyAlignment="1">
      <alignment horizontal="center" vertical="center"/>
    </xf>
    <xf numFmtId="0" fontId="7" fillId="0" borderId="77" xfId="0" applyFont="1" applyBorder="1" applyAlignment="1">
      <alignment horizontal="center" vertical="center"/>
    </xf>
    <xf numFmtId="0" fontId="7" fillId="0" borderId="7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65" fontId="12" fillId="6" borderId="27" xfId="0" applyNumberFormat="1" applyFont="1" applyFill="1" applyBorder="1" applyAlignment="1">
      <alignment horizontal="center" vertical="center"/>
    </xf>
    <xf numFmtId="165" fontId="12" fillId="6" borderId="28" xfId="0" applyNumberFormat="1" applyFont="1" applyFill="1" applyBorder="1" applyAlignment="1">
      <alignment horizontal="center" vertical="center"/>
    </xf>
    <xf numFmtId="0" fontId="84" fillId="12" borderId="7" xfId="0" applyFont="1" applyFill="1" applyBorder="1" applyAlignment="1">
      <alignment horizontal="center" vertical="center" wrapText="1"/>
    </xf>
    <xf numFmtId="0" fontId="84" fillId="12" borderId="43" xfId="0" applyFont="1" applyFill="1" applyBorder="1" applyAlignment="1">
      <alignment horizontal="center" vertical="center" wrapText="1"/>
    </xf>
    <xf numFmtId="0" fontId="84" fillId="12" borderId="6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43" xfId="0" applyBorder="1" applyAlignment="1"/>
    <xf numFmtId="0" fontId="0" fillId="0" borderId="6" xfId="0" applyBorder="1" applyAlignment="1"/>
    <xf numFmtId="0" fontId="8" fillId="0" borderId="2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8" fillId="0" borderId="75" xfId="0" applyFont="1" applyBorder="1" applyAlignment="1">
      <alignment horizontal="center" wrapText="1"/>
    </xf>
    <xf numFmtId="0" fontId="1" fillId="0" borderId="55" xfId="0" applyFont="1" applyFill="1" applyBorder="1" applyAlignment="1">
      <alignment horizontal="center" vertical="center" textRotation="90" wrapText="1"/>
    </xf>
    <xf numFmtId="0" fontId="1" fillId="0" borderId="41" xfId="0" applyFont="1" applyFill="1" applyBorder="1" applyAlignment="1">
      <alignment horizontal="center" vertical="center" textRotation="90" wrapText="1"/>
    </xf>
    <xf numFmtId="0" fontId="1" fillId="0" borderId="55" xfId="0" applyFont="1" applyBorder="1" applyAlignment="1">
      <alignment horizontal="center" textRotation="90" wrapText="1"/>
    </xf>
    <xf numFmtId="0" fontId="1" fillId="0" borderId="41" xfId="0" applyFont="1" applyBorder="1" applyAlignment="1">
      <alignment horizontal="center" textRotation="90" wrapText="1"/>
    </xf>
    <xf numFmtId="0" fontId="24" fillId="7" borderId="29" xfId="0" applyFont="1" applyFill="1" applyBorder="1" applyAlignment="1">
      <alignment horizontal="center" vertical="center"/>
    </xf>
    <xf numFmtId="0" fontId="24" fillId="7" borderId="96" xfId="0" applyFont="1" applyFill="1" applyBorder="1" applyAlignment="1">
      <alignment horizontal="center" vertical="center"/>
    </xf>
    <xf numFmtId="0" fontId="24" fillId="7" borderId="93" xfId="0" applyFont="1" applyFill="1" applyBorder="1" applyAlignment="1">
      <alignment horizontal="center" vertical="center"/>
    </xf>
    <xf numFmtId="0" fontId="24" fillId="6" borderId="29" xfId="0" applyFont="1" applyFill="1" applyBorder="1" applyAlignment="1">
      <alignment horizontal="center" vertical="center"/>
    </xf>
    <xf numFmtId="0" fontId="24" fillId="6" borderId="96" xfId="0" applyFont="1" applyFill="1" applyBorder="1" applyAlignment="1">
      <alignment horizontal="center" vertical="center"/>
    </xf>
    <xf numFmtId="0" fontId="24" fillId="6" borderId="93" xfId="0" applyFont="1" applyFill="1" applyBorder="1" applyAlignment="1">
      <alignment horizontal="center" vertical="center"/>
    </xf>
    <xf numFmtId="0" fontId="17" fillId="13" borderId="0" xfId="0" applyFont="1" applyFill="1" applyBorder="1" applyAlignment="1">
      <alignment horizontal="center" vertical="center" textRotation="90"/>
    </xf>
    <xf numFmtId="0" fontId="8" fillId="0" borderId="32" xfId="0" applyFont="1" applyFill="1" applyBorder="1" applyAlignment="1">
      <alignment horizontal="center" vertical="center" textRotation="90" wrapText="1"/>
    </xf>
    <xf numFmtId="0" fontId="8" fillId="0" borderId="32" xfId="0" applyFont="1" applyFill="1" applyBorder="1" applyAlignment="1">
      <alignment horizontal="center" vertical="center" textRotation="90"/>
    </xf>
    <xf numFmtId="0" fontId="8" fillId="0" borderId="0" xfId="0" applyFont="1" applyFill="1" applyBorder="1" applyAlignment="1">
      <alignment horizontal="center" vertical="center" textRotation="90" wrapText="1"/>
    </xf>
    <xf numFmtId="0" fontId="8" fillId="0" borderId="0" xfId="0" applyFont="1" applyFill="1" applyBorder="1" applyAlignment="1">
      <alignment horizontal="center" vertical="center" textRotation="90"/>
    </xf>
    <xf numFmtId="0" fontId="8" fillId="0" borderId="22" xfId="0" applyFont="1" applyBorder="1" applyAlignment="1">
      <alignment horizontal="center" vertical="center" textRotation="90" wrapText="1"/>
    </xf>
    <xf numFmtId="0" fontId="8" fillId="0" borderId="97" xfId="0" applyFont="1" applyBorder="1" applyAlignment="1">
      <alignment horizontal="center" vertical="center" textRotation="90" wrapText="1"/>
    </xf>
    <xf numFmtId="0" fontId="8" fillId="0" borderId="32" xfId="0" applyFont="1" applyBorder="1" applyAlignment="1">
      <alignment horizontal="center" vertical="center" textRotation="90" wrapText="1"/>
    </xf>
    <xf numFmtId="0" fontId="8" fillId="0" borderId="57" xfId="0" applyFont="1" applyBorder="1" applyAlignment="1">
      <alignment horizontal="center" vertical="center" textRotation="90" wrapText="1"/>
    </xf>
    <xf numFmtId="0" fontId="8" fillId="0" borderId="63" xfId="0" applyFont="1" applyBorder="1" applyAlignment="1">
      <alignment horizontal="center" vertical="center" textRotation="90" wrapText="1"/>
    </xf>
    <xf numFmtId="0" fontId="8" fillId="0" borderId="61" xfId="0" applyFont="1" applyBorder="1" applyAlignment="1">
      <alignment horizontal="center" vertical="center" textRotation="90" wrapText="1"/>
    </xf>
    <xf numFmtId="0" fontId="8" fillId="0" borderId="95" xfId="0" applyFont="1" applyBorder="1" applyAlignment="1">
      <alignment horizontal="center" vertical="center" textRotation="90" wrapText="1"/>
    </xf>
    <xf numFmtId="0" fontId="8" fillId="0" borderId="23" xfId="0" applyFont="1" applyBorder="1" applyAlignment="1">
      <alignment horizontal="center" vertical="center" textRotation="90" wrapText="1"/>
    </xf>
    <xf numFmtId="0" fontId="8" fillId="0" borderId="20" xfId="0" applyFont="1" applyBorder="1" applyAlignment="1">
      <alignment horizontal="center" vertical="center" textRotation="90" wrapText="1"/>
    </xf>
    <xf numFmtId="0" fontId="8" fillId="0" borderId="45" xfId="0" applyFont="1" applyBorder="1" applyAlignment="1">
      <alignment horizontal="center" vertical="center" textRotation="90" wrapText="1"/>
    </xf>
    <xf numFmtId="0" fontId="8" fillId="0" borderId="21" xfId="0" applyFont="1" applyBorder="1" applyAlignment="1">
      <alignment horizontal="center" vertical="center" textRotation="90" wrapText="1"/>
    </xf>
    <xf numFmtId="0" fontId="8" fillId="0" borderId="33" xfId="0" applyFont="1" applyBorder="1" applyAlignment="1">
      <alignment horizontal="center" vertical="center" textRotation="90" wrapText="1"/>
    </xf>
    <xf numFmtId="0" fontId="17" fillId="13" borderId="32" xfId="0" applyFont="1" applyFill="1" applyBorder="1" applyAlignment="1">
      <alignment horizontal="center" vertical="center" textRotation="90"/>
    </xf>
    <xf numFmtId="0" fontId="26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75" xfId="0" applyFont="1" applyBorder="1" applyAlignment="1">
      <alignment horizontal="center" vertical="center" wrapText="1"/>
    </xf>
    <xf numFmtId="0" fontId="1" fillId="6" borderId="60" xfId="0" applyFont="1" applyFill="1" applyBorder="1" applyAlignment="1">
      <alignment horizontal="center" vertical="center"/>
    </xf>
    <xf numFmtId="0" fontId="1" fillId="6" borderId="66" xfId="0" applyFont="1" applyFill="1" applyBorder="1" applyAlignment="1">
      <alignment horizontal="center" vertical="center"/>
    </xf>
    <xf numFmtId="0" fontId="1" fillId="6" borderId="52" xfId="0" applyFont="1" applyFill="1" applyBorder="1" applyAlignment="1">
      <alignment horizontal="center" vertical="center"/>
    </xf>
    <xf numFmtId="0" fontId="54" fillId="24" borderId="2" xfId="0" applyFont="1" applyFill="1" applyBorder="1" applyAlignment="1">
      <alignment horizontal="center" vertical="center"/>
    </xf>
    <xf numFmtId="0" fontId="54" fillId="24" borderId="1" xfId="0" applyFont="1" applyFill="1" applyBorder="1" applyAlignment="1">
      <alignment horizontal="center" vertical="center"/>
    </xf>
    <xf numFmtId="0" fontId="54" fillId="24" borderId="75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0" fillId="3" borderId="7" xfId="0" applyFont="1" applyFill="1" applyBorder="1" applyAlignment="1" applyProtection="1">
      <alignment horizontal="left"/>
      <protection locked="0"/>
    </xf>
    <xf numFmtId="0" fontId="1" fillId="3" borderId="43" xfId="0" applyFont="1" applyFill="1" applyBorder="1" applyAlignment="1"/>
    <xf numFmtId="0" fontId="1" fillId="3" borderId="6" xfId="0" applyFont="1" applyFill="1" applyBorder="1" applyAlignment="1"/>
    <xf numFmtId="0" fontId="8" fillId="6" borderId="15" xfId="0" applyFont="1" applyFill="1" applyBorder="1" applyAlignment="1">
      <alignment horizontal="center" vertical="center"/>
    </xf>
    <xf numFmtId="0" fontId="8" fillId="6" borderId="88" xfId="0" applyFont="1" applyFill="1" applyBorder="1" applyAlignment="1">
      <alignment horizontal="center" vertical="center"/>
    </xf>
    <xf numFmtId="0" fontId="8" fillId="6" borderId="89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4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6" borderId="15" xfId="0" applyFont="1" applyFill="1" applyBorder="1" applyAlignment="1">
      <alignment horizontal="center" vertical="center" wrapText="1"/>
    </xf>
    <xf numFmtId="0" fontId="8" fillId="6" borderId="89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65" fontId="8" fillId="0" borderId="14" xfId="0" applyNumberFormat="1" applyFont="1" applyFill="1" applyBorder="1" applyAlignment="1">
      <alignment horizontal="center" vertical="center"/>
    </xf>
    <xf numFmtId="165" fontId="8" fillId="0" borderId="36" xfId="0" applyNumberFormat="1" applyFont="1" applyFill="1" applyBorder="1" applyAlignment="1">
      <alignment horizontal="center" vertical="center"/>
    </xf>
    <xf numFmtId="14" fontId="8" fillId="6" borderId="7" xfId="0" applyNumberFormat="1" applyFont="1" applyFill="1" applyBorder="1" applyAlignment="1" applyProtection="1">
      <alignment horizontal="right" vertical="center"/>
      <protection locked="0"/>
    </xf>
    <xf numFmtId="0" fontId="8" fillId="6" borderId="7" xfId="0" applyFont="1" applyFill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65" fontId="8" fillId="0" borderId="42" xfId="0" applyNumberFormat="1" applyFont="1" applyFill="1" applyBorder="1" applyAlignment="1">
      <alignment horizontal="center" vertical="center"/>
    </xf>
    <xf numFmtId="165" fontId="8" fillId="0" borderId="36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5" fontId="8" fillId="0" borderId="42" xfId="0" applyNumberFormat="1" applyFont="1" applyBorder="1" applyAlignment="1">
      <alignment horizontal="center" vertical="center"/>
    </xf>
    <xf numFmtId="165" fontId="8" fillId="0" borderId="4" xfId="0" applyNumberFormat="1" applyFont="1" applyFill="1" applyBorder="1" applyAlignment="1">
      <alignment horizontal="center" vertical="center"/>
    </xf>
    <xf numFmtId="165" fontId="8" fillId="0" borderId="3" xfId="0" applyNumberFormat="1" applyFont="1" applyFill="1" applyBorder="1" applyAlignment="1">
      <alignment horizontal="center" vertical="center"/>
    </xf>
    <xf numFmtId="165" fontId="8" fillId="0" borderId="5" xfId="0" applyNumberFormat="1" applyFont="1" applyBorder="1" applyAlignment="1">
      <alignment horizontal="center" vertical="center"/>
    </xf>
    <xf numFmtId="165" fontId="8" fillId="0" borderId="3" xfId="0" applyNumberFormat="1" applyFont="1" applyBorder="1" applyAlignment="1">
      <alignment horizontal="center" vertical="center"/>
    </xf>
    <xf numFmtId="9" fontId="8" fillId="0" borderId="4" xfId="0" applyNumberFormat="1" applyFont="1" applyFill="1" applyBorder="1" applyAlignment="1">
      <alignment horizontal="center" vertical="center"/>
    </xf>
    <xf numFmtId="165" fontId="8" fillId="0" borderId="5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left" vertical="center" wrapText="1"/>
    </xf>
    <xf numFmtId="0" fontId="17" fillId="0" borderId="0" xfId="0" applyFont="1" applyFill="1" applyAlignment="1">
      <alignment horizontal="left" vertical="center"/>
    </xf>
    <xf numFmtId="0" fontId="24" fillId="24" borderId="2" xfId="0" applyFont="1" applyFill="1" applyBorder="1" applyAlignment="1">
      <alignment horizontal="center" vertical="center" wrapText="1"/>
    </xf>
    <xf numFmtId="0" fontId="24" fillId="24" borderId="1" xfId="0" applyFont="1" applyFill="1" applyBorder="1" applyAlignment="1">
      <alignment horizontal="center" vertical="center" wrapText="1"/>
    </xf>
    <xf numFmtId="0" fontId="24" fillId="24" borderId="7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11" fillId="5" borderId="22" xfId="0" applyFont="1" applyFill="1" applyBorder="1" applyAlignment="1">
      <alignment horizontal="center" vertical="center"/>
    </xf>
    <xf numFmtId="0" fontId="11" fillId="5" borderId="24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165" fontId="11" fillId="5" borderId="63" xfId="0" applyNumberFormat="1" applyFont="1" applyFill="1" applyBorder="1" applyAlignment="1">
      <alignment horizontal="center" vertical="center"/>
    </xf>
    <xf numFmtId="165" fontId="11" fillId="5" borderId="53" xfId="0" applyNumberFormat="1" applyFont="1" applyFill="1" applyBorder="1" applyAlignment="1">
      <alignment horizontal="center" vertical="center"/>
    </xf>
    <xf numFmtId="165" fontId="11" fillId="5" borderId="33" xfId="0" applyNumberFormat="1" applyFont="1" applyFill="1" applyBorder="1" applyAlignment="1">
      <alignment horizontal="center" vertical="center"/>
    </xf>
    <xf numFmtId="0" fontId="11" fillId="5" borderId="59" xfId="0" applyFont="1" applyFill="1" applyBorder="1" applyAlignment="1">
      <alignment horizontal="center" vertical="center"/>
    </xf>
    <xf numFmtId="0" fontId="11" fillId="5" borderId="50" xfId="0" applyFont="1" applyFill="1" applyBorder="1" applyAlignment="1">
      <alignment horizontal="center" vertical="center"/>
    </xf>
    <xf numFmtId="0" fontId="11" fillId="5" borderId="82" xfId="0" applyFont="1" applyFill="1" applyBorder="1" applyAlignment="1">
      <alignment horizontal="center" vertical="center"/>
    </xf>
    <xf numFmtId="165" fontId="11" fillId="5" borderId="26" xfId="0" applyNumberFormat="1" applyFont="1" applyFill="1" applyBorder="1" applyAlignment="1">
      <alignment horizontal="center" vertical="center"/>
    </xf>
    <xf numFmtId="165" fontId="11" fillId="5" borderId="27" xfId="0" applyNumberFormat="1" applyFont="1" applyFill="1" applyBorder="1" applyAlignment="1">
      <alignment horizontal="center" vertical="center"/>
    </xf>
    <xf numFmtId="165" fontId="11" fillId="5" borderId="28" xfId="0" applyNumberFormat="1" applyFont="1" applyFill="1" applyBorder="1" applyAlignment="1">
      <alignment horizontal="center" vertical="center"/>
    </xf>
    <xf numFmtId="0" fontId="84" fillId="12" borderId="7" xfId="0" applyFont="1" applyFill="1" applyBorder="1" applyAlignment="1">
      <alignment horizontal="left" vertical="center" wrapText="1"/>
    </xf>
    <xf numFmtId="0" fontId="84" fillId="12" borderId="43" xfId="0" applyFont="1" applyFill="1" applyBorder="1" applyAlignment="1">
      <alignment horizontal="left" vertical="center" wrapText="1"/>
    </xf>
    <xf numFmtId="0" fontId="84" fillId="12" borderId="6" xfId="0" applyFont="1" applyFill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75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textRotation="90" wrapText="1"/>
    </xf>
    <xf numFmtId="0" fontId="8" fillId="0" borderId="41" xfId="0" applyFont="1" applyBorder="1" applyAlignment="1">
      <alignment horizontal="center" vertical="center" textRotation="90" wrapText="1"/>
    </xf>
    <xf numFmtId="0" fontId="25" fillId="7" borderId="29" xfId="0" applyFont="1" applyFill="1" applyBorder="1" applyAlignment="1">
      <alignment horizontal="center" vertical="center"/>
    </xf>
    <xf numFmtId="0" fontId="25" fillId="7" borderId="96" xfId="0" applyFont="1" applyFill="1" applyBorder="1" applyAlignment="1">
      <alignment horizontal="center" vertical="center"/>
    </xf>
    <xf numFmtId="0" fontId="25" fillId="7" borderId="93" xfId="0" applyFont="1" applyFill="1" applyBorder="1" applyAlignment="1">
      <alignment horizontal="center" vertical="center"/>
    </xf>
    <xf numFmtId="0" fontId="25" fillId="6" borderId="29" xfId="0" applyFont="1" applyFill="1" applyBorder="1" applyAlignment="1">
      <alignment horizontal="center" vertical="center"/>
    </xf>
    <xf numFmtId="0" fontId="25" fillId="6" borderId="96" xfId="0" applyFont="1" applyFill="1" applyBorder="1" applyAlignment="1">
      <alignment horizontal="center" vertical="center"/>
    </xf>
    <xf numFmtId="0" fontId="25" fillId="6" borderId="93" xfId="0" applyFont="1" applyFill="1" applyBorder="1" applyAlignment="1">
      <alignment horizontal="center" vertical="center"/>
    </xf>
    <xf numFmtId="0" fontId="8" fillId="6" borderId="60" xfId="0" applyFont="1" applyFill="1" applyBorder="1" applyAlignment="1">
      <alignment horizontal="center" vertical="center"/>
    </xf>
    <xf numFmtId="0" fontId="8" fillId="6" borderId="66" xfId="0" applyFont="1" applyFill="1" applyBorder="1" applyAlignment="1">
      <alignment horizontal="center" vertical="center"/>
    </xf>
    <xf numFmtId="0" fontId="8" fillId="6" borderId="52" xfId="0" applyFont="1" applyFill="1" applyBorder="1" applyAlignment="1">
      <alignment horizontal="center" vertical="center"/>
    </xf>
    <xf numFmtId="0" fontId="17" fillId="0" borderId="22" xfId="0" applyFont="1" applyBorder="1" applyAlignment="1">
      <alignment horizontal="center" vertical="center" textRotation="90" wrapText="1"/>
    </xf>
    <xf numFmtId="0" fontId="17" fillId="0" borderId="97" xfId="0" applyFont="1" applyBorder="1" applyAlignment="1">
      <alignment horizontal="center" vertical="center" textRotation="90" wrapText="1"/>
    </xf>
    <xf numFmtId="0" fontId="17" fillId="0" borderId="32" xfId="0" applyFont="1" applyBorder="1" applyAlignment="1">
      <alignment horizontal="center" vertical="center" textRotation="90" wrapText="1"/>
    </xf>
    <xf numFmtId="0" fontId="17" fillId="0" borderId="57" xfId="0" applyFont="1" applyBorder="1" applyAlignment="1">
      <alignment horizontal="center" vertical="center" textRotation="90" wrapText="1"/>
    </xf>
    <xf numFmtId="0" fontId="17" fillId="0" borderId="63" xfId="0" applyFont="1" applyBorder="1" applyAlignment="1">
      <alignment horizontal="center" vertical="center" textRotation="90" wrapText="1"/>
    </xf>
    <xf numFmtId="0" fontId="17" fillId="0" borderId="61" xfId="0" applyFont="1" applyBorder="1" applyAlignment="1">
      <alignment horizontal="center" vertical="center" textRotation="90" wrapText="1"/>
    </xf>
    <xf numFmtId="0" fontId="17" fillId="0" borderId="95" xfId="0" applyFont="1" applyBorder="1" applyAlignment="1">
      <alignment horizontal="center" vertical="center" textRotation="90" wrapText="1"/>
    </xf>
    <xf numFmtId="0" fontId="17" fillId="0" borderId="20" xfId="0" applyFont="1" applyBorder="1" applyAlignment="1">
      <alignment horizontal="center" vertical="center" textRotation="90" wrapText="1"/>
    </xf>
    <xf numFmtId="0" fontId="17" fillId="0" borderId="21" xfId="0" applyFont="1" applyBorder="1" applyAlignment="1">
      <alignment horizontal="center" vertical="center" textRotation="90" wrapText="1"/>
    </xf>
    <xf numFmtId="0" fontId="17" fillId="0" borderId="23" xfId="0" applyFont="1" applyBorder="1" applyAlignment="1">
      <alignment horizontal="center" vertical="center" textRotation="90" wrapText="1"/>
    </xf>
    <xf numFmtId="0" fontId="17" fillId="0" borderId="45" xfId="0" applyFont="1" applyBorder="1" applyAlignment="1">
      <alignment horizontal="center" vertical="center" textRotation="90" wrapText="1"/>
    </xf>
    <xf numFmtId="0" fontId="17" fillId="0" borderId="33" xfId="0" applyFont="1" applyBorder="1" applyAlignment="1">
      <alignment horizontal="center" vertical="center" textRotation="90" wrapText="1"/>
    </xf>
    <xf numFmtId="0" fontId="17" fillId="0" borderId="32" xfId="0" applyFont="1" applyFill="1" applyBorder="1" applyAlignment="1">
      <alignment horizontal="center" vertical="center" textRotation="90"/>
    </xf>
    <xf numFmtId="0" fontId="17" fillId="0" borderId="0" xfId="0" applyFont="1" applyFill="1" applyBorder="1" applyAlignment="1">
      <alignment horizontal="center" vertical="center" textRotation="90"/>
    </xf>
    <xf numFmtId="0" fontId="11" fillId="0" borderId="76" xfId="0" applyFont="1" applyFill="1" applyBorder="1" applyAlignment="1">
      <alignment horizontal="center" vertical="center"/>
    </xf>
    <xf numFmtId="0" fontId="11" fillId="0" borderId="77" xfId="0" applyFont="1" applyBorder="1" applyAlignment="1">
      <alignment horizontal="center" vertical="center"/>
    </xf>
    <xf numFmtId="165" fontId="11" fillId="6" borderId="26" xfId="0" applyNumberFormat="1" applyFont="1" applyFill="1" applyBorder="1" applyAlignment="1">
      <alignment horizontal="center" vertical="center"/>
    </xf>
    <xf numFmtId="165" fontId="11" fillId="6" borderId="27" xfId="0" applyNumberFormat="1" applyFont="1" applyFill="1" applyBorder="1" applyAlignment="1">
      <alignment horizontal="center" vertical="center"/>
    </xf>
    <xf numFmtId="165" fontId="11" fillId="6" borderId="28" xfId="0" applyNumberFormat="1" applyFont="1" applyFill="1" applyBorder="1" applyAlignment="1">
      <alignment horizontal="center" vertical="center"/>
    </xf>
    <xf numFmtId="0" fontId="8" fillId="0" borderId="55" xfId="0" applyFont="1" applyFill="1" applyBorder="1" applyAlignment="1">
      <alignment horizontal="center" vertical="center" textRotation="90" wrapText="1"/>
    </xf>
    <xf numFmtId="0" fontId="8" fillId="0" borderId="41" xfId="0" applyFont="1" applyFill="1" applyBorder="1" applyAlignment="1">
      <alignment horizontal="center" vertical="center" textRotation="90" wrapText="1"/>
    </xf>
    <xf numFmtId="165" fontId="11" fillId="0" borderId="12" xfId="0" applyNumberFormat="1" applyFont="1" applyFill="1" applyBorder="1" applyAlignment="1">
      <alignment horizontal="center" vertical="center"/>
    </xf>
    <xf numFmtId="165" fontId="11" fillId="0" borderId="34" xfId="0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165" fontId="11" fillId="0" borderId="79" xfId="0" applyNumberFormat="1" applyFont="1" applyFill="1" applyBorder="1" applyAlignment="1">
      <alignment horizontal="center" vertical="center"/>
    </xf>
    <xf numFmtId="165" fontId="11" fillId="0" borderId="80" xfId="0" applyNumberFormat="1" applyFont="1" applyBorder="1" applyAlignment="1">
      <alignment horizontal="center" vertical="center"/>
    </xf>
    <xf numFmtId="0" fontId="11" fillId="6" borderId="27" xfId="0" applyFont="1" applyFill="1" applyBorder="1" applyAlignment="1">
      <alignment horizontal="center" vertical="center"/>
    </xf>
    <xf numFmtId="0" fontId="11" fillId="6" borderId="28" xfId="0" applyFont="1" applyFill="1" applyBorder="1" applyAlignment="1">
      <alignment horizontal="center" vertical="center"/>
    </xf>
    <xf numFmtId="0" fontId="71" fillId="11" borderId="11" xfId="0" applyFont="1" applyFill="1" applyBorder="1" applyAlignment="1">
      <alignment horizontal="left" vertical="center" wrapText="1"/>
    </xf>
    <xf numFmtId="0" fontId="71" fillId="11" borderId="50" xfId="0" applyFont="1" applyFill="1" applyBorder="1" applyAlignment="1">
      <alignment horizontal="left" vertical="center"/>
    </xf>
    <xf numFmtId="0" fontId="71" fillId="11" borderId="10" xfId="0" applyFont="1" applyFill="1" applyBorder="1" applyAlignment="1">
      <alignment horizontal="left" vertical="center"/>
    </xf>
    <xf numFmtId="0" fontId="71" fillId="11" borderId="20" xfId="0" applyFont="1" applyFill="1" applyBorder="1" applyAlignment="1">
      <alignment horizontal="left" vertical="center"/>
    </xf>
    <xf numFmtId="0" fontId="71" fillId="11" borderId="57" xfId="0" applyFont="1" applyFill="1" applyBorder="1" applyAlignment="1">
      <alignment horizontal="left" vertical="center"/>
    </xf>
    <xf numFmtId="0" fontId="71" fillId="11" borderId="21" xfId="0" applyFont="1" applyFill="1" applyBorder="1" applyAlignment="1">
      <alignment horizontal="left" vertical="center"/>
    </xf>
    <xf numFmtId="0" fontId="71" fillId="11" borderId="53" xfId="0" applyFont="1" applyFill="1" applyBorder="1" applyAlignment="1">
      <alignment horizontal="left" vertical="center"/>
    </xf>
    <xf numFmtId="0" fontId="71" fillId="11" borderId="61" xfId="0" applyFont="1" applyFill="1" applyBorder="1" applyAlignment="1">
      <alignment horizontal="left" vertical="center"/>
    </xf>
    <xf numFmtId="1" fontId="8" fillId="5" borderId="43" xfId="1" applyNumberFormat="1" applyFont="1" applyFill="1" applyBorder="1" applyAlignment="1" applyProtection="1">
      <alignment horizontal="center" vertical="center"/>
      <protection locked="0"/>
    </xf>
    <xf numFmtId="0" fontId="75" fillId="9" borderId="0" xfId="0" applyFont="1" applyFill="1" applyBorder="1" applyAlignment="1">
      <alignment horizontal="center" vertical="top" wrapText="1"/>
    </xf>
    <xf numFmtId="0" fontId="71" fillId="11" borderId="0" xfId="0" applyFont="1" applyFill="1" applyBorder="1" applyAlignment="1">
      <alignment horizontal="left" vertical="center"/>
    </xf>
    <xf numFmtId="1" fontId="8" fillId="5" borderId="7" xfId="1" applyNumberFormat="1" applyFont="1" applyFill="1" applyBorder="1" applyAlignment="1" applyProtection="1">
      <alignment horizontal="center" vertical="center"/>
      <protection locked="0"/>
    </xf>
    <xf numFmtId="1" fontId="8" fillId="5" borderId="6" xfId="1" applyNumberFormat="1" applyFont="1" applyFill="1" applyBorder="1" applyAlignment="1" applyProtection="1">
      <alignment horizontal="center" vertical="center"/>
      <protection locked="0"/>
    </xf>
    <xf numFmtId="1" fontId="8" fillId="0" borderId="39" xfId="0" applyNumberFormat="1" applyFont="1" applyFill="1" applyBorder="1" applyAlignment="1">
      <alignment horizontal="center" vertical="center" wrapText="1"/>
    </xf>
    <xf numFmtId="1" fontId="8" fillId="0" borderId="66" xfId="0" applyNumberFormat="1" applyFont="1" applyFill="1" applyBorder="1" applyAlignment="1">
      <alignment horizontal="center" vertical="center" wrapText="1"/>
    </xf>
    <xf numFmtId="1" fontId="8" fillId="0" borderId="62" xfId="0" applyNumberFormat="1" applyFont="1" applyFill="1" applyBorder="1" applyAlignment="1">
      <alignment horizontal="center" vertical="center" wrapText="1"/>
    </xf>
    <xf numFmtId="0" fontId="8" fillId="5" borderId="81" xfId="0" applyFont="1" applyFill="1" applyBorder="1" applyAlignment="1">
      <alignment horizontal="center"/>
    </xf>
    <xf numFmtId="0" fontId="8" fillId="5" borderId="7" xfId="0" applyFont="1" applyFill="1" applyBorder="1"/>
    <xf numFmtId="166" fontId="18" fillId="5" borderId="76" xfId="0" applyNumberFormat="1" applyFont="1" applyFill="1" applyBorder="1" applyAlignment="1">
      <alignment horizontal="center" vertical="center"/>
    </xf>
    <xf numFmtId="166" fontId="18" fillId="5" borderId="63" xfId="0" applyNumberFormat="1" applyFont="1" applyFill="1" applyBorder="1" applyAlignment="1">
      <alignment horizontal="center" vertical="center"/>
    </xf>
    <xf numFmtId="166" fontId="18" fillId="5" borderId="12" xfId="1" applyNumberFormat="1" applyFont="1" applyFill="1" applyBorder="1" applyAlignment="1">
      <alignment horizontal="center" vertical="center"/>
    </xf>
    <xf numFmtId="166" fontId="18" fillId="5" borderId="34" xfId="0" applyNumberFormat="1" applyFont="1" applyFill="1" applyBorder="1" applyAlignment="1">
      <alignment horizontal="center" vertical="center"/>
    </xf>
    <xf numFmtId="166" fontId="18" fillId="5" borderId="34" xfId="1" applyNumberFormat="1" applyFont="1" applyFill="1" applyBorder="1" applyAlignment="1">
      <alignment horizontal="center" vertical="center"/>
    </xf>
    <xf numFmtId="166" fontId="18" fillId="5" borderId="54" xfId="0" applyNumberFormat="1" applyFont="1" applyFill="1" applyBorder="1" applyAlignment="1">
      <alignment horizontal="center" vertical="center"/>
    </xf>
    <xf numFmtId="166" fontId="18" fillId="5" borderId="64" xfId="0" applyNumberFormat="1" applyFont="1" applyFill="1" applyBorder="1" applyAlignment="1">
      <alignment horizontal="center" vertical="center"/>
    </xf>
    <xf numFmtId="166" fontId="18" fillId="5" borderId="33" xfId="0" applyNumberFormat="1" applyFont="1" applyFill="1" applyBorder="1" applyAlignment="1">
      <alignment horizontal="center" vertical="center"/>
    </xf>
    <xf numFmtId="165" fontId="18" fillId="5" borderId="64" xfId="1" applyNumberFormat="1" applyFont="1" applyFill="1" applyBorder="1" applyAlignment="1">
      <alignment horizontal="center" vertical="center"/>
    </xf>
    <xf numFmtId="166" fontId="18" fillId="5" borderId="12" xfId="0" applyNumberFormat="1" applyFont="1" applyFill="1" applyBorder="1" applyAlignment="1">
      <alignment horizontal="center" vertical="center"/>
    </xf>
    <xf numFmtId="0" fontId="97" fillId="10" borderId="7" xfId="0" applyFont="1" applyFill="1" applyBorder="1" applyAlignment="1" applyProtection="1">
      <alignment horizontal="center" vertical="center"/>
      <protection locked="0"/>
    </xf>
    <xf numFmtId="0" fontId="97" fillId="10" borderId="6" xfId="0" applyFont="1" applyFill="1" applyBorder="1" applyAlignment="1" applyProtection="1">
      <alignment vertical="center"/>
      <protection locked="0"/>
    </xf>
  </cellXfs>
  <cellStyles count="2">
    <cellStyle name="Normale" xfId="0" builtinId="0"/>
    <cellStyle name="Percentuale" xfId="1" builtinId="5"/>
  </cellStyles>
  <dxfs count="554"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indexed="22"/>
        </patternFill>
      </fill>
    </dxf>
    <dxf>
      <font>
        <color theme="1"/>
      </font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FFCC"/>
      <color rgb="FFFF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DISTRIBUZIONE DEI DISTURBI AGLI ARTI SUPERIORI POSITIVI ALLA SOGLIA PER SESSO E SUL TOTALE DEI VISITATI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2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'STAT.UPPER LIMBS'!$C$94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'STAT.UPPER LIMBS'!$D$108:$G$112</c:f>
            </c:multiLvlStrRef>
          </c:cat>
          <c:val>
            <c:numRef>
              <c:f>'STAT.UPPER LIMBS'!$D$94:$G$94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788F-4161-A1D3-E2B3DF6675DA}"/>
            </c:ext>
          </c:extLst>
        </c:ser>
        <c:ser>
          <c:idx val="1"/>
          <c:order val="1"/>
          <c:tx>
            <c:strRef>
              <c:f>'STAT.UPPER LIMBS'!$C$95</c:f>
              <c:strCache>
                <c:ptCount val="1"/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'STAT.UPPER LIMBS'!$D$108:$G$112</c:f>
            </c:multiLvlStrRef>
          </c:cat>
          <c:val>
            <c:numRef>
              <c:f>'STAT.UPPER LIMBS'!$D$95:$G$95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788F-4161-A1D3-E2B3DF6675DA}"/>
            </c:ext>
          </c:extLst>
        </c:ser>
        <c:ser>
          <c:idx val="2"/>
          <c:order val="2"/>
          <c:tx>
            <c:strRef>
              <c:f>'STAT.UPPER LIMBS'!$C$96</c:f>
              <c:strCache>
                <c:ptCount val="1"/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'STAT.UPPER LIMBS'!$D$108:$G$112</c:f>
            </c:multiLvlStrRef>
          </c:cat>
          <c:val>
            <c:numRef>
              <c:f>'STAT.UPPER LIMBS'!$D$96:$G$96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788F-4161-A1D3-E2B3DF667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5583616"/>
        <c:axId val="215561856"/>
        <c:axId val="0"/>
      </c:bar3DChart>
      <c:catAx>
        <c:axId val="2255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15561856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155618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25583616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% SOGLIE POSITIVE PER SESSO, PER CLASSE DI ETA' E PER DISTRETTO NEGLI ESPOSTI DI SESSO FEMMINILE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STAT.anagrafica!#REF!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strCache>
                      <c:ptCount val="1"/>
                      <c:pt idx="0">
                        <c:v>#RIF!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A88-44DB-A3A1-A84DEA0E5B91}"/>
            </c:ext>
          </c:extLst>
        </c:ser>
        <c:ser>
          <c:idx val="1"/>
          <c:order val="1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STAT.anagrafica!#REF!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strCache>
                      <c:ptCount val="1"/>
                      <c:pt idx="0">
                        <c:v>#RIF!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A88-44DB-A3A1-A84DEA0E5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3314048"/>
        <c:axId val="253049024"/>
        <c:axId val="0"/>
      </c:bar3DChart>
      <c:catAx>
        <c:axId val="2533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04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49024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3140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COMPOSIZIONE DEL CAMPIONE DI CONTROLLO PER SESSO E CLASSE DI ETA'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0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FFFFFF" mc:Ignorable="a14" a14:legacySpreadsheetColorIndex="9"/>
            </a:gs>
            <a:gs pos="50000">
              <a:srgbClr xmlns:mc="http://schemas.openxmlformats.org/markup-compatibility/2006" xmlns:a14="http://schemas.microsoft.com/office/drawing/2010/main" val="808080" mc:Ignorable="a14" a14:legacySpreadsheetColorIndex="23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FFFFFF" mc:Ignorable="a14" a14:legacySpreadsheetColorIndex="9"/>
            </a:gs>
            <a:gs pos="50000">
              <a:srgbClr xmlns:mc="http://schemas.openxmlformats.org/markup-compatibility/2006" xmlns:a14="http://schemas.microsoft.com/office/drawing/2010/main" val="808080" mc:Ignorable="a14" a14:legacySpreadsheetColorIndex="23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'STAT.UPPER LIMBS'!$S$186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6D-49D3-991E-20FA1168E20B}"/>
              </c:ext>
            </c:extLst>
          </c:dPt>
          <c:dPt>
            <c:idx val="1"/>
            <c:invertIfNegative val="0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6D-49D3-991E-20FA1168E20B}"/>
              </c:ext>
            </c:extLst>
          </c:dPt>
          <c:cat>
            <c:numRef>
              <c:f>'STAT.UPPER LIMBS'!$T$185:$U$185</c:f>
              <c:numCache>
                <c:formatCode>General</c:formatCode>
                <c:ptCount val="2"/>
              </c:numCache>
            </c:numRef>
          </c:cat>
          <c:val>
            <c:numRef>
              <c:f>'STAT.UPPER LIMBS'!$T$186:$U$186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806D-49D3-991E-20FA1168E20B}"/>
            </c:ext>
          </c:extLst>
        </c:ser>
        <c:ser>
          <c:idx val="1"/>
          <c:order val="1"/>
          <c:tx>
            <c:strRef>
              <c:f>'STAT.UPPER LIMBS'!$S$187</c:f>
              <c:strCache>
                <c:ptCount val="1"/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806D-49D3-991E-20FA1168E20B}"/>
              </c:ext>
            </c:extLst>
          </c:dPt>
          <c:cat>
            <c:numRef>
              <c:f>'STAT.UPPER LIMBS'!$T$185:$U$185</c:f>
              <c:numCache>
                <c:formatCode>General</c:formatCode>
                <c:ptCount val="2"/>
              </c:numCache>
            </c:numRef>
          </c:cat>
          <c:val>
            <c:numRef>
              <c:f>'STAT.UPPER LIMBS'!$T$187:$U$187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7-806D-49D3-991E-20FA1168E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253315584"/>
        <c:axId val="253772352"/>
        <c:axId val="0"/>
      </c:bar3DChart>
      <c:catAx>
        <c:axId val="253315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77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72352"/>
        <c:scaling>
          <c:orientation val="minMax"/>
          <c:max val="0.7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315584"/>
        <c:crosses val="autoZero"/>
        <c:crossBetween val="between"/>
        <c:majorUnit val="0.5"/>
        <c:minorUnit val="0.05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% SOGLIE POSITIVE PER CLASSE DI ETA' E DISTRETTO </a:t>
            </a:r>
            <a:r>
              <a:rPr lang="it-IT" sz="15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NEI CONTROLLI</a:t>
            </a:r>
            <a:endParaRPr lang="it-IT" sz="1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SESSO MASCHILE</a:t>
            </a:r>
            <a:endParaRPr lang="it-IT"/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STAT.anagrafica!#REF!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strCache>
                      <c:ptCount val="1"/>
                      <c:pt idx="0">
                        <c:v>#RIF!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2C9-488F-8CA2-205071AE2168}"/>
            </c:ext>
          </c:extLst>
        </c:ser>
        <c:ser>
          <c:idx val="1"/>
          <c:order val="1"/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STAT.anagrafica!#REF!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strCache>
                      <c:ptCount val="1"/>
                      <c:pt idx="0">
                        <c:v>#RIF!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2C9-488F-8CA2-205071AE2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3523456"/>
        <c:axId val="253775232"/>
        <c:axId val="0"/>
      </c:bar3DChart>
      <c:catAx>
        <c:axId val="25352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77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75232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5234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SOGLIE POSITIVE PER DISTRETTO E CLASSE DI ETA' </a:t>
            </a:r>
            <a:r>
              <a:rPr lang="it-IT" sz="175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NEI CONTROLLI</a:t>
            </a:r>
            <a:endParaRPr lang="it-IT" sz="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SESSO FEMMINILE</a:t>
            </a:r>
            <a:endParaRPr lang="it-IT"/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969696" mc:Ignorable="a14" a14:legacySpreadsheetColorIndex="55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969696" mc:Ignorable="a14" a14:legacySpreadsheetColorIndex="55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STAT.anagrafica!#REF!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strCache>
                      <c:ptCount val="1"/>
                      <c:pt idx="0">
                        <c:v>#RIF!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A67-4923-97F4-44A3ED07DC50}"/>
            </c:ext>
          </c:extLst>
        </c:ser>
        <c:ser>
          <c:idx val="1"/>
          <c:order val="1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STAT.anagrafica!#REF!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strCache>
                      <c:ptCount val="1"/>
                      <c:pt idx="0">
                        <c:v>#RIF!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A67-4923-97F4-44A3ED07D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3596160"/>
        <c:axId val="253776960"/>
        <c:axId val="0"/>
      </c:bar3DChart>
      <c:catAx>
        <c:axId val="25359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77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76960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5961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DISTRIBUTION OF UPPER LIMB DISORDERS (BOTH THRESHOLD POSITIVE AND MINOR DISORDERS) BY GENDER ON TOTAL NO. OF SUBJECTS EXAMINED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1896243291592129"/>
          <c:y val="2.910958904109588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7280858676207514"/>
          <c:y val="0.15068493150684931"/>
          <c:w val="0.59880715171091947"/>
          <c:h val="0.6267123287671232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LIMBS'!$N$70</c:f>
              <c:strCache>
                <c:ptCount val="1"/>
                <c:pt idx="0">
                  <c:v>% ON OF THE TOTAL  MALES                               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'STAT.UPPER LIMBS'!$O$69:$R$69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NOCTURNAL</c:v>
                </c:pt>
              </c:strCache>
            </c:strRef>
          </c:cat>
          <c:val>
            <c:numRef>
              <c:f>'STAT.UPPER LIMBS'!$O$70:$R$70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D-47C1-ADA6-8DB3821A74E1}"/>
            </c:ext>
          </c:extLst>
        </c:ser>
        <c:ser>
          <c:idx val="1"/>
          <c:order val="1"/>
          <c:tx>
            <c:strRef>
              <c:f>'STAT.UPPER LIMBS'!$N$71</c:f>
              <c:strCache>
                <c:ptCount val="1"/>
                <c:pt idx="0">
                  <c:v>% ON THE TOTAL  FEMALES                          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LIMBS'!$O$69:$R$69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NOCTURNAL</c:v>
                </c:pt>
              </c:strCache>
            </c:strRef>
          </c:cat>
          <c:val>
            <c:numRef>
              <c:f>'STAT.UPPER LIMBS'!$O$71:$R$71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D-47C1-ADA6-8DB3821A74E1}"/>
            </c:ext>
          </c:extLst>
        </c:ser>
        <c:ser>
          <c:idx val="2"/>
          <c:order val="2"/>
          <c:tx>
            <c:strRef>
              <c:f>'STAT.UPPER LIMBS'!$N$72</c:f>
              <c:strCache>
                <c:ptCount val="1"/>
                <c:pt idx="0">
                  <c:v>% ON THE TOTAL NO. OF SUBJECTS EXAMINED               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LIMBS'!$O$69:$R$69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NOCTURNAL</c:v>
                </c:pt>
              </c:strCache>
            </c:strRef>
          </c:cat>
          <c:val>
            <c:numRef>
              <c:f>'STAT.UPPER LIMBS'!$O$72:$R$72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FD-47C1-ADA6-8DB3821A7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3986304"/>
        <c:axId val="253779264"/>
        <c:axId val="0"/>
      </c:bar3DChart>
      <c:catAx>
        <c:axId val="2539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779264"/>
        <c:crosses val="autoZero"/>
        <c:auto val="1"/>
        <c:lblAlgn val="ctr"/>
        <c:lblOffset val="100"/>
        <c:noMultiLvlLbl val="0"/>
      </c:catAx>
      <c:valAx>
        <c:axId val="2537792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9863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800" b="1" i="0" baseline="0">
                <a:effectLst/>
              </a:rPr>
              <a:t>PREVALENCE OF UPPER LIMB DISORDERS BY GENDER IN EXPOSED SUBJECTS</a:t>
            </a:r>
            <a:endParaRPr lang="en-GB" sz="1800">
              <a:effectLst/>
            </a:endParaRPr>
          </a:p>
        </c:rich>
      </c:tx>
      <c:layout>
        <c:manualLayout>
          <c:xMode val="edge"/>
          <c:yMode val="edge"/>
          <c:x val="0.22972983800460661"/>
          <c:y val="3.030309435685191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C0C0C0" mc:Ignorable="a14" a14:legacySpreadsheetColorIndex="22"/>
            </a:gs>
          </a:gsLst>
          <a:lin ang="27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C0C0C0" mc:Ignorable="a14" a14:legacySpreadsheetColorIndex="22"/>
            </a:gs>
          </a:gsLst>
          <a:lin ang="27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10815906099135"/>
          <c:y val="0.1363639246058336"/>
          <c:w val="0.7972715243821642"/>
          <c:h val="0.6688325825905171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LIMBS'!$D$55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LIMBS'!$E$54:$G$54</c:f>
              <c:strCache>
                <c:ptCount val="3"/>
                <c:pt idx="0">
                  <c:v>NEGATIVE</c:v>
                </c:pt>
                <c:pt idx="1">
                  <c:v> MINOR DISORDERS</c:v>
                </c:pt>
                <c:pt idx="2">
                  <c:v>POS. THRESHOLD EXPOSED</c:v>
                </c:pt>
              </c:strCache>
            </c:strRef>
          </c:cat>
          <c:val>
            <c:numRef>
              <c:f>'STAT.UPPER LIMBS'!$E$55:$G$55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7-4762-9641-7E641E058E8B}"/>
            </c:ext>
          </c:extLst>
        </c:ser>
        <c:ser>
          <c:idx val="1"/>
          <c:order val="1"/>
          <c:tx>
            <c:strRef>
              <c:f>'STAT.UPPER LIMBS'!$D$56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LIMBS'!$E$54:$G$54</c:f>
              <c:strCache>
                <c:ptCount val="3"/>
                <c:pt idx="0">
                  <c:v>NEGATIVE</c:v>
                </c:pt>
                <c:pt idx="1">
                  <c:v> MINOR DISORDERS</c:v>
                </c:pt>
                <c:pt idx="2">
                  <c:v>POS. THRESHOLD EXPOSED</c:v>
                </c:pt>
              </c:strCache>
            </c:strRef>
          </c:cat>
          <c:val>
            <c:numRef>
              <c:f>'STAT.UPPER LIMBS'!$E$56:$G$56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7-4762-9641-7E641E058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481600"/>
        <c:axId val="215966848"/>
        <c:axId val="0"/>
      </c:bar3DChart>
      <c:catAx>
        <c:axId val="2514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15966848"/>
        <c:crosses val="autoZero"/>
        <c:auto val="1"/>
        <c:lblAlgn val="ctr"/>
        <c:lblOffset val="100"/>
        <c:noMultiLvlLbl val="0"/>
      </c:catAx>
      <c:valAx>
        <c:axId val="215966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1481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u="none" strike="noStrike" baseline="0">
                <a:effectLst/>
              </a:rPr>
              <a:t>REPRESENTATION OF   POSITIVE THRESHOLD FOR UPPER LIMB DISORDERS IN EXPOSED AND NON-EXPOSED MALES BY ARE</a:t>
            </a:r>
            <a:endParaRPr lang="it-IT" sz="1600"/>
          </a:p>
        </c:rich>
      </c:tx>
      <c:layout>
        <c:manualLayout>
          <c:xMode val="edge"/>
          <c:yMode val="edge"/>
          <c:x val="0.16482789201638684"/>
          <c:y val="3.16021811988464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8010704727921498"/>
          <c:y val="0.16923105173452813"/>
          <c:w val="0.67261373773416588"/>
          <c:h val="0.588035169663410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LIMBS'!$C$117</c:f>
              <c:strCache>
                <c:ptCount val="1"/>
                <c:pt idx="0">
                  <c:v>MALE EXPOSED 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LIMBS'!$B$118:$B$121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NOCT. PARAES.</c:v>
                </c:pt>
              </c:strCache>
            </c:strRef>
          </c:cat>
          <c:val>
            <c:numRef>
              <c:f>'STAT.UPPER LIMBS'!$C$118:$C$121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'STAT.UPPER LIMBS'!$D$117</c:f>
              <c:strCache>
                <c:ptCount val="1"/>
                <c:pt idx="0">
                  <c:v>MALE NON-EXPOSED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LIMBS'!$B$118:$B$121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NOCT. PARAES.</c:v>
                </c:pt>
              </c:strCache>
            </c:strRef>
          </c:cat>
          <c:val>
            <c:numRef>
              <c:f>'STAT.UPPER LIMBS'!$D$118:$D$121</c:f>
              <c:numCache>
                <c:formatCode>0.00%</c:formatCode>
                <c:ptCount val="4"/>
                <c:pt idx="0">
                  <c:v>3.5999999999999997E-2</c:v>
                </c:pt>
                <c:pt idx="1">
                  <c:v>1.2999999999999999E-2</c:v>
                </c:pt>
                <c:pt idx="2">
                  <c:v>1.2E-2</c:v>
                </c:pt>
                <c:pt idx="3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503616"/>
        <c:axId val="215969152"/>
        <c:axId val="0"/>
      </c:bar3DChart>
      <c:catAx>
        <c:axId val="25150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15969152"/>
        <c:crosses val="autoZero"/>
        <c:auto val="1"/>
        <c:lblAlgn val="ctr"/>
        <c:lblOffset val="100"/>
        <c:noMultiLvlLbl val="0"/>
      </c:catAx>
      <c:valAx>
        <c:axId val="215969152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1503616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REPRESENTATION OF   POSITIVE THRESHOLD  FOR UPPER LIMB DISORDERS IN EXPOSED AND NON-EXPOSED FEMALES BY AREA</a:t>
            </a:r>
            <a:endParaRPr lang="en-GB" sz="1600" b="1">
              <a:effectLst/>
            </a:endParaRPr>
          </a:p>
        </c:rich>
      </c:tx>
      <c:layout>
        <c:manualLayout>
          <c:xMode val="edge"/>
          <c:yMode val="edge"/>
          <c:x val="0.17006806366673949"/>
          <c:y val="1.37643596120396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8010704727921498"/>
          <c:y val="0.16923105173452813"/>
          <c:w val="0.67261373773416588"/>
          <c:h val="0.588035169663410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LIMBS'!$K$116:$K$117</c:f>
              <c:strCache>
                <c:ptCount val="2"/>
                <c:pt idx="0">
                  <c:v>FEMMINE</c:v>
                </c:pt>
                <c:pt idx="1">
                  <c:v>EXPOSED 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LIMBS'!$J$118:$J$121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NOCT. PARAES.</c:v>
                </c:pt>
              </c:strCache>
            </c:strRef>
          </c:cat>
          <c:val>
            <c:numRef>
              <c:f>'STAT.UPPER LIMBS'!$K$118:$K$121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'STAT.UPPER LIMBS'!$L$116:$L$117</c:f>
              <c:strCache>
                <c:ptCount val="2"/>
                <c:pt idx="0">
                  <c:v>FEMMINE</c:v>
                </c:pt>
                <c:pt idx="1">
                  <c:v>NON-EXPOSED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LIMBS'!$J$118:$J$121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NOCT. PARAES.</c:v>
                </c:pt>
              </c:strCache>
            </c:strRef>
          </c:cat>
          <c:val>
            <c:numRef>
              <c:f>'STAT.UPPER LIMBS'!$L$118:$L$121</c:f>
              <c:numCache>
                <c:formatCode>0.00%</c:formatCode>
                <c:ptCount val="4"/>
                <c:pt idx="0">
                  <c:v>7.4999999999999997E-2</c:v>
                </c:pt>
                <c:pt idx="1">
                  <c:v>1.2E-2</c:v>
                </c:pt>
                <c:pt idx="2">
                  <c:v>3.9E-2</c:v>
                </c:pt>
                <c:pt idx="3">
                  <c:v>7.400000000000001E-2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504640"/>
        <c:axId val="215971456"/>
        <c:axId val="0"/>
      </c:bar3DChart>
      <c:catAx>
        <c:axId val="2515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15971456"/>
        <c:crosses val="autoZero"/>
        <c:auto val="1"/>
        <c:lblAlgn val="ctr"/>
        <c:lblOffset val="100"/>
        <c:noMultiLvlLbl val="0"/>
      </c:catAx>
      <c:valAx>
        <c:axId val="215971456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1504640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REPRESENTATION OF POSITIVE  THRESHOLD  FOR UPPER LIMB DISORDERS IN EXPOSED AND NON-EXPOSED MALES AND FEMALES BY AREA</a:t>
            </a:r>
            <a:endParaRPr lang="en-GB" sz="16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 sz="1600"/>
          </a:p>
        </c:rich>
      </c:tx>
      <c:layout>
        <c:manualLayout>
          <c:xMode val="edge"/>
          <c:yMode val="edge"/>
          <c:x val="0.14792768329669134"/>
          <c:y val="9.4202856670592867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753451890990857"/>
          <c:y val="0.16923105173452813"/>
          <c:w val="0.77518618910897086"/>
          <c:h val="0.588035169663410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LIMBS'!$U$117</c:f>
              <c:strCache>
                <c:ptCount val="1"/>
                <c:pt idx="0">
                  <c:v>EXPOSED 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LIMBS'!$T$118:$T$121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NOCT. PARAES.</c:v>
                </c:pt>
              </c:strCache>
            </c:strRef>
          </c:cat>
          <c:val>
            <c:numRef>
              <c:f>'STAT.UPPER LIMBS'!$U$118:$U$121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'STAT.UPPER LIMBS'!$V$117</c:f>
              <c:strCache>
                <c:ptCount val="1"/>
                <c:pt idx="0">
                  <c:v>NON-EXPOSED</c:v>
                </c:pt>
              </c:strCache>
            </c:strRef>
          </c:tx>
          <c:spPr>
            <a:solidFill>
              <a:schemeClr val="bg2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LIMBS'!$T$118:$T$121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NOCT. PARAES.</c:v>
                </c:pt>
              </c:strCache>
            </c:strRef>
          </c:cat>
          <c:val>
            <c:numRef>
              <c:f>'STAT.UPPER LIMBS'!$V$118:$V$121</c:f>
              <c:numCache>
                <c:formatCode>0.00%</c:formatCode>
                <c:ptCount val="4"/>
                <c:pt idx="0">
                  <c:v>5.5E-2</c:v>
                </c:pt>
                <c:pt idx="1">
                  <c:v>1.2E-2</c:v>
                </c:pt>
                <c:pt idx="2">
                  <c:v>2.4E-2</c:v>
                </c:pt>
                <c:pt idx="3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506176"/>
        <c:axId val="253739584"/>
        <c:axId val="0"/>
      </c:bar3DChart>
      <c:catAx>
        <c:axId val="2515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739584"/>
        <c:crosses val="autoZero"/>
        <c:auto val="1"/>
        <c:lblAlgn val="ctr"/>
        <c:lblOffset val="100"/>
        <c:noMultiLvlLbl val="0"/>
      </c:catAx>
      <c:valAx>
        <c:axId val="253739584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1506176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PREVALENCE OF  POSITIVETHRESHOLD FOR  UPPER LIMB DISORDERS  IN EXPOSED FEMALES BY 3 AGE GROUPS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7006801224082799"/>
          <c:y val="7.49235477640766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8010704727921498"/>
          <c:y val="0.16923105173452813"/>
          <c:w val="0.67261373773416588"/>
          <c:h val="0.588035169663410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LIMBS'!$O$84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LIMBS'!$N$85:$N$88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 /HAND</c:v>
                </c:pt>
                <c:pt idx="3">
                  <c:v>NOCT PARESTESIA</c:v>
                </c:pt>
              </c:strCache>
            </c:strRef>
          </c:cat>
          <c:val>
            <c:numRef>
              <c:f>'STAT.UPPER LIMBS'!$O$85:$O$88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'STAT.UPPER LIMBS'!$P$84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LIMBS'!$N$85:$N$88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 /HAND</c:v>
                </c:pt>
                <c:pt idx="3">
                  <c:v>NOCT PARESTESIA</c:v>
                </c:pt>
              </c:strCache>
            </c:strRef>
          </c:cat>
          <c:val>
            <c:numRef>
              <c:f>'STAT.UPPER LIMBS'!$P$85:$P$88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ser>
          <c:idx val="2"/>
          <c:order val="2"/>
          <c:tx>
            <c:strRef>
              <c:f>'STAT.UPPER LIMBS'!$Q$84</c:f>
              <c:strCache>
                <c:ptCount val="1"/>
                <c:pt idx="0">
                  <c:v>&gt;55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'STAT.UPPER LIMBS'!$N$85:$N$88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 /HAND</c:v>
                </c:pt>
                <c:pt idx="3">
                  <c:v>NOCT PARESTESIA</c:v>
                </c:pt>
              </c:strCache>
            </c:strRef>
          </c:cat>
          <c:val>
            <c:numRef>
              <c:f>'STAT.UPPER LIMBS'!$Q$85:$Q$88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97-46B4-89D7-009FEDD5B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4383616"/>
        <c:axId val="253741312"/>
        <c:axId val="0"/>
      </c:bar3DChart>
      <c:catAx>
        <c:axId val="2543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741312"/>
        <c:crosses val="autoZero"/>
        <c:auto val="1"/>
        <c:lblAlgn val="ctr"/>
        <c:lblOffset val="100"/>
        <c:noMultiLvlLbl val="0"/>
      </c:catAx>
      <c:valAx>
        <c:axId val="253741312"/>
        <c:scaling>
          <c:orientation val="minMax"/>
          <c:max val="0.7000000000000000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4383616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solidFill>
          <a:sysClr val="window" lastClr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DISTRIBUZIONE DEI DISTURBI AGLI ARTI SUPERIORI (SIA A SOGLIA POSITIVA CHE MINORI) PER SESSO E SUL TOTALE DEI VISITATI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2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'STAT.UPPER LIMBS'!$N$70</c:f>
              <c:strCache>
                <c:ptCount val="1"/>
                <c:pt idx="0">
                  <c:v>% ON OF THE TOTAL  MALES                              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LIMBS'!$O$69:$R$69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NOCTURNAL</c:v>
                </c:pt>
              </c:strCache>
            </c:strRef>
          </c:cat>
          <c:val>
            <c:numRef>
              <c:f>'STAT.UPPER LIMBS'!$O$70:$R$70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5-4392-A8EB-95BDA46A26C8}"/>
            </c:ext>
          </c:extLst>
        </c:ser>
        <c:ser>
          <c:idx val="1"/>
          <c:order val="1"/>
          <c:tx>
            <c:strRef>
              <c:f>'STAT.UPPER LIMBS'!$N$71</c:f>
              <c:strCache>
                <c:ptCount val="1"/>
                <c:pt idx="0">
                  <c:v>% ON THE TOTAL  FEMALES                          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LIMBS'!$O$69:$R$69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NOCTURNAL</c:v>
                </c:pt>
              </c:strCache>
            </c:strRef>
          </c:cat>
          <c:val>
            <c:numRef>
              <c:f>'STAT.UPPER LIMBS'!$O$71:$R$71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5-4392-A8EB-95BDA46A26C8}"/>
            </c:ext>
          </c:extLst>
        </c:ser>
        <c:ser>
          <c:idx val="2"/>
          <c:order val="2"/>
          <c:tx>
            <c:strRef>
              <c:f>'STAT.UPPER LIMBS'!$N$72</c:f>
              <c:strCache>
                <c:ptCount val="1"/>
                <c:pt idx="0">
                  <c:v>% ON THE TOTAL NO. OF SUBJECTS EXAMINED               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LIMBS'!$O$69:$R$69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WRIST/HAND</c:v>
                </c:pt>
                <c:pt idx="3">
                  <c:v>NOCTURNAL</c:v>
                </c:pt>
              </c:strCache>
            </c:strRef>
          </c:cat>
          <c:val>
            <c:numRef>
              <c:f>'STAT.UPPER LIMBS'!$O$72:$R$72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65-4392-A8EB-95BDA46A2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5586688"/>
        <c:axId val="215957504"/>
        <c:axId val="0"/>
      </c:bar3DChart>
      <c:catAx>
        <c:axId val="2255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1595750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159575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255866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PREVALENCE OF POSITIVE THRESHOLD  FOR UPPER LIMB DISORDERS IN  EXPOSED MALES BY 3 AGE GROUPS 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7006801224082799"/>
          <c:y val="7.49235477640766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750252289680572"/>
          <c:y val="0.19177189353138269"/>
          <c:w val="0.67261373773416588"/>
          <c:h val="0.588035169663410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LIMBS'!$E$83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LIMBS'!$D$84:$D$87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 /HAND</c:v>
                </c:pt>
                <c:pt idx="3">
                  <c:v>NOCT PARESTESIA</c:v>
                </c:pt>
              </c:strCache>
            </c:strRef>
          </c:cat>
          <c:val>
            <c:numRef>
              <c:f>'STAT.UPPER LIMBS'!$E$84:$E$87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'STAT.UPPER LIMBS'!$F$83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LIMBS'!$D$84:$D$87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 /HAND</c:v>
                </c:pt>
                <c:pt idx="3">
                  <c:v>NOCT PARESTESIA</c:v>
                </c:pt>
              </c:strCache>
            </c:strRef>
          </c:cat>
          <c:val>
            <c:numRef>
              <c:f>'STAT.UPPER LIMBS'!$F$84:$F$87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ser>
          <c:idx val="2"/>
          <c:order val="2"/>
          <c:tx>
            <c:strRef>
              <c:f>'STAT.UPPER LIMBS'!$G$83</c:f>
              <c:strCache>
                <c:ptCount val="1"/>
                <c:pt idx="0">
                  <c:v>&gt;55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'STAT.UPPER LIMBS'!$D$84:$D$87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 /HAND</c:v>
                </c:pt>
                <c:pt idx="3">
                  <c:v>NOCT PARESTESIA</c:v>
                </c:pt>
              </c:strCache>
            </c:strRef>
          </c:cat>
          <c:val>
            <c:numRef>
              <c:f>'STAT.UPPER LIMBS'!$G$84:$G$87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7-413F-98D2-5A71D264C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4385152"/>
        <c:axId val="253743616"/>
        <c:axId val="0"/>
      </c:bar3DChart>
      <c:catAx>
        <c:axId val="25438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743616"/>
        <c:crosses val="autoZero"/>
        <c:auto val="1"/>
        <c:lblAlgn val="ctr"/>
        <c:lblOffset val="100"/>
        <c:noMultiLvlLbl val="0"/>
      </c:catAx>
      <c:valAx>
        <c:axId val="253743616"/>
        <c:scaling>
          <c:orientation val="minMax"/>
          <c:max val="0.7000000000000000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4385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solidFill>
          <a:sysClr val="window" lastClr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PREVALENCE OF POSITIVE THRESHOLDS FOR UPPER LIMBS BY  3 AGE GROUPS AND GENDER IN EXPOSED SUBJECTS 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2123240597918492"/>
          <c:y val="3.612314976781445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C0C0C0" mc:Ignorable="a14" a14:legacySpreadsheetColorIndex="22"/>
            </a:gs>
          </a:gsLst>
          <a:lin ang="27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C0C0C0" mc:Ignorable="a14" a14:legacySpreadsheetColorIndex="22"/>
            </a:gs>
          </a:gsLst>
          <a:lin ang="27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10815906099135"/>
          <c:y val="0.1363639246058336"/>
          <c:w val="0.87837879237055472"/>
          <c:h val="0.6688325825905171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LIMBS'!$E$76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LIMBS'!$F$75:$H$75</c:f>
              <c:strCache>
                <c:ptCount val="3"/>
                <c:pt idx="0">
                  <c:v>INF 35</c:v>
                </c:pt>
                <c:pt idx="1">
                  <c:v>36-55</c:v>
                </c:pt>
                <c:pt idx="2">
                  <c:v>SUP.55</c:v>
                </c:pt>
              </c:strCache>
            </c:strRef>
          </c:cat>
          <c:val>
            <c:numRef>
              <c:f>'STAT.UPPER LIMBS'!$F$76:$H$76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7-4762-9641-7E641E058E8B}"/>
            </c:ext>
          </c:extLst>
        </c:ser>
        <c:ser>
          <c:idx val="1"/>
          <c:order val="1"/>
          <c:tx>
            <c:strRef>
              <c:f>'STAT.UPPER LIMBS'!$E$77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LIMBS'!$F$75:$H$75</c:f>
              <c:strCache>
                <c:ptCount val="3"/>
                <c:pt idx="0">
                  <c:v>INF 35</c:v>
                </c:pt>
                <c:pt idx="1">
                  <c:v>36-55</c:v>
                </c:pt>
                <c:pt idx="2">
                  <c:v>SUP.55</c:v>
                </c:pt>
              </c:strCache>
            </c:strRef>
          </c:cat>
          <c:val>
            <c:numRef>
              <c:f>'STAT.UPPER LIMBS'!$F$77:$H$77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7-4762-9641-7E641E058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5971840"/>
        <c:axId val="253745920"/>
        <c:axId val="0"/>
      </c:bar3DChart>
      <c:catAx>
        <c:axId val="25597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745920"/>
        <c:crosses val="autoZero"/>
        <c:auto val="1"/>
        <c:lblAlgn val="ctr"/>
        <c:lblOffset val="100"/>
        <c:noMultiLvlLbl val="0"/>
      </c:catAx>
      <c:valAx>
        <c:axId val="253745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5971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REPRESENTATION OF POSITIVE THRESHOLD FOR UPPER LIMB DISORDERS IN NON-EXPOSED MALES BY AREA AND 3 AGE CLASSES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7078837135627095"/>
          <c:y val="2.43445851282710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6519493088894777"/>
          <c:y val="0.16923105173452813"/>
          <c:w val="0.78752575225604271"/>
          <c:h val="0.588035169663410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LIMBS'!$D$133</c:f>
              <c:strCache>
                <c:ptCount val="1"/>
                <c:pt idx="0">
                  <c:v>&lt;35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LIMBS'!$E$132:$H$132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LIMBS'!$E$133:$H$133</c:f>
              <c:numCache>
                <c:formatCode>0.0%</c:formatCode>
                <c:ptCount val="4"/>
                <c:pt idx="0">
                  <c:v>2.3474178403755867E-2</c:v>
                </c:pt>
                <c:pt idx="1">
                  <c:v>8.9285714285714281E-3</c:v>
                </c:pt>
                <c:pt idx="2">
                  <c:v>6.6964285714285711E-3</c:v>
                </c:pt>
                <c:pt idx="3">
                  <c:v>4.464285714285714E-3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'STAT.UPPER LIMBS'!$D$134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LIMBS'!$E$132:$H$132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LIMBS'!$E$134:$H$134</c:f>
              <c:numCache>
                <c:formatCode>0.0%</c:formatCode>
                <c:ptCount val="4"/>
                <c:pt idx="0">
                  <c:v>4.4959128065395093E-2</c:v>
                </c:pt>
                <c:pt idx="1">
                  <c:v>1.6791044776119403E-2</c:v>
                </c:pt>
                <c:pt idx="2">
                  <c:v>1.8656716417910446E-2</c:v>
                </c:pt>
                <c:pt idx="3">
                  <c:v>7.462686567164179E-3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ser>
          <c:idx val="2"/>
          <c:order val="2"/>
          <c:tx>
            <c:strRef>
              <c:f>'STAT.UPPER LIMBS'!$D$135</c:f>
              <c:strCache>
                <c:ptCount val="1"/>
                <c:pt idx="0">
                  <c:v>&gt;55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'STAT.UPPER LIMBS'!$E$132:$H$132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LIMBS'!$E$135:$H$135</c:f>
              <c:numCache>
                <c:formatCode>0.0%</c:formatCode>
                <c:ptCount val="4"/>
                <c:pt idx="0">
                  <c:v>5.9322033898305086E-2</c:v>
                </c:pt>
                <c:pt idx="1">
                  <c:v>1.3157894736842105E-2</c:v>
                </c:pt>
                <c:pt idx="2">
                  <c:v>1.3157894736842105E-2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2-4552-B25D-3EB708C1F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5973376"/>
        <c:axId val="254534784"/>
        <c:axId val="0"/>
      </c:bar3DChart>
      <c:catAx>
        <c:axId val="2559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4534784"/>
        <c:crosses val="autoZero"/>
        <c:auto val="1"/>
        <c:lblAlgn val="ctr"/>
        <c:lblOffset val="100"/>
        <c:noMultiLvlLbl val="0"/>
      </c:catAx>
      <c:valAx>
        <c:axId val="254534784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5973376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REPRESENTATION OF POSITIVE  THRESHOLD FOR UPPER LIMB DISORDERS IN NON-EXPOSED FEMALES AREA AND 3 AGE CLASSES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6878156588258694"/>
          <c:y val="2.743185473726391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000034924845612"/>
          <c:y val="0.1756744998187432"/>
          <c:w val="0.7892497223805629"/>
          <c:h val="0.588035169663410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LIMBS'!$K$133</c:f>
              <c:strCache>
                <c:ptCount val="1"/>
                <c:pt idx="0">
                  <c:v>&lt;35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LIMBS'!$L$132:$O$132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LIMBS'!$L$133:$O$133</c:f>
              <c:numCache>
                <c:formatCode>0.0%</c:formatCode>
                <c:ptCount val="4"/>
                <c:pt idx="0">
                  <c:v>4.1726618705035974E-2</c:v>
                </c:pt>
                <c:pt idx="1">
                  <c:v>2.3752969121140144E-3</c:v>
                </c:pt>
                <c:pt idx="2">
                  <c:v>3.3254156769596199E-2</c:v>
                </c:pt>
                <c:pt idx="3">
                  <c:v>3.0878859857482184E-2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'STAT.UPPER LIMBS'!$K$134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LIMBS'!$L$132:$O$132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LIMBS'!$L$134:$O$134</c:f>
              <c:numCache>
                <c:formatCode>0.0%</c:formatCode>
                <c:ptCount val="4"/>
                <c:pt idx="0">
                  <c:v>9.4262295081967207E-2</c:v>
                </c:pt>
                <c:pt idx="1">
                  <c:v>2.1881838074398249E-2</c:v>
                </c:pt>
                <c:pt idx="2">
                  <c:v>4.5951859956236324E-2</c:v>
                </c:pt>
                <c:pt idx="3">
                  <c:v>0.10940919037199125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ser>
          <c:idx val="2"/>
          <c:order val="2"/>
          <c:tx>
            <c:strRef>
              <c:f>'STAT.UPPER LIMBS'!$K$135</c:f>
              <c:strCache>
                <c:ptCount val="1"/>
                <c:pt idx="0">
                  <c:v>&gt;55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'STAT.UPPER LIMBS'!$L$132:$O$132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LIMBS'!$L$135:$O$135</c:f>
              <c:numCache>
                <c:formatCode>0.0%</c:formatCode>
                <c:ptCount val="4"/>
                <c:pt idx="0">
                  <c:v>0.18072289156626506</c:v>
                </c:pt>
                <c:pt idx="1">
                  <c:v>0</c:v>
                </c:pt>
                <c:pt idx="2">
                  <c:v>0</c:v>
                </c:pt>
                <c:pt idx="3">
                  <c:v>0.17647058823529413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8-4177-B928-87E9B4103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5799808"/>
        <c:axId val="254537088"/>
        <c:axId val="0"/>
      </c:bar3DChart>
      <c:catAx>
        <c:axId val="2557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4537088"/>
        <c:crosses val="autoZero"/>
        <c:auto val="1"/>
        <c:lblAlgn val="ctr"/>
        <c:lblOffset val="100"/>
        <c:noMultiLvlLbl val="0"/>
      </c:catAx>
      <c:valAx>
        <c:axId val="254537088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5799808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u="none" strike="noStrike" baseline="0">
                <a:effectLst/>
              </a:rPr>
              <a:t>REPRESENTATION OF POSITIVE THRESHOLD  FOR UPPER LIMB DISORDERS IN  EXPOSED MALES BY AREA AND 3 AGE CLASSES</a:t>
            </a:r>
            <a:endParaRPr lang="it-IT" sz="1600"/>
          </a:p>
        </c:rich>
      </c:tx>
      <c:layout>
        <c:manualLayout>
          <c:xMode val="edge"/>
          <c:yMode val="edge"/>
          <c:x val="0.16482783756833888"/>
          <c:y val="6.888581191502005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206494861695626"/>
          <c:y val="0.16923105173452813"/>
          <c:w val="0.78065584534058552"/>
          <c:h val="0.588035169663410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LIMBS'!$D$139</c:f>
              <c:strCache>
                <c:ptCount val="1"/>
                <c:pt idx="0">
                  <c:v>&lt;35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LIMBS'!$E$138:$H$138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LIMBS'!$E$139:$H$139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'STAT.UPPER LIMBS'!$D$140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LIMBS'!$E$138:$H$138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LIMBS'!$E$140:$H$140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ser>
          <c:idx val="2"/>
          <c:order val="2"/>
          <c:tx>
            <c:strRef>
              <c:f>'STAT.UPPER LIMBS'!$D$141</c:f>
              <c:strCache>
                <c:ptCount val="1"/>
                <c:pt idx="0">
                  <c:v>&gt;55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'STAT.UPPER LIMBS'!$E$138:$H$138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LIMBS'!$E$141:$H$141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2B-498D-BD65-CB051210C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5802368"/>
        <c:axId val="254539392"/>
        <c:axId val="0"/>
      </c:bar3DChart>
      <c:catAx>
        <c:axId val="2558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4539392"/>
        <c:crosses val="autoZero"/>
        <c:auto val="1"/>
        <c:lblAlgn val="ctr"/>
        <c:lblOffset val="100"/>
        <c:noMultiLvlLbl val="0"/>
      </c:catAx>
      <c:valAx>
        <c:axId val="254539392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5802368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REPRESENTATION OF  POSITIVE THRESHOLD FOR UPPER LIMB DISORDERS IN -EXPOSED FEMALES AREA AND 3 AGE CLASSES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7081966217945094"/>
          <c:y val="1.31267859168224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302675859169062"/>
          <c:y val="0.16923105173452813"/>
          <c:w val="0.80969405098175218"/>
          <c:h val="0.588035169663410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'STAT.UPPER LIMBS'!$K$139</c:f>
              <c:strCache>
                <c:ptCount val="1"/>
                <c:pt idx="0">
                  <c:v>&lt;35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LIMBS'!$L$138:$O$138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LIMBS'!$L$139:$O$139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'STAT.UPPER LIMBS'!$K$140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'STAT.UPPER LIMBS'!$L$138:$O$138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LIMBS'!$L$140:$O$140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ser>
          <c:idx val="2"/>
          <c:order val="2"/>
          <c:tx>
            <c:strRef>
              <c:f>'STAT.UPPER LIMBS'!$K$141</c:f>
              <c:strCache>
                <c:ptCount val="1"/>
                <c:pt idx="0">
                  <c:v>&gt;55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'STAT.UPPER LIMBS'!$L$138:$O$138</c:f>
              <c:strCache>
                <c:ptCount val="4"/>
                <c:pt idx="0">
                  <c:v>SHOULDER</c:v>
                </c:pt>
                <c:pt idx="1">
                  <c:v>ELBOW</c:v>
                </c:pt>
                <c:pt idx="2">
                  <c:v>WRIST/ HAND</c:v>
                </c:pt>
                <c:pt idx="3">
                  <c:v>NOCT. PARES.</c:v>
                </c:pt>
              </c:strCache>
            </c:strRef>
          </c:cat>
          <c:val>
            <c:numRef>
              <c:f>'STAT.UPPER LIMBS'!$L$141:$O$141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3-4542-9BF6-038E6261A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6049152"/>
        <c:axId val="256205376"/>
        <c:axId val="0"/>
      </c:bar3DChart>
      <c:catAx>
        <c:axId val="25604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6205376"/>
        <c:crosses val="autoZero"/>
        <c:auto val="1"/>
        <c:lblAlgn val="ctr"/>
        <c:lblOffset val="100"/>
        <c:noMultiLvlLbl val="0"/>
      </c:catAx>
      <c:valAx>
        <c:axId val="256205376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6049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DISTRIBUZIONE DEI DISTURBI AL RACHIDE CERVICALE PER SESSO E SUL TOTALE DEI VISITATI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[1]STAT.clinica!#REF!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[1]STAT.clinica!#REF!</c15:sqref>
                        </c15:formulaRef>
                      </c:ext>
                    </c:extLst>
                    <c:strCache>
                      <c:ptCount val="1"/>
                      <c:pt idx="0">
                        <c:v>#RIF!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[1]STAT.clinica!#REF!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6F3-4675-9F16-AD93E71CA09C}"/>
            </c:ext>
          </c:extLst>
        </c:ser>
        <c:ser>
          <c:idx val="1"/>
          <c:order val="1"/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[1]STAT.clinica!#REF!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[1]STAT.clinica!#REF!</c15:sqref>
                        </c15:formulaRef>
                      </c:ext>
                    </c:extLst>
                    <c:strCache>
                      <c:ptCount val="1"/>
                      <c:pt idx="0">
                        <c:v>#RIF!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[1]STAT.clinica!#REF!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6F3-4675-9F16-AD93E71CA09C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[1]STAT.clinica!#REF!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[1]STAT.clinica!#REF!</c15:sqref>
                        </c15:formulaRef>
                      </c:ext>
                    </c:extLst>
                    <c:strCache>
                      <c:ptCount val="1"/>
                      <c:pt idx="0">
                        <c:v>#RIF!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[1]STAT.clinica!#REF!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6F3-4675-9F16-AD93E71CA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9963136"/>
        <c:axId val="256209408"/>
        <c:axId val="0"/>
      </c:bar3DChart>
      <c:catAx>
        <c:axId val="15996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620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094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99631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800" b="1" i="0" baseline="0">
                <a:effectLst/>
              </a:rPr>
              <a:t>% SPINE DISORDERS (positive thresholds and minor disorders) AMONG THE EXPOSED GROUP OF MALE  UNDER EXAMINATION </a:t>
            </a:r>
            <a:endParaRPr lang="en-GB" sz="2000">
              <a:effectLst/>
            </a:endParaRPr>
          </a:p>
        </c:rich>
      </c:tx>
      <c:layout>
        <c:manualLayout>
          <c:xMode val="edge"/>
          <c:yMode val="edge"/>
          <c:x val="0.14686574492839358"/>
          <c:y val="4.984806968448192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4983566824888182E-2"/>
          <c:y val="0.12647554806070826"/>
          <c:w val="0.80887877862783042"/>
          <c:h val="0.7183811129848229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 SPINE'!$E$27</c:f>
              <c:strCache>
                <c:ptCount val="1"/>
                <c:pt idx="0">
                  <c:v>SOGLIA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SPINE'!$D$28:$D$30</c:f>
              <c:strCache>
                <c:ptCount val="3"/>
                <c:pt idx="0">
                  <c:v>CERVICALE </c:v>
                </c:pt>
                <c:pt idx="1">
                  <c:v>DORSALE</c:v>
                </c:pt>
                <c:pt idx="2">
                  <c:v>LOMBOSACRALE</c:v>
                </c:pt>
              </c:strCache>
            </c:strRef>
          </c:cat>
          <c:val>
            <c:numRef>
              <c:f>'STAT. SPINE'!$E$28:$E$30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1-4C0C-BB00-3EE7AEF0D325}"/>
            </c:ext>
          </c:extLst>
        </c:ser>
        <c:ser>
          <c:idx val="1"/>
          <c:order val="1"/>
          <c:tx>
            <c:strRef>
              <c:f>'STAT. SPINE'!$F$27</c:f>
              <c:strCache>
                <c:ptCount val="1"/>
                <c:pt idx="0">
                  <c:v>MINORI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SPINE'!$D$28:$D$30</c:f>
              <c:strCache>
                <c:ptCount val="3"/>
                <c:pt idx="0">
                  <c:v>CERVICALE </c:v>
                </c:pt>
                <c:pt idx="1">
                  <c:v>DORSALE</c:v>
                </c:pt>
                <c:pt idx="2">
                  <c:v>LOMBOSACRALE</c:v>
                </c:pt>
              </c:strCache>
            </c:strRef>
          </c:cat>
          <c:val>
            <c:numRef>
              <c:f>'STAT. SPINE'!$F$28:$F$30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A1-4C0C-BB00-3EE7AEF0D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9964672"/>
        <c:axId val="256211136"/>
        <c:axId val="0"/>
      </c:bar3DChart>
      <c:catAx>
        <c:axId val="15996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621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111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9964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800" b="1" i="0" baseline="0">
                <a:effectLst/>
              </a:rPr>
              <a:t>% SPINE DISORDERS (positive thresholds and minor disorders) AMONG THE EXPOSED GROUP OF FEMALE  UNDER EXAMINATION </a:t>
            </a:r>
            <a:endParaRPr lang="en-GB" sz="2000">
              <a:effectLst/>
            </a:endParaRPr>
          </a:p>
        </c:rich>
      </c:tx>
      <c:layout>
        <c:manualLayout>
          <c:xMode val="edge"/>
          <c:yMode val="edge"/>
          <c:x val="0.13975439849261553"/>
          <c:y val="2.597876108817927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000009300603888"/>
          <c:y val="0.12647554806070826"/>
          <c:w val="0.80517724630005416"/>
          <c:h val="0.704890387858347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 SPINE'!$N$27</c:f>
              <c:strCache>
                <c:ptCount val="1"/>
                <c:pt idx="0">
                  <c:v>SOGLIA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SPINE'!$M$28:$M$30</c:f>
              <c:strCache>
                <c:ptCount val="3"/>
                <c:pt idx="0">
                  <c:v>CERVICALE </c:v>
                </c:pt>
                <c:pt idx="1">
                  <c:v>DORSALE</c:v>
                </c:pt>
                <c:pt idx="2">
                  <c:v>LOMBOSACRALE</c:v>
                </c:pt>
              </c:strCache>
            </c:strRef>
          </c:cat>
          <c:val>
            <c:numRef>
              <c:f>'STAT. SPINE'!$N$28:$N$30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6-4BB9-A488-FA4EC346CF8E}"/>
            </c:ext>
          </c:extLst>
        </c:ser>
        <c:ser>
          <c:idx val="1"/>
          <c:order val="1"/>
          <c:tx>
            <c:strRef>
              <c:f>'STAT. SPINE'!$O$27</c:f>
              <c:strCache>
                <c:ptCount val="1"/>
                <c:pt idx="0">
                  <c:v>MINORI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SPINE'!$M$28:$M$30</c:f>
              <c:strCache>
                <c:ptCount val="3"/>
                <c:pt idx="0">
                  <c:v>CERVICALE </c:v>
                </c:pt>
                <c:pt idx="1">
                  <c:v>DORSALE</c:v>
                </c:pt>
                <c:pt idx="2">
                  <c:v>LOMBOSACRALE</c:v>
                </c:pt>
              </c:strCache>
            </c:strRef>
          </c:cat>
          <c:val>
            <c:numRef>
              <c:f>'STAT. SPINE'!$O$28:$O$30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6-4BB9-A488-FA4EC346C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643392"/>
        <c:axId val="256860736"/>
        <c:axId val="0"/>
      </c:bar3DChart>
      <c:catAx>
        <c:axId val="25164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686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607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16433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% OF EXPOSED AND NON-EXPOSED SUBJECTS REPORTING AT LEAST ONE EPISODE OF ACUTE LUMBAGO IN THE LAST YEAR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6423873652474552"/>
          <c:y val="2.463298043814907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8235294117647065E-2"/>
          <c:y val="0.12237762237762238"/>
          <c:w val="0.85025037510156132"/>
          <c:h val="0.7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D3-4174-B3BF-924EAC21F2BA}"/>
              </c:ext>
            </c:extLst>
          </c:dPt>
          <c:dPt>
            <c:idx val="1"/>
            <c:invertIfNegative val="0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0D-41CA-84E0-270794992CBD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00D-41CA-84E0-270794992CB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00D-41CA-84E0-270794992CB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D3-4174-B3BF-924EAC21F2BA}"/>
              </c:ext>
            </c:extLst>
          </c:dPt>
          <c:cat>
            <c:strRef>
              <c:f>'STAT. SPINE'!$D$115:$D$119</c:f>
              <c:strCache>
                <c:ptCount val="5"/>
                <c:pt idx="0">
                  <c:v>MALES </c:v>
                </c:pt>
                <c:pt idx="1">
                  <c:v>FEMALES</c:v>
                </c:pt>
                <c:pt idx="2">
                  <c:v>TOTAL M+F</c:v>
                </c:pt>
                <c:pt idx="3">
                  <c:v>NON-EXPOSED MALES</c:v>
                </c:pt>
                <c:pt idx="4">
                  <c:v>NON-EXPOSED FEMALES</c:v>
                </c:pt>
              </c:strCache>
            </c:strRef>
          </c:cat>
          <c:val>
            <c:numRef>
              <c:f>'STAT. SPINE'!$E$115:$E$119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4.5999999999999999E-2</c:v>
                </c:pt>
                <c:pt idx="4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0D-41CA-84E0-270794992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644928"/>
        <c:axId val="256863040"/>
        <c:axId val="0"/>
      </c:bar3DChart>
      <c:catAx>
        <c:axId val="2516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68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63040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16449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DISTRIBUZIONE DEI DISTURBI AL RACHIDE CERVICALE PER SESSO E SUL TOTALE DEI VISITATI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4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2"/>
                <c:pt idx="0">
                  <c:v>0.18181818181818182</c:v>
                </c:pt>
                <c:pt idx="1">
                  <c:v>9.0909090909090912E-2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% SU TOT.MASCHI                            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2"/>
                      <c:pt idx="0">
                        <c:v>SOGLIA POSITIVA</c:v>
                      </c:pt>
                      <c:pt idx="1">
                        <c:v>DISTURBI MINORI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017-4132-A32F-1C819B1E5E6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2"/>
                <c:pt idx="0">
                  <c:v>0.3888888888888889</c:v>
                </c:pt>
                <c:pt idx="1">
                  <c:v>0.20833333333333334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% SU TOT FEMMINE                       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2"/>
                      <c:pt idx="0">
                        <c:v>SOGLIA POSITIVA</c:v>
                      </c:pt>
                      <c:pt idx="1">
                        <c:v>DISTURBI MINORI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017-4132-A32F-1C819B1E5E6D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2"/>
                <c:pt idx="0">
                  <c:v>0.36144578313253012</c:v>
                </c:pt>
                <c:pt idx="1">
                  <c:v>0.19277108433734941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% SU TOTALE  VISITATI              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2"/>
                      <c:pt idx="0">
                        <c:v>SOGLIA POSITIVA</c:v>
                      </c:pt>
                      <c:pt idx="1">
                        <c:v>DISTURBI MINORI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D017-4132-A32F-1C819B1E5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2708352"/>
        <c:axId val="215959808"/>
        <c:axId val="0"/>
      </c:bar3DChart>
      <c:catAx>
        <c:axId val="2527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15959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159598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270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it-IT" sz="1600" b="1"/>
              <a:t>% OF POSITIVE THRESHOLDS FOR SPINE DISORDERS AMONG THE GROUP OF NON-EXPOSED MALE BY SPINE AREAS AND BY  3 AGE CLASSES</a:t>
            </a:r>
            <a:endParaRPr lang="en-GB" sz="1600" b="1"/>
          </a:p>
        </c:rich>
      </c:tx>
      <c:layout>
        <c:manualLayout>
          <c:xMode val="edge"/>
          <c:yMode val="edge"/>
          <c:x val="0.10396972631647437"/>
          <c:y val="1.3637456447281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63549423357464"/>
          <c:y val="0.11367224316392759"/>
          <c:w val="0.89136450576642534"/>
          <c:h val="0.650207869449109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 SPINE'!$K$54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SPINE'!$L$53:$N$53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SPINE'!$L$54:$N$54</c:f>
              <c:numCache>
                <c:formatCode>0.0%</c:formatCode>
                <c:ptCount val="3"/>
                <c:pt idx="0">
                  <c:v>8.6071987480438178E-2</c:v>
                </c:pt>
                <c:pt idx="1">
                  <c:v>2.0942408376963352E-2</c:v>
                </c:pt>
                <c:pt idx="2">
                  <c:v>4.1884816753926704E-2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8-4A7B-9968-E574110E3FE8}"/>
            </c:ext>
          </c:extLst>
        </c:ser>
        <c:ser>
          <c:idx val="1"/>
          <c:order val="1"/>
          <c:tx>
            <c:strRef>
              <c:f>'STAT. SPINE'!$K$55</c:f>
              <c:strCache>
                <c:ptCount val="1"/>
                <c:pt idx="0">
                  <c:v>36-55%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SPINE'!$L$53:$N$53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SPINE'!$L$55:$N$55</c:f>
              <c:numCache>
                <c:formatCode>0.0%</c:formatCode>
                <c:ptCount val="3"/>
                <c:pt idx="0">
                  <c:v>0.15531335149863759</c:v>
                </c:pt>
                <c:pt idx="1">
                  <c:v>4.0404040404040407E-2</c:v>
                </c:pt>
                <c:pt idx="2">
                  <c:v>0.10606060606060606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8-4A7B-9968-E574110E3FE8}"/>
            </c:ext>
          </c:extLst>
        </c:ser>
        <c:ser>
          <c:idx val="2"/>
          <c:order val="2"/>
          <c:tx>
            <c:strRef>
              <c:f>'STAT. SPINE'!$K$56</c:f>
              <c:strCache>
                <c:ptCount val="1"/>
                <c:pt idx="0">
                  <c:v>sup 55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SPINE'!$L$53:$N$53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SPINE'!$L$56:$N$56</c:f>
              <c:numCache>
                <c:formatCode>0.0%</c:formatCode>
                <c:ptCount val="3"/>
                <c:pt idx="0">
                  <c:v>0.1440677966101695</c:v>
                </c:pt>
                <c:pt idx="1">
                  <c:v>2.3809523809523808E-2</c:v>
                </c:pt>
                <c:pt idx="2">
                  <c:v>0.14285714285714285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F8-4A7B-9968-E574110E3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6937984"/>
        <c:axId val="256864768"/>
        <c:axId val="0"/>
      </c:bar3DChart>
      <c:catAx>
        <c:axId val="25693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5686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64768"/>
        <c:scaling>
          <c:orientation val="minMax"/>
          <c:max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569379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% OF POSITIVE THRESHOLDS FOR SPINE DISORDERS AMONG THE GROUP OF NON-EXPOSED FEMALE  BY SPINE AREAS AND BY  3 AGE CLASSES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054614905741402"/>
          <c:y val="2.7681660899653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691474698821525"/>
          <c:y val="0.19640139287407138"/>
          <c:w val="0.84745840639934089"/>
          <c:h val="0.5986159169550172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 SPINE'!$K$67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SPINE'!$L$66:$N$66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SPINE'!$L$67:$N$67</c:f>
              <c:numCache>
                <c:formatCode>0.0%</c:formatCode>
                <c:ptCount val="3"/>
                <c:pt idx="0">
                  <c:v>0.22014388489208633</c:v>
                </c:pt>
                <c:pt idx="1">
                  <c:v>3.2846715328467155E-2</c:v>
                </c:pt>
                <c:pt idx="2">
                  <c:v>0.12408759124087591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A-44E6-9200-5E2975427B08}"/>
            </c:ext>
          </c:extLst>
        </c:ser>
        <c:ser>
          <c:idx val="1"/>
          <c:order val="1"/>
          <c:tx>
            <c:strRef>
              <c:f>'STAT. SPINE'!$K$68</c:f>
              <c:strCache>
                <c:ptCount val="1"/>
                <c:pt idx="0">
                  <c:v>36-55%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SPINE'!$L$66:$N$66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SPINE'!$L$68:$N$68</c:f>
              <c:numCache>
                <c:formatCode>0.0%</c:formatCode>
                <c:ptCount val="3"/>
                <c:pt idx="0">
                  <c:v>0.3251366120218579</c:v>
                </c:pt>
                <c:pt idx="1">
                  <c:v>7.2727272727272724E-2</c:v>
                </c:pt>
                <c:pt idx="2">
                  <c:v>0.21454545454545454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A-44E6-9200-5E2975427B08}"/>
            </c:ext>
          </c:extLst>
        </c:ser>
        <c:ser>
          <c:idx val="2"/>
          <c:order val="2"/>
          <c:tx>
            <c:strRef>
              <c:f>'STAT. SPINE'!$K$69</c:f>
              <c:strCache>
                <c:ptCount val="1"/>
                <c:pt idx="0">
                  <c:v>sup 55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SPINE'!$L$66:$N$66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SPINE'!$L$69:$N$69</c:f>
              <c:numCache>
                <c:formatCode>0.0%</c:formatCode>
                <c:ptCount val="3"/>
                <c:pt idx="0">
                  <c:v>0.26506024096385544</c:v>
                </c:pt>
                <c:pt idx="1">
                  <c:v>0.13636363636363635</c:v>
                </c:pt>
                <c:pt idx="2">
                  <c:v>0.43939393939393939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AA-44E6-9200-5E2975427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6940032"/>
        <c:axId val="256867072"/>
        <c:axId val="0"/>
      </c:bar3DChart>
      <c:catAx>
        <c:axId val="2569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68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67072"/>
        <c:scaling>
          <c:orientation val="minMax"/>
          <c:max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69400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% OF POSITIVE THRESHOLDS FOR SPINE DISORDERS AMONG THE GROUP OF EXPOSED MALE   BY SPINE AREA AND BY  3 AGE </a:t>
            </a:r>
            <a:endParaRPr lang="it-IT" sz="1600"/>
          </a:p>
        </c:rich>
      </c:tx>
      <c:layout>
        <c:manualLayout>
          <c:xMode val="edge"/>
          <c:yMode val="edge"/>
          <c:x val="0.14160020957337"/>
          <c:y val="2.0922557480735921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0032918842885405E-2"/>
          <c:y val="0.10843373493975904"/>
          <c:w val="0.82877373989283809"/>
          <c:h val="0.636833046471600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 SPINE'!$C$54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SPINE'!$D$53:$F$53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SPINE'!$D$54:$F$54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F-424B-BD42-4B46EE8C92EA}"/>
            </c:ext>
          </c:extLst>
        </c:ser>
        <c:ser>
          <c:idx val="1"/>
          <c:order val="1"/>
          <c:tx>
            <c:strRef>
              <c:f>'STAT. SPINE'!$C$55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SPINE'!$D$53:$F$53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SPINE'!$D$55:$F$55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F-424B-BD42-4B46EE8C92EA}"/>
            </c:ext>
          </c:extLst>
        </c:ser>
        <c:ser>
          <c:idx val="2"/>
          <c:order val="2"/>
          <c:tx>
            <c:strRef>
              <c:f>'STAT. SPINE'!$C$56</c:f>
              <c:strCache>
                <c:ptCount val="1"/>
                <c:pt idx="0">
                  <c:v>sup 55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SPINE'!$D$53:$F$53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SPINE'!$D$56:$F$56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F-424B-BD42-4B46EE8C9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7114112"/>
        <c:axId val="257180800"/>
        <c:axId val="0"/>
      </c:bar3DChart>
      <c:catAx>
        <c:axId val="2571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18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80800"/>
        <c:scaling>
          <c:orientation val="minMax"/>
          <c:max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1141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% OF POSITIVE THRESHOLDS FOR SPINE DISORDERS AMONG THE GROUP OF EXPOSED FEMALE BY SPINE AREAS AND BY 3 AGE CLASSES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1116442836446914"/>
          <c:y val="3.349130245948701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71943028668346"/>
          <c:y val="0.14066727592544126"/>
          <c:w val="0.77764921019451438"/>
          <c:h val="0.6391763302330498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 SPINE'!$C$67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SPINE'!$D$66:$F$66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SPINE'!$D$67:$F$67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E-41FA-B083-49EF5269CFFA}"/>
            </c:ext>
          </c:extLst>
        </c:ser>
        <c:ser>
          <c:idx val="1"/>
          <c:order val="1"/>
          <c:tx>
            <c:strRef>
              <c:f>'STAT. SPINE'!$C$68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SPINE'!$D$66:$F$66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SPINE'!$D$68:$F$68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E-41FA-B083-49EF5269CFFA}"/>
            </c:ext>
          </c:extLst>
        </c:ser>
        <c:ser>
          <c:idx val="2"/>
          <c:order val="2"/>
          <c:tx>
            <c:strRef>
              <c:f>'STAT. SPINE'!$C$69</c:f>
              <c:strCache>
                <c:ptCount val="1"/>
                <c:pt idx="0">
                  <c:v>sup 55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SPINE'!$D$66:$F$66</c:f>
              <c:strCache>
                <c:ptCount val="3"/>
                <c:pt idx="0">
                  <c:v>CERVICAL </c:v>
                </c:pt>
                <c:pt idx="1">
                  <c:v>DORSAL</c:v>
                </c:pt>
                <c:pt idx="2">
                  <c:v>LUMBAR</c:v>
                </c:pt>
              </c:strCache>
            </c:strRef>
          </c:cat>
          <c:val>
            <c:numRef>
              <c:f>'STAT. SPINE'!$D$69:$F$69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E-41FA-B083-49EF5269C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7116160"/>
        <c:axId val="257183104"/>
        <c:axId val="0"/>
      </c:bar3DChart>
      <c:catAx>
        <c:axId val="2571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18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83104"/>
        <c:scaling>
          <c:orientation val="minMax"/>
          <c:max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1161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% OF SUBJECTS REPORTING CONGENITAL OR DEGENERATIVE SPINE DISORDERS THAT ARE NOT COMPATIBLE WITH EXPOSURE TO WORK-RELATED MANUAL LIFTING 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0388513513513513"/>
          <c:y val="2.841918294849023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0236486486486486E-2"/>
          <c:y val="0.15985790408525755"/>
          <c:w val="0.87166895395880917"/>
          <c:h val="0.7104795737122557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DC-4FE3-8EE1-B415A9543739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DC-4FE3-8EE1-B415A9543739}"/>
              </c:ext>
            </c:extLst>
          </c:dPt>
          <c:cat>
            <c:strRef>
              <c:f>'STAT. SPINE'!$L$113:$L$115</c:f>
              <c:strCache>
                <c:ptCount val="3"/>
                <c:pt idx="0">
                  <c:v>MALES </c:v>
                </c:pt>
                <c:pt idx="1">
                  <c:v>FEMALES</c:v>
                </c:pt>
                <c:pt idx="2">
                  <c:v>TOTAL</c:v>
                </c:pt>
              </c:strCache>
            </c:strRef>
          </c:cat>
          <c:val>
            <c:numRef>
              <c:f>'STAT. SPINE'!$M$113:$M$115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 formatCode="0.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DC-4FE3-8EE1-B415A954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7327104"/>
        <c:axId val="257186560"/>
        <c:axId val="0"/>
      </c:bar3DChart>
      <c:catAx>
        <c:axId val="25732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18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86560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3271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% OF ACUTE LUMBAGO (EXPOSED SUBJECTS REPORTING AT LEAST ONE EPISODE IN THE LAST YEAR) AND LS HERNIA/ PROTRUSION AMONG  EXPOSED MALES AND BY  3 AGE CLASS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2765988582226928"/>
          <c:y val="2.1125385247502408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35870594261752"/>
          <c:y val="0.14713867881655149"/>
          <c:w val="0.82877373989283809"/>
          <c:h val="0.636833046471600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 SPINE'!$D$79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SPINE'!$E$78:$F$78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SPINE'!$E$79:$F$79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F-424B-BD42-4B46EE8C92EA}"/>
            </c:ext>
          </c:extLst>
        </c:ser>
        <c:ser>
          <c:idx val="1"/>
          <c:order val="1"/>
          <c:tx>
            <c:strRef>
              <c:f>'STAT. SPINE'!$D$80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SPINE'!$E$78:$F$78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SPINE'!$E$80:$F$80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F-424B-BD42-4B46EE8C92EA}"/>
            </c:ext>
          </c:extLst>
        </c:ser>
        <c:ser>
          <c:idx val="2"/>
          <c:order val="2"/>
          <c:tx>
            <c:strRef>
              <c:f>'STAT. SPINE'!$D$81</c:f>
              <c:strCache>
                <c:ptCount val="1"/>
                <c:pt idx="0">
                  <c:v>sup 55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SPINE'!$E$78:$F$78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SPINE'!$E$81:$F$81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F-424B-BD42-4B46EE8C9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7328640"/>
        <c:axId val="257368640"/>
        <c:axId val="0"/>
      </c:bar3DChart>
      <c:catAx>
        <c:axId val="25732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36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68640"/>
        <c:scaling>
          <c:orientation val="minMax"/>
          <c:max val="0.600000000000000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3286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800" b="1" i="0" baseline="0">
                <a:effectLst/>
              </a:rPr>
              <a:t>% OF ACUTE LUMBAGO (NOT-EXPOSED SUBJECTS REPORTING AT LEAST ONE EPISODE IN THE LAST YEAR) AND LS HERNIA/ PROTRUSION AMONG  NOT EXPOSED MALES AND BY  3 AGE CLASS</a:t>
            </a:r>
            <a:endParaRPr lang="en-GB">
              <a:effectLst/>
            </a:endParaRPr>
          </a:p>
        </c:rich>
      </c:tx>
      <c:layout>
        <c:manualLayout>
          <c:xMode val="edge"/>
          <c:yMode val="edge"/>
          <c:x val="0.15308175927317233"/>
          <c:y val="2.007629937130541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503967242251269E-2"/>
          <c:y val="0.17434726350885793"/>
          <c:w val="0.82877373989283809"/>
          <c:h val="0.636833046471600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 SPINE'!$L$79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SPINE'!$M$78:$N$78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SPINE'!$M$79:$N$79</c:f>
              <c:numCache>
                <c:formatCode>0.00%</c:formatCode>
                <c:ptCount val="2"/>
                <c:pt idx="0">
                  <c:v>2.4742268041237112E-2</c:v>
                </c:pt>
                <c:pt idx="1">
                  <c:v>3.6649214659685861E-2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F-424B-BD42-4B46EE8C92EA}"/>
            </c:ext>
          </c:extLst>
        </c:ser>
        <c:ser>
          <c:idx val="1"/>
          <c:order val="1"/>
          <c:tx>
            <c:strRef>
              <c:f>'STAT. SPINE'!$L$80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SPINE'!$M$78:$N$78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SPINE'!$M$80:$N$80</c:f>
              <c:numCache>
                <c:formatCode>0.00%</c:formatCode>
                <c:ptCount val="2"/>
                <c:pt idx="0">
                  <c:v>6.7495559502664296E-2</c:v>
                </c:pt>
                <c:pt idx="1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F-424B-BD42-4B46EE8C92EA}"/>
            </c:ext>
          </c:extLst>
        </c:ser>
        <c:ser>
          <c:idx val="2"/>
          <c:order val="2"/>
          <c:tx>
            <c:strRef>
              <c:f>'STAT. SPINE'!$L$81</c:f>
              <c:strCache>
                <c:ptCount val="1"/>
                <c:pt idx="0">
                  <c:v>sup 55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SPINE'!$M$78:$N$78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SPINE'!$M$81:$N$81</c:f>
              <c:numCache>
                <c:formatCode>0.00%</c:formatCode>
                <c:ptCount val="2"/>
                <c:pt idx="0">
                  <c:v>2.247191011235955E-2</c:v>
                </c:pt>
                <c:pt idx="1">
                  <c:v>4.7619047619047616E-2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F-424B-BD42-4B46EE8C9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7330688"/>
        <c:axId val="257370944"/>
        <c:axId val="0"/>
      </c:bar3DChart>
      <c:catAx>
        <c:axId val="2573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37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70944"/>
        <c:scaling>
          <c:orientation val="minMax"/>
          <c:max val="0.600000000000000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3306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% OF ACUTE LUMBAGO (NOT-EXPOSED SUBJECTS REPORTING AT LEAST ONE EPISODE IN THE LAST YEAR) AND LS HERNIA/ PROTRUSION AMONG  NOT EXPOSED FEMALES AND BY  3 AGE CLASS</a:t>
            </a:r>
            <a:endParaRPr lang="en-GB" sz="1600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 sz="1600"/>
          </a:p>
        </c:rich>
      </c:tx>
      <c:layout>
        <c:manualLayout>
          <c:xMode val="edge"/>
          <c:yMode val="edge"/>
          <c:x val="0.1054614905741402"/>
          <c:y val="2.7681660899653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40187403410884E-2"/>
          <c:y val="0.18284752092117487"/>
          <c:w val="0.84745840639934089"/>
          <c:h val="0.5986159169550172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 SPINE'!$L$98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SPINE'!$M$97:$N$97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SPINE'!$M$98:$N$98</c:f>
              <c:numCache>
                <c:formatCode>0.00%</c:formatCode>
                <c:ptCount val="2"/>
                <c:pt idx="0">
                  <c:v>2.4163568773234202E-2</c:v>
                </c:pt>
                <c:pt idx="1">
                  <c:v>2.5547445255474453E-2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A-44E6-9200-5E2975427B08}"/>
            </c:ext>
          </c:extLst>
        </c:ser>
        <c:ser>
          <c:idx val="1"/>
          <c:order val="1"/>
          <c:tx>
            <c:strRef>
              <c:f>'STAT. SPINE'!$L$99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SPINE'!$M$97:$N$97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SPINE'!$M$99:$N$99</c:f>
              <c:numCache>
                <c:formatCode>0.00%</c:formatCode>
                <c:ptCount val="2"/>
                <c:pt idx="0">
                  <c:v>5.4977711738484397E-2</c:v>
                </c:pt>
                <c:pt idx="1">
                  <c:v>4.7272727272727272E-2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A-44E6-9200-5E2975427B08}"/>
            </c:ext>
          </c:extLst>
        </c:ser>
        <c:ser>
          <c:idx val="2"/>
          <c:order val="2"/>
          <c:tx>
            <c:strRef>
              <c:f>'STAT. SPINE'!$L$100</c:f>
              <c:strCache>
                <c:ptCount val="1"/>
                <c:pt idx="0">
                  <c:v>sup 55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SPINE'!$M$97:$N$97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SPINE'!$M$100:$N$100</c:f>
              <c:numCache>
                <c:formatCode>0.00%</c:formatCode>
                <c:ptCount val="2"/>
                <c:pt idx="0">
                  <c:v>8.2352941176470587E-2</c:v>
                </c:pt>
                <c:pt idx="1">
                  <c:v>0.15151515151515152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AA-44E6-9200-5E2975427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7807872"/>
        <c:axId val="257373824"/>
        <c:axId val="0"/>
      </c:bar3DChart>
      <c:catAx>
        <c:axId val="2578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37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73824"/>
        <c:scaling>
          <c:orientation val="minMax"/>
          <c:max val="0.600000000000000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807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%   OF ACUTE LUMBAGO (EXPOSED SUBJECTS REPORTING AT LEAST ONE EPISODE IN THE LAST YEAR) AND LS HERNIA/ PROTRUSION AMONG EXPOSED FEMALE AND BY  3 AGE CLASS</a:t>
            </a:r>
            <a:endParaRPr lang="en-GB" sz="1600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 sz="1600"/>
          </a:p>
        </c:rich>
      </c:tx>
      <c:layout>
        <c:manualLayout>
          <c:xMode val="edge"/>
          <c:yMode val="edge"/>
          <c:x val="0.10588235294117647"/>
          <c:y val="2.74914550637870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206339116275758"/>
          <c:y val="0.17104092439544377"/>
          <c:w val="0.77764921019451438"/>
          <c:h val="0.6391763302330498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 SPINE'!$D$101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SPINE'!$E$100:$F$100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SPINE'!$E$101:$F$101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E-41FA-B083-49EF5269CFFA}"/>
            </c:ext>
          </c:extLst>
        </c:ser>
        <c:ser>
          <c:idx val="1"/>
          <c:order val="1"/>
          <c:tx>
            <c:strRef>
              <c:f>'STAT. SPINE'!$D$102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SPINE'!$E$100:$F$100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SPINE'!$E$102:$F$102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E-41FA-B083-49EF5269CFFA}"/>
            </c:ext>
          </c:extLst>
        </c:ser>
        <c:ser>
          <c:idx val="2"/>
          <c:order val="2"/>
          <c:tx>
            <c:strRef>
              <c:f>'STAT. SPINE'!$D$103</c:f>
              <c:strCache>
                <c:ptCount val="1"/>
                <c:pt idx="0">
                  <c:v>sup 55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 SPINE'!$E$100:$F$100</c:f>
              <c:strCache>
                <c:ptCount val="2"/>
                <c:pt idx="0">
                  <c:v>ACUTE LUMBAGO</c:v>
                </c:pt>
                <c:pt idx="1">
                  <c:v>LS DISC HERNIA.</c:v>
                </c:pt>
              </c:strCache>
            </c:strRef>
          </c:cat>
          <c:val>
            <c:numRef>
              <c:f>'STAT. SPINE'!$E$103:$F$103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E-41FA-B083-49EF5269C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7560576"/>
        <c:axId val="257515520"/>
        <c:axId val="0"/>
      </c:bar3DChart>
      <c:catAx>
        <c:axId val="2575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51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515520"/>
        <c:scaling>
          <c:orientation val="minMax"/>
          <c:max val="0.600000000000000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5605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PREVALENCE OF ALL LOWER LIMB DISORDERS BY GENDER IN EXPOSED SUBJECTS BY GENDER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3703975376676836"/>
          <c:y val="5.18009870171073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C0C0C0" mc:Ignorable="a14" a14:legacySpreadsheetColorIndex="22"/>
            </a:gs>
          </a:gsLst>
          <a:lin ang="27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50000">
              <a:srgbClr xmlns:mc="http://schemas.openxmlformats.org/markup-compatibility/2006" xmlns:a14="http://schemas.microsoft.com/office/drawing/2010/main" val="FFFFFF" mc:Ignorable="a14" a14:legacySpreadsheetColorIndex="9"/>
            </a:gs>
            <a:gs pos="100000">
              <a:srgbClr xmlns:mc="http://schemas.openxmlformats.org/markup-compatibility/2006" xmlns:a14="http://schemas.microsoft.com/office/drawing/2010/main" val="C0C0C0" mc:Ignorable="a14" a14:legacySpreadsheetColorIndex="22"/>
            </a:gs>
          </a:gsLst>
          <a:lin ang="27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10815906099135"/>
          <c:y val="0.1363639246058336"/>
          <c:w val="0.7972715243821642"/>
          <c:h val="0.6688325825905171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'STAT.LOWER LIMBS'!$D$55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'STAT.LOWER LIMBS'!$E$54:$G$54</c:f>
              <c:strCache>
                <c:ptCount val="3"/>
                <c:pt idx="0">
                  <c:v>NEGATIVE</c:v>
                </c:pt>
                <c:pt idx="1">
                  <c:v> MINOR DISORDERS</c:v>
                </c:pt>
                <c:pt idx="2">
                  <c:v>POSITIVE THRESHOLD </c:v>
                </c:pt>
              </c:strCache>
            </c:strRef>
          </c:cat>
          <c:val>
            <c:numRef>
              <c:f>'STAT.LOWER LIMBS'!$E$55:$G$55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7-4762-9641-7E641E058E8B}"/>
            </c:ext>
          </c:extLst>
        </c:ser>
        <c:ser>
          <c:idx val="1"/>
          <c:order val="1"/>
          <c:tx>
            <c:strRef>
              <c:f>'STAT.LOWER LIMBS'!$D$56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'STAT.LOWER LIMBS'!$E$54:$G$54</c:f>
              <c:strCache>
                <c:ptCount val="3"/>
                <c:pt idx="0">
                  <c:v>NEGATIVE</c:v>
                </c:pt>
                <c:pt idx="1">
                  <c:v> MINOR DISORDERS</c:v>
                </c:pt>
                <c:pt idx="2">
                  <c:v>POSITIVE THRESHOLD </c:v>
                </c:pt>
              </c:strCache>
            </c:strRef>
          </c:cat>
          <c:val>
            <c:numRef>
              <c:f>'STAT.LOWER LIMBS'!$E$56:$G$56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7-4762-9641-7E641E058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6356352"/>
        <c:axId val="257518400"/>
        <c:axId val="0"/>
      </c:bar3DChart>
      <c:catAx>
        <c:axId val="2563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518400"/>
        <c:crosses val="autoZero"/>
        <c:auto val="1"/>
        <c:lblAlgn val="ctr"/>
        <c:lblOffset val="100"/>
        <c:noMultiLvlLbl val="0"/>
      </c:catAx>
      <c:valAx>
        <c:axId val="2575184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6356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ANDAMENTO COMPARATIVO DEI DISTURBI AL RACHIDE IN TOTO NEL CAMPIONE DI SESSO MASCHILE VISITATO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3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3"/>
                <c:pt idx="0">
                  <c:v>0.18181818181818182</c:v>
                </c:pt>
                <c:pt idx="1">
                  <c:v>9.0909090909090912E-2</c:v>
                </c:pt>
                <c:pt idx="2">
                  <c:v>9.0909090909090912E-2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SOGLIA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3"/>
                      <c:pt idx="0">
                        <c:v>CERVICALE </c:v>
                      </c:pt>
                      <c:pt idx="1">
                        <c:v>DORSALE</c:v>
                      </c:pt>
                      <c:pt idx="2">
                        <c:v>LOMBOSACRALE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D41-4B6C-86DC-ED009BD4E050}"/>
            </c:ext>
          </c:extLst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3"/>
                <c:pt idx="0">
                  <c:v>9.0909090909090912E-2</c:v>
                </c:pt>
                <c:pt idx="1">
                  <c:v>0.36363636363636365</c:v>
                </c:pt>
                <c:pt idx="2">
                  <c:v>0.36363636363636365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MINORI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3"/>
                      <c:pt idx="0">
                        <c:v>CERVICALE </c:v>
                      </c:pt>
                      <c:pt idx="1">
                        <c:v>DORSALE</c:v>
                      </c:pt>
                      <c:pt idx="2">
                        <c:v>LOMBOSACRALE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D41-4B6C-86DC-ED009BD4E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2710400"/>
        <c:axId val="215961536"/>
        <c:axId val="0"/>
      </c:bar3DChart>
      <c:catAx>
        <c:axId val="2527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1596153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159615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27104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PREVALENCE OF POSITIVE  THRESHOLD FOR LOWER LIMB DISORDERS AMONG EXPOSED FEMALES BY 3 AGE CLASSES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5560216074140129"/>
          <c:y val="4.1111118284631295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8010704727921498"/>
          <c:y val="0.16923105173452813"/>
          <c:w val="0.67261373773416588"/>
          <c:h val="0.588035169663410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'STAT.LOWER LIMBS'!$K$69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'STAT.LOWER LIMBS'!$J$70:$J$72</c:f>
              <c:strCache>
                <c:ptCount val="3"/>
                <c:pt idx="0">
                  <c:v>HIPS</c:v>
                </c:pt>
                <c:pt idx="1">
                  <c:v>KNEES</c:v>
                </c:pt>
                <c:pt idx="2">
                  <c:v>ANKLES</c:v>
                </c:pt>
              </c:strCache>
            </c:strRef>
          </c:cat>
          <c:val>
            <c:numRef>
              <c:f>'STAT.LOWER LIMBS'!$K$70:$K$72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'STAT.LOWER LIMBS'!$L$69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'STAT.LOWER LIMBS'!$J$70:$J$72</c:f>
              <c:strCache>
                <c:ptCount val="3"/>
                <c:pt idx="0">
                  <c:v>HIPS</c:v>
                </c:pt>
                <c:pt idx="1">
                  <c:v>KNEES</c:v>
                </c:pt>
                <c:pt idx="2">
                  <c:v>ANKLES</c:v>
                </c:pt>
              </c:strCache>
            </c:strRef>
          </c:cat>
          <c:val>
            <c:numRef>
              <c:f>'STAT.LOWER LIMBS'!$L$70:$L$72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ser>
          <c:idx val="2"/>
          <c:order val="2"/>
          <c:tx>
            <c:strRef>
              <c:f>'STAT.LOWER LIMBS'!$M$69</c:f>
              <c:strCache>
                <c:ptCount val="1"/>
                <c:pt idx="0">
                  <c:v>&gt;55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'STAT.LOWER LIMBS'!$J$70:$J$72</c:f>
              <c:strCache>
                <c:ptCount val="3"/>
                <c:pt idx="0">
                  <c:v>HIPS</c:v>
                </c:pt>
                <c:pt idx="1">
                  <c:v>KNEES</c:v>
                </c:pt>
                <c:pt idx="2">
                  <c:v>ANKLES</c:v>
                </c:pt>
              </c:strCache>
            </c:strRef>
          </c:cat>
          <c:val>
            <c:numRef>
              <c:f>'STAT.LOWER LIMBS'!$M$70:$M$72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C-4489-82B4-C30A6596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7645568"/>
        <c:axId val="257520704"/>
        <c:axId val="0"/>
      </c:bar3DChart>
      <c:catAx>
        <c:axId val="2576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520704"/>
        <c:crosses val="autoZero"/>
        <c:auto val="1"/>
        <c:lblAlgn val="ctr"/>
        <c:lblOffset val="100"/>
        <c:noMultiLvlLbl val="0"/>
      </c:catAx>
      <c:valAx>
        <c:axId val="257520704"/>
        <c:scaling>
          <c:orientation val="minMax"/>
          <c:max val="0.7000000000000000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645568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solidFill>
          <a:sysClr val="window" lastClr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PREVALENCE OF POSITIVE THRESHOLD  FOR LOWER LIMB DISORDERS AMONG EXPOSED MALES BY 3 AGE CLASSES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5787067571129293"/>
          <c:y val="2.6454558044152199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750252289680572"/>
          <c:y val="0.19177189353138269"/>
          <c:w val="0.67261373773416588"/>
          <c:h val="0.588035169663410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'STAT.LOWER LIMBS'!$F$69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'STAT.LOWER LIMBS'!$E$70:$E$72</c:f>
              <c:strCache>
                <c:ptCount val="3"/>
                <c:pt idx="0">
                  <c:v>HIPS</c:v>
                </c:pt>
                <c:pt idx="1">
                  <c:v>KNEES</c:v>
                </c:pt>
                <c:pt idx="2">
                  <c:v>ANKLES</c:v>
                </c:pt>
              </c:strCache>
            </c:strRef>
          </c:cat>
          <c:val>
            <c:numRef>
              <c:f>'STAT.LOWER LIMBS'!$F$70:$F$72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'STAT.LOWER LIMBS'!$G$69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'STAT.LOWER LIMBS'!$E$70:$E$72</c:f>
              <c:strCache>
                <c:ptCount val="3"/>
                <c:pt idx="0">
                  <c:v>HIPS</c:v>
                </c:pt>
                <c:pt idx="1">
                  <c:v>KNEES</c:v>
                </c:pt>
                <c:pt idx="2">
                  <c:v>ANKLES</c:v>
                </c:pt>
              </c:strCache>
            </c:strRef>
          </c:cat>
          <c:val>
            <c:numRef>
              <c:f>'STAT.LOWER LIMBS'!$G$70:$G$72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ser>
          <c:idx val="2"/>
          <c:order val="2"/>
          <c:tx>
            <c:strRef>
              <c:f>'STAT.LOWER LIMBS'!$H$69</c:f>
              <c:strCache>
                <c:ptCount val="1"/>
                <c:pt idx="0">
                  <c:v>&gt;55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'STAT.LOWER LIMBS'!$E$70:$E$72</c:f>
              <c:strCache>
                <c:ptCount val="3"/>
                <c:pt idx="0">
                  <c:v>HIPS</c:v>
                </c:pt>
                <c:pt idx="1">
                  <c:v>KNEES</c:v>
                </c:pt>
                <c:pt idx="2">
                  <c:v>ANKLES</c:v>
                </c:pt>
              </c:strCache>
            </c:strRef>
          </c:cat>
          <c:val>
            <c:numRef>
              <c:f>'STAT.LOWER LIMBS'!$H$70:$H$72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6-4463-87B2-2A02213AA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6358912"/>
        <c:axId val="257523008"/>
        <c:axId val="0"/>
      </c:bar3DChart>
      <c:catAx>
        <c:axId val="2563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523008"/>
        <c:crosses val="autoZero"/>
        <c:auto val="1"/>
        <c:lblAlgn val="ctr"/>
        <c:lblOffset val="100"/>
        <c:noMultiLvlLbl val="0"/>
      </c:catAx>
      <c:valAx>
        <c:axId val="257523008"/>
        <c:scaling>
          <c:orientation val="minMax"/>
          <c:max val="0.7000000000000000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635891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solidFill>
          <a:sysClr val="window" lastClr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PREVALENCE OF POSITIVE THRESHOLDS FOR KNEE DISORDERS BY GENDER AND AGE CLASS AMONG EXPOSED AND NON-EXPOSED SUBJECTS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5887831262603627"/>
          <c:y val="2.84354777788226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279652563224041"/>
          <c:y val="0.18928889226737972"/>
          <c:w val="0.87093923268236662"/>
          <c:h val="0.4825167164158475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'STAT.LOWER LIMBS'!$D$90</c:f>
              <c:strCache>
                <c:ptCount val="1"/>
                <c:pt idx="0">
                  <c:v>15-35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'STAT.LOWER LIMBS'!$E$89:$I$89</c:f>
              <c:strCache>
                <c:ptCount val="5"/>
                <c:pt idx="0">
                  <c:v>EXPOSED M</c:v>
                </c:pt>
                <c:pt idx="1">
                  <c:v>REFERENCE MALE</c:v>
                </c:pt>
                <c:pt idx="3">
                  <c:v>EXPOSED  F</c:v>
                </c:pt>
                <c:pt idx="4">
                  <c:v>REFERENCE  F</c:v>
                </c:pt>
              </c:strCache>
            </c:strRef>
          </c:cat>
          <c:val>
            <c:numRef>
              <c:f>'STAT.LOWER LIMBS'!$E$90:$I$90</c:f>
              <c:numCache>
                <c:formatCode>0.0%</c:formatCode>
                <c:ptCount val="5"/>
                <c:pt idx="0">
                  <c:v>0</c:v>
                </c:pt>
                <c:pt idx="1">
                  <c:v>8.3769633507853408E-2</c:v>
                </c:pt>
                <c:pt idx="3">
                  <c:v>0</c:v>
                </c:pt>
                <c:pt idx="4">
                  <c:v>6.569343065693431E-2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ser>
          <c:idx val="1"/>
          <c:order val="1"/>
          <c:tx>
            <c:strRef>
              <c:f>'STAT.LOWER LIMBS'!$D$91</c:f>
              <c:strCache>
                <c:ptCount val="1"/>
                <c:pt idx="0">
                  <c:v>36-55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'STAT.LOWER LIMBS'!$E$89:$I$89</c:f>
              <c:strCache>
                <c:ptCount val="5"/>
                <c:pt idx="0">
                  <c:v>EXPOSED M</c:v>
                </c:pt>
                <c:pt idx="1">
                  <c:v>REFERENCE MALE</c:v>
                </c:pt>
                <c:pt idx="3">
                  <c:v>EXPOSED  F</c:v>
                </c:pt>
                <c:pt idx="4">
                  <c:v>REFERENCE  F</c:v>
                </c:pt>
              </c:strCache>
            </c:strRef>
          </c:cat>
          <c:val>
            <c:numRef>
              <c:f>'STAT.LOWER LIMBS'!$E$91:$I$91</c:f>
              <c:numCache>
                <c:formatCode>0.0%</c:formatCode>
                <c:ptCount val="5"/>
                <c:pt idx="0">
                  <c:v>0</c:v>
                </c:pt>
                <c:pt idx="1">
                  <c:v>7.0707070707070704E-2</c:v>
                </c:pt>
                <c:pt idx="3">
                  <c:v>0</c:v>
                </c:pt>
                <c:pt idx="4">
                  <c:v>0.13454545454545455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479-8E5A-FAD3A1260A58}"/>
            </c:ext>
          </c:extLst>
        </c:ser>
        <c:ser>
          <c:idx val="2"/>
          <c:order val="2"/>
          <c:tx>
            <c:strRef>
              <c:f>'STAT.LOWER LIMBS'!$D$92</c:f>
              <c:strCache>
                <c:ptCount val="1"/>
                <c:pt idx="0">
                  <c:v>sup 55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'STAT.LOWER LIMBS'!$E$89:$I$89</c:f>
              <c:strCache>
                <c:ptCount val="5"/>
                <c:pt idx="0">
                  <c:v>EXPOSED M</c:v>
                </c:pt>
                <c:pt idx="1">
                  <c:v>REFERENCE MALE</c:v>
                </c:pt>
                <c:pt idx="3">
                  <c:v>EXPOSED  F</c:v>
                </c:pt>
                <c:pt idx="4">
                  <c:v>REFERENCE  F</c:v>
                </c:pt>
              </c:strCache>
            </c:strRef>
          </c:cat>
          <c:val>
            <c:numRef>
              <c:f>'STAT.LOWER LIMBS'!$E$92:$I$92</c:f>
              <c:numCache>
                <c:formatCode>0.0%</c:formatCode>
                <c:ptCount val="5"/>
                <c:pt idx="0">
                  <c:v>0</c:v>
                </c:pt>
                <c:pt idx="1">
                  <c:v>0.19047619047619047</c:v>
                </c:pt>
                <c:pt idx="3">
                  <c:v>0</c:v>
                </c:pt>
                <c:pt idx="4">
                  <c:v>0.19696969696969696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2-4FFF-B87B-4FD3E09FCC5C}"/>
            </c:ext>
          </c:extLst>
        </c:ser>
        <c:ser>
          <c:idx val="3"/>
          <c:order val="3"/>
          <c:tx>
            <c:strRef>
              <c:f>'STAT.LOWER LIMBS'!$D$93</c:f>
              <c:strCache>
                <c:ptCount val="1"/>
                <c:pt idx="0">
                  <c:v>tot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9525">
              <a:solidFill>
                <a:sysClr val="windowText" lastClr="000000"/>
              </a:solidFill>
            </a:ln>
          </c:spPr>
          <c:invertIfNegative val="0"/>
          <c:cat>
            <c:strRef>
              <c:f>'STAT.LOWER LIMBS'!$E$89:$I$89</c:f>
              <c:strCache>
                <c:ptCount val="5"/>
                <c:pt idx="0">
                  <c:v>EXPOSED M</c:v>
                </c:pt>
                <c:pt idx="1">
                  <c:v>REFERENCE MALE</c:v>
                </c:pt>
                <c:pt idx="3">
                  <c:v>EXPOSED  F</c:v>
                </c:pt>
                <c:pt idx="4">
                  <c:v>REFERENCE  F</c:v>
                </c:pt>
              </c:strCache>
            </c:strRef>
          </c:cat>
          <c:val>
            <c:numRef>
              <c:f>'STAT.LOWER LIMBS'!$E$93:$I$93</c:f>
              <c:numCache>
                <c:formatCode>0.00%</c:formatCode>
                <c:ptCount val="5"/>
                <c:pt idx="0" formatCode="0.0%">
                  <c:v>0</c:v>
                </c:pt>
                <c:pt idx="1">
                  <c:v>8.8167053364269138E-2</c:v>
                </c:pt>
                <c:pt idx="3" formatCode="0.0%">
                  <c:v>0</c:v>
                </c:pt>
                <c:pt idx="4" formatCode="0.0%">
                  <c:v>0.11056910569105691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62-4FFF-B87B-4FD3E09FC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7729024"/>
        <c:axId val="258057920"/>
        <c:axId val="0"/>
      </c:bar3DChart>
      <c:catAx>
        <c:axId val="25772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8057920"/>
        <c:crosses val="autoZero"/>
        <c:auto val="1"/>
        <c:lblAlgn val="ctr"/>
        <c:lblOffset val="100"/>
        <c:noMultiLvlLbl val="0"/>
      </c:catAx>
      <c:valAx>
        <c:axId val="258057920"/>
        <c:scaling>
          <c:orientation val="minMax"/>
          <c:max val="0.7000000000000000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729024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solidFill>
          <a:sysClr val="window" lastClr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600" b="1" i="0" baseline="0">
                <a:effectLst/>
              </a:rPr>
              <a:t>PREVALENCE OF KNEE POSITIVE THRESHOLDS BY GENDER AND AGE CLASS AMONG EXPOSED AND NON-EXPOSED SUBJECTS</a:t>
            </a:r>
            <a:endParaRPr lang="en-GB" sz="1600">
              <a:effectLst/>
            </a:endParaRPr>
          </a:p>
        </c:rich>
      </c:tx>
      <c:layout>
        <c:manualLayout>
          <c:xMode val="edge"/>
          <c:yMode val="edge"/>
          <c:x val="0.1588783459897338"/>
          <c:y val="1.2251113109398059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338265474356641"/>
          <c:y val="0.1529516548108544"/>
          <c:w val="0.78956863013597156"/>
          <c:h val="0.6812763075227369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21-4BDC-97D1-B226D2286BD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21-4BDC-97D1-B226D2286BD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21-4BDC-97D1-B226D2286BD3}"/>
              </c:ext>
            </c:extLst>
          </c:dPt>
          <c:cat>
            <c:strRef>
              <c:f>'STAT.LOWER LIMBS'!$E$111:$H$111</c:f>
              <c:strCache>
                <c:ptCount val="4"/>
                <c:pt idx="0">
                  <c:v>EXPOSED M</c:v>
                </c:pt>
                <c:pt idx="1">
                  <c:v>REFERENCE MALE</c:v>
                </c:pt>
                <c:pt idx="2">
                  <c:v>EXPOSED  F</c:v>
                </c:pt>
                <c:pt idx="3">
                  <c:v>REFERENCE  F</c:v>
                </c:pt>
              </c:strCache>
            </c:strRef>
          </c:cat>
          <c:val>
            <c:numRef>
              <c:f>'STAT.LOWER LIMBS'!$E$112:$H$112</c:f>
              <c:numCache>
                <c:formatCode>0.00%</c:formatCode>
                <c:ptCount val="4"/>
                <c:pt idx="0" formatCode="0.0%">
                  <c:v>0</c:v>
                </c:pt>
                <c:pt idx="1">
                  <c:v>8.8167053364269138E-2</c:v>
                </c:pt>
                <c:pt idx="2" formatCode="0.0%">
                  <c:v>0</c:v>
                </c:pt>
                <c:pt idx="3" formatCode="0.0%">
                  <c:v>0.11056910569105691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479-8E5A-FAD3A1260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7731072"/>
        <c:axId val="258060224"/>
        <c:axId val="0"/>
      </c:bar3DChart>
      <c:catAx>
        <c:axId val="25773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8060224"/>
        <c:crosses val="autoZero"/>
        <c:auto val="1"/>
        <c:lblAlgn val="ctr"/>
        <c:lblOffset val="100"/>
        <c:noMultiLvlLbl val="0"/>
      </c:catAx>
      <c:valAx>
        <c:axId val="258060224"/>
        <c:scaling>
          <c:orientation val="minMax"/>
          <c:max val="0.7000000000000000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773107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solidFill>
          <a:sysClr val="window" lastClr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ANDAMENTO COMPARATIVO DEI DISTURBI AL RACHIDE IN TOTO NEL CAMPIONE DI SESSO FEMMINILE VISITATO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4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3"/>
                <c:pt idx="0">
                  <c:v>0.3888888888888889</c:v>
                </c:pt>
                <c:pt idx="1">
                  <c:v>0.31944444444444442</c:v>
                </c:pt>
                <c:pt idx="2">
                  <c:v>0.31944444444444442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SOGLIA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3"/>
                      <c:pt idx="0">
                        <c:v>CERVICALE </c:v>
                      </c:pt>
                      <c:pt idx="1">
                        <c:v>DORSALE</c:v>
                      </c:pt>
                      <c:pt idx="2">
                        <c:v>LOMBOSACRALE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EC8-4971-A96E-F550C905281D}"/>
            </c:ext>
          </c:extLst>
        </c:ser>
        <c:ser>
          <c:idx val="1"/>
          <c:order val="1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FFFF" mc:Ignorable="a14" a14:legacySpreadsheetColorIndex="9">
                    <a:gamma/>
                    <a:tint val="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FFFFFF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3"/>
                <c:pt idx="0">
                  <c:v>0.20833333333333334</c:v>
                </c:pt>
                <c:pt idx="1">
                  <c:v>0.19444444444444445</c:v>
                </c:pt>
                <c:pt idx="2">
                  <c:v>0.30555555555555558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MINORI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3"/>
                      <c:pt idx="0">
                        <c:v>CERVICALE </c:v>
                      </c:pt>
                      <c:pt idx="1">
                        <c:v>DORSALE</c:v>
                      </c:pt>
                      <c:pt idx="2">
                        <c:v>LOMBOSACRALE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EC8-4971-A96E-F550C9052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2855808"/>
        <c:axId val="215963264"/>
        <c:axId val="0"/>
      </c:bar3DChart>
      <c:catAx>
        <c:axId val="25285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1596326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159632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28558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% SOGGETTI CON ALMENO UN EPISODIO DI LOMBALGIE ACUTE NELL'ULTIMO ANNO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2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43-4087-AA03-E081E5C385F0}"/>
              </c:ext>
            </c:extLst>
          </c:dPt>
          <c:val>
            <c:numRef>
              <c:f>#REF!</c:f>
              <c:numCache>
                <c:formatCode>General</c:formatCode>
                <c:ptCount val="2"/>
                <c:pt idx="0">
                  <c:v>0</c:v>
                </c:pt>
                <c:pt idx="1">
                  <c:v>0.2361111111111111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%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2"/>
                      <c:pt idx="0">
                        <c:v>MASCHI </c:v>
                      </c:pt>
                      <c:pt idx="1">
                        <c:v>FEMMINE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643-4087-AA03-E081E5C38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2857856"/>
        <c:axId val="215964992"/>
        <c:axId val="0"/>
      </c:bar3DChart>
      <c:catAx>
        <c:axId val="25285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159649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15964992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28578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MEDIA DEGLI EPISODI DI LOMBALGIA ACUTA NELL'ULTIMO ANNO (SUL TOTALE DEI SOGGETTI CON ALMENO UN EPISODIO)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2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2"/>
                <c:pt idx="0">
                  <c:v>0</c:v>
                </c:pt>
                <c:pt idx="1">
                  <c:v>1.2352941176470589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2"/>
                      <c:pt idx="0">
                        <c:v>MASCHI</c:v>
                      </c:pt>
                      <c:pt idx="1">
                        <c:v>FEMMINE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891-4536-B19B-B89A3FAB4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2990464"/>
        <c:axId val="253043840"/>
        <c:axId val="0"/>
      </c:bar3DChart>
      <c:catAx>
        <c:axId val="2529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043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53043840"/>
        <c:scaling>
          <c:orientation val="minMax"/>
          <c:max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29904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DISTRIDUZIONE DEI DISTURBI AI DIVERSI DISTRETTI ARTICOLARI NEL CAMPIONE VISITATO 
( SUL TOTALE DEI DISTURBI)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F4-4D8E-AF5C-AD39811D4073}"/>
              </c:ext>
            </c:extLst>
          </c:dPt>
          <c:dPt>
            <c:idx val="4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F4-4D8E-AF5C-AD39811D4073}"/>
              </c:ext>
            </c:extLst>
          </c:dPt>
          <c:dPt>
            <c:idx val="7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F4-4D8E-AF5C-AD39811D4073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F4-4D8E-AF5C-AD39811D4073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F4-4D8E-AF5C-AD39811D40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A-E9F4-4D8E-AF5C-AD39811D40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2991488"/>
        <c:axId val="253045568"/>
      </c:barChart>
      <c:catAx>
        <c:axId val="252991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04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45568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2991488"/>
        <c:crosses val="autoZero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% SOGLIE POSITIVE PER SESSO , PER CLASSE DI ETA' E PER DISTRETTO NEGLI ESPOSTI DI SESSO MASCHILE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FFFFFF" mc:Ignorable="a14" a14:legacySpreadsheetColorIndex="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STAT.anagrafica!#REF!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strCache>
                      <c:ptCount val="1"/>
                      <c:pt idx="0">
                        <c:v>#RIF!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A34-4BBC-B85E-A3A39220A592}"/>
            </c:ext>
          </c:extLst>
        </c:ser>
        <c:ser>
          <c:idx val="1"/>
          <c:order val="1"/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STAT.anagrafica!#REF!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strCache>
                      <c:ptCount val="1"/>
                      <c:pt idx="0">
                        <c:v>#RIF!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STAT.anagrafica!#REF!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A34-4BBC-B85E-A3A39220A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2993024"/>
        <c:axId val="253047296"/>
        <c:axId val="0"/>
      </c:bar3DChart>
      <c:catAx>
        <c:axId val="2529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30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47296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2529930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1.jpe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image" Target="../media/image4.emf"/><Relationship Id="rId10" Type="http://schemas.openxmlformats.org/officeDocument/2006/relationships/chart" Target="../charts/chart35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7" Type="http://schemas.openxmlformats.org/officeDocument/2006/relationships/image" Target="../media/image4.emf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image" Target="../media/image3.jpeg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199" name="Rectangle 7">
          <a:extLst>
            <a:ext uri="{FF2B5EF4-FFF2-40B4-BE49-F238E27FC236}">
              <a16:creationId xmlns:a16="http://schemas.microsoft.com/office/drawing/2014/main" id="{00000000-0008-0000-0000-000007200000}"/>
            </a:ext>
          </a:extLst>
        </xdr:cNvPr>
        <xdr:cNvSpPr>
          <a:spLocks noChangeArrowheads="1"/>
        </xdr:cNvSpPr>
      </xdr:nvSpPr>
      <xdr:spPr bwMode="auto">
        <a:xfrm>
          <a:off x="9267825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200" name="Rectangle 8">
          <a:extLst>
            <a:ext uri="{FF2B5EF4-FFF2-40B4-BE49-F238E27FC236}">
              <a16:creationId xmlns:a16="http://schemas.microsoft.com/office/drawing/2014/main" id="{00000000-0008-0000-0000-000008200000}"/>
            </a:ext>
          </a:extLst>
        </xdr:cNvPr>
        <xdr:cNvSpPr>
          <a:spLocks noChangeArrowheads="1"/>
        </xdr:cNvSpPr>
      </xdr:nvSpPr>
      <xdr:spPr bwMode="auto">
        <a:xfrm>
          <a:off x="9267825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201" name="Rectangle 9">
          <a:extLst>
            <a:ext uri="{FF2B5EF4-FFF2-40B4-BE49-F238E27FC236}">
              <a16:creationId xmlns:a16="http://schemas.microsoft.com/office/drawing/2014/main" id="{00000000-0008-0000-0000-000009200000}"/>
            </a:ext>
          </a:extLst>
        </xdr:cNvPr>
        <xdr:cNvSpPr>
          <a:spLocks noChangeArrowheads="1"/>
        </xdr:cNvSpPr>
      </xdr:nvSpPr>
      <xdr:spPr bwMode="auto">
        <a:xfrm>
          <a:off x="9267825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202" name="Rectangle 10">
          <a:extLst>
            <a:ext uri="{FF2B5EF4-FFF2-40B4-BE49-F238E27FC236}">
              <a16:creationId xmlns:a16="http://schemas.microsoft.com/office/drawing/2014/main" id="{00000000-0008-0000-0000-00000A200000}"/>
            </a:ext>
          </a:extLst>
        </xdr:cNvPr>
        <xdr:cNvSpPr>
          <a:spLocks noChangeArrowheads="1"/>
        </xdr:cNvSpPr>
      </xdr:nvSpPr>
      <xdr:spPr bwMode="auto">
        <a:xfrm>
          <a:off x="9267825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203" name="Rectangle 11">
          <a:extLst>
            <a:ext uri="{FF2B5EF4-FFF2-40B4-BE49-F238E27FC236}">
              <a16:creationId xmlns:a16="http://schemas.microsoft.com/office/drawing/2014/main" id="{00000000-0008-0000-0000-00000B200000}"/>
            </a:ext>
          </a:extLst>
        </xdr:cNvPr>
        <xdr:cNvSpPr>
          <a:spLocks noChangeArrowheads="1"/>
        </xdr:cNvSpPr>
      </xdr:nvSpPr>
      <xdr:spPr bwMode="auto">
        <a:xfrm>
          <a:off x="9267825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204" name="Rectangle 12">
          <a:extLst>
            <a:ext uri="{FF2B5EF4-FFF2-40B4-BE49-F238E27FC236}">
              <a16:creationId xmlns:a16="http://schemas.microsoft.com/office/drawing/2014/main" id="{00000000-0008-0000-0000-00000C200000}"/>
            </a:ext>
          </a:extLst>
        </xdr:cNvPr>
        <xdr:cNvSpPr>
          <a:spLocks noChangeArrowheads="1"/>
        </xdr:cNvSpPr>
      </xdr:nvSpPr>
      <xdr:spPr bwMode="auto">
        <a:xfrm>
          <a:off x="9267825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0</xdr:colOff>
      <xdr:row>11</xdr:row>
      <xdr:rowOff>47625</xdr:rowOff>
    </xdr:from>
    <xdr:to>
      <xdr:col>24</xdr:col>
      <xdr:colOff>0</xdr:colOff>
      <xdr:row>11</xdr:row>
      <xdr:rowOff>180975</xdr:rowOff>
    </xdr:to>
    <xdr:sp macro="" textlink="">
      <xdr:nvSpPr>
        <xdr:cNvPr id="8217" name="Rectangle 25">
          <a:extLst>
            <a:ext uri="{FF2B5EF4-FFF2-40B4-BE49-F238E27FC236}">
              <a16:creationId xmlns:a16="http://schemas.microsoft.com/office/drawing/2014/main" id="{00000000-0008-0000-0000-000019200000}"/>
            </a:ext>
          </a:extLst>
        </xdr:cNvPr>
        <xdr:cNvSpPr>
          <a:spLocks noChangeArrowheads="1"/>
        </xdr:cNvSpPr>
      </xdr:nvSpPr>
      <xdr:spPr bwMode="auto">
        <a:xfrm>
          <a:off x="14944725" y="370522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0</xdr:colOff>
      <xdr:row>11</xdr:row>
      <xdr:rowOff>47625</xdr:rowOff>
    </xdr:from>
    <xdr:to>
      <xdr:col>24</xdr:col>
      <xdr:colOff>0</xdr:colOff>
      <xdr:row>11</xdr:row>
      <xdr:rowOff>180975</xdr:rowOff>
    </xdr:to>
    <xdr:sp macro="" textlink="">
      <xdr:nvSpPr>
        <xdr:cNvPr id="8220" name="Rectangle 28">
          <a:extLst>
            <a:ext uri="{FF2B5EF4-FFF2-40B4-BE49-F238E27FC236}">
              <a16:creationId xmlns:a16="http://schemas.microsoft.com/office/drawing/2014/main" id="{00000000-0008-0000-0000-00001C200000}"/>
            </a:ext>
          </a:extLst>
        </xdr:cNvPr>
        <xdr:cNvSpPr>
          <a:spLocks noChangeArrowheads="1"/>
        </xdr:cNvSpPr>
      </xdr:nvSpPr>
      <xdr:spPr bwMode="auto">
        <a:xfrm>
          <a:off x="14944725" y="370522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25066</xdr:colOff>
      <xdr:row>1</xdr:row>
      <xdr:rowOff>1042735</xdr:rowOff>
    </xdr:from>
    <xdr:to>
      <xdr:col>2</xdr:col>
      <xdr:colOff>3170902</xdr:colOff>
      <xdr:row>2</xdr:row>
      <xdr:rowOff>3058026</xdr:rowOff>
    </xdr:to>
    <xdr:pic>
      <xdr:nvPicPr>
        <xdr:cNvPr id="10" name="Immagine 9" descr="Risultato immagine per apparato muscolo scheletric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171" y="1468853"/>
          <a:ext cx="3137959" cy="3118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3047706</xdr:colOff>
      <xdr:row>1</xdr:row>
      <xdr:rowOff>980514</xdr:rowOff>
    </xdr:from>
    <xdr:to>
      <xdr:col>2</xdr:col>
      <xdr:colOff>5964184</xdr:colOff>
      <xdr:row>3</xdr:row>
      <xdr:rowOff>32436</xdr:rowOff>
    </xdr:to>
    <xdr:pic>
      <xdr:nvPicPr>
        <xdr:cNvPr id="11" name="Immagine 10" descr="Visualizza immagine di origin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36" r="28071"/>
        <a:stretch/>
      </xdr:blipFill>
      <xdr:spPr bwMode="auto">
        <a:xfrm>
          <a:off x="3888147" y="1400735"/>
          <a:ext cx="2916478" cy="3226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25066</xdr:colOff>
      <xdr:row>1</xdr:row>
      <xdr:rowOff>1042735</xdr:rowOff>
    </xdr:from>
    <xdr:to>
      <xdr:col>2</xdr:col>
      <xdr:colOff>2960611</xdr:colOff>
      <xdr:row>3</xdr:row>
      <xdr:rowOff>42065</xdr:rowOff>
    </xdr:to>
    <xdr:pic>
      <xdr:nvPicPr>
        <xdr:cNvPr id="13" name="Immagine 12" descr="Risultato immagine per apparato muscolo scheletric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141" y="1099885"/>
          <a:ext cx="3121963" cy="3114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5939118</xdr:colOff>
      <xdr:row>1</xdr:row>
      <xdr:rowOff>952500</xdr:rowOff>
    </xdr:from>
    <xdr:to>
      <xdr:col>5</xdr:col>
      <xdr:colOff>1764926</xdr:colOff>
      <xdr:row>3</xdr:row>
      <xdr:rowOff>28450</xdr:rowOff>
    </xdr:to>
    <xdr:pic>
      <xdr:nvPicPr>
        <xdr:cNvPr id="2" name="Immagine 1" descr="Visualizza immagine di origine">
          <a:extLst>
            <a:ext uri="{FF2B5EF4-FFF2-40B4-BE49-F238E27FC236}">
              <a16:creationId xmlns:a16="http://schemas.microsoft.com/office/drawing/2014/main" id="{640515F7-B8EB-430B-A46B-130BF1AFE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559" y="1372721"/>
          <a:ext cx="4258235" cy="3250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56029</xdr:colOff>
      <xdr:row>1</xdr:row>
      <xdr:rowOff>1064559</xdr:rowOff>
    </xdr:from>
    <xdr:to>
      <xdr:col>43</xdr:col>
      <xdr:colOff>68971</xdr:colOff>
      <xdr:row>2</xdr:row>
      <xdr:rowOff>3025588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1C9BF428-104F-48C0-9FAF-A7F886AF95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765"/>
        <a:stretch/>
      </xdr:blipFill>
      <xdr:spPr bwMode="auto">
        <a:xfrm>
          <a:off x="33673676" y="1484780"/>
          <a:ext cx="5896030" cy="305360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11</xdr:row>
      <xdr:rowOff>47625</xdr:rowOff>
    </xdr:from>
    <xdr:to>
      <xdr:col>24</xdr:col>
      <xdr:colOff>0</xdr:colOff>
      <xdr:row>11</xdr:row>
      <xdr:rowOff>180975</xdr:rowOff>
    </xdr:to>
    <xdr:sp macro="" textlink="">
      <xdr:nvSpPr>
        <xdr:cNvPr id="9224" name="Rectangle 8">
          <a:extLst>
            <a:ext uri="{FF2B5EF4-FFF2-40B4-BE49-F238E27FC236}">
              <a16:creationId xmlns:a16="http://schemas.microsoft.com/office/drawing/2014/main" id="{00000000-0008-0000-0100-000008240000}"/>
            </a:ext>
          </a:extLst>
        </xdr:cNvPr>
        <xdr:cNvSpPr>
          <a:spLocks noChangeArrowheads="1"/>
        </xdr:cNvSpPr>
      </xdr:nvSpPr>
      <xdr:spPr bwMode="auto">
        <a:xfrm>
          <a:off x="13668375" y="365760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0</xdr:colOff>
      <xdr:row>11</xdr:row>
      <xdr:rowOff>47625</xdr:rowOff>
    </xdr:from>
    <xdr:to>
      <xdr:col>24</xdr:col>
      <xdr:colOff>0</xdr:colOff>
      <xdr:row>11</xdr:row>
      <xdr:rowOff>180975</xdr:rowOff>
    </xdr:to>
    <xdr:sp macro="" textlink="">
      <xdr:nvSpPr>
        <xdr:cNvPr id="9227" name="Rectangle 11">
          <a:extLst>
            <a:ext uri="{FF2B5EF4-FFF2-40B4-BE49-F238E27FC236}">
              <a16:creationId xmlns:a16="http://schemas.microsoft.com/office/drawing/2014/main" id="{00000000-0008-0000-0100-00000B240000}"/>
            </a:ext>
          </a:extLst>
        </xdr:cNvPr>
        <xdr:cNvSpPr>
          <a:spLocks noChangeArrowheads="1"/>
        </xdr:cNvSpPr>
      </xdr:nvSpPr>
      <xdr:spPr bwMode="auto">
        <a:xfrm>
          <a:off x="13668375" y="365760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32</xdr:col>
      <xdr:colOff>577271</xdr:colOff>
      <xdr:row>0</xdr:row>
      <xdr:rowOff>404092</xdr:rowOff>
    </xdr:from>
    <xdr:to>
      <xdr:col>38</xdr:col>
      <xdr:colOff>57727</xdr:colOff>
      <xdr:row>2</xdr:row>
      <xdr:rowOff>4302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32EA32E-F3FC-4D06-9944-639040386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765"/>
        <a:stretch/>
      </xdr:blipFill>
      <xdr:spPr bwMode="auto">
        <a:xfrm>
          <a:off x="30768635" y="404092"/>
          <a:ext cx="3463637" cy="179384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2529" name="Rectangle 1">
          <a:extLst>
            <a:ext uri="{FF2B5EF4-FFF2-40B4-BE49-F238E27FC236}">
              <a16:creationId xmlns:a16="http://schemas.microsoft.com/office/drawing/2014/main" id="{00000000-0008-0000-0200-0000015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2530" name="Rectangle 2">
          <a:extLst>
            <a:ext uri="{FF2B5EF4-FFF2-40B4-BE49-F238E27FC236}">
              <a16:creationId xmlns:a16="http://schemas.microsoft.com/office/drawing/2014/main" id="{00000000-0008-0000-0200-0000025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2531" name="Rectangle 3">
          <a:extLst>
            <a:ext uri="{FF2B5EF4-FFF2-40B4-BE49-F238E27FC236}">
              <a16:creationId xmlns:a16="http://schemas.microsoft.com/office/drawing/2014/main" id="{00000000-0008-0000-0200-0000035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2532" name="Line 4">
          <a:extLst>
            <a:ext uri="{FF2B5EF4-FFF2-40B4-BE49-F238E27FC236}">
              <a16:creationId xmlns:a16="http://schemas.microsoft.com/office/drawing/2014/main" id="{00000000-0008-0000-0200-000004580000}"/>
            </a:ext>
          </a:extLst>
        </xdr:cNvPr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2533" name="Line 5">
          <a:extLst>
            <a:ext uri="{FF2B5EF4-FFF2-40B4-BE49-F238E27FC236}">
              <a16:creationId xmlns:a16="http://schemas.microsoft.com/office/drawing/2014/main" id="{00000000-0008-0000-0200-000005580000}"/>
            </a:ext>
          </a:extLst>
        </xdr:cNvPr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</xdr:row>
      <xdr:rowOff>47625</xdr:rowOff>
    </xdr:from>
    <xdr:to>
      <xdr:col>2</xdr:col>
      <xdr:colOff>0</xdr:colOff>
      <xdr:row>3</xdr:row>
      <xdr:rowOff>180975</xdr:rowOff>
    </xdr:to>
    <xdr:sp macro="" textlink="">
      <xdr:nvSpPr>
        <xdr:cNvPr id="22534" name="Rectangle 6">
          <a:extLst>
            <a:ext uri="{FF2B5EF4-FFF2-40B4-BE49-F238E27FC236}">
              <a16:creationId xmlns:a16="http://schemas.microsoft.com/office/drawing/2014/main" id="{00000000-0008-0000-0200-000006580000}"/>
            </a:ext>
          </a:extLst>
        </xdr:cNvPr>
        <xdr:cNvSpPr>
          <a:spLocks noChangeArrowheads="1"/>
        </xdr:cNvSpPr>
      </xdr:nvSpPr>
      <xdr:spPr bwMode="auto">
        <a:xfrm>
          <a:off x="2609850" y="133350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47625</xdr:rowOff>
    </xdr:from>
    <xdr:to>
      <xdr:col>2</xdr:col>
      <xdr:colOff>0</xdr:colOff>
      <xdr:row>4</xdr:row>
      <xdr:rowOff>180975</xdr:rowOff>
    </xdr:to>
    <xdr:sp macro="" textlink="">
      <xdr:nvSpPr>
        <xdr:cNvPr id="22535" name="Rectangle 7">
          <a:extLst>
            <a:ext uri="{FF2B5EF4-FFF2-40B4-BE49-F238E27FC236}">
              <a16:creationId xmlns:a16="http://schemas.microsoft.com/office/drawing/2014/main" id="{00000000-0008-0000-0200-000007580000}"/>
            </a:ext>
          </a:extLst>
        </xdr:cNvPr>
        <xdr:cNvSpPr>
          <a:spLocks noChangeArrowheads="1"/>
        </xdr:cNvSpPr>
      </xdr:nvSpPr>
      <xdr:spPr bwMode="auto">
        <a:xfrm>
          <a:off x="2609850" y="155257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47625</xdr:rowOff>
    </xdr:from>
    <xdr:to>
      <xdr:col>2</xdr:col>
      <xdr:colOff>0</xdr:colOff>
      <xdr:row>5</xdr:row>
      <xdr:rowOff>180975</xdr:rowOff>
    </xdr:to>
    <xdr:sp macro="" textlink="">
      <xdr:nvSpPr>
        <xdr:cNvPr id="22536" name="Rectangle 8">
          <a:extLst>
            <a:ext uri="{FF2B5EF4-FFF2-40B4-BE49-F238E27FC236}">
              <a16:creationId xmlns:a16="http://schemas.microsoft.com/office/drawing/2014/main" id="{00000000-0008-0000-0200-000008580000}"/>
            </a:ext>
          </a:extLst>
        </xdr:cNvPr>
        <xdr:cNvSpPr>
          <a:spLocks noChangeArrowheads="1"/>
        </xdr:cNvSpPr>
      </xdr:nvSpPr>
      <xdr:spPr bwMode="auto">
        <a:xfrm>
          <a:off x="2609850" y="187642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47625</xdr:rowOff>
    </xdr:from>
    <xdr:to>
      <xdr:col>2</xdr:col>
      <xdr:colOff>0</xdr:colOff>
      <xdr:row>3</xdr:row>
      <xdr:rowOff>180975</xdr:rowOff>
    </xdr:to>
    <xdr:sp macro="" textlink="">
      <xdr:nvSpPr>
        <xdr:cNvPr id="22537" name="Rectangle 9">
          <a:extLst>
            <a:ext uri="{FF2B5EF4-FFF2-40B4-BE49-F238E27FC236}">
              <a16:creationId xmlns:a16="http://schemas.microsoft.com/office/drawing/2014/main" id="{00000000-0008-0000-0200-000009580000}"/>
            </a:ext>
          </a:extLst>
        </xdr:cNvPr>
        <xdr:cNvSpPr>
          <a:spLocks noChangeArrowheads="1"/>
        </xdr:cNvSpPr>
      </xdr:nvSpPr>
      <xdr:spPr bwMode="auto">
        <a:xfrm>
          <a:off x="2609850" y="133350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47625</xdr:rowOff>
    </xdr:from>
    <xdr:to>
      <xdr:col>2</xdr:col>
      <xdr:colOff>0</xdr:colOff>
      <xdr:row>4</xdr:row>
      <xdr:rowOff>180975</xdr:rowOff>
    </xdr:to>
    <xdr:sp macro="" textlink="">
      <xdr:nvSpPr>
        <xdr:cNvPr id="22538" name="Rectangle 10">
          <a:extLst>
            <a:ext uri="{FF2B5EF4-FFF2-40B4-BE49-F238E27FC236}">
              <a16:creationId xmlns:a16="http://schemas.microsoft.com/office/drawing/2014/main" id="{00000000-0008-0000-0200-00000A580000}"/>
            </a:ext>
          </a:extLst>
        </xdr:cNvPr>
        <xdr:cNvSpPr>
          <a:spLocks noChangeArrowheads="1"/>
        </xdr:cNvSpPr>
      </xdr:nvSpPr>
      <xdr:spPr bwMode="auto">
        <a:xfrm>
          <a:off x="2609850" y="155257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47625</xdr:rowOff>
    </xdr:from>
    <xdr:to>
      <xdr:col>2</xdr:col>
      <xdr:colOff>0</xdr:colOff>
      <xdr:row>5</xdr:row>
      <xdr:rowOff>180975</xdr:rowOff>
    </xdr:to>
    <xdr:sp macro="" textlink="">
      <xdr:nvSpPr>
        <xdr:cNvPr id="22539" name="Rectangle 11">
          <a:extLst>
            <a:ext uri="{FF2B5EF4-FFF2-40B4-BE49-F238E27FC236}">
              <a16:creationId xmlns:a16="http://schemas.microsoft.com/office/drawing/2014/main" id="{00000000-0008-0000-0200-00000B580000}"/>
            </a:ext>
          </a:extLst>
        </xdr:cNvPr>
        <xdr:cNvSpPr>
          <a:spLocks noChangeArrowheads="1"/>
        </xdr:cNvSpPr>
      </xdr:nvSpPr>
      <xdr:spPr bwMode="auto">
        <a:xfrm>
          <a:off x="2609850" y="187642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47625</xdr:rowOff>
    </xdr:from>
    <xdr:to>
      <xdr:col>4</xdr:col>
      <xdr:colOff>0</xdr:colOff>
      <xdr:row>3</xdr:row>
      <xdr:rowOff>180975</xdr:rowOff>
    </xdr:to>
    <xdr:sp macro="" textlink="">
      <xdr:nvSpPr>
        <xdr:cNvPr id="22540" name="Rectangle 12">
          <a:extLst>
            <a:ext uri="{FF2B5EF4-FFF2-40B4-BE49-F238E27FC236}">
              <a16:creationId xmlns:a16="http://schemas.microsoft.com/office/drawing/2014/main" id="{00000000-0008-0000-0200-00000C580000}"/>
            </a:ext>
          </a:extLst>
        </xdr:cNvPr>
        <xdr:cNvSpPr>
          <a:spLocks noChangeArrowheads="1"/>
        </xdr:cNvSpPr>
      </xdr:nvSpPr>
      <xdr:spPr bwMode="auto">
        <a:xfrm>
          <a:off x="4581525" y="133350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47625</xdr:rowOff>
    </xdr:from>
    <xdr:to>
      <xdr:col>4</xdr:col>
      <xdr:colOff>0</xdr:colOff>
      <xdr:row>3</xdr:row>
      <xdr:rowOff>180975</xdr:rowOff>
    </xdr:to>
    <xdr:sp macro="" textlink="">
      <xdr:nvSpPr>
        <xdr:cNvPr id="22541" name="Rectangle 13">
          <a:extLst>
            <a:ext uri="{FF2B5EF4-FFF2-40B4-BE49-F238E27FC236}">
              <a16:creationId xmlns:a16="http://schemas.microsoft.com/office/drawing/2014/main" id="{00000000-0008-0000-0200-00000D580000}"/>
            </a:ext>
          </a:extLst>
        </xdr:cNvPr>
        <xdr:cNvSpPr>
          <a:spLocks noChangeArrowheads="1"/>
        </xdr:cNvSpPr>
      </xdr:nvSpPr>
      <xdr:spPr bwMode="auto">
        <a:xfrm>
          <a:off x="4581525" y="133350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47625</xdr:rowOff>
    </xdr:from>
    <xdr:to>
      <xdr:col>4</xdr:col>
      <xdr:colOff>0</xdr:colOff>
      <xdr:row>3</xdr:row>
      <xdr:rowOff>180975</xdr:rowOff>
    </xdr:to>
    <xdr:sp macro="" textlink="">
      <xdr:nvSpPr>
        <xdr:cNvPr id="22542" name="Rectangle 14">
          <a:extLst>
            <a:ext uri="{FF2B5EF4-FFF2-40B4-BE49-F238E27FC236}">
              <a16:creationId xmlns:a16="http://schemas.microsoft.com/office/drawing/2014/main" id="{00000000-0008-0000-0200-00000E580000}"/>
            </a:ext>
          </a:extLst>
        </xdr:cNvPr>
        <xdr:cNvSpPr>
          <a:spLocks noChangeArrowheads="1"/>
        </xdr:cNvSpPr>
      </xdr:nvSpPr>
      <xdr:spPr bwMode="auto">
        <a:xfrm>
          <a:off x="4581525" y="133350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47625</xdr:rowOff>
    </xdr:from>
    <xdr:to>
      <xdr:col>4</xdr:col>
      <xdr:colOff>0</xdr:colOff>
      <xdr:row>4</xdr:row>
      <xdr:rowOff>180975</xdr:rowOff>
    </xdr:to>
    <xdr:sp macro="" textlink="">
      <xdr:nvSpPr>
        <xdr:cNvPr id="22543" name="Rectangle 15">
          <a:extLst>
            <a:ext uri="{FF2B5EF4-FFF2-40B4-BE49-F238E27FC236}">
              <a16:creationId xmlns:a16="http://schemas.microsoft.com/office/drawing/2014/main" id="{00000000-0008-0000-0200-00000F580000}"/>
            </a:ext>
          </a:extLst>
        </xdr:cNvPr>
        <xdr:cNvSpPr>
          <a:spLocks noChangeArrowheads="1"/>
        </xdr:cNvSpPr>
      </xdr:nvSpPr>
      <xdr:spPr bwMode="auto">
        <a:xfrm>
          <a:off x="4581525" y="155257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47625</xdr:rowOff>
    </xdr:from>
    <xdr:to>
      <xdr:col>4</xdr:col>
      <xdr:colOff>0</xdr:colOff>
      <xdr:row>3</xdr:row>
      <xdr:rowOff>180975</xdr:rowOff>
    </xdr:to>
    <xdr:sp macro="" textlink="">
      <xdr:nvSpPr>
        <xdr:cNvPr id="22544" name="Rectangle 16">
          <a:extLst>
            <a:ext uri="{FF2B5EF4-FFF2-40B4-BE49-F238E27FC236}">
              <a16:creationId xmlns:a16="http://schemas.microsoft.com/office/drawing/2014/main" id="{00000000-0008-0000-0200-000010580000}"/>
            </a:ext>
          </a:extLst>
        </xdr:cNvPr>
        <xdr:cNvSpPr>
          <a:spLocks noChangeArrowheads="1"/>
        </xdr:cNvSpPr>
      </xdr:nvSpPr>
      <xdr:spPr bwMode="auto">
        <a:xfrm>
          <a:off x="4581525" y="133350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47625</xdr:rowOff>
    </xdr:from>
    <xdr:to>
      <xdr:col>4</xdr:col>
      <xdr:colOff>0</xdr:colOff>
      <xdr:row>4</xdr:row>
      <xdr:rowOff>180975</xdr:rowOff>
    </xdr:to>
    <xdr:sp macro="" textlink="">
      <xdr:nvSpPr>
        <xdr:cNvPr id="22545" name="Rectangle 17">
          <a:extLst>
            <a:ext uri="{FF2B5EF4-FFF2-40B4-BE49-F238E27FC236}">
              <a16:creationId xmlns:a16="http://schemas.microsoft.com/office/drawing/2014/main" id="{00000000-0008-0000-0200-000011580000}"/>
            </a:ext>
          </a:extLst>
        </xdr:cNvPr>
        <xdr:cNvSpPr>
          <a:spLocks noChangeArrowheads="1"/>
        </xdr:cNvSpPr>
      </xdr:nvSpPr>
      <xdr:spPr bwMode="auto">
        <a:xfrm>
          <a:off x="4581525" y="155257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78</xdr:row>
      <xdr:rowOff>0</xdr:rowOff>
    </xdr:from>
    <xdr:to>
      <xdr:col>0</xdr:col>
      <xdr:colOff>0</xdr:colOff>
      <xdr:row>78</xdr:row>
      <xdr:rowOff>0</xdr:rowOff>
    </xdr:to>
    <xdr:graphicFrame macro="">
      <xdr:nvGraphicFramePr>
        <xdr:cNvPr id="22552" name="Grafico 24">
          <a:extLst>
            <a:ext uri="{FF2B5EF4-FFF2-40B4-BE49-F238E27FC236}">
              <a16:creationId xmlns:a16="http://schemas.microsoft.com/office/drawing/2014/main" id="{00000000-0008-0000-0200-000018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0</xdr:col>
      <xdr:colOff>0</xdr:colOff>
      <xdr:row>78</xdr:row>
      <xdr:rowOff>0</xdr:rowOff>
    </xdr:to>
    <xdr:graphicFrame macro="">
      <xdr:nvGraphicFramePr>
        <xdr:cNvPr id="22553" name="Grafico 25">
          <a:extLst>
            <a:ext uri="{FF2B5EF4-FFF2-40B4-BE49-F238E27FC236}">
              <a16:creationId xmlns:a16="http://schemas.microsoft.com/office/drawing/2014/main" id="{00000000-0008-0000-0200-000019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0</xdr:col>
      <xdr:colOff>0</xdr:colOff>
      <xdr:row>78</xdr:row>
      <xdr:rowOff>0</xdr:rowOff>
    </xdr:to>
    <xdr:graphicFrame macro="">
      <xdr:nvGraphicFramePr>
        <xdr:cNvPr id="22554" name="Grafico 26">
          <a:extLst>
            <a:ext uri="{FF2B5EF4-FFF2-40B4-BE49-F238E27FC236}">
              <a16:creationId xmlns:a16="http://schemas.microsoft.com/office/drawing/2014/main" id="{00000000-0008-0000-0200-00001A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0</xdr:col>
      <xdr:colOff>0</xdr:colOff>
      <xdr:row>78</xdr:row>
      <xdr:rowOff>0</xdr:rowOff>
    </xdr:to>
    <xdr:graphicFrame macro="">
      <xdr:nvGraphicFramePr>
        <xdr:cNvPr id="22555" name="Grafico 27">
          <a:extLst>
            <a:ext uri="{FF2B5EF4-FFF2-40B4-BE49-F238E27FC236}">
              <a16:creationId xmlns:a16="http://schemas.microsoft.com/office/drawing/2014/main" id="{00000000-0008-0000-0200-00001B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0</xdr:col>
      <xdr:colOff>0</xdr:colOff>
      <xdr:row>78</xdr:row>
      <xdr:rowOff>0</xdr:rowOff>
    </xdr:to>
    <xdr:graphicFrame macro="">
      <xdr:nvGraphicFramePr>
        <xdr:cNvPr id="22556" name="Grafico 28">
          <a:extLst>
            <a:ext uri="{FF2B5EF4-FFF2-40B4-BE49-F238E27FC236}">
              <a16:creationId xmlns:a16="http://schemas.microsoft.com/office/drawing/2014/main" id="{00000000-0008-0000-0200-00001C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0</xdr:col>
      <xdr:colOff>0</xdr:colOff>
      <xdr:row>78</xdr:row>
      <xdr:rowOff>0</xdr:rowOff>
    </xdr:to>
    <xdr:graphicFrame macro="">
      <xdr:nvGraphicFramePr>
        <xdr:cNvPr id="22557" name="Grafico 29">
          <a:extLst>
            <a:ext uri="{FF2B5EF4-FFF2-40B4-BE49-F238E27FC236}">
              <a16:creationId xmlns:a16="http://schemas.microsoft.com/office/drawing/2014/main" id="{00000000-0008-0000-0200-00001D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0</xdr:col>
      <xdr:colOff>0</xdr:colOff>
      <xdr:row>78</xdr:row>
      <xdr:rowOff>0</xdr:rowOff>
    </xdr:to>
    <xdr:graphicFrame macro="">
      <xdr:nvGraphicFramePr>
        <xdr:cNvPr id="22558" name="Grafico 30">
          <a:extLst>
            <a:ext uri="{FF2B5EF4-FFF2-40B4-BE49-F238E27FC236}">
              <a16:creationId xmlns:a16="http://schemas.microsoft.com/office/drawing/2014/main" id="{00000000-0008-0000-0200-00001E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54</xdr:row>
      <xdr:rowOff>381000</xdr:rowOff>
    </xdr:from>
    <xdr:to>
      <xdr:col>0</xdr:col>
      <xdr:colOff>0</xdr:colOff>
      <xdr:row>78</xdr:row>
      <xdr:rowOff>0</xdr:rowOff>
    </xdr:to>
    <xdr:graphicFrame macro="">
      <xdr:nvGraphicFramePr>
        <xdr:cNvPr id="22559" name="Grafico 31">
          <a:extLst>
            <a:ext uri="{FF2B5EF4-FFF2-40B4-BE49-F238E27FC236}">
              <a16:creationId xmlns:a16="http://schemas.microsoft.com/office/drawing/2014/main" id="{00000000-0008-0000-0200-00001F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152400</xdr:colOff>
      <xdr:row>78</xdr:row>
      <xdr:rowOff>0</xdr:rowOff>
    </xdr:from>
    <xdr:to>
      <xdr:col>26</xdr:col>
      <xdr:colOff>514350</xdr:colOff>
      <xdr:row>78</xdr:row>
      <xdr:rowOff>0</xdr:rowOff>
    </xdr:to>
    <xdr:graphicFrame macro="">
      <xdr:nvGraphicFramePr>
        <xdr:cNvPr id="22578" name="Grafico 50">
          <a:extLst>
            <a:ext uri="{FF2B5EF4-FFF2-40B4-BE49-F238E27FC236}">
              <a16:creationId xmlns:a16="http://schemas.microsoft.com/office/drawing/2014/main" id="{00000000-0008-0000-0200-000032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76200</xdr:colOff>
      <xdr:row>78</xdr:row>
      <xdr:rowOff>0</xdr:rowOff>
    </xdr:from>
    <xdr:to>
      <xdr:col>13</xdr:col>
      <xdr:colOff>95250</xdr:colOff>
      <xdr:row>78</xdr:row>
      <xdr:rowOff>0</xdr:rowOff>
    </xdr:to>
    <xdr:graphicFrame macro="">
      <xdr:nvGraphicFramePr>
        <xdr:cNvPr id="22579" name="Grafico 51">
          <a:extLst>
            <a:ext uri="{FF2B5EF4-FFF2-40B4-BE49-F238E27FC236}">
              <a16:creationId xmlns:a16="http://schemas.microsoft.com/office/drawing/2014/main" id="{00000000-0008-0000-0200-000033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1028700</xdr:colOff>
      <xdr:row>78</xdr:row>
      <xdr:rowOff>0</xdr:rowOff>
    </xdr:from>
    <xdr:to>
      <xdr:col>11</xdr:col>
      <xdr:colOff>381000</xdr:colOff>
      <xdr:row>78</xdr:row>
      <xdr:rowOff>0</xdr:rowOff>
    </xdr:to>
    <xdr:graphicFrame macro="">
      <xdr:nvGraphicFramePr>
        <xdr:cNvPr id="22585" name="Grafico 57">
          <a:extLst>
            <a:ext uri="{FF2B5EF4-FFF2-40B4-BE49-F238E27FC236}">
              <a16:creationId xmlns:a16="http://schemas.microsoft.com/office/drawing/2014/main" id="{00000000-0008-0000-0200-000039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152400</xdr:colOff>
      <xdr:row>78</xdr:row>
      <xdr:rowOff>0</xdr:rowOff>
    </xdr:from>
    <xdr:to>
      <xdr:col>25</xdr:col>
      <xdr:colOff>628650</xdr:colOff>
      <xdr:row>78</xdr:row>
      <xdr:rowOff>0</xdr:rowOff>
    </xdr:to>
    <xdr:graphicFrame macro="">
      <xdr:nvGraphicFramePr>
        <xdr:cNvPr id="22588" name="Grafico 60">
          <a:extLst>
            <a:ext uri="{FF2B5EF4-FFF2-40B4-BE49-F238E27FC236}">
              <a16:creationId xmlns:a16="http://schemas.microsoft.com/office/drawing/2014/main" id="{00000000-0008-0000-0200-00003C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1009650</xdr:colOff>
      <xdr:row>78</xdr:row>
      <xdr:rowOff>0</xdr:rowOff>
    </xdr:from>
    <xdr:to>
      <xdr:col>13</xdr:col>
      <xdr:colOff>57150</xdr:colOff>
      <xdr:row>78</xdr:row>
      <xdr:rowOff>0</xdr:rowOff>
    </xdr:to>
    <xdr:graphicFrame macro="">
      <xdr:nvGraphicFramePr>
        <xdr:cNvPr id="22590" name="Grafico 62">
          <a:extLst>
            <a:ext uri="{FF2B5EF4-FFF2-40B4-BE49-F238E27FC236}">
              <a16:creationId xmlns:a16="http://schemas.microsoft.com/office/drawing/2014/main" id="{00000000-0008-0000-0200-00003E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16</xdr:col>
      <xdr:colOff>0</xdr:colOff>
      <xdr:row>78</xdr:row>
      <xdr:rowOff>0</xdr:rowOff>
    </xdr:to>
    <xdr:sp macro="" textlink="">
      <xdr:nvSpPr>
        <xdr:cNvPr id="22591" name="Rectangle 63">
          <a:extLst>
            <a:ext uri="{FF2B5EF4-FFF2-40B4-BE49-F238E27FC236}">
              <a16:creationId xmlns:a16="http://schemas.microsoft.com/office/drawing/2014/main" id="{00000000-0008-0000-0200-00003F580000}"/>
            </a:ext>
          </a:extLst>
        </xdr:cNvPr>
        <xdr:cNvSpPr>
          <a:spLocks noChangeArrowheads="1"/>
        </xdr:cNvSpPr>
      </xdr:nvSpPr>
      <xdr:spPr bwMode="auto">
        <a:xfrm>
          <a:off x="1047750" y="39243000"/>
          <a:ext cx="14487525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sy="-50000" kx="-2453608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</xdr:col>
      <xdr:colOff>0</xdr:colOff>
      <xdr:row>4</xdr:row>
      <xdr:rowOff>47625</xdr:rowOff>
    </xdr:from>
    <xdr:to>
      <xdr:col>2</xdr:col>
      <xdr:colOff>0</xdr:colOff>
      <xdr:row>4</xdr:row>
      <xdr:rowOff>180975</xdr:rowOff>
    </xdr:to>
    <xdr:sp macro="" textlink="">
      <xdr:nvSpPr>
        <xdr:cNvPr id="33" name="Rectangle 7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/>
        </xdr:cNvSpPr>
      </xdr:nvSpPr>
      <xdr:spPr bwMode="auto">
        <a:xfrm>
          <a:off x="3000375" y="183832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47625</xdr:rowOff>
    </xdr:from>
    <xdr:to>
      <xdr:col>2</xdr:col>
      <xdr:colOff>0</xdr:colOff>
      <xdr:row>4</xdr:row>
      <xdr:rowOff>180975</xdr:rowOff>
    </xdr:to>
    <xdr:sp macro="" textlink="">
      <xdr:nvSpPr>
        <xdr:cNvPr id="34" name="Rectangle 10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rrowheads="1"/>
        </xdr:cNvSpPr>
      </xdr:nvSpPr>
      <xdr:spPr bwMode="auto">
        <a:xfrm>
          <a:off x="3000375" y="183832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47625</xdr:rowOff>
    </xdr:from>
    <xdr:to>
      <xdr:col>4</xdr:col>
      <xdr:colOff>0</xdr:colOff>
      <xdr:row>4</xdr:row>
      <xdr:rowOff>180975</xdr:rowOff>
    </xdr:to>
    <xdr:sp macro="" textlink="">
      <xdr:nvSpPr>
        <xdr:cNvPr id="35" name="Rectangle 15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rrowheads="1"/>
        </xdr:cNvSpPr>
      </xdr:nvSpPr>
      <xdr:spPr bwMode="auto">
        <a:xfrm>
          <a:off x="4467225" y="183832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47625</xdr:rowOff>
    </xdr:from>
    <xdr:to>
      <xdr:col>4</xdr:col>
      <xdr:colOff>0</xdr:colOff>
      <xdr:row>4</xdr:row>
      <xdr:rowOff>180975</xdr:rowOff>
    </xdr:to>
    <xdr:sp macro="" textlink="">
      <xdr:nvSpPr>
        <xdr:cNvPr id="36" name="Rectangle 17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rrowheads="1"/>
        </xdr:cNvSpPr>
      </xdr:nvSpPr>
      <xdr:spPr bwMode="auto">
        <a:xfrm>
          <a:off x="4467225" y="183832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14</xdr:col>
      <xdr:colOff>1</xdr:colOff>
      <xdr:row>1</xdr:row>
      <xdr:rowOff>0</xdr:rowOff>
    </xdr:from>
    <xdr:to>
      <xdr:col>15</xdr:col>
      <xdr:colOff>895351</xdr:colOff>
      <xdr:row>1</xdr:row>
      <xdr:rowOff>868221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70C80DE-AB0A-43A4-8738-0F772F544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765"/>
        <a:stretch/>
      </xdr:blipFill>
      <xdr:spPr bwMode="auto">
        <a:xfrm>
          <a:off x="13106401" y="457200"/>
          <a:ext cx="1676400" cy="86822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0.49926</cdr:x>
      <cdr:y>0.61921</cdr:y>
    </cdr:from>
    <cdr:to>
      <cdr:x>0.51761</cdr:x>
      <cdr:y>0.63748</cdr:y>
    </cdr:to>
    <cdr:sp macro="" textlink="">
      <cdr:nvSpPr>
        <cdr:cNvPr id="38913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47304" y="457317"/>
          <a:ext cx="222204" cy="134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it-IT" sz="100" b="0" i="0" u="none" strike="noStrike" baseline="0">
              <a:solidFill>
                <a:srgbClr val="000000"/>
              </a:solidFill>
              <a:latin typeface="Arial"/>
              <a:cs typeface="Arial"/>
            </a:rPr>
            <a:t>&lt;</a:t>
          </a:r>
          <a:endParaRPr lang="it-IT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717867</xdr:colOff>
      <xdr:row>64</xdr:row>
      <xdr:rowOff>167836</xdr:rowOff>
    </xdr:from>
    <xdr:to>
      <xdr:col>21</xdr:col>
      <xdr:colOff>217401</xdr:colOff>
      <xdr:row>76</xdr:row>
      <xdr:rowOff>391908</xdr:rowOff>
    </xdr:to>
    <xdr:graphicFrame macro="">
      <xdr:nvGraphicFramePr>
        <xdr:cNvPr id="45060" name="Grafico 4">
          <a:extLst>
            <a:ext uri="{FF2B5EF4-FFF2-40B4-BE49-F238E27FC236}">
              <a16:creationId xmlns:a16="http://schemas.microsoft.com/office/drawing/2014/main" id="{00000000-0008-0000-0300-000004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4</xdr:row>
      <xdr:rowOff>47625</xdr:rowOff>
    </xdr:from>
    <xdr:to>
      <xdr:col>2</xdr:col>
      <xdr:colOff>0</xdr:colOff>
      <xdr:row>4</xdr:row>
      <xdr:rowOff>180975</xdr:rowOff>
    </xdr:to>
    <xdr:sp macro="" textlink="">
      <xdr:nvSpPr>
        <xdr:cNvPr id="45075" name="Rectangle 19">
          <a:extLst>
            <a:ext uri="{FF2B5EF4-FFF2-40B4-BE49-F238E27FC236}">
              <a16:creationId xmlns:a16="http://schemas.microsoft.com/office/drawing/2014/main" id="{00000000-0008-0000-0300-000013B00000}"/>
            </a:ext>
          </a:extLst>
        </xdr:cNvPr>
        <xdr:cNvSpPr>
          <a:spLocks noChangeArrowheads="1"/>
        </xdr:cNvSpPr>
      </xdr:nvSpPr>
      <xdr:spPr bwMode="auto">
        <a:xfrm>
          <a:off x="1381125" y="200977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47625</xdr:rowOff>
    </xdr:from>
    <xdr:to>
      <xdr:col>2</xdr:col>
      <xdr:colOff>0</xdr:colOff>
      <xdr:row>5</xdr:row>
      <xdr:rowOff>180975</xdr:rowOff>
    </xdr:to>
    <xdr:sp macro="" textlink="">
      <xdr:nvSpPr>
        <xdr:cNvPr id="45076" name="Rectangle 20">
          <a:extLst>
            <a:ext uri="{FF2B5EF4-FFF2-40B4-BE49-F238E27FC236}">
              <a16:creationId xmlns:a16="http://schemas.microsoft.com/office/drawing/2014/main" id="{00000000-0008-0000-0300-000014B00000}"/>
            </a:ext>
          </a:extLst>
        </xdr:cNvPr>
        <xdr:cNvSpPr>
          <a:spLocks noChangeArrowheads="1"/>
        </xdr:cNvSpPr>
      </xdr:nvSpPr>
      <xdr:spPr bwMode="auto">
        <a:xfrm>
          <a:off x="1381125" y="230505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47625</xdr:rowOff>
    </xdr:from>
    <xdr:to>
      <xdr:col>2</xdr:col>
      <xdr:colOff>0</xdr:colOff>
      <xdr:row>4</xdr:row>
      <xdr:rowOff>180975</xdr:rowOff>
    </xdr:to>
    <xdr:sp macro="" textlink="">
      <xdr:nvSpPr>
        <xdr:cNvPr id="45077" name="Rectangle 21">
          <a:extLst>
            <a:ext uri="{FF2B5EF4-FFF2-40B4-BE49-F238E27FC236}">
              <a16:creationId xmlns:a16="http://schemas.microsoft.com/office/drawing/2014/main" id="{00000000-0008-0000-0300-000015B00000}"/>
            </a:ext>
          </a:extLst>
        </xdr:cNvPr>
        <xdr:cNvSpPr>
          <a:spLocks noChangeArrowheads="1"/>
        </xdr:cNvSpPr>
      </xdr:nvSpPr>
      <xdr:spPr bwMode="auto">
        <a:xfrm>
          <a:off x="1381125" y="200977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</xdr:row>
      <xdr:rowOff>47625</xdr:rowOff>
    </xdr:from>
    <xdr:to>
      <xdr:col>2</xdr:col>
      <xdr:colOff>0</xdr:colOff>
      <xdr:row>5</xdr:row>
      <xdr:rowOff>180975</xdr:rowOff>
    </xdr:to>
    <xdr:sp macro="" textlink="">
      <xdr:nvSpPr>
        <xdr:cNvPr id="45078" name="Rectangle 22">
          <a:extLst>
            <a:ext uri="{FF2B5EF4-FFF2-40B4-BE49-F238E27FC236}">
              <a16:creationId xmlns:a16="http://schemas.microsoft.com/office/drawing/2014/main" id="{00000000-0008-0000-0300-000016B00000}"/>
            </a:ext>
          </a:extLst>
        </xdr:cNvPr>
        <xdr:cNvSpPr>
          <a:spLocks noChangeArrowheads="1"/>
        </xdr:cNvSpPr>
      </xdr:nvSpPr>
      <xdr:spPr bwMode="auto">
        <a:xfrm>
          <a:off x="1381125" y="230505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47625</xdr:rowOff>
    </xdr:from>
    <xdr:to>
      <xdr:col>4</xdr:col>
      <xdr:colOff>0</xdr:colOff>
      <xdr:row>4</xdr:row>
      <xdr:rowOff>180975</xdr:rowOff>
    </xdr:to>
    <xdr:sp macro="" textlink="">
      <xdr:nvSpPr>
        <xdr:cNvPr id="45079" name="Rectangle 23">
          <a:extLst>
            <a:ext uri="{FF2B5EF4-FFF2-40B4-BE49-F238E27FC236}">
              <a16:creationId xmlns:a16="http://schemas.microsoft.com/office/drawing/2014/main" id="{00000000-0008-0000-0300-000017B00000}"/>
            </a:ext>
          </a:extLst>
        </xdr:cNvPr>
        <xdr:cNvSpPr>
          <a:spLocks noChangeArrowheads="1"/>
        </xdr:cNvSpPr>
      </xdr:nvSpPr>
      <xdr:spPr bwMode="auto">
        <a:xfrm>
          <a:off x="3181350" y="200977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47625</xdr:rowOff>
    </xdr:from>
    <xdr:to>
      <xdr:col>4</xdr:col>
      <xdr:colOff>0</xdr:colOff>
      <xdr:row>4</xdr:row>
      <xdr:rowOff>180975</xdr:rowOff>
    </xdr:to>
    <xdr:sp macro="" textlink="">
      <xdr:nvSpPr>
        <xdr:cNvPr id="45080" name="Rectangle 24">
          <a:extLst>
            <a:ext uri="{FF2B5EF4-FFF2-40B4-BE49-F238E27FC236}">
              <a16:creationId xmlns:a16="http://schemas.microsoft.com/office/drawing/2014/main" id="{00000000-0008-0000-0300-000018B00000}"/>
            </a:ext>
          </a:extLst>
        </xdr:cNvPr>
        <xdr:cNvSpPr>
          <a:spLocks noChangeArrowheads="1"/>
        </xdr:cNvSpPr>
      </xdr:nvSpPr>
      <xdr:spPr bwMode="auto">
        <a:xfrm>
          <a:off x="3181350" y="200977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762721</xdr:colOff>
      <xdr:row>47</xdr:row>
      <xdr:rowOff>142099</xdr:rowOff>
    </xdr:from>
    <xdr:to>
      <xdr:col>10</xdr:col>
      <xdr:colOff>673100</xdr:colOff>
      <xdr:row>62</xdr:row>
      <xdr:rowOff>113792</xdr:rowOff>
    </xdr:to>
    <xdr:graphicFrame macro="">
      <xdr:nvGraphicFramePr>
        <xdr:cNvPr id="36" name="Grafico 2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114</xdr:row>
      <xdr:rowOff>110088</xdr:rowOff>
    </xdr:from>
    <xdr:to>
      <xdr:col>7</xdr:col>
      <xdr:colOff>694005</xdr:colOff>
      <xdr:row>127</xdr:row>
      <xdr:rowOff>95251</xdr:rowOff>
    </xdr:to>
    <xdr:graphicFrame macro="">
      <xdr:nvGraphicFramePr>
        <xdr:cNvPr id="20" name="Grafico 3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737503</xdr:colOff>
      <xdr:row>114</xdr:row>
      <xdr:rowOff>83500</xdr:rowOff>
    </xdr:from>
    <xdr:to>
      <xdr:col>16</xdr:col>
      <xdr:colOff>255989</xdr:colOff>
      <xdr:row>127</xdr:row>
      <xdr:rowOff>63501</xdr:rowOff>
    </xdr:to>
    <xdr:graphicFrame macro="">
      <xdr:nvGraphicFramePr>
        <xdr:cNvPr id="21" name="Grafico 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575108</xdr:colOff>
      <xdr:row>114</xdr:row>
      <xdr:rowOff>6494</xdr:rowOff>
    </xdr:from>
    <xdr:to>
      <xdr:col>24</xdr:col>
      <xdr:colOff>693964</xdr:colOff>
      <xdr:row>127</xdr:row>
      <xdr:rowOff>61784</xdr:rowOff>
    </xdr:to>
    <xdr:graphicFrame macro="">
      <xdr:nvGraphicFramePr>
        <xdr:cNvPr id="22" name="Grafico 3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633707</xdr:colOff>
      <xdr:row>80</xdr:row>
      <xdr:rowOff>95088</xdr:rowOff>
    </xdr:from>
    <xdr:to>
      <xdr:col>21</xdr:col>
      <xdr:colOff>160422</xdr:colOff>
      <xdr:row>89</xdr:row>
      <xdr:rowOff>435914</xdr:rowOff>
    </xdr:to>
    <xdr:graphicFrame macro="">
      <xdr:nvGraphicFramePr>
        <xdr:cNvPr id="24" name="Grafico 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321900</xdr:colOff>
      <xdr:row>81</xdr:row>
      <xdr:rowOff>16542</xdr:rowOff>
    </xdr:from>
    <xdr:to>
      <xdr:col>10</xdr:col>
      <xdr:colOff>342945</xdr:colOff>
      <xdr:row>89</xdr:row>
      <xdr:rowOff>459184</xdr:rowOff>
    </xdr:to>
    <xdr:graphicFrame macro="">
      <xdr:nvGraphicFramePr>
        <xdr:cNvPr id="25" name="Grafico 3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78840</xdr:colOff>
      <xdr:row>64</xdr:row>
      <xdr:rowOff>296066</xdr:rowOff>
    </xdr:from>
    <xdr:to>
      <xdr:col>10</xdr:col>
      <xdr:colOff>575970</xdr:colOff>
      <xdr:row>77</xdr:row>
      <xdr:rowOff>54205</xdr:rowOff>
    </xdr:to>
    <xdr:graphicFrame macro="">
      <xdr:nvGraphicFramePr>
        <xdr:cNvPr id="26" name="Grafico 2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249817</xdr:colOff>
      <xdr:row>129</xdr:row>
      <xdr:rowOff>169935</xdr:rowOff>
    </xdr:from>
    <xdr:to>
      <xdr:col>15</xdr:col>
      <xdr:colOff>752167</xdr:colOff>
      <xdr:row>142</xdr:row>
      <xdr:rowOff>222882</xdr:rowOff>
    </xdr:to>
    <xdr:graphicFrame macro="">
      <xdr:nvGraphicFramePr>
        <xdr:cNvPr id="27" name="Grafico 3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250988</xdr:colOff>
      <xdr:row>142</xdr:row>
      <xdr:rowOff>337731</xdr:rowOff>
    </xdr:from>
    <xdr:to>
      <xdr:col>15</xdr:col>
      <xdr:colOff>785625</xdr:colOff>
      <xdr:row>152</xdr:row>
      <xdr:rowOff>224723</xdr:rowOff>
    </xdr:to>
    <xdr:graphicFrame macro="">
      <xdr:nvGraphicFramePr>
        <xdr:cNvPr id="28" name="Grafico 3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129</xdr:row>
      <xdr:rowOff>153557</xdr:rowOff>
    </xdr:from>
    <xdr:to>
      <xdr:col>8</xdr:col>
      <xdr:colOff>225815</xdr:colOff>
      <xdr:row>142</xdr:row>
      <xdr:rowOff>137789</xdr:rowOff>
    </xdr:to>
    <xdr:graphicFrame macro="">
      <xdr:nvGraphicFramePr>
        <xdr:cNvPr id="29" name="Grafico 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111125</xdr:colOff>
      <xdr:row>142</xdr:row>
      <xdr:rowOff>313248</xdr:rowOff>
    </xdr:from>
    <xdr:to>
      <xdr:col>8</xdr:col>
      <xdr:colOff>135583</xdr:colOff>
      <xdr:row>152</xdr:row>
      <xdr:rowOff>317283</xdr:rowOff>
    </xdr:to>
    <xdr:graphicFrame macro="">
      <xdr:nvGraphicFramePr>
        <xdr:cNvPr id="30" name="Grafico 3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20</xdr:col>
      <xdr:colOff>57150</xdr:colOff>
      <xdr:row>1</xdr:row>
      <xdr:rowOff>0</xdr:rowOff>
    </xdr:from>
    <xdr:to>
      <xdr:col>23</xdr:col>
      <xdr:colOff>383071</xdr:colOff>
      <xdr:row>1</xdr:row>
      <xdr:rowOff>1905000</xdr:rowOff>
    </xdr:to>
    <xdr:pic>
      <xdr:nvPicPr>
        <xdr:cNvPr id="32" name="Immagine 31" descr="Risultato immagine per apparato muscolo scheletrico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732"/>
        <a:stretch/>
      </xdr:blipFill>
      <xdr:spPr bwMode="auto">
        <a:xfrm>
          <a:off x="16478250" y="419100"/>
          <a:ext cx="315311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</xdr:row>
      <xdr:rowOff>47625</xdr:rowOff>
    </xdr:from>
    <xdr:to>
      <xdr:col>2</xdr:col>
      <xdr:colOff>0</xdr:colOff>
      <xdr:row>4</xdr:row>
      <xdr:rowOff>180975</xdr:rowOff>
    </xdr:to>
    <xdr:sp macro="" textlink="">
      <xdr:nvSpPr>
        <xdr:cNvPr id="23" name="Rectangle 19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rrowheads="1"/>
        </xdr:cNvSpPr>
      </xdr:nvSpPr>
      <xdr:spPr bwMode="auto">
        <a:xfrm>
          <a:off x="1885950" y="299085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</xdr:row>
      <xdr:rowOff>47625</xdr:rowOff>
    </xdr:from>
    <xdr:to>
      <xdr:col>2</xdr:col>
      <xdr:colOff>0</xdr:colOff>
      <xdr:row>4</xdr:row>
      <xdr:rowOff>180975</xdr:rowOff>
    </xdr:to>
    <xdr:sp macro="" textlink="">
      <xdr:nvSpPr>
        <xdr:cNvPr id="31" name="Rectangle 21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Arrowheads="1"/>
        </xdr:cNvSpPr>
      </xdr:nvSpPr>
      <xdr:spPr bwMode="auto">
        <a:xfrm>
          <a:off x="1885950" y="299085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47625</xdr:rowOff>
    </xdr:from>
    <xdr:to>
      <xdr:col>4</xdr:col>
      <xdr:colOff>0</xdr:colOff>
      <xdr:row>4</xdr:row>
      <xdr:rowOff>180975</xdr:rowOff>
    </xdr:to>
    <xdr:sp macro="" textlink="">
      <xdr:nvSpPr>
        <xdr:cNvPr id="34" name="Rectangle 2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Arrowheads="1"/>
        </xdr:cNvSpPr>
      </xdr:nvSpPr>
      <xdr:spPr bwMode="auto">
        <a:xfrm>
          <a:off x="3543300" y="299085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4</xdr:row>
      <xdr:rowOff>47625</xdr:rowOff>
    </xdr:from>
    <xdr:to>
      <xdr:col>4</xdr:col>
      <xdr:colOff>0</xdr:colOff>
      <xdr:row>4</xdr:row>
      <xdr:rowOff>180975</xdr:rowOff>
    </xdr:to>
    <xdr:sp macro="" textlink="">
      <xdr:nvSpPr>
        <xdr:cNvPr id="35" name="Rectangle 2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Arrowheads="1"/>
        </xdr:cNvSpPr>
      </xdr:nvSpPr>
      <xdr:spPr bwMode="auto">
        <a:xfrm>
          <a:off x="3543300" y="2990850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566964</xdr:colOff>
      <xdr:row>1</xdr:row>
      <xdr:rowOff>69988</xdr:rowOff>
    </xdr:from>
    <xdr:to>
      <xdr:col>27</xdr:col>
      <xdr:colOff>544285</xdr:colOff>
      <xdr:row>1</xdr:row>
      <xdr:rowOff>1741083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DC31CB8-A2F7-48F3-8AB2-093993CB85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28"/>
        <a:stretch/>
      </xdr:blipFill>
      <xdr:spPr bwMode="auto">
        <a:xfrm>
          <a:off x="19616964" y="478202"/>
          <a:ext cx="3492500" cy="167109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47625</xdr:rowOff>
    </xdr:from>
    <xdr:to>
      <xdr:col>3</xdr:col>
      <xdr:colOff>0</xdr:colOff>
      <xdr:row>6</xdr:row>
      <xdr:rowOff>180975</xdr:rowOff>
    </xdr:to>
    <xdr:sp macro="" textlink="">
      <xdr:nvSpPr>
        <xdr:cNvPr id="52239" name="Rectangle 1039">
          <a:extLst>
            <a:ext uri="{FF2B5EF4-FFF2-40B4-BE49-F238E27FC236}">
              <a16:creationId xmlns:a16="http://schemas.microsoft.com/office/drawing/2014/main" id="{00000000-0008-0000-0400-00000FCC0000}"/>
            </a:ext>
          </a:extLst>
        </xdr:cNvPr>
        <xdr:cNvSpPr>
          <a:spLocks noChangeArrowheads="1"/>
        </xdr:cNvSpPr>
      </xdr:nvSpPr>
      <xdr:spPr bwMode="auto">
        <a:xfrm>
          <a:off x="4314825" y="237172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6</xdr:row>
      <xdr:rowOff>47625</xdr:rowOff>
    </xdr:from>
    <xdr:to>
      <xdr:col>3</xdr:col>
      <xdr:colOff>0</xdr:colOff>
      <xdr:row>6</xdr:row>
      <xdr:rowOff>180975</xdr:rowOff>
    </xdr:to>
    <xdr:sp macro="" textlink="">
      <xdr:nvSpPr>
        <xdr:cNvPr id="52240" name="Rectangle 1040">
          <a:extLst>
            <a:ext uri="{FF2B5EF4-FFF2-40B4-BE49-F238E27FC236}">
              <a16:creationId xmlns:a16="http://schemas.microsoft.com/office/drawing/2014/main" id="{00000000-0008-0000-0400-000010CC0000}"/>
            </a:ext>
          </a:extLst>
        </xdr:cNvPr>
        <xdr:cNvSpPr>
          <a:spLocks noChangeArrowheads="1"/>
        </xdr:cNvSpPr>
      </xdr:nvSpPr>
      <xdr:spPr bwMode="auto">
        <a:xfrm>
          <a:off x="4314825" y="2371725"/>
          <a:ext cx="0" cy="133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2647950</xdr:colOff>
      <xdr:row>30</xdr:row>
      <xdr:rowOff>0</xdr:rowOff>
    </xdr:from>
    <xdr:to>
      <xdr:col>24</xdr:col>
      <xdr:colOff>352425</xdr:colOff>
      <xdr:row>30</xdr:row>
      <xdr:rowOff>0</xdr:rowOff>
    </xdr:to>
    <xdr:graphicFrame macro="">
      <xdr:nvGraphicFramePr>
        <xdr:cNvPr id="52241" name="Grafico 1041">
          <a:extLst>
            <a:ext uri="{FF2B5EF4-FFF2-40B4-BE49-F238E27FC236}">
              <a16:creationId xmlns:a16="http://schemas.microsoft.com/office/drawing/2014/main" id="{00000000-0008-0000-0400-000011C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168708</xdr:colOff>
      <xdr:row>23</xdr:row>
      <xdr:rowOff>30335</xdr:rowOff>
    </xdr:from>
    <xdr:to>
      <xdr:col>8</xdr:col>
      <xdr:colOff>1120111</xdr:colOff>
      <xdr:row>38</xdr:row>
      <xdr:rowOff>44302</xdr:rowOff>
    </xdr:to>
    <xdr:graphicFrame macro="">
      <xdr:nvGraphicFramePr>
        <xdr:cNvPr id="52242" name="Grafico 1042">
          <a:extLst>
            <a:ext uri="{FF2B5EF4-FFF2-40B4-BE49-F238E27FC236}">
              <a16:creationId xmlns:a16="http://schemas.microsoft.com/office/drawing/2014/main" id="{00000000-0008-0000-0400-000012C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28062</xdr:colOff>
      <xdr:row>23</xdr:row>
      <xdr:rowOff>10754</xdr:rowOff>
    </xdr:from>
    <xdr:to>
      <xdr:col>19</xdr:col>
      <xdr:colOff>482707</xdr:colOff>
      <xdr:row>37</xdr:row>
      <xdr:rowOff>443023</xdr:rowOff>
    </xdr:to>
    <xdr:graphicFrame macro="">
      <xdr:nvGraphicFramePr>
        <xdr:cNvPr id="52243" name="Grafico 1043">
          <a:extLst>
            <a:ext uri="{FF2B5EF4-FFF2-40B4-BE49-F238E27FC236}">
              <a16:creationId xmlns:a16="http://schemas.microsoft.com/office/drawing/2014/main" id="{00000000-0008-0000-0400-000013C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65754</xdr:colOff>
      <xdr:row>110</xdr:row>
      <xdr:rowOff>116669</xdr:rowOff>
    </xdr:from>
    <xdr:to>
      <xdr:col>8</xdr:col>
      <xdr:colOff>1162702</xdr:colOff>
      <xdr:row>132</xdr:row>
      <xdr:rowOff>110756</xdr:rowOff>
    </xdr:to>
    <xdr:graphicFrame macro="">
      <xdr:nvGraphicFramePr>
        <xdr:cNvPr id="52244" name="Grafico 1044">
          <a:extLst>
            <a:ext uri="{FF2B5EF4-FFF2-40B4-BE49-F238E27FC236}">
              <a16:creationId xmlns:a16="http://schemas.microsoft.com/office/drawing/2014/main" id="{00000000-0008-0000-0400-000014C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371958</xdr:colOff>
      <xdr:row>46</xdr:row>
      <xdr:rowOff>86719</xdr:rowOff>
    </xdr:from>
    <xdr:to>
      <xdr:col>20</xdr:col>
      <xdr:colOff>240072</xdr:colOff>
      <xdr:row>59</xdr:row>
      <xdr:rowOff>42417</xdr:rowOff>
    </xdr:to>
    <xdr:graphicFrame macro="">
      <xdr:nvGraphicFramePr>
        <xdr:cNvPr id="52247" name="Grafico 1047">
          <a:extLst>
            <a:ext uri="{FF2B5EF4-FFF2-40B4-BE49-F238E27FC236}">
              <a16:creationId xmlns:a16="http://schemas.microsoft.com/office/drawing/2014/main" id="{00000000-0008-0000-0400-000017C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296556</xdr:colOff>
      <xdr:row>59</xdr:row>
      <xdr:rowOff>229290</xdr:rowOff>
    </xdr:from>
    <xdr:to>
      <xdr:col>20</xdr:col>
      <xdr:colOff>314138</xdr:colOff>
      <xdr:row>74</xdr:row>
      <xdr:rowOff>84581</xdr:rowOff>
    </xdr:to>
    <xdr:graphicFrame macro="">
      <xdr:nvGraphicFramePr>
        <xdr:cNvPr id="52248" name="Grafico 1048">
          <a:extLst>
            <a:ext uri="{FF2B5EF4-FFF2-40B4-BE49-F238E27FC236}">
              <a16:creationId xmlns:a16="http://schemas.microsoft.com/office/drawing/2014/main" id="{00000000-0008-0000-0400-000018C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232029</xdr:colOff>
      <xdr:row>45</xdr:row>
      <xdr:rowOff>403368</xdr:rowOff>
    </xdr:from>
    <xdr:to>
      <xdr:col>9</xdr:col>
      <xdr:colOff>106005</xdr:colOff>
      <xdr:row>59</xdr:row>
      <xdr:rowOff>32738</xdr:rowOff>
    </xdr:to>
    <xdr:graphicFrame macro="">
      <xdr:nvGraphicFramePr>
        <xdr:cNvPr id="52249" name="Grafico 1049">
          <a:extLst>
            <a:ext uri="{FF2B5EF4-FFF2-40B4-BE49-F238E27FC236}">
              <a16:creationId xmlns:a16="http://schemas.microsoft.com/office/drawing/2014/main" id="{00000000-0008-0000-0400-000019C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14858</xdr:colOff>
      <xdr:row>59</xdr:row>
      <xdr:rowOff>216656</xdr:rowOff>
    </xdr:from>
    <xdr:to>
      <xdr:col>9</xdr:col>
      <xdr:colOff>208670</xdr:colOff>
      <xdr:row>74</xdr:row>
      <xdr:rowOff>81735</xdr:rowOff>
    </xdr:to>
    <xdr:graphicFrame macro="">
      <xdr:nvGraphicFramePr>
        <xdr:cNvPr id="52250" name="Grafico 1050">
          <a:extLst>
            <a:ext uri="{FF2B5EF4-FFF2-40B4-BE49-F238E27FC236}">
              <a16:creationId xmlns:a16="http://schemas.microsoft.com/office/drawing/2014/main" id="{00000000-0008-0000-0400-00001AC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119905</xdr:colOff>
      <xdr:row>110</xdr:row>
      <xdr:rowOff>117065</xdr:rowOff>
    </xdr:from>
    <xdr:to>
      <xdr:col>20</xdr:col>
      <xdr:colOff>330854</xdr:colOff>
      <xdr:row>133</xdr:row>
      <xdr:rowOff>55612</xdr:rowOff>
    </xdr:to>
    <xdr:graphicFrame macro="">
      <xdr:nvGraphicFramePr>
        <xdr:cNvPr id="52251" name="Grafico 1051">
          <a:extLst>
            <a:ext uri="{FF2B5EF4-FFF2-40B4-BE49-F238E27FC236}">
              <a16:creationId xmlns:a16="http://schemas.microsoft.com/office/drawing/2014/main" id="{00000000-0008-0000-0400-00001BC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276959</xdr:colOff>
      <xdr:row>75</xdr:row>
      <xdr:rowOff>353094</xdr:rowOff>
    </xdr:from>
    <xdr:to>
      <xdr:col>9</xdr:col>
      <xdr:colOff>36635</xdr:colOff>
      <xdr:row>89</xdr:row>
      <xdr:rowOff>316462</xdr:rowOff>
    </xdr:to>
    <xdr:graphicFrame macro="">
      <xdr:nvGraphicFramePr>
        <xdr:cNvPr id="17" name="Grafico 1049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249244</xdr:colOff>
      <xdr:row>75</xdr:row>
      <xdr:rowOff>135105</xdr:rowOff>
    </xdr:from>
    <xdr:to>
      <xdr:col>20</xdr:col>
      <xdr:colOff>102704</xdr:colOff>
      <xdr:row>89</xdr:row>
      <xdr:rowOff>107998</xdr:rowOff>
    </xdr:to>
    <xdr:graphicFrame macro="">
      <xdr:nvGraphicFramePr>
        <xdr:cNvPr id="18" name="Grafico 1049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168726</xdr:colOff>
      <xdr:row>92</xdr:row>
      <xdr:rowOff>107098</xdr:rowOff>
    </xdr:from>
    <xdr:to>
      <xdr:col>20</xdr:col>
      <xdr:colOff>102273</xdr:colOff>
      <xdr:row>108</xdr:row>
      <xdr:rowOff>149403</xdr:rowOff>
    </xdr:to>
    <xdr:graphicFrame macro="">
      <xdr:nvGraphicFramePr>
        <xdr:cNvPr id="19" name="Grafico 104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263458</xdr:colOff>
      <xdr:row>92</xdr:row>
      <xdr:rowOff>33208</xdr:rowOff>
    </xdr:from>
    <xdr:to>
      <xdr:col>8</xdr:col>
      <xdr:colOff>1087038</xdr:colOff>
      <xdr:row>108</xdr:row>
      <xdr:rowOff>62683</xdr:rowOff>
    </xdr:to>
    <xdr:graphicFrame macro="">
      <xdr:nvGraphicFramePr>
        <xdr:cNvPr id="20" name="Grafico 1050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20</xdr:col>
      <xdr:colOff>0</xdr:colOff>
      <xdr:row>1</xdr:row>
      <xdr:rowOff>1</xdr:rowOff>
    </xdr:from>
    <xdr:to>
      <xdr:col>23</xdr:col>
      <xdr:colOff>996803</xdr:colOff>
      <xdr:row>1</xdr:row>
      <xdr:rowOff>3123315</xdr:rowOff>
    </xdr:to>
    <xdr:pic>
      <xdr:nvPicPr>
        <xdr:cNvPr id="21" name="Immagine 20" descr="Visualizza immagine di origin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36" r="28071"/>
        <a:stretch/>
      </xdr:blipFill>
      <xdr:spPr bwMode="auto">
        <a:xfrm>
          <a:off x="19980349" y="553780"/>
          <a:ext cx="3123314" cy="3123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1057171</xdr:colOff>
      <xdr:row>1</xdr:row>
      <xdr:rowOff>244231</xdr:rowOff>
    </xdr:from>
    <xdr:to>
      <xdr:col>29</xdr:col>
      <xdr:colOff>146539</xdr:colOff>
      <xdr:row>1</xdr:row>
      <xdr:rowOff>2881923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28"/>
        <a:stretch/>
      </xdr:blipFill>
      <xdr:spPr bwMode="auto">
        <a:xfrm>
          <a:off x="23086786" y="781539"/>
          <a:ext cx="5512638" cy="263769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50980</xdr:colOff>
      <xdr:row>48</xdr:row>
      <xdr:rowOff>126466</xdr:rowOff>
    </xdr:from>
    <xdr:to>
      <xdr:col>8</xdr:col>
      <xdr:colOff>774308</xdr:colOff>
      <xdr:row>63</xdr:row>
      <xdr:rowOff>10444</xdr:rowOff>
    </xdr:to>
    <xdr:graphicFrame macro="">
      <xdr:nvGraphicFramePr>
        <xdr:cNvPr id="2" name="Grafico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386391</xdr:colOff>
      <xdr:row>64</xdr:row>
      <xdr:rowOff>1760</xdr:rowOff>
    </xdr:from>
    <xdr:to>
      <xdr:col>14</xdr:col>
      <xdr:colOff>750455</xdr:colOff>
      <xdr:row>74</xdr:row>
      <xdr:rowOff>595416</xdr:rowOff>
    </xdr:to>
    <xdr:graphicFrame macro="">
      <xdr:nvGraphicFramePr>
        <xdr:cNvPr id="3" name="Grafico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64</xdr:row>
      <xdr:rowOff>9962</xdr:rowOff>
    </xdr:from>
    <xdr:to>
      <xdr:col>8</xdr:col>
      <xdr:colOff>214773</xdr:colOff>
      <xdr:row>74</xdr:row>
      <xdr:rowOff>522166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39052</xdr:colOff>
      <xdr:row>85</xdr:row>
      <xdr:rowOff>229766</xdr:rowOff>
    </xdr:from>
    <xdr:to>
      <xdr:col>9</xdr:col>
      <xdr:colOff>109513</xdr:colOff>
      <xdr:row>102</xdr:row>
      <xdr:rowOff>198818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1578182</xdr:colOff>
      <xdr:row>108</xdr:row>
      <xdr:rowOff>47629</xdr:rowOff>
    </xdr:from>
    <xdr:to>
      <xdr:col>9</xdr:col>
      <xdr:colOff>248736</xdr:colOff>
      <xdr:row>125</xdr:row>
      <xdr:rowOff>53483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908198</xdr:colOff>
      <xdr:row>1</xdr:row>
      <xdr:rowOff>66454</xdr:rowOff>
    </xdr:from>
    <xdr:to>
      <xdr:col>23</xdr:col>
      <xdr:colOff>1269925</xdr:colOff>
      <xdr:row>2</xdr:row>
      <xdr:rowOff>22373</xdr:rowOff>
    </xdr:to>
    <xdr:pic>
      <xdr:nvPicPr>
        <xdr:cNvPr id="10" name="Immagine 9" descr="Visualizza immagine di origin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0" y="221512"/>
          <a:ext cx="3839461" cy="2281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1307352</xdr:colOff>
      <xdr:row>1</xdr:row>
      <xdr:rowOff>56030</xdr:rowOff>
    </xdr:from>
    <xdr:to>
      <xdr:col>19</xdr:col>
      <xdr:colOff>691029</xdr:colOff>
      <xdr:row>1</xdr:row>
      <xdr:rowOff>2290114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9286A808-09EB-4D50-A9B8-2009981B2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28"/>
        <a:stretch/>
      </xdr:blipFill>
      <xdr:spPr bwMode="auto">
        <a:xfrm>
          <a:off x="18489705" y="224118"/>
          <a:ext cx="4669118" cy="223408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peru/AppData/Local/Microsoft/Windows/INetCache/Content.Outlook/LJPVH53X/LATIN%20QUEST%20TAB%20GRAFICI%20CONTROLLI%207-5-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4-07-2007%20reparti%20SCREENING%20COMPLE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li arti sup"/>
      <sheetName val="cassiere"/>
      <sheetName val="carteggiatura legno"/>
      <sheetName val="conf. frutta"/>
      <sheetName val="lavorazione carni"/>
      <sheetName val="VUOTO"/>
      <sheetName val="contr spine e knee"/>
      <sheetName val="validity"/>
      <sheetName val="Foglio2"/>
      <sheetName val="STAT.clinica"/>
    </sheetNames>
    <sheetDataSet>
      <sheetData sheetId="0"/>
      <sheetData sheetId="1"/>
      <sheetData sheetId="2"/>
      <sheetData sheetId="3"/>
      <sheetData sheetId="4"/>
      <sheetData sheetId="5"/>
      <sheetData sheetId="6">
        <row r="54">
          <cell r="BW54">
            <v>153</v>
          </cell>
        </row>
        <row r="55">
          <cell r="BW55">
            <v>238</v>
          </cell>
        </row>
        <row r="56">
          <cell r="BW56">
            <v>22</v>
          </cell>
        </row>
      </sheetData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ANAM.M.rep1"/>
      <sheetName val="ANAM.F.rep1"/>
      <sheetName val="STAT.anagrafica"/>
      <sheetName val="STAT. RACHIDE"/>
      <sheetName val="STAT.ARTI SUP"/>
      <sheetName val="STAT.clinica"/>
    </sheetNames>
    <sheetDataSet>
      <sheetData sheetId="0"/>
      <sheetData sheetId="1">
        <row r="145">
          <cell r="S145" t="str">
            <v>SOGLIA</v>
          </cell>
          <cell r="T145" t="str">
            <v>MINORI</v>
          </cell>
        </row>
        <row r="146">
          <cell r="K146" t="str">
            <v xml:space="preserve">CERVICALE </v>
          </cell>
        </row>
        <row r="147">
          <cell r="K147" t="str">
            <v>DORSALE</v>
          </cell>
        </row>
        <row r="148">
          <cell r="K148" t="str">
            <v>LOMBOSACRALE</v>
          </cell>
        </row>
      </sheetData>
      <sheetData sheetId="2">
        <row r="145">
          <cell r="S145" t="str">
            <v>SOGLIA</v>
          </cell>
          <cell r="T145" t="str">
            <v>MINORI</v>
          </cell>
        </row>
        <row r="146">
          <cell r="K146" t="str">
            <v xml:space="preserve">CERVICALE </v>
          </cell>
        </row>
        <row r="147">
          <cell r="K147" t="str">
            <v>DORSALE</v>
          </cell>
        </row>
        <row r="148">
          <cell r="K148" t="str">
            <v>LOMBOSACRALE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F1404"/>
  <sheetViews>
    <sheetView zoomScale="30" zoomScaleNormal="30" workbookViewId="0">
      <selection activeCell="C7" sqref="C7:E7"/>
    </sheetView>
  </sheetViews>
  <sheetFormatPr defaultColWidth="6.140625" defaultRowHeight="12.75" x14ac:dyDescent="0.2"/>
  <cols>
    <col min="1" max="2" width="6.140625" style="189"/>
    <col min="3" max="3" width="97.85546875" style="189" customWidth="1"/>
    <col min="4" max="4" width="12.140625" style="189" customWidth="1"/>
    <col min="5" max="5" width="16.42578125" style="189" customWidth="1"/>
    <col min="6" max="6" width="27.5703125" style="189" customWidth="1"/>
    <col min="7" max="7" width="17" style="189" customWidth="1"/>
    <col min="8" max="8" width="12.85546875" style="189" customWidth="1"/>
    <col min="9" max="9" width="25.7109375" style="189" customWidth="1"/>
    <col min="10" max="10" width="11.7109375" style="189" customWidth="1"/>
    <col min="11" max="11" width="49.85546875" style="189" customWidth="1"/>
    <col min="12" max="16" width="9.85546875" style="189" customWidth="1"/>
    <col min="17" max="17" width="10.28515625" style="189" customWidth="1"/>
    <col min="18" max="18" width="9.5703125" style="189" customWidth="1"/>
    <col min="19" max="21" width="15.5703125" style="189" customWidth="1"/>
    <col min="22" max="22" width="8.42578125" style="189" customWidth="1"/>
    <col min="23" max="45" width="9" style="189" customWidth="1"/>
    <col min="46" max="46" width="15.5703125" style="189" customWidth="1"/>
    <col min="47" max="47" width="12" style="189" hidden="1" customWidth="1"/>
    <col min="48" max="104" width="8.28515625" style="189" hidden="1" customWidth="1"/>
    <col min="105" max="105" width="5" style="189" hidden="1" customWidth="1"/>
    <col min="106" max="106" width="8.28515625" style="189" customWidth="1"/>
    <col min="107" max="107" width="19.7109375" style="189" customWidth="1"/>
    <col min="108" max="108" width="18.140625" style="189" customWidth="1"/>
    <col min="109" max="109" width="13.140625" style="189" customWidth="1"/>
    <col min="110" max="110" width="19.28515625" style="189" customWidth="1"/>
    <col min="111" max="111" width="23.85546875" style="189" customWidth="1"/>
    <col min="112" max="112" width="13.5703125" style="189" customWidth="1"/>
    <col min="113" max="113" width="17.5703125" style="189" customWidth="1"/>
    <col min="114" max="114" width="17.85546875" style="189" customWidth="1"/>
    <col min="115" max="115" width="12" style="189" customWidth="1"/>
    <col min="116" max="116" width="8.28515625" style="189" customWidth="1"/>
    <col min="117" max="117" width="10.85546875" style="189" customWidth="1"/>
    <col min="118" max="118" width="14.7109375" style="189" customWidth="1"/>
    <col min="119" max="120" width="14" style="189" customWidth="1"/>
    <col min="121" max="122" width="6.140625" style="189" hidden="1" customWidth="1"/>
    <col min="123" max="123" width="12.85546875" style="189" hidden="1" customWidth="1"/>
    <col min="124" max="124" width="14.85546875" style="189" hidden="1" customWidth="1"/>
    <col min="125" max="127" width="7.28515625" style="189" hidden="1" customWidth="1"/>
    <col min="128" max="128" width="6.85546875" style="189" hidden="1" customWidth="1"/>
    <col min="129" max="129" width="6.140625" style="189" hidden="1" customWidth="1"/>
    <col min="130" max="130" width="11.28515625" style="189" hidden="1" customWidth="1"/>
    <col min="131" max="131" width="12.85546875" style="189" hidden="1" customWidth="1"/>
    <col min="132" max="132" width="4" style="189" customWidth="1"/>
    <col min="133" max="133" width="15" style="189" customWidth="1"/>
    <col min="134" max="134" width="10" style="189" customWidth="1"/>
    <col min="135" max="135" width="13.7109375" style="189" hidden="1" customWidth="1"/>
    <col min="136" max="167" width="10" style="189" hidden="1" customWidth="1"/>
    <col min="168" max="168" width="10" style="189" customWidth="1"/>
    <col min="169" max="183" width="9.85546875" style="189" customWidth="1"/>
    <col min="184" max="184" width="9.5703125" style="189" hidden="1" customWidth="1"/>
    <col min="185" max="185" width="10.140625" style="189" hidden="1" customWidth="1"/>
    <col min="186" max="186" width="6.140625" style="189" hidden="1" customWidth="1"/>
    <col min="187" max="187" width="9.28515625" style="189" hidden="1" customWidth="1"/>
    <col min="188" max="194" width="6.140625" style="189" hidden="1" customWidth="1"/>
    <col min="195" max="196" width="10.28515625" style="189" hidden="1" customWidth="1"/>
    <col min="197" max="197" width="10" style="189" hidden="1" customWidth="1"/>
    <col min="198" max="198" width="11.28515625" style="189" hidden="1" customWidth="1"/>
    <col min="199" max="201" width="7.7109375" style="189" hidden="1" customWidth="1"/>
    <col min="202" max="202" width="6.140625" style="189" hidden="1" customWidth="1"/>
    <col min="203" max="203" width="8.42578125" style="189" hidden="1" customWidth="1"/>
    <col min="204" max="206" width="8.85546875" style="189" hidden="1" customWidth="1"/>
    <col min="207" max="207" width="6.140625" style="189" hidden="1" customWidth="1"/>
    <col min="208" max="213" width="9.85546875" style="189" hidden="1" customWidth="1"/>
    <col min="214" max="214" width="6.140625" style="189" hidden="1" customWidth="1"/>
    <col min="215" max="215" width="20.85546875" style="189" hidden="1" customWidth="1"/>
    <col min="216" max="219" width="12.140625" style="189" hidden="1" customWidth="1"/>
    <col min="220" max="220" width="17.7109375" style="189" hidden="1" customWidth="1"/>
    <col min="221" max="224" width="12.140625" style="189" hidden="1" customWidth="1"/>
    <col min="225" max="225" width="20.140625" style="189" hidden="1" customWidth="1"/>
    <col min="226" max="228" width="12.28515625" style="189" hidden="1" customWidth="1"/>
    <col min="229" max="236" width="6.140625" style="189"/>
    <col min="237" max="237" width="41.140625" style="189" customWidth="1"/>
    <col min="238" max="16384" width="6.140625" style="189"/>
  </cols>
  <sheetData>
    <row r="1" spans="1:239" ht="33.75" customHeight="1" x14ac:dyDescent="0.25">
      <c r="A1" s="188"/>
      <c r="B1" s="188"/>
      <c r="C1" s="721" t="s">
        <v>491</v>
      </c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8"/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8"/>
      <c r="GF1" s="188"/>
      <c r="GG1" s="188"/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8"/>
      <c r="HK1" s="188"/>
      <c r="HL1" s="188"/>
      <c r="HM1" s="188"/>
      <c r="HN1" s="188"/>
      <c r="HO1" s="188"/>
      <c r="HP1" s="188"/>
      <c r="HQ1" s="188"/>
      <c r="HR1" s="188"/>
      <c r="HS1" s="188"/>
      <c r="HT1" s="188"/>
      <c r="HU1" s="162"/>
      <c r="HV1" s="162"/>
      <c r="HW1" s="162"/>
      <c r="HX1" s="162"/>
      <c r="HY1" s="162"/>
      <c r="HZ1" s="162"/>
      <c r="IA1" s="162"/>
      <c r="IB1" s="162"/>
      <c r="IC1" s="162"/>
      <c r="ID1" s="162"/>
      <c r="IE1" s="162"/>
    </row>
    <row r="2" spans="1:239" ht="86.25" customHeight="1" x14ac:dyDescent="1.35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90"/>
      <c r="AP2" s="190"/>
      <c r="AQ2" s="190"/>
      <c r="AR2" s="190"/>
      <c r="AS2" s="190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101" t="s">
        <v>483</v>
      </c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188"/>
      <c r="FP2" s="188"/>
      <c r="FQ2" s="188"/>
      <c r="FR2" s="188"/>
      <c r="FS2" s="188"/>
      <c r="FT2" s="188"/>
      <c r="FU2" s="188"/>
      <c r="FV2" s="188"/>
      <c r="FW2" s="188"/>
      <c r="FX2" s="188"/>
      <c r="FY2" s="188"/>
      <c r="FZ2" s="188"/>
      <c r="GA2" s="188"/>
      <c r="GB2" s="188"/>
      <c r="GC2" s="188"/>
      <c r="GD2" s="188"/>
      <c r="GE2" s="188"/>
      <c r="GF2" s="188"/>
      <c r="GG2" s="188"/>
      <c r="GH2" s="188"/>
      <c r="GI2" s="188"/>
      <c r="GJ2" s="188"/>
      <c r="GK2" s="188"/>
      <c r="GL2" s="188"/>
      <c r="GM2" s="188"/>
      <c r="GN2" s="188"/>
      <c r="GO2" s="188"/>
      <c r="GP2" s="188"/>
      <c r="GQ2" s="188"/>
      <c r="GR2" s="188"/>
      <c r="GS2" s="188"/>
      <c r="GT2" s="188"/>
      <c r="GU2" s="188"/>
      <c r="GV2" s="188"/>
      <c r="GW2" s="188"/>
      <c r="GX2" s="188"/>
      <c r="GY2" s="188"/>
      <c r="GZ2" s="188"/>
      <c r="HA2" s="188"/>
      <c r="HB2" s="188"/>
      <c r="HC2" s="188"/>
      <c r="HD2" s="188"/>
      <c r="HE2" s="188"/>
      <c r="HF2" s="188"/>
      <c r="HG2" s="188"/>
      <c r="HH2" s="188"/>
      <c r="HI2" s="188"/>
      <c r="HJ2" s="188"/>
      <c r="HK2" s="188"/>
      <c r="HL2" s="188"/>
      <c r="HM2" s="188"/>
      <c r="HN2" s="188"/>
      <c r="HO2" s="188"/>
      <c r="HP2" s="188"/>
      <c r="HQ2" s="188"/>
      <c r="HR2" s="188"/>
      <c r="HS2" s="188"/>
      <c r="HT2" s="188"/>
      <c r="HU2" s="162"/>
      <c r="HV2" s="162"/>
      <c r="HW2" s="162"/>
      <c r="HX2" s="162"/>
      <c r="HY2" s="162"/>
      <c r="HZ2" s="162"/>
      <c r="IA2" s="162"/>
      <c r="IB2" s="162"/>
      <c r="IC2" s="162"/>
      <c r="ID2" s="162"/>
      <c r="IE2" s="162"/>
    </row>
    <row r="3" spans="1:239" ht="242.25" customHeight="1" x14ac:dyDescent="0.2">
      <c r="A3" s="188"/>
      <c r="B3" s="188"/>
      <c r="C3" s="898"/>
      <c r="D3" s="898"/>
      <c r="E3" s="898"/>
      <c r="G3" s="1182" t="s">
        <v>484</v>
      </c>
      <c r="H3" s="1182"/>
      <c r="I3" s="1182"/>
      <c r="J3" s="1182"/>
      <c r="K3" s="1182"/>
      <c r="L3" s="1182"/>
      <c r="M3" s="1182"/>
      <c r="N3" s="1182"/>
      <c r="O3" s="1182"/>
      <c r="P3" s="1182"/>
      <c r="Q3" s="1182"/>
      <c r="R3" s="1182"/>
      <c r="S3" s="1182"/>
      <c r="T3" s="1182"/>
      <c r="U3" s="1182"/>
      <c r="V3" s="1182"/>
      <c r="W3" s="1182"/>
      <c r="X3" s="1182"/>
      <c r="Y3" s="1182"/>
      <c r="Z3" s="1182"/>
      <c r="AA3" s="1182"/>
      <c r="AB3" s="1182"/>
      <c r="AC3" s="1182"/>
      <c r="AD3" s="1182"/>
      <c r="AE3" s="1182"/>
      <c r="AF3" s="1182"/>
      <c r="AG3" s="1182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106" t="s">
        <v>482</v>
      </c>
      <c r="DD3" s="1107"/>
      <c r="DE3" s="1107"/>
      <c r="DF3" s="1107"/>
      <c r="DG3" s="1107"/>
      <c r="DH3" s="1107"/>
      <c r="DI3" s="1107"/>
      <c r="DJ3" s="1107"/>
      <c r="DK3" s="1107"/>
      <c r="DL3" s="1107"/>
      <c r="DM3" s="1107"/>
      <c r="DN3" s="1107"/>
      <c r="DO3" s="1107"/>
      <c r="DP3" s="1107"/>
      <c r="DQ3" s="1107"/>
      <c r="DR3" s="1107"/>
      <c r="DS3" s="1107"/>
      <c r="DT3" s="1107"/>
      <c r="DU3" s="1107"/>
      <c r="DV3" s="1107"/>
      <c r="DW3" s="1107"/>
      <c r="DX3" s="1107"/>
      <c r="DY3" s="1107"/>
      <c r="DZ3" s="1107"/>
      <c r="EA3" s="1107"/>
      <c r="EB3" s="1107"/>
      <c r="EC3" s="1107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188"/>
      <c r="EP3" s="188"/>
      <c r="EQ3" s="188"/>
      <c r="ER3" s="188"/>
      <c r="ES3" s="188"/>
      <c r="ET3" s="188"/>
      <c r="EU3" s="188"/>
      <c r="EV3" s="188"/>
      <c r="EW3" s="188"/>
      <c r="EX3" s="188"/>
      <c r="EY3" s="188"/>
      <c r="EZ3" s="188"/>
      <c r="FA3" s="188"/>
      <c r="FB3" s="188"/>
      <c r="FC3" s="188"/>
      <c r="FD3" s="188"/>
      <c r="FE3" s="188"/>
      <c r="FF3" s="188"/>
      <c r="FG3" s="188"/>
      <c r="FH3" s="188"/>
      <c r="FI3" s="188"/>
      <c r="FJ3" s="188"/>
      <c r="FK3" s="188"/>
      <c r="FL3" s="188"/>
      <c r="FM3" s="188"/>
      <c r="FN3" s="188"/>
      <c r="FO3" s="188"/>
      <c r="FP3" s="188"/>
      <c r="FQ3" s="188"/>
      <c r="FR3" s="188"/>
      <c r="FS3" s="188"/>
      <c r="FT3" s="188"/>
      <c r="FU3" s="188"/>
      <c r="FV3" s="188"/>
      <c r="FW3" s="188"/>
      <c r="FX3" s="188"/>
      <c r="FY3" s="188"/>
      <c r="FZ3" s="188"/>
      <c r="GA3" s="188"/>
      <c r="GB3" s="188"/>
      <c r="GC3" s="188"/>
      <c r="GD3" s="188"/>
      <c r="GE3" s="188"/>
      <c r="GF3" s="188"/>
      <c r="GG3" s="188"/>
      <c r="GH3" s="188"/>
      <c r="GI3" s="188"/>
      <c r="GJ3" s="188"/>
      <c r="GK3" s="188"/>
      <c r="GL3" s="188"/>
      <c r="GM3" s="188"/>
      <c r="GN3" s="188"/>
      <c r="GO3" s="188"/>
      <c r="GP3" s="188"/>
      <c r="GQ3" s="188"/>
      <c r="GR3" s="188"/>
      <c r="GS3" s="188"/>
      <c r="GT3" s="188"/>
      <c r="GU3" s="188"/>
      <c r="GV3" s="188"/>
      <c r="GW3" s="188"/>
      <c r="GX3" s="188"/>
      <c r="GY3" s="188"/>
      <c r="GZ3" s="188"/>
      <c r="HA3" s="188"/>
      <c r="HB3" s="188"/>
      <c r="HC3" s="188"/>
      <c r="HD3" s="188"/>
      <c r="HE3" s="188"/>
      <c r="HF3" s="188"/>
      <c r="HG3" s="188"/>
      <c r="HH3" s="188"/>
      <c r="HI3" s="188"/>
      <c r="HJ3" s="188"/>
      <c r="HK3" s="188"/>
      <c r="HL3" s="188"/>
      <c r="HM3" s="188"/>
      <c r="HN3" s="188"/>
      <c r="HO3" s="188"/>
      <c r="HP3" s="188"/>
      <c r="HQ3" s="188"/>
      <c r="HR3" s="188"/>
      <c r="HS3" s="188"/>
      <c r="HT3" s="188"/>
      <c r="HU3" s="162"/>
      <c r="HV3" s="162"/>
      <c r="HW3" s="162"/>
      <c r="HX3" s="162"/>
      <c r="HY3" s="162"/>
      <c r="HZ3" s="162"/>
      <c r="IA3" s="162"/>
      <c r="IB3" s="162"/>
      <c r="IC3" s="162"/>
      <c r="ID3" s="162"/>
      <c r="IE3" s="162"/>
    </row>
    <row r="4" spans="1:239" ht="32.25" customHeight="1" x14ac:dyDescent="0.4">
      <c r="A4" s="188"/>
      <c r="B4" s="188"/>
      <c r="C4" s="991" t="s">
        <v>267</v>
      </c>
      <c r="D4" s="880"/>
      <c r="E4" s="880"/>
      <c r="F4" s="880"/>
      <c r="G4" s="880"/>
      <c r="H4" s="880"/>
      <c r="I4" s="880"/>
      <c r="J4" s="880"/>
      <c r="K4" s="880"/>
      <c r="L4" s="880"/>
      <c r="M4" s="880"/>
      <c r="N4" s="880"/>
      <c r="O4" s="880"/>
      <c r="P4" s="880"/>
      <c r="Q4" s="880"/>
      <c r="R4" s="880"/>
      <c r="S4" s="880"/>
      <c r="T4" s="880"/>
      <c r="U4" s="880"/>
      <c r="V4" s="880"/>
      <c r="W4" s="880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107"/>
      <c r="DD4" s="1107"/>
      <c r="DE4" s="1107"/>
      <c r="DF4" s="1107"/>
      <c r="DG4" s="1107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  <c r="HM4" s="188"/>
      <c r="HN4" s="188"/>
      <c r="HO4" s="188"/>
      <c r="HP4" s="188"/>
      <c r="HQ4" s="188"/>
      <c r="HR4" s="188"/>
      <c r="HS4" s="188"/>
      <c r="HT4" s="188"/>
      <c r="HU4" s="162"/>
      <c r="HV4" s="162"/>
      <c r="HW4" s="162"/>
      <c r="HX4" s="162"/>
      <c r="HY4" s="162"/>
      <c r="HZ4" s="162"/>
      <c r="IA4" s="162"/>
      <c r="IB4" s="162"/>
      <c r="IC4" s="162"/>
      <c r="ID4" s="162"/>
      <c r="IE4" s="162"/>
    </row>
    <row r="5" spans="1:239" ht="23.25" x14ac:dyDescent="0.35">
      <c r="A5" s="188"/>
      <c r="B5" s="188"/>
      <c r="C5" s="880"/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  <c r="P5" s="880"/>
      <c r="Q5" s="880"/>
      <c r="R5" s="880"/>
      <c r="S5" s="880"/>
      <c r="T5" s="880"/>
      <c r="U5" s="880"/>
      <c r="V5" s="880"/>
      <c r="W5" s="880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107"/>
      <c r="DD5" s="1107"/>
      <c r="DE5" s="1107"/>
      <c r="DF5" s="1107"/>
      <c r="DG5" s="1107"/>
      <c r="DH5" s="1107"/>
      <c r="DI5" s="1107"/>
      <c r="DJ5" s="1107"/>
      <c r="DK5" s="1107"/>
      <c r="DL5" s="1107"/>
      <c r="DM5" s="1107"/>
      <c r="DN5" s="1107"/>
      <c r="DO5" s="1107"/>
      <c r="DP5" s="1107"/>
      <c r="DQ5" s="1107"/>
      <c r="DR5" s="1107"/>
      <c r="DS5" s="1107"/>
      <c r="DT5" s="1107"/>
      <c r="DU5" s="1107"/>
      <c r="DV5" s="1107"/>
      <c r="DW5" s="1107"/>
      <c r="DX5" s="1107"/>
      <c r="DY5" s="1107"/>
      <c r="DZ5" s="1107"/>
      <c r="EA5" s="1107"/>
      <c r="EB5" s="1107"/>
      <c r="EC5" s="1107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188"/>
      <c r="GC5" s="188"/>
      <c r="GD5" s="188"/>
      <c r="GE5" s="188"/>
      <c r="GF5" s="188"/>
      <c r="GG5" s="188"/>
      <c r="GH5" s="188"/>
      <c r="GI5" s="188"/>
      <c r="GJ5" s="188"/>
      <c r="GK5" s="188"/>
      <c r="GL5" s="188"/>
      <c r="GM5" s="188"/>
      <c r="GN5" s="188"/>
      <c r="GO5" s="188"/>
      <c r="GP5" s="188"/>
      <c r="GQ5" s="188"/>
      <c r="GR5" s="188"/>
      <c r="GS5" s="188"/>
      <c r="GT5" s="188"/>
      <c r="GU5" s="188"/>
      <c r="GV5" s="188"/>
      <c r="GW5" s="188"/>
      <c r="GX5" s="188"/>
      <c r="GY5" s="188"/>
      <c r="GZ5" s="188"/>
      <c r="HA5" s="188"/>
      <c r="HB5" s="188"/>
      <c r="HC5" s="188"/>
      <c r="HD5" s="188"/>
      <c r="HE5" s="188"/>
      <c r="HF5" s="188"/>
      <c r="HG5" s="188"/>
      <c r="HH5" s="188"/>
      <c r="HI5" s="188"/>
      <c r="HJ5" s="188"/>
      <c r="HK5" s="188"/>
      <c r="HL5" s="188"/>
      <c r="HM5" s="188"/>
      <c r="HN5" s="188"/>
      <c r="HO5" s="188"/>
      <c r="HP5" s="188"/>
      <c r="HQ5" s="188"/>
      <c r="HR5" s="188"/>
      <c r="HS5" s="188"/>
      <c r="HT5" s="188"/>
      <c r="HU5" s="162"/>
      <c r="HV5" s="162"/>
      <c r="HW5" s="162"/>
      <c r="HX5" s="162"/>
      <c r="HY5" s="162"/>
      <c r="HZ5" s="162"/>
      <c r="IA5" s="162"/>
      <c r="IB5" s="162"/>
      <c r="IC5" s="162"/>
      <c r="ID5" s="162"/>
      <c r="IE5" s="162"/>
    </row>
    <row r="6" spans="1:239" ht="23.25" x14ac:dyDescent="0.35">
      <c r="A6" s="188"/>
      <c r="B6" s="188"/>
      <c r="C6" s="880" t="s">
        <v>268</v>
      </c>
      <c r="D6" s="880"/>
      <c r="E6" s="880"/>
      <c r="F6" s="880"/>
      <c r="G6" s="880"/>
      <c r="H6" s="880" t="s">
        <v>269</v>
      </c>
      <c r="I6" s="880"/>
      <c r="J6" s="880"/>
      <c r="K6" s="880"/>
      <c r="L6" s="880"/>
      <c r="M6" s="880"/>
      <c r="N6" s="880"/>
      <c r="O6" s="880"/>
      <c r="P6" s="880"/>
      <c r="Q6" s="880"/>
      <c r="R6" s="880"/>
      <c r="S6" s="880"/>
      <c r="T6" s="880"/>
      <c r="U6" s="880"/>
      <c r="V6" s="880"/>
      <c r="W6" s="880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107"/>
      <c r="DD6" s="1107"/>
      <c r="DE6" s="1107"/>
      <c r="DF6" s="1107"/>
      <c r="DG6" s="1107"/>
      <c r="DH6" s="1107"/>
      <c r="DI6" s="1107"/>
      <c r="DJ6" s="1107"/>
      <c r="DK6" s="1107"/>
      <c r="DL6" s="1107"/>
      <c r="DM6" s="1107"/>
      <c r="DN6" s="1107"/>
      <c r="DO6" s="1107"/>
      <c r="DP6" s="1107"/>
      <c r="DQ6" s="1107"/>
      <c r="DR6" s="1107"/>
      <c r="DS6" s="1107"/>
      <c r="DT6" s="1107"/>
      <c r="DU6" s="1107"/>
      <c r="DV6" s="1107"/>
      <c r="DW6" s="1107"/>
      <c r="DX6" s="1107"/>
      <c r="DY6" s="1107"/>
      <c r="DZ6" s="1107"/>
      <c r="EA6" s="1107"/>
      <c r="EB6" s="1107"/>
      <c r="EC6" s="1107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62"/>
      <c r="HV6" s="162"/>
      <c r="HW6" s="162"/>
      <c r="HX6" s="162"/>
      <c r="HY6" s="162"/>
      <c r="HZ6" s="162"/>
      <c r="IA6" s="162"/>
      <c r="IB6" s="162"/>
      <c r="IC6" s="162"/>
      <c r="ID6" s="162"/>
      <c r="IE6" s="162"/>
    </row>
    <row r="7" spans="1:239" ht="39" customHeight="1" x14ac:dyDescent="0.2">
      <c r="A7" s="188"/>
      <c r="B7" s="188"/>
      <c r="C7" s="1265"/>
      <c r="D7" s="1266"/>
      <c r="E7" s="1267"/>
      <c r="F7" s="1103"/>
      <c r="G7" s="1278"/>
      <c r="H7" s="1279" t="s">
        <v>108</v>
      </c>
      <c r="I7" s="1279"/>
      <c r="J7" s="1279"/>
      <c r="K7" s="1279"/>
      <c r="L7" s="1279"/>
      <c r="M7" s="1279"/>
      <c r="N7" s="1279"/>
      <c r="O7" s="1279"/>
      <c r="P7" s="1279"/>
      <c r="Q7" s="1279"/>
      <c r="R7" s="1279"/>
      <c r="S7" s="1279"/>
      <c r="T7" s="1279"/>
      <c r="U7" s="1279"/>
      <c r="V7" s="1279"/>
      <c r="W7" s="1280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93"/>
      <c r="AJ7" s="193" t="s">
        <v>27</v>
      </c>
      <c r="AK7" s="193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107"/>
      <c r="DD7" s="1107"/>
      <c r="DE7" s="1107"/>
      <c r="DF7" s="1107"/>
      <c r="DG7" s="1107"/>
      <c r="DH7" s="1107"/>
      <c r="DI7" s="1107"/>
      <c r="DJ7" s="1107"/>
      <c r="DK7" s="1107"/>
      <c r="DL7" s="1107"/>
      <c r="DM7" s="1107"/>
      <c r="DN7" s="1107"/>
      <c r="DO7" s="1107"/>
      <c r="DP7" s="1107"/>
      <c r="DQ7" s="1107"/>
      <c r="DR7" s="1107"/>
      <c r="DS7" s="1107"/>
      <c r="DT7" s="1107"/>
      <c r="DU7" s="1107"/>
      <c r="DV7" s="1107"/>
      <c r="DW7" s="1107"/>
      <c r="DX7" s="1107"/>
      <c r="DY7" s="1107"/>
      <c r="DZ7" s="1107"/>
      <c r="EA7" s="1107"/>
      <c r="EB7" s="1107"/>
      <c r="EC7" s="1107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62"/>
      <c r="HV7" s="162"/>
      <c r="HW7" s="162"/>
      <c r="HX7" s="162"/>
      <c r="HY7" s="162"/>
      <c r="HZ7" s="162"/>
      <c r="IA7" s="162"/>
      <c r="IB7" s="162"/>
      <c r="IC7" s="162"/>
      <c r="ID7" s="162"/>
      <c r="IE7" s="162"/>
    </row>
    <row r="8" spans="1:239" ht="40.5" customHeight="1" x14ac:dyDescent="0.35">
      <c r="A8" s="188"/>
      <c r="B8" s="188"/>
      <c r="C8" s="885"/>
      <c r="D8" s="881"/>
      <c r="E8" s="881"/>
      <c r="F8" s="881"/>
      <c r="G8" s="886"/>
      <c r="H8" s="885"/>
      <c r="I8" s="886"/>
      <c r="J8" s="886"/>
      <c r="K8" s="886"/>
      <c r="L8" s="887"/>
      <c r="M8" s="887"/>
      <c r="N8" s="887"/>
      <c r="O8" s="887"/>
      <c r="P8" s="887"/>
      <c r="Q8" s="886"/>
      <c r="R8" s="886"/>
      <c r="S8" s="886"/>
      <c r="T8" s="886"/>
      <c r="U8" s="886"/>
      <c r="V8" s="886"/>
      <c r="W8" s="886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93"/>
      <c r="AJ8" s="193"/>
      <c r="AK8" s="193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107"/>
      <c r="DD8" s="1107"/>
      <c r="DE8" s="1107"/>
      <c r="DF8" s="1107"/>
      <c r="DG8" s="1107"/>
      <c r="DH8" s="1107"/>
      <c r="DI8" s="1107"/>
      <c r="DJ8" s="1107"/>
      <c r="DK8" s="1107"/>
      <c r="DL8" s="1107"/>
      <c r="DM8" s="1107"/>
      <c r="DN8" s="1107"/>
      <c r="DO8" s="1107"/>
      <c r="DP8" s="1107"/>
      <c r="DQ8" s="1107"/>
      <c r="DR8" s="1107"/>
      <c r="DS8" s="1107"/>
      <c r="DT8" s="1107"/>
      <c r="DU8" s="1107"/>
      <c r="DV8" s="1107"/>
      <c r="DW8" s="1107"/>
      <c r="DX8" s="1107"/>
      <c r="DY8" s="1107"/>
      <c r="DZ8" s="1107"/>
      <c r="EA8" s="1107"/>
      <c r="EB8" s="1107"/>
      <c r="EC8" s="1107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  <c r="ES8" s="188"/>
      <c r="ET8" s="188"/>
      <c r="EU8" s="188"/>
      <c r="EV8" s="188"/>
      <c r="EW8" s="188"/>
      <c r="EX8" s="188"/>
      <c r="EY8" s="188"/>
      <c r="EZ8" s="188"/>
      <c r="FA8" s="188"/>
      <c r="FB8" s="188"/>
      <c r="FC8" s="188"/>
      <c r="FD8" s="188"/>
      <c r="FE8" s="188"/>
      <c r="FF8" s="188"/>
      <c r="FG8" s="188"/>
      <c r="FH8" s="188"/>
      <c r="FI8" s="188"/>
      <c r="FJ8" s="188"/>
      <c r="FK8" s="188"/>
      <c r="FL8" s="188"/>
      <c r="FM8" s="188"/>
      <c r="FN8" s="188"/>
      <c r="FO8" s="188"/>
      <c r="FP8" s="188"/>
      <c r="FQ8" s="188"/>
      <c r="FR8" s="188"/>
      <c r="FS8" s="188"/>
      <c r="FT8" s="188"/>
      <c r="FU8" s="188"/>
      <c r="FV8" s="188"/>
      <c r="FW8" s="188"/>
      <c r="FX8" s="188"/>
      <c r="FY8" s="188"/>
      <c r="FZ8" s="188"/>
      <c r="GA8" s="188"/>
      <c r="GB8" s="188"/>
      <c r="GC8" s="188"/>
      <c r="GD8" s="188"/>
      <c r="GE8" s="188"/>
      <c r="GF8" s="188"/>
      <c r="GG8" s="188"/>
      <c r="GH8" s="188"/>
      <c r="GI8" s="188"/>
      <c r="GJ8" s="188"/>
      <c r="GK8" s="188"/>
      <c r="GL8" s="188"/>
      <c r="GM8" s="188"/>
      <c r="GN8" s="188"/>
      <c r="GO8" s="188"/>
      <c r="GP8" s="188"/>
      <c r="GQ8" s="188"/>
      <c r="GR8" s="188"/>
      <c r="GS8" s="188"/>
      <c r="GT8" s="188"/>
      <c r="GU8" s="188"/>
      <c r="GV8" s="188"/>
      <c r="GW8" s="188"/>
      <c r="GX8" s="188"/>
      <c r="GY8" s="188"/>
      <c r="GZ8" s="188"/>
      <c r="HA8" s="188"/>
      <c r="HB8" s="188"/>
      <c r="HC8" s="188"/>
      <c r="HD8" s="188"/>
      <c r="HE8" s="188"/>
      <c r="HF8" s="188"/>
      <c r="HG8" s="188"/>
      <c r="HH8" s="188"/>
      <c r="HI8" s="188"/>
      <c r="HJ8" s="188"/>
      <c r="HK8" s="188"/>
      <c r="HL8" s="188"/>
      <c r="HM8" s="188"/>
      <c r="HN8" s="188"/>
      <c r="HO8" s="188"/>
      <c r="HP8" s="188"/>
      <c r="HQ8" s="188"/>
      <c r="HR8" s="188"/>
      <c r="HS8" s="188"/>
      <c r="HT8" s="188"/>
      <c r="HU8" s="162"/>
      <c r="HV8" s="162"/>
      <c r="HW8" s="162"/>
      <c r="HX8" s="162"/>
      <c r="HY8" s="162"/>
      <c r="HZ8" s="162"/>
      <c r="IA8" s="162"/>
      <c r="IB8" s="162"/>
      <c r="IC8" s="162"/>
      <c r="ID8" s="162"/>
      <c r="IE8" s="162"/>
    </row>
    <row r="9" spans="1:239" ht="19.5" customHeight="1" x14ac:dyDescent="0.35">
      <c r="A9" s="188"/>
      <c r="B9" s="188"/>
      <c r="C9" s="881" t="s">
        <v>270</v>
      </c>
      <c r="D9" s="880"/>
      <c r="E9" s="880"/>
      <c r="F9" s="880"/>
      <c r="G9" s="888"/>
      <c r="H9" s="886"/>
      <c r="I9" s="886"/>
      <c r="J9" s="886"/>
      <c r="K9" s="886"/>
      <c r="L9" s="886"/>
      <c r="M9" s="886"/>
      <c r="N9" s="886"/>
      <c r="O9" s="886"/>
      <c r="P9" s="886"/>
      <c r="Q9" s="886"/>
      <c r="R9" s="886"/>
      <c r="S9" s="886"/>
      <c r="T9" s="886"/>
      <c r="U9" s="886"/>
      <c r="V9" s="886"/>
      <c r="W9" s="8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107"/>
      <c r="DD9" s="1107"/>
      <c r="DE9" s="1107"/>
      <c r="DF9" s="1107"/>
      <c r="DG9" s="1107"/>
      <c r="DH9" s="1107"/>
      <c r="DI9" s="1107"/>
      <c r="DJ9" s="1107"/>
      <c r="DK9" s="1107"/>
      <c r="DL9" s="1107"/>
      <c r="DM9" s="1107"/>
      <c r="DN9" s="1107"/>
      <c r="DO9" s="1107"/>
      <c r="DP9" s="1107"/>
      <c r="DQ9" s="1107"/>
      <c r="DR9" s="1107"/>
      <c r="DS9" s="1107"/>
      <c r="DT9" s="1107"/>
      <c r="DU9" s="1107"/>
      <c r="DV9" s="1107"/>
      <c r="DW9" s="1107"/>
      <c r="DX9" s="1107"/>
      <c r="DY9" s="1107"/>
      <c r="DZ9" s="1107"/>
      <c r="EA9" s="1107"/>
      <c r="EB9" s="1107"/>
      <c r="EC9" s="1107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188"/>
      <c r="GC9" s="188"/>
      <c r="GD9" s="188"/>
      <c r="GE9" s="188"/>
      <c r="GF9" s="188"/>
      <c r="GG9" s="188"/>
      <c r="GH9" s="188"/>
      <c r="GI9" s="188"/>
      <c r="GJ9" s="188"/>
      <c r="GK9" s="188"/>
      <c r="GL9" s="188"/>
      <c r="GM9" s="188"/>
      <c r="GN9" s="188"/>
      <c r="GO9" s="188"/>
      <c r="GP9" s="188"/>
      <c r="GQ9" s="188"/>
      <c r="GR9" s="188"/>
      <c r="GS9" s="188"/>
      <c r="GT9" s="188"/>
      <c r="GU9" s="188"/>
      <c r="GV9" s="188"/>
      <c r="GW9" s="188"/>
      <c r="GX9" s="188"/>
      <c r="GY9" s="188"/>
      <c r="GZ9" s="188"/>
      <c r="HA9" s="188"/>
      <c r="HB9" s="188"/>
      <c r="HC9" s="188"/>
      <c r="HD9" s="188"/>
      <c r="HE9" s="188"/>
      <c r="HF9" s="188"/>
      <c r="HG9" s="188"/>
      <c r="HH9" s="188"/>
      <c r="HI9" s="188"/>
      <c r="HJ9" s="188"/>
      <c r="HK9" s="188"/>
      <c r="HL9" s="188"/>
      <c r="HM9" s="188"/>
      <c r="HN9" s="188"/>
      <c r="HO9" s="188"/>
      <c r="HP9" s="188"/>
      <c r="HQ9" s="188"/>
      <c r="HR9" s="188"/>
      <c r="HS9" s="188"/>
      <c r="HT9" s="188"/>
      <c r="HU9" s="162"/>
      <c r="HV9" s="162"/>
      <c r="HW9" s="162"/>
      <c r="HX9" s="162"/>
      <c r="HY9" s="162"/>
      <c r="HZ9" s="162"/>
      <c r="IA9" s="162"/>
      <c r="IB9" s="162"/>
      <c r="IC9" s="162"/>
      <c r="ID9" s="162"/>
      <c r="IE9" s="162"/>
    </row>
    <row r="10" spans="1:239" ht="33" customHeight="1" x14ac:dyDescent="0.35">
      <c r="A10" s="188"/>
      <c r="B10" s="188"/>
      <c r="C10" s="992" t="s">
        <v>271</v>
      </c>
      <c r="D10" s="880" t="s">
        <v>272</v>
      </c>
      <c r="E10" s="992" t="s">
        <v>273</v>
      </c>
      <c r="F10" s="880"/>
      <c r="G10" s="888"/>
      <c r="H10" s="888" t="s">
        <v>274</v>
      </c>
      <c r="I10" s="889"/>
      <c r="J10" s="889"/>
      <c r="K10" s="888"/>
      <c r="L10" s="888"/>
      <c r="M10" s="888"/>
      <c r="N10" s="888"/>
      <c r="O10" s="888"/>
      <c r="P10" s="888"/>
      <c r="Q10" s="888"/>
      <c r="R10" s="888"/>
      <c r="S10" s="888"/>
      <c r="T10" s="888"/>
      <c r="U10" s="888"/>
      <c r="V10" s="888"/>
      <c r="W10" s="8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94"/>
      <c r="AJ10" s="188"/>
      <c r="AK10" s="188"/>
      <c r="AL10" s="188"/>
      <c r="AM10" s="195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107"/>
      <c r="DD10" s="1107"/>
      <c r="DE10" s="1107"/>
      <c r="DF10" s="1107"/>
      <c r="DG10" s="1107"/>
      <c r="DH10" s="1107"/>
      <c r="DI10" s="1107"/>
      <c r="DJ10" s="1107"/>
      <c r="DK10" s="1107"/>
      <c r="DL10" s="1107"/>
      <c r="DM10" s="1107"/>
      <c r="DN10" s="1107"/>
      <c r="DO10" s="1107"/>
      <c r="DP10" s="1107"/>
      <c r="DQ10" s="1107"/>
      <c r="DR10" s="1107"/>
      <c r="DS10" s="1107"/>
      <c r="DT10" s="1107"/>
      <c r="DU10" s="1107"/>
      <c r="DV10" s="1107"/>
      <c r="DW10" s="1107"/>
      <c r="DX10" s="1107"/>
      <c r="DY10" s="1107"/>
      <c r="DZ10" s="1107"/>
      <c r="EA10" s="1107"/>
      <c r="EB10" s="1107"/>
      <c r="EC10" s="1107"/>
      <c r="ED10" s="188"/>
      <c r="EE10" s="188"/>
      <c r="EF10" s="188"/>
      <c r="EG10" s="188"/>
      <c r="EH10" s="188"/>
      <c r="EI10" s="188"/>
      <c r="EJ10" s="188"/>
      <c r="EK10" s="188"/>
      <c r="EL10" s="188"/>
      <c r="EM10" s="188"/>
      <c r="EN10" s="188"/>
      <c r="EO10" s="188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188"/>
      <c r="FQ10" s="188"/>
      <c r="FR10" s="188"/>
      <c r="FS10" s="188"/>
      <c r="FT10" s="188"/>
      <c r="FU10" s="188"/>
      <c r="FV10" s="188"/>
      <c r="FW10" s="188"/>
      <c r="FX10" s="188"/>
      <c r="FY10" s="188"/>
      <c r="FZ10" s="188"/>
      <c r="GA10" s="188"/>
      <c r="GB10" s="188"/>
      <c r="GC10" s="188"/>
      <c r="GD10" s="188"/>
      <c r="GE10" s="188"/>
      <c r="GF10" s="188"/>
      <c r="GG10" s="188"/>
      <c r="GH10" s="188"/>
      <c r="GI10" s="188"/>
      <c r="GJ10" s="188"/>
      <c r="GK10" s="188"/>
      <c r="GL10" s="188"/>
      <c r="GM10" s="188"/>
      <c r="GN10" s="188"/>
      <c r="GO10" s="188"/>
      <c r="GP10" s="188"/>
      <c r="GQ10" s="188"/>
      <c r="GR10" s="188"/>
      <c r="GS10" s="188"/>
      <c r="GT10" s="188"/>
      <c r="GU10" s="188"/>
      <c r="GV10" s="188"/>
      <c r="GW10" s="188"/>
      <c r="GX10" s="188"/>
      <c r="GY10" s="188"/>
      <c r="GZ10" s="188"/>
      <c r="HA10" s="188"/>
      <c r="HB10" s="188"/>
      <c r="HC10" s="188"/>
      <c r="HD10" s="188"/>
      <c r="HE10" s="188"/>
      <c r="HF10" s="188"/>
      <c r="HG10" s="188"/>
      <c r="HH10" s="188"/>
      <c r="HI10" s="188"/>
      <c r="HJ10" s="188"/>
      <c r="HK10" s="188"/>
      <c r="HL10" s="188"/>
      <c r="HM10" s="188"/>
      <c r="HN10" s="188"/>
      <c r="HO10" s="188"/>
      <c r="HP10" s="188"/>
      <c r="HQ10" s="188"/>
      <c r="HR10" s="188"/>
      <c r="HS10" s="188"/>
      <c r="HT10" s="188"/>
      <c r="HU10" s="162"/>
      <c r="HV10" s="162"/>
      <c r="HW10" s="162"/>
      <c r="HX10" s="162"/>
      <c r="HY10" s="162"/>
      <c r="HZ10" s="162"/>
      <c r="IA10" s="162"/>
      <c r="IB10" s="162"/>
      <c r="IC10" s="162"/>
      <c r="ID10" s="162"/>
      <c r="IE10" s="162"/>
    </row>
    <row r="11" spans="1:239" ht="51" customHeight="1" x14ac:dyDescent="0.35">
      <c r="A11" s="188"/>
      <c r="B11" s="188"/>
      <c r="C11" s="892"/>
      <c r="D11" s="893">
        <v>11</v>
      </c>
      <c r="E11" s="893">
        <v>4</v>
      </c>
      <c r="F11" s="881"/>
      <c r="G11" s="1281"/>
      <c r="H11" s="1282" t="s">
        <v>107</v>
      </c>
      <c r="I11" s="1282"/>
      <c r="J11" s="1282"/>
      <c r="K11" s="1282"/>
      <c r="L11" s="1282"/>
      <c r="M11" s="1282"/>
      <c r="N11" s="1282"/>
      <c r="O11" s="1282"/>
      <c r="P11" s="1282"/>
      <c r="Q11" s="1282"/>
      <c r="R11" s="1282"/>
      <c r="S11" s="1282"/>
      <c r="T11" s="1282"/>
      <c r="U11" s="1282"/>
      <c r="V11" s="1282"/>
      <c r="W11" s="1283"/>
      <c r="X11" s="188"/>
      <c r="Y11" s="188"/>
      <c r="Z11" s="188"/>
      <c r="AA11" s="188"/>
      <c r="AB11" s="188"/>
      <c r="AC11" s="188"/>
      <c r="AD11" s="188"/>
      <c r="AE11" s="195"/>
      <c r="AF11" s="195"/>
      <c r="AG11" s="195"/>
      <c r="AH11" s="188"/>
      <c r="AI11" s="196"/>
      <c r="AJ11" s="197"/>
      <c r="AK11" s="197"/>
      <c r="AL11" s="197"/>
      <c r="AM11" s="195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107"/>
      <c r="DD11" s="1107"/>
      <c r="DE11" s="1107"/>
      <c r="DF11" s="1107"/>
      <c r="DG11" s="1107"/>
      <c r="DH11" s="1107"/>
      <c r="DI11" s="1107"/>
      <c r="DJ11" s="1107"/>
      <c r="DK11" s="1107"/>
      <c r="DL11" s="1107"/>
      <c r="DM11" s="1107"/>
      <c r="DN11" s="1107"/>
      <c r="DO11" s="1107"/>
      <c r="DP11" s="1107"/>
      <c r="DQ11" s="1107"/>
      <c r="DR11" s="1107"/>
      <c r="DS11" s="1107"/>
      <c r="DT11" s="1107"/>
      <c r="DU11" s="1107"/>
      <c r="DV11" s="1107"/>
      <c r="DW11" s="1107"/>
      <c r="DX11" s="1107"/>
      <c r="DY11" s="1107"/>
      <c r="DZ11" s="1107"/>
      <c r="EA11" s="1107"/>
      <c r="EB11" s="1107"/>
      <c r="EC11" s="1107"/>
      <c r="ED11" s="188"/>
      <c r="EE11" s="188"/>
      <c r="EF11" s="188"/>
      <c r="EG11" s="188"/>
      <c r="EH11" s="188"/>
      <c r="EI11" s="188"/>
      <c r="EJ11" s="188"/>
      <c r="EK11" s="188"/>
      <c r="EL11" s="188"/>
      <c r="EM11" s="188"/>
      <c r="EN11" s="188"/>
      <c r="EO11" s="188"/>
      <c r="EP11" s="188"/>
      <c r="EQ11" s="188"/>
      <c r="ER11" s="188"/>
      <c r="ES11" s="188"/>
      <c r="ET11" s="188"/>
      <c r="EU11" s="188"/>
      <c r="EV11" s="188"/>
      <c r="EW11" s="188"/>
      <c r="EX11" s="188"/>
      <c r="EY11" s="188"/>
      <c r="EZ11" s="188"/>
      <c r="FA11" s="188"/>
      <c r="FB11" s="188"/>
      <c r="FC11" s="188"/>
      <c r="FD11" s="188"/>
      <c r="FE11" s="188"/>
      <c r="FF11" s="188"/>
      <c r="FG11" s="188"/>
      <c r="FH11" s="188"/>
      <c r="FI11" s="188"/>
      <c r="FJ11" s="188"/>
      <c r="FK11" s="188"/>
      <c r="FL11" s="188"/>
      <c r="FM11" s="188"/>
      <c r="FN11" s="188"/>
      <c r="FO11" s="188"/>
      <c r="FP11" s="188"/>
      <c r="FQ11" s="188"/>
      <c r="FR11" s="188"/>
      <c r="FS11" s="188"/>
      <c r="FT11" s="188"/>
      <c r="FU11" s="188"/>
      <c r="FV11" s="188"/>
      <c r="FW11" s="188"/>
      <c r="FX11" s="188"/>
      <c r="FY11" s="188"/>
      <c r="FZ11" s="188"/>
      <c r="GA11" s="188"/>
      <c r="GB11" s="188"/>
      <c r="GC11" s="188"/>
      <c r="GD11" s="188"/>
      <c r="GE11" s="188"/>
      <c r="GF11" s="188"/>
      <c r="GG11" s="188"/>
      <c r="GH11" s="188"/>
      <c r="GI11" s="188"/>
      <c r="GJ11" s="188"/>
      <c r="GK11" s="188"/>
      <c r="GL11" s="188"/>
      <c r="GM11" s="188"/>
      <c r="GN11" s="188"/>
      <c r="GO11" s="188"/>
      <c r="GP11" s="188"/>
      <c r="GQ11" s="188"/>
      <c r="GR11" s="188"/>
      <c r="GS11" s="188"/>
      <c r="GT11" s="188"/>
      <c r="GU11" s="188"/>
      <c r="GV11" s="188"/>
      <c r="GW11" s="188"/>
      <c r="GX11" s="188"/>
      <c r="GY11" s="188"/>
      <c r="GZ11" s="188"/>
      <c r="HA11" s="188"/>
      <c r="HB11" s="188"/>
      <c r="HC11" s="188"/>
      <c r="HD11" s="188"/>
      <c r="HE11" s="188"/>
      <c r="HF11" s="188"/>
      <c r="HG11" s="188"/>
      <c r="HH11" s="188"/>
      <c r="HI11" s="188"/>
      <c r="HJ11" s="188"/>
      <c r="HK11" s="188"/>
      <c r="HL11" s="188"/>
      <c r="HM11" s="188"/>
      <c r="HN11" s="188"/>
      <c r="HO11" s="188"/>
      <c r="HP11" s="188"/>
      <c r="HQ11" s="188"/>
      <c r="HR11" s="188"/>
      <c r="HS11" s="188"/>
      <c r="HT11" s="188"/>
      <c r="HU11" s="162"/>
      <c r="HV11" s="162"/>
      <c r="HW11" s="162"/>
      <c r="HX11" s="162"/>
      <c r="HY11" s="162"/>
      <c r="HZ11" s="162"/>
      <c r="IA11" s="162"/>
      <c r="IB11" s="162"/>
      <c r="IC11" s="162"/>
      <c r="ID11" s="162"/>
      <c r="IE11" s="162"/>
    </row>
    <row r="12" spans="1:239" ht="48" customHeight="1" x14ac:dyDescent="0.25">
      <c r="A12" s="188"/>
      <c r="B12" s="188"/>
      <c r="C12" s="1099" t="s">
        <v>470</v>
      </c>
      <c r="D12" s="192"/>
      <c r="E12" s="192"/>
      <c r="F12" s="192"/>
      <c r="G12" s="192"/>
      <c r="H12" s="198"/>
      <c r="I12" s="195"/>
      <c r="J12" s="195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2"/>
      <c r="X12" s="192"/>
      <c r="Y12" s="188"/>
      <c r="Z12" s="188"/>
      <c r="AA12" s="188"/>
      <c r="AB12" s="188"/>
      <c r="AC12" s="188"/>
      <c r="AD12" s="188"/>
      <c r="AE12" s="192"/>
      <c r="AF12" s="192"/>
      <c r="AG12" s="192"/>
      <c r="AH12" s="188"/>
      <c r="AI12" s="197"/>
      <c r="AJ12" s="197"/>
      <c r="AK12" s="197"/>
      <c r="AL12" s="197"/>
      <c r="AM12" s="195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107"/>
      <c r="DD12" s="1107"/>
      <c r="DE12" s="1107"/>
      <c r="DF12" s="1107"/>
      <c r="DG12" s="1107"/>
      <c r="DH12" s="1107"/>
      <c r="DI12" s="1107"/>
      <c r="DJ12" s="1107"/>
      <c r="DK12" s="1107"/>
      <c r="DL12" s="1107"/>
      <c r="DM12" s="1107"/>
      <c r="DN12" s="1107"/>
      <c r="DO12" s="1107"/>
      <c r="DP12" s="1107"/>
      <c r="DQ12" s="1107"/>
      <c r="DR12" s="1107"/>
      <c r="DS12" s="1107"/>
      <c r="DT12" s="1107"/>
      <c r="DU12" s="1107"/>
      <c r="DV12" s="1107"/>
      <c r="DW12" s="1107"/>
      <c r="DX12" s="1107"/>
      <c r="DY12" s="1107"/>
      <c r="DZ12" s="1107"/>
      <c r="EA12" s="1107"/>
      <c r="EB12" s="1107"/>
      <c r="EC12" s="1107"/>
      <c r="ED12" s="188"/>
      <c r="EE12" s="188"/>
      <c r="EF12" s="188"/>
      <c r="EG12" s="188"/>
      <c r="EH12" s="188"/>
      <c r="EI12" s="188"/>
      <c r="EJ12" s="188"/>
      <c r="EK12" s="188"/>
      <c r="EL12" s="188"/>
      <c r="EM12" s="188"/>
      <c r="EN12" s="188"/>
      <c r="EO12" s="188"/>
      <c r="EP12" s="188"/>
      <c r="EQ12" s="188"/>
      <c r="ER12" s="188"/>
      <c r="ES12" s="188"/>
      <c r="ET12" s="188"/>
      <c r="EU12" s="188"/>
      <c r="EV12" s="188"/>
      <c r="EW12" s="188"/>
      <c r="EX12" s="188"/>
      <c r="EY12" s="188"/>
      <c r="EZ12" s="188"/>
      <c r="FA12" s="188"/>
      <c r="FB12" s="188"/>
      <c r="FC12" s="188"/>
      <c r="FD12" s="188"/>
      <c r="FE12" s="188"/>
      <c r="FF12" s="188"/>
      <c r="FG12" s="188"/>
      <c r="FH12" s="188"/>
      <c r="FI12" s="188"/>
      <c r="FJ12" s="188"/>
      <c r="FK12" s="188"/>
      <c r="FL12" s="188"/>
      <c r="FM12" s="188"/>
      <c r="FN12" s="188"/>
      <c r="FO12" s="188"/>
      <c r="FP12" s="188"/>
      <c r="FQ12" s="188"/>
      <c r="FR12" s="188"/>
      <c r="FS12" s="188"/>
      <c r="FT12" s="188"/>
      <c r="FU12" s="188"/>
      <c r="FV12" s="188"/>
      <c r="FW12" s="188"/>
      <c r="FX12" s="188"/>
      <c r="FY12" s="188"/>
      <c r="FZ12" s="188"/>
      <c r="GA12" s="188"/>
      <c r="GB12" s="188"/>
      <c r="GC12" s="188"/>
      <c r="GD12" s="188"/>
      <c r="GE12" s="188"/>
      <c r="GF12" s="188"/>
      <c r="GG12" s="188"/>
      <c r="GH12" s="188"/>
      <c r="GI12" s="188"/>
      <c r="GJ12" s="188"/>
      <c r="GK12" s="188"/>
      <c r="GL12" s="188"/>
      <c r="GM12" s="188"/>
      <c r="GN12" s="188"/>
      <c r="GO12" s="188"/>
      <c r="GP12" s="188"/>
      <c r="GQ12" s="188"/>
      <c r="GR12" s="188"/>
      <c r="GS12" s="188"/>
      <c r="GT12" s="188"/>
      <c r="GU12" s="188"/>
      <c r="GV12" s="188"/>
      <c r="GW12" s="188"/>
      <c r="GX12" s="188"/>
      <c r="GY12" s="188"/>
      <c r="GZ12" s="188"/>
      <c r="HA12" s="188"/>
      <c r="HB12" s="188"/>
      <c r="HC12" s="188"/>
      <c r="HD12" s="188"/>
      <c r="HE12" s="188"/>
      <c r="HF12" s="188"/>
      <c r="HG12" s="188"/>
      <c r="HH12" s="188"/>
      <c r="HI12" s="188"/>
      <c r="HJ12" s="188"/>
      <c r="HK12" s="188"/>
      <c r="HL12" s="188"/>
      <c r="HM12" s="188"/>
      <c r="HN12" s="188"/>
      <c r="HO12" s="188"/>
      <c r="HP12" s="188"/>
      <c r="HQ12" s="188"/>
      <c r="HR12" s="188"/>
      <c r="HS12" s="188"/>
      <c r="HT12" s="188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</row>
    <row r="13" spans="1:239" ht="50.25" customHeight="1" x14ac:dyDescent="0.35">
      <c r="A13" s="188"/>
      <c r="B13" s="188"/>
      <c r="C13" s="188"/>
      <c r="D13" s="188"/>
      <c r="E13" s="188"/>
      <c r="F13" s="188"/>
      <c r="G13" s="188"/>
      <c r="H13" s="1268" t="s">
        <v>277</v>
      </c>
      <c r="I13" s="1268"/>
      <c r="J13" s="1268"/>
      <c r="K13" s="1268"/>
      <c r="L13" s="1321">
        <f t="shared" ref="L13" si="0">$A$527</f>
        <v>0</v>
      </c>
      <c r="M13" s="1322"/>
      <c r="N13" s="735"/>
      <c r="O13" s="735"/>
      <c r="P13" s="1268" t="s">
        <v>277</v>
      </c>
      <c r="Q13" s="1268"/>
      <c r="R13" s="1268"/>
      <c r="S13" s="1268"/>
      <c r="T13" s="1323"/>
      <c r="U13" s="1324"/>
      <c r="V13" s="198"/>
      <c r="W13" s="735"/>
      <c r="X13" s="735"/>
      <c r="Y13" s="1268" t="s">
        <v>278</v>
      </c>
      <c r="Z13" s="1268"/>
      <c r="AA13" s="1268"/>
      <c r="AB13" s="1268"/>
      <c r="AC13" s="1270">
        <f>T13-L13</f>
        <v>0</v>
      </c>
      <c r="AD13" s="1271"/>
      <c r="AE13" s="199" t="s">
        <v>101</v>
      </c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88"/>
      <c r="DX13" s="188"/>
      <c r="DY13" s="188"/>
      <c r="DZ13" s="188"/>
      <c r="EA13" s="188"/>
      <c r="EB13" s="188"/>
      <c r="EC13" s="188"/>
      <c r="ED13" s="188"/>
      <c r="EE13" s="188"/>
      <c r="EF13" s="188"/>
      <c r="EG13" s="188"/>
      <c r="EH13" s="188"/>
      <c r="EI13" s="188"/>
      <c r="EJ13" s="188"/>
      <c r="EK13" s="188"/>
      <c r="EL13" s="188"/>
      <c r="EM13" s="188"/>
      <c r="EN13" s="188"/>
      <c r="EO13" s="188"/>
      <c r="EP13" s="188"/>
      <c r="EQ13" s="188"/>
      <c r="ER13" s="188"/>
      <c r="ES13" s="188"/>
      <c r="ET13" s="188"/>
      <c r="EU13" s="188"/>
      <c r="EV13" s="188"/>
      <c r="EW13" s="188"/>
      <c r="EX13" s="188"/>
      <c r="EY13" s="188"/>
      <c r="EZ13" s="188"/>
      <c r="FA13" s="188"/>
      <c r="FB13" s="188"/>
      <c r="FC13" s="188"/>
      <c r="FD13" s="188"/>
      <c r="FE13" s="188"/>
      <c r="FF13" s="188"/>
      <c r="FG13" s="188"/>
      <c r="FH13" s="188"/>
      <c r="FI13" s="188"/>
      <c r="FJ13" s="188"/>
      <c r="FK13" s="188"/>
      <c r="FL13" s="188"/>
      <c r="FM13" s="188"/>
      <c r="FN13" s="188"/>
      <c r="FO13" s="188"/>
      <c r="FP13" s="188"/>
      <c r="FQ13" s="188"/>
      <c r="FR13" s="188"/>
      <c r="FS13" s="188"/>
      <c r="FT13" s="188"/>
      <c r="FU13" s="188"/>
      <c r="FV13" s="188"/>
      <c r="FW13" s="188"/>
      <c r="FX13" s="188"/>
      <c r="FY13" s="188"/>
      <c r="FZ13" s="188"/>
      <c r="GA13" s="188"/>
      <c r="GB13" s="188"/>
      <c r="GC13" s="188"/>
      <c r="GD13" s="188"/>
      <c r="GE13" s="188"/>
      <c r="GF13" s="188"/>
      <c r="GG13" s="188"/>
      <c r="GH13" s="188"/>
      <c r="GI13" s="188"/>
      <c r="GJ13" s="188"/>
      <c r="GK13" s="188"/>
      <c r="GL13" s="188"/>
      <c r="GM13" s="188"/>
      <c r="GN13" s="188"/>
      <c r="GO13" s="188"/>
      <c r="GP13" s="188"/>
      <c r="GQ13" s="188"/>
      <c r="GR13" s="188"/>
      <c r="GS13" s="188"/>
      <c r="GT13" s="188"/>
      <c r="GU13" s="188"/>
      <c r="GV13" s="188"/>
      <c r="GW13" s="188"/>
      <c r="GX13" s="188"/>
      <c r="GY13" s="188"/>
      <c r="GZ13" s="188"/>
      <c r="HA13" s="188"/>
      <c r="HB13" s="188"/>
      <c r="HC13" s="188"/>
      <c r="HD13" s="188"/>
      <c r="HE13" s="188"/>
      <c r="HF13" s="188"/>
      <c r="HG13" s="188"/>
      <c r="HH13" s="188"/>
      <c r="HI13" s="188"/>
      <c r="HJ13" s="188"/>
      <c r="HK13" s="188"/>
      <c r="HL13" s="188"/>
      <c r="HM13" s="188"/>
      <c r="HN13" s="188"/>
      <c r="HO13" s="188"/>
      <c r="HP13" s="188"/>
      <c r="HQ13" s="188"/>
      <c r="HR13" s="188"/>
      <c r="HS13" s="188"/>
      <c r="HT13" s="188"/>
      <c r="HU13" s="162"/>
      <c r="HV13" s="162"/>
      <c r="HW13" s="162"/>
      <c r="HX13" s="162"/>
      <c r="HY13" s="162"/>
      <c r="HZ13" s="162"/>
      <c r="IA13" s="162"/>
      <c r="IB13" s="162"/>
      <c r="IC13" s="162"/>
      <c r="ID13" s="162"/>
      <c r="IE13" s="162"/>
    </row>
    <row r="14" spans="1:239" ht="47.25" customHeight="1" x14ac:dyDescent="0.8">
      <c r="A14" s="188"/>
      <c r="B14" s="188"/>
      <c r="C14" s="891" t="s">
        <v>275</v>
      </c>
      <c r="D14" s="200"/>
      <c r="E14" s="200"/>
      <c r="F14" s="200"/>
      <c r="G14" s="201"/>
      <c r="H14" s="1269"/>
      <c r="I14" s="1269"/>
      <c r="J14" s="1269"/>
      <c r="K14" s="1269"/>
      <c r="L14" s="882"/>
      <c r="M14" s="882"/>
      <c r="N14" s="735"/>
      <c r="O14" s="735"/>
      <c r="P14" s="1269"/>
      <c r="Q14" s="1269"/>
      <c r="R14" s="1269"/>
      <c r="S14" s="1269"/>
      <c r="T14" s="883"/>
      <c r="U14" s="883"/>
      <c r="V14" s="883"/>
      <c r="W14" s="735"/>
      <c r="X14" s="735"/>
      <c r="Y14" s="1269"/>
      <c r="Z14" s="1269"/>
      <c r="AA14" s="1269"/>
      <c r="AB14" s="1269"/>
      <c r="AC14" s="1272"/>
      <c r="AD14" s="1272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188"/>
      <c r="FQ14" s="188"/>
      <c r="FR14" s="188"/>
      <c r="FS14" s="188"/>
      <c r="FT14" s="188"/>
      <c r="FU14" s="188"/>
      <c r="FV14" s="188"/>
      <c r="FW14" s="188"/>
      <c r="FX14" s="188"/>
      <c r="FY14" s="188"/>
      <c r="FZ14" s="188"/>
      <c r="GA14" s="188"/>
      <c r="GB14" s="188"/>
      <c r="GC14" s="188"/>
      <c r="GD14" s="188"/>
      <c r="GE14" s="188"/>
      <c r="GF14" s="188"/>
      <c r="GG14" s="188"/>
      <c r="GH14" s="188"/>
      <c r="GI14" s="188"/>
      <c r="GJ14" s="188"/>
      <c r="GK14" s="188"/>
      <c r="GL14" s="188"/>
      <c r="GM14" s="188"/>
      <c r="GN14" s="188"/>
      <c r="GO14" s="188"/>
      <c r="GP14" s="188"/>
      <c r="GQ14" s="188"/>
      <c r="GR14" s="188"/>
      <c r="GS14" s="188"/>
      <c r="GT14" s="188"/>
      <c r="GU14" s="188"/>
      <c r="GV14" s="188"/>
      <c r="GW14" s="188"/>
      <c r="GX14" s="188"/>
      <c r="GY14" s="188"/>
      <c r="GZ14" s="188"/>
      <c r="HA14" s="188"/>
      <c r="HB14" s="188"/>
      <c r="HC14" s="188"/>
      <c r="HD14" s="188"/>
      <c r="HE14" s="188"/>
      <c r="HF14" s="188"/>
      <c r="HG14" s="188"/>
      <c r="HH14" s="188"/>
      <c r="HI14" s="188"/>
      <c r="HJ14" s="188"/>
      <c r="HK14" s="188"/>
      <c r="HL14" s="188"/>
      <c r="HM14" s="188"/>
      <c r="HN14" s="188"/>
      <c r="HO14" s="188"/>
      <c r="HP14" s="188"/>
      <c r="HQ14" s="188"/>
      <c r="HR14" s="188"/>
      <c r="HS14" s="188"/>
      <c r="HT14" s="188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  <c r="IE14" s="162"/>
    </row>
    <row r="15" spans="1:239" ht="52.5" customHeight="1" x14ac:dyDescent="0.35">
      <c r="A15" s="188"/>
      <c r="B15" s="188"/>
      <c r="C15" s="188"/>
      <c r="D15" s="188"/>
      <c r="E15" s="188"/>
      <c r="F15" s="188"/>
      <c r="G15" s="188"/>
      <c r="H15" s="1269"/>
      <c r="I15" s="1269"/>
      <c r="J15" s="1269"/>
      <c r="K15" s="1269"/>
      <c r="L15" s="735"/>
      <c r="M15" s="735"/>
      <c r="N15" s="735"/>
      <c r="O15" s="735"/>
      <c r="P15" s="1269"/>
      <c r="Q15" s="1269"/>
      <c r="R15" s="1269"/>
      <c r="S15" s="1269"/>
      <c r="T15" s="735"/>
      <c r="U15" s="735"/>
      <c r="V15" s="735"/>
      <c r="W15" s="735"/>
      <c r="X15" s="735"/>
      <c r="Y15" s="1269"/>
      <c r="Z15" s="1269"/>
      <c r="AA15" s="1269"/>
      <c r="AB15" s="1269"/>
      <c r="AC15" s="1273" t="e">
        <f>(T13-L13)/T13</f>
        <v>#DIV/0!</v>
      </c>
      <c r="AD15" s="1274"/>
      <c r="AE15" s="199" t="s">
        <v>34</v>
      </c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 t="s">
        <v>2</v>
      </c>
      <c r="CE15" s="188"/>
      <c r="CF15" s="188"/>
      <c r="CG15" s="188"/>
      <c r="CH15" s="188"/>
      <c r="CI15" s="188" t="s">
        <v>3</v>
      </c>
      <c r="CJ15" s="188"/>
      <c r="CK15" s="188"/>
      <c r="CL15" s="188"/>
      <c r="CM15" s="188"/>
      <c r="CN15" s="188" t="s">
        <v>37</v>
      </c>
      <c r="CO15" s="188"/>
      <c r="CP15" s="188"/>
      <c r="CQ15" s="188"/>
      <c r="CR15" s="188"/>
      <c r="CS15" s="188" t="s">
        <v>70</v>
      </c>
      <c r="CT15" s="188"/>
      <c r="CU15" s="188"/>
      <c r="CV15" s="188"/>
      <c r="CW15" s="188"/>
      <c r="CX15" s="188" t="s">
        <v>20</v>
      </c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  <c r="GZ15" s="188"/>
      <c r="HA15" s="188"/>
      <c r="HB15" s="188"/>
      <c r="HC15" s="188"/>
      <c r="HD15" s="188"/>
      <c r="HE15" s="188"/>
      <c r="HF15" s="188"/>
      <c r="HG15" s="188"/>
      <c r="HH15" s="188"/>
      <c r="HI15" s="188"/>
      <c r="HJ15" s="188"/>
      <c r="HK15" s="188"/>
      <c r="HL15" s="188"/>
      <c r="HM15" s="188"/>
      <c r="HN15" s="188"/>
      <c r="HO15" s="188"/>
      <c r="HP15" s="188"/>
      <c r="HQ15" s="188"/>
      <c r="HR15" s="188"/>
      <c r="HS15" s="188"/>
      <c r="HT15" s="188"/>
      <c r="HU15" s="162"/>
      <c r="HV15" s="162"/>
      <c r="HW15" s="162"/>
      <c r="HX15" s="162"/>
      <c r="HY15" s="162"/>
      <c r="HZ15" s="162"/>
      <c r="IA15" s="162"/>
      <c r="IB15" s="162"/>
      <c r="IC15" s="162"/>
      <c r="ID15" s="162"/>
      <c r="IE15" s="162"/>
    </row>
    <row r="16" spans="1:239" ht="49.5" customHeight="1" x14ac:dyDescent="0.3">
      <c r="A16" s="188"/>
      <c r="B16" s="188"/>
      <c r="C16" s="188"/>
      <c r="D16" s="188"/>
      <c r="E16" s="188"/>
      <c r="F16" s="188"/>
      <c r="G16" s="188"/>
      <c r="H16" s="735"/>
      <c r="I16" s="735"/>
      <c r="J16" s="735"/>
      <c r="K16" s="735"/>
      <c r="L16" s="735"/>
      <c r="M16" s="735"/>
      <c r="N16" s="735"/>
      <c r="O16" s="735"/>
      <c r="P16" s="1284" t="s">
        <v>471</v>
      </c>
      <c r="Q16" s="1284"/>
      <c r="R16" s="1284"/>
      <c r="S16" s="1284"/>
      <c r="T16" s="735"/>
      <c r="U16" s="735"/>
      <c r="V16" s="735"/>
      <c r="W16" s="735"/>
      <c r="X16" s="735"/>
      <c r="Y16" s="735"/>
      <c r="Z16" s="735"/>
      <c r="AA16" s="735"/>
      <c r="AB16" s="735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  <c r="GZ16" s="188"/>
      <c r="HA16" s="188"/>
      <c r="HB16" s="188"/>
      <c r="HC16" s="188"/>
      <c r="HD16" s="188"/>
      <c r="HE16" s="188"/>
      <c r="HF16" s="188"/>
      <c r="HG16" s="188"/>
      <c r="HH16" s="188"/>
      <c r="HI16" s="188"/>
      <c r="HJ16" s="188"/>
      <c r="HK16" s="188"/>
      <c r="HL16" s="188"/>
      <c r="HM16" s="188"/>
      <c r="HN16" s="188"/>
      <c r="HO16" s="188"/>
      <c r="HP16" s="188"/>
      <c r="HQ16" s="188"/>
      <c r="HR16" s="188"/>
      <c r="HS16" s="188"/>
      <c r="HT16" s="188"/>
      <c r="HU16" s="162"/>
      <c r="HV16" s="162"/>
      <c r="HW16" s="162"/>
      <c r="HX16" s="162"/>
      <c r="HY16" s="162"/>
      <c r="HZ16" s="162"/>
      <c r="IA16" s="162"/>
      <c r="IB16" s="162"/>
      <c r="IC16" s="162"/>
      <c r="ID16" s="162"/>
      <c r="IE16" s="162"/>
    </row>
    <row r="17" spans="1:239" ht="29.25" customHeight="1" x14ac:dyDescent="0.3">
      <c r="A17" s="188"/>
      <c r="B17" s="188"/>
      <c r="C17" s="188"/>
      <c r="D17" s="188"/>
      <c r="E17" s="188"/>
      <c r="F17" s="188"/>
      <c r="G17" s="188"/>
      <c r="H17" s="1276" t="s">
        <v>279</v>
      </c>
      <c r="I17" s="1277"/>
      <c r="J17" s="1277"/>
      <c r="K17" s="1277"/>
      <c r="L17" s="1277"/>
      <c r="M17" s="1277"/>
      <c r="N17" s="735"/>
      <c r="O17" s="735"/>
      <c r="P17" s="735"/>
      <c r="Q17" s="735"/>
      <c r="R17" s="735"/>
      <c r="S17" s="735"/>
      <c r="T17" s="735"/>
      <c r="U17" s="735"/>
      <c r="V17" s="735"/>
      <c r="W17" s="735"/>
      <c r="X17" s="735"/>
      <c r="Y17" s="735"/>
      <c r="Z17" s="735"/>
      <c r="AA17" s="735"/>
      <c r="AB17" s="735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88"/>
      <c r="HJ17" s="188"/>
      <c r="HK17" s="188"/>
      <c r="HL17" s="188"/>
      <c r="HM17" s="188"/>
      <c r="HN17" s="188"/>
      <c r="HO17" s="188"/>
      <c r="HP17" s="188"/>
      <c r="HQ17" s="188"/>
      <c r="HR17" s="188"/>
      <c r="HS17" s="188"/>
      <c r="HT17" s="188"/>
      <c r="HU17" s="162"/>
      <c r="HV17" s="162"/>
      <c r="HW17" s="162"/>
      <c r="HX17" s="162"/>
      <c r="HY17" s="162"/>
      <c r="HZ17" s="162"/>
      <c r="IA17" s="162"/>
      <c r="IB17" s="162"/>
      <c r="IC17" s="162"/>
      <c r="ID17" s="162"/>
      <c r="IE17" s="162"/>
    </row>
    <row r="18" spans="1:239" ht="29.25" customHeight="1" x14ac:dyDescent="0.3">
      <c r="A18" s="188"/>
      <c r="B18" s="188"/>
      <c r="C18" s="188"/>
      <c r="D18" s="188"/>
      <c r="E18" s="188"/>
      <c r="F18" s="188"/>
      <c r="G18" s="188"/>
      <c r="H18" s="900" t="s">
        <v>76</v>
      </c>
      <c r="I18" s="900" t="s">
        <v>77</v>
      </c>
      <c r="J18" s="900" t="s">
        <v>78</v>
      </c>
      <c r="K18" s="900" t="s">
        <v>113</v>
      </c>
      <c r="L18" s="900" t="s">
        <v>114</v>
      </c>
      <c r="M18" s="900" t="s">
        <v>115</v>
      </c>
      <c r="N18" s="884" t="s">
        <v>69</v>
      </c>
      <c r="O18" s="735"/>
      <c r="P18" s="735"/>
      <c r="Q18" s="735"/>
      <c r="R18" s="735"/>
      <c r="S18" s="735"/>
      <c r="T18" s="735"/>
      <c r="U18" s="735"/>
      <c r="V18" s="735"/>
      <c r="W18" s="735"/>
      <c r="X18" s="735"/>
      <c r="Y18" s="735"/>
      <c r="Z18" s="735"/>
      <c r="AA18" s="735"/>
      <c r="AB18" s="735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  <c r="FY18" s="188"/>
      <c r="FZ18" s="188"/>
      <c r="GA18" s="188"/>
      <c r="GB18" s="188"/>
      <c r="GC18" s="188"/>
      <c r="GD18" s="188"/>
      <c r="GE18" s="188"/>
      <c r="GF18" s="188"/>
      <c r="GG18" s="188"/>
      <c r="GH18" s="188"/>
      <c r="GI18" s="188"/>
      <c r="GJ18" s="188"/>
      <c r="GK18" s="188"/>
      <c r="GL18" s="188"/>
      <c r="GM18" s="188"/>
      <c r="GN18" s="188"/>
      <c r="GO18" s="188"/>
      <c r="GP18" s="188"/>
      <c r="GQ18" s="188"/>
      <c r="GR18" s="188"/>
      <c r="GS18" s="188"/>
      <c r="GT18" s="188"/>
      <c r="GU18" s="188"/>
      <c r="GV18" s="188"/>
      <c r="GW18" s="188"/>
      <c r="GX18" s="188"/>
      <c r="GY18" s="188"/>
      <c r="GZ18" s="188"/>
      <c r="HA18" s="188"/>
      <c r="HB18" s="188"/>
      <c r="HC18" s="188"/>
      <c r="HD18" s="188"/>
      <c r="HE18" s="188"/>
      <c r="HF18" s="188"/>
      <c r="HG18" s="188"/>
      <c r="HH18" s="188"/>
      <c r="HI18" s="188"/>
      <c r="HJ18" s="188"/>
      <c r="HK18" s="188"/>
      <c r="HL18" s="188"/>
      <c r="HM18" s="188"/>
      <c r="HN18" s="188"/>
      <c r="HO18" s="188"/>
      <c r="HP18" s="188"/>
      <c r="HQ18" s="188"/>
      <c r="HR18" s="188"/>
      <c r="HS18" s="188"/>
      <c r="HT18" s="188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  <c r="IE18" s="162"/>
    </row>
    <row r="19" spans="1:239" ht="29.25" customHeight="1" x14ac:dyDescent="0.3">
      <c r="A19" s="188"/>
      <c r="B19" s="188"/>
      <c r="C19" s="188"/>
      <c r="D19" s="188"/>
      <c r="E19" s="188"/>
      <c r="F19" s="188"/>
      <c r="G19" s="188"/>
      <c r="H19" s="899">
        <f t="shared" ref="H19:M19" si="1">EJ528</f>
        <v>0</v>
      </c>
      <c r="I19" s="899">
        <f t="shared" si="1"/>
        <v>0</v>
      </c>
      <c r="J19" s="899">
        <f t="shared" si="1"/>
        <v>0</v>
      </c>
      <c r="K19" s="899">
        <f t="shared" si="1"/>
        <v>0</v>
      </c>
      <c r="L19" s="899">
        <f t="shared" si="1"/>
        <v>0</v>
      </c>
      <c r="M19" s="899">
        <f t="shared" si="1"/>
        <v>0</v>
      </c>
      <c r="N19" s="1275">
        <f>SUM(H19:M19)</f>
        <v>0</v>
      </c>
      <c r="O19" s="1275"/>
      <c r="P19" s="735"/>
      <c r="Q19" s="735"/>
      <c r="R19" s="735"/>
      <c r="S19" s="735"/>
      <c r="T19" s="735"/>
      <c r="U19" s="735"/>
      <c r="V19" s="735"/>
      <c r="W19" s="735"/>
      <c r="X19" s="735"/>
      <c r="Y19" s="735"/>
      <c r="Z19" s="735"/>
      <c r="AA19" s="735"/>
      <c r="AB19" s="735"/>
      <c r="AC19" s="188"/>
      <c r="AD19" s="188"/>
      <c r="AE19" s="188"/>
      <c r="AF19" s="188"/>
      <c r="AG19" s="188"/>
      <c r="AH19" s="188"/>
      <c r="AI19" s="370"/>
      <c r="AJ19" s="371"/>
      <c r="AK19" s="371"/>
      <c r="AL19" s="371"/>
      <c r="AM19" s="372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  <c r="ES19" s="188"/>
      <c r="ET19" s="188"/>
      <c r="EU19" s="188"/>
      <c r="EV19" s="188"/>
      <c r="EW19" s="188"/>
      <c r="EX19" s="188"/>
      <c r="EY19" s="188"/>
      <c r="EZ19" s="188"/>
      <c r="FA19" s="188"/>
      <c r="FB19" s="188"/>
      <c r="FC19" s="188"/>
      <c r="FD19" s="188"/>
      <c r="FE19" s="188"/>
      <c r="FF19" s="188"/>
      <c r="FG19" s="188"/>
      <c r="FH19" s="188"/>
      <c r="FI19" s="188"/>
      <c r="FJ19" s="188"/>
      <c r="FK19" s="188"/>
      <c r="FL19" s="188"/>
      <c r="FM19" s="188"/>
      <c r="FN19" s="188"/>
      <c r="FO19" s="188"/>
      <c r="FP19" s="188"/>
      <c r="FQ19" s="188"/>
      <c r="FR19" s="188"/>
      <c r="FS19" s="188"/>
      <c r="FT19" s="188"/>
      <c r="FU19" s="188"/>
      <c r="FV19" s="188"/>
      <c r="FW19" s="188"/>
      <c r="FX19" s="188"/>
      <c r="FY19" s="188"/>
      <c r="FZ19" s="188"/>
      <c r="GA19" s="188"/>
      <c r="GB19" s="188"/>
      <c r="GC19" s="188"/>
      <c r="GD19" s="188"/>
      <c r="GE19" s="188"/>
      <c r="GF19" s="188"/>
      <c r="GG19" s="188"/>
      <c r="GH19" s="188"/>
      <c r="GI19" s="188"/>
      <c r="GJ19" s="188"/>
      <c r="GK19" s="188"/>
      <c r="GL19" s="188"/>
      <c r="GM19" s="188"/>
      <c r="GN19" s="188"/>
      <c r="GO19" s="188"/>
      <c r="GP19" s="188"/>
      <c r="GQ19" s="188"/>
      <c r="GR19" s="188"/>
      <c r="GS19" s="188"/>
      <c r="GT19" s="188"/>
      <c r="GU19" s="188"/>
      <c r="GV19" s="188"/>
      <c r="GW19" s="188"/>
      <c r="GX19" s="188"/>
      <c r="GY19" s="188"/>
      <c r="GZ19" s="188"/>
      <c r="HA19" s="188"/>
      <c r="HB19" s="188"/>
      <c r="HC19" s="188"/>
      <c r="HD19" s="188"/>
      <c r="HE19" s="188"/>
      <c r="HF19" s="188"/>
      <c r="HG19" s="188"/>
      <c r="HH19" s="188"/>
      <c r="HI19" s="188"/>
      <c r="HJ19" s="188"/>
      <c r="HK19" s="188"/>
      <c r="HL19" s="188"/>
      <c r="HM19" s="188"/>
      <c r="HN19" s="188"/>
      <c r="HO19" s="188"/>
      <c r="HP19" s="188"/>
      <c r="HQ19" s="188"/>
      <c r="HR19" s="188"/>
      <c r="HS19" s="188"/>
      <c r="HT19" s="188"/>
      <c r="HU19" s="162"/>
      <c r="HV19" s="162"/>
      <c r="HW19" s="162"/>
      <c r="HX19" s="162"/>
      <c r="HY19" s="162"/>
      <c r="HZ19" s="162"/>
      <c r="IA19" s="162"/>
      <c r="IB19" s="162"/>
      <c r="IC19" s="162"/>
      <c r="ID19" s="162"/>
      <c r="IE19" s="162"/>
    </row>
    <row r="20" spans="1:239" ht="64.5" customHeight="1" x14ac:dyDescent="0.2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  <c r="ES20" s="188"/>
      <c r="ET20" s="188"/>
      <c r="EU20" s="188"/>
      <c r="EV20" s="188"/>
      <c r="EW20" s="188"/>
      <c r="EX20" s="188"/>
      <c r="EY20" s="188"/>
      <c r="EZ20" s="188"/>
      <c r="FA20" s="188"/>
      <c r="FB20" s="188"/>
      <c r="FC20" s="188"/>
      <c r="FD20" s="188"/>
      <c r="FE20" s="188"/>
      <c r="FF20" s="188"/>
      <c r="FG20" s="188"/>
      <c r="FH20" s="188"/>
      <c r="FI20" s="188"/>
      <c r="FJ20" s="188"/>
      <c r="FK20" s="188"/>
      <c r="FL20" s="188"/>
      <c r="FM20" s="188"/>
      <c r="FN20" s="188"/>
      <c r="FO20" s="188"/>
      <c r="FP20" s="188"/>
      <c r="FQ20" s="188"/>
      <c r="FR20" s="188"/>
      <c r="FS20" s="188"/>
      <c r="FT20" s="188"/>
      <c r="FU20" s="188"/>
      <c r="FV20" s="188"/>
      <c r="FW20" s="188"/>
      <c r="FX20" s="188"/>
      <c r="FY20" s="188"/>
      <c r="FZ20" s="188"/>
      <c r="GA20" s="188"/>
      <c r="GB20" s="188"/>
      <c r="GC20" s="188"/>
      <c r="GD20" s="188"/>
      <c r="GE20" s="188"/>
      <c r="GF20" s="188"/>
      <c r="GG20" s="188"/>
      <c r="GH20" s="188"/>
      <c r="GI20" s="188"/>
      <c r="GJ20" s="188"/>
      <c r="GK20" s="188"/>
      <c r="GL20" s="188"/>
      <c r="GM20" s="188"/>
      <c r="GN20" s="188"/>
      <c r="GO20" s="188"/>
      <c r="GP20" s="188"/>
      <c r="GQ20" s="188"/>
      <c r="GR20" s="188"/>
      <c r="GS20" s="188"/>
      <c r="GT20" s="188"/>
      <c r="GU20" s="188"/>
      <c r="GV20" s="188"/>
      <c r="GW20" s="188"/>
      <c r="GX20" s="188"/>
      <c r="GY20" s="188"/>
      <c r="GZ20" s="188"/>
      <c r="HA20" s="188"/>
      <c r="HB20" s="188"/>
      <c r="HC20" s="188"/>
      <c r="HD20" s="188"/>
      <c r="HE20" s="188"/>
      <c r="HF20" s="188"/>
      <c r="HG20" s="188"/>
      <c r="HH20" s="188"/>
      <c r="HI20" s="188"/>
      <c r="HJ20" s="188"/>
      <c r="HK20" s="188"/>
      <c r="HL20" s="188"/>
      <c r="HM20" s="188"/>
      <c r="HN20" s="188"/>
      <c r="HO20" s="188"/>
      <c r="HP20" s="188"/>
      <c r="HQ20" s="188"/>
      <c r="HR20" s="188"/>
      <c r="HS20" s="188"/>
      <c r="HT20" s="188"/>
      <c r="HU20" s="162"/>
      <c r="HV20" s="162"/>
      <c r="HW20" s="162"/>
      <c r="HX20" s="162"/>
      <c r="HY20" s="162"/>
      <c r="HZ20" s="162"/>
      <c r="IA20" s="162"/>
      <c r="IB20" s="162"/>
      <c r="IC20" s="162"/>
      <c r="ID20" s="162"/>
      <c r="IE20" s="162"/>
    </row>
    <row r="21" spans="1:239" ht="51" customHeight="1" thickBot="1" x14ac:dyDescent="0.85">
      <c r="A21" s="188"/>
      <c r="B21" s="188"/>
      <c r="C21" s="1099" t="s">
        <v>472</v>
      </c>
      <c r="D21" s="374"/>
      <c r="E21" s="374"/>
      <c r="F21" s="374"/>
      <c r="G21" s="1099" t="s">
        <v>473</v>
      </c>
      <c r="H21" s="374"/>
      <c r="I21" s="1104" t="s">
        <v>474</v>
      </c>
      <c r="J21" s="1104"/>
      <c r="K21" s="374"/>
      <c r="L21" s="1285" t="s">
        <v>475</v>
      </c>
      <c r="M21" s="1285"/>
      <c r="N21" s="1285"/>
      <c r="O21" s="1285"/>
      <c r="P21" s="1285"/>
      <c r="Q21" s="1104" t="s">
        <v>476</v>
      </c>
      <c r="R21" s="1104"/>
      <c r="S21" s="1104"/>
      <c r="T21" s="1104"/>
      <c r="U21" s="1104"/>
      <c r="V21" s="374"/>
      <c r="W21" s="879" t="s">
        <v>280</v>
      </c>
      <c r="X21" s="374"/>
      <c r="Y21" s="374"/>
      <c r="Z21" s="374"/>
      <c r="AA21" s="374"/>
      <c r="AB21" s="374"/>
      <c r="AC21" s="374"/>
      <c r="AD21" s="374"/>
      <c r="AE21" s="374"/>
      <c r="AF21" s="1104" t="s">
        <v>477</v>
      </c>
      <c r="AG21" s="1104"/>
      <c r="AH21" s="1104"/>
      <c r="AI21" s="1104"/>
      <c r="AJ21" s="1104"/>
      <c r="AK21" s="1104"/>
      <c r="AL21" s="1104"/>
      <c r="AM21" s="1104"/>
      <c r="AN21" s="1104"/>
      <c r="AO21" s="1104"/>
      <c r="AP21" s="1104"/>
      <c r="AQ21" s="1104"/>
      <c r="AR21" s="1104"/>
      <c r="AS21" s="1104"/>
      <c r="AT21" s="1104"/>
      <c r="AU21" s="374"/>
      <c r="AV21" s="374"/>
      <c r="AW21" s="374"/>
      <c r="AX21" s="374"/>
      <c r="AY21" s="374"/>
      <c r="AZ21" s="374"/>
      <c r="BA21" s="374"/>
      <c r="BB21" s="374"/>
      <c r="BC21" s="374"/>
      <c r="BD21" s="374"/>
      <c r="BE21" s="374"/>
      <c r="BF21" s="374"/>
      <c r="BG21" s="374" t="s">
        <v>203</v>
      </c>
      <c r="BH21" s="374"/>
      <c r="BI21" s="374"/>
      <c r="BJ21" s="374"/>
      <c r="BK21" s="374" t="s">
        <v>204</v>
      </c>
      <c r="BL21" s="374"/>
      <c r="BM21" s="374"/>
      <c r="BN21" s="374"/>
      <c r="BO21" s="374"/>
      <c r="BP21" s="374"/>
      <c r="BQ21" s="374"/>
      <c r="BR21" s="374"/>
      <c r="BS21" s="374"/>
      <c r="BT21" s="374"/>
      <c r="BU21" s="374"/>
      <c r="BV21" s="374"/>
      <c r="BW21" s="374"/>
      <c r="BX21" s="374"/>
      <c r="BY21" s="374"/>
      <c r="BZ21" s="374"/>
      <c r="CA21" s="374"/>
      <c r="CB21" s="374"/>
      <c r="CC21" s="374"/>
      <c r="CD21" s="374"/>
      <c r="CE21" s="374"/>
      <c r="CF21" s="374"/>
      <c r="CG21" s="374"/>
      <c r="CH21" s="374"/>
      <c r="CI21" s="374"/>
      <c r="CJ21" s="374"/>
      <c r="CK21" s="374"/>
      <c r="CL21" s="374"/>
      <c r="CM21" s="374"/>
      <c r="CN21" s="374"/>
      <c r="CO21" s="374"/>
      <c r="CP21" s="374"/>
      <c r="CQ21" s="374"/>
      <c r="CR21" s="374"/>
      <c r="CS21" s="374"/>
      <c r="CT21" s="374"/>
      <c r="CU21" s="374"/>
      <c r="CV21" s="374"/>
      <c r="CW21" s="374"/>
      <c r="CX21" s="374"/>
      <c r="CY21" s="374"/>
      <c r="CZ21" s="374"/>
      <c r="DA21" s="374"/>
      <c r="DB21" s="374"/>
      <c r="DC21" s="1100" t="s">
        <v>281</v>
      </c>
      <c r="DD21" s="1100"/>
      <c r="DE21" s="1104" t="s">
        <v>478</v>
      </c>
      <c r="DF21" s="1104"/>
      <c r="DG21" s="1104"/>
      <c r="DH21" s="1104"/>
      <c r="DI21" s="1104"/>
      <c r="DJ21" s="374"/>
      <c r="DK21" s="374"/>
      <c r="DL21" s="1104" t="s">
        <v>479</v>
      </c>
      <c r="DM21" s="1104"/>
      <c r="DN21" s="1104"/>
      <c r="DO21" s="1105" t="s">
        <v>480</v>
      </c>
      <c r="DP21" s="1105"/>
      <c r="DQ21" s="374"/>
      <c r="DR21" s="374"/>
      <c r="DS21" s="374"/>
      <c r="DT21" s="374"/>
      <c r="DU21" s="374"/>
      <c r="DV21" s="374"/>
      <c r="DW21" s="374"/>
      <c r="DX21" s="374"/>
      <c r="DY21" s="374"/>
      <c r="DZ21" s="374"/>
      <c r="EA21" s="374"/>
      <c r="EB21" s="374"/>
      <c r="EC21" s="1099" t="s">
        <v>481</v>
      </c>
      <c r="ED21" s="374"/>
      <c r="EE21" s="374"/>
      <c r="EF21" s="374"/>
      <c r="EG21" s="374"/>
      <c r="EH21" s="374"/>
      <c r="EI21" s="374"/>
      <c r="EJ21" s="374"/>
      <c r="EK21" s="374"/>
      <c r="EL21" s="374"/>
      <c r="EM21" s="374"/>
      <c r="EN21" s="374"/>
      <c r="EO21" s="374"/>
      <c r="EP21" s="374"/>
      <c r="EQ21" s="374"/>
      <c r="ER21" s="374"/>
      <c r="ES21" s="374"/>
      <c r="ET21" s="374"/>
      <c r="EU21" s="374"/>
      <c r="EV21" s="374"/>
      <c r="EW21" s="374"/>
      <c r="EX21" s="374"/>
      <c r="EY21" s="374"/>
      <c r="EZ21" s="374"/>
      <c r="FA21" s="374"/>
      <c r="FB21" s="374"/>
      <c r="FC21" s="374"/>
      <c r="FD21" s="374"/>
      <c r="FE21" s="374"/>
      <c r="FF21" s="374"/>
      <c r="FG21" s="374"/>
      <c r="FH21" s="374"/>
      <c r="FI21" s="374"/>
      <c r="FJ21" s="374"/>
      <c r="FK21" s="374"/>
      <c r="FL21" s="374"/>
      <c r="FM21" s="1335" t="s">
        <v>282</v>
      </c>
      <c r="FN21" s="1335"/>
      <c r="FO21" s="1335"/>
      <c r="FP21" s="1335"/>
      <c r="FQ21" s="1335"/>
      <c r="FR21" s="1335"/>
      <c r="FS21" s="374"/>
      <c r="FT21" s="374"/>
      <c r="FU21" s="374"/>
      <c r="FV21" s="374"/>
      <c r="FW21" s="374"/>
      <c r="FX21" s="374"/>
      <c r="FY21" s="374"/>
      <c r="FZ21" s="374"/>
      <c r="GA21" s="374"/>
      <c r="GB21" s="374"/>
      <c r="GC21" s="188"/>
      <c r="GD21" s="188"/>
      <c r="GE21" s="188"/>
      <c r="GF21" s="188"/>
      <c r="GG21" s="188"/>
      <c r="GH21" s="188"/>
      <c r="GI21" s="188"/>
      <c r="GJ21" s="188"/>
      <c r="GK21" s="188"/>
      <c r="GL21" s="188"/>
      <c r="GM21" s="188"/>
      <c r="GN21" s="188"/>
      <c r="GO21" s="188"/>
      <c r="GP21" s="188"/>
      <c r="GQ21" s="188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88"/>
      <c r="HJ21" s="188"/>
      <c r="HK21" s="188"/>
      <c r="HL21" s="188"/>
      <c r="HM21" s="188"/>
      <c r="HN21" s="188"/>
      <c r="HO21" s="188"/>
      <c r="HP21" s="188"/>
      <c r="HQ21" s="188"/>
      <c r="HR21" s="188"/>
      <c r="HS21" s="188"/>
      <c r="HT21" s="188"/>
      <c r="HU21" s="162"/>
      <c r="HV21" s="1620" t="s">
        <v>488</v>
      </c>
      <c r="HW21" s="1620"/>
      <c r="HX21" s="1620"/>
      <c r="HY21" s="1620"/>
      <c r="HZ21" s="1620"/>
      <c r="IA21" s="1620"/>
      <c r="IB21" s="1620"/>
      <c r="IC21" s="1620"/>
      <c r="ID21" s="162"/>
      <c r="IE21" s="162"/>
    </row>
    <row r="22" spans="1:239" ht="36.75" customHeight="1" thickBot="1" x14ac:dyDescent="0.35">
      <c r="A22" s="188"/>
      <c r="B22" s="188"/>
      <c r="C22" s="1286" t="s">
        <v>283</v>
      </c>
      <c r="D22" s="1301" t="s">
        <v>284</v>
      </c>
      <c r="E22" s="1301" t="s">
        <v>285</v>
      </c>
      <c r="F22" s="1301" t="s">
        <v>286</v>
      </c>
      <c r="G22" s="1295" t="s">
        <v>287</v>
      </c>
      <c r="H22" s="1304" t="s">
        <v>288</v>
      </c>
      <c r="I22" s="1306" t="s">
        <v>289</v>
      </c>
      <c r="J22" s="1255" t="s">
        <v>290</v>
      </c>
      <c r="K22" s="1298" t="s">
        <v>291</v>
      </c>
      <c r="L22" s="1295" t="s">
        <v>292</v>
      </c>
      <c r="M22" s="1258" t="s">
        <v>293</v>
      </c>
      <c r="N22" s="1258" t="s">
        <v>104</v>
      </c>
      <c r="O22" s="1252" t="s">
        <v>112</v>
      </c>
      <c r="P22" s="1332" t="s">
        <v>106</v>
      </c>
      <c r="Q22" s="1261" t="s">
        <v>294</v>
      </c>
      <c r="R22" s="1262"/>
      <c r="S22" s="1262"/>
      <c r="T22" s="1262" t="s">
        <v>295</v>
      </c>
      <c r="U22" s="1262"/>
      <c r="V22" s="374"/>
      <c r="W22" s="841"/>
      <c r="X22" s="831"/>
      <c r="Y22" s="832"/>
      <c r="Z22" s="832"/>
      <c r="AA22" s="894"/>
      <c r="AB22" s="993" t="s">
        <v>296</v>
      </c>
      <c r="AC22" s="832"/>
      <c r="AD22" s="833"/>
      <c r="AE22" s="833"/>
      <c r="AF22" s="833"/>
      <c r="AG22" s="832"/>
      <c r="AH22" s="832"/>
      <c r="AI22" s="833"/>
      <c r="AJ22" s="833"/>
      <c r="AK22" s="833"/>
      <c r="AL22" s="1317" t="s">
        <v>297</v>
      </c>
      <c r="AM22" s="1318"/>
      <c r="AN22" s="1318"/>
      <c r="AO22" s="1318"/>
      <c r="AP22" s="1318"/>
      <c r="AQ22" s="1318"/>
      <c r="AR22" s="1318"/>
      <c r="AS22" s="1318"/>
      <c r="AT22" s="1111" t="s">
        <v>485</v>
      </c>
      <c r="AU22" s="188"/>
      <c r="AV22" s="1246" t="s">
        <v>13</v>
      </c>
      <c r="AW22" s="1247"/>
      <c r="AX22" s="1246" t="s">
        <v>12</v>
      </c>
      <c r="AY22" s="1247"/>
      <c r="AZ22" s="1243" t="s">
        <v>57</v>
      </c>
      <c r="BA22" s="1310" t="s">
        <v>88</v>
      </c>
      <c r="BB22" s="1237" t="s">
        <v>87</v>
      </c>
      <c r="BC22" s="1237" t="s">
        <v>86</v>
      </c>
      <c r="BD22" s="1240" t="s">
        <v>202</v>
      </c>
      <c r="BE22" s="834"/>
      <c r="BF22" s="1243" t="s">
        <v>94</v>
      </c>
      <c r="BG22" s="1243" t="s">
        <v>117</v>
      </c>
      <c r="BH22" s="1243" t="s">
        <v>118</v>
      </c>
      <c r="BI22" s="835"/>
      <c r="BJ22" s="1234" t="s">
        <v>95</v>
      </c>
      <c r="BK22" s="1234" t="s">
        <v>117</v>
      </c>
      <c r="BL22" s="1234" t="s">
        <v>118</v>
      </c>
      <c r="BM22" s="836"/>
      <c r="BN22" s="1243" t="s">
        <v>91</v>
      </c>
      <c r="BO22" s="1243" t="s">
        <v>92</v>
      </c>
      <c r="BP22" s="1243" t="s">
        <v>60</v>
      </c>
      <c r="BQ22" s="1243" t="s">
        <v>61</v>
      </c>
      <c r="BR22" s="837"/>
      <c r="BS22" s="838"/>
      <c r="BT22" s="1340" t="s">
        <v>46</v>
      </c>
      <c r="BU22" s="1340"/>
      <c r="BV22" s="1340"/>
      <c r="BW22" s="1340"/>
      <c r="BX22" s="1340"/>
      <c r="BY22" s="1340"/>
      <c r="BZ22" s="1340"/>
      <c r="CA22" s="1340"/>
      <c r="CB22" s="839"/>
      <c r="CC22" s="735"/>
      <c r="CD22" s="837"/>
      <c r="CE22" s="1243" t="s">
        <v>59</v>
      </c>
      <c r="CF22" s="1234" t="s">
        <v>117</v>
      </c>
      <c r="CG22" s="1234" t="s">
        <v>118</v>
      </c>
      <c r="CH22" s="735"/>
      <c r="CI22" s="840"/>
      <c r="CJ22" s="1243" t="s">
        <v>59</v>
      </c>
      <c r="CK22" s="1234" t="s">
        <v>117</v>
      </c>
      <c r="CL22" s="1234" t="s">
        <v>118</v>
      </c>
      <c r="CM22" s="735"/>
      <c r="CN22" s="840"/>
      <c r="CO22" s="1243" t="s">
        <v>59</v>
      </c>
      <c r="CP22" s="1234" t="s">
        <v>117</v>
      </c>
      <c r="CQ22" s="1234" t="s">
        <v>118</v>
      </c>
      <c r="CR22" s="735"/>
      <c r="CS22" s="840"/>
      <c r="CT22" s="1243" t="s">
        <v>59</v>
      </c>
      <c r="CU22" s="1234" t="s">
        <v>117</v>
      </c>
      <c r="CV22" s="1234" t="s">
        <v>118</v>
      </c>
      <c r="CW22" s="735"/>
      <c r="CX22" s="837"/>
      <c r="CY22" s="1243" t="s">
        <v>59</v>
      </c>
      <c r="CZ22" s="1234" t="s">
        <v>117</v>
      </c>
      <c r="DA22" s="1234" t="s">
        <v>118</v>
      </c>
      <c r="DB22" s="735"/>
      <c r="DC22" s="1147" t="s">
        <v>298</v>
      </c>
      <c r="DD22" s="1148"/>
      <c r="DE22" s="1149"/>
      <c r="DF22" s="1141" t="s">
        <v>299</v>
      </c>
      <c r="DG22" s="1142"/>
      <c r="DH22" s="1143"/>
      <c r="DI22" s="1147" t="s">
        <v>300</v>
      </c>
      <c r="DJ22" s="1148"/>
      <c r="DK22" s="1149"/>
      <c r="DL22" s="1141" t="s">
        <v>301</v>
      </c>
      <c r="DM22" s="1153"/>
      <c r="DN22" s="1149"/>
      <c r="DO22" s="1158" t="s">
        <v>302</v>
      </c>
      <c r="DP22" s="1336" t="s">
        <v>303</v>
      </c>
      <c r="DQ22" s="1230" t="s">
        <v>105</v>
      </c>
      <c r="DR22" s="1230" t="s">
        <v>98</v>
      </c>
      <c r="DS22" s="1227" t="s">
        <v>304</v>
      </c>
      <c r="DT22" s="785"/>
      <c r="DU22" s="1161" t="s">
        <v>218</v>
      </c>
      <c r="DV22" s="1162"/>
      <c r="DW22" s="1163"/>
      <c r="DX22" s="884"/>
      <c r="DY22" s="1161" t="s">
        <v>219</v>
      </c>
      <c r="DZ22" s="1162"/>
      <c r="EA22" s="1163"/>
      <c r="EB22" s="884"/>
      <c r="EC22" s="1170" t="s">
        <v>305</v>
      </c>
      <c r="ED22" s="188"/>
      <c r="EE22" s="1173" t="s">
        <v>72</v>
      </c>
      <c r="EF22" s="761"/>
      <c r="EG22" s="1176" t="s">
        <v>73</v>
      </c>
      <c r="EH22" s="741"/>
      <c r="EI22" s="1108" t="s">
        <v>102</v>
      </c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741"/>
      <c r="FJ22" s="741"/>
      <c r="FK22" s="787"/>
      <c r="FL22" s="841"/>
      <c r="FM22" s="831"/>
      <c r="FN22" s="832"/>
      <c r="FO22" s="832"/>
      <c r="FP22" s="833"/>
      <c r="FQ22" s="832"/>
      <c r="FR22" s="832"/>
      <c r="FS22" s="833"/>
      <c r="FT22" s="833"/>
      <c r="FU22" s="833"/>
      <c r="FV22" s="832"/>
      <c r="FW22" s="832"/>
      <c r="FX22" s="833"/>
      <c r="FY22" s="833"/>
      <c r="FZ22" s="833"/>
      <c r="GA22" s="1111" t="s">
        <v>485</v>
      </c>
      <c r="GB22" s="188"/>
      <c r="GC22" s="1214" t="s">
        <v>13</v>
      </c>
      <c r="GD22" s="1215"/>
      <c r="GE22" s="1214" t="s">
        <v>12</v>
      </c>
      <c r="GF22" s="1218"/>
      <c r="GG22" s="1204" t="s">
        <v>57</v>
      </c>
      <c r="GH22" s="1211" t="s">
        <v>228</v>
      </c>
      <c r="GI22" s="1192" t="s">
        <v>87</v>
      </c>
      <c r="GJ22" s="1192" t="s">
        <v>86</v>
      </c>
      <c r="GK22" s="1224" t="s">
        <v>89</v>
      </c>
      <c r="GL22" s="713"/>
      <c r="GM22" s="1204" t="s">
        <v>94</v>
      </c>
      <c r="GN22" s="1204" t="s">
        <v>117</v>
      </c>
      <c r="GO22" s="1204" t="s">
        <v>118</v>
      </c>
      <c r="GP22" s="714"/>
      <c r="GQ22" s="1208" t="s">
        <v>95</v>
      </c>
      <c r="GR22" s="1208" t="s">
        <v>117</v>
      </c>
      <c r="GS22" s="1208" t="s">
        <v>118</v>
      </c>
      <c r="GT22" s="715"/>
      <c r="GU22" s="1201" t="s">
        <v>91</v>
      </c>
      <c r="GV22" s="1201" t="s">
        <v>92</v>
      </c>
      <c r="GW22" s="1201" t="s">
        <v>60</v>
      </c>
      <c r="GX22" s="1204" t="s">
        <v>61</v>
      </c>
      <c r="GY22" s="202"/>
      <c r="GZ22" s="203"/>
      <c r="HA22" s="1207" t="s">
        <v>46</v>
      </c>
      <c r="HB22" s="1207"/>
      <c r="HC22" s="1207"/>
      <c r="HD22" s="1207"/>
      <c r="HE22" s="1207"/>
      <c r="HF22" s="188"/>
      <c r="HG22" s="202"/>
      <c r="HH22" s="1195" t="s">
        <v>59</v>
      </c>
      <c r="HI22" s="1198" t="s">
        <v>117</v>
      </c>
      <c r="HJ22" s="1198" t="s">
        <v>118</v>
      </c>
      <c r="HK22" s="721"/>
      <c r="HL22" s="722"/>
      <c r="HM22" s="1195" t="s">
        <v>59</v>
      </c>
      <c r="HN22" s="1198" t="s">
        <v>117</v>
      </c>
      <c r="HO22" s="1198" t="s">
        <v>118</v>
      </c>
      <c r="HP22" s="721"/>
      <c r="HQ22" s="722"/>
      <c r="HR22" s="1195" t="s">
        <v>59</v>
      </c>
      <c r="HS22" s="1198" t="s">
        <v>117</v>
      </c>
      <c r="HT22" s="1198" t="s">
        <v>118</v>
      </c>
      <c r="HU22" s="162"/>
      <c r="HV22" s="1611" t="s">
        <v>489</v>
      </c>
      <c r="HW22" s="1612"/>
      <c r="HX22" s="1612"/>
      <c r="HY22" s="1612"/>
      <c r="HZ22" s="1612"/>
      <c r="IA22" s="1612"/>
      <c r="IB22" s="1612"/>
      <c r="IC22" s="1613"/>
      <c r="ID22" s="162"/>
      <c r="IE22" s="162"/>
    </row>
    <row r="23" spans="1:239" ht="18.75" customHeight="1" thickBot="1" x14ac:dyDescent="0.35">
      <c r="A23" s="188"/>
      <c r="B23" s="188"/>
      <c r="C23" s="1287"/>
      <c r="D23" s="1302"/>
      <c r="E23" s="1302"/>
      <c r="F23" s="1302"/>
      <c r="G23" s="1296"/>
      <c r="H23" s="1305"/>
      <c r="I23" s="1307"/>
      <c r="J23" s="1256"/>
      <c r="K23" s="1299"/>
      <c r="L23" s="1296"/>
      <c r="M23" s="1259"/>
      <c r="N23" s="1259"/>
      <c r="O23" s="1253"/>
      <c r="P23" s="1333"/>
      <c r="Q23" s="1263"/>
      <c r="R23" s="1264"/>
      <c r="S23" s="1264"/>
      <c r="T23" s="1264"/>
      <c r="U23" s="1264"/>
      <c r="V23" s="374"/>
      <c r="W23" s="1114" t="s">
        <v>306</v>
      </c>
      <c r="X23" s="1115"/>
      <c r="Y23" s="1115"/>
      <c r="Z23" s="1115"/>
      <c r="AA23" s="1116"/>
      <c r="AB23" s="1325" t="s">
        <v>307</v>
      </c>
      <c r="AC23" s="1121"/>
      <c r="AD23" s="1121"/>
      <c r="AE23" s="1121"/>
      <c r="AF23" s="1122"/>
      <c r="AG23" s="1114" t="s">
        <v>308</v>
      </c>
      <c r="AH23" s="1115"/>
      <c r="AI23" s="1115"/>
      <c r="AJ23" s="1115"/>
      <c r="AK23" s="1116"/>
      <c r="AL23" s="1120" t="s">
        <v>309</v>
      </c>
      <c r="AM23" s="1121"/>
      <c r="AN23" s="1121"/>
      <c r="AO23" s="1122"/>
      <c r="AP23" s="1114" t="s">
        <v>310</v>
      </c>
      <c r="AQ23" s="1313"/>
      <c r="AR23" s="1314"/>
      <c r="AS23" s="1314"/>
      <c r="AT23" s="1112"/>
      <c r="AU23" s="188"/>
      <c r="AV23" s="1248"/>
      <c r="AW23" s="1249"/>
      <c r="AX23" s="1248"/>
      <c r="AY23" s="1249"/>
      <c r="AZ23" s="1244"/>
      <c r="BA23" s="1311"/>
      <c r="BB23" s="1238"/>
      <c r="BC23" s="1238"/>
      <c r="BD23" s="1241"/>
      <c r="BE23" s="834"/>
      <c r="BF23" s="1244"/>
      <c r="BG23" s="1244"/>
      <c r="BH23" s="1244"/>
      <c r="BI23" s="842"/>
      <c r="BJ23" s="1235"/>
      <c r="BK23" s="1235"/>
      <c r="BL23" s="1235"/>
      <c r="BM23" s="843"/>
      <c r="BN23" s="1244"/>
      <c r="BO23" s="1244"/>
      <c r="BP23" s="1244"/>
      <c r="BQ23" s="1244"/>
      <c r="BR23" s="837"/>
      <c r="BS23" s="844"/>
      <c r="BT23" s="845"/>
      <c r="BU23" s="845"/>
      <c r="BV23" s="845"/>
      <c r="BW23" s="845"/>
      <c r="BX23" s="845"/>
      <c r="BY23" s="845"/>
      <c r="BZ23" s="845"/>
      <c r="CA23" s="845"/>
      <c r="CB23" s="846"/>
      <c r="CC23" s="735"/>
      <c r="CD23" s="837"/>
      <c r="CE23" s="1244"/>
      <c r="CF23" s="1235"/>
      <c r="CG23" s="1235"/>
      <c r="CH23" s="735"/>
      <c r="CI23" s="847"/>
      <c r="CJ23" s="1244"/>
      <c r="CK23" s="1235"/>
      <c r="CL23" s="1235"/>
      <c r="CM23" s="735"/>
      <c r="CN23" s="847"/>
      <c r="CO23" s="1244"/>
      <c r="CP23" s="1235"/>
      <c r="CQ23" s="1235"/>
      <c r="CR23" s="735"/>
      <c r="CS23" s="847"/>
      <c r="CT23" s="1244"/>
      <c r="CU23" s="1235"/>
      <c r="CV23" s="1235"/>
      <c r="CW23" s="735"/>
      <c r="CX23" s="837"/>
      <c r="CY23" s="1244"/>
      <c r="CZ23" s="1235"/>
      <c r="DA23" s="1235"/>
      <c r="DB23" s="735"/>
      <c r="DC23" s="1150"/>
      <c r="DD23" s="1151"/>
      <c r="DE23" s="1152"/>
      <c r="DF23" s="1144"/>
      <c r="DG23" s="1145"/>
      <c r="DH23" s="1146"/>
      <c r="DI23" s="1150"/>
      <c r="DJ23" s="1151"/>
      <c r="DK23" s="1152"/>
      <c r="DL23" s="1150"/>
      <c r="DM23" s="1154"/>
      <c r="DN23" s="1152"/>
      <c r="DO23" s="1159"/>
      <c r="DP23" s="1337"/>
      <c r="DQ23" s="1231"/>
      <c r="DR23" s="1231"/>
      <c r="DS23" s="1228"/>
      <c r="DT23" s="785"/>
      <c r="DU23" s="1164"/>
      <c r="DV23" s="1165"/>
      <c r="DW23" s="1166"/>
      <c r="DX23" s="884"/>
      <c r="DY23" s="1164"/>
      <c r="DZ23" s="1165"/>
      <c r="EA23" s="1166"/>
      <c r="EB23" s="884"/>
      <c r="EC23" s="1171"/>
      <c r="ED23" s="188"/>
      <c r="EE23" s="1174"/>
      <c r="EF23" s="761"/>
      <c r="EG23" s="1177"/>
      <c r="EH23" s="741"/>
      <c r="EI23" s="1109"/>
      <c r="EJ23" s="848"/>
      <c r="EK23" s="848"/>
      <c r="EL23" s="848"/>
      <c r="EM23" s="848"/>
      <c r="EN23" s="849"/>
      <c r="EO23" s="849"/>
      <c r="EP23" s="741"/>
      <c r="EQ23" s="848" t="s">
        <v>74</v>
      </c>
      <c r="ER23" s="848"/>
      <c r="ES23" s="848"/>
      <c r="ET23" s="848"/>
      <c r="EU23" s="849"/>
      <c r="EV23" s="849"/>
      <c r="EW23" s="741"/>
      <c r="EX23" s="848" t="s">
        <v>80</v>
      </c>
      <c r="EY23" s="848"/>
      <c r="EZ23" s="848"/>
      <c r="FA23" s="848"/>
      <c r="FB23" s="849"/>
      <c r="FC23" s="849"/>
      <c r="FD23" s="741"/>
      <c r="FE23" s="848" t="s">
        <v>81</v>
      </c>
      <c r="FF23" s="848"/>
      <c r="FG23" s="848"/>
      <c r="FH23" s="848"/>
      <c r="FI23" s="849"/>
      <c r="FJ23" s="849"/>
      <c r="FK23" s="787"/>
      <c r="FL23" s="1114" t="s">
        <v>311</v>
      </c>
      <c r="FM23" s="1115"/>
      <c r="FN23" s="1115"/>
      <c r="FO23" s="1115"/>
      <c r="FP23" s="1116"/>
      <c r="FQ23" s="1120" t="s">
        <v>312</v>
      </c>
      <c r="FR23" s="1121"/>
      <c r="FS23" s="1121"/>
      <c r="FT23" s="1121"/>
      <c r="FU23" s="1122"/>
      <c r="FV23" s="1114" t="s">
        <v>313</v>
      </c>
      <c r="FW23" s="1115"/>
      <c r="FX23" s="1115"/>
      <c r="FY23" s="1115"/>
      <c r="FZ23" s="1116"/>
      <c r="GA23" s="1112"/>
      <c r="GB23" s="188"/>
      <c r="GC23" s="1216"/>
      <c r="GD23" s="1217"/>
      <c r="GE23" s="1216"/>
      <c r="GF23" s="1219"/>
      <c r="GG23" s="1205"/>
      <c r="GH23" s="1212"/>
      <c r="GI23" s="1193"/>
      <c r="GJ23" s="1193"/>
      <c r="GK23" s="1225"/>
      <c r="GL23" s="713"/>
      <c r="GM23" s="1205"/>
      <c r="GN23" s="1205"/>
      <c r="GO23" s="1205"/>
      <c r="GP23" s="716"/>
      <c r="GQ23" s="1209"/>
      <c r="GR23" s="1209"/>
      <c r="GS23" s="1209"/>
      <c r="GT23" s="717"/>
      <c r="GU23" s="1202"/>
      <c r="GV23" s="1202"/>
      <c r="GW23" s="1202"/>
      <c r="GX23" s="1205"/>
      <c r="GY23" s="202"/>
      <c r="GZ23" s="205"/>
      <c r="HA23" s="206"/>
      <c r="HB23" s="206"/>
      <c r="HC23" s="206"/>
      <c r="HD23" s="206"/>
      <c r="HE23" s="206"/>
      <c r="HF23" s="188"/>
      <c r="HG23" s="202"/>
      <c r="HH23" s="1196"/>
      <c r="HI23" s="1199"/>
      <c r="HJ23" s="1199"/>
      <c r="HK23" s="721"/>
      <c r="HL23" s="722"/>
      <c r="HM23" s="1196"/>
      <c r="HN23" s="1199"/>
      <c r="HO23" s="1199"/>
      <c r="HP23" s="721"/>
      <c r="HQ23" s="722"/>
      <c r="HR23" s="1196"/>
      <c r="HS23" s="1199"/>
      <c r="HT23" s="1199"/>
      <c r="HU23" s="162"/>
      <c r="HV23" s="1614"/>
      <c r="HW23" s="1621"/>
      <c r="HX23" s="1621"/>
      <c r="HY23" s="1621"/>
      <c r="HZ23" s="1621"/>
      <c r="IA23" s="1621"/>
      <c r="IB23" s="1621"/>
      <c r="IC23" s="1615"/>
      <c r="ID23" s="162"/>
      <c r="IE23" s="162"/>
    </row>
    <row r="24" spans="1:239" ht="18.75" customHeight="1" thickBot="1" x14ac:dyDescent="0.35">
      <c r="A24" s="188"/>
      <c r="B24" s="188"/>
      <c r="C24" s="1287"/>
      <c r="D24" s="1302"/>
      <c r="E24" s="1302"/>
      <c r="F24" s="1302"/>
      <c r="G24" s="1296"/>
      <c r="H24" s="1305"/>
      <c r="I24" s="1307"/>
      <c r="J24" s="1256"/>
      <c r="K24" s="1299"/>
      <c r="L24" s="1296"/>
      <c r="M24" s="1259"/>
      <c r="N24" s="1259"/>
      <c r="O24" s="1253"/>
      <c r="P24" s="1333"/>
      <c r="Q24" s="1330" t="s">
        <v>314</v>
      </c>
      <c r="R24" s="1328" t="s">
        <v>315</v>
      </c>
      <c r="S24" s="1220" t="s">
        <v>316</v>
      </c>
      <c r="T24" s="1222" t="s">
        <v>317</v>
      </c>
      <c r="U24" s="1220" t="s">
        <v>318</v>
      </c>
      <c r="V24" s="374"/>
      <c r="W24" s="1117"/>
      <c r="X24" s="1118"/>
      <c r="Y24" s="1118"/>
      <c r="Z24" s="1118"/>
      <c r="AA24" s="1119"/>
      <c r="AB24" s="1124"/>
      <c r="AC24" s="1124"/>
      <c r="AD24" s="1124"/>
      <c r="AE24" s="1124"/>
      <c r="AF24" s="1125"/>
      <c r="AG24" s="1117"/>
      <c r="AH24" s="1118"/>
      <c r="AI24" s="1118"/>
      <c r="AJ24" s="1118"/>
      <c r="AK24" s="1119"/>
      <c r="AL24" s="1123"/>
      <c r="AM24" s="1124"/>
      <c r="AN24" s="1124"/>
      <c r="AO24" s="1326"/>
      <c r="AP24" s="1315"/>
      <c r="AQ24" s="1316"/>
      <c r="AR24" s="1316"/>
      <c r="AS24" s="1316"/>
      <c r="AT24" s="1112"/>
      <c r="AU24" s="188"/>
      <c r="AV24" s="1248"/>
      <c r="AW24" s="1249"/>
      <c r="AX24" s="1248"/>
      <c r="AY24" s="1249"/>
      <c r="AZ24" s="1244"/>
      <c r="BA24" s="1311"/>
      <c r="BB24" s="1238"/>
      <c r="BC24" s="1238"/>
      <c r="BD24" s="1241"/>
      <c r="BE24" s="834"/>
      <c r="BF24" s="1244"/>
      <c r="BG24" s="1244"/>
      <c r="BH24" s="1244"/>
      <c r="BI24" s="842"/>
      <c r="BJ24" s="1235"/>
      <c r="BK24" s="1235"/>
      <c r="BL24" s="1235"/>
      <c r="BM24" s="843"/>
      <c r="BN24" s="1244"/>
      <c r="BO24" s="1244"/>
      <c r="BP24" s="1244"/>
      <c r="BQ24" s="1244"/>
      <c r="BR24" s="837"/>
      <c r="BS24" s="838" t="s">
        <v>2</v>
      </c>
      <c r="BT24" s="839"/>
      <c r="BU24" s="1077" t="s">
        <v>3</v>
      </c>
      <c r="BV24" s="1077"/>
      <c r="BW24" s="838" t="s">
        <v>37</v>
      </c>
      <c r="BX24" s="839"/>
      <c r="BY24" s="1077" t="s">
        <v>39</v>
      </c>
      <c r="BZ24" s="1077"/>
      <c r="CA24" s="838" t="s">
        <v>5</v>
      </c>
      <c r="CB24" s="839"/>
      <c r="CC24" s="735"/>
      <c r="CD24" s="780" t="str">
        <f>BS24</f>
        <v>SPALLA</v>
      </c>
      <c r="CE24" s="1244"/>
      <c r="CF24" s="1235"/>
      <c r="CG24" s="1235"/>
      <c r="CH24" s="735"/>
      <c r="CI24" s="1077" t="str">
        <f>BU24</f>
        <v>GOMITO</v>
      </c>
      <c r="CJ24" s="1244"/>
      <c r="CK24" s="1235"/>
      <c r="CL24" s="1235"/>
      <c r="CM24" s="735"/>
      <c r="CN24" s="838" t="str">
        <f>BW24</f>
        <v>POLSO</v>
      </c>
      <c r="CO24" s="1244"/>
      <c r="CP24" s="1235"/>
      <c r="CQ24" s="1235"/>
      <c r="CR24" s="735"/>
      <c r="CS24" s="1077" t="str">
        <f>BY24</f>
        <v>NOT.</v>
      </c>
      <c r="CT24" s="1244"/>
      <c r="CU24" s="1235"/>
      <c r="CV24" s="1235"/>
      <c r="CW24" s="735"/>
      <c r="CX24" s="838" t="str">
        <f>CA24</f>
        <v>DIURNE</v>
      </c>
      <c r="CY24" s="1244"/>
      <c r="CZ24" s="1235"/>
      <c r="DA24" s="1235"/>
      <c r="DB24" s="735"/>
      <c r="DC24" s="1150"/>
      <c r="DD24" s="1151"/>
      <c r="DE24" s="1152"/>
      <c r="DF24" s="1144"/>
      <c r="DG24" s="1145"/>
      <c r="DH24" s="1146"/>
      <c r="DI24" s="1150"/>
      <c r="DJ24" s="1151"/>
      <c r="DK24" s="1152"/>
      <c r="DL24" s="1155"/>
      <c r="DM24" s="1156"/>
      <c r="DN24" s="1157"/>
      <c r="DO24" s="1159"/>
      <c r="DP24" s="1337"/>
      <c r="DQ24" s="1231"/>
      <c r="DR24" s="1231"/>
      <c r="DS24" s="1228"/>
      <c r="DT24" s="994" t="s">
        <v>30</v>
      </c>
      <c r="DU24" s="1164"/>
      <c r="DV24" s="1165"/>
      <c r="DW24" s="1166"/>
      <c r="DX24" s="884"/>
      <c r="DY24" s="1164"/>
      <c r="DZ24" s="1165"/>
      <c r="EA24" s="1166"/>
      <c r="EB24" s="884"/>
      <c r="EC24" s="1171"/>
      <c r="ED24" s="188"/>
      <c r="EE24" s="1174"/>
      <c r="EF24" s="761"/>
      <c r="EG24" s="1177"/>
      <c r="EH24" s="741"/>
      <c r="EI24" s="1109"/>
      <c r="EJ24" s="848" t="s">
        <v>75</v>
      </c>
      <c r="EK24" s="848"/>
      <c r="EL24" s="848"/>
      <c r="EM24" s="848"/>
      <c r="EN24" s="849"/>
      <c r="EO24" s="849"/>
      <c r="EP24" s="741"/>
      <c r="EQ24" s="848" t="s">
        <v>75</v>
      </c>
      <c r="ER24" s="848"/>
      <c r="ES24" s="848"/>
      <c r="ET24" s="848"/>
      <c r="EU24" s="849"/>
      <c r="EV24" s="849"/>
      <c r="EW24" s="741"/>
      <c r="EX24" s="848" t="s">
        <v>75</v>
      </c>
      <c r="EY24" s="848"/>
      <c r="EZ24" s="848"/>
      <c r="FA24" s="848"/>
      <c r="FB24" s="849"/>
      <c r="FC24" s="849"/>
      <c r="FD24" s="741"/>
      <c r="FE24" s="848" t="s">
        <v>75</v>
      </c>
      <c r="FF24" s="848"/>
      <c r="FG24" s="848"/>
      <c r="FH24" s="848"/>
      <c r="FI24" s="849"/>
      <c r="FJ24" s="849"/>
      <c r="FK24" s="787"/>
      <c r="FL24" s="1117"/>
      <c r="FM24" s="1118"/>
      <c r="FN24" s="1118"/>
      <c r="FO24" s="1118"/>
      <c r="FP24" s="1119"/>
      <c r="FQ24" s="1123"/>
      <c r="FR24" s="1124"/>
      <c r="FS24" s="1124"/>
      <c r="FT24" s="1124"/>
      <c r="FU24" s="1125"/>
      <c r="FV24" s="1117"/>
      <c r="FW24" s="1118"/>
      <c r="FX24" s="1118"/>
      <c r="FY24" s="1118"/>
      <c r="FZ24" s="1119"/>
      <c r="GA24" s="1112"/>
      <c r="GB24" s="188"/>
      <c r="GC24" s="1216"/>
      <c r="GD24" s="1217"/>
      <c r="GE24" s="1216"/>
      <c r="GF24" s="1219"/>
      <c r="GG24" s="1205"/>
      <c r="GH24" s="1212"/>
      <c r="GI24" s="1193"/>
      <c r="GJ24" s="1193"/>
      <c r="GK24" s="1225"/>
      <c r="GL24" s="713"/>
      <c r="GM24" s="1205"/>
      <c r="GN24" s="1205"/>
      <c r="GO24" s="1205"/>
      <c r="GP24" s="716"/>
      <c r="GQ24" s="1209"/>
      <c r="GR24" s="1209"/>
      <c r="GS24" s="1209"/>
      <c r="GT24" s="717"/>
      <c r="GU24" s="1202"/>
      <c r="GV24" s="1202"/>
      <c r="GW24" s="1202"/>
      <c r="GX24" s="1205"/>
      <c r="GY24" s="202"/>
      <c r="GZ24" s="34" t="s">
        <v>229</v>
      </c>
      <c r="HA24" s="207"/>
      <c r="HB24" s="35" t="s">
        <v>230</v>
      </c>
      <c r="HC24" s="208"/>
      <c r="HD24" s="34" t="s">
        <v>231</v>
      </c>
      <c r="HE24" s="207"/>
      <c r="HF24" s="188"/>
      <c r="HG24" s="729" t="s">
        <v>229</v>
      </c>
      <c r="HH24" s="1196"/>
      <c r="HI24" s="1199"/>
      <c r="HJ24" s="1199"/>
      <c r="HK24" s="721"/>
      <c r="HL24" s="723" t="s">
        <v>135</v>
      </c>
      <c r="HM24" s="1196"/>
      <c r="HN24" s="1199"/>
      <c r="HO24" s="1199"/>
      <c r="HP24" s="721"/>
      <c r="HQ24" s="724" t="s">
        <v>227</v>
      </c>
      <c r="HR24" s="1196"/>
      <c r="HS24" s="1199"/>
      <c r="HT24" s="1199"/>
      <c r="HU24" s="162"/>
      <c r="HV24" s="1614"/>
      <c r="HW24" s="1621"/>
      <c r="HX24" s="1621"/>
      <c r="HY24" s="1621"/>
      <c r="HZ24" s="1621"/>
      <c r="IA24" s="1621"/>
      <c r="IB24" s="1621"/>
      <c r="IC24" s="1615"/>
      <c r="ID24" s="162"/>
      <c r="IE24" s="162"/>
    </row>
    <row r="25" spans="1:239" ht="72.75" customHeight="1" thickBot="1" x14ac:dyDescent="0.35">
      <c r="A25" s="188"/>
      <c r="B25" s="188"/>
      <c r="C25" s="1287"/>
      <c r="D25" s="1302"/>
      <c r="E25" s="1302"/>
      <c r="F25" s="1302"/>
      <c r="G25" s="1296"/>
      <c r="H25" s="1305"/>
      <c r="I25" s="1307"/>
      <c r="J25" s="1256"/>
      <c r="K25" s="1299"/>
      <c r="L25" s="1296"/>
      <c r="M25" s="1259"/>
      <c r="N25" s="1259"/>
      <c r="O25" s="1253"/>
      <c r="P25" s="1333"/>
      <c r="Q25" s="1331"/>
      <c r="R25" s="1329"/>
      <c r="S25" s="1221"/>
      <c r="T25" s="1223"/>
      <c r="U25" s="1221"/>
      <c r="V25" s="374"/>
      <c r="W25" s="1131" t="s">
        <v>319</v>
      </c>
      <c r="X25" s="1132"/>
      <c r="Y25" s="1137" t="s">
        <v>320</v>
      </c>
      <c r="Z25" s="1137"/>
      <c r="AA25" s="1309" t="s">
        <v>321</v>
      </c>
      <c r="AB25" s="1137" t="s">
        <v>319</v>
      </c>
      <c r="AC25" s="1132"/>
      <c r="AD25" s="1137" t="s">
        <v>320</v>
      </c>
      <c r="AE25" s="1137"/>
      <c r="AF25" s="1327" t="s">
        <v>322</v>
      </c>
      <c r="AG25" s="1137" t="s">
        <v>319</v>
      </c>
      <c r="AH25" s="1132"/>
      <c r="AI25" s="1137" t="s">
        <v>320</v>
      </c>
      <c r="AJ25" s="1137"/>
      <c r="AK25" s="1309" t="s">
        <v>323</v>
      </c>
      <c r="AL25" s="1137" t="s">
        <v>319</v>
      </c>
      <c r="AM25" s="1132"/>
      <c r="AN25" s="1133" t="s">
        <v>320</v>
      </c>
      <c r="AO25" s="1133"/>
      <c r="AP25" s="1137" t="s">
        <v>319</v>
      </c>
      <c r="AQ25" s="1132"/>
      <c r="AR25" s="1137" t="s">
        <v>320</v>
      </c>
      <c r="AS25" s="1137"/>
      <c r="AT25" s="1112"/>
      <c r="AU25" s="188"/>
      <c r="AV25" s="1250"/>
      <c r="AW25" s="1251"/>
      <c r="AX25" s="1250"/>
      <c r="AY25" s="1251"/>
      <c r="AZ25" s="1244"/>
      <c r="BA25" s="1311"/>
      <c r="BB25" s="1238"/>
      <c r="BC25" s="1238"/>
      <c r="BD25" s="1241"/>
      <c r="BE25" s="834"/>
      <c r="BF25" s="1244"/>
      <c r="BG25" s="1244"/>
      <c r="BH25" s="1244"/>
      <c r="BI25" s="842"/>
      <c r="BJ25" s="1235"/>
      <c r="BK25" s="1235"/>
      <c r="BL25" s="1235"/>
      <c r="BM25" s="843"/>
      <c r="BN25" s="1244"/>
      <c r="BO25" s="1244"/>
      <c r="BP25" s="1244"/>
      <c r="BQ25" s="1244"/>
      <c r="BR25" s="837"/>
      <c r="BS25" s="850" t="s">
        <v>6</v>
      </c>
      <c r="BT25" s="851" t="s">
        <v>38</v>
      </c>
      <c r="BU25" s="852" t="s">
        <v>6</v>
      </c>
      <c r="BV25" s="853" t="s">
        <v>38</v>
      </c>
      <c r="BW25" s="850" t="s">
        <v>6</v>
      </c>
      <c r="BX25" s="851" t="s">
        <v>38</v>
      </c>
      <c r="BY25" s="852" t="s">
        <v>6</v>
      </c>
      <c r="BZ25" s="853" t="s">
        <v>38</v>
      </c>
      <c r="CA25" s="850" t="s">
        <v>6</v>
      </c>
      <c r="CB25" s="851" t="s">
        <v>38</v>
      </c>
      <c r="CC25" s="735"/>
      <c r="CD25" s="780" t="str">
        <f>BS25</f>
        <v>SOGLIA</v>
      </c>
      <c r="CE25" s="1244"/>
      <c r="CF25" s="1235"/>
      <c r="CG25" s="1235"/>
      <c r="CH25" s="735"/>
      <c r="CI25" s="852" t="str">
        <f>BU25</f>
        <v>SOGLIA</v>
      </c>
      <c r="CJ25" s="1244"/>
      <c r="CK25" s="1235"/>
      <c r="CL25" s="1235"/>
      <c r="CM25" s="735"/>
      <c r="CN25" s="850" t="str">
        <f>BW25</f>
        <v>SOGLIA</v>
      </c>
      <c r="CO25" s="1244"/>
      <c r="CP25" s="1235"/>
      <c r="CQ25" s="1235"/>
      <c r="CR25" s="735"/>
      <c r="CS25" s="852" t="str">
        <f>BY25</f>
        <v>SOGLIA</v>
      </c>
      <c r="CT25" s="1244"/>
      <c r="CU25" s="1235"/>
      <c r="CV25" s="1235"/>
      <c r="CW25" s="735"/>
      <c r="CX25" s="850" t="str">
        <f>CA25</f>
        <v>SOGLIA</v>
      </c>
      <c r="CY25" s="1244"/>
      <c r="CZ25" s="1235"/>
      <c r="DA25" s="1235"/>
      <c r="DB25" s="735"/>
      <c r="DC25" s="995" t="s">
        <v>319</v>
      </c>
      <c r="DD25" s="1126" t="s">
        <v>320</v>
      </c>
      <c r="DE25" s="1127"/>
      <c r="DF25" s="995" t="s">
        <v>319</v>
      </c>
      <c r="DG25" s="1126" t="s">
        <v>320</v>
      </c>
      <c r="DH25" s="1127"/>
      <c r="DI25" s="995" t="s">
        <v>319</v>
      </c>
      <c r="DJ25" s="1126" t="s">
        <v>320</v>
      </c>
      <c r="DK25" s="1127"/>
      <c r="DL25" s="1128" t="s">
        <v>324</v>
      </c>
      <c r="DM25" s="1129"/>
      <c r="DN25" s="1130"/>
      <c r="DO25" s="1159"/>
      <c r="DP25" s="1338"/>
      <c r="DQ25" s="1232"/>
      <c r="DR25" s="1232"/>
      <c r="DS25" s="1228"/>
      <c r="DT25" s="854" t="s">
        <v>31</v>
      </c>
      <c r="DU25" s="1167"/>
      <c r="DV25" s="1168"/>
      <c r="DW25" s="1169"/>
      <c r="DX25" s="884"/>
      <c r="DY25" s="1167"/>
      <c r="DZ25" s="1168"/>
      <c r="EA25" s="1169"/>
      <c r="EB25" s="884"/>
      <c r="EC25" s="1171"/>
      <c r="ED25" s="188"/>
      <c r="EE25" s="1174"/>
      <c r="EF25" s="761"/>
      <c r="EG25" s="1177"/>
      <c r="EH25" s="741"/>
      <c r="EI25" s="1109"/>
      <c r="EJ25" s="848"/>
      <c r="EK25" s="848"/>
      <c r="EL25" s="848"/>
      <c r="EM25" s="848"/>
      <c r="EN25" s="849"/>
      <c r="EO25" s="849"/>
      <c r="EP25" s="741"/>
      <c r="EQ25" s="848"/>
      <c r="ER25" s="848"/>
      <c r="ES25" s="848"/>
      <c r="ET25" s="848"/>
      <c r="EU25" s="849"/>
      <c r="EV25" s="849"/>
      <c r="EW25" s="741"/>
      <c r="EX25" s="848"/>
      <c r="EY25" s="848"/>
      <c r="EZ25" s="848"/>
      <c r="FA25" s="848"/>
      <c r="FB25" s="849"/>
      <c r="FC25" s="849"/>
      <c r="FD25" s="741"/>
      <c r="FE25" s="848"/>
      <c r="FF25" s="848"/>
      <c r="FG25" s="848"/>
      <c r="FH25" s="848"/>
      <c r="FI25" s="849"/>
      <c r="FJ25" s="849"/>
      <c r="FK25" s="787"/>
      <c r="FL25" s="1131" t="s">
        <v>319</v>
      </c>
      <c r="FM25" s="1132"/>
      <c r="FN25" s="1133" t="s">
        <v>320</v>
      </c>
      <c r="FO25" s="1134"/>
      <c r="FP25" s="1135" t="s">
        <v>335</v>
      </c>
      <c r="FQ25" s="1137" t="s">
        <v>319</v>
      </c>
      <c r="FR25" s="1132"/>
      <c r="FS25" s="1133" t="s">
        <v>320</v>
      </c>
      <c r="FT25" s="1134"/>
      <c r="FU25" s="1138" t="s">
        <v>336</v>
      </c>
      <c r="FV25" s="1137" t="s">
        <v>319</v>
      </c>
      <c r="FW25" s="1132"/>
      <c r="FX25" s="1133" t="s">
        <v>320</v>
      </c>
      <c r="FY25" s="1134"/>
      <c r="FZ25" s="1135" t="s">
        <v>337</v>
      </c>
      <c r="GA25" s="1112"/>
      <c r="GB25" s="188"/>
      <c r="GC25" s="1216"/>
      <c r="GD25" s="1217"/>
      <c r="GE25" s="1216"/>
      <c r="GF25" s="1219"/>
      <c r="GG25" s="1205"/>
      <c r="GH25" s="1212"/>
      <c r="GI25" s="1193"/>
      <c r="GJ25" s="1193"/>
      <c r="GK25" s="1225"/>
      <c r="GL25" s="713"/>
      <c r="GM25" s="1205"/>
      <c r="GN25" s="1205"/>
      <c r="GO25" s="1205"/>
      <c r="GP25" s="716"/>
      <c r="GQ25" s="1209"/>
      <c r="GR25" s="1209"/>
      <c r="GS25" s="1209"/>
      <c r="GT25" s="717"/>
      <c r="GU25" s="1202"/>
      <c r="GV25" s="1202"/>
      <c r="GW25" s="1202"/>
      <c r="GX25" s="1205"/>
      <c r="GY25" s="202"/>
      <c r="GZ25" s="209" t="s">
        <v>6</v>
      </c>
      <c r="HA25" s="210" t="s">
        <v>38</v>
      </c>
      <c r="HB25" s="211" t="s">
        <v>6</v>
      </c>
      <c r="HC25" s="212" t="s">
        <v>38</v>
      </c>
      <c r="HD25" s="209" t="s">
        <v>6</v>
      </c>
      <c r="HE25" s="210" t="s">
        <v>38</v>
      </c>
      <c r="HF25" s="188"/>
      <c r="HG25" s="213" t="str">
        <f>GZ25</f>
        <v>SOGLIA</v>
      </c>
      <c r="HH25" s="1196"/>
      <c r="HI25" s="1199"/>
      <c r="HJ25" s="1199"/>
      <c r="HK25" s="721"/>
      <c r="HL25" s="725" t="str">
        <f>HB25</f>
        <v>SOGLIA</v>
      </c>
      <c r="HM25" s="1196"/>
      <c r="HN25" s="1199"/>
      <c r="HO25" s="1199"/>
      <c r="HP25" s="721"/>
      <c r="HQ25" s="726" t="str">
        <f>HD25</f>
        <v>SOGLIA</v>
      </c>
      <c r="HR25" s="1196"/>
      <c r="HS25" s="1199"/>
      <c r="HT25" s="1199"/>
      <c r="HU25" s="162"/>
      <c r="HV25" s="1614"/>
      <c r="HW25" s="1621"/>
      <c r="HX25" s="1621"/>
      <c r="HY25" s="1621"/>
      <c r="HZ25" s="1621"/>
      <c r="IA25" s="1621"/>
      <c r="IB25" s="1621"/>
      <c r="IC25" s="1615"/>
      <c r="ID25" s="162"/>
      <c r="IE25" s="162"/>
    </row>
    <row r="26" spans="1:239" ht="344.25" customHeight="1" thickBot="1" x14ac:dyDescent="0.35">
      <c r="A26" s="188" t="s">
        <v>51</v>
      </c>
      <c r="B26" s="188"/>
      <c r="C26" s="1288"/>
      <c r="D26" s="1303"/>
      <c r="E26" s="1303"/>
      <c r="F26" s="1303"/>
      <c r="G26" s="1296"/>
      <c r="H26" s="1305"/>
      <c r="I26" s="1308"/>
      <c r="J26" s="1257"/>
      <c r="K26" s="1300"/>
      <c r="L26" s="1297"/>
      <c r="M26" s="1260"/>
      <c r="N26" s="1260"/>
      <c r="O26" s="1254"/>
      <c r="P26" s="1334"/>
      <c r="Q26" s="1331"/>
      <c r="R26" s="1329"/>
      <c r="S26" s="1221"/>
      <c r="T26" s="1223"/>
      <c r="U26" s="1221"/>
      <c r="V26" s="374"/>
      <c r="W26" s="876" t="s">
        <v>325</v>
      </c>
      <c r="X26" s="877" t="s">
        <v>326</v>
      </c>
      <c r="Y26" s="878" t="s">
        <v>325</v>
      </c>
      <c r="Z26" s="878" t="s">
        <v>326</v>
      </c>
      <c r="AA26" s="1140"/>
      <c r="AB26" s="859" t="s">
        <v>325</v>
      </c>
      <c r="AC26" s="858" t="s">
        <v>326</v>
      </c>
      <c r="AD26" s="859" t="s">
        <v>325</v>
      </c>
      <c r="AE26" s="859" t="s">
        <v>326</v>
      </c>
      <c r="AF26" s="1139"/>
      <c r="AG26" s="860" t="s">
        <v>325</v>
      </c>
      <c r="AH26" s="856" t="s">
        <v>326</v>
      </c>
      <c r="AI26" s="855" t="s">
        <v>325</v>
      </c>
      <c r="AJ26" s="855" t="s">
        <v>326</v>
      </c>
      <c r="AK26" s="1140"/>
      <c r="AL26" s="857" t="s">
        <v>325</v>
      </c>
      <c r="AM26" s="858" t="s">
        <v>326</v>
      </c>
      <c r="AN26" s="859" t="s">
        <v>325</v>
      </c>
      <c r="AO26" s="861" t="s">
        <v>326</v>
      </c>
      <c r="AP26" s="860" t="s">
        <v>325</v>
      </c>
      <c r="AQ26" s="856" t="s">
        <v>326</v>
      </c>
      <c r="AR26" s="855" t="s">
        <v>325</v>
      </c>
      <c r="AS26" s="862" t="s">
        <v>326</v>
      </c>
      <c r="AT26" s="1113"/>
      <c r="AU26" s="188"/>
      <c r="AV26" s="863" t="s">
        <v>0</v>
      </c>
      <c r="AW26" s="864" t="s">
        <v>1</v>
      </c>
      <c r="AX26" s="863" t="s">
        <v>0</v>
      </c>
      <c r="AY26" s="865" t="s">
        <v>1</v>
      </c>
      <c r="AZ26" s="1245"/>
      <c r="BA26" s="1312"/>
      <c r="BB26" s="1239"/>
      <c r="BC26" s="1239"/>
      <c r="BD26" s="1242"/>
      <c r="BE26" s="866"/>
      <c r="BF26" s="1245"/>
      <c r="BG26" s="1245"/>
      <c r="BH26" s="1245"/>
      <c r="BI26" s="867"/>
      <c r="BJ26" s="1236"/>
      <c r="BK26" s="1236"/>
      <c r="BL26" s="1236"/>
      <c r="BM26" s="868"/>
      <c r="BN26" s="1245"/>
      <c r="BO26" s="1245"/>
      <c r="BP26" s="1245"/>
      <c r="BQ26" s="1245"/>
      <c r="BR26" s="869"/>
      <c r="BS26" s="870"/>
      <c r="BT26" s="871"/>
      <c r="BU26" s="872"/>
      <c r="BV26" s="873"/>
      <c r="BW26" s="870"/>
      <c r="BX26" s="871"/>
      <c r="BY26" s="872"/>
      <c r="BZ26" s="873"/>
      <c r="CA26" s="870"/>
      <c r="CB26" s="871"/>
      <c r="CC26" s="735"/>
      <c r="CD26" s="874"/>
      <c r="CE26" s="1245"/>
      <c r="CF26" s="1236"/>
      <c r="CG26" s="1236"/>
      <c r="CH26" s="735"/>
      <c r="CI26" s="872"/>
      <c r="CJ26" s="1245"/>
      <c r="CK26" s="1236"/>
      <c r="CL26" s="1236"/>
      <c r="CM26" s="735"/>
      <c r="CN26" s="870"/>
      <c r="CO26" s="1245"/>
      <c r="CP26" s="1236"/>
      <c r="CQ26" s="1236"/>
      <c r="CR26" s="735"/>
      <c r="CS26" s="872"/>
      <c r="CT26" s="1245"/>
      <c r="CU26" s="1236"/>
      <c r="CV26" s="1236"/>
      <c r="CW26" s="735"/>
      <c r="CX26" s="870"/>
      <c r="CY26" s="1245"/>
      <c r="CZ26" s="1236"/>
      <c r="DA26" s="1236"/>
      <c r="DB26" s="735"/>
      <c r="DC26" s="996"/>
      <c r="DD26" s="997"/>
      <c r="DE26" s="1078" t="s">
        <v>327</v>
      </c>
      <c r="DF26" s="998"/>
      <c r="DG26" s="999"/>
      <c r="DH26" s="1079" t="s">
        <v>328</v>
      </c>
      <c r="DI26" s="996"/>
      <c r="DJ26" s="1000"/>
      <c r="DK26" s="1076" t="s">
        <v>329</v>
      </c>
      <c r="DL26" s="1001" t="s">
        <v>330</v>
      </c>
      <c r="DM26" s="1002" t="s">
        <v>469</v>
      </c>
      <c r="DN26" s="1076" t="s">
        <v>331</v>
      </c>
      <c r="DO26" s="1160"/>
      <c r="DP26" s="1339"/>
      <c r="DQ26" s="1233"/>
      <c r="DR26" s="1233"/>
      <c r="DS26" s="1229"/>
      <c r="DT26" s="1003" t="s">
        <v>49</v>
      </c>
      <c r="DU26" s="1004" t="s">
        <v>212</v>
      </c>
      <c r="DV26" s="1004" t="s">
        <v>132</v>
      </c>
      <c r="DW26" s="1004" t="s">
        <v>134</v>
      </c>
      <c r="DX26" s="884"/>
      <c r="DY26" s="1004" t="s">
        <v>212</v>
      </c>
      <c r="DZ26" s="1004" t="s">
        <v>132</v>
      </c>
      <c r="EA26" s="1004" t="s">
        <v>134</v>
      </c>
      <c r="EB26" s="884"/>
      <c r="EC26" s="1172"/>
      <c r="ED26" s="188"/>
      <c r="EE26" s="1175"/>
      <c r="EF26" s="875"/>
      <c r="EG26" s="1178"/>
      <c r="EH26" s="741"/>
      <c r="EI26" s="1110"/>
      <c r="EJ26" s="848" t="s">
        <v>76</v>
      </c>
      <c r="EK26" s="848" t="s">
        <v>77</v>
      </c>
      <c r="EL26" s="848" t="s">
        <v>78</v>
      </c>
      <c r="EM26" s="848" t="s">
        <v>113</v>
      </c>
      <c r="EN26" s="848" t="s">
        <v>114</v>
      </c>
      <c r="EO26" s="848" t="s">
        <v>116</v>
      </c>
      <c r="EP26" s="741"/>
      <c r="EQ26" s="848" t="s">
        <v>76</v>
      </c>
      <c r="ER26" s="848" t="s">
        <v>77</v>
      </c>
      <c r="ES26" s="848" t="s">
        <v>78</v>
      </c>
      <c r="ET26" s="848" t="s">
        <v>113</v>
      </c>
      <c r="EU26" s="848" t="s">
        <v>114</v>
      </c>
      <c r="EV26" s="848" t="s">
        <v>116</v>
      </c>
      <c r="EW26" s="741"/>
      <c r="EX26" s="848" t="s">
        <v>76</v>
      </c>
      <c r="EY26" s="848" t="s">
        <v>77</v>
      </c>
      <c r="EZ26" s="848" t="s">
        <v>78</v>
      </c>
      <c r="FA26" s="848" t="s">
        <v>113</v>
      </c>
      <c r="FB26" s="848" t="s">
        <v>114</v>
      </c>
      <c r="FC26" s="848" t="s">
        <v>116</v>
      </c>
      <c r="FD26" s="741"/>
      <c r="FE26" s="848" t="s">
        <v>76</v>
      </c>
      <c r="FF26" s="848" t="s">
        <v>77</v>
      </c>
      <c r="FG26" s="848" t="s">
        <v>78</v>
      </c>
      <c r="FH26" s="848" t="s">
        <v>113</v>
      </c>
      <c r="FI26" s="848" t="s">
        <v>114</v>
      </c>
      <c r="FJ26" s="848" t="s">
        <v>116</v>
      </c>
      <c r="FK26" s="787"/>
      <c r="FL26" s="1090" t="s">
        <v>325</v>
      </c>
      <c r="FM26" s="1091" t="s">
        <v>326</v>
      </c>
      <c r="FN26" s="1092" t="s">
        <v>325</v>
      </c>
      <c r="FO26" s="1092" t="s">
        <v>326</v>
      </c>
      <c r="FP26" s="1136"/>
      <c r="FQ26" s="857" t="s">
        <v>325</v>
      </c>
      <c r="FR26" s="858" t="s">
        <v>326</v>
      </c>
      <c r="FS26" s="859" t="s">
        <v>325</v>
      </c>
      <c r="FT26" s="859" t="s">
        <v>326</v>
      </c>
      <c r="FU26" s="1139"/>
      <c r="FV26" s="860" t="s">
        <v>325</v>
      </c>
      <c r="FW26" s="856" t="s">
        <v>326</v>
      </c>
      <c r="FX26" s="855" t="s">
        <v>325</v>
      </c>
      <c r="FY26" s="855" t="s">
        <v>326</v>
      </c>
      <c r="FZ26" s="1140"/>
      <c r="GA26" s="1113"/>
      <c r="GB26" s="188"/>
      <c r="GC26" s="214" t="s">
        <v>0</v>
      </c>
      <c r="GD26" s="215" t="s">
        <v>1</v>
      </c>
      <c r="GE26" s="214" t="s">
        <v>0</v>
      </c>
      <c r="GF26" s="216" t="s">
        <v>1</v>
      </c>
      <c r="GG26" s="1206"/>
      <c r="GH26" s="1213"/>
      <c r="GI26" s="1194"/>
      <c r="GJ26" s="1194"/>
      <c r="GK26" s="1226"/>
      <c r="GL26" s="718"/>
      <c r="GM26" s="1206"/>
      <c r="GN26" s="1206"/>
      <c r="GO26" s="1206"/>
      <c r="GP26" s="719"/>
      <c r="GQ26" s="1210"/>
      <c r="GR26" s="1210"/>
      <c r="GS26" s="1210"/>
      <c r="GT26" s="720"/>
      <c r="GU26" s="1203"/>
      <c r="GV26" s="1203"/>
      <c r="GW26" s="1203"/>
      <c r="GX26" s="1206"/>
      <c r="GY26" s="217"/>
      <c r="GZ26" s="218"/>
      <c r="HA26" s="219"/>
      <c r="HB26" s="220"/>
      <c r="HC26" s="221"/>
      <c r="HD26" s="218"/>
      <c r="HE26" s="219"/>
      <c r="HF26" s="188"/>
      <c r="HG26" s="222"/>
      <c r="HH26" s="1197"/>
      <c r="HI26" s="1200"/>
      <c r="HJ26" s="1200"/>
      <c r="HK26" s="721"/>
      <c r="HL26" s="727"/>
      <c r="HM26" s="1197"/>
      <c r="HN26" s="1200"/>
      <c r="HO26" s="1200"/>
      <c r="HP26" s="721"/>
      <c r="HQ26" s="728"/>
      <c r="HR26" s="1197"/>
      <c r="HS26" s="1200"/>
      <c r="HT26" s="1200"/>
      <c r="HU26" s="162"/>
      <c r="HV26" s="1616"/>
      <c r="HW26" s="1617"/>
      <c r="HX26" s="1617"/>
      <c r="HY26" s="1617"/>
      <c r="HZ26" s="1617"/>
      <c r="IA26" s="1617"/>
      <c r="IB26" s="1617"/>
      <c r="IC26" s="1618"/>
      <c r="ID26" s="162"/>
      <c r="IE26" s="162"/>
    </row>
    <row r="27" spans="1:239" ht="18.75" customHeight="1" x14ac:dyDescent="0.25">
      <c r="A27" s="377" t="str">
        <f>IF(C27="","",1)</f>
        <v/>
      </c>
      <c r="B27" s="188">
        <v>1</v>
      </c>
      <c r="C27" s="164"/>
      <c r="D27" s="606" t="str">
        <f>IF(BC27&lt;=0.9,"",1)</f>
        <v/>
      </c>
      <c r="E27" s="606" t="str">
        <f>IF(DG27&lt;=0.9,"",1)</f>
        <v/>
      </c>
      <c r="F27" s="607"/>
      <c r="G27" s="607"/>
      <c r="H27" s="224" t="str">
        <f>IF(G27&lt;999,"",$C$11-G27)</f>
        <v/>
      </c>
      <c r="I27" s="607"/>
      <c r="J27" s="607"/>
      <c r="K27" s="1069"/>
      <c r="L27" s="373"/>
      <c r="M27" s="1097"/>
      <c r="N27" s="1097"/>
      <c r="O27" s="1097"/>
      <c r="P27" s="1098"/>
      <c r="Q27" s="609"/>
      <c r="R27" s="609"/>
      <c r="S27" s="610"/>
      <c r="T27" s="609"/>
      <c r="U27" s="610"/>
      <c r="V27" s="188"/>
      <c r="W27" s="370"/>
      <c r="X27" s="371"/>
      <c r="Y27" s="371"/>
      <c r="Z27" s="611"/>
      <c r="AA27" s="895"/>
      <c r="AB27" s="370"/>
      <c r="AC27" s="371"/>
      <c r="AD27" s="371"/>
      <c r="AE27" s="611"/>
      <c r="AF27" s="895"/>
      <c r="AG27" s="370"/>
      <c r="AH27" s="371"/>
      <c r="AI27" s="371"/>
      <c r="AJ27" s="611"/>
      <c r="AK27" s="895"/>
      <c r="AL27" s="370"/>
      <c r="AM27" s="371"/>
      <c r="AN27" s="371"/>
      <c r="AO27" s="611"/>
      <c r="AP27" s="370"/>
      <c r="AQ27" s="371"/>
      <c r="AR27" s="371"/>
      <c r="AS27" s="611"/>
      <c r="AT27" s="612"/>
      <c r="AU27" s="188"/>
      <c r="AV27" s="227">
        <f t="shared" ref="AV27:AV90" si="2">(W27)+Y27+AB27+(AD27)+AG27+AI27+(AL27)+AN27+AP27+(AR27)</f>
        <v>0</v>
      </c>
      <c r="AW27" s="228">
        <f t="shared" ref="AW27:AW90" si="3">X27+Z27+AC27+(AE27)+AH27+AJ27+(AM27)+AO27+AQ27+(AS27)</f>
        <v>0</v>
      </c>
      <c r="AX27" s="229">
        <f t="shared" ref="AX27:AY58" si="4">W27+AB27+(AG27)+AL27+AP27</f>
        <v>0</v>
      </c>
      <c r="AY27" s="230">
        <f t="shared" si="4"/>
        <v>0</v>
      </c>
      <c r="AZ27" s="231" t="str">
        <f>IF(AV27&lt;=0.9,IF(AW27&lt;=0.9,"",1),1)</f>
        <v/>
      </c>
      <c r="BA27" s="232">
        <f>IF(AX27&lt;=0.9,IF(AY27&lt;=0.9,0,1),1)</f>
        <v>0</v>
      </c>
      <c r="BB27" s="227">
        <f t="shared" ref="BB27:BB90" si="5">AA27+AF27+AK27</f>
        <v>0</v>
      </c>
      <c r="BC27" s="233">
        <f>IF(BB27&lt;=0.9,0,1)</f>
        <v>0</v>
      </c>
      <c r="BD27" s="233">
        <f>BA27+BC27</f>
        <v>0</v>
      </c>
      <c r="BE27" s="234"/>
      <c r="BF27" s="235">
        <f>IF(H27&lt;=35,BA27,0)</f>
        <v>0</v>
      </c>
      <c r="BG27" s="235">
        <f>IF($H27&gt;=36,IF($H27&lt;=55,$BA27,0),0)</f>
        <v>0</v>
      </c>
      <c r="BH27" s="235">
        <f>IF($H27&gt;55,$BA27,0)</f>
        <v>0</v>
      </c>
      <c r="BI27" s="380"/>
      <c r="BJ27" s="235">
        <f t="shared" ref="BJ27:BJ90" si="6">IF(H27&lt;=35,1,0)</f>
        <v>0</v>
      </c>
      <c r="BK27" s="235">
        <f>IF($H27&gt;35,IF($H27&lt;56,1,0),0)</f>
        <v>0</v>
      </c>
      <c r="BL27" s="235" t="str">
        <f>IF( H27="","",IF($H27&gt;55,1,0))</f>
        <v/>
      </c>
      <c r="BM27" s="236"/>
      <c r="BN27" s="237" t="str">
        <f t="shared" ref="BN27:BN90" si="7">IF(J27&gt;=1,IF(J27&lt;=1,1,""),"")</f>
        <v/>
      </c>
      <c r="BO27" s="237" t="str">
        <f t="shared" ref="BO27:BO90" si="8">IF(J27&gt;=2,IF(J27&lt;=10,1,""),"")</f>
        <v/>
      </c>
      <c r="BP27" s="238" t="str">
        <f t="shared" ref="BP27:BP90" si="9">IF(J27&gt;=11,IF(J27&lt;=20,1,""),"")</f>
        <v/>
      </c>
      <c r="BQ27" s="238" t="str">
        <f t="shared" ref="BQ27:BQ90" si="10">IF(J27&gt;=21,IF(J27&lt;=50,1,""),"")</f>
        <v/>
      </c>
      <c r="BR27" s="239"/>
      <c r="BS27" s="240" t="str">
        <f t="shared" ref="BS27:BS90" si="11">IF(W27&lt;=0.9,IF(X27&lt;=0.9,"",1),1)</f>
        <v/>
      </c>
      <c r="BT27" s="235" t="str">
        <f t="shared" ref="BT27:BT90" si="12">IF(Y27&lt;=0.9,IF(Z27&lt;=0.9,"",1),1)</f>
        <v/>
      </c>
      <c r="BU27" s="235" t="str">
        <f t="shared" ref="BU27:BU90" si="13">IF(AB27&lt;=0.9,IF(AC27&lt;=0.9,"",1),1)</f>
        <v/>
      </c>
      <c r="BV27" s="235" t="str">
        <f t="shared" ref="BV27:BV90" si="14">IF(AD27&lt;=0.9,IF(AE27&lt;=0.9,"",1),1)</f>
        <v/>
      </c>
      <c r="BW27" s="235" t="str">
        <f t="shared" ref="BW27:BW90" si="15">IF(AG27&lt;=0.9,IF(AH27&lt;=0.9,"",1),1)</f>
        <v/>
      </c>
      <c r="BX27" s="235" t="str">
        <f t="shared" ref="BX27:BX90" si="16">IF(AI27&lt;=0.9,IF(AJ27&lt;=0.9,"",1),1)</f>
        <v/>
      </c>
      <c r="BY27" s="235" t="str">
        <f t="shared" ref="BY27:BY90" si="17">IF(AL27&lt;=0.9,IF(AM27&lt;=0.9,"",1),1)</f>
        <v/>
      </c>
      <c r="BZ27" s="235" t="str">
        <f t="shared" ref="BZ27:BZ90" si="18">IF(AN27&lt;=0.9,IF(AO27&lt;=0.9,"",1),1)</f>
        <v/>
      </c>
      <c r="CA27" s="235" t="str">
        <f t="shared" ref="CA27:CA90" si="19">IF(AP27&lt;=0.9,IF(AQ27&lt;=0.9,"",1),1)</f>
        <v/>
      </c>
      <c r="CB27" s="241" t="str">
        <f t="shared" ref="CB27:CB90" si="20">IF(AR27&lt;=0.9,IF(AS27&lt;=0.9,"",1),1)</f>
        <v/>
      </c>
      <c r="CC27" s="188"/>
      <c r="CD27" s="235" t="str">
        <f t="shared" ref="CD27:CD90" si="21">BS27</f>
        <v/>
      </c>
      <c r="CE27" s="235">
        <f>IF(BJ27=1,$CD27,0)</f>
        <v>0</v>
      </c>
      <c r="CF27" s="235">
        <f>IF(BK27=1,$CD27,0)</f>
        <v>0</v>
      </c>
      <c r="CG27" s="235">
        <f>IF(BL27=1,$CD27,0)</f>
        <v>0</v>
      </c>
      <c r="CH27" s="188"/>
      <c r="CI27" s="235" t="str">
        <f t="shared" ref="CI27:CI90" si="22">BU27</f>
        <v/>
      </c>
      <c r="CJ27" s="235">
        <f>IF(BJ27=1,$CI27,0)</f>
        <v>0</v>
      </c>
      <c r="CK27" s="235">
        <f>IF(BK27=1,$CI27,0)</f>
        <v>0</v>
      </c>
      <c r="CL27" s="235">
        <f>IF(BL27=1,$CI27,0)</f>
        <v>0</v>
      </c>
      <c r="CM27" s="188"/>
      <c r="CN27" s="235" t="str">
        <f t="shared" ref="CN27:CN90" si="23">BW27</f>
        <v/>
      </c>
      <c r="CO27" s="235">
        <f>IF(BJ27=1,$CN27,0)</f>
        <v>0</v>
      </c>
      <c r="CP27" s="235">
        <f>IF(BK27=1,$CN27,0)</f>
        <v>0</v>
      </c>
      <c r="CQ27" s="235">
        <f>IF(BL27=1,$CN27,0)</f>
        <v>0</v>
      </c>
      <c r="CR27" s="188"/>
      <c r="CS27" s="235" t="str">
        <f t="shared" ref="CS27:CS90" si="24">BY27</f>
        <v/>
      </c>
      <c r="CT27" s="235">
        <f>IF(BJ27=1,$CS27,0)</f>
        <v>0</v>
      </c>
      <c r="CU27" s="235">
        <f t="shared" ref="CU27:CV42" si="25">IF(BK27=1,$CS27,0)</f>
        <v>0</v>
      </c>
      <c r="CV27" s="235">
        <f t="shared" si="25"/>
        <v>0</v>
      </c>
      <c r="CW27" s="188"/>
      <c r="CX27" s="235" t="str">
        <f t="shared" ref="CX27:CX90" si="26">CA27</f>
        <v/>
      </c>
      <c r="CY27" s="235">
        <f>IF( BJ27=1,$CX27,0)</f>
        <v>0</v>
      </c>
      <c r="CZ27" s="235">
        <f>IF( BK27=1,$CX27,0)</f>
        <v>0</v>
      </c>
      <c r="DA27" s="235">
        <f>IF( BL27=1,$CX27,0)</f>
        <v>0</v>
      </c>
      <c r="DB27" s="188"/>
      <c r="DC27" s="370"/>
      <c r="DD27" s="1086"/>
      <c r="DE27" s="372"/>
      <c r="DF27" s="370"/>
      <c r="DG27" s="1086"/>
      <c r="DH27" s="372"/>
      <c r="DI27" s="370"/>
      <c r="DJ27" s="1086"/>
      <c r="DK27" s="372"/>
      <c r="DL27" s="370"/>
      <c r="DM27" s="1086"/>
      <c r="DN27" s="372"/>
      <c r="DO27" s="370"/>
      <c r="DP27" s="370"/>
      <c r="DQ27" s="243">
        <f>DC27+DF27+DI27+DM27+DP27</f>
        <v>0</v>
      </c>
      <c r="DR27" s="244">
        <f>DO27+DP27</f>
        <v>0</v>
      </c>
      <c r="DS27" s="235">
        <f>IF(DR27=0,0,1)</f>
        <v>0</v>
      </c>
      <c r="DT27" s="244" t="str">
        <f t="shared" ref="DT27:DT90" si="27">IF(DM27&lt;=0.9,"",1)</f>
        <v/>
      </c>
      <c r="DU27" s="42" t="str">
        <f>IF(DT27="","",IF(DT27=1,IF(H27&lt;36,1,"")))</f>
        <v/>
      </c>
      <c r="DV27" s="42" t="str">
        <f>IF(DT27="","",IF(DT27=1,IF(H27&gt;35,IF(H27&lt;56,1,""),"")))</f>
        <v/>
      </c>
      <c r="DW27" s="42" t="str">
        <f>IF(DT27="","",IF(DT27=1,IF(H27&gt;55,1,"")))</f>
        <v/>
      </c>
      <c r="DX27" s="162"/>
      <c r="DY27" s="42" t="str">
        <f>IF(DP27="","",IF(DP27=1,IF(H27&lt;36,1,"")))</f>
        <v/>
      </c>
      <c r="DZ27" s="42" t="str">
        <f>IF(DP27="","",IF(DP27=1,IF(H27&gt;35,IF(H27&lt;56,1,""),"")))</f>
        <v/>
      </c>
      <c r="EA27" s="42" t="str">
        <f>IF(DP27="","",IF(DP27=1,IF(H27&gt;55,1,"")))</f>
        <v/>
      </c>
      <c r="EB27" s="162"/>
      <c r="EC27" s="607"/>
      <c r="ED27" s="188"/>
      <c r="EE27" s="245">
        <f>AT27+DE27+DH27+DK27+DN27</f>
        <v>0</v>
      </c>
      <c r="EG27" s="245">
        <f>EC27-EE27</f>
        <v>0</v>
      </c>
      <c r="EI27" s="246" t="str">
        <f>IF(DM27&lt;=0.9,"",1)</f>
        <v/>
      </c>
      <c r="EJ27" s="247" t="str">
        <f t="shared" ref="EJ27:EJ90" si="28">IF(H27&gt;=1,IF(H27&lt;=25,1,""),"")</f>
        <v/>
      </c>
      <c r="EK27" s="248" t="str">
        <f t="shared" ref="EK27:EK90" si="29">IF(H27&gt;=26,IF(H27&lt;=35,1,""),"")</f>
        <v/>
      </c>
      <c r="EL27" s="248" t="str">
        <f t="shared" ref="EL27:EL90" si="30">IF(H27&gt;=36,IF(H27&lt;=45,1,""),"")</f>
        <v/>
      </c>
      <c r="EM27" s="248" t="str">
        <f t="shared" ref="EM27:EM90" si="31">IF(H27&gt;=46,IF(H27&lt;=55,1,""),"")</f>
        <v/>
      </c>
      <c r="EN27" s="248" t="str">
        <f>IF($H27&gt;=56,IF($H27&lt;=65,1,""),"")</f>
        <v/>
      </c>
      <c r="EO27" s="248" t="str">
        <f t="shared" ref="EO27:EO90" si="32">IF(H27="","",IF($H27&gt;65,1,""))</f>
        <v/>
      </c>
      <c r="EQ27" s="248" t="str">
        <f>IF(EJ27="","",IF(EJ27=1,IF(DC27=1,1,"")))</f>
        <v/>
      </c>
      <c r="ER27" s="248" t="str">
        <f>IF(EK27="","",IF(EK27=1,IF(DC27=1,1,"")))</f>
        <v/>
      </c>
      <c r="ES27" s="248" t="str">
        <f>IF(EL27="","",IF(EL27=1,IF(DC27=1,1,"")))</f>
        <v/>
      </c>
      <c r="ET27" s="248" t="str">
        <f>IF(EM27="","",IF(EM27=1,IF(DC27=1,1,"")))</f>
        <v/>
      </c>
      <c r="EU27" s="248" t="str">
        <f>IF(EN27="","",IF(EN27=1,IF($DC27=1,1,"")))</f>
        <v/>
      </c>
      <c r="EV27" s="248" t="str">
        <f>IF(EO27="","",IF(EO27=1,IF($DC27=1,1,"")))</f>
        <v/>
      </c>
      <c r="EX27" s="248" t="str">
        <f>IF(EJ27="","",IF(EJ27=1,IF(DF27=1,1,"")))</f>
        <v/>
      </c>
      <c r="EY27" s="248" t="str">
        <f>IF(EK27="","",IF(EK27=1,IF(DF27=1,1,"")))</f>
        <v/>
      </c>
      <c r="EZ27" s="248" t="str">
        <f>IF(EL27="","",IF(EL27=1,IF(DF27=1,1,"")))</f>
        <v/>
      </c>
      <c r="FA27" s="248" t="str">
        <f>IF(EM27="","",IF(EM27=1,IF(DF27=1,1,"")))</f>
        <v/>
      </c>
      <c r="FB27" s="248" t="str">
        <f t="shared" ref="FB27:FC42" si="33">IF(EN27="","",IF(EN27=1,IF($DF27=1,1,"")))</f>
        <v/>
      </c>
      <c r="FC27" s="248" t="str">
        <f t="shared" si="33"/>
        <v/>
      </c>
      <c r="FE27" s="248" t="str">
        <f>IF(EJ27="","",IF(EJ27=1,IF(DI27=1,1,"")))</f>
        <v/>
      </c>
      <c r="FF27" s="248" t="str">
        <f>IF(EK27="","",IF(EK27=1,IF(DI27=1,1,"")))</f>
        <v/>
      </c>
      <c r="FG27" s="248" t="str">
        <f>IF(EL27="","",IF(EL27=1,IF(DI27=1,1,"")))</f>
        <v/>
      </c>
      <c r="FH27" s="248" t="str">
        <f>IF(EM27="","",IF(EM27=1,IF(DI27=1,1,"")))</f>
        <v/>
      </c>
      <c r="FI27" s="248" t="str">
        <f t="shared" ref="FI27:FJ42" si="34">IF(EN27="","",IF(EN27=1,IF($DI27=1,1,"")))</f>
        <v/>
      </c>
      <c r="FJ27" s="248" t="str">
        <f t="shared" si="34"/>
        <v/>
      </c>
      <c r="FL27" s="370"/>
      <c r="FM27" s="371"/>
      <c r="FN27" s="371"/>
      <c r="FO27" s="611"/>
      <c r="FP27" s="895"/>
      <c r="FQ27" s="370"/>
      <c r="FR27" s="371"/>
      <c r="FS27" s="371"/>
      <c r="FT27" s="611"/>
      <c r="FU27" s="895"/>
      <c r="FV27" s="370"/>
      <c r="FW27" s="371"/>
      <c r="FX27" s="371"/>
      <c r="FY27" s="611"/>
      <c r="FZ27" s="895"/>
      <c r="GA27" s="612"/>
      <c r="GB27" s="188"/>
      <c r="GC27" s="227">
        <f>(FL27)+FN27+FQ27+(FS27)+FV27+FX27</f>
        <v>0</v>
      </c>
      <c r="GD27" s="228">
        <f>FM27+FO27+FR27+(FT27)+FW27+FY27</f>
        <v>0</v>
      </c>
      <c r="GE27" s="229">
        <f>FL27+FQ27+(FV27)</f>
        <v>0</v>
      </c>
      <c r="GF27" s="230">
        <f>FM27+FR27+(FW27)</f>
        <v>0</v>
      </c>
      <c r="GG27" s="231" t="str">
        <f>IF(GC27&lt;=0.9,IF(GD27&lt;=0.9,"",1),1)</f>
        <v/>
      </c>
      <c r="GH27" s="232">
        <f>IF(GE27&lt;=0.9,IF(GF27&lt;=0.9,0,1),1)</f>
        <v>0</v>
      </c>
      <c r="GI27" s="227">
        <f>FP27+FU27+FZ27</f>
        <v>0</v>
      </c>
      <c r="GJ27" s="233">
        <f>IF(GI27&lt;=0.9,0,1)</f>
        <v>0</v>
      </c>
      <c r="GK27" s="233">
        <f>GH27+GJ27</f>
        <v>0</v>
      </c>
      <c r="GL27" s="234"/>
      <c r="GM27" s="235">
        <f>IF(H27&lt;=35,GG27,0)</f>
        <v>0</v>
      </c>
      <c r="GN27" s="235">
        <f>IF($H27&gt;=36,IF($H27&lt;=55,$GG27,0),0)</f>
        <v>0</v>
      </c>
      <c r="GO27" s="235" t="str">
        <f>IF($H27&gt;55,$GG27,0)</f>
        <v/>
      </c>
      <c r="GP27" s="380"/>
      <c r="GQ27" s="235">
        <f>IF(H27&lt;=35,1,0)</f>
        <v>0</v>
      </c>
      <c r="GR27" s="235">
        <f>IF(H27&gt;35,IF(H27&lt;56,1,0),0)</f>
        <v>0</v>
      </c>
      <c r="GS27" s="235" t="str">
        <f>IF(H27="","",IF(H27&gt;55,1,0))</f>
        <v/>
      </c>
      <c r="GT27" s="236"/>
      <c r="GU27" s="237" t="str">
        <f>IF(EZ27&gt;=1,IF(EZ27&lt;=1,1,""),"")</f>
        <v/>
      </c>
      <c r="GV27" s="237" t="str">
        <f>IF(EZ27&gt;=2,IF(EZ27&lt;=10,1,""),"")</f>
        <v/>
      </c>
      <c r="GW27" s="238" t="str">
        <f>IF(EZ27&gt;=11,IF(EZ27&lt;=20,1,""),"")</f>
        <v/>
      </c>
      <c r="GX27" s="238" t="str">
        <f>IF(EZ27&gt;=21,IF(EZ27&lt;=50,1,""),"")</f>
        <v/>
      </c>
      <c r="GY27" s="239"/>
      <c r="GZ27" s="240" t="str">
        <f>IF(FL27&lt;=0.9,IF(FM27&lt;=0.9,"",1),1)</f>
        <v/>
      </c>
      <c r="HA27" s="235" t="str">
        <f>IF(FN27&lt;=0.9,IF(FO27&lt;=0.9,"",1),1)</f>
        <v/>
      </c>
      <c r="HB27" s="235" t="str">
        <f>IF(FQ27&lt;=0.9,IF(FR27&lt;=0.9,"",1),1)</f>
        <v/>
      </c>
      <c r="HC27" s="235" t="str">
        <f>IF(FS27&lt;=0.9,IF(FT27&lt;=0.9,"",1),1)</f>
        <v/>
      </c>
      <c r="HD27" s="235" t="str">
        <f>IF(FV27&lt;=0.9,IF(FW27&lt;=0.9,"",1),1)</f>
        <v/>
      </c>
      <c r="HE27" s="235" t="str">
        <f>IF(FX27&lt;=0.9,IF(FY27&lt;=0.9,"",1),1)</f>
        <v/>
      </c>
      <c r="HF27" s="188"/>
      <c r="HG27" s="235" t="str">
        <f>GZ27</f>
        <v/>
      </c>
      <c r="HH27" s="235">
        <f>IF(GQ27=1,$HG27,0)</f>
        <v>0</v>
      </c>
      <c r="HI27" s="235">
        <f>IF(GR27=1,$HG27,0)</f>
        <v>0</v>
      </c>
      <c r="HJ27" s="235">
        <f>IF(GS27=1,$HG27,0)</f>
        <v>0</v>
      </c>
      <c r="HK27" s="188"/>
      <c r="HL27" s="235" t="str">
        <f>HB27</f>
        <v/>
      </c>
      <c r="HM27" s="235">
        <f>IF(GQ27=1,$HL27,0)</f>
        <v>0</v>
      </c>
      <c r="HN27" s="235">
        <f>IF(GR27=1,$HL27,0)</f>
        <v>0</v>
      </c>
      <c r="HO27" s="235">
        <f>IF(GS27=1,$HL27,0)</f>
        <v>0</v>
      </c>
      <c r="HP27" s="188"/>
      <c r="HQ27" s="235" t="str">
        <f>HD27</f>
        <v/>
      </c>
      <c r="HR27" s="235">
        <f>IF(GQ27=1,$HQ27,0)</f>
        <v>0</v>
      </c>
      <c r="HS27" s="235">
        <f>IF(GR27=1,$HQ27,0)</f>
        <v>0</v>
      </c>
      <c r="HT27" s="235">
        <f>IF(GS27=1,$HQ27,0)</f>
        <v>0</v>
      </c>
      <c r="HU27" s="162"/>
      <c r="HV27" s="1622"/>
      <c r="HW27" s="1619"/>
      <c r="HX27" s="1619"/>
      <c r="HY27" s="1619"/>
      <c r="HZ27" s="1619"/>
      <c r="IA27" s="1619"/>
      <c r="IB27" s="1619"/>
      <c r="IC27" s="1623"/>
      <c r="ID27" s="162"/>
      <c r="IE27" s="162"/>
    </row>
    <row r="28" spans="1:239" ht="21" customHeight="1" x14ac:dyDescent="0.25">
      <c r="A28" s="377" t="str">
        <f t="shared" ref="A28:A91" si="35">IF(C28="","",1)</f>
        <v/>
      </c>
      <c r="B28" s="188">
        <v>2</v>
      </c>
      <c r="C28" s="165"/>
      <c r="D28" s="606" t="str">
        <f t="shared" ref="D28:D69" si="36">IF(BC28&lt;=0.9,"",1)</f>
        <v/>
      </c>
      <c r="E28" s="606" t="str">
        <f t="shared" ref="E28:E69" si="37">IF(DG28&lt;=0.9,"",1)</f>
        <v/>
      </c>
      <c r="F28" s="607"/>
      <c r="G28" s="607"/>
      <c r="H28" s="224" t="str">
        <f t="shared" ref="H28:H91" si="38">IF(G28&lt;999,"",$C$11-G28)</f>
        <v/>
      </c>
      <c r="I28" s="607"/>
      <c r="J28" s="607"/>
      <c r="K28" s="1069"/>
      <c r="L28" s="373"/>
      <c r="M28" s="1097"/>
      <c r="N28" s="1097"/>
      <c r="O28" s="1097"/>
      <c r="P28" s="1098"/>
      <c r="Q28" s="609"/>
      <c r="R28" s="609"/>
      <c r="S28" s="610"/>
      <c r="T28" s="371"/>
      <c r="U28" s="371"/>
      <c r="V28" s="188"/>
      <c r="W28" s="370"/>
      <c r="X28" s="371"/>
      <c r="Y28" s="371"/>
      <c r="Z28" s="611"/>
      <c r="AA28" s="896"/>
      <c r="AB28" s="370"/>
      <c r="AC28" s="371"/>
      <c r="AD28" s="371"/>
      <c r="AE28" s="611"/>
      <c r="AF28" s="896"/>
      <c r="AG28" s="370"/>
      <c r="AH28" s="371"/>
      <c r="AI28" s="371"/>
      <c r="AJ28" s="611"/>
      <c r="AK28" s="896"/>
      <c r="AL28" s="370"/>
      <c r="AM28" s="371"/>
      <c r="AN28" s="371"/>
      <c r="AO28" s="611"/>
      <c r="AP28" s="370"/>
      <c r="AQ28" s="371"/>
      <c r="AR28" s="371"/>
      <c r="AS28" s="611"/>
      <c r="AT28" s="613"/>
      <c r="AU28" s="188"/>
      <c r="AV28" s="249">
        <f t="shared" si="2"/>
        <v>0</v>
      </c>
      <c r="AW28" s="232">
        <f t="shared" si="3"/>
        <v>0</v>
      </c>
      <c r="AX28" s="250">
        <f t="shared" si="4"/>
        <v>0</v>
      </c>
      <c r="AY28" s="251">
        <f t="shared" si="4"/>
        <v>0</v>
      </c>
      <c r="AZ28" s="231" t="str">
        <f t="shared" ref="AZ28:AZ91" si="39">IF(AV28&lt;=0.9,IF(AW28&lt;=0.9,"",1),1)</f>
        <v/>
      </c>
      <c r="BA28" s="232">
        <f t="shared" ref="BA28:BA91" si="40">IF(AX28&lt;=0.9,IF(AY28&lt;=0.9,0,1),1)</f>
        <v>0</v>
      </c>
      <c r="BB28" s="249">
        <f t="shared" si="5"/>
        <v>0</v>
      </c>
      <c r="BC28" s="231">
        <f t="shared" ref="BC28:BC91" si="41">IF(BB28&lt;=0.9,0,1)</f>
        <v>0</v>
      </c>
      <c r="BD28" s="231">
        <f t="shared" ref="BD28:BD91" si="42">BA28+BC28</f>
        <v>0</v>
      </c>
      <c r="BE28" s="234"/>
      <c r="BF28" s="235">
        <f t="shared" ref="BF28:BF91" si="43">IF(H28&lt;=35,BA28,0)</f>
        <v>0</v>
      </c>
      <c r="BG28" s="235">
        <f t="shared" ref="BG28:BG91" si="44">IF($H28&gt;=36,IF($H28&lt;=55,$BA28,0),0)</f>
        <v>0</v>
      </c>
      <c r="BH28" s="235">
        <f t="shared" ref="BH28:BH91" si="45">IF($H28&gt;55,$BA28,0)</f>
        <v>0</v>
      </c>
      <c r="BI28" s="380"/>
      <c r="BJ28" s="235">
        <f t="shared" si="6"/>
        <v>0</v>
      </c>
      <c r="BK28" s="235">
        <f t="shared" ref="BK28:BK91" si="46">IF($H28&gt;35,IF($H28&lt;56,1,0),0)</f>
        <v>0</v>
      </c>
      <c r="BL28" s="235" t="str">
        <f t="shared" ref="BL28:BL91" si="47">IF( H28="","",IF($H28&gt;55,1,0))</f>
        <v/>
      </c>
      <c r="BM28" s="236"/>
      <c r="BN28" s="237" t="str">
        <f t="shared" si="7"/>
        <v/>
      </c>
      <c r="BO28" s="237" t="str">
        <f t="shared" si="8"/>
        <v/>
      </c>
      <c r="BP28" s="238" t="str">
        <f t="shared" si="9"/>
        <v/>
      </c>
      <c r="BQ28" s="238" t="str">
        <f t="shared" si="10"/>
        <v/>
      </c>
      <c r="BR28" s="239"/>
      <c r="BS28" s="252" t="str">
        <f t="shared" si="11"/>
        <v/>
      </c>
      <c r="BT28" s="244" t="str">
        <f t="shared" si="12"/>
        <v/>
      </c>
      <c r="BU28" s="244" t="str">
        <f t="shared" si="13"/>
        <v/>
      </c>
      <c r="BV28" s="244" t="str">
        <f t="shared" si="14"/>
        <v/>
      </c>
      <c r="BW28" s="244" t="str">
        <f t="shared" si="15"/>
        <v/>
      </c>
      <c r="BX28" s="244" t="str">
        <f t="shared" si="16"/>
        <v/>
      </c>
      <c r="BY28" s="244" t="str">
        <f t="shared" si="17"/>
        <v/>
      </c>
      <c r="BZ28" s="244" t="str">
        <f t="shared" si="18"/>
        <v/>
      </c>
      <c r="CA28" s="244" t="str">
        <f t="shared" si="19"/>
        <v/>
      </c>
      <c r="CB28" s="253" t="str">
        <f t="shared" si="20"/>
        <v/>
      </c>
      <c r="CC28" s="188"/>
      <c r="CD28" s="244" t="str">
        <f t="shared" si="21"/>
        <v/>
      </c>
      <c r="CE28" s="235">
        <f t="shared" ref="CE28:CG91" si="48">IF(BJ28=1,$CD28,0)</f>
        <v>0</v>
      </c>
      <c r="CF28" s="235">
        <f t="shared" si="48"/>
        <v>0</v>
      </c>
      <c r="CG28" s="235">
        <f t="shared" si="48"/>
        <v>0</v>
      </c>
      <c r="CH28" s="188"/>
      <c r="CI28" s="244" t="str">
        <f t="shared" si="22"/>
        <v/>
      </c>
      <c r="CJ28" s="235">
        <f t="shared" ref="CJ28:CL91" si="49">IF(BJ28=1,$CI28,0)</f>
        <v>0</v>
      </c>
      <c r="CK28" s="235">
        <f t="shared" si="49"/>
        <v>0</v>
      </c>
      <c r="CL28" s="235">
        <f t="shared" si="49"/>
        <v>0</v>
      </c>
      <c r="CM28" s="188"/>
      <c r="CN28" s="244" t="str">
        <f t="shared" si="23"/>
        <v/>
      </c>
      <c r="CO28" s="235">
        <f t="shared" ref="CO28:CQ91" si="50">IF(BJ28=1,$CN28,0)</f>
        <v>0</v>
      </c>
      <c r="CP28" s="235">
        <f t="shared" si="50"/>
        <v>0</v>
      </c>
      <c r="CQ28" s="235">
        <f t="shared" si="50"/>
        <v>0</v>
      </c>
      <c r="CR28" s="188"/>
      <c r="CS28" s="244" t="str">
        <f t="shared" si="24"/>
        <v/>
      </c>
      <c r="CT28" s="235">
        <f t="shared" ref="CT28:CV91" si="51">IF(BJ28=1,$CS28,0)</f>
        <v>0</v>
      </c>
      <c r="CU28" s="235">
        <f t="shared" si="25"/>
        <v>0</v>
      </c>
      <c r="CV28" s="235">
        <f t="shared" si="25"/>
        <v>0</v>
      </c>
      <c r="CW28" s="188"/>
      <c r="CX28" s="244" t="str">
        <f t="shared" si="26"/>
        <v/>
      </c>
      <c r="CY28" s="235">
        <f t="shared" ref="CY28:DA91" si="52">IF( BJ28=1,$CX28,0)</f>
        <v>0</v>
      </c>
      <c r="CZ28" s="235">
        <f t="shared" si="52"/>
        <v>0</v>
      </c>
      <c r="DA28" s="235">
        <f t="shared" si="52"/>
        <v>0</v>
      </c>
      <c r="DB28" s="188"/>
      <c r="DC28" s="370"/>
      <c r="DD28" s="1086"/>
      <c r="DE28" s="372"/>
      <c r="DF28" s="370"/>
      <c r="DG28" s="1086"/>
      <c r="DH28" s="372"/>
      <c r="DI28" s="370"/>
      <c r="DJ28" s="1086"/>
      <c r="DK28" s="372"/>
      <c r="DL28" s="370"/>
      <c r="DM28" s="1086"/>
      <c r="DN28" s="372"/>
      <c r="DO28" s="370"/>
      <c r="DP28" s="370"/>
      <c r="DQ28" s="243">
        <f t="shared" ref="DQ28:DQ91" si="53">DC28+DF28+DI28+DM28+DP28</f>
        <v>0</v>
      </c>
      <c r="DR28" s="244">
        <f t="shared" ref="DR28:DR91" si="54">DO28+DP28</f>
        <v>0</v>
      </c>
      <c r="DS28" s="235">
        <f t="shared" ref="DS28:DS91" si="55">IF(DR28=0,0,1)</f>
        <v>0</v>
      </c>
      <c r="DT28" s="244" t="str">
        <f t="shared" si="27"/>
        <v/>
      </c>
      <c r="DU28" s="42" t="str">
        <f t="shared" ref="DU28:DU91" si="56">IF(DT28="","",IF(DT28=1,IF(H28&lt;36,1,"")))</f>
        <v/>
      </c>
      <c r="DV28" s="42" t="str">
        <f t="shared" ref="DV28:DV91" si="57">IF(DT28="","",IF(DT28=1,IF(H28&gt;35,IF(H28&lt;56,1,""),"")))</f>
        <v/>
      </c>
      <c r="DW28" s="42" t="str">
        <f t="shared" ref="DW28:DW91" si="58">IF(DT28="","",IF(DT28=1,IF(H28&gt;55,1,"")))</f>
        <v/>
      </c>
      <c r="DX28" s="162"/>
      <c r="DY28" s="42" t="str">
        <f t="shared" ref="DY28:DY91" si="59">IF(DP28="","",IF(DP28=1,IF(H28&lt;36,1,"")))</f>
        <v/>
      </c>
      <c r="DZ28" s="42" t="str">
        <f t="shared" ref="DZ28:DZ91" si="60">IF(DP28="","",IF(DP28=1,IF(H28&gt;35,IF(H28&lt;56,1,""),"")))</f>
        <v/>
      </c>
      <c r="EA28" s="42" t="str">
        <f t="shared" ref="EA28:EA91" si="61">IF(DP28="","",IF(DP28=1,IF(H28&gt;55,1,"")))</f>
        <v/>
      </c>
      <c r="EB28" s="162"/>
      <c r="EC28" s="373"/>
      <c r="ED28" s="188"/>
      <c r="EE28" s="245">
        <f t="shared" ref="EE28:EE91" si="62">AT28+DE28+DH28+DK28+DN28</f>
        <v>0</v>
      </c>
      <c r="EG28" s="245">
        <f t="shared" ref="EG28:EG91" si="63">EC28-EE28</f>
        <v>0</v>
      </c>
      <c r="EI28" s="246" t="str">
        <f t="shared" ref="EI28:EI91" si="64">IF(DM28&lt;=0.9,"",1)</f>
        <v/>
      </c>
      <c r="EJ28" s="247" t="str">
        <f t="shared" si="28"/>
        <v/>
      </c>
      <c r="EK28" s="248" t="str">
        <f t="shared" si="29"/>
        <v/>
      </c>
      <c r="EL28" s="248" t="str">
        <f t="shared" si="30"/>
        <v/>
      </c>
      <c r="EM28" s="248" t="str">
        <f t="shared" si="31"/>
        <v/>
      </c>
      <c r="EN28" s="248" t="str">
        <f t="shared" ref="EN28:EN91" si="65">IF($H28&gt;=56,IF($H28&lt;=65,1,""),"")</f>
        <v/>
      </c>
      <c r="EO28" s="248" t="str">
        <f t="shared" si="32"/>
        <v/>
      </c>
      <c r="EQ28" s="248" t="str">
        <f t="shared" ref="EQ28:EQ91" si="66">IF(EJ28="","",IF(EJ28=1,IF(DC28=1,1,"")))</f>
        <v/>
      </c>
      <c r="ER28" s="248" t="str">
        <f t="shared" ref="ER28:ER91" si="67">IF(EK28="","",IF(EK28=1,IF(DC28=1,1,"")))</f>
        <v/>
      </c>
      <c r="ES28" s="248" t="str">
        <f t="shared" ref="ES28:ES91" si="68">IF(EL28="","",IF(EL28=1,IF(DC28=1,1,"")))</f>
        <v/>
      </c>
      <c r="ET28" s="248" t="str">
        <f t="shared" ref="ET28:ET91" si="69">IF(EM28="","",IF(EM28=1,IF(DC28=1,1,"")))</f>
        <v/>
      </c>
      <c r="EU28" s="248" t="str">
        <f t="shared" ref="EU28:EV91" si="70">IF(EN28="","",IF(EN28=1,IF($DC28=1,1,"")))</f>
        <v/>
      </c>
      <c r="EV28" s="248" t="str">
        <f t="shared" si="70"/>
        <v/>
      </c>
      <c r="EX28" s="248" t="str">
        <f t="shared" ref="EX28:EX91" si="71">IF(EJ28="","",IF(EJ28=1,IF(DF28=1,1,"")))</f>
        <v/>
      </c>
      <c r="EY28" s="248" t="str">
        <f t="shared" ref="EY28:EY91" si="72">IF(EK28="","",IF(EK28=1,IF(DF28=1,1,"")))</f>
        <v/>
      </c>
      <c r="EZ28" s="248" t="str">
        <f t="shared" ref="EZ28:EZ91" si="73">IF(EL28="","",IF(EL28=1,IF(DF28=1,1,"")))</f>
        <v/>
      </c>
      <c r="FA28" s="248" t="str">
        <f t="shared" ref="FA28:FA91" si="74">IF(EM28="","",IF(EM28=1,IF(DF28=1,1,"")))</f>
        <v/>
      </c>
      <c r="FB28" s="248" t="str">
        <f t="shared" si="33"/>
        <v/>
      </c>
      <c r="FC28" s="248" t="str">
        <f t="shared" si="33"/>
        <v/>
      </c>
      <c r="FE28" s="248" t="str">
        <f t="shared" ref="FE28:FE91" si="75">IF(EJ28="","",IF(EJ28=1,IF(DI28=1,1,"")))</f>
        <v/>
      </c>
      <c r="FF28" s="248" t="str">
        <f t="shared" ref="FF28:FF91" si="76">IF(EK28="","",IF(EK28=1,IF(DI28=1,1,"")))</f>
        <v/>
      </c>
      <c r="FG28" s="248" t="str">
        <f t="shared" ref="FG28:FG91" si="77">IF(EL28="","",IF(EL28=1,IF(DI28=1,1,"")))</f>
        <v/>
      </c>
      <c r="FH28" s="248" t="str">
        <f t="shared" ref="FH28:FH91" si="78">IF(EM28="","",IF(EM28=1,IF(DI28=1,1,"")))</f>
        <v/>
      </c>
      <c r="FI28" s="248" t="str">
        <f t="shared" si="34"/>
        <v/>
      </c>
      <c r="FJ28" s="248" t="str">
        <f t="shared" si="34"/>
        <v/>
      </c>
      <c r="FL28" s="370"/>
      <c r="FM28" s="371"/>
      <c r="FN28" s="371"/>
      <c r="FO28" s="611"/>
      <c r="FP28" s="896"/>
      <c r="FQ28" s="370"/>
      <c r="FR28" s="371"/>
      <c r="FS28" s="371"/>
      <c r="FT28" s="611"/>
      <c r="FU28" s="896"/>
      <c r="FV28" s="370"/>
      <c r="FW28" s="371"/>
      <c r="FX28" s="371"/>
      <c r="FY28" s="611"/>
      <c r="FZ28" s="896"/>
      <c r="GA28" s="613"/>
      <c r="GB28" s="188"/>
      <c r="GC28" s="227">
        <f t="shared" ref="GC28:GC91" si="79">(FL28)+FN28+FQ28+(FS28)+FV28+FX28</f>
        <v>0</v>
      </c>
      <c r="GD28" s="228">
        <f t="shared" ref="GD28:GD91" si="80">FM28+FO28+FR28+(FT28)+FW28+FY28</f>
        <v>0</v>
      </c>
      <c r="GE28" s="229">
        <f t="shared" ref="GE28:GF91" si="81">FL28+FQ28+(FV28)</f>
        <v>0</v>
      </c>
      <c r="GF28" s="230">
        <f t="shared" si="81"/>
        <v>0</v>
      </c>
      <c r="GG28" s="231" t="str">
        <f t="shared" ref="GG28:GG91" si="82">IF(GC28&lt;=0.9,IF(GD28&lt;=0.9,"",1),1)</f>
        <v/>
      </c>
      <c r="GH28" s="232">
        <f t="shared" ref="GH28:GH91" si="83">IF(GE28&lt;=0.9,IF(GF28&lt;=0.9,0,1),1)</f>
        <v>0</v>
      </c>
      <c r="GI28" s="227">
        <f t="shared" ref="GI28:GI91" si="84">FP28+FU28+FZ28</f>
        <v>0</v>
      </c>
      <c r="GJ28" s="233">
        <f t="shared" ref="GJ28:GJ91" si="85">IF(GI28&lt;=0.9,0,1)</f>
        <v>0</v>
      </c>
      <c r="GK28" s="233">
        <f t="shared" ref="GK28:GK91" si="86">GH28+GJ28</f>
        <v>0</v>
      </c>
      <c r="GL28" s="234"/>
      <c r="GM28" s="235">
        <f t="shared" ref="GM28:GM91" si="87">IF(H28&lt;=35,GG28,0)</f>
        <v>0</v>
      </c>
      <c r="GN28" s="235">
        <f t="shared" ref="GN28:GN91" si="88">IF($H28&gt;=36,IF($H28&lt;=55,$GG28,0),0)</f>
        <v>0</v>
      </c>
      <c r="GO28" s="235" t="str">
        <f t="shared" ref="GO28:GO91" si="89">IF($H28&gt;55,$GG28,0)</f>
        <v/>
      </c>
      <c r="GP28" s="380"/>
      <c r="GQ28" s="235">
        <f t="shared" ref="GQ28:GQ91" si="90">IF(H28&lt;=35,1,0)</f>
        <v>0</v>
      </c>
      <c r="GR28" s="235">
        <f t="shared" ref="GR28:GR91" si="91">IF(H28&gt;35,IF(H28&lt;56,1,0),0)</f>
        <v>0</v>
      </c>
      <c r="GS28" s="235" t="str">
        <f t="shared" ref="GS28:GS91" si="92">IF(H28="","",IF(H28&gt;55,1,0))</f>
        <v/>
      </c>
      <c r="GT28" s="236"/>
      <c r="GU28" s="237" t="str">
        <f t="shared" ref="GU28:GU91" si="93">IF(EZ28&gt;=1,IF(EZ28&lt;=1,1,""),"")</f>
        <v/>
      </c>
      <c r="GV28" s="237" t="str">
        <f t="shared" ref="GV28:GV91" si="94">IF(EZ28&gt;=2,IF(EZ28&lt;=10,1,""),"")</f>
        <v/>
      </c>
      <c r="GW28" s="238" t="str">
        <f t="shared" ref="GW28:GW91" si="95">IF(EZ28&gt;=11,IF(EZ28&lt;=20,1,""),"")</f>
        <v/>
      </c>
      <c r="GX28" s="238" t="str">
        <f t="shared" ref="GX28:GX91" si="96">IF(EZ28&gt;=21,IF(EZ28&lt;=50,1,""),"")</f>
        <v/>
      </c>
      <c r="GY28" s="239"/>
      <c r="GZ28" s="240" t="str">
        <f t="shared" ref="GZ28:GZ91" si="97">IF(FL28&lt;=0.9,IF(FM28&lt;=0.9,"",1),1)</f>
        <v/>
      </c>
      <c r="HA28" s="235" t="str">
        <f t="shared" ref="HA28:HA91" si="98">IF(FN28&lt;=0.9,IF(FO28&lt;=0.9,"",1),1)</f>
        <v/>
      </c>
      <c r="HB28" s="235" t="str">
        <f t="shared" ref="HB28:HB91" si="99">IF(FQ28&lt;=0.9,IF(FR28&lt;=0.9,"",1),1)</f>
        <v/>
      </c>
      <c r="HC28" s="235" t="str">
        <f t="shared" ref="HC28:HC91" si="100">IF(FS28&lt;=0.9,IF(FT28&lt;=0.9,"",1),1)</f>
        <v/>
      </c>
      <c r="HD28" s="235" t="str">
        <f t="shared" ref="HD28:HD91" si="101">IF(FV28&lt;=0.9,IF(FW28&lt;=0.9,"",1),1)</f>
        <v/>
      </c>
      <c r="HE28" s="235" t="str">
        <f t="shared" ref="HE28:HE91" si="102">IF(FX28&lt;=0.9,IF(FY28&lt;=0.9,"",1),1)</f>
        <v/>
      </c>
      <c r="HF28" s="188"/>
      <c r="HG28" s="235" t="str">
        <f t="shared" ref="HG28:HG91" si="103">GZ28</f>
        <v/>
      </c>
      <c r="HH28" s="235">
        <f t="shared" ref="HH28:HJ91" si="104">IF(GQ28=1,$HG28,0)</f>
        <v>0</v>
      </c>
      <c r="HI28" s="235">
        <f t="shared" si="104"/>
        <v>0</v>
      </c>
      <c r="HJ28" s="235">
        <f t="shared" si="104"/>
        <v>0</v>
      </c>
      <c r="HK28" s="188"/>
      <c r="HL28" s="235" t="str">
        <f t="shared" ref="HL28:HL91" si="105">HB28</f>
        <v/>
      </c>
      <c r="HM28" s="235">
        <f t="shared" ref="HM28:HO91" si="106">IF(GQ28=1,$HL28,0)</f>
        <v>0</v>
      </c>
      <c r="HN28" s="235">
        <f t="shared" si="106"/>
        <v>0</v>
      </c>
      <c r="HO28" s="235">
        <f t="shared" si="106"/>
        <v>0</v>
      </c>
      <c r="HP28" s="188"/>
      <c r="HQ28" s="235" t="str">
        <f t="shared" ref="HQ28:HQ91" si="107">HD28</f>
        <v/>
      </c>
      <c r="HR28" s="235">
        <f t="shared" ref="HR28:HT91" si="108">IF(GQ28=1,$HQ28,0)</f>
        <v>0</v>
      </c>
      <c r="HS28" s="235">
        <f t="shared" si="108"/>
        <v>0</v>
      </c>
      <c r="HT28" s="235">
        <f t="shared" si="108"/>
        <v>0</v>
      </c>
      <c r="HU28" s="162"/>
      <c r="HV28" s="1622"/>
      <c r="HW28" s="1619"/>
      <c r="HX28" s="1619"/>
      <c r="HY28" s="1619"/>
      <c r="HZ28" s="1619"/>
      <c r="IA28" s="1619"/>
      <c r="IB28" s="1619"/>
      <c r="IC28" s="1623"/>
      <c r="ID28" s="162"/>
      <c r="IE28" s="162"/>
    </row>
    <row r="29" spans="1:239" ht="21" customHeight="1" x14ac:dyDescent="0.25">
      <c r="A29" s="377" t="str">
        <f t="shared" si="35"/>
        <v/>
      </c>
      <c r="B29" s="188">
        <v>3</v>
      </c>
      <c r="C29" s="164"/>
      <c r="D29" s="606" t="str">
        <f t="shared" si="36"/>
        <v/>
      </c>
      <c r="E29" s="606" t="str">
        <f t="shared" si="37"/>
        <v/>
      </c>
      <c r="F29" s="607"/>
      <c r="G29" s="607"/>
      <c r="H29" s="224" t="str">
        <f t="shared" si="38"/>
        <v/>
      </c>
      <c r="I29" s="607"/>
      <c r="J29" s="607"/>
      <c r="K29" s="1069"/>
      <c r="L29" s="373"/>
      <c r="M29" s="1097"/>
      <c r="N29" s="1097"/>
      <c r="O29" s="1097"/>
      <c r="P29" s="1098"/>
      <c r="Q29" s="609"/>
      <c r="R29" s="609"/>
      <c r="S29" s="610"/>
      <c r="T29" s="371"/>
      <c r="U29" s="371"/>
      <c r="V29" s="188"/>
      <c r="W29" s="370"/>
      <c r="X29" s="371"/>
      <c r="Y29" s="371"/>
      <c r="Z29" s="611"/>
      <c r="AA29" s="896"/>
      <c r="AB29" s="370"/>
      <c r="AC29" s="371"/>
      <c r="AD29" s="371"/>
      <c r="AE29" s="611"/>
      <c r="AF29" s="896"/>
      <c r="AG29" s="370"/>
      <c r="AH29" s="371"/>
      <c r="AI29" s="371"/>
      <c r="AJ29" s="611"/>
      <c r="AK29" s="896"/>
      <c r="AL29" s="370"/>
      <c r="AM29" s="371"/>
      <c r="AN29" s="371"/>
      <c r="AO29" s="611"/>
      <c r="AP29" s="370"/>
      <c r="AQ29" s="371"/>
      <c r="AR29" s="371"/>
      <c r="AS29" s="611"/>
      <c r="AT29" s="613"/>
      <c r="AU29" s="188"/>
      <c r="AV29" s="249">
        <f t="shared" si="2"/>
        <v>0</v>
      </c>
      <c r="AW29" s="232">
        <f t="shared" si="3"/>
        <v>0</v>
      </c>
      <c r="AX29" s="250">
        <f t="shared" si="4"/>
        <v>0</v>
      </c>
      <c r="AY29" s="251">
        <f t="shared" si="4"/>
        <v>0</v>
      </c>
      <c r="AZ29" s="231" t="str">
        <f t="shared" si="39"/>
        <v/>
      </c>
      <c r="BA29" s="232">
        <f t="shared" si="40"/>
        <v>0</v>
      </c>
      <c r="BB29" s="249">
        <f t="shared" si="5"/>
        <v>0</v>
      </c>
      <c r="BC29" s="231">
        <f t="shared" si="41"/>
        <v>0</v>
      </c>
      <c r="BD29" s="231">
        <f t="shared" si="42"/>
        <v>0</v>
      </c>
      <c r="BE29" s="234"/>
      <c r="BF29" s="235">
        <f t="shared" si="43"/>
        <v>0</v>
      </c>
      <c r="BG29" s="235">
        <f t="shared" si="44"/>
        <v>0</v>
      </c>
      <c r="BH29" s="235">
        <f t="shared" si="45"/>
        <v>0</v>
      </c>
      <c r="BI29" s="380"/>
      <c r="BJ29" s="235">
        <f t="shared" si="6"/>
        <v>0</v>
      </c>
      <c r="BK29" s="235">
        <f t="shared" si="46"/>
        <v>0</v>
      </c>
      <c r="BL29" s="235" t="str">
        <f t="shared" si="47"/>
        <v/>
      </c>
      <c r="BM29" s="236"/>
      <c r="BN29" s="237" t="str">
        <f t="shared" si="7"/>
        <v/>
      </c>
      <c r="BO29" s="237" t="str">
        <f t="shared" si="8"/>
        <v/>
      </c>
      <c r="BP29" s="238" t="str">
        <f t="shared" si="9"/>
        <v/>
      </c>
      <c r="BQ29" s="238" t="str">
        <f t="shared" si="10"/>
        <v/>
      </c>
      <c r="BR29" s="239"/>
      <c r="BS29" s="252" t="str">
        <f t="shared" si="11"/>
        <v/>
      </c>
      <c r="BT29" s="244" t="str">
        <f t="shared" si="12"/>
        <v/>
      </c>
      <c r="BU29" s="244" t="str">
        <f t="shared" si="13"/>
        <v/>
      </c>
      <c r="BV29" s="244" t="str">
        <f t="shared" si="14"/>
        <v/>
      </c>
      <c r="BW29" s="244" t="str">
        <f t="shared" si="15"/>
        <v/>
      </c>
      <c r="BX29" s="244" t="str">
        <f t="shared" si="16"/>
        <v/>
      </c>
      <c r="BY29" s="244" t="str">
        <f t="shared" si="17"/>
        <v/>
      </c>
      <c r="BZ29" s="244" t="str">
        <f t="shared" si="18"/>
        <v/>
      </c>
      <c r="CA29" s="244" t="str">
        <f t="shared" si="19"/>
        <v/>
      </c>
      <c r="CB29" s="253" t="str">
        <f t="shared" si="20"/>
        <v/>
      </c>
      <c r="CC29" s="188"/>
      <c r="CD29" s="244" t="str">
        <f t="shared" si="21"/>
        <v/>
      </c>
      <c r="CE29" s="235">
        <f t="shared" si="48"/>
        <v>0</v>
      </c>
      <c r="CF29" s="235">
        <f t="shared" si="48"/>
        <v>0</v>
      </c>
      <c r="CG29" s="235">
        <f t="shared" si="48"/>
        <v>0</v>
      </c>
      <c r="CH29" s="188"/>
      <c r="CI29" s="244" t="str">
        <f t="shared" si="22"/>
        <v/>
      </c>
      <c r="CJ29" s="235">
        <f t="shared" si="49"/>
        <v>0</v>
      </c>
      <c r="CK29" s="235">
        <f t="shared" si="49"/>
        <v>0</v>
      </c>
      <c r="CL29" s="235">
        <f t="shared" si="49"/>
        <v>0</v>
      </c>
      <c r="CM29" s="188"/>
      <c r="CN29" s="244" t="str">
        <f t="shared" si="23"/>
        <v/>
      </c>
      <c r="CO29" s="235">
        <f t="shared" si="50"/>
        <v>0</v>
      </c>
      <c r="CP29" s="235">
        <f t="shared" si="50"/>
        <v>0</v>
      </c>
      <c r="CQ29" s="235">
        <f t="shared" si="50"/>
        <v>0</v>
      </c>
      <c r="CR29" s="188"/>
      <c r="CS29" s="244" t="str">
        <f t="shared" si="24"/>
        <v/>
      </c>
      <c r="CT29" s="235">
        <f t="shared" si="51"/>
        <v>0</v>
      </c>
      <c r="CU29" s="235">
        <f t="shared" si="25"/>
        <v>0</v>
      </c>
      <c r="CV29" s="235">
        <f t="shared" si="25"/>
        <v>0</v>
      </c>
      <c r="CW29" s="188"/>
      <c r="CX29" s="244" t="str">
        <f t="shared" si="26"/>
        <v/>
      </c>
      <c r="CY29" s="235">
        <f t="shared" si="52"/>
        <v>0</v>
      </c>
      <c r="CZ29" s="235">
        <f t="shared" si="52"/>
        <v>0</v>
      </c>
      <c r="DA29" s="235">
        <f t="shared" si="52"/>
        <v>0</v>
      </c>
      <c r="DB29" s="188"/>
      <c r="DC29" s="370"/>
      <c r="DD29" s="1086"/>
      <c r="DE29" s="372"/>
      <c r="DF29" s="370"/>
      <c r="DG29" s="1086"/>
      <c r="DH29" s="372"/>
      <c r="DI29" s="370"/>
      <c r="DJ29" s="1086"/>
      <c r="DK29" s="372"/>
      <c r="DL29" s="370"/>
      <c r="DM29" s="1086"/>
      <c r="DN29" s="372"/>
      <c r="DO29" s="370"/>
      <c r="DP29" s="370"/>
      <c r="DQ29" s="243">
        <f t="shared" si="53"/>
        <v>0</v>
      </c>
      <c r="DR29" s="244">
        <f t="shared" si="54"/>
        <v>0</v>
      </c>
      <c r="DS29" s="235">
        <f t="shared" si="55"/>
        <v>0</v>
      </c>
      <c r="DT29" s="244" t="str">
        <f t="shared" si="27"/>
        <v/>
      </c>
      <c r="DU29" s="42" t="str">
        <f t="shared" si="56"/>
        <v/>
      </c>
      <c r="DV29" s="42" t="str">
        <f t="shared" si="57"/>
        <v/>
      </c>
      <c r="DW29" s="42" t="str">
        <f t="shared" si="58"/>
        <v/>
      </c>
      <c r="DX29" s="162"/>
      <c r="DY29" s="42" t="str">
        <f t="shared" si="59"/>
        <v/>
      </c>
      <c r="DZ29" s="42" t="str">
        <f t="shared" si="60"/>
        <v/>
      </c>
      <c r="EA29" s="42" t="str">
        <f t="shared" si="61"/>
        <v/>
      </c>
      <c r="EB29" s="162"/>
      <c r="EC29" s="373"/>
      <c r="ED29" s="188"/>
      <c r="EE29" s="245">
        <f t="shared" si="62"/>
        <v>0</v>
      </c>
      <c r="EG29" s="245">
        <f t="shared" si="63"/>
        <v>0</v>
      </c>
      <c r="EI29" s="246" t="str">
        <f t="shared" si="64"/>
        <v/>
      </c>
      <c r="EJ29" s="247" t="str">
        <f t="shared" si="28"/>
        <v/>
      </c>
      <c r="EK29" s="248" t="str">
        <f t="shared" si="29"/>
        <v/>
      </c>
      <c r="EL29" s="248" t="str">
        <f t="shared" si="30"/>
        <v/>
      </c>
      <c r="EM29" s="248" t="str">
        <f t="shared" si="31"/>
        <v/>
      </c>
      <c r="EN29" s="248" t="str">
        <f t="shared" si="65"/>
        <v/>
      </c>
      <c r="EO29" s="248" t="str">
        <f t="shared" si="32"/>
        <v/>
      </c>
      <c r="EQ29" s="248" t="str">
        <f t="shared" si="66"/>
        <v/>
      </c>
      <c r="ER29" s="248" t="str">
        <f t="shared" si="67"/>
        <v/>
      </c>
      <c r="ES29" s="248" t="str">
        <f t="shared" si="68"/>
        <v/>
      </c>
      <c r="ET29" s="248" t="str">
        <f t="shared" si="69"/>
        <v/>
      </c>
      <c r="EU29" s="248" t="str">
        <f t="shared" si="70"/>
        <v/>
      </c>
      <c r="EV29" s="248" t="str">
        <f t="shared" si="70"/>
        <v/>
      </c>
      <c r="EX29" s="248" t="str">
        <f t="shared" si="71"/>
        <v/>
      </c>
      <c r="EY29" s="248" t="str">
        <f t="shared" si="72"/>
        <v/>
      </c>
      <c r="EZ29" s="248" t="str">
        <f t="shared" si="73"/>
        <v/>
      </c>
      <c r="FA29" s="248" t="str">
        <f t="shared" si="74"/>
        <v/>
      </c>
      <c r="FB29" s="248" t="str">
        <f t="shared" si="33"/>
        <v/>
      </c>
      <c r="FC29" s="248" t="str">
        <f t="shared" si="33"/>
        <v/>
      </c>
      <c r="FE29" s="248" t="str">
        <f t="shared" si="75"/>
        <v/>
      </c>
      <c r="FF29" s="248" t="str">
        <f t="shared" si="76"/>
        <v/>
      </c>
      <c r="FG29" s="248" t="str">
        <f t="shared" si="77"/>
        <v/>
      </c>
      <c r="FH29" s="248" t="str">
        <f t="shared" si="78"/>
        <v/>
      </c>
      <c r="FI29" s="248" t="str">
        <f t="shared" si="34"/>
        <v/>
      </c>
      <c r="FJ29" s="248" t="str">
        <f t="shared" si="34"/>
        <v/>
      </c>
      <c r="FL29" s="370"/>
      <c r="FM29" s="371"/>
      <c r="FN29" s="371"/>
      <c r="FO29" s="611"/>
      <c r="FP29" s="896"/>
      <c r="FQ29" s="370"/>
      <c r="FR29" s="371"/>
      <c r="FS29" s="371"/>
      <c r="FT29" s="611"/>
      <c r="FU29" s="896"/>
      <c r="FV29" s="370"/>
      <c r="FW29" s="371"/>
      <c r="FX29" s="371"/>
      <c r="FY29" s="611"/>
      <c r="FZ29" s="896"/>
      <c r="GA29" s="613"/>
      <c r="GB29" s="188"/>
      <c r="GC29" s="227">
        <f t="shared" si="79"/>
        <v>0</v>
      </c>
      <c r="GD29" s="228">
        <f t="shared" si="80"/>
        <v>0</v>
      </c>
      <c r="GE29" s="229">
        <f t="shared" si="81"/>
        <v>0</v>
      </c>
      <c r="GF29" s="230">
        <f t="shared" si="81"/>
        <v>0</v>
      </c>
      <c r="GG29" s="231" t="str">
        <f t="shared" si="82"/>
        <v/>
      </c>
      <c r="GH29" s="232">
        <f t="shared" si="83"/>
        <v>0</v>
      </c>
      <c r="GI29" s="227">
        <f t="shared" si="84"/>
        <v>0</v>
      </c>
      <c r="GJ29" s="233">
        <f t="shared" si="85"/>
        <v>0</v>
      </c>
      <c r="GK29" s="233">
        <f t="shared" si="86"/>
        <v>0</v>
      </c>
      <c r="GL29" s="234"/>
      <c r="GM29" s="235">
        <f t="shared" si="87"/>
        <v>0</v>
      </c>
      <c r="GN29" s="235">
        <f t="shared" si="88"/>
        <v>0</v>
      </c>
      <c r="GO29" s="235" t="str">
        <f t="shared" si="89"/>
        <v/>
      </c>
      <c r="GP29" s="380"/>
      <c r="GQ29" s="235">
        <f t="shared" si="90"/>
        <v>0</v>
      </c>
      <c r="GR29" s="235">
        <f t="shared" si="91"/>
        <v>0</v>
      </c>
      <c r="GS29" s="235" t="str">
        <f t="shared" si="92"/>
        <v/>
      </c>
      <c r="GT29" s="236"/>
      <c r="GU29" s="237" t="str">
        <f t="shared" si="93"/>
        <v/>
      </c>
      <c r="GV29" s="237" t="str">
        <f t="shared" si="94"/>
        <v/>
      </c>
      <c r="GW29" s="238" t="str">
        <f t="shared" si="95"/>
        <v/>
      </c>
      <c r="GX29" s="238" t="str">
        <f t="shared" si="96"/>
        <v/>
      </c>
      <c r="GY29" s="239"/>
      <c r="GZ29" s="240" t="str">
        <f t="shared" si="97"/>
        <v/>
      </c>
      <c r="HA29" s="235" t="str">
        <f t="shared" si="98"/>
        <v/>
      </c>
      <c r="HB29" s="235" t="str">
        <f t="shared" si="99"/>
        <v/>
      </c>
      <c r="HC29" s="235" t="str">
        <f t="shared" si="100"/>
        <v/>
      </c>
      <c r="HD29" s="235" t="str">
        <f t="shared" si="101"/>
        <v/>
      </c>
      <c r="HE29" s="235" t="str">
        <f t="shared" si="102"/>
        <v/>
      </c>
      <c r="HF29" s="188"/>
      <c r="HG29" s="235" t="str">
        <f t="shared" si="103"/>
        <v/>
      </c>
      <c r="HH29" s="235">
        <f t="shared" si="104"/>
        <v>0</v>
      </c>
      <c r="HI29" s="235">
        <f t="shared" si="104"/>
        <v>0</v>
      </c>
      <c r="HJ29" s="235">
        <f t="shared" si="104"/>
        <v>0</v>
      </c>
      <c r="HK29" s="188"/>
      <c r="HL29" s="235" t="str">
        <f t="shared" si="105"/>
        <v/>
      </c>
      <c r="HM29" s="235">
        <f t="shared" si="106"/>
        <v>0</v>
      </c>
      <c r="HN29" s="235">
        <f t="shared" si="106"/>
        <v>0</v>
      </c>
      <c r="HO29" s="235">
        <f t="shared" si="106"/>
        <v>0</v>
      </c>
      <c r="HP29" s="188"/>
      <c r="HQ29" s="235" t="str">
        <f t="shared" si="107"/>
        <v/>
      </c>
      <c r="HR29" s="235">
        <f t="shared" si="108"/>
        <v>0</v>
      </c>
      <c r="HS29" s="235">
        <f t="shared" si="108"/>
        <v>0</v>
      </c>
      <c r="HT29" s="235">
        <f t="shared" si="108"/>
        <v>0</v>
      </c>
      <c r="HU29" s="162"/>
      <c r="HV29" s="1622"/>
      <c r="HW29" s="1619"/>
      <c r="HX29" s="1619"/>
      <c r="HY29" s="1619"/>
      <c r="HZ29" s="1619"/>
      <c r="IA29" s="1619"/>
      <c r="IB29" s="1619"/>
      <c r="IC29" s="1623"/>
      <c r="ID29" s="162"/>
      <c r="IE29" s="162"/>
    </row>
    <row r="30" spans="1:239" ht="21" customHeight="1" x14ac:dyDescent="0.25">
      <c r="A30" s="377" t="str">
        <f t="shared" si="35"/>
        <v/>
      </c>
      <c r="B30" s="188">
        <v>4</v>
      </c>
      <c r="C30" s="164"/>
      <c r="D30" s="606" t="str">
        <f t="shared" si="36"/>
        <v/>
      </c>
      <c r="E30" s="606" t="str">
        <f t="shared" si="37"/>
        <v/>
      </c>
      <c r="F30" s="607"/>
      <c r="G30" s="607"/>
      <c r="H30" s="224" t="str">
        <f t="shared" si="38"/>
        <v/>
      </c>
      <c r="I30" s="607"/>
      <c r="J30" s="607"/>
      <c r="K30" s="1069"/>
      <c r="L30" s="373"/>
      <c r="M30" s="1097"/>
      <c r="N30" s="1097"/>
      <c r="O30" s="1097"/>
      <c r="P30" s="1098"/>
      <c r="Q30" s="609"/>
      <c r="R30" s="609"/>
      <c r="S30" s="610"/>
      <c r="T30" s="371"/>
      <c r="U30" s="371"/>
      <c r="V30" s="188"/>
      <c r="W30" s="370"/>
      <c r="X30" s="371"/>
      <c r="Y30" s="371"/>
      <c r="Z30" s="611"/>
      <c r="AA30" s="896"/>
      <c r="AB30" s="370"/>
      <c r="AC30" s="371"/>
      <c r="AD30" s="371"/>
      <c r="AE30" s="611"/>
      <c r="AF30" s="896"/>
      <c r="AG30" s="370"/>
      <c r="AH30" s="371"/>
      <c r="AI30" s="371"/>
      <c r="AJ30" s="611"/>
      <c r="AK30" s="896"/>
      <c r="AL30" s="370"/>
      <c r="AM30" s="371"/>
      <c r="AN30" s="371"/>
      <c r="AO30" s="611"/>
      <c r="AP30" s="370"/>
      <c r="AQ30" s="371"/>
      <c r="AR30" s="371"/>
      <c r="AS30" s="611"/>
      <c r="AT30" s="613"/>
      <c r="AU30" s="188"/>
      <c r="AV30" s="249">
        <f t="shared" si="2"/>
        <v>0</v>
      </c>
      <c r="AW30" s="232">
        <f t="shared" si="3"/>
        <v>0</v>
      </c>
      <c r="AX30" s="250">
        <f t="shared" si="4"/>
        <v>0</v>
      </c>
      <c r="AY30" s="251">
        <f t="shared" si="4"/>
        <v>0</v>
      </c>
      <c r="AZ30" s="231" t="str">
        <f t="shared" si="39"/>
        <v/>
      </c>
      <c r="BA30" s="232">
        <f t="shared" si="40"/>
        <v>0</v>
      </c>
      <c r="BB30" s="249">
        <f t="shared" si="5"/>
        <v>0</v>
      </c>
      <c r="BC30" s="231">
        <f t="shared" si="41"/>
        <v>0</v>
      </c>
      <c r="BD30" s="231">
        <f t="shared" si="42"/>
        <v>0</v>
      </c>
      <c r="BE30" s="234"/>
      <c r="BF30" s="235">
        <f t="shared" si="43"/>
        <v>0</v>
      </c>
      <c r="BG30" s="235">
        <f t="shared" si="44"/>
        <v>0</v>
      </c>
      <c r="BH30" s="235">
        <f t="shared" si="45"/>
        <v>0</v>
      </c>
      <c r="BI30" s="380"/>
      <c r="BJ30" s="235">
        <f t="shared" si="6"/>
        <v>0</v>
      </c>
      <c r="BK30" s="235">
        <f t="shared" si="46"/>
        <v>0</v>
      </c>
      <c r="BL30" s="235" t="str">
        <f t="shared" si="47"/>
        <v/>
      </c>
      <c r="BM30" s="236"/>
      <c r="BN30" s="237" t="str">
        <f t="shared" si="7"/>
        <v/>
      </c>
      <c r="BO30" s="237" t="str">
        <f t="shared" si="8"/>
        <v/>
      </c>
      <c r="BP30" s="238" t="str">
        <f t="shared" si="9"/>
        <v/>
      </c>
      <c r="BQ30" s="238" t="str">
        <f t="shared" si="10"/>
        <v/>
      </c>
      <c r="BR30" s="239"/>
      <c r="BS30" s="252" t="str">
        <f t="shared" si="11"/>
        <v/>
      </c>
      <c r="BT30" s="244" t="str">
        <f t="shared" si="12"/>
        <v/>
      </c>
      <c r="BU30" s="244" t="str">
        <f t="shared" si="13"/>
        <v/>
      </c>
      <c r="BV30" s="244" t="str">
        <f t="shared" si="14"/>
        <v/>
      </c>
      <c r="BW30" s="244" t="str">
        <f t="shared" si="15"/>
        <v/>
      </c>
      <c r="BX30" s="244" t="str">
        <f t="shared" si="16"/>
        <v/>
      </c>
      <c r="BY30" s="244" t="str">
        <f t="shared" si="17"/>
        <v/>
      </c>
      <c r="BZ30" s="244" t="str">
        <f t="shared" si="18"/>
        <v/>
      </c>
      <c r="CA30" s="244" t="str">
        <f t="shared" si="19"/>
        <v/>
      </c>
      <c r="CB30" s="253" t="str">
        <f t="shared" si="20"/>
        <v/>
      </c>
      <c r="CC30" s="188"/>
      <c r="CD30" s="244" t="str">
        <f t="shared" si="21"/>
        <v/>
      </c>
      <c r="CE30" s="235">
        <f t="shared" si="48"/>
        <v>0</v>
      </c>
      <c r="CF30" s="235">
        <f t="shared" si="48"/>
        <v>0</v>
      </c>
      <c r="CG30" s="235">
        <f t="shared" si="48"/>
        <v>0</v>
      </c>
      <c r="CH30" s="188"/>
      <c r="CI30" s="244" t="str">
        <f t="shared" si="22"/>
        <v/>
      </c>
      <c r="CJ30" s="235">
        <f t="shared" si="49"/>
        <v>0</v>
      </c>
      <c r="CK30" s="235">
        <f t="shared" si="49"/>
        <v>0</v>
      </c>
      <c r="CL30" s="235">
        <f t="shared" si="49"/>
        <v>0</v>
      </c>
      <c r="CM30" s="188"/>
      <c r="CN30" s="244" t="str">
        <f t="shared" si="23"/>
        <v/>
      </c>
      <c r="CO30" s="235">
        <f t="shared" si="50"/>
        <v>0</v>
      </c>
      <c r="CP30" s="235">
        <f t="shared" si="50"/>
        <v>0</v>
      </c>
      <c r="CQ30" s="235">
        <f t="shared" si="50"/>
        <v>0</v>
      </c>
      <c r="CR30" s="188"/>
      <c r="CS30" s="244" t="str">
        <f t="shared" si="24"/>
        <v/>
      </c>
      <c r="CT30" s="235">
        <f t="shared" si="51"/>
        <v>0</v>
      </c>
      <c r="CU30" s="235">
        <f t="shared" si="25"/>
        <v>0</v>
      </c>
      <c r="CV30" s="235">
        <f t="shared" si="25"/>
        <v>0</v>
      </c>
      <c r="CW30" s="188"/>
      <c r="CX30" s="244" t="str">
        <f t="shared" si="26"/>
        <v/>
      </c>
      <c r="CY30" s="235">
        <f t="shared" si="52"/>
        <v>0</v>
      </c>
      <c r="CZ30" s="235">
        <f t="shared" si="52"/>
        <v>0</v>
      </c>
      <c r="DA30" s="235">
        <f t="shared" si="52"/>
        <v>0</v>
      </c>
      <c r="DB30" s="188"/>
      <c r="DC30" s="370"/>
      <c r="DD30" s="1086"/>
      <c r="DE30" s="372"/>
      <c r="DF30" s="370"/>
      <c r="DG30" s="1086"/>
      <c r="DH30" s="372"/>
      <c r="DI30" s="370"/>
      <c r="DJ30" s="1086"/>
      <c r="DK30" s="372"/>
      <c r="DL30" s="370"/>
      <c r="DM30" s="1086"/>
      <c r="DN30" s="372"/>
      <c r="DO30" s="370"/>
      <c r="DP30" s="370"/>
      <c r="DQ30" s="243">
        <f t="shared" si="53"/>
        <v>0</v>
      </c>
      <c r="DR30" s="244">
        <f t="shared" si="54"/>
        <v>0</v>
      </c>
      <c r="DS30" s="235">
        <f t="shared" si="55"/>
        <v>0</v>
      </c>
      <c r="DT30" s="244" t="str">
        <f t="shared" si="27"/>
        <v/>
      </c>
      <c r="DU30" s="42" t="str">
        <f t="shared" si="56"/>
        <v/>
      </c>
      <c r="DV30" s="42" t="str">
        <f t="shared" si="57"/>
        <v/>
      </c>
      <c r="DW30" s="42" t="str">
        <f t="shared" si="58"/>
        <v/>
      </c>
      <c r="DX30" s="162"/>
      <c r="DY30" s="42" t="str">
        <f t="shared" si="59"/>
        <v/>
      </c>
      <c r="DZ30" s="42" t="str">
        <f t="shared" si="60"/>
        <v/>
      </c>
      <c r="EA30" s="42" t="str">
        <f t="shared" si="61"/>
        <v/>
      </c>
      <c r="EB30" s="162"/>
      <c r="EC30" s="373"/>
      <c r="ED30" s="188"/>
      <c r="EE30" s="245">
        <f t="shared" si="62"/>
        <v>0</v>
      </c>
      <c r="EG30" s="245">
        <f t="shared" si="63"/>
        <v>0</v>
      </c>
      <c r="EI30" s="246" t="str">
        <f t="shared" si="64"/>
        <v/>
      </c>
      <c r="EJ30" s="247" t="str">
        <f t="shared" si="28"/>
        <v/>
      </c>
      <c r="EK30" s="248" t="str">
        <f t="shared" si="29"/>
        <v/>
      </c>
      <c r="EL30" s="248" t="str">
        <f t="shared" si="30"/>
        <v/>
      </c>
      <c r="EM30" s="248" t="str">
        <f t="shared" si="31"/>
        <v/>
      </c>
      <c r="EN30" s="248" t="str">
        <f t="shared" si="65"/>
        <v/>
      </c>
      <c r="EO30" s="248" t="str">
        <f t="shared" si="32"/>
        <v/>
      </c>
      <c r="EQ30" s="248" t="str">
        <f t="shared" si="66"/>
        <v/>
      </c>
      <c r="ER30" s="248" t="str">
        <f t="shared" si="67"/>
        <v/>
      </c>
      <c r="ES30" s="248" t="str">
        <f t="shared" si="68"/>
        <v/>
      </c>
      <c r="ET30" s="248" t="str">
        <f t="shared" si="69"/>
        <v/>
      </c>
      <c r="EU30" s="248" t="str">
        <f t="shared" si="70"/>
        <v/>
      </c>
      <c r="EV30" s="248" t="str">
        <f t="shared" si="70"/>
        <v/>
      </c>
      <c r="EX30" s="248" t="str">
        <f t="shared" si="71"/>
        <v/>
      </c>
      <c r="EY30" s="248" t="str">
        <f t="shared" si="72"/>
        <v/>
      </c>
      <c r="EZ30" s="248" t="str">
        <f t="shared" si="73"/>
        <v/>
      </c>
      <c r="FA30" s="248" t="str">
        <f t="shared" si="74"/>
        <v/>
      </c>
      <c r="FB30" s="248" t="str">
        <f t="shared" si="33"/>
        <v/>
      </c>
      <c r="FC30" s="248" t="str">
        <f t="shared" si="33"/>
        <v/>
      </c>
      <c r="FE30" s="248" t="str">
        <f t="shared" si="75"/>
        <v/>
      </c>
      <c r="FF30" s="248" t="str">
        <f t="shared" si="76"/>
        <v/>
      </c>
      <c r="FG30" s="248" t="str">
        <f t="shared" si="77"/>
        <v/>
      </c>
      <c r="FH30" s="248" t="str">
        <f t="shared" si="78"/>
        <v/>
      </c>
      <c r="FI30" s="248" t="str">
        <f t="shared" si="34"/>
        <v/>
      </c>
      <c r="FJ30" s="248" t="str">
        <f t="shared" si="34"/>
        <v/>
      </c>
      <c r="FL30" s="370"/>
      <c r="FM30" s="371"/>
      <c r="FN30" s="371"/>
      <c r="FO30" s="611"/>
      <c r="FP30" s="896"/>
      <c r="FQ30" s="370"/>
      <c r="FR30" s="371"/>
      <c r="FS30" s="371"/>
      <c r="FT30" s="611"/>
      <c r="FU30" s="896"/>
      <c r="FV30" s="370"/>
      <c r="FW30" s="371"/>
      <c r="FX30" s="371"/>
      <c r="FY30" s="611"/>
      <c r="FZ30" s="896"/>
      <c r="GA30" s="613"/>
      <c r="GC30" s="227">
        <f t="shared" si="79"/>
        <v>0</v>
      </c>
      <c r="GD30" s="228">
        <f t="shared" si="80"/>
        <v>0</v>
      </c>
      <c r="GE30" s="229">
        <f t="shared" si="81"/>
        <v>0</v>
      </c>
      <c r="GF30" s="230">
        <f t="shared" si="81"/>
        <v>0</v>
      </c>
      <c r="GG30" s="231" t="str">
        <f t="shared" si="82"/>
        <v/>
      </c>
      <c r="GH30" s="232">
        <f t="shared" si="83"/>
        <v>0</v>
      </c>
      <c r="GI30" s="227">
        <f t="shared" si="84"/>
        <v>0</v>
      </c>
      <c r="GJ30" s="233">
        <f t="shared" si="85"/>
        <v>0</v>
      </c>
      <c r="GK30" s="233">
        <f t="shared" si="86"/>
        <v>0</v>
      </c>
      <c r="GL30" s="234"/>
      <c r="GM30" s="235">
        <f t="shared" si="87"/>
        <v>0</v>
      </c>
      <c r="GN30" s="235">
        <f t="shared" si="88"/>
        <v>0</v>
      </c>
      <c r="GO30" s="235" t="str">
        <f t="shared" si="89"/>
        <v/>
      </c>
      <c r="GP30" s="380"/>
      <c r="GQ30" s="235">
        <f t="shared" si="90"/>
        <v>0</v>
      </c>
      <c r="GR30" s="235">
        <f t="shared" si="91"/>
        <v>0</v>
      </c>
      <c r="GS30" s="235" t="str">
        <f t="shared" si="92"/>
        <v/>
      </c>
      <c r="GT30" s="236"/>
      <c r="GU30" s="237" t="str">
        <f t="shared" si="93"/>
        <v/>
      </c>
      <c r="GV30" s="237" t="str">
        <f t="shared" si="94"/>
        <v/>
      </c>
      <c r="GW30" s="238" t="str">
        <f t="shared" si="95"/>
        <v/>
      </c>
      <c r="GX30" s="238" t="str">
        <f t="shared" si="96"/>
        <v/>
      </c>
      <c r="GY30" s="239"/>
      <c r="GZ30" s="240" t="str">
        <f t="shared" si="97"/>
        <v/>
      </c>
      <c r="HA30" s="235" t="str">
        <f t="shared" si="98"/>
        <v/>
      </c>
      <c r="HB30" s="235" t="str">
        <f t="shared" si="99"/>
        <v/>
      </c>
      <c r="HC30" s="235" t="str">
        <f t="shared" si="100"/>
        <v/>
      </c>
      <c r="HD30" s="235" t="str">
        <f t="shared" si="101"/>
        <v/>
      </c>
      <c r="HE30" s="235" t="str">
        <f t="shared" si="102"/>
        <v/>
      </c>
      <c r="HF30" s="188"/>
      <c r="HG30" s="235" t="str">
        <f t="shared" si="103"/>
        <v/>
      </c>
      <c r="HH30" s="235">
        <f t="shared" si="104"/>
        <v>0</v>
      </c>
      <c r="HI30" s="235">
        <f t="shared" si="104"/>
        <v>0</v>
      </c>
      <c r="HJ30" s="235">
        <f t="shared" si="104"/>
        <v>0</v>
      </c>
      <c r="HK30" s="188"/>
      <c r="HL30" s="235" t="str">
        <f t="shared" si="105"/>
        <v/>
      </c>
      <c r="HM30" s="235">
        <f t="shared" si="106"/>
        <v>0</v>
      </c>
      <c r="HN30" s="235">
        <f t="shared" si="106"/>
        <v>0</v>
      </c>
      <c r="HO30" s="235">
        <f t="shared" si="106"/>
        <v>0</v>
      </c>
      <c r="HP30" s="188"/>
      <c r="HQ30" s="235" t="str">
        <f t="shared" si="107"/>
        <v/>
      </c>
      <c r="HR30" s="235">
        <f t="shared" si="108"/>
        <v>0</v>
      </c>
      <c r="HS30" s="235">
        <f t="shared" si="108"/>
        <v>0</v>
      </c>
      <c r="HT30" s="235">
        <f t="shared" si="108"/>
        <v>0</v>
      </c>
      <c r="HU30" s="162"/>
      <c r="HV30" s="1622"/>
      <c r="HW30" s="1619"/>
      <c r="HX30" s="1619"/>
      <c r="HY30" s="1619"/>
      <c r="HZ30" s="1619"/>
      <c r="IA30" s="1619"/>
      <c r="IB30" s="1619"/>
      <c r="IC30" s="1623"/>
      <c r="ID30" s="162"/>
      <c r="IE30" s="162"/>
    </row>
    <row r="31" spans="1:239" ht="21" customHeight="1" x14ac:dyDescent="0.25">
      <c r="A31" s="377" t="str">
        <f t="shared" si="35"/>
        <v/>
      </c>
      <c r="B31" s="188">
        <v>5</v>
      </c>
      <c r="C31" s="165"/>
      <c r="D31" s="606" t="str">
        <f t="shared" si="36"/>
        <v/>
      </c>
      <c r="E31" s="606" t="str">
        <f t="shared" si="37"/>
        <v/>
      </c>
      <c r="F31" s="607"/>
      <c r="G31" s="607"/>
      <c r="H31" s="224" t="str">
        <f t="shared" si="38"/>
        <v/>
      </c>
      <c r="I31" s="607"/>
      <c r="J31" s="607"/>
      <c r="K31" s="1069"/>
      <c r="L31" s="373"/>
      <c r="M31" s="1097"/>
      <c r="N31" s="1097"/>
      <c r="O31" s="1097"/>
      <c r="P31" s="1098"/>
      <c r="Q31" s="609"/>
      <c r="R31" s="609"/>
      <c r="S31" s="610"/>
      <c r="T31" s="371"/>
      <c r="U31" s="371"/>
      <c r="V31" s="188"/>
      <c r="W31" s="370"/>
      <c r="X31" s="371"/>
      <c r="Y31" s="371"/>
      <c r="Z31" s="611"/>
      <c r="AA31" s="896"/>
      <c r="AB31" s="370"/>
      <c r="AC31" s="371"/>
      <c r="AD31" s="371"/>
      <c r="AE31" s="611"/>
      <c r="AF31" s="896"/>
      <c r="AG31" s="370"/>
      <c r="AH31" s="371"/>
      <c r="AI31" s="371"/>
      <c r="AJ31" s="611"/>
      <c r="AK31" s="896"/>
      <c r="AL31" s="370"/>
      <c r="AM31" s="371"/>
      <c r="AN31" s="371"/>
      <c r="AO31" s="611"/>
      <c r="AP31" s="370"/>
      <c r="AQ31" s="371"/>
      <c r="AR31" s="371"/>
      <c r="AS31" s="611"/>
      <c r="AT31" s="613"/>
      <c r="AU31" s="188"/>
      <c r="AV31" s="249">
        <f t="shared" si="2"/>
        <v>0</v>
      </c>
      <c r="AW31" s="232">
        <f t="shared" si="3"/>
        <v>0</v>
      </c>
      <c r="AX31" s="250">
        <f t="shared" si="4"/>
        <v>0</v>
      </c>
      <c r="AY31" s="251">
        <f t="shared" si="4"/>
        <v>0</v>
      </c>
      <c r="AZ31" s="231" t="str">
        <f t="shared" si="39"/>
        <v/>
      </c>
      <c r="BA31" s="232">
        <f t="shared" si="40"/>
        <v>0</v>
      </c>
      <c r="BB31" s="249">
        <f t="shared" si="5"/>
        <v>0</v>
      </c>
      <c r="BC31" s="231">
        <f t="shared" si="41"/>
        <v>0</v>
      </c>
      <c r="BD31" s="231">
        <f t="shared" si="42"/>
        <v>0</v>
      </c>
      <c r="BE31" s="234"/>
      <c r="BF31" s="235">
        <f t="shared" si="43"/>
        <v>0</v>
      </c>
      <c r="BG31" s="235">
        <f t="shared" si="44"/>
        <v>0</v>
      </c>
      <c r="BH31" s="235">
        <f t="shared" si="45"/>
        <v>0</v>
      </c>
      <c r="BI31" s="380"/>
      <c r="BJ31" s="235">
        <f t="shared" si="6"/>
        <v>0</v>
      </c>
      <c r="BK31" s="235">
        <f t="shared" si="46"/>
        <v>0</v>
      </c>
      <c r="BL31" s="235" t="str">
        <f t="shared" si="47"/>
        <v/>
      </c>
      <c r="BM31" s="236"/>
      <c r="BN31" s="237" t="str">
        <f t="shared" si="7"/>
        <v/>
      </c>
      <c r="BO31" s="237" t="str">
        <f t="shared" si="8"/>
        <v/>
      </c>
      <c r="BP31" s="238" t="str">
        <f t="shared" si="9"/>
        <v/>
      </c>
      <c r="BQ31" s="238" t="str">
        <f t="shared" si="10"/>
        <v/>
      </c>
      <c r="BR31" s="239"/>
      <c r="BS31" s="252" t="str">
        <f t="shared" si="11"/>
        <v/>
      </c>
      <c r="BT31" s="244" t="str">
        <f t="shared" si="12"/>
        <v/>
      </c>
      <c r="BU31" s="244" t="str">
        <f t="shared" si="13"/>
        <v/>
      </c>
      <c r="BV31" s="244" t="str">
        <f t="shared" si="14"/>
        <v/>
      </c>
      <c r="BW31" s="244" t="str">
        <f t="shared" si="15"/>
        <v/>
      </c>
      <c r="BX31" s="244" t="str">
        <f t="shared" si="16"/>
        <v/>
      </c>
      <c r="BY31" s="244" t="str">
        <f t="shared" si="17"/>
        <v/>
      </c>
      <c r="BZ31" s="244" t="str">
        <f t="shared" si="18"/>
        <v/>
      </c>
      <c r="CA31" s="244" t="str">
        <f t="shared" si="19"/>
        <v/>
      </c>
      <c r="CB31" s="253" t="str">
        <f t="shared" si="20"/>
        <v/>
      </c>
      <c r="CC31" s="188"/>
      <c r="CD31" s="244" t="str">
        <f t="shared" si="21"/>
        <v/>
      </c>
      <c r="CE31" s="235">
        <f t="shared" si="48"/>
        <v>0</v>
      </c>
      <c r="CF31" s="235">
        <f t="shared" si="48"/>
        <v>0</v>
      </c>
      <c r="CG31" s="235">
        <f t="shared" si="48"/>
        <v>0</v>
      </c>
      <c r="CH31" s="188"/>
      <c r="CI31" s="244" t="str">
        <f t="shared" si="22"/>
        <v/>
      </c>
      <c r="CJ31" s="235">
        <f t="shared" si="49"/>
        <v>0</v>
      </c>
      <c r="CK31" s="235">
        <f t="shared" si="49"/>
        <v>0</v>
      </c>
      <c r="CL31" s="235">
        <f t="shared" si="49"/>
        <v>0</v>
      </c>
      <c r="CM31" s="188"/>
      <c r="CN31" s="244" t="str">
        <f t="shared" si="23"/>
        <v/>
      </c>
      <c r="CO31" s="235">
        <f t="shared" si="50"/>
        <v>0</v>
      </c>
      <c r="CP31" s="235">
        <f t="shared" si="50"/>
        <v>0</v>
      </c>
      <c r="CQ31" s="235">
        <f t="shared" si="50"/>
        <v>0</v>
      </c>
      <c r="CR31" s="188"/>
      <c r="CS31" s="244" t="str">
        <f t="shared" si="24"/>
        <v/>
      </c>
      <c r="CT31" s="235">
        <f t="shared" si="51"/>
        <v>0</v>
      </c>
      <c r="CU31" s="235">
        <f t="shared" si="25"/>
        <v>0</v>
      </c>
      <c r="CV31" s="235">
        <f t="shared" si="25"/>
        <v>0</v>
      </c>
      <c r="CW31" s="188"/>
      <c r="CX31" s="244" t="str">
        <f t="shared" si="26"/>
        <v/>
      </c>
      <c r="CY31" s="235">
        <f t="shared" si="52"/>
        <v>0</v>
      </c>
      <c r="CZ31" s="235">
        <f t="shared" si="52"/>
        <v>0</v>
      </c>
      <c r="DA31" s="235">
        <f t="shared" si="52"/>
        <v>0</v>
      </c>
      <c r="DB31" s="188"/>
      <c r="DC31" s="370"/>
      <c r="DD31" s="1086"/>
      <c r="DE31" s="372"/>
      <c r="DF31" s="370"/>
      <c r="DG31" s="1086"/>
      <c r="DH31" s="372"/>
      <c r="DI31" s="370"/>
      <c r="DJ31" s="1086"/>
      <c r="DK31" s="372"/>
      <c r="DL31" s="370"/>
      <c r="DM31" s="1086"/>
      <c r="DN31" s="372"/>
      <c r="DO31" s="370"/>
      <c r="DP31" s="370"/>
      <c r="DQ31" s="243">
        <f t="shared" si="53"/>
        <v>0</v>
      </c>
      <c r="DR31" s="244">
        <f t="shared" si="54"/>
        <v>0</v>
      </c>
      <c r="DS31" s="235">
        <f t="shared" si="55"/>
        <v>0</v>
      </c>
      <c r="DT31" s="244" t="str">
        <f t="shared" si="27"/>
        <v/>
      </c>
      <c r="DU31" s="42" t="str">
        <f t="shared" si="56"/>
        <v/>
      </c>
      <c r="DV31" s="42" t="str">
        <f t="shared" si="57"/>
        <v/>
      </c>
      <c r="DW31" s="42" t="str">
        <f t="shared" si="58"/>
        <v/>
      </c>
      <c r="DX31" s="162"/>
      <c r="DY31" s="42" t="str">
        <f t="shared" si="59"/>
        <v/>
      </c>
      <c r="DZ31" s="42" t="str">
        <f t="shared" si="60"/>
        <v/>
      </c>
      <c r="EA31" s="42" t="str">
        <f t="shared" si="61"/>
        <v/>
      </c>
      <c r="EB31" s="162"/>
      <c r="EC31" s="373"/>
      <c r="ED31" s="188"/>
      <c r="EE31" s="245">
        <f t="shared" si="62"/>
        <v>0</v>
      </c>
      <c r="EG31" s="245">
        <f t="shared" si="63"/>
        <v>0</v>
      </c>
      <c r="EI31" s="246" t="str">
        <f t="shared" si="64"/>
        <v/>
      </c>
      <c r="EJ31" s="247" t="str">
        <f t="shared" si="28"/>
        <v/>
      </c>
      <c r="EK31" s="248" t="str">
        <f t="shared" si="29"/>
        <v/>
      </c>
      <c r="EL31" s="248" t="str">
        <f t="shared" si="30"/>
        <v/>
      </c>
      <c r="EM31" s="248" t="str">
        <f t="shared" si="31"/>
        <v/>
      </c>
      <c r="EN31" s="248" t="str">
        <f t="shared" si="65"/>
        <v/>
      </c>
      <c r="EO31" s="248" t="str">
        <f t="shared" si="32"/>
        <v/>
      </c>
      <c r="EQ31" s="248" t="str">
        <f t="shared" si="66"/>
        <v/>
      </c>
      <c r="ER31" s="248" t="str">
        <f t="shared" si="67"/>
        <v/>
      </c>
      <c r="ES31" s="248" t="str">
        <f t="shared" si="68"/>
        <v/>
      </c>
      <c r="ET31" s="248" t="str">
        <f t="shared" si="69"/>
        <v/>
      </c>
      <c r="EU31" s="248" t="str">
        <f t="shared" si="70"/>
        <v/>
      </c>
      <c r="EV31" s="248" t="str">
        <f t="shared" si="70"/>
        <v/>
      </c>
      <c r="EX31" s="248" t="str">
        <f t="shared" si="71"/>
        <v/>
      </c>
      <c r="EY31" s="248" t="str">
        <f t="shared" si="72"/>
        <v/>
      </c>
      <c r="EZ31" s="248" t="str">
        <f t="shared" si="73"/>
        <v/>
      </c>
      <c r="FA31" s="248" t="str">
        <f t="shared" si="74"/>
        <v/>
      </c>
      <c r="FB31" s="248" t="str">
        <f t="shared" si="33"/>
        <v/>
      </c>
      <c r="FC31" s="248" t="str">
        <f t="shared" si="33"/>
        <v/>
      </c>
      <c r="FE31" s="248" t="str">
        <f t="shared" si="75"/>
        <v/>
      </c>
      <c r="FF31" s="248" t="str">
        <f t="shared" si="76"/>
        <v/>
      </c>
      <c r="FG31" s="248" t="str">
        <f t="shared" si="77"/>
        <v/>
      </c>
      <c r="FH31" s="248" t="str">
        <f t="shared" si="78"/>
        <v/>
      </c>
      <c r="FI31" s="248" t="str">
        <f t="shared" si="34"/>
        <v/>
      </c>
      <c r="FJ31" s="248" t="str">
        <f t="shared" si="34"/>
        <v/>
      </c>
      <c r="FL31" s="370"/>
      <c r="FM31" s="371"/>
      <c r="FN31" s="371"/>
      <c r="FO31" s="611"/>
      <c r="FP31" s="896"/>
      <c r="FQ31" s="370"/>
      <c r="FR31" s="371"/>
      <c r="FS31" s="371"/>
      <c r="FT31" s="611"/>
      <c r="FU31" s="896"/>
      <c r="FV31" s="370"/>
      <c r="FW31" s="371"/>
      <c r="FX31" s="371"/>
      <c r="FY31" s="611"/>
      <c r="FZ31" s="896"/>
      <c r="GA31" s="613"/>
      <c r="GC31" s="227">
        <f t="shared" si="79"/>
        <v>0</v>
      </c>
      <c r="GD31" s="228">
        <f t="shared" si="80"/>
        <v>0</v>
      </c>
      <c r="GE31" s="229">
        <f t="shared" si="81"/>
        <v>0</v>
      </c>
      <c r="GF31" s="230">
        <f t="shared" si="81"/>
        <v>0</v>
      </c>
      <c r="GG31" s="231" t="str">
        <f t="shared" si="82"/>
        <v/>
      </c>
      <c r="GH31" s="232">
        <f t="shared" si="83"/>
        <v>0</v>
      </c>
      <c r="GI31" s="227">
        <f t="shared" si="84"/>
        <v>0</v>
      </c>
      <c r="GJ31" s="233">
        <f t="shared" si="85"/>
        <v>0</v>
      </c>
      <c r="GK31" s="233">
        <f t="shared" si="86"/>
        <v>0</v>
      </c>
      <c r="GL31" s="234"/>
      <c r="GM31" s="235">
        <f t="shared" si="87"/>
        <v>0</v>
      </c>
      <c r="GN31" s="235">
        <f t="shared" si="88"/>
        <v>0</v>
      </c>
      <c r="GO31" s="235" t="str">
        <f t="shared" si="89"/>
        <v/>
      </c>
      <c r="GP31" s="380"/>
      <c r="GQ31" s="235">
        <f t="shared" si="90"/>
        <v>0</v>
      </c>
      <c r="GR31" s="235">
        <f t="shared" si="91"/>
        <v>0</v>
      </c>
      <c r="GS31" s="235" t="str">
        <f t="shared" si="92"/>
        <v/>
      </c>
      <c r="GT31" s="236"/>
      <c r="GU31" s="237" t="str">
        <f t="shared" si="93"/>
        <v/>
      </c>
      <c r="GV31" s="237" t="str">
        <f t="shared" si="94"/>
        <v/>
      </c>
      <c r="GW31" s="238" t="str">
        <f t="shared" si="95"/>
        <v/>
      </c>
      <c r="GX31" s="238" t="str">
        <f t="shared" si="96"/>
        <v/>
      </c>
      <c r="GY31" s="239"/>
      <c r="GZ31" s="240" t="str">
        <f t="shared" si="97"/>
        <v/>
      </c>
      <c r="HA31" s="235" t="str">
        <f t="shared" si="98"/>
        <v/>
      </c>
      <c r="HB31" s="235" t="str">
        <f t="shared" si="99"/>
        <v/>
      </c>
      <c r="HC31" s="235" t="str">
        <f t="shared" si="100"/>
        <v/>
      </c>
      <c r="HD31" s="235" t="str">
        <f t="shared" si="101"/>
        <v/>
      </c>
      <c r="HE31" s="235" t="str">
        <f t="shared" si="102"/>
        <v/>
      </c>
      <c r="HF31" s="188"/>
      <c r="HG31" s="235" t="str">
        <f t="shared" si="103"/>
        <v/>
      </c>
      <c r="HH31" s="235">
        <f t="shared" si="104"/>
        <v>0</v>
      </c>
      <c r="HI31" s="235">
        <f t="shared" si="104"/>
        <v>0</v>
      </c>
      <c r="HJ31" s="235">
        <f t="shared" si="104"/>
        <v>0</v>
      </c>
      <c r="HK31" s="188"/>
      <c r="HL31" s="235" t="str">
        <f t="shared" si="105"/>
        <v/>
      </c>
      <c r="HM31" s="235">
        <f t="shared" si="106"/>
        <v>0</v>
      </c>
      <c r="HN31" s="235">
        <f t="shared" si="106"/>
        <v>0</v>
      </c>
      <c r="HO31" s="235">
        <f t="shared" si="106"/>
        <v>0</v>
      </c>
      <c r="HP31" s="188"/>
      <c r="HQ31" s="235" t="str">
        <f t="shared" si="107"/>
        <v/>
      </c>
      <c r="HR31" s="235">
        <f t="shared" si="108"/>
        <v>0</v>
      </c>
      <c r="HS31" s="235">
        <f t="shared" si="108"/>
        <v>0</v>
      </c>
      <c r="HT31" s="235">
        <f t="shared" si="108"/>
        <v>0</v>
      </c>
      <c r="HU31" s="162"/>
      <c r="HV31" s="1622"/>
      <c r="HW31" s="1619"/>
      <c r="HX31" s="1619"/>
      <c r="HY31" s="1619"/>
      <c r="HZ31" s="1619"/>
      <c r="IA31" s="1619"/>
      <c r="IB31" s="1619"/>
      <c r="IC31" s="1623"/>
      <c r="ID31" s="162"/>
      <c r="IE31" s="162"/>
    </row>
    <row r="32" spans="1:239" ht="21" customHeight="1" x14ac:dyDescent="0.25">
      <c r="A32" s="377" t="str">
        <f t="shared" si="35"/>
        <v/>
      </c>
      <c r="B32" s="188">
        <v>6</v>
      </c>
      <c r="C32" s="164"/>
      <c r="D32" s="606" t="str">
        <f t="shared" si="36"/>
        <v/>
      </c>
      <c r="E32" s="606" t="str">
        <f t="shared" si="37"/>
        <v/>
      </c>
      <c r="F32" s="607"/>
      <c r="G32" s="607"/>
      <c r="H32" s="224" t="str">
        <f t="shared" si="38"/>
        <v/>
      </c>
      <c r="I32" s="607"/>
      <c r="J32" s="607"/>
      <c r="K32" s="1069"/>
      <c r="L32" s="373"/>
      <c r="M32" s="1097"/>
      <c r="N32" s="1097"/>
      <c r="O32" s="1097"/>
      <c r="P32" s="1098"/>
      <c r="Q32" s="609"/>
      <c r="R32" s="609"/>
      <c r="S32" s="610"/>
      <c r="T32" s="371"/>
      <c r="U32" s="371"/>
      <c r="V32" s="188"/>
      <c r="W32" s="370"/>
      <c r="X32" s="371"/>
      <c r="Y32" s="371"/>
      <c r="Z32" s="611"/>
      <c r="AA32" s="896"/>
      <c r="AB32" s="370"/>
      <c r="AC32" s="371"/>
      <c r="AD32" s="371"/>
      <c r="AE32" s="611"/>
      <c r="AF32" s="896"/>
      <c r="AG32" s="370"/>
      <c r="AH32" s="371"/>
      <c r="AI32" s="371"/>
      <c r="AJ32" s="611"/>
      <c r="AK32" s="896"/>
      <c r="AL32" s="370"/>
      <c r="AM32" s="371"/>
      <c r="AN32" s="371"/>
      <c r="AO32" s="611"/>
      <c r="AP32" s="370"/>
      <c r="AQ32" s="371"/>
      <c r="AR32" s="371"/>
      <c r="AS32" s="611"/>
      <c r="AT32" s="613"/>
      <c r="AU32" s="188"/>
      <c r="AV32" s="249">
        <f t="shared" si="2"/>
        <v>0</v>
      </c>
      <c r="AW32" s="232">
        <f t="shared" si="3"/>
        <v>0</v>
      </c>
      <c r="AX32" s="250">
        <f t="shared" si="4"/>
        <v>0</v>
      </c>
      <c r="AY32" s="251">
        <f t="shared" si="4"/>
        <v>0</v>
      </c>
      <c r="AZ32" s="231" t="str">
        <f t="shared" si="39"/>
        <v/>
      </c>
      <c r="BA32" s="232">
        <f t="shared" si="40"/>
        <v>0</v>
      </c>
      <c r="BB32" s="249">
        <f t="shared" si="5"/>
        <v>0</v>
      </c>
      <c r="BC32" s="231">
        <f t="shared" si="41"/>
        <v>0</v>
      </c>
      <c r="BD32" s="231">
        <f t="shared" si="42"/>
        <v>0</v>
      </c>
      <c r="BE32" s="234"/>
      <c r="BF32" s="235">
        <f t="shared" si="43"/>
        <v>0</v>
      </c>
      <c r="BG32" s="235">
        <f t="shared" si="44"/>
        <v>0</v>
      </c>
      <c r="BH32" s="235">
        <f t="shared" si="45"/>
        <v>0</v>
      </c>
      <c r="BI32" s="380"/>
      <c r="BJ32" s="235">
        <f t="shared" si="6"/>
        <v>0</v>
      </c>
      <c r="BK32" s="235">
        <f t="shared" si="46"/>
        <v>0</v>
      </c>
      <c r="BL32" s="235" t="str">
        <f t="shared" si="47"/>
        <v/>
      </c>
      <c r="BM32" s="236"/>
      <c r="BN32" s="237" t="str">
        <f t="shared" si="7"/>
        <v/>
      </c>
      <c r="BO32" s="237" t="str">
        <f t="shared" si="8"/>
        <v/>
      </c>
      <c r="BP32" s="238" t="str">
        <f t="shared" si="9"/>
        <v/>
      </c>
      <c r="BQ32" s="238" t="str">
        <f t="shared" si="10"/>
        <v/>
      </c>
      <c r="BR32" s="239"/>
      <c r="BS32" s="252" t="str">
        <f t="shared" si="11"/>
        <v/>
      </c>
      <c r="BT32" s="244" t="str">
        <f t="shared" si="12"/>
        <v/>
      </c>
      <c r="BU32" s="244" t="str">
        <f t="shared" si="13"/>
        <v/>
      </c>
      <c r="BV32" s="244" t="str">
        <f t="shared" si="14"/>
        <v/>
      </c>
      <c r="BW32" s="244" t="str">
        <f t="shared" si="15"/>
        <v/>
      </c>
      <c r="BX32" s="244" t="str">
        <f t="shared" si="16"/>
        <v/>
      </c>
      <c r="BY32" s="244" t="str">
        <f t="shared" si="17"/>
        <v/>
      </c>
      <c r="BZ32" s="244" t="str">
        <f t="shared" si="18"/>
        <v/>
      </c>
      <c r="CA32" s="244" t="str">
        <f t="shared" si="19"/>
        <v/>
      </c>
      <c r="CB32" s="253" t="str">
        <f t="shared" si="20"/>
        <v/>
      </c>
      <c r="CC32" s="188"/>
      <c r="CD32" s="244" t="str">
        <f t="shared" si="21"/>
        <v/>
      </c>
      <c r="CE32" s="235">
        <f t="shared" si="48"/>
        <v>0</v>
      </c>
      <c r="CF32" s="235">
        <f t="shared" si="48"/>
        <v>0</v>
      </c>
      <c r="CG32" s="235">
        <f t="shared" si="48"/>
        <v>0</v>
      </c>
      <c r="CH32" s="188"/>
      <c r="CI32" s="244" t="str">
        <f t="shared" si="22"/>
        <v/>
      </c>
      <c r="CJ32" s="235">
        <f t="shared" si="49"/>
        <v>0</v>
      </c>
      <c r="CK32" s="235">
        <f t="shared" si="49"/>
        <v>0</v>
      </c>
      <c r="CL32" s="235">
        <f t="shared" si="49"/>
        <v>0</v>
      </c>
      <c r="CM32" s="188"/>
      <c r="CN32" s="244" t="str">
        <f t="shared" si="23"/>
        <v/>
      </c>
      <c r="CO32" s="235">
        <f t="shared" si="50"/>
        <v>0</v>
      </c>
      <c r="CP32" s="235">
        <f t="shared" si="50"/>
        <v>0</v>
      </c>
      <c r="CQ32" s="235">
        <f t="shared" si="50"/>
        <v>0</v>
      </c>
      <c r="CR32" s="188"/>
      <c r="CS32" s="244" t="str">
        <f t="shared" si="24"/>
        <v/>
      </c>
      <c r="CT32" s="235">
        <f t="shared" si="51"/>
        <v>0</v>
      </c>
      <c r="CU32" s="235">
        <f t="shared" si="25"/>
        <v>0</v>
      </c>
      <c r="CV32" s="235">
        <f t="shared" si="25"/>
        <v>0</v>
      </c>
      <c r="CW32" s="188"/>
      <c r="CX32" s="244" t="str">
        <f t="shared" si="26"/>
        <v/>
      </c>
      <c r="CY32" s="235">
        <f t="shared" si="52"/>
        <v>0</v>
      </c>
      <c r="CZ32" s="235">
        <f t="shared" si="52"/>
        <v>0</v>
      </c>
      <c r="DA32" s="235">
        <f t="shared" si="52"/>
        <v>0</v>
      </c>
      <c r="DB32" s="188"/>
      <c r="DC32" s="370"/>
      <c r="DD32" s="1086"/>
      <c r="DE32" s="372"/>
      <c r="DF32" s="370"/>
      <c r="DG32" s="1086"/>
      <c r="DH32" s="372"/>
      <c r="DI32" s="370"/>
      <c r="DJ32" s="1086"/>
      <c r="DK32" s="372"/>
      <c r="DL32" s="370"/>
      <c r="DM32" s="1086"/>
      <c r="DN32" s="372"/>
      <c r="DO32" s="370"/>
      <c r="DP32" s="370"/>
      <c r="DQ32" s="243">
        <f t="shared" si="53"/>
        <v>0</v>
      </c>
      <c r="DR32" s="244">
        <f t="shared" si="54"/>
        <v>0</v>
      </c>
      <c r="DS32" s="235">
        <f t="shared" si="55"/>
        <v>0</v>
      </c>
      <c r="DT32" s="244" t="str">
        <f t="shared" si="27"/>
        <v/>
      </c>
      <c r="DU32" s="42" t="str">
        <f t="shared" si="56"/>
        <v/>
      </c>
      <c r="DV32" s="42" t="str">
        <f t="shared" si="57"/>
        <v/>
      </c>
      <c r="DW32" s="42" t="str">
        <f t="shared" si="58"/>
        <v/>
      </c>
      <c r="DX32" s="162"/>
      <c r="DY32" s="42" t="str">
        <f t="shared" si="59"/>
        <v/>
      </c>
      <c r="DZ32" s="42" t="str">
        <f t="shared" si="60"/>
        <v/>
      </c>
      <c r="EA32" s="42" t="str">
        <f t="shared" si="61"/>
        <v/>
      </c>
      <c r="EB32" s="162"/>
      <c r="EC32" s="373"/>
      <c r="ED32" s="188"/>
      <c r="EE32" s="245">
        <f t="shared" si="62"/>
        <v>0</v>
      </c>
      <c r="EG32" s="245">
        <f t="shared" si="63"/>
        <v>0</v>
      </c>
      <c r="EI32" s="246" t="str">
        <f t="shared" si="64"/>
        <v/>
      </c>
      <c r="EJ32" s="247" t="str">
        <f t="shared" si="28"/>
        <v/>
      </c>
      <c r="EK32" s="248" t="str">
        <f t="shared" si="29"/>
        <v/>
      </c>
      <c r="EL32" s="248" t="str">
        <f t="shared" si="30"/>
        <v/>
      </c>
      <c r="EM32" s="248" t="str">
        <f t="shared" si="31"/>
        <v/>
      </c>
      <c r="EN32" s="248" t="str">
        <f t="shared" si="65"/>
        <v/>
      </c>
      <c r="EO32" s="248" t="str">
        <f t="shared" si="32"/>
        <v/>
      </c>
      <c r="EQ32" s="248" t="str">
        <f t="shared" si="66"/>
        <v/>
      </c>
      <c r="ER32" s="248" t="str">
        <f t="shared" si="67"/>
        <v/>
      </c>
      <c r="ES32" s="248" t="str">
        <f t="shared" si="68"/>
        <v/>
      </c>
      <c r="ET32" s="248" t="str">
        <f t="shared" si="69"/>
        <v/>
      </c>
      <c r="EU32" s="248" t="str">
        <f t="shared" si="70"/>
        <v/>
      </c>
      <c r="EV32" s="248" t="str">
        <f t="shared" si="70"/>
        <v/>
      </c>
      <c r="EX32" s="248" t="str">
        <f t="shared" si="71"/>
        <v/>
      </c>
      <c r="EY32" s="248" t="str">
        <f t="shared" si="72"/>
        <v/>
      </c>
      <c r="EZ32" s="248" t="str">
        <f t="shared" si="73"/>
        <v/>
      </c>
      <c r="FA32" s="248" t="str">
        <f t="shared" si="74"/>
        <v/>
      </c>
      <c r="FB32" s="248" t="str">
        <f t="shared" si="33"/>
        <v/>
      </c>
      <c r="FC32" s="248" t="str">
        <f t="shared" si="33"/>
        <v/>
      </c>
      <c r="FE32" s="248" t="str">
        <f t="shared" si="75"/>
        <v/>
      </c>
      <c r="FF32" s="248" t="str">
        <f t="shared" si="76"/>
        <v/>
      </c>
      <c r="FG32" s="248" t="str">
        <f t="shared" si="77"/>
        <v/>
      </c>
      <c r="FH32" s="248" t="str">
        <f t="shared" si="78"/>
        <v/>
      </c>
      <c r="FI32" s="248" t="str">
        <f t="shared" si="34"/>
        <v/>
      </c>
      <c r="FJ32" s="248" t="str">
        <f t="shared" si="34"/>
        <v/>
      </c>
      <c r="FL32" s="370"/>
      <c r="FM32" s="371"/>
      <c r="FN32" s="371"/>
      <c r="FO32" s="611"/>
      <c r="FP32" s="896"/>
      <c r="FQ32" s="370"/>
      <c r="FR32" s="371"/>
      <c r="FS32" s="371"/>
      <c r="FT32" s="611"/>
      <c r="FU32" s="896"/>
      <c r="FV32" s="370"/>
      <c r="FW32" s="371"/>
      <c r="FX32" s="371"/>
      <c r="FY32" s="611"/>
      <c r="FZ32" s="896"/>
      <c r="GA32" s="613"/>
      <c r="GC32" s="227">
        <f t="shared" si="79"/>
        <v>0</v>
      </c>
      <c r="GD32" s="228">
        <f t="shared" si="80"/>
        <v>0</v>
      </c>
      <c r="GE32" s="229">
        <f t="shared" si="81"/>
        <v>0</v>
      </c>
      <c r="GF32" s="230">
        <f t="shared" si="81"/>
        <v>0</v>
      </c>
      <c r="GG32" s="231" t="str">
        <f t="shared" si="82"/>
        <v/>
      </c>
      <c r="GH32" s="232">
        <f t="shared" si="83"/>
        <v>0</v>
      </c>
      <c r="GI32" s="227">
        <f t="shared" si="84"/>
        <v>0</v>
      </c>
      <c r="GJ32" s="233">
        <f t="shared" si="85"/>
        <v>0</v>
      </c>
      <c r="GK32" s="233">
        <f t="shared" si="86"/>
        <v>0</v>
      </c>
      <c r="GL32" s="234"/>
      <c r="GM32" s="235">
        <f t="shared" si="87"/>
        <v>0</v>
      </c>
      <c r="GN32" s="235">
        <f t="shared" si="88"/>
        <v>0</v>
      </c>
      <c r="GO32" s="235" t="str">
        <f t="shared" si="89"/>
        <v/>
      </c>
      <c r="GP32" s="380"/>
      <c r="GQ32" s="235">
        <f t="shared" si="90"/>
        <v>0</v>
      </c>
      <c r="GR32" s="235">
        <f t="shared" si="91"/>
        <v>0</v>
      </c>
      <c r="GS32" s="235" t="str">
        <f t="shared" si="92"/>
        <v/>
      </c>
      <c r="GT32" s="236"/>
      <c r="GU32" s="237" t="str">
        <f t="shared" si="93"/>
        <v/>
      </c>
      <c r="GV32" s="237" t="str">
        <f t="shared" si="94"/>
        <v/>
      </c>
      <c r="GW32" s="238" t="str">
        <f t="shared" si="95"/>
        <v/>
      </c>
      <c r="GX32" s="238" t="str">
        <f t="shared" si="96"/>
        <v/>
      </c>
      <c r="GY32" s="239"/>
      <c r="GZ32" s="240" t="str">
        <f t="shared" si="97"/>
        <v/>
      </c>
      <c r="HA32" s="235" t="str">
        <f t="shared" si="98"/>
        <v/>
      </c>
      <c r="HB32" s="235" t="str">
        <f t="shared" si="99"/>
        <v/>
      </c>
      <c r="HC32" s="235" t="str">
        <f t="shared" si="100"/>
        <v/>
      </c>
      <c r="HD32" s="235" t="str">
        <f t="shared" si="101"/>
        <v/>
      </c>
      <c r="HE32" s="235" t="str">
        <f t="shared" si="102"/>
        <v/>
      </c>
      <c r="HF32" s="188"/>
      <c r="HG32" s="235" t="str">
        <f t="shared" si="103"/>
        <v/>
      </c>
      <c r="HH32" s="235">
        <f t="shared" si="104"/>
        <v>0</v>
      </c>
      <c r="HI32" s="235">
        <f t="shared" si="104"/>
        <v>0</v>
      </c>
      <c r="HJ32" s="235">
        <f t="shared" si="104"/>
        <v>0</v>
      </c>
      <c r="HK32" s="188"/>
      <c r="HL32" s="235" t="str">
        <f t="shared" si="105"/>
        <v/>
      </c>
      <c r="HM32" s="235">
        <f t="shared" si="106"/>
        <v>0</v>
      </c>
      <c r="HN32" s="235">
        <f t="shared" si="106"/>
        <v>0</v>
      </c>
      <c r="HO32" s="235">
        <f t="shared" si="106"/>
        <v>0</v>
      </c>
      <c r="HP32" s="188"/>
      <c r="HQ32" s="235" t="str">
        <f t="shared" si="107"/>
        <v/>
      </c>
      <c r="HR32" s="235">
        <f t="shared" si="108"/>
        <v>0</v>
      </c>
      <c r="HS32" s="235">
        <f t="shared" si="108"/>
        <v>0</v>
      </c>
      <c r="HT32" s="235">
        <f t="shared" si="108"/>
        <v>0</v>
      </c>
      <c r="HU32" s="162"/>
      <c r="HV32" s="1622"/>
      <c r="HW32" s="1619"/>
      <c r="HX32" s="1619"/>
      <c r="HY32" s="1619"/>
      <c r="HZ32" s="1619"/>
      <c r="IA32" s="1619"/>
      <c r="IB32" s="1619"/>
      <c r="IC32" s="1623"/>
      <c r="ID32" s="162"/>
      <c r="IE32" s="162"/>
    </row>
    <row r="33" spans="1:239" ht="21" customHeight="1" x14ac:dyDescent="0.25">
      <c r="A33" s="377" t="str">
        <f t="shared" si="35"/>
        <v/>
      </c>
      <c r="B33" s="188">
        <v>7</v>
      </c>
      <c r="C33" s="164"/>
      <c r="D33" s="606" t="str">
        <f t="shared" si="36"/>
        <v/>
      </c>
      <c r="E33" s="606" t="str">
        <f t="shared" si="37"/>
        <v/>
      </c>
      <c r="F33" s="607"/>
      <c r="G33" s="607"/>
      <c r="H33" s="224" t="str">
        <f t="shared" si="38"/>
        <v/>
      </c>
      <c r="I33" s="607"/>
      <c r="J33" s="607"/>
      <c r="K33" s="1069"/>
      <c r="L33" s="373"/>
      <c r="M33" s="1097"/>
      <c r="N33" s="1097"/>
      <c r="O33" s="1097"/>
      <c r="P33" s="1098"/>
      <c r="Q33" s="609"/>
      <c r="R33" s="609"/>
      <c r="S33" s="610"/>
      <c r="T33" s="371"/>
      <c r="U33" s="371"/>
      <c r="V33" s="188"/>
      <c r="W33" s="370"/>
      <c r="X33" s="371"/>
      <c r="Y33" s="371"/>
      <c r="Z33" s="611"/>
      <c r="AA33" s="896"/>
      <c r="AB33" s="370"/>
      <c r="AC33" s="371"/>
      <c r="AD33" s="371"/>
      <c r="AE33" s="611"/>
      <c r="AF33" s="896"/>
      <c r="AG33" s="370"/>
      <c r="AH33" s="371"/>
      <c r="AI33" s="371"/>
      <c r="AJ33" s="611"/>
      <c r="AK33" s="896"/>
      <c r="AL33" s="370"/>
      <c r="AM33" s="371"/>
      <c r="AN33" s="371"/>
      <c r="AO33" s="611"/>
      <c r="AP33" s="370"/>
      <c r="AQ33" s="371"/>
      <c r="AR33" s="371"/>
      <c r="AS33" s="611"/>
      <c r="AT33" s="613"/>
      <c r="AU33" s="188"/>
      <c r="AV33" s="249">
        <f t="shared" si="2"/>
        <v>0</v>
      </c>
      <c r="AW33" s="232">
        <f t="shared" si="3"/>
        <v>0</v>
      </c>
      <c r="AX33" s="250">
        <f t="shared" si="4"/>
        <v>0</v>
      </c>
      <c r="AY33" s="251">
        <f t="shared" si="4"/>
        <v>0</v>
      </c>
      <c r="AZ33" s="231" t="str">
        <f t="shared" si="39"/>
        <v/>
      </c>
      <c r="BA33" s="232">
        <f t="shared" si="40"/>
        <v>0</v>
      </c>
      <c r="BB33" s="249">
        <f t="shared" si="5"/>
        <v>0</v>
      </c>
      <c r="BC33" s="231">
        <f t="shared" si="41"/>
        <v>0</v>
      </c>
      <c r="BD33" s="231">
        <f t="shared" si="42"/>
        <v>0</v>
      </c>
      <c r="BE33" s="234"/>
      <c r="BF33" s="235">
        <f t="shared" si="43"/>
        <v>0</v>
      </c>
      <c r="BG33" s="235">
        <f t="shared" si="44"/>
        <v>0</v>
      </c>
      <c r="BH33" s="235">
        <f t="shared" si="45"/>
        <v>0</v>
      </c>
      <c r="BI33" s="380"/>
      <c r="BJ33" s="235">
        <f t="shared" si="6"/>
        <v>0</v>
      </c>
      <c r="BK33" s="235">
        <f t="shared" si="46"/>
        <v>0</v>
      </c>
      <c r="BL33" s="235" t="str">
        <f t="shared" si="47"/>
        <v/>
      </c>
      <c r="BM33" s="236"/>
      <c r="BN33" s="237" t="str">
        <f t="shared" si="7"/>
        <v/>
      </c>
      <c r="BO33" s="237" t="str">
        <f t="shared" si="8"/>
        <v/>
      </c>
      <c r="BP33" s="238" t="str">
        <f t="shared" si="9"/>
        <v/>
      </c>
      <c r="BQ33" s="238" t="str">
        <f t="shared" si="10"/>
        <v/>
      </c>
      <c r="BR33" s="239"/>
      <c r="BS33" s="252" t="str">
        <f t="shared" si="11"/>
        <v/>
      </c>
      <c r="BT33" s="244" t="str">
        <f t="shared" si="12"/>
        <v/>
      </c>
      <c r="BU33" s="244" t="str">
        <f t="shared" si="13"/>
        <v/>
      </c>
      <c r="BV33" s="244" t="str">
        <f t="shared" si="14"/>
        <v/>
      </c>
      <c r="BW33" s="244" t="str">
        <f t="shared" si="15"/>
        <v/>
      </c>
      <c r="BX33" s="244" t="str">
        <f t="shared" si="16"/>
        <v/>
      </c>
      <c r="BY33" s="244" t="str">
        <f t="shared" si="17"/>
        <v/>
      </c>
      <c r="BZ33" s="244" t="str">
        <f t="shared" si="18"/>
        <v/>
      </c>
      <c r="CA33" s="244" t="str">
        <f t="shared" si="19"/>
        <v/>
      </c>
      <c r="CB33" s="253" t="str">
        <f t="shared" si="20"/>
        <v/>
      </c>
      <c r="CC33" s="188"/>
      <c r="CD33" s="244" t="str">
        <f t="shared" si="21"/>
        <v/>
      </c>
      <c r="CE33" s="235">
        <f t="shared" si="48"/>
        <v>0</v>
      </c>
      <c r="CF33" s="235">
        <f t="shared" si="48"/>
        <v>0</v>
      </c>
      <c r="CG33" s="235">
        <f t="shared" si="48"/>
        <v>0</v>
      </c>
      <c r="CH33" s="188"/>
      <c r="CI33" s="244" t="str">
        <f t="shared" si="22"/>
        <v/>
      </c>
      <c r="CJ33" s="235">
        <f t="shared" si="49"/>
        <v>0</v>
      </c>
      <c r="CK33" s="235">
        <f t="shared" si="49"/>
        <v>0</v>
      </c>
      <c r="CL33" s="235">
        <f t="shared" si="49"/>
        <v>0</v>
      </c>
      <c r="CM33" s="188"/>
      <c r="CN33" s="244" t="str">
        <f t="shared" si="23"/>
        <v/>
      </c>
      <c r="CO33" s="235">
        <f t="shared" si="50"/>
        <v>0</v>
      </c>
      <c r="CP33" s="235">
        <f t="shared" si="50"/>
        <v>0</v>
      </c>
      <c r="CQ33" s="235">
        <f t="shared" si="50"/>
        <v>0</v>
      </c>
      <c r="CR33" s="188"/>
      <c r="CS33" s="244" t="str">
        <f t="shared" si="24"/>
        <v/>
      </c>
      <c r="CT33" s="235">
        <f t="shared" si="51"/>
        <v>0</v>
      </c>
      <c r="CU33" s="235">
        <f t="shared" si="25"/>
        <v>0</v>
      </c>
      <c r="CV33" s="235">
        <f t="shared" si="25"/>
        <v>0</v>
      </c>
      <c r="CW33" s="188"/>
      <c r="CX33" s="244" t="str">
        <f t="shared" si="26"/>
        <v/>
      </c>
      <c r="CY33" s="235">
        <f t="shared" si="52"/>
        <v>0</v>
      </c>
      <c r="CZ33" s="235">
        <f t="shared" si="52"/>
        <v>0</v>
      </c>
      <c r="DA33" s="235">
        <f t="shared" si="52"/>
        <v>0</v>
      </c>
      <c r="DB33" s="188"/>
      <c r="DC33" s="370"/>
      <c r="DD33" s="1086"/>
      <c r="DE33" s="372"/>
      <c r="DF33" s="370"/>
      <c r="DG33" s="1086"/>
      <c r="DH33" s="372"/>
      <c r="DI33" s="370"/>
      <c r="DJ33" s="1086"/>
      <c r="DK33" s="372"/>
      <c r="DL33" s="370"/>
      <c r="DM33" s="1086"/>
      <c r="DN33" s="372"/>
      <c r="DO33" s="370"/>
      <c r="DP33" s="370"/>
      <c r="DQ33" s="243">
        <f t="shared" si="53"/>
        <v>0</v>
      </c>
      <c r="DR33" s="244">
        <f t="shared" si="54"/>
        <v>0</v>
      </c>
      <c r="DS33" s="235">
        <f t="shared" si="55"/>
        <v>0</v>
      </c>
      <c r="DT33" s="244" t="str">
        <f t="shared" si="27"/>
        <v/>
      </c>
      <c r="DU33" s="42" t="str">
        <f t="shared" si="56"/>
        <v/>
      </c>
      <c r="DV33" s="42" t="str">
        <f t="shared" si="57"/>
        <v/>
      </c>
      <c r="DW33" s="42" t="str">
        <f t="shared" si="58"/>
        <v/>
      </c>
      <c r="DX33" s="162"/>
      <c r="DY33" s="42" t="str">
        <f t="shared" si="59"/>
        <v/>
      </c>
      <c r="DZ33" s="42" t="str">
        <f t="shared" si="60"/>
        <v/>
      </c>
      <c r="EA33" s="42" t="str">
        <f t="shared" si="61"/>
        <v/>
      </c>
      <c r="EB33" s="162"/>
      <c r="EC33" s="373"/>
      <c r="ED33" s="188"/>
      <c r="EE33" s="245">
        <f t="shared" si="62"/>
        <v>0</v>
      </c>
      <c r="EG33" s="245">
        <f t="shared" si="63"/>
        <v>0</v>
      </c>
      <c r="EI33" s="246" t="str">
        <f t="shared" si="64"/>
        <v/>
      </c>
      <c r="EJ33" s="247" t="str">
        <f t="shared" si="28"/>
        <v/>
      </c>
      <c r="EK33" s="248" t="str">
        <f t="shared" si="29"/>
        <v/>
      </c>
      <c r="EL33" s="248" t="str">
        <f t="shared" si="30"/>
        <v/>
      </c>
      <c r="EM33" s="248" t="str">
        <f t="shared" si="31"/>
        <v/>
      </c>
      <c r="EN33" s="248" t="str">
        <f t="shared" si="65"/>
        <v/>
      </c>
      <c r="EO33" s="248" t="str">
        <f t="shared" si="32"/>
        <v/>
      </c>
      <c r="EQ33" s="248" t="str">
        <f t="shared" si="66"/>
        <v/>
      </c>
      <c r="ER33" s="248" t="str">
        <f t="shared" si="67"/>
        <v/>
      </c>
      <c r="ES33" s="248" t="str">
        <f t="shared" si="68"/>
        <v/>
      </c>
      <c r="ET33" s="248" t="str">
        <f t="shared" si="69"/>
        <v/>
      </c>
      <c r="EU33" s="248" t="str">
        <f t="shared" si="70"/>
        <v/>
      </c>
      <c r="EV33" s="248" t="str">
        <f t="shared" si="70"/>
        <v/>
      </c>
      <c r="EX33" s="248" t="str">
        <f t="shared" si="71"/>
        <v/>
      </c>
      <c r="EY33" s="248" t="str">
        <f t="shared" si="72"/>
        <v/>
      </c>
      <c r="EZ33" s="248" t="str">
        <f t="shared" si="73"/>
        <v/>
      </c>
      <c r="FA33" s="248" t="str">
        <f t="shared" si="74"/>
        <v/>
      </c>
      <c r="FB33" s="248" t="str">
        <f t="shared" si="33"/>
        <v/>
      </c>
      <c r="FC33" s="248" t="str">
        <f t="shared" si="33"/>
        <v/>
      </c>
      <c r="FE33" s="248" t="str">
        <f t="shared" si="75"/>
        <v/>
      </c>
      <c r="FF33" s="248" t="str">
        <f t="shared" si="76"/>
        <v/>
      </c>
      <c r="FG33" s="248" t="str">
        <f t="shared" si="77"/>
        <v/>
      </c>
      <c r="FH33" s="248" t="str">
        <f t="shared" si="78"/>
        <v/>
      </c>
      <c r="FI33" s="248" t="str">
        <f t="shared" si="34"/>
        <v/>
      </c>
      <c r="FJ33" s="248" t="str">
        <f t="shared" si="34"/>
        <v/>
      </c>
      <c r="FL33" s="370"/>
      <c r="FM33" s="371"/>
      <c r="FN33" s="371"/>
      <c r="FO33" s="611"/>
      <c r="FP33" s="896"/>
      <c r="FQ33" s="370"/>
      <c r="FR33" s="371"/>
      <c r="FS33" s="371"/>
      <c r="FT33" s="611"/>
      <c r="FU33" s="896"/>
      <c r="FV33" s="370"/>
      <c r="FW33" s="371"/>
      <c r="FX33" s="371"/>
      <c r="FY33" s="611"/>
      <c r="FZ33" s="896"/>
      <c r="GA33" s="613"/>
      <c r="GC33" s="227">
        <f t="shared" si="79"/>
        <v>0</v>
      </c>
      <c r="GD33" s="228">
        <f t="shared" si="80"/>
        <v>0</v>
      </c>
      <c r="GE33" s="229">
        <f t="shared" si="81"/>
        <v>0</v>
      </c>
      <c r="GF33" s="230">
        <f t="shared" si="81"/>
        <v>0</v>
      </c>
      <c r="GG33" s="231" t="str">
        <f t="shared" si="82"/>
        <v/>
      </c>
      <c r="GH33" s="232">
        <f t="shared" si="83"/>
        <v>0</v>
      </c>
      <c r="GI33" s="227">
        <f t="shared" si="84"/>
        <v>0</v>
      </c>
      <c r="GJ33" s="233">
        <f t="shared" si="85"/>
        <v>0</v>
      </c>
      <c r="GK33" s="233">
        <f t="shared" si="86"/>
        <v>0</v>
      </c>
      <c r="GL33" s="234"/>
      <c r="GM33" s="235">
        <f t="shared" si="87"/>
        <v>0</v>
      </c>
      <c r="GN33" s="235">
        <f t="shared" si="88"/>
        <v>0</v>
      </c>
      <c r="GO33" s="235" t="str">
        <f t="shared" si="89"/>
        <v/>
      </c>
      <c r="GP33" s="380"/>
      <c r="GQ33" s="235">
        <f t="shared" si="90"/>
        <v>0</v>
      </c>
      <c r="GR33" s="235">
        <f t="shared" si="91"/>
        <v>0</v>
      </c>
      <c r="GS33" s="235" t="str">
        <f t="shared" si="92"/>
        <v/>
      </c>
      <c r="GT33" s="236"/>
      <c r="GU33" s="237" t="str">
        <f t="shared" si="93"/>
        <v/>
      </c>
      <c r="GV33" s="237" t="str">
        <f t="shared" si="94"/>
        <v/>
      </c>
      <c r="GW33" s="238" t="str">
        <f t="shared" si="95"/>
        <v/>
      </c>
      <c r="GX33" s="238" t="str">
        <f t="shared" si="96"/>
        <v/>
      </c>
      <c r="GY33" s="239"/>
      <c r="GZ33" s="240" t="str">
        <f t="shared" si="97"/>
        <v/>
      </c>
      <c r="HA33" s="235" t="str">
        <f t="shared" si="98"/>
        <v/>
      </c>
      <c r="HB33" s="235" t="str">
        <f t="shared" si="99"/>
        <v/>
      </c>
      <c r="HC33" s="235" t="str">
        <f t="shared" si="100"/>
        <v/>
      </c>
      <c r="HD33" s="235" t="str">
        <f t="shared" si="101"/>
        <v/>
      </c>
      <c r="HE33" s="235" t="str">
        <f t="shared" si="102"/>
        <v/>
      </c>
      <c r="HF33" s="188"/>
      <c r="HG33" s="235" t="str">
        <f t="shared" si="103"/>
        <v/>
      </c>
      <c r="HH33" s="235">
        <f t="shared" si="104"/>
        <v>0</v>
      </c>
      <c r="HI33" s="235">
        <f t="shared" si="104"/>
        <v>0</v>
      </c>
      <c r="HJ33" s="235">
        <f t="shared" si="104"/>
        <v>0</v>
      </c>
      <c r="HK33" s="188"/>
      <c r="HL33" s="235" t="str">
        <f t="shared" si="105"/>
        <v/>
      </c>
      <c r="HM33" s="235">
        <f t="shared" si="106"/>
        <v>0</v>
      </c>
      <c r="HN33" s="235">
        <f t="shared" si="106"/>
        <v>0</v>
      </c>
      <c r="HO33" s="235">
        <f t="shared" si="106"/>
        <v>0</v>
      </c>
      <c r="HP33" s="188"/>
      <c r="HQ33" s="235" t="str">
        <f t="shared" si="107"/>
        <v/>
      </c>
      <c r="HR33" s="235">
        <f t="shared" si="108"/>
        <v>0</v>
      </c>
      <c r="HS33" s="235">
        <f t="shared" si="108"/>
        <v>0</v>
      </c>
      <c r="HT33" s="235">
        <f t="shared" si="108"/>
        <v>0</v>
      </c>
      <c r="HU33" s="162"/>
      <c r="HV33" s="1622"/>
      <c r="HW33" s="1619"/>
      <c r="HX33" s="1619"/>
      <c r="HY33" s="1619"/>
      <c r="HZ33" s="1619"/>
      <c r="IA33" s="1619"/>
      <c r="IB33" s="1619"/>
      <c r="IC33" s="1623"/>
      <c r="ID33" s="162"/>
      <c r="IE33" s="162"/>
    </row>
    <row r="34" spans="1:239" ht="21" customHeight="1" x14ac:dyDescent="0.25">
      <c r="A34" s="377" t="str">
        <f t="shared" si="35"/>
        <v/>
      </c>
      <c r="B34" s="188">
        <v>8</v>
      </c>
      <c r="C34" s="165"/>
      <c r="D34" s="606" t="str">
        <f t="shared" si="36"/>
        <v/>
      </c>
      <c r="E34" s="606" t="str">
        <f t="shared" si="37"/>
        <v/>
      </c>
      <c r="F34" s="607"/>
      <c r="G34" s="607"/>
      <c r="H34" s="224" t="str">
        <f t="shared" si="38"/>
        <v/>
      </c>
      <c r="I34" s="607"/>
      <c r="J34" s="607"/>
      <c r="K34" s="1069"/>
      <c r="L34" s="373"/>
      <c r="M34" s="1097"/>
      <c r="N34" s="1097"/>
      <c r="O34" s="1097"/>
      <c r="P34" s="1098"/>
      <c r="Q34" s="609"/>
      <c r="R34" s="609"/>
      <c r="S34" s="610"/>
      <c r="T34" s="371"/>
      <c r="U34" s="371"/>
      <c r="V34" s="188"/>
      <c r="W34" s="370"/>
      <c r="X34" s="371"/>
      <c r="Y34" s="371"/>
      <c r="Z34" s="611"/>
      <c r="AA34" s="896"/>
      <c r="AB34" s="370"/>
      <c r="AC34" s="371"/>
      <c r="AD34" s="371"/>
      <c r="AE34" s="611"/>
      <c r="AF34" s="896"/>
      <c r="AG34" s="370"/>
      <c r="AH34" s="371"/>
      <c r="AI34" s="371"/>
      <c r="AJ34" s="611"/>
      <c r="AK34" s="896"/>
      <c r="AL34" s="370"/>
      <c r="AM34" s="371"/>
      <c r="AN34" s="371"/>
      <c r="AO34" s="611"/>
      <c r="AP34" s="370"/>
      <c r="AQ34" s="371"/>
      <c r="AR34" s="371"/>
      <c r="AS34" s="611"/>
      <c r="AT34" s="613"/>
      <c r="AU34" s="188"/>
      <c r="AV34" s="249">
        <f t="shared" si="2"/>
        <v>0</v>
      </c>
      <c r="AW34" s="232">
        <f t="shared" si="3"/>
        <v>0</v>
      </c>
      <c r="AX34" s="250">
        <f t="shared" si="4"/>
        <v>0</v>
      </c>
      <c r="AY34" s="251">
        <f t="shared" si="4"/>
        <v>0</v>
      </c>
      <c r="AZ34" s="231" t="str">
        <f t="shared" si="39"/>
        <v/>
      </c>
      <c r="BA34" s="232">
        <f t="shared" si="40"/>
        <v>0</v>
      </c>
      <c r="BB34" s="249">
        <f t="shared" si="5"/>
        <v>0</v>
      </c>
      <c r="BC34" s="231">
        <f t="shared" si="41"/>
        <v>0</v>
      </c>
      <c r="BD34" s="231">
        <f t="shared" si="42"/>
        <v>0</v>
      </c>
      <c r="BE34" s="234"/>
      <c r="BF34" s="235">
        <f t="shared" si="43"/>
        <v>0</v>
      </c>
      <c r="BG34" s="235">
        <f t="shared" si="44"/>
        <v>0</v>
      </c>
      <c r="BH34" s="235">
        <f t="shared" si="45"/>
        <v>0</v>
      </c>
      <c r="BI34" s="380"/>
      <c r="BJ34" s="235">
        <f t="shared" si="6"/>
        <v>0</v>
      </c>
      <c r="BK34" s="235">
        <f t="shared" si="46"/>
        <v>0</v>
      </c>
      <c r="BL34" s="235" t="str">
        <f t="shared" si="47"/>
        <v/>
      </c>
      <c r="BM34" s="236"/>
      <c r="BN34" s="237" t="str">
        <f t="shared" si="7"/>
        <v/>
      </c>
      <c r="BO34" s="237" t="str">
        <f t="shared" si="8"/>
        <v/>
      </c>
      <c r="BP34" s="238" t="str">
        <f t="shared" si="9"/>
        <v/>
      </c>
      <c r="BQ34" s="238" t="str">
        <f t="shared" si="10"/>
        <v/>
      </c>
      <c r="BR34" s="239"/>
      <c r="BS34" s="252" t="str">
        <f t="shared" si="11"/>
        <v/>
      </c>
      <c r="BT34" s="244" t="str">
        <f t="shared" si="12"/>
        <v/>
      </c>
      <c r="BU34" s="244" t="str">
        <f t="shared" si="13"/>
        <v/>
      </c>
      <c r="BV34" s="244" t="str">
        <f t="shared" si="14"/>
        <v/>
      </c>
      <c r="BW34" s="244" t="str">
        <f t="shared" si="15"/>
        <v/>
      </c>
      <c r="BX34" s="244" t="str">
        <f t="shared" si="16"/>
        <v/>
      </c>
      <c r="BY34" s="244" t="str">
        <f t="shared" si="17"/>
        <v/>
      </c>
      <c r="BZ34" s="244" t="str">
        <f t="shared" si="18"/>
        <v/>
      </c>
      <c r="CA34" s="244" t="str">
        <f t="shared" si="19"/>
        <v/>
      </c>
      <c r="CB34" s="253" t="str">
        <f t="shared" si="20"/>
        <v/>
      </c>
      <c r="CC34" s="188"/>
      <c r="CD34" s="244" t="str">
        <f t="shared" si="21"/>
        <v/>
      </c>
      <c r="CE34" s="235">
        <f t="shared" si="48"/>
        <v>0</v>
      </c>
      <c r="CF34" s="235">
        <f t="shared" si="48"/>
        <v>0</v>
      </c>
      <c r="CG34" s="235">
        <f t="shared" si="48"/>
        <v>0</v>
      </c>
      <c r="CH34" s="188"/>
      <c r="CI34" s="244" t="str">
        <f t="shared" si="22"/>
        <v/>
      </c>
      <c r="CJ34" s="235">
        <f t="shared" si="49"/>
        <v>0</v>
      </c>
      <c r="CK34" s="235">
        <f t="shared" si="49"/>
        <v>0</v>
      </c>
      <c r="CL34" s="235">
        <f t="shared" si="49"/>
        <v>0</v>
      </c>
      <c r="CM34" s="188"/>
      <c r="CN34" s="244" t="str">
        <f t="shared" si="23"/>
        <v/>
      </c>
      <c r="CO34" s="235">
        <f t="shared" si="50"/>
        <v>0</v>
      </c>
      <c r="CP34" s="235">
        <f t="shared" si="50"/>
        <v>0</v>
      </c>
      <c r="CQ34" s="235">
        <f t="shared" si="50"/>
        <v>0</v>
      </c>
      <c r="CR34" s="188"/>
      <c r="CS34" s="244" t="str">
        <f t="shared" si="24"/>
        <v/>
      </c>
      <c r="CT34" s="235">
        <f t="shared" si="51"/>
        <v>0</v>
      </c>
      <c r="CU34" s="235">
        <f t="shared" si="25"/>
        <v>0</v>
      </c>
      <c r="CV34" s="235">
        <f t="shared" si="25"/>
        <v>0</v>
      </c>
      <c r="CW34" s="188"/>
      <c r="CX34" s="244" t="str">
        <f t="shared" si="26"/>
        <v/>
      </c>
      <c r="CY34" s="235">
        <f t="shared" si="52"/>
        <v>0</v>
      </c>
      <c r="CZ34" s="235">
        <f t="shared" si="52"/>
        <v>0</v>
      </c>
      <c r="DA34" s="235">
        <f t="shared" si="52"/>
        <v>0</v>
      </c>
      <c r="DB34" s="188"/>
      <c r="DC34" s="370"/>
      <c r="DD34" s="1086"/>
      <c r="DE34" s="372"/>
      <c r="DF34" s="370"/>
      <c r="DG34" s="1086"/>
      <c r="DH34" s="372"/>
      <c r="DI34" s="370"/>
      <c r="DJ34" s="1086"/>
      <c r="DK34" s="372"/>
      <c r="DL34" s="370"/>
      <c r="DM34" s="1086"/>
      <c r="DN34" s="372"/>
      <c r="DO34" s="370"/>
      <c r="DP34" s="370"/>
      <c r="DQ34" s="243">
        <f t="shared" si="53"/>
        <v>0</v>
      </c>
      <c r="DR34" s="244">
        <f t="shared" si="54"/>
        <v>0</v>
      </c>
      <c r="DS34" s="235">
        <f t="shared" si="55"/>
        <v>0</v>
      </c>
      <c r="DT34" s="244" t="str">
        <f t="shared" si="27"/>
        <v/>
      </c>
      <c r="DU34" s="42" t="str">
        <f t="shared" si="56"/>
        <v/>
      </c>
      <c r="DV34" s="42" t="str">
        <f t="shared" si="57"/>
        <v/>
      </c>
      <c r="DW34" s="42" t="str">
        <f t="shared" si="58"/>
        <v/>
      </c>
      <c r="DX34" s="162"/>
      <c r="DY34" s="42" t="str">
        <f t="shared" si="59"/>
        <v/>
      </c>
      <c r="DZ34" s="42" t="str">
        <f t="shared" si="60"/>
        <v/>
      </c>
      <c r="EA34" s="42" t="str">
        <f t="shared" si="61"/>
        <v/>
      </c>
      <c r="EB34" s="162"/>
      <c r="EC34" s="373"/>
      <c r="ED34" s="188"/>
      <c r="EE34" s="245">
        <f t="shared" si="62"/>
        <v>0</v>
      </c>
      <c r="EG34" s="245">
        <f t="shared" si="63"/>
        <v>0</v>
      </c>
      <c r="EI34" s="246" t="str">
        <f t="shared" si="64"/>
        <v/>
      </c>
      <c r="EJ34" s="247" t="str">
        <f t="shared" si="28"/>
        <v/>
      </c>
      <c r="EK34" s="248" t="str">
        <f t="shared" si="29"/>
        <v/>
      </c>
      <c r="EL34" s="248" t="str">
        <f t="shared" si="30"/>
        <v/>
      </c>
      <c r="EM34" s="248" t="str">
        <f t="shared" si="31"/>
        <v/>
      </c>
      <c r="EN34" s="248" t="str">
        <f t="shared" si="65"/>
        <v/>
      </c>
      <c r="EO34" s="248" t="str">
        <f t="shared" si="32"/>
        <v/>
      </c>
      <c r="EQ34" s="248" t="str">
        <f t="shared" si="66"/>
        <v/>
      </c>
      <c r="ER34" s="248" t="str">
        <f t="shared" si="67"/>
        <v/>
      </c>
      <c r="ES34" s="248" t="str">
        <f t="shared" si="68"/>
        <v/>
      </c>
      <c r="ET34" s="248" t="str">
        <f t="shared" si="69"/>
        <v/>
      </c>
      <c r="EU34" s="248" t="str">
        <f t="shared" si="70"/>
        <v/>
      </c>
      <c r="EV34" s="248" t="str">
        <f t="shared" si="70"/>
        <v/>
      </c>
      <c r="EX34" s="248" t="str">
        <f t="shared" si="71"/>
        <v/>
      </c>
      <c r="EY34" s="248" t="str">
        <f t="shared" si="72"/>
        <v/>
      </c>
      <c r="EZ34" s="248" t="str">
        <f t="shared" si="73"/>
        <v/>
      </c>
      <c r="FA34" s="248" t="str">
        <f t="shared" si="74"/>
        <v/>
      </c>
      <c r="FB34" s="248" t="str">
        <f t="shared" si="33"/>
        <v/>
      </c>
      <c r="FC34" s="248" t="str">
        <f t="shared" si="33"/>
        <v/>
      </c>
      <c r="FE34" s="248" t="str">
        <f t="shared" si="75"/>
        <v/>
      </c>
      <c r="FF34" s="248" t="str">
        <f t="shared" si="76"/>
        <v/>
      </c>
      <c r="FG34" s="248" t="str">
        <f t="shared" si="77"/>
        <v/>
      </c>
      <c r="FH34" s="248" t="str">
        <f t="shared" si="78"/>
        <v/>
      </c>
      <c r="FI34" s="248" t="str">
        <f t="shared" si="34"/>
        <v/>
      </c>
      <c r="FJ34" s="248" t="str">
        <f t="shared" si="34"/>
        <v/>
      </c>
      <c r="FL34" s="370"/>
      <c r="FM34" s="371"/>
      <c r="FN34" s="371"/>
      <c r="FO34" s="611"/>
      <c r="FP34" s="896"/>
      <c r="FQ34" s="370"/>
      <c r="FR34" s="371"/>
      <c r="FS34" s="371"/>
      <c r="FT34" s="611"/>
      <c r="FU34" s="896"/>
      <c r="FV34" s="370"/>
      <c r="FW34" s="371"/>
      <c r="FX34" s="371"/>
      <c r="FY34" s="611"/>
      <c r="FZ34" s="896"/>
      <c r="GA34" s="613"/>
      <c r="GC34" s="227">
        <f t="shared" si="79"/>
        <v>0</v>
      </c>
      <c r="GD34" s="228">
        <f t="shared" si="80"/>
        <v>0</v>
      </c>
      <c r="GE34" s="229">
        <f t="shared" si="81"/>
        <v>0</v>
      </c>
      <c r="GF34" s="230">
        <f t="shared" si="81"/>
        <v>0</v>
      </c>
      <c r="GG34" s="231" t="str">
        <f t="shared" si="82"/>
        <v/>
      </c>
      <c r="GH34" s="232">
        <f t="shared" si="83"/>
        <v>0</v>
      </c>
      <c r="GI34" s="227">
        <f t="shared" si="84"/>
        <v>0</v>
      </c>
      <c r="GJ34" s="233">
        <f t="shared" si="85"/>
        <v>0</v>
      </c>
      <c r="GK34" s="233">
        <f t="shared" si="86"/>
        <v>0</v>
      </c>
      <c r="GL34" s="234"/>
      <c r="GM34" s="235">
        <f t="shared" si="87"/>
        <v>0</v>
      </c>
      <c r="GN34" s="235">
        <f t="shared" si="88"/>
        <v>0</v>
      </c>
      <c r="GO34" s="235" t="str">
        <f t="shared" si="89"/>
        <v/>
      </c>
      <c r="GP34" s="380"/>
      <c r="GQ34" s="235">
        <f t="shared" si="90"/>
        <v>0</v>
      </c>
      <c r="GR34" s="235">
        <f t="shared" si="91"/>
        <v>0</v>
      </c>
      <c r="GS34" s="235" t="str">
        <f t="shared" si="92"/>
        <v/>
      </c>
      <c r="GT34" s="236"/>
      <c r="GU34" s="237" t="str">
        <f t="shared" si="93"/>
        <v/>
      </c>
      <c r="GV34" s="237" t="str">
        <f t="shared" si="94"/>
        <v/>
      </c>
      <c r="GW34" s="238" t="str">
        <f t="shared" si="95"/>
        <v/>
      </c>
      <c r="GX34" s="238" t="str">
        <f t="shared" si="96"/>
        <v/>
      </c>
      <c r="GY34" s="239"/>
      <c r="GZ34" s="240" t="str">
        <f t="shared" si="97"/>
        <v/>
      </c>
      <c r="HA34" s="235" t="str">
        <f t="shared" si="98"/>
        <v/>
      </c>
      <c r="HB34" s="235" t="str">
        <f t="shared" si="99"/>
        <v/>
      </c>
      <c r="HC34" s="235" t="str">
        <f t="shared" si="100"/>
        <v/>
      </c>
      <c r="HD34" s="235" t="str">
        <f t="shared" si="101"/>
        <v/>
      </c>
      <c r="HE34" s="235" t="str">
        <f t="shared" si="102"/>
        <v/>
      </c>
      <c r="HF34" s="188"/>
      <c r="HG34" s="235" t="str">
        <f t="shared" si="103"/>
        <v/>
      </c>
      <c r="HH34" s="235">
        <f t="shared" si="104"/>
        <v>0</v>
      </c>
      <c r="HI34" s="235">
        <f t="shared" si="104"/>
        <v>0</v>
      </c>
      <c r="HJ34" s="235">
        <f t="shared" si="104"/>
        <v>0</v>
      </c>
      <c r="HK34" s="188"/>
      <c r="HL34" s="235" t="str">
        <f t="shared" si="105"/>
        <v/>
      </c>
      <c r="HM34" s="235">
        <f t="shared" si="106"/>
        <v>0</v>
      </c>
      <c r="HN34" s="235">
        <f t="shared" si="106"/>
        <v>0</v>
      </c>
      <c r="HO34" s="235">
        <f t="shared" si="106"/>
        <v>0</v>
      </c>
      <c r="HP34" s="188"/>
      <c r="HQ34" s="235" t="str">
        <f t="shared" si="107"/>
        <v/>
      </c>
      <c r="HR34" s="235">
        <f t="shared" si="108"/>
        <v>0</v>
      </c>
      <c r="HS34" s="235">
        <f t="shared" si="108"/>
        <v>0</v>
      </c>
      <c r="HT34" s="235">
        <f t="shared" si="108"/>
        <v>0</v>
      </c>
      <c r="HU34" s="162"/>
      <c r="HV34" s="1622"/>
      <c r="HW34" s="1619"/>
      <c r="HX34" s="1619"/>
      <c r="HY34" s="1619"/>
      <c r="HZ34" s="1619"/>
      <c r="IA34" s="1619"/>
      <c r="IB34" s="1619"/>
      <c r="IC34" s="1623"/>
      <c r="ID34" s="162"/>
      <c r="IE34" s="162"/>
    </row>
    <row r="35" spans="1:239" ht="21" customHeight="1" x14ac:dyDescent="0.25">
      <c r="A35" s="377" t="str">
        <f t="shared" si="35"/>
        <v/>
      </c>
      <c r="B35" s="188">
        <v>9</v>
      </c>
      <c r="C35" s="164"/>
      <c r="D35" s="606" t="str">
        <f t="shared" si="36"/>
        <v/>
      </c>
      <c r="E35" s="606" t="str">
        <f t="shared" si="37"/>
        <v/>
      </c>
      <c r="F35" s="607"/>
      <c r="G35" s="607"/>
      <c r="H35" s="224" t="str">
        <f t="shared" si="38"/>
        <v/>
      </c>
      <c r="I35" s="607"/>
      <c r="J35" s="607"/>
      <c r="K35" s="1069"/>
      <c r="L35" s="373"/>
      <c r="M35" s="1097"/>
      <c r="N35" s="1097"/>
      <c r="O35" s="1097"/>
      <c r="P35" s="1098"/>
      <c r="Q35" s="609"/>
      <c r="R35" s="609"/>
      <c r="S35" s="610"/>
      <c r="T35" s="371"/>
      <c r="U35" s="371"/>
      <c r="V35" s="188"/>
      <c r="W35" s="370"/>
      <c r="X35" s="371"/>
      <c r="Y35" s="371"/>
      <c r="Z35" s="611"/>
      <c r="AA35" s="896"/>
      <c r="AB35" s="370"/>
      <c r="AC35" s="371"/>
      <c r="AD35" s="371"/>
      <c r="AE35" s="611"/>
      <c r="AF35" s="896"/>
      <c r="AG35" s="370"/>
      <c r="AH35" s="371"/>
      <c r="AI35" s="371"/>
      <c r="AJ35" s="611"/>
      <c r="AK35" s="896"/>
      <c r="AL35" s="370"/>
      <c r="AM35" s="371"/>
      <c r="AN35" s="371"/>
      <c r="AO35" s="611"/>
      <c r="AP35" s="370"/>
      <c r="AQ35" s="371"/>
      <c r="AR35" s="371"/>
      <c r="AS35" s="611"/>
      <c r="AT35" s="613"/>
      <c r="AU35" s="188"/>
      <c r="AV35" s="249">
        <f t="shared" si="2"/>
        <v>0</v>
      </c>
      <c r="AW35" s="232">
        <f t="shared" si="3"/>
        <v>0</v>
      </c>
      <c r="AX35" s="250">
        <f t="shared" si="4"/>
        <v>0</v>
      </c>
      <c r="AY35" s="251">
        <f t="shared" si="4"/>
        <v>0</v>
      </c>
      <c r="AZ35" s="231" t="str">
        <f t="shared" si="39"/>
        <v/>
      </c>
      <c r="BA35" s="232">
        <f t="shared" si="40"/>
        <v>0</v>
      </c>
      <c r="BB35" s="249">
        <f t="shared" si="5"/>
        <v>0</v>
      </c>
      <c r="BC35" s="231">
        <f t="shared" si="41"/>
        <v>0</v>
      </c>
      <c r="BD35" s="231">
        <f t="shared" si="42"/>
        <v>0</v>
      </c>
      <c r="BE35" s="234"/>
      <c r="BF35" s="235">
        <f t="shared" si="43"/>
        <v>0</v>
      </c>
      <c r="BG35" s="235">
        <f t="shared" si="44"/>
        <v>0</v>
      </c>
      <c r="BH35" s="235">
        <f t="shared" si="45"/>
        <v>0</v>
      </c>
      <c r="BI35" s="380"/>
      <c r="BJ35" s="235">
        <f t="shared" si="6"/>
        <v>0</v>
      </c>
      <c r="BK35" s="235">
        <f t="shared" si="46"/>
        <v>0</v>
      </c>
      <c r="BL35" s="235" t="str">
        <f t="shared" si="47"/>
        <v/>
      </c>
      <c r="BM35" s="236"/>
      <c r="BN35" s="237" t="str">
        <f t="shared" si="7"/>
        <v/>
      </c>
      <c r="BO35" s="237" t="str">
        <f t="shared" si="8"/>
        <v/>
      </c>
      <c r="BP35" s="238" t="str">
        <f t="shared" si="9"/>
        <v/>
      </c>
      <c r="BQ35" s="238" t="str">
        <f t="shared" si="10"/>
        <v/>
      </c>
      <c r="BR35" s="239"/>
      <c r="BS35" s="252" t="str">
        <f t="shared" si="11"/>
        <v/>
      </c>
      <c r="BT35" s="244" t="str">
        <f t="shared" si="12"/>
        <v/>
      </c>
      <c r="BU35" s="244" t="str">
        <f t="shared" si="13"/>
        <v/>
      </c>
      <c r="BV35" s="244" t="str">
        <f t="shared" si="14"/>
        <v/>
      </c>
      <c r="BW35" s="244" t="str">
        <f t="shared" si="15"/>
        <v/>
      </c>
      <c r="BX35" s="244" t="str">
        <f t="shared" si="16"/>
        <v/>
      </c>
      <c r="BY35" s="244" t="str">
        <f t="shared" si="17"/>
        <v/>
      </c>
      <c r="BZ35" s="244" t="str">
        <f t="shared" si="18"/>
        <v/>
      </c>
      <c r="CA35" s="244" t="str">
        <f t="shared" si="19"/>
        <v/>
      </c>
      <c r="CB35" s="253" t="str">
        <f t="shared" si="20"/>
        <v/>
      </c>
      <c r="CC35" s="188"/>
      <c r="CD35" s="244" t="str">
        <f t="shared" si="21"/>
        <v/>
      </c>
      <c r="CE35" s="235">
        <f t="shared" si="48"/>
        <v>0</v>
      </c>
      <c r="CF35" s="235">
        <f t="shared" si="48"/>
        <v>0</v>
      </c>
      <c r="CG35" s="235">
        <f t="shared" si="48"/>
        <v>0</v>
      </c>
      <c r="CH35" s="188"/>
      <c r="CI35" s="244" t="str">
        <f t="shared" si="22"/>
        <v/>
      </c>
      <c r="CJ35" s="235">
        <f t="shared" si="49"/>
        <v>0</v>
      </c>
      <c r="CK35" s="235">
        <f t="shared" si="49"/>
        <v>0</v>
      </c>
      <c r="CL35" s="235">
        <f t="shared" si="49"/>
        <v>0</v>
      </c>
      <c r="CM35" s="188"/>
      <c r="CN35" s="244" t="str">
        <f t="shared" si="23"/>
        <v/>
      </c>
      <c r="CO35" s="235">
        <f t="shared" si="50"/>
        <v>0</v>
      </c>
      <c r="CP35" s="235">
        <f t="shared" si="50"/>
        <v>0</v>
      </c>
      <c r="CQ35" s="235">
        <f t="shared" si="50"/>
        <v>0</v>
      </c>
      <c r="CR35" s="188"/>
      <c r="CS35" s="244" t="str">
        <f t="shared" si="24"/>
        <v/>
      </c>
      <c r="CT35" s="235">
        <f t="shared" si="51"/>
        <v>0</v>
      </c>
      <c r="CU35" s="235">
        <f t="shared" si="25"/>
        <v>0</v>
      </c>
      <c r="CV35" s="235">
        <f t="shared" si="25"/>
        <v>0</v>
      </c>
      <c r="CW35" s="188"/>
      <c r="CX35" s="244" t="str">
        <f t="shared" si="26"/>
        <v/>
      </c>
      <c r="CY35" s="235">
        <f t="shared" si="52"/>
        <v>0</v>
      </c>
      <c r="CZ35" s="235">
        <f t="shared" si="52"/>
        <v>0</v>
      </c>
      <c r="DA35" s="235">
        <f t="shared" si="52"/>
        <v>0</v>
      </c>
      <c r="DB35" s="188"/>
      <c r="DC35" s="370"/>
      <c r="DD35" s="1086"/>
      <c r="DE35" s="372"/>
      <c r="DF35" s="370"/>
      <c r="DG35" s="1086"/>
      <c r="DH35" s="372"/>
      <c r="DI35" s="370"/>
      <c r="DJ35" s="1086"/>
      <c r="DK35" s="372"/>
      <c r="DL35" s="370"/>
      <c r="DM35" s="1086"/>
      <c r="DN35" s="372"/>
      <c r="DO35" s="370"/>
      <c r="DP35" s="370"/>
      <c r="DQ35" s="243">
        <f t="shared" si="53"/>
        <v>0</v>
      </c>
      <c r="DR35" s="244">
        <f t="shared" si="54"/>
        <v>0</v>
      </c>
      <c r="DS35" s="235">
        <f t="shared" si="55"/>
        <v>0</v>
      </c>
      <c r="DT35" s="244" t="str">
        <f t="shared" si="27"/>
        <v/>
      </c>
      <c r="DU35" s="42" t="str">
        <f t="shared" si="56"/>
        <v/>
      </c>
      <c r="DV35" s="42" t="str">
        <f t="shared" si="57"/>
        <v/>
      </c>
      <c r="DW35" s="42" t="str">
        <f t="shared" si="58"/>
        <v/>
      </c>
      <c r="DX35" s="162"/>
      <c r="DY35" s="42" t="str">
        <f t="shared" si="59"/>
        <v/>
      </c>
      <c r="DZ35" s="42" t="str">
        <f t="shared" si="60"/>
        <v/>
      </c>
      <c r="EA35" s="42" t="str">
        <f t="shared" si="61"/>
        <v/>
      </c>
      <c r="EB35" s="162"/>
      <c r="EC35" s="373"/>
      <c r="ED35" s="188"/>
      <c r="EE35" s="245">
        <f t="shared" si="62"/>
        <v>0</v>
      </c>
      <c r="EG35" s="245">
        <f t="shared" si="63"/>
        <v>0</v>
      </c>
      <c r="EI35" s="246" t="str">
        <f t="shared" si="64"/>
        <v/>
      </c>
      <c r="EJ35" s="247" t="str">
        <f t="shared" si="28"/>
        <v/>
      </c>
      <c r="EK35" s="248" t="str">
        <f t="shared" si="29"/>
        <v/>
      </c>
      <c r="EL35" s="248" t="str">
        <f t="shared" si="30"/>
        <v/>
      </c>
      <c r="EM35" s="248" t="str">
        <f t="shared" si="31"/>
        <v/>
      </c>
      <c r="EN35" s="248" t="str">
        <f t="shared" si="65"/>
        <v/>
      </c>
      <c r="EO35" s="248" t="str">
        <f t="shared" si="32"/>
        <v/>
      </c>
      <c r="EQ35" s="248" t="str">
        <f t="shared" si="66"/>
        <v/>
      </c>
      <c r="ER35" s="248" t="str">
        <f t="shared" si="67"/>
        <v/>
      </c>
      <c r="ES35" s="248" t="str">
        <f t="shared" si="68"/>
        <v/>
      </c>
      <c r="ET35" s="248" t="str">
        <f t="shared" si="69"/>
        <v/>
      </c>
      <c r="EU35" s="248" t="str">
        <f t="shared" si="70"/>
        <v/>
      </c>
      <c r="EV35" s="248" t="str">
        <f t="shared" si="70"/>
        <v/>
      </c>
      <c r="EX35" s="248" t="str">
        <f t="shared" si="71"/>
        <v/>
      </c>
      <c r="EY35" s="248" t="str">
        <f t="shared" si="72"/>
        <v/>
      </c>
      <c r="EZ35" s="248" t="str">
        <f t="shared" si="73"/>
        <v/>
      </c>
      <c r="FA35" s="248" t="str">
        <f t="shared" si="74"/>
        <v/>
      </c>
      <c r="FB35" s="248" t="str">
        <f t="shared" si="33"/>
        <v/>
      </c>
      <c r="FC35" s="248" t="str">
        <f t="shared" si="33"/>
        <v/>
      </c>
      <c r="FE35" s="248" t="str">
        <f t="shared" si="75"/>
        <v/>
      </c>
      <c r="FF35" s="248" t="str">
        <f t="shared" si="76"/>
        <v/>
      </c>
      <c r="FG35" s="248" t="str">
        <f t="shared" si="77"/>
        <v/>
      </c>
      <c r="FH35" s="248" t="str">
        <f t="shared" si="78"/>
        <v/>
      </c>
      <c r="FI35" s="248" t="str">
        <f t="shared" si="34"/>
        <v/>
      </c>
      <c r="FJ35" s="248" t="str">
        <f t="shared" si="34"/>
        <v/>
      </c>
      <c r="FL35" s="370"/>
      <c r="FM35" s="371"/>
      <c r="FN35" s="371"/>
      <c r="FO35" s="611"/>
      <c r="FP35" s="896"/>
      <c r="FQ35" s="370"/>
      <c r="FR35" s="371"/>
      <c r="FS35" s="371"/>
      <c r="FT35" s="611"/>
      <c r="FU35" s="896"/>
      <c r="FV35" s="370"/>
      <c r="FW35" s="371"/>
      <c r="FX35" s="371"/>
      <c r="FY35" s="611"/>
      <c r="FZ35" s="896"/>
      <c r="GA35" s="613"/>
      <c r="GC35" s="227">
        <f t="shared" si="79"/>
        <v>0</v>
      </c>
      <c r="GD35" s="228">
        <f t="shared" si="80"/>
        <v>0</v>
      </c>
      <c r="GE35" s="229">
        <f t="shared" si="81"/>
        <v>0</v>
      </c>
      <c r="GF35" s="230">
        <f t="shared" si="81"/>
        <v>0</v>
      </c>
      <c r="GG35" s="231" t="str">
        <f t="shared" si="82"/>
        <v/>
      </c>
      <c r="GH35" s="232">
        <f t="shared" si="83"/>
        <v>0</v>
      </c>
      <c r="GI35" s="227">
        <f t="shared" si="84"/>
        <v>0</v>
      </c>
      <c r="GJ35" s="233">
        <f t="shared" si="85"/>
        <v>0</v>
      </c>
      <c r="GK35" s="233">
        <f t="shared" si="86"/>
        <v>0</v>
      </c>
      <c r="GL35" s="234"/>
      <c r="GM35" s="235">
        <f t="shared" si="87"/>
        <v>0</v>
      </c>
      <c r="GN35" s="235">
        <f t="shared" si="88"/>
        <v>0</v>
      </c>
      <c r="GO35" s="235" t="str">
        <f t="shared" si="89"/>
        <v/>
      </c>
      <c r="GP35" s="380"/>
      <c r="GQ35" s="235">
        <f t="shared" si="90"/>
        <v>0</v>
      </c>
      <c r="GR35" s="235">
        <f t="shared" si="91"/>
        <v>0</v>
      </c>
      <c r="GS35" s="235" t="str">
        <f t="shared" si="92"/>
        <v/>
      </c>
      <c r="GT35" s="236"/>
      <c r="GU35" s="237" t="str">
        <f t="shared" si="93"/>
        <v/>
      </c>
      <c r="GV35" s="237" t="str">
        <f t="shared" si="94"/>
        <v/>
      </c>
      <c r="GW35" s="238" t="str">
        <f t="shared" si="95"/>
        <v/>
      </c>
      <c r="GX35" s="238" t="str">
        <f t="shared" si="96"/>
        <v/>
      </c>
      <c r="GY35" s="239"/>
      <c r="GZ35" s="240" t="str">
        <f t="shared" si="97"/>
        <v/>
      </c>
      <c r="HA35" s="235" t="str">
        <f t="shared" si="98"/>
        <v/>
      </c>
      <c r="HB35" s="235" t="str">
        <f t="shared" si="99"/>
        <v/>
      </c>
      <c r="HC35" s="235" t="str">
        <f t="shared" si="100"/>
        <v/>
      </c>
      <c r="HD35" s="235" t="str">
        <f t="shared" si="101"/>
        <v/>
      </c>
      <c r="HE35" s="235" t="str">
        <f t="shared" si="102"/>
        <v/>
      </c>
      <c r="HF35" s="188"/>
      <c r="HG35" s="235" t="str">
        <f t="shared" si="103"/>
        <v/>
      </c>
      <c r="HH35" s="235">
        <f t="shared" si="104"/>
        <v>0</v>
      </c>
      <c r="HI35" s="235">
        <f t="shared" si="104"/>
        <v>0</v>
      </c>
      <c r="HJ35" s="235">
        <f t="shared" si="104"/>
        <v>0</v>
      </c>
      <c r="HK35" s="188"/>
      <c r="HL35" s="235" t="str">
        <f t="shared" si="105"/>
        <v/>
      </c>
      <c r="HM35" s="235">
        <f t="shared" si="106"/>
        <v>0</v>
      </c>
      <c r="HN35" s="235">
        <f t="shared" si="106"/>
        <v>0</v>
      </c>
      <c r="HO35" s="235">
        <f t="shared" si="106"/>
        <v>0</v>
      </c>
      <c r="HP35" s="188"/>
      <c r="HQ35" s="235" t="str">
        <f t="shared" si="107"/>
        <v/>
      </c>
      <c r="HR35" s="235">
        <f t="shared" si="108"/>
        <v>0</v>
      </c>
      <c r="HS35" s="235">
        <f t="shared" si="108"/>
        <v>0</v>
      </c>
      <c r="HT35" s="235">
        <f t="shared" si="108"/>
        <v>0</v>
      </c>
      <c r="HU35" s="162"/>
      <c r="HV35" s="1622"/>
      <c r="HW35" s="1619"/>
      <c r="HX35" s="1619"/>
      <c r="HY35" s="1619"/>
      <c r="HZ35" s="1619"/>
      <c r="IA35" s="1619"/>
      <c r="IB35" s="1619"/>
      <c r="IC35" s="1623"/>
      <c r="ID35" s="162"/>
      <c r="IE35" s="162"/>
    </row>
    <row r="36" spans="1:239" ht="21" customHeight="1" x14ac:dyDescent="0.25">
      <c r="A36" s="377" t="str">
        <f t="shared" si="35"/>
        <v/>
      </c>
      <c r="B36" s="188">
        <v>10</v>
      </c>
      <c r="C36" s="164"/>
      <c r="D36" s="606" t="str">
        <f t="shared" si="36"/>
        <v/>
      </c>
      <c r="E36" s="606" t="str">
        <f t="shared" si="37"/>
        <v/>
      </c>
      <c r="F36" s="373"/>
      <c r="G36" s="607"/>
      <c r="H36" s="224" t="str">
        <f t="shared" si="38"/>
        <v/>
      </c>
      <c r="I36" s="607"/>
      <c r="J36" s="607"/>
      <c r="K36" s="607"/>
      <c r="L36" s="373"/>
      <c r="M36" s="1097"/>
      <c r="N36" s="1097"/>
      <c r="O36" s="1097"/>
      <c r="P36" s="1098"/>
      <c r="Q36" s="609"/>
      <c r="R36" s="609"/>
      <c r="S36" s="610"/>
      <c r="T36" s="371"/>
      <c r="U36" s="371"/>
      <c r="V36" s="188"/>
      <c r="W36" s="370"/>
      <c r="X36" s="371"/>
      <c r="Y36" s="371"/>
      <c r="Z36" s="611"/>
      <c r="AA36" s="896"/>
      <c r="AB36" s="370"/>
      <c r="AC36" s="371"/>
      <c r="AD36" s="371"/>
      <c r="AE36" s="611"/>
      <c r="AF36" s="896"/>
      <c r="AG36" s="370"/>
      <c r="AH36" s="371"/>
      <c r="AI36" s="371"/>
      <c r="AJ36" s="611"/>
      <c r="AK36" s="896"/>
      <c r="AL36" s="370"/>
      <c r="AM36" s="371"/>
      <c r="AN36" s="371"/>
      <c r="AO36" s="611"/>
      <c r="AP36" s="370"/>
      <c r="AQ36" s="371"/>
      <c r="AR36" s="371"/>
      <c r="AS36" s="611"/>
      <c r="AT36" s="613"/>
      <c r="AU36" s="188"/>
      <c r="AV36" s="249">
        <f t="shared" si="2"/>
        <v>0</v>
      </c>
      <c r="AW36" s="232">
        <f t="shared" si="3"/>
        <v>0</v>
      </c>
      <c r="AX36" s="250">
        <f t="shared" si="4"/>
        <v>0</v>
      </c>
      <c r="AY36" s="251">
        <f t="shared" si="4"/>
        <v>0</v>
      </c>
      <c r="AZ36" s="231" t="str">
        <f t="shared" si="39"/>
        <v/>
      </c>
      <c r="BA36" s="232">
        <f t="shared" si="40"/>
        <v>0</v>
      </c>
      <c r="BB36" s="249">
        <f t="shared" si="5"/>
        <v>0</v>
      </c>
      <c r="BC36" s="231">
        <f t="shared" si="41"/>
        <v>0</v>
      </c>
      <c r="BD36" s="231">
        <f t="shared" si="42"/>
        <v>0</v>
      </c>
      <c r="BE36" s="234"/>
      <c r="BF36" s="235">
        <f t="shared" si="43"/>
        <v>0</v>
      </c>
      <c r="BG36" s="235">
        <f t="shared" si="44"/>
        <v>0</v>
      </c>
      <c r="BH36" s="235">
        <f t="shared" si="45"/>
        <v>0</v>
      </c>
      <c r="BI36" s="380"/>
      <c r="BJ36" s="235">
        <f t="shared" si="6"/>
        <v>0</v>
      </c>
      <c r="BK36" s="235">
        <f t="shared" si="46"/>
        <v>0</v>
      </c>
      <c r="BL36" s="235" t="str">
        <f t="shared" si="47"/>
        <v/>
      </c>
      <c r="BM36" s="236"/>
      <c r="BN36" s="237" t="str">
        <f t="shared" si="7"/>
        <v/>
      </c>
      <c r="BO36" s="237" t="str">
        <f t="shared" si="8"/>
        <v/>
      </c>
      <c r="BP36" s="238" t="str">
        <f t="shared" si="9"/>
        <v/>
      </c>
      <c r="BQ36" s="238" t="str">
        <f t="shared" si="10"/>
        <v/>
      </c>
      <c r="BR36" s="239"/>
      <c r="BS36" s="252" t="str">
        <f t="shared" si="11"/>
        <v/>
      </c>
      <c r="BT36" s="244" t="str">
        <f t="shared" si="12"/>
        <v/>
      </c>
      <c r="BU36" s="244" t="str">
        <f t="shared" si="13"/>
        <v/>
      </c>
      <c r="BV36" s="244" t="str">
        <f t="shared" si="14"/>
        <v/>
      </c>
      <c r="BW36" s="244" t="str">
        <f t="shared" si="15"/>
        <v/>
      </c>
      <c r="BX36" s="244" t="str">
        <f t="shared" si="16"/>
        <v/>
      </c>
      <c r="BY36" s="244" t="str">
        <f t="shared" si="17"/>
        <v/>
      </c>
      <c r="BZ36" s="244" t="str">
        <f t="shared" si="18"/>
        <v/>
      </c>
      <c r="CA36" s="244" t="str">
        <f t="shared" si="19"/>
        <v/>
      </c>
      <c r="CB36" s="253" t="str">
        <f t="shared" si="20"/>
        <v/>
      </c>
      <c r="CC36" s="188"/>
      <c r="CD36" s="244" t="str">
        <f t="shared" si="21"/>
        <v/>
      </c>
      <c r="CE36" s="235">
        <f t="shared" si="48"/>
        <v>0</v>
      </c>
      <c r="CF36" s="235">
        <f t="shared" si="48"/>
        <v>0</v>
      </c>
      <c r="CG36" s="235">
        <f t="shared" si="48"/>
        <v>0</v>
      </c>
      <c r="CH36" s="188"/>
      <c r="CI36" s="244" t="str">
        <f t="shared" si="22"/>
        <v/>
      </c>
      <c r="CJ36" s="235">
        <f t="shared" si="49"/>
        <v>0</v>
      </c>
      <c r="CK36" s="235">
        <f t="shared" si="49"/>
        <v>0</v>
      </c>
      <c r="CL36" s="235">
        <f t="shared" si="49"/>
        <v>0</v>
      </c>
      <c r="CM36" s="188"/>
      <c r="CN36" s="244" t="str">
        <f t="shared" si="23"/>
        <v/>
      </c>
      <c r="CO36" s="235">
        <f t="shared" si="50"/>
        <v>0</v>
      </c>
      <c r="CP36" s="235">
        <f t="shared" si="50"/>
        <v>0</v>
      </c>
      <c r="CQ36" s="235">
        <f t="shared" si="50"/>
        <v>0</v>
      </c>
      <c r="CR36" s="188"/>
      <c r="CS36" s="244" t="str">
        <f t="shared" si="24"/>
        <v/>
      </c>
      <c r="CT36" s="235">
        <f t="shared" si="51"/>
        <v>0</v>
      </c>
      <c r="CU36" s="235">
        <f t="shared" si="25"/>
        <v>0</v>
      </c>
      <c r="CV36" s="235">
        <f t="shared" si="25"/>
        <v>0</v>
      </c>
      <c r="CW36" s="188"/>
      <c r="CX36" s="244" t="str">
        <f t="shared" si="26"/>
        <v/>
      </c>
      <c r="CY36" s="235">
        <f t="shared" si="52"/>
        <v>0</v>
      </c>
      <c r="CZ36" s="235">
        <f t="shared" si="52"/>
        <v>0</v>
      </c>
      <c r="DA36" s="235">
        <f t="shared" si="52"/>
        <v>0</v>
      </c>
      <c r="DB36" s="188"/>
      <c r="DC36" s="370"/>
      <c r="DD36" s="1086"/>
      <c r="DE36" s="372"/>
      <c r="DF36" s="370"/>
      <c r="DG36" s="1086"/>
      <c r="DH36" s="372"/>
      <c r="DI36" s="370"/>
      <c r="DJ36" s="1086"/>
      <c r="DK36" s="372"/>
      <c r="DL36" s="370"/>
      <c r="DM36" s="1086"/>
      <c r="DN36" s="372"/>
      <c r="DO36" s="370"/>
      <c r="DP36" s="370"/>
      <c r="DQ36" s="243">
        <f t="shared" si="53"/>
        <v>0</v>
      </c>
      <c r="DR36" s="244">
        <f t="shared" si="54"/>
        <v>0</v>
      </c>
      <c r="DS36" s="235">
        <f t="shared" si="55"/>
        <v>0</v>
      </c>
      <c r="DT36" s="244" t="str">
        <f t="shared" si="27"/>
        <v/>
      </c>
      <c r="DU36" s="42" t="str">
        <f t="shared" si="56"/>
        <v/>
      </c>
      <c r="DV36" s="42" t="str">
        <f t="shared" si="57"/>
        <v/>
      </c>
      <c r="DW36" s="42" t="str">
        <f t="shared" si="58"/>
        <v/>
      </c>
      <c r="DX36" s="162"/>
      <c r="DY36" s="42" t="str">
        <f t="shared" si="59"/>
        <v/>
      </c>
      <c r="DZ36" s="42" t="str">
        <f t="shared" si="60"/>
        <v/>
      </c>
      <c r="EA36" s="42" t="str">
        <f t="shared" si="61"/>
        <v/>
      </c>
      <c r="EB36" s="162"/>
      <c r="EC36" s="373"/>
      <c r="ED36" s="188"/>
      <c r="EE36" s="245">
        <f t="shared" si="62"/>
        <v>0</v>
      </c>
      <c r="EG36" s="245">
        <f t="shared" si="63"/>
        <v>0</v>
      </c>
      <c r="EI36" s="246" t="str">
        <f t="shared" si="64"/>
        <v/>
      </c>
      <c r="EJ36" s="247" t="str">
        <f t="shared" si="28"/>
        <v/>
      </c>
      <c r="EK36" s="248" t="str">
        <f t="shared" si="29"/>
        <v/>
      </c>
      <c r="EL36" s="248" t="str">
        <f t="shared" si="30"/>
        <v/>
      </c>
      <c r="EM36" s="248" t="str">
        <f t="shared" si="31"/>
        <v/>
      </c>
      <c r="EN36" s="248" t="str">
        <f t="shared" si="65"/>
        <v/>
      </c>
      <c r="EO36" s="248" t="str">
        <f t="shared" si="32"/>
        <v/>
      </c>
      <c r="EQ36" s="248" t="str">
        <f t="shared" si="66"/>
        <v/>
      </c>
      <c r="ER36" s="248" t="str">
        <f t="shared" si="67"/>
        <v/>
      </c>
      <c r="ES36" s="248" t="str">
        <f t="shared" si="68"/>
        <v/>
      </c>
      <c r="ET36" s="248" t="str">
        <f t="shared" si="69"/>
        <v/>
      </c>
      <c r="EU36" s="248" t="str">
        <f t="shared" si="70"/>
        <v/>
      </c>
      <c r="EV36" s="248" t="str">
        <f t="shared" si="70"/>
        <v/>
      </c>
      <c r="EX36" s="248" t="str">
        <f t="shared" si="71"/>
        <v/>
      </c>
      <c r="EY36" s="248" t="str">
        <f t="shared" si="72"/>
        <v/>
      </c>
      <c r="EZ36" s="248" t="str">
        <f t="shared" si="73"/>
        <v/>
      </c>
      <c r="FA36" s="248" t="str">
        <f t="shared" si="74"/>
        <v/>
      </c>
      <c r="FB36" s="248" t="str">
        <f t="shared" si="33"/>
        <v/>
      </c>
      <c r="FC36" s="248" t="str">
        <f t="shared" si="33"/>
        <v/>
      </c>
      <c r="FE36" s="248" t="str">
        <f t="shared" si="75"/>
        <v/>
      </c>
      <c r="FF36" s="248" t="str">
        <f t="shared" si="76"/>
        <v/>
      </c>
      <c r="FG36" s="248" t="str">
        <f t="shared" si="77"/>
        <v/>
      </c>
      <c r="FH36" s="248" t="str">
        <f t="shared" si="78"/>
        <v/>
      </c>
      <c r="FI36" s="248" t="str">
        <f t="shared" si="34"/>
        <v/>
      </c>
      <c r="FJ36" s="248" t="str">
        <f t="shared" si="34"/>
        <v/>
      </c>
      <c r="FL36" s="370"/>
      <c r="FM36" s="371"/>
      <c r="FN36" s="371"/>
      <c r="FO36" s="611"/>
      <c r="FP36" s="896"/>
      <c r="FQ36" s="370"/>
      <c r="FR36" s="371"/>
      <c r="FS36" s="371"/>
      <c r="FT36" s="611"/>
      <c r="FU36" s="896"/>
      <c r="FV36" s="370"/>
      <c r="FW36" s="371"/>
      <c r="FX36" s="371"/>
      <c r="FY36" s="611"/>
      <c r="FZ36" s="896"/>
      <c r="GA36" s="613"/>
      <c r="GC36" s="227">
        <f t="shared" si="79"/>
        <v>0</v>
      </c>
      <c r="GD36" s="228">
        <f t="shared" si="80"/>
        <v>0</v>
      </c>
      <c r="GE36" s="229">
        <f t="shared" si="81"/>
        <v>0</v>
      </c>
      <c r="GF36" s="230">
        <f t="shared" si="81"/>
        <v>0</v>
      </c>
      <c r="GG36" s="231" t="str">
        <f t="shared" si="82"/>
        <v/>
      </c>
      <c r="GH36" s="232">
        <f t="shared" si="83"/>
        <v>0</v>
      </c>
      <c r="GI36" s="227">
        <f t="shared" si="84"/>
        <v>0</v>
      </c>
      <c r="GJ36" s="233">
        <f t="shared" si="85"/>
        <v>0</v>
      </c>
      <c r="GK36" s="233">
        <f t="shared" si="86"/>
        <v>0</v>
      </c>
      <c r="GL36" s="234"/>
      <c r="GM36" s="235">
        <f t="shared" si="87"/>
        <v>0</v>
      </c>
      <c r="GN36" s="235">
        <f t="shared" si="88"/>
        <v>0</v>
      </c>
      <c r="GO36" s="235" t="str">
        <f t="shared" si="89"/>
        <v/>
      </c>
      <c r="GP36" s="380"/>
      <c r="GQ36" s="235">
        <f t="shared" si="90"/>
        <v>0</v>
      </c>
      <c r="GR36" s="235">
        <f t="shared" si="91"/>
        <v>0</v>
      </c>
      <c r="GS36" s="235" t="str">
        <f t="shared" si="92"/>
        <v/>
      </c>
      <c r="GT36" s="236"/>
      <c r="GU36" s="237" t="str">
        <f t="shared" si="93"/>
        <v/>
      </c>
      <c r="GV36" s="237" t="str">
        <f t="shared" si="94"/>
        <v/>
      </c>
      <c r="GW36" s="238" t="str">
        <f t="shared" si="95"/>
        <v/>
      </c>
      <c r="GX36" s="238" t="str">
        <f t="shared" si="96"/>
        <v/>
      </c>
      <c r="GY36" s="239"/>
      <c r="GZ36" s="240" t="str">
        <f t="shared" si="97"/>
        <v/>
      </c>
      <c r="HA36" s="235" t="str">
        <f t="shared" si="98"/>
        <v/>
      </c>
      <c r="HB36" s="235" t="str">
        <f t="shared" si="99"/>
        <v/>
      </c>
      <c r="HC36" s="235" t="str">
        <f t="shared" si="100"/>
        <v/>
      </c>
      <c r="HD36" s="235" t="str">
        <f t="shared" si="101"/>
        <v/>
      </c>
      <c r="HE36" s="235" t="str">
        <f t="shared" si="102"/>
        <v/>
      </c>
      <c r="HF36" s="188"/>
      <c r="HG36" s="235" t="str">
        <f t="shared" si="103"/>
        <v/>
      </c>
      <c r="HH36" s="235">
        <f t="shared" si="104"/>
        <v>0</v>
      </c>
      <c r="HI36" s="235">
        <f t="shared" si="104"/>
        <v>0</v>
      </c>
      <c r="HJ36" s="235">
        <f t="shared" si="104"/>
        <v>0</v>
      </c>
      <c r="HK36" s="188"/>
      <c r="HL36" s="235" t="str">
        <f t="shared" si="105"/>
        <v/>
      </c>
      <c r="HM36" s="235">
        <f t="shared" si="106"/>
        <v>0</v>
      </c>
      <c r="HN36" s="235">
        <f t="shared" si="106"/>
        <v>0</v>
      </c>
      <c r="HO36" s="235">
        <f t="shared" si="106"/>
        <v>0</v>
      </c>
      <c r="HP36" s="188"/>
      <c r="HQ36" s="235" t="str">
        <f t="shared" si="107"/>
        <v/>
      </c>
      <c r="HR36" s="235">
        <f t="shared" si="108"/>
        <v>0</v>
      </c>
      <c r="HS36" s="235">
        <f t="shared" si="108"/>
        <v>0</v>
      </c>
      <c r="HT36" s="235">
        <f t="shared" si="108"/>
        <v>0</v>
      </c>
      <c r="HU36" s="162"/>
      <c r="HV36" s="1622"/>
      <c r="HW36" s="1619"/>
      <c r="HX36" s="1619"/>
      <c r="HY36" s="1619"/>
      <c r="HZ36" s="1619"/>
      <c r="IA36" s="1619"/>
      <c r="IB36" s="1619"/>
      <c r="IC36" s="1623"/>
      <c r="ID36" s="162"/>
      <c r="IE36" s="162"/>
    </row>
    <row r="37" spans="1:239" ht="21" customHeight="1" x14ac:dyDescent="0.25">
      <c r="A37" s="377" t="str">
        <f t="shared" si="35"/>
        <v/>
      </c>
      <c r="B37" s="188">
        <v>11</v>
      </c>
      <c r="C37" s="164"/>
      <c r="D37" s="606" t="str">
        <f t="shared" si="36"/>
        <v/>
      </c>
      <c r="E37" s="606" t="str">
        <f t="shared" si="37"/>
        <v/>
      </c>
      <c r="F37" s="373"/>
      <c r="G37" s="373"/>
      <c r="H37" s="224" t="str">
        <f t="shared" si="38"/>
        <v/>
      </c>
      <c r="I37" s="607"/>
      <c r="J37" s="607"/>
      <c r="K37" s="607"/>
      <c r="L37" s="373"/>
      <c r="M37" s="1097"/>
      <c r="N37" s="1097"/>
      <c r="O37" s="1097"/>
      <c r="P37" s="1098"/>
      <c r="Q37" s="609"/>
      <c r="R37" s="609"/>
      <c r="S37" s="610"/>
      <c r="T37" s="371"/>
      <c r="U37" s="371"/>
      <c r="V37" s="188"/>
      <c r="W37" s="370"/>
      <c r="X37" s="371"/>
      <c r="Y37" s="371"/>
      <c r="Z37" s="611"/>
      <c r="AA37" s="896"/>
      <c r="AB37" s="370"/>
      <c r="AC37" s="371"/>
      <c r="AD37" s="371"/>
      <c r="AE37" s="611"/>
      <c r="AF37" s="896"/>
      <c r="AG37" s="370"/>
      <c r="AH37" s="371"/>
      <c r="AI37" s="371"/>
      <c r="AJ37" s="611"/>
      <c r="AK37" s="896"/>
      <c r="AL37" s="370"/>
      <c r="AM37" s="371"/>
      <c r="AN37" s="371"/>
      <c r="AO37" s="611"/>
      <c r="AP37" s="370"/>
      <c r="AQ37" s="371"/>
      <c r="AR37" s="371"/>
      <c r="AS37" s="611"/>
      <c r="AT37" s="613"/>
      <c r="AU37" s="188"/>
      <c r="AV37" s="249">
        <f t="shared" si="2"/>
        <v>0</v>
      </c>
      <c r="AW37" s="232">
        <f t="shared" si="3"/>
        <v>0</v>
      </c>
      <c r="AX37" s="250">
        <f t="shared" si="4"/>
        <v>0</v>
      </c>
      <c r="AY37" s="251">
        <f t="shared" si="4"/>
        <v>0</v>
      </c>
      <c r="AZ37" s="231" t="str">
        <f t="shared" si="39"/>
        <v/>
      </c>
      <c r="BA37" s="232">
        <f t="shared" si="40"/>
        <v>0</v>
      </c>
      <c r="BB37" s="249">
        <f t="shared" si="5"/>
        <v>0</v>
      </c>
      <c r="BC37" s="231">
        <f t="shared" si="41"/>
        <v>0</v>
      </c>
      <c r="BD37" s="231">
        <f t="shared" si="42"/>
        <v>0</v>
      </c>
      <c r="BE37" s="234"/>
      <c r="BF37" s="235">
        <f t="shared" si="43"/>
        <v>0</v>
      </c>
      <c r="BG37" s="235">
        <f t="shared" si="44"/>
        <v>0</v>
      </c>
      <c r="BH37" s="235">
        <f t="shared" si="45"/>
        <v>0</v>
      </c>
      <c r="BI37" s="380"/>
      <c r="BJ37" s="235">
        <f t="shared" si="6"/>
        <v>0</v>
      </c>
      <c r="BK37" s="235">
        <f t="shared" si="46"/>
        <v>0</v>
      </c>
      <c r="BL37" s="235" t="str">
        <f t="shared" si="47"/>
        <v/>
      </c>
      <c r="BM37" s="236"/>
      <c r="BN37" s="237" t="str">
        <f t="shared" si="7"/>
        <v/>
      </c>
      <c r="BO37" s="237" t="str">
        <f t="shared" si="8"/>
        <v/>
      </c>
      <c r="BP37" s="238" t="str">
        <f t="shared" si="9"/>
        <v/>
      </c>
      <c r="BQ37" s="238" t="str">
        <f t="shared" si="10"/>
        <v/>
      </c>
      <c r="BR37" s="239"/>
      <c r="BS37" s="252" t="str">
        <f t="shared" si="11"/>
        <v/>
      </c>
      <c r="BT37" s="244" t="str">
        <f t="shared" si="12"/>
        <v/>
      </c>
      <c r="BU37" s="244" t="str">
        <f t="shared" si="13"/>
        <v/>
      </c>
      <c r="BV37" s="244" t="str">
        <f t="shared" si="14"/>
        <v/>
      </c>
      <c r="BW37" s="244" t="str">
        <f t="shared" si="15"/>
        <v/>
      </c>
      <c r="BX37" s="244" t="str">
        <f t="shared" si="16"/>
        <v/>
      </c>
      <c r="BY37" s="244" t="str">
        <f t="shared" si="17"/>
        <v/>
      </c>
      <c r="BZ37" s="244" t="str">
        <f t="shared" si="18"/>
        <v/>
      </c>
      <c r="CA37" s="244" t="str">
        <f t="shared" si="19"/>
        <v/>
      </c>
      <c r="CB37" s="253" t="str">
        <f t="shared" si="20"/>
        <v/>
      </c>
      <c r="CC37" s="188"/>
      <c r="CD37" s="244" t="str">
        <f t="shared" si="21"/>
        <v/>
      </c>
      <c r="CE37" s="235">
        <f t="shared" si="48"/>
        <v>0</v>
      </c>
      <c r="CF37" s="235">
        <f t="shared" si="48"/>
        <v>0</v>
      </c>
      <c r="CG37" s="235">
        <f t="shared" si="48"/>
        <v>0</v>
      </c>
      <c r="CH37" s="188"/>
      <c r="CI37" s="244" t="str">
        <f t="shared" si="22"/>
        <v/>
      </c>
      <c r="CJ37" s="235">
        <f t="shared" si="49"/>
        <v>0</v>
      </c>
      <c r="CK37" s="235">
        <f t="shared" si="49"/>
        <v>0</v>
      </c>
      <c r="CL37" s="235">
        <f t="shared" si="49"/>
        <v>0</v>
      </c>
      <c r="CM37" s="188"/>
      <c r="CN37" s="244" t="str">
        <f t="shared" si="23"/>
        <v/>
      </c>
      <c r="CO37" s="235">
        <f t="shared" si="50"/>
        <v>0</v>
      </c>
      <c r="CP37" s="235">
        <f t="shared" si="50"/>
        <v>0</v>
      </c>
      <c r="CQ37" s="235">
        <f t="shared" si="50"/>
        <v>0</v>
      </c>
      <c r="CR37" s="188"/>
      <c r="CS37" s="244" t="str">
        <f t="shared" si="24"/>
        <v/>
      </c>
      <c r="CT37" s="235">
        <f t="shared" si="51"/>
        <v>0</v>
      </c>
      <c r="CU37" s="235">
        <f t="shared" si="25"/>
        <v>0</v>
      </c>
      <c r="CV37" s="235">
        <f t="shared" si="25"/>
        <v>0</v>
      </c>
      <c r="CW37" s="188"/>
      <c r="CX37" s="244" t="str">
        <f t="shared" si="26"/>
        <v/>
      </c>
      <c r="CY37" s="235">
        <f t="shared" si="52"/>
        <v>0</v>
      </c>
      <c r="CZ37" s="235">
        <f t="shared" si="52"/>
        <v>0</v>
      </c>
      <c r="DA37" s="235">
        <f t="shared" si="52"/>
        <v>0</v>
      </c>
      <c r="DB37" s="188"/>
      <c r="DC37" s="370"/>
      <c r="DD37" s="1086"/>
      <c r="DE37" s="372"/>
      <c r="DF37" s="370"/>
      <c r="DG37" s="1086"/>
      <c r="DH37" s="372"/>
      <c r="DI37" s="370"/>
      <c r="DJ37" s="1086"/>
      <c r="DK37" s="372"/>
      <c r="DL37" s="370"/>
      <c r="DM37" s="1086"/>
      <c r="DN37" s="372"/>
      <c r="DO37" s="370"/>
      <c r="DP37" s="370"/>
      <c r="DQ37" s="243">
        <f t="shared" si="53"/>
        <v>0</v>
      </c>
      <c r="DR37" s="244">
        <f t="shared" si="54"/>
        <v>0</v>
      </c>
      <c r="DS37" s="235">
        <f t="shared" si="55"/>
        <v>0</v>
      </c>
      <c r="DT37" s="244" t="str">
        <f t="shared" si="27"/>
        <v/>
      </c>
      <c r="DU37" s="42" t="str">
        <f t="shared" si="56"/>
        <v/>
      </c>
      <c r="DV37" s="42" t="str">
        <f t="shared" si="57"/>
        <v/>
      </c>
      <c r="DW37" s="42" t="str">
        <f t="shared" si="58"/>
        <v/>
      </c>
      <c r="DX37" s="162"/>
      <c r="DY37" s="42" t="str">
        <f t="shared" si="59"/>
        <v/>
      </c>
      <c r="DZ37" s="42" t="str">
        <f t="shared" si="60"/>
        <v/>
      </c>
      <c r="EA37" s="42" t="str">
        <f t="shared" si="61"/>
        <v/>
      </c>
      <c r="EB37" s="162"/>
      <c r="EC37" s="373"/>
      <c r="ED37" s="188"/>
      <c r="EE37" s="245">
        <f t="shared" si="62"/>
        <v>0</v>
      </c>
      <c r="EG37" s="245">
        <f t="shared" si="63"/>
        <v>0</v>
      </c>
      <c r="EI37" s="246" t="str">
        <f t="shared" si="64"/>
        <v/>
      </c>
      <c r="EJ37" s="247" t="str">
        <f t="shared" si="28"/>
        <v/>
      </c>
      <c r="EK37" s="248" t="str">
        <f t="shared" si="29"/>
        <v/>
      </c>
      <c r="EL37" s="248" t="str">
        <f t="shared" si="30"/>
        <v/>
      </c>
      <c r="EM37" s="248" t="str">
        <f t="shared" si="31"/>
        <v/>
      </c>
      <c r="EN37" s="248" t="str">
        <f t="shared" si="65"/>
        <v/>
      </c>
      <c r="EO37" s="248" t="str">
        <f t="shared" si="32"/>
        <v/>
      </c>
      <c r="EQ37" s="248" t="str">
        <f t="shared" si="66"/>
        <v/>
      </c>
      <c r="ER37" s="248" t="str">
        <f t="shared" si="67"/>
        <v/>
      </c>
      <c r="ES37" s="248" t="str">
        <f t="shared" si="68"/>
        <v/>
      </c>
      <c r="ET37" s="248" t="str">
        <f t="shared" si="69"/>
        <v/>
      </c>
      <c r="EU37" s="248" t="str">
        <f t="shared" si="70"/>
        <v/>
      </c>
      <c r="EV37" s="248" t="str">
        <f t="shared" si="70"/>
        <v/>
      </c>
      <c r="EX37" s="248" t="str">
        <f t="shared" si="71"/>
        <v/>
      </c>
      <c r="EY37" s="248" t="str">
        <f t="shared" si="72"/>
        <v/>
      </c>
      <c r="EZ37" s="248" t="str">
        <f t="shared" si="73"/>
        <v/>
      </c>
      <c r="FA37" s="248" t="str">
        <f t="shared" si="74"/>
        <v/>
      </c>
      <c r="FB37" s="248" t="str">
        <f t="shared" si="33"/>
        <v/>
      </c>
      <c r="FC37" s="248" t="str">
        <f t="shared" si="33"/>
        <v/>
      </c>
      <c r="FE37" s="248" t="str">
        <f t="shared" si="75"/>
        <v/>
      </c>
      <c r="FF37" s="248" t="str">
        <f t="shared" si="76"/>
        <v/>
      </c>
      <c r="FG37" s="248" t="str">
        <f t="shared" si="77"/>
        <v/>
      </c>
      <c r="FH37" s="248" t="str">
        <f t="shared" si="78"/>
        <v/>
      </c>
      <c r="FI37" s="248" t="str">
        <f t="shared" si="34"/>
        <v/>
      </c>
      <c r="FJ37" s="248" t="str">
        <f t="shared" si="34"/>
        <v/>
      </c>
      <c r="FL37" s="370"/>
      <c r="FM37" s="371"/>
      <c r="FN37" s="371"/>
      <c r="FO37" s="611"/>
      <c r="FP37" s="896"/>
      <c r="FQ37" s="370"/>
      <c r="FR37" s="371"/>
      <c r="FS37" s="371"/>
      <c r="FT37" s="611"/>
      <c r="FU37" s="896"/>
      <c r="FV37" s="370"/>
      <c r="FW37" s="371"/>
      <c r="FX37" s="371"/>
      <c r="FY37" s="611"/>
      <c r="FZ37" s="896"/>
      <c r="GA37" s="613"/>
      <c r="GC37" s="227">
        <f t="shared" si="79"/>
        <v>0</v>
      </c>
      <c r="GD37" s="228">
        <f t="shared" si="80"/>
        <v>0</v>
      </c>
      <c r="GE37" s="229">
        <f t="shared" si="81"/>
        <v>0</v>
      </c>
      <c r="GF37" s="230">
        <f t="shared" si="81"/>
        <v>0</v>
      </c>
      <c r="GG37" s="231" t="str">
        <f t="shared" si="82"/>
        <v/>
      </c>
      <c r="GH37" s="232">
        <f t="shared" si="83"/>
        <v>0</v>
      </c>
      <c r="GI37" s="227">
        <f t="shared" si="84"/>
        <v>0</v>
      </c>
      <c r="GJ37" s="233">
        <f t="shared" si="85"/>
        <v>0</v>
      </c>
      <c r="GK37" s="233">
        <f t="shared" si="86"/>
        <v>0</v>
      </c>
      <c r="GL37" s="234"/>
      <c r="GM37" s="235">
        <f t="shared" si="87"/>
        <v>0</v>
      </c>
      <c r="GN37" s="235">
        <f t="shared" si="88"/>
        <v>0</v>
      </c>
      <c r="GO37" s="235" t="str">
        <f t="shared" si="89"/>
        <v/>
      </c>
      <c r="GP37" s="380"/>
      <c r="GQ37" s="235">
        <f t="shared" si="90"/>
        <v>0</v>
      </c>
      <c r="GR37" s="235">
        <f t="shared" si="91"/>
        <v>0</v>
      </c>
      <c r="GS37" s="235" t="str">
        <f t="shared" si="92"/>
        <v/>
      </c>
      <c r="GT37" s="236"/>
      <c r="GU37" s="237" t="str">
        <f t="shared" si="93"/>
        <v/>
      </c>
      <c r="GV37" s="237" t="str">
        <f t="shared" si="94"/>
        <v/>
      </c>
      <c r="GW37" s="238" t="str">
        <f t="shared" si="95"/>
        <v/>
      </c>
      <c r="GX37" s="238" t="str">
        <f t="shared" si="96"/>
        <v/>
      </c>
      <c r="GY37" s="239"/>
      <c r="GZ37" s="240" t="str">
        <f t="shared" si="97"/>
        <v/>
      </c>
      <c r="HA37" s="235" t="str">
        <f t="shared" si="98"/>
        <v/>
      </c>
      <c r="HB37" s="235" t="str">
        <f t="shared" si="99"/>
        <v/>
      </c>
      <c r="HC37" s="235" t="str">
        <f t="shared" si="100"/>
        <v/>
      </c>
      <c r="HD37" s="235" t="str">
        <f t="shared" si="101"/>
        <v/>
      </c>
      <c r="HE37" s="235" t="str">
        <f t="shared" si="102"/>
        <v/>
      </c>
      <c r="HF37" s="188"/>
      <c r="HG37" s="235" t="str">
        <f t="shared" si="103"/>
        <v/>
      </c>
      <c r="HH37" s="235">
        <f t="shared" si="104"/>
        <v>0</v>
      </c>
      <c r="HI37" s="235">
        <f t="shared" si="104"/>
        <v>0</v>
      </c>
      <c r="HJ37" s="235">
        <f t="shared" si="104"/>
        <v>0</v>
      </c>
      <c r="HK37" s="188"/>
      <c r="HL37" s="235" t="str">
        <f t="shared" si="105"/>
        <v/>
      </c>
      <c r="HM37" s="235">
        <f t="shared" si="106"/>
        <v>0</v>
      </c>
      <c r="HN37" s="235">
        <f t="shared" si="106"/>
        <v>0</v>
      </c>
      <c r="HO37" s="235">
        <f t="shared" si="106"/>
        <v>0</v>
      </c>
      <c r="HP37" s="188"/>
      <c r="HQ37" s="235" t="str">
        <f t="shared" si="107"/>
        <v/>
      </c>
      <c r="HR37" s="235">
        <f t="shared" si="108"/>
        <v>0</v>
      </c>
      <c r="HS37" s="235">
        <f t="shared" si="108"/>
        <v>0</v>
      </c>
      <c r="HT37" s="235">
        <f t="shared" si="108"/>
        <v>0</v>
      </c>
      <c r="HU37" s="162"/>
      <c r="HV37" s="1622"/>
      <c r="HW37" s="1619"/>
      <c r="HX37" s="1619"/>
      <c r="HY37" s="1619"/>
      <c r="HZ37" s="1619"/>
      <c r="IA37" s="1619"/>
      <c r="IB37" s="1619"/>
      <c r="IC37" s="1623"/>
      <c r="ID37" s="162"/>
      <c r="IE37" s="162"/>
    </row>
    <row r="38" spans="1:239" ht="21" customHeight="1" x14ac:dyDescent="0.25">
      <c r="A38" s="377" t="str">
        <f t="shared" si="35"/>
        <v/>
      </c>
      <c r="B38" s="188">
        <v>12</v>
      </c>
      <c r="C38" s="165"/>
      <c r="D38" s="606" t="str">
        <f t="shared" si="36"/>
        <v/>
      </c>
      <c r="E38" s="606" t="str">
        <f t="shared" si="37"/>
        <v/>
      </c>
      <c r="F38" s="373"/>
      <c r="G38" s="373"/>
      <c r="H38" s="224" t="str">
        <f t="shared" si="38"/>
        <v/>
      </c>
      <c r="I38" s="607"/>
      <c r="J38" s="607"/>
      <c r="K38" s="607"/>
      <c r="L38" s="373"/>
      <c r="M38" s="1097"/>
      <c r="N38" s="1097"/>
      <c r="O38" s="1097"/>
      <c r="P38" s="1098"/>
      <c r="Q38" s="609"/>
      <c r="R38" s="609"/>
      <c r="S38" s="610"/>
      <c r="T38" s="371"/>
      <c r="U38" s="371"/>
      <c r="V38" s="188"/>
      <c r="W38" s="370"/>
      <c r="X38" s="371"/>
      <c r="Y38" s="371"/>
      <c r="Z38" s="611"/>
      <c r="AA38" s="896"/>
      <c r="AB38" s="370"/>
      <c r="AC38" s="371"/>
      <c r="AD38" s="371"/>
      <c r="AE38" s="611"/>
      <c r="AF38" s="896"/>
      <c r="AG38" s="370"/>
      <c r="AH38" s="371"/>
      <c r="AI38" s="371"/>
      <c r="AJ38" s="611"/>
      <c r="AK38" s="896"/>
      <c r="AL38" s="370"/>
      <c r="AM38" s="371"/>
      <c r="AN38" s="371"/>
      <c r="AO38" s="611"/>
      <c r="AP38" s="370"/>
      <c r="AQ38" s="371"/>
      <c r="AR38" s="371"/>
      <c r="AS38" s="611"/>
      <c r="AT38" s="613"/>
      <c r="AU38" s="188"/>
      <c r="AV38" s="249">
        <f t="shared" si="2"/>
        <v>0</v>
      </c>
      <c r="AW38" s="232">
        <f t="shared" si="3"/>
        <v>0</v>
      </c>
      <c r="AX38" s="250">
        <f t="shared" si="4"/>
        <v>0</v>
      </c>
      <c r="AY38" s="251">
        <f t="shared" si="4"/>
        <v>0</v>
      </c>
      <c r="AZ38" s="231" t="str">
        <f t="shared" si="39"/>
        <v/>
      </c>
      <c r="BA38" s="232">
        <f t="shared" si="40"/>
        <v>0</v>
      </c>
      <c r="BB38" s="249">
        <f t="shared" si="5"/>
        <v>0</v>
      </c>
      <c r="BC38" s="231">
        <f t="shared" si="41"/>
        <v>0</v>
      </c>
      <c r="BD38" s="231">
        <f t="shared" si="42"/>
        <v>0</v>
      </c>
      <c r="BE38" s="234"/>
      <c r="BF38" s="235">
        <f t="shared" si="43"/>
        <v>0</v>
      </c>
      <c r="BG38" s="235">
        <f t="shared" si="44"/>
        <v>0</v>
      </c>
      <c r="BH38" s="235">
        <f t="shared" si="45"/>
        <v>0</v>
      </c>
      <c r="BI38" s="380"/>
      <c r="BJ38" s="235">
        <f t="shared" si="6"/>
        <v>0</v>
      </c>
      <c r="BK38" s="235">
        <f t="shared" si="46"/>
        <v>0</v>
      </c>
      <c r="BL38" s="235" t="str">
        <f t="shared" si="47"/>
        <v/>
      </c>
      <c r="BM38" s="236"/>
      <c r="BN38" s="237" t="str">
        <f t="shared" si="7"/>
        <v/>
      </c>
      <c r="BO38" s="237" t="str">
        <f t="shared" si="8"/>
        <v/>
      </c>
      <c r="BP38" s="238" t="str">
        <f t="shared" si="9"/>
        <v/>
      </c>
      <c r="BQ38" s="238" t="str">
        <f t="shared" si="10"/>
        <v/>
      </c>
      <c r="BR38" s="239"/>
      <c r="BS38" s="252" t="str">
        <f t="shared" si="11"/>
        <v/>
      </c>
      <c r="BT38" s="244" t="str">
        <f t="shared" si="12"/>
        <v/>
      </c>
      <c r="BU38" s="244" t="str">
        <f t="shared" si="13"/>
        <v/>
      </c>
      <c r="BV38" s="244" t="str">
        <f t="shared" si="14"/>
        <v/>
      </c>
      <c r="BW38" s="244" t="str">
        <f t="shared" si="15"/>
        <v/>
      </c>
      <c r="BX38" s="244" t="str">
        <f t="shared" si="16"/>
        <v/>
      </c>
      <c r="BY38" s="244" t="str">
        <f t="shared" si="17"/>
        <v/>
      </c>
      <c r="BZ38" s="244" t="str">
        <f t="shared" si="18"/>
        <v/>
      </c>
      <c r="CA38" s="244" t="str">
        <f t="shared" si="19"/>
        <v/>
      </c>
      <c r="CB38" s="253" t="str">
        <f t="shared" si="20"/>
        <v/>
      </c>
      <c r="CC38" s="188"/>
      <c r="CD38" s="244" t="str">
        <f t="shared" si="21"/>
        <v/>
      </c>
      <c r="CE38" s="235">
        <f t="shared" si="48"/>
        <v>0</v>
      </c>
      <c r="CF38" s="235">
        <f t="shared" si="48"/>
        <v>0</v>
      </c>
      <c r="CG38" s="235">
        <f t="shared" si="48"/>
        <v>0</v>
      </c>
      <c r="CH38" s="188"/>
      <c r="CI38" s="244" t="str">
        <f t="shared" si="22"/>
        <v/>
      </c>
      <c r="CJ38" s="235">
        <f t="shared" si="49"/>
        <v>0</v>
      </c>
      <c r="CK38" s="235">
        <f t="shared" si="49"/>
        <v>0</v>
      </c>
      <c r="CL38" s="235">
        <f t="shared" si="49"/>
        <v>0</v>
      </c>
      <c r="CM38" s="188"/>
      <c r="CN38" s="244" t="str">
        <f t="shared" si="23"/>
        <v/>
      </c>
      <c r="CO38" s="235">
        <f t="shared" si="50"/>
        <v>0</v>
      </c>
      <c r="CP38" s="235">
        <f t="shared" si="50"/>
        <v>0</v>
      </c>
      <c r="CQ38" s="235">
        <f t="shared" si="50"/>
        <v>0</v>
      </c>
      <c r="CR38" s="188"/>
      <c r="CS38" s="244" t="str">
        <f t="shared" si="24"/>
        <v/>
      </c>
      <c r="CT38" s="235">
        <f t="shared" si="51"/>
        <v>0</v>
      </c>
      <c r="CU38" s="235">
        <f t="shared" si="25"/>
        <v>0</v>
      </c>
      <c r="CV38" s="235">
        <f t="shared" si="25"/>
        <v>0</v>
      </c>
      <c r="CW38" s="188"/>
      <c r="CX38" s="244" t="str">
        <f t="shared" si="26"/>
        <v/>
      </c>
      <c r="CY38" s="235">
        <f t="shared" si="52"/>
        <v>0</v>
      </c>
      <c r="CZ38" s="235">
        <f t="shared" si="52"/>
        <v>0</v>
      </c>
      <c r="DA38" s="235">
        <f t="shared" si="52"/>
        <v>0</v>
      </c>
      <c r="DB38" s="188"/>
      <c r="DC38" s="370"/>
      <c r="DD38" s="1086"/>
      <c r="DE38" s="372"/>
      <c r="DF38" s="370"/>
      <c r="DG38" s="1086"/>
      <c r="DH38" s="372"/>
      <c r="DI38" s="370"/>
      <c r="DJ38" s="1086"/>
      <c r="DK38" s="372"/>
      <c r="DL38" s="370"/>
      <c r="DM38" s="1086"/>
      <c r="DN38" s="372"/>
      <c r="DO38" s="370"/>
      <c r="DP38" s="370"/>
      <c r="DQ38" s="243">
        <f t="shared" si="53"/>
        <v>0</v>
      </c>
      <c r="DR38" s="244">
        <f t="shared" si="54"/>
        <v>0</v>
      </c>
      <c r="DS38" s="235">
        <f t="shared" si="55"/>
        <v>0</v>
      </c>
      <c r="DT38" s="244" t="str">
        <f t="shared" si="27"/>
        <v/>
      </c>
      <c r="DU38" s="42" t="str">
        <f t="shared" si="56"/>
        <v/>
      </c>
      <c r="DV38" s="42" t="str">
        <f t="shared" si="57"/>
        <v/>
      </c>
      <c r="DW38" s="42" t="str">
        <f t="shared" si="58"/>
        <v/>
      </c>
      <c r="DX38" s="162"/>
      <c r="DY38" s="42" t="str">
        <f t="shared" si="59"/>
        <v/>
      </c>
      <c r="DZ38" s="42" t="str">
        <f t="shared" si="60"/>
        <v/>
      </c>
      <c r="EA38" s="42" t="str">
        <f t="shared" si="61"/>
        <v/>
      </c>
      <c r="EB38" s="162"/>
      <c r="EC38" s="373"/>
      <c r="ED38" s="188"/>
      <c r="EE38" s="245">
        <f t="shared" si="62"/>
        <v>0</v>
      </c>
      <c r="EG38" s="245">
        <f t="shared" si="63"/>
        <v>0</v>
      </c>
      <c r="EI38" s="246" t="str">
        <f t="shared" si="64"/>
        <v/>
      </c>
      <c r="EJ38" s="247" t="str">
        <f t="shared" si="28"/>
        <v/>
      </c>
      <c r="EK38" s="248" t="str">
        <f t="shared" si="29"/>
        <v/>
      </c>
      <c r="EL38" s="248" t="str">
        <f t="shared" si="30"/>
        <v/>
      </c>
      <c r="EM38" s="248" t="str">
        <f t="shared" si="31"/>
        <v/>
      </c>
      <c r="EN38" s="248" t="str">
        <f t="shared" si="65"/>
        <v/>
      </c>
      <c r="EO38" s="248" t="str">
        <f t="shared" si="32"/>
        <v/>
      </c>
      <c r="EQ38" s="248" t="str">
        <f t="shared" si="66"/>
        <v/>
      </c>
      <c r="ER38" s="248" t="str">
        <f t="shared" si="67"/>
        <v/>
      </c>
      <c r="ES38" s="248" t="str">
        <f t="shared" si="68"/>
        <v/>
      </c>
      <c r="ET38" s="248" t="str">
        <f t="shared" si="69"/>
        <v/>
      </c>
      <c r="EU38" s="248" t="str">
        <f t="shared" si="70"/>
        <v/>
      </c>
      <c r="EV38" s="248" t="str">
        <f t="shared" si="70"/>
        <v/>
      </c>
      <c r="EX38" s="248" t="str">
        <f t="shared" si="71"/>
        <v/>
      </c>
      <c r="EY38" s="248" t="str">
        <f t="shared" si="72"/>
        <v/>
      </c>
      <c r="EZ38" s="248" t="str">
        <f t="shared" si="73"/>
        <v/>
      </c>
      <c r="FA38" s="248" t="str">
        <f t="shared" si="74"/>
        <v/>
      </c>
      <c r="FB38" s="248" t="str">
        <f t="shared" si="33"/>
        <v/>
      </c>
      <c r="FC38" s="248" t="str">
        <f t="shared" si="33"/>
        <v/>
      </c>
      <c r="FE38" s="248" t="str">
        <f t="shared" si="75"/>
        <v/>
      </c>
      <c r="FF38" s="248" t="str">
        <f t="shared" si="76"/>
        <v/>
      </c>
      <c r="FG38" s="248" t="str">
        <f t="shared" si="77"/>
        <v/>
      </c>
      <c r="FH38" s="248" t="str">
        <f t="shared" si="78"/>
        <v/>
      </c>
      <c r="FI38" s="248" t="str">
        <f t="shared" si="34"/>
        <v/>
      </c>
      <c r="FJ38" s="248" t="str">
        <f t="shared" si="34"/>
        <v/>
      </c>
      <c r="FL38" s="370"/>
      <c r="FM38" s="371"/>
      <c r="FN38" s="371"/>
      <c r="FO38" s="611"/>
      <c r="FP38" s="896"/>
      <c r="FQ38" s="370"/>
      <c r="FR38" s="371"/>
      <c r="FS38" s="371"/>
      <c r="FT38" s="611"/>
      <c r="FU38" s="896"/>
      <c r="FV38" s="370"/>
      <c r="FW38" s="371"/>
      <c r="FX38" s="371"/>
      <c r="FY38" s="611"/>
      <c r="FZ38" s="896"/>
      <c r="GA38" s="613"/>
      <c r="GC38" s="227">
        <f t="shared" si="79"/>
        <v>0</v>
      </c>
      <c r="GD38" s="228">
        <f t="shared" si="80"/>
        <v>0</v>
      </c>
      <c r="GE38" s="229">
        <f t="shared" si="81"/>
        <v>0</v>
      </c>
      <c r="GF38" s="230">
        <f t="shared" si="81"/>
        <v>0</v>
      </c>
      <c r="GG38" s="231" t="str">
        <f t="shared" si="82"/>
        <v/>
      </c>
      <c r="GH38" s="232">
        <f t="shared" si="83"/>
        <v>0</v>
      </c>
      <c r="GI38" s="227">
        <f t="shared" si="84"/>
        <v>0</v>
      </c>
      <c r="GJ38" s="233">
        <f t="shared" si="85"/>
        <v>0</v>
      </c>
      <c r="GK38" s="233">
        <f t="shared" si="86"/>
        <v>0</v>
      </c>
      <c r="GL38" s="234"/>
      <c r="GM38" s="235">
        <f t="shared" si="87"/>
        <v>0</v>
      </c>
      <c r="GN38" s="235">
        <f t="shared" si="88"/>
        <v>0</v>
      </c>
      <c r="GO38" s="235" t="str">
        <f t="shared" si="89"/>
        <v/>
      </c>
      <c r="GP38" s="380"/>
      <c r="GQ38" s="235">
        <f t="shared" si="90"/>
        <v>0</v>
      </c>
      <c r="GR38" s="235">
        <f t="shared" si="91"/>
        <v>0</v>
      </c>
      <c r="GS38" s="235" t="str">
        <f t="shared" si="92"/>
        <v/>
      </c>
      <c r="GT38" s="236"/>
      <c r="GU38" s="237" t="str">
        <f t="shared" si="93"/>
        <v/>
      </c>
      <c r="GV38" s="237" t="str">
        <f t="shared" si="94"/>
        <v/>
      </c>
      <c r="GW38" s="238" t="str">
        <f t="shared" si="95"/>
        <v/>
      </c>
      <c r="GX38" s="238" t="str">
        <f t="shared" si="96"/>
        <v/>
      </c>
      <c r="GY38" s="239"/>
      <c r="GZ38" s="240" t="str">
        <f t="shared" si="97"/>
        <v/>
      </c>
      <c r="HA38" s="235" t="str">
        <f t="shared" si="98"/>
        <v/>
      </c>
      <c r="HB38" s="235" t="str">
        <f t="shared" si="99"/>
        <v/>
      </c>
      <c r="HC38" s="235" t="str">
        <f t="shared" si="100"/>
        <v/>
      </c>
      <c r="HD38" s="235" t="str">
        <f t="shared" si="101"/>
        <v/>
      </c>
      <c r="HE38" s="235" t="str">
        <f t="shared" si="102"/>
        <v/>
      </c>
      <c r="HF38" s="188"/>
      <c r="HG38" s="235" t="str">
        <f t="shared" si="103"/>
        <v/>
      </c>
      <c r="HH38" s="235">
        <f t="shared" si="104"/>
        <v>0</v>
      </c>
      <c r="HI38" s="235">
        <f t="shared" si="104"/>
        <v>0</v>
      </c>
      <c r="HJ38" s="235">
        <f t="shared" si="104"/>
        <v>0</v>
      </c>
      <c r="HK38" s="188"/>
      <c r="HL38" s="235" t="str">
        <f t="shared" si="105"/>
        <v/>
      </c>
      <c r="HM38" s="235">
        <f t="shared" si="106"/>
        <v>0</v>
      </c>
      <c r="HN38" s="235">
        <f t="shared" si="106"/>
        <v>0</v>
      </c>
      <c r="HO38" s="235">
        <f t="shared" si="106"/>
        <v>0</v>
      </c>
      <c r="HP38" s="188"/>
      <c r="HQ38" s="235" t="str">
        <f t="shared" si="107"/>
        <v/>
      </c>
      <c r="HR38" s="235">
        <f t="shared" si="108"/>
        <v>0</v>
      </c>
      <c r="HS38" s="235">
        <f t="shared" si="108"/>
        <v>0</v>
      </c>
      <c r="HT38" s="235">
        <f t="shared" si="108"/>
        <v>0</v>
      </c>
      <c r="HU38" s="162"/>
      <c r="HV38" s="1622"/>
      <c r="HW38" s="1619"/>
      <c r="HX38" s="1619"/>
      <c r="HY38" s="1619"/>
      <c r="HZ38" s="1619"/>
      <c r="IA38" s="1619"/>
      <c r="IB38" s="1619"/>
      <c r="IC38" s="1623"/>
      <c r="ID38" s="162"/>
      <c r="IE38" s="162"/>
    </row>
    <row r="39" spans="1:239" ht="21" customHeight="1" x14ac:dyDescent="0.25">
      <c r="A39" s="377" t="str">
        <f t="shared" si="35"/>
        <v/>
      </c>
      <c r="B39" s="188">
        <v>13</v>
      </c>
      <c r="C39" s="164"/>
      <c r="D39" s="606" t="str">
        <f t="shared" si="36"/>
        <v/>
      </c>
      <c r="E39" s="606" t="str">
        <f t="shared" si="37"/>
        <v/>
      </c>
      <c r="F39" s="373"/>
      <c r="G39" s="373"/>
      <c r="H39" s="224" t="str">
        <f t="shared" si="38"/>
        <v/>
      </c>
      <c r="I39" s="607"/>
      <c r="J39" s="607"/>
      <c r="K39" s="607"/>
      <c r="L39" s="373"/>
      <c r="M39" s="1097"/>
      <c r="N39" s="1097"/>
      <c r="O39" s="1097"/>
      <c r="P39" s="1098"/>
      <c r="Q39" s="609"/>
      <c r="R39" s="609"/>
      <c r="S39" s="610"/>
      <c r="T39" s="371"/>
      <c r="U39" s="371"/>
      <c r="V39" s="188"/>
      <c r="W39" s="370"/>
      <c r="X39" s="371"/>
      <c r="Y39" s="371"/>
      <c r="Z39" s="611"/>
      <c r="AA39" s="896"/>
      <c r="AB39" s="370"/>
      <c r="AC39" s="371"/>
      <c r="AD39" s="371"/>
      <c r="AE39" s="611"/>
      <c r="AF39" s="896"/>
      <c r="AG39" s="370"/>
      <c r="AH39" s="371"/>
      <c r="AI39" s="371"/>
      <c r="AJ39" s="611"/>
      <c r="AK39" s="896"/>
      <c r="AL39" s="370"/>
      <c r="AM39" s="371"/>
      <c r="AN39" s="371"/>
      <c r="AO39" s="611"/>
      <c r="AP39" s="370"/>
      <c r="AQ39" s="371"/>
      <c r="AR39" s="371"/>
      <c r="AS39" s="611"/>
      <c r="AT39" s="613"/>
      <c r="AU39" s="188"/>
      <c r="AV39" s="249">
        <f t="shared" si="2"/>
        <v>0</v>
      </c>
      <c r="AW39" s="232">
        <f t="shared" si="3"/>
        <v>0</v>
      </c>
      <c r="AX39" s="250">
        <f t="shared" si="4"/>
        <v>0</v>
      </c>
      <c r="AY39" s="251">
        <f t="shared" si="4"/>
        <v>0</v>
      </c>
      <c r="AZ39" s="231" t="str">
        <f t="shared" si="39"/>
        <v/>
      </c>
      <c r="BA39" s="232">
        <f t="shared" si="40"/>
        <v>0</v>
      </c>
      <c r="BB39" s="249">
        <f t="shared" si="5"/>
        <v>0</v>
      </c>
      <c r="BC39" s="231">
        <f t="shared" si="41"/>
        <v>0</v>
      </c>
      <c r="BD39" s="231">
        <f t="shared" si="42"/>
        <v>0</v>
      </c>
      <c r="BE39" s="234"/>
      <c r="BF39" s="235">
        <f t="shared" si="43"/>
        <v>0</v>
      </c>
      <c r="BG39" s="235">
        <f t="shared" si="44"/>
        <v>0</v>
      </c>
      <c r="BH39" s="235">
        <f t="shared" si="45"/>
        <v>0</v>
      </c>
      <c r="BI39" s="380"/>
      <c r="BJ39" s="235">
        <f t="shared" si="6"/>
        <v>0</v>
      </c>
      <c r="BK39" s="235">
        <f t="shared" si="46"/>
        <v>0</v>
      </c>
      <c r="BL39" s="235" t="str">
        <f t="shared" si="47"/>
        <v/>
      </c>
      <c r="BM39" s="236"/>
      <c r="BN39" s="237" t="str">
        <f t="shared" si="7"/>
        <v/>
      </c>
      <c r="BO39" s="237" t="str">
        <f t="shared" si="8"/>
        <v/>
      </c>
      <c r="BP39" s="238" t="str">
        <f t="shared" si="9"/>
        <v/>
      </c>
      <c r="BQ39" s="238" t="str">
        <f t="shared" si="10"/>
        <v/>
      </c>
      <c r="BR39" s="239"/>
      <c r="BS39" s="252" t="str">
        <f t="shared" si="11"/>
        <v/>
      </c>
      <c r="BT39" s="244" t="str">
        <f t="shared" si="12"/>
        <v/>
      </c>
      <c r="BU39" s="244" t="str">
        <f t="shared" si="13"/>
        <v/>
      </c>
      <c r="BV39" s="244" t="str">
        <f t="shared" si="14"/>
        <v/>
      </c>
      <c r="BW39" s="244" t="str">
        <f t="shared" si="15"/>
        <v/>
      </c>
      <c r="BX39" s="244" t="str">
        <f t="shared" si="16"/>
        <v/>
      </c>
      <c r="BY39" s="244" t="str">
        <f t="shared" si="17"/>
        <v/>
      </c>
      <c r="BZ39" s="244" t="str">
        <f t="shared" si="18"/>
        <v/>
      </c>
      <c r="CA39" s="244" t="str">
        <f t="shared" si="19"/>
        <v/>
      </c>
      <c r="CB39" s="253" t="str">
        <f t="shared" si="20"/>
        <v/>
      </c>
      <c r="CC39" s="188"/>
      <c r="CD39" s="244" t="str">
        <f t="shared" si="21"/>
        <v/>
      </c>
      <c r="CE39" s="235">
        <f t="shared" si="48"/>
        <v>0</v>
      </c>
      <c r="CF39" s="235">
        <f t="shared" si="48"/>
        <v>0</v>
      </c>
      <c r="CG39" s="235">
        <f t="shared" si="48"/>
        <v>0</v>
      </c>
      <c r="CH39" s="188"/>
      <c r="CI39" s="244" t="str">
        <f t="shared" si="22"/>
        <v/>
      </c>
      <c r="CJ39" s="235">
        <f t="shared" si="49"/>
        <v>0</v>
      </c>
      <c r="CK39" s="235">
        <f t="shared" si="49"/>
        <v>0</v>
      </c>
      <c r="CL39" s="235">
        <f t="shared" si="49"/>
        <v>0</v>
      </c>
      <c r="CM39" s="188"/>
      <c r="CN39" s="244" t="str">
        <f t="shared" si="23"/>
        <v/>
      </c>
      <c r="CO39" s="235">
        <f t="shared" si="50"/>
        <v>0</v>
      </c>
      <c r="CP39" s="235">
        <f t="shared" si="50"/>
        <v>0</v>
      </c>
      <c r="CQ39" s="235">
        <f t="shared" si="50"/>
        <v>0</v>
      </c>
      <c r="CR39" s="188"/>
      <c r="CS39" s="244" t="str">
        <f t="shared" si="24"/>
        <v/>
      </c>
      <c r="CT39" s="235">
        <f t="shared" si="51"/>
        <v>0</v>
      </c>
      <c r="CU39" s="235">
        <f t="shared" si="25"/>
        <v>0</v>
      </c>
      <c r="CV39" s="235">
        <f t="shared" si="25"/>
        <v>0</v>
      </c>
      <c r="CW39" s="188"/>
      <c r="CX39" s="244" t="str">
        <f t="shared" si="26"/>
        <v/>
      </c>
      <c r="CY39" s="235">
        <f t="shared" si="52"/>
        <v>0</v>
      </c>
      <c r="CZ39" s="235">
        <f t="shared" si="52"/>
        <v>0</v>
      </c>
      <c r="DA39" s="235">
        <f t="shared" si="52"/>
        <v>0</v>
      </c>
      <c r="DB39" s="188"/>
      <c r="DC39" s="370"/>
      <c r="DD39" s="1086"/>
      <c r="DE39" s="372"/>
      <c r="DF39" s="370"/>
      <c r="DG39" s="1086"/>
      <c r="DH39" s="372"/>
      <c r="DI39" s="370"/>
      <c r="DJ39" s="1086"/>
      <c r="DK39" s="372"/>
      <c r="DL39" s="370"/>
      <c r="DM39" s="1086"/>
      <c r="DN39" s="372"/>
      <c r="DO39" s="370"/>
      <c r="DP39" s="370"/>
      <c r="DQ39" s="243">
        <f t="shared" si="53"/>
        <v>0</v>
      </c>
      <c r="DR39" s="244">
        <f t="shared" si="54"/>
        <v>0</v>
      </c>
      <c r="DS39" s="235">
        <f t="shared" si="55"/>
        <v>0</v>
      </c>
      <c r="DT39" s="244" t="str">
        <f t="shared" si="27"/>
        <v/>
      </c>
      <c r="DU39" s="42" t="str">
        <f t="shared" si="56"/>
        <v/>
      </c>
      <c r="DV39" s="42" t="str">
        <f t="shared" si="57"/>
        <v/>
      </c>
      <c r="DW39" s="42" t="str">
        <f t="shared" si="58"/>
        <v/>
      </c>
      <c r="DX39" s="162"/>
      <c r="DY39" s="42" t="str">
        <f t="shared" si="59"/>
        <v/>
      </c>
      <c r="DZ39" s="42" t="str">
        <f t="shared" si="60"/>
        <v/>
      </c>
      <c r="EA39" s="42" t="str">
        <f t="shared" si="61"/>
        <v/>
      </c>
      <c r="EB39" s="162"/>
      <c r="EC39" s="373"/>
      <c r="ED39" s="188"/>
      <c r="EE39" s="245">
        <f t="shared" si="62"/>
        <v>0</v>
      </c>
      <c r="EG39" s="245">
        <f t="shared" si="63"/>
        <v>0</v>
      </c>
      <c r="EI39" s="246" t="str">
        <f t="shared" si="64"/>
        <v/>
      </c>
      <c r="EJ39" s="247" t="str">
        <f t="shared" si="28"/>
        <v/>
      </c>
      <c r="EK39" s="248" t="str">
        <f t="shared" si="29"/>
        <v/>
      </c>
      <c r="EL39" s="248" t="str">
        <f t="shared" si="30"/>
        <v/>
      </c>
      <c r="EM39" s="248" t="str">
        <f t="shared" si="31"/>
        <v/>
      </c>
      <c r="EN39" s="248" t="str">
        <f t="shared" si="65"/>
        <v/>
      </c>
      <c r="EO39" s="248" t="str">
        <f t="shared" si="32"/>
        <v/>
      </c>
      <c r="EQ39" s="248" t="str">
        <f t="shared" si="66"/>
        <v/>
      </c>
      <c r="ER39" s="248" t="str">
        <f t="shared" si="67"/>
        <v/>
      </c>
      <c r="ES39" s="248" t="str">
        <f t="shared" si="68"/>
        <v/>
      </c>
      <c r="ET39" s="248" t="str">
        <f t="shared" si="69"/>
        <v/>
      </c>
      <c r="EU39" s="248" t="str">
        <f t="shared" si="70"/>
        <v/>
      </c>
      <c r="EV39" s="248" t="str">
        <f t="shared" si="70"/>
        <v/>
      </c>
      <c r="EX39" s="248" t="str">
        <f t="shared" si="71"/>
        <v/>
      </c>
      <c r="EY39" s="248" t="str">
        <f t="shared" si="72"/>
        <v/>
      </c>
      <c r="EZ39" s="248" t="str">
        <f t="shared" si="73"/>
        <v/>
      </c>
      <c r="FA39" s="248" t="str">
        <f t="shared" si="74"/>
        <v/>
      </c>
      <c r="FB39" s="248" t="str">
        <f t="shared" si="33"/>
        <v/>
      </c>
      <c r="FC39" s="248" t="str">
        <f t="shared" si="33"/>
        <v/>
      </c>
      <c r="FE39" s="248" t="str">
        <f t="shared" si="75"/>
        <v/>
      </c>
      <c r="FF39" s="248" t="str">
        <f t="shared" si="76"/>
        <v/>
      </c>
      <c r="FG39" s="248" t="str">
        <f t="shared" si="77"/>
        <v/>
      </c>
      <c r="FH39" s="248" t="str">
        <f t="shared" si="78"/>
        <v/>
      </c>
      <c r="FI39" s="248" t="str">
        <f t="shared" si="34"/>
        <v/>
      </c>
      <c r="FJ39" s="248" t="str">
        <f t="shared" si="34"/>
        <v/>
      </c>
      <c r="FL39" s="370"/>
      <c r="FM39" s="371"/>
      <c r="FN39" s="371"/>
      <c r="FO39" s="611"/>
      <c r="FP39" s="896"/>
      <c r="FQ39" s="370"/>
      <c r="FR39" s="371"/>
      <c r="FS39" s="371"/>
      <c r="FT39" s="611"/>
      <c r="FU39" s="896"/>
      <c r="FV39" s="370"/>
      <c r="FW39" s="371"/>
      <c r="FX39" s="371"/>
      <c r="FY39" s="611"/>
      <c r="FZ39" s="896"/>
      <c r="GA39" s="613"/>
      <c r="GC39" s="227">
        <f t="shared" si="79"/>
        <v>0</v>
      </c>
      <c r="GD39" s="228">
        <f t="shared" si="80"/>
        <v>0</v>
      </c>
      <c r="GE39" s="229">
        <f t="shared" si="81"/>
        <v>0</v>
      </c>
      <c r="GF39" s="230">
        <f t="shared" si="81"/>
        <v>0</v>
      </c>
      <c r="GG39" s="231" t="str">
        <f t="shared" si="82"/>
        <v/>
      </c>
      <c r="GH39" s="232">
        <f t="shared" si="83"/>
        <v>0</v>
      </c>
      <c r="GI39" s="227">
        <f t="shared" si="84"/>
        <v>0</v>
      </c>
      <c r="GJ39" s="233">
        <f t="shared" si="85"/>
        <v>0</v>
      </c>
      <c r="GK39" s="233">
        <f t="shared" si="86"/>
        <v>0</v>
      </c>
      <c r="GL39" s="234"/>
      <c r="GM39" s="235">
        <f t="shared" si="87"/>
        <v>0</v>
      </c>
      <c r="GN39" s="235">
        <f t="shared" si="88"/>
        <v>0</v>
      </c>
      <c r="GO39" s="235" t="str">
        <f t="shared" si="89"/>
        <v/>
      </c>
      <c r="GP39" s="380"/>
      <c r="GQ39" s="235">
        <f t="shared" si="90"/>
        <v>0</v>
      </c>
      <c r="GR39" s="235">
        <f t="shared" si="91"/>
        <v>0</v>
      </c>
      <c r="GS39" s="235" t="str">
        <f t="shared" si="92"/>
        <v/>
      </c>
      <c r="GT39" s="236"/>
      <c r="GU39" s="237" t="str">
        <f t="shared" si="93"/>
        <v/>
      </c>
      <c r="GV39" s="237" t="str">
        <f t="shared" si="94"/>
        <v/>
      </c>
      <c r="GW39" s="238" t="str">
        <f t="shared" si="95"/>
        <v/>
      </c>
      <c r="GX39" s="238" t="str">
        <f t="shared" si="96"/>
        <v/>
      </c>
      <c r="GY39" s="239"/>
      <c r="GZ39" s="240" t="str">
        <f t="shared" si="97"/>
        <v/>
      </c>
      <c r="HA39" s="235" t="str">
        <f t="shared" si="98"/>
        <v/>
      </c>
      <c r="HB39" s="235" t="str">
        <f t="shared" si="99"/>
        <v/>
      </c>
      <c r="HC39" s="235" t="str">
        <f t="shared" si="100"/>
        <v/>
      </c>
      <c r="HD39" s="235" t="str">
        <f t="shared" si="101"/>
        <v/>
      </c>
      <c r="HE39" s="235" t="str">
        <f t="shared" si="102"/>
        <v/>
      </c>
      <c r="HF39" s="188"/>
      <c r="HG39" s="235" t="str">
        <f t="shared" si="103"/>
        <v/>
      </c>
      <c r="HH39" s="235">
        <f t="shared" si="104"/>
        <v>0</v>
      </c>
      <c r="HI39" s="235">
        <f t="shared" si="104"/>
        <v>0</v>
      </c>
      <c r="HJ39" s="235">
        <f t="shared" si="104"/>
        <v>0</v>
      </c>
      <c r="HK39" s="188"/>
      <c r="HL39" s="235" t="str">
        <f t="shared" si="105"/>
        <v/>
      </c>
      <c r="HM39" s="235">
        <f t="shared" si="106"/>
        <v>0</v>
      </c>
      <c r="HN39" s="235">
        <f t="shared" si="106"/>
        <v>0</v>
      </c>
      <c r="HO39" s="235">
        <f t="shared" si="106"/>
        <v>0</v>
      </c>
      <c r="HP39" s="188"/>
      <c r="HQ39" s="235" t="str">
        <f t="shared" si="107"/>
        <v/>
      </c>
      <c r="HR39" s="235">
        <f t="shared" si="108"/>
        <v>0</v>
      </c>
      <c r="HS39" s="235">
        <f t="shared" si="108"/>
        <v>0</v>
      </c>
      <c r="HT39" s="235">
        <f t="shared" si="108"/>
        <v>0</v>
      </c>
      <c r="HU39" s="162"/>
      <c r="HV39" s="1622"/>
      <c r="HW39" s="1619"/>
      <c r="HX39" s="1619"/>
      <c r="HY39" s="1619"/>
      <c r="HZ39" s="1619"/>
      <c r="IA39" s="1619"/>
      <c r="IB39" s="1619"/>
      <c r="IC39" s="1623"/>
      <c r="ID39" s="162"/>
      <c r="IE39" s="162"/>
    </row>
    <row r="40" spans="1:239" ht="21" customHeight="1" x14ac:dyDescent="0.25">
      <c r="A40" s="377" t="str">
        <f t="shared" si="35"/>
        <v/>
      </c>
      <c r="B40" s="188">
        <v>14</v>
      </c>
      <c r="C40" s="164"/>
      <c r="D40" s="606" t="str">
        <f t="shared" si="36"/>
        <v/>
      </c>
      <c r="E40" s="606" t="str">
        <f t="shared" si="37"/>
        <v/>
      </c>
      <c r="F40" s="373"/>
      <c r="G40" s="373"/>
      <c r="H40" s="224" t="str">
        <f t="shared" si="38"/>
        <v/>
      </c>
      <c r="I40" s="607"/>
      <c r="J40" s="607"/>
      <c r="K40" s="607"/>
      <c r="L40" s="373"/>
      <c r="M40" s="1097"/>
      <c r="N40" s="1097"/>
      <c r="O40" s="1097"/>
      <c r="P40" s="1098"/>
      <c r="Q40" s="609"/>
      <c r="R40" s="609"/>
      <c r="S40" s="610"/>
      <c r="T40" s="371"/>
      <c r="U40" s="371"/>
      <c r="V40" s="188"/>
      <c r="W40" s="370"/>
      <c r="X40" s="371"/>
      <c r="Y40" s="371"/>
      <c r="Z40" s="611"/>
      <c r="AA40" s="896"/>
      <c r="AB40" s="370"/>
      <c r="AC40" s="371"/>
      <c r="AD40" s="371"/>
      <c r="AE40" s="611"/>
      <c r="AF40" s="896"/>
      <c r="AG40" s="370"/>
      <c r="AH40" s="371"/>
      <c r="AI40" s="371"/>
      <c r="AJ40" s="611"/>
      <c r="AK40" s="896"/>
      <c r="AL40" s="370"/>
      <c r="AM40" s="371"/>
      <c r="AN40" s="371"/>
      <c r="AO40" s="611"/>
      <c r="AP40" s="370"/>
      <c r="AQ40" s="371"/>
      <c r="AR40" s="371"/>
      <c r="AS40" s="611"/>
      <c r="AT40" s="613"/>
      <c r="AU40" s="188"/>
      <c r="AV40" s="249">
        <f t="shared" si="2"/>
        <v>0</v>
      </c>
      <c r="AW40" s="232">
        <f t="shared" si="3"/>
        <v>0</v>
      </c>
      <c r="AX40" s="250">
        <f t="shared" si="4"/>
        <v>0</v>
      </c>
      <c r="AY40" s="251">
        <f t="shared" si="4"/>
        <v>0</v>
      </c>
      <c r="AZ40" s="231" t="str">
        <f t="shared" si="39"/>
        <v/>
      </c>
      <c r="BA40" s="232">
        <f t="shared" si="40"/>
        <v>0</v>
      </c>
      <c r="BB40" s="249">
        <f t="shared" si="5"/>
        <v>0</v>
      </c>
      <c r="BC40" s="231">
        <f t="shared" si="41"/>
        <v>0</v>
      </c>
      <c r="BD40" s="231">
        <f t="shared" si="42"/>
        <v>0</v>
      </c>
      <c r="BE40" s="234"/>
      <c r="BF40" s="235">
        <f t="shared" si="43"/>
        <v>0</v>
      </c>
      <c r="BG40" s="235">
        <f t="shared" si="44"/>
        <v>0</v>
      </c>
      <c r="BH40" s="235">
        <f t="shared" si="45"/>
        <v>0</v>
      </c>
      <c r="BI40" s="380"/>
      <c r="BJ40" s="235">
        <f t="shared" si="6"/>
        <v>0</v>
      </c>
      <c r="BK40" s="235">
        <f t="shared" si="46"/>
        <v>0</v>
      </c>
      <c r="BL40" s="235" t="str">
        <f t="shared" si="47"/>
        <v/>
      </c>
      <c r="BM40" s="236"/>
      <c r="BN40" s="237" t="str">
        <f t="shared" si="7"/>
        <v/>
      </c>
      <c r="BO40" s="237" t="str">
        <f t="shared" si="8"/>
        <v/>
      </c>
      <c r="BP40" s="238" t="str">
        <f t="shared" si="9"/>
        <v/>
      </c>
      <c r="BQ40" s="238" t="str">
        <f t="shared" si="10"/>
        <v/>
      </c>
      <c r="BR40" s="239"/>
      <c r="BS40" s="252" t="str">
        <f t="shared" si="11"/>
        <v/>
      </c>
      <c r="BT40" s="244" t="str">
        <f t="shared" si="12"/>
        <v/>
      </c>
      <c r="BU40" s="244" t="str">
        <f t="shared" si="13"/>
        <v/>
      </c>
      <c r="BV40" s="244" t="str">
        <f t="shared" si="14"/>
        <v/>
      </c>
      <c r="BW40" s="244" t="str">
        <f t="shared" si="15"/>
        <v/>
      </c>
      <c r="BX40" s="244" t="str">
        <f t="shared" si="16"/>
        <v/>
      </c>
      <c r="BY40" s="244" t="str">
        <f t="shared" si="17"/>
        <v/>
      </c>
      <c r="BZ40" s="244" t="str">
        <f t="shared" si="18"/>
        <v/>
      </c>
      <c r="CA40" s="244" t="str">
        <f t="shared" si="19"/>
        <v/>
      </c>
      <c r="CB40" s="253" t="str">
        <f t="shared" si="20"/>
        <v/>
      </c>
      <c r="CC40" s="188"/>
      <c r="CD40" s="244" t="str">
        <f t="shared" si="21"/>
        <v/>
      </c>
      <c r="CE40" s="235">
        <f t="shared" si="48"/>
        <v>0</v>
      </c>
      <c r="CF40" s="235">
        <f t="shared" si="48"/>
        <v>0</v>
      </c>
      <c r="CG40" s="235">
        <f t="shared" si="48"/>
        <v>0</v>
      </c>
      <c r="CH40" s="188"/>
      <c r="CI40" s="244" t="str">
        <f t="shared" si="22"/>
        <v/>
      </c>
      <c r="CJ40" s="235">
        <f t="shared" si="49"/>
        <v>0</v>
      </c>
      <c r="CK40" s="235">
        <f t="shared" si="49"/>
        <v>0</v>
      </c>
      <c r="CL40" s="235">
        <f t="shared" si="49"/>
        <v>0</v>
      </c>
      <c r="CM40" s="188"/>
      <c r="CN40" s="244" t="str">
        <f t="shared" si="23"/>
        <v/>
      </c>
      <c r="CO40" s="235">
        <f t="shared" si="50"/>
        <v>0</v>
      </c>
      <c r="CP40" s="235">
        <f t="shared" si="50"/>
        <v>0</v>
      </c>
      <c r="CQ40" s="235">
        <f t="shared" si="50"/>
        <v>0</v>
      </c>
      <c r="CR40" s="188"/>
      <c r="CS40" s="244" t="str">
        <f t="shared" si="24"/>
        <v/>
      </c>
      <c r="CT40" s="235">
        <f t="shared" si="51"/>
        <v>0</v>
      </c>
      <c r="CU40" s="235">
        <f t="shared" si="25"/>
        <v>0</v>
      </c>
      <c r="CV40" s="235">
        <f t="shared" si="25"/>
        <v>0</v>
      </c>
      <c r="CW40" s="188"/>
      <c r="CX40" s="244" t="str">
        <f t="shared" si="26"/>
        <v/>
      </c>
      <c r="CY40" s="235">
        <f t="shared" si="52"/>
        <v>0</v>
      </c>
      <c r="CZ40" s="235">
        <f t="shared" si="52"/>
        <v>0</v>
      </c>
      <c r="DA40" s="235">
        <f t="shared" si="52"/>
        <v>0</v>
      </c>
      <c r="DB40" s="188"/>
      <c r="DC40" s="370"/>
      <c r="DD40" s="1086"/>
      <c r="DE40" s="372"/>
      <c r="DF40" s="370"/>
      <c r="DG40" s="1086"/>
      <c r="DH40" s="372"/>
      <c r="DI40" s="370"/>
      <c r="DJ40" s="1086"/>
      <c r="DK40" s="372"/>
      <c r="DL40" s="370"/>
      <c r="DM40" s="1086"/>
      <c r="DN40" s="372"/>
      <c r="DO40" s="370"/>
      <c r="DP40" s="370"/>
      <c r="DQ40" s="243">
        <f t="shared" si="53"/>
        <v>0</v>
      </c>
      <c r="DR40" s="244">
        <f t="shared" si="54"/>
        <v>0</v>
      </c>
      <c r="DS40" s="235">
        <f t="shared" si="55"/>
        <v>0</v>
      </c>
      <c r="DT40" s="244" t="str">
        <f t="shared" si="27"/>
        <v/>
      </c>
      <c r="DU40" s="42" t="str">
        <f t="shared" si="56"/>
        <v/>
      </c>
      <c r="DV40" s="42" t="str">
        <f t="shared" si="57"/>
        <v/>
      </c>
      <c r="DW40" s="42" t="str">
        <f t="shared" si="58"/>
        <v/>
      </c>
      <c r="DX40" s="162"/>
      <c r="DY40" s="42" t="str">
        <f t="shared" si="59"/>
        <v/>
      </c>
      <c r="DZ40" s="42" t="str">
        <f t="shared" si="60"/>
        <v/>
      </c>
      <c r="EA40" s="42" t="str">
        <f t="shared" si="61"/>
        <v/>
      </c>
      <c r="EB40" s="162"/>
      <c r="EC40" s="373"/>
      <c r="ED40" s="188"/>
      <c r="EE40" s="245">
        <f t="shared" si="62"/>
        <v>0</v>
      </c>
      <c r="EG40" s="245">
        <f t="shared" si="63"/>
        <v>0</v>
      </c>
      <c r="EI40" s="246" t="str">
        <f t="shared" si="64"/>
        <v/>
      </c>
      <c r="EJ40" s="247" t="str">
        <f t="shared" si="28"/>
        <v/>
      </c>
      <c r="EK40" s="248" t="str">
        <f t="shared" si="29"/>
        <v/>
      </c>
      <c r="EL40" s="248" t="str">
        <f t="shared" si="30"/>
        <v/>
      </c>
      <c r="EM40" s="248" t="str">
        <f t="shared" si="31"/>
        <v/>
      </c>
      <c r="EN40" s="248" t="str">
        <f t="shared" si="65"/>
        <v/>
      </c>
      <c r="EO40" s="248" t="str">
        <f t="shared" si="32"/>
        <v/>
      </c>
      <c r="EQ40" s="248" t="str">
        <f t="shared" si="66"/>
        <v/>
      </c>
      <c r="ER40" s="248" t="str">
        <f t="shared" si="67"/>
        <v/>
      </c>
      <c r="ES40" s="248" t="str">
        <f t="shared" si="68"/>
        <v/>
      </c>
      <c r="ET40" s="248" t="str">
        <f t="shared" si="69"/>
        <v/>
      </c>
      <c r="EU40" s="248" t="str">
        <f t="shared" si="70"/>
        <v/>
      </c>
      <c r="EV40" s="248" t="str">
        <f t="shared" si="70"/>
        <v/>
      </c>
      <c r="EX40" s="248" t="str">
        <f t="shared" si="71"/>
        <v/>
      </c>
      <c r="EY40" s="248" t="str">
        <f t="shared" si="72"/>
        <v/>
      </c>
      <c r="EZ40" s="248" t="str">
        <f t="shared" si="73"/>
        <v/>
      </c>
      <c r="FA40" s="248" t="str">
        <f t="shared" si="74"/>
        <v/>
      </c>
      <c r="FB40" s="248" t="str">
        <f t="shared" si="33"/>
        <v/>
      </c>
      <c r="FC40" s="248" t="str">
        <f t="shared" si="33"/>
        <v/>
      </c>
      <c r="FE40" s="248" t="str">
        <f t="shared" si="75"/>
        <v/>
      </c>
      <c r="FF40" s="248" t="str">
        <f t="shared" si="76"/>
        <v/>
      </c>
      <c r="FG40" s="248" t="str">
        <f t="shared" si="77"/>
        <v/>
      </c>
      <c r="FH40" s="248" t="str">
        <f t="shared" si="78"/>
        <v/>
      </c>
      <c r="FI40" s="248" t="str">
        <f t="shared" si="34"/>
        <v/>
      </c>
      <c r="FJ40" s="248" t="str">
        <f t="shared" si="34"/>
        <v/>
      </c>
      <c r="FL40" s="370"/>
      <c r="FM40" s="371"/>
      <c r="FN40" s="371"/>
      <c r="FO40" s="611"/>
      <c r="FP40" s="896"/>
      <c r="FQ40" s="370"/>
      <c r="FR40" s="371"/>
      <c r="FS40" s="371"/>
      <c r="FT40" s="611"/>
      <c r="FU40" s="896"/>
      <c r="FV40" s="370"/>
      <c r="FW40" s="371"/>
      <c r="FX40" s="371"/>
      <c r="FY40" s="611"/>
      <c r="FZ40" s="896"/>
      <c r="GA40" s="613"/>
      <c r="GC40" s="227">
        <f t="shared" si="79"/>
        <v>0</v>
      </c>
      <c r="GD40" s="228">
        <f t="shared" si="80"/>
        <v>0</v>
      </c>
      <c r="GE40" s="229">
        <f t="shared" si="81"/>
        <v>0</v>
      </c>
      <c r="GF40" s="230">
        <f t="shared" si="81"/>
        <v>0</v>
      </c>
      <c r="GG40" s="231" t="str">
        <f t="shared" si="82"/>
        <v/>
      </c>
      <c r="GH40" s="232">
        <f t="shared" si="83"/>
        <v>0</v>
      </c>
      <c r="GI40" s="227">
        <f t="shared" si="84"/>
        <v>0</v>
      </c>
      <c r="GJ40" s="233">
        <f t="shared" si="85"/>
        <v>0</v>
      </c>
      <c r="GK40" s="233">
        <f t="shared" si="86"/>
        <v>0</v>
      </c>
      <c r="GL40" s="234"/>
      <c r="GM40" s="235">
        <f t="shared" si="87"/>
        <v>0</v>
      </c>
      <c r="GN40" s="235">
        <f t="shared" si="88"/>
        <v>0</v>
      </c>
      <c r="GO40" s="235" t="str">
        <f t="shared" si="89"/>
        <v/>
      </c>
      <c r="GP40" s="380"/>
      <c r="GQ40" s="235">
        <f t="shared" si="90"/>
        <v>0</v>
      </c>
      <c r="GR40" s="235">
        <f t="shared" si="91"/>
        <v>0</v>
      </c>
      <c r="GS40" s="235" t="str">
        <f t="shared" si="92"/>
        <v/>
      </c>
      <c r="GT40" s="236"/>
      <c r="GU40" s="237" t="str">
        <f t="shared" si="93"/>
        <v/>
      </c>
      <c r="GV40" s="237" t="str">
        <f t="shared" si="94"/>
        <v/>
      </c>
      <c r="GW40" s="238" t="str">
        <f t="shared" si="95"/>
        <v/>
      </c>
      <c r="GX40" s="238" t="str">
        <f t="shared" si="96"/>
        <v/>
      </c>
      <c r="GY40" s="239"/>
      <c r="GZ40" s="240" t="str">
        <f t="shared" si="97"/>
        <v/>
      </c>
      <c r="HA40" s="235" t="str">
        <f t="shared" si="98"/>
        <v/>
      </c>
      <c r="HB40" s="235" t="str">
        <f t="shared" si="99"/>
        <v/>
      </c>
      <c r="HC40" s="235" t="str">
        <f t="shared" si="100"/>
        <v/>
      </c>
      <c r="HD40" s="235" t="str">
        <f t="shared" si="101"/>
        <v/>
      </c>
      <c r="HE40" s="235" t="str">
        <f t="shared" si="102"/>
        <v/>
      </c>
      <c r="HF40" s="188"/>
      <c r="HG40" s="235" t="str">
        <f t="shared" si="103"/>
        <v/>
      </c>
      <c r="HH40" s="235">
        <f t="shared" si="104"/>
        <v>0</v>
      </c>
      <c r="HI40" s="235">
        <f t="shared" si="104"/>
        <v>0</v>
      </c>
      <c r="HJ40" s="235">
        <f t="shared" si="104"/>
        <v>0</v>
      </c>
      <c r="HK40" s="188"/>
      <c r="HL40" s="235" t="str">
        <f t="shared" si="105"/>
        <v/>
      </c>
      <c r="HM40" s="235">
        <f t="shared" si="106"/>
        <v>0</v>
      </c>
      <c r="HN40" s="235">
        <f t="shared" si="106"/>
        <v>0</v>
      </c>
      <c r="HO40" s="235">
        <f t="shared" si="106"/>
        <v>0</v>
      </c>
      <c r="HP40" s="188"/>
      <c r="HQ40" s="235" t="str">
        <f t="shared" si="107"/>
        <v/>
      </c>
      <c r="HR40" s="235">
        <f t="shared" si="108"/>
        <v>0</v>
      </c>
      <c r="HS40" s="235">
        <f t="shared" si="108"/>
        <v>0</v>
      </c>
      <c r="HT40" s="235">
        <f t="shared" si="108"/>
        <v>0</v>
      </c>
      <c r="HU40" s="162"/>
      <c r="HV40" s="1622"/>
      <c r="HW40" s="1619"/>
      <c r="HX40" s="1619"/>
      <c r="HY40" s="1619"/>
      <c r="HZ40" s="1619"/>
      <c r="IA40" s="1619"/>
      <c r="IB40" s="1619"/>
      <c r="IC40" s="1623"/>
      <c r="ID40" s="162"/>
      <c r="IE40" s="162"/>
    </row>
    <row r="41" spans="1:239" ht="21" customHeight="1" x14ac:dyDescent="0.25">
      <c r="A41" s="377" t="str">
        <f t="shared" si="35"/>
        <v/>
      </c>
      <c r="B41" s="188">
        <v>15</v>
      </c>
      <c r="C41" s="165"/>
      <c r="D41" s="606" t="str">
        <f t="shared" si="36"/>
        <v/>
      </c>
      <c r="E41" s="606" t="str">
        <f t="shared" si="37"/>
        <v/>
      </c>
      <c r="F41" s="373"/>
      <c r="G41" s="373"/>
      <c r="H41" s="224" t="str">
        <f t="shared" si="38"/>
        <v/>
      </c>
      <c r="I41" s="607"/>
      <c r="J41" s="607"/>
      <c r="K41" s="607"/>
      <c r="L41" s="373"/>
      <c r="M41" s="1097"/>
      <c r="N41" s="1097"/>
      <c r="O41" s="1097"/>
      <c r="P41" s="1098"/>
      <c r="Q41" s="609"/>
      <c r="R41" s="609"/>
      <c r="S41" s="610"/>
      <c r="T41" s="371"/>
      <c r="U41" s="371"/>
      <c r="V41" s="188"/>
      <c r="W41" s="370"/>
      <c r="X41" s="371"/>
      <c r="Y41" s="371"/>
      <c r="Z41" s="611"/>
      <c r="AA41" s="896"/>
      <c r="AB41" s="370"/>
      <c r="AC41" s="371"/>
      <c r="AD41" s="371"/>
      <c r="AE41" s="611"/>
      <c r="AF41" s="896"/>
      <c r="AG41" s="370"/>
      <c r="AH41" s="371"/>
      <c r="AI41" s="371"/>
      <c r="AJ41" s="611"/>
      <c r="AK41" s="896"/>
      <c r="AL41" s="370"/>
      <c r="AM41" s="371"/>
      <c r="AN41" s="371"/>
      <c r="AO41" s="611"/>
      <c r="AP41" s="370"/>
      <c r="AQ41" s="371"/>
      <c r="AR41" s="371"/>
      <c r="AS41" s="611"/>
      <c r="AT41" s="613"/>
      <c r="AU41" s="188"/>
      <c r="AV41" s="249">
        <f t="shared" si="2"/>
        <v>0</v>
      </c>
      <c r="AW41" s="232">
        <f t="shared" si="3"/>
        <v>0</v>
      </c>
      <c r="AX41" s="250">
        <f t="shared" si="4"/>
        <v>0</v>
      </c>
      <c r="AY41" s="251">
        <f t="shared" si="4"/>
        <v>0</v>
      </c>
      <c r="AZ41" s="231" t="str">
        <f t="shared" si="39"/>
        <v/>
      </c>
      <c r="BA41" s="232">
        <f t="shared" si="40"/>
        <v>0</v>
      </c>
      <c r="BB41" s="249">
        <f t="shared" si="5"/>
        <v>0</v>
      </c>
      <c r="BC41" s="231">
        <f t="shared" si="41"/>
        <v>0</v>
      </c>
      <c r="BD41" s="231">
        <f t="shared" si="42"/>
        <v>0</v>
      </c>
      <c r="BE41" s="234"/>
      <c r="BF41" s="235">
        <f t="shared" si="43"/>
        <v>0</v>
      </c>
      <c r="BG41" s="235">
        <f t="shared" si="44"/>
        <v>0</v>
      </c>
      <c r="BH41" s="235">
        <f t="shared" si="45"/>
        <v>0</v>
      </c>
      <c r="BI41" s="380"/>
      <c r="BJ41" s="235">
        <f t="shared" si="6"/>
        <v>0</v>
      </c>
      <c r="BK41" s="235">
        <f t="shared" si="46"/>
        <v>0</v>
      </c>
      <c r="BL41" s="235" t="str">
        <f t="shared" si="47"/>
        <v/>
      </c>
      <c r="BM41" s="236"/>
      <c r="BN41" s="237" t="str">
        <f t="shared" si="7"/>
        <v/>
      </c>
      <c r="BO41" s="237" t="str">
        <f t="shared" si="8"/>
        <v/>
      </c>
      <c r="BP41" s="238" t="str">
        <f t="shared" si="9"/>
        <v/>
      </c>
      <c r="BQ41" s="238" t="str">
        <f t="shared" si="10"/>
        <v/>
      </c>
      <c r="BR41" s="239"/>
      <c r="BS41" s="252" t="str">
        <f t="shared" si="11"/>
        <v/>
      </c>
      <c r="BT41" s="244" t="str">
        <f t="shared" si="12"/>
        <v/>
      </c>
      <c r="BU41" s="244" t="str">
        <f t="shared" si="13"/>
        <v/>
      </c>
      <c r="BV41" s="244" t="str">
        <f t="shared" si="14"/>
        <v/>
      </c>
      <c r="BW41" s="244" t="str">
        <f t="shared" si="15"/>
        <v/>
      </c>
      <c r="BX41" s="244" t="str">
        <f t="shared" si="16"/>
        <v/>
      </c>
      <c r="BY41" s="244" t="str">
        <f t="shared" si="17"/>
        <v/>
      </c>
      <c r="BZ41" s="244" t="str">
        <f t="shared" si="18"/>
        <v/>
      </c>
      <c r="CA41" s="244" t="str">
        <f t="shared" si="19"/>
        <v/>
      </c>
      <c r="CB41" s="253" t="str">
        <f t="shared" si="20"/>
        <v/>
      </c>
      <c r="CC41" s="188"/>
      <c r="CD41" s="244" t="str">
        <f t="shared" si="21"/>
        <v/>
      </c>
      <c r="CE41" s="235">
        <f t="shared" si="48"/>
        <v>0</v>
      </c>
      <c r="CF41" s="235">
        <f t="shared" si="48"/>
        <v>0</v>
      </c>
      <c r="CG41" s="235">
        <f t="shared" si="48"/>
        <v>0</v>
      </c>
      <c r="CH41" s="188"/>
      <c r="CI41" s="244" t="str">
        <f t="shared" si="22"/>
        <v/>
      </c>
      <c r="CJ41" s="235">
        <f t="shared" si="49"/>
        <v>0</v>
      </c>
      <c r="CK41" s="235">
        <f t="shared" si="49"/>
        <v>0</v>
      </c>
      <c r="CL41" s="235">
        <f t="shared" si="49"/>
        <v>0</v>
      </c>
      <c r="CM41" s="188"/>
      <c r="CN41" s="244" t="str">
        <f t="shared" si="23"/>
        <v/>
      </c>
      <c r="CO41" s="235">
        <f t="shared" si="50"/>
        <v>0</v>
      </c>
      <c r="CP41" s="235">
        <f t="shared" si="50"/>
        <v>0</v>
      </c>
      <c r="CQ41" s="235">
        <f t="shared" si="50"/>
        <v>0</v>
      </c>
      <c r="CR41" s="188"/>
      <c r="CS41" s="244" t="str">
        <f t="shared" si="24"/>
        <v/>
      </c>
      <c r="CT41" s="235">
        <f t="shared" si="51"/>
        <v>0</v>
      </c>
      <c r="CU41" s="235">
        <f t="shared" si="25"/>
        <v>0</v>
      </c>
      <c r="CV41" s="235">
        <f t="shared" si="25"/>
        <v>0</v>
      </c>
      <c r="CW41" s="188"/>
      <c r="CX41" s="244" t="str">
        <f t="shared" si="26"/>
        <v/>
      </c>
      <c r="CY41" s="235">
        <f t="shared" si="52"/>
        <v>0</v>
      </c>
      <c r="CZ41" s="235">
        <f t="shared" si="52"/>
        <v>0</v>
      </c>
      <c r="DA41" s="235">
        <f t="shared" si="52"/>
        <v>0</v>
      </c>
      <c r="DB41" s="188"/>
      <c r="DC41" s="370"/>
      <c r="DD41" s="1086"/>
      <c r="DE41" s="372"/>
      <c r="DF41" s="370"/>
      <c r="DG41" s="1086"/>
      <c r="DH41" s="372"/>
      <c r="DI41" s="370"/>
      <c r="DJ41" s="1086"/>
      <c r="DK41" s="372"/>
      <c r="DL41" s="370"/>
      <c r="DM41" s="1086"/>
      <c r="DN41" s="372"/>
      <c r="DO41" s="370"/>
      <c r="DP41" s="370"/>
      <c r="DQ41" s="243">
        <f t="shared" si="53"/>
        <v>0</v>
      </c>
      <c r="DR41" s="244">
        <f t="shared" si="54"/>
        <v>0</v>
      </c>
      <c r="DS41" s="235">
        <f t="shared" si="55"/>
        <v>0</v>
      </c>
      <c r="DT41" s="244" t="str">
        <f t="shared" si="27"/>
        <v/>
      </c>
      <c r="DU41" s="42" t="str">
        <f t="shared" si="56"/>
        <v/>
      </c>
      <c r="DV41" s="42" t="str">
        <f t="shared" si="57"/>
        <v/>
      </c>
      <c r="DW41" s="42" t="str">
        <f t="shared" si="58"/>
        <v/>
      </c>
      <c r="DX41" s="162"/>
      <c r="DY41" s="42" t="str">
        <f t="shared" si="59"/>
        <v/>
      </c>
      <c r="DZ41" s="42" t="str">
        <f t="shared" si="60"/>
        <v/>
      </c>
      <c r="EA41" s="42" t="str">
        <f t="shared" si="61"/>
        <v/>
      </c>
      <c r="EB41" s="162"/>
      <c r="EC41" s="373"/>
      <c r="ED41" s="188"/>
      <c r="EE41" s="245">
        <f t="shared" si="62"/>
        <v>0</v>
      </c>
      <c r="EG41" s="245">
        <f t="shared" si="63"/>
        <v>0</v>
      </c>
      <c r="EI41" s="246" t="str">
        <f t="shared" si="64"/>
        <v/>
      </c>
      <c r="EJ41" s="247" t="str">
        <f t="shared" si="28"/>
        <v/>
      </c>
      <c r="EK41" s="248" t="str">
        <f t="shared" si="29"/>
        <v/>
      </c>
      <c r="EL41" s="248" t="str">
        <f t="shared" si="30"/>
        <v/>
      </c>
      <c r="EM41" s="248" t="str">
        <f t="shared" si="31"/>
        <v/>
      </c>
      <c r="EN41" s="248" t="str">
        <f t="shared" si="65"/>
        <v/>
      </c>
      <c r="EO41" s="248" t="str">
        <f t="shared" si="32"/>
        <v/>
      </c>
      <c r="EQ41" s="248" t="str">
        <f t="shared" si="66"/>
        <v/>
      </c>
      <c r="ER41" s="248" t="str">
        <f t="shared" si="67"/>
        <v/>
      </c>
      <c r="ES41" s="248" t="str">
        <f t="shared" si="68"/>
        <v/>
      </c>
      <c r="ET41" s="248" t="str">
        <f t="shared" si="69"/>
        <v/>
      </c>
      <c r="EU41" s="248" t="str">
        <f t="shared" si="70"/>
        <v/>
      </c>
      <c r="EV41" s="248" t="str">
        <f t="shared" si="70"/>
        <v/>
      </c>
      <c r="EX41" s="248" t="str">
        <f t="shared" si="71"/>
        <v/>
      </c>
      <c r="EY41" s="248" t="str">
        <f t="shared" si="72"/>
        <v/>
      </c>
      <c r="EZ41" s="248" t="str">
        <f t="shared" si="73"/>
        <v/>
      </c>
      <c r="FA41" s="248" t="str">
        <f t="shared" si="74"/>
        <v/>
      </c>
      <c r="FB41" s="248" t="str">
        <f t="shared" si="33"/>
        <v/>
      </c>
      <c r="FC41" s="248" t="str">
        <f t="shared" si="33"/>
        <v/>
      </c>
      <c r="FE41" s="248" t="str">
        <f t="shared" si="75"/>
        <v/>
      </c>
      <c r="FF41" s="248" t="str">
        <f t="shared" si="76"/>
        <v/>
      </c>
      <c r="FG41" s="248" t="str">
        <f t="shared" si="77"/>
        <v/>
      </c>
      <c r="FH41" s="248" t="str">
        <f t="shared" si="78"/>
        <v/>
      </c>
      <c r="FI41" s="248" t="str">
        <f t="shared" si="34"/>
        <v/>
      </c>
      <c r="FJ41" s="248" t="str">
        <f t="shared" si="34"/>
        <v/>
      </c>
      <c r="FL41" s="370"/>
      <c r="FM41" s="371"/>
      <c r="FN41" s="371"/>
      <c r="FO41" s="611"/>
      <c r="FP41" s="896"/>
      <c r="FQ41" s="370"/>
      <c r="FR41" s="371"/>
      <c r="FS41" s="371"/>
      <c r="FT41" s="611"/>
      <c r="FU41" s="896"/>
      <c r="FV41" s="370"/>
      <c r="FW41" s="371"/>
      <c r="FX41" s="371"/>
      <c r="FY41" s="611"/>
      <c r="FZ41" s="896"/>
      <c r="GA41" s="613"/>
      <c r="GC41" s="227">
        <f t="shared" si="79"/>
        <v>0</v>
      </c>
      <c r="GD41" s="228">
        <f t="shared" si="80"/>
        <v>0</v>
      </c>
      <c r="GE41" s="229">
        <f t="shared" si="81"/>
        <v>0</v>
      </c>
      <c r="GF41" s="230">
        <f t="shared" si="81"/>
        <v>0</v>
      </c>
      <c r="GG41" s="231" t="str">
        <f t="shared" si="82"/>
        <v/>
      </c>
      <c r="GH41" s="232">
        <f t="shared" si="83"/>
        <v>0</v>
      </c>
      <c r="GI41" s="227">
        <f t="shared" si="84"/>
        <v>0</v>
      </c>
      <c r="GJ41" s="233">
        <f t="shared" si="85"/>
        <v>0</v>
      </c>
      <c r="GK41" s="233">
        <f t="shared" si="86"/>
        <v>0</v>
      </c>
      <c r="GL41" s="234"/>
      <c r="GM41" s="235">
        <f t="shared" si="87"/>
        <v>0</v>
      </c>
      <c r="GN41" s="235">
        <f t="shared" si="88"/>
        <v>0</v>
      </c>
      <c r="GO41" s="235" t="str">
        <f t="shared" si="89"/>
        <v/>
      </c>
      <c r="GP41" s="380"/>
      <c r="GQ41" s="235">
        <f t="shared" si="90"/>
        <v>0</v>
      </c>
      <c r="GR41" s="235">
        <f t="shared" si="91"/>
        <v>0</v>
      </c>
      <c r="GS41" s="235" t="str">
        <f t="shared" si="92"/>
        <v/>
      </c>
      <c r="GT41" s="236"/>
      <c r="GU41" s="237" t="str">
        <f t="shared" si="93"/>
        <v/>
      </c>
      <c r="GV41" s="237" t="str">
        <f t="shared" si="94"/>
        <v/>
      </c>
      <c r="GW41" s="238" t="str">
        <f t="shared" si="95"/>
        <v/>
      </c>
      <c r="GX41" s="238" t="str">
        <f t="shared" si="96"/>
        <v/>
      </c>
      <c r="GY41" s="239"/>
      <c r="GZ41" s="240" t="str">
        <f t="shared" si="97"/>
        <v/>
      </c>
      <c r="HA41" s="235" t="str">
        <f t="shared" si="98"/>
        <v/>
      </c>
      <c r="HB41" s="235" t="str">
        <f t="shared" si="99"/>
        <v/>
      </c>
      <c r="HC41" s="235" t="str">
        <f t="shared" si="100"/>
        <v/>
      </c>
      <c r="HD41" s="235" t="str">
        <f t="shared" si="101"/>
        <v/>
      </c>
      <c r="HE41" s="235" t="str">
        <f t="shared" si="102"/>
        <v/>
      </c>
      <c r="HF41" s="188"/>
      <c r="HG41" s="235" t="str">
        <f t="shared" si="103"/>
        <v/>
      </c>
      <c r="HH41" s="235">
        <f t="shared" si="104"/>
        <v>0</v>
      </c>
      <c r="HI41" s="235">
        <f t="shared" si="104"/>
        <v>0</v>
      </c>
      <c r="HJ41" s="235">
        <f t="shared" si="104"/>
        <v>0</v>
      </c>
      <c r="HK41" s="188"/>
      <c r="HL41" s="235" t="str">
        <f t="shared" si="105"/>
        <v/>
      </c>
      <c r="HM41" s="235">
        <f t="shared" si="106"/>
        <v>0</v>
      </c>
      <c r="HN41" s="235">
        <f t="shared" si="106"/>
        <v>0</v>
      </c>
      <c r="HO41" s="235">
        <f t="shared" si="106"/>
        <v>0</v>
      </c>
      <c r="HP41" s="188"/>
      <c r="HQ41" s="235" t="str">
        <f t="shared" si="107"/>
        <v/>
      </c>
      <c r="HR41" s="235">
        <f t="shared" si="108"/>
        <v>0</v>
      </c>
      <c r="HS41" s="235">
        <f t="shared" si="108"/>
        <v>0</v>
      </c>
      <c r="HT41" s="235">
        <f t="shared" si="108"/>
        <v>0</v>
      </c>
      <c r="HU41" s="162"/>
      <c r="HV41" s="1622"/>
      <c r="HW41" s="1619"/>
      <c r="HX41" s="1619"/>
      <c r="HY41" s="1619"/>
      <c r="HZ41" s="1619"/>
      <c r="IA41" s="1619"/>
      <c r="IB41" s="1619"/>
      <c r="IC41" s="1623"/>
      <c r="ID41" s="162"/>
      <c r="IE41" s="162"/>
    </row>
    <row r="42" spans="1:239" ht="21" customHeight="1" x14ac:dyDescent="0.25">
      <c r="A42" s="377" t="str">
        <f t="shared" si="35"/>
        <v/>
      </c>
      <c r="B42" s="188">
        <v>16</v>
      </c>
      <c r="C42" s="164"/>
      <c r="D42" s="606" t="str">
        <f t="shared" si="36"/>
        <v/>
      </c>
      <c r="E42" s="606" t="str">
        <f t="shared" si="37"/>
        <v/>
      </c>
      <c r="F42" s="373"/>
      <c r="G42" s="373"/>
      <c r="H42" s="224" t="str">
        <f t="shared" si="38"/>
        <v/>
      </c>
      <c r="I42" s="607"/>
      <c r="J42" s="607"/>
      <c r="K42" s="607"/>
      <c r="L42" s="373"/>
      <c r="M42" s="1097"/>
      <c r="N42" s="1097"/>
      <c r="O42" s="1097"/>
      <c r="P42" s="1098"/>
      <c r="Q42" s="609"/>
      <c r="R42" s="609"/>
      <c r="S42" s="610"/>
      <c r="T42" s="371"/>
      <c r="U42" s="371"/>
      <c r="V42" s="188"/>
      <c r="W42" s="370"/>
      <c r="X42" s="371"/>
      <c r="Y42" s="371"/>
      <c r="Z42" s="611"/>
      <c r="AA42" s="896"/>
      <c r="AB42" s="370"/>
      <c r="AC42" s="371"/>
      <c r="AD42" s="371"/>
      <c r="AE42" s="611"/>
      <c r="AF42" s="896"/>
      <c r="AG42" s="370"/>
      <c r="AH42" s="371"/>
      <c r="AI42" s="371"/>
      <c r="AJ42" s="611"/>
      <c r="AK42" s="896"/>
      <c r="AL42" s="370"/>
      <c r="AM42" s="371"/>
      <c r="AN42" s="371"/>
      <c r="AO42" s="611"/>
      <c r="AP42" s="370"/>
      <c r="AQ42" s="371"/>
      <c r="AR42" s="371"/>
      <c r="AS42" s="611"/>
      <c r="AT42" s="613"/>
      <c r="AU42" s="188"/>
      <c r="AV42" s="249">
        <f t="shared" si="2"/>
        <v>0</v>
      </c>
      <c r="AW42" s="232">
        <f t="shared" si="3"/>
        <v>0</v>
      </c>
      <c r="AX42" s="250">
        <f t="shared" si="4"/>
        <v>0</v>
      </c>
      <c r="AY42" s="251">
        <f t="shared" si="4"/>
        <v>0</v>
      </c>
      <c r="AZ42" s="231" t="str">
        <f t="shared" si="39"/>
        <v/>
      </c>
      <c r="BA42" s="232">
        <f t="shared" si="40"/>
        <v>0</v>
      </c>
      <c r="BB42" s="249">
        <f t="shared" si="5"/>
        <v>0</v>
      </c>
      <c r="BC42" s="231">
        <f t="shared" si="41"/>
        <v>0</v>
      </c>
      <c r="BD42" s="231">
        <f t="shared" si="42"/>
        <v>0</v>
      </c>
      <c r="BE42" s="234"/>
      <c r="BF42" s="235">
        <f t="shared" si="43"/>
        <v>0</v>
      </c>
      <c r="BG42" s="235">
        <f t="shared" si="44"/>
        <v>0</v>
      </c>
      <c r="BH42" s="235">
        <f t="shared" si="45"/>
        <v>0</v>
      </c>
      <c r="BI42" s="380"/>
      <c r="BJ42" s="235">
        <f t="shared" si="6"/>
        <v>0</v>
      </c>
      <c r="BK42" s="235">
        <f t="shared" si="46"/>
        <v>0</v>
      </c>
      <c r="BL42" s="235" t="str">
        <f t="shared" si="47"/>
        <v/>
      </c>
      <c r="BM42" s="236"/>
      <c r="BN42" s="237" t="str">
        <f t="shared" si="7"/>
        <v/>
      </c>
      <c r="BO42" s="237" t="str">
        <f t="shared" si="8"/>
        <v/>
      </c>
      <c r="BP42" s="238" t="str">
        <f t="shared" si="9"/>
        <v/>
      </c>
      <c r="BQ42" s="238" t="str">
        <f t="shared" si="10"/>
        <v/>
      </c>
      <c r="BR42" s="239"/>
      <c r="BS42" s="252" t="str">
        <f t="shared" si="11"/>
        <v/>
      </c>
      <c r="BT42" s="244" t="str">
        <f t="shared" si="12"/>
        <v/>
      </c>
      <c r="BU42" s="244" t="str">
        <f t="shared" si="13"/>
        <v/>
      </c>
      <c r="BV42" s="244" t="str">
        <f t="shared" si="14"/>
        <v/>
      </c>
      <c r="BW42" s="244" t="str">
        <f t="shared" si="15"/>
        <v/>
      </c>
      <c r="BX42" s="244" t="str">
        <f t="shared" si="16"/>
        <v/>
      </c>
      <c r="BY42" s="244" t="str">
        <f t="shared" si="17"/>
        <v/>
      </c>
      <c r="BZ42" s="244" t="str">
        <f t="shared" si="18"/>
        <v/>
      </c>
      <c r="CA42" s="244" t="str">
        <f t="shared" si="19"/>
        <v/>
      </c>
      <c r="CB42" s="253" t="str">
        <f t="shared" si="20"/>
        <v/>
      </c>
      <c r="CC42" s="188"/>
      <c r="CD42" s="244" t="str">
        <f t="shared" si="21"/>
        <v/>
      </c>
      <c r="CE42" s="235">
        <f t="shared" si="48"/>
        <v>0</v>
      </c>
      <c r="CF42" s="235">
        <f t="shared" si="48"/>
        <v>0</v>
      </c>
      <c r="CG42" s="235">
        <f t="shared" si="48"/>
        <v>0</v>
      </c>
      <c r="CH42" s="188"/>
      <c r="CI42" s="244" t="str">
        <f t="shared" si="22"/>
        <v/>
      </c>
      <c r="CJ42" s="235">
        <f t="shared" si="49"/>
        <v>0</v>
      </c>
      <c r="CK42" s="235">
        <f t="shared" si="49"/>
        <v>0</v>
      </c>
      <c r="CL42" s="235">
        <f t="shared" si="49"/>
        <v>0</v>
      </c>
      <c r="CM42" s="188"/>
      <c r="CN42" s="244" t="str">
        <f t="shared" si="23"/>
        <v/>
      </c>
      <c r="CO42" s="235">
        <f t="shared" si="50"/>
        <v>0</v>
      </c>
      <c r="CP42" s="235">
        <f t="shared" si="50"/>
        <v>0</v>
      </c>
      <c r="CQ42" s="235">
        <f t="shared" si="50"/>
        <v>0</v>
      </c>
      <c r="CR42" s="188"/>
      <c r="CS42" s="244" t="str">
        <f t="shared" si="24"/>
        <v/>
      </c>
      <c r="CT42" s="235">
        <f t="shared" si="51"/>
        <v>0</v>
      </c>
      <c r="CU42" s="235">
        <f t="shared" si="25"/>
        <v>0</v>
      </c>
      <c r="CV42" s="235">
        <f t="shared" si="25"/>
        <v>0</v>
      </c>
      <c r="CW42" s="188"/>
      <c r="CX42" s="244" t="str">
        <f t="shared" si="26"/>
        <v/>
      </c>
      <c r="CY42" s="235">
        <f t="shared" si="52"/>
        <v>0</v>
      </c>
      <c r="CZ42" s="235">
        <f t="shared" si="52"/>
        <v>0</v>
      </c>
      <c r="DA42" s="235">
        <f t="shared" si="52"/>
        <v>0</v>
      </c>
      <c r="DB42" s="188"/>
      <c r="DC42" s="370"/>
      <c r="DD42" s="1086"/>
      <c r="DE42" s="372"/>
      <c r="DF42" s="370"/>
      <c r="DG42" s="1086"/>
      <c r="DH42" s="372"/>
      <c r="DI42" s="370"/>
      <c r="DJ42" s="1086"/>
      <c r="DK42" s="372"/>
      <c r="DL42" s="370"/>
      <c r="DM42" s="1086"/>
      <c r="DN42" s="372"/>
      <c r="DO42" s="370"/>
      <c r="DP42" s="370"/>
      <c r="DQ42" s="243">
        <f t="shared" si="53"/>
        <v>0</v>
      </c>
      <c r="DR42" s="244">
        <f t="shared" si="54"/>
        <v>0</v>
      </c>
      <c r="DS42" s="235">
        <f t="shared" si="55"/>
        <v>0</v>
      </c>
      <c r="DT42" s="244" t="str">
        <f t="shared" si="27"/>
        <v/>
      </c>
      <c r="DU42" s="42" t="str">
        <f t="shared" si="56"/>
        <v/>
      </c>
      <c r="DV42" s="42" t="str">
        <f t="shared" si="57"/>
        <v/>
      </c>
      <c r="DW42" s="42" t="str">
        <f t="shared" si="58"/>
        <v/>
      </c>
      <c r="DX42" s="162"/>
      <c r="DY42" s="42" t="str">
        <f t="shared" si="59"/>
        <v/>
      </c>
      <c r="DZ42" s="42" t="str">
        <f t="shared" si="60"/>
        <v/>
      </c>
      <c r="EA42" s="42" t="str">
        <f t="shared" si="61"/>
        <v/>
      </c>
      <c r="EB42" s="162"/>
      <c r="EC42" s="607"/>
      <c r="ED42" s="188"/>
      <c r="EE42" s="245">
        <f t="shared" si="62"/>
        <v>0</v>
      </c>
      <c r="EG42" s="245">
        <f t="shared" si="63"/>
        <v>0</v>
      </c>
      <c r="EI42" s="246" t="str">
        <f t="shared" si="64"/>
        <v/>
      </c>
      <c r="EJ42" s="247" t="str">
        <f t="shared" si="28"/>
        <v/>
      </c>
      <c r="EK42" s="248" t="str">
        <f t="shared" si="29"/>
        <v/>
      </c>
      <c r="EL42" s="248" t="str">
        <f t="shared" si="30"/>
        <v/>
      </c>
      <c r="EM42" s="248" t="str">
        <f t="shared" si="31"/>
        <v/>
      </c>
      <c r="EN42" s="248" t="str">
        <f t="shared" si="65"/>
        <v/>
      </c>
      <c r="EO42" s="248" t="str">
        <f t="shared" si="32"/>
        <v/>
      </c>
      <c r="EQ42" s="248" t="str">
        <f t="shared" si="66"/>
        <v/>
      </c>
      <c r="ER42" s="248" t="str">
        <f t="shared" si="67"/>
        <v/>
      </c>
      <c r="ES42" s="248" t="str">
        <f t="shared" si="68"/>
        <v/>
      </c>
      <c r="ET42" s="248" t="str">
        <f t="shared" si="69"/>
        <v/>
      </c>
      <c r="EU42" s="248" t="str">
        <f t="shared" si="70"/>
        <v/>
      </c>
      <c r="EV42" s="248" t="str">
        <f t="shared" si="70"/>
        <v/>
      </c>
      <c r="EX42" s="248" t="str">
        <f t="shared" si="71"/>
        <v/>
      </c>
      <c r="EY42" s="248" t="str">
        <f t="shared" si="72"/>
        <v/>
      </c>
      <c r="EZ42" s="248" t="str">
        <f t="shared" si="73"/>
        <v/>
      </c>
      <c r="FA42" s="248" t="str">
        <f t="shared" si="74"/>
        <v/>
      </c>
      <c r="FB42" s="248" t="str">
        <f t="shared" si="33"/>
        <v/>
      </c>
      <c r="FC42" s="248" t="str">
        <f t="shared" si="33"/>
        <v/>
      </c>
      <c r="FE42" s="248" t="str">
        <f t="shared" si="75"/>
        <v/>
      </c>
      <c r="FF42" s="248" t="str">
        <f t="shared" si="76"/>
        <v/>
      </c>
      <c r="FG42" s="248" t="str">
        <f t="shared" si="77"/>
        <v/>
      </c>
      <c r="FH42" s="248" t="str">
        <f t="shared" si="78"/>
        <v/>
      </c>
      <c r="FI42" s="248" t="str">
        <f t="shared" si="34"/>
        <v/>
      </c>
      <c r="FJ42" s="248" t="str">
        <f t="shared" si="34"/>
        <v/>
      </c>
      <c r="FL42" s="370"/>
      <c r="FM42" s="371"/>
      <c r="FN42" s="371"/>
      <c r="FO42" s="611"/>
      <c r="FP42" s="896"/>
      <c r="FQ42" s="370"/>
      <c r="FR42" s="371"/>
      <c r="FS42" s="371"/>
      <c r="FT42" s="611"/>
      <c r="FU42" s="896"/>
      <c r="FV42" s="370"/>
      <c r="FW42" s="371"/>
      <c r="FX42" s="371"/>
      <c r="FY42" s="611"/>
      <c r="FZ42" s="896"/>
      <c r="GA42" s="613"/>
      <c r="GC42" s="227">
        <f t="shared" si="79"/>
        <v>0</v>
      </c>
      <c r="GD42" s="228">
        <f t="shared" si="80"/>
        <v>0</v>
      </c>
      <c r="GE42" s="229">
        <f t="shared" si="81"/>
        <v>0</v>
      </c>
      <c r="GF42" s="230">
        <f t="shared" si="81"/>
        <v>0</v>
      </c>
      <c r="GG42" s="231" t="str">
        <f t="shared" si="82"/>
        <v/>
      </c>
      <c r="GH42" s="232">
        <f t="shared" si="83"/>
        <v>0</v>
      </c>
      <c r="GI42" s="227">
        <f t="shared" si="84"/>
        <v>0</v>
      </c>
      <c r="GJ42" s="233">
        <f t="shared" si="85"/>
        <v>0</v>
      </c>
      <c r="GK42" s="233">
        <f t="shared" si="86"/>
        <v>0</v>
      </c>
      <c r="GL42" s="234"/>
      <c r="GM42" s="235">
        <f t="shared" si="87"/>
        <v>0</v>
      </c>
      <c r="GN42" s="235">
        <f t="shared" si="88"/>
        <v>0</v>
      </c>
      <c r="GO42" s="235" t="str">
        <f t="shared" si="89"/>
        <v/>
      </c>
      <c r="GP42" s="380"/>
      <c r="GQ42" s="235">
        <f t="shared" si="90"/>
        <v>0</v>
      </c>
      <c r="GR42" s="235">
        <f t="shared" si="91"/>
        <v>0</v>
      </c>
      <c r="GS42" s="235" t="str">
        <f t="shared" si="92"/>
        <v/>
      </c>
      <c r="GT42" s="236"/>
      <c r="GU42" s="237" t="str">
        <f t="shared" si="93"/>
        <v/>
      </c>
      <c r="GV42" s="237" t="str">
        <f t="shared" si="94"/>
        <v/>
      </c>
      <c r="GW42" s="238" t="str">
        <f t="shared" si="95"/>
        <v/>
      </c>
      <c r="GX42" s="238" t="str">
        <f t="shared" si="96"/>
        <v/>
      </c>
      <c r="GY42" s="239"/>
      <c r="GZ42" s="240" t="str">
        <f t="shared" si="97"/>
        <v/>
      </c>
      <c r="HA42" s="235" t="str">
        <f t="shared" si="98"/>
        <v/>
      </c>
      <c r="HB42" s="235" t="str">
        <f t="shared" si="99"/>
        <v/>
      </c>
      <c r="HC42" s="235" t="str">
        <f t="shared" si="100"/>
        <v/>
      </c>
      <c r="HD42" s="235" t="str">
        <f t="shared" si="101"/>
        <v/>
      </c>
      <c r="HE42" s="235" t="str">
        <f t="shared" si="102"/>
        <v/>
      </c>
      <c r="HF42" s="188"/>
      <c r="HG42" s="235" t="str">
        <f t="shared" si="103"/>
        <v/>
      </c>
      <c r="HH42" s="235">
        <f t="shared" si="104"/>
        <v>0</v>
      </c>
      <c r="HI42" s="235">
        <f t="shared" si="104"/>
        <v>0</v>
      </c>
      <c r="HJ42" s="235">
        <f t="shared" si="104"/>
        <v>0</v>
      </c>
      <c r="HK42" s="188"/>
      <c r="HL42" s="235" t="str">
        <f t="shared" si="105"/>
        <v/>
      </c>
      <c r="HM42" s="235">
        <f t="shared" si="106"/>
        <v>0</v>
      </c>
      <c r="HN42" s="235">
        <f t="shared" si="106"/>
        <v>0</v>
      </c>
      <c r="HO42" s="235">
        <f t="shared" si="106"/>
        <v>0</v>
      </c>
      <c r="HP42" s="188"/>
      <c r="HQ42" s="235" t="str">
        <f t="shared" si="107"/>
        <v/>
      </c>
      <c r="HR42" s="235">
        <f t="shared" si="108"/>
        <v>0</v>
      </c>
      <c r="HS42" s="235">
        <f t="shared" si="108"/>
        <v>0</v>
      </c>
      <c r="HT42" s="235">
        <f t="shared" si="108"/>
        <v>0</v>
      </c>
      <c r="HU42" s="162"/>
      <c r="HV42" s="1622"/>
      <c r="HW42" s="1619"/>
      <c r="HX42" s="1619"/>
      <c r="HY42" s="1619"/>
      <c r="HZ42" s="1619"/>
      <c r="IA42" s="1619"/>
      <c r="IB42" s="1619"/>
      <c r="IC42" s="1623"/>
      <c r="ID42" s="162"/>
      <c r="IE42" s="162"/>
    </row>
    <row r="43" spans="1:239" ht="21" customHeight="1" x14ac:dyDescent="0.25">
      <c r="A43" s="377" t="str">
        <f t="shared" si="35"/>
        <v/>
      </c>
      <c r="B43" s="188">
        <v>17</v>
      </c>
      <c r="C43" s="164"/>
      <c r="D43" s="606" t="str">
        <f t="shared" si="36"/>
        <v/>
      </c>
      <c r="E43" s="606" t="str">
        <f t="shared" si="37"/>
        <v/>
      </c>
      <c r="F43" s="373"/>
      <c r="G43" s="373"/>
      <c r="H43" s="224" t="str">
        <f t="shared" si="38"/>
        <v/>
      </c>
      <c r="I43" s="607"/>
      <c r="J43" s="607"/>
      <c r="K43" s="607"/>
      <c r="L43" s="373"/>
      <c r="M43" s="1097"/>
      <c r="N43" s="1097"/>
      <c r="O43" s="1097"/>
      <c r="P43" s="1098"/>
      <c r="Q43" s="609"/>
      <c r="R43" s="609"/>
      <c r="S43" s="610"/>
      <c r="T43" s="371"/>
      <c r="U43" s="371"/>
      <c r="V43" s="188"/>
      <c r="W43" s="370"/>
      <c r="X43" s="371"/>
      <c r="Y43" s="371"/>
      <c r="Z43" s="611"/>
      <c r="AA43" s="896"/>
      <c r="AB43" s="370"/>
      <c r="AC43" s="371"/>
      <c r="AD43" s="371"/>
      <c r="AE43" s="611"/>
      <c r="AF43" s="896"/>
      <c r="AG43" s="370"/>
      <c r="AH43" s="371"/>
      <c r="AI43" s="371"/>
      <c r="AJ43" s="611"/>
      <c r="AK43" s="896"/>
      <c r="AL43" s="370"/>
      <c r="AM43" s="371"/>
      <c r="AN43" s="371"/>
      <c r="AO43" s="611"/>
      <c r="AP43" s="370"/>
      <c r="AQ43" s="371"/>
      <c r="AR43" s="371"/>
      <c r="AS43" s="611"/>
      <c r="AT43" s="613"/>
      <c r="AU43" s="188"/>
      <c r="AV43" s="249">
        <f t="shared" si="2"/>
        <v>0</v>
      </c>
      <c r="AW43" s="232">
        <f t="shared" si="3"/>
        <v>0</v>
      </c>
      <c r="AX43" s="250">
        <f t="shared" si="4"/>
        <v>0</v>
      </c>
      <c r="AY43" s="251">
        <f t="shared" si="4"/>
        <v>0</v>
      </c>
      <c r="AZ43" s="231" t="str">
        <f t="shared" si="39"/>
        <v/>
      </c>
      <c r="BA43" s="232">
        <f t="shared" si="40"/>
        <v>0</v>
      </c>
      <c r="BB43" s="249">
        <f t="shared" si="5"/>
        <v>0</v>
      </c>
      <c r="BC43" s="231">
        <f t="shared" si="41"/>
        <v>0</v>
      </c>
      <c r="BD43" s="231">
        <f t="shared" si="42"/>
        <v>0</v>
      </c>
      <c r="BE43" s="234"/>
      <c r="BF43" s="235">
        <f t="shared" si="43"/>
        <v>0</v>
      </c>
      <c r="BG43" s="235">
        <f t="shared" si="44"/>
        <v>0</v>
      </c>
      <c r="BH43" s="235">
        <f t="shared" si="45"/>
        <v>0</v>
      </c>
      <c r="BI43" s="380"/>
      <c r="BJ43" s="235">
        <f t="shared" si="6"/>
        <v>0</v>
      </c>
      <c r="BK43" s="235">
        <f t="shared" si="46"/>
        <v>0</v>
      </c>
      <c r="BL43" s="235" t="str">
        <f t="shared" si="47"/>
        <v/>
      </c>
      <c r="BM43" s="236"/>
      <c r="BN43" s="237" t="str">
        <f t="shared" si="7"/>
        <v/>
      </c>
      <c r="BO43" s="237" t="str">
        <f t="shared" si="8"/>
        <v/>
      </c>
      <c r="BP43" s="238" t="str">
        <f t="shared" si="9"/>
        <v/>
      </c>
      <c r="BQ43" s="238" t="str">
        <f t="shared" si="10"/>
        <v/>
      </c>
      <c r="BR43" s="239"/>
      <c r="BS43" s="252" t="str">
        <f t="shared" si="11"/>
        <v/>
      </c>
      <c r="BT43" s="244" t="str">
        <f t="shared" si="12"/>
        <v/>
      </c>
      <c r="BU43" s="244" t="str">
        <f t="shared" si="13"/>
        <v/>
      </c>
      <c r="BV43" s="244" t="str">
        <f t="shared" si="14"/>
        <v/>
      </c>
      <c r="BW43" s="244" t="str">
        <f t="shared" si="15"/>
        <v/>
      </c>
      <c r="BX43" s="244" t="str">
        <f t="shared" si="16"/>
        <v/>
      </c>
      <c r="BY43" s="244" t="str">
        <f t="shared" si="17"/>
        <v/>
      </c>
      <c r="BZ43" s="244" t="str">
        <f t="shared" si="18"/>
        <v/>
      </c>
      <c r="CA43" s="244" t="str">
        <f t="shared" si="19"/>
        <v/>
      </c>
      <c r="CB43" s="253" t="str">
        <f t="shared" si="20"/>
        <v/>
      </c>
      <c r="CC43" s="188"/>
      <c r="CD43" s="244" t="str">
        <f t="shared" si="21"/>
        <v/>
      </c>
      <c r="CE43" s="235">
        <f t="shared" si="48"/>
        <v>0</v>
      </c>
      <c r="CF43" s="235">
        <f t="shared" si="48"/>
        <v>0</v>
      </c>
      <c r="CG43" s="235">
        <f t="shared" si="48"/>
        <v>0</v>
      </c>
      <c r="CH43" s="188"/>
      <c r="CI43" s="244" t="str">
        <f t="shared" si="22"/>
        <v/>
      </c>
      <c r="CJ43" s="235">
        <f t="shared" si="49"/>
        <v>0</v>
      </c>
      <c r="CK43" s="235">
        <f t="shared" si="49"/>
        <v>0</v>
      </c>
      <c r="CL43" s="235">
        <f t="shared" si="49"/>
        <v>0</v>
      </c>
      <c r="CM43" s="188"/>
      <c r="CN43" s="244" t="str">
        <f t="shared" si="23"/>
        <v/>
      </c>
      <c r="CO43" s="235">
        <f t="shared" si="50"/>
        <v>0</v>
      </c>
      <c r="CP43" s="235">
        <f t="shared" si="50"/>
        <v>0</v>
      </c>
      <c r="CQ43" s="235">
        <f t="shared" si="50"/>
        <v>0</v>
      </c>
      <c r="CR43" s="188"/>
      <c r="CS43" s="244" t="str">
        <f t="shared" si="24"/>
        <v/>
      </c>
      <c r="CT43" s="235">
        <f t="shared" si="51"/>
        <v>0</v>
      </c>
      <c r="CU43" s="235">
        <f t="shared" si="51"/>
        <v>0</v>
      </c>
      <c r="CV43" s="235">
        <f t="shared" si="51"/>
        <v>0</v>
      </c>
      <c r="CW43" s="188"/>
      <c r="CX43" s="244" t="str">
        <f t="shared" si="26"/>
        <v/>
      </c>
      <c r="CY43" s="235">
        <f t="shared" si="52"/>
        <v>0</v>
      </c>
      <c r="CZ43" s="235">
        <f t="shared" si="52"/>
        <v>0</v>
      </c>
      <c r="DA43" s="235">
        <f t="shared" si="52"/>
        <v>0</v>
      </c>
      <c r="DB43" s="188"/>
      <c r="DC43" s="370"/>
      <c r="DD43" s="1086"/>
      <c r="DE43" s="372"/>
      <c r="DF43" s="370"/>
      <c r="DG43" s="1086"/>
      <c r="DH43" s="372"/>
      <c r="DI43" s="370"/>
      <c r="DJ43" s="1086"/>
      <c r="DK43" s="372"/>
      <c r="DL43" s="370"/>
      <c r="DM43" s="1086"/>
      <c r="DN43" s="372"/>
      <c r="DO43" s="370"/>
      <c r="DP43" s="370"/>
      <c r="DQ43" s="243">
        <f t="shared" si="53"/>
        <v>0</v>
      </c>
      <c r="DR43" s="244">
        <f t="shared" si="54"/>
        <v>0</v>
      </c>
      <c r="DS43" s="235">
        <f t="shared" si="55"/>
        <v>0</v>
      </c>
      <c r="DT43" s="244" t="str">
        <f t="shared" si="27"/>
        <v/>
      </c>
      <c r="DU43" s="42" t="str">
        <f t="shared" si="56"/>
        <v/>
      </c>
      <c r="DV43" s="42" t="str">
        <f t="shared" si="57"/>
        <v/>
      </c>
      <c r="DW43" s="42" t="str">
        <f t="shared" si="58"/>
        <v/>
      </c>
      <c r="DX43" s="162"/>
      <c r="DY43" s="42" t="str">
        <f t="shared" si="59"/>
        <v/>
      </c>
      <c r="DZ43" s="42" t="str">
        <f t="shared" si="60"/>
        <v/>
      </c>
      <c r="EA43" s="42" t="str">
        <f t="shared" si="61"/>
        <v/>
      </c>
      <c r="EB43" s="162"/>
      <c r="EC43" s="373"/>
      <c r="ED43" s="188"/>
      <c r="EE43" s="245">
        <f t="shared" si="62"/>
        <v>0</v>
      </c>
      <c r="EG43" s="245">
        <f t="shared" si="63"/>
        <v>0</v>
      </c>
      <c r="EI43" s="246" t="str">
        <f t="shared" si="64"/>
        <v/>
      </c>
      <c r="EJ43" s="247" t="str">
        <f t="shared" si="28"/>
        <v/>
      </c>
      <c r="EK43" s="248" t="str">
        <f t="shared" si="29"/>
        <v/>
      </c>
      <c r="EL43" s="248" t="str">
        <f t="shared" si="30"/>
        <v/>
      </c>
      <c r="EM43" s="248" t="str">
        <f t="shared" si="31"/>
        <v/>
      </c>
      <c r="EN43" s="248" t="str">
        <f t="shared" si="65"/>
        <v/>
      </c>
      <c r="EO43" s="248" t="str">
        <f t="shared" si="32"/>
        <v/>
      </c>
      <c r="EQ43" s="248" t="str">
        <f t="shared" si="66"/>
        <v/>
      </c>
      <c r="ER43" s="248" t="str">
        <f t="shared" si="67"/>
        <v/>
      </c>
      <c r="ES43" s="248" t="str">
        <f t="shared" si="68"/>
        <v/>
      </c>
      <c r="ET43" s="248" t="str">
        <f t="shared" si="69"/>
        <v/>
      </c>
      <c r="EU43" s="248" t="str">
        <f t="shared" si="70"/>
        <v/>
      </c>
      <c r="EV43" s="248" t="str">
        <f t="shared" si="70"/>
        <v/>
      </c>
      <c r="EX43" s="248" t="str">
        <f t="shared" si="71"/>
        <v/>
      </c>
      <c r="EY43" s="248" t="str">
        <f t="shared" si="72"/>
        <v/>
      </c>
      <c r="EZ43" s="248" t="str">
        <f t="shared" si="73"/>
        <v/>
      </c>
      <c r="FA43" s="248" t="str">
        <f t="shared" si="74"/>
        <v/>
      </c>
      <c r="FB43" s="248" t="str">
        <f t="shared" ref="FB43:FC106" si="109">IF(EN43="","",IF(EN43=1,IF($DF43=1,1,"")))</f>
        <v/>
      </c>
      <c r="FC43" s="248" t="str">
        <f t="shared" si="109"/>
        <v/>
      </c>
      <c r="FE43" s="248" t="str">
        <f t="shared" si="75"/>
        <v/>
      </c>
      <c r="FF43" s="248" t="str">
        <f t="shared" si="76"/>
        <v/>
      </c>
      <c r="FG43" s="248" t="str">
        <f t="shared" si="77"/>
        <v/>
      </c>
      <c r="FH43" s="248" t="str">
        <f t="shared" si="78"/>
        <v/>
      </c>
      <c r="FI43" s="248" t="str">
        <f t="shared" ref="FI43:FJ106" si="110">IF(EN43="","",IF(EN43=1,IF($DI43=1,1,"")))</f>
        <v/>
      </c>
      <c r="FJ43" s="248" t="str">
        <f t="shared" si="110"/>
        <v/>
      </c>
      <c r="FL43" s="370"/>
      <c r="FM43" s="371"/>
      <c r="FN43" s="371"/>
      <c r="FO43" s="611"/>
      <c r="FP43" s="896"/>
      <c r="FQ43" s="370"/>
      <c r="FR43" s="371"/>
      <c r="FS43" s="371"/>
      <c r="FT43" s="611"/>
      <c r="FU43" s="896"/>
      <c r="FV43" s="370"/>
      <c r="FW43" s="371"/>
      <c r="FX43" s="371"/>
      <c r="FY43" s="611"/>
      <c r="FZ43" s="896"/>
      <c r="GA43" s="613"/>
      <c r="GC43" s="227">
        <f t="shared" si="79"/>
        <v>0</v>
      </c>
      <c r="GD43" s="228">
        <f t="shared" si="80"/>
        <v>0</v>
      </c>
      <c r="GE43" s="229">
        <f t="shared" si="81"/>
        <v>0</v>
      </c>
      <c r="GF43" s="230">
        <f t="shared" si="81"/>
        <v>0</v>
      </c>
      <c r="GG43" s="231" t="str">
        <f t="shared" si="82"/>
        <v/>
      </c>
      <c r="GH43" s="232">
        <f t="shared" si="83"/>
        <v>0</v>
      </c>
      <c r="GI43" s="227">
        <f t="shared" si="84"/>
        <v>0</v>
      </c>
      <c r="GJ43" s="233">
        <f t="shared" si="85"/>
        <v>0</v>
      </c>
      <c r="GK43" s="233">
        <f t="shared" si="86"/>
        <v>0</v>
      </c>
      <c r="GL43" s="234"/>
      <c r="GM43" s="235">
        <f t="shared" si="87"/>
        <v>0</v>
      </c>
      <c r="GN43" s="235">
        <f t="shared" si="88"/>
        <v>0</v>
      </c>
      <c r="GO43" s="235" t="str">
        <f t="shared" si="89"/>
        <v/>
      </c>
      <c r="GP43" s="380"/>
      <c r="GQ43" s="235">
        <f t="shared" si="90"/>
        <v>0</v>
      </c>
      <c r="GR43" s="235">
        <f t="shared" si="91"/>
        <v>0</v>
      </c>
      <c r="GS43" s="235" t="str">
        <f t="shared" si="92"/>
        <v/>
      </c>
      <c r="GT43" s="236"/>
      <c r="GU43" s="237" t="str">
        <f t="shared" si="93"/>
        <v/>
      </c>
      <c r="GV43" s="237" t="str">
        <f t="shared" si="94"/>
        <v/>
      </c>
      <c r="GW43" s="238" t="str">
        <f t="shared" si="95"/>
        <v/>
      </c>
      <c r="GX43" s="238" t="str">
        <f t="shared" si="96"/>
        <v/>
      </c>
      <c r="GY43" s="239"/>
      <c r="GZ43" s="240" t="str">
        <f t="shared" si="97"/>
        <v/>
      </c>
      <c r="HA43" s="235" t="str">
        <f t="shared" si="98"/>
        <v/>
      </c>
      <c r="HB43" s="235" t="str">
        <f t="shared" si="99"/>
        <v/>
      </c>
      <c r="HC43" s="235" t="str">
        <f t="shared" si="100"/>
        <v/>
      </c>
      <c r="HD43" s="235" t="str">
        <f t="shared" si="101"/>
        <v/>
      </c>
      <c r="HE43" s="235" t="str">
        <f t="shared" si="102"/>
        <v/>
      </c>
      <c r="HF43" s="188"/>
      <c r="HG43" s="235" t="str">
        <f t="shared" si="103"/>
        <v/>
      </c>
      <c r="HH43" s="235">
        <f t="shared" si="104"/>
        <v>0</v>
      </c>
      <c r="HI43" s="235">
        <f t="shared" si="104"/>
        <v>0</v>
      </c>
      <c r="HJ43" s="235">
        <f t="shared" si="104"/>
        <v>0</v>
      </c>
      <c r="HK43" s="188"/>
      <c r="HL43" s="235" t="str">
        <f t="shared" si="105"/>
        <v/>
      </c>
      <c r="HM43" s="235">
        <f t="shared" si="106"/>
        <v>0</v>
      </c>
      <c r="HN43" s="235">
        <f t="shared" si="106"/>
        <v>0</v>
      </c>
      <c r="HO43" s="235">
        <f t="shared" si="106"/>
        <v>0</v>
      </c>
      <c r="HP43" s="188"/>
      <c r="HQ43" s="235" t="str">
        <f t="shared" si="107"/>
        <v/>
      </c>
      <c r="HR43" s="235">
        <f t="shared" si="108"/>
        <v>0</v>
      </c>
      <c r="HS43" s="235">
        <f t="shared" si="108"/>
        <v>0</v>
      </c>
      <c r="HT43" s="235">
        <f t="shared" si="108"/>
        <v>0</v>
      </c>
      <c r="HU43" s="162"/>
      <c r="HV43" s="1622"/>
      <c r="HW43" s="1619"/>
      <c r="HX43" s="1619"/>
      <c r="HY43" s="1619"/>
      <c r="HZ43" s="1619"/>
      <c r="IA43" s="1619"/>
      <c r="IB43" s="1619"/>
      <c r="IC43" s="1623"/>
      <c r="ID43" s="162"/>
      <c r="IE43" s="162"/>
    </row>
    <row r="44" spans="1:239" ht="21" customHeight="1" x14ac:dyDescent="0.25">
      <c r="A44" s="377" t="str">
        <f t="shared" si="35"/>
        <v/>
      </c>
      <c r="B44" s="188">
        <v>18</v>
      </c>
      <c r="C44" s="165"/>
      <c r="D44" s="606" t="str">
        <f t="shared" si="36"/>
        <v/>
      </c>
      <c r="E44" s="606" t="str">
        <f t="shared" si="37"/>
        <v/>
      </c>
      <c r="F44" s="373"/>
      <c r="G44" s="373"/>
      <c r="H44" s="224" t="str">
        <f t="shared" si="38"/>
        <v/>
      </c>
      <c r="I44" s="607"/>
      <c r="J44" s="607"/>
      <c r="K44" s="607"/>
      <c r="L44" s="373"/>
      <c r="M44" s="1097"/>
      <c r="N44" s="1097"/>
      <c r="O44" s="1097"/>
      <c r="P44" s="1098"/>
      <c r="Q44" s="609"/>
      <c r="R44" s="609"/>
      <c r="S44" s="610"/>
      <c r="T44" s="371"/>
      <c r="U44" s="371"/>
      <c r="V44" s="188"/>
      <c r="W44" s="370"/>
      <c r="X44" s="371"/>
      <c r="Y44" s="371"/>
      <c r="Z44" s="611"/>
      <c r="AA44" s="896"/>
      <c r="AB44" s="370"/>
      <c r="AC44" s="371"/>
      <c r="AD44" s="371"/>
      <c r="AE44" s="611"/>
      <c r="AF44" s="896"/>
      <c r="AG44" s="370"/>
      <c r="AH44" s="371"/>
      <c r="AI44" s="371"/>
      <c r="AJ44" s="611"/>
      <c r="AK44" s="896"/>
      <c r="AL44" s="370"/>
      <c r="AM44" s="371"/>
      <c r="AN44" s="371"/>
      <c r="AO44" s="611"/>
      <c r="AP44" s="370"/>
      <c r="AQ44" s="371"/>
      <c r="AR44" s="371"/>
      <c r="AS44" s="611"/>
      <c r="AT44" s="613"/>
      <c r="AU44" s="188"/>
      <c r="AV44" s="249">
        <f t="shared" si="2"/>
        <v>0</v>
      </c>
      <c r="AW44" s="232">
        <f t="shared" si="3"/>
        <v>0</v>
      </c>
      <c r="AX44" s="250">
        <f t="shared" si="4"/>
        <v>0</v>
      </c>
      <c r="AY44" s="251">
        <f t="shared" si="4"/>
        <v>0</v>
      </c>
      <c r="AZ44" s="231" t="str">
        <f t="shared" si="39"/>
        <v/>
      </c>
      <c r="BA44" s="232">
        <f t="shared" si="40"/>
        <v>0</v>
      </c>
      <c r="BB44" s="249">
        <f t="shared" si="5"/>
        <v>0</v>
      </c>
      <c r="BC44" s="231">
        <f t="shared" si="41"/>
        <v>0</v>
      </c>
      <c r="BD44" s="231">
        <f t="shared" si="42"/>
        <v>0</v>
      </c>
      <c r="BE44" s="234"/>
      <c r="BF44" s="235">
        <f t="shared" si="43"/>
        <v>0</v>
      </c>
      <c r="BG44" s="235">
        <f t="shared" si="44"/>
        <v>0</v>
      </c>
      <c r="BH44" s="235">
        <f t="shared" si="45"/>
        <v>0</v>
      </c>
      <c r="BI44" s="380"/>
      <c r="BJ44" s="235">
        <f t="shared" si="6"/>
        <v>0</v>
      </c>
      <c r="BK44" s="235">
        <f t="shared" si="46"/>
        <v>0</v>
      </c>
      <c r="BL44" s="235" t="str">
        <f t="shared" si="47"/>
        <v/>
      </c>
      <c r="BM44" s="236"/>
      <c r="BN44" s="237" t="str">
        <f t="shared" si="7"/>
        <v/>
      </c>
      <c r="BO44" s="237" t="str">
        <f t="shared" si="8"/>
        <v/>
      </c>
      <c r="BP44" s="238" t="str">
        <f t="shared" si="9"/>
        <v/>
      </c>
      <c r="BQ44" s="238" t="str">
        <f t="shared" si="10"/>
        <v/>
      </c>
      <c r="BR44" s="239"/>
      <c r="BS44" s="252" t="str">
        <f t="shared" si="11"/>
        <v/>
      </c>
      <c r="BT44" s="244" t="str">
        <f t="shared" si="12"/>
        <v/>
      </c>
      <c r="BU44" s="244" t="str">
        <f t="shared" si="13"/>
        <v/>
      </c>
      <c r="BV44" s="244" t="str">
        <f t="shared" si="14"/>
        <v/>
      </c>
      <c r="BW44" s="244" t="str">
        <f t="shared" si="15"/>
        <v/>
      </c>
      <c r="BX44" s="244" t="str">
        <f t="shared" si="16"/>
        <v/>
      </c>
      <c r="BY44" s="244" t="str">
        <f t="shared" si="17"/>
        <v/>
      </c>
      <c r="BZ44" s="244" t="str">
        <f t="shared" si="18"/>
        <v/>
      </c>
      <c r="CA44" s="244" t="str">
        <f t="shared" si="19"/>
        <v/>
      </c>
      <c r="CB44" s="253" t="str">
        <f t="shared" si="20"/>
        <v/>
      </c>
      <c r="CC44" s="188"/>
      <c r="CD44" s="244" t="str">
        <f t="shared" si="21"/>
        <v/>
      </c>
      <c r="CE44" s="235">
        <f t="shared" si="48"/>
        <v>0</v>
      </c>
      <c r="CF44" s="235">
        <f t="shared" si="48"/>
        <v>0</v>
      </c>
      <c r="CG44" s="235">
        <f t="shared" si="48"/>
        <v>0</v>
      </c>
      <c r="CH44" s="188"/>
      <c r="CI44" s="244" t="str">
        <f t="shared" si="22"/>
        <v/>
      </c>
      <c r="CJ44" s="235">
        <f t="shared" si="49"/>
        <v>0</v>
      </c>
      <c r="CK44" s="235">
        <f t="shared" si="49"/>
        <v>0</v>
      </c>
      <c r="CL44" s="235">
        <f t="shared" si="49"/>
        <v>0</v>
      </c>
      <c r="CM44" s="188"/>
      <c r="CN44" s="244" t="str">
        <f t="shared" si="23"/>
        <v/>
      </c>
      <c r="CO44" s="235">
        <f t="shared" si="50"/>
        <v>0</v>
      </c>
      <c r="CP44" s="235">
        <f t="shared" si="50"/>
        <v>0</v>
      </c>
      <c r="CQ44" s="235">
        <f t="shared" si="50"/>
        <v>0</v>
      </c>
      <c r="CR44" s="188"/>
      <c r="CS44" s="244" t="str">
        <f t="shared" si="24"/>
        <v/>
      </c>
      <c r="CT44" s="235">
        <f t="shared" si="51"/>
        <v>0</v>
      </c>
      <c r="CU44" s="235">
        <f t="shared" si="51"/>
        <v>0</v>
      </c>
      <c r="CV44" s="235">
        <f t="shared" si="51"/>
        <v>0</v>
      </c>
      <c r="CW44" s="188"/>
      <c r="CX44" s="244" t="str">
        <f t="shared" si="26"/>
        <v/>
      </c>
      <c r="CY44" s="235">
        <f t="shared" si="52"/>
        <v>0</v>
      </c>
      <c r="CZ44" s="235">
        <f t="shared" si="52"/>
        <v>0</v>
      </c>
      <c r="DA44" s="235">
        <f t="shared" si="52"/>
        <v>0</v>
      </c>
      <c r="DB44" s="188"/>
      <c r="DC44" s="370"/>
      <c r="DD44" s="1086"/>
      <c r="DE44" s="372"/>
      <c r="DF44" s="370"/>
      <c r="DG44" s="1086"/>
      <c r="DH44" s="372"/>
      <c r="DI44" s="370"/>
      <c r="DJ44" s="1086"/>
      <c r="DK44" s="372"/>
      <c r="DL44" s="370"/>
      <c r="DM44" s="1086"/>
      <c r="DN44" s="372"/>
      <c r="DO44" s="370"/>
      <c r="DP44" s="370"/>
      <c r="DQ44" s="243">
        <f t="shared" si="53"/>
        <v>0</v>
      </c>
      <c r="DR44" s="244">
        <f t="shared" si="54"/>
        <v>0</v>
      </c>
      <c r="DS44" s="235">
        <f t="shared" si="55"/>
        <v>0</v>
      </c>
      <c r="DT44" s="244" t="str">
        <f t="shared" si="27"/>
        <v/>
      </c>
      <c r="DU44" s="42" t="str">
        <f t="shared" si="56"/>
        <v/>
      </c>
      <c r="DV44" s="42" t="str">
        <f t="shared" si="57"/>
        <v/>
      </c>
      <c r="DW44" s="42" t="str">
        <f t="shared" si="58"/>
        <v/>
      </c>
      <c r="DX44" s="162"/>
      <c r="DY44" s="42" t="str">
        <f t="shared" si="59"/>
        <v/>
      </c>
      <c r="DZ44" s="42" t="str">
        <f t="shared" si="60"/>
        <v/>
      </c>
      <c r="EA44" s="42" t="str">
        <f t="shared" si="61"/>
        <v/>
      </c>
      <c r="EB44" s="162"/>
      <c r="EC44" s="373"/>
      <c r="ED44" s="188"/>
      <c r="EE44" s="245">
        <f t="shared" si="62"/>
        <v>0</v>
      </c>
      <c r="EG44" s="245">
        <f t="shared" si="63"/>
        <v>0</v>
      </c>
      <c r="EI44" s="246" t="str">
        <f t="shared" si="64"/>
        <v/>
      </c>
      <c r="EJ44" s="247" t="str">
        <f t="shared" si="28"/>
        <v/>
      </c>
      <c r="EK44" s="248" t="str">
        <f t="shared" si="29"/>
        <v/>
      </c>
      <c r="EL44" s="248" t="str">
        <f t="shared" si="30"/>
        <v/>
      </c>
      <c r="EM44" s="248" t="str">
        <f t="shared" si="31"/>
        <v/>
      </c>
      <c r="EN44" s="248" t="str">
        <f t="shared" si="65"/>
        <v/>
      </c>
      <c r="EO44" s="248" t="str">
        <f t="shared" si="32"/>
        <v/>
      </c>
      <c r="EQ44" s="248" t="str">
        <f t="shared" si="66"/>
        <v/>
      </c>
      <c r="ER44" s="248" t="str">
        <f t="shared" si="67"/>
        <v/>
      </c>
      <c r="ES44" s="248" t="str">
        <f t="shared" si="68"/>
        <v/>
      </c>
      <c r="ET44" s="248" t="str">
        <f t="shared" si="69"/>
        <v/>
      </c>
      <c r="EU44" s="248" t="str">
        <f t="shared" si="70"/>
        <v/>
      </c>
      <c r="EV44" s="248" t="str">
        <f t="shared" si="70"/>
        <v/>
      </c>
      <c r="EX44" s="248" t="str">
        <f t="shared" si="71"/>
        <v/>
      </c>
      <c r="EY44" s="248" t="str">
        <f t="shared" si="72"/>
        <v/>
      </c>
      <c r="EZ44" s="248" t="str">
        <f t="shared" si="73"/>
        <v/>
      </c>
      <c r="FA44" s="248" t="str">
        <f t="shared" si="74"/>
        <v/>
      </c>
      <c r="FB44" s="248" t="str">
        <f t="shared" si="109"/>
        <v/>
      </c>
      <c r="FC44" s="248" t="str">
        <f t="shared" si="109"/>
        <v/>
      </c>
      <c r="FE44" s="248" t="str">
        <f t="shared" si="75"/>
        <v/>
      </c>
      <c r="FF44" s="248" t="str">
        <f t="shared" si="76"/>
        <v/>
      </c>
      <c r="FG44" s="248" t="str">
        <f t="shared" si="77"/>
        <v/>
      </c>
      <c r="FH44" s="248" t="str">
        <f t="shared" si="78"/>
        <v/>
      </c>
      <c r="FI44" s="248" t="str">
        <f t="shared" si="110"/>
        <v/>
      </c>
      <c r="FJ44" s="248" t="str">
        <f t="shared" si="110"/>
        <v/>
      </c>
      <c r="FL44" s="370"/>
      <c r="FM44" s="371"/>
      <c r="FN44" s="371"/>
      <c r="FO44" s="611"/>
      <c r="FP44" s="896"/>
      <c r="FQ44" s="370"/>
      <c r="FR44" s="371"/>
      <c r="FS44" s="371"/>
      <c r="FT44" s="611"/>
      <c r="FU44" s="896"/>
      <c r="FV44" s="370"/>
      <c r="FW44" s="371"/>
      <c r="FX44" s="371"/>
      <c r="FY44" s="611"/>
      <c r="FZ44" s="896"/>
      <c r="GA44" s="613"/>
      <c r="GC44" s="227">
        <f t="shared" si="79"/>
        <v>0</v>
      </c>
      <c r="GD44" s="228">
        <f t="shared" si="80"/>
        <v>0</v>
      </c>
      <c r="GE44" s="229">
        <f t="shared" si="81"/>
        <v>0</v>
      </c>
      <c r="GF44" s="230">
        <f t="shared" si="81"/>
        <v>0</v>
      </c>
      <c r="GG44" s="231" t="str">
        <f t="shared" si="82"/>
        <v/>
      </c>
      <c r="GH44" s="232">
        <f t="shared" si="83"/>
        <v>0</v>
      </c>
      <c r="GI44" s="227">
        <f t="shared" si="84"/>
        <v>0</v>
      </c>
      <c r="GJ44" s="233">
        <f t="shared" si="85"/>
        <v>0</v>
      </c>
      <c r="GK44" s="233">
        <f t="shared" si="86"/>
        <v>0</v>
      </c>
      <c r="GL44" s="234"/>
      <c r="GM44" s="235">
        <f t="shared" si="87"/>
        <v>0</v>
      </c>
      <c r="GN44" s="235">
        <f t="shared" si="88"/>
        <v>0</v>
      </c>
      <c r="GO44" s="235" t="str">
        <f t="shared" si="89"/>
        <v/>
      </c>
      <c r="GP44" s="380"/>
      <c r="GQ44" s="235">
        <f t="shared" si="90"/>
        <v>0</v>
      </c>
      <c r="GR44" s="235">
        <f t="shared" si="91"/>
        <v>0</v>
      </c>
      <c r="GS44" s="235" t="str">
        <f t="shared" si="92"/>
        <v/>
      </c>
      <c r="GT44" s="236"/>
      <c r="GU44" s="237" t="str">
        <f t="shared" si="93"/>
        <v/>
      </c>
      <c r="GV44" s="237" t="str">
        <f t="shared" si="94"/>
        <v/>
      </c>
      <c r="GW44" s="238" t="str">
        <f t="shared" si="95"/>
        <v/>
      </c>
      <c r="GX44" s="238" t="str">
        <f t="shared" si="96"/>
        <v/>
      </c>
      <c r="GY44" s="239"/>
      <c r="GZ44" s="240" t="str">
        <f t="shared" si="97"/>
        <v/>
      </c>
      <c r="HA44" s="235" t="str">
        <f t="shared" si="98"/>
        <v/>
      </c>
      <c r="HB44" s="235" t="str">
        <f t="shared" si="99"/>
        <v/>
      </c>
      <c r="HC44" s="235" t="str">
        <f t="shared" si="100"/>
        <v/>
      </c>
      <c r="HD44" s="235" t="str">
        <f t="shared" si="101"/>
        <v/>
      </c>
      <c r="HE44" s="235" t="str">
        <f t="shared" si="102"/>
        <v/>
      </c>
      <c r="HF44" s="188"/>
      <c r="HG44" s="235" t="str">
        <f t="shared" si="103"/>
        <v/>
      </c>
      <c r="HH44" s="235">
        <f t="shared" si="104"/>
        <v>0</v>
      </c>
      <c r="HI44" s="235">
        <f t="shared" si="104"/>
        <v>0</v>
      </c>
      <c r="HJ44" s="235">
        <f t="shared" si="104"/>
        <v>0</v>
      </c>
      <c r="HK44" s="188"/>
      <c r="HL44" s="235" t="str">
        <f t="shared" si="105"/>
        <v/>
      </c>
      <c r="HM44" s="235">
        <f t="shared" si="106"/>
        <v>0</v>
      </c>
      <c r="HN44" s="235">
        <f t="shared" si="106"/>
        <v>0</v>
      </c>
      <c r="HO44" s="235">
        <f t="shared" si="106"/>
        <v>0</v>
      </c>
      <c r="HP44" s="188"/>
      <c r="HQ44" s="235" t="str">
        <f t="shared" si="107"/>
        <v/>
      </c>
      <c r="HR44" s="235">
        <f t="shared" si="108"/>
        <v>0</v>
      </c>
      <c r="HS44" s="235">
        <f t="shared" si="108"/>
        <v>0</v>
      </c>
      <c r="HT44" s="235">
        <f t="shared" si="108"/>
        <v>0</v>
      </c>
      <c r="HU44" s="162"/>
      <c r="HV44" s="1622"/>
      <c r="HW44" s="1619"/>
      <c r="HX44" s="1619"/>
      <c r="HY44" s="1619"/>
      <c r="HZ44" s="1619"/>
      <c r="IA44" s="1619"/>
      <c r="IB44" s="1619"/>
      <c r="IC44" s="1623"/>
      <c r="ID44" s="162"/>
      <c r="IE44" s="162"/>
    </row>
    <row r="45" spans="1:239" ht="21" customHeight="1" x14ac:dyDescent="0.25">
      <c r="A45" s="377" t="str">
        <f t="shared" si="35"/>
        <v/>
      </c>
      <c r="B45" s="188">
        <v>19</v>
      </c>
      <c r="C45" s="164"/>
      <c r="D45" s="606" t="str">
        <f t="shared" si="36"/>
        <v/>
      </c>
      <c r="E45" s="606" t="str">
        <f t="shared" si="37"/>
        <v/>
      </c>
      <c r="F45" s="373"/>
      <c r="G45" s="373"/>
      <c r="H45" s="224" t="str">
        <f t="shared" si="38"/>
        <v/>
      </c>
      <c r="I45" s="607"/>
      <c r="J45" s="607"/>
      <c r="K45" s="607"/>
      <c r="L45" s="373"/>
      <c r="M45" s="1097"/>
      <c r="N45" s="1097"/>
      <c r="O45" s="1097"/>
      <c r="P45" s="1098"/>
      <c r="Q45" s="609"/>
      <c r="R45" s="609"/>
      <c r="S45" s="610"/>
      <c r="T45" s="371"/>
      <c r="U45" s="371"/>
      <c r="V45" s="188"/>
      <c r="W45" s="370"/>
      <c r="X45" s="371"/>
      <c r="Y45" s="371"/>
      <c r="Z45" s="611"/>
      <c r="AA45" s="896"/>
      <c r="AB45" s="370"/>
      <c r="AC45" s="371"/>
      <c r="AD45" s="371"/>
      <c r="AE45" s="611"/>
      <c r="AF45" s="896"/>
      <c r="AG45" s="370"/>
      <c r="AH45" s="371"/>
      <c r="AI45" s="371"/>
      <c r="AJ45" s="611"/>
      <c r="AK45" s="896"/>
      <c r="AL45" s="370"/>
      <c r="AM45" s="371"/>
      <c r="AN45" s="371"/>
      <c r="AO45" s="611"/>
      <c r="AP45" s="370"/>
      <c r="AQ45" s="371"/>
      <c r="AR45" s="371"/>
      <c r="AS45" s="611"/>
      <c r="AT45" s="613"/>
      <c r="AU45" s="188"/>
      <c r="AV45" s="249">
        <f t="shared" si="2"/>
        <v>0</v>
      </c>
      <c r="AW45" s="232">
        <f t="shared" si="3"/>
        <v>0</v>
      </c>
      <c r="AX45" s="250">
        <f t="shared" si="4"/>
        <v>0</v>
      </c>
      <c r="AY45" s="251">
        <f t="shared" si="4"/>
        <v>0</v>
      </c>
      <c r="AZ45" s="231" t="str">
        <f t="shared" si="39"/>
        <v/>
      </c>
      <c r="BA45" s="232">
        <f t="shared" si="40"/>
        <v>0</v>
      </c>
      <c r="BB45" s="249">
        <f t="shared" si="5"/>
        <v>0</v>
      </c>
      <c r="BC45" s="231">
        <f t="shared" si="41"/>
        <v>0</v>
      </c>
      <c r="BD45" s="231">
        <f t="shared" si="42"/>
        <v>0</v>
      </c>
      <c r="BE45" s="234"/>
      <c r="BF45" s="235">
        <f t="shared" si="43"/>
        <v>0</v>
      </c>
      <c r="BG45" s="235">
        <f t="shared" si="44"/>
        <v>0</v>
      </c>
      <c r="BH45" s="235">
        <f t="shared" si="45"/>
        <v>0</v>
      </c>
      <c r="BI45" s="380"/>
      <c r="BJ45" s="235">
        <f t="shared" si="6"/>
        <v>0</v>
      </c>
      <c r="BK45" s="235">
        <f t="shared" si="46"/>
        <v>0</v>
      </c>
      <c r="BL45" s="235" t="str">
        <f t="shared" si="47"/>
        <v/>
      </c>
      <c r="BM45" s="236"/>
      <c r="BN45" s="237" t="str">
        <f t="shared" si="7"/>
        <v/>
      </c>
      <c r="BO45" s="237" t="str">
        <f t="shared" si="8"/>
        <v/>
      </c>
      <c r="BP45" s="238" t="str">
        <f t="shared" si="9"/>
        <v/>
      </c>
      <c r="BQ45" s="238" t="str">
        <f t="shared" si="10"/>
        <v/>
      </c>
      <c r="BR45" s="239"/>
      <c r="BS45" s="252" t="str">
        <f t="shared" si="11"/>
        <v/>
      </c>
      <c r="BT45" s="244" t="str">
        <f t="shared" si="12"/>
        <v/>
      </c>
      <c r="BU45" s="244" t="str">
        <f t="shared" si="13"/>
        <v/>
      </c>
      <c r="BV45" s="244" t="str">
        <f t="shared" si="14"/>
        <v/>
      </c>
      <c r="BW45" s="244" t="str">
        <f t="shared" si="15"/>
        <v/>
      </c>
      <c r="BX45" s="244" t="str">
        <f t="shared" si="16"/>
        <v/>
      </c>
      <c r="BY45" s="244" t="str">
        <f t="shared" si="17"/>
        <v/>
      </c>
      <c r="BZ45" s="244" t="str">
        <f t="shared" si="18"/>
        <v/>
      </c>
      <c r="CA45" s="244" t="str">
        <f t="shared" si="19"/>
        <v/>
      </c>
      <c r="CB45" s="253" t="str">
        <f t="shared" si="20"/>
        <v/>
      </c>
      <c r="CC45" s="188"/>
      <c r="CD45" s="244" t="str">
        <f t="shared" si="21"/>
        <v/>
      </c>
      <c r="CE45" s="235">
        <f t="shared" si="48"/>
        <v>0</v>
      </c>
      <c r="CF45" s="235">
        <f t="shared" si="48"/>
        <v>0</v>
      </c>
      <c r="CG45" s="235">
        <f t="shared" si="48"/>
        <v>0</v>
      </c>
      <c r="CH45" s="188"/>
      <c r="CI45" s="244" t="str">
        <f t="shared" si="22"/>
        <v/>
      </c>
      <c r="CJ45" s="235">
        <f t="shared" si="49"/>
        <v>0</v>
      </c>
      <c r="CK45" s="235">
        <f t="shared" si="49"/>
        <v>0</v>
      </c>
      <c r="CL45" s="235">
        <f t="shared" si="49"/>
        <v>0</v>
      </c>
      <c r="CM45" s="188"/>
      <c r="CN45" s="244" t="str">
        <f t="shared" si="23"/>
        <v/>
      </c>
      <c r="CO45" s="235">
        <f t="shared" si="50"/>
        <v>0</v>
      </c>
      <c r="CP45" s="235">
        <f t="shared" si="50"/>
        <v>0</v>
      </c>
      <c r="CQ45" s="235">
        <f t="shared" si="50"/>
        <v>0</v>
      </c>
      <c r="CR45" s="188"/>
      <c r="CS45" s="244" t="str">
        <f t="shared" si="24"/>
        <v/>
      </c>
      <c r="CT45" s="235">
        <f t="shared" si="51"/>
        <v>0</v>
      </c>
      <c r="CU45" s="235">
        <f t="shared" si="51"/>
        <v>0</v>
      </c>
      <c r="CV45" s="235">
        <f t="shared" si="51"/>
        <v>0</v>
      </c>
      <c r="CW45" s="188"/>
      <c r="CX45" s="244" t="str">
        <f t="shared" si="26"/>
        <v/>
      </c>
      <c r="CY45" s="235">
        <f t="shared" si="52"/>
        <v>0</v>
      </c>
      <c r="CZ45" s="235">
        <f t="shared" si="52"/>
        <v>0</v>
      </c>
      <c r="DA45" s="235">
        <f t="shared" si="52"/>
        <v>0</v>
      </c>
      <c r="DB45" s="188"/>
      <c r="DC45" s="370"/>
      <c r="DD45" s="1086"/>
      <c r="DE45" s="372"/>
      <c r="DF45" s="370"/>
      <c r="DG45" s="1086"/>
      <c r="DH45" s="372"/>
      <c r="DI45" s="370"/>
      <c r="DJ45" s="1086"/>
      <c r="DK45" s="372"/>
      <c r="DL45" s="370"/>
      <c r="DM45" s="1086"/>
      <c r="DN45" s="372"/>
      <c r="DO45" s="370"/>
      <c r="DP45" s="370"/>
      <c r="DQ45" s="243">
        <f t="shared" si="53"/>
        <v>0</v>
      </c>
      <c r="DR45" s="244">
        <f t="shared" si="54"/>
        <v>0</v>
      </c>
      <c r="DS45" s="235">
        <f t="shared" si="55"/>
        <v>0</v>
      </c>
      <c r="DT45" s="244" t="str">
        <f t="shared" si="27"/>
        <v/>
      </c>
      <c r="DU45" s="42" t="str">
        <f t="shared" si="56"/>
        <v/>
      </c>
      <c r="DV45" s="42" t="str">
        <f t="shared" si="57"/>
        <v/>
      </c>
      <c r="DW45" s="42" t="str">
        <f t="shared" si="58"/>
        <v/>
      </c>
      <c r="DX45" s="162"/>
      <c r="DY45" s="42" t="str">
        <f t="shared" si="59"/>
        <v/>
      </c>
      <c r="DZ45" s="42" t="str">
        <f t="shared" si="60"/>
        <v/>
      </c>
      <c r="EA45" s="42" t="str">
        <f t="shared" si="61"/>
        <v/>
      </c>
      <c r="EB45" s="162"/>
      <c r="EC45" s="373"/>
      <c r="ED45" s="188"/>
      <c r="EE45" s="245">
        <f t="shared" si="62"/>
        <v>0</v>
      </c>
      <c r="EG45" s="245">
        <f t="shared" si="63"/>
        <v>0</v>
      </c>
      <c r="EI45" s="246" t="str">
        <f t="shared" si="64"/>
        <v/>
      </c>
      <c r="EJ45" s="247" t="str">
        <f t="shared" si="28"/>
        <v/>
      </c>
      <c r="EK45" s="248" t="str">
        <f t="shared" si="29"/>
        <v/>
      </c>
      <c r="EL45" s="248" t="str">
        <f t="shared" si="30"/>
        <v/>
      </c>
      <c r="EM45" s="248" t="str">
        <f t="shared" si="31"/>
        <v/>
      </c>
      <c r="EN45" s="248" t="str">
        <f t="shared" si="65"/>
        <v/>
      </c>
      <c r="EO45" s="248" t="str">
        <f t="shared" si="32"/>
        <v/>
      </c>
      <c r="EQ45" s="248" t="str">
        <f t="shared" si="66"/>
        <v/>
      </c>
      <c r="ER45" s="248" t="str">
        <f t="shared" si="67"/>
        <v/>
      </c>
      <c r="ES45" s="248" t="str">
        <f t="shared" si="68"/>
        <v/>
      </c>
      <c r="ET45" s="248" t="str">
        <f t="shared" si="69"/>
        <v/>
      </c>
      <c r="EU45" s="248" t="str">
        <f t="shared" si="70"/>
        <v/>
      </c>
      <c r="EV45" s="248" t="str">
        <f t="shared" si="70"/>
        <v/>
      </c>
      <c r="EX45" s="248" t="str">
        <f t="shared" si="71"/>
        <v/>
      </c>
      <c r="EY45" s="248" t="str">
        <f t="shared" si="72"/>
        <v/>
      </c>
      <c r="EZ45" s="248" t="str">
        <f t="shared" si="73"/>
        <v/>
      </c>
      <c r="FA45" s="248" t="str">
        <f t="shared" si="74"/>
        <v/>
      </c>
      <c r="FB45" s="248" t="str">
        <f t="shared" si="109"/>
        <v/>
      </c>
      <c r="FC45" s="248" t="str">
        <f t="shared" si="109"/>
        <v/>
      </c>
      <c r="FE45" s="248" t="str">
        <f t="shared" si="75"/>
        <v/>
      </c>
      <c r="FF45" s="248" t="str">
        <f t="shared" si="76"/>
        <v/>
      </c>
      <c r="FG45" s="248" t="str">
        <f t="shared" si="77"/>
        <v/>
      </c>
      <c r="FH45" s="248" t="str">
        <f t="shared" si="78"/>
        <v/>
      </c>
      <c r="FI45" s="248" t="str">
        <f t="shared" si="110"/>
        <v/>
      </c>
      <c r="FJ45" s="248" t="str">
        <f t="shared" si="110"/>
        <v/>
      </c>
      <c r="FL45" s="370"/>
      <c r="FM45" s="371"/>
      <c r="FN45" s="371"/>
      <c r="FO45" s="611"/>
      <c r="FP45" s="896"/>
      <c r="FQ45" s="370"/>
      <c r="FR45" s="371"/>
      <c r="FS45" s="371"/>
      <c r="FT45" s="611"/>
      <c r="FU45" s="896"/>
      <c r="FV45" s="370"/>
      <c r="FW45" s="371"/>
      <c r="FX45" s="371"/>
      <c r="FY45" s="611"/>
      <c r="FZ45" s="896"/>
      <c r="GA45" s="613"/>
      <c r="GC45" s="227">
        <f t="shared" si="79"/>
        <v>0</v>
      </c>
      <c r="GD45" s="228">
        <f t="shared" si="80"/>
        <v>0</v>
      </c>
      <c r="GE45" s="229">
        <f t="shared" si="81"/>
        <v>0</v>
      </c>
      <c r="GF45" s="230">
        <f t="shared" si="81"/>
        <v>0</v>
      </c>
      <c r="GG45" s="231" t="str">
        <f t="shared" si="82"/>
        <v/>
      </c>
      <c r="GH45" s="232">
        <f t="shared" si="83"/>
        <v>0</v>
      </c>
      <c r="GI45" s="227">
        <f t="shared" si="84"/>
        <v>0</v>
      </c>
      <c r="GJ45" s="233">
        <f t="shared" si="85"/>
        <v>0</v>
      </c>
      <c r="GK45" s="233">
        <f t="shared" si="86"/>
        <v>0</v>
      </c>
      <c r="GL45" s="234"/>
      <c r="GM45" s="235">
        <f t="shared" si="87"/>
        <v>0</v>
      </c>
      <c r="GN45" s="235">
        <f t="shared" si="88"/>
        <v>0</v>
      </c>
      <c r="GO45" s="235" t="str">
        <f t="shared" si="89"/>
        <v/>
      </c>
      <c r="GP45" s="380"/>
      <c r="GQ45" s="235">
        <f t="shared" si="90"/>
        <v>0</v>
      </c>
      <c r="GR45" s="235">
        <f t="shared" si="91"/>
        <v>0</v>
      </c>
      <c r="GS45" s="235" t="str">
        <f t="shared" si="92"/>
        <v/>
      </c>
      <c r="GT45" s="236"/>
      <c r="GU45" s="237" t="str">
        <f t="shared" si="93"/>
        <v/>
      </c>
      <c r="GV45" s="237" t="str">
        <f t="shared" si="94"/>
        <v/>
      </c>
      <c r="GW45" s="238" t="str">
        <f t="shared" si="95"/>
        <v/>
      </c>
      <c r="GX45" s="238" t="str">
        <f t="shared" si="96"/>
        <v/>
      </c>
      <c r="GY45" s="239"/>
      <c r="GZ45" s="240" t="str">
        <f t="shared" si="97"/>
        <v/>
      </c>
      <c r="HA45" s="235" t="str">
        <f t="shared" si="98"/>
        <v/>
      </c>
      <c r="HB45" s="235" t="str">
        <f t="shared" si="99"/>
        <v/>
      </c>
      <c r="HC45" s="235" t="str">
        <f t="shared" si="100"/>
        <v/>
      </c>
      <c r="HD45" s="235" t="str">
        <f t="shared" si="101"/>
        <v/>
      </c>
      <c r="HE45" s="235" t="str">
        <f t="shared" si="102"/>
        <v/>
      </c>
      <c r="HF45" s="188"/>
      <c r="HG45" s="235" t="str">
        <f t="shared" si="103"/>
        <v/>
      </c>
      <c r="HH45" s="235">
        <f t="shared" si="104"/>
        <v>0</v>
      </c>
      <c r="HI45" s="235">
        <f t="shared" si="104"/>
        <v>0</v>
      </c>
      <c r="HJ45" s="235">
        <f t="shared" si="104"/>
        <v>0</v>
      </c>
      <c r="HK45" s="188"/>
      <c r="HL45" s="235" t="str">
        <f t="shared" si="105"/>
        <v/>
      </c>
      <c r="HM45" s="235">
        <f t="shared" si="106"/>
        <v>0</v>
      </c>
      <c r="HN45" s="235">
        <f t="shared" si="106"/>
        <v>0</v>
      </c>
      <c r="HO45" s="235">
        <f t="shared" si="106"/>
        <v>0</v>
      </c>
      <c r="HP45" s="188"/>
      <c r="HQ45" s="235" t="str">
        <f t="shared" si="107"/>
        <v/>
      </c>
      <c r="HR45" s="235">
        <f t="shared" si="108"/>
        <v>0</v>
      </c>
      <c r="HS45" s="235">
        <f t="shared" si="108"/>
        <v>0</v>
      </c>
      <c r="HT45" s="235">
        <f t="shared" si="108"/>
        <v>0</v>
      </c>
      <c r="HU45" s="162"/>
      <c r="HV45" s="1622"/>
      <c r="HW45" s="1619"/>
      <c r="HX45" s="1619"/>
      <c r="HY45" s="1619"/>
      <c r="HZ45" s="1619"/>
      <c r="IA45" s="1619"/>
      <c r="IB45" s="1619"/>
      <c r="IC45" s="1623"/>
      <c r="ID45" s="162"/>
      <c r="IE45" s="162"/>
    </row>
    <row r="46" spans="1:239" ht="21" customHeight="1" x14ac:dyDescent="0.25">
      <c r="A46" s="377" t="str">
        <f t="shared" si="35"/>
        <v/>
      </c>
      <c r="B46" s="188">
        <v>20</v>
      </c>
      <c r="C46" s="164"/>
      <c r="D46" s="606" t="str">
        <f t="shared" si="36"/>
        <v/>
      </c>
      <c r="E46" s="606" t="str">
        <f t="shared" si="37"/>
        <v/>
      </c>
      <c r="F46" s="373"/>
      <c r="G46" s="373"/>
      <c r="H46" s="224" t="str">
        <f t="shared" si="38"/>
        <v/>
      </c>
      <c r="I46" s="607"/>
      <c r="J46" s="607"/>
      <c r="K46" s="607"/>
      <c r="L46" s="373"/>
      <c r="M46" s="1097"/>
      <c r="N46" s="1097"/>
      <c r="O46" s="1097"/>
      <c r="P46" s="1098"/>
      <c r="Q46" s="609"/>
      <c r="R46" s="609"/>
      <c r="S46" s="610"/>
      <c r="T46" s="371"/>
      <c r="U46" s="371"/>
      <c r="V46" s="188"/>
      <c r="W46" s="370"/>
      <c r="X46" s="371"/>
      <c r="Y46" s="371"/>
      <c r="Z46" s="611"/>
      <c r="AA46" s="896"/>
      <c r="AB46" s="370"/>
      <c r="AC46" s="371"/>
      <c r="AD46" s="371"/>
      <c r="AE46" s="611"/>
      <c r="AF46" s="896"/>
      <c r="AG46" s="370"/>
      <c r="AH46" s="371"/>
      <c r="AI46" s="371"/>
      <c r="AJ46" s="611"/>
      <c r="AK46" s="896"/>
      <c r="AL46" s="370"/>
      <c r="AM46" s="371"/>
      <c r="AN46" s="371"/>
      <c r="AO46" s="611"/>
      <c r="AP46" s="370"/>
      <c r="AQ46" s="371"/>
      <c r="AR46" s="371"/>
      <c r="AS46" s="611"/>
      <c r="AT46" s="613"/>
      <c r="AU46" s="188"/>
      <c r="AV46" s="249">
        <f t="shared" si="2"/>
        <v>0</v>
      </c>
      <c r="AW46" s="232">
        <f t="shared" si="3"/>
        <v>0</v>
      </c>
      <c r="AX46" s="250">
        <f t="shared" si="4"/>
        <v>0</v>
      </c>
      <c r="AY46" s="251">
        <f t="shared" si="4"/>
        <v>0</v>
      </c>
      <c r="AZ46" s="231" t="str">
        <f t="shared" si="39"/>
        <v/>
      </c>
      <c r="BA46" s="232">
        <f t="shared" si="40"/>
        <v>0</v>
      </c>
      <c r="BB46" s="249">
        <f t="shared" si="5"/>
        <v>0</v>
      </c>
      <c r="BC46" s="231">
        <f t="shared" si="41"/>
        <v>0</v>
      </c>
      <c r="BD46" s="231">
        <f t="shared" si="42"/>
        <v>0</v>
      </c>
      <c r="BE46" s="234"/>
      <c r="BF46" s="235">
        <f t="shared" si="43"/>
        <v>0</v>
      </c>
      <c r="BG46" s="235">
        <f t="shared" si="44"/>
        <v>0</v>
      </c>
      <c r="BH46" s="235">
        <f t="shared" si="45"/>
        <v>0</v>
      </c>
      <c r="BI46" s="380"/>
      <c r="BJ46" s="235">
        <f t="shared" si="6"/>
        <v>0</v>
      </c>
      <c r="BK46" s="235">
        <f t="shared" si="46"/>
        <v>0</v>
      </c>
      <c r="BL46" s="235" t="str">
        <f t="shared" si="47"/>
        <v/>
      </c>
      <c r="BM46" s="236"/>
      <c r="BN46" s="237" t="str">
        <f t="shared" si="7"/>
        <v/>
      </c>
      <c r="BO46" s="237" t="str">
        <f t="shared" si="8"/>
        <v/>
      </c>
      <c r="BP46" s="238" t="str">
        <f t="shared" si="9"/>
        <v/>
      </c>
      <c r="BQ46" s="238" t="str">
        <f t="shared" si="10"/>
        <v/>
      </c>
      <c r="BR46" s="239"/>
      <c r="BS46" s="252" t="str">
        <f t="shared" si="11"/>
        <v/>
      </c>
      <c r="BT46" s="244" t="str">
        <f t="shared" si="12"/>
        <v/>
      </c>
      <c r="BU46" s="244" t="str">
        <f t="shared" si="13"/>
        <v/>
      </c>
      <c r="BV46" s="244" t="str">
        <f t="shared" si="14"/>
        <v/>
      </c>
      <c r="BW46" s="244" t="str">
        <f t="shared" si="15"/>
        <v/>
      </c>
      <c r="BX46" s="244" t="str">
        <f t="shared" si="16"/>
        <v/>
      </c>
      <c r="BY46" s="244" t="str">
        <f t="shared" si="17"/>
        <v/>
      </c>
      <c r="BZ46" s="244" t="str">
        <f t="shared" si="18"/>
        <v/>
      </c>
      <c r="CA46" s="244" t="str">
        <f t="shared" si="19"/>
        <v/>
      </c>
      <c r="CB46" s="253" t="str">
        <f t="shared" si="20"/>
        <v/>
      </c>
      <c r="CC46" s="188"/>
      <c r="CD46" s="244" t="str">
        <f t="shared" si="21"/>
        <v/>
      </c>
      <c r="CE46" s="235">
        <f t="shared" si="48"/>
        <v>0</v>
      </c>
      <c r="CF46" s="235">
        <f t="shared" si="48"/>
        <v>0</v>
      </c>
      <c r="CG46" s="235">
        <f t="shared" si="48"/>
        <v>0</v>
      </c>
      <c r="CH46" s="188"/>
      <c r="CI46" s="244" t="str">
        <f t="shared" si="22"/>
        <v/>
      </c>
      <c r="CJ46" s="235">
        <f t="shared" si="49"/>
        <v>0</v>
      </c>
      <c r="CK46" s="235">
        <f t="shared" si="49"/>
        <v>0</v>
      </c>
      <c r="CL46" s="235">
        <f t="shared" si="49"/>
        <v>0</v>
      </c>
      <c r="CM46" s="188"/>
      <c r="CN46" s="244" t="str">
        <f t="shared" si="23"/>
        <v/>
      </c>
      <c r="CO46" s="235">
        <f t="shared" si="50"/>
        <v>0</v>
      </c>
      <c r="CP46" s="235">
        <f t="shared" si="50"/>
        <v>0</v>
      </c>
      <c r="CQ46" s="235">
        <f t="shared" si="50"/>
        <v>0</v>
      </c>
      <c r="CR46" s="188"/>
      <c r="CS46" s="244" t="str">
        <f t="shared" si="24"/>
        <v/>
      </c>
      <c r="CT46" s="235">
        <f t="shared" si="51"/>
        <v>0</v>
      </c>
      <c r="CU46" s="235">
        <f t="shared" si="51"/>
        <v>0</v>
      </c>
      <c r="CV46" s="235">
        <f t="shared" si="51"/>
        <v>0</v>
      </c>
      <c r="CW46" s="188"/>
      <c r="CX46" s="244" t="str">
        <f t="shared" si="26"/>
        <v/>
      </c>
      <c r="CY46" s="235">
        <f t="shared" si="52"/>
        <v>0</v>
      </c>
      <c r="CZ46" s="235">
        <f t="shared" si="52"/>
        <v>0</v>
      </c>
      <c r="DA46" s="235">
        <f t="shared" si="52"/>
        <v>0</v>
      </c>
      <c r="DB46" s="188"/>
      <c r="DC46" s="370"/>
      <c r="DD46" s="1086"/>
      <c r="DE46" s="372"/>
      <c r="DF46" s="370"/>
      <c r="DG46" s="1086"/>
      <c r="DH46" s="372"/>
      <c r="DI46" s="370"/>
      <c r="DJ46" s="1086"/>
      <c r="DK46" s="372"/>
      <c r="DL46" s="370"/>
      <c r="DM46" s="1086"/>
      <c r="DN46" s="372"/>
      <c r="DO46" s="370"/>
      <c r="DP46" s="370"/>
      <c r="DQ46" s="243">
        <f t="shared" si="53"/>
        <v>0</v>
      </c>
      <c r="DR46" s="244">
        <f t="shared" si="54"/>
        <v>0</v>
      </c>
      <c r="DS46" s="235">
        <f t="shared" si="55"/>
        <v>0</v>
      </c>
      <c r="DT46" s="244" t="str">
        <f t="shared" si="27"/>
        <v/>
      </c>
      <c r="DU46" s="42" t="str">
        <f t="shared" si="56"/>
        <v/>
      </c>
      <c r="DV46" s="42" t="str">
        <f t="shared" si="57"/>
        <v/>
      </c>
      <c r="DW46" s="42" t="str">
        <f t="shared" si="58"/>
        <v/>
      </c>
      <c r="DX46" s="162"/>
      <c r="DY46" s="42" t="str">
        <f t="shared" si="59"/>
        <v/>
      </c>
      <c r="DZ46" s="42" t="str">
        <f t="shared" si="60"/>
        <v/>
      </c>
      <c r="EA46" s="42" t="str">
        <f t="shared" si="61"/>
        <v/>
      </c>
      <c r="EB46" s="162"/>
      <c r="EC46" s="373"/>
      <c r="ED46" s="188"/>
      <c r="EE46" s="245">
        <f t="shared" si="62"/>
        <v>0</v>
      </c>
      <c r="EG46" s="245">
        <f t="shared" si="63"/>
        <v>0</v>
      </c>
      <c r="EI46" s="246" t="str">
        <f t="shared" si="64"/>
        <v/>
      </c>
      <c r="EJ46" s="247" t="str">
        <f t="shared" si="28"/>
        <v/>
      </c>
      <c r="EK46" s="248" t="str">
        <f t="shared" si="29"/>
        <v/>
      </c>
      <c r="EL46" s="248" t="str">
        <f t="shared" si="30"/>
        <v/>
      </c>
      <c r="EM46" s="248" t="str">
        <f t="shared" si="31"/>
        <v/>
      </c>
      <c r="EN46" s="248" t="str">
        <f t="shared" si="65"/>
        <v/>
      </c>
      <c r="EO46" s="248" t="str">
        <f t="shared" si="32"/>
        <v/>
      </c>
      <c r="EQ46" s="248" t="str">
        <f t="shared" si="66"/>
        <v/>
      </c>
      <c r="ER46" s="248" t="str">
        <f t="shared" si="67"/>
        <v/>
      </c>
      <c r="ES46" s="248" t="str">
        <f t="shared" si="68"/>
        <v/>
      </c>
      <c r="ET46" s="248" t="str">
        <f t="shared" si="69"/>
        <v/>
      </c>
      <c r="EU46" s="248" t="str">
        <f t="shared" si="70"/>
        <v/>
      </c>
      <c r="EV46" s="248" t="str">
        <f t="shared" si="70"/>
        <v/>
      </c>
      <c r="EX46" s="248" t="str">
        <f t="shared" si="71"/>
        <v/>
      </c>
      <c r="EY46" s="248" t="str">
        <f t="shared" si="72"/>
        <v/>
      </c>
      <c r="EZ46" s="248" t="str">
        <f t="shared" si="73"/>
        <v/>
      </c>
      <c r="FA46" s="248" t="str">
        <f t="shared" si="74"/>
        <v/>
      </c>
      <c r="FB46" s="248" t="str">
        <f t="shared" si="109"/>
        <v/>
      </c>
      <c r="FC46" s="248" t="str">
        <f t="shared" si="109"/>
        <v/>
      </c>
      <c r="FE46" s="248" t="str">
        <f t="shared" si="75"/>
        <v/>
      </c>
      <c r="FF46" s="248" t="str">
        <f t="shared" si="76"/>
        <v/>
      </c>
      <c r="FG46" s="248" t="str">
        <f t="shared" si="77"/>
        <v/>
      </c>
      <c r="FH46" s="248" t="str">
        <f t="shared" si="78"/>
        <v/>
      </c>
      <c r="FI46" s="248" t="str">
        <f t="shared" si="110"/>
        <v/>
      </c>
      <c r="FJ46" s="248" t="str">
        <f t="shared" si="110"/>
        <v/>
      </c>
      <c r="FL46" s="370"/>
      <c r="FM46" s="371"/>
      <c r="FN46" s="371"/>
      <c r="FO46" s="611"/>
      <c r="FP46" s="896"/>
      <c r="FQ46" s="370"/>
      <c r="FR46" s="371"/>
      <c r="FS46" s="371"/>
      <c r="FT46" s="611"/>
      <c r="FU46" s="896"/>
      <c r="FV46" s="370"/>
      <c r="FW46" s="371"/>
      <c r="FX46" s="371"/>
      <c r="FY46" s="611"/>
      <c r="FZ46" s="896"/>
      <c r="GA46" s="613"/>
      <c r="GC46" s="227">
        <f t="shared" si="79"/>
        <v>0</v>
      </c>
      <c r="GD46" s="228">
        <f t="shared" si="80"/>
        <v>0</v>
      </c>
      <c r="GE46" s="229">
        <f t="shared" si="81"/>
        <v>0</v>
      </c>
      <c r="GF46" s="230">
        <f t="shared" si="81"/>
        <v>0</v>
      </c>
      <c r="GG46" s="231" t="str">
        <f t="shared" si="82"/>
        <v/>
      </c>
      <c r="GH46" s="232">
        <f t="shared" si="83"/>
        <v>0</v>
      </c>
      <c r="GI46" s="227">
        <f t="shared" si="84"/>
        <v>0</v>
      </c>
      <c r="GJ46" s="233">
        <f t="shared" si="85"/>
        <v>0</v>
      </c>
      <c r="GK46" s="233">
        <f t="shared" si="86"/>
        <v>0</v>
      </c>
      <c r="GL46" s="234"/>
      <c r="GM46" s="235">
        <f t="shared" si="87"/>
        <v>0</v>
      </c>
      <c r="GN46" s="235">
        <f t="shared" si="88"/>
        <v>0</v>
      </c>
      <c r="GO46" s="235" t="str">
        <f t="shared" si="89"/>
        <v/>
      </c>
      <c r="GP46" s="380"/>
      <c r="GQ46" s="235">
        <f t="shared" si="90"/>
        <v>0</v>
      </c>
      <c r="GR46" s="235">
        <f t="shared" si="91"/>
        <v>0</v>
      </c>
      <c r="GS46" s="235" t="str">
        <f t="shared" si="92"/>
        <v/>
      </c>
      <c r="GT46" s="236"/>
      <c r="GU46" s="237" t="str">
        <f t="shared" si="93"/>
        <v/>
      </c>
      <c r="GV46" s="237" t="str">
        <f t="shared" si="94"/>
        <v/>
      </c>
      <c r="GW46" s="238" t="str">
        <f t="shared" si="95"/>
        <v/>
      </c>
      <c r="GX46" s="238" t="str">
        <f t="shared" si="96"/>
        <v/>
      </c>
      <c r="GY46" s="239"/>
      <c r="GZ46" s="240" t="str">
        <f t="shared" si="97"/>
        <v/>
      </c>
      <c r="HA46" s="235" t="str">
        <f t="shared" si="98"/>
        <v/>
      </c>
      <c r="HB46" s="235" t="str">
        <f t="shared" si="99"/>
        <v/>
      </c>
      <c r="HC46" s="235" t="str">
        <f t="shared" si="100"/>
        <v/>
      </c>
      <c r="HD46" s="235" t="str">
        <f t="shared" si="101"/>
        <v/>
      </c>
      <c r="HE46" s="235" t="str">
        <f t="shared" si="102"/>
        <v/>
      </c>
      <c r="HF46" s="188"/>
      <c r="HG46" s="235" t="str">
        <f t="shared" si="103"/>
        <v/>
      </c>
      <c r="HH46" s="235">
        <f t="shared" si="104"/>
        <v>0</v>
      </c>
      <c r="HI46" s="235">
        <f t="shared" si="104"/>
        <v>0</v>
      </c>
      <c r="HJ46" s="235">
        <f t="shared" si="104"/>
        <v>0</v>
      </c>
      <c r="HK46" s="188"/>
      <c r="HL46" s="235" t="str">
        <f t="shared" si="105"/>
        <v/>
      </c>
      <c r="HM46" s="235">
        <f t="shared" si="106"/>
        <v>0</v>
      </c>
      <c r="HN46" s="235">
        <f t="shared" si="106"/>
        <v>0</v>
      </c>
      <c r="HO46" s="235">
        <f t="shared" si="106"/>
        <v>0</v>
      </c>
      <c r="HP46" s="188"/>
      <c r="HQ46" s="235" t="str">
        <f t="shared" si="107"/>
        <v/>
      </c>
      <c r="HR46" s="235">
        <f t="shared" si="108"/>
        <v>0</v>
      </c>
      <c r="HS46" s="235">
        <f t="shared" si="108"/>
        <v>0</v>
      </c>
      <c r="HT46" s="235">
        <f t="shared" si="108"/>
        <v>0</v>
      </c>
      <c r="HU46" s="162"/>
      <c r="HV46" s="1622"/>
      <c r="HW46" s="1619"/>
      <c r="HX46" s="1619"/>
      <c r="HY46" s="1619"/>
      <c r="HZ46" s="1619"/>
      <c r="IA46" s="1619"/>
      <c r="IB46" s="1619"/>
      <c r="IC46" s="1623"/>
      <c r="ID46" s="162"/>
      <c r="IE46" s="162"/>
    </row>
    <row r="47" spans="1:239" ht="21" customHeight="1" x14ac:dyDescent="0.25">
      <c r="A47" s="377" t="str">
        <f t="shared" si="35"/>
        <v/>
      </c>
      <c r="B47" s="188">
        <v>21</v>
      </c>
      <c r="C47" s="165"/>
      <c r="D47" s="606" t="str">
        <f t="shared" si="36"/>
        <v/>
      </c>
      <c r="E47" s="606" t="str">
        <f t="shared" si="37"/>
        <v/>
      </c>
      <c r="F47" s="373"/>
      <c r="G47" s="373"/>
      <c r="H47" s="224" t="str">
        <f t="shared" si="38"/>
        <v/>
      </c>
      <c r="I47" s="607"/>
      <c r="J47" s="607"/>
      <c r="K47" s="607"/>
      <c r="L47" s="373"/>
      <c r="M47" s="1097"/>
      <c r="N47" s="1097"/>
      <c r="O47" s="1097"/>
      <c r="P47" s="1098"/>
      <c r="Q47" s="609"/>
      <c r="R47" s="609"/>
      <c r="S47" s="610"/>
      <c r="T47" s="371"/>
      <c r="U47" s="371"/>
      <c r="V47" s="188"/>
      <c r="W47" s="370"/>
      <c r="X47" s="371"/>
      <c r="Y47" s="371"/>
      <c r="Z47" s="611"/>
      <c r="AA47" s="896"/>
      <c r="AB47" s="370"/>
      <c r="AC47" s="371"/>
      <c r="AD47" s="371"/>
      <c r="AE47" s="611"/>
      <c r="AF47" s="896"/>
      <c r="AG47" s="370"/>
      <c r="AH47" s="371"/>
      <c r="AI47" s="371"/>
      <c r="AJ47" s="611"/>
      <c r="AK47" s="896"/>
      <c r="AL47" s="370"/>
      <c r="AM47" s="371"/>
      <c r="AN47" s="371"/>
      <c r="AO47" s="611"/>
      <c r="AP47" s="370"/>
      <c r="AQ47" s="371"/>
      <c r="AR47" s="371"/>
      <c r="AS47" s="611"/>
      <c r="AT47" s="613"/>
      <c r="AU47" s="188"/>
      <c r="AV47" s="249">
        <f t="shared" si="2"/>
        <v>0</v>
      </c>
      <c r="AW47" s="232">
        <f t="shared" si="3"/>
        <v>0</v>
      </c>
      <c r="AX47" s="250">
        <f t="shared" si="4"/>
        <v>0</v>
      </c>
      <c r="AY47" s="251">
        <f t="shared" si="4"/>
        <v>0</v>
      </c>
      <c r="AZ47" s="231" t="str">
        <f t="shared" si="39"/>
        <v/>
      </c>
      <c r="BA47" s="232">
        <f t="shared" si="40"/>
        <v>0</v>
      </c>
      <c r="BB47" s="249">
        <f t="shared" si="5"/>
        <v>0</v>
      </c>
      <c r="BC47" s="231">
        <f t="shared" si="41"/>
        <v>0</v>
      </c>
      <c r="BD47" s="231">
        <f t="shared" si="42"/>
        <v>0</v>
      </c>
      <c r="BE47" s="234"/>
      <c r="BF47" s="235">
        <f t="shared" si="43"/>
        <v>0</v>
      </c>
      <c r="BG47" s="235">
        <f t="shared" si="44"/>
        <v>0</v>
      </c>
      <c r="BH47" s="235">
        <f t="shared" si="45"/>
        <v>0</v>
      </c>
      <c r="BI47" s="380"/>
      <c r="BJ47" s="235">
        <f t="shared" si="6"/>
        <v>0</v>
      </c>
      <c r="BK47" s="235">
        <f t="shared" si="46"/>
        <v>0</v>
      </c>
      <c r="BL47" s="235" t="str">
        <f t="shared" si="47"/>
        <v/>
      </c>
      <c r="BM47" s="236"/>
      <c r="BN47" s="237" t="str">
        <f t="shared" si="7"/>
        <v/>
      </c>
      <c r="BO47" s="237" t="str">
        <f t="shared" si="8"/>
        <v/>
      </c>
      <c r="BP47" s="238" t="str">
        <f t="shared" si="9"/>
        <v/>
      </c>
      <c r="BQ47" s="238" t="str">
        <f t="shared" si="10"/>
        <v/>
      </c>
      <c r="BR47" s="239"/>
      <c r="BS47" s="252" t="str">
        <f t="shared" si="11"/>
        <v/>
      </c>
      <c r="BT47" s="244" t="str">
        <f t="shared" si="12"/>
        <v/>
      </c>
      <c r="BU47" s="244" t="str">
        <f t="shared" si="13"/>
        <v/>
      </c>
      <c r="BV47" s="244" t="str">
        <f t="shared" si="14"/>
        <v/>
      </c>
      <c r="BW47" s="244" t="str">
        <f t="shared" si="15"/>
        <v/>
      </c>
      <c r="BX47" s="244" t="str">
        <f t="shared" si="16"/>
        <v/>
      </c>
      <c r="BY47" s="244" t="str">
        <f t="shared" si="17"/>
        <v/>
      </c>
      <c r="BZ47" s="244" t="str">
        <f t="shared" si="18"/>
        <v/>
      </c>
      <c r="CA47" s="244" t="str">
        <f t="shared" si="19"/>
        <v/>
      </c>
      <c r="CB47" s="253" t="str">
        <f t="shared" si="20"/>
        <v/>
      </c>
      <c r="CC47" s="188"/>
      <c r="CD47" s="244" t="str">
        <f t="shared" si="21"/>
        <v/>
      </c>
      <c r="CE47" s="235">
        <f t="shared" si="48"/>
        <v>0</v>
      </c>
      <c r="CF47" s="235">
        <f t="shared" si="48"/>
        <v>0</v>
      </c>
      <c r="CG47" s="235">
        <f t="shared" si="48"/>
        <v>0</v>
      </c>
      <c r="CH47" s="188"/>
      <c r="CI47" s="244" t="str">
        <f t="shared" si="22"/>
        <v/>
      </c>
      <c r="CJ47" s="235">
        <f t="shared" si="49"/>
        <v>0</v>
      </c>
      <c r="CK47" s="235">
        <f t="shared" si="49"/>
        <v>0</v>
      </c>
      <c r="CL47" s="235">
        <f t="shared" si="49"/>
        <v>0</v>
      </c>
      <c r="CM47" s="188"/>
      <c r="CN47" s="244" t="str">
        <f t="shared" si="23"/>
        <v/>
      </c>
      <c r="CO47" s="235">
        <f t="shared" si="50"/>
        <v>0</v>
      </c>
      <c r="CP47" s="235">
        <f t="shared" si="50"/>
        <v>0</v>
      </c>
      <c r="CQ47" s="235">
        <f t="shared" si="50"/>
        <v>0</v>
      </c>
      <c r="CR47" s="188"/>
      <c r="CS47" s="244" t="str">
        <f t="shared" si="24"/>
        <v/>
      </c>
      <c r="CT47" s="235">
        <f t="shared" si="51"/>
        <v>0</v>
      </c>
      <c r="CU47" s="235">
        <f t="shared" si="51"/>
        <v>0</v>
      </c>
      <c r="CV47" s="235">
        <f t="shared" si="51"/>
        <v>0</v>
      </c>
      <c r="CW47" s="188"/>
      <c r="CX47" s="244" t="str">
        <f t="shared" si="26"/>
        <v/>
      </c>
      <c r="CY47" s="235">
        <f t="shared" si="52"/>
        <v>0</v>
      </c>
      <c r="CZ47" s="235">
        <f t="shared" si="52"/>
        <v>0</v>
      </c>
      <c r="DA47" s="235">
        <f t="shared" si="52"/>
        <v>0</v>
      </c>
      <c r="DB47" s="188"/>
      <c r="DC47" s="370"/>
      <c r="DD47" s="1086"/>
      <c r="DE47" s="372"/>
      <c r="DF47" s="370"/>
      <c r="DG47" s="1086"/>
      <c r="DH47" s="372"/>
      <c r="DI47" s="370"/>
      <c r="DJ47" s="1086"/>
      <c r="DK47" s="372"/>
      <c r="DL47" s="370"/>
      <c r="DM47" s="1086"/>
      <c r="DN47" s="372"/>
      <c r="DO47" s="370"/>
      <c r="DP47" s="370"/>
      <c r="DQ47" s="243">
        <f t="shared" si="53"/>
        <v>0</v>
      </c>
      <c r="DR47" s="244">
        <f t="shared" si="54"/>
        <v>0</v>
      </c>
      <c r="DS47" s="235">
        <f t="shared" si="55"/>
        <v>0</v>
      </c>
      <c r="DT47" s="244" t="str">
        <f t="shared" si="27"/>
        <v/>
      </c>
      <c r="DU47" s="42" t="str">
        <f t="shared" si="56"/>
        <v/>
      </c>
      <c r="DV47" s="42" t="str">
        <f t="shared" si="57"/>
        <v/>
      </c>
      <c r="DW47" s="42" t="str">
        <f t="shared" si="58"/>
        <v/>
      </c>
      <c r="DX47" s="162"/>
      <c r="DY47" s="42" t="str">
        <f t="shared" si="59"/>
        <v/>
      </c>
      <c r="DZ47" s="42" t="str">
        <f t="shared" si="60"/>
        <v/>
      </c>
      <c r="EA47" s="42" t="str">
        <f t="shared" si="61"/>
        <v/>
      </c>
      <c r="EB47" s="162"/>
      <c r="EC47" s="373"/>
      <c r="ED47" s="188"/>
      <c r="EE47" s="245">
        <f t="shared" si="62"/>
        <v>0</v>
      </c>
      <c r="EG47" s="245">
        <f t="shared" si="63"/>
        <v>0</v>
      </c>
      <c r="EI47" s="246" t="str">
        <f t="shared" si="64"/>
        <v/>
      </c>
      <c r="EJ47" s="247" t="str">
        <f t="shared" si="28"/>
        <v/>
      </c>
      <c r="EK47" s="248" t="str">
        <f t="shared" si="29"/>
        <v/>
      </c>
      <c r="EL47" s="248" t="str">
        <f t="shared" si="30"/>
        <v/>
      </c>
      <c r="EM47" s="248" t="str">
        <f t="shared" si="31"/>
        <v/>
      </c>
      <c r="EN47" s="248" t="str">
        <f t="shared" si="65"/>
        <v/>
      </c>
      <c r="EO47" s="248" t="str">
        <f t="shared" si="32"/>
        <v/>
      </c>
      <c r="EQ47" s="248" t="str">
        <f t="shared" si="66"/>
        <v/>
      </c>
      <c r="ER47" s="248" t="str">
        <f t="shared" si="67"/>
        <v/>
      </c>
      <c r="ES47" s="248" t="str">
        <f t="shared" si="68"/>
        <v/>
      </c>
      <c r="ET47" s="248" t="str">
        <f t="shared" si="69"/>
        <v/>
      </c>
      <c r="EU47" s="248" t="str">
        <f t="shared" si="70"/>
        <v/>
      </c>
      <c r="EV47" s="248" t="str">
        <f t="shared" si="70"/>
        <v/>
      </c>
      <c r="EX47" s="248" t="str">
        <f t="shared" si="71"/>
        <v/>
      </c>
      <c r="EY47" s="248" t="str">
        <f t="shared" si="72"/>
        <v/>
      </c>
      <c r="EZ47" s="248" t="str">
        <f t="shared" si="73"/>
        <v/>
      </c>
      <c r="FA47" s="248" t="str">
        <f t="shared" si="74"/>
        <v/>
      </c>
      <c r="FB47" s="248" t="str">
        <f t="shared" si="109"/>
        <v/>
      </c>
      <c r="FC47" s="248" t="str">
        <f t="shared" si="109"/>
        <v/>
      </c>
      <c r="FE47" s="248" t="str">
        <f t="shared" si="75"/>
        <v/>
      </c>
      <c r="FF47" s="248" t="str">
        <f t="shared" si="76"/>
        <v/>
      </c>
      <c r="FG47" s="248" t="str">
        <f t="shared" si="77"/>
        <v/>
      </c>
      <c r="FH47" s="248" t="str">
        <f t="shared" si="78"/>
        <v/>
      </c>
      <c r="FI47" s="248" t="str">
        <f t="shared" si="110"/>
        <v/>
      </c>
      <c r="FJ47" s="248" t="str">
        <f t="shared" si="110"/>
        <v/>
      </c>
      <c r="FL47" s="370"/>
      <c r="FM47" s="371"/>
      <c r="FN47" s="371"/>
      <c r="FO47" s="611"/>
      <c r="FP47" s="896"/>
      <c r="FQ47" s="370"/>
      <c r="FR47" s="371"/>
      <c r="FS47" s="371"/>
      <c r="FT47" s="611"/>
      <c r="FU47" s="896"/>
      <c r="FV47" s="370"/>
      <c r="FW47" s="371"/>
      <c r="FX47" s="371"/>
      <c r="FY47" s="611"/>
      <c r="FZ47" s="896"/>
      <c r="GA47" s="613"/>
      <c r="GC47" s="227">
        <f t="shared" si="79"/>
        <v>0</v>
      </c>
      <c r="GD47" s="228">
        <f t="shared" si="80"/>
        <v>0</v>
      </c>
      <c r="GE47" s="229">
        <f t="shared" si="81"/>
        <v>0</v>
      </c>
      <c r="GF47" s="230">
        <f t="shared" si="81"/>
        <v>0</v>
      </c>
      <c r="GG47" s="231" t="str">
        <f t="shared" si="82"/>
        <v/>
      </c>
      <c r="GH47" s="232">
        <f t="shared" si="83"/>
        <v>0</v>
      </c>
      <c r="GI47" s="227">
        <f t="shared" si="84"/>
        <v>0</v>
      </c>
      <c r="GJ47" s="233">
        <f t="shared" si="85"/>
        <v>0</v>
      </c>
      <c r="GK47" s="233">
        <f t="shared" si="86"/>
        <v>0</v>
      </c>
      <c r="GL47" s="234"/>
      <c r="GM47" s="235">
        <f t="shared" si="87"/>
        <v>0</v>
      </c>
      <c r="GN47" s="235">
        <f t="shared" si="88"/>
        <v>0</v>
      </c>
      <c r="GO47" s="235" t="str">
        <f t="shared" si="89"/>
        <v/>
      </c>
      <c r="GP47" s="380"/>
      <c r="GQ47" s="235">
        <f t="shared" si="90"/>
        <v>0</v>
      </c>
      <c r="GR47" s="235">
        <f t="shared" si="91"/>
        <v>0</v>
      </c>
      <c r="GS47" s="235" t="str">
        <f t="shared" si="92"/>
        <v/>
      </c>
      <c r="GT47" s="236"/>
      <c r="GU47" s="237" t="str">
        <f t="shared" si="93"/>
        <v/>
      </c>
      <c r="GV47" s="237" t="str">
        <f t="shared" si="94"/>
        <v/>
      </c>
      <c r="GW47" s="238" t="str">
        <f t="shared" si="95"/>
        <v/>
      </c>
      <c r="GX47" s="238" t="str">
        <f t="shared" si="96"/>
        <v/>
      </c>
      <c r="GY47" s="239"/>
      <c r="GZ47" s="240" t="str">
        <f t="shared" si="97"/>
        <v/>
      </c>
      <c r="HA47" s="235" t="str">
        <f t="shared" si="98"/>
        <v/>
      </c>
      <c r="HB47" s="235" t="str">
        <f t="shared" si="99"/>
        <v/>
      </c>
      <c r="HC47" s="235" t="str">
        <f t="shared" si="100"/>
        <v/>
      </c>
      <c r="HD47" s="235" t="str">
        <f t="shared" si="101"/>
        <v/>
      </c>
      <c r="HE47" s="235" t="str">
        <f t="shared" si="102"/>
        <v/>
      </c>
      <c r="HF47" s="188"/>
      <c r="HG47" s="235" t="str">
        <f t="shared" si="103"/>
        <v/>
      </c>
      <c r="HH47" s="235">
        <f t="shared" si="104"/>
        <v>0</v>
      </c>
      <c r="HI47" s="235">
        <f t="shared" si="104"/>
        <v>0</v>
      </c>
      <c r="HJ47" s="235">
        <f t="shared" si="104"/>
        <v>0</v>
      </c>
      <c r="HK47" s="188"/>
      <c r="HL47" s="235" t="str">
        <f t="shared" si="105"/>
        <v/>
      </c>
      <c r="HM47" s="235">
        <f t="shared" si="106"/>
        <v>0</v>
      </c>
      <c r="HN47" s="235">
        <f t="shared" si="106"/>
        <v>0</v>
      </c>
      <c r="HO47" s="235">
        <f t="shared" si="106"/>
        <v>0</v>
      </c>
      <c r="HP47" s="188"/>
      <c r="HQ47" s="235" t="str">
        <f t="shared" si="107"/>
        <v/>
      </c>
      <c r="HR47" s="235">
        <f t="shared" si="108"/>
        <v>0</v>
      </c>
      <c r="HS47" s="235">
        <f t="shared" si="108"/>
        <v>0</v>
      </c>
      <c r="HT47" s="235">
        <f t="shared" si="108"/>
        <v>0</v>
      </c>
      <c r="HU47" s="162"/>
      <c r="HV47" s="1622"/>
      <c r="HW47" s="1619"/>
      <c r="HX47" s="1619"/>
      <c r="HY47" s="1619"/>
      <c r="HZ47" s="1619"/>
      <c r="IA47" s="1619"/>
      <c r="IB47" s="1619"/>
      <c r="IC47" s="1623"/>
      <c r="ID47" s="162"/>
      <c r="IE47" s="162"/>
    </row>
    <row r="48" spans="1:239" ht="21" customHeight="1" x14ac:dyDescent="0.25">
      <c r="A48" s="377" t="str">
        <f t="shared" si="35"/>
        <v/>
      </c>
      <c r="B48" s="188">
        <v>22</v>
      </c>
      <c r="C48" s="164"/>
      <c r="D48" s="606" t="str">
        <f t="shared" si="36"/>
        <v/>
      </c>
      <c r="E48" s="606" t="str">
        <f t="shared" si="37"/>
        <v/>
      </c>
      <c r="F48" s="373"/>
      <c r="G48" s="373"/>
      <c r="H48" s="224" t="str">
        <f t="shared" si="38"/>
        <v/>
      </c>
      <c r="I48" s="607"/>
      <c r="J48" s="607"/>
      <c r="K48" s="607"/>
      <c r="L48" s="373"/>
      <c r="M48" s="1097"/>
      <c r="N48" s="1097"/>
      <c r="O48" s="1097"/>
      <c r="P48" s="1098"/>
      <c r="Q48" s="609"/>
      <c r="R48" s="609"/>
      <c r="S48" s="610"/>
      <c r="T48" s="371"/>
      <c r="U48" s="371"/>
      <c r="V48" s="188"/>
      <c r="W48" s="370"/>
      <c r="X48" s="371"/>
      <c r="Y48" s="371"/>
      <c r="Z48" s="611"/>
      <c r="AA48" s="896"/>
      <c r="AB48" s="370"/>
      <c r="AC48" s="371"/>
      <c r="AD48" s="371"/>
      <c r="AE48" s="611"/>
      <c r="AF48" s="896"/>
      <c r="AG48" s="370"/>
      <c r="AH48" s="371"/>
      <c r="AI48" s="371"/>
      <c r="AJ48" s="611"/>
      <c r="AK48" s="896"/>
      <c r="AL48" s="370"/>
      <c r="AM48" s="371"/>
      <c r="AN48" s="371"/>
      <c r="AO48" s="611"/>
      <c r="AP48" s="370"/>
      <c r="AQ48" s="371"/>
      <c r="AR48" s="371"/>
      <c r="AS48" s="611"/>
      <c r="AT48" s="613"/>
      <c r="AU48" s="188"/>
      <c r="AV48" s="249">
        <f t="shared" si="2"/>
        <v>0</v>
      </c>
      <c r="AW48" s="232">
        <f t="shared" si="3"/>
        <v>0</v>
      </c>
      <c r="AX48" s="250">
        <f t="shared" si="4"/>
        <v>0</v>
      </c>
      <c r="AY48" s="251">
        <f t="shared" si="4"/>
        <v>0</v>
      </c>
      <c r="AZ48" s="231" t="str">
        <f t="shared" si="39"/>
        <v/>
      </c>
      <c r="BA48" s="232">
        <f t="shared" si="40"/>
        <v>0</v>
      </c>
      <c r="BB48" s="249">
        <f t="shared" si="5"/>
        <v>0</v>
      </c>
      <c r="BC48" s="231">
        <f t="shared" si="41"/>
        <v>0</v>
      </c>
      <c r="BD48" s="231">
        <f t="shared" si="42"/>
        <v>0</v>
      </c>
      <c r="BE48" s="234"/>
      <c r="BF48" s="235">
        <f t="shared" si="43"/>
        <v>0</v>
      </c>
      <c r="BG48" s="235">
        <f t="shared" si="44"/>
        <v>0</v>
      </c>
      <c r="BH48" s="235">
        <f t="shared" si="45"/>
        <v>0</v>
      </c>
      <c r="BI48" s="380"/>
      <c r="BJ48" s="235">
        <f t="shared" si="6"/>
        <v>0</v>
      </c>
      <c r="BK48" s="235">
        <f t="shared" si="46"/>
        <v>0</v>
      </c>
      <c r="BL48" s="235" t="str">
        <f t="shared" si="47"/>
        <v/>
      </c>
      <c r="BM48" s="236"/>
      <c r="BN48" s="237" t="str">
        <f t="shared" si="7"/>
        <v/>
      </c>
      <c r="BO48" s="237" t="str">
        <f t="shared" si="8"/>
        <v/>
      </c>
      <c r="BP48" s="238" t="str">
        <f t="shared" si="9"/>
        <v/>
      </c>
      <c r="BQ48" s="238" t="str">
        <f t="shared" si="10"/>
        <v/>
      </c>
      <c r="BR48" s="239"/>
      <c r="BS48" s="252" t="str">
        <f t="shared" si="11"/>
        <v/>
      </c>
      <c r="BT48" s="244" t="str">
        <f t="shared" si="12"/>
        <v/>
      </c>
      <c r="BU48" s="244" t="str">
        <f t="shared" si="13"/>
        <v/>
      </c>
      <c r="BV48" s="244" t="str">
        <f t="shared" si="14"/>
        <v/>
      </c>
      <c r="BW48" s="244" t="str">
        <f t="shared" si="15"/>
        <v/>
      </c>
      <c r="BX48" s="244" t="str">
        <f t="shared" si="16"/>
        <v/>
      </c>
      <c r="BY48" s="244" t="str">
        <f t="shared" si="17"/>
        <v/>
      </c>
      <c r="BZ48" s="244" t="str">
        <f t="shared" si="18"/>
        <v/>
      </c>
      <c r="CA48" s="244" t="str">
        <f t="shared" si="19"/>
        <v/>
      </c>
      <c r="CB48" s="253" t="str">
        <f t="shared" si="20"/>
        <v/>
      </c>
      <c r="CC48" s="188"/>
      <c r="CD48" s="244" t="str">
        <f t="shared" si="21"/>
        <v/>
      </c>
      <c r="CE48" s="235">
        <f t="shared" si="48"/>
        <v>0</v>
      </c>
      <c r="CF48" s="235">
        <f t="shared" si="48"/>
        <v>0</v>
      </c>
      <c r="CG48" s="235">
        <f t="shared" si="48"/>
        <v>0</v>
      </c>
      <c r="CH48" s="188"/>
      <c r="CI48" s="244" t="str">
        <f t="shared" si="22"/>
        <v/>
      </c>
      <c r="CJ48" s="235">
        <f t="shared" si="49"/>
        <v>0</v>
      </c>
      <c r="CK48" s="235">
        <f t="shared" si="49"/>
        <v>0</v>
      </c>
      <c r="CL48" s="235">
        <f t="shared" si="49"/>
        <v>0</v>
      </c>
      <c r="CM48" s="188"/>
      <c r="CN48" s="244" t="str">
        <f t="shared" si="23"/>
        <v/>
      </c>
      <c r="CO48" s="235">
        <f t="shared" si="50"/>
        <v>0</v>
      </c>
      <c r="CP48" s="235">
        <f t="shared" si="50"/>
        <v>0</v>
      </c>
      <c r="CQ48" s="235">
        <f t="shared" si="50"/>
        <v>0</v>
      </c>
      <c r="CR48" s="188"/>
      <c r="CS48" s="244" t="str">
        <f t="shared" si="24"/>
        <v/>
      </c>
      <c r="CT48" s="235">
        <f t="shared" si="51"/>
        <v>0</v>
      </c>
      <c r="CU48" s="235">
        <f t="shared" si="51"/>
        <v>0</v>
      </c>
      <c r="CV48" s="235">
        <f t="shared" si="51"/>
        <v>0</v>
      </c>
      <c r="CW48" s="188"/>
      <c r="CX48" s="244" t="str">
        <f t="shared" si="26"/>
        <v/>
      </c>
      <c r="CY48" s="235">
        <f t="shared" si="52"/>
        <v>0</v>
      </c>
      <c r="CZ48" s="235">
        <f t="shared" si="52"/>
        <v>0</v>
      </c>
      <c r="DA48" s="235">
        <f t="shared" si="52"/>
        <v>0</v>
      </c>
      <c r="DB48" s="188"/>
      <c r="DC48" s="370"/>
      <c r="DD48" s="1086"/>
      <c r="DE48" s="372"/>
      <c r="DF48" s="370"/>
      <c r="DG48" s="1086"/>
      <c r="DH48" s="372"/>
      <c r="DI48" s="370"/>
      <c r="DJ48" s="1086"/>
      <c r="DK48" s="372"/>
      <c r="DL48" s="370"/>
      <c r="DM48" s="1086"/>
      <c r="DN48" s="372"/>
      <c r="DO48" s="370"/>
      <c r="DP48" s="370"/>
      <c r="DQ48" s="243">
        <f t="shared" si="53"/>
        <v>0</v>
      </c>
      <c r="DR48" s="244">
        <f t="shared" si="54"/>
        <v>0</v>
      </c>
      <c r="DS48" s="235">
        <f t="shared" si="55"/>
        <v>0</v>
      </c>
      <c r="DT48" s="244" t="str">
        <f t="shared" si="27"/>
        <v/>
      </c>
      <c r="DU48" s="42" t="str">
        <f t="shared" si="56"/>
        <v/>
      </c>
      <c r="DV48" s="42" t="str">
        <f t="shared" si="57"/>
        <v/>
      </c>
      <c r="DW48" s="42" t="str">
        <f t="shared" si="58"/>
        <v/>
      </c>
      <c r="DX48" s="162"/>
      <c r="DY48" s="42" t="str">
        <f t="shared" si="59"/>
        <v/>
      </c>
      <c r="DZ48" s="42" t="str">
        <f t="shared" si="60"/>
        <v/>
      </c>
      <c r="EA48" s="42" t="str">
        <f t="shared" si="61"/>
        <v/>
      </c>
      <c r="EB48" s="162"/>
      <c r="EC48" s="373"/>
      <c r="ED48" s="188"/>
      <c r="EE48" s="245">
        <f t="shared" si="62"/>
        <v>0</v>
      </c>
      <c r="EG48" s="245">
        <f t="shared" si="63"/>
        <v>0</v>
      </c>
      <c r="EI48" s="246" t="str">
        <f t="shared" si="64"/>
        <v/>
      </c>
      <c r="EJ48" s="247" t="str">
        <f t="shared" si="28"/>
        <v/>
      </c>
      <c r="EK48" s="248" t="str">
        <f t="shared" si="29"/>
        <v/>
      </c>
      <c r="EL48" s="248" t="str">
        <f t="shared" si="30"/>
        <v/>
      </c>
      <c r="EM48" s="248" t="str">
        <f t="shared" si="31"/>
        <v/>
      </c>
      <c r="EN48" s="248" t="str">
        <f t="shared" si="65"/>
        <v/>
      </c>
      <c r="EO48" s="248" t="str">
        <f t="shared" si="32"/>
        <v/>
      </c>
      <c r="EQ48" s="248" t="str">
        <f t="shared" si="66"/>
        <v/>
      </c>
      <c r="ER48" s="248" t="str">
        <f t="shared" si="67"/>
        <v/>
      </c>
      <c r="ES48" s="248" t="str">
        <f t="shared" si="68"/>
        <v/>
      </c>
      <c r="ET48" s="248" t="str">
        <f t="shared" si="69"/>
        <v/>
      </c>
      <c r="EU48" s="248" t="str">
        <f t="shared" si="70"/>
        <v/>
      </c>
      <c r="EV48" s="248" t="str">
        <f t="shared" si="70"/>
        <v/>
      </c>
      <c r="EX48" s="248" t="str">
        <f t="shared" si="71"/>
        <v/>
      </c>
      <c r="EY48" s="248" t="str">
        <f t="shared" si="72"/>
        <v/>
      </c>
      <c r="EZ48" s="248" t="str">
        <f t="shared" si="73"/>
        <v/>
      </c>
      <c r="FA48" s="248" t="str">
        <f t="shared" si="74"/>
        <v/>
      </c>
      <c r="FB48" s="248" t="str">
        <f t="shared" si="109"/>
        <v/>
      </c>
      <c r="FC48" s="248" t="str">
        <f t="shared" si="109"/>
        <v/>
      </c>
      <c r="FE48" s="248" t="str">
        <f t="shared" si="75"/>
        <v/>
      </c>
      <c r="FF48" s="248" t="str">
        <f t="shared" si="76"/>
        <v/>
      </c>
      <c r="FG48" s="248" t="str">
        <f t="shared" si="77"/>
        <v/>
      </c>
      <c r="FH48" s="248" t="str">
        <f t="shared" si="78"/>
        <v/>
      </c>
      <c r="FI48" s="248" t="str">
        <f t="shared" si="110"/>
        <v/>
      </c>
      <c r="FJ48" s="248" t="str">
        <f t="shared" si="110"/>
        <v/>
      </c>
      <c r="FL48" s="370"/>
      <c r="FM48" s="371"/>
      <c r="FN48" s="371"/>
      <c r="FO48" s="611"/>
      <c r="FP48" s="896"/>
      <c r="FQ48" s="370"/>
      <c r="FR48" s="371"/>
      <c r="FS48" s="371"/>
      <c r="FT48" s="611"/>
      <c r="FU48" s="896"/>
      <c r="FV48" s="370"/>
      <c r="FW48" s="371"/>
      <c r="FX48" s="371"/>
      <c r="FY48" s="611"/>
      <c r="FZ48" s="896"/>
      <c r="GA48" s="613"/>
      <c r="GC48" s="227">
        <f t="shared" si="79"/>
        <v>0</v>
      </c>
      <c r="GD48" s="228">
        <f t="shared" si="80"/>
        <v>0</v>
      </c>
      <c r="GE48" s="229">
        <f t="shared" si="81"/>
        <v>0</v>
      </c>
      <c r="GF48" s="230">
        <f t="shared" si="81"/>
        <v>0</v>
      </c>
      <c r="GG48" s="231" t="str">
        <f t="shared" si="82"/>
        <v/>
      </c>
      <c r="GH48" s="232">
        <f t="shared" si="83"/>
        <v>0</v>
      </c>
      <c r="GI48" s="227">
        <f t="shared" si="84"/>
        <v>0</v>
      </c>
      <c r="GJ48" s="233">
        <f t="shared" si="85"/>
        <v>0</v>
      </c>
      <c r="GK48" s="233">
        <f t="shared" si="86"/>
        <v>0</v>
      </c>
      <c r="GL48" s="234"/>
      <c r="GM48" s="235">
        <f t="shared" si="87"/>
        <v>0</v>
      </c>
      <c r="GN48" s="235">
        <f t="shared" si="88"/>
        <v>0</v>
      </c>
      <c r="GO48" s="235" t="str">
        <f t="shared" si="89"/>
        <v/>
      </c>
      <c r="GP48" s="380"/>
      <c r="GQ48" s="235">
        <f t="shared" si="90"/>
        <v>0</v>
      </c>
      <c r="GR48" s="235">
        <f t="shared" si="91"/>
        <v>0</v>
      </c>
      <c r="GS48" s="235" t="str">
        <f t="shared" si="92"/>
        <v/>
      </c>
      <c r="GT48" s="236"/>
      <c r="GU48" s="237" t="str">
        <f t="shared" si="93"/>
        <v/>
      </c>
      <c r="GV48" s="237" t="str">
        <f t="shared" si="94"/>
        <v/>
      </c>
      <c r="GW48" s="238" t="str">
        <f t="shared" si="95"/>
        <v/>
      </c>
      <c r="GX48" s="238" t="str">
        <f t="shared" si="96"/>
        <v/>
      </c>
      <c r="GY48" s="239"/>
      <c r="GZ48" s="240" t="str">
        <f t="shared" si="97"/>
        <v/>
      </c>
      <c r="HA48" s="235" t="str">
        <f t="shared" si="98"/>
        <v/>
      </c>
      <c r="HB48" s="235" t="str">
        <f t="shared" si="99"/>
        <v/>
      </c>
      <c r="HC48" s="235" t="str">
        <f t="shared" si="100"/>
        <v/>
      </c>
      <c r="HD48" s="235" t="str">
        <f t="shared" si="101"/>
        <v/>
      </c>
      <c r="HE48" s="235" t="str">
        <f t="shared" si="102"/>
        <v/>
      </c>
      <c r="HF48" s="188"/>
      <c r="HG48" s="235" t="str">
        <f t="shared" si="103"/>
        <v/>
      </c>
      <c r="HH48" s="235">
        <f t="shared" si="104"/>
        <v>0</v>
      </c>
      <c r="HI48" s="235">
        <f t="shared" si="104"/>
        <v>0</v>
      </c>
      <c r="HJ48" s="235">
        <f t="shared" si="104"/>
        <v>0</v>
      </c>
      <c r="HK48" s="188"/>
      <c r="HL48" s="235" t="str">
        <f t="shared" si="105"/>
        <v/>
      </c>
      <c r="HM48" s="235">
        <f t="shared" si="106"/>
        <v>0</v>
      </c>
      <c r="HN48" s="235">
        <f t="shared" si="106"/>
        <v>0</v>
      </c>
      <c r="HO48" s="235">
        <f t="shared" si="106"/>
        <v>0</v>
      </c>
      <c r="HP48" s="188"/>
      <c r="HQ48" s="235" t="str">
        <f t="shared" si="107"/>
        <v/>
      </c>
      <c r="HR48" s="235">
        <f t="shared" si="108"/>
        <v>0</v>
      </c>
      <c r="HS48" s="235">
        <f t="shared" si="108"/>
        <v>0</v>
      </c>
      <c r="HT48" s="235">
        <f t="shared" si="108"/>
        <v>0</v>
      </c>
      <c r="HU48" s="162"/>
      <c r="HV48" s="1622"/>
      <c r="HW48" s="1619"/>
      <c r="HX48" s="1619"/>
      <c r="HY48" s="1619"/>
      <c r="HZ48" s="1619"/>
      <c r="IA48" s="1619"/>
      <c r="IB48" s="1619"/>
      <c r="IC48" s="1623"/>
      <c r="ID48" s="162"/>
      <c r="IE48" s="162"/>
    </row>
    <row r="49" spans="1:239" ht="21" customHeight="1" x14ac:dyDescent="0.25">
      <c r="A49" s="377" t="str">
        <f t="shared" si="35"/>
        <v/>
      </c>
      <c r="B49" s="188">
        <v>23</v>
      </c>
      <c r="C49" s="164"/>
      <c r="D49" s="606" t="str">
        <f t="shared" si="36"/>
        <v/>
      </c>
      <c r="E49" s="606" t="str">
        <f t="shared" si="37"/>
        <v/>
      </c>
      <c r="F49" s="373"/>
      <c r="G49" s="373"/>
      <c r="H49" s="224" t="str">
        <f t="shared" si="38"/>
        <v/>
      </c>
      <c r="I49" s="607"/>
      <c r="J49" s="607"/>
      <c r="K49" s="607"/>
      <c r="L49" s="373"/>
      <c r="M49" s="1097"/>
      <c r="N49" s="1097"/>
      <c r="O49" s="1097"/>
      <c r="P49" s="1098"/>
      <c r="Q49" s="609"/>
      <c r="R49" s="609"/>
      <c r="S49" s="610"/>
      <c r="T49" s="371"/>
      <c r="U49" s="371"/>
      <c r="V49" s="188"/>
      <c r="W49" s="370"/>
      <c r="X49" s="371"/>
      <c r="Y49" s="371"/>
      <c r="Z49" s="611"/>
      <c r="AA49" s="896"/>
      <c r="AB49" s="370"/>
      <c r="AC49" s="371"/>
      <c r="AD49" s="371"/>
      <c r="AE49" s="611"/>
      <c r="AF49" s="896"/>
      <c r="AG49" s="370"/>
      <c r="AH49" s="371"/>
      <c r="AI49" s="371"/>
      <c r="AJ49" s="611"/>
      <c r="AK49" s="896"/>
      <c r="AL49" s="370"/>
      <c r="AM49" s="371"/>
      <c r="AN49" s="371"/>
      <c r="AO49" s="611"/>
      <c r="AP49" s="370"/>
      <c r="AQ49" s="371"/>
      <c r="AR49" s="371"/>
      <c r="AS49" s="611"/>
      <c r="AT49" s="613"/>
      <c r="AU49" s="188"/>
      <c r="AV49" s="249">
        <f t="shared" si="2"/>
        <v>0</v>
      </c>
      <c r="AW49" s="232">
        <f t="shared" si="3"/>
        <v>0</v>
      </c>
      <c r="AX49" s="250">
        <f t="shared" si="4"/>
        <v>0</v>
      </c>
      <c r="AY49" s="251">
        <f t="shared" si="4"/>
        <v>0</v>
      </c>
      <c r="AZ49" s="231" t="str">
        <f t="shared" si="39"/>
        <v/>
      </c>
      <c r="BA49" s="232">
        <f t="shared" si="40"/>
        <v>0</v>
      </c>
      <c r="BB49" s="249">
        <f t="shared" si="5"/>
        <v>0</v>
      </c>
      <c r="BC49" s="231">
        <f t="shared" si="41"/>
        <v>0</v>
      </c>
      <c r="BD49" s="231">
        <f t="shared" si="42"/>
        <v>0</v>
      </c>
      <c r="BE49" s="234"/>
      <c r="BF49" s="235">
        <f t="shared" si="43"/>
        <v>0</v>
      </c>
      <c r="BG49" s="235">
        <f t="shared" si="44"/>
        <v>0</v>
      </c>
      <c r="BH49" s="235">
        <f t="shared" si="45"/>
        <v>0</v>
      </c>
      <c r="BI49" s="380"/>
      <c r="BJ49" s="235">
        <f t="shared" si="6"/>
        <v>0</v>
      </c>
      <c r="BK49" s="235">
        <f t="shared" si="46"/>
        <v>0</v>
      </c>
      <c r="BL49" s="235" t="str">
        <f t="shared" si="47"/>
        <v/>
      </c>
      <c r="BM49" s="236"/>
      <c r="BN49" s="237" t="str">
        <f t="shared" si="7"/>
        <v/>
      </c>
      <c r="BO49" s="237" t="str">
        <f t="shared" si="8"/>
        <v/>
      </c>
      <c r="BP49" s="238" t="str">
        <f t="shared" si="9"/>
        <v/>
      </c>
      <c r="BQ49" s="238" t="str">
        <f t="shared" si="10"/>
        <v/>
      </c>
      <c r="BR49" s="239"/>
      <c r="BS49" s="252" t="str">
        <f t="shared" si="11"/>
        <v/>
      </c>
      <c r="BT49" s="244" t="str">
        <f t="shared" si="12"/>
        <v/>
      </c>
      <c r="BU49" s="244" t="str">
        <f t="shared" si="13"/>
        <v/>
      </c>
      <c r="BV49" s="244" t="str">
        <f t="shared" si="14"/>
        <v/>
      </c>
      <c r="BW49" s="244" t="str">
        <f t="shared" si="15"/>
        <v/>
      </c>
      <c r="BX49" s="244" t="str">
        <f t="shared" si="16"/>
        <v/>
      </c>
      <c r="BY49" s="244" t="str">
        <f t="shared" si="17"/>
        <v/>
      </c>
      <c r="BZ49" s="244" t="str">
        <f t="shared" si="18"/>
        <v/>
      </c>
      <c r="CA49" s="244" t="str">
        <f t="shared" si="19"/>
        <v/>
      </c>
      <c r="CB49" s="253" t="str">
        <f t="shared" si="20"/>
        <v/>
      </c>
      <c r="CC49" s="188"/>
      <c r="CD49" s="244" t="str">
        <f t="shared" si="21"/>
        <v/>
      </c>
      <c r="CE49" s="235">
        <f t="shared" si="48"/>
        <v>0</v>
      </c>
      <c r="CF49" s="235">
        <f t="shared" si="48"/>
        <v>0</v>
      </c>
      <c r="CG49" s="235">
        <f t="shared" si="48"/>
        <v>0</v>
      </c>
      <c r="CH49" s="188"/>
      <c r="CI49" s="244" t="str">
        <f t="shared" si="22"/>
        <v/>
      </c>
      <c r="CJ49" s="235">
        <f t="shared" si="49"/>
        <v>0</v>
      </c>
      <c r="CK49" s="235">
        <f t="shared" si="49"/>
        <v>0</v>
      </c>
      <c r="CL49" s="235">
        <f t="shared" si="49"/>
        <v>0</v>
      </c>
      <c r="CM49" s="188"/>
      <c r="CN49" s="244" t="str">
        <f t="shared" si="23"/>
        <v/>
      </c>
      <c r="CO49" s="235">
        <f t="shared" si="50"/>
        <v>0</v>
      </c>
      <c r="CP49" s="235">
        <f t="shared" si="50"/>
        <v>0</v>
      </c>
      <c r="CQ49" s="235">
        <f t="shared" si="50"/>
        <v>0</v>
      </c>
      <c r="CR49" s="188"/>
      <c r="CS49" s="244" t="str">
        <f t="shared" si="24"/>
        <v/>
      </c>
      <c r="CT49" s="235">
        <f t="shared" si="51"/>
        <v>0</v>
      </c>
      <c r="CU49" s="235">
        <f t="shared" si="51"/>
        <v>0</v>
      </c>
      <c r="CV49" s="235">
        <f t="shared" si="51"/>
        <v>0</v>
      </c>
      <c r="CW49" s="188"/>
      <c r="CX49" s="244" t="str">
        <f t="shared" si="26"/>
        <v/>
      </c>
      <c r="CY49" s="235">
        <f t="shared" si="52"/>
        <v>0</v>
      </c>
      <c r="CZ49" s="235">
        <f t="shared" si="52"/>
        <v>0</v>
      </c>
      <c r="DA49" s="235">
        <f t="shared" si="52"/>
        <v>0</v>
      </c>
      <c r="DB49" s="188"/>
      <c r="DC49" s="370"/>
      <c r="DD49" s="1086"/>
      <c r="DE49" s="372"/>
      <c r="DF49" s="370"/>
      <c r="DG49" s="1086"/>
      <c r="DH49" s="372"/>
      <c r="DI49" s="370"/>
      <c r="DJ49" s="1086"/>
      <c r="DK49" s="372"/>
      <c r="DL49" s="370"/>
      <c r="DM49" s="1086"/>
      <c r="DN49" s="372"/>
      <c r="DO49" s="370"/>
      <c r="DP49" s="370"/>
      <c r="DQ49" s="243">
        <f t="shared" si="53"/>
        <v>0</v>
      </c>
      <c r="DR49" s="244">
        <f t="shared" si="54"/>
        <v>0</v>
      </c>
      <c r="DS49" s="235">
        <f t="shared" si="55"/>
        <v>0</v>
      </c>
      <c r="DT49" s="244" t="str">
        <f t="shared" si="27"/>
        <v/>
      </c>
      <c r="DU49" s="42" t="str">
        <f t="shared" si="56"/>
        <v/>
      </c>
      <c r="DV49" s="42" t="str">
        <f t="shared" si="57"/>
        <v/>
      </c>
      <c r="DW49" s="42" t="str">
        <f t="shared" si="58"/>
        <v/>
      </c>
      <c r="DX49" s="162"/>
      <c r="DY49" s="42" t="str">
        <f t="shared" si="59"/>
        <v/>
      </c>
      <c r="DZ49" s="42" t="str">
        <f t="shared" si="60"/>
        <v/>
      </c>
      <c r="EA49" s="42" t="str">
        <f t="shared" si="61"/>
        <v/>
      </c>
      <c r="EB49" s="162"/>
      <c r="EC49" s="373"/>
      <c r="ED49" s="188"/>
      <c r="EE49" s="245">
        <f t="shared" si="62"/>
        <v>0</v>
      </c>
      <c r="EG49" s="245">
        <f t="shared" si="63"/>
        <v>0</v>
      </c>
      <c r="EI49" s="246" t="str">
        <f t="shared" si="64"/>
        <v/>
      </c>
      <c r="EJ49" s="247" t="str">
        <f t="shared" si="28"/>
        <v/>
      </c>
      <c r="EK49" s="248" t="str">
        <f t="shared" si="29"/>
        <v/>
      </c>
      <c r="EL49" s="248" t="str">
        <f t="shared" si="30"/>
        <v/>
      </c>
      <c r="EM49" s="248" t="str">
        <f t="shared" si="31"/>
        <v/>
      </c>
      <c r="EN49" s="248" t="str">
        <f t="shared" si="65"/>
        <v/>
      </c>
      <c r="EO49" s="248" t="str">
        <f t="shared" si="32"/>
        <v/>
      </c>
      <c r="EQ49" s="248" t="str">
        <f t="shared" si="66"/>
        <v/>
      </c>
      <c r="ER49" s="248" t="str">
        <f t="shared" si="67"/>
        <v/>
      </c>
      <c r="ES49" s="248" t="str">
        <f t="shared" si="68"/>
        <v/>
      </c>
      <c r="ET49" s="248" t="str">
        <f t="shared" si="69"/>
        <v/>
      </c>
      <c r="EU49" s="248" t="str">
        <f t="shared" si="70"/>
        <v/>
      </c>
      <c r="EV49" s="248" t="str">
        <f t="shared" si="70"/>
        <v/>
      </c>
      <c r="EX49" s="248" t="str">
        <f t="shared" si="71"/>
        <v/>
      </c>
      <c r="EY49" s="248" t="str">
        <f t="shared" si="72"/>
        <v/>
      </c>
      <c r="EZ49" s="248" t="str">
        <f t="shared" si="73"/>
        <v/>
      </c>
      <c r="FA49" s="248" t="str">
        <f t="shared" si="74"/>
        <v/>
      </c>
      <c r="FB49" s="248" t="str">
        <f t="shared" si="109"/>
        <v/>
      </c>
      <c r="FC49" s="248" t="str">
        <f t="shared" si="109"/>
        <v/>
      </c>
      <c r="FE49" s="248" t="str">
        <f t="shared" si="75"/>
        <v/>
      </c>
      <c r="FF49" s="248" t="str">
        <f t="shared" si="76"/>
        <v/>
      </c>
      <c r="FG49" s="248" t="str">
        <f t="shared" si="77"/>
        <v/>
      </c>
      <c r="FH49" s="248" t="str">
        <f t="shared" si="78"/>
        <v/>
      </c>
      <c r="FI49" s="248" t="str">
        <f t="shared" si="110"/>
        <v/>
      </c>
      <c r="FJ49" s="248" t="str">
        <f t="shared" si="110"/>
        <v/>
      </c>
      <c r="FL49" s="370"/>
      <c r="FM49" s="371"/>
      <c r="FN49" s="371"/>
      <c r="FO49" s="611"/>
      <c r="FP49" s="896"/>
      <c r="FQ49" s="370"/>
      <c r="FR49" s="371"/>
      <c r="FS49" s="371"/>
      <c r="FT49" s="611"/>
      <c r="FU49" s="896"/>
      <c r="FV49" s="370"/>
      <c r="FW49" s="371"/>
      <c r="FX49" s="371"/>
      <c r="FY49" s="611"/>
      <c r="FZ49" s="896"/>
      <c r="GA49" s="613"/>
      <c r="GC49" s="227">
        <f t="shared" si="79"/>
        <v>0</v>
      </c>
      <c r="GD49" s="228">
        <f t="shared" si="80"/>
        <v>0</v>
      </c>
      <c r="GE49" s="229">
        <f t="shared" si="81"/>
        <v>0</v>
      </c>
      <c r="GF49" s="230">
        <f t="shared" si="81"/>
        <v>0</v>
      </c>
      <c r="GG49" s="231" t="str">
        <f t="shared" si="82"/>
        <v/>
      </c>
      <c r="GH49" s="232">
        <f t="shared" si="83"/>
        <v>0</v>
      </c>
      <c r="GI49" s="227">
        <f t="shared" si="84"/>
        <v>0</v>
      </c>
      <c r="GJ49" s="233">
        <f t="shared" si="85"/>
        <v>0</v>
      </c>
      <c r="GK49" s="233">
        <f t="shared" si="86"/>
        <v>0</v>
      </c>
      <c r="GL49" s="234"/>
      <c r="GM49" s="235">
        <f t="shared" si="87"/>
        <v>0</v>
      </c>
      <c r="GN49" s="235">
        <f t="shared" si="88"/>
        <v>0</v>
      </c>
      <c r="GO49" s="235" t="str">
        <f t="shared" si="89"/>
        <v/>
      </c>
      <c r="GP49" s="380"/>
      <c r="GQ49" s="235">
        <f t="shared" si="90"/>
        <v>0</v>
      </c>
      <c r="GR49" s="235">
        <f t="shared" si="91"/>
        <v>0</v>
      </c>
      <c r="GS49" s="235" t="str">
        <f t="shared" si="92"/>
        <v/>
      </c>
      <c r="GT49" s="236"/>
      <c r="GU49" s="237" t="str">
        <f t="shared" si="93"/>
        <v/>
      </c>
      <c r="GV49" s="237" t="str">
        <f t="shared" si="94"/>
        <v/>
      </c>
      <c r="GW49" s="238" t="str">
        <f t="shared" si="95"/>
        <v/>
      </c>
      <c r="GX49" s="238" t="str">
        <f t="shared" si="96"/>
        <v/>
      </c>
      <c r="GY49" s="239"/>
      <c r="GZ49" s="240" t="str">
        <f t="shared" si="97"/>
        <v/>
      </c>
      <c r="HA49" s="235" t="str">
        <f t="shared" si="98"/>
        <v/>
      </c>
      <c r="HB49" s="235" t="str">
        <f t="shared" si="99"/>
        <v/>
      </c>
      <c r="HC49" s="235" t="str">
        <f t="shared" si="100"/>
        <v/>
      </c>
      <c r="HD49" s="235" t="str">
        <f t="shared" si="101"/>
        <v/>
      </c>
      <c r="HE49" s="235" t="str">
        <f t="shared" si="102"/>
        <v/>
      </c>
      <c r="HF49" s="188"/>
      <c r="HG49" s="235" t="str">
        <f t="shared" si="103"/>
        <v/>
      </c>
      <c r="HH49" s="235">
        <f t="shared" si="104"/>
        <v>0</v>
      </c>
      <c r="HI49" s="235">
        <f t="shared" si="104"/>
        <v>0</v>
      </c>
      <c r="HJ49" s="235">
        <f t="shared" si="104"/>
        <v>0</v>
      </c>
      <c r="HK49" s="188"/>
      <c r="HL49" s="235" t="str">
        <f t="shared" si="105"/>
        <v/>
      </c>
      <c r="HM49" s="235">
        <f t="shared" si="106"/>
        <v>0</v>
      </c>
      <c r="HN49" s="235">
        <f t="shared" si="106"/>
        <v>0</v>
      </c>
      <c r="HO49" s="235">
        <f t="shared" si="106"/>
        <v>0</v>
      </c>
      <c r="HP49" s="188"/>
      <c r="HQ49" s="235" t="str">
        <f t="shared" si="107"/>
        <v/>
      </c>
      <c r="HR49" s="235">
        <f t="shared" si="108"/>
        <v>0</v>
      </c>
      <c r="HS49" s="235">
        <f t="shared" si="108"/>
        <v>0</v>
      </c>
      <c r="HT49" s="235">
        <f t="shared" si="108"/>
        <v>0</v>
      </c>
      <c r="HU49" s="162"/>
      <c r="HV49" s="1622"/>
      <c r="HW49" s="1619"/>
      <c r="HX49" s="1619"/>
      <c r="HY49" s="1619"/>
      <c r="HZ49" s="1619"/>
      <c r="IA49" s="1619"/>
      <c r="IB49" s="1619"/>
      <c r="IC49" s="1623"/>
      <c r="ID49" s="162"/>
      <c r="IE49" s="162"/>
    </row>
    <row r="50" spans="1:239" ht="21" customHeight="1" x14ac:dyDescent="0.25">
      <c r="A50" s="377" t="str">
        <f t="shared" si="35"/>
        <v/>
      </c>
      <c r="B50" s="188">
        <v>24</v>
      </c>
      <c r="C50" s="165"/>
      <c r="D50" s="606" t="str">
        <f t="shared" si="36"/>
        <v/>
      </c>
      <c r="E50" s="606" t="str">
        <f t="shared" si="37"/>
        <v/>
      </c>
      <c r="F50" s="373"/>
      <c r="G50" s="373"/>
      <c r="H50" s="224" t="str">
        <f t="shared" si="38"/>
        <v/>
      </c>
      <c r="I50" s="607"/>
      <c r="J50" s="607"/>
      <c r="K50" s="607"/>
      <c r="L50" s="373"/>
      <c r="M50" s="1097"/>
      <c r="N50" s="1097"/>
      <c r="O50" s="1097"/>
      <c r="P50" s="1098"/>
      <c r="Q50" s="609"/>
      <c r="R50" s="609"/>
      <c r="S50" s="610"/>
      <c r="T50" s="371"/>
      <c r="U50" s="371"/>
      <c r="V50" s="188"/>
      <c r="W50" s="370"/>
      <c r="X50" s="371"/>
      <c r="Y50" s="371"/>
      <c r="Z50" s="611"/>
      <c r="AA50" s="896"/>
      <c r="AB50" s="370"/>
      <c r="AC50" s="371"/>
      <c r="AD50" s="371"/>
      <c r="AE50" s="611"/>
      <c r="AF50" s="896"/>
      <c r="AG50" s="370"/>
      <c r="AH50" s="371"/>
      <c r="AI50" s="371"/>
      <c r="AJ50" s="611"/>
      <c r="AK50" s="896"/>
      <c r="AL50" s="370"/>
      <c r="AM50" s="371"/>
      <c r="AN50" s="371"/>
      <c r="AO50" s="611"/>
      <c r="AP50" s="370"/>
      <c r="AQ50" s="371"/>
      <c r="AR50" s="371"/>
      <c r="AS50" s="611"/>
      <c r="AT50" s="613"/>
      <c r="AU50" s="188"/>
      <c r="AV50" s="249">
        <f t="shared" si="2"/>
        <v>0</v>
      </c>
      <c r="AW50" s="232">
        <f t="shared" si="3"/>
        <v>0</v>
      </c>
      <c r="AX50" s="250">
        <f t="shared" si="4"/>
        <v>0</v>
      </c>
      <c r="AY50" s="251">
        <f t="shared" si="4"/>
        <v>0</v>
      </c>
      <c r="AZ50" s="231" t="str">
        <f t="shared" si="39"/>
        <v/>
      </c>
      <c r="BA50" s="232">
        <f t="shared" si="40"/>
        <v>0</v>
      </c>
      <c r="BB50" s="249">
        <f t="shared" si="5"/>
        <v>0</v>
      </c>
      <c r="BC50" s="231">
        <f t="shared" si="41"/>
        <v>0</v>
      </c>
      <c r="BD50" s="231">
        <f t="shared" si="42"/>
        <v>0</v>
      </c>
      <c r="BE50" s="234"/>
      <c r="BF50" s="235">
        <f t="shared" si="43"/>
        <v>0</v>
      </c>
      <c r="BG50" s="235">
        <f t="shared" si="44"/>
        <v>0</v>
      </c>
      <c r="BH50" s="235">
        <f t="shared" si="45"/>
        <v>0</v>
      </c>
      <c r="BI50" s="380"/>
      <c r="BJ50" s="235">
        <f t="shared" si="6"/>
        <v>0</v>
      </c>
      <c r="BK50" s="235">
        <f t="shared" si="46"/>
        <v>0</v>
      </c>
      <c r="BL50" s="235" t="str">
        <f t="shared" si="47"/>
        <v/>
      </c>
      <c r="BM50" s="236"/>
      <c r="BN50" s="237" t="str">
        <f t="shared" si="7"/>
        <v/>
      </c>
      <c r="BO50" s="237" t="str">
        <f t="shared" si="8"/>
        <v/>
      </c>
      <c r="BP50" s="238" t="str">
        <f t="shared" si="9"/>
        <v/>
      </c>
      <c r="BQ50" s="238" t="str">
        <f t="shared" si="10"/>
        <v/>
      </c>
      <c r="BR50" s="239"/>
      <c r="BS50" s="252" t="str">
        <f t="shared" si="11"/>
        <v/>
      </c>
      <c r="BT50" s="244" t="str">
        <f t="shared" si="12"/>
        <v/>
      </c>
      <c r="BU50" s="244" t="str">
        <f t="shared" si="13"/>
        <v/>
      </c>
      <c r="BV50" s="244" t="str">
        <f t="shared" si="14"/>
        <v/>
      </c>
      <c r="BW50" s="244" t="str">
        <f t="shared" si="15"/>
        <v/>
      </c>
      <c r="BX50" s="244" t="str">
        <f t="shared" si="16"/>
        <v/>
      </c>
      <c r="BY50" s="244" t="str">
        <f t="shared" si="17"/>
        <v/>
      </c>
      <c r="BZ50" s="244" t="str">
        <f t="shared" si="18"/>
        <v/>
      </c>
      <c r="CA50" s="244" t="str">
        <f t="shared" si="19"/>
        <v/>
      </c>
      <c r="CB50" s="253" t="str">
        <f t="shared" si="20"/>
        <v/>
      </c>
      <c r="CC50" s="188"/>
      <c r="CD50" s="244" t="str">
        <f t="shared" si="21"/>
        <v/>
      </c>
      <c r="CE50" s="235">
        <f t="shared" si="48"/>
        <v>0</v>
      </c>
      <c r="CF50" s="235">
        <f t="shared" si="48"/>
        <v>0</v>
      </c>
      <c r="CG50" s="235">
        <f t="shared" si="48"/>
        <v>0</v>
      </c>
      <c r="CH50" s="188"/>
      <c r="CI50" s="244" t="str">
        <f t="shared" si="22"/>
        <v/>
      </c>
      <c r="CJ50" s="235">
        <f t="shared" si="49"/>
        <v>0</v>
      </c>
      <c r="CK50" s="235">
        <f t="shared" si="49"/>
        <v>0</v>
      </c>
      <c r="CL50" s="235">
        <f t="shared" si="49"/>
        <v>0</v>
      </c>
      <c r="CM50" s="188"/>
      <c r="CN50" s="244" t="str">
        <f t="shared" si="23"/>
        <v/>
      </c>
      <c r="CO50" s="235">
        <f t="shared" si="50"/>
        <v>0</v>
      </c>
      <c r="CP50" s="235">
        <f t="shared" si="50"/>
        <v>0</v>
      </c>
      <c r="CQ50" s="235">
        <f t="shared" si="50"/>
        <v>0</v>
      </c>
      <c r="CR50" s="188"/>
      <c r="CS50" s="244" t="str">
        <f t="shared" si="24"/>
        <v/>
      </c>
      <c r="CT50" s="235">
        <f t="shared" si="51"/>
        <v>0</v>
      </c>
      <c r="CU50" s="235">
        <f t="shared" si="51"/>
        <v>0</v>
      </c>
      <c r="CV50" s="235">
        <f t="shared" si="51"/>
        <v>0</v>
      </c>
      <c r="CW50" s="188"/>
      <c r="CX50" s="244" t="str">
        <f t="shared" si="26"/>
        <v/>
      </c>
      <c r="CY50" s="235">
        <f t="shared" si="52"/>
        <v>0</v>
      </c>
      <c r="CZ50" s="235">
        <f t="shared" si="52"/>
        <v>0</v>
      </c>
      <c r="DA50" s="235">
        <f t="shared" si="52"/>
        <v>0</v>
      </c>
      <c r="DB50" s="188"/>
      <c r="DC50" s="370"/>
      <c r="DD50" s="1086"/>
      <c r="DE50" s="372"/>
      <c r="DF50" s="370"/>
      <c r="DG50" s="1086"/>
      <c r="DH50" s="372"/>
      <c r="DI50" s="370"/>
      <c r="DJ50" s="1086"/>
      <c r="DK50" s="372"/>
      <c r="DL50" s="370"/>
      <c r="DM50" s="1086"/>
      <c r="DN50" s="372"/>
      <c r="DO50" s="370"/>
      <c r="DP50" s="370"/>
      <c r="DQ50" s="243">
        <f t="shared" si="53"/>
        <v>0</v>
      </c>
      <c r="DR50" s="244">
        <f t="shared" si="54"/>
        <v>0</v>
      </c>
      <c r="DS50" s="235">
        <f t="shared" si="55"/>
        <v>0</v>
      </c>
      <c r="DT50" s="244" t="str">
        <f t="shared" si="27"/>
        <v/>
      </c>
      <c r="DU50" s="42" t="str">
        <f t="shared" si="56"/>
        <v/>
      </c>
      <c r="DV50" s="42" t="str">
        <f t="shared" si="57"/>
        <v/>
      </c>
      <c r="DW50" s="42" t="str">
        <f t="shared" si="58"/>
        <v/>
      </c>
      <c r="DX50" s="162"/>
      <c r="DY50" s="42" t="str">
        <f t="shared" si="59"/>
        <v/>
      </c>
      <c r="DZ50" s="42" t="str">
        <f t="shared" si="60"/>
        <v/>
      </c>
      <c r="EA50" s="42" t="str">
        <f t="shared" si="61"/>
        <v/>
      </c>
      <c r="EB50" s="162"/>
      <c r="EC50" s="373"/>
      <c r="ED50" s="188"/>
      <c r="EE50" s="245">
        <f t="shared" si="62"/>
        <v>0</v>
      </c>
      <c r="EG50" s="245">
        <f t="shared" si="63"/>
        <v>0</v>
      </c>
      <c r="EI50" s="246" t="str">
        <f t="shared" si="64"/>
        <v/>
      </c>
      <c r="EJ50" s="247" t="str">
        <f t="shared" si="28"/>
        <v/>
      </c>
      <c r="EK50" s="248" t="str">
        <f t="shared" si="29"/>
        <v/>
      </c>
      <c r="EL50" s="248" t="str">
        <f t="shared" si="30"/>
        <v/>
      </c>
      <c r="EM50" s="248" t="str">
        <f t="shared" si="31"/>
        <v/>
      </c>
      <c r="EN50" s="248" t="str">
        <f t="shared" si="65"/>
        <v/>
      </c>
      <c r="EO50" s="248" t="str">
        <f t="shared" si="32"/>
        <v/>
      </c>
      <c r="EQ50" s="248" t="str">
        <f t="shared" si="66"/>
        <v/>
      </c>
      <c r="ER50" s="248" t="str">
        <f t="shared" si="67"/>
        <v/>
      </c>
      <c r="ES50" s="248" t="str">
        <f t="shared" si="68"/>
        <v/>
      </c>
      <c r="ET50" s="248" t="str">
        <f t="shared" si="69"/>
        <v/>
      </c>
      <c r="EU50" s="248" t="str">
        <f t="shared" si="70"/>
        <v/>
      </c>
      <c r="EV50" s="248" t="str">
        <f t="shared" si="70"/>
        <v/>
      </c>
      <c r="EX50" s="248" t="str">
        <f t="shared" si="71"/>
        <v/>
      </c>
      <c r="EY50" s="248" t="str">
        <f t="shared" si="72"/>
        <v/>
      </c>
      <c r="EZ50" s="248" t="str">
        <f t="shared" si="73"/>
        <v/>
      </c>
      <c r="FA50" s="248" t="str">
        <f t="shared" si="74"/>
        <v/>
      </c>
      <c r="FB50" s="248" t="str">
        <f t="shared" si="109"/>
        <v/>
      </c>
      <c r="FC50" s="248" t="str">
        <f t="shared" si="109"/>
        <v/>
      </c>
      <c r="FE50" s="248" t="str">
        <f t="shared" si="75"/>
        <v/>
      </c>
      <c r="FF50" s="248" t="str">
        <f t="shared" si="76"/>
        <v/>
      </c>
      <c r="FG50" s="248" t="str">
        <f t="shared" si="77"/>
        <v/>
      </c>
      <c r="FH50" s="248" t="str">
        <f t="shared" si="78"/>
        <v/>
      </c>
      <c r="FI50" s="248" t="str">
        <f t="shared" si="110"/>
        <v/>
      </c>
      <c r="FJ50" s="248" t="str">
        <f t="shared" si="110"/>
        <v/>
      </c>
      <c r="FL50" s="370"/>
      <c r="FM50" s="371"/>
      <c r="FN50" s="371"/>
      <c r="FO50" s="611"/>
      <c r="FP50" s="896"/>
      <c r="FQ50" s="370"/>
      <c r="FR50" s="371"/>
      <c r="FS50" s="371"/>
      <c r="FT50" s="611"/>
      <c r="FU50" s="896"/>
      <c r="FV50" s="370"/>
      <c r="FW50" s="371"/>
      <c r="FX50" s="371"/>
      <c r="FY50" s="611"/>
      <c r="FZ50" s="896"/>
      <c r="GA50" s="613"/>
      <c r="GC50" s="227">
        <f t="shared" si="79"/>
        <v>0</v>
      </c>
      <c r="GD50" s="228">
        <f t="shared" si="80"/>
        <v>0</v>
      </c>
      <c r="GE50" s="229">
        <f t="shared" si="81"/>
        <v>0</v>
      </c>
      <c r="GF50" s="230">
        <f t="shared" si="81"/>
        <v>0</v>
      </c>
      <c r="GG50" s="231" t="str">
        <f t="shared" si="82"/>
        <v/>
      </c>
      <c r="GH50" s="232">
        <f t="shared" si="83"/>
        <v>0</v>
      </c>
      <c r="GI50" s="227">
        <f t="shared" si="84"/>
        <v>0</v>
      </c>
      <c r="GJ50" s="233">
        <f t="shared" si="85"/>
        <v>0</v>
      </c>
      <c r="GK50" s="233">
        <f t="shared" si="86"/>
        <v>0</v>
      </c>
      <c r="GL50" s="234"/>
      <c r="GM50" s="235">
        <f t="shared" si="87"/>
        <v>0</v>
      </c>
      <c r="GN50" s="235">
        <f t="shared" si="88"/>
        <v>0</v>
      </c>
      <c r="GO50" s="235" t="str">
        <f t="shared" si="89"/>
        <v/>
      </c>
      <c r="GP50" s="380"/>
      <c r="GQ50" s="235">
        <f t="shared" si="90"/>
        <v>0</v>
      </c>
      <c r="GR50" s="235">
        <f t="shared" si="91"/>
        <v>0</v>
      </c>
      <c r="GS50" s="235" t="str">
        <f t="shared" si="92"/>
        <v/>
      </c>
      <c r="GT50" s="236"/>
      <c r="GU50" s="237" t="str">
        <f t="shared" si="93"/>
        <v/>
      </c>
      <c r="GV50" s="237" t="str">
        <f t="shared" si="94"/>
        <v/>
      </c>
      <c r="GW50" s="238" t="str">
        <f t="shared" si="95"/>
        <v/>
      </c>
      <c r="GX50" s="238" t="str">
        <f t="shared" si="96"/>
        <v/>
      </c>
      <c r="GY50" s="239"/>
      <c r="GZ50" s="240" t="str">
        <f t="shared" si="97"/>
        <v/>
      </c>
      <c r="HA50" s="235" t="str">
        <f t="shared" si="98"/>
        <v/>
      </c>
      <c r="HB50" s="235" t="str">
        <f t="shared" si="99"/>
        <v/>
      </c>
      <c r="HC50" s="235" t="str">
        <f t="shared" si="100"/>
        <v/>
      </c>
      <c r="HD50" s="235" t="str">
        <f t="shared" si="101"/>
        <v/>
      </c>
      <c r="HE50" s="235" t="str">
        <f t="shared" si="102"/>
        <v/>
      </c>
      <c r="HF50" s="188"/>
      <c r="HG50" s="235" t="str">
        <f t="shared" si="103"/>
        <v/>
      </c>
      <c r="HH50" s="235">
        <f t="shared" si="104"/>
        <v>0</v>
      </c>
      <c r="HI50" s="235">
        <f t="shared" si="104"/>
        <v>0</v>
      </c>
      <c r="HJ50" s="235">
        <f t="shared" si="104"/>
        <v>0</v>
      </c>
      <c r="HK50" s="188"/>
      <c r="HL50" s="235" t="str">
        <f t="shared" si="105"/>
        <v/>
      </c>
      <c r="HM50" s="235">
        <f t="shared" si="106"/>
        <v>0</v>
      </c>
      <c r="HN50" s="235">
        <f t="shared" si="106"/>
        <v>0</v>
      </c>
      <c r="HO50" s="235">
        <f t="shared" si="106"/>
        <v>0</v>
      </c>
      <c r="HP50" s="188"/>
      <c r="HQ50" s="235" t="str">
        <f t="shared" si="107"/>
        <v/>
      </c>
      <c r="HR50" s="235">
        <f t="shared" si="108"/>
        <v>0</v>
      </c>
      <c r="HS50" s="235">
        <f t="shared" si="108"/>
        <v>0</v>
      </c>
      <c r="HT50" s="235">
        <f t="shared" si="108"/>
        <v>0</v>
      </c>
      <c r="HU50" s="162"/>
      <c r="HV50" s="1622"/>
      <c r="HW50" s="1619"/>
      <c r="HX50" s="1619"/>
      <c r="HY50" s="1619"/>
      <c r="HZ50" s="1619"/>
      <c r="IA50" s="1619"/>
      <c r="IB50" s="1619"/>
      <c r="IC50" s="1623"/>
      <c r="ID50" s="162"/>
      <c r="IE50" s="162"/>
    </row>
    <row r="51" spans="1:239" ht="21" customHeight="1" x14ac:dyDescent="0.25">
      <c r="A51" s="377" t="str">
        <f t="shared" si="35"/>
        <v/>
      </c>
      <c r="B51" s="188">
        <v>25</v>
      </c>
      <c r="C51" s="164"/>
      <c r="D51" s="606" t="str">
        <f t="shared" si="36"/>
        <v/>
      </c>
      <c r="E51" s="606" t="str">
        <f t="shared" si="37"/>
        <v/>
      </c>
      <c r="F51" s="373"/>
      <c r="G51" s="373"/>
      <c r="H51" s="224" t="str">
        <f t="shared" si="38"/>
        <v/>
      </c>
      <c r="I51" s="607"/>
      <c r="J51" s="607"/>
      <c r="K51" s="607"/>
      <c r="L51" s="373"/>
      <c r="M51" s="1097"/>
      <c r="N51" s="1097"/>
      <c r="O51" s="1097"/>
      <c r="P51" s="1098"/>
      <c r="Q51" s="609"/>
      <c r="R51" s="609"/>
      <c r="S51" s="610"/>
      <c r="T51" s="371"/>
      <c r="U51" s="371"/>
      <c r="V51" s="188"/>
      <c r="W51" s="370"/>
      <c r="X51" s="371"/>
      <c r="Y51" s="371"/>
      <c r="Z51" s="611"/>
      <c r="AA51" s="896"/>
      <c r="AB51" s="370"/>
      <c r="AC51" s="371"/>
      <c r="AD51" s="371"/>
      <c r="AE51" s="611"/>
      <c r="AF51" s="896"/>
      <c r="AG51" s="370"/>
      <c r="AH51" s="371"/>
      <c r="AI51" s="371"/>
      <c r="AJ51" s="611"/>
      <c r="AK51" s="896"/>
      <c r="AL51" s="370"/>
      <c r="AM51" s="371"/>
      <c r="AN51" s="371"/>
      <c r="AO51" s="611"/>
      <c r="AP51" s="370"/>
      <c r="AQ51" s="371"/>
      <c r="AR51" s="371"/>
      <c r="AS51" s="611"/>
      <c r="AT51" s="613"/>
      <c r="AU51" s="188"/>
      <c r="AV51" s="249">
        <f t="shared" si="2"/>
        <v>0</v>
      </c>
      <c r="AW51" s="232">
        <f t="shared" si="3"/>
        <v>0</v>
      </c>
      <c r="AX51" s="250">
        <f t="shared" si="4"/>
        <v>0</v>
      </c>
      <c r="AY51" s="251">
        <f t="shared" si="4"/>
        <v>0</v>
      </c>
      <c r="AZ51" s="231" t="str">
        <f t="shared" si="39"/>
        <v/>
      </c>
      <c r="BA51" s="232">
        <f t="shared" si="40"/>
        <v>0</v>
      </c>
      <c r="BB51" s="249">
        <f t="shared" si="5"/>
        <v>0</v>
      </c>
      <c r="BC51" s="231">
        <f t="shared" si="41"/>
        <v>0</v>
      </c>
      <c r="BD51" s="231">
        <f t="shared" si="42"/>
        <v>0</v>
      </c>
      <c r="BE51" s="234"/>
      <c r="BF51" s="235">
        <f t="shared" si="43"/>
        <v>0</v>
      </c>
      <c r="BG51" s="235">
        <f t="shared" si="44"/>
        <v>0</v>
      </c>
      <c r="BH51" s="235">
        <f t="shared" si="45"/>
        <v>0</v>
      </c>
      <c r="BI51" s="380"/>
      <c r="BJ51" s="235">
        <f t="shared" si="6"/>
        <v>0</v>
      </c>
      <c r="BK51" s="235">
        <f t="shared" si="46"/>
        <v>0</v>
      </c>
      <c r="BL51" s="235" t="str">
        <f t="shared" si="47"/>
        <v/>
      </c>
      <c r="BM51" s="236"/>
      <c r="BN51" s="237" t="str">
        <f t="shared" si="7"/>
        <v/>
      </c>
      <c r="BO51" s="237" t="str">
        <f t="shared" si="8"/>
        <v/>
      </c>
      <c r="BP51" s="238" t="str">
        <f t="shared" si="9"/>
        <v/>
      </c>
      <c r="BQ51" s="238" t="str">
        <f t="shared" si="10"/>
        <v/>
      </c>
      <c r="BR51" s="239"/>
      <c r="BS51" s="252" t="str">
        <f t="shared" si="11"/>
        <v/>
      </c>
      <c r="BT51" s="244" t="str">
        <f t="shared" si="12"/>
        <v/>
      </c>
      <c r="BU51" s="244" t="str">
        <f t="shared" si="13"/>
        <v/>
      </c>
      <c r="BV51" s="244" t="str">
        <f t="shared" si="14"/>
        <v/>
      </c>
      <c r="BW51" s="244" t="str">
        <f t="shared" si="15"/>
        <v/>
      </c>
      <c r="BX51" s="244" t="str">
        <f t="shared" si="16"/>
        <v/>
      </c>
      <c r="BY51" s="244" t="str">
        <f t="shared" si="17"/>
        <v/>
      </c>
      <c r="BZ51" s="244" t="str">
        <f t="shared" si="18"/>
        <v/>
      </c>
      <c r="CA51" s="244" t="str">
        <f t="shared" si="19"/>
        <v/>
      </c>
      <c r="CB51" s="253" t="str">
        <f t="shared" si="20"/>
        <v/>
      </c>
      <c r="CC51" s="188"/>
      <c r="CD51" s="244" t="str">
        <f t="shared" si="21"/>
        <v/>
      </c>
      <c r="CE51" s="235">
        <f t="shared" si="48"/>
        <v>0</v>
      </c>
      <c r="CF51" s="235">
        <f t="shared" si="48"/>
        <v>0</v>
      </c>
      <c r="CG51" s="235">
        <f t="shared" si="48"/>
        <v>0</v>
      </c>
      <c r="CH51" s="188"/>
      <c r="CI51" s="244" t="str">
        <f t="shared" si="22"/>
        <v/>
      </c>
      <c r="CJ51" s="235">
        <f t="shared" si="49"/>
        <v>0</v>
      </c>
      <c r="CK51" s="235">
        <f t="shared" si="49"/>
        <v>0</v>
      </c>
      <c r="CL51" s="235">
        <f t="shared" si="49"/>
        <v>0</v>
      </c>
      <c r="CM51" s="188"/>
      <c r="CN51" s="244" t="str">
        <f t="shared" si="23"/>
        <v/>
      </c>
      <c r="CO51" s="235">
        <f t="shared" si="50"/>
        <v>0</v>
      </c>
      <c r="CP51" s="235">
        <f t="shared" si="50"/>
        <v>0</v>
      </c>
      <c r="CQ51" s="235">
        <f t="shared" si="50"/>
        <v>0</v>
      </c>
      <c r="CR51" s="188"/>
      <c r="CS51" s="244" t="str">
        <f t="shared" si="24"/>
        <v/>
      </c>
      <c r="CT51" s="235">
        <f t="shared" si="51"/>
        <v>0</v>
      </c>
      <c r="CU51" s="235">
        <f t="shared" si="51"/>
        <v>0</v>
      </c>
      <c r="CV51" s="235">
        <f t="shared" si="51"/>
        <v>0</v>
      </c>
      <c r="CW51" s="188"/>
      <c r="CX51" s="244" t="str">
        <f t="shared" si="26"/>
        <v/>
      </c>
      <c r="CY51" s="235">
        <f t="shared" si="52"/>
        <v>0</v>
      </c>
      <c r="CZ51" s="235">
        <f t="shared" si="52"/>
        <v>0</v>
      </c>
      <c r="DA51" s="235">
        <f t="shared" si="52"/>
        <v>0</v>
      </c>
      <c r="DB51" s="188"/>
      <c r="DC51" s="370"/>
      <c r="DD51" s="1086"/>
      <c r="DE51" s="372"/>
      <c r="DF51" s="370"/>
      <c r="DG51" s="1086"/>
      <c r="DH51" s="372"/>
      <c r="DI51" s="370"/>
      <c r="DJ51" s="1086"/>
      <c r="DK51" s="372"/>
      <c r="DL51" s="370"/>
      <c r="DM51" s="1086"/>
      <c r="DN51" s="372"/>
      <c r="DO51" s="370"/>
      <c r="DP51" s="370"/>
      <c r="DQ51" s="243">
        <f t="shared" si="53"/>
        <v>0</v>
      </c>
      <c r="DR51" s="244">
        <f t="shared" si="54"/>
        <v>0</v>
      </c>
      <c r="DS51" s="235">
        <f t="shared" si="55"/>
        <v>0</v>
      </c>
      <c r="DT51" s="244" t="str">
        <f t="shared" si="27"/>
        <v/>
      </c>
      <c r="DU51" s="42" t="str">
        <f t="shared" si="56"/>
        <v/>
      </c>
      <c r="DV51" s="42" t="str">
        <f t="shared" si="57"/>
        <v/>
      </c>
      <c r="DW51" s="42" t="str">
        <f t="shared" si="58"/>
        <v/>
      </c>
      <c r="DX51" s="162"/>
      <c r="DY51" s="42" t="str">
        <f t="shared" si="59"/>
        <v/>
      </c>
      <c r="DZ51" s="42" t="str">
        <f t="shared" si="60"/>
        <v/>
      </c>
      <c r="EA51" s="42" t="str">
        <f t="shared" si="61"/>
        <v/>
      </c>
      <c r="EB51" s="162"/>
      <c r="EC51" s="373"/>
      <c r="ED51" s="188"/>
      <c r="EE51" s="245">
        <f t="shared" si="62"/>
        <v>0</v>
      </c>
      <c r="EG51" s="245">
        <f t="shared" si="63"/>
        <v>0</v>
      </c>
      <c r="EI51" s="246" t="str">
        <f t="shared" si="64"/>
        <v/>
      </c>
      <c r="EJ51" s="247" t="str">
        <f t="shared" si="28"/>
        <v/>
      </c>
      <c r="EK51" s="248" t="str">
        <f t="shared" si="29"/>
        <v/>
      </c>
      <c r="EL51" s="248" t="str">
        <f t="shared" si="30"/>
        <v/>
      </c>
      <c r="EM51" s="248" t="str">
        <f t="shared" si="31"/>
        <v/>
      </c>
      <c r="EN51" s="248" t="str">
        <f t="shared" si="65"/>
        <v/>
      </c>
      <c r="EO51" s="248" t="str">
        <f t="shared" si="32"/>
        <v/>
      </c>
      <c r="EQ51" s="248" t="str">
        <f t="shared" si="66"/>
        <v/>
      </c>
      <c r="ER51" s="248" t="str">
        <f t="shared" si="67"/>
        <v/>
      </c>
      <c r="ES51" s="248" t="str">
        <f t="shared" si="68"/>
        <v/>
      </c>
      <c r="ET51" s="248" t="str">
        <f t="shared" si="69"/>
        <v/>
      </c>
      <c r="EU51" s="248" t="str">
        <f t="shared" si="70"/>
        <v/>
      </c>
      <c r="EV51" s="248" t="str">
        <f t="shared" si="70"/>
        <v/>
      </c>
      <c r="EX51" s="248" t="str">
        <f t="shared" si="71"/>
        <v/>
      </c>
      <c r="EY51" s="248" t="str">
        <f t="shared" si="72"/>
        <v/>
      </c>
      <c r="EZ51" s="248" t="str">
        <f t="shared" si="73"/>
        <v/>
      </c>
      <c r="FA51" s="248" t="str">
        <f t="shared" si="74"/>
        <v/>
      </c>
      <c r="FB51" s="248" t="str">
        <f t="shared" si="109"/>
        <v/>
      </c>
      <c r="FC51" s="248" t="str">
        <f t="shared" si="109"/>
        <v/>
      </c>
      <c r="FE51" s="248" t="str">
        <f t="shared" si="75"/>
        <v/>
      </c>
      <c r="FF51" s="248" t="str">
        <f t="shared" si="76"/>
        <v/>
      </c>
      <c r="FG51" s="248" t="str">
        <f t="shared" si="77"/>
        <v/>
      </c>
      <c r="FH51" s="248" t="str">
        <f t="shared" si="78"/>
        <v/>
      </c>
      <c r="FI51" s="248" t="str">
        <f t="shared" si="110"/>
        <v/>
      </c>
      <c r="FJ51" s="248" t="str">
        <f t="shared" si="110"/>
        <v/>
      </c>
      <c r="FL51" s="370"/>
      <c r="FM51" s="371"/>
      <c r="FN51" s="371"/>
      <c r="FO51" s="611"/>
      <c r="FP51" s="896"/>
      <c r="FQ51" s="370"/>
      <c r="FR51" s="371"/>
      <c r="FS51" s="371"/>
      <c r="FT51" s="611"/>
      <c r="FU51" s="896"/>
      <c r="FV51" s="370"/>
      <c r="FW51" s="371"/>
      <c r="FX51" s="371"/>
      <c r="FY51" s="611"/>
      <c r="FZ51" s="896"/>
      <c r="GA51" s="613"/>
      <c r="GC51" s="227">
        <f t="shared" si="79"/>
        <v>0</v>
      </c>
      <c r="GD51" s="228">
        <f t="shared" si="80"/>
        <v>0</v>
      </c>
      <c r="GE51" s="229">
        <f t="shared" si="81"/>
        <v>0</v>
      </c>
      <c r="GF51" s="230">
        <f t="shared" si="81"/>
        <v>0</v>
      </c>
      <c r="GG51" s="231" t="str">
        <f t="shared" si="82"/>
        <v/>
      </c>
      <c r="GH51" s="232">
        <f t="shared" si="83"/>
        <v>0</v>
      </c>
      <c r="GI51" s="227">
        <f t="shared" si="84"/>
        <v>0</v>
      </c>
      <c r="GJ51" s="233">
        <f t="shared" si="85"/>
        <v>0</v>
      </c>
      <c r="GK51" s="233">
        <f t="shared" si="86"/>
        <v>0</v>
      </c>
      <c r="GL51" s="234"/>
      <c r="GM51" s="235">
        <f t="shared" si="87"/>
        <v>0</v>
      </c>
      <c r="GN51" s="235">
        <f t="shared" si="88"/>
        <v>0</v>
      </c>
      <c r="GO51" s="235" t="str">
        <f t="shared" si="89"/>
        <v/>
      </c>
      <c r="GP51" s="380"/>
      <c r="GQ51" s="235">
        <f t="shared" si="90"/>
        <v>0</v>
      </c>
      <c r="GR51" s="235">
        <f t="shared" si="91"/>
        <v>0</v>
      </c>
      <c r="GS51" s="235" t="str">
        <f t="shared" si="92"/>
        <v/>
      </c>
      <c r="GT51" s="236"/>
      <c r="GU51" s="237" t="str">
        <f t="shared" si="93"/>
        <v/>
      </c>
      <c r="GV51" s="237" t="str">
        <f t="shared" si="94"/>
        <v/>
      </c>
      <c r="GW51" s="238" t="str">
        <f t="shared" si="95"/>
        <v/>
      </c>
      <c r="GX51" s="238" t="str">
        <f t="shared" si="96"/>
        <v/>
      </c>
      <c r="GY51" s="239"/>
      <c r="GZ51" s="240" t="str">
        <f t="shared" si="97"/>
        <v/>
      </c>
      <c r="HA51" s="235" t="str">
        <f t="shared" si="98"/>
        <v/>
      </c>
      <c r="HB51" s="235" t="str">
        <f t="shared" si="99"/>
        <v/>
      </c>
      <c r="HC51" s="235" t="str">
        <f t="shared" si="100"/>
        <v/>
      </c>
      <c r="HD51" s="235" t="str">
        <f t="shared" si="101"/>
        <v/>
      </c>
      <c r="HE51" s="235" t="str">
        <f t="shared" si="102"/>
        <v/>
      </c>
      <c r="HF51" s="188"/>
      <c r="HG51" s="235" t="str">
        <f t="shared" si="103"/>
        <v/>
      </c>
      <c r="HH51" s="235">
        <f t="shared" si="104"/>
        <v>0</v>
      </c>
      <c r="HI51" s="235">
        <f t="shared" si="104"/>
        <v>0</v>
      </c>
      <c r="HJ51" s="235">
        <f t="shared" si="104"/>
        <v>0</v>
      </c>
      <c r="HK51" s="188"/>
      <c r="HL51" s="235" t="str">
        <f t="shared" si="105"/>
        <v/>
      </c>
      <c r="HM51" s="235">
        <f t="shared" si="106"/>
        <v>0</v>
      </c>
      <c r="HN51" s="235">
        <f t="shared" si="106"/>
        <v>0</v>
      </c>
      <c r="HO51" s="235">
        <f t="shared" si="106"/>
        <v>0</v>
      </c>
      <c r="HP51" s="188"/>
      <c r="HQ51" s="235" t="str">
        <f t="shared" si="107"/>
        <v/>
      </c>
      <c r="HR51" s="235">
        <f t="shared" si="108"/>
        <v>0</v>
      </c>
      <c r="HS51" s="235">
        <f t="shared" si="108"/>
        <v>0</v>
      </c>
      <c r="HT51" s="235">
        <f t="shared" si="108"/>
        <v>0</v>
      </c>
      <c r="HU51" s="162"/>
      <c r="HV51" s="1622"/>
      <c r="HW51" s="1619"/>
      <c r="HX51" s="1619"/>
      <c r="HY51" s="1619"/>
      <c r="HZ51" s="1619"/>
      <c r="IA51" s="1619"/>
      <c r="IB51" s="1619"/>
      <c r="IC51" s="1623"/>
      <c r="ID51" s="162"/>
      <c r="IE51" s="162"/>
    </row>
    <row r="52" spans="1:239" ht="21" customHeight="1" x14ac:dyDescent="0.25">
      <c r="A52" s="377" t="str">
        <f t="shared" si="35"/>
        <v/>
      </c>
      <c r="B52" s="188">
        <v>26</v>
      </c>
      <c r="C52" s="164"/>
      <c r="D52" s="606" t="str">
        <f t="shared" si="36"/>
        <v/>
      </c>
      <c r="E52" s="606" t="str">
        <f t="shared" si="37"/>
        <v/>
      </c>
      <c r="F52" s="373"/>
      <c r="G52" s="373"/>
      <c r="H52" s="224" t="str">
        <f t="shared" si="38"/>
        <v/>
      </c>
      <c r="I52" s="607"/>
      <c r="J52" s="607"/>
      <c r="K52" s="607"/>
      <c r="L52" s="373"/>
      <c r="M52" s="1097"/>
      <c r="N52" s="1097"/>
      <c r="O52" s="1097"/>
      <c r="P52" s="1098"/>
      <c r="Q52" s="609"/>
      <c r="R52" s="609"/>
      <c r="S52" s="610"/>
      <c r="T52" s="371"/>
      <c r="U52" s="371"/>
      <c r="V52" s="188"/>
      <c r="W52" s="370"/>
      <c r="X52" s="371"/>
      <c r="Y52" s="371"/>
      <c r="Z52" s="611"/>
      <c r="AA52" s="896"/>
      <c r="AB52" s="370"/>
      <c r="AC52" s="371"/>
      <c r="AD52" s="371"/>
      <c r="AE52" s="611"/>
      <c r="AF52" s="896"/>
      <c r="AG52" s="370"/>
      <c r="AH52" s="371"/>
      <c r="AI52" s="371"/>
      <c r="AJ52" s="611"/>
      <c r="AK52" s="896"/>
      <c r="AL52" s="370"/>
      <c r="AM52" s="371"/>
      <c r="AN52" s="371"/>
      <c r="AO52" s="611"/>
      <c r="AP52" s="370"/>
      <c r="AQ52" s="371"/>
      <c r="AR52" s="371"/>
      <c r="AS52" s="611"/>
      <c r="AT52" s="613"/>
      <c r="AU52" s="188"/>
      <c r="AV52" s="249">
        <f t="shared" si="2"/>
        <v>0</v>
      </c>
      <c r="AW52" s="232">
        <f t="shared" si="3"/>
        <v>0</v>
      </c>
      <c r="AX52" s="250">
        <f t="shared" si="4"/>
        <v>0</v>
      </c>
      <c r="AY52" s="251">
        <f t="shared" si="4"/>
        <v>0</v>
      </c>
      <c r="AZ52" s="231" t="str">
        <f t="shared" si="39"/>
        <v/>
      </c>
      <c r="BA52" s="232">
        <f t="shared" si="40"/>
        <v>0</v>
      </c>
      <c r="BB52" s="249">
        <f t="shared" si="5"/>
        <v>0</v>
      </c>
      <c r="BC52" s="231">
        <f t="shared" si="41"/>
        <v>0</v>
      </c>
      <c r="BD52" s="231">
        <f t="shared" si="42"/>
        <v>0</v>
      </c>
      <c r="BE52" s="234"/>
      <c r="BF52" s="235">
        <f t="shared" si="43"/>
        <v>0</v>
      </c>
      <c r="BG52" s="235">
        <f t="shared" si="44"/>
        <v>0</v>
      </c>
      <c r="BH52" s="235">
        <f t="shared" si="45"/>
        <v>0</v>
      </c>
      <c r="BI52" s="380"/>
      <c r="BJ52" s="235">
        <f t="shared" si="6"/>
        <v>0</v>
      </c>
      <c r="BK52" s="235">
        <f t="shared" si="46"/>
        <v>0</v>
      </c>
      <c r="BL52" s="235" t="str">
        <f t="shared" si="47"/>
        <v/>
      </c>
      <c r="BM52" s="236"/>
      <c r="BN52" s="237" t="str">
        <f t="shared" si="7"/>
        <v/>
      </c>
      <c r="BO52" s="237" t="str">
        <f t="shared" si="8"/>
        <v/>
      </c>
      <c r="BP52" s="238" t="str">
        <f t="shared" si="9"/>
        <v/>
      </c>
      <c r="BQ52" s="238" t="str">
        <f t="shared" si="10"/>
        <v/>
      </c>
      <c r="BR52" s="239"/>
      <c r="BS52" s="252" t="str">
        <f t="shared" si="11"/>
        <v/>
      </c>
      <c r="BT52" s="244" t="str">
        <f t="shared" si="12"/>
        <v/>
      </c>
      <c r="BU52" s="244" t="str">
        <f t="shared" si="13"/>
        <v/>
      </c>
      <c r="BV52" s="244" t="str">
        <f t="shared" si="14"/>
        <v/>
      </c>
      <c r="BW52" s="244" t="str">
        <f t="shared" si="15"/>
        <v/>
      </c>
      <c r="BX52" s="244" t="str">
        <f t="shared" si="16"/>
        <v/>
      </c>
      <c r="BY52" s="244" t="str">
        <f t="shared" si="17"/>
        <v/>
      </c>
      <c r="BZ52" s="244" t="str">
        <f t="shared" si="18"/>
        <v/>
      </c>
      <c r="CA52" s="244" t="str">
        <f t="shared" si="19"/>
        <v/>
      </c>
      <c r="CB52" s="253" t="str">
        <f t="shared" si="20"/>
        <v/>
      </c>
      <c r="CC52" s="188"/>
      <c r="CD52" s="244" t="str">
        <f t="shared" si="21"/>
        <v/>
      </c>
      <c r="CE52" s="235">
        <f t="shared" si="48"/>
        <v>0</v>
      </c>
      <c r="CF52" s="235">
        <f t="shared" si="48"/>
        <v>0</v>
      </c>
      <c r="CG52" s="235">
        <f t="shared" si="48"/>
        <v>0</v>
      </c>
      <c r="CH52" s="188"/>
      <c r="CI52" s="244" t="str">
        <f t="shared" si="22"/>
        <v/>
      </c>
      <c r="CJ52" s="235">
        <f t="shared" si="49"/>
        <v>0</v>
      </c>
      <c r="CK52" s="235">
        <f t="shared" si="49"/>
        <v>0</v>
      </c>
      <c r="CL52" s="235">
        <f t="shared" si="49"/>
        <v>0</v>
      </c>
      <c r="CM52" s="188"/>
      <c r="CN52" s="244" t="str">
        <f t="shared" si="23"/>
        <v/>
      </c>
      <c r="CO52" s="235">
        <f t="shared" si="50"/>
        <v>0</v>
      </c>
      <c r="CP52" s="235">
        <f t="shared" si="50"/>
        <v>0</v>
      </c>
      <c r="CQ52" s="235">
        <f t="shared" si="50"/>
        <v>0</v>
      </c>
      <c r="CR52" s="188"/>
      <c r="CS52" s="244" t="str">
        <f t="shared" si="24"/>
        <v/>
      </c>
      <c r="CT52" s="235">
        <f t="shared" si="51"/>
        <v>0</v>
      </c>
      <c r="CU52" s="235">
        <f t="shared" si="51"/>
        <v>0</v>
      </c>
      <c r="CV52" s="235">
        <f t="shared" si="51"/>
        <v>0</v>
      </c>
      <c r="CW52" s="188"/>
      <c r="CX52" s="244" t="str">
        <f t="shared" si="26"/>
        <v/>
      </c>
      <c r="CY52" s="235">
        <f t="shared" si="52"/>
        <v>0</v>
      </c>
      <c r="CZ52" s="235">
        <f t="shared" si="52"/>
        <v>0</v>
      </c>
      <c r="DA52" s="235">
        <f t="shared" si="52"/>
        <v>0</v>
      </c>
      <c r="DB52" s="188"/>
      <c r="DC52" s="370"/>
      <c r="DD52" s="1086"/>
      <c r="DE52" s="372"/>
      <c r="DF52" s="370"/>
      <c r="DG52" s="1086"/>
      <c r="DH52" s="372"/>
      <c r="DI52" s="370"/>
      <c r="DJ52" s="1086"/>
      <c r="DK52" s="372"/>
      <c r="DL52" s="370"/>
      <c r="DM52" s="1086"/>
      <c r="DN52" s="372"/>
      <c r="DO52" s="370"/>
      <c r="DP52" s="370"/>
      <c r="DQ52" s="243">
        <f t="shared" si="53"/>
        <v>0</v>
      </c>
      <c r="DR52" s="244">
        <f t="shared" si="54"/>
        <v>0</v>
      </c>
      <c r="DS52" s="235">
        <f t="shared" si="55"/>
        <v>0</v>
      </c>
      <c r="DT52" s="244" t="str">
        <f t="shared" si="27"/>
        <v/>
      </c>
      <c r="DU52" s="42" t="str">
        <f t="shared" si="56"/>
        <v/>
      </c>
      <c r="DV52" s="42" t="str">
        <f t="shared" si="57"/>
        <v/>
      </c>
      <c r="DW52" s="42" t="str">
        <f t="shared" si="58"/>
        <v/>
      </c>
      <c r="DX52" s="162"/>
      <c r="DY52" s="42" t="str">
        <f t="shared" si="59"/>
        <v/>
      </c>
      <c r="DZ52" s="42" t="str">
        <f t="shared" si="60"/>
        <v/>
      </c>
      <c r="EA52" s="42" t="str">
        <f t="shared" si="61"/>
        <v/>
      </c>
      <c r="EB52" s="162"/>
      <c r="EC52" s="373"/>
      <c r="ED52" s="188"/>
      <c r="EE52" s="245">
        <f t="shared" si="62"/>
        <v>0</v>
      </c>
      <c r="EG52" s="245">
        <f t="shared" si="63"/>
        <v>0</v>
      </c>
      <c r="EI52" s="246" t="str">
        <f t="shared" si="64"/>
        <v/>
      </c>
      <c r="EJ52" s="247" t="str">
        <f t="shared" si="28"/>
        <v/>
      </c>
      <c r="EK52" s="248" t="str">
        <f t="shared" si="29"/>
        <v/>
      </c>
      <c r="EL52" s="248" t="str">
        <f t="shared" si="30"/>
        <v/>
      </c>
      <c r="EM52" s="248" t="str">
        <f t="shared" si="31"/>
        <v/>
      </c>
      <c r="EN52" s="248" t="str">
        <f t="shared" si="65"/>
        <v/>
      </c>
      <c r="EO52" s="248" t="str">
        <f t="shared" si="32"/>
        <v/>
      </c>
      <c r="EQ52" s="248" t="str">
        <f t="shared" si="66"/>
        <v/>
      </c>
      <c r="ER52" s="248" t="str">
        <f t="shared" si="67"/>
        <v/>
      </c>
      <c r="ES52" s="248" t="str">
        <f t="shared" si="68"/>
        <v/>
      </c>
      <c r="ET52" s="248" t="str">
        <f t="shared" si="69"/>
        <v/>
      </c>
      <c r="EU52" s="248" t="str">
        <f t="shared" si="70"/>
        <v/>
      </c>
      <c r="EV52" s="248" t="str">
        <f t="shared" si="70"/>
        <v/>
      </c>
      <c r="EX52" s="248" t="str">
        <f t="shared" si="71"/>
        <v/>
      </c>
      <c r="EY52" s="248" t="str">
        <f t="shared" si="72"/>
        <v/>
      </c>
      <c r="EZ52" s="248" t="str">
        <f t="shared" si="73"/>
        <v/>
      </c>
      <c r="FA52" s="248" t="str">
        <f t="shared" si="74"/>
        <v/>
      </c>
      <c r="FB52" s="248" t="str">
        <f t="shared" si="109"/>
        <v/>
      </c>
      <c r="FC52" s="248" t="str">
        <f t="shared" si="109"/>
        <v/>
      </c>
      <c r="FE52" s="248" t="str">
        <f t="shared" si="75"/>
        <v/>
      </c>
      <c r="FF52" s="248" t="str">
        <f t="shared" si="76"/>
        <v/>
      </c>
      <c r="FG52" s="248" t="str">
        <f t="shared" si="77"/>
        <v/>
      </c>
      <c r="FH52" s="248" t="str">
        <f t="shared" si="78"/>
        <v/>
      </c>
      <c r="FI52" s="248" t="str">
        <f t="shared" si="110"/>
        <v/>
      </c>
      <c r="FJ52" s="248" t="str">
        <f t="shared" si="110"/>
        <v/>
      </c>
      <c r="FL52" s="370"/>
      <c r="FM52" s="371"/>
      <c r="FN52" s="371"/>
      <c r="FO52" s="611"/>
      <c r="FP52" s="896"/>
      <c r="FQ52" s="370"/>
      <c r="FR52" s="371"/>
      <c r="FS52" s="371"/>
      <c r="FT52" s="611"/>
      <c r="FU52" s="896"/>
      <c r="FV52" s="370"/>
      <c r="FW52" s="371"/>
      <c r="FX52" s="371"/>
      <c r="FY52" s="611"/>
      <c r="FZ52" s="896"/>
      <c r="GA52" s="613"/>
      <c r="GC52" s="227">
        <f t="shared" si="79"/>
        <v>0</v>
      </c>
      <c r="GD52" s="228">
        <f t="shared" si="80"/>
        <v>0</v>
      </c>
      <c r="GE52" s="229">
        <f t="shared" si="81"/>
        <v>0</v>
      </c>
      <c r="GF52" s="230">
        <f t="shared" si="81"/>
        <v>0</v>
      </c>
      <c r="GG52" s="231" t="str">
        <f t="shared" si="82"/>
        <v/>
      </c>
      <c r="GH52" s="232">
        <f t="shared" si="83"/>
        <v>0</v>
      </c>
      <c r="GI52" s="227">
        <f t="shared" si="84"/>
        <v>0</v>
      </c>
      <c r="GJ52" s="233">
        <f t="shared" si="85"/>
        <v>0</v>
      </c>
      <c r="GK52" s="233">
        <f t="shared" si="86"/>
        <v>0</v>
      </c>
      <c r="GL52" s="234"/>
      <c r="GM52" s="235">
        <f t="shared" si="87"/>
        <v>0</v>
      </c>
      <c r="GN52" s="235">
        <f t="shared" si="88"/>
        <v>0</v>
      </c>
      <c r="GO52" s="235" t="str">
        <f t="shared" si="89"/>
        <v/>
      </c>
      <c r="GP52" s="380"/>
      <c r="GQ52" s="235">
        <f t="shared" si="90"/>
        <v>0</v>
      </c>
      <c r="GR52" s="235">
        <f t="shared" si="91"/>
        <v>0</v>
      </c>
      <c r="GS52" s="235" t="str">
        <f t="shared" si="92"/>
        <v/>
      </c>
      <c r="GT52" s="236"/>
      <c r="GU52" s="237" t="str">
        <f t="shared" si="93"/>
        <v/>
      </c>
      <c r="GV52" s="237" t="str">
        <f t="shared" si="94"/>
        <v/>
      </c>
      <c r="GW52" s="238" t="str">
        <f t="shared" si="95"/>
        <v/>
      </c>
      <c r="GX52" s="238" t="str">
        <f t="shared" si="96"/>
        <v/>
      </c>
      <c r="GY52" s="239"/>
      <c r="GZ52" s="240" t="str">
        <f t="shared" si="97"/>
        <v/>
      </c>
      <c r="HA52" s="235" t="str">
        <f t="shared" si="98"/>
        <v/>
      </c>
      <c r="HB52" s="235" t="str">
        <f t="shared" si="99"/>
        <v/>
      </c>
      <c r="HC52" s="235" t="str">
        <f t="shared" si="100"/>
        <v/>
      </c>
      <c r="HD52" s="235" t="str">
        <f t="shared" si="101"/>
        <v/>
      </c>
      <c r="HE52" s="235" t="str">
        <f t="shared" si="102"/>
        <v/>
      </c>
      <c r="HF52" s="188"/>
      <c r="HG52" s="235" t="str">
        <f t="shared" si="103"/>
        <v/>
      </c>
      <c r="HH52" s="235">
        <f t="shared" si="104"/>
        <v>0</v>
      </c>
      <c r="HI52" s="235">
        <f t="shared" si="104"/>
        <v>0</v>
      </c>
      <c r="HJ52" s="235">
        <f t="shared" si="104"/>
        <v>0</v>
      </c>
      <c r="HK52" s="188"/>
      <c r="HL52" s="235" t="str">
        <f t="shared" si="105"/>
        <v/>
      </c>
      <c r="HM52" s="235">
        <f t="shared" si="106"/>
        <v>0</v>
      </c>
      <c r="HN52" s="235">
        <f t="shared" si="106"/>
        <v>0</v>
      </c>
      <c r="HO52" s="235">
        <f t="shared" si="106"/>
        <v>0</v>
      </c>
      <c r="HP52" s="188"/>
      <c r="HQ52" s="235" t="str">
        <f t="shared" si="107"/>
        <v/>
      </c>
      <c r="HR52" s="235">
        <f t="shared" si="108"/>
        <v>0</v>
      </c>
      <c r="HS52" s="235">
        <f t="shared" si="108"/>
        <v>0</v>
      </c>
      <c r="HT52" s="235">
        <f t="shared" si="108"/>
        <v>0</v>
      </c>
      <c r="HU52" s="162"/>
      <c r="HV52" s="1622"/>
      <c r="HW52" s="1619"/>
      <c r="HX52" s="1619"/>
      <c r="HY52" s="1619"/>
      <c r="HZ52" s="1619"/>
      <c r="IA52" s="1619"/>
      <c r="IB52" s="1619"/>
      <c r="IC52" s="1623"/>
      <c r="ID52" s="162"/>
      <c r="IE52" s="162"/>
    </row>
    <row r="53" spans="1:239" ht="21" customHeight="1" x14ac:dyDescent="0.25">
      <c r="A53" s="377" t="str">
        <f t="shared" si="35"/>
        <v/>
      </c>
      <c r="B53" s="188">
        <v>27</v>
      </c>
      <c r="C53" s="165"/>
      <c r="D53" s="606" t="str">
        <f t="shared" si="36"/>
        <v/>
      </c>
      <c r="E53" s="606" t="str">
        <f t="shared" si="37"/>
        <v/>
      </c>
      <c r="F53" s="373"/>
      <c r="G53" s="373"/>
      <c r="H53" s="224" t="str">
        <f t="shared" si="38"/>
        <v/>
      </c>
      <c r="I53" s="607"/>
      <c r="J53" s="607"/>
      <c r="K53" s="607"/>
      <c r="L53" s="373"/>
      <c r="M53" s="1097"/>
      <c r="N53" s="1097"/>
      <c r="O53" s="1097"/>
      <c r="P53" s="1098"/>
      <c r="Q53" s="609"/>
      <c r="R53" s="609"/>
      <c r="S53" s="610"/>
      <c r="T53" s="371"/>
      <c r="U53" s="371"/>
      <c r="V53" s="188"/>
      <c r="W53" s="370"/>
      <c r="X53" s="371"/>
      <c r="Y53" s="371"/>
      <c r="Z53" s="611"/>
      <c r="AA53" s="896"/>
      <c r="AB53" s="370"/>
      <c r="AC53" s="371"/>
      <c r="AD53" s="371"/>
      <c r="AE53" s="611"/>
      <c r="AF53" s="896"/>
      <c r="AG53" s="370"/>
      <c r="AH53" s="371"/>
      <c r="AI53" s="371"/>
      <c r="AJ53" s="611"/>
      <c r="AK53" s="896"/>
      <c r="AL53" s="370"/>
      <c r="AM53" s="371"/>
      <c r="AN53" s="371"/>
      <c r="AO53" s="611"/>
      <c r="AP53" s="370"/>
      <c r="AQ53" s="371"/>
      <c r="AR53" s="371"/>
      <c r="AS53" s="611"/>
      <c r="AT53" s="613"/>
      <c r="AU53" s="188"/>
      <c r="AV53" s="249">
        <f t="shared" si="2"/>
        <v>0</v>
      </c>
      <c r="AW53" s="232">
        <f t="shared" si="3"/>
        <v>0</v>
      </c>
      <c r="AX53" s="250">
        <f t="shared" si="4"/>
        <v>0</v>
      </c>
      <c r="AY53" s="251">
        <f t="shared" si="4"/>
        <v>0</v>
      </c>
      <c r="AZ53" s="231" t="str">
        <f t="shared" si="39"/>
        <v/>
      </c>
      <c r="BA53" s="232">
        <f t="shared" si="40"/>
        <v>0</v>
      </c>
      <c r="BB53" s="249">
        <f t="shared" si="5"/>
        <v>0</v>
      </c>
      <c r="BC53" s="231">
        <f t="shared" si="41"/>
        <v>0</v>
      </c>
      <c r="BD53" s="231">
        <f t="shared" si="42"/>
        <v>0</v>
      </c>
      <c r="BE53" s="234"/>
      <c r="BF53" s="235">
        <f t="shared" si="43"/>
        <v>0</v>
      </c>
      <c r="BG53" s="235">
        <f t="shared" si="44"/>
        <v>0</v>
      </c>
      <c r="BH53" s="235">
        <f t="shared" si="45"/>
        <v>0</v>
      </c>
      <c r="BI53" s="380"/>
      <c r="BJ53" s="235">
        <f t="shared" si="6"/>
        <v>0</v>
      </c>
      <c r="BK53" s="235">
        <f t="shared" si="46"/>
        <v>0</v>
      </c>
      <c r="BL53" s="235" t="str">
        <f t="shared" si="47"/>
        <v/>
      </c>
      <c r="BM53" s="236"/>
      <c r="BN53" s="237" t="str">
        <f t="shared" si="7"/>
        <v/>
      </c>
      <c r="BO53" s="237" t="str">
        <f t="shared" si="8"/>
        <v/>
      </c>
      <c r="BP53" s="238" t="str">
        <f t="shared" si="9"/>
        <v/>
      </c>
      <c r="BQ53" s="238" t="str">
        <f t="shared" si="10"/>
        <v/>
      </c>
      <c r="BR53" s="239"/>
      <c r="BS53" s="252" t="str">
        <f t="shared" si="11"/>
        <v/>
      </c>
      <c r="BT53" s="244" t="str">
        <f t="shared" si="12"/>
        <v/>
      </c>
      <c r="BU53" s="244" t="str">
        <f t="shared" si="13"/>
        <v/>
      </c>
      <c r="BV53" s="244" t="str">
        <f t="shared" si="14"/>
        <v/>
      </c>
      <c r="BW53" s="244" t="str">
        <f t="shared" si="15"/>
        <v/>
      </c>
      <c r="BX53" s="244" t="str">
        <f t="shared" si="16"/>
        <v/>
      </c>
      <c r="BY53" s="244" t="str">
        <f t="shared" si="17"/>
        <v/>
      </c>
      <c r="BZ53" s="244" t="str">
        <f t="shared" si="18"/>
        <v/>
      </c>
      <c r="CA53" s="244" t="str">
        <f t="shared" si="19"/>
        <v/>
      </c>
      <c r="CB53" s="253" t="str">
        <f t="shared" si="20"/>
        <v/>
      </c>
      <c r="CC53" s="188"/>
      <c r="CD53" s="244" t="str">
        <f t="shared" si="21"/>
        <v/>
      </c>
      <c r="CE53" s="235">
        <f t="shared" si="48"/>
        <v>0</v>
      </c>
      <c r="CF53" s="235">
        <f t="shared" si="48"/>
        <v>0</v>
      </c>
      <c r="CG53" s="235">
        <f t="shared" si="48"/>
        <v>0</v>
      </c>
      <c r="CH53" s="188"/>
      <c r="CI53" s="244" t="str">
        <f t="shared" si="22"/>
        <v/>
      </c>
      <c r="CJ53" s="235">
        <f t="shared" si="49"/>
        <v>0</v>
      </c>
      <c r="CK53" s="235">
        <f t="shared" si="49"/>
        <v>0</v>
      </c>
      <c r="CL53" s="235">
        <f t="shared" si="49"/>
        <v>0</v>
      </c>
      <c r="CM53" s="188"/>
      <c r="CN53" s="244" t="str">
        <f t="shared" si="23"/>
        <v/>
      </c>
      <c r="CO53" s="235">
        <f t="shared" si="50"/>
        <v>0</v>
      </c>
      <c r="CP53" s="235">
        <f t="shared" si="50"/>
        <v>0</v>
      </c>
      <c r="CQ53" s="235">
        <f t="shared" si="50"/>
        <v>0</v>
      </c>
      <c r="CR53" s="188"/>
      <c r="CS53" s="244" t="str">
        <f t="shared" si="24"/>
        <v/>
      </c>
      <c r="CT53" s="235">
        <f t="shared" si="51"/>
        <v>0</v>
      </c>
      <c r="CU53" s="235">
        <f t="shared" si="51"/>
        <v>0</v>
      </c>
      <c r="CV53" s="235">
        <f t="shared" si="51"/>
        <v>0</v>
      </c>
      <c r="CW53" s="188"/>
      <c r="CX53" s="244" t="str">
        <f t="shared" si="26"/>
        <v/>
      </c>
      <c r="CY53" s="235">
        <f t="shared" si="52"/>
        <v>0</v>
      </c>
      <c r="CZ53" s="235">
        <f t="shared" si="52"/>
        <v>0</v>
      </c>
      <c r="DA53" s="235">
        <f t="shared" si="52"/>
        <v>0</v>
      </c>
      <c r="DB53" s="188"/>
      <c r="DC53" s="370"/>
      <c r="DD53" s="1086"/>
      <c r="DE53" s="372"/>
      <c r="DF53" s="370"/>
      <c r="DG53" s="1086"/>
      <c r="DH53" s="372"/>
      <c r="DI53" s="370"/>
      <c r="DJ53" s="1086"/>
      <c r="DK53" s="372"/>
      <c r="DL53" s="370"/>
      <c r="DM53" s="1086"/>
      <c r="DN53" s="372"/>
      <c r="DO53" s="370"/>
      <c r="DP53" s="370"/>
      <c r="DQ53" s="243">
        <f t="shared" si="53"/>
        <v>0</v>
      </c>
      <c r="DR53" s="244">
        <f t="shared" si="54"/>
        <v>0</v>
      </c>
      <c r="DS53" s="235">
        <f t="shared" si="55"/>
        <v>0</v>
      </c>
      <c r="DT53" s="244" t="str">
        <f t="shared" si="27"/>
        <v/>
      </c>
      <c r="DU53" s="42" t="str">
        <f t="shared" si="56"/>
        <v/>
      </c>
      <c r="DV53" s="42" t="str">
        <f t="shared" si="57"/>
        <v/>
      </c>
      <c r="DW53" s="42" t="str">
        <f t="shared" si="58"/>
        <v/>
      </c>
      <c r="DX53" s="162"/>
      <c r="DY53" s="42" t="str">
        <f t="shared" si="59"/>
        <v/>
      </c>
      <c r="DZ53" s="42" t="str">
        <f t="shared" si="60"/>
        <v/>
      </c>
      <c r="EA53" s="42" t="str">
        <f t="shared" si="61"/>
        <v/>
      </c>
      <c r="EB53" s="162"/>
      <c r="EC53" s="373"/>
      <c r="ED53" s="188"/>
      <c r="EE53" s="245">
        <f t="shared" si="62"/>
        <v>0</v>
      </c>
      <c r="EG53" s="245">
        <f t="shared" si="63"/>
        <v>0</v>
      </c>
      <c r="EI53" s="246" t="str">
        <f t="shared" si="64"/>
        <v/>
      </c>
      <c r="EJ53" s="247" t="str">
        <f t="shared" si="28"/>
        <v/>
      </c>
      <c r="EK53" s="248" t="str">
        <f t="shared" si="29"/>
        <v/>
      </c>
      <c r="EL53" s="248" t="str">
        <f t="shared" si="30"/>
        <v/>
      </c>
      <c r="EM53" s="248" t="str">
        <f t="shared" si="31"/>
        <v/>
      </c>
      <c r="EN53" s="248" t="str">
        <f t="shared" si="65"/>
        <v/>
      </c>
      <c r="EO53" s="248" t="str">
        <f t="shared" si="32"/>
        <v/>
      </c>
      <c r="EQ53" s="248" t="str">
        <f t="shared" si="66"/>
        <v/>
      </c>
      <c r="ER53" s="248" t="str">
        <f t="shared" si="67"/>
        <v/>
      </c>
      <c r="ES53" s="248" t="str">
        <f t="shared" si="68"/>
        <v/>
      </c>
      <c r="ET53" s="248" t="str">
        <f t="shared" si="69"/>
        <v/>
      </c>
      <c r="EU53" s="248" t="str">
        <f t="shared" si="70"/>
        <v/>
      </c>
      <c r="EV53" s="248" t="str">
        <f t="shared" si="70"/>
        <v/>
      </c>
      <c r="EX53" s="248" t="str">
        <f t="shared" si="71"/>
        <v/>
      </c>
      <c r="EY53" s="248" t="str">
        <f t="shared" si="72"/>
        <v/>
      </c>
      <c r="EZ53" s="248" t="str">
        <f t="shared" si="73"/>
        <v/>
      </c>
      <c r="FA53" s="248" t="str">
        <f t="shared" si="74"/>
        <v/>
      </c>
      <c r="FB53" s="248" t="str">
        <f t="shared" si="109"/>
        <v/>
      </c>
      <c r="FC53" s="248" t="str">
        <f t="shared" si="109"/>
        <v/>
      </c>
      <c r="FE53" s="248" t="str">
        <f t="shared" si="75"/>
        <v/>
      </c>
      <c r="FF53" s="248" t="str">
        <f t="shared" si="76"/>
        <v/>
      </c>
      <c r="FG53" s="248" t="str">
        <f t="shared" si="77"/>
        <v/>
      </c>
      <c r="FH53" s="248" t="str">
        <f t="shared" si="78"/>
        <v/>
      </c>
      <c r="FI53" s="248" t="str">
        <f t="shared" si="110"/>
        <v/>
      </c>
      <c r="FJ53" s="248" t="str">
        <f t="shared" si="110"/>
        <v/>
      </c>
      <c r="FL53" s="370"/>
      <c r="FM53" s="371"/>
      <c r="FN53" s="371"/>
      <c r="FO53" s="611"/>
      <c r="FP53" s="896"/>
      <c r="FQ53" s="370"/>
      <c r="FR53" s="371"/>
      <c r="FS53" s="371"/>
      <c r="FT53" s="611"/>
      <c r="FU53" s="896"/>
      <c r="FV53" s="370"/>
      <c r="FW53" s="371"/>
      <c r="FX53" s="371"/>
      <c r="FY53" s="611"/>
      <c r="FZ53" s="896"/>
      <c r="GA53" s="613"/>
      <c r="GC53" s="227">
        <f t="shared" si="79"/>
        <v>0</v>
      </c>
      <c r="GD53" s="228">
        <f t="shared" si="80"/>
        <v>0</v>
      </c>
      <c r="GE53" s="229">
        <f t="shared" si="81"/>
        <v>0</v>
      </c>
      <c r="GF53" s="230">
        <f t="shared" si="81"/>
        <v>0</v>
      </c>
      <c r="GG53" s="231" t="str">
        <f t="shared" si="82"/>
        <v/>
      </c>
      <c r="GH53" s="232">
        <f t="shared" si="83"/>
        <v>0</v>
      </c>
      <c r="GI53" s="227">
        <f t="shared" si="84"/>
        <v>0</v>
      </c>
      <c r="GJ53" s="233">
        <f t="shared" si="85"/>
        <v>0</v>
      </c>
      <c r="GK53" s="233">
        <f t="shared" si="86"/>
        <v>0</v>
      </c>
      <c r="GL53" s="234"/>
      <c r="GM53" s="235">
        <f t="shared" si="87"/>
        <v>0</v>
      </c>
      <c r="GN53" s="235">
        <f t="shared" si="88"/>
        <v>0</v>
      </c>
      <c r="GO53" s="235" t="str">
        <f t="shared" si="89"/>
        <v/>
      </c>
      <c r="GP53" s="380"/>
      <c r="GQ53" s="235">
        <f t="shared" si="90"/>
        <v>0</v>
      </c>
      <c r="GR53" s="235">
        <f t="shared" si="91"/>
        <v>0</v>
      </c>
      <c r="GS53" s="235" t="str">
        <f t="shared" si="92"/>
        <v/>
      </c>
      <c r="GT53" s="236"/>
      <c r="GU53" s="237" t="str">
        <f t="shared" si="93"/>
        <v/>
      </c>
      <c r="GV53" s="237" t="str">
        <f t="shared" si="94"/>
        <v/>
      </c>
      <c r="GW53" s="238" t="str">
        <f t="shared" si="95"/>
        <v/>
      </c>
      <c r="GX53" s="238" t="str">
        <f t="shared" si="96"/>
        <v/>
      </c>
      <c r="GY53" s="239"/>
      <c r="GZ53" s="240" t="str">
        <f t="shared" si="97"/>
        <v/>
      </c>
      <c r="HA53" s="235" t="str">
        <f t="shared" si="98"/>
        <v/>
      </c>
      <c r="HB53" s="235" t="str">
        <f t="shared" si="99"/>
        <v/>
      </c>
      <c r="HC53" s="235" t="str">
        <f t="shared" si="100"/>
        <v/>
      </c>
      <c r="HD53" s="235" t="str">
        <f t="shared" si="101"/>
        <v/>
      </c>
      <c r="HE53" s="235" t="str">
        <f t="shared" si="102"/>
        <v/>
      </c>
      <c r="HF53" s="188"/>
      <c r="HG53" s="235" t="str">
        <f t="shared" si="103"/>
        <v/>
      </c>
      <c r="HH53" s="235">
        <f t="shared" si="104"/>
        <v>0</v>
      </c>
      <c r="HI53" s="235">
        <f t="shared" si="104"/>
        <v>0</v>
      </c>
      <c r="HJ53" s="235">
        <f t="shared" si="104"/>
        <v>0</v>
      </c>
      <c r="HK53" s="188"/>
      <c r="HL53" s="235" t="str">
        <f t="shared" si="105"/>
        <v/>
      </c>
      <c r="HM53" s="235">
        <f t="shared" si="106"/>
        <v>0</v>
      </c>
      <c r="HN53" s="235">
        <f t="shared" si="106"/>
        <v>0</v>
      </c>
      <c r="HO53" s="235">
        <f t="shared" si="106"/>
        <v>0</v>
      </c>
      <c r="HP53" s="188"/>
      <c r="HQ53" s="235" t="str">
        <f t="shared" si="107"/>
        <v/>
      </c>
      <c r="HR53" s="235">
        <f t="shared" si="108"/>
        <v>0</v>
      </c>
      <c r="HS53" s="235">
        <f t="shared" si="108"/>
        <v>0</v>
      </c>
      <c r="HT53" s="235">
        <f t="shared" si="108"/>
        <v>0</v>
      </c>
      <c r="HU53" s="162"/>
      <c r="HV53" s="1622"/>
      <c r="HW53" s="1619"/>
      <c r="HX53" s="1619"/>
      <c r="HY53" s="1619"/>
      <c r="HZ53" s="1619"/>
      <c r="IA53" s="1619"/>
      <c r="IB53" s="1619"/>
      <c r="IC53" s="1623"/>
      <c r="ID53" s="162"/>
      <c r="IE53" s="162"/>
    </row>
    <row r="54" spans="1:239" ht="21" customHeight="1" x14ac:dyDescent="0.25">
      <c r="A54" s="377" t="str">
        <f t="shared" si="35"/>
        <v/>
      </c>
      <c r="B54" s="188">
        <v>28</v>
      </c>
      <c r="C54" s="164"/>
      <c r="D54" s="606" t="str">
        <f t="shared" si="36"/>
        <v/>
      </c>
      <c r="E54" s="606" t="str">
        <f t="shared" si="37"/>
        <v/>
      </c>
      <c r="F54" s="373"/>
      <c r="G54" s="373"/>
      <c r="H54" s="224" t="str">
        <f t="shared" si="38"/>
        <v/>
      </c>
      <c r="I54" s="607"/>
      <c r="J54" s="607"/>
      <c r="K54" s="607"/>
      <c r="L54" s="373"/>
      <c r="M54" s="1097"/>
      <c r="N54" s="1097"/>
      <c r="O54" s="1097"/>
      <c r="P54" s="1098"/>
      <c r="Q54" s="609"/>
      <c r="R54" s="609"/>
      <c r="S54" s="610"/>
      <c r="T54" s="371"/>
      <c r="U54" s="371"/>
      <c r="V54" s="188"/>
      <c r="W54" s="370"/>
      <c r="X54" s="371"/>
      <c r="Y54" s="371"/>
      <c r="Z54" s="611"/>
      <c r="AA54" s="896"/>
      <c r="AB54" s="370"/>
      <c r="AC54" s="371"/>
      <c r="AD54" s="371"/>
      <c r="AE54" s="611"/>
      <c r="AF54" s="896"/>
      <c r="AG54" s="370"/>
      <c r="AH54" s="371"/>
      <c r="AI54" s="371"/>
      <c r="AJ54" s="611"/>
      <c r="AK54" s="896"/>
      <c r="AL54" s="370"/>
      <c r="AM54" s="371"/>
      <c r="AN54" s="371"/>
      <c r="AO54" s="611"/>
      <c r="AP54" s="370"/>
      <c r="AQ54" s="371"/>
      <c r="AR54" s="371"/>
      <c r="AS54" s="611"/>
      <c r="AT54" s="613"/>
      <c r="AU54" s="188"/>
      <c r="AV54" s="256">
        <f t="shared" si="2"/>
        <v>0</v>
      </c>
      <c r="AW54" s="257">
        <f t="shared" si="3"/>
        <v>0</v>
      </c>
      <c r="AX54" s="258">
        <f t="shared" si="4"/>
        <v>0</v>
      </c>
      <c r="AY54" s="259">
        <f t="shared" si="4"/>
        <v>0</v>
      </c>
      <c r="AZ54" s="231" t="str">
        <f t="shared" si="39"/>
        <v/>
      </c>
      <c r="BA54" s="232">
        <f t="shared" si="40"/>
        <v>0</v>
      </c>
      <c r="BB54" s="249">
        <f t="shared" si="5"/>
        <v>0</v>
      </c>
      <c r="BC54" s="231">
        <f t="shared" si="41"/>
        <v>0</v>
      </c>
      <c r="BD54" s="231">
        <f t="shared" si="42"/>
        <v>0</v>
      </c>
      <c r="BE54" s="234"/>
      <c r="BF54" s="235">
        <f t="shared" si="43"/>
        <v>0</v>
      </c>
      <c r="BG54" s="235">
        <f t="shared" si="44"/>
        <v>0</v>
      </c>
      <c r="BH54" s="235">
        <f t="shared" si="45"/>
        <v>0</v>
      </c>
      <c r="BI54" s="380"/>
      <c r="BJ54" s="235">
        <f t="shared" si="6"/>
        <v>0</v>
      </c>
      <c r="BK54" s="235">
        <f t="shared" si="46"/>
        <v>0</v>
      </c>
      <c r="BL54" s="235" t="str">
        <f t="shared" si="47"/>
        <v/>
      </c>
      <c r="BM54" s="236"/>
      <c r="BN54" s="237" t="str">
        <f t="shared" si="7"/>
        <v/>
      </c>
      <c r="BO54" s="237" t="str">
        <f t="shared" si="8"/>
        <v/>
      </c>
      <c r="BP54" s="238" t="str">
        <f t="shared" si="9"/>
        <v/>
      </c>
      <c r="BQ54" s="238" t="str">
        <f t="shared" si="10"/>
        <v/>
      </c>
      <c r="BR54" s="239"/>
      <c r="BS54" s="252" t="str">
        <f t="shared" si="11"/>
        <v/>
      </c>
      <c r="BT54" s="244" t="str">
        <f t="shared" si="12"/>
        <v/>
      </c>
      <c r="BU54" s="244" t="str">
        <f t="shared" si="13"/>
        <v/>
      </c>
      <c r="BV54" s="244" t="str">
        <f t="shared" si="14"/>
        <v/>
      </c>
      <c r="BW54" s="244" t="str">
        <f t="shared" si="15"/>
        <v/>
      </c>
      <c r="BX54" s="244" t="str">
        <f t="shared" si="16"/>
        <v/>
      </c>
      <c r="BY54" s="244" t="str">
        <f t="shared" si="17"/>
        <v/>
      </c>
      <c r="BZ54" s="244" t="str">
        <f t="shared" si="18"/>
        <v/>
      </c>
      <c r="CA54" s="244" t="str">
        <f t="shared" si="19"/>
        <v/>
      </c>
      <c r="CB54" s="253" t="str">
        <f t="shared" si="20"/>
        <v/>
      </c>
      <c r="CC54" s="188"/>
      <c r="CD54" s="244" t="str">
        <f t="shared" si="21"/>
        <v/>
      </c>
      <c r="CE54" s="235">
        <f t="shared" si="48"/>
        <v>0</v>
      </c>
      <c r="CF54" s="235">
        <f t="shared" si="48"/>
        <v>0</v>
      </c>
      <c r="CG54" s="235">
        <f t="shared" si="48"/>
        <v>0</v>
      </c>
      <c r="CH54" s="188"/>
      <c r="CI54" s="244" t="str">
        <f t="shared" si="22"/>
        <v/>
      </c>
      <c r="CJ54" s="235">
        <f t="shared" si="49"/>
        <v>0</v>
      </c>
      <c r="CK54" s="235">
        <f t="shared" si="49"/>
        <v>0</v>
      </c>
      <c r="CL54" s="235">
        <f t="shared" si="49"/>
        <v>0</v>
      </c>
      <c r="CM54" s="188"/>
      <c r="CN54" s="244" t="str">
        <f t="shared" si="23"/>
        <v/>
      </c>
      <c r="CO54" s="235">
        <f t="shared" si="50"/>
        <v>0</v>
      </c>
      <c r="CP54" s="235">
        <f t="shared" si="50"/>
        <v>0</v>
      </c>
      <c r="CQ54" s="235">
        <f t="shared" si="50"/>
        <v>0</v>
      </c>
      <c r="CR54" s="188"/>
      <c r="CS54" s="244" t="str">
        <f t="shared" si="24"/>
        <v/>
      </c>
      <c r="CT54" s="235">
        <f t="shared" si="51"/>
        <v>0</v>
      </c>
      <c r="CU54" s="235">
        <f t="shared" si="51"/>
        <v>0</v>
      </c>
      <c r="CV54" s="235">
        <f t="shared" si="51"/>
        <v>0</v>
      </c>
      <c r="CW54" s="188"/>
      <c r="CX54" s="244" t="str">
        <f t="shared" si="26"/>
        <v/>
      </c>
      <c r="CY54" s="235">
        <f t="shared" si="52"/>
        <v>0</v>
      </c>
      <c r="CZ54" s="235">
        <f t="shared" si="52"/>
        <v>0</v>
      </c>
      <c r="DA54" s="235">
        <f t="shared" si="52"/>
        <v>0</v>
      </c>
      <c r="DB54" s="188"/>
      <c r="DC54" s="370"/>
      <c r="DD54" s="1086"/>
      <c r="DE54" s="372"/>
      <c r="DF54" s="370"/>
      <c r="DG54" s="1086"/>
      <c r="DH54" s="372"/>
      <c r="DI54" s="370"/>
      <c r="DJ54" s="1086"/>
      <c r="DK54" s="372"/>
      <c r="DL54" s="370"/>
      <c r="DM54" s="1086"/>
      <c r="DN54" s="372"/>
      <c r="DO54" s="370"/>
      <c r="DP54" s="370"/>
      <c r="DQ54" s="243">
        <f t="shared" si="53"/>
        <v>0</v>
      </c>
      <c r="DR54" s="244">
        <f t="shared" si="54"/>
        <v>0</v>
      </c>
      <c r="DS54" s="235">
        <f t="shared" si="55"/>
        <v>0</v>
      </c>
      <c r="DT54" s="244" t="str">
        <f t="shared" si="27"/>
        <v/>
      </c>
      <c r="DU54" s="42" t="str">
        <f t="shared" si="56"/>
        <v/>
      </c>
      <c r="DV54" s="42" t="str">
        <f t="shared" si="57"/>
        <v/>
      </c>
      <c r="DW54" s="42" t="str">
        <f t="shared" si="58"/>
        <v/>
      </c>
      <c r="DX54" s="162"/>
      <c r="DY54" s="42" t="str">
        <f t="shared" si="59"/>
        <v/>
      </c>
      <c r="DZ54" s="42" t="str">
        <f t="shared" si="60"/>
        <v/>
      </c>
      <c r="EA54" s="42" t="str">
        <f t="shared" si="61"/>
        <v/>
      </c>
      <c r="EB54" s="162"/>
      <c r="EC54" s="373"/>
      <c r="ED54" s="188"/>
      <c r="EE54" s="245">
        <f t="shared" si="62"/>
        <v>0</v>
      </c>
      <c r="EG54" s="245">
        <f t="shared" si="63"/>
        <v>0</v>
      </c>
      <c r="EI54" s="246" t="str">
        <f t="shared" si="64"/>
        <v/>
      </c>
      <c r="EJ54" s="247" t="str">
        <f t="shared" si="28"/>
        <v/>
      </c>
      <c r="EK54" s="248" t="str">
        <f t="shared" si="29"/>
        <v/>
      </c>
      <c r="EL54" s="248" t="str">
        <f t="shared" si="30"/>
        <v/>
      </c>
      <c r="EM54" s="248" t="str">
        <f t="shared" si="31"/>
        <v/>
      </c>
      <c r="EN54" s="248" t="str">
        <f t="shared" si="65"/>
        <v/>
      </c>
      <c r="EO54" s="248" t="str">
        <f t="shared" si="32"/>
        <v/>
      </c>
      <c r="EQ54" s="248" t="str">
        <f t="shared" si="66"/>
        <v/>
      </c>
      <c r="ER54" s="248" t="str">
        <f t="shared" si="67"/>
        <v/>
      </c>
      <c r="ES54" s="248" t="str">
        <f t="shared" si="68"/>
        <v/>
      </c>
      <c r="ET54" s="248" t="str">
        <f t="shared" si="69"/>
        <v/>
      </c>
      <c r="EU54" s="248" t="str">
        <f t="shared" si="70"/>
        <v/>
      </c>
      <c r="EV54" s="248" t="str">
        <f t="shared" si="70"/>
        <v/>
      </c>
      <c r="EX54" s="248" t="str">
        <f t="shared" si="71"/>
        <v/>
      </c>
      <c r="EY54" s="248" t="str">
        <f t="shared" si="72"/>
        <v/>
      </c>
      <c r="EZ54" s="248" t="str">
        <f t="shared" si="73"/>
        <v/>
      </c>
      <c r="FA54" s="248" t="str">
        <f t="shared" si="74"/>
        <v/>
      </c>
      <c r="FB54" s="248" t="str">
        <f t="shared" si="109"/>
        <v/>
      </c>
      <c r="FC54" s="248" t="str">
        <f t="shared" si="109"/>
        <v/>
      </c>
      <c r="FE54" s="248" t="str">
        <f t="shared" si="75"/>
        <v/>
      </c>
      <c r="FF54" s="248" t="str">
        <f t="shared" si="76"/>
        <v/>
      </c>
      <c r="FG54" s="248" t="str">
        <f t="shared" si="77"/>
        <v/>
      </c>
      <c r="FH54" s="248" t="str">
        <f t="shared" si="78"/>
        <v/>
      </c>
      <c r="FI54" s="248" t="str">
        <f t="shared" si="110"/>
        <v/>
      </c>
      <c r="FJ54" s="248" t="str">
        <f t="shared" si="110"/>
        <v/>
      </c>
      <c r="FL54" s="370"/>
      <c r="FM54" s="371"/>
      <c r="FN54" s="371"/>
      <c r="FO54" s="611"/>
      <c r="FP54" s="896"/>
      <c r="FQ54" s="370"/>
      <c r="FR54" s="371"/>
      <c r="FS54" s="371"/>
      <c r="FT54" s="611"/>
      <c r="FU54" s="896"/>
      <c r="FV54" s="370"/>
      <c r="FW54" s="371"/>
      <c r="FX54" s="371"/>
      <c r="FY54" s="611"/>
      <c r="FZ54" s="896"/>
      <c r="GA54" s="613"/>
      <c r="GC54" s="227">
        <f t="shared" si="79"/>
        <v>0</v>
      </c>
      <c r="GD54" s="228">
        <f t="shared" si="80"/>
        <v>0</v>
      </c>
      <c r="GE54" s="229">
        <f t="shared" si="81"/>
        <v>0</v>
      </c>
      <c r="GF54" s="230">
        <f t="shared" si="81"/>
        <v>0</v>
      </c>
      <c r="GG54" s="231" t="str">
        <f t="shared" si="82"/>
        <v/>
      </c>
      <c r="GH54" s="232">
        <f t="shared" si="83"/>
        <v>0</v>
      </c>
      <c r="GI54" s="227">
        <f t="shared" si="84"/>
        <v>0</v>
      </c>
      <c r="GJ54" s="233">
        <f t="shared" si="85"/>
        <v>0</v>
      </c>
      <c r="GK54" s="233">
        <f t="shared" si="86"/>
        <v>0</v>
      </c>
      <c r="GL54" s="234"/>
      <c r="GM54" s="235">
        <f t="shared" si="87"/>
        <v>0</v>
      </c>
      <c r="GN54" s="235">
        <f t="shared" si="88"/>
        <v>0</v>
      </c>
      <c r="GO54" s="235" t="str">
        <f t="shared" si="89"/>
        <v/>
      </c>
      <c r="GP54" s="380"/>
      <c r="GQ54" s="235">
        <f t="shared" si="90"/>
        <v>0</v>
      </c>
      <c r="GR54" s="235">
        <f t="shared" si="91"/>
        <v>0</v>
      </c>
      <c r="GS54" s="235" t="str">
        <f t="shared" si="92"/>
        <v/>
      </c>
      <c r="GT54" s="236"/>
      <c r="GU54" s="237" t="str">
        <f t="shared" si="93"/>
        <v/>
      </c>
      <c r="GV54" s="237" t="str">
        <f t="shared" si="94"/>
        <v/>
      </c>
      <c r="GW54" s="238" t="str">
        <f t="shared" si="95"/>
        <v/>
      </c>
      <c r="GX54" s="238" t="str">
        <f t="shared" si="96"/>
        <v/>
      </c>
      <c r="GY54" s="239"/>
      <c r="GZ54" s="240" t="str">
        <f t="shared" si="97"/>
        <v/>
      </c>
      <c r="HA54" s="235" t="str">
        <f t="shared" si="98"/>
        <v/>
      </c>
      <c r="HB54" s="235" t="str">
        <f t="shared" si="99"/>
        <v/>
      </c>
      <c r="HC54" s="235" t="str">
        <f t="shared" si="100"/>
        <v/>
      </c>
      <c r="HD54" s="235" t="str">
        <f t="shared" si="101"/>
        <v/>
      </c>
      <c r="HE54" s="235" t="str">
        <f t="shared" si="102"/>
        <v/>
      </c>
      <c r="HF54" s="188"/>
      <c r="HG54" s="235" t="str">
        <f t="shared" si="103"/>
        <v/>
      </c>
      <c r="HH54" s="235">
        <f t="shared" si="104"/>
        <v>0</v>
      </c>
      <c r="HI54" s="235">
        <f t="shared" si="104"/>
        <v>0</v>
      </c>
      <c r="HJ54" s="235">
        <f t="shared" si="104"/>
        <v>0</v>
      </c>
      <c r="HK54" s="188"/>
      <c r="HL54" s="235" t="str">
        <f t="shared" si="105"/>
        <v/>
      </c>
      <c r="HM54" s="235">
        <f t="shared" si="106"/>
        <v>0</v>
      </c>
      <c r="HN54" s="235">
        <f t="shared" si="106"/>
        <v>0</v>
      </c>
      <c r="HO54" s="235">
        <f t="shared" si="106"/>
        <v>0</v>
      </c>
      <c r="HP54" s="188"/>
      <c r="HQ54" s="235" t="str">
        <f t="shared" si="107"/>
        <v/>
      </c>
      <c r="HR54" s="235">
        <f t="shared" si="108"/>
        <v>0</v>
      </c>
      <c r="HS54" s="235">
        <f t="shared" si="108"/>
        <v>0</v>
      </c>
      <c r="HT54" s="235">
        <f t="shared" si="108"/>
        <v>0</v>
      </c>
      <c r="HU54" s="162"/>
      <c r="HV54" s="1622"/>
      <c r="HW54" s="1619"/>
      <c r="HX54" s="1619"/>
      <c r="HY54" s="1619"/>
      <c r="HZ54" s="1619"/>
      <c r="IA54" s="1619"/>
      <c r="IB54" s="1619"/>
      <c r="IC54" s="1623"/>
      <c r="ID54" s="162"/>
      <c r="IE54" s="162"/>
    </row>
    <row r="55" spans="1:239" ht="21" customHeight="1" x14ac:dyDescent="0.25">
      <c r="A55" s="377" t="str">
        <f t="shared" si="35"/>
        <v/>
      </c>
      <c r="B55" s="188">
        <v>29</v>
      </c>
      <c r="C55" s="164"/>
      <c r="D55" s="606" t="str">
        <f t="shared" si="36"/>
        <v/>
      </c>
      <c r="E55" s="606" t="str">
        <f t="shared" si="37"/>
        <v/>
      </c>
      <c r="F55" s="373"/>
      <c r="G55" s="373"/>
      <c r="H55" s="224" t="str">
        <f t="shared" si="38"/>
        <v/>
      </c>
      <c r="I55" s="607"/>
      <c r="J55" s="607"/>
      <c r="K55" s="607"/>
      <c r="L55" s="373"/>
      <c r="M55" s="1097"/>
      <c r="N55" s="1097"/>
      <c r="O55" s="1097"/>
      <c r="P55" s="1098"/>
      <c r="Q55" s="609"/>
      <c r="R55" s="609"/>
      <c r="S55" s="610"/>
      <c r="T55" s="371"/>
      <c r="U55" s="371"/>
      <c r="V55" s="188"/>
      <c r="W55" s="370"/>
      <c r="X55" s="371"/>
      <c r="Y55" s="371"/>
      <c r="Z55" s="611"/>
      <c r="AA55" s="896"/>
      <c r="AB55" s="370"/>
      <c r="AC55" s="371"/>
      <c r="AD55" s="371"/>
      <c r="AE55" s="611"/>
      <c r="AF55" s="896"/>
      <c r="AG55" s="370"/>
      <c r="AH55" s="371"/>
      <c r="AI55" s="371"/>
      <c r="AJ55" s="611"/>
      <c r="AK55" s="896"/>
      <c r="AL55" s="370"/>
      <c r="AM55" s="371"/>
      <c r="AN55" s="371"/>
      <c r="AO55" s="611"/>
      <c r="AP55" s="370"/>
      <c r="AQ55" s="371"/>
      <c r="AR55" s="371"/>
      <c r="AS55" s="611"/>
      <c r="AT55" s="613"/>
      <c r="AU55" s="188"/>
      <c r="AV55" s="256">
        <f t="shared" si="2"/>
        <v>0</v>
      </c>
      <c r="AW55" s="257">
        <f t="shared" si="3"/>
        <v>0</v>
      </c>
      <c r="AX55" s="258">
        <f t="shared" si="4"/>
        <v>0</v>
      </c>
      <c r="AY55" s="259">
        <f t="shared" si="4"/>
        <v>0</v>
      </c>
      <c r="AZ55" s="231" t="str">
        <f t="shared" si="39"/>
        <v/>
      </c>
      <c r="BA55" s="232">
        <f t="shared" si="40"/>
        <v>0</v>
      </c>
      <c r="BB55" s="249">
        <f t="shared" si="5"/>
        <v>0</v>
      </c>
      <c r="BC55" s="231">
        <f t="shared" si="41"/>
        <v>0</v>
      </c>
      <c r="BD55" s="231">
        <f t="shared" si="42"/>
        <v>0</v>
      </c>
      <c r="BE55" s="234"/>
      <c r="BF55" s="235">
        <f t="shared" si="43"/>
        <v>0</v>
      </c>
      <c r="BG55" s="235">
        <f t="shared" si="44"/>
        <v>0</v>
      </c>
      <c r="BH55" s="235">
        <f t="shared" si="45"/>
        <v>0</v>
      </c>
      <c r="BI55" s="380"/>
      <c r="BJ55" s="235">
        <f t="shared" si="6"/>
        <v>0</v>
      </c>
      <c r="BK55" s="235">
        <f t="shared" si="46"/>
        <v>0</v>
      </c>
      <c r="BL55" s="235" t="str">
        <f t="shared" si="47"/>
        <v/>
      </c>
      <c r="BM55" s="236"/>
      <c r="BN55" s="237" t="str">
        <f t="shared" si="7"/>
        <v/>
      </c>
      <c r="BO55" s="237" t="str">
        <f t="shared" si="8"/>
        <v/>
      </c>
      <c r="BP55" s="238" t="str">
        <f t="shared" si="9"/>
        <v/>
      </c>
      <c r="BQ55" s="238" t="str">
        <f t="shared" si="10"/>
        <v/>
      </c>
      <c r="BR55" s="239"/>
      <c r="BS55" s="252" t="str">
        <f t="shared" si="11"/>
        <v/>
      </c>
      <c r="BT55" s="244" t="str">
        <f t="shared" si="12"/>
        <v/>
      </c>
      <c r="BU55" s="244" t="str">
        <f t="shared" si="13"/>
        <v/>
      </c>
      <c r="BV55" s="244" t="str">
        <f t="shared" si="14"/>
        <v/>
      </c>
      <c r="BW55" s="244" t="str">
        <f t="shared" si="15"/>
        <v/>
      </c>
      <c r="BX55" s="244" t="str">
        <f t="shared" si="16"/>
        <v/>
      </c>
      <c r="BY55" s="244" t="str">
        <f t="shared" si="17"/>
        <v/>
      </c>
      <c r="BZ55" s="244" t="str">
        <f t="shared" si="18"/>
        <v/>
      </c>
      <c r="CA55" s="244" t="str">
        <f t="shared" si="19"/>
        <v/>
      </c>
      <c r="CB55" s="253" t="str">
        <f t="shared" si="20"/>
        <v/>
      </c>
      <c r="CC55" s="188"/>
      <c r="CD55" s="244" t="str">
        <f t="shared" si="21"/>
        <v/>
      </c>
      <c r="CE55" s="235">
        <f t="shared" si="48"/>
        <v>0</v>
      </c>
      <c r="CF55" s="235">
        <f t="shared" si="48"/>
        <v>0</v>
      </c>
      <c r="CG55" s="235">
        <f t="shared" si="48"/>
        <v>0</v>
      </c>
      <c r="CH55" s="188"/>
      <c r="CI55" s="244" t="str">
        <f t="shared" si="22"/>
        <v/>
      </c>
      <c r="CJ55" s="235">
        <f t="shared" si="49"/>
        <v>0</v>
      </c>
      <c r="CK55" s="235">
        <f t="shared" si="49"/>
        <v>0</v>
      </c>
      <c r="CL55" s="235">
        <f t="shared" si="49"/>
        <v>0</v>
      </c>
      <c r="CM55" s="188"/>
      <c r="CN55" s="244" t="str">
        <f t="shared" si="23"/>
        <v/>
      </c>
      <c r="CO55" s="235">
        <f t="shared" si="50"/>
        <v>0</v>
      </c>
      <c r="CP55" s="235">
        <f t="shared" si="50"/>
        <v>0</v>
      </c>
      <c r="CQ55" s="235">
        <f t="shared" si="50"/>
        <v>0</v>
      </c>
      <c r="CR55" s="188"/>
      <c r="CS55" s="244" t="str">
        <f t="shared" si="24"/>
        <v/>
      </c>
      <c r="CT55" s="235">
        <f t="shared" si="51"/>
        <v>0</v>
      </c>
      <c r="CU55" s="235">
        <f t="shared" si="51"/>
        <v>0</v>
      </c>
      <c r="CV55" s="235">
        <f t="shared" si="51"/>
        <v>0</v>
      </c>
      <c r="CW55" s="188"/>
      <c r="CX55" s="244" t="str">
        <f t="shared" si="26"/>
        <v/>
      </c>
      <c r="CY55" s="235">
        <f t="shared" si="52"/>
        <v>0</v>
      </c>
      <c r="CZ55" s="235">
        <f t="shared" si="52"/>
        <v>0</v>
      </c>
      <c r="DA55" s="235">
        <f t="shared" si="52"/>
        <v>0</v>
      </c>
      <c r="DB55" s="188"/>
      <c r="DC55" s="370"/>
      <c r="DD55" s="1086"/>
      <c r="DE55" s="372"/>
      <c r="DF55" s="370"/>
      <c r="DG55" s="1086"/>
      <c r="DH55" s="372"/>
      <c r="DI55" s="370"/>
      <c r="DJ55" s="1086"/>
      <c r="DK55" s="372"/>
      <c r="DL55" s="370"/>
      <c r="DM55" s="1086"/>
      <c r="DN55" s="372"/>
      <c r="DO55" s="370"/>
      <c r="DP55" s="370"/>
      <c r="DQ55" s="243">
        <f t="shared" si="53"/>
        <v>0</v>
      </c>
      <c r="DR55" s="244">
        <f t="shared" si="54"/>
        <v>0</v>
      </c>
      <c r="DS55" s="235">
        <f t="shared" si="55"/>
        <v>0</v>
      </c>
      <c r="DT55" s="244" t="str">
        <f t="shared" si="27"/>
        <v/>
      </c>
      <c r="DU55" s="42" t="str">
        <f t="shared" si="56"/>
        <v/>
      </c>
      <c r="DV55" s="42" t="str">
        <f t="shared" si="57"/>
        <v/>
      </c>
      <c r="DW55" s="42" t="str">
        <f t="shared" si="58"/>
        <v/>
      </c>
      <c r="DX55" s="162"/>
      <c r="DY55" s="42" t="str">
        <f t="shared" si="59"/>
        <v/>
      </c>
      <c r="DZ55" s="42" t="str">
        <f t="shared" si="60"/>
        <v/>
      </c>
      <c r="EA55" s="42" t="str">
        <f t="shared" si="61"/>
        <v/>
      </c>
      <c r="EB55" s="162"/>
      <c r="EC55" s="930"/>
      <c r="ED55" s="188"/>
      <c r="EE55" s="245">
        <f t="shared" si="62"/>
        <v>0</v>
      </c>
      <c r="EG55" s="245">
        <f t="shared" si="63"/>
        <v>0</v>
      </c>
      <c r="EI55" s="246" t="str">
        <f t="shared" si="64"/>
        <v/>
      </c>
      <c r="EJ55" s="247" t="str">
        <f t="shared" si="28"/>
        <v/>
      </c>
      <c r="EK55" s="248" t="str">
        <f t="shared" si="29"/>
        <v/>
      </c>
      <c r="EL55" s="248" t="str">
        <f t="shared" si="30"/>
        <v/>
      </c>
      <c r="EM55" s="248" t="str">
        <f t="shared" si="31"/>
        <v/>
      </c>
      <c r="EN55" s="248" t="str">
        <f t="shared" si="65"/>
        <v/>
      </c>
      <c r="EO55" s="248" t="str">
        <f t="shared" si="32"/>
        <v/>
      </c>
      <c r="EQ55" s="248" t="str">
        <f t="shared" si="66"/>
        <v/>
      </c>
      <c r="ER55" s="248" t="str">
        <f t="shared" si="67"/>
        <v/>
      </c>
      <c r="ES55" s="248" t="str">
        <f t="shared" si="68"/>
        <v/>
      </c>
      <c r="ET55" s="248" t="str">
        <f t="shared" si="69"/>
        <v/>
      </c>
      <c r="EU55" s="248" t="str">
        <f t="shared" si="70"/>
        <v/>
      </c>
      <c r="EV55" s="248" t="str">
        <f t="shared" si="70"/>
        <v/>
      </c>
      <c r="EX55" s="248" t="str">
        <f t="shared" si="71"/>
        <v/>
      </c>
      <c r="EY55" s="248" t="str">
        <f t="shared" si="72"/>
        <v/>
      </c>
      <c r="EZ55" s="248" t="str">
        <f t="shared" si="73"/>
        <v/>
      </c>
      <c r="FA55" s="248" t="str">
        <f t="shared" si="74"/>
        <v/>
      </c>
      <c r="FB55" s="248" t="str">
        <f t="shared" si="109"/>
        <v/>
      </c>
      <c r="FC55" s="248" t="str">
        <f t="shared" si="109"/>
        <v/>
      </c>
      <c r="FE55" s="248" t="str">
        <f t="shared" si="75"/>
        <v/>
      </c>
      <c r="FF55" s="248" t="str">
        <f t="shared" si="76"/>
        <v/>
      </c>
      <c r="FG55" s="248" t="str">
        <f t="shared" si="77"/>
        <v/>
      </c>
      <c r="FH55" s="248" t="str">
        <f t="shared" si="78"/>
        <v/>
      </c>
      <c r="FI55" s="248" t="str">
        <f t="shared" si="110"/>
        <v/>
      </c>
      <c r="FJ55" s="248" t="str">
        <f t="shared" si="110"/>
        <v/>
      </c>
      <c r="FL55" s="370"/>
      <c r="FM55" s="371"/>
      <c r="FN55" s="371"/>
      <c r="FO55" s="611"/>
      <c r="FP55" s="896"/>
      <c r="FQ55" s="370"/>
      <c r="FR55" s="371"/>
      <c r="FS55" s="371"/>
      <c r="FT55" s="611"/>
      <c r="FU55" s="896"/>
      <c r="FV55" s="370"/>
      <c r="FW55" s="371"/>
      <c r="FX55" s="371"/>
      <c r="FY55" s="611"/>
      <c r="FZ55" s="896"/>
      <c r="GA55" s="613"/>
      <c r="GC55" s="227">
        <f t="shared" si="79"/>
        <v>0</v>
      </c>
      <c r="GD55" s="228">
        <f t="shared" si="80"/>
        <v>0</v>
      </c>
      <c r="GE55" s="229">
        <f t="shared" si="81"/>
        <v>0</v>
      </c>
      <c r="GF55" s="230">
        <f t="shared" si="81"/>
        <v>0</v>
      </c>
      <c r="GG55" s="231" t="str">
        <f t="shared" si="82"/>
        <v/>
      </c>
      <c r="GH55" s="232">
        <f t="shared" si="83"/>
        <v>0</v>
      </c>
      <c r="GI55" s="227">
        <f t="shared" si="84"/>
        <v>0</v>
      </c>
      <c r="GJ55" s="233">
        <f t="shared" si="85"/>
        <v>0</v>
      </c>
      <c r="GK55" s="233">
        <f t="shared" si="86"/>
        <v>0</v>
      </c>
      <c r="GL55" s="234"/>
      <c r="GM55" s="235">
        <f t="shared" si="87"/>
        <v>0</v>
      </c>
      <c r="GN55" s="235">
        <f t="shared" si="88"/>
        <v>0</v>
      </c>
      <c r="GO55" s="235" t="str">
        <f t="shared" si="89"/>
        <v/>
      </c>
      <c r="GP55" s="380"/>
      <c r="GQ55" s="235">
        <f t="shared" si="90"/>
        <v>0</v>
      </c>
      <c r="GR55" s="235">
        <f t="shared" si="91"/>
        <v>0</v>
      </c>
      <c r="GS55" s="235" t="str">
        <f t="shared" si="92"/>
        <v/>
      </c>
      <c r="GT55" s="236"/>
      <c r="GU55" s="237" t="str">
        <f t="shared" si="93"/>
        <v/>
      </c>
      <c r="GV55" s="237" t="str">
        <f t="shared" si="94"/>
        <v/>
      </c>
      <c r="GW55" s="238" t="str">
        <f t="shared" si="95"/>
        <v/>
      </c>
      <c r="GX55" s="238" t="str">
        <f t="shared" si="96"/>
        <v/>
      </c>
      <c r="GY55" s="239"/>
      <c r="GZ55" s="240" t="str">
        <f t="shared" si="97"/>
        <v/>
      </c>
      <c r="HA55" s="235" t="str">
        <f t="shared" si="98"/>
        <v/>
      </c>
      <c r="HB55" s="235" t="str">
        <f t="shared" si="99"/>
        <v/>
      </c>
      <c r="HC55" s="235" t="str">
        <f t="shared" si="100"/>
        <v/>
      </c>
      <c r="HD55" s="235" t="str">
        <f t="shared" si="101"/>
        <v/>
      </c>
      <c r="HE55" s="235" t="str">
        <f t="shared" si="102"/>
        <v/>
      </c>
      <c r="HF55" s="188"/>
      <c r="HG55" s="235" t="str">
        <f t="shared" si="103"/>
        <v/>
      </c>
      <c r="HH55" s="235">
        <f t="shared" si="104"/>
        <v>0</v>
      </c>
      <c r="HI55" s="235">
        <f t="shared" si="104"/>
        <v>0</v>
      </c>
      <c r="HJ55" s="235">
        <f t="shared" si="104"/>
        <v>0</v>
      </c>
      <c r="HK55" s="188"/>
      <c r="HL55" s="235" t="str">
        <f t="shared" si="105"/>
        <v/>
      </c>
      <c r="HM55" s="235">
        <f t="shared" si="106"/>
        <v>0</v>
      </c>
      <c r="HN55" s="235">
        <f t="shared" si="106"/>
        <v>0</v>
      </c>
      <c r="HO55" s="235">
        <f t="shared" si="106"/>
        <v>0</v>
      </c>
      <c r="HP55" s="188"/>
      <c r="HQ55" s="235" t="str">
        <f t="shared" si="107"/>
        <v/>
      </c>
      <c r="HR55" s="235">
        <f t="shared" si="108"/>
        <v>0</v>
      </c>
      <c r="HS55" s="235">
        <f t="shared" si="108"/>
        <v>0</v>
      </c>
      <c r="HT55" s="235">
        <f t="shared" si="108"/>
        <v>0</v>
      </c>
      <c r="HU55" s="162"/>
      <c r="HV55" s="1622"/>
      <c r="HW55" s="1619"/>
      <c r="HX55" s="1619"/>
      <c r="HY55" s="1619"/>
      <c r="HZ55" s="1619"/>
      <c r="IA55" s="1619"/>
      <c r="IB55" s="1619"/>
      <c r="IC55" s="1623"/>
      <c r="ID55" s="162"/>
      <c r="IE55" s="162"/>
    </row>
    <row r="56" spans="1:239" ht="21" customHeight="1" x14ac:dyDescent="0.25">
      <c r="A56" s="377" t="str">
        <f t="shared" si="35"/>
        <v/>
      </c>
      <c r="B56" s="188">
        <v>30</v>
      </c>
      <c r="C56" s="165"/>
      <c r="D56" s="606" t="str">
        <f t="shared" si="36"/>
        <v/>
      </c>
      <c r="E56" s="606" t="str">
        <f t="shared" si="37"/>
        <v/>
      </c>
      <c r="F56" s="373"/>
      <c r="G56" s="373"/>
      <c r="H56" s="224" t="str">
        <f t="shared" si="38"/>
        <v/>
      </c>
      <c r="I56" s="607"/>
      <c r="J56" s="607"/>
      <c r="K56" s="607"/>
      <c r="L56" s="373"/>
      <c r="M56" s="1097"/>
      <c r="N56" s="1097"/>
      <c r="O56" s="1097"/>
      <c r="P56" s="1098"/>
      <c r="Q56" s="609"/>
      <c r="R56" s="609"/>
      <c r="S56" s="610"/>
      <c r="T56" s="371"/>
      <c r="U56" s="371"/>
      <c r="V56" s="188"/>
      <c r="W56" s="370"/>
      <c r="X56" s="371"/>
      <c r="Y56" s="371"/>
      <c r="Z56" s="611"/>
      <c r="AA56" s="896"/>
      <c r="AB56" s="370"/>
      <c r="AC56" s="371"/>
      <c r="AD56" s="371"/>
      <c r="AE56" s="611"/>
      <c r="AF56" s="896"/>
      <c r="AG56" s="370"/>
      <c r="AH56" s="371"/>
      <c r="AI56" s="371"/>
      <c r="AJ56" s="611"/>
      <c r="AK56" s="896"/>
      <c r="AL56" s="370"/>
      <c r="AM56" s="371"/>
      <c r="AN56" s="371"/>
      <c r="AO56" s="611"/>
      <c r="AP56" s="370"/>
      <c r="AQ56" s="371"/>
      <c r="AR56" s="371"/>
      <c r="AS56" s="611"/>
      <c r="AT56" s="613"/>
      <c r="AU56" s="188"/>
      <c r="AV56" s="256">
        <f t="shared" si="2"/>
        <v>0</v>
      </c>
      <c r="AW56" s="257">
        <f t="shared" si="3"/>
        <v>0</v>
      </c>
      <c r="AX56" s="258">
        <f t="shared" si="4"/>
        <v>0</v>
      </c>
      <c r="AY56" s="259">
        <f t="shared" si="4"/>
        <v>0</v>
      </c>
      <c r="AZ56" s="231" t="str">
        <f t="shared" si="39"/>
        <v/>
      </c>
      <c r="BA56" s="232">
        <f t="shared" si="40"/>
        <v>0</v>
      </c>
      <c r="BB56" s="249">
        <f t="shared" si="5"/>
        <v>0</v>
      </c>
      <c r="BC56" s="231">
        <f t="shared" si="41"/>
        <v>0</v>
      </c>
      <c r="BD56" s="231">
        <f t="shared" si="42"/>
        <v>0</v>
      </c>
      <c r="BE56" s="234"/>
      <c r="BF56" s="235">
        <f t="shared" si="43"/>
        <v>0</v>
      </c>
      <c r="BG56" s="235">
        <f t="shared" si="44"/>
        <v>0</v>
      </c>
      <c r="BH56" s="235">
        <f t="shared" si="45"/>
        <v>0</v>
      </c>
      <c r="BI56" s="380"/>
      <c r="BJ56" s="235">
        <f t="shared" si="6"/>
        <v>0</v>
      </c>
      <c r="BK56" s="235">
        <f t="shared" si="46"/>
        <v>0</v>
      </c>
      <c r="BL56" s="235" t="str">
        <f t="shared" si="47"/>
        <v/>
      </c>
      <c r="BM56" s="236"/>
      <c r="BN56" s="237" t="str">
        <f t="shared" si="7"/>
        <v/>
      </c>
      <c r="BO56" s="237" t="str">
        <f t="shared" si="8"/>
        <v/>
      </c>
      <c r="BP56" s="238" t="str">
        <f t="shared" si="9"/>
        <v/>
      </c>
      <c r="BQ56" s="238" t="str">
        <f t="shared" si="10"/>
        <v/>
      </c>
      <c r="BR56" s="239"/>
      <c r="BS56" s="252" t="str">
        <f t="shared" si="11"/>
        <v/>
      </c>
      <c r="BT56" s="244" t="str">
        <f t="shared" si="12"/>
        <v/>
      </c>
      <c r="BU56" s="244" t="str">
        <f t="shared" si="13"/>
        <v/>
      </c>
      <c r="BV56" s="244" t="str">
        <f t="shared" si="14"/>
        <v/>
      </c>
      <c r="BW56" s="244" t="str">
        <f t="shared" si="15"/>
        <v/>
      </c>
      <c r="BX56" s="244" t="str">
        <f t="shared" si="16"/>
        <v/>
      </c>
      <c r="BY56" s="244" t="str">
        <f t="shared" si="17"/>
        <v/>
      </c>
      <c r="BZ56" s="244" t="str">
        <f t="shared" si="18"/>
        <v/>
      </c>
      <c r="CA56" s="244" t="str">
        <f t="shared" si="19"/>
        <v/>
      </c>
      <c r="CB56" s="253" t="str">
        <f t="shared" si="20"/>
        <v/>
      </c>
      <c r="CC56" s="188"/>
      <c r="CD56" s="244" t="str">
        <f t="shared" si="21"/>
        <v/>
      </c>
      <c r="CE56" s="235">
        <f t="shared" si="48"/>
        <v>0</v>
      </c>
      <c r="CF56" s="235">
        <f t="shared" si="48"/>
        <v>0</v>
      </c>
      <c r="CG56" s="235">
        <f t="shared" si="48"/>
        <v>0</v>
      </c>
      <c r="CH56" s="188"/>
      <c r="CI56" s="244" t="str">
        <f t="shared" si="22"/>
        <v/>
      </c>
      <c r="CJ56" s="235">
        <f t="shared" si="49"/>
        <v>0</v>
      </c>
      <c r="CK56" s="235">
        <f t="shared" si="49"/>
        <v>0</v>
      </c>
      <c r="CL56" s="235">
        <f t="shared" si="49"/>
        <v>0</v>
      </c>
      <c r="CM56" s="188"/>
      <c r="CN56" s="244" t="str">
        <f t="shared" si="23"/>
        <v/>
      </c>
      <c r="CO56" s="235">
        <f t="shared" si="50"/>
        <v>0</v>
      </c>
      <c r="CP56" s="235">
        <f t="shared" si="50"/>
        <v>0</v>
      </c>
      <c r="CQ56" s="235">
        <f t="shared" si="50"/>
        <v>0</v>
      </c>
      <c r="CR56" s="188"/>
      <c r="CS56" s="244" t="str">
        <f t="shared" si="24"/>
        <v/>
      </c>
      <c r="CT56" s="235">
        <f t="shared" si="51"/>
        <v>0</v>
      </c>
      <c r="CU56" s="235">
        <f t="shared" si="51"/>
        <v>0</v>
      </c>
      <c r="CV56" s="235">
        <f t="shared" si="51"/>
        <v>0</v>
      </c>
      <c r="CW56" s="188"/>
      <c r="CX56" s="244" t="str">
        <f t="shared" si="26"/>
        <v/>
      </c>
      <c r="CY56" s="235">
        <f t="shared" si="52"/>
        <v>0</v>
      </c>
      <c r="CZ56" s="235">
        <f t="shared" si="52"/>
        <v>0</v>
      </c>
      <c r="DA56" s="235">
        <f t="shared" si="52"/>
        <v>0</v>
      </c>
      <c r="DB56" s="188"/>
      <c r="DC56" s="370"/>
      <c r="DD56" s="1086"/>
      <c r="DE56" s="372"/>
      <c r="DF56" s="370"/>
      <c r="DG56" s="1086"/>
      <c r="DH56" s="372"/>
      <c r="DI56" s="370"/>
      <c r="DJ56" s="1086"/>
      <c r="DK56" s="372"/>
      <c r="DL56" s="370"/>
      <c r="DM56" s="1086"/>
      <c r="DN56" s="372"/>
      <c r="DO56" s="370"/>
      <c r="DP56" s="370"/>
      <c r="DQ56" s="243">
        <f t="shared" si="53"/>
        <v>0</v>
      </c>
      <c r="DR56" s="244">
        <f t="shared" si="54"/>
        <v>0</v>
      </c>
      <c r="DS56" s="235">
        <f t="shared" si="55"/>
        <v>0</v>
      </c>
      <c r="DT56" s="244" t="str">
        <f t="shared" si="27"/>
        <v/>
      </c>
      <c r="DU56" s="42" t="str">
        <f t="shared" si="56"/>
        <v/>
      </c>
      <c r="DV56" s="42" t="str">
        <f t="shared" si="57"/>
        <v/>
      </c>
      <c r="DW56" s="42" t="str">
        <f t="shared" si="58"/>
        <v/>
      </c>
      <c r="DX56" s="162"/>
      <c r="DY56" s="42" t="str">
        <f t="shared" si="59"/>
        <v/>
      </c>
      <c r="DZ56" s="42" t="str">
        <f t="shared" si="60"/>
        <v/>
      </c>
      <c r="EA56" s="42" t="str">
        <f t="shared" si="61"/>
        <v/>
      </c>
      <c r="EB56" s="162"/>
      <c r="EC56" s="930"/>
      <c r="ED56" s="188"/>
      <c r="EE56" s="245">
        <f t="shared" si="62"/>
        <v>0</v>
      </c>
      <c r="EG56" s="245">
        <f t="shared" si="63"/>
        <v>0</v>
      </c>
      <c r="EI56" s="246" t="str">
        <f t="shared" si="64"/>
        <v/>
      </c>
      <c r="EJ56" s="247" t="str">
        <f t="shared" si="28"/>
        <v/>
      </c>
      <c r="EK56" s="248" t="str">
        <f t="shared" si="29"/>
        <v/>
      </c>
      <c r="EL56" s="248" t="str">
        <f t="shared" si="30"/>
        <v/>
      </c>
      <c r="EM56" s="248" t="str">
        <f t="shared" si="31"/>
        <v/>
      </c>
      <c r="EN56" s="248" t="str">
        <f t="shared" si="65"/>
        <v/>
      </c>
      <c r="EO56" s="248" t="str">
        <f t="shared" si="32"/>
        <v/>
      </c>
      <c r="EQ56" s="248" t="str">
        <f t="shared" si="66"/>
        <v/>
      </c>
      <c r="ER56" s="248" t="str">
        <f t="shared" si="67"/>
        <v/>
      </c>
      <c r="ES56" s="248" t="str">
        <f t="shared" si="68"/>
        <v/>
      </c>
      <c r="ET56" s="248" t="str">
        <f t="shared" si="69"/>
        <v/>
      </c>
      <c r="EU56" s="248" t="str">
        <f t="shared" si="70"/>
        <v/>
      </c>
      <c r="EV56" s="248" t="str">
        <f t="shared" si="70"/>
        <v/>
      </c>
      <c r="EX56" s="248" t="str">
        <f t="shared" si="71"/>
        <v/>
      </c>
      <c r="EY56" s="248" t="str">
        <f t="shared" si="72"/>
        <v/>
      </c>
      <c r="EZ56" s="248" t="str">
        <f t="shared" si="73"/>
        <v/>
      </c>
      <c r="FA56" s="248" t="str">
        <f t="shared" si="74"/>
        <v/>
      </c>
      <c r="FB56" s="248" t="str">
        <f t="shared" si="109"/>
        <v/>
      </c>
      <c r="FC56" s="248" t="str">
        <f t="shared" si="109"/>
        <v/>
      </c>
      <c r="FE56" s="248" t="str">
        <f t="shared" si="75"/>
        <v/>
      </c>
      <c r="FF56" s="248" t="str">
        <f t="shared" si="76"/>
        <v/>
      </c>
      <c r="FG56" s="248" t="str">
        <f t="shared" si="77"/>
        <v/>
      </c>
      <c r="FH56" s="248" t="str">
        <f t="shared" si="78"/>
        <v/>
      </c>
      <c r="FI56" s="248" t="str">
        <f t="shared" si="110"/>
        <v/>
      </c>
      <c r="FJ56" s="248" t="str">
        <f t="shared" si="110"/>
        <v/>
      </c>
      <c r="FL56" s="370"/>
      <c r="FM56" s="371"/>
      <c r="FN56" s="371"/>
      <c r="FO56" s="611"/>
      <c r="FP56" s="896"/>
      <c r="FQ56" s="370"/>
      <c r="FR56" s="371"/>
      <c r="FS56" s="371"/>
      <c r="FT56" s="611"/>
      <c r="FU56" s="896"/>
      <c r="FV56" s="370"/>
      <c r="FW56" s="371"/>
      <c r="FX56" s="371"/>
      <c r="FY56" s="611"/>
      <c r="FZ56" s="896"/>
      <c r="GA56" s="613"/>
      <c r="GC56" s="227">
        <f t="shared" si="79"/>
        <v>0</v>
      </c>
      <c r="GD56" s="228">
        <f t="shared" si="80"/>
        <v>0</v>
      </c>
      <c r="GE56" s="229">
        <f t="shared" si="81"/>
        <v>0</v>
      </c>
      <c r="GF56" s="230">
        <f t="shared" si="81"/>
        <v>0</v>
      </c>
      <c r="GG56" s="231" t="str">
        <f t="shared" si="82"/>
        <v/>
      </c>
      <c r="GH56" s="232">
        <f t="shared" si="83"/>
        <v>0</v>
      </c>
      <c r="GI56" s="227">
        <f t="shared" si="84"/>
        <v>0</v>
      </c>
      <c r="GJ56" s="233">
        <f t="shared" si="85"/>
        <v>0</v>
      </c>
      <c r="GK56" s="233">
        <f t="shared" si="86"/>
        <v>0</v>
      </c>
      <c r="GL56" s="234"/>
      <c r="GM56" s="235">
        <f t="shared" si="87"/>
        <v>0</v>
      </c>
      <c r="GN56" s="235">
        <f t="shared" si="88"/>
        <v>0</v>
      </c>
      <c r="GO56" s="235" t="str">
        <f t="shared" si="89"/>
        <v/>
      </c>
      <c r="GP56" s="380"/>
      <c r="GQ56" s="235">
        <f t="shared" si="90"/>
        <v>0</v>
      </c>
      <c r="GR56" s="235">
        <f t="shared" si="91"/>
        <v>0</v>
      </c>
      <c r="GS56" s="235" t="str">
        <f t="shared" si="92"/>
        <v/>
      </c>
      <c r="GT56" s="236"/>
      <c r="GU56" s="237" t="str">
        <f t="shared" si="93"/>
        <v/>
      </c>
      <c r="GV56" s="237" t="str">
        <f t="shared" si="94"/>
        <v/>
      </c>
      <c r="GW56" s="238" t="str">
        <f t="shared" si="95"/>
        <v/>
      </c>
      <c r="GX56" s="238" t="str">
        <f t="shared" si="96"/>
        <v/>
      </c>
      <c r="GY56" s="239"/>
      <c r="GZ56" s="240" t="str">
        <f t="shared" si="97"/>
        <v/>
      </c>
      <c r="HA56" s="235" t="str">
        <f t="shared" si="98"/>
        <v/>
      </c>
      <c r="HB56" s="235" t="str">
        <f t="shared" si="99"/>
        <v/>
      </c>
      <c r="HC56" s="235" t="str">
        <f t="shared" si="100"/>
        <v/>
      </c>
      <c r="HD56" s="235" t="str">
        <f t="shared" si="101"/>
        <v/>
      </c>
      <c r="HE56" s="235" t="str">
        <f t="shared" si="102"/>
        <v/>
      </c>
      <c r="HF56" s="188"/>
      <c r="HG56" s="235" t="str">
        <f t="shared" si="103"/>
        <v/>
      </c>
      <c r="HH56" s="235">
        <f t="shared" si="104"/>
        <v>0</v>
      </c>
      <c r="HI56" s="235">
        <f t="shared" si="104"/>
        <v>0</v>
      </c>
      <c r="HJ56" s="235">
        <f t="shared" si="104"/>
        <v>0</v>
      </c>
      <c r="HK56" s="188"/>
      <c r="HL56" s="235" t="str">
        <f t="shared" si="105"/>
        <v/>
      </c>
      <c r="HM56" s="235">
        <f t="shared" si="106"/>
        <v>0</v>
      </c>
      <c r="HN56" s="235">
        <f t="shared" si="106"/>
        <v>0</v>
      </c>
      <c r="HO56" s="235">
        <f t="shared" si="106"/>
        <v>0</v>
      </c>
      <c r="HP56" s="188"/>
      <c r="HQ56" s="235" t="str">
        <f t="shared" si="107"/>
        <v/>
      </c>
      <c r="HR56" s="235">
        <f t="shared" si="108"/>
        <v>0</v>
      </c>
      <c r="HS56" s="235">
        <f t="shared" si="108"/>
        <v>0</v>
      </c>
      <c r="HT56" s="235">
        <f t="shared" si="108"/>
        <v>0</v>
      </c>
      <c r="HU56" s="162"/>
      <c r="HV56" s="1622"/>
      <c r="HW56" s="1619"/>
      <c r="HX56" s="1619"/>
      <c r="HY56" s="1619"/>
      <c r="HZ56" s="1619"/>
      <c r="IA56" s="1619"/>
      <c r="IB56" s="1619"/>
      <c r="IC56" s="1623"/>
      <c r="ID56" s="162"/>
      <c r="IE56" s="162"/>
    </row>
    <row r="57" spans="1:239" ht="21" customHeight="1" x14ac:dyDescent="0.25">
      <c r="A57" s="377" t="str">
        <f t="shared" si="35"/>
        <v/>
      </c>
      <c r="B57" s="188">
        <v>31</v>
      </c>
      <c r="C57" s="164"/>
      <c r="D57" s="606" t="str">
        <f t="shared" si="36"/>
        <v/>
      </c>
      <c r="E57" s="606" t="str">
        <f t="shared" si="37"/>
        <v/>
      </c>
      <c r="F57" s="607"/>
      <c r="G57" s="607"/>
      <c r="H57" s="224" t="str">
        <f t="shared" si="38"/>
        <v/>
      </c>
      <c r="I57" s="607"/>
      <c r="J57" s="607"/>
      <c r="K57" s="607"/>
      <c r="L57" s="373"/>
      <c r="M57" s="1097"/>
      <c r="N57" s="1097"/>
      <c r="O57" s="1097"/>
      <c r="P57" s="1098"/>
      <c r="Q57" s="609"/>
      <c r="R57" s="609"/>
      <c r="S57" s="610"/>
      <c r="T57" s="371"/>
      <c r="U57" s="371"/>
      <c r="V57" s="188"/>
      <c r="W57" s="370"/>
      <c r="X57" s="371"/>
      <c r="Y57" s="371"/>
      <c r="Z57" s="611"/>
      <c r="AA57" s="896"/>
      <c r="AB57" s="370"/>
      <c r="AC57" s="371"/>
      <c r="AD57" s="371"/>
      <c r="AE57" s="371"/>
      <c r="AF57" s="896"/>
      <c r="AG57" s="370"/>
      <c r="AH57" s="371"/>
      <c r="AI57" s="371"/>
      <c r="AJ57" s="371"/>
      <c r="AK57" s="896"/>
      <c r="AL57" s="370"/>
      <c r="AM57" s="371"/>
      <c r="AN57" s="371"/>
      <c r="AO57" s="372"/>
      <c r="AP57" s="370"/>
      <c r="AQ57" s="371"/>
      <c r="AR57" s="371"/>
      <c r="AS57" s="371"/>
      <c r="AT57" s="613"/>
      <c r="AU57" s="188"/>
      <c r="AV57" s="256">
        <f t="shared" si="2"/>
        <v>0</v>
      </c>
      <c r="AW57" s="257">
        <f t="shared" si="3"/>
        <v>0</v>
      </c>
      <c r="AX57" s="258">
        <f t="shared" si="4"/>
        <v>0</v>
      </c>
      <c r="AY57" s="259">
        <f t="shared" si="4"/>
        <v>0</v>
      </c>
      <c r="AZ57" s="231" t="str">
        <f t="shared" si="39"/>
        <v/>
      </c>
      <c r="BA57" s="232">
        <f t="shared" si="40"/>
        <v>0</v>
      </c>
      <c r="BB57" s="249">
        <f t="shared" si="5"/>
        <v>0</v>
      </c>
      <c r="BC57" s="231">
        <f t="shared" si="41"/>
        <v>0</v>
      </c>
      <c r="BD57" s="231">
        <f t="shared" si="42"/>
        <v>0</v>
      </c>
      <c r="BE57" s="260"/>
      <c r="BF57" s="235">
        <f t="shared" si="43"/>
        <v>0</v>
      </c>
      <c r="BG57" s="235">
        <f t="shared" si="44"/>
        <v>0</v>
      </c>
      <c r="BH57" s="235">
        <f t="shared" si="45"/>
        <v>0</v>
      </c>
      <c r="BI57" s="380"/>
      <c r="BJ57" s="235">
        <f t="shared" si="6"/>
        <v>0</v>
      </c>
      <c r="BK57" s="235">
        <f t="shared" si="46"/>
        <v>0</v>
      </c>
      <c r="BL57" s="235" t="str">
        <f t="shared" si="47"/>
        <v/>
      </c>
      <c r="BM57" s="236"/>
      <c r="BN57" s="237" t="str">
        <f t="shared" si="7"/>
        <v/>
      </c>
      <c r="BO57" s="237" t="str">
        <f t="shared" si="8"/>
        <v/>
      </c>
      <c r="BP57" s="238" t="str">
        <f t="shared" si="9"/>
        <v/>
      </c>
      <c r="BQ57" s="238" t="str">
        <f t="shared" si="10"/>
        <v/>
      </c>
      <c r="BR57" s="254"/>
      <c r="BS57" s="252" t="str">
        <f t="shared" si="11"/>
        <v/>
      </c>
      <c r="BT57" s="244" t="str">
        <f t="shared" si="12"/>
        <v/>
      </c>
      <c r="BU57" s="244" t="str">
        <f t="shared" si="13"/>
        <v/>
      </c>
      <c r="BV57" s="244" t="str">
        <f t="shared" si="14"/>
        <v/>
      </c>
      <c r="BW57" s="244" t="str">
        <f t="shared" si="15"/>
        <v/>
      </c>
      <c r="BX57" s="244" t="str">
        <f t="shared" si="16"/>
        <v/>
      </c>
      <c r="BY57" s="244" t="str">
        <f t="shared" si="17"/>
        <v/>
      </c>
      <c r="BZ57" s="244" t="str">
        <f t="shared" si="18"/>
        <v/>
      </c>
      <c r="CA57" s="244" t="str">
        <f t="shared" si="19"/>
        <v/>
      </c>
      <c r="CB57" s="253" t="str">
        <f t="shared" si="20"/>
        <v/>
      </c>
      <c r="CC57" s="188"/>
      <c r="CD57" s="244" t="str">
        <f t="shared" si="21"/>
        <v/>
      </c>
      <c r="CE57" s="235">
        <f t="shared" si="48"/>
        <v>0</v>
      </c>
      <c r="CF57" s="235">
        <f t="shared" si="48"/>
        <v>0</v>
      </c>
      <c r="CG57" s="235">
        <f t="shared" si="48"/>
        <v>0</v>
      </c>
      <c r="CH57" s="188"/>
      <c r="CI57" s="244" t="str">
        <f t="shared" si="22"/>
        <v/>
      </c>
      <c r="CJ57" s="235">
        <f t="shared" si="49"/>
        <v>0</v>
      </c>
      <c r="CK57" s="235">
        <f t="shared" si="49"/>
        <v>0</v>
      </c>
      <c r="CL57" s="235">
        <f t="shared" si="49"/>
        <v>0</v>
      </c>
      <c r="CM57" s="188"/>
      <c r="CN57" s="244" t="str">
        <f t="shared" si="23"/>
        <v/>
      </c>
      <c r="CO57" s="235">
        <f t="shared" si="50"/>
        <v>0</v>
      </c>
      <c r="CP57" s="235">
        <f t="shared" si="50"/>
        <v>0</v>
      </c>
      <c r="CQ57" s="235">
        <f t="shared" si="50"/>
        <v>0</v>
      </c>
      <c r="CR57" s="188"/>
      <c r="CS57" s="244" t="str">
        <f t="shared" si="24"/>
        <v/>
      </c>
      <c r="CT57" s="235">
        <f t="shared" si="51"/>
        <v>0</v>
      </c>
      <c r="CU57" s="235">
        <f t="shared" si="51"/>
        <v>0</v>
      </c>
      <c r="CV57" s="235">
        <f t="shared" si="51"/>
        <v>0</v>
      </c>
      <c r="CW57" s="188"/>
      <c r="CX57" s="244" t="str">
        <f t="shared" si="26"/>
        <v/>
      </c>
      <c r="CY57" s="235">
        <f t="shared" si="52"/>
        <v>0</v>
      </c>
      <c r="CZ57" s="235">
        <f t="shared" si="52"/>
        <v>0</v>
      </c>
      <c r="DA57" s="235">
        <f t="shared" si="52"/>
        <v>0</v>
      </c>
      <c r="DB57" s="188"/>
      <c r="DC57" s="370"/>
      <c r="DD57" s="1086"/>
      <c r="DE57" s="372"/>
      <c r="DF57" s="370"/>
      <c r="DG57" s="1086"/>
      <c r="DH57" s="372"/>
      <c r="DI57" s="370"/>
      <c r="DJ57" s="1086"/>
      <c r="DK57" s="372"/>
      <c r="DL57" s="370"/>
      <c r="DM57" s="1086"/>
      <c r="DN57" s="372"/>
      <c r="DO57" s="370"/>
      <c r="DP57" s="370"/>
      <c r="DQ57" s="243">
        <f t="shared" si="53"/>
        <v>0</v>
      </c>
      <c r="DR57" s="244">
        <f t="shared" si="54"/>
        <v>0</v>
      </c>
      <c r="DS57" s="235">
        <f t="shared" si="55"/>
        <v>0</v>
      </c>
      <c r="DT57" s="244" t="str">
        <f t="shared" si="27"/>
        <v/>
      </c>
      <c r="DU57" s="42" t="str">
        <f t="shared" si="56"/>
        <v/>
      </c>
      <c r="DV57" s="42" t="str">
        <f t="shared" si="57"/>
        <v/>
      </c>
      <c r="DW57" s="42" t="str">
        <f t="shared" si="58"/>
        <v/>
      </c>
      <c r="DX57" s="162"/>
      <c r="DY57" s="42" t="str">
        <f t="shared" si="59"/>
        <v/>
      </c>
      <c r="DZ57" s="42" t="str">
        <f t="shared" si="60"/>
        <v/>
      </c>
      <c r="EA57" s="42" t="str">
        <f t="shared" si="61"/>
        <v/>
      </c>
      <c r="EB57" s="162"/>
      <c r="EC57" s="930"/>
      <c r="ED57" s="188"/>
      <c r="EE57" s="245">
        <f t="shared" si="62"/>
        <v>0</v>
      </c>
      <c r="EG57" s="245">
        <f t="shared" si="63"/>
        <v>0</v>
      </c>
      <c r="EI57" s="246" t="str">
        <f t="shared" si="64"/>
        <v/>
      </c>
      <c r="EJ57" s="247" t="str">
        <f t="shared" si="28"/>
        <v/>
      </c>
      <c r="EK57" s="248" t="str">
        <f t="shared" si="29"/>
        <v/>
      </c>
      <c r="EL57" s="248" t="str">
        <f t="shared" si="30"/>
        <v/>
      </c>
      <c r="EM57" s="248" t="str">
        <f t="shared" si="31"/>
        <v/>
      </c>
      <c r="EN57" s="248" t="str">
        <f t="shared" si="65"/>
        <v/>
      </c>
      <c r="EO57" s="248" t="str">
        <f t="shared" si="32"/>
        <v/>
      </c>
      <c r="EQ57" s="248" t="str">
        <f t="shared" si="66"/>
        <v/>
      </c>
      <c r="ER57" s="248" t="str">
        <f t="shared" si="67"/>
        <v/>
      </c>
      <c r="ES57" s="248" t="str">
        <f t="shared" si="68"/>
        <v/>
      </c>
      <c r="ET57" s="248" t="str">
        <f t="shared" si="69"/>
        <v/>
      </c>
      <c r="EU57" s="248" t="str">
        <f t="shared" si="70"/>
        <v/>
      </c>
      <c r="EV57" s="248" t="str">
        <f t="shared" si="70"/>
        <v/>
      </c>
      <c r="EX57" s="248" t="str">
        <f t="shared" si="71"/>
        <v/>
      </c>
      <c r="EY57" s="248" t="str">
        <f t="shared" si="72"/>
        <v/>
      </c>
      <c r="EZ57" s="248" t="str">
        <f t="shared" si="73"/>
        <v/>
      </c>
      <c r="FA57" s="248" t="str">
        <f t="shared" si="74"/>
        <v/>
      </c>
      <c r="FB57" s="248" t="str">
        <f t="shared" si="109"/>
        <v/>
      </c>
      <c r="FC57" s="248" t="str">
        <f t="shared" si="109"/>
        <v/>
      </c>
      <c r="FE57" s="248" t="str">
        <f t="shared" si="75"/>
        <v/>
      </c>
      <c r="FF57" s="248" t="str">
        <f t="shared" si="76"/>
        <v/>
      </c>
      <c r="FG57" s="248" t="str">
        <f t="shared" si="77"/>
        <v/>
      </c>
      <c r="FH57" s="248" t="str">
        <f t="shared" si="78"/>
        <v/>
      </c>
      <c r="FI57" s="248" t="str">
        <f t="shared" si="110"/>
        <v/>
      </c>
      <c r="FJ57" s="248" t="str">
        <f t="shared" si="110"/>
        <v/>
      </c>
      <c r="FL57" s="370"/>
      <c r="FM57" s="371"/>
      <c r="FN57" s="371"/>
      <c r="FO57" s="611"/>
      <c r="FP57" s="896"/>
      <c r="FQ57" s="370"/>
      <c r="FR57" s="371"/>
      <c r="FS57" s="371"/>
      <c r="FT57" s="611"/>
      <c r="FU57" s="896"/>
      <c r="FV57" s="370"/>
      <c r="FW57" s="371"/>
      <c r="FX57" s="371"/>
      <c r="FY57" s="611"/>
      <c r="FZ57" s="896"/>
      <c r="GA57" s="613"/>
      <c r="GC57" s="227">
        <f t="shared" si="79"/>
        <v>0</v>
      </c>
      <c r="GD57" s="228">
        <f t="shared" si="80"/>
        <v>0</v>
      </c>
      <c r="GE57" s="229">
        <f t="shared" si="81"/>
        <v>0</v>
      </c>
      <c r="GF57" s="230">
        <f t="shared" si="81"/>
        <v>0</v>
      </c>
      <c r="GG57" s="231" t="str">
        <f t="shared" si="82"/>
        <v/>
      </c>
      <c r="GH57" s="232">
        <f t="shared" si="83"/>
        <v>0</v>
      </c>
      <c r="GI57" s="227">
        <f t="shared" si="84"/>
        <v>0</v>
      </c>
      <c r="GJ57" s="233">
        <f t="shared" si="85"/>
        <v>0</v>
      </c>
      <c r="GK57" s="233">
        <f t="shared" si="86"/>
        <v>0</v>
      </c>
      <c r="GL57" s="234"/>
      <c r="GM57" s="235">
        <f t="shared" si="87"/>
        <v>0</v>
      </c>
      <c r="GN57" s="235">
        <f t="shared" si="88"/>
        <v>0</v>
      </c>
      <c r="GO57" s="235" t="str">
        <f t="shared" si="89"/>
        <v/>
      </c>
      <c r="GP57" s="380"/>
      <c r="GQ57" s="235">
        <f t="shared" si="90"/>
        <v>0</v>
      </c>
      <c r="GR57" s="235">
        <f t="shared" si="91"/>
        <v>0</v>
      </c>
      <c r="GS57" s="235" t="str">
        <f t="shared" si="92"/>
        <v/>
      </c>
      <c r="GT57" s="236"/>
      <c r="GU57" s="237" t="str">
        <f t="shared" si="93"/>
        <v/>
      </c>
      <c r="GV57" s="237" t="str">
        <f t="shared" si="94"/>
        <v/>
      </c>
      <c r="GW57" s="238" t="str">
        <f t="shared" si="95"/>
        <v/>
      </c>
      <c r="GX57" s="238" t="str">
        <f t="shared" si="96"/>
        <v/>
      </c>
      <c r="GY57" s="239"/>
      <c r="GZ57" s="240" t="str">
        <f t="shared" si="97"/>
        <v/>
      </c>
      <c r="HA57" s="235" t="str">
        <f t="shared" si="98"/>
        <v/>
      </c>
      <c r="HB57" s="235" t="str">
        <f t="shared" si="99"/>
        <v/>
      </c>
      <c r="HC57" s="235" t="str">
        <f t="shared" si="100"/>
        <v/>
      </c>
      <c r="HD57" s="235" t="str">
        <f t="shared" si="101"/>
        <v/>
      </c>
      <c r="HE57" s="235" t="str">
        <f t="shared" si="102"/>
        <v/>
      </c>
      <c r="HF57" s="188"/>
      <c r="HG57" s="235" t="str">
        <f t="shared" si="103"/>
        <v/>
      </c>
      <c r="HH57" s="235">
        <f t="shared" si="104"/>
        <v>0</v>
      </c>
      <c r="HI57" s="235">
        <f t="shared" si="104"/>
        <v>0</v>
      </c>
      <c r="HJ57" s="235">
        <f t="shared" si="104"/>
        <v>0</v>
      </c>
      <c r="HK57" s="188"/>
      <c r="HL57" s="235" t="str">
        <f t="shared" si="105"/>
        <v/>
      </c>
      <c r="HM57" s="235">
        <f t="shared" si="106"/>
        <v>0</v>
      </c>
      <c r="HN57" s="235">
        <f t="shared" si="106"/>
        <v>0</v>
      </c>
      <c r="HO57" s="235">
        <f t="shared" si="106"/>
        <v>0</v>
      </c>
      <c r="HP57" s="188"/>
      <c r="HQ57" s="235" t="str">
        <f t="shared" si="107"/>
        <v/>
      </c>
      <c r="HR57" s="235">
        <f t="shared" si="108"/>
        <v>0</v>
      </c>
      <c r="HS57" s="235">
        <f t="shared" si="108"/>
        <v>0</v>
      </c>
      <c r="HT57" s="235">
        <f t="shared" si="108"/>
        <v>0</v>
      </c>
      <c r="HU57" s="162"/>
      <c r="HV57" s="1622"/>
      <c r="HW57" s="1619"/>
      <c r="HX57" s="1619"/>
      <c r="HY57" s="1619"/>
      <c r="HZ57" s="1619"/>
      <c r="IA57" s="1619"/>
      <c r="IB57" s="1619"/>
      <c r="IC57" s="1623"/>
      <c r="ID57" s="162"/>
      <c r="IE57" s="162"/>
    </row>
    <row r="58" spans="1:239" ht="21" customHeight="1" x14ac:dyDescent="0.25">
      <c r="A58" s="377" t="str">
        <f t="shared" si="35"/>
        <v/>
      </c>
      <c r="B58" s="188">
        <v>32</v>
      </c>
      <c r="C58" s="164"/>
      <c r="D58" s="606" t="str">
        <f t="shared" si="36"/>
        <v/>
      </c>
      <c r="E58" s="606" t="str">
        <f t="shared" si="37"/>
        <v/>
      </c>
      <c r="F58" s="607"/>
      <c r="G58" s="607"/>
      <c r="H58" s="224" t="str">
        <f t="shared" si="38"/>
        <v/>
      </c>
      <c r="I58" s="607"/>
      <c r="J58" s="607"/>
      <c r="K58" s="607"/>
      <c r="L58" s="373"/>
      <c r="M58" s="1097"/>
      <c r="N58" s="1097"/>
      <c r="O58" s="1097"/>
      <c r="P58" s="1098"/>
      <c r="Q58" s="609"/>
      <c r="R58" s="609"/>
      <c r="S58" s="610"/>
      <c r="T58" s="371"/>
      <c r="U58" s="371"/>
      <c r="V58" s="188"/>
      <c r="W58" s="370"/>
      <c r="X58" s="371"/>
      <c r="Y58" s="371"/>
      <c r="Z58" s="611"/>
      <c r="AA58" s="896"/>
      <c r="AB58" s="370"/>
      <c r="AC58" s="371"/>
      <c r="AD58" s="371"/>
      <c r="AE58" s="371"/>
      <c r="AF58" s="896"/>
      <c r="AG58" s="370"/>
      <c r="AH58" s="371"/>
      <c r="AI58" s="371"/>
      <c r="AJ58" s="371"/>
      <c r="AK58" s="896"/>
      <c r="AL58" s="370"/>
      <c r="AM58" s="371"/>
      <c r="AN58" s="371"/>
      <c r="AO58" s="372"/>
      <c r="AP58" s="370"/>
      <c r="AQ58" s="371"/>
      <c r="AR58" s="371"/>
      <c r="AS58" s="371"/>
      <c r="AT58" s="613"/>
      <c r="AU58" s="188"/>
      <c r="AV58" s="256">
        <f t="shared" si="2"/>
        <v>0</v>
      </c>
      <c r="AW58" s="257">
        <f t="shared" si="3"/>
        <v>0</v>
      </c>
      <c r="AX58" s="258">
        <f t="shared" si="4"/>
        <v>0</v>
      </c>
      <c r="AY58" s="259">
        <f t="shared" si="4"/>
        <v>0</v>
      </c>
      <c r="AZ58" s="231" t="str">
        <f t="shared" si="39"/>
        <v/>
      </c>
      <c r="BA58" s="232">
        <f t="shared" si="40"/>
        <v>0</v>
      </c>
      <c r="BB58" s="249">
        <f t="shared" si="5"/>
        <v>0</v>
      </c>
      <c r="BC58" s="231">
        <f t="shared" si="41"/>
        <v>0</v>
      </c>
      <c r="BD58" s="231">
        <f t="shared" si="42"/>
        <v>0</v>
      </c>
      <c r="BE58" s="260"/>
      <c r="BF58" s="235">
        <f t="shared" si="43"/>
        <v>0</v>
      </c>
      <c r="BG58" s="235">
        <f t="shared" si="44"/>
        <v>0</v>
      </c>
      <c r="BH58" s="235">
        <f t="shared" si="45"/>
        <v>0</v>
      </c>
      <c r="BI58" s="380"/>
      <c r="BJ58" s="235">
        <f t="shared" si="6"/>
        <v>0</v>
      </c>
      <c r="BK58" s="235">
        <f t="shared" si="46"/>
        <v>0</v>
      </c>
      <c r="BL58" s="235" t="str">
        <f t="shared" si="47"/>
        <v/>
      </c>
      <c r="BM58" s="236"/>
      <c r="BN58" s="237" t="str">
        <f t="shared" si="7"/>
        <v/>
      </c>
      <c r="BO58" s="237" t="str">
        <f t="shared" si="8"/>
        <v/>
      </c>
      <c r="BP58" s="238" t="str">
        <f t="shared" si="9"/>
        <v/>
      </c>
      <c r="BQ58" s="238" t="str">
        <f t="shared" si="10"/>
        <v/>
      </c>
      <c r="BR58" s="254"/>
      <c r="BS58" s="252" t="str">
        <f t="shared" si="11"/>
        <v/>
      </c>
      <c r="BT58" s="244" t="str">
        <f t="shared" si="12"/>
        <v/>
      </c>
      <c r="BU58" s="244" t="str">
        <f t="shared" si="13"/>
        <v/>
      </c>
      <c r="BV58" s="244" t="str">
        <f t="shared" si="14"/>
        <v/>
      </c>
      <c r="BW58" s="244" t="str">
        <f t="shared" si="15"/>
        <v/>
      </c>
      <c r="BX58" s="244" t="str">
        <f t="shared" si="16"/>
        <v/>
      </c>
      <c r="BY58" s="244" t="str">
        <f t="shared" si="17"/>
        <v/>
      </c>
      <c r="BZ58" s="244" t="str">
        <f t="shared" si="18"/>
        <v/>
      </c>
      <c r="CA58" s="244" t="str">
        <f t="shared" si="19"/>
        <v/>
      </c>
      <c r="CB58" s="253" t="str">
        <f t="shared" si="20"/>
        <v/>
      </c>
      <c r="CC58" s="188"/>
      <c r="CD58" s="244" t="str">
        <f t="shared" si="21"/>
        <v/>
      </c>
      <c r="CE58" s="235">
        <f t="shared" si="48"/>
        <v>0</v>
      </c>
      <c r="CF58" s="235">
        <f t="shared" si="48"/>
        <v>0</v>
      </c>
      <c r="CG58" s="235">
        <f t="shared" si="48"/>
        <v>0</v>
      </c>
      <c r="CH58" s="188"/>
      <c r="CI58" s="244" t="str">
        <f t="shared" si="22"/>
        <v/>
      </c>
      <c r="CJ58" s="235">
        <f t="shared" si="49"/>
        <v>0</v>
      </c>
      <c r="CK58" s="235">
        <f t="shared" si="49"/>
        <v>0</v>
      </c>
      <c r="CL58" s="235">
        <f t="shared" si="49"/>
        <v>0</v>
      </c>
      <c r="CM58" s="188"/>
      <c r="CN58" s="244" t="str">
        <f t="shared" si="23"/>
        <v/>
      </c>
      <c r="CO58" s="235">
        <f t="shared" si="50"/>
        <v>0</v>
      </c>
      <c r="CP58" s="235">
        <f t="shared" si="50"/>
        <v>0</v>
      </c>
      <c r="CQ58" s="235">
        <f t="shared" si="50"/>
        <v>0</v>
      </c>
      <c r="CR58" s="188"/>
      <c r="CS58" s="244" t="str">
        <f t="shared" si="24"/>
        <v/>
      </c>
      <c r="CT58" s="235">
        <f t="shared" si="51"/>
        <v>0</v>
      </c>
      <c r="CU58" s="235">
        <f t="shared" si="51"/>
        <v>0</v>
      </c>
      <c r="CV58" s="235">
        <f t="shared" si="51"/>
        <v>0</v>
      </c>
      <c r="CW58" s="188"/>
      <c r="CX58" s="244" t="str">
        <f t="shared" si="26"/>
        <v/>
      </c>
      <c r="CY58" s="235">
        <f t="shared" si="52"/>
        <v>0</v>
      </c>
      <c r="CZ58" s="235">
        <f t="shared" si="52"/>
        <v>0</v>
      </c>
      <c r="DA58" s="235">
        <f t="shared" si="52"/>
        <v>0</v>
      </c>
      <c r="DB58" s="188"/>
      <c r="DC58" s="370"/>
      <c r="DD58" s="1086"/>
      <c r="DE58" s="372"/>
      <c r="DF58" s="370"/>
      <c r="DG58" s="1086"/>
      <c r="DH58" s="372"/>
      <c r="DI58" s="370"/>
      <c r="DJ58" s="1086"/>
      <c r="DK58" s="372"/>
      <c r="DL58" s="370"/>
      <c r="DM58" s="1086"/>
      <c r="DN58" s="372"/>
      <c r="DO58" s="370"/>
      <c r="DP58" s="370"/>
      <c r="DQ58" s="243">
        <f t="shared" si="53"/>
        <v>0</v>
      </c>
      <c r="DR58" s="244">
        <f t="shared" si="54"/>
        <v>0</v>
      </c>
      <c r="DS58" s="235">
        <f t="shared" si="55"/>
        <v>0</v>
      </c>
      <c r="DT58" s="244" t="str">
        <f t="shared" si="27"/>
        <v/>
      </c>
      <c r="DU58" s="42" t="str">
        <f t="shared" si="56"/>
        <v/>
      </c>
      <c r="DV58" s="42" t="str">
        <f t="shared" si="57"/>
        <v/>
      </c>
      <c r="DW58" s="42" t="str">
        <f t="shared" si="58"/>
        <v/>
      </c>
      <c r="DX58" s="162"/>
      <c r="DY58" s="42" t="str">
        <f t="shared" si="59"/>
        <v/>
      </c>
      <c r="DZ58" s="42" t="str">
        <f t="shared" si="60"/>
        <v/>
      </c>
      <c r="EA58" s="42" t="str">
        <f t="shared" si="61"/>
        <v/>
      </c>
      <c r="EB58" s="162"/>
      <c r="EC58" s="930"/>
      <c r="ED58" s="188"/>
      <c r="EE58" s="245">
        <f t="shared" si="62"/>
        <v>0</v>
      </c>
      <c r="EG58" s="245">
        <f t="shared" si="63"/>
        <v>0</v>
      </c>
      <c r="EI58" s="246" t="str">
        <f t="shared" si="64"/>
        <v/>
      </c>
      <c r="EJ58" s="247" t="str">
        <f t="shared" si="28"/>
        <v/>
      </c>
      <c r="EK58" s="248" t="str">
        <f t="shared" si="29"/>
        <v/>
      </c>
      <c r="EL58" s="248" t="str">
        <f t="shared" si="30"/>
        <v/>
      </c>
      <c r="EM58" s="248" t="str">
        <f t="shared" si="31"/>
        <v/>
      </c>
      <c r="EN58" s="248" t="str">
        <f t="shared" si="65"/>
        <v/>
      </c>
      <c r="EO58" s="248" t="str">
        <f t="shared" si="32"/>
        <v/>
      </c>
      <c r="EQ58" s="248" t="str">
        <f t="shared" si="66"/>
        <v/>
      </c>
      <c r="ER58" s="248" t="str">
        <f t="shared" si="67"/>
        <v/>
      </c>
      <c r="ES58" s="248" t="str">
        <f t="shared" si="68"/>
        <v/>
      </c>
      <c r="ET58" s="248" t="str">
        <f t="shared" si="69"/>
        <v/>
      </c>
      <c r="EU58" s="248" t="str">
        <f t="shared" si="70"/>
        <v/>
      </c>
      <c r="EV58" s="248" t="str">
        <f t="shared" si="70"/>
        <v/>
      </c>
      <c r="EX58" s="248" t="str">
        <f t="shared" si="71"/>
        <v/>
      </c>
      <c r="EY58" s="248" t="str">
        <f t="shared" si="72"/>
        <v/>
      </c>
      <c r="EZ58" s="248" t="str">
        <f t="shared" si="73"/>
        <v/>
      </c>
      <c r="FA58" s="248" t="str">
        <f t="shared" si="74"/>
        <v/>
      </c>
      <c r="FB58" s="248" t="str">
        <f t="shared" si="109"/>
        <v/>
      </c>
      <c r="FC58" s="248" t="str">
        <f t="shared" si="109"/>
        <v/>
      </c>
      <c r="FE58" s="248" t="str">
        <f t="shared" si="75"/>
        <v/>
      </c>
      <c r="FF58" s="248" t="str">
        <f t="shared" si="76"/>
        <v/>
      </c>
      <c r="FG58" s="248" t="str">
        <f t="shared" si="77"/>
        <v/>
      </c>
      <c r="FH58" s="248" t="str">
        <f t="shared" si="78"/>
        <v/>
      </c>
      <c r="FI58" s="248" t="str">
        <f t="shared" si="110"/>
        <v/>
      </c>
      <c r="FJ58" s="248" t="str">
        <f t="shared" si="110"/>
        <v/>
      </c>
      <c r="FL58" s="370"/>
      <c r="FM58" s="371"/>
      <c r="FN58" s="371"/>
      <c r="FO58" s="611"/>
      <c r="FP58" s="896"/>
      <c r="FQ58" s="370"/>
      <c r="FR58" s="371"/>
      <c r="FS58" s="371"/>
      <c r="FT58" s="611"/>
      <c r="FU58" s="896"/>
      <c r="FV58" s="370"/>
      <c r="FW58" s="371"/>
      <c r="FX58" s="371"/>
      <c r="FY58" s="611"/>
      <c r="FZ58" s="896"/>
      <c r="GA58" s="613"/>
      <c r="GC58" s="227">
        <f t="shared" si="79"/>
        <v>0</v>
      </c>
      <c r="GD58" s="228">
        <f t="shared" si="80"/>
        <v>0</v>
      </c>
      <c r="GE58" s="229">
        <f t="shared" si="81"/>
        <v>0</v>
      </c>
      <c r="GF58" s="230">
        <f t="shared" si="81"/>
        <v>0</v>
      </c>
      <c r="GG58" s="231" t="str">
        <f t="shared" si="82"/>
        <v/>
      </c>
      <c r="GH58" s="232">
        <f t="shared" si="83"/>
        <v>0</v>
      </c>
      <c r="GI58" s="227">
        <f t="shared" si="84"/>
        <v>0</v>
      </c>
      <c r="GJ58" s="233">
        <f t="shared" si="85"/>
        <v>0</v>
      </c>
      <c r="GK58" s="233">
        <f t="shared" si="86"/>
        <v>0</v>
      </c>
      <c r="GL58" s="234"/>
      <c r="GM58" s="235">
        <f t="shared" si="87"/>
        <v>0</v>
      </c>
      <c r="GN58" s="235">
        <f t="shared" si="88"/>
        <v>0</v>
      </c>
      <c r="GO58" s="235" t="str">
        <f t="shared" si="89"/>
        <v/>
      </c>
      <c r="GP58" s="380"/>
      <c r="GQ58" s="235">
        <f t="shared" si="90"/>
        <v>0</v>
      </c>
      <c r="GR58" s="235">
        <f t="shared" si="91"/>
        <v>0</v>
      </c>
      <c r="GS58" s="235" t="str">
        <f t="shared" si="92"/>
        <v/>
      </c>
      <c r="GT58" s="236"/>
      <c r="GU58" s="237" t="str">
        <f t="shared" si="93"/>
        <v/>
      </c>
      <c r="GV58" s="237" t="str">
        <f t="shared" si="94"/>
        <v/>
      </c>
      <c r="GW58" s="238" t="str">
        <f t="shared" si="95"/>
        <v/>
      </c>
      <c r="GX58" s="238" t="str">
        <f t="shared" si="96"/>
        <v/>
      </c>
      <c r="GY58" s="239"/>
      <c r="GZ58" s="240" t="str">
        <f t="shared" si="97"/>
        <v/>
      </c>
      <c r="HA58" s="235" t="str">
        <f t="shared" si="98"/>
        <v/>
      </c>
      <c r="HB58" s="235" t="str">
        <f t="shared" si="99"/>
        <v/>
      </c>
      <c r="HC58" s="235" t="str">
        <f t="shared" si="100"/>
        <v/>
      </c>
      <c r="HD58" s="235" t="str">
        <f t="shared" si="101"/>
        <v/>
      </c>
      <c r="HE58" s="235" t="str">
        <f t="shared" si="102"/>
        <v/>
      </c>
      <c r="HF58" s="188"/>
      <c r="HG58" s="235" t="str">
        <f t="shared" si="103"/>
        <v/>
      </c>
      <c r="HH58" s="235">
        <f t="shared" si="104"/>
        <v>0</v>
      </c>
      <c r="HI58" s="235">
        <f t="shared" si="104"/>
        <v>0</v>
      </c>
      <c r="HJ58" s="235">
        <f t="shared" si="104"/>
        <v>0</v>
      </c>
      <c r="HK58" s="188"/>
      <c r="HL58" s="235" t="str">
        <f t="shared" si="105"/>
        <v/>
      </c>
      <c r="HM58" s="235">
        <f t="shared" si="106"/>
        <v>0</v>
      </c>
      <c r="HN58" s="235">
        <f t="shared" si="106"/>
        <v>0</v>
      </c>
      <c r="HO58" s="235">
        <f t="shared" si="106"/>
        <v>0</v>
      </c>
      <c r="HP58" s="188"/>
      <c r="HQ58" s="235" t="str">
        <f t="shared" si="107"/>
        <v/>
      </c>
      <c r="HR58" s="235">
        <f t="shared" si="108"/>
        <v>0</v>
      </c>
      <c r="HS58" s="235">
        <f t="shared" si="108"/>
        <v>0</v>
      </c>
      <c r="HT58" s="235">
        <f t="shared" si="108"/>
        <v>0</v>
      </c>
      <c r="HU58" s="162"/>
      <c r="HV58" s="1622"/>
      <c r="HW58" s="1619"/>
      <c r="HX58" s="1619"/>
      <c r="HY58" s="1619"/>
      <c r="HZ58" s="1619"/>
      <c r="IA58" s="1619"/>
      <c r="IB58" s="1619"/>
      <c r="IC58" s="1623"/>
      <c r="ID58" s="162"/>
      <c r="IE58" s="162"/>
    </row>
    <row r="59" spans="1:239" ht="21" customHeight="1" x14ac:dyDescent="0.25">
      <c r="A59" s="377" t="str">
        <f t="shared" si="35"/>
        <v/>
      </c>
      <c r="B59" s="188">
        <v>33</v>
      </c>
      <c r="C59" s="165"/>
      <c r="D59" s="606" t="str">
        <f t="shared" si="36"/>
        <v/>
      </c>
      <c r="E59" s="606" t="str">
        <f t="shared" si="37"/>
        <v/>
      </c>
      <c r="F59" s="607"/>
      <c r="G59" s="607"/>
      <c r="H59" s="224" t="str">
        <f t="shared" si="38"/>
        <v/>
      </c>
      <c r="I59" s="607"/>
      <c r="J59" s="607"/>
      <c r="K59" s="607"/>
      <c r="L59" s="373"/>
      <c r="M59" s="1097"/>
      <c r="N59" s="1097"/>
      <c r="O59" s="1097"/>
      <c r="P59" s="1098"/>
      <c r="Q59" s="609"/>
      <c r="R59" s="609"/>
      <c r="S59" s="610"/>
      <c r="T59" s="371"/>
      <c r="U59" s="371"/>
      <c r="V59" s="188"/>
      <c r="W59" s="370"/>
      <c r="X59" s="371"/>
      <c r="Y59" s="371"/>
      <c r="Z59" s="611"/>
      <c r="AA59" s="896"/>
      <c r="AB59" s="370"/>
      <c r="AC59" s="371"/>
      <c r="AD59" s="371"/>
      <c r="AE59" s="371"/>
      <c r="AF59" s="896"/>
      <c r="AG59" s="370"/>
      <c r="AH59" s="371"/>
      <c r="AI59" s="371"/>
      <c r="AJ59" s="371"/>
      <c r="AK59" s="896"/>
      <c r="AL59" s="370"/>
      <c r="AM59" s="371"/>
      <c r="AN59" s="371"/>
      <c r="AO59" s="372"/>
      <c r="AP59" s="370"/>
      <c r="AQ59" s="371"/>
      <c r="AR59" s="371"/>
      <c r="AS59" s="371"/>
      <c r="AT59" s="613"/>
      <c r="AU59" s="188"/>
      <c r="AV59" s="256">
        <f t="shared" si="2"/>
        <v>0</v>
      </c>
      <c r="AW59" s="257">
        <f t="shared" si="3"/>
        <v>0</v>
      </c>
      <c r="AX59" s="258">
        <f t="shared" ref="AX59:AY90" si="111">W59+AB59+(AG59)+AL59+AP59</f>
        <v>0</v>
      </c>
      <c r="AY59" s="259">
        <f t="shared" si="111"/>
        <v>0</v>
      </c>
      <c r="AZ59" s="231" t="str">
        <f t="shared" si="39"/>
        <v/>
      </c>
      <c r="BA59" s="232">
        <f t="shared" si="40"/>
        <v>0</v>
      </c>
      <c r="BB59" s="249">
        <f t="shared" si="5"/>
        <v>0</v>
      </c>
      <c r="BC59" s="231">
        <f t="shared" si="41"/>
        <v>0</v>
      </c>
      <c r="BD59" s="231">
        <f t="shared" si="42"/>
        <v>0</v>
      </c>
      <c r="BE59" s="260"/>
      <c r="BF59" s="235">
        <f t="shared" si="43"/>
        <v>0</v>
      </c>
      <c r="BG59" s="235">
        <f t="shared" si="44"/>
        <v>0</v>
      </c>
      <c r="BH59" s="235">
        <f t="shared" si="45"/>
        <v>0</v>
      </c>
      <c r="BI59" s="380"/>
      <c r="BJ59" s="235">
        <f t="shared" si="6"/>
        <v>0</v>
      </c>
      <c r="BK59" s="235">
        <f t="shared" si="46"/>
        <v>0</v>
      </c>
      <c r="BL59" s="235" t="str">
        <f t="shared" si="47"/>
        <v/>
      </c>
      <c r="BM59" s="236"/>
      <c r="BN59" s="237" t="str">
        <f t="shared" si="7"/>
        <v/>
      </c>
      <c r="BO59" s="237" t="str">
        <f t="shared" si="8"/>
        <v/>
      </c>
      <c r="BP59" s="238" t="str">
        <f t="shared" si="9"/>
        <v/>
      </c>
      <c r="BQ59" s="238" t="str">
        <f t="shared" si="10"/>
        <v/>
      </c>
      <c r="BR59" s="254"/>
      <c r="BS59" s="252" t="str">
        <f t="shared" si="11"/>
        <v/>
      </c>
      <c r="BT59" s="244" t="str">
        <f t="shared" si="12"/>
        <v/>
      </c>
      <c r="BU59" s="244" t="str">
        <f t="shared" si="13"/>
        <v/>
      </c>
      <c r="BV59" s="244" t="str">
        <f t="shared" si="14"/>
        <v/>
      </c>
      <c r="BW59" s="244" t="str">
        <f t="shared" si="15"/>
        <v/>
      </c>
      <c r="BX59" s="244" t="str">
        <f t="shared" si="16"/>
        <v/>
      </c>
      <c r="BY59" s="244" t="str">
        <f t="shared" si="17"/>
        <v/>
      </c>
      <c r="BZ59" s="244" t="str">
        <f t="shared" si="18"/>
        <v/>
      </c>
      <c r="CA59" s="244" t="str">
        <f t="shared" si="19"/>
        <v/>
      </c>
      <c r="CB59" s="253" t="str">
        <f t="shared" si="20"/>
        <v/>
      </c>
      <c r="CC59" s="188"/>
      <c r="CD59" s="244" t="str">
        <f t="shared" si="21"/>
        <v/>
      </c>
      <c r="CE59" s="235">
        <f t="shared" si="48"/>
        <v>0</v>
      </c>
      <c r="CF59" s="235">
        <f t="shared" si="48"/>
        <v>0</v>
      </c>
      <c r="CG59" s="235">
        <f t="shared" si="48"/>
        <v>0</v>
      </c>
      <c r="CH59" s="188"/>
      <c r="CI59" s="244" t="str">
        <f t="shared" si="22"/>
        <v/>
      </c>
      <c r="CJ59" s="235">
        <f t="shared" si="49"/>
        <v>0</v>
      </c>
      <c r="CK59" s="235">
        <f t="shared" si="49"/>
        <v>0</v>
      </c>
      <c r="CL59" s="235">
        <f t="shared" si="49"/>
        <v>0</v>
      </c>
      <c r="CM59" s="188"/>
      <c r="CN59" s="244" t="str">
        <f t="shared" si="23"/>
        <v/>
      </c>
      <c r="CO59" s="235">
        <f t="shared" si="50"/>
        <v>0</v>
      </c>
      <c r="CP59" s="235">
        <f t="shared" si="50"/>
        <v>0</v>
      </c>
      <c r="CQ59" s="235">
        <f t="shared" si="50"/>
        <v>0</v>
      </c>
      <c r="CR59" s="188"/>
      <c r="CS59" s="244" t="str">
        <f t="shared" si="24"/>
        <v/>
      </c>
      <c r="CT59" s="235">
        <f t="shared" si="51"/>
        <v>0</v>
      </c>
      <c r="CU59" s="235">
        <f t="shared" si="51"/>
        <v>0</v>
      </c>
      <c r="CV59" s="235">
        <f t="shared" si="51"/>
        <v>0</v>
      </c>
      <c r="CW59" s="188"/>
      <c r="CX59" s="244" t="str">
        <f t="shared" si="26"/>
        <v/>
      </c>
      <c r="CY59" s="235">
        <f t="shared" si="52"/>
        <v>0</v>
      </c>
      <c r="CZ59" s="235">
        <f t="shared" si="52"/>
        <v>0</v>
      </c>
      <c r="DA59" s="235">
        <f t="shared" si="52"/>
        <v>0</v>
      </c>
      <c r="DB59" s="188"/>
      <c r="DC59" s="370"/>
      <c r="DD59" s="1086"/>
      <c r="DE59" s="372"/>
      <c r="DF59" s="370"/>
      <c r="DG59" s="1086"/>
      <c r="DH59" s="372"/>
      <c r="DI59" s="370"/>
      <c r="DJ59" s="1086"/>
      <c r="DK59" s="372"/>
      <c r="DL59" s="370"/>
      <c r="DM59" s="1086"/>
      <c r="DN59" s="372"/>
      <c r="DO59" s="370"/>
      <c r="DP59" s="370"/>
      <c r="DQ59" s="243">
        <f t="shared" si="53"/>
        <v>0</v>
      </c>
      <c r="DR59" s="244">
        <f t="shared" si="54"/>
        <v>0</v>
      </c>
      <c r="DS59" s="235">
        <f t="shared" si="55"/>
        <v>0</v>
      </c>
      <c r="DT59" s="244" t="str">
        <f t="shared" si="27"/>
        <v/>
      </c>
      <c r="DU59" s="42" t="str">
        <f t="shared" si="56"/>
        <v/>
      </c>
      <c r="DV59" s="42" t="str">
        <f t="shared" si="57"/>
        <v/>
      </c>
      <c r="DW59" s="42" t="str">
        <f t="shared" si="58"/>
        <v/>
      </c>
      <c r="DX59" s="162"/>
      <c r="DY59" s="42" t="str">
        <f t="shared" si="59"/>
        <v/>
      </c>
      <c r="DZ59" s="42" t="str">
        <f t="shared" si="60"/>
        <v/>
      </c>
      <c r="EA59" s="42" t="str">
        <f t="shared" si="61"/>
        <v/>
      </c>
      <c r="EB59" s="162"/>
      <c r="EC59" s="930"/>
      <c r="ED59" s="188"/>
      <c r="EE59" s="245">
        <f t="shared" si="62"/>
        <v>0</v>
      </c>
      <c r="EG59" s="245">
        <f t="shared" si="63"/>
        <v>0</v>
      </c>
      <c r="EI59" s="246" t="str">
        <f t="shared" si="64"/>
        <v/>
      </c>
      <c r="EJ59" s="247" t="str">
        <f t="shared" si="28"/>
        <v/>
      </c>
      <c r="EK59" s="248" t="str">
        <f t="shared" si="29"/>
        <v/>
      </c>
      <c r="EL59" s="248" t="str">
        <f t="shared" si="30"/>
        <v/>
      </c>
      <c r="EM59" s="248" t="str">
        <f t="shared" si="31"/>
        <v/>
      </c>
      <c r="EN59" s="248" t="str">
        <f t="shared" si="65"/>
        <v/>
      </c>
      <c r="EO59" s="248" t="str">
        <f t="shared" si="32"/>
        <v/>
      </c>
      <c r="EQ59" s="248" t="str">
        <f t="shared" si="66"/>
        <v/>
      </c>
      <c r="ER59" s="248" t="str">
        <f t="shared" si="67"/>
        <v/>
      </c>
      <c r="ES59" s="248" t="str">
        <f t="shared" si="68"/>
        <v/>
      </c>
      <c r="ET59" s="248" t="str">
        <f t="shared" si="69"/>
        <v/>
      </c>
      <c r="EU59" s="248" t="str">
        <f t="shared" si="70"/>
        <v/>
      </c>
      <c r="EV59" s="248" t="str">
        <f t="shared" si="70"/>
        <v/>
      </c>
      <c r="EX59" s="248" t="str">
        <f t="shared" si="71"/>
        <v/>
      </c>
      <c r="EY59" s="248" t="str">
        <f t="shared" si="72"/>
        <v/>
      </c>
      <c r="EZ59" s="248" t="str">
        <f t="shared" si="73"/>
        <v/>
      </c>
      <c r="FA59" s="248" t="str">
        <f t="shared" si="74"/>
        <v/>
      </c>
      <c r="FB59" s="248" t="str">
        <f t="shared" si="109"/>
        <v/>
      </c>
      <c r="FC59" s="248" t="str">
        <f t="shared" si="109"/>
        <v/>
      </c>
      <c r="FE59" s="248" t="str">
        <f t="shared" si="75"/>
        <v/>
      </c>
      <c r="FF59" s="248" t="str">
        <f t="shared" si="76"/>
        <v/>
      </c>
      <c r="FG59" s="248" t="str">
        <f t="shared" si="77"/>
        <v/>
      </c>
      <c r="FH59" s="248" t="str">
        <f t="shared" si="78"/>
        <v/>
      </c>
      <c r="FI59" s="248" t="str">
        <f t="shared" si="110"/>
        <v/>
      </c>
      <c r="FJ59" s="248" t="str">
        <f t="shared" si="110"/>
        <v/>
      </c>
      <c r="FL59" s="370"/>
      <c r="FM59" s="371"/>
      <c r="FN59" s="371"/>
      <c r="FO59" s="611"/>
      <c r="FP59" s="896"/>
      <c r="FQ59" s="370"/>
      <c r="FR59" s="371"/>
      <c r="FS59" s="371"/>
      <c r="FT59" s="611"/>
      <c r="FU59" s="896"/>
      <c r="FV59" s="370"/>
      <c r="FW59" s="371"/>
      <c r="FX59" s="371"/>
      <c r="FY59" s="611"/>
      <c r="FZ59" s="896"/>
      <c r="GA59" s="613"/>
      <c r="GC59" s="227">
        <f t="shared" si="79"/>
        <v>0</v>
      </c>
      <c r="GD59" s="228">
        <f t="shared" si="80"/>
        <v>0</v>
      </c>
      <c r="GE59" s="229">
        <f t="shared" si="81"/>
        <v>0</v>
      </c>
      <c r="GF59" s="230">
        <f t="shared" si="81"/>
        <v>0</v>
      </c>
      <c r="GG59" s="231" t="str">
        <f t="shared" si="82"/>
        <v/>
      </c>
      <c r="GH59" s="232">
        <f t="shared" si="83"/>
        <v>0</v>
      </c>
      <c r="GI59" s="227">
        <f t="shared" si="84"/>
        <v>0</v>
      </c>
      <c r="GJ59" s="233">
        <f t="shared" si="85"/>
        <v>0</v>
      </c>
      <c r="GK59" s="233">
        <f t="shared" si="86"/>
        <v>0</v>
      </c>
      <c r="GL59" s="234"/>
      <c r="GM59" s="235">
        <f t="shared" si="87"/>
        <v>0</v>
      </c>
      <c r="GN59" s="235">
        <f t="shared" si="88"/>
        <v>0</v>
      </c>
      <c r="GO59" s="235" t="str">
        <f t="shared" si="89"/>
        <v/>
      </c>
      <c r="GP59" s="380"/>
      <c r="GQ59" s="235">
        <f t="shared" si="90"/>
        <v>0</v>
      </c>
      <c r="GR59" s="235">
        <f t="shared" si="91"/>
        <v>0</v>
      </c>
      <c r="GS59" s="235" t="str">
        <f t="shared" si="92"/>
        <v/>
      </c>
      <c r="GT59" s="236"/>
      <c r="GU59" s="237" t="str">
        <f t="shared" si="93"/>
        <v/>
      </c>
      <c r="GV59" s="237" t="str">
        <f t="shared" si="94"/>
        <v/>
      </c>
      <c r="GW59" s="238" t="str">
        <f t="shared" si="95"/>
        <v/>
      </c>
      <c r="GX59" s="238" t="str">
        <f t="shared" si="96"/>
        <v/>
      </c>
      <c r="GY59" s="239"/>
      <c r="GZ59" s="240" t="str">
        <f t="shared" si="97"/>
        <v/>
      </c>
      <c r="HA59" s="235" t="str">
        <f t="shared" si="98"/>
        <v/>
      </c>
      <c r="HB59" s="235" t="str">
        <f t="shared" si="99"/>
        <v/>
      </c>
      <c r="HC59" s="235" t="str">
        <f t="shared" si="100"/>
        <v/>
      </c>
      <c r="HD59" s="235" t="str">
        <f t="shared" si="101"/>
        <v/>
      </c>
      <c r="HE59" s="235" t="str">
        <f t="shared" si="102"/>
        <v/>
      </c>
      <c r="HF59" s="188"/>
      <c r="HG59" s="235" t="str">
        <f t="shared" si="103"/>
        <v/>
      </c>
      <c r="HH59" s="235">
        <f t="shared" si="104"/>
        <v>0</v>
      </c>
      <c r="HI59" s="235">
        <f t="shared" si="104"/>
        <v>0</v>
      </c>
      <c r="HJ59" s="235">
        <f t="shared" si="104"/>
        <v>0</v>
      </c>
      <c r="HK59" s="188"/>
      <c r="HL59" s="235" t="str">
        <f t="shared" si="105"/>
        <v/>
      </c>
      <c r="HM59" s="235">
        <f t="shared" si="106"/>
        <v>0</v>
      </c>
      <c r="HN59" s="235">
        <f t="shared" si="106"/>
        <v>0</v>
      </c>
      <c r="HO59" s="235">
        <f t="shared" si="106"/>
        <v>0</v>
      </c>
      <c r="HP59" s="188"/>
      <c r="HQ59" s="235" t="str">
        <f t="shared" si="107"/>
        <v/>
      </c>
      <c r="HR59" s="235">
        <f t="shared" si="108"/>
        <v>0</v>
      </c>
      <c r="HS59" s="235">
        <f t="shared" si="108"/>
        <v>0</v>
      </c>
      <c r="HT59" s="235">
        <f t="shared" si="108"/>
        <v>0</v>
      </c>
      <c r="HU59" s="162"/>
      <c r="HV59" s="1622"/>
      <c r="HW59" s="1619"/>
      <c r="HX59" s="1619"/>
      <c r="HY59" s="1619"/>
      <c r="HZ59" s="1619"/>
      <c r="IA59" s="1619"/>
      <c r="IB59" s="1619"/>
      <c r="IC59" s="1623"/>
      <c r="ID59" s="162"/>
      <c r="IE59" s="162"/>
    </row>
    <row r="60" spans="1:239" ht="21" customHeight="1" x14ac:dyDescent="0.25">
      <c r="A60" s="377" t="str">
        <f t="shared" si="35"/>
        <v/>
      </c>
      <c r="B60" s="188">
        <v>34</v>
      </c>
      <c r="C60" s="164"/>
      <c r="D60" s="606" t="str">
        <f t="shared" si="36"/>
        <v/>
      </c>
      <c r="E60" s="606" t="str">
        <f t="shared" si="37"/>
        <v/>
      </c>
      <c r="F60" s="607"/>
      <c r="G60" s="607"/>
      <c r="H60" s="224" t="str">
        <f t="shared" si="38"/>
        <v/>
      </c>
      <c r="I60" s="607"/>
      <c r="J60" s="607"/>
      <c r="K60" s="607"/>
      <c r="L60" s="373"/>
      <c r="M60" s="1097"/>
      <c r="N60" s="1097"/>
      <c r="O60" s="1097"/>
      <c r="P60" s="1098"/>
      <c r="Q60" s="609"/>
      <c r="R60" s="609"/>
      <c r="S60" s="610"/>
      <c r="T60" s="371"/>
      <c r="U60" s="371"/>
      <c r="V60" s="188"/>
      <c r="W60" s="370"/>
      <c r="X60" s="371"/>
      <c r="Y60" s="371"/>
      <c r="Z60" s="611"/>
      <c r="AA60" s="896"/>
      <c r="AB60" s="370"/>
      <c r="AC60" s="371"/>
      <c r="AD60" s="371"/>
      <c r="AE60" s="371"/>
      <c r="AF60" s="896"/>
      <c r="AG60" s="370"/>
      <c r="AH60" s="371"/>
      <c r="AI60" s="371"/>
      <c r="AJ60" s="371"/>
      <c r="AK60" s="896"/>
      <c r="AL60" s="370"/>
      <c r="AM60" s="371"/>
      <c r="AN60" s="371"/>
      <c r="AO60" s="372"/>
      <c r="AP60" s="370"/>
      <c r="AQ60" s="371"/>
      <c r="AR60" s="371"/>
      <c r="AS60" s="371"/>
      <c r="AT60" s="613"/>
      <c r="AU60" s="188"/>
      <c r="AV60" s="256">
        <f t="shared" si="2"/>
        <v>0</v>
      </c>
      <c r="AW60" s="257">
        <f t="shared" si="3"/>
        <v>0</v>
      </c>
      <c r="AX60" s="258">
        <f t="shared" si="111"/>
        <v>0</v>
      </c>
      <c r="AY60" s="259">
        <f t="shared" si="111"/>
        <v>0</v>
      </c>
      <c r="AZ60" s="231" t="str">
        <f t="shared" si="39"/>
        <v/>
      </c>
      <c r="BA60" s="232">
        <f t="shared" si="40"/>
        <v>0</v>
      </c>
      <c r="BB60" s="249">
        <f t="shared" si="5"/>
        <v>0</v>
      </c>
      <c r="BC60" s="231">
        <f t="shared" si="41"/>
        <v>0</v>
      </c>
      <c r="BD60" s="231">
        <f t="shared" si="42"/>
        <v>0</v>
      </c>
      <c r="BE60" s="260"/>
      <c r="BF60" s="235">
        <f t="shared" si="43"/>
        <v>0</v>
      </c>
      <c r="BG60" s="235">
        <f t="shared" si="44"/>
        <v>0</v>
      </c>
      <c r="BH60" s="235">
        <f t="shared" si="45"/>
        <v>0</v>
      </c>
      <c r="BI60" s="380"/>
      <c r="BJ60" s="235">
        <f t="shared" si="6"/>
        <v>0</v>
      </c>
      <c r="BK60" s="235">
        <f t="shared" si="46"/>
        <v>0</v>
      </c>
      <c r="BL60" s="235" t="str">
        <f t="shared" si="47"/>
        <v/>
      </c>
      <c r="BM60" s="236"/>
      <c r="BN60" s="237" t="str">
        <f t="shared" si="7"/>
        <v/>
      </c>
      <c r="BO60" s="237" t="str">
        <f t="shared" si="8"/>
        <v/>
      </c>
      <c r="BP60" s="238" t="str">
        <f t="shared" si="9"/>
        <v/>
      </c>
      <c r="BQ60" s="238" t="str">
        <f t="shared" si="10"/>
        <v/>
      </c>
      <c r="BR60" s="254"/>
      <c r="BS60" s="252" t="str">
        <f t="shared" si="11"/>
        <v/>
      </c>
      <c r="BT60" s="244" t="str">
        <f t="shared" si="12"/>
        <v/>
      </c>
      <c r="BU60" s="244" t="str">
        <f t="shared" si="13"/>
        <v/>
      </c>
      <c r="BV60" s="244" t="str">
        <f t="shared" si="14"/>
        <v/>
      </c>
      <c r="BW60" s="244" t="str">
        <f t="shared" si="15"/>
        <v/>
      </c>
      <c r="BX60" s="244" t="str">
        <f t="shared" si="16"/>
        <v/>
      </c>
      <c r="BY60" s="244" t="str">
        <f t="shared" si="17"/>
        <v/>
      </c>
      <c r="BZ60" s="244" t="str">
        <f t="shared" si="18"/>
        <v/>
      </c>
      <c r="CA60" s="244" t="str">
        <f t="shared" si="19"/>
        <v/>
      </c>
      <c r="CB60" s="253" t="str">
        <f t="shared" si="20"/>
        <v/>
      </c>
      <c r="CC60" s="188"/>
      <c r="CD60" s="244" t="str">
        <f t="shared" si="21"/>
        <v/>
      </c>
      <c r="CE60" s="235">
        <f t="shared" si="48"/>
        <v>0</v>
      </c>
      <c r="CF60" s="235">
        <f t="shared" si="48"/>
        <v>0</v>
      </c>
      <c r="CG60" s="235">
        <f t="shared" si="48"/>
        <v>0</v>
      </c>
      <c r="CH60" s="188"/>
      <c r="CI60" s="244" t="str">
        <f t="shared" si="22"/>
        <v/>
      </c>
      <c r="CJ60" s="235">
        <f t="shared" si="49"/>
        <v>0</v>
      </c>
      <c r="CK60" s="235">
        <f t="shared" si="49"/>
        <v>0</v>
      </c>
      <c r="CL60" s="235">
        <f t="shared" si="49"/>
        <v>0</v>
      </c>
      <c r="CM60" s="188"/>
      <c r="CN60" s="244" t="str">
        <f t="shared" si="23"/>
        <v/>
      </c>
      <c r="CO60" s="235">
        <f t="shared" si="50"/>
        <v>0</v>
      </c>
      <c r="CP60" s="235">
        <f t="shared" si="50"/>
        <v>0</v>
      </c>
      <c r="CQ60" s="235">
        <f t="shared" si="50"/>
        <v>0</v>
      </c>
      <c r="CR60" s="188"/>
      <c r="CS60" s="244" t="str">
        <f t="shared" si="24"/>
        <v/>
      </c>
      <c r="CT60" s="235">
        <f t="shared" si="51"/>
        <v>0</v>
      </c>
      <c r="CU60" s="235">
        <f t="shared" si="51"/>
        <v>0</v>
      </c>
      <c r="CV60" s="235">
        <f t="shared" si="51"/>
        <v>0</v>
      </c>
      <c r="CW60" s="188"/>
      <c r="CX60" s="244" t="str">
        <f t="shared" si="26"/>
        <v/>
      </c>
      <c r="CY60" s="235">
        <f t="shared" si="52"/>
        <v>0</v>
      </c>
      <c r="CZ60" s="235">
        <f t="shared" si="52"/>
        <v>0</v>
      </c>
      <c r="DA60" s="235">
        <f t="shared" si="52"/>
        <v>0</v>
      </c>
      <c r="DB60" s="188"/>
      <c r="DC60" s="370"/>
      <c r="DD60" s="1086"/>
      <c r="DE60" s="372"/>
      <c r="DF60" s="370"/>
      <c r="DG60" s="1086"/>
      <c r="DH60" s="372"/>
      <c r="DI60" s="370"/>
      <c r="DJ60" s="1086"/>
      <c r="DK60" s="372"/>
      <c r="DL60" s="370"/>
      <c r="DM60" s="1086"/>
      <c r="DN60" s="372"/>
      <c r="DO60" s="370"/>
      <c r="DP60" s="370"/>
      <c r="DQ60" s="243">
        <f t="shared" si="53"/>
        <v>0</v>
      </c>
      <c r="DR60" s="244">
        <f t="shared" si="54"/>
        <v>0</v>
      </c>
      <c r="DS60" s="235">
        <f t="shared" si="55"/>
        <v>0</v>
      </c>
      <c r="DT60" s="244" t="str">
        <f t="shared" si="27"/>
        <v/>
      </c>
      <c r="DU60" s="42" t="str">
        <f t="shared" si="56"/>
        <v/>
      </c>
      <c r="DV60" s="42" t="str">
        <f t="shared" si="57"/>
        <v/>
      </c>
      <c r="DW60" s="42" t="str">
        <f t="shared" si="58"/>
        <v/>
      </c>
      <c r="DX60" s="162"/>
      <c r="DY60" s="42" t="str">
        <f t="shared" si="59"/>
        <v/>
      </c>
      <c r="DZ60" s="42" t="str">
        <f t="shared" si="60"/>
        <v/>
      </c>
      <c r="EA60" s="42" t="str">
        <f t="shared" si="61"/>
        <v/>
      </c>
      <c r="EB60" s="162"/>
      <c r="EC60" s="930"/>
      <c r="ED60" s="188"/>
      <c r="EE60" s="245">
        <f t="shared" si="62"/>
        <v>0</v>
      </c>
      <c r="EG60" s="245">
        <f t="shared" si="63"/>
        <v>0</v>
      </c>
      <c r="EI60" s="246" t="str">
        <f t="shared" si="64"/>
        <v/>
      </c>
      <c r="EJ60" s="247" t="str">
        <f t="shared" si="28"/>
        <v/>
      </c>
      <c r="EK60" s="248" t="str">
        <f t="shared" si="29"/>
        <v/>
      </c>
      <c r="EL60" s="248" t="str">
        <f t="shared" si="30"/>
        <v/>
      </c>
      <c r="EM60" s="248" t="str">
        <f t="shared" si="31"/>
        <v/>
      </c>
      <c r="EN60" s="248" t="str">
        <f t="shared" si="65"/>
        <v/>
      </c>
      <c r="EO60" s="248" t="str">
        <f t="shared" si="32"/>
        <v/>
      </c>
      <c r="EQ60" s="248" t="str">
        <f t="shared" si="66"/>
        <v/>
      </c>
      <c r="ER60" s="248" t="str">
        <f t="shared" si="67"/>
        <v/>
      </c>
      <c r="ES60" s="248" t="str">
        <f t="shared" si="68"/>
        <v/>
      </c>
      <c r="ET60" s="248" t="str">
        <f t="shared" si="69"/>
        <v/>
      </c>
      <c r="EU60" s="248" t="str">
        <f t="shared" si="70"/>
        <v/>
      </c>
      <c r="EV60" s="248" t="str">
        <f t="shared" si="70"/>
        <v/>
      </c>
      <c r="EX60" s="248" t="str">
        <f t="shared" si="71"/>
        <v/>
      </c>
      <c r="EY60" s="248" t="str">
        <f t="shared" si="72"/>
        <v/>
      </c>
      <c r="EZ60" s="248" t="str">
        <f t="shared" si="73"/>
        <v/>
      </c>
      <c r="FA60" s="248" t="str">
        <f t="shared" si="74"/>
        <v/>
      </c>
      <c r="FB60" s="248" t="str">
        <f t="shared" si="109"/>
        <v/>
      </c>
      <c r="FC60" s="248" t="str">
        <f t="shared" si="109"/>
        <v/>
      </c>
      <c r="FE60" s="248" t="str">
        <f t="shared" si="75"/>
        <v/>
      </c>
      <c r="FF60" s="248" t="str">
        <f t="shared" si="76"/>
        <v/>
      </c>
      <c r="FG60" s="248" t="str">
        <f t="shared" si="77"/>
        <v/>
      </c>
      <c r="FH60" s="248" t="str">
        <f t="shared" si="78"/>
        <v/>
      </c>
      <c r="FI60" s="248" t="str">
        <f t="shared" si="110"/>
        <v/>
      </c>
      <c r="FJ60" s="248" t="str">
        <f t="shared" si="110"/>
        <v/>
      </c>
      <c r="FL60" s="370"/>
      <c r="FM60" s="371"/>
      <c r="FN60" s="371"/>
      <c r="FO60" s="611"/>
      <c r="FP60" s="896"/>
      <c r="FQ60" s="370"/>
      <c r="FR60" s="371"/>
      <c r="FS60" s="371"/>
      <c r="FT60" s="611"/>
      <c r="FU60" s="896"/>
      <c r="FV60" s="370"/>
      <c r="FW60" s="371"/>
      <c r="FX60" s="371"/>
      <c r="FY60" s="611"/>
      <c r="FZ60" s="896"/>
      <c r="GA60" s="613"/>
      <c r="GC60" s="227">
        <f t="shared" si="79"/>
        <v>0</v>
      </c>
      <c r="GD60" s="228">
        <f t="shared" si="80"/>
        <v>0</v>
      </c>
      <c r="GE60" s="229">
        <f t="shared" si="81"/>
        <v>0</v>
      </c>
      <c r="GF60" s="230">
        <f t="shared" si="81"/>
        <v>0</v>
      </c>
      <c r="GG60" s="231" t="str">
        <f t="shared" si="82"/>
        <v/>
      </c>
      <c r="GH60" s="232">
        <f t="shared" si="83"/>
        <v>0</v>
      </c>
      <c r="GI60" s="227">
        <f t="shared" si="84"/>
        <v>0</v>
      </c>
      <c r="GJ60" s="233">
        <f t="shared" si="85"/>
        <v>0</v>
      </c>
      <c r="GK60" s="233">
        <f t="shared" si="86"/>
        <v>0</v>
      </c>
      <c r="GL60" s="234"/>
      <c r="GM60" s="235">
        <f t="shared" si="87"/>
        <v>0</v>
      </c>
      <c r="GN60" s="235">
        <f t="shared" si="88"/>
        <v>0</v>
      </c>
      <c r="GO60" s="235" t="str">
        <f t="shared" si="89"/>
        <v/>
      </c>
      <c r="GP60" s="380"/>
      <c r="GQ60" s="235">
        <f t="shared" si="90"/>
        <v>0</v>
      </c>
      <c r="GR60" s="235">
        <f t="shared" si="91"/>
        <v>0</v>
      </c>
      <c r="GS60" s="235" t="str">
        <f t="shared" si="92"/>
        <v/>
      </c>
      <c r="GT60" s="236"/>
      <c r="GU60" s="237" t="str">
        <f t="shared" si="93"/>
        <v/>
      </c>
      <c r="GV60" s="237" t="str">
        <f t="shared" si="94"/>
        <v/>
      </c>
      <c r="GW60" s="238" t="str">
        <f t="shared" si="95"/>
        <v/>
      </c>
      <c r="GX60" s="238" t="str">
        <f t="shared" si="96"/>
        <v/>
      </c>
      <c r="GY60" s="239"/>
      <c r="GZ60" s="240" t="str">
        <f t="shared" si="97"/>
        <v/>
      </c>
      <c r="HA60" s="235" t="str">
        <f t="shared" si="98"/>
        <v/>
      </c>
      <c r="HB60" s="235" t="str">
        <f t="shared" si="99"/>
        <v/>
      </c>
      <c r="HC60" s="235" t="str">
        <f t="shared" si="100"/>
        <v/>
      </c>
      <c r="HD60" s="235" t="str">
        <f t="shared" si="101"/>
        <v/>
      </c>
      <c r="HE60" s="235" t="str">
        <f t="shared" si="102"/>
        <v/>
      </c>
      <c r="HF60" s="188"/>
      <c r="HG60" s="235" t="str">
        <f t="shared" si="103"/>
        <v/>
      </c>
      <c r="HH60" s="235">
        <f t="shared" si="104"/>
        <v>0</v>
      </c>
      <c r="HI60" s="235">
        <f t="shared" si="104"/>
        <v>0</v>
      </c>
      <c r="HJ60" s="235">
        <f t="shared" si="104"/>
        <v>0</v>
      </c>
      <c r="HK60" s="188"/>
      <c r="HL60" s="235" t="str">
        <f t="shared" si="105"/>
        <v/>
      </c>
      <c r="HM60" s="235">
        <f t="shared" si="106"/>
        <v>0</v>
      </c>
      <c r="HN60" s="235">
        <f t="shared" si="106"/>
        <v>0</v>
      </c>
      <c r="HO60" s="235">
        <f t="shared" si="106"/>
        <v>0</v>
      </c>
      <c r="HP60" s="188"/>
      <c r="HQ60" s="235" t="str">
        <f t="shared" si="107"/>
        <v/>
      </c>
      <c r="HR60" s="235">
        <f t="shared" si="108"/>
        <v>0</v>
      </c>
      <c r="HS60" s="235">
        <f t="shared" si="108"/>
        <v>0</v>
      </c>
      <c r="HT60" s="235">
        <f t="shared" si="108"/>
        <v>0</v>
      </c>
      <c r="HU60" s="162"/>
      <c r="HV60" s="1622"/>
      <c r="HW60" s="1619"/>
      <c r="HX60" s="1619"/>
      <c r="HY60" s="1619"/>
      <c r="HZ60" s="1619"/>
      <c r="IA60" s="1619"/>
      <c r="IB60" s="1619"/>
      <c r="IC60" s="1623"/>
      <c r="ID60" s="162"/>
      <c r="IE60" s="162"/>
    </row>
    <row r="61" spans="1:239" ht="21" customHeight="1" x14ac:dyDescent="0.25">
      <c r="A61" s="377" t="str">
        <f t="shared" si="35"/>
        <v/>
      </c>
      <c r="B61" s="188">
        <v>35</v>
      </c>
      <c r="C61" s="164"/>
      <c r="D61" s="606" t="str">
        <f t="shared" si="36"/>
        <v/>
      </c>
      <c r="E61" s="606" t="str">
        <f t="shared" si="37"/>
        <v/>
      </c>
      <c r="F61" s="607"/>
      <c r="G61" s="607"/>
      <c r="H61" s="224" t="str">
        <f t="shared" si="38"/>
        <v/>
      </c>
      <c r="I61" s="607"/>
      <c r="J61" s="607"/>
      <c r="K61" s="607"/>
      <c r="L61" s="373"/>
      <c r="M61" s="1097"/>
      <c r="N61" s="1097"/>
      <c r="O61" s="1097"/>
      <c r="P61" s="1098"/>
      <c r="Q61" s="609"/>
      <c r="R61" s="609"/>
      <c r="S61" s="610"/>
      <c r="T61" s="371"/>
      <c r="U61" s="371"/>
      <c r="V61" s="188"/>
      <c r="W61" s="370"/>
      <c r="X61" s="371"/>
      <c r="Y61" s="371"/>
      <c r="Z61" s="611"/>
      <c r="AA61" s="896"/>
      <c r="AB61" s="370"/>
      <c r="AC61" s="371"/>
      <c r="AD61" s="371"/>
      <c r="AE61" s="371"/>
      <c r="AF61" s="896"/>
      <c r="AG61" s="370"/>
      <c r="AH61" s="371"/>
      <c r="AI61" s="371"/>
      <c r="AJ61" s="371"/>
      <c r="AK61" s="896"/>
      <c r="AL61" s="370"/>
      <c r="AM61" s="371"/>
      <c r="AN61" s="371"/>
      <c r="AO61" s="372"/>
      <c r="AP61" s="370"/>
      <c r="AQ61" s="371"/>
      <c r="AR61" s="371"/>
      <c r="AS61" s="371"/>
      <c r="AT61" s="613"/>
      <c r="AU61" s="188"/>
      <c r="AV61" s="256">
        <f t="shared" si="2"/>
        <v>0</v>
      </c>
      <c r="AW61" s="257">
        <f t="shared" si="3"/>
        <v>0</v>
      </c>
      <c r="AX61" s="258">
        <f t="shared" si="111"/>
        <v>0</v>
      </c>
      <c r="AY61" s="259">
        <f t="shared" si="111"/>
        <v>0</v>
      </c>
      <c r="AZ61" s="231" t="str">
        <f t="shared" si="39"/>
        <v/>
      </c>
      <c r="BA61" s="232">
        <f t="shared" si="40"/>
        <v>0</v>
      </c>
      <c r="BB61" s="249">
        <f t="shared" si="5"/>
        <v>0</v>
      </c>
      <c r="BC61" s="231">
        <f t="shared" si="41"/>
        <v>0</v>
      </c>
      <c r="BD61" s="231">
        <f t="shared" si="42"/>
        <v>0</v>
      </c>
      <c r="BE61" s="260"/>
      <c r="BF61" s="235">
        <f t="shared" si="43"/>
        <v>0</v>
      </c>
      <c r="BG61" s="235">
        <f t="shared" si="44"/>
        <v>0</v>
      </c>
      <c r="BH61" s="235">
        <f t="shared" si="45"/>
        <v>0</v>
      </c>
      <c r="BI61" s="380"/>
      <c r="BJ61" s="235">
        <f t="shared" si="6"/>
        <v>0</v>
      </c>
      <c r="BK61" s="235">
        <f t="shared" si="46"/>
        <v>0</v>
      </c>
      <c r="BL61" s="235" t="str">
        <f t="shared" si="47"/>
        <v/>
      </c>
      <c r="BM61" s="236"/>
      <c r="BN61" s="237" t="str">
        <f t="shared" si="7"/>
        <v/>
      </c>
      <c r="BO61" s="237" t="str">
        <f t="shared" si="8"/>
        <v/>
      </c>
      <c r="BP61" s="238" t="str">
        <f t="shared" si="9"/>
        <v/>
      </c>
      <c r="BQ61" s="238" t="str">
        <f t="shared" si="10"/>
        <v/>
      </c>
      <c r="BR61" s="254"/>
      <c r="BS61" s="252" t="str">
        <f t="shared" si="11"/>
        <v/>
      </c>
      <c r="BT61" s="244" t="str">
        <f t="shared" si="12"/>
        <v/>
      </c>
      <c r="BU61" s="244" t="str">
        <f t="shared" si="13"/>
        <v/>
      </c>
      <c r="BV61" s="244" t="str">
        <f t="shared" si="14"/>
        <v/>
      </c>
      <c r="BW61" s="244" t="str">
        <f t="shared" si="15"/>
        <v/>
      </c>
      <c r="BX61" s="244" t="str">
        <f t="shared" si="16"/>
        <v/>
      </c>
      <c r="BY61" s="244" t="str">
        <f t="shared" si="17"/>
        <v/>
      </c>
      <c r="BZ61" s="244" t="str">
        <f t="shared" si="18"/>
        <v/>
      </c>
      <c r="CA61" s="244" t="str">
        <f t="shared" si="19"/>
        <v/>
      </c>
      <c r="CB61" s="253" t="str">
        <f t="shared" si="20"/>
        <v/>
      </c>
      <c r="CC61" s="188"/>
      <c r="CD61" s="244" t="str">
        <f t="shared" si="21"/>
        <v/>
      </c>
      <c r="CE61" s="235">
        <f t="shared" si="48"/>
        <v>0</v>
      </c>
      <c r="CF61" s="235">
        <f t="shared" si="48"/>
        <v>0</v>
      </c>
      <c r="CG61" s="235">
        <f t="shared" si="48"/>
        <v>0</v>
      </c>
      <c r="CH61" s="188"/>
      <c r="CI61" s="244" t="str">
        <f t="shared" si="22"/>
        <v/>
      </c>
      <c r="CJ61" s="235">
        <f t="shared" si="49"/>
        <v>0</v>
      </c>
      <c r="CK61" s="235">
        <f t="shared" si="49"/>
        <v>0</v>
      </c>
      <c r="CL61" s="235">
        <f t="shared" si="49"/>
        <v>0</v>
      </c>
      <c r="CM61" s="188"/>
      <c r="CN61" s="244" t="str">
        <f t="shared" si="23"/>
        <v/>
      </c>
      <c r="CO61" s="235">
        <f t="shared" si="50"/>
        <v>0</v>
      </c>
      <c r="CP61" s="235">
        <f t="shared" si="50"/>
        <v>0</v>
      </c>
      <c r="CQ61" s="235">
        <f t="shared" si="50"/>
        <v>0</v>
      </c>
      <c r="CR61" s="188"/>
      <c r="CS61" s="244" t="str">
        <f t="shared" si="24"/>
        <v/>
      </c>
      <c r="CT61" s="235">
        <f t="shared" si="51"/>
        <v>0</v>
      </c>
      <c r="CU61" s="235">
        <f t="shared" si="51"/>
        <v>0</v>
      </c>
      <c r="CV61" s="235">
        <f t="shared" si="51"/>
        <v>0</v>
      </c>
      <c r="CW61" s="188"/>
      <c r="CX61" s="244" t="str">
        <f t="shared" si="26"/>
        <v/>
      </c>
      <c r="CY61" s="235">
        <f t="shared" si="52"/>
        <v>0</v>
      </c>
      <c r="CZ61" s="235">
        <f t="shared" si="52"/>
        <v>0</v>
      </c>
      <c r="DA61" s="235">
        <f t="shared" si="52"/>
        <v>0</v>
      </c>
      <c r="DB61" s="188"/>
      <c r="DC61" s="370"/>
      <c r="DD61" s="1086"/>
      <c r="DE61" s="372"/>
      <c r="DF61" s="370"/>
      <c r="DG61" s="1086"/>
      <c r="DH61" s="372"/>
      <c r="DI61" s="370"/>
      <c r="DJ61" s="1086"/>
      <c r="DK61" s="372"/>
      <c r="DL61" s="370"/>
      <c r="DM61" s="1086"/>
      <c r="DN61" s="372"/>
      <c r="DO61" s="370"/>
      <c r="DP61" s="370"/>
      <c r="DQ61" s="243">
        <f t="shared" si="53"/>
        <v>0</v>
      </c>
      <c r="DR61" s="244">
        <f t="shared" si="54"/>
        <v>0</v>
      </c>
      <c r="DS61" s="235">
        <f t="shared" si="55"/>
        <v>0</v>
      </c>
      <c r="DT61" s="244" t="str">
        <f t="shared" si="27"/>
        <v/>
      </c>
      <c r="DU61" s="42" t="str">
        <f t="shared" si="56"/>
        <v/>
      </c>
      <c r="DV61" s="42" t="str">
        <f t="shared" si="57"/>
        <v/>
      </c>
      <c r="DW61" s="42" t="str">
        <f t="shared" si="58"/>
        <v/>
      </c>
      <c r="DX61" s="162"/>
      <c r="DY61" s="42" t="str">
        <f t="shared" si="59"/>
        <v/>
      </c>
      <c r="DZ61" s="42" t="str">
        <f t="shared" si="60"/>
        <v/>
      </c>
      <c r="EA61" s="42" t="str">
        <f t="shared" si="61"/>
        <v/>
      </c>
      <c r="EB61" s="162"/>
      <c r="EC61" s="930"/>
      <c r="ED61" s="188"/>
      <c r="EE61" s="245">
        <f t="shared" si="62"/>
        <v>0</v>
      </c>
      <c r="EG61" s="245">
        <f t="shared" si="63"/>
        <v>0</v>
      </c>
      <c r="EI61" s="246" t="str">
        <f t="shared" si="64"/>
        <v/>
      </c>
      <c r="EJ61" s="247" t="str">
        <f t="shared" si="28"/>
        <v/>
      </c>
      <c r="EK61" s="248" t="str">
        <f t="shared" si="29"/>
        <v/>
      </c>
      <c r="EL61" s="248" t="str">
        <f t="shared" si="30"/>
        <v/>
      </c>
      <c r="EM61" s="248" t="str">
        <f t="shared" si="31"/>
        <v/>
      </c>
      <c r="EN61" s="248" t="str">
        <f t="shared" si="65"/>
        <v/>
      </c>
      <c r="EO61" s="248" t="str">
        <f t="shared" si="32"/>
        <v/>
      </c>
      <c r="EQ61" s="248" t="str">
        <f t="shared" si="66"/>
        <v/>
      </c>
      <c r="ER61" s="248" t="str">
        <f t="shared" si="67"/>
        <v/>
      </c>
      <c r="ES61" s="248" t="str">
        <f t="shared" si="68"/>
        <v/>
      </c>
      <c r="ET61" s="248" t="str">
        <f t="shared" si="69"/>
        <v/>
      </c>
      <c r="EU61" s="248" t="str">
        <f t="shared" si="70"/>
        <v/>
      </c>
      <c r="EV61" s="248" t="str">
        <f t="shared" si="70"/>
        <v/>
      </c>
      <c r="EX61" s="248" t="str">
        <f t="shared" si="71"/>
        <v/>
      </c>
      <c r="EY61" s="248" t="str">
        <f t="shared" si="72"/>
        <v/>
      </c>
      <c r="EZ61" s="248" t="str">
        <f t="shared" si="73"/>
        <v/>
      </c>
      <c r="FA61" s="248" t="str">
        <f t="shared" si="74"/>
        <v/>
      </c>
      <c r="FB61" s="248" t="str">
        <f t="shared" si="109"/>
        <v/>
      </c>
      <c r="FC61" s="248" t="str">
        <f t="shared" si="109"/>
        <v/>
      </c>
      <c r="FE61" s="248" t="str">
        <f t="shared" si="75"/>
        <v/>
      </c>
      <c r="FF61" s="248" t="str">
        <f t="shared" si="76"/>
        <v/>
      </c>
      <c r="FG61" s="248" t="str">
        <f t="shared" si="77"/>
        <v/>
      </c>
      <c r="FH61" s="248" t="str">
        <f t="shared" si="78"/>
        <v/>
      </c>
      <c r="FI61" s="248" t="str">
        <f t="shared" si="110"/>
        <v/>
      </c>
      <c r="FJ61" s="248" t="str">
        <f t="shared" si="110"/>
        <v/>
      </c>
      <c r="FL61" s="370"/>
      <c r="FM61" s="371"/>
      <c r="FN61" s="371"/>
      <c r="FO61" s="611"/>
      <c r="FP61" s="896"/>
      <c r="FQ61" s="370"/>
      <c r="FR61" s="371"/>
      <c r="FS61" s="371"/>
      <c r="FT61" s="611"/>
      <c r="FU61" s="896"/>
      <c r="FV61" s="370"/>
      <c r="FW61" s="371"/>
      <c r="FX61" s="371"/>
      <c r="FY61" s="611"/>
      <c r="FZ61" s="896"/>
      <c r="GA61" s="613"/>
      <c r="GC61" s="227">
        <f t="shared" si="79"/>
        <v>0</v>
      </c>
      <c r="GD61" s="228">
        <f t="shared" si="80"/>
        <v>0</v>
      </c>
      <c r="GE61" s="229">
        <f t="shared" si="81"/>
        <v>0</v>
      </c>
      <c r="GF61" s="230">
        <f t="shared" si="81"/>
        <v>0</v>
      </c>
      <c r="GG61" s="231" t="str">
        <f t="shared" si="82"/>
        <v/>
      </c>
      <c r="GH61" s="232">
        <f t="shared" si="83"/>
        <v>0</v>
      </c>
      <c r="GI61" s="227">
        <f t="shared" si="84"/>
        <v>0</v>
      </c>
      <c r="GJ61" s="233">
        <f t="shared" si="85"/>
        <v>0</v>
      </c>
      <c r="GK61" s="233">
        <f t="shared" si="86"/>
        <v>0</v>
      </c>
      <c r="GL61" s="234"/>
      <c r="GM61" s="235">
        <f t="shared" si="87"/>
        <v>0</v>
      </c>
      <c r="GN61" s="235">
        <f t="shared" si="88"/>
        <v>0</v>
      </c>
      <c r="GO61" s="235" t="str">
        <f t="shared" si="89"/>
        <v/>
      </c>
      <c r="GP61" s="380"/>
      <c r="GQ61" s="235">
        <f t="shared" si="90"/>
        <v>0</v>
      </c>
      <c r="GR61" s="235">
        <f t="shared" si="91"/>
        <v>0</v>
      </c>
      <c r="GS61" s="235" t="str">
        <f t="shared" si="92"/>
        <v/>
      </c>
      <c r="GT61" s="236"/>
      <c r="GU61" s="237" t="str">
        <f t="shared" si="93"/>
        <v/>
      </c>
      <c r="GV61" s="237" t="str">
        <f t="shared" si="94"/>
        <v/>
      </c>
      <c r="GW61" s="238" t="str">
        <f t="shared" si="95"/>
        <v/>
      </c>
      <c r="GX61" s="238" t="str">
        <f t="shared" si="96"/>
        <v/>
      </c>
      <c r="GY61" s="239"/>
      <c r="GZ61" s="240" t="str">
        <f t="shared" si="97"/>
        <v/>
      </c>
      <c r="HA61" s="235" t="str">
        <f t="shared" si="98"/>
        <v/>
      </c>
      <c r="HB61" s="235" t="str">
        <f t="shared" si="99"/>
        <v/>
      </c>
      <c r="HC61" s="235" t="str">
        <f t="shared" si="100"/>
        <v/>
      </c>
      <c r="HD61" s="235" t="str">
        <f t="shared" si="101"/>
        <v/>
      </c>
      <c r="HE61" s="235" t="str">
        <f t="shared" si="102"/>
        <v/>
      </c>
      <c r="HF61" s="188"/>
      <c r="HG61" s="235" t="str">
        <f t="shared" si="103"/>
        <v/>
      </c>
      <c r="HH61" s="235">
        <f t="shared" si="104"/>
        <v>0</v>
      </c>
      <c r="HI61" s="235">
        <f t="shared" si="104"/>
        <v>0</v>
      </c>
      <c r="HJ61" s="235">
        <f t="shared" si="104"/>
        <v>0</v>
      </c>
      <c r="HK61" s="188"/>
      <c r="HL61" s="235" t="str">
        <f t="shared" si="105"/>
        <v/>
      </c>
      <c r="HM61" s="235">
        <f t="shared" si="106"/>
        <v>0</v>
      </c>
      <c r="HN61" s="235">
        <f t="shared" si="106"/>
        <v>0</v>
      </c>
      <c r="HO61" s="235">
        <f t="shared" si="106"/>
        <v>0</v>
      </c>
      <c r="HP61" s="188"/>
      <c r="HQ61" s="235" t="str">
        <f t="shared" si="107"/>
        <v/>
      </c>
      <c r="HR61" s="235">
        <f t="shared" si="108"/>
        <v>0</v>
      </c>
      <c r="HS61" s="235">
        <f t="shared" si="108"/>
        <v>0</v>
      </c>
      <c r="HT61" s="235">
        <f t="shared" si="108"/>
        <v>0</v>
      </c>
      <c r="HU61" s="162"/>
      <c r="HV61" s="1622"/>
      <c r="HW61" s="1619"/>
      <c r="HX61" s="1619"/>
      <c r="HY61" s="1619"/>
      <c r="HZ61" s="1619"/>
      <c r="IA61" s="1619"/>
      <c r="IB61" s="1619"/>
      <c r="IC61" s="1623"/>
      <c r="ID61" s="162"/>
      <c r="IE61" s="162"/>
    </row>
    <row r="62" spans="1:239" ht="21" customHeight="1" x14ac:dyDescent="0.25">
      <c r="A62" s="377" t="str">
        <f t="shared" si="35"/>
        <v/>
      </c>
      <c r="B62" s="188">
        <v>36</v>
      </c>
      <c r="C62" s="165"/>
      <c r="D62" s="606" t="str">
        <f t="shared" si="36"/>
        <v/>
      </c>
      <c r="E62" s="606" t="str">
        <f t="shared" si="37"/>
        <v/>
      </c>
      <c r="F62" s="373"/>
      <c r="G62" s="373"/>
      <c r="H62" s="224" t="str">
        <f t="shared" si="38"/>
        <v/>
      </c>
      <c r="I62" s="607"/>
      <c r="J62" s="607"/>
      <c r="K62" s="607"/>
      <c r="L62" s="373"/>
      <c r="M62" s="1097"/>
      <c r="N62" s="1097"/>
      <c r="O62" s="1097"/>
      <c r="P62" s="1098"/>
      <c r="Q62" s="609"/>
      <c r="R62" s="609"/>
      <c r="S62" s="610"/>
      <c r="T62" s="371"/>
      <c r="U62" s="371"/>
      <c r="V62" s="188"/>
      <c r="W62" s="370"/>
      <c r="X62" s="371"/>
      <c r="Y62" s="371"/>
      <c r="Z62" s="611"/>
      <c r="AA62" s="896"/>
      <c r="AB62" s="370"/>
      <c r="AC62" s="371"/>
      <c r="AD62" s="371"/>
      <c r="AE62" s="371"/>
      <c r="AF62" s="896"/>
      <c r="AG62" s="370"/>
      <c r="AH62" s="371"/>
      <c r="AI62" s="371"/>
      <c r="AJ62" s="371"/>
      <c r="AK62" s="896"/>
      <c r="AL62" s="370"/>
      <c r="AM62" s="371"/>
      <c r="AN62" s="371"/>
      <c r="AO62" s="372"/>
      <c r="AP62" s="370"/>
      <c r="AQ62" s="371"/>
      <c r="AR62" s="371"/>
      <c r="AS62" s="371"/>
      <c r="AT62" s="613"/>
      <c r="AU62" s="188"/>
      <c r="AV62" s="256">
        <f t="shared" si="2"/>
        <v>0</v>
      </c>
      <c r="AW62" s="257">
        <f t="shared" si="3"/>
        <v>0</v>
      </c>
      <c r="AX62" s="258">
        <f t="shared" si="111"/>
        <v>0</v>
      </c>
      <c r="AY62" s="259">
        <f t="shared" si="111"/>
        <v>0</v>
      </c>
      <c r="AZ62" s="231" t="str">
        <f t="shared" si="39"/>
        <v/>
      </c>
      <c r="BA62" s="232">
        <f t="shared" si="40"/>
        <v>0</v>
      </c>
      <c r="BB62" s="249">
        <f t="shared" si="5"/>
        <v>0</v>
      </c>
      <c r="BC62" s="231">
        <f t="shared" si="41"/>
        <v>0</v>
      </c>
      <c r="BD62" s="231">
        <f t="shared" si="42"/>
        <v>0</v>
      </c>
      <c r="BE62" s="260"/>
      <c r="BF62" s="235">
        <f t="shared" si="43"/>
        <v>0</v>
      </c>
      <c r="BG62" s="235">
        <f t="shared" si="44"/>
        <v>0</v>
      </c>
      <c r="BH62" s="235">
        <f t="shared" si="45"/>
        <v>0</v>
      </c>
      <c r="BI62" s="380"/>
      <c r="BJ62" s="235">
        <f t="shared" si="6"/>
        <v>0</v>
      </c>
      <c r="BK62" s="235">
        <f t="shared" si="46"/>
        <v>0</v>
      </c>
      <c r="BL62" s="235" t="str">
        <f t="shared" si="47"/>
        <v/>
      </c>
      <c r="BM62" s="236"/>
      <c r="BN62" s="237" t="str">
        <f t="shared" si="7"/>
        <v/>
      </c>
      <c r="BO62" s="237" t="str">
        <f t="shared" si="8"/>
        <v/>
      </c>
      <c r="BP62" s="238" t="str">
        <f t="shared" si="9"/>
        <v/>
      </c>
      <c r="BQ62" s="238" t="str">
        <f t="shared" si="10"/>
        <v/>
      </c>
      <c r="BR62" s="254"/>
      <c r="BS62" s="252" t="str">
        <f t="shared" si="11"/>
        <v/>
      </c>
      <c r="BT62" s="244" t="str">
        <f t="shared" si="12"/>
        <v/>
      </c>
      <c r="BU62" s="244" t="str">
        <f t="shared" si="13"/>
        <v/>
      </c>
      <c r="BV62" s="244" t="str">
        <f t="shared" si="14"/>
        <v/>
      </c>
      <c r="BW62" s="244" t="str">
        <f t="shared" si="15"/>
        <v/>
      </c>
      <c r="BX62" s="244" t="str">
        <f t="shared" si="16"/>
        <v/>
      </c>
      <c r="BY62" s="244" t="str">
        <f t="shared" si="17"/>
        <v/>
      </c>
      <c r="BZ62" s="244" t="str">
        <f t="shared" si="18"/>
        <v/>
      </c>
      <c r="CA62" s="244" t="str">
        <f t="shared" si="19"/>
        <v/>
      </c>
      <c r="CB62" s="253" t="str">
        <f t="shared" si="20"/>
        <v/>
      </c>
      <c r="CC62" s="188"/>
      <c r="CD62" s="244" t="str">
        <f t="shared" si="21"/>
        <v/>
      </c>
      <c r="CE62" s="235">
        <f t="shared" si="48"/>
        <v>0</v>
      </c>
      <c r="CF62" s="235">
        <f t="shared" si="48"/>
        <v>0</v>
      </c>
      <c r="CG62" s="235">
        <f t="shared" si="48"/>
        <v>0</v>
      </c>
      <c r="CH62" s="188"/>
      <c r="CI62" s="244" t="str">
        <f t="shared" si="22"/>
        <v/>
      </c>
      <c r="CJ62" s="235">
        <f t="shared" si="49"/>
        <v>0</v>
      </c>
      <c r="CK62" s="235">
        <f t="shared" si="49"/>
        <v>0</v>
      </c>
      <c r="CL62" s="235">
        <f t="shared" si="49"/>
        <v>0</v>
      </c>
      <c r="CM62" s="188"/>
      <c r="CN62" s="244" t="str">
        <f t="shared" si="23"/>
        <v/>
      </c>
      <c r="CO62" s="235">
        <f t="shared" si="50"/>
        <v>0</v>
      </c>
      <c r="CP62" s="235">
        <f t="shared" si="50"/>
        <v>0</v>
      </c>
      <c r="CQ62" s="235">
        <f t="shared" si="50"/>
        <v>0</v>
      </c>
      <c r="CR62" s="188"/>
      <c r="CS62" s="244" t="str">
        <f t="shared" si="24"/>
        <v/>
      </c>
      <c r="CT62" s="235">
        <f t="shared" si="51"/>
        <v>0</v>
      </c>
      <c r="CU62" s="235">
        <f t="shared" si="51"/>
        <v>0</v>
      </c>
      <c r="CV62" s="235">
        <f t="shared" si="51"/>
        <v>0</v>
      </c>
      <c r="CW62" s="188"/>
      <c r="CX62" s="244" t="str">
        <f t="shared" si="26"/>
        <v/>
      </c>
      <c r="CY62" s="235">
        <f t="shared" si="52"/>
        <v>0</v>
      </c>
      <c r="CZ62" s="235">
        <f t="shared" si="52"/>
        <v>0</v>
      </c>
      <c r="DA62" s="235">
        <f t="shared" si="52"/>
        <v>0</v>
      </c>
      <c r="DB62" s="188"/>
      <c r="DC62" s="370"/>
      <c r="DD62" s="1086"/>
      <c r="DE62" s="372"/>
      <c r="DF62" s="370"/>
      <c r="DG62" s="1086"/>
      <c r="DH62" s="372"/>
      <c r="DI62" s="370"/>
      <c r="DJ62" s="1086"/>
      <c r="DK62" s="372"/>
      <c r="DL62" s="370"/>
      <c r="DM62" s="1086"/>
      <c r="DN62" s="372"/>
      <c r="DO62" s="370"/>
      <c r="DP62" s="370"/>
      <c r="DQ62" s="243">
        <f t="shared" si="53"/>
        <v>0</v>
      </c>
      <c r="DR62" s="244">
        <f t="shared" si="54"/>
        <v>0</v>
      </c>
      <c r="DS62" s="235">
        <f t="shared" si="55"/>
        <v>0</v>
      </c>
      <c r="DT62" s="244" t="str">
        <f t="shared" si="27"/>
        <v/>
      </c>
      <c r="DU62" s="42" t="str">
        <f t="shared" si="56"/>
        <v/>
      </c>
      <c r="DV62" s="42" t="str">
        <f t="shared" si="57"/>
        <v/>
      </c>
      <c r="DW62" s="42" t="str">
        <f t="shared" si="58"/>
        <v/>
      </c>
      <c r="DX62" s="162"/>
      <c r="DY62" s="42" t="str">
        <f t="shared" si="59"/>
        <v/>
      </c>
      <c r="DZ62" s="42" t="str">
        <f t="shared" si="60"/>
        <v/>
      </c>
      <c r="EA62" s="42" t="str">
        <f t="shared" si="61"/>
        <v/>
      </c>
      <c r="EB62" s="162"/>
      <c r="EC62" s="930"/>
      <c r="ED62" s="188"/>
      <c r="EE62" s="245">
        <f t="shared" si="62"/>
        <v>0</v>
      </c>
      <c r="EG62" s="245">
        <f t="shared" si="63"/>
        <v>0</v>
      </c>
      <c r="EI62" s="246" t="str">
        <f t="shared" si="64"/>
        <v/>
      </c>
      <c r="EJ62" s="247" t="str">
        <f t="shared" si="28"/>
        <v/>
      </c>
      <c r="EK62" s="248" t="str">
        <f t="shared" si="29"/>
        <v/>
      </c>
      <c r="EL62" s="248" t="str">
        <f t="shared" si="30"/>
        <v/>
      </c>
      <c r="EM62" s="248" t="str">
        <f t="shared" si="31"/>
        <v/>
      </c>
      <c r="EN62" s="248" t="str">
        <f t="shared" si="65"/>
        <v/>
      </c>
      <c r="EO62" s="248" t="str">
        <f t="shared" si="32"/>
        <v/>
      </c>
      <c r="EQ62" s="248" t="str">
        <f t="shared" si="66"/>
        <v/>
      </c>
      <c r="ER62" s="248" t="str">
        <f t="shared" si="67"/>
        <v/>
      </c>
      <c r="ES62" s="248" t="str">
        <f t="shared" si="68"/>
        <v/>
      </c>
      <c r="ET62" s="248" t="str">
        <f t="shared" si="69"/>
        <v/>
      </c>
      <c r="EU62" s="248" t="str">
        <f t="shared" si="70"/>
        <v/>
      </c>
      <c r="EV62" s="248" t="str">
        <f t="shared" si="70"/>
        <v/>
      </c>
      <c r="EX62" s="248" t="str">
        <f t="shared" si="71"/>
        <v/>
      </c>
      <c r="EY62" s="248" t="str">
        <f t="shared" si="72"/>
        <v/>
      </c>
      <c r="EZ62" s="248" t="str">
        <f t="shared" si="73"/>
        <v/>
      </c>
      <c r="FA62" s="248" t="str">
        <f t="shared" si="74"/>
        <v/>
      </c>
      <c r="FB62" s="248" t="str">
        <f t="shared" si="109"/>
        <v/>
      </c>
      <c r="FC62" s="248" t="str">
        <f t="shared" si="109"/>
        <v/>
      </c>
      <c r="FE62" s="248" t="str">
        <f t="shared" si="75"/>
        <v/>
      </c>
      <c r="FF62" s="248" t="str">
        <f t="shared" si="76"/>
        <v/>
      </c>
      <c r="FG62" s="248" t="str">
        <f t="shared" si="77"/>
        <v/>
      </c>
      <c r="FH62" s="248" t="str">
        <f t="shared" si="78"/>
        <v/>
      </c>
      <c r="FI62" s="248" t="str">
        <f t="shared" si="110"/>
        <v/>
      </c>
      <c r="FJ62" s="248" t="str">
        <f t="shared" si="110"/>
        <v/>
      </c>
      <c r="FL62" s="370"/>
      <c r="FM62" s="371"/>
      <c r="FN62" s="371"/>
      <c r="FO62" s="611"/>
      <c r="FP62" s="896"/>
      <c r="FQ62" s="370"/>
      <c r="FR62" s="371"/>
      <c r="FS62" s="371"/>
      <c r="FT62" s="611"/>
      <c r="FU62" s="896"/>
      <c r="FV62" s="370"/>
      <c r="FW62" s="371"/>
      <c r="FX62" s="371"/>
      <c r="FY62" s="611"/>
      <c r="FZ62" s="896"/>
      <c r="GA62" s="613"/>
      <c r="GC62" s="227">
        <f t="shared" si="79"/>
        <v>0</v>
      </c>
      <c r="GD62" s="228">
        <f t="shared" si="80"/>
        <v>0</v>
      </c>
      <c r="GE62" s="229">
        <f t="shared" si="81"/>
        <v>0</v>
      </c>
      <c r="GF62" s="230">
        <f t="shared" si="81"/>
        <v>0</v>
      </c>
      <c r="GG62" s="231" t="str">
        <f t="shared" si="82"/>
        <v/>
      </c>
      <c r="GH62" s="232">
        <f t="shared" si="83"/>
        <v>0</v>
      </c>
      <c r="GI62" s="227">
        <f t="shared" si="84"/>
        <v>0</v>
      </c>
      <c r="GJ62" s="233">
        <f t="shared" si="85"/>
        <v>0</v>
      </c>
      <c r="GK62" s="233">
        <f t="shared" si="86"/>
        <v>0</v>
      </c>
      <c r="GL62" s="234"/>
      <c r="GM62" s="235">
        <f t="shared" si="87"/>
        <v>0</v>
      </c>
      <c r="GN62" s="235">
        <f t="shared" si="88"/>
        <v>0</v>
      </c>
      <c r="GO62" s="235" t="str">
        <f t="shared" si="89"/>
        <v/>
      </c>
      <c r="GP62" s="380"/>
      <c r="GQ62" s="235">
        <f t="shared" si="90"/>
        <v>0</v>
      </c>
      <c r="GR62" s="235">
        <f t="shared" si="91"/>
        <v>0</v>
      </c>
      <c r="GS62" s="235" t="str">
        <f t="shared" si="92"/>
        <v/>
      </c>
      <c r="GT62" s="236"/>
      <c r="GU62" s="237" t="str">
        <f t="shared" si="93"/>
        <v/>
      </c>
      <c r="GV62" s="237" t="str">
        <f t="shared" si="94"/>
        <v/>
      </c>
      <c r="GW62" s="238" t="str">
        <f t="shared" si="95"/>
        <v/>
      </c>
      <c r="GX62" s="238" t="str">
        <f t="shared" si="96"/>
        <v/>
      </c>
      <c r="GY62" s="239"/>
      <c r="GZ62" s="240" t="str">
        <f t="shared" si="97"/>
        <v/>
      </c>
      <c r="HA62" s="235" t="str">
        <f t="shared" si="98"/>
        <v/>
      </c>
      <c r="HB62" s="235" t="str">
        <f t="shared" si="99"/>
        <v/>
      </c>
      <c r="HC62" s="235" t="str">
        <f t="shared" si="100"/>
        <v/>
      </c>
      <c r="HD62" s="235" t="str">
        <f t="shared" si="101"/>
        <v/>
      </c>
      <c r="HE62" s="235" t="str">
        <f t="shared" si="102"/>
        <v/>
      </c>
      <c r="HF62" s="188"/>
      <c r="HG62" s="235" t="str">
        <f t="shared" si="103"/>
        <v/>
      </c>
      <c r="HH62" s="235">
        <f t="shared" si="104"/>
        <v>0</v>
      </c>
      <c r="HI62" s="235">
        <f t="shared" si="104"/>
        <v>0</v>
      </c>
      <c r="HJ62" s="235">
        <f t="shared" si="104"/>
        <v>0</v>
      </c>
      <c r="HK62" s="188"/>
      <c r="HL62" s="235" t="str">
        <f t="shared" si="105"/>
        <v/>
      </c>
      <c r="HM62" s="235">
        <f t="shared" si="106"/>
        <v>0</v>
      </c>
      <c r="HN62" s="235">
        <f t="shared" si="106"/>
        <v>0</v>
      </c>
      <c r="HO62" s="235">
        <f t="shared" si="106"/>
        <v>0</v>
      </c>
      <c r="HP62" s="188"/>
      <c r="HQ62" s="235" t="str">
        <f t="shared" si="107"/>
        <v/>
      </c>
      <c r="HR62" s="235">
        <f t="shared" si="108"/>
        <v>0</v>
      </c>
      <c r="HS62" s="235">
        <f t="shared" si="108"/>
        <v>0</v>
      </c>
      <c r="HT62" s="235">
        <f t="shared" si="108"/>
        <v>0</v>
      </c>
      <c r="HU62" s="162"/>
      <c r="HV62" s="1622"/>
      <c r="HW62" s="1619"/>
      <c r="HX62" s="1619"/>
      <c r="HY62" s="1619"/>
      <c r="HZ62" s="1619"/>
      <c r="IA62" s="1619"/>
      <c r="IB62" s="1619"/>
      <c r="IC62" s="1623"/>
      <c r="ID62" s="162"/>
      <c r="IE62" s="162"/>
    </row>
    <row r="63" spans="1:239" ht="21" customHeight="1" x14ac:dyDescent="0.25">
      <c r="A63" s="377" t="str">
        <f t="shared" si="35"/>
        <v/>
      </c>
      <c r="B63" s="188">
        <v>37</v>
      </c>
      <c r="C63" s="164"/>
      <c r="D63" s="606" t="str">
        <f t="shared" si="36"/>
        <v/>
      </c>
      <c r="E63" s="606" t="str">
        <f t="shared" si="37"/>
        <v/>
      </c>
      <c r="F63" s="373"/>
      <c r="G63" s="373"/>
      <c r="H63" s="224" t="str">
        <f t="shared" si="38"/>
        <v/>
      </c>
      <c r="I63" s="607"/>
      <c r="J63" s="607"/>
      <c r="K63" s="607"/>
      <c r="L63" s="373"/>
      <c r="M63" s="1097"/>
      <c r="N63" s="1097"/>
      <c r="O63" s="1097"/>
      <c r="P63" s="1098"/>
      <c r="Q63" s="609"/>
      <c r="R63" s="609"/>
      <c r="S63" s="610"/>
      <c r="T63" s="371"/>
      <c r="U63" s="371"/>
      <c r="V63" s="188"/>
      <c r="W63" s="370"/>
      <c r="X63" s="371"/>
      <c r="Y63" s="371"/>
      <c r="Z63" s="611"/>
      <c r="AA63" s="896"/>
      <c r="AB63" s="370"/>
      <c r="AC63" s="371"/>
      <c r="AD63" s="371"/>
      <c r="AE63" s="371"/>
      <c r="AF63" s="896"/>
      <c r="AG63" s="370"/>
      <c r="AH63" s="371"/>
      <c r="AI63" s="371"/>
      <c r="AJ63" s="371"/>
      <c r="AK63" s="896"/>
      <c r="AL63" s="370"/>
      <c r="AM63" s="371"/>
      <c r="AN63" s="371"/>
      <c r="AO63" s="372"/>
      <c r="AP63" s="370"/>
      <c r="AQ63" s="371"/>
      <c r="AR63" s="371"/>
      <c r="AS63" s="371"/>
      <c r="AT63" s="613"/>
      <c r="AU63" s="188"/>
      <c r="AV63" s="256">
        <f t="shared" si="2"/>
        <v>0</v>
      </c>
      <c r="AW63" s="257">
        <f t="shared" si="3"/>
        <v>0</v>
      </c>
      <c r="AX63" s="258">
        <f t="shared" si="111"/>
        <v>0</v>
      </c>
      <c r="AY63" s="259">
        <f t="shared" si="111"/>
        <v>0</v>
      </c>
      <c r="AZ63" s="231" t="str">
        <f t="shared" si="39"/>
        <v/>
      </c>
      <c r="BA63" s="232">
        <f t="shared" si="40"/>
        <v>0</v>
      </c>
      <c r="BB63" s="249">
        <f t="shared" si="5"/>
        <v>0</v>
      </c>
      <c r="BC63" s="231">
        <f t="shared" si="41"/>
        <v>0</v>
      </c>
      <c r="BD63" s="231">
        <f t="shared" si="42"/>
        <v>0</v>
      </c>
      <c r="BE63" s="260"/>
      <c r="BF63" s="235">
        <f t="shared" si="43"/>
        <v>0</v>
      </c>
      <c r="BG63" s="235">
        <f t="shared" si="44"/>
        <v>0</v>
      </c>
      <c r="BH63" s="235">
        <f t="shared" si="45"/>
        <v>0</v>
      </c>
      <c r="BI63" s="380"/>
      <c r="BJ63" s="235">
        <f t="shared" si="6"/>
        <v>0</v>
      </c>
      <c r="BK63" s="235">
        <f t="shared" si="46"/>
        <v>0</v>
      </c>
      <c r="BL63" s="235" t="str">
        <f t="shared" si="47"/>
        <v/>
      </c>
      <c r="BM63" s="236"/>
      <c r="BN63" s="237" t="str">
        <f t="shared" si="7"/>
        <v/>
      </c>
      <c r="BO63" s="237" t="str">
        <f t="shared" si="8"/>
        <v/>
      </c>
      <c r="BP63" s="238" t="str">
        <f t="shared" si="9"/>
        <v/>
      </c>
      <c r="BQ63" s="238" t="str">
        <f t="shared" si="10"/>
        <v/>
      </c>
      <c r="BR63" s="254"/>
      <c r="BS63" s="252" t="str">
        <f t="shared" si="11"/>
        <v/>
      </c>
      <c r="BT63" s="244" t="str">
        <f t="shared" si="12"/>
        <v/>
      </c>
      <c r="BU63" s="244" t="str">
        <f t="shared" si="13"/>
        <v/>
      </c>
      <c r="BV63" s="244" t="str">
        <f t="shared" si="14"/>
        <v/>
      </c>
      <c r="BW63" s="244" t="str">
        <f t="shared" si="15"/>
        <v/>
      </c>
      <c r="BX63" s="244" t="str">
        <f t="shared" si="16"/>
        <v/>
      </c>
      <c r="BY63" s="244" t="str">
        <f t="shared" si="17"/>
        <v/>
      </c>
      <c r="BZ63" s="244" t="str">
        <f t="shared" si="18"/>
        <v/>
      </c>
      <c r="CA63" s="244" t="str">
        <f t="shared" si="19"/>
        <v/>
      </c>
      <c r="CB63" s="253" t="str">
        <f t="shared" si="20"/>
        <v/>
      </c>
      <c r="CC63" s="188"/>
      <c r="CD63" s="244" t="str">
        <f t="shared" si="21"/>
        <v/>
      </c>
      <c r="CE63" s="235">
        <f t="shared" si="48"/>
        <v>0</v>
      </c>
      <c r="CF63" s="235">
        <f t="shared" si="48"/>
        <v>0</v>
      </c>
      <c r="CG63" s="235">
        <f t="shared" si="48"/>
        <v>0</v>
      </c>
      <c r="CH63" s="188"/>
      <c r="CI63" s="244" t="str">
        <f t="shared" si="22"/>
        <v/>
      </c>
      <c r="CJ63" s="235">
        <f t="shared" si="49"/>
        <v>0</v>
      </c>
      <c r="CK63" s="235">
        <f t="shared" si="49"/>
        <v>0</v>
      </c>
      <c r="CL63" s="235">
        <f t="shared" si="49"/>
        <v>0</v>
      </c>
      <c r="CM63" s="188"/>
      <c r="CN63" s="244" t="str">
        <f t="shared" si="23"/>
        <v/>
      </c>
      <c r="CO63" s="235">
        <f t="shared" si="50"/>
        <v>0</v>
      </c>
      <c r="CP63" s="235">
        <f t="shared" si="50"/>
        <v>0</v>
      </c>
      <c r="CQ63" s="235">
        <f t="shared" si="50"/>
        <v>0</v>
      </c>
      <c r="CR63" s="188"/>
      <c r="CS63" s="244" t="str">
        <f t="shared" si="24"/>
        <v/>
      </c>
      <c r="CT63" s="235">
        <f t="shared" si="51"/>
        <v>0</v>
      </c>
      <c r="CU63" s="235">
        <f t="shared" si="51"/>
        <v>0</v>
      </c>
      <c r="CV63" s="235">
        <f t="shared" si="51"/>
        <v>0</v>
      </c>
      <c r="CW63" s="188"/>
      <c r="CX63" s="244" t="str">
        <f t="shared" si="26"/>
        <v/>
      </c>
      <c r="CY63" s="235">
        <f t="shared" si="52"/>
        <v>0</v>
      </c>
      <c r="CZ63" s="235">
        <f t="shared" si="52"/>
        <v>0</v>
      </c>
      <c r="DA63" s="235">
        <f t="shared" si="52"/>
        <v>0</v>
      </c>
      <c r="DB63" s="188"/>
      <c r="DC63" s="370"/>
      <c r="DD63" s="1086"/>
      <c r="DE63" s="372"/>
      <c r="DF63" s="370"/>
      <c r="DG63" s="1086"/>
      <c r="DH63" s="372"/>
      <c r="DI63" s="370"/>
      <c r="DJ63" s="1086"/>
      <c r="DK63" s="372"/>
      <c r="DL63" s="370"/>
      <c r="DM63" s="1086"/>
      <c r="DN63" s="372"/>
      <c r="DO63" s="370"/>
      <c r="DP63" s="370"/>
      <c r="DQ63" s="243">
        <f t="shared" si="53"/>
        <v>0</v>
      </c>
      <c r="DR63" s="244">
        <f t="shared" si="54"/>
        <v>0</v>
      </c>
      <c r="DS63" s="235">
        <f t="shared" si="55"/>
        <v>0</v>
      </c>
      <c r="DT63" s="244" t="str">
        <f t="shared" si="27"/>
        <v/>
      </c>
      <c r="DU63" s="42" t="str">
        <f t="shared" si="56"/>
        <v/>
      </c>
      <c r="DV63" s="42" t="str">
        <f t="shared" si="57"/>
        <v/>
      </c>
      <c r="DW63" s="42" t="str">
        <f t="shared" si="58"/>
        <v/>
      </c>
      <c r="DX63" s="162"/>
      <c r="DY63" s="42" t="str">
        <f t="shared" si="59"/>
        <v/>
      </c>
      <c r="DZ63" s="42" t="str">
        <f t="shared" si="60"/>
        <v/>
      </c>
      <c r="EA63" s="42" t="str">
        <f t="shared" si="61"/>
        <v/>
      </c>
      <c r="EB63" s="162"/>
      <c r="EC63" s="930"/>
      <c r="ED63" s="188"/>
      <c r="EE63" s="245">
        <f t="shared" si="62"/>
        <v>0</v>
      </c>
      <c r="EG63" s="245">
        <f t="shared" si="63"/>
        <v>0</v>
      </c>
      <c r="EI63" s="246" t="str">
        <f t="shared" si="64"/>
        <v/>
      </c>
      <c r="EJ63" s="247" t="str">
        <f t="shared" si="28"/>
        <v/>
      </c>
      <c r="EK63" s="248" t="str">
        <f t="shared" si="29"/>
        <v/>
      </c>
      <c r="EL63" s="248" t="str">
        <f t="shared" si="30"/>
        <v/>
      </c>
      <c r="EM63" s="248" t="str">
        <f t="shared" si="31"/>
        <v/>
      </c>
      <c r="EN63" s="248" t="str">
        <f t="shared" si="65"/>
        <v/>
      </c>
      <c r="EO63" s="248" t="str">
        <f t="shared" si="32"/>
        <v/>
      </c>
      <c r="EQ63" s="248" t="str">
        <f t="shared" si="66"/>
        <v/>
      </c>
      <c r="ER63" s="248" t="str">
        <f t="shared" si="67"/>
        <v/>
      </c>
      <c r="ES63" s="248" t="str">
        <f t="shared" si="68"/>
        <v/>
      </c>
      <c r="ET63" s="248" t="str">
        <f t="shared" si="69"/>
        <v/>
      </c>
      <c r="EU63" s="248" t="str">
        <f t="shared" si="70"/>
        <v/>
      </c>
      <c r="EV63" s="248" t="str">
        <f t="shared" si="70"/>
        <v/>
      </c>
      <c r="EX63" s="248" t="str">
        <f t="shared" si="71"/>
        <v/>
      </c>
      <c r="EY63" s="248" t="str">
        <f t="shared" si="72"/>
        <v/>
      </c>
      <c r="EZ63" s="248" t="str">
        <f t="shared" si="73"/>
        <v/>
      </c>
      <c r="FA63" s="248" t="str">
        <f t="shared" si="74"/>
        <v/>
      </c>
      <c r="FB63" s="248" t="str">
        <f t="shared" si="109"/>
        <v/>
      </c>
      <c r="FC63" s="248" t="str">
        <f t="shared" si="109"/>
        <v/>
      </c>
      <c r="FE63" s="248" t="str">
        <f t="shared" si="75"/>
        <v/>
      </c>
      <c r="FF63" s="248" t="str">
        <f t="shared" si="76"/>
        <v/>
      </c>
      <c r="FG63" s="248" t="str">
        <f t="shared" si="77"/>
        <v/>
      </c>
      <c r="FH63" s="248" t="str">
        <f t="shared" si="78"/>
        <v/>
      </c>
      <c r="FI63" s="248" t="str">
        <f t="shared" si="110"/>
        <v/>
      </c>
      <c r="FJ63" s="248" t="str">
        <f t="shared" si="110"/>
        <v/>
      </c>
      <c r="FL63" s="370"/>
      <c r="FM63" s="371"/>
      <c r="FN63" s="371"/>
      <c r="FO63" s="611"/>
      <c r="FP63" s="896"/>
      <c r="FQ63" s="370"/>
      <c r="FR63" s="371"/>
      <c r="FS63" s="371"/>
      <c r="FT63" s="611"/>
      <c r="FU63" s="896"/>
      <c r="FV63" s="370"/>
      <c r="FW63" s="371"/>
      <c r="FX63" s="371"/>
      <c r="FY63" s="611"/>
      <c r="FZ63" s="896"/>
      <c r="GA63" s="613"/>
      <c r="GC63" s="227">
        <f t="shared" si="79"/>
        <v>0</v>
      </c>
      <c r="GD63" s="228">
        <f t="shared" si="80"/>
        <v>0</v>
      </c>
      <c r="GE63" s="229">
        <f t="shared" si="81"/>
        <v>0</v>
      </c>
      <c r="GF63" s="230">
        <f t="shared" si="81"/>
        <v>0</v>
      </c>
      <c r="GG63" s="231" t="str">
        <f t="shared" si="82"/>
        <v/>
      </c>
      <c r="GH63" s="232">
        <f t="shared" si="83"/>
        <v>0</v>
      </c>
      <c r="GI63" s="227">
        <f t="shared" si="84"/>
        <v>0</v>
      </c>
      <c r="GJ63" s="233">
        <f t="shared" si="85"/>
        <v>0</v>
      </c>
      <c r="GK63" s="233">
        <f t="shared" si="86"/>
        <v>0</v>
      </c>
      <c r="GL63" s="234"/>
      <c r="GM63" s="235">
        <f t="shared" si="87"/>
        <v>0</v>
      </c>
      <c r="GN63" s="235">
        <f t="shared" si="88"/>
        <v>0</v>
      </c>
      <c r="GO63" s="235" t="str">
        <f t="shared" si="89"/>
        <v/>
      </c>
      <c r="GP63" s="380"/>
      <c r="GQ63" s="235">
        <f t="shared" si="90"/>
        <v>0</v>
      </c>
      <c r="GR63" s="235">
        <f t="shared" si="91"/>
        <v>0</v>
      </c>
      <c r="GS63" s="235" t="str">
        <f t="shared" si="92"/>
        <v/>
      </c>
      <c r="GT63" s="236"/>
      <c r="GU63" s="237" t="str">
        <f t="shared" si="93"/>
        <v/>
      </c>
      <c r="GV63" s="237" t="str">
        <f t="shared" si="94"/>
        <v/>
      </c>
      <c r="GW63" s="238" t="str">
        <f t="shared" si="95"/>
        <v/>
      </c>
      <c r="GX63" s="238" t="str">
        <f t="shared" si="96"/>
        <v/>
      </c>
      <c r="GY63" s="239"/>
      <c r="GZ63" s="240" t="str">
        <f t="shared" si="97"/>
        <v/>
      </c>
      <c r="HA63" s="235" t="str">
        <f t="shared" si="98"/>
        <v/>
      </c>
      <c r="HB63" s="235" t="str">
        <f t="shared" si="99"/>
        <v/>
      </c>
      <c r="HC63" s="235" t="str">
        <f t="shared" si="100"/>
        <v/>
      </c>
      <c r="HD63" s="235" t="str">
        <f t="shared" si="101"/>
        <v/>
      </c>
      <c r="HE63" s="235" t="str">
        <f t="shared" si="102"/>
        <v/>
      </c>
      <c r="HF63" s="188"/>
      <c r="HG63" s="235" t="str">
        <f t="shared" si="103"/>
        <v/>
      </c>
      <c r="HH63" s="235">
        <f t="shared" si="104"/>
        <v>0</v>
      </c>
      <c r="HI63" s="235">
        <f t="shared" si="104"/>
        <v>0</v>
      </c>
      <c r="HJ63" s="235">
        <f t="shared" si="104"/>
        <v>0</v>
      </c>
      <c r="HK63" s="188"/>
      <c r="HL63" s="235" t="str">
        <f t="shared" si="105"/>
        <v/>
      </c>
      <c r="HM63" s="235">
        <f t="shared" si="106"/>
        <v>0</v>
      </c>
      <c r="HN63" s="235">
        <f t="shared" si="106"/>
        <v>0</v>
      </c>
      <c r="HO63" s="235">
        <f t="shared" si="106"/>
        <v>0</v>
      </c>
      <c r="HP63" s="188"/>
      <c r="HQ63" s="235" t="str">
        <f t="shared" si="107"/>
        <v/>
      </c>
      <c r="HR63" s="235">
        <f t="shared" si="108"/>
        <v>0</v>
      </c>
      <c r="HS63" s="235">
        <f t="shared" si="108"/>
        <v>0</v>
      </c>
      <c r="HT63" s="235">
        <f t="shared" si="108"/>
        <v>0</v>
      </c>
      <c r="HU63" s="162"/>
      <c r="HV63" s="1622"/>
      <c r="HW63" s="1619"/>
      <c r="HX63" s="1619"/>
      <c r="HY63" s="1619"/>
      <c r="HZ63" s="1619"/>
      <c r="IA63" s="1619"/>
      <c r="IB63" s="1619"/>
      <c r="IC63" s="1623"/>
      <c r="ID63" s="162"/>
      <c r="IE63" s="162"/>
    </row>
    <row r="64" spans="1:239" ht="21" customHeight="1" x14ac:dyDescent="0.25">
      <c r="A64" s="377" t="str">
        <f t="shared" si="35"/>
        <v/>
      </c>
      <c r="B64" s="188">
        <v>38</v>
      </c>
      <c r="C64" s="164"/>
      <c r="D64" s="606" t="str">
        <f t="shared" si="36"/>
        <v/>
      </c>
      <c r="E64" s="606" t="str">
        <f t="shared" si="37"/>
        <v/>
      </c>
      <c r="F64" s="373"/>
      <c r="G64" s="373"/>
      <c r="H64" s="224" t="str">
        <f t="shared" si="38"/>
        <v/>
      </c>
      <c r="I64" s="607"/>
      <c r="J64" s="607"/>
      <c r="K64" s="607"/>
      <c r="L64" s="373"/>
      <c r="M64" s="1097"/>
      <c r="N64" s="1097"/>
      <c r="O64" s="1097"/>
      <c r="P64" s="1098"/>
      <c r="Q64" s="609"/>
      <c r="R64" s="609"/>
      <c r="S64" s="610"/>
      <c r="T64" s="371"/>
      <c r="U64" s="371"/>
      <c r="V64" s="188"/>
      <c r="W64" s="370"/>
      <c r="X64" s="371"/>
      <c r="Y64" s="371"/>
      <c r="Z64" s="611"/>
      <c r="AA64" s="896"/>
      <c r="AB64" s="370"/>
      <c r="AC64" s="371"/>
      <c r="AD64" s="371"/>
      <c r="AE64" s="371"/>
      <c r="AF64" s="896"/>
      <c r="AG64" s="370"/>
      <c r="AH64" s="371"/>
      <c r="AI64" s="371"/>
      <c r="AJ64" s="371"/>
      <c r="AK64" s="896"/>
      <c r="AL64" s="370"/>
      <c r="AM64" s="371"/>
      <c r="AN64" s="371"/>
      <c r="AO64" s="372"/>
      <c r="AP64" s="370"/>
      <c r="AQ64" s="371"/>
      <c r="AR64" s="371"/>
      <c r="AS64" s="371"/>
      <c r="AT64" s="613"/>
      <c r="AU64" s="188"/>
      <c r="AV64" s="256">
        <f t="shared" si="2"/>
        <v>0</v>
      </c>
      <c r="AW64" s="257">
        <f t="shared" si="3"/>
        <v>0</v>
      </c>
      <c r="AX64" s="258">
        <f t="shared" si="111"/>
        <v>0</v>
      </c>
      <c r="AY64" s="259">
        <f t="shared" si="111"/>
        <v>0</v>
      </c>
      <c r="AZ64" s="231" t="str">
        <f t="shared" si="39"/>
        <v/>
      </c>
      <c r="BA64" s="232">
        <f t="shared" si="40"/>
        <v>0</v>
      </c>
      <c r="BB64" s="249">
        <f t="shared" si="5"/>
        <v>0</v>
      </c>
      <c r="BC64" s="231">
        <f t="shared" si="41"/>
        <v>0</v>
      </c>
      <c r="BD64" s="231">
        <f t="shared" si="42"/>
        <v>0</v>
      </c>
      <c r="BE64" s="260"/>
      <c r="BF64" s="235">
        <f t="shared" si="43"/>
        <v>0</v>
      </c>
      <c r="BG64" s="235">
        <f t="shared" si="44"/>
        <v>0</v>
      </c>
      <c r="BH64" s="235">
        <f t="shared" si="45"/>
        <v>0</v>
      </c>
      <c r="BI64" s="380"/>
      <c r="BJ64" s="235">
        <f t="shared" si="6"/>
        <v>0</v>
      </c>
      <c r="BK64" s="235">
        <f t="shared" si="46"/>
        <v>0</v>
      </c>
      <c r="BL64" s="235" t="str">
        <f t="shared" si="47"/>
        <v/>
      </c>
      <c r="BM64" s="236"/>
      <c r="BN64" s="237" t="str">
        <f t="shared" si="7"/>
        <v/>
      </c>
      <c r="BO64" s="237" t="str">
        <f t="shared" si="8"/>
        <v/>
      </c>
      <c r="BP64" s="238" t="str">
        <f t="shared" si="9"/>
        <v/>
      </c>
      <c r="BQ64" s="238" t="str">
        <f t="shared" si="10"/>
        <v/>
      </c>
      <c r="BR64" s="254"/>
      <c r="BS64" s="252" t="str">
        <f t="shared" si="11"/>
        <v/>
      </c>
      <c r="BT64" s="244" t="str">
        <f t="shared" si="12"/>
        <v/>
      </c>
      <c r="BU64" s="244" t="str">
        <f t="shared" si="13"/>
        <v/>
      </c>
      <c r="BV64" s="244" t="str">
        <f t="shared" si="14"/>
        <v/>
      </c>
      <c r="BW64" s="244" t="str">
        <f t="shared" si="15"/>
        <v/>
      </c>
      <c r="BX64" s="244" t="str">
        <f t="shared" si="16"/>
        <v/>
      </c>
      <c r="BY64" s="244" t="str">
        <f t="shared" si="17"/>
        <v/>
      </c>
      <c r="BZ64" s="244" t="str">
        <f t="shared" si="18"/>
        <v/>
      </c>
      <c r="CA64" s="244" t="str">
        <f t="shared" si="19"/>
        <v/>
      </c>
      <c r="CB64" s="253" t="str">
        <f t="shared" si="20"/>
        <v/>
      </c>
      <c r="CC64" s="188"/>
      <c r="CD64" s="244" t="str">
        <f t="shared" si="21"/>
        <v/>
      </c>
      <c r="CE64" s="235">
        <f t="shared" si="48"/>
        <v>0</v>
      </c>
      <c r="CF64" s="235">
        <f t="shared" si="48"/>
        <v>0</v>
      </c>
      <c r="CG64" s="235">
        <f t="shared" si="48"/>
        <v>0</v>
      </c>
      <c r="CH64" s="188"/>
      <c r="CI64" s="244" t="str">
        <f t="shared" si="22"/>
        <v/>
      </c>
      <c r="CJ64" s="235">
        <f t="shared" si="49"/>
        <v>0</v>
      </c>
      <c r="CK64" s="235">
        <f t="shared" si="49"/>
        <v>0</v>
      </c>
      <c r="CL64" s="235">
        <f t="shared" si="49"/>
        <v>0</v>
      </c>
      <c r="CM64" s="188"/>
      <c r="CN64" s="244" t="str">
        <f t="shared" si="23"/>
        <v/>
      </c>
      <c r="CO64" s="235">
        <f t="shared" si="50"/>
        <v>0</v>
      </c>
      <c r="CP64" s="235">
        <f t="shared" si="50"/>
        <v>0</v>
      </c>
      <c r="CQ64" s="235">
        <f t="shared" si="50"/>
        <v>0</v>
      </c>
      <c r="CR64" s="188"/>
      <c r="CS64" s="244" t="str">
        <f t="shared" si="24"/>
        <v/>
      </c>
      <c r="CT64" s="235">
        <f t="shared" si="51"/>
        <v>0</v>
      </c>
      <c r="CU64" s="235">
        <f t="shared" si="51"/>
        <v>0</v>
      </c>
      <c r="CV64" s="235">
        <f t="shared" si="51"/>
        <v>0</v>
      </c>
      <c r="CW64" s="188"/>
      <c r="CX64" s="244" t="str">
        <f t="shared" si="26"/>
        <v/>
      </c>
      <c r="CY64" s="235">
        <f t="shared" si="52"/>
        <v>0</v>
      </c>
      <c r="CZ64" s="235">
        <f t="shared" si="52"/>
        <v>0</v>
      </c>
      <c r="DA64" s="235">
        <f t="shared" si="52"/>
        <v>0</v>
      </c>
      <c r="DB64" s="188"/>
      <c r="DC64" s="370"/>
      <c r="DD64" s="1086"/>
      <c r="DE64" s="372"/>
      <c r="DF64" s="370"/>
      <c r="DG64" s="1086"/>
      <c r="DH64" s="372"/>
      <c r="DI64" s="370"/>
      <c r="DJ64" s="1086"/>
      <c r="DK64" s="372"/>
      <c r="DL64" s="370"/>
      <c r="DM64" s="1086"/>
      <c r="DN64" s="372"/>
      <c r="DO64" s="370"/>
      <c r="DP64" s="370"/>
      <c r="DQ64" s="243">
        <f t="shared" si="53"/>
        <v>0</v>
      </c>
      <c r="DR64" s="244">
        <f t="shared" si="54"/>
        <v>0</v>
      </c>
      <c r="DS64" s="235">
        <f t="shared" si="55"/>
        <v>0</v>
      </c>
      <c r="DT64" s="244" t="str">
        <f t="shared" si="27"/>
        <v/>
      </c>
      <c r="DU64" s="42" t="str">
        <f t="shared" si="56"/>
        <v/>
      </c>
      <c r="DV64" s="42" t="str">
        <f t="shared" si="57"/>
        <v/>
      </c>
      <c r="DW64" s="42" t="str">
        <f t="shared" si="58"/>
        <v/>
      </c>
      <c r="DX64" s="162"/>
      <c r="DY64" s="42" t="str">
        <f t="shared" si="59"/>
        <v/>
      </c>
      <c r="DZ64" s="42" t="str">
        <f t="shared" si="60"/>
        <v/>
      </c>
      <c r="EA64" s="42" t="str">
        <f t="shared" si="61"/>
        <v/>
      </c>
      <c r="EB64" s="162"/>
      <c r="EC64" s="930"/>
      <c r="ED64" s="188"/>
      <c r="EE64" s="245">
        <f t="shared" si="62"/>
        <v>0</v>
      </c>
      <c r="EG64" s="245">
        <f t="shared" si="63"/>
        <v>0</v>
      </c>
      <c r="EI64" s="246" t="str">
        <f t="shared" si="64"/>
        <v/>
      </c>
      <c r="EJ64" s="247" t="str">
        <f t="shared" si="28"/>
        <v/>
      </c>
      <c r="EK64" s="248" t="str">
        <f t="shared" si="29"/>
        <v/>
      </c>
      <c r="EL64" s="248" t="str">
        <f t="shared" si="30"/>
        <v/>
      </c>
      <c r="EM64" s="248" t="str">
        <f t="shared" si="31"/>
        <v/>
      </c>
      <c r="EN64" s="248" t="str">
        <f t="shared" si="65"/>
        <v/>
      </c>
      <c r="EO64" s="248" t="str">
        <f t="shared" si="32"/>
        <v/>
      </c>
      <c r="EQ64" s="248" t="str">
        <f t="shared" si="66"/>
        <v/>
      </c>
      <c r="ER64" s="248" t="str">
        <f t="shared" si="67"/>
        <v/>
      </c>
      <c r="ES64" s="248" t="str">
        <f t="shared" si="68"/>
        <v/>
      </c>
      <c r="ET64" s="248" t="str">
        <f t="shared" si="69"/>
        <v/>
      </c>
      <c r="EU64" s="248" t="str">
        <f t="shared" si="70"/>
        <v/>
      </c>
      <c r="EV64" s="248" t="str">
        <f t="shared" si="70"/>
        <v/>
      </c>
      <c r="EX64" s="248" t="str">
        <f t="shared" si="71"/>
        <v/>
      </c>
      <c r="EY64" s="248" t="str">
        <f t="shared" si="72"/>
        <v/>
      </c>
      <c r="EZ64" s="248" t="str">
        <f t="shared" si="73"/>
        <v/>
      </c>
      <c r="FA64" s="248" t="str">
        <f t="shared" si="74"/>
        <v/>
      </c>
      <c r="FB64" s="248" t="str">
        <f t="shared" si="109"/>
        <v/>
      </c>
      <c r="FC64" s="248" t="str">
        <f t="shared" si="109"/>
        <v/>
      </c>
      <c r="FE64" s="248" t="str">
        <f t="shared" si="75"/>
        <v/>
      </c>
      <c r="FF64" s="248" t="str">
        <f t="shared" si="76"/>
        <v/>
      </c>
      <c r="FG64" s="248" t="str">
        <f t="shared" si="77"/>
        <v/>
      </c>
      <c r="FH64" s="248" t="str">
        <f t="shared" si="78"/>
        <v/>
      </c>
      <c r="FI64" s="248" t="str">
        <f t="shared" si="110"/>
        <v/>
      </c>
      <c r="FJ64" s="248" t="str">
        <f t="shared" si="110"/>
        <v/>
      </c>
      <c r="FL64" s="370"/>
      <c r="FM64" s="371"/>
      <c r="FN64" s="371"/>
      <c r="FO64" s="611"/>
      <c r="FP64" s="896"/>
      <c r="FQ64" s="370"/>
      <c r="FR64" s="371"/>
      <c r="FS64" s="371"/>
      <c r="FT64" s="611"/>
      <c r="FU64" s="896"/>
      <c r="FV64" s="370"/>
      <c r="FW64" s="371"/>
      <c r="FX64" s="371"/>
      <c r="FY64" s="611"/>
      <c r="FZ64" s="896"/>
      <c r="GA64" s="613"/>
      <c r="GC64" s="227">
        <f t="shared" si="79"/>
        <v>0</v>
      </c>
      <c r="GD64" s="228">
        <f t="shared" si="80"/>
        <v>0</v>
      </c>
      <c r="GE64" s="229">
        <f t="shared" si="81"/>
        <v>0</v>
      </c>
      <c r="GF64" s="230">
        <f t="shared" si="81"/>
        <v>0</v>
      </c>
      <c r="GG64" s="231" t="str">
        <f t="shared" si="82"/>
        <v/>
      </c>
      <c r="GH64" s="232">
        <f t="shared" si="83"/>
        <v>0</v>
      </c>
      <c r="GI64" s="227">
        <f t="shared" si="84"/>
        <v>0</v>
      </c>
      <c r="GJ64" s="233">
        <f t="shared" si="85"/>
        <v>0</v>
      </c>
      <c r="GK64" s="233">
        <f t="shared" si="86"/>
        <v>0</v>
      </c>
      <c r="GL64" s="234"/>
      <c r="GM64" s="235">
        <f t="shared" si="87"/>
        <v>0</v>
      </c>
      <c r="GN64" s="235">
        <f t="shared" si="88"/>
        <v>0</v>
      </c>
      <c r="GO64" s="235" t="str">
        <f t="shared" si="89"/>
        <v/>
      </c>
      <c r="GP64" s="380"/>
      <c r="GQ64" s="235">
        <f t="shared" si="90"/>
        <v>0</v>
      </c>
      <c r="GR64" s="235">
        <f t="shared" si="91"/>
        <v>0</v>
      </c>
      <c r="GS64" s="235" t="str">
        <f t="shared" si="92"/>
        <v/>
      </c>
      <c r="GT64" s="236"/>
      <c r="GU64" s="237" t="str">
        <f t="shared" si="93"/>
        <v/>
      </c>
      <c r="GV64" s="237" t="str">
        <f t="shared" si="94"/>
        <v/>
      </c>
      <c r="GW64" s="238" t="str">
        <f t="shared" si="95"/>
        <v/>
      </c>
      <c r="GX64" s="238" t="str">
        <f t="shared" si="96"/>
        <v/>
      </c>
      <c r="GY64" s="239"/>
      <c r="GZ64" s="240" t="str">
        <f t="shared" si="97"/>
        <v/>
      </c>
      <c r="HA64" s="235" t="str">
        <f t="shared" si="98"/>
        <v/>
      </c>
      <c r="HB64" s="235" t="str">
        <f t="shared" si="99"/>
        <v/>
      </c>
      <c r="HC64" s="235" t="str">
        <f t="shared" si="100"/>
        <v/>
      </c>
      <c r="HD64" s="235" t="str">
        <f t="shared" si="101"/>
        <v/>
      </c>
      <c r="HE64" s="235" t="str">
        <f t="shared" si="102"/>
        <v/>
      </c>
      <c r="HF64" s="188"/>
      <c r="HG64" s="235" t="str">
        <f t="shared" si="103"/>
        <v/>
      </c>
      <c r="HH64" s="235">
        <f t="shared" si="104"/>
        <v>0</v>
      </c>
      <c r="HI64" s="235">
        <f t="shared" si="104"/>
        <v>0</v>
      </c>
      <c r="HJ64" s="235">
        <f t="shared" si="104"/>
        <v>0</v>
      </c>
      <c r="HK64" s="188"/>
      <c r="HL64" s="235" t="str">
        <f t="shared" si="105"/>
        <v/>
      </c>
      <c r="HM64" s="235">
        <f t="shared" si="106"/>
        <v>0</v>
      </c>
      <c r="HN64" s="235">
        <f t="shared" si="106"/>
        <v>0</v>
      </c>
      <c r="HO64" s="235">
        <f t="shared" si="106"/>
        <v>0</v>
      </c>
      <c r="HP64" s="188"/>
      <c r="HQ64" s="235" t="str">
        <f t="shared" si="107"/>
        <v/>
      </c>
      <c r="HR64" s="235">
        <f t="shared" si="108"/>
        <v>0</v>
      </c>
      <c r="HS64" s="235">
        <f t="shared" si="108"/>
        <v>0</v>
      </c>
      <c r="HT64" s="235">
        <f t="shared" si="108"/>
        <v>0</v>
      </c>
      <c r="HU64" s="162"/>
      <c r="HV64" s="1622"/>
      <c r="HW64" s="1619"/>
      <c r="HX64" s="1619"/>
      <c r="HY64" s="1619"/>
      <c r="HZ64" s="1619"/>
      <c r="IA64" s="1619"/>
      <c r="IB64" s="1619"/>
      <c r="IC64" s="1623"/>
      <c r="ID64" s="162"/>
      <c r="IE64" s="162"/>
    </row>
    <row r="65" spans="1:239" ht="21" customHeight="1" x14ac:dyDescent="0.25">
      <c r="A65" s="377" t="str">
        <f t="shared" si="35"/>
        <v/>
      </c>
      <c r="B65" s="188">
        <v>39</v>
      </c>
      <c r="C65" s="165"/>
      <c r="D65" s="606" t="str">
        <f t="shared" si="36"/>
        <v/>
      </c>
      <c r="E65" s="606" t="str">
        <f t="shared" si="37"/>
        <v/>
      </c>
      <c r="F65" s="373"/>
      <c r="G65" s="373"/>
      <c r="H65" s="224" t="str">
        <f t="shared" si="38"/>
        <v/>
      </c>
      <c r="I65" s="607"/>
      <c r="J65" s="607"/>
      <c r="K65" s="607"/>
      <c r="L65" s="373"/>
      <c r="M65" s="1097"/>
      <c r="N65" s="1097"/>
      <c r="O65" s="1097"/>
      <c r="P65" s="1098"/>
      <c r="Q65" s="609"/>
      <c r="R65" s="609"/>
      <c r="S65" s="610"/>
      <c r="T65" s="371"/>
      <c r="U65" s="371"/>
      <c r="V65" s="188"/>
      <c r="W65" s="370"/>
      <c r="X65" s="371"/>
      <c r="Y65" s="371"/>
      <c r="Z65" s="611"/>
      <c r="AA65" s="896"/>
      <c r="AB65" s="370"/>
      <c r="AC65" s="371"/>
      <c r="AD65" s="371"/>
      <c r="AE65" s="371"/>
      <c r="AF65" s="896"/>
      <c r="AG65" s="370"/>
      <c r="AH65" s="371"/>
      <c r="AI65" s="371"/>
      <c r="AJ65" s="371"/>
      <c r="AK65" s="896"/>
      <c r="AL65" s="370"/>
      <c r="AM65" s="371"/>
      <c r="AN65" s="371"/>
      <c r="AO65" s="372"/>
      <c r="AP65" s="370"/>
      <c r="AQ65" s="371"/>
      <c r="AR65" s="371"/>
      <c r="AS65" s="371"/>
      <c r="AT65" s="613"/>
      <c r="AU65" s="188"/>
      <c r="AV65" s="256">
        <f t="shared" si="2"/>
        <v>0</v>
      </c>
      <c r="AW65" s="257">
        <f t="shared" si="3"/>
        <v>0</v>
      </c>
      <c r="AX65" s="258">
        <f t="shared" si="111"/>
        <v>0</v>
      </c>
      <c r="AY65" s="259">
        <f t="shared" si="111"/>
        <v>0</v>
      </c>
      <c r="AZ65" s="231" t="str">
        <f t="shared" si="39"/>
        <v/>
      </c>
      <c r="BA65" s="232">
        <f t="shared" si="40"/>
        <v>0</v>
      </c>
      <c r="BB65" s="249">
        <f t="shared" si="5"/>
        <v>0</v>
      </c>
      <c r="BC65" s="231">
        <f t="shared" si="41"/>
        <v>0</v>
      </c>
      <c r="BD65" s="231">
        <f t="shared" si="42"/>
        <v>0</v>
      </c>
      <c r="BE65" s="260"/>
      <c r="BF65" s="235">
        <f t="shared" si="43"/>
        <v>0</v>
      </c>
      <c r="BG65" s="235">
        <f t="shared" si="44"/>
        <v>0</v>
      </c>
      <c r="BH65" s="235">
        <f t="shared" si="45"/>
        <v>0</v>
      </c>
      <c r="BI65" s="380"/>
      <c r="BJ65" s="235">
        <f t="shared" si="6"/>
        <v>0</v>
      </c>
      <c r="BK65" s="235">
        <f t="shared" si="46"/>
        <v>0</v>
      </c>
      <c r="BL65" s="235" t="str">
        <f t="shared" si="47"/>
        <v/>
      </c>
      <c r="BM65" s="236"/>
      <c r="BN65" s="237" t="str">
        <f t="shared" si="7"/>
        <v/>
      </c>
      <c r="BO65" s="237" t="str">
        <f t="shared" si="8"/>
        <v/>
      </c>
      <c r="BP65" s="238" t="str">
        <f t="shared" si="9"/>
        <v/>
      </c>
      <c r="BQ65" s="238" t="str">
        <f t="shared" si="10"/>
        <v/>
      </c>
      <c r="BR65" s="254"/>
      <c r="BS65" s="252" t="str">
        <f t="shared" si="11"/>
        <v/>
      </c>
      <c r="BT65" s="244" t="str">
        <f t="shared" si="12"/>
        <v/>
      </c>
      <c r="BU65" s="244" t="str">
        <f t="shared" si="13"/>
        <v/>
      </c>
      <c r="BV65" s="244" t="str">
        <f t="shared" si="14"/>
        <v/>
      </c>
      <c r="BW65" s="244" t="str">
        <f t="shared" si="15"/>
        <v/>
      </c>
      <c r="BX65" s="244" t="str">
        <f t="shared" si="16"/>
        <v/>
      </c>
      <c r="BY65" s="244" t="str">
        <f t="shared" si="17"/>
        <v/>
      </c>
      <c r="BZ65" s="244" t="str">
        <f t="shared" si="18"/>
        <v/>
      </c>
      <c r="CA65" s="244" t="str">
        <f t="shared" si="19"/>
        <v/>
      </c>
      <c r="CB65" s="253" t="str">
        <f t="shared" si="20"/>
        <v/>
      </c>
      <c r="CC65" s="188"/>
      <c r="CD65" s="244" t="str">
        <f t="shared" si="21"/>
        <v/>
      </c>
      <c r="CE65" s="235">
        <f t="shared" si="48"/>
        <v>0</v>
      </c>
      <c r="CF65" s="235">
        <f t="shared" si="48"/>
        <v>0</v>
      </c>
      <c r="CG65" s="235">
        <f t="shared" si="48"/>
        <v>0</v>
      </c>
      <c r="CH65" s="188"/>
      <c r="CI65" s="244" t="str">
        <f t="shared" si="22"/>
        <v/>
      </c>
      <c r="CJ65" s="235">
        <f t="shared" si="49"/>
        <v>0</v>
      </c>
      <c r="CK65" s="235">
        <f t="shared" si="49"/>
        <v>0</v>
      </c>
      <c r="CL65" s="235">
        <f t="shared" si="49"/>
        <v>0</v>
      </c>
      <c r="CM65" s="188"/>
      <c r="CN65" s="244" t="str">
        <f t="shared" si="23"/>
        <v/>
      </c>
      <c r="CO65" s="235">
        <f t="shared" si="50"/>
        <v>0</v>
      </c>
      <c r="CP65" s="235">
        <f t="shared" si="50"/>
        <v>0</v>
      </c>
      <c r="CQ65" s="235">
        <f t="shared" si="50"/>
        <v>0</v>
      </c>
      <c r="CR65" s="188"/>
      <c r="CS65" s="244" t="str">
        <f t="shared" si="24"/>
        <v/>
      </c>
      <c r="CT65" s="235">
        <f t="shared" si="51"/>
        <v>0</v>
      </c>
      <c r="CU65" s="235">
        <f t="shared" si="51"/>
        <v>0</v>
      </c>
      <c r="CV65" s="235">
        <f t="shared" si="51"/>
        <v>0</v>
      </c>
      <c r="CW65" s="188"/>
      <c r="CX65" s="244" t="str">
        <f t="shared" si="26"/>
        <v/>
      </c>
      <c r="CY65" s="235">
        <f t="shared" si="52"/>
        <v>0</v>
      </c>
      <c r="CZ65" s="235">
        <f t="shared" si="52"/>
        <v>0</v>
      </c>
      <c r="DA65" s="235">
        <f t="shared" si="52"/>
        <v>0</v>
      </c>
      <c r="DB65" s="188"/>
      <c r="DC65" s="370"/>
      <c r="DD65" s="1086"/>
      <c r="DE65" s="372"/>
      <c r="DF65" s="370"/>
      <c r="DG65" s="1086"/>
      <c r="DH65" s="372"/>
      <c r="DI65" s="370"/>
      <c r="DJ65" s="1086"/>
      <c r="DK65" s="372"/>
      <c r="DL65" s="370"/>
      <c r="DM65" s="1086"/>
      <c r="DN65" s="372"/>
      <c r="DO65" s="370"/>
      <c r="DP65" s="370"/>
      <c r="DQ65" s="243">
        <f t="shared" si="53"/>
        <v>0</v>
      </c>
      <c r="DR65" s="244">
        <f t="shared" si="54"/>
        <v>0</v>
      </c>
      <c r="DS65" s="235">
        <f t="shared" si="55"/>
        <v>0</v>
      </c>
      <c r="DT65" s="244" t="str">
        <f t="shared" si="27"/>
        <v/>
      </c>
      <c r="DU65" s="42" t="str">
        <f t="shared" si="56"/>
        <v/>
      </c>
      <c r="DV65" s="42" t="str">
        <f t="shared" si="57"/>
        <v/>
      </c>
      <c r="DW65" s="42" t="str">
        <f t="shared" si="58"/>
        <v/>
      </c>
      <c r="DX65" s="162"/>
      <c r="DY65" s="42" t="str">
        <f t="shared" si="59"/>
        <v/>
      </c>
      <c r="DZ65" s="42" t="str">
        <f t="shared" si="60"/>
        <v/>
      </c>
      <c r="EA65" s="42" t="str">
        <f t="shared" si="61"/>
        <v/>
      </c>
      <c r="EB65" s="162"/>
      <c r="EC65" s="930"/>
      <c r="ED65" s="188"/>
      <c r="EE65" s="245">
        <f t="shared" si="62"/>
        <v>0</v>
      </c>
      <c r="EG65" s="245">
        <f t="shared" si="63"/>
        <v>0</v>
      </c>
      <c r="EI65" s="246" t="str">
        <f t="shared" si="64"/>
        <v/>
      </c>
      <c r="EJ65" s="247" t="str">
        <f t="shared" si="28"/>
        <v/>
      </c>
      <c r="EK65" s="248" t="str">
        <f t="shared" si="29"/>
        <v/>
      </c>
      <c r="EL65" s="248" t="str">
        <f t="shared" si="30"/>
        <v/>
      </c>
      <c r="EM65" s="248" t="str">
        <f t="shared" si="31"/>
        <v/>
      </c>
      <c r="EN65" s="248" t="str">
        <f t="shared" si="65"/>
        <v/>
      </c>
      <c r="EO65" s="248" t="str">
        <f t="shared" si="32"/>
        <v/>
      </c>
      <c r="EQ65" s="248" t="str">
        <f t="shared" si="66"/>
        <v/>
      </c>
      <c r="ER65" s="248" t="str">
        <f t="shared" si="67"/>
        <v/>
      </c>
      <c r="ES65" s="248" t="str">
        <f t="shared" si="68"/>
        <v/>
      </c>
      <c r="ET65" s="248" t="str">
        <f t="shared" si="69"/>
        <v/>
      </c>
      <c r="EU65" s="248" t="str">
        <f t="shared" si="70"/>
        <v/>
      </c>
      <c r="EV65" s="248" t="str">
        <f t="shared" si="70"/>
        <v/>
      </c>
      <c r="EX65" s="248" t="str">
        <f t="shared" si="71"/>
        <v/>
      </c>
      <c r="EY65" s="248" t="str">
        <f t="shared" si="72"/>
        <v/>
      </c>
      <c r="EZ65" s="248" t="str">
        <f t="shared" si="73"/>
        <v/>
      </c>
      <c r="FA65" s="248" t="str">
        <f t="shared" si="74"/>
        <v/>
      </c>
      <c r="FB65" s="248" t="str">
        <f t="shared" si="109"/>
        <v/>
      </c>
      <c r="FC65" s="248" t="str">
        <f t="shared" si="109"/>
        <v/>
      </c>
      <c r="FE65" s="248" t="str">
        <f t="shared" si="75"/>
        <v/>
      </c>
      <c r="FF65" s="248" t="str">
        <f t="shared" si="76"/>
        <v/>
      </c>
      <c r="FG65" s="248" t="str">
        <f t="shared" si="77"/>
        <v/>
      </c>
      <c r="FH65" s="248" t="str">
        <f t="shared" si="78"/>
        <v/>
      </c>
      <c r="FI65" s="248" t="str">
        <f t="shared" si="110"/>
        <v/>
      </c>
      <c r="FJ65" s="248" t="str">
        <f t="shared" si="110"/>
        <v/>
      </c>
      <c r="FL65" s="370"/>
      <c r="FM65" s="371"/>
      <c r="FN65" s="371"/>
      <c r="FO65" s="611"/>
      <c r="FP65" s="896"/>
      <c r="FQ65" s="370"/>
      <c r="FR65" s="371"/>
      <c r="FS65" s="371"/>
      <c r="FT65" s="611"/>
      <c r="FU65" s="896"/>
      <c r="FV65" s="370"/>
      <c r="FW65" s="371"/>
      <c r="FX65" s="371"/>
      <c r="FY65" s="611"/>
      <c r="FZ65" s="896"/>
      <c r="GA65" s="613"/>
      <c r="GC65" s="227">
        <f t="shared" si="79"/>
        <v>0</v>
      </c>
      <c r="GD65" s="228">
        <f t="shared" si="80"/>
        <v>0</v>
      </c>
      <c r="GE65" s="229">
        <f t="shared" si="81"/>
        <v>0</v>
      </c>
      <c r="GF65" s="230">
        <f t="shared" si="81"/>
        <v>0</v>
      </c>
      <c r="GG65" s="231" t="str">
        <f t="shared" si="82"/>
        <v/>
      </c>
      <c r="GH65" s="232">
        <f t="shared" si="83"/>
        <v>0</v>
      </c>
      <c r="GI65" s="227">
        <f t="shared" si="84"/>
        <v>0</v>
      </c>
      <c r="GJ65" s="233">
        <f t="shared" si="85"/>
        <v>0</v>
      </c>
      <c r="GK65" s="233">
        <f t="shared" si="86"/>
        <v>0</v>
      </c>
      <c r="GL65" s="234"/>
      <c r="GM65" s="235">
        <f t="shared" si="87"/>
        <v>0</v>
      </c>
      <c r="GN65" s="235">
        <f t="shared" si="88"/>
        <v>0</v>
      </c>
      <c r="GO65" s="235" t="str">
        <f t="shared" si="89"/>
        <v/>
      </c>
      <c r="GP65" s="380"/>
      <c r="GQ65" s="235">
        <f t="shared" si="90"/>
        <v>0</v>
      </c>
      <c r="GR65" s="235">
        <f t="shared" si="91"/>
        <v>0</v>
      </c>
      <c r="GS65" s="235" t="str">
        <f t="shared" si="92"/>
        <v/>
      </c>
      <c r="GT65" s="236"/>
      <c r="GU65" s="237" t="str">
        <f t="shared" si="93"/>
        <v/>
      </c>
      <c r="GV65" s="237" t="str">
        <f t="shared" si="94"/>
        <v/>
      </c>
      <c r="GW65" s="238" t="str">
        <f t="shared" si="95"/>
        <v/>
      </c>
      <c r="GX65" s="238" t="str">
        <f t="shared" si="96"/>
        <v/>
      </c>
      <c r="GY65" s="239"/>
      <c r="GZ65" s="240" t="str">
        <f t="shared" si="97"/>
        <v/>
      </c>
      <c r="HA65" s="235" t="str">
        <f t="shared" si="98"/>
        <v/>
      </c>
      <c r="HB65" s="235" t="str">
        <f t="shared" si="99"/>
        <v/>
      </c>
      <c r="HC65" s="235" t="str">
        <f t="shared" si="100"/>
        <v/>
      </c>
      <c r="HD65" s="235" t="str">
        <f t="shared" si="101"/>
        <v/>
      </c>
      <c r="HE65" s="235" t="str">
        <f t="shared" si="102"/>
        <v/>
      </c>
      <c r="HF65" s="188"/>
      <c r="HG65" s="235" t="str">
        <f t="shared" si="103"/>
        <v/>
      </c>
      <c r="HH65" s="235">
        <f t="shared" si="104"/>
        <v>0</v>
      </c>
      <c r="HI65" s="235">
        <f t="shared" si="104"/>
        <v>0</v>
      </c>
      <c r="HJ65" s="235">
        <f t="shared" si="104"/>
        <v>0</v>
      </c>
      <c r="HK65" s="188"/>
      <c r="HL65" s="235" t="str">
        <f t="shared" si="105"/>
        <v/>
      </c>
      <c r="HM65" s="235">
        <f t="shared" si="106"/>
        <v>0</v>
      </c>
      <c r="HN65" s="235">
        <f t="shared" si="106"/>
        <v>0</v>
      </c>
      <c r="HO65" s="235">
        <f t="shared" si="106"/>
        <v>0</v>
      </c>
      <c r="HP65" s="188"/>
      <c r="HQ65" s="235" t="str">
        <f t="shared" si="107"/>
        <v/>
      </c>
      <c r="HR65" s="235">
        <f t="shared" si="108"/>
        <v>0</v>
      </c>
      <c r="HS65" s="235">
        <f t="shared" si="108"/>
        <v>0</v>
      </c>
      <c r="HT65" s="235">
        <f t="shared" si="108"/>
        <v>0</v>
      </c>
      <c r="HU65" s="162"/>
      <c r="HV65" s="1622"/>
      <c r="HW65" s="1619"/>
      <c r="HX65" s="1619"/>
      <c r="HY65" s="1619"/>
      <c r="HZ65" s="1619"/>
      <c r="IA65" s="1619"/>
      <c r="IB65" s="1619"/>
      <c r="IC65" s="1623"/>
      <c r="ID65" s="162"/>
      <c r="IE65" s="162"/>
    </row>
    <row r="66" spans="1:239" ht="21" customHeight="1" x14ac:dyDescent="0.25">
      <c r="A66" s="377" t="str">
        <f t="shared" si="35"/>
        <v/>
      </c>
      <c r="B66" s="188">
        <v>40</v>
      </c>
      <c r="C66" s="164"/>
      <c r="D66" s="606" t="str">
        <f t="shared" si="36"/>
        <v/>
      </c>
      <c r="E66" s="606" t="str">
        <f t="shared" si="37"/>
        <v/>
      </c>
      <c r="F66" s="373"/>
      <c r="G66" s="373"/>
      <c r="H66" s="224" t="str">
        <f t="shared" si="38"/>
        <v/>
      </c>
      <c r="I66" s="607"/>
      <c r="J66" s="607"/>
      <c r="K66" s="607"/>
      <c r="L66" s="373"/>
      <c r="M66" s="1097"/>
      <c r="N66" s="1097"/>
      <c r="O66" s="1097"/>
      <c r="P66" s="1098"/>
      <c r="Q66" s="609"/>
      <c r="R66" s="609"/>
      <c r="S66" s="610"/>
      <c r="T66" s="371"/>
      <c r="U66" s="371"/>
      <c r="V66" s="188"/>
      <c r="W66" s="370"/>
      <c r="X66" s="371"/>
      <c r="Y66" s="371"/>
      <c r="Z66" s="611"/>
      <c r="AA66" s="896"/>
      <c r="AB66" s="370"/>
      <c r="AC66" s="371"/>
      <c r="AD66" s="371"/>
      <c r="AE66" s="371"/>
      <c r="AF66" s="896"/>
      <c r="AG66" s="370"/>
      <c r="AH66" s="371"/>
      <c r="AI66" s="371"/>
      <c r="AJ66" s="371"/>
      <c r="AK66" s="896"/>
      <c r="AL66" s="370"/>
      <c r="AM66" s="371"/>
      <c r="AN66" s="371"/>
      <c r="AO66" s="372"/>
      <c r="AP66" s="370"/>
      <c r="AQ66" s="371"/>
      <c r="AR66" s="371"/>
      <c r="AS66" s="371"/>
      <c r="AT66" s="613"/>
      <c r="AU66" s="188"/>
      <c r="AV66" s="256">
        <f t="shared" si="2"/>
        <v>0</v>
      </c>
      <c r="AW66" s="257">
        <f t="shared" si="3"/>
        <v>0</v>
      </c>
      <c r="AX66" s="258">
        <f t="shared" si="111"/>
        <v>0</v>
      </c>
      <c r="AY66" s="259">
        <f t="shared" si="111"/>
        <v>0</v>
      </c>
      <c r="AZ66" s="231" t="str">
        <f t="shared" si="39"/>
        <v/>
      </c>
      <c r="BA66" s="232">
        <f t="shared" si="40"/>
        <v>0</v>
      </c>
      <c r="BB66" s="249">
        <f t="shared" si="5"/>
        <v>0</v>
      </c>
      <c r="BC66" s="231">
        <f t="shared" si="41"/>
        <v>0</v>
      </c>
      <c r="BD66" s="231">
        <f t="shared" si="42"/>
        <v>0</v>
      </c>
      <c r="BE66" s="260"/>
      <c r="BF66" s="235">
        <f t="shared" si="43"/>
        <v>0</v>
      </c>
      <c r="BG66" s="235">
        <f t="shared" si="44"/>
        <v>0</v>
      </c>
      <c r="BH66" s="235">
        <f t="shared" si="45"/>
        <v>0</v>
      </c>
      <c r="BI66" s="380"/>
      <c r="BJ66" s="235">
        <f t="shared" si="6"/>
        <v>0</v>
      </c>
      <c r="BK66" s="235">
        <f t="shared" si="46"/>
        <v>0</v>
      </c>
      <c r="BL66" s="235" t="str">
        <f t="shared" si="47"/>
        <v/>
      </c>
      <c r="BM66" s="236"/>
      <c r="BN66" s="237" t="str">
        <f t="shared" si="7"/>
        <v/>
      </c>
      <c r="BO66" s="237" t="str">
        <f t="shared" si="8"/>
        <v/>
      </c>
      <c r="BP66" s="238" t="str">
        <f t="shared" si="9"/>
        <v/>
      </c>
      <c r="BQ66" s="238" t="str">
        <f t="shared" si="10"/>
        <v/>
      </c>
      <c r="BR66" s="254"/>
      <c r="BS66" s="252" t="str">
        <f t="shared" si="11"/>
        <v/>
      </c>
      <c r="BT66" s="244" t="str">
        <f t="shared" si="12"/>
        <v/>
      </c>
      <c r="BU66" s="244" t="str">
        <f t="shared" si="13"/>
        <v/>
      </c>
      <c r="BV66" s="244" t="str">
        <f t="shared" si="14"/>
        <v/>
      </c>
      <c r="BW66" s="244" t="str">
        <f t="shared" si="15"/>
        <v/>
      </c>
      <c r="BX66" s="244" t="str">
        <f t="shared" si="16"/>
        <v/>
      </c>
      <c r="BY66" s="244" t="str">
        <f t="shared" si="17"/>
        <v/>
      </c>
      <c r="BZ66" s="244" t="str">
        <f t="shared" si="18"/>
        <v/>
      </c>
      <c r="CA66" s="244" t="str">
        <f t="shared" si="19"/>
        <v/>
      </c>
      <c r="CB66" s="253" t="str">
        <f t="shared" si="20"/>
        <v/>
      </c>
      <c r="CC66" s="188"/>
      <c r="CD66" s="244" t="str">
        <f t="shared" si="21"/>
        <v/>
      </c>
      <c r="CE66" s="235">
        <f t="shared" si="48"/>
        <v>0</v>
      </c>
      <c r="CF66" s="235">
        <f t="shared" si="48"/>
        <v>0</v>
      </c>
      <c r="CG66" s="235">
        <f t="shared" si="48"/>
        <v>0</v>
      </c>
      <c r="CH66" s="188"/>
      <c r="CI66" s="244" t="str">
        <f t="shared" si="22"/>
        <v/>
      </c>
      <c r="CJ66" s="235">
        <f t="shared" si="49"/>
        <v>0</v>
      </c>
      <c r="CK66" s="235">
        <f t="shared" si="49"/>
        <v>0</v>
      </c>
      <c r="CL66" s="235">
        <f t="shared" si="49"/>
        <v>0</v>
      </c>
      <c r="CM66" s="188"/>
      <c r="CN66" s="244" t="str">
        <f t="shared" si="23"/>
        <v/>
      </c>
      <c r="CO66" s="235">
        <f t="shared" si="50"/>
        <v>0</v>
      </c>
      <c r="CP66" s="235">
        <f t="shared" si="50"/>
        <v>0</v>
      </c>
      <c r="CQ66" s="235">
        <f t="shared" si="50"/>
        <v>0</v>
      </c>
      <c r="CR66" s="188"/>
      <c r="CS66" s="244" t="str">
        <f t="shared" si="24"/>
        <v/>
      </c>
      <c r="CT66" s="235">
        <f t="shared" si="51"/>
        <v>0</v>
      </c>
      <c r="CU66" s="235">
        <f t="shared" si="51"/>
        <v>0</v>
      </c>
      <c r="CV66" s="235">
        <f t="shared" si="51"/>
        <v>0</v>
      </c>
      <c r="CW66" s="188"/>
      <c r="CX66" s="244" t="str">
        <f t="shared" si="26"/>
        <v/>
      </c>
      <c r="CY66" s="235">
        <f t="shared" si="52"/>
        <v>0</v>
      </c>
      <c r="CZ66" s="235">
        <f t="shared" si="52"/>
        <v>0</v>
      </c>
      <c r="DA66" s="235">
        <f t="shared" si="52"/>
        <v>0</v>
      </c>
      <c r="DB66" s="188"/>
      <c r="DC66" s="370"/>
      <c r="DD66" s="1086"/>
      <c r="DE66" s="372"/>
      <c r="DF66" s="370"/>
      <c r="DG66" s="1086"/>
      <c r="DH66" s="372"/>
      <c r="DI66" s="370"/>
      <c r="DJ66" s="1086"/>
      <c r="DK66" s="372"/>
      <c r="DL66" s="370"/>
      <c r="DM66" s="1086"/>
      <c r="DN66" s="372"/>
      <c r="DO66" s="370"/>
      <c r="DP66" s="370"/>
      <c r="DQ66" s="243">
        <f t="shared" si="53"/>
        <v>0</v>
      </c>
      <c r="DR66" s="244">
        <f t="shared" si="54"/>
        <v>0</v>
      </c>
      <c r="DS66" s="235">
        <f t="shared" si="55"/>
        <v>0</v>
      </c>
      <c r="DT66" s="244" t="str">
        <f t="shared" si="27"/>
        <v/>
      </c>
      <c r="DU66" s="42" t="str">
        <f t="shared" si="56"/>
        <v/>
      </c>
      <c r="DV66" s="42" t="str">
        <f t="shared" si="57"/>
        <v/>
      </c>
      <c r="DW66" s="42" t="str">
        <f t="shared" si="58"/>
        <v/>
      </c>
      <c r="DX66" s="162"/>
      <c r="DY66" s="42" t="str">
        <f t="shared" si="59"/>
        <v/>
      </c>
      <c r="DZ66" s="42" t="str">
        <f t="shared" si="60"/>
        <v/>
      </c>
      <c r="EA66" s="42" t="str">
        <f t="shared" si="61"/>
        <v/>
      </c>
      <c r="EB66" s="162"/>
      <c r="EC66" s="930"/>
      <c r="ED66" s="188"/>
      <c r="EE66" s="245">
        <f t="shared" si="62"/>
        <v>0</v>
      </c>
      <c r="EG66" s="245">
        <f t="shared" si="63"/>
        <v>0</v>
      </c>
      <c r="EI66" s="246" t="str">
        <f t="shared" si="64"/>
        <v/>
      </c>
      <c r="EJ66" s="247" t="str">
        <f t="shared" si="28"/>
        <v/>
      </c>
      <c r="EK66" s="248" t="str">
        <f t="shared" si="29"/>
        <v/>
      </c>
      <c r="EL66" s="248" t="str">
        <f t="shared" si="30"/>
        <v/>
      </c>
      <c r="EM66" s="248" t="str">
        <f t="shared" si="31"/>
        <v/>
      </c>
      <c r="EN66" s="248" t="str">
        <f t="shared" si="65"/>
        <v/>
      </c>
      <c r="EO66" s="248" t="str">
        <f t="shared" si="32"/>
        <v/>
      </c>
      <c r="EQ66" s="248" t="str">
        <f t="shared" si="66"/>
        <v/>
      </c>
      <c r="ER66" s="248" t="str">
        <f t="shared" si="67"/>
        <v/>
      </c>
      <c r="ES66" s="248" t="str">
        <f t="shared" si="68"/>
        <v/>
      </c>
      <c r="ET66" s="248" t="str">
        <f t="shared" si="69"/>
        <v/>
      </c>
      <c r="EU66" s="248" t="str">
        <f t="shared" si="70"/>
        <v/>
      </c>
      <c r="EV66" s="248" t="str">
        <f t="shared" si="70"/>
        <v/>
      </c>
      <c r="EX66" s="248" t="str">
        <f t="shared" si="71"/>
        <v/>
      </c>
      <c r="EY66" s="248" t="str">
        <f t="shared" si="72"/>
        <v/>
      </c>
      <c r="EZ66" s="248" t="str">
        <f t="shared" si="73"/>
        <v/>
      </c>
      <c r="FA66" s="248" t="str">
        <f t="shared" si="74"/>
        <v/>
      </c>
      <c r="FB66" s="248" t="str">
        <f t="shared" si="109"/>
        <v/>
      </c>
      <c r="FC66" s="248" t="str">
        <f t="shared" si="109"/>
        <v/>
      </c>
      <c r="FE66" s="248" t="str">
        <f t="shared" si="75"/>
        <v/>
      </c>
      <c r="FF66" s="248" t="str">
        <f t="shared" si="76"/>
        <v/>
      </c>
      <c r="FG66" s="248" t="str">
        <f t="shared" si="77"/>
        <v/>
      </c>
      <c r="FH66" s="248" t="str">
        <f t="shared" si="78"/>
        <v/>
      </c>
      <c r="FI66" s="248" t="str">
        <f t="shared" si="110"/>
        <v/>
      </c>
      <c r="FJ66" s="248" t="str">
        <f t="shared" si="110"/>
        <v/>
      </c>
      <c r="FL66" s="370"/>
      <c r="FM66" s="371"/>
      <c r="FN66" s="371"/>
      <c r="FO66" s="611"/>
      <c r="FP66" s="896"/>
      <c r="FQ66" s="370"/>
      <c r="FR66" s="371"/>
      <c r="FS66" s="371"/>
      <c r="FT66" s="611"/>
      <c r="FU66" s="896"/>
      <c r="FV66" s="370"/>
      <c r="FW66" s="371"/>
      <c r="FX66" s="371"/>
      <c r="FY66" s="611"/>
      <c r="FZ66" s="896"/>
      <c r="GA66" s="613"/>
      <c r="GC66" s="227">
        <f t="shared" si="79"/>
        <v>0</v>
      </c>
      <c r="GD66" s="228">
        <f t="shared" si="80"/>
        <v>0</v>
      </c>
      <c r="GE66" s="229">
        <f t="shared" si="81"/>
        <v>0</v>
      </c>
      <c r="GF66" s="230">
        <f t="shared" si="81"/>
        <v>0</v>
      </c>
      <c r="GG66" s="231" t="str">
        <f t="shared" si="82"/>
        <v/>
      </c>
      <c r="GH66" s="232">
        <f t="shared" si="83"/>
        <v>0</v>
      </c>
      <c r="GI66" s="227">
        <f t="shared" si="84"/>
        <v>0</v>
      </c>
      <c r="GJ66" s="233">
        <f t="shared" si="85"/>
        <v>0</v>
      </c>
      <c r="GK66" s="233">
        <f t="shared" si="86"/>
        <v>0</v>
      </c>
      <c r="GL66" s="234"/>
      <c r="GM66" s="235">
        <f t="shared" si="87"/>
        <v>0</v>
      </c>
      <c r="GN66" s="235">
        <f t="shared" si="88"/>
        <v>0</v>
      </c>
      <c r="GO66" s="235" t="str">
        <f t="shared" si="89"/>
        <v/>
      </c>
      <c r="GP66" s="380"/>
      <c r="GQ66" s="235">
        <f t="shared" si="90"/>
        <v>0</v>
      </c>
      <c r="GR66" s="235">
        <f t="shared" si="91"/>
        <v>0</v>
      </c>
      <c r="GS66" s="235" t="str">
        <f t="shared" si="92"/>
        <v/>
      </c>
      <c r="GT66" s="236"/>
      <c r="GU66" s="237" t="str">
        <f t="shared" si="93"/>
        <v/>
      </c>
      <c r="GV66" s="237" t="str">
        <f t="shared" si="94"/>
        <v/>
      </c>
      <c r="GW66" s="238" t="str">
        <f t="shared" si="95"/>
        <v/>
      </c>
      <c r="GX66" s="238" t="str">
        <f t="shared" si="96"/>
        <v/>
      </c>
      <c r="GY66" s="239"/>
      <c r="GZ66" s="240" t="str">
        <f t="shared" si="97"/>
        <v/>
      </c>
      <c r="HA66" s="235" t="str">
        <f t="shared" si="98"/>
        <v/>
      </c>
      <c r="HB66" s="235" t="str">
        <f t="shared" si="99"/>
        <v/>
      </c>
      <c r="HC66" s="235" t="str">
        <f t="shared" si="100"/>
        <v/>
      </c>
      <c r="HD66" s="235" t="str">
        <f t="shared" si="101"/>
        <v/>
      </c>
      <c r="HE66" s="235" t="str">
        <f t="shared" si="102"/>
        <v/>
      </c>
      <c r="HF66" s="188"/>
      <c r="HG66" s="235" t="str">
        <f t="shared" si="103"/>
        <v/>
      </c>
      <c r="HH66" s="235">
        <f t="shared" si="104"/>
        <v>0</v>
      </c>
      <c r="HI66" s="235">
        <f t="shared" si="104"/>
        <v>0</v>
      </c>
      <c r="HJ66" s="235">
        <f t="shared" si="104"/>
        <v>0</v>
      </c>
      <c r="HK66" s="188"/>
      <c r="HL66" s="235" t="str">
        <f t="shared" si="105"/>
        <v/>
      </c>
      <c r="HM66" s="235">
        <f t="shared" si="106"/>
        <v>0</v>
      </c>
      <c r="HN66" s="235">
        <f t="shared" si="106"/>
        <v>0</v>
      </c>
      <c r="HO66" s="235">
        <f t="shared" si="106"/>
        <v>0</v>
      </c>
      <c r="HP66" s="188"/>
      <c r="HQ66" s="235" t="str">
        <f t="shared" si="107"/>
        <v/>
      </c>
      <c r="HR66" s="235">
        <f t="shared" si="108"/>
        <v>0</v>
      </c>
      <c r="HS66" s="235">
        <f t="shared" si="108"/>
        <v>0</v>
      </c>
      <c r="HT66" s="235">
        <f t="shared" si="108"/>
        <v>0</v>
      </c>
      <c r="HU66" s="162"/>
      <c r="HV66" s="1622"/>
      <c r="HW66" s="1619"/>
      <c r="HX66" s="1619"/>
      <c r="HY66" s="1619"/>
      <c r="HZ66" s="1619"/>
      <c r="IA66" s="1619"/>
      <c r="IB66" s="1619"/>
      <c r="IC66" s="1623"/>
      <c r="ID66" s="162"/>
      <c r="IE66" s="162"/>
    </row>
    <row r="67" spans="1:239" ht="21" customHeight="1" x14ac:dyDescent="0.25">
      <c r="A67" s="377" t="str">
        <f t="shared" si="35"/>
        <v/>
      </c>
      <c r="B67" s="188">
        <v>41</v>
      </c>
      <c r="C67" s="164"/>
      <c r="D67" s="606" t="str">
        <f t="shared" si="36"/>
        <v/>
      </c>
      <c r="E67" s="606" t="str">
        <f t="shared" si="37"/>
        <v/>
      </c>
      <c r="F67" s="373"/>
      <c r="G67" s="373"/>
      <c r="H67" s="224" t="str">
        <f t="shared" si="38"/>
        <v/>
      </c>
      <c r="I67" s="607"/>
      <c r="J67" s="607"/>
      <c r="K67" s="373"/>
      <c r="L67" s="373"/>
      <c r="M67" s="1097"/>
      <c r="N67" s="1097"/>
      <c r="O67" s="1097"/>
      <c r="P67" s="1098"/>
      <c r="Q67" s="609"/>
      <c r="R67" s="609"/>
      <c r="S67" s="610"/>
      <c r="T67" s="371"/>
      <c r="U67" s="371"/>
      <c r="V67" s="188"/>
      <c r="W67" s="370"/>
      <c r="X67" s="371"/>
      <c r="Y67" s="371"/>
      <c r="Z67" s="611"/>
      <c r="AA67" s="896"/>
      <c r="AB67" s="370"/>
      <c r="AC67" s="371"/>
      <c r="AD67" s="371"/>
      <c r="AE67" s="371"/>
      <c r="AF67" s="896"/>
      <c r="AG67" s="370"/>
      <c r="AH67" s="371"/>
      <c r="AI67" s="371"/>
      <c r="AJ67" s="371"/>
      <c r="AK67" s="896"/>
      <c r="AL67" s="370"/>
      <c r="AM67" s="371"/>
      <c r="AN67" s="371"/>
      <c r="AO67" s="372"/>
      <c r="AP67" s="370"/>
      <c r="AQ67" s="371"/>
      <c r="AR67" s="371"/>
      <c r="AS67" s="371"/>
      <c r="AT67" s="613"/>
      <c r="AU67" s="188"/>
      <c r="AV67" s="256">
        <f t="shared" si="2"/>
        <v>0</v>
      </c>
      <c r="AW67" s="257">
        <f t="shared" si="3"/>
        <v>0</v>
      </c>
      <c r="AX67" s="258">
        <f t="shared" si="111"/>
        <v>0</v>
      </c>
      <c r="AY67" s="259">
        <f t="shared" si="111"/>
        <v>0</v>
      </c>
      <c r="AZ67" s="231" t="str">
        <f t="shared" si="39"/>
        <v/>
      </c>
      <c r="BA67" s="232">
        <f t="shared" si="40"/>
        <v>0</v>
      </c>
      <c r="BB67" s="249">
        <f t="shared" si="5"/>
        <v>0</v>
      </c>
      <c r="BC67" s="231">
        <f t="shared" si="41"/>
        <v>0</v>
      </c>
      <c r="BD67" s="231">
        <f t="shared" si="42"/>
        <v>0</v>
      </c>
      <c r="BE67" s="260"/>
      <c r="BF67" s="235">
        <f t="shared" si="43"/>
        <v>0</v>
      </c>
      <c r="BG67" s="235">
        <f t="shared" si="44"/>
        <v>0</v>
      </c>
      <c r="BH67" s="235">
        <f t="shared" si="45"/>
        <v>0</v>
      </c>
      <c r="BI67" s="380"/>
      <c r="BJ67" s="235">
        <f t="shared" si="6"/>
        <v>0</v>
      </c>
      <c r="BK67" s="235">
        <f t="shared" si="46"/>
        <v>0</v>
      </c>
      <c r="BL67" s="235" t="str">
        <f t="shared" si="47"/>
        <v/>
      </c>
      <c r="BM67" s="236"/>
      <c r="BN67" s="237" t="str">
        <f t="shared" si="7"/>
        <v/>
      </c>
      <c r="BO67" s="237" t="str">
        <f t="shared" si="8"/>
        <v/>
      </c>
      <c r="BP67" s="238" t="str">
        <f t="shared" si="9"/>
        <v/>
      </c>
      <c r="BQ67" s="238" t="str">
        <f t="shared" si="10"/>
        <v/>
      </c>
      <c r="BR67" s="254"/>
      <c r="BS67" s="252" t="str">
        <f t="shared" si="11"/>
        <v/>
      </c>
      <c r="BT67" s="244" t="str">
        <f t="shared" si="12"/>
        <v/>
      </c>
      <c r="BU67" s="244" t="str">
        <f t="shared" si="13"/>
        <v/>
      </c>
      <c r="BV67" s="244" t="str">
        <f t="shared" si="14"/>
        <v/>
      </c>
      <c r="BW67" s="244" t="str">
        <f t="shared" si="15"/>
        <v/>
      </c>
      <c r="BX67" s="244" t="str">
        <f t="shared" si="16"/>
        <v/>
      </c>
      <c r="BY67" s="244" t="str">
        <f t="shared" si="17"/>
        <v/>
      </c>
      <c r="BZ67" s="244" t="str">
        <f t="shared" si="18"/>
        <v/>
      </c>
      <c r="CA67" s="244" t="str">
        <f t="shared" si="19"/>
        <v/>
      </c>
      <c r="CB67" s="253" t="str">
        <f t="shared" si="20"/>
        <v/>
      </c>
      <c r="CC67" s="188"/>
      <c r="CD67" s="244" t="str">
        <f t="shared" si="21"/>
        <v/>
      </c>
      <c r="CE67" s="235">
        <f t="shared" si="48"/>
        <v>0</v>
      </c>
      <c r="CF67" s="235">
        <f t="shared" si="48"/>
        <v>0</v>
      </c>
      <c r="CG67" s="235">
        <f t="shared" si="48"/>
        <v>0</v>
      </c>
      <c r="CH67" s="188"/>
      <c r="CI67" s="244" t="str">
        <f t="shared" si="22"/>
        <v/>
      </c>
      <c r="CJ67" s="235">
        <f t="shared" si="49"/>
        <v>0</v>
      </c>
      <c r="CK67" s="235">
        <f t="shared" si="49"/>
        <v>0</v>
      </c>
      <c r="CL67" s="235">
        <f t="shared" si="49"/>
        <v>0</v>
      </c>
      <c r="CM67" s="188"/>
      <c r="CN67" s="244" t="str">
        <f t="shared" si="23"/>
        <v/>
      </c>
      <c r="CO67" s="235">
        <f t="shared" si="50"/>
        <v>0</v>
      </c>
      <c r="CP67" s="235">
        <f t="shared" si="50"/>
        <v>0</v>
      </c>
      <c r="CQ67" s="235">
        <f t="shared" si="50"/>
        <v>0</v>
      </c>
      <c r="CR67" s="188"/>
      <c r="CS67" s="244" t="str">
        <f t="shared" si="24"/>
        <v/>
      </c>
      <c r="CT67" s="235">
        <f t="shared" si="51"/>
        <v>0</v>
      </c>
      <c r="CU67" s="235">
        <f t="shared" si="51"/>
        <v>0</v>
      </c>
      <c r="CV67" s="235">
        <f t="shared" si="51"/>
        <v>0</v>
      </c>
      <c r="CW67" s="188"/>
      <c r="CX67" s="244" t="str">
        <f t="shared" si="26"/>
        <v/>
      </c>
      <c r="CY67" s="235">
        <f t="shared" si="52"/>
        <v>0</v>
      </c>
      <c r="CZ67" s="235">
        <f t="shared" si="52"/>
        <v>0</v>
      </c>
      <c r="DA67" s="235">
        <f t="shared" si="52"/>
        <v>0</v>
      </c>
      <c r="DB67" s="188"/>
      <c r="DC67" s="370"/>
      <c r="DD67" s="1086"/>
      <c r="DE67" s="372"/>
      <c r="DF67" s="370"/>
      <c r="DG67" s="1086"/>
      <c r="DH67" s="372"/>
      <c r="DI67" s="370"/>
      <c r="DJ67" s="1086"/>
      <c r="DK67" s="372"/>
      <c r="DL67" s="370"/>
      <c r="DM67" s="1086"/>
      <c r="DN67" s="372"/>
      <c r="DO67" s="370"/>
      <c r="DP67" s="370"/>
      <c r="DQ67" s="243">
        <f t="shared" si="53"/>
        <v>0</v>
      </c>
      <c r="DR67" s="244">
        <f t="shared" si="54"/>
        <v>0</v>
      </c>
      <c r="DS67" s="235">
        <f t="shared" si="55"/>
        <v>0</v>
      </c>
      <c r="DT67" s="244" t="str">
        <f t="shared" si="27"/>
        <v/>
      </c>
      <c r="DU67" s="42" t="str">
        <f t="shared" si="56"/>
        <v/>
      </c>
      <c r="DV67" s="42" t="str">
        <f t="shared" si="57"/>
        <v/>
      </c>
      <c r="DW67" s="42" t="str">
        <f t="shared" si="58"/>
        <v/>
      </c>
      <c r="DX67" s="162"/>
      <c r="DY67" s="42" t="str">
        <f t="shared" si="59"/>
        <v/>
      </c>
      <c r="DZ67" s="42" t="str">
        <f t="shared" si="60"/>
        <v/>
      </c>
      <c r="EA67" s="42" t="str">
        <f t="shared" si="61"/>
        <v/>
      </c>
      <c r="EB67" s="162"/>
      <c r="EC67" s="930"/>
      <c r="ED67" s="188"/>
      <c r="EE67" s="245">
        <f t="shared" si="62"/>
        <v>0</v>
      </c>
      <c r="EG67" s="245">
        <f t="shared" si="63"/>
        <v>0</v>
      </c>
      <c r="EI67" s="246" t="str">
        <f t="shared" si="64"/>
        <v/>
      </c>
      <c r="EJ67" s="247" t="str">
        <f t="shared" si="28"/>
        <v/>
      </c>
      <c r="EK67" s="248" t="str">
        <f t="shared" si="29"/>
        <v/>
      </c>
      <c r="EL67" s="248" t="str">
        <f t="shared" si="30"/>
        <v/>
      </c>
      <c r="EM67" s="248" t="str">
        <f t="shared" si="31"/>
        <v/>
      </c>
      <c r="EN67" s="248" t="str">
        <f t="shared" si="65"/>
        <v/>
      </c>
      <c r="EO67" s="248" t="str">
        <f t="shared" si="32"/>
        <v/>
      </c>
      <c r="EQ67" s="248" t="str">
        <f t="shared" si="66"/>
        <v/>
      </c>
      <c r="ER67" s="248" t="str">
        <f t="shared" si="67"/>
        <v/>
      </c>
      <c r="ES67" s="248" t="str">
        <f t="shared" si="68"/>
        <v/>
      </c>
      <c r="ET67" s="248" t="str">
        <f t="shared" si="69"/>
        <v/>
      </c>
      <c r="EU67" s="248" t="str">
        <f t="shared" si="70"/>
        <v/>
      </c>
      <c r="EV67" s="248" t="str">
        <f t="shared" si="70"/>
        <v/>
      </c>
      <c r="EX67" s="248" t="str">
        <f t="shared" si="71"/>
        <v/>
      </c>
      <c r="EY67" s="248" t="str">
        <f t="shared" si="72"/>
        <v/>
      </c>
      <c r="EZ67" s="248" t="str">
        <f t="shared" si="73"/>
        <v/>
      </c>
      <c r="FA67" s="248" t="str">
        <f t="shared" si="74"/>
        <v/>
      </c>
      <c r="FB67" s="248" t="str">
        <f t="shared" si="109"/>
        <v/>
      </c>
      <c r="FC67" s="248" t="str">
        <f t="shared" si="109"/>
        <v/>
      </c>
      <c r="FE67" s="248" t="str">
        <f t="shared" si="75"/>
        <v/>
      </c>
      <c r="FF67" s="248" t="str">
        <f t="shared" si="76"/>
        <v/>
      </c>
      <c r="FG67" s="248" t="str">
        <f t="shared" si="77"/>
        <v/>
      </c>
      <c r="FH67" s="248" t="str">
        <f t="shared" si="78"/>
        <v/>
      </c>
      <c r="FI67" s="248" t="str">
        <f t="shared" si="110"/>
        <v/>
      </c>
      <c r="FJ67" s="248" t="str">
        <f t="shared" si="110"/>
        <v/>
      </c>
      <c r="FL67" s="370"/>
      <c r="FM67" s="371"/>
      <c r="FN67" s="371"/>
      <c r="FO67" s="611"/>
      <c r="FP67" s="896"/>
      <c r="FQ67" s="370"/>
      <c r="FR67" s="371"/>
      <c r="FS67" s="371"/>
      <c r="FT67" s="611"/>
      <c r="FU67" s="896"/>
      <c r="FV67" s="370"/>
      <c r="FW67" s="371"/>
      <c r="FX67" s="371"/>
      <c r="FY67" s="611"/>
      <c r="FZ67" s="896"/>
      <c r="GA67" s="613"/>
      <c r="GC67" s="227">
        <f t="shared" si="79"/>
        <v>0</v>
      </c>
      <c r="GD67" s="228">
        <f t="shared" si="80"/>
        <v>0</v>
      </c>
      <c r="GE67" s="229">
        <f t="shared" si="81"/>
        <v>0</v>
      </c>
      <c r="GF67" s="230">
        <f t="shared" si="81"/>
        <v>0</v>
      </c>
      <c r="GG67" s="231" t="str">
        <f t="shared" si="82"/>
        <v/>
      </c>
      <c r="GH67" s="232">
        <f t="shared" si="83"/>
        <v>0</v>
      </c>
      <c r="GI67" s="227">
        <f t="shared" si="84"/>
        <v>0</v>
      </c>
      <c r="GJ67" s="233">
        <f t="shared" si="85"/>
        <v>0</v>
      </c>
      <c r="GK67" s="233">
        <f t="shared" si="86"/>
        <v>0</v>
      </c>
      <c r="GL67" s="234"/>
      <c r="GM67" s="235">
        <f t="shared" si="87"/>
        <v>0</v>
      </c>
      <c r="GN67" s="235">
        <f t="shared" si="88"/>
        <v>0</v>
      </c>
      <c r="GO67" s="235" t="str">
        <f t="shared" si="89"/>
        <v/>
      </c>
      <c r="GP67" s="380"/>
      <c r="GQ67" s="235">
        <f t="shared" si="90"/>
        <v>0</v>
      </c>
      <c r="GR67" s="235">
        <f t="shared" si="91"/>
        <v>0</v>
      </c>
      <c r="GS67" s="235" t="str">
        <f t="shared" si="92"/>
        <v/>
      </c>
      <c r="GT67" s="236"/>
      <c r="GU67" s="237" t="str">
        <f t="shared" si="93"/>
        <v/>
      </c>
      <c r="GV67" s="237" t="str">
        <f t="shared" si="94"/>
        <v/>
      </c>
      <c r="GW67" s="238" t="str">
        <f t="shared" si="95"/>
        <v/>
      </c>
      <c r="GX67" s="238" t="str">
        <f t="shared" si="96"/>
        <v/>
      </c>
      <c r="GY67" s="239"/>
      <c r="GZ67" s="240" t="str">
        <f t="shared" si="97"/>
        <v/>
      </c>
      <c r="HA67" s="235" t="str">
        <f t="shared" si="98"/>
        <v/>
      </c>
      <c r="HB67" s="235" t="str">
        <f t="shared" si="99"/>
        <v/>
      </c>
      <c r="HC67" s="235" t="str">
        <f t="shared" si="100"/>
        <v/>
      </c>
      <c r="HD67" s="235" t="str">
        <f t="shared" si="101"/>
        <v/>
      </c>
      <c r="HE67" s="235" t="str">
        <f t="shared" si="102"/>
        <v/>
      </c>
      <c r="HF67" s="188"/>
      <c r="HG67" s="235" t="str">
        <f t="shared" si="103"/>
        <v/>
      </c>
      <c r="HH67" s="235">
        <f t="shared" si="104"/>
        <v>0</v>
      </c>
      <c r="HI67" s="235">
        <f t="shared" si="104"/>
        <v>0</v>
      </c>
      <c r="HJ67" s="235">
        <f t="shared" si="104"/>
        <v>0</v>
      </c>
      <c r="HK67" s="188"/>
      <c r="HL67" s="235" t="str">
        <f t="shared" si="105"/>
        <v/>
      </c>
      <c r="HM67" s="235">
        <f t="shared" si="106"/>
        <v>0</v>
      </c>
      <c r="HN67" s="235">
        <f t="shared" si="106"/>
        <v>0</v>
      </c>
      <c r="HO67" s="235">
        <f t="shared" si="106"/>
        <v>0</v>
      </c>
      <c r="HP67" s="188"/>
      <c r="HQ67" s="235" t="str">
        <f t="shared" si="107"/>
        <v/>
      </c>
      <c r="HR67" s="235">
        <f t="shared" si="108"/>
        <v>0</v>
      </c>
      <c r="HS67" s="235">
        <f t="shared" si="108"/>
        <v>0</v>
      </c>
      <c r="HT67" s="235">
        <f t="shared" si="108"/>
        <v>0</v>
      </c>
      <c r="HU67" s="162"/>
      <c r="HV67" s="1622"/>
      <c r="HW67" s="1619"/>
      <c r="HX67" s="1619"/>
      <c r="HY67" s="1619"/>
      <c r="HZ67" s="1619"/>
      <c r="IA67" s="1619"/>
      <c r="IB67" s="1619"/>
      <c r="IC67" s="1623"/>
      <c r="ID67" s="162"/>
      <c r="IE67" s="162"/>
    </row>
    <row r="68" spans="1:239" ht="21" customHeight="1" x14ac:dyDescent="0.25">
      <c r="A68" s="377" t="str">
        <f t="shared" si="35"/>
        <v/>
      </c>
      <c r="B68" s="188">
        <v>42</v>
      </c>
      <c r="C68" s="165"/>
      <c r="D68" s="606" t="str">
        <f t="shared" si="36"/>
        <v/>
      </c>
      <c r="E68" s="606" t="str">
        <f t="shared" si="37"/>
        <v/>
      </c>
      <c r="F68" s="373"/>
      <c r="G68" s="373"/>
      <c r="H68" s="224" t="str">
        <f t="shared" si="38"/>
        <v/>
      </c>
      <c r="I68" s="607"/>
      <c r="J68" s="607"/>
      <c r="K68" s="373"/>
      <c r="L68" s="373"/>
      <c r="M68" s="1097"/>
      <c r="N68" s="1097"/>
      <c r="O68" s="1097"/>
      <c r="P68" s="1098"/>
      <c r="Q68" s="609"/>
      <c r="R68" s="609"/>
      <c r="S68" s="610"/>
      <c r="T68" s="371"/>
      <c r="U68" s="371"/>
      <c r="V68" s="188"/>
      <c r="W68" s="370"/>
      <c r="X68" s="371"/>
      <c r="Y68" s="371"/>
      <c r="Z68" s="611"/>
      <c r="AA68" s="896"/>
      <c r="AB68" s="370"/>
      <c r="AC68" s="371"/>
      <c r="AD68" s="371"/>
      <c r="AE68" s="371"/>
      <c r="AF68" s="896"/>
      <c r="AG68" s="370"/>
      <c r="AH68" s="371"/>
      <c r="AI68" s="371"/>
      <c r="AJ68" s="371"/>
      <c r="AK68" s="896"/>
      <c r="AL68" s="370"/>
      <c r="AM68" s="371"/>
      <c r="AN68" s="371"/>
      <c r="AO68" s="372"/>
      <c r="AP68" s="370"/>
      <c r="AQ68" s="371"/>
      <c r="AR68" s="371"/>
      <c r="AS68" s="371"/>
      <c r="AT68" s="613"/>
      <c r="AU68" s="188"/>
      <c r="AV68" s="256">
        <f t="shared" si="2"/>
        <v>0</v>
      </c>
      <c r="AW68" s="257">
        <f t="shared" si="3"/>
        <v>0</v>
      </c>
      <c r="AX68" s="258">
        <f t="shared" si="111"/>
        <v>0</v>
      </c>
      <c r="AY68" s="259">
        <f t="shared" si="111"/>
        <v>0</v>
      </c>
      <c r="AZ68" s="231" t="str">
        <f t="shared" si="39"/>
        <v/>
      </c>
      <c r="BA68" s="232">
        <f t="shared" si="40"/>
        <v>0</v>
      </c>
      <c r="BB68" s="249">
        <f t="shared" si="5"/>
        <v>0</v>
      </c>
      <c r="BC68" s="231">
        <f t="shared" si="41"/>
        <v>0</v>
      </c>
      <c r="BD68" s="231">
        <f t="shared" si="42"/>
        <v>0</v>
      </c>
      <c r="BE68" s="260"/>
      <c r="BF68" s="235">
        <f t="shared" si="43"/>
        <v>0</v>
      </c>
      <c r="BG68" s="235">
        <f t="shared" si="44"/>
        <v>0</v>
      </c>
      <c r="BH68" s="235">
        <f t="shared" si="45"/>
        <v>0</v>
      </c>
      <c r="BI68" s="380"/>
      <c r="BJ68" s="235">
        <f t="shared" si="6"/>
        <v>0</v>
      </c>
      <c r="BK68" s="235">
        <f t="shared" si="46"/>
        <v>0</v>
      </c>
      <c r="BL68" s="235" t="str">
        <f t="shared" si="47"/>
        <v/>
      </c>
      <c r="BM68" s="236"/>
      <c r="BN68" s="237" t="str">
        <f t="shared" si="7"/>
        <v/>
      </c>
      <c r="BO68" s="237" t="str">
        <f t="shared" si="8"/>
        <v/>
      </c>
      <c r="BP68" s="238" t="str">
        <f t="shared" si="9"/>
        <v/>
      </c>
      <c r="BQ68" s="238" t="str">
        <f t="shared" si="10"/>
        <v/>
      </c>
      <c r="BR68" s="254"/>
      <c r="BS68" s="252" t="str">
        <f t="shared" si="11"/>
        <v/>
      </c>
      <c r="BT68" s="244" t="str">
        <f t="shared" si="12"/>
        <v/>
      </c>
      <c r="BU68" s="244" t="str">
        <f t="shared" si="13"/>
        <v/>
      </c>
      <c r="BV68" s="244" t="str">
        <f t="shared" si="14"/>
        <v/>
      </c>
      <c r="BW68" s="244" t="str">
        <f t="shared" si="15"/>
        <v/>
      </c>
      <c r="BX68" s="244" t="str">
        <f t="shared" si="16"/>
        <v/>
      </c>
      <c r="BY68" s="244" t="str">
        <f t="shared" si="17"/>
        <v/>
      </c>
      <c r="BZ68" s="244" t="str">
        <f t="shared" si="18"/>
        <v/>
      </c>
      <c r="CA68" s="244" t="str">
        <f t="shared" si="19"/>
        <v/>
      </c>
      <c r="CB68" s="253" t="str">
        <f t="shared" si="20"/>
        <v/>
      </c>
      <c r="CC68" s="188"/>
      <c r="CD68" s="244" t="str">
        <f t="shared" si="21"/>
        <v/>
      </c>
      <c r="CE68" s="235">
        <f t="shared" si="48"/>
        <v>0</v>
      </c>
      <c r="CF68" s="235">
        <f t="shared" si="48"/>
        <v>0</v>
      </c>
      <c r="CG68" s="235">
        <f t="shared" si="48"/>
        <v>0</v>
      </c>
      <c r="CH68" s="188"/>
      <c r="CI68" s="244" t="str">
        <f t="shared" si="22"/>
        <v/>
      </c>
      <c r="CJ68" s="235">
        <f t="shared" si="49"/>
        <v>0</v>
      </c>
      <c r="CK68" s="235">
        <f t="shared" si="49"/>
        <v>0</v>
      </c>
      <c r="CL68" s="235">
        <f t="shared" si="49"/>
        <v>0</v>
      </c>
      <c r="CM68" s="188"/>
      <c r="CN68" s="244" t="str">
        <f t="shared" si="23"/>
        <v/>
      </c>
      <c r="CO68" s="235">
        <f t="shared" si="50"/>
        <v>0</v>
      </c>
      <c r="CP68" s="235">
        <f t="shared" si="50"/>
        <v>0</v>
      </c>
      <c r="CQ68" s="235">
        <f t="shared" si="50"/>
        <v>0</v>
      </c>
      <c r="CR68" s="188"/>
      <c r="CS68" s="244" t="str">
        <f t="shared" si="24"/>
        <v/>
      </c>
      <c r="CT68" s="235">
        <f t="shared" si="51"/>
        <v>0</v>
      </c>
      <c r="CU68" s="235">
        <f t="shared" si="51"/>
        <v>0</v>
      </c>
      <c r="CV68" s="235">
        <f t="shared" si="51"/>
        <v>0</v>
      </c>
      <c r="CW68" s="188"/>
      <c r="CX68" s="244" t="str">
        <f t="shared" si="26"/>
        <v/>
      </c>
      <c r="CY68" s="235">
        <f t="shared" si="52"/>
        <v>0</v>
      </c>
      <c r="CZ68" s="235">
        <f t="shared" si="52"/>
        <v>0</v>
      </c>
      <c r="DA68" s="235">
        <f t="shared" si="52"/>
        <v>0</v>
      </c>
      <c r="DB68" s="188"/>
      <c r="DC68" s="370"/>
      <c r="DD68" s="1086"/>
      <c r="DE68" s="372"/>
      <c r="DF68" s="370"/>
      <c r="DG68" s="1086"/>
      <c r="DH68" s="372"/>
      <c r="DI68" s="370"/>
      <c r="DJ68" s="1086"/>
      <c r="DK68" s="372"/>
      <c r="DL68" s="370"/>
      <c r="DM68" s="1086"/>
      <c r="DN68" s="372"/>
      <c r="DO68" s="370"/>
      <c r="DP68" s="370"/>
      <c r="DQ68" s="243">
        <f t="shared" si="53"/>
        <v>0</v>
      </c>
      <c r="DR68" s="244">
        <f t="shared" si="54"/>
        <v>0</v>
      </c>
      <c r="DS68" s="235">
        <f t="shared" si="55"/>
        <v>0</v>
      </c>
      <c r="DT68" s="244" t="str">
        <f t="shared" si="27"/>
        <v/>
      </c>
      <c r="DU68" s="42" t="str">
        <f t="shared" si="56"/>
        <v/>
      </c>
      <c r="DV68" s="42" t="str">
        <f t="shared" si="57"/>
        <v/>
      </c>
      <c r="DW68" s="42" t="str">
        <f t="shared" si="58"/>
        <v/>
      </c>
      <c r="DX68" s="162"/>
      <c r="DY68" s="42" t="str">
        <f t="shared" si="59"/>
        <v/>
      </c>
      <c r="DZ68" s="42" t="str">
        <f t="shared" si="60"/>
        <v/>
      </c>
      <c r="EA68" s="42" t="str">
        <f t="shared" si="61"/>
        <v/>
      </c>
      <c r="EB68" s="162"/>
      <c r="EC68" s="930"/>
      <c r="ED68" s="188"/>
      <c r="EE68" s="245">
        <f t="shared" si="62"/>
        <v>0</v>
      </c>
      <c r="EG68" s="245">
        <f t="shared" si="63"/>
        <v>0</v>
      </c>
      <c r="EI68" s="246" t="str">
        <f t="shared" si="64"/>
        <v/>
      </c>
      <c r="EJ68" s="247" t="str">
        <f t="shared" si="28"/>
        <v/>
      </c>
      <c r="EK68" s="248" t="str">
        <f t="shared" si="29"/>
        <v/>
      </c>
      <c r="EL68" s="248" t="str">
        <f t="shared" si="30"/>
        <v/>
      </c>
      <c r="EM68" s="248" t="str">
        <f t="shared" si="31"/>
        <v/>
      </c>
      <c r="EN68" s="248" t="str">
        <f t="shared" si="65"/>
        <v/>
      </c>
      <c r="EO68" s="248" t="str">
        <f t="shared" si="32"/>
        <v/>
      </c>
      <c r="EQ68" s="248" t="str">
        <f t="shared" si="66"/>
        <v/>
      </c>
      <c r="ER68" s="248" t="str">
        <f t="shared" si="67"/>
        <v/>
      </c>
      <c r="ES68" s="248" t="str">
        <f t="shared" si="68"/>
        <v/>
      </c>
      <c r="ET68" s="248" t="str">
        <f t="shared" si="69"/>
        <v/>
      </c>
      <c r="EU68" s="248" t="str">
        <f t="shared" si="70"/>
        <v/>
      </c>
      <c r="EV68" s="248" t="str">
        <f t="shared" si="70"/>
        <v/>
      </c>
      <c r="EX68" s="248" t="str">
        <f t="shared" si="71"/>
        <v/>
      </c>
      <c r="EY68" s="248" t="str">
        <f t="shared" si="72"/>
        <v/>
      </c>
      <c r="EZ68" s="248" t="str">
        <f t="shared" si="73"/>
        <v/>
      </c>
      <c r="FA68" s="248" t="str">
        <f t="shared" si="74"/>
        <v/>
      </c>
      <c r="FB68" s="248" t="str">
        <f t="shared" si="109"/>
        <v/>
      </c>
      <c r="FC68" s="248" t="str">
        <f t="shared" si="109"/>
        <v/>
      </c>
      <c r="FE68" s="248" t="str">
        <f t="shared" si="75"/>
        <v/>
      </c>
      <c r="FF68" s="248" t="str">
        <f t="shared" si="76"/>
        <v/>
      </c>
      <c r="FG68" s="248" t="str">
        <f t="shared" si="77"/>
        <v/>
      </c>
      <c r="FH68" s="248" t="str">
        <f t="shared" si="78"/>
        <v/>
      </c>
      <c r="FI68" s="248" t="str">
        <f t="shared" si="110"/>
        <v/>
      </c>
      <c r="FJ68" s="248" t="str">
        <f t="shared" si="110"/>
        <v/>
      </c>
      <c r="FL68" s="370"/>
      <c r="FM68" s="371"/>
      <c r="FN68" s="371"/>
      <c r="FO68" s="611"/>
      <c r="FP68" s="896"/>
      <c r="FQ68" s="370"/>
      <c r="FR68" s="371"/>
      <c r="FS68" s="371"/>
      <c r="FT68" s="611"/>
      <c r="FU68" s="896"/>
      <c r="FV68" s="370"/>
      <c r="FW68" s="371"/>
      <c r="FX68" s="371"/>
      <c r="FY68" s="611"/>
      <c r="FZ68" s="896"/>
      <c r="GA68" s="613"/>
      <c r="GC68" s="227">
        <f t="shared" si="79"/>
        <v>0</v>
      </c>
      <c r="GD68" s="228">
        <f t="shared" si="80"/>
        <v>0</v>
      </c>
      <c r="GE68" s="229">
        <f t="shared" si="81"/>
        <v>0</v>
      </c>
      <c r="GF68" s="230">
        <f t="shared" si="81"/>
        <v>0</v>
      </c>
      <c r="GG68" s="231" t="str">
        <f t="shared" si="82"/>
        <v/>
      </c>
      <c r="GH68" s="232">
        <f t="shared" si="83"/>
        <v>0</v>
      </c>
      <c r="GI68" s="227">
        <f t="shared" si="84"/>
        <v>0</v>
      </c>
      <c r="GJ68" s="233">
        <f t="shared" si="85"/>
        <v>0</v>
      </c>
      <c r="GK68" s="233">
        <f t="shared" si="86"/>
        <v>0</v>
      </c>
      <c r="GL68" s="234"/>
      <c r="GM68" s="235">
        <f t="shared" si="87"/>
        <v>0</v>
      </c>
      <c r="GN68" s="235">
        <f t="shared" si="88"/>
        <v>0</v>
      </c>
      <c r="GO68" s="235" t="str">
        <f t="shared" si="89"/>
        <v/>
      </c>
      <c r="GP68" s="380"/>
      <c r="GQ68" s="235">
        <f t="shared" si="90"/>
        <v>0</v>
      </c>
      <c r="GR68" s="235">
        <f t="shared" si="91"/>
        <v>0</v>
      </c>
      <c r="GS68" s="235" t="str">
        <f t="shared" si="92"/>
        <v/>
      </c>
      <c r="GT68" s="236"/>
      <c r="GU68" s="237" t="str">
        <f t="shared" si="93"/>
        <v/>
      </c>
      <c r="GV68" s="237" t="str">
        <f t="shared" si="94"/>
        <v/>
      </c>
      <c r="GW68" s="238" t="str">
        <f t="shared" si="95"/>
        <v/>
      </c>
      <c r="GX68" s="238" t="str">
        <f t="shared" si="96"/>
        <v/>
      </c>
      <c r="GY68" s="239"/>
      <c r="GZ68" s="240" t="str">
        <f t="shared" si="97"/>
        <v/>
      </c>
      <c r="HA68" s="235" t="str">
        <f t="shared" si="98"/>
        <v/>
      </c>
      <c r="HB68" s="235" t="str">
        <f t="shared" si="99"/>
        <v/>
      </c>
      <c r="HC68" s="235" t="str">
        <f t="shared" si="100"/>
        <v/>
      </c>
      <c r="HD68" s="235" t="str">
        <f t="shared" si="101"/>
        <v/>
      </c>
      <c r="HE68" s="235" t="str">
        <f t="shared" si="102"/>
        <v/>
      </c>
      <c r="HF68" s="188"/>
      <c r="HG68" s="235" t="str">
        <f t="shared" si="103"/>
        <v/>
      </c>
      <c r="HH68" s="235">
        <f t="shared" si="104"/>
        <v>0</v>
      </c>
      <c r="HI68" s="235">
        <f t="shared" si="104"/>
        <v>0</v>
      </c>
      <c r="HJ68" s="235">
        <f t="shared" si="104"/>
        <v>0</v>
      </c>
      <c r="HK68" s="188"/>
      <c r="HL68" s="235" t="str">
        <f t="shared" si="105"/>
        <v/>
      </c>
      <c r="HM68" s="235">
        <f t="shared" si="106"/>
        <v>0</v>
      </c>
      <c r="HN68" s="235">
        <f t="shared" si="106"/>
        <v>0</v>
      </c>
      <c r="HO68" s="235">
        <f t="shared" si="106"/>
        <v>0</v>
      </c>
      <c r="HP68" s="188"/>
      <c r="HQ68" s="235" t="str">
        <f t="shared" si="107"/>
        <v/>
      </c>
      <c r="HR68" s="235">
        <f t="shared" si="108"/>
        <v>0</v>
      </c>
      <c r="HS68" s="235">
        <f t="shared" si="108"/>
        <v>0</v>
      </c>
      <c r="HT68" s="235">
        <f t="shared" si="108"/>
        <v>0</v>
      </c>
      <c r="HU68" s="162"/>
      <c r="HV68" s="1622"/>
      <c r="HW68" s="1619"/>
      <c r="HX68" s="1619"/>
      <c r="HY68" s="1619"/>
      <c r="HZ68" s="1619"/>
      <c r="IA68" s="1619"/>
      <c r="IB68" s="1619"/>
      <c r="IC68" s="1623"/>
      <c r="ID68" s="162"/>
      <c r="IE68" s="162"/>
    </row>
    <row r="69" spans="1:239" ht="21" customHeight="1" x14ac:dyDescent="0.25">
      <c r="A69" s="377" t="str">
        <f t="shared" si="35"/>
        <v/>
      </c>
      <c r="B69" s="188">
        <v>43</v>
      </c>
      <c r="C69" s="164"/>
      <c r="D69" s="606" t="str">
        <f t="shared" si="36"/>
        <v/>
      </c>
      <c r="E69" s="606" t="str">
        <f t="shared" si="37"/>
        <v/>
      </c>
      <c r="F69" s="373"/>
      <c r="G69" s="373"/>
      <c r="H69" s="224" t="str">
        <f t="shared" si="38"/>
        <v/>
      </c>
      <c r="I69" s="607"/>
      <c r="J69" s="607"/>
      <c r="K69" s="373"/>
      <c r="L69" s="373"/>
      <c r="M69" s="1097"/>
      <c r="N69" s="1097"/>
      <c r="O69" s="1097"/>
      <c r="P69" s="1098"/>
      <c r="Q69" s="609"/>
      <c r="R69" s="609"/>
      <c r="S69" s="610"/>
      <c r="T69" s="371"/>
      <c r="U69" s="371"/>
      <c r="V69" s="188"/>
      <c r="W69" s="370"/>
      <c r="X69" s="371"/>
      <c r="Y69" s="371"/>
      <c r="Z69" s="611"/>
      <c r="AA69" s="896"/>
      <c r="AB69" s="370"/>
      <c r="AC69" s="371"/>
      <c r="AD69" s="371"/>
      <c r="AE69" s="371"/>
      <c r="AF69" s="896"/>
      <c r="AG69" s="370"/>
      <c r="AH69" s="371"/>
      <c r="AI69" s="371"/>
      <c r="AJ69" s="371"/>
      <c r="AK69" s="896"/>
      <c r="AL69" s="370"/>
      <c r="AM69" s="371"/>
      <c r="AN69" s="371"/>
      <c r="AO69" s="372"/>
      <c r="AP69" s="370"/>
      <c r="AQ69" s="371"/>
      <c r="AR69" s="371"/>
      <c r="AS69" s="371"/>
      <c r="AT69" s="613"/>
      <c r="AU69" s="188"/>
      <c r="AV69" s="256">
        <f t="shared" si="2"/>
        <v>0</v>
      </c>
      <c r="AW69" s="257">
        <f t="shared" si="3"/>
        <v>0</v>
      </c>
      <c r="AX69" s="258">
        <f t="shared" si="111"/>
        <v>0</v>
      </c>
      <c r="AY69" s="259">
        <f t="shared" si="111"/>
        <v>0</v>
      </c>
      <c r="AZ69" s="231" t="str">
        <f t="shared" si="39"/>
        <v/>
      </c>
      <c r="BA69" s="232">
        <f t="shared" si="40"/>
        <v>0</v>
      </c>
      <c r="BB69" s="249">
        <f t="shared" si="5"/>
        <v>0</v>
      </c>
      <c r="BC69" s="231">
        <f t="shared" si="41"/>
        <v>0</v>
      </c>
      <c r="BD69" s="231">
        <f t="shared" si="42"/>
        <v>0</v>
      </c>
      <c r="BE69" s="260"/>
      <c r="BF69" s="235">
        <f t="shared" si="43"/>
        <v>0</v>
      </c>
      <c r="BG69" s="235">
        <f t="shared" si="44"/>
        <v>0</v>
      </c>
      <c r="BH69" s="235">
        <f t="shared" si="45"/>
        <v>0</v>
      </c>
      <c r="BI69" s="380"/>
      <c r="BJ69" s="235">
        <f t="shared" si="6"/>
        <v>0</v>
      </c>
      <c r="BK69" s="235">
        <f t="shared" si="46"/>
        <v>0</v>
      </c>
      <c r="BL69" s="235" t="str">
        <f t="shared" si="47"/>
        <v/>
      </c>
      <c r="BM69" s="236"/>
      <c r="BN69" s="237" t="str">
        <f t="shared" si="7"/>
        <v/>
      </c>
      <c r="BO69" s="237" t="str">
        <f t="shared" si="8"/>
        <v/>
      </c>
      <c r="BP69" s="238" t="str">
        <f t="shared" si="9"/>
        <v/>
      </c>
      <c r="BQ69" s="238" t="str">
        <f t="shared" si="10"/>
        <v/>
      </c>
      <c r="BR69" s="254"/>
      <c r="BS69" s="252" t="str">
        <f t="shared" si="11"/>
        <v/>
      </c>
      <c r="BT69" s="244" t="str">
        <f t="shared" si="12"/>
        <v/>
      </c>
      <c r="BU69" s="244" t="str">
        <f t="shared" si="13"/>
        <v/>
      </c>
      <c r="BV69" s="244" t="str">
        <f t="shared" si="14"/>
        <v/>
      </c>
      <c r="BW69" s="244" t="str">
        <f t="shared" si="15"/>
        <v/>
      </c>
      <c r="BX69" s="244" t="str">
        <f t="shared" si="16"/>
        <v/>
      </c>
      <c r="BY69" s="244" t="str">
        <f t="shared" si="17"/>
        <v/>
      </c>
      <c r="BZ69" s="244" t="str">
        <f t="shared" si="18"/>
        <v/>
      </c>
      <c r="CA69" s="244" t="str">
        <f t="shared" si="19"/>
        <v/>
      </c>
      <c r="CB69" s="253" t="str">
        <f t="shared" si="20"/>
        <v/>
      </c>
      <c r="CC69" s="188"/>
      <c r="CD69" s="244" t="str">
        <f t="shared" si="21"/>
        <v/>
      </c>
      <c r="CE69" s="235">
        <f t="shared" si="48"/>
        <v>0</v>
      </c>
      <c r="CF69" s="235">
        <f t="shared" si="48"/>
        <v>0</v>
      </c>
      <c r="CG69" s="235">
        <f t="shared" si="48"/>
        <v>0</v>
      </c>
      <c r="CH69" s="188"/>
      <c r="CI69" s="244" t="str">
        <f t="shared" si="22"/>
        <v/>
      </c>
      <c r="CJ69" s="235">
        <f t="shared" si="49"/>
        <v>0</v>
      </c>
      <c r="CK69" s="235">
        <f t="shared" si="49"/>
        <v>0</v>
      </c>
      <c r="CL69" s="235">
        <f t="shared" si="49"/>
        <v>0</v>
      </c>
      <c r="CM69" s="188"/>
      <c r="CN69" s="244" t="str">
        <f t="shared" si="23"/>
        <v/>
      </c>
      <c r="CO69" s="235">
        <f t="shared" si="50"/>
        <v>0</v>
      </c>
      <c r="CP69" s="235">
        <f t="shared" si="50"/>
        <v>0</v>
      </c>
      <c r="CQ69" s="235">
        <f t="shared" si="50"/>
        <v>0</v>
      </c>
      <c r="CR69" s="188"/>
      <c r="CS69" s="244" t="str">
        <f t="shared" si="24"/>
        <v/>
      </c>
      <c r="CT69" s="235">
        <f t="shared" si="51"/>
        <v>0</v>
      </c>
      <c r="CU69" s="235">
        <f t="shared" si="51"/>
        <v>0</v>
      </c>
      <c r="CV69" s="235">
        <f t="shared" si="51"/>
        <v>0</v>
      </c>
      <c r="CW69" s="188"/>
      <c r="CX69" s="244" t="str">
        <f t="shared" si="26"/>
        <v/>
      </c>
      <c r="CY69" s="235">
        <f t="shared" si="52"/>
        <v>0</v>
      </c>
      <c r="CZ69" s="235">
        <f t="shared" si="52"/>
        <v>0</v>
      </c>
      <c r="DA69" s="235">
        <f t="shared" si="52"/>
        <v>0</v>
      </c>
      <c r="DB69" s="188"/>
      <c r="DC69" s="370"/>
      <c r="DD69" s="1086"/>
      <c r="DE69" s="372"/>
      <c r="DF69" s="370"/>
      <c r="DG69" s="1086"/>
      <c r="DH69" s="372"/>
      <c r="DI69" s="370"/>
      <c r="DJ69" s="1086"/>
      <c r="DK69" s="372"/>
      <c r="DL69" s="370"/>
      <c r="DM69" s="1086"/>
      <c r="DN69" s="372"/>
      <c r="DO69" s="370"/>
      <c r="DP69" s="370"/>
      <c r="DQ69" s="243">
        <f t="shared" si="53"/>
        <v>0</v>
      </c>
      <c r="DR69" s="244">
        <f t="shared" si="54"/>
        <v>0</v>
      </c>
      <c r="DS69" s="235">
        <f t="shared" si="55"/>
        <v>0</v>
      </c>
      <c r="DT69" s="244" t="str">
        <f t="shared" si="27"/>
        <v/>
      </c>
      <c r="DU69" s="42" t="str">
        <f t="shared" si="56"/>
        <v/>
      </c>
      <c r="DV69" s="42" t="str">
        <f t="shared" si="57"/>
        <v/>
      </c>
      <c r="DW69" s="42" t="str">
        <f t="shared" si="58"/>
        <v/>
      </c>
      <c r="DX69" s="162"/>
      <c r="DY69" s="42" t="str">
        <f t="shared" si="59"/>
        <v/>
      </c>
      <c r="DZ69" s="42" t="str">
        <f t="shared" si="60"/>
        <v/>
      </c>
      <c r="EA69" s="42" t="str">
        <f t="shared" si="61"/>
        <v/>
      </c>
      <c r="EB69" s="162"/>
      <c r="EC69" s="930"/>
      <c r="ED69" s="188"/>
      <c r="EE69" s="245">
        <f t="shared" si="62"/>
        <v>0</v>
      </c>
      <c r="EG69" s="245">
        <f t="shared" si="63"/>
        <v>0</v>
      </c>
      <c r="EI69" s="246" t="str">
        <f t="shared" si="64"/>
        <v/>
      </c>
      <c r="EJ69" s="247" t="str">
        <f t="shared" si="28"/>
        <v/>
      </c>
      <c r="EK69" s="248" t="str">
        <f t="shared" si="29"/>
        <v/>
      </c>
      <c r="EL69" s="248" t="str">
        <f t="shared" si="30"/>
        <v/>
      </c>
      <c r="EM69" s="248" t="str">
        <f t="shared" si="31"/>
        <v/>
      </c>
      <c r="EN69" s="248" t="str">
        <f t="shared" si="65"/>
        <v/>
      </c>
      <c r="EO69" s="248" t="str">
        <f t="shared" si="32"/>
        <v/>
      </c>
      <c r="EQ69" s="248" t="str">
        <f t="shared" si="66"/>
        <v/>
      </c>
      <c r="ER69" s="248" t="str">
        <f t="shared" si="67"/>
        <v/>
      </c>
      <c r="ES69" s="248" t="str">
        <f t="shared" si="68"/>
        <v/>
      </c>
      <c r="ET69" s="248" t="str">
        <f t="shared" si="69"/>
        <v/>
      </c>
      <c r="EU69" s="248" t="str">
        <f t="shared" si="70"/>
        <v/>
      </c>
      <c r="EV69" s="248" t="str">
        <f t="shared" si="70"/>
        <v/>
      </c>
      <c r="EX69" s="248" t="str">
        <f t="shared" si="71"/>
        <v/>
      </c>
      <c r="EY69" s="248" t="str">
        <f t="shared" si="72"/>
        <v/>
      </c>
      <c r="EZ69" s="248" t="str">
        <f t="shared" si="73"/>
        <v/>
      </c>
      <c r="FA69" s="248" t="str">
        <f t="shared" si="74"/>
        <v/>
      </c>
      <c r="FB69" s="248" t="str">
        <f t="shared" si="109"/>
        <v/>
      </c>
      <c r="FC69" s="248" t="str">
        <f t="shared" si="109"/>
        <v/>
      </c>
      <c r="FE69" s="248" t="str">
        <f t="shared" si="75"/>
        <v/>
      </c>
      <c r="FF69" s="248" t="str">
        <f t="shared" si="76"/>
        <v/>
      </c>
      <c r="FG69" s="248" t="str">
        <f t="shared" si="77"/>
        <v/>
      </c>
      <c r="FH69" s="248" t="str">
        <f t="shared" si="78"/>
        <v/>
      </c>
      <c r="FI69" s="248" t="str">
        <f t="shared" si="110"/>
        <v/>
      </c>
      <c r="FJ69" s="248" t="str">
        <f t="shared" si="110"/>
        <v/>
      </c>
      <c r="FL69" s="370"/>
      <c r="FM69" s="371"/>
      <c r="FN69" s="371"/>
      <c r="FO69" s="611"/>
      <c r="FP69" s="896"/>
      <c r="FQ69" s="370"/>
      <c r="FR69" s="371"/>
      <c r="FS69" s="371"/>
      <c r="FT69" s="611"/>
      <c r="FU69" s="896"/>
      <c r="FV69" s="370"/>
      <c r="FW69" s="371"/>
      <c r="FX69" s="371"/>
      <c r="FY69" s="611"/>
      <c r="FZ69" s="896"/>
      <c r="GA69" s="613"/>
      <c r="GC69" s="227">
        <f t="shared" si="79"/>
        <v>0</v>
      </c>
      <c r="GD69" s="228">
        <f t="shared" si="80"/>
        <v>0</v>
      </c>
      <c r="GE69" s="229">
        <f t="shared" si="81"/>
        <v>0</v>
      </c>
      <c r="GF69" s="230">
        <f t="shared" si="81"/>
        <v>0</v>
      </c>
      <c r="GG69" s="231" t="str">
        <f t="shared" si="82"/>
        <v/>
      </c>
      <c r="GH69" s="232">
        <f t="shared" si="83"/>
        <v>0</v>
      </c>
      <c r="GI69" s="227">
        <f t="shared" si="84"/>
        <v>0</v>
      </c>
      <c r="GJ69" s="233">
        <f t="shared" si="85"/>
        <v>0</v>
      </c>
      <c r="GK69" s="233">
        <f t="shared" si="86"/>
        <v>0</v>
      </c>
      <c r="GL69" s="234"/>
      <c r="GM69" s="235">
        <f t="shared" si="87"/>
        <v>0</v>
      </c>
      <c r="GN69" s="235">
        <f t="shared" si="88"/>
        <v>0</v>
      </c>
      <c r="GO69" s="235" t="str">
        <f t="shared" si="89"/>
        <v/>
      </c>
      <c r="GP69" s="380"/>
      <c r="GQ69" s="235">
        <f t="shared" si="90"/>
        <v>0</v>
      </c>
      <c r="GR69" s="235">
        <f t="shared" si="91"/>
        <v>0</v>
      </c>
      <c r="GS69" s="235" t="str">
        <f t="shared" si="92"/>
        <v/>
      </c>
      <c r="GT69" s="236"/>
      <c r="GU69" s="237" t="str">
        <f t="shared" si="93"/>
        <v/>
      </c>
      <c r="GV69" s="237" t="str">
        <f t="shared" si="94"/>
        <v/>
      </c>
      <c r="GW69" s="238" t="str">
        <f t="shared" si="95"/>
        <v/>
      </c>
      <c r="GX69" s="238" t="str">
        <f t="shared" si="96"/>
        <v/>
      </c>
      <c r="GY69" s="239"/>
      <c r="GZ69" s="240" t="str">
        <f t="shared" si="97"/>
        <v/>
      </c>
      <c r="HA69" s="235" t="str">
        <f t="shared" si="98"/>
        <v/>
      </c>
      <c r="HB69" s="235" t="str">
        <f t="shared" si="99"/>
        <v/>
      </c>
      <c r="HC69" s="235" t="str">
        <f t="shared" si="100"/>
        <v/>
      </c>
      <c r="HD69" s="235" t="str">
        <f t="shared" si="101"/>
        <v/>
      </c>
      <c r="HE69" s="235" t="str">
        <f t="shared" si="102"/>
        <v/>
      </c>
      <c r="HF69" s="188"/>
      <c r="HG69" s="235" t="str">
        <f t="shared" si="103"/>
        <v/>
      </c>
      <c r="HH69" s="235">
        <f t="shared" si="104"/>
        <v>0</v>
      </c>
      <c r="HI69" s="235">
        <f t="shared" si="104"/>
        <v>0</v>
      </c>
      <c r="HJ69" s="235">
        <f t="shared" si="104"/>
        <v>0</v>
      </c>
      <c r="HK69" s="188"/>
      <c r="HL69" s="235" t="str">
        <f t="shared" si="105"/>
        <v/>
      </c>
      <c r="HM69" s="235">
        <f t="shared" si="106"/>
        <v>0</v>
      </c>
      <c r="HN69" s="235">
        <f t="shared" si="106"/>
        <v>0</v>
      </c>
      <c r="HO69" s="235">
        <f t="shared" si="106"/>
        <v>0</v>
      </c>
      <c r="HP69" s="188"/>
      <c r="HQ69" s="235" t="str">
        <f t="shared" si="107"/>
        <v/>
      </c>
      <c r="HR69" s="235">
        <f t="shared" si="108"/>
        <v>0</v>
      </c>
      <c r="HS69" s="235">
        <f t="shared" si="108"/>
        <v>0</v>
      </c>
      <c r="HT69" s="235">
        <f t="shared" si="108"/>
        <v>0</v>
      </c>
      <c r="HU69" s="162"/>
      <c r="HV69" s="1622"/>
      <c r="HW69" s="1619"/>
      <c r="HX69" s="1619"/>
      <c r="HY69" s="1619"/>
      <c r="HZ69" s="1619"/>
      <c r="IA69" s="1619"/>
      <c r="IB69" s="1619"/>
      <c r="IC69" s="1623"/>
      <c r="ID69" s="162"/>
      <c r="IE69" s="162"/>
    </row>
    <row r="70" spans="1:239" ht="21" customHeight="1" x14ac:dyDescent="0.25">
      <c r="A70" s="377" t="str">
        <f t="shared" si="35"/>
        <v/>
      </c>
      <c r="B70" s="188">
        <v>44</v>
      </c>
      <c r="C70" s="164"/>
      <c r="D70" s="606" t="str">
        <f t="shared" ref="D70:D71" si="112">IF(BC70&lt;=0.9,"",1)</f>
        <v/>
      </c>
      <c r="E70" s="606" t="str">
        <f t="shared" ref="E70:E71" si="113">IF(DG70&lt;=0.9,"",1)</f>
        <v/>
      </c>
      <c r="F70" s="373"/>
      <c r="G70" s="373"/>
      <c r="H70" s="224" t="str">
        <f t="shared" si="38"/>
        <v/>
      </c>
      <c r="I70" s="607"/>
      <c r="J70" s="607"/>
      <c r="K70" s="373"/>
      <c r="L70" s="373"/>
      <c r="M70" s="1097"/>
      <c r="N70" s="1097"/>
      <c r="O70" s="1097"/>
      <c r="P70" s="1098"/>
      <c r="Q70" s="609"/>
      <c r="R70" s="609"/>
      <c r="S70" s="610"/>
      <c r="T70" s="371"/>
      <c r="U70" s="371"/>
      <c r="V70" s="188"/>
      <c r="W70" s="370"/>
      <c r="X70" s="371"/>
      <c r="Y70" s="371"/>
      <c r="Z70" s="611"/>
      <c r="AA70" s="896"/>
      <c r="AB70" s="370"/>
      <c r="AC70" s="371"/>
      <c r="AD70" s="371"/>
      <c r="AE70" s="371"/>
      <c r="AF70" s="896"/>
      <c r="AG70" s="370"/>
      <c r="AH70" s="371"/>
      <c r="AI70" s="371"/>
      <c r="AJ70" s="371"/>
      <c r="AK70" s="896"/>
      <c r="AL70" s="370"/>
      <c r="AM70" s="371"/>
      <c r="AN70" s="371"/>
      <c r="AO70" s="372"/>
      <c r="AP70" s="370"/>
      <c r="AQ70" s="371"/>
      <c r="AR70" s="371"/>
      <c r="AS70" s="371"/>
      <c r="AT70" s="613"/>
      <c r="AU70" s="188"/>
      <c r="AV70" s="256">
        <f t="shared" si="2"/>
        <v>0</v>
      </c>
      <c r="AW70" s="257">
        <f t="shared" si="3"/>
        <v>0</v>
      </c>
      <c r="AX70" s="258">
        <f t="shared" si="111"/>
        <v>0</v>
      </c>
      <c r="AY70" s="259">
        <f t="shared" si="111"/>
        <v>0</v>
      </c>
      <c r="AZ70" s="231" t="str">
        <f t="shared" si="39"/>
        <v/>
      </c>
      <c r="BA70" s="232">
        <f t="shared" si="40"/>
        <v>0</v>
      </c>
      <c r="BB70" s="249">
        <f t="shared" si="5"/>
        <v>0</v>
      </c>
      <c r="BC70" s="231">
        <f t="shared" si="41"/>
        <v>0</v>
      </c>
      <c r="BD70" s="231">
        <f t="shared" si="42"/>
        <v>0</v>
      </c>
      <c r="BE70" s="260"/>
      <c r="BF70" s="235">
        <f t="shared" si="43"/>
        <v>0</v>
      </c>
      <c r="BG70" s="235">
        <f t="shared" si="44"/>
        <v>0</v>
      </c>
      <c r="BH70" s="235">
        <f t="shared" si="45"/>
        <v>0</v>
      </c>
      <c r="BI70" s="380"/>
      <c r="BJ70" s="235">
        <f t="shared" si="6"/>
        <v>0</v>
      </c>
      <c r="BK70" s="235">
        <f t="shared" si="46"/>
        <v>0</v>
      </c>
      <c r="BL70" s="235" t="str">
        <f t="shared" si="47"/>
        <v/>
      </c>
      <c r="BM70" s="236"/>
      <c r="BN70" s="237" t="str">
        <f t="shared" si="7"/>
        <v/>
      </c>
      <c r="BO70" s="237" t="str">
        <f t="shared" si="8"/>
        <v/>
      </c>
      <c r="BP70" s="238" t="str">
        <f t="shared" si="9"/>
        <v/>
      </c>
      <c r="BQ70" s="238" t="str">
        <f t="shared" si="10"/>
        <v/>
      </c>
      <c r="BR70" s="254"/>
      <c r="BS70" s="252" t="str">
        <f t="shared" si="11"/>
        <v/>
      </c>
      <c r="BT70" s="244" t="str">
        <f t="shared" si="12"/>
        <v/>
      </c>
      <c r="BU70" s="244" t="str">
        <f t="shared" si="13"/>
        <v/>
      </c>
      <c r="BV70" s="244" t="str">
        <f t="shared" si="14"/>
        <v/>
      </c>
      <c r="BW70" s="244" t="str">
        <f t="shared" si="15"/>
        <v/>
      </c>
      <c r="BX70" s="244" t="str">
        <f t="shared" si="16"/>
        <v/>
      </c>
      <c r="BY70" s="244" t="str">
        <f t="shared" si="17"/>
        <v/>
      </c>
      <c r="BZ70" s="244" t="str">
        <f t="shared" si="18"/>
        <v/>
      </c>
      <c r="CA70" s="244" t="str">
        <f t="shared" si="19"/>
        <v/>
      </c>
      <c r="CB70" s="253" t="str">
        <f t="shared" si="20"/>
        <v/>
      </c>
      <c r="CC70" s="188"/>
      <c r="CD70" s="244" t="str">
        <f t="shared" si="21"/>
        <v/>
      </c>
      <c r="CE70" s="235">
        <f t="shared" si="48"/>
        <v>0</v>
      </c>
      <c r="CF70" s="235">
        <f t="shared" si="48"/>
        <v>0</v>
      </c>
      <c r="CG70" s="235">
        <f t="shared" si="48"/>
        <v>0</v>
      </c>
      <c r="CH70" s="188"/>
      <c r="CI70" s="244" t="str">
        <f t="shared" si="22"/>
        <v/>
      </c>
      <c r="CJ70" s="235">
        <f t="shared" si="49"/>
        <v>0</v>
      </c>
      <c r="CK70" s="235">
        <f t="shared" si="49"/>
        <v>0</v>
      </c>
      <c r="CL70" s="235">
        <f t="shared" si="49"/>
        <v>0</v>
      </c>
      <c r="CM70" s="188"/>
      <c r="CN70" s="244" t="str">
        <f t="shared" si="23"/>
        <v/>
      </c>
      <c r="CO70" s="235">
        <f t="shared" si="50"/>
        <v>0</v>
      </c>
      <c r="CP70" s="235">
        <f t="shared" si="50"/>
        <v>0</v>
      </c>
      <c r="CQ70" s="235">
        <f t="shared" si="50"/>
        <v>0</v>
      </c>
      <c r="CR70" s="188"/>
      <c r="CS70" s="244" t="str">
        <f t="shared" si="24"/>
        <v/>
      </c>
      <c r="CT70" s="235">
        <f t="shared" si="51"/>
        <v>0</v>
      </c>
      <c r="CU70" s="235">
        <f t="shared" si="51"/>
        <v>0</v>
      </c>
      <c r="CV70" s="235">
        <f t="shared" si="51"/>
        <v>0</v>
      </c>
      <c r="CW70" s="188"/>
      <c r="CX70" s="244" t="str">
        <f t="shared" si="26"/>
        <v/>
      </c>
      <c r="CY70" s="235">
        <f t="shared" si="52"/>
        <v>0</v>
      </c>
      <c r="CZ70" s="235">
        <f t="shared" si="52"/>
        <v>0</v>
      </c>
      <c r="DA70" s="235">
        <f t="shared" si="52"/>
        <v>0</v>
      </c>
      <c r="DB70" s="188"/>
      <c r="DC70" s="370"/>
      <c r="DD70" s="1086"/>
      <c r="DE70" s="372"/>
      <c r="DF70" s="370"/>
      <c r="DG70" s="1086"/>
      <c r="DH70" s="372"/>
      <c r="DI70" s="370"/>
      <c r="DJ70" s="1086"/>
      <c r="DK70" s="372"/>
      <c r="DL70" s="370"/>
      <c r="DM70" s="1086"/>
      <c r="DN70" s="372"/>
      <c r="DO70" s="370"/>
      <c r="DP70" s="370"/>
      <c r="DQ70" s="243">
        <f t="shared" si="53"/>
        <v>0</v>
      </c>
      <c r="DR70" s="244">
        <f t="shared" si="54"/>
        <v>0</v>
      </c>
      <c r="DS70" s="235">
        <f t="shared" si="55"/>
        <v>0</v>
      </c>
      <c r="DT70" s="244" t="str">
        <f t="shared" si="27"/>
        <v/>
      </c>
      <c r="DU70" s="42" t="str">
        <f t="shared" si="56"/>
        <v/>
      </c>
      <c r="DV70" s="42" t="str">
        <f t="shared" si="57"/>
        <v/>
      </c>
      <c r="DW70" s="42" t="str">
        <f t="shared" si="58"/>
        <v/>
      </c>
      <c r="DX70" s="162"/>
      <c r="DY70" s="42" t="str">
        <f t="shared" si="59"/>
        <v/>
      </c>
      <c r="DZ70" s="42" t="str">
        <f t="shared" si="60"/>
        <v/>
      </c>
      <c r="EA70" s="42" t="str">
        <f t="shared" si="61"/>
        <v/>
      </c>
      <c r="EB70" s="162"/>
      <c r="EC70" s="930"/>
      <c r="ED70" s="188"/>
      <c r="EE70" s="245">
        <f t="shared" si="62"/>
        <v>0</v>
      </c>
      <c r="EG70" s="245">
        <f t="shared" si="63"/>
        <v>0</v>
      </c>
      <c r="EI70" s="246" t="str">
        <f t="shared" si="64"/>
        <v/>
      </c>
      <c r="EJ70" s="247" t="str">
        <f t="shared" si="28"/>
        <v/>
      </c>
      <c r="EK70" s="248" t="str">
        <f t="shared" si="29"/>
        <v/>
      </c>
      <c r="EL70" s="248" t="str">
        <f t="shared" si="30"/>
        <v/>
      </c>
      <c r="EM70" s="248" t="str">
        <f t="shared" si="31"/>
        <v/>
      </c>
      <c r="EN70" s="248" t="str">
        <f t="shared" si="65"/>
        <v/>
      </c>
      <c r="EO70" s="248" t="str">
        <f t="shared" si="32"/>
        <v/>
      </c>
      <c r="EQ70" s="248" t="str">
        <f t="shared" si="66"/>
        <v/>
      </c>
      <c r="ER70" s="248" t="str">
        <f t="shared" si="67"/>
        <v/>
      </c>
      <c r="ES70" s="248" t="str">
        <f t="shared" si="68"/>
        <v/>
      </c>
      <c r="ET70" s="248" t="str">
        <f t="shared" si="69"/>
        <v/>
      </c>
      <c r="EU70" s="248" t="str">
        <f t="shared" si="70"/>
        <v/>
      </c>
      <c r="EV70" s="248" t="str">
        <f t="shared" si="70"/>
        <v/>
      </c>
      <c r="EX70" s="248" t="str">
        <f t="shared" si="71"/>
        <v/>
      </c>
      <c r="EY70" s="248" t="str">
        <f t="shared" si="72"/>
        <v/>
      </c>
      <c r="EZ70" s="248" t="str">
        <f t="shared" si="73"/>
        <v/>
      </c>
      <c r="FA70" s="248" t="str">
        <f t="shared" si="74"/>
        <v/>
      </c>
      <c r="FB70" s="248" t="str">
        <f t="shared" si="109"/>
        <v/>
      </c>
      <c r="FC70" s="248" t="str">
        <f t="shared" si="109"/>
        <v/>
      </c>
      <c r="FE70" s="248" t="str">
        <f t="shared" si="75"/>
        <v/>
      </c>
      <c r="FF70" s="248" t="str">
        <f t="shared" si="76"/>
        <v/>
      </c>
      <c r="FG70" s="248" t="str">
        <f t="shared" si="77"/>
        <v/>
      </c>
      <c r="FH70" s="248" t="str">
        <f t="shared" si="78"/>
        <v/>
      </c>
      <c r="FI70" s="248" t="str">
        <f t="shared" si="110"/>
        <v/>
      </c>
      <c r="FJ70" s="248" t="str">
        <f t="shared" si="110"/>
        <v/>
      </c>
      <c r="FL70" s="370"/>
      <c r="FM70" s="371"/>
      <c r="FN70" s="371"/>
      <c r="FO70" s="611"/>
      <c r="FP70" s="896"/>
      <c r="FQ70" s="370"/>
      <c r="FR70" s="371"/>
      <c r="FS70" s="371"/>
      <c r="FT70" s="611"/>
      <c r="FU70" s="896"/>
      <c r="FV70" s="370"/>
      <c r="FW70" s="371"/>
      <c r="FX70" s="371"/>
      <c r="FY70" s="611"/>
      <c r="FZ70" s="896"/>
      <c r="GA70" s="613"/>
      <c r="GC70" s="227">
        <f t="shared" si="79"/>
        <v>0</v>
      </c>
      <c r="GD70" s="228">
        <f t="shared" si="80"/>
        <v>0</v>
      </c>
      <c r="GE70" s="229">
        <f t="shared" si="81"/>
        <v>0</v>
      </c>
      <c r="GF70" s="230">
        <f t="shared" si="81"/>
        <v>0</v>
      </c>
      <c r="GG70" s="231" t="str">
        <f t="shared" si="82"/>
        <v/>
      </c>
      <c r="GH70" s="232">
        <f t="shared" si="83"/>
        <v>0</v>
      </c>
      <c r="GI70" s="227">
        <f t="shared" si="84"/>
        <v>0</v>
      </c>
      <c r="GJ70" s="233">
        <f t="shared" si="85"/>
        <v>0</v>
      </c>
      <c r="GK70" s="233">
        <f t="shared" si="86"/>
        <v>0</v>
      </c>
      <c r="GL70" s="234"/>
      <c r="GM70" s="235">
        <f t="shared" si="87"/>
        <v>0</v>
      </c>
      <c r="GN70" s="235">
        <f t="shared" si="88"/>
        <v>0</v>
      </c>
      <c r="GO70" s="235" t="str">
        <f t="shared" si="89"/>
        <v/>
      </c>
      <c r="GP70" s="380"/>
      <c r="GQ70" s="235">
        <f t="shared" si="90"/>
        <v>0</v>
      </c>
      <c r="GR70" s="235">
        <f t="shared" si="91"/>
        <v>0</v>
      </c>
      <c r="GS70" s="235" t="str">
        <f t="shared" si="92"/>
        <v/>
      </c>
      <c r="GT70" s="236"/>
      <c r="GU70" s="237" t="str">
        <f t="shared" si="93"/>
        <v/>
      </c>
      <c r="GV70" s="237" t="str">
        <f t="shared" si="94"/>
        <v/>
      </c>
      <c r="GW70" s="238" t="str">
        <f t="shared" si="95"/>
        <v/>
      </c>
      <c r="GX70" s="238" t="str">
        <f t="shared" si="96"/>
        <v/>
      </c>
      <c r="GY70" s="239"/>
      <c r="GZ70" s="240" t="str">
        <f t="shared" si="97"/>
        <v/>
      </c>
      <c r="HA70" s="235" t="str">
        <f t="shared" si="98"/>
        <v/>
      </c>
      <c r="HB70" s="235" t="str">
        <f t="shared" si="99"/>
        <v/>
      </c>
      <c r="HC70" s="235" t="str">
        <f t="shared" si="100"/>
        <v/>
      </c>
      <c r="HD70" s="235" t="str">
        <f t="shared" si="101"/>
        <v/>
      </c>
      <c r="HE70" s="235" t="str">
        <f t="shared" si="102"/>
        <v/>
      </c>
      <c r="HF70" s="188"/>
      <c r="HG70" s="235" t="str">
        <f t="shared" si="103"/>
        <v/>
      </c>
      <c r="HH70" s="235">
        <f t="shared" si="104"/>
        <v>0</v>
      </c>
      <c r="HI70" s="235">
        <f t="shared" si="104"/>
        <v>0</v>
      </c>
      <c r="HJ70" s="235">
        <f t="shared" si="104"/>
        <v>0</v>
      </c>
      <c r="HK70" s="188"/>
      <c r="HL70" s="235" t="str">
        <f t="shared" si="105"/>
        <v/>
      </c>
      <c r="HM70" s="235">
        <f t="shared" si="106"/>
        <v>0</v>
      </c>
      <c r="HN70" s="235">
        <f t="shared" si="106"/>
        <v>0</v>
      </c>
      <c r="HO70" s="235">
        <f t="shared" si="106"/>
        <v>0</v>
      </c>
      <c r="HP70" s="188"/>
      <c r="HQ70" s="235" t="str">
        <f t="shared" si="107"/>
        <v/>
      </c>
      <c r="HR70" s="235">
        <f t="shared" si="108"/>
        <v>0</v>
      </c>
      <c r="HS70" s="235">
        <f t="shared" si="108"/>
        <v>0</v>
      </c>
      <c r="HT70" s="235">
        <f t="shared" si="108"/>
        <v>0</v>
      </c>
      <c r="HU70" s="162"/>
      <c r="HV70" s="1622"/>
      <c r="HW70" s="1619"/>
      <c r="HX70" s="1619"/>
      <c r="HY70" s="1619"/>
      <c r="HZ70" s="1619"/>
      <c r="IA70" s="1619"/>
      <c r="IB70" s="1619"/>
      <c r="IC70" s="1623"/>
      <c r="ID70" s="162"/>
      <c r="IE70" s="162"/>
    </row>
    <row r="71" spans="1:239" ht="21" customHeight="1" x14ac:dyDescent="0.25">
      <c r="A71" s="377" t="str">
        <f t="shared" si="35"/>
        <v/>
      </c>
      <c r="B71" s="188">
        <v>45</v>
      </c>
      <c r="C71" s="165"/>
      <c r="D71" s="606" t="str">
        <f t="shared" si="112"/>
        <v/>
      </c>
      <c r="E71" s="606" t="str">
        <f t="shared" si="113"/>
        <v/>
      </c>
      <c r="F71" s="373"/>
      <c r="G71" s="373"/>
      <c r="H71" s="224" t="str">
        <f t="shared" si="38"/>
        <v/>
      </c>
      <c r="I71" s="607"/>
      <c r="J71" s="607"/>
      <c r="K71" s="373"/>
      <c r="L71" s="373"/>
      <c r="M71" s="1097"/>
      <c r="N71" s="1097"/>
      <c r="O71" s="1097"/>
      <c r="P71" s="1098"/>
      <c r="Q71" s="609"/>
      <c r="R71" s="609"/>
      <c r="S71" s="610"/>
      <c r="T71" s="371"/>
      <c r="U71" s="371"/>
      <c r="V71" s="188"/>
      <c r="W71" s="370"/>
      <c r="X71" s="371"/>
      <c r="Y71" s="371"/>
      <c r="Z71" s="611"/>
      <c r="AA71" s="896"/>
      <c r="AB71" s="370"/>
      <c r="AC71" s="371"/>
      <c r="AD71" s="371"/>
      <c r="AE71" s="371"/>
      <c r="AF71" s="896"/>
      <c r="AG71" s="370"/>
      <c r="AH71" s="371"/>
      <c r="AI71" s="371"/>
      <c r="AJ71" s="371"/>
      <c r="AK71" s="896"/>
      <c r="AL71" s="370"/>
      <c r="AM71" s="371"/>
      <c r="AN71" s="371"/>
      <c r="AO71" s="372"/>
      <c r="AP71" s="370"/>
      <c r="AQ71" s="371"/>
      <c r="AR71" s="371"/>
      <c r="AS71" s="371"/>
      <c r="AT71" s="613"/>
      <c r="AU71" s="188"/>
      <c r="AV71" s="256">
        <f t="shared" si="2"/>
        <v>0</v>
      </c>
      <c r="AW71" s="257">
        <f t="shared" si="3"/>
        <v>0</v>
      </c>
      <c r="AX71" s="258">
        <f t="shared" si="111"/>
        <v>0</v>
      </c>
      <c r="AY71" s="259">
        <f t="shared" si="111"/>
        <v>0</v>
      </c>
      <c r="AZ71" s="231" t="str">
        <f t="shared" si="39"/>
        <v/>
      </c>
      <c r="BA71" s="232">
        <f t="shared" si="40"/>
        <v>0</v>
      </c>
      <c r="BB71" s="249">
        <f t="shared" si="5"/>
        <v>0</v>
      </c>
      <c r="BC71" s="231">
        <f t="shared" si="41"/>
        <v>0</v>
      </c>
      <c r="BD71" s="231">
        <f t="shared" si="42"/>
        <v>0</v>
      </c>
      <c r="BE71" s="260"/>
      <c r="BF71" s="235">
        <f t="shared" si="43"/>
        <v>0</v>
      </c>
      <c r="BG71" s="235">
        <f t="shared" si="44"/>
        <v>0</v>
      </c>
      <c r="BH71" s="235">
        <f t="shared" si="45"/>
        <v>0</v>
      </c>
      <c r="BI71" s="380"/>
      <c r="BJ71" s="235">
        <f t="shared" si="6"/>
        <v>0</v>
      </c>
      <c r="BK71" s="235">
        <f t="shared" si="46"/>
        <v>0</v>
      </c>
      <c r="BL71" s="235" t="str">
        <f t="shared" si="47"/>
        <v/>
      </c>
      <c r="BM71" s="236"/>
      <c r="BN71" s="237" t="str">
        <f t="shared" si="7"/>
        <v/>
      </c>
      <c r="BO71" s="237" t="str">
        <f t="shared" si="8"/>
        <v/>
      </c>
      <c r="BP71" s="238" t="str">
        <f t="shared" si="9"/>
        <v/>
      </c>
      <c r="BQ71" s="238" t="str">
        <f t="shared" si="10"/>
        <v/>
      </c>
      <c r="BR71" s="254"/>
      <c r="BS71" s="252" t="str">
        <f t="shared" si="11"/>
        <v/>
      </c>
      <c r="BT71" s="244" t="str">
        <f t="shared" si="12"/>
        <v/>
      </c>
      <c r="BU71" s="244" t="str">
        <f t="shared" si="13"/>
        <v/>
      </c>
      <c r="BV71" s="244" t="str">
        <f t="shared" si="14"/>
        <v/>
      </c>
      <c r="BW71" s="244" t="str">
        <f t="shared" si="15"/>
        <v/>
      </c>
      <c r="BX71" s="244" t="str">
        <f t="shared" si="16"/>
        <v/>
      </c>
      <c r="BY71" s="244" t="str">
        <f t="shared" si="17"/>
        <v/>
      </c>
      <c r="BZ71" s="244" t="str">
        <f t="shared" si="18"/>
        <v/>
      </c>
      <c r="CA71" s="244" t="str">
        <f t="shared" si="19"/>
        <v/>
      </c>
      <c r="CB71" s="253" t="str">
        <f t="shared" si="20"/>
        <v/>
      </c>
      <c r="CC71" s="188"/>
      <c r="CD71" s="244" t="str">
        <f t="shared" si="21"/>
        <v/>
      </c>
      <c r="CE71" s="235">
        <f t="shared" si="48"/>
        <v>0</v>
      </c>
      <c r="CF71" s="235">
        <f t="shared" si="48"/>
        <v>0</v>
      </c>
      <c r="CG71" s="235">
        <f t="shared" si="48"/>
        <v>0</v>
      </c>
      <c r="CH71" s="188"/>
      <c r="CI71" s="244" t="str">
        <f t="shared" si="22"/>
        <v/>
      </c>
      <c r="CJ71" s="235">
        <f t="shared" si="49"/>
        <v>0</v>
      </c>
      <c r="CK71" s="235">
        <f t="shared" si="49"/>
        <v>0</v>
      </c>
      <c r="CL71" s="235">
        <f t="shared" si="49"/>
        <v>0</v>
      </c>
      <c r="CM71" s="188"/>
      <c r="CN71" s="244" t="str">
        <f t="shared" si="23"/>
        <v/>
      </c>
      <c r="CO71" s="235">
        <f t="shared" si="50"/>
        <v>0</v>
      </c>
      <c r="CP71" s="235">
        <f t="shared" si="50"/>
        <v>0</v>
      </c>
      <c r="CQ71" s="235">
        <f t="shared" si="50"/>
        <v>0</v>
      </c>
      <c r="CR71" s="188"/>
      <c r="CS71" s="244" t="str">
        <f t="shared" si="24"/>
        <v/>
      </c>
      <c r="CT71" s="235">
        <f t="shared" si="51"/>
        <v>0</v>
      </c>
      <c r="CU71" s="235">
        <f t="shared" si="51"/>
        <v>0</v>
      </c>
      <c r="CV71" s="235">
        <f t="shared" si="51"/>
        <v>0</v>
      </c>
      <c r="CW71" s="188"/>
      <c r="CX71" s="244" t="str">
        <f t="shared" si="26"/>
        <v/>
      </c>
      <c r="CY71" s="235">
        <f t="shared" si="52"/>
        <v>0</v>
      </c>
      <c r="CZ71" s="235">
        <f t="shared" si="52"/>
        <v>0</v>
      </c>
      <c r="DA71" s="235">
        <f t="shared" si="52"/>
        <v>0</v>
      </c>
      <c r="DB71" s="188"/>
      <c r="DC71" s="370"/>
      <c r="DD71" s="1086"/>
      <c r="DE71" s="372"/>
      <c r="DF71" s="370"/>
      <c r="DG71" s="1086"/>
      <c r="DH71" s="372"/>
      <c r="DI71" s="370"/>
      <c r="DJ71" s="1086"/>
      <c r="DK71" s="372"/>
      <c r="DL71" s="370"/>
      <c r="DM71" s="1086"/>
      <c r="DN71" s="372"/>
      <c r="DO71" s="370"/>
      <c r="DP71" s="370"/>
      <c r="DQ71" s="243">
        <f t="shared" si="53"/>
        <v>0</v>
      </c>
      <c r="DR71" s="244">
        <f t="shared" si="54"/>
        <v>0</v>
      </c>
      <c r="DS71" s="235">
        <f t="shared" si="55"/>
        <v>0</v>
      </c>
      <c r="DT71" s="244" t="str">
        <f t="shared" si="27"/>
        <v/>
      </c>
      <c r="DU71" s="42" t="str">
        <f t="shared" si="56"/>
        <v/>
      </c>
      <c r="DV71" s="42" t="str">
        <f t="shared" si="57"/>
        <v/>
      </c>
      <c r="DW71" s="42" t="str">
        <f t="shared" si="58"/>
        <v/>
      </c>
      <c r="DX71" s="162"/>
      <c r="DY71" s="42" t="str">
        <f t="shared" si="59"/>
        <v/>
      </c>
      <c r="DZ71" s="42" t="str">
        <f t="shared" si="60"/>
        <v/>
      </c>
      <c r="EA71" s="42" t="str">
        <f t="shared" si="61"/>
        <v/>
      </c>
      <c r="EB71" s="162"/>
      <c r="EC71" s="930"/>
      <c r="ED71" s="188"/>
      <c r="EE71" s="245">
        <f t="shared" si="62"/>
        <v>0</v>
      </c>
      <c r="EG71" s="245">
        <f t="shared" si="63"/>
        <v>0</v>
      </c>
      <c r="EI71" s="246" t="str">
        <f t="shared" si="64"/>
        <v/>
      </c>
      <c r="EJ71" s="247" t="str">
        <f t="shared" si="28"/>
        <v/>
      </c>
      <c r="EK71" s="248" t="str">
        <f t="shared" si="29"/>
        <v/>
      </c>
      <c r="EL71" s="248" t="str">
        <f t="shared" si="30"/>
        <v/>
      </c>
      <c r="EM71" s="248" t="str">
        <f t="shared" si="31"/>
        <v/>
      </c>
      <c r="EN71" s="248" t="str">
        <f t="shared" si="65"/>
        <v/>
      </c>
      <c r="EO71" s="248" t="str">
        <f t="shared" si="32"/>
        <v/>
      </c>
      <c r="EQ71" s="248" t="str">
        <f t="shared" si="66"/>
        <v/>
      </c>
      <c r="ER71" s="248" t="str">
        <f t="shared" si="67"/>
        <v/>
      </c>
      <c r="ES71" s="248" t="str">
        <f t="shared" si="68"/>
        <v/>
      </c>
      <c r="ET71" s="248" t="str">
        <f t="shared" si="69"/>
        <v/>
      </c>
      <c r="EU71" s="248" t="str">
        <f t="shared" si="70"/>
        <v/>
      </c>
      <c r="EV71" s="248" t="str">
        <f t="shared" si="70"/>
        <v/>
      </c>
      <c r="EX71" s="248" t="str">
        <f t="shared" si="71"/>
        <v/>
      </c>
      <c r="EY71" s="248" t="str">
        <f t="shared" si="72"/>
        <v/>
      </c>
      <c r="EZ71" s="248" t="str">
        <f t="shared" si="73"/>
        <v/>
      </c>
      <c r="FA71" s="248" t="str">
        <f t="shared" si="74"/>
        <v/>
      </c>
      <c r="FB71" s="248" t="str">
        <f t="shared" si="109"/>
        <v/>
      </c>
      <c r="FC71" s="248" t="str">
        <f t="shared" si="109"/>
        <v/>
      </c>
      <c r="FE71" s="248" t="str">
        <f t="shared" si="75"/>
        <v/>
      </c>
      <c r="FF71" s="248" t="str">
        <f t="shared" si="76"/>
        <v/>
      </c>
      <c r="FG71" s="248" t="str">
        <f t="shared" si="77"/>
        <v/>
      </c>
      <c r="FH71" s="248" t="str">
        <f t="shared" si="78"/>
        <v/>
      </c>
      <c r="FI71" s="248" t="str">
        <f t="shared" si="110"/>
        <v/>
      </c>
      <c r="FJ71" s="248" t="str">
        <f t="shared" si="110"/>
        <v/>
      </c>
      <c r="FL71" s="370"/>
      <c r="FM71" s="371"/>
      <c r="FN71" s="371"/>
      <c r="FO71" s="611"/>
      <c r="FP71" s="896"/>
      <c r="FQ71" s="370"/>
      <c r="FR71" s="371"/>
      <c r="FS71" s="371"/>
      <c r="FT71" s="611"/>
      <c r="FU71" s="896"/>
      <c r="FV71" s="370"/>
      <c r="FW71" s="371"/>
      <c r="FX71" s="371"/>
      <c r="FY71" s="611"/>
      <c r="FZ71" s="896"/>
      <c r="GA71" s="613"/>
      <c r="GC71" s="227">
        <f t="shared" si="79"/>
        <v>0</v>
      </c>
      <c r="GD71" s="228">
        <f t="shared" si="80"/>
        <v>0</v>
      </c>
      <c r="GE71" s="229">
        <f t="shared" si="81"/>
        <v>0</v>
      </c>
      <c r="GF71" s="230">
        <f t="shared" si="81"/>
        <v>0</v>
      </c>
      <c r="GG71" s="231" t="str">
        <f t="shared" si="82"/>
        <v/>
      </c>
      <c r="GH71" s="232">
        <f t="shared" si="83"/>
        <v>0</v>
      </c>
      <c r="GI71" s="227">
        <f t="shared" si="84"/>
        <v>0</v>
      </c>
      <c r="GJ71" s="233">
        <f t="shared" si="85"/>
        <v>0</v>
      </c>
      <c r="GK71" s="233">
        <f t="shared" si="86"/>
        <v>0</v>
      </c>
      <c r="GL71" s="234"/>
      <c r="GM71" s="235">
        <f t="shared" si="87"/>
        <v>0</v>
      </c>
      <c r="GN71" s="235">
        <f t="shared" si="88"/>
        <v>0</v>
      </c>
      <c r="GO71" s="235" t="str">
        <f t="shared" si="89"/>
        <v/>
      </c>
      <c r="GP71" s="380"/>
      <c r="GQ71" s="235">
        <f t="shared" si="90"/>
        <v>0</v>
      </c>
      <c r="GR71" s="235">
        <f t="shared" si="91"/>
        <v>0</v>
      </c>
      <c r="GS71" s="235" t="str">
        <f t="shared" si="92"/>
        <v/>
      </c>
      <c r="GT71" s="236"/>
      <c r="GU71" s="237" t="str">
        <f t="shared" si="93"/>
        <v/>
      </c>
      <c r="GV71" s="237" t="str">
        <f t="shared" si="94"/>
        <v/>
      </c>
      <c r="GW71" s="238" t="str">
        <f t="shared" si="95"/>
        <v/>
      </c>
      <c r="GX71" s="238" t="str">
        <f t="shared" si="96"/>
        <v/>
      </c>
      <c r="GY71" s="239"/>
      <c r="GZ71" s="240" t="str">
        <f t="shared" si="97"/>
        <v/>
      </c>
      <c r="HA71" s="235" t="str">
        <f t="shared" si="98"/>
        <v/>
      </c>
      <c r="HB71" s="235" t="str">
        <f t="shared" si="99"/>
        <v/>
      </c>
      <c r="HC71" s="235" t="str">
        <f t="shared" si="100"/>
        <v/>
      </c>
      <c r="HD71" s="235" t="str">
        <f t="shared" si="101"/>
        <v/>
      </c>
      <c r="HE71" s="235" t="str">
        <f t="shared" si="102"/>
        <v/>
      </c>
      <c r="HF71" s="188"/>
      <c r="HG71" s="235" t="str">
        <f t="shared" si="103"/>
        <v/>
      </c>
      <c r="HH71" s="235">
        <f t="shared" si="104"/>
        <v>0</v>
      </c>
      <c r="HI71" s="235">
        <f t="shared" si="104"/>
        <v>0</v>
      </c>
      <c r="HJ71" s="235">
        <f t="shared" si="104"/>
        <v>0</v>
      </c>
      <c r="HK71" s="188"/>
      <c r="HL71" s="235" t="str">
        <f t="shared" si="105"/>
        <v/>
      </c>
      <c r="HM71" s="235">
        <f t="shared" si="106"/>
        <v>0</v>
      </c>
      <c r="HN71" s="235">
        <f t="shared" si="106"/>
        <v>0</v>
      </c>
      <c r="HO71" s="235">
        <f t="shared" si="106"/>
        <v>0</v>
      </c>
      <c r="HP71" s="188"/>
      <c r="HQ71" s="235" t="str">
        <f t="shared" si="107"/>
        <v/>
      </c>
      <c r="HR71" s="235">
        <f t="shared" si="108"/>
        <v>0</v>
      </c>
      <c r="HS71" s="235">
        <f t="shared" si="108"/>
        <v>0</v>
      </c>
      <c r="HT71" s="235">
        <f t="shared" si="108"/>
        <v>0</v>
      </c>
      <c r="HU71" s="162"/>
      <c r="HV71" s="1622"/>
      <c r="HW71" s="1619"/>
      <c r="HX71" s="1619"/>
      <c r="HY71" s="1619"/>
      <c r="HZ71" s="1619"/>
      <c r="IA71" s="1619"/>
      <c r="IB71" s="1619"/>
      <c r="IC71" s="1623"/>
      <c r="ID71" s="162"/>
      <c r="IE71" s="162"/>
    </row>
    <row r="72" spans="1:239" ht="21" customHeight="1" x14ac:dyDescent="0.25">
      <c r="A72" s="377" t="str">
        <f t="shared" si="35"/>
        <v/>
      </c>
      <c r="B72" s="188">
        <v>46</v>
      </c>
      <c r="C72" s="167"/>
      <c r="D72" s="606" t="str">
        <f t="shared" ref="D72:D95" si="114">IF(BC72&lt;=0.9,"",1)</f>
        <v/>
      </c>
      <c r="E72" s="606" t="str">
        <f t="shared" ref="E72:E95" si="115">IF(DG72&lt;=0.9,"",1)</f>
        <v/>
      </c>
      <c r="F72" s="373"/>
      <c r="G72" s="373"/>
      <c r="H72" s="224" t="str">
        <f t="shared" si="38"/>
        <v/>
      </c>
      <c r="I72" s="373"/>
      <c r="J72" s="930"/>
      <c r="K72" s="373"/>
      <c r="L72" s="370"/>
      <c r="M72" s="371"/>
      <c r="N72" s="371"/>
      <c r="O72" s="371"/>
      <c r="P72" s="372"/>
      <c r="Q72" s="609"/>
      <c r="R72" s="609"/>
      <c r="S72" s="610"/>
      <c r="T72" s="371"/>
      <c r="U72" s="371"/>
      <c r="V72" s="188"/>
      <c r="W72" s="370"/>
      <c r="X72" s="371"/>
      <c r="Y72" s="371"/>
      <c r="Z72" s="611"/>
      <c r="AA72" s="896"/>
      <c r="AB72" s="370"/>
      <c r="AC72" s="371"/>
      <c r="AD72" s="371"/>
      <c r="AE72" s="371"/>
      <c r="AF72" s="896"/>
      <c r="AG72" s="370"/>
      <c r="AH72" s="371"/>
      <c r="AI72" s="371"/>
      <c r="AJ72" s="371"/>
      <c r="AK72" s="896"/>
      <c r="AL72" s="370"/>
      <c r="AM72" s="371"/>
      <c r="AN72" s="371"/>
      <c r="AO72" s="372"/>
      <c r="AP72" s="370"/>
      <c r="AQ72" s="371"/>
      <c r="AR72" s="371"/>
      <c r="AS72" s="371"/>
      <c r="AT72" s="613"/>
      <c r="AU72" s="188"/>
      <c r="AV72" s="256">
        <f t="shared" si="2"/>
        <v>0</v>
      </c>
      <c r="AW72" s="257">
        <f t="shared" si="3"/>
        <v>0</v>
      </c>
      <c r="AX72" s="258">
        <f t="shared" si="111"/>
        <v>0</v>
      </c>
      <c r="AY72" s="259">
        <f t="shared" si="111"/>
        <v>0</v>
      </c>
      <c r="AZ72" s="231" t="str">
        <f t="shared" si="39"/>
        <v/>
      </c>
      <c r="BA72" s="232">
        <f t="shared" si="40"/>
        <v>0</v>
      </c>
      <c r="BB72" s="249">
        <f t="shared" si="5"/>
        <v>0</v>
      </c>
      <c r="BC72" s="231">
        <f t="shared" si="41"/>
        <v>0</v>
      </c>
      <c r="BD72" s="231">
        <f t="shared" si="42"/>
        <v>0</v>
      </c>
      <c r="BE72" s="260"/>
      <c r="BF72" s="235">
        <f t="shared" si="43"/>
        <v>0</v>
      </c>
      <c r="BG72" s="235">
        <f t="shared" si="44"/>
        <v>0</v>
      </c>
      <c r="BH72" s="235">
        <f t="shared" si="45"/>
        <v>0</v>
      </c>
      <c r="BI72" s="380"/>
      <c r="BJ72" s="235">
        <f t="shared" si="6"/>
        <v>0</v>
      </c>
      <c r="BK72" s="235">
        <f t="shared" si="46"/>
        <v>0</v>
      </c>
      <c r="BL72" s="235" t="str">
        <f t="shared" si="47"/>
        <v/>
      </c>
      <c r="BM72" s="236"/>
      <c r="BN72" s="237" t="str">
        <f t="shared" si="7"/>
        <v/>
      </c>
      <c r="BO72" s="237" t="str">
        <f t="shared" si="8"/>
        <v/>
      </c>
      <c r="BP72" s="238" t="str">
        <f t="shared" si="9"/>
        <v/>
      </c>
      <c r="BQ72" s="238" t="str">
        <f t="shared" si="10"/>
        <v/>
      </c>
      <c r="BR72" s="254"/>
      <c r="BS72" s="252" t="str">
        <f t="shared" si="11"/>
        <v/>
      </c>
      <c r="BT72" s="244" t="str">
        <f t="shared" si="12"/>
        <v/>
      </c>
      <c r="BU72" s="244" t="str">
        <f t="shared" si="13"/>
        <v/>
      </c>
      <c r="BV72" s="244" t="str">
        <f t="shared" si="14"/>
        <v/>
      </c>
      <c r="BW72" s="244" t="str">
        <f t="shared" si="15"/>
        <v/>
      </c>
      <c r="BX72" s="244" t="str">
        <f t="shared" si="16"/>
        <v/>
      </c>
      <c r="BY72" s="244" t="str">
        <f t="shared" si="17"/>
        <v/>
      </c>
      <c r="BZ72" s="244" t="str">
        <f t="shared" si="18"/>
        <v/>
      </c>
      <c r="CA72" s="244" t="str">
        <f t="shared" si="19"/>
        <v/>
      </c>
      <c r="CB72" s="253" t="str">
        <f t="shared" si="20"/>
        <v/>
      </c>
      <c r="CC72" s="188"/>
      <c r="CD72" s="244" t="str">
        <f t="shared" si="21"/>
        <v/>
      </c>
      <c r="CE72" s="235">
        <f t="shared" si="48"/>
        <v>0</v>
      </c>
      <c r="CF72" s="235">
        <f t="shared" si="48"/>
        <v>0</v>
      </c>
      <c r="CG72" s="235">
        <f t="shared" si="48"/>
        <v>0</v>
      </c>
      <c r="CH72" s="188"/>
      <c r="CI72" s="244" t="str">
        <f t="shared" si="22"/>
        <v/>
      </c>
      <c r="CJ72" s="235">
        <f t="shared" si="49"/>
        <v>0</v>
      </c>
      <c r="CK72" s="235">
        <f t="shared" si="49"/>
        <v>0</v>
      </c>
      <c r="CL72" s="235">
        <f t="shared" si="49"/>
        <v>0</v>
      </c>
      <c r="CM72" s="188"/>
      <c r="CN72" s="244" t="str">
        <f t="shared" si="23"/>
        <v/>
      </c>
      <c r="CO72" s="235">
        <f t="shared" si="50"/>
        <v>0</v>
      </c>
      <c r="CP72" s="235">
        <f t="shared" si="50"/>
        <v>0</v>
      </c>
      <c r="CQ72" s="235">
        <f t="shared" si="50"/>
        <v>0</v>
      </c>
      <c r="CR72" s="188"/>
      <c r="CS72" s="244" t="str">
        <f t="shared" si="24"/>
        <v/>
      </c>
      <c r="CT72" s="235">
        <f t="shared" si="51"/>
        <v>0</v>
      </c>
      <c r="CU72" s="235">
        <f t="shared" si="51"/>
        <v>0</v>
      </c>
      <c r="CV72" s="235">
        <f t="shared" si="51"/>
        <v>0</v>
      </c>
      <c r="CW72" s="188"/>
      <c r="CX72" s="244" t="str">
        <f t="shared" si="26"/>
        <v/>
      </c>
      <c r="CY72" s="235">
        <f t="shared" si="52"/>
        <v>0</v>
      </c>
      <c r="CZ72" s="235">
        <f t="shared" si="52"/>
        <v>0</v>
      </c>
      <c r="DA72" s="235">
        <f t="shared" si="52"/>
        <v>0</v>
      </c>
      <c r="DB72" s="188"/>
      <c r="DC72" s="370"/>
      <c r="DD72" s="1086"/>
      <c r="DE72" s="372"/>
      <c r="DF72" s="370"/>
      <c r="DG72" s="1086"/>
      <c r="DH72" s="372"/>
      <c r="DI72" s="370"/>
      <c r="DJ72" s="1086"/>
      <c r="DK72" s="372"/>
      <c r="DL72" s="370"/>
      <c r="DM72" s="1086"/>
      <c r="DN72" s="372"/>
      <c r="DO72" s="370"/>
      <c r="DP72" s="370"/>
      <c r="DQ72" s="243">
        <f t="shared" si="53"/>
        <v>0</v>
      </c>
      <c r="DR72" s="244">
        <f t="shared" si="54"/>
        <v>0</v>
      </c>
      <c r="DS72" s="235">
        <f t="shared" si="55"/>
        <v>0</v>
      </c>
      <c r="DT72" s="244" t="str">
        <f t="shared" si="27"/>
        <v/>
      </c>
      <c r="DU72" s="42" t="str">
        <f t="shared" si="56"/>
        <v/>
      </c>
      <c r="DV72" s="42" t="str">
        <f t="shared" si="57"/>
        <v/>
      </c>
      <c r="DW72" s="42" t="str">
        <f t="shared" si="58"/>
        <v/>
      </c>
      <c r="DX72" s="162"/>
      <c r="DY72" s="42" t="str">
        <f t="shared" si="59"/>
        <v/>
      </c>
      <c r="DZ72" s="42" t="str">
        <f t="shared" si="60"/>
        <v/>
      </c>
      <c r="EA72" s="42" t="str">
        <f t="shared" si="61"/>
        <v/>
      </c>
      <c r="EB72" s="162"/>
      <c r="EC72" s="930"/>
      <c r="ED72" s="188"/>
      <c r="EE72" s="245">
        <f t="shared" si="62"/>
        <v>0</v>
      </c>
      <c r="EG72" s="245">
        <f t="shared" si="63"/>
        <v>0</v>
      </c>
      <c r="EI72" s="246" t="str">
        <f t="shared" si="64"/>
        <v/>
      </c>
      <c r="EJ72" s="247" t="str">
        <f t="shared" si="28"/>
        <v/>
      </c>
      <c r="EK72" s="248" t="str">
        <f t="shared" si="29"/>
        <v/>
      </c>
      <c r="EL72" s="248" t="str">
        <f t="shared" si="30"/>
        <v/>
      </c>
      <c r="EM72" s="248" t="str">
        <f t="shared" si="31"/>
        <v/>
      </c>
      <c r="EN72" s="248" t="str">
        <f t="shared" si="65"/>
        <v/>
      </c>
      <c r="EO72" s="248" t="str">
        <f t="shared" si="32"/>
        <v/>
      </c>
      <c r="EQ72" s="248" t="str">
        <f t="shared" si="66"/>
        <v/>
      </c>
      <c r="ER72" s="248" t="str">
        <f t="shared" si="67"/>
        <v/>
      </c>
      <c r="ES72" s="248" t="str">
        <f t="shared" si="68"/>
        <v/>
      </c>
      <c r="ET72" s="248" t="str">
        <f t="shared" si="69"/>
        <v/>
      </c>
      <c r="EU72" s="248" t="str">
        <f t="shared" si="70"/>
        <v/>
      </c>
      <c r="EV72" s="248" t="str">
        <f t="shared" si="70"/>
        <v/>
      </c>
      <c r="EX72" s="248" t="str">
        <f t="shared" si="71"/>
        <v/>
      </c>
      <c r="EY72" s="248" t="str">
        <f t="shared" si="72"/>
        <v/>
      </c>
      <c r="EZ72" s="248" t="str">
        <f t="shared" si="73"/>
        <v/>
      </c>
      <c r="FA72" s="248" t="str">
        <f t="shared" si="74"/>
        <v/>
      </c>
      <c r="FB72" s="248" t="str">
        <f t="shared" si="109"/>
        <v/>
      </c>
      <c r="FC72" s="248" t="str">
        <f t="shared" si="109"/>
        <v/>
      </c>
      <c r="FE72" s="248" t="str">
        <f t="shared" si="75"/>
        <v/>
      </c>
      <c r="FF72" s="248" t="str">
        <f t="shared" si="76"/>
        <v/>
      </c>
      <c r="FG72" s="248" t="str">
        <f t="shared" si="77"/>
        <v/>
      </c>
      <c r="FH72" s="248" t="str">
        <f t="shared" si="78"/>
        <v/>
      </c>
      <c r="FI72" s="248" t="str">
        <f t="shared" si="110"/>
        <v/>
      </c>
      <c r="FJ72" s="248" t="str">
        <f t="shared" si="110"/>
        <v/>
      </c>
      <c r="FL72" s="370"/>
      <c r="FM72" s="371"/>
      <c r="FN72" s="371"/>
      <c r="FO72" s="611"/>
      <c r="FP72" s="896"/>
      <c r="FQ72" s="370"/>
      <c r="FR72" s="371"/>
      <c r="FS72" s="371"/>
      <c r="FT72" s="611"/>
      <c r="FU72" s="896"/>
      <c r="FV72" s="370"/>
      <c r="FW72" s="371"/>
      <c r="FX72" s="371"/>
      <c r="FY72" s="611"/>
      <c r="FZ72" s="896"/>
      <c r="GA72" s="613"/>
      <c r="GC72" s="227">
        <f t="shared" si="79"/>
        <v>0</v>
      </c>
      <c r="GD72" s="228">
        <f t="shared" si="80"/>
        <v>0</v>
      </c>
      <c r="GE72" s="229">
        <f t="shared" si="81"/>
        <v>0</v>
      </c>
      <c r="GF72" s="230">
        <f t="shared" si="81"/>
        <v>0</v>
      </c>
      <c r="GG72" s="231" t="str">
        <f t="shared" si="82"/>
        <v/>
      </c>
      <c r="GH72" s="232">
        <f t="shared" si="83"/>
        <v>0</v>
      </c>
      <c r="GI72" s="227">
        <f t="shared" si="84"/>
        <v>0</v>
      </c>
      <c r="GJ72" s="233">
        <f t="shared" si="85"/>
        <v>0</v>
      </c>
      <c r="GK72" s="233">
        <f t="shared" si="86"/>
        <v>0</v>
      </c>
      <c r="GL72" s="234"/>
      <c r="GM72" s="235">
        <f t="shared" si="87"/>
        <v>0</v>
      </c>
      <c r="GN72" s="235">
        <f t="shared" si="88"/>
        <v>0</v>
      </c>
      <c r="GO72" s="235" t="str">
        <f t="shared" si="89"/>
        <v/>
      </c>
      <c r="GP72" s="380"/>
      <c r="GQ72" s="235">
        <f t="shared" si="90"/>
        <v>0</v>
      </c>
      <c r="GR72" s="235">
        <f t="shared" si="91"/>
        <v>0</v>
      </c>
      <c r="GS72" s="235" t="str">
        <f t="shared" si="92"/>
        <v/>
      </c>
      <c r="GT72" s="236"/>
      <c r="GU72" s="237" t="str">
        <f t="shared" si="93"/>
        <v/>
      </c>
      <c r="GV72" s="237" t="str">
        <f t="shared" si="94"/>
        <v/>
      </c>
      <c r="GW72" s="238" t="str">
        <f t="shared" si="95"/>
        <v/>
      </c>
      <c r="GX72" s="238" t="str">
        <f t="shared" si="96"/>
        <v/>
      </c>
      <c r="GY72" s="239"/>
      <c r="GZ72" s="240" t="str">
        <f t="shared" si="97"/>
        <v/>
      </c>
      <c r="HA72" s="235" t="str">
        <f t="shared" si="98"/>
        <v/>
      </c>
      <c r="HB72" s="235" t="str">
        <f t="shared" si="99"/>
        <v/>
      </c>
      <c r="HC72" s="235" t="str">
        <f t="shared" si="100"/>
        <v/>
      </c>
      <c r="HD72" s="235" t="str">
        <f t="shared" si="101"/>
        <v/>
      </c>
      <c r="HE72" s="235" t="str">
        <f t="shared" si="102"/>
        <v/>
      </c>
      <c r="HF72" s="188"/>
      <c r="HG72" s="235" t="str">
        <f t="shared" si="103"/>
        <v/>
      </c>
      <c r="HH72" s="235">
        <f t="shared" si="104"/>
        <v>0</v>
      </c>
      <c r="HI72" s="235">
        <f t="shared" si="104"/>
        <v>0</v>
      </c>
      <c r="HJ72" s="235">
        <f t="shared" si="104"/>
        <v>0</v>
      </c>
      <c r="HK72" s="188"/>
      <c r="HL72" s="235" t="str">
        <f t="shared" si="105"/>
        <v/>
      </c>
      <c r="HM72" s="235">
        <f t="shared" si="106"/>
        <v>0</v>
      </c>
      <c r="HN72" s="235">
        <f t="shared" si="106"/>
        <v>0</v>
      </c>
      <c r="HO72" s="235">
        <f t="shared" si="106"/>
        <v>0</v>
      </c>
      <c r="HP72" s="188"/>
      <c r="HQ72" s="235" t="str">
        <f t="shared" si="107"/>
        <v/>
      </c>
      <c r="HR72" s="235">
        <f t="shared" si="108"/>
        <v>0</v>
      </c>
      <c r="HS72" s="235">
        <f t="shared" si="108"/>
        <v>0</v>
      </c>
      <c r="HT72" s="235">
        <f t="shared" si="108"/>
        <v>0</v>
      </c>
      <c r="HU72" s="162"/>
      <c r="HV72" s="1622"/>
      <c r="HW72" s="1619"/>
      <c r="HX72" s="1619"/>
      <c r="HY72" s="1619"/>
      <c r="HZ72" s="1619"/>
      <c r="IA72" s="1619"/>
      <c r="IB72" s="1619"/>
      <c r="IC72" s="1623"/>
      <c r="ID72" s="162"/>
      <c r="IE72" s="162"/>
    </row>
    <row r="73" spans="1:239" ht="21" customHeight="1" x14ac:dyDescent="0.25">
      <c r="A73" s="377" t="str">
        <f t="shared" si="35"/>
        <v/>
      </c>
      <c r="B73" s="188">
        <v>47</v>
      </c>
      <c r="C73" s="167"/>
      <c r="D73" s="606" t="str">
        <f t="shared" si="114"/>
        <v/>
      </c>
      <c r="E73" s="606" t="str">
        <f t="shared" si="115"/>
        <v/>
      </c>
      <c r="F73" s="373"/>
      <c r="G73" s="373"/>
      <c r="H73" s="224" t="str">
        <f t="shared" si="38"/>
        <v/>
      </c>
      <c r="I73" s="930"/>
      <c r="J73" s="930"/>
      <c r="K73" s="373"/>
      <c r="L73" s="370"/>
      <c r="M73" s="371"/>
      <c r="N73" s="371"/>
      <c r="O73" s="371"/>
      <c r="P73" s="372"/>
      <c r="Q73" s="609"/>
      <c r="R73" s="609"/>
      <c r="S73" s="610"/>
      <c r="T73" s="371"/>
      <c r="U73" s="371"/>
      <c r="V73" s="188"/>
      <c r="W73" s="370"/>
      <c r="X73" s="371"/>
      <c r="Y73" s="371"/>
      <c r="Z73" s="611"/>
      <c r="AA73" s="896"/>
      <c r="AB73" s="370"/>
      <c r="AC73" s="371"/>
      <c r="AD73" s="371"/>
      <c r="AE73" s="371"/>
      <c r="AF73" s="896"/>
      <c r="AG73" s="370"/>
      <c r="AH73" s="371"/>
      <c r="AI73" s="371"/>
      <c r="AJ73" s="371"/>
      <c r="AK73" s="896"/>
      <c r="AL73" s="370"/>
      <c r="AM73" s="371"/>
      <c r="AN73" s="371"/>
      <c r="AO73" s="372"/>
      <c r="AP73" s="370"/>
      <c r="AQ73" s="371"/>
      <c r="AR73" s="371"/>
      <c r="AS73" s="371"/>
      <c r="AT73" s="613"/>
      <c r="AU73" s="188"/>
      <c r="AV73" s="256">
        <f t="shared" si="2"/>
        <v>0</v>
      </c>
      <c r="AW73" s="257">
        <f t="shared" si="3"/>
        <v>0</v>
      </c>
      <c r="AX73" s="258">
        <f t="shared" si="111"/>
        <v>0</v>
      </c>
      <c r="AY73" s="259">
        <f t="shared" si="111"/>
        <v>0</v>
      </c>
      <c r="AZ73" s="231" t="str">
        <f t="shared" si="39"/>
        <v/>
      </c>
      <c r="BA73" s="232">
        <f t="shared" si="40"/>
        <v>0</v>
      </c>
      <c r="BB73" s="249">
        <f t="shared" si="5"/>
        <v>0</v>
      </c>
      <c r="BC73" s="231">
        <f t="shared" si="41"/>
        <v>0</v>
      </c>
      <c r="BD73" s="231">
        <f t="shared" si="42"/>
        <v>0</v>
      </c>
      <c r="BE73" s="260"/>
      <c r="BF73" s="235">
        <f t="shared" si="43"/>
        <v>0</v>
      </c>
      <c r="BG73" s="235">
        <f t="shared" si="44"/>
        <v>0</v>
      </c>
      <c r="BH73" s="235">
        <f t="shared" si="45"/>
        <v>0</v>
      </c>
      <c r="BI73" s="380"/>
      <c r="BJ73" s="235">
        <f t="shared" si="6"/>
        <v>0</v>
      </c>
      <c r="BK73" s="235">
        <f t="shared" si="46"/>
        <v>0</v>
      </c>
      <c r="BL73" s="235" t="str">
        <f t="shared" si="47"/>
        <v/>
      </c>
      <c r="BM73" s="236"/>
      <c r="BN73" s="237" t="str">
        <f t="shared" si="7"/>
        <v/>
      </c>
      <c r="BO73" s="237" t="str">
        <f t="shared" si="8"/>
        <v/>
      </c>
      <c r="BP73" s="238" t="str">
        <f t="shared" si="9"/>
        <v/>
      </c>
      <c r="BQ73" s="238" t="str">
        <f t="shared" si="10"/>
        <v/>
      </c>
      <c r="BR73" s="254"/>
      <c r="BS73" s="252" t="str">
        <f t="shared" si="11"/>
        <v/>
      </c>
      <c r="BT73" s="244" t="str">
        <f t="shared" si="12"/>
        <v/>
      </c>
      <c r="BU73" s="244" t="str">
        <f t="shared" si="13"/>
        <v/>
      </c>
      <c r="BV73" s="244" t="str">
        <f t="shared" si="14"/>
        <v/>
      </c>
      <c r="BW73" s="244" t="str">
        <f t="shared" si="15"/>
        <v/>
      </c>
      <c r="BX73" s="244" t="str">
        <f t="shared" si="16"/>
        <v/>
      </c>
      <c r="BY73" s="244" t="str">
        <f t="shared" si="17"/>
        <v/>
      </c>
      <c r="BZ73" s="244" t="str">
        <f t="shared" si="18"/>
        <v/>
      </c>
      <c r="CA73" s="244" t="str">
        <f t="shared" si="19"/>
        <v/>
      </c>
      <c r="CB73" s="253" t="str">
        <f t="shared" si="20"/>
        <v/>
      </c>
      <c r="CC73" s="188"/>
      <c r="CD73" s="244" t="str">
        <f t="shared" si="21"/>
        <v/>
      </c>
      <c r="CE73" s="235">
        <f t="shared" si="48"/>
        <v>0</v>
      </c>
      <c r="CF73" s="235">
        <f t="shared" si="48"/>
        <v>0</v>
      </c>
      <c r="CG73" s="235">
        <f t="shared" si="48"/>
        <v>0</v>
      </c>
      <c r="CH73" s="188"/>
      <c r="CI73" s="244" t="str">
        <f t="shared" si="22"/>
        <v/>
      </c>
      <c r="CJ73" s="235">
        <f t="shared" si="49"/>
        <v>0</v>
      </c>
      <c r="CK73" s="235">
        <f t="shared" si="49"/>
        <v>0</v>
      </c>
      <c r="CL73" s="235">
        <f t="shared" si="49"/>
        <v>0</v>
      </c>
      <c r="CM73" s="188"/>
      <c r="CN73" s="244" t="str">
        <f t="shared" si="23"/>
        <v/>
      </c>
      <c r="CO73" s="235">
        <f t="shared" si="50"/>
        <v>0</v>
      </c>
      <c r="CP73" s="235">
        <f t="shared" si="50"/>
        <v>0</v>
      </c>
      <c r="CQ73" s="235">
        <f t="shared" si="50"/>
        <v>0</v>
      </c>
      <c r="CR73" s="188"/>
      <c r="CS73" s="244" t="str">
        <f t="shared" si="24"/>
        <v/>
      </c>
      <c r="CT73" s="235">
        <f t="shared" si="51"/>
        <v>0</v>
      </c>
      <c r="CU73" s="235">
        <f t="shared" si="51"/>
        <v>0</v>
      </c>
      <c r="CV73" s="235">
        <f t="shared" si="51"/>
        <v>0</v>
      </c>
      <c r="CW73" s="188"/>
      <c r="CX73" s="244" t="str">
        <f t="shared" si="26"/>
        <v/>
      </c>
      <c r="CY73" s="235">
        <f t="shared" si="52"/>
        <v>0</v>
      </c>
      <c r="CZ73" s="235">
        <f t="shared" si="52"/>
        <v>0</v>
      </c>
      <c r="DA73" s="235">
        <f t="shared" si="52"/>
        <v>0</v>
      </c>
      <c r="DB73" s="188"/>
      <c r="DC73" s="370"/>
      <c r="DD73" s="1086"/>
      <c r="DE73" s="372"/>
      <c r="DF73" s="370"/>
      <c r="DG73" s="1086"/>
      <c r="DH73" s="372"/>
      <c r="DI73" s="370"/>
      <c r="DJ73" s="1086"/>
      <c r="DK73" s="372"/>
      <c r="DL73" s="370"/>
      <c r="DM73" s="1086"/>
      <c r="DN73" s="372"/>
      <c r="DO73" s="370"/>
      <c r="DP73" s="370"/>
      <c r="DQ73" s="243">
        <f t="shared" si="53"/>
        <v>0</v>
      </c>
      <c r="DR73" s="244">
        <f t="shared" si="54"/>
        <v>0</v>
      </c>
      <c r="DS73" s="235">
        <f t="shared" si="55"/>
        <v>0</v>
      </c>
      <c r="DT73" s="244" t="str">
        <f t="shared" si="27"/>
        <v/>
      </c>
      <c r="DU73" s="42" t="str">
        <f t="shared" si="56"/>
        <v/>
      </c>
      <c r="DV73" s="42" t="str">
        <f t="shared" si="57"/>
        <v/>
      </c>
      <c r="DW73" s="42" t="str">
        <f t="shared" si="58"/>
        <v/>
      </c>
      <c r="DX73" s="162"/>
      <c r="DY73" s="42" t="str">
        <f t="shared" si="59"/>
        <v/>
      </c>
      <c r="DZ73" s="42" t="str">
        <f t="shared" si="60"/>
        <v/>
      </c>
      <c r="EA73" s="42" t="str">
        <f t="shared" si="61"/>
        <v/>
      </c>
      <c r="EB73" s="162"/>
      <c r="EC73" s="930"/>
      <c r="ED73" s="188"/>
      <c r="EE73" s="245">
        <f t="shared" si="62"/>
        <v>0</v>
      </c>
      <c r="EG73" s="245">
        <f t="shared" si="63"/>
        <v>0</v>
      </c>
      <c r="EI73" s="246" t="str">
        <f t="shared" si="64"/>
        <v/>
      </c>
      <c r="EJ73" s="247" t="str">
        <f t="shared" si="28"/>
        <v/>
      </c>
      <c r="EK73" s="248" t="str">
        <f t="shared" si="29"/>
        <v/>
      </c>
      <c r="EL73" s="248" t="str">
        <f t="shared" si="30"/>
        <v/>
      </c>
      <c r="EM73" s="248" t="str">
        <f t="shared" si="31"/>
        <v/>
      </c>
      <c r="EN73" s="248" t="str">
        <f t="shared" si="65"/>
        <v/>
      </c>
      <c r="EO73" s="248" t="str">
        <f t="shared" si="32"/>
        <v/>
      </c>
      <c r="EQ73" s="248" t="str">
        <f t="shared" si="66"/>
        <v/>
      </c>
      <c r="ER73" s="248" t="str">
        <f t="shared" si="67"/>
        <v/>
      </c>
      <c r="ES73" s="248" t="str">
        <f t="shared" si="68"/>
        <v/>
      </c>
      <c r="ET73" s="248" t="str">
        <f t="shared" si="69"/>
        <v/>
      </c>
      <c r="EU73" s="248" t="str">
        <f t="shared" si="70"/>
        <v/>
      </c>
      <c r="EV73" s="248" t="str">
        <f t="shared" si="70"/>
        <v/>
      </c>
      <c r="EX73" s="248" t="str">
        <f t="shared" si="71"/>
        <v/>
      </c>
      <c r="EY73" s="248" t="str">
        <f t="shared" si="72"/>
        <v/>
      </c>
      <c r="EZ73" s="248" t="str">
        <f t="shared" si="73"/>
        <v/>
      </c>
      <c r="FA73" s="248" t="str">
        <f t="shared" si="74"/>
        <v/>
      </c>
      <c r="FB73" s="248" t="str">
        <f t="shared" si="109"/>
        <v/>
      </c>
      <c r="FC73" s="248" t="str">
        <f t="shared" si="109"/>
        <v/>
      </c>
      <c r="FE73" s="248" t="str">
        <f t="shared" si="75"/>
        <v/>
      </c>
      <c r="FF73" s="248" t="str">
        <f t="shared" si="76"/>
        <v/>
      </c>
      <c r="FG73" s="248" t="str">
        <f t="shared" si="77"/>
        <v/>
      </c>
      <c r="FH73" s="248" t="str">
        <f t="shared" si="78"/>
        <v/>
      </c>
      <c r="FI73" s="248" t="str">
        <f t="shared" si="110"/>
        <v/>
      </c>
      <c r="FJ73" s="248" t="str">
        <f t="shared" si="110"/>
        <v/>
      </c>
      <c r="FL73" s="370"/>
      <c r="FM73" s="371"/>
      <c r="FN73" s="371"/>
      <c r="FO73" s="611"/>
      <c r="FP73" s="896"/>
      <c r="FQ73" s="370"/>
      <c r="FR73" s="371"/>
      <c r="FS73" s="371"/>
      <c r="FT73" s="611"/>
      <c r="FU73" s="896"/>
      <c r="FV73" s="370"/>
      <c r="FW73" s="371"/>
      <c r="FX73" s="371"/>
      <c r="FY73" s="611"/>
      <c r="FZ73" s="896"/>
      <c r="GA73" s="613"/>
      <c r="GC73" s="227">
        <f t="shared" si="79"/>
        <v>0</v>
      </c>
      <c r="GD73" s="228">
        <f t="shared" si="80"/>
        <v>0</v>
      </c>
      <c r="GE73" s="229">
        <f t="shared" si="81"/>
        <v>0</v>
      </c>
      <c r="GF73" s="230">
        <f t="shared" si="81"/>
        <v>0</v>
      </c>
      <c r="GG73" s="231" t="str">
        <f t="shared" si="82"/>
        <v/>
      </c>
      <c r="GH73" s="232">
        <f t="shared" si="83"/>
        <v>0</v>
      </c>
      <c r="GI73" s="227">
        <f t="shared" si="84"/>
        <v>0</v>
      </c>
      <c r="GJ73" s="233">
        <f t="shared" si="85"/>
        <v>0</v>
      </c>
      <c r="GK73" s="233">
        <f t="shared" si="86"/>
        <v>0</v>
      </c>
      <c r="GL73" s="234"/>
      <c r="GM73" s="235">
        <f t="shared" si="87"/>
        <v>0</v>
      </c>
      <c r="GN73" s="235">
        <f t="shared" si="88"/>
        <v>0</v>
      </c>
      <c r="GO73" s="235" t="str">
        <f t="shared" si="89"/>
        <v/>
      </c>
      <c r="GP73" s="380"/>
      <c r="GQ73" s="235">
        <f t="shared" si="90"/>
        <v>0</v>
      </c>
      <c r="GR73" s="235">
        <f t="shared" si="91"/>
        <v>0</v>
      </c>
      <c r="GS73" s="235" t="str">
        <f t="shared" si="92"/>
        <v/>
      </c>
      <c r="GT73" s="236"/>
      <c r="GU73" s="237" t="str">
        <f t="shared" si="93"/>
        <v/>
      </c>
      <c r="GV73" s="237" t="str">
        <f t="shared" si="94"/>
        <v/>
      </c>
      <c r="GW73" s="238" t="str">
        <f t="shared" si="95"/>
        <v/>
      </c>
      <c r="GX73" s="238" t="str">
        <f t="shared" si="96"/>
        <v/>
      </c>
      <c r="GY73" s="239"/>
      <c r="GZ73" s="240" t="str">
        <f t="shared" si="97"/>
        <v/>
      </c>
      <c r="HA73" s="235" t="str">
        <f t="shared" si="98"/>
        <v/>
      </c>
      <c r="HB73" s="235" t="str">
        <f t="shared" si="99"/>
        <v/>
      </c>
      <c r="HC73" s="235" t="str">
        <f t="shared" si="100"/>
        <v/>
      </c>
      <c r="HD73" s="235" t="str">
        <f t="shared" si="101"/>
        <v/>
      </c>
      <c r="HE73" s="235" t="str">
        <f t="shared" si="102"/>
        <v/>
      </c>
      <c r="HF73" s="188"/>
      <c r="HG73" s="235" t="str">
        <f t="shared" si="103"/>
        <v/>
      </c>
      <c r="HH73" s="235">
        <f t="shared" si="104"/>
        <v>0</v>
      </c>
      <c r="HI73" s="235">
        <f t="shared" si="104"/>
        <v>0</v>
      </c>
      <c r="HJ73" s="235">
        <f t="shared" si="104"/>
        <v>0</v>
      </c>
      <c r="HK73" s="188"/>
      <c r="HL73" s="235" t="str">
        <f t="shared" si="105"/>
        <v/>
      </c>
      <c r="HM73" s="235">
        <f t="shared" si="106"/>
        <v>0</v>
      </c>
      <c r="HN73" s="235">
        <f t="shared" si="106"/>
        <v>0</v>
      </c>
      <c r="HO73" s="235">
        <f t="shared" si="106"/>
        <v>0</v>
      </c>
      <c r="HP73" s="188"/>
      <c r="HQ73" s="235" t="str">
        <f t="shared" si="107"/>
        <v/>
      </c>
      <c r="HR73" s="235">
        <f t="shared" si="108"/>
        <v>0</v>
      </c>
      <c r="HS73" s="235">
        <f t="shared" si="108"/>
        <v>0</v>
      </c>
      <c r="HT73" s="235">
        <f t="shared" si="108"/>
        <v>0</v>
      </c>
      <c r="HU73" s="162"/>
      <c r="HV73" s="1622"/>
      <c r="HW73" s="1619"/>
      <c r="HX73" s="1619"/>
      <c r="HY73" s="1619"/>
      <c r="HZ73" s="1619"/>
      <c r="IA73" s="1619"/>
      <c r="IB73" s="1619"/>
      <c r="IC73" s="1623"/>
      <c r="ID73" s="162"/>
      <c r="IE73" s="162"/>
    </row>
    <row r="74" spans="1:239" ht="21" customHeight="1" x14ac:dyDescent="0.25">
      <c r="A74" s="377" t="str">
        <f t="shared" si="35"/>
        <v/>
      </c>
      <c r="B74" s="188">
        <v>48</v>
      </c>
      <c r="C74" s="167"/>
      <c r="D74" s="606" t="str">
        <f>IF(BC74&lt;=0.9,"",1)</f>
        <v/>
      </c>
      <c r="E74" s="606" t="str">
        <f t="shared" si="115"/>
        <v/>
      </c>
      <c r="F74" s="373"/>
      <c r="G74" s="373"/>
      <c r="H74" s="224" t="str">
        <f t="shared" si="38"/>
        <v/>
      </c>
      <c r="I74" s="930"/>
      <c r="J74" s="930"/>
      <c r="K74" s="373"/>
      <c r="L74" s="370"/>
      <c r="M74" s="371"/>
      <c r="N74" s="371"/>
      <c r="O74" s="371"/>
      <c r="P74" s="372"/>
      <c r="Q74" s="609"/>
      <c r="R74" s="609"/>
      <c r="S74" s="610"/>
      <c r="T74" s="371"/>
      <c r="U74" s="371"/>
      <c r="V74" s="188"/>
      <c r="W74" s="370"/>
      <c r="X74" s="371"/>
      <c r="Y74" s="371"/>
      <c r="Z74" s="611"/>
      <c r="AA74" s="896"/>
      <c r="AB74" s="370"/>
      <c r="AC74" s="371"/>
      <c r="AD74" s="371"/>
      <c r="AE74" s="371"/>
      <c r="AF74" s="896"/>
      <c r="AG74" s="370"/>
      <c r="AH74" s="371"/>
      <c r="AI74" s="371"/>
      <c r="AJ74" s="371"/>
      <c r="AK74" s="896"/>
      <c r="AL74" s="370"/>
      <c r="AM74" s="371"/>
      <c r="AN74" s="371"/>
      <c r="AO74" s="372"/>
      <c r="AP74" s="370"/>
      <c r="AQ74" s="371"/>
      <c r="AR74" s="371"/>
      <c r="AS74" s="371"/>
      <c r="AT74" s="613"/>
      <c r="AU74" s="188"/>
      <c r="AV74" s="256">
        <f t="shared" si="2"/>
        <v>0</v>
      </c>
      <c r="AW74" s="257">
        <f t="shared" si="3"/>
        <v>0</v>
      </c>
      <c r="AX74" s="258">
        <f t="shared" si="111"/>
        <v>0</v>
      </c>
      <c r="AY74" s="259">
        <f t="shared" si="111"/>
        <v>0</v>
      </c>
      <c r="AZ74" s="231" t="str">
        <f t="shared" si="39"/>
        <v/>
      </c>
      <c r="BA74" s="232">
        <f t="shared" si="40"/>
        <v>0</v>
      </c>
      <c r="BB74" s="249">
        <f t="shared" si="5"/>
        <v>0</v>
      </c>
      <c r="BC74" s="231">
        <f t="shared" si="41"/>
        <v>0</v>
      </c>
      <c r="BD74" s="231">
        <f t="shared" si="42"/>
        <v>0</v>
      </c>
      <c r="BE74" s="260"/>
      <c r="BF74" s="235">
        <f t="shared" si="43"/>
        <v>0</v>
      </c>
      <c r="BG74" s="235">
        <f t="shared" si="44"/>
        <v>0</v>
      </c>
      <c r="BH74" s="235">
        <f t="shared" si="45"/>
        <v>0</v>
      </c>
      <c r="BI74" s="380"/>
      <c r="BJ74" s="235">
        <f t="shared" si="6"/>
        <v>0</v>
      </c>
      <c r="BK74" s="235">
        <f t="shared" si="46"/>
        <v>0</v>
      </c>
      <c r="BL74" s="235" t="str">
        <f t="shared" si="47"/>
        <v/>
      </c>
      <c r="BM74" s="236"/>
      <c r="BN74" s="237" t="str">
        <f t="shared" si="7"/>
        <v/>
      </c>
      <c r="BO74" s="237" t="str">
        <f t="shared" si="8"/>
        <v/>
      </c>
      <c r="BP74" s="238" t="str">
        <f t="shared" si="9"/>
        <v/>
      </c>
      <c r="BQ74" s="238" t="str">
        <f t="shared" si="10"/>
        <v/>
      </c>
      <c r="BR74" s="254"/>
      <c r="BS74" s="252" t="str">
        <f t="shared" si="11"/>
        <v/>
      </c>
      <c r="BT74" s="244" t="str">
        <f t="shared" si="12"/>
        <v/>
      </c>
      <c r="BU74" s="244" t="str">
        <f t="shared" si="13"/>
        <v/>
      </c>
      <c r="BV74" s="244" t="str">
        <f t="shared" si="14"/>
        <v/>
      </c>
      <c r="BW74" s="244" t="str">
        <f t="shared" si="15"/>
        <v/>
      </c>
      <c r="BX74" s="244" t="str">
        <f t="shared" si="16"/>
        <v/>
      </c>
      <c r="BY74" s="244" t="str">
        <f t="shared" si="17"/>
        <v/>
      </c>
      <c r="BZ74" s="244" t="str">
        <f t="shared" si="18"/>
        <v/>
      </c>
      <c r="CA74" s="244" t="str">
        <f t="shared" si="19"/>
        <v/>
      </c>
      <c r="CB74" s="253" t="str">
        <f t="shared" si="20"/>
        <v/>
      </c>
      <c r="CC74" s="188"/>
      <c r="CD74" s="244" t="str">
        <f t="shared" si="21"/>
        <v/>
      </c>
      <c r="CE74" s="235">
        <f t="shared" si="48"/>
        <v>0</v>
      </c>
      <c r="CF74" s="235">
        <f t="shared" si="48"/>
        <v>0</v>
      </c>
      <c r="CG74" s="235">
        <f t="shared" si="48"/>
        <v>0</v>
      </c>
      <c r="CH74" s="188"/>
      <c r="CI74" s="244" t="str">
        <f t="shared" si="22"/>
        <v/>
      </c>
      <c r="CJ74" s="235">
        <f t="shared" si="49"/>
        <v>0</v>
      </c>
      <c r="CK74" s="235">
        <f t="shared" si="49"/>
        <v>0</v>
      </c>
      <c r="CL74" s="235">
        <f t="shared" si="49"/>
        <v>0</v>
      </c>
      <c r="CM74" s="188"/>
      <c r="CN74" s="244" t="str">
        <f t="shared" si="23"/>
        <v/>
      </c>
      <c r="CO74" s="235">
        <f t="shared" si="50"/>
        <v>0</v>
      </c>
      <c r="CP74" s="235">
        <f t="shared" si="50"/>
        <v>0</v>
      </c>
      <c r="CQ74" s="235">
        <f t="shared" si="50"/>
        <v>0</v>
      </c>
      <c r="CR74" s="188"/>
      <c r="CS74" s="244" t="str">
        <f t="shared" si="24"/>
        <v/>
      </c>
      <c r="CT74" s="235">
        <f t="shared" si="51"/>
        <v>0</v>
      </c>
      <c r="CU74" s="235">
        <f t="shared" si="51"/>
        <v>0</v>
      </c>
      <c r="CV74" s="235">
        <f t="shared" si="51"/>
        <v>0</v>
      </c>
      <c r="CW74" s="188"/>
      <c r="CX74" s="244" t="str">
        <f t="shared" si="26"/>
        <v/>
      </c>
      <c r="CY74" s="235">
        <f t="shared" si="52"/>
        <v>0</v>
      </c>
      <c r="CZ74" s="235">
        <f t="shared" si="52"/>
        <v>0</v>
      </c>
      <c r="DA74" s="235">
        <f t="shared" si="52"/>
        <v>0</v>
      </c>
      <c r="DB74" s="188"/>
      <c r="DC74" s="370"/>
      <c r="DD74" s="1086"/>
      <c r="DE74" s="372"/>
      <c r="DF74" s="370"/>
      <c r="DG74" s="1086"/>
      <c r="DH74" s="372"/>
      <c r="DI74" s="370"/>
      <c r="DJ74" s="1086"/>
      <c r="DK74" s="372"/>
      <c r="DL74" s="370"/>
      <c r="DM74" s="1086"/>
      <c r="DN74" s="372"/>
      <c r="DO74" s="370"/>
      <c r="DP74" s="370"/>
      <c r="DQ74" s="243">
        <f t="shared" si="53"/>
        <v>0</v>
      </c>
      <c r="DR74" s="244">
        <f t="shared" si="54"/>
        <v>0</v>
      </c>
      <c r="DS74" s="235">
        <f t="shared" si="55"/>
        <v>0</v>
      </c>
      <c r="DT74" s="244" t="str">
        <f t="shared" si="27"/>
        <v/>
      </c>
      <c r="DU74" s="42" t="str">
        <f t="shared" si="56"/>
        <v/>
      </c>
      <c r="DV74" s="42" t="str">
        <f t="shared" si="57"/>
        <v/>
      </c>
      <c r="DW74" s="42" t="str">
        <f t="shared" si="58"/>
        <v/>
      </c>
      <c r="DX74" s="162"/>
      <c r="DY74" s="42" t="str">
        <f t="shared" si="59"/>
        <v/>
      </c>
      <c r="DZ74" s="42" t="str">
        <f t="shared" si="60"/>
        <v/>
      </c>
      <c r="EA74" s="42" t="str">
        <f t="shared" si="61"/>
        <v/>
      </c>
      <c r="EB74" s="162"/>
      <c r="EC74" s="930"/>
      <c r="ED74" s="188"/>
      <c r="EE74" s="245">
        <f t="shared" si="62"/>
        <v>0</v>
      </c>
      <c r="EG74" s="245">
        <f t="shared" si="63"/>
        <v>0</v>
      </c>
      <c r="EI74" s="246" t="str">
        <f t="shared" si="64"/>
        <v/>
      </c>
      <c r="EJ74" s="247" t="str">
        <f t="shared" si="28"/>
        <v/>
      </c>
      <c r="EK74" s="248" t="str">
        <f t="shared" si="29"/>
        <v/>
      </c>
      <c r="EL74" s="248" t="str">
        <f t="shared" si="30"/>
        <v/>
      </c>
      <c r="EM74" s="248" t="str">
        <f t="shared" si="31"/>
        <v/>
      </c>
      <c r="EN74" s="248" t="str">
        <f t="shared" si="65"/>
        <v/>
      </c>
      <c r="EO74" s="248" t="str">
        <f t="shared" si="32"/>
        <v/>
      </c>
      <c r="EQ74" s="248" t="str">
        <f t="shared" si="66"/>
        <v/>
      </c>
      <c r="ER74" s="248" t="str">
        <f t="shared" si="67"/>
        <v/>
      </c>
      <c r="ES74" s="248" t="str">
        <f t="shared" si="68"/>
        <v/>
      </c>
      <c r="ET74" s="248" t="str">
        <f t="shared" si="69"/>
        <v/>
      </c>
      <c r="EU74" s="248" t="str">
        <f t="shared" si="70"/>
        <v/>
      </c>
      <c r="EV74" s="248" t="str">
        <f t="shared" si="70"/>
        <v/>
      </c>
      <c r="EX74" s="248" t="str">
        <f t="shared" si="71"/>
        <v/>
      </c>
      <c r="EY74" s="248" t="str">
        <f t="shared" si="72"/>
        <v/>
      </c>
      <c r="EZ74" s="248" t="str">
        <f t="shared" si="73"/>
        <v/>
      </c>
      <c r="FA74" s="248" t="str">
        <f t="shared" si="74"/>
        <v/>
      </c>
      <c r="FB74" s="248" t="str">
        <f t="shared" si="109"/>
        <v/>
      </c>
      <c r="FC74" s="248" t="str">
        <f t="shared" si="109"/>
        <v/>
      </c>
      <c r="FE74" s="248" t="str">
        <f t="shared" si="75"/>
        <v/>
      </c>
      <c r="FF74" s="248" t="str">
        <f t="shared" si="76"/>
        <v/>
      </c>
      <c r="FG74" s="248" t="str">
        <f t="shared" si="77"/>
        <v/>
      </c>
      <c r="FH74" s="248" t="str">
        <f t="shared" si="78"/>
        <v/>
      </c>
      <c r="FI74" s="248" t="str">
        <f t="shared" si="110"/>
        <v/>
      </c>
      <c r="FJ74" s="248" t="str">
        <f t="shared" si="110"/>
        <v/>
      </c>
      <c r="FL74" s="370"/>
      <c r="FM74" s="371"/>
      <c r="FN74" s="371"/>
      <c r="FO74" s="611"/>
      <c r="FP74" s="896"/>
      <c r="FQ74" s="370"/>
      <c r="FR74" s="371"/>
      <c r="FS74" s="371"/>
      <c r="FT74" s="611"/>
      <c r="FU74" s="896"/>
      <c r="FV74" s="370"/>
      <c r="FW74" s="371"/>
      <c r="FX74" s="371"/>
      <c r="FY74" s="611"/>
      <c r="FZ74" s="896"/>
      <c r="GA74" s="613"/>
      <c r="GC74" s="227">
        <f t="shared" si="79"/>
        <v>0</v>
      </c>
      <c r="GD74" s="228">
        <f t="shared" si="80"/>
        <v>0</v>
      </c>
      <c r="GE74" s="229">
        <f t="shared" si="81"/>
        <v>0</v>
      </c>
      <c r="GF74" s="230">
        <f t="shared" si="81"/>
        <v>0</v>
      </c>
      <c r="GG74" s="231" t="str">
        <f t="shared" si="82"/>
        <v/>
      </c>
      <c r="GH74" s="232">
        <f t="shared" si="83"/>
        <v>0</v>
      </c>
      <c r="GI74" s="227">
        <f t="shared" si="84"/>
        <v>0</v>
      </c>
      <c r="GJ74" s="233">
        <f t="shared" si="85"/>
        <v>0</v>
      </c>
      <c r="GK74" s="233">
        <f t="shared" si="86"/>
        <v>0</v>
      </c>
      <c r="GL74" s="234"/>
      <c r="GM74" s="235">
        <f t="shared" si="87"/>
        <v>0</v>
      </c>
      <c r="GN74" s="235">
        <f t="shared" si="88"/>
        <v>0</v>
      </c>
      <c r="GO74" s="235" t="str">
        <f t="shared" si="89"/>
        <v/>
      </c>
      <c r="GP74" s="380"/>
      <c r="GQ74" s="235">
        <f t="shared" si="90"/>
        <v>0</v>
      </c>
      <c r="GR74" s="235">
        <f t="shared" si="91"/>
        <v>0</v>
      </c>
      <c r="GS74" s="235" t="str">
        <f t="shared" si="92"/>
        <v/>
      </c>
      <c r="GT74" s="236"/>
      <c r="GU74" s="237" t="str">
        <f t="shared" si="93"/>
        <v/>
      </c>
      <c r="GV74" s="237" t="str">
        <f t="shared" si="94"/>
        <v/>
      </c>
      <c r="GW74" s="238" t="str">
        <f t="shared" si="95"/>
        <v/>
      </c>
      <c r="GX74" s="238" t="str">
        <f t="shared" si="96"/>
        <v/>
      </c>
      <c r="GY74" s="239"/>
      <c r="GZ74" s="240" t="str">
        <f t="shared" si="97"/>
        <v/>
      </c>
      <c r="HA74" s="235" t="str">
        <f t="shared" si="98"/>
        <v/>
      </c>
      <c r="HB74" s="235" t="str">
        <f t="shared" si="99"/>
        <v/>
      </c>
      <c r="HC74" s="235" t="str">
        <f t="shared" si="100"/>
        <v/>
      </c>
      <c r="HD74" s="235" t="str">
        <f t="shared" si="101"/>
        <v/>
      </c>
      <c r="HE74" s="235" t="str">
        <f t="shared" si="102"/>
        <v/>
      </c>
      <c r="HF74" s="188"/>
      <c r="HG74" s="235" t="str">
        <f t="shared" si="103"/>
        <v/>
      </c>
      <c r="HH74" s="235">
        <f t="shared" si="104"/>
        <v>0</v>
      </c>
      <c r="HI74" s="235">
        <f t="shared" si="104"/>
        <v>0</v>
      </c>
      <c r="HJ74" s="235">
        <f t="shared" si="104"/>
        <v>0</v>
      </c>
      <c r="HK74" s="188"/>
      <c r="HL74" s="235" t="str">
        <f t="shared" si="105"/>
        <v/>
      </c>
      <c r="HM74" s="235">
        <f t="shared" si="106"/>
        <v>0</v>
      </c>
      <c r="HN74" s="235">
        <f t="shared" si="106"/>
        <v>0</v>
      </c>
      <c r="HO74" s="235">
        <f t="shared" si="106"/>
        <v>0</v>
      </c>
      <c r="HP74" s="188"/>
      <c r="HQ74" s="235" t="str">
        <f t="shared" si="107"/>
        <v/>
      </c>
      <c r="HR74" s="235">
        <f t="shared" si="108"/>
        <v>0</v>
      </c>
      <c r="HS74" s="235">
        <f t="shared" si="108"/>
        <v>0</v>
      </c>
      <c r="HT74" s="235">
        <f t="shared" si="108"/>
        <v>0</v>
      </c>
      <c r="HU74" s="162"/>
      <c r="HV74" s="1622"/>
      <c r="HW74" s="1619"/>
      <c r="HX74" s="1619"/>
      <c r="HY74" s="1619"/>
      <c r="HZ74" s="1619"/>
      <c r="IA74" s="1619"/>
      <c r="IB74" s="1619"/>
      <c r="IC74" s="1623"/>
      <c r="ID74" s="162"/>
      <c r="IE74" s="162"/>
    </row>
    <row r="75" spans="1:239" ht="21" customHeight="1" x14ac:dyDescent="0.25">
      <c r="A75" s="377" t="str">
        <f t="shared" si="35"/>
        <v/>
      </c>
      <c r="B75" s="188">
        <v>49</v>
      </c>
      <c r="C75" s="165"/>
      <c r="D75" s="606" t="str">
        <f t="shared" si="114"/>
        <v/>
      </c>
      <c r="E75" s="606" t="str">
        <f t="shared" si="115"/>
        <v/>
      </c>
      <c r="F75" s="373"/>
      <c r="G75" s="373"/>
      <c r="H75" s="224" t="str">
        <f t="shared" si="38"/>
        <v/>
      </c>
      <c r="I75" s="930"/>
      <c r="J75" s="930"/>
      <c r="K75" s="373"/>
      <c r="L75" s="370"/>
      <c r="M75" s="371"/>
      <c r="N75" s="371"/>
      <c r="O75" s="371"/>
      <c r="P75" s="372"/>
      <c r="Q75" s="609"/>
      <c r="R75" s="609"/>
      <c r="S75" s="610"/>
      <c r="T75" s="371"/>
      <c r="U75" s="371"/>
      <c r="V75" s="188"/>
      <c r="W75" s="370"/>
      <c r="X75" s="371"/>
      <c r="Y75" s="371"/>
      <c r="Z75" s="611"/>
      <c r="AA75" s="896"/>
      <c r="AB75" s="370"/>
      <c r="AC75" s="371"/>
      <c r="AD75" s="371"/>
      <c r="AE75" s="371"/>
      <c r="AF75" s="896"/>
      <c r="AG75" s="370"/>
      <c r="AH75" s="371"/>
      <c r="AI75" s="371"/>
      <c r="AJ75" s="371"/>
      <c r="AK75" s="896"/>
      <c r="AL75" s="370"/>
      <c r="AM75" s="371"/>
      <c r="AN75" s="371"/>
      <c r="AO75" s="372"/>
      <c r="AP75" s="370"/>
      <c r="AQ75" s="371"/>
      <c r="AR75" s="371"/>
      <c r="AS75" s="371"/>
      <c r="AT75" s="613"/>
      <c r="AU75" s="188"/>
      <c r="AV75" s="256">
        <f t="shared" si="2"/>
        <v>0</v>
      </c>
      <c r="AW75" s="257">
        <f t="shared" si="3"/>
        <v>0</v>
      </c>
      <c r="AX75" s="258">
        <f t="shared" si="111"/>
        <v>0</v>
      </c>
      <c r="AY75" s="259">
        <f t="shared" si="111"/>
        <v>0</v>
      </c>
      <c r="AZ75" s="231" t="str">
        <f t="shared" si="39"/>
        <v/>
      </c>
      <c r="BA75" s="232">
        <f t="shared" si="40"/>
        <v>0</v>
      </c>
      <c r="BB75" s="249">
        <f t="shared" si="5"/>
        <v>0</v>
      </c>
      <c r="BC75" s="231">
        <f t="shared" si="41"/>
        <v>0</v>
      </c>
      <c r="BD75" s="231">
        <f t="shared" si="42"/>
        <v>0</v>
      </c>
      <c r="BE75" s="260"/>
      <c r="BF75" s="235">
        <f t="shared" si="43"/>
        <v>0</v>
      </c>
      <c r="BG75" s="235">
        <f t="shared" si="44"/>
        <v>0</v>
      </c>
      <c r="BH75" s="235">
        <f t="shared" si="45"/>
        <v>0</v>
      </c>
      <c r="BI75" s="380"/>
      <c r="BJ75" s="235">
        <f t="shared" si="6"/>
        <v>0</v>
      </c>
      <c r="BK75" s="235">
        <f t="shared" si="46"/>
        <v>0</v>
      </c>
      <c r="BL75" s="235" t="str">
        <f t="shared" si="47"/>
        <v/>
      </c>
      <c r="BM75" s="236"/>
      <c r="BN75" s="237" t="str">
        <f t="shared" si="7"/>
        <v/>
      </c>
      <c r="BO75" s="237" t="str">
        <f t="shared" si="8"/>
        <v/>
      </c>
      <c r="BP75" s="238" t="str">
        <f t="shared" si="9"/>
        <v/>
      </c>
      <c r="BQ75" s="238" t="str">
        <f t="shared" si="10"/>
        <v/>
      </c>
      <c r="BR75" s="254"/>
      <c r="BS75" s="252" t="str">
        <f t="shared" si="11"/>
        <v/>
      </c>
      <c r="BT75" s="244" t="str">
        <f t="shared" si="12"/>
        <v/>
      </c>
      <c r="BU75" s="244" t="str">
        <f t="shared" si="13"/>
        <v/>
      </c>
      <c r="BV75" s="244" t="str">
        <f t="shared" si="14"/>
        <v/>
      </c>
      <c r="BW75" s="244" t="str">
        <f t="shared" si="15"/>
        <v/>
      </c>
      <c r="BX75" s="244" t="str">
        <f t="shared" si="16"/>
        <v/>
      </c>
      <c r="BY75" s="244" t="str">
        <f t="shared" si="17"/>
        <v/>
      </c>
      <c r="BZ75" s="244" t="str">
        <f t="shared" si="18"/>
        <v/>
      </c>
      <c r="CA75" s="244" t="str">
        <f t="shared" si="19"/>
        <v/>
      </c>
      <c r="CB75" s="253" t="str">
        <f t="shared" si="20"/>
        <v/>
      </c>
      <c r="CC75" s="188"/>
      <c r="CD75" s="244" t="str">
        <f t="shared" si="21"/>
        <v/>
      </c>
      <c r="CE75" s="235">
        <f t="shared" si="48"/>
        <v>0</v>
      </c>
      <c r="CF75" s="235">
        <f t="shared" si="48"/>
        <v>0</v>
      </c>
      <c r="CG75" s="235">
        <f t="shared" si="48"/>
        <v>0</v>
      </c>
      <c r="CH75" s="188"/>
      <c r="CI75" s="244" t="str">
        <f t="shared" si="22"/>
        <v/>
      </c>
      <c r="CJ75" s="235">
        <f t="shared" si="49"/>
        <v>0</v>
      </c>
      <c r="CK75" s="235">
        <f t="shared" si="49"/>
        <v>0</v>
      </c>
      <c r="CL75" s="235">
        <f t="shared" si="49"/>
        <v>0</v>
      </c>
      <c r="CM75" s="188"/>
      <c r="CN75" s="244" t="str">
        <f t="shared" si="23"/>
        <v/>
      </c>
      <c r="CO75" s="235">
        <f t="shared" si="50"/>
        <v>0</v>
      </c>
      <c r="CP75" s="235">
        <f t="shared" si="50"/>
        <v>0</v>
      </c>
      <c r="CQ75" s="235">
        <f t="shared" si="50"/>
        <v>0</v>
      </c>
      <c r="CR75" s="188"/>
      <c r="CS75" s="244" t="str">
        <f t="shared" si="24"/>
        <v/>
      </c>
      <c r="CT75" s="235">
        <f t="shared" si="51"/>
        <v>0</v>
      </c>
      <c r="CU75" s="235">
        <f t="shared" si="51"/>
        <v>0</v>
      </c>
      <c r="CV75" s="235">
        <f t="shared" si="51"/>
        <v>0</v>
      </c>
      <c r="CW75" s="188"/>
      <c r="CX75" s="244" t="str">
        <f t="shared" si="26"/>
        <v/>
      </c>
      <c r="CY75" s="235">
        <f t="shared" si="52"/>
        <v>0</v>
      </c>
      <c r="CZ75" s="235">
        <f t="shared" si="52"/>
        <v>0</v>
      </c>
      <c r="DA75" s="235">
        <f t="shared" si="52"/>
        <v>0</v>
      </c>
      <c r="DB75" s="188"/>
      <c r="DC75" s="370"/>
      <c r="DD75" s="1086"/>
      <c r="DE75" s="372"/>
      <c r="DF75" s="370"/>
      <c r="DG75" s="1086"/>
      <c r="DH75" s="372"/>
      <c r="DI75" s="370"/>
      <c r="DJ75" s="1086"/>
      <c r="DK75" s="372"/>
      <c r="DL75" s="370"/>
      <c r="DM75" s="1086"/>
      <c r="DN75" s="372"/>
      <c r="DO75" s="370"/>
      <c r="DP75" s="370"/>
      <c r="DQ75" s="243">
        <f t="shared" si="53"/>
        <v>0</v>
      </c>
      <c r="DR75" s="244">
        <f t="shared" si="54"/>
        <v>0</v>
      </c>
      <c r="DS75" s="235">
        <f t="shared" si="55"/>
        <v>0</v>
      </c>
      <c r="DT75" s="244" t="str">
        <f t="shared" si="27"/>
        <v/>
      </c>
      <c r="DU75" s="42" t="str">
        <f t="shared" si="56"/>
        <v/>
      </c>
      <c r="DV75" s="42" t="str">
        <f t="shared" si="57"/>
        <v/>
      </c>
      <c r="DW75" s="42" t="str">
        <f t="shared" si="58"/>
        <v/>
      </c>
      <c r="DX75" s="162"/>
      <c r="DY75" s="42" t="str">
        <f t="shared" si="59"/>
        <v/>
      </c>
      <c r="DZ75" s="42" t="str">
        <f t="shared" si="60"/>
        <v/>
      </c>
      <c r="EA75" s="42" t="str">
        <f t="shared" si="61"/>
        <v/>
      </c>
      <c r="EB75" s="162"/>
      <c r="EC75" s="930"/>
      <c r="ED75" s="188"/>
      <c r="EE75" s="245">
        <f t="shared" si="62"/>
        <v>0</v>
      </c>
      <c r="EG75" s="245">
        <f t="shared" si="63"/>
        <v>0</v>
      </c>
      <c r="EI75" s="246" t="str">
        <f t="shared" si="64"/>
        <v/>
      </c>
      <c r="EJ75" s="247" t="str">
        <f t="shared" si="28"/>
        <v/>
      </c>
      <c r="EK75" s="248" t="str">
        <f t="shared" si="29"/>
        <v/>
      </c>
      <c r="EL75" s="248" t="str">
        <f t="shared" si="30"/>
        <v/>
      </c>
      <c r="EM75" s="248" t="str">
        <f t="shared" si="31"/>
        <v/>
      </c>
      <c r="EN75" s="248" t="str">
        <f t="shared" si="65"/>
        <v/>
      </c>
      <c r="EO75" s="248" t="str">
        <f t="shared" si="32"/>
        <v/>
      </c>
      <c r="EQ75" s="248" t="str">
        <f t="shared" si="66"/>
        <v/>
      </c>
      <c r="ER75" s="248" t="str">
        <f t="shared" si="67"/>
        <v/>
      </c>
      <c r="ES75" s="248" t="str">
        <f t="shared" si="68"/>
        <v/>
      </c>
      <c r="ET75" s="248" t="str">
        <f t="shared" si="69"/>
        <v/>
      </c>
      <c r="EU75" s="248" t="str">
        <f t="shared" si="70"/>
        <v/>
      </c>
      <c r="EV75" s="248" t="str">
        <f t="shared" si="70"/>
        <v/>
      </c>
      <c r="EX75" s="248" t="str">
        <f t="shared" si="71"/>
        <v/>
      </c>
      <c r="EY75" s="248" t="str">
        <f t="shared" si="72"/>
        <v/>
      </c>
      <c r="EZ75" s="248" t="str">
        <f t="shared" si="73"/>
        <v/>
      </c>
      <c r="FA75" s="248" t="str">
        <f t="shared" si="74"/>
        <v/>
      </c>
      <c r="FB75" s="248" t="str">
        <f t="shared" si="109"/>
        <v/>
      </c>
      <c r="FC75" s="248" t="str">
        <f t="shared" si="109"/>
        <v/>
      </c>
      <c r="FE75" s="248" t="str">
        <f t="shared" si="75"/>
        <v/>
      </c>
      <c r="FF75" s="248" t="str">
        <f t="shared" si="76"/>
        <v/>
      </c>
      <c r="FG75" s="248" t="str">
        <f t="shared" si="77"/>
        <v/>
      </c>
      <c r="FH75" s="248" t="str">
        <f t="shared" si="78"/>
        <v/>
      </c>
      <c r="FI75" s="248" t="str">
        <f t="shared" si="110"/>
        <v/>
      </c>
      <c r="FJ75" s="248" t="str">
        <f t="shared" si="110"/>
        <v/>
      </c>
      <c r="FL75" s="370"/>
      <c r="FM75" s="371"/>
      <c r="FN75" s="371"/>
      <c r="FO75" s="611"/>
      <c r="FP75" s="896"/>
      <c r="FQ75" s="370"/>
      <c r="FR75" s="371"/>
      <c r="FS75" s="371"/>
      <c r="FT75" s="611"/>
      <c r="FU75" s="896"/>
      <c r="FV75" s="370"/>
      <c r="FW75" s="371"/>
      <c r="FX75" s="371"/>
      <c r="FY75" s="611"/>
      <c r="FZ75" s="896"/>
      <c r="GA75" s="613"/>
      <c r="GC75" s="227">
        <f t="shared" si="79"/>
        <v>0</v>
      </c>
      <c r="GD75" s="228">
        <f t="shared" si="80"/>
        <v>0</v>
      </c>
      <c r="GE75" s="229">
        <f t="shared" si="81"/>
        <v>0</v>
      </c>
      <c r="GF75" s="230">
        <f t="shared" si="81"/>
        <v>0</v>
      </c>
      <c r="GG75" s="231" t="str">
        <f t="shared" si="82"/>
        <v/>
      </c>
      <c r="GH75" s="232">
        <f t="shared" si="83"/>
        <v>0</v>
      </c>
      <c r="GI75" s="227">
        <f t="shared" si="84"/>
        <v>0</v>
      </c>
      <c r="GJ75" s="233">
        <f t="shared" si="85"/>
        <v>0</v>
      </c>
      <c r="GK75" s="233">
        <f t="shared" si="86"/>
        <v>0</v>
      </c>
      <c r="GL75" s="234"/>
      <c r="GM75" s="235">
        <f t="shared" si="87"/>
        <v>0</v>
      </c>
      <c r="GN75" s="235">
        <f t="shared" si="88"/>
        <v>0</v>
      </c>
      <c r="GO75" s="235" t="str">
        <f t="shared" si="89"/>
        <v/>
      </c>
      <c r="GP75" s="380"/>
      <c r="GQ75" s="235">
        <f t="shared" si="90"/>
        <v>0</v>
      </c>
      <c r="GR75" s="235">
        <f t="shared" si="91"/>
        <v>0</v>
      </c>
      <c r="GS75" s="235" t="str">
        <f t="shared" si="92"/>
        <v/>
      </c>
      <c r="GT75" s="236"/>
      <c r="GU75" s="237" t="str">
        <f t="shared" si="93"/>
        <v/>
      </c>
      <c r="GV75" s="237" t="str">
        <f t="shared" si="94"/>
        <v/>
      </c>
      <c r="GW75" s="238" t="str">
        <f t="shared" si="95"/>
        <v/>
      </c>
      <c r="GX75" s="238" t="str">
        <f t="shared" si="96"/>
        <v/>
      </c>
      <c r="GY75" s="239"/>
      <c r="GZ75" s="240" t="str">
        <f t="shared" si="97"/>
        <v/>
      </c>
      <c r="HA75" s="235" t="str">
        <f t="shared" si="98"/>
        <v/>
      </c>
      <c r="HB75" s="235" t="str">
        <f t="shared" si="99"/>
        <v/>
      </c>
      <c r="HC75" s="235" t="str">
        <f t="shared" si="100"/>
        <v/>
      </c>
      <c r="HD75" s="235" t="str">
        <f t="shared" si="101"/>
        <v/>
      </c>
      <c r="HE75" s="235" t="str">
        <f t="shared" si="102"/>
        <v/>
      </c>
      <c r="HF75" s="188"/>
      <c r="HG75" s="235" t="str">
        <f t="shared" si="103"/>
        <v/>
      </c>
      <c r="HH75" s="235">
        <f t="shared" si="104"/>
        <v>0</v>
      </c>
      <c r="HI75" s="235">
        <f t="shared" si="104"/>
        <v>0</v>
      </c>
      <c r="HJ75" s="235">
        <f t="shared" si="104"/>
        <v>0</v>
      </c>
      <c r="HK75" s="188"/>
      <c r="HL75" s="235" t="str">
        <f t="shared" si="105"/>
        <v/>
      </c>
      <c r="HM75" s="235">
        <f t="shared" si="106"/>
        <v>0</v>
      </c>
      <c r="HN75" s="235">
        <f t="shared" si="106"/>
        <v>0</v>
      </c>
      <c r="HO75" s="235">
        <f t="shared" si="106"/>
        <v>0</v>
      </c>
      <c r="HP75" s="188"/>
      <c r="HQ75" s="235" t="str">
        <f t="shared" si="107"/>
        <v/>
      </c>
      <c r="HR75" s="235">
        <f t="shared" si="108"/>
        <v>0</v>
      </c>
      <c r="HS75" s="235">
        <f t="shared" si="108"/>
        <v>0</v>
      </c>
      <c r="HT75" s="235">
        <f t="shared" si="108"/>
        <v>0</v>
      </c>
      <c r="HU75" s="162"/>
      <c r="HV75" s="1622"/>
      <c r="HW75" s="1619"/>
      <c r="HX75" s="1619"/>
      <c r="HY75" s="1619"/>
      <c r="HZ75" s="1619"/>
      <c r="IA75" s="1619"/>
      <c r="IB75" s="1619"/>
      <c r="IC75" s="1623"/>
      <c r="ID75" s="162"/>
      <c r="IE75" s="162"/>
    </row>
    <row r="76" spans="1:239" ht="21" customHeight="1" x14ac:dyDescent="0.25">
      <c r="A76" s="377" t="str">
        <f t="shared" si="35"/>
        <v/>
      </c>
      <c r="B76" s="188">
        <v>50</v>
      </c>
      <c r="C76" s="608"/>
      <c r="D76" s="606" t="str">
        <f t="shared" si="114"/>
        <v/>
      </c>
      <c r="E76" s="606" t="str">
        <f t="shared" si="115"/>
        <v/>
      </c>
      <c r="F76" s="373"/>
      <c r="G76" s="373"/>
      <c r="H76" s="224" t="str">
        <f t="shared" si="38"/>
        <v/>
      </c>
      <c r="I76" s="930"/>
      <c r="J76" s="930"/>
      <c r="K76" s="930"/>
      <c r="L76" s="370"/>
      <c r="M76" s="371"/>
      <c r="N76" s="371"/>
      <c r="O76" s="371"/>
      <c r="P76" s="372"/>
      <c r="Q76" s="609"/>
      <c r="R76" s="609"/>
      <c r="S76" s="610"/>
      <c r="T76" s="371"/>
      <c r="U76" s="371"/>
      <c r="V76" s="188"/>
      <c r="W76" s="370"/>
      <c r="X76" s="371"/>
      <c r="Y76" s="371"/>
      <c r="Z76" s="611"/>
      <c r="AA76" s="896"/>
      <c r="AB76" s="370"/>
      <c r="AC76" s="371"/>
      <c r="AD76" s="371"/>
      <c r="AE76" s="371"/>
      <c r="AF76" s="896"/>
      <c r="AG76" s="370"/>
      <c r="AH76" s="371"/>
      <c r="AI76" s="371"/>
      <c r="AJ76" s="371"/>
      <c r="AK76" s="896"/>
      <c r="AL76" s="370"/>
      <c r="AM76" s="371"/>
      <c r="AN76" s="371"/>
      <c r="AO76" s="372"/>
      <c r="AP76" s="370"/>
      <c r="AQ76" s="371"/>
      <c r="AR76" s="371"/>
      <c r="AS76" s="371"/>
      <c r="AT76" s="613"/>
      <c r="AU76" s="188"/>
      <c r="AV76" s="256">
        <f t="shared" si="2"/>
        <v>0</v>
      </c>
      <c r="AW76" s="257">
        <f t="shared" si="3"/>
        <v>0</v>
      </c>
      <c r="AX76" s="258">
        <f t="shared" si="111"/>
        <v>0</v>
      </c>
      <c r="AY76" s="259">
        <f t="shared" si="111"/>
        <v>0</v>
      </c>
      <c r="AZ76" s="231" t="str">
        <f t="shared" si="39"/>
        <v/>
      </c>
      <c r="BA76" s="232">
        <f t="shared" si="40"/>
        <v>0</v>
      </c>
      <c r="BB76" s="249">
        <f t="shared" si="5"/>
        <v>0</v>
      </c>
      <c r="BC76" s="231">
        <f t="shared" si="41"/>
        <v>0</v>
      </c>
      <c r="BD76" s="231">
        <f t="shared" si="42"/>
        <v>0</v>
      </c>
      <c r="BE76" s="260"/>
      <c r="BF76" s="235">
        <f t="shared" si="43"/>
        <v>0</v>
      </c>
      <c r="BG76" s="235">
        <f t="shared" si="44"/>
        <v>0</v>
      </c>
      <c r="BH76" s="235">
        <f t="shared" si="45"/>
        <v>0</v>
      </c>
      <c r="BI76" s="380"/>
      <c r="BJ76" s="235">
        <f t="shared" si="6"/>
        <v>0</v>
      </c>
      <c r="BK76" s="235">
        <f t="shared" si="46"/>
        <v>0</v>
      </c>
      <c r="BL76" s="235" t="str">
        <f t="shared" si="47"/>
        <v/>
      </c>
      <c r="BM76" s="236"/>
      <c r="BN76" s="237" t="str">
        <f t="shared" si="7"/>
        <v/>
      </c>
      <c r="BO76" s="237" t="str">
        <f t="shared" si="8"/>
        <v/>
      </c>
      <c r="BP76" s="238" t="str">
        <f t="shared" si="9"/>
        <v/>
      </c>
      <c r="BQ76" s="238" t="str">
        <f t="shared" si="10"/>
        <v/>
      </c>
      <c r="BR76" s="254"/>
      <c r="BS76" s="252" t="str">
        <f t="shared" si="11"/>
        <v/>
      </c>
      <c r="BT76" s="244" t="str">
        <f t="shared" si="12"/>
        <v/>
      </c>
      <c r="BU76" s="244" t="str">
        <f t="shared" si="13"/>
        <v/>
      </c>
      <c r="BV76" s="244" t="str">
        <f t="shared" si="14"/>
        <v/>
      </c>
      <c r="BW76" s="244" t="str">
        <f t="shared" si="15"/>
        <v/>
      </c>
      <c r="BX76" s="244" t="str">
        <f t="shared" si="16"/>
        <v/>
      </c>
      <c r="BY76" s="244" t="str">
        <f t="shared" si="17"/>
        <v/>
      </c>
      <c r="BZ76" s="244" t="str">
        <f t="shared" si="18"/>
        <v/>
      </c>
      <c r="CA76" s="244" t="str">
        <f t="shared" si="19"/>
        <v/>
      </c>
      <c r="CB76" s="253" t="str">
        <f t="shared" si="20"/>
        <v/>
      </c>
      <c r="CC76" s="188"/>
      <c r="CD76" s="244" t="str">
        <f t="shared" si="21"/>
        <v/>
      </c>
      <c r="CE76" s="235">
        <f t="shared" si="48"/>
        <v>0</v>
      </c>
      <c r="CF76" s="235">
        <f t="shared" si="48"/>
        <v>0</v>
      </c>
      <c r="CG76" s="235">
        <f t="shared" si="48"/>
        <v>0</v>
      </c>
      <c r="CH76" s="188"/>
      <c r="CI76" s="244" t="str">
        <f t="shared" si="22"/>
        <v/>
      </c>
      <c r="CJ76" s="235">
        <f t="shared" si="49"/>
        <v>0</v>
      </c>
      <c r="CK76" s="235">
        <f t="shared" si="49"/>
        <v>0</v>
      </c>
      <c r="CL76" s="235">
        <f t="shared" si="49"/>
        <v>0</v>
      </c>
      <c r="CM76" s="188"/>
      <c r="CN76" s="244" t="str">
        <f t="shared" si="23"/>
        <v/>
      </c>
      <c r="CO76" s="235">
        <f t="shared" si="50"/>
        <v>0</v>
      </c>
      <c r="CP76" s="235">
        <f t="shared" si="50"/>
        <v>0</v>
      </c>
      <c r="CQ76" s="235">
        <f t="shared" si="50"/>
        <v>0</v>
      </c>
      <c r="CR76" s="188"/>
      <c r="CS76" s="244" t="str">
        <f t="shared" si="24"/>
        <v/>
      </c>
      <c r="CT76" s="235">
        <f t="shared" si="51"/>
        <v>0</v>
      </c>
      <c r="CU76" s="235">
        <f t="shared" si="51"/>
        <v>0</v>
      </c>
      <c r="CV76" s="235">
        <f t="shared" si="51"/>
        <v>0</v>
      </c>
      <c r="CW76" s="188"/>
      <c r="CX76" s="244" t="str">
        <f t="shared" si="26"/>
        <v/>
      </c>
      <c r="CY76" s="235">
        <f t="shared" si="52"/>
        <v>0</v>
      </c>
      <c r="CZ76" s="235">
        <f t="shared" si="52"/>
        <v>0</v>
      </c>
      <c r="DA76" s="235">
        <f t="shared" si="52"/>
        <v>0</v>
      </c>
      <c r="DB76" s="188"/>
      <c r="DC76" s="370"/>
      <c r="DD76" s="1086"/>
      <c r="DE76" s="372"/>
      <c r="DF76" s="370"/>
      <c r="DG76" s="1086"/>
      <c r="DH76" s="372"/>
      <c r="DI76" s="370"/>
      <c r="DJ76" s="1086"/>
      <c r="DK76" s="372"/>
      <c r="DL76" s="370"/>
      <c r="DM76" s="1086"/>
      <c r="DN76" s="372"/>
      <c r="DO76" s="370"/>
      <c r="DP76" s="370"/>
      <c r="DQ76" s="243">
        <f t="shared" si="53"/>
        <v>0</v>
      </c>
      <c r="DR76" s="244">
        <f t="shared" si="54"/>
        <v>0</v>
      </c>
      <c r="DS76" s="235">
        <f t="shared" si="55"/>
        <v>0</v>
      </c>
      <c r="DT76" s="244" t="str">
        <f t="shared" si="27"/>
        <v/>
      </c>
      <c r="DU76" s="42" t="str">
        <f t="shared" si="56"/>
        <v/>
      </c>
      <c r="DV76" s="42" t="str">
        <f t="shared" si="57"/>
        <v/>
      </c>
      <c r="DW76" s="42" t="str">
        <f t="shared" si="58"/>
        <v/>
      </c>
      <c r="DX76" s="162"/>
      <c r="DY76" s="42" t="str">
        <f t="shared" si="59"/>
        <v/>
      </c>
      <c r="DZ76" s="42" t="str">
        <f t="shared" si="60"/>
        <v/>
      </c>
      <c r="EA76" s="42" t="str">
        <f t="shared" si="61"/>
        <v/>
      </c>
      <c r="EB76" s="162"/>
      <c r="EC76" s="930"/>
      <c r="ED76" s="188"/>
      <c r="EE76" s="245">
        <f t="shared" si="62"/>
        <v>0</v>
      </c>
      <c r="EG76" s="245">
        <f t="shared" si="63"/>
        <v>0</v>
      </c>
      <c r="EI76" s="246" t="str">
        <f t="shared" si="64"/>
        <v/>
      </c>
      <c r="EJ76" s="247" t="str">
        <f t="shared" si="28"/>
        <v/>
      </c>
      <c r="EK76" s="248" t="str">
        <f t="shared" si="29"/>
        <v/>
      </c>
      <c r="EL76" s="248" t="str">
        <f t="shared" si="30"/>
        <v/>
      </c>
      <c r="EM76" s="248" t="str">
        <f t="shared" si="31"/>
        <v/>
      </c>
      <c r="EN76" s="248" t="str">
        <f t="shared" si="65"/>
        <v/>
      </c>
      <c r="EO76" s="248" t="str">
        <f t="shared" si="32"/>
        <v/>
      </c>
      <c r="EQ76" s="248" t="str">
        <f t="shared" si="66"/>
        <v/>
      </c>
      <c r="ER76" s="248" t="str">
        <f t="shared" si="67"/>
        <v/>
      </c>
      <c r="ES76" s="248" t="str">
        <f t="shared" si="68"/>
        <v/>
      </c>
      <c r="ET76" s="248" t="str">
        <f t="shared" si="69"/>
        <v/>
      </c>
      <c r="EU76" s="248" t="str">
        <f t="shared" si="70"/>
        <v/>
      </c>
      <c r="EV76" s="248" t="str">
        <f t="shared" si="70"/>
        <v/>
      </c>
      <c r="EX76" s="248" t="str">
        <f t="shared" si="71"/>
        <v/>
      </c>
      <c r="EY76" s="248" t="str">
        <f t="shared" si="72"/>
        <v/>
      </c>
      <c r="EZ76" s="248" t="str">
        <f t="shared" si="73"/>
        <v/>
      </c>
      <c r="FA76" s="248" t="str">
        <f t="shared" si="74"/>
        <v/>
      </c>
      <c r="FB76" s="248" t="str">
        <f t="shared" si="109"/>
        <v/>
      </c>
      <c r="FC76" s="248" t="str">
        <f t="shared" si="109"/>
        <v/>
      </c>
      <c r="FE76" s="248" t="str">
        <f t="shared" si="75"/>
        <v/>
      </c>
      <c r="FF76" s="248" t="str">
        <f t="shared" si="76"/>
        <v/>
      </c>
      <c r="FG76" s="248" t="str">
        <f t="shared" si="77"/>
        <v/>
      </c>
      <c r="FH76" s="248" t="str">
        <f t="shared" si="78"/>
        <v/>
      </c>
      <c r="FI76" s="248" t="str">
        <f t="shared" si="110"/>
        <v/>
      </c>
      <c r="FJ76" s="248" t="str">
        <f t="shared" si="110"/>
        <v/>
      </c>
      <c r="FL76" s="370"/>
      <c r="FM76" s="371"/>
      <c r="FN76" s="371"/>
      <c r="FO76" s="611"/>
      <c r="FP76" s="896"/>
      <c r="FQ76" s="370"/>
      <c r="FR76" s="371"/>
      <c r="FS76" s="371"/>
      <c r="FT76" s="611"/>
      <c r="FU76" s="896"/>
      <c r="FV76" s="370"/>
      <c r="FW76" s="371"/>
      <c r="FX76" s="371"/>
      <c r="FY76" s="611"/>
      <c r="FZ76" s="896"/>
      <c r="GA76" s="613"/>
      <c r="GC76" s="227">
        <f t="shared" si="79"/>
        <v>0</v>
      </c>
      <c r="GD76" s="228">
        <f t="shared" si="80"/>
        <v>0</v>
      </c>
      <c r="GE76" s="229">
        <f t="shared" si="81"/>
        <v>0</v>
      </c>
      <c r="GF76" s="230">
        <f t="shared" si="81"/>
        <v>0</v>
      </c>
      <c r="GG76" s="231" t="str">
        <f t="shared" si="82"/>
        <v/>
      </c>
      <c r="GH76" s="232">
        <f t="shared" si="83"/>
        <v>0</v>
      </c>
      <c r="GI76" s="227">
        <f t="shared" si="84"/>
        <v>0</v>
      </c>
      <c r="GJ76" s="233">
        <f t="shared" si="85"/>
        <v>0</v>
      </c>
      <c r="GK76" s="233">
        <f t="shared" si="86"/>
        <v>0</v>
      </c>
      <c r="GL76" s="234"/>
      <c r="GM76" s="235">
        <f t="shared" si="87"/>
        <v>0</v>
      </c>
      <c r="GN76" s="235">
        <f t="shared" si="88"/>
        <v>0</v>
      </c>
      <c r="GO76" s="235" t="str">
        <f t="shared" si="89"/>
        <v/>
      </c>
      <c r="GP76" s="380"/>
      <c r="GQ76" s="235">
        <f t="shared" si="90"/>
        <v>0</v>
      </c>
      <c r="GR76" s="235">
        <f t="shared" si="91"/>
        <v>0</v>
      </c>
      <c r="GS76" s="235" t="str">
        <f t="shared" si="92"/>
        <v/>
      </c>
      <c r="GT76" s="236"/>
      <c r="GU76" s="237" t="str">
        <f t="shared" si="93"/>
        <v/>
      </c>
      <c r="GV76" s="237" t="str">
        <f t="shared" si="94"/>
        <v/>
      </c>
      <c r="GW76" s="238" t="str">
        <f t="shared" si="95"/>
        <v/>
      </c>
      <c r="GX76" s="238" t="str">
        <f t="shared" si="96"/>
        <v/>
      </c>
      <c r="GY76" s="239"/>
      <c r="GZ76" s="240" t="str">
        <f t="shared" si="97"/>
        <v/>
      </c>
      <c r="HA76" s="235" t="str">
        <f t="shared" si="98"/>
        <v/>
      </c>
      <c r="HB76" s="235" t="str">
        <f t="shared" si="99"/>
        <v/>
      </c>
      <c r="HC76" s="235" t="str">
        <f t="shared" si="100"/>
        <v/>
      </c>
      <c r="HD76" s="235" t="str">
        <f t="shared" si="101"/>
        <v/>
      </c>
      <c r="HE76" s="235" t="str">
        <f t="shared" si="102"/>
        <v/>
      </c>
      <c r="HF76" s="188"/>
      <c r="HG76" s="235" t="str">
        <f t="shared" si="103"/>
        <v/>
      </c>
      <c r="HH76" s="235">
        <f t="shared" si="104"/>
        <v>0</v>
      </c>
      <c r="HI76" s="235">
        <f t="shared" si="104"/>
        <v>0</v>
      </c>
      <c r="HJ76" s="235">
        <f t="shared" si="104"/>
        <v>0</v>
      </c>
      <c r="HK76" s="188"/>
      <c r="HL76" s="235" t="str">
        <f t="shared" si="105"/>
        <v/>
      </c>
      <c r="HM76" s="235">
        <f t="shared" si="106"/>
        <v>0</v>
      </c>
      <c r="HN76" s="235">
        <f t="shared" si="106"/>
        <v>0</v>
      </c>
      <c r="HO76" s="235">
        <f t="shared" si="106"/>
        <v>0</v>
      </c>
      <c r="HP76" s="188"/>
      <c r="HQ76" s="235" t="str">
        <f t="shared" si="107"/>
        <v/>
      </c>
      <c r="HR76" s="235">
        <f t="shared" si="108"/>
        <v>0</v>
      </c>
      <c r="HS76" s="235">
        <f t="shared" si="108"/>
        <v>0</v>
      </c>
      <c r="HT76" s="235">
        <f t="shared" si="108"/>
        <v>0</v>
      </c>
      <c r="HU76" s="162"/>
      <c r="HV76" s="1622"/>
      <c r="HW76" s="1619"/>
      <c r="HX76" s="1619"/>
      <c r="HY76" s="1619"/>
      <c r="HZ76" s="1619"/>
      <c r="IA76" s="1619"/>
      <c r="IB76" s="1619"/>
      <c r="IC76" s="1623"/>
      <c r="ID76" s="162"/>
      <c r="IE76" s="162"/>
    </row>
    <row r="77" spans="1:239" ht="21" customHeight="1" x14ac:dyDescent="0.25">
      <c r="A77" s="377" t="str">
        <f t="shared" si="35"/>
        <v/>
      </c>
      <c r="B77" s="188">
        <v>51</v>
      </c>
      <c r="C77" s="165"/>
      <c r="D77" s="606" t="str">
        <f t="shared" si="114"/>
        <v/>
      </c>
      <c r="E77" s="606" t="str">
        <f t="shared" si="115"/>
        <v/>
      </c>
      <c r="F77" s="373"/>
      <c r="G77" s="373"/>
      <c r="H77" s="224" t="str">
        <f t="shared" si="38"/>
        <v/>
      </c>
      <c r="I77" s="373"/>
      <c r="J77" s="373"/>
      <c r="K77" s="373"/>
      <c r="L77" s="370"/>
      <c r="M77" s="371"/>
      <c r="N77" s="371"/>
      <c r="O77" s="371"/>
      <c r="P77" s="372"/>
      <c r="Q77" s="609"/>
      <c r="R77" s="609"/>
      <c r="S77" s="610"/>
      <c r="T77" s="371"/>
      <c r="U77" s="371"/>
      <c r="V77" s="188"/>
      <c r="W77" s="370"/>
      <c r="X77" s="371"/>
      <c r="Y77" s="371"/>
      <c r="Z77" s="611"/>
      <c r="AA77" s="896"/>
      <c r="AB77" s="370"/>
      <c r="AC77" s="371"/>
      <c r="AD77" s="371"/>
      <c r="AE77" s="371"/>
      <c r="AF77" s="896"/>
      <c r="AG77" s="370"/>
      <c r="AH77" s="371"/>
      <c r="AI77" s="371"/>
      <c r="AJ77" s="371"/>
      <c r="AK77" s="896"/>
      <c r="AL77" s="370"/>
      <c r="AM77" s="371"/>
      <c r="AN77" s="371"/>
      <c r="AO77" s="372"/>
      <c r="AP77" s="370"/>
      <c r="AQ77" s="371"/>
      <c r="AR77" s="371"/>
      <c r="AS77" s="371"/>
      <c r="AT77" s="613"/>
      <c r="AU77" s="188"/>
      <c r="AV77" s="256">
        <f t="shared" si="2"/>
        <v>0</v>
      </c>
      <c r="AW77" s="257">
        <f t="shared" si="3"/>
        <v>0</v>
      </c>
      <c r="AX77" s="258">
        <f t="shared" si="111"/>
        <v>0</v>
      </c>
      <c r="AY77" s="259">
        <f t="shared" si="111"/>
        <v>0</v>
      </c>
      <c r="AZ77" s="231" t="str">
        <f t="shared" si="39"/>
        <v/>
      </c>
      <c r="BA77" s="232">
        <f t="shared" si="40"/>
        <v>0</v>
      </c>
      <c r="BB77" s="249">
        <f t="shared" si="5"/>
        <v>0</v>
      </c>
      <c r="BC77" s="231">
        <f t="shared" si="41"/>
        <v>0</v>
      </c>
      <c r="BD77" s="231">
        <f t="shared" si="42"/>
        <v>0</v>
      </c>
      <c r="BE77" s="260"/>
      <c r="BF77" s="235">
        <f t="shared" si="43"/>
        <v>0</v>
      </c>
      <c r="BG77" s="235">
        <f t="shared" si="44"/>
        <v>0</v>
      </c>
      <c r="BH77" s="235">
        <f t="shared" si="45"/>
        <v>0</v>
      </c>
      <c r="BI77" s="380"/>
      <c r="BJ77" s="235">
        <f t="shared" si="6"/>
        <v>0</v>
      </c>
      <c r="BK77" s="235">
        <f t="shared" si="46"/>
        <v>0</v>
      </c>
      <c r="BL77" s="235" t="str">
        <f t="shared" si="47"/>
        <v/>
      </c>
      <c r="BM77" s="236"/>
      <c r="BN77" s="237" t="str">
        <f t="shared" si="7"/>
        <v/>
      </c>
      <c r="BO77" s="237" t="str">
        <f t="shared" si="8"/>
        <v/>
      </c>
      <c r="BP77" s="238" t="str">
        <f t="shared" si="9"/>
        <v/>
      </c>
      <c r="BQ77" s="238" t="str">
        <f t="shared" si="10"/>
        <v/>
      </c>
      <c r="BR77" s="254"/>
      <c r="BS77" s="252" t="str">
        <f t="shared" si="11"/>
        <v/>
      </c>
      <c r="BT77" s="244" t="str">
        <f t="shared" si="12"/>
        <v/>
      </c>
      <c r="BU77" s="244" t="str">
        <f t="shared" si="13"/>
        <v/>
      </c>
      <c r="BV77" s="244" t="str">
        <f t="shared" si="14"/>
        <v/>
      </c>
      <c r="BW77" s="244" t="str">
        <f t="shared" si="15"/>
        <v/>
      </c>
      <c r="BX77" s="244" t="str">
        <f t="shared" si="16"/>
        <v/>
      </c>
      <c r="BY77" s="244" t="str">
        <f t="shared" si="17"/>
        <v/>
      </c>
      <c r="BZ77" s="244" t="str">
        <f t="shared" si="18"/>
        <v/>
      </c>
      <c r="CA77" s="244" t="str">
        <f t="shared" si="19"/>
        <v/>
      </c>
      <c r="CB77" s="253" t="str">
        <f t="shared" si="20"/>
        <v/>
      </c>
      <c r="CC77" s="188"/>
      <c r="CD77" s="244" t="str">
        <f t="shared" si="21"/>
        <v/>
      </c>
      <c r="CE77" s="235">
        <f t="shared" si="48"/>
        <v>0</v>
      </c>
      <c r="CF77" s="235">
        <f t="shared" si="48"/>
        <v>0</v>
      </c>
      <c r="CG77" s="235">
        <f t="shared" si="48"/>
        <v>0</v>
      </c>
      <c r="CH77" s="188"/>
      <c r="CI77" s="244" t="str">
        <f t="shared" si="22"/>
        <v/>
      </c>
      <c r="CJ77" s="235">
        <f t="shared" si="49"/>
        <v>0</v>
      </c>
      <c r="CK77" s="235">
        <f t="shared" si="49"/>
        <v>0</v>
      </c>
      <c r="CL77" s="235">
        <f t="shared" si="49"/>
        <v>0</v>
      </c>
      <c r="CM77" s="188"/>
      <c r="CN77" s="244" t="str">
        <f t="shared" si="23"/>
        <v/>
      </c>
      <c r="CO77" s="235">
        <f t="shared" si="50"/>
        <v>0</v>
      </c>
      <c r="CP77" s="235">
        <f t="shared" si="50"/>
        <v>0</v>
      </c>
      <c r="CQ77" s="235">
        <f t="shared" si="50"/>
        <v>0</v>
      </c>
      <c r="CR77" s="188"/>
      <c r="CS77" s="244" t="str">
        <f t="shared" si="24"/>
        <v/>
      </c>
      <c r="CT77" s="235">
        <f t="shared" si="51"/>
        <v>0</v>
      </c>
      <c r="CU77" s="235">
        <f t="shared" si="51"/>
        <v>0</v>
      </c>
      <c r="CV77" s="235">
        <f t="shared" si="51"/>
        <v>0</v>
      </c>
      <c r="CW77" s="188"/>
      <c r="CX77" s="244" t="str">
        <f t="shared" si="26"/>
        <v/>
      </c>
      <c r="CY77" s="235">
        <f t="shared" si="52"/>
        <v>0</v>
      </c>
      <c r="CZ77" s="235">
        <f t="shared" si="52"/>
        <v>0</v>
      </c>
      <c r="DA77" s="235">
        <f t="shared" si="52"/>
        <v>0</v>
      </c>
      <c r="DB77" s="188"/>
      <c r="DC77" s="370"/>
      <c r="DD77" s="1086"/>
      <c r="DE77" s="372"/>
      <c r="DF77" s="370"/>
      <c r="DG77" s="1086"/>
      <c r="DH77" s="372"/>
      <c r="DI77" s="370"/>
      <c r="DJ77" s="1086"/>
      <c r="DK77" s="372"/>
      <c r="DL77" s="370"/>
      <c r="DM77" s="1086"/>
      <c r="DN77" s="372"/>
      <c r="DO77" s="370"/>
      <c r="DP77" s="370"/>
      <c r="DQ77" s="243">
        <f t="shared" si="53"/>
        <v>0</v>
      </c>
      <c r="DR77" s="244">
        <f t="shared" si="54"/>
        <v>0</v>
      </c>
      <c r="DS77" s="235">
        <f t="shared" si="55"/>
        <v>0</v>
      </c>
      <c r="DT77" s="244" t="str">
        <f t="shared" si="27"/>
        <v/>
      </c>
      <c r="DU77" s="42" t="str">
        <f t="shared" si="56"/>
        <v/>
      </c>
      <c r="DV77" s="42" t="str">
        <f t="shared" si="57"/>
        <v/>
      </c>
      <c r="DW77" s="42" t="str">
        <f t="shared" si="58"/>
        <v/>
      </c>
      <c r="DX77" s="162"/>
      <c r="DY77" s="42" t="str">
        <f t="shared" si="59"/>
        <v/>
      </c>
      <c r="DZ77" s="42" t="str">
        <f t="shared" si="60"/>
        <v/>
      </c>
      <c r="EA77" s="42" t="str">
        <f t="shared" si="61"/>
        <v/>
      </c>
      <c r="EB77" s="162"/>
      <c r="EC77" s="930"/>
      <c r="ED77" s="188"/>
      <c r="EE77" s="245">
        <f t="shared" si="62"/>
        <v>0</v>
      </c>
      <c r="EG77" s="245">
        <f t="shared" si="63"/>
        <v>0</v>
      </c>
      <c r="EI77" s="246" t="str">
        <f t="shared" si="64"/>
        <v/>
      </c>
      <c r="EJ77" s="247" t="str">
        <f t="shared" si="28"/>
        <v/>
      </c>
      <c r="EK77" s="248" t="str">
        <f t="shared" si="29"/>
        <v/>
      </c>
      <c r="EL77" s="248" t="str">
        <f t="shared" si="30"/>
        <v/>
      </c>
      <c r="EM77" s="248" t="str">
        <f t="shared" si="31"/>
        <v/>
      </c>
      <c r="EN77" s="248" t="str">
        <f t="shared" si="65"/>
        <v/>
      </c>
      <c r="EO77" s="248" t="str">
        <f t="shared" si="32"/>
        <v/>
      </c>
      <c r="EQ77" s="248" t="str">
        <f t="shared" si="66"/>
        <v/>
      </c>
      <c r="ER77" s="248" t="str">
        <f t="shared" si="67"/>
        <v/>
      </c>
      <c r="ES77" s="248" t="str">
        <f t="shared" si="68"/>
        <v/>
      </c>
      <c r="ET77" s="248" t="str">
        <f t="shared" si="69"/>
        <v/>
      </c>
      <c r="EU77" s="248" t="str">
        <f t="shared" si="70"/>
        <v/>
      </c>
      <c r="EV77" s="248" t="str">
        <f t="shared" si="70"/>
        <v/>
      </c>
      <c r="EX77" s="248" t="str">
        <f t="shared" si="71"/>
        <v/>
      </c>
      <c r="EY77" s="248" t="str">
        <f t="shared" si="72"/>
        <v/>
      </c>
      <c r="EZ77" s="248" t="str">
        <f t="shared" si="73"/>
        <v/>
      </c>
      <c r="FA77" s="248" t="str">
        <f t="shared" si="74"/>
        <v/>
      </c>
      <c r="FB77" s="248" t="str">
        <f t="shared" si="109"/>
        <v/>
      </c>
      <c r="FC77" s="248" t="str">
        <f t="shared" si="109"/>
        <v/>
      </c>
      <c r="FE77" s="248" t="str">
        <f t="shared" si="75"/>
        <v/>
      </c>
      <c r="FF77" s="248" t="str">
        <f t="shared" si="76"/>
        <v/>
      </c>
      <c r="FG77" s="248" t="str">
        <f t="shared" si="77"/>
        <v/>
      </c>
      <c r="FH77" s="248" t="str">
        <f t="shared" si="78"/>
        <v/>
      </c>
      <c r="FI77" s="248" t="str">
        <f t="shared" si="110"/>
        <v/>
      </c>
      <c r="FJ77" s="248" t="str">
        <f t="shared" si="110"/>
        <v/>
      </c>
      <c r="FL77" s="370"/>
      <c r="FM77" s="371"/>
      <c r="FN77" s="371"/>
      <c r="FO77" s="611"/>
      <c r="FP77" s="896"/>
      <c r="FQ77" s="370"/>
      <c r="FR77" s="371"/>
      <c r="FS77" s="371"/>
      <c r="FT77" s="611"/>
      <c r="FU77" s="896"/>
      <c r="FV77" s="370"/>
      <c r="FW77" s="371"/>
      <c r="FX77" s="371"/>
      <c r="FY77" s="611"/>
      <c r="FZ77" s="896"/>
      <c r="GA77" s="613"/>
      <c r="GC77" s="227">
        <f t="shared" si="79"/>
        <v>0</v>
      </c>
      <c r="GD77" s="228">
        <f t="shared" si="80"/>
        <v>0</v>
      </c>
      <c r="GE77" s="229">
        <f t="shared" si="81"/>
        <v>0</v>
      </c>
      <c r="GF77" s="230">
        <f t="shared" si="81"/>
        <v>0</v>
      </c>
      <c r="GG77" s="231" t="str">
        <f t="shared" si="82"/>
        <v/>
      </c>
      <c r="GH77" s="232">
        <f t="shared" si="83"/>
        <v>0</v>
      </c>
      <c r="GI77" s="227">
        <f t="shared" si="84"/>
        <v>0</v>
      </c>
      <c r="GJ77" s="233">
        <f t="shared" si="85"/>
        <v>0</v>
      </c>
      <c r="GK77" s="233">
        <f t="shared" si="86"/>
        <v>0</v>
      </c>
      <c r="GL77" s="234"/>
      <c r="GM77" s="235">
        <f t="shared" si="87"/>
        <v>0</v>
      </c>
      <c r="GN77" s="235">
        <f t="shared" si="88"/>
        <v>0</v>
      </c>
      <c r="GO77" s="235" t="str">
        <f t="shared" si="89"/>
        <v/>
      </c>
      <c r="GP77" s="380"/>
      <c r="GQ77" s="235">
        <f t="shared" si="90"/>
        <v>0</v>
      </c>
      <c r="GR77" s="235">
        <f t="shared" si="91"/>
        <v>0</v>
      </c>
      <c r="GS77" s="235" t="str">
        <f t="shared" si="92"/>
        <v/>
      </c>
      <c r="GT77" s="236"/>
      <c r="GU77" s="237" t="str">
        <f t="shared" si="93"/>
        <v/>
      </c>
      <c r="GV77" s="237" t="str">
        <f t="shared" si="94"/>
        <v/>
      </c>
      <c r="GW77" s="238" t="str">
        <f t="shared" si="95"/>
        <v/>
      </c>
      <c r="GX77" s="238" t="str">
        <f t="shared" si="96"/>
        <v/>
      </c>
      <c r="GY77" s="239"/>
      <c r="GZ77" s="240" t="str">
        <f t="shared" si="97"/>
        <v/>
      </c>
      <c r="HA77" s="235" t="str">
        <f t="shared" si="98"/>
        <v/>
      </c>
      <c r="HB77" s="235" t="str">
        <f t="shared" si="99"/>
        <v/>
      </c>
      <c r="HC77" s="235" t="str">
        <f t="shared" si="100"/>
        <v/>
      </c>
      <c r="HD77" s="235" t="str">
        <f t="shared" si="101"/>
        <v/>
      </c>
      <c r="HE77" s="235" t="str">
        <f t="shared" si="102"/>
        <v/>
      </c>
      <c r="HF77" s="188"/>
      <c r="HG77" s="235" t="str">
        <f t="shared" si="103"/>
        <v/>
      </c>
      <c r="HH77" s="235">
        <f t="shared" si="104"/>
        <v>0</v>
      </c>
      <c r="HI77" s="235">
        <f t="shared" si="104"/>
        <v>0</v>
      </c>
      <c r="HJ77" s="235">
        <f t="shared" si="104"/>
        <v>0</v>
      </c>
      <c r="HK77" s="188"/>
      <c r="HL77" s="235" t="str">
        <f t="shared" si="105"/>
        <v/>
      </c>
      <c r="HM77" s="235">
        <f t="shared" si="106"/>
        <v>0</v>
      </c>
      <c r="HN77" s="235">
        <f t="shared" si="106"/>
        <v>0</v>
      </c>
      <c r="HO77" s="235">
        <f t="shared" si="106"/>
        <v>0</v>
      </c>
      <c r="HP77" s="188"/>
      <c r="HQ77" s="235" t="str">
        <f t="shared" si="107"/>
        <v/>
      </c>
      <c r="HR77" s="235">
        <f t="shared" si="108"/>
        <v>0</v>
      </c>
      <c r="HS77" s="235">
        <f t="shared" si="108"/>
        <v>0</v>
      </c>
      <c r="HT77" s="235">
        <f t="shared" si="108"/>
        <v>0</v>
      </c>
      <c r="HU77" s="162"/>
      <c r="HV77" s="1622"/>
      <c r="HW77" s="1619"/>
      <c r="HX77" s="1619"/>
      <c r="HY77" s="1619"/>
      <c r="HZ77" s="1619"/>
      <c r="IA77" s="1619"/>
      <c r="IB77" s="1619"/>
      <c r="IC77" s="1623"/>
      <c r="ID77" s="162"/>
      <c r="IE77" s="162"/>
    </row>
    <row r="78" spans="1:239" ht="21" customHeight="1" x14ac:dyDescent="0.25">
      <c r="A78" s="377" t="str">
        <f t="shared" si="35"/>
        <v/>
      </c>
      <c r="B78" s="188">
        <v>52</v>
      </c>
      <c r="C78" s="165"/>
      <c r="D78" s="606" t="str">
        <f>IF(BC78&lt;=0.9,"",1)</f>
        <v/>
      </c>
      <c r="E78" s="606" t="str">
        <f t="shared" si="115"/>
        <v/>
      </c>
      <c r="F78" s="373"/>
      <c r="G78" s="373"/>
      <c r="H78" s="224" t="str">
        <f t="shared" si="38"/>
        <v/>
      </c>
      <c r="I78" s="930"/>
      <c r="J78" s="930"/>
      <c r="K78" s="373"/>
      <c r="L78" s="370"/>
      <c r="M78" s="371"/>
      <c r="N78" s="371"/>
      <c r="O78" s="371"/>
      <c r="P78" s="372"/>
      <c r="Q78" s="609"/>
      <c r="R78" s="609"/>
      <c r="S78" s="610"/>
      <c r="T78" s="371"/>
      <c r="U78" s="371"/>
      <c r="V78" s="188"/>
      <c r="W78" s="370"/>
      <c r="X78" s="371"/>
      <c r="Y78" s="371"/>
      <c r="Z78" s="611"/>
      <c r="AA78" s="896"/>
      <c r="AB78" s="370"/>
      <c r="AC78" s="371"/>
      <c r="AD78" s="371"/>
      <c r="AE78" s="371"/>
      <c r="AF78" s="896"/>
      <c r="AG78" s="370"/>
      <c r="AH78" s="371"/>
      <c r="AI78" s="371"/>
      <c r="AJ78" s="371"/>
      <c r="AK78" s="896"/>
      <c r="AL78" s="370"/>
      <c r="AM78" s="371"/>
      <c r="AN78" s="371"/>
      <c r="AO78" s="372"/>
      <c r="AP78" s="370"/>
      <c r="AQ78" s="371"/>
      <c r="AR78" s="371"/>
      <c r="AS78" s="371"/>
      <c r="AT78" s="613"/>
      <c r="AU78" s="188"/>
      <c r="AV78" s="256">
        <f t="shared" si="2"/>
        <v>0</v>
      </c>
      <c r="AW78" s="257">
        <f t="shared" si="3"/>
        <v>0</v>
      </c>
      <c r="AX78" s="258">
        <f t="shared" si="111"/>
        <v>0</v>
      </c>
      <c r="AY78" s="259">
        <f t="shared" si="111"/>
        <v>0</v>
      </c>
      <c r="AZ78" s="231" t="str">
        <f t="shared" si="39"/>
        <v/>
      </c>
      <c r="BA78" s="232">
        <f t="shared" si="40"/>
        <v>0</v>
      </c>
      <c r="BB78" s="249">
        <f t="shared" si="5"/>
        <v>0</v>
      </c>
      <c r="BC78" s="231">
        <f t="shared" si="41"/>
        <v>0</v>
      </c>
      <c r="BD78" s="231">
        <f t="shared" si="42"/>
        <v>0</v>
      </c>
      <c r="BE78" s="260"/>
      <c r="BF78" s="235">
        <f t="shared" si="43"/>
        <v>0</v>
      </c>
      <c r="BG78" s="235">
        <f t="shared" si="44"/>
        <v>0</v>
      </c>
      <c r="BH78" s="235">
        <f t="shared" si="45"/>
        <v>0</v>
      </c>
      <c r="BI78" s="380"/>
      <c r="BJ78" s="235">
        <f t="shared" si="6"/>
        <v>0</v>
      </c>
      <c r="BK78" s="235">
        <f t="shared" si="46"/>
        <v>0</v>
      </c>
      <c r="BL78" s="235" t="str">
        <f t="shared" si="47"/>
        <v/>
      </c>
      <c r="BM78" s="236"/>
      <c r="BN78" s="237" t="str">
        <f t="shared" si="7"/>
        <v/>
      </c>
      <c r="BO78" s="237" t="str">
        <f t="shared" si="8"/>
        <v/>
      </c>
      <c r="BP78" s="238" t="str">
        <f t="shared" si="9"/>
        <v/>
      </c>
      <c r="BQ78" s="238" t="str">
        <f t="shared" si="10"/>
        <v/>
      </c>
      <c r="BR78" s="254"/>
      <c r="BS78" s="252" t="str">
        <f t="shared" si="11"/>
        <v/>
      </c>
      <c r="BT78" s="244" t="str">
        <f t="shared" si="12"/>
        <v/>
      </c>
      <c r="BU78" s="244" t="str">
        <f t="shared" si="13"/>
        <v/>
      </c>
      <c r="BV78" s="244" t="str">
        <f t="shared" si="14"/>
        <v/>
      </c>
      <c r="BW78" s="244" t="str">
        <f t="shared" si="15"/>
        <v/>
      </c>
      <c r="BX78" s="244" t="str">
        <f t="shared" si="16"/>
        <v/>
      </c>
      <c r="BY78" s="244" t="str">
        <f t="shared" si="17"/>
        <v/>
      </c>
      <c r="BZ78" s="244" t="str">
        <f t="shared" si="18"/>
        <v/>
      </c>
      <c r="CA78" s="244" t="str">
        <f t="shared" si="19"/>
        <v/>
      </c>
      <c r="CB78" s="253" t="str">
        <f t="shared" si="20"/>
        <v/>
      </c>
      <c r="CC78" s="188"/>
      <c r="CD78" s="244" t="str">
        <f t="shared" si="21"/>
        <v/>
      </c>
      <c r="CE78" s="235">
        <f t="shared" si="48"/>
        <v>0</v>
      </c>
      <c r="CF78" s="235">
        <f t="shared" si="48"/>
        <v>0</v>
      </c>
      <c r="CG78" s="235">
        <f t="shared" si="48"/>
        <v>0</v>
      </c>
      <c r="CH78" s="188"/>
      <c r="CI78" s="244" t="str">
        <f t="shared" si="22"/>
        <v/>
      </c>
      <c r="CJ78" s="235">
        <f t="shared" si="49"/>
        <v>0</v>
      </c>
      <c r="CK78" s="235">
        <f t="shared" si="49"/>
        <v>0</v>
      </c>
      <c r="CL78" s="235">
        <f t="shared" si="49"/>
        <v>0</v>
      </c>
      <c r="CM78" s="188"/>
      <c r="CN78" s="244" t="str">
        <f t="shared" si="23"/>
        <v/>
      </c>
      <c r="CO78" s="235">
        <f t="shared" si="50"/>
        <v>0</v>
      </c>
      <c r="CP78" s="235">
        <f t="shared" si="50"/>
        <v>0</v>
      </c>
      <c r="CQ78" s="235">
        <f t="shared" si="50"/>
        <v>0</v>
      </c>
      <c r="CR78" s="188"/>
      <c r="CS78" s="244" t="str">
        <f t="shared" si="24"/>
        <v/>
      </c>
      <c r="CT78" s="235">
        <f t="shared" si="51"/>
        <v>0</v>
      </c>
      <c r="CU78" s="235">
        <f t="shared" si="51"/>
        <v>0</v>
      </c>
      <c r="CV78" s="235">
        <f t="shared" si="51"/>
        <v>0</v>
      </c>
      <c r="CW78" s="188"/>
      <c r="CX78" s="244" t="str">
        <f t="shared" si="26"/>
        <v/>
      </c>
      <c r="CY78" s="235">
        <f t="shared" si="52"/>
        <v>0</v>
      </c>
      <c r="CZ78" s="235">
        <f t="shared" si="52"/>
        <v>0</v>
      </c>
      <c r="DA78" s="235">
        <f t="shared" si="52"/>
        <v>0</v>
      </c>
      <c r="DB78" s="188"/>
      <c r="DC78" s="370"/>
      <c r="DD78" s="1086"/>
      <c r="DE78" s="372"/>
      <c r="DF78" s="370"/>
      <c r="DG78" s="1086"/>
      <c r="DH78" s="372"/>
      <c r="DI78" s="370"/>
      <c r="DJ78" s="1086"/>
      <c r="DK78" s="372"/>
      <c r="DL78" s="370"/>
      <c r="DM78" s="1086"/>
      <c r="DN78" s="372"/>
      <c r="DO78" s="370"/>
      <c r="DP78" s="370"/>
      <c r="DQ78" s="243">
        <f t="shared" si="53"/>
        <v>0</v>
      </c>
      <c r="DR78" s="244">
        <f t="shared" si="54"/>
        <v>0</v>
      </c>
      <c r="DS78" s="235">
        <f t="shared" si="55"/>
        <v>0</v>
      </c>
      <c r="DT78" s="244" t="str">
        <f t="shared" si="27"/>
        <v/>
      </c>
      <c r="DU78" s="42" t="str">
        <f t="shared" si="56"/>
        <v/>
      </c>
      <c r="DV78" s="42" t="str">
        <f t="shared" si="57"/>
        <v/>
      </c>
      <c r="DW78" s="42" t="str">
        <f t="shared" si="58"/>
        <v/>
      </c>
      <c r="DX78" s="162"/>
      <c r="DY78" s="42" t="str">
        <f t="shared" si="59"/>
        <v/>
      </c>
      <c r="DZ78" s="42" t="str">
        <f t="shared" si="60"/>
        <v/>
      </c>
      <c r="EA78" s="42" t="str">
        <f t="shared" si="61"/>
        <v/>
      </c>
      <c r="EB78" s="162"/>
      <c r="EC78" s="930"/>
      <c r="ED78" s="188"/>
      <c r="EE78" s="245">
        <f t="shared" si="62"/>
        <v>0</v>
      </c>
      <c r="EG78" s="245">
        <f t="shared" si="63"/>
        <v>0</v>
      </c>
      <c r="EI78" s="246" t="str">
        <f t="shared" si="64"/>
        <v/>
      </c>
      <c r="EJ78" s="247" t="str">
        <f t="shared" si="28"/>
        <v/>
      </c>
      <c r="EK78" s="248" t="str">
        <f t="shared" si="29"/>
        <v/>
      </c>
      <c r="EL78" s="248" t="str">
        <f t="shared" si="30"/>
        <v/>
      </c>
      <c r="EM78" s="248" t="str">
        <f t="shared" si="31"/>
        <v/>
      </c>
      <c r="EN78" s="248" t="str">
        <f t="shared" si="65"/>
        <v/>
      </c>
      <c r="EO78" s="248" t="str">
        <f t="shared" si="32"/>
        <v/>
      </c>
      <c r="EQ78" s="248" t="str">
        <f t="shared" si="66"/>
        <v/>
      </c>
      <c r="ER78" s="248" t="str">
        <f t="shared" si="67"/>
        <v/>
      </c>
      <c r="ES78" s="248" t="str">
        <f t="shared" si="68"/>
        <v/>
      </c>
      <c r="ET78" s="248" t="str">
        <f t="shared" si="69"/>
        <v/>
      </c>
      <c r="EU78" s="248" t="str">
        <f t="shared" si="70"/>
        <v/>
      </c>
      <c r="EV78" s="248" t="str">
        <f t="shared" si="70"/>
        <v/>
      </c>
      <c r="EX78" s="248" t="str">
        <f t="shared" si="71"/>
        <v/>
      </c>
      <c r="EY78" s="248" t="str">
        <f t="shared" si="72"/>
        <v/>
      </c>
      <c r="EZ78" s="248" t="str">
        <f t="shared" si="73"/>
        <v/>
      </c>
      <c r="FA78" s="248" t="str">
        <f t="shared" si="74"/>
        <v/>
      </c>
      <c r="FB78" s="248" t="str">
        <f t="shared" si="109"/>
        <v/>
      </c>
      <c r="FC78" s="248" t="str">
        <f t="shared" si="109"/>
        <v/>
      </c>
      <c r="FE78" s="248" t="str">
        <f t="shared" si="75"/>
        <v/>
      </c>
      <c r="FF78" s="248" t="str">
        <f t="shared" si="76"/>
        <v/>
      </c>
      <c r="FG78" s="248" t="str">
        <f t="shared" si="77"/>
        <v/>
      </c>
      <c r="FH78" s="248" t="str">
        <f t="shared" si="78"/>
        <v/>
      </c>
      <c r="FI78" s="248" t="str">
        <f t="shared" si="110"/>
        <v/>
      </c>
      <c r="FJ78" s="248" t="str">
        <f t="shared" si="110"/>
        <v/>
      </c>
      <c r="FL78" s="370"/>
      <c r="FM78" s="371"/>
      <c r="FN78" s="371"/>
      <c r="FO78" s="611"/>
      <c r="FP78" s="896"/>
      <c r="FQ78" s="370"/>
      <c r="FR78" s="371"/>
      <c r="FS78" s="371"/>
      <c r="FT78" s="611"/>
      <c r="FU78" s="896"/>
      <c r="FV78" s="370"/>
      <c r="FW78" s="371"/>
      <c r="FX78" s="371"/>
      <c r="FY78" s="611"/>
      <c r="FZ78" s="896"/>
      <c r="GA78" s="613"/>
      <c r="GC78" s="227">
        <f t="shared" si="79"/>
        <v>0</v>
      </c>
      <c r="GD78" s="228">
        <f t="shared" si="80"/>
        <v>0</v>
      </c>
      <c r="GE78" s="229">
        <f t="shared" si="81"/>
        <v>0</v>
      </c>
      <c r="GF78" s="230">
        <f t="shared" si="81"/>
        <v>0</v>
      </c>
      <c r="GG78" s="231" t="str">
        <f t="shared" si="82"/>
        <v/>
      </c>
      <c r="GH78" s="232">
        <f t="shared" si="83"/>
        <v>0</v>
      </c>
      <c r="GI78" s="227">
        <f t="shared" si="84"/>
        <v>0</v>
      </c>
      <c r="GJ78" s="233">
        <f t="shared" si="85"/>
        <v>0</v>
      </c>
      <c r="GK78" s="233">
        <f t="shared" si="86"/>
        <v>0</v>
      </c>
      <c r="GL78" s="234"/>
      <c r="GM78" s="235">
        <f t="shared" si="87"/>
        <v>0</v>
      </c>
      <c r="GN78" s="235">
        <f t="shared" si="88"/>
        <v>0</v>
      </c>
      <c r="GO78" s="235" t="str">
        <f t="shared" si="89"/>
        <v/>
      </c>
      <c r="GP78" s="380"/>
      <c r="GQ78" s="235">
        <f t="shared" si="90"/>
        <v>0</v>
      </c>
      <c r="GR78" s="235">
        <f t="shared" si="91"/>
        <v>0</v>
      </c>
      <c r="GS78" s="235" t="str">
        <f t="shared" si="92"/>
        <v/>
      </c>
      <c r="GT78" s="236"/>
      <c r="GU78" s="237" t="str">
        <f t="shared" si="93"/>
        <v/>
      </c>
      <c r="GV78" s="237" t="str">
        <f t="shared" si="94"/>
        <v/>
      </c>
      <c r="GW78" s="238" t="str">
        <f t="shared" si="95"/>
        <v/>
      </c>
      <c r="GX78" s="238" t="str">
        <f t="shared" si="96"/>
        <v/>
      </c>
      <c r="GY78" s="239"/>
      <c r="GZ78" s="240" t="str">
        <f t="shared" si="97"/>
        <v/>
      </c>
      <c r="HA78" s="235" t="str">
        <f t="shared" si="98"/>
        <v/>
      </c>
      <c r="HB78" s="235" t="str">
        <f t="shared" si="99"/>
        <v/>
      </c>
      <c r="HC78" s="235" t="str">
        <f t="shared" si="100"/>
        <v/>
      </c>
      <c r="HD78" s="235" t="str">
        <f t="shared" si="101"/>
        <v/>
      </c>
      <c r="HE78" s="235" t="str">
        <f t="shared" si="102"/>
        <v/>
      </c>
      <c r="HF78" s="188"/>
      <c r="HG78" s="235" t="str">
        <f t="shared" si="103"/>
        <v/>
      </c>
      <c r="HH78" s="235">
        <f t="shared" si="104"/>
        <v>0</v>
      </c>
      <c r="HI78" s="235">
        <f t="shared" si="104"/>
        <v>0</v>
      </c>
      <c r="HJ78" s="235">
        <f t="shared" si="104"/>
        <v>0</v>
      </c>
      <c r="HK78" s="188"/>
      <c r="HL78" s="235" t="str">
        <f t="shared" si="105"/>
        <v/>
      </c>
      <c r="HM78" s="235">
        <f t="shared" si="106"/>
        <v>0</v>
      </c>
      <c r="HN78" s="235">
        <f t="shared" si="106"/>
        <v>0</v>
      </c>
      <c r="HO78" s="235">
        <f t="shared" si="106"/>
        <v>0</v>
      </c>
      <c r="HP78" s="188"/>
      <c r="HQ78" s="235" t="str">
        <f t="shared" si="107"/>
        <v/>
      </c>
      <c r="HR78" s="235">
        <f t="shared" si="108"/>
        <v>0</v>
      </c>
      <c r="HS78" s="235">
        <f t="shared" si="108"/>
        <v>0</v>
      </c>
      <c r="HT78" s="235">
        <f t="shared" si="108"/>
        <v>0</v>
      </c>
      <c r="HU78" s="162"/>
      <c r="HV78" s="1622"/>
      <c r="HW78" s="1619"/>
      <c r="HX78" s="1619"/>
      <c r="HY78" s="1619"/>
      <c r="HZ78" s="1619"/>
      <c r="IA78" s="1619"/>
      <c r="IB78" s="1619"/>
      <c r="IC78" s="1623"/>
      <c r="ID78" s="162"/>
      <c r="IE78" s="162"/>
    </row>
    <row r="79" spans="1:239" ht="21" customHeight="1" x14ac:dyDescent="0.25">
      <c r="A79" s="377" t="str">
        <f t="shared" si="35"/>
        <v/>
      </c>
      <c r="B79" s="188">
        <v>53</v>
      </c>
      <c r="C79" s="608"/>
      <c r="D79" s="606" t="str">
        <f>IF(BC79&lt;=0.9,"",1)</f>
        <v/>
      </c>
      <c r="E79" s="606" t="str">
        <f t="shared" si="115"/>
        <v/>
      </c>
      <c r="F79" s="373"/>
      <c r="G79" s="373"/>
      <c r="H79" s="224" t="str">
        <f t="shared" si="38"/>
        <v/>
      </c>
      <c r="I79" s="930"/>
      <c r="J79" s="930"/>
      <c r="K79" s="373"/>
      <c r="L79" s="370"/>
      <c r="M79" s="371"/>
      <c r="N79" s="371"/>
      <c r="O79" s="371"/>
      <c r="P79" s="372"/>
      <c r="Q79" s="609"/>
      <c r="R79" s="609"/>
      <c r="S79" s="610"/>
      <c r="T79" s="371"/>
      <c r="U79" s="371"/>
      <c r="V79" s="188"/>
      <c r="W79" s="370"/>
      <c r="X79" s="371"/>
      <c r="Y79" s="371"/>
      <c r="Z79" s="611"/>
      <c r="AA79" s="896"/>
      <c r="AB79" s="370"/>
      <c r="AC79" s="371"/>
      <c r="AD79" s="371"/>
      <c r="AE79" s="371"/>
      <c r="AF79" s="896"/>
      <c r="AG79" s="370"/>
      <c r="AH79" s="371"/>
      <c r="AI79" s="371"/>
      <c r="AJ79" s="371"/>
      <c r="AK79" s="896"/>
      <c r="AL79" s="370"/>
      <c r="AM79" s="371"/>
      <c r="AN79" s="371"/>
      <c r="AO79" s="372"/>
      <c r="AP79" s="370"/>
      <c r="AQ79" s="371"/>
      <c r="AR79" s="371"/>
      <c r="AS79" s="371"/>
      <c r="AT79" s="613"/>
      <c r="AU79" s="188"/>
      <c r="AV79" s="256">
        <f t="shared" si="2"/>
        <v>0</v>
      </c>
      <c r="AW79" s="257">
        <f t="shared" si="3"/>
        <v>0</v>
      </c>
      <c r="AX79" s="258">
        <f t="shared" si="111"/>
        <v>0</v>
      </c>
      <c r="AY79" s="259">
        <f t="shared" si="111"/>
        <v>0</v>
      </c>
      <c r="AZ79" s="231" t="str">
        <f t="shared" si="39"/>
        <v/>
      </c>
      <c r="BA79" s="232">
        <f t="shared" si="40"/>
        <v>0</v>
      </c>
      <c r="BB79" s="249">
        <f t="shared" si="5"/>
        <v>0</v>
      </c>
      <c r="BC79" s="231">
        <f t="shared" si="41"/>
        <v>0</v>
      </c>
      <c r="BD79" s="231">
        <f t="shared" si="42"/>
        <v>0</v>
      </c>
      <c r="BE79" s="260"/>
      <c r="BF79" s="235">
        <f t="shared" si="43"/>
        <v>0</v>
      </c>
      <c r="BG79" s="235">
        <f t="shared" si="44"/>
        <v>0</v>
      </c>
      <c r="BH79" s="235">
        <f t="shared" si="45"/>
        <v>0</v>
      </c>
      <c r="BI79" s="380"/>
      <c r="BJ79" s="235">
        <f t="shared" si="6"/>
        <v>0</v>
      </c>
      <c r="BK79" s="235">
        <f t="shared" si="46"/>
        <v>0</v>
      </c>
      <c r="BL79" s="235" t="str">
        <f t="shared" si="47"/>
        <v/>
      </c>
      <c r="BM79" s="236"/>
      <c r="BN79" s="237" t="str">
        <f t="shared" si="7"/>
        <v/>
      </c>
      <c r="BO79" s="237" t="str">
        <f t="shared" si="8"/>
        <v/>
      </c>
      <c r="BP79" s="238" t="str">
        <f t="shared" si="9"/>
        <v/>
      </c>
      <c r="BQ79" s="238" t="str">
        <f t="shared" si="10"/>
        <v/>
      </c>
      <c r="BR79" s="254"/>
      <c r="BS79" s="252" t="str">
        <f t="shared" si="11"/>
        <v/>
      </c>
      <c r="BT79" s="244" t="str">
        <f t="shared" si="12"/>
        <v/>
      </c>
      <c r="BU79" s="244" t="str">
        <f t="shared" si="13"/>
        <v/>
      </c>
      <c r="BV79" s="244" t="str">
        <f t="shared" si="14"/>
        <v/>
      </c>
      <c r="BW79" s="244" t="str">
        <f t="shared" si="15"/>
        <v/>
      </c>
      <c r="BX79" s="244" t="str">
        <f t="shared" si="16"/>
        <v/>
      </c>
      <c r="BY79" s="244" t="str">
        <f t="shared" si="17"/>
        <v/>
      </c>
      <c r="BZ79" s="244" t="str">
        <f t="shared" si="18"/>
        <v/>
      </c>
      <c r="CA79" s="244" t="str">
        <f t="shared" si="19"/>
        <v/>
      </c>
      <c r="CB79" s="253" t="str">
        <f t="shared" si="20"/>
        <v/>
      </c>
      <c r="CC79" s="188"/>
      <c r="CD79" s="244" t="str">
        <f t="shared" si="21"/>
        <v/>
      </c>
      <c r="CE79" s="235">
        <f t="shared" si="48"/>
        <v>0</v>
      </c>
      <c r="CF79" s="235">
        <f t="shared" si="48"/>
        <v>0</v>
      </c>
      <c r="CG79" s="235">
        <f t="shared" si="48"/>
        <v>0</v>
      </c>
      <c r="CH79" s="188"/>
      <c r="CI79" s="244" t="str">
        <f t="shared" si="22"/>
        <v/>
      </c>
      <c r="CJ79" s="235">
        <f t="shared" si="49"/>
        <v>0</v>
      </c>
      <c r="CK79" s="235">
        <f t="shared" si="49"/>
        <v>0</v>
      </c>
      <c r="CL79" s="235">
        <f t="shared" si="49"/>
        <v>0</v>
      </c>
      <c r="CM79" s="188"/>
      <c r="CN79" s="244" t="str">
        <f t="shared" si="23"/>
        <v/>
      </c>
      <c r="CO79" s="235">
        <f t="shared" si="50"/>
        <v>0</v>
      </c>
      <c r="CP79" s="235">
        <f t="shared" si="50"/>
        <v>0</v>
      </c>
      <c r="CQ79" s="235">
        <f t="shared" si="50"/>
        <v>0</v>
      </c>
      <c r="CR79" s="188"/>
      <c r="CS79" s="244" t="str">
        <f t="shared" si="24"/>
        <v/>
      </c>
      <c r="CT79" s="235">
        <f t="shared" si="51"/>
        <v>0</v>
      </c>
      <c r="CU79" s="235">
        <f t="shared" si="51"/>
        <v>0</v>
      </c>
      <c r="CV79" s="235">
        <f t="shared" si="51"/>
        <v>0</v>
      </c>
      <c r="CW79" s="188"/>
      <c r="CX79" s="244" t="str">
        <f t="shared" si="26"/>
        <v/>
      </c>
      <c r="CY79" s="235">
        <f t="shared" si="52"/>
        <v>0</v>
      </c>
      <c r="CZ79" s="235">
        <f t="shared" si="52"/>
        <v>0</v>
      </c>
      <c r="DA79" s="235">
        <f t="shared" si="52"/>
        <v>0</v>
      </c>
      <c r="DB79" s="188"/>
      <c r="DC79" s="370"/>
      <c r="DD79" s="1086"/>
      <c r="DE79" s="372"/>
      <c r="DF79" s="370"/>
      <c r="DG79" s="1086"/>
      <c r="DH79" s="372"/>
      <c r="DI79" s="370"/>
      <c r="DJ79" s="1086"/>
      <c r="DK79" s="372"/>
      <c r="DL79" s="370"/>
      <c r="DM79" s="1086"/>
      <c r="DN79" s="372"/>
      <c r="DO79" s="370"/>
      <c r="DP79" s="370"/>
      <c r="DQ79" s="243">
        <f t="shared" si="53"/>
        <v>0</v>
      </c>
      <c r="DR79" s="244">
        <f t="shared" si="54"/>
        <v>0</v>
      </c>
      <c r="DS79" s="235">
        <f t="shared" si="55"/>
        <v>0</v>
      </c>
      <c r="DT79" s="244" t="str">
        <f t="shared" si="27"/>
        <v/>
      </c>
      <c r="DU79" s="42" t="str">
        <f t="shared" si="56"/>
        <v/>
      </c>
      <c r="DV79" s="42" t="str">
        <f t="shared" si="57"/>
        <v/>
      </c>
      <c r="DW79" s="42" t="str">
        <f t="shared" si="58"/>
        <v/>
      </c>
      <c r="DX79" s="162"/>
      <c r="DY79" s="42" t="str">
        <f t="shared" si="59"/>
        <v/>
      </c>
      <c r="DZ79" s="42" t="str">
        <f t="shared" si="60"/>
        <v/>
      </c>
      <c r="EA79" s="42" t="str">
        <f t="shared" si="61"/>
        <v/>
      </c>
      <c r="EB79" s="162"/>
      <c r="EC79" s="930"/>
      <c r="ED79" s="188"/>
      <c r="EE79" s="245">
        <f t="shared" si="62"/>
        <v>0</v>
      </c>
      <c r="EG79" s="245">
        <f t="shared" si="63"/>
        <v>0</v>
      </c>
      <c r="EI79" s="246" t="str">
        <f t="shared" si="64"/>
        <v/>
      </c>
      <c r="EJ79" s="247" t="str">
        <f t="shared" si="28"/>
        <v/>
      </c>
      <c r="EK79" s="248" t="str">
        <f t="shared" si="29"/>
        <v/>
      </c>
      <c r="EL79" s="248" t="str">
        <f t="shared" si="30"/>
        <v/>
      </c>
      <c r="EM79" s="248" t="str">
        <f t="shared" si="31"/>
        <v/>
      </c>
      <c r="EN79" s="248" t="str">
        <f t="shared" si="65"/>
        <v/>
      </c>
      <c r="EO79" s="248" t="str">
        <f t="shared" si="32"/>
        <v/>
      </c>
      <c r="EQ79" s="248" t="str">
        <f t="shared" si="66"/>
        <v/>
      </c>
      <c r="ER79" s="248" t="str">
        <f t="shared" si="67"/>
        <v/>
      </c>
      <c r="ES79" s="248" t="str">
        <f t="shared" si="68"/>
        <v/>
      </c>
      <c r="ET79" s="248" t="str">
        <f t="shared" si="69"/>
        <v/>
      </c>
      <c r="EU79" s="248" t="str">
        <f t="shared" si="70"/>
        <v/>
      </c>
      <c r="EV79" s="248" t="str">
        <f t="shared" si="70"/>
        <v/>
      </c>
      <c r="EX79" s="248" t="str">
        <f t="shared" si="71"/>
        <v/>
      </c>
      <c r="EY79" s="248" t="str">
        <f t="shared" si="72"/>
        <v/>
      </c>
      <c r="EZ79" s="248" t="str">
        <f t="shared" si="73"/>
        <v/>
      </c>
      <c r="FA79" s="248" t="str">
        <f t="shared" si="74"/>
        <v/>
      </c>
      <c r="FB79" s="248" t="str">
        <f t="shared" si="109"/>
        <v/>
      </c>
      <c r="FC79" s="248" t="str">
        <f t="shared" si="109"/>
        <v/>
      </c>
      <c r="FE79" s="248" t="str">
        <f t="shared" si="75"/>
        <v/>
      </c>
      <c r="FF79" s="248" t="str">
        <f t="shared" si="76"/>
        <v/>
      </c>
      <c r="FG79" s="248" t="str">
        <f t="shared" si="77"/>
        <v/>
      </c>
      <c r="FH79" s="248" t="str">
        <f t="shared" si="78"/>
        <v/>
      </c>
      <c r="FI79" s="248" t="str">
        <f t="shared" si="110"/>
        <v/>
      </c>
      <c r="FJ79" s="248" t="str">
        <f t="shared" si="110"/>
        <v/>
      </c>
      <c r="FL79" s="370"/>
      <c r="FM79" s="371"/>
      <c r="FN79" s="371"/>
      <c r="FO79" s="611"/>
      <c r="FP79" s="896"/>
      <c r="FQ79" s="370"/>
      <c r="FR79" s="371"/>
      <c r="FS79" s="371"/>
      <c r="FT79" s="611"/>
      <c r="FU79" s="896"/>
      <c r="FV79" s="370"/>
      <c r="FW79" s="371"/>
      <c r="FX79" s="371"/>
      <c r="FY79" s="611"/>
      <c r="FZ79" s="896"/>
      <c r="GA79" s="613"/>
      <c r="GC79" s="227">
        <f t="shared" si="79"/>
        <v>0</v>
      </c>
      <c r="GD79" s="228">
        <f t="shared" si="80"/>
        <v>0</v>
      </c>
      <c r="GE79" s="229">
        <f t="shared" si="81"/>
        <v>0</v>
      </c>
      <c r="GF79" s="230">
        <f t="shared" si="81"/>
        <v>0</v>
      </c>
      <c r="GG79" s="231" t="str">
        <f t="shared" si="82"/>
        <v/>
      </c>
      <c r="GH79" s="232">
        <f t="shared" si="83"/>
        <v>0</v>
      </c>
      <c r="GI79" s="227">
        <f t="shared" si="84"/>
        <v>0</v>
      </c>
      <c r="GJ79" s="233">
        <f t="shared" si="85"/>
        <v>0</v>
      </c>
      <c r="GK79" s="233">
        <f t="shared" si="86"/>
        <v>0</v>
      </c>
      <c r="GL79" s="234"/>
      <c r="GM79" s="235">
        <f t="shared" si="87"/>
        <v>0</v>
      </c>
      <c r="GN79" s="235">
        <f t="shared" si="88"/>
        <v>0</v>
      </c>
      <c r="GO79" s="235" t="str">
        <f t="shared" si="89"/>
        <v/>
      </c>
      <c r="GP79" s="380"/>
      <c r="GQ79" s="235">
        <f t="shared" si="90"/>
        <v>0</v>
      </c>
      <c r="GR79" s="235">
        <f t="shared" si="91"/>
        <v>0</v>
      </c>
      <c r="GS79" s="235" t="str">
        <f t="shared" si="92"/>
        <v/>
      </c>
      <c r="GT79" s="236"/>
      <c r="GU79" s="237" t="str">
        <f t="shared" si="93"/>
        <v/>
      </c>
      <c r="GV79" s="237" t="str">
        <f t="shared" si="94"/>
        <v/>
      </c>
      <c r="GW79" s="238" t="str">
        <f t="shared" si="95"/>
        <v/>
      </c>
      <c r="GX79" s="238" t="str">
        <f t="shared" si="96"/>
        <v/>
      </c>
      <c r="GY79" s="239"/>
      <c r="GZ79" s="240" t="str">
        <f t="shared" si="97"/>
        <v/>
      </c>
      <c r="HA79" s="235" t="str">
        <f t="shared" si="98"/>
        <v/>
      </c>
      <c r="HB79" s="235" t="str">
        <f t="shared" si="99"/>
        <v/>
      </c>
      <c r="HC79" s="235" t="str">
        <f t="shared" si="100"/>
        <v/>
      </c>
      <c r="HD79" s="235" t="str">
        <f t="shared" si="101"/>
        <v/>
      </c>
      <c r="HE79" s="235" t="str">
        <f t="shared" si="102"/>
        <v/>
      </c>
      <c r="HF79" s="188"/>
      <c r="HG79" s="235" t="str">
        <f t="shared" si="103"/>
        <v/>
      </c>
      <c r="HH79" s="235">
        <f t="shared" si="104"/>
        <v>0</v>
      </c>
      <c r="HI79" s="235">
        <f t="shared" si="104"/>
        <v>0</v>
      </c>
      <c r="HJ79" s="235">
        <f t="shared" si="104"/>
        <v>0</v>
      </c>
      <c r="HK79" s="188"/>
      <c r="HL79" s="235" t="str">
        <f t="shared" si="105"/>
        <v/>
      </c>
      <c r="HM79" s="235">
        <f t="shared" si="106"/>
        <v>0</v>
      </c>
      <c r="HN79" s="235">
        <f t="shared" si="106"/>
        <v>0</v>
      </c>
      <c r="HO79" s="235">
        <f t="shared" si="106"/>
        <v>0</v>
      </c>
      <c r="HP79" s="188"/>
      <c r="HQ79" s="235" t="str">
        <f t="shared" si="107"/>
        <v/>
      </c>
      <c r="HR79" s="235">
        <f t="shared" si="108"/>
        <v>0</v>
      </c>
      <c r="HS79" s="235">
        <f t="shared" si="108"/>
        <v>0</v>
      </c>
      <c r="HT79" s="235">
        <f t="shared" si="108"/>
        <v>0</v>
      </c>
      <c r="HU79" s="162"/>
      <c r="HV79" s="1622"/>
      <c r="HW79" s="1619"/>
      <c r="HX79" s="1619"/>
      <c r="HY79" s="1619"/>
      <c r="HZ79" s="1619"/>
      <c r="IA79" s="1619"/>
      <c r="IB79" s="1619"/>
      <c r="IC79" s="1623"/>
      <c r="ID79" s="162"/>
      <c r="IE79" s="162"/>
    </row>
    <row r="80" spans="1:239" ht="21" customHeight="1" x14ac:dyDescent="0.25">
      <c r="A80" s="377" t="str">
        <f t="shared" si="35"/>
        <v/>
      </c>
      <c r="B80" s="188">
        <v>54</v>
      </c>
      <c r="C80" s="167"/>
      <c r="D80" s="606" t="str">
        <f t="shared" si="114"/>
        <v/>
      </c>
      <c r="E80" s="606" t="str">
        <f t="shared" si="115"/>
        <v/>
      </c>
      <c r="F80" s="373"/>
      <c r="G80" s="373"/>
      <c r="H80" s="224" t="str">
        <f t="shared" si="38"/>
        <v/>
      </c>
      <c r="I80" s="930"/>
      <c r="J80" s="930"/>
      <c r="K80" s="373"/>
      <c r="L80" s="370"/>
      <c r="M80" s="371"/>
      <c r="N80" s="371"/>
      <c r="O80" s="371"/>
      <c r="P80" s="372"/>
      <c r="Q80" s="609"/>
      <c r="R80" s="609"/>
      <c r="S80" s="610"/>
      <c r="T80" s="371"/>
      <c r="U80" s="371"/>
      <c r="V80" s="188"/>
      <c r="W80" s="370"/>
      <c r="X80" s="371"/>
      <c r="Y80" s="371"/>
      <c r="Z80" s="611"/>
      <c r="AA80" s="896"/>
      <c r="AB80" s="370"/>
      <c r="AC80" s="371"/>
      <c r="AD80" s="371"/>
      <c r="AE80" s="371"/>
      <c r="AF80" s="896"/>
      <c r="AG80" s="370"/>
      <c r="AH80" s="371"/>
      <c r="AI80" s="371"/>
      <c r="AJ80" s="371"/>
      <c r="AK80" s="896"/>
      <c r="AL80" s="370"/>
      <c r="AM80" s="371"/>
      <c r="AN80" s="371"/>
      <c r="AO80" s="372"/>
      <c r="AP80" s="370"/>
      <c r="AQ80" s="371"/>
      <c r="AR80" s="371"/>
      <c r="AS80" s="371"/>
      <c r="AT80" s="613"/>
      <c r="AU80" s="188"/>
      <c r="AV80" s="256">
        <f t="shared" si="2"/>
        <v>0</v>
      </c>
      <c r="AW80" s="257">
        <f t="shared" si="3"/>
        <v>0</v>
      </c>
      <c r="AX80" s="258">
        <f t="shared" si="111"/>
        <v>0</v>
      </c>
      <c r="AY80" s="259">
        <f t="shared" si="111"/>
        <v>0</v>
      </c>
      <c r="AZ80" s="231" t="str">
        <f t="shared" si="39"/>
        <v/>
      </c>
      <c r="BA80" s="232">
        <f t="shared" si="40"/>
        <v>0</v>
      </c>
      <c r="BB80" s="249">
        <f t="shared" si="5"/>
        <v>0</v>
      </c>
      <c r="BC80" s="231">
        <f t="shared" si="41"/>
        <v>0</v>
      </c>
      <c r="BD80" s="231">
        <f t="shared" si="42"/>
        <v>0</v>
      </c>
      <c r="BE80" s="260"/>
      <c r="BF80" s="235">
        <f t="shared" si="43"/>
        <v>0</v>
      </c>
      <c r="BG80" s="235">
        <f t="shared" si="44"/>
        <v>0</v>
      </c>
      <c r="BH80" s="235">
        <f t="shared" si="45"/>
        <v>0</v>
      </c>
      <c r="BI80" s="380"/>
      <c r="BJ80" s="235">
        <f t="shared" si="6"/>
        <v>0</v>
      </c>
      <c r="BK80" s="235">
        <f t="shared" si="46"/>
        <v>0</v>
      </c>
      <c r="BL80" s="235" t="str">
        <f t="shared" si="47"/>
        <v/>
      </c>
      <c r="BM80" s="236"/>
      <c r="BN80" s="237" t="str">
        <f t="shared" si="7"/>
        <v/>
      </c>
      <c r="BO80" s="237" t="str">
        <f t="shared" si="8"/>
        <v/>
      </c>
      <c r="BP80" s="238" t="str">
        <f t="shared" si="9"/>
        <v/>
      </c>
      <c r="BQ80" s="238" t="str">
        <f t="shared" si="10"/>
        <v/>
      </c>
      <c r="BR80" s="254"/>
      <c r="BS80" s="252" t="str">
        <f t="shared" si="11"/>
        <v/>
      </c>
      <c r="BT80" s="244" t="str">
        <f t="shared" si="12"/>
        <v/>
      </c>
      <c r="BU80" s="244" t="str">
        <f t="shared" si="13"/>
        <v/>
      </c>
      <c r="BV80" s="244" t="str">
        <f t="shared" si="14"/>
        <v/>
      </c>
      <c r="BW80" s="244" t="str">
        <f t="shared" si="15"/>
        <v/>
      </c>
      <c r="BX80" s="244" t="str">
        <f t="shared" si="16"/>
        <v/>
      </c>
      <c r="BY80" s="244" t="str">
        <f t="shared" si="17"/>
        <v/>
      </c>
      <c r="BZ80" s="244" t="str">
        <f t="shared" si="18"/>
        <v/>
      </c>
      <c r="CA80" s="244" t="str">
        <f t="shared" si="19"/>
        <v/>
      </c>
      <c r="CB80" s="253" t="str">
        <f t="shared" si="20"/>
        <v/>
      </c>
      <c r="CC80" s="188"/>
      <c r="CD80" s="244" t="str">
        <f t="shared" si="21"/>
        <v/>
      </c>
      <c r="CE80" s="235">
        <f t="shared" si="48"/>
        <v>0</v>
      </c>
      <c r="CF80" s="235">
        <f t="shared" si="48"/>
        <v>0</v>
      </c>
      <c r="CG80" s="235">
        <f t="shared" si="48"/>
        <v>0</v>
      </c>
      <c r="CH80" s="188"/>
      <c r="CI80" s="244" t="str">
        <f t="shared" si="22"/>
        <v/>
      </c>
      <c r="CJ80" s="235">
        <f t="shared" si="49"/>
        <v>0</v>
      </c>
      <c r="CK80" s="235">
        <f t="shared" si="49"/>
        <v>0</v>
      </c>
      <c r="CL80" s="235">
        <f t="shared" si="49"/>
        <v>0</v>
      </c>
      <c r="CM80" s="188"/>
      <c r="CN80" s="244" t="str">
        <f t="shared" si="23"/>
        <v/>
      </c>
      <c r="CO80" s="235">
        <f t="shared" si="50"/>
        <v>0</v>
      </c>
      <c r="CP80" s="235">
        <f t="shared" si="50"/>
        <v>0</v>
      </c>
      <c r="CQ80" s="235">
        <f t="shared" si="50"/>
        <v>0</v>
      </c>
      <c r="CR80" s="188"/>
      <c r="CS80" s="244" t="str">
        <f t="shared" si="24"/>
        <v/>
      </c>
      <c r="CT80" s="235">
        <f t="shared" si="51"/>
        <v>0</v>
      </c>
      <c r="CU80" s="235">
        <f t="shared" si="51"/>
        <v>0</v>
      </c>
      <c r="CV80" s="235">
        <f t="shared" si="51"/>
        <v>0</v>
      </c>
      <c r="CW80" s="188"/>
      <c r="CX80" s="244" t="str">
        <f t="shared" si="26"/>
        <v/>
      </c>
      <c r="CY80" s="235">
        <f t="shared" si="52"/>
        <v>0</v>
      </c>
      <c r="CZ80" s="235">
        <f t="shared" si="52"/>
        <v>0</v>
      </c>
      <c r="DA80" s="235">
        <f t="shared" si="52"/>
        <v>0</v>
      </c>
      <c r="DB80" s="188"/>
      <c r="DC80" s="370"/>
      <c r="DD80" s="1086"/>
      <c r="DE80" s="372"/>
      <c r="DF80" s="370"/>
      <c r="DG80" s="1086"/>
      <c r="DH80" s="372"/>
      <c r="DI80" s="370"/>
      <c r="DJ80" s="1086"/>
      <c r="DK80" s="372"/>
      <c r="DL80" s="370"/>
      <c r="DM80" s="1086"/>
      <c r="DN80" s="372"/>
      <c r="DO80" s="370"/>
      <c r="DP80" s="370"/>
      <c r="DQ80" s="243">
        <f t="shared" si="53"/>
        <v>0</v>
      </c>
      <c r="DR80" s="244">
        <f t="shared" si="54"/>
        <v>0</v>
      </c>
      <c r="DS80" s="235">
        <f t="shared" si="55"/>
        <v>0</v>
      </c>
      <c r="DT80" s="244" t="str">
        <f t="shared" si="27"/>
        <v/>
      </c>
      <c r="DU80" s="42" t="str">
        <f t="shared" si="56"/>
        <v/>
      </c>
      <c r="DV80" s="42" t="str">
        <f t="shared" si="57"/>
        <v/>
      </c>
      <c r="DW80" s="42" t="str">
        <f t="shared" si="58"/>
        <v/>
      </c>
      <c r="DX80" s="162"/>
      <c r="DY80" s="42" t="str">
        <f t="shared" si="59"/>
        <v/>
      </c>
      <c r="DZ80" s="42" t="str">
        <f t="shared" si="60"/>
        <v/>
      </c>
      <c r="EA80" s="42" t="str">
        <f t="shared" si="61"/>
        <v/>
      </c>
      <c r="EB80" s="162"/>
      <c r="EC80" s="930"/>
      <c r="ED80" s="188"/>
      <c r="EE80" s="245">
        <f t="shared" si="62"/>
        <v>0</v>
      </c>
      <c r="EG80" s="245">
        <f t="shared" si="63"/>
        <v>0</v>
      </c>
      <c r="EI80" s="246" t="str">
        <f t="shared" si="64"/>
        <v/>
      </c>
      <c r="EJ80" s="247" t="str">
        <f t="shared" si="28"/>
        <v/>
      </c>
      <c r="EK80" s="248" t="str">
        <f t="shared" si="29"/>
        <v/>
      </c>
      <c r="EL80" s="248" t="str">
        <f t="shared" si="30"/>
        <v/>
      </c>
      <c r="EM80" s="248" t="str">
        <f t="shared" si="31"/>
        <v/>
      </c>
      <c r="EN80" s="248" t="str">
        <f t="shared" si="65"/>
        <v/>
      </c>
      <c r="EO80" s="248" t="str">
        <f t="shared" si="32"/>
        <v/>
      </c>
      <c r="EQ80" s="248" t="str">
        <f t="shared" si="66"/>
        <v/>
      </c>
      <c r="ER80" s="248" t="str">
        <f t="shared" si="67"/>
        <v/>
      </c>
      <c r="ES80" s="248" t="str">
        <f t="shared" si="68"/>
        <v/>
      </c>
      <c r="ET80" s="248" t="str">
        <f t="shared" si="69"/>
        <v/>
      </c>
      <c r="EU80" s="248" t="str">
        <f t="shared" si="70"/>
        <v/>
      </c>
      <c r="EV80" s="248" t="str">
        <f t="shared" si="70"/>
        <v/>
      </c>
      <c r="EX80" s="248" t="str">
        <f t="shared" si="71"/>
        <v/>
      </c>
      <c r="EY80" s="248" t="str">
        <f t="shared" si="72"/>
        <v/>
      </c>
      <c r="EZ80" s="248" t="str">
        <f t="shared" si="73"/>
        <v/>
      </c>
      <c r="FA80" s="248" t="str">
        <f t="shared" si="74"/>
        <v/>
      </c>
      <c r="FB80" s="248" t="str">
        <f t="shared" si="109"/>
        <v/>
      </c>
      <c r="FC80" s="248" t="str">
        <f t="shared" si="109"/>
        <v/>
      </c>
      <c r="FE80" s="248" t="str">
        <f t="shared" si="75"/>
        <v/>
      </c>
      <c r="FF80" s="248" t="str">
        <f t="shared" si="76"/>
        <v/>
      </c>
      <c r="FG80" s="248" t="str">
        <f t="shared" si="77"/>
        <v/>
      </c>
      <c r="FH80" s="248" t="str">
        <f t="shared" si="78"/>
        <v/>
      </c>
      <c r="FI80" s="248" t="str">
        <f t="shared" si="110"/>
        <v/>
      </c>
      <c r="FJ80" s="248" t="str">
        <f t="shared" si="110"/>
        <v/>
      </c>
      <c r="FL80" s="370"/>
      <c r="FM80" s="371"/>
      <c r="FN80" s="371"/>
      <c r="FO80" s="611"/>
      <c r="FP80" s="896"/>
      <c r="FQ80" s="370"/>
      <c r="FR80" s="371"/>
      <c r="FS80" s="371"/>
      <c r="FT80" s="611"/>
      <c r="FU80" s="896"/>
      <c r="FV80" s="370"/>
      <c r="FW80" s="371"/>
      <c r="FX80" s="371"/>
      <c r="FY80" s="611"/>
      <c r="FZ80" s="896"/>
      <c r="GA80" s="613"/>
      <c r="GC80" s="227">
        <f t="shared" si="79"/>
        <v>0</v>
      </c>
      <c r="GD80" s="228">
        <f t="shared" si="80"/>
        <v>0</v>
      </c>
      <c r="GE80" s="229">
        <f t="shared" si="81"/>
        <v>0</v>
      </c>
      <c r="GF80" s="230">
        <f t="shared" si="81"/>
        <v>0</v>
      </c>
      <c r="GG80" s="231" t="str">
        <f t="shared" si="82"/>
        <v/>
      </c>
      <c r="GH80" s="232">
        <f t="shared" si="83"/>
        <v>0</v>
      </c>
      <c r="GI80" s="227">
        <f t="shared" si="84"/>
        <v>0</v>
      </c>
      <c r="GJ80" s="233">
        <f t="shared" si="85"/>
        <v>0</v>
      </c>
      <c r="GK80" s="233">
        <f t="shared" si="86"/>
        <v>0</v>
      </c>
      <c r="GL80" s="234"/>
      <c r="GM80" s="235">
        <f t="shared" si="87"/>
        <v>0</v>
      </c>
      <c r="GN80" s="235">
        <f t="shared" si="88"/>
        <v>0</v>
      </c>
      <c r="GO80" s="235" t="str">
        <f t="shared" si="89"/>
        <v/>
      </c>
      <c r="GP80" s="380"/>
      <c r="GQ80" s="235">
        <f t="shared" si="90"/>
        <v>0</v>
      </c>
      <c r="GR80" s="235">
        <f t="shared" si="91"/>
        <v>0</v>
      </c>
      <c r="GS80" s="235" t="str">
        <f t="shared" si="92"/>
        <v/>
      </c>
      <c r="GT80" s="236"/>
      <c r="GU80" s="237" t="str">
        <f t="shared" si="93"/>
        <v/>
      </c>
      <c r="GV80" s="237" t="str">
        <f t="shared" si="94"/>
        <v/>
      </c>
      <c r="GW80" s="238" t="str">
        <f t="shared" si="95"/>
        <v/>
      </c>
      <c r="GX80" s="238" t="str">
        <f t="shared" si="96"/>
        <v/>
      </c>
      <c r="GY80" s="239"/>
      <c r="GZ80" s="240" t="str">
        <f t="shared" si="97"/>
        <v/>
      </c>
      <c r="HA80" s="235" t="str">
        <f t="shared" si="98"/>
        <v/>
      </c>
      <c r="HB80" s="235" t="str">
        <f t="shared" si="99"/>
        <v/>
      </c>
      <c r="HC80" s="235" t="str">
        <f t="shared" si="100"/>
        <v/>
      </c>
      <c r="HD80" s="235" t="str">
        <f t="shared" si="101"/>
        <v/>
      </c>
      <c r="HE80" s="235" t="str">
        <f t="shared" si="102"/>
        <v/>
      </c>
      <c r="HF80" s="188"/>
      <c r="HG80" s="235" t="str">
        <f t="shared" si="103"/>
        <v/>
      </c>
      <c r="HH80" s="235">
        <f t="shared" si="104"/>
        <v>0</v>
      </c>
      <c r="HI80" s="235">
        <f t="shared" si="104"/>
        <v>0</v>
      </c>
      <c r="HJ80" s="235">
        <f t="shared" si="104"/>
        <v>0</v>
      </c>
      <c r="HK80" s="188"/>
      <c r="HL80" s="235" t="str">
        <f t="shared" si="105"/>
        <v/>
      </c>
      <c r="HM80" s="235">
        <f t="shared" si="106"/>
        <v>0</v>
      </c>
      <c r="HN80" s="235">
        <f t="shared" si="106"/>
        <v>0</v>
      </c>
      <c r="HO80" s="235">
        <f t="shared" si="106"/>
        <v>0</v>
      </c>
      <c r="HP80" s="188"/>
      <c r="HQ80" s="235" t="str">
        <f t="shared" si="107"/>
        <v/>
      </c>
      <c r="HR80" s="235">
        <f t="shared" si="108"/>
        <v>0</v>
      </c>
      <c r="HS80" s="235">
        <f t="shared" si="108"/>
        <v>0</v>
      </c>
      <c r="HT80" s="235">
        <f t="shared" si="108"/>
        <v>0</v>
      </c>
      <c r="HU80" s="162"/>
      <c r="HV80" s="1622"/>
      <c r="HW80" s="1619"/>
      <c r="HX80" s="1619"/>
      <c r="HY80" s="1619"/>
      <c r="HZ80" s="1619"/>
      <c r="IA80" s="1619"/>
      <c r="IB80" s="1619"/>
      <c r="IC80" s="1623"/>
      <c r="ID80" s="162"/>
      <c r="IE80" s="162"/>
    </row>
    <row r="81" spans="1:239" ht="21" customHeight="1" x14ac:dyDescent="0.25">
      <c r="A81" s="377" t="str">
        <f t="shared" si="35"/>
        <v/>
      </c>
      <c r="B81" s="188">
        <v>55</v>
      </c>
      <c r="C81" s="167"/>
      <c r="D81" s="606" t="str">
        <f t="shared" si="114"/>
        <v/>
      </c>
      <c r="E81" s="606" t="str">
        <f t="shared" si="115"/>
        <v/>
      </c>
      <c r="F81" s="373"/>
      <c r="G81" s="373"/>
      <c r="H81" s="224" t="str">
        <f t="shared" si="38"/>
        <v/>
      </c>
      <c r="I81" s="373"/>
      <c r="J81" s="373"/>
      <c r="K81" s="373"/>
      <c r="L81" s="370"/>
      <c r="M81" s="371"/>
      <c r="N81" s="371"/>
      <c r="O81" s="371"/>
      <c r="P81" s="372"/>
      <c r="Q81" s="609"/>
      <c r="R81" s="609"/>
      <c r="S81" s="610"/>
      <c r="T81" s="371"/>
      <c r="U81" s="371"/>
      <c r="V81" s="188"/>
      <c r="W81" s="370"/>
      <c r="X81" s="371"/>
      <c r="Y81" s="371"/>
      <c r="Z81" s="611"/>
      <c r="AA81" s="896"/>
      <c r="AB81" s="370"/>
      <c r="AC81" s="371"/>
      <c r="AD81" s="371"/>
      <c r="AE81" s="371"/>
      <c r="AF81" s="896"/>
      <c r="AG81" s="370"/>
      <c r="AH81" s="371"/>
      <c r="AI81" s="371"/>
      <c r="AJ81" s="371"/>
      <c r="AK81" s="896"/>
      <c r="AL81" s="370"/>
      <c r="AM81" s="371"/>
      <c r="AN81" s="371"/>
      <c r="AO81" s="372"/>
      <c r="AP81" s="370"/>
      <c r="AQ81" s="371"/>
      <c r="AR81" s="371"/>
      <c r="AS81" s="371"/>
      <c r="AT81" s="613"/>
      <c r="AU81" s="188"/>
      <c r="AV81" s="256">
        <f t="shared" si="2"/>
        <v>0</v>
      </c>
      <c r="AW81" s="257">
        <f t="shared" si="3"/>
        <v>0</v>
      </c>
      <c r="AX81" s="258">
        <f t="shared" si="111"/>
        <v>0</v>
      </c>
      <c r="AY81" s="259">
        <f t="shared" si="111"/>
        <v>0</v>
      </c>
      <c r="AZ81" s="231" t="str">
        <f t="shared" si="39"/>
        <v/>
      </c>
      <c r="BA81" s="232">
        <f t="shared" si="40"/>
        <v>0</v>
      </c>
      <c r="BB81" s="249">
        <f t="shared" si="5"/>
        <v>0</v>
      </c>
      <c r="BC81" s="231">
        <f t="shared" si="41"/>
        <v>0</v>
      </c>
      <c r="BD81" s="231">
        <f t="shared" si="42"/>
        <v>0</v>
      </c>
      <c r="BE81" s="260"/>
      <c r="BF81" s="235">
        <f t="shared" si="43"/>
        <v>0</v>
      </c>
      <c r="BG81" s="235">
        <f t="shared" si="44"/>
        <v>0</v>
      </c>
      <c r="BH81" s="235">
        <f t="shared" si="45"/>
        <v>0</v>
      </c>
      <c r="BI81" s="380"/>
      <c r="BJ81" s="235">
        <f t="shared" si="6"/>
        <v>0</v>
      </c>
      <c r="BK81" s="235">
        <f t="shared" si="46"/>
        <v>0</v>
      </c>
      <c r="BL81" s="235" t="str">
        <f t="shared" si="47"/>
        <v/>
      </c>
      <c r="BM81" s="236"/>
      <c r="BN81" s="237" t="str">
        <f t="shared" si="7"/>
        <v/>
      </c>
      <c r="BO81" s="237" t="str">
        <f t="shared" si="8"/>
        <v/>
      </c>
      <c r="BP81" s="238" t="str">
        <f t="shared" si="9"/>
        <v/>
      </c>
      <c r="BQ81" s="238" t="str">
        <f t="shared" si="10"/>
        <v/>
      </c>
      <c r="BR81" s="254"/>
      <c r="BS81" s="252" t="str">
        <f t="shared" si="11"/>
        <v/>
      </c>
      <c r="BT81" s="244" t="str">
        <f t="shared" si="12"/>
        <v/>
      </c>
      <c r="BU81" s="244" t="str">
        <f t="shared" si="13"/>
        <v/>
      </c>
      <c r="BV81" s="244" t="str">
        <f t="shared" si="14"/>
        <v/>
      </c>
      <c r="BW81" s="244" t="str">
        <f t="shared" si="15"/>
        <v/>
      </c>
      <c r="BX81" s="244" t="str">
        <f t="shared" si="16"/>
        <v/>
      </c>
      <c r="BY81" s="244" t="str">
        <f t="shared" si="17"/>
        <v/>
      </c>
      <c r="BZ81" s="244" t="str">
        <f t="shared" si="18"/>
        <v/>
      </c>
      <c r="CA81" s="244" t="str">
        <f t="shared" si="19"/>
        <v/>
      </c>
      <c r="CB81" s="253" t="str">
        <f t="shared" si="20"/>
        <v/>
      </c>
      <c r="CC81" s="188"/>
      <c r="CD81" s="244" t="str">
        <f t="shared" si="21"/>
        <v/>
      </c>
      <c r="CE81" s="235">
        <f t="shared" si="48"/>
        <v>0</v>
      </c>
      <c r="CF81" s="235">
        <f t="shared" si="48"/>
        <v>0</v>
      </c>
      <c r="CG81" s="235">
        <f t="shared" si="48"/>
        <v>0</v>
      </c>
      <c r="CH81" s="188"/>
      <c r="CI81" s="244" t="str">
        <f t="shared" si="22"/>
        <v/>
      </c>
      <c r="CJ81" s="235">
        <f t="shared" si="49"/>
        <v>0</v>
      </c>
      <c r="CK81" s="235">
        <f t="shared" si="49"/>
        <v>0</v>
      </c>
      <c r="CL81" s="235">
        <f t="shared" si="49"/>
        <v>0</v>
      </c>
      <c r="CM81" s="188"/>
      <c r="CN81" s="244" t="str">
        <f t="shared" si="23"/>
        <v/>
      </c>
      <c r="CO81" s="235">
        <f t="shared" si="50"/>
        <v>0</v>
      </c>
      <c r="CP81" s="235">
        <f t="shared" si="50"/>
        <v>0</v>
      </c>
      <c r="CQ81" s="235">
        <f t="shared" si="50"/>
        <v>0</v>
      </c>
      <c r="CR81" s="188"/>
      <c r="CS81" s="244" t="str">
        <f t="shared" si="24"/>
        <v/>
      </c>
      <c r="CT81" s="235">
        <f t="shared" si="51"/>
        <v>0</v>
      </c>
      <c r="CU81" s="235">
        <f t="shared" si="51"/>
        <v>0</v>
      </c>
      <c r="CV81" s="235">
        <f t="shared" si="51"/>
        <v>0</v>
      </c>
      <c r="CW81" s="188"/>
      <c r="CX81" s="244" t="str">
        <f t="shared" si="26"/>
        <v/>
      </c>
      <c r="CY81" s="235">
        <f t="shared" si="52"/>
        <v>0</v>
      </c>
      <c r="CZ81" s="235">
        <f t="shared" si="52"/>
        <v>0</v>
      </c>
      <c r="DA81" s="235">
        <f t="shared" si="52"/>
        <v>0</v>
      </c>
      <c r="DB81" s="188"/>
      <c r="DC81" s="370"/>
      <c r="DD81" s="1086"/>
      <c r="DE81" s="372"/>
      <c r="DF81" s="370"/>
      <c r="DG81" s="1086"/>
      <c r="DH81" s="372"/>
      <c r="DI81" s="370"/>
      <c r="DJ81" s="1086"/>
      <c r="DK81" s="372"/>
      <c r="DL81" s="370"/>
      <c r="DM81" s="1086"/>
      <c r="DN81" s="372"/>
      <c r="DO81" s="370"/>
      <c r="DP81" s="370"/>
      <c r="DQ81" s="243">
        <f t="shared" si="53"/>
        <v>0</v>
      </c>
      <c r="DR81" s="244">
        <f t="shared" si="54"/>
        <v>0</v>
      </c>
      <c r="DS81" s="235">
        <f t="shared" si="55"/>
        <v>0</v>
      </c>
      <c r="DT81" s="244" t="str">
        <f t="shared" si="27"/>
        <v/>
      </c>
      <c r="DU81" s="42" t="str">
        <f t="shared" si="56"/>
        <v/>
      </c>
      <c r="DV81" s="42" t="str">
        <f t="shared" si="57"/>
        <v/>
      </c>
      <c r="DW81" s="42" t="str">
        <f t="shared" si="58"/>
        <v/>
      </c>
      <c r="DX81" s="162"/>
      <c r="DY81" s="42" t="str">
        <f t="shared" si="59"/>
        <v/>
      </c>
      <c r="DZ81" s="42" t="str">
        <f t="shared" si="60"/>
        <v/>
      </c>
      <c r="EA81" s="42" t="str">
        <f t="shared" si="61"/>
        <v/>
      </c>
      <c r="EB81" s="162"/>
      <c r="EC81" s="930"/>
      <c r="ED81" s="188"/>
      <c r="EE81" s="245">
        <f t="shared" si="62"/>
        <v>0</v>
      </c>
      <c r="EG81" s="245">
        <f t="shared" si="63"/>
        <v>0</v>
      </c>
      <c r="EI81" s="246" t="str">
        <f t="shared" si="64"/>
        <v/>
      </c>
      <c r="EJ81" s="247" t="str">
        <f t="shared" si="28"/>
        <v/>
      </c>
      <c r="EK81" s="248" t="str">
        <f t="shared" si="29"/>
        <v/>
      </c>
      <c r="EL81" s="248" t="str">
        <f t="shared" si="30"/>
        <v/>
      </c>
      <c r="EM81" s="248" t="str">
        <f t="shared" si="31"/>
        <v/>
      </c>
      <c r="EN81" s="248" t="str">
        <f t="shared" si="65"/>
        <v/>
      </c>
      <c r="EO81" s="248" t="str">
        <f t="shared" si="32"/>
        <v/>
      </c>
      <c r="EQ81" s="248" t="str">
        <f t="shared" si="66"/>
        <v/>
      </c>
      <c r="ER81" s="248" t="str">
        <f t="shared" si="67"/>
        <v/>
      </c>
      <c r="ES81" s="248" t="str">
        <f t="shared" si="68"/>
        <v/>
      </c>
      <c r="ET81" s="248" t="str">
        <f t="shared" si="69"/>
        <v/>
      </c>
      <c r="EU81" s="248" t="str">
        <f t="shared" si="70"/>
        <v/>
      </c>
      <c r="EV81" s="248" t="str">
        <f t="shared" si="70"/>
        <v/>
      </c>
      <c r="EX81" s="248" t="str">
        <f t="shared" si="71"/>
        <v/>
      </c>
      <c r="EY81" s="248" t="str">
        <f t="shared" si="72"/>
        <v/>
      </c>
      <c r="EZ81" s="248" t="str">
        <f t="shared" si="73"/>
        <v/>
      </c>
      <c r="FA81" s="248" t="str">
        <f t="shared" si="74"/>
        <v/>
      </c>
      <c r="FB81" s="248" t="str">
        <f t="shared" si="109"/>
        <v/>
      </c>
      <c r="FC81" s="248" t="str">
        <f t="shared" si="109"/>
        <v/>
      </c>
      <c r="FE81" s="248" t="str">
        <f t="shared" si="75"/>
        <v/>
      </c>
      <c r="FF81" s="248" t="str">
        <f t="shared" si="76"/>
        <v/>
      </c>
      <c r="FG81" s="248" t="str">
        <f t="shared" si="77"/>
        <v/>
      </c>
      <c r="FH81" s="248" t="str">
        <f t="shared" si="78"/>
        <v/>
      </c>
      <c r="FI81" s="248" t="str">
        <f t="shared" si="110"/>
        <v/>
      </c>
      <c r="FJ81" s="248" t="str">
        <f t="shared" si="110"/>
        <v/>
      </c>
      <c r="FL81" s="370"/>
      <c r="FM81" s="371"/>
      <c r="FN81" s="371"/>
      <c r="FO81" s="611"/>
      <c r="FP81" s="896"/>
      <c r="FQ81" s="370"/>
      <c r="FR81" s="371"/>
      <c r="FS81" s="371"/>
      <c r="FT81" s="611"/>
      <c r="FU81" s="896"/>
      <c r="FV81" s="370"/>
      <c r="FW81" s="371"/>
      <c r="FX81" s="371"/>
      <c r="FY81" s="611"/>
      <c r="FZ81" s="896"/>
      <c r="GA81" s="613"/>
      <c r="GC81" s="227">
        <f t="shared" si="79"/>
        <v>0</v>
      </c>
      <c r="GD81" s="228">
        <f t="shared" si="80"/>
        <v>0</v>
      </c>
      <c r="GE81" s="229">
        <f t="shared" si="81"/>
        <v>0</v>
      </c>
      <c r="GF81" s="230">
        <f t="shared" si="81"/>
        <v>0</v>
      </c>
      <c r="GG81" s="231" t="str">
        <f t="shared" si="82"/>
        <v/>
      </c>
      <c r="GH81" s="232">
        <f t="shared" si="83"/>
        <v>0</v>
      </c>
      <c r="GI81" s="227">
        <f t="shared" si="84"/>
        <v>0</v>
      </c>
      <c r="GJ81" s="233">
        <f t="shared" si="85"/>
        <v>0</v>
      </c>
      <c r="GK81" s="233">
        <f t="shared" si="86"/>
        <v>0</v>
      </c>
      <c r="GL81" s="234"/>
      <c r="GM81" s="235">
        <f t="shared" si="87"/>
        <v>0</v>
      </c>
      <c r="GN81" s="235">
        <f t="shared" si="88"/>
        <v>0</v>
      </c>
      <c r="GO81" s="235" t="str">
        <f t="shared" si="89"/>
        <v/>
      </c>
      <c r="GP81" s="380"/>
      <c r="GQ81" s="235">
        <f t="shared" si="90"/>
        <v>0</v>
      </c>
      <c r="GR81" s="235">
        <f t="shared" si="91"/>
        <v>0</v>
      </c>
      <c r="GS81" s="235" t="str">
        <f t="shared" si="92"/>
        <v/>
      </c>
      <c r="GT81" s="236"/>
      <c r="GU81" s="237" t="str">
        <f t="shared" si="93"/>
        <v/>
      </c>
      <c r="GV81" s="237" t="str">
        <f t="shared" si="94"/>
        <v/>
      </c>
      <c r="GW81" s="238" t="str">
        <f t="shared" si="95"/>
        <v/>
      </c>
      <c r="GX81" s="238" t="str">
        <f t="shared" si="96"/>
        <v/>
      </c>
      <c r="GY81" s="239"/>
      <c r="GZ81" s="240" t="str">
        <f t="shared" si="97"/>
        <v/>
      </c>
      <c r="HA81" s="235" t="str">
        <f t="shared" si="98"/>
        <v/>
      </c>
      <c r="HB81" s="235" t="str">
        <f t="shared" si="99"/>
        <v/>
      </c>
      <c r="HC81" s="235" t="str">
        <f t="shared" si="100"/>
        <v/>
      </c>
      <c r="HD81" s="235" t="str">
        <f t="shared" si="101"/>
        <v/>
      </c>
      <c r="HE81" s="235" t="str">
        <f t="shared" si="102"/>
        <v/>
      </c>
      <c r="HF81" s="188"/>
      <c r="HG81" s="235" t="str">
        <f t="shared" si="103"/>
        <v/>
      </c>
      <c r="HH81" s="235">
        <f t="shared" si="104"/>
        <v>0</v>
      </c>
      <c r="HI81" s="235">
        <f t="shared" si="104"/>
        <v>0</v>
      </c>
      <c r="HJ81" s="235">
        <f t="shared" si="104"/>
        <v>0</v>
      </c>
      <c r="HK81" s="188"/>
      <c r="HL81" s="235" t="str">
        <f t="shared" si="105"/>
        <v/>
      </c>
      <c r="HM81" s="235">
        <f t="shared" si="106"/>
        <v>0</v>
      </c>
      <c r="HN81" s="235">
        <f t="shared" si="106"/>
        <v>0</v>
      </c>
      <c r="HO81" s="235">
        <f t="shared" si="106"/>
        <v>0</v>
      </c>
      <c r="HP81" s="188"/>
      <c r="HQ81" s="235" t="str">
        <f t="shared" si="107"/>
        <v/>
      </c>
      <c r="HR81" s="235">
        <f t="shared" si="108"/>
        <v>0</v>
      </c>
      <c r="HS81" s="235">
        <f t="shared" si="108"/>
        <v>0</v>
      </c>
      <c r="HT81" s="235">
        <f t="shared" si="108"/>
        <v>0</v>
      </c>
      <c r="HU81" s="162"/>
      <c r="HV81" s="1622"/>
      <c r="HW81" s="1619"/>
      <c r="HX81" s="1619"/>
      <c r="HY81" s="1619"/>
      <c r="HZ81" s="1619"/>
      <c r="IA81" s="1619"/>
      <c r="IB81" s="1619"/>
      <c r="IC81" s="1623"/>
      <c r="ID81" s="162"/>
      <c r="IE81" s="162"/>
    </row>
    <row r="82" spans="1:239" ht="21" customHeight="1" x14ac:dyDescent="0.25">
      <c r="A82" s="377" t="str">
        <f t="shared" si="35"/>
        <v/>
      </c>
      <c r="B82" s="188">
        <v>56</v>
      </c>
      <c r="C82" s="167"/>
      <c r="D82" s="606" t="str">
        <f t="shared" si="114"/>
        <v/>
      </c>
      <c r="E82" s="606" t="str">
        <f t="shared" si="115"/>
        <v/>
      </c>
      <c r="F82" s="373"/>
      <c r="G82" s="373"/>
      <c r="H82" s="224" t="str">
        <f t="shared" si="38"/>
        <v/>
      </c>
      <c r="I82" s="930"/>
      <c r="J82" s="930"/>
      <c r="K82" s="373"/>
      <c r="L82" s="370"/>
      <c r="M82" s="371"/>
      <c r="N82" s="371"/>
      <c r="O82" s="371"/>
      <c r="P82" s="372"/>
      <c r="Q82" s="609"/>
      <c r="R82" s="609"/>
      <c r="S82" s="610"/>
      <c r="T82" s="371"/>
      <c r="U82" s="371"/>
      <c r="V82" s="188"/>
      <c r="W82" s="370"/>
      <c r="X82" s="371"/>
      <c r="Y82" s="371"/>
      <c r="Z82" s="611"/>
      <c r="AA82" s="896"/>
      <c r="AB82" s="370"/>
      <c r="AC82" s="371"/>
      <c r="AD82" s="371"/>
      <c r="AE82" s="371"/>
      <c r="AF82" s="896"/>
      <c r="AG82" s="370"/>
      <c r="AH82" s="371"/>
      <c r="AI82" s="371"/>
      <c r="AJ82" s="371"/>
      <c r="AK82" s="896"/>
      <c r="AL82" s="370"/>
      <c r="AM82" s="371"/>
      <c r="AN82" s="371"/>
      <c r="AO82" s="372"/>
      <c r="AP82" s="370"/>
      <c r="AQ82" s="371"/>
      <c r="AR82" s="371"/>
      <c r="AS82" s="371"/>
      <c r="AT82" s="613"/>
      <c r="AU82" s="188"/>
      <c r="AV82" s="256">
        <f t="shared" si="2"/>
        <v>0</v>
      </c>
      <c r="AW82" s="257">
        <f t="shared" si="3"/>
        <v>0</v>
      </c>
      <c r="AX82" s="258">
        <f t="shared" si="111"/>
        <v>0</v>
      </c>
      <c r="AY82" s="259">
        <f t="shared" si="111"/>
        <v>0</v>
      </c>
      <c r="AZ82" s="231" t="str">
        <f t="shared" si="39"/>
        <v/>
      </c>
      <c r="BA82" s="232">
        <f t="shared" si="40"/>
        <v>0</v>
      </c>
      <c r="BB82" s="249">
        <f t="shared" si="5"/>
        <v>0</v>
      </c>
      <c r="BC82" s="231">
        <f t="shared" si="41"/>
        <v>0</v>
      </c>
      <c r="BD82" s="231">
        <f t="shared" si="42"/>
        <v>0</v>
      </c>
      <c r="BE82" s="260"/>
      <c r="BF82" s="235">
        <f t="shared" si="43"/>
        <v>0</v>
      </c>
      <c r="BG82" s="235">
        <f t="shared" si="44"/>
        <v>0</v>
      </c>
      <c r="BH82" s="235">
        <f t="shared" si="45"/>
        <v>0</v>
      </c>
      <c r="BI82" s="380"/>
      <c r="BJ82" s="235">
        <f t="shared" si="6"/>
        <v>0</v>
      </c>
      <c r="BK82" s="235">
        <f t="shared" si="46"/>
        <v>0</v>
      </c>
      <c r="BL82" s="235" t="str">
        <f t="shared" si="47"/>
        <v/>
      </c>
      <c r="BM82" s="236"/>
      <c r="BN82" s="237" t="str">
        <f t="shared" si="7"/>
        <v/>
      </c>
      <c r="BO82" s="237" t="str">
        <f t="shared" si="8"/>
        <v/>
      </c>
      <c r="BP82" s="238" t="str">
        <f t="shared" si="9"/>
        <v/>
      </c>
      <c r="BQ82" s="238" t="str">
        <f t="shared" si="10"/>
        <v/>
      </c>
      <c r="BR82" s="254"/>
      <c r="BS82" s="252" t="str">
        <f t="shared" si="11"/>
        <v/>
      </c>
      <c r="BT82" s="244" t="str">
        <f t="shared" si="12"/>
        <v/>
      </c>
      <c r="BU82" s="244" t="str">
        <f t="shared" si="13"/>
        <v/>
      </c>
      <c r="BV82" s="244" t="str">
        <f t="shared" si="14"/>
        <v/>
      </c>
      <c r="BW82" s="244" t="str">
        <f t="shared" si="15"/>
        <v/>
      </c>
      <c r="BX82" s="244" t="str">
        <f t="shared" si="16"/>
        <v/>
      </c>
      <c r="BY82" s="244" t="str">
        <f t="shared" si="17"/>
        <v/>
      </c>
      <c r="BZ82" s="244" t="str">
        <f t="shared" si="18"/>
        <v/>
      </c>
      <c r="CA82" s="244" t="str">
        <f t="shared" si="19"/>
        <v/>
      </c>
      <c r="CB82" s="253" t="str">
        <f t="shared" si="20"/>
        <v/>
      </c>
      <c r="CC82" s="188"/>
      <c r="CD82" s="244" t="str">
        <f t="shared" si="21"/>
        <v/>
      </c>
      <c r="CE82" s="235">
        <f t="shared" si="48"/>
        <v>0</v>
      </c>
      <c r="CF82" s="235">
        <f t="shared" si="48"/>
        <v>0</v>
      </c>
      <c r="CG82" s="235">
        <f t="shared" si="48"/>
        <v>0</v>
      </c>
      <c r="CH82" s="188"/>
      <c r="CI82" s="244" t="str">
        <f t="shared" si="22"/>
        <v/>
      </c>
      <c r="CJ82" s="235">
        <f t="shared" si="49"/>
        <v>0</v>
      </c>
      <c r="CK82" s="235">
        <f t="shared" si="49"/>
        <v>0</v>
      </c>
      <c r="CL82" s="235">
        <f t="shared" si="49"/>
        <v>0</v>
      </c>
      <c r="CM82" s="188"/>
      <c r="CN82" s="244" t="str">
        <f t="shared" si="23"/>
        <v/>
      </c>
      <c r="CO82" s="235">
        <f t="shared" si="50"/>
        <v>0</v>
      </c>
      <c r="CP82" s="235">
        <f t="shared" si="50"/>
        <v>0</v>
      </c>
      <c r="CQ82" s="235">
        <f t="shared" si="50"/>
        <v>0</v>
      </c>
      <c r="CR82" s="188"/>
      <c r="CS82" s="244" t="str">
        <f t="shared" si="24"/>
        <v/>
      </c>
      <c r="CT82" s="235">
        <f t="shared" si="51"/>
        <v>0</v>
      </c>
      <c r="CU82" s="235">
        <f t="shared" si="51"/>
        <v>0</v>
      </c>
      <c r="CV82" s="235">
        <f t="shared" si="51"/>
        <v>0</v>
      </c>
      <c r="CW82" s="188"/>
      <c r="CX82" s="244" t="str">
        <f t="shared" si="26"/>
        <v/>
      </c>
      <c r="CY82" s="235">
        <f t="shared" si="52"/>
        <v>0</v>
      </c>
      <c r="CZ82" s="235">
        <f t="shared" si="52"/>
        <v>0</v>
      </c>
      <c r="DA82" s="235">
        <f t="shared" si="52"/>
        <v>0</v>
      </c>
      <c r="DB82" s="188"/>
      <c r="DC82" s="370"/>
      <c r="DD82" s="1086"/>
      <c r="DE82" s="372"/>
      <c r="DF82" s="370"/>
      <c r="DG82" s="1086"/>
      <c r="DH82" s="372"/>
      <c r="DI82" s="370"/>
      <c r="DJ82" s="1086"/>
      <c r="DK82" s="372"/>
      <c r="DL82" s="370"/>
      <c r="DM82" s="1086"/>
      <c r="DN82" s="372"/>
      <c r="DO82" s="370"/>
      <c r="DP82" s="370"/>
      <c r="DQ82" s="243">
        <f t="shared" si="53"/>
        <v>0</v>
      </c>
      <c r="DR82" s="244">
        <f t="shared" si="54"/>
        <v>0</v>
      </c>
      <c r="DS82" s="235">
        <f t="shared" si="55"/>
        <v>0</v>
      </c>
      <c r="DT82" s="244" t="str">
        <f t="shared" si="27"/>
        <v/>
      </c>
      <c r="DU82" s="42" t="str">
        <f t="shared" si="56"/>
        <v/>
      </c>
      <c r="DV82" s="42" t="str">
        <f t="shared" si="57"/>
        <v/>
      </c>
      <c r="DW82" s="42" t="str">
        <f t="shared" si="58"/>
        <v/>
      </c>
      <c r="DX82" s="162"/>
      <c r="DY82" s="42" t="str">
        <f t="shared" si="59"/>
        <v/>
      </c>
      <c r="DZ82" s="42" t="str">
        <f t="shared" si="60"/>
        <v/>
      </c>
      <c r="EA82" s="42" t="str">
        <f t="shared" si="61"/>
        <v/>
      </c>
      <c r="EB82" s="162"/>
      <c r="EC82" s="930"/>
      <c r="ED82" s="188"/>
      <c r="EE82" s="245">
        <f t="shared" si="62"/>
        <v>0</v>
      </c>
      <c r="EG82" s="245">
        <f t="shared" si="63"/>
        <v>0</v>
      </c>
      <c r="EI82" s="246" t="str">
        <f t="shared" si="64"/>
        <v/>
      </c>
      <c r="EJ82" s="247" t="str">
        <f t="shared" si="28"/>
        <v/>
      </c>
      <c r="EK82" s="248" t="str">
        <f t="shared" si="29"/>
        <v/>
      </c>
      <c r="EL82" s="248" t="str">
        <f t="shared" si="30"/>
        <v/>
      </c>
      <c r="EM82" s="248" t="str">
        <f t="shared" si="31"/>
        <v/>
      </c>
      <c r="EN82" s="248" t="str">
        <f t="shared" si="65"/>
        <v/>
      </c>
      <c r="EO82" s="248" t="str">
        <f t="shared" si="32"/>
        <v/>
      </c>
      <c r="EQ82" s="248" t="str">
        <f t="shared" si="66"/>
        <v/>
      </c>
      <c r="ER82" s="248" t="str">
        <f t="shared" si="67"/>
        <v/>
      </c>
      <c r="ES82" s="248" t="str">
        <f t="shared" si="68"/>
        <v/>
      </c>
      <c r="ET82" s="248" t="str">
        <f t="shared" si="69"/>
        <v/>
      </c>
      <c r="EU82" s="248" t="str">
        <f t="shared" si="70"/>
        <v/>
      </c>
      <c r="EV82" s="248" t="str">
        <f t="shared" si="70"/>
        <v/>
      </c>
      <c r="EX82" s="248" t="str">
        <f t="shared" si="71"/>
        <v/>
      </c>
      <c r="EY82" s="248" t="str">
        <f t="shared" si="72"/>
        <v/>
      </c>
      <c r="EZ82" s="248" t="str">
        <f t="shared" si="73"/>
        <v/>
      </c>
      <c r="FA82" s="248" t="str">
        <f t="shared" si="74"/>
        <v/>
      </c>
      <c r="FB82" s="248" t="str">
        <f t="shared" si="109"/>
        <v/>
      </c>
      <c r="FC82" s="248" t="str">
        <f t="shared" si="109"/>
        <v/>
      </c>
      <c r="FE82" s="248" t="str">
        <f t="shared" si="75"/>
        <v/>
      </c>
      <c r="FF82" s="248" t="str">
        <f t="shared" si="76"/>
        <v/>
      </c>
      <c r="FG82" s="248" t="str">
        <f t="shared" si="77"/>
        <v/>
      </c>
      <c r="FH82" s="248" t="str">
        <f t="shared" si="78"/>
        <v/>
      </c>
      <c r="FI82" s="248" t="str">
        <f t="shared" si="110"/>
        <v/>
      </c>
      <c r="FJ82" s="248" t="str">
        <f t="shared" si="110"/>
        <v/>
      </c>
      <c r="FL82" s="370"/>
      <c r="FM82" s="371"/>
      <c r="FN82" s="371"/>
      <c r="FO82" s="611"/>
      <c r="FP82" s="896"/>
      <c r="FQ82" s="370"/>
      <c r="FR82" s="371"/>
      <c r="FS82" s="371"/>
      <c r="FT82" s="611"/>
      <c r="FU82" s="896"/>
      <c r="FV82" s="370"/>
      <c r="FW82" s="371"/>
      <c r="FX82" s="371"/>
      <c r="FY82" s="611"/>
      <c r="FZ82" s="896"/>
      <c r="GA82" s="613"/>
      <c r="GC82" s="227">
        <f t="shared" si="79"/>
        <v>0</v>
      </c>
      <c r="GD82" s="228">
        <f t="shared" si="80"/>
        <v>0</v>
      </c>
      <c r="GE82" s="229">
        <f t="shared" si="81"/>
        <v>0</v>
      </c>
      <c r="GF82" s="230">
        <f t="shared" si="81"/>
        <v>0</v>
      </c>
      <c r="GG82" s="231" t="str">
        <f t="shared" si="82"/>
        <v/>
      </c>
      <c r="GH82" s="232">
        <f t="shared" si="83"/>
        <v>0</v>
      </c>
      <c r="GI82" s="227">
        <f t="shared" si="84"/>
        <v>0</v>
      </c>
      <c r="GJ82" s="233">
        <f t="shared" si="85"/>
        <v>0</v>
      </c>
      <c r="GK82" s="233">
        <f t="shared" si="86"/>
        <v>0</v>
      </c>
      <c r="GL82" s="234"/>
      <c r="GM82" s="235">
        <f t="shared" si="87"/>
        <v>0</v>
      </c>
      <c r="GN82" s="235">
        <f t="shared" si="88"/>
        <v>0</v>
      </c>
      <c r="GO82" s="235" t="str">
        <f t="shared" si="89"/>
        <v/>
      </c>
      <c r="GP82" s="380"/>
      <c r="GQ82" s="235">
        <f t="shared" si="90"/>
        <v>0</v>
      </c>
      <c r="GR82" s="235">
        <f t="shared" si="91"/>
        <v>0</v>
      </c>
      <c r="GS82" s="235" t="str">
        <f t="shared" si="92"/>
        <v/>
      </c>
      <c r="GT82" s="236"/>
      <c r="GU82" s="237" t="str">
        <f t="shared" si="93"/>
        <v/>
      </c>
      <c r="GV82" s="237" t="str">
        <f t="shared" si="94"/>
        <v/>
      </c>
      <c r="GW82" s="238" t="str">
        <f t="shared" si="95"/>
        <v/>
      </c>
      <c r="GX82" s="238" t="str">
        <f t="shared" si="96"/>
        <v/>
      </c>
      <c r="GY82" s="239"/>
      <c r="GZ82" s="240" t="str">
        <f t="shared" si="97"/>
        <v/>
      </c>
      <c r="HA82" s="235" t="str">
        <f t="shared" si="98"/>
        <v/>
      </c>
      <c r="HB82" s="235" t="str">
        <f t="shared" si="99"/>
        <v/>
      </c>
      <c r="HC82" s="235" t="str">
        <f t="shared" si="100"/>
        <v/>
      </c>
      <c r="HD82" s="235" t="str">
        <f t="shared" si="101"/>
        <v/>
      </c>
      <c r="HE82" s="235" t="str">
        <f t="shared" si="102"/>
        <v/>
      </c>
      <c r="HF82" s="188"/>
      <c r="HG82" s="235" t="str">
        <f t="shared" si="103"/>
        <v/>
      </c>
      <c r="HH82" s="235">
        <f t="shared" si="104"/>
        <v>0</v>
      </c>
      <c r="HI82" s="235">
        <f t="shared" si="104"/>
        <v>0</v>
      </c>
      <c r="HJ82" s="235">
        <f t="shared" si="104"/>
        <v>0</v>
      </c>
      <c r="HK82" s="188"/>
      <c r="HL82" s="235" t="str">
        <f t="shared" si="105"/>
        <v/>
      </c>
      <c r="HM82" s="235">
        <f t="shared" si="106"/>
        <v>0</v>
      </c>
      <c r="HN82" s="235">
        <f t="shared" si="106"/>
        <v>0</v>
      </c>
      <c r="HO82" s="235">
        <f t="shared" si="106"/>
        <v>0</v>
      </c>
      <c r="HP82" s="188"/>
      <c r="HQ82" s="235" t="str">
        <f t="shared" si="107"/>
        <v/>
      </c>
      <c r="HR82" s="235">
        <f t="shared" si="108"/>
        <v>0</v>
      </c>
      <c r="HS82" s="235">
        <f t="shared" si="108"/>
        <v>0</v>
      </c>
      <c r="HT82" s="235">
        <f t="shared" si="108"/>
        <v>0</v>
      </c>
      <c r="HU82" s="162"/>
      <c r="HV82" s="1622"/>
      <c r="HW82" s="1619"/>
      <c r="HX82" s="1619"/>
      <c r="HY82" s="1619"/>
      <c r="HZ82" s="1619"/>
      <c r="IA82" s="1619"/>
      <c r="IB82" s="1619"/>
      <c r="IC82" s="1623"/>
      <c r="ID82" s="162"/>
      <c r="IE82" s="162"/>
    </row>
    <row r="83" spans="1:239" ht="21" customHeight="1" x14ac:dyDescent="0.25">
      <c r="A83" s="377" t="str">
        <f t="shared" si="35"/>
        <v/>
      </c>
      <c r="B83" s="188">
        <v>57</v>
      </c>
      <c r="C83" s="167"/>
      <c r="D83" s="606" t="str">
        <f t="shared" si="114"/>
        <v/>
      </c>
      <c r="E83" s="606" t="str">
        <f t="shared" si="115"/>
        <v/>
      </c>
      <c r="F83" s="373"/>
      <c r="G83" s="373"/>
      <c r="H83" s="224" t="str">
        <f t="shared" si="38"/>
        <v/>
      </c>
      <c r="I83" s="373"/>
      <c r="J83" s="373"/>
      <c r="K83" s="373"/>
      <c r="L83" s="370"/>
      <c r="M83" s="371"/>
      <c r="N83" s="371"/>
      <c r="O83" s="371"/>
      <c r="P83" s="372"/>
      <c r="Q83" s="609"/>
      <c r="R83" s="609"/>
      <c r="S83" s="610"/>
      <c r="T83" s="371"/>
      <c r="U83" s="371"/>
      <c r="V83" s="188"/>
      <c r="W83" s="370"/>
      <c r="X83" s="371"/>
      <c r="Y83" s="371"/>
      <c r="Z83" s="611"/>
      <c r="AA83" s="896"/>
      <c r="AB83" s="370"/>
      <c r="AC83" s="371"/>
      <c r="AD83" s="371"/>
      <c r="AE83" s="371"/>
      <c r="AF83" s="896"/>
      <c r="AG83" s="370"/>
      <c r="AH83" s="371"/>
      <c r="AI83" s="371"/>
      <c r="AJ83" s="371"/>
      <c r="AK83" s="896"/>
      <c r="AL83" s="370"/>
      <c r="AM83" s="371"/>
      <c r="AN83" s="371"/>
      <c r="AO83" s="372"/>
      <c r="AP83" s="370"/>
      <c r="AQ83" s="371"/>
      <c r="AR83" s="371"/>
      <c r="AS83" s="371"/>
      <c r="AT83" s="613"/>
      <c r="AU83" s="188"/>
      <c r="AV83" s="256">
        <f t="shared" si="2"/>
        <v>0</v>
      </c>
      <c r="AW83" s="257">
        <f t="shared" si="3"/>
        <v>0</v>
      </c>
      <c r="AX83" s="258">
        <f t="shared" si="111"/>
        <v>0</v>
      </c>
      <c r="AY83" s="259">
        <f t="shared" si="111"/>
        <v>0</v>
      </c>
      <c r="AZ83" s="231" t="str">
        <f t="shared" si="39"/>
        <v/>
      </c>
      <c r="BA83" s="232">
        <f t="shared" si="40"/>
        <v>0</v>
      </c>
      <c r="BB83" s="249">
        <f t="shared" si="5"/>
        <v>0</v>
      </c>
      <c r="BC83" s="231">
        <f t="shared" si="41"/>
        <v>0</v>
      </c>
      <c r="BD83" s="231">
        <f t="shared" si="42"/>
        <v>0</v>
      </c>
      <c r="BE83" s="260"/>
      <c r="BF83" s="235">
        <f t="shared" si="43"/>
        <v>0</v>
      </c>
      <c r="BG83" s="235">
        <f t="shared" si="44"/>
        <v>0</v>
      </c>
      <c r="BH83" s="235">
        <f t="shared" si="45"/>
        <v>0</v>
      </c>
      <c r="BI83" s="380"/>
      <c r="BJ83" s="235">
        <f t="shared" si="6"/>
        <v>0</v>
      </c>
      <c r="BK83" s="235">
        <f t="shared" si="46"/>
        <v>0</v>
      </c>
      <c r="BL83" s="235" t="str">
        <f t="shared" si="47"/>
        <v/>
      </c>
      <c r="BM83" s="236"/>
      <c r="BN83" s="237" t="str">
        <f t="shared" si="7"/>
        <v/>
      </c>
      <c r="BO83" s="237" t="str">
        <f t="shared" si="8"/>
        <v/>
      </c>
      <c r="BP83" s="238" t="str">
        <f t="shared" si="9"/>
        <v/>
      </c>
      <c r="BQ83" s="238" t="str">
        <f t="shared" si="10"/>
        <v/>
      </c>
      <c r="BR83" s="254"/>
      <c r="BS83" s="252" t="str">
        <f t="shared" si="11"/>
        <v/>
      </c>
      <c r="BT83" s="244" t="str">
        <f t="shared" si="12"/>
        <v/>
      </c>
      <c r="BU83" s="244" t="str">
        <f t="shared" si="13"/>
        <v/>
      </c>
      <c r="BV83" s="244" t="str">
        <f t="shared" si="14"/>
        <v/>
      </c>
      <c r="BW83" s="244" t="str">
        <f t="shared" si="15"/>
        <v/>
      </c>
      <c r="BX83" s="244" t="str">
        <f t="shared" si="16"/>
        <v/>
      </c>
      <c r="BY83" s="244" t="str">
        <f t="shared" si="17"/>
        <v/>
      </c>
      <c r="BZ83" s="244" t="str">
        <f t="shared" si="18"/>
        <v/>
      </c>
      <c r="CA83" s="244" t="str">
        <f t="shared" si="19"/>
        <v/>
      </c>
      <c r="CB83" s="253" t="str">
        <f t="shared" si="20"/>
        <v/>
      </c>
      <c r="CC83" s="188"/>
      <c r="CD83" s="244" t="str">
        <f t="shared" si="21"/>
        <v/>
      </c>
      <c r="CE83" s="235">
        <f t="shared" si="48"/>
        <v>0</v>
      </c>
      <c r="CF83" s="235">
        <f t="shared" si="48"/>
        <v>0</v>
      </c>
      <c r="CG83" s="235">
        <f t="shared" si="48"/>
        <v>0</v>
      </c>
      <c r="CH83" s="188"/>
      <c r="CI83" s="244" t="str">
        <f t="shared" si="22"/>
        <v/>
      </c>
      <c r="CJ83" s="235">
        <f t="shared" si="49"/>
        <v>0</v>
      </c>
      <c r="CK83" s="235">
        <f t="shared" si="49"/>
        <v>0</v>
      </c>
      <c r="CL83" s="235">
        <f t="shared" si="49"/>
        <v>0</v>
      </c>
      <c r="CM83" s="188"/>
      <c r="CN83" s="244" t="str">
        <f t="shared" si="23"/>
        <v/>
      </c>
      <c r="CO83" s="235">
        <f t="shared" si="50"/>
        <v>0</v>
      </c>
      <c r="CP83" s="235">
        <f t="shared" si="50"/>
        <v>0</v>
      </c>
      <c r="CQ83" s="235">
        <f t="shared" si="50"/>
        <v>0</v>
      </c>
      <c r="CR83" s="188"/>
      <c r="CS83" s="244" t="str">
        <f t="shared" si="24"/>
        <v/>
      </c>
      <c r="CT83" s="235">
        <f t="shared" si="51"/>
        <v>0</v>
      </c>
      <c r="CU83" s="235">
        <f t="shared" si="51"/>
        <v>0</v>
      </c>
      <c r="CV83" s="235">
        <f t="shared" si="51"/>
        <v>0</v>
      </c>
      <c r="CW83" s="188"/>
      <c r="CX83" s="244" t="str">
        <f t="shared" si="26"/>
        <v/>
      </c>
      <c r="CY83" s="235">
        <f t="shared" si="52"/>
        <v>0</v>
      </c>
      <c r="CZ83" s="235">
        <f t="shared" si="52"/>
        <v>0</v>
      </c>
      <c r="DA83" s="235">
        <f t="shared" si="52"/>
        <v>0</v>
      </c>
      <c r="DB83" s="188"/>
      <c r="DC83" s="370"/>
      <c r="DD83" s="1086"/>
      <c r="DE83" s="372"/>
      <c r="DF83" s="370"/>
      <c r="DG83" s="1086"/>
      <c r="DH83" s="372"/>
      <c r="DI83" s="370"/>
      <c r="DJ83" s="1086"/>
      <c r="DK83" s="372"/>
      <c r="DL83" s="370"/>
      <c r="DM83" s="1086"/>
      <c r="DN83" s="372"/>
      <c r="DO83" s="370"/>
      <c r="DP83" s="370"/>
      <c r="DQ83" s="243">
        <f t="shared" si="53"/>
        <v>0</v>
      </c>
      <c r="DR83" s="244">
        <f t="shared" si="54"/>
        <v>0</v>
      </c>
      <c r="DS83" s="235">
        <f t="shared" si="55"/>
        <v>0</v>
      </c>
      <c r="DT83" s="244" t="str">
        <f t="shared" si="27"/>
        <v/>
      </c>
      <c r="DU83" s="42" t="str">
        <f t="shared" si="56"/>
        <v/>
      </c>
      <c r="DV83" s="42" t="str">
        <f t="shared" si="57"/>
        <v/>
      </c>
      <c r="DW83" s="42" t="str">
        <f t="shared" si="58"/>
        <v/>
      </c>
      <c r="DX83" s="162"/>
      <c r="DY83" s="42" t="str">
        <f t="shared" si="59"/>
        <v/>
      </c>
      <c r="DZ83" s="42" t="str">
        <f t="shared" si="60"/>
        <v/>
      </c>
      <c r="EA83" s="42" t="str">
        <f t="shared" si="61"/>
        <v/>
      </c>
      <c r="EB83" s="162"/>
      <c r="EC83" s="930"/>
      <c r="ED83" s="188"/>
      <c r="EE83" s="245">
        <f t="shared" si="62"/>
        <v>0</v>
      </c>
      <c r="EG83" s="245">
        <f t="shared" si="63"/>
        <v>0</v>
      </c>
      <c r="EI83" s="246" t="str">
        <f t="shared" si="64"/>
        <v/>
      </c>
      <c r="EJ83" s="247" t="str">
        <f t="shared" si="28"/>
        <v/>
      </c>
      <c r="EK83" s="248" t="str">
        <f t="shared" si="29"/>
        <v/>
      </c>
      <c r="EL83" s="248" t="str">
        <f t="shared" si="30"/>
        <v/>
      </c>
      <c r="EM83" s="248" t="str">
        <f t="shared" si="31"/>
        <v/>
      </c>
      <c r="EN83" s="248" t="str">
        <f t="shared" si="65"/>
        <v/>
      </c>
      <c r="EO83" s="248" t="str">
        <f t="shared" si="32"/>
        <v/>
      </c>
      <c r="EQ83" s="248" t="str">
        <f t="shared" si="66"/>
        <v/>
      </c>
      <c r="ER83" s="248" t="str">
        <f t="shared" si="67"/>
        <v/>
      </c>
      <c r="ES83" s="248" t="str">
        <f t="shared" si="68"/>
        <v/>
      </c>
      <c r="ET83" s="248" t="str">
        <f t="shared" si="69"/>
        <v/>
      </c>
      <c r="EU83" s="248" t="str">
        <f t="shared" si="70"/>
        <v/>
      </c>
      <c r="EV83" s="248" t="str">
        <f t="shared" si="70"/>
        <v/>
      </c>
      <c r="EX83" s="248" t="str">
        <f t="shared" si="71"/>
        <v/>
      </c>
      <c r="EY83" s="248" t="str">
        <f t="shared" si="72"/>
        <v/>
      </c>
      <c r="EZ83" s="248" t="str">
        <f t="shared" si="73"/>
        <v/>
      </c>
      <c r="FA83" s="248" t="str">
        <f t="shared" si="74"/>
        <v/>
      </c>
      <c r="FB83" s="248" t="str">
        <f t="shared" si="109"/>
        <v/>
      </c>
      <c r="FC83" s="248" t="str">
        <f t="shared" si="109"/>
        <v/>
      </c>
      <c r="FE83" s="248" t="str">
        <f t="shared" si="75"/>
        <v/>
      </c>
      <c r="FF83" s="248" t="str">
        <f t="shared" si="76"/>
        <v/>
      </c>
      <c r="FG83" s="248" t="str">
        <f t="shared" si="77"/>
        <v/>
      </c>
      <c r="FH83" s="248" t="str">
        <f t="shared" si="78"/>
        <v/>
      </c>
      <c r="FI83" s="248" t="str">
        <f t="shared" si="110"/>
        <v/>
      </c>
      <c r="FJ83" s="248" t="str">
        <f t="shared" si="110"/>
        <v/>
      </c>
      <c r="FL83" s="370"/>
      <c r="FM83" s="371"/>
      <c r="FN83" s="371"/>
      <c r="FO83" s="611"/>
      <c r="FP83" s="896"/>
      <c r="FQ83" s="370"/>
      <c r="FR83" s="371"/>
      <c r="FS83" s="371"/>
      <c r="FT83" s="611"/>
      <c r="FU83" s="896"/>
      <c r="FV83" s="370"/>
      <c r="FW83" s="371"/>
      <c r="FX83" s="371"/>
      <c r="FY83" s="611"/>
      <c r="FZ83" s="896"/>
      <c r="GA83" s="613"/>
      <c r="GC83" s="227">
        <f t="shared" si="79"/>
        <v>0</v>
      </c>
      <c r="GD83" s="228">
        <f t="shared" si="80"/>
        <v>0</v>
      </c>
      <c r="GE83" s="229">
        <f t="shared" si="81"/>
        <v>0</v>
      </c>
      <c r="GF83" s="230">
        <f t="shared" si="81"/>
        <v>0</v>
      </c>
      <c r="GG83" s="231" t="str">
        <f t="shared" si="82"/>
        <v/>
      </c>
      <c r="GH83" s="232">
        <f t="shared" si="83"/>
        <v>0</v>
      </c>
      <c r="GI83" s="227">
        <f t="shared" si="84"/>
        <v>0</v>
      </c>
      <c r="GJ83" s="233">
        <f t="shared" si="85"/>
        <v>0</v>
      </c>
      <c r="GK83" s="233">
        <f t="shared" si="86"/>
        <v>0</v>
      </c>
      <c r="GL83" s="234"/>
      <c r="GM83" s="235">
        <f t="shared" si="87"/>
        <v>0</v>
      </c>
      <c r="GN83" s="235">
        <f t="shared" si="88"/>
        <v>0</v>
      </c>
      <c r="GO83" s="235" t="str">
        <f t="shared" si="89"/>
        <v/>
      </c>
      <c r="GP83" s="380"/>
      <c r="GQ83" s="235">
        <f t="shared" si="90"/>
        <v>0</v>
      </c>
      <c r="GR83" s="235">
        <f t="shared" si="91"/>
        <v>0</v>
      </c>
      <c r="GS83" s="235" t="str">
        <f t="shared" si="92"/>
        <v/>
      </c>
      <c r="GT83" s="236"/>
      <c r="GU83" s="237" t="str">
        <f t="shared" si="93"/>
        <v/>
      </c>
      <c r="GV83" s="237" t="str">
        <f t="shared" si="94"/>
        <v/>
      </c>
      <c r="GW83" s="238" t="str">
        <f t="shared" si="95"/>
        <v/>
      </c>
      <c r="GX83" s="238" t="str">
        <f t="shared" si="96"/>
        <v/>
      </c>
      <c r="GY83" s="239"/>
      <c r="GZ83" s="240" t="str">
        <f t="shared" si="97"/>
        <v/>
      </c>
      <c r="HA83" s="235" t="str">
        <f t="shared" si="98"/>
        <v/>
      </c>
      <c r="HB83" s="235" t="str">
        <f t="shared" si="99"/>
        <v/>
      </c>
      <c r="HC83" s="235" t="str">
        <f t="shared" si="100"/>
        <v/>
      </c>
      <c r="HD83" s="235" t="str">
        <f t="shared" si="101"/>
        <v/>
      </c>
      <c r="HE83" s="235" t="str">
        <f t="shared" si="102"/>
        <v/>
      </c>
      <c r="HF83" s="188"/>
      <c r="HG83" s="235" t="str">
        <f t="shared" si="103"/>
        <v/>
      </c>
      <c r="HH83" s="235">
        <f t="shared" si="104"/>
        <v>0</v>
      </c>
      <c r="HI83" s="235">
        <f t="shared" si="104"/>
        <v>0</v>
      </c>
      <c r="HJ83" s="235">
        <f t="shared" si="104"/>
        <v>0</v>
      </c>
      <c r="HK83" s="188"/>
      <c r="HL83" s="235" t="str">
        <f t="shared" si="105"/>
        <v/>
      </c>
      <c r="HM83" s="235">
        <f t="shared" si="106"/>
        <v>0</v>
      </c>
      <c r="HN83" s="235">
        <f t="shared" si="106"/>
        <v>0</v>
      </c>
      <c r="HO83" s="235">
        <f t="shared" si="106"/>
        <v>0</v>
      </c>
      <c r="HP83" s="188"/>
      <c r="HQ83" s="235" t="str">
        <f t="shared" si="107"/>
        <v/>
      </c>
      <c r="HR83" s="235">
        <f t="shared" si="108"/>
        <v>0</v>
      </c>
      <c r="HS83" s="235">
        <f t="shared" si="108"/>
        <v>0</v>
      </c>
      <c r="HT83" s="235">
        <f t="shared" si="108"/>
        <v>0</v>
      </c>
      <c r="HU83" s="162"/>
      <c r="HV83" s="1622"/>
      <c r="HW83" s="1619"/>
      <c r="HX83" s="1619"/>
      <c r="HY83" s="1619"/>
      <c r="HZ83" s="1619"/>
      <c r="IA83" s="1619"/>
      <c r="IB83" s="1619"/>
      <c r="IC83" s="1623"/>
      <c r="ID83" s="162"/>
      <c r="IE83" s="162"/>
    </row>
    <row r="84" spans="1:239" ht="21" customHeight="1" x14ac:dyDescent="0.25">
      <c r="A84" s="377" t="str">
        <f t="shared" si="35"/>
        <v/>
      </c>
      <c r="B84" s="188">
        <v>58</v>
      </c>
      <c r="C84" s="167"/>
      <c r="D84" s="606" t="str">
        <f t="shared" si="114"/>
        <v/>
      </c>
      <c r="E84" s="606" t="str">
        <f t="shared" si="115"/>
        <v/>
      </c>
      <c r="F84" s="373"/>
      <c r="G84" s="373"/>
      <c r="H84" s="224" t="str">
        <f t="shared" si="38"/>
        <v/>
      </c>
      <c r="I84" s="930"/>
      <c r="J84" s="930"/>
      <c r="K84" s="373"/>
      <c r="L84" s="370"/>
      <c r="M84" s="371"/>
      <c r="N84" s="371"/>
      <c r="O84" s="371"/>
      <c r="P84" s="372"/>
      <c r="Q84" s="609"/>
      <c r="R84" s="609"/>
      <c r="S84" s="610"/>
      <c r="T84" s="371"/>
      <c r="U84" s="371"/>
      <c r="V84" s="188"/>
      <c r="W84" s="370"/>
      <c r="X84" s="371"/>
      <c r="Y84" s="371"/>
      <c r="Z84" s="611"/>
      <c r="AA84" s="896"/>
      <c r="AB84" s="370"/>
      <c r="AC84" s="371"/>
      <c r="AD84" s="371"/>
      <c r="AE84" s="371"/>
      <c r="AF84" s="896"/>
      <c r="AG84" s="370"/>
      <c r="AH84" s="371"/>
      <c r="AI84" s="371"/>
      <c r="AJ84" s="371"/>
      <c r="AK84" s="896"/>
      <c r="AL84" s="370"/>
      <c r="AM84" s="371"/>
      <c r="AN84" s="371"/>
      <c r="AO84" s="372"/>
      <c r="AP84" s="370"/>
      <c r="AQ84" s="371"/>
      <c r="AR84" s="371"/>
      <c r="AS84" s="371"/>
      <c r="AT84" s="613"/>
      <c r="AU84" s="188"/>
      <c r="AV84" s="256">
        <f t="shared" si="2"/>
        <v>0</v>
      </c>
      <c r="AW84" s="257">
        <f t="shared" si="3"/>
        <v>0</v>
      </c>
      <c r="AX84" s="258">
        <f t="shared" si="111"/>
        <v>0</v>
      </c>
      <c r="AY84" s="259">
        <f t="shared" si="111"/>
        <v>0</v>
      </c>
      <c r="AZ84" s="231" t="str">
        <f t="shared" si="39"/>
        <v/>
      </c>
      <c r="BA84" s="232">
        <f t="shared" si="40"/>
        <v>0</v>
      </c>
      <c r="BB84" s="249">
        <f t="shared" si="5"/>
        <v>0</v>
      </c>
      <c r="BC84" s="231">
        <f t="shared" si="41"/>
        <v>0</v>
      </c>
      <c r="BD84" s="231">
        <f t="shared" si="42"/>
        <v>0</v>
      </c>
      <c r="BE84" s="260"/>
      <c r="BF84" s="235">
        <f t="shared" si="43"/>
        <v>0</v>
      </c>
      <c r="BG84" s="235">
        <f t="shared" si="44"/>
        <v>0</v>
      </c>
      <c r="BH84" s="235">
        <f t="shared" si="45"/>
        <v>0</v>
      </c>
      <c r="BI84" s="380"/>
      <c r="BJ84" s="235">
        <f t="shared" si="6"/>
        <v>0</v>
      </c>
      <c r="BK84" s="235">
        <f t="shared" si="46"/>
        <v>0</v>
      </c>
      <c r="BL84" s="235" t="str">
        <f t="shared" si="47"/>
        <v/>
      </c>
      <c r="BM84" s="236"/>
      <c r="BN84" s="237" t="str">
        <f t="shared" si="7"/>
        <v/>
      </c>
      <c r="BO84" s="237" t="str">
        <f t="shared" si="8"/>
        <v/>
      </c>
      <c r="BP84" s="238" t="str">
        <f t="shared" si="9"/>
        <v/>
      </c>
      <c r="BQ84" s="238" t="str">
        <f t="shared" si="10"/>
        <v/>
      </c>
      <c r="BR84" s="254"/>
      <c r="BS84" s="252" t="str">
        <f t="shared" si="11"/>
        <v/>
      </c>
      <c r="BT84" s="244" t="str">
        <f t="shared" si="12"/>
        <v/>
      </c>
      <c r="BU84" s="244" t="str">
        <f t="shared" si="13"/>
        <v/>
      </c>
      <c r="BV84" s="244" t="str">
        <f t="shared" si="14"/>
        <v/>
      </c>
      <c r="BW84" s="244" t="str">
        <f t="shared" si="15"/>
        <v/>
      </c>
      <c r="BX84" s="244" t="str">
        <f t="shared" si="16"/>
        <v/>
      </c>
      <c r="BY84" s="244" t="str">
        <f t="shared" si="17"/>
        <v/>
      </c>
      <c r="BZ84" s="244" t="str">
        <f t="shared" si="18"/>
        <v/>
      </c>
      <c r="CA84" s="244" t="str">
        <f t="shared" si="19"/>
        <v/>
      </c>
      <c r="CB84" s="253" t="str">
        <f t="shared" si="20"/>
        <v/>
      </c>
      <c r="CC84" s="188"/>
      <c r="CD84" s="244" t="str">
        <f t="shared" si="21"/>
        <v/>
      </c>
      <c r="CE84" s="235">
        <f t="shared" si="48"/>
        <v>0</v>
      </c>
      <c r="CF84" s="235">
        <f t="shared" si="48"/>
        <v>0</v>
      </c>
      <c r="CG84" s="235">
        <f t="shared" si="48"/>
        <v>0</v>
      </c>
      <c r="CH84" s="188"/>
      <c r="CI84" s="244" t="str">
        <f t="shared" si="22"/>
        <v/>
      </c>
      <c r="CJ84" s="235">
        <f t="shared" si="49"/>
        <v>0</v>
      </c>
      <c r="CK84" s="235">
        <f t="shared" si="49"/>
        <v>0</v>
      </c>
      <c r="CL84" s="235">
        <f t="shared" si="49"/>
        <v>0</v>
      </c>
      <c r="CM84" s="188"/>
      <c r="CN84" s="244" t="str">
        <f t="shared" si="23"/>
        <v/>
      </c>
      <c r="CO84" s="235">
        <f t="shared" si="50"/>
        <v>0</v>
      </c>
      <c r="CP84" s="235">
        <f t="shared" si="50"/>
        <v>0</v>
      </c>
      <c r="CQ84" s="235">
        <f t="shared" si="50"/>
        <v>0</v>
      </c>
      <c r="CR84" s="188"/>
      <c r="CS84" s="244" t="str">
        <f t="shared" si="24"/>
        <v/>
      </c>
      <c r="CT84" s="235">
        <f t="shared" si="51"/>
        <v>0</v>
      </c>
      <c r="CU84" s="235">
        <f t="shared" si="51"/>
        <v>0</v>
      </c>
      <c r="CV84" s="235">
        <f t="shared" si="51"/>
        <v>0</v>
      </c>
      <c r="CW84" s="188"/>
      <c r="CX84" s="244" t="str">
        <f t="shared" si="26"/>
        <v/>
      </c>
      <c r="CY84" s="235">
        <f t="shared" si="52"/>
        <v>0</v>
      </c>
      <c r="CZ84" s="235">
        <f t="shared" si="52"/>
        <v>0</v>
      </c>
      <c r="DA84" s="235">
        <f t="shared" si="52"/>
        <v>0</v>
      </c>
      <c r="DB84" s="188"/>
      <c r="DC84" s="370"/>
      <c r="DD84" s="1086"/>
      <c r="DE84" s="372"/>
      <c r="DF84" s="370"/>
      <c r="DG84" s="1086"/>
      <c r="DH84" s="372"/>
      <c r="DI84" s="370"/>
      <c r="DJ84" s="1086"/>
      <c r="DK84" s="372"/>
      <c r="DL84" s="370"/>
      <c r="DM84" s="1086"/>
      <c r="DN84" s="372"/>
      <c r="DO84" s="370"/>
      <c r="DP84" s="370"/>
      <c r="DQ84" s="243">
        <f t="shared" si="53"/>
        <v>0</v>
      </c>
      <c r="DR84" s="244">
        <f t="shared" si="54"/>
        <v>0</v>
      </c>
      <c r="DS84" s="235">
        <f t="shared" si="55"/>
        <v>0</v>
      </c>
      <c r="DT84" s="244" t="str">
        <f t="shared" si="27"/>
        <v/>
      </c>
      <c r="DU84" s="42" t="str">
        <f t="shared" si="56"/>
        <v/>
      </c>
      <c r="DV84" s="42" t="str">
        <f t="shared" si="57"/>
        <v/>
      </c>
      <c r="DW84" s="42" t="str">
        <f t="shared" si="58"/>
        <v/>
      </c>
      <c r="DX84" s="162"/>
      <c r="DY84" s="42" t="str">
        <f t="shared" si="59"/>
        <v/>
      </c>
      <c r="DZ84" s="42" t="str">
        <f t="shared" si="60"/>
        <v/>
      </c>
      <c r="EA84" s="42" t="str">
        <f t="shared" si="61"/>
        <v/>
      </c>
      <c r="EB84" s="162"/>
      <c r="EC84" s="930"/>
      <c r="ED84" s="188"/>
      <c r="EE84" s="245">
        <f t="shared" si="62"/>
        <v>0</v>
      </c>
      <c r="EG84" s="245">
        <f t="shared" si="63"/>
        <v>0</v>
      </c>
      <c r="EI84" s="246" t="str">
        <f t="shared" si="64"/>
        <v/>
      </c>
      <c r="EJ84" s="247" t="str">
        <f t="shared" si="28"/>
        <v/>
      </c>
      <c r="EK84" s="248" t="str">
        <f t="shared" si="29"/>
        <v/>
      </c>
      <c r="EL84" s="248" t="str">
        <f t="shared" si="30"/>
        <v/>
      </c>
      <c r="EM84" s="248" t="str">
        <f t="shared" si="31"/>
        <v/>
      </c>
      <c r="EN84" s="248" t="str">
        <f t="shared" si="65"/>
        <v/>
      </c>
      <c r="EO84" s="248" t="str">
        <f t="shared" si="32"/>
        <v/>
      </c>
      <c r="EQ84" s="248" t="str">
        <f t="shared" si="66"/>
        <v/>
      </c>
      <c r="ER84" s="248" t="str">
        <f t="shared" si="67"/>
        <v/>
      </c>
      <c r="ES84" s="248" t="str">
        <f t="shared" si="68"/>
        <v/>
      </c>
      <c r="ET84" s="248" t="str">
        <f t="shared" si="69"/>
        <v/>
      </c>
      <c r="EU84" s="248" t="str">
        <f t="shared" si="70"/>
        <v/>
      </c>
      <c r="EV84" s="248" t="str">
        <f t="shared" si="70"/>
        <v/>
      </c>
      <c r="EX84" s="248" t="str">
        <f t="shared" si="71"/>
        <v/>
      </c>
      <c r="EY84" s="248" t="str">
        <f t="shared" si="72"/>
        <v/>
      </c>
      <c r="EZ84" s="248" t="str">
        <f t="shared" si="73"/>
        <v/>
      </c>
      <c r="FA84" s="248" t="str">
        <f t="shared" si="74"/>
        <v/>
      </c>
      <c r="FB84" s="248" t="str">
        <f t="shared" si="109"/>
        <v/>
      </c>
      <c r="FC84" s="248" t="str">
        <f t="shared" si="109"/>
        <v/>
      </c>
      <c r="FE84" s="248" t="str">
        <f t="shared" si="75"/>
        <v/>
      </c>
      <c r="FF84" s="248" t="str">
        <f t="shared" si="76"/>
        <v/>
      </c>
      <c r="FG84" s="248" t="str">
        <f t="shared" si="77"/>
        <v/>
      </c>
      <c r="FH84" s="248" t="str">
        <f t="shared" si="78"/>
        <v/>
      </c>
      <c r="FI84" s="248" t="str">
        <f t="shared" si="110"/>
        <v/>
      </c>
      <c r="FJ84" s="248" t="str">
        <f t="shared" si="110"/>
        <v/>
      </c>
      <c r="FL84" s="370"/>
      <c r="FM84" s="371"/>
      <c r="FN84" s="371"/>
      <c r="FO84" s="611"/>
      <c r="FP84" s="896"/>
      <c r="FQ84" s="370"/>
      <c r="FR84" s="371"/>
      <c r="FS84" s="371"/>
      <c r="FT84" s="611"/>
      <c r="FU84" s="896"/>
      <c r="FV84" s="370"/>
      <c r="FW84" s="371"/>
      <c r="FX84" s="371"/>
      <c r="FY84" s="611"/>
      <c r="FZ84" s="896"/>
      <c r="GA84" s="613"/>
      <c r="GC84" s="227">
        <f t="shared" si="79"/>
        <v>0</v>
      </c>
      <c r="GD84" s="228">
        <f t="shared" si="80"/>
        <v>0</v>
      </c>
      <c r="GE84" s="229">
        <f t="shared" si="81"/>
        <v>0</v>
      </c>
      <c r="GF84" s="230">
        <f t="shared" si="81"/>
        <v>0</v>
      </c>
      <c r="GG84" s="231" t="str">
        <f t="shared" si="82"/>
        <v/>
      </c>
      <c r="GH84" s="232">
        <f t="shared" si="83"/>
        <v>0</v>
      </c>
      <c r="GI84" s="227">
        <f t="shared" si="84"/>
        <v>0</v>
      </c>
      <c r="GJ84" s="233">
        <f t="shared" si="85"/>
        <v>0</v>
      </c>
      <c r="GK84" s="233">
        <f t="shared" si="86"/>
        <v>0</v>
      </c>
      <c r="GL84" s="234"/>
      <c r="GM84" s="235">
        <f t="shared" si="87"/>
        <v>0</v>
      </c>
      <c r="GN84" s="235">
        <f t="shared" si="88"/>
        <v>0</v>
      </c>
      <c r="GO84" s="235" t="str">
        <f t="shared" si="89"/>
        <v/>
      </c>
      <c r="GP84" s="380"/>
      <c r="GQ84" s="235">
        <f t="shared" si="90"/>
        <v>0</v>
      </c>
      <c r="GR84" s="235">
        <f t="shared" si="91"/>
        <v>0</v>
      </c>
      <c r="GS84" s="235" t="str">
        <f t="shared" si="92"/>
        <v/>
      </c>
      <c r="GT84" s="236"/>
      <c r="GU84" s="237" t="str">
        <f t="shared" si="93"/>
        <v/>
      </c>
      <c r="GV84" s="237" t="str">
        <f t="shared" si="94"/>
        <v/>
      </c>
      <c r="GW84" s="238" t="str">
        <f t="shared" si="95"/>
        <v/>
      </c>
      <c r="GX84" s="238" t="str">
        <f t="shared" si="96"/>
        <v/>
      </c>
      <c r="GY84" s="239"/>
      <c r="GZ84" s="240" t="str">
        <f t="shared" si="97"/>
        <v/>
      </c>
      <c r="HA84" s="235" t="str">
        <f t="shared" si="98"/>
        <v/>
      </c>
      <c r="HB84" s="235" t="str">
        <f t="shared" si="99"/>
        <v/>
      </c>
      <c r="HC84" s="235" t="str">
        <f t="shared" si="100"/>
        <v/>
      </c>
      <c r="HD84" s="235" t="str">
        <f t="shared" si="101"/>
        <v/>
      </c>
      <c r="HE84" s="235" t="str">
        <f t="shared" si="102"/>
        <v/>
      </c>
      <c r="HF84" s="188"/>
      <c r="HG84" s="235" t="str">
        <f t="shared" si="103"/>
        <v/>
      </c>
      <c r="HH84" s="235">
        <f t="shared" si="104"/>
        <v>0</v>
      </c>
      <c r="HI84" s="235">
        <f t="shared" si="104"/>
        <v>0</v>
      </c>
      <c r="HJ84" s="235">
        <f t="shared" si="104"/>
        <v>0</v>
      </c>
      <c r="HK84" s="188"/>
      <c r="HL84" s="235" t="str">
        <f t="shared" si="105"/>
        <v/>
      </c>
      <c r="HM84" s="235">
        <f t="shared" si="106"/>
        <v>0</v>
      </c>
      <c r="HN84" s="235">
        <f t="shared" si="106"/>
        <v>0</v>
      </c>
      <c r="HO84" s="235">
        <f t="shared" si="106"/>
        <v>0</v>
      </c>
      <c r="HP84" s="188"/>
      <c r="HQ84" s="235" t="str">
        <f t="shared" si="107"/>
        <v/>
      </c>
      <c r="HR84" s="235">
        <f t="shared" si="108"/>
        <v>0</v>
      </c>
      <c r="HS84" s="235">
        <f t="shared" si="108"/>
        <v>0</v>
      </c>
      <c r="HT84" s="235">
        <f t="shared" si="108"/>
        <v>0</v>
      </c>
      <c r="HU84" s="162"/>
      <c r="HV84" s="1622"/>
      <c r="HW84" s="1619"/>
      <c r="HX84" s="1619"/>
      <c r="HY84" s="1619"/>
      <c r="HZ84" s="1619"/>
      <c r="IA84" s="1619"/>
      <c r="IB84" s="1619"/>
      <c r="IC84" s="1623"/>
      <c r="ID84" s="162"/>
      <c r="IE84" s="162"/>
    </row>
    <row r="85" spans="1:239" ht="21" customHeight="1" x14ac:dyDescent="0.25">
      <c r="A85" s="377" t="str">
        <f t="shared" si="35"/>
        <v/>
      </c>
      <c r="B85" s="188">
        <v>59</v>
      </c>
      <c r="C85" s="167"/>
      <c r="D85" s="606" t="str">
        <f t="shared" si="114"/>
        <v/>
      </c>
      <c r="E85" s="606" t="str">
        <f t="shared" si="115"/>
        <v/>
      </c>
      <c r="F85" s="373"/>
      <c r="G85" s="373"/>
      <c r="H85" s="224" t="str">
        <f t="shared" si="38"/>
        <v/>
      </c>
      <c r="I85" s="930"/>
      <c r="J85" s="930"/>
      <c r="K85" s="373"/>
      <c r="L85" s="370"/>
      <c r="M85" s="371"/>
      <c r="N85" s="371"/>
      <c r="O85" s="371"/>
      <c r="P85" s="372"/>
      <c r="Q85" s="609"/>
      <c r="R85" s="609"/>
      <c r="S85" s="610"/>
      <c r="T85" s="371"/>
      <c r="U85" s="371"/>
      <c r="V85" s="188"/>
      <c r="W85" s="370"/>
      <c r="X85" s="371"/>
      <c r="Y85" s="371"/>
      <c r="Z85" s="611"/>
      <c r="AA85" s="896"/>
      <c r="AB85" s="370"/>
      <c r="AC85" s="371"/>
      <c r="AD85" s="371"/>
      <c r="AE85" s="371"/>
      <c r="AF85" s="896"/>
      <c r="AG85" s="370"/>
      <c r="AH85" s="371"/>
      <c r="AI85" s="371"/>
      <c r="AJ85" s="371"/>
      <c r="AK85" s="896"/>
      <c r="AL85" s="370"/>
      <c r="AM85" s="371"/>
      <c r="AN85" s="371"/>
      <c r="AO85" s="372"/>
      <c r="AP85" s="370"/>
      <c r="AQ85" s="371"/>
      <c r="AR85" s="371"/>
      <c r="AS85" s="371"/>
      <c r="AT85" s="613"/>
      <c r="AU85" s="188"/>
      <c r="AV85" s="256">
        <f t="shared" si="2"/>
        <v>0</v>
      </c>
      <c r="AW85" s="257">
        <f t="shared" si="3"/>
        <v>0</v>
      </c>
      <c r="AX85" s="258">
        <f t="shared" si="111"/>
        <v>0</v>
      </c>
      <c r="AY85" s="259">
        <f t="shared" si="111"/>
        <v>0</v>
      </c>
      <c r="AZ85" s="231" t="str">
        <f t="shared" si="39"/>
        <v/>
      </c>
      <c r="BA85" s="232">
        <f t="shared" si="40"/>
        <v>0</v>
      </c>
      <c r="BB85" s="249">
        <f t="shared" si="5"/>
        <v>0</v>
      </c>
      <c r="BC85" s="231">
        <f t="shared" si="41"/>
        <v>0</v>
      </c>
      <c r="BD85" s="231">
        <f t="shared" si="42"/>
        <v>0</v>
      </c>
      <c r="BE85" s="260"/>
      <c r="BF85" s="235">
        <f t="shared" si="43"/>
        <v>0</v>
      </c>
      <c r="BG85" s="235">
        <f t="shared" si="44"/>
        <v>0</v>
      </c>
      <c r="BH85" s="235">
        <f t="shared" si="45"/>
        <v>0</v>
      </c>
      <c r="BI85" s="380"/>
      <c r="BJ85" s="235">
        <f t="shared" si="6"/>
        <v>0</v>
      </c>
      <c r="BK85" s="235">
        <f t="shared" si="46"/>
        <v>0</v>
      </c>
      <c r="BL85" s="235" t="str">
        <f t="shared" si="47"/>
        <v/>
      </c>
      <c r="BM85" s="236"/>
      <c r="BN85" s="237" t="str">
        <f t="shared" si="7"/>
        <v/>
      </c>
      <c r="BO85" s="237" t="str">
        <f t="shared" si="8"/>
        <v/>
      </c>
      <c r="BP85" s="238" t="str">
        <f t="shared" si="9"/>
        <v/>
      </c>
      <c r="BQ85" s="238" t="str">
        <f t="shared" si="10"/>
        <v/>
      </c>
      <c r="BR85" s="254"/>
      <c r="BS85" s="252" t="str">
        <f t="shared" si="11"/>
        <v/>
      </c>
      <c r="BT85" s="244" t="str">
        <f t="shared" si="12"/>
        <v/>
      </c>
      <c r="BU85" s="244" t="str">
        <f t="shared" si="13"/>
        <v/>
      </c>
      <c r="BV85" s="244" t="str">
        <f t="shared" si="14"/>
        <v/>
      </c>
      <c r="BW85" s="244" t="str">
        <f t="shared" si="15"/>
        <v/>
      </c>
      <c r="BX85" s="244" t="str">
        <f t="shared" si="16"/>
        <v/>
      </c>
      <c r="BY85" s="244" t="str">
        <f t="shared" si="17"/>
        <v/>
      </c>
      <c r="BZ85" s="244" t="str">
        <f t="shared" si="18"/>
        <v/>
      </c>
      <c r="CA85" s="244" t="str">
        <f t="shared" si="19"/>
        <v/>
      </c>
      <c r="CB85" s="253" t="str">
        <f t="shared" si="20"/>
        <v/>
      </c>
      <c r="CC85" s="188"/>
      <c r="CD85" s="244" t="str">
        <f t="shared" si="21"/>
        <v/>
      </c>
      <c r="CE85" s="235">
        <f t="shared" si="48"/>
        <v>0</v>
      </c>
      <c r="CF85" s="235">
        <f t="shared" si="48"/>
        <v>0</v>
      </c>
      <c r="CG85" s="235">
        <f t="shared" si="48"/>
        <v>0</v>
      </c>
      <c r="CH85" s="188"/>
      <c r="CI85" s="244" t="str">
        <f t="shared" si="22"/>
        <v/>
      </c>
      <c r="CJ85" s="235">
        <f t="shared" si="49"/>
        <v>0</v>
      </c>
      <c r="CK85" s="235">
        <f t="shared" si="49"/>
        <v>0</v>
      </c>
      <c r="CL85" s="235">
        <f t="shared" si="49"/>
        <v>0</v>
      </c>
      <c r="CM85" s="188"/>
      <c r="CN85" s="244" t="str">
        <f t="shared" si="23"/>
        <v/>
      </c>
      <c r="CO85" s="235">
        <f t="shared" si="50"/>
        <v>0</v>
      </c>
      <c r="CP85" s="235">
        <f t="shared" si="50"/>
        <v>0</v>
      </c>
      <c r="CQ85" s="235">
        <f t="shared" si="50"/>
        <v>0</v>
      </c>
      <c r="CR85" s="188"/>
      <c r="CS85" s="244" t="str">
        <f t="shared" si="24"/>
        <v/>
      </c>
      <c r="CT85" s="235">
        <f t="shared" si="51"/>
        <v>0</v>
      </c>
      <c r="CU85" s="235">
        <f t="shared" si="51"/>
        <v>0</v>
      </c>
      <c r="CV85" s="235">
        <f t="shared" si="51"/>
        <v>0</v>
      </c>
      <c r="CW85" s="188"/>
      <c r="CX85" s="244" t="str">
        <f t="shared" si="26"/>
        <v/>
      </c>
      <c r="CY85" s="235">
        <f t="shared" si="52"/>
        <v>0</v>
      </c>
      <c r="CZ85" s="235">
        <f t="shared" si="52"/>
        <v>0</v>
      </c>
      <c r="DA85" s="235">
        <f t="shared" si="52"/>
        <v>0</v>
      </c>
      <c r="DB85" s="188"/>
      <c r="DC85" s="370"/>
      <c r="DD85" s="1086"/>
      <c r="DE85" s="372"/>
      <c r="DF85" s="370"/>
      <c r="DG85" s="1086"/>
      <c r="DH85" s="372"/>
      <c r="DI85" s="370"/>
      <c r="DJ85" s="1086"/>
      <c r="DK85" s="372"/>
      <c r="DL85" s="370"/>
      <c r="DM85" s="1086"/>
      <c r="DN85" s="372"/>
      <c r="DO85" s="370"/>
      <c r="DP85" s="370"/>
      <c r="DQ85" s="243">
        <f t="shared" si="53"/>
        <v>0</v>
      </c>
      <c r="DR85" s="244">
        <f t="shared" si="54"/>
        <v>0</v>
      </c>
      <c r="DS85" s="235">
        <f t="shared" si="55"/>
        <v>0</v>
      </c>
      <c r="DT85" s="244" t="str">
        <f t="shared" si="27"/>
        <v/>
      </c>
      <c r="DU85" s="42" t="str">
        <f t="shared" si="56"/>
        <v/>
      </c>
      <c r="DV85" s="42" t="str">
        <f t="shared" si="57"/>
        <v/>
      </c>
      <c r="DW85" s="42" t="str">
        <f t="shared" si="58"/>
        <v/>
      </c>
      <c r="DX85" s="162"/>
      <c r="DY85" s="42" t="str">
        <f t="shared" si="59"/>
        <v/>
      </c>
      <c r="DZ85" s="42" t="str">
        <f t="shared" si="60"/>
        <v/>
      </c>
      <c r="EA85" s="42" t="str">
        <f t="shared" si="61"/>
        <v/>
      </c>
      <c r="EB85" s="162"/>
      <c r="EC85" s="930"/>
      <c r="ED85" s="188"/>
      <c r="EE85" s="245">
        <f t="shared" si="62"/>
        <v>0</v>
      </c>
      <c r="EG85" s="245">
        <f t="shared" si="63"/>
        <v>0</v>
      </c>
      <c r="EI85" s="246" t="str">
        <f t="shared" si="64"/>
        <v/>
      </c>
      <c r="EJ85" s="247" t="str">
        <f t="shared" si="28"/>
        <v/>
      </c>
      <c r="EK85" s="248" t="str">
        <f t="shared" si="29"/>
        <v/>
      </c>
      <c r="EL85" s="248" t="str">
        <f t="shared" si="30"/>
        <v/>
      </c>
      <c r="EM85" s="248" t="str">
        <f t="shared" si="31"/>
        <v/>
      </c>
      <c r="EN85" s="248" t="str">
        <f t="shared" si="65"/>
        <v/>
      </c>
      <c r="EO85" s="248" t="str">
        <f t="shared" si="32"/>
        <v/>
      </c>
      <c r="EQ85" s="248" t="str">
        <f t="shared" si="66"/>
        <v/>
      </c>
      <c r="ER85" s="248" t="str">
        <f t="shared" si="67"/>
        <v/>
      </c>
      <c r="ES85" s="248" t="str">
        <f t="shared" si="68"/>
        <v/>
      </c>
      <c r="ET85" s="248" t="str">
        <f t="shared" si="69"/>
        <v/>
      </c>
      <c r="EU85" s="248" t="str">
        <f t="shared" si="70"/>
        <v/>
      </c>
      <c r="EV85" s="248" t="str">
        <f t="shared" si="70"/>
        <v/>
      </c>
      <c r="EX85" s="248" t="str">
        <f t="shared" si="71"/>
        <v/>
      </c>
      <c r="EY85" s="248" t="str">
        <f t="shared" si="72"/>
        <v/>
      </c>
      <c r="EZ85" s="248" t="str">
        <f t="shared" si="73"/>
        <v/>
      </c>
      <c r="FA85" s="248" t="str">
        <f t="shared" si="74"/>
        <v/>
      </c>
      <c r="FB85" s="248" t="str">
        <f t="shared" si="109"/>
        <v/>
      </c>
      <c r="FC85" s="248" t="str">
        <f t="shared" si="109"/>
        <v/>
      </c>
      <c r="FE85" s="248" t="str">
        <f t="shared" si="75"/>
        <v/>
      </c>
      <c r="FF85" s="248" t="str">
        <f t="shared" si="76"/>
        <v/>
      </c>
      <c r="FG85" s="248" t="str">
        <f t="shared" si="77"/>
        <v/>
      </c>
      <c r="FH85" s="248" t="str">
        <f t="shared" si="78"/>
        <v/>
      </c>
      <c r="FI85" s="248" t="str">
        <f t="shared" si="110"/>
        <v/>
      </c>
      <c r="FJ85" s="248" t="str">
        <f t="shared" si="110"/>
        <v/>
      </c>
      <c r="FL85" s="370"/>
      <c r="FM85" s="371"/>
      <c r="FN85" s="371"/>
      <c r="FO85" s="611"/>
      <c r="FP85" s="896"/>
      <c r="FQ85" s="370"/>
      <c r="FR85" s="371"/>
      <c r="FS85" s="371"/>
      <c r="FT85" s="611"/>
      <c r="FU85" s="896"/>
      <c r="FV85" s="370"/>
      <c r="FW85" s="371"/>
      <c r="FX85" s="371"/>
      <c r="FY85" s="611"/>
      <c r="FZ85" s="896"/>
      <c r="GA85" s="613"/>
      <c r="GC85" s="227">
        <f t="shared" si="79"/>
        <v>0</v>
      </c>
      <c r="GD85" s="228">
        <f t="shared" si="80"/>
        <v>0</v>
      </c>
      <c r="GE85" s="229">
        <f t="shared" si="81"/>
        <v>0</v>
      </c>
      <c r="GF85" s="230">
        <f t="shared" si="81"/>
        <v>0</v>
      </c>
      <c r="GG85" s="231" t="str">
        <f t="shared" si="82"/>
        <v/>
      </c>
      <c r="GH85" s="232">
        <f t="shared" si="83"/>
        <v>0</v>
      </c>
      <c r="GI85" s="227">
        <f t="shared" si="84"/>
        <v>0</v>
      </c>
      <c r="GJ85" s="233">
        <f t="shared" si="85"/>
        <v>0</v>
      </c>
      <c r="GK85" s="233">
        <f t="shared" si="86"/>
        <v>0</v>
      </c>
      <c r="GL85" s="234"/>
      <c r="GM85" s="235">
        <f t="shared" si="87"/>
        <v>0</v>
      </c>
      <c r="GN85" s="235">
        <f t="shared" si="88"/>
        <v>0</v>
      </c>
      <c r="GO85" s="235" t="str">
        <f t="shared" si="89"/>
        <v/>
      </c>
      <c r="GP85" s="380"/>
      <c r="GQ85" s="235">
        <f t="shared" si="90"/>
        <v>0</v>
      </c>
      <c r="GR85" s="235">
        <f t="shared" si="91"/>
        <v>0</v>
      </c>
      <c r="GS85" s="235" t="str">
        <f t="shared" si="92"/>
        <v/>
      </c>
      <c r="GT85" s="236"/>
      <c r="GU85" s="237" t="str">
        <f t="shared" si="93"/>
        <v/>
      </c>
      <c r="GV85" s="237" t="str">
        <f t="shared" si="94"/>
        <v/>
      </c>
      <c r="GW85" s="238" t="str">
        <f t="shared" si="95"/>
        <v/>
      </c>
      <c r="GX85" s="238" t="str">
        <f t="shared" si="96"/>
        <v/>
      </c>
      <c r="GY85" s="239"/>
      <c r="GZ85" s="240" t="str">
        <f t="shared" si="97"/>
        <v/>
      </c>
      <c r="HA85" s="235" t="str">
        <f t="shared" si="98"/>
        <v/>
      </c>
      <c r="HB85" s="235" t="str">
        <f t="shared" si="99"/>
        <v/>
      </c>
      <c r="HC85" s="235" t="str">
        <f t="shared" si="100"/>
        <v/>
      </c>
      <c r="HD85" s="235" t="str">
        <f t="shared" si="101"/>
        <v/>
      </c>
      <c r="HE85" s="235" t="str">
        <f t="shared" si="102"/>
        <v/>
      </c>
      <c r="HF85" s="188"/>
      <c r="HG85" s="235" t="str">
        <f t="shared" si="103"/>
        <v/>
      </c>
      <c r="HH85" s="235">
        <f t="shared" si="104"/>
        <v>0</v>
      </c>
      <c r="HI85" s="235">
        <f t="shared" si="104"/>
        <v>0</v>
      </c>
      <c r="HJ85" s="235">
        <f t="shared" si="104"/>
        <v>0</v>
      </c>
      <c r="HK85" s="188"/>
      <c r="HL85" s="235" t="str">
        <f t="shared" si="105"/>
        <v/>
      </c>
      <c r="HM85" s="235">
        <f t="shared" si="106"/>
        <v>0</v>
      </c>
      <c r="HN85" s="235">
        <f t="shared" si="106"/>
        <v>0</v>
      </c>
      <c r="HO85" s="235">
        <f t="shared" si="106"/>
        <v>0</v>
      </c>
      <c r="HP85" s="188"/>
      <c r="HQ85" s="235" t="str">
        <f t="shared" si="107"/>
        <v/>
      </c>
      <c r="HR85" s="235">
        <f t="shared" si="108"/>
        <v>0</v>
      </c>
      <c r="HS85" s="235">
        <f t="shared" si="108"/>
        <v>0</v>
      </c>
      <c r="HT85" s="235">
        <f t="shared" si="108"/>
        <v>0</v>
      </c>
      <c r="HU85" s="162"/>
      <c r="HV85" s="1622"/>
      <c r="HW85" s="1619"/>
      <c r="HX85" s="1619"/>
      <c r="HY85" s="1619"/>
      <c r="HZ85" s="1619"/>
      <c r="IA85" s="1619"/>
      <c r="IB85" s="1619"/>
      <c r="IC85" s="1623"/>
      <c r="ID85" s="162"/>
      <c r="IE85" s="162"/>
    </row>
    <row r="86" spans="1:239" ht="21" customHeight="1" x14ac:dyDescent="0.25">
      <c r="A86" s="377" t="str">
        <f t="shared" si="35"/>
        <v/>
      </c>
      <c r="B86" s="188">
        <v>60</v>
      </c>
      <c r="C86" s="167"/>
      <c r="D86" s="606" t="str">
        <f t="shared" ref="D86:D93" si="116">IF(BC86&lt;=0.9,"",1)</f>
        <v/>
      </c>
      <c r="E86" s="606" t="str">
        <f t="shared" ref="E86:E93" si="117">IF(DG86&lt;=0.9,"",1)</f>
        <v/>
      </c>
      <c r="F86" s="373"/>
      <c r="G86" s="373"/>
      <c r="H86" s="224" t="str">
        <f t="shared" si="38"/>
        <v/>
      </c>
      <c r="I86" s="930"/>
      <c r="J86" s="930"/>
      <c r="K86" s="373"/>
      <c r="L86" s="370"/>
      <c r="M86" s="371"/>
      <c r="N86" s="371"/>
      <c r="O86" s="371"/>
      <c r="P86" s="372"/>
      <c r="Q86" s="609"/>
      <c r="R86" s="609"/>
      <c r="S86" s="610"/>
      <c r="T86" s="371"/>
      <c r="U86" s="371"/>
      <c r="V86" s="188"/>
      <c r="W86" s="370"/>
      <c r="X86" s="371"/>
      <c r="Y86" s="371"/>
      <c r="Z86" s="611"/>
      <c r="AA86" s="896"/>
      <c r="AB86" s="370"/>
      <c r="AC86" s="371"/>
      <c r="AD86" s="371"/>
      <c r="AE86" s="371"/>
      <c r="AF86" s="896"/>
      <c r="AG86" s="370"/>
      <c r="AH86" s="371"/>
      <c r="AI86" s="371"/>
      <c r="AJ86" s="371"/>
      <c r="AK86" s="896"/>
      <c r="AL86" s="370"/>
      <c r="AM86" s="371"/>
      <c r="AN86" s="371"/>
      <c r="AO86" s="372"/>
      <c r="AP86" s="370"/>
      <c r="AQ86" s="371"/>
      <c r="AR86" s="371"/>
      <c r="AS86" s="371"/>
      <c r="AT86" s="613"/>
      <c r="AU86" s="188"/>
      <c r="AV86" s="256">
        <f t="shared" si="2"/>
        <v>0</v>
      </c>
      <c r="AW86" s="257">
        <f t="shared" si="3"/>
        <v>0</v>
      </c>
      <c r="AX86" s="258">
        <f t="shared" si="111"/>
        <v>0</v>
      </c>
      <c r="AY86" s="259">
        <f t="shared" si="111"/>
        <v>0</v>
      </c>
      <c r="AZ86" s="231" t="str">
        <f t="shared" si="39"/>
        <v/>
      </c>
      <c r="BA86" s="232">
        <f t="shared" si="40"/>
        <v>0</v>
      </c>
      <c r="BB86" s="249">
        <f t="shared" si="5"/>
        <v>0</v>
      </c>
      <c r="BC86" s="231">
        <f t="shared" si="41"/>
        <v>0</v>
      </c>
      <c r="BD86" s="231">
        <f t="shared" si="42"/>
        <v>0</v>
      </c>
      <c r="BE86" s="260"/>
      <c r="BF86" s="235">
        <f t="shared" si="43"/>
        <v>0</v>
      </c>
      <c r="BG86" s="235">
        <f t="shared" si="44"/>
        <v>0</v>
      </c>
      <c r="BH86" s="235">
        <f t="shared" si="45"/>
        <v>0</v>
      </c>
      <c r="BI86" s="380"/>
      <c r="BJ86" s="235">
        <f t="shared" si="6"/>
        <v>0</v>
      </c>
      <c r="BK86" s="235">
        <f t="shared" si="46"/>
        <v>0</v>
      </c>
      <c r="BL86" s="235" t="str">
        <f t="shared" si="47"/>
        <v/>
      </c>
      <c r="BM86" s="236"/>
      <c r="BN86" s="237" t="str">
        <f t="shared" si="7"/>
        <v/>
      </c>
      <c r="BO86" s="237" t="str">
        <f t="shared" si="8"/>
        <v/>
      </c>
      <c r="BP86" s="238" t="str">
        <f t="shared" si="9"/>
        <v/>
      </c>
      <c r="BQ86" s="238" t="str">
        <f t="shared" si="10"/>
        <v/>
      </c>
      <c r="BR86" s="254"/>
      <c r="BS86" s="252" t="str">
        <f t="shared" si="11"/>
        <v/>
      </c>
      <c r="BT86" s="244" t="str">
        <f t="shared" si="12"/>
        <v/>
      </c>
      <c r="BU86" s="244" t="str">
        <f t="shared" si="13"/>
        <v/>
      </c>
      <c r="BV86" s="244" t="str">
        <f t="shared" si="14"/>
        <v/>
      </c>
      <c r="BW86" s="244" t="str">
        <f t="shared" si="15"/>
        <v/>
      </c>
      <c r="BX86" s="244" t="str">
        <f t="shared" si="16"/>
        <v/>
      </c>
      <c r="BY86" s="244" t="str">
        <f t="shared" si="17"/>
        <v/>
      </c>
      <c r="BZ86" s="244" t="str">
        <f t="shared" si="18"/>
        <v/>
      </c>
      <c r="CA86" s="244" t="str">
        <f t="shared" si="19"/>
        <v/>
      </c>
      <c r="CB86" s="253" t="str">
        <f t="shared" si="20"/>
        <v/>
      </c>
      <c r="CC86" s="188"/>
      <c r="CD86" s="244" t="str">
        <f t="shared" si="21"/>
        <v/>
      </c>
      <c r="CE86" s="235">
        <f t="shared" si="48"/>
        <v>0</v>
      </c>
      <c r="CF86" s="235">
        <f t="shared" si="48"/>
        <v>0</v>
      </c>
      <c r="CG86" s="235">
        <f t="shared" si="48"/>
        <v>0</v>
      </c>
      <c r="CH86" s="188"/>
      <c r="CI86" s="244" t="str">
        <f t="shared" si="22"/>
        <v/>
      </c>
      <c r="CJ86" s="235">
        <f t="shared" si="49"/>
        <v>0</v>
      </c>
      <c r="CK86" s="235">
        <f t="shared" si="49"/>
        <v>0</v>
      </c>
      <c r="CL86" s="235">
        <f t="shared" si="49"/>
        <v>0</v>
      </c>
      <c r="CM86" s="188"/>
      <c r="CN86" s="244" t="str">
        <f t="shared" si="23"/>
        <v/>
      </c>
      <c r="CO86" s="235">
        <f t="shared" si="50"/>
        <v>0</v>
      </c>
      <c r="CP86" s="235">
        <f t="shared" si="50"/>
        <v>0</v>
      </c>
      <c r="CQ86" s="235">
        <f t="shared" si="50"/>
        <v>0</v>
      </c>
      <c r="CR86" s="188"/>
      <c r="CS86" s="244" t="str">
        <f t="shared" si="24"/>
        <v/>
      </c>
      <c r="CT86" s="235">
        <f t="shared" si="51"/>
        <v>0</v>
      </c>
      <c r="CU86" s="235">
        <f t="shared" si="51"/>
        <v>0</v>
      </c>
      <c r="CV86" s="235">
        <f t="shared" si="51"/>
        <v>0</v>
      </c>
      <c r="CW86" s="188"/>
      <c r="CX86" s="244" t="str">
        <f t="shared" si="26"/>
        <v/>
      </c>
      <c r="CY86" s="235">
        <f t="shared" si="52"/>
        <v>0</v>
      </c>
      <c r="CZ86" s="235">
        <f t="shared" si="52"/>
        <v>0</v>
      </c>
      <c r="DA86" s="235">
        <f t="shared" si="52"/>
        <v>0</v>
      </c>
      <c r="DB86" s="188"/>
      <c r="DC86" s="370"/>
      <c r="DD86" s="1086"/>
      <c r="DE86" s="372"/>
      <c r="DF86" s="370"/>
      <c r="DG86" s="1086"/>
      <c r="DH86" s="372"/>
      <c r="DI86" s="370"/>
      <c r="DJ86" s="1086"/>
      <c r="DK86" s="372"/>
      <c r="DL86" s="370"/>
      <c r="DM86" s="1086"/>
      <c r="DN86" s="372"/>
      <c r="DO86" s="370"/>
      <c r="DP86" s="370"/>
      <c r="DQ86" s="243">
        <f t="shared" si="53"/>
        <v>0</v>
      </c>
      <c r="DR86" s="244">
        <f t="shared" si="54"/>
        <v>0</v>
      </c>
      <c r="DS86" s="235">
        <f t="shared" si="55"/>
        <v>0</v>
      </c>
      <c r="DT86" s="244" t="str">
        <f t="shared" si="27"/>
        <v/>
      </c>
      <c r="DU86" s="42" t="str">
        <f t="shared" si="56"/>
        <v/>
      </c>
      <c r="DV86" s="42" t="str">
        <f t="shared" si="57"/>
        <v/>
      </c>
      <c r="DW86" s="42" t="str">
        <f t="shared" si="58"/>
        <v/>
      </c>
      <c r="DX86" s="162"/>
      <c r="DY86" s="42" t="str">
        <f t="shared" si="59"/>
        <v/>
      </c>
      <c r="DZ86" s="42" t="str">
        <f t="shared" si="60"/>
        <v/>
      </c>
      <c r="EA86" s="42" t="str">
        <f t="shared" si="61"/>
        <v/>
      </c>
      <c r="EB86" s="162"/>
      <c r="EC86" s="930"/>
      <c r="ED86" s="188"/>
      <c r="EE86" s="245">
        <f t="shared" si="62"/>
        <v>0</v>
      </c>
      <c r="EG86" s="245">
        <f t="shared" si="63"/>
        <v>0</v>
      </c>
      <c r="EI86" s="246" t="str">
        <f t="shared" si="64"/>
        <v/>
      </c>
      <c r="EJ86" s="247" t="str">
        <f t="shared" si="28"/>
        <v/>
      </c>
      <c r="EK86" s="248" t="str">
        <f t="shared" si="29"/>
        <v/>
      </c>
      <c r="EL86" s="248" t="str">
        <f t="shared" si="30"/>
        <v/>
      </c>
      <c r="EM86" s="248" t="str">
        <f t="shared" si="31"/>
        <v/>
      </c>
      <c r="EN86" s="248" t="str">
        <f t="shared" si="65"/>
        <v/>
      </c>
      <c r="EO86" s="248" t="str">
        <f t="shared" si="32"/>
        <v/>
      </c>
      <c r="EQ86" s="248" t="str">
        <f t="shared" si="66"/>
        <v/>
      </c>
      <c r="ER86" s="248" t="str">
        <f t="shared" si="67"/>
        <v/>
      </c>
      <c r="ES86" s="248" t="str">
        <f t="shared" si="68"/>
        <v/>
      </c>
      <c r="ET86" s="248" t="str">
        <f t="shared" si="69"/>
        <v/>
      </c>
      <c r="EU86" s="248" t="str">
        <f t="shared" si="70"/>
        <v/>
      </c>
      <c r="EV86" s="248" t="str">
        <f t="shared" si="70"/>
        <v/>
      </c>
      <c r="EX86" s="248" t="str">
        <f t="shared" si="71"/>
        <v/>
      </c>
      <c r="EY86" s="248" t="str">
        <f t="shared" si="72"/>
        <v/>
      </c>
      <c r="EZ86" s="248" t="str">
        <f t="shared" si="73"/>
        <v/>
      </c>
      <c r="FA86" s="248" t="str">
        <f t="shared" si="74"/>
        <v/>
      </c>
      <c r="FB86" s="248" t="str">
        <f t="shared" si="109"/>
        <v/>
      </c>
      <c r="FC86" s="248" t="str">
        <f t="shared" si="109"/>
        <v/>
      </c>
      <c r="FE86" s="248" t="str">
        <f t="shared" si="75"/>
        <v/>
      </c>
      <c r="FF86" s="248" t="str">
        <f t="shared" si="76"/>
        <v/>
      </c>
      <c r="FG86" s="248" t="str">
        <f t="shared" si="77"/>
        <v/>
      </c>
      <c r="FH86" s="248" t="str">
        <f t="shared" si="78"/>
        <v/>
      </c>
      <c r="FI86" s="248" t="str">
        <f t="shared" si="110"/>
        <v/>
      </c>
      <c r="FJ86" s="248" t="str">
        <f t="shared" si="110"/>
        <v/>
      </c>
      <c r="FL86" s="370"/>
      <c r="FM86" s="371"/>
      <c r="FN86" s="371"/>
      <c r="FO86" s="611"/>
      <c r="FP86" s="896"/>
      <c r="FQ86" s="370"/>
      <c r="FR86" s="371"/>
      <c r="FS86" s="371"/>
      <c r="FT86" s="611"/>
      <c r="FU86" s="896"/>
      <c r="FV86" s="370"/>
      <c r="FW86" s="371"/>
      <c r="FX86" s="371"/>
      <c r="FY86" s="611"/>
      <c r="FZ86" s="896"/>
      <c r="GA86" s="613"/>
      <c r="GC86" s="227">
        <f t="shared" si="79"/>
        <v>0</v>
      </c>
      <c r="GD86" s="228">
        <f t="shared" si="80"/>
        <v>0</v>
      </c>
      <c r="GE86" s="229">
        <f t="shared" si="81"/>
        <v>0</v>
      </c>
      <c r="GF86" s="230">
        <f t="shared" si="81"/>
        <v>0</v>
      </c>
      <c r="GG86" s="231" t="str">
        <f t="shared" si="82"/>
        <v/>
      </c>
      <c r="GH86" s="232">
        <f t="shared" si="83"/>
        <v>0</v>
      </c>
      <c r="GI86" s="227">
        <f t="shared" si="84"/>
        <v>0</v>
      </c>
      <c r="GJ86" s="233">
        <f t="shared" si="85"/>
        <v>0</v>
      </c>
      <c r="GK86" s="233">
        <f t="shared" si="86"/>
        <v>0</v>
      </c>
      <c r="GL86" s="234"/>
      <c r="GM86" s="235">
        <f t="shared" si="87"/>
        <v>0</v>
      </c>
      <c r="GN86" s="235">
        <f t="shared" si="88"/>
        <v>0</v>
      </c>
      <c r="GO86" s="235" t="str">
        <f t="shared" si="89"/>
        <v/>
      </c>
      <c r="GP86" s="380"/>
      <c r="GQ86" s="235">
        <f t="shared" si="90"/>
        <v>0</v>
      </c>
      <c r="GR86" s="235">
        <f t="shared" si="91"/>
        <v>0</v>
      </c>
      <c r="GS86" s="235" t="str">
        <f t="shared" si="92"/>
        <v/>
      </c>
      <c r="GT86" s="236"/>
      <c r="GU86" s="237" t="str">
        <f t="shared" si="93"/>
        <v/>
      </c>
      <c r="GV86" s="237" t="str">
        <f t="shared" si="94"/>
        <v/>
      </c>
      <c r="GW86" s="238" t="str">
        <f t="shared" si="95"/>
        <v/>
      </c>
      <c r="GX86" s="238" t="str">
        <f t="shared" si="96"/>
        <v/>
      </c>
      <c r="GY86" s="239"/>
      <c r="GZ86" s="240" t="str">
        <f t="shared" si="97"/>
        <v/>
      </c>
      <c r="HA86" s="235" t="str">
        <f t="shared" si="98"/>
        <v/>
      </c>
      <c r="HB86" s="235" t="str">
        <f t="shared" si="99"/>
        <v/>
      </c>
      <c r="HC86" s="235" t="str">
        <f t="shared" si="100"/>
        <v/>
      </c>
      <c r="HD86" s="235" t="str">
        <f t="shared" si="101"/>
        <v/>
      </c>
      <c r="HE86" s="235" t="str">
        <f t="shared" si="102"/>
        <v/>
      </c>
      <c r="HF86" s="188"/>
      <c r="HG86" s="235" t="str">
        <f t="shared" si="103"/>
        <v/>
      </c>
      <c r="HH86" s="235">
        <f t="shared" si="104"/>
        <v>0</v>
      </c>
      <c r="HI86" s="235">
        <f t="shared" si="104"/>
        <v>0</v>
      </c>
      <c r="HJ86" s="235">
        <f t="shared" si="104"/>
        <v>0</v>
      </c>
      <c r="HK86" s="188"/>
      <c r="HL86" s="235" t="str">
        <f t="shared" si="105"/>
        <v/>
      </c>
      <c r="HM86" s="235">
        <f t="shared" si="106"/>
        <v>0</v>
      </c>
      <c r="HN86" s="235">
        <f t="shared" si="106"/>
        <v>0</v>
      </c>
      <c r="HO86" s="235">
        <f t="shared" si="106"/>
        <v>0</v>
      </c>
      <c r="HP86" s="188"/>
      <c r="HQ86" s="235" t="str">
        <f t="shared" si="107"/>
        <v/>
      </c>
      <c r="HR86" s="235">
        <f t="shared" si="108"/>
        <v>0</v>
      </c>
      <c r="HS86" s="235">
        <f t="shared" si="108"/>
        <v>0</v>
      </c>
      <c r="HT86" s="235">
        <f t="shared" si="108"/>
        <v>0</v>
      </c>
      <c r="HU86" s="162"/>
      <c r="HV86" s="1622"/>
      <c r="HW86" s="1619"/>
      <c r="HX86" s="1619"/>
      <c r="HY86" s="1619"/>
      <c r="HZ86" s="1619"/>
      <c r="IA86" s="1619"/>
      <c r="IB86" s="1619"/>
      <c r="IC86" s="1623"/>
      <c r="ID86" s="162"/>
      <c r="IE86" s="162"/>
    </row>
    <row r="87" spans="1:239" ht="21" customHeight="1" x14ac:dyDescent="0.25">
      <c r="A87" s="377" t="str">
        <f t="shared" si="35"/>
        <v/>
      </c>
      <c r="B87" s="188">
        <v>61</v>
      </c>
      <c r="C87" s="167"/>
      <c r="D87" s="606" t="str">
        <f t="shared" si="116"/>
        <v/>
      </c>
      <c r="E87" s="606" t="str">
        <f t="shared" si="117"/>
        <v/>
      </c>
      <c r="F87" s="373"/>
      <c r="G87" s="373"/>
      <c r="H87" s="224" t="str">
        <f t="shared" si="38"/>
        <v/>
      </c>
      <c r="I87" s="930"/>
      <c r="J87" s="930"/>
      <c r="K87" s="373"/>
      <c r="L87" s="370"/>
      <c r="M87" s="371"/>
      <c r="N87" s="371"/>
      <c r="O87" s="371"/>
      <c r="P87" s="372"/>
      <c r="Q87" s="609"/>
      <c r="R87" s="609"/>
      <c r="S87" s="610"/>
      <c r="T87" s="371"/>
      <c r="U87" s="371"/>
      <c r="V87" s="188"/>
      <c r="W87" s="370"/>
      <c r="X87" s="371"/>
      <c r="Y87" s="371"/>
      <c r="Z87" s="611"/>
      <c r="AA87" s="896"/>
      <c r="AB87" s="370"/>
      <c r="AC87" s="371"/>
      <c r="AD87" s="371"/>
      <c r="AE87" s="371"/>
      <c r="AF87" s="896"/>
      <c r="AG87" s="370"/>
      <c r="AH87" s="371"/>
      <c r="AI87" s="371"/>
      <c r="AJ87" s="371"/>
      <c r="AK87" s="896"/>
      <c r="AL87" s="370"/>
      <c r="AM87" s="371"/>
      <c r="AN87" s="371"/>
      <c r="AO87" s="372"/>
      <c r="AP87" s="370"/>
      <c r="AQ87" s="371"/>
      <c r="AR87" s="371"/>
      <c r="AS87" s="371"/>
      <c r="AT87" s="613"/>
      <c r="AU87" s="188"/>
      <c r="AV87" s="256">
        <f t="shared" si="2"/>
        <v>0</v>
      </c>
      <c r="AW87" s="257">
        <f t="shared" si="3"/>
        <v>0</v>
      </c>
      <c r="AX87" s="258">
        <f t="shared" si="111"/>
        <v>0</v>
      </c>
      <c r="AY87" s="259">
        <f t="shared" si="111"/>
        <v>0</v>
      </c>
      <c r="AZ87" s="231" t="str">
        <f t="shared" si="39"/>
        <v/>
      </c>
      <c r="BA87" s="232">
        <f t="shared" si="40"/>
        <v>0</v>
      </c>
      <c r="BB87" s="249">
        <f t="shared" si="5"/>
        <v>0</v>
      </c>
      <c r="BC87" s="231">
        <f t="shared" si="41"/>
        <v>0</v>
      </c>
      <c r="BD87" s="231">
        <f t="shared" si="42"/>
        <v>0</v>
      </c>
      <c r="BE87" s="260"/>
      <c r="BF87" s="235">
        <f t="shared" si="43"/>
        <v>0</v>
      </c>
      <c r="BG87" s="235">
        <f t="shared" si="44"/>
        <v>0</v>
      </c>
      <c r="BH87" s="235">
        <f t="shared" si="45"/>
        <v>0</v>
      </c>
      <c r="BI87" s="380"/>
      <c r="BJ87" s="235">
        <f t="shared" si="6"/>
        <v>0</v>
      </c>
      <c r="BK87" s="235">
        <f t="shared" si="46"/>
        <v>0</v>
      </c>
      <c r="BL87" s="235" t="str">
        <f t="shared" si="47"/>
        <v/>
      </c>
      <c r="BM87" s="236"/>
      <c r="BN87" s="237" t="str">
        <f t="shared" si="7"/>
        <v/>
      </c>
      <c r="BO87" s="237" t="str">
        <f t="shared" si="8"/>
        <v/>
      </c>
      <c r="BP87" s="238" t="str">
        <f t="shared" si="9"/>
        <v/>
      </c>
      <c r="BQ87" s="238" t="str">
        <f t="shared" si="10"/>
        <v/>
      </c>
      <c r="BR87" s="254"/>
      <c r="BS87" s="252" t="str">
        <f t="shared" si="11"/>
        <v/>
      </c>
      <c r="BT87" s="244" t="str">
        <f t="shared" si="12"/>
        <v/>
      </c>
      <c r="BU87" s="244" t="str">
        <f t="shared" si="13"/>
        <v/>
      </c>
      <c r="BV87" s="244" t="str">
        <f t="shared" si="14"/>
        <v/>
      </c>
      <c r="BW87" s="244" t="str">
        <f t="shared" si="15"/>
        <v/>
      </c>
      <c r="BX87" s="244" t="str">
        <f t="shared" si="16"/>
        <v/>
      </c>
      <c r="BY87" s="244" t="str">
        <f t="shared" si="17"/>
        <v/>
      </c>
      <c r="BZ87" s="244" t="str">
        <f t="shared" si="18"/>
        <v/>
      </c>
      <c r="CA87" s="244" t="str">
        <f t="shared" si="19"/>
        <v/>
      </c>
      <c r="CB87" s="253" t="str">
        <f t="shared" si="20"/>
        <v/>
      </c>
      <c r="CC87" s="188"/>
      <c r="CD87" s="244" t="str">
        <f t="shared" si="21"/>
        <v/>
      </c>
      <c r="CE87" s="235">
        <f t="shared" si="48"/>
        <v>0</v>
      </c>
      <c r="CF87" s="235">
        <f t="shared" si="48"/>
        <v>0</v>
      </c>
      <c r="CG87" s="235">
        <f t="shared" si="48"/>
        <v>0</v>
      </c>
      <c r="CH87" s="188"/>
      <c r="CI87" s="244" t="str">
        <f t="shared" si="22"/>
        <v/>
      </c>
      <c r="CJ87" s="235">
        <f t="shared" si="49"/>
        <v>0</v>
      </c>
      <c r="CK87" s="235">
        <f t="shared" si="49"/>
        <v>0</v>
      </c>
      <c r="CL87" s="235">
        <f t="shared" si="49"/>
        <v>0</v>
      </c>
      <c r="CM87" s="188"/>
      <c r="CN87" s="244" t="str">
        <f t="shared" si="23"/>
        <v/>
      </c>
      <c r="CO87" s="235">
        <f t="shared" si="50"/>
        <v>0</v>
      </c>
      <c r="CP87" s="235">
        <f t="shared" si="50"/>
        <v>0</v>
      </c>
      <c r="CQ87" s="235">
        <f t="shared" si="50"/>
        <v>0</v>
      </c>
      <c r="CR87" s="188"/>
      <c r="CS87" s="244" t="str">
        <f t="shared" si="24"/>
        <v/>
      </c>
      <c r="CT87" s="235">
        <f t="shared" si="51"/>
        <v>0</v>
      </c>
      <c r="CU87" s="235">
        <f t="shared" si="51"/>
        <v>0</v>
      </c>
      <c r="CV87" s="235">
        <f t="shared" si="51"/>
        <v>0</v>
      </c>
      <c r="CW87" s="188"/>
      <c r="CX87" s="244" t="str">
        <f t="shared" si="26"/>
        <v/>
      </c>
      <c r="CY87" s="235">
        <f t="shared" si="52"/>
        <v>0</v>
      </c>
      <c r="CZ87" s="235">
        <f t="shared" si="52"/>
        <v>0</v>
      </c>
      <c r="DA87" s="235">
        <f t="shared" si="52"/>
        <v>0</v>
      </c>
      <c r="DB87" s="188"/>
      <c r="DC87" s="370"/>
      <c r="DD87" s="1086"/>
      <c r="DE87" s="372"/>
      <c r="DF87" s="370"/>
      <c r="DG87" s="1086"/>
      <c r="DH87" s="372"/>
      <c r="DI87" s="370"/>
      <c r="DJ87" s="1086"/>
      <c r="DK87" s="372"/>
      <c r="DL87" s="370"/>
      <c r="DM87" s="1086"/>
      <c r="DN87" s="372"/>
      <c r="DO87" s="370"/>
      <c r="DP87" s="370"/>
      <c r="DQ87" s="243">
        <f t="shared" si="53"/>
        <v>0</v>
      </c>
      <c r="DR87" s="244">
        <f t="shared" si="54"/>
        <v>0</v>
      </c>
      <c r="DS87" s="235">
        <f t="shared" si="55"/>
        <v>0</v>
      </c>
      <c r="DT87" s="244" t="str">
        <f t="shared" si="27"/>
        <v/>
      </c>
      <c r="DU87" s="42" t="str">
        <f t="shared" si="56"/>
        <v/>
      </c>
      <c r="DV87" s="42" t="str">
        <f t="shared" si="57"/>
        <v/>
      </c>
      <c r="DW87" s="42" t="str">
        <f t="shared" si="58"/>
        <v/>
      </c>
      <c r="DX87" s="162"/>
      <c r="DY87" s="42" t="str">
        <f t="shared" si="59"/>
        <v/>
      </c>
      <c r="DZ87" s="42" t="str">
        <f t="shared" si="60"/>
        <v/>
      </c>
      <c r="EA87" s="42" t="str">
        <f t="shared" si="61"/>
        <v/>
      </c>
      <c r="EB87" s="162"/>
      <c r="EC87" s="930"/>
      <c r="ED87" s="188"/>
      <c r="EE87" s="245">
        <f t="shared" si="62"/>
        <v>0</v>
      </c>
      <c r="EG87" s="245">
        <f t="shared" si="63"/>
        <v>0</v>
      </c>
      <c r="EI87" s="246" t="str">
        <f t="shared" si="64"/>
        <v/>
      </c>
      <c r="EJ87" s="247" t="str">
        <f t="shared" si="28"/>
        <v/>
      </c>
      <c r="EK87" s="248" t="str">
        <f t="shared" si="29"/>
        <v/>
      </c>
      <c r="EL87" s="248" t="str">
        <f t="shared" si="30"/>
        <v/>
      </c>
      <c r="EM87" s="248" t="str">
        <f t="shared" si="31"/>
        <v/>
      </c>
      <c r="EN87" s="248" t="str">
        <f t="shared" si="65"/>
        <v/>
      </c>
      <c r="EO87" s="248" t="str">
        <f t="shared" si="32"/>
        <v/>
      </c>
      <c r="EQ87" s="248" t="str">
        <f t="shared" si="66"/>
        <v/>
      </c>
      <c r="ER87" s="248" t="str">
        <f t="shared" si="67"/>
        <v/>
      </c>
      <c r="ES87" s="248" t="str">
        <f t="shared" si="68"/>
        <v/>
      </c>
      <c r="ET87" s="248" t="str">
        <f t="shared" si="69"/>
        <v/>
      </c>
      <c r="EU87" s="248" t="str">
        <f t="shared" si="70"/>
        <v/>
      </c>
      <c r="EV87" s="248" t="str">
        <f t="shared" si="70"/>
        <v/>
      </c>
      <c r="EX87" s="248" t="str">
        <f t="shared" si="71"/>
        <v/>
      </c>
      <c r="EY87" s="248" t="str">
        <f t="shared" si="72"/>
        <v/>
      </c>
      <c r="EZ87" s="248" t="str">
        <f t="shared" si="73"/>
        <v/>
      </c>
      <c r="FA87" s="248" t="str">
        <f t="shared" si="74"/>
        <v/>
      </c>
      <c r="FB87" s="248" t="str">
        <f t="shared" si="109"/>
        <v/>
      </c>
      <c r="FC87" s="248" t="str">
        <f t="shared" si="109"/>
        <v/>
      </c>
      <c r="FE87" s="248" t="str">
        <f t="shared" si="75"/>
        <v/>
      </c>
      <c r="FF87" s="248" t="str">
        <f t="shared" si="76"/>
        <v/>
      </c>
      <c r="FG87" s="248" t="str">
        <f t="shared" si="77"/>
        <v/>
      </c>
      <c r="FH87" s="248" t="str">
        <f t="shared" si="78"/>
        <v/>
      </c>
      <c r="FI87" s="248" t="str">
        <f t="shared" si="110"/>
        <v/>
      </c>
      <c r="FJ87" s="248" t="str">
        <f t="shared" si="110"/>
        <v/>
      </c>
      <c r="FL87" s="370"/>
      <c r="FM87" s="371"/>
      <c r="FN87" s="371"/>
      <c r="FO87" s="611"/>
      <c r="FP87" s="896"/>
      <c r="FQ87" s="370"/>
      <c r="FR87" s="371"/>
      <c r="FS87" s="371"/>
      <c r="FT87" s="611"/>
      <c r="FU87" s="896"/>
      <c r="FV87" s="370"/>
      <c r="FW87" s="371"/>
      <c r="FX87" s="371"/>
      <c r="FY87" s="611"/>
      <c r="FZ87" s="896"/>
      <c r="GA87" s="613"/>
      <c r="GC87" s="227">
        <f t="shared" si="79"/>
        <v>0</v>
      </c>
      <c r="GD87" s="228">
        <f t="shared" si="80"/>
        <v>0</v>
      </c>
      <c r="GE87" s="229">
        <f t="shared" si="81"/>
        <v>0</v>
      </c>
      <c r="GF87" s="230">
        <f t="shared" si="81"/>
        <v>0</v>
      </c>
      <c r="GG87" s="231" t="str">
        <f t="shared" si="82"/>
        <v/>
      </c>
      <c r="GH87" s="232">
        <f t="shared" si="83"/>
        <v>0</v>
      </c>
      <c r="GI87" s="227">
        <f t="shared" si="84"/>
        <v>0</v>
      </c>
      <c r="GJ87" s="233">
        <f t="shared" si="85"/>
        <v>0</v>
      </c>
      <c r="GK87" s="233">
        <f t="shared" si="86"/>
        <v>0</v>
      </c>
      <c r="GL87" s="234"/>
      <c r="GM87" s="235">
        <f t="shared" si="87"/>
        <v>0</v>
      </c>
      <c r="GN87" s="235">
        <f t="shared" si="88"/>
        <v>0</v>
      </c>
      <c r="GO87" s="235" t="str">
        <f t="shared" si="89"/>
        <v/>
      </c>
      <c r="GP87" s="380"/>
      <c r="GQ87" s="235">
        <f t="shared" si="90"/>
        <v>0</v>
      </c>
      <c r="GR87" s="235">
        <f t="shared" si="91"/>
        <v>0</v>
      </c>
      <c r="GS87" s="235" t="str">
        <f t="shared" si="92"/>
        <v/>
      </c>
      <c r="GT87" s="236"/>
      <c r="GU87" s="237" t="str">
        <f t="shared" si="93"/>
        <v/>
      </c>
      <c r="GV87" s="237" t="str">
        <f t="shared" si="94"/>
        <v/>
      </c>
      <c r="GW87" s="238" t="str">
        <f t="shared" si="95"/>
        <v/>
      </c>
      <c r="GX87" s="238" t="str">
        <f t="shared" si="96"/>
        <v/>
      </c>
      <c r="GY87" s="239"/>
      <c r="GZ87" s="240" t="str">
        <f t="shared" si="97"/>
        <v/>
      </c>
      <c r="HA87" s="235" t="str">
        <f t="shared" si="98"/>
        <v/>
      </c>
      <c r="HB87" s="235" t="str">
        <f t="shared" si="99"/>
        <v/>
      </c>
      <c r="HC87" s="235" t="str">
        <f t="shared" si="100"/>
        <v/>
      </c>
      <c r="HD87" s="235" t="str">
        <f t="shared" si="101"/>
        <v/>
      </c>
      <c r="HE87" s="235" t="str">
        <f t="shared" si="102"/>
        <v/>
      </c>
      <c r="HF87" s="188"/>
      <c r="HG87" s="235" t="str">
        <f t="shared" si="103"/>
        <v/>
      </c>
      <c r="HH87" s="235">
        <f t="shared" si="104"/>
        <v>0</v>
      </c>
      <c r="HI87" s="235">
        <f t="shared" si="104"/>
        <v>0</v>
      </c>
      <c r="HJ87" s="235">
        <f t="shared" si="104"/>
        <v>0</v>
      </c>
      <c r="HK87" s="188"/>
      <c r="HL87" s="235" t="str">
        <f t="shared" si="105"/>
        <v/>
      </c>
      <c r="HM87" s="235">
        <f t="shared" si="106"/>
        <v>0</v>
      </c>
      <c r="HN87" s="235">
        <f t="shared" si="106"/>
        <v>0</v>
      </c>
      <c r="HO87" s="235">
        <f t="shared" si="106"/>
        <v>0</v>
      </c>
      <c r="HP87" s="188"/>
      <c r="HQ87" s="235" t="str">
        <f t="shared" si="107"/>
        <v/>
      </c>
      <c r="HR87" s="235">
        <f t="shared" si="108"/>
        <v>0</v>
      </c>
      <c r="HS87" s="235">
        <f t="shared" si="108"/>
        <v>0</v>
      </c>
      <c r="HT87" s="235">
        <f t="shared" si="108"/>
        <v>0</v>
      </c>
      <c r="HU87" s="162"/>
      <c r="HV87" s="1622"/>
      <c r="HW87" s="1619"/>
      <c r="HX87" s="1619"/>
      <c r="HY87" s="1619"/>
      <c r="HZ87" s="1619"/>
      <c r="IA87" s="1619"/>
      <c r="IB87" s="1619"/>
      <c r="IC87" s="1623"/>
      <c r="ID87" s="162"/>
      <c r="IE87" s="162"/>
    </row>
    <row r="88" spans="1:239" ht="21" customHeight="1" x14ac:dyDescent="0.25">
      <c r="A88" s="377" t="str">
        <f t="shared" si="35"/>
        <v/>
      </c>
      <c r="B88" s="188">
        <v>62</v>
      </c>
      <c r="C88" s="167"/>
      <c r="D88" s="606" t="str">
        <f t="shared" si="116"/>
        <v/>
      </c>
      <c r="E88" s="606" t="str">
        <f t="shared" si="117"/>
        <v/>
      </c>
      <c r="F88" s="373"/>
      <c r="G88" s="373"/>
      <c r="H88" s="224" t="str">
        <f t="shared" si="38"/>
        <v/>
      </c>
      <c r="I88" s="930"/>
      <c r="J88" s="930"/>
      <c r="K88" s="373"/>
      <c r="L88" s="370"/>
      <c r="M88" s="371"/>
      <c r="N88" s="371"/>
      <c r="O88" s="371"/>
      <c r="P88" s="372"/>
      <c r="Q88" s="609"/>
      <c r="R88" s="609"/>
      <c r="S88" s="610"/>
      <c r="T88" s="371"/>
      <c r="U88" s="371"/>
      <c r="V88" s="188"/>
      <c r="W88" s="370"/>
      <c r="X88" s="371"/>
      <c r="Y88" s="371"/>
      <c r="Z88" s="611"/>
      <c r="AA88" s="896"/>
      <c r="AB88" s="370"/>
      <c r="AC88" s="371"/>
      <c r="AD88" s="371"/>
      <c r="AE88" s="371"/>
      <c r="AF88" s="896"/>
      <c r="AG88" s="370"/>
      <c r="AH88" s="371"/>
      <c r="AI88" s="371"/>
      <c r="AJ88" s="371"/>
      <c r="AK88" s="896"/>
      <c r="AL88" s="370"/>
      <c r="AM88" s="371"/>
      <c r="AN88" s="371"/>
      <c r="AO88" s="372"/>
      <c r="AP88" s="370"/>
      <c r="AQ88" s="371"/>
      <c r="AR88" s="371"/>
      <c r="AS88" s="371"/>
      <c r="AT88" s="613"/>
      <c r="AU88" s="188"/>
      <c r="AV88" s="256">
        <f t="shared" si="2"/>
        <v>0</v>
      </c>
      <c r="AW88" s="257">
        <f t="shared" si="3"/>
        <v>0</v>
      </c>
      <c r="AX88" s="258">
        <f t="shared" si="111"/>
        <v>0</v>
      </c>
      <c r="AY88" s="259">
        <f t="shared" si="111"/>
        <v>0</v>
      </c>
      <c r="AZ88" s="231" t="str">
        <f t="shared" si="39"/>
        <v/>
      </c>
      <c r="BA88" s="232">
        <f t="shared" si="40"/>
        <v>0</v>
      </c>
      <c r="BB88" s="249">
        <f t="shared" si="5"/>
        <v>0</v>
      </c>
      <c r="BC88" s="231">
        <f t="shared" si="41"/>
        <v>0</v>
      </c>
      <c r="BD88" s="231">
        <f t="shared" si="42"/>
        <v>0</v>
      </c>
      <c r="BE88" s="260"/>
      <c r="BF88" s="235">
        <f t="shared" si="43"/>
        <v>0</v>
      </c>
      <c r="BG88" s="235">
        <f t="shared" si="44"/>
        <v>0</v>
      </c>
      <c r="BH88" s="235">
        <f t="shared" si="45"/>
        <v>0</v>
      </c>
      <c r="BI88" s="380"/>
      <c r="BJ88" s="235">
        <f t="shared" si="6"/>
        <v>0</v>
      </c>
      <c r="BK88" s="235">
        <f t="shared" si="46"/>
        <v>0</v>
      </c>
      <c r="BL88" s="235" t="str">
        <f t="shared" si="47"/>
        <v/>
      </c>
      <c r="BM88" s="236"/>
      <c r="BN88" s="237" t="str">
        <f t="shared" si="7"/>
        <v/>
      </c>
      <c r="BO88" s="237" t="str">
        <f t="shared" si="8"/>
        <v/>
      </c>
      <c r="BP88" s="238" t="str">
        <f t="shared" si="9"/>
        <v/>
      </c>
      <c r="BQ88" s="238" t="str">
        <f t="shared" si="10"/>
        <v/>
      </c>
      <c r="BR88" s="254"/>
      <c r="BS88" s="252" t="str">
        <f t="shared" si="11"/>
        <v/>
      </c>
      <c r="BT88" s="244" t="str">
        <f t="shared" si="12"/>
        <v/>
      </c>
      <c r="BU88" s="244" t="str">
        <f t="shared" si="13"/>
        <v/>
      </c>
      <c r="BV88" s="244" t="str">
        <f t="shared" si="14"/>
        <v/>
      </c>
      <c r="BW88" s="244" t="str">
        <f t="shared" si="15"/>
        <v/>
      </c>
      <c r="BX88" s="244" t="str">
        <f t="shared" si="16"/>
        <v/>
      </c>
      <c r="BY88" s="244" t="str">
        <f t="shared" si="17"/>
        <v/>
      </c>
      <c r="BZ88" s="244" t="str">
        <f t="shared" si="18"/>
        <v/>
      </c>
      <c r="CA88" s="244" t="str">
        <f t="shared" si="19"/>
        <v/>
      </c>
      <c r="CB88" s="253" t="str">
        <f t="shared" si="20"/>
        <v/>
      </c>
      <c r="CC88" s="188"/>
      <c r="CD88" s="244" t="str">
        <f t="shared" si="21"/>
        <v/>
      </c>
      <c r="CE88" s="235">
        <f t="shared" si="48"/>
        <v>0</v>
      </c>
      <c r="CF88" s="235">
        <f t="shared" si="48"/>
        <v>0</v>
      </c>
      <c r="CG88" s="235">
        <f t="shared" si="48"/>
        <v>0</v>
      </c>
      <c r="CH88" s="188"/>
      <c r="CI88" s="244" t="str">
        <f t="shared" si="22"/>
        <v/>
      </c>
      <c r="CJ88" s="235">
        <f t="shared" si="49"/>
        <v>0</v>
      </c>
      <c r="CK88" s="235">
        <f t="shared" si="49"/>
        <v>0</v>
      </c>
      <c r="CL88" s="235">
        <f t="shared" si="49"/>
        <v>0</v>
      </c>
      <c r="CM88" s="188"/>
      <c r="CN88" s="244" t="str">
        <f t="shared" si="23"/>
        <v/>
      </c>
      <c r="CO88" s="235">
        <f t="shared" si="50"/>
        <v>0</v>
      </c>
      <c r="CP88" s="235">
        <f t="shared" si="50"/>
        <v>0</v>
      </c>
      <c r="CQ88" s="235">
        <f t="shared" si="50"/>
        <v>0</v>
      </c>
      <c r="CR88" s="188"/>
      <c r="CS88" s="244" t="str">
        <f t="shared" si="24"/>
        <v/>
      </c>
      <c r="CT88" s="235">
        <f t="shared" si="51"/>
        <v>0</v>
      </c>
      <c r="CU88" s="235">
        <f t="shared" si="51"/>
        <v>0</v>
      </c>
      <c r="CV88" s="235">
        <f t="shared" si="51"/>
        <v>0</v>
      </c>
      <c r="CW88" s="188"/>
      <c r="CX88" s="244" t="str">
        <f t="shared" si="26"/>
        <v/>
      </c>
      <c r="CY88" s="235">
        <f t="shared" si="52"/>
        <v>0</v>
      </c>
      <c r="CZ88" s="235">
        <f t="shared" si="52"/>
        <v>0</v>
      </c>
      <c r="DA88" s="235">
        <f t="shared" si="52"/>
        <v>0</v>
      </c>
      <c r="DB88" s="188"/>
      <c r="DC88" s="370"/>
      <c r="DD88" s="1086"/>
      <c r="DE88" s="372"/>
      <c r="DF88" s="370"/>
      <c r="DG88" s="1086"/>
      <c r="DH88" s="372"/>
      <c r="DI88" s="370"/>
      <c r="DJ88" s="1086"/>
      <c r="DK88" s="372"/>
      <c r="DL88" s="370"/>
      <c r="DM88" s="1086"/>
      <c r="DN88" s="372"/>
      <c r="DO88" s="370"/>
      <c r="DP88" s="370"/>
      <c r="DQ88" s="243">
        <f t="shared" si="53"/>
        <v>0</v>
      </c>
      <c r="DR88" s="244">
        <f t="shared" si="54"/>
        <v>0</v>
      </c>
      <c r="DS88" s="235">
        <f t="shared" si="55"/>
        <v>0</v>
      </c>
      <c r="DT88" s="244" t="str">
        <f t="shared" si="27"/>
        <v/>
      </c>
      <c r="DU88" s="42" t="str">
        <f t="shared" si="56"/>
        <v/>
      </c>
      <c r="DV88" s="42" t="str">
        <f t="shared" si="57"/>
        <v/>
      </c>
      <c r="DW88" s="42" t="str">
        <f t="shared" si="58"/>
        <v/>
      </c>
      <c r="DX88" s="162"/>
      <c r="DY88" s="42" t="str">
        <f t="shared" si="59"/>
        <v/>
      </c>
      <c r="DZ88" s="42" t="str">
        <f t="shared" si="60"/>
        <v/>
      </c>
      <c r="EA88" s="42" t="str">
        <f t="shared" si="61"/>
        <v/>
      </c>
      <c r="EB88" s="162"/>
      <c r="EC88" s="930"/>
      <c r="ED88" s="188"/>
      <c r="EE88" s="245">
        <f t="shared" si="62"/>
        <v>0</v>
      </c>
      <c r="EG88" s="245">
        <f t="shared" si="63"/>
        <v>0</v>
      </c>
      <c r="EI88" s="246" t="str">
        <f t="shared" si="64"/>
        <v/>
      </c>
      <c r="EJ88" s="247" t="str">
        <f t="shared" si="28"/>
        <v/>
      </c>
      <c r="EK88" s="248" t="str">
        <f t="shared" si="29"/>
        <v/>
      </c>
      <c r="EL88" s="248" t="str">
        <f t="shared" si="30"/>
        <v/>
      </c>
      <c r="EM88" s="248" t="str">
        <f t="shared" si="31"/>
        <v/>
      </c>
      <c r="EN88" s="248" t="str">
        <f t="shared" si="65"/>
        <v/>
      </c>
      <c r="EO88" s="248" t="str">
        <f t="shared" si="32"/>
        <v/>
      </c>
      <c r="EQ88" s="248" t="str">
        <f t="shared" si="66"/>
        <v/>
      </c>
      <c r="ER88" s="248" t="str">
        <f t="shared" si="67"/>
        <v/>
      </c>
      <c r="ES88" s="248" t="str">
        <f t="shared" si="68"/>
        <v/>
      </c>
      <c r="ET88" s="248" t="str">
        <f t="shared" si="69"/>
        <v/>
      </c>
      <c r="EU88" s="248" t="str">
        <f t="shared" si="70"/>
        <v/>
      </c>
      <c r="EV88" s="248" t="str">
        <f t="shared" si="70"/>
        <v/>
      </c>
      <c r="EX88" s="248" t="str">
        <f t="shared" si="71"/>
        <v/>
      </c>
      <c r="EY88" s="248" t="str">
        <f t="shared" si="72"/>
        <v/>
      </c>
      <c r="EZ88" s="248" t="str">
        <f t="shared" si="73"/>
        <v/>
      </c>
      <c r="FA88" s="248" t="str">
        <f t="shared" si="74"/>
        <v/>
      </c>
      <c r="FB88" s="248" t="str">
        <f t="shared" si="109"/>
        <v/>
      </c>
      <c r="FC88" s="248" t="str">
        <f t="shared" si="109"/>
        <v/>
      </c>
      <c r="FE88" s="248" t="str">
        <f t="shared" si="75"/>
        <v/>
      </c>
      <c r="FF88" s="248" t="str">
        <f t="shared" si="76"/>
        <v/>
      </c>
      <c r="FG88" s="248" t="str">
        <f t="shared" si="77"/>
        <v/>
      </c>
      <c r="FH88" s="248" t="str">
        <f t="shared" si="78"/>
        <v/>
      </c>
      <c r="FI88" s="248" t="str">
        <f t="shared" si="110"/>
        <v/>
      </c>
      <c r="FJ88" s="248" t="str">
        <f t="shared" si="110"/>
        <v/>
      </c>
      <c r="FL88" s="370"/>
      <c r="FM88" s="371"/>
      <c r="FN88" s="371"/>
      <c r="FO88" s="611"/>
      <c r="FP88" s="896"/>
      <c r="FQ88" s="370"/>
      <c r="FR88" s="371"/>
      <c r="FS88" s="371"/>
      <c r="FT88" s="611"/>
      <c r="FU88" s="896"/>
      <c r="FV88" s="370"/>
      <c r="FW88" s="371"/>
      <c r="FX88" s="371"/>
      <c r="FY88" s="611"/>
      <c r="FZ88" s="896"/>
      <c r="GA88" s="613"/>
      <c r="GC88" s="227">
        <f t="shared" si="79"/>
        <v>0</v>
      </c>
      <c r="GD88" s="228">
        <f t="shared" si="80"/>
        <v>0</v>
      </c>
      <c r="GE88" s="229">
        <f t="shared" si="81"/>
        <v>0</v>
      </c>
      <c r="GF88" s="230">
        <f t="shared" si="81"/>
        <v>0</v>
      </c>
      <c r="GG88" s="231" t="str">
        <f t="shared" si="82"/>
        <v/>
      </c>
      <c r="GH88" s="232">
        <f t="shared" si="83"/>
        <v>0</v>
      </c>
      <c r="GI88" s="227">
        <f t="shared" si="84"/>
        <v>0</v>
      </c>
      <c r="GJ88" s="233">
        <f t="shared" si="85"/>
        <v>0</v>
      </c>
      <c r="GK88" s="233">
        <f t="shared" si="86"/>
        <v>0</v>
      </c>
      <c r="GL88" s="234"/>
      <c r="GM88" s="235">
        <f t="shared" si="87"/>
        <v>0</v>
      </c>
      <c r="GN88" s="235">
        <f t="shared" si="88"/>
        <v>0</v>
      </c>
      <c r="GO88" s="235" t="str">
        <f t="shared" si="89"/>
        <v/>
      </c>
      <c r="GP88" s="380"/>
      <c r="GQ88" s="235">
        <f t="shared" si="90"/>
        <v>0</v>
      </c>
      <c r="GR88" s="235">
        <f t="shared" si="91"/>
        <v>0</v>
      </c>
      <c r="GS88" s="235" t="str">
        <f t="shared" si="92"/>
        <v/>
      </c>
      <c r="GT88" s="236"/>
      <c r="GU88" s="237" t="str">
        <f t="shared" si="93"/>
        <v/>
      </c>
      <c r="GV88" s="237" t="str">
        <f t="shared" si="94"/>
        <v/>
      </c>
      <c r="GW88" s="238" t="str">
        <f t="shared" si="95"/>
        <v/>
      </c>
      <c r="GX88" s="238" t="str">
        <f t="shared" si="96"/>
        <v/>
      </c>
      <c r="GY88" s="239"/>
      <c r="GZ88" s="240" t="str">
        <f t="shared" si="97"/>
        <v/>
      </c>
      <c r="HA88" s="235" t="str">
        <f t="shared" si="98"/>
        <v/>
      </c>
      <c r="HB88" s="235" t="str">
        <f t="shared" si="99"/>
        <v/>
      </c>
      <c r="HC88" s="235" t="str">
        <f t="shared" si="100"/>
        <v/>
      </c>
      <c r="HD88" s="235" t="str">
        <f t="shared" si="101"/>
        <v/>
      </c>
      <c r="HE88" s="235" t="str">
        <f t="shared" si="102"/>
        <v/>
      </c>
      <c r="HF88" s="188"/>
      <c r="HG88" s="235" t="str">
        <f t="shared" si="103"/>
        <v/>
      </c>
      <c r="HH88" s="235">
        <f t="shared" si="104"/>
        <v>0</v>
      </c>
      <c r="HI88" s="235">
        <f t="shared" si="104"/>
        <v>0</v>
      </c>
      <c r="HJ88" s="235">
        <f t="shared" si="104"/>
        <v>0</v>
      </c>
      <c r="HK88" s="188"/>
      <c r="HL88" s="235" t="str">
        <f t="shared" si="105"/>
        <v/>
      </c>
      <c r="HM88" s="235">
        <f t="shared" si="106"/>
        <v>0</v>
      </c>
      <c r="HN88" s="235">
        <f t="shared" si="106"/>
        <v>0</v>
      </c>
      <c r="HO88" s="235">
        <f t="shared" si="106"/>
        <v>0</v>
      </c>
      <c r="HP88" s="188"/>
      <c r="HQ88" s="235" t="str">
        <f t="shared" si="107"/>
        <v/>
      </c>
      <c r="HR88" s="235">
        <f t="shared" si="108"/>
        <v>0</v>
      </c>
      <c r="HS88" s="235">
        <f t="shared" si="108"/>
        <v>0</v>
      </c>
      <c r="HT88" s="235">
        <f t="shared" si="108"/>
        <v>0</v>
      </c>
      <c r="HU88" s="162"/>
      <c r="HV88" s="1622"/>
      <c r="HW88" s="1619"/>
      <c r="HX88" s="1619"/>
      <c r="HY88" s="1619"/>
      <c r="HZ88" s="1619"/>
      <c r="IA88" s="1619"/>
      <c r="IB88" s="1619"/>
      <c r="IC88" s="1623"/>
      <c r="ID88" s="162"/>
      <c r="IE88" s="162"/>
    </row>
    <row r="89" spans="1:239" ht="21" customHeight="1" x14ac:dyDescent="0.25">
      <c r="A89" s="377" t="str">
        <f t="shared" si="35"/>
        <v/>
      </c>
      <c r="B89" s="188">
        <v>63</v>
      </c>
      <c r="C89" s="167"/>
      <c r="D89" s="606" t="str">
        <f t="shared" si="116"/>
        <v/>
      </c>
      <c r="E89" s="606" t="str">
        <f t="shared" si="117"/>
        <v/>
      </c>
      <c r="F89" s="373"/>
      <c r="G89" s="373"/>
      <c r="H89" s="224" t="str">
        <f t="shared" si="38"/>
        <v/>
      </c>
      <c r="I89" s="930"/>
      <c r="J89" s="930"/>
      <c r="K89" s="373"/>
      <c r="L89" s="370"/>
      <c r="M89" s="371"/>
      <c r="N89" s="371"/>
      <c r="O89" s="371"/>
      <c r="P89" s="372"/>
      <c r="Q89" s="609"/>
      <c r="R89" s="609"/>
      <c r="S89" s="610"/>
      <c r="T89" s="371"/>
      <c r="U89" s="371"/>
      <c r="V89" s="188"/>
      <c r="W89" s="370"/>
      <c r="X89" s="371"/>
      <c r="Y89" s="371"/>
      <c r="Z89" s="611"/>
      <c r="AA89" s="896"/>
      <c r="AB89" s="370"/>
      <c r="AC89" s="371"/>
      <c r="AD89" s="371"/>
      <c r="AE89" s="371"/>
      <c r="AF89" s="896"/>
      <c r="AG89" s="370"/>
      <c r="AH89" s="371"/>
      <c r="AI89" s="371"/>
      <c r="AJ89" s="371"/>
      <c r="AK89" s="896"/>
      <c r="AL89" s="370"/>
      <c r="AM89" s="371"/>
      <c r="AN89" s="371"/>
      <c r="AO89" s="372"/>
      <c r="AP89" s="370"/>
      <c r="AQ89" s="371"/>
      <c r="AR89" s="371"/>
      <c r="AS89" s="371"/>
      <c r="AT89" s="613"/>
      <c r="AU89" s="188"/>
      <c r="AV89" s="256">
        <f t="shared" si="2"/>
        <v>0</v>
      </c>
      <c r="AW89" s="257">
        <f t="shared" si="3"/>
        <v>0</v>
      </c>
      <c r="AX89" s="258">
        <f t="shared" si="111"/>
        <v>0</v>
      </c>
      <c r="AY89" s="259">
        <f t="shared" si="111"/>
        <v>0</v>
      </c>
      <c r="AZ89" s="231" t="str">
        <f t="shared" si="39"/>
        <v/>
      </c>
      <c r="BA89" s="232">
        <f t="shared" si="40"/>
        <v>0</v>
      </c>
      <c r="BB89" s="249">
        <f t="shared" si="5"/>
        <v>0</v>
      </c>
      <c r="BC89" s="231">
        <f t="shared" si="41"/>
        <v>0</v>
      </c>
      <c r="BD89" s="231">
        <f t="shared" si="42"/>
        <v>0</v>
      </c>
      <c r="BE89" s="260"/>
      <c r="BF89" s="235">
        <f t="shared" si="43"/>
        <v>0</v>
      </c>
      <c r="BG89" s="235">
        <f t="shared" si="44"/>
        <v>0</v>
      </c>
      <c r="BH89" s="235">
        <f t="shared" si="45"/>
        <v>0</v>
      </c>
      <c r="BI89" s="380"/>
      <c r="BJ89" s="235">
        <f t="shared" si="6"/>
        <v>0</v>
      </c>
      <c r="BK89" s="235">
        <f t="shared" si="46"/>
        <v>0</v>
      </c>
      <c r="BL89" s="235" t="str">
        <f t="shared" si="47"/>
        <v/>
      </c>
      <c r="BM89" s="236"/>
      <c r="BN89" s="237" t="str">
        <f t="shared" si="7"/>
        <v/>
      </c>
      <c r="BO89" s="237" t="str">
        <f t="shared" si="8"/>
        <v/>
      </c>
      <c r="BP89" s="238" t="str">
        <f t="shared" si="9"/>
        <v/>
      </c>
      <c r="BQ89" s="238" t="str">
        <f t="shared" si="10"/>
        <v/>
      </c>
      <c r="BR89" s="254"/>
      <c r="BS89" s="252" t="str">
        <f t="shared" si="11"/>
        <v/>
      </c>
      <c r="BT89" s="244" t="str">
        <f t="shared" si="12"/>
        <v/>
      </c>
      <c r="BU89" s="244" t="str">
        <f t="shared" si="13"/>
        <v/>
      </c>
      <c r="BV89" s="244" t="str">
        <f t="shared" si="14"/>
        <v/>
      </c>
      <c r="BW89" s="244" t="str">
        <f t="shared" si="15"/>
        <v/>
      </c>
      <c r="BX89" s="244" t="str">
        <f t="shared" si="16"/>
        <v/>
      </c>
      <c r="BY89" s="244" t="str">
        <f t="shared" si="17"/>
        <v/>
      </c>
      <c r="BZ89" s="244" t="str">
        <f t="shared" si="18"/>
        <v/>
      </c>
      <c r="CA89" s="244" t="str">
        <f t="shared" si="19"/>
        <v/>
      </c>
      <c r="CB89" s="253" t="str">
        <f t="shared" si="20"/>
        <v/>
      </c>
      <c r="CC89" s="188"/>
      <c r="CD89" s="244" t="str">
        <f t="shared" si="21"/>
        <v/>
      </c>
      <c r="CE89" s="235">
        <f t="shared" si="48"/>
        <v>0</v>
      </c>
      <c r="CF89" s="235">
        <f t="shared" si="48"/>
        <v>0</v>
      </c>
      <c r="CG89" s="235">
        <f t="shared" si="48"/>
        <v>0</v>
      </c>
      <c r="CH89" s="188"/>
      <c r="CI89" s="244" t="str">
        <f t="shared" si="22"/>
        <v/>
      </c>
      <c r="CJ89" s="235">
        <f t="shared" si="49"/>
        <v>0</v>
      </c>
      <c r="CK89" s="235">
        <f t="shared" si="49"/>
        <v>0</v>
      </c>
      <c r="CL89" s="235">
        <f t="shared" si="49"/>
        <v>0</v>
      </c>
      <c r="CM89" s="188"/>
      <c r="CN89" s="244" t="str">
        <f t="shared" si="23"/>
        <v/>
      </c>
      <c r="CO89" s="235">
        <f t="shared" si="50"/>
        <v>0</v>
      </c>
      <c r="CP89" s="235">
        <f t="shared" si="50"/>
        <v>0</v>
      </c>
      <c r="CQ89" s="235">
        <f t="shared" si="50"/>
        <v>0</v>
      </c>
      <c r="CR89" s="188"/>
      <c r="CS89" s="244" t="str">
        <f t="shared" si="24"/>
        <v/>
      </c>
      <c r="CT89" s="235">
        <f t="shared" si="51"/>
        <v>0</v>
      </c>
      <c r="CU89" s="235">
        <f t="shared" si="51"/>
        <v>0</v>
      </c>
      <c r="CV89" s="235">
        <f t="shared" si="51"/>
        <v>0</v>
      </c>
      <c r="CW89" s="188"/>
      <c r="CX89" s="244" t="str">
        <f t="shared" si="26"/>
        <v/>
      </c>
      <c r="CY89" s="235">
        <f t="shared" si="52"/>
        <v>0</v>
      </c>
      <c r="CZ89" s="235">
        <f t="shared" si="52"/>
        <v>0</v>
      </c>
      <c r="DA89" s="235">
        <f t="shared" si="52"/>
        <v>0</v>
      </c>
      <c r="DB89" s="188"/>
      <c r="DC89" s="370"/>
      <c r="DD89" s="1086"/>
      <c r="DE89" s="372"/>
      <c r="DF89" s="370"/>
      <c r="DG89" s="1086"/>
      <c r="DH89" s="372"/>
      <c r="DI89" s="370"/>
      <c r="DJ89" s="1086"/>
      <c r="DK89" s="372"/>
      <c r="DL89" s="370"/>
      <c r="DM89" s="1086"/>
      <c r="DN89" s="372"/>
      <c r="DO89" s="370"/>
      <c r="DP89" s="370"/>
      <c r="DQ89" s="243">
        <f t="shared" si="53"/>
        <v>0</v>
      </c>
      <c r="DR89" s="244">
        <f t="shared" si="54"/>
        <v>0</v>
      </c>
      <c r="DS89" s="235">
        <f t="shared" si="55"/>
        <v>0</v>
      </c>
      <c r="DT89" s="244" t="str">
        <f t="shared" si="27"/>
        <v/>
      </c>
      <c r="DU89" s="42" t="str">
        <f t="shared" si="56"/>
        <v/>
      </c>
      <c r="DV89" s="42" t="str">
        <f t="shared" si="57"/>
        <v/>
      </c>
      <c r="DW89" s="42" t="str">
        <f t="shared" si="58"/>
        <v/>
      </c>
      <c r="DX89" s="162"/>
      <c r="DY89" s="42" t="str">
        <f t="shared" si="59"/>
        <v/>
      </c>
      <c r="DZ89" s="42" t="str">
        <f t="shared" si="60"/>
        <v/>
      </c>
      <c r="EA89" s="42" t="str">
        <f t="shared" si="61"/>
        <v/>
      </c>
      <c r="EB89" s="162"/>
      <c r="EC89" s="930"/>
      <c r="ED89" s="188"/>
      <c r="EE89" s="245">
        <f t="shared" si="62"/>
        <v>0</v>
      </c>
      <c r="EG89" s="245">
        <f t="shared" si="63"/>
        <v>0</v>
      </c>
      <c r="EI89" s="246" t="str">
        <f t="shared" si="64"/>
        <v/>
      </c>
      <c r="EJ89" s="247" t="str">
        <f t="shared" si="28"/>
        <v/>
      </c>
      <c r="EK89" s="248" t="str">
        <f t="shared" si="29"/>
        <v/>
      </c>
      <c r="EL89" s="248" t="str">
        <f t="shared" si="30"/>
        <v/>
      </c>
      <c r="EM89" s="248" t="str">
        <f t="shared" si="31"/>
        <v/>
      </c>
      <c r="EN89" s="248" t="str">
        <f t="shared" si="65"/>
        <v/>
      </c>
      <c r="EO89" s="248" t="str">
        <f t="shared" si="32"/>
        <v/>
      </c>
      <c r="EQ89" s="248" t="str">
        <f t="shared" si="66"/>
        <v/>
      </c>
      <c r="ER89" s="248" t="str">
        <f t="shared" si="67"/>
        <v/>
      </c>
      <c r="ES89" s="248" t="str">
        <f t="shared" si="68"/>
        <v/>
      </c>
      <c r="ET89" s="248" t="str">
        <f t="shared" si="69"/>
        <v/>
      </c>
      <c r="EU89" s="248" t="str">
        <f t="shared" si="70"/>
        <v/>
      </c>
      <c r="EV89" s="248" t="str">
        <f t="shared" si="70"/>
        <v/>
      </c>
      <c r="EX89" s="248" t="str">
        <f t="shared" si="71"/>
        <v/>
      </c>
      <c r="EY89" s="248" t="str">
        <f t="shared" si="72"/>
        <v/>
      </c>
      <c r="EZ89" s="248" t="str">
        <f t="shared" si="73"/>
        <v/>
      </c>
      <c r="FA89" s="248" t="str">
        <f t="shared" si="74"/>
        <v/>
      </c>
      <c r="FB89" s="248" t="str">
        <f t="shared" si="109"/>
        <v/>
      </c>
      <c r="FC89" s="248" t="str">
        <f t="shared" si="109"/>
        <v/>
      </c>
      <c r="FE89" s="248" t="str">
        <f t="shared" si="75"/>
        <v/>
      </c>
      <c r="FF89" s="248" t="str">
        <f t="shared" si="76"/>
        <v/>
      </c>
      <c r="FG89" s="248" t="str">
        <f t="shared" si="77"/>
        <v/>
      </c>
      <c r="FH89" s="248" t="str">
        <f t="shared" si="78"/>
        <v/>
      </c>
      <c r="FI89" s="248" t="str">
        <f t="shared" si="110"/>
        <v/>
      </c>
      <c r="FJ89" s="248" t="str">
        <f t="shared" si="110"/>
        <v/>
      </c>
      <c r="FL89" s="370"/>
      <c r="FM89" s="371"/>
      <c r="FN89" s="371"/>
      <c r="FO89" s="611"/>
      <c r="FP89" s="896"/>
      <c r="FQ89" s="370"/>
      <c r="FR89" s="371"/>
      <c r="FS89" s="371"/>
      <c r="FT89" s="611"/>
      <c r="FU89" s="896"/>
      <c r="FV89" s="370"/>
      <c r="FW89" s="371"/>
      <c r="FX89" s="371"/>
      <c r="FY89" s="611"/>
      <c r="FZ89" s="896"/>
      <c r="GA89" s="613"/>
      <c r="GC89" s="227">
        <f t="shared" si="79"/>
        <v>0</v>
      </c>
      <c r="GD89" s="228">
        <f t="shared" si="80"/>
        <v>0</v>
      </c>
      <c r="GE89" s="229">
        <f t="shared" si="81"/>
        <v>0</v>
      </c>
      <c r="GF89" s="230">
        <f t="shared" si="81"/>
        <v>0</v>
      </c>
      <c r="GG89" s="231" t="str">
        <f t="shared" si="82"/>
        <v/>
      </c>
      <c r="GH89" s="232">
        <f t="shared" si="83"/>
        <v>0</v>
      </c>
      <c r="GI89" s="227">
        <f t="shared" si="84"/>
        <v>0</v>
      </c>
      <c r="GJ89" s="233">
        <f t="shared" si="85"/>
        <v>0</v>
      </c>
      <c r="GK89" s="233">
        <f t="shared" si="86"/>
        <v>0</v>
      </c>
      <c r="GL89" s="234"/>
      <c r="GM89" s="235">
        <f t="shared" si="87"/>
        <v>0</v>
      </c>
      <c r="GN89" s="235">
        <f t="shared" si="88"/>
        <v>0</v>
      </c>
      <c r="GO89" s="235" t="str">
        <f t="shared" si="89"/>
        <v/>
      </c>
      <c r="GP89" s="380"/>
      <c r="GQ89" s="235">
        <f t="shared" si="90"/>
        <v>0</v>
      </c>
      <c r="GR89" s="235">
        <f t="shared" si="91"/>
        <v>0</v>
      </c>
      <c r="GS89" s="235" t="str">
        <f t="shared" si="92"/>
        <v/>
      </c>
      <c r="GT89" s="236"/>
      <c r="GU89" s="237" t="str">
        <f t="shared" si="93"/>
        <v/>
      </c>
      <c r="GV89" s="237" t="str">
        <f t="shared" si="94"/>
        <v/>
      </c>
      <c r="GW89" s="238" t="str">
        <f t="shared" si="95"/>
        <v/>
      </c>
      <c r="GX89" s="238" t="str">
        <f t="shared" si="96"/>
        <v/>
      </c>
      <c r="GY89" s="239"/>
      <c r="GZ89" s="240" t="str">
        <f t="shared" si="97"/>
        <v/>
      </c>
      <c r="HA89" s="235" t="str">
        <f t="shared" si="98"/>
        <v/>
      </c>
      <c r="HB89" s="235" t="str">
        <f t="shared" si="99"/>
        <v/>
      </c>
      <c r="HC89" s="235" t="str">
        <f t="shared" si="100"/>
        <v/>
      </c>
      <c r="HD89" s="235" t="str">
        <f t="shared" si="101"/>
        <v/>
      </c>
      <c r="HE89" s="235" t="str">
        <f t="shared" si="102"/>
        <v/>
      </c>
      <c r="HF89" s="188"/>
      <c r="HG89" s="235" t="str">
        <f t="shared" si="103"/>
        <v/>
      </c>
      <c r="HH89" s="235">
        <f t="shared" si="104"/>
        <v>0</v>
      </c>
      <c r="HI89" s="235">
        <f t="shared" si="104"/>
        <v>0</v>
      </c>
      <c r="HJ89" s="235">
        <f t="shared" si="104"/>
        <v>0</v>
      </c>
      <c r="HK89" s="188"/>
      <c r="HL89" s="235" t="str">
        <f t="shared" si="105"/>
        <v/>
      </c>
      <c r="HM89" s="235">
        <f t="shared" si="106"/>
        <v>0</v>
      </c>
      <c r="HN89" s="235">
        <f t="shared" si="106"/>
        <v>0</v>
      </c>
      <c r="HO89" s="235">
        <f t="shared" si="106"/>
        <v>0</v>
      </c>
      <c r="HP89" s="188"/>
      <c r="HQ89" s="235" t="str">
        <f t="shared" si="107"/>
        <v/>
      </c>
      <c r="HR89" s="235">
        <f t="shared" si="108"/>
        <v>0</v>
      </c>
      <c r="HS89" s="235">
        <f t="shared" si="108"/>
        <v>0</v>
      </c>
      <c r="HT89" s="235">
        <f t="shared" si="108"/>
        <v>0</v>
      </c>
      <c r="HU89" s="162"/>
      <c r="HV89" s="1622"/>
      <c r="HW89" s="1619"/>
      <c r="HX89" s="1619"/>
      <c r="HY89" s="1619"/>
      <c r="HZ89" s="1619"/>
      <c r="IA89" s="1619"/>
      <c r="IB89" s="1619"/>
      <c r="IC89" s="1623"/>
      <c r="ID89" s="162"/>
      <c r="IE89" s="162"/>
    </row>
    <row r="90" spans="1:239" ht="21" customHeight="1" x14ac:dyDescent="0.25">
      <c r="A90" s="377" t="str">
        <f t="shared" si="35"/>
        <v/>
      </c>
      <c r="B90" s="188">
        <v>64</v>
      </c>
      <c r="C90" s="167"/>
      <c r="D90" s="606" t="str">
        <f t="shared" si="116"/>
        <v/>
      </c>
      <c r="E90" s="606" t="str">
        <f t="shared" si="117"/>
        <v/>
      </c>
      <c r="F90" s="373"/>
      <c r="G90" s="373"/>
      <c r="H90" s="224" t="str">
        <f t="shared" si="38"/>
        <v/>
      </c>
      <c r="I90" s="930"/>
      <c r="J90" s="930"/>
      <c r="K90" s="373"/>
      <c r="L90" s="370"/>
      <c r="M90" s="371"/>
      <c r="N90" s="371"/>
      <c r="O90" s="371"/>
      <c r="P90" s="372"/>
      <c r="Q90" s="609"/>
      <c r="R90" s="609"/>
      <c r="S90" s="610"/>
      <c r="T90" s="371"/>
      <c r="U90" s="371"/>
      <c r="V90" s="188"/>
      <c r="W90" s="370"/>
      <c r="X90" s="371"/>
      <c r="Y90" s="371"/>
      <c r="Z90" s="611"/>
      <c r="AA90" s="896"/>
      <c r="AB90" s="370"/>
      <c r="AC90" s="371"/>
      <c r="AD90" s="371"/>
      <c r="AE90" s="371"/>
      <c r="AF90" s="896"/>
      <c r="AG90" s="370"/>
      <c r="AH90" s="371"/>
      <c r="AI90" s="371"/>
      <c r="AJ90" s="371"/>
      <c r="AK90" s="896"/>
      <c r="AL90" s="370"/>
      <c r="AM90" s="371"/>
      <c r="AN90" s="371"/>
      <c r="AO90" s="372"/>
      <c r="AP90" s="370"/>
      <c r="AQ90" s="371"/>
      <c r="AR90" s="371"/>
      <c r="AS90" s="371"/>
      <c r="AT90" s="613"/>
      <c r="AU90" s="188"/>
      <c r="AV90" s="256">
        <f t="shared" si="2"/>
        <v>0</v>
      </c>
      <c r="AW90" s="257">
        <f t="shared" si="3"/>
        <v>0</v>
      </c>
      <c r="AX90" s="258">
        <f t="shared" si="111"/>
        <v>0</v>
      </c>
      <c r="AY90" s="259">
        <f t="shared" si="111"/>
        <v>0</v>
      </c>
      <c r="AZ90" s="231" t="str">
        <f t="shared" si="39"/>
        <v/>
      </c>
      <c r="BA90" s="232">
        <f t="shared" si="40"/>
        <v>0</v>
      </c>
      <c r="BB90" s="249">
        <f t="shared" si="5"/>
        <v>0</v>
      </c>
      <c r="BC90" s="231">
        <f t="shared" si="41"/>
        <v>0</v>
      </c>
      <c r="BD90" s="231">
        <f t="shared" si="42"/>
        <v>0</v>
      </c>
      <c r="BE90" s="260"/>
      <c r="BF90" s="235">
        <f t="shared" si="43"/>
        <v>0</v>
      </c>
      <c r="BG90" s="235">
        <f t="shared" si="44"/>
        <v>0</v>
      </c>
      <c r="BH90" s="235">
        <f t="shared" si="45"/>
        <v>0</v>
      </c>
      <c r="BI90" s="380"/>
      <c r="BJ90" s="235">
        <f t="shared" si="6"/>
        <v>0</v>
      </c>
      <c r="BK90" s="235">
        <f t="shared" si="46"/>
        <v>0</v>
      </c>
      <c r="BL90" s="235" t="str">
        <f t="shared" si="47"/>
        <v/>
      </c>
      <c r="BM90" s="236"/>
      <c r="BN90" s="237" t="str">
        <f t="shared" si="7"/>
        <v/>
      </c>
      <c r="BO90" s="237" t="str">
        <f t="shared" si="8"/>
        <v/>
      </c>
      <c r="BP90" s="238" t="str">
        <f t="shared" si="9"/>
        <v/>
      </c>
      <c r="BQ90" s="238" t="str">
        <f t="shared" si="10"/>
        <v/>
      </c>
      <c r="BR90" s="254"/>
      <c r="BS90" s="252" t="str">
        <f t="shared" si="11"/>
        <v/>
      </c>
      <c r="BT90" s="244" t="str">
        <f t="shared" si="12"/>
        <v/>
      </c>
      <c r="BU90" s="244" t="str">
        <f t="shared" si="13"/>
        <v/>
      </c>
      <c r="BV90" s="244" t="str">
        <f t="shared" si="14"/>
        <v/>
      </c>
      <c r="BW90" s="244" t="str">
        <f t="shared" si="15"/>
        <v/>
      </c>
      <c r="BX90" s="244" t="str">
        <f t="shared" si="16"/>
        <v/>
      </c>
      <c r="BY90" s="244" t="str">
        <f t="shared" si="17"/>
        <v/>
      </c>
      <c r="BZ90" s="244" t="str">
        <f t="shared" si="18"/>
        <v/>
      </c>
      <c r="CA90" s="244" t="str">
        <f t="shared" si="19"/>
        <v/>
      </c>
      <c r="CB90" s="253" t="str">
        <f t="shared" si="20"/>
        <v/>
      </c>
      <c r="CC90" s="188"/>
      <c r="CD90" s="244" t="str">
        <f t="shared" si="21"/>
        <v/>
      </c>
      <c r="CE90" s="235">
        <f t="shared" si="48"/>
        <v>0</v>
      </c>
      <c r="CF90" s="235">
        <f t="shared" si="48"/>
        <v>0</v>
      </c>
      <c r="CG90" s="235">
        <f t="shared" si="48"/>
        <v>0</v>
      </c>
      <c r="CH90" s="188"/>
      <c r="CI90" s="244" t="str">
        <f t="shared" si="22"/>
        <v/>
      </c>
      <c r="CJ90" s="235">
        <f t="shared" si="49"/>
        <v>0</v>
      </c>
      <c r="CK90" s="235">
        <f t="shared" si="49"/>
        <v>0</v>
      </c>
      <c r="CL90" s="235">
        <f t="shared" si="49"/>
        <v>0</v>
      </c>
      <c r="CM90" s="188"/>
      <c r="CN90" s="244" t="str">
        <f t="shared" si="23"/>
        <v/>
      </c>
      <c r="CO90" s="235">
        <f t="shared" si="50"/>
        <v>0</v>
      </c>
      <c r="CP90" s="235">
        <f t="shared" si="50"/>
        <v>0</v>
      </c>
      <c r="CQ90" s="235">
        <f t="shared" si="50"/>
        <v>0</v>
      </c>
      <c r="CR90" s="188"/>
      <c r="CS90" s="244" t="str">
        <f t="shared" si="24"/>
        <v/>
      </c>
      <c r="CT90" s="235">
        <f t="shared" si="51"/>
        <v>0</v>
      </c>
      <c r="CU90" s="235">
        <f t="shared" si="51"/>
        <v>0</v>
      </c>
      <c r="CV90" s="235">
        <f t="shared" si="51"/>
        <v>0</v>
      </c>
      <c r="CW90" s="188"/>
      <c r="CX90" s="244" t="str">
        <f t="shared" si="26"/>
        <v/>
      </c>
      <c r="CY90" s="235">
        <f t="shared" si="52"/>
        <v>0</v>
      </c>
      <c r="CZ90" s="235">
        <f t="shared" si="52"/>
        <v>0</v>
      </c>
      <c r="DA90" s="235">
        <f t="shared" si="52"/>
        <v>0</v>
      </c>
      <c r="DB90" s="188"/>
      <c r="DC90" s="370"/>
      <c r="DD90" s="1086"/>
      <c r="DE90" s="372"/>
      <c r="DF90" s="370"/>
      <c r="DG90" s="1086"/>
      <c r="DH90" s="372"/>
      <c r="DI90" s="370"/>
      <c r="DJ90" s="1086"/>
      <c r="DK90" s="372"/>
      <c r="DL90" s="370"/>
      <c r="DM90" s="1086"/>
      <c r="DN90" s="372"/>
      <c r="DO90" s="370"/>
      <c r="DP90" s="370"/>
      <c r="DQ90" s="243">
        <f t="shared" si="53"/>
        <v>0</v>
      </c>
      <c r="DR90" s="244">
        <f t="shared" si="54"/>
        <v>0</v>
      </c>
      <c r="DS90" s="235">
        <f t="shared" si="55"/>
        <v>0</v>
      </c>
      <c r="DT90" s="244" t="str">
        <f t="shared" si="27"/>
        <v/>
      </c>
      <c r="DU90" s="42" t="str">
        <f t="shared" si="56"/>
        <v/>
      </c>
      <c r="DV90" s="42" t="str">
        <f t="shared" si="57"/>
        <v/>
      </c>
      <c r="DW90" s="42" t="str">
        <f t="shared" si="58"/>
        <v/>
      </c>
      <c r="DX90" s="162"/>
      <c r="DY90" s="42" t="str">
        <f t="shared" si="59"/>
        <v/>
      </c>
      <c r="DZ90" s="42" t="str">
        <f t="shared" si="60"/>
        <v/>
      </c>
      <c r="EA90" s="42" t="str">
        <f t="shared" si="61"/>
        <v/>
      </c>
      <c r="EB90" s="162"/>
      <c r="EC90" s="930"/>
      <c r="ED90" s="188"/>
      <c r="EE90" s="245">
        <f t="shared" si="62"/>
        <v>0</v>
      </c>
      <c r="EG90" s="245">
        <f t="shared" si="63"/>
        <v>0</v>
      </c>
      <c r="EI90" s="246" t="str">
        <f t="shared" si="64"/>
        <v/>
      </c>
      <c r="EJ90" s="247" t="str">
        <f t="shared" si="28"/>
        <v/>
      </c>
      <c r="EK90" s="248" t="str">
        <f t="shared" si="29"/>
        <v/>
      </c>
      <c r="EL90" s="248" t="str">
        <f t="shared" si="30"/>
        <v/>
      </c>
      <c r="EM90" s="248" t="str">
        <f t="shared" si="31"/>
        <v/>
      </c>
      <c r="EN90" s="248" t="str">
        <f t="shared" si="65"/>
        <v/>
      </c>
      <c r="EO90" s="248" t="str">
        <f t="shared" si="32"/>
        <v/>
      </c>
      <c r="EQ90" s="248" t="str">
        <f t="shared" si="66"/>
        <v/>
      </c>
      <c r="ER90" s="248" t="str">
        <f t="shared" si="67"/>
        <v/>
      </c>
      <c r="ES90" s="248" t="str">
        <f t="shared" si="68"/>
        <v/>
      </c>
      <c r="ET90" s="248" t="str">
        <f t="shared" si="69"/>
        <v/>
      </c>
      <c r="EU90" s="248" t="str">
        <f t="shared" si="70"/>
        <v/>
      </c>
      <c r="EV90" s="248" t="str">
        <f t="shared" si="70"/>
        <v/>
      </c>
      <c r="EX90" s="248" t="str">
        <f t="shared" si="71"/>
        <v/>
      </c>
      <c r="EY90" s="248" t="str">
        <f t="shared" si="72"/>
        <v/>
      </c>
      <c r="EZ90" s="248" t="str">
        <f t="shared" si="73"/>
        <v/>
      </c>
      <c r="FA90" s="248" t="str">
        <f t="shared" si="74"/>
        <v/>
      </c>
      <c r="FB90" s="248" t="str">
        <f t="shared" si="109"/>
        <v/>
      </c>
      <c r="FC90" s="248" t="str">
        <f t="shared" si="109"/>
        <v/>
      </c>
      <c r="FE90" s="248" t="str">
        <f t="shared" si="75"/>
        <v/>
      </c>
      <c r="FF90" s="248" t="str">
        <f t="shared" si="76"/>
        <v/>
      </c>
      <c r="FG90" s="248" t="str">
        <f t="shared" si="77"/>
        <v/>
      </c>
      <c r="FH90" s="248" t="str">
        <f t="shared" si="78"/>
        <v/>
      </c>
      <c r="FI90" s="248" t="str">
        <f t="shared" si="110"/>
        <v/>
      </c>
      <c r="FJ90" s="248" t="str">
        <f t="shared" si="110"/>
        <v/>
      </c>
      <c r="FL90" s="370"/>
      <c r="FM90" s="371"/>
      <c r="FN90" s="371"/>
      <c r="FO90" s="611"/>
      <c r="FP90" s="896"/>
      <c r="FQ90" s="370"/>
      <c r="FR90" s="371"/>
      <c r="FS90" s="371"/>
      <c r="FT90" s="611"/>
      <c r="FU90" s="896"/>
      <c r="FV90" s="370"/>
      <c r="FW90" s="371"/>
      <c r="FX90" s="371"/>
      <c r="FY90" s="611"/>
      <c r="FZ90" s="896"/>
      <c r="GA90" s="613"/>
      <c r="GC90" s="227">
        <f t="shared" si="79"/>
        <v>0</v>
      </c>
      <c r="GD90" s="228">
        <f t="shared" si="80"/>
        <v>0</v>
      </c>
      <c r="GE90" s="229">
        <f t="shared" si="81"/>
        <v>0</v>
      </c>
      <c r="GF90" s="230">
        <f t="shared" si="81"/>
        <v>0</v>
      </c>
      <c r="GG90" s="231" t="str">
        <f t="shared" si="82"/>
        <v/>
      </c>
      <c r="GH90" s="232">
        <f t="shared" si="83"/>
        <v>0</v>
      </c>
      <c r="GI90" s="227">
        <f t="shared" si="84"/>
        <v>0</v>
      </c>
      <c r="GJ90" s="233">
        <f t="shared" si="85"/>
        <v>0</v>
      </c>
      <c r="GK90" s="233">
        <f t="shared" si="86"/>
        <v>0</v>
      </c>
      <c r="GL90" s="234"/>
      <c r="GM90" s="235">
        <f t="shared" si="87"/>
        <v>0</v>
      </c>
      <c r="GN90" s="235">
        <f t="shared" si="88"/>
        <v>0</v>
      </c>
      <c r="GO90" s="235" t="str">
        <f t="shared" si="89"/>
        <v/>
      </c>
      <c r="GP90" s="380"/>
      <c r="GQ90" s="235">
        <f t="shared" si="90"/>
        <v>0</v>
      </c>
      <c r="GR90" s="235">
        <f t="shared" si="91"/>
        <v>0</v>
      </c>
      <c r="GS90" s="235" t="str">
        <f t="shared" si="92"/>
        <v/>
      </c>
      <c r="GT90" s="236"/>
      <c r="GU90" s="237" t="str">
        <f t="shared" si="93"/>
        <v/>
      </c>
      <c r="GV90" s="237" t="str">
        <f t="shared" si="94"/>
        <v/>
      </c>
      <c r="GW90" s="238" t="str">
        <f t="shared" si="95"/>
        <v/>
      </c>
      <c r="GX90" s="238" t="str">
        <f t="shared" si="96"/>
        <v/>
      </c>
      <c r="GY90" s="239"/>
      <c r="GZ90" s="240" t="str">
        <f t="shared" si="97"/>
        <v/>
      </c>
      <c r="HA90" s="235" t="str">
        <f t="shared" si="98"/>
        <v/>
      </c>
      <c r="HB90" s="235" t="str">
        <f t="shared" si="99"/>
        <v/>
      </c>
      <c r="HC90" s="235" t="str">
        <f t="shared" si="100"/>
        <v/>
      </c>
      <c r="HD90" s="235" t="str">
        <f t="shared" si="101"/>
        <v/>
      </c>
      <c r="HE90" s="235" t="str">
        <f t="shared" si="102"/>
        <v/>
      </c>
      <c r="HF90" s="188"/>
      <c r="HG90" s="235" t="str">
        <f t="shared" si="103"/>
        <v/>
      </c>
      <c r="HH90" s="235">
        <f t="shared" si="104"/>
        <v>0</v>
      </c>
      <c r="HI90" s="235">
        <f t="shared" si="104"/>
        <v>0</v>
      </c>
      <c r="HJ90" s="235">
        <f t="shared" si="104"/>
        <v>0</v>
      </c>
      <c r="HK90" s="188"/>
      <c r="HL90" s="235" t="str">
        <f t="shared" si="105"/>
        <v/>
      </c>
      <c r="HM90" s="235">
        <f t="shared" si="106"/>
        <v>0</v>
      </c>
      <c r="HN90" s="235">
        <f t="shared" si="106"/>
        <v>0</v>
      </c>
      <c r="HO90" s="235">
        <f t="shared" si="106"/>
        <v>0</v>
      </c>
      <c r="HP90" s="188"/>
      <c r="HQ90" s="235" t="str">
        <f t="shared" si="107"/>
        <v/>
      </c>
      <c r="HR90" s="235">
        <f t="shared" si="108"/>
        <v>0</v>
      </c>
      <c r="HS90" s="235">
        <f t="shared" si="108"/>
        <v>0</v>
      </c>
      <c r="HT90" s="235">
        <f t="shared" si="108"/>
        <v>0</v>
      </c>
      <c r="HU90" s="162"/>
      <c r="HV90" s="1622"/>
      <c r="HW90" s="1619"/>
      <c r="HX90" s="1619"/>
      <c r="HY90" s="1619"/>
      <c r="HZ90" s="1619"/>
      <c r="IA90" s="1619"/>
      <c r="IB90" s="1619"/>
      <c r="IC90" s="1623"/>
      <c r="ID90" s="162"/>
      <c r="IE90" s="162"/>
    </row>
    <row r="91" spans="1:239" ht="21" customHeight="1" x14ac:dyDescent="0.25">
      <c r="A91" s="377" t="str">
        <f t="shared" si="35"/>
        <v/>
      </c>
      <c r="B91" s="188">
        <v>65</v>
      </c>
      <c r="C91" s="167"/>
      <c r="D91" s="606" t="str">
        <f t="shared" si="116"/>
        <v/>
      </c>
      <c r="E91" s="606" t="str">
        <f t="shared" si="117"/>
        <v/>
      </c>
      <c r="F91" s="373"/>
      <c r="G91" s="373"/>
      <c r="H91" s="224" t="str">
        <f t="shared" si="38"/>
        <v/>
      </c>
      <c r="I91" s="930"/>
      <c r="J91" s="930"/>
      <c r="K91" s="373"/>
      <c r="L91" s="370"/>
      <c r="M91" s="371"/>
      <c r="N91" s="371"/>
      <c r="O91" s="371"/>
      <c r="P91" s="372"/>
      <c r="Q91" s="609"/>
      <c r="R91" s="609"/>
      <c r="S91" s="610"/>
      <c r="T91" s="371"/>
      <c r="U91" s="371"/>
      <c r="V91" s="188"/>
      <c r="W91" s="370"/>
      <c r="X91" s="371"/>
      <c r="Y91" s="371"/>
      <c r="Z91" s="611"/>
      <c r="AA91" s="896"/>
      <c r="AB91" s="370"/>
      <c r="AC91" s="371"/>
      <c r="AD91" s="371"/>
      <c r="AE91" s="371"/>
      <c r="AF91" s="896"/>
      <c r="AG91" s="370"/>
      <c r="AH91" s="371"/>
      <c r="AI91" s="371"/>
      <c r="AJ91" s="371"/>
      <c r="AK91" s="896"/>
      <c r="AL91" s="370"/>
      <c r="AM91" s="371"/>
      <c r="AN91" s="371"/>
      <c r="AO91" s="372"/>
      <c r="AP91" s="370"/>
      <c r="AQ91" s="371"/>
      <c r="AR91" s="371"/>
      <c r="AS91" s="371"/>
      <c r="AT91" s="613"/>
      <c r="AU91" s="188"/>
      <c r="AV91" s="256">
        <f t="shared" ref="AV91:AV154" si="118">(W91)+Y91+AB91+(AD91)+AG91+AI91+(AL91)+AN91+AP91+(AR91)</f>
        <v>0</v>
      </c>
      <c r="AW91" s="257">
        <f t="shared" ref="AW91:AW154" si="119">X91+Z91+AC91+(AE91)+AH91+AJ91+(AM91)+AO91+AQ91+(AS91)</f>
        <v>0</v>
      </c>
      <c r="AX91" s="258">
        <f t="shared" ref="AX91:AY122" si="120">W91+AB91+(AG91)+AL91+AP91</f>
        <v>0</v>
      </c>
      <c r="AY91" s="259">
        <f t="shared" si="120"/>
        <v>0</v>
      </c>
      <c r="AZ91" s="231" t="str">
        <f t="shared" si="39"/>
        <v/>
      </c>
      <c r="BA91" s="232">
        <f t="shared" si="40"/>
        <v>0</v>
      </c>
      <c r="BB91" s="249">
        <f t="shared" ref="BB91:BB154" si="121">AA91+AF91+AK91</f>
        <v>0</v>
      </c>
      <c r="BC91" s="231">
        <f t="shared" si="41"/>
        <v>0</v>
      </c>
      <c r="BD91" s="231">
        <f t="shared" si="42"/>
        <v>0</v>
      </c>
      <c r="BE91" s="260"/>
      <c r="BF91" s="235">
        <f t="shared" si="43"/>
        <v>0</v>
      </c>
      <c r="BG91" s="235">
        <f t="shared" si="44"/>
        <v>0</v>
      </c>
      <c r="BH91" s="235">
        <f t="shared" si="45"/>
        <v>0</v>
      </c>
      <c r="BI91" s="380"/>
      <c r="BJ91" s="235">
        <f t="shared" ref="BJ91:BJ154" si="122">IF(H91&lt;=35,1,0)</f>
        <v>0</v>
      </c>
      <c r="BK91" s="235">
        <f t="shared" si="46"/>
        <v>0</v>
      </c>
      <c r="BL91" s="235" t="str">
        <f t="shared" si="47"/>
        <v/>
      </c>
      <c r="BM91" s="236"/>
      <c r="BN91" s="237" t="str">
        <f t="shared" ref="BN91:BN122" si="123">IF(J91&gt;=1,IF(J91&lt;=1,1,""),"")</f>
        <v/>
      </c>
      <c r="BO91" s="237" t="str">
        <f t="shared" ref="BO91:BO122" si="124">IF(J91&gt;=2,IF(J91&lt;=10,1,""),"")</f>
        <v/>
      </c>
      <c r="BP91" s="238" t="str">
        <f t="shared" ref="BP91:BP122" si="125">IF(J91&gt;=11,IF(J91&lt;=20,1,""),"")</f>
        <v/>
      </c>
      <c r="BQ91" s="238" t="str">
        <f t="shared" ref="BQ91:BQ122" si="126">IF(J91&gt;=21,IF(J91&lt;=50,1,""),"")</f>
        <v/>
      </c>
      <c r="BR91" s="254"/>
      <c r="BS91" s="252" t="str">
        <f t="shared" ref="BS91:BS122" si="127">IF(W91&lt;=0.9,IF(X91&lt;=0.9,"",1),1)</f>
        <v/>
      </c>
      <c r="BT91" s="244" t="str">
        <f t="shared" ref="BT91:BT122" si="128">IF(Y91&lt;=0.9,IF(Z91&lt;=0.9,"",1),1)</f>
        <v/>
      </c>
      <c r="BU91" s="244" t="str">
        <f t="shared" ref="BU91:BU122" si="129">IF(AB91&lt;=0.9,IF(AC91&lt;=0.9,"",1),1)</f>
        <v/>
      </c>
      <c r="BV91" s="244" t="str">
        <f t="shared" ref="BV91:BV122" si="130">IF(AD91&lt;=0.9,IF(AE91&lt;=0.9,"",1),1)</f>
        <v/>
      </c>
      <c r="BW91" s="244" t="str">
        <f t="shared" ref="BW91:BW122" si="131">IF(AG91&lt;=0.9,IF(AH91&lt;=0.9,"",1),1)</f>
        <v/>
      </c>
      <c r="BX91" s="244" t="str">
        <f t="shared" ref="BX91:BX122" si="132">IF(AI91&lt;=0.9,IF(AJ91&lt;=0.9,"",1),1)</f>
        <v/>
      </c>
      <c r="BY91" s="244" t="str">
        <f t="shared" ref="BY91:BY122" si="133">IF(AL91&lt;=0.9,IF(AM91&lt;=0.9,"",1),1)</f>
        <v/>
      </c>
      <c r="BZ91" s="244" t="str">
        <f t="shared" ref="BZ91:BZ122" si="134">IF(AN91&lt;=0.9,IF(AO91&lt;=0.9,"",1),1)</f>
        <v/>
      </c>
      <c r="CA91" s="244" t="str">
        <f t="shared" ref="CA91:CA122" si="135">IF(AP91&lt;=0.9,IF(AQ91&lt;=0.9,"",1),1)</f>
        <v/>
      </c>
      <c r="CB91" s="253" t="str">
        <f t="shared" ref="CB91:CB122" si="136">IF(AR91&lt;=0.9,IF(AS91&lt;=0.9,"",1),1)</f>
        <v/>
      </c>
      <c r="CC91" s="188"/>
      <c r="CD91" s="244" t="str">
        <f t="shared" ref="CD91:CD154" si="137">BS91</f>
        <v/>
      </c>
      <c r="CE91" s="235">
        <f t="shared" si="48"/>
        <v>0</v>
      </c>
      <c r="CF91" s="235">
        <f t="shared" si="48"/>
        <v>0</v>
      </c>
      <c r="CG91" s="235">
        <f t="shared" si="48"/>
        <v>0</v>
      </c>
      <c r="CH91" s="188"/>
      <c r="CI91" s="244" t="str">
        <f t="shared" ref="CI91:CI154" si="138">BU91</f>
        <v/>
      </c>
      <c r="CJ91" s="235">
        <f t="shared" si="49"/>
        <v>0</v>
      </c>
      <c r="CK91" s="235">
        <f t="shared" si="49"/>
        <v>0</v>
      </c>
      <c r="CL91" s="235">
        <f t="shared" si="49"/>
        <v>0</v>
      </c>
      <c r="CM91" s="188"/>
      <c r="CN91" s="244" t="str">
        <f t="shared" ref="CN91:CN154" si="139">BW91</f>
        <v/>
      </c>
      <c r="CO91" s="235">
        <f t="shared" si="50"/>
        <v>0</v>
      </c>
      <c r="CP91" s="235">
        <f t="shared" si="50"/>
        <v>0</v>
      </c>
      <c r="CQ91" s="235">
        <f t="shared" si="50"/>
        <v>0</v>
      </c>
      <c r="CR91" s="188"/>
      <c r="CS91" s="244" t="str">
        <f t="shared" ref="CS91:CS154" si="140">BY91</f>
        <v/>
      </c>
      <c r="CT91" s="235">
        <f t="shared" si="51"/>
        <v>0</v>
      </c>
      <c r="CU91" s="235">
        <f t="shared" si="51"/>
        <v>0</v>
      </c>
      <c r="CV91" s="235">
        <f t="shared" si="51"/>
        <v>0</v>
      </c>
      <c r="CW91" s="188"/>
      <c r="CX91" s="244" t="str">
        <f t="shared" ref="CX91:CX154" si="141">CA91</f>
        <v/>
      </c>
      <c r="CY91" s="235">
        <f t="shared" si="52"/>
        <v>0</v>
      </c>
      <c r="CZ91" s="235">
        <f t="shared" si="52"/>
        <v>0</v>
      </c>
      <c r="DA91" s="235">
        <f t="shared" si="52"/>
        <v>0</v>
      </c>
      <c r="DB91" s="188"/>
      <c r="DC91" s="370"/>
      <c r="DD91" s="1086"/>
      <c r="DE91" s="372"/>
      <c r="DF91" s="370"/>
      <c r="DG91" s="1086"/>
      <c r="DH91" s="372"/>
      <c r="DI91" s="370"/>
      <c r="DJ91" s="1086"/>
      <c r="DK91" s="372"/>
      <c r="DL91" s="370"/>
      <c r="DM91" s="1086"/>
      <c r="DN91" s="372"/>
      <c r="DO91" s="370"/>
      <c r="DP91" s="370"/>
      <c r="DQ91" s="243">
        <f t="shared" si="53"/>
        <v>0</v>
      </c>
      <c r="DR91" s="244">
        <f t="shared" si="54"/>
        <v>0</v>
      </c>
      <c r="DS91" s="235">
        <f t="shared" si="55"/>
        <v>0</v>
      </c>
      <c r="DT91" s="244" t="str">
        <f t="shared" ref="DT91:DT154" si="142">IF(DM91&lt;=0.9,"",1)</f>
        <v/>
      </c>
      <c r="DU91" s="42" t="str">
        <f t="shared" si="56"/>
        <v/>
      </c>
      <c r="DV91" s="42" t="str">
        <f t="shared" si="57"/>
        <v/>
      </c>
      <c r="DW91" s="42" t="str">
        <f t="shared" si="58"/>
        <v/>
      </c>
      <c r="DX91" s="162"/>
      <c r="DY91" s="42" t="str">
        <f t="shared" si="59"/>
        <v/>
      </c>
      <c r="DZ91" s="42" t="str">
        <f t="shared" si="60"/>
        <v/>
      </c>
      <c r="EA91" s="42" t="str">
        <f t="shared" si="61"/>
        <v/>
      </c>
      <c r="EB91" s="162"/>
      <c r="EC91" s="930"/>
      <c r="ED91" s="188"/>
      <c r="EE91" s="245">
        <f t="shared" si="62"/>
        <v>0</v>
      </c>
      <c r="EG91" s="245">
        <f t="shared" si="63"/>
        <v>0</v>
      </c>
      <c r="EI91" s="246" t="str">
        <f t="shared" si="64"/>
        <v/>
      </c>
      <c r="EJ91" s="247" t="str">
        <f t="shared" ref="EJ91:EJ154" si="143">IF(H91&gt;=1,IF(H91&lt;=25,1,""),"")</f>
        <v/>
      </c>
      <c r="EK91" s="248" t="str">
        <f t="shared" ref="EK91:EK154" si="144">IF(H91&gt;=26,IF(H91&lt;=35,1,""),"")</f>
        <v/>
      </c>
      <c r="EL91" s="248" t="str">
        <f t="shared" ref="EL91:EL154" si="145">IF(H91&gt;=36,IF(H91&lt;=45,1,""),"")</f>
        <v/>
      </c>
      <c r="EM91" s="248" t="str">
        <f t="shared" ref="EM91:EM154" si="146">IF(H91&gt;=46,IF(H91&lt;=55,1,""),"")</f>
        <v/>
      </c>
      <c r="EN91" s="248" t="str">
        <f t="shared" si="65"/>
        <v/>
      </c>
      <c r="EO91" s="248" t="str">
        <f t="shared" ref="EO91:EO154" si="147">IF(H91="","",IF($H91&gt;65,1,""))</f>
        <v/>
      </c>
      <c r="EQ91" s="248" t="str">
        <f t="shared" si="66"/>
        <v/>
      </c>
      <c r="ER91" s="248" t="str">
        <f t="shared" si="67"/>
        <v/>
      </c>
      <c r="ES91" s="248" t="str">
        <f t="shared" si="68"/>
        <v/>
      </c>
      <c r="ET91" s="248" t="str">
        <f t="shared" si="69"/>
        <v/>
      </c>
      <c r="EU91" s="248" t="str">
        <f t="shared" si="70"/>
        <v/>
      </c>
      <c r="EV91" s="248" t="str">
        <f t="shared" si="70"/>
        <v/>
      </c>
      <c r="EX91" s="248" t="str">
        <f t="shared" si="71"/>
        <v/>
      </c>
      <c r="EY91" s="248" t="str">
        <f t="shared" si="72"/>
        <v/>
      </c>
      <c r="EZ91" s="248" t="str">
        <f t="shared" si="73"/>
        <v/>
      </c>
      <c r="FA91" s="248" t="str">
        <f t="shared" si="74"/>
        <v/>
      </c>
      <c r="FB91" s="248" t="str">
        <f t="shared" si="109"/>
        <v/>
      </c>
      <c r="FC91" s="248" t="str">
        <f t="shared" si="109"/>
        <v/>
      </c>
      <c r="FE91" s="248" t="str">
        <f t="shared" si="75"/>
        <v/>
      </c>
      <c r="FF91" s="248" t="str">
        <f t="shared" si="76"/>
        <v/>
      </c>
      <c r="FG91" s="248" t="str">
        <f t="shared" si="77"/>
        <v/>
      </c>
      <c r="FH91" s="248" t="str">
        <f t="shared" si="78"/>
        <v/>
      </c>
      <c r="FI91" s="248" t="str">
        <f t="shared" si="110"/>
        <v/>
      </c>
      <c r="FJ91" s="248" t="str">
        <f t="shared" si="110"/>
        <v/>
      </c>
      <c r="FL91" s="370"/>
      <c r="FM91" s="371"/>
      <c r="FN91" s="371"/>
      <c r="FO91" s="611"/>
      <c r="FP91" s="896"/>
      <c r="FQ91" s="370"/>
      <c r="FR91" s="371"/>
      <c r="FS91" s="371"/>
      <c r="FT91" s="611"/>
      <c r="FU91" s="896"/>
      <c r="FV91" s="370"/>
      <c r="FW91" s="371"/>
      <c r="FX91" s="371"/>
      <c r="FY91" s="611"/>
      <c r="FZ91" s="896"/>
      <c r="GA91" s="613"/>
      <c r="GC91" s="227">
        <f t="shared" si="79"/>
        <v>0</v>
      </c>
      <c r="GD91" s="228">
        <f t="shared" si="80"/>
        <v>0</v>
      </c>
      <c r="GE91" s="229">
        <f t="shared" si="81"/>
        <v>0</v>
      </c>
      <c r="GF91" s="230">
        <f t="shared" si="81"/>
        <v>0</v>
      </c>
      <c r="GG91" s="231" t="str">
        <f t="shared" si="82"/>
        <v/>
      </c>
      <c r="GH91" s="232">
        <f t="shared" si="83"/>
        <v>0</v>
      </c>
      <c r="GI91" s="227">
        <f t="shared" si="84"/>
        <v>0</v>
      </c>
      <c r="GJ91" s="233">
        <f t="shared" si="85"/>
        <v>0</v>
      </c>
      <c r="GK91" s="233">
        <f t="shared" si="86"/>
        <v>0</v>
      </c>
      <c r="GL91" s="234"/>
      <c r="GM91" s="235">
        <f t="shared" si="87"/>
        <v>0</v>
      </c>
      <c r="GN91" s="235">
        <f t="shared" si="88"/>
        <v>0</v>
      </c>
      <c r="GO91" s="235" t="str">
        <f t="shared" si="89"/>
        <v/>
      </c>
      <c r="GP91" s="380"/>
      <c r="GQ91" s="235">
        <f t="shared" si="90"/>
        <v>0</v>
      </c>
      <c r="GR91" s="235">
        <f t="shared" si="91"/>
        <v>0</v>
      </c>
      <c r="GS91" s="235" t="str">
        <f t="shared" si="92"/>
        <v/>
      </c>
      <c r="GT91" s="236"/>
      <c r="GU91" s="237" t="str">
        <f t="shared" si="93"/>
        <v/>
      </c>
      <c r="GV91" s="237" t="str">
        <f t="shared" si="94"/>
        <v/>
      </c>
      <c r="GW91" s="238" t="str">
        <f t="shared" si="95"/>
        <v/>
      </c>
      <c r="GX91" s="238" t="str">
        <f t="shared" si="96"/>
        <v/>
      </c>
      <c r="GY91" s="239"/>
      <c r="GZ91" s="240" t="str">
        <f t="shared" si="97"/>
        <v/>
      </c>
      <c r="HA91" s="235" t="str">
        <f t="shared" si="98"/>
        <v/>
      </c>
      <c r="HB91" s="235" t="str">
        <f t="shared" si="99"/>
        <v/>
      </c>
      <c r="HC91" s="235" t="str">
        <f t="shared" si="100"/>
        <v/>
      </c>
      <c r="HD91" s="235" t="str">
        <f t="shared" si="101"/>
        <v/>
      </c>
      <c r="HE91" s="235" t="str">
        <f t="shared" si="102"/>
        <v/>
      </c>
      <c r="HF91" s="188"/>
      <c r="HG91" s="235" t="str">
        <f t="shared" si="103"/>
        <v/>
      </c>
      <c r="HH91" s="235">
        <f t="shared" si="104"/>
        <v>0</v>
      </c>
      <c r="HI91" s="235">
        <f t="shared" si="104"/>
        <v>0</v>
      </c>
      <c r="HJ91" s="235">
        <f t="shared" si="104"/>
        <v>0</v>
      </c>
      <c r="HK91" s="188"/>
      <c r="HL91" s="235" t="str">
        <f t="shared" si="105"/>
        <v/>
      </c>
      <c r="HM91" s="235">
        <f t="shared" si="106"/>
        <v>0</v>
      </c>
      <c r="HN91" s="235">
        <f t="shared" si="106"/>
        <v>0</v>
      </c>
      <c r="HO91" s="235">
        <f t="shared" si="106"/>
        <v>0</v>
      </c>
      <c r="HP91" s="188"/>
      <c r="HQ91" s="235" t="str">
        <f t="shared" si="107"/>
        <v/>
      </c>
      <c r="HR91" s="235">
        <f t="shared" si="108"/>
        <v>0</v>
      </c>
      <c r="HS91" s="235">
        <f t="shared" si="108"/>
        <v>0</v>
      </c>
      <c r="HT91" s="235">
        <f t="shared" si="108"/>
        <v>0</v>
      </c>
      <c r="HU91" s="162"/>
      <c r="HV91" s="1622"/>
      <c r="HW91" s="1619"/>
      <c r="HX91" s="1619"/>
      <c r="HY91" s="1619"/>
      <c r="HZ91" s="1619"/>
      <c r="IA91" s="1619"/>
      <c r="IB91" s="1619"/>
      <c r="IC91" s="1623"/>
      <c r="ID91" s="162"/>
      <c r="IE91" s="162"/>
    </row>
    <row r="92" spans="1:239" ht="21" customHeight="1" x14ac:dyDescent="0.25">
      <c r="A92" s="377" t="str">
        <f t="shared" ref="A92:A155" si="148">IF(C92="","",1)</f>
        <v/>
      </c>
      <c r="B92" s="188">
        <v>66</v>
      </c>
      <c r="C92" s="167"/>
      <c r="D92" s="606" t="str">
        <f t="shared" si="116"/>
        <v/>
      </c>
      <c r="E92" s="606" t="str">
        <f t="shared" si="117"/>
        <v/>
      </c>
      <c r="F92" s="373"/>
      <c r="G92" s="373"/>
      <c r="H92" s="224" t="str">
        <f t="shared" ref="H92:H155" si="149">IF(G92&lt;999,"",$C$11-G92)</f>
        <v/>
      </c>
      <c r="I92" s="930"/>
      <c r="J92" s="930"/>
      <c r="K92" s="373"/>
      <c r="L92" s="370"/>
      <c r="M92" s="371"/>
      <c r="N92" s="371"/>
      <c r="O92" s="371"/>
      <c r="P92" s="372"/>
      <c r="Q92" s="609"/>
      <c r="R92" s="609"/>
      <c r="S92" s="610"/>
      <c r="T92" s="371"/>
      <c r="U92" s="371"/>
      <c r="V92" s="188"/>
      <c r="W92" s="370"/>
      <c r="X92" s="371"/>
      <c r="Y92" s="371"/>
      <c r="Z92" s="611"/>
      <c r="AA92" s="896"/>
      <c r="AB92" s="370"/>
      <c r="AC92" s="371"/>
      <c r="AD92" s="371"/>
      <c r="AE92" s="371"/>
      <c r="AF92" s="896"/>
      <c r="AG92" s="370"/>
      <c r="AH92" s="371"/>
      <c r="AI92" s="371"/>
      <c r="AJ92" s="371"/>
      <c r="AK92" s="896"/>
      <c r="AL92" s="370"/>
      <c r="AM92" s="371"/>
      <c r="AN92" s="371"/>
      <c r="AO92" s="372"/>
      <c r="AP92" s="370"/>
      <c r="AQ92" s="371"/>
      <c r="AR92" s="371"/>
      <c r="AS92" s="371"/>
      <c r="AT92" s="613"/>
      <c r="AU92" s="188"/>
      <c r="AV92" s="256">
        <f t="shared" si="118"/>
        <v>0</v>
      </c>
      <c r="AW92" s="257">
        <f t="shared" si="119"/>
        <v>0</v>
      </c>
      <c r="AX92" s="258">
        <f t="shared" si="120"/>
        <v>0</v>
      </c>
      <c r="AY92" s="259">
        <f t="shared" si="120"/>
        <v>0</v>
      </c>
      <c r="AZ92" s="231" t="str">
        <f t="shared" ref="AZ92:AZ155" si="150">IF(AV92&lt;=0.9,IF(AW92&lt;=0.9,"",1),1)</f>
        <v/>
      </c>
      <c r="BA92" s="232">
        <f t="shared" ref="BA92:BA155" si="151">IF(AX92&lt;=0.9,IF(AY92&lt;=0.9,0,1),1)</f>
        <v>0</v>
      </c>
      <c r="BB92" s="249">
        <f t="shared" si="121"/>
        <v>0</v>
      </c>
      <c r="BC92" s="231">
        <f t="shared" ref="BC92:BC155" si="152">IF(BB92&lt;=0.9,0,1)</f>
        <v>0</v>
      </c>
      <c r="BD92" s="231">
        <f t="shared" ref="BD92:BD155" si="153">BA92+BC92</f>
        <v>0</v>
      </c>
      <c r="BE92" s="260"/>
      <c r="BF92" s="235">
        <f t="shared" ref="BF92:BF155" si="154">IF(H92&lt;=35,BA92,0)</f>
        <v>0</v>
      </c>
      <c r="BG92" s="235">
        <f t="shared" ref="BG92:BG155" si="155">IF($H92&gt;=36,IF($H92&lt;=55,$BA92,0),0)</f>
        <v>0</v>
      </c>
      <c r="BH92" s="235">
        <f t="shared" ref="BH92:BH155" si="156">IF($H92&gt;55,$BA92,0)</f>
        <v>0</v>
      </c>
      <c r="BI92" s="380"/>
      <c r="BJ92" s="235">
        <f t="shared" si="122"/>
        <v>0</v>
      </c>
      <c r="BK92" s="235">
        <f t="shared" ref="BK92:BK155" si="157">IF($H92&gt;35,IF($H92&lt;56,1,0),0)</f>
        <v>0</v>
      </c>
      <c r="BL92" s="235" t="str">
        <f t="shared" ref="BL92:BL155" si="158">IF( H92="","",IF($H92&gt;55,1,0))</f>
        <v/>
      </c>
      <c r="BM92" s="236"/>
      <c r="BN92" s="237" t="str">
        <f t="shared" si="123"/>
        <v/>
      </c>
      <c r="BO92" s="237" t="str">
        <f t="shared" si="124"/>
        <v/>
      </c>
      <c r="BP92" s="238" t="str">
        <f t="shared" si="125"/>
        <v/>
      </c>
      <c r="BQ92" s="238" t="str">
        <f t="shared" si="126"/>
        <v/>
      </c>
      <c r="BR92" s="254"/>
      <c r="BS92" s="252" t="str">
        <f t="shared" si="127"/>
        <v/>
      </c>
      <c r="BT92" s="244" t="str">
        <f t="shared" si="128"/>
        <v/>
      </c>
      <c r="BU92" s="244" t="str">
        <f t="shared" si="129"/>
        <v/>
      </c>
      <c r="BV92" s="244" t="str">
        <f t="shared" si="130"/>
        <v/>
      </c>
      <c r="BW92" s="244" t="str">
        <f t="shared" si="131"/>
        <v/>
      </c>
      <c r="BX92" s="244" t="str">
        <f t="shared" si="132"/>
        <v/>
      </c>
      <c r="BY92" s="244" t="str">
        <f t="shared" si="133"/>
        <v/>
      </c>
      <c r="BZ92" s="244" t="str">
        <f t="shared" si="134"/>
        <v/>
      </c>
      <c r="CA92" s="244" t="str">
        <f t="shared" si="135"/>
        <v/>
      </c>
      <c r="CB92" s="253" t="str">
        <f t="shared" si="136"/>
        <v/>
      </c>
      <c r="CC92" s="188"/>
      <c r="CD92" s="244" t="str">
        <f t="shared" si="137"/>
        <v/>
      </c>
      <c r="CE92" s="235">
        <f t="shared" ref="CE92:CG155" si="159">IF(BJ92=1,$CD92,0)</f>
        <v>0</v>
      </c>
      <c r="CF92" s="235">
        <f t="shared" si="159"/>
        <v>0</v>
      </c>
      <c r="CG92" s="235">
        <f t="shared" si="159"/>
        <v>0</v>
      </c>
      <c r="CH92" s="188"/>
      <c r="CI92" s="244" t="str">
        <f t="shared" si="138"/>
        <v/>
      </c>
      <c r="CJ92" s="235">
        <f t="shared" ref="CJ92:CL155" si="160">IF(BJ92=1,$CI92,0)</f>
        <v>0</v>
      </c>
      <c r="CK92" s="235">
        <f t="shared" si="160"/>
        <v>0</v>
      </c>
      <c r="CL92" s="235">
        <f t="shared" si="160"/>
        <v>0</v>
      </c>
      <c r="CM92" s="188"/>
      <c r="CN92" s="244" t="str">
        <f t="shared" si="139"/>
        <v/>
      </c>
      <c r="CO92" s="235">
        <f t="shared" ref="CO92:CQ155" si="161">IF(BJ92=1,$CN92,0)</f>
        <v>0</v>
      </c>
      <c r="CP92" s="235">
        <f t="shared" si="161"/>
        <v>0</v>
      </c>
      <c r="CQ92" s="235">
        <f t="shared" si="161"/>
        <v>0</v>
      </c>
      <c r="CR92" s="188"/>
      <c r="CS92" s="244" t="str">
        <f t="shared" si="140"/>
        <v/>
      </c>
      <c r="CT92" s="235">
        <f t="shared" ref="CT92:CV155" si="162">IF(BJ92=1,$CS92,0)</f>
        <v>0</v>
      </c>
      <c r="CU92" s="235">
        <f t="shared" si="162"/>
        <v>0</v>
      </c>
      <c r="CV92" s="235">
        <f t="shared" si="162"/>
        <v>0</v>
      </c>
      <c r="CW92" s="188"/>
      <c r="CX92" s="244" t="str">
        <f t="shared" si="141"/>
        <v/>
      </c>
      <c r="CY92" s="235">
        <f t="shared" ref="CY92:DA155" si="163">IF( BJ92=1,$CX92,0)</f>
        <v>0</v>
      </c>
      <c r="CZ92" s="235">
        <f t="shared" si="163"/>
        <v>0</v>
      </c>
      <c r="DA92" s="235">
        <f t="shared" si="163"/>
        <v>0</v>
      </c>
      <c r="DB92" s="188"/>
      <c r="DC92" s="370"/>
      <c r="DD92" s="1086"/>
      <c r="DE92" s="372"/>
      <c r="DF92" s="370"/>
      <c r="DG92" s="1086"/>
      <c r="DH92" s="372"/>
      <c r="DI92" s="370"/>
      <c r="DJ92" s="1086"/>
      <c r="DK92" s="372"/>
      <c r="DL92" s="370"/>
      <c r="DM92" s="1086"/>
      <c r="DN92" s="372"/>
      <c r="DO92" s="370"/>
      <c r="DP92" s="370"/>
      <c r="DQ92" s="243">
        <f t="shared" ref="DQ92:DQ155" si="164">DC92+DF92+DI92+DM92+DP92</f>
        <v>0</v>
      </c>
      <c r="DR92" s="244">
        <f t="shared" ref="DR92:DR155" si="165">DO92+DP92</f>
        <v>0</v>
      </c>
      <c r="DS92" s="235">
        <f t="shared" ref="DS92:DS155" si="166">IF(DR92=0,0,1)</f>
        <v>0</v>
      </c>
      <c r="DT92" s="244" t="str">
        <f t="shared" si="142"/>
        <v/>
      </c>
      <c r="DU92" s="42" t="str">
        <f t="shared" ref="DU92:DU155" si="167">IF(DT92="","",IF(DT92=1,IF(H92&lt;36,1,"")))</f>
        <v/>
      </c>
      <c r="DV92" s="42" t="str">
        <f t="shared" ref="DV92:DV155" si="168">IF(DT92="","",IF(DT92=1,IF(H92&gt;35,IF(H92&lt;56,1,""),"")))</f>
        <v/>
      </c>
      <c r="DW92" s="42" t="str">
        <f t="shared" ref="DW92:DW155" si="169">IF(DT92="","",IF(DT92=1,IF(H92&gt;55,1,"")))</f>
        <v/>
      </c>
      <c r="DX92" s="162"/>
      <c r="DY92" s="42" t="str">
        <f t="shared" ref="DY92:DY155" si="170">IF(DP92="","",IF(DP92=1,IF(H92&lt;36,1,"")))</f>
        <v/>
      </c>
      <c r="DZ92" s="42" t="str">
        <f t="shared" ref="DZ92:DZ123" si="171">IF(DP92="","",IF(DP92=1,IF(H92&gt;35,IF(H92&lt;56,1,""),"")))</f>
        <v/>
      </c>
      <c r="EA92" s="42" t="str">
        <f t="shared" ref="EA92:EA155" si="172">IF(DP92="","",IF(DP92=1,IF(H92&gt;55,1,"")))</f>
        <v/>
      </c>
      <c r="EB92" s="162"/>
      <c r="EC92" s="930"/>
      <c r="ED92" s="188"/>
      <c r="EE92" s="245">
        <f t="shared" ref="EE92:EE155" si="173">AT92+DE92+DH92+DK92+DN92</f>
        <v>0</v>
      </c>
      <c r="EG92" s="245">
        <f t="shared" ref="EG92:EG155" si="174">EC92-EE92</f>
        <v>0</v>
      </c>
      <c r="EI92" s="246" t="str">
        <f t="shared" ref="EI92:EI155" si="175">IF(DM92&lt;=0.9,"",1)</f>
        <v/>
      </c>
      <c r="EJ92" s="247" t="str">
        <f t="shared" si="143"/>
        <v/>
      </c>
      <c r="EK92" s="248" t="str">
        <f t="shared" si="144"/>
        <v/>
      </c>
      <c r="EL92" s="248" t="str">
        <f t="shared" si="145"/>
        <v/>
      </c>
      <c r="EM92" s="248" t="str">
        <f t="shared" si="146"/>
        <v/>
      </c>
      <c r="EN92" s="248" t="str">
        <f t="shared" ref="EN92:EN155" si="176">IF($H92&gt;=56,IF($H92&lt;=65,1,""),"")</f>
        <v/>
      </c>
      <c r="EO92" s="248" t="str">
        <f t="shared" si="147"/>
        <v/>
      </c>
      <c r="EQ92" s="248" t="str">
        <f t="shared" ref="EQ92:EQ155" si="177">IF(EJ92="","",IF(EJ92=1,IF(DC92=1,1,"")))</f>
        <v/>
      </c>
      <c r="ER92" s="248" t="str">
        <f t="shared" ref="ER92:ER155" si="178">IF(EK92="","",IF(EK92=1,IF(DC92=1,1,"")))</f>
        <v/>
      </c>
      <c r="ES92" s="248" t="str">
        <f t="shared" ref="ES92:ES155" si="179">IF(EL92="","",IF(EL92=1,IF(DC92=1,1,"")))</f>
        <v/>
      </c>
      <c r="ET92" s="248" t="str">
        <f t="shared" ref="ET92:ET155" si="180">IF(EM92="","",IF(EM92=1,IF(DC92=1,1,"")))</f>
        <v/>
      </c>
      <c r="EU92" s="248" t="str">
        <f t="shared" ref="EU92:EV155" si="181">IF(EN92="","",IF(EN92=1,IF($DC92=1,1,"")))</f>
        <v/>
      </c>
      <c r="EV92" s="248" t="str">
        <f t="shared" si="181"/>
        <v/>
      </c>
      <c r="EX92" s="248" t="str">
        <f t="shared" ref="EX92:EX155" si="182">IF(EJ92="","",IF(EJ92=1,IF(DF92=1,1,"")))</f>
        <v/>
      </c>
      <c r="EY92" s="248" t="str">
        <f t="shared" ref="EY92:EY155" si="183">IF(EK92="","",IF(EK92=1,IF(DF92=1,1,"")))</f>
        <v/>
      </c>
      <c r="EZ92" s="248" t="str">
        <f t="shared" ref="EZ92:EZ155" si="184">IF(EL92="","",IF(EL92=1,IF(DF92=1,1,"")))</f>
        <v/>
      </c>
      <c r="FA92" s="248" t="str">
        <f t="shared" ref="FA92:FA155" si="185">IF(EM92="","",IF(EM92=1,IF(DF92=1,1,"")))</f>
        <v/>
      </c>
      <c r="FB92" s="248" t="str">
        <f t="shared" si="109"/>
        <v/>
      </c>
      <c r="FC92" s="248" t="str">
        <f t="shared" si="109"/>
        <v/>
      </c>
      <c r="FE92" s="248" t="str">
        <f t="shared" ref="FE92:FE155" si="186">IF(EJ92="","",IF(EJ92=1,IF(DI92=1,1,"")))</f>
        <v/>
      </c>
      <c r="FF92" s="248" t="str">
        <f t="shared" ref="FF92:FF155" si="187">IF(EK92="","",IF(EK92=1,IF(DI92=1,1,"")))</f>
        <v/>
      </c>
      <c r="FG92" s="248" t="str">
        <f t="shared" ref="FG92:FG155" si="188">IF(EL92="","",IF(EL92=1,IF(DI92=1,1,"")))</f>
        <v/>
      </c>
      <c r="FH92" s="248" t="str">
        <f t="shared" ref="FH92:FH155" si="189">IF(EM92="","",IF(EM92=1,IF(DI92=1,1,"")))</f>
        <v/>
      </c>
      <c r="FI92" s="248" t="str">
        <f t="shared" si="110"/>
        <v/>
      </c>
      <c r="FJ92" s="248" t="str">
        <f t="shared" si="110"/>
        <v/>
      </c>
      <c r="FL92" s="370"/>
      <c r="FM92" s="371"/>
      <c r="FN92" s="371"/>
      <c r="FO92" s="611"/>
      <c r="FP92" s="896"/>
      <c r="FQ92" s="370"/>
      <c r="FR92" s="371"/>
      <c r="FS92" s="371"/>
      <c r="FT92" s="611"/>
      <c r="FU92" s="896"/>
      <c r="FV92" s="370"/>
      <c r="FW92" s="371"/>
      <c r="FX92" s="371"/>
      <c r="FY92" s="611"/>
      <c r="FZ92" s="896"/>
      <c r="GA92" s="613"/>
      <c r="GC92" s="227">
        <f t="shared" ref="GC92:GC155" si="190">(FL92)+FN92+FQ92+(FS92)+FV92+FX92</f>
        <v>0</v>
      </c>
      <c r="GD92" s="228">
        <f t="shared" ref="GD92:GD155" si="191">FM92+FO92+FR92+(FT92)+FW92+FY92</f>
        <v>0</v>
      </c>
      <c r="GE92" s="229">
        <f t="shared" ref="GE92:GF155" si="192">FL92+FQ92+(FV92)</f>
        <v>0</v>
      </c>
      <c r="GF92" s="230">
        <f t="shared" si="192"/>
        <v>0</v>
      </c>
      <c r="GG92" s="231" t="str">
        <f t="shared" ref="GG92:GG155" si="193">IF(GC92&lt;=0.9,IF(GD92&lt;=0.9,"",1),1)</f>
        <v/>
      </c>
      <c r="GH92" s="232">
        <f t="shared" ref="GH92:GH155" si="194">IF(GE92&lt;=0.9,IF(GF92&lt;=0.9,0,1),1)</f>
        <v>0</v>
      </c>
      <c r="GI92" s="227">
        <f t="shared" ref="GI92:GI155" si="195">FP92+FU92+FZ92</f>
        <v>0</v>
      </c>
      <c r="GJ92" s="233">
        <f t="shared" ref="GJ92:GJ155" si="196">IF(GI92&lt;=0.9,0,1)</f>
        <v>0</v>
      </c>
      <c r="GK92" s="233">
        <f t="shared" ref="GK92:GK155" si="197">GH92+GJ92</f>
        <v>0</v>
      </c>
      <c r="GL92" s="234"/>
      <c r="GM92" s="235">
        <f t="shared" ref="GM92:GM155" si="198">IF(H92&lt;=35,GG92,0)</f>
        <v>0</v>
      </c>
      <c r="GN92" s="235">
        <f t="shared" ref="GN92:GN155" si="199">IF($H92&gt;=36,IF($H92&lt;=55,$GG92,0),0)</f>
        <v>0</v>
      </c>
      <c r="GO92" s="235" t="str">
        <f t="shared" ref="GO92:GO155" si="200">IF($H92&gt;55,$GG92,0)</f>
        <v/>
      </c>
      <c r="GP92" s="380"/>
      <c r="GQ92" s="235">
        <f t="shared" ref="GQ92:GQ155" si="201">IF(H92&lt;=35,1,0)</f>
        <v>0</v>
      </c>
      <c r="GR92" s="235">
        <f t="shared" ref="GR92:GR155" si="202">IF(H92&gt;35,IF(H92&lt;56,1,0),0)</f>
        <v>0</v>
      </c>
      <c r="GS92" s="235" t="str">
        <f t="shared" ref="GS92:GS155" si="203">IF(H92="","",IF(H92&gt;55,1,0))</f>
        <v/>
      </c>
      <c r="GT92" s="236"/>
      <c r="GU92" s="237" t="str">
        <f t="shared" ref="GU92:GU155" si="204">IF(EZ92&gt;=1,IF(EZ92&lt;=1,1,""),"")</f>
        <v/>
      </c>
      <c r="GV92" s="237" t="str">
        <f t="shared" ref="GV92:GV155" si="205">IF(EZ92&gt;=2,IF(EZ92&lt;=10,1,""),"")</f>
        <v/>
      </c>
      <c r="GW92" s="238" t="str">
        <f t="shared" ref="GW92:GW155" si="206">IF(EZ92&gt;=11,IF(EZ92&lt;=20,1,""),"")</f>
        <v/>
      </c>
      <c r="GX92" s="238" t="str">
        <f t="shared" ref="GX92:GX155" si="207">IF(EZ92&gt;=21,IF(EZ92&lt;=50,1,""),"")</f>
        <v/>
      </c>
      <c r="GY92" s="239"/>
      <c r="GZ92" s="240" t="str">
        <f t="shared" ref="GZ92:GZ155" si="208">IF(FL92&lt;=0.9,IF(FM92&lt;=0.9,"",1),1)</f>
        <v/>
      </c>
      <c r="HA92" s="235" t="str">
        <f t="shared" ref="HA92:HA155" si="209">IF(FN92&lt;=0.9,IF(FO92&lt;=0.9,"",1),1)</f>
        <v/>
      </c>
      <c r="HB92" s="235" t="str">
        <f t="shared" ref="HB92:HB155" si="210">IF(FQ92&lt;=0.9,IF(FR92&lt;=0.9,"",1),1)</f>
        <v/>
      </c>
      <c r="HC92" s="235" t="str">
        <f t="shared" ref="HC92:HC155" si="211">IF(FS92&lt;=0.9,IF(FT92&lt;=0.9,"",1),1)</f>
        <v/>
      </c>
      <c r="HD92" s="235" t="str">
        <f t="shared" ref="HD92:HD155" si="212">IF(FV92&lt;=0.9,IF(FW92&lt;=0.9,"",1),1)</f>
        <v/>
      </c>
      <c r="HE92" s="235" t="str">
        <f t="shared" ref="HE92:HE155" si="213">IF(FX92&lt;=0.9,IF(FY92&lt;=0.9,"",1),1)</f>
        <v/>
      </c>
      <c r="HF92" s="188"/>
      <c r="HG92" s="235" t="str">
        <f t="shared" ref="HG92:HG155" si="214">GZ92</f>
        <v/>
      </c>
      <c r="HH92" s="235">
        <f t="shared" ref="HH92:HJ155" si="215">IF(GQ92=1,$HG92,0)</f>
        <v>0</v>
      </c>
      <c r="HI92" s="235">
        <f t="shared" si="215"/>
        <v>0</v>
      </c>
      <c r="HJ92" s="235">
        <f t="shared" si="215"/>
        <v>0</v>
      </c>
      <c r="HK92" s="188"/>
      <c r="HL92" s="235" t="str">
        <f t="shared" ref="HL92:HL155" si="216">HB92</f>
        <v/>
      </c>
      <c r="HM92" s="235">
        <f t="shared" ref="HM92:HO155" si="217">IF(GQ92=1,$HL92,0)</f>
        <v>0</v>
      </c>
      <c r="HN92" s="235">
        <f t="shared" si="217"/>
        <v>0</v>
      </c>
      <c r="HO92" s="235">
        <f t="shared" si="217"/>
        <v>0</v>
      </c>
      <c r="HP92" s="188"/>
      <c r="HQ92" s="235" t="str">
        <f t="shared" ref="HQ92:HQ155" si="218">HD92</f>
        <v/>
      </c>
      <c r="HR92" s="235">
        <f t="shared" ref="HR92:HT155" si="219">IF(GQ92=1,$HQ92,0)</f>
        <v>0</v>
      </c>
      <c r="HS92" s="235">
        <f t="shared" si="219"/>
        <v>0</v>
      </c>
      <c r="HT92" s="235">
        <f t="shared" si="219"/>
        <v>0</v>
      </c>
      <c r="HU92" s="162"/>
      <c r="HV92" s="1622"/>
      <c r="HW92" s="1619"/>
      <c r="HX92" s="1619"/>
      <c r="HY92" s="1619"/>
      <c r="HZ92" s="1619"/>
      <c r="IA92" s="1619"/>
      <c r="IB92" s="1619"/>
      <c r="IC92" s="1623"/>
      <c r="ID92" s="162"/>
      <c r="IE92" s="162"/>
    </row>
    <row r="93" spans="1:239" ht="21" customHeight="1" x14ac:dyDescent="0.25">
      <c r="A93" s="377" t="str">
        <f t="shared" si="148"/>
        <v/>
      </c>
      <c r="B93" s="188">
        <v>67</v>
      </c>
      <c r="C93" s="167"/>
      <c r="D93" s="606" t="str">
        <f t="shared" si="116"/>
        <v/>
      </c>
      <c r="E93" s="606" t="str">
        <f t="shared" si="117"/>
        <v/>
      </c>
      <c r="F93" s="373"/>
      <c r="G93" s="373"/>
      <c r="H93" s="224" t="str">
        <f t="shared" si="149"/>
        <v/>
      </c>
      <c r="I93" s="373"/>
      <c r="J93" s="373"/>
      <c r="K93" s="373"/>
      <c r="L93" s="370"/>
      <c r="M93" s="371"/>
      <c r="N93" s="371"/>
      <c r="O93" s="371"/>
      <c r="P93" s="372"/>
      <c r="Q93" s="609"/>
      <c r="R93" s="609"/>
      <c r="S93" s="610"/>
      <c r="T93" s="371"/>
      <c r="U93" s="371"/>
      <c r="V93" s="188"/>
      <c r="W93" s="370"/>
      <c r="X93" s="371"/>
      <c r="Y93" s="371"/>
      <c r="Z93" s="611"/>
      <c r="AA93" s="896"/>
      <c r="AB93" s="370"/>
      <c r="AC93" s="371"/>
      <c r="AD93" s="371"/>
      <c r="AE93" s="371"/>
      <c r="AF93" s="896"/>
      <c r="AG93" s="370"/>
      <c r="AH93" s="371"/>
      <c r="AI93" s="371"/>
      <c r="AJ93" s="371"/>
      <c r="AK93" s="896"/>
      <c r="AL93" s="370"/>
      <c r="AM93" s="371"/>
      <c r="AN93" s="371"/>
      <c r="AO93" s="372"/>
      <c r="AP93" s="370"/>
      <c r="AQ93" s="371"/>
      <c r="AR93" s="371"/>
      <c r="AS93" s="371"/>
      <c r="AT93" s="613"/>
      <c r="AU93" s="188"/>
      <c r="AV93" s="256">
        <f t="shared" si="118"/>
        <v>0</v>
      </c>
      <c r="AW93" s="257">
        <f t="shared" si="119"/>
        <v>0</v>
      </c>
      <c r="AX93" s="258">
        <f t="shared" si="120"/>
        <v>0</v>
      </c>
      <c r="AY93" s="259">
        <f t="shared" si="120"/>
        <v>0</v>
      </c>
      <c r="AZ93" s="231" t="str">
        <f t="shared" si="150"/>
        <v/>
      </c>
      <c r="BA93" s="232">
        <f t="shared" si="151"/>
        <v>0</v>
      </c>
      <c r="BB93" s="249">
        <f t="shared" si="121"/>
        <v>0</v>
      </c>
      <c r="BC93" s="231">
        <f t="shared" si="152"/>
        <v>0</v>
      </c>
      <c r="BD93" s="231">
        <f t="shared" si="153"/>
        <v>0</v>
      </c>
      <c r="BE93" s="260"/>
      <c r="BF93" s="235">
        <f t="shared" si="154"/>
        <v>0</v>
      </c>
      <c r="BG93" s="235">
        <f t="shared" si="155"/>
        <v>0</v>
      </c>
      <c r="BH93" s="235">
        <f t="shared" si="156"/>
        <v>0</v>
      </c>
      <c r="BI93" s="380"/>
      <c r="BJ93" s="235">
        <f t="shared" si="122"/>
        <v>0</v>
      </c>
      <c r="BK93" s="235">
        <f t="shared" si="157"/>
        <v>0</v>
      </c>
      <c r="BL93" s="235" t="str">
        <f t="shared" si="158"/>
        <v/>
      </c>
      <c r="BM93" s="236"/>
      <c r="BN93" s="237" t="str">
        <f t="shared" si="123"/>
        <v/>
      </c>
      <c r="BO93" s="237" t="str">
        <f t="shared" si="124"/>
        <v/>
      </c>
      <c r="BP93" s="238" t="str">
        <f t="shared" si="125"/>
        <v/>
      </c>
      <c r="BQ93" s="238" t="str">
        <f t="shared" si="126"/>
        <v/>
      </c>
      <c r="BR93" s="254"/>
      <c r="BS93" s="252" t="str">
        <f t="shared" si="127"/>
        <v/>
      </c>
      <c r="BT93" s="244" t="str">
        <f t="shared" si="128"/>
        <v/>
      </c>
      <c r="BU93" s="244" t="str">
        <f t="shared" si="129"/>
        <v/>
      </c>
      <c r="BV93" s="244" t="str">
        <f t="shared" si="130"/>
        <v/>
      </c>
      <c r="BW93" s="244" t="str">
        <f t="shared" si="131"/>
        <v/>
      </c>
      <c r="BX93" s="244" t="str">
        <f t="shared" si="132"/>
        <v/>
      </c>
      <c r="BY93" s="244" t="str">
        <f t="shared" si="133"/>
        <v/>
      </c>
      <c r="BZ93" s="244" t="str">
        <f t="shared" si="134"/>
        <v/>
      </c>
      <c r="CA93" s="244" t="str">
        <f t="shared" si="135"/>
        <v/>
      </c>
      <c r="CB93" s="253" t="str">
        <f t="shared" si="136"/>
        <v/>
      </c>
      <c r="CC93" s="188"/>
      <c r="CD93" s="244" t="str">
        <f t="shared" si="137"/>
        <v/>
      </c>
      <c r="CE93" s="235">
        <f t="shared" si="159"/>
        <v>0</v>
      </c>
      <c r="CF93" s="235">
        <f t="shared" si="159"/>
        <v>0</v>
      </c>
      <c r="CG93" s="235">
        <f t="shared" si="159"/>
        <v>0</v>
      </c>
      <c r="CH93" s="188"/>
      <c r="CI93" s="244" t="str">
        <f t="shared" si="138"/>
        <v/>
      </c>
      <c r="CJ93" s="235">
        <f t="shared" si="160"/>
        <v>0</v>
      </c>
      <c r="CK93" s="235">
        <f t="shared" si="160"/>
        <v>0</v>
      </c>
      <c r="CL93" s="235">
        <f t="shared" si="160"/>
        <v>0</v>
      </c>
      <c r="CM93" s="188"/>
      <c r="CN93" s="244" t="str">
        <f t="shared" si="139"/>
        <v/>
      </c>
      <c r="CO93" s="235">
        <f t="shared" si="161"/>
        <v>0</v>
      </c>
      <c r="CP93" s="235">
        <f t="shared" si="161"/>
        <v>0</v>
      </c>
      <c r="CQ93" s="235">
        <f t="shared" si="161"/>
        <v>0</v>
      </c>
      <c r="CR93" s="188"/>
      <c r="CS93" s="244" t="str">
        <f t="shared" si="140"/>
        <v/>
      </c>
      <c r="CT93" s="235">
        <f t="shared" si="162"/>
        <v>0</v>
      </c>
      <c r="CU93" s="235">
        <f t="shared" si="162"/>
        <v>0</v>
      </c>
      <c r="CV93" s="235">
        <f t="shared" si="162"/>
        <v>0</v>
      </c>
      <c r="CW93" s="188"/>
      <c r="CX93" s="244" t="str">
        <f t="shared" si="141"/>
        <v/>
      </c>
      <c r="CY93" s="235">
        <f t="shared" si="163"/>
        <v>0</v>
      </c>
      <c r="CZ93" s="235">
        <f t="shared" si="163"/>
        <v>0</v>
      </c>
      <c r="DA93" s="235">
        <f t="shared" si="163"/>
        <v>0</v>
      </c>
      <c r="DB93" s="188"/>
      <c r="DC93" s="370"/>
      <c r="DD93" s="1086"/>
      <c r="DE93" s="372"/>
      <c r="DF93" s="370"/>
      <c r="DG93" s="1086"/>
      <c r="DH93" s="372"/>
      <c r="DI93" s="370"/>
      <c r="DJ93" s="1086"/>
      <c r="DK93" s="372"/>
      <c r="DL93" s="370"/>
      <c r="DM93" s="1086"/>
      <c r="DN93" s="372"/>
      <c r="DO93" s="370"/>
      <c r="DP93" s="370"/>
      <c r="DQ93" s="243">
        <f t="shared" si="164"/>
        <v>0</v>
      </c>
      <c r="DR93" s="244">
        <f t="shared" si="165"/>
        <v>0</v>
      </c>
      <c r="DS93" s="235">
        <f t="shared" si="166"/>
        <v>0</v>
      </c>
      <c r="DT93" s="244" t="str">
        <f t="shared" si="142"/>
        <v/>
      </c>
      <c r="DU93" s="42" t="str">
        <f t="shared" si="167"/>
        <v/>
      </c>
      <c r="DV93" s="42" t="str">
        <f t="shared" si="168"/>
        <v/>
      </c>
      <c r="DW93" s="42" t="str">
        <f t="shared" si="169"/>
        <v/>
      </c>
      <c r="DX93" s="162"/>
      <c r="DY93" s="42" t="str">
        <f t="shared" si="170"/>
        <v/>
      </c>
      <c r="DZ93" s="42" t="str">
        <f t="shared" si="171"/>
        <v/>
      </c>
      <c r="EA93" s="42" t="str">
        <f t="shared" si="172"/>
        <v/>
      </c>
      <c r="EB93" s="162"/>
      <c r="EC93" s="930"/>
      <c r="ED93" s="188"/>
      <c r="EE93" s="245">
        <f t="shared" si="173"/>
        <v>0</v>
      </c>
      <c r="EG93" s="245">
        <f t="shared" si="174"/>
        <v>0</v>
      </c>
      <c r="EI93" s="246" t="str">
        <f t="shared" si="175"/>
        <v/>
      </c>
      <c r="EJ93" s="247" t="str">
        <f t="shared" si="143"/>
        <v/>
      </c>
      <c r="EK93" s="248" t="str">
        <f t="shared" si="144"/>
        <v/>
      </c>
      <c r="EL93" s="248" t="str">
        <f t="shared" si="145"/>
        <v/>
      </c>
      <c r="EM93" s="248" t="str">
        <f t="shared" si="146"/>
        <v/>
      </c>
      <c r="EN93" s="248" t="str">
        <f t="shared" si="176"/>
        <v/>
      </c>
      <c r="EO93" s="248" t="str">
        <f t="shared" si="147"/>
        <v/>
      </c>
      <c r="EQ93" s="248" t="str">
        <f t="shared" si="177"/>
        <v/>
      </c>
      <c r="ER93" s="248" t="str">
        <f t="shared" si="178"/>
        <v/>
      </c>
      <c r="ES93" s="248" t="str">
        <f t="shared" si="179"/>
        <v/>
      </c>
      <c r="ET93" s="248" t="str">
        <f t="shared" si="180"/>
        <v/>
      </c>
      <c r="EU93" s="248" t="str">
        <f t="shared" si="181"/>
        <v/>
      </c>
      <c r="EV93" s="248" t="str">
        <f t="shared" si="181"/>
        <v/>
      </c>
      <c r="EX93" s="248" t="str">
        <f t="shared" si="182"/>
        <v/>
      </c>
      <c r="EY93" s="248" t="str">
        <f t="shared" si="183"/>
        <v/>
      </c>
      <c r="EZ93" s="248" t="str">
        <f t="shared" si="184"/>
        <v/>
      </c>
      <c r="FA93" s="248" t="str">
        <f t="shared" si="185"/>
        <v/>
      </c>
      <c r="FB93" s="248" t="str">
        <f t="shared" si="109"/>
        <v/>
      </c>
      <c r="FC93" s="248" t="str">
        <f t="shared" si="109"/>
        <v/>
      </c>
      <c r="FE93" s="248" t="str">
        <f t="shared" si="186"/>
        <v/>
      </c>
      <c r="FF93" s="248" t="str">
        <f t="shared" si="187"/>
        <v/>
      </c>
      <c r="FG93" s="248" t="str">
        <f t="shared" si="188"/>
        <v/>
      </c>
      <c r="FH93" s="248" t="str">
        <f t="shared" si="189"/>
        <v/>
      </c>
      <c r="FI93" s="248" t="str">
        <f t="shared" si="110"/>
        <v/>
      </c>
      <c r="FJ93" s="248" t="str">
        <f t="shared" si="110"/>
        <v/>
      </c>
      <c r="FL93" s="370"/>
      <c r="FM93" s="371"/>
      <c r="FN93" s="371"/>
      <c r="FO93" s="611"/>
      <c r="FP93" s="896"/>
      <c r="FQ93" s="370"/>
      <c r="FR93" s="371"/>
      <c r="FS93" s="371"/>
      <c r="FT93" s="611"/>
      <c r="FU93" s="896"/>
      <c r="FV93" s="370"/>
      <c r="FW93" s="371"/>
      <c r="FX93" s="371"/>
      <c r="FY93" s="611"/>
      <c r="FZ93" s="896"/>
      <c r="GA93" s="613"/>
      <c r="GC93" s="227">
        <f t="shared" si="190"/>
        <v>0</v>
      </c>
      <c r="GD93" s="228">
        <f t="shared" si="191"/>
        <v>0</v>
      </c>
      <c r="GE93" s="229">
        <f t="shared" si="192"/>
        <v>0</v>
      </c>
      <c r="GF93" s="230">
        <f t="shared" si="192"/>
        <v>0</v>
      </c>
      <c r="GG93" s="231" t="str">
        <f t="shared" si="193"/>
        <v/>
      </c>
      <c r="GH93" s="232">
        <f t="shared" si="194"/>
        <v>0</v>
      </c>
      <c r="GI93" s="227">
        <f t="shared" si="195"/>
        <v>0</v>
      </c>
      <c r="GJ93" s="233">
        <f t="shared" si="196"/>
        <v>0</v>
      </c>
      <c r="GK93" s="233">
        <f t="shared" si="197"/>
        <v>0</v>
      </c>
      <c r="GL93" s="234"/>
      <c r="GM93" s="235">
        <f t="shared" si="198"/>
        <v>0</v>
      </c>
      <c r="GN93" s="235">
        <f t="shared" si="199"/>
        <v>0</v>
      </c>
      <c r="GO93" s="235" t="str">
        <f t="shared" si="200"/>
        <v/>
      </c>
      <c r="GP93" s="380"/>
      <c r="GQ93" s="235">
        <f t="shared" si="201"/>
        <v>0</v>
      </c>
      <c r="GR93" s="235">
        <f t="shared" si="202"/>
        <v>0</v>
      </c>
      <c r="GS93" s="235" t="str">
        <f t="shared" si="203"/>
        <v/>
      </c>
      <c r="GT93" s="236"/>
      <c r="GU93" s="237" t="str">
        <f t="shared" si="204"/>
        <v/>
      </c>
      <c r="GV93" s="237" t="str">
        <f t="shared" si="205"/>
        <v/>
      </c>
      <c r="GW93" s="238" t="str">
        <f t="shared" si="206"/>
        <v/>
      </c>
      <c r="GX93" s="238" t="str">
        <f t="shared" si="207"/>
        <v/>
      </c>
      <c r="GY93" s="239"/>
      <c r="GZ93" s="240" t="str">
        <f t="shared" si="208"/>
        <v/>
      </c>
      <c r="HA93" s="235" t="str">
        <f t="shared" si="209"/>
        <v/>
      </c>
      <c r="HB93" s="235" t="str">
        <f t="shared" si="210"/>
        <v/>
      </c>
      <c r="HC93" s="235" t="str">
        <f t="shared" si="211"/>
        <v/>
      </c>
      <c r="HD93" s="235" t="str">
        <f t="shared" si="212"/>
        <v/>
      </c>
      <c r="HE93" s="235" t="str">
        <f t="shared" si="213"/>
        <v/>
      </c>
      <c r="HF93" s="188"/>
      <c r="HG93" s="235" t="str">
        <f t="shared" si="214"/>
        <v/>
      </c>
      <c r="HH93" s="235">
        <f t="shared" si="215"/>
        <v>0</v>
      </c>
      <c r="HI93" s="235">
        <f t="shared" si="215"/>
        <v>0</v>
      </c>
      <c r="HJ93" s="235">
        <f t="shared" si="215"/>
        <v>0</v>
      </c>
      <c r="HK93" s="188"/>
      <c r="HL93" s="235" t="str">
        <f t="shared" si="216"/>
        <v/>
      </c>
      <c r="HM93" s="235">
        <f t="shared" si="217"/>
        <v>0</v>
      </c>
      <c r="HN93" s="235">
        <f t="shared" si="217"/>
        <v>0</v>
      </c>
      <c r="HO93" s="235">
        <f t="shared" si="217"/>
        <v>0</v>
      </c>
      <c r="HP93" s="188"/>
      <c r="HQ93" s="235" t="str">
        <f t="shared" si="218"/>
        <v/>
      </c>
      <c r="HR93" s="235">
        <f t="shared" si="219"/>
        <v>0</v>
      </c>
      <c r="HS93" s="235">
        <f t="shared" si="219"/>
        <v>0</v>
      </c>
      <c r="HT93" s="235">
        <f t="shared" si="219"/>
        <v>0</v>
      </c>
      <c r="HU93" s="162"/>
      <c r="HV93" s="1622"/>
      <c r="HW93" s="1619"/>
      <c r="HX93" s="1619"/>
      <c r="HY93" s="1619"/>
      <c r="HZ93" s="1619"/>
      <c r="IA93" s="1619"/>
      <c r="IB93" s="1619"/>
      <c r="IC93" s="1623"/>
      <c r="ID93" s="162"/>
      <c r="IE93" s="162"/>
    </row>
    <row r="94" spans="1:239" ht="21" customHeight="1" x14ac:dyDescent="0.25">
      <c r="A94" s="377" t="str">
        <f t="shared" si="148"/>
        <v/>
      </c>
      <c r="B94" s="188">
        <v>68</v>
      </c>
      <c r="C94" s="167"/>
      <c r="D94" s="606" t="str">
        <f t="shared" si="114"/>
        <v/>
      </c>
      <c r="E94" s="606" t="str">
        <f t="shared" si="115"/>
        <v/>
      </c>
      <c r="F94" s="373"/>
      <c r="G94" s="373"/>
      <c r="H94" s="224" t="str">
        <f t="shared" si="149"/>
        <v/>
      </c>
      <c r="I94" s="930"/>
      <c r="J94" s="930"/>
      <c r="K94" s="373"/>
      <c r="L94" s="370"/>
      <c r="M94" s="371"/>
      <c r="N94" s="371"/>
      <c r="O94" s="371"/>
      <c r="P94" s="372"/>
      <c r="Q94" s="609"/>
      <c r="R94" s="609"/>
      <c r="S94" s="610"/>
      <c r="T94" s="371"/>
      <c r="U94" s="371"/>
      <c r="V94" s="188"/>
      <c r="W94" s="370"/>
      <c r="X94" s="371"/>
      <c r="Y94" s="371"/>
      <c r="Z94" s="611"/>
      <c r="AA94" s="896"/>
      <c r="AB94" s="370"/>
      <c r="AC94" s="371"/>
      <c r="AD94" s="371"/>
      <c r="AE94" s="371"/>
      <c r="AF94" s="896"/>
      <c r="AG94" s="370"/>
      <c r="AH94" s="371"/>
      <c r="AI94" s="371"/>
      <c r="AJ94" s="371"/>
      <c r="AK94" s="896"/>
      <c r="AL94" s="370"/>
      <c r="AM94" s="371"/>
      <c r="AN94" s="371"/>
      <c r="AO94" s="372"/>
      <c r="AP94" s="370"/>
      <c r="AQ94" s="371"/>
      <c r="AR94" s="371"/>
      <c r="AS94" s="371"/>
      <c r="AT94" s="613"/>
      <c r="AU94" s="188"/>
      <c r="AV94" s="256">
        <f t="shared" si="118"/>
        <v>0</v>
      </c>
      <c r="AW94" s="257">
        <f t="shared" si="119"/>
        <v>0</v>
      </c>
      <c r="AX94" s="258">
        <f t="shared" si="120"/>
        <v>0</v>
      </c>
      <c r="AY94" s="259">
        <f t="shared" si="120"/>
        <v>0</v>
      </c>
      <c r="AZ94" s="231" t="str">
        <f t="shared" si="150"/>
        <v/>
      </c>
      <c r="BA94" s="232">
        <f t="shared" si="151"/>
        <v>0</v>
      </c>
      <c r="BB94" s="249">
        <f t="shared" si="121"/>
        <v>0</v>
      </c>
      <c r="BC94" s="231">
        <f t="shared" si="152"/>
        <v>0</v>
      </c>
      <c r="BD94" s="231">
        <f t="shared" si="153"/>
        <v>0</v>
      </c>
      <c r="BE94" s="260"/>
      <c r="BF94" s="235">
        <f t="shared" si="154"/>
        <v>0</v>
      </c>
      <c r="BG94" s="235">
        <f t="shared" si="155"/>
        <v>0</v>
      </c>
      <c r="BH94" s="235">
        <f t="shared" si="156"/>
        <v>0</v>
      </c>
      <c r="BI94" s="380"/>
      <c r="BJ94" s="235">
        <f t="shared" si="122"/>
        <v>0</v>
      </c>
      <c r="BK94" s="235">
        <f t="shared" si="157"/>
        <v>0</v>
      </c>
      <c r="BL94" s="235" t="str">
        <f t="shared" si="158"/>
        <v/>
      </c>
      <c r="BM94" s="236"/>
      <c r="BN94" s="237" t="str">
        <f t="shared" si="123"/>
        <v/>
      </c>
      <c r="BO94" s="237" t="str">
        <f t="shared" si="124"/>
        <v/>
      </c>
      <c r="BP94" s="238" t="str">
        <f t="shared" si="125"/>
        <v/>
      </c>
      <c r="BQ94" s="238" t="str">
        <f t="shared" si="126"/>
        <v/>
      </c>
      <c r="BR94" s="254"/>
      <c r="BS94" s="252" t="str">
        <f t="shared" si="127"/>
        <v/>
      </c>
      <c r="BT94" s="244" t="str">
        <f t="shared" si="128"/>
        <v/>
      </c>
      <c r="BU94" s="244" t="str">
        <f t="shared" si="129"/>
        <v/>
      </c>
      <c r="BV94" s="244" t="str">
        <f t="shared" si="130"/>
        <v/>
      </c>
      <c r="BW94" s="244" t="str">
        <f t="shared" si="131"/>
        <v/>
      </c>
      <c r="BX94" s="244" t="str">
        <f t="shared" si="132"/>
        <v/>
      </c>
      <c r="BY94" s="244" t="str">
        <f t="shared" si="133"/>
        <v/>
      </c>
      <c r="BZ94" s="244" t="str">
        <f t="shared" si="134"/>
        <v/>
      </c>
      <c r="CA94" s="244" t="str">
        <f t="shared" si="135"/>
        <v/>
      </c>
      <c r="CB94" s="253" t="str">
        <f t="shared" si="136"/>
        <v/>
      </c>
      <c r="CC94" s="188"/>
      <c r="CD94" s="244" t="str">
        <f t="shared" si="137"/>
        <v/>
      </c>
      <c r="CE94" s="235">
        <f t="shared" si="159"/>
        <v>0</v>
      </c>
      <c r="CF94" s="235">
        <f t="shared" si="159"/>
        <v>0</v>
      </c>
      <c r="CG94" s="235">
        <f t="shared" si="159"/>
        <v>0</v>
      </c>
      <c r="CH94" s="188"/>
      <c r="CI94" s="244" t="str">
        <f t="shared" si="138"/>
        <v/>
      </c>
      <c r="CJ94" s="235">
        <f t="shared" si="160"/>
        <v>0</v>
      </c>
      <c r="CK94" s="235">
        <f t="shared" si="160"/>
        <v>0</v>
      </c>
      <c r="CL94" s="235">
        <f t="shared" si="160"/>
        <v>0</v>
      </c>
      <c r="CM94" s="188"/>
      <c r="CN94" s="244" t="str">
        <f t="shared" si="139"/>
        <v/>
      </c>
      <c r="CO94" s="235">
        <f t="shared" si="161"/>
        <v>0</v>
      </c>
      <c r="CP94" s="235">
        <f t="shared" si="161"/>
        <v>0</v>
      </c>
      <c r="CQ94" s="235">
        <f t="shared" si="161"/>
        <v>0</v>
      </c>
      <c r="CR94" s="188"/>
      <c r="CS94" s="244" t="str">
        <f t="shared" si="140"/>
        <v/>
      </c>
      <c r="CT94" s="235">
        <f t="shared" si="162"/>
        <v>0</v>
      </c>
      <c r="CU94" s="235">
        <f t="shared" si="162"/>
        <v>0</v>
      </c>
      <c r="CV94" s="235">
        <f t="shared" si="162"/>
        <v>0</v>
      </c>
      <c r="CW94" s="188"/>
      <c r="CX94" s="244" t="str">
        <f t="shared" si="141"/>
        <v/>
      </c>
      <c r="CY94" s="235">
        <f t="shared" si="163"/>
        <v>0</v>
      </c>
      <c r="CZ94" s="235">
        <f t="shared" si="163"/>
        <v>0</v>
      </c>
      <c r="DA94" s="235">
        <f t="shared" si="163"/>
        <v>0</v>
      </c>
      <c r="DB94" s="188"/>
      <c r="DC94" s="370"/>
      <c r="DD94" s="1086"/>
      <c r="DE94" s="372"/>
      <c r="DF94" s="370"/>
      <c r="DG94" s="1086"/>
      <c r="DH94" s="372"/>
      <c r="DI94" s="370"/>
      <c r="DJ94" s="1086"/>
      <c r="DK94" s="372"/>
      <c r="DL94" s="370"/>
      <c r="DM94" s="1086"/>
      <c r="DN94" s="372"/>
      <c r="DO94" s="370"/>
      <c r="DP94" s="370"/>
      <c r="DQ94" s="243">
        <f t="shared" si="164"/>
        <v>0</v>
      </c>
      <c r="DR94" s="244">
        <f t="shared" si="165"/>
        <v>0</v>
      </c>
      <c r="DS94" s="235">
        <f t="shared" si="166"/>
        <v>0</v>
      </c>
      <c r="DT94" s="244" t="str">
        <f t="shared" si="142"/>
        <v/>
      </c>
      <c r="DU94" s="42" t="str">
        <f t="shared" si="167"/>
        <v/>
      </c>
      <c r="DV94" s="42" t="str">
        <f t="shared" si="168"/>
        <v/>
      </c>
      <c r="DW94" s="42" t="str">
        <f t="shared" si="169"/>
        <v/>
      </c>
      <c r="DX94" s="162"/>
      <c r="DY94" s="42" t="str">
        <f t="shared" si="170"/>
        <v/>
      </c>
      <c r="DZ94" s="42" t="str">
        <f t="shared" si="171"/>
        <v/>
      </c>
      <c r="EA94" s="42" t="str">
        <f t="shared" si="172"/>
        <v/>
      </c>
      <c r="EB94" s="162"/>
      <c r="EC94" s="930"/>
      <c r="ED94" s="188"/>
      <c r="EE94" s="245">
        <f t="shared" si="173"/>
        <v>0</v>
      </c>
      <c r="EG94" s="245">
        <f t="shared" si="174"/>
        <v>0</v>
      </c>
      <c r="EI94" s="246" t="str">
        <f t="shared" si="175"/>
        <v/>
      </c>
      <c r="EJ94" s="247" t="str">
        <f t="shared" si="143"/>
        <v/>
      </c>
      <c r="EK94" s="248" t="str">
        <f t="shared" si="144"/>
        <v/>
      </c>
      <c r="EL94" s="248" t="str">
        <f t="shared" si="145"/>
        <v/>
      </c>
      <c r="EM94" s="248" t="str">
        <f t="shared" si="146"/>
        <v/>
      </c>
      <c r="EN94" s="248" t="str">
        <f t="shared" si="176"/>
        <v/>
      </c>
      <c r="EO94" s="248" t="str">
        <f t="shared" si="147"/>
        <v/>
      </c>
      <c r="EQ94" s="248" t="str">
        <f t="shared" si="177"/>
        <v/>
      </c>
      <c r="ER94" s="248" t="str">
        <f t="shared" si="178"/>
        <v/>
      </c>
      <c r="ES94" s="248" t="str">
        <f t="shared" si="179"/>
        <v/>
      </c>
      <c r="ET94" s="248" t="str">
        <f t="shared" si="180"/>
        <v/>
      </c>
      <c r="EU94" s="248" t="str">
        <f t="shared" si="181"/>
        <v/>
      </c>
      <c r="EV94" s="248" t="str">
        <f t="shared" si="181"/>
        <v/>
      </c>
      <c r="EX94" s="248" t="str">
        <f t="shared" si="182"/>
        <v/>
      </c>
      <c r="EY94" s="248" t="str">
        <f t="shared" si="183"/>
        <v/>
      </c>
      <c r="EZ94" s="248" t="str">
        <f t="shared" si="184"/>
        <v/>
      </c>
      <c r="FA94" s="248" t="str">
        <f t="shared" si="185"/>
        <v/>
      </c>
      <c r="FB94" s="248" t="str">
        <f t="shared" si="109"/>
        <v/>
      </c>
      <c r="FC94" s="248" t="str">
        <f t="shared" si="109"/>
        <v/>
      </c>
      <c r="FE94" s="248" t="str">
        <f t="shared" si="186"/>
        <v/>
      </c>
      <c r="FF94" s="248" t="str">
        <f t="shared" si="187"/>
        <v/>
      </c>
      <c r="FG94" s="248" t="str">
        <f t="shared" si="188"/>
        <v/>
      </c>
      <c r="FH94" s="248" t="str">
        <f t="shared" si="189"/>
        <v/>
      </c>
      <c r="FI94" s="248" t="str">
        <f t="shared" si="110"/>
        <v/>
      </c>
      <c r="FJ94" s="248" t="str">
        <f t="shared" si="110"/>
        <v/>
      </c>
      <c r="FL94" s="370"/>
      <c r="FM94" s="371"/>
      <c r="FN94" s="371"/>
      <c r="FO94" s="611"/>
      <c r="FP94" s="896"/>
      <c r="FQ94" s="370"/>
      <c r="FR94" s="371"/>
      <c r="FS94" s="371"/>
      <c r="FT94" s="611"/>
      <c r="FU94" s="896"/>
      <c r="FV94" s="370"/>
      <c r="FW94" s="371"/>
      <c r="FX94" s="371"/>
      <c r="FY94" s="611"/>
      <c r="FZ94" s="896"/>
      <c r="GA94" s="613"/>
      <c r="GC94" s="227">
        <f t="shared" si="190"/>
        <v>0</v>
      </c>
      <c r="GD94" s="228">
        <f t="shared" si="191"/>
        <v>0</v>
      </c>
      <c r="GE94" s="229">
        <f t="shared" si="192"/>
        <v>0</v>
      </c>
      <c r="GF94" s="230">
        <f t="shared" si="192"/>
        <v>0</v>
      </c>
      <c r="GG94" s="231" t="str">
        <f t="shared" si="193"/>
        <v/>
      </c>
      <c r="GH94" s="232">
        <f t="shared" si="194"/>
        <v>0</v>
      </c>
      <c r="GI94" s="227">
        <f t="shared" si="195"/>
        <v>0</v>
      </c>
      <c r="GJ94" s="233">
        <f t="shared" si="196"/>
        <v>0</v>
      </c>
      <c r="GK94" s="233">
        <f t="shared" si="197"/>
        <v>0</v>
      </c>
      <c r="GL94" s="234"/>
      <c r="GM94" s="235">
        <f t="shared" si="198"/>
        <v>0</v>
      </c>
      <c r="GN94" s="235">
        <f t="shared" si="199"/>
        <v>0</v>
      </c>
      <c r="GO94" s="235" t="str">
        <f t="shared" si="200"/>
        <v/>
      </c>
      <c r="GP94" s="380"/>
      <c r="GQ94" s="235">
        <f t="shared" si="201"/>
        <v>0</v>
      </c>
      <c r="GR94" s="235">
        <f t="shared" si="202"/>
        <v>0</v>
      </c>
      <c r="GS94" s="235" t="str">
        <f t="shared" si="203"/>
        <v/>
      </c>
      <c r="GT94" s="236"/>
      <c r="GU94" s="237" t="str">
        <f t="shared" si="204"/>
        <v/>
      </c>
      <c r="GV94" s="237" t="str">
        <f t="shared" si="205"/>
        <v/>
      </c>
      <c r="GW94" s="238" t="str">
        <f t="shared" si="206"/>
        <v/>
      </c>
      <c r="GX94" s="238" t="str">
        <f t="shared" si="207"/>
        <v/>
      </c>
      <c r="GY94" s="239"/>
      <c r="GZ94" s="240" t="str">
        <f t="shared" si="208"/>
        <v/>
      </c>
      <c r="HA94" s="235" t="str">
        <f t="shared" si="209"/>
        <v/>
      </c>
      <c r="HB94" s="235" t="str">
        <f t="shared" si="210"/>
        <v/>
      </c>
      <c r="HC94" s="235" t="str">
        <f t="shared" si="211"/>
        <v/>
      </c>
      <c r="HD94" s="235" t="str">
        <f t="shared" si="212"/>
        <v/>
      </c>
      <c r="HE94" s="235" t="str">
        <f t="shared" si="213"/>
        <v/>
      </c>
      <c r="HF94" s="188"/>
      <c r="HG94" s="235" t="str">
        <f t="shared" si="214"/>
        <v/>
      </c>
      <c r="HH94" s="235">
        <f t="shared" si="215"/>
        <v>0</v>
      </c>
      <c r="HI94" s="235">
        <f t="shared" si="215"/>
        <v>0</v>
      </c>
      <c r="HJ94" s="235">
        <f t="shared" si="215"/>
        <v>0</v>
      </c>
      <c r="HK94" s="188"/>
      <c r="HL94" s="235" t="str">
        <f t="shared" si="216"/>
        <v/>
      </c>
      <c r="HM94" s="235">
        <f t="shared" si="217"/>
        <v>0</v>
      </c>
      <c r="HN94" s="235">
        <f t="shared" si="217"/>
        <v>0</v>
      </c>
      <c r="HO94" s="235">
        <f t="shared" si="217"/>
        <v>0</v>
      </c>
      <c r="HP94" s="188"/>
      <c r="HQ94" s="235" t="str">
        <f t="shared" si="218"/>
        <v/>
      </c>
      <c r="HR94" s="235">
        <f t="shared" si="219"/>
        <v>0</v>
      </c>
      <c r="HS94" s="235">
        <f t="shared" si="219"/>
        <v>0</v>
      </c>
      <c r="HT94" s="235">
        <f t="shared" si="219"/>
        <v>0</v>
      </c>
      <c r="HU94" s="162"/>
      <c r="HV94" s="1622"/>
      <c r="HW94" s="1619"/>
      <c r="HX94" s="1619"/>
      <c r="HY94" s="1619"/>
      <c r="HZ94" s="1619"/>
      <c r="IA94" s="1619"/>
      <c r="IB94" s="1619"/>
      <c r="IC94" s="1623"/>
      <c r="ID94" s="162"/>
      <c r="IE94" s="162"/>
    </row>
    <row r="95" spans="1:239" ht="21" customHeight="1" x14ac:dyDescent="0.25">
      <c r="A95" s="377" t="str">
        <f t="shared" si="148"/>
        <v/>
      </c>
      <c r="B95" s="188">
        <v>69</v>
      </c>
      <c r="C95" s="167"/>
      <c r="D95" s="606" t="str">
        <f t="shared" si="114"/>
        <v/>
      </c>
      <c r="E95" s="606" t="str">
        <f t="shared" si="115"/>
        <v/>
      </c>
      <c r="F95" s="373"/>
      <c r="G95" s="373"/>
      <c r="H95" s="224" t="str">
        <f t="shared" si="149"/>
        <v/>
      </c>
      <c r="I95" s="930"/>
      <c r="J95" s="930"/>
      <c r="K95" s="373"/>
      <c r="L95" s="370"/>
      <c r="M95" s="371"/>
      <c r="N95" s="371"/>
      <c r="O95" s="371"/>
      <c r="P95" s="372"/>
      <c r="Q95" s="609"/>
      <c r="R95" s="609"/>
      <c r="S95" s="610"/>
      <c r="T95" s="371"/>
      <c r="U95" s="371"/>
      <c r="V95" s="188"/>
      <c r="W95" s="370"/>
      <c r="X95" s="371"/>
      <c r="Y95" s="371"/>
      <c r="Z95" s="611"/>
      <c r="AA95" s="896"/>
      <c r="AB95" s="370"/>
      <c r="AC95" s="371"/>
      <c r="AD95" s="371"/>
      <c r="AE95" s="371"/>
      <c r="AF95" s="896"/>
      <c r="AG95" s="370"/>
      <c r="AH95" s="371"/>
      <c r="AI95" s="371"/>
      <c r="AJ95" s="371"/>
      <c r="AK95" s="896"/>
      <c r="AL95" s="370"/>
      <c r="AM95" s="371"/>
      <c r="AN95" s="371"/>
      <c r="AO95" s="372"/>
      <c r="AP95" s="370"/>
      <c r="AQ95" s="371"/>
      <c r="AR95" s="371"/>
      <c r="AS95" s="371"/>
      <c r="AT95" s="613"/>
      <c r="AU95" s="188"/>
      <c r="AV95" s="256">
        <f t="shared" si="118"/>
        <v>0</v>
      </c>
      <c r="AW95" s="257">
        <f t="shared" si="119"/>
        <v>0</v>
      </c>
      <c r="AX95" s="258">
        <f t="shared" si="120"/>
        <v>0</v>
      </c>
      <c r="AY95" s="259">
        <f t="shared" si="120"/>
        <v>0</v>
      </c>
      <c r="AZ95" s="231" t="str">
        <f t="shared" si="150"/>
        <v/>
      </c>
      <c r="BA95" s="232">
        <f t="shared" si="151"/>
        <v>0</v>
      </c>
      <c r="BB95" s="249">
        <f t="shared" si="121"/>
        <v>0</v>
      </c>
      <c r="BC95" s="231">
        <f t="shared" si="152"/>
        <v>0</v>
      </c>
      <c r="BD95" s="231">
        <f t="shared" si="153"/>
        <v>0</v>
      </c>
      <c r="BE95" s="260"/>
      <c r="BF95" s="235">
        <f t="shared" si="154"/>
        <v>0</v>
      </c>
      <c r="BG95" s="235">
        <f t="shared" si="155"/>
        <v>0</v>
      </c>
      <c r="BH95" s="235">
        <f t="shared" si="156"/>
        <v>0</v>
      </c>
      <c r="BI95" s="380"/>
      <c r="BJ95" s="235">
        <f t="shared" si="122"/>
        <v>0</v>
      </c>
      <c r="BK95" s="235">
        <f t="shared" si="157"/>
        <v>0</v>
      </c>
      <c r="BL95" s="235" t="str">
        <f t="shared" si="158"/>
        <v/>
      </c>
      <c r="BM95" s="236"/>
      <c r="BN95" s="237" t="str">
        <f t="shared" si="123"/>
        <v/>
      </c>
      <c r="BO95" s="237" t="str">
        <f t="shared" si="124"/>
        <v/>
      </c>
      <c r="BP95" s="238" t="str">
        <f t="shared" si="125"/>
        <v/>
      </c>
      <c r="BQ95" s="238" t="str">
        <f t="shared" si="126"/>
        <v/>
      </c>
      <c r="BR95" s="254"/>
      <c r="BS95" s="252" t="str">
        <f t="shared" si="127"/>
        <v/>
      </c>
      <c r="BT95" s="244" t="str">
        <f t="shared" si="128"/>
        <v/>
      </c>
      <c r="BU95" s="244" t="str">
        <f t="shared" si="129"/>
        <v/>
      </c>
      <c r="BV95" s="244" t="str">
        <f t="shared" si="130"/>
        <v/>
      </c>
      <c r="BW95" s="244" t="str">
        <f t="shared" si="131"/>
        <v/>
      </c>
      <c r="BX95" s="244" t="str">
        <f t="shared" si="132"/>
        <v/>
      </c>
      <c r="BY95" s="244" t="str">
        <f t="shared" si="133"/>
        <v/>
      </c>
      <c r="BZ95" s="244" t="str">
        <f t="shared" si="134"/>
        <v/>
      </c>
      <c r="CA95" s="244" t="str">
        <f t="shared" si="135"/>
        <v/>
      </c>
      <c r="CB95" s="253" t="str">
        <f t="shared" si="136"/>
        <v/>
      </c>
      <c r="CC95" s="188"/>
      <c r="CD95" s="244" t="str">
        <f t="shared" si="137"/>
        <v/>
      </c>
      <c r="CE95" s="235">
        <f t="shared" si="159"/>
        <v>0</v>
      </c>
      <c r="CF95" s="235">
        <f t="shared" si="159"/>
        <v>0</v>
      </c>
      <c r="CG95" s="235">
        <f t="shared" si="159"/>
        <v>0</v>
      </c>
      <c r="CH95" s="188"/>
      <c r="CI95" s="244" t="str">
        <f t="shared" si="138"/>
        <v/>
      </c>
      <c r="CJ95" s="235">
        <f t="shared" si="160"/>
        <v>0</v>
      </c>
      <c r="CK95" s="235">
        <f t="shared" si="160"/>
        <v>0</v>
      </c>
      <c r="CL95" s="235">
        <f t="shared" si="160"/>
        <v>0</v>
      </c>
      <c r="CM95" s="188"/>
      <c r="CN95" s="244" t="str">
        <f t="shared" si="139"/>
        <v/>
      </c>
      <c r="CO95" s="235">
        <f t="shared" si="161"/>
        <v>0</v>
      </c>
      <c r="CP95" s="235">
        <f t="shared" si="161"/>
        <v>0</v>
      </c>
      <c r="CQ95" s="235">
        <f t="shared" si="161"/>
        <v>0</v>
      </c>
      <c r="CR95" s="188"/>
      <c r="CS95" s="244" t="str">
        <f t="shared" si="140"/>
        <v/>
      </c>
      <c r="CT95" s="235">
        <f t="shared" si="162"/>
        <v>0</v>
      </c>
      <c r="CU95" s="235">
        <f t="shared" si="162"/>
        <v>0</v>
      </c>
      <c r="CV95" s="235">
        <f t="shared" si="162"/>
        <v>0</v>
      </c>
      <c r="CW95" s="188"/>
      <c r="CX95" s="244" t="str">
        <f t="shared" si="141"/>
        <v/>
      </c>
      <c r="CY95" s="235">
        <f t="shared" si="163"/>
        <v>0</v>
      </c>
      <c r="CZ95" s="235">
        <f t="shared" si="163"/>
        <v>0</v>
      </c>
      <c r="DA95" s="235">
        <f t="shared" si="163"/>
        <v>0</v>
      </c>
      <c r="DB95" s="188"/>
      <c r="DC95" s="370"/>
      <c r="DD95" s="1086"/>
      <c r="DE95" s="372"/>
      <c r="DF95" s="370"/>
      <c r="DG95" s="1086"/>
      <c r="DH95" s="372"/>
      <c r="DI95" s="370"/>
      <c r="DJ95" s="1086"/>
      <c r="DK95" s="372"/>
      <c r="DL95" s="370"/>
      <c r="DM95" s="1086"/>
      <c r="DN95" s="372"/>
      <c r="DO95" s="370"/>
      <c r="DP95" s="370"/>
      <c r="DQ95" s="243">
        <f t="shared" si="164"/>
        <v>0</v>
      </c>
      <c r="DR95" s="244">
        <f t="shared" si="165"/>
        <v>0</v>
      </c>
      <c r="DS95" s="235">
        <f t="shared" si="166"/>
        <v>0</v>
      </c>
      <c r="DT95" s="244" t="str">
        <f t="shared" si="142"/>
        <v/>
      </c>
      <c r="DU95" s="42" t="str">
        <f t="shared" si="167"/>
        <v/>
      </c>
      <c r="DV95" s="42" t="str">
        <f t="shared" si="168"/>
        <v/>
      </c>
      <c r="DW95" s="42" t="str">
        <f t="shared" si="169"/>
        <v/>
      </c>
      <c r="DX95" s="162"/>
      <c r="DY95" s="42" t="str">
        <f t="shared" si="170"/>
        <v/>
      </c>
      <c r="DZ95" s="42" t="str">
        <f t="shared" si="171"/>
        <v/>
      </c>
      <c r="EA95" s="42" t="str">
        <f t="shared" si="172"/>
        <v/>
      </c>
      <c r="EB95" s="162"/>
      <c r="EC95" s="930"/>
      <c r="ED95" s="188"/>
      <c r="EE95" s="245">
        <f t="shared" si="173"/>
        <v>0</v>
      </c>
      <c r="EG95" s="245">
        <f t="shared" si="174"/>
        <v>0</v>
      </c>
      <c r="EI95" s="246" t="str">
        <f t="shared" si="175"/>
        <v/>
      </c>
      <c r="EJ95" s="247" t="str">
        <f t="shared" si="143"/>
        <v/>
      </c>
      <c r="EK95" s="248" t="str">
        <f t="shared" si="144"/>
        <v/>
      </c>
      <c r="EL95" s="248" t="str">
        <f t="shared" si="145"/>
        <v/>
      </c>
      <c r="EM95" s="248" t="str">
        <f t="shared" si="146"/>
        <v/>
      </c>
      <c r="EN95" s="248" t="str">
        <f t="shared" si="176"/>
        <v/>
      </c>
      <c r="EO95" s="248" t="str">
        <f t="shared" si="147"/>
        <v/>
      </c>
      <c r="EQ95" s="248" t="str">
        <f t="shared" si="177"/>
        <v/>
      </c>
      <c r="ER95" s="248" t="str">
        <f t="shared" si="178"/>
        <v/>
      </c>
      <c r="ES95" s="248" t="str">
        <f t="shared" si="179"/>
        <v/>
      </c>
      <c r="ET95" s="248" t="str">
        <f t="shared" si="180"/>
        <v/>
      </c>
      <c r="EU95" s="248" t="str">
        <f t="shared" si="181"/>
        <v/>
      </c>
      <c r="EV95" s="248" t="str">
        <f t="shared" si="181"/>
        <v/>
      </c>
      <c r="EX95" s="248" t="str">
        <f t="shared" si="182"/>
        <v/>
      </c>
      <c r="EY95" s="248" t="str">
        <f t="shared" si="183"/>
        <v/>
      </c>
      <c r="EZ95" s="248" t="str">
        <f t="shared" si="184"/>
        <v/>
      </c>
      <c r="FA95" s="248" t="str">
        <f t="shared" si="185"/>
        <v/>
      </c>
      <c r="FB95" s="248" t="str">
        <f t="shared" si="109"/>
        <v/>
      </c>
      <c r="FC95" s="248" t="str">
        <f t="shared" si="109"/>
        <v/>
      </c>
      <c r="FE95" s="248" t="str">
        <f t="shared" si="186"/>
        <v/>
      </c>
      <c r="FF95" s="248" t="str">
        <f t="shared" si="187"/>
        <v/>
      </c>
      <c r="FG95" s="248" t="str">
        <f t="shared" si="188"/>
        <v/>
      </c>
      <c r="FH95" s="248" t="str">
        <f t="shared" si="189"/>
        <v/>
      </c>
      <c r="FI95" s="248" t="str">
        <f t="shared" si="110"/>
        <v/>
      </c>
      <c r="FJ95" s="248" t="str">
        <f t="shared" si="110"/>
        <v/>
      </c>
      <c r="FL95" s="370"/>
      <c r="FM95" s="371"/>
      <c r="FN95" s="371"/>
      <c r="FO95" s="611"/>
      <c r="FP95" s="896"/>
      <c r="FQ95" s="370"/>
      <c r="FR95" s="371"/>
      <c r="FS95" s="371"/>
      <c r="FT95" s="611"/>
      <c r="FU95" s="896"/>
      <c r="FV95" s="370"/>
      <c r="FW95" s="371"/>
      <c r="FX95" s="371"/>
      <c r="FY95" s="611"/>
      <c r="FZ95" s="896"/>
      <c r="GA95" s="613"/>
      <c r="GC95" s="227">
        <f t="shared" si="190"/>
        <v>0</v>
      </c>
      <c r="GD95" s="228">
        <f t="shared" si="191"/>
        <v>0</v>
      </c>
      <c r="GE95" s="229">
        <f t="shared" si="192"/>
        <v>0</v>
      </c>
      <c r="GF95" s="230">
        <f t="shared" si="192"/>
        <v>0</v>
      </c>
      <c r="GG95" s="231" t="str">
        <f t="shared" si="193"/>
        <v/>
      </c>
      <c r="GH95" s="232">
        <f t="shared" si="194"/>
        <v>0</v>
      </c>
      <c r="GI95" s="227">
        <f t="shared" si="195"/>
        <v>0</v>
      </c>
      <c r="GJ95" s="233">
        <f t="shared" si="196"/>
        <v>0</v>
      </c>
      <c r="GK95" s="233">
        <f t="shared" si="197"/>
        <v>0</v>
      </c>
      <c r="GL95" s="234"/>
      <c r="GM95" s="235">
        <f t="shared" si="198"/>
        <v>0</v>
      </c>
      <c r="GN95" s="235">
        <f t="shared" si="199"/>
        <v>0</v>
      </c>
      <c r="GO95" s="235" t="str">
        <f t="shared" si="200"/>
        <v/>
      </c>
      <c r="GP95" s="380"/>
      <c r="GQ95" s="235">
        <f t="shared" si="201"/>
        <v>0</v>
      </c>
      <c r="GR95" s="235">
        <f t="shared" si="202"/>
        <v>0</v>
      </c>
      <c r="GS95" s="235" t="str">
        <f t="shared" si="203"/>
        <v/>
      </c>
      <c r="GT95" s="236"/>
      <c r="GU95" s="237" t="str">
        <f t="shared" si="204"/>
        <v/>
      </c>
      <c r="GV95" s="237" t="str">
        <f t="shared" si="205"/>
        <v/>
      </c>
      <c r="GW95" s="238" t="str">
        <f t="shared" si="206"/>
        <v/>
      </c>
      <c r="GX95" s="238" t="str">
        <f t="shared" si="207"/>
        <v/>
      </c>
      <c r="GY95" s="239"/>
      <c r="GZ95" s="240" t="str">
        <f t="shared" si="208"/>
        <v/>
      </c>
      <c r="HA95" s="235" t="str">
        <f t="shared" si="209"/>
        <v/>
      </c>
      <c r="HB95" s="235" t="str">
        <f t="shared" si="210"/>
        <v/>
      </c>
      <c r="HC95" s="235" t="str">
        <f t="shared" si="211"/>
        <v/>
      </c>
      <c r="HD95" s="235" t="str">
        <f t="shared" si="212"/>
        <v/>
      </c>
      <c r="HE95" s="235" t="str">
        <f t="shared" si="213"/>
        <v/>
      </c>
      <c r="HF95" s="188"/>
      <c r="HG95" s="235" t="str">
        <f t="shared" si="214"/>
        <v/>
      </c>
      <c r="HH95" s="235">
        <f t="shared" si="215"/>
        <v>0</v>
      </c>
      <c r="HI95" s="235">
        <f t="shared" si="215"/>
        <v>0</v>
      </c>
      <c r="HJ95" s="235">
        <f t="shared" si="215"/>
        <v>0</v>
      </c>
      <c r="HK95" s="188"/>
      <c r="HL95" s="235" t="str">
        <f t="shared" si="216"/>
        <v/>
      </c>
      <c r="HM95" s="235">
        <f t="shared" si="217"/>
        <v>0</v>
      </c>
      <c r="HN95" s="235">
        <f t="shared" si="217"/>
        <v>0</v>
      </c>
      <c r="HO95" s="235">
        <f t="shared" si="217"/>
        <v>0</v>
      </c>
      <c r="HP95" s="188"/>
      <c r="HQ95" s="235" t="str">
        <f t="shared" si="218"/>
        <v/>
      </c>
      <c r="HR95" s="235">
        <f t="shared" si="219"/>
        <v>0</v>
      </c>
      <c r="HS95" s="235">
        <f t="shared" si="219"/>
        <v>0</v>
      </c>
      <c r="HT95" s="235">
        <f t="shared" si="219"/>
        <v>0</v>
      </c>
      <c r="HU95" s="162"/>
      <c r="HV95" s="1622"/>
      <c r="HW95" s="1619"/>
      <c r="HX95" s="1619"/>
      <c r="HY95" s="1619"/>
      <c r="HZ95" s="1619"/>
      <c r="IA95" s="1619"/>
      <c r="IB95" s="1619"/>
      <c r="IC95" s="1623"/>
      <c r="ID95" s="162"/>
      <c r="IE95" s="162"/>
    </row>
    <row r="96" spans="1:239" ht="21" customHeight="1" x14ac:dyDescent="0.25">
      <c r="A96" s="377" t="str">
        <f t="shared" si="148"/>
        <v/>
      </c>
      <c r="B96" s="188">
        <v>70</v>
      </c>
      <c r="C96" s="166"/>
      <c r="D96" s="606" t="str">
        <f t="shared" ref="D96:D109" si="220">IF(BC96&lt;=0.9,"",1)</f>
        <v/>
      </c>
      <c r="E96" s="606" t="str">
        <f t="shared" ref="E96:E109" si="221">IF(DG96&lt;=0.9,"",1)</f>
        <v/>
      </c>
      <c r="F96" s="373"/>
      <c r="G96" s="373"/>
      <c r="H96" s="224" t="str">
        <f t="shared" si="149"/>
        <v/>
      </c>
      <c r="I96" s="930"/>
      <c r="J96" s="930"/>
      <c r="K96" s="373"/>
      <c r="L96" s="370"/>
      <c r="M96" s="371"/>
      <c r="N96" s="371"/>
      <c r="O96" s="371"/>
      <c r="P96" s="372"/>
      <c r="Q96" s="609"/>
      <c r="R96" s="609"/>
      <c r="S96" s="610"/>
      <c r="T96" s="371"/>
      <c r="U96" s="371"/>
      <c r="V96" s="188"/>
      <c r="W96" s="370"/>
      <c r="X96" s="371"/>
      <c r="Y96" s="371"/>
      <c r="Z96" s="611"/>
      <c r="AA96" s="896"/>
      <c r="AB96" s="370"/>
      <c r="AC96" s="371"/>
      <c r="AD96" s="371"/>
      <c r="AE96" s="371"/>
      <c r="AF96" s="896"/>
      <c r="AG96" s="370"/>
      <c r="AH96" s="371"/>
      <c r="AI96" s="371"/>
      <c r="AJ96" s="371"/>
      <c r="AK96" s="896"/>
      <c r="AL96" s="370"/>
      <c r="AM96" s="371"/>
      <c r="AN96" s="371"/>
      <c r="AO96" s="372"/>
      <c r="AP96" s="370"/>
      <c r="AQ96" s="371"/>
      <c r="AR96" s="371"/>
      <c r="AS96" s="371"/>
      <c r="AT96" s="613"/>
      <c r="AU96" s="188"/>
      <c r="AV96" s="256">
        <f t="shared" si="118"/>
        <v>0</v>
      </c>
      <c r="AW96" s="257">
        <f t="shared" si="119"/>
        <v>0</v>
      </c>
      <c r="AX96" s="258">
        <f t="shared" si="120"/>
        <v>0</v>
      </c>
      <c r="AY96" s="259">
        <f t="shared" si="120"/>
        <v>0</v>
      </c>
      <c r="AZ96" s="231" t="str">
        <f t="shared" si="150"/>
        <v/>
      </c>
      <c r="BA96" s="232">
        <f t="shared" si="151"/>
        <v>0</v>
      </c>
      <c r="BB96" s="249">
        <f t="shared" si="121"/>
        <v>0</v>
      </c>
      <c r="BC96" s="231">
        <f t="shared" si="152"/>
        <v>0</v>
      </c>
      <c r="BD96" s="231">
        <f t="shared" si="153"/>
        <v>0</v>
      </c>
      <c r="BE96" s="260"/>
      <c r="BF96" s="235">
        <f t="shared" si="154"/>
        <v>0</v>
      </c>
      <c r="BG96" s="235">
        <f t="shared" si="155"/>
        <v>0</v>
      </c>
      <c r="BH96" s="235">
        <f t="shared" si="156"/>
        <v>0</v>
      </c>
      <c r="BI96" s="380"/>
      <c r="BJ96" s="235">
        <f t="shared" si="122"/>
        <v>0</v>
      </c>
      <c r="BK96" s="235">
        <f t="shared" si="157"/>
        <v>0</v>
      </c>
      <c r="BL96" s="235" t="str">
        <f t="shared" si="158"/>
        <v/>
      </c>
      <c r="BM96" s="236"/>
      <c r="BN96" s="237" t="str">
        <f t="shared" si="123"/>
        <v/>
      </c>
      <c r="BO96" s="237" t="str">
        <f t="shared" si="124"/>
        <v/>
      </c>
      <c r="BP96" s="238" t="str">
        <f t="shared" si="125"/>
        <v/>
      </c>
      <c r="BQ96" s="238" t="str">
        <f t="shared" si="126"/>
        <v/>
      </c>
      <c r="BR96" s="254"/>
      <c r="BS96" s="252" t="str">
        <f t="shared" si="127"/>
        <v/>
      </c>
      <c r="BT96" s="244" t="str">
        <f t="shared" si="128"/>
        <v/>
      </c>
      <c r="BU96" s="244" t="str">
        <f t="shared" si="129"/>
        <v/>
      </c>
      <c r="BV96" s="244" t="str">
        <f t="shared" si="130"/>
        <v/>
      </c>
      <c r="BW96" s="244" t="str">
        <f t="shared" si="131"/>
        <v/>
      </c>
      <c r="BX96" s="244" t="str">
        <f t="shared" si="132"/>
        <v/>
      </c>
      <c r="BY96" s="244" t="str">
        <f t="shared" si="133"/>
        <v/>
      </c>
      <c r="BZ96" s="244" t="str">
        <f t="shared" si="134"/>
        <v/>
      </c>
      <c r="CA96" s="244" t="str">
        <f t="shared" si="135"/>
        <v/>
      </c>
      <c r="CB96" s="253" t="str">
        <f t="shared" si="136"/>
        <v/>
      </c>
      <c r="CC96" s="188"/>
      <c r="CD96" s="244" t="str">
        <f t="shared" si="137"/>
        <v/>
      </c>
      <c r="CE96" s="235">
        <f t="shared" si="159"/>
        <v>0</v>
      </c>
      <c r="CF96" s="235">
        <f t="shared" si="159"/>
        <v>0</v>
      </c>
      <c r="CG96" s="235">
        <f t="shared" si="159"/>
        <v>0</v>
      </c>
      <c r="CH96" s="188"/>
      <c r="CI96" s="244" t="str">
        <f t="shared" si="138"/>
        <v/>
      </c>
      <c r="CJ96" s="235">
        <f t="shared" si="160"/>
        <v>0</v>
      </c>
      <c r="CK96" s="235">
        <f t="shared" si="160"/>
        <v>0</v>
      </c>
      <c r="CL96" s="235">
        <f t="shared" si="160"/>
        <v>0</v>
      </c>
      <c r="CM96" s="188"/>
      <c r="CN96" s="244" t="str">
        <f t="shared" si="139"/>
        <v/>
      </c>
      <c r="CO96" s="235">
        <f t="shared" si="161"/>
        <v>0</v>
      </c>
      <c r="CP96" s="235">
        <f t="shared" si="161"/>
        <v>0</v>
      </c>
      <c r="CQ96" s="235">
        <f t="shared" si="161"/>
        <v>0</v>
      </c>
      <c r="CR96" s="188"/>
      <c r="CS96" s="244" t="str">
        <f t="shared" si="140"/>
        <v/>
      </c>
      <c r="CT96" s="235">
        <f t="shared" si="162"/>
        <v>0</v>
      </c>
      <c r="CU96" s="235">
        <f t="shared" si="162"/>
        <v>0</v>
      </c>
      <c r="CV96" s="235">
        <f t="shared" si="162"/>
        <v>0</v>
      </c>
      <c r="CW96" s="188"/>
      <c r="CX96" s="244" t="str">
        <f t="shared" si="141"/>
        <v/>
      </c>
      <c r="CY96" s="235">
        <f t="shared" si="163"/>
        <v>0</v>
      </c>
      <c r="CZ96" s="235">
        <f t="shared" si="163"/>
        <v>0</v>
      </c>
      <c r="DA96" s="235">
        <f t="shared" si="163"/>
        <v>0</v>
      </c>
      <c r="DB96" s="188"/>
      <c r="DC96" s="370"/>
      <c r="DD96" s="1086"/>
      <c r="DE96" s="372"/>
      <c r="DF96" s="370"/>
      <c r="DG96" s="1086"/>
      <c r="DH96" s="372"/>
      <c r="DI96" s="370"/>
      <c r="DJ96" s="1086"/>
      <c r="DK96" s="372"/>
      <c r="DL96" s="370"/>
      <c r="DM96" s="1086"/>
      <c r="DN96" s="372"/>
      <c r="DO96" s="370"/>
      <c r="DP96" s="370"/>
      <c r="DQ96" s="243">
        <f t="shared" si="164"/>
        <v>0</v>
      </c>
      <c r="DR96" s="244">
        <f t="shared" si="165"/>
        <v>0</v>
      </c>
      <c r="DS96" s="235">
        <f t="shared" si="166"/>
        <v>0</v>
      </c>
      <c r="DT96" s="244" t="str">
        <f t="shared" si="142"/>
        <v/>
      </c>
      <c r="DU96" s="42" t="str">
        <f t="shared" si="167"/>
        <v/>
      </c>
      <c r="DV96" s="42" t="str">
        <f t="shared" si="168"/>
        <v/>
      </c>
      <c r="DW96" s="42" t="str">
        <f t="shared" si="169"/>
        <v/>
      </c>
      <c r="DX96" s="162"/>
      <c r="DY96" s="42" t="str">
        <f t="shared" si="170"/>
        <v/>
      </c>
      <c r="DZ96" s="42" t="str">
        <f t="shared" si="171"/>
        <v/>
      </c>
      <c r="EA96" s="42" t="str">
        <f t="shared" si="172"/>
        <v/>
      </c>
      <c r="EB96" s="162"/>
      <c r="EC96" s="930"/>
      <c r="ED96" s="188"/>
      <c r="EE96" s="245">
        <f t="shared" si="173"/>
        <v>0</v>
      </c>
      <c r="EG96" s="245">
        <f t="shared" si="174"/>
        <v>0</v>
      </c>
      <c r="EI96" s="246" t="str">
        <f t="shared" si="175"/>
        <v/>
      </c>
      <c r="EJ96" s="247" t="str">
        <f t="shared" si="143"/>
        <v/>
      </c>
      <c r="EK96" s="248" t="str">
        <f t="shared" si="144"/>
        <v/>
      </c>
      <c r="EL96" s="248" t="str">
        <f t="shared" si="145"/>
        <v/>
      </c>
      <c r="EM96" s="248" t="str">
        <f t="shared" si="146"/>
        <v/>
      </c>
      <c r="EN96" s="248" t="str">
        <f t="shared" si="176"/>
        <v/>
      </c>
      <c r="EO96" s="248" t="str">
        <f t="shared" si="147"/>
        <v/>
      </c>
      <c r="EQ96" s="248" t="str">
        <f t="shared" si="177"/>
        <v/>
      </c>
      <c r="ER96" s="248" t="str">
        <f t="shared" si="178"/>
        <v/>
      </c>
      <c r="ES96" s="248" t="str">
        <f t="shared" si="179"/>
        <v/>
      </c>
      <c r="ET96" s="248" t="str">
        <f t="shared" si="180"/>
        <v/>
      </c>
      <c r="EU96" s="248" t="str">
        <f t="shared" si="181"/>
        <v/>
      </c>
      <c r="EV96" s="248" t="str">
        <f t="shared" si="181"/>
        <v/>
      </c>
      <c r="EX96" s="248" t="str">
        <f t="shared" si="182"/>
        <v/>
      </c>
      <c r="EY96" s="248" t="str">
        <f t="shared" si="183"/>
        <v/>
      </c>
      <c r="EZ96" s="248" t="str">
        <f t="shared" si="184"/>
        <v/>
      </c>
      <c r="FA96" s="248" t="str">
        <f t="shared" si="185"/>
        <v/>
      </c>
      <c r="FB96" s="248" t="str">
        <f t="shared" si="109"/>
        <v/>
      </c>
      <c r="FC96" s="248" t="str">
        <f t="shared" si="109"/>
        <v/>
      </c>
      <c r="FE96" s="248" t="str">
        <f t="shared" si="186"/>
        <v/>
      </c>
      <c r="FF96" s="248" t="str">
        <f t="shared" si="187"/>
        <v/>
      </c>
      <c r="FG96" s="248" t="str">
        <f t="shared" si="188"/>
        <v/>
      </c>
      <c r="FH96" s="248" t="str">
        <f t="shared" si="189"/>
        <v/>
      </c>
      <c r="FI96" s="248" t="str">
        <f t="shared" si="110"/>
        <v/>
      </c>
      <c r="FJ96" s="248" t="str">
        <f t="shared" si="110"/>
        <v/>
      </c>
      <c r="FL96" s="370"/>
      <c r="FM96" s="371"/>
      <c r="FN96" s="371"/>
      <c r="FO96" s="611"/>
      <c r="FP96" s="896"/>
      <c r="FQ96" s="370"/>
      <c r="FR96" s="371"/>
      <c r="FS96" s="371"/>
      <c r="FT96" s="611"/>
      <c r="FU96" s="896"/>
      <c r="FV96" s="370"/>
      <c r="FW96" s="371"/>
      <c r="FX96" s="371"/>
      <c r="FY96" s="611"/>
      <c r="FZ96" s="896"/>
      <c r="GA96" s="613"/>
      <c r="GC96" s="227">
        <f t="shared" si="190"/>
        <v>0</v>
      </c>
      <c r="GD96" s="228">
        <f t="shared" si="191"/>
        <v>0</v>
      </c>
      <c r="GE96" s="229">
        <f t="shared" si="192"/>
        <v>0</v>
      </c>
      <c r="GF96" s="230">
        <f t="shared" si="192"/>
        <v>0</v>
      </c>
      <c r="GG96" s="231" t="str">
        <f t="shared" si="193"/>
        <v/>
      </c>
      <c r="GH96" s="232">
        <f t="shared" si="194"/>
        <v>0</v>
      </c>
      <c r="GI96" s="227">
        <f t="shared" si="195"/>
        <v>0</v>
      </c>
      <c r="GJ96" s="233">
        <f t="shared" si="196"/>
        <v>0</v>
      </c>
      <c r="GK96" s="233">
        <f t="shared" si="197"/>
        <v>0</v>
      </c>
      <c r="GL96" s="234"/>
      <c r="GM96" s="235">
        <f t="shared" si="198"/>
        <v>0</v>
      </c>
      <c r="GN96" s="235">
        <f t="shared" si="199"/>
        <v>0</v>
      </c>
      <c r="GO96" s="235" t="str">
        <f t="shared" si="200"/>
        <v/>
      </c>
      <c r="GP96" s="380"/>
      <c r="GQ96" s="235">
        <f t="shared" si="201"/>
        <v>0</v>
      </c>
      <c r="GR96" s="235">
        <f t="shared" si="202"/>
        <v>0</v>
      </c>
      <c r="GS96" s="235" t="str">
        <f t="shared" si="203"/>
        <v/>
      </c>
      <c r="GT96" s="236"/>
      <c r="GU96" s="237" t="str">
        <f t="shared" si="204"/>
        <v/>
      </c>
      <c r="GV96" s="237" t="str">
        <f t="shared" si="205"/>
        <v/>
      </c>
      <c r="GW96" s="238" t="str">
        <f t="shared" si="206"/>
        <v/>
      </c>
      <c r="GX96" s="238" t="str">
        <f t="shared" si="207"/>
        <v/>
      </c>
      <c r="GY96" s="239"/>
      <c r="GZ96" s="240" t="str">
        <f t="shared" si="208"/>
        <v/>
      </c>
      <c r="HA96" s="235" t="str">
        <f t="shared" si="209"/>
        <v/>
      </c>
      <c r="HB96" s="235" t="str">
        <f t="shared" si="210"/>
        <v/>
      </c>
      <c r="HC96" s="235" t="str">
        <f t="shared" si="211"/>
        <v/>
      </c>
      <c r="HD96" s="235" t="str">
        <f t="shared" si="212"/>
        <v/>
      </c>
      <c r="HE96" s="235" t="str">
        <f t="shared" si="213"/>
        <v/>
      </c>
      <c r="HF96" s="188"/>
      <c r="HG96" s="235" t="str">
        <f t="shared" si="214"/>
        <v/>
      </c>
      <c r="HH96" s="235">
        <f t="shared" si="215"/>
        <v>0</v>
      </c>
      <c r="HI96" s="235">
        <f t="shared" si="215"/>
        <v>0</v>
      </c>
      <c r="HJ96" s="235">
        <f t="shared" si="215"/>
        <v>0</v>
      </c>
      <c r="HK96" s="188"/>
      <c r="HL96" s="235" t="str">
        <f t="shared" si="216"/>
        <v/>
      </c>
      <c r="HM96" s="235">
        <f t="shared" si="217"/>
        <v>0</v>
      </c>
      <c r="HN96" s="235">
        <f t="shared" si="217"/>
        <v>0</v>
      </c>
      <c r="HO96" s="235">
        <f t="shared" si="217"/>
        <v>0</v>
      </c>
      <c r="HP96" s="188"/>
      <c r="HQ96" s="235" t="str">
        <f t="shared" si="218"/>
        <v/>
      </c>
      <c r="HR96" s="235">
        <f t="shared" si="219"/>
        <v>0</v>
      </c>
      <c r="HS96" s="235">
        <f t="shared" si="219"/>
        <v>0</v>
      </c>
      <c r="HT96" s="235">
        <f t="shared" si="219"/>
        <v>0</v>
      </c>
      <c r="HU96" s="162"/>
      <c r="HV96" s="1622"/>
      <c r="HW96" s="1619"/>
      <c r="HX96" s="1619"/>
      <c r="HY96" s="1619"/>
      <c r="HZ96" s="1619"/>
      <c r="IA96" s="1619"/>
      <c r="IB96" s="1619"/>
      <c r="IC96" s="1623"/>
      <c r="ID96" s="162"/>
      <c r="IE96" s="162"/>
    </row>
    <row r="97" spans="1:239" ht="21" customHeight="1" x14ac:dyDescent="0.25">
      <c r="A97" s="377" t="str">
        <f t="shared" si="148"/>
        <v/>
      </c>
      <c r="B97" s="188">
        <v>71</v>
      </c>
      <c r="C97" s="167"/>
      <c r="D97" s="606" t="str">
        <f t="shared" si="220"/>
        <v/>
      </c>
      <c r="E97" s="606" t="str">
        <f t="shared" si="221"/>
        <v/>
      </c>
      <c r="F97" s="373"/>
      <c r="G97" s="373"/>
      <c r="H97" s="224" t="str">
        <f t="shared" si="149"/>
        <v/>
      </c>
      <c r="I97" s="930"/>
      <c r="J97" s="930"/>
      <c r="K97" s="373"/>
      <c r="L97" s="370"/>
      <c r="M97" s="371"/>
      <c r="N97" s="371"/>
      <c r="O97" s="371"/>
      <c r="P97" s="372"/>
      <c r="Q97" s="609"/>
      <c r="R97" s="609"/>
      <c r="S97" s="610"/>
      <c r="T97" s="371"/>
      <c r="U97" s="371"/>
      <c r="V97" s="188"/>
      <c r="W97" s="370"/>
      <c r="X97" s="371"/>
      <c r="Y97" s="371"/>
      <c r="Z97" s="611"/>
      <c r="AA97" s="896"/>
      <c r="AB97" s="370"/>
      <c r="AC97" s="371"/>
      <c r="AD97" s="371"/>
      <c r="AE97" s="371"/>
      <c r="AF97" s="896"/>
      <c r="AG97" s="370"/>
      <c r="AH97" s="371"/>
      <c r="AI97" s="371"/>
      <c r="AJ97" s="371"/>
      <c r="AK97" s="896"/>
      <c r="AL97" s="370"/>
      <c r="AM97" s="371"/>
      <c r="AN97" s="371"/>
      <c r="AO97" s="372"/>
      <c r="AP97" s="370"/>
      <c r="AQ97" s="371"/>
      <c r="AR97" s="371"/>
      <c r="AS97" s="371"/>
      <c r="AT97" s="613"/>
      <c r="AU97" s="188"/>
      <c r="AV97" s="256">
        <f t="shared" si="118"/>
        <v>0</v>
      </c>
      <c r="AW97" s="257">
        <f t="shared" si="119"/>
        <v>0</v>
      </c>
      <c r="AX97" s="258">
        <f t="shared" si="120"/>
        <v>0</v>
      </c>
      <c r="AY97" s="259">
        <f t="shared" si="120"/>
        <v>0</v>
      </c>
      <c r="AZ97" s="231" t="str">
        <f t="shared" si="150"/>
        <v/>
      </c>
      <c r="BA97" s="232">
        <f t="shared" si="151"/>
        <v>0</v>
      </c>
      <c r="BB97" s="249">
        <f t="shared" si="121"/>
        <v>0</v>
      </c>
      <c r="BC97" s="231">
        <f t="shared" si="152"/>
        <v>0</v>
      </c>
      <c r="BD97" s="231">
        <f t="shared" si="153"/>
        <v>0</v>
      </c>
      <c r="BE97" s="260"/>
      <c r="BF97" s="235">
        <f t="shared" si="154"/>
        <v>0</v>
      </c>
      <c r="BG97" s="235">
        <f t="shared" si="155"/>
        <v>0</v>
      </c>
      <c r="BH97" s="235">
        <f t="shared" si="156"/>
        <v>0</v>
      </c>
      <c r="BI97" s="380"/>
      <c r="BJ97" s="235">
        <f t="shared" si="122"/>
        <v>0</v>
      </c>
      <c r="BK97" s="235">
        <f t="shared" si="157"/>
        <v>0</v>
      </c>
      <c r="BL97" s="235" t="str">
        <f t="shared" si="158"/>
        <v/>
      </c>
      <c r="BM97" s="236"/>
      <c r="BN97" s="237" t="str">
        <f t="shared" si="123"/>
        <v/>
      </c>
      <c r="BO97" s="237" t="str">
        <f t="shared" si="124"/>
        <v/>
      </c>
      <c r="BP97" s="238" t="str">
        <f t="shared" si="125"/>
        <v/>
      </c>
      <c r="BQ97" s="238" t="str">
        <f t="shared" si="126"/>
        <v/>
      </c>
      <c r="BR97" s="254"/>
      <c r="BS97" s="252" t="str">
        <f t="shared" si="127"/>
        <v/>
      </c>
      <c r="BT97" s="244" t="str">
        <f t="shared" si="128"/>
        <v/>
      </c>
      <c r="BU97" s="244" t="str">
        <f t="shared" si="129"/>
        <v/>
      </c>
      <c r="BV97" s="244" t="str">
        <f t="shared" si="130"/>
        <v/>
      </c>
      <c r="BW97" s="244" t="str">
        <f t="shared" si="131"/>
        <v/>
      </c>
      <c r="BX97" s="244" t="str">
        <f t="shared" si="132"/>
        <v/>
      </c>
      <c r="BY97" s="244" t="str">
        <f t="shared" si="133"/>
        <v/>
      </c>
      <c r="BZ97" s="244" t="str">
        <f t="shared" si="134"/>
        <v/>
      </c>
      <c r="CA97" s="244" t="str">
        <f t="shared" si="135"/>
        <v/>
      </c>
      <c r="CB97" s="253" t="str">
        <f t="shared" si="136"/>
        <v/>
      </c>
      <c r="CC97" s="188"/>
      <c r="CD97" s="244" t="str">
        <f t="shared" si="137"/>
        <v/>
      </c>
      <c r="CE97" s="235">
        <f t="shared" si="159"/>
        <v>0</v>
      </c>
      <c r="CF97" s="235">
        <f t="shared" si="159"/>
        <v>0</v>
      </c>
      <c r="CG97" s="235">
        <f t="shared" si="159"/>
        <v>0</v>
      </c>
      <c r="CH97" s="188"/>
      <c r="CI97" s="244" t="str">
        <f t="shared" si="138"/>
        <v/>
      </c>
      <c r="CJ97" s="235">
        <f t="shared" si="160"/>
        <v>0</v>
      </c>
      <c r="CK97" s="235">
        <f t="shared" si="160"/>
        <v>0</v>
      </c>
      <c r="CL97" s="235">
        <f t="shared" si="160"/>
        <v>0</v>
      </c>
      <c r="CM97" s="188"/>
      <c r="CN97" s="244" t="str">
        <f t="shared" si="139"/>
        <v/>
      </c>
      <c r="CO97" s="235">
        <f t="shared" si="161"/>
        <v>0</v>
      </c>
      <c r="CP97" s="235">
        <f t="shared" si="161"/>
        <v>0</v>
      </c>
      <c r="CQ97" s="235">
        <f t="shared" si="161"/>
        <v>0</v>
      </c>
      <c r="CR97" s="188"/>
      <c r="CS97" s="244" t="str">
        <f t="shared" si="140"/>
        <v/>
      </c>
      <c r="CT97" s="235">
        <f t="shared" si="162"/>
        <v>0</v>
      </c>
      <c r="CU97" s="235">
        <f t="shared" si="162"/>
        <v>0</v>
      </c>
      <c r="CV97" s="235">
        <f t="shared" si="162"/>
        <v>0</v>
      </c>
      <c r="CW97" s="188"/>
      <c r="CX97" s="244" t="str">
        <f t="shared" si="141"/>
        <v/>
      </c>
      <c r="CY97" s="235">
        <f t="shared" si="163"/>
        <v>0</v>
      </c>
      <c r="CZ97" s="235">
        <f t="shared" si="163"/>
        <v>0</v>
      </c>
      <c r="DA97" s="235">
        <f t="shared" si="163"/>
        <v>0</v>
      </c>
      <c r="DB97" s="188"/>
      <c r="DC97" s="370"/>
      <c r="DD97" s="1086"/>
      <c r="DE97" s="372"/>
      <c r="DF97" s="370"/>
      <c r="DG97" s="1086"/>
      <c r="DH97" s="372"/>
      <c r="DI97" s="370"/>
      <c r="DJ97" s="1086"/>
      <c r="DK97" s="372"/>
      <c r="DL97" s="370"/>
      <c r="DM97" s="1086"/>
      <c r="DN97" s="372"/>
      <c r="DO97" s="370"/>
      <c r="DP97" s="370"/>
      <c r="DQ97" s="243">
        <f t="shared" si="164"/>
        <v>0</v>
      </c>
      <c r="DR97" s="244">
        <f t="shared" si="165"/>
        <v>0</v>
      </c>
      <c r="DS97" s="235">
        <f t="shared" si="166"/>
        <v>0</v>
      </c>
      <c r="DT97" s="244" t="str">
        <f t="shared" si="142"/>
        <v/>
      </c>
      <c r="DU97" s="42" t="str">
        <f t="shared" si="167"/>
        <v/>
      </c>
      <c r="DV97" s="42" t="str">
        <f t="shared" si="168"/>
        <v/>
      </c>
      <c r="DW97" s="42" t="str">
        <f t="shared" si="169"/>
        <v/>
      </c>
      <c r="DX97" s="162"/>
      <c r="DY97" s="42" t="str">
        <f t="shared" si="170"/>
        <v/>
      </c>
      <c r="DZ97" s="42" t="str">
        <f t="shared" si="171"/>
        <v/>
      </c>
      <c r="EA97" s="42" t="str">
        <f t="shared" si="172"/>
        <v/>
      </c>
      <c r="EB97" s="162"/>
      <c r="EC97" s="930"/>
      <c r="ED97" s="188"/>
      <c r="EE97" s="245">
        <f t="shared" si="173"/>
        <v>0</v>
      </c>
      <c r="EG97" s="245">
        <f t="shared" si="174"/>
        <v>0</v>
      </c>
      <c r="EI97" s="246" t="str">
        <f t="shared" si="175"/>
        <v/>
      </c>
      <c r="EJ97" s="247" t="str">
        <f t="shared" si="143"/>
        <v/>
      </c>
      <c r="EK97" s="248" t="str">
        <f t="shared" si="144"/>
        <v/>
      </c>
      <c r="EL97" s="248" t="str">
        <f t="shared" si="145"/>
        <v/>
      </c>
      <c r="EM97" s="248" t="str">
        <f t="shared" si="146"/>
        <v/>
      </c>
      <c r="EN97" s="248" t="str">
        <f t="shared" si="176"/>
        <v/>
      </c>
      <c r="EO97" s="248" t="str">
        <f t="shared" si="147"/>
        <v/>
      </c>
      <c r="EQ97" s="248" t="str">
        <f t="shared" si="177"/>
        <v/>
      </c>
      <c r="ER97" s="248" t="str">
        <f t="shared" si="178"/>
        <v/>
      </c>
      <c r="ES97" s="248" t="str">
        <f t="shared" si="179"/>
        <v/>
      </c>
      <c r="ET97" s="248" t="str">
        <f t="shared" si="180"/>
        <v/>
      </c>
      <c r="EU97" s="248" t="str">
        <f t="shared" si="181"/>
        <v/>
      </c>
      <c r="EV97" s="248" t="str">
        <f t="shared" si="181"/>
        <v/>
      </c>
      <c r="EX97" s="248" t="str">
        <f t="shared" si="182"/>
        <v/>
      </c>
      <c r="EY97" s="248" t="str">
        <f t="shared" si="183"/>
        <v/>
      </c>
      <c r="EZ97" s="248" t="str">
        <f t="shared" si="184"/>
        <v/>
      </c>
      <c r="FA97" s="248" t="str">
        <f t="shared" si="185"/>
        <v/>
      </c>
      <c r="FB97" s="248" t="str">
        <f t="shared" si="109"/>
        <v/>
      </c>
      <c r="FC97" s="248" t="str">
        <f t="shared" si="109"/>
        <v/>
      </c>
      <c r="FE97" s="248" t="str">
        <f t="shared" si="186"/>
        <v/>
      </c>
      <c r="FF97" s="248" t="str">
        <f t="shared" si="187"/>
        <v/>
      </c>
      <c r="FG97" s="248" t="str">
        <f t="shared" si="188"/>
        <v/>
      </c>
      <c r="FH97" s="248" t="str">
        <f t="shared" si="189"/>
        <v/>
      </c>
      <c r="FI97" s="248" t="str">
        <f t="shared" si="110"/>
        <v/>
      </c>
      <c r="FJ97" s="248" t="str">
        <f t="shared" si="110"/>
        <v/>
      </c>
      <c r="FL97" s="370"/>
      <c r="FM97" s="371"/>
      <c r="FN97" s="371"/>
      <c r="FO97" s="611"/>
      <c r="FP97" s="896"/>
      <c r="FQ97" s="370"/>
      <c r="FR97" s="371"/>
      <c r="FS97" s="371"/>
      <c r="FT97" s="611"/>
      <c r="FU97" s="896"/>
      <c r="FV97" s="370"/>
      <c r="FW97" s="371"/>
      <c r="FX97" s="371"/>
      <c r="FY97" s="611"/>
      <c r="FZ97" s="896"/>
      <c r="GA97" s="613"/>
      <c r="GC97" s="227">
        <f t="shared" si="190"/>
        <v>0</v>
      </c>
      <c r="GD97" s="228">
        <f t="shared" si="191"/>
        <v>0</v>
      </c>
      <c r="GE97" s="229">
        <f t="shared" si="192"/>
        <v>0</v>
      </c>
      <c r="GF97" s="230">
        <f t="shared" si="192"/>
        <v>0</v>
      </c>
      <c r="GG97" s="231" t="str">
        <f t="shared" si="193"/>
        <v/>
      </c>
      <c r="GH97" s="232">
        <f t="shared" si="194"/>
        <v>0</v>
      </c>
      <c r="GI97" s="227">
        <f t="shared" si="195"/>
        <v>0</v>
      </c>
      <c r="GJ97" s="233">
        <f t="shared" si="196"/>
        <v>0</v>
      </c>
      <c r="GK97" s="233">
        <f t="shared" si="197"/>
        <v>0</v>
      </c>
      <c r="GL97" s="234"/>
      <c r="GM97" s="235">
        <f t="shared" si="198"/>
        <v>0</v>
      </c>
      <c r="GN97" s="235">
        <f t="shared" si="199"/>
        <v>0</v>
      </c>
      <c r="GO97" s="235" t="str">
        <f t="shared" si="200"/>
        <v/>
      </c>
      <c r="GP97" s="380"/>
      <c r="GQ97" s="235">
        <f t="shared" si="201"/>
        <v>0</v>
      </c>
      <c r="GR97" s="235">
        <f t="shared" si="202"/>
        <v>0</v>
      </c>
      <c r="GS97" s="235" t="str">
        <f t="shared" si="203"/>
        <v/>
      </c>
      <c r="GT97" s="236"/>
      <c r="GU97" s="237" t="str">
        <f t="shared" si="204"/>
        <v/>
      </c>
      <c r="GV97" s="237" t="str">
        <f t="shared" si="205"/>
        <v/>
      </c>
      <c r="GW97" s="238" t="str">
        <f t="shared" si="206"/>
        <v/>
      </c>
      <c r="GX97" s="238" t="str">
        <f t="shared" si="207"/>
        <v/>
      </c>
      <c r="GY97" s="239"/>
      <c r="GZ97" s="240" t="str">
        <f t="shared" si="208"/>
        <v/>
      </c>
      <c r="HA97" s="235" t="str">
        <f t="shared" si="209"/>
        <v/>
      </c>
      <c r="HB97" s="235" t="str">
        <f t="shared" si="210"/>
        <v/>
      </c>
      <c r="HC97" s="235" t="str">
        <f t="shared" si="211"/>
        <v/>
      </c>
      <c r="HD97" s="235" t="str">
        <f t="shared" si="212"/>
        <v/>
      </c>
      <c r="HE97" s="235" t="str">
        <f t="shared" si="213"/>
        <v/>
      </c>
      <c r="HF97" s="188"/>
      <c r="HG97" s="235" t="str">
        <f t="shared" si="214"/>
        <v/>
      </c>
      <c r="HH97" s="235">
        <f t="shared" si="215"/>
        <v>0</v>
      </c>
      <c r="HI97" s="235">
        <f t="shared" si="215"/>
        <v>0</v>
      </c>
      <c r="HJ97" s="235">
        <f t="shared" si="215"/>
        <v>0</v>
      </c>
      <c r="HK97" s="188"/>
      <c r="HL97" s="235" t="str">
        <f t="shared" si="216"/>
        <v/>
      </c>
      <c r="HM97" s="235">
        <f t="shared" si="217"/>
        <v>0</v>
      </c>
      <c r="HN97" s="235">
        <f t="shared" si="217"/>
        <v>0</v>
      </c>
      <c r="HO97" s="235">
        <f t="shared" si="217"/>
        <v>0</v>
      </c>
      <c r="HP97" s="188"/>
      <c r="HQ97" s="235" t="str">
        <f t="shared" si="218"/>
        <v/>
      </c>
      <c r="HR97" s="235">
        <f t="shared" si="219"/>
        <v>0</v>
      </c>
      <c r="HS97" s="235">
        <f t="shared" si="219"/>
        <v>0</v>
      </c>
      <c r="HT97" s="235">
        <f t="shared" si="219"/>
        <v>0</v>
      </c>
      <c r="HU97" s="162"/>
      <c r="HV97" s="1622"/>
      <c r="HW97" s="1619"/>
      <c r="HX97" s="1619"/>
      <c r="HY97" s="1619"/>
      <c r="HZ97" s="1619"/>
      <c r="IA97" s="1619"/>
      <c r="IB97" s="1619"/>
      <c r="IC97" s="1623"/>
      <c r="ID97" s="162"/>
      <c r="IE97" s="162"/>
    </row>
    <row r="98" spans="1:239" ht="21" customHeight="1" x14ac:dyDescent="0.25">
      <c r="A98" s="377" t="str">
        <f t="shared" si="148"/>
        <v/>
      </c>
      <c r="B98" s="188">
        <v>72</v>
      </c>
      <c r="C98" s="167"/>
      <c r="D98" s="606" t="str">
        <f t="shared" si="220"/>
        <v/>
      </c>
      <c r="E98" s="606" t="str">
        <f t="shared" si="221"/>
        <v/>
      </c>
      <c r="F98" s="373"/>
      <c r="G98" s="373"/>
      <c r="H98" s="224" t="str">
        <f t="shared" si="149"/>
        <v/>
      </c>
      <c r="I98" s="373"/>
      <c r="J98" s="373"/>
      <c r="K98" s="373"/>
      <c r="L98" s="370"/>
      <c r="M98" s="371"/>
      <c r="N98" s="371"/>
      <c r="O98" s="371"/>
      <c r="P98" s="372"/>
      <c r="Q98" s="609"/>
      <c r="R98" s="609"/>
      <c r="S98" s="610"/>
      <c r="T98" s="371"/>
      <c r="U98" s="371"/>
      <c r="V98" s="188"/>
      <c r="W98" s="370"/>
      <c r="X98" s="371"/>
      <c r="Y98" s="371"/>
      <c r="Z98" s="611"/>
      <c r="AA98" s="896"/>
      <c r="AB98" s="370"/>
      <c r="AC98" s="371"/>
      <c r="AD98" s="371"/>
      <c r="AE98" s="371"/>
      <c r="AF98" s="896"/>
      <c r="AG98" s="370"/>
      <c r="AH98" s="371"/>
      <c r="AI98" s="371"/>
      <c r="AJ98" s="371"/>
      <c r="AK98" s="896"/>
      <c r="AL98" s="370"/>
      <c r="AM98" s="371"/>
      <c r="AN98" s="371"/>
      <c r="AO98" s="372"/>
      <c r="AP98" s="370"/>
      <c r="AQ98" s="371"/>
      <c r="AR98" s="371"/>
      <c r="AS98" s="371"/>
      <c r="AT98" s="613"/>
      <c r="AU98" s="188"/>
      <c r="AV98" s="256">
        <f t="shared" si="118"/>
        <v>0</v>
      </c>
      <c r="AW98" s="257">
        <f t="shared" si="119"/>
        <v>0</v>
      </c>
      <c r="AX98" s="258">
        <f t="shared" si="120"/>
        <v>0</v>
      </c>
      <c r="AY98" s="259">
        <f t="shared" si="120"/>
        <v>0</v>
      </c>
      <c r="AZ98" s="231" t="str">
        <f t="shared" si="150"/>
        <v/>
      </c>
      <c r="BA98" s="232">
        <f t="shared" si="151"/>
        <v>0</v>
      </c>
      <c r="BB98" s="249">
        <f t="shared" si="121"/>
        <v>0</v>
      </c>
      <c r="BC98" s="231">
        <f t="shared" si="152"/>
        <v>0</v>
      </c>
      <c r="BD98" s="231">
        <f t="shared" si="153"/>
        <v>0</v>
      </c>
      <c r="BE98" s="260"/>
      <c r="BF98" s="235">
        <f t="shared" si="154"/>
        <v>0</v>
      </c>
      <c r="BG98" s="235">
        <f t="shared" si="155"/>
        <v>0</v>
      </c>
      <c r="BH98" s="235">
        <f t="shared" si="156"/>
        <v>0</v>
      </c>
      <c r="BI98" s="380"/>
      <c r="BJ98" s="235">
        <f t="shared" si="122"/>
        <v>0</v>
      </c>
      <c r="BK98" s="235">
        <f t="shared" si="157"/>
        <v>0</v>
      </c>
      <c r="BL98" s="235" t="str">
        <f t="shared" si="158"/>
        <v/>
      </c>
      <c r="BM98" s="236"/>
      <c r="BN98" s="237" t="str">
        <f t="shared" si="123"/>
        <v/>
      </c>
      <c r="BO98" s="237" t="str">
        <f t="shared" si="124"/>
        <v/>
      </c>
      <c r="BP98" s="238" t="str">
        <f t="shared" si="125"/>
        <v/>
      </c>
      <c r="BQ98" s="238" t="str">
        <f t="shared" si="126"/>
        <v/>
      </c>
      <c r="BR98" s="254"/>
      <c r="BS98" s="252" t="str">
        <f t="shared" si="127"/>
        <v/>
      </c>
      <c r="BT98" s="244" t="str">
        <f t="shared" si="128"/>
        <v/>
      </c>
      <c r="BU98" s="244" t="str">
        <f t="shared" si="129"/>
        <v/>
      </c>
      <c r="BV98" s="244" t="str">
        <f t="shared" si="130"/>
        <v/>
      </c>
      <c r="BW98" s="244" t="str">
        <f t="shared" si="131"/>
        <v/>
      </c>
      <c r="BX98" s="244" t="str">
        <f t="shared" si="132"/>
        <v/>
      </c>
      <c r="BY98" s="244" t="str">
        <f t="shared" si="133"/>
        <v/>
      </c>
      <c r="BZ98" s="244" t="str">
        <f t="shared" si="134"/>
        <v/>
      </c>
      <c r="CA98" s="244" t="str">
        <f t="shared" si="135"/>
        <v/>
      </c>
      <c r="CB98" s="253" t="str">
        <f t="shared" si="136"/>
        <v/>
      </c>
      <c r="CC98" s="188"/>
      <c r="CD98" s="244" t="str">
        <f t="shared" si="137"/>
        <v/>
      </c>
      <c r="CE98" s="235">
        <f t="shared" si="159"/>
        <v>0</v>
      </c>
      <c r="CF98" s="235">
        <f t="shared" si="159"/>
        <v>0</v>
      </c>
      <c r="CG98" s="235">
        <f t="shared" si="159"/>
        <v>0</v>
      </c>
      <c r="CH98" s="188"/>
      <c r="CI98" s="244" t="str">
        <f t="shared" si="138"/>
        <v/>
      </c>
      <c r="CJ98" s="235">
        <f t="shared" si="160"/>
        <v>0</v>
      </c>
      <c r="CK98" s="235">
        <f t="shared" si="160"/>
        <v>0</v>
      </c>
      <c r="CL98" s="235">
        <f t="shared" si="160"/>
        <v>0</v>
      </c>
      <c r="CM98" s="188"/>
      <c r="CN98" s="244" t="str">
        <f t="shared" si="139"/>
        <v/>
      </c>
      <c r="CO98" s="235">
        <f t="shared" si="161"/>
        <v>0</v>
      </c>
      <c r="CP98" s="235">
        <f t="shared" si="161"/>
        <v>0</v>
      </c>
      <c r="CQ98" s="235">
        <f t="shared" si="161"/>
        <v>0</v>
      </c>
      <c r="CR98" s="188"/>
      <c r="CS98" s="244" t="str">
        <f t="shared" si="140"/>
        <v/>
      </c>
      <c r="CT98" s="235">
        <f t="shared" si="162"/>
        <v>0</v>
      </c>
      <c r="CU98" s="235">
        <f t="shared" si="162"/>
        <v>0</v>
      </c>
      <c r="CV98" s="235">
        <f t="shared" si="162"/>
        <v>0</v>
      </c>
      <c r="CW98" s="188"/>
      <c r="CX98" s="244" t="str">
        <f t="shared" si="141"/>
        <v/>
      </c>
      <c r="CY98" s="235">
        <f t="shared" si="163"/>
        <v>0</v>
      </c>
      <c r="CZ98" s="235">
        <f t="shared" si="163"/>
        <v>0</v>
      </c>
      <c r="DA98" s="235">
        <f t="shared" si="163"/>
        <v>0</v>
      </c>
      <c r="DB98" s="188"/>
      <c r="DC98" s="370"/>
      <c r="DD98" s="1086"/>
      <c r="DE98" s="372"/>
      <c r="DF98" s="370"/>
      <c r="DG98" s="1086"/>
      <c r="DH98" s="372"/>
      <c r="DI98" s="370"/>
      <c r="DJ98" s="1086"/>
      <c r="DK98" s="372"/>
      <c r="DL98" s="370"/>
      <c r="DM98" s="1086"/>
      <c r="DN98" s="372"/>
      <c r="DO98" s="370"/>
      <c r="DP98" s="370"/>
      <c r="DQ98" s="243">
        <f t="shared" si="164"/>
        <v>0</v>
      </c>
      <c r="DR98" s="244">
        <f t="shared" si="165"/>
        <v>0</v>
      </c>
      <c r="DS98" s="235">
        <f t="shared" si="166"/>
        <v>0</v>
      </c>
      <c r="DT98" s="244" t="str">
        <f t="shared" si="142"/>
        <v/>
      </c>
      <c r="DU98" s="42" t="str">
        <f t="shared" si="167"/>
        <v/>
      </c>
      <c r="DV98" s="42" t="str">
        <f t="shared" si="168"/>
        <v/>
      </c>
      <c r="DW98" s="42" t="str">
        <f t="shared" si="169"/>
        <v/>
      </c>
      <c r="DX98" s="162"/>
      <c r="DY98" s="42" t="str">
        <f t="shared" si="170"/>
        <v/>
      </c>
      <c r="DZ98" s="42" t="str">
        <f t="shared" si="171"/>
        <v/>
      </c>
      <c r="EA98" s="42" t="str">
        <f t="shared" si="172"/>
        <v/>
      </c>
      <c r="EB98" s="162"/>
      <c r="EC98" s="930"/>
      <c r="ED98" s="188"/>
      <c r="EE98" s="245">
        <f t="shared" si="173"/>
        <v>0</v>
      </c>
      <c r="EG98" s="245">
        <f t="shared" si="174"/>
        <v>0</v>
      </c>
      <c r="EI98" s="246" t="str">
        <f t="shared" si="175"/>
        <v/>
      </c>
      <c r="EJ98" s="247" t="str">
        <f t="shared" si="143"/>
        <v/>
      </c>
      <c r="EK98" s="248" t="str">
        <f t="shared" si="144"/>
        <v/>
      </c>
      <c r="EL98" s="248" t="str">
        <f t="shared" si="145"/>
        <v/>
      </c>
      <c r="EM98" s="248" t="str">
        <f t="shared" si="146"/>
        <v/>
      </c>
      <c r="EN98" s="248" t="str">
        <f t="shared" si="176"/>
        <v/>
      </c>
      <c r="EO98" s="248" t="str">
        <f t="shared" si="147"/>
        <v/>
      </c>
      <c r="EQ98" s="248" t="str">
        <f t="shared" si="177"/>
        <v/>
      </c>
      <c r="ER98" s="248" t="str">
        <f t="shared" si="178"/>
        <v/>
      </c>
      <c r="ES98" s="248" t="str">
        <f t="shared" si="179"/>
        <v/>
      </c>
      <c r="ET98" s="248" t="str">
        <f t="shared" si="180"/>
        <v/>
      </c>
      <c r="EU98" s="248" t="str">
        <f t="shared" si="181"/>
        <v/>
      </c>
      <c r="EV98" s="248" t="str">
        <f t="shared" si="181"/>
        <v/>
      </c>
      <c r="EX98" s="248" t="str">
        <f t="shared" si="182"/>
        <v/>
      </c>
      <c r="EY98" s="248" t="str">
        <f t="shared" si="183"/>
        <v/>
      </c>
      <c r="EZ98" s="248" t="str">
        <f t="shared" si="184"/>
        <v/>
      </c>
      <c r="FA98" s="248" t="str">
        <f t="shared" si="185"/>
        <v/>
      </c>
      <c r="FB98" s="248" t="str">
        <f t="shared" si="109"/>
        <v/>
      </c>
      <c r="FC98" s="248" t="str">
        <f t="shared" si="109"/>
        <v/>
      </c>
      <c r="FE98" s="248" t="str">
        <f t="shared" si="186"/>
        <v/>
      </c>
      <c r="FF98" s="248" t="str">
        <f t="shared" si="187"/>
        <v/>
      </c>
      <c r="FG98" s="248" t="str">
        <f t="shared" si="188"/>
        <v/>
      </c>
      <c r="FH98" s="248" t="str">
        <f t="shared" si="189"/>
        <v/>
      </c>
      <c r="FI98" s="248" t="str">
        <f t="shared" si="110"/>
        <v/>
      </c>
      <c r="FJ98" s="248" t="str">
        <f t="shared" si="110"/>
        <v/>
      </c>
      <c r="FL98" s="370"/>
      <c r="FM98" s="371"/>
      <c r="FN98" s="371"/>
      <c r="FO98" s="611"/>
      <c r="FP98" s="896"/>
      <c r="FQ98" s="370"/>
      <c r="FR98" s="371"/>
      <c r="FS98" s="371"/>
      <c r="FT98" s="611"/>
      <c r="FU98" s="896"/>
      <c r="FV98" s="370"/>
      <c r="FW98" s="371"/>
      <c r="FX98" s="371"/>
      <c r="FY98" s="611"/>
      <c r="FZ98" s="896"/>
      <c r="GA98" s="613"/>
      <c r="GC98" s="227">
        <f t="shared" si="190"/>
        <v>0</v>
      </c>
      <c r="GD98" s="228">
        <f t="shared" si="191"/>
        <v>0</v>
      </c>
      <c r="GE98" s="229">
        <f t="shared" si="192"/>
        <v>0</v>
      </c>
      <c r="GF98" s="230">
        <f t="shared" si="192"/>
        <v>0</v>
      </c>
      <c r="GG98" s="231" t="str">
        <f t="shared" si="193"/>
        <v/>
      </c>
      <c r="GH98" s="232">
        <f t="shared" si="194"/>
        <v>0</v>
      </c>
      <c r="GI98" s="227">
        <f t="shared" si="195"/>
        <v>0</v>
      </c>
      <c r="GJ98" s="233">
        <f t="shared" si="196"/>
        <v>0</v>
      </c>
      <c r="GK98" s="233">
        <f t="shared" si="197"/>
        <v>0</v>
      </c>
      <c r="GL98" s="234"/>
      <c r="GM98" s="235">
        <f t="shared" si="198"/>
        <v>0</v>
      </c>
      <c r="GN98" s="235">
        <f t="shared" si="199"/>
        <v>0</v>
      </c>
      <c r="GO98" s="235" t="str">
        <f t="shared" si="200"/>
        <v/>
      </c>
      <c r="GP98" s="380"/>
      <c r="GQ98" s="235">
        <f t="shared" si="201"/>
        <v>0</v>
      </c>
      <c r="GR98" s="235">
        <f t="shared" si="202"/>
        <v>0</v>
      </c>
      <c r="GS98" s="235" t="str">
        <f t="shared" si="203"/>
        <v/>
      </c>
      <c r="GT98" s="236"/>
      <c r="GU98" s="237" t="str">
        <f t="shared" si="204"/>
        <v/>
      </c>
      <c r="GV98" s="237" t="str">
        <f t="shared" si="205"/>
        <v/>
      </c>
      <c r="GW98" s="238" t="str">
        <f t="shared" si="206"/>
        <v/>
      </c>
      <c r="GX98" s="238" t="str">
        <f t="shared" si="207"/>
        <v/>
      </c>
      <c r="GY98" s="239"/>
      <c r="GZ98" s="240" t="str">
        <f t="shared" si="208"/>
        <v/>
      </c>
      <c r="HA98" s="235" t="str">
        <f t="shared" si="209"/>
        <v/>
      </c>
      <c r="HB98" s="235" t="str">
        <f t="shared" si="210"/>
        <v/>
      </c>
      <c r="HC98" s="235" t="str">
        <f t="shared" si="211"/>
        <v/>
      </c>
      <c r="HD98" s="235" t="str">
        <f t="shared" si="212"/>
        <v/>
      </c>
      <c r="HE98" s="235" t="str">
        <f t="shared" si="213"/>
        <v/>
      </c>
      <c r="HF98" s="188"/>
      <c r="HG98" s="235" t="str">
        <f t="shared" si="214"/>
        <v/>
      </c>
      <c r="HH98" s="235">
        <f t="shared" si="215"/>
        <v>0</v>
      </c>
      <c r="HI98" s="235">
        <f t="shared" si="215"/>
        <v>0</v>
      </c>
      <c r="HJ98" s="235">
        <f t="shared" si="215"/>
        <v>0</v>
      </c>
      <c r="HK98" s="188"/>
      <c r="HL98" s="235" t="str">
        <f t="shared" si="216"/>
        <v/>
      </c>
      <c r="HM98" s="235">
        <f t="shared" si="217"/>
        <v>0</v>
      </c>
      <c r="HN98" s="235">
        <f t="shared" si="217"/>
        <v>0</v>
      </c>
      <c r="HO98" s="235">
        <f t="shared" si="217"/>
        <v>0</v>
      </c>
      <c r="HP98" s="188"/>
      <c r="HQ98" s="235" t="str">
        <f t="shared" si="218"/>
        <v/>
      </c>
      <c r="HR98" s="235">
        <f t="shared" si="219"/>
        <v>0</v>
      </c>
      <c r="HS98" s="235">
        <f t="shared" si="219"/>
        <v>0</v>
      </c>
      <c r="HT98" s="235">
        <f t="shared" si="219"/>
        <v>0</v>
      </c>
      <c r="HU98" s="162"/>
      <c r="HV98" s="1622"/>
      <c r="HW98" s="1619"/>
      <c r="HX98" s="1619"/>
      <c r="HY98" s="1619"/>
      <c r="HZ98" s="1619"/>
      <c r="IA98" s="1619"/>
      <c r="IB98" s="1619"/>
      <c r="IC98" s="1623"/>
      <c r="ID98" s="162"/>
      <c r="IE98" s="162"/>
    </row>
    <row r="99" spans="1:239" ht="21" customHeight="1" x14ac:dyDescent="0.25">
      <c r="A99" s="377" t="str">
        <f t="shared" si="148"/>
        <v/>
      </c>
      <c r="B99" s="188">
        <v>73</v>
      </c>
      <c r="C99" s="167"/>
      <c r="D99" s="606" t="str">
        <f t="shared" si="220"/>
        <v/>
      </c>
      <c r="E99" s="606" t="str">
        <f t="shared" si="221"/>
        <v/>
      </c>
      <c r="F99" s="373"/>
      <c r="G99" s="373"/>
      <c r="H99" s="224" t="str">
        <f t="shared" si="149"/>
        <v/>
      </c>
      <c r="I99" s="930"/>
      <c r="J99" s="930"/>
      <c r="K99" s="373"/>
      <c r="L99" s="370"/>
      <c r="M99" s="371"/>
      <c r="N99" s="371"/>
      <c r="O99" s="371"/>
      <c r="P99" s="372"/>
      <c r="Q99" s="609"/>
      <c r="R99" s="609"/>
      <c r="S99" s="610"/>
      <c r="T99" s="371"/>
      <c r="U99" s="371"/>
      <c r="V99" s="188"/>
      <c r="W99" s="370"/>
      <c r="X99" s="371"/>
      <c r="Y99" s="371"/>
      <c r="Z99" s="611"/>
      <c r="AA99" s="896"/>
      <c r="AB99" s="370"/>
      <c r="AC99" s="371"/>
      <c r="AD99" s="371"/>
      <c r="AE99" s="371"/>
      <c r="AF99" s="896"/>
      <c r="AG99" s="370"/>
      <c r="AH99" s="371"/>
      <c r="AI99" s="371"/>
      <c r="AJ99" s="371"/>
      <c r="AK99" s="896"/>
      <c r="AL99" s="370"/>
      <c r="AM99" s="371"/>
      <c r="AN99" s="371"/>
      <c r="AO99" s="372"/>
      <c r="AP99" s="370"/>
      <c r="AQ99" s="371"/>
      <c r="AR99" s="371"/>
      <c r="AS99" s="371"/>
      <c r="AT99" s="613"/>
      <c r="AU99" s="188"/>
      <c r="AV99" s="256">
        <f t="shared" si="118"/>
        <v>0</v>
      </c>
      <c r="AW99" s="257">
        <f t="shared" si="119"/>
        <v>0</v>
      </c>
      <c r="AX99" s="258">
        <f t="shared" si="120"/>
        <v>0</v>
      </c>
      <c r="AY99" s="259">
        <f t="shared" si="120"/>
        <v>0</v>
      </c>
      <c r="AZ99" s="231" t="str">
        <f t="shared" si="150"/>
        <v/>
      </c>
      <c r="BA99" s="232">
        <f t="shared" si="151"/>
        <v>0</v>
      </c>
      <c r="BB99" s="249">
        <f t="shared" si="121"/>
        <v>0</v>
      </c>
      <c r="BC99" s="231">
        <f t="shared" si="152"/>
        <v>0</v>
      </c>
      <c r="BD99" s="231">
        <f t="shared" si="153"/>
        <v>0</v>
      </c>
      <c r="BE99" s="260"/>
      <c r="BF99" s="235">
        <f t="shared" si="154"/>
        <v>0</v>
      </c>
      <c r="BG99" s="235">
        <f t="shared" si="155"/>
        <v>0</v>
      </c>
      <c r="BH99" s="235">
        <f t="shared" si="156"/>
        <v>0</v>
      </c>
      <c r="BI99" s="380"/>
      <c r="BJ99" s="235">
        <f t="shared" si="122"/>
        <v>0</v>
      </c>
      <c r="BK99" s="235">
        <f t="shared" si="157"/>
        <v>0</v>
      </c>
      <c r="BL99" s="235" t="str">
        <f t="shared" si="158"/>
        <v/>
      </c>
      <c r="BM99" s="236"/>
      <c r="BN99" s="237" t="str">
        <f t="shared" si="123"/>
        <v/>
      </c>
      <c r="BO99" s="237" t="str">
        <f t="shared" si="124"/>
        <v/>
      </c>
      <c r="BP99" s="238" t="str">
        <f t="shared" si="125"/>
        <v/>
      </c>
      <c r="BQ99" s="238" t="str">
        <f t="shared" si="126"/>
        <v/>
      </c>
      <c r="BR99" s="254"/>
      <c r="BS99" s="252" t="str">
        <f t="shared" si="127"/>
        <v/>
      </c>
      <c r="BT99" s="244" t="str">
        <f t="shared" si="128"/>
        <v/>
      </c>
      <c r="BU99" s="244" t="str">
        <f t="shared" si="129"/>
        <v/>
      </c>
      <c r="BV99" s="244" t="str">
        <f t="shared" si="130"/>
        <v/>
      </c>
      <c r="BW99" s="244" t="str">
        <f t="shared" si="131"/>
        <v/>
      </c>
      <c r="BX99" s="244" t="str">
        <f t="shared" si="132"/>
        <v/>
      </c>
      <c r="BY99" s="244" t="str">
        <f t="shared" si="133"/>
        <v/>
      </c>
      <c r="BZ99" s="244" t="str">
        <f t="shared" si="134"/>
        <v/>
      </c>
      <c r="CA99" s="244" t="str">
        <f t="shared" si="135"/>
        <v/>
      </c>
      <c r="CB99" s="253" t="str">
        <f t="shared" si="136"/>
        <v/>
      </c>
      <c r="CC99" s="188"/>
      <c r="CD99" s="244" t="str">
        <f t="shared" si="137"/>
        <v/>
      </c>
      <c r="CE99" s="235">
        <f t="shared" si="159"/>
        <v>0</v>
      </c>
      <c r="CF99" s="235">
        <f t="shared" si="159"/>
        <v>0</v>
      </c>
      <c r="CG99" s="235">
        <f t="shared" si="159"/>
        <v>0</v>
      </c>
      <c r="CH99" s="188"/>
      <c r="CI99" s="244" t="str">
        <f t="shared" si="138"/>
        <v/>
      </c>
      <c r="CJ99" s="235">
        <f t="shared" si="160"/>
        <v>0</v>
      </c>
      <c r="CK99" s="235">
        <f t="shared" si="160"/>
        <v>0</v>
      </c>
      <c r="CL99" s="235">
        <f t="shared" si="160"/>
        <v>0</v>
      </c>
      <c r="CM99" s="188"/>
      <c r="CN99" s="244" t="str">
        <f t="shared" si="139"/>
        <v/>
      </c>
      <c r="CO99" s="235">
        <f t="shared" si="161"/>
        <v>0</v>
      </c>
      <c r="CP99" s="235">
        <f t="shared" si="161"/>
        <v>0</v>
      </c>
      <c r="CQ99" s="235">
        <f t="shared" si="161"/>
        <v>0</v>
      </c>
      <c r="CR99" s="188"/>
      <c r="CS99" s="244" t="str">
        <f t="shared" si="140"/>
        <v/>
      </c>
      <c r="CT99" s="235">
        <f t="shared" si="162"/>
        <v>0</v>
      </c>
      <c r="CU99" s="235">
        <f t="shared" si="162"/>
        <v>0</v>
      </c>
      <c r="CV99" s="235">
        <f t="shared" si="162"/>
        <v>0</v>
      </c>
      <c r="CW99" s="188"/>
      <c r="CX99" s="244" t="str">
        <f t="shared" si="141"/>
        <v/>
      </c>
      <c r="CY99" s="235">
        <f t="shared" si="163"/>
        <v>0</v>
      </c>
      <c r="CZ99" s="235">
        <f t="shared" si="163"/>
        <v>0</v>
      </c>
      <c r="DA99" s="235">
        <f t="shared" si="163"/>
        <v>0</v>
      </c>
      <c r="DB99" s="188"/>
      <c r="DC99" s="370"/>
      <c r="DD99" s="1086"/>
      <c r="DE99" s="372"/>
      <c r="DF99" s="370"/>
      <c r="DG99" s="1086"/>
      <c r="DH99" s="372"/>
      <c r="DI99" s="370"/>
      <c r="DJ99" s="1086"/>
      <c r="DK99" s="372"/>
      <c r="DL99" s="370"/>
      <c r="DM99" s="1086"/>
      <c r="DN99" s="372"/>
      <c r="DO99" s="370"/>
      <c r="DP99" s="370"/>
      <c r="DQ99" s="243">
        <f t="shared" si="164"/>
        <v>0</v>
      </c>
      <c r="DR99" s="244">
        <f t="shared" si="165"/>
        <v>0</v>
      </c>
      <c r="DS99" s="235">
        <f t="shared" si="166"/>
        <v>0</v>
      </c>
      <c r="DT99" s="244" t="str">
        <f t="shared" si="142"/>
        <v/>
      </c>
      <c r="DU99" s="42" t="str">
        <f t="shared" si="167"/>
        <v/>
      </c>
      <c r="DV99" s="42" t="str">
        <f t="shared" si="168"/>
        <v/>
      </c>
      <c r="DW99" s="42" t="str">
        <f t="shared" si="169"/>
        <v/>
      </c>
      <c r="DX99" s="162"/>
      <c r="DY99" s="42" t="str">
        <f t="shared" si="170"/>
        <v/>
      </c>
      <c r="DZ99" s="42" t="str">
        <f t="shared" si="171"/>
        <v/>
      </c>
      <c r="EA99" s="42" t="str">
        <f t="shared" si="172"/>
        <v/>
      </c>
      <c r="EB99" s="162"/>
      <c r="EC99" s="930"/>
      <c r="ED99" s="188"/>
      <c r="EE99" s="245">
        <f t="shared" si="173"/>
        <v>0</v>
      </c>
      <c r="EG99" s="245">
        <f t="shared" si="174"/>
        <v>0</v>
      </c>
      <c r="EI99" s="246" t="str">
        <f t="shared" si="175"/>
        <v/>
      </c>
      <c r="EJ99" s="247" t="str">
        <f t="shared" si="143"/>
        <v/>
      </c>
      <c r="EK99" s="248" t="str">
        <f t="shared" si="144"/>
        <v/>
      </c>
      <c r="EL99" s="248" t="str">
        <f t="shared" si="145"/>
        <v/>
      </c>
      <c r="EM99" s="248" t="str">
        <f t="shared" si="146"/>
        <v/>
      </c>
      <c r="EN99" s="248" t="str">
        <f t="shared" si="176"/>
        <v/>
      </c>
      <c r="EO99" s="248" t="str">
        <f t="shared" si="147"/>
        <v/>
      </c>
      <c r="EQ99" s="248" t="str">
        <f t="shared" si="177"/>
        <v/>
      </c>
      <c r="ER99" s="248" t="str">
        <f t="shared" si="178"/>
        <v/>
      </c>
      <c r="ES99" s="248" t="str">
        <f t="shared" si="179"/>
        <v/>
      </c>
      <c r="ET99" s="248" t="str">
        <f t="shared" si="180"/>
        <v/>
      </c>
      <c r="EU99" s="248" t="str">
        <f t="shared" si="181"/>
        <v/>
      </c>
      <c r="EV99" s="248" t="str">
        <f t="shared" si="181"/>
        <v/>
      </c>
      <c r="EX99" s="248" t="str">
        <f t="shared" si="182"/>
        <v/>
      </c>
      <c r="EY99" s="248" t="str">
        <f t="shared" si="183"/>
        <v/>
      </c>
      <c r="EZ99" s="248" t="str">
        <f t="shared" si="184"/>
        <v/>
      </c>
      <c r="FA99" s="248" t="str">
        <f t="shared" si="185"/>
        <v/>
      </c>
      <c r="FB99" s="248" t="str">
        <f t="shared" si="109"/>
        <v/>
      </c>
      <c r="FC99" s="248" t="str">
        <f t="shared" si="109"/>
        <v/>
      </c>
      <c r="FE99" s="248" t="str">
        <f t="shared" si="186"/>
        <v/>
      </c>
      <c r="FF99" s="248" t="str">
        <f t="shared" si="187"/>
        <v/>
      </c>
      <c r="FG99" s="248" t="str">
        <f t="shared" si="188"/>
        <v/>
      </c>
      <c r="FH99" s="248" t="str">
        <f t="shared" si="189"/>
        <v/>
      </c>
      <c r="FI99" s="248" t="str">
        <f t="shared" si="110"/>
        <v/>
      </c>
      <c r="FJ99" s="248" t="str">
        <f t="shared" si="110"/>
        <v/>
      </c>
      <c r="FL99" s="370"/>
      <c r="FM99" s="371"/>
      <c r="FN99" s="371"/>
      <c r="FO99" s="611"/>
      <c r="FP99" s="896"/>
      <c r="FQ99" s="370"/>
      <c r="FR99" s="371"/>
      <c r="FS99" s="371"/>
      <c r="FT99" s="611"/>
      <c r="FU99" s="896"/>
      <c r="FV99" s="370"/>
      <c r="FW99" s="371"/>
      <c r="FX99" s="371"/>
      <c r="FY99" s="611"/>
      <c r="FZ99" s="896"/>
      <c r="GA99" s="613"/>
      <c r="GC99" s="227">
        <f t="shared" si="190"/>
        <v>0</v>
      </c>
      <c r="GD99" s="228">
        <f t="shared" si="191"/>
        <v>0</v>
      </c>
      <c r="GE99" s="229">
        <f t="shared" si="192"/>
        <v>0</v>
      </c>
      <c r="GF99" s="230">
        <f t="shared" si="192"/>
        <v>0</v>
      </c>
      <c r="GG99" s="231" t="str">
        <f t="shared" si="193"/>
        <v/>
      </c>
      <c r="GH99" s="232">
        <f t="shared" si="194"/>
        <v>0</v>
      </c>
      <c r="GI99" s="227">
        <f t="shared" si="195"/>
        <v>0</v>
      </c>
      <c r="GJ99" s="233">
        <f t="shared" si="196"/>
        <v>0</v>
      </c>
      <c r="GK99" s="233">
        <f t="shared" si="197"/>
        <v>0</v>
      </c>
      <c r="GL99" s="234"/>
      <c r="GM99" s="235">
        <f t="shared" si="198"/>
        <v>0</v>
      </c>
      <c r="GN99" s="235">
        <f t="shared" si="199"/>
        <v>0</v>
      </c>
      <c r="GO99" s="235" t="str">
        <f t="shared" si="200"/>
        <v/>
      </c>
      <c r="GP99" s="380"/>
      <c r="GQ99" s="235">
        <f t="shared" si="201"/>
        <v>0</v>
      </c>
      <c r="GR99" s="235">
        <f t="shared" si="202"/>
        <v>0</v>
      </c>
      <c r="GS99" s="235" t="str">
        <f t="shared" si="203"/>
        <v/>
      </c>
      <c r="GT99" s="236"/>
      <c r="GU99" s="237" t="str">
        <f t="shared" si="204"/>
        <v/>
      </c>
      <c r="GV99" s="237" t="str">
        <f t="shared" si="205"/>
        <v/>
      </c>
      <c r="GW99" s="238" t="str">
        <f t="shared" si="206"/>
        <v/>
      </c>
      <c r="GX99" s="238" t="str">
        <f t="shared" si="207"/>
        <v/>
      </c>
      <c r="GY99" s="239"/>
      <c r="GZ99" s="240" t="str">
        <f t="shared" si="208"/>
        <v/>
      </c>
      <c r="HA99" s="235" t="str">
        <f t="shared" si="209"/>
        <v/>
      </c>
      <c r="HB99" s="235" t="str">
        <f t="shared" si="210"/>
        <v/>
      </c>
      <c r="HC99" s="235" t="str">
        <f t="shared" si="211"/>
        <v/>
      </c>
      <c r="HD99" s="235" t="str">
        <f t="shared" si="212"/>
        <v/>
      </c>
      <c r="HE99" s="235" t="str">
        <f t="shared" si="213"/>
        <v/>
      </c>
      <c r="HF99" s="188"/>
      <c r="HG99" s="235" t="str">
        <f t="shared" si="214"/>
        <v/>
      </c>
      <c r="HH99" s="235">
        <f t="shared" si="215"/>
        <v>0</v>
      </c>
      <c r="HI99" s="235">
        <f t="shared" si="215"/>
        <v>0</v>
      </c>
      <c r="HJ99" s="235">
        <f t="shared" si="215"/>
        <v>0</v>
      </c>
      <c r="HK99" s="188"/>
      <c r="HL99" s="235" t="str">
        <f t="shared" si="216"/>
        <v/>
      </c>
      <c r="HM99" s="235">
        <f t="shared" si="217"/>
        <v>0</v>
      </c>
      <c r="HN99" s="235">
        <f t="shared" si="217"/>
        <v>0</v>
      </c>
      <c r="HO99" s="235">
        <f t="shared" si="217"/>
        <v>0</v>
      </c>
      <c r="HP99" s="188"/>
      <c r="HQ99" s="235" t="str">
        <f t="shared" si="218"/>
        <v/>
      </c>
      <c r="HR99" s="235">
        <f t="shared" si="219"/>
        <v>0</v>
      </c>
      <c r="HS99" s="235">
        <f t="shared" si="219"/>
        <v>0</v>
      </c>
      <c r="HT99" s="235">
        <f t="shared" si="219"/>
        <v>0</v>
      </c>
      <c r="HU99" s="162"/>
      <c r="HV99" s="1622"/>
      <c r="HW99" s="1619"/>
      <c r="HX99" s="1619"/>
      <c r="HY99" s="1619"/>
      <c r="HZ99" s="1619"/>
      <c r="IA99" s="1619"/>
      <c r="IB99" s="1619"/>
      <c r="IC99" s="1623"/>
      <c r="ID99" s="162"/>
      <c r="IE99" s="162"/>
    </row>
    <row r="100" spans="1:239" ht="21" customHeight="1" x14ac:dyDescent="0.25">
      <c r="A100" s="377" t="str">
        <f t="shared" si="148"/>
        <v/>
      </c>
      <c r="B100" s="188">
        <v>74</v>
      </c>
      <c r="C100" s="167"/>
      <c r="D100" s="606" t="str">
        <f t="shared" si="220"/>
        <v/>
      </c>
      <c r="E100" s="606" t="str">
        <f t="shared" si="221"/>
        <v/>
      </c>
      <c r="F100" s="373"/>
      <c r="G100" s="373"/>
      <c r="H100" s="224" t="str">
        <f t="shared" si="149"/>
        <v/>
      </c>
      <c r="I100" s="373"/>
      <c r="J100" s="373"/>
      <c r="K100" s="373"/>
      <c r="L100" s="370"/>
      <c r="M100" s="371"/>
      <c r="N100" s="371"/>
      <c r="O100" s="371"/>
      <c r="P100" s="372"/>
      <c r="Q100" s="609"/>
      <c r="R100" s="609"/>
      <c r="S100" s="610"/>
      <c r="T100" s="371"/>
      <c r="U100" s="371"/>
      <c r="V100" s="188"/>
      <c r="W100" s="370"/>
      <c r="X100" s="371"/>
      <c r="Y100" s="371"/>
      <c r="Z100" s="611"/>
      <c r="AA100" s="896"/>
      <c r="AB100" s="370"/>
      <c r="AC100" s="371"/>
      <c r="AD100" s="371"/>
      <c r="AE100" s="371"/>
      <c r="AF100" s="896"/>
      <c r="AG100" s="370"/>
      <c r="AH100" s="371"/>
      <c r="AI100" s="371"/>
      <c r="AJ100" s="371"/>
      <c r="AK100" s="896"/>
      <c r="AL100" s="370"/>
      <c r="AM100" s="371"/>
      <c r="AN100" s="371"/>
      <c r="AO100" s="372"/>
      <c r="AP100" s="370"/>
      <c r="AQ100" s="371"/>
      <c r="AR100" s="371"/>
      <c r="AS100" s="371"/>
      <c r="AT100" s="613"/>
      <c r="AU100" s="188"/>
      <c r="AV100" s="256">
        <f t="shared" si="118"/>
        <v>0</v>
      </c>
      <c r="AW100" s="257">
        <f t="shared" si="119"/>
        <v>0</v>
      </c>
      <c r="AX100" s="258">
        <f t="shared" si="120"/>
        <v>0</v>
      </c>
      <c r="AY100" s="259">
        <f t="shared" si="120"/>
        <v>0</v>
      </c>
      <c r="AZ100" s="231" t="str">
        <f t="shared" si="150"/>
        <v/>
      </c>
      <c r="BA100" s="232">
        <f t="shared" si="151"/>
        <v>0</v>
      </c>
      <c r="BB100" s="249">
        <f t="shared" si="121"/>
        <v>0</v>
      </c>
      <c r="BC100" s="231">
        <f t="shared" si="152"/>
        <v>0</v>
      </c>
      <c r="BD100" s="231">
        <f t="shared" si="153"/>
        <v>0</v>
      </c>
      <c r="BE100" s="260"/>
      <c r="BF100" s="235">
        <f t="shared" si="154"/>
        <v>0</v>
      </c>
      <c r="BG100" s="235">
        <f t="shared" si="155"/>
        <v>0</v>
      </c>
      <c r="BH100" s="235">
        <f t="shared" si="156"/>
        <v>0</v>
      </c>
      <c r="BI100" s="380"/>
      <c r="BJ100" s="235">
        <f t="shared" si="122"/>
        <v>0</v>
      </c>
      <c r="BK100" s="235">
        <f t="shared" si="157"/>
        <v>0</v>
      </c>
      <c r="BL100" s="235" t="str">
        <f t="shared" si="158"/>
        <v/>
      </c>
      <c r="BM100" s="236"/>
      <c r="BN100" s="237" t="str">
        <f t="shared" si="123"/>
        <v/>
      </c>
      <c r="BO100" s="237" t="str">
        <f t="shared" si="124"/>
        <v/>
      </c>
      <c r="BP100" s="238" t="str">
        <f t="shared" si="125"/>
        <v/>
      </c>
      <c r="BQ100" s="238" t="str">
        <f t="shared" si="126"/>
        <v/>
      </c>
      <c r="BR100" s="254"/>
      <c r="BS100" s="252" t="str">
        <f t="shared" si="127"/>
        <v/>
      </c>
      <c r="BT100" s="244" t="str">
        <f t="shared" si="128"/>
        <v/>
      </c>
      <c r="BU100" s="244" t="str">
        <f t="shared" si="129"/>
        <v/>
      </c>
      <c r="BV100" s="244" t="str">
        <f t="shared" si="130"/>
        <v/>
      </c>
      <c r="BW100" s="244" t="str">
        <f t="shared" si="131"/>
        <v/>
      </c>
      <c r="BX100" s="244" t="str">
        <f t="shared" si="132"/>
        <v/>
      </c>
      <c r="BY100" s="244" t="str">
        <f t="shared" si="133"/>
        <v/>
      </c>
      <c r="BZ100" s="244" t="str">
        <f t="shared" si="134"/>
        <v/>
      </c>
      <c r="CA100" s="244" t="str">
        <f t="shared" si="135"/>
        <v/>
      </c>
      <c r="CB100" s="253" t="str">
        <f t="shared" si="136"/>
        <v/>
      </c>
      <c r="CC100" s="188"/>
      <c r="CD100" s="244" t="str">
        <f t="shared" si="137"/>
        <v/>
      </c>
      <c r="CE100" s="235">
        <f t="shared" si="159"/>
        <v>0</v>
      </c>
      <c r="CF100" s="235">
        <f t="shared" si="159"/>
        <v>0</v>
      </c>
      <c r="CG100" s="235">
        <f t="shared" si="159"/>
        <v>0</v>
      </c>
      <c r="CH100" s="188"/>
      <c r="CI100" s="244" t="str">
        <f t="shared" si="138"/>
        <v/>
      </c>
      <c r="CJ100" s="235">
        <f t="shared" si="160"/>
        <v>0</v>
      </c>
      <c r="CK100" s="235">
        <f t="shared" si="160"/>
        <v>0</v>
      </c>
      <c r="CL100" s="235">
        <f t="shared" si="160"/>
        <v>0</v>
      </c>
      <c r="CM100" s="188"/>
      <c r="CN100" s="244" t="str">
        <f t="shared" si="139"/>
        <v/>
      </c>
      <c r="CO100" s="235">
        <f t="shared" si="161"/>
        <v>0</v>
      </c>
      <c r="CP100" s="235">
        <f t="shared" si="161"/>
        <v>0</v>
      </c>
      <c r="CQ100" s="235">
        <f t="shared" si="161"/>
        <v>0</v>
      </c>
      <c r="CR100" s="188"/>
      <c r="CS100" s="244" t="str">
        <f t="shared" si="140"/>
        <v/>
      </c>
      <c r="CT100" s="235">
        <f t="shared" si="162"/>
        <v>0</v>
      </c>
      <c r="CU100" s="235">
        <f t="shared" si="162"/>
        <v>0</v>
      </c>
      <c r="CV100" s="235">
        <f t="shared" si="162"/>
        <v>0</v>
      </c>
      <c r="CW100" s="188"/>
      <c r="CX100" s="244" t="str">
        <f t="shared" si="141"/>
        <v/>
      </c>
      <c r="CY100" s="235">
        <f t="shared" si="163"/>
        <v>0</v>
      </c>
      <c r="CZ100" s="235">
        <f t="shared" si="163"/>
        <v>0</v>
      </c>
      <c r="DA100" s="235">
        <f t="shared" si="163"/>
        <v>0</v>
      </c>
      <c r="DB100" s="188"/>
      <c r="DC100" s="370"/>
      <c r="DD100" s="1086"/>
      <c r="DE100" s="372"/>
      <c r="DF100" s="370"/>
      <c r="DG100" s="1086"/>
      <c r="DH100" s="372"/>
      <c r="DI100" s="370"/>
      <c r="DJ100" s="1086"/>
      <c r="DK100" s="372"/>
      <c r="DL100" s="370"/>
      <c r="DM100" s="1086"/>
      <c r="DN100" s="372"/>
      <c r="DO100" s="370"/>
      <c r="DP100" s="370"/>
      <c r="DQ100" s="243">
        <f t="shared" si="164"/>
        <v>0</v>
      </c>
      <c r="DR100" s="244">
        <f t="shared" si="165"/>
        <v>0</v>
      </c>
      <c r="DS100" s="235">
        <f t="shared" si="166"/>
        <v>0</v>
      </c>
      <c r="DT100" s="244" t="str">
        <f t="shared" si="142"/>
        <v/>
      </c>
      <c r="DU100" s="42" t="str">
        <f t="shared" si="167"/>
        <v/>
      </c>
      <c r="DV100" s="42" t="str">
        <f t="shared" si="168"/>
        <v/>
      </c>
      <c r="DW100" s="42" t="str">
        <f t="shared" si="169"/>
        <v/>
      </c>
      <c r="DX100" s="162"/>
      <c r="DY100" s="42" t="str">
        <f t="shared" si="170"/>
        <v/>
      </c>
      <c r="DZ100" s="42" t="str">
        <f t="shared" si="171"/>
        <v/>
      </c>
      <c r="EA100" s="42" t="str">
        <f t="shared" si="172"/>
        <v/>
      </c>
      <c r="EB100" s="162"/>
      <c r="EC100" s="930"/>
      <c r="ED100" s="188"/>
      <c r="EE100" s="245">
        <f t="shared" si="173"/>
        <v>0</v>
      </c>
      <c r="EG100" s="245">
        <f t="shared" si="174"/>
        <v>0</v>
      </c>
      <c r="EI100" s="246" t="str">
        <f t="shared" si="175"/>
        <v/>
      </c>
      <c r="EJ100" s="247" t="str">
        <f t="shared" si="143"/>
        <v/>
      </c>
      <c r="EK100" s="248" t="str">
        <f t="shared" si="144"/>
        <v/>
      </c>
      <c r="EL100" s="248" t="str">
        <f t="shared" si="145"/>
        <v/>
      </c>
      <c r="EM100" s="248" t="str">
        <f t="shared" si="146"/>
        <v/>
      </c>
      <c r="EN100" s="248" t="str">
        <f t="shared" si="176"/>
        <v/>
      </c>
      <c r="EO100" s="248" t="str">
        <f t="shared" si="147"/>
        <v/>
      </c>
      <c r="EQ100" s="248" t="str">
        <f t="shared" si="177"/>
        <v/>
      </c>
      <c r="ER100" s="248" t="str">
        <f t="shared" si="178"/>
        <v/>
      </c>
      <c r="ES100" s="248" t="str">
        <f t="shared" si="179"/>
        <v/>
      </c>
      <c r="ET100" s="248" t="str">
        <f t="shared" si="180"/>
        <v/>
      </c>
      <c r="EU100" s="248" t="str">
        <f t="shared" si="181"/>
        <v/>
      </c>
      <c r="EV100" s="248" t="str">
        <f t="shared" si="181"/>
        <v/>
      </c>
      <c r="EX100" s="248" t="str">
        <f t="shared" si="182"/>
        <v/>
      </c>
      <c r="EY100" s="248" t="str">
        <f t="shared" si="183"/>
        <v/>
      </c>
      <c r="EZ100" s="248" t="str">
        <f t="shared" si="184"/>
        <v/>
      </c>
      <c r="FA100" s="248" t="str">
        <f t="shared" si="185"/>
        <v/>
      </c>
      <c r="FB100" s="248" t="str">
        <f t="shared" si="109"/>
        <v/>
      </c>
      <c r="FC100" s="248" t="str">
        <f t="shared" si="109"/>
        <v/>
      </c>
      <c r="FE100" s="248" t="str">
        <f t="shared" si="186"/>
        <v/>
      </c>
      <c r="FF100" s="248" t="str">
        <f t="shared" si="187"/>
        <v/>
      </c>
      <c r="FG100" s="248" t="str">
        <f t="shared" si="188"/>
        <v/>
      </c>
      <c r="FH100" s="248" t="str">
        <f t="shared" si="189"/>
        <v/>
      </c>
      <c r="FI100" s="248" t="str">
        <f t="shared" si="110"/>
        <v/>
      </c>
      <c r="FJ100" s="248" t="str">
        <f t="shared" si="110"/>
        <v/>
      </c>
      <c r="FL100" s="370"/>
      <c r="FM100" s="371"/>
      <c r="FN100" s="371"/>
      <c r="FO100" s="611"/>
      <c r="FP100" s="896"/>
      <c r="FQ100" s="370"/>
      <c r="FR100" s="371"/>
      <c r="FS100" s="371"/>
      <c r="FT100" s="611"/>
      <c r="FU100" s="896"/>
      <c r="FV100" s="370"/>
      <c r="FW100" s="371"/>
      <c r="FX100" s="371"/>
      <c r="FY100" s="611"/>
      <c r="FZ100" s="896"/>
      <c r="GA100" s="613"/>
      <c r="GC100" s="227">
        <f t="shared" si="190"/>
        <v>0</v>
      </c>
      <c r="GD100" s="228">
        <f t="shared" si="191"/>
        <v>0</v>
      </c>
      <c r="GE100" s="229">
        <f t="shared" si="192"/>
        <v>0</v>
      </c>
      <c r="GF100" s="230">
        <f t="shared" si="192"/>
        <v>0</v>
      </c>
      <c r="GG100" s="231" t="str">
        <f t="shared" si="193"/>
        <v/>
      </c>
      <c r="GH100" s="232">
        <f t="shared" si="194"/>
        <v>0</v>
      </c>
      <c r="GI100" s="227">
        <f t="shared" si="195"/>
        <v>0</v>
      </c>
      <c r="GJ100" s="233">
        <f t="shared" si="196"/>
        <v>0</v>
      </c>
      <c r="GK100" s="233">
        <f t="shared" si="197"/>
        <v>0</v>
      </c>
      <c r="GL100" s="234"/>
      <c r="GM100" s="235">
        <f t="shared" si="198"/>
        <v>0</v>
      </c>
      <c r="GN100" s="235">
        <f t="shared" si="199"/>
        <v>0</v>
      </c>
      <c r="GO100" s="235" t="str">
        <f t="shared" si="200"/>
        <v/>
      </c>
      <c r="GP100" s="380"/>
      <c r="GQ100" s="235">
        <f t="shared" si="201"/>
        <v>0</v>
      </c>
      <c r="GR100" s="235">
        <f t="shared" si="202"/>
        <v>0</v>
      </c>
      <c r="GS100" s="235" t="str">
        <f t="shared" si="203"/>
        <v/>
      </c>
      <c r="GT100" s="236"/>
      <c r="GU100" s="237" t="str">
        <f t="shared" si="204"/>
        <v/>
      </c>
      <c r="GV100" s="237" t="str">
        <f t="shared" si="205"/>
        <v/>
      </c>
      <c r="GW100" s="238" t="str">
        <f t="shared" si="206"/>
        <v/>
      </c>
      <c r="GX100" s="238" t="str">
        <f t="shared" si="207"/>
        <v/>
      </c>
      <c r="GY100" s="239"/>
      <c r="GZ100" s="240" t="str">
        <f t="shared" si="208"/>
        <v/>
      </c>
      <c r="HA100" s="235" t="str">
        <f t="shared" si="209"/>
        <v/>
      </c>
      <c r="HB100" s="235" t="str">
        <f t="shared" si="210"/>
        <v/>
      </c>
      <c r="HC100" s="235" t="str">
        <f t="shared" si="211"/>
        <v/>
      </c>
      <c r="HD100" s="235" t="str">
        <f t="shared" si="212"/>
        <v/>
      </c>
      <c r="HE100" s="235" t="str">
        <f t="shared" si="213"/>
        <v/>
      </c>
      <c r="HF100" s="188"/>
      <c r="HG100" s="235" t="str">
        <f t="shared" si="214"/>
        <v/>
      </c>
      <c r="HH100" s="235">
        <f t="shared" si="215"/>
        <v>0</v>
      </c>
      <c r="HI100" s="235">
        <f t="shared" si="215"/>
        <v>0</v>
      </c>
      <c r="HJ100" s="235">
        <f t="shared" si="215"/>
        <v>0</v>
      </c>
      <c r="HK100" s="188"/>
      <c r="HL100" s="235" t="str">
        <f t="shared" si="216"/>
        <v/>
      </c>
      <c r="HM100" s="235">
        <f t="shared" si="217"/>
        <v>0</v>
      </c>
      <c r="HN100" s="235">
        <f t="shared" si="217"/>
        <v>0</v>
      </c>
      <c r="HO100" s="235">
        <f t="shared" si="217"/>
        <v>0</v>
      </c>
      <c r="HP100" s="188"/>
      <c r="HQ100" s="235" t="str">
        <f t="shared" si="218"/>
        <v/>
      </c>
      <c r="HR100" s="235">
        <f t="shared" si="219"/>
        <v>0</v>
      </c>
      <c r="HS100" s="235">
        <f t="shared" si="219"/>
        <v>0</v>
      </c>
      <c r="HT100" s="235">
        <f t="shared" si="219"/>
        <v>0</v>
      </c>
      <c r="HU100" s="162"/>
      <c r="HV100" s="1622"/>
      <c r="HW100" s="1619"/>
      <c r="HX100" s="1619"/>
      <c r="HY100" s="1619"/>
      <c r="HZ100" s="1619"/>
      <c r="IA100" s="1619"/>
      <c r="IB100" s="1619"/>
      <c r="IC100" s="1623"/>
      <c r="ID100" s="162"/>
      <c r="IE100" s="162"/>
    </row>
    <row r="101" spans="1:239" ht="21" customHeight="1" x14ac:dyDescent="0.25">
      <c r="A101" s="377" t="str">
        <f t="shared" si="148"/>
        <v/>
      </c>
      <c r="B101" s="188">
        <v>75</v>
      </c>
      <c r="C101" s="167"/>
      <c r="D101" s="606" t="str">
        <f t="shared" si="220"/>
        <v/>
      </c>
      <c r="E101" s="606" t="str">
        <f t="shared" si="221"/>
        <v/>
      </c>
      <c r="F101" s="373"/>
      <c r="G101" s="373"/>
      <c r="H101" s="224" t="str">
        <f t="shared" si="149"/>
        <v/>
      </c>
      <c r="I101" s="930"/>
      <c r="J101" s="930"/>
      <c r="K101" s="373"/>
      <c r="L101" s="370"/>
      <c r="M101" s="371"/>
      <c r="N101" s="371"/>
      <c r="O101" s="371"/>
      <c r="P101" s="372"/>
      <c r="Q101" s="609"/>
      <c r="R101" s="609"/>
      <c r="S101" s="610"/>
      <c r="T101" s="371"/>
      <c r="U101" s="371"/>
      <c r="V101" s="188"/>
      <c r="W101" s="370"/>
      <c r="X101" s="371"/>
      <c r="Y101" s="371"/>
      <c r="Z101" s="611"/>
      <c r="AA101" s="896"/>
      <c r="AB101" s="370"/>
      <c r="AC101" s="371"/>
      <c r="AD101" s="371"/>
      <c r="AE101" s="371"/>
      <c r="AF101" s="896"/>
      <c r="AG101" s="370"/>
      <c r="AH101" s="371"/>
      <c r="AI101" s="371"/>
      <c r="AJ101" s="371"/>
      <c r="AK101" s="896"/>
      <c r="AL101" s="370"/>
      <c r="AM101" s="371"/>
      <c r="AN101" s="371"/>
      <c r="AO101" s="372"/>
      <c r="AP101" s="370"/>
      <c r="AQ101" s="371"/>
      <c r="AR101" s="371"/>
      <c r="AS101" s="371"/>
      <c r="AT101" s="613"/>
      <c r="AU101" s="188"/>
      <c r="AV101" s="256">
        <f t="shared" si="118"/>
        <v>0</v>
      </c>
      <c r="AW101" s="257">
        <f t="shared" si="119"/>
        <v>0</v>
      </c>
      <c r="AX101" s="258">
        <f t="shared" si="120"/>
        <v>0</v>
      </c>
      <c r="AY101" s="259">
        <f t="shared" si="120"/>
        <v>0</v>
      </c>
      <c r="AZ101" s="231" t="str">
        <f t="shared" si="150"/>
        <v/>
      </c>
      <c r="BA101" s="232">
        <f t="shared" si="151"/>
        <v>0</v>
      </c>
      <c r="BB101" s="249">
        <f t="shared" si="121"/>
        <v>0</v>
      </c>
      <c r="BC101" s="231">
        <f t="shared" si="152"/>
        <v>0</v>
      </c>
      <c r="BD101" s="231">
        <f t="shared" si="153"/>
        <v>0</v>
      </c>
      <c r="BE101" s="260"/>
      <c r="BF101" s="235">
        <f t="shared" si="154"/>
        <v>0</v>
      </c>
      <c r="BG101" s="235">
        <f t="shared" si="155"/>
        <v>0</v>
      </c>
      <c r="BH101" s="235">
        <f t="shared" si="156"/>
        <v>0</v>
      </c>
      <c r="BI101" s="380"/>
      <c r="BJ101" s="235">
        <f t="shared" si="122"/>
        <v>0</v>
      </c>
      <c r="BK101" s="235">
        <f t="shared" si="157"/>
        <v>0</v>
      </c>
      <c r="BL101" s="235" t="str">
        <f t="shared" si="158"/>
        <v/>
      </c>
      <c r="BM101" s="236"/>
      <c r="BN101" s="237" t="str">
        <f t="shared" si="123"/>
        <v/>
      </c>
      <c r="BO101" s="237" t="str">
        <f t="shared" si="124"/>
        <v/>
      </c>
      <c r="BP101" s="238" t="str">
        <f t="shared" si="125"/>
        <v/>
      </c>
      <c r="BQ101" s="238" t="str">
        <f t="shared" si="126"/>
        <v/>
      </c>
      <c r="BR101" s="254"/>
      <c r="BS101" s="252" t="str">
        <f t="shared" si="127"/>
        <v/>
      </c>
      <c r="BT101" s="244" t="str">
        <f t="shared" si="128"/>
        <v/>
      </c>
      <c r="BU101" s="244" t="str">
        <f t="shared" si="129"/>
        <v/>
      </c>
      <c r="BV101" s="244" t="str">
        <f t="shared" si="130"/>
        <v/>
      </c>
      <c r="BW101" s="244" t="str">
        <f t="shared" si="131"/>
        <v/>
      </c>
      <c r="BX101" s="244" t="str">
        <f t="shared" si="132"/>
        <v/>
      </c>
      <c r="BY101" s="244" t="str">
        <f t="shared" si="133"/>
        <v/>
      </c>
      <c r="BZ101" s="244" t="str">
        <f t="shared" si="134"/>
        <v/>
      </c>
      <c r="CA101" s="244" t="str">
        <f t="shared" si="135"/>
        <v/>
      </c>
      <c r="CB101" s="253" t="str">
        <f t="shared" si="136"/>
        <v/>
      </c>
      <c r="CC101" s="188"/>
      <c r="CD101" s="244" t="str">
        <f t="shared" si="137"/>
        <v/>
      </c>
      <c r="CE101" s="235">
        <f t="shared" si="159"/>
        <v>0</v>
      </c>
      <c r="CF101" s="235">
        <f t="shared" si="159"/>
        <v>0</v>
      </c>
      <c r="CG101" s="235">
        <f t="shared" si="159"/>
        <v>0</v>
      </c>
      <c r="CH101" s="188"/>
      <c r="CI101" s="244" t="str">
        <f t="shared" si="138"/>
        <v/>
      </c>
      <c r="CJ101" s="235">
        <f t="shared" si="160"/>
        <v>0</v>
      </c>
      <c r="CK101" s="235">
        <f t="shared" si="160"/>
        <v>0</v>
      </c>
      <c r="CL101" s="235">
        <f t="shared" si="160"/>
        <v>0</v>
      </c>
      <c r="CM101" s="188"/>
      <c r="CN101" s="244" t="str">
        <f t="shared" si="139"/>
        <v/>
      </c>
      <c r="CO101" s="235">
        <f t="shared" si="161"/>
        <v>0</v>
      </c>
      <c r="CP101" s="235">
        <f t="shared" si="161"/>
        <v>0</v>
      </c>
      <c r="CQ101" s="235">
        <f t="shared" si="161"/>
        <v>0</v>
      </c>
      <c r="CR101" s="188"/>
      <c r="CS101" s="244" t="str">
        <f t="shared" si="140"/>
        <v/>
      </c>
      <c r="CT101" s="235">
        <f t="shared" si="162"/>
        <v>0</v>
      </c>
      <c r="CU101" s="235">
        <f t="shared" si="162"/>
        <v>0</v>
      </c>
      <c r="CV101" s="235">
        <f t="shared" si="162"/>
        <v>0</v>
      </c>
      <c r="CW101" s="188"/>
      <c r="CX101" s="244" t="str">
        <f t="shared" si="141"/>
        <v/>
      </c>
      <c r="CY101" s="235">
        <f t="shared" si="163"/>
        <v>0</v>
      </c>
      <c r="CZ101" s="235">
        <f t="shared" si="163"/>
        <v>0</v>
      </c>
      <c r="DA101" s="235">
        <f t="shared" si="163"/>
        <v>0</v>
      </c>
      <c r="DB101" s="188"/>
      <c r="DC101" s="370"/>
      <c r="DD101" s="1086"/>
      <c r="DE101" s="372"/>
      <c r="DF101" s="370"/>
      <c r="DG101" s="1086"/>
      <c r="DH101" s="372"/>
      <c r="DI101" s="370"/>
      <c r="DJ101" s="1086"/>
      <c r="DK101" s="372"/>
      <c r="DL101" s="370"/>
      <c r="DM101" s="1086"/>
      <c r="DN101" s="372"/>
      <c r="DO101" s="370"/>
      <c r="DP101" s="370"/>
      <c r="DQ101" s="243">
        <f t="shared" si="164"/>
        <v>0</v>
      </c>
      <c r="DR101" s="244">
        <f t="shared" si="165"/>
        <v>0</v>
      </c>
      <c r="DS101" s="235">
        <f t="shared" si="166"/>
        <v>0</v>
      </c>
      <c r="DT101" s="244" t="str">
        <f t="shared" si="142"/>
        <v/>
      </c>
      <c r="DU101" s="42" t="str">
        <f t="shared" si="167"/>
        <v/>
      </c>
      <c r="DV101" s="42" t="str">
        <f t="shared" si="168"/>
        <v/>
      </c>
      <c r="DW101" s="42" t="str">
        <f t="shared" si="169"/>
        <v/>
      </c>
      <c r="DX101" s="162"/>
      <c r="DY101" s="42" t="str">
        <f t="shared" si="170"/>
        <v/>
      </c>
      <c r="DZ101" s="42" t="str">
        <f t="shared" si="171"/>
        <v/>
      </c>
      <c r="EA101" s="42" t="str">
        <f t="shared" si="172"/>
        <v/>
      </c>
      <c r="EB101" s="162"/>
      <c r="EC101" s="930"/>
      <c r="ED101" s="188"/>
      <c r="EE101" s="245">
        <f t="shared" si="173"/>
        <v>0</v>
      </c>
      <c r="EG101" s="245">
        <f t="shared" si="174"/>
        <v>0</v>
      </c>
      <c r="EI101" s="246" t="str">
        <f t="shared" si="175"/>
        <v/>
      </c>
      <c r="EJ101" s="247" t="str">
        <f t="shared" si="143"/>
        <v/>
      </c>
      <c r="EK101" s="248" t="str">
        <f t="shared" si="144"/>
        <v/>
      </c>
      <c r="EL101" s="248" t="str">
        <f t="shared" si="145"/>
        <v/>
      </c>
      <c r="EM101" s="248" t="str">
        <f t="shared" si="146"/>
        <v/>
      </c>
      <c r="EN101" s="248" t="str">
        <f t="shared" si="176"/>
        <v/>
      </c>
      <c r="EO101" s="248" t="str">
        <f t="shared" si="147"/>
        <v/>
      </c>
      <c r="EQ101" s="248" t="str">
        <f t="shared" si="177"/>
        <v/>
      </c>
      <c r="ER101" s="248" t="str">
        <f t="shared" si="178"/>
        <v/>
      </c>
      <c r="ES101" s="248" t="str">
        <f t="shared" si="179"/>
        <v/>
      </c>
      <c r="ET101" s="248" t="str">
        <f t="shared" si="180"/>
        <v/>
      </c>
      <c r="EU101" s="248" t="str">
        <f t="shared" si="181"/>
        <v/>
      </c>
      <c r="EV101" s="248" t="str">
        <f t="shared" si="181"/>
        <v/>
      </c>
      <c r="EX101" s="248" t="str">
        <f t="shared" si="182"/>
        <v/>
      </c>
      <c r="EY101" s="248" t="str">
        <f t="shared" si="183"/>
        <v/>
      </c>
      <c r="EZ101" s="248" t="str">
        <f t="shared" si="184"/>
        <v/>
      </c>
      <c r="FA101" s="248" t="str">
        <f t="shared" si="185"/>
        <v/>
      </c>
      <c r="FB101" s="248" t="str">
        <f t="shared" si="109"/>
        <v/>
      </c>
      <c r="FC101" s="248" t="str">
        <f t="shared" si="109"/>
        <v/>
      </c>
      <c r="FE101" s="248" t="str">
        <f t="shared" si="186"/>
        <v/>
      </c>
      <c r="FF101" s="248" t="str">
        <f t="shared" si="187"/>
        <v/>
      </c>
      <c r="FG101" s="248" t="str">
        <f t="shared" si="188"/>
        <v/>
      </c>
      <c r="FH101" s="248" t="str">
        <f t="shared" si="189"/>
        <v/>
      </c>
      <c r="FI101" s="248" t="str">
        <f t="shared" si="110"/>
        <v/>
      </c>
      <c r="FJ101" s="248" t="str">
        <f t="shared" si="110"/>
        <v/>
      </c>
      <c r="FL101" s="370"/>
      <c r="FM101" s="371"/>
      <c r="FN101" s="371"/>
      <c r="FO101" s="611"/>
      <c r="FP101" s="896"/>
      <c r="FQ101" s="370"/>
      <c r="FR101" s="371"/>
      <c r="FS101" s="371"/>
      <c r="FT101" s="611"/>
      <c r="FU101" s="896"/>
      <c r="FV101" s="370"/>
      <c r="FW101" s="371"/>
      <c r="FX101" s="371"/>
      <c r="FY101" s="611"/>
      <c r="FZ101" s="896"/>
      <c r="GA101" s="613"/>
      <c r="GC101" s="227">
        <f t="shared" si="190"/>
        <v>0</v>
      </c>
      <c r="GD101" s="228">
        <f t="shared" si="191"/>
        <v>0</v>
      </c>
      <c r="GE101" s="229">
        <f t="shared" si="192"/>
        <v>0</v>
      </c>
      <c r="GF101" s="230">
        <f t="shared" si="192"/>
        <v>0</v>
      </c>
      <c r="GG101" s="231" t="str">
        <f t="shared" si="193"/>
        <v/>
      </c>
      <c r="GH101" s="232">
        <f t="shared" si="194"/>
        <v>0</v>
      </c>
      <c r="GI101" s="227">
        <f t="shared" si="195"/>
        <v>0</v>
      </c>
      <c r="GJ101" s="233">
        <f t="shared" si="196"/>
        <v>0</v>
      </c>
      <c r="GK101" s="233">
        <f t="shared" si="197"/>
        <v>0</v>
      </c>
      <c r="GL101" s="234"/>
      <c r="GM101" s="235">
        <f t="shared" si="198"/>
        <v>0</v>
      </c>
      <c r="GN101" s="235">
        <f t="shared" si="199"/>
        <v>0</v>
      </c>
      <c r="GO101" s="235" t="str">
        <f t="shared" si="200"/>
        <v/>
      </c>
      <c r="GP101" s="380"/>
      <c r="GQ101" s="235">
        <f t="shared" si="201"/>
        <v>0</v>
      </c>
      <c r="GR101" s="235">
        <f t="shared" si="202"/>
        <v>0</v>
      </c>
      <c r="GS101" s="235" t="str">
        <f t="shared" si="203"/>
        <v/>
      </c>
      <c r="GT101" s="236"/>
      <c r="GU101" s="237" t="str">
        <f t="shared" si="204"/>
        <v/>
      </c>
      <c r="GV101" s="237" t="str">
        <f t="shared" si="205"/>
        <v/>
      </c>
      <c r="GW101" s="238" t="str">
        <f t="shared" si="206"/>
        <v/>
      </c>
      <c r="GX101" s="238" t="str">
        <f t="shared" si="207"/>
        <v/>
      </c>
      <c r="GY101" s="239"/>
      <c r="GZ101" s="240" t="str">
        <f t="shared" si="208"/>
        <v/>
      </c>
      <c r="HA101" s="235" t="str">
        <f t="shared" si="209"/>
        <v/>
      </c>
      <c r="HB101" s="235" t="str">
        <f t="shared" si="210"/>
        <v/>
      </c>
      <c r="HC101" s="235" t="str">
        <f t="shared" si="211"/>
        <v/>
      </c>
      <c r="HD101" s="235" t="str">
        <f t="shared" si="212"/>
        <v/>
      </c>
      <c r="HE101" s="235" t="str">
        <f t="shared" si="213"/>
        <v/>
      </c>
      <c r="HF101" s="188"/>
      <c r="HG101" s="235" t="str">
        <f t="shared" si="214"/>
        <v/>
      </c>
      <c r="HH101" s="235">
        <f t="shared" si="215"/>
        <v>0</v>
      </c>
      <c r="HI101" s="235">
        <f t="shared" si="215"/>
        <v>0</v>
      </c>
      <c r="HJ101" s="235">
        <f t="shared" si="215"/>
        <v>0</v>
      </c>
      <c r="HK101" s="188"/>
      <c r="HL101" s="235" t="str">
        <f t="shared" si="216"/>
        <v/>
      </c>
      <c r="HM101" s="235">
        <f t="shared" si="217"/>
        <v>0</v>
      </c>
      <c r="HN101" s="235">
        <f t="shared" si="217"/>
        <v>0</v>
      </c>
      <c r="HO101" s="235">
        <f t="shared" si="217"/>
        <v>0</v>
      </c>
      <c r="HP101" s="188"/>
      <c r="HQ101" s="235" t="str">
        <f t="shared" si="218"/>
        <v/>
      </c>
      <c r="HR101" s="235">
        <f t="shared" si="219"/>
        <v>0</v>
      </c>
      <c r="HS101" s="235">
        <f t="shared" si="219"/>
        <v>0</v>
      </c>
      <c r="HT101" s="235">
        <f t="shared" si="219"/>
        <v>0</v>
      </c>
      <c r="HU101" s="162"/>
      <c r="HV101" s="1622"/>
      <c r="HW101" s="1619"/>
      <c r="HX101" s="1619"/>
      <c r="HY101" s="1619"/>
      <c r="HZ101" s="1619"/>
      <c r="IA101" s="1619"/>
      <c r="IB101" s="1619"/>
      <c r="IC101" s="1623"/>
      <c r="ID101" s="162"/>
      <c r="IE101" s="162"/>
    </row>
    <row r="102" spans="1:239" ht="21" customHeight="1" x14ac:dyDescent="0.25">
      <c r="A102" s="377" t="str">
        <f t="shared" si="148"/>
        <v/>
      </c>
      <c r="B102" s="188">
        <v>76</v>
      </c>
      <c r="C102" s="167"/>
      <c r="D102" s="606" t="str">
        <f t="shared" si="220"/>
        <v/>
      </c>
      <c r="E102" s="606" t="str">
        <f t="shared" si="221"/>
        <v/>
      </c>
      <c r="F102" s="373"/>
      <c r="G102" s="373"/>
      <c r="H102" s="224" t="str">
        <f t="shared" si="149"/>
        <v/>
      </c>
      <c r="I102" s="930"/>
      <c r="J102" s="930"/>
      <c r="K102" s="373"/>
      <c r="L102" s="370"/>
      <c r="M102" s="371"/>
      <c r="N102" s="371"/>
      <c r="O102" s="371"/>
      <c r="P102" s="372"/>
      <c r="Q102" s="609"/>
      <c r="R102" s="609"/>
      <c r="S102" s="610"/>
      <c r="T102" s="371"/>
      <c r="U102" s="371"/>
      <c r="V102" s="188"/>
      <c r="W102" s="370"/>
      <c r="X102" s="371"/>
      <c r="Y102" s="371"/>
      <c r="Z102" s="611"/>
      <c r="AA102" s="896"/>
      <c r="AB102" s="370"/>
      <c r="AC102" s="371"/>
      <c r="AD102" s="371"/>
      <c r="AE102" s="371"/>
      <c r="AF102" s="896"/>
      <c r="AG102" s="370"/>
      <c r="AH102" s="371"/>
      <c r="AI102" s="371"/>
      <c r="AJ102" s="371"/>
      <c r="AK102" s="896"/>
      <c r="AL102" s="370"/>
      <c r="AM102" s="371"/>
      <c r="AN102" s="371"/>
      <c r="AO102" s="372"/>
      <c r="AP102" s="370"/>
      <c r="AQ102" s="371"/>
      <c r="AR102" s="371"/>
      <c r="AS102" s="371"/>
      <c r="AT102" s="613"/>
      <c r="AU102" s="188"/>
      <c r="AV102" s="256">
        <f t="shared" si="118"/>
        <v>0</v>
      </c>
      <c r="AW102" s="257">
        <f t="shared" si="119"/>
        <v>0</v>
      </c>
      <c r="AX102" s="258">
        <f t="shared" si="120"/>
        <v>0</v>
      </c>
      <c r="AY102" s="259">
        <f t="shared" si="120"/>
        <v>0</v>
      </c>
      <c r="AZ102" s="231" t="str">
        <f t="shared" si="150"/>
        <v/>
      </c>
      <c r="BA102" s="232">
        <f t="shared" si="151"/>
        <v>0</v>
      </c>
      <c r="BB102" s="249">
        <f t="shared" si="121"/>
        <v>0</v>
      </c>
      <c r="BC102" s="231">
        <f t="shared" si="152"/>
        <v>0</v>
      </c>
      <c r="BD102" s="231">
        <f t="shared" si="153"/>
        <v>0</v>
      </c>
      <c r="BE102" s="260"/>
      <c r="BF102" s="235">
        <f t="shared" si="154"/>
        <v>0</v>
      </c>
      <c r="BG102" s="235">
        <f t="shared" si="155"/>
        <v>0</v>
      </c>
      <c r="BH102" s="235">
        <f t="shared" si="156"/>
        <v>0</v>
      </c>
      <c r="BI102" s="380"/>
      <c r="BJ102" s="235">
        <f t="shared" si="122"/>
        <v>0</v>
      </c>
      <c r="BK102" s="235">
        <f t="shared" si="157"/>
        <v>0</v>
      </c>
      <c r="BL102" s="235" t="str">
        <f t="shared" si="158"/>
        <v/>
      </c>
      <c r="BM102" s="236"/>
      <c r="BN102" s="237" t="str">
        <f t="shared" si="123"/>
        <v/>
      </c>
      <c r="BO102" s="237" t="str">
        <f t="shared" si="124"/>
        <v/>
      </c>
      <c r="BP102" s="238" t="str">
        <f t="shared" si="125"/>
        <v/>
      </c>
      <c r="BQ102" s="238" t="str">
        <f t="shared" si="126"/>
        <v/>
      </c>
      <c r="BR102" s="254"/>
      <c r="BS102" s="252" t="str">
        <f t="shared" si="127"/>
        <v/>
      </c>
      <c r="BT102" s="244" t="str">
        <f t="shared" si="128"/>
        <v/>
      </c>
      <c r="BU102" s="244" t="str">
        <f t="shared" si="129"/>
        <v/>
      </c>
      <c r="BV102" s="244" t="str">
        <f t="shared" si="130"/>
        <v/>
      </c>
      <c r="BW102" s="244" t="str">
        <f t="shared" si="131"/>
        <v/>
      </c>
      <c r="BX102" s="244" t="str">
        <f t="shared" si="132"/>
        <v/>
      </c>
      <c r="BY102" s="244" t="str">
        <f t="shared" si="133"/>
        <v/>
      </c>
      <c r="BZ102" s="244" t="str">
        <f t="shared" si="134"/>
        <v/>
      </c>
      <c r="CA102" s="244" t="str">
        <f t="shared" si="135"/>
        <v/>
      </c>
      <c r="CB102" s="253" t="str">
        <f t="shared" si="136"/>
        <v/>
      </c>
      <c r="CC102" s="188"/>
      <c r="CD102" s="244" t="str">
        <f t="shared" si="137"/>
        <v/>
      </c>
      <c r="CE102" s="235">
        <f t="shared" si="159"/>
        <v>0</v>
      </c>
      <c r="CF102" s="235">
        <f t="shared" si="159"/>
        <v>0</v>
      </c>
      <c r="CG102" s="235">
        <f t="shared" si="159"/>
        <v>0</v>
      </c>
      <c r="CH102" s="188"/>
      <c r="CI102" s="244" t="str">
        <f t="shared" si="138"/>
        <v/>
      </c>
      <c r="CJ102" s="235">
        <f t="shared" si="160"/>
        <v>0</v>
      </c>
      <c r="CK102" s="235">
        <f t="shared" si="160"/>
        <v>0</v>
      </c>
      <c r="CL102" s="235">
        <f t="shared" si="160"/>
        <v>0</v>
      </c>
      <c r="CM102" s="188"/>
      <c r="CN102" s="244" t="str">
        <f t="shared" si="139"/>
        <v/>
      </c>
      <c r="CO102" s="235">
        <f t="shared" si="161"/>
        <v>0</v>
      </c>
      <c r="CP102" s="235">
        <f t="shared" si="161"/>
        <v>0</v>
      </c>
      <c r="CQ102" s="235">
        <f t="shared" si="161"/>
        <v>0</v>
      </c>
      <c r="CR102" s="188"/>
      <c r="CS102" s="244" t="str">
        <f t="shared" si="140"/>
        <v/>
      </c>
      <c r="CT102" s="235">
        <f t="shared" si="162"/>
        <v>0</v>
      </c>
      <c r="CU102" s="235">
        <f t="shared" si="162"/>
        <v>0</v>
      </c>
      <c r="CV102" s="235">
        <f t="shared" si="162"/>
        <v>0</v>
      </c>
      <c r="CW102" s="188"/>
      <c r="CX102" s="244" t="str">
        <f t="shared" si="141"/>
        <v/>
      </c>
      <c r="CY102" s="235">
        <f t="shared" si="163"/>
        <v>0</v>
      </c>
      <c r="CZ102" s="235">
        <f t="shared" si="163"/>
        <v>0</v>
      </c>
      <c r="DA102" s="235">
        <f t="shared" si="163"/>
        <v>0</v>
      </c>
      <c r="DB102" s="188"/>
      <c r="DC102" s="370"/>
      <c r="DD102" s="1086"/>
      <c r="DE102" s="372"/>
      <c r="DF102" s="370"/>
      <c r="DG102" s="1086"/>
      <c r="DH102" s="372"/>
      <c r="DI102" s="370"/>
      <c r="DJ102" s="1086"/>
      <c r="DK102" s="372"/>
      <c r="DL102" s="370"/>
      <c r="DM102" s="1086"/>
      <c r="DN102" s="372"/>
      <c r="DO102" s="370"/>
      <c r="DP102" s="370"/>
      <c r="DQ102" s="243">
        <f t="shared" si="164"/>
        <v>0</v>
      </c>
      <c r="DR102" s="244">
        <f t="shared" si="165"/>
        <v>0</v>
      </c>
      <c r="DS102" s="235">
        <f t="shared" si="166"/>
        <v>0</v>
      </c>
      <c r="DT102" s="244" t="str">
        <f t="shared" si="142"/>
        <v/>
      </c>
      <c r="DU102" s="42" t="str">
        <f t="shared" si="167"/>
        <v/>
      </c>
      <c r="DV102" s="42" t="str">
        <f t="shared" si="168"/>
        <v/>
      </c>
      <c r="DW102" s="42" t="str">
        <f t="shared" si="169"/>
        <v/>
      </c>
      <c r="DX102" s="162"/>
      <c r="DY102" s="42" t="str">
        <f t="shared" si="170"/>
        <v/>
      </c>
      <c r="DZ102" s="42" t="str">
        <f t="shared" si="171"/>
        <v/>
      </c>
      <c r="EA102" s="42" t="str">
        <f t="shared" si="172"/>
        <v/>
      </c>
      <c r="EB102" s="162"/>
      <c r="EC102" s="930"/>
      <c r="ED102" s="188"/>
      <c r="EE102" s="245">
        <f t="shared" si="173"/>
        <v>0</v>
      </c>
      <c r="EG102" s="245">
        <f t="shared" si="174"/>
        <v>0</v>
      </c>
      <c r="EI102" s="246" t="str">
        <f t="shared" si="175"/>
        <v/>
      </c>
      <c r="EJ102" s="247" t="str">
        <f t="shared" si="143"/>
        <v/>
      </c>
      <c r="EK102" s="248" t="str">
        <f t="shared" si="144"/>
        <v/>
      </c>
      <c r="EL102" s="248" t="str">
        <f t="shared" si="145"/>
        <v/>
      </c>
      <c r="EM102" s="248" t="str">
        <f t="shared" si="146"/>
        <v/>
      </c>
      <c r="EN102" s="248" t="str">
        <f t="shared" si="176"/>
        <v/>
      </c>
      <c r="EO102" s="248" t="str">
        <f t="shared" si="147"/>
        <v/>
      </c>
      <c r="EQ102" s="248" t="str">
        <f t="shared" si="177"/>
        <v/>
      </c>
      <c r="ER102" s="248" t="str">
        <f t="shared" si="178"/>
        <v/>
      </c>
      <c r="ES102" s="248" t="str">
        <f t="shared" si="179"/>
        <v/>
      </c>
      <c r="ET102" s="248" t="str">
        <f t="shared" si="180"/>
        <v/>
      </c>
      <c r="EU102" s="248" t="str">
        <f t="shared" si="181"/>
        <v/>
      </c>
      <c r="EV102" s="248" t="str">
        <f t="shared" si="181"/>
        <v/>
      </c>
      <c r="EX102" s="248" t="str">
        <f t="shared" si="182"/>
        <v/>
      </c>
      <c r="EY102" s="248" t="str">
        <f t="shared" si="183"/>
        <v/>
      </c>
      <c r="EZ102" s="248" t="str">
        <f t="shared" si="184"/>
        <v/>
      </c>
      <c r="FA102" s="248" t="str">
        <f t="shared" si="185"/>
        <v/>
      </c>
      <c r="FB102" s="248" t="str">
        <f t="shared" si="109"/>
        <v/>
      </c>
      <c r="FC102" s="248" t="str">
        <f t="shared" si="109"/>
        <v/>
      </c>
      <c r="FE102" s="248" t="str">
        <f t="shared" si="186"/>
        <v/>
      </c>
      <c r="FF102" s="248" t="str">
        <f t="shared" si="187"/>
        <v/>
      </c>
      <c r="FG102" s="248" t="str">
        <f t="shared" si="188"/>
        <v/>
      </c>
      <c r="FH102" s="248" t="str">
        <f t="shared" si="189"/>
        <v/>
      </c>
      <c r="FI102" s="248" t="str">
        <f t="shared" si="110"/>
        <v/>
      </c>
      <c r="FJ102" s="248" t="str">
        <f t="shared" si="110"/>
        <v/>
      </c>
      <c r="FL102" s="370"/>
      <c r="FM102" s="371"/>
      <c r="FN102" s="371"/>
      <c r="FO102" s="611"/>
      <c r="FP102" s="896"/>
      <c r="FQ102" s="370"/>
      <c r="FR102" s="371"/>
      <c r="FS102" s="371"/>
      <c r="FT102" s="611"/>
      <c r="FU102" s="896"/>
      <c r="FV102" s="370"/>
      <c r="FW102" s="371"/>
      <c r="FX102" s="371"/>
      <c r="FY102" s="611"/>
      <c r="FZ102" s="896"/>
      <c r="GA102" s="613"/>
      <c r="GC102" s="227">
        <f t="shared" si="190"/>
        <v>0</v>
      </c>
      <c r="GD102" s="228">
        <f t="shared" si="191"/>
        <v>0</v>
      </c>
      <c r="GE102" s="229">
        <f t="shared" si="192"/>
        <v>0</v>
      </c>
      <c r="GF102" s="230">
        <f t="shared" si="192"/>
        <v>0</v>
      </c>
      <c r="GG102" s="231" t="str">
        <f t="shared" si="193"/>
        <v/>
      </c>
      <c r="GH102" s="232">
        <f t="shared" si="194"/>
        <v>0</v>
      </c>
      <c r="GI102" s="227">
        <f t="shared" si="195"/>
        <v>0</v>
      </c>
      <c r="GJ102" s="233">
        <f t="shared" si="196"/>
        <v>0</v>
      </c>
      <c r="GK102" s="233">
        <f t="shared" si="197"/>
        <v>0</v>
      </c>
      <c r="GL102" s="234"/>
      <c r="GM102" s="235">
        <f t="shared" si="198"/>
        <v>0</v>
      </c>
      <c r="GN102" s="235">
        <f t="shared" si="199"/>
        <v>0</v>
      </c>
      <c r="GO102" s="235" t="str">
        <f t="shared" si="200"/>
        <v/>
      </c>
      <c r="GP102" s="380"/>
      <c r="GQ102" s="235">
        <f t="shared" si="201"/>
        <v>0</v>
      </c>
      <c r="GR102" s="235">
        <f t="shared" si="202"/>
        <v>0</v>
      </c>
      <c r="GS102" s="235" t="str">
        <f t="shared" si="203"/>
        <v/>
      </c>
      <c r="GT102" s="236"/>
      <c r="GU102" s="237" t="str">
        <f t="shared" si="204"/>
        <v/>
      </c>
      <c r="GV102" s="237" t="str">
        <f t="shared" si="205"/>
        <v/>
      </c>
      <c r="GW102" s="238" t="str">
        <f t="shared" si="206"/>
        <v/>
      </c>
      <c r="GX102" s="238" t="str">
        <f t="shared" si="207"/>
        <v/>
      </c>
      <c r="GY102" s="239"/>
      <c r="GZ102" s="240" t="str">
        <f t="shared" si="208"/>
        <v/>
      </c>
      <c r="HA102" s="235" t="str">
        <f t="shared" si="209"/>
        <v/>
      </c>
      <c r="HB102" s="235" t="str">
        <f t="shared" si="210"/>
        <v/>
      </c>
      <c r="HC102" s="235" t="str">
        <f t="shared" si="211"/>
        <v/>
      </c>
      <c r="HD102" s="235" t="str">
        <f t="shared" si="212"/>
        <v/>
      </c>
      <c r="HE102" s="235" t="str">
        <f t="shared" si="213"/>
        <v/>
      </c>
      <c r="HF102" s="188"/>
      <c r="HG102" s="235" t="str">
        <f t="shared" si="214"/>
        <v/>
      </c>
      <c r="HH102" s="235">
        <f t="shared" si="215"/>
        <v>0</v>
      </c>
      <c r="HI102" s="235">
        <f t="shared" si="215"/>
        <v>0</v>
      </c>
      <c r="HJ102" s="235">
        <f t="shared" si="215"/>
        <v>0</v>
      </c>
      <c r="HK102" s="188"/>
      <c r="HL102" s="235" t="str">
        <f t="shared" si="216"/>
        <v/>
      </c>
      <c r="HM102" s="235">
        <f t="shared" si="217"/>
        <v>0</v>
      </c>
      <c r="HN102" s="235">
        <f t="shared" si="217"/>
        <v>0</v>
      </c>
      <c r="HO102" s="235">
        <f t="shared" si="217"/>
        <v>0</v>
      </c>
      <c r="HP102" s="188"/>
      <c r="HQ102" s="235" t="str">
        <f t="shared" si="218"/>
        <v/>
      </c>
      <c r="HR102" s="235">
        <f t="shared" si="219"/>
        <v>0</v>
      </c>
      <c r="HS102" s="235">
        <f t="shared" si="219"/>
        <v>0</v>
      </c>
      <c r="HT102" s="235">
        <f t="shared" si="219"/>
        <v>0</v>
      </c>
      <c r="HU102" s="162"/>
      <c r="HV102" s="1622"/>
      <c r="HW102" s="1619"/>
      <c r="HX102" s="1619"/>
      <c r="HY102" s="1619"/>
      <c r="HZ102" s="1619"/>
      <c r="IA102" s="1619"/>
      <c r="IB102" s="1619"/>
      <c r="IC102" s="1623"/>
      <c r="ID102" s="162"/>
      <c r="IE102" s="162"/>
    </row>
    <row r="103" spans="1:239" ht="21" customHeight="1" x14ac:dyDescent="0.25">
      <c r="A103" s="377" t="str">
        <f t="shared" si="148"/>
        <v/>
      </c>
      <c r="B103" s="188">
        <v>77</v>
      </c>
      <c r="C103" s="167"/>
      <c r="D103" s="606" t="str">
        <f t="shared" si="220"/>
        <v/>
      </c>
      <c r="E103" s="606" t="str">
        <f t="shared" si="221"/>
        <v/>
      </c>
      <c r="F103" s="373"/>
      <c r="G103" s="373"/>
      <c r="H103" s="224" t="str">
        <f t="shared" si="149"/>
        <v/>
      </c>
      <c r="I103" s="930"/>
      <c r="J103" s="930"/>
      <c r="K103" s="373"/>
      <c r="L103" s="370"/>
      <c r="M103" s="371"/>
      <c r="N103" s="371"/>
      <c r="O103" s="371"/>
      <c r="P103" s="372"/>
      <c r="Q103" s="609"/>
      <c r="R103" s="609"/>
      <c r="S103" s="610"/>
      <c r="T103" s="371"/>
      <c r="U103" s="371"/>
      <c r="V103" s="188"/>
      <c r="W103" s="370"/>
      <c r="X103" s="371"/>
      <c r="Y103" s="371"/>
      <c r="Z103" s="611"/>
      <c r="AA103" s="896"/>
      <c r="AB103" s="370"/>
      <c r="AC103" s="371"/>
      <c r="AD103" s="371"/>
      <c r="AE103" s="371"/>
      <c r="AF103" s="896"/>
      <c r="AG103" s="370"/>
      <c r="AH103" s="371"/>
      <c r="AI103" s="371"/>
      <c r="AJ103" s="371"/>
      <c r="AK103" s="896"/>
      <c r="AL103" s="370"/>
      <c r="AM103" s="371"/>
      <c r="AN103" s="371"/>
      <c r="AO103" s="372"/>
      <c r="AP103" s="370"/>
      <c r="AQ103" s="371"/>
      <c r="AR103" s="371"/>
      <c r="AS103" s="371"/>
      <c r="AT103" s="613"/>
      <c r="AU103" s="188"/>
      <c r="AV103" s="256">
        <f t="shared" si="118"/>
        <v>0</v>
      </c>
      <c r="AW103" s="257">
        <f t="shared" si="119"/>
        <v>0</v>
      </c>
      <c r="AX103" s="258">
        <f t="shared" si="120"/>
        <v>0</v>
      </c>
      <c r="AY103" s="259">
        <f t="shared" si="120"/>
        <v>0</v>
      </c>
      <c r="AZ103" s="231" t="str">
        <f t="shared" si="150"/>
        <v/>
      </c>
      <c r="BA103" s="232">
        <f t="shared" si="151"/>
        <v>0</v>
      </c>
      <c r="BB103" s="249">
        <f t="shared" si="121"/>
        <v>0</v>
      </c>
      <c r="BC103" s="231">
        <f t="shared" si="152"/>
        <v>0</v>
      </c>
      <c r="BD103" s="231">
        <f t="shared" si="153"/>
        <v>0</v>
      </c>
      <c r="BE103" s="260"/>
      <c r="BF103" s="235">
        <f t="shared" si="154"/>
        <v>0</v>
      </c>
      <c r="BG103" s="235">
        <f t="shared" si="155"/>
        <v>0</v>
      </c>
      <c r="BH103" s="235">
        <f t="shared" si="156"/>
        <v>0</v>
      </c>
      <c r="BI103" s="380"/>
      <c r="BJ103" s="235">
        <f t="shared" si="122"/>
        <v>0</v>
      </c>
      <c r="BK103" s="235">
        <f t="shared" si="157"/>
        <v>0</v>
      </c>
      <c r="BL103" s="235" t="str">
        <f t="shared" si="158"/>
        <v/>
      </c>
      <c r="BM103" s="236"/>
      <c r="BN103" s="237" t="str">
        <f t="shared" si="123"/>
        <v/>
      </c>
      <c r="BO103" s="237" t="str">
        <f t="shared" si="124"/>
        <v/>
      </c>
      <c r="BP103" s="238" t="str">
        <f t="shared" si="125"/>
        <v/>
      </c>
      <c r="BQ103" s="238" t="str">
        <f t="shared" si="126"/>
        <v/>
      </c>
      <c r="BR103" s="254"/>
      <c r="BS103" s="252" t="str">
        <f t="shared" si="127"/>
        <v/>
      </c>
      <c r="BT103" s="244" t="str">
        <f t="shared" si="128"/>
        <v/>
      </c>
      <c r="BU103" s="244" t="str">
        <f t="shared" si="129"/>
        <v/>
      </c>
      <c r="BV103" s="244" t="str">
        <f t="shared" si="130"/>
        <v/>
      </c>
      <c r="BW103" s="244" t="str">
        <f t="shared" si="131"/>
        <v/>
      </c>
      <c r="BX103" s="244" t="str">
        <f t="shared" si="132"/>
        <v/>
      </c>
      <c r="BY103" s="244" t="str">
        <f t="shared" si="133"/>
        <v/>
      </c>
      <c r="BZ103" s="244" t="str">
        <f t="shared" si="134"/>
        <v/>
      </c>
      <c r="CA103" s="244" t="str">
        <f t="shared" si="135"/>
        <v/>
      </c>
      <c r="CB103" s="253" t="str">
        <f t="shared" si="136"/>
        <v/>
      </c>
      <c r="CC103" s="188"/>
      <c r="CD103" s="244" t="str">
        <f t="shared" si="137"/>
        <v/>
      </c>
      <c r="CE103" s="235">
        <f t="shared" si="159"/>
        <v>0</v>
      </c>
      <c r="CF103" s="235">
        <f t="shared" si="159"/>
        <v>0</v>
      </c>
      <c r="CG103" s="235">
        <f t="shared" si="159"/>
        <v>0</v>
      </c>
      <c r="CH103" s="188"/>
      <c r="CI103" s="244" t="str">
        <f t="shared" si="138"/>
        <v/>
      </c>
      <c r="CJ103" s="235">
        <f t="shared" si="160"/>
        <v>0</v>
      </c>
      <c r="CK103" s="235">
        <f t="shared" si="160"/>
        <v>0</v>
      </c>
      <c r="CL103" s="235">
        <f t="shared" si="160"/>
        <v>0</v>
      </c>
      <c r="CM103" s="188"/>
      <c r="CN103" s="244" t="str">
        <f t="shared" si="139"/>
        <v/>
      </c>
      <c r="CO103" s="235">
        <f t="shared" si="161"/>
        <v>0</v>
      </c>
      <c r="CP103" s="235">
        <f t="shared" si="161"/>
        <v>0</v>
      </c>
      <c r="CQ103" s="235">
        <f t="shared" si="161"/>
        <v>0</v>
      </c>
      <c r="CR103" s="188"/>
      <c r="CS103" s="244" t="str">
        <f t="shared" si="140"/>
        <v/>
      </c>
      <c r="CT103" s="235">
        <f t="shared" si="162"/>
        <v>0</v>
      </c>
      <c r="CU103" s="235">
        <f t="shared" si="162"/>
        <v>0</v>
      </c>
      <c r="CV103" s="235">
        <f t="shared" si="162"/>
        <v>0</v>
      </c>
      <c r="CW103" s="188"/>
      <c r="CX103" s="244" t="str">
        <f t="shared" si="141"/>
        <v/>
      </c>
      <c r="CY103" s="235">
        <f t="shared" si="163"/>
        <v>0</v>
      </c>
      <c r="CZ103" s="235">
        <f t="shared" si="163"/>
        <v>0</v>
      </c>
      <c r="DA103" s="235">
        <f t="shared" si="163"/>
        <v>0</v>
      </c>
      <c r="DB103" s="188"/>
      <c r="DC103" s="370"/>
      <c r="DD103" s="1086"/>
      <c r="DE103" s="372"/>
      <c r="DF103" s="370"/>
      <c r="DG103" s="1086"/>
      <c r="DH103" s="372"/>
      <c r="DI103" s="370"/>
      <c r="DJ103" s="1086"/>
      <c r="DK103" s="372"/>
      <c r="DL103" s="370"/>
      <c r="DM103" s="1086"/>
      <c r="DN103" s="372"/>
      <c r="DO103" s="370"/>
      <c r="DP103" s="370"/>
      <c r="DQ103" s="243">
        <f t="shared" si="164"/>
        <v>0</v>
      </c>
      <c r="DR103" s="244">
        <f t="shared" si="165"/>
        <v>0</v>
      </c>
      <c r="DS103" s="235">
        <f t="shared" si="166"/>
        <v>0</v>
      </c>
      <c r="DT103" s="244" t="str">
        <f t="shared" si="142"/>
        <v/>
      </c>
      <c r="DU103" s="42" t="str">
        <f t="shared" si="167"/>
        <v/>
      </c>
      <c r="DV103" s="42" t="str">
        <f t="shared" si="168"/>
        <v/>
      </c>
      <c r="DW103" s="42" t="str">
        <f t="shared" si="169"/>
        <v/>
      </c>
      <c r="DX103" s="162"/>
      <c r="DY103" s="42" t="str">
        <f t="shared" si="170"/>
        <v/>
      </c>
      <c r="DZ103" s="42" t="str">
        <f t="shared" si="171"/>
        <v/>
      </c>
      <c r="EA103" s="42" t="str">
        <f t="shared" si="172"/>
        <v/>
      </c>
      <c r="EB103" s="162"/>
      <c r="EC103" s="930"/>
      <c r="ED103" s="188"/>
      <c r="EE103" s="245">
        <f t="shared" si="173"/>
        <v>0</v>
      </c>
      <c r="EG103" s="245">
        <f t="shared" si="174"/>
        <v>0</v>
      </c>
      <c r="EI103" s="246" t="str">
        <f t="shared" si="175"/>
        <v/>
      </c>
      <c r="EJ103" s="247" t="str">
        <f t="shared" si="143"/>
        <v/>
      </c>
      <c r="EK103" s="248" t="str">
        <f t="shared" si="144"/>
        <v/>
      </c>
      <c r="EL103" s="248" t="str">
        <f t="shared" si="145"/>
        <v/>
      </c>
      <c r="EM103" s="248" t="str">
        <f t="shared" si="146"/>
        <v/>
      </c>
      <c r="EN103" s="248" t="str">
        <f t="shared" si="176"/>
        <v/>
      </c>
      <c r="EO103" s="248" t="str">
        <f t="shared" si="147"/>
        <v/>
      </c>
      <c r="EQ103" s="248" t="str">
        <f t="shared" si="177"/>
        <v/>
      </c>
      <c r="ER103" s="248" t="str">
        <f t="shared" si="178"/>
        <v/>
      </c>
      <c r="ES103" s="248" t="str">
        <f t="shared" si="179"/>
        <v/>
      </c>
      <c r="ET103" s="248" t="str">
        <f t="shared" si="180"/>
        <v/>
      </c>
      <c r="EU103" s="248" t="str">
        <f t="shared" si="181"/>
        <v/>
      </c>
      <c r="EV103" s="248" t="str">
        <f t="shared" si="181"/>
        <v/>
      </c>
      <c r="EX103" s="248" t="str">
        <f t="shared" si="182"/>
        <v/>
      </c>
      <c r="EY103" s="248" t="str">
        <f t="shared" si="183"/>
        <v/>
      </c>
      <c r="EZ103" s="248" t="str">
        <f t="shared" si="184"/>
        <v/>
      </c>
      <c r="FA103" s="248" t="str">
        <f t="shared" si="185"/>
        <v/>
      </c>
      <c r="FB103" s="248" t="str">
        <f t="shared" si="109"/>
        <v/>
      </c>
      <c r="FC103" s="248" t="str">
        <f t="shared" si="109"/>
        <v/>
      </c>
      <c r="FE103" s="248" t="str">
        <f t="shared" si="186"/>
        <v/>
      </c>
      <c r="FF103" s="248" t="str">
        <f t="shared" si="187"/>
        <v/>
      </c>
      <c r="FG103" s="248" t="str">
        <f t="shared" si="188"/>
        <v/>
      </c>
      <c r="FH103" s="248" t="str">
        <f t="shared" si="189"/>
        <v/>
      </c>
      <c r="FI103" s="248" t="str">
        <f t="shared" si="110"/>
        <v/>
      </c>
      <c r="FJ103" s="248" t="str">
        <f t="shared" si="110"/>
        <v/>
      </c>
      <c r="FL103" s="370"/>
      <c r="FM103" s="371"/>
      <c r="FN103" s="371"/>
      <c r="FO103" s="611"/>
      <c r="FP103" s="896"/>
      <c r="FQ103" s="370"/>
      <c r="FR103" s="371"/>
      <c r="FS103" s="371"/>
      <c r="FT103" s="611"/>
      <c r="FU103" s="896"/>
      <c r="FV103" s="370"/>
      <c r="FW103" s="371"/>
      <c r="FX103" s="371"/>
      <c r="FY103" s="611"/>
      <c r="FZ103" s="896"/>
      <c r="GA103" s="613"/>
      <c r="GC103" s="227">
        <f t="shared" si="190"/>
        <v>0</v>
      </c>
      <c r="GD103" s="228">
        <f t="shared" si="191"/>
        <v>0</v>
      </c>
      <c r="GE103" s="229">
        <f t="shared" si="192"/>
        <v>0</v>
      </c>
      <c r="GF103" s="230">
        <f t="shared" si="192"/>
        <v>0</v>
      </c>
      <c r="GG103" s="231" t="str">
        <f t="shared" si="193"/>
        <v/>
      </c>
      <c r="GH103" s="232">
        <f t="shared" si="194"/>
        <v>0</v>
      </c>
      <c r="GI103" s="227">
        <f t="shared" si="195"/>
        <v>0</v>
      </c>
      <c r="GJ103" s="233">
        <f t="shared" si="196"/>
        <v>0</v>
      </c>
      <c r="GK103" s="233">
        <f t="shared" si="197"/>
        <v>0</v>
      </c>
      <c r="GL103" s="234"/>
      <c r="GM103" s="235">
        <f t="shared" si="198"/>
        <v>0</v>
      </c>
      <c r="GN103" s="235">
        <f t="shared" si="199"/>
        <v>0</v>
      </c>
      <c r="GO103" s="235" t="str">
        <f t="shared" si="200"/>
        <v/>
      </c>
      <c r="GP103" s="380"/>
      <c r="GQ103" s="235">
        <f t="shared" si="201"/>
        <v>0</v>
      </c>
      <c r="GR103" s="235">
        <f t="shared" si="202"/>
        <v>0</v>
      </c>
      <c r="GS103" s="235" t="str">
        <f t="shared" si="203"/>
        <v/>
      </c>
      <c r="GT103" s="236"/>
      <c r="GU103" s="237" t="str">
        <f t="shared" si="204"/>
        <v/>
      </c>
      <c r="GV103" s="237" t="str">
        <f t="shared" si="205"/>
        <v/>
      </c>
      <c r="GW103" s="238" t="str">
        <f t="shared" si="206"/>
        <v/>
      </c>
      <c r="GX103" s="238" t="str">
        <f t="shared" si="207"/>
        <v/>
      </c>
      <c r="GY103" s="239"/>
      <c r="GZ103" s="240" t="str">
        <f t="shared" si="208"/>
        <v/>
      </c>
      <c r="HA103" s="235" t="str">
        <f t="shared" si="209"/>
        <v/>
      </c>
      <c r="HB103" s="235" t="str">
        <f t="shared" si="210"/>
        <v/>
      </c>
      <c r="HC103" s="235" t="str">
        <f t="shared" si="211"/>
        <v/>
      </c>
      <c r="HD103" s="235" t="str">
        <f t="shared" si="212"/>
        <v/>
      </c>
      <c r="HE103" s="235" t="str">
        <f t="shared" si="213"/>
        <v/>
      </c>
      <c r="HF103" s="188"/>
      <c r="HG103" s="235" t="str">
        <f t="shared" si="214"/>
        <v/>
      </c>
      <c r="HH103" s="235">
        <f t="shared" si="215"/>
        <v>0</v>
      </c>
      <c r="HI103" s="235">
        <f t="shared" si="215"/>
        <v>0</v>
      </c>
      <c r="HJ103" s="235">
        <f t="shared" si="215"/>
        <v>0</v>
      </c>
      <c r="HK103" s="188"/>
      <c r="HL103" s="235" t="str">
        <f t="shared" si="216"/>
        <v/>
      </c>
      <c r="HM103" s="235">
        <f t="shared" si="217"/>
        <v>0</v>
      </c>
      <c r="HN103" s="235">
        <f t="shared" si="217"/>
        <v>0</v>
      </c>
      <c r="HO103" s="235">
        <f t="shared" si="217"/>
        <v>0</v>
      </c>
      <c r="HP103" s="188"/>
      <c r="HQ103" s="235" t="str">
        <f t="shared" si="218"/>
        <v/>
      </c>
      <c r="HR103" s="235">
        <f t="shared" si="219"/>
        <v>0</v>
      </c>
      <c r="HS103" s="235">
        <f t="shared" si="219"/>
        <v>0</v>
      </c>
      <c r="HT103" s="235">
        <f t="shared" si="219"/>
        <v>0</v>
      </c>
      <c r="HU103" s="162"/>
      <c r="HV103" s="1622"/>
      <c r="HW103" s="1619"/>
      <c r="HX103" s="1619"/>
      <c r="HY103" s="1619"/>
      <c r="HZ103" s="1619"/>
      <c r="IA103" s="1619"/>
      <c r="IB103" s="1619"/>
      <c r="IC103" s="1623"/>
      <c r="ID103" s="162"/>
      <c r="IE103" s="162"/>
    </row>
    <row r="104" spans="1:239" ht="21" customHeight="1" x14ac:dyDescent="0.25">
      <c r="A104" s="377" t="str">
        <f t="shared" si="148"/>
        <v/>
      </c>
      <c r="B104" s="188">
        <v>78</v>
      </c>
      <c r="C104" s="167"/>
      <c r="D104" s="606" t="str">
        <f t="shared" si="220"/>
        <v/>
      </c>
      <c r="E104" s="606" t="str">
        <f t="shared" si="221"/>
        <v/>
      </c>
      <c r="F104" s="373"/>
      <c r="G104" s="373"/>
      <c r="H104" s="224" t="str">
        <f t="shared" si="149"/>
        <v/>
      </c>
      <c r="I104" s="930"/>
      <c r="J104" s="930"/>
      <c r="K104" s="373"/>
      <c r="L104" s="370"/>
      <c r="M104" s="371"/>
      <c r="N104" s="371"/>
      <c r="O104" s="371"/>
      <c r="P104" s="372"/>
      <c r="Q104" s="609"/>
      <c r="R104" s="609"/>
      <c r="S104" s="610"/>
      <c r="T104" s="371"/>
      <c r="U104" s="371"/>
      <c r="V104" s="188"/>
      <c r="W104" s="370"/>
      <c r="X104" s="371"/>
      <c r="Y104" s="371"/>
      <c r="Z104" s="611"/>
      <c r="AA104" s="896"/>
      <c r="AB104" s="370"/>
      <c r="AC104" s="371"/>
      <c r="AD104" s="371"/>
      <c r="AE104" s="371"/>
      <c r="AF104" s="896"/>
      <c r="AG104" s="370"/>
      <c r="AH104" s="371"/>
      <c r="AI104" s="371"/>
      <c r="AJ104" s="371"/>
      <c r="AK104" s="896"/>
      <c r="AL104" s="370"/>
      <c r="AM104" s="371"/>
      <c r="AN104" s="371"/>
      <c r="AO104" s="372"/>
      <c r="AP104" s="370"/>
      <c r="AQ104" s="371"/>
      <c r="AR104" s="371"/>
      <c r="AS104" s="371"/>
      <c r="AT104" s="613"/>
      <c r="AU104" s="188"/>
      <c r="AV104" s="256">
        <f t="shared" si="118"/>
        <v>0</v>
      </c>
      <c r="AW104" s="257">
        <f t="shared" si="119"/>
        <v>0</v>
      </c>
      <c r="AX104" s="258">
        <f t="shared" si="120"/>
        <v>0</v>
      </c>
      <c r="AY104" s="259">
        <f t="shared" si="120"/>
        <v>0</v>
      </c>
      <c r="AZ104" s="231" t="str">
        <f t="shared" si="150"/>
        <v/>
      </c>
      <c r="BA104" s="232">
        <f t="shared" si="151"/>
        <v>0</v>
      </c>
      <c r="BB104" s="249">
        <f t="shared" si="121"/>
        <v>0</v>
      </c>
      <c r="BC104" s="231">
        <f t="shared" si="152"/>
        <v>0</v>
      </c>
      <c r="BD104" s="231">
        <f t="shared" si="153"/>
        <v>0</v>
      </c>
      <c r="BE104" s="260"/>
      <c r="BF104" s="235">
        <f t="shared" si="154"/>
        <v>0</v>
      </c>
      <c r="BG104" s="235">
        <f t="shared" si="155"/>
        <v>0</v>
      </c>
      <c r="BH104" s="235">
        <f t="shared" si="156"/>
        <v>0</v>
      </c>
      <c r="BI104" s="380"/>
      <c r="BJ104" s="235">
        <f t="shared" si="122"/>
        <v>0</v>
      </c>
      <c r="BK104" s="235">
        <f t="shared" si="157"/>
        <v>0</v>
      </c>
      <c r="BL104" s="235" t="str">
        <f t="shared" si="158"/>
        <v/>
      </c>
      <c r="BM104" s="236"/>
      <c r="BN104" s="237" t="str">
        <f t="shared" si="123"/>
        <v/>
      </c>
      <c r="BO104" s="237" t="str">
        <f t="shared" si="124"/>
        <v/>
      </c>
      <c r="BP104" s="238" t="str">
        <f t="shared" si="125"/>
        <v/>
      </c>
      <c r="BQ104" s="238" t="str">
        <f t="shared" si="126"/>
        <v/>
      </c>
      <c r="BR104" s="254"/>
      <c r="BS104" s="252" t="str">
        <f t="shared" si="127"/>
        <v/>
      </c>
      <c r="BT104" s="244" t="str">
        <f t="shared" si="128"/>
        <v/>
      </c>
      <c r="BU104" s="244" t="str">
        <f t="shared" si="129"/>
        <v/>
      </c>
      <c r="BV104" s="244" t="str">
        <f t="shared" si="130"/>
        <v/>
      </c>
      <c r="BW104" s="244" t="str">
        <f t="shared" si="131"/>
        <v/>
      </c>
      <c r="BX104" s="244" t="str">
        <f t="shared" si="132"/>
        <v/>
      </c>
      <c r="BY104" s="244" t="str">
        <f t="shared" si="133"/>
        <v/>
      </c>
      <c r="BZ104" s="244" t="str">
        <f t="shared" si="134"/>
        <v/>
      </c>
      <c r="CA104" s="244" t="str">
        <f t="shared" si="135"/>
        <v/>
      </c>
      <c r="CB104" s="253" t="str">
        <f t="shared" si="136"/>
        <v/>
      </c>
      <c r="CC104" s="188"/>
      <c r="CD104" s="244" t="str">
        <f t="shared" si="137"/>
        <v/>
      </c>
      <c r="CE104" s="235">
        <f t="shared" si="159"/>
        <v>0</v>
      </c>
      <c r="CF104" s="235">
        <f t="shared" si="159"/>
        <v>0</v>
      </c>
      <c r="CG104" s="235">
        <f t="shared" si="159"/>
        <v>0</v>
      </c>
      <c r="CH104" s="188"/>
      <c r="CI104" s="244" t="str">
        <f t="shared" si="138"/>
        <v/>
      </c>
      <c r="CJ104" s="235">
        <f t="shared" si="160"/>
        <v>0</v>
      </c>
      <c r="CK104" s="235">
        <f t="shared" si="160"/>
        <v>0</v>
      </c>
      <c r="CL104" s="235">
        <f t="shared" si="160"/>
        <v>0</v>
      </c>
      <c r="CM104" s="188"/>
      <c r="CN104" s="244" t="str">
        <f t="shared" si="139"/>
        <v/>
      </c>
      <c r="CO104" s="235">
        <f t="shared" si="161"/>
        <v>0</v>
      </c>
      <c r="CP104" s="235">
        <f t="shared" si="161"/>
        <v>0</v>
      </c>
      <c r="CQ104" s="235">
        <f t="shared" si="161"/>
        <v>0</v>
      </c>
      <c r="CR104" s="188"/>
      <c r="CS104" s="244" t="str">
        <f t="shared" si="140"/>
        <v/>
      </c>
      <c r="CT104" s="235">
        <f t="shared" si="162"/>
        <v>0</v>
      </c>
      <c r="CU104" s="235">
        <f t="shared" si="162"/>
        <v>0</v>
      </c>
      <c r="CV104" s="235">
        <f t="shared" si="162"/>
        <v>0</v>
      </c>
      <c r="CW104" s="188"/>
      <c r="CX104" s="244" t="str">
        <f t="shared" si="141"/>
        <v/>
      </c>
      <c r="CY104" s="235">
        <f t="shared" si="163"/>
        <v>0</v>
      </c>
      <c r="CZ104" s="235">
        <f t="shared" si="163"/>
        <v>0</v>
      </c>
      <c r="DA104" s="235">
        <f t="shared" si="163"/>
        <v>0</v>
      </c>
      <c r="DB104" s="188"/>
      <c r="DC104" s="370"/>
      <c r="DD104" s="1086"/>
      <c r="DE104" s="372"/>
      <c r="DF104" s="370"/>
      <c r="DG104" s="1086"/>
      <c r="DH104" s="372"/>
      <c r="DI104" s="370"/>
      <c r="DJ104" s="1086"/>
      <c r="DK104" s="372"/>
      <c r="DL104" s="370"/>
      <c r="DM104" s="1086"/>
      <c r="DN104" s="372"/>
      <c r="DO104" s="370"/>
      <c r="DP104" s="370"/>
      <c r="DQ104" s="243">
        <f t="shared" si="164"/>
        <v>0</v>
      </c>
      <c r="DR104" s="244">
        <f t="shared" si="165"/>
        <v>0</v>
      </c>
      <c r="DS104" s="235">
        <f t="shared" si="166"/>
        <v>0</v>
      </c>
      <c r="DT104" s="244" t="str">
        <f t="shared" si="142"/>
        <v/>
      </c>
      <c r="DU104" s="42" t="str">
        <f t="shared" si="167"/>
        <v/>
      </c>
      <c r="DV104" s="42" t="str">
        <f t="shared" si="168"/>
        <v/>
      </c>
      <c r="DW104" s="42" t="str">
        <f t="shared" si="169"/>
        <v/>
      </c>
      <c r="DX104" s="162"/>
      <c r="DY104" s="42" t="str">
        <f t="shared" si="170"/>
        <v/>
      </c>
      <c r="DZ104" s="42" t="str">
        <f t="shared" si="171"/>
        <v/>
      </c>
      <c r="EA104" s="42" t="str">
        <f t="shared" si="172"/>
        <v/>
      </c>
      <c r="EB104" s="162"/>
      <c r="EC104" s="930"/>
      <c r="ED104" s="188"/>
      <c r="EE104" s="245">
        <f t="shared" si="173"/>
        <v>0</v>
      </c>
      <c r="EG104" s="245">
        <f t="shared" si="174"/>
        <v>0</v>
      </c>
      <c r="EI104" s="246" t="str">
        <f t="shared" si="175"/>
        <v/>
      </c>
      <c r="EJ104" s="247" t="str">
        <f t="shared" si="143"/>
        <v/>
      </c>
      <c r="EK104" s="248" t="str">
        <f t="shared" si="144"/>
        <v/>
      </c>
      <c r="EL104" s="248" t="str">
        <f t="shared" si="145"/>
        <v/>
      </c>
      <c r="EM104" s="248" t="str">
        <f t="shared" si="146"/>
        <v/>
      </c>
      <c r="EN104" s="248" t="str">
        <f t="shared" si="176"/>
        <v/>
      </c>
      <c r="EO104" s="248" t="str">
        <f t="shared" si="147"/>
        <v/>
      </c>
      <c r="EQ104" s="248" t="str">
        <f t="shared" si="177"/>
        <v/>
      </c>
      <c r="ER104" s="248" t="str">
        <f t="shared" si="178"/>
        <v/>
      </c>
      <c r="ES104" s="248" t="str">
        <f t="shared" si="179"/>
        <v/>
      </c>
      <c r="ET104" s="248" t="str">
        <f t="shared" si="180"/>
        <v/>
      </c>
      <c r="EU104" s="248" t="str">
        <f t="shared" si="181"/>
        <v/>
      </c>
      <c r="EV104" s="248" t="str">
        <f t="shared" si="181"/>
        <v/>
      </c>
      <c r="EX104" s="248" t="str">
        <f t="shared" si="182"/>
        <v/>
      </c>
      <c r="EY104" s="248" t="str">
        <f t="shared" si="183"/>
        <v/>
      </c>
      <c r="EZ104" s="248" t="str">
        <f t="shared" si="184"/>
        <v/>
      </c>
      <c r="FA104" s="248" t="str">
        <f t="shared" si="185"/>
        <v/>
      </c>
      <c r="FB104" s="248" t="str">
        <f t="shared" si="109"/>
        <v/>
      </c>
      <c r="FC104" s="248" t="str">
        <f t="shared" si="109"/>
        <v/>
      </c>
      <c r="FE104" s="248" t="str">
        <f t="shared" si="186"/>
        <v/>
      </c>
      <c r="FF104" s="248" t="str">
        <f t="shared" si="187"/>
        <v/>
      </c>
      <c r="FG104" s="248" t="str">
        <f t="shared" si="188"/>
        <v/>
      </c>
      <c r="FH104" s="248" t="str">
        <f t="shared" si="189"/>
        <v/>
      </c>
      <c r="FI104" s="248" t="str">
        <f t="shared" si="110"/>
        <v/>
      </c>
      <c r="FJ104" s="248" t="str">
        <f t="shared" si="110"/>
        <v/>
      </c>
      <c r="FL104" s="370"/>
      <c r="FM104" s="371"/>
      <c r="FN104" s="371"/>
      <c r="FO104" s="611"/>
      <c r="FP104" s="896"/>
      <c r="FQ104" s="370"/>
      <c r="FR104" s="371"/>
      <c r="FS104" s="371"/>
      <c r="FT104" s="611"/>
      <c r="FU104" s="896"/>
      <c r="FV104" s="370"/>
      <c r="FW104" s="371"/>
      <c r="FX104" s="371"/>
      <c r="FY104" s="611"/>
      <c r="FZ104" s="896"/>
      <c r="GA104" s="613"/>
      <c r="GC104" s="227">
        <f t="shared" si="190"/>
        <v>0</v>
      </c>
      <c r="GD104" s="228">
        <f t="shared" si="191"/>
        <v>0</v>
      </c>
      <c r="GE104" s="229">
        <f t="shared" si="192"/>
        <v>0</v>
      </c>
      <c r="GF104" s="230">
        <f t="shared" si="192"/>
        <v>0</v>
      </c>
      <c r="GG104" s="231" t="str">
        <f t="shared" si="193"/>
        <v/>
      </c>
      <c r="GH104" s="232">
        <f t="shared" si="194"/>
        <v>0</v>
      </c>
      <c r="GI104" s="227">
        <f t="shared" si="195"/>
        <v>0</v>
      </c>
      <c r="GJ104" s="233">
        <f t="shared" si="196"/>
        <v>0</v>
      </c>
      <c r="GK104" s="233">
        <f t="shared" si="197"/>
        <v>0</v>
      </c>
      <c r="GL104" s="234"/>
      <c r="GM104" s="235">
        <f t="shared" si="198"/>
        <v>0</v>
      </c>
      <c r="GN104" s="235">
        <f t="shared" si="199"/>
        <v>0</v>
      </c>
      <c r="GO104" s="235" t="str">
        <f t="shared" si="200"/>
        <v/>
      </c>
      <c r="GP104" s="380"/>
      <c r="GQ104" s="235">
        <f t="shared" si="201"/>
        <v>0</v>
      </c>
      <c r="GR104" s="235">
        <f t="shared" si="202"/>
        <v>0</v>
      </c>
      <c r="GS104" s="235" t="str">
        <f t="shared" si="203"/>
        <v/>
      </c>
      <c r="GT104" s="236"/>
      <c r="GU104" s="237" t="str">
        <f t="shared" si="204"/>
        <v/>
      </c>
      <c r="GV104" s="237" t="str">
        <f t="shared" si="205"/>
        <v/>
      </c>
      <c r="GW104" s="238" t="str">
        <f t="shared" si="206"/>
        <v/>
      </c>
      <c r="GX104" s="238" t="str">
        <f t="shared" si="207"/>
        <v/>
      </c>
      <c r="GY104" s="239"/>
      <c r="GZ104" s="240" t="str">
        <f t="shared" si="208"/>
        <v/>
      </c>
      <c r="HA104" s="235" t="str">
        <f t="shared" si="209"/>
        <v/>
      </c>
      <c r="HB104" s="235" t="str">
        <f t="shared" si="210"/>
        <v/>
      </c>
      <c r="HC104" s="235" t="str">
        <f t="shared" si="211"/>
        <v/>
      </c>
      <c r="HD104" s="235" t="str">
        <f t="shared" si="212"/>
        <v/>
      </c>
      <c r="HE104" s="235" t="str">
        <f t="shared" si="213"/>
        <v/>
      </c>
      <c r="HF104" s="188"/>
      <c r="HG104" s="235" t="str">
        <f t="shared" si="214"/>
        <v/>
      </c>
      <c r="HH104" s="235">
        <f t="shared" si="215"/>
        <v>0</v>
      </c>
      <c r="HI104" s="235">
        <f t="shared" si="215"/>
        <v>0</v>
      </c>
      <c r="HJ104" s="235">
        <f t="shared" si="215"/>
        <v>0</v>
      </c>
      <c r="HK104" s="188"/>
      <c r="HL104" s="235" t="str">
        <f t="shared" si="216"/>
        <v/>
      </c>
      <c r="HM104" s="235">
        <f t="shared" si="217"/>
        <v>0</v>
      </c>
      <c r="HN104" s="235">
        <f t="shared" si="217"/>
        <v>0</v>
      </c>
      <c r="HO104" s="235">
        <f t="shared" si="217"/>
        <v>0</v>
      </c>
      <c r="HP104" s="188"/>
      <c r="HQ104" s="235" t="str">
        <f t="shared" si="218"/>
        <v/>
      </c>
      <c r="HR104" s="235">
        <f t="shared" si="219"/>
        <v>0</v>
      </c>
      <c r="HS104" s="235">
        <f t="shared" si="219"/>
        <v>0</v>
      </c>
      <c r="HT104" s="235">
        <f t="shared" si="219"/>
        <v>0</v>
      </c>
      <c r="HU104" s="162"/>
      <c r="HV104" s="1622"/>
      <c r="HW104" s="1619"/>
      <c r="HX104" s="1619"/>
      <c r="HY104" s="1619"/>
      <c r="HZ104" s="1619"/>
      <c r="IA104" s="1619"/>
      <c r="IB104" s="1619"/>
      <c r="IC104" s="1623"/>
      <c r="ID104" s="162"/>
      <c r="IE104" s="162"/>
    </row>
    <row r="105" spans="1:239" ht="21" customHeight="1" x14ac:dyDescent="0.25">
      <c r="A105" s="377" t="str">
        <f t="shared" si="148"/>
        <v/>
      </c>
      <c r="B105" s="188">
        <v>79</v>
      </c>
      <c r="C105" s="167"/>
      <c r="D105" s="606" t="str">
        <f t="shared" si="220"/>
        <v/>
      </c>
      <c r="E105" s="606" t="str">
        <f t="shared" si="221"/>
        <v/>
      </c>
      <c r="F105" s="373"/>
      <c r="G105" s="373"/>
      <c r="H105" s="224" t="str">
        <f t="shared" si="149"/>
        <v/>
      </c>
      <c r="I105" s="930"/>
      <c r="J105" s="930"/>
      <c r="K105" s="373"/>
      <c r="L105" s="370"/>
      <c r="M105" s="371"/>
      <c r="N105" s="371"/>
      <c r="O105" s="371"/>
      <c r="P105" s="372"/>
      <c r="Q105" s="609"/>
      <c r="R105" s="609"/>
      <c r="S105" s="610"/>
      <c r="T105" s="371"/>
      <c r="U105" s="371"/>
      <c r="V105" s="188"/>
      <c r="W105" s="370"/>
      <c r="X105" s="371"/>
      <c r="Y105" s="371"/>
      <c r="Z105" s="611"/>
      <c r="AA105" s="896"/>
      <c r="AB105" s="370"/>
      <c r="AC105" s="371"/>
      <c r="AD105" s="371"/>
      <c r="AE105" s="371"/>
      <c r="AF105" s="896"/>
      <c r="AG105" s="370"/>
      <c r="AH105" s="371"/>
      <c r="AI105" s="371"/>
      <c r="AJ105" s="371"/>
      <c r="AK105" s="896"/>
      <c r="AL105" s="370"/>
      <c r="AM105" s="371"/>
      <c r="AN105" s="371"/>
      <c r="AO105" s="372"/>
      <c r="AP105" s="370"/>
      <c r="AQ105" s="371"/>
      <c r="AR105" s="371"/>
      <c r="AS105" s="371"/>
      <c r="AT105" s="613"/>
      <c r="AU105" s="188"/>
      <c r="AV105" s="256">
        <f t="shared" si="118"/>
        <v>0</v>
      </c>
      <c r="AW105" s="257">
        <f t="shared" si="119"/>
        <v>0</v>
      </c>
      <c r="AX105" s="258">
        <f t="shared" si="120"/>
        <v>0</v>
      </c>
      <c r="AY105" s="259">
        <f t="shared" si="120"/>
        <v>0</v>
      </c>
      <c r="AZ105" s="231" t="str">
        <f t="shared" si="150"/>
        <v/>
      </c>
      <c r="BA105" s="232">
        <f t="shared" si="151"/>
        <v>0</v>
      </c>
      <c r="BB105" s="249">
        <f t="shared" si="121"/>
        <v>0</v>
      </c>
      <c r="BC105" s="231">
        <f t="shared" si="152"/>
        <v>0</v>
      </c>
      <c r="BD105" s="231">
        <f t="shared" si="153"/>
        <v>0</v>
      </c>
      <c r="BE105" s="260"/>
      <c r="BF105" s="235">
        <f t="shared" si="154"/>
        <v>0</v>
      </c>
      <c r="BG105" s="235">
        <f t="shared" si="155"/>
        <v>0</v>
      </c>
      <c r="BH105" s="235">
        <f t="shared" si="156"/>
        <v>0</v>
      </c>
      <c r="BI105" s="380"/>
      <c r="BJ105" s="235">
        <f t="shared" si="122"/>
        <v>0</v>
      </c>
      <c r="BK105" s="235">
        <f t="shared" si="157"/>
        <v>0</v>
      </c>
      <c r="BL105" s="235" t="str">
        <f t="shared" si="158"/>
        <v/>
      </c>
      <c r="BM105" s="236"/>
      <c r="BN105" s="237" t="str">
        <f t="shared" si="123"/>
        <v/>
      </c>
      <c r="BO105" s="237" t="str">
        <f t="shared" si="124"/>
        <v/>
      </c>
      <c r="BP105" s="238" t="str">
        <f t="shared" si="125"/>
        <v/>
      </c>
      <c r="BQ105" s="238" t="str">
        <f t="shared" si="126"/>
        <v/>
      </c>
      <c r="BR105" s="254"/>
      <c r="BS105" s="252" t="str">
        <f t="shared" si="127"/>
        <v/>
      </c>
      <c r="BT105" s="244" t="str">
        <f t="shared" si="128"/>
        <v/>
      </c>
      <c r="BU105" s="244" t="str">
        <f t="shared" si="129"/>
        <v/>
      </c>
      <c r="BV105" s="244" t="str">
        <f t="shared" si="130"/>
        <v/>
      </c>
      <c r="BW105" s="244" t="str">
        <f t="shared" si="131"/>
        <v/>
      </c>
      <c r="BX105" s="244" t="str">
        <f t="shared" si="132"/>
        <v/>
      </c>
      <c r="BY105" s="244" t="str">
        <f t="shared" si="133"/>
        <v/>
      </c>
      <c r="BZ105" s="244" t="str">
        <f t="shared" si="134"/>
        <v/>
      </c>
      <c r="CA105" s="244" t="str">
        <f t="shared" si="135"/>
        <v/>
      </c>
      <c r="CB105" s="253" t="str">
        <f t="shared" si="136"/>
        <v/>
      </c>
      <c r="CC105" s="188"/>
      <c r="CD105" s="244" t="str">
        <f t="shared" si="137"/>
        <v/>
      </c>
      <c r="CE105" s="235">
        <f t="shared" si="159"/>
        <v>0</v>
      </c>
      <c r="CF105" s="235">
        <f t="shared" si="159"/>
        <v>0</v>
      </c>
      <c r="CG105" s="235">
        <f t="shared" si="159"/>
        <v>0</v>
      </c>
      <c r="CH105" s="188"/>
      <c r="CI105" s="244" t="str">
        <f t="shared" si="138"/>
        <v/>
      </c>
      <c r="CJ105" s="235">
        <f t="shared" si="160"/>
        <v>0</v>
      </c>
      <c r="CK105" s="235">
        <f t="shared" si="160"/>
        <v>0</v>
      </c>
      <c r="CL105" s="235">
        <f t="shared" si="160"/>
        <v>0</v>
      </c>
      <c r="CM105" s="188"/>
      <c r="CN105" s="244" t="str">
        <f t="shared" si="139"/>
        <v/>
      </c>
      <c r="CO105" s="235">
        <f t="shared" si="161"/>
        <v>0</v>
      </c>
      <c r="CP105" s="235">
        <f t="shared" si="161"/>
        <v>0</v>
      </c>
      <c r="CQ105" s="235">
        <f t="shared" si="161"/>
        <v>0</v>
      </c>
      <c r="CR105" s="188"/>
      <c r="CS105" s="244" t="str">
        <f t="shared" si="140"/>
        <v/>
      </c>
      <c r="CT105" s="235">
        <f t="shared" si="162"/>
        <v>0</v>
      </c>
      <c r="CU105" s="235">
        <f t="shared" si="162"/>
        <v>0</v>
      </c>
      <c r="CV105" s="235">
        <f t="shared" si="162"/>
        <v>0</v>
      </c>
      <c r="CW105" s="188"/>
      <c r="CX105" s="244" t="str">
        <f t="shared" si="141"/>
        <v/>
      </c>
      <c r="CY105" s="235">
        <f t="shared" si="163"/>
        <v>0</v>
      </c>
      <c r="CZ105" s="235">
        <f t="shared" si="163"/>
        <v>0</v>
      </c>
      <c r="DA105" s="235">
        <f t="shared" si="163"/>
        <v>0</v>
      </c>
      <c r="DB105" s="188"/>
      <c r="DC105" s="370"/>
      <c r="DD105" s="1086"/>
      <c r="DE105" s="372"/>
      <c r="DF105" s="370"/>
      <c r="DG105" s="1086"/>
      <c r="DH105" s="372"/>
      <c r="DI105" s="370"/>
      <c r="DJ105" s="1086"/>
      <c r="DK105" s="372"/>
      <c r="DL105" s="370"/>
      <c r="DM105" s="1086"/>
      <c r="DN105" s="372"/>
      <c r="DO105" s="370"/>
      <c r="DP105" s="370"/>
      <c r="DQ105" s="243">
        <f t="shared" si="164"/>
        <v>0</v>
      </c>
      <c r="DR105" s="244">
        <f t="shared" si="165"/>
        <v>0</v>
      </c>
      <c r="DS105" s="235">
        <f t="shared" si="166"/>
        <v>0</v>
      </c>
      <c r="DT105" s="244" t="str">
        <f t="shared" si="142"/>
        <v/>
      </c>
      <c r="DU105" s="42" t="str">
        <f t="shared" si="167"/>
        <v/>
      </c>
      <c r="DV105" s="42" t="str">
        <f t="shared" si="168"/>
        <v/>
      </c>
      <c r="DW105" s="42" t="str">
        <f t="shared" si="169"/>
        <v/>
      </c>
      <c r="DX105" s="162"/>
      <c r="DY105" s="42" t="str">
        <f t="shared" si="170"/>
        <v/>
      </c>
      <c r="DZ105" s="42" t="str">
        <f t="shared" si="171"/>
        <v/>
      </c>
      <c r="EA105" s="42" t="str">
        <f t="shared" si="172"/>
        <v/>
      </c>
      <c r="EB105" s="162"/>
      <c r="EC105" s="930"/>
      <c r="ED105" s="188"/>
      <c r="EE105" s="245">
        <f t="shared" si="173"/>
        <v>0</v>
      </c>
      <c r="EG105" s="245">
        <f t="shared" si="174"/>
        <v>0</v>
      </c>
      <c r="EI105" s="246" t="str">
        <f t="shared" si="175"/>
        <v/>
      </c>
      <c r="EJ105" s="247" t="str">
        <f t="shared" si="143"/>
        <v/>
      </c>
      <c r="EK105" s="248" t="str">
        <f t="shared" si="144"/>
        <v/>
      </c>
      <c r="EL105" s="248" t="str">
        <f t="shared" si="145"/>
        <v/>
      </c>
      <c r="EM105" s="248" t="str">
        <f t="shared" si="146"/>
        <v/>
      </c>
      <c r="EN105" s="248" t="str">
        <f t="shared" si="176"/>
        <v/>
      </c>
      <c r="EO105" s="248" t="str">
        <f t="shared" si="147"/>
        <v/>
      </c>
      <c r="EQ105" s="248" t="str">
        <f t="shared" si="177"/>
        <v/>
      </c>
      <c r="ER105" s="248" t="str">
        <f t="shared" si="178"/>
        <v/>
      </c>
      <c r="ES105" s="248" t="str">
        <f t="shared" si="179"/>
        <v/>
      </c>
      <c r="ET105" s="248" t="str">
        <f t="shared" si="180"/>
        <v/>
      </c>
      <c r="EU105" s="248" t="str">
        <f t="shared" si="181"/>
        <v/>
      </c>
      <c r="EV105" s="248" t="str">
        <f t="shared" si="181"/>
        <v/>
      </c>
      <c r="EX105" s="248" t="str">
        <f t="shared" si="182"/>
        <v/>
      </c>
      <c r="EY105" s="248" t="str">
        <f t="shared" si="183"/>
        <v/>
      </c>
      <c r="EZ105" s="248" t="str">
        <f t="shared" si="184"/>
        <v/>
      </c>
      <c r="FA105" s="248" t="str">
        <f t="shared" si="185"/>
        <v/>
      </c>
      <c r="FB105" s="248" t="str">
        <f t="shared" si="109"/>
        <v/>
      </c>
      <c r="FC105" s="248" t="str">
        <f t="shared" si="109"/>
        <v/>
      </c>
      <c r="FE105" s="248" t="str">
        <f t="shared" si="186"/>
        <v/>
      </c>
      <c r="FF105" s="248" t="str">
        <f t="shared" si="187"/>
        <v/>
      </c>
      <c r="FG105" s="248" t="str">
        <f t="shared" si="188"/>
        <v/>
      </c>
      <c r="FH105" s="248" t="str">
        <f t="shared" si="189"/>
        <v/>
      </c>
      <c r="FI105" s="248" t="str">
        <f t="shared" si="110"/>
        <v/>
      </c>
      <c r="FJ105" s="248" t="str">
        <f t="shared" si="110"/>
        <v/>
      </c>
      <c r="FL105" s="370"/>
      <c r="FM105" s="371"/>
      <c r="FN105" s="371"/>
      <c r="FO105" s="611"/>
      <c r="FP105" s="896"/>
      <c r="FQ105" s="370"/>
      <c r="FR105" s="371"/>
      <c r="FS105" s="371"/>
      <c r="FT105" s="611"/>
      <c r="FU105" s="896"/>
      <c r="FV105" s="370"/>
      <c r="FW105" s="371"/>
      <c r="FX105" s="371"/>
      <c r="FY105" s="611"/>
      <c r="FZ105" s="896"/>
      <c r="GA105" s="613"/>
      <c r="GC105" s="227">
        <f t="shared" si="190"/>
        <v>0</v>
      </c>
      <c r="GD105" s="228">
        <f t="shared" si="191"/>
        <v>0</v>
      </c>
      <c r="GE105" s="229">
        <f t="shared" si="192"/>
        <v>0</v>
      </c>
      <c r="GF105" s="230">
        <f t="shared" si="192"/>
        <v>0</v>
      </c>
      <c r="GG105" s="231" t="str">
        <f t="shared" si="193"/>
        <v/>
      </c>
      <c r="GH105" s="232">
        <f t="shared" si="194"/>
        <v>0</v>
      </c>
      <c r="GI105" s="227">
        <f t="shared" si="195"/>
        <v>0</v>
      </c>
      <c r="GJ105" s="233">
        <f t="shared" si="196"/>
        <v>0</v>
      </c>
      <c r="GK105" s="233">
        <f t="shared" si="197"/>
        <v>0</v>
      </c>
      <c r="GL105" s="234"/>
      <c r="GM105" s="235">
        <f t="shared" si="198"/>
        <v>0</v>
      </c>
      <c r="GN105" s="235">
        <f t="shared" si="199"/>
        <v>0</v>
      </c>
      <c r="GO105" s="235" t="str">
        <f t="shared" si="200"/>
        <v/>
      </c>
      <c r="GP105" s="380"/>
      <c r="GQ105" s="235">
        <f t="shared" si="201"/>
        <v>0</v>
      </c>
      <c r="GR105" s="235">
        <f t="shared" si="202"/>
        <v>0</v>
      </c>
      <c r="GS105" s="235" t="str">
        <f t="shared" si="203"/>
        <v/>
      </c>
      <c r="GT105" s="236"/>
      <c r="GU105" s="237" t="str">
        <f t="shared" si="204"/>
        <v/>
      </c>
      <c r="GV105" s="237" t="str">
        <f t="shared" si="205"/>
        <v/>
      </c>
      <c r="GW105" s="238" t="str">
        <f t="shared" si="206"/>
        <v/>
      </c>
      <c r="GX105" s="238" t="str">
        <f t="shared" si="207"/>
        <v/>
      </c>
      <c r="GY105" s="239"/>
      <c r="GZ105" s="240" t="str">
        <f t="shared" si="208"/>
        <v/>
      </c>
      <c r="HA105" s="235" t="str">
        <f t="shared" si="209"/>
        <v/>
      </c>
      <c r="HB105" s="235" t="str">
        <f t="shared" si="210"/>
        <v/>
      </c>
      <c r="HC105" s="235" t="str">
        <f t="shared" si="211"/>
        <v/>
      </c>
      <c r="HD105" s="235" t="str">
        <f t="shared" si="212"/>
        <v/>
      </c>
      <c r="HE105" s="235" t="str">
        <f t="shared" si="213"/>
        <v/>
      </c>
      <c r="HF105" s="188"/>
      <c r="HG105" s="235" t="str">
        <f t="shared" si="214"/>
        <v/>
      </c>
      <c r="HH105" s="235">
        <f t="shared" si="215"/>
        <v>0</v>
      </c>
      <c r="HI105" s="235">
        <f t="shared" si="215"/>
        <v>0</v>
      </c>
      <c r="HJ105" s="235">
        <f t="shared" si="215"/>
        <v>0</v>
      </c>
      <c r="HK105" s="188"/>
      <c r="HL105" s="235" t="str">
        <f t="shared" si="216"/>
        <v/>
      </c>
      <c r="HM105" s="235">
        <f t="shared" si="217"/>
        <v>0</v>
      </c>
      <c r="HN105" s="235">
        <f t="shared" si="217"/>
        <v>0</v>
      </c>
      <c r="HO105" s="235">
        <f t="shared" si="217"/>
        <v>0</v>
      </c>
      <c r="HP105" s="188"/>
      <c r="HQ105" s="235" t="str">
        <f t="shared" si="218"/>
        <v/>
      </c>
      <c r="HR105" s="235">
        <f t="shared" si="219"/>
        <v>0</v>
      </c>
      <c r="HS105" s="235">
        <f t="shared" si="219"/>
        <v>0</v>
      </c>
      <c r="HT105" s="235">
        <f t="shared" si="219"/>
        <v>0</v>
      </c>
      <c r="HU105" s="162"/>
      <c r="HV105" s="1622"/>
      <c r="HW105" s="1619"/>
      <c r="HX105" s="1619"/>
      <c r="HY105" s="1619"/>
      <c r="HZ105" s="1619"/>
      <c r="IA105" s="1619"/>
      <c r="IB105" s="1619"/>
      <c r="IC105" s="1623"/>
      <c r="ID105" s="162"/>
      <c r="IE105" s="162"/>
    </row>
    <row r="106" spans="1:239" ht="21" customHeight="1" x14ac:dyDescent="0.25">
      <c r="A106" s="377" t="str">
        <f t="shared" si="148"/>
        <v/>
      </c>
      <c r="B106" s="188">
        <v>80</v>
      </c>
      <c r="C106" s="167"/>
      <c r="D106" s="606" t="str">
        <f t="shared" si="220"/>
        <v/>
      </c>
      <c r="E106" s="606" t="str">
        <f t="shared" si="221"/>
        <v/>
      </c>
      <c r="F106" s="373"/>
      <c r="G106" s="373"/>
      <c r="H106" s="224" t="str">
        <f t="shared" si="149"/>
        <v/>
      </c>
      <c r="I106" s="930"/>
      <c r="J106" s="930"/>
      <c r="K106" s="373"/>
      <c r="L106" s="370"/>
      <c r="M106" s="371"/>
      <c r="N106" s="371"/>
      <c r="O106" s="371"/>
      <c r="P106" s="372"/>
      <c r="Q106" s="609"/>
      <c r="R106" s="609"/>
      <c r="S106" s="610"/>
      <c r="T106" s="371"/>
      <c r="U106" s="371"/>
      <c r="V106" s="188"/>
      <c r="W106" s="370"/>
      <c r="X106" s="371"/>
      <c r="Y106" s="371"/>
      <c r="Z106" s="611"/>
      <c r="AA106" s="896"/>
      <c r="AB106" s="370"/>
      <c r="AC106" s="371"/>
      <c r="AD106" s="371"/>
      <c r="AE106" s="371"/>
      <c r="AF106" s="896"/>
      <c r="AG106" s="370"/>
      <c r="AH106" s="371"/>
      <c r="AI106" s="371"/>
      <c r="AJ106" s="371"/>
      <c r="AK106" s="896"/>
      <c r="AL106" s="370"/>
      <c r="AM106" s="371"/>
      <c r="AN106" s="371"/>
      <c r="AO106" s="372"/>
      <c r="AP106" s="370"/>
      <c r="AQ106" s="371"/>
      <c r="AR106" s="371"/>
      <c r="AS106" s="371"/>
      <c r="AT106" s="613"/>
      <c r="AU106" s="188"/>
      <c r="AV106" s="256">
        <f t="shared" si="118"/>
        <v>0</v>
      </c>
      <c r="AW106" s="257">
        <f t="shared" si="119"/>
        <v>0</v>
      </c>
      <c r="AX106" s="258">
        <f t="shared" si="120"/>
        <v>0</v>
      </c>
      <c r="AY106" s="259">
        <f t="shared" si="120"/>
        <v>0</v>
      </c>
      <c r="AZ106" s="231" t="str">
        <f t="shared" si="150"/>
        <v/>
      </c>
      <c r="BA106" s="232">
        <f t="shared" si="151"/>
        <v>0</v>
      </c>
      <c r="BB106" s="249">
        <f t="shared" si="121"/>
        <v>0</v>
      </c>
      <c r="BC106" s="231">
        <f t="shared" si="152"/>
        <v>0</v>
      </c>
      <c r="BD106" s="231">
        <f t="shared" si="153"/>
        <v>0</v>
      </c>
      <c r="BE106" s="260"/>
      <c r="BF106" s="235">
        <f t="shared" si="154"/>
        <v>0</v>
      </c>
      <c r="BG106" s="235">
        <f t="shared" si="155"/>
        <v>0</v>
      </c>
      <c r="BH106" s="235">
        <f t="shared" si="156"/>
        <v>0</v>
      </c>
      <c r="BI106" s="380"/>
      <c r="BJ106" s="235">
        <f t="shared" si="122"/>
        <v>0</v>
      </c>
      <c r="BK106" s="235">
        <f t="shared" si="157"/>
        <v>0</v>
      </c>
      <c r="BL106" s="235" t="str">
        <f t="shared" si="158"/>
        <v/>
      </c>
      <c r="BM106" s="236"/>
      <c r="BN106" s="237" t="str">
        <f t="shared" si="123"/>
        <v/>
      </c>
      <c r="BO106" s="237" t="str">
        <f t="shared" si="124"/>
        <v/>
      </c>
      <c r="BP106" s="238" t="str">
        <f t="shared" si="125"/>
        <v/>
      </c>
      <c r="BQ106" s="238" t="str">
        <f t="shared" si="126"/>
        <v/>
      </c>
      <c r="BR106" s="254"/>
      <c r="BS106" s="252" t="str">
        <f t="shared" si="127"/>
        <v/>
      </c>
      <c r="BT106" s="244" t="str">
        <f t="shared" si="128"/>
        <v/>
      </c>
      <c r="BU106" s="244" t="str">
        <f t="shared" si="129"/>
        <v/>
      </c>
      <c r="BV106" s="244" t="str">
        <f t="shared" si="130"/>
        <v/>
      </c>
      <c r="BW106" s="244" t="str">
        <f t="shared" si="131"/>
        <v/>
      </c>
      <c r="BX106" s="244" t="str">
        <f t="shared" si="132"/>
        <v/>
      </c>
      <c r="BY106" s="244" t="str">
        <f t="shared" si="133"/>
        <v/>
      </c>
      <c r="BZ106" s="244" t="str">
        <f t="shared" si="134"/>
        <v/>
      </c>
      <c r="CA106" s="244" t="str">
        <f t="shared" si="135"/>
        <v/>
      </c>
      <c r="CB106" s="253" t="str">
        <f t="shared" si="136"/>
        <v/>
      </c>
      <c r="CC106" s="188"/>
      <c r="CD106" s="244" t="str">
        <f t="shared" si="137"/>
        <v/>
      </c>
      <c r="CE106" s="235">
        <f t="shared" si="159"/>
        <v>0</v>
      </c>
      <c r="CF106" s="235">
        <f t="shared" si="159"/>
        <v>0</v>
      </c>
      <c r="CG106" s="235">
        <f t="shared" si="159"/>
        <v>0</v>
      </c>
      <c r="CH106" s="188"/>
      <c r="CI106" s="244" t="str">
        <f t="shared" si="138"/>
        <v/>
      </c>
      <c r="CJ106" s="235">
        <f t="shared" si="160"/>
        <v>0</v>
      </c>
      <c r="CK106" s="235">
        <f t="shared" si="160"/>
        <v>0</v>
      </c>
      <c r="CL106" s="235">
        <f t="shared" si="160"/>
        <v>0</v>
      </c>
      <c r="CM106" s="188"/>
      <c r="CN106" s="244" t="str">
        <f t="shared" si="139"/>
        <v/>
      </c>
      <c r="CO106" s="235">
        <f t="shared" si="161"/>
        <v>0</v>
      </c>
      <c r="CP106" s="235">
        <f t="shared" si="161"/>
        <v>0</v>
      </c>
      <c r="CQ106" s="235">
        <f t="shared" si="161"/>
        <v>0</v>
      </c>
      <c r="CR106" s="188"/>
      <c r="CS106" s="244" t="str">
        <f t="shared" si="140"/>
        <v/>
      </c>
      <c r="CT106" s="235">
        <f t="shared" si="162"/>
        <v>0</v>
      </c>
      <c r="CU106" s="235">
        <f t="shared" si="162"/>
        <v>0</v>
      </c>
      <c r="CV106" s="235">
        <f t="shared" si="162"/>
        <v>0</v>
      </c>
      <c r="CW106" s="188"/>
      <c r="CX106" s="244" t="str">
        <f t="shared" si="141"/>
        <v/>
      </c>
      <c r="CY106" s="235">
        <f t="shared" si="163"/>
        <v>0</v>
      </c>
      <c r="CZ106" s="235">
        <f t="shared" si="163"/>
        <v>0</v>
      </c>
      <c r="DA106" s="235">
        <f t="shared" si="163"/>
        <v>0</v>
      </c>
      <c r="DB106" s="188"/>
      <c r="DC106" s="370"/>
      <c r="DD106" s="1086"/>
      <c r="DE106" s="372"/>
      <c r="DF106" s="370"/>
      <c r="DG106" s="1086"/>
      <c r="DH106" s="372"/>
      <c r="DI106" s="370"/>
      <c r="DJ106" s="1086"/>
      <c r="DK106" s="372"/>
      <c r="DL106" s="370"/>
      <c r="DM106" s="1086"/>
      <c r="DN106" s="372"/>
      <c r="DO106" s="370"/>
      <c r="DP106" s="370"/>
      <c r="DQ106" s="243">
        <f t="shared" si="164"/>
        <v>0</v>
      </c>
      <c r="DR106" s="244">
        <f t="shared" si="165"/>
        <v>0</v>
      </c>
      <c r="DS106" s="235">
        <f t="shared" si="166"/>
        <v>0</v>
      </c>
      <c r="DT106" s="244" t="str">
        <f t="shared" si="142"/>
        <v/>
      </c>
      <c r="DU106" s="42" t="str">
        <f t="shared" si="167"/>
        <v/>
      </c>
      <c r="DV106" s="42" t="str">
        <f t="shared" si="168"/>
        <v/>
      </c>
      <c r="DW106" s="42" t="str">
        <f t="shared" si="169"/>
        <v/>
      </c>
      <c r="DX106" s="162"/>
      <c r="DY106" s="42" t="str">
        <f t="shared" si="170"/>
        <v/>
      </c>
      <c r="DZ106" s="42" t="str">
        <f t="shared" si="171"/>
        <v/>
      </c>
      <c r="EA106" s="42" t="str">
        <f t="shared" si="172"/>
        <v/>
      </c>
      <c r="EB106" s="162"/>
      <c r="EC106" s="930"/>
      <c r="ED106" s="188"/>
      <c r="EE106" s="245">
        <f t="shared" si="173"/>
        <v>0</v>
      </c>
      <c r="EG106" s="245">
        <f t="shared" si="174"/>
        <v>0</v>
      </c>
      <c r="EI106" s="246" t="str">
        <f t="shared" si="175"/>
        <v/>
      </c>
      <c r="EJ106" s="247" t="str">
        <f t="shared" si="143"/>
        <v/>
      </c>
      <c r="EK106" s="248" t="str">
        <f t="shared" si="144"/>
        <v/>
      </c>
      <c r="EL106" s="248" t="str">
        <f t="shared" si="145"/>
        <v/>
      </c>
      <c r="EM106" s="248" t="str">
        <f t="shared" si="146"/>
        <v/>
      </c>
      <c r="EN106" s="248" t="str">
        <f t="shared" si="176"/>
        <v/>
      </c>
      <c r="EO106" s="248" t="str">
        <f t="shared" si="147"/>
        <v/>
      </c>
      <c r="EQ106" s="248" t="str">
        <f t="shared" si="177"/>
        <v/>
      </c>
      <c r="ER106" s="248" t="str">
        <f t="shared" si="178"/>
        <v/>
      </c>
      <c r="ES106" s="248" t="str">
        <f t="shared" si="179"/>
        <v/>
      </c>
      <c r="ET106" s="248" t="str">
        <f t="shared" si="180"/>
        <v/>
      </c>
      <c r="EU106" s="248" t="str">
        <f t="shared" si="181"/>
        <v/>
      </c>
      <c r="EV106" s="248" t="str">
        <f t="shared" si="181"/>
        <v/>
      </c>
      <c r="EX106" s="248" t="str">
        <f t="shared" si="182"/>
        <v/>
      </c>
      <c r="EY106" s="248" t="str">
        <f t="shared" si="183"/>
        <v/>
      </c>
      <c r="EZ106" s="248" t="str">
        <f t="shared" si="184"/>
        <v/>
      </c>
      <c r="FA106" s="248" t="str">
        <f t="shared" si="185"/>
        <v/>
      </c>
      <c r="FB106" s="248" t="str">
        <f t="shared" si="109"/>
        <v/>
      </c>
      <c r="FC106" s="248" t="str">
        <f t="shared" si="109"/>
        <v/>
      </c>
      <c r="FE106" s="248" t="str">
        <f t="shared" si="186"/>
        <v/>
      </c>
      <c r="FF106" s="248" t="str">
        <f t="shared" si="187"/>
        <v/>
      </c>
      <c r="FG106" s="248" t="str">
        <f t="shared" si="188"/>
        <v/>
      </c>
      <c r="FH106" s="248" t="str">
        <f t="shared" si="189"/>
        <v/>
      </c>
      <c r="FI106" s="248" t="str">
        <f t="shared" si="110"/>
        <v/>
      </c>
      <c r="FJ106" s="248" t="str">
        <f t="shared" si="110"/>
        <v/>
      </c>
      <c r="FL106" s="370"/>
      <c r="FM106" s="371"/>
      <c r="FN106" s="371"/>
      <c r="FO106" s="611"/>
      <c r="FP106" s="896"/>
      <c r="FQ106" s="370"/>
      <c r="FR106" s="371"/>
      <c r="FS106" s="371"/>
      <c r="FT106" s="611"/>
      <c r="FU106" s="896"/>
      <c r="FV106" s="370"/>
      <c r="FW106" s="371"/>
      <c r="FX106" s="371"/>
      <c r="FY106" s="611"/>
      <c r="FZ106" s="896"/>
      <c r="GA106" s="613"/>
      <c r="GC106" s="227">
        <f t="shared" si="190"/>
        <v>0</v>
      </c>
      <c r="GD106" s="228">
        <f t="shared" si="191"/>
        <v>0</v>
      </c>
      <c r="GE106" s="229">
        <f t="shared" si="192"/>
        <v>0</v>
      </c>
      <c r="GF106" s="230">
        <f t="shared" si="192"/>
        <v>0</v>
      </c>
      <c r="GG106" s="231" t="str">
        <f t="shared" si="193"/>
        <v/>
      </c>
      <c r="GH106" s="232">
        <f t="shared" si="194"/>
        <v>0</v>
      </c>
      <c r="GI106" s="227">
        <f t="shared" si="195"/>
        <v>0</v>
      </c>
      <c r="GJ106" s="233">
        <f t="shared" si="196"/>
        <v>0</v>
      </c>
      <c r="GK106" s="233">
        <f t="shared" si="197"/>
        <v>0</v>
      </c>
      <c r="GL106" s="234"/>
      <c r="GM106" s="235">
        <f t="shared" si="198"/>
        <v>0</v>
      </c>
      <c r="GN106" s="235">
        <f t="shared" si="199"/>
        <v>0</v>
      </c>
      <c r="GO106" s="235" t="str">
        <f t="shared" si="200"/>
        <v/>
      </c>
      <c r="GP106" s="380"/>
      <c r="GQ106" s="235">
        <f t="shared" si="201"/>
        <v>0</v>
      </c>
      <c r="GR106" s="235">
        <f t="shared" si="202"/>
        <v>0</v>
      </c>
      <c r="GS106" s="235" t="str">
        <f t="shared" si="203"/>
        <v/>
      </c>
      <c r="GT106" s="236"/>
      <c r="GU106" s="237" t="str">
        <f t="shared" si="204"/>
        <v/>
      </c>
      <c r="GV106" s="237" t="str">
        <f t="shared" si="205"/>
        <v/>
      </c>
      <c r="GW106" s="238" t="str">
        <f t="shared" si="206"/>
        <v/>
      </c>
      <c r="GX106" s="238" t="str">
        <f t="shared" si="207"/>
        <v/>
      </c>
      <c r="GY106" s="239"/>
      <c r="GZ106" s="240" t="str">
        <f t="shared" si="208"/>
        <v/>
      </c>
      <c r="HA106" s="235" t="str">
        <f t="shared" si="209"/>
        <v/>
      </c>
      <c r="HB106" s="235" t="str">
        <f t="shared" si="210"/>
        <v/>
      </c>
      <c r="HC106" s="235" t="str">
        <f t="shared" si="211"/>
        <v/>
      </c>
      <c r="HD106" s="235" t="str">
        <f t="shared" si="212"/>
        <v/>
      </c>
      <c r="HE106" s="235" t="str">
        <f t="shared" si="213"/>
        <v/>
      </c>
      <c r="HF106" s="188"/>
      <c r="HG106" s="235" t="str">
        <f t="shared" si="214"/>
        <v/>
      </c>
      <c r="HH106" s="235">
        <f t="shared" si="215"/>
        <v>0</v>
      </c>
      <c r="HI106" s="235">
        <f t="shared" si="215"/>
        <v>0</v>
      </c>
      <c r="HJ106" s="235">
        <f t="shared" si="215"/>
        <v>0</v>
      </c>
      <c r="HK106" s="188"/>
      <c r="HL106" s="235" t="str">
        <f t="shared" si="216"/>
        <v/>
      </c>
      <c r="HM106" s="235">
        <f t="shared" si="217"/>
        <v>0</v>
      </c>
      <c r="HN106" s="235">
        <f t="shared" si="217"/>
        <v>0</v>
      </c>
      <c r="HO106" s="235">
        <f t="shared" si="217"/>
        <v>0</v>
      </c>
      <c r="HP106" s="188"/>
      <c r="HQ106" s="235" t="str">
        <f t="shared" si="218"/>
        <v/>
      </c>
      <c r="HR106" s="235">
        <f t="shared" si="219"/>
        <v>0</v>
      </c>
      <c r="HS106" s="235">
        <f t="shared" si="219"/>
        <v>0</v>
      </c>
      <c r="HT106" s="235">
        <f t="shared" si="219"/>
        <v>0</v>
      </c>
      <c r="HU106" s="162"/>
      <c r="HV106" s="1622"/>
      <c r="HW106" s="1619"/>
      <c r="HX106" s="1619"/>
      <c r="HY106" s="1619"/>
      <c r="HZ106" s="1619"/>
      <c r="IA106" s="1619"/>
      <c r="IB106" s="1619"/>
      <c r="IC106" s="1623"/>
      <c r="ID106" s="162"/>
      <c r="IE106" s="162"/>
    </row>
    <row r="107" spans="1:239" ht="21" customHeight="1" x14ac:dyDescent="0.25">
      <c r="A107" s="377" t="str">
        <f t="shared" si="148"/>
        <v/>
      </c>
      <c r="B107" s="188">
        <v>81</v>
      </c>
      <c r="C107" s="167"/>
      <c r="D107" s="606" t="str">
        <f t="shared" si="220"/>
        <v/>
      </c>
      <c r="E107" s="606" t="str">
        <f t="shared" si="221"/>
        <v/>
      </c>
      <c r="F107" s="373"/>
      <c r="G107" s="373"/>
      <c r="H107" s="224" t="str">
        <f t="shared" si="149"/>
        <v/>
      </c>
      <c r="I107" s="930"/>
      <c r="J107" s="930"/>
      <c r="K107" s="930"/>
      <c r="L107" s="370"/>
      <c r="M107" s="371"/>
      <c r="N107" s="371"/>
      <c r="O107" s="371"/>
      <c r="P107" s="372"/>
      <c r="Q107" s="609"/>
      <c r="R107" s="609"/>
      <c r="S107" s="610"/>
      <c r="T107" s="371"/>
      <c r="U107" s="371"/>
      <c r="V107" s="188"/>
      <c r="W107" s="370"/>
      <c r="X107" s="371"/>
      <c r="Y107" s="371"/>
      <c r="Z107" s="611"/>
      <c r="AA107" s="896"/>
      <c r="AB107" s="370"/>
      <c r="AC107" s="371"/>
      <c r="AD107" s="371"/>
      <c r="AE107" s="371"/>
      <c r="AF107" s="896"/>
      <c r="AG107" s="370"/>
      <c r="AH107" s="371"/>
      <c r="AI107" s="371"/>
      <c r="AJ107" s="371"/>
      <c r="AK107" s="896"/>
      <c r="AL107" s="370"/>
      <c r="AM107" s="371"/>
      <c r="AN107" s="371"/>
      <c r="AO107" s="372"/>
      <c r="AP107" s="370"/>
      <c r="AQ107" s="371"/>
      <c r="AR107" s="371"/>
      <c r="AS107" s="371"/>
      <c r="AT107" s="613"/>
      <c r="AU107" s="188"/>
      <c r="AV107" s="256">
        <f t="shared" si="118"/>
        <v>0</v>
      </c>
      <c r="AW107" s="257">
        <f t="shared" si="119"/>
        <v>0</v>
      </c>
      <c r="AX107" s="258">
        <f t="shared" si="120"/>
        <v>0</v>
      </c>
      <c r="AY107" s="259">
        <f t="shared" si="120"/>
        <v>0</v>
      </c>
      <c r="AZ107" s="231" t="str">
        <f t="shared" si="150"/>
        <v/>
      </c>
      <c r="BA107" s="232">
        <f t="shared" si="151"/>
        <v>0</v>
      </c>
      <c r="BB107" s="249">
        <f t="shared" si="121"/>
        <v>0</v>
      </c>
      <c r="BC107" s="231">
        <f t="shared" si="152"/>
        <v>0</v>
      </c>
      <c r="BD107" s="231">
        <f t="shared" si="153"/>
        <v>0</v>
      </c>
      <c r="BE107" s="260"/>
      <c r="BF107" s="235">
        <f t="shared" si="154"/>
        <v>0</v>
      </c>
      <c r="BG107" s="235">
        <f t="shared" si="155"/>
        <v>0</v>
      </c>
      <c r="BH107" s="235">
        <f t="shared" si="156"/>
        <v>0</v>
      </c>
      <c r="BI107" s="380"/>
      <c r="BJ107" s="235">
        <f t="shared" si="122"/>
        <v>0</v>
      </c>
      <c r="BK107" s="235">
        <f t="shared" si="157"/>
        <v>0</v>
      </c>
      <c r="BL107" s="235" t="str">
        <f t="shared" si="158"/>
        <v/>
      </c>
      <c r="BM107" s="236"/>
      <c r="BN107" s="237" t="str">
        <f t="shared" si="123"/>
        <v/>
      </c>
      <c r="BO107" s="237" t="str">
        <f t="shared" si="124"/>
        <v/>
      </c>
      <c r="BP107" s="238" t="str">
        <f t="shared" si="125"/>
        <v/>
      </c>
      <c r="BQ107" s="238" t="str">
        <f t="shared" si="126"/>
        <v/>
      </c>
      <c r="BR107" s="254"/>
      <c r="BS107" s="252" t="str">
        <f t="shared" si="127"/>
        <v/>
      </c>
      <c r="BT107" s="244" t="str">
        <f t="shared" si="128"/>
        <v/>
      </c>
      <c r="BU107" s="244" t="str">
        <f t="shared" si="129"/>
        <v/>
      </c>
      <c r="BV107" s="244" t="str">
        <f t="shared" si="130"/>
        <v/>
      </c>
      <c r="BW107" s="244" t="str">
        <f t="shared" si="131"/>
        <v/>
      </c>
      <c r="BX107" s="244" t="str">
        <f t="shared" si="132"/>
        <v/>
      </c>
      <c r="BY107" s="244" t="str">
        <f t="shared" si="133"/>
        <v/>
      </c>
      <c r="BZ107" s="244" t="str">
        <f t="shared" si="134"/>
        <v/>
      </c>
      <c r="CA107" s="244" t="str">
        <f t="shared" si="135"/>
        <v/>
      </c>
      <c r="CB107" s="253" t="str">
        <f t="shared" si="136"/>
        <v/>
      </c>
      <c r="CC107" s="188"/>
      <c r="CD107" s="244" t="str">
        <f t="shared" si="137"/>
        <v/>
      </c>
      <c r="CE107" s="235">
        <f t="shared" si="159"/>
        <v>0</v>
      </c>
      <c r="CF107" s="235">
        <f t="shared" si="159"/>
        <v>0</v>
      </c>
      <c r="CG107" s="235">
        <f t="shared" si="159"/>
        <v>0</v>
      </c>
      <c r="CH107" s="188"/>
      <c r="CI107" s="244" t="str">
        <f t="shared" si="138"/>
        <v/>
      </c>
      <c r="CJ107" s="235">
        <f t="shared" si="160"/>
        <v>0</v>
      </c>
      <c r="CK107" s="235">
        <f t="shared" si="160"/>
        <v>0</v>
      </c>
      <c r="CL107" s="235">
        <f t="shared" si="160"/>
        <v>0</v>
      </c>
      <c r="CM107" s="188"/>
      <c r="CN107" s="244" t="str">
        <f t="shared" si="139"/>
        <v/>
      </c>
      <c r="CO107" s="235">
        <f t="shared" si="161"/>
        <v>0</v>
      </c>
      <c r="CP107" s="235">
        <f t="shared" si="161"/>
        <v>0</v>
      </c>
      <c r="CQ107" s="235">
        <f t="shared" si="161"/>
        <v>0</v>
      </c>
      <c r="CR107" s="188"/>
      <c r="CS107" s="244" t="str">
        <f t="shared" si="140"/>
        <v/>
      </c>
      <c r="CT107" s="235">
        <f t="shared" si="162"/>
        <v>0</v>
      </c>
      <c r="CU107" s="235">
        <f t="shared" si="162"/>
        <v>0</v>
      </c>
      <c r="CV107" s="235">
        <f t="shared" si="162"/>
        <v>0</v>
      </c>
      <c r="CW107" s="188"/>
      <c r="CX107" s="244" t="str">
        <f t="shared" si="141"/>
        <v/>
      </c>
      <c r="CY107" s="235">
        <f t="shared" si="163"/>
        <v>0</v>
      </c>
      <c r="CZ107" s="235">
        <f t="shared" si="163"/>
        <v>0</v>
      </c>
      <c r="DA107" s="235">
        <f t="shared" si="163"/>
        <v>0</v>
      </c>
      <c r="DB107" s="188"/>
      <c r="DC107" s="370"/>
      <c r="DD107" s="371"/>
      <c r="DE107" s="1087"/>
      <c r="DF107" s="370"/>
      <c r="DG107" s="371"/>
      <c r="DH107" s="1087"/>
      <c r="DI107" s="370"/>
      <c r="DJ107" s="371"/>
      <c r="DK107" s="1087"/>
      <c r="DL107" s="370"/>
      <c r="DM107" s="371"/>
      <c r="DN107" s="1087"/>
      <c r="DO107" s="370"/>
      <c r="DP107" s="370"/>
      <c r="DQ107" s="243">
        <f t="shared" si="164"/>
        <v>0</v>
      </c>
      <c r="DR107" s="244">
        <f t="shared" si="165"/>
        <v>0</v>
      </c>
      <c r="DS107" s="235">
        <f t="shared" si="166"/>
        <v>0</v>
      </c>
      <c r="DT107" s="244" t="str">
        <f t="shared" si="142"/>
        <v/>
      </c>
      <c r="DU107" s="42" t="str">
        <f t="shared" si="167"/>
        <v/>
      </c>
      <c r="DV107" s="42" t="str">
        <f t="shared" si="168"/>
        <v/>
      </c>
      <c r="DW107" s="42" t="str">
        <f t="shared" si="169"/>
        <v/>
      </c>
      <c r="DX107" s="162"/>
      <c r="DY107" s="42" t="str">
        <f t="shared" si="170"/>
        <v/>
      </c>
      <c r="DZ107" s="42" t="str">
        <f t="shared" si="171"/>
        <v/>
      </c>
      <c r="EA107" s="42" t="str">
        <f t="shared" si="172"/>
        <v/>
      </c>
      <c r="EB107" s="162"/>
      <c r="EC107" s="930"/>
      <c r="ED107" s="188"/>
      <c r="EE107" s="245">
        <f t="shared" si="173"/>
        <v>0</v>
      </c>
      <c r="EG107" s="245">
        <f t="shared" si="174"/>
        <v>0</v>
      </c>
      <c r="EI107" s="246" t="str">
        <f t="shared" si="175"/>
        <v/>
      </c>
      <c r="EJ107" s="247" t="str">
        <f t="shared" si="143"/>
        <v/>
      </c>
      <c r="EK107" s="248" t="str">
        <f t="shared" si="144"/>
        <v/>
      </c>
      <c r="EL107" s="248" t="str">
        <f t="shared" si="145"/>
        <v/>
      </c>
      <c r="EM107" s="248" t="str">
        <f t="shared" si="146"/>
        <v/>
      </c>
      <c r="EN107" s="248" t="str">
        <f t="shared" si="176"/>
        <v/>
      </c>
      <c r="EO107" s="248" t="str">
        <f t="shared" si="147"/>
        <v/>
      </c>
      <c r="EQ107" s="248" t="str">
        <f t="shared" si="177"/>
        <v/>
      </c>
      <c r="ER107" s="248" t="str">
        <f t="shared" si="178"/>
        <v/>
      </c>
      <c r="ES107" s="248" t="str">
        <f t="shared" si="179"/>
        <v/>
      </c>
      <c r="ET107" s="248" t="str">
        <f t="shared" si="180"/>
        <v/>
      </c>
      <c r="EU107" s="248" t="str">
        <f t="shared" si="181"/>
        <v/>
      </c>
      <c r="EV107" s="248" t="str">
        <f t="shared" si="181"/>
        <v/>
      </c>
      <c r="EX107" s="248" t="str">
        <f t="shared" si="182"/>
        <v/>
      </c>
      <c r="EY107" s="248" t="str">
        <f t="shared" si="183"/>
        <v/>
      </c>
      <c r="EZ107" s="248" t="str">
        <f t="shared" si="184"/>
        <v/>
      </c>
      <c r="FA107" s="248" t="str">
        <f t="shared" si="185"/>
        <v/>
      </c>
      <c r="FB107" s="248" t="str">
        <f t="shared" ref="FB107:FC170" si="222">IF(EN107="","",IF(EN107=1,IF($DF107=1,1,"")))</f>
        <v/>
      </c>
      <c r="FC107" s="248" t="str">
        <f t="shared" si="222"/>
        <v/>
      </c>
      <c r="FE107" s="248" t="str">
        <f t="shared" si="186"/>
        <v/>
      </c>
      <c r="FF107" s="248" t="str">
        <f t="shared" si="187"/>
        <v/>
      </c>
      <c r="FG107" s="248" t="str">
        <f t="shared" si="188"/>
        <v/>
      </c>
      <c r="FH107" s="248" t="str">
        <f t="shared" si="189"/>
        <v/>
      </c>
      <c r="FI107" s="248" t="str">
        <f t="shared" ref="FI107:FJ170" si="223">IF(EN107="","",IF(EN107=1,IF($DI107=1,1,"")))</f>
        <v/>
      </c>
      <c r="FJ107" s="248" t="str">
        <f t="shared" si="223"/>
        <v/>
      </c>
      <c r="FL107" s="370"/>
      <c r="FM107" s="371"/>
      <c r="FN107" s="371"/>
      <c r="FO107" s="611"/>
      <c r="FP107" s="896"/>
      <c r="FQ107" s="370"/>
      <c r="FR107" s="371"/>
      <c r="FS107" s="371"/>
      <c r="FT107" s="611"/>
      <c r="FU107" s="896"/>
      <c r="FV107" s="370"/>
      <c r="FW107" s="371"/>
      <c r="FX107" s="371"/>
      <c r="FY107" s="611"/>
      <c r="FZ107" s="896"/>
      <c r="GA107" s="613"/>
      <c r="GC107" s="227">
        <f t="shared" si="190"/>
        <v>0</v>
      </c>
      <c r="GD107" s="228">
        <f t="shared" si="191"/>
        <v>0</v>
      </c>
      <c r="GE107" s="229">
        <f t="shared" si="192"/>
        <v>0</v>
      </c>
      <c r="GF107" s="230">
        <f t="shared" si="192"/>
        <v>0</v>
      </c>
      <c r="GG107" s="231" t="str">
        <f t="shared" si="193"/>
        <v/>
      </c>
      <c r="GH107" s="232">
        <f t="shared" si="194"/>
        <v>0</v>
      </c>
      <c r="GI107" s="227">
        <f t="shared" si="195"/>
        <v>0</v>
      </c>
      <c r="GJ107" s="233">
        <f t="shared" si="196"/>
        <v>0</v>
      </c>
      <c r="GK107" s="233">
        <f t="shared" si="197"/>
        <v>0</v>
      </c>
      <c r="GL107" s="234"/>
      <c r="GM107" s="235">
        <f t="shared" si="198"/>
        <v>0</v>
      </c>
      <c r="GN107" s="235">
        <f t="shared" si="199"/>
        <v>0</v>
      </c>
      <c r="GO107" s="235" t="str">
        <f t="shared" si="200"/>
        <v/>
      </c>
      <c r="GP107" s="380"/>
      <c r="GQ107" s="235">
        <f t="shared" si="201"/>
        <v>0</v>
      </c>
      <c r="GR107" s="235">
        <f t="shared" si="202"/>
        <v>0</v>
      </c>
      <c r="GS107" s="235" t="str">
        <f t="shared" si="203"/>
        <v/>
      </c>
      <c r="GT107" s="236"/>
      <c r="GU107" s="237" t="str">
        <f t="shared" si="204"/>
        <v/>
      </c>
      <c r="GV107" s="237" t="str">
        <f t="shared" si="205"/>
        <v/>
      </c>
      <c r="GW107" s="238" t="str">
        <f t="shared" si="206"/>
        <v/>
      </c>
      <c r="GX107" s="238" t="str">
        <f t="shared" si="207"/>
        <v/>
      </c>
      <c r="GY107" s="239"/>
      <c r="GZ107" s="240" t="str">
        <f t="shared" si="208"/>
        <v/>
      </c>
      <c r="HA107" s="235" t="str">
        <f t="shared" si="209"/>
        <v/>
      </c>
      <c r="HB107" s="235" t="str">
        <f t="shared" si="210"/>
        <v/>
      </c>
      <c r="HC107" s="235" t="str">
        <f t="shared" si="211"/>
        <v/>
      </c>
      <c r="HD107" s="235" t="str">
        <f t="shared" si="212"/>
        <v/>
      </c>
      <c r="HE107" s="235" t="str">
        <f t="shared" si="213"/>
        <v/>
      </c>
      <c r="HF107" s="188"/>
      <c r="HG107" s="235" t="str">
        <f t="shared" si="214"/>
        <v/>
      </c>
      <c r="HH107" s="235">
        <f t="shared" si="215"/>
        <v>0</v>
      </c>
      <c r="HI107" s="235">
        <f t="shared" si="215"/>
        <v>0</v>
      </c>
      <c r="HJ107" s="235">
        <f t="shared" si="215"/>
        <v>0</v>
      </c>
      <c r="HK107" s="188"/>
      <c r="HL107" s="235" t="str">
        <f t="shared" si="216"/>
        <v/>
      </c>
      <c r="HM107" s="235">
        <f t="shared" si="217"/>
        <v>0</v>
      </c>
      <c r="HN107" s="235">
        <f t="shared" si="217"/>
        <v>0</v>
      </c>
      <c r="HO107" s="235">
        <f t="shared" si="217"/>
        <v>0</v>
      </c>
      <c r="HP107" s="188"/>
      <c r="HQ107" s="235" t="str">
        <f t="shared" si="218"/>
        <v/>
      </c>
      <c r="HR107" s="235">
        <f t="shared" si="219"/>
        <v>0</v>
      </c>
      <c r="HS107" s="235">
        <f t="shared" si="219"/>
        <v>0</v>
      </c>
      <c r="HT107" s="235">
        <f t="shared" si="219"/>
        <v>0</v>
      </c>
      <c r="HU107" s="162"/>
      <c r="HV107" s="1622"/>
      <c r="HW107" s="1619"/>
      <c r="HX107" s="1619"/>
      <c r="HY107" s="1619"/>
      <c r="HZ107" s="1619"/>
      <c r="IA107" s="1619"/>
      <c r="IB107" s="1619"/>
      <c r="IC107" s="1623"/>
      <c r="ID107" s="162"/>
      <c r="IE107" s="162"/>
    </row>
    <row r="108" spans="1:239" ht="21" customHeight="1" x14ac:dyDescent="0.25">
      <c r="A108" s="377" t="str">
        <f t="shared" si="148"/>
        <v/>
      </c>
      <c r="B108" s="188">
        <v>82</v>
      </c>
      <c r="C108" s="167"/>
      <c r="D108" s="606" t="str">
        <f t="shared" si="220"/>
        <v/>
      </c>
      <c r="E108" s="606" t="str">
        <f t="shared" si="221"/>
        <v/>
      </c>
      <c r="F108" s="373"/>
      <c r="G108" s="373"/>
      <c r="H108" s="224" t="str">
        <f t="shared" si="149"/>
        <v/>
      </c>
      <c r="I108" s="930"/>
      <c r="J108" s="930"/>
      <c r="K108" s="930"/>
      <c r="L108" s="370"/>
      <c r="M108" s="371"/>
      <c r="N108" s="371"/>
      <c r="O108" s="371"/>
      <c r="P108" s="372"/>
      <c r="Q108" s="609"/>
      <c r="R108" s="609"/>
      <c r="S108" s="610"/>
      <c r="T108" s="371"/>
      <c r="U108" s="371"/>
      <c r="V108" s="188"/>
      <c r="W108" s="370"/>
      <c r="X108" s="371"/>
      <c r="Y108" s="371"/>
      <c r="Z108" s="611"/>
      <c r="AA108" s="896"/>
      <c r="AB108" s="370"/>
      <c r="AC108" s="371"/>
      <c r="AD108" s="371"/>
      <c r="AE108" s="371"/>
      <c r="AF108" s="896"/>
      <c r="AG108" s="370"/>
      <c r="AH108" s="371"/>
      <c r="AI108" s="371"/>
      <c r="AJ108" s="371"/>
      <c r="AK108" s="896"/>
      <c r="AL108" s="370"/>
      <c r="AM108" s="371"/>
      <c r="AN108" s="371"/>
      <c r="AO108" s="372"/>
      <c r="AP108" s="370"/>
      <c r="AQ108" s="371"/>
      <c r="AR108" s="371"/>
      <c r="AS108" s="371"/>
      <c r="AT108" s="613"/>
      <c r="AU108" s="188"/>
      <c r="AV108" s="256">
        <f t="shared" si="118"/>
        <v>0</v>
      </c>
      <c r="AW108" s="257">
        <f t="shared" si="119"/>
        <v>0</v>
      </c>
      <c r="AX108" s="258">
        <f t="shared" si="120"/>
        <v>0</v>
      </c>
      <c r="AY108" s="259">
        <f t="shared" si="120"/>
        <v>0</v>
      </c>
      <c r="AZ108" s="231" t="str">
        <f t="shared" si="150"/>
        <v/>
      </c>
      <c r="BA108" s="232">
        <f t="shared" si="151"/>
        <v>0</v>
      </c>
      <c r="BB108" s="249">
        <f t="shared" si="121"/>
        <v>0</v>
      </c>
      <c r="BC108" s="231">
        <f t="shared" si="152"/>
        <v>0</v>
      </c>
      <c r="BD108" s="231">
        <f t="shared" si="153"/>
        <v>0</v>
      </c>
      <c r="BE108" s="260"/>
      <c r="BF108" s="235">
        <f t="shared" si="154"/>
        <v>0</v>
      </c>
      <c r="BG108" s="235">
        <f t="shared" si="155"/>
        <v>0</v>
      </c>
      <c r="BH108" s="235">
        <f t="shared" si="156"/>
        <v>0</v>
      </c>
      <c r="BI108" s="380"/>
      <c r="BJ108" s="235">
        <f t="shared" si="122"/>
        <v>0</v>
      </c>
      <c r="BK108" s="235">
        <f t="shared" si="157"/>
        <v>0</v>
      </c>
      <c r="BL108" s="235" t="str">
        <f t="shared" si="158"/>
        <v/>
      </c>
      <c r="BM108" s="236"/>
      <c r="BN108" s="237" t="str">
        <f t="shared" si="123"/>
        <v/>
      </c>
      <c r="BO108" s="237" t="str">
        <f t="shared" si="124"/>
        <v/>
      </c>
      <c r="BP108" s="238" t="str">
        <f t="shared" si="125"/>
        <v/>
      </c>
      <c r="BQ108" s="238" t="str">
        <f t="shared" si="126"/>
        <v/>
      </c>
      <c r="BR108" s="254"/>
      <c r="BS108" s="252" t="str">
        <f t="shared" si="127"/>
        <v/>
      </c>
      <c r="BT108" s="244" t="str">
        <f t="shared" si="128"/>
        <v/>
      </c>
      <c r="BU108" s="244" t="str">
        <f t="shared" si="129"/>
        <v/>
      </c>
      <c r="BV108" s="244" t="str">
        <f t="shared" si="130"/>
        <v/>
      </c>
      <c r="BW108" s="244" t="str">
        <f t="shared" si="131"/>
        <v/>
      </c>
      <c r="BX108" s="244" t="str">
        <f t="shared" si="132"/>
        <v/>
      </c>
      <c r="BY108" s="244" t="str">
        <f t="shared" si="133"/>
        <v/>
      </c>
      <c r="BZ108" s="244" t="str">
        <f t="shared" si="134"/>
        <v/>
      </c>
      <c r="CA108" s="244" t="str">
        <f t="shared" si="135"/>
        <v/>
      </c>
      <c r="CB108" s="253" t="str">
        <f t="shared" si="136"/>
        <v/>
      </c>
      <c r="CC108" s="188"/>
      <c r="CD108" s="244" t="str">
        <f t="shared" si="137"/>
        <v/>
      </c>
      <c r="CE108" s="235">
        <f t="shared" si="159"/>
        <v>0</v>
      </c>
      <c r="CF108" s="235">
        <f t="shared" si="159"/>
        <v>0</v>
      </c>
      <c r="CG108" s="235">
        <f t="shared" si="159"/>
        <v>0</v>
      </c>
      <c r="CH108" s="188"/>
      <c r="CI108" s="244" t="str">
        <f t="shared" si="138"/>
        <v/>
      </c>
      <c r="CJ108" s="235">
        <f t="shared" si="160"/>
        <v>0</v>
      </c>
      <c r="CK108" s="235">
        <f t="shared" si="160"/>
        <v>0</v>
      </c>
      <c r="CL108" s="235">
        <f t="shared" si="160"/>
        <v>0</v>
      </c>
      <c r="CM108" s="188"/>
      <c r="CN108" s="244" t="str">
        <f t="shared" si="139"/>
        <v/>
      </c>
      <c r="CO108" s="235">
        <f t="shared" si="161"/>
        <v>0</v>
      </c>
      <c r="CP108" s="235">
        <f t="shared" si="161"/>
        <v>0</v>
      </c>
      <c r="CQ108" s="235">
        <f t="shared" si="161"/>
        <v>0</v>
      </c>
      <c r="CR108" s="188"/>
      <c r="CS108" s="244" t="str">
        <f t="shared" si="140"/>
        <v/>
      </c>
      <c r="CT108" s="235">
        <f t="shared" si="162"/>
        <v>0</v>
      </c>
      <c r="CU108" s="235">
        <f t="shared" si="162"/>
        <v>0</v>
      </c>
      <c r="CV108" s="235">
        <f t="shared" si="162"/>
        <v>0</v>
      </c>
      <c r="CW108" s="188"/>
      <c r="CX108" s="244" t="str">
        <f t="shared" si="141"/>
        <v/>
      </c>
      <c r="CY108" s="235">
        <f t="shared" si="163"/>
        <v>0</v>
      </c>
      <c r="CZ108" s="235">
        <f t="shared" si="163"/>
        <v>0</v>
      </c>
      <c r="DA108" s="235">
        <f t="shared" si="163"/>
        <v>0</v>
      </c>
      <c r="DB108" s="188"/>
      <c r="DC108" s="370"/>
      <c r="DD108" s="371"/>
      <c r="DE108" s="1087"/>
      <c r="DF108" s="370"/>
      <c r="DG108" s="371"/>
      <c r="DH108" s="1087"/>
      <c r="DI108" s="370"/>
      <c r="DJ108" s="371"/>
      <c r="DK108" s="1087"/>
      <c r="DL108" s="370"/>
      <c r="DM108" s="371"/>
      <c r="DN108" s="1087"/>
      <c r="DO108" s="370"/>
      <c r="DP108" s="370"/>
      <c r="DQ108" s="243">
        <f t="shared" si="164"/>
        <v>0</v>
      </c>
      <c r="DR108" s="244">
        <f t="shared" si="165"/>
        <v>0</v>
      </c>
      <c r="DS108" s="235">
        <f t="shared" si="166"/>
        <v>0</v>
      </c>
      <c r="DT108" s="244" t="str">
        <f t="shared" si="142"/>
        <v/>
      </c>
      <c r="DU108" s="42" t="str">
        <f t="shared" si="167"/>
        <v/>
      </c>
      <c r="DV108" s="42" t="str">
        <f t="shared" si="168"/>
        <v/>
      </c>
      <c r="DW108" s="42" t="str">
        <f t="shared" si="169"/>
        <v/>
      </c>
      <c r="DX108" s="162"/>
      <c r="DY108" s="42" t="str">
        <f t="shared" si="170"/>
        <v/>
      </c>
      <c r="DZ108" s="42" t="str">
        <f t="shared" si="171"/>
        <v/>
      </c>
      <c r="EA108" s="42" t="str">
        <f t="shared" si="172"/>
        <v/>
      </c>
      <c r="EB108" s="162"/>
      <c r="EC108" s="930"/>
      <c r="ED108" s="188"/>
      <c r="EE108" s="245">
        <f t="shared" si="173"/>
        <v>0</v>
      </c>
      <c r="EG108" s="245">
        <f t="shared" si="174"/>
        <v>0</v>
      </c>
      <c r="EI108" s="246" t="str">
        <f t="shared" si="175"/>
        <v/>
      </c>
      <c r="EJ108" s="247" t="str">
        <f t="shared" si="143"/>
        <v/>
      </c>
      <c r="EK108" s="248" t="str">
        <f t="shared" si="144"/>
        <v/>
      </c>
      <c r="EL108" s="248" t="str">
        <f t="shared" si="145"/>
        <v/>
      </c>
      <c r="EM108" s="248" t="str">
        <f t="shared" si="146"/>
        <v/>
      </c>
      <c r="EN108" s="248" t="str">
        <f t="shared" si="176"/>
        <v/>
      </c>
      <c r="EO108" s="248" t="str">
        <f t="shared" si="147"/>
        <v/>
      </c>
      <c r="EQ108" s="248" t="str">
        <f t="shared" si="177"/>
        <v/>
      </c>
      <c r="ER108" s="248" t="str">
        <f t="shared" si="178"/>
        <v/>
      </c>
      <c r="ES108" s="248" t="str">
        <f t="shared" si="179"/>
        <v/>
      </c>
      <c r="ET108" s="248" t="str">
        <f t="shared" si="180"/>
        <v/>
      </c>
      <c r="EU108" s="248" t="str">
        <f t="shared" si="181"/>
        <v/>
      </c>
      <c r="EV108" s="248" t="str">
        <f t="shared" si="181"/>
        <v/>
      </c>
      <c r="EX108" s="248" t="str">
        <f t="shared" si="182"/>
        <v/>
      </c>
      <c r="EY108" s="248" t="str">
        <f t="shared" si="183"/>
        <v/>
      </c>
      <c r="EZ108" s="248" t="str">
        <f t="shared" si="184"/>
        <v/>
      </c>
      <c r="FA108" s="248" t="str">
        <f t="shared" si="185"/>
        <v/>
      </c>
      <c r="FB108" s="248" t="str">
        <f t="shared" si="222"/>
        <v/>
      </c>
      <c r="FC108" s="248" t="str">
        <f t="shared" si="222"/>
        <v/>
      </c>
      <c r="FE108" s="248" t="str">
        <f t="shared" si="186"/>
        <v/>
      </c>
      <c r="FF108" s="248" t="str">
        <f t="shared" si="187"/>
        <v/>
      </c>
      <c r="FG108" s="248" t="str">
        <f t="shared" si="188"/>
        <v/>
      </c>
      <c r="FH108" s="248" t="str">
        <f t="shared" si="189"/>
        <v/>
      </c>
      <c r="FI108" s="248" t="str">
        <f t="shared" si="223"/>
        <v/>
      </c>
      <c r="FJ108" s="248" t="str">
        <f t="shared" si="223"/>
        <v/>
      </c>
      <c r="FL108" s="370"/>
      <c r="FM108" s="371"/>
      <c r="FN108" s="371"/>
      <c r="FO108" s="611"/>
      <c r="FP108" s="896"/>
      <c r="FQ108" s="370"/>
      <c r="FR108" s="371"/>
      <c r="FS108" s="371"/>
      <c r="FT108" s="611"/>
      <c r="FU108" s="896"/>
      <c r="FV108" s="370"/>
      <c r="FW108" s="371"/>
      <c r="FX108" s="371"/>
      <c r="FY108" s="611"/>
      <c r="FZ108" s="896"/>
      <c r="GA108" s="613"/>
      <c r="GC108" s="227">
        <f t="shared" si="190"/>
        <v>0</v>
      </c>
      <c r="GD108" s="228">
        <f t="shared" si="191"/>
        <v>0</v>
      </c>
      <c r="GE108" s="229">
        <f t="shared" si="192"/>
        <v>0</v>
      </c>
      <c r="GF108" s="230">
        <f t="shared" si="192"/>
        <v>0</v>
      </c>
      <c r="GG108" s="231" t="str">
        <f t="shared" si="193"/>
        <v/>
      </c>
      <c r="GH108" s="232">
        <f t="shared" si="194"/>
        <v>0</v>
      </c>
      <c r="GI108" s="227">
        <f t="shared" si="195"/>
        <v>0</v>
      </c>
      <c r="GJ108" s="233">
        <f t="shared" si="196"/>
        <v>0</v>
      </c>
      <c r="GK108" s="233">
        <f t="shared" si="197"/>
        <v>0</v>
      </c>
      <c r="GL108" s="234"/>
      <c r="GM108" s="235">
        <f t="shared" si="198"/>
        <v>0</v>
      </c>
      <c r="GN108" s="235">
        <f t="shared" si="199"/>
        <v>0</v>
      </c>
      <c r="GO108" s="235" t="str">
        <f t="shared" si="200"/>
        <v/>
      </c>
      <c r="GP108" s="380"/>
      <c r="GQ108" s="235">
        <f t="shared" si="201"/>
        <v>0</v>
      </c>
      <c r="GR108" s="235">
        <f t="shared" si="202"/>
        <v>0</v>
      </c>
      <c r="GS108" s="235" t="str">
        <f t="shared" si="203"/>
        <v/>
      </c>
      <c r="GT108" s="236"/>
      <c r="GU108" s="237" t="str">
        <f t="shared" si="204"/>
        <v/>
      </c>
      <c r="GV108" s="237" t="str">
        <f t="shared" si="205"/>
        <v/>
      </c>
      <c r="GW108" s="238" t="str">
        <f t="shared" si="206"/>
        <v/>
      </c>
      <c r="GX108" s="238" t="str">
        <f t="shared" si="207"/>
        <v/>
      </c>
      <c r="GY108" s="239"/>
      <c r="GZ108" s="240" t="str">
        <f t="shared" si="208"/>
        <v/>
      </c>
      <c r="HA108" s="235" t="str">
        <f t="shared" si="209"/>
        <v/>
      </c>
      <c r="HB108" s="235" t="str">
        <f t="shared" si="210"/>
        <v/>
      </c>
      <c r="HC108" s="235" t="str">
        <f t="shared" si="211"/>
        <v/>
      </c>
      <c r="HD108" s="235" t="str">
        <f t="shared" si="212"/>
        <v/>
      </c>
      <c r="HE108" s="235" t="str">
        <f t="shared" si="213"/>
        <v/>
      </c>
      <c r="HF108" s="188"/>
      <c r="HG108" s="235" t="str">
        <f t="shared" si="214"/>
        <v/>
      </c>
      <c r="HH108" s="235">
        <f t="shared" si="215"/>
        <v>0</v>
      </c>
      <c r="HI108" s="235">
        <f t="shared" si="215"/>
        <v>0</v>
      </c>
      <c r="HJ108" s="235">
        <f t="shared" si="215"/>
        <v>0</v>
      </c>
      <c r="HK108" s="188"/>
      <c r="HL108" s="235" t="str">
        <f t="shared" si="216"/>
        <v/>
      </c>
      <c r="HM108" s="235">
        <f t="shared" si="217"/>
        <v>0</v>
      </c>
      <c r="HN108" s="235">
        <f t="shared" si="217"/>
        <v>0</v>
      </c>
      <c r="HO108" s="235">
        <f t="shared" si="217"/>
        <v>0</v>
      </c>
      <c r="HP108" s="188"/>
      <c r="HQ108" s="235" t="str">
        <f t="shared" si="218"/>
        <v/>
      </c>
      <c r="HR108" s="235">
        <f t="shared" si="219"/>
        <v>0</v>
      </c>
      <c r="HS108" s="235">
        <f t="shared" si="219"/>
        <v>0</v>
      </c>
      <c r="HT108" s="235">
        <f t="shared" si="219"/>
        <v>0</v>
      </c>
      <c r="HU108" s="162"/>
      <c r="HV108" s="1622"/>
      <c r="HW108" s="1619"/>
      <c r="HX108" s="1619"/>
      <c r="HY108" s="1619"/>
      <c r="HZ108" s="1619"/>
      <c r="IA108" s="1619"/>
      <c r="IB108" s="1619"/>
      <c r="IC108" s="1623"/>
      <c r="ID108" s="162"/>
      <c r="IE108" s="162"/>
    </row>
    <row r="109" spans="1:239" ht="21" customHeight="1" x14ac:dyDescent="0.25">
      <c r="A109" s="377" t="str">
        <f t="shared" si="148"/>
        <v/>
      </c>
      <c r="B109" s="188">
        <v>83</v>
      </c>
      <c r="C109" s="167"/>
      <c r="D109" s="606" t="str">
        <f t="shared" si="220"/>
        <v/>
      </c>
      <c r="E109" s="606" t="str">
        <f t="shared" si="221"/>
        <v/>
      </c>
      <c r="F109" s="373"/>
      <c r="G109" s="373"/>
      <c r="H109" s="224" t="str">
        <f t="shared" si="149"/>
        <v/>
      </c>
      <c r="I109" s="930"/>
      <c r="J109" s="930"/>
      <c r="K109" s="930"/>
      <c r="L109" s="370"/>
      <c r="M109" s="371"/>
      <c r="N109" s="371"/>
      <c r="O109" s="371"/>
      <c r="P109" s="372"/>
      <c r="Q109" s="609"/>
      <c r="R109" s="609"/>
      <c r="S109" s="610"/>
      <c r="T109" s="371"/>
      <c r="U109" s="371"/>
      <c r="V109" s="188"/>
      <c r="W109" s="370"/>
      <c r="X109" s="371"/>
      <c r="Y109" s="371"/>
      <c r="Z109" s="611"/>
      <c r="AA109" s="896"/>
      <c r="AB109" s="370"/>
      <c r="AC109" s="371"/>
      <c r="AD109" s="371"/>
      <c r="AE109" s="371"/>
      <c r="AF109" s="896"/>
      <c r="AG109" s="370"/>
      <c r="AH109" s="371"/>
      <c r="AI109" s="371"/>
      <c r="AJ109" s="371"/>
      <c r="AK109" s="896"/>
      <c r="AL109" s="370"/>
      <c r="AM109" s="371"/>
      <c r="AN109" s="371"/>
      <c r="AO109" s="372"/>
      <c r="AP109" s="370"/>
      <c r="AQ109" s="371"/>
      <c r="AR109" s="371"/>
      <c r="AS109" s="371"/>
      <c r="AT109" s="613"/>
      <c r="AU109" s="188"/>
      <c r="AV109" s="256">
        <f t="shared" si="118"/>
        <v>0</v>
      </c>
      <c r="AW109" s="257">
        <f t="shared" si="119"/>
        <v>0</v>
      </c>
      <c r="AX109" s="258">
        <f t="shared" si="120"/>
        <v>0</v>
      </c>
      <c r="AY109" s="259">
        <f t="shared" si="120"/>
        <v>0</v>
      </c>
      <c r="AZ109" s="231" t="str">
        <f t="shared" si="150"/>
        <v/>
      </c>
      <c r="BA109" s="232">
        <f t="shared" si="151"/>
        <v>0</v>
      </c>
      <c r="BB109" s="249">
        <f t="shared" si="121"/>
        <v>0</v>
      </c>
      <c r="BC109" s="231">
        <f t="shared" si="152"/>
        <v>0</v>
      </c>
      <c r="BD109" s="231">
        <f t="shared" si="153"/>
        <v>0</v>
      </c>
      <c r="BE109" s="260"/>
      <c r="BF109" s="235">
        <f t="shared" si="154"/>
        <v>0</v>
      </c>
      <c r="BG109" s="235">
        <f t="shared" si="155"/>
        <v>0</v>
      </c>
      <c r="BH109" s="235">
        <f t="shared" si="156"/>
        <v>0</v>
      </c>
      <c r="BI109" s="380"/>
      <c r="BJ109" s="235">
        <f t="shared" si="122"/>
        <v>0</v>
      </c>
      <c r="BK109" s="235">
        <f t="shared" si="157"/>
        <v>0</v>
      </c>
      <c r="BL109" s="235" t="str">
        <f t="shared" si="158"/>
        <v/>
      </c>
      <c r="BM109" s="236"/>
      <c r="BN109" s="237" t="str">
        <f t="shared" si="123"/>
        <v/>
      </c>
      <c r="BO109" s="237" t="str">
        <f t="shared" si="124"/>
        <v/>
      </c>
      <c r="BP109" s="238" t="str">
        <f t="shared" si="125"/>
        <v/>
      </c>
      <c r="BQ109" s="238" t="str">
        <f t="shared" si="126"/>
        <v/>
      </c>
      <c r="BR109" s="254"/>
      <c r="BS109" s="252" t="str">
        <f t="shared" si="127"/>
        <v/>
      </c>
      <c r="BT109" s="244" t="str">
        <f t="shared" si="128"/>
        <v/>
      </c>
      <c r="BU109" s="244" t="str">
        <f t="shared" si="129"/>
        <v/>
      </c>
      <c r="BV109" s="244" t="str">
        <f t="shared" si="130"/>
        <v/>
      </c>
      <c r="BW109" s="244" t="str">
        <f t="shared" si="131"/>
        <v/>
      </c>
      <c r="BX109" s="244" t="str">
        <f t="shared" si="132"/>
        <v/>
      </c>
      <c r="BY109" s="244" t="str">
        <f t="shared" si="133"/>
        <v/>
      </c>
      <c r="BZ109" s="244" t="str">
        <f t="shared" si="134"/>
        <v/>
      </c>
      <c r="CA109" s="244" t="str">
        <f t="shared" si="135"/>
        <v/>
      </c>
      <c r="CB109" s="253" t="str">
        <f t="shared" si="136"/>
        <v/>
      </c>
      <c r="CC109" s="188"/>
      <c r="CD109" s="244" t="str">
        <f t="shared" si="137"/>
        <v/>
      </c>
      <c r="CE109" s="235">
        <f t="shared" si="159"/>
        <v>0</v>
      </c>
      <c r="CF109" s="235">
        <f t="shared" si="159"/>
        <v>0</v>
      </c>
      <c r="CG109" s="235">
        <f t="shared" si="159"/>
        <v>0</v>
      </c>
      <c r="CH109" s="188"/>
      <c r="CI109" s="244" t="str">
        <f t="shared" si="138"/>
        <v/>
      </c>
      <c r="CJ109" s="235">
        <f t="shared" si="160"/>
        <v>0</v>
      </c>
      <c r="CK109" s="235">
        <f t="shared" si="160"/>
        <v>0</v>
      </c>
      <c r="CL109" s="235">
        <f t="shared" si="160"/>
        <v>0</v>
      </c>
      <c r="CM109" s="188"/>
      <c r="CN109" s="244" t="str">
        <f t="shared" si="139"/>
        <v/>
      </c>
      <c r="CO109" s="235">
        <f t="shared" si="161"/>
        <v>0</v>
      </c>
      <c r="CP109" s="235">
        <f t="shared" si="161"/>
        <v>0</v>
      </c>
      <c r="CQ109" s="235">
        <f t="shared" si="161"/>
        <v>0</v>
      </c>
      <c r="CR109" s="188"/>
      <c r="CS109" s="244" t="str">
        <f t="shared" si="140"/>
        <v/>
      </c>
      <c r="CT109" s="235">
        <f t="shared" si="162"/>
        <v>0</v>
      </c>
      <c r="CU109" s="235">
        <f t="shared" si="162"/>
        <v>0</v>
      </c>
      <c r="CV109" s="235">
        <f t="shared" si="162"/>
        <v>0</v>
      </c>
      <c r="CW109" s="188"/>
      <c r="CX109" s="244" t="str">
        <f t="shared" si="141"/>
        <v/>
      </c>
      <c r="CY109" s="235">
        <f t="shared" si="163"/>
        <v>0</v>
      </c>
      <c r="CZ109" s="235">
        <f t="shared" si="163"/>
        <v>0</v>
      </c>
      <c r="DA109" s="235">
        <f t="shared" si="163"/>
        <v>0</v>
      </c>
      <c r="DB109" s="188"/>
      <c r="DC109" s="370"/>
      <c r="DD109" s="371"/>
      <c r="DE109" s="1087"/>
      <c r="DF109" s="370"/>
      <c r="DG109" s="371"/>
      <c r="DH109" s="1087"/>
      <c r="DI109" s="370"/>
      <c r="DJ109" s="371"/>
      <c r="DK109" s="1087"/>
      <c r="DL109" s="370"/>
      <c r="DM109" s="371"/>
      <c r="DN109" s="1087"/>
      <c r="DO109" s="370"/>
      <c r="DP109" s="370"/>
      <c r="DQ109" s="243">
        <f t="shared" si="164"/>
        <v>0</v>
      </c>
      <c r="DR109" s="244">
        <f t="shared" si="165"/>
        <v>0</v>
      </c>
      <c r="DS109" s="235">
        <f t="shared" si="166"/>
        <v>0</v>
      </c>
      <c r="DT109" s="244" t="str">
        <f t="shared" si="142"/>
        <v/>
      </c>
      <c r="DU109" s="42" t="str">
        <f t="shared" si="167"/>
        <v/>
      </c>
      <c r="DV109" s="42" t="str">
        <f t="shared" si="168"/>
        <v/>
      </c>
      <c r="DW109" s="42" t="str">
        <f t="shared" si="169"/>
        <v/>
      </c>
      <c r="DX109" s="162"/>
      <c r="DY109" s="42" t="str">
        <f t="shared" si="170"/>
        <v/>
      </c>
      <c r="DZ109" s="42" t="str">
        <f t="shared" si="171"/>
        <v/>
      </c>
      <c r="EA109" s="42" t="str">
        <f t="shared" si="172"/>
        <v/>
      </c>
      <c r="EB109" s="162"/>
      <c r="EC109" s="930"/>
      <c r="ED109" s="188"/>
      <c r="EE109" s="245">
        <f t="shared" si="173"/>
        <v>0</v>
      </c>
      <c r="EG109" s="245">
        <f t="shared" si="174"/>
        <v>0</v>
      </c>
      <c r="EI109" s="246" t="str">
        <f t="shared" si="175"/>
        <v/>
      </c>
      <c r="EJ109" s="247" t="str">
        <f t="shared" si="143"/>
        <v/>
      </c>
      <c r="EK109" s="248" t="str">
        <f t="shared" si="144"/>
        <v/>
      </c>
      <c r="EL109" s="248" t="str">
        <f t="shared" si="145"/>
        <v/>
      </c>
      <c r="EM109" s="248" t="str">
        <f t="shared" si="146"/>
        <v/>
      </c>
      <c r="EN109" s="248" t="str">
        <f t="shared" si="176"/>
        <v/>
      </c>
      <c r="EO109" s="248" t="str">
        <f t="shared" si="147"/>
        <v/>
      </c>
      <c r="EQ109" s="248" t="str">
        <f t="shared" si="177"/>
        <v/>
      </c>
      <c r="ER109" s="248" t="str">
        <f t="shared" si="178"/>
        <v/>
      </c>
      <c r="ES109" s="248" t="str">
        <f t="shared" si="179"/>
        <v/>
      </c>
      <c r="ET109" s="248" t="str">
        <f t="shared" si="180"/>
        <v/>
      </c>
      <c r="EU109" s="248" t="str">
        <f t="shared" si="181"/>
        <v/>
      </c>
      <c r="EV109" s="248" t="str">
        <f t="shared" si="181"/>
        <v/>
      </c>
      <c r="EX109" s="248" t="str">
        <f t="shared" si="182"/>
        <v/>
      </c>
      <c r="EY109" s="248" t="str">
        <f t="shared" si="183"/>
        <v/>
      </c>
      <c r="EZ109" s="248" t="str">
        <f t="shared" si="184"/>
        <v/>
      </c>
      <c r="FA109" s="248" t="str">
        <f t="shared" si="185"/>
        <v/>
      </c>
      <c r="FB109" s="248" t="str">
        <f t="shared" si="222"/>
        <v/>
      </c>
      <c r="FC109" s="248" t="str">
        <f t="shared" si="222"/>
        <v/>
      </c>
      <c r="FE109" s="248" t="str">
        <f t="shared" si="186"/>
        <v/>
      </c>
      <c r="FF109" s="248" t="str">
        <f t="shared" si="187"/>
        <v/>
      </c>
      <c r="FG109" s="248" t="str">
        <f t="shared" si="188"/>
        <v/>
      </c>
      <c r="FH109" s="248" t="str">
        <f t="shared" si="189"/>
        <v/>
      </c>
      <c r="FI109" s="248" t="str">
        <f t="shared" si="223"/>
        <v/>
      </c>
      <c r="FJ109" s="248" t="str">
        <f t="shared" si="223"/>
        <v/>
      </c>
      <c r="FL109" s="370"/>
      <c r="FM109" s="371"/>
      <c r="FN109" s="371"/>
      <c r="FO109" s="611"/>
      <c r="FP109" s="896"/>
      <c r="FQ109" s="370"/>
      <c r="FR109" s="371"/>
      <c r="FS109" s="371"/>
      <c r="FT109" s="611"/>
      <c r="FU109" s="896"/>
      <c r="FV109" s="370"/>
      <c r="FW109" s="371"/>
      <c r="FX109" s="371"/>
      <c r="FY109" s="611"/>
      <c r="FZ109" s="896"/>
      <c r="GA109" s="613"/>
      <c r="GC109" s="227">
        <f t="shared" si="190"/>
        <v>0</v>
      </c>
      <c r="GD109" s="228">
        <f t="shared" si="191"/>
        <v>0</v>
      </c>
      <c r="GE109" s="229">
        <f t="shared" si="192"/>
        <v>0</v>
      </c>
      <c r="GF109" s="230">
        <f t="shared" si="192"/>
        <v>0</v>
      </c>
      <c r="GG109" s="231" t="str">
        <f t="shared" si="193"/>
        <v/>
      </c>
      <c r="GH109" s="232">
        <f t="shared" si="194"/>
        <v>0</v>
      </c>
      <c r="GI109" s="227">
        <f t="shared" si="195"/>
        <v>0</v>
      </c>
      <c r="GJ109" s="233">
        <f t="shared" si="196"/>
        <v>0</v>
      </c>
      <c r="GK109" s="233">
        <f t="shared" si="197"/>
        <v>0</v>
      </c>
      <c r="GL109" s="234"/>
      <c r="GM109" s="235">
        <f t="shared" si="198"/>
        <v>0</v>
      </c>
      <c r="GN109" s="235">
        <f t="shared" si="199"/>
        <v>0</v>
      </c>
      <c r="GO109" s="235" t="str">
        <f t="shared" si="200"/>
        <v/>
      </c>
      <c r="GP109" s="380"/>
      <c r="GQ109" s="235">
        <f t="shared" si="201"/>
        <v>0</v>
      </c>
      <c r="GR109" s="235">
        <f t="shared" si="202"/>
        <v>0</v>
      </c>
      <c r="GS109" s="235" t="str">
        <f t="shared" si="203"/>
        <v/>
      </c>
      <c r="GT109" s="236"/>
      <c r="GU109" s="237" t="str">
        <f t="shared" si="204"/>
        <v/>
      </c>
      <c r="GV109" s="237" t="str">
        <f t="shared" si="205"/>
        <v/>
      </c>
      <c r="GW109" s="238" t="str">
        <f t="shared" si="206"/>
        <v/>
      </c>
      <c r="GX109" s="238" t="str">
        <f t="shared" si="207"/>
        <v/>
      </c>
      <c r="GY109" s="239"/>
      <c r="GZ109" s="240" t="str">
        <f t="shared" si="208"/>
        <v/>
      </c>
      <c r="HA109" s="235" t="str">
        <f t="shared" si="209"/>
        <v/>
      </c>
      <c r="HB109" s="235" t="str">
        <f t="shared" si="210"/>
        <v/>
      </c>
      <c r="HC109" s="235" t="str">
        <f t="shared" si="211"/>
        <v/>
      </c>
      <c r="HD109" s="235" t="str">
        <f t="shared" si="212"/>
        <v/>
      </c>
      <c r="HE109" s="235" t="str">
        <f t="shared" si="213"/>
        <v/>
      </c>
      <c r="HF109" s="188"/>
      <c r="HG109" s="235" t="str">
        <f t="shared" si="214"/>
        <v/>
      </c>
      <c r="HH109" s="235">
        <f t="shared" si="215"/>
        <v>0</v>
      </c>
      <c r="HI109" s="235">
        <f t="shared" si="215"/>
        <v>0</v>
      </c>
      <c r="HJ109" s="235">
        <f t="shared" si="215"/>
        <v>0</v>
      </c>
      <c r="HK109" s="188"/>
      <c r="HL109" s="235" t="str">
        <f t="shared" si="216"/>
        <v/>
      </c>
      <c r="HM109" s="235">
        <f t="shared" si="217"/>
        <v>0</v>
      </c>
      <c r="HN109" s="235">
        <f t="shared" si="217"/>
        <v>0</v>
      </c>
      <c r="HO109" s="235">
        <f t="shared" si="217"/>
        <v>0</v>
      </c>
      <c r="HP109" s="188"/>
      <c r="HQ109" s="235" t="str">
        <f t="shared" si="218"/>
        <v/>
      </c>
      <c r="HR109" s="235">
        <f t="shared" si="219"/>
        <v>0</v>
      </c>
      <c r="HS109" s="235">
        <f t="shared" si="219"/>
        <v>0</v>
      </c>
      <c r="HT109" s="235">
        <f t="shared" si="219"/>
        <v>0</v>
      </c>
      <c r="HU109" s="162"/>
      <c r="HV109" s="1622"/>
      <c r="HW109" s="1619"/>
      <c r="HX109" s="1619"/>
      <c r="HY109" s="1619"/>
      <c r="HZ109" s="1619"/>
      <c r="IA109" s="1619"/>
      <c r="IB109" s="1619"/>
      <c r="IC109" s="1623"/>
      <c r="ID109" s="162"/>
      <c r="IE109" s="162"/>
    </row>
    <row r="110" spans="1:239" ht="21" customHeight="1" x14ac:dyDescent="0.25">
      <c r="A110" s="377" t="str">
        <f t="shared" si="148"/>
        <v/>
      </c>
      <c r="B110" s="188">
        <v>84</v>
      </c>
      <c r="C110" s="167"/>
      <c r="D110" s="606"/>
      <c r="E110" s="606"/>
      <c r="F110" s="373"/>
      <c r="G110" s="373"/>
      <c r="H110" s="224" t="str">
        <f t="shared" si="149"/>
        <v/>
      </c>
      <c r="I110" s="930"/>
      <c r="J110" s="930"/>
      <c r="K110" s="930"/>
      <c r="L110" s="370"/>
      <c r="M110" s="371"/>
      <c r="N110" s="371"/>
      <c r="O110" s="371"/>
      <c r="P110" s="372"/>
      <c r="Q110" s="609"/>
      <c r="R110" s="609"/>
      <c r="S110" s="610"/>
      <c r="T110" s="371"/>
      <c r="U110" s="371"/>
      <c r="V110" s="188"/>
      <c r="W110" s="370"/>
      <c r="X110" s="371"/>
      <c r="Y110" s="371"/>
      <c r="Z110" s="611"/>
      <c r="AA110" s="896"/>
      <c r="AB110" s="370"/>
      <c r="AC110" s="371"/>
      <c r="AD110" s="371"/>
      <c r="AE110" s="371"/>
      <c r="AF110" s="896"/>
      <c r="AG110" s="370"/>
      <c r="AH110" s="371"/>
      <c r="AI110" s="371"/>
      <c r="AJ110" s="371"/>
      <c r="AK110" s="896"/>
      <c r="AL110" s="370"/>
      <c r="AM110" s="371"/>
      <c r="AN110" s="371"/>
      <c r="AO110" s="372"/>
      <c r="AP110" s="370"/>
      <c r="AQ110" s="371"/>
      <c r="AR110" s="371"/>
      <c r="AS110" s="371"/>
      <c r="AT110" s="613"/>
      <c r="AU110" s="188"/>
      <c r="AV110" s="256">
        <f t="shared" si="118"/>
        <v>0</v>
      </c>
      <c r="AW110" s="257">
        <f t="shared" si="119"/>
        <v>0</v>
      </c>
      <c r="AX110" s="258">
        <f t="shared" si="120"/>
        <v>0</v>
      </c>
      <c r="AY110" s="259">
        <f t="shared" si="120"/>
        <v>0</v>
      </c>
      <c r="AZ110" s="231" t="str">
        <f t="shared" si="150"/>
        <v/>
      </c>
      <c r="BA110" s="232">
        <f t="shared" si="151"/>
        <v>0</v>
      </c>
      <c r="BB110" s="249">
        <f t="shared" si="121"/>
        <v>0</v>
      </c>
      <c r="BC110" s="231">
        <f t="shared" si="152"/>
        <v>0</v>
      </c>
      <c r="BD110" s="231">
        <f t="shared" si="153"/>
        <v>0</v>
      </c>
      <c r="BE110" s="260"/>
      <c r="BF110" s="235">
        <f t="shared" si="154"/>
        <v>0</v>
      </c>
      <c r="BG110" s="235">
        <f t="shared" si="155"/>
        <v>0</v>
      </c>
      <c r="BH110" s="235">
        <f t="shared" si="156"/>
        <v>0</v>
      </c>
      <c r="BI110" s="380"/>
      <c r="BJ110" s="235">
        <f t="shared" si="122"/>
        <v>0</v>
      </c>
      <c r="BK110" s="235">
        <f t="shared" si="157"/>
        <v>0</v>
      </c>
      <c r="BL110" s="235" t="str">
        <f t="shared" si="158"/>
        <v/>
      </c>
      <c r="BM110" s="236"/>
      <c r="BN110" s="237" t="str">
        <f t="shared" si="123"/>
        <v/>
      </c>
      <c r="BO110" s="237" t="str">
        <f t="shared" si="124"/>
        <v/>
      </c>
      <c r="BP110" s="238" t="str">
        <f t="shared" si="125"/>
        <v/>
      </c>
      <c r="BQ110" s="238" t="str">
        <f t="shared" si="126"/>
        <v/>
      </c>
      <c r="BR110" s="254"/>
      <c r="BS110" s="252" t="str">
        <f t="shared" si="127"/>
        <v/>
      </c>
      <c r="BT110" s="244" t="str">
        <f t="shared" si="128"/>
        <v/>
      </c>
      <c r="BU110" s="244" t="str">
        <f t="shared" si="129"/>
        <v/>
      </c>
      <c r="BV110" s="244" t="str">
        <f t="shared" si="130"/>
        <v/>
      </c>
      <c r="BW110" s="244" t="str">
        <f t="shared" si="131"/>
        <v/>
      </c>
      <c r="BX110" s="244" t="str">
        <f t="shared" si="132"/>
        <v/>
      </c>
      <c r="BY110" s="244" t="str">
        <f t="shared" si="133"/>
        <v/>
      </c>
      <c r="BZ110" s="244" t="str">
        <f t="shared" si="134"/>
        <v/>
      </c>
      <c r="CA110" s="244" t="str">
        <f t="shared" si="135"/>
        <v/>
      </c>
      <c r="CB110" s="253" t="str">
        <f t="shared" si="136"/>
        <v/>
      </c>
      <c r="CC110" s="188"/>
      <c r="CD110" s="244" t="str">
        <f t="shared" si="137"/>
        <v/>
      </c>
      <c r="CE110" s="235">
        <f t="shared" si="159"/>
        <v>0</v>
      </c>
      <c r="CF110" s="235">
        <f t="shared" si="159"/>
        <v>0</v>
      </c>
      <c r="CG110" s="235">
        <f t="shared" si="159"/>
        <v>0</v>
      </c>
      <c r="CH110" s="188"/>
      <c r="CI110" s="244" t="str">
        <f t="shared" si="138"/>
        <v/>
      </c>
      <c r="CJ110" s="235">
        <f t="shared" si="160"/>
        <v>0</v>
      </c>
      <c r="CK110" s="235">
        <f t="shared" si="160"/>
        <v>0</v>
      </c>
      <c r="CL110" s="235">
        <f t="shared" si="160"/>
        <v>0</v>
      </c>
      <c r="CM110" s="188"/>
      <c r="CN110" s="244" t="str">
        <f t="shared" si="139"/>
        <v/>
      </c>
      <c r="CO110" s="235">
        <f t="shared" si="161"/>
        <v>0</v>
      </c>
      <c r="CP110" s="235">
        <f t="shared" si="161"/>
        <v>0</v>
      </c>
      <c r="CQ110" s="235">
        <f t="shared" si="161"/>
        <v>0</v>
      </c>
      <c r="CR110" s="188"/>
      <c r="CS110" s="244" t="str">
        <f t="shared" si="140"/>
        <v/>
      </c>
      <c r="CT110" s="235">
        <f t="shared" si="162"/>
        <v>0</v>
      </c>
      <c r="CU110" s="235">
        <f t="shared" si="162"/>
        <v>0</v>
      </c>
      <c r="CV110" s="235">
        <f t="shared" si="162"/>
        <v>0</v>
      </c>
      <c r="CW110" s="188"/>
      <c r="CX110" s="244" t="str">
        <f t="shared" si="141"/>
        <v/>
      </c>
      <c r="CY110" s="235">
        <f t="shared" si="163"/>
        <v>0</v>
      </c>
      <c r="CZ110" s="235">
        <f t="shared" si="163"/>
        <v>0</v>
      </c>
      <c r="DA110" s="235">
        <f t="shared" si="163"/>
        <v>0</v>
      </c>
      <c r="DB110" s="188"/>
      <c r="DC110" s="370"/>
      <c r="DD110" s="371"/>
      <c r="DE110" s="1087"/>
      <c r="DF110" s="370"/>
      <c r="DG110" s="371"/>
      <c r="DH110" s="1087"/>
      <c r="DI110" s="370"/>
      <c r="DJ110" s="371"/>
      <c r="DK110" s="1087"/>
      <c r="DL110" s="370"/>
      <c r="DM110" s="371"/>
      <c r="DN110" s="1087"/>
      <c r="DO110" s="370"/>
      <c r="DP110" s="370"/>
      <c r="DQ110" s="243">
        <f t="shared" si="164"/>
        <v>0</v>
      </c>
      <c r="DR110" s="244">
        <f t="shared" si="165"/>
        <v>0</v>
      </c>
      <c r="DS110" s="235">
        <f t="shared" si="166"/>
        <v>0</v>
      </c>
      <c r="DT110" s="244" t="str">
        <f t="shared" si="142"/>
        <v/>
      </c>
      <c r="DU110" s="42" t="str">
        <f t="shared" si="167"/>
        <v/>
      </c>
      <c r="DV110" s="42" t="str">
        <f t="shared" si="168"/>
        <v/>
      </c>
      <c r="DW110" s="42" t="str">
        <f t="shared" si="169"/>
        <v/>
      </c>
      <c r="DX110" s="162"/>
      <c r="DY110" s="42" t="str">
        <f t="shared" si="170"/>
        <v/>
      </c>
      <c r="DZ110" s="42" t="str">
        <f t="shared" si="171"/>
        <v/>
      </c>
      <c r="EA110" s="42" t="str">
        <f t="shared" si="172"/>
        <v/>
      </c>
      <c r="EB110" s="162"/>
      <c r="EC110" s="930"/>
      <c r="ED110" s="188"/>
      <c r="EE110" s="245">
        <f t="shared" si="173"/>
        <v>0</v>
      </c>
      <c r="EG110" s="245">
        <f t="shared" si="174"/>
        <v>0</v>
      </c>
      <c r="EI110" s="246" t="str">
        <f t="shared" si="175"/>
        <v/>
      </c>
      <c r="EJ110" s="247" t="str">
        <f t="shared" si="143"/>
        <v/>
      </c>
      <c r="EK110" s="248" t="str">
        <f t="shared" si="144"/>
        <v/>
      </c>
      <c r="EL110" s="248" t="str">
        <f t="shared" si="145"/>
        <v/>
      </c>
      <c r="EM110" s="248" t="str">
        <f t="shared" si="146"/>
        <v/>
      </c>
      <c r="EN110" s="248" t="str">
        <f t="shared" si="176"/>
        <v/>
      </c>
      <c r="EO110" s="248" t="str">
        <f t="shared" si="147"/>
        <v/>
      </c>
      <c r="EQ110" s="248" t="str">
        <f t="shared" si="177"/>
        <v/>
      </c>
      <c r="ER110" s="248" t="str">
        <f t="shared" si="178"/>
        <v/>
      </c>
      <c r="ES110" s="248" t="str">
        <f t="shared" si="179"/>
        <v/>
      </c>
      <c r="ET110" s="248" t="str">
        <f t="shared" si="180"/>
        <v/>
      </c>
      <c r="EU110" s="248" t="str">
        <f t="shared" si="181"/>
        <v/>
      </c>
      <c r="EV110" s="248" t="str">
        <f t="shared" si="181"/>
        <v/>
      </c>
      <c r="EX110" s="248" t="str">
        <f t="shared" si="182"/>
        <v/>
      </c>
      <c r="EY110" s="248" t="str">
        <f t="shared" si="183"/>
        <v/>
      </c>
      <c r="EZ110" s="248" t="str">
        <f t="shared" si="184"/>
        <v/>
      </c>
      <c r="FA110" s="248" t="str">
        <f t="shared" si="185"/>
        <v/>
      </c>
      <c r="FB110" s="248" t="str">
        <f t="shared" si="222"/>
        <v/>
      </c>
      <c r="FC110" s="248" t="str">
        <f t="shared" si="222"/>
        <v/>
      </c>
      <c r="FE110" s="248" t="str">
        <f t="shared" si="186"/>
        <v/>
      </c>
      <c r="FF110" s="248" t="str">
        <f t="shared" si="187"/>
        <v/>
      </c>
      <c r="FG110" s="248" t="str">
        <f t="shared" si="188"/>
        <v/>
      </c>
      <c r="FH110" s="248" t="str">
        <f t="shared" si="189"/>
        <v/>
      </c>
      <c r="FI110" s="248" t="str">
        <f t="shared" si="223"/>
        <v/>
      </c>
      <c r="FJ110" s="248" t="str">
        <f t="shared" si="223"/>
        <v/>
      </c>
      <c r="FL110" s="370"/>
      <c r="FM110" s="371"/>
      <c r="FN110" s="371"/>
      <c r="FO110" s="611"/>
      <c r="FP110" s="896"/>
      <c r="FQ110" s="370"/>
      <c r="FR110" s="371"/>
      <c r="FS110" s="371"/>
      <c r="FT110" s="611"/>
      <c r="FU110" s="896"/>
      <c r="FV110" s="370"/>
      <c r="FW110" s="371"/>
      <c r="FX110" s="371"/>
      <c r="FY110" s="611"/>
      <c r="FZ110" s="896"/>
      <c r="GA110" s="613"/>
      <c r="GC110" s="227">
        <f t="shared" si="190"/>
        <v>0</v>
      </c>
      <c r="GD110" s="228">
        <f t="shared" si="191"/>
        <v>0</v>
      </c>
      <c r="GE110" s="229">
        <f t="shared" si="192"/>
        <v>0</v>
      </c>
      <c r="GF110" s="230">
        <f t="shared" si="192"/>
        <v>0</v>
      </c>
      <c r="GG110" s="231" t="str">
        <f t="shared" si="193"/>
        <v/>
      </c>
      <c r="GH110" s="232">
        <f t="shared" si="194"/>
        <v>0</v>
      </c>
      <c r="GI110" s="227">
        <f t="shared" si="195"/>
        <v>0</v>
      </c>
      <c r="GJ110" s="233">
        <f t="shared" si="196"/>
        <v>0</v>
      </c>
      <c r="GK110" s="233">
        <f t="shared" si="197"/>
        <v>0</v>
      </c>
      <c r="GL110" s="234"/>
      <c r="GM110" s="235">
        <f t="shared" si="198"/>
        <v>0</v>
      </c>
      <c r="GN110" s="235">
        <f t="shared" si="199"/>
        <v>0</v>
      </c>
      <c r="GO110" s="235" t="str">
        <f t="shared" si="200"/>
        <v/>
      </c>
      <c r="GP110" s="380"/>
      <c r="GQ110" s="235">
        <f t="shared" si="201"/>
        <v>0</v>
      </c>
      <c r="GR110" s="235">
        <f t="shared" si="202"/>
        <v>0</v>
      </c>
      <c r="GS110" s="235" t="str">
        <f t="shared" si="203"/>
        <v/>
      </c>
      <c r="GT110" s="236"/>
      <c r="GU110" s="237" t="str">
        <f t="shared" si="204"/>
        <v/>
      </c>
      <c r="GV110" s="237" t="str">
        <f t="shared" si="205"/>
        <v/>
      </c>
      <c r="GW110" s="238" t="str">
        <f t="shared" si="206"/>
        <v/>
      </c>
      <c r="GX110" s="238" t="str">
        <f t="shared" si="207"/>
        <v/>
      </c>
      <c r="GY110" s="239"/>
      <c r="GZ110" s="240" t="str">
        <f t="shared" si="208"/>
        <v/>
      </c>
      <c r="HA110" s="235" t="str">
        <f t="shared" si="209"/>
        <v/>
      </c>
      <c r="HB110" s="235" t="str">
        <f t="shared" si="210"/>
        <v/>
      </c>
      <c r="HC110" s="235" t="str">
        <f t="shared" si="211"/>
        <v/>
      </c>
      <c r="HD110" s="235" t="str">
        <f t="shared" si="212"/>
        <v/>
      </c>
      <c r="HE110" s="235" t="str">
        <f t="shared" si="213"/>
        <v/>
      </c>
      <c r="HF110" s="188"/>
      <c r="HG110" s="235" t="str">
        <f t="shared" si="214"/>
        <v/>
      </c>
      <c r="HH110" s="235">
        <f t="shared" si="215"/>
        <v>0</v>
      </c>
      <c r="HI110" s="235">
        <f t="shared" si="215"/>
        <v>0</v>
      </c>
      <c r="HJ110" s="235">
        <f t="shared" si="215"/>
        <v>0</v>
      </c>
      <c r="HK110" s="188"/>
      <c r="HL110" s="235" t="str">
        <f t="shared" si="216"/>
        <v/>
      </c>
      <c r="HM110" s="235">
        <f t="shared" si="217"/>
        <v>0</v>
      </c>
      <c r="HN110" s="235">
        <f t="shared" si="217"/>
        <v>0</v>
      </c>
      <c r="HO110" s="235">
        <f t="shared" si="217"/>
        <v>0</v>
      </c>
      <c r="HP110" s="188"/>
      <c r="HQ110" s="235" t="str">
        <f t="shared" si="218"/>
        <v/>
      </c>
      <c r="HR110" s="235">
        <f t="shared" si="219"/>
        <v>0</v>
      </c>
      <c r="HS110" s="235">
        <f t="shared" si="219"/>
        <v>0</v>
      </c>
      <c r="HT110" s="235">
        <f t="shared" si="219"/>
        <v>0</v>
      </c>
      <c r="HU110" s="162"/>
      <c r="HV110" s="1622"/>
      <c r="HW110" s="1619"/>
      <c r="HX110" s="1619"/>
      <c r="HY110" s="1619"/>
      <c r="HZ110" s="1619"/>
      <c r="IA110" s="1619"/>
      <c r="IB110" s="1619"/>
      <c r="IC110" s="1623"/>
      <c r="ID110" s="162"/>
      <c r="IE110" s="162"/>
    </row>
    <row r="111" spans="1:239" ht="21" customHeight="1" x14ac:dyDescent="0.25">
      <c r="A111" s="377" t="str">
        <f t="shared" si="148"/>
        <v/>
      </c>
      <c r="B111" s="188">
        <v>85</v>
      </c>
      <c r="C111" s="167"/>
      <c r="D111" s="606"/>
      <c r="E111" s="606"/>
      <c r="F111" s="373"/>
      <c r="G111" s="373"/>
      <c r="H111" s="224" t="str">
        <f t="shared" si="149"/>
        <v/>
      </c>
      <c r="I111" s="930"/>
      <c r="J111" s="930"/>
      <c r="K111" s="930"/>
      <c r="L111" s="370"/>
      <c r="M111" s="371"/>
      <c r="N111" s="371"/>
      <c r="O111" s="371"/>
      <c r="P111" s="372"/>
      <c r="Q111" s="609"/>
      <c r="R111" s="609"/>
      <c r="S111" s="610"/>
      <c r="T111" s="371"/>
      <c r="U111" s="371"/>
      <c r="V111" s="188"/>
      <c r="W111" s="370"/>
      <c r="X111" s="371"/>
      <c r="Y111" s="371"/>
      <c r="Z111" s="611"/>
      <c r="AA111" s="896"/>
      <c r="AB111" s="370"/>
      <c r="AC111" s="371"/>
      <c r="AD111" s="371"/>
      <c r="AE111" s="371"/>
      <c r="AF111" s="896"/>
      <c r="AG111" s="370"/>
      <c r="AH111" s="371"/>
      <c r="AI111" s="371"/>
      <c r="AJ111" s="371"/>
      <c r="AK111" s="896"/>
      <c r="AL111" s="370"/>
      <c r="AM111" s="371"/>
      <c r="AN111" s="371"/>
      <c r="AO111" s="372"/>
      <c r="AP111" s="370"/>
      <c r="AQ111" s="371"/>
      <c r="AR111" s="371"/>
      <c r="AS111" s="371"/>
      <c r="AT111" s="613"/>
      <c r="AU111" s="188"/>
      <c r="AV111" s="256">
        <f t="shared" si="118"/>
        <v>0</v>
      </c>
      <c r="AW111" s="257">
        <f t="shared" si="119"/>
        <v>0</v>
      </c>
      <c r="AX111" s="258">
        <f t="shared" si="120"/>
        <v>0</v>
      </c>
      <c r="AY111" s="259">
        <f t="shared" si="120"/>
        <v>0</v>
      </c>
      <c r="AZ111" s="231" t="str">
        <f t="shared" si="150"/>
        <v/>
      </c>
      <c r="BA111" s="232">
        <f t="shared" si="151"/>
        <v>0</v>
      </c>
      <c r="BB111" s="249">
        <f t="shared" si="121"/>
        <v>0</v>
      </c>
      <c r="BC111" s="231">
        <f t="shared" si="152"/>
        <v>0</v>
      </c>
      <c r="BD111" s="231">
        <f t="shared" si="153"/>
        <v>0</v>
      </c>
      <c r="BE111" s="260"/>
      <c r="BF111" s="235">
        <f t="shared" si="154"/>
        <v>0</v>
      </c>
      <c r="BG111" s="235">
        <f t="shared" si="155"/>
        <v>0</v>
      </c>
      <c r="BH111" s="235">
        <f t="shared" si="156"/>
        <v>0</v>
      </c>
      <c r="BI111" s="380"/>
      <c r="BJ111" s="235">
        <f t="shared" si="122"/>
        <v>0</v>
      </c>
      <c r="BK111" s="235">
        <f t="shared" si="157"/>
        <v>0</v>
      </c>
      <c r="BL111" s="235" t="str">
        <f t="shared" si="158"/>
        <v/>
      </c>
      <c r="BM111" s="236"/>
      <c r="BN111" s="237" t="str">
        <f t="shared" si="123"/>
        <v/>
      </c>
      <c r="BO111" s="237" t="str">
        <f t="shared" si="124"/>
        <v/>
      </c>
      <c r="BP111" s="238" t="str">
        <f t="shared" si="125"/>
        <v/>
      </c>
      <c r="BQ111" s="238" t="str">
        <f t="shared" si="126"/>
        <v/>
      </c>
      <c r="BR111" s="254"/>
      <c r="BS111" s="252" t="str">
        <f t="shared" si="127"/>
        <v/>
      </c>
      <c r="BT111" s="244" t="str">
        <f t="shared" si="128"/>
        <v/>
      </c>
      <c r="BU111" s="244" t="str">
        <f t="shared" si="129"/>
        <v/>
      </c>
      <c r="BV111" s="244" t="str">
        <f t="shared" si="130"/>
        <v/>
      </c>
      <c r="BW111" s="244" t="str">
        <f t="shared" si="131"/>
        <v/>
      </c>
      <c r="BX111" s="244" t="str">
        <f t="shared" si="132"/>
        <v/>
      </c>
      <c r="BY111" s="244" t="str">
        <f t="shared" si="133"/>
        <v/>
      </c>
      <c r="BZ111" s="244" t="str">
        <f t="shared" si="134"/>
        <v/>
      </c>
      <c r="CA111" s="244" t="str">
        <f t="shared" si="135"/>
        <v/>
      </c>
      <c r="CB111" s="253" t="str">
        <f t="shared" si="136"/>
        <v/>
      </c>
      <c r="CC111" s="188"/>
      <c r="CD111" s="244" t="str">
        <f t="shared" si="137"/>
        <v/>
      </c>
      <c r="CE111" s="235">
        <f t="shared" si="159"/>
        <v>0</v>
      </c>
      <c r="CF111" s="235">
        <f t="shared" si="159"/>
        <v>0</v>
      </c>
      <c r="CG111" s="235">
        <f t="shared" si="159"/>
        <v>0</v>
      </c>
      <c r="CH111" s="188"/>
      <c r="CI111" s="244" t="str">
        <f t="shared" si="138"/>
        <v/>
      </c>
      <c r="CJ111" s="235">
        <f t="shared" si="160"/>
        <v>0</v>
      </c>
      <c r="CK111" s="235">
        <f t="shared" si="160"/>
        <v>0</v>
      </c>
      <c r="CL111" s="235">
        <f t="shared" si="160"/>
        <v>0</v>
      </c>
      <c r="CM111" s="188"/>
      <c r="CN111" s="244" t="str">
        <f t="shared" si="139"/>
        <v/>
      </c>
      <c r="CO111" s="235">
        <f t="shared" si="161"/>
        <v>0</v>
      </c>
      <c r="CP111" s="235">
        <f t="shared" si="161"/>
        <v>0</v>
      </c>
      <c r="CQ111" s="235">
        <f t="shared" si="161"/>
        <v>0</v>
      </c>
      <c r="CR111" s="188"/>
      <c r="CS111" s="244" t="str">
        <f t="shared" si="140"/>
        <v/>
      </c>
      <c r="CT111" s="235">
        <f t="shared" si="162"/>
        <v>0</v>
      </c>
      <c r="CU111" s="235">
        <f t="shared" si="162"/>
        <v>0</v>
      </c>
      <c r="CV111" s="235">
        <f t="shared" si="162"/>
        <v>0</v>
      </c>
      <c r="CW111" s="188"/>
      <c r="CX111" s="244" t="str">
        <f t="shared" si="141"/>
        <v/>
      </c>
      <c r="CY111" s="235">
        <f t="shared" si="163"/>
        <v>0</v>
      </c>
      <c r="CZ111" s="235">
        <f t="shared" si="163"/>
        <v>0</v>
      </c>
      <c r="DA111" s="235">
        <f t="shared" si="163"/>
        <v>0</v>
      </c>
      <c r="DB111" s="188"/>
      <c r="DC111" s="370"/>
      <c r="DD111" s="371"/>
      <c r="DE111" s="1087"/>
      <c r="DF111" s="370"/>
      <c r="DG111" s="371"/>
      <c r="DH111" s="1087"/>
      <c r="DI111" s="370"/>
      <c r="DJ111" s="371"/>
      <c r="DK111" s="1087"/>
      <c r="DL111" s="370"/>
      <c r="DM111" s="371"/>
      <c r="DN111" s="1087"/>
      <c r="DO111" s="370"/>
      <c r="DP111" s="370"/>
      <c r="DQ111" s="243">
        <f t="shared" si="164"/>
        <v>0</v>
      </c>
      <c r="DR111" s="244">
        <f t="shared" si="165"/>
        <v>0</v>
      </c>
      <c r="DS111" s="235">
        <f t="shared" si="166"/>
        <v>0</v>
      </c>
      <c r="DT111" s="244" t="str">
        <f t="shared" si="142"/>
        <v/>
      </c>
      <c r="DU111" s="42" t="str">
        <f t="shared" si="167"/>
        <v/>
      </c>
      <c r="DV111" s="42" t="str">
        <f t="shared" si="168"/>
        <v/>
      </c>
      <c r="DW111" s="42" t="str">
        <f t="shared" si="169"/>
        <v/>
      </c>
      <c r="DX111" s="162"/>
      <c r="DY111" s="42" t="str">
        <f t="shared" si="170"/>
        <v/>
      </c>
      <c r="DZ111" s="42" t="str">
        <f t="shared" si="171"/>
        <v/>
      </c>
      <c r="EA111" s="42" t="str">
        <f t="shared" si="172"/>
        <v/>
      </c>
      <c r="EB111" s="162"/>
      <c r="EC111" s="930"/>
      <c r="ED111" s="188"/>
      <c r="EE111" s="245">
        <f t="shared" si="173"/>
        <v>0</v>
      </c>
      <c r="EG111" s="245">
        <f t="shared" si="174"/>
        <v>0</v>
      </c>
      <c r="EI111" s="246" t="str">
        <f t="shared" si="175"/>
        <v/>
      </c>
      <c r="EJ111" s="247" t="str">
        <f t="shared" si="143"/>
        <v/>
      </c>
      <c r="EK111" s="248" t="str">
        <f t="shared" si="144"/>
        <v/>
      </c>
      <c r="EL111" s="248" t="str">
        <f t="shared" si="145"/>
        <v/>
      </c>
      <c r="EM111" s="248" t="str">
        <f t="shared" si="146"/>
        <v/>
      </c>
      <c r="EN111" s="248" t="str">
        <f t="shared" si="176"/>
        <v/>
      </c>
      <c r="EO111" s="248" t="str">
        <f t="shared" si="147"/>
        <v/>
      </c>
      <c r="EQ111" s="248" t="str">
        <f t="shared" si="177"/>
        <v/>
      </c>
      <c r="ER111" s="248" t="str">
        <f t="shared" si="178"/>
        <v/>
      </c>
      <c r="ES111" s="248" t="str">
        <f t="shared" si="179"/>
        <v/>
      </c>
      <c r="ET111" s="248" t="str">
        <f t="shared" si="180"/>
        <v/>
      </c>
      <c r="EU111" s="248" t="str">
        <f t="shared" si="181"/>
        <v/>
      </c>
      <c r="EV111" s="248" t="str">
        <f t="shared" si="181"/>
        <v/>
      </c>
      <c r="EX111" s="248" t="str">
        <f t="shared" si="182"/>
        <v/>
      </c>
      <c r="EY111" s="248" t="str">
        <f t="shared" si="183"/>
        <v/>
      </c>
      <c r="EZ111" s="248" t="str">
        <f t="shared" si="184"/>
        <v/>
      </c>
      <c r="FA111" s="248" t="str">
        <f t="shared" si="185"/>
        <v/>
      </c>
      <c r="FB111" s="248" t="str">
        <f t="shared" si="222"/>
        <v/>
      </c>
      <c r="FC111" s="248" t="str">
        <f t="shared" si="222"/>
        <v/>
      </c>
      <c r="FE111" s="248" t="str">
        <f t="shared" si="186"/>
        <v/>
      </c>
      <c r="FF111" s="248" t="str">
        <f t="shared" si="187"/>
        <v/>
      </c>
      <c r="FG111" s="248" t="str">
        <f t="shared" si="188"/>
        <v/>
      </c>
      <c r="FH111" s="248" t="str">
        <f t="shared" si="189"/>
        <v/>
      </c>
      <c r="FI111" s="248" t="str">
        <f t="shared" si="223"/>
        <v/>
      </c>
      <c r="FJ111" s="248" t="str">
        <f t="shared" si="223"/>
        <v/>
      </c>
      <c r="FL111" s="370"/>
      <c r="FM111" s="371"/>
      <c r="FN111" s="371"/>
      <c r="FO111" s="611"/>
      <c r="FP111" s="896"/>
      <c r="FQ111" s="370"/>
      <c r="FR111" s="371"/>
      <c r="FS111" s="371"/>
      <c r="FT111" s="611"/>
      <c r="FU111" s="896"/>
      <c r="FV111" s="370"/>
      <c r="FW111" s="371"/>
      <c r="FX111" s="371"/>
      <c r="FY111" s="611"/>
      <c r="FZ111" s="896"/>
      <c r="GA111" s="613"/>
      <c r="GC111" s="227">
        <f t="shared" si="190"/>
        <v>0</v>
      </c>
      <c r="GD111" s="228">
        <f t="shared" si="191"/>
        <v>0</v>
      </c>
      <c r="GE111" s="229">
        <f t="shared" si="192"/>
        <v>0</v>
      </c>
      <c r="GF111" s="230">
        <f t="shared" si="192"/>
        <v>0</v>
      </c>
      <c r="GG111" s="231" t="str">
        <f t="shared" si="193"/>
        <v/>
      </c>
      <c r="GH111" s="232">
        <f t="shared" si="194"/>
        <v>0</v>
      </c>
      <c r="GI111" s="227">
        <f t="shared" si="195"/>
        <v>0</v>
      </c>
      <c r="GJ111" s="233">
        <f t="shared" si="196"/>
        <v>0</v>
      </c>
      <c r="GK111" s="233">
        <f t="shared" si="197"/>
        <v>0</v>
      </c>
      <c r="GL111" s="234"/>
      <c r="GM111" s="235">
        <f t="shared" si="198"/>
        <v>0</v>
      </c>
      <c r="GN111" s="235">
        <f t="shared" si="199"/>
        <v>0</v>
      </c>
      <c r="GO111" s="235" t="str">
        <f t="shared" si="200"/>
        <v/>
      </c>
      <c r="GP111" s="380"/>
      <c r="GQ111" s="235">
        <f t="shared" si="201"/>
        <v>0</v>
      </c>
      <c r="GR111" s="235">
        <f t="shared" si="202"/>
        <v>0</v>
      </c>
      <c r="GS111" s="235" t="str">
        <f t="shared" si="203"/>
        <v/>
      </c>
      <c r="GT111" s="236"/>
      <c r="GU111" s="237" t="str">
        <f t="shared" si="204"/>
        <v/>
      </c>
      <c r="GV111" s="237" t="str">
        <f t="shared" si="205"/>
        <v/>
      </c>
      <c r="GW111" s="238" t="str">
        <f t="shared" si="206"/>
        <v/>
      </c>
      <c r="GX111" s="238" t="str">
        <f t="shared" si="207"/>
        <v/>
      </c>
      <c r="GY111" s="239"/>
      <c r="GZ111" s="240" t="str">
        <f t="shared" si="208"/>
        <v/>
      </c>
      <c r="HA111" s="235" t="str">
        <f t="shared" si="209"/>
        <v/>
      </c>
      <c r="HB111" s="235" t="str">
        <f t="shared" si="210"/>
        <v/>
      </c>
      <c r="HC111" s="235" t="str">
        <f t="shared" si="211"/>
        <v/>
      </c>
      <c r="HD111" s="235" t="str">
        <f t="shared" si="212"/>
        <v/>
      </c>
      <c r="HE111" s="235" t="str">
        <f t="shared" si="213"/>
        <v/>
      </c>
      <c r="HF111" s="188"/>
      <c r="HG111" s="235" t="str">
        <f t="shared" si="214"/>
        <v/>
      </c>
      <c r="HH111" s="235">
        <f t="shared" si="215"/>
        <v>0</v>
      </c>
      <c r="HI111" s="235">
        <f t="shared" si="215"/>
        <v>0</v>
      </c>
      <c r="HJ111" s="235">
        <f t="shared" si="215"/>
        <v>0</v>
      </c>
      <c r="HK111" s="188"/>
      <c r="HL111" s="235" t="str">
        <f t="shared" si="216"/>
        <v/>
      </c>
      <c r="HM111" s="235">
        <f t="shared" si="217"/>
        <v>0</v>
      </c>
      <c r="HN111" s="235">
        <f t="shared" si="217"/>
        <v>0</v>
      </c>
      <c r="HO111" s="235">
        <f t="shared" si="217"/>
        <v>0</v>
      </c>
      <c r="HP111" s="188"/>
      <c r="HQ111" s="235" t="str">
        <f t="shared" si="218"/>
        <v/>
      </c>
      <c r="HR111" s="235">
        <f t="shared" si="219"/>
        <v>0</v>
      </c>
      <c r="HS111" s="235">
        <f t="shared" si="219"/>
        <v>0</v>
      </c>
      <c r="HT111" s="235">
        <f t="shared" si="219"/>
        <v>0</v>
      </c>
      <c r="HU111" s="162"/>
      <c r="HV111" s="1622"/>
      <c r="HW111" s="1619"/>
      <c r="HX111" s="1619"/>
      <c r="HY111" s="1619"/>
      <c r="HZ111" s="1619"/>
      <c r="IA111" s="1619"/>
      <c r="IB111" s="1619"/>
      <c r="IC111" s="1623"/>
      <c r="ID111" s="162"/>
      <c r="IE111" s="162"/>
    </row>
    <row r="112" spans="1:239" ht="21" customHeight="1" x14ac:dyDescent="0.25">
      <c r="A112" s="377" t="str">
        <f t="shared" si="148"/>
        <v/>
      </c>
      <c r="B112" s="188">
        <v>86</v>
      </c>
      <c r="C112" s="167"/>
      <c r="D112" s="606"/>
      <c r="E112" s="606"/>
      <c r="F112" s="373"/>
      <c r="G112" s="373"/>
      <c r="H112" s="224" t="str">
        <f t="shared" si="149"/>
        <v/>
      </c>
      <c r="I112" s="930"/>
      <c r="J112" s="930"/>
      <c r="K112" s="930"/>
      <c r="L112" s="370"/>
      <c r="M112" s="371"/>
      <c r="N112" s="371"/>
      <c r="O112" s="371"/>
      <c r="P112" s="372"/>
      <c r="Q112" s="609"/>
      <c r="R112" s="609"/>
      <c r="S112" s="610"/>
      <c r="T112" s="371"/>
      <c r="U112" s="371"/>
      <c r="V112" s="188"/>
      <c r="W112" s="370"/>
      <c r="X112" s="371"/>
      <c r="Y112" s="371"/>
      <c r="Z112" s="611"/>
      <c r="AA112" s="896"/>
      <c r="AB112" s="370"/>
      <c r="AC112" s="371"/>
      <c r="AD112" s="371"/>
      <c r="AE112" s="371"/>
      <c r="AF112" s="896"/>
      <c r="AG112" s="370"/>
      <c r="AH112" s="371"/>
      <c r="AI112" s="371"/>
      <c r="AJ112" s="371"/>
      <c r="AK112" s="896"/>
      <c r="AL112" s="370"/>
      <c r="AM112" s="371"/>
      <c r="AN112" s="371"/>
      <c r="AO112" s="372"/>
      <c r="AP112" s="370"/>
      <c r="AQ112" s="371"/>
      <c r="AR112" s="371"/>
      <c r="AS112" s="371"/>
      <c r="AT112" s="613"/>
      <c r="AU112" s="188"/>
      <c r="AV112" s="256">
        <f t="shared" si="118"/>
        <v>0</v>
      </c>
      <c r="AW112" s="257">
        <f t="shared" si="119"/>
        <v>0</v>
      </c>
      <c r="AX112" s="258">
        <f t="shared" si="120"/>
        <v>0</v>
      </c>
      <c r="AY112" s="259">
        <f t="shared" si="120"/>
        <v>0</v>
      </c>
      <c r="AZ112" s="231" t="str">
        <f t="shared" si="150"/>
        <v/>
      </c>
      <c r="BA112" s="232">
        <f t="shared" si="151"/>
        <v>0</v>
      </c>
      <c r="BB112" s="249">
        <f t="shared" si="121"/>
        <v>0</v>
      </c>
      <c r="BC112" s="231">
        <f t="shared" si="152"/>
        <v>0</v>
      </c>
      <c r="BD112" s="231">
        <f t="shared" si="153"/>
        <v>0</v>
      </c>
      <c r="BE112" s="260"/>
      <c r="BF112" s="235">
        <f t="shared" si="154"/>
        <v>0</v>
      </c>
      <c r="BG112" s="235">
        <f t="shared" si="155"/>
        <v>0</v>
      </c>
      <c r="BH112" s="235">
        <f t="shared" si="156"/>
        <v>0</v>
      </c>
      <c r="BI112" s="380"/>
      <c r="BJ112" s="235">
        <f t="shared" si="122"/>
        <v>0</v>
      </c>
      <c r="BK112" s="235">
        <f t="shared" si="157"/>
        <v>0</v>
      </c>
      <c r="BL112" s="235" t="str">
        <f t="shared" si="158"/>
        <v/>
      </c>
      <c r="BM112" s="236"/>
      <c r="BN112" s="237" t="str">
        <f t="shared" si="123"/>
        <v/>
      </c>
      <c r="BO112" s="237" t="str">
        <f t="shared" si="124"/>
        <v/>
      </c>
      <c r="BP112" s="238" t="str">
        <f t="shared" si="125"/>
        <v/>
      </c>
      <c r="BQ112" s="238" t="str">
        <f t="shared" si="126"/>
        <v/>
      </c>
      <c r="BR112" s="254"/>
      <c r="BS112" s="252" t="str">
        <f t="shared" si="127"/>
        <v/>
      </c>
      <c r="BT112" s="244" t="str">
        <f t="shared" si="128"/>
        <v/>
      </c>
      <c r="BU112" s="244" t="str">
        <f t="shared" si="129"/>
        <v/>
      </c>
      <c r="BV112" s="244" t="str">
        <f t="shared" si="130"/>
        <v/>
      </c>
      <c r="BW112" s="244" t="str">
        <f t="shared" si="131"/>
        <v/>
      </c>
      <c r="BX112" s="244" t="str">
        <f t="shared" si="132"/>
        <v/>
      </c>
      <c r="BY112" s="244" t="str">
        <f t="shared" si="133"/>
        <v/>
      </c>
      <c r="BZ112" s="244" t="str">
        <f t="shared" si="134"/>
        <v/>
      </c>
      <c r="CA112" s="244" t="str">
        <f t="shared" si="135"/>
        <v/>
      </c>
      <c r="CB112" s="253" t="str">
        <f t="shared" si="136"/>
        <v/>
      </c>
      <c r="CC112" s="188"/>
      <c r="CD112" s="244" t="str">
        <f t="shared" si="137"/>
        <v/>
      </c>
      <c r="CE112" s="235">
        <f t="shared" si="159"/>
        <v>0</v>
      </c>
      <c r="CF112" s="235">
        <f t="shared" si="159"/>
        <v>0</v>
      </c>
      <c r="CG112" s="235">
        <f t="shared" si="159"/>
        <v>0</v>
      </c>
      <c r="CH112" s="188"/>
      <c r="CI112" s="244" t="str">
        <f t="shared" si="138"/>
        <v/>
      </c>
      <c r="CJ112" s="235">
        <f t="shared" si="160"/>
        <v>0</v>
      </c>
      <c r="CK112" s="235">
        <f t="shared" si="160"/>
        <v>0</v>
      </c>
      <c r="CL112" s="235">
        <f t="shared" si="160"/>
        <v>0</v>
      </c>
      <c r="CM112" s="188"/>
      <c r="CN112" s="244" t="str">
        <f t="shared" si="139"/>
        <v/>
      </c>
      <c r="CO112" s="235">
        <f t="shared" si="161"/>
        <v>0</v>
      </c>
      <c r="CP112" s="235">
        <f t="shared" si="161"/>
        <v>0</v>
      </c>
      <c r="CQ112" s="235">
        <f t="shared" si="161"/>
        <v>0</v>
      </c>
      <c r="CR112" s="188"/>
      <c r="CS112" s="244" t="str">
        <f t="shared" si="140"/>
        <v/>
      </c>
      <c r="CT112" s="235">
        <f t="shared" si="162"/>
        <v>0</v>
      </c>
      <c r="CU112" s="235">
        <f t="shared" si="162"/>
        <v>0</v>
      </c>
      <c r="CV112" s="235">
        <f t="shared" si="162"/>
        <v>0</v>
      </c>
      <c r="CW112" s="188"/>
      <c r="CX112" s="244" t="str">
        <f t="shared" si="141"/>
        <v/>
      </c>
      <c r="CY112" s="235">
        <f t="shared" si="163"/>
        <v>0</v>
      </c>
      <c r="CZ112" s="235">
        <f t="shared" si="163"/>
        <v>0</v>
      </c>
      <c r="DA112" s="235">
        <f t="shared" si="163"/>
        <v>0</v>
      </c>
      <c r="DB112" s="188"/>
      <c r="DC112" s="370"/>
      <c r="DD112" s="371"/>
      <c r="DE112" s="1087"/>
      <c r="DF112" s="370"/>
      <c r="DG112" s="371"/>
      <c r="DH112" s="1087"/>
      <c r="DI112" s="370"/>
      <c r="DJ112" s="371"/>
      <c r="DK112" s="1087"/>
      <c r="DL112" s="370"/>
      <c r="DM112" s="371"/>
      <c r="DN112" s="1087"/>
      <c r="DO112" s="370"/>
      <c r="DP112" s="370"/>
      <c r="DQ112" s="243">
        <f t="shared" si="164"/>
        <v>0</v>
      </c>
      <c r="DR112" s="244">
        <f t="shared" si="165"/>
        <v>0</v>
      </c>
      <c r="DS112" s="235">
        <f t="shared" si="166"/>
        <v>0</v>
      </c>
      <c r="DT112" s="244" t="str">
        <f t="shared" si="142"/>
        <v/>
      </c>
      <c r="DU112" s="42" t="str">
        <f t="shared" si="167"/>
        <v/>
      </c>
      <c r="DV112" s="42" t="str">
        <f t="shared" si="168"/>
        <v/>
      </c>
      <c r="DW112" s="42" t="str">
        <f t="shared" si="169"/>
        <v/>
      </c>
      <c r="DX112" s="162"/>
      <c r="DY112" s="42" t="str">
        <f t="shared" si="170"/>
        <v/>
      </c>
      <c r="DZ112" s="42" t="str">
        <f t="shared" si="171"/>
        <v/>
      </c>
      <c r="EA112" s="42" t="str">
        <f t="shared" si="172"/>
        <v/>
      </c>
      <c r="EB112" s="162"/>
      <c r="EC112" s="930"/>
      <c r="ED112" s="188"/>
      <c r="EE112" s="245">
        <f t="shared" si="173"/>
        <v>0</v>
      </c>
      <c r="EG112" s="245">
        <f t="shared" si="174"/>
        <v>0</v>
      </c>
      <c r="EI112" s="246" t="str">
        <f t="shared" si="175"/>
        <v/>
      </c>
      <c r="EJ112" s="247" t="str">
        <f t="shared" si="143"/>
        <v/>
      </c>
      <c r="EK112" s="248" t="str">
        <f t="shared" si="144"/>
        <v/>
      </c>
      <c r="EL112" s="248" t="str">
        <f t="shared" si="145"/>
        <v/>
      </c>
      <c r="EM112" s="248" t="str">
        <f t="shared" si="146"/>
        <v/>
      </c>
      <c r="EN112" s="248" t="str">
        <f t="shared" si="176"/>
        <v/>
      </c>
      <c r="EO112" s="248" t="str">
        <f t="shared" si="147"/>
        <v/>
      </c>
      <c r="EQ112" s="248" t="str">
        <f t="shared" si="177"/>
        <v/>
      </c>
      <c r="ER112" s="248" t="str">
        <f t="shared" si="178"/>
        <v/>
      </c>
      <c r="ES112" s="248" t="str">
        <f t="shared" si="179"/>
        <v/>
      </c>
      <c r="ET112" s="248" t="str">
        <f t="shared" si="180"/>
        <v/>
      </c>
      <c r="EU112" s="248" t="str">
        <f t="shared" si="181"/>
        <v/>
      </c>
      <c r="EV112" s="248" t="str">
        <f t="shared" si="181"/>
        <v/>
      </c>
      <c r="EX112" s="248" t="str">
        <f t="shared" si="182"/>
        <v/>
      </c>
      <c r="EY112" s="248" t="str">
        <f t="shared" si="183"/>
        <v/>
      </c>
      <c r="EZ112" s="248" t="str">
        <f t="shared" si="184"/>
        <v/>
      </c>
      <c r="FA112" s="248" t="str">
        <f t="shared" si="185"/>
        <v/>
      </c>
      <c r="FB112" s="248" t="str">
        <f t="shared" si="222"/>
        <v/>
      </c>
      <c r="FC112" s="248" t="str">
        <f t="shared" si="222"/>
        <v/>
      </c>
      <c r="FE112" s="248" t="str">
        <f t="shared" si="186"/>
        <v/>
      </c>
      <c r="FF112" s="248" t="str">
        <f t="shared" si="187"/>
        <v/>
      </c>
      <c r="FG112" s="248" t="str">
        <f t="shared" si="188"/>
        <v/>
      </c>
      <c r="FH112" s="248" t="str">
        <f t="shared" si="189"/>
        <v/>
      </c>
      <c r="FI112" s="248" t="str">
        <f t="shared" si="223"/>
        <v/>
      </c>
      <c r="FJ112" s="248" t="str">
        <f t="shared" si="223"/>
        <v/>
      </c>
      <c r="FL112" s="370"/>
      <c r="FM112" s="371"/>
      <c r="FN112" s="371"/>
      <c r="FO112" s="611"/>
      <c r="FP112" s="896"/>
      <c r="FQ112" s="370"/>
      <c r="FR112" s="371"/>
      <c r="FS112" s="371"/>
      <c r="FT112" s="611"/>
      <c r="FU112" s="896"/>
      <c r="FV112" s="370"/>
      <c r="FW112" s="371"/>
      <c r="FX112" s="371"/>
      <c r="FY112" s="611"/>
      <c r="FZ112" s="896"/>
      <c r="GA112" s="613"/>
      <c r="GC112" s="227">
        <f t="shared" si="190"/>
        <v>0</v>
      </c>
      <c r="GD112" s="228">
        <f t="shared" si="191"/>
        <v>0</v>
      </c>
      <c r="GE112" s="229">
        <f t="shared" si="192"/>
        <v>0</v>
      </c>
      <c r="GF112" s="230">
        <f t="shared" si="192"/>
        <v>0</v>
      </c>
      <c r="GG112" s="231" t="str">
        <f t="shared" si="193"/>
        <v/>
      </c>
      <c r="GH112" s="232">
        <f t="shared" si="194"/>
        <v>0</v>
      </c>
      <c r="GI112" s="227">
        <f t="shared" si="195"/>
        <v>0</v>
      </c>
      <c r="GJ112" s="233">
        <f t="shared" si="196"/>
        <v>0</v>
      </c>
      <c r="GK112" s="233">
        <f t="shared" si="197"/>
        <v>0</v>
      </c>
      <c r="GL112" s="234"/>
      <c r="GM112" s="235">
        <f t="shared" si="198"/>
        <v>0</v>
      </c>
      <c r="GN112" s="235">
        <f t="shared" si="199"/>
        <v>0</v>
      </c>
      <c r="GO112" s="235" t="str">
        <f t="shared" si="200"/>
        <v/>
      </c>
      <c r="GP112" s="380"/>
      <c r="GQ112" s="235">
        <f t="shared" si="201"/>
        <v>0</v>
      </c>
      <c r="GR112" s="235">
        <f t="shared" si="202"/>
        <v>0</v>
      </c>
      <c r="GS112" s="235" t="str">
        <f t="shared" si="203"/>
        <v/>
      </c>
      <c r="GT112" s="236"/>
      <c r="GU112" s="237" t="str">
        <f t="shared" si="204"/>
        <v/>
      </c>
      <c r="GV112" s="237" t="str">
        <f t="shared" si="205"/>
        <v/>
      </c>
      <c r="GW112" s="238" t="str">
        <f t="shared" si="206"/>
        <v/>
      </c>
      <c r="GX112" s="238" t="str">
        <f t="shared" si="207"/>
        <v/>
      </c>
      <c r="GY112" s="239"/>
      <c r="GZ112" s="240" t="str">
        <f t="shared" si="208"/>
        <v/>
      </c>
      <c r="HA112" s="235" t="str">
        <f t="shared" si="209"/>
        <v/>
      </c>
      <c r="HB112" s="235" t="str">
        <f t="shared" si="210"/>
        <v/>
      </c>
      <c r="HC112" s="235" t="str">
        <f t="shared" si="211"/>
        <v/>
      </c>
      <c r="HD112" s="235" t="str">
        <f t="shared" si="212"/>
        <v/>
      </c>
      <c r="HE112" s="235" t="str">
        <f t="shared" si="213"/>
        <v/>
      </c>
      <c r="HF112" s="188"/>
      <c r="HG112" s="235" t="str">
        <f t="shared" si="214"/>
        <v/>
      </c>
      <c r="HH112" s="235">
        <f t="shared" si="215"/>
        <v>0</v>
      </c>
      <c r="HI112" s="235">
        <f t="shared" si="215"/>
        <v>0</v>
      </c>
      <c r="HJ112" s="235">
        <f t="shared" si="215"/>
        <v>0</v>
      </c>
      <c r="HK112" s="188"/>
      <c r="HL112" s="235" t="str">
        <f t="shared" si="216"/>
        <v/>
      </c>
      <c r="HM112" s="235">
        <f t="shared" si="217"/>
        <v>0</v>
      </c>
      <c r="HN112" s="235">
        <f t="shared" si="217"/>
        <v>0</v>
      </c>
      <c r="HO112" s="235">
        <f t="shared" si="217"/>
        <v>0</v>
      </c>
      <c r="HP112" s="188"/>
      <c r="HQ112" s="235" t="str">
        <f t="shared" si="218"/>
        <v/>
      </c>
      <c r="HR112" s="235">
        <f t="shared" si="219"/>
        <v>0</v>
      </c>
      <c r="HS112" s="235">
        <f t="shared" si="219"/>
        <v>0</v>
      </c>
      <c r="HT112" s="235">
        <f t="shared" si="219"/>
        <v>0</v>
      </c>
      <c r="HU112" s="162"/>
      <c r="HV112" s="1622"/>
      <c r="HW112" s="1619"/>
      <c r="HX112" s="1619"/>
      <c r="HY112" s="1619"/>
      <c r="HZ112" s="1619"/>
      <c r="IA112" s="1619"/>
      <c r="IB112" s="1619"/>
      <c r="IC112" s="1623"/>
      <c r="ID112" s="162"/>
      <c r="IE112" s="162"/>
    </row>
    <row r="113" spans="1:239" ht="21" customHeight="1" x14ac:dyDescent="0.25">
      <c r="A113" s="377" t="str">
        <f t="shared" si="148"/>
        <v/>
      </c>
      <c r="B113" s="188">
        <v>87</v>
      </c>
      <c r="C113" s="167"/>
      <c r="D113" s="606"/>
      <c r="E113" s="606"/>
      <c r="F113" s="373"/>
      <c r="G113" s="373"/>
      <c r="H113" s="224" t="str">
        <f t="shared" si="149"/>
        <v/>
      </c>
      <c r="I113" s="930"/>
      <c r="J113" s="930"/>
      <c r="K113" s="930"/>
      <c r="L113" s="370"/>
      <c r="M113" s="371"/>
      <c r="N113" s="371"/>
      <c r="O113" s="371"/>
      <c r="P113" s="372"/>
      <c r="Q113" s="609"/>
      <c r="R113" s="609"/>
      <c r="S113" s="610"/>
      <c r="T113" s="371"/>
      <c r="U113" s="371"/>
      <c r="V113" s="188"/>
      <c r="W113" s="370"/>
      <c r="X113" s="371"/>
      <c r="Y113" s="371"/>
      <c r="Z113" s="611"/>
      <c r="AA113" s="896"/>
      <c r="AB113" s="370"/>
      <c r="AC113" s="371"/>
      <c r="AD113" s="371"/>
      <c r="AE113" s="371"/>
      <c r="AF113" s="896"/>
      <c r="AG113" s="370"/>
      <c r="AH113" s="371"/>
      <c r="AI113" s="371"/>
      <c r="AJ113" s="371"/>
      <c r="AK113" s="896"/>
      <c r="AL113" s="370"/>
      <c r="AM113" s="371"/>
      <c r="AN113" s="371"/>
      <c r="AO113" s="372"/>
      <c r="AP113" s="370"/>
      <c r="AQ113" s="371"/>
      <c r="AR113" s="371"/>
      <c r="AS113" s="371"/>
      <c r="AT113" s="613"/>
      <c r="AU113" s="188"/>
      <c r="AV113" s="256">
        <f t="shared" si="118"/>
        <v>0</v>
      </c>
      <c r="AW113" s="257">
        <f t="shared" si="119"/>
        <v>0</v>
      </c>
      <c r="AX113" s="258">
        <f t="shared" si="120"/>
        <v>0</v>
      </c>
      <c r="AY113" s="259">
        <f t="shared" si="120"/>
        <v>0</v>
      </c>
      <c r="AZ113" s="231" t="str">
        <f t="shared" si="150"/>
        <v/>
      </c>
      <c r="BA113" s="232">
        <f t="shared" si="151"/>
        <v>0</v>
      </c>
      <c r="BB113" s="249">
        <f t="shared" si="121"/>
        <v>0</v>
      </c>
      <c r="BC113" s="231">
        <f t="shared" si="152"/>
        <v>0</v>
      </c>
      <c r="BD113" s="231">
        <f t="shared" si="153"/>
        <v>0</v>
      </c>
      <c r="BE113" s="260"/>
      <c r="BF113" s="235">
        <f t="shared" si="154"/>
        <v>0</v>
      </c>
      <c r="BG113" s="235">
        <f t="shared" si="155"/>
        <v>0</v>
      </c>
      <c r="BH113" s="235">
        <f t="shared" si="156"/>
        <v>0</v>
      </c>
      <c r="BI113" s="380"/>
      <c r="BJ113" s="235">
        <f t="shared" si="122"/>
        <v>0</v>
      </c>
      <c r="BK113" s="235">
        <f t="shared" si="157"/>
        <v>0</v>
      </c>
      <c r="BL113" s="235" t="str">
        <f t="shared" si="158"/>
        <v/>
      </c>
      <c r="BM113" s="236"/>
      <c r="BN113" s="237" t="str">
        <f t="shared" si="123"/>
        <v/>
      </c>
      <c r="BO113" s="237" t="str">
        <f t="shared" si="124"/>
        <v/>
      </c>
      <c r="BP113" s="238" t="str">
        <f t="shared" si="125"/>
        <v/>
      </c>
      <c r="BQ113" s="238" t="str">
        <f t="shared" si="126"/>
        <v/>
      </c>
      <c r="BR113" s="254"/>
      <c r="BS113" s="252" t="str">
        <f t="shared" si="127"/>
        <v/>
      </c>
      <c r="BT113" s="244" t="str">
        <f t="shared" si="128"/>
        <v/>
      </c>
      <c r="BU113" s="244" t="str">
        <f t="shared" si="129"/>
        <v/>
      </c>
      <c r="BV113" s="244" t="str">
        <f t="shared" si="130"/>
        <v/>
      </c>
      <c r="BW113" s="244" t="str">
        <f t="shared" si="131"/>
        <v/>
      </c>
      <c r="BX113" s="244" t="str">
        <f t="shared" si="132"/>
        <v/>
      </c>
      <c r="BY113" s="244" t="str">
        <f t="shared" si="133"/>
        <v/>
      </c>
      <c r="BZ113" s="244" t="str">
        <f t="shared" si="134"/>
        <v/>
      </c>
      <c r="CA113" s="244" t="str">
        <f t="shared" si="135"/>
        <v/>
      </c>
      <c r="CB113" s="253" t="str">
        <f t="shared" si="136"/>
        <v/>
      </c>
      <c r="CC113" s="188"/>
      <c r="CD113" s="244" t="str">
        <f t="shared" si="137"/>
        <v/>
      </c>
      <c r="CE113" s="235">
        <f t="shared" si="159"/>
        <v>0</v>
      </c>
      <c r="CF113" s="235">
        <f t="shared" si="159"/>
        <v>0</v>
      </c>
      <c r="CG113" s="235">
        <f t="shared" si="159"/>
        <v>0</v>
      </c>
      <c r="CH113" s="188"/>
      <c r="CI113" s="244" t="str">
        <f t="shared" si="138"/>
        <v/>
      </c>
      <c r="CJ113" s="235">
        <f t="shared" si="160"/>
        <v>0</v>
      </c>
      <c r="CK113" s="235">
        <f t="shared" si="160"/>
        <v>0</v>
      </c>
      <c r="CL113" s="235">
        <f t="shared" si="160"/>
        <v>0</v>
      </c>
      <c r="CM113" s="188"/>
      <c r="CN113" s="244" t="str">
        <f t="shared" si="139"/>
        <v/>
      </c>
      <c r="CO113" s="235">
        <f t="shared" si="161"/>
        <v>0</v>
      </c>
      <c r="CP113" s="235">
        <f t="shared" si="161"/>
        <v>0</v>
      </c>
      <c r="CQ113" s="235">
        <f t="shared" si="161"/>
        <v>0</v>
      </c>
      <c r="CR113" s="188"/>
      <c r="CS113" s="244" t="str">
        <f t="shared" si="140"/>
        <v/>
      </c>
      <c r="CT113" s="235">
        <f t="shared" si="162"/>
        <v>0</v>
      </c>
      <c r="CU113" s="235">
        <f t="shared" si="162"/>
        <v>0</v>
      </c>
      <c r="CV113" s="235">
        <f t="shared" si="162"/>
        <v>0</v>
      </c>
      <c r="CW113" s="188"/>
      <c r="CX113" s="244" t="str">
        <f t="shared" si="141"/>
        <v/>
      </c>
      <c r="CY113" s="235">
        <f t="shared" si="163"/>
        <v>0</v>
      </c>
      <c r="CZ113" s="235">
        <f t="shared" si="163"/>
        <v>0</v>
      </c>
      <c r="DA113" s="235">
        <f t="shared" si="163"/>
        <v>0</v>
      </c>
      <c r="DB113" s="188"/>
      <c r="DC113" s="370"/>
      <c r="DD113" s="371"/>
      <c r="DE113" s="1087"/>
      <c r="DF113" s="370"/>
      <c r="DG113" s="371"/>
      <c r="DH113" s="1087"/>
      <c r="DI113" s="370"/>
      <c r="DJ113" s="371"/>
      <c r="DK113" s="1087"/>
      <c r="DL113" s="370"/>
      <c r="DM113" s="371"/>
      <c r="DN113" s="1087"/>
      <c r="DO113" s="370"/>
      <c r="DP113" s="370"/>
      <c r="DQ113" s="243">
        <f t="shared" si="164"/>
        <v>0</v>
      </c>
      <c r="DR113" s="244">
        <f t="shared" si="165"/>
        <v>0</v>
      </c>
      <c r="DS113" s="235">
        <f t="shared" si="166"/>
        <v>0</v>
      </c>
      <c r="DT113" s="244" t="str">
        <f t="shared" si="142"/>
        <v/>
      </c>
      <c r="DU113" s="42" t="str">
        <f t="shared" si="167"/>
        <v/>
      </c>
      <c r="DV113" s="42" t="str">
        <f t="shared" si="168"/>
        <v/>
      </c>
      <c r="DW113" s="42" t="str">
        <f t="shared" si="169"/>
        <v/>
      </c>
      <c r="DX113" s="162"/>
      <c r="DY113" s="42" t="str">
        <f t="shared" si="170"/>
        <v/>
      </c>
      <c r="DZ113" s="42" t="str">
        <f t="shared" si="171"/>
        <v/>
      </c>
      <c r="EA113" s="42" t="str">
        <f t="shared" si="172"/>
        <v/>
      </c>
      <c r="EB113" s="162"/>
      <c r="EC113" s="930"/>
      <c r="ED113" s="188"/>
      <c r="EE113" s="245">
        <f t="shared" si="173"/>
        <v>0</v>
      </c>
      <c r="EG113" s="245">
        <f t="shared" si="174"/>
        <v>0</v>
      </c>
      <c r="EI113" s="246" t="str">
        <f t="shared" si="175"/>
        <v/>
      </c>
      <c r="EJ113" s="247" t="str">
        <f t="shared" si="143"/>
        <v/>
      </c>
      <c r="EK113" s="248" t="str">
        <f t="shared" si="144"/>
        <v/>
      </c>
      <c r="EL113" s="248" t="str">
        <f t="shared" si="145"/>
        <v/>
      </c>
      <c r="EM113" s="248" t="str">
        <f t="shared" si="146"/>
        <v/>
      </c>
      <c r="EN113" s="248" t="str">
        <f t="shared" si="176"/>
        <v/>
      </c>
      <c r="EO113" s="248" t="str">
        <f t="shared" si="147"/>
        <v/>
      </c>
      <c r="EQ113" s="248" t="str">
        <f t="shared" si="177"/>
        <v/>
      </c>
      <c r="ER113" s="248" t="str">
        <f t="shared" si="178"/>
        <v/>
      </c>
      <c r="ES113" s="248" t="str">
        <f t="shared" si="179"/>
        <v/>
      </c>
      <c r="ET113" s="248" t="str">
        <f t="shared" si="180"/>
        <v/>
      </c>
      <c r="EU113" s="248" t="str">
        <f t="shared" si="181"/>
        <v/>
      </c>
      <c r="EV113" s="248" t="str">
        <f t="shared" si="181"/>
        <v/>
      </c>
      <c r="EX113" s="248" t="str">
        <f t="shared" si="182"/>
        <v/>
      </c>
      <c r="EY113" s="248" t="str">
        <f t="shared" si="183"/>
        <v/>
      </c>
      <c r="EZ113" s="248" t="str">
        <f t="shared" si="184"/>
        <v/>
      </c>
      <c r="FA113" s="248" t="str">
        <f t="shared" si="185"/>
        <v/>
      </c>
      <c r="FB113" s="248" t="str">
        <f t="shared" si="222"/>
        <v/>
      </c>
      <c r="FC113" s="248" t="str">
        <f t="shared" si="222"/>
        <v/>
      </c>
      <c r="FE113" s="248" t="str">
        <f t="shared" si="186"/>
        <v/>
      </c>
      <c r="FF113" s="248" t="str">
        <f t="shared" si="187"/>
        <v/>
      </c>
      <c r="FG113" s="248" t="str">
        <f t="shared" si="188"/>
        <v/>
      </c>
      <c r="FH113" s="248" t="str">
        <f t="shared" si="189"/>
        <v/>
      </c>
      <c r="FI113" s="248" t="str">
        <f t="shared" si="223"/>
        <v/>
      </c>
      <c r="FJ113" s="248" t="str">
        <f t="shared" si="223"/>
        <v/>
      </c>
      <c r="FL113" s="370"/>
      <c r="FM113" s="371"/>
      <c r="FN113" s="371"/>
      <c r="FO113" s="611"/>
      <c r="FP113" s="896"/>
      <c r="FQ113" s="370"/>
      <c r="FR113" s="371"/>
      <c r="FS113" s="371"/>
      <c r="FT113" s="611"/>
      <c r="FU113" s="896"/>
      <c r="FV113" s="370"/>
      <c r="FW113" s="371"/>
      <c r="FX113" s="371"/>
      <c r="FY113" s="611"/>
      <c r="FZ113" s="896"/>
      <c r="GA113" s="613"/>
      <c r="GC113" s="227">
        <f t="shared" si="190"/>
        <v>0</v>
      </c>
      <c r="GD113" s="228">
        <f t="shared" si="191"/>
        <v>0</v>
      </c>
      <c r="GE113" s="229">
        <f t="shared" si="192"/>
        <v>0</v>
      </c>
      <c r="GF113" s="230">
        <f t="shared" si="192"/>
        <v>0</v>
      </c>
      <c r="GG113" s="231" t="str">
        <f t="shared" si="193"/>
        <v/>
      </c>
      <c r="GH113" s="232">
        <f t="shared" si="194"/>
        <v>0</v>
      </c>
      <c r="GI113" s="227">
        <f t="shared" si="195"/>
        <v>0</v>
      </c>
      <c r="GJ113" s="233">
        <f t="shared" si="196"/>
        <v>0</v>
      </c>
      <c r="GK113" s="233">
        <f t="shared" si="197"/>
        <v>0</v>
      </c>
      <c r="GL113" s="234"/>
      <c r="GM113" s="235">
        <f t="shared" si="198"/>
        <v>0</v>
      </c>
      <c r="GN113" s="235">
        <f t="shared" si="199"/>
        <v>0</v>
      </c>
      <c r="GO113" s="235" t="str">
        <f t="shared" si="200"/>
        <v/>
      </c>
      <c r="GP113" s="380"/>
      <c r="GQ113" s="235">
        <f t="shared" si="201"/>
        <v>0</v>
      </c>
      <c r="GR113" s="235">
        <f t="shared" si="202"/>
        <v>0</v>
      </c>
      <c r="GS113" s="235" t="str">
        <f t="shared" si="203"/>
        <v/>
      </c>
      <c r="GT113" s="236"/>
      <c r="GU113" s="237" t="str">
        <f t="shared" si="204"/>
        <v/>
      </c>
      <c r="GV113" s="237" t="str">
        <f t="shared" si="205"/>
        <v/>
      </c>
      <c r="GW113" s="238" t="str">
        <f t="shared" si="206"/>
        <v/>
      </c>
      <c r="GX113" s="238" t="str">
        <f t="shared" si="207"/>
        <v/>
      </c>
      <c r="GY113" s="239"/>
      <c r="GZ113" s="240" t="str">
        <f t="shared" si="208"/>
        <v/>
      </c>
      <c r="HA113" s="235" t="str">
        <f t="shared" si="209"/>
        <v/>
      </c>
      <c r="HB113" s="235" t="str">
        <f t="shared" si="210"/>
        <v/>
      </c>
      <c r="HC113" s="235" t="str">
        <f t="shared" si="211"/>
        <v/>
      </c>
      <c r="HD113" s="235" t="str">
        <f t="shared" si="212"/>
        <v/>
      </c>
      <c r="HE113" s="235" t="str">
        <f t="shared" si="213"/>
        <v/>
      </c>
      <c r="HF113" s="188"/>
      <c r="HG113" s="235" t="str">
        <f t="shared" si="214"/>
        <v/>
      </c>
      <c r="HH113" s="235">
        <f t="shared" si="215"/>
        <v>0</v>
      </c>
      <c r="HI113" s="235">
        <f t="shared" si="215"/>
        <v>0</v>
      </c>
      <c r="HJ113" s="235">
        <f t="shared" si="215"/>
        <v>0</v>
      </c>
      <c r="HK113" s="188"/>
      <c r="HL113" s="235" t="str">
        <f t="shared" si="216"/>
        <v/>
      </c>
      <c r="HM113" s="235">
        <f t="shared" si="217"/>
        <v>0</v>
      </c>
      <c r="HN113" s="235">
        <f t="shared" si="217"/>
        <v>0</v>
      </c>
      <c r="HO113" s="235">
        <f t="shared" si="217"/>
        <v>0</v>
      </c>
      <c r="HP113" s="188"/>
      <c r="HQ113" s="235" t="str">
        <f t="shared" si="218"/>
        <v/>
      </c>
      <c r="HR113" s="235">
        <f t="shared" si="219"/>
        <v>0</v>
      </c>
      <c r="HS113" s="235">
        <f t="shared" si="219"/>
        <v>0</v>
      </c>
      <c r="HT113" s="235">
        <f t="shared" si="219"/>
        <v>0</v>
      </c>
      <c r="HU113" s="162"/>
      <c r="HV113" s="1622"/>
      <c r="HW113" s="1619"/>
      <c r="HX113" s="1619"/>
      <c r="HY113" s="1619"/>
      <c r="HZ113" s="1619"/>
      <c r="IA113" s="1619"/>
      <c r="IB113" s="1619"/>
      <c r="IC113" s="1623"/>
      <c r="ID113" s="162"/>
      <c r="IE113" s="162"/>
    </row>
    <row r="114" spans="1:239" ht="21" customHeight="1" x14ac:dyDescent="0.25">
      <c r="A114" s="377" t="str">
        <f t="shared" si="148"/>
        <v/>
      </c>
      <c r="B114" s="188">
        <v>88</v>
      </c>
      <c r="C114" s="167"/>
      <c r="D114" s="606"/>
      <c r="E114" s="606"/>
      <c r="F114" s="373"/>
      <c r="G114" s="373"/>
      <c r="H114" s="224" t="str">
        <f t="shared" si="149"/>
        <v/>
      </c>
      <c r="I114" s="930"/>
      <c r="J114" s="930"/>
      <c r="K114" s="930"/>
      <c r="L114" s="370"/>
      <c r="M114" s="371"/>
      <c r="N114" s="371"/>
      <c r="O114" s="371"/>
      <c r="P114" s="372"/>
      <c r="Q114" s="609"/>
      <c r="R114" s="609"/>
      <c r="S114" s="610"/>
      <c r="T114" s="371"/>
      <c r="U114" s="371"/>
      <c r="V114" s="188"/>
      <c r="W114" s="370"/>
      <c r="X114" s="371"/>
      <c r="Y114" s="371"/>
      <c r="Z114" s="611"/>
      <c r="AA114" s="896"/>
      <c r="AB114" s="370"/>
      <c r="AC114" s="371"/>
      <c r="AD114" s="371"/>
      <c r="AE114" s="371"/>
      <c r="AF114" s="896"/>
      <c r="AG114" s="370"/>
      <c r="AH114" s="371"/>
      <c r="AI114" s="371"/>
      <c r="AJ114" s="371"/>
      <c r="AK114" s="896"/>
      <c r="AL114" s="370"/>
      <c r="AM114" s="371"/>
      <c r="AN114" s="371"/>
      <c r="AO114" s="372"/>
      <c r="AP114" s="370"/>
      <c r="AQ114" s="371"/>
      <c r="AR114" s="371"/>
      <c r="AS114" s="371"/>
      <c r="AT114" s="613"/>
      <c r="AU114" s="188"/>
      <c r="AV114" s="256">
        <f t="shared" si="118"/>
        <v>0</v>
      </c>
      <c r="AW114" s="257">
        <f t="shared" si="119"/>
        <v>0</v>
      </c>
      <c r="AX114" s="258">
        <f t="shared" si="120"/>
        <v>0</v>
      </c>
      <c r="AY114" s="259">
        <f t="shared" si="120"/>
        <v>0</v>
      </c>
      <c r="AZ114" s="231" t="str">
        <f t="shared" si="150"/>
        <v/>
      </c>
      <c r="BA114" s="232">
        <f t="shared" si="151"/>
        <v>0</v>
      </c>
      <c r="BB114" s="249">
        <f t="shared" si="121"/>
        <v>0</v>
      </c>
      <c r="BC114" s="231">
        <f t="shared" si="152"/>
        <v>0</v>
      </c>
      <c r="BD114" s="231">
        <f t="shared" si="153"/>
        <v>0</v>
      </c>
      <c r="BE114" s="260"/>
      <c r="BF114" s="235">
        <f t="shared" si="154"/>
        <v>0</v>
      </c>
      <c r="BG114" s="235">
        <f t="shared" si="155"/>
        <v>0</v>
      </c>
      <c r="BH114" s="235">
        <f t="shared" si="156"/>
        <v>0</v>
      </c>
      <c r="BI114" s="380"/>
      <c r="BJ114" s="235">
        <f t="shared" si="122"/>
        <v>0</v>
      </c>
      <c r="BK114" s="235">
        <f t="shared" si="157"/>
        <v>0</v>
      </c>
      <c r="BL114" s="235" t="str">
        <f t="shared" si="158"/>
        <v/>
      </c>
      <c r="BM114" s="236"/>
      <c r="BN114" s="237" t="str">
        <f t="shared" si="123"/>
        <v/>
      </c>
      <c r="BO114" s="237" t="str">
        <f t="shared" si="124"/>
        <v/>
      </c>
      <c r="BP114" s="238" t="str">
        <f t="shared" si="125"/>
        <v/>
      </c>
      <c r="BQ114" s="238" t="str">
        <f t="shared" si="126"/>
        <v/>
      </c>
      <c r="BR114" s="254"/>
      <c r="BS114" s="252" t="str">
        <f t="shared" si="127"/>
        <v/>
      </c>
      <c r="BT114" s="244" t="str">
        <f t="shared" si="128"/>
        <v/>
      </c>
      <c r="BU114" s="244" t="str">
        <f t="shared" si="129"/>
        <v/>
      </c>
      <c r="BV114" s="244" t="str">
        <f t="shared" si="130"/>
        <v/>
      </c>
      <c r="BW114" s="244" t="str">
        <f t="shared" si="131"/>
        <v/>
      </c>
      <c r="BX114" s="244" t="str">
        <f t="shared" si="132"/>
        <v/>
      </c>
      <c r="BY114" s="244" t="str">
        <f t="shared" si="133"/>
        <v/>
      </c>
      <c r="BZ114" s="244" t="str">
        <f t="shared" si="134"/>
        <v/>
      </c>
      <c r="CA114" s="244" t="str">
        <f t="shared" si="135"/>
        <v/>
      </c>
      <c r="CB114" s="253" t="str">
        <f t="shared" si="136"/>
        <v/>
      </c>
      <c r="CC114" s="188"/>
      <c r="CD114" s="244" t="str">
        <f t="shared" si="137"/>
        <v/>
      </c>
      <c r="CE114" s="235">
        <f t="shared" si="159"/>
        <v>0</v>
      </c>
      <c r="CF114" s="235">
        <f t="shared" si="159"/>
        <v>0</v>
      </c>
      <c r="CG114" s="235">
        <f t="shared" si="159"/>
        <v>0</v>
      </c>
      <c r="CH114" s="188"/>
      <c r="CI114" s="244" t="str">
        <f t="shared" si="138"/>
        <v/>
      </c>
      <c r="CJ114" s="235">
        <f t="shared" si="160"/>
        <v>0</v>
      </c>
      <c r="CK114" s="235">
        <f t="shared" si="160"/>
        <v>0</v>
      </c>
      <c r="CL114" s="235">
        <f t="shared" si="160"/>
        <v>0</v>
      </c>
      <c r="CM114" s="188"/>
      <c r="CN114" s="244" t="str">
        <f t="shared" si="139"/>
        <v/>
      </c>
      <c r="CO114" s="235">
        <f t="shared" si="161"/>
        <v>0</v>
      </c>
      <c r="CP114" s="235">
        <f t="shared" si="161"/>
        <v>0</v>
      </c>
      <c r="CQ114" s="235">
        <f t="shared" si="161"/>
        <v>0</v>
      </c>
      <c r="CR114" s="188"/>
      <c r="CS114" s="244" t="str">
        <f t="shared" si="140"/>
        <v/>
      </c>
      <c r="CT114" s="235">
        <f t="shared" si="162"/>
        <v>0</v>
      </c>
      <c r="CU114" s="235">
        <f t="shared" si="162"/>
        <v>0</v>
      </c>
      <c r="CV114" s="235">
        <f t="shared" si="162"/>
        <v>0</v>
      </c>
      <c r="CW114" s="188"/>
      <c r="CX114" s="244" t="str">
        <f t="shared" si="141"/>
        <v/>
      </c>
      <c r="CY114" s="235">
        <f t="shared" si="163"/>
        <v>0</v>
      </c>
      <c r="CZ114" s="235">
        <f t="shared" si="163"/>
        <v>0</v>
      </c>
      <c r="DA114" s="235">
        <f t="shared" si="163"/>
        <v>0</v>
      </c>
      <c r="DB114" s="188"/>
      <c r="DC114" s="370"/>
      <c r="DD114" s="371"/>
      <c r="DE114" s="1087"/>
      <c r="DF114" s="370"/>
      <c r="DG114" s="371"/>
      <c r="DH114" s="1087"/>
      <c r="DI114" s="370"/>
      <c r="DJ114" s="371"/>
      <c r="DK114" s="1087"/>
      <c r="DL114" s="370"/>
      <c r="DM114" s="371"/>
      <c r="DN114" s="1087"/>
      <c r="DO114" s="370"/>
      <c r="DP114" s="370"/>
      <c r="DQ114" s="243">
        <f t="shared" si="164"/>
        <v>0</v>
      </c>
      <c r="DR114" s="244">
        <f t="shared" si="165"/>
        <v>0</v>
      </c>
      <c r="DS114" s="235">
        <f t="shared" si="166"/>
        <v>0</v>
      </c>
      <c r="DT114" s="244" t="str">
        <f t="shared" si="142"/>
        <v/>
      </c>
      <c r="DU114" s="42" t="str">
        <f t="shared" si="167"/>
        <v/>
      </c>
      <c r="DV114" s="42" t="str">
        <f t="shared" si="168"/>
        <v/>
      </c>
      <c r="DW114" s="42" t="str">
        <f t="shared" si="169"/>
        <v/>
      </c>
      <c r="DX114" s="162"/>
      <c r="DY114" s="42" t="str">
        <f t="shared" si="170"/>
        <v/>
      </c>
      <c r="DZ114" s="42" t="str">
        <f t="shared" si="171"/>
        <v/>
      </c>
      <c r="EA114" s="42" t="str">
        <f t="shared" si="172"/>
        <v/>
      </c>
      <c r="EB114" s="162"/>
      <c r="EC114" s="930"/>
      <c r="ED114" s="188"/>
      <c r="EE114" s="245">
        <f t="shared" si="173"/>
        <v>0</v>
      </c>
      <c r="EG114" s="245">
        <f t="shared" si="174"/>
        <v>0</v>
      </c>
      <c r="EI114" s="246" t="str">
        <f t="shared" si="175"/>
        <v/>
      </c>
      <c r="EJ114" s="247" t="str">
        <f t="shared" si="143"/>
        <v/>
      </c>
      <c r="EK114" s="248" t="str">
        <f t="shared" si="144"/>
        <v/>
      </c>
      <c r="EL114" s="248" t="str">
        <f t="shared" si="145"/>
        <v/>
      </c>
      <c r="EM114" s="248" t="str">
        <f t="shared" si="146"/>
        <v/>
      </c>
      <c r="EN114" s="248" t="str">
        <f t="shared" si="176"/>
        <v/>
      </c>
      <c r="EO114" s="248" t="str">
        <f t="shared" si="147"/>
        <v/>
      </c>
      <c r="EQ114" s="248" t="str">
        <f t="shared" si="177"/>
        <v/>
      </c>
      <c r="ER114" s="248" t="str">
        <f t="shared" si="178"/>
        <v/>
      </c>
      <c r="ES114" s="248" t="str">
        <f t="shared" si="179"/>
        <v/>
      </c>
      <c r="ET114" s="248" t="str">
        <f t="shared" si="180"/>
        <v/>
      </c>
      <c r="EU114" s="248" t="str">
        <f t="shared" si="181"/>
        <v/>
      </c>
      <c r="EV114" s="248" t="str">
        <f t="shared" si="181"/>
        <v/>
      </c>
      <c r="EX114" s="248" t="str">
        <f t="shared" si="182"/>
        <v/>
      </c>
      <c r="EY114" s="248" t="str">
        <f t="shared" si="183"/>
        <v/>
      </c>
      <c r="EZ114" s="248" t="str">
        <f t="shared" si="184"/>
        <v/>
      </c>
      <c r="FA114" s="248" t="str">
        <f t="shared" si="185"/>
        <v/>
      </c>
      <c r="FB114" s="248" t="str">
        <f t="shared" si="222"/>
        <v/>
      </c>
      <c r="FC114" s="248" t="str">
        <f t="shared" si="222"/>
        <v/>
      </c>
      <c r="FE114" s="248" t="str">
        <f t="shared" si="186"/>
        <v/>
      </c>
      <c r="FF114" s="248" t="str">
        <f t="shared" si="187"/>
        <v/>
      </c>
      <c r="FG114" s="248" t="str">
        <f t="shared" si="188"/>
        <v/>
      </c>
      <c r="FH114" s="248" t="str">
        <f t="shared" si="189"/>
        <v/>
      </c>
      <c r="FI114" s="248" t="str">
        <f t="shared" si="223"/>
        <v/>
      </c>
      <c r="FJ114" s="248" t="str">
        <f t="shared" si="223"/>
        <v/>
      </c>
      <c r="FL114" s="370"/>
      <c r="FM114" s="371"/>
      <c r="FN114" s="371"/>
      <c r="FO114" s="611"/>
      <c r="FP114" s="896"/>
      <c r="FQ114" s="370"/>
      <c r="FR114" s="371"/>
      <c r="FS114" s="371"/>
      <c r="FT114" s="611"/>
      <c r="FU114" s="896"/>
      <c r="FV114" s="370"/>
      <c r="FW114" s="371"/>
      <c r="FX114" s="371"/>
      <c r="FY114" s="611"/>
      <c r="FZ114" s="896"/>
      <c r="GA114" s="613"/>
      <c r="GC114" s="227">
        <f t="shared" si="190"/>
        <v>0</v>
      </c>
      <c r="GD114" s="228">
        <f t="shared" si="191"/>
        <v>0</v>
      </c>
      <c r="GE114" s="229">
        <f t="shared" si="192"/>
        <v>0</v>
      </c>
      <c r="GF114" s="230">
        <f t="shared" si="192"/>
        <v>0</v>
      </c>
      <c r="GG114" s="231" t="str">
        <f t="shared" si="193"/>
        <v/>
      </c>
      <c r="GH114" s="232">
        <f t="shared" si="194"/>
        <v>0</v>
      </c>
      <c r="GI114" s="227">
        <f t="shared" si="195"/>
        <v>0</v>
      </c>
      <c r="GJ114" s="233">
        <f t="shared" si="196"/>
        <v>0</v>
      </c>
      <c r="GK114" s="233">
        <f t="shared" si="197"/>
        <v>0</v>
      </c>
      <c r="GL114" s="234"/>
      <c r="GM114" s="235">
        <f t="shared" si="198"/>
        <v>0</v>
      </c>
      <c r="GN114" s="235">
        <f t="shared" si="199"/>
        <v>0</v>
      </c>
      <c r="GO114" s="235" t="str">
        <f t="shared" si="200"/>
        <v/>
      </c>
      <c r="GP114" s="380"/>
      <c r="GQ114" s="235">
        <f t="shared" si="201"/>
        <v>0</v>
      </c>
      <c r="GR114" s="235">
        <f t="shared" si="202"/>
        <v>0</v>
      </c>
      <c r="GS114" s="235" t="str">
        <f t="shared" si="203"/>
        <v/>
      </c>
      <c r="GT114" s="236"/>
      <c r="GU114" s="237" t="str">
        <f t="shared" si="204"/>
        <v/>
      </c>
      <c r="GV114" s="237" t="str">
        <f t="shared" si="205"/>
        <v/>
      </c>
      <c r="GW114" s="238" t="str">
        <f t="shared" si="206"/>
        <v/>
      </c>
      <c r="GX114" s="238" t="str">
        <f t="shared" si="207"/>
        <v/>
      </c>
      <c r="GY114" s="239"/>
      <c r="GZ114" s="240" t="str">
        <f t="shared" si="208"/>
        <v/>
      </c>
      <c r="HA114" s="235" t="str">
        <f t="shared" si="209"/>
        <v/>
      </c>
      <c r="HB114" s="235" t="str">
        <f t="shared" si="210"/>
        <v/>
      </c>
      <c r="HC114" s="235" t="str">
        <f t="shared" si="211"/>
        <v/>
      </c>
      <c r="HD114" s="235" t="str">
        <f t="shared" si="212"/>
        <v/>
      </c>
      <c r="HE114" s="235" t="str">
        <f t="shared" si="213"/>
        <v/>
      </c>
      <c r="HF114" s="188"/>
      <c r="HG114" s="235" t="str">
        <f t="shared" si="214"/>
        <v/>
      </c>
      <c r="HH114" s="235">
        <f t="shared" si="215"/>
        <v>0</v>
      </c>
      <c r="HI114" s="235">
        <f t="shared" si="215"/>
        <v>0</v>
      </c>
      <c r="HJ114" s="235">
        <f t="shared" si="215"/>
        <v>0</v>
      </c>
      <c r="HK114" s="188"/>
      <c r="HL114" s="235" t="str">
        <f t="shared" si="216"/>
        <v/>
      </c>
      <c r="HM114" s="235">
        <f t="shared" si="217"/>
        <v>0</v>
      </c>
      <c r="HN114" s="235">
        <f t="shared" si="217"/>
        <v>0</v>
      </c>
      <c r="HO114" s="235">
        <f t="shared" si="217"/>
        <v>0</v>
      </c>
      <c r="HP114" s="188"/>
      <c r="HQ114" s="235" t="str">
        <f t="shared" si="218"/>
        <v/>
      </c>
      <c r="HR114" s="235">
        <f t="shared" si="219"/>
        <v>0</v>
      </c>
      <c r="HS114" s="235">
        <f t="shared" si="219"/>
        <v>0</v>
      </c>
      <c r="HT114" s="235">
        <f t="shared" si="219"/>
        <v>0</v>
      </c>
      <c r="HU114" s="162"/>
      <c r="HV114" s="1622"/>
      <c r="HW114" s="1619"/>
      <c r="HX114" s="1619"/>
      <c r="HY114" s="1619"/>
      <c r="HZ114" s="1619"/>
      <c r="IA114" s="1619"/>
      <c r="IB114" s="1619"/>
      <c r="IC114" s="1623"/>
      <c r="ID114" s="162"/>
      <c r="IE114" s="162"/>
    </row>
    <row r="115" spans="1:239" ht="21" customHeight="1" x14ac:dyDescent="0.25">
      <c r="A115" s="377" t="str">
        <f t="shared" si="148"/>
        <v/>
      </c>
      <c r="B115" s="188">
        <v>89</v>
      </c>
      <c r="C115" s="167"/>
      <c r="D115" s="606"/>
      <c r="E115" s="606"/>
      <c r="F115" s="373"/>
      <c r="G115" s="373"/>
      <c r="H115" s="224" t="str">
        <f t="shared" si="149"/>
        <v/>
      </c>
      <c r="I115" s="930"/>
      <c r="J115" s="930"/>
      <c r="K115" s="930"/>
      <c r="L115" s="370"/>
      <c r="M115" s="371"/>
      <c r="N115" s="371"/>
      <c r="O115" s="371"/>
      <c r="P115" s="372"/>
      <c r="Q115" s="609"/>
      <c r="R115" s="609"/>
      <c r="S115" s="610"/>
      <c r="T115" s="371"/>
      <c r="U115" s="371"/>
      <c r="V115" s="188"/>
      <c r="W115" s="370"/>
      <c r="X115" s="371"/>
      <c r="Y115" s="371"/>
      <c r="Z115" s="611"/>
      <c r="AA115" s="896"/>
      <c r="AB115" s="370"/>
      <c r="AC115" s="371"/>
      <c r="AD115" s="371"/>
      <c r="AE115" s="371"/>
      <c r="AF115" s="896"/>
      <c r="AG115" s="370"/>
      <c r="AH115" s="371"/>
      <c r="AI115" s="371"/>
      <c r="AJ115" s="371"/>
      <c r="AK115" s="896"/>
      <c r="AL115" s="370"/>
      <c r="AM115" s="371"/>
      <c r="AN115" s="371"/>
      <c r="AO115" s="372"/>
      <c r="AP115" s="370"/>
      <c r="AQ115" s="371"/>
      <c r="AR115" s="371"/>
      <c r="AS115" s="371"/>
      <c r="AT115" s="613"/>
      <c r="AU115" s="188"/>
      <c r="AV115" s="256">
        <f t="shared" si="118"/>
        <v>0</v>
      </c>
      <c r="AW115" s="257">
        <f t="shared" si="119"/>
        <v>0</v>
      </c>
      <c r="AX115" s="258">
        <f t="shared" si="120"/>
        <v>0</v>
      </c>
      <c r="AY115" s="259">
        <f t="shared" si="120"/>
        <v>0</v>
      </c>
      <c r="AZ115" s="231" t="str">
        <f t="shared" si="150"/>
        <v/>
      </c>
      <c r="BA115" s="232">
        <f t="shared" si="151"/>
        <v>0</v>
      </c>
      <c r="BB115" s="249">
        <f t="shared" si="121"/>
        <v>0</v>
      </c>
      <c r="BC115" s="231">
        <f t="shared" si="152"/>
        <v>0</v>
      </c>
      <c r="BD115" s="231">
        <f t="shared" si="153"/>
        <v>0</v>
      </c>
      <c r="BE115" s="260"/>
      <c r="BF115" s="235">
        <f t="shared" si="154"/>
        <v>0</v>
      </c>
      <c r="BG115" s="235">
        <f t="shared" si="155"/>
        <v>0</v>
      </c>
      <c r="BH115" s="235">
        <f t="shared" si="156"/>
        <v>0</v>
      </c>
      <c r="BI115" s="380"/>
      <c r="BJ115" s="235">
        <f t="shared" si="122"/>
        <v>0</v>
      </c>
      <c r="BK115" s="235">
        <f t="shared" si="157"/>
        <v>0</v>
      </c>
      <c r="BL115" s="235" t="str">
        <f t="shared" si="158"/>
        <v/>
      </c>
      <c r="BM115" s="236"/>
      <c r="BN115" s="237" t="str">
        <f t="shared" si="123"/>
        <v/>
      </c>
      <c r="BO115" s="237" t="str">
        <f t="shared" si="124"/>
        <v/>
      </c>
      <c r="BP115" s="238" t="str">
        <f t="shared" si="125"/>
        <v/>
      </c>
      <c r="BQ115" s="238" t="str">
        <f t="shared" si="126"/>
        <v/>
      </c>
      <c r="BR115" s="254"/>
      <c r="BS115" s="252" t="str">
        <f t="shared" si="127"/>
        <v/>
      </c>
      <c r="BT115" s="244" t="str">
        <f t="shared" si="128"/>
        <v/>
      </c>
      <c r="BU115" s="244" t="str">
        <f t="shared" si="129"/>
        <v/>
      </c>
      <c r="BV115" s="244" t="str">
        <f t="shared" si="130"/>
        <v/>
      </c>
      <c r="BW115" s="244" t="str">
        <f t="shared" si="131"/>
        <v/>
      </c>
      <c r="BX115" s="244" t="str">
        <f t="shared" si="132"/>
        <v/>
      </c>
      <c r="BY115" s="244" t="str">
        <f t="shared" si="133"/>
        <v/>
      </c>
      <c r="BZ115" s="244" t="str">
        <f t="shared" si="134"/>
        <v/>
      </c>
      <c r="CA115" s="244" t="str">
        <f t="shared" si="135"/>
        <v/>
      </c>
      <c r="CB115" s="253" t="str">
        <f t="shared" si="136"/>
        <v/>
      </c>
      <c r="CC115" s="188"/>
      <c r="CD115" s="244" t="str">
        <f t="shared" si="137"/>
        <v/>
      </c>
      <c r="CE115" s="235">
        <f t="shared" si="159"/>
        <v>0</v>
      </c>
      <c r="CF115" s="235">
        <f t="shared" si="159"/>
        <v>0</v>
      </c>
      <c r="CG115" s="235">
        <f t="shared" si="159"/>
        <v>0</v>
      </c>
      <c r="CH115" s="188"/>
      <c r="CI115" s="244" t="str">
        <f t="shared" si="138"/>
        <v/>
      </c>
      <c r="CJ115" s="235">
        <f t="shared" si="160"/>
        <v>0</v>
      </c>
      <c r="CK115" s="235">
        <f t="shared" si="160"/>
        <v>0</v>
      </c>
      <c r="CL115" s="235">
        <f t="shared" si="160"/>
        <v>0</v>
      </c>
      <c r="CM115" s="188"/>
      <c r="CN115" s="244" t="str">
        <f t="shared" si="139"/>
        <v/>
      </c>
      <c r="CO115" s="235">
        <f t="shared" si="161"/>
        <v>0</v>
      </c>
      <c r="CP115" s="235">
        <f t="shared" si="161"/>
        <v>0</v>
      </c>
      <c r="CQ115" s="235">
        <f t="shared" si="161"/>
        <v>0</v>
      </c>
      <c r="CR115" s="188"/>
      <c r="CS115" s="244" t="str">
        <f t="shared" si="140"/>
        <v/>
      </c>
      <c r="CT115" s="235">
        <f t="shared" si="162"/>
        <v>0</v>
      </c>
      <c r="CU115" s="235">
        <f t="shared" si="162"/>
        <v>0</v>
      </c>
      <c r="CV115" s="235">
        <f t="shared" si="162"/>
        <v>0</v>
      </c>
      <c r="CW115" s="188"/>
      <c r="CX115" s="244" t="str">
        <f t="shared" si="141"/>
        <v/>
      </c>
      <c r="CY115" s="235">
        <f t="shared" si="163"/>
        <v>0</v>
      </c>
      <c r="CZ115" s="235">
        <f t="shared" si="163"/>
        <v>0</v>
      </c>
      <c r="DA115" s="235">
        <f t="shared" si="163"/>
        <v>0</v>
      </c>
      <c r="DB115" s="188"/>
      <c r="DC115" s="370"/>
      <c r="DD115" s="371"/>
      <c r="DE115" s="1087"/>
      <c r="DF115" s="370"/>
      <c r="DG115" s="371"/>
      <c r="DH115" s="1087"/>
      <c r="DI115" s="370"/>
      <c r="DJ115" s="371"/>
      <c r="DK115" s="1087"/>
      <c r="DL115" s="370"/>
      <c r="DM115" s="371"/>
      <c r="DN115" s="1087"/>
      <c r="DO115" s="370"/>
      <c r="DP115" s="370"/>
      <c r="DQ115" s="243">
        <f t="shared" si="164"/>
        <v>0</v>
      </c>
      <c r="DR115" s="244">
        <f t="shared" si="165"/>
        <v>0</v>
      </c>
      <c r="DS115" s="235">
        <f t="shared" si="166"/>
        <v>0</v>
      </c>
      <c r="DT115" s="244" t="str">
        <f t="shared" si="142"/>
        <v/>
      </c>
      <c r="DU115" s="42" t="str">
        <f t="shared" si="167"/>
        <v/>
      </c>
      <c r="DV115" s="42" t="str">
        <f t="shared" si="168"/>
        <v/>
      </c>
      <c r="DW115" s="42" t="str">
        <f t="shared" si="169"/>
        <v/>
      </c>
      <c r="DX115" s="162"/>
      <c r="DY115" s="42" t="str">
        <f t="shared" si="170"/>
        <v/>
      </c>
      <c r="DZ115" s="42" t="str">
        <f t="shared" si="171"/>
        <v/>
      </c>
      <c r="EA115" s="42" t="str">
        <f t="shared" si="172"/>
        <v/>
      </c>
      <c r="EB115" s="162"/>
      <c r="EC115" s="930"/>
      <c r="ED115" s="188"/>
      <c r="EE115" s="245">
        <f t="shared" si="173"/>
        <v>0</v>
      </c>
      <c r="EG115" s="245">
        <f t="shared" si="174"/>
        <v>0</v>
      </c>
      <c r="EI115" s="246" t="str">
        <f t="shared" si="175"/>
        <v/>
      </c>
      <c r="EJ115" s="247" t="str">
        <f t="shared" si="143"/>
        <v/>
      </c>
      <c r="EK115" s="248" t="str">
        <f t="shared" si="144"/>
        <v/>
      </c>
      <c r="EL115" s="248" t="str">
        <f t="shared" si="145"/>
        <v/>
      </c>
      <c r="EM115" s="248" t="str">
        <f t="shared" si="146"/>
        <v/>
      </c>
      <c r="EN115" s="248" t="str">
        <f t="shared" si="176"/>
        <v/>
      </c>
      <c r="EO115" s="248" t="str">
        <f t="shared" si="147"/>
        <v/>
      </c>
      <c r="EQ115" s="248" t="str">
        <f t="shared" si="177"/>
        <v/>
      </c>
      <c r="ER115" s="248" t="str">
        <f t="shared" si="178"/>
        <v/>
      </c>
      <c r="ES115" s="248" t="str">
        <f t="shared" si="179"/>
        <v/>
      </c>
      <c r="ET115" s="248" t="str">
        <f t="shared" si="180"/>
        <v/>
      </c>
      <c r="EU115" s="248" t="str">
        <f t="shared" si="181"/>
        <v/>
      </c>
      <c r="EV115" s="248" t="str">
        <f t="shared" si="181"/>
        <v/>
      </c>
      <c r="EX115" s="248" t="str">
        <f t="shared" si="182"/>
        <v/>
      </c>
      <c r="EY115" s="248" t="str">
        <f t="shared" si="183"/>
        <v/>
      </c>
      <c r="EZ115" s="248" t="str">
        <f t="shared" si="184"/>
        <v/>
      </c>
      <c r="FA115" s="248" t="str">
        <f t="shared" si="185"/>
        <v/>
      </c>
      <c r="FB115" s="248" t="str">
        <f t="shared" si="222"/>
        <v/>
      </c>
      <c r="FC115" s="248" t="str">
        <f t="shared" si="222"/>
        <v/>
      </c>
      <c r="FE115" s="248" t="str">
        <f t="shared" si="186"/>
        <v/>
      </c>
      <c r="FF115" s="248" t="str">
        <f t="shared" si="187"/>
        <v/>
      </c>
      <c r="FG115" s="248" t="str">
        <f t="shared" si="188"/>
        <v/>
      </c>
      <c r="FH115" s="248" t="str">
        <f t="shared" si="189"/>
        <v/>
      </c>
      <c r="FI115" s="248" t="str">
        <f t="shared" si="223"/>
        <v/>
      </c>
      <c r="FJ115" s="248" t="str">
        <f t="shared" si="223"/>
        <v/>
      </c>
      <c r="FL115" s="370"/>
      <c r="FM115" s="371"/>
      <c r="FN115" s="371"/>
      <c r="FO115" s="611"/>
      <c r="FP115" s="896"/>
      <c r="FQ115" s="370"/>
      <c r="FR115" s="371"/>
      <c r="FS115" s="371"/>
      <c r="FT115" s="611"/>
      <c r="FU115" s="896"/>
      <c r="FV115" s="370"/>
      <c r="FW115" s="371"/>
      <c r="FX115" s="371"/>
      <c r="FY115" s="611"/>
      <c r="FZ115" s="896"/>
      <c r="GA115" s="613"/>
      <c r="GC115" s="227">
        <f t="shared" si="190"/>
        <v>0</v>
      </c>
      <c r="GD115" s="228">
        <f t="shared" si="191"/>
        <v>0</v>
      </c>
      <c r="GE115" s="229">
        <f t="shared" si="192"/>
        <v>0</v>
      </c>
      <c r="GF115" s="230">
        <f t="shared" si="192"/>
        <v>0</v>
      </c>
      <c r="GG115" s="231" t="str">
        <f t="shared" si="193"/>
        <v/>
      </c>
      <c r="GH115" s="232">
        <f t="shared" si="194"/>
        <v>0</v>
      </c>
      <c r="GI115" s="227">
        <f t="shared" si="195"/>
        <v>0</v>
      </c>
      <c r="GJ115" s="233">
        <f t="shared" si="196"/>
        <v>0</v>
      </c>
      <c r="GK115" s="233">
        <f t="shared" si="197"/>
        <v>0</v>
      </c>
      <c r="GL115" s="234"/>
      <c r="GM115" s="235">
        <f t="shared" si="198"/>
        <v>0</v>
      </c>
      <c r="GN115" s="235">
        <f t="shared" si="199"/>
        <v>0</v>
      </c>
      <c r="GO115" s="235" t="str">
        <f t="shared" si="200"/>
        <v/>
      </c>
      <c r="GP115" s="380"/>
      <c r="GQ115" s="235">
        <f t="shared" si="201"/>
        <v>0</v>
      </c>
      <c r="GR115" s="235">
        <f t="shared" si="202"/>
        <v>0</v>
      </c>
      <c r="GS115" s="235" t="str">
        <f t="shared" si="203"/>
        <v/>
      </c>
      <c r="GT115" s="236"/>
      <c r="GU115" s="237" t="str">
        <f t="shared" si="204"/>
        <v/>
      </c>
      <c r="GV115" s="237" t="str">
        <f t="shared" si="205"/>
        <v/>
      </c>
      <c r="GW115" s="238" t="str">
        <f t="shared" si="206"/>
        <v/>
      </c>
      <c r="GX115" s="238" t="str">
        <f t="shared" si="207"/>
        <v/>
      </c>
      <c r="GY115" s="239"/>
      <c r="GZ115" s="240" t="str">
        <f t="shared" si="208"/>
        <v/>
      </c>
      <c r="HA115" s="235" t="str">
        <f t="shared" si="209"/>
        <v/>
      </c>
      <c r="HB115" s="235" t="str">
        <f t="shared" si="210"/>
        <v/>
      </c>
      <c r="HC115" s="235" t="str">
        <f t="shared" si="211"/>
        <v/>
      </c>
      <c r="HD115" s="235" t="str">
        <f t="shared" si="212"/>
        <v/>
      </c>
      <c r="HE115" s="235" t="str">
        <f t="shared" si="213"/>
        <v/>
      </c>
      <c r="HF115" s="188"/>
      <c r="HG115" s="235" t="str">
        <f t="shared" si="214"/>
        <v/>
      </c>
      <c r="HH115" s="235">
        <f t="shared" si="215"/>
        <v>0</v>
      </c>
      <c r="HI115" s="235">
        <f t="shared" si="215"/>
        <v>0</v>
      </c>
      <c r="HJ115" s="235">
        <f t="shared" si="215"/>
        <v>0</v>
      </c>
      <c r="HK115" s="188"/>
      <c r="HL115" s="235" t="str">
        <f t="shared" si="216"/>
        <v/>
      </c>
      <c r="HM115" s="235">
        <f t="shared" si="217"/>
        <v>0</v>
      </c>
      <c r="HN115" s="235">
        <f t="shared" si="217"/>
        <v>0</v>
      </c>
      <c r="HO115" s="235">
        <f t="shared" si="217"/>
        <v>0</v>
      </c>
      <c r="HP115" s="188"/>
      <c r="HQ115" s="235" t="str">
        <f t="shared" si="218"/>
        <v/>
      </c>
      <c r="HR115" s="235">
        <f t="shared" si="219"/>
        <v>0</v>
      </c>
      <c r="HS115" s="235">
        <f t="shared" si="219"/>
        <v>0</v>
      </c>
      <c r="HT115" s="235">
        <f t="shared" si="219"/>
        <v>0</v>
      </c>
      <c r="HU115" s="162"/>
      <c r="HV115" s="1622"/>
      <c r="HW115" s="1619"/>
      <c r="HX115" s="1619"/>
      <c r="HY115" s="1619"/>
      <c r="HZ115" s="1619"/>
      <c r="IA115" s="1619"/>
      <c r="IB115" s="1619"/>
      <c r="IC115" s="1623"/>
      <c r="ID115" s="162"/>
      <c r="IE115" s="162"/>
    </row>
    <row r="116" spans="1:239" ht="21" customHeight="1" x14ac:dyDescent="0.25">
      <c r="A116" s="377" t="str">
        <f t="shared" si="148"/>
        <v/>
      </c>
      <c r="B116" s="188">
        <v>90</v>
      </c>
      <c r="C116" s="167"/>
      <c r="D116" s="606"/>
      <c r="E116" s="606"/>
      <c r="F116" s="373"/>
      <c r="G116" s="373"/>
      <c r="H116" s="224" t="str">
        <f t="shared" si="149"/>
        <v/>
      </c>
      <c r="I116" s="930"/>
      <c r="J116" s="930"/>
      <c r="K116" s="930"/>
      <c r="L116" s="370"/>
      <c r="M116" s="371"/>
      <c r="N116" s="371"/>
      <c r="O116" s="371"/>
      <c r="P116" s="372"/>
      <c r="Q116" s="609"/>
      <c r="R116" s="609"/>
      <c r="S116" s="610"/>
      <c r="T116" s="371"/>
      <c r="U116" s="371"/>
      <c r="V116" s="188"/>
      <c r="W116" s="370"/>
      <c r="X116" s="371"/>
      <c r="Y116" s="371"/>
      <c r="Z116" s="611"/>
      <c r="AA116" s="896"/>
      <c r="AB116" s="370"/>
      <c r="AC116" s="371"/>
      <c r="AD116" s="371"/>
      <c r="AE116" s="371"/>
      <c r="AF116" s="896"/>
      <c r="AG116" s="370"/>
      <c r="AH116" s="371"/>
      <c r="AI116" s="371"/>
      <c r="AJ116" s="371"/>
      <c r="AK116" s="896"/>
      <c r="AL116" s="370"/>
      <c r="AM116" s="371"/>
      <c r="AN116" s="371"/>
      <c r="AO116" s="372"/>
      <c r="AP116" s="370"/>
      <c r="AQ116" s="371"/>
      <c r="AR116" s="371"/>
      <c r="AS116" s="371"/>
      <c r="AT116" s="613"/>
      <c r="AU116" s="188"/>
      <c r="AV116" s="256">
        <f t="shared" si="118"/>
        <v>0</v>
      </c>
      <c r="AW116" s="257">
        <f t="shared" si="119"/>
        <v>0</v>
      </c>
      <c r="AX116" s="258">
        <f t="shared" si="120"/>
        <v>0</v>
      </c>
      <c r="AY116" s="259">
        <f t="shared" si="120"/>
        <v>0</v>
      </c>
      <c r="AZ116" s="231" t="str">
        <f t="shared" si="150"/>
        <v/>
      </c>
      <c r="BA116" s="232">
        <f t="shared" si="151"/>
        <v>0</v>
      </c>
      <c r="BB116" s="249">
        <f t="shared" si="121"/>
        <v>0</v>
      </c>
      <c r="BC116" s="231">
        <f t="shared" si="152"/>
        <v>0</v>
      </c>
      <c r="BD116" s="231">
        <f t="shared" si="153"/>
        <v>0</v>
      </c>
      <c r="BE116" s="260"/>
      <c r="BF116" s="235">
        <f t="shared" si="154"/>
        <v>0</v>
      </c>
      <c r="BG116" s="235">
        <f t="shared" si="155"/>
        <v>0</v>
      </c>
      <c r="BH116" s="235">
        <f t="shared" si="156"/>
        <v>0</v>
      </c>
      <c r="BI116" s="380"/>
      <c r="BJ116" s="235">
        <f t="shared" si="122"/>
        <v>0</v>
      </c>
      <c r="BK116" s="235">
        <f t="shared" si="157"/>
        <v>0</v>
      </c>
      <c r="BL116" s="235" t="str">
        <f t="shared" si="158"/>
        <v/>
      </c>
      <c r="BM116" s="236"/>
      <c r="BN116" s="237" t="str">
        <f t="shared" si="123"/>
        <v/>
      </c>
      <c r="BO116" s="237" t="str">
        <f t="shared" si="124"/>
        <v/>
      </c>
      <c r="BP116" s="238" t="str">
        <f t="shared" si="125"/>
        <v/>
      </c>
      <c r="BQ116" s="238" t="str">
        <f t="shared" si="126"/>
        <v/>
      </c>
      <c r="BR116" s="254"/>
      <c r="BS116" s="252" t="str">
        <f t="shared" si="127"/>
        <v/>
      </c>
      <c r="BT116" s="244" t="str">
        <f t="shared" si="128"/>
        <v/>
      </c>
      <c r="BU116" s="244" t="str">
        <f t="shared" si="129"/>
        <v/>
      </c>
      <c r="BV116" s="244" t="str">
        <f t="shared" si="130"/>
        <v/>
      </c>
      <c r="BW116" s="244" t="str">
        <f t="shared" si="131"/>
        <v/>
      </c>
      <c r="BX116" s="244" t="str">
        <f t="shared" si="132"/>
        <v/>
      </c>
      <c r="BY116" s="244" t="str">
        <f t="shared" si="133"/>
        <v/>
      </c>
      <c r="BZ116" s="244" t="str">
        <f t="shared" si="134"/>
        <v/>
      </c>
      <c r="CA116" s="244" t="str">
        <f t="shared" si="135"/>
        <v/>
      </c>
      <c r="CB116" s="253" t="str">
        <f t="shared" si="136"/>
        <v/>
      </c>
      <c r="CC116" s="188"/>
      <c r="CD116" s="244" t="str">
        <f t="shared" si="137"/>
        <v/>
      </c>
      <c r="CE116" s="235">
        <f t="shared" si="159"/>
        <v>0</v>
      </c>
      <c r="CF116" s="235">
        <f t="shared" si="159"/>
        <v>0</v>
      </c>
      <c r="CG116" s="235">
        <f t="shared" si="159"/>
        <v>0</v>
      </c>
      <c r="CH116" s="188"/>
      <c r="CI116" s="244" t="str">
        <f t="shared" si="138"/>
        <v/>
      </c>
      <c r="CJ116" s="235">
        <f t="shared" si="160"/>
        <v>0</v>
      </c>
      <c r="CK116" s="235">
        <f t="shared" si="160"/>
        <v>0</v>
      </c>
      <c r="CL116" s="235">
        <f t="shared" si="160"/>
        <v>0</v>
      </c>
      <c r="CM116" s="188"/>
      <c r="CN116" s="244" t="str">
        <f t="shared" si="139"/>
        <v/>
      </c>
      <c r="CO116" s="235">
        <f t="shared" si="161"/>
        <v>0</v>
      </c>
      <c r="CP116" s="235">
        <f t="shared" si="161"/>
        <v>0</v>
      </c>
      <c r="CQ116" s="235">
        <f t="shared" si="161"/>
        <v>0</v>
      </c>
      <c r="CR116" s="188"/>
      <c r="CS116" s="244" t="str">
        <f t="shared" si="140"/>
        <v/>
      </c>
      <c r="CT116" s="235">
        <f t="shared" si="162"/>
        <v>0</v>
      </c>
      <c r="CU116" s="235">
        <f t="shared" si="162"/>
        <v>0</v>
      </c>
      <c r="CV116" s="235">
        <f t="shared" si="162"/>
        <v>0</v>
      </c>
      <c r="CW116" s="188"/>
      <c r="CX116" s="244" t="str">
        <f t="shared" si="141"/>
        <v/>
      </c>
      <c r="CY116" s="235">
        <f t="shared" si="163"/>
        <v>0</v>
      </c>
      <c r="CZ116" s="235">
        <f t="shared" si="163"/>
        <v>0</v>
      </c>
      <c r="DA116" s="235">
        <f t="shared" si="163"/>
        <v>0</v>
      </c>
      <c r="DB116" s="188"/>
      <c r="DC116" s="370"/>
      <c r="DD116" s="371"/>
      <c r="DE116" s="1087"/>
      <c r="DF116" s="370"/>
      <c r="DG116" s="371"/>
      <c r="DH116" s="1087"/>
      <c r="DI116" s="370"/>
      <c r="DJ116" s="371"/>
      <c r="DK116" s="1087"/>
      <c r="DL116" s="370"/>
      <c r="DM116" s="371"/>
      <c r="DN116" s="1087"/>
      <c r="DO116" s="370"/>
      <c r="DP116" s="370"/>
      <c r="DQ116" s="243">
        <f t="shared" si="164"/>
        <v>0</v>
      </c>
      <c r="DR116" s="244">
        <f t="shared" si="165"/>
        <v>0</v>
      </c>
      <c r="DS116" s="235">
        <f t="shared" si="166"/>
        <v>0</v>
      </c>
      <c r="DT116" s="244" t="str">
        <f t="shared" si="142"/>
        <v/>
      </c>
      <c r="DU116" s="42" t="str">
        <f t="shared" si="167"/>
        <v/>
      </c>
      <c r="DV116" s="42" t="str">
        <f t="shared" si="168"/>
        <v/>
      </c>
      <c r="DW116" s="42" t="str">
        <f t="shared" si="169"/>
        <v/>
      </c>
      <c r="DX116" s="162"/>
      <c r="DY116" s="42" t="str">
        <f t="shared" si="170"/>
        <v/>
      </c>
      <c r="DZ116" s="42" t="str">
        <f t="shared" si="171"/>
        <v/>
      </c>
      <c r="EA116" s="42" t="str">
        <f t="shared" si="172"/>
        <v/>
      </c>
      <c r="EB116" s="162"/>
      <c r="EC116" s="930"/>
      <c r="ED116" s="188"/>
      <c r="EE116" s="245">
        <f t="shared" si="173"/>
        <v>0</v>
      </c>
      <c r="EG116" s="245">
        <f t="shared" si="174"/>
        <v>0</v>
      </c>
      <c r="EI116" s="246" t="str">
        <f t="shared" si="175"/>
        <v/>
      </c>
      <c r="EJ116" s="247" t="str">
        <f t="shared" si="143"/>
        <v/>
      </c>
      <c r="EK116" s="248" t="str">
        <f t="shared" si="144"/>
        <v/>
      </c>
      <c r="EL116" s="248" t="str">
        <f t="shared" si="145"/>
        <v/>
      </c>
      <c r="EM116" s="248" t="str">
        <f t="shared" si="146"/>
        <v/>
      </c>
      <c r="EN116" s="248" t="str">
        <f t="shared" si="176"/>
        <v/>
      </c>
      <c r="EO116" s="248" t="str">
        <f t="shared" si="147"/>
        <v/>
      </c>
      <c r="EQ116" s="248" t="str">
        <f t="shared" si="177"/>
        <v/>
      </c>
      <c r="ER116" s="248" t="str">
        <f t="shared" si="178"/>
        <v/>
      </c>
      <c r="ES116" s="248" t="str">
        <f t="shared" si="179"/>
        <v/>
      </c>
      <c r="ET116" s="248" t="str">
        <f t="shared" si="180"/>
        <v/>
      </c>
      <c r="EU116" s="248" t="str">
        <f t="shared" si="181"/>
        <v/>
      </c>
      <c r="EV116" s="248" t="str">
        <f t="shared" si="181"/>
        <v/>
      </c>
      <c r="EX116" s="248" t="str">
        <f t="shared" si="182"/>
        <v/>
      </c>
      <c r="EY116" s="248" t="str">
        <f t="shared" si="183"/>
        <v/>
      </c>
      <c r="EZ116" s="248" t="str">
        <f t="shared" si="184"/>
        <v/>
      </c>
      <c r="FA116" s="248" t="str">
        <f t="shared" si="185"/>
        <v/>
      </c>
      <c r="FB116" s="248" t="str">
        <f t="shared" si="222"/>
        <v/>
      </c>
      <c r="FC116" s="248" t="str">
        <f t="shared" si="222"/>
        <v/>
      </c>
      <c r="FE116" s="248" t="str">
        <f t="shared" si="186"/>
        <v/>
      </c>
      <c r="FF116" s="248" t="str">
        <f t="shared" si="187"/>
        <v/>
      </c>
      <c r="FG116" s="248" t="str">
        <f t="shared" si="188"/>
        <v/>
      </c>
      <c r="FH116" s="248" t="str">
        <f t="shared" si="189"/>
        <v/>
      </c>
      <c r="FI116" s="248" t="str">
        <f t="shared" si="223"/>
        <v/>
      </c>
      <c r="FJ116" s="248" t="str">
        <f t="shared" si="223"/>
        <v/>
      </c>
      <c r="FL116" s="370"/>
      <c r="FM116" s="371"/>
      <c r="FN116" s="371"/>
      <c r="FO116" s="611"/>
      <c r="FP116" s="896"/>
      <c r="FQ116" s="370"/>
      <c r="FR116" s="371"/>
      <c r="FS116" s="371"/>
      <c r="FT116" s="611"/>
      <c r="FU116" s="896"/>
      <c r="FV116" s="370"/>
      <c r="FW116" s="371"/>
      <c r="FX116" s="371"/>
      <c r="FY116" s="611"/>
      <c r="FZ116" s="896"/>
      <c r="GA116" s="613"/>
      <c r="GC116" s="227">
        <f t="shared" si="190"/>
        <v>0</v>
      </c>
      <c r="GD116" s="228">
        <f t="shared" si="191"/>
        <v>0</v>
      </c>
      <c r="GE116" s="229">
        <f t="shared" si="192"/>
        <v>0</v>
      </c>
      <c r="GF116" s="230">
        <f t="shared" si="192"/>
        <v>0</v>
      </c>
      <c r="GG116" s="231" t="str">
        <f t="shared" si="193"/>
        <v/>
      </c>
      <c r="GH116" s="232">
        <f t="shared" si="194"/>
        <v>0</v>
      </c>
      <c r="GI116" s="227">
        <f t="shared" si="195"/>
        <v>0</v>
      </c>
      <c r="GJ116" s="233">
        <f t="shared" si="196"/>
        <v>0</v>
      </c>
      <c r="GK116" s="233">
        <f t="shared" si="197"/>
        <v>0</v>
      </c>
      <c r="GL116" s="234"/>
      <c r="GM116" s="235">
        <f t="shared" si="198"/>
        <v>0</v>
      </c>
      <c r="GN116" s="235">
        <f t="shared" si="199"/>
        <v>0</v>
      </c>
      <c r="GO116" s="235" t="str">
        <f t="shared" si="200"/>
        <v/>
      </c>
      <c r="GP116" s="380"/>
      <c r="GQ116" s="235">
        <f t="shared" si="201"/>
        <v>0</v>
      </c>
      <c r="GR116" s="235">
        <f t="shared" si="202"/>
        <v>0</v>
      </c>
      <c r="GS116" s="235" t="str">
        <f t="shared" si="203"/>
        <v/>
      </c>
      <c r="GT116" s="236"/>
      <c r="GU116" s="237" t="str">
        <f t="shared" si="204"/>
        <v/>
      </c>
      <c r="GV116" s="237" t="str">
        <f t="shared" si="205"/>
        <v/>
      </c>
      <c r="GW116" s="238" t="str">
        <f t="shared" si="206"/>
        <v/>
      </c>
      <c r="GX116" s="238" t="str">
        <f t="shared" si="207"/>
        <v/>
      </c>
      <c r="GY116" s="239"/>
      <c r="GZ116" s="240" t="str">
        <f t="shared" si="208"/>
        <v/>
      </c>
      <c r="HA116" s="235" t="str">
        <f t="shared" si="209"/>
        <v/>
      </c>
      <c r="HB116" s="235" t="str">
        <f t="shared" si="210"/>
        <v/>
      </c>
      <c r="HC116" s="235" t="str">
        <f t="shared" si="211"/>
        <v/>
      </c>
      <c r="HD116" s="235" t="str">
        <f t="shared" si="212"/>
        <v/>
      </c>
      <c r="HE116" s="235" t="str">
        <f t="shared" si="213"/>
        <v/>
      </c>
      <c r="HF116" s="188"/>
      <c r="HG116" s="235" t="str">
        <f t="shared" si="214"/>
        <v/>
      </c>
      <c r="HH116" s="235">
        <f t="shared" si="215"/>
        <v>0</v>
      </c>
      <c r="HI116" s="235">
        <f t="shared" si="215"/>
        <v>0</v>
      </c>
      <c r="HJ116" s="235">
        <f t="shared" si="215"/>
        <v>0</v>
      </c>
      <c r="HK116" s="188"/>
      <c r="HL116" s="235" t="str">
        <f t="shared" si="216"/>
        <v/>
      </c>
      <c r="HM116" s="235">
        <f t="shared" si="217"/>
        <v>0</v>
      </c>
      <c r="HN116" s="235">
        <f t="shared" si="217"/>
        <v>0</v>
      </c>
      <c r="HO116" s="235">
        <f t="shared" si="217"/>
        <v>0</v>
      </c>
      <c r="HP116" s="188"/>
      <c r="HQ116" s="235" t="str">
        <f t="shared" si="218"/>
        <v/>
      </c>
      <c r="HR116" s="235">
        <f t="shared" si="219"/>
        <v>0</v>
      </c>
      <c r="HS116" s="235">
        <f t="shared" si="219"/>
        <v>0</v>
      </c>
      <c r="HT116" s="235">
        <f t="shared" si="219"/>
        <v>0</v>
      </c>
      <c r="HU116" s="162"/>
      <c r="HV116" s="1622"/>
      <c r="HW116" s="1619"/>
      <c r="HX116" s="1619"/>
      <c r="HY116" s="1619"/>
      <c r="HZ116" s="1619"/>
      <c r="IA116" s="1619"/>
      <c r="IB116" s="1619"/>
      <c r="IC116" s="1623"/>
      <c r="ID116" s="162"/>
      <c r="IE116" s="162"/>
    </row>
    <row r="117" spans="1:239" ht="21" customHeight="1" x14ac:dyDescent="0.25">
      <c r="A117" s="377" t="str">
        <f t="shared" si="148"/>
        <v/>
      </c>
      <c r="B117" s="188">
        <v>91</v>
      </c>
      <c r="C117" s="167"/>
      <c r="D117" s="606"/>
      <c r="E117" s="606"/>
      <c r="F117" s="373"/>
      <c r="G117" s="373"/>
      <c r="H117" s="224" t="str">
        <f t="shared" si="149"/>
        <v/>
      </c>
      <c r="I117" s="930"/>
      <c r="J117" s="930"/>
      <c r="K117" s="930"/>
      <c r="L117" s="370"/>
      <c r="M117" s="371"/>
      <c r="N117" s="371"/>
      <c r="O117" s="371"/>
      <c r="P117" s="372"/>
      <c r="Q117" s="609"/>
      <c r="R117" s="609"/>
      <c r="S117" s="610"/>
      <c r="T117" s="371"/>
      <c r="U117" s="371"/>
      <c r="V117" s="188"/>
      <c r="W117" s="370"/>
      <c r="X117" s="371"/>
      <c r="Y117" s="371"/>
      <c r="Z117" s="611"/>
      <c r="AA117" s="896"/>
      <c r="AB117" s="370"/>
      <c r="AC117" s="371"/>
      <c r="AD117" s="371"/>
      <c r="AE117" s="371"/>
      <c r="AF117" s="896"/>
      <c r="AG117" s="370"/>
      <c r="AH117" s="371"/>
      <c r="AI117" s="371"/>
      <c r="AJ117" s="371"/>
      <c r="AK117" s="896"/>
      <c r="AL117" s="370"/>
      <c r="AM117" s="371"/>
      <c r="AN117" s="371"/>
      <c r="AO117" s="372"/>
      <c r="AP117" s="370"/>
      <c r="AQ117" s="371"/>
      <c r="AR117" s="371"/>
      <c r="AS117" s="371"/>
      <c r="AT117" s="613"/>
      <c r="AU117" s="188"/>
      <c r="AV117" s="256">
        <f t="shared" si="118"/>
        <v>0</v>
      </c>
      <c r="AW117" s="257">
        <f t="shared" si="119"/>
        <v>0</v>
      </c>
      <c r="AX117" s="258">
        <f t="shared" si="120"/>
        <v>0</v>
      </c>
      <c r="AY117" s="259">
        <f t="shared" si="120"/>
        <v>0</v>
      </c>
      <c r="AZ117" s="231" t="str">
        <f t="shared" si="150"/>
        <v/>
      </c>
      <c r="BA117" s="232">
        <f t="shared" si="151"/>
        <v>0</v>
      </c>
      <c r="BB117" s="249">
        <f t="shared" si="121"/>
        <v>0</v>
      </c>
      <c r="BC117" s="231">
        <f t="shared" si="152"/>
        <v>0</v>
      </c>
      <c r="BD117" s="231">
        <f t="shared" si="153"/>
        <v>0</v>
      </c>
      <c r="BE117" s="260"/>
      <c r="BF117" s="235">
        <f t="shared" si="154"/>
        <v>0</v>
      </c>
      <c r="BG117" s="235">
        <f t="shared" si="155"/>
        <v>0</v>
      </c>
      <c r="BH117" s="235">
        <f t="shared" si="156"/>
        <v>0</v>
      </c>
      <c r="BI117" s="380"/>
      <c r="BJ117" s="235">
        <f t="shared" si="122"/>
        <v>0</v>
      </c>
      <c r="BK117" s="235">
        <f t="shared" si="157"/>
        <v>0</v>
      </c>
      <c r="BL117" s="235" t="str">
        <f t="shared" si="158"/>
        <v/>
      </c>
      <c r="BM117" s="236"/>
      <c r="BN117" s="237" t="str">
        <f t="shared" si="123"/>
        <v/>
      </c>
      <c r="BO117" s="237" t="str">
        <f t="shared" si="124"/>
        <v/>
      </c>
      <c r="BP117" s="238" t="str">
        <f t="shared" si="125"/>
        <v/>
      </c>
      <c r="BQ117" s="238" t="str">
        <f t="shared" si="126"/>
        <v/>
      </c>
      <c r="BR117" s="254"/>
      <c r="BS117" s="252" t="str">
        <f t="shared" si="127"/>
        <v/>
      </c>
      <c r="BT117" s="244" t="str">
        <f t="shared" si="128"/>
        <v/>
      </c>
      <c r="BU117" s="244" t="str">
        <f t="shared" si="129"/>
        <v/>
      </c>
      <c r="BV117" s="244" t="str">
        <f t="shared" si="130"/>
        <v/>
      </c>
      <c r="BW117" s="244" t="str">
        <f t="shared" si="131"/>
        <v/>
      </c>
      <c r="BX117" s="244" t="str">
        <f t="shared" si="132"/>
        <v/>
      </c>
      <c r="BY117" s="244" t="str">
        <f t="shared" si="133"/>
        <v/>
      </c>
      <c r="BZ117" s="244" t="str">
        <f t="shared" si="134"/>
        <v/>
      </c>
      <c r="CA117" s="244" t="str">
        <f t="shared" si="135"/>
        <v/>
      </c>
      <c r="CB117" s="253" t="str">
        <f t="shared" si="136"/>
        <v/>
      </c>
      <c r="CC117" s="188"/>
      <c r="CD117" s="244" t="str">
        <f t="shared" si="137"/>
        <v/>
      </c>
      <c r="CE117" s="235">
        <f t="shared" si="159"/>
        <v>0</v>
      </c>
      <c r="CF117" s="235">
        <f t="shared" si="159"/>
        <v>0</v>
      </c>
      <c r="CG117" s="235">
        <f t="shared" si="159"/>
        <v>0</v>
      </c>
      <c r="CH117" s="188"/>
      <c r="CI117" s="244" t="str">
        <f t="shared" si="138"/>
        <v/>
      </c>
      <c r="CJ117" s="235">
        <f t="shared" si="160"/>
        <v>0</v>
      </c>
      <c r="CK117" s="235">
        <f t="shared" si="160"/>
        <v>0</v>
      </c>
      <c r="CL117" s="235">
        <f t="shared" si="160"/>
        <v>0</v>
      </c>
      <c r="CM117" s="188"/>
      <c r="CN117" s="244" t="str">
        <f t="shared" si="139"/>
        <v/>
      </c>
      <c r="CO117" s="235">
        <f t="shared" si="161"/>
        <v>0</v>
      </c>
      <c r="CP117" s="235">
        <f t="shared" si="161"/>
        <v>0</v>
      </c>
      <c r="CQ117" s="235">
        <f t="shared" si="161"/>
        <v>0</v>
      </c>
      <c r="CR117" s="188"/>
      <c r="CS117" s="244" t="str">
        <f t="shared" si="140"/>
        <v/>
      </c>
      <c r="CT117" s="235">
        <f t="shared" si="162"/>
        <v>0</v>
      </c>
      <c r="CU117" s="235">
        <f t="shared" si="162"/>
        <v>0</v>
      </c>
      <c r="CV117" s="235">
        <f t="shared" si="162"/>
        <v>0</v>
      </c>
      <c r="CW117" s="188"/>
      <c r="CX117" s="244" t="str">
        <f t="shared" si="141"/>
        <v/>
      </c>
      <c r="CY117" s="235">
        <f t="shared" si="163"/>
        <v>0</v>
      </c>
      <c r="CZ117" s="235">
        <f t="shared" si="163"/>
        <v>0</v>
      </c>
      <c r="DA117" s="235">
        <f t="shared" si="163"/>
        <v>0</v>
      </c>
      <c r="DB117" s="188"/>
      <c r="DC117" s="370"/>
      <c r="DD117" s="371"/>
      <c r="DE117" s="1087"/>
      <c r="DF117" s="370"/>
      <c r="DG117" s="371"/>
      <c r="DH117" s="1087"/>
      <c r="DI117" s="370"/>
      <c r="DJ117" s="371"/>
      <c r="DK117" s="1087"/>
      <c r="DL117" s="370"/>
      <c r="DM117" s="371"/>
      <c r="DN117" s="1087"/>
      <c r="DO117" s="370"/>
      <c r="DP117" s="370"/>
      <c r="DQ117" s="243">
        <f t="shared" si="164"/>
        <v>0</v>
      </c>
      <c r="DR117" s="244">
        <f t="shared" si="165"/>
        <v>0</v>
      </c>
      <c r="DS117" s="235">
        <f t="shared" si="166"/>
        <v>0</v>
      </c>
      <c r="DT117" s="244" t="str">
        <f t="shared" si="142"/>
        <v/>
      </c>
      <c r="DU117" s="42" t="str">
        <f t="shared" si="167"/>
        <v/>
      </c>
      <c r="DV117" s="42" t="str">
        <f t="shared" si="168"/>
        <v/>
      </c>
      <c r="DW117" s="42" t="str">
        <f t="shared" si="169"/>
        <v/>
      </c>
      <c r="DX117" s="162"/>
      <c r="DY117" s="42" t="str">
        <f t="shared" si="170"/>
        <v/>
      </c>
      <c r="DZ117" s="42" t="str">
        <f t="shared" si="171"/>
        <v/>
      </c>
      <c r="EA117" s="42" t="str">
        <f t="shared" si="172"/>
        <v/>
      </c>
      <c r="EB117" s="162"/>
      <c r="EC117" s="930"/>
      <c r="ED117" s="188"/>
      <c r="EE117" s="245">
        <f t="shared" si="173"/>
        <v>0</v>
      </c>
      <c r="EG117" s="245">
        <f t="shared" si="174"/>
        <v>0</v>
      </c>
      <c r="EI117" s="246" t="str">
        <f t="shared" si="175"/>
        <v/>
      </c>
      <c r="EJ117" s="247" t="str">
        <f t="shared" si="143"/>
        <v/>
      </c>
      <c r="EK117" s="248" t="str">
        <f t="shared" si="144"/>
        <v/>
      </c>
      <c r="EL117" s="248" t="str">
        <f t="shared" si="145"/>
        <v/>
      </c>
      <c r="EM117" s="248" t="str">
        <f t="shared" si="146"/>
        <v/>
      </c>
      <c r="EN117" s="248" t="str">
        <f t="shared" si="176"/>
        <v/>
      </c>
      <c r="EO117" s="248" t="str">
        <f t="shared" si="147"/>
        <v/>
      </c>
      <c r="EQ117" s="248" t="str">
        <f t="shared" si="177"/>
        <v/>
      </c>
      <c r="ER117" s="248" t="str">
        <f t="shared" si="178"/>
        <v/>
      </c>
      <c r="ES117" s="248" t="str">
        <f t="shared" si="179"/>
        <v/>
      </c>
      <c r="ET117" s="248" t="str">
        <f t="shared" si="180"/>
        <v/>
      </c>
      <c r="EU117" s="248" t="str">
        <f t="shared" si="181"/>
        <v/>
      </c>
      <c r="EV117" s="248" t="str">
        <f t="shared" si="181"/>
        <v/>
      </c>
      <c r="EX117" s="248" t="str">
        <f t="shared" si="182"/>
        <v/>
      </c>
      <c r="EY117" s="248" t="str">
        <f t="shared" si="183"/>
        <v/>
      </c>
      <c r="EZ117" s="248" t="str">
        <f t="shared" si="184"/>
        <v/>
      </c>
      <c r="FA117" s="248" t="str">
        <f t="shared" si="185"/>
        <v/>
      </c>
      <c r="FB117" s="248" t="str">
        <f t="shared" si="222"/>
        <v/>
      </c>
      <c r="FC117" s="248" t="str">
        <f t="shared" si="222"/>
        <v/>
      </c>
      <c r="FE117" s="248" t="str">
        <f t="shared" si="186"/>
        <v/>
      </c>
      <c r="FF117" s="248" t="str">
        <f t="shared" si="187"/>
        <v/>
      </c>
      <c r="FG117" s="248" t="str">
        <f t="shared" si="188"/>
        <v/>
      </c>
      <c r="FH117" s="248" t="str">
        <f t="shared" si="189"/>
        <v/>
      </c>
      <c r="FI117" s="248" t="str">
        <f t="shared" si="223"/>
        <v/>
      </c>
      <c r="FJ117" s="248" t="str">
        <f t="shared" si="223"/>
        <v/>
      </c>
      <c r="FL117" s="370"/>
      <c r="FM117" s="371"/>
      <c r="FN117" s="371"/>
      <c r="FO117" s="611"/>
      <c r="FP117" s="896"/>
      <c r="FQ117" s="370"/>
      <c r="FR117" s="371"/>
      <c r="FS117" s="371"/>
      <c r="FT117" s="611"/>
      <c r="FU117" s="896"/>
      <c r="FV117" s="370"/>
      <c r="FW117" s="371"/>
      <c r="FX117" s="371"/>
      <c r="FY117" s="611"/>
      <c r="FZ117" s="896"/>
      <c r="GA117" s="613"/>
      <c r="GC117" s="227">
        <f t="shared" si="190"/>
        <v>0</v>
      </c>
      <c r="GD117" s="228">
        <f t="shared" si="191"/>
        <v>0</v>
      </c>
      <c r="GE117" s="229">
        <f t="shared" si="192"/>
        <v>0</v>
      </c>
      <c r="GF117" s="230">
        <f t="shared" si="192"/>
        <v>0</v>
      </c>
      <c r="GG117" s="231" t="str">
        <f t="shared" si="193"/>
        <v/>
      </c>
      <c r="GH117" s="232">
        <f t="shared" si="194"/>
        <v>0</v>
      </c>
      <c r="GI117" s="227">
        <f t="shared" si="195"/>
        <v>0</v>
      </c>
      <c r="GJ117" s="233">
        <f t="shared" si="196"/>
        <v>0</v>
      </c>
      <c r="GK117" s="233">
        <f t="shared" si="197"/>
        <v>0</v>
      </c>
      <c r="GL117" s="234"/>
      <c r="GM117" s="235">
        <f t="shared" si="198"/>
        <v>0</v>
      </c>
      <c r="GN117" s="235">
        <f t="shared" si="199"/>
        <v>0</v>
      </c>
      <c r="GO117" s="235" t="str">
        <f t="shared" si="200"/>
        <v/>
      </c>
      <c r="GP117" s="380"/>
      <c r="GQ117" s="235">
        <f t="shared" si="201"/>
        <v>0</v>
      </c>
      <c r="GR117" s="235">
        <f t="shared" si="202"/>
        <v>0</v>
      </c>
      <c r="GS117" s="235" t="str">
        <f t="shared" si="203"/>
        <v/>
      </c>
      <c r="GT117" s="236"/>
      <c r="GU117" s="237" t="str">
        <f t="shared" si="204"/>
        <v/>
      </c>
      <c r="GV117" s="237" t="str">
        <f t="shared" si="205"/>
        <v/>
      </c>
      <c r="GW117" s="238" t="str">
        <f t="shared" si="206"/>
        <v/>
      </c>
      <c r="GX117" s="238" t="str">
        <f t="shared" si="207"/>
        <v/>
      </c>
      <c r="GY117" s="239"/>
      <c r="GZ117" s="240" t="str">
        <f t="shared" si="208"/>
        <v/>
      </c>
      <c r="HA117" s="235" t="str">
        <f t="shared" si="209"/>
        <v/>
      </c>
      <c r="HB117" s="235" t="str">
        <f t="shared" si="210"/>
        <v/>
      </c>
      <c r="HC117" s="235" t="str">
        <f t="shared" si="211"/>
        <v/>
      </c>
      <c r="HD117" s="235" t="str">
        <f t="shared" si="212"/>
        <v/>
      </c>
      <c r="HE117" s="235" t="str">
        <f t="shared" si="213"/>
        <v/>
      </c>
      <c r="HF117" s="188"/>
      <c r="HG117" s="235" t="str">
        <f t="shared" si="214"/>
        <v/>
      </c>
      <c r="HH117" s="235">
        <f t="shared" si="215"/>
        <v>0</v>
      </c>
      <c r="HI117" s="235">
        <f t="shared" si="215"/>
        <v>0</v>
      </c>
      <c r="HJ117" s="235">
        <f t="shared" si="215"/>
        <v>0</v>
      </c>
      <c r="HK117" s="188"/>
      <c r="HL117" s="235" t="str">
        <f t="shared" si="216"/>
        <v/>
      </c>
      <c r="HM117" s="235">
        <f t="shared" si="217"/>
        <v>0</v>
      </c>
      <c r="HN117" s="235">
        <f t="shared" si="217"/>
        <v>0</v>
      </c>
      <c r="HO117" s="235">
        <f t="shared" si="217"/>
        <v>0</v>
      </c>
      <c r="HP117" s="188"/>
      <c r="HQ117" s="235" t="str">
        <f t="shared" si="218"/>
        <v/>
      </c>
      <c r="HR117" s="235">
        <f t="shared" si="219"/>
        <v>0</v>
      </c>
      <c r="HS117" s="235">
        <f t="shared" si="219"/>
        <v>0</v>
      </c>
      <c r="HT117" s="235">
        <f t="shared" si="219"/>
        <v>0</v>
      </c>
      <c r="HU117" s="162"/>
      <c r="HV117" s="1622"/>
      <c r="HW117" s="1619"/>
      <c r="HX117" s="1619"/>
      <c r="HY117" s="1619"/>
      <c r="HZ117" s="1619"/>
      <c r="IA117" s="1619"/>
      <c r="IB117" s="1619"/>
      <c r="IC117" s="1623"/>
      <c r="ID117" s="162"/>
      <c r="IE117" s="162"/>
    </row>
    <row r="118" spans="1:239" ht="21" customHeight="1" x14ac:dyDescent="0.25">
      <c r="A118" s="377" t="str">
        <f t="shared" si="148"/>
        <v/>
      </c>
      <c r="B118" s="188">
        <v>92</v>
      </c>
      <c r="C118" s="167"/>
      <c r="D118" s="606"/>
      <c r="E118" s="606"/>
      <c r="F118" s="373"/>
      <c r="G118" s="373"/>
      <c r="H118" s="224" t="str">
        <f t="shared" si="149"/>
        <v/>
      </c>
      <c r="I118" s="930"/>
      <c r="J118" s="930"/>
      <c r="K118" s="930"/>
      <c r="L118" s="370"/>
      <c r="M118" s="371"/>
      <c r="N118" s="371"/>
      <c r="O118" s="371"/>
      <c r="P118" s="372"/>
      <c r="Q118" s="609"/>
      <c r="R118" s="609"/>
      <c r="S118" s="610"/>
      <c r="T118" s="371"/>
      <c r="U118" s="371"/>
      <c r="V118" s="188"/>
      <c r="W118" s="370"/>
      <c r="X118" s="371"/>
      <c r="Y118" s="371"/>
      <c r="Z118" s="611"/>
      <c r="AA118" s="896"/>
      <c r="AB118" s="370"/>
      <c r="AC118" s="371"/>
      <c r="AD118" s="371"/>
      <c r="AE118" s="371"/>
      <c r="AF118" s="896"/>
      <c r="AG118" s="370"/>
      <c r="AH118" s="371"/>
      <c r="AI118" s="371"/>
      <c r="AJ118" s="371"/>
      <c r="AK118" s="896"/>
      <c r="AL118" s="370"/>
      <c r="AM118" s="371"/>
      <c r="AN118" s="371"/>
      <c r="AO118" s="372"/>
      <c r="AP118" s="370"/>
      <c r="AQ118" s="371"/>
      <c r="AR118" s="371"/>
      <c r="AS118" s="371"/>
      <c r="AT118" s="613"/>
      <c r="AU118" s="188"/>
      <c r="AV118" s="256">
        <f t="shared" si="118"/>
        <v>0</v>
      </c>
      <c r="AW118" s="257">
        <f t="shared" si="119"/>
        <v>0</v>
      </c>
      <c r="AX118" s="258">
        <f t="shared" si="120"/>
        <v>0</v>
      </c>
      <c r="AY118" s="259">
        <f t="shared" si="120"/>
        <v>0</v>
      </c>
      <c r="AZ118" s="231" t="str">
        <f t="shared" si="150"/>
        <v/>
      </c>
      <c r="BA118" s="232">
        <f t="shared" si="151"/>
        <v>0</v>
      </c>
      <c r="BB118" s="249">
        <f t="shared" si="121"/>
        <v>0</v>
      </c>
      <c r="BC118" s="231">
        <f t="shared" si="152"/>
        <v>0</v>
      </c>
      <c r="BD118" s="231">
        <f t="shared" si="153"/>
        <v>0</v>
      </c>
      <c r="BE118" s="260"/>
      <c r="BF118" s="235">
        <f t="shared" si="154"/>
        <v>0</v>
      </c>
      <c r="BG118" s="235">
        <f t="shared" si="155"/>
        <v>0</v>
      </c>
      <c r="BH118" s="235">
        <f t="shared" si="156"/>
        <v>0</v>
      </c>
      <c r="BI118" s="380"/>
      <c r="BJ118" s="235">
        <f t="shared" si="122"/>
        <v>0</v>
      </c>
      <c r="BK118" s="235">
        <f t="shared" si="157"/>
        <v>0</v>
      </c>
      <c r="BL118" s="235" t="str">
        <f t="shared" si="158"/>
        <v/>
      </c>
      <c r="BM118" s="236"/>
      <c r="BN118" s="237" t="str">
        <f t="shared" si="123"/>
        <v/>
      </c>
      <c r="BO118" s="237" t="str">
        <f t="shared" si="124"/>
        <v/>
      </c>
      <c r="BP118" s="238" t="str">
        <f t="shared" si="125"/>
        <v/>
      </c>
      <c r="BQ118" s="238" t="str">
        <f t="shared" si="126"/>
        <v/>
      </c>
      <c r="BR118" s="254"/>
      <c r="BS118" s="252" t="str">
        <f t="shared" si="127"/>
        <v/>
      </c>
      <c r="BT118" s="244" t="str">
        <f t="shared" si="128"/>
        <v/>
      </c>
      <c r="BU118" s="244" t="str">
        <f t="shared" si="129"/>
        <v/>
      </c>
      <c r="BV118" s="244" t="str">
        <f t="shared" si="130"/>
        <v/>
      </c>
      <c r="BW118" s="244" t="str">
        <f t="shared" si="131"/>
        <v/>
      </c>
      <c r="BX118" s="244" t="str">
        <f t="shared" si="132"/>
        <v/>
      </c>
      <c r="BY118" s="244" t="str">
        <f t="shared" si="133"/>
        <v/>
      </c>
      <c r="BZ118" s="244" t="str">
        <f t="shared" si="134"/>
        <v/>
      </c>
      <c r="CA118" s="244" t="str">
        <f t="shared" si="135"/>
        <v/>
      </c>
      <c r="CB118" s="253" t="str">
        <f t="shared" si="136"/>
        <v/>
      </c>
      <c r="CC118" s="188"/>
      <c r="CD118" s="244" t="str">
        <f t="shared" si="137"/>
        <v/>
      </c>
      <c r="CE118" s="235">
        <f t="shared" si="159"/>
        <v>0</v>
      </c>
      <c r="CF118" s="235">
        <f t="shared" si="159"/>
        <v>0</v>
      </c>
      <c r="CG118" s="235">
        <f t="shared" si="159"/>
        <v>0</v>
      </c>
      <c r="CH118" s="188"/>
      <c r="CI118" s="244" t="str">
        <f t="shared" si="138"/>
        <v/>
      </c>
      <c r="CJ118" s="235">
        <f t="shared" si="160"/>
        <v>0</v>
      </c>
      <c r="CK118" s="235">
        <f t="shared" si="160"/>
        <v>0</v>
      </c>
      <c r="CL118" s="235">
        <f t="shared" si="160"/>
        <v>0</v>
      </c>
      <c r="CM118" s="188"/>
      <c r="CN118" s="244" t="str">
        <f t="shared" si="139"/>
        <v/>
      </c>
      <c r="CO118" s="235">
        <f t="shared" si="161"/>
        <v>0</v>
      </c>
      <c r="CP118" s="235">
        <f t="shared" si="161"/>
        <v>0</v>
      </c>
      <c r="CQ118" s="235">
        <f t="shared" si="161"/>
        <v>0</v>
      </c>
      <c r="CR118" s="188"/>
      <c r="CS118" s="244" t="str">
        <f t="shared" si="140"/>
        <v/>
      </c>
      <c r="CT118" s="235">
        <f t="shared" si="162"/>
        <v>0</v>
      </c>
      <c r="CU118" s="235">
        <f t="shared" si="162"/>
        <v>0</v>
      </c>
      <c r="CV118" s="235">
        <f t="shared" si="162"/>
        <v>0</v>
      </c>
      <c r="CW118" s="188"/>
      <c r="CX118" s="244" t="str">
        <f t="shared" si="141"/>
        <v/>
      </c>
      <c r="CY118" s="235">
        <f t="shared" si="163"/>
        <v>0</v>
      </c>
      <c r="CZ118" s="235">
        <f t="shared" si="163"/>
        <v>0</v>
      </c>
      <c r="DA118" s="235">
        <f t="shared" si="163"/>
        <v>0</v>
      </c>
      <c r="DB118" s="188"/>
      <c r="DC118" s="370"/>
      <c r="DD118" s="371"/>
      <c r="DE118" s="1087"/>
      <c r="DF118" s="370"/>
      <c r="DG118" s="371"/>
      <c r="DH118" s="1087"/>
      <c r="DI118" s="370"/>
      <c r="DJ118" s="371"/>
      <c r="DK118" s="1087"/>
      <c r="DL118" s="370"/>
      <c r="DM118" s="371"/>
      <c r="DN118" s="1087"/>
      <c r="DO118" s="370"/>
      <c r="DP118" s="370"/>
      <c r="DQ118" s="243">
        <f t="shared" si="164"/>
        <v>0</v>
      </c>
      <c r="DR118" s="244">
        <f t="shared" si="165"/>
        <v>0</v>
      </c>
      <c r="DS118" s="235">
        <f t="shared" si="166"/>
        <v>0</v>
      </c>
      <c r="DT118" s="244" t="str">
        <f t="shared" si="142"/>
        <v/>
      </c>
      <c r="DU118" s="42" t="str">
        <f t="shared" si="167"/>
        <v/>
      </c>
      <c r="DV118" s="42" t="str">
        <f t="shared" si="168"/>
        <v/>
      </c>
      <c r="DW118" s="42" t="str">
        <f t="shared" si="169"/>
        <v/>
      </c>
      <c r="DX118" s="162"/>
      <c r="DY118" s="42" t="str">
        <f t="shared" si="170"/>
        <v/>
      </c>
      <c r="DZ118" s="42" t="str">
        <f t="shared" si="171"/>
        <v/>
      </c>
      <c r="EA118" s="42" t="str">
        <f t="shared" si="172"/>
        <v/>
      </c>
      <c r="EB118" s="162"/>
      <c r="EC118" s="930"/>
      <c r="ED118" s="188"/>
      <c r="EE118" s="245">
        <f t="shared" si="173"/>
        <v>0</v>
      </c>
      <c r="EG118" s="245">
        <f t="shared" si="174"/>
        <v>0</v>
      </c>
      <c r="EI118" s="246" t="str">
        <f t="shared" si="175"/>
        <v/>
      </c>
      <c r="EJ118" s="247" t="str">
        <f t="shared" si="143"/>
        <v/>
      </c>
      <c r="EK118" s="248" t="str">
        <f t="shared" si="144"/>
        <v/>
      </c>
      <c r="EL118" s="248" t="str">
        <f t="shared" si="145"/>
        <v/>
      </c>
      <c r="EM118" s="248" t="str">
        <f t="shared" si="146"/>
        <v/>
      </c>
      <c r="EN118" s="248" t="str">
        <f t="shared" si="176"/>
        <v/>
      </c>
      <c r="EO118" s="248" t="str">
        <f t="shared" si="147"/>
        <v/>
      </c>
      <c r="EQ118" s="248" t="str">
        <f t="shared" si="177"/>
        <v/>
      </c>
      <c r="ER118" s="248" t="str">
        <f t="shared" si="178"/>
        <v/>
      </c>
      <c r="ES118" s="248" t="str">
        <f t="shared" si="179"/>
        <v/>
      </c>
      <c r="ET118" s="248" t="str">
        <f t="shared" si="180"/>
        <v/>
      </c>
      <c r="EU118" s="248" t="str">
        <f t="shared" si="181"/>
        <v/>
      </c>
      <c r="EV118" s="248" t="str">
        <f t="shared" si="181"/>
        <v/>
      </c>
      <c r="EX118" s="248" t="str">
        <f t="shared" si="182"/>
        <v/>
      </c>
      <c r="EY118" s="248" t="str">
        <f t="shared" si="183"/>
        <v/>
      </c>
      <c r="EZ118" s="248" t="str">
        <f t="shared" si="184"/>
        <v/>
      </c>
      <c r="FA118" s="248" t="str">
        <f t="shared" si="185"/>
        <v/>
      </c>
      <c r="FB118" s="248" t="str">
        <f t="shared" si="222"/>
        <v/>
      </c>
      <c r="FC118" s="248" t="str">
        <f t="shared" si="222"/>
        <v/>
      </c>
      <c r="FE118" s="248" t="str">
        <f t="shared" si="186"/>
        <v/>
      </c>
      <c r="FF118" s="248" t="str">
        <f t="shared" si="187"/>
        <v/>
      </c>
      <c r="FG118" s="248" t="str">
        <f t="shared" si="188"/>
        <v/>
      </c>
      <c r="FH118" s="248" t="str">
        <f t="shared" si="189"/>
        <v/>
      </c>
      <c r="FI118" s="248" t="str">
        <f t="shared" si="223"/>
        <v/>
      </c>
      <c r="FJ118" s="248" t="str">
        <f t="shared" si="223"/>
        <v/>
      </c>
      <c r="FL118" s="370"/>
      <c r="FM118" s="371"/>
      <c r="FN118" s="371"/>
      <c r="FO118" s="611"/>
      <c r="FP118" s="896"/>
      <c r="FQ118" s="370"/>
      <c r="FR118" s="371"/>
      <c r="FS118" s="371"/>
      <c r="FT118" s="611"/>
      <c r="FU118" s="896"/>
      <c r="FV118" s="370"/>
      <c r="FW118" s="371"/>
      <c r="FX118" s="371"/>
      <c r="FY118" s="611"/>
      <c r="FZ118" s="896"/>
      <c r="GA118" s="613"/>
      <c r="GC118" s="227">
        <f t="shared" si="190"/>
        <v>0</v>
      </c>
      <c r="GD118" s="228">
        <f t="shared" si="191"/>
        <v>0</v>
      </c>
      <c r="GE118" s="229">
        <f t="shared" si="192"/>
        <v>0</v>
      </c>
      <c r="GF118" s="230">
        <f t="shared" si="192"/>
        <v>0</v>
      </c>
      <c r="GG118" s="231" t="str">
        <f t="shared" si="193"/>
        <v/>
      </c>
      <c r="GH118" s="232">
        <f t="shared" si="194"/>
        <v>0</v>
      </c>
      <c r="GI118" s="227">
        <f t="shared" si="195"/>
        <v>0</v>
      </c>
      <c r="GJ118" s="233">
        <f t="shared" si="196"/>
        <v>0</v>
      </c>
      <c r="GK118" s="233">
        <f t="shared" si="197"/>
        <v>0</v>
      </c>
      <c r="GL118" s="234"/>
      <c r="GM118" s="235">
        <f t="shared" si="198"/>
        <v>0</v>
      </c>
      <c r="GN118" s="235">
        <f t="shared" si="199"/>
        <v>0</v>
      </c>
      <c r="GO118" s="235" t="str">
        <f t="shared" si="200"/>
        <v/>
      </c>
      <c r="GP118" s="380"/>
      <c r="GQ118" s="235">
        <f t="shared" si="201"/>
        <v>0</v>
      </c>
      <c r="GR118" s="235">
        <f t="shared" si="202"/>
        <v>0</v>
      </c>
      <c r="GS118" s="235" t="str">
        <f t="shared" si="203"/>
        <v/>
      </c>
      <c r="GT118" s="236"/>
      <c r="GU118" s="237" t="str">
        <f t="shared" si="204"/>
        <v/>
      </c>
      <c r="GV118" s="237" t="str">
        <f t="shared" si="205"/>
        <v/>
      </c>
      <c r="GW118" s="238" t="str">
        <f t="shared" si="206"/>
        <v/>
      </c>
      <c r="GX118" s="238" t="str">
        <f t="shared" si="207"/>
        <v/>
      </c>
      <c r="GY118" s="239"/>
      <c r="GZ118" s="240" t="str">
        <f t="shared" si="208"/>
        <v/>
      </c>
      <c r="HA118" s="235" t="str">
        <f t="shared" si="209"/>
        <v/>
      </c>
      <c r="HB118" s="235" t="str">
        <f t="shared" si="210"/>
        <v/>
      </c>
      <c r="HC118" s="235" t="str">
        <f t="shared" si="211"/>
        <v/>
      </c>
      <c r="HD118" s="235" t="str">
        <f t="shared" si="212"/>
        <v/>
      </c>
      <c r="HE118" s="235" t="str">
        <f t="shared" si="213"/>
        <v/>
      </c>
      <c r="HF118" s="188"/>
      <c r="HG118" s="235" t="str">
        <f t="shared" si="214"/>
        <v/>
      </c>
      <c r="HH118" s="235">
        <f t="shared" si="215"/>
        <v>0</v>
      </c>
      <c r="HI118" s="235">
        <f t="shared" si="215"/>
        <v>0</v>
      </c>
      <c r="HJ118" s="235">
        <f t="shared" si="215"/>
        <v>0</v>
      </c>
      <c r="HK118" s="188"/>
      <c r="HL118" s="235" t="str">
        <f t="shared" si="216"/>
        <v/>
      </c>
      <c r="HM118" s="235">
        <f t="shared" si="217"/>
        <v>0</v>
      </c>
      <c r="HN118" s="235">
        <f t="shared" si="217"/>
        <v>0</v>
      </c>
      <c r="HO118" s="235">
        <f t="shared" si="217"/>
        <v>0</v>
      </c>
      <c r="HP118" s="188"/>
      <c r="HQ118" s="235" t="str">
        <f t="shared" si="218"/>
        <v/>
      </c>
      <c r="HR118" s="235">
        <f t="shared" si="219"/>
        <v>0</v>
      </c>
      <c r="HS118" s="235">
        <f t="shared" si="219"/>
        <v>0</v>
      </c>
      <c r="HT118" s="235">
        <f t="shared" si="219"/>
        <v>0</v>
      </c>
      <c r="HU118" s="162"/>
      <c r="HV118" s="1622"/>
      <c r="HW118" s="1619"/>
      <c r="HX118" s="1619"/>
      <c r="HY118" s="1619"/>
      <c r="HZ118" s="1619"/>
      <c r="IA118" s="1619"/>
      <c r="IB118" s="1619"/>
      <c r="IC118" s="1623"/>
      <c r="ID118" s="162"/>
      <c r="IE118" s="162"/>
    </row>
    <row r="119" spans="1:239" ht="21" customHeight="1" x14ac:dyDescent="0.25">
      <c r="A119" s="377" t="str">
        <f t="shared" si="148"/>
        <v/>
      </c>
      <c r="B119" s="188">
        <v>93</v>
      </c>
      <c r="C119" s="167"/>
      <c r="D119" s="606"/>
      <c r="E119" s="606"/>
      <c r="F119" s="373"/>
      <c r="G119" s="373"/>
      <c r="H119" s="224" t="str">
        <f t="shared" si="149"/>
        <v/>
      </c>
      <c r="I119" s="930"/>
      <c r="J119" s="930"/>
      <c r="K119" s="930"/>
      <c r="L119" s="370"/>
      <c r="M119" s="371"/>
      <c r="N119" s="371"/>
      <c r="O119" s="371"/>
      <c r="P119" s="372"/>
      <c r="Q119" s="609"/>
      <c r="R119" s="609"/>
      <c r="S119" s="610"/>
      <c r="T119" s="371"/>
      <c r="U119" s="371"/>
      <c r="V119" s="188"/>
      <c r="W119" s="370"/>
      <c r="X119" s="371"/>
      <c r="Y119" s="371"/>
      <c r="Z119" s="611"/>
      <c r="AA119" s="896"/>
      <c r="AB119" s="370"/>
      <c r="AC119" s="371"/>
      <c r="AD119" s="371"/>
      <c r="AE119" s="371"/>
      <c r="AF119" s="896"/>
      <c r="AG119" s="370"/>
      <c r="AH119" s="371"/>
      <c r="AI119" s="371"/>
      <c r="AJ119" s="371"/>
      <c r="AK119" s="896"/>
      <c r="AL119" s="370"/>
      <c r="AM119" s="371"/>
      <c r="AN119" s="371"/>
      <c r="AO119" s="372"/>
      <c r="AP119" s="370"/>
      <c r="AQ119" s="371"/>
      <c r="AR119" s="371"/>
      <c r="AS119" s="371"/>
      <c r="AT119" s="613"/>
      <c r="AU119" s="188"/>
      <c r="AV119" s="256">
        <f t="shared" si="118"/>
        <v>0</v>
      </c>
      <c r="AW119" s="257">
        <f t="shared" si="119"/>
        <v>0</v>
      </c>
      <c r="AX119" s="258">
        <f t="shared" si="120"/>
        <v>0</v>
      </c>
      <c r="AY119" s="259">
        <f t="shared" si="120"/>
        <v>0</v>
      </c>
      <c r="AZ119" s="231" t="str">
        <f t="shared" si="150"/>
        <v/>
      </c>
      <c r="BA119" s="232">
        <f t="shared" si="151"/>
        <v>0</v>
      </c>
      <c r="BB119" s="249">
        <f t="shared" si="121"/>
        <v>0</v>
      </c>
      <c r="BC119" s="231">
        <f t="shared" si="152"/>
        <v>0</v>
      </c>
      <c r="BD119" s="231">
        <f t="shared" si="153"/>
        <v>0</v>
      </c>
      <c r="BE119" s="260"/>
      <c r="BF119" s="235">
        <f t="shared" si="154"/>
        <v>0</v>
      </c>
      <c r="BG119" s="235">
        <f t="shared" si="155"/>
        <v>0</v>
      </c>
      <c r="BH119" s="235">
        <f t="shared" si="156"/>
        <v>0</v>
      </c>
      <c r="BI119" s="380"/>
      <c r="BJ119" s="235">
        <f t="shared" si="122"/>
        <v>0</v>
      </c>
      <c r="BK119" s="235">
        <f t="shared" si="157"/>
        <v>0</v>
      </c>
      <c r="BL119" s="235" t="str">
        <f t="shared" si="158"/>
        <v/>
      </c>
      <c r="BM119" s="236"/>
      <c r="BN119" s="237" t="str">
        <f t="shared" si="123"/>
        <v/>
      </c>
      <c r="BO119" s="237" t="str">
        <f t="shared" si="124"/>
        <v/>
      </c>
      <c r="BP119" s="238" t="str">
        <f t="shared" si="125"/>
        <v/>
      </c>
      <c r="BQ119" s="238" t="str">
        <f t="shared" si="126"/>
        <v/>
      </c>
      <c r="BR119" s="254"/>
      <c r="BS119" s="252" t="str">
        <f t="shared" si="127"/>
        <v/>
      </c>
      <c r="BT119" s="244" t="str">
        <f t="shared" si="128"/>
        <v/>
      </c>
      <c r="BU119" s="244" t="str">
        <f t="shared" si="129"/>
        <v/>
      </c>
      <c r="BV119" s="244" t="str">
        <f t="shared" si="130"/>
        <v/>
      </c>
      <c r="BW119" s="244" t="str">
        <f t="shared" si="131"/>
        <v/>
      </c>
      <c r="BX119" s="244" t="str">
        <f t="shared" si="132"/>
        <v/>
      </c>
      <c r="BY119" s="244" t="str">
        <f t="shared" si="133"/>
        <v/>
      </c>
      <c r="BZ119" s="244" t="str">
        <f t="shared" si="134"/>
        <v/>
      </c>
      <c r="CA119" s="244" t="str">
        <f t="shared" si="135"/>
        <v/>
      </c>
      <c r="CB119" s="253" t="str">
        <f t="shared" si="136"/>
        <v/>
      </c>
      <c r="CC119" s="188"/>
      <c r="CD119" s="244" t="str">
        <f t="shared" si="137"/>
        <v/>
      </c>
      <c r="CE119" s="235">
        <f t="shared" si="159"/>
        <v>0</v>
      </c>
      <c r="CF119" s="235">
        <f t="shared" si="159"/>
        <v>0</v>
      </c>
      <c r="CG119" s="235">
        <f t="shared" si="159"/>
        <v>0</v>
      </c>
      <c r="CH119" s="188"/>
      <c r="CI119" s="244" t="str">
        <f t="shared" si="138"/>
        <v/>
      </c>
      <c r="CJ119" s="235">
        <f t="shared" si="160"/>
        <v>0</v>
      </c>
      <c r="CK119" s="235">
        <f t="shared" si="160"/>
        <v>0</v>
      </c>
      <c r="CL119" s="235">
        <f t="shared" si="160"/>
        <v>0</v>
      </c>
      <c r="CM119" s="188"/>
      <c r="CN119" s="244" t="str">
        <f t="shared" si="139"/>
        <v/>
      </c>
      <c r="CO119" s="235">
        <f t="shared" si="161"/>
        <v>0</v>
      </c>
      <c r="CP119" s="235">
        <f t="shared" si="161"/>
        <v>0</v>
      </c>
      <c r="CQ119" s="235">
        <f t="shared" si="161"/>
        <v>0</v>
      </c>
      <c r="CR119" s="188"/>
      <c r="CS119" s="244" t="str">
        <f t="shared" si="140"/>
        <v/>
      </c>
      <c r="CT119" s="235">
        <f t="shared" si="162"/>
        <v>0</v>
      </c>
      <c r="CU119" s="235">
        <f t="shared" si="162"/>
        <v>0</v>
      </c>
      <c r="CV119" s="235">
        <f t="shared" si="162"/>
        <v>0</v>
      </c>
      <c r="CW119" s="188"/>
      <c r="CX119" s="244" t="str">
        <f t="shared" si="141"/>
        <v/>
      </c>
      <c r="CY119" s="235">
        <f t="shared" si="163"/>
        <v>0</v>
      </c>
      <c r="CZ119" s="235">
        <f t="shared" si="163"/>
        <v>0</v>
      </c>
      <c r="DA119" s="235">
        <f t="shared" si="163"/>
        <v>0</v>
      </c>
      <c r="DB119" s="188"/>
      <c r="DC119" s="370"/>
      <c r="DD119" s="371"/>
      <c r="DE119" s="1087"/>
      <c r="DF119" s="370"/>
      <c r="DG119" s="371"/>
      <c r="DH119" s="1087"/>
      <c r="DI119" s="370"/>
      <c r="DJ119" s="371"/>
      <c r="DK119" s="1087"/>
      <c r="DL119" s="370"/>
      <c r="DM119" s="371"/>
      <c r="DN119" s="1087"/>
      <c r="DO119" s="370"/>
      <c r="DP119" s="370"/>
      <c r="DQ119" s="243">
        <f t="shared" si="164"/>
        <v>0</v>
      </c>
      <c r="DR119" s="244">
        <f t="shared" si="165"/>
        <v>0</v>
      </c>
      <c r="DS119" s="235">
        <f t="shared" si="166"/>
        <v>0</v>
      </c>
      <c r="DT119" s="244" t="str">
        <f t="shared" si="142"/>
        <v/>
      </c>
      <c r="DU119" s="42" t="str">
        <f t="shared" si="167"/>
        <v/>
      </c>
      <c r="DV119" s="42" t="str">
        <f t="shared" si="168"/>
        <v/>
      </c>
      <c r="DW119" s="42" t="str">
        <f t="shared" si="169"/>
        <v/>
      </c>
      <c r="DX119" s="162"/>
      <c r="DY119" s="42" t="str">
        <f t="shared" si="170"/>
        <v/>
      </c>
      <c r="DZ119" s="42" t="str">
        <f t="shared" si="171"/>
        <v/>
      </c>
      <c r="EA119" s="42" t="str">
        <f t="shared" si="172"/>
        <v/>
      </c>
      <c r="EB119" s="162"/>
      <c r="EC119" s="930"/>
      <c r="ED119" s="188"/>
      <c r="EE119" s="245">
        <f t="shared" si="173"/>
        <v>0</v>
      </c>
      <c r="EG119" s="245">
        <f t="shared" si="174"/>
        <v>0</v>
      </c>
      <c r="EI119" s="246" t="str">
        <f t="shared" si="175"/>
        <v/>
      </c>
      <c r="EJ119" s="247" t="str">
        <f t="shared" si="143"/>
        <v/>
      </c>
      <c r="EK119" s="248" t="str">
        <f t="shared" si="144"/>
        <v/>
      </c>
      <c r="EL119" s="248" t="str">
        <f t="shared" si="145"/>
        <v/>
      </c>
      <c r="EM119" s="248" t="str">
        <f t="shared" si="146"/>
        <v/>
      </c>
      <c r="EN119" s="248" t="str">
        <f t="shared" si="176"/>
        <v/>
      </c>
      <c r="EO119" s="248" t="str">
        <f t="shared" si="147"/>
        <v/>
      </c>
      <c r="EQ119" s="248" t="str">
        <f t="shared" si="177"/>
        <v/>
      </c>
      <c r="ER119" s="248" t="str">
        <f t="shared" si="178"/>
        <v/>
      </c>
      <c r="ES119" s="248" t="str">
        <f t="shared" si="179"/>
        <v/>
      </c>
      <c r="ET119" s="248" t="str">
        <f t="shared" si="180"/>
        <v/>
      </c>
      <c r="EU119" s="248" t="str">
        <f t="shared" si="181"/>
        <v/>
      </c>
      <c r="EV119" s="248" t="str">
        <f t="shared" si="181"/>
        <v/>
      </c>
      <c r="EX119" s="248" t="str">
        <f t="shared" si="182"/>
        <v/>
      </c>
      <c r="EY119" s="248" t="str">
        <f t="shared" si="183"/>
        <v/>
      </c>
      <c r="EZ119" s="248" t="str">
        <f t="shared" si="184"/>
        <v/>
      </c>
      <c r="FA119" s="248" t="str">
        <f t="shared" si="185"/>
        <v/>
      </c>
      <c r="FB119" s="248" t="str">
        <f t="shared" si="222"/>
        <v/>
      </c>
      <c r="FC119" s="248" t="str">
        <f t="shared" si="222"/>
        <v/>
      </c>
      <c r="FE119" s="248" t="str">
        <f t="shared" si="186"/>
        <v/>
      </c>
      <c r="FF119" s="248" t="str">
        <f t="shared" si="187"/>
        <v/>
      </c>
      <c r="FG119" s="248" t="str">
        <f t="shared" si="188"/>
        <v/>
      </c>
      <c r="FH119" s="248" t="str">
        <f t="shared" si="189"/>
        <v/>
      </c>
      <c r="FI119" s="248" t="str">
        <f t="shared" si="223"/>
        <v/>
      </c>
      <c r="FJ119" s="248" t="str">
        <f t="shared" si="223"/>
        <v/>
      </c>
      <c r="FL119" s="370"/>
      <c r="FM119" s="371"/>
      <c r="FN119" s="371"/>
      <c r="FO119" s="611"/>
      <c r="FP119" s="896"/>
      <c r="FQ119" s="370"/>
      <c r="FR119" s="371"/>
      <c r="FS119" s="371"/>
      <c r="FT119" s="611"/>
      <c r="FU119" s="896"/>
      <c r="FV119" s="370"/>
      <c r="FW119" s="371"/>
      <c r="FX119" s="371"/>
      <c r="FY119" s="611"/>
      <c r="FZ119" s="896"/>
      <c r="GA119" s="613"/>
      <c r="GC119" s="227">
        <f t="shared" si="190"/>
        <v>0</v>
      </c>
      <c r="GD119" s="228">
        <f t="shared" si="191"/>
        <v>0</v>
      </c>
      <c r="GE119" s="229">
        <f t="shared" si="192"/>
        <v>0</v>
      </c>
      <c r="GF119" s="230">
        <f t="shared" si="192"/>
        <v>0</v>
      </c>
      <c r="GG119" s="231" t="str">
        <f t="shared" si="193"/>
        <v/>
      </c>
      <c r="GH119" s="232">
        <f t="shared" si="194"/>
        <v>0</v>
      </c>
      <c r="GI119" s="227">
        <f t="shared" si="195"/>
        <v>0</v>
      </c>
      <c r="GJ119" s="233">
        <f t="shared" si="196"/>
        <v>0</v>
      </c>
      <c r="GK119" s="233">
        <f t="shared" si="197"/>
        <v>0</v>
      </c>
      <c r="GL119" s="234"/>
      <c r="GM119" s="235">
        <f t="shared" si="198"/>
        <v>0</v>
      </c>
      <c r="GN119" s="235">
        <f t="shared" si="199"/>
        <v>0</v>
      </c>
      <c r="GO119" s="235" t="str">
        <f t="shared" si="200"/>
        <v/>
      </c>
      <c r="GP119" s="380"/>
      <c r="GQ119" s="235">
        <f t="shared" si="201"/>
        <v>0</v>
      </c>
      <c r="GR119" s="235">
        <f t="shared" si="202"/>
        <v>0</v>
      </c>
      <c r="GS119" s="235" t="str">
        <f t="shared" si="203"/>
        <v/>
      </c>
      <c r="GT119" s="236"/>
      <c r="GU119" s="237" t="str">
        <f t="shared" si="204"/>
        <v/>
      </c>
      <c r="GV119" s="237" t="str">
        <f t="shared" si="205"/>
        <v/>
      </c>
      <c r="GW119" s="238" t="str">
        <f t="shared" si="206"/>
        <v/>
      </c>
      <c r="GX119" s="238" t="str">
        <f t="shared" si="207"/>
        <v/>
      </c>
      <c r="GY119" s="239"/>
      <c r="GZ119" s="240" t="str">
        <f t="shared" si="208"/>
        <v/>
      </c>
      <c r="HA119" s="235" t="str">
        <f t="shared" si="209"/>
        <v/>
      </c>
      <c r="HB119" s="235" t="str">
        <f t="shared" si="210"/>
        <v/>
      </c>
      <c r="HC119" s="235" t="str">
        <f t="shared" si="211"/>
        <v/>
      </c>
      <c r="HD119" s="235" t="str">
        <f t="shared" si="212"/>
        <v/>
      </c>
      <c r="HE119" s="235" t="str">
        <f t="shared" si="213"/>
        <v/>
      </c>
      <c r="HF119" s="188"/>
      <c r="HG119" s="235" t="str">
        <f t="shared" si="214"/>
        <v/>
      </c>
      <c r="HH119" s="235">
        <f t="shared" si="215"/>
        <v>0</v>
      </c>
      <c r="HI119" s="235">
        <f t="shared" si="215"/>
        <v>0</v>
      </c>
      <c r="HJ119" s="235">
        <f t="shared" si="215"/>
        <v>0</v>
      </c>
      <c r="HK119" s="188"/>
      <c r="HL119" s="235" t="str">
        <f t="shared" si="216"/>
        <v/>
      </c>
      <c r="HM119" s="235">
        <f t="shared" si="217"/>
        <v>0</v>
      </c>
      <c r="HN119" s="235">
        <f t="shared" si="217"/>
        <v>0</v>
      </c>
      <c r="HO119" s="235">
        <f t="shared" si="217"/>
        <v>0</v>
      </c>
      <c r="HP119" s="188"/>
      <c r="HQ119" s="235" t="str">
        <f t="shared" si="218"/>
        <v/>
      </c>
      <c r="HR119" s="235">
        <f t="shared" si="219"/>
        <v>0</v>
      </c>
      <c r="HS119" s="235">
        <f t="shared" si="219"/>
        <v>0</v>
      </c>
      <c r="HT119" s="235">
        <f t="shared" si="219"/>
        <v>0</v>
      </c>
      <c r="HU119" s="162"/>
      <c r="HV119" s="1622"/>
      <c r="HW119" s="1619"/>
      <c r="HX119" s="1619"/>
      <c r="HY119" s="1619"/>
      <c r="HZ119" s="1619"/>
      <c r="IA119" s="1619"/>
      <c r="IB119" s="1619"/>
      <c r="IC119" s="1623"/>
      <c r="ID119" s="162"/>
      <c r="IE119" s="162"/>
    </row>
    <row r="120" spans="1:239" ht="21" customHeight="1" x14ac:dyDescent="0.25">
      <c r="A120" s="377" t="str">
        <f t="shared" si="148"/>
        <v/>
      </c>
      <c r="B120" s="188">
        <v>94</v>
      </c>
      <c r="C120" s="167"/>
      <c r="D120" s="606"/>
      <c r="E120" s="606"/>
      <c r="F120" s="373"/>
      <c r="G120" s="373"/>
      <c r="H120" s="224" t="str">
        <f t="shared" si="149"/>
        <v/>
      </c>
      <c r="I120" s="930"/>
      <c r="J120" s="930"/>
      <c r="K120" s="930"/>
      <c r="L120" s="370"/>
      <c r="M120" s="371"/>
      <c r="N120" s="371"/>
      <c r="O120" s="371"/>
      <c r="P120" s="372"/>
      <c r="Q120" s="609"/>
      <c r="R120" s="609"/>
      <c r="S120" s="610"/>
      <c r="T120" s="371"/>
      <c r="U120" s="371"/>
      <c r="V120" s="188"/>
      <c r="W120" s="370"/>
      <c r="X120" s="371"/>
      <c r="Y120" s="371"/>
      <c r="Z120" s="611"/>
      <c r="AA120" s="896"/>
      <c r="AB120" s="370"/>
      <c r="AC120" s="371"/>
      <c r="AD120" s="371"/>
      <c r="AE120" s="371"/>
      <c r="AF120" s="896"/>
      <c r="AG120" s="370"/>
      <c r="AH120" s="371"/>
      <c r="AI120" s="371"/>
      <c r="AJ120" s="371"/>
      <c r="AK120" s="896"/>
      <c r="AL120" s="370"/>
      <c r="AM120" s="371"/>
      <c r="AN120" s="371"/>
      <c r="AO120" s="372"/>
      <c r="AP120" s="370"/>
      <c r="AQ120" s="371"/>
      <c r="AR120" s="371"/>
      <c r="AS120" s="371"/>
      <c r="AT120" s="613"/>
      <c r="AU120" s="188"/>
      <c r="AV120" s="256">
        <f t="shared" si="118"/>
        <v>0</v>
      </c>
      <c r="AW120" s="257">
        <f t="shared" si="119"/>
        <v>0</v>
      </c>
      <c r="AX120" s="258">
        <f t="shared" si="120"/>
        <v>0</v>
      </c>
      <c r="AY120" s="259">
        <f t="shared" si="120"/>
        <v>0</v>
      </c>
      <c r="AZ120" s="231" t="str">
        <f t="shared" si="150"/>
        <v/>
      </c>
      <c r="BA120" s="232">
        <f t="shared" si="151"/>
        <v>0</v>
      </c>
      <c r="BB120" s="249">
        <f t="shared" si="121"/>
        <v>0</v>
      </c>
      <c r="BC120" s="231">
        <f t="shared" si="152"/>
        <v>0</v>
      </c>
      <c r="BD120" s="231">
        <f t="shared" si="153"/>
        <v>0</v>
      </c>
      <c r="BE120" s="260"/>
      <c r="BF120" s="235">
        <f t="shared" si="154"/>
        <v>0</v>
      </c>
      <c r="BG120" s="235">
        <f t="shared" si="155"/>
        <v>0</v>
      </c>
      <c r="BH120" s="235">
        <f t="shared" si="156"/>
        <v>0</v>
      </c>
      <c r="BI120" s="380"/>
      <c r="BJ120" s="235">
        <f t="shared" si="122"/>
        <v>0</v>
      </c>
      <c r="BK120" s="235">
        <f t="shared" si="157"/>
        <v>0</v>
      </c>
      <c r="BL120" s="235" t="str">
        <f t="shared" si="158"/>
        <v/>
      </c>
      <c r="BM120" s="236"/>
      <c r="BN120" s="237" t="str">
        <f t="shared" si="123"/>
        <v/>
      </c>
      <c r="BO120" s="237" t="str">
        <f t="shared" si="124"/>
        <v/>
      </c>
      <c r="BP120" s="238" t="str">
        <f t="shared" si="125"/>
        <v/>
      </c>
      <c r="BQ120" s="238" t="str">
        <f t="shared" si="126"/>
        <v/>
      </c>
      <c r="BR120" s="254"/>
      <c r="BS120" s="252" t="str">
        <f t="shared" si="127"/>
        <v/>
      </c>
      <c r="BT120" s="244" t="str">
        <f t="shared" si="128"/>
        <v/>
      </c>
      <c r="BU120" s="244" t="str">
        <f t="shared" si="129"/>
        <v/>
      </c>
      <c r="BV120" s="244" t="str">
        <f t="shared" si="130"/>
        <v/>
      </c>
      <c r="BW120" s="244" t="str">
        <f t="shared" si="131"/>
        <v/>
      </c>
      <c r="BX120" s="244" t="str">
        <f t="shared" si="132"/>
        <v/>
      </c>
      <c r="BY120" s="244" t="str">
        <f t="shared" si="133"/>
        <v/>
      </c>
      <c r="BZ120" s="244" t="str">
        <f t="shared" si="134"/>
        <v/>
      </c>
      <c r="CA120" s="244" t="str">
        <f t="shared" si="135"/>
        <v/>
      </c>
      <c r="CB120" s="253" t="str">
        <f t="shared" si="136"/>
        <v/>
      </c>
      <c r="CC120" s="188"/>
      <c r="CD120" s="244" t="str">
        <f t="shared" si="137"/>
        <v/>
      </c>
      <c r="CE120" s="235">
        <f t="shared" si="159"/>
        <v>0</v>
      </c>
      <c r="CF120" s="235">
        <f t="shared" si="159"/>
        <v>0</v>
      </c>
      <c r="CG120" s="235">
        <f t="shared" si="159"/>
        <v>0</v>
      </c>
      <c r="CH120" s="188"/>
      <c r="CI120" s="244" t="str">
        <f t="shared" si="138"/>
        <v/>
      </c>
      <c r="CJ120" s="235">
        <f t="shared" si="160"/>
        <v>0</v>
      </c>
      <c r="CK120" s="235">
        <f t="shared" si="160"/>
        <v>0</v>
      </c>
      <c r="CL120" s="235">
        <f t="shared" si="160"/>
        <v>0</v>
      </c>
      <c r="CM120" s="188"/>
      <c r="CN120" s="244" t="str">
        <f t="shared" si="139"/>
        <v/>
      </c>
      <c r="CO120" s="235">
        <f t="shared" si="161"/>
        <v>0</v>
      </c>
      <c r="CP120" s="235">
        <f t="shared" si="161"/>
        <v>0</v>
      </c>
      <c r="CQ120" s="235">
        <f t="shared" si="161"/>
        <v>0</v>
      </c>
      <c r="CR120" s="188"/>
      <c r="CS120" s="244" t="str">
        <f t="shared" si="140"/>
        <v/>
      </c>
      <c r="CT120" s="235">
        <f t="shared" si="162"/>
        <v>0</v>
      </c>
      <c r="CU120" s="235">
        <f t="shared" si="162"/>
        <v>0</v>
      </c>
      <c r="CV120" s="235">
        <f t="shared" si="162"/>
        <v>0</v>
      </c>
      <c r="CW120" s="188"/>
      <c r="CX120" s="244" t="str">
        <f t="shared" si="141"/>
        <v/>
      </c>
      <c r="CY120" s="235">
        <f t="shared" si="163"/>
        <v>0</v>
      </c>
      <c r="CZ120" s="235">
        <f t="shared" si="163"/>
        <v>0</v>
      </c>
      <c r="DA120" s="235">
        <f t="shared" si="163"/>
        <v>0</v>
      </c>
      <c r="DB120" s="188"/>
      <c r="DC120" s="370"/>
      <c r="DD120" s="371"/>
      <c r="DE120" s="1087"/>
      <c r="DF120" s="370"/>
      <c r="DG120" s="371"/>
      <c r="DH120" s="1087"/>
      <c r="DI120" s="370"/>
      <c r="DJ120" s="371"/>
      <c r="DK120" s="1087"/>
      <c r="DL120" s="370"/>
      <c r="DM120" s="371"/>
      <c r="DN120" s="1087"/>
      <c r="DO120" s="370"/>
      <c r="DP120" s="370"/>
      <c r="DQ120" s="243">
        <f t="shared" si="164"/>
        <v>0</v>
      </c>
      <c r="DR120" s="244">
        <f t="shared" si="165"/>
        <v>0</v>
      </c>
      <c r="DS120" s="235">
        <f t="shared" si="166"/>
        <v>0</v>
      </c>
      <c r="DT120" s="244" t="str">
        <f t="shared" si="142"/>
        <v/>
      </c>
      <c r="DU120" s="42" t="str">
        <f t="shared" si="167"/>
        <v/>
      </c>
      <c r="DV120" s="42" t="str">
        <f t="shared" si="168"/>
        <v/>
      </c>
      <c r="DW120" s="42" t="str">
        <f t="shared" si="169"/>
        <v/>
      </c>
      <c r="DX120" s="162"/>
      <c r="DY120" s="42" t="str">
        <f t="shared" si="170"/>
        <v/>
      </c>
      <c r="DZ120" s="42" t="str">
        <f t="shared" si="171"/>
        <v/>
      </c>
      <c r="EA120" s="42" t="str">
        <f t="shared" si="172"/>
        <v/>
      </c>
      <c r="EB120" s="162"/>
      <c r="EC120" s="930"/>
      <c r="ED120" s="188"/>
      <c r="EE120" s="245">
        <f t="shared" si="173"/>
        <v>0</v>
      </c>
      <c r="EG120" s="245">
        <f t="shared" si="174"/>
        <v>0</v>
      </c>
      <c r="EI120" s="246" t="str">
        <f t="shared" si="175"/>
        <v/>
      </c>
      <c r="EJ120" s="247" t="str">
        <f t="shared" si="143"/>
        <v/>
      </c>
      <c r="EK120" s="248" t="str">
        <f t="shared" si="144"/>
        <v/>
      </c>
      <c r="EL120" s="248" t="str">
        <f t="shared" si="145"/>
        <v/>
      </c>
      <c r="EM120" s="248" t="str">
        <f t="shared" si="146"/>
        <v/>
      </c>
      <c r="EN120" s="248" t="str">
        <f t="shared" si="176"/>
        <v/>
      </c>
      <c r="EO120" s="248" t="str">
        <f t="shared" si="147"/>
        <v/>
      </c>
      <c r="EQ120" s="248" t="str">
        <f t="shared" si="177"/>
        <v/>
      </c>
      <c r="ER120" s="248" t="str">
        <f t="shared" si="178"/>
        <v/>
      </c>
      <c r="ES120" s="248" t="str">
        <f t="shared" si="179"/>
        <v/>
      </c>
      <c r="ET120" s="248" t="str">
        <f t="shared" si="180"/>
        <v/>
      </c>
      <c r="EU120" s="248" t="str">
        <f t="shared" si="181"/>
        <v/>
      </c>
      <c r="EV120" s="248" t="str">
        <f t="shared" si="181"/>
        <v/>
      </c>
      <c r="EX120" s="248" t="str">
        <f t="shared" si="182"/>
        <v/>
      </c>
      <c r="EY120" s="248" t="str">
        <f t="shared" si="183"/>
        <v/>
      </c>
      <c r="EZ120" s="248" t="str">
        <f t="shared" si="184"/>
        <v/>
      </c>
      <c r="FA120" s="248" t="str">
        <f t="shared" si="185"/>
        <v/>
      </c>
      <c r="FB120" s="248" t="str">
        <f t="shared" si="222"/>
        <v/>
      </c>
      <c r="FC120" s="248" t="str">
        <f t="shared" si="222"/>
        <v/>
      </c>
      <c r="FE120" s="248" t="str">
        <f t="shared" si="186"/>
        <v/>
      </c>
      <c r="FF120" s="248" t="str">
        <f t="shared" si="187"/>
        <v/>
      </c>
      <c r="FG120" s="248" t="str">
        <f t="shared" si="188"/>
        <v/>
      </c>
      <c r="FH120" s="248" t="str">
        <f t="shared" si="189"/>
        <v/>
      </c>
      <c r="FI120" s="248" t="str">
        <f t="shared" si="223"/>
        <v/>
      </c>
      <c r="FJ120" s="248" t="str">
        <f t="shared" si="223"/>
        <v/>
      </c>
      <c r="FL120" s="370"/>
      <c r="FM120" s="371"/>
      <c r="FN120" s="371"/>
      <c r="FO120" s="611"/>
      <c r="FP120" s="896"/>
      <c r="FQ120" s="370"/>
      <c r="FR120" s="371"/>
      <c r="FS120" s="371"/>
      <c r="FT120" s="611"/>
      <c r="FU120" s="896"/>
      <c r="FV120" s="370"/>
      <c r="FW120" s="371"/>
      <c r="FX120" s="371"/>
      <c r="FY120" s="611"/>
      <c r="FZ120" s="896"/>
      <c r="GA120" s="613"/>
      <c r="GC120" s="227">
        <f t="shared" si="190"/>
        <v>0</v>
      </c>
      <c r="GD120" s="228">
        <f t="shared" si="191"/>
        <v>0</v>
      </c>
      <c r="GE120" s="229">
        <f t="shared" si="192"/>
        <v>0</v>
      </c>
      <c r="GF120" s="230">
        <f t="shared" si="192"/>
        <v>0</v>
      </c>
      <c r="GG120" s="231" t="str">
        <f t="shared" si="193"/>
        <v/>
      </c>
      <c r="GH120" s="232">
        <f t="shared" si="194"/>
        <v>0</v>
      </c>
      <c r="GI120" s="227">
        <f t="shared" si="195"/>
        <v>0</v>
      </c>
      <c r="GJ120" s="233">
        <f t="shared" si="196"/>
        <v>0</v>
      </c>
      <c r="GK120" s="233">
        <f t="shared" si="197"/>
        <v>0</v>
      </c>
      <c r="GL120" s="234"/>
      <c r="GM120" s="235">
        <f t="shared" si="198"/>
        <v>0</v>
      </c>
      <c r="GN120" s="235">
        <f t="shared" si="199"/>
        <v>0</v>
      </c>
      <c r="GO120" s="235" t="str">
        <f t="shared" si="200"/>
        <v/>
      </c>
      <c r="GP120" s="380"/>
      <c r="GQ120" s="235">
        <f t="shared" si="201"/>
        <v>0</v>
      </c>
      <c r="GR120" s="235">
        <f t="shared" si="202"/>
        <v>0</v>
      </c>
      <c r="GS120" s="235" t="str">
        <f t="shared" si="203"/>
        <v/>
      </c>
      <c r="GT120" s="236"/>
      <c r="GU120" s="237" t="str">
        <f t="shared" si="204"/>
        <v/>
      </c>
      <c r="GV120" s="237" t="str">
        <f t="shared" si="205"/>
        <v/>
      </c>
      <c r="GW120" s="238" t="str">
        <f t="shared" si="206"/>
        <v/>
      </c>
      <c r="GX120" s="238" t="str">
        <f t="shared" si="207"/>
        <v/>
      </c>
      <c r="GY120" s="239"/>
      <c r="GZ120" s="240" t="str">
        <f t="shared" si="208"/>
        <v/>
      </c>
      <c r="HA120" s="235" t="str">
        <f t="shared" si="209"/>
        <v/>
      </c>
      <c r="HB120" s="235" t="str">
        <f t="shared" si="210"/>
        <v/>
      </c>
      <c r="HC120" s="235" t="str">
        <f t="shared" si="211"/>
        <v/>
      </c>
      <c r="HD120" s="235" t="str">
        <f t="shared" si="212"/>
        <v/>
      </c>
      <c r="HE120" s="235" t="str">
        <f t="shared" si="213"/>
        <v/>
      </c>
      <c r="HF120" s="188"/>
      <c r="HG120" s="235" t="str">
        <f t="shared" si="214"/>
        <v/>
      </c>
      <c r="HH120" s="235">
        <f t="shared" si="215"/>
        <v>0</v>
      </c>
      <c r="HI120" s="235">
        <f t="shared" si="215"/>
        <v>0</v>
      </c>
      <c r="HJ120" s="235">
        <f t="shared" si="215"/>
        <v>0</v>
      </c>
      <c r="HK120" s="188"/>
      <c r="HL120" s="235" t="str">
        <f t="shared" si="216"/>
        <v/>
      </c>
      <c r="HM120" s="235">
        <f t="shared" si="217"/>
        <v>0</v>
      </c>
      <c r="HN120" s="235">
        <f t="shared" si="217"/>
        <v>0</v>
      </c>
      <c r="HO120" s="235">
        <f t="shared" si="217"/>
        <v>0</v>
      </c>
      <c r="HP120" s="188"/>
      <c r="HQ120" s="235" t="str">
        <f t="shared" si="218"/>
        <v/>
      </c>
      <c r="HR120" s="235">
        <f t="shared" si="219"/>
        <v>0</v>
      </c>
      <c r="HS120" s="235">
        <f t="shared" si="219"/>
        <v>0</v>
      </c>
      <c r="HT120" s="235">
        <f t="shared" si="219"/>
        <v>0</v>
      </c>
      <c r="HU120" s="162"/>
      <c r="HV120" s="1622"/>
      <c r="HW120" s="1619"/>
      <c r="HX120" s="1619"/>
      <c r="HY120" s="1619"/>
      <c r="HZ120" s="1619"/>
      <c r="IA120" s="1619"/>
      <c r="IB120" s="1619"/>
      <c r="IC120" s="1623"/>
      <c r="ID120" s="162"/>
      <c r="IE120" s="162"/>
    </row>
    <row r="121" spans="1:239" ht="21" customHeight="1" x14ac:dyDescent="0.25">
      <c r="A121" s="377" t="str">
        <f t="shared" si="148"/>
        <v/>
      </c>
      <c r="B121" s="188">
        <v>95</v>
      </c>
      <c r="C121" s="167"/>
      <c r="D121" s="606"/>
      <c r="E121" s="606"/>
      <c r="F121" s="373"/>
      <c r="G121" s="373"/>
      <c r="H121" s="224" t="str">
        <f t="shared" si="149"/>
        <v/>
      </c>
      <c r="I121" s="930"/>
      <c r="J121" s="930"/>
      <c r="K121" s="930"/>
      <c r="L121" s="370"/>
      <c r="M121" s="371"/>
      <c r="N121" s="371"/>
      <c r="O121" s="371"/>
      <c r="P121" s="372"/>
      <c r="Q121" s="609"/>
      <c r="R121" s="609"/>
      <c r="S121" s="610"/>
      <c r="T121" s="371"/>
      <c r="U121" s="371"/>
      <c r="V121" s="188"/>
      <c r="W121" s="370"/>
      <c r="X121" s="371"/>
      <c r="Y121" s="371"/>
      <c r="Z121" s="611"/>
      <c r="AA121" s="896"/>
      <c r="AB121" s="370"/>
      <c r="AC121" s="371"/>
      <c r="AD121" s="371"/>
      <c r="AE121" s="371"/>
      <c r="AF121" s="896"/>
      <c r="AG121" s="370"/>
      <c r="AH121" s="371"/>
      <c r="AI121" s="371"/>
      <c r="AJ121" s="371"/>
      <c r="AK121" s="896"/>
      <c r="AL121" s="370"/>
      <c r="AM121" s="371"/>
      <c r="AN121" s="371"/>
      <c r="AO121" s="372"/>
      <c r="AP121" s="370"/>
      <c r="AQ121" s="371"/>
      <c r="AR121" s="371"/>
      <c r="AS121" s="371"/>
      <c r="AT121" s="613"/>
      <c r="AU121" s="188"/>
      <c r="AV121" s="256">
        <f t="shared" si="118"/>
        <v>0</v>
      </c>
      <c r="AW121" s="257">
        <f t="shared" si="119"/>
        <v>0</v>
      </c>
      <c r="AX121" s="258">
        <f t="shared" si="120"/>
        <v>0</v>
      </c>
      <c r="AY121" s="259">
        <f t="shared" si="120"/>
        <v>0</v>
      </c>
      <c r="AZ121" s="231" t="str">
        <f t="shared" si="150"/>
        <v/>
      </c>
      <c r="BA121" s="232">
        <f t="shared" si="151"/>
        <v>0</v>
      </c>
      <c r="BB121" s="249">
        <f t="shared" si="121"/>
        <v>0</v>
      </c>
      <c r="BC121" s="231">
        <f t="shared" si="152"/>
        <v>0</v>
      </c>
      <c r="BD121" s="231">
        <f t="shared" si="153"/>
        <v>0</v>
      </c>
      <c r="BE121" s="260"/>
      <c r="BF121" s="235">
        <f t="shared" si="154"/>
        <v>0</v>
      </c>
      <c r="BG121" s="235">
        <f t="shared" si="155"/>
        <v>0</v>
      </c>
      <c r="BH121" s="235">
        <f t="shared" si="156"/>
        <v>0</v>
      </c>
      <c r="BI121" s="380"/>
      <c r="BJ121" s="235">
        <f t="shared" si="122"/>
        <v>0</v>
      </c>
      <c r="BK121" s="235">
        <f t="shared" si="157"/>
        <v>0</v>
      </c>
      <c r="BL121" s="235" t="str">
        <f t="shared" si="158"/>
        <v/>
      </c>
      <c r="BM121" s="236"/>
      <c r="BN121" s="237" t="str">
        <f t="shared" si="123"/>
        <v/>
      </c>
      <c r="BO121" s="237" t="str">
        <f t="shared" si="124"/>
        <v/>
      </c>
      <c r="BP121" s="238" t="str">
        <f t="shared" si="125"/>
        <v/>
      </c>
      <c r="BQ121" s="238" t="str">
        <f t="shared" si="126"/>
        <v/>
      </c>
      <c r="BR121" s="254"/>
      <c r="BS121" s="252" t="str">
        <f t="shared" si="127"/>
        <v/>
      </c>
      <c r="BT121" s="244" t="str">
        <f t="shared" si="128"/>
        <v/>
      </c>
      <c r="BU121" s="244" t="str">
        <f t="shared" si="129"/>
        <v/>
      </c>
      <c r="BV121" s="244" t="str">
        <f t="shared" si="130"/>
        <v/>
      </c>
      <c r="BW121" s="244" t="str">
        <f t="shared" si="131"/>
        <v/>
      </c>
      <c r="BX121" s="244" t="str">
        <f t="shared" si="132"/>
        <v/>
      </c>
      <c r="BY121" s="244" t="str">
        <f t="shared" si="133"/>
        <v/>
      </c>
      <c r="BZ121" s="244" t="str">
        <f t="shared" si="134"/>
        <v/>
      </c>
      <c r="CA121" s="244" t="str">
        <f t="shared" si="135"/>
        <v/>
      </c>
      <c r="CB121" s="253" t="str">
        <f t="shared" si="136"/>
        <v/>
      </c>
      <c r="CC121" s="188"/>
      <c r="CD121" s="244" t="str">
        <f t="shared" si="137"/>
        <v/>
      </c>
      <c r="CE121" s="235">
        <f t="shared" si="159"/>
        <v>0</v>
      </c>
      <c r="CF121" s="235">
        <f t="shared" si="159"/>
        <v>0</v>
      </c>
      <c r="CG121" s="235">
        <f t="shared" si="159"/>
        <v>0</v>
      </c>
      <c r="CH121" s="188"/>
      <c r="CI121" s="244" t="str">
        <f t="shared" si="138"/>
        <v/>
      </c>
      <c r="CJ121" s="235">
        <f t="shared" si="160"/>
        <v>0</v>
      </c>
      <c r="CK121" s="235">
        <f t="shared" si="160"/>
        <v>0</v>
      </c>
      <c r="CL121" s="235">
        <f t="shared" si="160"/>
        <v>0</v>
      </c>
      <c r="CM121" s="188"/>
      <c r="CN121" s="244" t="str">
        <f t="shared" si="139"/>
        <v/>
      </c>
      <c r="CO121" s="235">
        <f t="shared" si="161"/>
        <v>0</v>
      </c>
      <c r="CP121" s="235">
        <f t="shared" si="161"/>
        <v>0</v>
      </c>
      <c r="CQ121" s="235">
        <f t="shared" si="161"/>
        <v>0</v>
      </c>
      <c r="CR121" s="188"/>
      <c r="CS121" s="244" t="str">
        <f t="shared" si="140"/>
        <v/>
      </c>
      <c r="CT121" s="235">
        <f t="shared" si="162"/>
        <v>0</v>
      </c>
      <c r="CU121" s="235">
        <f t="shared" si="162"/>
        <v>0</v>
      </c>
      <c r="CV121" s="235">
        <f t="shared" si="162"/>
        <v>0</v>
      </c>
      <c r="CW121" s="188"/>
      <c r="CX121" s="244" t="str">
        <f t="shared" si="141"/>
        <v/>
      </c>
      <c r="CY121" s="235">
        <f t="shared" si="163"/>
        <v>0</v>
      </c>
      <c r="CZ121" s="235">
        <f t="shared" si="163"/>
        <v>0</v>
      </c>
      <c r="DA121" s="235">
        <f t="shared" si="163"/>
        <v>0</v>
      </c>
      <c r="DB121" s="188"/>
      <c r="DC121" s="370"/>
      <c r="DD121" s="371"/>
      <c r="DE121" s="1087"/>
      <c r="DF121" s="370"/>
      <c r="DG121" s="371"/>
      <c r="DH121" s="1087"/>
      <c r="DI121" s="370"/>
      <c r="DJ121" s="371"/>
      <c r="DK121" s="1087"/>
      <c r="DL121" s="370"/>
      <c r="DM121" s="371"/>
      <c r="DN121" s="1087"/>
      <c r="DO121" s="370"/>
      <c r="DP121" s="370"/>
      <c r="DQ121" s="243">
        <f t="shared" si="164"/>
        <v>0</v>
      </c>
      <c r="DR121" s="244">
        <f t="shared" si="165"/>
        <v>0</v>
      </c>
      <c r="DS121" s="235">
        <f t="shared" si="166"/>
        <v>0</v>
      </c>
      <c r="DT121" s="244" t="str">
        <f t="shared" si="142"/>
        <v/>
      </c>
      <c r="DU121" s="42" t="str">
        <f t="shared" si="167"/>
        <v/>
      </c>
      <c r="DV121" s="42" t="str">
        <f t="shared" si="168"/>
        <v/>
      </c>
      <c r="DW121" s="42" t="str">
        <f t="shared" si="169"/>
        <v/>
      </c>
      <c r="DX121" s="162"/>
      <c r="DY121" s="42" t="str">
        <f t="shared" si="170"/>
        <v/>
      </c>
      <c r="DZ121" s="42" t="str">
        <f t="shared" si="171"/>
        <v/>
      </c>
      <c r="EA121" s="42" t="str">
        <f t="shared" si="172"/>
        <v/>
      </c>
      <c r="EB121" s="162"/>
      <c r="EC121" s="930"/>
      <c r="ED121" s="188"/>
      <c r="EE121" s="245">
        <f t="shared" si="173"/>
        <v>0</v>
      </c>
      <c r="EG121" s="245">
        <f t="shared" si="174"/>
        <v>0</v>
      </c>
      <c r="EI121" s="246" t="str">
        <f t="shared" si="175"/>
        <v/>
      </c>
      <c r="EJ121" s="247" t="str">
        <f t="shared" si="143"/>
        <v/>
      </c>
      <c r="EK121" s="248" t="str">
        <f t="shared" si="144"/>
        <v/>
      </c>
      <c r="EL121" s="248" t="str">
        <f t="shared" si="145"/>
        <v/>
      </c>
      <c r="EM121" s="248" t="str">
        <f t="shared" si="146"/>
        <v/>
      </c>
      <c r="EN121" s="248" t="str">
        <f t="shared" si="176"/>
        <v/>
      </c>
      <c r="EO121" s="248" t="str">
        <f t="shared" si="147"/>
        <v/>
      </c>
      <c r="EQ121" s="248" t="str">
        <f t="shared" si="177"/>
        <v/>
      </c>
      <c r="ER121" s="248" t="str">
        <f t="shared" si="178"/>
        <v/>
      </c>
      <c r="ES121" s="248" t="str">
        <f t="shared" si="179"/>
        <v/>
      </c>
      <c r="ET121" s="248" t="str">
        <f t="shared" si="180"/>
        <v/>
      </c>
      <c r="EU121" s="248" t="str">
        <f t="shared" si="181"/>
        <v/>
      </c>
      <c r="EV121" s="248" t="str">
        <f t="shared" si="181"/>
        <v/>
      </c>
      <c r="EX121" s="248" t="str">
        <f t="shared" si="182"/>
        <v/>
      </c>
      <c r="EY121" s="248" t="str">
        <f t="shared" si="183"/>
        <v/>
      </c>
      <c r="EZ121" s="248" t="str">
        <f t="shared" si="184"/>
        <v/>
      </c>
      <c r="FA121" s="248" t="str">
        <f t="shared" si="185"/>
        <v/>
      </c>
      <c r="FB121" s="248" t="str">
        <f t="shared" si="222"/>
        <v/>
      </c>
      <c r="FC121" s="248" t="str">
        <f t="shared" si="222"/>
        <v/>
      </c>
      <c r="FE121" s="248" t="str">
        <f t="shared" si="186"/>
        <v/>
      </c>
      <c r="FF121" s="248" t="str">
        <f t="shared" si="187"/>
        <v/>
      </c>
      <c r="FG121" s="248" t="str">
        <f t="shared" si="188"/>
        <v/>
      </c>
      <c r="FH121" s="248" t="str">
        <f t="shared" si="189"/>
        <v/>
      </c>
      <c r="FI121" s="248" t="str">
        <f t="shared" si="223"/>
        <v/>
      </c>
      <c r="FJ121" s="248" t="str">
        <f t="shared" si="223"/>
        <v/>
      </c>
      <c r="FL121" s="370"/>
      <c r="FM121" s="371"/>
      <c r="FN121" s="371"/>
      <c r="FO121" s="611"/>
      <c r="FP121" s="896"/>
      <c r="FQ121" s="370"/>
      <c r="FR121" s="371"/>
      <c r="FS121" s="371"/>
      <c r="FT121" s="611"/>
      <c r="FU121" s="896"/>
      <c r="FV121" s="370"/>
      <c r="FW121" s="371"/>
      <c r="FX121" s="371"/>
      <c r="FY121" s="611"/>
      <c r="FZ121" s="896"/>
      <c r="GA121" s="613"/>
      <c r="GC121" s="227">
        <f t="shared" si="190"/>
        <v>0</v>
      </c>
      <c r="GD121" s="228">
        <f t="shared" si="191"/>
        <v>0</v>
      </c>
      <c r="GE121" s="229">
        <f t="shared" si="192"/>
        <v>0</v>
      </c>
      <c r="GF121" s="230">
        <f t="shared" si="192"/>
        <v>0</v>
      </c>
      <c r="GG121" s="231" t="str">
        <f t="shared" si="193"/>
        <v/>
      </c>
      <c r="GH121" s="232">
        <f t="shared" si="194"/>
        <v>0</v>
      </c>
      <c r="GI121" s="227">
        <f t="shared" si="195"/>
        <v>0</v>
      </c>
      <c r="GJ121" s="233">
        <f t="shared" si="196"/>
        <v>0</v>
      </c>
      <c r="GK121" s="233">
        <f t="shared" si="197"/>
        <v>0</v>
      </c>
      <c r="GL121" s="234"/>
      <c r="GM121" s="235">
        <f t="shared" si="198"/>
        <v>0</v>
      </c>
      <c r="GN121" s="235">
        <f t="shared" si="199"/>
        <v>0</v>
      </c>
      <c r="GO121" s="235" t="str">
        <f t="shared" si="200"/>
        <v/>
      </c>
      <c r="GP121" s="380"/>
      <c r="GQ121" s="235">
        <f t="shared" si="201"/>
        <v>0</v>
      </c>
      <c r="GR121" s="235">
        <f t="shared" si="202"/>
        <v>0</v>
      </c>
      <c r="GS121" s="235" t="str">
        <f t="shared" si="203"/>
        <v/>
      </c>
      <c r="GT121" s="236"/>
      <c r="GU121" s="237" t="str">
        <f t="shared" si="204"/>
        <v/>
      </c>
      <c r="GV121" s="237" t="str">
        <f t="shared" si="205"/>
        <v/>
      </c>
      <c r="GW121" s="238" t="str">
        <f t="shared" si="206"/>
        <v/>
      </c>
      <c r="GX121" s="238" t="str">
        <f t="shared" si="207"/>
        <v/>
      </c>
      <c r="GY121" s="239"/>
      <c r="GZ121" s="240" t="str">
        <f t="shared" si="208"/>
        <v/>
      </c>
      <c r="HA121" s="235" t="str">
        <f t="shared" si="209"/>
        <v/>
      </c>
      <c r="HB121" s="235" t="str">
        <f t="shared" si="210"/>
        <v/>
      </c>
      <c r="HC121" s="235" t="str">
        <f t="shared" si="211"/>
        <v/>
      </c>
      <c r="HD121" s="235" t="str">
        <f t="shared" si="212"/>
        <v/>
      </c>
      <c r="HE121" s="235" t="str">
        <f t="shared" si="213"/>
        <v/>
      </c>
      <c r="HF121" s="188"/>
      <c r="HG121" s="235" t="str">
        <f t="shared" si="214"/>
        <v/>
      </c>
      <c r="HH121" s="235">
        <f t="shared" si="215"/>
        <v>0</v>
      </c>
      <c r="HI121" s="235">
        <f t="shared" si="215"/>
        <v>0</v>
      </c>
      <c r="HJ121" s="235">
        <f t="shared" si="215"/>
        <v>0</v>
      </c>
      <c r="HK121" s="188"/>
      <c r="HL121" s="235" t="str">
        <f t="shared" si="216"/>
        <v/>
      </c>
      <c r="HM121" s="235">
        <f t="shared" si="217"/>
        <v>0</v>
      </c>
      <c r="HN121" s="235">
        <f t="shared" si="217"/>
        <v>0</v>
      </c>
      <c r="HO121" s="235">
        <f t="shared" si="217"/>
        <v>0</v>
      </c>
      <c r="HP121" s="188"/>
      <c r="HQ121" s="235" t="str">
        <f t="shared" si="218"/>
        <v/>
      </c>
      <c r="HR121" s="235">
        <f t="shared" si="219"/>
        <v>0</v>
      </c>
      <c r="HS121" s="235">
        <f t="shared" si="219"/>
        <v>0</v>
      </c>
      <c r="HT121" s="235">
        <f t="shared" si="219"/>
        <v>0</v>
      </c>
      <c r="HU121" s="162"/>
      <c r="HV121" s="1622"/>
      <c r="HW121" s="1619"/>
      <c r="HX121" s="1619"/>
      <c r="HY121" s="1619"/>
      <c r="HZ121" s="1619"/>
      <c r="IA121" s="1619"/>
      <c r="IB121" s="1619"/>
      <c r="IC121" s="1623"/>
      <c r="ID121" s="162"/>
      <c r="IE121" s="162"/>
    </row>
    <row r="122" spans="1:239" ht="21" customHeight="1" x14ac:dyDescent="0.25">
      <c r="A122" s="377" t="str">
        <f t="shared" si="148"/>
        <v/>
      </c>
      <c r="B122" s="188">
        <v>96</v>
      </c>
      <c r="C122" s="167"/>
      <c r="D122" s="606"/>
      <c r="E122" s="606"/>
      <c r="F122" s="373"/>
      <c r="G122" s="373"/>
      <c r="H122" s="224" t="str">
        <f t="shared" si="149"/>
        <v/>
      </c>
      <c r="I122" s="930"/>
      <c r="J122" s="930"/>
      <c r="K122" s="930"/>
      <c r="L122" s="370"/>
      <c r="M122" s="371"/>
      <c r="N122" s="371"/>
      <c r="O122" s="371"/>
      <c r="P122" s="372"/>
      <c r="Q122" s="609"/>
      <c r="R122" s="609"/>
      <c r="S122" s="610"/>
      <c r="T122" s="371"/>
      <c r="U122" s="371"/>
      <c r="V122" s="188"/>
      <c r="W122" s="370"/>
      <c r="X122" s="371"/>
      <c r="Y122" s="371"/>
      <c r="Z122" s="611"/>
      <c r="AA122" s="896"/>
      <c r="AB122" s="370"/>
      <c r="AC122" s="371"/>
      <c r="AD122" s="371"/>
      <c r="AE122" s="371"/>
      <c r="AF122" s="896"/>
      <c r="AG122" s="370"/>
      <c r="AH122" s="371"/>
      <c r="AI122" s="371"/>
      <c r="AJ122" s="371"/>
      <c r="AK122" s="896"/>
      <c r="AL122" s="370"/>
      <c r="AM122" s="371"/>
      <c r="AN122" s="371"/>
      <c r="AO122" s="372"/>
      <c r="AP122" s="370"/>
      <c r="AQ122" s="371"/>
      <c r="AR122" s="371"/>
      <c r="AS122" s="371"/>
      <c r="AT122" s="613"/>
      <c r="AU122" s="188"/>
      <c r="AV122" s="256">
        <f t="shared" si="118"/>
        <v>0</v>
      </c>
      <c r="AW122" s="257">
        <f t="shared" si="119"/>
        <v>0</v>
      </c>
      <c r="AX122" s="258">
        <f t="shared" si="120"/>
        <v>0</v>
      </c>
      <c r="AY122" s="259">
        <f t="shared" si="120"/>
        <v>0</v>
      </c>
      <c r="AZ122" s="231" t="str">
        <f t="shared" si="150"/>
        <v/>
      </c>
      <c r="BA122" s="232">
        <f t="shared" si="151"/>
        <v>0</v>
      </c>
      <c r="BB122" s="249">
        <f t="shared" si="121"/>
        <v>0</v>
      </c>
      <c r="BC122" s="231">
        <f t="shared" si="152"/>
        <v>0</v>
      </c>
      <c r="BD122" s="231">
        <f t="shared" si="153"/>
        <v>0</v>
      </c>
      <c r="BE122" s="260"/>
      <c r="BF122" s="235">
        <f t="shared" si="154"/>
        <v>0</v>
      </c>
      <c r="BG122" s="235">
        <f t="shared" si="155"/>
        <v>0</v>
      </c>
      <c r="BH122" s="235">
        <f t="shared" si="156"/>
        <v>0</v>
      </c>
      <c r="BI122" s="380"/>
      <c r="BJ122" s="235">
        <f t="shared" si="122"/>
        <v>0</v>
      </c>
      <c r="BK122" s="235">
        <f t="shared" si="157"/>
        <v>0</v>
      </c>
      <c r="BL122" s="235" t="str">
        <f t="shared" si="158"/>
        <v/>
      </c>
      <c r="BM122" s="236"/>
      <c r="BN122" s="237" t="str">
        <f t="shared" si="123"/>
        <v/>
      </c>
      <c r="BO122" s="237" t="str">
        <f t="shared" si="124"/>
        <v/>
      </c>
      <c r="BP122" s="238" t="str">
        <f t="shared" si="125"/>
        <v/>
      </c>
      <c r="BQ122" s="238" t="str">
        <f t="shared" si="126"/>
        <v/>
      </c>
      <c r="BR122" s="254"/>
      <c r="BS122" s="252" t="str">
        <f t="shared" si="127"/>
        <v/>
      </c>
      <c r="BT122" s="244" t="str">
        <f t="shared" si="128"/>
        <v/>
      </c>
      <c r="BU122" s="244" t="str">
        <f t="shared" si="129"/>
        <v/>
      </c>
      <c r="BV122" s="244" t="str">
        <f t="shared" si="130"/>
        <v/>
      </c>
      <c r="BW122" s="244" t="str">
        <f t="shared" si="131"/>
        <v/>
      </c>
      <c r="BX122" s="244" t="str">
        <f t="shared" si="132"/>
        <v/>
      </c>
      <c r="BY122" s="244" t="str">
        <f t="shared" si="133"/>
        <v/>
      </c>
      <c r="BZ122" s="244" t="str">
        <f t="shared" si="134"/>
        <v/>
      </c>
      <c r="CA122" s="244" t="str">
        <f t="shared" si="135"/>
        <v/>
      </c>
      <c r="CB122" s="253" t="str">
        <f t="shared" si="136"/>
        <v/>
      </c>
      <c r="CC122" s="188"/>
      <c r="CD122" s="244" t="str">
        <f t="shared" si="137"/>
        <v/>
      </c>
      <c r="CE122" s="235">
        <f t="shared" si="159"/>
        <v>0</v>
      </c>
      <c r="CF122" s="235">
        <f t="shared" si="159"/>
        <v>0</v>
      </c>
      <c r="CG122" s="235">
        <f t="shared" si="159"/>
        <v>0</v>
      </c>
      <c r="CH122" s="188"/>
      <c r="CI122" s="244" t="str">
        <f t="shared" si="138"/>
        <v/>
      </c>
      <c r="CJ122" s="235">
        <f t="shared" si="160"/>
        <v>0</v>
      </c>
      <c r="CK122" s="235">
        <f t="shared" si="160"/>
        <v>0</v>
      </c>
      <c r="CL122" s="235">
        <f t="shared" si="160"/>
        <v>0</v>
      </c>
      <c r="CM122" s="188"/>
      <c r="CN122" s="244" t="str">
        <f t="shared" si="139"/>
        <v/>
      </c>
      <c r="CO122" s="235">
        <f t="shared" si="161"/>
        <v>0</v>
      </c>
      <c r="CP122" s="235">
        <f t="shared" si="161"/>
        <v>0</v>
      </c>
      <c r="CQ122" s="235">
        <f t="shared" si="161"/>
        <v>0</v>
      </c>
      <c r="CR122" s="188"/>
      <c r="CS122" s="244" t="str">
        <f t="shared" si="140"/>
        <v/>
      </c>
      <c r="CT122" s="235">
        <f t="shared" si="162"/>
        <v>0</v>
      </c>
      <c r="CU122" s="235">
        <f t="shared" si="162"/>
        <v>0</v>
      </c>
      <c r="CV122" s="235">
        <f t="shared" si="162"/>
        <v>0</v>
      </c>
      <c r="CW122" s="188"/>
      <c r="CX122" s="244" t="str">
        <f t="shared" si="141"/>
        <v/>
      </c>
      <c r="CY122" s="235">
        <f t="shared" si="163"/>
        <v>0</v>
      </c>
      <c r="CZ122" s="235">
        <f t="shared" si="163"/>
        <v>0</v>
      </c>
      <c r="DA122" s="235">
        <f t="shared" si="163"/>
        <v>0</v>
      </c>
      <c r="DB122" s="188"/>
      <c r="DC122" s="370"/>
      <c r="DD122" s="371"/>
      <c r="DE122" s="1087"/>
      <c r="DF122" s="370"/>
      <c r="DG122" s="371"/>
      <c r="DH122" s="1087"/>
      <c r="DI122" s="370"/>
      <c r="DJ122" s="371"/>
      <c r="DK122" s="1087"/>
      <c r="DL122" s="370"/>
      <c r="DM122" s="371"/>
      <c r="DN122" s="1087"/>
      <c r="DO122" s="370"/>
      <c r="DP122" s="370"/>
      <c r="DQ122" s="243">
        <f t="shared" si="164"/>
        <v>0</v>
      </c>
      <c r="DR122" s="244">
        <f t="shared" si="165"/>
        <v>0</v>
      </c>
      <c r="DS122" s="235">
        <f t="shared" si="166"/>
        <v>0</v>
      </c>
      <c r="DT122" s="244" t="str">
        <f t="shared" si="142"/>
        <v/>
      </c>
      <c r="DU122" s="42" t="str">
        <f t="shared" si="167"/>
        <v/>
      </c>
      <c r="DV122" s="42" t="str">
        <f t="shared" si="168"/>
        <v/>
      </c>
      <c r="DW122" s="42" t="str">
        <f t="shared" si="169"/>
        <v/>
      </c>
      <c r="DX122" s="162"/>
      <c r="DY122" s="42" t="str">
        <f t="shared" si="170"/>
        <v/>
      </c>
      <c r="DZ122" s="42" t="str">
        <f t="shared" si="171"/>
        <v/>
      </c>
      <c r="EA122" s="42" t="str">
        <f t="shared" si="172"/>
        <v/>
      </c>
      <c r="EB122" s="162"/>
      <c r="EC122" s="930"/>
      <c r="ED122" s="188"/>
      <c r="EE122" s="245">
        <f t="shared" si="173"/>
        <v>0</v>
      </c>
      <c r="EG122" s="245">
        <f t="shared" si="174"/>
        <v>0</v>
      </c>
      <c r="EI122" s="246" t="str">
        <f t="shared" si="175"/>
        <v/>
      </c>
      <c r="EJ122" s="247" t="str">
        <f t="shared" si="143"/>
        <v/>
      </c>
      <c r="EK122" s="248" t="str">
        <f t="shared" si="144"/>
        <v/>
      </c>
      <c r="EL122" s="248" t="str">
        <f t="shared" si="145"/>
        <v/>
      </c>
      <c r="EM122" s="248" t="str">
        <f t="shared" si="146"/>
        <v/>
      </c>
      <c r="EN122" s="248" t="str">
        <f t="shared" si="176"/>
        <v/>
      </c>
      <c r="EO122" s="248" t="str">
        <f t="shared" si="147"/>
        <v/>
      </c>
      <c r="EQ122" s="248" t="str">
        <f t="shared" si="177"/>
        <v/>
      </c>
      <c r="ER122" s="248" t="str">
        <f t="shared" si="178"/>
        <v/>
      </c>
      <c r="ES122" s="248" t="str">
        <f t="shared" si="179"/>
        <v/>
      </c>
      <c r="ET122" s="248" t="str">
        <f t="shared" si="180"/>
        <v/>
      </c>
      <c r="EU122" s="248" t="str">
        <f t="shared" si="181"/>
        <v/>
      </c>
      <c r="EV122" s="248" t="str">
        <f t="shared" si="181"/>
        <v/>
      </c>
      <c r="EX122" s="248" t="str">
        <f t="shared" si="182"/>
        <v/>
      </c>
      <c r="EY122" s="248" t="str">
        <f t="shared" si="183"/>
        <v/>
      </c>
      <c r="EZ122" s="248" t="str">
        <f t="shared" si="184"/>
        <v/>
      </c>
      <c r="FA122" s="248" t="str">
        <f t="shared" si="185"/>
        <v/>
      </c>
      <c r="FB122" s="248" t="str">
        <f t="shared" si="222"/>
        <v/>
      </c>
      <c r="FC122" s="248" t="str">
        <f t="shared" si="222"/>
        <v/>
      </c>
      <c r="FE122" s="248" t="str">
        <f t="shared" si="186"/>
        <v/>
      </c>
      <c r="FF122" s="248" t="str">
        <f t="shared" si="187"/>
        <v/>
      </c>
      <c r="FG122" s="248" t="str">
        <f t="shared" si="188"/>
        <v/>
      </c>
      <c r="FH122" s="248" t="str">
        <f t="shared" si="189"/>
        <v/>
      </c>
      <c r="FI122" s="248" t="str">
        <f t="shared" si="223"/>
        <v/>
      </c>
      <c r="FJ122" s="248" t="str">
        <f t="shared" si="223"/>
        <v/>
      </c>
      <c r="FL122" s="370"/>
      <c r="FM122" s="371"/>
      <c r="FN122" s="371"/>
      <c r="FO122" s="611"/>
      <c r="FP122" s="896"/>
      <c r="FQ122" s="370"/>
      <c r="FR122" s="371"/>
      <c r="FS122" s="371"/>
      <c r="FT122" s="611"/>
      <c r="FU122" s="896"/>
      <c r="FV122" s="370"/>
      <c r="FW122" s="371"/>
      <c r="FX122" s="371"/>
      <c r="FY122" s="611"/>
      <c r="FZ122" s="896"/>
      <c r="GA122" s="613"/>
      <c r="GC122" s="227">
        <f t="shared" si="190"/>
        <v>0</v>
      </c>
      <c r="GD122" s="228">
        <f t="shared" si="191"/>
        <v>0</v>
      </c>
      <c r="GE122" s="229">
        <f t="shared" si="192"/>
        <v>0</v>
      </c>
      <c r="GF122" s="230">
        <f t="shared" si="192"/>
        <v>0</v>
      </c>
      <c r="GG122" s="231" t="str">
        <f t="shared" si="193"/>
        <v/>
      </c>
      <c r="GH122" s="232">
        <f t="shared" si="194"/>
        <v>0</v>
      </c>
      <c r="GI122" s="227">
        <f t="shared" si="195"/>
        <v>0</v>
      </c>
      <c r="GJ122" s="233">
        <f t="shared" si="196"/>
        <v>0</v>
      </c>
      <c r="GK122" s="233">
        <f t="shared" si="197"/>
        <v>0</v>
      </c>
      <c r="GL122" s="234"/>
      <c r="GM122" s="235">
        <f t="shared" si="198"/>
        <v>0</v>
      </c>
      <c r="GN122" s="235">
        <f t="shared" si="199"/>
        <v>0</v>
      </c>
      <c r="GO122" s="235" t="str">
        <f t="shared" si="200"/>
        <v/>
      </c>
      <c r="GP122" s="380"/>
      <c r="GQ122" s="235">
        <f t="shared" si="201"/>
        <v>0</v>
      </c>
      <c r="GR122" s="235">
        <f t="shared" si="202"/>
        <v>0</v>
      </c>
      <c r="GS122" s="235" t="str">
        <f t="shared" si="203"/>
        <v/>
      </c>
      <c r="GT122" s="236"/>
      <c r="GU122" s="237" t="str">
        <f t="shared" si="204"/>
        <v/>
      </c>
      <c r="GV122" s="237" t="str">
        <f t="shared" si="205"/>
        <v/>
      </c>
      <c r="GW122" s="238" t="str">
        <f t="shared" si="206"/>
        <v/>
      </c>
      <c r="GX122" s="238" t="str">
        <f t="shared" si="207"/>
        <v/>
      </c>
      <c r="GY122" s="239"/>
      <c r="GZ122" s="240" t="str">
        <f t="shared" si="208"/>
        <v/>
      </c>
      <c r="HA122" s="235" t="str">
        <f t="shared" si="209"/>
        <v/>
      </c>
      <c r="HB122" s="235" t="str">
        <f t="shared" si="210"/>
        <v/>
      </c>
      <c r="HC122" s="235" t="str">
        <f t="shared" si="211"/>
        <v/>
      </c>
      <c r="HD122" s="235" t="str">
        <f t="shared" si="212"/>
        <v/>
      </c>
      <c r="HE122" s="235" t="str">
        <f t="shared" si="213"/>
        <v/>
      </c>
      <c r="HF122" s="188"/>
      <c r="HG122" s="235" t="str">
        <f t="shared" si="214"/>
        <v/>
      </c>
      <c r="HH122" s="235">
        <f t="shared" si="215"/>
        <v>0</v>
      </c>
      <c r="HI122" s="235">
        <f t="shared" si="215"/>
        <v>0</v>
      </c>
      <c r="HJ122" s="235">
        <f t="shared" si="215"/>
        <v>0</v>
      </c>
      <c r="HK122" s="188"/>
      <c r="HL122" s="235" t="str">
        <f t="shared" si="216"/>
        <v/>
      </c>
      <c r="HM122" s="235">
        <f t="shared" si="217"/>
        <v>0</v>
      </c>
      <c r="HN122" s="235">
        <f t="shared" si="217"/>
        <v>0</v>
      </c>
      <c r="HO122" s="235">
        <f t="shared" si="217"/>
        <v>0</v>
      </c>
      <c r="HP122" s="188"/>
      <c r="HQ122" s="235" t="str">
        <f t="shared" si="218"/>
        <v/>
      </c>
      <c r="HR122" s="235">
        <f t="shared" si="219"/>
        <v>0</v>
      </c>
      <c r="HS122" s="235">
        <f t="shared" si="219"/>
        <v>0</v>
      </c>
      <c r="HT122" s="235">
        <f t="shared" si="219"/>
        <v>0</v>
      </c>
      <c r="HU122" s="162"/>
      <c r="HV122" s="1622"/>
      <c r="HW122" s="1619"/>
      <c r="HX122" s="1619"/>
      <c r="HY122" s="1619"/>
      <c r="HZ122" s="1619"/>
      <c r="IA122" s="1619"/>
      <c r="IB122" s="1619"/>
      <c r="IC122" s="1623"/>
      <c r="ID122" s="162"/>
      <c r="IE122" s="162"/>
    </row>
    <row r="123" spans="1:239" ht="21" customHeight="1" x14ac:dyDescent="0.25">
      <c r="A123" s="377" t="str">
        <f t="shared" si="148"/>
        <v/>
      </c>
      <c r="B123" s="188">
        <v>97</v>
      </c>
      <c r="C123" s="167"/>
      <c r="D123" s="606"/>
      <c r="E123" s="606"/>
      <c r="F123" s="373"/>
      <c r="G123" s="373"/>
      <c r="H123" s="224" t="str">
        <f t="shared" si="149"/>
        <v/>
      </c>
      <c r="I123" s="930"/>
      <c r="J123" s="930"/>
      <c r="K123" s="930"/>
      <c r="L123" s="370"/>
      <c r="M123" s="371"/>
      <c r="N123" s="371"/>
      <c r="O123" s="371"/>
      <c r="P123" s="372"/>
      <c r="Q123" s="609"/>
      <c r="R123" s="609"/>
      <c r="S123" s="610"/>
      <c r="T123" s="371"/>
      <c r="U123" s="371"/>
      <c r="V123" s="188"/>
      <c r="W123" s="370"/>
      <c r="X123" s="371"/>
      <c r="Y123" s="371"/>
      <c r="Z123" s="611"/>
      <c r="AA123" s="896"/>
      <c r="AB123" s="370"/>
      <c r="AC123" s="371"/>
      <c r="AD123" s="371"/>
      <c r="AE123" s="371"/>
      <c r="AF123" s="896"/>
      <c r="AG123" s="370"/>
      <c r="AH123" s="371"/>
      <c r="AI123" s="371"/>
      <c r="AJ123" s="371"/>
      <c r="AK123" s="896"/>
      <c r="AL123" s="370"/>
      <c r="AM123" s="371"/>
      <c r="AN123" s="371"/>
      <c r="AO123" s="372"/>
      <c r="AP123" s="370"/>
      <c r="AQ123" s="371"/>
      <c r="AR123" s="371"/>
      <c r="AS123" s="371"/>
      <c r="AT123" s="613"/>
      <c r="AU123" s="188"/>
      <c r="AV123" s="256">
        <f t="shared" si="118"/>
        <v>0</v>
      </c>
      <c r="AW123" s="257">
        <f t="shared" si="119"/>
        <v>0</v>
      </c>
      <c r="AX123" s="258">
        <f t="shared" ref="AX123:AY186" si="224">W123+AB123+(AG123)+AL123+AP123</f>
        <v>0</v>
      </c>
      <c r="AY123" s="259">
        <f t="shared" si="224"/>
        <v>0</v>
      </c>
      <c r="AZ123" s="231" t="str">
        <f t="shared" si="150"/>
        <v/>
      </c>
      <c r="BA123" s="232">
        <f t="shared" si="151"/>
        <v>0</v>
      </c>
      <c r="BB123" s="249">
        <f t="shared" si="121"/>
        <v>0</v>
      </c>
      <c r="BC123" s="231">
        <f t="shared" si="152"/>
        <v>0</v>
      </c>
      <c r="BD123" s="231">
        <f t="shared" si="153"/>
        <v>0</v>
      </c>
      <c r="BE123" s="260"/>
      <c r="BF123" s="235">
        <f t="shared" si="154"/>
        <v>0</v>
      </c>
      <c r="BG123" s="235">
        <f t="shared" si="155"/>
        <v>0</v>
      </c>
      <c r="BH123" s="235">
        <f t="shared" si="156"/>
        <v>0</v>
      </c>
      <c r="BI123" s="380"/>
      <c r="BJ123" s="235">
        <f t="shared" si="122"/>
        <v>0</v>
      </c>
      <c r="BK123" s="235">
        <f t="shared" si="157"/>
        <v>0</v>
      </c>
      <c r="BL123" s="235" t="str">
        <f t="shared" si="158"/>
        <v/>
      </c>
      <c r="BM123" s="236"/>
      <c r="BN123" s="237"/>
      <c r="BO123" s="237"/>
      <c r="BP123" s="238"/>
      <c r="BQ123" s="238"/>
      <c r="BR123" s="254"/>
      <c r="BS123" s="252"/>
      <c r="BT123" s="244"/>
      <c r="BU123" s="244"/>
      <c r="BV123" s="244"/>
      <c r="BW123" s="244"/>
      <c r="BX123" s="244"/>
      <c r="BY123" s="244"/>
      <c r="BZ123" s="244"/>
      <c r="CA123" s="244"/>
      <c r="CB123" s="253"/>
      <c r="CC123" s="188"/>
      <c r="CD123" s="244">
        <f t="shared" si="137"/>
        <v>0</v>
      </c>
      <c r="CE123" s="235">
        <f t="shared" si="159"/>
        <v>0</v>
      </c>
      <c r="CF123" s="235">
        <f t="shared" si="159"/>
        <v>0</v>
      </c>
      <c r="CG123" s="235">
        <f t="shared" si="159"/>
        <v>0</v>
      </c>
      <c r="CH123" s="188"/>
      <c r="CI123" s="244">
        <f t="shared" si="138"/>
        <v>0</v>
      </c>
      <c r="CJ123" s="235">
        <f t="shared" si="160"/>
        <v>0</v>
      </c>
      <c r="CK123" s="235">
        <f t="shared" si="160"/>
        <v>0</v>
      </c>
      <c r="CL123" s="235">
        <f t="shared" si="160"/>
        <v>0</v>
      </c>
      <c r="CM123" s="188"/>
      <c r="CN123" s="244">
        <f t="shared" si="139"/>
        <v>0</v>
      </c>
      <c r="CO123" s="235">
        <f t="shared" si="161"/>
        <v>0</v>
      </c>
      <c r="CP123" s="235">
        <f t="shared" si="161"/>
        <v>0</v>
      </c>
      <c r="CQ123" s="235">
        <f t="shared" si="161"/>
        <v>0</v>
      </c>
      <c r="CR123" s="188"/>
      <c r="CS123" s="244">
        <f t="shared" si="140"/>
        <v>0</v>
      </c>
      <c r="CT123" s="235">
        <f t="shared" si="162"/>
        <v>0</v>
      </c>
      <c r="CU123" s="235">
        <f t="shared" si="162"/>
        <v>0</v>
      </c>
      <c r="CV123" s="235">
        <f t="shared" si="162"/>
        <v>0</v>
      </c>
      <c r="CW123" s="188"/>
      <c r="CX123" s="244">
        <f t="shared" si="141"/>
        <v>0</v>
      </c>
      <c r="CY123" s="235">
        <f t="shared" si="163"/>
        <v>0</v>
      </c>
      <c r="CZ123" s="235">
        <f t="shared" si="163"/>
        <v>0</v>
      </c>
      <c r="DA123" s="235">
        <f t="shared" si="163"/>
        <v>0</v>
      </c>
      <c r="DB123" s="188"/>
      <c r="DC123" s="370"/>
      <c r="DD123" s="371"/>
      <c r="DE123" s="1087"/>
      <c r="DF123" s="370"/>
      <c r="DG123" s="371"/>
      <c r="DH123" s="1087"/>
      <c r="DI123" s="370"/>
      <c r="DJ123" s="371"/>
      <c r="DK123" s="1087"/>
      <c r="DL123" s="370"/>
      <c r="DM123" s="371"/>
      <c r="DN123" s="1087"/>
      <c r="DO123" s="370"/>
      <c r="DP123" s="370"/>
      <c r="DQ123" s="243">
        <f t="shared" si="164"/>
        <v>0</v>
      </c>
      <c r="DR123" s="244">
        <f t="shared" si="165"/>
        <v>0</v>
      </c>
      <c r="DS123" s="235">
        <f t="shared" si="166"/>
        <v>0</v>
      </c>
      <c r="DT123" s="244" t="str">
        <f t="shared" si="142"/>
        <v/>
      </c>
      <c r="DU123" s="42" t="str">
        <f t="shared" si="167"/>
        <v/>
      </c>
      <c r="DV123" s="42" t="str">
        <f t="shared" si="168"/>
        <v/>
      </c>
      <c r="DW123" s="42" t="str">
        <f t="shared" si="169"/>
        <v/>
      </c>
      <c r="DX123" s="162"/>
      <c r="DY123" s="42" t="str">
        <f t="shared" si="170"/>
        <v/>
      </c>
      <c r="DZ123" s="42" t="str">
        <f t="shared" si="171"/>
        <v/>
      </c>
      <c r="EA123" s="42" t="str">
        <f t="shared" si="172"/>
        <v/>
      </c>
      <c r="EB123" s="162"/>
      <c r="EC123" s="930"/>
      <c r="ED123" s="188"/>
      <c r="EE123" s="245">
        <f t="shared" si="173"/>
        <v>0</v>
      </c>
      <c r="EG123" s="245">
        <f t="shared" si="174"/>
        <v>0</v>
      </c>
      <c r="EI123" s="246" t="str">
        <f t="shared" si="175"/>
        <v/>
      </c>
      <c r="EJ123" s="247" t="str">
        <f t="shared" si="143"/>
        <v/>
      </c>
      <c r="EK123" s="248" t="str">
        <f t="shared" si="144"/>
        <v/>
      </c>
      <c r="EL123" s="248" t="str">
        <f t="shared" si="145"/>
        <v/>
      </c>
      <c r="EM123" s="248" t="str">
        <f t="shared" si="146"/>
        <v/>
      </c>
      <c r="EN123" s="248" t="str">
        <f t="shared" si="176"/>
        <v/>
      </c>
      <c r="EO123" s="248" t="str">
        <f t="shared" si="147"/>
        <v/>
      </c>
      <c r="EQ123" s="248" t="str">
        <f t="shared" si="177"/>
        <v/>
      </c>
      <c r="ER123" s="248" t="str">
        <f t="shared" si="178"/>
        <v/>
      </c>
      <c r="ES123" s="248" t="str">
        <f t="shared" si="179"/>
        <v/>
      </c>
      <c r="ET123" s="248" t="str">
        <f t="shared" si="180"/>
        <v/>
      </c>
      <c r="EU123" s="248" t="str">
        <f t="shared" si="181"/>
        <v/>
      </c>
      <c r="EV123" s="248" t="str">
        <f t="shared" si="181"/>
        <v/>
      </c>
      <c r="EX123" s="248" t="str">
        <f t="shared" si="182"/>
        <v/>
      </c>
      <c r="EY123" s="248" t="str">
        <f t="shared" si="183"/>
        <v/>
      </c>
      <c r="EZ123" s="248" t="str">
        <f t="shared" si="184"/>
        <v/>
      </c>
      <c r="FA123" s="248" t="str">
        <f t="shared" si="185"/>
        <v/>
      </c>
      <c r="FB123" s="248" t="str">
        <f t="shared" si="222"/>
        <v/>
      </c>
      <c r="FC123" s="248" t="str">
        <f t="shared" si="222"/>
        <v/>
      </c>
      <c r="FE123" s="248" t="str">
        <f t="shared" si="186"/>
        <v/>
      </c>
      <c r="FF123" s="248" t="str">
        <f t="shared" si="187"/>
        <v/>
      </c>
      <c r="FG123" s="248" t="str">
        <f t="shared" si="188"/>
        <v/>
      </c>
      <c r="FH123" s="248" t="str">
        <f t="shared" si="189"/>
        <v/>
      </c>
      <c r="FI123" s="248" t="str">
        <f t="shared" si="223"/>
        <v/>
      </c>
      <c r="FJ123" s="248" t="str">
        <f t="shared" si="223"/>
        <v/>
      </c>
      <c r="FL123" s="370"/>
      <c r="FM123" s="371"/>
      <c r="FN123" s="371"/>
      <c r="FO123" s="611"/>
      <c r="FP123" s="896"/>
      <c r="FQ123" s="370"/>
      <c r="FR123" s="371"/>
      <c r="FS123" s="371"/>
      <c r="FT123" s="611"/>
      <c r="FU123" s="896"/>
      <c r="FV123" s="370"/>
      <c r="FW123" s="371"/>
      <c r="FX123" s="371"/>
      <c r="FY123" s="611"/>
      <c r="FZ123" s="896"/>
      <c r="GA123" s="613"/>
      <c r="GC123" s="227">
        <f t="shared" si="190"/>
        <v>0</v>
      </c>
      <c r="GD123" s="228">
        <f t="shared" si="191"/>
        <v>0</v>
      </c>
      <c r="GE123" s="229">
        <f t="shared" si="192"/>
        <v>0</v>
      </c>
      <c r="GF123" s="230">
        <f t="shared" si="192"/>
        <v>0</v>
      </c>
      <c r="GG123" s="231" t="str">
        <f t="shared" si="193"/>
        <v/>
      </c>
      <c r="GH123" s="232">
        <f t="shared" si="194"/>
        <v>0</v>
      </c>
      <c r="GI123" s="227">
        <f t="shared" si="195"/>
        <v>0</v>
      </c>
      <c r="GJ123" s="233">
        <f t="shared" si="196"/>
        <v>0</v>
      </c>
      <c r="GK123" s="233">
        <f t="shared" si="197"/>
        <v>0</v>
      </c>
      <c r="GL123" s="234"/>
      <c r="GM123" s="235">
        <f t="shared" si="198"/>
        <v>0</v>
      </c>
      <c r="GN123" s="235">
        <f t="shared" si="199"/>
        <v>0</v>
      </c>
      <c r="GO123" s="235" t="str">
        <f t="shared" si="200"/>
        <v/>
      </c>
      <c r="GP123" s="380"/>
      <c r="GQ123" s="235">
        <f t="shared" si="201"/>
        <v>0</v>
      </c>
      <c r="GR123" s="235">
        <f t="shared" si="202"/>
        <v>0</v>
      </c>
      <c r="GS123" s="235" t="str">
        <f t="shared" si="203"/>
        <v/>
      </c>
      <c r="GT123" s="236"/>
      <c r="GU123" s="237" t="str">
        <f t="shared" si="204"/>
        <v/>
      </c>
      <c r="GV123" s="237" t="str">
        <f t="shared" si="205"/>
        <v/>
      </c>
      <c r="GW123" s="238" t="str">
        <f t="shared" si="206"/>
        <v/>
      </c>
      <c r="GX123" s="238" t="str">
        <f t="shared" si="207"/>
        <v/>
      </c>
      <c r="GY123" s="239"/>
      <c r="GZ123" s="240" t="str">
        <f t="shared" si="208"/>
        <v/>
      </c>
      <c r="HA123" s="235" t="str">
        <f t="shared" si="209"/>
        <v/>
      </c>
      <c r="HB123" s="235" t="str">
        <f t="shared" si="210"/>
        <v/>
      </c>
      <c r="HC123" s="235" t="str">
        <f t="shared" si="211"/>
        <v/>
      </c>
      <c r="HD123" s="235" t="str">
        <f t="shared" si="212"/>
        <v/>
      </c>
      <c r="HE123" s="235" t="str">
        <f t="shared" si="213"/>
        <v/>
      </c>
      <c r="HF123" s="188"/>
      <c r="HG123" s="235" t="str">
        <f t="shared" si="214"/>
        <v/>
      </c>
      <c r="HH123" s="235">
        <f t="shared" si="215"/>
        <v>0</v>
      </c>
      <c r="HI123" s="235">
        <f t="shared" si="215"/>
        <v>0</v>
      </c>
      <c r="HJ123" s="235">
        <f t="shared" si="215"/>
        <v>0</v>
      </c>
      <c r="HK123" s="188"/>
      <c r="HL123" s="235" t="str">
        <f t="shared" si="216"/>
        <v/>
      </c>
      <c r="HM123" s="235">
        <f t="shared" si="217"/>
        <v>0</v>
      </c>
      <c r="HN123" s="235">
        <f t="shared" si="217"/>
        <v>0</v>
      </c>
      <c r="HO123" s="235">
        <f t="shared" si="217"/>
        <v>0</v>
      </c>
      <c r="HP123" s="188"/>
      <c r="HQ123" s="235" t="str">
        <f t="shared" si="218"/>
        <v/>
      </c>
      <c r="HR123" s="235">
        <f t="shared" si="219"/>
        <v>0</v>
      </c>
      <c r="HS123" s="235">
        <f t="shared" si="219"/>
        <v>0</v>
      </c>
      <c r="HT123" s="235">
        <f t="shared" si="219"/>
        <v>0</v>
      </c>
      <c r="HU123" s="162"/>
      <c r="HV123" s="1622"/>
      <c r="HW123" s="1619"/>
      <c r="HX123" s="1619"/>
      <c r="HY123" s="1619"/>
      <c r="HZ123" s="1619"/>
      <c r="IA123" s="1619"/>
      <c r="IB123" s="1619"/>
      <c r="IC123" s="1623"/>
      <c r="ID123" s="162"/>
      <c r="IE123" s="162"/>
    </row>
    <row r="124" spans="1:239" ht="21" customHeight="1" x14ac:dyDescent="0.25">
      <c r="A124" s="377" t="str">
        <f t="shared" si="148"/>
        <v/>
      </c>
      <c r="B124" s="188">
        <v>98</v>
      </c>
      <c r="C124" s="255"/>
      <c r="D124" s="223" t="str">
        <f t="shared" ref="D124:D154" si="225">IF(BD124&lt;=0.9,"",1)</f>
        <v/>
      </c>
      <c r="E124" s="223" t="str">
        <f t="shared" ref="E124:E157" si="226">IF(DQ124&lt;=0.9,"",1)</f>
        <v/>
      </c>
      <c r="F124" s="242"/>
      <c r="G124" s="242"/>
      <c r="H124" s="224" t="str">
        <f t="shared" si="149"/>
        <v/>
      </c>
      <c r="I124" s="930"/>
      <c r="J124" s="930"/>
      <c r="K124" s="930"/>
      <c r="L124" s="370"/>
      <c r="M124" s="371"/>
      <c r="N124" s="371"/>
      <c r="O124" s="371"/>
      <c r="P124" s="372"/>
      <c r="Q124" s="609"/>
      <c r="R124" s="609"/>
      <c r="S124" s="610"/>
      <c r="T124" s="371"/>
      <c r="U124" s="371"/>
      <c r="V124" s="188"/>
      <c r="W124" s="370"/>
      <c r="X124" s="371"/>
      <c r="Y124" s="371"/>
      <c r="Z124" s="611"/>
      <c r="AA124" s="896"/>
      <c r="AB124" s="370"/>
      <c r="AC124" s="371"/>
      <c r="AD124" s="371"/>
      <c r="AE124" s="371"/>
      <c r="AF124" s="896"/>
      <c r="AG124" s="370"/>
      <c r="AH124" s="371"/>
      <c r="AI124" s="371"/>
      <c r="AJ124" s="371"/>
      <c r="AK124" s="896"/>
      <c r="AL124" s="370"/>
      <c r="AM124" s="371"/>
      <c r="AN124" s="371"/>
      <c r="AO124" s="372"/>
      <c r="AP124" s="370"/>
      <c r="AQ124" s="371"/>
      <c r="AR124" s="371"/>
      <c r="AS124" s="371"/>
      <c r="AT124" s="928"/>
      <c r="AU124" s="188"/>
      <c r="AV124" s="256">
        <f t="shared" si="118"/>
        <v>0</v>
      </c>
      <c r="AW124" s="257">
        <f t="shared" si="119"/>
        <v>0</v>
      </c>
      <c r="AX124" s="258">
        <f t="shared" si="224"/>
        <v>0</v>
      </c>
      <c r="AY124" s="259">
        <f t="shared" si="224"/>
        <v>0</v>
      </c>
      <c r="AZ124" s="231" t="str">
        <f t="shared" si="150"/>
        <v/>
      </c>
      <c r="BA124" s="232">
        <f t="shared" si="151"/>
        <v>0</v>
      </c>
      <c r="BB124" s="249">
        <f t="shared" si="121"/>
        <v>0</v>
      </c>
      <c r="BC124" s="231">
        <f t="shared" si="152"/>
        <v>0</v>
      </c>
      <c r="BD124" s="231">
        <f t="shared" si="153"/>
        <v>0</v>
      </c>
      <c r="BE124" s="260"/>
      <c r="BF124" s="235">
        <f t="shared" si="154"/>
        <v>0</v>
      </c>
      <c r="BG124" s="235">
        <f t="shared" si="155"/>
        <v>0</v>
      </c>
      <c r="BH124" s="235">
        <f t="shared" si="156"/>
        <v>0</v>
      </c>
      <c r="BI124" s="380"/>
      <c r="BJ124" s="235">
        <f t="shared" si="122"/>
        <v>0</v>
      </c>
      <c r="BK124" s="235">
        <f t="shared" si="157"/>
        <v>0</v>
      </c>
      <c r="BL124" s="235" t="str">
        <f t="shared" si="158"/>
        <v/>
      </c>
      <c r="BM124" s="236"/>
      <c r="BN124" s="237"/>
      <c r="BO124" s="237"/>
      <c r="BP124" s="238"/>
      <c r="BQ124" s="238"/>
      <c r="BR124" s="254"/>
      <c r="BS124" s="252"/>
      <c r="BT124" s="244"/>
      <c r="BU124" s="244"/>
      <c r="BV124" s="244"/>
      <c r="BW124" s="244"/>
      <c r="BX124" s="244"/>
      <c r="BY124" s="244"/>
      <c r="BZ124" s="244"/>
      <c r="CA124" s="244"/>
      <c r="CB124" s="253"/>
      <c r="CC124" s="188"/>
      <c r="CD124" s="244">
        <f t="shared" si="137"/>
        <v>0</v>
      </c>
      <c r="CE124" s="235">
        <f t="shared" si="159"/>
        <v>0</v>
      </c>
      <c r="CF124" s="235">
        <f t="shared" si="159"/>
        <v>0</v>
      </c>
      <c r="CG124" s="235">
        <f t="shared" si="159"/>
        <v>0</v>
      </c>
      <c r="CH124" s="188"/>
      <c r="CI124" s="244">
        <f t="shared" si="138"/>
        <v>0</v>
      </c>
      <c r="CJ124" s="235">
        <f t="shared" si="160"/>
        <v>0</v>
      </c>
      <c r="CK124" s="235">
        <f t="shared" si="160"/>
        <v>0</v>
      </c>
      <c r="CL124" s="235">
        <f t="shared" si="160"/>
        <v>0</v>
      </c>
      <c r="CM124" s="188"/>
      <c r="CN124" s="244">
        <f t="shared" si="139"/>
        <v>0</v>
      </c>
      <c r="CO124" s="235">
        <f t="shared" si="161"/>
        <v>0</v>
      </c>
      <c r="CP124" s="235">
        <f t="shared" si="161"/>
        <v>0</v>
      </c>
      <c r="CQ124" s="235">
        <f t="shared" si="161"/>
        <v>0</v>
      </c>
      <c r="CR124" s="188"/>
      <c r="CS124" s="244">
        <f t="shared" si="140"/>
        <v>0</v>
      </c>
      <c r="CT124" s="235">
        <f t="shared" si="162"/>
        <v>0</v>
      </c>
      <c r="CU124" s="235">
        <f t="shared" si="162"/>
        <v>0</v>
      </c>
      <c r="CV124" s="235">
        <f t="shared" si="162"/>
        <v>0</v>
      </c>
      <c r="CW124" s="188"/>
      <c r="CX124" s="244">
        <f t="shared" si="141"/>
        <v>0</v>
      </c>
      <c r="CY124" s="235">
        <f t="shared" si="163"/>
        <v>0</v>
      </c>
      <c r="CZ124" s="235">
        <f t="shared" si="163"/>
        <v>0</v>
      </c>
      <c r="DA124" s="235">
        <f t="shared" si="163"/>
        <v>0</v>
      </c>
      <c r="DB124" s="188"/>
      <c r="DC124" s="225"/>
      <c r="DD124" s="226"/>
      <c r="DE124" s="1088"/>
      <c r="DF124" s="225"/>
      <c r="DG124" s="226"/>
      <c r="DH124" s="1088"/>
      <c r="DI124" s="225"/>
      <c r="DJ124" s="226"/>
      <c r="DK124" s="1088"/>
      <c r="DL124" s="225"/>
      <c r="DM124" s="226"/>
      <c r="DN124" s="1088"/>
      <c r="DO124" s="370"/>
      <c r="DP124" s="370"/>
      <c r="DQ124" s="243">
        <f t="shared" si="164"/>
        <v>0</v>
      </c>
      <c r="DR124" s="244">
        <f t="shared" si="165"/>
        <v>0</v>
      </c>
      <c r="DS124" s="235">
        <f t="shared" si="166"/>
        <v>0</v>
      </c>
      <c r="DT124" s="244" t="str">
        <f t="shared" si="142"/>
        <v/>
      </c>
      <c r="DU124" s="42" t="str">
        <f t="shared" si="167"/>
        <v/>
      </c>
      <c r="DV124" s="42" t="str">
        <f t="shared" si="168"/>
        <v/>
      </c>
      <c r="DW124" s="42" t="str">
        <f t="shared" si="169"/>
        <v/>
      </c>
      <c r="DX124" s="162"/>
      <c r="DY124" s="42" t="str">
        <f t="shared" si="170"/>
        <v/>
      </c>
      <c r="DZ124" s="42" t="str">
        <f t="shared" ref="DZ124:DZ187" si="227">IF(DP124="","",IF(DP124=1,IF(L124&gt;35,IF(H124&lt;56,1,""),"")))</f>
        <v/>
      </c>
      <c r="EA124" s="42" t="str">
        <f t="shared" si="172"/>
        <v/>
      </c>
      <c r="EB124" s="162"/>
      <c r="EC124" s="930"/>
      <c r="ED124" s="188"/>
      <c r="EE124" s="245">
        <f t="shared" si="173"/>
        <v>0</v>
      </c>
      <c r="EG124" s="245">
        <f t="shared" si="174"/>
        <v>0</v>
      </c>
      <c r="EI124" s="246" t="str">
        <f t="shared" si="175"/>
        <v/>
      </c>
      <c r="EJ124" s="247" t="str">
        <f t="shared" si="143"/>
        <v/>
      </c>
      <c r="EK124" s="248" t="str">
        <f t="shared" si="144"/>
        <v/>
      </c>
      <c r="EL124" s="248" t="str">
        <f t="shared" si="145"/>
        <v/>
      </c>
      <c r="EM124" s="248" t="str">
        <f t="shared" si="146"/>
        <v/>
      </c>
      <c r="EN124" s="248" t="str">
        <f t="shared" si="176"/>
        <v/>
      </c>
      <c r="EO124" s="248" t="str">
        <f t="shared" si="147"/>
        <v/>
      </c>
      <c r="EQ124" s="248" t="str">
        <f t="shared" si="177"/>
        <v/>
      </c>
      <c r="ER124" s="248" t="str">
        <f t="shared" si="178"/>
        <v/>
      </c>
      <c r="ES124" s="248" t="str">
        <f t="shared" si="179"/>
        <v/>
      </c>
      <c r="ET124" s="248" t="str">
        <f t="shared" si="180"/>
        <v/>
      </c>
      <c r="EU124" s="248" t="str">
        <f t="shared" si="181"/>
        <v/>
      </c>
      <c r="EV124" s="248" t="str">
        <f t="shared" si="181"/>
        <v/>
      </c>
      <c r="EX124" s="248" t="str">
        <f t="shared" si="182"/>
        <v/>
      </c>
      <c r="EY124" s="248" t="str">
        <f t="shared" si="183"/>
        <v/>
      </c>
      <c r="EZ124" s="248" t="str">
        <f t="shared" si="184"/>
        <v/>
      </c>
      <c r="FA124" s="248" t="str">
        <f t="shared" si="185"/>
        <v/>
      </c>
      <c r="FB124" s="248" t="str">
        <f t="shared" si="222"/>
        <v/>
      </c>
      <c r="FC124" s="248" t="str">
        <f t="shared" si="222"/>
        <v/>
      </c>
      <c r="FE124" s="248" t="str">
        <f t="shared" si="186"/>
        <v/>
      </c>
      <c r="FF124" s="248" t="str">
        <f t="shared" si="187"/>
        <v/>
      </c>
      <c r="FG124" s="248" t="str">
        <f t="shared" si="188"/>
        <v/>
      </c>
      <c r="FH124" s="248" t="str">
        <f t="shared" si="189"/>
        <v/>
      </c>
      <c r="FI124" s="248" t="str">
        <f t="shared" si="223"/>
        <v/>
      </c>
      <c r="FJ124" s="248" t="str">
        <f t="shared" si="223"/>
        <v/>
      </c>
      <c r="FL124" s="370"/>
      <c r="FM124" s="371"/>
      <c r="FN124" s="371"/>
      <c r="FO124" s="611"/>
      <c r="FP124" s="896"/>
      <c r="FQ124" s="370"/>
      <c r="FR124" s="371"/>
      <c r="FS124" s="371"/>
      <c r="FT124" s="611"/>
      <c r="FU124" s="896"/>
      <c r="FV124" s="370"/>
      <c r="FW124" s="371"/>
      <c r="FX124" s="371"/>
      <c r="FY124" s="611"/>
      <c r="FZ124" s="896"/>
      <c r="GA124" s="613"/>
      <c r="GC124" s="227">
        <f t="shared" si="190"/>
        <v>0</v>
      </c>
      <c r="GD124" s="228">
        <f t="shared" si="191"/>
        <v>0</v>
      </c>
      <c r="GE124" s="229">
        <f t="shared" si="192"/>
        <v>0</v>
      </c>
      <c r="GF124" s="230">
        <f t="shared" si="192"/>
        <v>0</v>
      </c>
      <c r="GG124" s="231" t="str">
        <f t="shared" si="193"/>
        <v/>
      </c>
      <c r="GH124" s="232">
        <f t="shared" si="194"/>
        <v>0</v>
      </c>
      <c r="GI124" s="227">
        <f t="shared" si="195"/>
        <v>0</v>
      </c>
      <c r="GJ124" s="233">
        <f t="shared" si="196"/>
        <v>0</v>
      </c>
      <c r="GK124" s="233">
        <f t="shared" si="197"/>
        <v>0</v>
      </c>
      <c r="GL124" s="234"/>
      <c r="GM124" s="235">
        <f t="shared" si="198"/>
        <v>0</v>
      </c>
      <c r="GN124" s="235">
        <f t="shared" si="199"/>
        <v>0</v>
      </c>
      <c r="GO124" s="235" t="str">
        <f t="shared" si="200"/>
        <v/>
      </c>
      <c r="GP124" s="380"/>
      <c r="GQ124" s="235">
        <f t="shared" si="201"/>
        <v>0</v>
      </c>
      <c r="GR124" s="235">
        <f t="shared" si="202"/>
        <v>0</v>
      </c>
      <c r="GS124" s="235" t="str">
        <f t="shared" si="203"/>
        <v/>
      </c>
      <c r="GT124" s="236"/>
      <c r="GU124" s="237" t="str">
        <f t="shared" si="204"/>
        <v/>
      </c>
      <c r="GV124" s="237" t="str">
        <f t="shared" si="205"/>
        <v/>
      </c>
      <c r="GW124" s="238" t="str">
        <f t="shared" si="206"/>
        <v/>
      </c>
      <c r="GX124" s="238" t="str">
        <f t="shared" si="207"/>
        <v/>
      </c>
      <c r="GY124" s="239"/>
      <c r="GZ124" s="240" t="str">
        <f t="shared" si="208"/>
        <v/>
      </c>
      <c r="HA124" s="235" t="str">
        <f t="shared" si="209"/>
        <v/>
      </c>
      <c r="HB124" s="235" t="str">
        <f t="shared" si="210"/>
        <v/>
      </c>
      <c r="HC124" s="235" t="str">
        <f t="shared" si="211"/>
        <v/>
      </c>
      <c r="HD124" s="235" t="str">
        <f t="shared" si="212"/>
        <v/>
      </c>
      <c r="HE124" s="235" t="str">
        <f t="shared" si="213"/>
        <v/>
      </c>
      <c r="HF124" s="188"/>
      <c r="HG124" s="235" t="str">
        <f t="shared" si="214"/>
        <v/>
      </c>
      <c r="HH124" s="235">
        <f t="shared" si="215"/>
        <v>0</v>
      </c>
      <c r="HI124" s="235">
        <f t="shared" si="215"/>
        <v>0</v>
      </c>
      <c r="HJ124" s="235">
        <f t="shared" si="215"/>
        <v>0</v>
      </c>
      <c r="HK124" s="188"/>
      <c r="HL124" s="235" t="str">
        <f t="shared" si="216"/>
        <v/>
      </c>
      <c r="HM124" s="235">
        <f t="shared" si="217"/>
        <v>0</v>
      </c>
      <c r="HN124" s="235">
        <f t="shared" si="217"/>
        <v>0</v>
      </c>
      <c r="HO124" s="235">
        <f t="shared" si="217"/>
        <v>0</v>
      </c>
      <c r="HP124" s="188"/>
      <c r="HQ124" s="235" t="str">
        <f t="shared" si="218"/>
        <v/>
      </c>
      <c r="HR124" s="235">
        <f t="shared" si="219"/>
        <v>0</v>
      </c>
      <c r="HS124" s="235">
        <f t="shared" si="219"/>
        <v>0</v>
      </c>
      <c r="HT124" s="235">
        <f t="shared" si="219"/>
        <v>0</v>
      </c>
      <c r="HU124" s="162"/>
      <c r="HV124" s="1622"/>
      <c r="HW124" s="1619"/>
      <c r="HX124" s="1619"/>
      <c r="HY124" s="1619"/>
      <c r="HZ124" s="1619"/>
      <c r="IA124" s="1619"/>
      <c r="IB124" s="1619"/>
      <c r="IC124" s="1623"/>
      <c r="ID124" s="162"/>
      <c r="IE124" s="162"/>
    </row>
    <row r="125" spans="1:239" ht="21" customHeight="1" x14ac:dyDescent="0.25">
      <c r="A125" s="377" t="str">
        <f t="shared" si="148"/>
        <v/>
      </c>
      <c r="B125" s="188">
        <v>99</v>
      </c>
      <c r="C125" s="255"/>
      <c r="D125" s="223" t="str">
        <f t="shared" si="225"/>
        <v/>
      </c>
      <c r="E125" s="223" t="str">
        <f t="shared" si="226"/>
        <v/>
      </c>
      <c r="F125" s="242"/>
      <c r="G125" s="242"/>
      <c r="H125" s="224" t="str">
        <f t="shared" si="149"/>
        <v/>
      </c>
      <c r="I125" s="930"/>
      <c r="J125" s="930"/>
      <c r="K125" s="930"/>
      <c r="L125" s="370"/>
      <c r="M125" s="371"/>
      <c r="N125" s="371"/>
      <c r="O125" s="371"/>
      <c r="P125" s="372"/>
      <c r="Q125" s="609"/>
      <c r="R125" s="609"/>
      <c r="S125" s="610"/>
      <c r="T125" s="371"/>
      <c r="U125" s="371"/>
      <c r="V125" s="188"/>
      <c r="W125" s="370"/>
      <c r="X125" s="371"/>
      <c r="Y125" s="371"/>
      <c r="Z125" s="611"/>
      <c r="AA125" s="896"/>
      <c r="AB125" s="370"/>
      <c r="AC125" s="371"/>
      <c r="AD125" s="371"/>
      <c r="AE125" s="371"/>
      <c r="AF125" s="896"/>
      <c r="AG125" s="370"/>
      <c r="AH125" s="371"/>
      <c r="AI125" s="371"/>
      <c r="AJ125" s="371"/>
      <c r="AK125" s="896"/>
      <c r="AL125" s="370"/>
      <c r="AM125" s="371"/>
      <c r="AN125" s="371"/>
      <c r="AO125" s="372"/>
      <c r="AP125" s="370"/>
      <c r="AQ125" s="371"/>
      <c r="AR125" s="371"/>
      <c r="AS125" s="371"/>
      <c r="AT125" s="928"/>
      <c r="AU125" s="188"/>
      <c r="AV125" s="256">
        <f t="shared" si="118"/>
        <v>0</v>
      </c>
      <c r="AW125" s="257">
        <f t="shared" si="119"/>
        <v>0</v>
      </c>
      <c r="AX125" s="258">
        <f t="shared" si="224"/>
        <v>0</v>
      </c>
      <c r="AY125" s="259">
        <f t="shared" si="224"/>
        <v>0</v>
      </c>
      <c r="AZ125" s="231" t="str">
        <f t="shared" si="150"/>
        <v/>
      </c>
      <c r="BA125" s="232">
        <f t="shared" si="151"/>
        <v>0</v>
      </c>
      <c r="BB125" s="249">
        <f t="shared" si="121"/>
        <v>0</v>
      </c>
      <c r="BC125" s="231">
        <f t="shared" si="152"/>
        <v>0</v>
      </c>
      <c r="BD125" s="231">
        <f t="shared" si="153"/>
        <v>0</v>
      </c>
      <c r="BE125" s="260"/>
      <c r="BF125" s="235">
        <f t="shared" si="154"/>
        <v>0</v>
      </c>
      <c r="BG125" s="235">
        <f t="shared" si="155"/>
        <v>0</v>
      </c>
      <c r="BH125" s="235">
        <f t="shared" si="156"/>
        <v>0</v>
      </c>
      <c r="BI125" s="380"/>
      <c r="BJ125" s="235">
        <f t="shared" si="122"/>
        <v>0</v>
      </c>
      <c r="BK125" s="235">
        <f t="shared" si="157"/>
        <v>0</v>
      </c>
      <c r="BL125" s="235" t="str">
        <f t="shared" si="158"/>
        <v/>
      </c>
      <c r="BM125" s="236"/>
      <c r="BN125" s="237"/>
      <c r="BO125" s="237"/>
      <c r="BP125" s="238"/>
      <c r="BQ125" s="238"/>
      <c r="BR125" s="254"/>
      <c r="BS125" s="252"/>
      <c r="BT125" s="244"/>
      <c r="BU125" s="244"/>
      <c r="BV125" s="244"/>
      <c r="BW125" s="244"/>
      <c r="BX125" s="244"/>
      <c r="BY125" s="244"/>
      <c r="BZ125" s="244"/>
      <c r="CA125" s="244"/>
      <c r="CB125" s="253"/>
      <c r="CC125" s="188"/>
      <c r="CD125" s="244">
        <f t="shared" si="137"/>
        <v>0</v>
      </c>
      <c r="CE125" s="235">
        <f t="shared" si="159"/>
        <v>0</v>
      </c>
      <c r="CF125" s="235">
        <f t="shared" si="159"/>
        <v>0</v>
      </c>
      <c r="CG125" s="235">
        <f t="shared" si="159"/>
        <v>0</v>
      </c>
      <c r="CH125" s="188"/>
      <c r="CI125" s="244">
        <f t="shared" si="138"/>
        <v>0</v>
      </c>
      <c r="CJ125" s="235">
        <f t="shared" si="160"/>
        <v>0</v>
      </c>
      <c r="CK125" s="235">
        <f t="shared" si="160"/>
        <v>0</v>
      </c>
      <c r="CL125" s="235">
        <f t="shared" si="160"/>
        <v>0</v>
      </c>
      <c r="CM125" s="188"/>
      <c r="CN125" s="244">
        <f t="shared" si="139"/>
        <v>0</v>
      </c>
      <c r="CO125" s="235">
        <f t="shared" si="161"/>
        <v>0</v>
      </c>
      <c r="CP125" s="235">
        <f t="shared" si="161"/>
        <v>0</v>
      </c>
      <c r="CQ125" s="235">
        <f t="shared" si="161"/>
        <v>0</v>
      </c>
      <c r="CR125" s="188"/>
      <c r="CS125" s="244">
        <f t="shared" si="140"/>
        <v>0</v>
      </c>
      <c r="CT125" s="235">
        <f t="shared" si="162"/>
        <v>0</v>
      </c>
      <c r="CU125" s="235">
        <f t="shared" si="162"/>
        <v>0</v>
      </c>
      <c r="CV125" s="235">
        <f t="shared" si="162"/>
        <v>0</v>
      </c>
      <c r="CW125" s="188"/>
      <c r="CX125" s="244">
        <f t="shared" si="141"/>
        <v>0</v>
      </c>
      <c r="CY125" s="235">
        <f t="shared" si="163"/>
        <v>0</v>
      </c>
      <c r="CZ125" s="235">
        <f t="shared" si="163"/>
        <v>0</v>
      </c>
      <c r="DA125" s="235">
        <f t="shared" si="163"/>
        <v>0</v>
      </c>
      <c r="DB125" s="188"/>
      <c r="DC125" s="225"/>
      <c r="DD125" s="226"/>
      <c r="DE125" s="1088"/>
      <c r="DF125" s="225"/>
      <c r="DG125" s="226"/>
      <c r="DH125" s="1088"/>
      <c r="DI125" s="225"/>
      <c r="DJ125" s="226"/>
      <c r="DK125" s="1088"/>
      <c r="DL125" s="225"/>
      <c r="DM125" s="226"/>
      <c r="DN125" s="1088"/>
      <c r="DO125" s="370"/>
      <c r="DP125" s="370"/>
      <c r="DQ125" s="243">
        <f t="shared" si="164"/>
        <v>0</v>
      </c>
      <c r="DR125" s="244">
        <f t="shared" si="165"/>
        <v>0</v>
      </c>
      <c r="DS125" s="235">
        <f t="shared" si="166"/>
        <v>0</v>
      </c>
      <c r="DT125" s="244" t="str">
        <f t="shared" si="142"/>
        <v/>
      </c>
      <c r="DU125" s="42" t="str">
        <f t="shared" si="167"/>
        <v/>
      </c>
      <c r="DV125" s="42" t="str">
        <f t="shared" si="168"/>
        <v/>
      </c>
      <c r="DW125" s="42" t="str">
        <f t="shared" si="169"/>
        <v/>
      </c>
      <c r="DX125" s="162"/>
      <c r="DY125" s="42" t="str">
        <f t="shared" si="170"/>
        <v/>
      </c>
      <c r="DZ125" s="42" t="str">
        <f t="shared" si="227"/>
        <v/>
      </c>
      <c r="EA125" s="42" t="str">
        <f t="shared" si="172"/>
        <v/>
      </c>
      <c r="EB125" s="162"/>
      <c r="EC125" s="930"/>
      <c r="ED125" s="188"/>
      <c r="EE125" s="245">
        <f t="shared" si="173"/>
        <v>0</v>
      </c>
      <c r="EG125" s="245">
        <f t="shared" si="174"/>
        <v>0</v>
      </c>
      <c r="EI125" s="246" t="str">
        <f t="shared" si="175"/>
        <v/>
      </c>
      <c r="EJ125" s="247" t="str">
        <f t="shared" si="143"/>
        <v/>
      </c>
      <c r="EK125" s="248" t="str">
        <f t="shared" si="144"/>
        <v/>
      </c>
      <c r="EL125" s="248" t="str">
        <f t="shared" si="145"/>
        <v/>
      </c>
      <c r="EM125" s="248" t="str">
        <f t="shared" si="146"/>
        <v/>
      </c>
      <c r="EN125" s="248" t="str">
        <f t="shared" si="176"/>
        <v/>
      </c>
      <c r="EO125" s="248" t="str">
        <f t="shared" si="147"/>
        <v/>
      </c>
      <c r="EQ125" s="248" t="str">
        <f t="shared" si="177"/>
        <v/>
      </c>
      <c r="ER125" s="248" t="str">
        <f t="shared" si="178"/>
        <v/>
      </c>
      <c r="ES125" s="248" t="str">
        <f t="shared" si="179"/>
        <v/>
      </c>
      <c r="ET125" s="248" t="str">
        <f t="shared" si="180"/>
        <v/>
      </c>
      <c r="EU125" s="248" t="str">
        <f t="shared" si="181"/>
        <v/>
      </c>
      <c r="EV125" s="248" t="str">
        <f t="shared" si="181"/>
        <v/>
      </c>
      <c r="EX125" s="248" t="str">
        <f t="shared" si="182"/>
        <v/>
      </c>
      <c r="EY125" s="248" t="str">
        <f t="shared" si="183"/>
        <v/>
      </c>
      <c r="EZ125" s="248" t="str">
        <f t="shared" si="184"/>
        <v/>
      </c>
      <c r="FA125" s="248" t="str">
        <f t="shared" si="185"/>
        <v/>
      </c>
      <c r="FB125" s="248" t="str">
        <f t="shared" si="222"/>
        <v/>
      </c>
      <c r="FC125" s="248" t="str">
        <f t="shared" si="222"/>
        <v/>
      </c>
      <c r="FE125" s="248" t="str">
        <f t="shared" si="186"/>
        <v/>
      </c>
      <c r="FF125" s="248" t="str">
        <f t="shared" si="187"/>
        <v/>
      </c>
      <c r="FG125" s="248" t="str">
        <f t="shared" si="188"/>
        <v/>
      </c>
      <c r="FH125" s="248" t="str">
        <f t="shared" si="189"/>
        <v/>
      </c>
      <c r="FI125" s="248" t="str">
        <f t="shared" si="223"/>
        <v/>
      </c>
      <c r="FJ125" s="248" t="str">
        <f t="shared" si="223"/>
        <v/>
      </c>
      <c r="FL125" s="370"/>
      <c r="FM125" s="371"/>
      <c r="FN125" s="371"/>
      <c r="FO125" s="611"/>
      <c r="FP125" s="896"/>
      <c r="FQ125" s="370"/>
      <c r="FR125" s="371"/>
      <c r="FS125" s="371"/>
      <c r="FT125" s="611"/>
      <c r="FU125" s="896"/>
      <c r="FV125" s="370"/>
      <c r="FW125" s="371"/>
      <c r="FX125" s="371"/>
      <c r="FY125" s="611"/>
      <c r="FZ125" s="896"/>
      <c r="GA125" s="613"/>
      <c r="GC125" s="227">
        <f t="shared" si="190"/>
        <v>0</v>
      </c>
      <c r="GD125" s="228">
        <f t="shared" si="191"/>
        <v>0</v>
      </c>
      <c r="GE125" s="229">
        <f t="shared" si="192"/>
        <v>0</v>
      </c>
      <c r="GF125" s="230">
        <f t="shared" si="192"/>
        <v>0</v>
      </c>
      <c r="GG125" s="231" t="str">
        <f t="shared" si="193"/>
        <v/>
      </c>
      <c r="GH125" s="232">
        <f t="shared" si="194"/>
        <v>0</v>
      </c>
      <c r="GI125" s="227">
        <f t="shared" si="195"/>
        <v>0</v>
      </c>
      <c r="GJ125" s="233">
        <f t="shared" si="196"/>
        <v>0</v>
      </c>
      <c r="GK125" s="233">
        <f t="shared" si="197"/>
        <v>0</v>
      </c>
      <c r="GL125" s="234"/>
      <c r="GM125" s="235">
        <f t="shared" si="198"/>
        <v>0</v>
      </c>
      <c r="GN125" s="235">
        <f t="shared" si="199"/>
        <v>0</v>
      </c>
      <c r="GO125" s="235" t="str">
        <f t="shared" si="200"/>
        <v/>
      </c>
      <c r="GP125" s="380"/>
      <c r="GQ125" s="235">
        <f t="shared" si="201"/>
        <v>0</v>
      </c>
      <c r="GR125" s="235">
        <f t="shared" si="202"/>
        <v>0</v>
      </c>
      <c r="GS125" s="235" t="str">
        <f t="shared" si="203"/>
        <v/>
      </c>
      <c r="GT125" s="236"/>
      <c r="GU125" s="237" t="str">
        <f t="shared" si="204"/>
        <v/>
      </c>
      <c r="GV125" s="237" t="str">
        <f t="shared" si="205"/>
        <v/>
      </c>
      <c r="GW125" s="238" t="str">
        <f t="shared" si="206"/>
        <v/>
      </c>
      <c r="GX125" s="238" t="str">
        <f t="shared" si="207"/>
        <v/>
      </c>
      <c r="GY125" s="239"/>
      <c r="GZ125" s="240" t="str">
        <f t="shared" si="208"/>
        <v/>
      </c>
      <c r="HA125" s="235" t="str">
        <f t="shared" si="209"/>
        <v/>
      </c>
      <c r="HB125" s="235" t="str">
        <f t="shared" si="210"/>
        <v/>
      </c>
      <c r="HC125" s="235" t="str">
        <f t="shared" si="211"/>
        <v/>
      </c>
      <c r="HD125" s="235" t="str">
        <f t="shared" si="212"/>
        <v/>
      </c>
      <c r="HE125" s="235" t="str">
        <f t="shared" si="213"/>
        <v/>
      </c>
      <c r="HF125" s="188"/>
      <c r="HG125" s="235" t="str">
        <f t="shared" si="214"/>
        <v/>
      </c>
      <c r="HH125" s="235">
        <f t="shared" si="215"/>
        <v>0</v>
      </c>
      <c r="HI125" s="235">
        <f t="shared" si="215"/>
        <v>0</v>
      </c>
      <c r="HJ125" s="235">
        <f t="shared" si="215"/>
        <v>0</v>
      </c>
      <c r="HK125" s="188"/>
      <c r="HL125" s="235" t="str">
        <f t="shared" si="216"/>
        <v/>
      </c>
      <c r="HM125" s="235">
        <f t="shared" si="217"/>
        <v>0</v>
      </c>
      <c r="HN125" s="235">
        <f t="shared" si="217"/>
        <v>0</v>
      </c>
      <c r="HO125" s="235">
        <f t="shared" si="217"/>
        <v>0</v>
      </c>
      <c r="HP125" s="188"/>
      <c r="HQ125" s="235" t="str">
        <f t="shared" si="218"/>
        <v/>
      </c>
      <c r="HR125" s="235">
        <f t="shared" si="219"/>
        <v>0</v>
      </c>
      <c r="HS125" s="235">
        <f t="shared" si="219"/>
        <v>0</v>
      </c>
      <c r="HT125" s="235">
        <f t="shared" si="219"/>
        <v>0</v>
      </c>
      <c r="HU125" s="162"/>
      <c r="HV125" s="1622"/>
      <c r="HW125" s="1619"/>
      <c r="HX125" s="1619"/>
      <c r="HY125" s="1619"/>
      <c r="HZ125" s="1619"/>
      <c r="IA125" s="1619"/>
      <c r="IB125" s="1619"/>
      <c r="IC125" s="1623"/>
      <c r="ID125" s="162"/>
      <c r="IE125" s="162"/>
    </row>
    <row r="126" spans="1:239" ht="21" customHeight="1" x14ac:dyDescent="0.25">
      <c r="A126" s="377" t="str">
        <f t="shared" si="148"/>
        <v/>
      </c>
      <c r="B126" s="188">
        <v>100</v>
      </c>
      <c r="C126" s="255"/>
      <c r="D126" s="223" t="str">
        <f t="shared" si="225"/>
        <v/>
      </c>
      <c r="E126" s="223" t="str">
        <f t="shared" si="226"/>
        <v/>
      </c>
      <c r="F126" s="242"/>
      <c r="G126" s="242"/>
      <c r="H126" s="224" t="str">
        <f t="shared" si="149"/>
        <v/>
      </c>
      <c r="I126" s="930"/>
      <c r="J126" s="930"/>
      <c r="K126" s="930"/>
      <c r="L126" s="370"/>
      <c r="M126" s="371"/>
      <c r="N126" s="371"/>
      <c r="O126" s="371"/>
      <c r="P126" s="372"/>
      <c r="Q126" s="609"/>
      <c r="R126" s="609"/>
      <c r="S126" s="610"/>
      <c r="T126" s="371"/>
      <c r="U126" s="371"/>
      <c r="V126" s="188"/>
      <c r="W126" s="370"/>
      <c r="X126" s="371"/>
      <c r="Y126" s="371"/>
      <c r="Z126" s="611"/>
      <c r="AA126" s="896"/>
      <c r="AB126" s="370"/>
      <c r="AC126" s="371"/>
      <c r="AD126" s="371"/>
      <c r="AE126" s="371"/>
      <c r="AF126" s="896"/>
      <c r="AG126" s="370"/>
      <c r="AH126" s="371"/>
      <c r="AI126" s="371"/>
      <c r="AJ126" s="371"/>
      <c r="AK126" s="896"/>
      <c r="AL126" s="370"/>
      <c r="AM126" s="371"/>
      <c r="AN126" s="371"/>
      <c r="AO126" s="372"/>
      <c r="AP126" s="370"/>
      <c r="AQ126" s="371"/>
      <c r="AR126" s="371"/>
      <c r="AS126" s="371"/>
      <c r="AT126" s="928"/>
      <c r="AU126" s="188"/>
      <c r="AV126" s="256">
        <f t="shared" si="118"/>
        <v>0</v>
      </c>
      <c r="AW126" s="257">
        <f t="shared" si="119"/>
        <v>0</v>
      </c>
      <c r="AX126" s="258">
        <f t="shared" si="224"/>
        <v>0</v>
      </c>
      <c r="AY126" s="259">
        <f t="shared" si="224"/>
        <v>0</v>
      </c>
      <c r="AZ126" s="231" t="str">
        <f t="shared" si="150"/>
        <v/>
      </c>
      <c r="BA126" s="232">
        <f t="shared" si="151"/>
        <v>0</v>
      </c>
      <c r="BB126" s="249">
        <f t="shared" si="121"/>
        <v>0</v>
      </c>
      <c r="BC126" s="231">
        <f t="shared" si="152"/>
        <v>0</v>
      </c>
      <c r="BD126" s="231">
        <f t="shared" si="153"/>
        <v>0</v>
      </c>
      <c r="BE126" s="260"/>
      <c r="BF126" s="235">
        <f t="shared" si="154"/>
        <v>0</v>
      </c>
      <c r="BG126" s="235">
        <f t="shared" si="155"/>
        <v>0</v>
      </c>
      <c r="BH126" s="235">
        <f t="shared" si="156"/>
        <v>0</v>
      </c>
      <c r="BI126" s="380"/>
      <c r="BJ126" s="235">
        <f t="shared" si="122"/>
        <v>0</v>
      </c>
      <c r="BK126" s="235">
        <f t="shared" si="157"/>
        <v>0</v>
      </c>
      <c r="BL126" s="235" t="str">
        <f t="shared" si="158"/>
        <v/>
      </c>
      <c r="BM126" s="236"/>
      <c r="BN126" s="237"/>
      <c r="BO126" s="237"/>
      <c r="BP126" s="238"/>
      <c r="BQ126" s="238"/>
      <c r="BR126" s="254"/>
      <c r="BS126" s="252"/>
      <c r="BT126" s="244"/>
      <c r="BU126" s="244"/>
      <c r="BV126" s="244"/>
      <c r="BW126" s="244"/>
      <c r="BX126" s="244"/>
      <c r="BY126" s="244"/>
      <c r="BZ126" s="244"/>
      <c r="CA126" s="244"/>
      <c r="CB126" s="253"/>
      <c r="CC126" s="188"/>
      <c r="CD126" s="244">
        <f t="shared" si="137"/>
        <v>0</v>
      </c>
      <c r="CE126" s="235">
        <f t="shared" si="159"/>
        <v>0</v>
      </c>
      <c r="CF126" s="235">
        <f t="shared" si="159"/>
        <v>0</v>
      </c>
      <c r="CG126" s="235">
        <f t="shared" si="159"/>
        <v>0</v>
      </c>
      <c r="CH126" s="188"/>
      <c r="CI126" s="244">
        <f t="shared" si="138"/>
        <v>0</v>
      </c>
      <c r="CJ126" s="235">
        <f t="shared" si="160"/>
        <v>0</v>
      </c>
      <c r="CK126" s="235">
        <f t="shared" si="160"/>
        <v>0</v>
      </c>
      <c r="CL126" s="235">
        <f t="shared" si="160"/>
        <v>0</v>
      </c>
      <c r="CM126" s="188"/>
      <c r="CN126" s="244">
        <f t="shared" si="139"/>
        <v>0</v>
      </c>
      <c r="CO126" s="235">
        <f t="shared" si="161"/>
        <v>0</v>
      </c>
      <c r="CP126" s="235">
        <f t="shared" si="161"/>
        <v>0</v>
      </c>
      <c r="CQ126" s="235">
        <f t="shared" si="161"/>
        <v>0</v>
      </c>
      <c r="CR126" s="188"/>
      <c r="CS126" s="244">
        <f t="shared" si="140"/>
        <v>0</v>
      </c>
      <c r="CT126" s="235">
        <f t="shared" si="162"/>
        <v>0</v>
      </c>
      <c r="CU126" s="235">
        <f t="shared" si="162"/>
        <v>0</v>
      </c>
      <c r="CV126" s="235">
        <f t="shared" si="162"/>
        <v>0</v>
      </c>
      <c r="CW126" s="188"/>
      <c r="CX126" s="244">
        <f t="shared" si="141"/>
        <v>0</v>
      </c>
      <c r="CY126" s="235">
        <f t="shared" si="163"/>
        <v>0</v>
      </c>
      <c r="CZ126" s="235">
        <f t="shared" si="163"/>
        <v>0</v>
      </c>
      <c r="DA126" s="235">
        <f t="shared" si="163"/>
        <v>0</v>
      </c>
      <c r="DB126" s="188"/>
      <c r="DC126" s="225"/>
      <c r="DD126" s="226"/>
      <c r="DE126" s="1088"/>
      <c r="DF126" s="225"/>
      <c r="DG126" s="226"/>
      <c r="DH126" s="1088"/>
      <c r="DI126" s="225"/>
      <c r="DJ126" s="226"/>
      <c r="DK126" s="1088"/>
      <c r="DL126" s="225"/>
      <c r="DM126" s="226"/>
      <c r="DN126" s="1088"/>
      <c r="DO126" s="370"/>
      <c r="DP126" s="370"/>
      <c r="DQ126" s="243">
        <f t="shared" si="164"/>
        <v>0</v>
      </c>
      <c r="DR126" s="244">
        <f t="shared" si="165"/>
        <v>0</v>
      </c>
      <c r="DS126" s="235">
        <f t="shared" si="166"/>
        <v>0</v>
      </c>
      <c r="DT126" s="244" t="str">
        <f t="shared" si="142"/>
        <v/>
      </c>
      <c r="DU126" s="42" t="str">
        <f t="shared" si="167"/>
        <v/>
      </c>
      <c r="DV126" s="42" t="str">
        <f t="shared" si="168"/>
        <v/>
      </c>
      <c r="DW126" s="42" t="str">
        <f t="shared" si="169"/>
        <v/>
      </c>
      <c r="DX126" s="162"/>
      <c r="DY126" s="42" t="str">
        <f t="shared" si="170"/>
        <v/>
      </c>
      <c r="DZ126" s="42" t="str">
        <f t="shared" si="227"/>
        <v/>
      </c>
      <c r="EA126" s="42" t="str">
        <f t="shared" si="172"/>
        <v/>
      </c>
      <c r="EB126" s="162"/>
      <c r="EC126" s="930"/>
      <c r="ED126" s="188"/>
      <c r="EE126" s="245">
        <f t="shared" si="173"/>
        <v>0</v>
      </c>
      <c r="EG126" s="245">
        <f t="shared" si="174"/>
        <v>0</v>
      </c>
      <c r="EI126" s="246" t="str">
        <f t="shared" si="175"/>
        <v/>
      </c>
      <c r="EJ126" s="247" t="str">
        <f t="shared" si="143"/>
        <v/>
      </c>
      <c r="EK126" s="248" t="str">
        <f t="shared" si="144"/>
        <v/>
      </c>
      <c r="EL126" s="248" t="str">
        <f t="shared" si="145"/>
        <v/>
      </c>
      <c r="EM126" s="248" t="str">
        <f t="shared" si="146"/>
        <v/>
      </c>
      <c r="EN126" s="248" t="str">
        <f t="shared" si="176"/>
        <v/>
      </c>
      <c r="EO126" s="248" t="str">
        <f t="shared" si="147"/>
        <v/>
      </c>
      <c r="EQ126" s="248" t="str">
        <f t="shared" si="177"/>
        <v/>
      </c>
      <c r="ER126" s="248" t="str">
        <f t="shared" si="178"/>
        <v/>
      </c>
      <c r="ES126" s="248" t="str">
        <f t="shared" si="179"/>
        <v/>
      </c>
      <c r="ET126" s="248" t="str">
        <f t="shared" si="180"/>
        <v/>
      </c>
      <c r="EU126" s="248" t="str">
        <f t="shared" si="181"/>
        <v/>
      </c>
      <c r="EV126" s="248" t="str">
        <f t="shared" si="181"/>
        <v/>
      </c>
      <c r="EX126" s="248" t="str">
        <f t="shared" si="182"/>
        <v/>
      </c>
      <c r="EY126" s="248" t="str">
        <f t="shared" si="183"/>
        <v/>
      </c>
      <c r="EZ126" s="248" t="str">
        <f t="shared" si="184"/>
        <v/>
      </c>
      <c r="FA126" s="248" t="str">
        <f t="shared" si="185"/>
        <v/>
      </c>
      <c r="FB126" s="248" t="str">
        <f t="shared" si="222"/>
        <v/>
      </c>
      <c r="FC126" s="248" t="str">
        <f t="shared" si="222"/>
        <v/>
      </c>
      <c r="FE126" s="248" t="str">
        <f t="shared" si="186"/>
        <v/>
      </c>
      <c r="FF126" s="248" t="str">
        <f t="shared" si="187"/>
        <v/>
      </c>
      <c r="FG126" s="248" t="str">
        <f t="shared" si="188"/>
        <v/>
      </c>
      <c r="FH126" s="248" t="str">
        <f t="shared" si="189"/>
        <v/>
      </c>
      <c r="FI126" s="248" t="str">
        <f t="shared" si="223"/>
        <v/>
      </c>
      <c r="FJ126" s="248" t="str">
        <f t="shared" si="223"/>
        <v/>
      </c>
      <c r="FL126" s="370"/>
      <c r="FM126" s="371"/>
      <c r="FN126" s="371"/>
      <c r="FO126" s="611"/>
      <c r="FP126" s="896"/>
      <c r="FQ126" s="370"/>
      <c r="FR126" s="371"/>
      <c r="FS126" s="371"/>
      <c r="FT126" s="611"/>
      <c r="FU126" s="896"/>
      <c r="FV126" s="370"/>
      <c r="FW126" s="371"/>
      <c r="FX126" s="371"/>
      <c r="FY126" s="611"/>
      <c r="FZ126" s="896"/>
      <c r="GA126" s="613"/>
      <c r="GC126" s="227">
        <f t="shared" si="190"/>
        <v>0</v>
      </c>
      <c r="GD126" s="228">
        <f t="shared" si="191"/>
        <v>0</v>
      </c>
      <c r="GE126" s="229">
        <f t="shared" si="192"/>
        <v>0</v>
      </c>
      <c r="GF126" s="230">
        <f t="shared" si="192"/>
        <v>0</v>
      </c>
      <c r="GG126" s="231" t="str">
        <f t="shared" si="193"/>
        <v/>
      </c>
      <c r="GH126" s="232">
        <f t="shared" si="194"/>
        <v>0</v>
      </c>
      <c r="GI126" s="227">
        <f t="shared" si="195"/>
        <v>0</v>
      </c>
      <c r="GJ126" s="233">
        <f t="shared" si="196"/>
        <v>0</v>
      </c>
      <c r="GK126" s="233">
        <f t="shared" si="197"/>
        <v>0</v>
      </c>
      <c r="GL126" s="234"/>
      <c r="GM126" s="235">
        <f t="shared" si="198"/>
        <v>0</v>
      </c>
      <c r="GN126" s="235">
        <f t="shared" si="199"/>
        <v>0</v>
      </c>
      <c r="GO126" s="235" t="str">
        <f t="shared" si="200"/>
        <v/>
      </c>
      <c r="GP126" s="380"/>
      <c r="GQ126" s="235">
        <f t="shared" si="201"/>
        <v>0</v>
      </c>
      <c r="GR126" s="235">
        <f t="shared" si="202"/>
        <v>0</v>
      </c>
      <c r="GS126" s="235" t="str">
        <f t="shared" si="203"/>
        <v/>
      </c>
      <c r="GT126" s="236"/>
      <c r="GU126" s="237" t="str">
        <f t="shared" si="204"/>
        <v/>
      </c>
      <c r="GV126" s="237" t="str">
        <f t="shared" si="205"/>
        <v/>
      </c>
      <c r="GW126" s="238" t="str">
        <f t="shared" si="206"/>
        <v/>
      </c>
      <c r="GX126" s="238" t="str">
        <f t="shared" si="207"/>
        <v/>
      </c>
      <c r="GY126" s="239"/>
      <c r="GZ126" s="240" t="str">
        <f t="shared" si="208"/>
        <v/>
      </c>
      <c r="HA126" s="235" t="str">
        <f t="shared" si="209"/>
        <v/>
      </c>
      <c r="HB126" s="235" t="str">
        <f t="shared" si="210"/>
        <v/>
      </c>
      <c r="HC126" s="235" t="str">
        <f t="shared" si="211"/>
        <v/>
      </c>
      <c r="HD126" s="235" t="str">
        <f t="shared" si="212"/>
        <v/>
      </c>
      <c r="HE126" s="235" t="str">
        <f t="shared" si="213"/>
        <v/>
      </c>
      <c r="HF126" s="188"/>
      <c r="HG126" s="235" t="str">
        <f t="shared" si="214"/>
        <v/>
      </c>
      <c r="HH126" s="235">
        <f t="shared" si="215"/>
        <v>0</v>
      </c>
      <c r="HI126" s="235">
        <f t="shared" si="215"/>
        <v>0</v>
      </c>
      <c r="HJ126" s="235">
        <f t="shared" si="215"/>
        <v>0</v>
      </c>
      <c r="HK126" s="188"/>
      <c r="HL126" s="235" t="str">
        <f t="shared" si="216"/>
        <v/>
      </c>
      <c r="HM126" s="235">
        <f t="shared" si="217"/>
        <v>0</v>
      </c>
      <c r="HN126" s="235">
        <f t="shared" si="217"/>
        <v>0</v>
      </c>
      <c r="HO126" s="235">
        <f t="shared" si="217"/>
        <v>0</v>
      </c>
      <c r="HP126" s="188"/>
      <c r="HQ126" s="235" t="str">
        <f t="shared" si="218"/>
        <v/>
      </c>
      <c r="HR126" s="235">
        <f t="shared" si="219"/>
        <v>0</v>
      </c>
      <c r="HS126" s="235">
        <f t="shared" si="219"/>
        <v>0</v>
      </c>
      <c r="HT126" s="235">
        <f t="shared" si="219"/>
        <v>0</v>
      </c>
      <c r="HU126" s="162"/>
      <c r="HV126" s="1622"/>
      <c r="HW126" s="1619"/>
      <c r="HX126" s="1619"/>
      <c r="HY126" s="1619"/>
      <c r="HZ126" s="1619"/>
      <c r="IA126" s="1619"/>
      <c r="IB126" s="1619"/>
      <c r="IC126" s="1623"/>
      <c r="ID126" s="162"/>
      <c r="IE126" s="162"/>
    </row>
    <row r="127" spans="1:239" ht="21" customHeight="1" x14ac:dyDescent="0.25">
      <c r="A127" s="377" t="str">
        <f t="shared" si="148"/>
        <v/>
      </c>
      <c r="B127" s="188">
        <v>101</v>
      </c>
      <c r="C127" s="255"/>
      <c r="D127" s="223" t="str">
        <f t="shared" si="225"/>
        <v/>
      </c>
      <c r="E127" s="223" t="str">
        <f t="shared" si="226"/>
        <v/>
      </c>
      <c r="F127" s="242"/>
      <c r="G127" s="242"/>
      <c r="H127" s="224" t="str">
        <f t="shared" si="149"/>
        <v/>
      </c>
      <c r="I127" s="930"/>
      <c r="J127" s="930"/>
      <c r="K127" s="930"/>
      <c r="L127" s="370"/>
      <c r="M127" s="371"/>
      <c r="N127" s="371"/>
      <c r="O127" s="371"/>
      <c r="P127" s="372"/>
      <c r="Q127" s="609"/>
      <c r="R127" s="609"/>
      <c r="S127" s="610"/>
      <c r="T127" s="371"/>
      <c r="U127" s="371"/>
      <c r="V127" s="188"/>
      <c r="W127" s="370"/>
      <c r="X127" s="371"/>
      <c r="Y127" s="371"/>
      <c r="Z127" s="611"/>
      <c r="AA127" s="896"/>
      <c r="AB127" s="370"/>
      <c r="AC127" s="371"/>
      <c r="AD127" s="371"/>
      <c r="AE127" s="371"/>
      <c r="AF127" s="896"/>
      <c r="AG127" s="370"/>
      <c r="AH127" s="371"/>
      <c r="AI127" s="371"/>
      <c r="AJ127" s="371"/>
      <c r="AK127" s="896"/>
      <c r="AL127" s="370"/>
      <c r="AM127" s="371"/>
      <c r="AN127" s="371"/>
      <c r="AO127" s="372"/>
      <c r="AP127" s="370"/>
      <c r="AQ127" s="371"/>
      <c r="AR127" s="371"/>
      <c r="AS127" s="371"/>
      <c r="AT127" s="928"/>
      <c r="AU127" s="188"/>
      <c r="AV127" s="256">
        <f t="shared" si="118"/>
        <v>0</v>
      </c>
      <c r="AW127" s="257">
        <f t="shared" si="119"/>
        <v>0</v>
      </c>
      <c r="AX127" s="258">
        <f t="shared" si="224"/>
        <v>0</v>
      </c>
      <c r="AY127" s="259">
        <f t="shared" si="224"/>
        <v>0</v>
      </c>
      <c r="AZ127" s="231" t="str">
        <f t="shared" si="150"/>
        <v/>
      </c>
      <c r="BA127" s="232">
        <f t="shared" si="151"/>
        <v>0</v>
      </c>
      <c r="BB127" s="249">
        <f t="shared" si="121"/>
        <v>0</v>
      </c>
      <c r="BC127" s="231">
        <f t="shared" si="152"/>
        <v>0</v>
      </c>
      <c r="BD127" s="231">
        <f t="shared" si="153"/>
        <v>0</v>
      </c>
      <c r="BE127" s="260"/>
      <c r="BF127" s="235">
        <f t="shared" si="154"/>
        <v>0</v>
      </c>
      <c r="BG127" s="235">
        <f t="shared" si="155"/>
        <v>0</v>
      </c>
      <c r="BH127" s="235">
        <f t="shared" si="156"/>
        <v>0</v>
      </c>
      <c r="BI127" s="380"/>
      <c r="BJ127" s="235">
        <f t="shared" si="122"/>
        <v>0</v>
      </c>
      <c r="BK127" s="235">
        <f t="shared" si="157"/>
        <v>0</v>
      </c>
      <c r="BL127" s="235" t="str">
        <f t="shared" si="158"/>
        <v/>
      </c>
      <c r="BM127" s="236"/>
      <c r="BN127" s="237"/>
      <c r="BO127" s="237"/>
      <c r="BP127" s="238"/>
      <c r="BQ127" s="238"/>
      <c r="BR127" s="254"/>
      <c r="BS127" s="252"/>
      <c r="BT127" s="244"/>
      <c r="BU127" s="244"/>
      <c r="BV127" s="244"/>
      <c r="BW127" s="244"/>
      <c r="BX127" s="244"/>
      <c r="BY127" s="244"/>
      <c r="BZ127" s="244"/>
      <c r="CA127" s="244"/>
      <c r="CB127" s="253"/>
      <c r="CC127" s="188"/>
      <c r="CD127" s="244">
        <f t="shared" si="137"/>
        <v>0</v>
      </c>
      <c r="CE127" s="235">
        <f t="shared" si="159"/>
        <v>0</v>
      </c>
      <c r="CF127" s="235">
        <f t="shared" si="159"/>
        <v>0</v>
      </c>
      <c r="CG127" s="235">
        <f t="shared" si="159"/>
        <v>0</v>
      </c>
      <c r="CH127" s="188"/>
      <c r="CI127" s="244">
        <f t="shared" si="138"/>
        <v>0</v>
      </c>
      <c r="CJ127" s="235">
        <f t="shared" si="160"/>
        <v>0</v>
      </c>
      <c r="CK127" s="235">
        <f t="shared" si="160"/>
        <v>0</v>
      </c>
      <c r="CL127" s="235">
        <f t="shared" si="160"/>
        <v>0</v>
      </c>
      <c r="CM127" s="188"/>
      <c r="CN127" s="244">
        <f t="shared" si="139"/>
        <v>0</v>
      </c>
      <c r="CO127" s="235">
        <f t="shared" si="161"/>
        <v>0</v>
      </c>
      <c r="CP127" s="235">
        <f t="shared" si="161"/>
        <v>0</v>
      </c>
      <c r="CQ127" s="235">
        <f t="shared" si="161"/>
        <v>0</v>
      </c>
      <c r="CR127" s="188"/>
      <c r="CS127" s="244">
        <f t="shared" si="140"/>
        <v>0</v>
      </c>
      <c r="CT127" s="235">
        <f t="shared" si="162"/>
        <v>0</v>
      </c>
      <c r="CU127" s="235">
        <f t="shared" si="162"/>
        <v>0</v>
      </c>
      <c r="CV127" s="235">
        <f t="shared" si="162"/>
        <v>0</v>
      </c>
      <c r="CW127" s="188"/>
      <c r="CX127" s="244">
        <f t="shared" si="141"/>
        <v>0</v>
      </c>
      <c r="CY127" s="235">
        <f t="shared" si="163"/>
        <v>0</v>
      </c>
      <c r="CZ127" s="235">
        <f t="shared" si="163"/>
        <v>0</v>
      </c>
      <c r="DA127" s="235">
        <f t="shared" si="163"/>
        <v>0</v>
      </c>
      <c r="DB127" s="188"/>
      <c r="DC127" s="225"/>
      <c r="DD127" s="226"/>
      <c r="DE127" s="1088"/>
      <c r="DF127" s="225"/>
      <c r="DG127" s="226"/>
      <c r="DH127" s="1088"/>
      <c r="DI127" s="225"/>
      <c r="DJ127" s="226"/>
      <c r="DK127" s="1088"/>
      <c r="DL127" s="225"/>
      <c r="DM127" s="226"/>
      <c r="DN127" s="1088"/>
      <c r="DO127" s="370"/>
      <c r="DP127" s="370"/>
      <c r="DQ127" s="243">
        <f t="shared" si="164"/>
        <v>0</v>
      </c>
      <c r="DR127" s="244">
        <f t="shared" si="165"/>
        <v>0</v>
      </c>
      <c r="DS127" s="235">
        <f t="shared" si="166"/>
        <v>0</v>
      </c>
      <c r="DT127" s="244" t="str">
        <f t="shared" si="142"/>
        <v/>
      </c>
      <c r="DU127" s="42" t="str">
        <f t="shared" si="167"/>
        <v/>
      </c>
      <c r="DV127" s="42" t="str">
        <f t="shared" si="168"/>
        <v/>
      </c>
      <c r="DW127" s="42" t="str">
        <f t="shared" si="169"/>
        <v/>
      </c>
      <c r="DX127" s="162"/>
      <c r="DY127" s="42" t="str">
        <f t="shared" si="170"/>
        <v/>
      </c>
      <c r="DZ127" s="42" t="str">
        <f t="shared" si="227"/>
        <v/>
      </c>
      <c r="EA127" s="42" t="str">
        <f t="shared" si="172"/>
        <v/>
      </c>
      <c r="EB127" s="162"/>
      <c r="EC127" s="930"/>
      <c r="ED127" s="188"/>
      <c r="EE127" s="245">
        <f t="shared" si="173"/>
        <v>0</v>
      </c>
      <c r="EG127" s="245">
        <f t="shared" si="174"/>
        <v>0</v>
      </c>
      <c r="EI127" s="246" t="str">
        <f t="shared" si="175"/>
        <v/>
      </c>
      <c r="EJ127" s="247" t="str">
        <f t="shared" si="143"/>
        <v/>
      </c>
      <c r="EK127" s="248" t="str">
        <f t="shared" si="144"/>
        <v/>
      </c>
      <c r="EL127" s="248" t="str">
        <f t="shared" si="145"/>
        <v/>
      </c>
      <c r="EM127" s="248" t="str">
        <f t="shared" si="146"/>
        <v/>
      </c>
      <c r="EN127" s="248" t="str">
        <f t="shared" si="176"/>
        <v/>
      </c>
      <c r="EO127" s="248" t="str">
        <f t="shared" si="147"/>
        <v/>
      </c>
      <c r="EQ127" s="248" t="str">
        <f t="shared" si="177"/>
        <v/>
      </c>
      <c r="ER127" s="248" t="str">
        <f t="shared" si="178"/>
        <v/>
      </c>
      <c r="ES127" s="248" t="str">
        <f t="shared" si="179"/>
        <v/>
      </c>
      <c r="ET127" s="248" t="str">
        <f t="shared" si="180"/>
        <v/>
      </c>
      <c r="EU127" s="248" t="str">
        <f t="shared" si="181"/>
        <v/>
      </c>
      <c r="EV127" s="248" t="str">
        <f t="shared" si="181"/>
        <v/>
      </c>
      <c r="EX127" s="248" t="str">
        <f t="shared" si="182"/>
        <v/>
      </c>
      <c r="EY127" s="248" t="str">
        <f t="shared" si="183"/>
        <v/>
      </c>
      <c r="EZ127" s="248" t="str">
        <f t="shared" si="184"/>
        <v/>
      </c>
      <c r="FA127" s="248" t="str">
        <f t="shared" si="185"/>
        <v/>
      </c>
      <c r="FB127" s="248" t="str">
        <f t="shared" si="222"/>
        <v/>
      </c>
      <c r="FC127" s="248" t="str">
        <f t="shared" si="222"/>
        <v/>
      </c>
      <c r="FE127" s="248" t="str">
        <f t="shared" si="186"/>
        <v/>
      </c>
      <c r="FF127" s="248" t="str">
        <f t="shared" si="187"/>
        <v/>
      </c>
      <c r="FG127" s="248" t="str">
        <f t="shared" si="188"/>
        <v/>
      </c>
      <c r="FH127" s="248" t="str">
        <f t="shared" si="189"/>
        <v/>
      </c>
      <c r="FI127" s="248" t="str">
        <f t="shared" si="223"/>
        <v/>
      </c>
      <c r="FJ127" s="248" t="str">
        <f t="shared" si="223"/>
        <v/>
      </c>
      <c r="FL127" s="370"/>
      <c r="FM127" s="371"/>
      <c r="FN127" s="371"/>
      <c r="FO127" s="611"/>
      <c r="FP127" s="896"/>
      <c r="FQ127" s="370"/>
      <c r="FR127" s="371"/>
      <c r="FS127" s="371"/>
      <c r="FT127" s="611"/>
      <c r="FU127" s="896"/>
      <c r="FV127" s="370"/>
      <c r="FW127" s="371"/>
      <c r="FX127" s="371"/>
      <c r="FY127" s="611"/>
      <c r="FZ127" s="896"/>
      <c r="GA127" s="613"/>
      <c r="GC127" s="227">
        <f t="shared" si="190"/>
        <v>0</v>
      </c>
      <c r="GD127" s="228">
        <f t="shared" si="191"/>
        <v>0</v>
      </c>
      <c r="GE127" s="229">
        <f t="shared" si="192"/>
        <v>0</v>
      </c>
      <c r="GF127" s="230">
        <f t="shared" si="192"/>
        <v>0</v>
      </c>
      <c r="GG127" s="231" t="str">
        <f t="shared" si="193"/>
        <v/>
      </c>
      <c r="GH127" s="232">
        <f t="shared" si="194"/>
        <v>0</v>
      </c>
      <c r="GI127" s="227">
        <f t="shared" si="195"/>
        <v>0</v>
      </c>
      <c r="GJ127" s="233">
        <f t="shared" si="196"/>
        <v>0</v>
      </c>
      <c r="GK127" s="233">
        <f t="shared" si="197"/>
        <v>0</v>
      </c>
      <c r="GL127" s="234"/>
      <c r="GM127" s="235">
        <f t="shared" si="198"/>
        <v>0</v>
      </c>
      <c r="GN127" s="235">
        <f t="shared" si="199"/>
        <v>0</v>
      </c>
      <c r="GO127" s="235" t="str">
        <f t="shared" si="200"/>
        <v/>
      </c>
      <c r="GP127" s="380"/>
      <c r="GQ127" s="235">
        <f t="shared" si="201"/>
        <v>0</v>
      </c>
      <c r="GR127" s="235">
        <f t="shared" si="202"/>
        <v>0</v>
      </c>
      <c r="GS127" s="235" t="str">
        <f t="shared" si="203"/>
        <v/>
      </c>
      <c r="GT127" s="236"/>
      <c r="GU127" s="237" t="str">
        <f t="shared" si="204"/>
        <v/>
      </c>
      <c r="GV127" s="237" t="str">
        <f t="shared" si="205"/>
        <v/>
      </c>
      <c r="GW127" s="238" t="str">
        <f t="shared" si="206"/>
        <v/>
      </c>
      <c r="GX127" s="238" t="str">
        <f t="shared" si="207"/>
        <v/>
      </c>
      <c r="GY127" s="239"/>
      <c r="GZ127" s="240" t="str">
        <f t="shared" si="208"/>
        <v/>
      </c>
      <c r="HA127" s="235" t="str">
        <f t="shared" si="209"/>
        <v/>
      </c>
      <c r="HB127" s="235" t="str">
        <f t="shared" si="210"/>
        <v/>
      </c>
      <c r="HC127" s="235" t="str">
        <f t="shared" si="211"/>
        <v/>
      </c>
      <c r="HD127" s="235" t="str">
        <f t="shared" si="212"/>
        <v/>
      </c>
      <c r="HE127" s="235" t="str">
        <f t="shared" si="213"/>
        <v/>
      </c>
      <c r="HF127" s="188"/>
      <c r="HG127" s="235" t="str">
        <f t="shared" si="214"/>
        <v/>
      </c>
      <c r="HH127" s="235">
        <f t="shared" si="215"/>
        <v>0</v>
      </c>
      <c r="HI127" s="235">
        <f t="shared" si="215"/>
        <v>0</v>
      </c>
      <c r="HJ127" s="235">
        <f t="shared" si="215"/>
        <v>0</v>
      </c>
      <c r="HK127" s="188"/>
      <c r="HL127" s="235" t="str">
        <f t="shared" si="216"/>
        <v/>
      </c>
      <c r="HM127" s="235">
        <f t="shared" si="217"/>
        <v>0</v>
      </c>
      <c r="HN127" s="235">
        <f t="shared" si="217"/>
        <v>0</v>
      </c>
      <c r="HO127" s="235">
        <f t="shared" si="217"/>
        <v>0</v>
      </c>
      <c r="HP127" s="188"/>
      <c r="HQ127" s="235" t="str">
        <f t="shared" si="218"/>
        <v/>
      </c>
      <c r="HR127" s="235">
        <f t="shared" si="219"/>
        <v>0</v>
      </c>
      <c r="HS127" s="235">
        <f t="shared" si="219"/>
        <v>0</v>
      </c>
      <c r="HT127" s="235">
        <f t="shared" si="219"/>
        <v>0</v>
      </c>
      <c r="HU127" s="162"/>
      <c r="HV127" s="1622"/>
      <c r="HW127" s="1619"/>
      <c r="HX127" s="1619"/>
      <c r="HY127" s="1619"/>
      <c r="HZ127" s="1619"/>
      <c r="IA127" s="1619"/>
      <c r="IB127" s="1619"/>
      <c r="IC127" s="1623"/>
      <c r="ID127" s="162"/>
      <c r="IE127" s="162"/>
    </row>
    <row r="128" spans="1:239" ht="21" customHeight="1" x14ac:dyDescent="0.25">
      <c r="A128" s="377" t="str">
        <f t="shared" si="148"/>
        <v/>
      </c>
      <c r="B128" s="188">
        <v>102</v>
      </c>
      <c r="C128" s="255"/>
      <c r="D128" s="223" t="str">
        <f t="shared" si="225"/>
        <v/>
      </c>
      <c r="E128" s="223" t="str">
        <f t="shared" si="226"/>
        <v/>
      </c>
      <c r="F128" s="242"/>
      <c r="G128" s="242"/>
      <c r="H128" s="224" t="str">
        <f t="shared" si="149"/>
        <v/>
      </c>
      <c r="I128" s="930"/>
      <c r="J128" s="930"/>
      <c r="K128" s="930"/>
      <c r="L128" s="370"/>
      <c r="M128" s="371"/>
      <c r="N128" s="371"/>
      <c r="O128" s="371"/>
      <c r="P128" s="372"/>
      <c r="Q128" s="609"/>
      <c r="R128" s="609"/>
      <c r="S128" s="610"/>
      <c r="T128" s="371"/>
      <c r="U128" s="371"/>
      <c r="V128" s="188"/>
      <c r="W128" s="370"/>
      <c r="X128" s="371"/>
      <c r="Y128" s="371"/>
      <c r="Z128" s="611"/>
      <c r="AA128" s="896"/>
      <c r="AB128" s="370"/>
      <c r="AC128" s="371"/>
      <c r="AD128" s="371"/>
      <c r="AE128" s="371"/>
      <c r="AF128" s="896"/>
      <c r="AG128" s="370"/>
      <c r="AH128" s="371"/>
      <c r="AI128" s="371"/>
      <c r="AJ128" s="371"/>
      <c r="AK128" s="896"/>
      <c r="AL128" s="370"/>
      <c r="AM128" s="371"/>
      <c r="AN128" s="371"/>
      <c r="AO128" s="372"/>
      <c r="AP128" s="370"/>
      <c r="AQ128" s="371"/>
      <c r="AR128" s="371"/>
      <c r="AS128" s="371"/>
      <c r="AT128" s="928"/>
      <c r="AU128" s="188"/>
      <c r="AV128" s="256">
        <f t="shared" si="118"/>
        <v>0</v>
      </c>
      <c r="AW128" s="257">
        <f t="shared" si="119"/>
        <v>0</v>
      </c>
      <c r="AX128" s="258">
        <f t="shared" si="224"/>
        <v>0</v>
      </c>
      <c r="AY128" s="259">
        <f t="shared" si="224"/>
        <v>0</v>
      </c>
      <c r="AZ128" s="231" t="str">
        <f t="shared" si="150"/>
        <v/>
      </c>
      <c r="BA128" s="232">
        <f t="shared" si="151"/>
        <v>0</v>
      </c>
      <c r="BB128" s="249">
        <f t="shared" si="121"/>
        <v>0</v>
      </c>
      <c r="BC128" s="231">
        <f t="shared" si="152"/>
        <v>0</v>
      </c>
      <c r="BD128" s="231">
        <f t="shared" si="153"/>
        <v>0</v>
      </c>
      <c r="BE128" s="260"/>
      <c r="BF128" s="235">
        <f t="shared" si="154"/>
        <v>0</v>
      </c>
      <c r="BG128" s="235">
        <f t="shared" si="155"/>
        <v>0</v>
      </c>
      <c r="BH128" s="235">
        <f t="shared" si="156"/>
        <v>0</v>
      </c>
      <c r="BI128" s="380"/>
      <c r="BJ128" s="235">
        <f t="shared" si="122"/>
        <v>0</v>
      </c>
      <c r="BK128" s="235">
        <f t="shared" si="157"/>
        <v>0</v>
      </c>
      <c r="BL128" s="235" t="str">
        <f t="shared" si="158"/>
        <v/>
      </c>
      <c r="BM128" s="236"/>
      <c r="BN128" s="237"/>
      <c r="BO128" s="237"/>
      <c r="BP128" s="238"/>
      <c r="BQ128" s="238"/>
      <c r="BR128" s="254"/>
      <c r="BS128" s="252"/>
      <c r="BT128" s="244"/>
      <c r="BU128" s="244"/>
      <c r="BV128" s="244"/>
      <c r="BW128" s="244"/>
      <c r="BX128" s="244"/>
      <c r="BY128" s="244"/>
      <c r="BZ128" s="244"/>
      <c r="CA128" s="244"/>
      <c r="CB128" s="253"/>
      <c r="CC128" s="188"/>
      <c r="CD128" s="244">
        <f t="shared" si="137"/>
        <v>0</v>
      </c>
      <c r="CE128" s="235">
        <f t="shared" si="159"/>
        <v>0</v>
      </c>
      <c r="CF128" s="235">
        <f t="shared" si="159"/>
        <v>0</v>
      </c>
      <c r="CG128" s="235">
        <f t="shared" si="159"/>
        <v>0</v>
      </c>
      <c r="CH128" s="188"/>
      <c r="CI128" s="244">
        <f t="shared" si="138"/>
        <v>0</v>
      </c>
      <c r="CJ128" s="235">
        <f t="shared" si="160"/>
        <v>0</v>
      </c>
      <c r="CK128" s="235">
        <f t="shared" si="160"/>
        <v>0</v>
      </c>
      <c r="CL128" s="235">
        <f t="shared" si="160"/>
        <v>0</v>
      </c>
      <c r="CM128" s="188"/>
      <c r="CN128" s="244">
        <f t="shared" si="139"/>
        <v>0</v>
      </c>
      <c r="CO128" s="235">
        <f t="shared" si="161"/>
        <v>0</v>
      </c>
      <c r="CP128" s="235">
        <f t="shared" si="161"/>
        <v>0</v>
      </c>
      <c r="CQ128" s="235">
        <f t="shared" si="161"/>
        <v>0</v>
      </c>
      <c r="CR128" s="188"/>
      <c r="CS128" s="244">
        <f t="shared" si="140"/>
        <v>0</v>
      </c>
      <c r="CT128" s="235">
        <f t="shared" si="162"/>
        <v>0</v>
      </c>
      <c r="CU128" s="235">
        <f t="shared" si="162"/>
        <v>0</v>
      </c>
      <c r="CV128" s="235">
        <f t="shared" si="162"/>
        <v>0</v>
      </c>
      <c r="CW128" s="188"/>
      <c r="CX128" s="244">
        <f t="shared" si="141"/>
        <v>0</v>
      </c>
      <c r="CY128" s="235">
        <f t="shared" si="163"/>
        <v>0</v>
      </c>
      <c r="CZ128" s="235">
        <f t="shared" si="163"/>
        <v>0</v>
      </c>
      <c r="DA128" s="235">
        <f t="shared" si="163"/>
        <v>0</v>
      </c>
      <c r="DB128" s="188"/>
      <c r="DC128" s="225"/>
      <c r="DD128" s="226"/>
      <c r="DE128" s="1088"/>
      <c r="DF128" s="225"/>
      <c r="DG128" s="226"/>
      <c r="DH128" s="1088"/>
      <c r="DI128" s="225"/>
      <c r="DJ128" s="226"/>
      <c r="DK128" s="1088"/>
      <c r="DL128" s="225"/>
      <c r="DM128" s="226"/>
      <c r="DN128" s="1088"/>
      <c r="DO128" s="370"/>
      <c r="DP128" s="370"/>
      <c r="DQ128" s="243">
        <f t="shared" si="164"/>
        <v>0</v>
      </c>
      <c r="DR128" s="244">
        <f t="shared" si="165"/>
        <v>0</v>
      </c>
      <c r="DS128" s="235">
        <f t="shared" si="166"/>
        <v>0</v>
      </c>
      <c r="DT128" s="244" t="str">
        <f t="shared" si="142"/>
        <v/>
      </c>
      <c r="DU128" s="42" t="str">
        <f t="shared" si="167"/>
        <v/>
      </c>
      <c r="DV128" s="42" t="str">
        <f t="shared" si="168"/>
        <v/>
      </c>
      <c r="DW128" s="42" t="str">
        <f t="shared" si="169"/>
        <v/>
      </c>
      <c r="DX128" s="162"/>
      <c r="DY128" s="42" t="str">
        <f t="shared" si="170"/>
        <v/>
      </c>
      <c r="DZ128" s="42" t="str">
        <f t="shared" si="227"/>
        <v/>
      </c>
      <c r="EA128" s="42" t="str">
        <f t="shared" si="172"/>
        <v/>
      </c>
      <c r="EB128" s="162"/>
      <c r="EC128" s="930"/>
      <c r="ED128" s="188"/>
      <c r="EE128" s="245">
        <f t="shared" si="173"/>
        <v>0</v>
      </c>
      <c r="EG128" s="245">
        <f t="shared" si="174"/>
        <v>0</v>
      </c>
      <c r="EI128" s="246" t="str">
        <f t="shared" si="175"/>
        <v/>
      </c>
      <c r="EJ128" s="247" t="str">
        <f t="shared" si="143"/>
        <v/>
      </c>
      <c r="EK128" s="248" t="str">
        <f t="shared" si="144"/>
        <v/>
      </c>
      <c r="EL128" s="248" t="str">
        <f t="shared" si="145"/>
        <v/>
      </c>
      <c r="EM128" s="248" t="str">
        <f t="shared" si="146"/>
        <v/>
      </c>
      <c r="EN128" s="248" t="str">
        <f t="shared" si="176"/>
        <v/>
      </c>
      <c r="EO128" s="248" t="str">
        <f t="shared" si="147"/>
        <v/>
      </c>
      <c r="EQ128" s="248" t="str">
        <f t="shared" si="177"/>
        <v/>
      </c>
      <c r="ER128" s="248" t="str">
        <f t="shared" si="178"/>
        <v/>
      </c>
      <c r="ES128" s="248" t="str">
        <f t="shared" si="179"/>
        <v/>
      </c>
      <c r="ET128" s="248" t="str">
        <f t="shared" si="180"/>
        <v/>
      </c>
      <c r="EU128" s="248" t="str">
        <f t="shared" si="181"/>
        <v/>
      </c>
      <c r="EV128" s="248" t="str">
        <f t="shared" si="181"/>
        <v/>
      </c>
      <c r="EX128" s="248" t="str">
        <f t="shared" si="182"/>
        <v/>
      </c>
      <c r="EY128" s="248" t="str">
        <f t="shared" si="183"/>
        <v/>
      </c>
      <c r="EZ128" s="248" t="str">
        <f t="shared" si="184"/>
        <v/>
      </c>
      <c r="FA128" s="248" t="str">
        <f t="shared" si="185"/>
        <v/>
      </c>
      <c r="FB128" s="248" t="str">
        <f t="shared" si="222"/>
        <v/>
      </c>
      <c r="FC128" s="248" t="str">
        <f t="shared" si="222"/>
        <v/>
      </c>
      <c r="FE128" s="248" t="str">
        <f t="shared" si="186"/>
        <v/>
      </c>
      <c r="FF128" s="248" t="str">
        <f t="shared" si="187"/>
        <v/>
      </c>
      <c r="FG128" s="248" t="str">
        <f t="shared" si="188"/>
        <v/>
      </c>
      <c r="FH128" s="248" t="str">
        <f t="shared" si="189"/>
        <v/>
      </c>
      <c r="FI128" s="248" t="str">
        <f t="shared" si="223"/>
        <v/>
      </c>
      <c r="FJ128" s="248" t="str">
        <f t="shared" si="223"/>
        <v/>
      </c>
      <c r="FL128" s="370"/>
      <c r="FM128" s="371"/>
      <c r="FN128" s="371"/>
      <c r="FO128" s="611"/>
      <c r="FP128" s="896"/>
      <c r="FQ128" s="370"/>
      <c r="FR128" s="371"/>
      <c r="FS128" s="371"/>
      <c r="FT128" s="611"/>
      <c r="FU128" s="896"/>
      <c r="FV128" s="370"/>
      <c r="FW128" s="371"/>
      <c r="FX128" s="371"/>
      <c r="FY128" s="611"/>
      <c r="FZ128" s="896"/>
      <c r="GA128" s="613"/>
      <c r="GC128" s="227">
        <f t="shared" si="190"/>
        <v>0</v>
      </c>
      <c r="GD128" s="228">
        <f t="shared" si="191"/>
        <v>0</v>
      </c>
      <c r="GE128" s="229">
        <f t="shared" si="192"/>
        <v>0</v>
      </c>
      <c r="GF128" s="230">
        <f t="shared" si="192"/>
        <v>0</v>
      </c>
      <c r="GG128" s="231" t="str">
        <f t="shared" si="193"/>
        <v/>
      </c>
      <c r="GH128" s="232">
        <f t="shared" si="194"/>
        <v>0</v>
      </c>
      <c r="GI128" s="227">
        <f t="shared" si="195"/>
        <v>0</v>
      </c>
      <c r="GJ128" s="233">
        <f t="shared" si="196"/>
        <v>0</v>
      </c>
      <c r="GK128" s="233">
        <f t="shared" si="197"/>
        <v>0</v>
      </c>
      <c r="GL128" s="234"/>
      <c r="GM128" s="235">
        <f t="shared" si="198"/>
        <v>0</v>
      </c>
      <c r="GN128" s="235">
        <f t="shared" si="199"/>
        <v>0</v>
      </c>
      <c r="GO128" s="235" t="str">
        <f t="shared" si="200"/>
        <v/>
      </c>
      <c r="GP128" s="380"/>
      <c r="GQ128" s="235">
        <f t="shared" si="201"/>
        <v>0</v>
      </c>
      <c r="GR128" s="235">
        <f t="shared" si="202"/>
        <v>0</v>
      </c>
      <c r="GS128" s="235" t="str">
        <f t="shared" si="203"/>
        <v/>
      </c>
      <c r="GT128" s="236"/>
      <c r="GU128" s="237" t="str">
        <f t="shared" si="204"/>
        <v/>
      </c>
      <c r="GV128" s="237" t="str">
        <f t="shared" si="205"/>
        <v/>
      </c>
      <c r="GW128" s="238" t="str">
        <f t="shared" si="206"/>
        <v/>
      </c>
      <c r="GX128" s="238" t="str">
        <f t="shared" si="207"/>
        <v/>
      </c>
      <c r="GY128" s="239"/>
      <c r="GZ128" s="240" t="str">
        <f t="shared" si="208"/>
        <v/>
      </c>
      <c r="HA128" s="235" t="str">
        <f t="shared" si="209"/>
        <v/>
      </c>
      <c r="HB128" s="235" t="str">
        <f t="shared" si="210"/>
        <v/>
      </c>
      <c r="HC128" s="235" t="str">
        <f t="shared" si="211"/>
        <v/>
      </c>
      <c r="HD128" s="235" t="str">
        <f t="shared" si="212"/>
        <v/>
      </c>
      <c r="HE128" s="235" t="str">
        <f t="shared" si="213"/>
        <v/>
      </c>
      <c r="HF128" s="188"/>
      <c r="HG128" s="235" t="str">
        <f t="shared" si="214"/>
        <v/>
      </c>
      <c r="HH128" s="235">
        <f t="shared" si="215"/>
        <v>0</v>
      </c>
      <c r="HI128" s="235">
        <f t="shared" si="215"/>
        <v>0</v>
      </c>
      <c r="HJ128" s="235">
        <f t="shared" si="215"/>
        <v>0</v>
      </c>
      <c r="HK128" s="188"/>
      <c r="HL128" s="235" t="str">
        <f t="shared" si="216"/>
        <v/>
      </c>
      <c r="HM128" s="235">
        <f t="shared" si="217"/>
        <v>0</v>
      </c>
      <c r="HN128" s="235">
        <f t="shared" si="217"/>
        <v>0</v>
      </c>
      <c r="HO128" s="235">
        <f t="shared" si="217"/>
        <v>0</v>
      </c>
      <c r="HP128" s="188"/>
      <c r="HQ128" s="235" t="str">
        <f t="shared" si="218"/>
        <v/>
      </c>
      <c r="HR128" s="235">
        <f t="shared" si="219"/>
        <v>0</v>
      </c>
      <c r="HS128" s="235">
        <f t="shared" si="219"/>
        <v>0</v>
      </c>
      <c r="HT128" s="235">
        <f t="shared" si="219"/>
        <v>0</v>
      </c>
      <c r="HU128" s="162"/>
      <c r="HV128" s="1622"/>
      <c r="HW128" s="1619"/>
      <c r="HX128" s="1619"/>
      <c r="HY128" s="1619"/>
      <c r="HZ128" s="1619"/>
      <c r="IA128" s="1619"/>
      <c r="IB128" s="1619"/>
      <c r="IC128" s="1623"/>
      <c r="ID128" s="162"/>
      <c r="IE128" s="162"/>
    </row>
    <row r="129" spans="1:239" ht="21" customHeight="1" x14ac:dyDescent="0.25">
      <c r="A129" s="377" t="str">
        <f t="shared" si="148"/>
        <v/>
      </c>
      <c r="B129" s="188">
        <v>103</v>
      </c>
      <c r="C129" s="255"/>
      <c r="D129" s="223" t="str">
        <f t="shared" si="225"/>
        <v/>
      </c>
      <c r="E129" s="223" t="str">
        <f t="shared" si="226"/>
        <v/>
      </c>
      <c r="F129" s="242"/>
      <c r="G129" s="242"/>
      <c r="H129" s="224" t="str">
        <f t="shared" si="149"/>
        <v/>
      </c>
      <c r="I129" s="930"/>
      <c r="J129" s="930"/>
      <c r="K129" s="930"/>
      <c r="L129" s="370"/>
      <c r="M129" s="371"/>
      <c r="N129" s="371"/>
      <c r="O129" s="371"/>
      <c r="P129" s="372"/>
      <c r="Q129" s="609"/>
      <c r="R129" s="609"/>
      <c r="S129" s="610"/>
      <c r="T129" s="371"/>
      <c r="U129" s="371"/>
      <c r="V129" s="188"/>
      <c r="W129" s="370"/>
      <c r="X129" s="371"/>
      <c r="Y129" s="371"/>
      <c r="Z129" s="611"/>
      <c r="AA129" s="896"/>
      <c r="AB129" s="370"/>
      <c r="AC129" s="371"/>
      <c r="AD129" s="371"/>
      <c r="AE129" s="371"/>
      <c r="AF129" s="896"/>
      <c r="AG129" s="370"/>
      <c r="AH129" s="371"/>
      <c r="AI129" s="371"/>
      <c r="AJ129" s="371"/>
      <c r="AK129" s="896"/>
      <c r="AL129" s="370"/>
      <c r="AM129" s="371"/>
      <c r="AN129" s="371"/>
      <c r="AO129" s="372"/>
      <c r="AP129" s="370"/>
      <c r="AQ129" s="371"/>
      <c r="AR129" s="371"/>
      <c r="AS129" s="371"/>
      <c r="AT129" s="928"/>
      <c r="AU129" s="188"/>
      <c r="AV129" s="256">
        <f t="shared" si="118"/>
        <v>0</v>
      </c>
      <c r="AW129" s="257">
        <f t="shared" si="119"/>
        <v>0</v>
      </c>
      <c r="AX129" s="258">
        <f t="shared" si="224"/>
        <v>0</v>
      </c>
      <c r="AY129" s="259">
        <f t="shared" si="224"/>
        <v>0</v>
      </c>
      <c r="AZ129" s="231" t="str">
        <f t="shared" si="150"/>
        <v/>
      </c>
      <c r="BA129" s="232">
        <f t="shared" si="151"/>
        <v>0</v>
      </c>
      <c r="BB129" s="249">
        <f t="shared" si="121"/>
        <v>0</v>
      </c>
      <c r="BC129" s="231">
        <f t="shared" si="152"/>
        <v>0</v>
      </c>
      <c r="BD129" s="231">
        <f t="shared" si="153"/>
        <v>0</v>
      </c>
      <c r="BE129" s="260"/>
      <c r="BF129" s="235">
        <f t="shared" si="154"/>
        <v>0</v>
      </c>
      <c r="BG129" s="235">
        <f t="shared" si="155"/>
        <v>0</v>
      </c>
      <c r="BH129" s="235">
        <f t="shared" si="156"/>
        <v>0</v>
      </c>
      <c r="BI129" s="380"/>
      <c r="BJ129" s="235">
        <f t="shared" si="122"/>
        <v>0</v>
      </c>
      <c r="BK129" s="235">
        <f t="shared" si="157"/>
        <v>0</v>
      </c>
      <c r="BL129" s="235" t="str">
        <f t="shared" si="158"/>
        <v/>
      </c>
      <c r="BM129" s="236"/>
      <c r="BN129" s="237"/>
      <c r="BO129" s="237"/>
      <c r="BP129" s="238"/>
      <c r="BQ129" s="238"/>
      <c r="BR129" s="254"/>
      <c r="BS129" s="252"/>
      <c r="BT129" s="244"/>
      <c r="BU129" s="244"/>
      <c r="BV129" s="244"/>
      <c r="BW129" s="244"/>
      <c r="BX129" s="244"/>
      <c r="BY129" s="244"/>
      <c r="BZ129" s="244"/>
      <c r="CA129" s="244"/>
      <c r="CB129" s="253"/>
      <c r="CC129" s="188"/>
      <c r="CD129" s="244">
        <f t="shared" si="137"/>
        <v>0</v>
      </c>
      <c r="CE129" s="235">
        <f t="shared" si="159"/>
        <v>0</v>
      </c>
      <c r="CF129" s="235">
        <f t="shared" si="159"/>
        <v>0</v>
      </c>
      <c r="CG129" s="235">
        <f t="shared" si="159"/>
        <v>0</v>
      </c>
      <c r="CH129" s="188"/>
      <c r="CI129" s="244">
        <f t="shared" si="138"/>
        <v>0</v>
      </c>
      <c r="CJ129" s="235">
        <f t="shared" si="160"/>
        <v>0</v>
      </c>
      <c r="CK129" s="235">
        <f t="shared" si="160"/>
        <v>0</v>
      </c>
      <c r="CL129" s="235">
        <f t="shared" si="160"/>
        <v>0</v>
      </c>
      <c r="CM129" s="188"/>
      <c r="CN129" s="244">
        <f t="shared" si="139"/>
        <v>0</v>
      </c>
      <c r="CO129" s="235">
        <f t="shared" si="161"/>
        <v>0</v>
      </c>
      <c r="CP129" s="235">
        <f t="shared" si="161"/>
        <v>0</v>
      </c>
      <c r="CQ129" s="235">
        <f t="shared" si="161"/>
        <v>0</v>
      </c>
      <c r="CR129" s="188"/>
      <c r="CS129" s="244">
        <f t="shared" si="140"/>
        <v>0</v>
      </c>
      <c r="CT129" s="235">
        <f t="shared" si="162"/>
        <v>0</v>
      </c>
      <c r="CU129" s="235">
        <f t="shared" si="162"/>
        <v>0</v>
      </c>
      <c r="CV129" s="235">
        <f t="shared" si="162"/>
        <v>0</v>
      </c>
      <c r="CW129" s="188"/>
      <c r="CX129" s="244">
        <f t="shared" si="141"/>
        <v>0</v>
      </c>
      <c r="CY129" s="235">
        <f t="shared" si="163"/>
        <v>0</v>
      </c>
      <c r="CZ129" s="235">
        <f t="shared" si="163"/>
        <v>0</v>
      </c>
      <c r="DA129" s="235">
        <f t="shared" si="163"/>
        <v>0</v>
      </c>
      <c r="DB129" s="188"/>
      <c r="DC129" s="225"/>
      <c r="DD129" s="226"/>
      <c r="DE129" s="1088"/>
      <c r="DF129" s="225"/>
      <c r="DG129" s="226"/>
      <c r="DH129" s="1088"/>
      <c r="DI129" s="225"/>
      <c r="DJ129" s="226"/>
      <c r="DK129" s="1088"/>
      <c r="DL129" s="225"/>
      <c r="DM129" s="226"/>
      <c r="DN129" s="1088"/>
      <c r="DO129" s="370"/>
      <c r="DP129" s="370"/>
      <c r="DQ129" s="243">
        <f t="shared" si="164"/>
        <v>0</v>
      </c>
      <c r="DR129" s="244">
        <f t="shared" si="165"/>
        <v>0</v>
      </c>
      <c r="DS129" s="235">
        <f t="shared" si="166"/>
        <v>0</v>
      </c>
      <c r="DT129" s="244" t="str">
        <f t="shared" si="142"/>
        <v/>
      </c>
      <c r="DU129" s="42" t="str">
        <f t="shared" si="167"/>
        <v/>
      </c>
      <c r="DV129" s="42" t="str">
        <f t="shared" si="168"/>
        <v/>
      </c>
      <c r="DW129" s="42" t="str">
        <f t="shared" si="169"/>
        <v/>
      </c>
      <c r="DX129" s="162"/>
      <c r="DY129" s="42" t="str">
        <f t="shared" si="170"/>
        <v/>
      </c>
      <c r="DZ129" s="42" t="str">
        <f t="shared" si="227"/>
        <v/>
      </c>
      <c r="EA129" s="42" t="str">
        <f t="shared" si="172"/>
        <v/>
      </c>
      <c r="EB129" s="162"/>
      <c r="EC129" s="930"/>
      <c r="ED129" s="188"/>
      <c r="EE129" s="245">
        <f t="shared" si="173"/>
        <v>0</v>
      </c>
      <c r="EG129" s="245">
        <f t="shared" si="174"/>
        <v>0</v>
      </c>
      <c r="EI129" s="246" t="str">
        <f t="shared" si="175"/>
        <v/>
      </c>
      <c r="EJ129" s="247" t="str">
        <f t="shared" si="143"/>
        <v/>
      </c>
      <c r="EK129" s="248" t="str">
        <f t="shared" si="144"/>
        <v/>
      </c>
      <c r="EL129" s="248" t="str">
        <f t="shared" si="145"/>
        <v/>
      </c>
      <c r="EM129" s="248" t="str">
        <f t="shared" si="146"/>
        <v/>
      </c>
      <c r="EN129" s="248" t="str">
        <f t="shared" si="176"/>
        <v/>
      </c>
      <c r="EO129" s="248" t="str">
        <f t="shared" si="147"/>
        <v/>
      </c>
      <c r="EQ129" s="248" t="str">
        <f t="shared" si="177"/>
        <v/>
      </c>
      <c r="ER129" s="248" t="str">
        <f t="shared" si="178"/>
        <v/>
      </c>
      <c r="ES129" s="248" t="str">
        <f t="shared" si="179"/>
        <v/>
      </c>
      <c r="ET129" s="248" t="str">
        <f t="shared" si="180"/>
        <v/>
      </c>
      <c r="EU129" s="248" t="str">
        <f t="shared" si="181"/>
        <v/>
      </c>
      <c r="EV129" s="248" t="str">
        <f t="shared" si="181"/>
        <v/>
      </c>
      <c r="EX129" s="248" t="str">
        <f t="shared" si="182"/>
        <v/>
      </c>
      <c r="EY129" s="248" t="str">
        <f t="shared" si="183"/>
        <v/>
      </c>
      <c r="EZ129" s="248" t="str">
        <f t="shared" si="184"/>
        <v/>
      </c>
      <c r="FA129" s="248" t="str">
        <f t="shared" si="185"/>
        <v/>
      </c>
      <c r="FB129" s="248" t="str">
        <f t="shared" si="222"/>
        <v/>
      </c>
      <c r="FC129" s="248" t="str">
        <f t="shared" si="222"/>
        <v/>
      </c>
      <c r="FE129" s="248" t="str">
        <f t="shared" si="186"/>
        <v/>
      </c>
      <c r="FF129" s="248" t="str">
        <f t="shared" si="187"/>
        <v/>
      </c>
      <c r="FG129" s="248" t="str">
        <f t="shared" si="188"/>
        <v/>
      </c>
      <c r="FH129" s="248" t="str">
        <f t="shared" si="189"/>
        <v/>
      </c>
      <c r="FI129" s="248" t="str">
        <f t="shared" si="223"/>
        <v/>
      </c>
      <c r="FJ129" s="248" t="str">
        <f t="shared" si="223"/>
        <v/>
      </c>
      <c r="FL129" s="370"/>
      <c r="FM129" s="371"/>
      <c r="FN129" s="371"/>
      <c r="FO129" s="611"/>
      <c r="FP129" s="896"/>
      <c r="FQ129" s="370"/>
      <c r="FR129" s="371"/>
      <c r="FS129" s="371"/>
      <c r="FT129" s="611"/>
      <c r="FU129" s="896"/>
      <c r="FV129" s="370"/>
      <c r="FW129" s="371"/>
      <c r="FX129" s="371"/>
      <c r="FY129" s="611"/>
      <c r="FZ129" s="896"/>
      <c r="GA129" s="613"/>
      <c r="GC129" s="227">
        <f t="shared" si="190"/>
        <v>0</v>
      </c>
      <c r="GD129" s="228">
        <f t="shared" si="191"/>
        <v>0</v>
      </c>
      <c r="GE129" s="229">
        <f t="shared" si="192"/>
        <v>0</v>
      </c>
      <c r="GF129" s="230">
        <f t="shared" si="192"/>
        <v>0</v>
      </c>
      <c r="GG129" s="231" t="str">
        <f t="shared" si="193"/>
        <v/>
      </c>
      <c r="GH129" s="232">
        <f t="shared" si="194"/>
        <v>0</v>
      </c>
      <c r="GI129" s="227">
        <f t="shared" si="195"/>
        <v>0</v>
      </c>
      <c r="GJ129" s="233">
        <f t="shared" si="196"/>
        <v>0</v>
      </c>
      <c r="GK129" s="233">
        <f t="shared" si="197"/>
        <v>0</v>
      </c>
      <c r="GL129" s="234"/>
      <c r="GM129" s="235">
        <f t="shared" si="198"/>
        <v>0</v>
      </c>
      <c r="GN129" s="235">
        <f t="shared" si="199"/>
        <v>0</v>
      </c>
      <c r="GO129" s="235" t="str">
        <f t="shared" si="200"/>
        <v/>
      </c>
      <c r="GP129" s="380"/>
      <c r="GQ129" s="235">
        <f t="shared" si="201"/>
        <v>0</v>
      </c>
      <c r="GR129" s="235">
        <f t="shared" si="202"/>
        <v>0</v>
      </c>
      <c r="GS129" s="235" t="str">
        <f t="shared" si="203"/>
        <v/>
      </c>
      <c r="GT129" s="236"/>
      <c r="GU129" s="237" t="str">
        <f t="shared" si="204"/>
        <v/>
      </c>
      <c r="GV129" s="237" t="str">
        <f t="shared" si="205"/>
        <v/>
      </c>
      <c r="GW129" s="238" t="str">
        <f t="shared" si="206"/>
        <v/>
      </c>
      <c r="GX129" s="238" t="str">
        <f t="shared" si="207"/>
        <v/>
      </c>
      <c r="GY129" s="239"/>
      <c r="GZ129" s="240" t="str">
        <f t="shared" si="208"/>
        <v/>
      </c>
      <c r="HA129" s="235" t="str">
        <f t="shared" si="209"/>
        <v/>
      </c>
      <c r="HB129" s="235" t="str">
        <f t="shared" si="210"/>
        <v/>
      </c>
      <c r="HC129" s="235" t="str">
        <f t="shared" si="211"/>
        <v/>
      </c>
      <c r="HD129" s="235" t="str">
        <f t="shared" si="212"/>
        <v/>
      </c>
      <c r="HE129" s="235" t="str">
        <f t="shared" si="213"/>
        <v/>
      </c>
      <c r="HF129" s="188"/>
      <c r="HG129" s="235" t="str">
        <f t="shared" si="214"/>
        <v/>
      </c>
      <c r="HH129" s="235">
        <f t="shared" si="215"/>
        <v>0</v>
      </c>
      <c r="HI129" s="235">
        <f t="shared" si="215"/>
        <v>0</v>
      </c>
      <c r="HJ129" s="235">
        <f t="shared" si="215"/>
        <v>0</v>
      </c>
      <c r="HK129" s="188"/>
      <c r="HL129" s="235" t="str">
        <f t="shared" si="216"/>
        <v/>
      </c>
      <c r="HM129" s="235">
        <f t="shared" si="217"/>
        <v>0</v>
      </c>
      <c r="HN129" s="235">
        <f t="shared" si="217"/>
        <v>0</v>
      </c>
      <c r="HO129" s="235">
        <f t="shared" si="217"/>
        <v>0</v>
      </c>
      <c r="HP129" s="188"/>
      <c r="HQ129" s="235" t="str">
        <f t="shared" si="218"/>
        <v/>
      </c>
      <c r="HR129" s="235">
        <f t="shared" si="219"/>
        <v>0</v>
      </c>
      <c r="HS129" s="235">
        <f t="shared" si="219"/>
        <v>0</v>
      </c>
      <c r="HT129" s="235">
        <f t="shared" si="219"/>
        <v>0</v>
      </c>
      <c r="HU129" s="162"/>
      <c r="HV129" s="1622"/>
      <c r="HW129" s="1619"/>
      <c r="HX129" s="1619"/>
      <c r="HY129" s="1619"/>
      <c r="HZ129" s="1619"/>
      <c r="IA129" s="1619"/>
      <c r="IB129" s="1619"/>
      <c r="IC129" s="1623"/>
      <c r="ID129" s="162"/>
      <c r="IE129" s="162"/>
    </row>
    <row r="130" spans="1:239" ht="21" customHeight="1" x14ac:dyDescent="0.25">
      <c r="A130" s="377" t="str">
        <f t="shared" si="148"/>
        <v/>
      </c>
      <c r="B130" s="188">
        <v>104</v>
      </c>
      <c r="C130" s="255"/>
      <c r="D130" s="223" t="str">
        <f t="shared" si="225"/>
        <v/>
      </c>
      <c r="E130" s="223" t="str">
        <f t="shared" si="226"/>
        <v/>
      </c>
      <c r="F130" s="242"/>
      <c r="G130" s="242"/>
      <c r="H130" s="224" t="str">
        <f t="shared" si="149"/>
        <v/>
      </c>
      <c r="I130" s="930"/>
      <c r="J130" s="930"/>
      <c r="K130" s="930"/>
      <c r="L130" s="370"/>
      <c r="M130" s="371"/>
      <c r="N130" s="371"/>
      <c r="O130" s="371"/>
      <c r="P130" s="372"/>
      <c r="Q130" s="609"/>
      <c r="R130" s="609"/>
      <c r="S130" s="610"/>
      <c r="T130" s="371"/>
      <c r="U130" s="371"/>
      <c r="V130" s="188"/>
      <c r="W130" s="370"/>
      <c r="X130" s="371"/>
      <c r="Y130" s="371"/>
      <c r="Z130" s="611"/>
      <c r="AA130" s="896"/>
      <c r="AB130" s="370"/>
      <c r="AC130" s="371"/>
      <c r="AD130" s="371"/>
      <c r="AE130" s="371"/>
      <c r="AF130" s="896"/>
      <c r="AG130" s="370"/>
      <c r="AH130" s="371"/>
      <c r="AI130" s="371"/>
      <c r="AJ130" s="371"/>
      <c r="AK130" s="896"/>
      <c r="AL130" s="370"/>
      <c r="AM130" s="371"/>
      <c r="AN130" s="371"/>
      <c r="AO130" s="372"/>
      <c r="AP130" s="370"/>
      <c r="AQ130" s="371"/>
      <c r="AR130" s="371"/>
      <c r="AS130" s="371"/>
      <c r="AT130" s="928"/>
      <c r="AU130" s="188"/>
      <c r="AV130" s="256">
        <f t="shared" si="118"/>
        <v>0</v>
      </c>
      <c r="AW130" s="257">
        <f t="shared" si="119"/>
        <v>0</v>
      </c>
      <c r="AX130" s="258">
        <f t="shared" si="224"/>
        <v>0</v>
      </c>
      <c r="AY130" s="259">
        <f t="shared" si="224"/>
        <v>0</v>
      </c>
      <c r="AZ130" s="231" t="str">
        <f t="shared" si="150"/>
        <v/>
      </c>
      <c r="BA130" s="232">
        <f t="shared" si="151"/>
        <v>0</v>
      </c>
      <c r="BB130" s="249">
        <f t="shared" si="121"/>
        <v>0</v>
      </c>
      <c r="BC130" s="231">
        <f t="shared" si="152"/>
        <v>0</v>
      </c>
      <c r="BD130" s="231">
        <f t="shared" si="153"/>
        <v>0</v>
      </c>
      <c r="BE130" s="260"/>
      <c r="BF130" s="235">
        <f t="shared" si="154"/>
        <v>0</v>
      </c>
      <c r="BG130" s="235">
        <f t="shared" si="155"/>
        <v>0</v>
      </c>
      <c r="BH130" s="235">
        <f t="shared" si="156"/>
        <v>0</v>
      </c>
      <c r="BI130" s="380"/>
      <c r="BJ130" s="235">
        <f t="shared" si="122"/>
        <v>0</v>
      </c>
      <c r="BK130" s="235">
        <f t="shared" si="157"/>
        <v>0</v>
      </c>
      <c r="BL130" s="235" t="str">
        <f t="shared" si="158"/>
        <v/>
      </c>
      <c r="BM130" s="236"/>
      <c r="BN130" s="237"/>
      <c r="BO130" s="237"/>
      <c r="BP130" s="238"/>
      <c r="BQ130" s="238"/>
      <c r="BR130" s="254"/>
      <c r="BS130" s="252"/>
      <c r="BT130" s="244"/>
      <c r="BU130" s="244"/>
      <c r="BV130" s="244"/>
      <c r="BW130" s="244"/>
      <c r="BX130" s="244"/>
      <c r="BY130" s="244"/>
      <c r="BZ130" s="244"/>
      <c r="CA130" s="244"/>
      <c r="CB130" s="253"/>
      <c r="CC130" s="188"/>
      <c r="CD130" s="244">
        <f t="shared" si="137"/>
        <v>0</v>
      </c>
      <c r="CE130" s="235">
        <f t="shared" si="159"/>
        <v>0</v>
      </c>
      <c r="CF130" s="235">
        <f t="shared" si="159"/>
        <v>0</v>
      </c>
      <c r="CG130" s="235">
        <f t="shared" si="159"/>
        <v>0</v>
      </c>
      <c r="CH130" s="188"/>
      <c r="CI130" s="244">
        <f t="shared" si="138"/>
        <v>0</v>
      </c>
      <c r="CJ130" s="235">
        <f t="shared" si="160"/>
        <v>0</v>
      </c>
      <c r="CK130" s="235">
        <f t="shared" si="160"/>
        <v>0</v>
      </c>
      <c r="CL130" s="235">
        <f t="shared" si="160"/>
        <v>0</v>
      </c>
      <c r="CM130" s="188"/>
      <c r="CN130" s="244">
        <f t="shared" si="139"/>
        <v>0</v>
      </c>
      <c r="CO130" s="235">
        <f t="shared" si="161"/>
        <v>0</v>
      </c>
      <c r="CP130" s="235">
        <f t="shared" si="161"/>
        <v>0</v>
      </c>
      <c r="CQ130" s="235">
        <f t="shared" si="161"/>
        <v>0</v>
      </c>
      <c r="CR130" s="188"/>
      <c r="CS130" s="244">
        <f t="shared" si="140"/>
        <v>0</v>
      </c>
      <c r="CT130" s="235">
        <f t="shared" si="162"/>
        <v>0</v>
      </c>
      <c r="CU130" s="235">
        <f t="shared" si="162"/>
        <v>0</v>
      </c>
      <c r="CV130" s="235">
        <f t="shared" si="162"/>
        <v>0</v>
      </c>
      <c r="CW130" s="188"/>
      <c r="CX130" s="244">
        <f t="shared" si="141"/>
        <v>0</v>
      </c>
      <c r="CY130" s="235">
        <f t="shared" si="163"/>
        <v>0</v>
      </c>
      <c r="CZ130" s="235">
        <f t="shared" si="163"/>
        <v>0</v>
      </c>
      <c r="DA130" s="235">
        <f t="shared" si="163"/>
        <v>0</v>
      </c>
      <c r="DB130" s="188"/>
      <c r="DC130" s="225"/>
      <c r="DD130" s="226"/>
      <c r="DE130" s="1088"/>
      <c r="DF130" s="225"/>
      <c r="DG130" s="226"/>
      <c r="DH130" s="1088"/>
      <c r="DI130" s="225"/>
      <c r="DJ130" s="226"/>
      <c r="DK130" s="1088"/>
      <c r="DL130" s="225"/>
      <c r="DM130" s="226"/>
      <c r="DN130" s="1088"/>
      <c r="DO130" s="370"/>
      <c r="DP130" s="370"/>
      <c r="DQ130" s="243">
        <f t="shared" si="164"/>
        <v>0</v>
      </c>
      <c r="DR130" s="244">
        <f t="shared" si="165"/>
        <v>0</v>
      </c>
      <c r="DS130" s="235">
        <f t="shared" si="166"/>
        <v>0</v>
      </c>
      <c r="DT130" s="244" t="str">
        <f t="shared" si="142"/>
        <v/>
      </c>
      <c r="DU130" s="42" t="str">
        <f t="shared" si="167"/>
        <v/>
      </c>
      <c r="DV130" s="42" t="str">
        <f t="shared" si="168"/>
        <v/>
      </c>
      <c r="DW130" s="42" t="str">
        <f t="shared" si="169"/>
        <v/>
      </c>
      <c r="DX130" s="162"/>
      <c r="DY130" s="42" t="str">
        <f t="shared" si="170"/>
        <v/>
      </c>
      <c r="DZ130" s="42" t="str">
        <f t="shared" si="227"/>
        <v/>
      </c>
      <c r="EA130" s="42" t="str">
        <f t="shared" si="172"/>
        <v/>
      </c>
      <c r="EB130" s="162"/>
      <c r="EC130" s="930"/>
      <c r="ED130" s="188"/>
      <c r="EE130" s="245">
        <f t="shared" si="173"/>
        <v>0</v>
      </c>
      <c r="EG130" s="245">
        <f t="shared" si="174"/>
        <v>0</v>
      </c>
      <c r="EI130" s="246" t="str">
        <f t="shared" si="175"/>
        <v/>
      </c>
      <c r="EJ130" s="247" t="str">
        <f t="shared" si="143"/>
        <v/>
      </c>
      <c r="EK130" s="248" t="str">
        <f t="shared" si="144"/>
        <v/>
      </c>
      <c r="EL130" s="248" t="str">
        <f t="shared" si="145"/>
        <v/>
      </c>
      <c r="EM130" s="248" t="str">
        <f t="shared" si="146"/>
        <v/>
      </c>
      <c r="EN130" s="248" t="str">
        <f t="shared" si="176"/>
        <v/>
      </c>
      <c r="EO130" s="248" t="str">
        <f t="shared" si="147"/>
        <v/>
      </c>
      <c r="EQ130" s="248" t="str">
        <f t="shared" si="177"/>
        <v/>
      </c>
      <c r="ER130" s="248" t="str">
        <f t="shared" si="178"/>
        <v/>
      </c>
      <c r="ES130" s="248" t="str">
        <f t="shared" si="179"/>
        <v/>
      </c>
      <c r="ET130" s="248" t="str">
        <f t="shared" si="180"/>
        <v/>
      </c>
      <c r="EU130" s="248" t="str">
        <f t="shared" si="181"/>
        <v/>
      </c>
      <c r="EV130" s="248" t="str">
        <f t="shared" si="181"/>
        <v/>
      </c>
      <c r="EX130" s="248" t="str">
        <f t="shared" si="182"/>
        <v/>
      </c>
      <c r="EY130" s="248" t="str">
        <f t="shared" si="183"/>
        <v/>
      </c>
      <c r="EZ130" s="248" t="str">
        <f t="shared" si="184"/>
        <v/>
      </c>
      <c r="FA130" s="248" t="str">
        <f t="shared" si="185"/>
        <v/>
      </c>
      <c r="FB130" s="248" t="str">
        <f t="shared" si="222"/>
        <v/>
      </c>
      <c r="FC130" s="248" t="str">
        <f t="shared" si="222"/>
        <v/>
      </c>
      <c r="FE130" s="248" t="str">
        <f t="shared" si="186"/>
        <v/>
      </c>
      <c r="FF130" s="248" t="str">
        <f t="shared" si="187"/>
        <v/>
      </c>
      <c r="FG130" s="248" t="str">
        <f t="shared" si="188"/>
        <v/>
      </c>
      <c r="FH130" s="248" t="str">
        <f t="shared" si="189"/>
        <v/>
      </c>
      <c r="FI130" s="248" t="str">
        <f t="shared" si="223"/>
        <v/>
      </c>
      <c r="FJ130" s="248" t="str">
        <f t="shared" si="223"/>
        <v/>
      </c>
      <c r="FL130" s="370"/>
      <c r="FM130" s="371"/>
      <c r="FN130" s="371"/>
      <c r="FO130" s="611"/>
      <c r="FP130" s="896"/>
      <c r="FQ130" s="370"/>
      <c r="FR130" s="371"/>
      <c r="FS130" s="371"/>
      <c r="FT130" s="611"/>
      <c r="FU130" s="896"/>
      <c r="FV130" s="370"/>
      <c r="FW130" s="371"/>
      <c r="FX130" s="371"/>
      <c r="FY130" s="611"/>
      <c r="FZ130" s="896"/>
      <c r="GA130" s="613"/>
      <c r="GC130" s="227">
        <f t="shared" si="190"/>
        <v>0</v>
      </c>
      <c r="GD130" s="228">
        <f t="shared" si="191"/>
        <v>0</v>
      </c>
      <c r="GE130" s="229">
        <f t="shared" si="192"/>
        <v>0</v>
      </c>
      <c r="GF130" s="230">
        <f t="shared" si="192"/>
        <v>0</v>
      </c>
      <c r="GG130" s="231" t="str">
        <f t="shared" si="193"/>
        <v/>
      </c>
      <c r="GH130" s="232">
        <f t="shared" si="194"/>
        <v>0</v>
      </c>
      <c r="GI130" s="227">
        <f t="shared" si="195"/>
        <v>0</v>
      </c>
      <c r="GJ130" s="233">
        <f t="shared" si="196"/>
        <v>0</v>
      </c>
      <c r="GK130" s="233">
        <f t="shared" si="197"/>
        <v>0</v>
      </c>
      <c r="GL130" s="234"/>
      <c r="GM130" s="235">
        <f t="shared" si="198"/>
        <v>0</v>
      </c>
      <c r="GN130" s="235">
        <f t="shared" si="199"/>
        <v>0</v>
      </c>
      <c r="GO130" s="235" t="str">
        <f t="shared" si="200"/>
        <v/>
      </c>
      <c r="GP130" s="380"/>
      <c r="GQ130" s="235">
        <f t="shared" si="201"/>
        <v>0</v>
      </c>
      <c r="GR130" s="235">
        <f t="shared" si="202"/>
        <v>0</v>
      </c>
      <c r="GS130" s="235" t="str">
        <f t="shared" si="203"/>
        <v/>
      </c>
      <c r="GT130" s="236"/>
      <c r="GU130" s="237" t="str">
        <f t="shared" si="204"/>
        <v/>
      </c>
      <c r="GV130" s="237" t="str">
        <f t="shared" si="205"/>
        <v/>
      </c>
      <c r="GW130" s="238" t="str">
        <f t="shared" si="206"/>
        <v/>
      </c>
      <c r="GX130" s="238" t="str">
        <f t="shared" si="207"/>
        <v/>
      </c>
      <c r="GY130" s="239"/>
      <c r="GZ130" s="240" t="str">
        <f t="shared" si="208"/>
        <v/>
      </c>
      <c r="HA130" s="235" t="str">
        <f t="shared" si="209"/>
        <v/>
      </c>
      <c r="HB130" s="235" t="str">
        <f t="shared" si="210"/>
        <v/>
      </c>
      <c r="HC130" s="235" t="str">
        <f t="shared" si="211"/>
        <v/>
      </c>
      <c r="HD130" s="235" t="str">
        <f t="shared" si="212"/>
        <v/>
      </c>
      <c r="HE130" s="235" t="str">
        <f t="shared" si="213"/>
        <v/>
      </c>
      <c r="HF130" s="188"/>
      <c r="HG130" s="235" t="str">
        <f t="shared" si="214"/>
        <v/>
      </c>
      <c r="HH130" s="235">
        <f t="shared" si="215"/>
        <v>0</v>
      </c>
      <c r="HI130" s="235">
        <f t="shared" si="215"/>
        <v>0</v>
      </c>
      <c r="HJ130" s="235">
        <f t="shared" si="215"/>
        <v>0</v>
      </c>
      <c r="HK130" s="188"/>
      <c r="HL130" s="235" t="str">
        <f t="shared" si="216"/>
        <v/>
      </c>
      <c r="HM130" s="235">
        <f t="shared" si="217"/>
        <v>0</v>
      </c>
      <c r="HN130" s="235">
        <f t="shared" si="217"/>
        <v>0</v>
      </c>
      <c r="HO130" s="235">
        <f t="shared" si="217"/>
        <v>0</v>
      </c>
      <c r="HP130" s="188"/>
      <c r="HQ130" s="235" t="str">
        <f t="shared" si="218"/>
        <v/>
      </c>
      <c r="HR130" s="235">
        <f t="shared" si="219"/>
        <v>0</v>
      </c>
      <c r="HS130" s="235">
        <f t="shared" si="219"/>
        <v>0</v>
      </c>
      <c r="HT130" s="235">
        <f t="shared" si="219"/>
        <v>0</v>
      </c>
      <c r="HU130" s="162"/>
      <c r="HV130" s="1622"/>
      <c r="HW130" s="1619"/>
      <c r="HX130" s="1619"/>
      <c r="HY130" s="1619"/>
      <c r="HZ130" s="1619"/>
      <c r="IA130" s="1619"/>
      <c r="IB130" s="1619"/>
      <c r="IC130" s="1623"/>
      <c r="ID130" s="162"/>
      <c r="IE130" s="162"/>
    </row>
    <row r="131" spans="1:239" ht="21" customHeight="1" x14ac:dyDescent="0.25">
      <c r="A131" s="377" t="str">
        <f t="shared" si="148"/>
        <v/>
      </c>
      <c r="B131" s="188">
        <v>105</v>
      </c>
      <c r="C131" s="255"/>
      <c r="D131" s="223" t="str">
        <f t="shared" si="225"/>
        <v/>
      </c>
      <c r="E131" s="223" t="str">
        <f t="shared" si="226"/>
        <v/>
      </c>
      <c r="F131" s="242"/>
      <c r="G131" s="242"/>
      <c r="H131" s="224" t="str">
        <f t="shared" si="149"/>
        <v/>
      </c>
      <c r="I131" s="930"/>
      <c r="J131" s="930"/>
      <c r="K131" s="930"/>
      <c r="L131" s="370"/>
      <c r="M131" s="371"/>
      <c r="N131" s="371"/>
      <c r="O131" s="371"/>
      <c r="P131" s="372"/>
      <c r="Q131" s="609"/>
      <c r="R131" s="609"/>
      <c r="S131" s="610"/>
      <c r="T131" s="371"/>
      <c r="U131" s="371"/>
      <c r="V131" s="188"/>
      <c r="W131" s="370"/>
      <c r="X131" s="371"/>
      <c r="Y131" s="371"/>
      <c r="Z131" s="611"/>
      <c r="AA131" s="896"/>
      <c r="AB131" s="370"/>
      <c r="AC131" s="371"/>
      <c r="AD131" s="371"/>
      <c r="AE131" s="371"/>
      <c r="AF131" s="896"/>
      <c r="AG131" s="370"/>
      <c r="AH131" s="371"/>
      <c r="AI131" s="371"/>
      <c r="AJ131" s="371"/>
      <c r="AK131" s="896"/>
      <c r="AL131" s="370"/>
      <c r="AM131" s="371"/>
      <c r="AN131" s="371"/>
      <c r="AO131" s="372"/>
      <c r="AP131" s="370"/>
      <c r="AQ131" s="371"/>
      <c r="AR131" s="371"/>
      <c r="AS131" s="371"/>
      <c r="AT131" s="928"/>
      <c r="AU131" s="188"/>
      <c r="AV131" s="256">
        <f t="shared" si="118"/>
        <v>0</v>
      </c>
      <c r="AW131" s="257">
        <f t="shared" si="119"/>
        <v>0</v>
      </c>
      <c r="AX131" s="258">
        <f t="shared" si="224"/>
        <v>0</v>
      </c>
      <c r="AY131" s="259">
        <f t="shared" si="224"/>
        <v>0</v>
      </c>
      <c r="AZ131" s="231" t="str">
        <f t="shared" si="150"/>
        <v/>
      </c>
      <c r="BA131" s="232">
        <f t="shared" si="151"/>
        <v>0</v>
      </c>
      <c r="BB131" s="249">
        <f t="shared" si="121"/>
        <v>0</v>
      </c>
      <c r="BC131" s="231">
        <f t="shared" si="152"/>
        <v>0</v>
      </c>
      <c r="BD131" s="231">
        <f t="shared" si="153"/>
        <v>0</v>
      </c>
      <c r="BE131" s="260"/>
      <c r="BF131" s="235">
        <f t="shared" si="154"/>
        <v>0</v>
      </c>
      <c r="BG131" s="235">
        <f t="shared" si="155"/>
        <v>0</v>
      </c>
      <c r="BH131" s="235">
        <f t="shared" si="156"/>
        <v>0</v>
      </c>
      <c r="BI131" s="380"/>
      <c r="BJ131" s="235">
        <f t="shared" si="122"/>
        <v>0</v>
      </c>
      <c r="BK131" s="235">
        <f t="shared" si="157"/>
        <v>0</v>
      </c>
      <c r="BL131" s="235" t="str">
        <f t="shared" si="158"/>
        <v/>
      </c>
      <c r="BM131" s="236"/>
      <c r="BN131" s="237"/>
      <c r="BO131" s="237"/>
      <c r="BP131" s="238"/>
      <c r="BQ131" s="238"/>
      <c r="BR131" s="254"/>
      <c r="BS131" s="252"/>
      <c r="BT131" s="244"/>
      <c r="BU131" s="244"/>
      <c r="BV131" s="244"/>
      <c r="BW131" s="244"/>
      <c r="BX131" s="244"/>
      <c r="BY131" s="244"/>
      <c r="BZ131" s="244"/>
      <c r="CA131" s="244"/>
      <c r="CB131" s="253"/>
      <c r="CC131" s="188"/>
      <c r="CD131" s="244">
        <f t="shared" si="137"/>
        <v>0</v>
      </c>
      <c r="CE131" s="235">
        <f t="shared" si="159"/>
        <v>0</v>
      </c>
      <c r="CF131" s="235">
        <f t="shared" si="159"/>
        <v>0</v>
      </c>
      <c r="CG131" s="235">
        <f t="shared" si="159"/>
        <v>0</v>
      </c>
      <c r="CH131" s="188"/>
      <c r="CI131" s="244">
        <f t="shared" si="138"/>
        <v>0</v>
      </c>
      <c r="CJ131" s="235">
        <f t="shared" si="160"/>
        <v>0</v>
      </c>
      <c r="CK131" s="235">
        <f t="shared" si="160"/>
        <v>0</v>
      </c>
      <c r="CL131" s="235">
        <f t="shared" si="160"/>
        <v>0</v>
      </c>
      <c r="CM131" s="188"/>
      <c r="CN131" s="244">
        <f t="shared" si="139"/>
        <v>0</v>
      </c>
      <c r="CO131" s="235">
        <f t="shared" si="161"/>
        <v>0</v>
      </c>
      <c r="CP131" s="235">
        <f t="shared" si="161"/>
        <v>0</v>
      </c>
      <c r="CQ131" s="235">
        <f t="shared" si="161"/>
        <v>0</v>
      </c>
      <c r="CR131" s="188"/>
      <c r="CS131" s="244">
        <f t="shared" si="140"/>
        <v>0</v>
      </c>
      <c r="CT131" s="235">
        <f t="shared" si="162"/>
        <v>0</v>
      </c>
      <c r="CU131" s="235">
        <f t="shared" si="162"/>
        <v>0</v>
      </c>
      <c r="CV131" s="235">
        <f t="shared" si="162"/>
        <v>0</v>
      </c>
      <c r="CW131" s="188"/>
      <c r="CX131" s="244">
        <f t="shared" si="141"/>
        <v>0</v>
      </c>
      <c r="CY131" s="235">
        <f t="shared" si="163"/>
        <v>0</v>
      </c>
      <c r="CZ131" s="235">
        <f t="shared" si="163"/>
        <v>0</v>
      </c>
      <c r="DA131" s="235">
        <f t="shared" si="163"/>
        <v>0</v>
      </c>
      <c r="DB131" s="188"/>
      <c r="DC131" s="225"/>
      <c r="DD131" s="226"/>
      <c r="DE131" s="1088"/>
      <c r="DF131" s="225"/>
      <c r="DG131" s="226"/>
      <c r="DH131" s="1088"/>
      <c r="DI131" s="225"/>
      <c r="DJ131" s="226"/>
      <c r="DK131" s="1088"/>
      <c r="DL131" s="225"/>
      <c r="DM131" s="226"/>
      <c r="DN131" s="1088"/>
      <c r="DO131" s="370"/>
      <c r="DP131" s="370"/>
      <c r="DQ131" s="243">
        <f t="shared" si="164"/>
        <v>0</v>
      </c>
      <c r="DR131" s="244">
        <f t="shared" si="165"/>
        <v>0</v>
      </c>
      <c r="DS131" s="235">
        <f t="shared" si="166"/>
        <v>0</v>
      </c>
      <c r="DT131" s="244" t="str">
        <f t="shared" si="142"/>
        <v/>
      </c>
      <c r="DU131" s="42" t="str">
        <f t="shared" si="167"/>
        <v/>
      </c>
      <c r="DV131" s="42" t="str">
        <f t="shared" si="168"/>
        <v/>
      </c>
      <c r="DW131" s="42" t="str">
        <f t="shared" si="169"/>
        <v/>
      </c>
      <c r="DX131" s="162"/>
      <c r="DY131" s="42" t="str">
        <f t="shared" si="170"/>
        <v/>
      </c>
      <c r="DZ131" s="42" t="str">
        <f t="shared" si="227"/>
        <v/>
      </c>
      <c r="EA131" s="42" t="str">
        <f t="shared" si="172"/>
        <v/>
      </c>
      <c r="EB131" s="162"/>
      <c r="EC131" s="930"/>
      <c r="ED131" s="188"/>
      <c r="EE131" s="245">
        <f t="shared" si="173"/>
        <v>0</v>
      </c>
      <c r="EG131" s="245">
        <f t="shared" si="174"/>
        <v>0</v>
      </c>
      <c r="EI131" s="246" t="str">
        <f t="shared" si="175"/>
        <v/>
      </c>
      <c r="EJ131" s="247" t="str">
        <f t="shared" si="143"/>
        <v/>
      </c>
      <c r="EK131" s="248" t="str">
        <f t="shared" si="144"/>
        <v/>
      </c>
      <c r="EL131" s="248" t="str">
        <f t="shared" si="145"/>
        <v/>
      </c>
      <c r="EM131" s="248" t="str">
        <f t="shared" si="146"/>
        <v/>
      </c>
      <c r="EN131" s="248" t="str">
        <f t="shared" si="176"/>
        <v/>
      </c>
      <c r="EO131" s="248" t="str">
        <f t="shared" si="147"/>
        <v/>
      </c>
      <c r="EQ131" s="248" t="str">
        <f t="shared" si="177"/>
        <v/>
      </c>
      <c r="ER131" s="248" t="str">
        <f t="shared" si="178"/>
        <v/>
      </c>
      <c r="ES131" s="248" t="str">
        <f t="shared" si="179"/>
        <v/>
      </c>
      <c r="ET131" s="248" t="str">
        <f t="shared" si="180"/>
        <v/>
      </c>
      <c r="EU131" s="248" t="str">
        <f t="shared" si="181"/>
        <v/>
      </c>
      <c r="EV131" s="248" t="str">
        <f t="shared" si="181"/>
        <v/>
      </c>
      <c r="EX131" s="248" t="str">
        <f t="shared" si="182"/>
        <v/>
      </c>
      <c r="EY131" s="248" t="str">
        <f t="shared" si="183"/>
        <v/>
      </c>
      <c r="EZ131" s="248" t="str">
        <f t="shared" si="184"/>
        <v/>
      </c>
      <c r="FA131" s="248" t="str">
        <f t="shared" si="185"/>
        <v/>
      </c>
      <c r="FB131" s="248" t="str">
        <f t="shared" si="222"/>
        <v/>
      </c>
      <c r="FC131" s="248" t="str">
        <f t="shared" si="222"/>
        <v/>
      </c>
      <c r="FE131" s="248" t="str">
        <f t="shared" si="186"/>
        <v/>
      </c>
      <c r="FF131" s="248" t="str">
        <f t="shared" si="187"/>
        <v/>
      </c>
      <c r="FG131" s="248" t="str">
        <f t="shared" si="188"/>
        <v/>
      </c>
      <c r="FH131" s="248" t="str">
        <f t="shared" si="189"/>
        <v/>
      </c>
      <c r="FI131" s="248" t="str">
        <f t="shared" si="223"/>
        <v/>
      </c>
      <c r="FJ131" s="248" t="str">
        <f t="shared" si="223"/>
        <v/>
      </c>
      <c r="FL131" s="370"/>
      <c r="FM131" s="371"/>
      <c r="FN131" s="371"/>
      <c r="FO131" s="611"/>
      <c r="FP131" s="896"/>
      <c r="FQ131" s="370"/>
      <c r="FR131" s="371"/>
      <c r="FS131" s="371"/>
      <c r="FT131" s="611"/>
      <c r="FU131" s="896"/>
      <c r="FV131" s="370"/>
      <c r="FW131" s="371"/>
      <c r="FX131" s="371"/>
      <c r="FY131" s="611"/>
      <c r="FZ131" s="896"/>
      <c r="GA131" s="613"/>
      <c r="GC131" s="227">
        <f t="shared" si="190"/>
        <v>0</v>
      </c>
      <c r="GD131" s="228">
        <f t="shared" si="191"/>
        <v>0</v>
      </c>
      <c r="GE131" s="229">
        <f t="shared" si="192"/>
        <v>0</v>
      </c>
      <c r="GF131" s="230">
        <f t="shared" si="192"/>
        <v>0</v>
      </c>
      <c r="GG131" s="231" t="str">
        <f t="shared" si="193"/>
        <v/>
      </c>
      <c r="GH131" s="232">
        <f t="shared" si="194"/>
        <v>0</v>
      </c>
      <c r="GI131" s="227">
        <f t="shared" si="195"/>
        <v>0</v>
      </c>
      <c r="GJ131" s="233">
        <f t="shared" si="196"/>
        <v>0</v>
      </c>
      <c r="GK131" s="233">
        <f t="shared" si="197"/>
        <v>0</v>
      </c>
      <c r="GL131" s="234"/>
      <c r="GM131" s="235">
        <f t="shared" si="198"/>
        <v>0</v>
      </c>
      <c r="GN131" s="235">
        <f t="shared" si="199"/>
        <v>0</v>
      </c>
      <c r="GO131" s="235" t="str">
        <f t="shared" si="200"/>
        <v/>
      </c>
      <c r="GP131" s="380"/>
      <c r="GQ131" s="235">
        <f t="shared" si="201"/>
        <v>0</v>
      </c>
      <c r="GR131" s="235">
        <f t="shared" si="202"/>
        <v>0</v>
      </c>
      <c r="GS131" s="235" t="str">
        <f t="shared" si="203"/>
        <v/>
      </c>
      <c r="GT131" s="236"/>
      <c r="GU131" s="237" t="str">
        <f t="shared" si="204"/>
        <v/>
      </c>
      <c r="GV131" s="237" t="str">
        <f t="shared" si="205"/>
        <v/>
      </c>
      <c r="GW131" s="238" t="str">
        <f t="shared" si="206"/>
        <v/>
      </c>
      <c r="GX131" s="238" t="str">
        <f t="shared" si="207"/>
        <v/>
      </c>
      <c r="GY131" s="239"/>
      <c r="GZ131" s="240" t="str">
        <f t="shared" si="208"/>
        <v/>
      </c>
      <c r="HA131" s="235" t="str">
        <f t="shared" si="209"/>
        <v/>
      </c>
      <c r="HB131" s="235" t="str">
        <f t="shared" si="210"/>
        <v/>
      </c>
      <c r="HC131" s="235" t="str">
        <f t="shared" si="211"/>
        <v/>
      </c>
      <c r="HD131" s="235" t="str">
        <f t="shared" si="212"/>
        <v/>
      </c>
      <c r="HE131" s="235" t="str">
        <f t="shared" si="213"/>
        <v/>
      </c>
      <c r="HF131" s="188"/>
      <c r="HG131" s="235" t="str">
        <f t="shared" si="214"/>
        <v/>
      </c>
      <c r="HH131" s="235">
        <f t="shared" si="215"/>
        <v>0</v>
      </c>
      <c r="HI131" s="235">
        <f t="shared" si="215"/>
        <v>0</v>
      </c>
      <c r="HJ131" s="235">
        <f t="shared" si="215"/>
        <v>0</v>
      </c>
      <c r="HK131" s="188"/>
      <c r="HL131" s="235" t="str">
        <f t="shared" si="216"/>
        <v/>
      </c>
      <c r="HM131" s="235">
        <f t="shared" si="217"/>
        <v>0</v>
      </c>
      <c r="HN131" s="235">
        <f t="shared" si="217"/>
        <v>0</v>
      </c>
      <c r="HO131" s="235">
        <f t="shared" si="217"/>
        <v>0</v>
      </c>
      <c r="HP131" s="188"/>
      <c r="HQ131" s="235" t="str">
        <f t="shared" si="218"/>
        <v/>
      </c>
      <c r="HR131" s="235">
        <f t="shared" si="219"/>
        <v>0</v>
      </c>
      <c r="HS131" s="235">
        <f t="shared" si="219"/>
        <v>0</v>
      </c>
      <c r="HT131" s="235">
        <f t="shared" si="219"/>
        <v>0</v>
      </c>
      <c r="HU131" s="162"/>
      <c r="HV131" s="1622"/>
      <c r="HW131" s="1619"/>
      <c r="HX131" s="1619"/>
      <c r="HY131" s="1619"/>
      <c r="HZ131" s="1619"/>
      <c r="IA131" s="1619"/>
      <c r="IB131" s="1619"/>
      <c r="IC131" s="1623"/>
      <c r="ID131" s="162"/>
      <c r="IE131" s="162"/>
    </row>
    <row r="132" spans="1:239" ht="21" customHeight="1" x14ac:dyDescent="0.25">
      <c r="A132" s="377" t="str">
        <f t="shared" si="148"/>
        <v/>
      </c>
      <c r="B132" s="188">
        <v>106</v>
      </c>
      <c r="C132" s="255"/>
      <c r="D132" s="223" t="str">
        <f t="shared" si="225"/>
        <v/>
      </c>
      <c r="E132" s="223" t="str">
        <f t="shared" si="226"/>
        <v/>
      </c>
      <c r="F132" s="242"/>
      <c r="G132" s="242"/>
      <c r="H132" s="224" t="str">
        <f t="shared" si="149"/>
        <v/>
      </c>
      <c r="I132" s="930"/>
      <c r="J132" s="930"/>
      <c r="K132" s="930"/>
      <c r="L132" s="370"/>
      <c r="M132" s="371"/>
      <c r="N132" s="371"/>
      <c r="O132" s="371"/>
      <c r="P132" s="372"/>
      <c r="Q132" s="609"/>
      <c r="R132" s="609"/>
      <c r="S132" s="610"/>
      <c r="T132" s="371"/>
      <c r="U132" s="371"/>
      <c r="V132" s="188"/>
      <c r="W132" s="370"/>
      <c r="X132" s="371"/>
      <c r="Y132" s="371"/>
      <c r="Z132" s="611"/>
      <c r="AA132" s="896"/>
      <c r="AB132" s="370"/>
      <c r="AC132" s="371"/>
      <c r="AD132" s="371"/>
      <c r="AE132" s="371"/>
      <c r="AF132" s="896"/>
      <c r="AG132" s="370"/>
      <c r="AH132" s="371"/>
      <c r="AI132" s="371"/>
      <c r="AJ132" s="371"/>
      <c r="AK132" s="896"/>
      <c r="AL132" s="370"/>
      <c r="AM132" s="371"/>
      <c r="AN132" s="371"/>
      <c r="AO132" s="372"/>
      <c r="AP132" s="370"/>
      <c r="AQ132" s="371"/>
      <c r="AR132" s="371"/>
      <c r="AS132" s="371"/>
      <c r="AT132" s="928"/>
      <c r="AU132" s="188"/>
      <c r="AV132" s="256">
        <f t="shared" si="118"/>
        <v>0</v>
      </c>
      <c r="AW132" s="257">
        <f t="shared" si="119"/>
        <v>0</v>
      </c>
      <c r="AX132" s="258">
        <f t="shared" si="224"/>
        <v>0</v>
      </c>
      <c r="AY132" s="259">
        <f t="shared" si="224"/>
        <v>0</v>
      </c>
      <c r="AZ132" s="231" t="str">
        <f t="shared" si="150"/>
        <v/>
      </c>
      <c r="BA132" s="232">
        <f t="shared" si="151"/>
        <v>0</v>
      </c>
      <c r="BB132" s="249">
        <f t="shared" si="121"/>
        <v>0</v>
      </c>
      <c r="BC132" s="231">
        <f t="shared" si="152"/>
        <v>0</v>
      </c>
      <c r="BD132" s="231">
        <f t="shared" si="153"/>
        <v>0</v>
      </c>
      <c r="BE132" s="260"/>
      <c r="BF132" s="235">
        <f t="shared" si="154"/>
        <v>0</v>
      </c>
      <c r="BG132" s="235">
        <f t="shared" si="155"/>
        <v>0</v>
      </c>
      <c r="BH132" s="235">
        <f t="shared" si="156"/>
        <v>0</v>
      </c>
      <c r="BI132" s="380"/>
      <c r="BJ132" s="235">
        <f t="shared" si="122"/>
        <v>0</v>
      </c>
      <c r="BK132" s="235">
        <f t="shared" si="157"/>
        <v>0</v>
      </c>
      <c r="BL132" s="235" t="str">
        <f t="shared" si="158"/>
        <v/>
      </c>
      <c r="BM132" s="236"/>
      <c r="BN132" s="237"/>
      <c r="BO132" s="237"/>
      <c r="BP132" s="238"/>
      <c r="BQ132" s="238"/>
      <c r="BR132" s="254"/>
      <c r="BS132" s="252"/>
      <c r="BT132" s="244"/>
      <c r="BU132" s="244"/>
      <c r="BV132" s="244"/>
      <c r="BW132" s="244"/>
      <c r="BX132" s="244"/>
      <c r="BY132" s="244"/>
      <c r="BZ132" s="244"/>
      <c r="CA132" s="244"/>
      <c r="CB132" s="253"/>
      <c r="CC132" s="188"/>
      <c r="CD132" s="244">
        <f t="shared" si="137"/>
        <v>0</v>
      </c>
      <c r="CE132" s="235">
        <f t="shared" si="159"/>
        <v>0</v>
      </c>
      <c r="CF132" s="235">
        <f t="shared" si="159"/>
        <v>0</v>
      </c>
      <c r="CG132" s="235">
        <f t="shared" si="159"/>
        <v>0</v>
      </c>
      <c r="CH132" s="188"/>
      <c r="CI132" s="244">
        <f t="shared" si="138"/>
        <v>0</v>
      </c>
      <c r="CJ132" s="235">
        <f t="shared" si="160"/>
        <v>0</v>
      </c>
      <c r="CK132" s="235">
        <f t="shared" si="160"/>
        <v>0</v>
      </c>
      <c r="CL132" s="235">
        <f t="shared" si="160"/>
        <v>0</v>
      </c>
      <c r="CM132" s="188"/>
      <c r="CN132" s="244">
        <f t="shared" si="139"/>
        <v>0</v>
      </c>
      <c r="CO132" s="235">
        <f t="shared" si="161"/>
        <v>0</v>
      </c>
      <c r="CP132" s="235">
        <f t="shared" si="161"/>
        <v>0</v>
      </c>
      <c r="CQ132" s="235">
        <f t="shared" si="161"/>
        <v>0</v>
      </c>
      <c r="CR132" s="188"/>
      <c r="CS132" s="244">
        <f t="shared" si="140"/>
        <v>0</v>
      </c>
      <c r="CT132" s="235">
        <f t="shared" si="162"/>
        <v>0</v>
      </c>
      <c r="CU132" s="235">
        <f t="shared" si="162"/>
        <v>0</v>
      </c>
      <c r="CV132" s="235">
        <f t="shared" si="162"/>
        <v>0</v>
      </c>
      <c r="CW132" s="188"/>
      <c r="CX132" s="244">
        <f t="shared" si="141"/>
        <v>0</v>
      </c>
      <c r="CY132" s="235">
        <f t="shared" si="163"/>
        <v>0</v>
      </c>
      <c r="CZ132" s="235">
        <f t="shared" si="163"/>
        <v>0</v>
      </c>
      <c r="DA132" s="235">
        <f t="shared" si="163"/>
        <v>0</v>
      </c>
      <c r="DB132" s="188"/>
      <c r="DC132" s="225"/>
      <c r="DD132" s="226"/>
      <c r="DE132" s="1088"/>
      <c r="DF132" s="225"/>
      <c r="DG132" s="226"/>
      <c r="DH132" s="1088"/>
      <c r="DI132" s="225"/>
      <c r="DJ132" s="226"/>
      <c r="DK132" s="1088"/>
      <c r="DL132" s="225"/>
      <c r="DM132" s="226"/>
      <c r="DN132" s="1088"/>
      <c r="DO132" s="370"/>
      <c r="DP132" s="370"/>
      <c r="DQ132" s="243">
        <f t="shared" si="164"/>
        <v>0</v>
      </c>
      <c r="DR132" s="244">
        <f t="shared" si="165"/>
        <v>0</v>
      </c>
      <c r="DS132" s="235">
        <f t="shared" si="166"/>
        <v>0</v>
      </c>
      <c r="DT132" s="244" t="str">
        <f t="shared" si="142"/>
        <v/>
      </c>
      <c r="DU132" s="42" t="str">
        <f t="shared" si="167"/>
        <v/>
      </c>
      <c r="DV132" s="42" t="str">
        <f t="shared" si="168"/>
        <v/>
      </c>
      <c r="DW132" s="42" t="str">
        <f t="shared" si="169"/>
        <v/>
      </c>
      <c r="DX132" s="162"/>
      <c r="DY132" s="42" t="str">
        <f t="shared" si="170"/>
        <v/>
      </c>
      <c r="DZ132" s="42" t="str">
        <f t="shared" si="227"/>
        <v/>
      </c>
      <c r="EA132" s="42" t="str">
        <f t="shared" si="172"/>
        <v/>
      </c>
      <c r="EB132" s="162"/>
      <c r="EC132" s="930"/>
      <c r="ED132" s="188"/>
      <c r="EE132" s="245">
        <f t="shared" si="173"/>
        <v>0</v>
      </c>
      <c r="EG132" s="245">
        <f t="shared" si="174"/>
        <v>0</v>
      </c>
      <c r="EI132" s="246" t="str">
        <f t="shared" si="175"/>
        <v/>
      </c>
      <c r="EJ132" s="247" t="str">
        <f t="shared" si="143"/>
        <v/>
      </c>
      <c r="EK132" s="248" t="str">
        <f t="shared" si="144"/>
        <v/>
      </c>
      <c r="EL132" s="248" t="str">
        <f t="shared" si="145"/>
        <v/>
      </c>
      <c r="EM132" s="248" t="str">
        <f t="shared" si="146"/>
        <v/>
      </c>
      <c r="EN132" s="248" t="str">
        <f t="shared" si="176"/>
        <v/>
      </c>
      <c r="EO132" s="248" t="str">
        <f t="shared" si="147"/>
        <v/>
      </c>
      <c r="EQ132" s="248" t="str">
        <f t="shared" si="177"/>
        <v/>
      </c>
      <c r="ER132" s="248" t="str">
        <f t="shared" si="178"/>
        <v/>
      </c>
      <c r="ES132" s="248" t="str">
        <f t="shared" si="179"/>
        <v/>
      </c>
      <c r="ET132" s="248" t="str">
        <f t="shared" si="180"/>
        <v/>
      </c>
      <c r="EU132" s="248" t="str">
        <f t="shared" si="181"/>
        <v/>
      </c>
      <c r="EV132" s="248" t="str">
        <f t="shared" si="181"/>
        <v/>
      </c>
      <c r="EX132" s="248" t="str">
        <f t="shared" si="182"/>
        <v/>
      </c>
      <c r="EY132" s="248" t="str">
        <f t="shared" si="183"/>
        <v/>
      </c>
      <c r="EZ132" s="248" t="str">
        <f t="shared" si="184"/>
        <v/>
      </c>
      <c r="FA132" s="248" t="str">
        <f t="shared" si="185"/>
        <v/>
      </c>
      <c r="FB132" s="248" t="str">
        <f t="shared" si="222"/>
        <v/>
      </c>
      <c r="FC132" s="248" t="str">
        <f t="shared" si="222"/>
        <v/>
      </c>
      <c r="FE132" s="248" t="str">
        <f t="shared" si="186"/>
        <v/>
      </c>
      <c r="FF132" s="248" t="str">
        <f t="shared" si="187"/>
        <v/>
      </c>
      <c r="FG132" s="248" t="str">
        <f t="shared" si="188"/>
        <v/>
      </c>
      <c r="FH132" s="248" t="str">
        <f t="shared" si="189"/>
        <v/>
      </c>
      <c r="FI132" s="248" t="str">
        <f t="shared" si="223"/>
        <v/>
      </c>
      <c r="FJ132" s="248" t="str">
        <f t="shared" si="223"/>
        <v/>
      </c>
      <c r="FL132" s="370"/>
      <c r="FM132" s="371"/>
      <c r="FN132" s="371"/>
      <c r="FO132" s="611"/>
      <c r="FP132" s="896"/>
      <c r="FQ132" s="370"/>
      <c r="FR132" s="371"/>
      <c r="FS132" s="371"/>
      <c r="FT132" s="611"/>
      <c r="FU132" s="896"/>
      <c r="FV132" s="370"/>
      <c r="FW132" s="371"/>
      <c r="FX132" s="371"/>
      <c r="FY132" s="611"/>
      <c r="FZ132" s="896"/>
      <c r="GA132" s="613"/>
      <c r="GC132" s="227">
        <f t="shared" si="190"/>
        <v>0</v>
      </c>
      <c r="GD132" s="228">
        <f t="shared" si="191"/>
        <v>0</v>
      </c>
      <c r="GE132" s="229">
        <f t="shared" si="192"/>
        <v>0</v>
      </c>
      <c r="GF132" s="230">
        <f t="shared" si="192"/>
        <v>0</v>
      </c>
      <c r="GG132" s="231" t="str">
        <f t="shared" si="193"/>
        <v/>
      </c>
      <c r="GH132" s="232">
        <f t="shared" si="194"/>
        <v>0</v>
      </c>
      <c r="GI132" s="227">
        <f t="shared" si="195"/>
        <v>0</v>
      </c>
      <c r="GJ132" s="233">
        <f t="shared" si="196"/>
        <v>0</v>
      </c>
      <c r="GK132" s="233">
        <f t="shared" si="197"/>
        <v>0</v>
      </c>
      <c r="GL132" s="234"/>
      <c r="GM132" s="235">
        <f t="shared" si="198"/>
        <v>0</v>
      </c>
      <c r="GN132" s="235">
        <f t="shared" si="199"/>
        <v>0</v>
      </c>
      <c r="GO132" s="235" t="str">
        <f t="shared" si="200"/>
        <v/>
      </c>
      <c r="GP132" s="380"/>
      <c r="GQ132" s="235">
        <f t="shared" si="201"/>
        <v>0</v>
      </c>
      <c r="GR132" s="235">
        <f t="shared" si="202"/>
        <v>0</v>
      </c>
      <c r="GS132" s="235" t="str">
        <f t="shared" si="203"/>
        <v/>
      </c>
      <c r="GT132" s="236"/>
      <c r="GU132" s="237" t="str">
        <f t="shared" si="204"/>
        <v/>
      </c>
      <c r="GV132" s="237" t="str">
        <f t="shared" si="205"/>
        <v/>
      </c>
      <c r="GW132" s="238" t="str">
        <f t="shared" si="206"/>
        <v/>
      </c>
      <c r="GX132" s="238" t="str">
        <f t="shared" si="207"/>
        <v/>
      </c>
      <c r="GY132" s="239"/>
      <c r="GZ132" s="240" t="str">
        <f t="shared" si="208"/>
        <v/>
      </c>
      <c r="HA132" s="235" t="str">
        <f t="shared" si="209"/>
        <v/>
      </c>
      <c r="HB132" s="235" t="str">
        <f t="shared" si="210"/>
        <v/>
      </c>
      <c r="HC132" s="235" t="str">
        <f t="shared" si="211"/>
        <v/>
      </c>
      <c r="HD132" s="235" t="str">
        <f t="shared" si="212"/>
        <v/>
      </c>
      <c r="HE132" s="235" t="str">
        <f t="shared" si="213"/>
        <v/>
      </c>
      <c r="HF132" s="188"/>
      <c r="HG132" s="235" t="str">
        <f t="shared" si="214"/>
        <v/>
      </c>
      <c r="HH132" s="235">
        <f t="shared" si="215"/>
        <v>0</v>
      </c>
      <c r="HI132" s="235">
        <f t="shared" si="215"/>
        <v>0</v>
      </c>
      <c r="HJ132" s="235">
        <f t="shared" si="215"/>
        <v>0</v>
      </c>
      <c r="HK132" s="188"/>
      <c r="HL132" s="235" t="str">
        <f t="shared" si="216"/>
        <v/>
      </c>
      <c r="HM132" s="235">
        <f t="shared" si="217"/>
        <v>0</v>
      </c>
      <c r="HN132" s="235">
        <f t="shared" si="217"/>
        <v>0</v>
      </c>
      <c r="HO132" s="235">
        <f t="shared" si="217"/>
        <v>0</v>
      </c>
      <c r="HP132" s="188"/>
      <c r="HQ132" s="235" t="str">
        <f t="shared" si="218"/>
        <v/>
      </c>
      <c r="HR132" s="235">
        <f t="shared" si="219"/>
        <v>0</v>
      </c>
      <c r="HS132" s="235">
        <f t="shared" si="219"/>
        <v>0</v>
      </c>
      <c r="HT132" s="235">
        <f t="shared" si="219"/>
        <v>0</v>
      </c>
      <c r="HU132" s="162"/>
      <c r="HV132" s="1622"/>
      <c r="HW132" s="1619"/>
      <c r="HX132" s="1619"/>
      <c r="HY132" s="1619"/>
      <c r="HZ132" s="1619"/>
      <c r="IA132" s="1619"/>
      <c r="IB132" s="1619"/>
      <c r="IC132" s="1623"/>
      <c r="ID132" s="162"/>
      <c r="IE132" s="162"/>
    </row>
    <row r="133" spans="1:239" ht="21" customHeight="1" x14ac:dyDescent="0.25">
      <c r="A133" s="377" t="str">
        <f t="shared" si="148"/>
        <v/>
      </c>
      <c r="B133" s="188">
        <v>107</v>
      </c>
      <c r="C133" s="255"/>
      <c r="D133" s="223" t="str">
        <f t="shared" si="225"/>
        <v/>
      </c>
      <c r="E133" s="223" t="str">
        <f t="shared" si="226"/>
        <v/>
      </c>
      <c r="F133" s="242"/>
      <c r="G133" s="242"/>
      <c r="H133" s="224" t="str">
        <f t="shared" si="149"/>
        <v/>
      </c>
      <c r="I133" s="930"/>
      <c r="J133" s="930"/>
      <c r="K133" s="930"/>
      <c r="L133" s="370"/>
      <c r="M133" s="371"/>
      <c r="N133" s="371"/>
      <c r="O133" s="371"/>
      <c r="P133" s="372"/>
      <c r="Q133" s="609"/>
      <c r="R133" s="609"/>
      <c r="S133" s="610"/>
      <c r="T133" s="371"/>
      <c r="U133" s="371"/>
      <c r="V133" s="188"/>
      <c r="W133" s="370"/>
      <c r="X133" s="371"/>
      <c r="Y133" s="371"/>
      <c r="Z133" s="611"/>
      <c r="AA133" s="896"/>
      <c r="AB133" s="370"/>
      <c r="AC133" s="371"/>
      <c r="AD133" s="371"/>
      <c r="AE133" s="371"/>
      <c r="AF133" s="896"/>
      <c r="AG133" s="370"/>
      <c r="AH133" s="371"/>
      <c r="AI133" s="371"/>
      <c r="AJ133" s="371"/>
      <c r="AK133" s="896"/>
      <c r="AL133" s="370"/>
      <c r="AM133" s="371"/>
      <c r="AN133" s="371"/>
      <c r="AO133" s="372"/>
      <c r="AP133" s="370"/>
      <c r="AQ133" s="371"/>
      <c r="AR133" s="371"/>
      <c r="AS133" s="371"/>
      <c r="AT133" s="928"/>
      <c r="AU133" s="188"/>
      <c r="AV133" s="256">
        <f t="shared" si="118"/>
        <v>0</v>
      </c>
      <c r="AW133" s="257">
        <f t="shared" si="119"/>
        <v>0</v>
      </c>
      <c r="AX133" s="258">
        <f t="shared" si="224"/>
        <v>0</v>
      </c>
      <c r="AY133" s="259">
        <f t="shared" si="224"/>
        <v>0</v>
      </c>
      <c r="AZ133" s="231" t="str">
        <f t="shared" si="150"/>
        <v/>
      </c>
      <c r="BA133" s="232">
        <f t="shared" si="151"/>
        <v>0</v>
      </c>
      <c r="BB133" s="249">
        <f t="shared" si="121"/>
        <v>0</v>
      </c>
      <c r="BC133" s="231">
        <f t="shared" si="152"/>
        <v>0</v>
      </c>
      <c r="BD133" s="231">
        <f t="shared" si="153"/>
        <v>0</v>
      </c>
      <c r="BE133" s="260"/>
      <c r="BF133" s="235">
        <f t="shared" si="154"/>
        <v>0</v>
      </c>
      <c r="BG133" s="235">
        <f t="shared" si="155"/>
        <v>0</v>
      </c>
      <c r="BH133" s="235">
        <f t="shared" si="156"/>
        <v>0</v>
      </c>
      <c r="BI133" s="380"/>
      <c r="BJ133" s="235">
        <f t="shared" si="122"/>
        <v>0</v>
      </c>
      <c r="BK133" s="235">
        <f t="shared" si="157"/>
        <v>0</v>
      </c>
      <c r="BL133" s="235" t="str">
        <f t="shared" si="158"/>
        <v/>
      </c>
      <c r="BM133" s="236"/>
      <c r="BN133" s="237"/>
      <c r="BO133" s="237"/>
      <c r="BP133" s="238"/>
      <c r="BQ133" s="238"/>
      <c r="BR133" s="254"/>
      <c r="BS133" s="252"/>
      <c r="BT133" s="244"/>
      <c r="BU133" s="244"/>
      <c r="BV133" s="244"/>
      <c r="BW133" s="244"/>
      <c r="BX133" s="244"/>
      <c r="BY133" s="244"/>
      <c r="BZ133" s="244"/>
      <c r="CA133" s="244"/>
      <c r="CB133" s="253"/>
      <c r="CC133" s="188"/>
      <c r="CD133" s="244">
        <f t="shared" si="137"/>
        <v>0</v>
      </c>
      <c r="CE133" s="235">
        <f t="shared" si="159"/>
        <v>0</v>
      </c>
      <c r="CF133" s="235">
        <f t="shared" si="159"/>
        <v>0</v>
      </c>
      <c r="CG133" s="235">
        <f t="shared" si="159"/>
        <v>0</v>
      </c>
      <c r="CH133" s="188"/>
      <c r="CI133" s="244">
        <f t="shared" si="138"/>
        <v>0</v>
      </c>
      <c r="CJ133" s="235">
        <f t="shared" si="160"/>
        <v>0</v>
      </c>
      <c r="CK133" s="235">
        <f t="shared" si="160"/>
        <v>0</v>
      </c>
      <c r="CL133" s="235">
        <f t="shared" si="160"/>
        <v>0</v>
      </c>
      <c r="CM133" s="188"/>
      <c r="CN133" s="244">
        <f t="shared" si="139"/>
        <v>0</v>
      </c>
      <c r="CO133" s="235">
        <f t="shared" si="161"/>
        <v>0</v>
      </c>
      <c r="CP133" s="235">
        <f t="shared" si="161"/>
        <v>0</v>
      </c>
      <c r="CQ133" s="235">
        <f t="shared" si="161"/>
        <v>0</v>
      </c>
      <c r="CR133" s="188"/>
      <c r="CS133" s="244">
        <f t="shared" si="140"/>
        <v>0</v>
      </c>
      <c r="CT133" s="235">
        <f t="shared" si="162"/>
        <v>0</v>
      </c>
      <c r="CU133" s="235">
        <f t="shared" si="162"/>
        <v>0</v>
      </c>
      <c r="CV133" s="235">
        <f t="shared" si="162"/>
        <v>0</v>
      </c>
      <c r="CW133" s="188"/>
      <c r="CX133" s="244">
        <f t="shared" si="141"/>
        <v>0</v>
      </c>
      <c r="CY133" s="235">
        <f t="shared" si="163"/>
        <v>0</v>
      </c>
      <c r="CZ133" s="235">
        <f t="shared" si="163"/>
        <v>0</v>
      </c>
      <c r="DA133" s="235">
        <f t="shared" si="163"/>
        <v>0</v>
      </c>
      <c r="DB133" s="188"/>
      <c r="DC133" s="225"/>
      <c r="DD133" s="226"/>
      <c r="DE133" s="1088"/>
      <c r="DF133" s="225"/>
      <c r="DG133" s="226"/>
      <c r="DH133" s="1088"/>
      <c r="DI133" s="225"/>
      <c r="DJ133" s="226"/>
      <c r="DK133" s="1088"/>
      <c r="DL133" s="225"/>
      <c r="DM133" s="226"/>
      <c r="DN133" s="1088"/>
      <c r="DO133" s="370"/>
      <c r="DP133" s="370"/>
      <c r="DQ133" s="243">
        <f t="shared" si="164"/>
        <v>0</v>
      </c>
      <c r="DR133" s="244">
        <f t="shared" si="165"/>
        <v>0</v>
      </c>
      <c r="DS133" s="235">
        <f t="shared" si="166"/>
        <v>0</v>
      </c>
      <c r="DT133" s="244" t="str">
        <f t="shared" si="142"/>
        <v/>
      </c>
      <c r="DU133" s="42" t="str">
        <f t="shared" si="167"/>
        <v/>
      </c>
      <c r="DV133" s="42" t="str">
        <f t="shared" si="168"/>
        <v/>
      </c>
      <c r="DW133" s="42" t="str">
        <f t="shared" si="169"/>
        <v/>
      </c>
      <c r="DX133" s="162"/>
      <c r="DY133" s="42" t="str">
        <f t="shared" si="170"/>
        <v/>
      </c>
      <c r="DZ133" s="42" t="str">
        <f t="shared" si="227"/>
        <v/>
      </c>
      <c r="EA133" s="42" t="str">
        <f t="shared" si="172"/>
        <v/>
      </c>
      <c r="EB133" s="162"/>
      <c r="EC133" s="930"/>
      <c r="ED133" s="188"/>
      <c r="EE133" s="245">
        <f t="shared" si="173"/>
        <v>0</v>
      </c>
      <c r="EG133" s="245">
        <f t="shared" si="174"/>
        <v>0</v>
      </c>
      <c r="EI133" s="246" t="str">
        <f t="shared" si="175"/>
        <v/>
      </c>
      <c r="EJ133" s="247" t="str">
        <f t="shared" si="143"/>
        <v/>
      </c>
      <c r="EK133" s="248" t="str">
        <f t="shared" si="144"/>
        <v/>
      </c>
      <c r="EL133" s="248" t="str">
        <f t="shared" si="145"/>
        <v/>
      </c>
      <c r="EM133" s="248" t="str">
        <f t="shared" si="146"/>
        <v/>
      </c>
      <c r="EN133" s="248" t="str">
        <f t="shared" si="176"/>
        <v/>
      </c>
      <c r="EO133" s="248" t="str">
        <f t="shared" si="147"/>
        <v/>
      </c>
      <c r="EQ133" s="248" t="str">
        <f t="shared" si="177"/>
        <v/>
      </c>
      <c r="ER133" s="248" t="str">
        <f t="shared" si="178"/>
        <v/>
      </c>
      <c r="ES133" s="248" t="str">
        <f t="shared" si="179"/>
        <v/>
      </c>
      <c r="ET133" s="248" t="str">
        <f t="shared" si="180"/>
        <v/>
      </c>
      <c r="EU133" s="248" t="str">
        <f t="shared" si="181"/>
        <v/>
      </c>
      <c r="EV133" s="248" t="str">
        <f t="shared" si="181"/>
        <v/>
      </c>
      <c r="EX133" s="248" t="str">
        <f t="shared" si="182"/>
        <v/>
      </c>
      <c r="EY133" s="248" t="str">
        <f t="shared" si="183"/>
        <v/>
      </c>
      <c r="EZ133" s="248" t="str">
        <f t="shared" si="184"/>
        <v/>
      </c>
      <c r="FA133" s="248" t="str">
        <f t="shared" si="185"/>
        <v/>
      </c>
      <c r="FB133" s="248" t="str">
        <f t="shared" si="222"/>
        <v/>
      </c>
      <c r="FC133" s="248" t="str">
        <f t="shared" si="222"/>
        <v/>
      </c>
      <c r="FE133" s="248" t="str">
        <f t="shared" si="186"/>
        <v/>
      </c>
      <c r="FF133" s="248" t="str">
        <f t="shared" si="187"/>
        <v/>
      </c>
      <c r="FG133" s="248" t="str">
        <f t="shared" si="188"/>
        <v/>
      </c>
      <c r="FH133" s="248" t="str">
        <f t="shared" si="189"/>
        <v/>
      </c>
      <c r="FI133" s="248" t="str">
        <f t="shared" si="223"/>
        <v/>
      </c>
      <c r="FJ133" s="248" t="str">
        <f t="shared" si="223"/>
        <v/>
      </c>
      <c r="FL133" s="370"/>
      <c r="FM133" s="371"/>
      <c r="FN133" s="371"/>
      <c r="FO133" s="611"/>
      <c r="FP133" s="896"/>
      <c r="FQ133" s="370"/>
      <c r="FR133" s="371"/>
      <c r="FS133" s="371"/>
      <c r="FT133" s="611"/>
      <c r="FU133" s="896"/>
      <c r="FV133" s="370"/>
      <c r="FW133" s="371"/>
      <c r="FX133" s="371"/>
      <c r="FY133" s="611"/>
      <c r="FZ133" s="896"/>
      <c r="GA133" s="613"/>
      <c r="GC133" s="227">
        <f t="shared" si="190"/>
        <v>0</v>
      </c>
      <c r="GD133" s="228">
        <f t="shared" si="191"/>
        <v>0</v>
      </c>
      <c r="GE133" s="229">
        <f t="shared" si="192"/>
        <v>0</v>
      </c>
      <c r="GF133" s="230">
        <f t="shared" si="192"/>
        <v>0</v>
      </c>
      <c r="GG133" s="231" t="str">
        <f t="shared" si="193"/>
        <v/>
      </c>
      <c r="GH133" s="232">
        <f t="shared" si="194"/>
        <v>0</v>
      </c>
      <c r="GI133" s="227">
        <f t="shared" si="195"/>
        <v>0</v>
      </c>
      <c r="GJ133" s="233">
        <f t="shared" si="196"/>
        <v>0</v>
      </c>
      <c r="GK133" s="233">
        <f t="shared" si="197"/>
        <v>0</v>
      </c>
      <c r="GL133" s="234"/>
      <c r="GM133" s="235">
        <f t="shared" si="198"/>
        <v>0</v>
      </c>
      <c r="GN133" s="235">
        <f t="shared" si="199"/>
        <v>0</v>
      </c>
      <c r="GO133" s="235" t="str">
        <f t="shared" si="200"/>
        <v/>
      </c>
      <c r="GP133" s="380"/>
      <c r="GQ133" s="235">
        <f t="shared" si="201"/>
        <v>0</v>
      </c>
      <c r="GR133" s="235">
        <f t="shared" si="202"/>
        <v>0</v>
      </c>
      <c r="GS133" s="235" t="str">
        <f t="shared" si="203"/>
        <v/>
      </c>
      <c r="GT133" s="236"/>
      <c r="GU133" s="237" t="str">
        <f t="shared" si="204"/>
        <v/>
      </c>
      <c r="GV133" s="237" t="str">
        <f t="shared" si="205"/>
        <v/>
      </c>
      <c r="GW133" s="238" t="str">
        <f t="shared" si="206"/>
        <v/>
      </c>
      <c r="GX133" s="238" t="str">
        <f t="shared" si="207"/>
        <v/>
      </c>
      <c r="GY133" s="239"/>
      <c r="GZ133" s="240" t="str">
        <f t="shared" si="208"/>
        <v/>
      </c>
      <c r="HA133" s="235" t="str">
        <f t="shared" si="209"/>
        <v/>
      </c>
      <c r="HB133" s="235" t="str">
        <f t="shared" si="210"/>
        <v/>
      </c>
      <c r="HC133" s="235" t="str">
        <f t="shared" si="211"/>
        <v/>
      </c>
      <c r="HD133" s="235" t="str">
        <f t="shared" si="212"/>
        <v/>
      </c>
      <c r="HE133" s="235" t="str">
        <f t="shared" si="213"/>
        <v/>
      </c>
      <c r="HF133" s="188"/>
      <c r="HG133" s="235" t="str">
        <f t="shared" si="214"/>
        <v/>
      </c>
      <c r="HH133" s="235">
        <f t="shared" si="215"/>
        <v>0</v>
      </c>
      <c r="HI133" s="235">
        <f t="shared" si="215"/>
        <v>0</v>
      </c>
      <c r="HJ133" s="235">
        <f t="shared" si="215"/>
        <v>0</v>
      </c>
      <c r="HK133" s="188"/>
      <c r="HL133" s="235" t="str">
        <f t="shared" si="216"/>
        <v/>
      </c>
      <c r="HM133" s="235">
        <f t="shared" si="217"/>
        <v>0</v>
      </c>
      <c r="HN133" s="235">
        <f t="shared" si="217"/>
        <v>0</v>
      </c>
      <c r="HO133" s="235">
        <f t="shared" si="217"/>
        <v>0</v>
      </c>
      <c r="HP133" s="188"/>
      <c r="HQ133" s="235" t="str">
        <f t="shared" si="218"/>
        <v/>
      </c>
      <c r="HR133" s="235">
        <f t="shared" si="219"/>
        <v>0</v>
      </c>
      <c r="HS133" s="235">
        <f t="shared" si="219"/>
        <v>0</v>
      </c>
      <c r="HT133" s="235">
        <f t="shared" si="219"/>
        <v>0</v>
      </c>
      <c r="HU133" s="162"/>
      <c r="HV133" s="1622"/>
      <c r="HW133" s="1619"/>
      <c r="HX133" s="1619"/>
      <c r="HY133" s="1619"/>
      <c r="HZ133" s="1619"/>
      <c r="IA133" s="1619"/>
      <c r="IB133" s="1619"/>
      <c r="IC133" s="1623"/>
      <c r="ID133" s="162"/>
      <c r="IE133" s="162"/>
    </row>
    <row r="134" spans="1:239" ht="21" customHeight="1" x14ac:dyDescent="0.25">
      <c r="A134" s="377" t="str">
        <f t="shared" si="148"/>
        <v/>
      </c>
      <c r="B134" s="188">
        <v>108</v>
      </c>
      <c r="C134" s="255"/>
      <c r="D134" s="223" t="str">
        <f t="shared" si="225"/>
        <v/>
      </c>
      <c r="E134" s="223" t="str">
        <f t="shared" si="226"/>
        <v/>
      </c>
      <c r="F134" s="242"/>
      <c r="G134" s="242"/>
      <c r="H134" s="224" t="str">
        <f t="shared" si="149"/>
        <v/>
      </c>
      <c r="I134" s="930"/>
      <c r="J134" s="930"/>
      <c r="K134" s="930"/>
      <c r="L134" s="370"/>
      <c r="M134" s="371"/>
      <c r="N134" s="371"/>
      <c r="O134" s="371"/>
      <c r="P134" s="372"/>
      <c r="Q134" s="609"/>
      <c r="R134" s="609"/>
      <c r="S134" s="610"/>
      <c r="T134" s="371"/>
      <c r="U134" s="371"/>
      <c r="V134" s="188"/>
      <c r="W134" s="370"/>
      <c r="X134" s="371"/>
      <c r="Y134" s="371"/>
      <c r="Z134" s="611"/>
      <c r="AA134" s="896"/>
      <c r="AB134" s="370"/>
      <c r="AC134" s="371"/>
      <c r="AD134" s="371"/>
      <c r="AE134" s="371"/>
      <c r="AF134" s="896"/>
      <c r="AG134" s="370"/>
      <c r="AH134" s="371"/>
      <c r="AI134" s="371"/>
      <c r="AJ134" s="371"/>
      <c r="AK134" s="896"/>
      <c r="AL134" s="370"/>
      <c r="AM134" s="371"/>
      <c r="AN134" s="371"/>
      <c r="AO134" s="372"/>
      <c r="AP134" s="370"/>
      <c r="AQ134" s="371"/>
      <c r="AR134" s="371"/>
      <c r="AS134" s="371"/>
      <c r="AT134" s="928"/>
      <c r="AU134" s="188"/>
      <c r="AV134" s="256">
        <f t="shared" si="118"/>
        <v>0</v>
      </c>
      <c r="AW134" s="257">
        <f t="shared" si="119"/>
        <v>0</v>
      </c>
      <c r="AX134" s="258">
        <f t="shared" si="224"/>
        <v>0</v>
      </c>
      <c r="AY134" s="259">
        <f t="shared" si="224"/>
        <v>0</v>
      </c>
      <c r="AZ134" s="231" t="str">
        <f t="shared" si="150"/>
        <v/>
      </c>
      <c r="BA134" s="232">
        <f t="shared" si="151"/>
        <v>0</v>
      </c>
      <c r="BB134" s="249">
        <f t="shared" si="121"/>
        <v>0</v>
      </c>
      <c r="BC134" s="231">
        <f t="shared" si="152"/>
        <v>0</v>
      </c>
      <c r="BD134" s="231">
        <f t="shared" si="153"/>
        <v>0</v>
      </c>
      <c r="BE134" s="260"/>
      <c r="BF134" s="235">
        <f t="shared" si="154"/>
        <v>0</v>
      </c>
      <c r="BG134" s="235">
        <f t="shared" si="155"/>
        <v>0</v>
      </c>
      <c r="BH134" s="235">
        <f t="shared" si="156"/>
        <v>0</v>
      </c>
      <c r="BI134" s="380"/>
      <c r="BJ134" s="235">
        <f t="shared" si="122"/>
        <v>0</v>
      </c>
      <c r="BK134" s="235">
        <f t="shared" si="157"/>
        <v>0</v>
      </c>
      <c r="BL134" s="235" t="str">
        <f t="shared" si="158"/>
        <v/>
      </c>
      <c r="BM134" s="236"/>
      <c r="BN134" s="237"/>
      <c r="BO134" s="237"/>
      <c r="BP134" s="238"/>
      <c r="BQ134" s="238"/>
      <c r="BR134" s="254"/>
      <c r="BS134" s="252"/>
      <c r="BT134" s="244"/>
      <c r="BU134" s="244"/>
      <c r="BV134" s="244"/>
      <c r="BW134" s="244"/>
      <c r="BX134" s="244"/>
      <c r="BY134" s="244"/>
      <c r="BZ134" s="244"/>
      <c r="CA134" s="244"/>
      <c r="CB134" s="253"/>
      <c r="CC134" s="188"/>
      <c r="CD134" s="244">
        <f t="shared" si="137"/>
        <v>0</v>
      </c>
      <c r="CE134" s="235">
        <f t="shared" si="159"/>
        <v>0</v>
      </c>
      <c r="CF134" s="235">
        <f t="shared" si="159"/>
        <v>0</v>
      </c>
      <c r="CG134" s="235">
        <f t="shared" si="159"/>
        <v>0</v>
      </c>
      <c r="CH134" s="188"/>
      <c r="CI134" s="244">
        <f t="shared" si="138"/>
        <v>0</v>
      </c>
      <c r="CJ134" s="235">
        <f t="shared" si="160"/>
        <v>0</v>
      </c>
      <c r="CK134" s="235">
        <f t="shared" si="160"/>
        <v>0</v>
      </c>
      <c r="CL134" s="235">
        <f t="shared" si="160"/>
        <v>0</v>
      </c>
      <c r="CM134" s="188"/>
      <c r="CN134" s="244">
        <f t="shared" si="139"/>
        <v>0</v>
      </c>
      <c r="CO134" s="235">
        <f t="shared" si="161"/>
        <v>0</v>
      </c>
      <c r="CP134" s="235">
        <f t="shared" si="161"/>
        <v>0</v>
      </c>
      <c r="CQ134" s="235">
        <f t="shared" si="161"/>
        <v>0</v>
      </c>
      <c r="CR134" s="188"/>
      <c r="CS134" s="244">
        <f t="shared" si="140"/>
        <v>0</v>
      </c>
      <c r="CT134" s="235">
        <f t="shared" si="162"/>
        <v>0</v>
      </c>
      <c r="CU134" s="235">
        <f t="shared" si="162"/>
        <v>0</v>
      </c>
      <c r="CV134" s="235">
        <f t="shared" si="162"/>
        <v>0</v>
      </c>
      <c r="CW134" s="188"/>
      <c r="CX134" s="244">
        <f t="shared" si="141"/>
        <v>0</v>
      </c>
      <c r="CY134" s="235">
        <f t="shared" si="163"/>
        <v>0</v>
      </c>
      <c r="CZ134" s="235">
        <f t="shared" si="163"/>
        <v>0</v>
      </c>
      <c r="DA134" s="235">
        <f t="shared" si="163"/>
        <v>0</v>
      </c>
      <c r="DB134" s="188"/>
      <c r="DC134" s="225"/>
      <c r="DD134" s="226"/>
      <c r="DE134" s="1088"/>
      <c r="DF134" s="225"/>
      <c r="DG134" s="226"/>
      <c r="DH134" s="1088"/>
      <c r="DI134" s="225"/>
      <c r="DJ134" s="226"/>
      <c r="DK134" s="1088"/>
      <c r="DL134" s="225"/>
      <c r="DM134" s="226"/>
      <c r="DN134" s="1088"/>
      <c r="DO134" s="370"/>
      <c r="DP134" s="370"/>
      <c r="DQ134" s="243">
        <f t="shared" si="164"/>
        <v>0</v>
      </c>
      <c r="DR134" s="244">
        <f t="shared" si="165"/>
        <v>0</v>
      </c>
      <c r="DS134" s="235">
        <f t="shared" si="166"/>
        <v>0</v>
      </c>
      <c r="DT134" s="244" t="str">
        <f t="shared" si="142"/>
        <v/>
      </c>
      <c r="DU134" s="42" t="str">
        <f t="shared" si="167"/>
        <v/>
      </c>
      <c r="DV134" s="42" t="str">
        <f t="shared" si="168"/>
        <v/>
      </c>
      <c r="DW134" s="42" t="str">
        <f t="shared" si="169"/>
        <v/>
      </c>
      <c r="DX134" s="162"/>
      <c r="DY134" s="42" t="str">
        <f t="shared" si="170"/>
        <v/>
      </c>
      <c r="DZ134" s="42" t="str">
        <f t="shared" si="227"/>
        <v/>
      </c>
      <c r="EA134" s="42" t="str">
        <f t="shared" si="172"/>
        <v/>
      </c>
      <c r="EB134" s="162"/>
      <c r="EC134" s="930"/>
      <c r="ED134" s="188"/>
      <c r="EE134" s="245">
        <f t="shared" si="173"/>
        <v>0</v>
      </c>
      <c r="EG134" s="245">
        <f t="shared" si="174"/>
        <v>0</v>
      </c>
      <c r="EI134" s="246" t="str">
        <f t="shared" si="175"/>
        <v/>
      </c>
      <c r="EJ134" s="247" t="str">
        <f t="shared" si="143"/>
        <v/>
      </c>
      <c r="EK134" s="248" t="str">
        <f t="shared" si="144"/>
        <v/>
      </c>
      <c r="EL134" s="248" t="str">
        <f t="shared" si="145"/>
        <v/>
      </c>
      <c r="EM134" s="248" t="str">
        <f t="shared" si="146"/>
        <v/>
      </c>
      <c r="EN134" s="248" t="str">
        <f t="shared" si="176"/>
        <v/>
      </c>
      <c r="EO134" s="248" t="str">
        <f t="shared" si="147"/>
        <v/>
      </c>
      <c r="EQ134" s="248" t="str">
        <f t="shared" si="177"/>
        <v/>
      </c>
      <c r="ER134" s="248" t="str">
        <f t="shared" si="178"/>
        <v/>
      </c>
      <c r="ES134" s="248" t="str">
        <f t="shared" si="179"/>
        <v/>
      </c>
      <c r="ET134" s="248" t="str">
        <f t="shared" si="180"/>
        <v/>
      </c>
      <c r="EU134" s="248" t="str">
        <f t="shared" si="181"/>
        <v/>
      </c>
      <c r="EV134" s="248" t="str">
        <f t="shared" si="181"/>
        <v/>
      </c>
      <c r="EX134" s="248" t="str">
        <f t="shared" si="182"/>
        <v/>
      </c>
      <c r="EY134" s="248" t="str">
        <f t="shared" si="183"/>
        <v/>
      </c>
      <c r="EZ134" s="248" t="str">
        <f t="shared" si="184"/>
        <v/>
      </c>
      <c r="FA134" s="248" t="str">
        <f t="shared" si="185"/>
        <v/>
      </c>
      <c r="FB134" s="248" t="str">
        <f t="shared" si="222"/>
        <v/>
      </c>
      <c r="FC134" s="248" t="str">
        <f t="shared" si="222"/>
        <v/>
      </c>
      <c r="FE134" s="248" t="str">
        <f t="shared" si="186"/>
        <v/>
      </c>
      <c r="FF134" s="248" t="str">
        <f t="shared" si="187"/>
        <v/>
      </c>
      <c r="FG134" s="248" t="str">
        <f t="shared" si="188"/>
        <v/>
      </c>
      <c r="FH134" s="248" t="str">
        <f t="shared" si="189"/>
        <v/>
      </c>
      <c r="FI134" s="248" t="str">
        <f t="shared" si="223"/>
        <v/>
      </c>
      <c r="FJ134" s="248" t="str">
        <f t="shared" si="223"/>
        <v/>
      </c>
      <c r="FL134" s="370"/>
      <c r="FM134" s="371"/>
      <c r="FN134" s="371"/>
      <c r="FO134" s="611"/>
      <c r="FP134" s="896"/>
      <c r="FQ134" s="370"/>
      <c r="FR134" s="371"/>
      <c r="FS134" s="371"/>
      <c r="FT134" s="611"/>
      <c r="FU134" s="896"/>
      <c r="FV134" s="370"/>
      <c r="FW134" s="371"/>
      <c r="FX134" s="371"/>
      <c r="FY134" s="611"/>
      <c r="FZ134" s="896"/>
      <c r="GA134" s="613"/>
      <c r="GC134" s="227">
        <f t="shared" si="190"/>
        <v>0</v>
      </c>
      <c r="GD134" s="228">
        <f t="shared" si="191"/>
        <v>0</v>
      </c>
      <c r="GE134" s="229">
        <f t="shared" si="192"/>
        <v>0</v>
      </c>
      <c r="GF134" s="230">
        <f t="shared" si="192"/>
        <v>0</v>
      </c>
      <c r="GG134" s="231" t="str">
        <f t="shared" si="193"/>
        <v/>
      </c>
      <c r="GH134" s="232">
        <f t="shared" si="194"/>
        <v>0</v>
      </c>
      <c r="GI134" s="227">
        <f t="shared" si="195"/>
        <v>0</v>
      </c>
      <c r="GJ134" s="233">
        <f t="shared" si="196"/>
        <v>0</v>
      </c>
      <c r="GK134" s="233">
        <f t="shared" si="197"/>
        <v>0</v>
      </c>
      <c r="GL134" s="234"/>
      <c r="GM134" s="235">
        <f t="shared" si="198"/>
        <v>0</v>
      </c>
      <c r="GN134" s="235">
        <f t="shared" si="199"/>
        <v>0</v>
      </c>
      <c r="GO134" s="235" t="str">
        <f t="shared" si="200"/>
        <v/>
      </c>
      <c r="GP134" s="380"/>
      <c r="GQ134" s="235">
        <f t="shared" si="201"/>
        <v>0</v>
      </c>
      <c r="GR134" s="235">
        <f t="shared" si="202"/>
        <v>0</v>
      </c>
      <c r="GS134" s="235" t="str">
        <f t="shared" si="203"/>
        <v/>
      </c>
      <c r="GT134" s="236"/>
      <c r="GU134" s="237" t="str">
        <f t="shared" si="204"/>
        <v/>
      </c>
      <c r="GV134" s="237" t="str">
        <f t="shared" si="205"/>
        <v/>
      </c>
      <c r="GW134" s="238" t="str">
        <f t="shared" si="206"/>
        <v/>
      </c>
      <c r="GX134" s="238" t="str">
        <f t="shared" si="207"/>
        <v/>
      </c>
      <c r="GY134" s="239"/>
      <c r="GZ134" s="240" t="str">
        <f t="shared" si="208"/>
        <v/>
      </c>
      <c r="HA134" s="235" t="str">
        <f t="shared" si="209"/>
        <v/>
      </c>
      <c r="HB134" s="235" t="str">
        <f t="shared" si="210"/>
        <v/>
      </c>
      <c r="HC134" s="235" t="str">
        <f t="shared" si="211"/>
        <v/>
      </c>
      <c r="HD134" s="235" t="str">
        <f t="shared" si="212"/>
        <v/>
      </c>
      <c r="HE134" s="235" t="str">
        <f t="shared" si="213"/>
        <v/>
      </c>
      <c r="HF134" s="188"/>
      <c r="HG134" s="235" t="str">
        <f t="shared" si="214"/>
        <v/>
      </c>
      <c r="HH134" s="235">
        <f t="shared" si="215"/>
        <v>0</v>
      </c>
      <c r="HI134" s="235">
        <f t="shared" si="215"/>
        <v>0</v>
      </c>
      <c r="HJ134" s="235">
        <f t="shared" si="215"/>
        <v>0</v>
      </c>
      <c r="HK134" s="188"/>
      <c r="HL134" s="235" t="str">
        <f t="shared" si="216"/>
        <v/>
      </c>
      <c r="HM134" s="235">
        <f t="shared" si="217"/>
        <v>0</v>
      </c>
      <c r="HN134" s="235">
        <f t="shared" si="217"/>
        <v>0</v>
      </c>
      <c r="HO134" s="235">
        <f t="shared" si="217"/>
        <v>0</v>
      </c>
      <c r="HP134" s="188"/>
      <c r="HQ134" s="235" t="str">
        <f t="shared" si="218"/>
        <v/>
      </c>
      <c r="HR134" s="235">
        <f t="shared" si="219"/>
        <v>0</v>
      </c>
      <c r="HS134" s="235">
        <f t="shared" si="219"/>
        <v>0</v>
      </c>
      <c r="HT134" s="235">
        <f t="shared" si="219"/>
        <v>0</v>
      </c>
      <c r="HU134" s="162"/>
      <c r="HV134" s="1622"/>
      <c r="HW134" s="1619"/>
      <c r="HX134" s="1619"/>
      <c r="HY134" s="1619"/>
      <c r="HZ134" s="1619"/>
      <c r="IA134" s="1619"/>
      <c r="IB134" s="1619"/>
      <c r="IC134" s="1623"/>
      <c r="ID134" s="162"/>
      <c r="IE134" s="162"/>
    </row>
    <row r="135" spans="1:239" ht="21" customHeight="1" x14ac:dyDescent="0.25">
      <c r="A135" s="377" t="str">
        <f t="shared" si="148"/>
        <v/>
      </c>
      <c r="B135" s="188">
        <v>109</v>
      </c>
      <c r="C135" s="255"/>
      <c r="D135" s="223" t="str">
        <f t="shared" si="225"/>
        <v/>
      </c>
      <c r="E135" s="223" t="str">
        <f t="shared" si="226"/>
        <v/>
      </c>
      <c r="F135" s="242"/>
      <c r="G135" s="242"/>
      <c r="H135" s="224" t="str">
        <f t="shared" si="149"/>
        <v/>
      </c>
      <c r="I135" s="930"/>
      <c r="J135" s="930"/>
      <c r="K135" s="930"/>
      <c r="L135" s="370"/>
      <c r="M135" s="371"/>
      <c r="N135" s="371"/>
      <c r="O135" s="371"/>
      <c r="P135" s="372"/>
      <c r="Q135" s="609"/>
      <c r="R135" s="609"/>
      <c r="S135" s="610"/>
      <c r="T135" s="371"/>
      <c r="U135" s="371"/>
      <c r="V135" s="188"/>
      <c r="W135" s="370"/>
      <c r="X135" s="371"/>
      <c r="Y135" s="371"/>
      <c r="Z135" s="611"/>
      <c r="AA135" s="896"/>
      <c r="AB135" s="370"/>
      <c r="AC135" s="371"/>
      <c r="AD135" s="371"/>
      <c r="AE135" s="371"/>
      <c r="AF135" s="896"/>
      <c r="AG135" s="370"/>
      <c r="AH135" s="371"/>
      <c r="AI135" s="371"/>
      <c r="AJ135" s="371"/>
      <c r="AK135" s="896"/>
      <c r="AL135" s="370"/>
      <c r="AM135" s="371"/>
      <c r="AN135" s="371"/>
      <c r="AO135" s="372"/>
      <c r="AP135" s="370"/>
      <c r="AQ135" s="371"/>
      <c r="AR135" s="371"/>
      <c r="AS135" s="371"/>
      <c r="AT135" s="928"/>
      <c r="AU135" s="188"/>
      <c r="AV135" s="256">
        <f t="shared" si="118"/>
        <v>0</v>
      </c>
      <c r="AW135" s="257">
        <f t="shared" si="119"/>
        <v>0</v>
      </c>
      <c r="AX135" s="258">
        <f t="shared" si="224"/>
        <v>0</v>
      </c>
      <c r="AY135" s="259">
        <f t="shared" si="224"/>
        <v>0</v>
      </c>
      <c r="AZ135" s="231" t="str">
        <f t="shared" si="150"/>
        <v/>
      </c>
      <c r="BA135" s="232">
        <f t="shared" si="151"/>
        <v>0</v>
      </c>
      <c r="BB135" s="249">
        <f t="shared" si="121"/>
        <v>0</v>
      </c>
      <c r="BC135" s="231">
        <f t="shared" si="152"/>
        <v>0</v>
      </c>
      <c r="BD135" s="231">
        <f t="shared" si="153"/>
        <v>0</v>
      </c>
      <c r="BE135" s="260"/>
      <c r="BF135" s="235">
        <f t="shared" si="154"/>
        <v>0</v>
      </c>
      <c r="BG135" s="235">
        <f t="shared" si="155"/>
        <v>0</v>
      </c>
      <c r="BH135" s="235">
        <f t="shared" si="156"/>
        <v>0</v>
      </c>
      <c r="BI135" s="380"/>
      <c r="BJ135" s="235">
        <f t="shared" si="122"/>
        <v>0</v>
      </c>
      <c r="BK135" s="235">
        <f t="shared" si="157"/>
        <v>0</v>
      </c>
      <c r="BL135" s="235" t="str">
        <f t="shared" si="158"/>
        <v/>
      </c>
      <c r="BM135" s="236"/>
      <c r="BN135" s="237"/>
      <c r="BO135" s="237"/>
      <c r="BP135" s="238"/>
      <c r="BQ135" s="238"/>
      <c r="BR135" s="254"/>
      <c r="BS135" s="252"/>
      <c r="BT135" s="244"/>
      <c r="BU135" s="244"/>
      <c r="BV135" s="244"/>
      <c r="BW135" s="244"/>
      <c r="BX135" s="244"/>
      <c r="BY135" s="244"/>
      <c r="BZ135" s="244"/>
      <c r="CA135" s="244"/>
      <c r="CB135" s="253"/>
      <c r="CC135" s="188"/>
      <c r="CD135" s="244">
        <f t="shared" si="137"/>
        <v>0</v>
      </c>
      <c r="CE135" s="235">
        <f t="shared" si="159"/>
        <v>0</v>
      </c>
      <c r="CF135" s="235">
        <f t="shared" si="159"/>
        <v>0</v>
      </c>
      <c r="CG135" s="235">
        <f t="shared" si="159"/>
        <v>0</v>
      </c>
      <c r="CH135" s="188"/>
      <c r="CI135" s="244">
        <f t="shared" si="138"/>
        <v>0</v>
      </c>
      <c r="CJ135" s="235">
        <f t="shared" si="160"/>
        <v>0</v>
      </c>
      <c r="CK135" s="235">
        <f t="shared" si="160"/>
        <v>0</v>
      </c>
      <c r="CL135" s="235">
        <f t="shared" si="160"/>
        <v>0</v>
      </c>
      <c r="CM135" s="188"/>
      <c r="CN135" s="244">
        <f t="shared" si="139"/>
        <v>0</v>
      </c>
      <c r="CO135" s="235">
        <f t="shared" si="161"/>
        <v>0</v>
      </c>
      <c r="CP135" s="235">
        <f t="shared" si="161"/>
        <v>0</v>
      </c>
      <c r="CQ135" s="235">
        <f t="shared" si="161"/>
        <v>0</v>
      </c>
      <c r="CR135" s="188"/>
      <c r="CS135" s="244">
        <f t="shared" si="140"/>
        <v>0</v>
      </c>
      <c r="CT135" s="235">
        <f t="shared" si="162"/>
        <v>0</v>
      </c>
      <c r="CU135" s="235">
        <f t="shared" si="162"/>
        <v>0</v>
      </c>
      <c r="CV135" s="235">
        <f t="shared" si="162"/>
        <v>0</v>
      </c>
      <c r="CW135" s="188"/>
      <c r="CX135" s="244">
        <f t="shared" si="141"/>
        <v>0</v>
      </c>
      <c r="CY135" s="235">
        <f t="shared" si="163"/>
        <v>0</v>
      </c>
      <c r="CZ135" s="235">
        <f t="shared" si="163"/>
        <v>0</v>
      </c>
      <c r="DA135" s="235">
        <f t="shared" si="163"/>
        <v>0</v>
      </c>
      <c r="DB135" s="188"/>
      <c r="DC135" s="225"/>
      <c r="DD135" s="226"/>
      <c r="DE135" s="1088"/>
      <c r="DF135" s="225"/>
      <c r="DG135" s="226"/>
      <c r="DH135" s="1088"/>
      <c r="DI135" s="225"/>
      <c r="DJ135" s="226"/>
      <c r="DK135" s="1088"/>
      <c r="DL135" s="225"/>
      <c r="DM135" s="226"/>
      <c r="DN135" s="1088"/>
      <c r="DO135" s="370"/>
      <c r="DP135" s="370"/>
      <c r="DQ135" s="243">
        <f t="shared" si="164"/>
        <v>0</v>
      </c>
      <c r="DR135" s="244">
        <f t="shared" si="165"/>
        <v>0</v>
      </c>
      <c r="DS135" s="235">
        <f t="shared" si="166"/>
        <v>0</v>
      </c>
      <c r="DT135" s="244" t="str">
        <f t="shared" si="142"/>
        <v/>
      </c>
      <c r="DU135" s="42" t="str">
        <f t="shared" si="167"/>
        <v/>
      </c>
      <c r="DV135" s="42" t="str">
        <f t="shared" si="168"/>
        <v/>
      </c>
      <c r="DW135" s="42" t="str">
        <f t="shared" si="169"/>
        <v/>
      </c>
      <c r="DX135" s="162"/>
      <c r="DY135" s="42" t="str">
        <f t="shared" si="170"/>
        <v/>
      </c>
      <c r="DZ135" s="42" t="str">
        <f t="shared" si="227"/>
        <v/>
      </c>
      <c r="EA135" s="42" t="str">
        <f t="shared" si="172"/>
        <v/>
      </c>
      <c r="EB135" s="162"/>
      <c r="EC135" s="930"/>
      <c r="ED135" s="188"/>
      <c r="EE135" s="245">
        <f t="shared" si="173"/>
        <v>0</v>
      </c>
      <c r="EG135" s="245">
        <f t="shared" si="174"/>
        <v>0</v>
      </c>
      <c r="EI135" s="246" t="str">
        <f t="shared" si="175"/>
        <v/>
      </c>
      <c r="EJ135" s="247" t="str">
        <f t="shared" si="143"/>
        <v/>
      </c>
      <c r="EK135" s="248" t="str">
        <f t="shared" si="144"/>
        <v/>
      </c>
      <c r="EL135" s="248" t="str">
        <f t="shared" si="145"/>
        <v/>
      </c>
      <c r="EM135" s="248" t="str">
        <f t="shared" si="146"/>
        <v/>
      </c>
      <c r="EN135" s="248" t="str">
        <f t="shared" si="176"/>
        <v/>
      </c>
      <c r="EO135" s="248" t="str">
        <f t="shared" si="147"/>
        <v/>
      </c>
      <c r="EQ135" s="248" t="str">
        <f t="shared" si="177"/>
        <v/>
      </c>
      <c r="ER135" s="248" t="str">
        <f t="shared" si="178"/>
        <v/>
      </c>
      <c r="ES135" s="248" t="str">
        <f t="shared" si="179"/>
        <v/>
      </c>
      <c r="ET135" s="248" t="str">
        <f t="shared" si="180"/>
        <v/>
      </c>
      <c r="EU135" s="248" t="str">
        <f t="shared" si="181"/>
        <v/>
      </c>
      <c r="EV135" s="248" t="str">
        <f t="shared" si="181"/>
        <v/>
      </c>
      <c r="EX135" s="248" t="str">
        <f t="shared" si="182"/>
        <v/>
      </c>
      <c r="EY135" s="248" t="str">
        <f t="shared" si="183"/>
        <v/>
      </c>
      <c r="EZ135" s="248" t="str">
        <f t="shared" si="184"/>
        <v/>
      </c>
      <c r="FA135" s="248" t="str">
        <f t="shared" si="185"/>
        <v/>
      </c>
      <c r="FB135" s="248" t="str">
        <f t="shared" si="222"/>
        <v/>
      </c>
      <c r="FC135" s="248" t="str">
        <f t="shared" si="222"/>
        <v/>
      </c>
      <c r="FE135" s="248" t="str">
        <f t="shared" si="186"/>
        <v/>
      </c>
      <c r="FF135" s="248" t="str">
        <f t="shared" si="187"/>
        <v/>
      </c>
      <c r="FG135" s="248" t="str">
        <f t="shared" si="188"/>
        <v/>
      </c>
      <c r="FH135" s="248" t="str">
        <f t="shared" si="189"/>
        <v/>
      </c>
      <c r="FI135" s="248" t="str">
        <f t="shared" si="223"/>
        <v/>
      </c>
      <c r="FJ135" s="248" t="str">
        <f t="shared" si="223"/>
        <v/>
      </c>
      <c r="FL135" s="370"/>
      <c r="FM135" s="371"/>
      <c r="FN135" s="371"/>
      <c r="FO135" s="611"/>
      <c r="FP135" s="896"/>
      <c r="FQ135" s="370"/>
      <c r="FR135" s="371"/>
      <c r="FS135" s="371"/>
      <c r="FT135" s="611"/>
      <c r="FU135" s="896"/>
      <c r="FV135" s="370"/>
      <c r="FW135" s="371"/>
      <c r="FX135" s="371"/>
      <c r="FY135" s="611"/>
      <c r="FZ135" s="896"/>
      <c r="GA135" s="613"/>
      <c r="GC135" s="227">
        <f t="shared" si="190"/>
        <v>0</v>
      </c>
      <c r="GD135" s="228">
        <f t="shared" si="191"/>
        <v>0</v>
      </c>
      <c r="GE135" s="229">
        <f t="shared" si="192"/>
        <v>0</v>
      </c>
      <c r="GF135" s="230">
        <f t="shared" si="192"/>
        <v>0</v>
      </c>
      <c r="GG135" s="231" t="str">
        <f t="shared" si="193"/>
        <v/>
      </c>
      <c r="GH135" s="232">
        <f t="shared" si="194"/>
        <v>0</v>
      </c>
      <c r="GI135" s="227">
        <f t="shared" si="195"/>
        <v>0</v>
      </c>
      <c r="GJ135" s="233">
        <f t="shared" si="196"/>
        <v>0</v>
      </c>
      <c r="GK135" s="233">
        <f t="shared" si="197"/>
        <v>0</v>
      </c>
      <c r="GL135" s="234"/>
      <c r="GM135" s="235">
        <f t="shared" si="198"/>
        <v>0</v>
      </c>
      <c r="GN135" s="235">
        <f t="shared" si="199"/>
        <v>0</v>
      </c>
      <c r="GO135" s="235" t="str">
        <f t="shared" si="200"/>
        <v/>
      </c>
      <c r="GP135" s="380"/>
      <c r="GQ135" s="235">
        <f t="shared" si="201"/>
        <v>0</v>
      </c>
      <c r="GR135" s="235">
        <f t="shared" si="202"/>
        <v>0</v>
      </c>
      <c r="GS135" s="235" t="str">
        <f t="shared" si="203"/>
        <v/>
      </c>
      <c r="GT135" s="236"/>
      <c r="GU135" s="237" t="str">
        <f t="shared" si="204"/>
        <v/>
      </c>
      <c r="GV135" s="237" t="str">
        <f t="shared" si="205"/>
        <v/>
      </c>
      <c r="GW135" s="238" t="str">
        <f t="shared" si="206"/>
        <v/>
      </c>
      <c r="GX135" s="238" t="str">
        <f t="shared" si="207"/>
        <v/>
      </c>
      <c r="GY135" s="239"/>
      <c r="GZ135" s="240" t="str">
        <f t="shared" si="208"/>
        <v/>
      </c>
      <c r="HA135" s="235" t="str">
        <f t="shared" si="209"/>
        <v/>
      </c>
      <c r="HB135" s="235" t="str">
        <f t="shared" si="210"/>
        <v/>
      </c>
      <c r="HC135" s="235" t="str">
        <f t="shared" si="211"/>
        <v/>
      </c>
      <c r="HD135" s="235" t="str">
        <f t="shared" si="212"/>
        <v/>
      </c>
      <c r="HE135" s="235" t="str">
        <f t="shared" si="213"/>
        <v/>
      </c>
      <c r="HF135" s="188"/>
      <c r="HG135" s="235" t="str">
        <f t="shared" si="214"/>
        <v/>
      </c>
      <c r="HH135" s="235">
        <f t="shared" si="215"/>
        <v>0</v>
      </c>
      <c r="HI135" s="235">
        <f t="shared" si="215"/>
        <v>0</v>
      </c>
      <c r="HJ135" s="235">
        <f t="shared" si="215"/>
        <v>0</v>
      </c>
      <c r="HK135" s="188"/>
      <c r="HL135" s="235" t="str">
        <f t="shared" si="216"/>
        <v/>
      </c>
      <c r="HM135" s="235">
        <f t="shared" si="217"/>
        <v>0</v>
      </c>
      <c r="HN135" s="235">
        <f t="shared" si="217"/>
        <v>0</v>
      </c>
      <c r="HO135" s="235">
        <f t="shared" si="217"/>
        <v>0</v>
      </c>
      <c r="HP135" s="188"/>
      <c r="HQ135" s="235" t="str">
        <f t="shared" si="218"/>
        <v/>
      </c>
      <c r="HR135" s="235">
        <f t="shared" si="219"/>
        <v>0</v>
      </c>
      <c r="HS135" s="235">
        <f t="shared" si="219"/>
        <v>0</v>
      </c>
      <c r="HT135" s="235">
        <f t="shared" si="219"/>
        <v>0</v>
      </c>
      <c r="HU135" s="162"/>
      <c r="HV135" s="1622"/>
      <c r="HW135" s="1619"/>
      <c r="HX135" s="1619"/>
      <c r="HY135" s="1619"/>
      <c r="HZ135" s="1619"/>
      <c r="IA135" s="1619"/>
      <c r="IB135" s="1619"/>
      <c r="IC135" s="1623"/>
      <c r="ID135" s="162"/>
      <c r="IE135" s="162"/>
    </row>
    <row r="136" spans="1:239" ht="21" customHeight="1" x14ac:dyDescent="0.25">
      <c r="A136" s="377" t="str">
        <f t="shared" si="148"/>
        <v/>
      </c>
      <c r="B136" s="188">
        <v>110</v>
      </c>
      <c r="C136" s="255"/>
      <c r="D136" s="223" t="str">
        <f t="shared" si="225"/>
        <v/>
      </c>
      <c r="E136" s="223" t="str">
        <f t="shared" si="226"/>
        <v/>
      </c>
      <c r="F136" s="242"/>
      <c r="G136" s="242"/>
      <c r="H136" s="224" t="str">
        <f t="shared" si="149"/>
        <v/>
      </c>
      <c r="I136" s="930"/>
      <c r="J136" s="930"/>
      <c r="K136" s="930"/>
      <c r="L136" s="370"/>
      <c r="M136" s="371"/>
      <c r="N136" s="371"/>
      <c r="O136" s="371"/>
      <c r="P136" s="372"/>
      <c r="Q136" s="609"/>
      <c r="R136" s="609"/>
      <c r="S136" s="610"/>
      <c r="T136" s="371"/>
      <c r="U136" s="371"/>
      <c r="V136" s="188"/>
      <c r="W136" s="370"/>
      <c r="X136" s="371"/>
      <c r="Y136" s="371"/>
      <c r="Z136" s="611"/>
      <c r="AA136" s="896"/>
      <c r="AB136" s="370"/>
      <c r="AC136" s="371"/>
      <c r="AD136" s="371"/>
      <c r="AE136" s="371"/>
      <c r="AF136" s="896"/>
      <c r="AG136" s="370"/>
      <c r="AH136" s="371"/>
      <c r="AI136" s="371"/>
      <c r="AJ136" s="371"/>
      <c r="AK136" s="896"/>
      <c r="AL136" s="370"/>
      <c r="AM136" s="371"/>
      <c r="AN136" s="371"/>
      <c r="AO136" s="372"/>
      <c r="AP136" s="370"/>
      <c r="AQ136" s="371"/>
      <c r="AR136" s="371"/>
      <c r="AS136" s="371"/>
      <c r="AT136" s="928"/>
      <c r="AU136" s="188"/>
      <c r="AV136" s="256">
        <f t="shared" si="118"/>
        <v>0</v>
      </c>
      <c r="AW136" s="257">
        <f t="shared" si="119"/>
        <v>0</v>
      </c>
      <c r="AX136" s="258">
        <f t="shared" si="224"/>
        <v>0</v>
      </c>
      <c r="AY136" s="259">
        <f t="shared" si="224"/>
        <v>0</v>
      </c>
      <c r="AZ136" s="231" t="str">
        <f t="shared" si="150"/>
        <v/>
      </c>
      <c r="BA136" s="232">
        <f t="shared" si="151"/>
        <v>0</v>
      </c>
      <c r="BB136" s="249">
        <f t="shared" si="121"/>
        <v>0</v>
      </c>
      <c r="BC136" s="231">
        <f t="shared" si="152"/>
        <v>0</v>
      </c>
      <c r="BD136" s="231">
        <f t="shared" si="153"/>
        <v>0</v>
      </c>
      <c r="BE136" s="260"/>
      <c r="BF136" s="235">
        <f t="shared" si="154"/>
        <v>0</v>
      </c>
      <c r="BG136" s="235">
        <f t="shared" si="155"/>
        <v>0</v>
      </c>
      <c r="BH136" s="235">
        <f t="shared" si="156"/>
        <v>0</v>
      </c>
      <c r="BI136" s="380"/>
      <c r="BJ136" s="235">
        <f t="shared" si="122"/>
        <v>0</v>
      </c>
      <c r="BK136" s="235">
        <f t="shared" si="157"/>
        <v>0</v>
      </c>
      <c r="BL136" s="235" t="str">
        <f t="shared" si="158"/>
        <v/>
      </c>
      <c r="BM136" s="236"/>
      <c r="BN136" s="237"/>
      <c r="BO136" s="237"/>
      <c r="BP136" s="238"/>
      <c r="BQ136" s="238"/>
      <c r="BR136" s="254"/>
      <c r="BS136" s="252"/>
      <c r="BT136" s="244"/>
      <c r="BU136" s="244"/>
      <c r="BV136" s="244"/>
      <c r="BW136" s="244"/>
      <c r="BX136" s="244"/>
      <c r="BY136" s="244"/>
      <c r="BZ136" s="244"/>
      <c r="CA136" s="244"/>
      <c r="CB136" s="253"/>
      <c r="CC136" s="188"/>
      <c r="CD136" s="244">
        <f t="shared" si="137"/>
        <v>0</v>
      </c>
      <c r="CE136" s="235">
        <f t="shared" si="159"/>
        <v>0</v>
      </c>
      <c r="CF136" s="235">
        <f t="shared" si="159"/>
        <v>0</v>
      </c>
      <c r="CG136" s="235">
        <f t="shared" si="159"/>
        <v>0</v>
      </c>
      <c r="CH136" s="188"/>
      <c r="CI136" s="244">
        <f t="shared" si="138"/>
        <v>0</v>
      </c>
      <c r="CJ136" s="235">
        <f t="shared" si="160"/>
        <v>0</v>
      </c>
      <c r="CK136" s="235">
        <f t="shared" si="160"/>
        <v>0</v>
      </c>
      <c r="CL136" s="235">
        <f t="shared" si="160"/>
        <v>0</v>
      </c>
      <c r="CM136" s="188"/>
      <c r="CN136" s="244">
        <f t="shared" si="139"/>
        <v>0</v>
      </c>
      <c r="CO136" s="235">
        <f t="shared" si="161"/>
        <v>0</v>
      </c>
      <c r="CP136" s="235">
        <f t="shared" si="161"/>
        <v>0</v>
      </c>
      <c r="CQ136" s="235">
        <f t="shared" si="161"/>
        <v>0</v>
      </c>
      <c r="CR136" s="188"/>
      <c r="CS136" s="244">
        <f t="shared" si="140"/>
        <v>0</v>
      </c>
      <c r="CT136" s="235">
        <f t="shared" si="162"/>
        <v>0</v>
      </c>
      <c r="CU136" s="235">
        <f t="shared" si="162"/>
        <v>0</v>
      </c>
      <c r="CV136" s="235">
        <f t="shared" si="162"/>
        <v>0</v>
      </c>
      <c r="CW136" s="188"/>
      <c r="CX136" s="244">
        <f t="shared" si="141"/>
        <v>0</v>
      </c>
      <c r="CY136" s="235">
        <f t="shared" si="163"/>
        <v>0</v>
      </c>
      <c r="CZ136" s="235">
        <f t="shared" si="163"/>
        <v>0</v>
      </c>
      <c r="DA136" s="235">
        <f t="shared" si="163"/>
        <v>0</v>
      </c>
      <c r="DB136" s="188"/>
      <c r="DC136" s="225"/>
      <c r="DD136" s="226"/>
      <c r="DE136" s="1088"/>
      <c r="DF136" s="225"/>
      <c r="DG136" s="226"/>
      <c r="DH136" s="1088"/>
      <c r="DI136" s="225"/>
      <c r="DJ136" s="226"/>
      <c r="DK136" s="1088"/>
      <c r="DL136" s="225"/>
      <c r="DM136" s="226"/>
      <c r="DN136" s="1088"/>
      <c r="DO136" s="370"/>
      <c r="DP136" s="370"/>
      <c r="DQ136" s="243">
        <f t="shared" si="164"/>
        <v>0</v>
      </c>
      <c r="DR136" s="244">
        <f t="shared" si="165"/>
        <v>0</v>
      </c>
      <c r="DS136" s="235">
        <f t="shared" si="166"/>
        <v>0</v>
      </c>
      <c r="DT136" s="244" t="str">
        <f t="shared" si="142"/>
        <v/>
      </c>
      <c r="DU136" s="42" t="str">
        <f t="shared" si="167"/>
        <v/>
      </c>
      <c r="DV136" s="42" t="str">
        <f t="shared" si="168"/>
        <v/>
      </c>
      <c r="DW136" s="42" t="str">
        <f t="shared" si="169"/>
        <v/>
      </c>
      <c r="DX136" s="162"/>
      <c r="DY136" s="42" t="str">
        <f t="shared" si="170"/>
        <v/>
      </c>
      <c r="DZ136" s="42" t="str">
        <f t="shared" si="227"/>
        <v/>
      </c>
      <c r="EA136" s="42" t="str">
        <f t="shared" si="172"/>
        <v/>
      </c>
      <c r="EB136" s="162"/>
      <c r="EC136" s="930"/>
      <c r="ED136" s="188"/>
      <c r="EE136" s="245">
        <f t="shared" si="173"/>
        <v>0</v>
      </c>
      <c r="EG136" s="245">
        <f t="shared" si="174"/>
        <v>0</v>
      </c>
      <c r="EI136" s="246" t="str">
        <f t="shared" si="175"/>
        <v/>
      </c>
      <c r="EJ136" s="247" t="str">
        <f t="shared" si="143"/>
        <v/>
      </c>
      <c r="EK136" s="248" t="str">
        <f t="shared" si="144"/>
        <v/>
      </c>
      <c r="EL136" s="248" t="str">
        <f t="shared" si="145"/>
        <v/>
      </c>
      <c r="EM136" s="248" t="str">
        <f t="shared" si="146"/>
        <v/>
      </c>
      <c r="EN136" s="248" t="str">
        <f t="shared" si="176"/>
        <v/>
      </c>
      <c r="EO136" s="248" t="str">
        <f t="shared" si="147"/>
        <v/>
      </c>
      <c r="EQ136" s="248" t="str">
        <f t="shared" si="177"/>
        <v/>
      </c>
      <c r="ER136" s="248" t="str">
        <f t="shared" si="178"/>
        <v/>
      </c>
      <c r="ES136" s="248" t="str">
        <f t="shared" si="179"/>
        <v/>
      </c>
      <c r="ET136" s="248" t="str">
        <f t="shared" si="180"/>
        <v/>
      </c>
      <c r="EU136" s="248" t="str">
        <f t="shared" si="181"/>
        <v/>
      </c>
      <c r="EV136" s="248" t="str">
        <f t="shared" si="181"/>
        <v/>
      </c>
      <c r="EX136" s="248" t="str">
        <f t="shared" si="182"/>
        <v/>
      </c>
      <c r="EY136" s="248" t="str">
        <f t="shared" si="183"/>
        <v/>
      </c>
      <c r="EZ136" s="248" t="str">
        <f t="shared" si="184"/>
        <v/>
      </c>
      <c r="FA136" s="248" t="str">
        <f t="shared" si="185"/>
        <v/>
      </c>
      <c r="FB136" s="248" t="str">
        <f t="shared" si="222"/>
        <v/>
      </c>
      <c r="FC136" s="248" t="str">
        <f t="shared" si="222"/>
        <v/>
      </c>
      <c r="FE136" s="248" t="str">
        <f t="shared" si="186"/>
        <v/>
      </c>
      <c r="FF136" s="248" t="str">
        <f t="shared" si="187"/>
        <v/>
      </c>
      <c r="FG136" s="248" t="str">
        <f t="shared" si="188"/>
        <v/>
      </c>
      <c r="FH136" s="248" t="str">
        <f t="shared" si="189"/>
        <v/>
      </c>
      <c r="FI136" s="248" t="str">
        <f t="shared" si="223"/>
        <v/>
      </c>
      <c r="FJ136" s="248" t="str">
        <f t="shared" si="223"/>
        <v/>
      </c>
      <c r="FL136" s="370"/>
      <c r="FM136" s="371"/>
      <c r="FN136" s="371"/>
      <c r="FO136" s="611"/>
      <c r="FP136" s="896"/>
      <c r="FQ136" s="370"/>
      <c r="FR136" s="371"/>
      <c r="FS136" s="371"/>
      <c r="FT136" s="611"/>
      <c r="FU136" s="896"/>
      <c r="FV136" s="370"/>
      <c r="FW136" s="371"/>
      <c r="FX136" s="371"/>
      <c r="FY136" s="611"/>
      <c r="FZ136" s="896"/>
      <c r="GA136" s="613"/>
      <c r="GC136" s="227">
        <f t="shared" si="190"/>
        <v>0</v>
      </c>
      <c r="GD136" s="228">
        <f t="shared" si="191"/>
        <v>0</v>
      </c>
      <c r="GE136" s="229">
        <f t="shared" si="192"/>
        <v>0</v>
      </c>
      <c r="GF136" s="230">
        <f t="shared" si="192"/>
        <v>0</v>
      </c>
      <c r="GG136" s="231" t="str">
        <f t="shared" si="193"/>
        <v/>
      </c>
      <c r="GH136" s="232">
        <f t="shared" si="194"/>
        <v>0</v>
      </c>
      <c r="GI136" s="227">
        <f t="shared" si="195"/>
        <v>0</v>
      </c>
      <c r="GJ136" s="233">
        <f t="shared" si="196"/>
        <v>0</v>
      </c>
      <c r="GK136" s="233">
        <f t="shared" si="197"/>
        <v>0</v>
      </c>
      <c r="GL136" s="234"/>
      <c r="GM136" s="235">
        <f t="shared" si="198"/>
        <v>0</v>
      </c>
      <c r="GN136" s="235">
        <f t="shared" si="199"/>
        <v>0</v>
      </c>
      <c r="GO136" s="235" t="str">
        <f t="shared" si="200"/>
        <v/>
      </c>
      <c r="GP136" s="380"/>
      <c r="GQ136" s="235">
        <f t="shared" si="201"/>
        <v>0</v>
      </c>
      <c r="GR136" s="235">
        <f t="shared" si="202"/>
        <v>0</v>
      </c>
      <c r="GS136" s="235" t="str">
        <f t="shared" si="203"/>
        <v/>
      </c>
      <c r="GT136" s="236"/>
      <c r="GU136" s="237" t="str">
        <f t="shared" si="204"/>
        <v/>
      </c>
      <c r="GV136" s="237" t="str">
        <f t="shared" si="205"/>
        <v/>
      </c>
      <c r="GW136" s="238" t="str">
        <f t="shared" si="206"/>
        <v/>
      </c>
      <c r="GX136" s="238" t="str">
        <f t="shared" si="207"/>
        <v/>
      </c>
      <c r="GY136" s="239"/>
      <c r="GZ136" s="240" t="str">
        <f t="shared" si="208"/>
        <v/>
      </c>
      <c r="HA136" s="235" t="str">
        <f t="shared" si="209"/>
        <v/>
      </c>
      <c r="HB136" s="235" t="str">
        <f t="shared" si="210"/>
        <v/>
      </c>
      <c r="HC136" s="235" t="str">
        <f t="shared" si="211"/>
        <v/>
      </c>
      <c r="HD136" s="235" t="str">
        <f t="shared" si="212"/>
        <v/>
      </c>
      <c r="HE136" s="235" t="str">
        <f t="shared" si="213"/>
        <v/>
      </c>
      <c r="HF136" s="188"/>
      <c r="HG136" s="235" t="str">
        <f t="shared" si="214"/>
        <v/>
      </c>
      <c r="HH136" s="235">
        <f t="shared" si="215"/>
        <v>0</v>
      </c>
      <c r="HI136" s="235">
        <f t="shared" si="215"/>
        <v>0</v>
      </c>
      <c r="HJ136" s="235">
        <f t="shared" si="215"/>
        <v>0</v>
      </c>
      <c r="HK136" s="188"/>
      <c r="HL136" s="235" t="str">
        <f t="shared" si="216"/>
        <v/>
      </c>
      <c r="HM136" s="235">
        <f t="shared" si="217"/>
        <v>0</v>
      </c>
      <c r="HN136" s="235">
        <f t="shared" si="217"/>
        <v>0</v>
      </c>
      <c r="HO136" s="235">
        <f t="shared" si="217"/>
        <v>0</v>
      </c>
      <c r="HP136" s="188"/>
      <c r="HQ136" s="235" t="str">
        <f t="shared" si="218"/>
        <v/>
      </c>
      <c r="HR136" s="235">
        <f t="shared" si="219"/>
        <v>0</v>
      </c>
      <c r="HS136" s="235">
        <f t="shared" si="219"/>
        <v>0</v>
      </c>
      <c r="HT136" s="235">
        <f t="shared" si="219"/>
        <v>0</v>
      </c>
      <c r="HU136" s="162"/>
      <c r="HV136" s="1622"/>
      <c r="HW136" s="1619"/>
      <c r="HX136" s="1619"/>
      <c r="HY136" s="1619"/>
      <c r="HZ136" s="1619"/>
      <c r="IA136" s="1619"/>
      <c r="IB136" s="1619"/>
      <c r="IC136" s="1623"/>
      <c r="ID136" s="162"/>
      <c r="IE136" s="162"/>
    </row>
    <row r="137" spans="1:239" ht="21" customHeight="1" x14ac:dyDescent="0.25">
      <c r="A137" s="377" t="str">
        <f t="shared" si="148"/>
        <v/>
      </c>
      <c r="B137" s="188">
        <v>111</v>
      </c>
      <c r="C137" s="255"/>
      <c r="D137" s="223" t="str">
        <f t="shared" si="225"/>
        <v/>
      </c>
      <c r="E137" s="223" t="str">
        <f t="shared" si="226"/>
        <v/>
      </c>
      <c r="F137" s="242"/>
      <c r="G137" s="242"/>
      <c r="H137" s="224" t="str">
        <f t="shared" si="149"/>
        <v/>
      </c>
      <c r="I137" s="930"/>
      <c r="J137" s="930"/>
      <c r="K137" s="930"/>
      <c r="L137" s="370"/>
      <c r="M137" s="371"/>
      <c r="N137" s="371"/>
      <c r="O137" s="371"/>
      <c r="P137" s="372"/>
      <c r="Q137" s="609"/>
      <c r="R137" s="609"/>
      <c r="S137" s="610"/>
      <c r="T137" s="371"/>
      <c r="U137" s="371"/>
      <c r="V137" s="188"/>
      <c r="W137" s="370"/>
      <c r="X137" s="371"/>
      <c r="Y137" s="371"/>
      <c r="Z137" s="611"/>
      <c r="AA137" s="896"/>
      <c r="AB137" s="370"/>
      <c r="AC137" s="371"/>
      <c r="AD137" s="371"/>
      <c r="AE137" s="371"/>
      <c r="AF137" s="896"/>
      <c r="AG137" s="370"/>
      <c r="AH137" s="371"/>
      <c r="AI137" s="371"/>
      <c r="AJ137" s="371"/>
      <c r="AK137" s="896"/>
      <c r="AL137" s="370"/>
      <c r="AM137" s="371"/>
      <c r="AN137" s="371"/>
      <c r="AO137" s="372"/>
      <c r="AP137" s="370"/>
      <c r="AQ137" s="371"/>
      <c r="AR137" s="371"/>
      <c r="AS137" s="371"/>
      <c r="AT137" s="928"/>
      <c r="AU137" s="188"/>
      <c r="AV137" s="256">
        <f t="shared" si="118"/>
        <v>0</v>
      </c>
      <c r="AW137" s="257">
        <f t="shared" si="119"/>
        <v>0</v>
      </c>
      <c r="AX137" s="258">
        <f t="shared" si="224"/>
        <v>0</v>
      </c>
      <c r="AY137" s="259">
        <f t="shared" si="224"/>
        <v>0</v>
      </c>
      <c r="AZ137" s="231" t="str">
        <f t="shared" si="150"/>
        <v/>
      </c>
      <c r="BA137" s="232">
        <f t="shared" si="151"/>
        <v>0</v>
      </c>
      <c r="BB137" s="249">
        <f t="shared" si="121"/>
        <v>0</v>
      </c>
      <c r="BC137" s="231">
        <f t="shared" si="152"/>
        <v>0</v>
      </c>
      <c r="BD137" s="231">
        <f t="shared" si="153"/>
        <v>0</v>
      </c>
      <c r="BE137" s="260"/>
      <c r="BF137" s="235">
        <f t="shared" si="154"/>
        <v>0</v>
      </c>
      <c r="BG137" s="235">
        <f t="shared" si="155"/>
        <v>0</v>
      </c>
      <c r="BH137" s="235">
        <f t="shared" si="156"/>
        <v>0</v>
      </c>
      <c r="BI137" s="380"/>
      <c r="BJ137" s="235">
        <f t="shared" si="122"/>
        <v>0</v>
      </c>
      <c r="BK137" s="235">
        <f t="shared" si="157"/>
        <v>0</v>
      </c>
      <c r="BL137" s="235" t="str">
        <f t="shared" si="158"/>
        <v/>
      </c>
      <c r="BM137" s="236"/>
      <c r="BN137" s="237"/>
      <c r="BO137" s="237"/>
      <c r="BP137" s="238"/>
      <c r="BQ137" s="238"/>
      <c r="BR137" s="254"/>
      <c r="BS137" s="252"/>
      <c r="BT137" s="244"/>
      <c r="BU137" s="244"/>
      <c r="BV137" s="244"/>
      <c r="BW137" s="244"/>
      <c r="BX137" s="244"/>
      <c r="BY137" s="244"/>
      <c r="BZ137" s="244"/>
      <c r="CA137" s="244"/>
      <c r="CB137" s="253"/>
      <c r="CC137" s="188"/>
      <c r="CD137" s="244">
        <f t="shared" si="137"/>
        <v>0</v>
      </c>
      <c r="CE137" s="235">
        <f t="shared" si="159"/>
        <v>0</v>
      </c>
      <c r="CF137" s="235">
        <f t="shared" si="159"/>
        <v>0</v>
      </c>
      <c r="CG137" s="235">
        <f t="shared" si="159"/>
        <v>0</v>
      </c>
      <c r="CH137" s="188"/>
      <c r="CI137" s="244">
        <f t="shared" si="138"/>
        <v>0</v>
      </c>
      <c r="CJ137" s="235">
        <f t="shared" si="160"/>
        <v>0</v>
      </c>
      <c r="CK137" s="235">
        <f t="shared" si="160"/>
        <v>0</v>
      </c>
      <c r="CL137" s="235">
        <f t="shared" si="160"/>
        <v>0</v>
      </c>
      <c r="CM137" s="188"/>
      <c r="CN137" s="244">
        <f t="shared" si="139"/>
        <v>0</v>
      </c>
      <c r="CO137" s="235">
        <f t="shared" si="161"/>
        <v>0</v>
      </c>
      <c r="CP137" s="235">
        <f t="shared" si="161"/>
        <v>0</v>
      </c>
      <c r="CQ137" s="235">
        <f t="shared" si="161"/>
        <v>0</v>
      </c>
      <c r="CR137" s="188"/>
      <c r="CS137" s="244">
        <f t="shared" si="140"/>
        <v>0</v>
      </c>
      <c r="CT137" s="235">
        <f t="shared" si="162"/>
        <v>0</v>
      </c>
      <c r="CU137" s="235">
        <f t="shared" si="162"/>
        <v>0</v>
      </c>
      <c r="CV137" s="235">
        <f t="shared" si="162"/>
        <v>0</v>
      </c>
      <c r="CW137" s="188"/>
      <c r="CX137" s="244">
        <f t="shared" si="141"/>
        <v>0</v>
      </c>
      <c r="CY137" s="235">
        <f t="shared" si="163"/>
        <v>0</v>
      </c>
      <c r="CZ137" s="235">
        <f t="shared" si="163"/>
        <v>0</v>
      </c>
      <c r="DA137" s="235">
        <f t="shared" si="163"/>
        <v>0</v>
      </c>
      <c r="DB137" s="188"/>
      <c r="DC137" s="225"/>
      <c r="DD137" s="226"/>
      <c r="DE137" s="1088"/>
      <c r="DF137" s="225"/>
      <c r="DG137" s="226"/>
      <c r="DH137" s="1088"/>
      <c r="DI137" s="225"/>
      <c r="DJ137" s="226"/>
      <c r="DK137" s="1088"/>
      <c r="DL137" s="225"/>
      <c r="DM137" s="226"/>
      <c r="DN137" s="1088"/>
      <c r="DO137" s="370"/>
      <c r="DP137" s="370"/>
      <c r="DQ137" s="243">
        <f t="shared" si="164"/>
        <v>0</v>
      </c>
      <c r="DR137" s="244">
        <f t="shared" si="165"/>
        <v>0</v>
      </c>
      <c r="DS137" s="235">
        <f t="shared" si="166"/>
        <v>0</v>
      </c>
      <c r="DT137" s="244" t="str">
        <f t="shared" si="142"/>
        <v/>
      </c>
      <c r="DU137" s="42" t="str">
        <f t="shared" si="167"/>
        <v/>
      </c>
      <c r="DV137" s="42" t="str">
        <f t="shared" si="168"/>
        <v/>
      </c>
      <c r="DW137" s="42" t="str">
        <f t="shared" si="169"/>
        <v/>
      </c>
      <c r="DX137" s="162"/>
      <c r="DY137" s="42" t="str">
        <f t="shared" si="170"/>
        <v/>
      </c>
      <c r="DZ137" s="42" t="str">
        <f t="shared" si="227"/>
        <v/>
      </c>
      <c r="EA137" s="42" t="str">
        <f t="shared" si="172"/>
        <v/>
      </c>
      <c r="EB137" s="162"/>
      <c r="EC137" s="930"/>
      <c r="ED137" s="188"/>
      <c r="EE137" s="245">
        <f t="shared" si="173"/>
        <v>0</v>
      </c>
      <c r="EG137" s="245">
        <f t="shared" si="174"/>
        <v>0</v>
      </c>
      <c r="EI137" s="246" t="str">
        <f t="shared" si="175"/>
        <v/>
      </c>
      <c r="EJ137" s="247" t="str">
        <f t="shared" si="143"/>
        <v/>
      </c>
      <c r="EK137" s="248" t="str">
        <f t="shared" si="144"/>
        <v/>
      </c>
      <c r="EL137" s="248" t="str">
        <f t="shared" si="145"/>
        <v/>
      </c>
      <c r="EM137" s="248" t="str">
        <f t="shared" si="146"/>
        <v/>
      </c>
      <c r="EN137" s="248" t="str">
        <f t="shared" si="176"/>
        <v/>
      </c>
      <c r="EO137" s="248" t="str">
        <f t="shared" si="147"/>
        <v/>
      </c>
      <c r="EQ137" s="248" t="str">
        <f t="shared" si="177"/>
        <v/>
      </c>
      <c r="ER137" s="248" t="str">
        <f t="shared" si="178"/>
        <v/>
      </c>
      <c r="ES137" s="248" t="str">
        <f t="shared" si="179"/>
        <v/>
      </c>
      <c r="ET137" s="248" t="str">
        <f t="shared" si="180"/>
        <v/>
      </c>
      <c r="EU137" s="248" t="str">
        <f t="shared" si="181"/>
        <v/>
      </c>
      <c r="EV137" s="248" t="str">
        <f t="shared" si="181"/>
        <v/>
      </c>
      <c r="EX137" s="248" t="str">
        <f t="shared" si="182"/>
        <v/>
      </c>
      <c r="EY137" s="248" t="str">
        <f t="shared" si="183"/>
        <v/>
      </c>
      <c r="EZ137" s="248" t="str">
        <f t="shared" si="184"/>
        <v/>
      </c>
      <c r="FA137" s="248" t="str">
        <f t="shared" si="185"/>
        <v/>
      </c>
      <c r="FB137" s="248" t="str">
        <f t="shared" si="222"/>
        <v/>
      </c>
      <c r="FC137" s="248" t="str">
        <f t="shared" si="222"/>
        <v/>
      </c>
      <c r="FE137" s="248" t="str">
        <f t="shared" si="186"/>
        <v/>
      </c>
      <c r="FF137" s="248" t="str">
        <f t="shared" si="187"/>
        <v/>
      </c>
      <c r="FG137" s="248" t="str">
        <f t="shared" si="188"/>
        <v/>
      </c>
      <c r="FH137" s="248" t="str">
        <f t="shared" si="189"/>
        <v/>
      </c>
      <c r="FI137" s="248" t="str">
        <f t="shared" si="223"/>
        <v/>
      </c>
      <c r="FJ137" s="248" t="str">
        <f t="shared" si="223"/>
        <v/>
      </c>
      <c r="FL137" s="370"/>
      <c r="FM137" s="371"/>
      <c r="FN137" s="371"/>
      <c r="FO137" s="611"/>
      <c r="FP137" s="896"/>
      <c r="FQ137" s="370"/>
      <c r="FR137" s="371"/>
      <c r="FS137" s="371"/>
      <c r="FT137" s="611"/>
      <c r="FU137" s="896"/>
      <c r="FV137" s="370"/>
      <c r="FW137" s="371"/>
      <c r="FX137" s="371"/>
      <c r="FY137" s="611"/>
      <c r="FZ137" s="896"/>
      <c r="GA137" s="613"/>
      <c r="GC137" s="227">
        <f t="shared" si="190"/>
        <v>0</v>
      </c>
      <c r="GD137" s="228">
        <f t="shared" si="191"/>
        <v>0</v>
      </c>
      <c r="GE137" s="229">
        <f t="shared" si="192"/>
        <v>0</v>
      </c>
      <c r="GF137" s="230">
        <f t="shared" si="192"/>
        <v>0</v>
      </c>
      <c r="GG137" s="231" t="str">
        <f t="shared" si="193"/>
        <v/>
      </c>
      <c r="GH137" s="232">
        <f t="shared" si="194"/>
        <v>0</v>
      </c>
      <c r="GI137" s="227">
        <f t="shared" si="195"/>
        <v>0</v>
      </c>
      <c r="GJ137" s="233">
        <f t="shared" si="196"/>
        <v>0</v>
      </c>
      <c r="GK137" s="233">
        <f t="shared" si="197"/>
        <v>0</v>
      </c>
      <c r="GL137" s="234"/>
      <c r="GM137" s="235">
        <f t="shared" si="198"/>
        <v>0</v>
      </c>
      <c r="GN137" s="235">
        <f t="shared" si="199"/>
        <v>0</v>
      </c>
      <c r="GO137" s="235" t="str">
        <f t="shared" si="200"/>
        <v/>
      </c>
      <c r="GP137" s="380"/>
      <c r="GQ137" s="235">
        <f t="shared" si="201"/>
        <v>0</v>
      </c>
      <c r="GR137" s="235">
        <f t="shared" si="202"/>
        <v>0</v>
      </c>
      <c r="GS137" s="235" t="str">
        <f t="shared" si="203"/>
        <v/>
      </c>
      <c r="GT137" s="236"/>
      <c r="GU137" s="237" t="str">
        <f t="shared" si="204"/>
        <v/>
      </c>
      <c r="GV137" s="237" t="str">
        <f t="shared" si="205"/>
        <v/>
      </c>
      <c r="GW137" s="238" t="str">
        <f t="shared" si="206"/>
        <v/>
      </c>
      <c r="GX137" s="238" t="str">
        <f t="shared" si="207"/>
        <v/>
      </c>
      <c r="GY137" s="239"/>
      <c r="GZ137" s="240" t="str">
        <f t="shared" si="208"/>
        <v/>
      </c>
      <c r="HA137" s="235" t="str">
        <f t="shared" si="209"/>
        <v/>
      </c>
      <c r="HB137" s="235" t="str">
        <f t="shared" si="210"/>
        <v/>
      </c>
      <c r="HC137" s="235" t="str">
        <f t="shared" si="211"/>
        <v/>
      </c>
      <c r="HD137" s="235" t="str">
        <f t="shared" si="212"/>
        <v/>
      </c>
      <c r="HE137" s="235" t="str">
        <f t="shared" si="213"/>
        <v/>
      </c>
      <c r="HF137" s="188"/>
      <c r="HG137" s="235" t="str">
        <f t="shared" si="214"/>
        <v/>
      </c>
      <c r="HH137" s="235">
        <f t="shared" si="215"/>
        <v>0</v>
      </c>
      <c r="HI137" s="235">
        <f t="shared" si="215"/>
        <v>0</v>
      </c>
      <c r="HJ137" s="235">
        <f t="shared" si="215"/>
        <v>0</v>
      </c>
      <c r="HK137" s="188"/>
      <c r="HL137" s="235" t="str">
        <f t="shared" si="216"/>
        <v/>
      </c>
      <c r="HM137" s="235">
        <f t="shared" si="217"/>
        <v>0</v>
      </c>
      <c r="HN137" s="235">
        <f t="shared" si="217"/>
        <v>0</v>
      </c>
      <c r="HO137" s="235">
        <f t="shared" si="217"/>
        <v>0</v>
      </c>
      <c r="HP137" s="188"/>
      <c r="HQ137" s="235" t="str">
        <f t="shared" si="218"/>
        <v/>
      </c>
      <c r="HR137" s="235">
        <f t="shared" si="219"/>
        <v>0</v>
      </c>
      <c r="HS137" s="235">
        <f t="shared" si="219"/>
        <v>0</v>
      </c>
      <c r="HT137" s="235">
        <f t="shared" si="219"/>
        <v>0</v>
      </c>
      <c r="HU137" s="162"/>
      <c r="HV137" s="1622"/>
      <c r="HW137" s="1619"/>
      <c r="HX137" s="1619"/>
      <c r="HY137" s="1619"/>
      <c r="HZ137" s="1619"/>
      <c r="IA137" s="1619"/>
      <c r="IB137" s="1619"/>
      <c r="IC137" s="1623"/>
      <c r="ID137" s="162"/>
      <c r="IE137" s="162"/>
    </row>
    <row r="138" spans="1:239" ht="21" customHeight="1" x14ac:dyDescent="0.25">
      <c r="A138" s="377" t="str">
        <f t="shared" si="148"/>
        <v/>
      </c>
      <c r="B138" s="188">
        <v>112</v>
      </c>
      <c r="C138" s="255"/>
      <c r="D138" s="223" t="str">
        <f t="shared" si="225"/>
        <v/>
      </c>
      <c r="E138" s="223" t="str">
        <f t="shared" si="226"/>
        <v/>
      </c>
      <c r="F138" s="242"/>
      <c r="G138" s="242"/>
      <c r="H138" s="224" t="str">
        <f t="shared" si="149"/>
        <v/>
      </c>
      <c r="I138" s="930"/>
      <c r="J138" s="930"/>
      <c r="K138" s="930"/>
      <c r="L138" s="370"/>
      <c r="M138" s="371"/>
      <c r="N138" s="371"/>
      <c r="O138" s="371"/>
      <c r="P138" s="372"/>
      <c r="Q138" s="609"/>
      <c r="R138" s="609"/>
      <c r="S138" s="610"/>
      <c r="T138" s="371"/>
      <c r="U138" s="371"/>
      <c r="V138" s="188"/>
      <c r="W138" s="370"/>
      <c r="X138" s="371"/>
      <c r="Y138" s="371"/>
      <c r="Z138" s="611"/>
      <c r="AA138" s="896"/>
      <c r="AB138" s="370"/>
      <c r="AC138" s="371"/>
      <c r="AD138" s="371"/>
      <c r="AE138" s="371"/>
      <c r="AF138" s="896"/>
      <c r="AG138" s="370"/>
      <c r="AH138" s="371"/>
      <c r="AI138" s="371"/>
      <c r="AJ138" s="371"/>
      <c r="AK138" s="896"/>
      <c r="AL138" s="370"/>
      <c r="AM138" s="371"/>
      <c r="AN138" s="371"/>
      <c r="AO138" s="372"/>
      <c r="AP138" s="370"/>
      <c r="AQ138" s="371"/>
      <c r="AR138" s="371"/>
      <c r="AS138" s="371"/>
      <c r="AT138" s="928"/>
      <c r="AU138" s="188"/>
      <c r="AV138" s="256">
        <f t="shared" si="118"/>
        <v>0</v>
      </c>
      <c r="AW138" s="257">
        <f t="shared" si="119"/>
        <v>0</v>
      </c>
      <c r="AX138" s="258">
        <f t="shared" si="224"/>
        <v>0</v>
      </c>
      <c r="AY138" s="259">
        <f t="shared" si="224"/>
        <v>0</v>
      </c>
      <c r="AZ138" s="231" t="str">
        <f t="shared" si="150"/>
        <v/>
      </c>
      <c r="BA138" s="232">
        <f t="shared" si="151"/>
        <v>0</v>
      </c>
      <c r="BB138" s="249">
        <f t="shared" si="121"/>
        <v>0</v>
      </c>
      <c r="BC138" s="231">
        <f t="shared" si="152"/>
        <v>0</v>
      </c>
      <c r="BD138" s="231">
        <f t="shared" si="153"/>
        <v>0</v>
      </c>
      <c r="BE138" s="260"/>
      <c r="BF138" s="235">
        <f t="shared" si="154"/>
        <v>0</v>
      </c>
      <c r="BG138" s="235">
        <f t="shared" si="155"/>
        <v>0</v>
      </c>
      <c r="BH138" s="235">
        <f t="shared" si="156"/>
        <v>0</v>
      </c>
      <c r="BI138" s="380"/>
      <c r="BJ138" s="235">
        <f t="shared" si="122"/>
        <v>0</v>
      </c>
      <c r="BK138" s="235">
        <f t="shared" si="157"/>
        <v>0</v>
      </c>
      <c r="BL138" s="235" t="str">
        <f t="shared" si="158"/>
        <v/>
      </c>
      <c r="BM138" s="236"/>
      <c r="BN138" s="237"/>
      <c r="BO138" s="237"/>
      <c r="BP138" s="238"/>
      <c r="BQ138" s="238"/>
      <c r="BR138" s="254"/>
      <c r="BS138" s="252"/>
      <c r="BT138" s="244"/>
      <c r="BU138" s="244"/>
      <c r="BV138" s="244"/>
      <c r="BW138" s="244"/>
      <c r="BX138" s="244"/>
      <c r="BY138" s="244"/>
      <c r="BZ138" s="244"/>
      <c r="CA138" s="244"/>
      <c r="CB138" s="253"/>
      <c r="CC138" s="188"/>
      <c r="CD138" s="244">
        <f t="shared" si="137"/>
        <v>0</v>
      </c>
      <c r="CE138" s="235">
        <f t="shared" si="159"/>
        <v>0</v>
      </c>
      <c r="CF138" s="235">
        <f t="shared" si="159"/>
        <v>0</v>
      </c>
      <c r="CG138" s="235">
        <f t="shared" si="159"/>
        <v>0</v>
      </c>
      <c r="CH138" s="188"/>
      <c r="CI138" s="244">
        <f t="shared" si="138"/>
        <v>0</v>
      </c>
      <c r="CJ138" s="235">
        <f t="shared" si="160"/>
        <v>0</v>
      </c>
      <c r="CK138" s="235">
        <f t="shared" si="160"/>
        <v>0</v>
      </c>
      <c r="CL138" s="235">
        <f t="shared" si="160"/>
        <v>0</v>
      </c>
      <c r="CM138" s="188"/>
      <c r="CN138" s="244">
        <f t="shared" si="139"/>
        <v>0</v>
      </c>
      <c r="CO138" s="235">
        <f t="shared" si="161"/>
        <v>0</v>
      </c>
      <c r="CP138" s="235">
        <f t="shared" si="161"/>
        <v>0</v>
      </c>
      <c r="CQ138" s="235">
        <f t="shared" si="161"/>
        <v>0</v>
      </c>
      <c r="CR138" s="188"/>
      <c r="CS138" s="244">
        <f t="shared" si="140"/>
        <v>0</v>
      </c>
      <c r="CT138" s="235">
        <f t="shared" si="162"/>
        <v>0</v>
      </c>
      <c r="CU138" s="235">
        <f t="shared" si="162"/>
        <v>0</v>
      </c>
      <c r="CV138" s="235">
        <f t="shared" si="162"/>
        <v>0</v>
      </c>
      <c r="CW138" s="188"/>
      <c r="CX138" s="244">
        <f t="shared" si="141"/>
        <v>0</v>
      </c>
      <c r="CY138" s="235">
        <f t="shared" si="163"/>
        <v>0</v>
      </c>
      <c r="CZ138" s="235">
        <f t="shared" si="163"/>
        <v>0</v>
      </c>
      <c r="DA138" s="235">
        <f t="shared" si="163"/>
        <v>0</v>
      </c>
      <c r="DB138" s="188"/>
      <c r="DC138" s="225"/>
      <c r="DD138" s="226"/>
      <c r="DE138" s="1088"/>
      <c r="DF138" s="225"/>
      <c r="DG138" s="226"/>
      <c r="DH138" s="1088"/>
      <c r="DI138" s="225"/>
      <c r="DJ138" s="226"/>
      <c r="DK138" s="1088"/>
      <c r="DL138" s="225"/>
      <c r="DM138" s="226"/>
      <c r="DN138" s="1088"/>
      <c r="DO138" s="370"/>
      <c r="DP138" s="370"/>
      <c r="DQ138" s="243">
        <f t="shared" si="164"/>
        <v>0</v>
      </c>
      <c r="DR138" s="244">
        <f t="shared" si="165"/>
        <v>0</v>
      </c>
      <c r="DS138" s="235">
        <f t="shared" si="166"/>
        <v>0</v>
      </c>
      <c r="DT138" s="244" t="str">
        <f t="shared" si="142"/>
        <v/>
      </c>
      <c r="DU138" s="42" t="str">
        <f t="shared" si="167"/>
        <v/>
      </c>
      <c r="DV138" s="42" t="str">
        <f t="shared" si="168"/>
        <v/>
      </c>
      <c r="DW138" s="42" t="str">
        <f t="shared" si="169"/>
        <v/>
      </c>
      <c r="DX138" s="162"/>
      <c r="DY138" s="42" t="str">
        <f t="shared" si="170"/>
        <v/>
      </c>
      <c r="DZ138" s="42" t="str">
        <f t="shared" si="227"/>
        <v/>
      </c>
      <c r="EA138" s="42" t="str">
        <f t="shared" si="172"/>
        <v/>
      </c>
      <c r="EB138" s="162"/>
      <c r="EC138" s="930"/>
      <c r="ED138" s="188"/>
      <c r="EE138" s="245">
        <f t="shared" si="173"/>
        <v>0</v>
      </c>
      <c r="EG138" s="245">
        <f t="shared" si="174"/>
        <v>0</v>
      </c>
      <c r="EI138" s="246" t="str">
        <f t="shared" si="175"/>
        <v/>
      </c>
      <c r="EJ138" s="247" t="str">
        <f t="shared" si="143"/>
        <v/>
      </c>
      <c r="EK138" s="248" t="str">
        <f t="shared" si="144"/>
        <v/>
      </c>
      <c r="EL138" s="248" t="str">
        <f t="shared" si="145"/>
        <v/>
      </c>
      <c r="EM138" s="248" t="str">
        <f t="shared" si="146"/>
        <v/>
      </c>
      <c r="EN138" s="248" t="str">
        <f t="shared" si="176"/>
        <v/>
      </c>
      <c r="EO138" s="248" t="str">
        <f t="shared" si="147"/>
        <v/>
      </c>
      <c r="EQ138" s="248" t="str">
        <f t="shared" si="177"/>
        <v/>
      </c>
      <c r="ER138" s="248" t="str">
        <f t="shared" si="178"/>
        <v/>
      </c>
      <c r="ES138" s="248" t="str">
        <f t="shared" si="179"/>
        <v/>
      </c>
      <c r="ET138" s="248" t="str">
        <f t="shared" si="180"/>
        <v/>
      </c>
      <c r="EU138" s="248" t="str">
        <f t="shared" si="181"/>
        <v/>
      </c>
      <c r="EV138" s="248" t="str">
        <f t="shared" si="181"/>
        <v/>
      </c>
      <c r="EX138" s="248" t="str">
        <f t="shared" si="182"/>
        <v/>
      </c>
      <c r="EY138" s="248" t="str">
        <f t="shared" si="183"/>
        <v/>
      </c>
      <c r="EZ138" s="248" t="str">
        <f t="shared" si="184"/>
        <v/>
      </c>
      <c r="FA138" s="248" t="str">
        <f t="shared" si="185"/>
        <v/>
      </c>
      <c r="FB138" s="248" t="str">
        <f t="shared" si="222"/>
        <v/>
      </c>
      <c r="FC138" s="248" t="str">
        <f t="shared" si="222"/>
        <v/>
      </c>
      <c r="FE138" s="248" t="str">
        <f t="shared" si="186"/>
        <v/>
      </c>
      <c r="FF138" s="248" t="str">
        <f t="shared" si="187"/>
        <v/>
      </c>
      <c r="FG138" s="248" t="str">
        <f t="shared" si="188"/>
        <v/>
      </c>
      <c r="FH138" s="248" t="str">
        <f t="shared" si="189"/>
        <v/>
      </c>
      <c r="FI138" s="248" t="str">
        <f t="shared" si="223"/>
        <v/>
      </c>
      <c r="FJ138" s="248" t="str">
        <f t="shared" si="223"/>
        <v/>
      </c>
      <c r="FL138" s="370"/>
      <c r="FM138" s="371"/>
      <c r="FN138" s="371"/>
      <c r="FO138" s="611"/>
      <c r="FP138" s="896"/>
      <c r="FQ138" s="370"/>
      <c r="FR138" s="371"/>
      <c r="FS138" s="371"/>
      <c r="FT138" s="611"/>
      <c r="FU138" s="896"/>
      <c r="FV138" s="370"/>
      <c r="FW138" s="371"/>
      <c r="FX138" s="371"/>
      <c r="FY138" s="611"/>
      <c r="FZ138" s="896"/>
      <c r="GA138" s="613"/>
      <c r="GC138" s="227">
        <f t="shared" si="190"/>
        <v>0</v>
      </c>
      <c r="GD138" s="228">
        <f t="shared" si="191"/>
        <v>0</v>
      </c>
      <c r="GE138" s="229">
        <f t="shared" si="192"/>
        <v>0</v>
      </c>
      <c r="GF138" s="230">
        <f t="shared" si="192"/>
        <v>0</v>
      </c>
      <c r="GG138" s="231" t="str">
        <f t="shared" si="193"/>
        <v/>
      </c>
      <c r="GH138" s="232">
        <f t="shared" si="194"/>
        <v>0</v>
      </c>
      <c r="GI138" s="227">
        <f t="shared" si="195"/>
        <v>0</v>
      </c>
      <c r="GJ138" s="233">
        <f t="shared" si="196"/>
        <v>0</v>
      </c>
      <c r="GK138" s="233">
        <f t="shared" si="197"/>
        <v>0</v>
      </c>
      <c r="GL138" s="234"/>
      <c r="GM138" s="235">
        <f t="shared" si="198"/>
        <v>0</v>
      </c>
      <c r="GN138" s="235">
        <f t="shared" si="199"/>
        <v>0</v>
      </c>
      <c r="GO138" s="235" t="str">
        <f t="shared" si="200"/>
        <v/>
      </c>
      <c r="GP138" s="380"/>
      <c r="GQ138" s="235">
        <f t="shared" si="201"/>
        <v>0</v>
      </c>
      <c r="GR138" s="235">
        <f t="shared" si="202"/>
        <v>0</v>
      </c>
      <c r="GS138" s="235" t="str">
        <f t="shared" si="203"/>
        <v/>
      </c>
      <c r="GT138" s="236"/>
      <c r="GU138" s="237" t="str">
        <f t="shared" si="204"/>
        <v/>
      </c>
      <c r="GV138" s="237" t="str">
        <f t="shared" si="205"/>
        <v/>
      </c>
      <c r="GW138" s="238" t="str">
        <f t="shared" si="206"/>
        <v/>
      </c>
      <c r="GX138" s="238" t="str">
        <f t="shared" si="207"/>
        <v/>
      </c>
      <c r="GY138" s="239"/>
      <c r="GZ138" s="240" t="str">
        <f t="shared" si="208"/>
        <v/>
      </c>
      <c r="HA138" s="235" t="str">
        <f t="shared" si="209"/>
        <v/>
      </c>
      <c r="HB138" s="235" t="str">
        <f t="shared" si="210"/>
        <v/>
      </c>
      <c r="HC138" s="235" t="str">
        <f t="shared" si="211"/>
        <v/>
      </c>
      <c r="HD138" s="235" t="str">
        <f t="shared" si="212"/>
        <v/>
      </c>
      <c r="HE138" s="235" t="str">
        <f t="shared" si="213"/>
        <v/>
      </c>
      <c r="HF138" s="188"/>
      <c r="HG138" s="235" t="str">
        <f t="shared" si="214"/>
        <v/>
      </c>
      <c r="HH138" s="235">
        <f t="shared" si="215"/>
        <v>0</v>
      </c>
      <c r="HI138" s="235">
        <f t="shared" si="215"/>
        <v>0</v>
      </c>
      <c r="HJ138" s="235">
        <f t="shared" si="215"/>
        <v>0</v>
      </c>
      <c r="HK138" s="188"/>
      <c r="HL138" s="235" t="str">
        <f t="shared" si="216"/>
        <v/>
      </c>
      <c r="HM138" s="235">
        <f t="shared" si="217"/>
        <v>0</v>
      </c>
      <c r="HN138" s="235">
        <f t="shared" si="217"/>
        <v>0</v>
      </c>
      <c r="HO138" s="235">
        <f t="shared" si="217"/>
        <v>0</v>
      </c>
      <c r="HP138" s="188"/>
      <c r="HQ138" s="235" t="str">
        <f t="shared" si="218"/>
        <v/>
      </c>
      <c r="HR138" s="235">
        <f t="shared" si="219"/>
        <v>0</v>
      </c>
      <c r="HS138" s="235">
        <f t="shared" si="219"/>
        <v>0</v>
      </c>
      <c r="HT138" s="235">
        <f t="shared" si="219"/>
        <v>0</v>
      </c>
      <c r="HU138" s="162"/>
      <c r="HV138" s="1622"/>
      <c r="HW138" s="1619"/>
      <c r="HX138" s="1619"/>
      <c r="HY138" s="1619"/>
      <c r="HZ138" s="1619"/>
      <c r="IA138" s="1619"/>
      <c r="IB138" s="1619"/>
      <c r="IC138" s="1623"/>
      <c r="ID138" s="162"/>
      <c r="IE138" s="162"/>
    </row>
    <row r="139" spans="1:239" ht="21" customHeight="1" x14ac:dyDescent="0.25">
      <c r="A139" s="377" t="str">
        <f t="shared" si="148"/>
        <v/>
      </c>
      <c r="B139" s="188">
        <v>113</v>
      </c>
      <c r="C139" s="255"/>
      <c r="D139" s="223" t="str">
        <f t="shared" si="225"/>
        <v/>
      </c>
      <c r="E139" s="223" t="str">
        <f t="shared" si="226"/>
        <v/>
      </c>
      <c r="F139" s="242"/>
      <c r="G139" s="242"/>
      <c r="H139" s="224" t="str">
        <f t="shared" si="149"/>
        <v/>
      </c>
      <c r="I139" s="930"/>
      <c r="J139" s="930"/>
      <c r="K139" s="930"/>
      <c r="L139" s="370"/>
      <c r="M139" s="371"/>
      <c r="N139" s="371"/>
      <c r="O139" s="371"/>
      <c r="P139" s="372"/>
      <c r="Q139" s="609"/>
      <c r="R139" s="609"/>
      <c r="S139" s="610"/>
      <c r="T139" s="371"/>
      <c r="U139" s="371"/>
      <c r="V139" s="188"/>
      <c r="W139" s="370"/>
      <c r="X139" s="371"/>
      <c r="Y139" s="371"/>
      <c r="Z139" s="611"/>
      <c r="AA139" s="896"/>
      <c r="AB139" s="370"/>
      <c r="AC139" s="371"/>
      <c r="AD139" s="371"/>
      <c r="AE139" s="371"/>
      <c r="AF139" s="896"/>
      <c r="AG139" s="370"/>
      <c r="AH139" s="371"/>
      <c r="AI139" s="371"/>
      <c r="AJ139" s="371"/>
      <c r="AK139" s="896"/>
      <c r="AL139" s="370"/>
      <c r="AM139" s="371"/>
      <c r="AN139" s="371"/>
      <c r="AO139" s="372"/>
      <c r="AP139" s="370"/>
      <c r="AQ139" s="371"/>
      <c r="AR139" s="371"/>
      <c r="AS139" s="371"/>
      <c r="AT139" s="928"/>
      <c r="AU139" s="188"/>
      <c r="AV139" s="256">
        <f t="shared" si="118"/>
        <v>0</v>
      </c>
      <c r="AW139" s="257">
        <f t="shared" si="119"/>
        <v>0</v>
      </c>
      <c r="AX139" s="258">
        <f t="shared" si="224"/>
        <v>0</v>
      </c>
      <c r="AY139" s="259">
        <f t="shared" si="224"/>
        <v>0</v>
      </c>
      <c r="AZ139" s="231" t="str">
        <f t="shared" si="150"/>
        <v/>
      </c>
      <c r="BA139" s="232">
        <f t="shared" si="151"/>
        <v>0</v>
      </c>
      <c r="BB139" s="249">
        <f t="shared" si="121"/>
        <v>0</v>
      </c>
      <c r="BC139" s="231">
        <f t="shared" si="152"/>
        <v>0</v>
      </c>
      <c r="BD139" s="231">
        <f t="shared" si="153"/>
        <v>0</v>
      </c>
      <c r="BE139" s="260"/>
      <c r="BF139" s="235">
        <f t="shared" si="154"/>
        <v>0</v>
      </c>
      <c r="BG139" s="235">
        <f t="shared" si="155"/>
        <v>0</v>
      </c>
      <c r="BH139" s="235">
        <f t="shared" si="156"/>
        <v>0</v>
      </c>
      <c r="BI139" s="380"/>
      <c r="BJ139" s="235">
        <f t="shared" si="122"/>
        <v>0</v>
      </c>
      <c r="BK139" s="235">
        <f t="shared" si="157"/>
        <v>0</v>
      </c>
      <c r="BL139" s="235" t="str">
        <f t="shared" si="158"/>
        <v/>
      </c>
      <c r="BM139" s="236"/>
      <c r="BN139" s="237"/>
      <c r="BO139" s="237"/>
      <c r="BP139" s="238"/>
      <c r="BQ139" s="238"/>
      <c r="BR139" s="254"/>
      <c r="BS139" s="252"/>
      <c r="BT139" s="244"/>
      <c r="BU139" s="244"/>
      <c r="BV139" s="244"/>
      <c r="BW139" s="244"/>
      <c r="BX139" s="244"/>
      <c r="BY139" s="244"/>
      <c r="BZ139" s="244"/>
      <c r="CA139" s="244"/>
      <c r="CB139" s="253"/>
      <c r="CC139" s="188"/>
      <c r="CD139" s="244">
        <f t="shared" si="137"/>
        <v>0</v>
      </c>
      <c r="CE139" s="235">
        <f t="shared" si="159"/>
        <v>0</v>
      </c>
      <c r="CF139" s="235">
        <f t="shared" si="159"/>
        <v>0</v>
      </c>
      <c r="CG139" s="235">
        <f t="shared" si="159"/>
        <v>0</v>
      </c>
      <c r="CH139" s="188"/>
      <c r="CI139" s="244">
        <f t="shared" si="138"/>
        <v>0</v>
      </c>
      <c r="CJ139" s="235">
        <f t="shared" si="160"/>
        <v>0</v>
      </c>
      <c r="CK139" s="235">
        <f t="shared" si="160"/>
        <v>0</v>
      </c>
      <c r="CL139" s="235">
        <f t="shared" si="160"/>
        <v>0</v>
      </c>
      <c r="CM139" s="188"/>
      <c r="CN139" s="244">
        <f t="shared" si="139"/>
        <v>0</v>
      </c>
      <c r="CO139" s="235">
        <f t="shared" si="161"/>
        <v>0</v>
      </c>
      <c r="CP139" s="235">
        <f t="shared" si="161"/>
        <v>0</v>
      </c>
      <c r="CQ139" s="235">
        <f t="shared" si="161"/>
        <v>0</v>
      </c>
      <c r="CR139" s="188"/>
      <c r="CS139" s="244">
        <f t="shared" si="140"/>
        <v>0</v>
      </c>
      <c r="CT139" s="235">
        <f t="shared" si="162"/>
        <v>0</v>
      </c>
      <c r="CU139" s="235">
        <f t="shared" si="162"/>
        <v>0</v>
      </c>
      <c r="CV139" s="235">
        <f t="shared" si="162"/>
        <v>0</v>
      </c>
      <c r="CW139" s="188"/>
      <c r="CX139" s="244">
        <f t="shared" si="141"/>
        <v>0</v>
      </c>
      <c r="CY139" s="235">
        <f t="shared" si="163"/>
        <v>0</v>
      </c>
      <c r="CZ139" s="235">
        <f t="shared" si="163"/>
        <v>0</v>
      </c>
      <c r="DA139" s="235">
        <f t="shared" si="163"/>
        <v>0</v>
      </c>
      <c r="DB139" s="188"/>
      <c r="DC139" s="225"/>
      <c r="DD139" s="226"/>
      <c r="DE139" s="1088"/>
      <c r="DF139" s="225"/>
      <c r="DG139" s="226"/>
      <c r="DH139" s="1088"/>
      <c r="DI139" s="225"/>
      <c r="DJ139" s="226"/>
      <c r="DK139" s="1088"/>
      <c r="DL139" s="225"/>
      <c r="DM139" s="226"/>
      <c r="DN139" s="1088"/>
      <c r="DO139" s="370"/>
      <c r="DP139" s="370"/>
      <c r="DQ139" s="243">
        <f t="shared" si="164"/>
        <v>0</v>
      </c>
      <c r="DR139" s="244">
        <f t="shared" si="165"/>
        <v>0</v>
      </c>
      <c r="DS139" s="235">
        <f t="shared" si="166"/>
        <v>0</v>
      </c>
      <c r="DT139" s="244" t="str">
        <f t="shared" si="142"/>
        <v/>
      </c>
      <c r="DU139" s="42" t="str">
        <f t="shared" si="167"/>
        <v/>
      </c>
      <c r="DV139" s="42" t="str">
        <f t="shared" si="168"/>
        <v/>
      </c>
      <c r="DW139" s="42" t="str">
        <f t="shared" si="169"/>
        <v/>
      </c>
      <c r="DX139" s="162"/>
      <c r="DY139" s="42" t="str">
        <f t="shared" si="170"/>
        <v/>
      </c>
      <c r="DZ139" s="42" t="str">
        <f t="shared" si="227"/>
        <v/>
      </c>
      <c r="EA139" s="42" t="str">
        <f t="shared" si="172"/>
        <v/>
      </c>
      <c r="EB139" s="162"/>
      <c r="EC139" s="930"/>
      <c r="ED139" s="188"/>
      <c r="EE139" s="245">
        <f t="shared" si="173"/>
        <v>0</v>
      </c>
      <c r="EG139" s="245">
        <f t="shared" si="174"/>
        <v>0</v>
      </c>
      <c r="EI139" s="246" t="str">
        <f t="shared" si="175"/>
        <v/>
      </c>
      <c r="EJ139" s="247" t="str">
        <f t="shared" si="143"/>
        <v/>
      </c>
      <c r="EK139" s="248" t="str">
        <f t="shared" si="144"/>
        <v/>
      </c>
      <c r="EL139" s="248" t="str">
        <f t="shared" si="145"/>
        <v/>
      </c>
      <c r="EM139" s="248" t="str">
        <f t="shared" si="146"/>
        <v/>
      </c>
      <c r="EN139" s="248" t="str">
        <f t="shared" si="176"/>
        <v/>
      </c>
      <c r="EO139" s="248" t="str">
        <f t="shared" si="147"/>
        <v/>
      </c>
      <c r="EQ139" s="248" t="str">
        <f t="shared" si="177"/>
        <v/>
      </c>
      <c r="ER139" s="248" t="str">
        <f t="shared" si="178"/>
        <v/>
      </c>
      <c r="ES139" s="248" t="str">
        <f t="shared" si="179"/>
        <v/>
      </c>
      <c r="ET139" s="248" t="str">
        <f t="shared" si="180"/>
        <v/>
      </c>
      <c r="EU139" s="248" t="str">
        <f t="shared" si="181"/>
        <v/>
      </c>
      <c r="EV139" s="248" t="str">
        <f t="shared" si="181"/>
        <v/>
      </c>
      <c r="EX139" s="248" t="str">
        <f t="shared" si="182"/>
        <v/>
      </c>
      <c r="EY139" s="248" t="str">
        <f t="shared" si="183"/>
        <v/>
      </c>
      <c r="EZ139" s="248" t="str">
        <f t="shared" si="184"/>
        <v/>
      </c>
      <c r="FA139" s="248" t="str">
        <f t="shared" si="185"/>
        <v/>
      </c>
      <c r="FB139" s="248" t="str">
        <f t="shared" si="222"/>
        <v/>
      </c>
      <c r="FC139" s="248" t="str">
        <f t="shared" si="222"/>
        <v/>
      </c>
      <c r="FE139" s="248" t="str">
        <f t="shared" si="186"/>
        <v/>
      </c>
      <c r="FF139" s="248" t="str">
        <f t="shared" si="187"/>
        <v/>
      </c>
      <c r="FG139" s="248" t="str">
        <f t="shared" si="188"/>
        <v/>
      </c>
      <c r="FH139" s="248" t="str">
        <f t="shared" si="189"/>
        <v/>
      </c>
      <c r="FI139" s="248" t="str">
        <f t="shared" si="223"/>
        <v/>
      </c>
      <c r="FJ139" s="248" t="str">
        <f t="shared" si="223"/>
        <v/>
      </c>
      <c r="FL139" s="370"/>
      <c r="FM139" s="371"/>
      <c r="FN139" s="371"/>
      <c r="FO139" s="611"/>
      <c r="FP139" s="896"/>
      <c r="FQ139" s="370"/>
      <c r="FR139" s="371"/>
      <c r="FS139" s="371"/>
      <c r="FT139" s="611"/>
      <c r="FU139" s="896"/>
      <c r="FV139" s="370"/>
      <c r="FW139" s="371"/>
      <c r="FX139" s="371"/>
      <c r="FY139" s="611"/>
      <c r="FZ139" s="896"/>
      <c r="GA139" s="613"/>
      <c r="GC139" s="227">
        <f t="shared" si="190"/>
        <v>0</v>
      </c>
      <c r="GD139" s="228">
        <f t="shared" si="191"/>
        <v>0</v>
      </c>
      <c r="GE139" s="229">
        <f t="shared" si="192"/>
        <v>0</v>
      </c>
      <c r="GF139" s="230">
        <f t="shared" si="192"/>
        <v>0</v>
      </c>
      <c r="GG139" s="231" t="str">
        <f t="shared" si="193"/>
        <v/>
      </c>
      <c r="GH139" s="232">
        <f t="shared" si="194"/>
        <v>0</v>
      </c>
      <c r="GI139" s="227">
        <f t="shared" si="195"/>
        <v>0</v>
      </c>
      <c r="GJ139" s="233">
        <f t="shared" si="196"/>
        <v>0</v>
      </c>
      <c r="GK139" s="233">
        <f t="shared" si="197"/>
        <v>0</v>
      </c>
      <c r="GL139" s="234"/>
      <c r="GM139" s="235">
        <f t="shared" si="198"/>
        <v>0</v>
      </c>
      <c r="GN139" s="235">
        <f t="shared" si="199"/>
        <v>0</v>
      </c>
      <c r="GO139" s="235" t="str">
        <f t="shared" si="200"/>
        <v/>
      </c>
      <c r="GP139" s="380"/>
      <c r="GQ139" s="235">
        <f t="shared" si="201"/>
        <v>0</v>
      </c>
      <c r="GR139" s="235">
        <f t="shared" si="202"/>
        <v>0</v>
      </c>
      <c r="GS139" s="235" t="str">
        <f t="shared" si="203"/>
        <v/>
      </c>
      <c r="GT139" s="236"/>
      <c r="GU139" s="237" t="str">
        <f t="shared" si="204"/>
        <v/>
      </c>
      <c r="GV139" s="237" t="str">
        <f t="shared" si="205"/>
        <v/>
      </c>
      <c r="GW139" s="238" t="str">
        <f t="shared" si="206"/>
        <v/>
      </c>
      <c r="GX139" s="238" t="str">
        <f t="shared" si="207"/>
        <v/>
      </c>
      <c r="GY139" s="239"/>
      <c r="GZ139" s="240" t="str">
        <f t="shared" si="208"/>
        <v/>
      </c>
      <c r="HA139" s="235" t="str">
        <f t="shared" si="209"/>
        <v/>
      </c>
      <c r="HB139" s="235" t="str">
        <f t="shared" si="210"/>
        <v/>
      </c>
      <c r="HC139" s="235" t="str">
        <f t="shared" si="211"/>
        <v/>
      </c>
      <c r="HD139" s="235" t="str">
        <f t="shared" si="212"/>
        <v/>
      </c>
      <c r="HE139" s="235" t="str">
        <f t="shared" si="213"/>
        <v/>
      </c>
      <c r="HF139" s="188"/>
      <c r="HG139" s="235" t="str">
        <f t="shared" si="214"/>
        <v/>
      </c>
      <c r="HH139" s="235">
        <f t="shared" si="215"/>
        <v>0</v>
      </c>
      <c r="HI139" s="235">
        <f t="shared" si="215"/>
        <v>0</v>
      </c>
      <c r="HJ139" s="235">
        <f t="shared" si="215"/>
        <v>0</v>
      </c>
      <c r="HK139" s="188"/>
      <c r="HL139" s="235" t="str">
        <f t="shared" si="216"/>
        <v/>
      </c>
      <c r="HM139" s="235">
        <f t="shared" si="217"/>
        <v>0</v>
      </c>
      <c r="HN139" s="235">
        <f t="shared" si="217"/>
        <v>0</v>
      </c>
      <c r="HO139" s="235">
        <f t="shared" si="217"/>
        <v>0</v>
      </c>
      <c r="HP139" s="188"/>
      <c r="HQ139" s="235" t="str">
        <f t="shared" si="218"/>
        <v/>
      </c>
      <c r="HR139" s="235">
        <f t="shared" si="219"/>
        <v>0</v>
      </c>
      <c r="HS139" s="235">
        <f t="shared" si="219"/>
        <v>0</v>
      </c>
      <c r="HT139" s="235">
        <f t="shared" si="219"/>
        <v>0</v>
      </c>
      <c r="HU139" s="162"/>
      <c r="HV139" s="1622"/>
      <c r="HW139" s="1619"/>
      <c r="HX139" s="1619"/>
      <c r="HY139" s="1619"/>
      <c r="HZ139" s="1619"/>
      <c r="IA139" s="1619"/>
      <c r="IB139" s="1619"/>
      <c r="IC139" s="1623"/>
      <c r="ID139" s="162"/>
      <c r="IE139" s="162"/>
    </row>
    <row r="140" spans="1:239" ht="21" customHeight="1" x14ac:dyDescent="0.25">
      <c r="A140" s="377" t="str">
        <f t="shared" si="148"/>
        <v/>
      </c>
      <c r="B140" s="188">
        <v>114</v>
      </c>
      <c r="C140" s="255"/>
      <c r="D140" s="223" t="str">
        <f t="shared" si="225"/>
        <v/>
      </c>
      <c r="E140" s="223" t="str">
        <f t="shared" si="226"/>
        <v/>
      </c>
      <c r="F140" s="242"/>
      <c r="G140" s="242"/>
      <c r="H140" s="224" t="str">
        <f t="shared" si="149"/>
        <v/>
      </c>
      <c r="I140" s="930"/>
      <c r="J140" s="930"/>
      <c r="K140" s="930"/>
      <c r="L140" s="370"/>
      <c r="M140" s="371"/>
      <c r="N140" s="371"/>
      <c r="O140" s="371"/>
      <c r="P140" s="372"/>
      <c r="Q140" s="609"/>
      <c r="R140" s="609"/>
      <c r="S140" s="610"/>
      <c r="T140" s="371"/>
      <c r="U140" s="371"/>
      <c r="V140" s="188"/>
      <c r="W140" s="370"/>
      <c r="X140" s="371"/>
      <c r="Y140" s="371"/>
      <c r="Z140" s="611"/>
      <c r="AA140" s="896"/>
      <c r="AB140" s="370"/>
      <c r="AC140" s="371"/>
      <c r="AD140" s="371"/>
      <c r="AE140" s="371"/>
      <c r="AF140" s="896"/>
      <c r="AG140" s="370"/>
      <c r="AH140" s="371"/>
      <c r="AI140" s="371"/>
      <c r="AJ140" s="371"/>
      <c r="AK140" s="896"/>
      <c r="AL140" s="370"/>
      <c r="AM140" s="371"/>
      <c r="AN140" s="371"/>
      <c r="AO140" s="372"/>
      <c r="AP140" s="370"/>
      <c r="AQ140" s="371"/>
      <c r="AR140" s="371"/>
      <c r="AS140" s="371"/>
      <c r="AT140" s="928"/>
      <c r="AU140" s="188"/>
      <c r="AV140" s="256">
        <f t="shared" si="118"/>
        <v>0</v>
      </c>
      <c r="AW140" s="257">
        <f t="shared" si="119"/>
        <v>0</v>
      </c>
      <c r="AX140" s="258">
        <f t="shared" si="224"/>
        <v>0</v>
      </c>
      <c r="AY140" s="259">
        <f t="shared" si="224"/>
        <v>0</v>
      </c>
      <c r="AZ140" s="231" t="str">
        <f t="shared" si="150"/>
        <v/>
      </c>
      <c r="BA140" s="232">
        <f t="shared" si="151"/>
        <v>0</v>
      </c>
      <c r="BB140" s="249">
        <f t="shared" si="121"/>
        <v>0</v>
      </c>
      <c r="BC140" s="231">
        <f t="shared" si="152"/>
        <v>0</v>
      </c>
      <c r="BD140" s="231">
        <f t="shared" si="153"/>
        <v>0</v>
      </c>
      <c r="BE140" s="260"/>
      <c r="BF140" s="235">
        <f t="shared" si="154"/>
        <v>0</v>
      </c>
      <c r="BG140" s="235">
        <f t="shared" si="155"/>
        <v>0</v>
      </c>
      <c r="BH140" s="235">
        <f t="shared" si="156"/>
        <v>0</v>
      </c>
      <c r="BI140" s="380"/>
      <c r="BJ140" s="235">
        <f t="shared" si="122"/>
        <v>0</v>
      </c>
      <c r="BK140" s="235">
        <f t="shared" si="157"/>
        <v>0</v>
      </c>
      <c r="BL140" s="235" t="str">
        <f t="shared" si="158"/>
        <v/>
      </c>
      <c r="BM140" s="236"/>
      <c r="BN140" s="237"/>
      <c r="BO140" s="237"/>
      <c r="BP140" s="238"/>
      <c r="BQ140" s="238"/>
      <c r="BR140" s="254"/>
      <c r="BS140" s="252"/>
      <c r="BT140" s="244"/>
      <c r="BU140" s="244"/>
      <c r="BV140" s="244"/>
      <c r="BW140" s="244"/>
      <c r="BX140" s="244"/>
      <c r="BY140" s="244"/>
      <c r="BZ140" s="244"/>
      <c r="CA140" s="244"/>
      <c r="CB140" s="253"/>
      <c r="CC140" s="188"/>
      <c r="CD140" s="244">
        <f t="shared" si="137"/>
        <v>0</v>
      </c>
      <c r="CE140" s="235">
        <f t="shared" si="159"/>
        <v>0</v>
      </c>
      <c r="CF140" s="235">
        <f t="shared" si="159"/>
        <v>0</v>
      </c>
      <c r="CG140" s="235">
        <f t="shared" si="159"/>
        <v>0</v>
      </c>
      <c r="CH140" s="188"/>
      <c r="CI140" s="244">
        <f t="shared" si="138"/>
        <v>0</v>
      </c>
      <c r="CJ140" s="235">
        <f t="shared" si="160"/>
        <v>0</v>
      </c>
      <c r="CK140" s="235">
        <f t="shared" si="160"/>
        <v>0</v>
      </c>
      <c r="CL140" s="235">
        <f t="shared" si="160"/>
        <v>0</v>
      </c>
      <c r="CM140" s="188"/>
      <c r="CN140" s="244">
        <f t="shared" si="139"/>
        <v>0</v>
      </c>
      <c r="CO140" s="235">
        <f t="shared" si="161"/>
        <v>0</v>
      </c>
      <c r="CP140" s="235">
        <f t="shared" si="161"/>
        <v>0</v>
      </c>
      <c r="CQ140" s="235">
        <f t="shared" si="161"/>
        <v>0</v>
      </c>
      <c r="CR140" s="188"/>
      <c r="CS140" s="244">
        <f t="shared" si="140"/>
        <v>0</v>
      </c>
      <c r="CT140" s="235">
        <f t="shared" si="162"/>
        <v>0</v>
      </c>
      <c r="CU140" s="235">
        <f t="shared" si="162"/>
        <v>0</v>
      </c>
      <c r="CV140" s="235">
        <f t="shared" si="162"/>
        <v>0</v>
      </c>
      <c r="CW140" s="188"/>
      <c r="CX140" s="244">
        <f t="shared" si="141"/>
        <v>0</v>
      </c>
      <c r="CY140" s="235">
        <f t="shared" si="163"/>
        <v>0</v>
      </c>
      <c r="CZ140" s="235">
        <f t="shared" si="163"/>
        <v>0</v>
      </c>
      <c r="DA140" s="235">
        <f t="shared" si="163"/>
        <v>0</v>
      </c>
      <c r="DB140" s="188"/>
      <c r="DC140" s="225"/>
      <c r="DD140" s="226"/>
      <c r="DE140" s="1088"/>
      <c r="DF140" s="225"/>
      <c r="DG140" s="226"/>
      <c r="DH140" s="1088"/>
      <c r="DI140" s="225"/>
      <c r="DJ140" s="226"/>
      <c r="DK140" s="1088"/>
      <c r="DL140" s="225"/>
      <c r="DM140" s="226"/>
      <c r="DN140" s="1088"/>
      <c r="DO140" s="370"/>
      <c r="DP140" s="370"/>
      <c r="DQ140" s="243">
        <f t="shared" si="164"/>
        <v>0</v>
      </c>
      <c r="DR140" s="244">
        <f t="shared" si="165"/>
        <v>0</v>
      </c>
      <c r="DS140" s="235">
        <f t="shared" si="166"/>
        <v>0</v>
      </c>
      <c r="DT140" s="244" t="str">
        <f t="shared" si="142"/>
        <v/>
      </c>
      <c r="DU140" s="42" t="str">
        <f t="shared" si="167"/>
        <v/>
      </c>
      <c r="DV140" s="42" t="str">
        <f t="shared" si="168"/>
        <v/>
      </c>
      <c r="DW140" s="42" t="str">
        <f t="shared" si="169"/>
        <v/>
      </c>
      <c r="DX140" s="162"/>
      <c r="DY140" s="42" t="str">
        <f t="shared" si="170"/>
        <v/>
      </c>
      <c r="DZ140" s="42" t="str">
        <f t="shared" si="227"/>
        <v/>
      </c>
      <c r="EA140" s="42" t="str">
        <f t="shared" si="172"/>
        <v/>
      </c>
      <c r="EB140" s="162"/>
      <c r="EC140" s="930"/>
      <c r="ED140" s="188"/>
      <c r="EE140" s="245">
        <f t="shared" si="173"/>
        <v>0</v>
      </c>
      <c r="EG140" s="245">
        <f t="shared" si="174"/>
        <v>0</v>
      </c>
      <c r="EI140" s="246" t="str">
        <f t="shared" si="175"/>
        <v/>
      </c>
      <c r="EJ140" s="247" t="str">
        <f t="shared" si="143"/>
        <v/>
      </c>
      <c r="EK140" s="248" t="str">
        <f t="shared" si="144"/>
        <v/>
      </c>
      <c r="EL140" s="248" t="str">
        <f t="shared" si="145"/>
        <v/>
      </c>
      <c r="EM140" s="248" t="str">
        <f t="shared" si="146"/>
        <v/>
      </c>
      <c r="EN140" s="248" t="str">
        <f t="shared" si="176"/>
        <v/>
      </c>
      <c r="EO140" s="248" t="str">
        <f t="shared" si="147"/>
        <v/>
      </c>
      <c r="EQ140" s="248" t="str">
        <f t="shared" si="177"/>
        <v/>
      </c>
      <c r="ER140" s="248" t="str">
        <f t="shared" si="178"/>
        <v/>
      </c>
      <c r="ES140" s="248" t="str">
        <f t="shared" si="179"/>
        <v/>
      </c>
      <c r="ET140" s="248" t="str">
        <f t="shared" si="180"/>
        <v/>
      </c>
      <c r="EU140" s="248" t="str">
        <f t="shared" si="181"/>
        <v/>
      </c>
      <c r="EV140" s="248" t="str">
        <f t="shared" si="181"/>
        <v/>
      </c>
      <c r="EX140" s="248" t="str">
        <f t="shared" si="182"/>
        <v/>
      </c>
      <c r="EY140" s="248" t="str">
        <f t="shared" si="183"/>
        <v/>
      </c>
      <c r="EZ140" s="248" t="str">
        <f t="shared" si="184"/>
        <v/>
      </c>
      <c r="FA140" s="248" t="str">
        <f t="shared" si="185"/>
        <v/>
      </c>
      <c r="FB140" s="248" t="str">
        <f t="shared" si="222"/>
        <v/>
      </c>
      <c r="FC140" s="248" t="str">
        <f t="shared" si="222"/>
        <v/>
      </c>
      <c r="FE140" s="248" t="str">
        <f t="shared" si="186"/>
        <v/>
      </c>
      <c r="FF140" s="248" t="str">
        <f t="shared" si="187"/>
        <v/>
      </c>
      <c r="FG140" s="248" t="str">
        <f t="shared" si="188"/>
        <v/>
      </c>
      <c r="FH140" s="248" t="str">
        <f t="shared" si="189"/>
        <v/>
      </c>
      <c r="FI140" s="248" t="str">
        <f t="shared" si="223"/>
        <v/>
      </c>
      <c r="FJ140" s="248" t="str">
        <f t="shared" si="223"/>
        <v/>
      </c>
      <c r="FL140" s="370"/>
      <c r="FM140" s="371"/>
      <c r="FN140" s="371"/>
      <c r="FO140" s="611"/>
      <c r="FP140" s="896"/>
      <c r="FQ140" s="370"/>
      <c r="FR140" s="371"/>
      <c r="FS140" s="371"/>
      <c r="FT140" s="611"/>
      <c r="FU140" s="896"/>
      <c r="FV140" s="370"/>
      <c r="FW140" s="371"/>
      <c r="FX140" s="371"/>
      <c r="FY140" s="611"/>
      <c r="FZ140" s="896"/>
      <c r="GA140" s="613"/>
      <c r="GC140" s="227">
        <f t="shared" si="190"/>
        <v>0</v>
      </c>
      <c r="GD140" s="228">
        <f t="shared" si="191"/>
        <v>0</v>
      </c>
      <c r="GE140" s="229">
        <f t="shared" si="192"/>
        <v>0</v>
      </c>
      <c r="GF140" s="230">
        <f t="shared" si="192"/>
        <v>0</v>
      </c>
      <c r="GG140" s="231" t="str">
        <f t="shared" si="193"/>
        <v/>
      </c>
      <c r="GH140" s="232">
        <f t="shared" si="194"/>
        <v>0</v>
      </c>
      <c r="GI140" s="227">
        <f t="shared" si="195"/>
        <v>0</v>
      </c>
      <c r="GJ140" s="233">
        <f t="shared" si="196"/>
        <v>0</v>
      </c>
      <c r="GK140" s="233">
        <f t="shared" si="197"/>
        <v>0</v>
      </c>
      <c r="GL140" s="234"/>
      <c r="GM140" s="235">
        <f t="shared" si="198"/>
        <v>0</v>
      </c>
      <c r="GN140" s="235">
        <f t="shared" si="199"/>
        <v>0</v>
      </c>
      <c r="GO140" s="235" t="str">
        <f t="shared" si="200"/>
        <v/>
      </c>
      <c r="GP140" s="380"/>
      <c r="GQ140" s="235">
        <f t="shared" si="201"/>
        <v>0</v>
      </c>
      <c r="GR140" s="235">
        <f t="shared" si="202"/>
        <v>0</v>
      </c>
      <c r="GS140" s="235" t="str">
        <f t="shared" si="203"/>
        <v/>
      </c>
      <c r="GT140" s="236"/>
      <c r="GU140" s="237" t="str">
        <f t="shared" si="204"/>
        <v/>
      </c>
      <c r="GV140" s="237" t="str">
        <f t="shared" si="205"/>
        <v/>
      </c>
      <c r="GW140" s="238" t="str">
        <f t="shared" si="206"/>
        <v/>
      </c>
      <c r="GX140" s="238" t="str">
        <f t="shared" si="207"/>
        <v/>
      </c>
      <c r="GY140" s="239"/>
      <c r="GZ140" s="240" t="str">
        <f t="shared" si="208"/>
        <v/>
      </c>
      <c r="HA140" s="235" t="str">
        <f t="shared" si="209"/>
        <v/>
      </c>
      <c r="HB140" s="235" t="str">
        <f t="shared" si="210"/>
        <v/>
      </c>
      <c r="HC140" s="235" t="str">
        <f t="shared" si="211"/>
        <v/>
      </c>
      <c r="HD140" s="235" t="str">
        <f t="shared" si="212"/>
        <v/>
      </c>
      <c r="HE140" s="235" t="str">
        <f t="shared" si="213"/>
        <v/>
      </c>
      <c r="HF140" s="188"/>
      <c r="HG140" s="235" t="str">
        <f t="shared" si="214"/>
        <v/>
      </c>
      <c r="HH140" s="235">
        <f t="shared" si="215"/>
        <v>0</v>
      </c>
      <c r="HI140" s="235">
        <f t="shared" si="215"/>
        <v>0</v>
      </c>
      <c r="HJ140" s="235">
        <f t="shared" si="215"/>
        <v>0</v>
      </c>
      <c r="HK140" s="188"/>
      <c r="HL140" s="235" t="str">
        <f t="shared" si="216"/>
        <v/>
      </c>
      <c r="HM140" s="235">
        <f t="shared" si="217"/>
        <v>0</v>
      </c>
      <c r="HN140" s="235">
        <f t="shared" si="217"/>
        <v>0</v>
      </c>
      <c r="HO140" s="235">
        <f t="shared" si="217"/>
        <v>0</v>
      </c>
      <c r="HP140" s="188"/>
      <c r="HQ140" s="235" t="str">
        <f t="shared" si="218"/>
        <v/>
      </c>
      <c r="HR140" s="235">
        <f t="shared" si="219"/>
        <v>0</v>
      </c>
      <c r="HS140" s="235">
        <f t="shared" si="219"/>
        <v>0</v>
      </c>
      <c r="HT140" s="235">
        <f t="shared" si="219"/>
        <v>0</v>
      </c>
      <c r="HU140" s="162"/>
      <c r="HV140" s="1622"/>
      <c r="HW140" s="1619"/>
      <c r="HX140" s="1619"/>
      <c r="HY140" s="1619"/>
      <c r="HZ140" s="1619"/>
      <c r="IA140" s="1619"/>
      <c r="IB140" s="1619"/>
      <c r="IC140" s="1623"/>
      <c r="ID140" s="162"/>
      <c r="IE140" s="162"/>
    </row>
    <row r="141" spans="1:239" ht="21" customHeight="1" x14ac:dyDescent="0.25">
      <c r="A141" s="377" t="str">
        <f t="shared" si="148"/>
        <v/>
      </c>
      <c r="B141" s="188">
        <v>115</v>
      </c>
      <c r="C141" s="255"/>
      <c r="D141" s="223" t="str">
        <f t="shared" si="225"/>
        <v/>
      </c>
      <c r="E141" s="223" t="str">
        <f t="shared" si="226"/>
        <v/>
      </c>
      <c r="F141" s="242"/>
      <c r="G141" s="242"/>
      <c r="H141" s="224" t="str">
        <f t="shared" si="149"/>
        <v/>
      </c>
      <c r="I141" s="930"/>
      <c r="J141" s="930"/>
      <c r="K141" s="930"/>
      <c r="L141" s="370"/>
      <c r="M141" s="371"/>
      <c r="N141" s="371"/>
      <c r="O141" s="371"/>
      <c r="P141" s="372"/>
      <c r="Q141" s="609"/>
      <c r="R141" s="609"/>
      <c r="S141" s="610"/>
      <c r="T141" s="371"/>
      <c r="U141" s="371"/>
      <c r="V141" s="188"/>
      <c r="W141" s="370"/>
      <c r="X141" s="371"/>
      <c r="Y141" s="371"/>
      <c r="Z141" s="611"/>
      <c r="AA141" s="896"/>
      <c r="AB141" s="370"/>
      <c r="AC141" s="371"/>
      <c r="AD141" s="371"/>
      <c r="AE141" s="371"/>
      <c r="AF141" s="896"/>
      <c r="AG141" s="370"/>
      <c r="AH141" s="371"/>
      <c r="AI141" s="371"/>
      <c r="AJ141" s="371"/>
      <c r="AK141" s="896"/>
      <c r="AL141" s="370"/>
      <c r="AM141" s="371"/>
      <c r="AN141" s="371"/>
      <c r="AO141" s="372"/>
      <c r="AP141" s="370"/>
      <c r="AQ141" s="371"/>
      <c r="AR141" s="371"/>
      <c r="AS141" s="371"/>
      <c r="AT141" s="928"/>
      <c r="AU141" s="188"/>
      <c r="AV141" s="256">
        <f t="shared" si="118"/>
        <v>0</v>
      </c>
      <c r="AW141" s="257">
        <f t="shared" si="119"/>
        <v>0</v>
      </c>
      <c r="AX141" s="258">
        <f t="shared" si="224"/>
        <v>0</v>
      </c>
      <c r="AY141" s="259">
        <f t="shared" si="224"/>
        <v>0</v>
      </c>
      <c r="AZ141" s="231" t="str">
        <f t="shared" si="150"/>
        <v/>
      </c>
      <c r="BA141" s="232">
        <f t="shared" si="151"/>
        <v>0</v>
      </c>
      <c r="BB141" s="249">
        <f t="shared" si="121"/>
        <v>0</v>
      </c>
      <c r="BC141" s="231">
        <f t="shared" si="152"/>
        <v>0</v>
      </c>
      <c r="BD141" s="231">
        <f t="shared" si="153"/>
        <v>0</v>
      </c>
      <c r="BE141" s="260"/>
      <c r="BF141" s="235">
        <f t="shared" si="154"/>
        <v>0</v>
      </c>
      <c r="BG141" s="235">
        <f t="shared" si="155"/>
        <v>0</v>
      </c>
      <c r="BH141" s="235">
        <f t="shared" si="156"/>
        <v>0</v>
      </c>
      <c r="BI141" s="380"/>
      <c r="BJ141" s="235">
        <f t="shared" si="122"/>
        <v>0</v>
      </c>
      <c r="BK141" s="235">
        <f t="shared" si="157"/>
        <v>0</v>
      </c>
      <c r="BL141" s="235" t="str">
        <f t="shared" si="158"/>
        <v/>
      </c>
      <c r="BM141" s="236"/>
      <c r="BN141" s="237"/>
      <c r="BO141" s="237"/>
      <c r="BP141" s="238"/>
      <c r="BQ141" s="238"/>
      <c r="BR141" s="254"/>
      <c r="BS141" s="252"/>
      <c r="BT141" s="244"/>
      <c r="BU141" s="244"/>
      <c r="BV141" s="244"/>
      <c r="BW141" s="244"/>
      <c r="BX141" s="244"/>
      <c r="BY141" s="244"/>
      <c r="BZ141" s="244"/>
      <c r="CA141" s="244"/>
      <c r="CB141" s="253"/>
      <c r="CC141" s="188"/>
      <c r="CD141" s="244">
        <f t="shared" si="137"/>
        <v>0</v>
      </c>
      <c r="CE141" s="235">
        <f t="shared" si="159"/>
        <v>0</v>
      </c>
      <c r="CF141" s="235">
        <f t="shared" si="159"/>
        <v>0</v>
      </c>
      <c r="CG141" s="235">
        <f t="shared" si="159"/>
        <v>0</v>
      </c>
      <c r="CH141" s="188"/>
      <c r="CI141" s="244">
        <f t="shared" si="138"/>
        <v>0</v>
      </c>
      <c r="CJ141" s="235">
        <f t="shared" si="160"/>
        <v>0</v>
      </c>
      <c r="CK141" s="235">
        <f t="shared" si="160"/>
        <v>0</v>
      </c>
      <c r="CL141" s="235">
        <f t="shared" si="160"/>
        <v>0</v>
      </c>
      <c r="CM141" s="188"/>
      <c r="CN141" s="244">
        <f t="shared" si="139"/>
        <v>0</v>
      </c>
      <c r="CO141" s="235">
        <f t="shared" si="161"/>
        <v>0</v>
      </c>
      <c r="CP141" s="235">
        <f t="shared" si="161"/>
        <v>0</v>
      </c>
      <c r="CQ141" s="235">
        <f t="shared" si="161"/>
        <v>0</v>
      </c>
      <c r="CR141" s="188"/>
      <c r="CS141" s="244">
        <f t="shared" si="140"/>
        <v>0</v>
      </c>
      <c r="CT141" s="235">
        <f t="shared" si="162"/>
        <v>0</v>
      </c>
      <c r="CU141" s="235">
        <f t="shared" si="162"/>
        <v>0</v>
      </c>
      <c r="CV141" s="235">
        <f t="shared" si="162"/>
        <v>0</v>
      </c>
      <c r="CW141" s="188"/>
      <c r="CX141" s="244">
        <f t="shared" si="141"/>
        <v>0</v>
      </c>
      <c r="CY141" s="235">
        <f t="shared" si="163"/>
        <v>0</v>
      </c>
      <c r="CZ141" s="235">
        <f t="shared" si="163"/>
        <v>0</v>
      </c>
      <c r="DA141" s="235">
        <f t="shared" si="163"/>
        <v>0</v>
      </c>
      <c r="DB141" s="188"/>
      <c r="DC141" s="225"/>
      <c r="DD141" s="226"/>
      <c r="DE141" s="1088"/>
      <c r="DF141" s="225"/>
      <c r="DG141" s="226"/>
      <c r="DH141" s="1088"/>
      <c r="DI141" s="225"/>
      <c r="DJ141" s="226"/>
      <c r="DK141" s="1088"/>
      <c r="DL141" s="225"/>
      <c r="DM141" s="226"/>
      <c r="DN141" s="1088"/>
      <c r="DO141" s="370"/>
      <c r="DP141" s="370"/>
      <c r="DQ141" s="243">
        <f t="shared" si="164"/>
        <v>0</v>
      </c>
      <c r="DR141" s="244">
        <f t="shared" si="165"/>
        <v>0</v>
      </c>
      <c r="DS141" s="235">
        <f t="shared" si="166"/>
        <v>0</v>
      </c>
      <c r="DT141" s="244" t="str">
        <f t="shared" si="142"/>
        <v/>
      </c>
      <c r="DU141" s="42" t="str">
        <f t="shared" si="167"/>
        <v/>
      </c>
      <c r="DV141" s="42" t="str">
        <f t="shared" si="168"/>
        <v/>
      </c>
      <c r="DW141" s="42" t="str">
        <f t="shared" si="169"/>
        <v/>
      </c>
      <c r="DX141" s="162"/>
      <c r="DY141" s="42" t="str">
        <f t="shared" si="170"/>
        <v/>
      </c>
      <c r="DZ141" s="42" t="str">
        <f t="shared" si="227"/>
        <v/>
      </c>
      <c r="EA141" s="42" t="str">
        <f t="shared" si="172"/>
        <v/>
      </c>
      <c r="EB141" s="162"/>
      <c r="EC141" s="930"/>
      <c r="ED141" s="188"/>
      <c r="EE141" s="245">
        <f t="shared" si="173"/>
        <v>0</v>
      </c>
      <c r="EG141" s="245">
        <f t="shared" si="174"/>
        <v>0</v>
      </c>
      <c r="EI141" s="246" t="str">
        <f t="shared" si="175"/>
        <v/>
      </c>
      <c r="EJ141" s="247" t="str">
        <f t="shared" si="143"/>
        <v/>
      </c>
      <c r="EK141" s="248" t="str">
        <f t="shared" si="144"/>
        <v/>
      </c>
      <c r="EL141" s="248" t="str">
        <f t="shared" si="145"/>
        <v/>
      </c>
      <c r="EM141" s="248" t="str">
        <f t="shared" si="146"/>
        <v/>
      </c>
      <c r="EN141" s="248" t="str">
        <f t="shared" si="176"/>
        <v/>
      </c>
      <c r="EO141" s="248" t="str">
        <f t="shared" si="147"/>
        <v/>
      </c>
      <c r="EQ141" s="248" t="str">
        <f t="shared" si="177"/>
        <v/>
      </c>
      <c r="ER141" s="248" t="str">
        <f t="shared" si="178"/>
        <v/>
      </c>
      <c r="ES141" s="248" t="str">
        <f t="shared" si="179"/>
        <v/>
      </c>
      <c r="ET141" s="248" t="str">
        <f t="shared" si="180"/>
        <v/>
      </c>
      <c r="EU141" s="248" t="str">
        <f t="shared" si="181"/>
        <v/>
      </c>
      <c r="EV141" s="248" t="str">
        <f t="shared" si="181"/>
        <v/>
      </c>
      <c r="EX141" s="248" t="str">
        <f t="shared" si="182"/>
        <v/>
      </c>
      <c r="EY141" s="248" t="str">
        <f t="shared" si="183"/>
        <v/>
      </c>
      <c r="EZ141" s="248" t="str">
        <f t="shared" si="184"/>
        <v/>
      </c>
      <c r="FA141" s="248" t="str">
        <f t="shared" si="185"/>
        <v/>
      </c>
      <c r="FB141" s="248" t="str">
        <f t="shared" si="222"/>
        <v/>
      </c>
      <c r="FC141" s="248" t="str">
        <f t="shared" si="222"/>
        <v/>
      </c>
      <c r="FE141" s="248" t="str">
        <f t="shared" si="186"/>
        <v/>
      </c>
      <c r="FF141" s="248" t="str">
        <f t="shared" si="187"/>
        <v/>
      </c>
      <c r="FG141" s="248" t="str">
        <f t="shared" si="188"/>
        <v/>
      </c>
      <c r="FH141" s="248" t="str">
        <f t="shared" si="189"/>
        <v/>
      </c>
      <c r="FI141" s="248" t="str">
        <f t="shared" si="223"/>
        <v/>
      </c>
      <c r="FJ141" s="248" t="str">
        <f t="shared" si="223"/>
        <v/>
      </c>
      <c r="FL141" s="370"/>
      <c r="FM141" s="371"/>
      <c r="FN141" s="371"/>
      <c r="FO141" s="611"/>
      <c r="FP141" s="896"/>
      <c r="FQ141" s="370"/>
      <c r="FR141" s="371"/>
      <c r="FS141" s="371"/>
      <c r="FT141" s="611"/>
      <c r="FU141" s="896"/>
      <c r="FV141" s="370"/>
      <c r="FW141" s="371"/>
      <c r="FX141" s="371"/>
      <c r="FY141" s="611"/>
      <c r="FZ141" s="896"/>
      <c r="GA141" s="613"/>
      <c r="GC141" s="227">
        <f t="shared" si="190"/>
        <v>0</v>
      </c>
      <c r="GD141" s="228">
        <f t="shared" si="191"/>
        <v>0</v>
      </c>
      <c r="GE141" s="229">
        <f t="shared" si="192"/>
        <v>0</v>
      </c>
      <c r="GF141" s="230">
        <f t="shared" si="192"/>
        <v>0</v>
      </c>
      <c r="GG141" s="231" t="str">
        <f t="shared" si="193"/>
        <v/>
      </c>
      <c r="GH141" s="232">
        <f t="shared" si="194"/>
        <v>0</v>
      </c>
      <c r="GI141" s="227">
        <f t="shared" si="195"/>
        <v>0</v>
      </c>
      <c r="GJ141" s="233">
        <f t="shared" si="196"/>
        <v>0</v>
      </c>
      <c r="GK141" s="233">
        <f t="shared" si="197"/>
        <v>0</v>
      </c>
      <c r="GL141" s="234"/>
      <c r="GM141" s="235">
        <f t="shared" si="198"/>
        <v>0</v>
      </c>
      <c r="GN141" s="235">
        <f t="shared" si="199"/>
        <v>0</v>
      </c>
      <c r="GO141" s="235" t="str">
        <f t="shared" si="200"/>
        <v/>
      </c>
      <c r="GP141" s="380"/>
      <c r="GQ141" s="235">
        <f t="shared" si="201"/>
        <v>0</v>
      </c>
      <c r="GR141" s="235">
        <f t="shared" si="202"/>
        <v>0</v>
      </c>
      <c r="GS141" s="235" t="str">
        <f t="shared" si="203"/>
        <v/>
      </c>
      <c r="GT141" s="236"/>
      <c r="GU141" s="237" t="str">
        <f t="shared" si="204"/>
        <v/>
      </c>
      <c r="GV141" s="237" t="str">
        <f t="shared" si="205"/>
        <v/>
      </c>
      <c r="GW141" s="238" t="str">
        <f t="shared" si="206"/>
        <v/>
      </c>
      <c r="GX141" s="238" t="str">
        <f t="shared" si="207"/>
        <v/>
      </c>
      <c r="GY141" s="239"/>
      <c r="GZ141" s="240" t="str">
        <f t="shared" si="208"/>
        <v/>
      </c>
      <c r="HA141" s="235" t="str">
        <f t="shared" si="209"/>
        <v/>
      </c>
      <c r="HB141" s="235" t="str">
        <f t="shared" si="210"/>
        <v/>
      </c>
      <c r="HC141" s="235" t="str">
        <f t="shared" si="211"/>
        <v/>
      </c>
      <c r="HD141" s="235" t="str">
        <f t="shared" si="212"/>
        <v/>
      </c>
      <c r="HE141" s="235" t="str">
        <f t="shared" si="213"/>
        <v/>
      </c>
      <c r="HF141" s="188"/>
      <c r="HG141" s="235" t="str">
        <f t="shared" si="214"/>
        <v/>
      </c>
      <c r="HH141" s="235">
        <f t="shared" si="215"/>
        <v>0</v>
      </c>
      <c r="HI141" s="235">
        <f t="shared" si="215"/>
        <v>0</v>
      </c>
      <c r="HJ141" s="235">
        <f t="shared" si="215"/>
        <v>0</v>
      </c>
      <c r="HK141" s="188"/>
      <c r="HL141" s="235" t="str">
        <f t="shared" si="216"/>
        <v/>
      </c>
      <c r="HM141" s="235">
        <f t="shared" si="217"/>
        <v>0</v>
      </c>
      <c r="HN141" s="235">
        <f t="shared" si="217"/>
        <v>0</v>
      </c>
      <c r="HO141" s="235">
        <f t="shared" si="217"/>
        <v>0</v>
      </c>
      <c r="HP141" s="188"/>
      <c r="HQ141" s="235" t="str">
        <f t="shared" si="218"/>
        <v/>
      </c>
      <c r="HR141" s="235">
        <f t="shared" si="219"/>
        <v>0</v>
      </c>
      <c r="HS141" s="235">
        <f t="shared" si="219"/>
        <v>0</v>
      </c>
      <c r="HT141" s="235">
        <f t="shared" si="219"/>
        <v>0</v>
      </c>
      <c r="HU141" s="162"/>
      <c r="HV141" s="1622"/>
      <c r="HW141" s="1619"/>
      <c r="HX141" s="1619"/>
      <c r="HY141" s="1619"/>
      <c r="HZ141" s="1619"/>
      <c r="IA141" s="1619"/>
      <c r="IB141" s="1619"/>
      <c r="IC141" s="1623"/>
      <c r="ID141" s="162"/>
      <c r="IE141" s="162"/>
    </row>
    <row r="142" spans="1:239" ht="21" customHeight="1" x14ac:dyDescent="0.25">
      <c r="A142" s="377" t="str">
        <f t="shared" si="148"/>
        <v/>
      </c>
      <c r="B142" s="188">
        <v>116</v>
      </c>
      <c r="C142" s="255"/>
      <c r="D142" s="223" t="str">
        <f t="shared" si="225"/>
        <v/>
      </c>
      <c r="E142" s="223" t="str">
        <f t="shared" si="226"/>
        <v/>
      </c>
      <c r="F142" s="242"/>
      <c r="G142" s="242"/>
      <c r="H142" s="224" t="str">
        <f t="shared" si="149"/>
        <v/>
      </c>
      <c r="I142" s="930"/>
      <c r="J142" s="930"/>
      <c r="K142" s="930"/>
      <c r="L142" s="370"/>
      <c r="M142" s="371"/>
      <c r="N142" s="371"/>
      <c r="O142" s="371"/>
      <c r="P142" s="372"/>
      <c r="Q142" s="609"/>
      <c r="R142" s="609"/>
      <c r="S142" s="610"/>
      <c r="T142" s="371"/>
      <c r="U142" s="371"/>
      <c r="V142" s="188"/>
      <c r="W142" s="370"/>
      <c r="X142" s="371"/>
      <c r="Y142" s="371"/>
      <c r="Z142" s="611"/>
      <c r="AA142" s="896"/>
      <c r="AB142" s="370"/>
      <c r="AC142" s="371"/>
      <c r="AD142" s="371"/>
      <c r="AE142" s="371"/>
      <c r="AF142" s="896"/>
      <c r="AG142" s="370"/>
      <c r="AH142" s="371"/>
      <c r="AI142" s="371"/>
      <c r="AJ142" s="371"/>
      <c r="AK142" s="896"/>
      <c r="AL142" s="370"/>
      <c r="AM142" s="371"/>
      <c r="AN142" s="371"/>
      <c r="AO142" s="372"/>
      <c r="AP142" s="370"/>
      <c r="AQ142" s="371"/>
      <c r="AR142" s="371"/>
      <c r="AS142" s="371"/>
      <c r="AT142" s="928"/>
      <c r="AU142" s="188"/>
      <c r="AV142" s="256">
        <f t="shared" si="118"/>
        <v>0</v>
      </c>
      <c r="AW142" s="257">
        <f t="shared" si="119"/>
        <v>0</v>
      </c>
      <c r="AX142" s="258">
        <f t="shared" si="224"/>
        <v>0</v>
      </c>
      <c r="AY142" s="259">
        <f t="shared" si="224"/>
        <v>0</v>
      </c>
      <c r="AZ142" s="231" t="str">
        <f t="shared" si="150"/>
        <v/>
      </c>
      <c r="BA142" s="232">
        <f t="shared" si="151"/>
        <v>0</v>
      </c>
      <c r="BB142" s="249">
        <f t="shared" si="121"/>
        <v>0</v>
      </c>
      <c r="BC142" s="231">
        <f t="shared" si="152"/>
        <v>0</v>
      </c>
      <c r="BD142" s="231">
        <f t="shared" si="153"/>
        <v>0</v>
      </c>
      <c r="BE142" s="260"/>
      <c r="BF142" s="235">
        <f t="shared" si="154"/>
        <v>0</v>
      </c>
      <c r="BG142" s="235">
        <f t="shared" si="155"/>
        <v>0</v>
      </c>
      <c r="BH142" s="235">
        <f t="shared" si="156"/>
        <v>0</v>
      </c>
      <c r="BI142" s="380"/>
      <c r="BJ142" s="235">
        <f t="shared" si="122"/>
        <v>0</v>
      </c>
      <c r="BK142" s="235">
        <f t="shared" si="157"/>
        <v>0</v>
      </c>
      <c r="BL142" s="235" t="str">
        <f t="shared" si="158"/>
        <v/>
      </c>
      <c r="BM142" s="236"/>
      <c r="BN142" s="237"/>
      <c r="BO142" s="237"/>
      <c r="BP142" s="238"/>
      <c r="BQ142" s="238"/>
      <c r="BR142" s="254"/>
      <c r="BS142" s="252"/>
      <c r="BT142" s="244"/>
      <c r="BU142" s="244"/>
      <c r="BV142" s="244"/>
      <c r="BW142" s="244"/>
      <c r="BX142" s="244"/>
      <c r="BY142" s="244"/>
      <c r="BZ142" s="244"/>
      <c r="CA142" s="244"/>
      <c r="CB142" s="253"/>
      <c r="CC142" s="188"/>
      <c r="CD142" s="244">
        <f t="shared" si="137"/>
        <v>0</v>
      </c>
      <c r="CE142" s="235">
        <f t="shared" si="159"/>
        <v>0</v>
      </c>
      <c r="CF142" s="235">
        <f t="shared" si="159"/>
        <v>0</v>
      </c>
      <c r="CG142" s="235">
        <f t="shared" si="159"/>
        <v>0</v>
      </c>
      <c r="CH142" s="188"/>
      <c r="CI142" s="244">
        <f t="shared" si="138"/>
        <v>0</v>
      </c>
      <c r="CJ142" s="235">
        <f t="shared" si="160"/>
        <v>0</v>
      </c>
      <c r="CK142" s="235">
        <f t="shared" si="160"/>
        <v>0</v>
      </c>
      <c r="CL142" s="235">
        <f t="shared" si="160"/>
        <v>0</v>
      </c>
      <c r="CM142" s="188"/>
      <c r="CN142" s="244">
        <f t="shared" si="139"/>
        <v>0</v>
      </c>
      <c r="CO142" s="235">
        <f t="shared" si="161"/>
        <v>0</v>
      </c>
      <c r="CP142" s="235">
        <f t="shared" si="161"/>
        <v>0</v>
      </c>
      <c r="CQ142" s="235">
        <f t="shared" si="161"/>
        <v>0</v>
      </c>
      <c r="CR142" s="188"/>
      <c r="CS142" s="244">
        <f t="shared" si="140"/>
        <v>0</v>
      </c>
      <c r="CT142" s="235">
        <f t="shared" si="162"/>
        <v>0</v>
      </c>
      <c r="CU142" s="235">
        <f t="shared" si="162"/>
        <v>0</v>
      </c>
      <c r="CV142" s="235">
        <f t="shared" si="162"/>
        <v>0</v>
      </c>
      <c r="CW142" s="188"/>
      <c r="CX142" s="244">
        <f t="shared" si="141"/>
        <v>0</v>
      </c>
      <c r="CY142" s="235">
        <f t="shared" si="163"/>
        <v>0</v>
      </c>
      <c r="CZ142" s="235">
        <f t="shared" si="163"/>
        <v>0</v>
      </c>
      <c r="DA142" s="235">
        <f t="shared" si="163"/>
        <v>0</v>
      </c>
      <c r="DB142" s="188"/>
      <c r="DC142" s="225"/>
      <c r="DD142" s="226"/>
      <c r="DE142" s="1088"/>
      <c r="DF142" s="225"/>
      <c r="DG142" s="226"/>
      <c r="DH142" s="1088"/>
      <c r="DI142" s="225"/>
      <c r="DJ142" s="226"/>
      <c r="DK142" s="1088"/>
      <c r="DL142" s="225"/>
      <c r="DM142" s="226"/>
      <c r="DN142" s="1088"/>
      <c r="DO142" s="370"/>
      <c r="DP142" s="370"/>
      <c r="DQ142" s="243">
        <f t="shared" si="164"/>
        <v>0</v>
      </c>
      <c r="DR142" s="244">
        <f t="shared" si="165"/>
        <v>0</v>
      </c>
      <c r="DS142" s="235">
        <f t="shared" si="166"/>
        <v>0</v>
      </c>
      <c r="DT142" s="244" t="str">
        <f t="shared" si="142"/>
        <v/>
      </c>
      <c r="DU142" s="42" t="str">
        <f t="shared" si="167"/>
        <v/>
      </c>
      <c r="DV142" s="42" t="str">
        <f t="shared" si="168"/>
        <v/>
      </c>
      <c r="DW142" s="42" t="str">
        <f t="shared" si="169"/>
        <v/>
      </c>
      <c r="DX142" s="162"/>
      <c r="DY142" s="42" t="str">
        <f t="shared" si="170"/>
        <v/>
      </c>
      <c r="DZ142" s="42" t="str">
        <f t="shared" si="227"/>
        <v/>
      </c>
      <c r="EA142" s="42" t="str">
        <f t="shared" si="172"/>
        <v/>
      </c>
      <c r="EB142" s="162"/>
      <c r="EC142" s="930"/>
      <c r="ED142" s="188"/>
      <c r="EE142" s="245">
        <f t="shared" si="173"/>
        <v>0</v>
      </c>
      <c r="EG142" s="245">
        <f t="shared" si="174"/>
        <v>0</v>
      </c>
      <c r="EI142" s="246" t="str">
        <f t="shared" si="175"/>
        <v/>
      </c>
      <c r="EJ142" s="247" t="str">
        <f t="shared" si="143"/>
        <v/>
      </c>
      <c r="EK142" s="248" t="str">
        <f t="shared" si="144"/>
        <v/>
      </c>
      <c r="EL142" s="248" t="str">
        <f t="shared" si="145"/>
        <v/>
      </c>
      <c r="EM142" s="248" t="str">
        <f t="shared" si="146"/>
        <v/>
      </c>
      <c r="EN142" s="248" t="str">
        <f t="shared" si="176"/>
        <v/>
      </c>
      <c r="EO142" s="248" t="str">
        <f t="shared" si="147"/>
        <v/>
      </c>
      <c r="EQ142" s="248" t="str">
        <f t="shared" si="177"/>
        <v/>
      </c>
      <c r="ER142" s="248" t="str">
        <f t="shared" si="178"/>
        <v/>
      </c>
      <c r="ES142" s="248" t="str">
        <f t="shared" si="179"/>
        <v/>
      </c>
      <c r="ET142" s="248" t="str">
        <f t="shared" si="180"/>
        <v/>
      </c>
      <c r="EU142" s="248" t="str">
        <f t="shared" si="181"/>
        <v/>
      </c>
      <c r="EV142" s="248" t="str">
        <f t="shared" si="181"/>
        <v/>
      </c>
      <c r="EX142" s="248" t="str">
        <f t="shared" si="182"/>
        <v/>
      </c>
      <c r="EY142" s="248" t="str">
        <f t="shared" si="183"/>
        <v/>
      </c>
      <c r="EZ142" s="248" t="str">
        <f t="shared" si="184"/>
        <v/>
      </c>
      <c r="FA142" s="248" t="str">
        <f t="shared" si="185"/>
        <v/>
      </c>
      <c r="FB142" s="248" t="str">
        <f t="shared" si="222"/>
        <v/>
      </c>
      <c r="FC142" s="248" t="str">
        <f t="shared" si="222"/>
        <v/>
      </c>
      <c r="FE142" s="248" t="str">
        <f t="shared" si="186"/>
        <v/>
      </c>
      <c r="FF142" s="248" t="str">
        <f t="shared" si="187"/>
        <v/>
      </c>
      <c r="FG142" s="248" t="str">
        <f t="shared" si="188"/>
        <v/>
      </c>
      <c r="FH142" s="248" t="str">
        <f t="shared" si="189"/>
        <v/>
      </c>
      <c r="FI142" s="248" t="str">
        <f t="shared" si="223"/>
        <v/>
      </c>
      <c r="FJ142" s="248" t="str">
        <f t="shared" si="223"/>
        <v/>
      </c>
      <c r="FL142" s="370"/>
      <c r="FM142" s="371"/>
      <c r="FN142" s="371"/>
      <c r="FO142" s="611"/>
      <c r="FP142" s="896"/>
      <c r="FQ142" s="370"/>
      <c r="FR142" s="371"/>
      <c r="FS142" s="371"/>
      <c r="FT142" s="611"/>
      <c r="FU142" s="896"/>
      <c r="FV142" s="370"/>
      <c r="FW142" s="371"/>
      <c r="FX142" s="371"/>
      <c r="FY142" s="611"/>
      <c r="FZ142" s="896"/>
      <c r="GA142" s="613"/>
      <c r="GC142" s="227">
        <f t="shared" si="190"/>
        <v>0</v>
      </c>
      <c r="GD142" s="228">
        <f t="shared" si="191"/>
        <v>0</v>
      </c>
      <c r="GE142" s="229">
        <f t="shared" si="192"/>
        <v>0</v>
      </c>
      <c r="GF142" s="230">
        <f t="shared" si="192"/>
        <v>0</v>
      </c>
      <c r="GG142" s="231" t="str">
        <f t="shared" si="193"/>
        <v/>
      </c>
      <c r="GH142" s="232">
        <f t="shared" si="194"/>
        <v>0</v>
      </c>
      <c r="GI142" s="227">
        <f t="shared" si="195"/>
        <v>0</v>
      </c>
      <c r="GJ142" s="233">
        <f t="shared" si="196"/>
        <v>0</v>
      </c>
      <c r="GK142" s="233">
        <f t="shared" si="197"/>
        <v>0</v>
      </c>
      <c r="GL142" s="234"/>
      <c r="GM142" s="235">
        <f t="shared" si="198"/>
        <v>0</v>
      </c>
      <c r="GN142" s="235">
        <f t="shared" si="199"/>
        <v>0</v>
      </c>
      <c r="GO142" s="235" t="str">
        <f t="shared" si="200"/>
        <v/>
      </c>
      <c r="GP142" s="380"/>
      <c r="GQ142" s="235">
        <f t="shared" si="201"/>
        <v>0</v>
      </c>
      <c r="GR142" s="235">
        <f t="shared" si="202"/>
        <v>0</v>
      </c>
      <c r="GS142" s="235" t="str">
        <f t="shared" si="203"/>
        <v/>
      </c>
      <c r="GT142" s="236"/>
      <c r="GU142" s="237" t="str">
        <f t="shared" si="204"/>
        <v/>
      </c>
      <c r="GV142" s="237" t="str">
        <f t="shared" si="205"/>
        <v/>
      </c>
      <c r="GW142" s="238" t="str">
        <f t="shared" si="206"/>
        <v/>
      </c>
      <c r="GX142" s="238" t="str">
        <f t="shared" si="207"/>
        <v/>
      </c>
      <c r="GY142" s="239"/>
      <c r="GZ142" s="240" t="str">
        <f t="shared" si="208"/>
        <v/>
      </c>
      <c r="HA142" s="235" t="str">
        <f t="shared" si="209"/>
        <v/>
      </c>
      <c r="HB142" s="235" t="str">
        <f t="shared" si="210"/>
        <v/>
      </c>
      <c r="HC142" s="235" t="str">
        <f t="shared" si="211"/>
        <v/>
      </c>
      <c r="HD142" s="235" t="str">
        <f t="shared" si="212"/>
        <v/>
      </c>
      <c r="HE142" s="235" t="str">
        <f t="shared" si="213"/>
        <v/>
      </c>
      <c r="HF142" s="188"/>
      <c r="HG142" s="235" t="str">
        <f t="shared" si="214"/>
        <v/>
      </c>
      <c r="HH142" s="235">
        <f t="shared" si="215"/>
        <v>0</v>
      </c>
      <c r="HI142" s="235">
        <f t="shared" si="215"/>
        <v>0</v>
      </c>
      <c r="HJ142" s="235">
        <f t="shared" si="215"/>
        <v>0</v>
      </c>
      <c r="HK142" s="188"/>
      <c r="HL142" s="235" t="str">
        <f t="shared" si="216"/>
        <v/>
      </c>
      <c r="HM142" s="235">
        <f t="shared" si="217"/>
        <v>0</v>
      </c>
      <c r="HN142" s="235">
        <f t="shared" si="217"/>
        <v>0</v>
      </c>
      <c r="HO142" s="235">
        <f t="shared" si="217"/>
        <v>0</v>
      </c>
      <c r="HP142" s="188"/>
      <c r="HQ142" s="235" t="str">
        <f t="shared" si="218"/>
        <v/>
      </c>
      <c r="HR142" s="235">
        <f t="shared" si="219"/>
        <v>0</v>
      </c>
      <c r="HS142" s="235">
        <f t="shared" si="219"/>
        <v>0</v>
      </c>
      <c r="HT142" s="235">
        <f t="shared" si="219"/>
        <v>0</v>
      </c>
      <c r="HU142" s="162"/>
      <c r="HV142" s="1622"/>
      <c r="HW142" s="1619"/>
      <c r="HX142" s="1619"/>
      <c r="HY142" s="1619"/>
      <c r="HZ142" s="1619"/>
      <c r="IA142" s="1619"/>
      <c r="IB142" s="1619"/>
      <c r="IC142" s="1623"/>
      <c r="ID142" s="162"/>
      <c r="IE142" s="162"/>
    </row>
    <row r="143" spans="1:239" ht="21" customHeight="1" x14ac:dyDescent="0.25">
      <c r="A143" s="377" t="str">
        <f t="shared" si="148"/>
        <v/>
      </c>
      <c r="B143" s="188">
        <v>117</v>
      </c>
      <c r="C143" s="255"/>
      <c r="D143" s="223" t="str">
        <f t="shared" si="225"/>
        <v/>
      </c>
      <c r="E143" s="223" t="str">
        <f t="shared" si="226"/>
        <v/>
      </c>
      <c r="F143" s="242"/>
      <c r="G143" s="242"/>
      <c r="H143" s="224" t="str">
        <f t="shared" si="149"/>
        <v/>
      </c>
      <c r="I143" s="930"/>
      <c r="J143" s="930"/>
      <c r="K143" s="930"/>
      <c r="L143" s="370"/>
      <c r="M143" s="371"/>
      <c r="N143" s="371"/>
      <c r="O143" s="371"/>
      <c r="P143" s="372"/>
      <c r="Q143" s="609"/>
      <c r="R143" s="609"/>
      <c r="S143" s="610"/>
      <c r="T143" s="371"/>
      <c r="U143" s="371"/>
      <c r="V143" s="188"/>
      <c r="W143" s="370"/>
      <c r="X143" s="371"/>
      <c r="Y143" s="371"/>
      <c r="Z143" s="611"/>
      <c r="AA143" s="896"/>
      <c r="AB143" s="370"/>
      <c r="AC143" s="371"/>
      <c r="AD143" s="371"/>
      <c r="AE143" s="371"/>
      <c r="AF143" s="896"/>
      <c r="AG143" s="370"/>
      <c r="AH143" s="371"/>
      <c r="AI143" s="371"/>
      <c r="AJ143" s="371"/>
      <c r="AK143" s="896"/>
      <c r="AL143" s="370"/>
      <c r="AM143" s="371"/>
      <c r="AN143" s="371"/>
      <c r="AO143" s="372"/>
      <c r="AP143" s="370"/>
      <c r="AQ143" s="371"/>
      <c r="AR143" s="371"/>
      <c r="AS143" s="371"/>
      <c r="AT143" s="928"/>
      <c r="AU143" s="188"/>
      <c r="AV143" s="256">
        <f t="shared" si="118"/>
        <v>0</v>
      </c>
      <c r="AW143" s="257">
        <f t="shared" si="119"/>
        <v>0</v>
      </c>
      <c r="AX143" s="258">
        <f t="shared" si="224"/>
        <v>0</v>
      </c>
      <c r="AY143" s="259">
        <f t="shared" si="224"/>
        <v>0</v>
      </c>
      <c r="AZ143" s="231" t="str">
        <f t="shared" si="150"/>
        <v/>
      </c>
      <c r="BA143" s="232">
        <f t="shared" si="151"/>
        <v>0</v>
      </c>
      <c r="BB143" s="249">
        <f t="shared" si="121"/>
        <v>0</v>
      </c>
      <c r="BC143" s="231">
        <f t="shared" si="152"/>
        <v>0</v>
      </c>
      <c r="BD143" s="231">
        <f t="shared" si="153"/>
        <v>0</v>
      </c>
      <c r="BE143" s="260"/>
      <c r="BF143" s="235">
        <f t="shared" si="154"/>
        <v>0</v>
      </c>
      <c r="BG143" s="235">
        <f t="shared" si="155"/>
        <v>0</v>
      </c>
      <c r="BH143" s="235">
        <f t="shared" si="156"/>
        <v>0</v>
      </c>
      <c r="BI143" s="380"/>
      <c r="BJ143" s="235">
        <f t="shared" si="122"/>
        <v>0</v>
      </c>
      <c r="BK143" s="235">
        <f t="shared" si="157"/>
        <v>0</v>
      </c>
      <c r="BL143" s="235" t="str">
        <f t="shared" si="158"/>
        <v/>
      </c>
      <c r="BM143" s="236"/>
      <c r="BN143" s="237"/>
      <c r="BO143" s="237"/>
      <c r="BP143" s="238"/>
      <c r="BQ143" s="238"/>
      <c r="BR143" s="254"/>
      <c r="BS143" s="252"/>
      <c r="BT143" s="244"/>
      <c r="BU143" s="244"/>
      <c r="BV143" s="244"/>
      <c r="BW143" s="244"/>
      <c r="BX143" s="244"/>
      <c r="BY143" s="244"/>
      <c r="BZ143" s="244"/>
      <c r="CA143" s="244"/>
      <c r="CB143" s="253"/>
      <c r="CC143" s="188"/>
      <c r="CD143" s="244">
        <f t="shared" si="137"/>
        <v>0</v>
      </c>
      <c r="CE143" s="235">
        <f t="shared" si="159"/>
        <v>0</v>
      </c>
      <c r="CF143" s="235">
        <f t="shared" si="159"/>
        <v>0</v>
      </c>
      <c r="CG143" s="235">
        <f t="shared" si="159"/>
        <v>0</v>
      </c>
      <c r="CH143" s="188"/>
      <c r="CI143" s="244">
        <f t="shared" si="138"/>
        <v>0</v>
      </c>
      <c r="CJ143" s="235">
        <f t="shared" si="160"/>
        <v>0</v>
      </c>
      <c r="CK143" s="235">
        <f t="shared" si="160"/>
        <v>0</v>
      </c>
      <c r="CL143" s="235">
        <f t="shared" si="160"/>
        <v>0</v>
      </c>
      <c r="CM143" s="188"/>
      <c r="CN143" s="244">
        <f t="shared" si="139"/>
        <v>0</v>
      </c>
      <c r="CO143" s="235">
        <f t="shared" si="161"/>
        <v>0</v>
      </c>
      <c r="CP143" s="235">
        <f t="shared" si="161"/>
        <v>0</v>
      </c>
      <c r="CQ143" s="235">
        <f t="shared" si="161"/>
        <v>0</v>
      </c>
      <c r="CR143" s="188"/>
      <c r="CS143" s="244">
        <f t="shared" si="140"/>
        <v>0</v>
      </c>
      <c r="CT143" s="235">
        <f t="shared" si="162"/>
        <v>0</v>
      </c>
      <c r="CU143" s="235">
        <f t="shared" si="162"/>
        <v>0</v>
      </c>
      <c r="CV143" s="235">
        <f t="shared" si="162"/>
        <v>0</v>
      </c>
      <c r="CW143" s="188"/>
      <c r="CX143" s="244">
        <f t="shared" si="141"/>
        <v>0</v>
      </c>
      <c r="CY143" s="235">
        <f t="shared" si="163"/>
        <v>0</v>
      </c>
      <c r="CZ143" s="235">
        <f t="shared" si="163"/>
        <v>0</v>
      </c>
      <c r="DA143" s="235">
        <f t="shared" si="163"/>
        <v>0</v>
      </c>
      <c r="DB143" s="188"/>
      <c r="DC143" s="225"/>
      <c r="DD143" s="226"/>
      <c r="DE143" s="1088"/>
      <c r="DF143" s="225"/>
      <c r="DG143" s="226"/>
      <c r="DH143" s="1088"/>
      <c r="DI143" s="225"/>
      <c r="DJ143" s="226"/>
      <c r="DK143" s="1088"/>
      <c r="DL143" s="225"/>
      <c r="DM143" s="226"/>
      <c r="DN143" s="1088"/>
      <c r="DO143" s="370"/>
      <c r="DP143" s="370"/>
      <c r="DQ143" s="243">
        <f t="shared" si="164"/>
        <v>0</v>
      </c>
      <c r="DR143" s="244">
        <f t="shared" si="165"/>
        <v>0</v>
      </c>
      <c r="DS143" s="235">
        <f t="shared" si="166"/>
        <v>0</v>
      </c>
      <c r="DT143" s="244" t="str">
        <f t="shared" si="142"/>
        <v/>
      </c>
      <c r="DU143" s="42" t="str">
        <f t="shared" si="167"/>
        <v/>
      </c>
      <c r="DV143" s="42" t="str">
        <f t="shared" si="168"/>
        <v/>
      </c>
      <c r="DW143" s="42" t="str">
        <f t="shared" si="169"/>
        <v/>
      </c>
      <c r="DX143" s="162"/>
      <c r="DY143" s="42" t="str">
        <f t="shared" si="170"/>
        <v/>
      </c>
      <c r="DZ143" s="42" t="str">
        <f t="shared" si="227"/>
        <v/>
      </c>
      <c r="EA143" s="42" t="str">
        <f t="shared" si="172"/>
        <v/>
      </c>
      <c r="EB143" s="162"/>
      <c r="EC143" s="930"/>
      <c r="ED143" s="188"/>
      <c r="EE143" s="245">
        <f t="shared" si="173"/>
        <v>0</v>
      </c>
      <c r="EG143" s="245">
        <f t="shared" si="174"/>
        <v>0</v>
      </c>
      <c r="EI143" s="246" t="str">
        <f t="shared" si="175"/>
        <v/>
      </c>
      <c r="EJ143" s="247" t="str">
        <f t="shared" si="143"/>
        <v/>
      </c>
      <c r="EK143" s="248" t="str">
        <f t="shared" si="144"/>
        <v/>
      </c>
      <c r="EL143" s="248" t="str">
        <f t="shared" si="145"/>
        <v/>
      </c>
      <c r="EM143" s="248" t="str">
        <f t="shared" si="146"/>
        <v/>
      </c>
      <c r="EN143" s="248" t="str">
        <f t="shared" si="176"/>
        <v/>
      </c>
      <c r="EO143" s="248" t="str">
        <f t="shared" si="147"/>
        <v/>
      </c>
      <c r="EQ143" s="248" t="str">
        <f t="shared" si="177"/>
        <v/>
      </c>
      <c r="ER143" s="248" t="str">
        <f t="shared" si="178"/>
        <v/>
      </c>
      <c r="ES143" s="248" t="str">
        <f t="shared" si="179"/>
        <v/>
      </c>
      <c r="ET143" s="248" t="str">
        <f t="shared" si="180"/>
        <v/>
      </c>
      <c r="EU143" s="248" t="str">
        <f t="shared" si="181"/>
        <v/>
      </c>
      <c r="EV143" s="248" t="str">
        <f t="shared" si="181"/>
        <v/>
      </c>
      <c r="EX143" s="248" t="str">
        <f t="shared" si="182"/>
        <v/>
      </c>
      <c r="EY143" s="248" t="str">
        <f t="shared" si="183"/>
        <v/>
      </c>
      <c r="EZ143" s="248" t="str">
        <f t="shared" si="184"/>
        <v/>
      </c>
      <c r="FA143" s="248" t="str">
        <f t="shared" si="185"/>
        <v/>
      </c>
      <c r="FB143" s="248" t="str">
        <f t="shared" si="222"/>
        <v/>
      </c>
      <c r="FC143" s="248" t="str">
        <f t="shared" si="222"/>
        <v/>
      </c>
      <c r="FE143" s="248" t="str">
        <f t="shared" si="186"/>
        <v/>
      </c>
      <c r="FF143" s="248" t="str">
        <f t="shared" si="187"/>
        <v/>
      </c>
      <c r="FG143" s="248" t="str">
        <f t="shared" si="188"/>
        <v/>
      </c>
      <c r="FH143" s="248" t="str">
        <f t="shared" si="189"/>
        <v/>
      </c>
      <c r="FI143" s="248" t="str">
        <f t="shared" si="223"/>
        <v/>
      </c>
      <c r="FJ143" s="248" t="str">
        <f t="shared" si="223"/>
        <v/>
      </c>
      <c r="FL143" s="370"/>
      <c r="FM143" s="371"/>
      <c r="FN143" s="371"/>
      <c r="FO143" s="611"/>
      <c r="FP143" s="896"/>
      <c r="FQ143" s="370"/>
      <c r="FR143" s="371"/>
      <c r="FS143" s="371"/>
      <c r="FT143" s="611"/>
      <c r="FU143" s="896"/>
      <c r="FV143" s="370"/>
      <c r="FW143" s="371"/>
      <c r="FX143" s="371"/>
      <c r="FY143" s="611"/>
      <c r="FZ143" s="896"/>
      <c r="GA143" s="613"/>
      <c r="GC143" s="227">
        <f t="shared" si="190"/>
        <v>0</v>
      </c>
      <c r="GD143" s="228">
        <f t="shared" si="191"/>
        <v>0</v>
      </c>
      <c r="GE143" s="229">
        <f t="shared" si="192"/>
        <v>0</v>
      </c>
      <c r="GF143" s="230">
        <f t="shared" si="192"/>
        <v>0</v>
      </c>
      <c r="GG143" s="231" t="str">
        <f t="shared" si="193"/>
        <v/>
      </c>
      <c r="GH143" s="232">
        <f t="shared" si="194"/>
        <v>0</v>
      </c>
      <c r="GI143" s="227">
        <f t="shared" si="195"/>
        <v>0</v>
      </c>
      <c r="GJ143" s="233">
        <f t="shared" si="196"/>
        <v>0</v>
      </c>
      <c r="GK143" s="233">
        <f t="shared" si="197"/>
        <v>0</v>
      </c>
      <c r="GL143" s="234"/>
      <c r="GM143" s="235">
        <f t="shared" si="198"/>
        <v>0</v>
      </c>
      <c r="GN143" s="235">
        <f t="shared" si="199"/>
        <v>0</v>
      </c>
      <c r="GO143" s="235" t="str">
        <f t="shared" si="200"/>
        <v/>
      </c>
      <c r="GP143" s="380"/>
      <c r="GQ143" s="235">
        <f t="shared" si="201"/>
        <v>0</v>
      </c>
      <c r="GR143" s="235">
        <f t="shared" si="202"/>
        <v>0</v>
      </c>
      <c r="GS143" s="235" t="str">
        <f t="shared" si="203"/>
        <v/>
      </c>
      <c r="GT143" s="236"/>
      <c r="GU143" s="237" t="str">
        <f t="shared" si="204"/>
        <v/>
      </c>
      <c r="GV143" s="237" t="str">
        <f t="shared" si="205"/>
        <v/>
      </c>
      <c r="GW143" s="238" t="str">
        <f t="shared" si="206"/>
        <v/>
      </c>
      <c r="GX143" s="238" t="str">
        <f t="shared" si="207"/>
        <v/>
      </c>
      <c r="GY143" s="239"/>
      <c r="GZ143" s="240" t="str">
        <f t="shared" si="208"/>
        <v/>
      </c>
      <c r="HA143" s="235" t="str">
        <f t="shared" si="209"/>
        <v/>
      </c>
      <c r="HB143" s="235" t="str">
        <f t="shared" si="210"/>
        <v/>
      </c>
      <c r="HC143" s="235" t="str">
        <f t="shared" si="211"/>
        <v/>
      </c>
      <c r="HD143" s="235" t="str">
        <f t="shared" si="212"/>
        <v/>
      </c>
      <c r="HE143" s="235" t="str">
        <f t="shared" si="213"/>
        <v/>
      </c>
      <c r="HF143" s="188"/>
      <c r="HG143" s="235" t="str">
        <f t="shared" si="214"/>
        <v/>
      </c>
      <c r="HH143" s="235">
        <f t="shared" si="215"/>
        <v>0</v>
      </c>
      <c r="HI143" s="235">
        <f t="shared" si="215"/>
        <v>0</v>
      </c>
      <c r="HJ143" s="235">
        <f t="shared" si="215"/>
        <v>0</v>
      </c>
      <c r="HK143" s="188"/>
      <c r="HL143" s="235" t="str">
        <f t="shared" si="216"/>
        <v/>
      </c>
      <c r="HM143" s="235">
        <f t="shared" si="217"/>
        <v>0</v>
      </c>
      <c r="HN143" s="235">
        <f t="shared" si="217"/>
        <v>0</v>
      </c>
      <c r="HO143" s="235">
        <f t="shared" si="217"/>
        <v>0</v>
      </c>
      <c r="HP143" s="188"/>
      <c r="HQ143" s="235" t="str">
        <f t="shared" si="218"/>
        <v/>
      </c>
      <c r="HR143" s="235">
        <f t="shared" si="219"/>
        <v>0</v>
      </c>
      <c r="HS143" s="235">
        <f t="shared" si="219"/>
        <v>0</v>
      </c>
      <c r="HT143" s="235">
        <f t="shared" si="219"/>
        <v>0</v>
      </c>
      <c r="HU143" s="162"/>
      <c r="HV143" s="1622"/>
      <c r="HW143" s="1619"/>
      <c r="HX143" s="1619"/>
      <c r="HY143" s="1619"/>
      <c r="HZ143" s="1619"/>
      <c r="IA143" s="1619"/>
      <c r="IB143" s="1619"/>
      <c r="IC143" s="1623"/>
      <c r="ID143" s="162"/>
      <c r="IE143" s="162"/>
    </row>
    <row r="144" spans="1:239" ht="21" customHeight="1" x14ac:dyDescent="0.25">
      <c r="A144" s="377" t="str">
        <f t="shared" si="148"/>
        <v/>
      </c>
      <c r="B144" s="188">
        <v>118</v>
      </c>
      <c r="C144" s="255"/>
      <c r="D144" s="223" t="str">
        <f t="shared" si="225"/>
        <v/>
      </c>
      <c r="E144" s="223" t="str">
        <f t="shared" si="226"/>
        <v/>
      </c>
      <c r="F144" s="242"/>
      <c r="G144" s="242"/>
      <c r="H144" s="224" t="str">
        <f t="shared" si="149"/>
        <v/>
      </c>
      <c r="I144" s="930"/>
      <c r="J144" s="930"/>
      <c r="K144" s="930"/>
      <c r="L144" s="370"/>
      <c r="M144" s="371"/>
      <c r="N144" s="371"/>
      <c r="O144" s="371"/>
      <c r="P144" s="372"/>
      <c r="Q144" s="609"/>
      <c r="R144" s="609"/>
      <c r="S144" s="610"/>
      <c r="T144" s="371"/>
      <c r="U144" s="371"/>
      <c r="V144" s="188"/>
      <c r="W144" s="370"/>
      <c r="X144" s="371"/>
      <c r="Y144" s="371"/>
      <c r="Z144" s="611"/>
      <c r="AA144" s="896"/>
      <c r="AB144" s="370"/>
      <c r="AC144" s="371"/>
      <c r="AD144" s="371"/>
      <c r="AE144" s="371"/>
      <c r="AF144" s="896"/>
      <c r="AG144" s="370"/>
      <c r="AH144" s="371"/>
      <c r="AI144" s="371"/>
      <c r="AJ144" s="371"/>
      <c r="AK144" s="896"/>
      <c r="AL144" s="370"/>
      <c r="AM144" s="371"/>
      <c r="AN144" s="371"/>
      <c r="AO144" s="372"/>
      <c r="AP144" s="370"/>
      <c r="AQ144" s="371"/>
      <c r="AR144" s="371"/>
      <c r="AS144" s="371"/>
      <c r="AT144" s="928"/>
      <c r="AU144" s="188"/>
      <c r="AV144" s="256">
        <f t="shared" si="118"/>
        <v>0</v>
      </c>
      <c r="AW144" s="257">
        <f t="shared" si="119"/>
        <v>0</v>
      </c>
      <c r="AX144" s="258">
        <f t="shared" si="224"/>
        <v>0</v>
      </c>
      <c r="AY144" s="259">
        <f t="shared" si="224"/>
        <v>0</v>
      </c>
      <c r="AZ144" s="231" t="str">
        <f t="shared" si="150"/>
        <v/>
      </c>
      <c r="BA144" s="232">
        <f t="shared" si="151"/>
        <v>0</v>
      </c>
      <c r="BB144" s="249">
        <f t="shared" si="121"/>
        <v>0</v>
      </c>
      <c r="BC144" s="231">
        <f t="shared" si="152"/>
        <v>0</v>
      </c>
      <c r="BD144" s="231">
        <f t="shared" si="153"/>
        <v>0</v>
      </c>
      <c r="BE144" s="260"/>
      <c r="BF144" s="235">
        <f t="shared" si="154"/>
        <v>0</v>
      </c>
      <c r="BG144" s="235">
        <f t="shared" si="155"/>
        <v>0</v>
      </c>
      <c r="BH144" s="235">
        <f t="shared" si="156"/>
        <v>0</v>
      </c>
      <c r="BI144" s="380"/>
      <c r="BJ144" s="235">
        <f t="shared" si="122"/>
        <v>0</v>
      </c>
      <c r="BK144" s="235">
        <f t="shared" si="157"/>
        <v>0</v>
      </c>
      <c r="BL144" s="235" t="str">
        <f t="shared" si="158"/>
        <v/>
      </c>
      <c r="BM144" s="236"/>
      <c r="BN144" s="237"/>
      <c r="BO144" s="237"/>
      <c r="BP144" s="238"/>
      <c r="BQ144" s="238"/>
      <c r="BR144" s="254"/>
      <c r="BS144" s="252"/>
      <c r="BT144" s="244"/>
      <c r="BU144" s="244"/>
      <c r="BV144" s="244"/>
      <c r="BW144" s="244"/>
      <c r="BX144" s="244"/>
      <c r="BY144" s="244"/>
      <c r="BZ144" s="244"/>
      <c r="CA144" s="244"/>
      <c r="CB144" s="253"/>
      <c r="CC144" s="188"/>
      <c r="CD144" s="244">
        <f t="shared" si="137"/>
        <v>0</v>
      </c>
      <c r="CE144" s="235">
        <f t="shared" si="159"/>
        <v>0</v>
      </c>
      <c r="CF144" s="235">
        <f t="shared" si="159"/>
        <v>0</v>
      </c>
      <c r="CG144" s="235">
        <f t="shared" si="159"/>
        <v>0</v>
      </c>
      <c r="CH144" s="188"/>
      <c r="CI144" s="244">
        <f t="shared" si="138"/>
        <v>0</v>
      </c>
      <c r="CJ144" s="235">
        <f t="shared" si="160"/>
        <v>0</v>
      </c>
      <c r="CK144" s="235">
        <f t="shared" si="160"/>
        <v>0</v>
      </c>
      <c r="CL144" s="235">
        <f t="shared" si="160"/>
        <v>0</v>
      </c>
      <c r="CM144" s="188"/>
      <c r="CN144" s="244">
        <f t="shared" si="139"/>
        <v>0</v>
      </c>
      <c r="CO144" s="235">
        <f t="shared" si="161"/>
        <v>0</v>
      </c>
      <c r="CP144" s="235">
        <f t="shared" si="161"/>
        <v>0</v>
      </c>
      <c r="CQ144" s="235">
        <f t="shared" si="161"/>
        <v>0</v>
      </c>
      <c r="CR144" s="188"/>
      <c r="CS144" s="244">
        <f t="shared" si="140"/>
        <v>0</v>
      </c>
      <c r="CT144" s="235">
        <f t="shared" si="162"/>
        <v>0</v>
      </c>
      <c r="CU144" s="235">
        <f t="shared" si="162"/>
        <v>0</v>
      </c>
      <c r="CV144" s="235">
        <f t="shared" si="162"/>
        <v>0</v>
      </c>
      <c r="CW144" s="188"/>
      <c r="CX144" s="244">
        <f t="shared" si="141"/>
        <v>0</v>
      </c>
      <c r="CY144" s="235">
        <f t="shared" si="163"/>
        <v>0</v>
      </c>
      <c r="CZ144" s="235">
        <f t="shared" si="163"/>
        <v>0</v>
      </c>
      <c r="DA144" s="235">
        <f t="shared" si="163"/>
        <v>0</v>
      </c>
      <c r="DB144" s="188"/>
      <c r="DC144" s="225"/>
      <c r="DD144" s="226"/>
      <c r="DE144" s="1088"/>
      <c r="DF144" s="225"/>
      <c r="DG144" s="226"/>
      <c r="DH144" s="1088"/>
      <c r="DI144" s="225"/>
      <c r="DJ144" s="226"/>
      <c r="DK144" s="1088"/>
      <c r="DL144" s="225"/>
      <c r="DM144" s="226"/>
      <c r="DN144" s="1088"/>
      <c r="DO144" s="370"/>
      <c r="DP144" s="370"/>
      <c r="DQ144" s="243">
        <f t="shared" si="164"/>
        <v>0</v>
      </c>
      <c r="DR144" s="244">
        <f t="shared" si="165"/>
        <v>0</v>
      </c>
      <c r="DS144" s="235">
        <f t="shared" si="166"/>
        <v>0</v>
      </c>
      <c r="DT144" s="244" t="str">
        <f t="shared" si="142"/>
        <v/>
      </c>
      <c r="DU144" s="42" t="str">
        <f t="shared" si="167"/>
        <v/>
      </c>
      <c r="DV144" s="42" t="str">
        <f t="shared" si="168"/>
        <v/>
      </c>
      <c r="DW144" s="42" t="str">
        <f t="shared" si="169"/>
        <v/>
      </c>
      <c r="DX144" s="162"/>
      <c r="DY144" s="42" t="str">
        <f t="shared" si="170"/>
        <v/>
      </c>
      <c r="DZ144" s="42" t="str">
        <f t="shared" si="227"/>
        <v/>
      </c>
      <c r="EA144" s="42" t="str">
        <f t="shared" si="172"/>
        <v/>
      </c>
      <c r="EB144" s="162"/>
      <c r="EC144" s="930"/>
      <c r="ED144" s="188"/>
      <c r="EE144" s="245">
        <f t="shared" si="173"/>
        <v>0</v>
      </c>
      <c r="EG144" s="245">
        <f t="shared" si="174"/>
        <v>0</v>
      </c>
      <c r="EI144" s="246" t="str">
        <f t="shared" si="175"/>
        <v/>
      </c>
      <c r="EJ144" s="247" t="str">
        <f t="shared" si="143"/>
        <v/>
      </c>
      <c r="EK144" s="248" t="str">
        <f t="shared" si="144"/>
        <v/>
      </c>
      <c r="EL144" s="248" t="str">
        <f t="shared" si="145"/>
        <v/>
      </c>
      <c r="EM144" s="248" t="str">
        <f t="shared" si="146"/>
        <v/>
      </c>
      <c r="EN144" s="248" t="str">
        <f t="shared" si="176"/>
        <v/>
      </c>
      <c r="EO144" s="248" t="str">
        <f t="shared" si="147"/>
        <v/>
      </c>
      <c r="EQ144" s="248" t="str">
        <f t="shared" si="177"/>
        <v/>
      </c>
      <c r="ER144" s="248" t="str">
        <f t="shared" si="178"/>
        <v/>
      </c>
      <c r="ES144" s="248" t="str">
        <f t="shared" si="179"/>
        <v/>
      </c>
      <c r="ET144" s="248" t="str">
        <f t="shared" si="180"/>
        <v/>
      </c>
      <c r="EU144" s="248" t="str">
        <f t="shared" si="181"/>
        <v/>
      </c>
      <c r="EV144" s="248" t="str">
        <f t="shared" si="181"/>
        <v/>
      </c>
      <c r="EX144" s="248" t="str">
        <f t="shared" si="182"/>
        <v/>
      </c>
      <c r="EY144" s="248" t="str">
        <f t="shared" si="183"/>
        <v/>
      </c>
      <c r="EZ144" s="248" t="str">
        <f t="shared" si="184"/>
        <v/>
      </c>
      <c r="FA144" s="248" t="str">
        <f t="shared" si="185"/>
        <v/>
      </c>
      <c r="FB144" s="248" t="str">
        <f t="shared" si="222"/>
        <v/>
      </c>
      <c r="FC144" s="248" t="str">
        <f t="shared" si="222"/>
        <v/>
      </c>
      <c r="FE144" s="248" t="str">
        <f t="shared" si="186"/>
        <v/>
      </c>
      <c r="FF144" s="248" t="str">
        <f t="shared" si="187"/>
        <v/>
      </c>
      <c r="FG144" s="248" t="str">
        <f t="shared" si="188"/>
        <v/>
      </c>
      <c r="FH144" s="248" t="str">
        <f t="shared" si="189"/>
        <v/>
      </c>
      <c r="FI144" s="248" t="str">
        <f t="shared" si="223"/>
        <v/>
      </c>
      <c r="FJ144" s="248" t="str">
        <f t="shared" si="223"/>
        <v/>
      </c>
      <c r="FL144" s="370"/>
      <c r="FM144" s="371"/>
      <c r="FN144" s="371"/>
      <c r="FO144" s="611"/>
      <c r="FP144" s="896"/>
      <c r="FQ144" s="370"/>
      <c r="FR144" s="371"/>
      <c r="FS144" s="371"/>
      <c r="FT144" s="611"/>
      <c r="FU144" s="896"/>
      <c r="FV144" s="370"/>
      <c r="FW144" s="371"/>
      <c r="FX144" s="371"/>
      <c r="FY144" s="611"/>
      <c r="FZ144" s="896"/>
      <c r="GA144" s="613"/>
      <c r="GC144" s="227">
        <f t="shared" si="190"/>
        <v>0</v>
      </c>
      <c r="GD144" s="228">
        <f t="shared" si="191"/>
        <v>0</v>
      </c>
      <c r="GE144" s="229">
        <f t="shared" si="192"/>
        <v>0</v>
      </c>
      <c r="GF144" s="230">
        <f t="shared" si="192"/>
        <v>0</v>
      </c>
      <c r="GG144" s="231" t="str">
        <f t="shared" si="193"/>
        <v/>
      </c>
      <c r="GH144" s="232">
        <f t="shared" si="194"/>
        <v>0</v>
      </c>
      <c r="GI144" s="227">
        <f t="shared" si="195"/>
        <v>0</v>
      </c>
      <c r="GJ144" s="233">
        <f t="shared" si="196"/>
        <v>0</v>
      </c>
      <c r="GK144" s="233">
        <f t="shared" si="197"/>
        <v>0</v>
      </c>
      <c r="GL144" s="234"/>
      <c r="GM144" s="235">
        <f t="shared" si="198"/>
        <v>0</v>
      </c>
      <c r="GN144" s="235">
        <f t="shared" si="199"/>
        <v>0</v>
      </c>
      <c r="GO144" s="235" t="str">
        <f t="shared" si="200"/>
        <v/>
      </c>
      <c r="GP144" s="380"/>
      <c r="GQ144" s="235">
        <f t="shared" si="201"/>
        <v>0</v>
      </c>
      <c r="GR144" s="235">
        <f t="shared" si="202"/>
        <v>0</v>
      </c>
      <c r="GS144" s="235" t="str">
        <f t="shared" si="203"/>
        <v/>
      </c>
      <c r="GT144" s="236"/>
      <c r="GU144" s="237" t="str">
        <f t="shared" si="204"/>
        <v/>
      </c>
      <c r="GV144" s="237" t="str">
        <f t="shared" si="205"/>
        <v/>
      </c>
      <c r="GW144" s="238" t="str">
        <f t="shared" si="206"/>
        <v/>
      </c>
      <c r="GX144" s="238" t="str">
        <f t="shared" si="207"/>
        <v/>
      </c>
      <c r="GY144" s="239"/>
      <c r="GZ144" s="240" t="str">
        <f t="shared" si="208"/>
        <v/>
      </c>
      <c r="HA144" s="235" t="str">
        <f t="shared" si="209"/>
        <v/>
      </c>
      <c r="HB144" s="235" t="str">
        <f t="shared" si="210"/>
        <v/>
      </c>
      <c r="HC144" s="235" t="str">
        <f t="shared" si="211"/>
        <v/>
      </c>
      <c r="HD144" s="235" t="str">
        <f t="shared" si="212"/>
        <v/>
      </c>
      <c r="HE144" s="235" t="str">
        <f t="shared" si="213"/>
        <v/>
      </c>
      <c r="HF144" s="188"/>
      <c r="HG144" s="235" t="str">
        <f t="shared" si="214"/>
        <v/>
      </c>
      <c r="HH144" s="235">
        <f t="shared" si="215"/>
        <v>0</v>
      </c>
      <c r="HI144" s="235">
        <f t="shared" si="215"/>
        <v>0</v>
      </c>
      <c r="HJ144" s="235">
        <f t="shared" si="215"/>
        <v>0</v>
      </c>
      <c r="HK144" s="188"/>
      <c r="HL144" s="235" t="str">
        <f t="shared" si="216"/>
        <v/>
      </c>
      <c r="HM144" s="235">
        <f t="shared" si="217"/>
        <v>0</v>
      </c>
      <c r="HN144" s="235">
        <f t="shared" si="217"/>
        <v>0</v>
      </c>
      <c r="HO144" s="235">
        <f t="shared" si="217"/>
        <v>0</v>
      </c>
      <c r="HP144" s="188"/>
      <c r="HQ144" s="235" t="str">
        <f t="shared" si="218"/>
        <v/>
      </c>
      <c r="HR144" s="235">
        <f t="shared" si="219"/>
        <v>0</v>
      </c>
      <c r="HS144" s="235">
        <f t="shared" si="219"/>
        <v>0</v>
      </c>
      <c r="HT144" s="235">
        <f t="shared" si="219"/>
        <v>0</v>
      </c>
      <c r="HU144" s="162"/>
      <c r="HV144" s="1622"/>
      <c r="HW144" s="1619"/>
      <c r="HX144" s="1619"/>
      <c r="HY144" s="1619"/>
      <c r="HZ144" s="1619"/>
      <c r="IA144" s="1619"/>
      <c r="IB144" s="1619"/>
      <c r="IC144" s="1623"/>
      <c r="ID144" s="162"/>
      <c r="IE144" s="162"/>
    </row>
    <row r="145" spans="1:239" ht="21" customHeight="1" x14ac:dyDescent="0.25">
      <c r="A145" s="377" t="str">
        <f t="shared" si="148"/>
        <v/>
      </c>
      <c r="B145" s="188">
        <v>119</v>
      </c>
      <c r="C145" s="255"/>
      <c r="D145" s="223" t="str">
        <f t="shared" si="225"/>
        <v/>
      </c>
      <c r="E145" s="223" t="str">
        <f t="shared" si="226"/>
        <v/>
      </c>
      <c r="F145" s="242"/>
      <c r="G145" s="242"/>
      <c r="H145" s="224" t="str">
        <f t="shared" si="149"/>
        <v/>
      </c>
      <c r="I145" s="930"/>
      <c r="J145" s="930"/>
      <c r="K145" s="930"/>
      <c r="L145" s="370"/>
      <c r="M145" s="371"/>
      <c r="N145" s="371"/>
      <c r="O145" s="371"/>
      <c r="P145" s="372"/>
      <c r="Q145" s="609"/>
      <c r="R145" s="609"/>
      <c r="S145" s="610"/>
      <c r="T145" s="371"/>
      <c r="U145" s="371"/>
      <c r="V145" s="188"/>
      <c r="W145" s="370"/>
      <c r="X145" s="371"/>
      <c r="Y145" s="371"/>
      <c r="Z145" s="611"/>
      <c r="AA145" s="896"/>
      <c r="AB145" s="370"/>
      <c r="AC145" s="371"/>
      <c r="AD145" s="371"/>
      <c r="AE145" s="371"/>
      <c r="AF145" s="896"/>
      <c r="AG145" s="370"/>
      <c r="AH145" s="371"/>
      <c r="AI145" s="371"/>
      <c r="AJ145" s="371"/>
      <c r="AK145" s="896"/>
      <c r="AL145" s="370"/>
      <c r="AM145" s="371"/>
      <c r="AN145" s="371"/>
      <c r="AO145" s="372"/>
      <c r="AP145" s="370"/>
      <c r="AQ145" s="371"/>
      <c r="AR145" s="371"/>
      <c r="AS145" s="371"/>
      <c r="AT145" s="928"/>
      <c r="AU145" s="188"/>
      <c r="AV145" s="256">
        <f t="shared" si="118"/>
        <v>0</v>
      </c>
      <c r="AW145" s="257">
        <f t="shared" si="119"/>
        <v>0</v>
      </c>
      <c r="AX145" s="258">
        <f t="shared" si="224"/>
        <v>0</v>
      </c>
      <c r="AY145" s="259">
        <f t="shared" si="224"/>
        <v>0</v>
      </c>
      <c r="AZ145" s="231" t="str">
        <f t="shared" si="150"/>
        <v/>
      </c>
      <c r="BA145" s="232">
        <f t="shared" si="151"/>
        <v>0</v>
      </c>
      <c r="BB145" s="249">
        <f t="shared" si="121"/>
        <v>0</v>
      </c>
      <c r="BC145" s="231">
        <f t="shared" si="152"/>
        <v>0</v>
      </c>
      <c r="BD145" s="231">
        <f t="shared" si="153"/>
        <v>0</v>
      </c>
      <c r="BE145" s="260"/>
      <c r="BF145" s="235">
        <f t="shared" si="154"/>
        <v>0</v>
      </c>
      <c r="BG145" s="235">
        <f t="shared" si="155"/>
        <v>0</v>
      </c>
      <c r="BH145" s="235">
        <f t="shared" si="156"/>
        <v>0</v>
      </c>
      <c r="BI145" s="380"/>
      <c r="BJ145" s="235">
        <f t="shared" si="122"/>
        <v>0</v>
      </c>
      <c r="BK145" s="235">
        <f t="shared" si="157"/>
        <v>0</v>
      </c>
      <c r="BL145" s="235" t="str">
        <f t="shared" si="158"/>
        <v/>
      </c>
      <c r="BM145" s="236"/>
      <c r="BN145" s="237"/>
      <c r="BO145" s="237"/>
      <c r="BP145" s="238"/>
      <c r="BQ145" s="238"/>
      <c r="BR145" s="254"/>
      <c r="BS145" s="252"/>
      <c r="BT145" s="244"/>
      <c r="BU145" s="244"/>
      <c r="BV145" s="244"/>
      <c r="BW145" s="244"/>
      <c r="BX145" s="244"/>
      <c r="BY145" s="244"/>
      <c r="BZ145" s="244"/>
      <c r="CA145" s="244"/>
      <c r="CB145" s="253"/>
      <c r="CC145" s="188"/>
      <c r="CD145" s="244">
        <f t="shared" si="137"/>
        <v>0</v>
      </c>
      <c r="CE145" s="235">
        <f t="shared" si="159"/>
        <v>0</v>
      </c>
      <c r="CF145" s="235">
        <f t="shared" si="159"/>
        <v>0</v>
      </c>
      <c r="CG145" s="235">
        <f t="shared" si="159"/>
        <v>0</v>
      </c>
      <c r="CH145" s="188"/>
      <c r="CI145" s="244">
        <f t="shared" si="138"/>
        <v>0</v>
      </c>
      <c r="CJ145" s="235">
        <f t="shared" si="160"/>
        <v>0</v>
      </c>
      <c r="CK145" s="235">
        <f t="shared" si="160"/>
        <v>0</v>
      </c>
      <c r="CL145" s="235">
        <f t="shared" si="160"/>
        <v>0</v>
      </c>
      <c r="CM145" s="188"/>
      <c r="CN145" s="244">
        <f t="shared" si="139"/>
        <v>0</v>
      </c>
      <c r="CO145" s="235">
        <f t="shared" si="161"/>
        <v>0</v>
      </c>
      <c r="CP145" s="235">
        <f t="shared" si="161"/>
        <v>0</v>
      </c>
      <c r="CQ145" s="235">
        <f t="shared" si="161"/>
        <v>0</v>
      </c>
      <c r="CR145" s="188"/>
      <c r="CS145" s="244">
        <f t="shared" si="140"/>
        <v>0</v>
      </c>
      <c r="CT145" s="235">
        <f t="shared" si="162"/>
        <v>0</v>
      </c>
      <c r="CU145" s="235">
        <f t="shared" si="162"/>
        <v>0</v>
      </c>
      <c r="CV145" s="235">
        <f t="shared" si="162"/>
        <v>0</v>
      </c>
      <c r="CW145" s="188"/>
      <c r="CX145" s="244">
        <f t="shared" si="141"/>
        <v>0</v>
      </c>
      <c r="CY145" s="235">
        <f t="shared" si="163"/>
        <v>0</v>
      </c>
      <c r="CZ145" s="235">
        <f t="shared" si="163"/>
        <v>0</v>
      </c>
      <c r="DA145" s="235">
        <f t="shared" si="163"/>
        <v>0</v>
      </c>
      <c r="DB145" s="188"/>
      <c r="DC145" s="225"/>
      <c r="DD145" s="226"/>
      <c r="DE145" s="1088"/>
      <c r="DF145" s="225"/>
      <c r="DG145" s="226"/>
      <c r="DH145" s="1088"/>
      <c r="DI145" s="225"/>
      <c r="DJ145" s="226"/>
      <c r="DK145" s="1088"/>
      <c r="DL145" s="225"/>
      <c r="DM145" s="226"/>
      <c r="DN145" s="1088"/>
      <c r="DO145" s="370"/>
      <c r="DP145" s="370"/>
      <c r="DQ145" s="243">
        <f t="shared" si="164"/>
        <v>0</v>
      </c>
      <c r="DR145" s="244">
        <f t="shared" si="165"/>
        <v>0</v>
      </c>
      <c r="DS145" s="235">
        <f t="shared" si="166"/>
        <v>0</v>
      </c>
      <c r="DT145" s="244" t="str">
        <f t="shared" si="142"/>
        <v/>
      </c>
      <c r="DU145" s="42" t="str">
        <f t="shared" si="167"/>
        <v/>
      </c>
      <c r="DV145" s="42" t="str">
        <f t="shared" si="168"/>
        <v/>
      </c>
      <c r="DW145" s="42" t="str">
        <f t="shared" si="169"/>
        <v/>
      </c>
      <c r="DX145" s="162"/>
      <c r="DY145" s="42" t="str">
        <f t="shared" si="170"/>
        <v/>
      </c>
      <c r="DZ145" s="42" t="str">
        <f t="shared" si="227"/>
        <v/>
      </c>
      <c r="EA145" s="42" t="str">
        <f t="shared" si="172"/>
        <v/>
      </c>
      <c r="EB145" s="162"/>
      <c r="EC145" s="930"/>
      <c r="ED145" s="188"/>
      <c r="EE145" s="245">
        <f t="shared" si="173"/>
        <v>0</v>
      </c>
      <c r="EG145" s="245">
        <f t="shared" si="174"/>
        <v>0</v>
      </c>
      <c r="EI145" s="246" t="str">
        <f t="shared" si="175"/>
        <v/>
      </c>
      <c r="EJ145" s="247" t="str">
        <f t="shared" si="143"/>
        <v/>
      </c>
      <c r="EK145" s="248" t="str">
        <f t="shared" si="144"/>
        <v/>
      </c>
      <c r="EL145" s="248" t="str">
        <f t="shared" si="145"/>
        <v/>
      </c>
      <c r="EM145" s="248" t="str">
        <f t="shared" si="146"/>
        <v/>
      </c>
      <c r="EN145" s="248" t="str">
        <f t="shared" si="176"/>
        <v/>
      </c>
      <c r="EO145" s="248" t="str">
        <f t="shared" si="147"/>
        <v/>
      </c>
      <c r="EQ145" s="248" t="str">
        <f t="shared" si="177"/>
        <v/>
      </c>
      <c r="ER145" s="248" t="str">
        <f t="shared" si="178"/>
        <v/>
      </c>
      <c r="ES145" s="248" t="str">
        <f t="shared" si="179"/>
        <v/>
      </c>
      <c r="ET145" s="248" t="str">
        <f t="shared" si="180"/>
        <v/>
      </c>
      <c r="EU145" s="248" t="str">
        <f t="shared" si="181"/>
        <v/>
      </c>
      <c r="EV145" s="248" t="str">
        <f t="shared" si="181"/>
        <v/>
      </c>
      <c r="EX145" s="248" t="str">
        <f t="shared" si="182"/>
        <v/>
      </c>
      <c r="EY145" s="248" t="str">
        <f t="shared" si="183"/>
        <v/>
      </c>
      <c r="EZ145" s="248" t="str">
        <f t="shared" si="184"/>
        <v/>
      </c>
      <c r="FA145" s="248" t="str">
        <f t="shared" si="185"/>
        <v/>
      </c>
      <c r="FB145" s="248" t="str">
        <f t="shared" si="222"/>
        <v/>
      </c>
      <c r="FC145" s="248" t="str">
        <f t="shared" si="222"/>
        <v/>
      </c>
      <c r="FE145" s="248" t="str">
        <f t="shared" si="186"/>
        <v/>
      </c>
      <c r="FF145" s="248" t="str">
        <f t="shared" si="187"/>
        <v/>
      </c>
      <c r="FG145" s="248" t="str">
        <f t="shared" si="188"/>
        <v/>
      </c>
      <c r="FH145" s="248" t="str">
        <f t="shared" si="189"/>
        <v/>
      </c>
      <c r="FI145" s="248" t="str">
        <f t="shared" si="223"/>
        <v/>
      </c>
      <c r="FJ145" s="248" t="str">
        <f t="shared" si="223"/>
        <v/>
      </c>
      <c r="FL145" s="370"/>
      <c r="FM145" s="371"/>
      <c r="FN145" s="371"/>
      <c r="FO145" s="611"/>
      <c r="FP145" s="896"/>
      <c r="FQ145" s="370"/>
      <c r="FR145" s="371"/>
      <c r="FS145" s="371"/>
      <c r="FT145" s="611"/>
      <c r="FU145" s="896"/>
      <c r="FV145" s="370"/>
      <c r="FW145" s="371"/>
      <c r="FX145" s="371"/>
      <c r="FY145" s="611"/>
      <c r="FZ145" s="896"/>
      <c r="GA145" s="613"/>
      <c r="GC145" s="227">
        <f t="shared" si="190"/>
        <v>0</v>
      </c>
      <c r="GD145" s="228">
        <f t="shared" si="191"/>
        <v>0</v>
      </c>
      <c r="GE145" s="229">
        <f t="shared" si="192"/>
        <v>0</v>
      </c>
      <c r="GF145" s="230">
        <f t="shared" si="192"/>
        <v>0</v>
      </c>
      <c r="GG145" s="231" t="str">
        <f t="shared" si="193"/>
        <v/>
      </c>
      <c r="GH145" s="232">
        <f t="shared" si="194"/>
        <v>0</v>
      </c>
      <c r="GI145" s="227">
        <f t="shared" si="195"/>
        <v>0</v>
      </c>
      <c r="GJ145" s="233">
        <f t="shared" si="196"/>
        <v>0</v>
      </c>
      <c r="GK145" s="233">
        <f t="shared" si="197"/>
        <v>0</v>
      </c>
      <c r="GL145" s="234"/>
      <c r="GM145" s="235">
        <f t="shared" si="198"/>
        <v>0</v>
      </c>
      <c r="GN145" s="235">
        <f t="shared" si="199"/>
        <v>0</v>
      </c>
      <c r="GO145" s="235" t="str">
        <f t="shared" si="200"/>
        <v/>
      </c>
      <c r="GP145" s="380"/>
      <c r="GQ145" s="235">
        <f t="shared" si="201"/>
        <v>0</v>
      </c>
      <c r="GR145" s="235">
        <f t="shared" si="202"/>
        <v>0</v>
      </c>
      <c r="GS145" s="235" t="str">
        <f t="shared" si="203"/>
        <v/>
      </c>
      <c r="GT145" s="236"/>
      <c r="GU145" s="237" t="str">
        <f t="shared" si="204"/>
        <v/>
      </c>
      <c r="GV145" s="237" t="str">
        <f t="shared" si="205"/>
        <v/>
      </c>
      <c r="GW145" s="238" t="str">
        <f t="shared" si="206"/>
        <v/>
      </c>
      <c r="GX145" s="238" t="str">
        <f t="shared" si="207"/>
        <v/>
      </c>
      <c r="GY145" s="239"/>
      <c r="GZ145" s="240" t="str">
        <f t="shared" si="208"/>
        <v/>
      </c>
      <c r="HA145" s="235" t="str">
        <f t="shared" si="209"/>
        <v/>
      </c>
      <c r="HB145" s="235" t="str">
        <f t="shared" si="210"/>
        <v/>
      </c>
      <c r="HC145" s="235" t="str">
        <f t="shared" si="211"/>
        <v/>
      </c>
      <c r="HD145" s="235" t="str">
        <f t="shared" si="212"/>
        <v/>
      </c>
      <c r="HE145" s="235" t="str">
        <f t="shared" si="213"/>
        <v/>
      </c>
      <c r="HF145" s="188"/>
      <c r="HG145" s="235" t="str">
        <f t="shared" si="214"/>
        <v/>
      </c>
      <c r="HH145" s="235">
        <f t="shared" si="215"/>
        <v>0</v>
      </c>
      <c r="HI145" s="235">
        <f t="shared" si="215"/>
        <v>0</v>
      </c>
      <c r="HJ145" s="235">
        <f t="shared" si="215"/>
        <v>0</v>
      </c>
      <c r="HK145" s="188"/>
      <c r="HL145" s="235" t="str">
        <f t="shared" si="216"/>
        <v/>
      </c>
      <c r="HM145" s="235">
        <f t="shared" si="217"/>
        <v>0</v>
      </c>
      <c r="HN145" s="235">
        <f t="shared" si="217"/>
        <v>0</v>
      </c>
      <c r="HO145" s="235">
        <f t="shared" si="217"/>
        <v>0</v>
      </c>
      <c r="HP145" s="188"/>
      <c r="HQ145" s="235" t="str">
        <f t="shared" si="218"/>
        <v/>
      </c>
      <c r="HR145" s="235">
        <f t="shared" si="219"/>
        <v>0</v>
      </c>
      <c r="HS145" s="235">
        <f t="shared" si="219"/>
        <v>0</v>
      </c>
      <c r="HT145" s="235">
        <f t="shared" si="219"/>
        <v>0</v>
      </c>
      <c r="HU145" s="162"/>
      <c r="HV145" s="1622"/>
      <c r="HW145" s="1619"/>
      <c r="HX145" s="1619"/>
      <c r="HY145" s="1619"/>
      <c r="HZ145" s="1619"/>
      <c r="IA145" s="1619"/>
      <c r="IB145" s="1619"/>
      <c r="IC145" s="1623"/>
      <c r="ID145" s="162"/>
      <c r="IE145" s="162"/>
    </row>
    <row r="146" spans="1:239" ht="21" customHeight="1" x14ac:dyDescent="0.25">
      <c r="A146" s="377" t="str">
        <f t="shared" si="148"/>
        <v/>
      </c>
      <c r="B146" s="188">
        <v>120</v>
      </c>
      <c r="C146" s="255"/>
      <c r="D146" s="223" t="str">
        <f t="shared" si="225"/>
        <v/>
      </c>
      <c r="E146" s="223" t="str">
        <f t="shared" si="226"/>
        <v/>
      </c>
      <c r="F146" s="242"/>
      <c r="G146" s="242"/>
      <c r="H146" s="224" t="str">
        <f t="shared" si="149"/>
        <v/>
      </c>
      <c r="I146" s="930"/>
      <c r="J146" s="930"/>
      <c r="K146" s="930"/>
      <c r="L146" s="370"/>
      <c r="M146" s="371"/>
      <c r="N146" s="371"/>
      <c r="O146" s="371"/>
      <c r="P146" s="372"/>
      <c r="Q146" s="609"/>
      <c r="R146" s="609"/>
      <c r="S146" s="610"/>
      <c r="T146" s="371"/>
      <c r="U146" s="371"/>
      <c r="V146" s="188"/>
      <c r="W146" s="370"/>
      <c r="X146" s="371"/>
      <c r="Y146" s="371"/>
      <c r="Z146" s="611"/>
      <c r="AA146" s="896"/>
      <c r="AB146" s="370"/>
      <c r="AC146" s="371"/>
      <c r="AD146" s="371"/>
      <c r="AE146" s="371"/>
      <c r="AF146" s="896"/>
      <c r="AG146" s="370"/>
      <c r="AH146" s="371"/>
      <c r="AI146" s="371"/>
      <c r="AJ146" s="371"/>
      <c r="AK146" s="896"/>
      <c r="AL146" s="370"/>
      <c r="AM146" s="371"/>
      <c r="AN146" s="371"/>
      <c r="AO146" s="372"/>
      <c r="AP146" s="370"/>
      <c r="AQ146" s="371"/>
      <c r="AR146" s="371"/>
      <c r="AS146" s="371"/>
      <c r="AT146" s="928"/>
      <c r="AU146" s="188"/>
      <c r="AV146" s="256">
        <f t="shared" si="118"/>
        <v>0</v>
      </c>
      <c r="AW146" s="257">
        <f t="shared" si="119"/>
        <v>0</v>
      </c>
      <c r="AX146" s="258">
        <f t="shared" si="224"/>
        <v>0</v>
      </c>
      <c r="AY146" s="259">
        <f t="shared" si="224"/>
        <v>0</v>
      </c>
      <c r="AZ146" s="231" t="str">
        <f t="shared" si="150"/>
        <v/>
      </c>
      <c r="BA146" s="232">
        <f t="shared" si="151"/>
        <v>0</v>
      </c>
      <c r="BB146" s="249">
        <f t="shared" si="121"/>
        <v>0</v>
      </c>
      <c r="BC146" s="231">
        <f t="shared" si="152"/>
        <v>0</v>
      </c>
      <c r="BD146" s="231">
        <f t="shared" si="153"/>
        <v>0</v>
      </c>
      <c r="BE146" s="260"/>
      <c r="BF146" s="235">
        <f t="shared" si="154"/>
        <v>0</v>
      </c>
      <c r="BG146" s="235">
        <f t="shared" si="155"/>
        <v>0</v>
      </c>
      <c r="BH146" s="235">
        <f t="shared" si="156"/>
        <v>0</v>
      </c>
      <c r="BI146" s="380"/>
      <c r="BJ146" s="235">
        <f t="shared" si="122"/>
        <v>0</v>
      </c>
      <c r="BK146" s="235">
        <f t="shared" si="157"/>
        <v>0</v>
      </c>
      <c r="BL146" s="235" t="str">
        <f t="shared" si="158"/>
        <v/>
      </c>
      <c r="BM146" s="236"/>
      <c r="BN146" s="237"/>
      <c r="BO146" s="237"/>
      <c r="BP146" s="238"/>
      <c r="BQ146" s="238"/>
      <c r="BR146" s="254"/>
      <c r="BS146" s="252"/>
      <c r="BT146" s="244"/>
      <c r="BU146" s="244"/>
      <c r="BV146" s="244"/>
      <c r="BW146" s="244"/>
      <c r="BX146" s="244"/>
      <c r="BY146" s="244"/>
      <c r="BZ146" s="244"/>
      <c r="CA146" s="244"/>
      <c r="CB146" s="253"/>
      <c r="CC146" s="188"/>
      <c r="CD146" s="244">
        <f t="shared" si="137"/>
        <v>0</v>
      </c>
      <c r="CE146" s="235">
        <f t="shared" si="159"/>
        <v>0</v>
      </c>
      <c r="CF146" s="235">
        <f t="shared" si="159"/>
        <v>0</v>
      </c>
      <c r="CG146" s="235">
        <f t="shared" si="159"/>
        <v>0</v>
      </c>
      <c r="CH146" s="188"/>
      <c r="CI146" s="244">
        <f t="shared" si="138"/>
        <v>0</v>
      </c>
      <c r="CJ146" s="235">
        <f t="shared" si="160"/>
        <v>0</v>
      </c>
      <c r="CK146" s="235">
        <f t="shared" si="160"/>
        <v>0</v>
      </c>
      <c r="CL146" s="235">
        <f t="shared" si="160"/>
        <v>0</v>
      </c>
      <c r="CM146" s="188"/>
      <c r="CN146" s="244">
        <f t="shared" si="139"/>
        <v>0</v>
      </c>
      <c r="CO146" s="235">
        <f t="shared" si="161"/>
        <v>0</v>
      </c>
      <c r="CP146" s="235">
        <f t="shared" si="161"/>
        <v>0</v>
      </c>
      <c r="CQ146" s="235">
        <f t="shared" si="161"/>
        <v>0</v>
      </c>
      <c r="CR146" s="188"/>
      <c r="CS146" s="244">
        <f t="shared" si="140"/>
        <v>0</v>
      </c>
      <c r="CT146" s="235">
        <f t="shared" si="162"/>
        <v>0</v>
      </c>
      <c r="CU146" s="235">
        <f t="shared" si="162"/>
        <v>0</v>
      </c>
      <c r="CV146" s="235">
        <f t="shared" si="162"/>
        <v>0</v>
      </c>
      <c r="CW146" s="188"/>
      <c r="CX146" s="244">
        <f t="shared" si="141"/>
        <v>0</v>
      </c>
      <c r="CY146" s="235">
        <f t="shared" si="163"/>
        <v>0</v>
      </c>
      <c r="CZ146" s="235">
        <f t="shared" si="163"/>
        <v>0</v>
      </c>
      <c r="DA146" s="235">
        <f t="shared" si="163"/>
        <v>0</v>
      </c>
      <c r="DB146" s="188"/>
      <c r="DC146" s="225"/>
      <c r="DD146" s="226"/>
      <c r="DE146" s="1088"/>
      <c r="DF146" s="225"/>
      <c r="DG146" s="226"/>
      <c r="DH146" s="1088"/>
      <c r="DI146" s="225"/>
      <c r="DJ146" s="226"/>
      <c r="DK146" s="1088"/>
      <c r="DL146" s="225"/>
      <c r="DM146" s="226"/>
      <c r="DN146" s="1088"/>
      <c r="DO146" s="370"/>
      <c r="DP146" s="370"/>
      <c r="DQ146" s="243">
        <f t="shared" si="164"/>
        <v>0</v>
      </c>
      <c r="DR146" s="244">
        <f t="shared" si="165"/>
        <v>0</v>
      </c>
      <c r="DS146" s="235">
        <f t="shared" si="166"/>
        <v>0</v>
      </c>
      <c r="DT146" s="244" t="str">
        <f t="shared" si="142"/>
        <v/>
      </c>
      <c r="DU146" s="42" t="str">
        <f t="shared" si="167"/>
        <v/>
      </c>
      <c r="DV146" s="42" t="str">
        <f t="shared" si="168"/>
        <v/>
      </c>
      <c r="DW146" s="42" t="str">
        <f t="shared" si="169"/>
        <v/>
      </c>
      <c r="DX146" s="162"/>
      <c r="DY146" s="42" t="str">
        <f t="shared" si="170"/>
        <v/>
      </c>
      <c r="DZ146" s="42" t="str">
        <f t="shared" si="227"/>
        <v/>
      </c>
      <c r="EA146" s="42" t="str">
        <f t="shared" si="172"/>
        <v/>
      </c>
      <c r="EB146" s="162"/>
      <c r="EC146" s="930"/>
      <c r="ED146" s="188"/>
      <c r="EE146" s="245">
        <f t="shared" si="173"/>
        <v>0</v>
      </c>
      <c r="EG146" s="245">
        <f t="shared" si="174"/>
        <v>0</v>
      </c>
      <c r="EI146" s="246" t="str">
        <f t="shared" si="175"/>
        <v/>
      </c>
      <c r="EJ146" s="247" t="str">
        <f t="shared" si="143"/>
        <v/>
      </c>
      <c r="EK146" s="248" t="str">
        <f t="shared" si="144"/>
        <v/>
      </c>
      <c r="EL146" s="248" t="str">
        <f t="shared" si="145"/>
        <v/>
      </c>
      <c r="EM146" s="248" t="str">
        <f t="shared" si="146"/>
        <v/>
      </c>
      <c r="EN146" s="248" t="str">
        <f t="shared" si="176"/>
        <v/>
      </c>
      <c r="EO146" s="248" t="str">
        <f t="shared" si="147"/>
        <v/>
      </c>
      <c r="EQ146" s="248" t="str">
        <f t="shared" si="177"/>
        <v/>
      </c>
      <c r="ER146" s="248" t="str">
        <f t="shared" si="178"/>
        <v/>
      </c>
      <c r="ES146" s="248" t="str">
        <f t="shared" si="179"/>
        <v/>
      </c>
      <c r="ET146" s="248" t="str">
        <f t="shared" si="180"/>
        <v/>
      </c>
      <c r="EU146" s="248" t="str">
        <f t="shared" si="181"/>
        <v/>
      </c>
      <c r="EV146" s="248" t="str">
        <f t="shared" si="181"/>
        <v/>
      </c>
      <c r="EX146" s="248" t="str">
        <f t="shared" si="182"/>
        <v/>
      </c>
      <c r="EY146" s="248" t="str">
        <f t="shared" si="183"/>
        <v/>
      </c>
      <c r="EZ146" s="248" t="str">
        <f t="shared" si="184"/>
        <v/>
      </c>
      <c r="FA146" s="248" t="str">
        <f t="shared" si="185"/>
        <v/>
      </c>
      <c r="FB146" s="248" t="str">
        <f t="shared" si="222"/>
        <v/>
      </c>
      <c r="FC146" s="248" t="str">
        <f t="shared" si="222"/>
        <v/>
      </c>
      <c r="FE146" s="248" t="str">
        <f t="shared" si="186"/>
        <v/>
      </c>
      <c r="FF146" s="248" t="str">
        <f t="shared" si="187"/>
        <v/>
      </c>
      <c r="FG146" s="248" t="str">
        <f t="shared" si="188"/>
        <v/>
      </c>
      <c r="FH146" s="248" t="str">
        <f t="shared" si="189"/>
        <v/>
      </c>
      <c r="FI146" s="248" t="str">
        <f t="shared" si="223"/>
        <v/>
      </c>
      <c r="FJ146" s="248" t="str">
        <f t="shared" si="223"/>
        <v/>
      </c>
      <c r="FL146" s="370"/>
      <c r="FM146" s="371"/>
      <c r="FN146" s="371"/>
      <c r="FO146" s="611"/>
      <c r="FP146" s="896"/>
      <c r="FQ146" s="370"/>
      <c r="FR146" s="371"/>
      <c r="FS146" s="371"/>
      <c r="FT146" s="611"/>
      <c r="FU146" s="896"/>
      <c r="FV146" s="370"/>
      <c r="FW146" s="371"/>
      <c r="FX146" s="371"/>
      <c r="FY146" s="611"/>
      <c r="FZ146" s="896"/>
      <c r="GA146" s="613"/>
      <c r="GC146" s="227">
        <f t="shared" si="190"/>
        <v>0</v>
      </c>
      <c r="GD146" s="228">
        <f t="shared" si="191"/>
        <v>0</v>
      </c>
      <c r="GE146" s="229">
        <f t="shared" si="192"/>
        <v>0</v>
      </c>
      <c r="GF146" s="230">
        <f t="shared" si="192"/>
        <v>0</v>
      </c>
      <c r="GG146" s="231" t="str">
        <f t="shared" si="193"/>
        <v/>
      </c>
      <c r="GH146" s="232">
        <f t="shared" si="194"/>
        <v>0</v>
      </c>
      <c r="GI146" s="227">
        <f t="shared" si="195"/>
        <v>0</v>
      </c>
      <c r="GJ146" s="233">
        <f t="shared" si="196"/>
        <v>0</v>
      </c>
      <c r="GK146" s="233">
        <f t="shared" si="197"/>
        <v>0</v>
      </c>
      <c r="GL146" s="234"/>
      <c r="GM146" s="235">
        <f t="shared" si="198"/>
        <v>0</v>
      </c>
      <c r="GN146" s="235">
        <f t="shared" si="199"/>
        <v>0</v>
      </c>
      <c r="GO146" s="235" t="str">
        <f t="shared" si="200"/>
        <v/>
      </c>
      <c r="GP146" s="380"/>
      <c r="GQ146" s="235">
        <f t="shared" si="201"/>
        <v>0</v>
      </c>
      <c r="GR146" s="235">
        <f t="shared" si="202"/>
        <v>0</v>
      </c>
      <c r="GS146" s="235" t="str">
        <f t="shared" si="203"/>
        <v/>
      </c>
      <c r="GT146" s="236"/>
      <c r="GU146" s="237" t="str">
        <f t="shared" si="204"/>
        <v/>
      </c>
      <c r="GV146" s="237" t="str">
        <f t="shared" si="205"/>
        <v/>
      </c>
      <c r="GW146" s="238" t="str">
        <f t="shared" si="206"/>
        <v/>
      </c>
      <c r="GX146" s="238" t="str">
        <f t="shared" si="207"/>
        <v/>
      </c>
      <c r="GY146" s="239"/>
      <c r="GZ146" s="240" t="str">
        <f t="shared" si="208"/>
        <v/>
      </c>
      <c r="HA146" s="235" t="str">
        <f t="shared" si="209"/>
        <v/>
      </c>
      <c r="HB146" s="235" t="str">
        <f t="shared" si="210"/>
        <v/>
      </c>
      <c r="HC146" s="235" t="str">
        <f t="shared" si="211"/>
        <v/>
      </c>
      <c r="HD146" s="235" t="str">
        <f t="shared" si="212"/>
        <v/>
      </c>
      <c r="HE146" s="235" t="str">
        <f t="shared" si="213"/>
        <v/>
      </c>
      <c r="HF146" s="188"/>
      <c r="HG146" s="235" t="str">
        <f t="shared" si="214"/>
        <v/>
      </c>
      <c r="HH146" s="235">
        <f t="shared" si="215"/>
        <v>0</v>
      </c>
      <c r="HI146" s="235">
        <f t="shared" si="215"/>
        <v>0</v>
      </c>
      <c r="HJ146" s="235">
        <f t="shared" si="215"/>
        <v>0</v>
      </c>
      <c r="HK146" s="188"/>
      <c r="HL146" s="235" t="str">
        <f t="shared" si="216"/>
        <v/>
      </c>
      <c r="HM146" s="235">
        <f t="shared" si="217"/>
        <v>0</v>
      </c>
      <c r="HN146" s="235">
        <f t="shared" si="217"/>
        <v>0</v>
      </c>
      <c r="HO146" s="235">
        <f t="shared" si="217"/>
        <v>0</v>
      </c>
      <c r="HP146" s="188"/>
      <c r="HQ146" s="235" t="str">
        <f t="shared" si="218"/>
        <v/>
      </c>
      <c r="HR146" s="235">
        <f t="shared" si="219"/>
        <v>0</v>
      </c>
      <c r="HS146" s="235">
        <f t="shared" si="219"/>
        <v>0</v>
      </c>
      <c r="HT146" s="235">
        <f t="shared" si="219"/>
        <v>0</v>
      </c>
      <c r="HU146" s="162"/>
      <c r="HV146" s="1622"/>
      <c r="HW146" s="1619"/>
      <c r="HX146" s="1619"/>
      <c r="HY146" s="1619"/>
      <c r="HZ146" s="1619"/>
      <c r="IA146" s="1619"/>
      <c r="IB146" s="1619"/>
      <c r="IC146" s="1623"/>
      <c r="ID146" s="162"/>
      <c r="IE146" s="162"/>
    </row>
    <row r="147" spans="1:239" ht="21" customHeight="1" x14ac:dyDescent="0.25">
      <c r="A147" s="377" t="str">
        <f t="shared" si="148"/>
        <v/>
      </c>
      <c r="B147" s="188">
        <v>121</v>
      </c>
      <c r="C147" s="255"/>
      <c r="D147" s="223" t="str">
        <f t="shared" si="225"/>
        <v/>
      </c>
      <c r="E147" s="223" t="str">
        <f t="shared" si="226"/>
        <v/>
      </c>
      <c r="F147" s="242"/>
      <c r="G147" s="242"/>
      <c r="H147" s="224" t="str">
        <f t="shared" si="149"/>
        <v/>
      </c>
      <c r="I147" s="930"/>
      <c r="J147" s="930"/>
      <c r="K147" s="930"/>
      <c r="L147" s="370"/>
      <c r="M147" s="371"/>
      <c r="N147" s="371"/>
      <c r="O147" s="371"/>
      <c r="P147" s="372"/>
      <c r="Q147" s="609"/>
      <c r="R147" s="609"/>
      <c r="S147" s="610"/>
      <c r="T147" s="371"/>
      <c r="U147" s="371"/>
      <c r="V147" s="188"/>
      <c r="W147" s="370"/>
      <c r="X147" s="371"/>
      <c r="Y147" s="371"/>
      <c r="Z147" s="611"/>
      <c r="AA147" s="896"/>
      <c r="AB147" s="370"/>
      <c r="AC147" s="371"/>
      <c r="AD147" s="371"/>
      <c r="AE147" s="371"/>
      <c r="AF147" s="896"/>
      <c r="AG147" s="370"/>
      <c r="AH147" s="371"/>
      <c r="AI147" s="371"/>
      <c r="AJ147" s="371"/>
      <c r="AK147" s="896"/>
      <c r="AL147" s="370"/>
      <c r="AM147" s="371"/>
      <c r="AN147" s="371"/>
      <c r="AO147" s="372"/>
      <c r="AP147" s="370"/>
      <c r="AQ147" s="371"/>
      <c r="AR147" s="371"/>
      <c r="AS147" s="371"/>
      <c r="AT147" s="928"/>
      <c r="AU147" s="188"/>
      <c r="AV147" s="256">
        <f t="shared" si="118"/>
        <v>0</v>
      </c>
      <c r="AW147" s="257">
        <f t="shared" si="119"/>
        <v>0</v>
      </c>
      <c r="AX147" s="258">
        <f t="shared" si="224"/>
        <v>0</v>
      </c>
      <c r="AY147" s="259">
        <f t="shared" si="224"/>
        <v>0</v>
      </c>
      <c r="AZ147" s="231" t="str">
        <f t="shared" si="150"/>
        <v/>
      </c>
      <c r="BA147" s="232">
        <f t="shared" si="151"/>
        <v>0</v>
      </c>
      <c r="BB147" s="249">
        <f t="shared" si="121"/>
        <v>0</v>
      </c>
      <c r="BC147" s="231">
        <f t="shared" si="152"/>
        <v>0</v>
      </c>
      <c r="BD147" s="231">
        <f t="shared" si="153"/>
        <v>0</v>
      </c>
      <c r="BE147" s="260"/>
      <c r="BF147" s="235">
        <f t="shared" si="154"/>
        <v>0</v>
      </c>
      <c r="BG147" s="235">
        <f t="shared" si="155"/>
        <v>0</v>
      </c>
      <c r="BH147" s="235">
        <f t="shared" si="156"/>
        <v>0</v>
      </c>
      <c r="BI147" s="380"/>
      <c r="BJ147" s="235">
        <f t="shared" si="122"/>
        <v>0</v>
      </c>
      <c r="BK147" s="235">
        <f t="shared" si="157"/>
        <v>0</v>
      </c>
      <c r="BL147" s="235" t="str">
        <f t="shared" si="158"/>
        <v/>
      </c>
      <c r="BM147" s="236"/>
      <c r="BN147" s="237"/>
      <c r="BO147" s="237"/>
      <c r="BP147" s="238"/>
      <c r="BQ147" s="238"/>
      <c r="BR147" s="254"/>
      <c r="BS147" s="252"/>
      <c r="BT147" s="244"/>
      <c r="BU147" s="244"/>
      <c r="BV147" s="244"/>
      <c r="BW147" s="244"/>
      <c r="BX147" s="244"/>
      <c r="BY147" s="244"/>
      <c r="BZ147" s="244"/>
      <c r="CA147" s="244"/>
      <c r="CB147" s="253"/>
      <c r="CC147" s="188"/>
      <c r="CD147" s="244">
        <f t="shared" si="137"/>
        <v>0</v>
      </c>
      <c r="CE147" s="235">
        <f t="shared" si="159"/>
        <v>0</v>
      </c>
      <c r="CF147" s="235">
        <f t="shared" si="159"/>
        <v>0</v>
      </c>
      <c r="CG147" s="235">
        <f t="shared" si="159"/>
        <v>0</v>
      </c>
      <c r="CH147" s="188"/>
      <c r="CI147" s="244">
        <f t="shared" si="138"/>
        <v>0</v>
      </c>
      <c r="CJ147" s="235">
        <f t="shared" si="160"/>
        <v>0</v>
      </c>
      <c r="CK147" s="235">
        <f t="shared" si="160"/>
        <v>0</v>
      </c>
      <c r="CL147" s="235">
        <f t="shared" si="160"/>
        <v>0</v>
      </c>
      <c r="CM147" s="188"/>
      <c r="CN147" s="244">
        <f t="shared" si="139"/>
        <v>0</v>
      </c>
      <c r="CO147" s="235">
        <f t="shared" si="161"/>
        <v>0</v>
      </c>
      <c r="CP147" s="235">
        <f t="shared" si="161"/>
        <v>0</v>
      </c>
      <c r="CQ147" s="235">
        <f t="shared" si="161"/>
        <v>0</v>
      </c>
      <c r="CR147" s="188"/>
      <c r="CS147" s="244">
        <f t="shared" si="140"/>
        <v>0</v>
      </c>
      <c r="CT147" s="235">
        <f t="shared" si="162"/>
        <v>0</v>
      </c>
      <c r="CU147" s="235">
        <f t="shared" si="162"/>
        <v>0</v>
      </c>
      <c r="CV147" s="235">
        <f t="shared" si="162"/>
        <v>0</v>
      </c>
      <c r="CW147" s="188"/>
      <c r="CX147" s="244">
        <f t="shared" si="141"/>
        <v>0</v>
      </c>
      <c r="CY147" s="235">
        <f t="shared" si="163"/>
        <v>0</v>
      </c>
      <c r="CZ147" s="235">
        <f t="shared" si="163"/>
        <v>0</v>
      </c>
      <c r="DA147" s="235">
        <f t="shared" si="163"/>
        <v>0</v>
      </c>
      <c r="DB147" s="188"/>
      <c r="DC147" s="225"/>
      <c r="DD147" s="226"/>
      <c r="DE147" s="1088"/>
      <c r="DF147" s="225"/>
      <c r="DG147" s="226"/>
      <c r="DH147" s="1088"/>
      <c r="DI147" s="225"/>
      <c r="DJ147" s="226"/>
      <c r="DK147" s="1088"/>
      <c r="DL147" s="225"/>
      <c r="DM147" s="226"/>
      <c r="DN147" s="1088"/>
      <c r="DO147" s="370"/>
      <c r="DP147" s="370"/>
      <c r="DQ147" s="243">
        <f t="shared" si="164"/>
        <v>0</v>
      </c>
      <c r="DR147" s="244">
        <f t="shared" si="165"/>
        <v>0</v>
      </c>
      <c r="DS147" s="235">
        <f t="shared" si="166"/>
        <v>0</v>
      </c>
      <c r="DT147" s="244" t="str">
        <f t="shared" si="142"/>
        <v/>
      </c>
      <c r="DU147" s="42" t="str">
        <f t="shared" si="167"/>
        <v/>
      </c>
      <c r="DV147" s="42" t="str">
        <f t="shared" si="168"/>
        <v/>
      </c>
      <c r="DW147" s="42" t="str">
        <f t="shared" si="169"/>
        <v/>
      </c>
      <c r="DX147" s="162"/>
      <c r="DY147" s="42" t="str">
        <f t="shared" si="170"/>
        <v/>
      </c>
      <c r="DZ147" s="42" t="str">
        <f t="shared" si="227"/>
        <v/>
      </c>
      <c r="EA147" s="42" t="str">
        <f t="shared" si="172"/>
        <v/>
      </c>
      <c r="EB147" s="162"/>
      <c r="EC147" s="930"/>
      <c r="ED147" s="188"/>
      <c r="EE147" s="245">
        <f t="shared" si="173"/>
        <v>0</v>
      </c>
      <c r="EG147" s="245">
        <f t="shared" si="174"/>
        <v>0</v>
      </c>
      <c r="EI147" s="246" t="str">
        <f t="shared" si="175"/>
        <v/>
      </c>
      <c r="EJ147" s="247" t="str">
        <f t="shared" si="143"/>
        <v/>
      </c>
      <c r="EK147" s="248" t="str">
        <f t="shared" si="144"/>
        <v/>
      </c>
      <c r="EL147" s="248" t="str">
        <f t="shared" si="145"/>
        <v/>
      </c>
      <c r="EM147" s="248" t="str">
        <f t="shared" si="146"/>
        <v/>
      </c>
      <c r="EN147" s="248" t="str">
        <f t="shared" si="176"/>
        <v/>
      </c>
      <c r="EO147" s="248" t="str">
        <f t="shared" si="147"/>
        <v/>
      </c>
      <c r="EQ147" s="248" t="str">
        <f t="shared" si="177"/>
        <v/>
      </c>
      <c r="ER147" s="248" t="str">
        <f t="shared" si="178"/>
        <v/>
      </c>
      <c r="ES147" s="248" t="str">
        <f t="shared" si="179"/>
        <v/>
      </c>
      <c r="ET147" s="248" t="str">
        <f t="shared" si="180"/>
        <v/>
      </c>
      <c r="EU147" s="248" t="str">
        <f t="shared" si="181"/>
        <v/>
      </c>
      <c r="EV147" s="248" t="str">
        <f t="shared" si="181"/>
        <v/>
      </c>
      <c r="EX147" s="248" t="str">
        <f t="shared" si="182"/>
        <v/>
      </c>
      <c r="EY147" s="248" t="str">
        <f t="shared" si="183"/>
        <v/>
      </c>
      <c r="EZ147" s="248" t="str">
        <f t="shared" si="184"/>
        <v/>
      </c>
      <c r="FA147" s="248" t="str">
        <f t="shared" si="185"/>
        <v/>
      </c>
      <c r="FB147" s="248" t="str">
        <f t="shared" si="222"/>
        <v/>
      </c>
      <c r="FC147" s="248" t="str">
        <f t="shared" si="222"/>
        <v/>
      </c>
      <c r="FE147" s="248" t="str">
        <f t="shared" si="186"/>
        <v/>
      </c>
      <c r="FF147" s="248" t="str">
        <f t="shared" si="187"/>
        <v/>
      </c>
      <c r="FG147" s="248" t="str">
        <f t="shared" si="188"/>
        <v/>
      </c>
      <c r="FH147" s="248" t="str">
        <f t="shared" si="189"/>
        <v/>
      </c>
      <c r="FI147" s="248" t="str">
        <f t="shared" si="223"/>
        <v/>
      </c>
      <c r="FJ147" s="248" t="str">
        <f t="shared" si="223"/>
        <v/>
      </c>
      <c r="FL147" s="370"/>
      <c r="FM147" s="371"/>
      <c r="FN147" s="371"/>
      <c r="FO147" s="611"/>
      <c r="FP147" s="896"/>
      <c r="FQ147" s="370"/>
      <c r="FR147" s="371"/>
      <c r="FS147" s="371"/>
      <c r="FT147" s="611"/>
      <c r="FU147" s="896"/>
      <c r="FV147" s="370"/>
      <c r="FW147" s="371"/>
      <c r="FX147" s="371"/>
      <c r="FY147" s="611"/>
      <c r="FZ147" s="896"/>
      <c r="GA147" s="613"/>
      <c r="GC147" s="227">
        <f t="shared" si="190"/>
        <v>0</v>
      </c>
      <c r="GD147" s="228">
        <f t="shared" si="191"/>
        <v>0</v>
      </c>
      <c r="GE147" s="229">
        <f t="shared" si="192"/>
        <v>0</v>
      </c>
      <c r="GF147" s="230">
        <f t="shared" si="192"/>
        <v>0</v>
      </c>
      <c r="GG147" s="231" t="str">
        <f t="shared" si="193"/>
        <v/>
      </c>
      <c r="GH147" s="232">
        <f t="shared" si="194"/>
        <v>0</v>
      </c>
      <c r="GI147" s="227">
        <f t="shared" si="195"/>
        <v>0</v>
      </c>
      <c r="GJ147" s="233">
        <f t="shared" si="196"/>
        <v>0</v>
      </c>
      <c r="GK147" s="233">
        <f t="shared" si="197"/>
        <v>0</v>
      </c>
      <c r="GL147" s="234"/>
      <c r="GM147" s="235">
        <f t="shared" si="198"/>
        <v>0</v>
      </c>
      <c r="GN147" s="235">
        <f t="shared" si="199"/>
        <v>0</v>
      </c>
      <c r="GO147" s="235" t="str">
        <f t="shared" si="200"/>
        <v/>
      </c>
      <c r="GP147" s="380"/>
      <c r="GQ147" s="235">
        <f t="shared" si="201"/>
        <v>0</v>
      </c>
      <c r="GR147" s="235">
        <f t="shared" si="202"/>
        <v>0</v>
      </c>
      <c r="GS147" s="235" t="str">
        <f t="shared" si="203"/>
        <v/>
      </c>
      <c r="GT147" s="236"/>
      <c r="GU147" s="237" t="str">
        <f t="shared" si="204"/>
        <v/>
      </c>
      <c r="GV147" s="237" t="str">
        <f t="shared" si="205"/>
        <v/>
      </c>
      <c r="GW147" s="238" t="str">
        <f t="shared" si="206"/>
        <v/>
      </c>
      <c r="GX147" s="238" t="str">
        <f t="shared" si="207"/>
        <v/>
      </c>
      <c r="GY147" s="239"/>
      <c r="GZ147" s="240" t="str">
        <f t="shared" si="208"/>
        <v/>
      </c>
      <c r="HA147" s="235" t="str">
        <f t="shared" si="209"/>
        <v/>
      </c>
      <c r="HB147" s="235" t="str">
        <f t="shared" si="210"/>
        <v/>
      </c>
      <c r="HC147" s="235" t="str">
        <f t="shared" si="211"/>
        <v/>
      </c>
      <c r="HD147" s="235" t="str">
        <f t="shared" si="212"/>
        <v/>
      </c>
      <c r="HE147" s="235" t="str">
        <f t="shared" si="213"/>
        <v/>
      </c>
      <c r="HF147" s="188"/>
      <c r="HG147" s="235" t="str">
        <f t="shared" si="214"/>
        <v/>
      </c>
      <c r="HH147" s="235">
        <f t="shared" si="215"/>
        <v>0</v>
      </c>
      <c r="HI147" s="235">
        <f t="shared" si="215"/>
        <v>0</v>
      </c>
      <c r="HJ147" s="235">
        <f t="shared" si="215"/>
        <v>0</v>
      </c>
      <c r="HK147" s="188"/>
      <c r="HL147" s="235" t="str">
        <f t="shared" si="216"/>
        <v/>
      </c>
      <c r="HM147" s="235">
        <f t="shared" si="217"/>
        <v>0</v>
      </c>
      <c r="HN147" s="235">
        <f t="shared" si="217"/>
        <v>0</v>
      </c>
      <c r="HO147" s="235">
        <f t="shared" si="217"/>
        <v>0</v>
      </c>
      <c r="HP147" s="188"/>
      <c r="HQ147" s="235" t="str">
        <f t="shared" si="218"/>
        <v/>
      </c>
      <c r="HR147" s="235">
        <f t="shared" si="219"/>
        <v>0</v>
      </c>
      <c r="HS147" s="235">
        <f t="shared" si="219"/>
        <v>0</v>
      </c>
      <c r="HT147" s="235">
        <f t="shared" si="219"/>
        <v>0</v>
      </c>
      <c r="HU147" s="162"/>
      <c r="HV147" s="1622"/>
      <c r="HW147" s="1619"/>
      <c r="HX147" s="1619"/>
      <c r="HY147" s="1619"/>
      <c r="HZ147" s="1619"/>
      <c r="IA147" s="1619"/>
      <c r="IB147" s="1619"/>
      <c r="IC147" s="1623"/>
      <c r="ID147" s="162"/>
      <c r="IE147" s="162"/>
    </row>
    <row r="148" spans="1:239" ht="21" customHeight="1" x14ac:dyDescent="0.25">
      <c r="A148" s="377" t="str">
        <f t="shared" si="148"/>
        <v/>
      </c>
      <c r="B148" s="188">
        <v>122</v>
      </c>
      <c r="C148" s="255"/>
      <c r="D148" s="223" t="str">
        <f t="shared" si="225"/>
        <v/>
      </c>
      <c r="E148" s="223" t="str">
        <f t="shared" si="226"/>
        <v/>
      </c>
      <c r="F148" s="242"/>
      <c r="G148" s="242"/>
      <c r="H148" s="224" t="str">
        <f t="shared" si="149"/>
        <v/>
      </c>
      <c r="I148" s="930"/>
      <c r="J148" s="930"/>
      <c r="K148" s="930"/>
      <c r="L148" s="370"/>
      <c r="M148" s="371"/>
      <c r="N148" s="371"/>
      <c r="O148" s="371"/>
      <c r="P148" s="372"/>
      <c r="Q148" s="609"/>
      <c r="R148" s="609"/>
      <c r="S148" s="610"/>
      <c r="T148" s="371"/>
      <c r="U148" s="371"/>
      <c r="V148" s="188"/>
      <c r="W148" s="370"/>
      <c r="X148" s="371"/>
      <c r="Y148" s="371"/>
      <c r="Z148" s="611"/>
      <c r="AA148" s="896"/>
      <c r="AB148" s="370"/>
      <c r="AC148" s="371"/>
      <c r="AD148" s="371"/>
      <c r="AE148" s="371"/>
      <c r="AF148" s="896"/>
      <c r="AG148" s="370"/>
      <c r="AH148" s="371"/>
      <c r="AI148" s="371"/>
      <c r="AJ148" s="371"/>
      <c r="AK148" s="896"/>
      <c r="AL148" s="370"/>
      <c r="AM148" s="371"/>
      <c r="AN148" s="371"/>
      <c r="AO148" s="372"/>
      <c r="AP148" s="370"/>
      <c r="AQ148" s="371"/>
      <c r="AR148" s="371"/>
      <c r="AS148" s="371"/>
      <c r="AT148" s="928"/>
      <c r="AU148" s="188"/>
      <c r="AV148" s="256">
        <f t="shared" si="118"/>
        <v>0</v>
      </c>
      <c r="AW148" s="257">
        <f t="shared" si="119"/>
        <v>0</v>
      </c>
      <c r="AX148" s="258">
        <f t="shared" si="224"/>
        <v>0</v>
      </c>
      <c r="AY148" s="259">
        <f t="shared" si="224"/>
        <v>0</v>
      </c>
      <c r="AZ148" s="231" t="str">
        <f t="shared" si="150"/>
        <v/>
      </c>
      <c r="BA148" s="232">
        <f t="shared" si="151"/>
        <v>0</v>
      </c>
      <c r="BB148" s="249">
        <f t="shared" si="121"/>
        <v>0</v>
      </c>
      <c r="BC148" s="231">
        <f t="shared" si="152"/>
        <v>0</v>
      </c>
      <c r="BD148" s="231">
        <f t="shared" si="153"/>
        <v>0</v>
      </c>
      <c r="BE148" s="260"/>
      <c r="BF148" s="235">
        <f t="shared" si="154"/>
        <v>0</v>
      </c>
      <c r="BG148" s="235">
        <f t="shared" si="155"/>
        <v>0</v>
      </c>
      <c r="BH148" s="235">
        <f t="shared" si="156"/>
        <v>0</v>
      </c>
      <c r="BI148" s="380"/>
      <c r="BJ148" s="235">
        <f t="shared" si="122"/>
        <v>0</v>
      </c>
      <c r="BK148" s="235">
        <f t="shared" si="157"/>
        <v>0</v>
      </c>
      <c r="BL148" s="235" t="str">
        <f t="shared" si="158"/>
        <v/>
      </c>
      <c r="BM148" s="236"/>
      <c r="BN148" s="237"/>
      <c r="BO148" s="237"/>
      <c r="BP148" s="238"/>
      <c r="BQ148" s="238"/>
      <c r="BR148" s="254"/>
      <c r="BS148" s="252"/>
      <c r="BT148" s="244"/>
      <c r="BU148" s="244"/>
      <c r="BV148" s="244"/>
      <c r="BW148" s="244"/>
      <c r="BX148" s="244"/>
      <c r="BY148" s="244"/>
      <c r="BZ148" s="244"/>
      <c r="CA148" s="244"/>
      <c r="CB148" s="253"/>
      <c r="CC148" s="188"/>
      <c r="CD148" s="244">
        <f t="shared" si="137"/>
        <v>0</v>
      </c>
      <c r="CE148" s="235">
        <f t="shared" si="159"/>
        <v>0</v>
      </c>
      <c r="CF148" s="235">
        <f t="shared" si="159"/>
        <v>0</v>
      </c>
      <c r="CG148" s="235">
        <f t="shared" si="159"/>
        <v>0</v>
      </c>
      <c r="CH148" s="188"/>
      <c r="CI148" s="244">
        <f t="shared" si="138"/>
        <v>0</v>
      </c>
      <c r="CJ148" s="235">
        <f t="shared" si="160"/>
        <v>0</v>
      </c>
      <c r="CK148" s="235">
        <f t="shared" si="160"/>
        <v>0</v>
      </c>
      <c r="CL148" s="235">
        <f t="shared" si="160"/>
        <v>0</v>
      </c>
      <c r="CM148" s="188"/>
      <c r="CN148" s="244">
        <f t="shared" si="139"/>
        <v>0</v>
      </c>
      <c r="CO148" s="235">
        <f t="shared" si="161"/>
        <v>0</v>
      </c>
      <c r="CP148" s="235">
        <f t="shared" si="161"/>
        <v>0</v>
      </c>
      <c r="CQ148" s="235">
        <f t="shared" si="161"/>
        <v>0</v>
      </c>
      <c r="CR148" s="188"/>
      <c r="CS148" s="244">
        <f t="shared" si="140"/>
        <v>0</v>
      </c>
      <c r="CT148" s="235">
        <f t="shared" si="162"/>
        <v>0</v>
      </c>
      <c r="CU148" s="235">
        <f t="shared" si="162"/>
        <v>0</v>
      </c>
      <c r="CV148" s="235">
        <f t="shared" si="162"/>
        <v>0</v>
      </c>
      <c r="CW148" s="188"/>
      <c r="CX148" s="244">
        <f t="shared" si="141"/>
        <v>0</v>
      </c>
      <c r="CY148" s="235">
        <f t="shared" si="163"/>
        <v>0</v>
      </c>
      <c r="CZ148" s="235">
        <f t="shared" si="163"/>
        <v>0</v>
      </c>
      <c r="DA148" s="235">
        <f t="shared" si="163"/>
        <v>0</v>
      </c>
      <c r="DB148" s="188"/>
      <c r="DC148" s="225"/>
      <c r="DD148" s="226"/>
      <c r="DE148" s="1088"/>
      <c r="DF148" s="225"/>
      <c r="DG148" s="226"/>
      <c r="DH148" s="1088"/>
      <c r="DI148" s="225"/>
      <c r="DJ148" s="226"/>
      <c r="DK148" s="1088"/>
      <c r="DL148" s="225"/>
      <c r="DM148" s="226"/>
      <c r="DN148" s="1088"/>
      <c r="DO148" s="370"/>
      <c r="DP148" s="370"/>
      <c r="DQ148" s="243">
        <f t="shared" si="164"/>
        <v>0</v>
      </c>
      <c r="DR148" s="244">
        <f t="shared" si="165"/>
        <v>0</v>
      </c>
      <c r="DS148" s="235">
        <f t="shared" si="166"/>
        <v>0</v>
      </c>
      <c r="DT148" s="244" t="str">
        <f t="shared" si="142"/>
        <v/>
      </c>
      <c r="DU148" s="42" t="str">
        <f t="shared" si="167"/>
        <v/>
      </c>
      <c r="DV148" s="42" t="str">
        <f t="shared" si="168"/>
        <v/>
      </c>
      <c r="DW148" s="42" t="str">
        <f t="shared" si="169"/>
        <v/>
      </c>
      <c r="DX148" s="162"/>
      <c r="DY148" s="42" t="str">
        <f t="shared" si="170"/>
        <v/>
      </c>
      <c r="DZ148" s="42" t="str">
        <f t="shared" si="227"/>
        <v/>
      </c>
      <c r="EA148" s="42" t="str">
        <f t="shared" si="172"/>
        <v/>
      </c>
      <c r="EB148" s="162"/>
      <c r="EC148" s="930"/>
      <c r="ED148" s="188"/>
      <c r="EE148" s="245">
        <f t="shared" si="173"/>
        <v>0</v>
      </c>
      <c r="EG148" s="245">
        <f t="shared" si="174"/>
        <v>0</v>
      </c>
      <c r="EI148" s="246" t="str">
        <f t="shared" si="175"/>
        <v/>
      </c>
      <c r="EJ148" s="247" t="str">
        <f t="shared" si="143"/>
        <v/>
      </c>
      <c r="EK148" s="248" t="str">
        <f t="shared" si="144"/>
        <v/>
      </c>
      <c r="EL148" s="248" t="str">
        <f t="shared" si="145"/>
        <v/>
      </c>
      <c r="EM148" s="248" t="str">
        <f t="shared" si="146"/>
        <v/>
      </c>
      <c r="EN148" s="248" t="str">
        <f t="shared" si="176"/>
        <v/>
      </c>
      <c r="EO148" s="248" t="str">
        <f t="shared" si="147"/>
        <v/>
      </c>
      <c r="EQ148" s="248" t="str">
        <f t="shared" si="177"/>
        <v/>
      </c>
      <c r="ER148" s="248" t="str">
        <f t="shared" si="178"/>
        <v/>
      </c>
      <c r="ES148" s="248" t="str">
        <f t="shared" si="179"/>
        <v/>
      </c>
      <c r="ET148" s="248" t="str">
        <f t="shared" si="180"/>
        <v/>
      </c>
      <c r="EU148" s="248" t="str">
        <f t="shared" si="181"/>
        <v/>
      </c>
      <c r="EV148" s="248" t="str">
        <f t="shared" si="181"/>
        <v/>
      </c>
      <c r="EX148" s="248" t="str">
        <f t="shared" si="182"/>
        <v/>
      </c>
      <c r="EY148" s="248" t="str">
        <f t="shared" si="183"/>
        <v/>
      </c>
      <c r="EZ148" s="248" t="str">
        <f t="shared" si="184"/>
        <v/>
      </c>
      <c r="FA148" s="248" t="str">
        <f t="shared" si="185"/>
        <v/>
      </c>
      <c r="FB148" s="248" t="str">
        <f t="shared" si="222"/>
        <v/>
      </c>
      <c r="FC148" s="248" t="str">
        <f t="shared" si="222"/>
        <v/>
      </c>
      <c r="FE148" s="248" t="str">
        <f t="shared" si="186"/>
        <v/>
      </c>
      <c r="FF148" s="248" t="str">
        <f t="shared" si="187"/>
        <v/>
      </c>
      <c r="FG148" s="248" t="str">
        <f t="shared" si="188"/>
        <v/>
      </c>
      <c r="FH148" s="248" t="str">
        <f t="shared" si="189"/>
        <v/>
      </c>
      <c r="FI148" s="248" t="str">
        <f t="shared" si="223"/>
        <v/>
      </c>
      <c r="FJ148" s="248" t="str">
        <f t="shared" si="223"/>
        <v/>
      </c>
      <c r="FL148" s="370"/>
      <c r="FM148" s="371"/>
      <c r="FN148" s="371"/>
      <c r="FO148" s="611"/>
      <c r="FP148" s="896"/>
      <c r="FQ148" s="370"/>
      <c r="FR148" s="371"/>
      <c r="FS148" s="371"/>
      <c r="FT148" s="611"/>
      <c r="FU148" s="896"/>
      <c r="FV148" s="370"/>
      <c r="FW148" s="371"/>
      <c r="FX148" s="371"/>
      <c r="FY148" s="611"/>
      <c r="FZ148" s="896"/>
      <c r="GA148" s="613"/>
      <c r="GC148" s="227">
        <f t="shared" si="190"/>
        <v>0</v>
      </c>
      <c r="GD148" s="228">
        <f t="shared" si="191"/>
        <v>0</v>
      </c>
      <c r="GE148" s="229">
        <f t="shared" si="192"/>
        <v>0</v>
      </c>
      <c r="GF148" s="230">
        <f t="shared" si="192"/>
        <v>0</v>
      </c>
      <c r="GG148" s="231" t="str">
        <f t="shared" si="193"/>
        <v/>
      </c>
      <c r="GH148" s="232">
        <f t="shared" si="194"/>
        <v>0</v>
      </c>
      <c r="GI148" s="227">
        <f t="shared" si="195"/>
        <v>0</v>
      </c>
      <c r="GJ148" s="233">
        <f t="shared" si="196"/>
        <v>0</v>
      </c>
      <c r="GK148" s="233">
        <f t="shared" si="197"/>
        <v>0</v>
      </c>
      <c r="GL148" s="234"/>
      <c r="GM148" s="235">
        <f t="shared" si="198"/>
        <v>0</v>
      </c>
      <c r="GN148" s="235">
        <f t="shared" si="199"/>
        <v>0</v>
      </c>
      <c r="GO148" s="235" t="str">
        <f t="shared" si="200"/>
        <v/>
      </c>
      <c r="GP148" s="380"/>
      <c r="GQ148" s="235">
        <f t="shared" si="201"/>
        <v>0</v>
      </c>
      <c r="GR148" s="235">
        <f t="shared" si="202"/>
        <v>0</v>
      </c>
      <c r="GS148" s="235" t="str">
        <f t="shared" si="203"/>
        <v/>
      </c>
      <c r="GT148" s="236"/>
      <c r="GU148" s="237" t="str">
        <f t="shared" si="204"/>
        <v/>
      </c>
      <c r="GV148" s="237" t="str">
        <f t="shared" si="205"/>
        <v/>
      </c>
      <c r="GW148" s="238" t="str">
        <f t="shared" si="206"/>
        <v/>
      </c>
      <c r="GX148" s="238" t="str">
        <f t="shared" si="207"/>
        <v/>
      </c>
      <c r="GY148" s="239"/>
      <c r="GZ148" s="240" t="str">
        <f t="shared" si="208"/>
        <v/>
      </c>
      <c r="HA148" s="235" t="str">
        <f t="shared" si="209"/>
        <v/>
      </c>
      <c r="HB148" s="235" t="str">
        <f t="shared" si="210"/>
        <v/>
      </c>
      <c r="HC148" s="235" t="str">
        <f t="shared" si="211"/>
        <v/>
      </c>
      <c r="HD148" s="235" t="str">
        <f t="shared" si="212"/>
        <v/>
      </c>
      <c r="HE148" s="235" t="str">
        <f t="shared" si="213"/>
        <v/>
      </c>
      <c r="HF148" s="188"/>
      <c r="HG148" s="235" t="str">
        <f t="shared" si="214"/>
        <v/>
      </c>
      <c r="HH148" s="235">
        <f t="shared" si="215"/>
        <v>0</v>
      </c>
      <c r="HI148" s="235">
        <f t="shared" si="215"/>
        <v>0</v>
      </c>
      <c r="HJ148" s="235">
        <f t="shared" si="215"/>
        <v>0</v>
      </c>
      <c r="HK148" s="188"/>
      <c r="HL148" s="235" t="str">
        <f t="shared" si="216"/>
        <v/>
      </c>
      <c r="HM148" s="235">
        <f t="shared" si="217"/>
        <v>0</v>
      </c>
      <c r="HN148" s="235">
        <f t="shared" si="217"/>
        <v>0</v>
      </c>
      <c r="HO148" s="235">
        <f t="shared" si="217"/>
        <v>0</v>
      </c>
      <c r="HP148" s="188"/>
      <c r="HQ148" s="235" t="str">
        <f t="shared" si="218"/>
        <v/>
      </c>
      <c r="HR148" s="235">
        <f t="shared" si="219"/>
        <v>0</v>
      </c>
      <c r="HS148" s="235">
        <f t="shared" si="219"/>
        <v>0</v>
      </c>
      <c r="HT148" s="235">
        <f t="shared" si="219"/>
        <v>0</v>
      </c>
      <c r="HU148" s="162"/>
      <c r="HV148" s="1622"/>
      <c r="HW148" s="1619"/>
      <c r="HX148" s="1619"/>
      <c r="HY148" s="1619"/>
      <c r="HZ148" s="1619"/>
      <c r="IA148" s="1619"/>
      <c r="IB148" s="1619"/>
      <c r="IC148" s="1623"/>
      <c r="ID148" s="162"/>
      <c r="IE148" s="162"/>
    </row>
    <row r="149" spans="1:239" ht="21" customHeight="1" x14ac:dyDescent="0.25">
      <c r="A149" s="377" t="str">
        <f t="shared" si="148"/>
        <v/>
      </c>
      <c r="B149" s="188">
        <v>123</v>
      </c>
      <c r="C149" s="255"/>
      <c r="D149" s="223" t="str">
        <f t="shared" si="225"/>
        <v/>
      </c>
      <c r="E149" s="223" t="str">
        <f t="shared" si="226"/>
        <v/>
      </c>
      <c r="F149" s="242"/>
      <c r="G149" s="242"/>
      <c r="H149" s="224" t="str">
        <f t="shared" si="149"/>
        <v/>
      </c>
      <c r="I149" s="930"/>
      <c r="J149" s="930"/>
      <c r="K149" s="930"/>
      <c r="L149" s="370"/>
      <c r="M149" s="371"/>
      <c r="N149" s="371"/>
      <c r="O149" s="371"/>
      <c r="P149" s="372"/>
      <c r="Q149" s="609"/>
      <c r="R149" s="609"/>
      <c r="S149" s="610"/>
      <c r="T149" s="371"/>
      <c r="U149" s="371"/>
      <c r="V149" s="188"/>
      <c r="W149" s="370"/>
      <c r="X149" s="371"/>
      <c r="Y149" s="371"/>
      <c r="Z149" s="611"/>
      <c r="AA149" s="896"/>
      <c r="AB149" s="370"/>
      <c r="AC149" s="371"/>
      <c r="AD149" s="371"/>
      <c r="AE149" s="371"/>
      <c r="AF149" s="896"/>
      <c r="AG149" s="370"/>
      <c r="AH149" s="371"/>
      <c r="AI149" s="371"/>
      <c r="AJ149" s="371"/>
      <c r="AK149" s="896"/>
      <c r="AL149" s="370"/>
      <c r="AM149" s="371"/>
      <c r="AN149" s="371"/>
      <c r="AO149" s="372"/>
      <c r="AP149" s="370"/>
      <c r="AQ149" s="371"/>
      <c r="AR149" s="371"/>
      <c r="AS149" s="371"/>
      <c r="AT149" s="928"/>
      <c r="AU149" s="188"/>
      <c r="AV149" s="256">
        <f t="shared" si="118"/>
        <v>0</v>
      </c>
      <c r="AW149" s="257">
        <f t="shared" si="119"/>
        <v>0</v>
      </c>
      <c r="AX149" s="258">
        <f t="shared" si="224"/>
        <v>0</v>
      </c>
      <c r="AY149" s="259">
        <f t="shared" si="224"/>
        <v>0</v>
      </c>
      <c r="AZ149" s="231" t="str">
        <f t="shared" si="150"/>
        <v/>
      </c>
      <c r="BA149" s="232">
        <f t="shared" si="151"/>
        <v>0</v>
      </c>
      <c r="BB149" s="249">
        <f t="shared" si="121"/>
        <v>0</v>
      </c>
      <c r="BC149" s="231">
        <f t="shared" si="152"/>
        <v>0</v>
      </c>
      <c r="BD149" s="231">
        <f t="shared" si="153"/>
        <v>0</v>
      </c>
      <c r="BE149" s="260"/>
      <c r="BF149" s="235">
        <f t="shared" si="154"/>
        <v>0</v>
      </c>
      <c r="BG149" s="235">
        <f t="shared" si="155"/>
        <v>0</v>
      </c>
      <c r="BH149" s="235">
        <f t="shared" si="156"/>
        <v>0</v>
      </c>
      <c r="BI149" s="380"/>
      <c r="BJ149" s="235">
        <f t="shared" si="122"/>
        <v>0</v>
      </c>
      <c r="BK149" s="235">
        <f t="shared" si="157"/>
        <v>0</v>
      </c>
      <c r="BL149" s="235" t="str">
        <f t="shared" si="158"/>
        <v/>
      </c>
      <c r="BM149" s="236"/>
      <c r="BN149" s="237"/>
      <c r="BO149" s="237"/>
      <c r="BP149" s="238"/>
      <c r="BQ149" s="238"/>
      <c r="BR149" s="254"/>
      <c r="BS149" s="252"/>
      <c r="BT149" s="244"/>
      <c r="BU149" s="244"/>
      <c r="BV149" s="244"/>
      <c r="BW149" s="244"/>
      <c r="BX149" s="244"/>
      <c r="BY149" s="244"/>
      <c r="BZ149" s="244"/>
      <c r="CA149" s="244"/>
      <c r="CB149" s="253"/>
      <c r="CC149" s="188"/>
      <c r="CD149" s="244">
        <f t="shared" si="137"/>
        <v>0</v>
      </c>
      <c r="CE149" s="235">
        <f t="shared" si="159"/>
        <v>0</v>
      </c>
      <c r="CF149" s="235">
        <f t="shared" si="159"/>
        <v>0</v>
      </c>
      <c r="CG149" s="235">
        <f t="shared" si="159"/>
        <v>0</v>
      </c>
      <c r="CH149" s="188"/>
      <c r="CI149" s="244">
        <f t="shared" si="138"/>
        <v>0</v>
      </c>
      <c r="CJ149" s="235">
        <f t="shared" si="160"/>
        <v>0</v>
      </c>
      <c r="CK149" s="235">
        <f t="shared" si="160"/>
        <v>0</v>
      </c>
      <c r="CL149" s="235">
        <f t="shared" si="160"/>
        <v>0</v>
      </c>
      <c r="CM149" s="188"/>
      <c r="CN149" s="244">
        <f t="shared" si="139"/>
        <v>0</v>
      </c>
      <c r="CO149" s="235">
        <f t="shared" si="161"/>
        <v>0</v>
      </c>
      <c r="CP149" s="235">
        <f t="shared" si="161"/>
        <v>0</v>
      </c>
      <c r="CQ149" s="235">
        <f t="shared" si="161"/>
        <v>0</v>
      </c>
      <c r="CR149" s="188"/>
      <c r="CS149" s="244">
        <f t="shared" si="140"/>
        <v>0</v>
      </c>
      <c r="CT149" s="235">
        <f t="shared" si="162"/>
        <v>0</v>
      </c>
      <c r="CU149" s="235">
        <f t="shared" si="162"/>
        <v>0</v>
      </c>
      <c r="CV149" s="235">
        <f t="shared" si="162"/>
        <v>0</v>
      </c>
      <c r="CW149" s="188"/>
      <c r="CX149" s="244">
        <f t="shared" si="141"/>
        <v>0</v>
      </c>
      <c r="CY149" s="235">
        <f t="shared" si="163"/>
        <v>0</v>
      </c>
      <c r="CZ149" s="235">
        <f t="shared" si="163"/>
        <v>0</v>
      </c>
      <c r="DA149" s="235">
        <f t="shared" si="163"/>
        <v>0</v>
      </c>
      <c r="DB149" s="188"/>
      <c r="DC149" s="225"/>
      <c r="DD149" s="226"/>
      <c r="DE149" s="1088"/>
      <c r="DF149" s="225"/>
      <c r="DG149" s="226"/>
      <c r="DH149" s="1088"/>
      <c r="DI149" s="225"/>
      <c r="DJ149" s="226"/>
      <c r="DK149" s="1088"/>
      <c r="DL149" s="225"/>
      <c r="DM149" s="226"/>
      <c r="DN149" s="1088"/>
      <c r="DO149" s="370"/>
      <c r="DP149" s="370"/>
      <c r="DQ149" s="243">
        <f t="shared" si="164"/>
        <v>0</v>
      </c>
      <c r="DR149" s="244">
        <f t="shared" si="165"/>
        <v>0</v>
      </c>
      <c r="DS149" s="235">
        <f t="shared" si="166"/>
        <v>0</v>
      </c>
      <c r="DT149" s="244" t="str">
        <f t="shared" si="142"/>
        <v/>
      </c>
      <c r="DU149" s="42" t="str">
        <f t="shared" si="167"/>
        <v/>
      </c>
      <c r="DV149" s="42" t="str">
        <f t="shared" si="168"/>
        <v/>
      </c>
      <c r="DW149" s="42" t="str">
        <f t="shared" si="169"/>
        <v/>
      </c>
      <c r="DX149" s="162"/>
      <c r="DY149" s="42" t="str">
        <f t="shared" si="170"/>
        <v/>
      </c>
      <c r="DZ149" s="42" t="str">
        <f t="shared" si="227"/>
        <v/>
      </c>
      <c r="EA149" s="42" t="str">
        <f t="shared" si="172"/>
        <v/>
      </c>
      <c r="EB149" s="162"/>
      <c r="EC149" s="930"/>
      <c r="ED149" s="188"/>
      <c r="EE149" s="245">
        <f t="shared" si="173"/>
        <v>0</v>
      </c>
      <c r="EG149" s="245">
        <f t="shared" si="174"/>
        <v>0</v>
      </c>
      <c r="EI149" s="246" t="str">
        <f t="shared" si="175"/>
        <v/>
      </c>
      <c r="EJ149" s="247" t="str">
        <f t="shared" si="143"/>
        <v/>
      </c>
      <c r="EK149" s="248" t="str">
        <f t="shared" si="144"/>
        <v/>
      </c>
      <c r="EL149" s="248" t="str">
        <f t="shared" si="145"/>
        <v/>
      </c>
      <c r="EM149" s="248" t="str">
        <f t="shared" si="146"/>
        <v/>
      </c>
      <c r="EN149" s="248" t="str">
        <f t="shared" si="176"/>
        <v/>
      </c>
      <c r="EO149" s="248" t="str">
        <f t="shared" si="147"/>
        <v/>
      </c>
      <c r="EQ149" s="248" t="str">
        <f t="shared" si="177"/>
        <v/>
      </c>
      <c r="ER149" s="248" t="str">
        <f t="shared" si="178"/>
        <v/>
      </c>
      <c r="ES149" s="248" t="str">
        <f t="shared" si="179"/>
        <v/>
      </c>
      <c r="ET149" s="248" t="str">
        <f t="shared" si="180"/>
        <v/>
      </c>
      <c r="EU149" s="248" t="str">
        <f t="shared" si="181"/>
        <v/>
      </c>
      <c r="EV149" s="248" t="str">
        <f t="shared" si="181"/>
        <v/>
      </c>
      <c r="EX149" s="248" t="str">
        <f t="shared" si="182"/>
        <v/>
      </c>
      <c r="EY149" s="248" t="str">
        <f t="shared" si="183"/>
        <v/>
      </c>
      <c r="EZ149" s="248" t="str">
        <f t="shared" si="184"/>
        <v/>
      </c>
      <c r="FA149" s="248" t="str">
        <f t="shared" si="185"/>
        <v/>
      </c>
      <c r="FB149" s="248" t="str">
        <f t="shared" si="222"/>
        <v/>
      </c>
      <c r="FC149" s="248" t="str">
        <f t="shared" si="222"/>
        <v/>
      </c>
      <c r="FE149" s="248" t="str">
        <f t="shared" si="186"/>
        <v/>
      </c>
      <c r="FF149" s="248" t="str">
        <f t="shared" si="187"/>
        <v/>
      </c>
      <c r="FG149" s="248" t="str">
        <f t="shared" si="188"/>
        <v/>
      </c>
      <c r="FH149" s="248" t="str">
        <f t="shared" si="189"/>
        <v/>
      </c>
      <c r="FI149" s="248" t="str">
        <f t="shared" si="223"/>
        <v/>
      </c>
      <c r="FJ149" s="248" t="str">
        <f t="shared" si="223"/>
        <v/>
      </c>
      <c r="FL149" s="370"/>
      <c r="FM149" s="371"/>
      <c r="FN149" s="371"/>
      <c r="FO149" s="611"/>
      <c r="FP149" s="896"/>
      <c r="FQ149" s="370"/>
      <c r="FR149" s="371"/>
      <c r="FS149" s="371"/>
      <c r="FT149" s="611"/>
      <c r="FU149" s="896"/>
      <c r="FV149" s="370"/>
      <c r="FW149" s="371"/>
      <c r="FX149" s="371"/>
      <c r="FY149" s="611"/>
      <c r="FZ149" s="896"/>
      <c r="GA149" s="613"/>
      <c r="GC149" s="227">
        <f t="shared" si="190"/>
        <v>0</v>
      </c>
      <c r="GD149" s="228">
        <f t="shared" si="191"/>
        <v>0</v>
      </c>
      <c r="GE149" s="229">
        <f t="shared" si="192"/>
        <v>0</v>
      </c>
      <c r="GF149" s="230">
        <f t="shared" si="192"/>
        <v>0</v>
      </c>
      <c r="GG149" s="231" t="str">
        <f t="shared" si="193"/>
        <v/>
      </c>
      <c r="GH149" s="232">
        <f t="shared" si="194"/>
        <v>0</v>
      </c>
      <c r="GI149" s="227">
        <f t="shared" si="195"/>
        <v>0</v>
      </c>
      <c r="GJ149" s="233">
        <f t="shared" si="196"/>
        <v>0</v>
      </c>
      <c r="GK149" s="233">
        <f t="shared" si="197"/>
        <v>0</v>
      </c>
      <c r="GL149" s="234"/>
      <c r="GM149" s="235">
        <f t="shared" si="198"/>
        <v>0</v>
      </c>
      <c r="GN149" s="235">
        <f t="shared" si="199"/>
        <v>0</v>
      </c>
      <c r="GO149" s="235" t="str">
        <f t="shared" si="200"/>
        <v/>
      </c>
      <c r="GP149" s="380"/>
      <c r="GQ149" s="235">
        <f t="shared" si="201"/>
        <v>0</v>
      </c>
      <c r="GR149" s="235">
        <f t="shared" si="202"/>
        <v>0</v>
      </c>
      <c r="GS149" s="235" t="str">
        <f t="shared" si="203"/>
        <v/>
      </c>
      <c r="GT149" s="236"/>
      <c r="GU149" s="237" t="str">
        <f t="shared" si="204"/>
        <v/>
      </c>
      <c r="GV149" s="237" t="str">
        <f t="shared" si="205"/>
        <v/>
      </c>
      <c r="GW149" s="238" t="str">
        <f t="shared" si="206"/>
        <v/>
      </c>
      <c r="GX149" s="238" t="str">
        <f t="shared" si="207"/>
        <v/>
      </c>
      <c r="GY149" s="239"/>
      <c r="GZ149" s="240" t="str">
        <f t="shared" si="208"/>
        <v/>
      </c>
      <c r="HA149" s="235" t="str">
        <f t="shared" si="209"/>
        <v/>
      </c>
      <c r="HB149" s="235" t="str">
        <f t="shared" si="210"/>
        <v/>
      </c>
      <c r="HC149" s="235" t="str">
        <f t="shared" si="211"/>
        <v/>
      </c>
      <c r="HD149" s="235" t="str">
        <f t="shared" si="212"/>
        <v/>
      </c>
      <c r="HE149" s="235" t="str">
        <f t="shared" si="213"/>
        <v/>
      </c>
      <c r="HF149" s="188"/>
      <c r="HG149" s="235" t="str">
        <f t="shared" si="214"/>
        <v/>
      </c>
      <c r="HH149" s="235">
        <f t="shared" si="215"/>
        <v>0</v>
      </c>
      <c r="HI149" s="235">
        <f t="shared" si="215"/>
        <v>0</v>
      </c>
      <c r="HJ149" s="235">
        <f t="shared" si="215"/>
        <v>0</v>
      </c>
      <c r="HK149" s="188"/>
      <c r="HL149" s="235" t="str">
        <f t="shared" si="216"/>
        <v/>
      </c>
      <c r="HM149" s="235">
        <f t="shared" si="217"/>
        <v>0</v>
      </c>
      <c r="HN149" s="235">
        <f t="shared" si="217"/>
        <v>0</v>
      </c>
      <c r="HO149" s="235">
        <f t="shared" si="217"/>
        <v>0</v>
      </c>
      <c r="HP149" s="188"/>
      <c r="HQ149" s="235" t="str">
        <f t="shared" si="218"/>
        <v/>
      </c>
      <c r="HR149" s="235">
        <f t="shared" si="219"/>
        <v>0</v>
      </c>
      <c r="HS149" s="235">
        <f t="shared" si="219"/>
        <v>0</v>
      </c>
      <c r="HT149" s="235">
        <f t="shared" si="219"/>
        <v>0</v>
      </c>
      <c r="HU149" s="162"/>
      <c r="HV149" s="1622"/>
      <c r="HW149" s="1619"/>
      <c r="HX149" s="1619"/>
      <c r="HY149" s="1619"/>
      <c r="HZ149" s="1619"/>
      <c r="IA149" s="1619"/>
      <c r="IB149" s="1619"/>
      <c r="IC149" s="1623"/>
      <c r="ID149" s="162"/>
      <c r="IE149" s="162"/>
    </row>
    <row r="150" spans="1:239" ht="21" customHeight="1" x14ac:dyDescent="0.25">
      <c r="A150" s="377" t="str">
        <f t="shared" si="148"/>
        <v/>
      </c>
      <c r="B150" s="188">
        <v>124</v>
      </c>
      <c r="C150" s="255"/>
      <c r="D150" s="223" t="str">
        <f t="shared" si="225"/>
        <v/>
      </c>
      <c r="E150" s="223" t="str">
        <f t="shared" si="226"/>
        <v/>
      </c>
      <c r="F150" s="242"/>
      <c r="G150" s="242"/>
      <c r="H150" s="224" t="str">
        <f t="shared" si="149"/>
        <v/>
      </c>
      <c r="I150" s="930"/>
      <c r="J150" s="930"/>
      <c r="K150" s="930"/>
      <c r="L150" s="370"/>
      <c r="M150" s="371"/>
      <c r="N150" s="371"/>
      <c r="O150" s="371"/>
      <c r="P150" s="372"/>
      <c r="Q150" s="609"/>
      <c r="R150" s="609"/>
      <c r="S150" s="610"/>
      <c r="T150" s="371"/>
      <c r="U150" s="371"/>
      <c r="V150" s="188"/>
      <c r="W150" s="370"/>
      <c r="X150" s="371"/>
      <c r="Y150" s="371"/>
      <c r="Z150" s="611"/>
      <c r="AA150" s="896"/>
      <c r="AB150" s="370"/>
      <c r="AC150" s="371"/>
      <c r="AD150" s="371"/>
      <c r="AE150" s="371"/>
      <c r="AF150" s="896"/>
      <c r="AG150" s="370"/>
      <c r="AH150" s="371"/>
      <c r="AI150" s="371"/>
      <c r="AJ150" s="371"/>
      <c r="AK150" s="896"/>
      <c r="AL150" s="370"/>
      <c r="AM150" s="371"/>
      <c r="AN150" s="371"/>
      <c r="AO150" s="372"/>
      <c r="AP150" s="370"/>
      <c r="AQ150" s="371"/>
      <c r="AR150" s="371"/>
      <c r="AS150" s="371"/>
      <c r="AT150" s="928"/>
      <c r="AU150" s="188"/>
      <c r="AV150" s="256">
        <f t="shared" si="118"/>
        <v>0</v>
      </c>
      <c r="AW150" s="257">
        <f t="shared" si="119"/>
        <v>0</v>
      </c>
      <c r="AX150" s="258">
        <f t="shared" si="224"/>
        <v>0</v>
      </c>
      <c r="AY150" s="259">
        <f t="shared" si="224"/>
        <v>0</v>
      </c>
      <c r="AZ150" s="231" t="str">
        <f t="shared" si="150"/>
        <v/>
      </c>
      <c r="BA150" s="232">
        <f t="shared" si="151"/>
        <v>0</v>
      </c>
      <c r="BB150" s="249">
        <f t="shared" si="121"/>
        <v>0</v>
      </c>
      <c r="BC150" s="231">
        <f t="shared" si="152"/>
        <v>0</v>
      </c>
      <c r="BD150" s="231">
        <f t="shared" si="153"/>
        <v>0</v>
      </c>
      <c r="BE150" s="260"/>
      <c r="BF150" s="235">
        <f t="shared" si="154"/>
        <v>0</v>
      </c>
      <c r="BG150" s="235">
        <f t="shared" si="155"/>
        <v>0</v>
      </c>
      <c r="BH150" s="235">
        <f t="shared" si="156"/>
        <v>0</v>
      </c>
      <c r="BI150" s="380"/>
      <c r="BJ150" s="235">
        <f t="shared" si="122"/>
        <v>0</v>
      </c>
      <c r="BK150" s="235">
        <f t="shared" si="157"/>
        <v>0</v>
      </c>
      <c r="BL150" s="235" t="str">
        <f t="shared" si="158"/>
        <v/>
      </c>
      <c r="BM150" s="236"/>
      <c r="BN150" s="237"/>
      <c r="BO150" s="237"/>
      <c r="BP150" s="238"/>
      <c r="BQ150" s="238"/>
      <c r="BR150" s="254"/>
      <c r="BS150" s="252"/>
      <c r="BT150" s="244"/>
      <c r="BU150" s="244"/>
      <c r="BV150" s="244"/>
      <c r="BW150" s="244"/>
      <c r="BX150" s="244"/>
      <c r="BY150" s="244"/>
      <c r="BZ150" s="244"/>
      <c r="CA150" s="244"/>
      <c r="CB150" s="253"/>
      <c r="CC150" s="188"/>
      <c r="CD150" s="244">
        <f t="shared" si="137"/>
        <v>0</v>
      </c>
      <c r="CE150" s="235">
        <f t="shared" si="159"/>
        <v>0</v>
      </c>
      <c r="CF150" s="235">
        <f t="shared" si="159"/>
        <v>0</v>
      </c>
      <c r="CG150" s="235">
        <f t="shared" si="159"/>
        <v>0</v>
      </c>
      <c r="CH150" s="188"/>
      <c r="CI150" s="244">
        <f t="shared" si="138"/>
        <v>0</v>
      </c>
      <c r="CJ150" s="235">
        <f t="shared" si="160"/>
        <v>0</v>
      </c>
      <c r="CK150" s="235">
        <f t="shared" si="160"/>
        <v>0</v>
      </c>
      <c r="CL150" s="235">
        <f t="shared" si="160"/>
        <v>0</v>
      </c>
      <c r="CM150" s="188"/>
      <c r="CN150" s="244">
        <f t="shared" si="139"/>
        <v>0</v>
      </c>
      <c r="CO150" s="235">
        <f t="shared" si="161"/>
        <v>0</v>
      </c>
      <c r="CP150" s="235">
        <f t="shared" si="161"/>
        <v>0</v>
      </c>
      <c r="CQ150" s="235">
        <f t="shared" si="161"/>
        <v>0</v>
      </c>
      <c r="CR150" s="188"/>
      <c r="CS150" s="244">
        <f t="shared" si="140"/>
        <v>0</v>
      </c>
      <c r="CT150" s="235">
        <f t="shared" si="162"/>
        <v>0</v>
      </c>
      <c r="CU150" s="235">
        <f t="shared" si="162"/>
        <v>0</v>
      </c>
      <c r="CV150" s="235">
        <f t="shared" si="162"/>
        <v>0</v>
      </c>
      <c r="CW150" s="188"/>
      <c r="CX150" s="244">
        <f t="shared" si="141"/>
        <v>0</v>
      </c>
      <c r="CY150" s="235">
        <f t="shared" si="163"/>
        <v>0</v>
      </c>
      <c r="CZ150" s="235">
        <f t="shared" si="163"/>
        <v>0</v>
      </c>
      <c r="DA150" s="235">
        <f t="shared" si="163"/>
        <v>0</v>
      </c>
      <c r="DB150" s="188"/>
      <c r="DC150" s="225"/>
      <c r="DD150" s="226"/>
      <c r="DE150" s="1088"/>
      <c r="DF150" s="225"/>
      <c r="DG150" s="226"/>
      <c r="DH150" s="1088"/>
      <c r="DI150" s="225"/>
      <c r="DJ150" s="226"/>
      <c r="DK150" s="1088"/>
      <c r="DL150" s="225"/>
      <c r="DM150" s="226"/>
      <c r="DN150" s="1088"/>
      <c r="DO150" s="370"/>
      <c r="DP150" s="370"/>
      <c r="DQ150" s="243">
        <f t="shared" si="164"/>
        <v>0</v>
      </c>
      <c r="DR150" s="244">
        <f t="shared" si="165"/>
        <v>0</v>
      </c>
      <c r="DS150" s="235">
        <f t="shared" si="166"/>
        <v>0</v>
      </c>
      <c r="DT150" s="244" t="str">
        <f t="shared" si="142"/>
        <v/>
      </c>
      <c r="DU150" s="42" t="str">
        <f t="shared" si="167"/>
        <v/>
      </c>
      <c r="DV150" s="42" t="str">
        <f t="shared" si="168"/>
        <v/>
      </c>
      <c r="DW150" s="42" t="str">
        <f t="shared" si="169"/>
        <v/>
      </c>
      <c r="DX150" s="162"/>
      <c r="DY150" s="42" t="str">
        <f t="shared" si="170"/>
        <v/>
      </c>
      <c r="DZ150" s="42" t="str">
        <f t="shared" si="227"/>
        <v/>
      </c>
      <c r="EA150" s="42" t="str">
        <f t="shared" si="172"/>
        <v/>
      </c>
      <c r="EB150" s="162"/>
      <c r="EC150" s="930"/>
      <c r="ED150" s="188"/>
      <c r="EE150" s="245">
        <f t="shared" si="173"/>
        <v>0</v>
      </c>
      <c r="EG150" s="245">
        <f t="shared" si="174"/>
        <v>0</v>
      </c>
      <c r="EI150" s="246" t="str">
        <f t="shared" si="175"/>
        <v/>
      </c>
      <c r="EJ150" s="247" t="str">
        <f t="shared" si="143"/>
        <v/>
      </c>
      <c r="EK150" s="248" t="str">
        <f t="shared" si="144"/>
        <v/>
      </c>
      <c r="EL150" s="248" t="str">
        <f t="shared" si="145"/>
        <v/>
      </c>
      <c r="EM150" s="248" t="str">
        <f t="shared" si="146"/>
        <v/>
      </c>
      <c r="EN150" s="248" t="str">
        <f t="shared" si="176"/>
        <v/>
      </c>
      <c r="EO150" s="248" t="str">
        <f t="shared" si="147"/>
        <v/>
      </c>
      <c r="EQ150" s="248" t="str">
        <f t="shared" si="177"/>
        <v/>
      </c>
      <c r="ER150" s="248" t="str">
        <f t="shared" si="178"/>
        <v/>
      </c>
      <c r="ES150" s="248" t="str">
        <f t="shared" si="179"/>
        <v/>
      </c>
      <c r="ET150" s="248" t="str">
        <f t="shared" si="180"/>
        <v/>
      </c>
      <c r="EU150" s="248" t="str">
        <f t="shared" si="181"/>
        <v/>
      </c>
      <c r="EV150" s="248" t="str">
        <f t="shared" si="181"/>
        <v/>
      </c>
      <c r="EX150" s="248" t="str">
        <f t="shared" si="182"/>
        <v/>
      </c>
      <c r="EY150" s="248" t="str">
        <f t="shared" si="183"/>
        <v/>
      </c>
      <c r="EZ150" s="248" t="str">
        <f t="shared" si="184"/>
        <v/>
      </c>
      <c r="FA150" s="248" t="str">
        <f t="shared" si="185"/>
        <v/>
      </c>
      <c r="FB150" s="248" t="str">
        <f t="shared" si="222"/>
        <v/>
      </c>
      <c r="FC150" s="248" t="str">
        <f t="shared" si="222"/>
        <v/>
      </c>
      <c r="FE150" s="248" t="str">
        <f t="shared" si="186"/>
        <v/>
      </c>
      <c r="FF150" s="248" t="str">
        <f t="shared" si="187"/>
        <v/>
      </c>
      <c r="FG150" s="248" t="str">
        <f t="shared" si="188"/>
        <v/>
      </c>
      <c r="FH150" s="248" t="str">
        <f t="shared" si="189"/>
        <v/>
      </c>
      <c r="FI150" s="248" t="str">
        <f t="shared" si="223"/>
        <v/>
      </c>
      <c r="FJ150" s="248" t="str">
        <f t="shared" si="223"/>
        <v/>
      </c>
      <c r="FL150" s="370"/>
      <c r="FM150" s="371"/>
      <c r="FN150" s="371"/>
      <c r="FO150" s="611"/>
      <c r="FP150" s="896"/>
      <c r="FQ150" s="370"/>
      <c r="FR150" s="371"/>
      <c r="FS150" s="371"/>
      <c r="FT150" s="611"/>
      <c r="FU150" s="896"/>
      <c r="FV150" s="370"/>
      <c r="FW150" s="371"/>
      <c r="FX150" s="371"/>
      <c r="FY150" s="611"/>
      <c r="FZ150" s="896"/>
      <c r="GA150" s="613"/>
      <c r="GC150" s="227">
        <f t="shared" si="190"/>
        <v>0</v>
      </c>
      <c r="GD150" s="228">
        <f t="shared" si="191"/>
        <v>0</v>
      </c>
      <c r="GE150" s="229">
        <f t="shared" si="192"/>
        <v>0</v>
      </c>
      <c r="GF150" s="230">
        <f t="shared" si="192"/>
        <v>0</v>
      </c>
      <c r="GG150" s="231" t="str">
        <f t="shared" si="193"/>
        <v/>
      </c>
      <c r="GH150" s="232">
        <f t="shared" si="194"/>
        <v>0</v>
      </c>
      <c r="GI150" s="227">
        <f t="shared" si="195"/>
        <v>0</v>
      </c>
      <c r="GJ150" s="233">
        <f t="shared" si="196"/>
        <v>0</v>
      </c>
      <c r="GK150" s="233">
        <f t="shared" si="197"/>
        <v>0</v>
      </c>
      <c r="GL150" s="234"/>
      <c r="GM150" s="235">
        <f t="shared" si="198"/>
        <v>0</v>
      </c>
      <c r="GN150" s="235">
        <f t="shared" si="199"/>
        <v>0</v>
      </c>
      <c r="GO150" s="235" t="str">
        <f t="shared" si="200"/>
        <v/>
      </c>
      <c r="GP150" s="380"/>
      <c r="GQ150" s="235">
        <f t="shared" si="201"/>
        <v>0</v>
      </c>
      <c r="GR150" s="235">
        <f t="shared" si="202"/>
        <v>0</v>
      </c>
      <c r="GS150" s="235" t="str">
        <f t="shared" si="203"/>
        <v/>
      </c>
      <c r="GT150" s="236"/>
      <c r="GU150" s="237" t="str">
        <f t="shared" si="204"/>
        <v/>
      </c>
      <c r="GV150" s="237" t="str">
        <f t="shared" si="205"/>
        <v/>
      </c>
      <c r="GW150" s="238" t="str">
        <f t="shared" si="206"/>
        <v/>
      </c>
      <c r="GX150" s="238" t="str">
        <f t="shared" si="207"/>
        <v/>
      </c>
      <c r="GY150" s="239"/>
      <c r="GZ150" s="240" t="str">
        <f t="shared" si="208"/>
        <v/>
      </c>
      <c r="HA150" s="235" t="str">
        <f t="shared" si="209"/>
        <v/>
      </c>
      <c r="HB150" s="235" t="str">
        <f t="shared" si="210"/>
        <v/>
      </c>
      <c r="HC150" s="235" t="str">
        <f t="shared" si="211"/>
        <v/>
      </c>
      <c r="HD150" s="235" t="str">
        <f t="shared" si="212"/>
        <v/>
      </c>
      <c r="HE150" s="235" t="str">
        <f t="shared" si="213"/>
        <v/>
      </c>
      <c r="HF150" s="188"/>
      <c r="HG150" s="235" t="str">
        <f t="shared" si="214"/>
        <v/>
      </c>
      <c r="HH150" s="235">
        <f t="shared" si="215"/>
        <v>0</v>
      </c>
      <c r="HI150" s="235">
        <f t="shared" si="215"/>
        <v>0</v>
      </c>
      <c r="HJ150" s="235">
        <f t="shared" si="215"/>
        <v>0</v>
      </c>
      <c r="HK150" s="188"/>
      <c r="HL150" s="235" t="str">
        <f t="shared" si="216"/>
        <v/>
      </c>
      <c r="HM150" s="235">
        <f t="shared" si="217"/>
        <v>0</v>
      </c>
      <c r="HN150" s="235">
        <f t="shared" si="217"/>
        <v>0</v>
      </c>
      <c r="HO150" s="235">
        <f t="shared" si="217"/>
        <v>0</v>
      </c>
      <c r="HP150" s="188"/>
      <c r="HQ150" s="235" t="str">
        <f t="shared" si="218"/>
        <v/>
      </c>
      <c r="HR150" s="235">
        <f t="shared" si="219"/>
        <v>0</v>
      </c>
      <c r="HS150" s="235">
        <f t="shared" si="219"/>
        <v>0</v>
      </c>
      <c r="HT150" s="235">
        <f t="shared" si="219"/>
        <v>0</v>
      </c>
      <c r="HU150" s="162"/>
      <c r="HV150" s="1622"/>
      <c r="HW150" s="1619"/>
      <c r="HX150" s="1619"/>
      <c r="HY150" s="1619"/>
      <c r="HZ150" s="1619"/>
      <c r="IA150" s="1619"/>
      <c r="IB150" s="1619"/>
      <c r="IC150" s="1623"/>
      <c r="ID150" s="162"/>
      <c r="IE150" s="162"/>
    </row>
    <row r="151" spans="1:239" ht="21" customHeight="1" x14ac:dyDescent="0.25">
      <c r="A151" s="377" t="str">
        <f t="shared" si="148"/>
        <v/>
      </c>
      <c r="B151" s="188">
        <v>125</v>
      </c>
      <c r="C151" s="255"/>
      <c r="D151" s="223" t="str">
        <f t="shared" si="225"/>
        <v/>
      </c>
      <c r="E151" s="223" t="str">
        <f t="shared" si="226"/>
        <v/>
      </c>
      <c r="F151" s="242"/>
      <c r="G151" s="242"/>
      <c r="H151" s="224" t="str">
        <f t="shared" si="149"/>
        <v/>
      </c>
      <c r="I151" s="930"/>
      <c r="J151" s="930"/>
      <c r="K151" s="930"/>
      <c r="L151" s="370"/>
      <c r="M151" s="371"/>
      <c r="N151" s="371"/>
      <c r="O151" s="371"/>
      <c r="P151" s="372"/>
      <c r="Q151" s="609"/>
      <c r="R151" s="609"/>
      <c r="S151" s="610"/>
      <c r="T151" s="371"/>
      <c r="U151" s="371"/>
      <c r="V151" s="188"/>
      <c r="W151" s="370"/>
      <c r="X151" s="371"/>
      <c r="Y151" s="371"/>
      <c r="Z151" s="611"/>
      <c r="AA151" s="896"/>
      <c r="AB151" s="370"/>
      <c r="AC151" s="371"/>
      <c r="AD151" s="371"/>
      <c r="AE151" s="371"/>
      <c r="AF151" s="896"/>
      <c r="AG151" s="370"/>
      <c r="AH151" s="371"/>
      <c r="AI151" s="371"/>
      <c r="AJ151" s="371"/>
      <c r="AK151" s="896"/>
      <c r="AL151" s="370"/>
      <c r="AM151" s="371"/>
      <c r="AN151" s="371"/>
      <c r="AO151" s="372"/>
      <c r="AP151" s="370"/>
      <c r="AQ151" s="371"/>
      <c r="AR151" s="371"/>
      <c r="AS151" s="371"/>
      <c r="AT151" s="928"/>
      <c r="AU151" s="188"/>
      <c r="AV151" s="256">
        <f t="shared" si="118"/>
        <v>0</v>
      </c>
      <c r="AW151" s="257">
        <f t="shared" si="119"/>
        <v>0</v>
      </c>
      <c r="AX151" s="258">
        <f t="shared" si="224"/>
        <v>0</v>
      </c>
      <c r="AY151" s="259">
        <f t="shared" si="224"/>
        <v>0</v>
      </c>
      <c r="AZ151" s="231" t="str">
        <f t="shared" si="150"/>
        <v/>
      </c>
      <c r="BA151" s="232">
        <f t="shared" si="151"/>
        <v>0</v>
      </c>
      <c r="BB151" s="249">
        <f t="shared" si="121"/>
        <v>0</v>
      </c>
      <c r="BC151" s="231">
        <f t="shared" si="152"/>
        <v>0</v>
      </c>
      <c r="BD151" s="231">
        <f t="shared" si="153"/>
        <v>0</v>
      </c>
      <c r="BE151" s="260"/>
      <c r="BF151" s="235">
        <f t="shared" si="154"/>
        <v>0</v>
      </c>
      <c r="BG151" s="235">
        <f t="shared" si="155"/>
        <v>0</v>
      </c>
      <c r="BH151" s="235">
        <f t="shared" si="156"/>
        <v>0</v>
      </c>
      <c r="BI151" s="380"/>
      <c r="BJ151" s="235">
        <f t="shared" si="122"/>
        <v>0</v>
      </c>
      <c r="BK151" s="235">
        <f t="shared" si="157"/>
        <v>0</v>
      </c>
      <c r="BL151" s="235" t="str">
        <f t="shared" si="158"/>
        <v/>
      </c>
      <c r="BM151" s="236"/>
      <c r="BN151" s="237"/>
      <c r="BO151" s="237"/>
      <c r="BP151" s="238"/>
      <c r="BQ151" s="238"/>
      <c r="BR151" s="254"/>
      <c r="BS151" s="252"/>
      <c r="BT151" s="244"/>
      <c r="BU151" s="244"/>
      <c r="BV151" s="244"/>
      <c r="BW151" s="244"/>
      <c r="BX151" s="244"/>
      <c r="BY151" s="244"/>
      <c r="BZ151" s="244"/>
      <c r="CA151" s="244"/>
      <c r="CB151" s="253"/>
      <c r="CC151" s="188"/>
      <c r="CD151" s="244">
        <f t="shared" si="137"/>
        <v>0</v>
      </c>
      <c r="CE151" s="235">
        <f t="shared" si="159"/>
        <v>0</v>
      </c>
      <c r="CF151" s="235">
        <f t="shared" si="159"/>
        <v>0</v>
      </c>
      <c r="CG151" s="235">
        <f t="shared" si="159"/>
        <v>0</v>
      </c>
      <c r="CH151" s="188"/>
      <c r="CI151" s="244">
        <f t="shared" si="138"/>
        <v>0</v>
      </c>
      <c r="CJ151" s="235">
        <f t="shared" si="160"/>
        <v>0</v>
      </c>
      <c r="CK151" s="235">
        <f t="shared" si="160"/>
        <v>0</v>
      </c>
      <c r="CL151" s="235">
        <f t="shared" si="160"/>
        <v>0</v>
      </c>
      <c r="CM151" s="188"/>
      <c r="CN151" s="244">
        <f t="shared" si="139"/>
        <v>0</v>
      </c>
      <c r="CO151" s="235">
        <f t="shared" si="161"/>
        <v>0</v>
      </c>
      <c r="CP151" s="235">
        <f t="shared" si="161"/>
        <v>0</v>
      </c>
      <c r="CQ151" s="235">
        <f t="shared" si="161"/>
        <v>0</v>
      </c>
      <c r="CR151" s="188"/>
      <c r="CS151" s="244">
        <f t="shared" si="140"/>
        <v>0</v>
      </c>
      <c r="CT151" s="235">
        <f t="shared" si="162"/>
        <v>0</v>
      </c>
      <c r="CU151" s="235">
        <f t="shared" si="162"/>
        <v>0</v>
      </c>
      <c r="CV151" s="235">
        <f t="shared" si="162"/>
        <v>0</v>
      </c>
      <c r="CW151" s="188"/>
      <c r="CX151" s="244">
        <f t="shared" si="141"/>
        <v>0</v>
      </c>
      <c r="CY151" s="235">
        <f t="shared" si="163"/>
        <v>0</v>
      </c>
      <c r="CZ151" s="235">
        <f t="shared" si="163"/>
        <v>0</v>
      </c>
      <c r="DA151" s="235">
        <f t="shared" si="163"/>
        <v>0</v>
      </c>
      <c r="DB151" s="188"/>
      <c r="DC151" s="225"/>
      <c r="DD151" s="226"/>
      <c r="DE151" s="1088"/>
      <c r="DF151" s="225"/>
      <c r="DG151" s="226"/>
      <c r="DH151" s="1088"/>
      <c r="DI151" s="225"/>
      <c r="DJ151" s="226"/>
      <c r="DK151" s="1088"/>
      <c r="DL151" s="225"/>
      <c r="DM151" s="226"/>
      <c r="DN151" s="1088"/>
      <c r="DO151" s="370"/>
      <c r="DP151" s="370"/>
      <c r="DQ151" s="243">
        <f t="shared" si="164"/>
        <v>0</v>
      </c>
      <c r="DR151" s="244">
        <f t="shared" si="165"/>
        <v>0</v>
      </c>
      <c r="DS151" s="235">
        <f t="shared" si="166"/>
        <v>0</v>
      </c>
      <c r="DT151" s="244" t="str">
        <f t="shared" si="142"/>
        <v/>
      </c>
      <c r="DU151" s="42" t="str">
        <f t="shared" si="167"/>
        <v/>
      </c>
      <c r="DV151" s="42" t="str">
        <f t="shared" si="168"/>
        <v/>
      </c>
      <c r="DW151" s="42" t="str">
        <f t="shared" si="169"/>
        <v/>
      </c>
      <c r="DX151" s="162"/>
      <c r="DY151" s="42" t="str">
        <f t="shared" si="170"/>
        <v/>
      </c>
      <c r="DZ151" s="42" t="str">
        <f t="shared" si="227"/>
        <v/>
      </c>
      <c r="EA151" s="42" t="str">
        <f t="shared" si="172"/>
        <v/>
      </c>
      <c r="EB151" s="162"/>
      <c r="EC151" s="930"/>
      <c r="ED151" s="188"/>
      <c r="EE151" s="245">
        <f t="shared" si="173"/>
        <v>0</v>
      </c>
      <c r="EG151" s="245">
        <f t="shared" si="174"/>
        <v>0</v>
      </c>
      <c r="EI151" s="246" t="str">
        <f t="shared" si="175"/>
        <v/>
      </c>
      <c r="EJ151" s="247" t="str">
        <f t="shared" si="143"/>
        <v/>
      </c>
      <c r="EK151" s="248" t="str">
        <f t="shared" si="144"/>
        <v/>
      </c>
      <c r="EL151" s="248" t="str">
        <f t="shared" si="145"/>
        <v/>
      </c>
      <c r="EM151" s="248" t="str">
        <f t="shared" si="146"/>
        <v/>
      </c>
      <c r="EN151" s="248" t="str">
        <f t="shared" si="176"/>
        <v/>
      </c>
      <c r="EO151" s="248" t="str">
        <f t="shared" si="147"/>
        <v/>
      </c>
      <c r="EQ151" s="248" t="str">
        <f t="shared" si="177"/>
        <v/>
      </c>
      <c r="ER151" s="248" t="str">
        <f t="shared" si="178"/>
        <v/>
      </c>
      <c r="ES151" s="248" t="str">
        <f t="shared" si="179"/>
        <v/>
      </c>
      <c r="ET151" s="248" t="str">
        <f t="shared" si="180"/>
        <v/>
      </c>
      <c r="EU151" s="248" t="str">
        <f t="shared" si="181"/>
        <v/>
      </c>
      <c r="EV151" s="248" t="str">
        <f t="shared" si="181"/>
        <v/>
      </c>
      <c r="EX151" s="248" t="str">
        <f t="shared" si="182"/>
        <v/>
      </c>
      <c r="EY151" s="248" t="str">
        <f t="shared" si="183"/>
        <v/>
      </c>
      <c r="EZ151" s="248" t="str">
        <f t="shared" si="184"/>
        <v/>
      </c>
      <c r="FA151" s="248" t="str">
        <f t="shared" si="185"/>
        <v/>
      </c>
      <c r="FB151" s="248" t="str">
        <f t="shared" si="222"/>
        <v/>
      </c>
      <c r="FC151" s="248" t="str">
        <f t="shared" si="222"/>
        <v/>
      </c>
      <c r="FE151" s="248" t="str">
        <f t="shared" si="186"/>
        <v/>
      </c>
      <c r="FF151" s="248" t="str">
        <f t="shared" si="187"/>
        <v/>
      </c>
      <c r="FG151" s="248" t="str">
        <f t="shared" si="188"/>
        <v/>
      </c>
      <c r="FH151" s="248" t="str">
        <f t="shared" si="189"/>
        <v/>
      </c>
      <c r="FI151" s="248" t="str">
        <f t="shared" si="223"/>
        <v/>
      </c>
      <c r="FJ151" s="248" t="str">
        <f t="shared" si="223"/>
        <v/>
      </c>
      <c r="FL151" s="370"/>
      <c r="FM151" s="371"/>
      <c r="FN151" s="371"/>
      <c r="FO151" s="611"/>
      <c r="FP151" s="896"/>
      <c r="FQ151" s="370"/>
      <c r="FR151" s="371"/>
      <c r="FS151" s="371"/>
      <c r="FT151" s="611"/>
      <c r="FU151" s="896"/>
      <c r="FV151" s="370"/>
      <c r="FW151" s="371"/>
      <c r="FX151" s="371"/>
      <c r="FY151" s="611"/>
      <c r="FZ151" s="896"/>
      <c r="GA151" s="613"/>
      <c r="GC151" s="227">
        <f t="shared" si="190"/>
        <v>0</v>
      </c>
      <c r="GD151" s="228">
        <f t="shared" si="191"/>
        <v>0</v>
      </c>
      <c r="GE151" s="229">
        <f t="shared" si="192"/>
        <v>0</v>
      </c>
      <c r="GF151" s="230">
        <f t="shared" si="192"/>
        <v>0</v>
      </c>
      <c r="GG151" s="231" t="str">
        <f t="shared" si="193"/>
        <v/>
      </c>
      <c r="GH151" s="232">
        <f t="shared" si="194"/>
        <v>0</v>
      </c>
      <c r="GI151" s="227">
        <f t="shared" si="195"/>
        <v>0</v>
      </c>
      <c r="GJ151" s="233">
        <f t="shared" si="196"/>
        <v>0</v>
      </c>
      <c r="GK151" s="233">
        <f t="shared" si="197"/>
        <v>0</v>
      </c>
      <c r="GL151" s="234"/>
      <c r="GM151" s="235">
        <f t="shared" si="198"/>
        <v>0</v>
      </c>
      <c r="GN151" s="235">
        <f t="shared" si="199"/>
        <v>0</v>
      </c>
      <c r="GO151" s="235" t="str">
        <f t="shared" si="200"/>
        <v/>
      </c>
      <c r="GP151" s="380"/>
      <c r="GQ151" s="235">
        <f t="shared" si="201"/>
        <v>0</v>
      </c>
      <c r="GR151" s="235">
        <f t="shared" si="202"/>
        <v>0</v>
      </c>
      <c r="GS151" s="235" t="str">
        <f t="shared" si="203"/>
        <v/>
      </c>
      <c r="GT151" s="236"/>
      <c r="GU151" s="237" t="str">
        <f t="shared" si="204"/>
        <v/>
      </c>
      <c r="GV151" s="237" t="str">
        <f t="shared" si="205"/>
        <v/>
      </c>
      <c r="GW151" s="238" t="str">
        <f t="shared" si="206"/>
        <v/>
      </c>
      <c r="GX151" s="238" t="str">
        <f t="shared" si="207"/>
        <v/>
      </c>
      <c r="GY151" s="239"/>
      <c r="GZ151" s="240" t="str">
        <f t="shared" si="208"/>
        <v/>
      </c>
      <c r="HA151" s="235" t="str">
        <f t="shared" si="209"/>
        <v/>
      </c>
      <c r="HB151" s="235" t="str">
        <f t="shared" si="210"/>
        <v/>
      </c>
      <c r="HC151" s="235" t="str">
        <f t="shared" si="211"/>
        <v/>
      </c>
      <c r="HD151" s="235" t="str">
        <f t="shared" si="212"/>
        <v/>
      </c>
      <c r="HE151" s="235" t="str">
        <f t="shared" si="213"/>
        <v/>
      </c>
      <c r="HF151" s="188"/>
      <c r="HG151" s="235" t="str">
        <f t="shared" si="214"/>
        <v/>
      </c>
      <c r="HH151" s="235">
        <f t="shared" si="215"/>
        <v>0</v>
      </c>
      <c r="HI151" s="235">
        <f t="shared" si="215"/>
        <v>0</v>
      </c>
      <c r="HJ151" s="235">
        <f t="shared" si="215"/>
        <v>0</v>
      </c>
      <c r="HK151" s="188"/>
      <c r="HL151" s="235" t="str">
        <f t="shared" si="216"/>
        <v/>
      </c>
      <c r="HM151" s="235">
        <f t="shared" si="217"/>
        <v>0</v>
      </c>
      <c r="HN151" s="235">
        <f t="shared" si="217"/>
        <v>0</v>
      </c>
      <c r="HO151" s="235">
        <f t="shared" si="217"/>
        <v>0</v>
      </c>
      <c r="HP151" s="188"/>
      <c r="HQ151" s="235" t="str">
        <f t="shared" si="218"/>
        <v/>
      </c>
      <c r="HR151" s="235">
        <f t="shared" si="219"/>
        <v>0</v>
      </c>
      <c r="HS151" s="235">
        <f t="shared" si="219"/>
        <v>0</v>
      </c>
      <c r="HT151" s="235">
        <f t="shared" si="219"/>
        <v>0</v>
      </c>
      <c r="HU151" s="162"/>
      <c r="HV151" s="1622"/>
      <c r="HW151" s="1619"/>
      <c r="HX151" s="1619"/>
      <c r="HY151" s="1619"/>
      <c r="HZ151" s="1619"/>
      <c r="IA151" s="1619"/>
      <c r="IB151" s="1619"/>
      <c r="IC151" s="1623"/>
      <c r="ID151" s="162"/>
      <c r="IE151" s="162"/>
    </row>
    <row r="152" spans="1:239" ht="21" customHeight="1" x14ac:dyDescent="0.25">
      <c r="A152" s="377" t="str">
        <f t="shared" si="148"/>
        <v/>
      </c>
      <c r="B152" s="188">
        <v>126</v>
      </c>
      <c r="C152" s="255"/>
      <c r="D152" s="223" t="str">
        <f t="shared" si="225"/>
        <v/>
      </c>
      <c r="E152" s="223" t="str">
        <f t="shared" si="226"/>
        <v/>
      </c>
      <c r="F152" s="242"/>
      <c r="G152" s="242"/>
      <c r="H152" s="224" t="str">
        <f t="shared" si="149"/>
        <v/>
      </c>
      <c r="I152" s="930"/>
      <c r="J152" s="930"/>
      <c r="K152" s="930"/>
      <c r="L152" s="370"/>
      <c r="M152" s="371"/>
      <c r="N152" s="371"/>
      <c r="O152" s="371"/>
      <c r="P152" s="372"/>
      <c r="Q152" s="609"/>
      <c r="R152" s="609"/>
      <c r="S152" s="610"/>
      <c r="T152" s="371"/>
      <c r="U152" s="371"/>
      <c r="V152" s="188"/>
      <c r="W152" s="370"/>
      <c r="X152" s="371"/>
      <c r="Y152" s="371"/>
      <c r="Z152" s="611"/>
      <c r="AA152" s="896"/>
      <c r="AB152" s="370"/>
      <c r="AC152" s="371"/>
      <c r="AD152" s="371"/>
      <c r="AE152" s="371"/>
      <c r="AF152" s="896"/>
      <c r="AG152" s="370"/>
      <c r="AH152" s="371"/>
      <c r="AI152" s="371"/>
      <c r="AJ152" s="371"/>
      <c r="AK152" s="896"/>
      <c r="AL152" s="370"/>
      <c r="AM152" s="371"/>
      <c r="AN152" s="371"/>
      <c r="AO152" s="372"/>
      <c r="AP152" s="370"/>
      <c r="AQ152" s="371"/>
      <c r="AR152" s="371"/>
      <c r="AS152" s="371"/>
      <c r="AT152" s="928"/>
      <c r="AU152" s="188"/>
      <c r="AV152" s="256">
        <f t="shared" si="118"/>
        <v>0</v>
      </c>
      <c r="AW152" s="257">
        <f t="shared" si="119"/>
        <v>0</v>
      </c>
      <c r="AX152" s="258">
        <f t="shared" si="224"/>
        <v>0</v>
      </c>
      <c r="AY152" s="259">
        <f t="shared" si="224"/>
        <v>0</v>
      </c>
      <c r="AZ152" s="231" t="str">
        <f t="shared" si="150"/>
        <v/>
      </c>
      <c r="BA152" s="232">
        <f t="shared" si="151"/>
        <v>0</v>
      </c>
      <c r="BB152" s="249">
        <f t="shared" si="121"/>
        <v>0</v>
      </c>
      <c r="BC152" s="231">
        <f t="shared" si="152"/>
        <v>0</v>
      </c>
      <c r="BD152" s="231">
        <f t="shared" si="153"/>
        <v>0</v>
      </c>
      <c r="BE152" s="260"/>
      <c r="BF152" s="235">
        <f t="shared" si="154"/>
        <v>0</v>
      </c>
      <c r="BG152" s="235">
        <f t="shared" si="155"/>
        <v>0</v>
      </c>
      <c r="BH152" s="235">
        <f t="shared" si="156"/>
        <v>0</v>
      </c>
      <c r="BI152" s="380"/>
      <c r="BJ152" s="235">
        <f t="shared" si="122"/>
        <v>0</v>
      </c>
      <c r="BK152" s="235">
        <f t="shared" si="157"/>
        <v>0</v>
      </c>
      <c r="BL152" s="235" t="str">
        <f t="shared" si="158"/>
        <v/>
      </c>
      <c r="BM152" s="236"/>
      <c r="BN152" s="237"/>
      <c r="BO152" s="237"/>
      <c r="BP152" s="238"/>
      <c r="BQ152" s="238"/>
      <c r="BR152" s="254"/>
      <c r="BS152" s="252"/>
      <c r="BT152" s="244"/>
      <c r="BU152" s="244"/>
      <c r="BV152" s="244"/>
      <c r="BW152" s="244"/>
      <c r="BX152" s="244"/>
      <c r="BY152" s="244"/>
      <c r="BZ152" s="244"/>
      <c r="CA152" s="244"/>
      <c r="CB152" s="253"/>
      <c r="CC152" s="188"/>
      <c r="CD152" s="244">
        <f t="shared" si="137"/>
        <v>0</v>
      </c>
      <c r="CE152" s="235">
        <f t="shared" si="159"/>
        <v>0</v>
      </c>
      <c r="CF152" s="235">
        <f t="shared" si="159"/>
        <v>0</v>
      </c>
      <c r="CG152" s="235">
        <f t="shared" si="159"/>
        <v>0</v>
      </c>
      <c r="CH152" s="188"/>
      <c r="CI152" s="244">
        <f t="shared" si="138"/>
        <v>0</v>
      </c>
      <c r="CJ152" s="235">
        <f t="shared" si="160"/>
        <v>0</v>
      </c>
      <c r="CK152" s="235">
        <f t="shared" si="160"/>
        <v>0</v>
      </c>
      <c r="CL152" s="235">
        <f t="shared" si="160"/>
        <v>0</v>
      </c>
      <c r="CM152" s="188"/>
      <c r="CN152" s="244">
        <f t="shared" si="139"/>
        <v>0</v>
      </c>
      <c r="CO152" s="235">
        <f t="shared" si="161"/>
        <v>0</v>
      </c>
      <c r="CP152" s="235">
        <f t="shared" si="161"/>
        <v>0</v>
      </c>
      <c r="CQ152" s="235">
        <f t="shared" si="161"/>
        <v>0</v>
      </c>
      <c r="CR152" s="188"/>
      <c r="CS152" s="244">
        <f t="shared" si="140"/>
        <v>0</v>
      </c>
      <c r="CT152" s="235">
        <f t="shared" si="162"/>
        <v>0</v>
      </c>
      <c r="CU152" s="235">
        <f t="shared" si="162"/>
        <v>0</v>
      </c>
      <c r="CV152" s="235">
        <f t="shared" si="162"/>
        <v>0</v>
      </c>
      <c r="CW152" s="188"/>
      <c r="CX152" s="244">
        <f t="shared" si="141"/>
        <v>0</v>
      </c>
      <c r="CY152" s="235">
        <f t="shared" si="163"/>
        <v>0</v>
      </c>
      <c r="CZ152" s="235">
        <f t="shared" si="163"/>
        <v>0</v>
      </c>
      <c r="DA152" s="235">
        <f t="shared" si="163"/>
        <v>0</v>
      </c>
      <c r="DB152" s="188"/>
      <c r="DC152" s="225"/>
      <c r="DD152" s="226"/>
      <c r="DE152" s="1088"/>
      <c r="DF152" s="225"/>
      <c r="DG152" s="226"/>
      <c r="DH152" s="1088"/>
      <c r="DI152" s="225"/>
      <c r="DJ152" s="226"/>
      <c r="DK152" s="1088"/>
      <c r="DL152" s="225"/>
      <c r="DM152" s="226"/>
      <c r="DN152" s="1088"/>
      <c r="DO152" s="370"/>
      <c r="DP152" s="370"/>
      <c r="DQ152" s="243">
        <f t="shared" si="164"/>
        <v>0</v>
      </c>
      <c r="DR152" s="244">
        <f t="shared" si="165"/>
        <v>0</v>
      </c>
      <c r="DS152" s="235">
        <f t="shared" si="166"/>
        <v>0</v>
      </c>
      <c r="DT152" s="244" t="str">
        <f t="shared" si="142"/>
        <v/>
      </c>
      <c r="DU152" s="42" t="str">
        <f t="shared" si="167"/>
        <v/>
      </c>
      <c r="DV152" s="42" t="str">
        <f t="shared" si="168"/>
        <v/>
      </c>
      <c r="DW152" s="42" t="str">
        <f t="shared" si="169"/>
        <v/>
      </c>
      <c r="DX152" s="162"/>
      <c r="DY152" s="42" t="str">
        <f t="shared" si="170"/>
        <v/>
      </c>
      <c r="DZ152" s="42" t="str">
        <f t="shared" si="227"/>
        <v/>
      </c>
      <c r="EA152" s="42" t="str">
        <f t="shared" si="172"/>
        <v/>
      </c>
      <c r="EB152" s="162"/>
      <c r="EC152" s="930"/>
      <c r="ED152" s="188"/>
      <c r="EE152" s="245">
        <f t="shared" si="173"/>
        <v>0</v>
      </c>
      <c r="EG152" s="245">
        <f t="shared" si="174"/>
        <v>0</v>
      </c>
      <c r="EI152" s="246" t="str">
        <f t="shared" si="175"/>
        <v/>
      </c>
      <c r="EJ152" s="247" t="str">
        <f t="shared" si="143"/>
        <v/>
      </c>
      <c r="EK152" s="248" t="str">
        <f t="shared" si="144"/>
        <v/>
      </c>
      <c r="EL152" s="248" t="str">
        <f t="shared" si="145"/>
        <v/>
      </c>
      <c r="EM152" s="248" t="str">
        <f t="shared" si="146"/>
        <v/>
      </c>
      <c r="EN152" s="248" t="str">
        <f t="shared" si="176"/>
        <v/>
      </c>
      <c r="EO152" s="248" t="str">
        <f t="shared" si="147"/>
        <v/>
      </c>
      <c r="EQ152" s="248" t="str">
        <f t="shared" si="177"/>
        <v/>
      </c>
      <c r="ER152" s="248" t="str">
        <f t="shared" si="178"/>
        <v/>
      </c>
      <c r="ES152" s="248" t="str">
        <f t="shared" si="179"/>
        <v/>
      </c>
      <c r="ET152" s="248" t="str">
        <f t="shared" si="180"/>
        <v/>
      </c>
      <c r="EU152" s="248" t="str">
        <f t="shared" si="181"/>
        <v/>
      </c>
      <c r="EV152" s="248" t="str">
        <f t="shared" si="181"/>
        <v/>
      </c>
      <c r="EX152" s="248" t="str">
        <f t="shared" si="182"/>
        <v/>
      </c>
      <c r="EY152" s="248" t="str">
        <f t="shared" si="183"/>
        <v/>
      </c>
      <c r="EZ152" s="248" t="str">
        <f t="shared" si="184"/>
        <v/>
      </c>
      <c r="FA152" s="248" t="str">
        <f t="shared" si="185"/>
        <v/>
      </c>
      <c r="FB152" s="248" t="str">
        <f t="shared" si="222"/>
        <v/>
      </c>
      <c r="FC152" s="248" t="str">
        <f t="shared" si="222"/>
        <v/>
      </c>
      <c r="FE152" s="248" t="str">
        <f t="shared" si="186"/>
        <v/>
      </c>
      <c r="FF152" s="248" t="str">
        <f t="shared" si="187"/>
        <v/>
      </c>
      <c r="FG152" s="248" t="str">
        <f t="shared" si="188"/>
        <v/>
      </c>
      <c r="FH152" s="248" t="str">
        <f t="shared" si="189"/>
        <v/>
      </c>
      <c r="FI152" s="248" t="str">
        <f t="shared" si="223"/>
        <v/>
      </c>
      <c r="FJ152" s="248" t="str">
        <f t="shared" si="223"/>
        <v/>
      </c>
      <c r="FL152" s="370"/>
      <c r="FM152" s="371"/>
      <c r="FN152" s="371"/>
      <c r="FO152" s="611"/>
      <c r="FP152" s="896"/>
      <c r="FQ152" s="370"/>
      <c r="FR152" s="371"/>
      <c r="FS152" s="371"/>
      <c r="FT152" s="611"/>
      <c r="FU152" s="896"/>
      <c r="FV152" s="370"/>
      <c r="FW152" s="371"/>
      <c r="FX152" s="371"/>
      <c r="FY152" s="611"/>
      <c r="FZ152" s="896"/>
      <c r="GA152" s="613"/>
      <c r="GC152" s="227">
        <f t="shared" si="190"/>
        <v>0</v>
      </c>
      <c r="GD152" s="228">
        <f t="shared" si="191"/>
        <v>0</v>
      </c>
      <c r="GE152" s="229">
        <f t="shared" si="192"/>
        <v>0</v>
      </c>
      <c r="GF152" s="230">
        <f t="shared" si="192"/>
        <v>0</v>
      </c>
      <c r="GG152" s="231" t="str">
        <f t="shared" si="193"/>
        <v/>
      </c>
      <c r="GH152" s="232">
        <f t="shared" si="194"/>
        <v>0</v>
      </c>
      <c r="GI152" s="227">
        <f t="shared" si="195"/>
        <v>0</v>
      </c>
      <c r="GJ152" s="233">
        <f t="shared" si="196"/>
        <v>0</v>
      </c>
      <c r="GK152" s="233">
        <f t="shared" si="197"/>
        <v>0</v>
      </c>
      <c r="GL152" s="234"/>
      <c r="GM152" s="235">
        <f t="shared" si="198"/>
        <v>0</v>
      </c>
      <c r="GN152" s="235">
        <f t="shared" si="199"/>
        <v>0</v>
      </c>
      <c r="GO152" s="235" t="str">
        <f t="shared" si="200"/>
        <v/>
      </c>
      <c r="GP152" s="380"/>
      <c r="GQ152" s="235">
        <f t="shared" si="201"/>
        <v>0</v>
      </c>
      <c r="GR152" s="235">
        <f t="shared" si="202"/>
        <v>0</v>
      </c>
      <c r="GS152" s="235" t="str">
        <f t="shared" si="203"/>
        <v/>
      </c>
      <c r="GT152" s="236"/>
      <c r="GU152" s="237" t="str">
        <f t="shared" si="204"/>
        <v/>
      </c>
      <c r="GV152" s="237" t="str">
        <f t="shared" si="205"/>
        <v/>
      </c>
      <c r="GW152" s="238" t="str">
        <f t="shared" si="206"/>
        <v/>
      </c>
      <c r="GX152" s="238" t="str">
        <f t="shared" si="207"/>
        <v/>
      </c>
      <c r="GY152" s="239"/>
      <c r="GZ152" s="240" t="str">
        <f t="shared" si="208"/>
        <v/>
      </c>
      <c r="HA152" s="235" t="str">
        <f t="shared" si="209"/>
        <v/>
      </c>
      <c r="HB152" s="235" t="str">
        <f t="shared" si="210"/>
        <v/>
      </c>
      <c r="HC152" s="235" t="str">
        <f t="shared" si="211"/>
        <v/>
      </c>
      <c r="HD152" s="235" t="str">
        <f t="shared" si="212"/>
        <v/>
      </c>
      <c r="HE152" s="235" t="str">
        <f t="shared" si="213"/>
        <v/>
      </c>
      <c r="HF152" s="188"/>
      <c r="HG152" s="235" t="str">
        <f t="shared" si="214"/>
        <v/>
      </c>
      <c r="HH152" s="235">
        <f t="shared" si="215"/>
        <v>0</v>
      </c>
      <c r="HI152" s="235">
        <f t="shared" si="215"/>
        <v>0</v>
      </c>
      <c r="HJ152" s="235">
        <f t="shared" si="215"/>
        <v>0</v>
      </c>
      <c r="HK152" s="188"/>
      <c r="HL152" s="235" t="str">
        <f t="shared" si="216"/>
        <v/>
      </c>
      <c r="HM152" s="235">
        <f t="shared" si="217"/>
        <v>0</v>
      </c>
      <c r="HN152" s="235">
        <f t="shared" si="217"/>
        <v>0</v>
      </c>
      <c r="HO152" s="235">
        <f t="shared" si="217"/>
        <v>0</v>
      </c>
      <c r="HP152" s="188"/>
      <c r="HQ152" s="235" t="str">
        <f t="shared" si="218"/>
        <v/>
      </c>
      <c r="HR152" s="235">
        <f t="shared" si="219"/>
        <v>0</v>
      </c>
      <c r="HS152" s="235">
        <f t="shared" si="219"/>
        <v>0</v>
      </c>
      <c r="HT152" s="235">
        <f t="shared" si="219"/>
        <v>0</v>
      </c>
      <c r="HU152" s="162"/>
      <c r="HV152" s="1622"/>
      <c r="HW152" s="1619"/>
      <c r="HX152" s="1619"/>
      <c r="HY152" s="1619"/>
      <c r="HZ152" s="1619"/>
      <c r="IA152" s="1619"/>
      <c r="IB152" s="1619"/>
      <c r="IC152" s="1623"/>
      <c r="ID152" s="162"/>
      <c r="IE152" s="162"/>
    </row>
    <row r="153" spans="1:239" ht="21" customHeight="1" x14ac:dyDescent="0.25">
      <c r="A153" s="377" t="str">
        <f t="shared" si="148"/>
        <v/>
      </c>
      <c r="B153" s="188">
        <v>127</v>
      </c>
      <c r="C153" s="255"/>
      <c r="D153" s="223" t="str">
        <f t="shared" si="225"/>
        <v/>
      </c>
      <c r="E153" s="223" t="str">
        <f t="shared" si="226"/>
        <v/>
      </c>
      <c r="F153" s="242"/>
      <c r="G153" s="242"/>
      <c r="H153" s="224" t="str">
        <f t="shared" si="149"/>
        <v/>
      </c>
      <c r="I153" s="930"/>
      <c r="J153" s="930"/>
      <c r="K153" s="930"/>
      <c r="L153" s="370"/>
      <c r="M153" s="371"/>
      <c r="N153" s="371"/>
      <c r="O153" s="371"/>
      <c r="P153" s="372"/>
      <c r="Q153" s="609"/>
      <c r="R153" s="609"/>
      <c r="S153" s="610"/>
      <c r="T153" s="371"/>
      <c r="U153" s="371"/>
      <c r="V153" s="188"/>
      <c r="W153" s="370"/>
      <c r="X153" s="371"/>
      <c r="Y153" s="371"/>
      <c r="Z153" s="611"/>
      <c r="AA153" s="896"/>
      <c r="AB153" s="370"/>
      <c r="AC153" s="371"/>
      <c r="AD153" s="371"/>
      <c r="AE153" s="371"/>
      <c r="AF153" s="896"/>
      <c r="AG153" s="370"/>
      <c r="AH153" s="371"/>
      <c r="AI153" s="371"/>
      <c r="AJ153" s="371"/>
      <c r="AK153" s="896"/>
      <c r="AL153" s="370"/>
      <c r="AM153" s="371"/>
      <c r="AN153" s="371"/>
      <c r="AO153" s="372"/>
      <c r="AP153" s="370"/>
      <c r="AQ153" s="371"/>
      <c r="AR153" s="371"/>
      <c r="AS153" s="371"/>
      <c r="AT153" s="928"/>
      <c r="AU153" s="188"/>
      <c r="AV153" s="256">
        <f t="shared" si="118"/>
        <v>0</v>
      </c>
      <c r="AW153" s="257">
        <f t="shared" si="119"/>
        <v>0</v>
      </c>
      <c r="AX153" s="258">
        <f t="shared" si="224"/>
        <v>0</v>
      </c>
      <c r="AY153" s="259">
        <f t="shared" si="224"/>
        <v>0</v>
      </c>
      <c r="AZ153" s="231" t="str">
        <f t="shared" si="150"/>
        <v/>
      </c>
      <c r="BA153" s="232">
        <f t="shared" si="151"/>
        <v>0</v>
      </c>
      <c r="BB153" s="249">
        <f t="shared" si="121"/>
        <v>0</v>
      </c>
      <c r="BC153" s="231">
        <f t="shared" si="152"/>
        <v>0</v>
      </c>
      <c r="BD153" s="231">
        <f t="shared" si="153"/>
        <v>0</v>
      </c>
      <c r="BE153" s="260"/>
      <c r="BF153" s="235">
        <f t="shared" si="154"/>
        <v>0</v>
      </c>
      <c r="BG153" s="235">
        <f t="shared" si="155"/>
        <v>0</v>
      </c>
      <c r="BH153" s="235">
        <f t="shared" si="156"/>
        <v>0</v>
      </c>
      <c r="BI153" s="380"/>
      <c r="BJ153" s="235">
        <f t="shared" si="122"/>
        <v>0</v>
      </c>
      <c r="BK153" s="235">
        <f t="shared" si="157"/>
        <v>0</v>
      </c>
      <c r="BL153" s="235" t="str">
        <f t="shared" si="158"/>
        <v/>
      </c>
      <c r="BM153" s="236"/>
      <c r="BN153" s="237"/>
      <c r="BO153" s="237"/>
      <c r="BP153" s="238"/>
      <c r="BQ153" s="238"/>
      <c r="BR153" s="254"/>
      <c r="BS153" s="252"/>
      <c r="BT153" s="244"/>
      <c r="BU153" s="244"/>
      <c r="BV153" s="244"/>
      <c r="BW153" s="244"/>
      <c r="BX153" s="244"/>
      <c r="BY153" s="244"/>
      <c r="BZ153" s="244"/>
      <c r="CA153" s="244"/>
      <c r="CB153" s="253"/>
      <c r="CC153" s="188"/>
      <c r="CD153" s="244">
        <f t="shared" si="137"/>
        <v>0</v>
      </c>
      <c r="CE153" s="235">
        <f t="shared" si="159"/>
        <v>0</v>
      </c>
      <c r="CF153" s="235">
        <f t="shared" si="159"/>
        <v>0</v>
      </c>
      <c r="CG153" s="235">
        <f t="shared" si="159"/>
        <v>0</v>
      </c>
      <c r="CH153" s="188"/>
      <c r="CI153" s="244">
        <f t="shared" si="138"/>
        <v>0</v>
      </c>
      <c r="CJ153" s="235">
        <f t="shared" si="160"/>
        <v>0</v>
      </c>
      <c r="CK153" s="235">
        <f t="shared" si="160"/>
        <v>0</v>
      </c>
      <c r="CL153" s="235">
        <f t="shared" si="160"/>
        <v>0</v>
      </c>
      <c r="CM153" s="188"/>
      <c r="CN153" s="244">
        <f t="shared" si="139"/>
        <v>0</v>
      </c>
      <c r="CO153" s="235">
        <f t="shared" si="161"/>
        <v>0</v>
      </c>
      <c r="CP153" s="235">
        <f t="shared" si="161"/>
        <v>0</v>
      </c>
      <c r="CQ153" s="235">
        <f t="shared" si="161"/>
        <v>0</v>
      </c>
      <c r="CR153" s="188"/>
      <c r="CS153" s="244">
        <f t="shared" si="140"/>
        <v>0</v>
      </c>
      <c r="CT153" s="235">
        <f t="shared" si="162"/>
        <v>0</v>
      </c>
      <c r="CU153" s="235">
        <f t="shared" si="162"/>
        <v>0</v>
      </c>
      <c r="CV153" s="235">
        <f t="shared" si="162"/>
        <v>0</v>
      </c>
      <c r="CW153" s="188"/>
      <c r="CX153" s="244">
        <f t="shared" si="141"/>
        <v>0</v>
      </c>
      <c r="CY153" s="235">
        <f t="shared" si="163"/>
        <v>0</v>
      </c>
      <c r="CZ153" s="235">
        <f t="shared" si="163"/>
        <v>0</v>
      </c>
      <c r="DA153" s="235">
        <f t="shared" si="163"/>
        <v>0</v>
      </c>
      <c r="DB153" s="188"/>
      <c r="DC153" s="225"/>
      <c r="DD153" s="226"/>
      <c r="DE153" s="1088"/>
      <c r="DF153" s="225"/>
      <c r="DG153" s="226"/>
      <c r="DH153" s="1088"/>
      <c r="DI153" s="225"/>
      <c r="DJ153" s="226"/>
      <c r="DK153" s="1088"/>
      <c r="DL153" s="225"/>
      <c r="DM153" s="226"/>
      <c r="DN153" s="1088"/>
      <c r="DO153" s="370"/>
      <c r="DP153" s="370"/>
      <c r="DQ153" s="243">
        <f t="shared" si="164"/>
        <v>0</v>
      </c>
      <c r="DR153" s="244">
        <f t="shared" si="165"/>
        <v>0</v>
      </c>
      <c r="DS153" s="235">
        <f t="shared" si="166"/>
        <v>0</v>
      </c>
      <c r="DT153" s="244" t="str">
        <f t="shared" si="142"/>
        <v/>
      </c>
      <c r="DU153" s="42" t="str">
        <f t="shared" si="167"/>
        <v/>
      </c>
      <c r="DV153" s="42" t="str">
        <f t="shared" si="168"/>
        <v/>
      </c>
      <c r="DW153" s="42" t="str">
        <f t="shared" si="169"/>
        <v/>
      </c>
      <c r="DX153" s="162"/>
      <c r="DY153" s="42" t="str">
        <f t="shared" si="170"/>
        <v/>
      </c>
      <c r="DZ153" s="42" t="str">
        <f t="shared" si="227"/>
        <v/>
      </c>
      <c r="EA153" s="42" t="str">
        <f t="shared" si="172"/>
        <v/>
      </c>
      <c r="EB153" s="162"/>
      <c r="EC153" s="930"/>
      <c r="ED153" s="188"/>
      <c r="EE153" s="245">
        <f t="shared" si="173"/>
        <v>0</v>
      </c>
      <c r="EG153" s="245">
        <f t="shared" si="174"/>
        <v>0</v>
      </c>
      <c r="EI153" s="246" t="str">
        <f t="shared" si="175"/>
        <v/>
      </c>
      <c r="EJ153" s="247" t="str">
        <f t="shared" si="143"/>
        <v/>
      </c>
      <c r="EK153" s="248" t="str">
        <f t="shared" si="144"/>
        <v/>
      </c>
      <c r="EL153" s="248" t="str">
        <f t="shared" si="145"/>
        <v/>
      </c>
      <c r="EM153" s="248" t="str">
        <f t="shared" si="146"/>
        <v/>
      </c>
      <c r="EN153" s="248" t="str">
        <f t="shared" si="176"/>
        <v/>
      </c>
      <c r="EO153" s="248" t="str">
        <f t="shared" si="147"/>
        <v/>
      </c>
      <c r="EQ153" s="248" t="str">
        <f t="shared" si="177"/>
        <v/>
      </c>
      <c r="ER153" s="248" t="str">
        <f t="shared" si="178"/>
        <v/>
      </c>
      <c r="ES153" s="248" t="str">
        <f t="shared" si="179"/>
        <v/>
      </c>
      <c r="ET153" s="248" t="str">
        <f t="shared" si="180"/>
        <v/>
      </c>
      <c r="EU153" s="248" t="str">
        <f t="shared" si="181"/>
        <v/>
      </c>
      <c r="EV153" s="248" t="str">
        <f t="shared" si="181"/>
        <v/>
      </c>
      <c r="EX153" s="248" t="str">
        <f t="shared" si="182"/>
        <v/>
      </c>
      <c r="EY153" s="248" t="str">
        <f t="shared" si="183"/>
        <v/>
      </c>
      <c r="EZ153" s="248" t="str">
        <f t="shared" si="184"/>
        <v/>
      </c>
      <c r="FA153" s="248" t="str">
        <f t="shared" si="185"/>
        <v/>
      </c>
      <c r="FB153" s="248" t="str">
        <f t="shared" si="222"/>
        <v/>
      </c>
      <c r="FC153" s="248" t="str">
        <f t="shared" si="222"/>
        <v/>
      </c>
      <c r="FE153" s="248" t="str">
        <f t="shared" si="186"/>
        <v/>
      </c>
      <c r="FF153" s="248" t="str">
        <f t="shared" si="187"/>
        <v/>
      </c>
      <c r="FG153" s="248" t="str">
        <f t="shared" si="188"/>
        <v/>
      </c>
      <c r="FH153" s="248" t="str">
        <f t="shared" si="189"/>
        <v/>
      </c>
      <c r="FI153" s="248" t="str">
        <f t="shared" si="223"/>
        <v/>
      </c>
      <c r="FJ153" s="248" t="str">
        <f t="shared" si="223"/>
        <v/>
      </c>
      <c r="FL153" s="370"/>
      <c r="FM153" s="371"/>
      <c r="FN153" s="371"/>
      <c r="FO153" s="611"/>
      <c r="FP153" s="896"/>
      <c r="FQ153" s="370"/>
      <c r="FR153" s="371"/>
      <c r="FS153" s="371"/>
      <c r="FT153" s="611"/>
      <c r="FU153" s="896"/>
      <c r="FV153" s="370"/>
      <c r="FW153" s="371"/>
      <c r="FX153" s="371"/>
      <c r="FY153" s="611"/>
      <c r="FZ153" s="896"/>
      <c r="GA153" s="613"/>
      <c r="GC153" s="227">
        <f t="shared" si="190"/>
        <v>0</v>
      </c>
      <c r="GD153" s="228">
        <f t="shared" si="191"/>
        <v>0</v>
      </c>
      <c r="GE153" s="229">
        <f t="shared" si="192"/>
        <v>0</v>
      </c>
      <c r="GF153" s="230">
        <f t="shared" si="192"/>
        <v>0</v>
      </c>
      <c r="GG153" s="231" t="str">
        <f t="shared" si="193"/>
        <v/>
      </c>
      <c r="GH153" s="232">
        <f t="shared" si="194"/>
        <v>0</v>
      </c>
      <c r="GI153" s="227">
        <f t="shared" si="195"/>
        <v>0</v>
      </c>
      <c r="GJ153" s="233">
        <f t="shared" si="196"/>
        <v>0</v>
      </c>
      <c r="GK153" s="233">
        <f t="shared" si="197"/>
        <v>0</v>
      </c>
      <c r="GL153" s="234"/>
      <c r="GM153" s="235">
        <f t="shared" si="198"/>
        <v>0</v>
      </c>
      <c r="GN153" s="235">
        <f t="shared" si="199"/>
        <v>0</v>
      </c>
      <c r="GO153" s="235" t="str">
        <f t="shared" si="200"/>
        <v/>
      </c>
      <c r="GP153" s="380"/>
      <c r="GQ153" s="235">
        <f t="shared" si="201"/>
        <v>0</v>
      </c>
      <c r="GR153" s="235">
        <f t="shared" si="202"/>
        <v>0</v>
      </c>
      <c r="GS153" s="235" t="str">
        <f t="shared" si="203"/>
        <v/>
      </c>
      <c r="GT153" s="236"/>
      <c r="GU153" s="237" t="str">
        <f t="shared" si="204"/>
        <v/>
      </c>
      <c r="GV153" s="237" t="str">
        <f t="shared" si="205"/>
        <v/>
      </c>
      <c r="GW153" s="238" t="str">
        <f t="shared" si="206"/>
        <v/>
      </c>
      <c r="GX153" s="238" t="str">
        <f t="shared" si="207"/>
        <v/>
      </c>
      <c r="GY153" s="239"/>
      <c r="GZ153" s="240" t="str">
        <f t="shared" si="208"/>
        <v/>
      </c>
      <c r="HA153" s="235" t="str">
        <f t="shared" si="209"/>
        <v/>
      </c>
      <c r="HB153" s="235" t="str">
        <f t="shared" si="210"/>
        <v/>
      </c>
      <c r="HC153" s="235" t="str">
        <f t="shared" si="211"/>
        <v/>
      </c>
      <c r="HD153" s="235" t="str">
        <f t="shared" si="212"/>
        <v/>
      </c>
      <c r="HE153" s="235" t="str">
        <f t="shared" si="213"/>
        <v/>
      </c>
      <c r="HF153" s="188"/>
      <c r="HG153" s="235" t="str">
        <f t="shared" si="214"/>
        <v/>
      </c>
      <c r="HH153" s="235">
        <f t="shared" si="215"/>
        <v>0</v>
      </c>
      <c r="HI153" s="235">
        <f t="shared" si="215"/>
        <v>0</v>
      </c>
      <c r="HJ153" s="235">
        <f t="shared" si="215"/>
        <v>0</v>
      </c>
      <c r="HK153" s="188"/>
      <c r="HL153" s="235" t="str">
        <f t="shared" si="216"/>
        <v/>
      </c>
      <c r="HM153" s="235">
        <f t="shared" si="217"/>
        <v>0</v>
      </c>
      <c r="HN153" s="235">
        <f t="shared" si="217"/>
        <v>0</v>
      </c>
      <c r="HO153" s="235">
        <f t="shared" si="217"/>
        <v>0</v>
      </c>
      <c r="HP153" s="188"/>
      <c r="HQ153" s="235" t="str">
        <f t="shared" si="218"/>
        <v/>
      </c>
      <c r="HR153" s="235">
        <f t="shared" si="219"/>
        <v>0</v>
      </c>
      <c r="HS153" s="235">
        <f t="shared" si="219"/>
        <v>0</v>
      </c>
      <c r="HT153" s="235">
        <f t="shared" si="219"/>
        <v>0</v>
      </c>
      <c r="HU153" s="162"/>
      <c r="HV153" s="1622"/>
      <c r="HW153" s="1619"/>
      <c r="HX153" s="1619"/>
      <c r="HY153" s="1619"/>
      <c r="HZ153" s="1619"/>
      <c r="IA153" s="1619"/>
      <c r="IB153" s="1619"/>
      <c r="IC153" s="1623"/>
      <c r="ID153" s="162"/>
      <c r="IE153" s="162"/>
    </row>
    <row r="154" spans="1:239" ht="21" customHeight="1" x14ac:dyDescent="0.25">
      <c r="A154" s="377" t="str">
        <f t="shared" si="148"/>
        <v/>
      </c>
      <c r="B154" s="188">
        <v>128</v>
      </c>
      <c r="C154" s="255"/>
      <c r="D154" s="223" t="str">
        <f t="shared" si="225"/>
        <v/>
      </c>
      <c r="E154" s="223" t="str">
        <f t="shared" si="226"/>
        <v/>
      </c>
      <c r="F154" s="242"/>
      <c r="G154" s="242"/>
      <c r="H154" s="224" t="str">
        <f t="shared" si="149"/>
        <v/>
      </c>
      <c r="I154" s="930"/>
      <c r="J154" s="930"/>
      <c r="K154" s="930"/>
      <c r="L154" s="370"/>
      <c r="M154" s="371"/>
      <c r="N154" s="371"/>
      <c r="O154" s="371"/>
      <c r="P154" s="372"/>
      <c r="Q154" s="609"/>
      <c r="R154" s="609"/>
      <c r="S154" s="610"/>
      <c r="T154" s="371"/>
      <c r="U154" s="371"/>
      <c r="V154" s="188"/>
      <c r="W154" s="370"/>
      <c r="X154" s="371"/>
      <c r="Y154" s="371"/>
      <c r="Z154" s="611"/>
      <c r="AA154" s="896"/>
      <c r="AB154" s="370"/>
      <c r="AC154" s="371"/>
      <c r="AD154" s="371"/>
      <c r="AE154" s="371"/>
      <c r="AF154" s="896"/>
      <c r="AG154" s="370"/>
      <c r="AH154" s="371"/>
      <c r="AI154" s="371"/>
      <c r="AJ154" s="371"/>
      <c r="AK154" s="896"/>
      <c r="AL154" s="370"/>
      <c r="AM154" s="371"/>
      <c r="AN154" s="371"/>
      <c r="AO154" s="372"/>
      <c r="AP154" s="370"/>
      <c r="AQ154" s="371"/>
      <c r="AR154" s="371"/>
      <c r="AS154" s="371"/>
      <c r="AT154" s="928"/>
      <c r="AU154" s="188"/>
      <c r="AV154" s="256">
        <f t="shared" si="118"/>
        <v>0</v>
      </c>
      <c r="AW154" s="257">
        <f t="shared" si="119"/>
        <v>0</v>
      </c>
      <c r="AX154" s="258">
        <f t="shared" si="224"/>
        <v>0</v>
      </c>
      <c r="AY154" s="259">
        <f t="shared" si="224"/>
        <v>0</v>
      </c>
      <c r="AZ154" s="231" t="str">
        <f t="shared" si="150"/>
        <v/>
      </c>
      <c r="BA154" s="232">
        <f t="shared" si="151"/>
        <v>0</v>
      </c>
      <c r="BB154" s="249">
        <f t="shared" si="121"/>
        <v>0</v>
      </c>
      <c r="BC154" s="231">
        <f t="shared" si="152"/>
        <v>0</v>
      </c>
      <c r="BD154" s="231">
        <f t="shared" si="153"/>
        <v>0</v>
      </c>
      <c r="BE154" s="260"/>
      <c r="BF154" s="235">
        <f t="shared" si="154"/>
        <v>0</v>
      </c>
      <c r="BG154" s="235">
        <f t="shared" si="155"/>
        <v>0</v>
      </c>
      <c r="BH154" s="235">
        <f t="shared" si="156"/>
        <v>0</v>
      </c>
      <c r="BI154" s="380"/>
      <c r="BJ154" s="235">
        <f t="shared" si="122"/>
        <v>0</v>
      </c>
      <c r="BK154" s="235">
        <f t="shared" si="157"/>
        <v>0</v>
      </c>
      <c r="BL154" s="235" t="str">
        <f t="shared" si="158"/>
        <v/>
      </c>
      <c r="BM154" s="236"/>
      <c r="BN154" s="237"/>
      <c r="BO154" s="237"/>
      <c r="BP154" s="238"/>
      <c r="BQ154" s="238"/>
      <c r="BR154" s="254"/>
      <c r="BS154" s="252"/>
      <c r="BT154" s="244"/>
      <c r="BU154" s="244"/>
      <c r="BV154" s="244"/>
      <c r="BW154" s="244"/>
      <c r="BX154" s="244"/>
      <c r="BY154" s="244"/>
      <c r="BZ154" s="244"/>
      <c r="CA154" s="244"/>
      <c r="CB154" s="253"/>
      <c r="CC154" s="188"/>
      <c r="CD154" s="244">
        <f t="shared" si="137"/>
        <v>0</v>
      </c>
      <c r="CE154" s="235">
        <f t="shared" si="159"/>
        <v>0</v>
      </c>
      <c r="CF154" s="235">
        <f t="shared" si="159"/>
        <v>0</v>
      </c>
      <c r="CG154" s="235">
        <f t="shared" si="159"/>
        <v>0</v>
      </c>
      <c r="CH154" s="188"/>
      <c r="CI154" s="244">
        <f t="shared" si="138"/>
        <v>0</v>
      </c>
      <c r="CJ154" s="235">
        <f t="shared" si="160"/>
        <v>0</v>
      </c>
      <c r="CK154" s="235">
        <f t="shared" si="160"/>
        <v>0</v>
      </c>
      <c r="CL154" s="235">
        <f t="shared" si="160"/>
        <v>0</v>
      </c>
      <c r="CM154" s="188"/>
      <c r="CN154" s="244">
        <f t="shared" si="139"/>
        <v>0</v>
      </c>
      <c r="CO154" s="235">
        <f t="shared" si="161"/>
        <v>0</v>
      </c>
      <c r="CP154" s="235">
        <f t="shared" si="161"/>
        <v>0</v>
      </c>
      <c r="CQ154" s="235">
        <f t="shared" si="161"/>
        <v>0</v>
      </c>
      <c r="CR154" s="188"/>
      <c r="CS154" s="244">
        <f t="shared" si="140"/>
        <v>0</v>
      </c>
      <c r="CT154" s="235">
        <f t="shared" si="162"/>
        <v>0</v>
      </c>
      <c r="CU154" s="235">
        <f t="shared" si="162"/>
        <v>0</v>
      </c>
      <c r="CV154" s="235">
        <f t="shared" si="162"/>
        <v>0</v>
      </c>
      <c r="CW154" s="188"/>
      <c r="CX154" s="244">
        <f t="shared" si="141"/>
        <v>0</v>
      </c>
      <c r="CY154" s="235">
        <f t="shared" si="163"/>
        <v>0</v>
      </c>
      <c r="CZ154" s="235">
        <f t="shared" si="163"/>
        <v>0</v>
      </c>
      <c r="DA154" s="235">
        <f t="shared" si="163"/>
        <v>0</v>
      </c>
      <c r="DB154" s="188"/>
      <c r="DC154" s="225"/>
      <c r="DD154" s="226"/>
      <c r="DE154" s="1088"/>
      <c r="DF154" s="225"/>
      <c r="DG154" s="226"/>
      <c r="DH154" s="1088"/>
      <c r="DI154" s="225"/>
      <c r="DJ154" s="226"/>
      <c r="DK154" s="1088"/>
      <c r="DL154" s="225"/>
      <c r="DM154" s="226"/>
      <c r="DN154" s="1088"/>
      <c r="DO154" s="370"/>
      <c r="DP154" s="370"/>
      <c r="DQ154" s="243">
        <f t="shared" si="164"/>
        <v>0</v>
      </c>
      <c r="DR154" s="244">
        <f t="shared" si="165"/>
        <v>0</v>
      </c>
      <c r="DS154" s="235">
        <f t="shared" si="166"/>
        <v>0</v>
      </c>
      <c r="DT154" s="244" t="str">
        <f t="shared" si="142"/>
        <v/>
      </c>
      <c r="DU154" s="42" t="str">
        <f t="shared" si="167"/>
        <v/>
      </c>
      <c r="DV154" s="42" t="str">
        <f t="shared" si="168"/>
        <v/>
      </c>
      <c r="DW154" s="42" t="str">
        <f t="shared" si="169"/>
        <v/>
      </c>
      <c r="DX154" s="162"/>
      <c r="DY154" s="42" t="str">
        <f t="shared" si="170"/>
        <v/>
      </c>
      <c r="DZ154" s="42" t="str">
        <f t="shared" si="227"/>
        <v/>
      </c>
      <c r="EA154" s="42" t="str">
        <f t="shared" si="172"/>
        <v/>
      </c>
      <c r="EB154" s="162"/>
      <c r="EC154" s="930"/>
      <c r="ED154" s="188"/>
      <c r="EE154" s="245">
        <f t="shared" si="173"/>
        <v>0</v>
      </c>
      <c r="EG154" s="245">
        <f t="shared" si="174"/>
        <v>0</v>
      </c>
      <c r="EI154" s="246" t="str">
        <f t="shared" si="175"/>
        <v/>
      </c>
      <c r="EJ154" s="247" t="str">
        <f t="shared" si="143"/>
        <v/>
      </c>
      <c r="EK154" s="248" t="str">
        <f t="shared" si="144"/>
        <v/>
      </c>
      <c r="EL154" s="248" t="str">
        <f t="shared" si="145"/>
        <v/>
      </c>
      <c r="EM154" s="248" t="str">
        <f t="shared" si="146"/>
        <v/>
      </c>
      <c r="EN154" s="248" t="str">
        <f t="shared" si="176"/>
        <v/>
      </c>
      <c r="EO154" s="248" t="str">
        <f t="shared" si="147"/>
        <v/>
      </c>
      <c r="EQ154" s="248" t="str">
        <f t="shared" si="177"/>
        <v/>
      </c>
      <c r="ER154" s="248" t="str">
        <f t="shared" si="178"/>
        <v/>
      </c>
      <c r="ES154" s="248" t="str">
        <f t="shared" si="179"/>
        <v/>
      </c>
      <c r="ET154" s="248" t="str">
        <f t="shared" si="180"/>
        <v/>
      </c>
      <c r="EU154" s="248" t="str">
        <f t="shared" si="181"/>
        <v/>
      </c>
      <c r="EV154" s="248" t="str">
        <f t="shared" si="181"/>
        <v/>
      </c>
      <c r="EX154" s="248" t="str">
        <f t="shared" si="182"/>
        <v/>
      </c>
      <c r="EY154" s="248" t="str">
        <f t="shared" si="183"/>
        <v/>
      </c>
      <c r="EZ154" s="248" t="str">
        <f t="shared" si="184"/>
        <v/>
      </c>
      <c r="FA154" s="248" t="str">
        <f t="shared" si="185"/>
        <v/>
      </c>
      <c r="FB154" s="248" t="str">
        <f t="shared" si="222"/>
        <v/>
      </c>
      <c r="FC154" s="248" t="str">
        <f t="shared" si="222"/>
        <v/>
      </c>
      <c r="FE154" s="248" t="str">
        <f t="shared" si="186"/>
        <v/>
      </c>
      <c r="FF154" s="248" t="str">
        <f t="shared" si="187"/>
        <v/>
      </c>
      <c r="FG154" s="248" t="str">
        <f t="shared" si="188"/>
        <v/>
      </c>
      <c r="FH154" s="248" t="str">
        <f t="shared" si="189"/>
        <v/>
      </c>
      <c r="FI154" s="248" t="str">
        <f t="shared" si="223"/>
        <v/>
      </c>
      <c r="FJ154" s="248" t="str">
        <f t="shared" si="223"/>
        <v/>
      </c>
      <c r="FL154" s="370"/>
      <c r="FM154" s="371"/>
      <c r="FN154" s="371"/>
      <c r="FO154" s="611"/>
      <c r="FP154" s="896"/>
      <c r="FQ154" s="370"/>
      <c r="FR154" s="371"/>
      <c r="FS154" s="371"/>
      <c r="FT154" s="611"/>
      <c r="FU154" s="896"/>
      <c r="FV154" s="370"/>
      <c r="FW154" s="371"/>
      <c r="FX154" s="371"/>
      <c r="FY154" s="611"/>
      <c r="FZ154" s="896"/>
      <c r="GA154" s="613"/>
      <c r="GC154" s="227">
        <f t="shared" si="190"/>
        <v>0</v>
      </c>
      <c r="GD154" s="228">
        <f t="shared" si="191"/>
        <v>0</v>
      </c>
      <c r="GE154" s="229">
        <f t="shared" si="192"/>
        <v>0</v>
      </c>
      <c r="GF154" s="230">
        <f t="shared" si="192"/>
        <v>0</v>
      </c>
      <c r="GG154" s="231" t="str">
        <f t="shared" si="193"/>
        <v/>
      </c>
      <c r="GH154" s="232">
        <f t="shared" si="194"/>
        <v>0</v>
      </c>
      <c r="GI154" s="227">
        <f t="shared" si="195"/>
        <v>0</v>
      </c>
      <c r="GJ154" s="233">
        <f t="shared" si="196"/>
        <v>0</v>
      </c>
      <c r="GK154" s="233">
        <f t="shared" si="197"/>
        <v>0</v>
      </c>
      <c r="GL154" s="234"/>
      <c r="GM154" s="235">
        <f t="shared" si="198"/>
        <v>0</v>
      </c>
      <c r="GN154" s="235">
        <f t="shared" si="199"/>
        <v>0</v>
      </c>
      <c r="GO154" s="235" t="str">
        <f t="shared" si="200"/>
        <v/>
      </c>
      <c r="GP154" s="380"/>
      <c r="GQ154" s="235">
        <f t="shared" si="201"/>
        <v>0</v>
      </c>
      <c r="GR154" s="235">
        <f t="shared" si="202"/>
        <v>0</v>
      </c>
      <c r="GS154" s="235" t="str">
        <f t="shared" si="203"/>
        <v/>
      </c>
      <c r="GT154" s="236"/>
      <c r="GU154" s="237" t="str">
        <f t="shared" si="204"/>
        <v/>
      </c>
      <c r="GV154" s="237" t="str">
        <f t="shared" si="205"/>
        <v/>
      </c>
      <c r="GW154" s="238" t="str">
        <f t="shared" si="206"/>
        <v/>
      </c>
      <c r="GX154" s="238" t="str">
        <f t="shared" si="207"/>
        <v/>
      </c>
      <c r="GY154" s="239"/>
      <c r="GZ154" s="240" t="str">
        <f t="shared" si="208"/>
        <v/>
      </c>
      <c r="HA154" s="235" t="str">
        <f t="shared" si="209"/>
        <v/>
      </c>
      <c r="HB154" s="235" t="str">
        <f t="shared" si="210"/>
        <v/>
      </c>
      <c r="HC154" s="235" t="str">
        <f t="shared" si="211"/>
        <v/>
      </c>
      <c r="HD154" s="235" t="str">
        <f t="shared" si="212"/>
        <v/>
      </c>
      <c r="HE154" s="235" t="str">
        <f t="shared" si="213"/>
        <v/>
      </c>
      <c r="HF154" s="188"/>
      <c r="HG154" s="235" t="str">
        <f t="shared" si="214"/>
        <v/>
      </c>
      <c r="HH154" s="235">
        <f t="shared" si="215"/>
        <v>0</v>
      </c>
      <c r="HI154" s="235">
        <f t="shared" si="215"/>
        <v>0</v>
      </c>
      <c r="HJ154" s="235">
        <f t="shared" si="215"/>
        <v>0</v>
      </c>
      <c r="HK154" s="188"/>
      <c r="HL154" s="235" t="str">
        <f t="shared" si="216"/>
        <v/>
      </c>
      <c r="HM154" s="235">
        <f t="shared" si="217"/>
        <v>0</v>
      </c>
      <c r="HN154" s="235">
        <f t="shared" si="217"/>
        <v>0</v>
      </c>
      <c r="HO154" s="235">
        <f t="shared" si="217"/>
        <v>0</v>
      </c>
      <c r="HP154" s="188"/>
      <c r="HQ154" s="235" t="str">
        <f t="shared" si="218"/>
        <v/>
      </c>
      <c r="HR154" s="235">
        <f t="shared" si="219"/>
        <v>0</v>
      </c>
      <c r="HS154" s="235">
        <f t="shared" si="219"/>
        <v>0</v>
      </c>
      <c r="HT154" s="235">
        <f t="shared" si="219"/>
        <v>0</v>
      </c>
      <c r="HU154" s="162"/>
      <c r="HV154" s="1622"/>
      <c r="HW154" s="1619"/>
      <c r="HX154" s="1619"/>
      <c r="HY154" s="1619"/>
      <c r="HZ154" s="1619"/>
      <c r="IA154" s="1619"/>
      <c r="IB154" s="1619"/>
      <c r="IC154" s="1623"/>
      <c r="ID154" s="162"/>
      <c r="IE154" s="162"/>
    </row>
    <row r="155" spans="1:239" ht="21" customHeight="1" x14ac:dyDescent="0.25">
      <c r="A155" s="377" t="str">
        <f t="shared" si="148"/>
        <v/>
      </c>
      <c r="B155" s="188">
        <v>129</v>
      </c>
      <c r="C155" s="255"/>
      <c r="D155" s="223" t="str">
        <f t="shared" ref="D155:D218" si="228">IF(BD155&lt;=0.9,"",1)</f>
        <v/>
      </c>
      <c r="E155" s="223" t="str">
        <f t="shared" si="226"/>
        <v/>
      </c>
      <c r="F155" s="242"/>
      <c r="G155" s="242"/>
      <c r="H155" s="224" t="str">
        <f t="shared" si="149"/>
        <v/>
      </c>
      <c r="I155" s="930"/>
      <c r="J155" s="930"/>
      <c r="K155" s="930"/>
      <c r="L155" s="370"/>
      <c r="M155" s="371"/>
      <c r="N155" s="371"/>
      <c r="O155" s="371"/>
      <c r="P155" s="372"/>
      <c r="Q155" s="609"/>
      <c r="R155" s="609"/>
      <c r="S155" s="610"/>
      <c r="T155" s="371"/>
      <c r="U155" s="371"/>
      <c r="V155" s="188"/>
      <c r="W155" s="370"/>
      <c r="X155" s="371"/>
      <c r="Y155" s="371"/>
      <c r="Z155" s="611"/>
      <c r="AA155" s="896"/>
      <c r="AB155" s="370"/>
      <c r="AC155" s="371"/>
      <c r="AD155" s="371"/>
      <c r="AE155" s="371"/>
      <c r="AF155" s="896"/>
      <c r="AG155" s="370"/>
      <c r="AH155" s="371"/>
      <c r="AI155" s="371"/>
      <c r="AJ155" s="371"/>
      <c r="AK155" s="896"/>
      <c r="AL155" s="370"/>
      <c r="AM155" s="371"/>
      <c r="AN155" s="371"/>
      <c r="AO155" s="372"/>
      <c r="AP155" s="370"/>
      <c r="AQ155" s="371"/>
      <c r="AR155" s="371"/>
      <c r="AS155" s="371"/>
      <c r="AT155" s="928"/>
      <c r="AU155" s="188"/>
      <c r="AV155" s="256">
        <f t="shared" ref="AV155:AV218" si="229">(W155)+Y155+AB155+(AD155)+AG155+AI155+(AL155)+AN155+AP155+(AR155)</f>
        <v>0</v>
      </c>
      <c r="AW155" s="257">
        <f t="shared" ref="AW155:AW218" si="230">X155+Z155+AC155+(AE155)+AH155+AJ155+(AM155)+AO155+AQ155+(AS155)</f>
        <v>0</v>
      </c>
      <c r="AX155" s="258">
        <f t="shared" si="224"/>
        <v>0</v>
      </c>
      <c r="AY155" s="259">
        <f t="shared" si="224"/>
        <v>0</v>
      </c>
      <c r="AZ155" s="231" t="str">
        <f t="shared" si="150"/>
        <v/>
      </c>
      <c r="BA155" s="232">
        <f t="shared" si="151"/>
        <v>0</v>
      </c>
      <c r="BB155" s="249">
        <f t="shared" ref="BB155:BB218" si="231">AA155+AF155+AK155</f>
        <v>0</v>
      </c>
      <c r="BC155" s="231">
        <f t="shared" si="152"/>
        <v>0</v>
      </c>
      <c r="BD155" s="231">
        <f t="shared" si="153"/>
        <v>0</v>
      </c>
      <c r="BE155" s="260"/>
      <c r="BF155" s="235">
        <f t="shared" si="154"/>
        <v>0</v>
      </c>
      <c r="BG155" s="235">
        <f t="shared" si="155"/>
        <v>0</v>
      </c>
      <c r="BH155" s="235">
        <f t="shared" si="156"/>
        <v>0</v>
      </c>
      <c r="BI155" s="380"/>
      <c r="BJ155" s="235">
        <f t="shared" ref="BJ155:BJ218" si="232">IF(H155&lt;=35,1,0)</f>
        <v>0</v>
      </c>
      <c r="BK155" s="235">
        <f t="shared" si="157"/>
        <v>0</v>
      </c>
      <c r="BL155" s="235" t="str">
        <f t="shared" si="158"/>
        <v/>
      </c>
      <c r="BM155" s="236"/>
      <c r="BN155" s="237"/>
      <c r="BO155" s="237"/>
      <c r="BP155" s="238"/>
      <c r="BQ155" s="238"/>
      <c r="BR155" s="254"/>
      <c r="BS155" s="252"/>
      <c r="BT155" s="244"/>
      <c r="BU155" s="244"/>
      <c r="BV155" s="244"/>
      <c r="BW155" s="244"/>
      <c r="BX155" s="244"/>
      <c r="BY155" s="244"/>
      <c r="BZ155" s="244"/>
      <c r="CA155" s="244"/>
      <c r="CB155" s="253"/>
      <c r="CC155" s="188"/>
      <c r="CD155" s="244">
        <f t="shared" ref="CD155:CD218" si="233">BS155</f>
        <v>0</v>
      </c>
      <c r="CE155" s="235">
        <f t="shared" si="159"/>
        <v>0</v>
      </c>
      <c r="CF155" s="235">
        <f t="shared" si="159"/>
        <v>0</v>
      </c>
      <c r="CG155" s="235">
        <f t="shared" si="159"/>
        <v>0</v>
      </c>
      <c r="CH155" s="188"/>
      <c r="CI155" s="244">
        <f t="shared" ref="CI155:CI218" si="234">BU155</f>
        <v>0</v>
      </c>
      <c r="CJ155" s="235">
        <f t="shared" si="160"/>
        <v>0</v>
      </c>
      <c r="CK155" s="235">
        <f t="shared" si="160"/>
        <v>0</v>
      </c>
      <c r="CL155" s="235">
        <f t="shared" si="160"/>
        <v>0</v>
      </c>
      <c r="CM155" s="188"/>
      <c r="CN155" s="244">
        <f t="shared" ref="CN155:CN218" si="235">BW155</f>
        <v>0</v>
      </c>
      <c r="CO155" s="235">
        <f t="shared" si="161"/>
        <v>0</v>
      </c>
      <c r="CP155" s="235">
        <f t="shared" si="161"/>
        <v>0</v>
      </c>
      <c r="CQ155" s="235">
        <f t="shared" si="161"/>
        <v>0</v>
      </c>
      <c r="CR155" s="188"/>
      <c r="CS155" s="244">
        <f t="shared" ref="CS155:CS218" si="236">BY155</f>
        <v>0</v>
      </c>
      <c r="CT155" s="235">
        <f t="shared" si="162"/>
        <v>0</v>
      </c>
      <c r="CU155" s="235">
        <f t="shared" si="162"/>
        <v>0</v>
      </c>
      <c r="CV155" s="235">
        <f t="shared" si="162"/>
        <v>0</v>
      </c>
      <c r="CW155" s="188"/>
      <c r="CX155" s="244">
        <f t="shared" ref="CX155:CX218" si="237">CA155</f>
        <v>0</v>
      </c>
      <c r="CY155" s="235">
        <f t="shared" si="163"/>
        <v>0</v>
      </c>
      <c r="CZ155" s="235">
        <f t="shared" si="163"/>
        <v>0</v>
      </c>
      <c r="DA155" s="235">
        <f t="shared" si="163"/>
        <v>0</v>
      </c>
      <c r="DB155" s="188"/>
      <c r="DC155" s="225"/>
      <c r="DD155" s="226"/>
      <c r="DE155" s="1088"/>
      <c r="DF155" s="225"/>
      <c r="DG155" s="226"/>
      <c r="DH155" s="1088"/>
      <c r="DI155" s="225"/>
      <c r="DJ155" s="226"/>
      <c r="DK155" s="1088"/>
      <c r="DL155" s="225"/>
      <c r="DM155" s="226"/>
      <c r="DN155" s="1088"/>
      <c r="DO155" s="370"/>
      <c r="DP155" s="370"/>
      <c r="DQ155" s="243">
        <f t="shared" si="164"/>
        <v>0</v>
      </c>
      <c r="DR155" s="244">
        <f t="shared" si="165"/>
        <v>0</v>
      </c>
      <c r="DS155" s="235">
        <f t="shared" si="166"/>
        <v>0</v>
      </c>
      <c r="DT155" s="244" t="str">
        <f t="shared" ref="DT155:DT218" si="238">IF(DM155&lt;=0.9,"",1)</f>
        <v/>
      </c>
      <c r="DU155" s="42" t="str">
        <f t="shared" si="167"/>
        <v/>
      </c>
      <c r="DV155" s="42" t="str">
        <f t="shared" si="168"/>
        <v/>
      </c>
      <c r="DW155" s="42" t="str">
        <f t="shared" si="169"/>
        <v/>
      </c>
      <c r="DX155" s="162"/>
      <c r="DY155" s="42" t="str">
        <f t="shared" si="170"/>
        <v/>
      </c>
      <c r="DZ155" s="42" t="str">
        <f t="shared" si="227"/>
        <v/>
      </c>
      <c r="EA155" s="42" t="str">
        <f t="shared" si="172"/>
        <v/>
      </c>
      <c r="EB155" s="162"/>
      <c r="EC155" s="930"/>
      <c r="ED155" s="188"/>
      <c r="EE155" s="245">
        <f t="shared" si="173"/>
        <v>0</v>
      </c>
      <c r="EG155" s="245">
        <f t="shared" si="174"/>
        <v>0</v>
      </c>
      <c r="EI155" s="246" t="str">
        <f t="shared" si="175"/>
        <v/>
      </c>
      <c r="EJ155" s="247" t="str">
        <f t="shared" ref="EJ155:EJ218" si="239">IF(H155&gt;=1,IF(H155&lt;=25,1,""),"")</f>
        <v/>
      </c>
      <c r="EK155" s="248" t="str">
        <f t="shared" ref="EK155:EK218" si="240">IF(H155&gt;=26,IF(H155&lt;=35,1,""),"")</f>
        <v/>
      </c>
      <c r="EL155" s="248" t="str">
        <f t="shared" ref="EL155:EL218" si="241">IF(H155&gt;=36,IF(H155&lt;=45,1,""),"")</f>
        <v/>
      </c>
      <c r="EM155" s="248" t="str">
        <f t="shared" ref="EM155:EM218" si="242">IF(H155&gt;=46,IF(H155&lt;=55,1,""),"")</f>
        <v/>
      </c>
      <c r="EN155" s="248" t="str">
        <f t="shared" si="176"/>
        <v/>
      </c>
      <c r="EO155" s="248" t="str">
        <f t="shared" ref="EO155:EO218" si="243">IF(H155="","",IF($H155&gt;65,1,""))</f>
        <v/>
      </c>
      <c r="EQ155" s="248" t="str">
        <f t="shared" si="177"/>
        <v/>
      </c>
      <c r="ER155" s="248" t="str">
        <f t="shared" si="178"/>
        <v/>
      </c>
      <c r="ES155" s="248" t="str">
        <f t="shared" si="179"/>
        <v/>
      </c>
      <c r="ET155" s="248" t="str">
        <f t="shared" si="180"/>
        <v/>
      </c>
      <c r="EU155" s="248" t="str">
        <f t="shared" si="181"/>
        <v/>
      </c>
      <c r="EV155" s="248" t="str">
        <f t="shared" si="181"/>
        <v/>
      </c>
      <c r="EX155" s="248" t="str">
        <f t="shared" si="182"/>
        <v/>
      </c>
      <c r="EY155" s="248" t="str">
        <f t="shared" si="183"/>
        <v/>
      </c>
      <c r="EZ155" s="248" t="str">
        <f t="shared" si="184"/>
        <v/>
      </c>
      <c r="FA155" s="248" t="str">
        <f t="shared" si="185"/>
        <v/>
      </c>
      <c r="FB155" s="248" t="str">
        <f t="shared" si="222"/>
        <v/>
      </c>
      <c r="FC155" s="248" t="str">
        <f t="shared" si="222"/>
        <v/>
      </c>
      <c r="FE155" s="248" t="str">
        <f t="shared" si="186"/>
        <v/>
      </c>
      <c r="FF155" s="248" t="str">
        <f t="shared" si="187"/>
        <v/>
      </c>
      <c r="FG155" s="248" t="str">
        <f t="shared" si="188"/>
        <v/>
      </c>
      <c r="FH155" s="248" t="str">
        <f t="shared" si="189"/>
        <v/>
      </c>
      <c r="FI155" s="248" t="str">
        <f t="shared" si="223"/>
        <v/>
      </c>
      <c r="FJ155" s="248" t="str">
        <f t="shared" si="223"/>
        <v/>
      </c>
      <c r="FL155" s="370"/>
      <c r="FM155" s="371"/>
      <c r="FN155" s="371"/>
      <c r="FO155" s="611"/>
      <c r="FP155" s="896"/>
      <c r="FQ155" s="370"/>
      <c r="FR155" s="371"/>
      <c r="FS155" s="371"/>
      <c r="FT155" s="611"/>
      <c r="FU155" s="896"/>
      <c r="FV155" s="370"/>
      <c r="FW155" s="371"/>
      <c r="FX155" s="371"/>
      <c r="FY155" s="611"/>
      <c r="FZ155" s="896"/>
      <c r="GA155" s="613"/>
      <c r="GC155" s="227">
        <f t="shared" si="190"/>
        <v>0</v>
      </c>
      <c r="GD155" s="228">
        <f t="shared" si="191"/>
        <v>0</v>
      </c>
      <c r="GE155" s="229">
        <f t="shared" si="192"/>
        <v>0</v>
      </c>
      <c r="GF155" s="230">
        <f t="shared" si="192"/>
        <v>0</v>
      </c>
      <c r="GG155" s="231" t="str">
        <f t="shared" si="193"/>
        <v/>
      </c>
      <c r="GH155" s="232">
        <f t="shared" si="194"/>
        <v>0</v>
      </c>
      <c r="GI155" s="227">
        <f t="shared" si="195"/>
        <v>0</v>
      </c>
      <c r="GJ155" s="233">
        <f t="shared" si="196"/>
        <v>0</v>
      </c>
      <c r="GK155" s="233">
        <f t="shared" si="197"/>
        <v>0</v>
      </c>
      <c r="GL155" s="234"/>
      <c r="GM155" s="235">
        <f t="shared" si="198"/>
        <v>0</v>
      </c>
      <c r="GN155" s="235">
        <f t="shared" si="199"/>
        <v>0</v>
      </c>
      <c r="GO155" s="235" t="str">
        <f t="shared" si="200"/>
        <v/>
      </c>
      <c r="GP155" s="380"/>
      <c r="GQ155" s="235">
        <f t="shared" si="201"/>
        <v>0</v>
      </c>
      <c r="GR155" s="235">
        <f t="shared" si="202"/>
        <v>0</v>
      </c>
      <c r="GS155" s="235" t="str">
        <f t="shared" si="203"/>
        <v/>
      </c>
      <c r="GT155" s="236"/>
      <c r="GU155" s="237" t="str">
        <f t="shared" si="204"/>
        <v/>
      </c>
      <c r="GV155" s="237" t="str">
        <f t="shared" si="205"/>
        <v/>
      </c>
      <c r="GW155" s="238" t="str">
        <f t="shared" si="206"/>
        <v/>
      </c>
      <c r="GX155" s="238" t="str">
        <f t="shared" si="207"/>
        <v/>
      </c>
      <c r="GY155" s="239"/>
      <c r="GZ155" s="240" t="str">
        <f t="shared" si="208"/>
        <v/>
      </c>
      <c r="HA155" s="235" t="str">
        <f t="shared" si="209"/>
        <v/>
      </c>
      <c r="HB155" s="235" t="str">
        <f t="shared" si="210"/>
        <v/>
      </c>
      <c r="HC155" s="235" t="str">
        <f t="shared" si="211"/>
        <v/>
      </c>
      <c r="HD155" s="235" t="str">
        <f t="shared" si="212"/>
        <v/>
      </c>
      <c r="HE155" s="235" t="str">
        <f t="shared" si="213"/>
        <v/>
      </c>
      <c r="HF155" s="188"/>
      <c r="HG155" s="235" t="str">
        <f t="shared" si="214"/>
        <v/>
      </c>
      <c r="HH155" s="235">
        <f t="shared" si="215"/>
        <v>0</v>
      </c>
      <c r="HI155" s="235">
        <f t="shared" si="215"/>
        <v>0</v>
      </c>
      <c r="HJ155" s="235">
        <f t="shared" si="215"/>
        <v>0</v>
      </c>
      <c r="HK155" s="188"/>
      <c r="HL155" s="235" t="str">
        <f t="shared" si="216"/>
        <v/>
      </c>
      <c r="HM155" s="235">
        <f t="shared" si="217"/>
        <v>0</v>
      </c>
      <c r="HN155" s="235">
        <f t="shared" si="217"/>
        <v>0</v>
      </c>
      <c r="HO155" s="235">
        <f t="shared" si="217"/>
        <v>0</v>
      </c>
      <c r="HP155" s="188"/>
      <c r="HQ155" s="235" t="str">
        <f t="shared" si="218"/>
        <v/>
      </c>
      <c r="HR155" s="235">
        <f t="shared" si="219"/>
        <v>0</v>
      </c>
      <c r="HS155" s="235">
        <f t="shared" si="219"/>
        <v>0</v>
      </c>
      <c r="HT155" s="235">
        <f t="shared" si="219"/>
        <v>0</v>
      </c>
      <c r="HU155" s="162"/>
      <c r="HV155" s="1622"/>
      <c r="HW155" s="1619"/>
      <c r="HX155" s="1619"/>
      <c r="HY155" s="1619"/>
      <c r="HZ155" s="1619"/>
      <c r="IA155" s="1619"/>
      <c r="IB155" s="1619"/>
      <c r="IC155" s="1623"/>
      <c r="ID155" s="162"/>
      <c r="IE155" s="162"/>
    </row>
    <row r="156" spans="1:239" ht="21" customHeight="1" x14ac:dyDescent="0.25">
      <c r="A156" s="377" t="str">
        <f t="shared" ref="A156:A219" si="244">IF(C156="","",1)</f>
        <v/>
      </c>
      <c r="B156" s="188">
        <v>130</v>
      </c>
      <c r="C156" s="255"/>
      <c r="D156" s="223" t="str">
        <f t="shared" si="228"/>
        <v/>
      </c>
      <c r="E156" s="223" t="str">
        <f t="shared" si="226"/>
        <v/>
      </c>
      <c r="F156" s="242"/>
      <c r="G156" s="242"/>
      <c r="H156" s="224" t="str">
        <f t="shared" ref="H156:H219" si="245">IF(G156&lt;999,"",$C$11-G156)</f>
        <v/>
      </c>
      <c r="I156" s="930"/>
      <c r="J156" s="930"/>
      <c r="K156" s="930"/>
      <c r="L156" s="370"/>
      <c r="M156" s="371"/>
      <c r="N156" s="371"/>
      <c r="O156" s="371"/>
      <c r="P156" s="372"/>
      <c r="Q156" s="609"/>
      <c r="R156" s="609"/>
      <c r="S156" s="610"/>
      <c r="T156" s="371"/>
      <c r="U156" s="371"/>
      <c r="V156" s="188"/>
      <c r="W156" s="370"/>
      <c r="X156" s="371"/>
      <c r="Y156" s="371"/>
      <c r="Z156" s="611"/>
      <c r="AA156" s="896"/>
      <c r="AB156" s="370"/>
      <c r="AC156" s="371"/>
      <c r="AD156" s="371"/>
      <c r="AE156" s="371"/>
      <c r="AF156" s="896"/>
      <c r="AG156" s="370"/>
      <c r="AH156" s="371"/>
      <c r="AI156" s="371"/>
      <c r="AJ156" s="371"/>
      <c r="AK156" s="896"/>
      <c r="AL156" s="370"/>
      <c r="AM156" s="371"/>
      <c r="AN156" s="371"/>
      <c r="AO156" s="372"/>
      <c r="AP156" s="370"/>
      <c r="AQ156" s="371"/>
      <c r="AR156" s="371"/>
      <c r="AS156" s="371"/>
      <c r="AT156" s="928"/>
      <c r="AU156" s="188"/>
      <c r="AV156" s="256">
        <f t="shared" si="229"/>
        <v>0</v>
      </c>
      <c r="AW156" s="257">
        <f t="shared" si="230"/>
        <v>0</v>
      </c>
      <c r="AX156" s="258">
        <f t="shared" si="224"/>
        <v>0</v>
      </c>
      <c r="AY156" s="259">
        <f t="shared" si="224"/>
        <v>0</v>
      </c>
      <c r="AZ156" s="231" t="str">
        <f t="shared" ref="AZ156:AZ219" si="246">IF(AV156&lt;=0.9,IF(AW156&lt;=0.9,"",1),1)</f>
        <v/>
      </c>
      <c r="BA156" s="232">
        <f t="shared" ref="BA156:BA219" si="247">IF(AX156&lt;=0.9,IF(AY156&lt;=0.9,0,1),1)</f>
        <v>0</v>
      </c>
      <c r="BB156" s="249">
        <f t="shared" si="231"/>
        <v>0</v>
      </c>
      <c r="BC156" s="231">
        <f t="shared" ref="BC156:BC219" si="248">IF(BB156&lt;=0.9,0,1)</f>
        <v>0</v>
      </c>
      <c r="BD156" s="231">
        <f t="shared" ref="BD156:BD219" si="249">BA156+BC156</f>
        <v>0</v>
      </c>
      <c r="BE156" s="260"/>
      <c r="BF156" s="235">
        <f t="shared" ref="BF156:BF219" si="250">IF(H156&lt;=35,BA156,0)</f>
        <v>0</v>
      </c>
      <c r="BG156" s="235">
        <f t="shared" ref="BG156:BG219" si="251">IF($H156&gt;=36,IF($H156&lt;=55,$BA156,0),0)</f>
        <v>0</v>
      </c>
      <c r="BH156" s="235">
        <f t="shared" ref="BH156:BH219" si="252">IF($H156&gt;55,$BA156,0)</f>
        <v>0</v>
      </c>
      <c r="BI156" s="380"/>
      <c r="BJ156" s="235">
        <f t="shared" si="232"/>
        <v>0</v>
      </c>
      <c r="BK156" s="235">
        <f t="shared" ref="BK156:BK219" si="253">IF($H156&gt;35,IF($H156&lt;56,1,0),0)</f>
        <v>0</v>
      </c>
      <c r="BL156" s="235" t="str">
        <f t="shared" ref="BL156:BL219" si="254">IF( H156="","",IF($H156&gt;55,1,0))</f>
        <v/>
      </c>
      <c r="BM156" s="236"/>
      <c r="BN156" s="237"/>
      <c r="BO156" s="237"/>
      <c r="BP156" s="238"/>
      <c r="BQ156" s="238"/>
      <c r="BR156" s="254"/>
      <c r="BS156" s="252"/>
      <c r="BT156" s="244"/>
      <c r="BU156" s="244"/>
      <c r="BV156" s="244"/>
      <c r="BW156" s="244"/>
      <c r="BX156" s="244"/>
      <c r="BY156" s="244"/>
      <c r="BZ156" s="244"/>
      <c r="CA156" s="244"/>
      <c r="CB156" s="253"/>
      <c r="CC156" s="188"/>
      <c r="CD156" s="244">
        <f t="shared" si="233"/>
        <v>0</v>
      </c>
      <c r="CE156" s="235">
        <f t="shared" ref="CE156:CG219" si="255">IF(BJ156=1,$CD156,0)</f>
        <v>0</v>
      </c>
      <c r="CF156" s="235">
        <f t="shared" si="255"/>
        <v>0</v>
      </c>
      <c r="CG156" s="235">
        <f t="shared" si="255"/>
        <v>0</v>
      </c>
      <c r="CH156" s="188"/>
      <c r="CI156" s="244">
        <f t="shared" si="234"/>
        <v>0</v>
      </c>
      <c r="CJ156" s="235">
        <f t="shared" ref="CJ156:CL219" si="256">IF(BJ156=1,$CI156,0)</f>
        <v>0</v>
      </c>
      <c r="CK156" s="235">
        <f t="shared" si="256"/>
        <v>0</v>
      </c>
      <c r="CL156" s="235">
        <f t="shared" si="256"/>
        <v>0</v>
      </c>
      <c r="CM156" s="188"/>
      <c r="CN156" s="244">
        <f t="shared" si="235"/>
        <v>0</v>
      </c>
      <c r="CO156" s="235">
        <f t="shared" ref="CO156:CQ219" si="257">IF(BJ156=1,$CN156,0)</f>
        <v>0</v>
      </c>
      <c r="CP156" s="235">
        <f t="shared" si="257"/>
        <v>0</v>
      </c>
      <c r="CQ156" s="235">
        <f t="shared" si="257"/>
        <v>0</v>
      </c>
      <c r="CR156" s="188"/>
      <c r="CS156" s="244">
        <f t="shared" si="236"/>
        <v>0</v>
      </c>
      <c r="CT156" s="235">
        <f t="shared" ref="CT156:CV219" si="258">IF(BJ156=1,$CS156,0)</f>
        <v>0</v>
      </c>
      <c r="CU156" s="235">
        <f t="shared" si="258"/>
        <v>0</v>
      </c>
      <c r="CV156" s="235">
        <f t="shared" si="258"/>
        <v>0</v>
      </c>
      <c r="CW156" s="188"/>
      <c r="CX156" s="244">
        <f t="shared" si="237"/>
        <v>0</v>
      </c>
      <c r="CY156" s="235">
        <f t="shared" ref="CY156:DA219" si="259">IF( BJ156=1,$CX156,0)</f>
        <v>0</v>
      </c>
      <c r="CZ156" s="235">
        <f t="shared" si="259"/>
        <v>0</v>
      </c>
      <c r="DA156" s="235">
        <f t="shared" si="259"/>
        <v>0</v>
      </c>
      <c r="DB156" s="188"/>
      <c r="DC156" s="225"/>
      <c r="DD156" s="226"/>
      <c r="DE156" s="1088"/>
      <c r="DF156" s="225"/>
      <c r="DG156" s="226"/>
      <c r="DH156" s="1088"/>
      <c r="DI156" s="225"/>
      <c r="DJ156" s="226"/>
      <c r="DK156" s="1088"/>
      <c r="DL156" s="225"/>
      <c r="DM156" s="226"/>
      <c r="DN156" s="1088"/>
      <c r="DO156" s="370"/>
      <c r="DP156" s="370"/>
      <c r="DQ156" s="243">
        <f t="shared" ref="DQ156:DQ219" si="260">DC156+DF156+DI156+DM156+DP156</f>
        <v>0</v>
      </c>
      <c r="DR156" s="244">
        <f t="shared" ref="DR156:DR219" si="261">DO156+DP156</f>
        <v>0</v>
      </c>
      <c r="DS156" s="235">
        <f t="shared" ref="DS156:DS219" si="262">IF(DR156=0,0,1)</f>
        <v>0</v>
      </c>
      <c r="DT156" s="244" t="str">
        <f t="shared" si="238"/>
        <v/>
      </c>
      <c r="DU156" s="42" t="str">
        <f t="shared" ref="DU156:DU219" si="263">IF(DT156="","",IF(DT156=1,IF(H156&lt;36,1,"")))</f>
        <v/>
      </c>
      <c r="DV156" s="42" t="str">
        <f t="shared" ref="DV156:DV219" si="264">IF(DT156="","",IF(DT156=1,IF(H156&gt;35,IF(H156&lt;56,1,""),"")))</f>
        <v/>
      </c>
      <c r="DW156" s="42" t="str">
        <f t="shared" ref="DW156:DW219" si="265">IF(DT156="","",IF(DT156=1,IF(H156&gt;55,1,"")))</f>
        <v/>
      </c>
      <c r="DX156" s="162"/>
      <c r="DY156" s="42" t="str">
        <f t="shared" ref="DY156:DY219" si="266">IF(DP156="","",IF(DP156=1,IF(H156&lt;36,1,"")))</f>
        <v/>
      </c>
      <c r="DZ156" s="42" t="str">
        <f t="shared" si="227"/>
        <v/>
      </c>
      <c r="EA156" s="42" t="str">
        <f t="shared" ref="EA156:EA219" si="267">IF(DP156="","",IF(DP156=1,IF(H156&gt;55,1,"")))</f>
        <v/>
      </c>
      <c r="EB156" s="162"/>
      <c r="EC156" s="930"/>
      <c r="ED156" s="188"/>
      <c r="EE156" s="245">
        <f t="shared" ref="EE156:EE219" si="268">AT156+DE156+DH156+DK156+DN156</f>
        <v>0</v>
      </c>
      <c r="EG156" s="245">
        <f t="shared" ref="EG156:EG219" si="269">EC156-EE156</f>
        <v>0</v>
      </c>
      <c r="EI156" s="246" t="str">
        <f t="shared" ref="EI156:EI219" si="270">IF(DM156&lt;=0.9,"",1)</f>
        <v/>
      </c>
      <c r="EJ156" s="247" t="str">
        <f t="shared" si="239"/>
        <v/>
      </c>
      <c r="EK156" s="248" t="str">
        <f t="shared" si="240"/>
        <v/>
      </c>
      <c r="EL156" s="248" t="str">
        <f t="shared" si="241"/>
        <v/>
      </c>
      <c r="EM156" s="248" t="str">
        <f t="shared" si="242"/>
        <v/>
      </c>
      <c r="EN156" s="248" t="str">
        <f t="shared" ref="EN156:EN219" si="271">IF($H156&gt;=56,IF($H156&lt;=65,1,""),"")</f>
        <v/>
      </c>
      <c r="EO156" s="248" t="str">
        <f t="shared" si="243"/>
        <v/>
      </c>
      <c r="EQ156" s="248" t="str">
        <f t="shared" ref="EQ156:EQ219" si="272">IF(EJ156="","",IF(EJ156=1,IF(DC156=1,1,"")))</f>
        <v/>
      </c>
      <c r="ER156" s="248" t="str">
        <f t="shared" ref="ER156:ER219" si="273">IF(EK156="","",IF(EK156=1,IF(DC156=1,1,"")))</f>
        <v/>
      </c>
      <c r="ES156" s="248" t="str">
        <f t="shared" ref="ES156:ES219" si="274">IF(EL156="","",IF(EL156=1,IF(DC156=1,1,"")))</f>
        <v/>
      </c>
      <c r="ET156" s="248" t="str">
        <f t="shared" ref="ET156:ET219" si="275">IF(EM156="","",IF(EM156=1,IF(DC156=1,1,"")))</f>
        <v/>
      </c>
      <c r="EU156" s="248" t="str">
        <f t="shared" ref="EU156:EV219" si="276">IF(EN156="","",IF(EN156=1,IF($DC156=1,1,"")))</f>
        <v/>
      </c>
      <c r="EV156" s="248" t="str">
        <f t="shared" si="276"/>
        <v/>
      </c>
      <c r="EX156" s="248" t="str">
        <f t="shared" ref="EX156:EX219" si="277">IF(EJ156="","",IF(EJ156=1,IF(DF156=1,1,"")))</f>
        <v/>
      </c>
      <c r="EY156" s="248" t="str">
        <f t="shared" ref="EY156:EY219" si="278">IF(EK156="","",IF(EK156=1,IF(DF156=1,1,"")))</f>
        <v/>
      </c>
      <c r="EZ156" s="248" t="str">
        <f t="shared" ref="EZ156:EZ219" si="279">IF(EL156="","",IF(EL156=1,IF(DF156=1,1,"")))</f>
        <v/>
      </c>
      <c r="FA156" s="248" t="str">
        <f t="shared" ref="FA156:FA219" si="280">IF(EM156="","",IF(EM156=1,IF(DF156=1,1,"")))</f>
        <v/>
      </c>
      <c r="FB156" s="248" t="str">
        <f t="shared" si="222"/>
        <v/>
      </c>
      <c r="FC156" s="248" t="str">
        <f t="shared" si="222"/>
        <v/>
      </c>
      <c r="FE156" s="248" t="str">
        <f t="shared" ref="FE156:FE219" si="281">IF(EJ156="","",IF(EJ156=1,IF(DI156=1,1,"")))</f>
        <v/>
      </c>
      <c r="FF156" s="248" t="str">
        <f t="shared" ref="FF156:FF219" si="282">IF(EK156="","",IF(EK156=1,IF(DI156=1,1,"")))</f>
        <v/>
      </c>
      <c r="FG156" s="248" t="str">
        <f t="shared" ref="FG156:FG219" si="283">IF(EL156="","",IF(EL156=1,IF(DI156=1,1,"")))</f>
        <v/>
      </c>
      <c r="FH156" s="248" t="str">
        <f t="shared" ref="FH156:FH219" si="284">IF(EM156="","",IF(EM156=1,IF(DI156=1,1,"")))</f>
        <v/>
      </c>
      <c r="FI156" s="248" t="str">
        <f t="shared" si="223"/>
        <v/>
      </c>
      <c r="FJ156" s="248" t="str">
        <f t="shared" si="223"/>
        <v/>
      </c>
      <c r="FL156" s="370"/>
      <c r="FM156" s="371"/>
      <c r="FN156" s="371"/>
      <c r="FO156" s="611"/>
      <c r="FP156" s="896"/>
      <c r="FQ156" s="370"/>
      <c r="FR156" s="371"/>
      <c r="FS156" s="371"/>
      <c r="FT156" s="611"/>
      <c r="FU156" s="896"/>
      <c r="FV156" s="370"/>
      <c r="FW156" s="371"/>
      <c r="FX156" s="371"/>
      <c r="FY156" s="611"/>
      <c r="FZ156" s="896"/>
      <c r="GA156" s="613"/>
      <c r="GC156" s="227">
        <f t="shared" ref="GC156:GC219" si="285">(FL156)+FN156+FQ156+(FS156)+FV156+FX156</f>
        <v>0</v>
      </c>
      <c r="GD156" s="228">
        <f t="shared" ref="GD156:GD219" si="286">FM156+FO156+FR156+(FT156)+FW156+FY156</f>
        <v>0</v>
      </c>
      <c r="GE156" s="229">
        <f t="shared" ref="GE156:GF171" si="287">FL156+FQ156+(FV156)</f>
        <v>0</v>
      </c>
      <c r="GF156" s="230">
        <f t="shared" si="287"/>
        <v>0</v>
      </c>
      <c r="GG156" s="231" t="str">
        <f t="shared" ref="GG156:GG219" si="288">IF(GC156&lt;=0.9,IF(GD156&lt;=0.9,"",1),1)</f>
        <v/>
      </c>
      <c r="GH156" s="232">
        <f t="shared" ref="GH156:GH219" si="289">IF(GE156&lt;=0.9,IF(GF156&lt;=0.9,0,1),1)</f>
        <v>0</v>
      </c>
      <c r="GI156" s="227">
        <f t="shared" ref="GI156:GI219" si="290">FP156+FU156+FZ156</f>
        <v>0</v>
      </c>
      <c r="GJ156" s="233">
        <f t="shared" ref="GJ156:GJ219" si="291">IF(GI156&lt;=0.9,0,1)</f>
        <v>0</v>
      </c>
      <c r="GK156" s="233">
        <f t="shared" ref="GK156:GK219" si="292">GH156+GJ156</f>
        <v>0</v>
      </c>
      <c r="GL156" s="234"/>
      <c r="GM156" s="235">
        <f t="shared" ref="GM156:GM219" si="293">IF(H156&lt;=35,GG156,0)</f>
        <v>0</v>
      </c>
      <c r="GN156" s="235">
        <f t="shared" ref="GN156:GN219" si="294">IF($H156&gt;=36,IF($H156&lt;=55,$GG156,0),0)</f>
        <v>0</v>
      </c>
      <c r="GO156" s="235" t="str">
        <f t="shared" ref="GO156:GO219" si="295">IF($H156&gt;55,$GG156,0)</f>
        <v/>
      </c>
      <c r="GP156" s="380"/>
      <c r="GQ156" s="235">
        <f t="shared" ref="GQ156:GQ219" si="296">IF(H156&lt;=35,1,0)</f>
        <v>0</v>
      </c>
      <c r="GR156" s="235">
        <f t="shared" ref="GR156:GR219" si="297">IF(H156&gt;35,IF(H156&lt;56,1,0),0)</f>
        <v>0</v>
      </c>
      <c r="GS156" s="235" t="str">
        <f t="shared" ref="GS156:GS219" si="298">IF(H156="","",IF(H156&gt;55,1,0))</f>
        <v/>
      </c>
      <c r="GT156" s="236"/>
      <c r="GU156" s="237" t="str">
        <f t="shared" ref="GU156:GU219" si="299">IF(EZ156&gt;=1,IF(EZ156&lt;=1,1,""),"")</f>
        <v/>
      </c>
      <c r="GV156" s="237" t="str">
        <f t="shared" ref="GV156:GV219" si="300">IF(EZ156&gt;=2,IF(EZ156&lt;=10,1,""),"")</f>
        <v/>
      </c>
      <c r="GW156" s="238" t="str">
        <f t="shared" ref="GW156:GW219" si="301">IF(EZ156&gt;=11,IF(EZ156&lt;=20,1,""),"")</f>
        <v/>
      </c>
      <c r="GX156" s="238" t="str">
        <f t="shared" ref="GX156:GX219" si="302">IF(EZ156&gt;=21,IF(EZ156&lt;=50,1,""),"")</f>
        <v/>
      </c>
      <c r="GY156" s="239"/>
      <c r="GZ156" s="240" t="str">
        <f t="shared" ref="GZ156:GZ219" si="303">IF(FL156&lt;=0.9,IF(FM156&lt;=0.9,"",1),1)</f>
        <v/>
      </c>
      <c r="HA156" s="235" t="str">
        <f t="shared" ref="HA156:HA219" si="304">IF(FN156&lt;=0.9,IF(FO156&lt;=0.9,"",1),1)</f>
        <v/>
      </c>
      <c r="HB156" s="235" t="str">
        <f t="shared" ref="HB156:HB219" si="305">IF(FQ156&lt;=0.9,IF(FR156&lt;=0.9,"",1),1)</f>
        <v/>
      </c>
      <c r="HC156" s="235" t="str">
        <f t="shared" ref="HC156:HC219" si="306">IF(FS156&lt;=0.9,IF(FT156&lt;=0.9,"",1),1)</f>
        <v/>
      </c>
      <c r="HD156" s="235" t="str">
        <f t="shared" ref="HD156:HD219" si="307">IF(FV156&lt;=0.9,IF(FW156&lt;=0.9,"",1),1)</f>
        <v/>
      </c>
      <c r="HE156" s="235" t="str">
        <f t="shared" ref="HE156:HE219" si="308">IF(FX156&lt;=0.9,IF(FY156&lt;=0.9,"",1),1)</f>
        <v/>
      </c>
      <c r="HF156" s="188"/>
      <c r="HG156" s="235" t="str">
        <f t="shared" ref="HG156:HG219" si="309">GZ156</f>
        <v/>
      </c>
      <c r="HH156" s="235">
        <f t="shared" ref="HH156:HJ171" si="310">IF(GQ156=1,$HG156,0)</f>
        <v>0</v>
      </c>
      <c r="HI156" s="235">
        <f t="shared" si="310"/>
        <v>0</v>
      </c>
      <c r="HJ156" s="235">
        <f t="shared" si="310"/>
        <v>0</v>
      </c>
      <c r="HK156" s="188"/>
      <c r="HL156" s="235" t="str">
        <f t="shared" ref="HL156:HL219" si="311">HB156</f>
        <v/>
      </c>
      <c r="HM156" s="235">
        <f t="shared" ref="HM156:HO171" si="312">IF(GQ156=1,$HL156,0)</f>
        <v>0</v>
      </c>
      <c r="HN156" s="235">
        <f t="shared" si="312"/>
        <v>0</v>
      </c>
      <c r="HO156" s="235">
        <f t="shared" si="312"/>
        <v>0</v>
      </c>
      <c r="HP156" s="188"/>
      <c r="HQ156" s="235" t="str">
        <f t="shared" ref="HQ156:HQ219" si="313">HD156</f>
        <v/>
      </c>
      <c r="HR156" s="235">
        <f t="shared" ref="HR156:HT171" si="314">IF(GQ156=1,$HQ156,0)</f>
        <v>0</v>
      </c>
      <c r="HS156" s="235">
        <f t="shared" si="314"/>
        <v>0</v>
      </c>
      <c r="HT156" s="235">
        <f t="shared" si="314"/>
        <v>0</v>
      </c>
      <c r="HU156" s="162"/>
      <c r="HV156" s="1622"/>
      <c r="HW156" s="1619"/>
      <c r="HX156" s="1619"/>
      <c r="HY156" s="1619"/>
      <c r="HZ156" s="1619"/>
      <c r="IA156" s="1619"/>
      <c r="IB156" s="1619"/>
      <c r="IC156" s="1623"/>
      <c r="ID156" s="162"/>
      <c r="IE156" s="162"/>
    </row>
    <row r="157" spans="1:239" ht="21" customHeight="1" x14ac:dyDescent="0.25">
      <c r="A157" s="377" t="str">
        <f t="shared" si="244"/>
        <v/>
      </c>
      <c r="B157" s="188">
        <v>131</v>
      </c>
      <c r="C157" s="255"/>
      <c r="D157" s="223" t="str">
        <f t="shared" si="228"/>
        <v/>
      </c>
      <c r="E157" s="223" t="str">
        <f t="shared" si="226"/>
        <v/>
      </c>
      <c r="F157" s="242"/>
      <c r="G157" s="242"/>
      <c r="H157" s="224" t="str">
        <f t="shared" si="245"/>
        <v/>
      </c>
      <c r="I157" s="930"/>
      <c r="J157" s="930"/>
      <c r="K157" s="930"/>
      <c r="L157" s="370"/>
      <c r="M157" s="371"/>
      <c r="N157" s="371"/>
      <c r="O157" s="371"/>
      <c r="P157" s="372"/>
      <c r="Q157" s="609"/>
      <c r="R157" s="609"/>
      <c r="S157" s="610"/>
      <c r="T157" s="371"/>
      <c r="U157" s="371"/>
      <c r="V157" s="188"/>
      <c r="W157" s="370"/>
      <c r="X157" s="371"/>
      <c r="Y157" s="371"/>
      <c r="Z157" s="611"/>
      <c r="AA157" s="896"/>
      <c r="AB157" s="370"/>
      <c r="AC157" s="371"/>
      <c r="AD157" s="371"/>
      <c r="AE157" s="371"/>
      <c r="AF157" s="896"/>
      <c r="AG157" s="370"/>
      <c r="AH157" s="371"/>
      <c r="AI157" s="371"/>
      <c r="AJ157" s="371"/>
      <c r="AK157" s="896"/>
      <c r="AL157" s="370"/>
      <c r="AM157" s="371"/>
      <c r="AN157" s="371"/>
      <c r="AO157" s="372"/>
      <c r="AP157" s="370"/>
      <c r="AQ157" s="371"/>
      <c r="AR157" s="371"/>
      <c r="AS157" s="371"/>
      <c r="AT157" s="928"/>
      <c r="AU157" s="188"/>
      <c r="AV157" s="256">
        <f t="shared" si="229"/>
        <v>0</v>
      </c>
      <c r="AW157" s="257">
        <f t="shared" si="230"/>
        <v>0</v>
      </c>
      <c r="AX157" s="258">
        <f t="shared" si="224"/>
        <v>0</v>
      </c>
      <c r="AY157" s="259">
        <f t="shared" si="224"/>
        <v>0</v>
      </c>
      <c r="AZ157" s="231" t="str">
        <f t="shared" si="246"/>
        <v/>
      </c>
      <c r="BA157" s="232">
        <f t="shared" si="247"/>
        <v>0</v>
      </c>
      <c r="BB157" s="249">
        <f t="shared" si="231"/>
        <v>0</v>
      </c>
      <c r="BC157" s="231">
        <f t="shared" si="248"/>
        <v>0</v>
      </c>
      <c r="BD157" s="231">
        <f t="shared" si="249"/>
        <v>0</v>
      </c>
      <c r="BE157" s="260"/>
      <c r="BF157" s="235">
        <f t="shared" si="250"/>
        <v>0</v>
      </c>
      <c r="BG157" s="235">
        <f t="shared" si="251"/>
        <v>0</v>
      </c>
      <c r="BH157" s="235">
        <f t="shared" si="252"/>
        <v>0</v>
      </c>
      <c r="BI157" s="380"/>
      <c r="BJ157" s="235">
        <f t="shared" si="232"/>
        <v>0</v>
      </c>
      <c r="BK157" s="235">
        <f t="shared" si="253"/>
        <v>0</v>
      </c>
      <c r="BL157" s="235" t="str">
        <f t="shared" si="254"/>
        <v/>
      </c>
      <c r="BM157" s="236"/>
      <c r="BN157" s="237"/>
      <c r="BO157" s="237"/>
      <c r="BP157" s="238"/>
      <c r="BQ157" s="238"/>
      <c r="BR157" s="254"/>
      <c r="BS157" s="252"/>
      <c r="BT157" s="244"/>
      <c r="BU157" s="244"/>
      <c r="BV157" s="244"/>
      <c r="BW157" s="244"/>
      <c r="BX157" s="244"/>
      <c r="BY157" s="244"/>
      <c r="BZ157" s="244"/>
      <c r="CA157" s="244"/>
      <c r="CB157" s="253"/>
      <c r="CC157" s="188"/>
      <c r="CD157" s="244">
        <f t="shared" si="233"/>
        <v>0</v>
      </c>
      <c r="CE157" s="235">
        <f t="shared" si="255"/>
        <v>0</v>
      </c>
      <c r="CF157" s="235">
        <f t="shared" si="255"/>
        <v>0</v>
      </c>
      <c r="CG157" s="235">
        <f t="shared" si="255"/>
        <v>0</v>
      </c>
      <c r="CH157" s="188"/>
      <c r="CI157" s="244">
        <f t="shared" si="234"/>
        <v>0</v>
      </c>
      <c r="CJ157" s="235">
        <f t="shared" si="256"/>
        <v>0</v>
      </c>
      <c r="CK157" s="235">
        <f t="shared" si="256"/>
        <v>0</v>
      </c>
      <c r="CL157" s="235">
        <f t="shared" si="256"/>
        <v>0</v>
      </c>
      <c r="CM157" s="188"/>
      <c r="CN157" s="244">
        <f t="shared" si="235"/>
        <v>0</v>
      </c>
      <c r="CO157" s="235">
        <f t="shared" si="257"/>
        <v>0</v>
      </c>
      <c r="CP157" s="235">
        <f t="shared" si="257"/>
        <v>0</v>
      </c>
      <c r="CQ157" s="235">
        <f t="shared" si="257"/>
        <v>0</v>
      </c>
      <c r="CR157" s="188"/>
      <c r="CS157" s="244">
        <f t="shared" si="236"/>
        <v>0</v>
      </c>
      <c r="CT157" s="235">
        <f t="shared" si="258"/>
        <v>0</v>
      </c>
      <c r="CU157" s="235">
        <f t="shared" si="258"/>
        <v>0</v>
      </c>
      <c r="CV157" s="235">
        <f t="shared" si="258"/>
        <v>0</v>
      </c>
      <c r="CW157" s="188"/>
      <c r="CX157" s="244">
        <f t="shared" si="237"/>
        <v>0</v>
      </c>
      <c r="CY157" s="235">
        <f t="shared" si="259"/>
        <v>0</v>
      </c>
      <c r="CZ157" s="235">
        <f t="shared" si="259"/>
        <v>0</v>
      </c>
      <c r="DA157" s="235">
        <f t="shared" si="259"/>
        <v>0</v>
      </c>
      <c r="DB157" s="188"/>
      <c r="DC157" s="225"/>
      <c r="DD157" s="226"/>
      <c r="DE157" s="1088"/>
      <c r="DF157" s="225"/>
      <c r="DG157" s="226"/>
      <c r="DH157" s="1088"/>
      <c r="DI157" s="225"/>
      <c r="DJ157" s="226"/>
      <c r="DK157" s="1088"/>
      <c r="DL157" s="225"/>
      <c r="DM157" s="226"/>
      <c r="DN157" s="1088"/>
      <c r="DO157" s="370"/>
      <c r="DP157" s="370"/>
      <c r="DQ157" s="243">
        <f t="shared" si="260"/>
        <v>0</v>
      </c>
      <c r="DR157" s="244">
        <f t="shared" si="261"/>
        <v>0</v>
      </c>
      <c r="DS157" s="235">
        <f t="shared" si="262"/>
        <v>0</v>
      </c>
      <c r="DT157" s="244" t="str">
        <f t="shared" si="238"/>
        <v/>
      </c>
      <c r="DU157" s="42" t="str">
        <f t="shared" si="263"/>
        <v/>
      </c>
      <c r="DV157" s="42" t="str">
        <f t="shared" si="264"/>
        <v/>
      </c>
      <c r="DW157" s="42" t="str">
        <f t="shared" si="265"/>
        <v/>
      </c>
      <c r="DX157" s="162"/>
      <c r="DY157" s="42" t="str">
        <f t="shared" si="266"/>
        <v/>
      </c>
      <c r="DZ157" s="42" t="str">
        <f t="shared" si="227"/>
        <v/>
      </c>
      <c r="EA157" s="42" t="str">
        <f t="shared" si="267"/>
        <v/>
      </c>
      <c r="EB157" s="162"/>
      <c r="EC157" s="930"/>
      <c r="ED157" s="188"/>
      <c r="EE157" s="245">
        <f t="shared" si="268"/>
        <v>0</v>
      </c>
      <c r="EG157" s="245">
        <f t="shared" si="269"/>
        <v>0</v>
      </c>
      <c r="EI157" s="246" t="str">
        <f t="shared" si="270"/>
        <v/>
      </c>
      <c r="EJ157" s="247" t="str">
        <f t="shared" si="239"/>
        <v/>
      </c>
      <c r="EK157" s="248" t="str">
        <f t="shared" si="240"/>
        <v/>
      </c>
      <c r="EL157" s="248" t="str">
        <f t="shared" si="241"/>
        <v/>
      </c>
      <c r="EM157" s="248" t="str">
        <f t="shared" si="242"/>
        <v/>
      </c>
      <c r="EN157" s="248" t="str">
        <f t="shared" si="271"/>
        <v/>
      </c>
      <c r="EO157" s="248" t="str">
        <f t="shared" si="243"/>
        <v/>
      </c>
      <c r="EQ157" s="248" t="str">
        <f t="shared" si="272"/>
        <v/>
      </c>
      <c r="ER157" s="248" t="str">
        <f t="shared" si="273"/>
        <v/>
      </c>
      <c r="ES157" s="248" t="str">
        <f t="shared" si="274"/>
        <v/>
      </c>
      <c r="ET157" s="248" t="str">
        <f t="shared" si="275"/>
        <v/>
      </c>
      <c r="EU157" s="248" t="str">
        <f t="shared" si="276"/>
        <v/>
      </c>
      <c r="EV157" s="248" t="str">
        <f t="shared" si="276"/>
        <v/>
      </c>
      <c r="EX157" s="248" t="str">
        <f t="shared" si="277"/>
        <v/>
      </c>
      <c r="EY157" s="248" t="str">
        <f t="shared" si="278"/>
        <v/>
      </c>
      <c r="EZ157" s="248" t="str">
        <f t="shared" si="279"/>
        <v/>
      </c>
      <c r="FA157" s="248" t="str">
        <f t="shared" si="280"/>
        <v/>
      </c>
      <c r="FB157" s="248" t="str">
        <f t="shared" si="222"/>
        <v/>
      </c>
      <c r="FC157" s="248" t="str">
        <f t="shared" si="222"/>
        <v/>
      </c>
      <c r="FE157" s="248" t="str">
        <f t="shared" si="281"/>
        <v/>
      </c>
      <c r="FF157" s="248" t="str">
        <f t="shared" si="282"/>
        <v/>
      </c>
      <c r="FG157" s="248" t="str">
        <f t="shared" si="283"/>
        <v/>
      </c>
      <c r="FH157" s="248" t="str">
        <f t="shared" si="284"/>
        <v/>
      </c>
      <c r="FI157" s="248" t="str">
        <f t="shared" si="223"/>
        <v/>
      </c>
      <c r="FJ157" s="248" t="str">
        <f t="shared" si="223"/>
        <v/>
      </c>
      <c r="FL157" s="370"/>
      <c r="FM157" s="371"/>
      <c r="FN157" s="371"/>
      <c r="FO157" s="611"/>
      <c r="FP157" s="896"/>
      <c r="FQ157" s="370"/>
      <c r="FR157" s="371"/>
      <c r="FS157" s="371"/>
      <c r="FT157" s="611"/>
      <c r="FU157" s="896"/>
      <c r="FV157" s="370"/>
      <c r="FW157" s="371"/>
      <c r="FX157" s="371"/>
      <c r="FY157" s="611"/>
      <c r="FZ157" s="896"/>
      <c r="GA157" s="613"/>
      <c r="GC157" s="227">
        <f t="shared" si="285"/>
        <v>0</v>
      </c>
      <c r="GD157" s="228">
        <f t="shared" si="286"/>
        <v>0</v>
      </c>
      <c r="GE157" s="229">
        <f t="shared" si="287"/>
        <v>0</v>
      </c>
      <c r="GF157" s="230">
        <f t="shared" si="287"/>
        <v>0</v>
      </c>
      <c r="GG157" s="231" t="str">
        <f t="shared" si="288"/>
        <v/>
      </c>
      <c r="GH157" s="232">
        <f t="shared" si="289"/>
        <v>0</v>
      </c>
      <c r="GI157" s="227">
        <f t="shared" si="290"/>
        <v>0</v>
      </c>
      <c r="GJ157" s="233">
        <f t="shared" si="291"/>
        <v>0</v>
      </c>
      <c r="GK157" s="233">
        <f t="shared" si="292"/>
        <v>0</v>
      </c>
      <c r="GL157" s="234"/>
      <c r="GM157" s="235">
        <f t="shared" si="293"/>
        <v>0</v>
      </c>
      <c r="GN157" s="235">
        <f t="shared" si="294"/>
        <v>0</v>
      </c>
      <c r="GO157" s="235" t="str">
        <f t="shared" si="295"/>
        <v/>
      </c>
      <c r="GP157" s="380"/>
      <c r="GQ157" s="235">
        <f t="shared" si="296"/>
        <v>0</v>
      </c>
      <c r="GR157" s="235">
        <f t="shared" si="297"/>
        <v>0</v>
      </c>
      <c r="GS157" s="235" t="str">
        <f t="shared" si="298"/>
        <v/>
      </c>
      <c r="GT157" s="236"/>
      <c r="GU157" s="237" t="str">
        <f t="shared" si="299"/>
        <v/>
      </c>
      <c r="GV157" s="237" t="str">
        <f t="shared" si="300"/>
        <v/>
      </c>
      <c r="GW157" s="238" t="str">
        <f t="shared" si="301"/>
        <v/>
      </c>
      <c r="GX157" s="238" t="str">
        <f t="shared" si="302"/>
        <v/>
      </c>
      <c r="GY157" s="239"/>
      <c r="GZ157" s="240" t="str">
        <f t="shared" si="303"/>
        <v/>
      </c>
      <c r="HA157" s="235" t="str">
        <f t="shared" si="304"/>
        <v/>
      </c>
      <c r="HB157" s="235" t="str">
        <f t="shared" si="305"/>
        <v/>
      </c>
      <c r="HC157" s="235" t="str">
        <f t="shared" si="306"/>
        <v/>
      </c>
      <c r="HD157" s="235" t="str">
        <f t="shared" si="307"/>
        <v/>
      </c>
      <c r="HE157" s="235" t="str">
        <f t="shared" si="308"/>
        <v/>
      </c>
      <c r="HF157" s="188"/>
      <c r="HG157" s="235" t="str">
        <f t="shared" si="309"/>
        <v/>
      </c>
      <c r="HH157" s="235">
        <f t="shared" si="310"/>
        <v>0</v>
      </c>
      <c r="HI157" s="235">
        <f t="shared" si="310"/>
        <v>0</v>
      </c>
      <c r="HJ157" s="235">
        <f t="shared" si="310"/>
        <v>0</v>
      </c>
      <c r="HK157" s="188"/>
      <c r="HL157" s="235" t="str">
        <f t="shared" si="311"/>
        <v/>
      </c>
      <c r="HM157" s="235">
        <f t="shared" si="312"/>
        <v>0</v>
      </c>
      <c r="HN157" s="235">
        <f t="shared" si="312"/>
        <v>0</v>
      </c>
      <c r="HO157" s="235">
        <f t="shared" si="312"/>
        <v>0</v>
      </c>
      <c r="HP157" s="188"/>
      <c r="HQ157" s="235" t="str">
        <f t="shared" si="313"/>
        <v/>
      </c>
      <c r="HR157" s="235">
        <f t="shared" si="314"/>
        <v>0</v>
      </c>
      <c r="HS157" s="235">
        <f t="shared" si="314"/>
        <v>0</v>
      </c>
      <c r="HT157" s="235">
        <f t="shared" si="314"/>
        <v>0</v>
      </c>
      <c r="HU157" s="162"/>
      <c r="HV157" s="1622"/>
      <c r="HW157" s="1619"/>
      <c r="HX157" s="1619"/>
      <c r="HY157" s="1619"/>
      <c r="HZ157" s="1619"/>
      <c r="IA157" s="1619"/>
      <c r="IB157" s="1619"/>
      <c r="IC157" s="1623"/>
      <c r="ID157" s="162"/>
      <c r="IE157" s="162"/>
    </row>
    <row r="158" spans="1:239" ht="21" customHeight="1" x14ac:dyDescent="0.25">
      <c r="A158" s="377" t="str">
        <f t="shared" si="244"/>
        <v/>
      </c>
      <c r="B158" s="188">
        <v>132</v>
      </c>
      <c r="C158" s="255"/>
      <c r="D158" s="223" t="str">
        <f t="shared" si="228"/>
        <v/>
      </c>
      <c r="E158" s="223" t="str">
        <f t="shared" ref="E158:E221" si="315">IF(DQ158&lt;=0.9,"",1)</f>
        <v/>
      </c>
      <c r="F158" s="242"/>
      <c r="G158" s="242"/>
      <c r="H158" s="224" t="str">
        <f t="shared" si="245"/>
        <v/>
      </c>
      <c r="I158" s="930"/>
      <c r="J158" s="930"/>
      <c r="K158" s="930"/>
      <c r="L158" s="370"/>
      <c r="M158" s="371"/>
      <c r="N158" s="371"/>
      <c r="O158" s="371"/>
      <c r="P158" s="372"/>
      <c r="Q158" s="609"/>
      <c r="R158" s="609"/>
      <c r="S158" s="610"/>
      <c r="T158" s="371"/>
      <c r="U158" s="371"/>
      <c r="V158" s="188"/>
      <c r="W158" s="370"/>
      <c r="X158" s="371"/>
      <c r="Y158" s="371"/>
      <c r="Z158" s="611"/>
      <c r="AA158" s="896"/>
      <c r="AB158" s="370"/>
      <c r="AC158" s="371"/>
      <c r="AD158" s="371"/>
      <c r="AE158" s="371"/>
      <c r="AF158" s="896"/>
      <c r="AG158" s="370"/>
      <c r="AH158" s="371"/>
      <c r="AI158" s="371"/>
      <c r="AJ158" s="371"/>
      <c r="AK158" s="896"/>
      <c r="AL158" s="370"/>
      <c r="AM158" s="371"/>
      <c r="AN158" s="371"/>
      <c r="AO158" s="372"/>
      <c r="AP158" s="370"/>
      <c r="AQ158" s="371"/>
      <c r="AR158" s="371"/>
      <c r="AS158" s="371"/>
      <c r="AT158" s="928"/>
      <c r="AU158" s="188"/>
      <c r="AV158" s="256">
        <f t="shared" si="229"/>
        <v>0</v>
      </c>
      <c r="AW158" s="257">
        <f t="shared" si="230"/>
        <v>0</v>
      </c>
      <c r="AX158" s="258">
        <f t="shared" si="224"/>
        <v>0</v>
      </c>
      <c r="AY158" s="259">
        <f t="shared" si="224"/>
        <v>0</v>
      </c>
      <c r="AZ158" s="231" t="str">
        <f t="shared" si="246"/>
        <v/>
      </c>
      <c r="BA158" s="232">
        <f t="shared" si="247"/>
        <v>0</v>
      </c>
      <c r="BB158" s="249">
        <f t="shared" si="231"/>
        <v>0</v>
      </c>
      <c r="BC158" s="231">
        <f t="shared" si="248"/>
        <v>0</v>
      </c>
      <c r="BD158" s="231">
        <f t="shared" si="249"/>
        <v>0</v>
      </c>
      <c r="BE158" s="260"/>
      <c r="BF158" s="235">
        <f t="shared" si="250"/>
        <v>0</v>
      </c>
      <c r="BG158" s="235">
        <f t="shared" si="251"/>
        <v>0</v>
      </c>
      <c r="BH158" s="235">
        <f t="shared" si="252"/>
        <v>0</v>
      </c>
      <c r="BI158" s="380"/>
      <c r="BJ158" s="235">
        <f t="shared" si="232"/>
        <v>0</v>
      </c>
      <c r="BK158" s="235">
        <f t="shared" si="253"/>
        <v>0</v>
      </c>
      <c r="BL158" s="235" t="str">
        <f t="shared" si="254"/>
        <v/>
      </c>
      <c r="BM158" s="236"/>
      <c r="BN158" s="237"/>
      <c r="BO158" s="237"/>
      <c r="BP158" s="238"/>
      <c r="BQ158" s="238"/>
      <c r="BR158" s="254"/>
      <c r="BS158" s="252"/>
      <c r="BT158" s="244"/>
      <c r="BU158" s="244"/>
      <c r="BV158" s="244"/>
      <c r="BW158" s="244"/>
      <c r="BX158" s="244"/>
      <c r="BY158" s="244"/>
      <c r="BZ158" s="244"/>
      <c r="CA158" s="244"/>
      <c r="CB158" s="253"/>
      <c r="CC158" s="188"/>
      <c r="CD158" s="244">
        <f t="shared" si="233"/>
        <v>0</v>
      </c>
      <c r="CE158" s="235">
        <f t="shared" si="255"/>
        <v>0</v>
      </c>
      <c r="CF158" s="235">
        <f t="shared" si="255"/>
        <v>0</v>
      </c>
      <c r="CG158" s="235">
        <f t="shared" si="255"/>
        <v>0</v>
      </c>
      <c r="CH158" s="188"/>
      <c r="CI158" s="244">
        <f t="shared" si="234"/>
        <v>0</v>
      </c>
      <c r="CJ158" s="235">
        <f t="shared" si="256"/>
        <v>0</v>
      </c>
      <c r="CK158" s="235">
        <f t="shared" si="256"/>
        <v>0</v>
      </c>
      <c r="CL158" s="235">
        <f t="shared" si="256"/>
        <v>0</v>
      </c>
      <c r="CM158" s="188"/>
      <c r="CN158" s="244">
        <f t="shared" si="235"/>
        <v>0</v>
      </c>
      <c r="CO158" s="235">
        <f t="shared" si="257"/>
        <v>0</v>
      </c>
      <c r="CP158" s="235">
        <f t="shared" si="257"/>
        <v>0</v>
      </c>
      <c r="CQ158" s="235">
        <f t="shared" si="257"/>
        <v>0</v>
      </c>
      <c r="CR158" s="188"/>
      <c r="CS158" s="244">
        <f t="shared" si="236"/>
        <v>0</v>
      </c>
      <c r="CT158" s="235">
        <f t="shared" si="258"/>
        <v>0</v>
      </c>
      <c r="CU158" s="235">
        <f t="shared" si="258"/>
        <v>0</v>
      </c>
      <c r="CV158" s="235">
        <f t="shared" si="258"/>
        <v>0</v>
      </c>
      <c r="CW158" s="188"/>
      <c r="CX158" s="244">
        <f t="shared" si="237"/>
        <v>0</v>
      </c>
      <c r="CY158" s="235">
        <f t="shared" si="259"/>
        <v>0</v>
      </c>
      <c r="CZ158" s="235">
        <f t="shared" si="259"/>
        <v>0</v>
      </c>
      <c r="DA158" s="235">
        <f t="shared" si="259"/>
        <v>0</v>
      </c>
      <c r="DB158" s="188"/>
      <c r="DC158" s="225"/>
      <c r="DD158" s="226"/>
      <c r="DE158" s="1088"/>
      <c r="DF158" s="225"/>
      <c r="DG158" s="226"/>
      <c r="DH158" s="1088"/>
      <c r="DI158" s="225"/>
      <c r="DJ158" s="226"/>
      <c r="DK158" s="1088"/>
      <c r="DL158" s="225"/>
      <c r="DM158" s="226"/>
      <c r="DN158" s="1088"/>
      <c r="DO158" s="370"/>
      <c r="DP158" s="370"/>
      <c r="DQ158" s="243">
        <f t="shared" si="260"/>
        <v>0</v>
      </c>
      <c r="DR158" s="244">
        <f t="shared" si="261"/>
        <v>0</v>
      </c>
      <c r="DS158" s="235">
        <f t="shared" si="262"/>
        <v>0</v>
      </c>
      <c r="DT158" s="244" t="str">
        <f t="shared" si="238"/>
        <v/>
      </c>
      <c r="DU158" s="42" t="str">
        <f t="shared" si="263"/>
        <v/>
      </c>
      <c r="DV158" s="42" t="str">
        <f t="shared" si="264"/>
        <v/>
      </c>
      <c r="DW158" s="42" t="str">
        <f t="shared" si="265"/>
        <v/>
      </c>
      <c r="DX158" s="162"/>
      <c r="DY158" s="42" t="str">
        <f t="shared" si="266"/>
        <v/>
      </c>
      <c r="DZ158" s="42" t="str">
        <f t="shared" si="227"/>
        <v/>
      </c>
      <c r="EA158" s="42" t="str">
        <f t="shared" si="267"/>
        <v/>
      </c>
      <c r="EB158" s="162"/>
      <c r="EC158" s="930"/>
      <c r="ED158" s="188"/>
      <c r="EE158" s="245">
        <f t="shared" si="268"/>
        <v>0</v>
      </c>
      <c r="EG158" s="245">
        <f t="shared" si="269"/>
        <v>0</v>
      </c>
      <c r="EI158" s="246" t="str">
        <f t="shared" si="270"/>
        <v/>
      </c>
      <c r="EJ158" s="247" t="str">
        <f t="shared" si="239"/>
        <v/>
      </c>
      <c r="EK158" s="248" t="str">
        <f t="shared" si="240"/>
        <v/>
      </c>
      <c r="EL158" s="248" t="str">
        <f t="shared" si="241"/>
        <v/>
      </c>
      <c r="EM158" s="248" t="str">
        <f t="shared" si="242"/>
        <v/>
      </c>
      <c r="EN158" s="248" t="str">
        <f t="shared" si="271"/>
        <v/>
      </c>
      <c r="EO158" s="248" t="str">
        <f t="shared" si="243"/>
        <v/>
      </c>
      <c r="EQ158" s="248" t="str">
        <f t="shared" si="272"/>
        <v/>
      </c>
      <c r="ER158" s="248" t="str">
        <f t="shared" si="273"/>
        <v/>
      </c>
      <c r="ES158" s="248" t="str">
        <f t="shared" si="274"/>
        <v/>
      </c>
      <c r="ET158" s="248" t="str">
        <f t="shared" si="275"/>
        <v/>
      </c>
      <c r="EU158" s="248" t="str">
        <f t="shared" si="276"/>
        <v/>
      </c>
      <c r="EV158" s="248" t="str">
        <f t="shared" si="276"/>
        <v/>
      </c>
      <c r="EX158" s="248" t="str">
        <f t="shared" si="277"/>
        <v/>
      </c>
      <c r="EY158" s="248" t="str">
        <f t="shared" si="278"/>
        <v/>
      </c>
      <c r="EZ158" s="248" t="str">
        <f t="shared" si="279"/>
        <v/>
      </c>
      <c r="FA158" s="248" t="str">
        <f t="shared" si="280"/>
        <v/>
      </c>
      <c r="FB158" s="248" t="str">
        <f t="shared" si="222"/>
        <v/>
      </c>
      <c r="FC158" s="248" t="str">
        <f t="shared" si="222"/>
        <v/>
      </c>
      <c r="FE158" s="248" t="str">
        <f t="shared" si="281"/>
        <v/>
      </c>
      <c r="FF158" s="248" t="str">
        <f t="shared" si="282"/>
        <v/>
      </c>
      <c r="FG158" s="248" t="str">
        <f t="shared" si="283"/>
        <v/>
      </c>
      <c r="FH158" s="248" t="str">
        <f t="shared" si="284"/>
        <v/>
      </c>
      <c r="FI158" s="248" t="str">
        <f t="shared" si="223"/>
        <v/>
      </c>
      <c r="FJ158" s="248" t="str">
        <f t="shared" si="223"/>
        <v/>
      </c>
      <c r="FL158" s="370"/>
      <c r="FM158" s="371"/>
      <c r="FN158" s="371"/>
      <c r="FO158" s="611"/>
      <c r="FP158" s="896"/>
      <c r="FQ158" s="370"/>
      <c r="FR158" s="371"/>
      <c r="FS158" s="371"/>
      <c r="FT158" s="611"/>
      <c r="FU158" s="896"/>
      <c r="FV158" s="370"/>
      <c r="FW158" s="371"/>
      <c r="FX158" s="371"/>
      <c r="FY158" s="611"/>
      <c r="FZ158" s="896"/>
      <c r="GA158" s="613"/>
      <c r="GC158" s="227">
        <f t="shared" si="285"/>
        <v>0</v>
      </c>
      <c r="GD158" s="228">
        <f t="shared" si="286"/>
        <v>0</v>
      </c>
      <c r="GE158" s="229">
        <f t="shared" si="287"/>
        <v>0</v>
      </c>
      <c r="GF158" s="230">
        <f t="shared" si="287"/>
        <v>0</v>
      </c>
      <c r="GG158" s="231" t="str">
        <f t="shared" si="288"/>
        <v/>
      </c>
      <c r="GH158" s="232">
        <f t="shared" si="289"/>
        <v>0</v>
      </c>
      <c r="GI158" s="227">
        <f t="shared" si="290"/>
        <v>0</v>
      </c>
      <c r="GJ158" s="233">
        <f t="shared" si="291"/>
        <v>0</v>
      </c>
      <c r="GK158" s="233">
        <f t="shared" si="292"/>
        <v>0</v>
      </c>
      <c r="GL158" s="234"/>
      <c r="GM158" s="235">
        <f t="shared" si="293"/>
        <v>0</v>
      </c>
      <c r="GN158" s="235">
        <f t="shared" si="294"/>
        <v>0</v>
      </c>
      <c r="GO158" s="235" t="str">
        <f t="shared" si="295"/>
        <v/>
      </c>
      <c r="GP158" s="380"/>
      <c r="GQ158" s="235">
        <f t="shared" si="296"/>
        <v>0</v>
      </c>
      <c r="GR158" s="235">
        <f t="shared" si="297"/>
        <v>0</v>
      </c>
      <c r="GS158" s="235" t="str">
        <f t="shared" si="298"/>
        <v/>
      </c>
      <c r="GT158" s="236"/>
      <c r="GU158" s="237" t="str">
        <f t="shared" si="299"/>
        <v/>
      </c>
      <c r="GV158" s="237" t="str">
        <f t="shared" si="300"/>
        <v/>
      </c>
      <c r="GW158" s="238" t="str">
        <f t="shared" si="301"/>
        <v/>
      </c>
      <c r="GX158" s="238" t="str">
        <f t="shared" si="302"/>
        <v/>
      </c>
      <c r="GY158" s="239"/>
      <c r="GZ158" s="240" t="str">
        <f t="shared" si="303"/>
        <v/>
      </c>
      <c r="HA158" s="235" t="str">
        <f t="shared" si="304"/>
        <v/>
      </c>
      <c r="HB158" s="235" t="str">
        <f t="shared" si="305"/>
        <v/>
      </c>
      <c r="HC158" s="235" t="str">
        <f t="shared" si="306"/>
        <v/>
      </c>
      <c r="HD158" s="235" t="str">
        <f t="shared" si="307"/>
        <v/>
      </c>
      <c r="HE158" s="235" t="str">
        <f t="shared" si="308"/>
        <v/>
      </c>
      <c r="HF158" s="188"/>
      <c r="HG158" s="235" t="str">
        <f t="shared" si="309"/>
        <v/>
      </c>
      <c r="HH158" s="235">
        <f t="shared" si="310"/>
        <v>0</v>
      </c>
      <c r="HI158" s="235">
        <f t="shared" si="310"/>
        <v>0</v>
      </c>
      <c r="HJ158" s="235">
        <f t="shared" si="310"/>
        <v>0</v>
      </c>
      <c r="HK158" s="188"/>
      <c r="HL158" s="235" t="str">
        <f t="shared" si="311"/>
        <v/>
      </c>
      <c r="HM158" s="235">
        <f t="shared" si="312"/>
        <v>0</v>
      </c>
      <c r="HN158" s="235">
        <f t="shared" si="312"/>
        <v>0</v>
      </c>
      <c r="HO158" s="235">
        <f t="shared" si="312"/>
        <v>0</v>
      </c>
      <c r="HP158" s="188"/>
      <c r="HQ158" s="235" t="str">
        <f t="shared" si="313"/>
        <v/>
      </c>
      <c r="HR158" s="235">
        <f t="shared" si="314"/>
        <v>0</v>
      </c>
      <c r="HS158" s="235">
        <f t="shared" si="314"/>
        <v>0</v>
      </c>
      <c r="HT158" s="235">
        <f t="shared" si="314"/>
        <v>0</v>
      </c>
      <c r="HU158" s="162"/>
      <c r="HV158" s="1622"/>
      <c r="HW158" s="1619"/>
      <c r="HX158" s="1619"/>
      <c r="HY158" s="1619"/>
      <c r="HZ158" s="1619"/>
      <c r="IA158" s="1619"/>
      <c r="IB158" s="1619"/>
      <c r="IC158" s="1623"/>
      <c r="ID158" s="162"/>
      <c r="IE158" s="162"/>
    </row>
    <row r="159" spans="1:239" ht="21" customHeight="1" x14ac:dyDescent="0.25">
      <c r="A159" s="377" t="str">
        <f t="shared" si="244"/>
        <v/>
      </c>
      <c r="B159" s="188">
        <v>133</v>
      </c>
      <c r="C159" s="255"/>
      <c r="D159" s="223" t="str">
        <f t="shared" si="228"/>
        <v/>
      </c>
      <c r="E159" s="223" t="str">
        <f t="shared" si="315"/>
        <v/>
      </c>
      <c r="F159" s="242"/>
      <c r="G159" s="242"/>
      <c r="H159" s="224" t="str">
        <f t="shared" si="245"/>
        <v/>
      </c>
      <c r="I159" s="930"/>
      <c r="J159" s="930"/>
      <c r="K159" s="930"/>
      <c r="L159" s="370"/>
      <c r="M159" s="371"/>
      <c r="N159" s="371"/>
      <c r="O159" s="371"/>
      <c r="P159" s="372"/>
      <c r="Q159" s="609"/>
      <c r="R159" s="609"/>
      <c r="S159" s="610"/>
      <c r="T159" s="371"/>
      <c r="U159" s="371"/>
      <c r="V159" s="188"/>
      <c r="W159" s="370"/>
      <c r="X159" s="371"/>
      <c r="Y159" s="371"/>
      <c r="Z159" s="611"/>
      <c r="AA159" s="896"/>
      <c r="AB159" s="370"/>
      <c r="AC159" s="371"/>
      <c r="AD159" s="371"/>
      <c r="AE159" s="371"/>
      <c r="AF159" s="896"/>
      <c r="AG159" s="370"/>
      <c r="AH159" s="371"/>
      <c r="AI159" s="371"/>
      <c r="AJ159" s="371"/>
      <c r="AK159" s="896"/>
      <c r="AL159" s="370"/>
      <c r="AM159" s="371"/>
      <c r="AN159" s="371"/>
      <c r="AO159" s="372"/>
      <c r="AP159" s="370"/>
      <c r="AQ159" s="371"/>
      <c r="AR159" s="371"/>
      <c r="AS159" s="371"/>
      <c r="AT159" s="928"/>
      <c r="AU159" s="188"/>
      <c r="AV159" s="256">
        <f t="shared" si="229"/>
        <v>0</v>
      </c>
      <c r="AW159" s="257">
        <f t="shared" si="230"/>
        <v>0</v>
      </c>
      <c r="AX159" s="258">
        <f t="shared" si="224"/>
        <v>0</v>
      </c>
      <c r="AY159" s="259">
        <f t="shared" si="224"/>
        <v>0</v>
      </c>
      <c r="AZ159" s="231" t="str">
        <f t="shared" si="246"/>
        <v/>
      </c>
      <c r="BA159" s="232">
        <f t="shared" si="247"/>
        <v>0</v>
      </c>
      <c r="BB159" s="249">
        <f t="shared" si="231"/>
        <v>0</v>
      </c>
      <c r="BC159" s="231">
        <f t="shared" si="248"/>
        <v>0</v>
      </c>
      <c r="BD159" s="231">
        <f t="shared" si="249"/>
        <v>0</v>
      </c>
      <c r="BE159" s="260"/>
      <c r="BF159" s="235">
        <f t="shared" si="250"/>
        <v>0</v>
      </c>
      <c r="BG159" s="235">
        <f t="shared" si="251"/>
        <v>0</v>
      </c>
      <c r="BH159" s="235">
        <f t="shared" si="252"/>
        <v>0</v>
      </c>
      <c r="BI159" s="380"/>
      <c r="BJ159" s="235">
        <f t="shared" si="232"/>
        <v>0</v>
      </c>
      <c r="BK159" s="235">
        <f t="shared" si="253"/>
        <v>0</v>
      </c>
      <c r="BL159" s="235" t="str">
        <f t="shared" si="254"/>
        <v/>
      </c>
      <c r="BM159" s="236"/>
      <c r="BN159" s="237"/>
      <c r="BO159" s="237"/>
      <c r="BP159" s="238"/>
      <c r="BQ159" s="238"/>
      <c r="BR159" s="254"/>
      <c r="BS159" s="252"/>
      <c r="BT159" s="244"/>
      <c r="BU159" s="244"/>
      <c r="BV159" s="244"/>
      <c r="BW159" s="244"/>
      <c r="BX159" s="244"/>
      <c r="BY159" s="244"/>
      <c r="BZ159" s="244"/>
      <c r="CA159" s="244"/>
      <c r="CB159" s="253"/>
      <c r="CC159" s="188"/>
      <c r="CD159" s="244">
        <f t="shared" si="233"/>
        <v>0</v>
      </c>
      <c r="CE159" s="235">
        <f t="shared" si="255"/>
        <v>0</v>
      </c>
      <c r="CF159" s="235">
        <f t="shared" si="255"/>
        <v>0</v>
      </c>
      <c r="CG159" s="235">
        <f t="shared" si="255"/>
        <v>0</v>
      </c>
      <c r="CH159" s="188"/>
      <c r="CI159" s="244">
        <f t="shared" si="234"/>
        <v>0</v>
      </c>
      <c r="CJ159" s="235">
        <f t="shared" si="256"/>
        <v>0</v>
      </c>
      <c r="CK159" s="235">
        <f t="shared" si="256"/>
        <v>0</v>
      </c>
      <c r="CL159" s="235">
        <f t="shared" si="256"/>
        <v>0</v>
      </c>
      <c r="CM159" s="188"/>
      <c r="CN159" s="244">
        <f t="shared" si="235"/>
        <v>0</v>
      </c>
      <c r="CO159" s="235">
        <f t="shared" si="257"/>
        <v>0</v>
      </c>
      <c r="CP159" s="235">
        <f t="shared" si="257"/>
        <v>0</v>
      </c>
      <c r="CQ159" s="235">
        <f t="shared" si="257"/>
        <v>0</v>
      </c>
      <c r="CR159" s="188"/>
      <c r="CS159" s="244">
        <f t="shared" si="236"/>
        <v>0</v>
      </c>
      <c r="CT159" s="235">
        <f t="shared" si="258"/>
        <v>0</v>
      </c>
      <c r="CU159" s="235">
        <f t="shared" si="258"/>
        <v>0</v>
      </c>
      <c r="CV159" s="235">
        <f t="shared" si="258"/>
        <v>0</v>
      </c>
      <c r="CW159" s="188"/>
      <c r="CX159" s="244">
        <f t="shared" si="237"/>
        <v>0</v>
      </c>
      <c r="CY159" s="235">
        <f t="shared" si="259"/>
        <v>0</v>
      </c>
      <c r="CZ159" s="235">
        <f t="shared" si="259"/>
        <v>0</v>
      </c>
      <c r="DA159" s="235">
        <f t="shared" si="259"/>
        <v>0</v>
      </c>
      <c r="DB159" s="188"/>
      <c r="DC159" s="225"/>
      <c r="DD159" s="226"/>
      <c r="DE159" s="1088"/>
      <c r="DF159" s="225"/>
      <c r="DG159" s="226"/>
      <c r="DH159" s="1088"/>
      <c r="DI159" s="225"/>
      <c r="DJ159" s="226"/>
      <c r="DK159" s="1088"/>
      <c r="DL159" s="225"/>
      <c r="DM159" s="226"/>
      <c r="DN159" s="1088"/>
      <c r="DO159" s="370"/>
      <c r="DP159" s="370"/>
      <c r="DQ159" s="243">
        <f t="shared" si="260"/>
        <v>0</v>
      </c>
      <c r="DR159" s="244">
        <f t="shared" si="261"/>
        <v>0</v>
      </c>
      <c r="DS159" s="235">
        <f t="shared" si="262"/>
        <v>0</v>
      </c>
      <c r="DT159" s="244" t="str">
        <f t="shared" si="238"/>
        <v/>
      </c>
      <c r="DU159" s="42" t="str">
        <f t="shared" si="263"/>
        <v/>
      </c>
      <c r="DV159" s="42" t="str">
        <f t="shared" si="264"/>
        <v/>
      </c>
      <c r="DW159" s="42" t="str">
        <f t="shared" si="265"/>
        <v/>
      </c>
      <c r="DX159" s="162"/>
      <c r="DY159" s="42" t="str">
        <f t="shared" si="266"/>
        <v/>
      </c>
      <c r="DZ159" s="42" t="str">
        <f t="shared" si="227"/>
        <v/>
      </c>
      <c r="EA159" s="42" t="str">
        <f t="shared" si="267"/>
        <v/>
      </c>
      <c r="EB159" s="162"/>
      <c r="EC159" s="930"/>
      <c r="ED159" s="188"/>
      <c r="EE159" s="245">
        <f t="shared" si="268"/>
        <v>0</v>
      </c>
      <c r="EG159" s="245">
        <f t="shared" si="269"/>
        <v>0</v>
      </c>
      <c r="EI159" s="246" t="str">
        <f t="shared" si="270"/>
        <v/>
      </c>
      <c r="EJ159" s="247" t="str">
        <f t="shared" si="239"/>
        <v/>
      </c>
      <c r="EK159" s="248" t="str">
        <f t="shared" si="240"/>
        <v/>
      </c>
      <c r="EL159" s="248" t="str">
        <f t="shared" si="241"/>
        <v/>
      </c>
      <c r="EM159" s="248" t="str">
        <f t="shared" si="242"/>
        <v/>
      </c>
      <c r="EN159" s="248" t="str">
        <f t="shared" si="271"/>
        <v/>
      </c>
      <c r="EO159" s="248" t="str">
        <f t="shared" si="243"/>
        <v/>
      </c>
      <c r="EQ159" s="248" t="str">
        <f t="shared" si="272"/>
        <v/>
      </c>
      <c r="ER159" s="248" t="str">
        <f t="shared" si="273"/>
        <v/>
      </c>
      <c r="ES159" s="248" t="str">
        <f t="shared" si="274"/>
        <v/>
      </c>
      <c r="ET159" s="248" t="str">
        <f t="shared" si="275"/>
        <v/>
      </c>
      <c r="EU159" s="248" t="str">
        <f t="shared" si="276"/>
        <v/>
      </c>
      <c r="EV159" s="248" t="str">
        <f t="shared" si="276"/>
        <v/>
      </c>
      <c r="EX159" s="248" t="str">
        <f t="shared" si="277"/>
        <v/>
      </c>
      <c r="EY159" s="248" t="str">
        <f t="shared" si="278"/>
        <v/>
      </c>
      <c r="EZ159" s="248" t="str">
        <f t="shared" si="279"/>
        <v/>
      </c>
      <c r="FA159" s="248" t="str">
        <f t="shared" si="280"/>
        <v/>
      </c>
      <c r="FB159" s="248" t="str">
        <f t="shared" si="222"/>
        <v/>
      </c>
      <c r="FC159" s="248" t="str">
        <f t="shared" si="222"/>
        <v/>
      </c>
      <c r="FE159" s="248" t="str">
        <f t="shared" si="281"/>
        <v/>
      </c>
      <c r="FF159" s="248" t="str">
        <f t="shared" si="282"/>
        <v/>
      </c>
      <c r="FG159" s="248" t="str">
        <f t="shared" si="283"/>
        <v/>
      </c>
      <c r="FH159" s="248" t="str">
        <f t="shared" si="284"/>
        <v/>
      </c>
      <c r="FI159" s="248" t="str">
        <f t="shared" si="223"/>
        <v/>
      </c>
      <c r="FJ159" s="248" t="str">
        <f t="shared" si="223"/>
        <v/>
      </c>
      <c r="FL159" s="370"/>
      <c r="FM159" s="371"/>
      <c r="FN159" s="371"/>
      <c r="FO159" s="611"/>
      <c r="FP159" s="896"/>
      <c r="FQ159" s="370"/>
      <c r="FR159" s="371"/>
      <c r="FS159" s="371"/>
      <c r="FT159" s="611"/>
      <c r="FU159" s="896"/>
      <c r="FV159" s="370"/>
      <c r="FW159" s="371"/>
      <c r="FX159" s="371"/>
      <c r="FY159" s="611"/>
      <c r="FZ159" s="896"/>
      <c r="GA159" s="613"/>
      <c r="GC159" s="227">
        <f t="shared" si="285"/>
        <v>0</v>
      </c>
      <c r="GD159" s="228">
        <f t="shared" si="286"/>
        <v>0</v>
      </c>
      <c r="GE159" s="229">
        <f t="shared" si="287"/>
        <v>0</v>
      </c>
      <c r="GF159" s="230">
        <f t="shared" si="287"/>
        <v>0</v>
      </c>
      <c r="GG159" s="231" t="str">
        <f t="shared" si="288"/>
        <v/>
      </c>
      <c r="GH159" s="232">
        <f t="shared" si="289"/>
        <v>0</v>
      </c>
      <c r="GI159" s="227">
        <f t="shared" si="290"/>
        <v>0</v>
      </c>
      <c r="GJ159" s="233">
        <f t="shared" si="291"/>
        <v>0</v>
      </c>
      <c r="GK159" s="233">
        <f t="shared" si="292"/>
        <v>0</v>
      </c>
      <c r="GL159" s="234"/>
      <c r="GM159" s="235">
        <f t="shared" si="293"/>
        <v>0</v>
      </c>
      <c r="GN159" s="235">
        <f t="shared" si="294"/>
        <v>0</v>
      </c>
      <c r="GO159" s="235" t="str">
        <f t="shared" si="295"/>
        <v/>
      </c>
      <c r="GP159" s="380"/>
      <c r="GQ159" s="235">
        <f t="shared" si="296"/>
        <v>0</v>
      </c>
      <c r="GR159" s="235">
        <f t="shared" si="297"/>
        <v>0</v>
      </c>
      <c r="GS159" s="235" t="str">
        <f t="shared" si="298"/>
        <v/>
      </c>
      <c r="GT159" s="236"/>
      <c r="GU159" s="237" t="str">
        <f t="shared" si="299"/>
        <v/>
      </c>
      <c r="GV159" s="237" t="str">
        <f t="shared" si="300"/>
        <v/>
      </c>
      <c r="GW159" s="238" t="str">
        <f t="shared" si="301"/>
        <v/>
      </c>
      <c r="GX159" s="238" t="str">
        <f t="shared" si="302"/>
        <v/>
      </c>
      <c r="GY159" s="239"/>
      <c r="GZ159" s="240" t="str">
        <f t="shared" si="303"/>
        <v/>
      </c>
      <c r="HA159" s="235" t="str">
        <f t="shared" si="304"/>
        <v/>
      </c>
      <c r="HB159" s="235" t="str">
        <f t="shared" si="305"/>
        <v/>
      </c>
      <c r="HC159" s="235" t="str">
        <f t="shared" si="306"/>
        <v/>
      </c>
      <c r="HD159" s="235" t="str">
        <f t="shared" si="307"/>
        <v/>
      </c>
      <c r="HE159" s="235" t="str">
        <f t="shared" si="308"/>
        <v/>
      </c>
      <c r="HF159" s="188"/>
      <c r="HG159" s="235" t="str">
        <f t="shared" si="309"/>
        <v/>
      </c>
      <c r="HH159" s="235">
        <f t="shared" si="310"/>
        <v>0</v>
      </c>
      <c r="HI159" s="235">
        <f t="shared" si="310"/>
        <v>0</v>
      </c>
      <c r="HJ159" s="235">
        <f t="shared" si="310"/>
        <v>0</v>
      </c>
      <c r="HK159" s="188"/>
      <c r="HL159" s="235" t="str">
        <f t="shared" si="311"/>
        <v/>
      </c>
      <c r="HM159" s="235">
        <f t="shared" si="312"/>
        <v>0</v>
      </c>
      <c r="HN159" s="235">
        <f t="shared" si="312"/>
        <v>0</v>
      </c>
      <c r="HO159" s="235">
        <f t="shared" si="312"/>
        <v>0</v>
      </c>
      <c r="HP159" s="188"/>
      <c r="HQ159" s="235" t="str">
        <f t="shared" si="313"/>
        <v/>
      </c>
      <c r="HR159" s="235">
        <f t="shared" si="314"/>
        <v>0</v>
      </c>
      <c r="HS159" s="235">
        <f t="shared" si="314"/>
        <v>0</v>
      </c>
      <c r="HT159" s="235">
        <f t="shared" si="314"/>
        <v>0</v>
      </c>
      <c r="HU159" s="162"/>
      <c r="HV159" s="1622"/>
      <c r="HW159" s="1619"/>
      <c r="HX159" s="1619"/>
      <c r="HY159" s="1619"/>
      <c r="HZ159" s="1619"/>
      <c r="IA159" s="1619"/>
      <c r="IB159" s="1619"/>
      <c r="IC159" s="1623"/>
      <c r="ID159" s="162"/>
      <c r="IE159" s="162"/>
    </row>
    <row r="160" spans="1:239" ht="21" customHeight="1" x14ac:dyDescent="0.25">
      <c r="A160" s="377" t="str">
        <f t="shared" si="244"/>
        <v/>
      </c>
      <c r="B160" s="188">
        <v>134</v>
      </c>
      <c r="C160" s="255"/>
      <c r="D160" s="223" t="str">
        <f t="shared" si="228"/>
        <v/>
      </c>
      <c r="E160" s="223" t="str">
        <f t="shared" si="315"/>
        <v/>
      </c>
      <c r="F160" s="242"/>
      <c r="G160" s="242"/>
      <c r="H160" s="224" t="str">
        <f t="shared" si="245"/>
        <v/>
      </c>
      <c r="I160" s="930"/>
      <c r="J160" s="930"/>
      <c r="K160" s="930"/>
      <c r="L160" s="370"/>
      <c r="M160" s="371"/>
      <c r="N160" s="371"/>
      <c r="O160" s="371"/>
      <c r="P160" s="372"/>
      <c r="Q160" s="609"/>
      <c r="R160" s="609"/>
      <c r="S160" s="610"/>
      <c r="T160" s="371"/>
      <c r="U160" s="371"/>
      <c r="V160" s="188"/>
      <c r="W160" s="370"/>
      <c r="X160" s="371"/>
      <c r="Y160" s="371"/>
      <c r="Z160" s="611"/>
      <c r="AA160" s="896"/>
      <c r="AB160" s="370"/>
      <c r="AC160" s="371"/>
      <c r="AD160" s="371"/>
      <c r="AE160" s="371"/>
      <c r="AF160" s="896"/>
      <c r="AG160" s="370"/>
      <c r="AH160" s="371"/>
      <c r="AI160" s="371"/>
      <c r="AJ160" s="371"/>
      <c r="AK160" s="896"/>
      <c r="AL160" s="370"/>
      <c r="AM160" s="371"/>
      <c r="AN160" s="371"/>
      <c r="AO160" s="372"/>
      <c r="AP160" s="370"/>
      <c r="AQ160" s="371"/>
      <c r="AR160" s="371"/>
      <c r="AS160" s="371"/>
      <c r="AT160" s="928"/>
      <c r="AU160" s="188"/>
      <c r="AV160" s="256">
        <f t="shared" si="229"/>
        <v>0</v>
      </c>
      <c r="AW160" s="257">
        <f t="shared" si="230"/>
        <v>0</v>
      </c>
      <c r="AX160" s="258">
        <f t="shared" si="224"/>
        <v>0</v>
      </c>
      <c r="AY160" s="259">
        <f t="shared" si="224"/>
        <v>0</v>
      </c>
      <c r="AZ160" s="231" t="str">
        <f t="shared" si="246"/>
        <v/>
      </c>
      <c r="BA160" s="232">
        <f t="shared" si="247"/>
        <v>0</v>
      </c>
      <c r="BB160" s="249">
        <f t="shared" si="231"/>
        <v>0</v>
      </c>
      <c r="BC160" s="231">
        <f t="shared" si="248"/>
        <v>0</v>
      </c>
      <c r="BD160" s="231">
        <f t="shared" si="249"/>
        <v>0</v>
      </c>
      <c r="BE160" s="260"/>
      <c r="BF160" s="235">
        <f t="shared" si="250"/>
        <v>0</v>
      </c>
      <c r="BG160" s="235">
        <f t="shared" si="251"/>
        <v>0</v>
      </c>
      <c r="BH160" s="235">
        <f t="shared" si="252"/>
        <v>0</v>
      </c>
      <c r="BI160" s="380"/>
      <c r="BJ160" s="235">
        <f t="shared" si="232"/>
        <v>0</v>
      </c>
      <c r="BK160" s="235">
        <f t="shared" si="253"/>
        <v>0</v>
      </c>
      <c r="BL160" s="235" t="str">
        <f t="shared" si="254"/>
        <v/>
      </c>
      <c r="BM160" s="236"/>
      <c r="BN160" s="237"/>
      <c r="BO160" s="237"/>
      <c r="BP160" s="238"/>
      <c r="BQ160" s="238"/>
      <c r="BR160" s="254"/>
      <c r="BS160" s="252"/>
      <c r="BT160" s="244"/>
      <c r="BU160" s="244"/>
      <c r="BV160" s="244"/>
      <c r="BW160" s="244"/>
      <c r="BX160" s="244"/>
      <c r="BY160" s="244"/>
      <c r="BZ160" s="244"/>
      <c r="CA160" s="244"/>
      <c r="CB160" s="253"/>
      <c r="CC160" s="188"/>
      <c r="CD160" s="244">
        <f t="shared" si="233"/>
        <v>0</v>
      </c>
      <c r="CE160" s="235">
        <f t="shared" si="255"/>
        <v>0</v>
      </c>
      <c r="CF160" s="235">
        <f t="shared" si="255"/>
        <v>0</v>
      </c>
      <c r="CG160" s="235">
        <f t="shared" si="255"/>
        <v>0</v>
      </c>
      <c r="CH160" s="188"/>
      <c r="CI160" s="244">
        <f t="shared" si="234"/>
        <v>0</v>
      </c>
      <c r="CJ160" s="235">
        <f t="shared" si="256"/>
        <v>0</v>
      </c>
      <c r="CK160" s="235">
        <f t="shared" si="256"/>
        <v>0</v>
      </c>
      <c r="CL160" s="235">
        <f t="shared" si="256"/>
        <v>0</v>
      </c>
      <c r="CM160" s="188"/>
      <c r="CN160" s="244">
        <f t="shared" si="235"/>
        <v>0</v>
      </c>
      <c r="CO160" s="235">
        <f t="shared" si="257"/>
        <v>0</v>
      </c>
      <c r="CP160" s="235">
        <f t="shared" si="257"/>
        <v>0</v>
      </c>
      <c r="CQ160" s="235">
        <f t="shared" si="257"/>
        <v>0</v>
      </c>
      <c r="CR160" s="188"/>
      <c r="CS160" s="244">
        <f t="shared" si="236"/>
        <v>0</v>
      </c>
      <c r="CT160" s="235">
        <f t="shared" si="258"/>
        <v>0</v>
      </c>
      <c r="CU160" s="235">
        <f t="shared" si="258"/>
        <v>0</v>
      </c>
      <c r="CV160" s="235">
        <f t="shared" si="258"/>
        <v>0</v>
      </c>
      <c r="CW160" s="188"/>
      <c r="CX160" s="244">
        <f t="shared" si="237"/>
        <v>0</v>
      </c>
      <c r="CY160" s="235">
        <f t="shared" si="259"/>
        <v>0</v>
      </c>
      <c r="CZ160" s="235">
        <f t="shared" si="259"/>
        <v>0</v>
      </c>
      <c r="DA160" s="235">
        <f t="shared" si="259"/>
        <v>0</v>
      </c>
      <c r="DB160" s="188"/>
      <c r="DC160" s="225"/>
      <c r="DD160" s="226"/>
      <c r="DE160" s="1088"/>
      <c r="DF160" s="225"/>
      <c r="DG160" s="226"/>
      <c r="DH160" s="1088"/>
      <c r="DI160" s="225"/>
      <c r="DJ160" s="226"/>
      <c r="DK160" s="1088"/>
      <c r="DL160" s="225"/>
      <c r="DM160" s="226"/>
      <c r="DN160" s="1088"/>
      <c r="DO160" s="370"/>
      <c r="DP160" s="370"/>
      <c r="DQ160" s="243">
        <f t="shared" si="260"/>
        <v>0</v>
      </c>
      <c r="DR160" s="244">
        <f t="shared" si="261"/>
        <v>0</v>
      </c>
      <c r="DS160" s="235">
        <f t="shared" si="262"/>
        <v>0</v>
      </c>
      <c r="DT160" s="244" t="str">
        <f t="shared" si="238"/>
        <v/>
      </c>
      <c r="DU160" s="42" t="str">
        <f t="shared" si="263"/>
        <v/>
      </c>
      <c r="DV160" s="42" t="str">
        <f t="shared" si="264"/>
        <v/>
      </c>
      <c r="DW160" s="42" t="str">
        <f t="shared" si="265"/>
        <v/>
      </c>
      <c r="DX160" s="162"/>
      <c r="DY160" s="42" t="str">
        <f t="shared" si="266"/>
        <v/>
      </c>
      <c r="DZ160" s="42" t="str">
        <f t="shared" si="227"/>
        <v/>
      </c>
      <c r="EA160" s="42" t="str">
        <f t="shared" si="267"/>
        <v/>
      </c>
      <c r="EB160" s="162"/>
      <c r="EC160" s="930"/>
      <c r="ED160" s="188"/>
      <c r="EE160" s="245">
        <f t="shared" si="268"/>
        <v>0</v>
      </c>
      <c r="EG160" s="245">
        <f t="shared" si="269"/>
        <v>0</v>
      </c>
      <c r="EI160" s="246" t="str">
        <f t="shared" si="270"/>
        <v/>
      </c>
      <c r="EJ160" s="247" t="str">
        <f t="shared" si="239"/>
        <v/>
      </c>
      <c r="EK160" s="248" t="str">
        <f t="shared" si="240"/>
        <v/>
      </c>
      <c r="EL160" s="248" t="str">
        <f t="shared" si="241"/>
        <v/>
      </c>
      <c r="EM160" s="248" t="str">
        <f t="shared" si="242"/>
        <v/>
      </c>
      <c r="EN160" s="248" t="str">
        <f t="shared" si="271"/>
        <v/>
      </c>
      <c r="EO160" s="248" t="str">
        <f t="shared" si="243"/>
        <v/>
      </c>
      <c r="EQ160" s="248" t="str">
        <f t="shared" si="272"/>
        <v/>
      </c>
      <c r="ER160" s="248" t="str">
        <f t="shared" si="273"/>
        <v/>
      </c>
      <c r="ES160" s="248" t="str">
        <f t="shared" si="274"/>
        <v/>
      </c>
      <c r="ET160" s="248" t="str">
        <f t="shared" si="275"/>
        <v/>
      </c>
      <c r="EU160" s="248" t="str">
        <f t="shared" si="276"/>
        <v/>
      </c>
      <c r="EV160" s="248" t="str">
        <f t="shared" si="276"/>
        <v/>
      </c>
      <c r="EX160" s="248" t="str">
        <f t="shared" si="277"/>
        <v/>
      </c>
      <c r="EY160" s="248" t="str">
        <f t="shared" si="278"/>
        <v/>
      </c>
      <c r="EZ160" s="248" t="str">
        <f t="shared" si="279"/>
        <v/>
      </c>
      <c r="FA160" s="248" t="str">
        <f t="shared" si="280"/>
        <v/>
      </c>
      <c r="FB160" s="248" t="str">
        <f t="shared" si="222"/>
        <v/>
      </c>
      <c r="FC160" s="248" t="str">
        <f t="shared" si="222"/>
        <v/>
      </c>
      <c r="FE160" s="248" t="str">
        <f t="shared" si="281"/>
        <v/>
      </c>
      <c r="FF160" s="248" t="str">
        <f t="shared" si="282"/>
        <v/>
      </c>
      <c r="FG160" s="248" t="str">
        <f t="shared" si="283"/>
        <v/>
      </c>
      <c r="FH160" s="248" t="str">
        <f t="shared" si="284"/>
        <v/>
      </c>
      <c r="FI160" s="248" t="str">
        <f t="shared" si="223"/>
        <v/>
      </c>
      <c r="FJ160" s="248" t="str">
        <f t="shared" si="223"/>
        <v/>
      </c>
      <c r="FL160" s="370"/>
      <c r="FM160" s="371"/>
      <c r="FN160" s="371"/>
      <c r="FO160" s="611"/>
      <c r="FP160" s="896"/>
      <c r="FQ160" s="370"/>
      <c r="FR160" s="371"/>
      <c r="FS160" s="371"/>
      <c r="FT160" s="611"/>
      <c r="FU160" s="896"/>
      <c r="FV160" s="370"/>
      <c r="FW160" s="371"/>
      <c r="FX160" s="371"/>
      <c r="FY160" s="611"/>
      <c r="FZ160" s="896"/>
      <c r="GA160" s="613"/>
      <c r="GC160" s="227">
        <f t="shared" si="285"/>
        <v>0</v>
      </c>
      <c r="GD160" s="228">
        <f t="shared" si="286"/>
        <v>0</v>
      </c>
      <c r="GE160" s="229">
        <f t="shared" si="287"/>
        <v>0</v>
      </c>
      <c r="GF160" s="230">
        <f t="shared" si="287"/>
        <v>0</v>
      </c>
      <c r="GG160" s="231" t="str">
        <f t="shared" si="288"/>
        <v/>
      </c>
      <c r="GH160" s="232">
        <f t="shared" si="289"/>
        <v>0</v>
      </c>
      <c r="GI160" s="227">
        <f t="shared" si="290"/>
        <v>0</v>
      </c>
      <c r="GJ160" s="233">
        <f t="shared" si="291"/>
        <v>0</v>
      </c>
      <c r="GK160" s="233">
        <f t="shared" si="292"/>
        <v>0</v>
      </c>
      <c r="GL160" s="234"/>
      <c r="GM160" s="235">
        <f t="shared" si="293"/>
        <v>0</v>
      </c>
      <c r="GN160" s="235">
        <f t="shared" si="294"/>
        <v>0</v>
      </c>
      <c r="GO160" s="235" t="str">
        <f t="shared" si="295"/>
        <v/>
      </c>
      <c r="GP160" s="380"/>
      <c r="GQ160" s="235">
        <f t="shared" si="296"/>
        <v>0</v>
      </c>
      <c r="GR160" s="235">
        <f t="shared" si="297"/>
        <v>0</v>
      </c>
      <c r="GS160" s="235" t="str">
        <f t="shared" si="298"/>
        <v/>
      </c>
      <c r="GT160" s="236"/>
      <c r="GU160" s="237" t="str">
        <f t="shared" si="299"/>
        <v/>
      </c>
      <c r="GV160" s="237" t="str">
        <f t="shared" si="300"/>
        <v/>
      </c>
      <c r="GW160" s="238" t="str">
        <f t="shared" si="301"/>
        <v/>
      </c>
      <c r="GX160" s="238" t="str">
        <f t="shared" si="302"/>
        <v/>
      </c>
      <c r="GY160" s="239"/>
      <c r="GZ160" s="240" t="str">
        <f t="shared" si="303"/>
        <v/>
      </c>
      <c r="HA160" s="235" t="str">
        <f t="shared" si="304"/>
        <v/>
      </c>
      <c r="HB160" s="235" t="str">
        <f t="shared" si="305"/>
        <v/>
      </c>
      <c r="HC160" s="235" t="str">
        <f t="shared" si="306"/>
        <v/>
      </c>
      <c r="HD160" s="235" t="str">
        <f t="shared" si="307"/>
        <v/>
      </c>
      <c r="HE160" s="235" t="str">
        <f t="shared" si="308"/>
        <v/>
      </c>
      <c r="HF160" s="188"/>
      <c r="HG160" s="235" t="str">
        <f t="shared" si="309"/>
        <v/>
      </c>
      <c r="HH160" s="235">
        <f t="shared" si="310"/>
        <v>0</v>
      </c>
      <c r="HI160" s="235">
        <f t="shared" si="310"/>
        <v>0</v>
      </c>
      <c r="HJ160" s="235">
        <f t="shared" si="310"/>
        <v>0</v>
      </c>
      <c r="HK160" s="188"/>
      <c r="HL160" s="235" t="str">
        <f t="shared" si="311"/>
        <v/>
      </c>
      <c r="HM160" s="235">
        <f t="shared" si="312"/>
        <v>0</v>
      </c>
      <c r="HN160" s="235">
        <f t="shared" si="312"/>
        <v>0</v>
      </c>
      <c r="HO160" s="235">
        <f t="shared" si="312"/>
        <v>0</v>
      </c>
      <c r="HP160" s="188"/>
      <c r="HQ160" s="235" t="str">
        <f t="shared" si="313"/>
        <v/>
      </c>
      <c r="HR160" s="235">
        <f t="shared" si="314"/>
        <v>0</v>
      </c>
      <c r="HS160" s="235">
        <f t="shared" si="314"/>
        <v>0</v>
      </c>
      <c r="HT160" s="235">
        <f t="shared" si="314"/>
        <v>0</v>
      </c>
      <c r="HU160" s="162"/>
      <c r="HV160" s="1622"/>
      <c r="HW160" s="1619"/>
      <c r="HX160" s="1619"/>
      <c r="HY160" s="1619"/>
      <c r="HZ160" s="1619"/>
      <c r="IA160" s="1619"/>
      <c r="IB160" s="1619"/>
      <c r="IC160" s="1623"/>
      <c r="ID160" s="162"/>
      <c r="IE160" s="162"/>
    </row>
    <row r="161" spans="1:239" ht="21" customHeight="1" x14ac:dyDescent="0.25">
      <c r="A161" s="377" t="str">
        <f t="shared" si="244"/>
        <v/>
      </c>
      <c r="B161" s="188">
        <v>135</v>
      </c>
      <c r="C161" s="255"/>
      <c r="D161" s="223" t="str">
        <f t="shared" si="228"/>
        <v/>
      </c>
      <c r="E161" s="223" t="str">
        <f t="shared" si="315"/>
        <v/>
      </c>
      <c r="F161" s="242"/>
      <c r="G161" s="242"/>
      <c r="H161" s="224" t="str">
        <f t="shared" si="245"/>
        <v/>
      </c>
      <c r="I161" s="930"/>
      <c r="J161" s="930"/>
      <c r="K161" s="930"/>
      <c r="L161" s="370"/>
      <c r="M161" s="371"/>
      <c r="N161" s="371"/>
      <c r="O161" s="371"/>
      <c r="P161" s="372"/>
      <c r="Q161" s="609"/>
      <c r="R161" s="609"/>
      <c r="S161" s="610"/>
      <c r="T161" s="371"/>
      <c r="U161" s="371"/>
      <c r="V161" s="188"/>
      <c r="W161" s="370"/>
      <c r="X161" s="371"/>
      <c r="Y161" s="371"/>
      <c r="Z161" s="611"/>
      <c r="AA161" s="896"/>
      <c r="AB161" s="370"/>
      <c r="AC161" s="371"/>
      <c r="AD161" s="371"/>
      <c r="AE161" s="371"/>
      <c r="AF161" s="896"/>
      <c r="AG161" s="370"/>
      <c r="AH161" s="371"/>
      <c r="AI161" s="371"/>
      <c r="AJ161" s="371"/>
      <c r="AK161" s="896"/>
      <c r="AL161" s="370"/>
      <c r="AM161" s="371"/>
      <c r="AN161" s="371"/>
      <c r="AO161" s="372"/>
      <c r="AP161" s="370"/>
      <c r="AQ161" s="371"/>
      <c r="AR161" s="371"/>
      <c r="AS161" s="371"/>
      <c r="AT161" s="928"/>
      <c r="AU161" s="188"/>
      <c r="AV161" s="256">
        <f t="shared" si="229"/>
        <v>0</v>
      </c>
      <c r="AW161" s="257">
        <f t="shared" si="230"/>
        <v>0</v>
      </c>
      <c r="AX161" s="258">
        <f t="shared" si="224"/>
        <v>0</v>
      </c>
      <c r="AY161" s="259">
        <f t="shared" si="224"/>
        <v>0</v>
      </c>
      <c r="AZ161" s="231" t="str">
        <f t="shared" si="246"/>
        <v/>
      </c>
      <c r="BA161" s="232">
        <f t="shared" si="247"/>
        <v>0</v>
      </c>
      <c r="BB161" s="249">
        <f t="shared" si="231"/>
        <v>0</v>
      </c>
      <c r="BC161" s="231">
        <f t="shared" si="248"/>
        <v>0</v>
      </c>
      <c r="BD161" s="231">
        <f t="shared" si="249"/>
        <v>0</v>
      </c>
      <c r="BE161" s="260"/>
      <c r="BF161" s="235">
        <f t="shared" si="250"/>
        <v>0</v>
      </c>
      <c r="BG161" s="235">
        <f t="shared" si="251"/>
        <v>0</v>
      </c>
      <c r="BH161" s="235">
        <f t="shared" si="252"/>
        <v>0</v>
      </c>
      <c r="BI161" s="380"/>
      <c r="BJ161" s="235">
        <f t="shared" si="232"/>
        <v>0</v>
      </c>
      <c r="BK161" s="235">
        <f t="shared" si="253"/>
        <v>0</v>
      </c>
      <c r="BL161" s="235" t="str">
        <f t="shared" si="254"/>
        <v/>
      </c>
      <c r="BM161" s="236"/>
      <c r="BN161" s="237"/>
      <c r="BO161" s="237"/>
      <c r="BP161" s="238"/>
      <c r="BQ161" s="238"/>
      <c r="BR161" s="254"/>
      <c r="BS161" s="252"/>
      <c r="BT161" s="244"/>
      <c r="BU161" s="244"/>
      <c r="BV161" s="244"/>
      <c r="BW161" s="244"/>
      <c r="BX161" s="244"/>
      <c r="BY161" s="244"/>
      <c r="BZ161" s="244"/>
      <c r="CA161" s="244"/>
      <c r="CB161" s="253"/>
      <c r="CC161" s="188"/>
      <c r="CD161" s="244">
        <f t="shared" si="233"/>
        <v>0</v>
      </c>
      <c r="CE161" s="235">
        <f t="shared" si="255"/>
        <v>0</v>
      </c>
      <c r="CF161" s="235">
        <f t="shared" si="255"/>
        <v>0</v>
      </c>
      <c r="CG161" s="235">
        <f t="shared" si="255"/>
        <v>0</v>
      </c>
      <c r="CH161" s="188"/>
      <c r="CI161" s="244">
        <f t="shared" si="234"/>
        <v>0</v>
      </c>
      <c r="CJ161" s="235">
        <f t="shared" si="256"/>
        <v>0</v>
      </c>
      <c r="CK161" s="235">
        <f t="shared" si="256"/>
        <v>0</v>
      </c>
      <c r="CL161" s="235">
        <f t="shared" si="256"/>
        <v>0</v>
      </c>
      <c r="CM161" s="188"/>
      <c r="CN161" s="244">
        <f t="shared" si="235"/>
        <v>0</v>
      </c>
      <c r="CO161" s="235">
        <f t="shared" si="257"/>
        <v>0</v>
      </c>
      <c r="CP161" s="235">
        <f t="shared" si="257"/>
        <v>0</v>
      </c>
      <c r="CQ161" s="235">
        <f t="shared" si="257"/>
        <v>0</v>
      </c>
      <c r="CR161" s="188"/>
      <c r="CS161" s="244">
        <f t="shared" si="236"/>
        <v>0</v>
      </c>
      <c r="CT161" s="235">
        <f t="shared" si="258"/>
        <v>0</v>
      </c>
      <c r="CU161" s="235">
        <f t="shared" si="258"/>
        <v>0</v>
      </c>
      <c r="CV161" s="235">
        <f t="shared" si="258"/>
        <v>0</v>
      </c>
      <c r="CW161" s="188"/>
      <c r="CX161" s="244">
        <f t="shared" si="237"/>
        <v>0</v>
      </c>
      <c r="CY161" s="235">
        <f t="shared" si="259"/>
        <v>0</v>
      </c>
      <c r="CZ161" s="235">
        <f t="shared" si="259"/>
        <v>0</v>
      </c>
      <c r="DA161" s="235">
        <f t="shared" si="259"/>
        <v>0</v>
      </c>
      <c r="DB161" s="188"/>
      <c r="DC161" s="225"/>
      <c r="DD161" s="226"/>
      <c r="DE161" s="1088"/>
      <c r="DF161" s="225"/>
      <c r="DG161" s="226"/>
      <c r="DH161" s="1088"/>
      <c r="DI161" s="225"/>
      <c r="DJ161" s="226"/>
      <c r="DK161" s="1088"/>
      <c r="DL161" s="225"/>
      <c r="DM161" s="226"/>
      <c r="DN161" s="1088"/>
      <c r="DO161" s="370"/>
      <c r="DP161" s="370"/>
      <c r="DQ161" s="243">
        <f t="shared" si="260"/>
        <v>0</v>
      </c>
      <c r="DR161" s="244">
        <f t="shared" si="261"/>
        <v>0</v>
      </c>
      <c r="DS161" s="235">
        <f t="shared" si="262"/>
        <v>0</v>
      </c>
      <c r="DT161" s="244" t="str">
        <f t="shared" si="238"/>
        <v/>
      </c>
      <c r="DU161" s="42" t="str">
        <f t="shared" si="263"/>
        <v/>
      </c>
      <c r="DV161" s="42" t="str">
        <f t="shared" si="264"/>
        <v/>
      </c>
      <c r="DW161" s="42" t="str">
        <f t="shared" si="265"/>
        <v/>
      </c>
      <c r="DX161" s="162"/>
      <c r="DY161" s="42" t="str">
        <f t="shared" si="266"/>
        <v/>
      </c>
      <c r="DZ161" s="42" t="str">
        <f t="shared" si="227"/>
        <v/>
      </c>
      <c r="EA161" s="42" t="str">
        <f t="shared" si="267"/>
        <v/>
      </c>
      <c r="EB161" s="162"/>
      <c r="EC161" s="930"/>
      <c r="ED161" s="188"/>
      <c r="EE161" s="245">
        <f t="shared" si="268"/>
        <v>0</v>
      </c>
      <c r="EG161" s="245">
        <f t="shared" si="269"/>
        <v>0</v>
      </c>
      <c r="EI161" s="246" t="str">
        <f t="shared" si="270"/>
        <v/>
      </c>
      <c r="EJ161" s="247" t="str">
        <f t="shared" si="239"/>
        <v/>
      </c>
      <c r="EK161" s="248" t="str">
        <f t="shared" si="240"/>
        <v/>
      </c>
      <c r="EL161" s="248" t="str">
        <f t="shared" si="241"/>
        <v/>
      </c>
      <c r="EM161" s="248" t="str">
        <f t="shared" si="242"/>
        <v/>
      </c>
      <c r="EN161" s="248" t="str">
        <f t="shared" si="271"/>
        <v/>
      </c>
      <c r="EO161" s="248" t="str">
        <f t="shared" si="243"/>
        <v/>
      </c>
      <c r="EQ161" s="248" t="str">
        <f t="shared" si="272"/>
        <v/>
      </c>
      <c r="ER161" s="248" t="str">
        <f t="shared" si="273"/>
        <v/>
      </c>
      <c r="ES161" s="248" t="str">
        <f t="shared" si="274"/>
        <v/>
      </c>
      <c r="ET161" s="248" t="str">
        <f t="shared" si="275"/>
        <v/>
      </c>
      <c r="EU161" s="248" t="str">
        <f t="shared" si="276"/>
        <v/>
      </c>
      <c r="EV161" s="248" t="str">
        <f t="shared" si="276"/>
        <v/>
      </c>
      <c r="EX161" s="248" t="str">
        <f t="shared" si="277"/>
        <v/>
      </c>
      <c r="EY161" s="248" t="str">
        <f t="shared" si="278"/>
        <v/>
      </c>
      <c r="EZ161" s="248" t="str">
        <f t="shared" si="279"/>
        <v/>
      </c>
      <c r="FA161" s="248" t="str">
        <f t="shared" si="280"/>
        <v/>
      </c>
      <c r="FB161" s="248" t="str">
        <f t="shared" si="222"/>
        <v/>
      </c>
      <c r="FC161" s="248" t="str">
        <f t="shared" si="222"/>
        <v/>
      </c>
      <c r="FE161" s="248" t="str">
        <f t="shared" si="281"/>
        <v/>
      </c>
      <c r="FF161" s="248" t="str">
        <f t="shared" si="282"/>
        <v/>
      </c>
      <c r="FG161" s="248" t="str">
        <f t="shared" si="283"/>
        <v/>
      </c>
      <c r="FH161" s="248" t="str">
        <f t="shared" si="284"/>
        <v/>
      </c>
      <c r="FI161" s="248" t="str">
        <f t="shared" si="223"/>
        <v/>
      </c>
      <c r="FJ161" s="248" t="str">
        <f t="shared" si="223"/>
        <v/>
      </c>
      <c r="FL161" s="370"/>
      <c r="FM161" s="371"/>
      <c r="FN161" s="371"/>
      <c r="FO161" s="611"/>
      <c r="FP161" s="896"/>
      <c r="FQ161" s="370"/>
      <c r="FR161" s="371"/>
      <c r="FS161" s="371"/>
      <c r="FT161" s="611"/>
      <c r="FU161" s="896"/>
      <c r="FV161" s="370"/>
      <c r="FW161" s="371"/>
      <c r="FX161" s="371"/>
      <c r="FY161" s="611"/>
      <c r="FZ161" s="896"/>
      <c r="GA161" s="613"/>
      <c r="GC161" s="227">
        <f t="shared" si="285"/>
        <v>0</v>
      </c>
      <c r="GD161" s="228">
        <f t="shared" si="286"/>
        <v>0</v>
      </c>
      <c r="GE161" s="229">
        <f t="shared" si="287"/>
        <v>0</v>
      </c>
      <c r="GF161" s="230">
        <f t="shared" si="287"/>
        <v>0</v>
      </c>
      <c r="GG161" s="231" t="str">
        <f t="shared" si="288"/>
        <v/>
      </c>
      <c r="GH161" s="232">
        <f t="shared" si="289"/>
        <v>0</v>
      </c>
      <c r="GI161" s="227">
        <f t="shared" si="290"/>
        <v>0</v>
      </c>
      <c r="GJ161" s="233">
        <f t="shared" si="291"/>
        <v>0</v>
      </c>
      <c r="GK161" s="233">
        <f t="shared" si="292"/>
        <v>0</v>
      </c>
      <c r="GL161" s="234"/>
      <c r="GM161" s="235">
        <f t="shared" si="293"/>
        <v>0</v>
      </c>
      <c r="GN161" s="235">
        <f t="shared" si="294"/>
        <v>0</v>
      </c>
      <c r="GO161" s="235" t="str">
        <f t="shared" si="295"/>
        <v/>
      </c>
      <c r="GP161" s="380"/>
      <c r="GQ161" s="235">
        <f t="shared" si="296"/>
        <v>0</v>
      </c>
      <c r="GR161" s="235">
        <f t="shared" si="297"/>
        <v>0</v>
      </c>
      <c r="GS161" s="235" t="str">
        <f t="shared" si="298"/>
        <v/>
      </c>
      <c r="GT161" s="236"/>
      <c r="GU161" s="237" t="str">
        <f t="shared" si="299"/>
        <v/>
      </c>
      <c r="GV161" s="237" t="str">
        <f t="shared" si="300"/>
        <v/>
      </c>
      <c r="GW161" s="238" t="str">
        <f t="shared" si="301"/>
        <v/>
      </c>
      <c r="GX161" s="238" t="str">
        <f t="shared" si="302"/>
        <v/>
      </c>
      <c r="GY161" s="239"/>
      <c r="GZ161" s="240" t="str">
        <f t="shared" si="303"/>
        <v/>
      </c>
      <c r="HA161" s="235" t="str">
        <f t="shared" si="304"/>
        <v/>
      </c>
      <c r="HB161" s="235" t="str">
        <f t="shared" si="305"/>
        <v/>
      </c>
      <c r="HC161" s="235" t="str">
        <f t="shared" si="306"/>
        <v/>
      </c>
      <c r="HD161" s="235" t="str">
        <f t="shared" si="307"/>
        <v/>
      </c>
      <c r="HE161" s="235" t="str">
        <f t="shared" si="308"/>
        <v/>
      </c>
      <c r="HF161" s="188"/>
      <c r="HG161" s="235" t="str">
        <f t="shared" si="309"/>
        <v/>
      </c>
      <c r="HH161" s="235">
        <f t="shared" si="310"/>
        <v>0</v>
      </c>
      <c r="HI161" s="235">
        <f t="shared" si="310"/>
        <v>0</v>
      </c>
      <c r="HJ161" s="235">
        <f t="shared" si="310"/>
        <v>0</v>
      </c>
      <c r="HK161" s="188"/>
      <c r="HL161" s="235" t="str">
        <f t="shared" si="311"/>
        <v/>
      </c>
      <c r="HM161" s="235">
        <f t="shared" si="312"/>
        <v>0</v>
      </c>
      <c r="HN161" s="235">
        <f t="shared" si="312"/>
        <v>0</v>
      </c>
      <c r="HO161" s="235">
        <f t="shared" si="312"/>
        <v>0</v>
      </c>
      <c r="HP161" s="188"/>
      <c r="HQ161" s="235" t="str">
        <f t="shared" si="313"/>
        <v/>
      </c>
      <c r="HR161" s="235">
        <f t="shared" si="314"/>
        <v>0</v>
      </c>
      <c r="HS161" s="235">
        <f t="shared" si="314"/>
        <v>0</v>
      </c>
      <c r="HT161" s="235">
        <f t="shared" si="314"/>
        <v>0</v>
      </c>
      <c r="HU161" s="162"/>
      <c r="HV161" s="1622"/>
      <c r="HW161" s="1619"/>
      <c r="HX161" s="1619"/>
      <c r="HY161" s="1619"/>
      <c r="HZ161" s="1619"/>
      <c r="IA161" s="1619"/>
      <c r="IB161" s="1619"/>
      <c r="IC161" s="1623"/>
      <c r="ID161" s="162"/>
      <c r="IE161" s="162"/>
    </row>
    <row r="162" spans="1:239" ht="21" customHeight="1" x14ac:dyDescent="0.25">
      <c r="A162" s="377" t="str">
        <f t="shared" si="244"/>
        <v/>
      </c>
      <c r="B162" s="188">
        <v>136</v>
      </c>
      <c r="C162" s="255"/>
      <c r="D162" s="223" t="str">
        <f t="shared" si="228"/>
        <v/>
      </c>
      <c r="E162" s="223" t="str">
        <f t="shared" si="315"/>
        <v/>
      </c>
      <c r="F162" s="242"/>
      <c r="G162" s="242"/>
      <c r="H162" s="224" t="str">
        <f t="shared" si="245"/>
        <v/>
      </c>
      <c r="I162" s="930"/>
      <c r="J162" s="930"/>
      <c r="K162" s="930"/>
      <c r="L162" s="370"/>
      <c r="M162" s="371"/>
      <c r="N162" s="371"/>
      <c r="O162" s="371"/>
      <c r="P162" s="372"/>
      <c r="Q162" s="609"/>
      <c r="R162" s="609"/>
      <c r="S162" s="610"/>
      <c r="T162" s="371"/>
      <c r="U162" s="371"/>
      <c r="V162" s="188"/>
      <c r="W162" s="370"/>
      <c r="X162" s="371"/>
      <c r="Y162" s="371"/>
      <c r="Z162" s="611"/>
      <c r="AA162" s="896"/>
      <c r="AB162" s="370"/>
      <c r="AC162" s="371"/>
      <c r="AD162" s="371"/>
      <c r="AE162" s="371"/>
      <c r="AF162" s="896"/>
      <c r="AG162" s="370"/>
      <c r="AH162" s="371"/>
      <c r="AI162" s="371"/>
      <c r="AJ162" s="371"/>
      <c r="AK162" s="896"/>
      <c r="AL162" s="370"/>
      <c r="AM162" s="371"/>
      <c r="AN162" s="371"/>
      <c r="AO162" s="372"/>
      <c r="AP162" s="370"/>
      <c r="AQ162" s="371"/>
      <c r="AR162" s="371"/>
      <c r="AS162" s="371"/>
      <c r="AT162" s="928"/>
      <c r="AU162" s="188"/>
      <c r="AV162" s="256">
        <f t="shared" si="229"/>
        <v>0</v>
      </c>
      <c r="AW162" s="257">
        <f t="shared" si="230"/>
        <v>0</v>
      </c>
      <c r="AX162" s="258">
        <f t="shared" si="224"/>
        <v>0</v>
      </c>
      <c r="AY162" s="259">
        <f t="shared" si="224"/>
        <v>0</v>
      </c>
      <c r="AZ162" s="231" t="str">
        <f t="shared" si="246"/>
        <v/>
      </c>
      <c r="BA162" s="232">
        <f t="shared" si="247"/>
        <v>0</v>
      </c>
      <c r="BB162" s="249">
        <f t="shared" si="231"/>
        <v>0</v>
      </c>
      <c r="BC162" s="231">
        <f t="shared" si="248"/>
        <v>0</v>
      </c>
      <c r="BD162" s="231">
        <f t="shared" si="249"/>
        <v>0</v>
      </c>
      <c r="BE162" s="260"/>
      <c r="BF162" s="235">
        <f t="shared" si="250"/>
        <v>0</v>
      </c>
      <c r="BG162" s="235">
        <f t="shared" si="251"/>
        <v>0</v>
      </c>
      <c r="BH162" s="235">
        <f t="shared" si="252"/>
        <v>0</v>
      </c>
      <c r="BI162" s="380"/>
      <c r="BJ162" s="235">
        <f t="shared" si="232"/>
        <v>0</v>
      </c>
      <c r="BK162" s="235">
        <f t="shared" si="253"/>
        <v>0</v>
      </c>
      <c r="BL162" s="235" t="str">
        <f t="shared" si="254"/>
        <v/>
      </c>
      <c r="BM162" s="236"/>
      <c r="BN162" s="237"/>
      <c r="BO162" s="237"/>
      <c r="BP162" s="238"/>
      <c r="BQ162" s="238"/>
      <c r="BR162" s="254"/>
      <c r="BS162" s="252"/>
      <c r="BT162" s="244"/>
      <c r="BU162" s="244"/>
      <c r="BV162" s="244"/>
      <c r="BW162" s="244"/>
      <c r="BX162" s="244"/>
      <c r="BY162" s="244"/>
      <c r="BZ162" s="244"/>
      <c r="CA162" s="244"/>
      <c r="CB162" s="253"/>
      <c r="CC162" s="188"/>
      <c r="CD162" s="244">
        <f t="shared" si="233"/>
        <v>0</v>
      </c>
      <c r="CE162" s="235">
        <f t="shared" si="255"/>
        <v>0</v>
      </c>
      <c r="CF162" s="235">
        <f t="shared" si="255"/>
        <v>0</v>
      </c>
      <c r="CG162" s="235">
        <f t="shared" si="255"/>
        <v>0</v>
      </c>
      <c r="CH162" s="188"/>
      <c r="CI162" s="244">
        <f t="shared" si="234"/>
        <v>0</v>
      </c>
      <c r="CJ162" s="235">
        <f t="shared" si="256"/>
        <v>0</v>
      </c>
      <c r="CK162" s="235">
        <f t="shared" si="256"/>
        <v>0</v>
      </c>
      <c r="CL162" s="235">
        <f t="shared" si="256"/>
        <v>0</v>
      </c>
      <c r="CM162" s="188"/>
      <c r="CN162" s="244">
        <f t="shared" si="235"/>
        <v>0</v>
      </c>
      <c r="CO162" s="235">
        <f t="shared" si="257"/>
        <v>0</v>
      </c>
      <c r="CP162" s="235">
        <f t="shared" si="257"/>
        <v>0</v>
      </c>
      <c r="CQ162" s="235">
        <f t="shared" si="257"/>
        <v>0</v>
      </c>
      <c r="CR162" s="188"/>
      <c r="CS162" s="244">
        <f t="shared" si="236"/>
        <v>0</v>
      </c>
      <c r="CT162" s="235">
        <f t="shared" si="258"/>
        <v>0</v>
      </c>
      <c r="CU162" s="235">
        <f t="shared" si="258"/>
        <v>0</v>
      </c>
      <c r="CV162" s="235">
        <f t="shared" si="258"/>
        <v>0</v>
      </c>
      <c r="CW162" s="188"/>
      <c r="CX162" s="244">
        <f t="shared" si="237"/>
        <v>0</v>
      </c>
      <c r="CY162" s="235">
        <f t="shared" si="259"/>
        <v>0</v>
      </c>
      <c r="CZ162" s="235">
        <f t="shared" si="259"/>
        <v>0</v>
      </c>
      <c r="DA162" s="235">
        <f t="shared" si="259"/>
        <v>0</v>
      </c>
      <c r="DB162" s="188"/>
      <c r="DC162" s="225"/>
      <c r="DD162" s="226"/>
      <c r="DE162" s="1088"/>
      <c r="DF162" s="225"/>
      <c r="DG162" s="226"/>
      <c r="DH162" s="1088"/>
      <c r="DI162" s="225"/>
      <c r="DJ162" s="226"/>
      <c r="DK162" s="1088"/>
      <c r="DL162" s="225"/>
      <c r="DM162" s="226"/>
      <c r="DN162" s="1088"/>
      <c r="DO162" s="370"/>
      <c r="DP162" s="370"/>
      <c r="DQ162" s="243">
        <f t="shared" si="260"/>
        <v>0</v>
      </c>
      <c r="DR162" s="244">
        <f t="shared" si="261"/>
        <v>0</v>
      </c>
      <c r="DS162" s="235">
        <f t="shared" si="262"/>
        <v>0</v>
      </c>
      <c r="DT162" s="244" t="str">
        <f t="shared" si="238"/>
        <v/>
      </c>
      <c r="DU162" s="42" t="str">
        <f t="shared" si="263"/>
        <v/>
      </c>
      <c r="DV162" s="42" t="str">
        <f t="shared" si="264"/>
        <v/>
      </c>
      <c r="DW162" s="42" t="str">
        <f t="shared" si="265"/>
        <v/>
      </c>
      <c r="DX162" s="162"/>
      <c r="DY162" s="42" t="str">
        <f t="shared" si="266"/>
        <v/>
      </c>
      <c r="DZ162" s="42" t="str">
        <f t="shared" si="227"/>
        <v/>
      </c>
      <c r="EA162" s="42" t="str">
        <f t="shared" si="267"/>
        <v/>
      </c>
      <c r="EB162" s="162"/>
      <c r="EC162" s="930"/>
      <c r="ED162" s="188"/>
      <c r="EE162" s="245">
        <f t="shared" si="268"/>
        <v>0</v>
      </c>
      <c r="EG162" s="245">
        <f t="shared" si="269"/>
        <v>0</v>
      </c>
      <c r="EI162" s="246" t="str">
        <f t="shared" si="270"/>
        <v/>
      </c>
      <c r="EJ162" s="247" t="str">
        <f t="shared" si="239"/>
        <v/>
      </c>
      <c r="EK162" s="248" t="str">
        <f t="shared" si="240"/>
        <v/>
      </c>
      <c r="EL162" s="248" t="str">
        <f t="shared" si="241"/>
        <v/>
      </c>
      <c r="EM162" s="248" t="str">
        <f t="shared" si="242"/>
        <v/>
      </c>
      <c r="EN162" s="248" t="str">
        <f t="shared" si="271"/>
        <v/>
      </c>
      <c r="EO162" s="248" t="str">
        <f t="shared" si="243"/>
        <v/>
      </c>
      <c r="EQ162" s="248" t="str">
        <f t="shared" si="272"/>
        <v/>
      </c>
      <c r="ER162" s="248" t="str">
        <f t="shared" si="273"/>
        <v/>
      </c>
      <c r="ES162" s="248" t="str">
        <f t="shared" si="274"/>
        <v/>
      </c>
      <c r="ET162" s="248" t="str">
        <f t="shared" si="275"/>
        <v/>
      </c>
      <c r="EU162" s="248" t="str">
        <f t="shared" si="276"/>
        <v/>
      </c>
      <c r="EV162" s="248" t="str">
        <f t="shared" si="276"/>
        <v/>
      </c>
      <c r="EX162" s="248" t="str">
        <f t="shared" si="277"/>
        <v/>
      </c>
      <c r="EY162" s="248" t="str">
        <f t="shared" si="278"/>
        <v/>
      </c>
      <c r="EZ162" s="248" t="str">
        <f t="shared" si="279"/>
        <v/>
      </c>
      <c r="FA162" s="248" t="str">
        <f t="shared" si="280"/>
        <v/>
      </c>
      <c r="FB162" s="248" t="str">
        <f t="shared" si="222"/>
        <v/>
      </c>
      <c r="FC162" s="248" t="str">
        <f t="shared" si="222"/>
        <v/>
      </c>
      <c r="FE162" s="248" t="str">
        <f t="shared" si="281"/>
        <v/>
      </c>
      <c r="FF162" s="248" t="str">
        <f t="shared" si="282"/>
        <v/>
      </c>
      <c r="FG162" s="248" t="str">
        <f t="shared" si="283"/>
        <v/>
      </c>
      <c r="FH162" s="248" t="str">
        <f t="shared" si="284"/>
        <v/>
      </c>
      <c r="FI162" s="248" t="str">
        <f t="shared" si="223"/>
        <v/>
      </c>
      <c r="FJ162" s="248" t="str">
        <f t="shared" si="223"/>
        <v/>
      </c>
      <c r="FL162" s="370"/>
      <c r="FM162" s="371"/>
      <c r="FN162" s="371"/>
      <c r="FO162" s="611"/>
      <c r="FP162" s="896"/>
      <c r="FQ162" s="370"/>
      <c r="FR162" s="371"/>
      <c r="FS162" s="371"/>
      <c r="FT162" s="611"/>
      <c r="FU162" s="896"/>
      <c r="FV162" s="370"/>
      <c r="FW162" s="371"/>
      <c r="FX162" s="371"/>
      <c r="FY162" s="611"/>
      <c r="FZ162" s="896"/>
      <c r="GA162" s="613"/>
      <c r="GC162" s="227">
        <f t="shared" si="285"/>
        <v>0</v>
      </c>
      <c r="GD162" s="228">
        <f t="shared" si="286"/>
        <v>0</v>
      </c>
      <c r="GE162" s="229">
        <f t="shared" si="287"/>
        <v>0</v>
      </c>
      <c r="GF162" s="230">
        <f t="shared" si="287"/>
        <v>0</v>
      </c>
      <c r="GG162" s="231" t="str">
        <f t="shared" si="288"/>
        <v/>
      </c>
      <c r="GH162" s="232">
        <f t="shared" si="289"/>
        <v>0</v>
      </c>
      <c r="GI162" s="227">
        <f t="shared" si="290"/>
        <v>0</v>
      </c>
      <c r="GJ162" s="233">
        <f t="shared" si="291"/>
        <v>0</v>
      </c>
      <c r="GK162" s="233">
        <f t="shared" si="292"/>
        <v>0</v>
      </c>
      <c r="GL162" s="234"/>
      <c r="GM162" s="235">
        <f t="shared" si="293"/>
        <v>0</v>
      </c>
      <c r="GN162" s="235">
        <f t="shared" si="294"/>
        <v>0</v>
      </c>
      <c r="GO162" s="235" t="str">
        <f t="shared" si="295"/>
        <v/>
      </c>
      <c r="GP162" s="380"/>
      <c r="GQ162" s="235">
        <f t="shared" si="296"/>
        <v>0</v>
      </c>
      <c r="GR162" s="235">
        <f t="shared" si="297"/>
        <v>0</v>
      </c>
      <c r="GS162" s="235" t="str">
        <f t="shared" si="298"/>
        <v/>
      </c>
      <c r="GT162" s="236"/>
      <c r="GU162" s="237" t="str">
        <f t="shared" si="299"/>
        <v/>
      </c>
      <c r="GV162" s="237" t="str">
        <f t="shared" si="300"/>
        <v/>
      </c>
      <c r="GW162" s="238" t="str">
        <f t="shared" si="301"/>
        <v/>
      </c>
      <c r="GX162" s="238" t="str">
        <f t="shared" si="302"/>
        <v/>
      </c>
      <c r="GY162" s="239"/>
      <c r="GZ162" s="240" t="str">
        <f t="shared" si="303"/>
        <v/>
      </c>
      <c r="HA162" s="235" t="str">
        <f t="shared" si="304"/>
        <v/>
      </c>
      <c r="HB162" s="235" t="str">
        <f t="shared" si="305"/>
        <v/>
      </c>
      <c r="HC162" s="235" t="str">
        <f t="shared" si="306"/>
        <v/>
      </c>
      <c r="HD162" s="235" t="str">
        <f t="shared" si="307"/>
        <v/>
      </c>
      <c r="HE162" s="235" t="str">
        <f t="shared" si="308"/>
        <v/>
      </c>
      <c r="HF162" s="188"/>
      <c r="HG162" s="235" t="str">
        <f t="shared" si="309"/>
        <v/>
      </c>
      <c r="HH162" s="235">
        <f t="shared" si="310"/>
        <v>0</v>
      </c>
      <c r="HI162" s="235">
        <f t="shared" si="310"/>
        <v>0</v>
      </c>
      <c r="HJ162" s="235">
        <f t="shared" si="310"/>
        <v>0</v>
      </c>
      <c r="HK162" s="188"/>
      <c r="HL162" s="235" t="str">
        <f t="shared" si="311"/>
        <v/>
      </c>
      <c r="HM162" s="235">
        <f t="shared" si="312"/>
        <v>0</v>
      </c>
      <c r="HN162" s="235">
        <f t="shared" si="312"/>
        <v>0</v>
      </c>
      <c r="HO162" s="235">
        <f t="shared" si="312"/>
        <v>0</v>
      </c>
      <c r="HP162" s="188"/>
      <c r="HQ162" s="235" t="str">
        <f t="shared" si="313"/>
        <v/>
      </c>
      <c r="HR162" s="235">
        <f t="shared" si="314"/>
        <v>0</v>
      </c>
      <c r="HS162" s="235">
        <f t="shared" si="314"/>
        <v>0</v>
      </c>
      <c r="HT162" s="235">
        <f t="shared" si="314"/>
        <v>0</v>
      </c>
      <c r="HU162" s="162"/>
      <c r="HV162" s="1622"/>
      <c r="HW162" s="1619"/>
      <c r="HX162" s="1619"/>
      <c r="HY162" s="1619"/>
      <c r="HZ162" s="1619"/>
      <c r="IA162" s="1619"/>
      <c r="IB162" s="1619"/>
      <c r="IC162" s="1623"/>
      <c r="ID162" s="162"/>
      <c r="IE162" s="162"/>
    </row>
    <row r="163" spans="1:239" ht="21" customHeight="1" x14ac:dyDescent="0.25">
      <c r="A163" s="377" t="str">
        <f t="shared" si="244"/>
        <v/>
      </c>
      <c r="B163" s="188">
        <v>137</v>
      </c>
      <c r="C163" s="255"/>
      <c r="D163" s="223" t="str">
        <f t="shared" si="228"/>
        <v/>
      </c>
      <c r="E163" s="223" t="str">
        <f t="shared" si="315"/>
        <v/>
      </c>
      <c r="F163" s="242"/>
      <c r="G163" s="242"/>
      <c r="H163" s="224" t="str">
        <f t="shared" si="245"/>
        <v/>
      </c>
      <c r="I163" s="930"/>
      <c r="J163" s="930"/>
      <c r="K163" s="930"/>
      <c r="L163" s="370"/>
      <c r="M163" s="371"/>
      <c r="N163" s="371"/>
      <c r="O163" s="371"/>
      <c r="P163" s="372"/>
      <c r="Q163" s="609"/>
      <c r="R163" s="609"/>
      <c r="S163" s="610"/>
      <c r="T163" s="371"/>
      <c r="U163" s="371"/>
      <c r="V163" s="188"/>
      <c r="W163" s="370"/>
      <c r="X163" s="371"/>
      <c r="Y163" s="371"/>
      <c r="Z163" s="611"/>
      <c r="AA163" s="896"/>
      <c r="AB163" s="370"/>
      <c r="AC163" s="371"/>
      <c r="AD163" s="371"/>
      <c r="AE163" s="371"/>
      <c r="AF163" s="896"/>
      <c r="AG163" s="370"/>
      <c r="AH163" s="371"/>
      <c r="AI163" s="371"/>
      <c r="AJ163" s="371"/>
      <c r="AK163" s="896"/>
      <c r="AL163" s="370"/>
      <c r="AM163" s="371"/>
      <c r="AN163" s="371"/>
      <c r="AO163" s="372"/>
      <c r="AP163" s="370"/>
      <c r="AQ163" s="371"/>
      <c r="AR163" s="371"/>
      <c r="AS163" s="371"/>
      <c r="AT163" s="928"/>
      <c r="AU163" s="188"/>
      <c r="AV163" s="256">
        <f t="shared" si="229"/>
        <v>0</v>
      </c>
      <c r="AW163" s="257">
        <f t="shared" si="230"/>
        <v>0</v>
      </c>
      <c r="AX163" s="258">
        <f t="shared" si="224"/>
        <v>0</v>
      </c>
      <c r="AY163" s="259">
        <f t="shared" si="224"/>
        <v>0</v>
      </c>
      <c r="AZ163" s="231" t="str">
        <f t="shared" si="246"/>
        <v/>
      </c>
      <c r="BA163" s="232">
        <f t="shared" si="247"/>
        <v>0</v>
      </c>
      <c r="BB163" s="249">
        <f t="shared" si="231"/>
        <v>0</v>
      </c>
      <c r="BC163" s="231">
        <f t="shared" si="248"/>
        <v>0</v>
      </c>
      <c r="BD163" s="231">
        <f t="shared" si="249"/>
        <v>0</v>
      </c>
      <c r="BE163" s="260"/>
      <c r="BF163" s="235">
        <f t="shared" si="250"/>
        <v>0</v>
      </c>
      <c r="BG163" s="235">
        <f t="shared" si="251"/>
        <v>0</v>
      </c>
      <c r="BH163" s="235">
        <f t="shared" si="252"/>
        <v>0</v>
      </c>
      <c r="BI163" s="380"/>
      <c r="BJ163" s="235">
        <f t="shared" si="232"/>
        <v>0</v>
      </c>
      <c r="BK163" s="235">
        <f t="shared" si="253"/>
        <v>0</v>
      </c>
      <c r="BL163" s="235" t="str">
        <f t="shared" si="254"/>
        <v/>
      </c>
      <c r="BM163" s="236"/>
      <c r="BN163" s="237"/>
      <c r="BO163" s="237"/>
      <c r="BP163" s="238"/>
      <c r="BQ163" s="238"/>
      <c r="BR163" s="254"/>
      <c r="BS163" s="252"/>
      <c r="BT163" s="244"/>
      <c r="BU163" s="244"/>
      <c r="BV163" s="244"/>
      <c r="BW163" s="244"/>
      <c r="BX163" s="244"/>
      <c r="BY163" s="244"/>
      <c r="BZ163" s="244"/>
      <c r="CA163" s="244"/>
      <c r="CB163" s="253"/>
      <c r="CC163" s="188"/>
      <c r="CD163" s="244">
        <f t="shared" si="233"/>
        <v>0</v>
      </c>
      <c r="CE163" s="235">
        <f t="shared" si="255"/>
        <v>0</v>
      </c>
      <c r="CF163" s="235">
        <f t="shared" si="255"/>
        <v>0</v>
      </c>
      <c r="CG163" s="235">
        <f t="shared" si="255"/>
        <v>0</v>
      </c>
      <c r="CH163" s="188"/>
      <c r="CI163" s="244">
        <f t="shared" si="234"/>
        <v>0</v>
      </c>
      <c r="CJ163" s="235">
        <f t="shared" si="256"/>
        <v>0</v>
      </c>
      <c r="CK163" s="235">
        <f t="shared" si="256"/>
        <v>0</v>
      </c>
      <c r="CL163" s="235">
        <f t="shared" si="256"/>
        <v>0</v>
      </c>
      <c r="CM163" s="188"/>
      <c r="CN163" s="244">
        <f t="shared" si="235"/>
        <v>0</v>
      </c>
      <c r="CO163" s="235">
        <f t="shared" si="257"/>
        <v>0</v>
      </c>
      <c r="CP163" s="235">
        <f t="shared" si="257"/>
        <v>0</v>
      </c>
      <c r="CQ163" s="235">
        <f t="shared" si="257"/>
        <v>0</v>
      </c>
      <c r="CR163" s="188"/>
      <c r="CS163" s="244">
        <f t="shared" si="236"/>
        <v>0</v>
      </c>
      <c r="CT163" s="235">
        <f t="shared" si="258"/>
        <v>0</v>
      </c>
      <c r="CU163" s="235">
        <f t="shared" si="258"/>
        <v>0</v>
      </c>
      <c r="CV163" s="235">
        <f t="shared" si="258"/>
        <v>0</v>
      </c>
      <c r="CW163" s="188"/>
      <c r="CX163" s="244">
        <f t="shared" si="237"/>
        <v>0</v>
      </c>
      <c r="CY163" s="235">
        <f t="shared" si="259"/>
        <v>0</v>
      </c>
      <c r="CZ163" s="235">
        <f t="shared" si="259"/>
        <v>0</v>
      </c>
      <c r="DA163" s="235">
        <f t="shared" si="259"/>
        <v>0</v>
      </c>
      <c r="DB163" s="188"/>
      <c r="DC163" s="225"/>
      <c r="DD163" s="226"/>
      <c r="DE163" s="1088"/>
      <c r="DF163" s="225"/>
      <c r="DG163" s="226"/>
      <c r="DH163" s="1088"/>
      <c r="DI163" s="225"/>
      <c r="DJ163" s="226"/>
      <c r="DK163" s="1088"/>
      <c r="DL163" s="225"/>
      <c r="DM163" s="226"/>
      <c r="DN163" s="1088"/>
      <c r="DO163" s="370"/>
      <c r="DP163" s="370"/>
      <c r="DQ163" s="243">
        <f t="shared" si="260"/>
        <v>0</v>
      </c>
      <c r="DR163" s="244">
        <f t="shared" si="261"/>
        <v>0</v>
      </c>
      <c r="DS163" s="235">
        <f t="shared" si="262"/>
        <v>0</v>
      </c>
      <c r="DT163" s="244" t="str">
        <f t="shared" si="238"/>
        <v/>
      </c>
      <c r="DU163" s="42" t="str">
        <f t="shared" si="263"/>
        <v/>
      </c>
      <c r="DV163" s="42" t="str">
        <f t="shared" si="264"/>
        <v/>
      </c>
      <c r="DW163" s="42" t="str">
        <f t="shared" si="265"/>
        <v/>
      </c>
      <c r="DX163" s="162"/>
      <c r="DY163" s="42" t="str">
        <f t="shared" si="266"/>
        <v/>
      </c>
      <c r="DZ163" s="42" t="str">
        <f t="shared" si="227"/>
        <v/>
      </c>
      <c r="EA163" s="42" t="str">
        <f t="shared" si="267"/>
        <v/>
      </c>
      <c r="EB163" s="162"/>
      <c r="EC163" s="930"/>
      <c r="ED163" s="188"/>
      <c r="EE163" s="245">
        <f t="shared" si="268"/>
        <v>0</v>
      </c>
      <c r="EG163" s="245">
        <f t="shared" si="269"/>
        <v>0</v>
      </c>
      <c r="EI163" s="246" t="str">
        <f t="shared" si="270"/>
        <v/>
      </c>
      <c r="EJ163" s="247" t="str">
        <f t="shared" si="239"/>
        <v/>
      </c>
      <c r="EK163" s="248" t="str">
        <f t="shared" si="240"/>
        <v/>
      </c>
      <c r="EL163" s="248" t="str">
        <f t="shared" si="241"/>
        <v/>
      </c>
      <c r="EM163" s="248" t="str">
        <f t="shared" si="242"/>
        <v/>
      </c>
      <c r="EN163" s="248" t="str">
        <f t="shared" si="271"/>
        <v/>
      </c>
      <c r="EO163" s="248" t="str">
        <f t="shared" si="243"/>
        <v/>
      </c>
      <c r="EQ163" s="248" t="str">
        <f t="shared" si="272"/>
        <v/>
      </c>
      <c r="ER163" s="248" t="str">
        <f t="shared" si="273"/>
        <v/>
      </c>
      <c r="ES163" s="248" t="str">
        <f t="shared" si="274"/>
        <v/>
      </c>
      <c r="ET163" s="248" t="str">
        <f t="shared" si="275"/>
        <v/>
      </c>
      <c r="EU163" s="248" t="str">
        <f t="shared" si="276"/>
        <v/>
      </c>
      <c r="EV163" s="248" t="str">
        <f t="shared" si="276"/>
        <v/>
      </c>
      <c r="EX163" s="248" t="str">
        <f t="shared" si="277"/>
        <v/>
      </c>
      <c r="EY163" s="248" t="str">
        <f t="shared" si="278"/>
        <v/>
      </c>
      <c r="EZ163" s="248" t="str">
        <f t="shared" si="279"/>
        <v/>
      </c>
      <c r="FA163" s="248" t="str">
        <f t="shared" si="280"/>
        <v/>
      </c>
      <c r="FB163" s="248" t="str">
        <f t="shared" si="222"/>
        <v/>
      </c>
      <c r="FC163" s="248" t="str">
        <f t="shared" si="222"/>
        <v/>
      </c>
      <c r="FE163" s="248" t="str">
        <f t="shared" si="281"/>
        <v/>
      </c>
      <c r="FF163" s="248" t="str">
        <f t="shared" si="282"/>
        <v/>
      </c>
      <c r="FG163" s="248" t="str">
        <f t="shared" si="283"/>
        <v/>
      </c>
      <c r="FH163" s="248" t="str">
        <f t="shared" si="284"/>
        <v/>
      </c>
      <c r="FI163" s="248" t="str">
        <f t="shared" si="223"/>
        <v/>
      </c>
      <c r="FJ163" s="248" t="str">
        <f t="shared" si="223"/>
        <v/>
      </c>
      <c r="FL163" s="370"/>
      <c r="FM163" s="371"/>
      <c r="FN163" s="371"/>
      <c r="FO163" s="611"/>
      <c r="FP163" s="896"/>
      <c r="FQ163" s="370"/>
      <c r="FR163" s="371"/>
      <c r="FS163" s="371"/>
      <c r="FT163" s="611"/>
      <c r="FU163" s="896"/>
      <c r="FV163" s="370"/>
      <c r="FW163" s="371"/>
      <c r="FX163" s="371"/>
      <c r="FY163" s="611"/>
      <c r="FZ163" s="896"/>
      <c r="GA163" s="613"/>
      <c r="GC163" s="227">
        <f t="shared" si="285"/>
        <v>0</v>
      </c>
      <c r="GD163" s="228">
        <f t="shared" si="286"/>
        <v>0</v>
      </c>
      <c r="GE163" s="229">
        <f t="shared" si="287"/>
        <v>0</v>
      </c>
      <c r="GF163" s="230">
        <f t="shared" si="287"/>
        <v>0</v>
      </c>
      <c r="GG163" s="231" t="str">
        <f t="shared" si="288"/>
        <v/>
      </c>
      <c r="GH163" s="232">
        <f t="shared" si="289"/>
        <v>0</v>
      </c>
      <c r="GI163" s="227">
        <f t="shared" si="290"/>
        <v>0</v>
      </c>
      <c r="GJ163" s="233">
        <f t="shared" si="291"/>
        <v>0</v>
      </c>
      <c r="GK163" s="233">
        <f t="shared" si="292"/>
        <v>0</v>
      </c>
      <c r="GL163" s="234"/>
      <c r="GM163" s="235">
        <f t="shared" si="293"/>
        <v>0</v>
      </c>
      <c r="GN163" s="235">
        <f t="shared" si="294"/>
        <v>0</v>
      </c>
      <c r="GO163" s="235" t="str">
        <f t="shared" si="295"/>
        <v/>
      </c>
      <c r="GP163" s="380"/>
      <c r="GQ163" s="235">
        <f t="shared" si="296"/>
        <v>0</v>
      </c>
      <c r="GR163" s="235">
        <f t="shared" si="297"/>
        <v>0</v>
      </c>
      <c r="GS163" s="235" t="str">
        <f t="shared" si="298"/>
        <v/>
      </c>
      <c r="GT163" s="236"/>
      <c r="GU163" s="237" t="str">
        <f t="shared" si="299"/>
        <v/>
      </c>
      <c r="GV163" s="237" t="str">
        <f t="shared" si="300"/>
        <v/>
      </c>
      <c r="GW163" s="238" t="str">
        <f t="shared" si="301"/>
        <v/>
      </c>
      <c r="GX163" s="238" t="str">
        <f t="shared" si="302"/>
        <v/>
      </c>
      <c r="GY163" s="239"/>
      <c r="GZ163" s="240" t="str">
        <f t="shared" si="303"/>
        <v/>
      </c>
      <c r="HA163" s="235" t="str">
        <f t="shared" si="304"/>
        <v/>
      </c>
      <c r="HB163" s="235" t="str">
        <f t="shared" si="305"/>
        <v/>
      </c>
      <c r="HC163" s="235" t="str">
        <f t="shared" si="306"/>
        <v/>
      </c>
      <c r="HD163" s="235" t="str">
        <f t="shared" si="307"/>
        <v/>
      </c>
      <c r="HE163" s="235" t="str">
        <f t="shared" si="308"/>
        <v/>
      </c>
      <c r="HF163" s="188"/>
      <c r="HG163" s="235" t="str">
        <f t="shared" si="309"/>
        <v/>
      </c>
      <c r="HH163" s="235">
        <f t="shared" si="310"/>
        <v>0</v>
      </c>
      <c r="HI163" s="235">
        <f t="shared" si="310"/>
        <v>0</v>
      </c>
      <c r="HJ163" s="235">
        <f t="shared" si="310"/>
        <v>0</v>
      </c>
      <c r="HK163" s="188"/>
      <c r="HL163" s="235" t="str">
        <f t="shared" si="311"/>
        <v/>
      </c>
      <c r="HM163" s="235">
        <f t="shared" si="312"/>
        <v>0</v>
      </c>
      <c r="HN163" s="235">
        <f t="shared" si="312"/>
        <v>0</v>
      </c>
      <c r="HO163" s="235">
        <f t="shared" si="312"/>
        <v>0</v>
      </c>
      <c r="HP163" s="188"/>
      <c r="HQ163" s="235" t="str">
        <f t="shared" si="313"/>
        <v/>
      </c>
      <c r="HR163" s="235">
        <f t="shared" si="314"/>
        <v>0</v>
      </c>
      <c r="HS163" s="235">
        <f t="shared" si="314"/>
        <v>0</v>
      </c>
      <c r="HT163" s="235">
        <f t="shared" si="314"/>
        <v>0</v>
      </c>
      <c r="HU163" s="162"/>
      <c r="HV163" s="1622"/>
      <c r="HW163" s="1619"/>
      <c r="HX163" s="1619"/>
      <c r="HY163" s="1619"/>
      <c r="HZ163" s="1619"/>
      <c r="IA163" s="1619"/>
      <c r="IB163" s="1619"/>
      <c r="IC163" s="1623"/>
      <c r="ID163" s="162"/>
      <c r="IE163" s="162"/>
    </row>
    <row r="164" spans="1:239" ht="21" customHeight="1" x14ac:dyDescent="0.25">
      <c r="A164" s="377" t="str">
        <f t="shared" si="244"/>
        <v/>
      </c>
      <c r="B164" s="188">
        <v>138</v>
      </c>
      <c r="C164" s="255"/>
      <c r="D164" s="223" t="str">
        <f t="shared" si="228"/>
        <v/>
      </c>
      <c r="E164" s="223" t="str">
        <f t="shared" si="315"/>
        <v/>
      </c>
      <c r="F164" s="242"/>
      <c r="G164" s="242"/>
      <c r="H164" s="224" t="str">
        <f t="shared" si="245"/>
        <v/>
      </c>
      <c r="I164" s="930"/>
      <c r="J164" s="930"/>
      <c r="K164" s="930"/>
      <c r="L164" s="370"/>
      <c r="M164" s="371"/>
      <c r="N164" s="371"/>
      <c r="O164" s="371"/>
      <c r="P164" s="372"/>
      <c r="Q164" s="609"/>
      <c r="R164" s="609"/>
      <c r="S164" s="610"/>
      <c r="T164" s="371"/>
      <c r="U164" s="371"/>
      <c r="V164" s="188"/>
      <c r="W164" s="370"/>
      <c r="X164" s="371"/>
      <c r="Y164" s="371"/>
      <c r="Z164" s="611"/>
      <c r="AA164" s="896"/>
      <c r="AB164" s="370"/>
      <c r="AC164" s="371"/>
      <c r="AD164" s="371"/>
      <c r="AE164" s="371"/>
      <c r="AF164" s="896"/>
      <c r="AG164" s="370"/>
      <c r="AH164" s="371"/>
      <c r="AI164" s="371"/>
      <c r="AJ164" s="371"/>
      <c r="AK164" s="896"/>
      <c r="AL164" s="370"/>
      <c r="AM164" s="371"/>
      <c r="AN164" s="371"/>
      <c r="AO164" s="372"/>
      <c r="AP164" s="370"/>
      <c r="AQ164" s="371"/>
      <c r="AR164" s="371"/>
      <c r="AS164" s="371"/>
      <c r="AT164" s="928"/>
      <c r="AU164" s="188"/>
      <c r="AV164" s="256">
        <f t="shared" si="229"/>
        <v>0</v>
      </c>
      <c r="AW164" s="257">
        <f t="shared" si="230"/>
        <v>0</v>
      </c>
      <c r="AX164" s="258">
        <f t="shared" si="224"/>
        <v>0</v>
      </c>
      <c r="AY164" s="259">
        <f t="shared" si="224"/>
        <v>0</v>
      </c>
      <c r="AZ164" s="231" t="str">
        <f t="shared" si="246"/>
        <v/>
      </c>
      <c r="BA164" s="232">
        <f t="shared" si="247"/>
        <v>0</v>
      </c>
      <c r="BB164" s="249">
        <f t="shared" si="231"/>
        <v>0</v>
      </c>
      <c r="BC164" s="231">
        <f t="shared" si="248"/>
        <v>0</v>
      </c>
      <c r="BD164" s="231">
        <f t="shared" si="249"/>
        <v>0</v>
      </c>
      <c r="BE164" s="260"/>
      <c r="BF164" s="235">
        <f t="shared" si="250"/>
        <v>0</v>
      </c>
      <c r="BG164" s="235">
        <f t="shared" si="251"/>
        <v>0</v>
      </c>
      <c r="BH164" s="235">
        <f t="shared" si="252"/>
        <v>0</v>
      </c>
      <c r="BI164" s="380"/>
      <c r="BJ164" s="235">
        <f t="shared" si="232"/>
        <v>0</v>
      </c>
      <c r="BK164" s="235">
        <f t="shared" si="253"/>
        <v>0</v>
      </c>
      <c r="BL164" s="235" t="str">
        <f t="shared" si="254"/>
        <v/>
      </c>
      <c r="BM164" s="236"/>
      <c r="BN164" s="237"/>
      <c r="BO164" s="237"/>
      <c r="BP164" s="238"/>
      <c r="BQ164" s="238"/>
      <c r="BR164" s="254"/>
      <c r="BS164" s="252"/>
      <c r="BT164" s="244"/>
      <c r="BU164" s="244"/>
      <c r="BV164" s="244"/>
      <c r="BW164" s="244"/>
      <c r="BX164" s="244"/>
      <c r="BY164" s="244"/>
      <c r="BZ164" s="244"/>
      <c r="CA164" s="244"/>
      <c r="CB164" s="253"/>
      <c r="CC164" s="188"/>
      <c r="CD164" s="244">
        <f t="shared" si="233"/>
        <v>0</v>
      </c>
      <c r="CE164" s="235">
        <f t="shared" si="255"/>
        <v>0</v>
      </c>
      <c r="CF164" s="235">
        <f t="shared" si="255"/>
        <v>0</v>
      </c>
      <c r="CG164" s="235">
        <f t="shared" si="255"/>
        <v>0</v>
      </c>
      <c r="CH164" s="188"/>
      <c r="CI164" s="244">
        <f t="shared" si="234"/>
        <v>0</v>
      </c>
      <c r="CJ164" s="235">
        <f t="shared" si="256"/>
        <v>0</v>
      </c>
      <c r="CK164" s="235">
        <f t="shared" si="256"/>
        <v>0</v>
      </c>
      <c r="CL164" s="235">
        <f t="shared" si="256"/>
        <v>0</v>
      </c>
      <c r="CM164" s="188"/>
      <c r="CN164" s="244">
        <f t="shared" si="235"/>
        <v>0</v>
      </c>
      <c r="CO164" s="235">
        <f t="shared" si="257"/>
        <v>0</v>
      </c>
      <c r="CP164" s="235">
        <f t="shared" si="257"/>
        <v>0</v>
      </c>
      <c r="CQ164" s="235">
        <f t="shared" si="257"/>
        <v>0</v>
      </c>
      <c r="CR164" s="188"/>
      <c r="CS164" s="244">
        <f t="shared" si="236"/>
        <v>0</v>
      </c>
      <c r="CT164" s="235">
        <f t="shared" si="258"/>
        <v>0</v>
      </c>
      <c r="CU164" s="235">
        <f t="shared" si="258"/>
        <v>0</v>
      </c>
      <c r="CV164" s="235">
        <f t="shared" si="258"/>
        <v>0</v>
      </c>
      <c r="CW164" s="188"/>
      <c r="CX164" s="244">
        <f t="shared" si="237"/>
        <v>0</v>
      </c>
      <c r="CY164" s="235">
        <f t="shared" si="259"/>
        <v>0</v>
      </c>
      <c r="CZ164" s="235">
        <f t="shared" si="259"/>
        <v>0</v>
      </c>
      <c r="DA164" s="235">
        <f t="shared" si="259"/>
        <v>0</v>
      </c>
      <c r="DB164" s="188"/>
      <c r="DC164" s="225"/>
      <c r="DD164" s="226"/>
      <c r="DE164" s="1088"/>
      <c r="DF164" s="225"/>
      <c r="DG164" s="226"/>
      <c r="DH164" s="1088"/>
      <c r="DI164" s="225"/>
      <c r="DJ164" s="226"/>
      <c r="DK164" s="1088"/>
      <c r="DL164" s="225"/>
      <c r="DM164" s="226"/>
      <c r="DN164" s="1088"/>
      <c r="DO164" s="370"/>
      <c r="DP164" s="370"/>
      <c r="DQ164" s="243">
        <f t="shared" si="260"/>
        <v>0</v>
      </c>
      <c r="DR164" s="244">
        <f t="shared" si="261"/>
        <v>0</v>
      </c>
      <c r="DS164" s="235">
        <f t="shared" si="262"/>
        <v>0</v>
      </c>
      <c r="DT164" s="244" t="str">
        <f t="shared" si="238"/>
        <v/>
      </c>
      <c r="DU164" s="42" t="str">
        <f t="shared" si="263"/>
        <v/>
      </c>
      <c r="DV164" s="42" t="str">
        <f t="shared" si="264"/>
        <v/>
      </c>
      <c r="DW164" s="42" t="str">
        <f t="shared" si="265"/>
        <v/>
      </c>
      <c r="DX164" s="162"/>
      <c r="DY164" s="42" t="str">
        <f t="shared" si="266"/>
        <v/>
      </c>
      <c r="DZ164" s="42" t="str">
        <f t="shared" si="227"/>
        <v/>
      </c>
      <c r="EA164" s="42" t="str">
        <f t="shared" si="267"/>
        <v/>
      </c>
      <c r="EB164" s="162"/>
      <c r="EC164" s="930"/>
      <c r="ED164" s="188"/>
      <c r="EE164" s="245">
        <f t="shared" si="268"/>
        <v>0</v>
      </c>
      <c r="EG164" s="245">
        <f t="shared" si="269"/>
        <v>0</v>
      </c>
      <c r="EI164" s="246" t="str">
        <f t="shared" si="270"/>
        <v/>
      </c>
      <c r="EJ164" s="247" t="str">
        <f t="shared" si="239"/>
        <v/>
      </c>
      <c r="EK164" s="248" t="str">
        <f t="shared" si="240"/>
        <v/>
      </c>
      <c r="EL164" s="248" t="str">
        <f t="shared" si="241"/>
        <v/>
      </c>
      <c r="EM164" s="248" t="str">
        <f t="shared" si="242"/>
        <v/>
      </c>
      <c r="EN164" s="248" t="str">
        <f t="shared" si="271"/>
        <v/>
      </c>
      <c r="EO164" s="248" t="str">
        <f t="shared" si="243"/>
        <v/>
      </c>
      <c r="EQ164" s="248" t="str">
        <f t="shared" si="272"/>
        <v/>
      </c>
      <c r="ER164" s="248" t="str">
        <f t="shared" si="273"/>
        <v/>
      </c>
      <c r="ES164" s="248" t="str">
        <f t="shared" si="274"/>
        <v/>
      </c>
      <c r="ET164" s="248" t="str">
        <f t="shared" si="275"/>
        <v/>
      </c>
      <c r="EU164" s="248" t="str">
        <f t="shared" si="276"/>
        <v/>
      </c>
      <c r="EV164" s="248" t="str">
        <f t="shared" si="276"/>
        <v/>
      </c>
      <c r="EX164" s="248" t="str">
        <f t="shared" si="277"/>
        <v/>
      </c>
      <c r="EY164" s="248" t="str">
        <f t="shared" si="278"/>
        <v/>
      </c>
      <c r="EZ164" s="248" t="str">
        <f t="shared" si="279"/>
        <v/>
      </c>
      <c r="FA164" s="248" t="str">
        <f t="shared" si="280"/>
        <v/>
      </c>
      <c r="FB164" s="248" t="str">
        <f t="shared" si="222"/>
        <v/>
      </c>
      <c r="FC164" s="248" t="str">
        <f t="shared" si="222"/>
        <v/>
      </c>
      <c r="FE164" s="248" t="str">
        <f t="shared" si="281"/>
        <v/>
      </c>
      <c r="FF164" s="248" t="str">
        <f t="shared" si="282"/>
        <v/>
      </c>
      <c r="FG164" s="248" t="str">
        <f t="shared" si="283"/>
        <v/>
      </c>
      <c r="FH164" s="248" t="str">
        <f t="shared" si="284"/>
        <v/>
      </c>
      <c r="FI164" s="248" t="str">
        <f t="shared" si="223"/>
        <v/>
      </c>
      <c r="FJ164" s="248" t="str">
        <f t="shared" si="223"/>
        <v/>
      </c>
      <c r="FL164" s="370"/>
      <c r="FM164" s="371"/>
      <c r="FN164" s="371"/>
      <c r="FO164" s="611"/>
      <c r="FP164" s="896"/>
      <c r="FQ164" s="370"/>
      <c r="FR164" s="371"/>
      <c r="FS164" s="371"/>
      <c r="FT164" s="611"/>
      <c r="FU164" s="896"/>
      <c r="FV164" s="370"/>
      <c r="FW164" s="371"/>
      <c r="FX164" s="371"/>
      <c r="FY164" s="611"/>
      <c r="FZ164" s="896"/>
      <c r="GA164" s="613"/>
      <c r="GC164" s="227">
        <f t="shared" si="285"/>
        <v>0</v>
      </c>
      <c r="GD164" s="228">
        <f t="shared" si="286"/>
        <v>0</v>
      </c>
      <c r="GE164" s="229">
        <f t="shared" si="287"/>
        <v>0</v>
      </c>
      <c r="GF164" s="230">
        <f t="shared" si="287"/>
        <v>0</v>
      </c>
      <c r="GG164" s="231" t="str">
        <f t="shared" si="288"/>
        <v/>
      </c>
      <c r="GH164" s="232">
        <f t="shared" si="289"/>
        <v>0</v>
      </c>
      <c r="GI164" s="227">
        <f t="shared" si="290"/>
        <v>0</v>
      </c>
      <c r="GJ164" s="233">
        <f t="shared" si="291"/>
        <v>0</v>
      </c>
      <c r="GK164" s="233">
        <f t="shared" si="292"/>
        <v>0</v>
      </c>
      <c r="GL164" s="234"/>
      <c r="GM164" s="235">
        <f t="shared" si="293"/>
        <v>0</v>
      </c>
      <c r="GN164" s="235">
        <f t="shared" si="294"/>
        <v>0</v>
      </c>
      <c r="GO164" s="235" t="str">
        <f t="shared" si="295"/>
        <v/>
      </c>
      <c r="GP164" s="380"/>
      <c r="GQ164" s="235">
        <f t="shared" si="296"/>
        <v>0</v>
      </c>
      <c r="GR164" s="235">
        <f t="shared" si="297"/>
        <v>0</v>
      </c>
      <c r="GS164" s="235" t="str">
        <f t="shared" si="298"/>
        <v/>
      </c>
      <c r="GT164" s="236"/>
      <c r="GU164" s="237" t="str">
        <f t="shared" si="299"/>
        <v/>
      </c>
      <c r="GV164" s="237" t="str">
        <f t="shared" si="300"/>
        <v/>
      </c>
      <c r="GW164" s="238" t="str">
        <f t="shared" si="301"/>
        <v/>
      </c>
      <c r="GX164" s="238" t="str">
        <f t="shared" si="302"/>
        <v/>
      </c>
      <c r="GY164" s="239"/>
      <c r="GZ164" s="240" t="str">
        <f t="shared" si="303"/>
        <v/>
      </c>
      <c r="HA164" s="235" t="str">
        <f t="shared" si="304"/>
        <v/>
      </c>
      <c r="HB164" s="235" t="str">
        <f t="shared" si="305"/>
        <v/>
      </c>
      <c r="HC164" s="235" t="str">
        <f t="shared" si="306"/>
        <v/>
      </c>
      <c r="HD164" s="235" t="str">
        <f t="shared" si="307"/>
        <v/>
      </c>
      <c r="HE164" s="235" t="str">
        <f t="shared" si="308"/>
        <v/>
      </c>
      <c r="HF164" s="188"/>
      <c r="HG164" s="235" t="str">
        <f t="shared" si="309"/>
        <v/>
      </c>
      <c r="HH164" s="235">
        <f t="shared" si="310"/>
        <v>0</v>
      </c>
      <c r="HI164" s="235">
        <f t="shared" si="310"/>
        <v>0</v>
      </c>
      <c r="HJ164" s="235">
        <f t="shared" si="310"/>
        <v>0</v>
      </c>
      <c r="HK164" s="188"/>
      <c r="HL164" s="235" t="str">
        <f t="shared" si="311"/>
        <v/>
      </c>
      <c r="HM164" s="235">
        <f t="shared" si="312"/>
        <v>0</v>
      </c>
      <c r="HN164" s="235">
        <f t="shared" si="312"/>
        <v>0</v>
      </c>
      <c r="HO164" s="235">
        <f t="shared" si="312"/>
        <v>0</v>
      </c>
      <c r="HP164" s="188"/>
      <c r="HQ164" s="235" t="str">
        <f t="shared" si="313"/>
        <v/>
      </c>
      <c r="HR164" s="235">
        <f t="shared" si="314"/>
        <v>0</v>
      </c>
      <c r="HS164" s="235">
        <f t="shared" si="314"/>
        <v>0</v>
      </c>
      <c r="HT164" s="235">
        <f t="shared" si="314"/>
        <v>0</v>
      </c>
      <c r="HU164" s="162"/>
      <c r="HV164" s="1622"/>
      <c r="HW164" s="1619"/>
      <c r="HX164" s="1619"/>
      <c r="HY164" s="1619"/>
      <c r="HZ164" s="1619"/>
      <c r="IA164" s="1619"/>
      <c r="IB164" s="1619"/>
      <c r="IC164" s="1623"/>
      <c r="ID164" s="162"/>
      <c r="IE164" s="162"/>
    </row>
    <row r="165" spans="1:239" ht="21" customHeight="1" x14ac:dyDescent="0.25">
      <c r="A165" s="377" t="str">
        <f t="shared" si="244"/>
        <v/>
      </c>
      <c r="B165" s="188">
        <v>139</v>
      </c>
      <c r="C165" s="255"/>
      <c r="D165" s="223" t="str">
        <f t="shared" si="228"/>
        <v/>
      </c>
      <c r="E165" s="223" t="str">
        <f t="shared" si="315"/>
        <v/>
      </c>
      <c r="F165" s="242"/>
      <c r="G165" s="242"/>
      <c r="H165" s="224" t="str">
        <f t="shared" si="245"/>
        <v/>
      </c>
      <c r="I165" s="930"/>
      <c r="J165" s="930"/>
      <c r="K165" s="930"/>
      <c r="L165" s="370"/>
      <c r="M165" s="371"/>
      <c r="N165" s="371"/>
      <c r="O165" s="371"/>
      <c r="P165" s="372"/>
      <c r="Q165" s="609"/>
      <c r="R165" s="609"/>
      <c r="S165" s="610"/>
      <c r="T165" s="371"/>
      <c r="U165" s="371"/>
      <c r="V165" s="188"/>
      <c r="W165" s="370"/>
      <c r="X165" s="371"/>
      <c r="Y165" s="371"/>
      <c r="Z165" s="611"/>
      <c r="AA165" s="896"/>
      <c r="AB165" s="370"/>
      <c r="AC165" s="371"/>
      <c r="AD165" s="371"/>
      <c r="AE165" s="371"/>
      <c r="AF165" s="896"/>
      <c r="AG165" s="370"/>
      <c r="AH165" s="371"/>
      <c r="AI165" s="371"/>
      <c r="AJ165" s="371"/>
      <c r="AK165" s="896"/>
      <c r="AL165" s="370"/>
      <c r="AM165" s="371"/>
      <c r="AN165" s="371"/>
      <c r="AO165" s="372"/>
      <c r="AP165" s="370"/>
      <c r="AQ165" s="371"/>
      <c r="AR165" s="371"/>
      <c r="AS165" s="371"/>
      <c r="AT165" s="928"/>
      <c r="AU165" s="188"/>
      <c r="AV165" s="256">
        <f t="shared" si="229"/>
        <v>0</v>
      </c>
      <c r="AW165" s="257">
        <f t="shared" si="230"/>
        <v>0</v>
      </c>
      <c r="AX165" s="258">
        <f t="shared" si="224"/>
        <v>0</v>
      </c>
      <c r="AY165" s="259">
        <f t="shared" si="224"/>
        <v>0</v>
      </c>
      <c r="AZ165" s="231" t="str">
        <f t="shared" si="246"/>
        <v/>
      </c>
      <c r="BA165" s="232">
        <f t="shared" si="247"/>
        <v>0</v>
      </c>
      <c r="BB165" s="249">
        <f t="shared" si="231"/>
        <v>0</v>
      </c>
      <c r="BC165" s="231">
        <f t="shared" si="248"/>
        <v>0</v>
      </c>
      <c r="BD165" s="231">
        <f t="shared" si="249"/>
        <v>0</v>
      </c>
      <c r="BE165" s="260"/>
      <c r="BF165" s="235">
        <f t="shared" si="250"/>
        <v>0</v>
      </c>
      <c r="BG165" s="235">
        <f t="shared" si="251"/>
        <v>0</v>
      </c>
      <c r="BH165" s="235">
        <f t="shared" si="252"/>
        <v>0</v>
      </c>
      <c r="BI165" s="380"/>
      <c r="BJ165" s="235">
        <f t="shared" si="232"/>
        <v>0</v>
      </c>
      <c r="BK165" s="235">
        <f t="shared" si="253"/>
        <v>0</v>
      </c>
      <c r="BL165" s="235" t="str">
        <f t="shared" si="254"/>
        <v/>
      </c>
      <c r="BM165" s="236"/>
      <c r="BN165" s="237"/>
      <c r="BO165" s="237"/>
      <c r="BP165" s="238"/>
      <c r="BQ165" s="238"/>
      <c r="BR165" s="254"/>
      <c r="BS165" s="252"/>
      <c r="BT165" s="244"/>
      <c r="BU165" s="244"/>
      <c r="BV165" s="244"/>
      <c r="BW165" s="244"/>
      <c r="BX165" s="244"/>
      <c r="BY165" s="244"/>
      <c r="BZ165" s="244"/>
      <c r="CA165" s="244"/>
      <c r="CB165" s="253"/>
      <c r="CC165" s="188"/>
      <c r="CD165" s="244">
        <f t="shared" si="233"/>
        <v>0</v>
      </c>
      <c r="CE165" s="235">
        <f t="shared" si="255"/>
        <v>0</v>
      </c>
      <c r="CF165" s="235">
        <f t="shared" si="255"/>
        <v>0</v>
      </c>
      <c r="CG165" s="235">
        <f t="shared" si="255"/>
        <v>0</v>
      </c>
      <c r="CH165" s="188"/>
      <c r="CI165" s="244">
        <f t="shared" si="234"/>
        <v>0</v>
      </c>
      <c r="CJ165" s="235">
        <f t="shared" si="256"/>
        <v>0</v>
      </c>
      <c r="CK165" s="235">
        <f t="shared" si="256"/>
        <v>0</v>
      </c>
      <c r="CL165" s="235">
        <f t="shared" si="256"/>
        <v>0</v>
      </c>
      <c r="CM165" s="188"/>
      <c r="CN165" s="244">
        <f t="shared" si="235"/>
        <v>0</v>
      </c>
      <c r="CO165" s="235">
        <f t="shared" si="257"/>
        <v>0</v>
      </c>
      <c r="CP165" s="235">
        <f t="shared" si="257"/>
        <v>0</v>
      </c>
      <c r="CQ165" s="235">
        <f t="shared" si="257"/>
        <v>0</v>
      </c>
      <c r="CR165" s="188"/>
      <c r="CS165" s="244">
        <f t="shared" si="236"/>
        <v>0</v>
      </c>
      <c r="CT165" s="235">
        <f t="shared" si="258"/>
        <v>0</v>
      </c>
      <c r="CU165" s="235">
        <f t="shared" si="258"/>
        <v>0</v>
      </c>
      <c r="CV165" s="235">
        <f t="shared" si="258"/>
        <v>0</v>
      </c>
      <c r="CW165" s="188"/>
      <c r="CX165" s="244">
        <f t="shared" si="237"/>
        <v>0</v>
      </c>
      <c r="CY165" s="235">
        <f t="shared" si="259"/>
        <v>0</v>
      </c>
      <c r="CZ165" s="235">
        <f t="shared" si="259"/>
        <v>0</v>
      </c>
      <c r="DA165" s="235">
        <f t="shared" si="259"/>
        <v>0</v>
      </c>
      <c r="DB165" s="188"/>
      <c r="DC165" s="225"/>
      <c r="DD165" s="226"/>
      <c r="DE165" s="1088"/>
      <c r="DF165" s="225"/>
      <c r="DG165" s="226"/>
      <c r="DH165" s="1088"/>
      <c r="DI165" s="225"/>
      <c r="DJ165" s="226"/>
      <c r="DK165" s="1088"/>
      <c r="DL165" s="225"/>
      <c r="DM165" s="226"/>
      <c r="DN165" s="1088"/>
      <c r="DO165" s="370"/>
      <c r="DP165" s="370"/>
      <c r="DQ165" s="243">
        <f t="shared" si="260"/>
        <v>0</v>
      </c>
      <c r="DR165" s="244">
        <f t="shared" si="261"/>
        <v>0</v>
      </c>
      <c r="DS165" s="235">
        <f t="shared" si="262"/>
        <v>0</v>
      </c>
      <c r="DT165" s="244" t="str">
        <f t="shared" si="238"/>
        <v/>
      </c>
      <c r="DU165" s="42" t="str">
        <f t="shared" si="263"/>
        <v/>
      </c>
      <c r="DV165" s="42" t="str">
        <f t="shared" si="264"/>
        <v/>
      </c>
      <c r="DW165" s="42" t="str">
        <f t="shared" si="265"/>
        <v/>
      </c>
      <c r="DX165" s="162"/>
      <c r="DY165" s="42" t="str">
        <f t="shared" si="266"/>
        <v/>
      </c>
      <c r="DZ165" s="42" t="str">
        <f t="shared" si="227"/>
        <v/>
      </c>
      <c r="EA165" s="42" t="str">
        <f t="shared" si="267"/>
        <v/>
      </c>
      <c r="EB165" s="162"/>
      <c r="EC165" s="930"/>
      <c r="ED165" s="188"/>
      <c r="EE165" s="245">
        <f t="shared" si="268"/>
        <v>0</v>
      </c>
      <c r="EG165" s="245">
        <f t="shared" si="269"/>
        <v>0</v>
      </c>
      <c r="EI165" s="246" t="str">
        <f t="shared" si="270"/>
        <v/>
      </c>
      <c r="EJ165" s="247" t="str">
        <f t="shared" si="239"/>
        <v/>
      </c>
      <c r="EK165" s="248" t="str">
        <f t="shared" si="240"/>
        <v/>
      </c>
      <c r="EL165" s="248" t="str">
        <f t="shared" si="241"/>
        <v/>
      </c>
      <c r="EM165" s="248" t="str">
        <f t="shared" si="242"/>
        <v/>
      </c>
      <c r="EN165" s="248" t="str">
        <f t="shared" si="271"/>
        <v/>
      </c>
      <c r="EO165" s="248" t="str">
        <f t="shared" si="243"/>
        <v/>
      </c>
      <c r="EQ165" s="248" t="str">
        <f t="shared" si="272"/>
        <v/>
      </c>
      <c r="ER165" s="248" t="str">
        <f t="shared" si="273"/>
        <v/>
      </c>
      <c r="ES165" s="248" t="str">
        <f t="shared" si="274"/>
        <v/>
      </c>
      <c r="ET165" s="248" t="str">
        <f t="shared" si="275"/>
        <v/>
      </c>
      <c r="EU165" s="248" t="str">
        <f t="shared" si="276"/>
        <v/>
      </c>
      <c r="EV165" s="248" t="str">
        <f t="shared" si="276"/>
        <v/>
      </c>
      <c r="EX165" s="248" t="str">
        <f t="shared" si="277"/>
        <v/>
      </c>
      <c r="EY165" s="248" t="str">
        <f t="shared" si="278"/>
        <v/>
      </c>
      <c r="EZ165" s="248" t="str">
        <f t="shared" si="279"/>
        <v/>
      </c>
      <c r="FA165" s="248" t="str">
        <f t="shared" si="280"/>
        <v/>
      </c>
      <c r="FB165" s="248" t="str">
        <f t="shared" si="222"/>
        <v/>
      </c>
      <c r="FC165" s="248" t="str">
        <f t="shared" si="222"/>
        <v/>
      </c>
      <c r="FE165" s="248" t="str">
        <f t="shared" si="281"/>
        <v/>
      </c>
      <c r="FF165" s="248" t="str">
        <f t="shared" si="282"/>
        <v/>
      </c>
      <c r="FG165" s="248" t="str">
        <f t="shared" si="283"/>
        <v/>
      </c>
      <c r="FH165" s="248" t="str">
        <f t="shared" si="284"/>
        <v/>
      </c>
      <c r="FI165" s="248" t="str">
        <f t="shared" si="223"/>
        <v/>
      </c>
      <c r="FJ165" s="248" t="str">
        <f t="shared" si="223"/>
        <v/>
      </c>
      <c r="FL165" s="370"/>
      <c r="FM165" s="371"/>
      <c r="FN165" s="371"/>
      <c r="FO165" s="611"/>
      <c r="FP165" s="896"/>
      <c r="FQ165" s="370"/>
      <c r="FR165" s="371"/>
      <c r="FS165" s="371"/>
      <c r="FT165" s="611"/>
      <c r="FU165" s="896"/>
      <c r="FV165" s="370"/>
      <c r="FW165" s="371"/>
      <c r="FX165" s="371"/>
      <c r="FY165" s="611"/>
      <c r="FZ165" s="896"/>
      <c r="GA165" s="613"/>
      <c r="GC165" s="227">
        <f t="shared" si="285"/>
        <v>0</v>
      </c>
      <c r="GD165" s="228">
        <f t="shared" si="286"/>
        <v>0</v>
      </c>
      <c r="GE165" s="229">
        <f t="shared" si="287"/>
        <v>0</v>
      </c>
      <c r="GF165" s="230">
        <f t="shared" si="287"/>
        <v>0</v>
      </c>
      <c r="GG165" s="231" t="str">
        <f t="shared" si="288"/>
        <v/>
      </c>
      <c r="GH165" s="232">
        <f t="shared" si="289"/>
        <v>0</v>
      </c>
      <c r="GI165" s="227">
        <f t="shared" si="290"/>
        <v>0</v>
      </c>
      <c r="GJ165" s="233">
        <f t="shared" si="291"/>
        <v>0</v>
      </c>
      <c r="GK165" s="233">
        <f t="shared" si="292"/>
        <v>0</v>
      </c>
      <c r="GL165" s="234"/>
      <c r="GM165" s="235">
        <f t="shared" si="293"/>
        <v>0</v>
      </c>
      <c r="GN165" s="235">
        <f t="shared" si="294"/>
        <v>0</v>
      </c>
      <c r="GO165" s="235" t="str">
        <f t="shared" si="295"/>
        <v/>
      </c>
      <c r="GP165" s="380"/>
      <c r="GQ165" s="235">
        <f t="shared" si="296"/>
        <v>0</v>
      </c>
      <c r="GR165" s="235">
        <f t="shared" si="297"/>
        <v>0</v>
      </c>
      <c r="GS165" s="235" t="str">
        <f t="shared" si="298"/>
        <v/>
      </c>
      <c r="GT165" s="236"/>
      <c r="GU165" s="237" t="str">
        <f t="shared" si="299"/>
        <v/>
      </c>
      <c r="GV165" s="237" t="str">
        <f t="shared" si="300"/>
        <v/>
      </c>
      <c r="GW165" s="238" t="str">
        <f t="shared" si="301"/>
        <v/>
      </c>
      <c r="GX165" s="238" t="str">
        <f t="shared" si="302"/>
        <v/>
      </c>
      <c r="GY165" s="239"/>
      <c r="GZ165" s="240" t="str">
        <f t="shared" si="303"/>
        <v/>
      </c>
      <c r="HA165" s="235" t="str">
        <f t="shared" si="304"/>
        <v/>
      </c>
      <c r="HB165" s="235" t="str">
        <f t="shared" si="305"/>
        <v/>
      </c>
      <c r="HC165" s="235" t="str">
        <f t="shared" si="306"/>
        <v/>
      </c>
      <c r="HD165" s="235" t="str">
        <f t="shared" si="307"/>
        <v/>
      </c>
      <c r="HE165" s="235" t="str">
        <f t="shared" si="308"/>
        <v/>
      </c>
      <c r="HF165" s="188"/>
      <c r="HG165" s="235" t="str">
        <f t="shared" si="309"/>
        <v/>
      </c>
      <c r="HH165" s="235">
        <f t="shared" si="310"/>
        <v>0</v>
      </c>
      <c r="HI165" s="235">
        <f t="shared" si="310"/>
        <v>0</v>
      </c>
      <c r="HJ165" s="235">
        <f t="shared" si="310"/>
        <v>0</v>
      </c>
      <c r="HK165" s="188"/>
      <c r="HL165" s="235" t="str">
        <f t="shared" si="311"/>
        <v/>
      </c>
      <c r="HM165" s="235">
        <f t="shared" si="312"/>
        <v>0</v>
      </c>
      <c r="HN165" s="235">
        <f t="shared" si="312"/>
        <v>0</v>
      </c>
      <c r="HO165" s="235">
        <f t="shared" si="312"/>
        <v>0</v>
      </c>
      <c r="HP165" s="188"/>
      <c r="HQ165" s="235" t="str">
        <f t="shared" si="313"/>
        <v/>
      </c>
      <c r="HR165" s="235">
        <f t="shared" si="314"/>
        <v>0</v>
      </c>
      <c r="HS165" s="235">
        <f t="shared" si="314"/>
        <v>0</v>
      </c>
      <c r="HT165" s="235">
        <f t="shared" si="314"/>
        <v>0</v>
      </c>
      <c r="HU165" s="162"/>
      <c r="HV165" s="1622"/>
      <c r="HW165" s="1619"/>
      <c r="HX165" s="1619"/>
      <c r="HY165" s="1619"/>
      <c r="HZ165" s="1619"/>
      <c r="IA165" s="1619"/>
      <c r="IB165" s="1619"/>
      <c r="IC165" s="1623"/>
      <c r="ID165" s="162"/>
      <c r="IE165" s="162"/>
    </row>
    <row r="166" spans="1:239" ht="21" customHeight="1" x14ac:dyDescent="0.25">
      <c r="A166" s="377" t="str">
        <f t="shared" si="244"/>
        <v/>
      </c>
      <c r="B166" s="188">
        <v>140</v>
      </c>
      <c r="C166" s="255"/>
      <c r="D166" s="223" t="str">
        <f t="shared" si="228"/>
        <v/>
      </c>
      <c r="E166" s="223" t="str">
        <f t="shared" si="315"/>
        <v/>
      </c>
      <c r="F166" s="242"/>
      <c r="G166" s="242"/>
      <c r="H166" s="224" t="str">
        <f t="shared" si="245"/>
        <v/>
      </c>
      <c r="I166" s="930"/>
      <c r="J166" s="930"/>
      <c r="K166" s="930"/>
      <c r="L166" s="370"/>
      <c r="M166" s="371"/>
      <c r="N166" s="371"/>
      <c r="O166" s="371"/>
      <c r="P166" s="372"/>
      <c r="Q166" s="609"/>
      <c r="R166" s="609"/>
      <c r="S166" s="610"/>
      <c r="T166" s="371"/>
      <c r="U166" s="371"/>
      <c r="V166" s="188"/>
      <c r="W166" s="370"/>
      <c r="X166" s="371"/>
      <c r="Y166" s="371"/>
      <c r="Z166" s="611"/>
      <c r="AA166" s="896"/>
      <c r="AB166" s="370"/>
      <c r="AC166" s="371"/>
      <c r="AD166" s="371"/>
      <c r="AE166" s="371"/>
      <c r="AF166" s="896"/>
      <c r="AG166" s="370"/>
      <c r="AH166" s="371"/>
      <c r="AI166" s="371"/>
      <c r="AJ166" s="371"/>
      <c r="AK166" s="896"/>
      <c r="AL166" s="370"/>
      <c r="AM166" s="371"/>
      <c r="AN166" s="371"/>
      <c r="AO166" s="372"/>
      <c r="AP166" s="370"/>
      <c r="AQ166" s="371"/>
      <c r="AR166" s="371"/>
      <c r="AS166" s="371"/>
      <c r="AT166" s="928"/>
      <c r="AU166" s="188"/>
      <c r="AV166" s="256">
        <f t="shared" si="229"/>
        <v>0</v>
      </c>
      <c r="AW166" s="257">
        <f t="shared" si="230"/>
        <v>0</v>
      </c>
      <c r="AX166" s="258">
        <f t="shared" si="224"/>
        <v>0</v>
      </c>
      <c r="AY166" s="259">
        <f t="shared" si="224"/>
        <v>0</v>
      </c>
      <c r="AZ166" s="231" t="str">
        <f t="shared" si="246"/>
        <v/>
      </c>
      <c r="BA166" s="232">
        <f t="shared" si="247"/>
        <v>0</v>
      </c>
      <c r="BB166" s="249">
        <f t="shared" si="231"/>
        <v>0</v>
      </c>
      <c r="BC166" s="231">
        <f t="shared" si="248"/>
        <v>0</v>
      </c>
      <c r="BD166" s="231">
        <f t="shared" si="249"/>
        <v>0</v>
      </c>
      <c r="BE166" s="260"/>
      <c r="BF166" s="235">
        <f t="shared" si="250"/>
        <v>0</v>
      </c>
      <c r="BG166" s="235">
        <f t="shared" si="251"/>
        <v>0</v>
      </c>
      <c r="BH166" s="235">
        <f t="shared" si="252"/>
        <v>0</v>
      </c>
      <c r="BI166" s="380"/>
      <c r="BJ166" s="235">
        <f t="shared" si="232"/>
        <v>0</v>
      </c>
      <c r="BK166" s="235">
        <f t="shared" si="253"/>
        <v>0</v>
      </c>
      <c r="BL166" s="235" t="str">
        <f t="shared" si="254"/>
        <v/>
      </c>
      <c r="BM166" s="236"/>
      <c r="BN166" s="237"/>
      <c r="BO166" s="237"/>
      <c r="BP166" s="238"/>
      <c r="BQ166" s="238"/>
      <c r="BR166" s="254"/>
      <c r="BS166" s="252"/>
      <c r="BT166" s="244"/>
      <c r="BU166" s="244"/>
      <c r="BV166" s="244"/>
      <c r="BW166" s="244"/>
      <c r="BX166" s="244"/>
      <c r="BY166" s="244"/>
      <c r="BZ166" s="244"/>
      <c r="CA166" s="244"/>
      <c r="CB166" s="253"/>
      <c r="CC166" s="188"/>
      <c r="CD166" s="244">
        <f t="shared" si="233"/>
        <v>0</v>
      </c>
      <c r="CE166" s="235">
        <f t="shared" si="255"/>
        <v>0</v>
      </c>
      <c r="CF166" s="235">
        <f t="shared" si="255"/>
        <v>0</v>
      </c>
      <c r="CG166" s="235">
        <f t="shared" si="255"/>
        <v>0</v>
      </c>
      <c r="CH166" s="188"/>
      <c r="CI166" s="244">
        <f t="shared" si="234"/>
        <v>0</v>
      </c>
      <c r="CJ166" s="235">
        <f t="shared" si="256"/>
        <v>0</v>
      </c>
      <c r="CK166" s="235">
        <f t="shared" si="256"/>
        <v>0</v>
      </c>
      <c r="CL166" s="235">
        <f t="shared" si="256"/>
        <v>0</v>
      </c>
      <c r="CM166" s="188"/>
      <c r="CN166" s="244">
        <f t="shared" si="235"/>
        <v>0</v>
      </c>
      <c r="CO166" s="235">
        <f t="shared" si="257"/>
        <v>0</v>
      </c>
      <c r="CP166" s="235">
        <f t="shared" si="257"/>
        <v>0</v>
      </c>
      <c r="CQ166" s="235">
        <f t="shared" si="257"/>
        <v>0</v>
      </c>
      <c r="CR166" s="188"/>
      <c r="CS166" s="244">
        <f t="shared" si="236"/>
        <v>0</v>
      </c>
      <c r="CT166" s="235">
        <f t="shared" si="258"/>
        <v>0</v>
      </c>
      <c r="CU166" s="235">
        <f t="shared" si="258"/>
        <v>0</v>
      </c>
      <c r="CV166" s="235">
        <f t="shared" si="258"/>
        <v>0</v>
      </c>
      <c r="CW166" s="188"/>
      <c r="CX166" s="244">
        <f t="shared" si="237"/>
        <v>0</v>
      </c>
      <c r="CY166" s="235">
        <f t="shared" si="259"/>
        <v>0</v>
      </c>
      <c r="CZ166" s="235">
        <f t="shared" si="259"/>
        <v>0</v>
      </c>
      <c r="DA166" s="235">
        <f t="shared" si="259"/>
        <v>0</v>
      </c>
      <c r="DB166" s="188"/>
      <c r="DC166" s="225"/>
      <c r="DD166" s="226"/>
      <c r="DE166" s="1088"/>
      <c r="DF166" s="225"/>
      <c r="DG166" s="226"/>
      <c r="DH166" s="1088"/>
      <c r="DI166" s="225"/>
      <c r="DJ166" s="226"/>
      <c r="DK166" s="1088"/>
      <c r="DL166" s="225"/>
      <c r="DM166" s="226"/>
      <c r="DN166" s="1088"/>
      <c r="DO166" s="370"/>
      <c r="DP166" s="370"/>
      <c r="DQ166" s="243">
        <f t="shared" si="260"/>
        <v>0</v>
      </c>
      <c r="DR166" s="244">
        <f t="shared" si="261"/>
        <v>0</v>
      </c>
      <c r="DS166" s="235">
        <f t="shared" si="262"/>
        <v>0</v>
      </c>
      <c r="DT166" s="244" t="str">
        <f t="shared" si="238"/>
        <v/>
      </c>
      <c r="DU166" s="42" t="str">
        <f t="shared" si="263"/>
        <v/>
      </c>
      <c r="DV166" s="42" t="str">
        <f t="shared" si="264"/>
        <v/>
      </c>
      <c r="DW166" s="42" t="str">
        <f t="shared" si="265"/>
        <v/>
      </c>
      <c r="DX166" s="162"/>
      <c r="DY166" s="42" t="str">
        <f t="shared" si="266"/>
        <v/>
      </c>
      <c r="DZ166" s="42" t="str">
        <f t="shared" si="227"/>
        <v/>
      </c>
      <c r="EA166" s="42" t="str">
        <f t="shared" si="267"/>
        <v/>
      </c>
      <c r="EB166" s="162"/>
      <c r="EC166" s="930"/>
      <c r="ED166" s="188"/>
      <c r="EE166" s="245">
        <f t="shared" si="268"/>
        <v>0</v>
      </c>
      <c r="EG166" s="245">
        <f t="shared" si="269"/>
        <v>0</v>
      </c>
      <c r="EI166" s="246" t="str">
        <f t="shared" si="270"/>
        <v/>
      </c>
      <c r="EJ166" s="247" t="str">
        <f t="shared" si="239"/>
        <v/>
      </c>
      <c r="EK166" s="248" t="str">
        <f t="shared" si="240"/>
        <v/>
      </c>
      <c r="EL166" s="248" t="str">
        <f t="shared" si="241"/>
        <v/>
      </c>
      <c r="EM166" s="248" t="str">
        <f t="shared" si="242"/>
        <v/>
      </c>
      <c r="EN166" s="248" t="str">
        <f t="shared" si="271"/>
        <v/>
      </c>
      <c r="EO166" s="248" t="str">
        <f t="shared" si="243"/>
        <v/>
      </c>
      <c r="EQ166" s="248" t="str">
        <f t="shared" si="272"/>
        <v/>
      </c>
      <c r="ER166" s="248" t="str">
        <f t="shared" si="273"/>
        <v/>
      </c>
      <c r="ES166" s="248" t="str">
        <f t="shared" si="274"/>
        <v/>
      </c>
      <c r="ET166" s="248" t="str">
        <f t="shared" si="275"/>
        <v/>
      </c>
      <c r="EU166" s="248" t="str">
        <f t="shared" si="276"/>
        <v/>
      </c>
      <c r="EV166" s="248" t="str">
        <f t="shared" si="276"/>
        <v/>
      </c>
      <c r="EX166" s="248" t="str">
        <f t="shared" si="277"/>
        <v/>
      </c>
      <c r="EY166" s="248" t="str">
        <f t="shared" si="278"/>
        <v/>
      </c>
      <c r="EZ166" s="248" t="str">
        <f t="shared" si="279"/>
        <v/>
      </c>
      <c r="FA166" s="248" t="str">
        <f t="shared" si="280"/>
        <v/>
      </c>
      <c r="FB166" s="248" t="str">
        <f t="shared" si="222"/>
        <v/>
      </c>
      <c r="FC166" s="248" t="str">
        <f t="shared" si="222"/>
        <v/>
      </c>
      <c r="FE166" s="248" t="str">
        <f t="shared" si="281"/>
        <v/>
      </c>
      <c r="FF166" s="248" t="str">
        <f t="shared" si="282"/>
        <v/>
      </c>
      <c r="FG166" s="248" t="str">
        <f t="shared" si="283"/>
        <v/>
      </c>
      <c r="FH166" s="248" t="str">
        <f t="shared" si="284"/>
        <v/>
      </c>
      <c r="FI166" s="248" t="str">
        <f t="shared" si="223"/>
        <v/>
      </c>
      <c r="FJ166" s="248" t="str">
        <f t="shared" si="223"/>
        <v/>
      </c>
      <c r="FL166" s="370"/>
      <c r="FM166" s="371"/>
      <c r="FN166" s="371"/>
      <c r="FO166" s="611"/>
      <c r="FP166" s="896"/>
      <c r="FQ166" s="370"/>
      <c r="FR166" s="371"/>
      <c r="FS166" s="371"/>
      <c r="FT166" s="611"/>
      <c r="FU166" s="896"/>
      <c r="FV166" s="370"/>
      <c r="FW166" s="371"/>
      <c r="FX166" s="371"/>
      <c r="FY166" s="611"/>
      <c r="FZ166" s="896"/>
      <c r="GA166" s="613"/>
      <c r="GC166" s="227">
        <f t="shared" si="285"/>
        <v>0</v>
      </c>
      <c r="GD166" s="228">
        <f t="shared" si="286"/>
        <v>0</v>
      </c>
      <c r="GE166" s="229">
        <f t="shared" si="287"/>
        <v>0</v>
      </c>
      <c r="GF166" s="230">
        <f t="shared" si="287"/>
        <v>0</v>
      </c>
      <c r="GG166" s="231" t="str">
        <f t="shared" si="288"/>
        <v/>
      </c>
      <c r="GH166" s="232">
        <f t="shared" si="289"/>
        <v>0</v>
      </c>
      <c r="GI166" s="227">
        <f t="shared" si="290"/>
        <v>0</v>
      </c>
      <c r="GJ166" s="233">
        <f t="shared" si="291"/>
        <v>0</v>
      </c>
      <c r="GK166" s="233">
        <f t="shared" si="292"/>
        <v>0</v>
      </c>
      <c r="GL166" s="234"/>
      <c r="GM166" s="235">
        <f t="shared" si="293"/>
        <v>0</v>
      </c>
      <c r="GN166" s="235">
        <f t="shared" si="294"/>
        <v>0</v>
      </c>
      <c r="GO166" s="235" t="str">
        <f t="shared" si="295"/>
        <v/>
      </c>
      <c r="GP166" s="380"/>
      <c r="GQ166" s="235">
        <f t="shared" si="296"/>
        <v>0</v>
      </c>
      <c r="GR166" s="235">
        <f t="shared" si="297"/>
        <v>0</v>
      </c>
      <c r="GS166" s="235" t="str">
        <f t="shared" si="298"/>
        <v/>
      </c>
      <c r="GT166" s="236"/>
      <c r="GU166" s="237" t="str">
        <f t="shared" si="299"/>
        <v/>
      </c>
      <c r="GV166" s="237" t="str">
        <f t="shared" si="300"/>
        <v/>
      </c>
      <c r="GW166" s="238" t="str">
        <f t="shared" si="301"/>
        <v/>
      </c>
      <c r="GX166" s="238" t="str">
        <f t="shared" si="302"/>
        <v/>
      </c>
      <c r="GY166" s="239"/>
      <c r="GZ166" s="240" t="str">
        <f t="shared" si="303"/>
        <v/>
      </c>
      <c r="HA166" s="235" t="str">
        <f t="shared" si="304"/>
        <v/>
      </c>
      <c r="HB166" s="235" t="str">
        <f t="shared" si="305"/>
        <v/>
      </c>
      <c r="HC166" s="235" t="str">
        <f t="shared" si="306"/>
        <v/>
      </c>
      <c r="HD166" s="235" t="str">
        <f t="shared" si="307"/>
        <v/>
      </c>
      <c r="HE166" s="235" t="str">
        <f t="shared" si="308"/>
        <v/>
      </c>
      <c r="HF166" s="188"/>
      <c r="HG166" s="235" t="str">
        <f t="shared" si="309"/>
        <v/>
      </c>
      <c r="HH166" s="235">
        <f t="shared" si="310"/>
        <v>0</v>
      </c>
      <c r="HI166" s="235">
        <f t="shared" si="310"/>
        <v>0</v>
      </c>
      <c r="HJ166" s="235">
        <f t="shared" si="310"/>
        <v>0</v>
      </c>
      <c r="HK166" s="188"/>
      <c r="HL166" s="235" t="str">
        <f t="shared" si="311"/>
        <v/>
      </c>
      <c r="HM166" s="235">
        <f t="shared" si="312"/>
        <v>0</v>
      </c>
      <c r="HN166" s="235">
        <f t="shared" si="312"/>
        <v>0</v>
      </c>
      <c r="HO166" s="235">
        <f t="shared" si="312"/>
        <v>0</v>
      </c>
      <c r="HP166" s="188"/>
      <c r="HQ166" s="235" t="str">
        <f t="shared" si="313"/>
        <v/>
      </c>
      <c r="HR166" s="235">
        <f t="shared" si="314"/>
        <v>0</v>
      </c>
      <c r="HS166" s="235">
        <f t="shared" si="314"/>
        <v>0</v>
      </c>
      <c r="HT166" s="235">
        <f t="shared" si="314"/>
        <v>0</v>
      </c>
      <c r="HU166" s="162"/>
      <c r="HV166" s="1622"/>
      <c r="HW166" s="1619"/>
      <c r="HX166" s="1619"/>
      <c r="HY166" s="1619"/>
      <c r="HZ166" s="1619"/>
      <c r="IA166" s="1619"/>
      <c r="IB166" s="1619"/>
      <c r="IC166" s="1623"/>
      <c r="ID166" s="162"/>
      <c r="IE166" s="162"/>
    </row>
    <row r="167" spans="1:239" ht="21" customHeight="1" x14ac:dyDescent="0.25">
      <c r="A167" s="377" t="str">
        <f t="shared" si="244"/>
        <v/>
      </c>
      <c r="B167" s="188">
        <v>141</v>
      </c>
      <c r="C167" s="255"/>
      <c r="D167" s="223" t="str">
        <f t="shared" si="228"/>
        <v/>
      </c>
      <c r="E167" s="223" t="str">
        <f t="shared" si="315"/>
        <v/>
      </c>
      <c r="F167" s="242"/>
      <c r="G167" s="242"/>
      <c r="H167" s="224" t="str">
        <f t="shared" si="245"/>
        <v/>
      </c>
      <c r="I167" s="930"/>
      <c r="J167" s="930"/>
      <c r="K167" s="930"/>
      <c r="L167" s="370"/>
      <c r="M167" s="371"/>
      <c r="N167" s="371"/>
      <c r="O167" s="371"/>
      <c r="P167" s="372"/>
      <c r="Q167" s="609"/>
      <c r="R167" s="609"/>
      <c r="S167" s="610"/>
      <c r="T167" s="371"/>
      <c r="U167" s="371"/>
      <c r="V167" s="188"/>
      <c r="W167" s="370"/>
      <c r="X167" s="371"/>
      <c r="Y167" s="371"/>
      <c r="Z167" s="611"/>
      <c r="AA167" s="896"/>
      <c r="AB167" s="370"/>
      <c r="AC167" s="371"/>
      <c r="AD167" s="371"/>
      <c r="AE167" s="371"/>
      <c r="AF167" s="896"/>
      <c r="AG167" s="370"/>
      <c r="AH167" s="371"/>
      <c r="AI167" s="371"/>
      <c r="AJ167" s="371"/>
      <c r="AK167" s="896"/>
      <c r="AL167" s="370"/>
      <c r="AM167" s="371"/>
      <c r="AN167" s="371"/>
      <c r="AO167" s="372"/>
      <c r="AP167" s="370"/>
      <c r="AQ167" s="371"/>
      <c r="AR167" s="371"/>
      <c r="AS167" s="371"/>
      <c r="AT167" s="928"/>
      <c r="AU167" s="188"/>
      <c r="AV167" s="256">
        <f t="shared" si="229"/>
        <v>0</v>
      </c>
      <c r="AW167" s="257">
        <f t="shared" si="230"/>
        <v>0</v>
      </c>
      <c r="AX167" s="258">
        <f t="shared" si="224"/>
        <v>0</v>
      </c>
      <c r="AY167" s="259">
        <f t="shared" si="224"/>
        <v>0</v>
      </c>
      <c r="AZ167" s="231" t="str">
        <f t="shared" si="246"/>
        <v/>
      </c>
      <c r="BA167" s="232">
        <f t="shared" si="247"/>
        <v>0</v>
      </c>
      <c r="BB167" s="249">
        <f t="shared" si="231"/>
        <v>0</v>
      </c>
      <c r="BC167" s="231">
        <f t="shared" si="248"/>
        <v>0</v>
      </c>
      <c r="BD167" s="231">
        <f t="shared" si="249"/>
        <v>0</v>
      </c>
      <c r="BE167" s="260"/>
      <c r="BF167" s="235">
        <f t="shared" si="250"/>
        <v>0</v>
      </c>
      <c r="BG167" s="235">
        <f t="shared" si="251"/>
        <v>0</v>
      </c>
      <c r="BH167" s="235">
        <f t="shared" si="252"/>
        <v>0</v>
      </c>
      <c r="BI167" s="380"/>
      <c r="BJ167" s="235">
        <f t="shared" si="232"/>
        <v>0</v>
      </c>
      <c r="BK167" s="235">
        <f t="shared" si="253"/>
        <v>0</v>
      </c>
      <c r="BL167" s="235" t="str">
        <f t="shared" si="254"/>
        <v/>
      </c>
      <c r="BM167" s="236"/>
      <c r="BN167" s="237"/>
      <c r="BO167" s="237"/>
      <c r="BP167" s="238"/>
      <c r="BQ167" s="238"/>
      <c r="BR167" s="254"/>
      <c r="BS167" s="252"/>
      <c r="BT167" s="244"/>
      <c r="BU167" s="244"/>
      <c r="BV167" s="244"/>
      <c r="BW167" s="244"/>
      <c r="BX167" s="244"/>
      <c r="BY167" s="244"/>
      <c r="BZ167" s="244"/>
      <c r="CA167" s="244"/>
      <c r="CB167" s="253"/>
      <c r="CC167" s="188"/>
      <c r="CD167" s="244">
        <f t="shared" si="233"/>
        <v>0</v>
      </c>
      <c r="CE167" s="235">
        <f t="shared" si="255"/>
        <v>0</v>
      </c>
      <c r="CF167" s="235">
        <f t="shared" si="255"/>
        <v>0</v>
      </c>
      <c r="CG167" s="235">
        <f t="shared" si="255"/>
        <v>0</v>
      </c>
      <c r="CH167" s="188"/>
      <c r="CI167" s="244">
        <f t="shared" si="234"/>
        <v>0</v>
      </c>
      <c r="CJ167" s="235">
        <f t="shared" si="256"/>
        <v>0</v>
      </c>
      <c r="CK167" s="235">
        <f t="shared" si="256"/>
        <v>0</v>
      </c>
      <c r="CL167" s="235">
        <f t="shared" si="256"/>
        <v>0</v>
      </c>
      <c r="CM167" s="188"/>
      <c r="CN167" s="244">
        <f t="shared" si="235"/>
        <v>0</v>
      </c>
      <c r="CO167" s="235">
        <f t="shared" si="257"/>
        <v>0</v>
      </c>
      <c r="CP167" s="235">
        <f t="shared" si="257"/>
        <v>0</v>
      </c>
      <c r="CQ167" s="235">
        <f t="shared" si="257"/>
        <v>0</v>
      </c>
      <c r="CR167" s="188"/>
      <c r="CS167" s="244">
        <f t="shared" si="236"/>
        <v>0</v>
      </c>
      <c r="CT167" s="235">
        <f t="shared" si="258"/>
        <v>0</v>
      </c>
      <c r="CU167" s="235">
        <f t="shared" si="258"/>
        <v>0</v>
      </c>
      <c r="CV167" s="235">
        <f t="shared" si="258"/>
        <v>0</v>
      </c>
      <c r="CW167" s="188"/>
      <c r="CX167" s="244">
        <f t="shared" si="237"/>
        <v>0</v>
      </c>
      <c r="CY167" s="235">
        <f t="shared" si="259"/>
        <v>0</v>
      </c>
      <c r="CZ167" s="235">
        <f t="shared" si="259"/>
        <v>0</v>
      </c>
      <c r="DA167" s="235">
        <f t="shared" si="259"/>
        <v>0</v>
      </c>
      <c r="DB167" s="188"/>
      <c r="DC167" s="225"/>
      <c r="DD167" s="226"/>
      <c r="DE167" s="1088"/>
      <c r="DF167" s="225"/>
      <c r="DG167" s="226"/>
      <c r="DH167" s="1088"/>
      <c r="DI167" s="225"/>
      <c r="DJ167" s="226"/>
      <c r="DK167" s="1088"/>
      <c r="DL167" s="225"/>
      <c r="DM167" s="226"/>
      <c r="DN167" s="1088"/>
      <c r="DO167" s="370"/>
      <c r="DP167" s="370"/>
      <c r="DQ167" s="243">
        <f t="shared" si="260"/>
        <v>0</v>
      </c>
      <c r="DR167" s="244">
        <f t="shared" si="261"/>
        <v>0</v>
      </c>
      <c r="DS167" s="235">
        <f t="shared" si="262"/>
        <v>0</v>
      </c>
      <c r="DT167" s="244" t="str">
        <f t="shared" si="238"/>
        <v/>
      </c>
      <c r="DU167" s="42" t="str">
        <f t="shared" si="263"/>
        <v/>
      </c>
      <c r="DV167" s="42" t="str">
        <f t="shared" si="264"/>
        <v/>
      </c>
      <c r="DW167" s="42" t="str">
        <f t="shared" si="265"/>
        <v/>
      </c>
      <c r="DX167" s="162"/>
      <c r="DY167" s="42" t="str">
        <f t="shared" si="266"/>
        <v/>
      </c>
      <c r="DZ167" s="42" t="str">
        <f t="shared" si="227"/>
        <v/>
      </c>
      <c r="EA167" s="42" t="str">
        <f t="shared" si="267"/>
        <v/>
      </c>
      <c r="EB167" s="162"/>
      <c r="EC167" s="930"/>
      <c r="ED167" s="188"/>
      <c r="EE167" s="245">
        <f t="shared" si="268"/>
        <v>0</v>
      </c>
      <c r="EG167" s="245">
        <f t="shared" si="269"/>
        <v>0</v>
      </c>
      <c r="EI167" s="246" t="str">
        <f t="shared" si="270"/>
        <v/>
      </c>
      <c r="EJ167" s="247" t="str">
        <f t="shared" si="239"/>
        <v/>
      </c>
      <c r="EK167" s="248" t="str">
        <f t="shared" si="240"/>
        <v/>
      </c>
      <c r="EL167" s="248" t="str">
        <f t="shared" si="241"/>
        <v/>
      </c>
      <c r="EM167" s="248" t="str">
        <f t="shared" si="242"/>
        <v/>
      </c>
      <c r="EN167" s="248" t="str">
        <f t="shared" si="271"/>
        <v/>
      </c>
      <c r="EO167" s="248" t="str">
        <f t="shared" si="243"/>
        <v/>
      </c>
      <c r="EQ167" s="248" t="str">
        <f t="shared" si="272"/>
        <v/>
      </c>
      <c r="ER167" s="248" t="str">
        <f t="shared" si="273"/>
        <v/>
      </c>
      <c r="ES167" s="248" t="str">
        <f t="shared" si="274"/>
        <v/>
      </c>
      <c r="ET167" s="248" t="str">
        <f t="shared" si="275"/>
        <v/>
      </c>
      <c r="EU167" s="248" t="str">
        <f t="shared" si="276"/>
        <v/>
      </c>
      <c r="EV167" s="248" t="str">
        <f t="shared" si="276"/>
        <v/>
      </c>
      <c r="EX167" s="248" t="str">
        <f t="shared" si="277"/>
        <v/>
      </c>
      <c r="EY167" s="248" t="str">
        <f t="shared" si="278"/>
        <v/>
      </c>
      <c r="EZ167" s="248" t="str">
        <f t="shared" si="279"/>
        <v/>
      </c>
      <c r="FA167" s="248" t="str">
        <f t="shared" si="280"/>
        <v/>
      </c>
      <c r="FB167" s="248" t="str">
        <f t="shared" si="222"/>
        <v/>
      </c>
      <c r="FC167" s="248" t="str">
        <f t="shared" si="222"/>
        <v/>
      </c>
      <c r="FE167" s="248" t="str">
        <f t="shared" si="281"/>
        <v/>
      </c>
      <c r="FF167" s="248" t="str">
        <f t="shared" si="282"/>
        <v/>
      </c>
      <c r="FG167" s="248" t="str">
        <f t="shared" si="283"/>
        <v/>
      </c>
      <c r="FH167" s="248" t="str">
        <f t="shared" si="284"/>
        <v/>
      </c>
      <c r="FI167" s="248" t="str">
        <f t="shared" si="223"/>
        <v/>
      </c>
      <c r="FJ167" s="248" t="str">
        <f t="shared" si="223"/>
        <v/>
      </c>
      <c r="FL167" s="370"/>
      <c r="FM167" s="371"/>
      <c r="FN167" s="371"/>
      <c r="FO167" s="611"/>
      <c r="FP167" s="896"/>
      <c r="FQ167" s="370"/>
      <c r="FR167" s="371"/>
      <c r="FS167" s="371"/>
      <c r="FT167" s="611"/>
      <c r="FU167" s="896"/>
      <c r="FV167" s="370"/>
      <c r="FW167" s="371"/>
      <c r="FX167" s="371"/>
      <c r="FY167" s="611"/>
      <c r="FZ167" s="896"/>
      <c r="GA167" s="613"/>
      <c r="GC167" s="227">
        <f t="shared" si="285"/>
        <v>0</v>
      </c>
      <c r="GD167" s="228">
        <f t="shared" si="286"/>
        <v>0</v>
      </c>
      <c r="GE167" s="229">
        <f t="shared" si="287"/>
        <v>0</v>
      </c>
      <c r="GF167" s="230">
        <f t="shared" si="287"/>
        <v>0</v>
      </c>
      <c r="GG167" s="231" t="str">
        <f t="shared" si="288"/>
        <v/>
      </c>
      <c r="GH167" s="232">
        <f t="shared" si="289"/>
        <v>0</v>
      </c>
      <c r="GI167" s="227">
        <f t="shared" si="290"/>
        <v>0</v>
      </c>
      <c r="GJ167" s="233">
        <f t="shared" si="291"/>
        <v>0</v>
      </c>
      <c r="GK167" s="233">
        <f t="shared" si="292"/>
        <v>0</v>
      </c>
      <c r="GL167" s="234"/>
      <c r="GM167" s="235">
        <f t="shared" si="293"/>
        <v>0</v>
      </c>
      <c r="GN167" s="235">
        <f t="shared" si="294"/>
        <v>0</v>
      </c>
      <c r="GO167" s="235" t="str">
        <f t="shared" si="295"/>
        <v/>
      </c>
      <c r="GP167" s="380"/>
      <c r="GQ167" s="235">
        <f t="shared" si="296"/>
        <v>0</v>
      </c>
      <c r="GR167" s="235">
        <f t="shared" si="297"/>
        <v>0</v>
      </c>
      <c r="GS167" s="235" t="str">
        <f t="shared" si="298"/>
        <v/>
      </c>
      <c r="GT167" s="236"/>
      <c r="GU167" s="237" t="str">
        <f t="shared" si="299"/>
        <v/>
      </c>
      <c r="GV167" s="237" t="str">
        <f t="shared" si="300"/>
        <v/>
      </c>
      <c r="GW167" s="238" t="str">
        <f t="shared" si="301"/>
        <v/>
      </c>
      <c r="GX167" s="238" t="str">
        <f t="shared" si="302"/>
        <v/>
      </c>
      <c r="GY167" s="239"/>
      <c r="GZ167" s="240" t="str">
        <f t="shared" si="303"/>
        <v/>
      </c>
      <c r="HA167" s="235" t="str">
        <f t="shared" si="304"/>
        <v/>
      </c>
      <c r="HB167" s="235" t="str">
        <f t="shared" si="305"/>
        <v/>
      </c>
      <c r="HC167" s="235" t="str">
        <f t="shared" si="306"/>
        <v/>
      </c>
      <c r="HD167" s="235" t="str">
        <f t="shared" si="307"/>
        <v/>
      </c>
      <c r="HE167" s="235" t="str">
        <f t="shared" si="308"/>
        <v/>
      </c>
      <c r="HF167" s="188"/>
      <c r="HG167" s="235" t="str">
        <f t="shared" si="309"/>
        <v/>
      </c>
      <c r="HH167" s="235">
        <f t="shared" si="310"/>
        <v>0</v>
      </c>
      <c r="HI167" s="235">
        <f t="shared" si="310"/>
        <v>0</v>
      </c>
      <c r="HJ167" s="235">
        <f t="shared" si="310"/>
        <v>0</v>
      </c>
      <c r="HK167" s="188"/>
      <c r="HL167" s="235" t="str">
        <f t="shared" si="311"/>
        <v/>
      </c>
      <c r="HM167" s="235">
        <f t="shared" si="312"/>
        <v>0</v>
      </c>
      <c r="HN167" s="235">
        <f t="shared" si="312"/>
        <v>0</v>
      </c>
      <c r="HO167" s="235">
        <f t="shared" si="312"/>
        <v>0</v>
      </c>
      <c r="HP167" s="188"/>
      <c r="HQ167" s="235" t="str">
        <f t="shared" si="313"/>
        <v/>
      </c>
      <c r="HR167" s="235">
        <f t="shared" si="314"/>
        <v>0</v>
      </c>
      <c r="HS167" s="235">
        <f t="shared" si="314"/>
        <v>0</v>
      </c>
      <c r="HT167" s="235">
        <f t="shared" si="314"/>
        <v>0</v>
      </c>
      <c r="HU167" s="162"/>
      <c r="HV167" s="1622"/>
      <c r="HW167" s="1619"/>
      <c r="HX167" s="1619"/>
      <c r="HY167" s="1619"/>
      <c r="HZ167" s="1619"/>
      <c r="IA167" s="1619"/>
      <c r="IB167" s="1619"/>
      <c r="IC167" s="1623"/>
      <c r="ID167" s="162"/>
      <c r="IE167" s="162"/>
    </row>
    <row r="168" spans="1:239" ht="21" customHeight="1" x14ac:dyDescent="0.25">
      <c r="A168" s="377" t="str">
        <f t="shared" si="244"/>
        <v/>
      </c>
      <c r="B168" s="188">
        <v>142</v>
      </c>
      <c r="C168" s="255"/>
      <c r="D168" s="223" t="str">
        <f t="shared" si="228"/>
        <v/>
      </c>
      <c r="E168" s="223" t="str">
        <f t="shared" si="315"/>
        <v/>
      </c>
      <c r="F168" s="242"/>
      <c r="G168" s="242"/>
      <c r="H168" s="224" t="str">
        <f t="shared" si="245"/>
        <v/>
      </c>
      <c r="I168" s="930"/>
      <c r="J168" s="930"/>
      <c r="K168" s="930"/>
      <c r="L168" s="370"/>
      <c r="M168" s="371"/>
      <c r="N168" s="371"/>
      <c r="O168" s="371"/>
      <c r="P168" s="372"/>
      <c r="Q168" s="609"/>
      <c r="R168" s="609"/>
      <c r="S168" s="610"/>
      <c r="T168" s="371"/>
      <c r="U168" s="371"/>
      <c r="V168" s="188"/>
      <c r="W168" s="370"/>
      <c r="X168" s="371"/>
      <c r="Y168" s="371"/>
      <c r="Z168" s="611"/>
      <c r="AA168" s="896"/>
      <c r="AB168" s="370"/>
      <c r="AC168" s="371"/>
      <c r="AD168" s="371"/>
      <c r="AE168" s="371"/>
      <c r="AF168" s="896"/>
      <c r="AG168" s="370"/>
      <c r="AH168" s="371"/>
      <c r="AI168" s="371"/>
      <c r="AJ168" s="371"/>
      <c r="AK168" s="896"/>
      <c r="AL168" s="370"/>
      <c r="AM168" s="371"/>
      <c r="AN168" s="371"/>
      <c r="AO168" s="372"/>
      <c r="AP168" s="370"/>
      <c r="AQ168" s="371"/>
      <c r="AR168" s="371"/>
      <c r="AS168" s="371"/>
      <c r="AT168" s="928"/>
      <c r="AU168" s="188"/>
      <c r="AV168" s="256">
        <f t="shared" si="229"/>
        <v>0</v>
      </c>
      <c r="AW168" s="257">
        <f t="shared" si="230"/>
        <v>0</v>
      </c>
      <c r="AX168" s="258">
        <f t="shared" si="224"/>
        <v>0</v>
      </c>
      <c r="AY168" s="259">
        <f t="shared" si="224"/>
        <v>0</v>
      </c>
      <c r="AZ168" s="231" t="str">
        <f t="shared" si="246"/>
        <v/>
      </c>
      <c r="BA168" s="232">
        <f t="shared" si="247"/>
        <v>0</v>
      </c>
      <c r="BB168" s="249">
        <f t="shared" si="231"/>
        <v>0</v>
      </c>
      <c r="BC168" s="231">
        <f t="shared" si="248"/>
        <v>0</v>
      </c>
      <c r="BD168" s="231">
        <f t="shared" si="249"/>
        <v>0</v>
      </c>
      <c r="BE168" s="260"/>
      <c r="BF168" s="235">
        <f t="shared" si="250"/>
        <v>0</v>
      </c>
      <c r="BG168" s="235">
        <f t="shared" si="251"/>
        <v>0</v>
      </c>
      <c r="BH168" s="235">
        <f t="shared" si="252"/>
        <v>0</v>
      </c>
      <c r="BI168" s="380"/>
      <c r="BJ168" s="235">
        <f t="shared" si="232"/>
        <v>0</v>
      </c>
      <c r="BK168" s="235">
        <f t="shared" si="253"/>
        <v>0</v>
      </c>
      <c r="BL168" s="235" t="str">
        <f t="shared" si="254"/>
        <v/>
      </c>
      <c r="BM168" s="236"/>
      <c r="BN168" s="237"/>
      <c r="BO168" s="237"/>
      <c r="BP168" s="238"/>
      <c r="BQ168" s="238"/>
      <c r="BR168" s="254"/>
      <c r="BS168" s="252"/>
      <c r="BT168" s="244"/>
      <c r="BU168" s="244"/>
      <c r="BV168" s="244"/>
      <c r="BW168" s="244"/>
      <c r="BX168" s="244"/>
      <c r="BY168" s="244"/>
      <c r="BZ168" s="244"/>
      <c r="CA168" s="244"/>
      <c r="CB168" s="253"/>
      <c r="CC168" s="188"/>
      <c r="CD168" s="244">
        <f t="shared" si="233"/>
        <v>0</v>
      </c>
      <c r="CE168" s="235">
        <f t="shared" si="255"/>
        <v>0</v>
      </c>
      <c r="CF168" s="235">
        <f t="shared" si="255"/>
        <v>0</v>
      </c>
      <c r="CG168" s="235">
        <f t="shared" si="255"/>
        <v>0</v>
      </c>
      <c r="CH168" s="188"/>
      <c r="CI168" s="244">
        <f t="shared" si="234"/>
        <v>0</v>
      </c>
      <c r="CJ168" s="235">
        <f t="shared" si="256"/>
        <v>0</v>
      </c>
      <c r="CK168" s="235">
        <f t="shared" si="256"/>
        <v>0</v>
      </c>
      <c r="CL168" s="235">
        <f t="shared" si="256"/>
        <v>0</v>
      </c>
      <c r="CM168" s="188"/>
      <c r="CN168" s="244">
        <f t="shared" si="235"/>
        <v>0</v>
      </c>
      <c r="CO168" s="235">
        <f t="shared" si="257"/>
        <v>0</v>
      </c>
      <c r="CP168" s="235">
        <f t="shared" si="257"/>
        <v>0</v>
      </c>
      <c r="CQ168" s="235">
        <f t="shared" si="257"/>
        <v>0</v>
      </c>
      <c r="CR168" s="188"/>
      <c r="CS168" s="244">
        <f t="shared" si="236"/>
        <v>0</v>
      </c>
      <c r="CT168" s="235">
        <f t="shared" si="258"/>
        <v>0</v>
      </c>
      <c r="CU168" s="235">
        <f t="shared" si="258"/>
        <v>0</v>
      </c>
      <c r="CV168" s="235">
        <f t="shared" si="258"/>
        <v>0</v>
      </c>
      <c r="CW168" s="188"/>
      <c r="CX168" s="244">
        <f t="shared" si="237"/>
        <v>0</v>
      </c>
      <c r="CY168" s="235">
        <f t="shared" si="259"/>
        <v>0</v>
      </c>
      <c r="CZ168" s="235">
        <f t="shared" si="259"/>
        <v>0</v>
      </c>
      <c r="DA168" s="235">
        <f t="shared" si="259"/>
        <v>0</v>
      </c>
      <c r="DB168" s="188"/>
      <c r="DC168" s="225"/>
      <c r="DD168" s="226"/>
      <c r="DE168" s="1088"/>
      <c r="DF168" s="225"/>
      <c r="DG168" s="226"/>
      <c r="DH168" s="1088"/>
      <c r="DI168" s="225"/>
      <c r="DJ168" s="226"/>
      <c r="DK168" s="1088"/>
      <c r="DL168" s="225"/>
      <c r="DM168" s="226"/>
      <c r="DN168" s="1088"/>
      <c r="DO168" s="370"/>
      <c r="DP168" s="370"/>
      <c r="DQ168" s="243">
        <f t="shared" si="260"/>
        <v>0</v>
      </c>
      <c r="DR168" s="244">
        <f t="shared" si="261"/>
        <v>0</v>
      </c>
      <c r="DS168" s="235">
        <f t="shared" si="262"/>
        <v>0</v>
      </c>
      <c r="DT168" s="244" t="str">
        <f t="shared" si="238"/>
        <v/>
      </c>
      <c r="DU168" s="42" t="str">
        <f t="shared" si="263"/>
        <v/>
      </c>
      <c r="DV168" s="42" t="str">
        <f t="shared" si="264"/>
        <v/>
      </c>
      <c r="DW168" s="42" t="str">
        <f t="shared" si="265"/>
        <v/>
      </c>
      <c r="DX168" s="162"/>
      <c r="DY168" s="42" t="str">
        <f t="shared" si="266"/>
        <v/>
      </c>
      <c r="DZ168" s="42" t="str">
        <f t="shared" si="227"/>
        <v/>
      </c>
      <c r="EA168" s="42" t="str">
        <f t="shared" si="267"/>
        <v/>
      </c>
      <c r="EB168" s="162"/>
      <c r="EC168" s="930"/>
      <c r="ED168" s="188"/>
      <c r="EE168" s="245">
        <f t="shared" si="268"/>
        <v>0</v>
      </c>
      <c r="EG168" s="245">
        <f t="shared" si="269"/>
        <v>0</v>
      </c>
      <c r="EI168" s="246" t="str">
        <f t="shared" si="270"/>
        <v/>
      </c>
      <c r="EJ168" s="247" t="str">
        <f t="shared" si="239"/>
        <v/>
      </c>
      <c r="EK168" s="248" t="str">
        <f t="shared" si="240"/>
        <v/>
      </c>
      <c r="EL168" s="248" t="str">
        <f t="shared" si="241"/>
        <v/>
      </c>
      <c r="EM168" s="248" t="str">
        <f t="shared" si="242"/>
        <v/>
      </c>
      <c r="EN168" s="248" t="str">
        <f t="shared" si="271"/>
        <v/>
      </c>
      <c r="EO168" s="248" t="str">
        <f t="shared" si="243"/>
        <v/>
      </c>
      <c r="EQ168" s="248" t="str">
        <f t="shared" si="272"/>
        <v/>
      </c>
      <c r="ER168" s="248" t="str">
        <f t="shared" si="273"/>
        <v/>
      </c>
      <c r="ES168" s="248" t="str">
        <f t="shared" si="274"/>
        <v/>
      </c>
      <c r="ET168" s="248" t="str">
        <f t="shared" si="275"/>
        <v/>
      </c>
      <c r="EU168" s="248" t="str">
        <f t="shared" si="276"/>
        <v/>
      </c>
      <c r="EV168" s="248" t="str">
        <f t="shared" si="276"/>
        <v/>
      </c>
      <c r="EX168" s="248" t="str">
        <f t="shared" si="277"/>
        <v/>
      </c>
      <c r="EY168" s="248" t="str">
        <f t="shared" si="278"/>
        <v/>
      </c>
      <c r="EZ168" s="248" t="str">
        <f t="shared" si="279"/>
        <v/>
      </c>
      <c r="FA168" s="248" t="str">
        <f t="shared" si="280"/>
        <v/>
      </c>
      <c r="FB168" s="248" t="str">
        <f t="shared" si="222"/>
        <v/>
      </c>
      <c r="FC168" s="248" t="str">
        <f t="shared" si="222"/>
        <v/>
      </c>
      <c r="FE168" s="248" t="str">
        <f t="shared" si="281"/>
        <v/>
      </c>
      <c r="FF168" s="248" t="str">
        <f t="shared" si="282"/>
        <v/>
      </c>
      <c r="FG168" s="248" t="str">
        <f t="shared" si="283"/>
        <v/>
      </c>
      <c r="FH168" s="248" t="str">
        <f t="shared" si="284"/>
        <v/>
      </c>
      <c r="FI168" s="248" t="str">
        <f t="shared" si="223"/>
        <v/>
      </c>
      <c r="FJ168" s="248" t="str">
        <f t="shared" si="223"/>
        <v/>
      </c>
      <c r="FL168" s="370"/>
      <c r="FM168" s="371"/>
      <c r="FN168" s="371"/>
      <c r="FO168" s="611"/>
      <c r="FP168" s="896"/>
      <c r="FQ168" s="370"/>
      <c r="FR168" s="371"/>
      <c r="FS168" s="371"/>
      <c r="FT168" s="611"/>
      <c r="FU168" s="896"/>
      <c r="FV168" s="370"/>
      <c r="FW168" s="371"/>
      <c r="FX168" s="371"/>
      <c r="FY168" s="611"/>
      <c r="FZ168" s="896"/>
      <c r="GA168" s="613"/>
      <c r="GC168" s="227">
        <f t="shared" si="285"/>
        <v>0</v>
      </c>
      <c r="GD168" s="228">
        <f t="shared" si="286"/>
        <v>0</v>
      </c>
      <c r="GE168" s="229">
        <f t="shared" si="287"/>
        <v>0</v>
      </c>
      <c r="GF168" s="230">
        <f t="shared" si="287"/>
        <v>0</v>
      </c>
      <c r="GG168" s="231" t="str">
        <f t="shared" si="288"/>
        <v/>
      </c>
      <c r="GH168" s="232">
        <f t="shared" si="289"/>
        <v>0</v>
      </c>
      <c r="GI168" s="227">
        <f t="shared" si="290"/>
        <v>0</v>
      </c>
      <c r="GJ168" s="233">
        <f t="shared" si="291"/>
        <v>0</v>
      </c>
      <c r="GK168" s="233">
        <f t="shared" si="292"/>
        <v>0</v>
      </c>
      <c r="GL168" s="234"/>
      <c r="GM168" s="235">
        <f t="shared" si="293"/>
        <v>0</v>
      </c>
      <c r="GN168" s="235">
        <f t="shared" si="294"/>
        <v>0</v>
      </c>
      <c r="GO168" s="235" t="str">
        <f t="shared" si="295"/>
        <v/>
      </c>
      <c r="GP168" s="380"/>
      <c r="GQ168" s="235">
        <f t="shared" si="296"/>
        <v>0</v>
      </c>
      <c r="GR168" s="235">
        <f t="shared" si="297"/>
        <v>0</v>
      </c>
      <c r="GS168" s="235" t="str">
        <f t="shared" si="298"/>
        <v/>
      </c>
      <c r="GT168" s="236"/>
      <c r="GU168" s="237" t="str">
        <f t="shared" si="299"/>
        <v/>
      </c>
      <c r="GV168" s="237" t="str">
        <f t="shared" si="300"/>
        <v/>
      </c>
      <c r="GW168" s="238" t="str">
        <f t="shared" si="301"/>
        <v/>
      </c>
      <c r="GX168" s="238" t="str">
        <f t="shared" si="302"/>
        <v/>
      </c>
      <c r="GY168" s="239"/>
      <c r="GZ168" s="240" t="str">
        <f t="shared" si="303"/>
        <v/>
      </c>
      <c r="HA168" s="235" t="str">
        <f t="shared" si="304"/>
        <v/>
      </c>
      <c r="HB168" s="235" t="str">
        <f t="shared" si="305"/>
        <v/>
      </c>
      <c r="HC168" s="235" t="str">
        <f t="shared" si="306"/>
        <v/>
      </c>
      <c r="HD168" s="235" t="str">
        <f t="shared" si="307"/>
        <v/>
      </c>
      <c r="HE168" s="235" t="str">
        <f t="shared" si="308"/>
        <v/>
      </c>
      <c r="HF168" s="188"/>
      <c r="HG168" s="235" t="str">
        <f t="shared" si="309"/>
        <v/>
      </c>
      <c r="HH168" s="235">
        <f t="shared" si="310"/>
        <v>0</v>
      </c>
      <c r="HI168" s="235">
        <f t="shared" si="310"/>
        <v>0</v>
      </c>
      <c r="HJ168" s="235">
        <f t="shared" si="310"/>
        <v>0</v>
      </c>
      <c r="HK168" s="188"/>
      <c r="HL168" s="235" t="str">
        <f t="shared" si="311"/>
        <v/>
      </c>
      <c r="HM168" s="235">
        <f t="shared" si="312"/>
        <v>0</v>
      </c>
      <c r="HN168" s="235">
        <f t="shared" si="312"/>
        <v>0</v>
      </c>
      <c r="HO168" s="235">
        <f t="shared" si="312"/>
        <v>0</v>
      </c>
      <c r="HP168" s="188"/>
      <c r="HQ168" s="235" t="str">
        <f t="shared" si="313"/>
        <v/>
      </c>
      <c r="HR168" s="235">
        <f t="shared" si="314"/>
        <v>0</v>
      </c>
      <c r="HS168" s="235">
        <f t="shared" si="314"/>
        <v>0</v>
      </c>
      <c r="HT168" s="235">
        <f t="shared" si="314"/>
        <v>0</v>
      </c>
      <c r="HU168" s="162"/>
      <c r="HV168" s="1622"/>
      <c r="HW168" s="1619"/>
      <c r="HX168" s="1619"/>
      <c r="HY168" s="1619"/>
      <c r="HZ168" s="1619"/>
      <c r="IA168" s="1619"/>
      <c r="IB168" s="1619"/>
      <c r="IC168" s="1623"/>
      <c r="ID168" s="162"/>
      <c r="IE168" s="162"/>
    </row>
    <row r="169" spans="1:239" ht="21" customHeight="1" x14ac:dyDescent="0.25">
      <c r="A169" s="377" t="str">
        <f t="shared" si="244"/>
        <v/>
      </c>
      <c r="B169" s="188">
        <v>143</v>
      </c>
      <c r="C169" s="255"/>
      <c r="D169" s="223" t="str">
        <f t="shared" si="228"/>
        <v/>
      </c>
      <c r="E169" s="223" t="str">
        <f t="shared" si="315"/>
        <v/>
      </c>
      <c r="F169" s="242"/>
      <c r="G169" s="242"/>
      <c r="H169" s="224" t="str">
        <f t="shared" si="245"/>
        <v/>
      </c>
      <c r="I169" s="930"/>
      <c r="J169" s="930"/>
      <c r="K169" s="930"/>
      <c r="L169" s="370"/>
      <c r="M169" s="371"/>
      <c r="N169" s="371"/>
      <c r="O169" s="371"/>
      <c r="P169" s="372"/>
      <c r="Q169" s="609"/>
      <c r="R169" s="609"/>
      <c r="S169" s="610"/>
      <c r="T169" s="371"/>
      <c r="U169" s="371"/>
      <c r="V169" s="188"/>
      <c r="W169" s="370"/>
      <c r="X169" s="371"/>
      <c r="Y169" s="371"/>
      <c r="Z169" s="611"/>
      <c r="AA169" s="896"/>
      <c r="AB169" s="370"/>
      <c r="AC169" s="371"/>
      <c r="AD169" s="371"/>
      <c r="AE169" s="371"/>
      <c r="AF169" s="896"/>
      <c r="AG169" s="370"/>
      <c r="AH169" s="371"/>
      <c r="AI169" s="371"/>
      <c r="AJ169" s="371"/>
      <c r="AK169" s="896"/>
      <c r="AL169" s="370"/>
      <c r="AM169" s="371"/>
      <c r="AN169" s="371"/>
      <c r="AO169" s="372"/>
      <c r="AP169" s="370"/>
      <c r="AQ169" s="371"/>
      <c r="AR169" s="371"/>
      <c r="AS169" s="371"/>
      <c r="AT169" s="928"/>
      <c r="AU169" s="188"/>
      <c r="AV169" s="256">
        <f t="shared" si="229"/>
        <v>0</v>
      </c>
      <c r="AW169" s="257">
        <f t="shared" si="230"/>
        <v>0</v>
      </c>
      <c r="AX169" s="258">
        <f t="shared" si="224"/>
        <v>0</v>
      </c>
      <c r="AY169" s="259">
        <f t="shared" si="224"/>
        <v>0</v>
      </c>
      <c r="AZ169" s="231" t="str">
        <f t="shared" si="246"/>
        <v/>
      </c>
      <c r="BA169" s="232">
        <f t="shared" si="247"/>
        <v>0</v>
      </c>
      <c r="BB169" s="249">
        <f t="shared" si="231"/>
        <v>0</v>
      </c>
      <c r="BC169" s="231">
        <f t="shared" si="248"/>
        <v>0</v>
      </c>
      <c r="BD169" s="231">
        <f t="shared" si="249"/>
        <v>0</v>
      </c>
      <c r="BE169" s="260"/>
      <c r="BF169" s="235">
        <f t="shared" si="250"/>
        <v>0</v>
      </c>
      <c r="BG169" s="235">
        <f t="shared" si="251"/>
        <v>0</v>
      </c>
      <c r="BH169" s="235">
        <f t="shared" si="252"/>
        <v>0</v>
      </c>
      <c r="BI169" s="380"/>
      <c r="BJ169" s="235">
        <f t="shared" si="232"/>
        <v>0</v>
      </c>
      <c r="BK169" s="235">
        <f t="shared" si="253"/>
        <v>0</v>
      </c>
      <c r="BL169" s="235" t="str">
        <f t="shared" si="254"/>
        <v/>
      </c>
      <c r="BM169" s="236"/>
      <c r="BN169" s="237"/>
      <c r="BO169" s="237"/>
      <c r="BP169" s="238"/>
      <c r="BQ169" s="238"/>
      <c r="BR169" s="254"/>
      <c r="BS169" s="252"/>
      <c r="BT169" s="244"/>
      <c r="BU169" s="244"/>
      <c r="BV169" s="244"/>
      <c r="BW169" s="244"/>
      <c r="BX169" s="244"/>
      <c r="BY169" s="244"/>
      <c r="BZ169" s="244"/>
      <c r="CA169" s="244"/>
      <c r="CB169" s="253"/>
      <c r="CC169" s="188"/>
      <c r="CD169" s="244">
        <f t="shared" si="233"/>
        <v>0</v>
      </c>
      <c r="CE169" s="235">
        <f t="shared" si="255"/>
        <v>0</v>
      </c>
      <c r="CF169" s="235">
        <f t="shared" si="255"/>
        <v>0</v>
      </c>
      <c r="CG169" s="235">
        <f t="shared" si="255"/>
        <v>0</v>
      </c>
      <c r="CH169" s="188"/>
      <c r="CI169" s="244">
        <f t="shared" si="234"/>
        <v>0</v>
      </c>
      <c r="CJ169" s="235">
        <f t="shared" si="256"/>
        <v>0</v>
      </c>
      <c r="CK169" s="235">
        <f t="shared" si="256"/>
        <v>0</v>
      </c>
      <c r="CL169" s="235">
        <f t="shared" si="256"/>
        <v>0</v>
      </c>
      <c r="CM169" s="188"/>
      <c r="CN169" s="244">
        <f t="shared" si="235"/>
        <v>0</v>
      </c>
      <c r="CO169" s="235">
        <f t="shared" si="257"/>
        <v>0</v>
      </c>
      <c r="CP169" s="235">
        <f t="shared" si="257"/>
        <v>0</v>
      </c>
      <c r="CQ169" s="235">
        <f t="shared" si="257"/>
        <v>0</v>
      </c>
      <c r="CR169" s="188"/>
      <c r="CS169" s="244">
        <f t="shared" si="236"/>
        <v>0</v>
      </c>
      <c r="CT169" s="235">
        <f t="shared" si="258"/>
        <v>0</v>
      </c>
      <c r="CU169" s="235">
        <f t="shared" si="258"/>
        <v>0</v>
      </c>
      <c r="CV169" s="235">
        <f t="shared" si="258"/>
        <v>0</v>
      </c>
      <c r="CW169" s="188"/>
      <c r="CX169" s="244">
        <f t="shared" si="237"/>
        <v>0</v>
      </c>
      <c r="CY169" s="235">
        <f t="shared" si="259"/>
        <v>0</v>
      </c>
      <c r="CZ169" s="235">
        <f t="shared" si="259"/>
        <v>0</v>
      </c>
      <c r="DA169" s="235">
        <f t="shared" si="259"/>
        <v>0</v>
      </c>
      <c r="DB169" s="188"/>
      <c r="DC169" s="225"/>
      <c r="DD169" s="226"/>
      <c r="DE169" s="1088"/>
      <c r="DF169" s="225"/>
      <c r="DG169" s="226"/>
      <c r="DH169" s="1088"/>
      <c r="DI169" s="225"/>
      <c r="DJ169" s="226"/>
      <c r="DK169" s="1088"/>
      <c r="DL169" s="225"/>
      <c r="DM169" s="226"/>
      <c r="DN169" s="1088"/>
      <c r="DO169" s="370"/>
      <c r="DP169" s="370"/>
      <c r="DQ169" s="243">
        <f t="shared" si="260"/>
        <v>0</v>
      </c>
      <c r="DR169" s="244">
        <f t="shared" si="261"/>
        <v>0</v>
      </c>
      <c r="DS169" s="235">
        <f t="shared" si="262"/>
        <v>0</v>
      </c>
      <c r="DT169" s="244" t="str">
        <f t="shared" si="238"/>
        <v/>
      </c>
      <c r="DU169" s="42" t="str">
        <f t="shared" si="263"/>
        <v/>
      </c>
      <c r="DV169" s="42" t="str">
        <f t="shared" si="264"/>
        <v/>
      </c>
      <c r="DW169" s="42" t="str">
        <f t="shared" si="265"/>
        <v/>
      </c>
      <c r="DX169" s="162"/>
      <c r="DY169" s="42" t="str">
        <f t="shared" si="266"/>
        <v/>
      </c>
      <c r="DZ169" s="42" t="str">
        <f t="shared" si="227"/>
        <v/>
      </c>
      <c r="EA169" s="42" t="str">
        <f t="shared" si="267"/>
        <v/>
      </c>
      <c r="EB169" s="162"/>
      <c r="EC169" s="930"/>
      <c r="ED169" s="188"/>
      <c r="EE169" s="245">
        <f t="shared" si="268"/>
        <v>0</v>
      </c>
      <c r="EG169" s="245">
        <f t="shared" si="269"/>
        <v>0</v>
      </c>
      <c r="EI169" s="246" t="str">
        <f t="shared" si="270"/>
        <v/>
      </c>
      <c r="EJ169" s="247" t="str">
        <f t="shared" si="239"/>
        <v/>
      </c>
      <c r="EK169" s="248" t="str">
        <f t="shared" si="240"/>
        <v/>
      </c>
      <c r="EL169" s="248" t="str">
        <f t="shared" si="241"/>
        <v/>
      </c>
      <c r="EM169" s="248" t="str">
        <f t="shared" si="242"/>
        <v/>
      </c>
      <c r="EN169" s="248" t="str">
        <f t="shared" si="271"/>
        <v/>
      </c>
      <c r="EO169" s="248" t="str">
        <f t="shared" si="243"/>
        <v/>
      </c>
      <c r="EQ169" s="248" t="str">
        <f t="shared" si="272"/>
        <v/>
      </c>
      <c r="ER169" s="248" t="str">
        <f t="shared" si="273"/>
        <v/>
      </c>
      <c r="ES169" s="248" t="str">
        <f t="shared" si="274"/>
        <v/>
      </c>
      <c r="ET169" s="248" t="str">
        <f t="shared" si="275"/>
        <v/>
      </c>
      <c r="EU169" s="248" t="str">
        <f t="shared" si="276"/>
        <v/>
      </c>
      <c r="EV169" s="248" t="str">
        <f t="shared" si="276"/>
        <v/>
      </c>
      <c r="EX169" s="248" t="str">
        <f t="shared" si="277"/>
        <v/>
      </c>
      <c r="EY169" s="248" t="str">
        <f t="shared" si="278"/>
        <v/>
      </c>
      <c r="EZ169" s="248" t="str">
        <f t="shared" si="279"/>
        <v/>
      </c>
      <c r="FA169" s="248" t="str">
        <f t="shared" si="280"/>
        <v/>
      </c>
      <c r="FB169" s="248" t="str">
        <f t="shared" si="222"/>
        <v/>
      </c>
      <c r="FC169" s="248" t="str">
        <f t="shared" si="222"/>
        <v/>
      </c>
      <c r="FE169" s="248" t="str">
        <f t="shared" si="281"/>
        <v/>
      </c>
      <c r="FF169" s="248" t="str">
        <f t="shared" si="282"/>
        <v/>
      </c>
      <c r="FG169" s="248" t="str">
        <f t="shared" si="283"/>
        <v/>
      </c>
      <c r="FH169" s="248" t="str">
        <f t="shared" si="284"/>
        <v/>
      </c>
      <c r="FI169" s="248" t="str">
        <f t="shared" si="223"/>
        <v/>
      </c>
      <c r="FJ169" s="248" t="str">
        <f t="shared" si="223"/>
        <v/>
      </c>
      <c r="FL169" s="370"/>
      <c r="FM169" s="371"/>
      <c r="FN169" s="371"/>
      <c r="FO169" s="611"/>
      <c r="FP169" s="896"/>
      <c r="FQ169" s="370"/>
      <c r="FR169" s="371"/>
      <c r="FS169" s="371"/>
      <c r="FT169" s="611"/>
      <c r="FU169" s="896"/>
      <c r="FV169" s="370"/>
      <c r="FW169" s="371"/>
      <c r="FX169" s="371"/>
      <c r="FY169" s="611"/>
      <c r="FZ169" s="896"/>
      <c r="GA169" s="613"/>
      <c r="GC169" s="227">
        <f t="shared" si="285"/>
        <v>0</v>
      </c>
      <c r="GD169" s="228">
        <f t="shared" si="286"/>
        <v>0</v>
      </c>
      <c r="GE169" s="229">
        <f t="shared" si="287"/>
        <v>0</v>
      </c>
      <c r="GF169" s="230">
        <f t="shared" si="287"/>
        <v>0</v>
      </c>
      <c r="GG169" s="231" t="str">
        <f t="shared" si="288"/>
        <v/>
      </c>
      <c r="GH169" s="232">
        <f t="shared" si="289"/>
        <v>0</v>
      </c>
      <c r="GI169" s="227">
        <f t="shared" si="290"/>
        <v>0</v>
      </c>
      <c r="GJ169" s="233">
        <f t="shared" si="291"/>
        <v>0</v>
      </c>
      <c r="GK169" s="233">
        <f t="shared" si="292"/>
        <v>0</v>
      </c>
      <c r="GL169" s="234"/>
      <c r="GM169" s="235">
        <f t="shared" si="293"/>
        <v>0</v>
      </c>
      <c r="GN169" s="235">
        <f t="shared" si="294"/>
        <v>0</v>
      </c>
      <c r="GO169" s="235" t="str">
        <f t="shared" si="295"/>
        <v/>
      </c>
      <c r="GP169" s="380"/>
      <c r="GQ169" s="235">
        <f t="shared" si="296"/>
        <v>0</v>
      </c>
      <c r="GR169" s="235">
        <f t="shared" si="297"/>
        <v>0</v>
      </c>
      <c r="GS169" s="235" t="str">
        <f t="shared" si="298"/>
        <v/>
      </c>
      <c r="GT169" s="236"/>
      <c r="GU169" s="237" t="str">
        <f t="shared" si="299"/>
        <v/>
      </c>
      <c r="GV169" s="237" t="str">
        <f t="shared" si="300"/>
        <v/>
      </c>
      <c r="GW169" s="238" t="str">
        <f t="shared" si="301"/>
        <v/>
      </c>
      <c r="GX169" s="238" t="str">
        <f t="shared" si="302"/>
        <v/>
      </c>
      <c r="GY169" s="239"/>
      <c r="GZ169" s="240" t="str">
        <f t="shared" si="303"/>
        <v/>
      </c>
      <c r="HA169" s="235" t="str">
        <f t="shared" si="304"/>
        <v/>
      </c>
      <c r="HB169" s="235" t="str">
        <f t="shared" si="305"/>
        <v/>
      </c>
      <c r="HC169" s="235" t="str">
        <f t="shared" si="306"/>
        <v/>
      </c>
      <c r="HD169" s="235" t="str">
        <f t="shared" si="307"/>
        <v/>
      </c>
      <c r="HE169" s="235" t="str">
        <f t="shared" si="308"/>
        <v/>
      </c>
      <c r="HF169" s="188"/>
      <c r="HG169" s="235" t="str">
        <f t="shared" si="309"/>
        <v/>
      </c>
      <c r="HH169" s="235">
        <f t="shared" si="310"/>
        <v>0</v>
      </c>
      <c r="HI169" s="235">
        <f t="shared" si="310"/>
        <v>0</v>
      </c>
      <c r="HJ169" s="235">
        <f t="shared" si="310"/>
        <v>0</v>
      </c>
      <c r="HK169" s="188"/>
      <c r="HL169" s="235" t="str">
        <f t="shared" si="311"/>
        <v/>
      </c>
      <c r="HM169" s="235">
        <f t="shared" si="312"/>
        <v>0</v>
      </c>
      <c r="HN169" s="235">
        <f t="shared" si="312"/>
        <v>0</v>
      </c>
      <c r="HO169" s="235">
        <f t="shared" si="312"/>
        <v>0</v>
      </c>
      <c r="HP169" s="188"/>
      <c r="HQ169" s="235" t="str">
        <f t="shared" si="313"/>
        <v/>
      </c>
      <c r="HR169" s="235">
        <f t="shared" si="314"/>
        <v>0</v>
      </c>
      <c r="HS169" s="235">
        <f t="shared" si="314"/>
        <v>0</v>
      </c>
      <c r="HT169" s="235">
        <f t="shared" si="314"/>
        <v>0</v>
      </c>
      <c r="HU169" s="162"/>
      <c r="HV169" s="1622"/>
      <c r="HW169" s="1619"/>
      <c r="HX169" s="1619"/>
      <c r="HY169" s="1619"/>
      <c r="HZ169" s="1619"/>
      <c r="IA169" s="1619"/>
      <c r="IB169" s="1619"/>
      <c r="IC169" s="1623"/>
      <c r="ID169" s="162"/>
      <c r="IE169" s="162"/>
    </row>
    <row r="170" spans="1:239" ht="21" customHeight="1" x14ac:dyDescent="0.25">
      <c r="A170" s="377" t="str">
        <f t="shared" si="244"/>
        <v/>
      </c>
      <c r="B170" s="188">
        <v>144</v>
      </c>
      <c r="C170" s="255"/>
      <c r="D170" s="223" t="str">
        <f t="shared" si="228"/>
        <v/>
      </c>
      <c r="E170" s="223" t="str">
        <f t="shared" si="315"/>
        <v/>
      </c>
      <c r="F170" s="242"/>
      <c r="G170" s="242"/>
      <c r="H170" s="224" t="str">
        <f t="shared" si="245"/>
        <v/>
      </c>
      <c r="I170" s="930"/>
      <c r="J170" s="930"/>
      <c r="K170" s="930"/>
      <c r="L170" s="370"/>
      <c r="M170" s="371"/>
      <c r="N170" s="371"/>
      <c r="O170" s="371"/>
      <c r="P170" s="372"/>
      <c r="Q170" s="609"/>
      <c r="R170" s="609"/>
      <c r="S170" s="610"/>
      <c r="T170" s="371"/>
      <c r="U170" s="371"/>
      <c r="V170" s="188"/>
      <c r="W170" s="370"/>
      <c r="X170" s="371"/>
      <c r="Y170" s="371"/>
      <c r="Z170" s="611"/>
      <c r="AA170" s="896"/>
      <c r="AB170" s="370"/>
      <c r="AC170" s="371"/>
      <c r="AD170" s="371"/>
      <c r="AE170" s="371"/>
      <c r="AF170" s="896"/>
      <c r="AG170" s="370"/>
      <c r="AH170" s="371"/>
      <c r="AI170" s="371"/>
      <c r="AJ170" s="371"/>
      <c r="AK170" s="896"/>
      <c r="AL170" s="370"/>
      <c r="AM170" s="371"/>
      <c r="AN170" s="371"/>
      <c r="AO170" s="372"/>
      <c r="AP170" s="370"/>
      <c r="AQ170" s="371"/>
      <c r="AR170" s="371"/>
      <c r="AS170" s="371"/>
      <c r="AT170" s="928"/>
      <c r="AU170" s="188"/>
      <c r="AV170" s="256">
        <f t="shared" si="229"/>
        <v>0</v>
      </c>
      <c r="AW170" s="257">
        <f t="shared" si="230"/>
        <v>0</v>
      </c>
      <c r="AX170" s="258">
        <f t="shared" si="224"/>
        <v>0</v>
      </c>
      <c r="AY170" s="259">
        <f t="shared" si="224"/>
        <v>0</v>
      </c>
      <c r="AZ170" s="231" t="str">
        <f t="shared" si="246"/>
        <v/>
      </c>
      <c r="BA170" s="232">
        <f t="shared" si="247"/>
        <v>0</v>
      </c>
      <c r="BB170" s="249">
        <f t="shared" si="231"/>
        <v>0</v>
      </c>
      <c r="BC170" s="231">
        <f t="shared" si="248"/>
        <v>0</v>
      </c>
      <c r="BD170" s="231">
        <f t="shared" si="249"/>
        <v>0</v>
      </c>
      <c r="BE170" s="260"/>
      <c r="BF170" s="235">
        <f t="shared" si="250"/>
        <v>0</v>
      </c>
      <c r="BG170" s="235">
        <f t="shared" si="251"/>
        <v>0</v>
      </c>
      <c r="BH170" s="235">
        <f t="shared" si="252"/>
        <v>0</v>
      </c>
      <c r="BI170" s="380"/>
      <c r="BJ170" s="235">
        <f t="shared" si="232"/>
        <v>0</v>
      </c>
      <c r="BK170" s="235">
        <f t="shared" si="253"/>
        <v>0</v>
      </c>
      <c r="BL170" s="235" t="str">
        <f t="shared" si="254"/>
        <v/>
      </c>
      <c r="BM170" s="236"/>
      <c r="BN170" s="237"/>
      <c r="BO170" s="237"/>
      <c r="BP170" s="238"/>
      <c r="BQ170" s="238"/>
      <c r="BR170" s="254"/>
      <c r="BS170" s="252"/>
      <c r="BT170" s="244"/>
      <c r="BU170" s="244"/>
      <c r="BV170" s="244"/>
      <c r="BW170" s="244"/>
      <c r="BX170" s="244"/>
      <c r="BY170" s="244"/>
      <c r="BZ170" s="244"/>
      <c r="CA170" s="244"/>
      <c r="CB170" s="253"/>
      <c r="CC170" s="188"/>
      <c r="CD170" s="244">
        <f t="shared" si="233"/>
        <v>0</v>
      </c>
      <c r="CE170" s="235">
        <f t="shared" si="255"/>
        <v>0</v>
      </c>
      <c r="CF170" s="235">
        <f t="shared" si="255"/>
        <v>0</v>
      </c>
      <c r="CG170" s="235">
        <f t="shared" si="255"/>
        <v>0</v>
      </c>
      <c r="CH170" s="188"/>
      <c r="CI170" s="244">
        <f t="shared" si="234"/>
        <v>0</v>
      </c>
      <c r="CJ170" s="235">
        <f t="shared" si="256"/>
        <v>0</v>
      </c>
      <c r="CK170" s="235">
        <f t="shared" si="256"/>
        <v>0</v>
      </c>
      <c r="CL170" s="235">
        <f t="shared" si="256"/>
        <v>0</v>
      </c>
      <c r="CM170" s="188"/>
      <c r="CN170" s="244">
        <f t="shared" si="235"/>
        <v>0</v>
      </c>
      <c r="CO170" s="235">
        <f t="shared" si="257"/>
        <v>0</v>
      </c>
      <c r="CP170" s="235">
        <f t="shared" si="257"/>
        <v>0</v>
      </c>
      <c r="CQ170" s="235">
        <f t="shared" si="257"/>
        <v>0</v>
      </c>
      <c r="CR170" s="188"/>
      <c r="CS170" s="244">
        <f t="shared" si="236"/>
        <v>0</v>
      </c>
      <c r="CT170" s="235">
        <f t="shared" si="258"/>
        <v>0</v>
      </c>
      <c r="CU170" s="235">
        <f t="shared" si="258"/>
        <v>0</v>
      </c>
      <c r="CV170" s="235">
        <f t="shared" si="258"/>
        <v>0</v>
      </c>
      <c r="CW170" s="188"/>
      <c r="CX170" s="244">
        <f t="shared" si="237"/>
        <v>0</v>
      </c>
      <c r="CY170" s="235">
        <f t="shared" si="259"/>
        <v>0</v>
      </c>
      <c r="CZ170" s="235">
        <f t="shared" si="259"/>
        <v>0</v>
      </c>
      <c r="DA170" s="235">
        <f t="shared" si="259"/>
        <v>0</v>
      </c>
      <c r="DB170" s="188"/>
      <c r="DC170" s="225"/>
      <c r="DD170" s="226"/>
      <c r="DE170" s="1088"/>
      <c r="DF170" s="225"/>
      <c r="DG170" s="226"/>
      <c r="DH170" s="1088"/>
      <c r="DI170" s="225"/>
      <c r="DJ170" s="226"/>
      <c r="DK170" s="1088"/>
      <c r="DL170" s="225"/>
      <c r="DM170" s="226"/>
      <c r="DN170" s="1088"/>
      <c r="DO170" s="370"/>
      <c r="DP170" s="370"/>
      <c r="DQ170" s="243">
        <f t="shared" si="260"/>
        <v>0</v>
      </c>
      <c r="DR170" s="244">
        <f t="shared" si="261"/>
        <v>0</v>
      </c>
      <c r="DS170" s="235">
        <f t="shared" si="262"/>
        <v>0</v>
      </c>
      <c r="DT170" s="244" t="str">
        <f t="shared" si="238"/>
        <v/>
      </c>
      <c r="DU170" s="42" t="str">
        <f t="shared" si="263"/>
        <v/>
      </c>
      <c r="DV170" s="42" t="str">
        <f t="shared" si="264"/>
        <v/>
      </c>
      <c r="DW170" s="42" t="str">
        <f t="shared" si="265"/>
        <v/>
      </c>
      <c r="DX170" s="162"/>
      <c r="DY170" s="42" t="str">
        <f t="shared" si="266"/>
        <v/>
      </c>
      <c r="DZ170" s="42" t="str">
        <f t="shared" si="227"/>
        <v/>
      </c>
      <c r="EA170" s="42" t="str">
        <f t="shared" si="267"/>
        <v/>
      </c>
      <c r="EB170" s="162"/>
      <c r="EC170" s="930"/>
      <c r="ED170" s="188"/>
      <c r="EE170" s="245">
        <f t="shared" si="268"/>
        <v>0</v>
      </c>
      <c r="EG170" s="245">
        <f t="shared" si="269"/>
        <v>0</v>
      </c>
      <c r="EI170" s="246" t="str">
        <f t="shared" si="270"/>
        <v/>
      </c>
      <c r="EJ170" s="247" t="str">
        <f t="shared" si="239"/>
        <v/>
      </c>
      <c r="EK170" s="248" t="str">
        <f t="shared" si="240"/>
        <v/>
      </c>
      <c r="EL170" s="248" t="str">
        <f t="shared" si="241"/>
        <v/>
      </c>
      <c r="EM170" s="248" t="str">
        <f t="shared" si="242"/>
        <v/>
      </c>
      <c r="EN170" s="248" t="str">
        <f t="shared" si="271"/>
        <v/>
      </c>
      <c r="EO170" s="248" t="str">
        <f t="shared" si="243"/>
        <v/>
      </c>
      <c r="EQ170" s="248" t="str">
        <f t="shared" si="272"/>
        <v/>
      </c>
      <c r="ER170" s="248" t="str">
        <f t="shared" si="273"/>
        <v/>
      </c>
      <c r="ES170" s="248" t="str">
        <f t="shared" si="274"/>
        <v/>
      </c>
      <c r="ET170" s="248" t="str">
        <f t="shared" si="275"/>
        <v/>
      </c>
      <c r="EU170" s="248" t="str">
        <f t="shared" si="276"/>
        <v/>
      </c>
      <c r="EV170" s="248" t="str">
        <f t="shared" si="276"/>
        <v/>
      </c>
      <c r="EX170" s="248" t="str">
        <f t="shared" si="277"/>
        <v/>
      </c>
      <c r="EY170" s="248" t="str">
        <f t="shared" si="278"/>
        <v/>
      </c>
      <c r="EZ170" s="248" t="str">
        <f t="shared" si="279"/>
        <v/>
      </c>
      <c r="FA170" s="248" t="str">
        <f t="shared" si="280"/>
        <v/>
      </c>
      <c r="FB170" s="248" t="str">
        <f t="shared" si="222"/>
        <v/>
      </c>
      <c r="FC170" s="248" t="str">
        <f t="shared" si="222"/>
        <v/>
      </c>
      <c r="FE170" s="248" t="str">
        <f t="shared" si="281"/>
        <v/>
      </c>
      <c r="FF170" s="248" t="str">
        <f t="shared" si="282"/>
        <v/>
      </c>
      <c r="FG170" s="248" t="str">
        <f t="shared" si="283"/>
        <v/>
      </c>
      <c r="FH170" s="248" t="str">
        <f t="shared" si="284"/>
        <v/>
      </c>
      <c r="FI170" s="248" t="str">
        <f t="shared" si="223"/>
        <v/>
      </c>
      <c r="FJ170" s="248" t="str">
        <f t="shared" si="223"/>
        <v/>
      </c>
      <c r="FL170" s="370"/>
      <c r="FM170" s="371"/>
      <c r="FN170" s="371"/>
      <c r="FO170" s="611"/>
      <c r="FP170" s="896"/>
      <c r="FQ170" s="370"/>
      <c r="FR170" s="371"/>
      <c r="FS170" s="371"/>
      <c r="FT170" s="611"/>
      <c r="FU170" s="896"/>
      <c r="FV170" s="370"/>
      <c r="FW170" s="371"/>
      <c r="FX170" s="371"/>
      <c r="FY170" s="611"/>
      <c r="FZ170" s="896"/>
      <c r="GA170" s="613"/>
      <c r="GC170" s="227">
        <f t="shared" si="285"/>
        <v>0</v>
      </c>
      <c r="GD170" s="228">
        <f t="shared" si="286"/>
        <v>0</v>
      </c>
      <c r="GE170" s="229">
        <f t="shared" si="287"/>
        <v>0</v>
      </c>
      <c r="GF170" s="230">
        <f t="shared" si="287"/>
        <v>0</v>
      </c>
      <c r="GG170" s="231" t="str">
        <f t="shared" si="288"/>
        <v/>
      </c>
      <c r="GH170" s="232">
        <f t="shared" si="289"/>
        <v>0</v>
      </c>
      <c r="GI170" s="227">
        <f t="shared" si="290"/>
        <v>0</v>
      </c>
      <c r="GJ170" s="233">
        <f t="shared" si="291"/>
        <v>0</v>
      </c>
      <c r="GK170" s="233">
        <f t="shared" si="292"/>
        <v>0</v>
      </c>
      <c r="GL170" s="234"/>
      <c r="GM170" s="235">
        <f t="shared" si="293"/>
        <v>0</v>
      </c>
      <c r="GN170" s="235">
        <f t="shared" si="294"/>
        <v>0</v>
      </c>
      <c r="GO170" s="235" t="str">
        <f t="shared" si="295"/>
        <v/>
      </c>
      <c r="GP170" s="380"/>
      <c r="GQ170" s="235">
        <f t="shared" si="296"/>
        <v>0</v>
      </c>
      <c r="GR170" s="235">
        <f t="shared" si="297"/>
        <v>0</v>
      </c>
      <c r="GS170" s="235" t="str">
        <f t="shared" si="298"/>
        <v/>
      </c>
      <c r="GT170" s="236"/>
      <c r="GU170" s="237" t="str">
        <f t="shared" si="299"/>
        <v/>
      </c>
      <c r="GV170" s="237" t="str">
        <f t="shared" si="300"/>
        <v/>
      </c>
      <c r="GW170" s="238" t="str">
        <f t="shared" si="301"/>
        <v/>
      </c>
      <c r="GX170" s="238" t="str">
        <f t="shared" si="302"/>
        <v/>
      </c>
      <c r="GY170" s="239"/>
      <c r="GZ170" s="240" t="str">
        <f t="shared" si="303"/>
        <v/>
      </c>
      <c r="HA170" s="235" t="str">
        <f t="shared" si="304"/>
        <v/>
      </c>
      <c r="HB170" s="235" t="str">
        <f t="shared" si="305"/>
        <v/>
      </c>
      <c r="HC170" s="235" t="str">
        <f t="shared" si="306"/>
        <v/>
      </c>
      <c r="HD170" s="235" t="str">
        <f t="shared" si="307"/>
        <v/>
      </c>
      <c r="HE170" s="235" t="str">
        <f t="shared" si="308"/>
        <v/>
      </c>
      <c r="HF170" s="188"/>
      <c r="HG170" s="235" t="str">
        <f t="shared" si="309"/>
        <v/>
      </c>
      <c r="HH170" s="235">
        <f t="shared" si="310"/>
        <v>0</v>
      </c>
      <c r="HI170" s="235">
        <f t="shared" si="310"/>
        <v>0</v>
      </c>
      <c r="HJ170" s="235">
        <f t="shared" si="310"/>
        <v>0</v>
      </c>
      <c r="HK170" s="188"/>
      <c r="HL170" s="235" t="str">
        <f t="shared" si="311"/>
        <v/>
      </c>
      <c r="HM170" s="235">
        <f t="shared" si="312"/>
        <v>0</v>
      </c>
      <c r="HN170" s="235">
        <f t="shared" si="312"/>
        <v>0</v>
      </c>
      <c r="HO170" s="235">
        <f t="shared" si="312"/>
        <v>0</v>
      </c>
      <c r="HP170" s="188"/>
      <c r="HQ170" s="235" t="str">
        <f t="shared" si="313"/>
        <v/>
      </c>
      <c r="HR170" s="235">
        <f t="shared" si="314"/>
        <v>0</v>
      </c>
      <c r="HS170" s="235">
        <f t="shared" si="314"/>
        <v>0</v>
      </c>
      <c r="HT170" s="235">
        <f t="shared" si="314"/>
        <v>0</v>
      </c>
      <c r="HU170" s="162"/>
      <c r="HV170" s="1622"/>
      <c r="HW170" s="1619"/>
      <c r="HX170" s="1619"/>
      <c r="HY170" s="1619"/>
      <c r="HZ170" s="1619"/>
      <c r="IA170" s="1619"/>
      <c r="IB170" s="1619"/>
      <c r="IC170" s="1623"/>
      <c r="ID170" s="162"/>
      <c r="IE170" s="162"/>
    </row>
    <row r="171" spans="1:239" ht="21" customHeight="1" x14ac:dyDescent="0.25">
      <c r="A171" s="377" t="str">
        <f t="shared" si="244"/>
        <v/>
      </c>
      <c r="B171" s="188">
        <v>145</v>
      </c>
      <c r="C171" s="255"/>
      <c r="D171" s="223" t="str">
        <f t="shared" si="228"/>
        <v/>
      </c>
      <c r="E171" s="223" t="str">
        <f t="shared" si="315"/>
        <v/>
      </c>
      <c r="F171" s="242"/>
      <c r="G171" s="242"/>
      <c r="H171" s="224" t="str">
        <f t="shared" si="245"/>
        <v/>
      </c>
      <c r="I171" s="930"/>
      <c r="J171" s="930"/>
      <c r="K171" s="930"/>
      <c r="L171" s="370"/>
      <c r="M171" s="371"/>
      <c r="N171" s="371"/>
      <c r="O171" s="371"/>
      <c r="P171" s="372"/>
      <c r="Q171" s="609"/>
      <c r="R171" s="609"/>
      <c r="S171" s="610"/>
      <c r="T171" s="371"/>
      <c r="U171" s="371"/>
      <c r="V171" s="188"/>
      <c r="W171" s="370"/>
      <c r="X171" s="371"/>
      <c r="Y171" s="371"/>
      <c r="Z171" s="611"/>
      <c r="AA171" s="896"/>
      <c r="AB171" s="370"/>
      <c r="AC171" s="371"/>
      <c r="AD171" s="371"/>
      <c r="AE171" s="371"/>
      <c r="AF171" s="896"/>
      <c r="AG171" s="370"/>
      <c r="AH171" s="371"/>
      <c r="AI171" s="371"/>
      <c r="AJ171" s="371"/>
      <c r="AK171" s="896"/>
      <c r="AL171" s="370"/>
      <c r="AM171" s="371"/>
      <c r="AN171" s="371"/>
      <c r="AO171" s="372"/>
      <c r="AP171" s="370"/>
      <c r="AQ171" s="371"/>
      <c r="AR171" s="371"/>
      <c r="AS171" s="371"/>
      <c r="AT171" s="928"/>
      <c r="AU171" s="188"/>
      <c r="AV171" s="256">
        <f t="shared" si="229"/>
        <v>0</v>
      </c>
      <c r="AW171" s="257">
        <f t="shared" si="230"/>
        <v>0</v>
      </c>
      <c r="AX171" s="258">
        <f t="shared" si="224"/>
        <v>0</v>
      </c>
      <c r="AY171" s="259">
        <f t="shared" si="224"/>
        <v>0</v>
      </c>
      <c r="AZ171" s="231" t="str">
        <f t="shared" si="246"/>
        <v/>
      </c>
      <c r="BA171" s="232">
        <f t="shared" si="247"/>
        <v>0</v>
      </c>
      <c r="BB171" s="249">
        <f t="shared" si="231"/>
        <v>0</v>
      </c>
      <c r="BC171" s="231">
        <f t="shared" si="248"/>
        <v>0</v>
      </c>
      <c r="BD171" s="231">
        <f t="shared" si="249"/>
        <v>0</v>
      </c>
      <c r="BE171" s="260"/>
      <c r="BF171" s="235">
        <f t="shared" si="250"/>
        <v>0</v>
      </c>
      <c r="BG171" s="235">
        <f t="shared" si="251"/>
        <v>0</v>
      </c>
      <c r="BH171" s="235">
        <f t="shared" si="252"/>
        <v>0</v>
      </c>
      <c r="BI171" s="380"/>
      <c r="BJ171" s="235">
        <f t="shared" si="232"/>
        <v>0</v>
      </c>
      <c r="BK171" s="235">
        <f t="shared" si="253"/>
        <v>0</v>
      </c>
      <c r="BL171" s="235" t="str">
        <f t="shared" si="254"/>
        <v/>
      </c>
      <c r="BM171" s="236"/>
      <c r="BN171" s="237"/>
      <c r="BO171" s="237"/>
      <c r="BP171" s="238"/>
      <c r="BQ171" s="238"/>
      <c r="BR171" s="254"/>
      <c r="BS171" s="252"/>
      <c r="BT171" s="244"/>
      <c r="BU171" s="244"/>
      <c r="BV171" s="244"/>
      <c r="BW171" s="244"/>
      <c r="BX171" s="244"/>
      <c r="BY171" s="244"/>
      <c r="BZ171" s="244"/>
      <c r="CA171" s="244"/>
      <c r="CB171" s="253"/>
      <c r="CC171" s="188"/>
      <c r="CD171" s="244">
        <f t="shared" si="233"/>
        <v>0</v>
      </c>
      <c r="CE171" s="235">
        <f t="shared" si="255"/>
        <v>0</v>
      </c>
      <c r="CF171" s="235">
        <f t="shared" si="255"/>
        <v>0</v>
      </c>
      <c r="CG171" s="235">
        <f t="shared" si="255"/>
        <v>0</v>
      </c>
      <c r="CH171" s="188"/>
      <c r="CI171" s="244">
        <f t="shared" si="234"/>
        <v>0</v>
      </c>
      <c r="CJ171" s="235">
        <f t="shared" si="256"/>
        <v>0</v>
      </c>
      <c r="CK171" s="235">
        <f t="shared" si="256"/>
        <v>0</v>
      </c>
      <c r="CL171" s="235">
        <f t="shared" si="256"/>
        <v>0</v>
      </c>
      <c r="CM171" s="188"/>
      <c r="CN171" s="244">
        <f t="shared" si="235"/>
        <v>0</v>
      </c>
      <c r="CO171" s="235">
        <f t="shared" si="257"/>
        <v>0</v>
      </c>
      <c r="CP171" s="235">
        <f t="shared" si="257"/>
        <v>0</v>
      </c>
      <c r="CQ171" s="235">
        <f t="shared" si="257"/>
        <v>0</v>
      </c>
      <c r="CR171" s="188"/>
      <c r="CS171" s="244">
        <f t="shared" si="236"/>
        <v>0</v>
      </c>
      <c r="CT171" s="235">
        <f t="shared" si="258"/>
        <v>0</v>
      </c>
      <c r="CU171" s="235">
        <f t="shared" si="258"/>
        <v>0</v>
      </c>
      <c r="CV171" s="235">
        <f t="shared" si="258"/>
        <v>0</v>
      </c>
      <c r="CW171" s="188"/>
      <c r="CX171" s="244">
        <f t="shared" si="237"/>
        <v>0</v>
      </c>
      <c r="CY171" s="235">
        <f t="shared" si="259"/>
        <v>0</v>
      </c>
      <c r="CZ171" s="235">
        <f t="shared" si="259"/>
        <v>0</v>
      </c>
      <c r="DA171" s="235">
        <f t="shared" si="259"/>
        <v>0</v>
      </c>
      <c r="DB171" s="188"/>
      <c r="DC171" s="225"/>
      <c r="DD171" s="226"/>
      <c r="DE171" s="1088"/>
      <c r="DF171" s="225"/>
      <c r="DG171" s="226"/>
      <c r="DH171" s="1088"/>
      <c r="DI171" s="225"/>
      <c r="DJ171" s="226"/>
      <c r="DK171" s="1088"/>
      <c r="DL171" s="225"/>
      <c r="DM171" s="226"/>
      <c r="DN171" s="1088"/>
      <c r="DO171" s="370"/>
      <c r="DP171" s="370"/>
      <c r="DQ171" s="243">
        <f t="shared" si="260"/>
        <v>0</v>
      </c>
      <c r="DR171" s="244">
        <f t="shared" si="261"/>
        <v>0</v>
      </c>
      <c r="DS171" s="235">
        <f t="shared" si="262"/>
        <v>0</v>
      </c>
      <c r="DT171" s="244" t="str">
        <f t="shared" si="238"/>
        <v/>
      </c>
      <c r="DU171" s="42" t="str">
        <f t="shared" si="263"/>
        <v/>
      </c>
      <c r="DV171" s="42" t="str">
        <f t="shared" si="264"/>
        <v/>
      </c>
      <c r="DW171" s="42" t="str">
        <f t="shared" si="265"/>
        <v/>
      </c>
      <c r="DX171" s="162"/>
      <c r="DY171" s="42" t="str">
        <f t="shared" si="266"/>
        <v/>
      </c>
      <c r="DZ171" s="42" t="str">
        <f t="shared" si="227"/>
        <v/>
      </c>
      <c r="EA171" s="42" t="str">
        <f t="shared" si="267"/>
        <v/>
      </c>
      <c r="EB171" s="162"/>
      <c r="EC171" s="930"/>
      <c r="ED171" s="188"/>
      <c r="EE171" s="245">
        <f t="shared" si="268"/>
        <v>0</v>
      </c>
      <c r="EG171" s="245">
        <f t="shared" si="269"/>
        <v>0</v>
      </c>
      <c r="EI171" s="246" t="str">
        <f t="shared" si="270"/>
        <v/>
      </c>
      <c r="EJ171" s="247" t="str">
        <f t="shared" si="239"/>
        <v/>
      </c>
      <c r="EK171" s="248" t="str">
        <f t="shared" si="240"/>
        <v/>
      </c>
      <c r="EL171" s="248" t="str">
        <f t="shared" si="241"/>
        <v/>
      </c>
      <c r="EM171" s="248" t="str">
        <f t="shared" si="242"/>
        <v/>
      </c>
      <c r="EN171" s="248" t="str">
        <f t="shared" si="271"/>
        <v/>
      </c>
      <c r="EO171" s="248" t="str">
        <f t="shared" si="243"/>
        <v/>
      </c>
      <c r="EQ171" s="248" t="str">
        <f t="shared" si="272"/>
        <v/>
      </c>
      <c r="ER171" s="248" t="str">
        <f t="shared" si="273"/>
        <v/>
      </c>
      <c r="ES171" s="248" t="str">
        <f t="shared" si="274"/>
        <v/>
      </c>
      <c r="ET171" s="248" t="str">
        <f t="shared" si="275"/>
        <v/>
      </c>
      <c r="EU171" s="248" t="str">
        <f t="shared" si="276"/>
        <v/>
      </c>
      <c r="EV171" s="248" t="str">
        <f t="shared" si="276"/>
        <v/>
      </c>
      <c r="EX171" s="248" t="str">
        <f t="shared" si="277"/>
        <v/>
      </c>
      <c r="EY171" s="248" t="str">
        <f t="shared" si="278"/>
        <v/>
      </c>
      <c r="EZ171" s="248" t="str">
        <f t="shared" si="279"/>
        <v/>
      </c>
      <c r="FA171" s="248" t="str">
        <f t="shared" si="280"/>
        <v/>
      </c>
      <c r="FB171" s="248" t="str">
        <f t="shared" ref="FB171:FC234" si="316">IF(EN171="","",IF(EN171=1,IF($DF171=1,1,"")))</f>
        <v/>
      </c>
      <c r="FC171" s="248" t="str">
        <f t="shared" si="316"/>
        <v/>
      </c>
      <c r="FE171" s="248" t="str">
        <f t="shared" si="281"/>
        <v/>
      </c>
      <c r="FF171" s="248" t="str">
        <f t="shared" si="282"/>
        <v/>
      </c>
      <c r="FG171" s="248" t="str">
        <f t="shared" si="283"/>
        <v/>
      </c>
      <c r="FH171" s="248" t="str">
        <f t="shared" si="284"/>
        <v/>
      </c>
      <c r="FI171" s="248" t="str">
        <f t="shared" ref="FI171:FJ234" si="317">IF(EN171="","",IF(EN171=1,IF($DI171=1,1,"")))</f>
        <v/>
      </c>
      <c r="FJ171" s="248" t="str">
        <f t="shared" si="317"/>
        <v/>
      </c>
      <c r="FL171" s="370"/>
      <c r="FM171" s="371"/>
      <c r="FN171" s="371"/>
      <c r="FO171" s="611"/>
      <c r="FP171" s="896"/>
      <c r="FQ171" s="370"/>
      <c r="FR171" s="371"/>
      <c r="FS171" s="371"/>
      <c r="FT171" s="611"/>
      <c r="FU171" s="896"/>
      <c r="FV171" s="370"/>
      <c r="FW171" s="371"/>
      <c r="FX171" s="371"/>
      <c r="FY171" s="611"/>
      <c r="FZ171" s="896"/>
      <c r="GA171" s="613"/>
      <c r="GC171" s="227">
        <f t="shared" si="285"/>
        <v>0</v>
      </c>
      <c r="GD171" s="228">
        <f t="shared" si="286"/>
        <v>0</v>
      </c>
      <c r="GE171" s="229">
        <f t="shared" si="287"/>
        <v>0</v>
      </c>
      <c r="GF171" s="230">
        <f t="shared" si="287"/>
        <v>0</v>
      </c>
      <c r="GG171" s="231" t="str">
        <f t="shared" si="288"/>
        <v/>
      </c>
      <c r="GH171" s="232">
        <f t="shared" si="289"/>
        <v>0</v>
      </c>
      <c r="GI171" s="227">
        <f t="shared" si="290"/>
        <v>0</v>
      </c>
      <c r="GJ171" s="233">
        <f t="shared" si="291"/>
        <v>0</v>
      </c>
      <c r="GK171" s="233">
        <f t="shared" si="292"/>
        <v>0</v>
      </c>
      <c r="GL171" s="234"/>
      <c r="GM171" s="235">
        <f t="shared" si="293"/>
        <v>0</v>
      </c>
      <c r="GN171" s="235">
        <f t="shared" si="294"/>
        <v>0</v>
      </c>
      <c r="GO171" s="235" t="str">
        <f t="shared" si="295"/>
        <v/>
      </c>
      <c r="GP171" s="380"/>
      <c r="GQ171" s="235">
        <f t="shared" si="296"/>
        <v>0</v>
      </c>
      <c r="GR171" s="235">
        <f t="shared" si="297"/>
        <v>0</v>
      </c>
      <c r="GS171" s="235" t="str">
        <f t="shared" si="298"/>
        <v/>
      </c>
      <c r="GT171" s="236"/>
      <c r="GU171" s="237" t="str">
        <f t="shared" si="299"/>
        <v/>
      </c>
      <c r="GV171" s="237" t="str">
        <f t="shared" si="300"/>
        <v/>
      </c>
      <c r="GW171" s="238" t="str">
        <f t="shared" si="301"/>
        <v/>
      </c>
      <c r="GX171" s="238" t="str">
        <f t="shared" si="302"/>
        <v/>
      </c>
      <c r="GY171" s="239"/>
      <c r="GZ171" s="240" t="str">
        <f t="shared" si="303"/>
        <v/>
      </c>
      <c r="HA171" s="235" t="str">
        <f t="shared" si="304"/>
        <v/>
      </c>
      <c r="HB171" s="235" t="str">
        <f t="shared" si="305"/>
        <v/>
      </c>
      <c r="HC171" s="235" t="str">
        <f t="shared" si="306"/>
        <v/>
      </c>
      <c r="HD171" s="235" t="str">
        <f t="shared" si="307"/>
        <v/>
      </c>
      <c r="HE171" s="235" t="str">
        <f t="shared" si="308"/>
        <v/>
      </c>
      <c r="HF171" s="188"/>
      <c r="HG171" s="235" t="str">
        <f t="shared" si="309"/>
        <v/>
      </c>
      <c r="HH171" s="235">
        <f t="shared" si="310"/>
        <v>0</v>
      </c>
      <c r="HI171" s="235">
        <f t="shared" si="310"/>
        <v>0</v>
      </c>
      <c r="HJ171" s="235">
        <f t="shared" si="310"/>
        <v>0</v>
      </c>
      <c r="HK171" s="188"/>
      <c r="HL171" s="235" t="str">
        <f t="shared" si="311"/>
        <v/>
      </c>
      <c r="HM171" s="235">
        <f t="shared" si="312"/>
        <v>0</v>
      </c>
      <c r="HN171" s="235">
        <f t="shared" si="312"/>
        <v>0</v>
      </c>
      <c r="HO171" s="235">
        <f t="shared" si="312"/>
        <v>0</v>
      </c>
      <c r="HP171" s="188"/>
      <c r="HQ171" s="235" t="str">
        <f t="shared" si="313"/>
        <v/>
      </c>
      <c r="HR171" s="235">
        <f t="shared" si="314"/>
        <v>0</v>
      </c>
      <c r="HS171" s="235">
        <f t="shared" si="314"/>
        <v>0</v>
      </c>
      <c r="HT171" s="235">
        <f t="shared" si="314"/>
        <v>0</v>
      </c>
      <c r="HU171" s="162"/>
      <c r="HV171" s="1622"/>
      <c r="HW171" s="1619"/>
      <c r="HX171" s="1619"/>
      <c r="HY171" s="1619"/>
      <c r="HZ171" s="1619"/>
      <c r="IA171" s="1619"/>
      <c r="IB171" s="1619"/>
      <c r="IC171" s="1623"/>
      <c r="ID171" s="162"/>
      <c r="IE171" s="162"/>
    </row>
    <row r="172" spans="1:239" ht="21" customHeight="1" x14ac:dyDescent="0.25">
      <c r="A172" s="377" t="str">
        <f t="shared" si="244"/>
        <v/>
      </c>
      <c r="B172" s="188">
        <v>146</v>
      </c>
      <c r="C172" s="255"/>
      <c r="D172" s="223" t="str">
        <f t="shared" si="228"/>
        <v/>
      </c>
      <c r="E172" s="223" t="str">
        <f t="shared" si="315"/>
        <v/>
      </c>
      <c r="F172" s="242"/>
      <c r="G172" s="242"/>
      <c r="H172" s="224" t="str">
        <f t="shared" si="245"/>
        <v/>
      </c>
      <c r="I172" s="930"/>
      <c r="J172" s="930"/>
      <c r="K172" s="930"/>
      <c r="L172" s="370"/>
      <c r="M172" s="371"/>
      <c r="N172" s="371"/>
      <c r="O172" s="371"/>
      <c r="P172" s="372"/>
      <c r="Q172" s="609"/>
      <c r="R172" s="609"/>
      <c r="S172" s="610"/>
      <c r="T172" s="371"/>
      <c r="U172" s="371"/>
      <c r="V172" s="188"/>
      <c r="W172" s="370"/>
      <c r="X172" s="371"/>
      <c r="Y172" s="371"/>
      <c r="Z172" s="611"/>
      <c r="AA172" s="896"/>
      <c r="AB172" s="370"/>
      <c r="AC172" s="371"/>
      <c r="AD172" s="371"/>
      <c r="AE172" s="371"/>
      <c r="AF172" s="896"/>
      <c r="AG172" s="370"/>
      <c r="AH172" s="371"/>
      <c r="AI172" s="371"/>
      <c r="AJ172" s="371"/>
      <c r="AK172" s="896"/>
      <c r="AL172" s="370"/>
      <c r="AM172" s="371"/>
      <c r="AN172" s="371"/>
      <c r="AO172" s="372"/>
      <c r="AP172" s="370"/>
      <c r="AQ172" s="371"/>
      <c r="AR172" s="371"/>
      <c r="AS172" s="371"/>
      <c r="AT172" s="928"/>
      <c r="AU172" s="188"/>
      <c r="AV172" s="256">
        <f t="shared" si="229"/>
        <v>0</v>
      </c>
      <c r="AW172" s="257">
        <f t="shared" si="230"/>
        <v>0</v>
      </c>
      <c r="AX172" s="258">
        <f t="shared" si="224"/>
        <v>0</v>
      </c>
      <c r="AY172" s="259">
        <f t="shared" si="224"/>
        <v>0</v>
      </c>
      <c r="AZ172" s="231" t="str">
        <f t="shared" si="246"/>
        <v/>
      </c>
      <c r="BA172" s="232">
        <f t="shared" si="247"/>
        <v>0</v>
      </c>
      <c r="BB172" s="249">
        <f t="shared" si="231"/>
        <v>0</v>
      </c>
      <c r="BC172" s="231">
        <f t="shared" si="248"/>
        <v>0</v>
      </c>
      <c r="BD172" s="231">
        <f t="shared" si="249"/>
        <v>0</v>
      </c>
      <c r="BE172" s="260"/>
      <c r="BF172" s="235">
        <f t="shared" si="250"/>
        <v>0</v>
      </c>
      <c r="BG172" s="235">
        <f t="shared" si="251"/>
        <v>0</v>
      </c>
      <c r="BH172" s="235">
        <f t="shared" si="252"/>
        <v>0</v>
      </c>
      <c r="BI172" s="380"/>
      <c r="BJ172" s="235">
        <f t="shared" si="232"/>
        <v>0</v>
      </c>
      <c r="BK172" s="235">
        <f t="shared" si="253"/>
        <v>0</v>
      </c>
      <c r="BL172" s="235" t="str">
        <f t="shared" si="254"/>
        <v/>
      </c>
      <c r="BM172" s="236"/>
      <c r="BN172" s="237"/>
      <c r="BO172" s="237"/>
      <c r="BP172" s="238"/>
      <c r="BQ172" s="238"/>
      <c r="BR172" s="254"/>
      <c r="BS172" s="252"/>
      <c r="BT172" s="244"/>
      <c r="BU172" s="244"/>
      <c r="BV172" s="244"/>
      <c r="BW172" s="244"/>
      <c r="BX172" s="244"/>
      <c r="BY172" s="244"/>
      <c r="BZ172" s="244"/>
      <c r="CA172" s="244"/>
      <c r="CB172" s="253"/>
      <c r="CC172" s="188"/>
      <c r="CD172" s="244">
        <f t="shared" si="233"/>
        <v>0</v>
      </c>
      <c r="CE172" s="235">
        <f t="shared" si="255"/>
        <v>0</v>
      </c>
      <c r="CF172" s="235">
        <f t="shared" si="255"/>
        <v>0</v>
      </c>
      <c r="CG172" s="235">
        <f t="shared" si="255"/>
        <v>0</v>
      </c>
      <c r="CH172" s="188"/>
      <c r="CI172" s="244">
        <f t="shared" si="234"/>
        <v>0</v>
      </c>
      <c r="CJ172" s="235">
        <f t="shared" si="256"/>
        <v>0</v>
      </c>
      <c r="CK172" s="235">
        <f t="shared" si="256"/>
        <v>0</v>
      </c>
      <c r="CL172" s="235">
        <f t="shared" si="256"/>
        <v>0</v>
      </c>
      <c r="CM172" s="188"/>
      <c r="CN172" s="244">
        <f t="shared" si="235"/>
        <v>0</v>
      </c>
      <c r="CO172" s="235">
        <f t="shared" si="257"/>
        <v>0</v>
      </c>
      <c r="CP172" s="235">
        <f t="shared" si="257"/>
        <v>0</v>
      </c>
      <c r="CQ172" s="235">
        <f t="shared" si="257"/>
        <v>0</v>
      </c>
      <c r="CR172" s="188"/>
      <c r="CS172" s="244">
        <f t="shared" si="236"/>
        <v>0</v>
      </c>
      <c r="CT172" s="235">
        <f t="shared" si="258"/>
        <v>0</v>
      </c>
      <c r="CU172" s="235">
        <f t="shared" si="258"/>
        <v>0</v>
      </c>
      <c r="CV172" s="235">
        <f t="shared" si="258"/>
        <v>0</v>
      </c>
      <c r="CW172" s="188"/>
      <c r="CX172" s="244">
        <f t="shared" si="237"/>
        <v>0</v>
      </c>
      <c r="CY172" s="235">
        <f t="shared" si="259"/>
        <v>0</v>
      </c>
      <c r="CZ172" s="235">
        <f t="shared" si="259"/>
        <v>0</v>
      </c>
      <c r="DA172" s="235">
        <f t="shared" si="259"/>
        <v>0</v>
      </c>
      <c r="DB172" s="188"/>
      <c r="DC172" s="225"/>
      <c r="DD172" s="226"/>
      <c r="DE172" s="1088"/>
      <c r="DF172" s="225"/>
      <c r="DG172" s="226"/>
      <c r="DH172" s="1088"/>
      <c r="DI172" s="225"/>
      <c r="DJ172" s="226"/>
      <c r="DK172" s="1088"/>
      <c r="DL172" s="225"/>
      <c r="DM172" s="226"/>
      <c r="DN172" s="1088"/>
      <c r="DO172" s="370"/>
      <c r="DP172" s="370"/>
      <c r="DQ172" s="243">
        <f t="shared" si="260"/>
        <v>0</v>
      </c>
      <c r="DR172" s="244">
        <f t="shared" si="261"/>
        <v>0</v>
      </c>
      <c r="DS172" s="235">
        <f t="shared" si="262"/>
        <v>0</v>
      </c>
      <c r="DT172" s="244" t="str">
        <f t="shared" si="238"/>
        <v/>
      </c>
      <c r="DU172" s="42" t="str">
        <f t="shared" si="263"/>
        <v/>
      </c>
      <c r="DV172" s="42" t="str">
        <f t="shared" si="264"/>
        <v/>
      </c>
      <c r="DW172" s="42" t="str">
        <f t="shared" si="265"/>
        <v/>
      </c>
      <c r="DX172" s="162"/>
      <c r="DY172" s="42" t="str">
        <f t="shared" si="266"/>
        <v/>
      </c>
      <c r="DZ172" s="42" t="str">
        <f t="shared" si="227"/>
        <v/>
      </c>
      <c r="EA172" s="42" t="str">
        <f t="shared" si="267"/>
        <v/>
      </c>
      <c r="EB172" s="162"/>
      <c r="EC172" s="930"/>
      <c r="ED172" s="188"/>
      <c r="EE172" s="245">
        <f t="shared" si="268"/>
        <v>0</v>
      </c>
      <c r="EG172" s="245">
        <f t="shared" si="269"/>
        <v>0</v>
      </c>
      <c r="EI172" s="246" t="str">
        <f t="shared" si="270"/>
        <v/>
      </c>
      <c r="EJ172" s="247" t="str">
        <f t="shared" si="239"/>
        <v/>
      </c>
      <c r="EK172" s="248" t="str">
        <f t="shared" si="240"/>
        <v/>
      </c>
      <c r="EL172" s="248" t="str">
        <f t="shared" si="241"/>
        <v/>
      </c>
      <c r="EM172" s="248" t="str">
        <f t="shared" si="242"/>
        <v/>
      </c>
      <c r="EN172" s="248" t="str">
        <f t="shared" si="271"/>
        <v/>
      </c>
      <c r="EO172" s="248" t="str">
        <f t="shared" si="243"/>
        <v/>
      </c>
      <c r="EQ172" s="248" t="str">
        <f t="shared" si="272"/>
        <v/>
      </c>
      <c r="ER172" s="248" t="str">
        <f t="shared" si="273"/>
        <v/>
      </c>
      <c r="ES172" s="248" t="str">
        <f t="shared" si="274"/>
        <v/>
      </c>
      <c r="ET172" s="248" t="str">
        <f t="shared" si="275"/>
        <v/>
      </c>
      <c r="EU172" s="248" t="str">
        <f t="shared" si="276"/>
        <v/>
      </c>
      <c r="EV172" s="248" t="str">
        <f t="shared" si="276"/>
        <v/>
      </c>
      <c r="EX172" s="248" t="str">
        <f t="shared" si="277"/>
        <v/>
      </c>
      <c r="EY172" s="248" t="str">
        <f t="shared" si="278"/>
        <v/>
      </c>
      <c r="EZ172" s="248" t="str">
        <f t="shared" si="279"/>
        <v/>
      </c>
      <c r="FA172" s="248" t="str">
        <f t="shared" si="280"/>
        <v/>
      </c>
      <c r="FB172" s="248" t="str">
        <f t="shared" si="316"/>
        <v/>
      </c>
      <c r="FC172" s="248" t="str">
        <f t="shared" si="316"/>
        <v/>
      </c>
      <c r="FE172" s="248" t="str">
        <f t="shared" si="281"/>
        <v/>
      </c>
      <c r="FF172" s="248" t="str">
        <f t="shared" si="282"/>
        <v/>
      </c>
      <c r="FG172" s="248" t="str">
        <f t="shared" si="283"/>
        <v/>
      </c>
      <c r="FH172" s="248" t="str">
        <f t="shared" si="284"/>
        <v/>
      </c>
      <c r="FI172" s="248" t="str">
        <f t="shared" si="317"/>
        <v/>
      </c>
      <c r="FJ172" s="248" t="str">
        <f t="shared" si="317"/>
        <v/>
      </c>
      <c r="FL172" s="370"/>
      <c r="FM172" s="371"/>
      <c r="FN172" s="371"/>
      <c r="FO172" s="611"/>
      <c r="FP172" s="896"/>
      <c r="FQ172" s="370"/>
      <c r="FR172" s="371"/>
      <c r="FS172" s="371"/>
      <c r="FT172" s="611"/>
      <c r="FU172" s="896"/>
      <c r="FV172" s="370"/>
      <c r="FW172" s="371"/>
      <c r="FX172" s="371"/>
      <c r="FY172" s="611"/>
      <c r="FZ172" s="896"/>
      <c r="GA172" s="613"/>
      <c r="GC172" s="227">
        <f t="shared" si="285"/>
        <v>0</v>
      </c>
      <c r="GD172" s="228">
        <f t="shared" si="286"/>
        <v>0</v>
      </c>
      <c r="GE172" s="229">
        <f t="shared" ref="GE172:GF235" si="318">FL172+FQ172+(FV172)</f>
        <v>0</v>
      </c>
      <c r="GF172" s="230">
        <f t="shared" si="318"/>
        <v>0</v>
      </c>
      <c r="GG172" s="231" t="str">
        <f t="shared" si="288"/>
        <v/>
      </c>
      <c r="GH172" s="232">
        <f t="shared" si="289"/>
        <v>0</v>
      </c>
      <c r="GI172" s="227">
        <f t="shared" si="290"/>
        <v>0</v>
      </c>
      <c r="GJ172" s="233">
        <f t="shared" si="291"/>
        <v>0</v>
      </c>
      <c r="GK172" s="233">
        <f t="shared" si="292"/>
        <v>0</v>
      </c>
      <c r="GL172" s="234"/>
      <c r="GM172" s="235">
        <f t="shared" si="293"/>
        <v>0</v>
      </c>
      <c r="GN172" s="235">
        <f t="shared" si="294"/>
        <v>0</v>
      </c>
      <c r="GO172" s="235" t="str">
        <f t="shared" si="295"/>
        <v/>
      </c>
      <c r="GP172" s="380"/>
      <c r="GQ172" s="235">
        <f t="shared" si="296"/>
        <v>0</v>
      </c>
      <c r="GR172" s="235">
        <f t="shared" si="297"/>
        <v>0</v>
      </c>
      <c r="GS172" s="235" t="str">
        <f t="shared" si="298"/>
        <v/>
      </c>
      <c r="GT172" s="236"/>
      <c r="GU172" s="237" t="str">
        <f t="shared" si="299"/>
        <v/>
      </c>
      <c r="GV172" s="237" t="str">
        <f t="shared" si="300"/>
        <v/>
      </c>
      <c r="GW172" s="238" t="str">
        <f t="shared" si="301"/>
        <v/>
      </c>
      <c r="GX172" s="238" t="str">
        <f t="shared" si="302"/>
        <v/>
      </c>
      <c r="GY172" s="239"/>
      <c r="GZ172" s="240" t="str">
        <f t="shared" si="303"/>
        <v/>
      </c>
      <c r="HA172" s="235" t="str">
        <f t="shared" si="304"/>
        <v/>
      </c>
      <c r="HB172" s="235" t="str">
        <f t="shared" si="305"/>
        <v/>
      </c>
      <c r="HC172" s="235" t="str">
        <f t="shared" si="306"/>
        <v/>
      </c>
      <c r="HD172" s="235" t="str">
        <f t="shared" si="307"/>
        <v/>
      </c>
      <c r="HE172" s="235" t="str">
        <f t="shared" si="308"/>
        <v/>
      </c>
      <c r="HF172" s="188"/>
      <c r="HG172" s="235" t="str">
        <f t="shared" si="309"/>
        <v/>
      </c>
      <c r="HH172" s="235">
        <f t="shared" ref="HH172:HJ235" si="319">IF(GQ172=1,$HG172,0)</f>
        <v>0</v>
      </c>
      <c r="HI172" s="235">
        <f t="shared" si="319"/>
        <v>0</v>
      </c>
      <c r="HJ172" s="235">
        <f t="shared" si="319"/>
        <v>0</v>
      </c>
      <c r="HK172" s="188"/>
      <c r="HL172" s="235" t="str">
        <f t="shared" si="311"/>
        <v/>
      </c>
      <c r="HM172" s="235">
        <f t="shared" ref="HM172:HO235" si="320">IF(GQ172=1,$HL172,0)</f>
        <v>0</v>
      </c>
      <c r="HN172" s="235">
        <f t="shared" si="320"/>
        <v>0</v>
      </c>
      <c r="HO172" s="235">
        <f t="shared" si="320"/>
        <v>0</v>
      </c>
      <c r="HP172" s="188"/>
      <c r="HQ172" s="235" t="str">
        <f t="shared" si="313"/>
        <v/>
      </c>
      <c r="HR172" s="235">
        <f t="shared" ref="HR172:HT235" si="321">IF(GQ172=1,$HQ172,0)</f>
        <v>0</v>
      </c>
      <c r="HS172" s="235">
        <f t="shared" si="321"/>
        <v>0</v>
      </c>
      <c r="HT172" s="235">
        <f t="shared" si="321"/>
        <v>0</v>
      </c>
      <c r="HU172" s="162"/>
      <c r="HV172" s="1622"/>
      <c r="HW172" s="1619"/>
      <c r="HX172" s="1619"/>
      <c r="HY172" s="1619"/>
      <c r="HZ172" s="1619"/>
      <c r="IA172" s="1619"/>
      <c r="IB172" s="1619"/>
      <c r="IC172" s="1623"/>
      <c r="ID172" s="162"/>
      <c r="IE172" s="162"/>
    </row>
    <row r="173" spans="1:239" ht="21" customHeight="1" x14ac:dyDescent="0.25">
      <c r="A173" s="377" t="str">
        <f t="shared" si="244"/>
        <v/>
      </c>
      <c r="B173" s="188">
        <v>147</v>
      </c>
      <c r="C173" s="255"/>
      <c r="D173" s="223" t="str">
        <f t="shared" si="228"/>
        <v/>
      </c>
      <c r="E173" s="223" t="str">
        <f t="shared" si="315"/>
        <v/>
      </c>
      <c r="F173" s="242"/>
      <c r="G173" s="242"/>
      <c r="H173" s="224" t="str">
        <f t="shared" si="245"/>
        <v/>
      </c>
      <c r="I173" s="930"/>
      <c r="J173" s="930"/>
      <c r="K173" s="930"/>
      <c r="L173" s="370"/>
      <c r="M173" s="371"/>
      <c r="N173" s="371"/>
      <c r="O173" s="371"/>
      <c r="P173" s="372"/>
      <c r="Q173" s="609"/>
      <c r="R173" s="609"/>
      <c r="S173" s="610"/>
      <c r="T173" s="371"/>
      <c r="U173" s="371"/>
      <c r="V173" s="188"/>
      <c r="W173" s="370"/>
      <c r="X173" s="371"/>
      <c r="Y173" s="371"/>
      <c r="Z173" s="611"/>
      <c r="AA173" s="896"/>
      <c r="AB173" s="370"/>
      <c r="AC173" s="371"/>
      <c r="AD173" s="371"/>
      <c r="AE173" s="371"/>
      <c r="AF173" s="896"/>
      <c r="AG173" s="370"/>
      <c r="AH173" s="371"/>
      <c r="AI173" s="371"/>
      <c r="AJ173" s="371"/>
      <c r="AK173" s="896"/>
      <c r="AL173" s="370"/>
      <c r="AM173" s="371"/>
      <c r="AN173" s="371"/>
      <c r="AO173" s="372"/>
      <c r="AP173" s="370"/>
      <c r="AQ173" s="371"/>
      <c r="AR173" s="371"/>
      <c r="AS173" s="371"/>
      <c r="AT173" s="928"/>
      <c r="AU173" s="188"/>
      <c r="AV173" s="256">
        <f t="shared" si="229"/>
        <v>0</v>
      </c>
      <c r="AW173" s="257">
        <f t="shared" si="230"/>
        <v>0</v>
      </c>
      <c r="AX173" s="258">
        <f t="shared" si="224"/>
        <v>0</v>
      </c>
      <c r="AY173" s="259">
        <f t="shared" si="224"/>
        <v>0</v>
      </c>
      <c r="AZ173" s="231" t="str">
        <f t="shared" si="246"/>
        <v/>
      </c>
      <c r="BA173" s="232">
        <f t="shared" si="247"/>
        <v>0</v>
      </c>
      <c r="BB173" s="249">
        <f t="shared" si="231"/>
        <v>0</v>
      </c>
      <c r="BC173" s="231">
        <f t="shared" si="248"/>
        <v>0</v>
      </c>
      <c r="BD173" s="231">
        <f t="shared" si="249"/>
        <v>0</v>
      </c>
      <c r="BE173" s="260"/>
      <c r="BF173" s="235">
        <f t="shared" si="250"/>
        <v>0</v>
      </c>
      <c r="BG173" s="235">
        <f t="shared" si="251"/>
        <v>0</v>
      </c>
      <c r="BH173" s="235">
        <f t="shared" si="252"/>
        <v>0</v>
      </c>
      <c r="BI173" s="380"/>
      <c r="BJ173" s="235">
        <f t="shared" si="232"/>
        <v>0</v>
      </c>
      <c r="BK173" s="235">
        <f t="shared" si="253"/>
        <v>0</v>
      </c>
      <c r="BL173" s="235" t="str">
        <f t="shared" si="254"/>
        <v/>
      </c>
      <c r="BM173" s="236"/>
      <c r="BN173" s="237"/>
      <c r="BO173" s="237"/>
      <c r="BP173" s="238"/>
      <c r="BQ173" s="238"/>
      <c r="BR173" s="254"/>
      <c r="BS173" s="252"/>
      <c r="BT173" s="244"/>
      <c r="BU173" s="244"/>
      <c r="BV173" s="244"/>
      <c r="BW173" s="244"/>
      <c r="BX173" s="244"/>
      <c r="BY173" s="244"/>
      <c r="BZ173" s="244"/>
      <c r="CA173" s="244"/>
      <c r="CB173" s="253"/>
      <c r="CC173" s="188"/>
      <c r="CD173" s="244">
        <f t="shared" si="233"/>
        <v>0</v>
      </c>
      <c r="CE173" s="235">
        <f t="shared" si="255"/>
        <v>0</v>
      </c>
      <c r="CF173" s="235">
        <f t="shared" si="255"/>
        <v>0</v>
      </c>
      <c r="CG173" s="235">
        <f t="shared" si="255"/>
        <v>0</v>
      </c>
      <c r="CH173" s="188"/>
      <c r="CI173" s="244">
        <f t="shared" si="234"/>
        <v>0</v>
      </c>
      <c r="CJ173" s="235">
        <f t="shared" si="256"/>
        <v>0</v>
      </c>
      <c r="CK173" s="235">
        <f t="shared" si="256"/>
        <v>0</v>
      </c>
      <c r="CL173" s="235">
        <f t="shared" si="256"/>
        <v>0</v>
      </c>
      <c r="CM173" s="188"/>
      <c r="CN173" s="244">
        <f t="shared" si="235"/>
        <v>0</v>
      </c>
      <c r="CO173" s="235">
        <f t="shared" si="257"/>
        <v>0</v>
      </c>
      <c r="CP173" s="235">
        <f t="shared" si="257"/>
        <v>0</v>
      </c>
      <c r="CQ173" s="235">
        <f t="shared" si="257"/>
        <v>0</v>
      </c>
      <c r="CR173" s="188"/>
      <c r="CS173" s="244">
        <f t="shared" si="236"/>
        <v>0</v>
      </c>
      <c r="CT173" s="235">
        <f t="shared" si="258"/>
        <v>0</v>
      </c>
      <c r="CU173" s="235">
        <f t="shared" si="258"/>
        <v>0</v>
      </c>
      <c r="CV173" s="235">
        <f t="shared" si="258"/>
        <v>0</v>
      </c>
      <c r="CW173" s="188"/>
      <c r="CX173" s="244">
        <f t="shared" si="237"/>
        <v>0</v>
      </c>
      <c r="CY173" s="235">
        <f t="shared" si="259"/>
        <v>0</v>
      </c>
      <c r="CZ173" s="235">
        <f t="shared" si="259"/>
        <v>0</v>
      </c>
      <c r="DA173" s="235">
        <f t="shared" si="259"/>
        <v>0</v>
      </c>
      <c r="DB173" s="188"/>
      <c r="DC173" s="225"/>
      <c r="DD173" s="226"/>
      <c r="DE173" s="1088"/>
      <c r="DF173" s="225"/>
      <c r="DG173" s="226"/>
      <c r="DH173" s="1088"/>
      <c r="DI173" s="225"/>
      <c r="DJ173" s="226"/>
      <c r="DK173" s="1088"/>
      <c r="DL173" s="225"/>
      <c r="DM173" s="226"/>
      <c r="DN173" s="1088"/>
      <c r="DO173" s="370"/>
      <c r="DP173" s="370"/>
      <c r="DQ173" s="243">
        <f t="shared" si="260"/>
        <v>0</v>
      </c>
      <c r="DR173" s="244">
        <f t="shared" si="261"/>
        <v>0</v>
      </c>
      <c r="DS173" s="235">
        <f t="shared" si="262"/>
        <v>0</v>
      </c>
      <c r="DT173" s="244" t="str">
        <f t="shared" si="238"/>
        <v/>
      </c>
      <c r="DU173" s="42" t="str">
        <f t="shared" si="263"/>
        <v/>
      </c>
      <c r="DV173" s="42" t="str">
        <f t="shared" si="264"/>
        <v/>
      </c>
      <c r="DW173" s="42" t="str">
        <f t="shared" si="265"/>
        <v/>
      </c>
      <c r="DX173" s="162"/>
      <c r="DY173" s="42" t="str">
        <f t="shared" si="266"/>
        <v/>
      </c>
      <c r="DZ173" s="42" t="str">
        <f t="shared" si="227"/>
        <v/>
      </c>
      <c r="EA173" s="42" t="str">
        <f t="shared" si="267"/>
        <v/>
      </c>
      <c r="EB173" s="162"/>
      <c r="EC173" s="930"/>
      <c r="ED173" s="188"/>
      <c r="EE173" s="245">
        <f t="shared" si="268"/>
        <v>0</v>
      </c>
      <c r="EG173" s="245">
        <f t="shared" si="269"/>
        <v>0</v>
      </c>
      <c r="EI173" s="246" t="str">
        <f t="shared" si="270"/>
        <v/>
      </c>
      <c r="EJ173" s="247" t="str">
        <f t="shared" si="239"/>
        <v/>
      </c>
      <c r="EK173" s="248" t="str">
        <f t="shared" si="240"/>
        <v/>
      </c>
      <c r="EL173" s="248" t="str">
        <f t="shared" si="241"/>
        <v/>
      </c>
      <c r="EM173" s="248" t="str">
        <f t="shared" si="242"/>
        <v/>
      </c>
      <c r="EN173" s="248" t="str">
        <f t="shared" si="271"/>
        <v/>
      </c>
      <c r="EO173" s="248" t="str">
        <f t="shared" si="243"/>
        <v/>
      </c>
      <c r="EQ173" s="248" t="str">
        <f t="shared" si="272"/>
        <v/>
      </c>
      <c r="ER173" s="248" t="str">
        <f t="shared" si="273"/>
        <v/>
      </c>
      <c r="ES173" s="248" t="str">
        <f t="shared" si="274"/>
        <v/>
      </c>
      <c r="ET173" s="248" t="str">
        <f t="shared" si="275"/>
        <v/>
      </c>
      <c r="EU173" s="248" t="str">
        <f t="shared" si="276"/>
        <v/>
      </c>
      <c r="EV173" s="248" t="str">
        <f t="shared" si="276"/>
        <v/>
      </c>
      <c r="EX173" s="248" t="str">
        <f t="shared" si="277"/>
        <v/>
      </c>
      <c r="EY173" s="248" t="str">
        <f t="shared" si="278"/>
        <v/>
      </c>
      <c r="EZ173" s="248" t="str">
        <f t="shared" si="279"/>
        <v/>
      </c>
      <c r="FA173" s="248" t="str">
        <f t="shared" si="280"/>
        <v/>
      </c>
      <c r="FB173" s="248" t="str">
        <f t="shared" si="316"/>
        <v/>
      </c>
      <c r="FC173" s="248" t="str">
        <f t="shared" si="316"/>
        <v/>
      </c>
      <c r="FE173" s="248" t="str">
        <f t="shared" si="281"/>
        <v/>
      </c>
      <c r="FF173" s="248" t="str">
        <f t="shared" si="282"/>
        <v/>
      </c>
      <c r="FG173" s="248" t="str">
        <f t="shared" si="283"/>
        <v/>
      </c>
      <c r="FH173" s="248" t="str">
        <f t="shared" si="284"/>
        <v/>
      </c>
      <c r="FI173" s="248" t="str">
        <f t="shared" si="317"/>
        <v/>
      </c>
      <c r="FJ173" s="248" t="str">
        <f t="shared" si="317"/>
        <v/>
      </c>
      <c r="FL173" s="370"/>
      <c r="FM173" s="371"/>
      <c r="FN173" s="371"/>
      <c r="FO173" s="611"/>
      <c r="FP173" s="896"/>
      <c r="FQ173" s="370"/>
      <c r="FR173" s="371"/>
      <c r="FS173" s="371"/>
      <c r="FT173" s="611"/>
      <c r="FU173" s="896"/>
      <c r="FV173" s="370"/>
      <c r="FW173" s="371"/>
      <c r="FX173" s="371"/>
      <c r="FY173" s="611"/>
      <c r="FZ173" s="896"/>
      <c r="GA173" s="613"/>
      <c r="GC173" s="227">
        <f t="shared" si="285"/>
        <v>0</v>
      </c>
      <c r="GD173" s="228">
        <f t="shared" si="286"/>
        <v>0</v>
      </c>
      <c r="GE173" s="229">
        <f t="shared" si="318"/>
        <v>0</v>
      </c>
      <c r="GF173" s="230">
        <f t="shared" si="318"/>
        <v>0</v>
      </c>
      <c r="GG173" s="231" t="str">
        <f t="shared" si="288"/>
        <v/>
      </c>
      <c r="GH173" s="232">
        <f t="shared" si="289"/>
        <v>0</v>
      </c>
      <c r="GI173" s="227">
        <f t="shared" si="290"/>
        <v>0</v>
      </c>
      <c r="GJ173" s="233">
        <f t="shared" si="291"/>
        <v>0</v>
      </c>
      <c r="GK173" s="233">
        <f t="shared" si="292"/>
        <v>0</v>
      </c>
      <c r="GL173" s="234"/>
      <c r="GM173" s="235">
        <f t="shared" si="293"/>
        <v>0</v>
      </c>
      <c r="GN173" s="235">
        <f t="shared" si="294"/>
        <v>0</v>
      </c>
      <c r="GO173" s="235" t="str">
        <f t="shared" si="295"/>
        <v/>
      </c>
      <c r="GP173" s="380"/>
      <c r="GQ173" s="235">
        <f t="shared" si="296"/>
        <v>0</v>
      </c>
      <c r="GR173" s="235">
        <f t="shared" si="297"/>
        <v>0</v>
      </c>
      <c r="GS173" s="235" t="str">
        <f t="shared" si="298"/>
        <v/>
      </c>
      <c r="GT173" s="236"/>
      <c r="GU173" s="237" t="str">
        <f t="shared" si="299"/>
        <v/>
      </c>
      <c r="GV173" s="237" t="str">
        <f t="shared" si="300"/>
        <v/>
      </c>
      <c r="GW173" s="238" t="str">
        <f t="shared" si="301"/>
        <v/>
      </c>
      <c r="GX173" s="238" t="str">
        <f t="shared" si="302"/>
        <v/>
      </c>
      <c r="GY173" s="239"/>
      <c r="GZ173" s="240" t="str">
        <f t="shared" si="303"/>
        <v/>
      </c>
      <c r="HA173" s="235" t="str">
        <f t="shared" si="304"/>
        <v/>
      </c>
      <c r="HB173" s="235" t="str">
        <f t="shared" si="305"/>
        <v/>
      </c>
      <c r="HC173" s="235" t="str">
        <f t="shared" si="306"/>
        <v/>
      </c>
      <c r="HD173" s="235" t="str">
        <f t="shared" si="307"/>
        <v/>
      </c>
      <c r="HE173" s="235" t="str">
        <f t="shared" si="308"/>
        <v/>
      </c>
      <c r="HF173" s="188"/>
      <c r="HG173" s="235" t="str">
        <f t="shared" si="309"/>
        <v/>
      </c>
      <c r="HH173" s="235">
        <f t="shared" si="319"/>
        <v>0</v>
      </c>
      <c r="HI173" s="235">
        <f t="shared" si="319"/>
        <v>0</v>
      </c>
      <c r="HJ173" s="235">
        <f t="shared" si="319"/>
        <v>0</v>
      </c>
      <c r="HK173" s="188"/>
      <c r="HL173" s="235" t="str">
        <f t="shared" si="311"/>
        <v/>
      </c>
      <c r="HM173" s="235">
        <f t="shared" si="320"/>
        <v>0</v>
      </c>
      <c r="HN173" s="235">
        <f t="shared" si="320"/>
        <v>0</v>
      </c>
      <c r="HO173" s="235">
        <f t="shared" si="320"/>
        <v>0</v>
      </c>
      <c r="HP173" s="188"/>
      <c r="HQ173" s="235" t="str">
        <f t="shared" si="313"/>
        <v/>
      </c>
      <c r="HR173" s="235">
        <f t="shared" si="321"/>
        <v>0</v>
      </c>
      <c r="HS173" s="235">
        <f t="shared" si="321"/>
        <v>0</v>
      </c>
      <c r="HT173" s="235">
        <f t="shared" si="321"/>
        <v>0</v>
      </c>
      <c r="HU173" s="162"/>
      <c r="HV173" s="1622"/>
      <c r="HW173" s="1619"/>
      <c r="HX173" s="1619"/>
      <c r="HY173" s="1619"/>
      <c r="HZ173" s="1619"/>
      <c r="IA173" s="1619"/>
      <c r="IB173" s="1619"/>
      <c r="IC173" s="1623"/>
      <c r="ID173" s="162"/>
      <c r="IE173" s="162"/>
    </row>
    <row r="174" spans="1:239" ht="21" customHeight="1" x14ac:dyDescent="0.25">
      <c r="A174" s="377" t="str">
        <f t="shared" si="244"/>
        <v/>
      </c>
      <c r="B174" s="188">
        <v>148</v>
      </c>
      <c r="C174" s="255"/>
      <c r="D174" s="223" t="str">
        <f t="shared" si="228"/>
        <v/>
      </c>
      <c r="E174" s="223" t="str">
        <f t="shared" si="315"/>
        <v/>
      </c>
      <c r="F174" s="242"/>
      <c r="G174" s="242"/>
      <c r="H174" s="224" t="str">
        <f t="shared" si="245"/>
        <v/>
      </c>
      <c r="I174" s="930"/>
      <c r="J174" s="930"/>
      <c r="K174" s="930"/>
      <c r="L174" s="370"/>
      <c r="M174" s="371"/>
      <c r="N174" s="371"/>
      <c r="O174" s="371"/>
      <c r="P174" s="372"/>
      <c r="Q174" s="609"/>
      <c r="R174" s="609"/>
      <c r="S174" s="610"/>
      <c r="T174" s="371"/>
      <c r="U174" s="371"/>
      <c r="V174" s="188"/>
      <c r="W174" s="370"/>
      <c r="X174" s="371"/>
      <c r="Y174" s="371"/>
      <c r="Z174" s="611"/>
      <c r="AA174" s="896"/>
      <c r="AB174" s="370"/>
      <c r="AC174" s="371"/>
      <c r="AD174" s="371"/>
      <c r="AE174" s="371"/>
      <c r="AF174" s="896"/>
      <c r="AG174" s="370"/>
      <c r="AH174" s="371"/>
      <c r="AI174" s="371"/>
      <c r="AJ174" s="371"/>
      <c r="AK174" s="896"/>
      <c r="AL174" s="370"/>
      <c r="AM174" s="371"/>
      <c r="AN174" s="371"/>
      <c r="AO174" s="372"/>
      <c r="AP174" s="370"/>
      <c r="AQ174" s="371"/>
      <c r="AR174" s="371"/>
      <c r="AS174" s="371"/>
      <c r="AT174" s="928"/>
      <c r="AU174" s="188"/>
      <c r="AV174" s="256">
        <f t="shared" si="229"/>
        <v>0</v>
      </c>
      <c r="AW174" s="257">
        <f t="shared" si="230"/>
        <v>0</v>
      </c>
      <c r="AX174" s="258">
        <f t="shared" si="224"/>
        <v>0</v>
      </c>
      <c r="AY174" s="259">
        <f t="shared" si="224"/>
        <v>0</v>
      </c>
      <c r="AZ174" s="231" t="str">
        <f t="shared" si="246"/>
        <v/>
      </c>
      <c r="BA174" s="232">
        <f t="shared" si="247"/>
        <v>0</v>
      </c>
      <c r="BB174" s="249">
        <f t="shared" si="231"/>
        <v>0</v>
      </c>
      <c r="BC174" s="231">
        <f t="shared" si="248"/>
        <v>0</v>
      </c>
      <c r="BD174" s="231">
        <f t="shared" si="249"/>
        <v>0</v>
      </c>
      <c r="BE174" s="260"/>
      <c r="BF174" s="235">
        <f t="shared" si="250"/>
        <v>0</v>
      </c>
      <c r="BG174" s="235">
        <f t="shared" si="251"/>
        <v>0</v>
      </c>
      <c r="BH174" s="235">
        <f t="shared" si="252"/>
        <v>0</v>
      </c>
      <c r="BI174" s="380"/>
      <c r="BJ174" s="235">
        <f t="shared" si="232"/>
        <v>0</v>
      </c>
      <c r="BK174" s="235">
        <f t="shared" si="253"/>
        <v>0</v>
      </c>
      <c r="BL174" s="235" t="str">
        <f t="shared" si="254"/>
        <v/>
      </c>
      <c r="BM174" s="236"/>
      <c r="BN174" s="237"/>
      <c r="BO174" s="237"/>
      <c r="BP174" s="238"/>
      <c r="BQ174" s="238"/>
      <c r="BR174" s="254"/>
      <c r="BS174" s="252"/>
      <c r="BT174" s="244"/>
      <c r="BU174" s="244"/>
      <c r="BV174" s="244"/>
      <c r="BW174" s="244"/>
      <c r="BX174" s="244"/>
      <c r="BY174" s="244"/>
      <c r="BZ174" s="244"/>
      <c r="CA174" s="244"/>
      <c r="CB174" s="253"/>
      <c r="CC174" s="188"/>
      <c r="CD174" s="244">
        <f t="shared" si="233"/>
        <v>0</v>
      </c>
      <c r="CE174" s="235">
        <f t="shared" si="255"/>
        <v>0</v>
      </c>
      <c r="CF174" s="235">
        <f t="shared" si="255"/>
        <v>0</v>
      </c>
      <c r="CG174" s="235">
        <f t="shared" si="255"/>
        <v>0</v>
      </c>
      <c r="CH174" s="188"/>
      <c r="CI174" s="244">
        <f t="shared" si="234"/>
        <v>0</v>
      </c>
      <c r="CJ174" s="235">
        <f t="shared" si="256"/>
        <v>0</v>
      </c>
      <c r="CK174" s="235">
        <f t="shared" si="256"/>
        <v>0</v>
      </c>
      <c r="CL174" s="235">
        <f t="shared" si="256"/>
        <v>0</v>
      </c>
      <c r="CM174" s="188"/>
      <c r="CN174" s="244">
        <f t="shared" si="235"/>
        <v>0</v>
      </c>
      <c r="CO174" s="235">
        <f t="shared" si="257"/>
        <v>0</v>
      </c>
      <c r="CP174" s="235">
        <f t="shared" si="257"/>
        <v>0</v>
      </c>
      <c r="CQ174" s="235">
        <f t="shared" si="257"/>
        <v>0</v>
      </c>
      <c r="CR174" s="188"/>
      <c r="CS174" s="244">
        <f t="shared" si="236"/>
        <v>0</v>
      </c>
      <c r="CT174" s="235">
        <f t="shared" si="258"/>
        <v>0</v>
      </c>
      <c r="CU174" s="235">
        <f t="shared" si="258"/>
        <v>0</v>
      </c>
      <c r="CV174" s="235">
        <f t="shared" si="258"/>
        <v>0</v>
      </c>
      <c r="CW174" s="188"/>
      <c r="CX174" s="244">
        <f t="shared" si="237"/>
        <v>0</v>
      </c>
      <c r="CY174" s="235">
        <f t="shared" si="259"/>
        <v>0</v>
      </c>
      <c r="CZ174" s="235">
        <f t="shared" si="259"/>
        <v>0</v>
      </c>
      <c r="DA174" s="235">
        <f t="shared" si="259"/>
        <v>0</v>
      </c>
      <c r="DB174" s="188"/>
      <c r="DC174" s="225"/>
      <c r="DD174" s="226"/>
      <c r="DE174" s="1088"/>
      <c r="DF174" s="225"/>
      <c r="DG174" s="226"/>
      <c r="DH174" s="1088"/>
      <c r="DI174" s="225"/>
      <c r="DJ174" s="226"/>
      <c r="DK174" s="1088"/>
      <c r="DL174" s="225"/>
      <c r="DM174" s="226"/>
      <c r="DN174" s="1088"/>
      <c r="DO174" s="370"/>
      <c r="DP174" s="370"/>
      <c r="DQ174" s="243">
        <f t="shared" si="260"/>
        <v>0</v>
      </c>
      <c r="DR174" s="244">
        <f t="shared" si="261"/>
        <v>0</v>
      </c>
      <c r="DS174" s="235">
        <f t="shared" si="262"/>
        <v>0</v>
      </c>
      <c r="DT174" s="244" t="str">
        <f t="shared" si="238"/>
        <v/>
      </c>
      <c r="DU174" s="42" t="str">
        <f t="shared" si="263"/>
        <v/>
      </c>
      <c r="DV174" s="42" t="str">
        <f t="shared" si="264"/>
        <v/>
      </c>
      <c r="DW174" s="42" t="str">
        <f t="shared" si="265"/>
        <v/>
      </c>
      <c r="DX174" s="162"/>
      <c r="DY174" s="42" t="str">
        <f t="shared" si="266"/>
        <v/>
      </c>
      <c r="DZ174" s="42" t="str">
        <f t="shared" si="227"/>
        <v/>
      </c>
      <c r="EA174" s="42" t="str">
        <f t="shared" si="267"/>
        <v/>
      </c>
      <c r="EB174" s="162"/>
      <c r="EC174" s="930"/>
      <c r="ED174" s="188"/>
      <c r="EE174" s="245">
        <f t="shared" si="268"/>
        <v>0</v>
      </c>
      <c r="EG174" s="245">
        <f t="shared" si="269"/>
        <v>0</v>
      </c>
      <c r="EI174" s="246" t="str">
        <f t="shared" si="270"/>
        <v/>
      </c>
      <c r="EJ174" s="247" t="str">
        <f t="shared" si="239"/>
        <v/>
      </c>
      <c r="EK174" s="248" t="str">
        <f t="shared" si="240"/>
        <v/>
      </c>
      <c r="EL174" s="248" t="str">
        <f t="shared" si="241"/>
        <v/>
      </c>
      <c r="EM174" s="248" t="str">
        <f t="shared" si="242"/>
        <v/>
      </c>
      <c r="EN174" s="248" t="str">
        <f t="shared" si="271"/>
        <v/>
      </c>
      <c r="EO174" s="248" t="str">
        <f t="shared" si="243"/>
        <v/>
      </c>
      <c r="EQ174" s="248" t="str">
        <f t="shared" si="272"/>
        <v/>
      </c>
      <c r="ER174" s="248" t="str">
        <f t="shared" si="273"/>
        <v/>
      </c>
      <c r="ES174" s="248" t="str">
        <f t="shared" si="274"/>
        <v/>
      </c>
      <c r="ET174" s="248" t="str">
        <f t="shared" si="275"/>
        <v/>
      </c>
      <c r="EU174" s="248" t="str">
        <f t="shared" si="276"/>
        <v/>
      </c>
      <c r="EV174" s="248" t="str">
        <f t="shared" si="276"/>
        <v/>
      </c>
      <c r="EX174" s="248" t="str">
        <f t="shared" si="277"/>
        <v/>
      </c>
      <c r="EY174" s="248" t="str">
        <f t="shared" si="278"/>
        <v/>
      </c>
      <c r="EZ174" s="248" t="str">
        <f t="shared" si="279"/>
        <v/>
      </c>
      <c r="FA174" s="248" t="str">
        <f t="shared" si="280"/>
        <v/>
      </c>
      <c r="FB174" s="248" t="str">
        <f t="shared" si="316"/>
        <v/>
      </c>
      <c r="FC174" s="248" t="str">
        <f t="shared" si="316"/>
        <v/>
      </c>
      <c r="FE174" s="248" t="str">
        <f t="shared" si="281"/>
        <v/>
      </c>
      <c r="FF174" s="248" t="str">
        <f t="shared" si="282"/>
        <v/>
      </c>
      <c r="FG174" s="248" t="str">
        <f t="shared" si="283"/>
        <v/>
      </c>
      <c r="FH174" s="248" t="str">
        <f t="shared" si="284"/>
        <v/>
      </c>
      <c r="FI174" s="248" t="str">
        <f t="shared" si="317"/>
        <v/>
      </c>
      <c r="FJ174" s="248" t="str">
        <f t="shared" si="317"/>
        <v/>
      </c>
      <c r="FL174" s="370"/>
      <c r="FM174" s="371"/>
      <c r="FN174" s="371"/>
      <c r="FO174" s="611"/>
      <c r="FP174" s="896"/>
      <c r="FQ174" s="370"/>
      <c r="FR174" s="371"/>
      <c r="FS174" s="371"/>
      <c r="FT174" s="611"/>
      <c r="FU174" s="896"/>
      <c r="FV174" s="370"/>
      <c r="FW174" s="371"/>
      <c r="FX174" s="371"/>
      <c r="FY174" s="611"/>
      <c r="FZ174" s="896"/>
      <c r="GA174" s="613"/>
      <c r="GC174" s="227">
        <f t="shared" si="285"/>
        <v>0</v>
      </c>
      <c r="GD174" s="228">
        <f t="shared" si="286"/>
        <v>0</v>
      </c>
      <c r="GE174" s="229">
        <f t="shared" si="318"/>
        <v>0</v>
      </c>
      <c r="GF174" s="230">
        <f t="shared" si="318"/>
        <v>0</v>
      </c>
      <c r="GG174" s="231" t="str">
        <f t="shared" si="288"/>
        <v/>
      </c>
      <c r="GH174" s="232">
        <f t="shared" si="289"/>
        <v>0</v>
      </c>
      <c r="GI174" s="227">
        <f t="shared" si="290"/>
        <v>0</v>
      </c>
      <c r="GJ174" s="233">
        <f t="shared" si="291"/>
        <v>0</v>
      </c>
      <c r="GK174" s="233">
        <f t="shared" si="292"/>
        <v>0</v>
      </c>
      <c r="GL174" s="234"/>
      <c r="GM174" s="235">
        <f t="shared" si="293"/>
        <v>0</v>
      </c>
      <c r="GN174" s="235">
        <f t="shared" si="294"/>
        <v>0</v>
      </c>
      <c r="GO174" s="235" t="str">
        <f t="shared" si="295"/>
        <v/>
      </c>
      <c r="GP174" s="380"/>
      <c r="GQ174" s="235">
        <f t="shared" si="296"/>
        <v>0</v>
      </c>
      <c r="GR174" s="235">
        <f t="shared" si="297"/>
        <v>0</v>
      </c>
      <c r="GS174" s="235" t="str">
        <f t="shared" si="298"/>
        <v/>
      </c>
      <c r="GT174" s="236"/>
      <c r="GU174" s="237" t="str">
        <f t="shared" si="299"/>
        <v/>
      </c>
      <c r="GV174" s="237" t="str">
        <f t="shared" si="300"/>
        <v/>
      </c>
      <c r="GW174" s="238" t="str">
        <f t="shared" si="301"/>
        <v/>
      </c>
      <c r="GX174" s="238" t="str">
        <f t="shared" si="302"/>
        <v/>
      </c>
      <c r="GY174" s="239"/>
      <c r="GZ174" s="240" t="str">
        <f t="shared" si="303"/>
        <v/>
      </c>
      <c r="HA174" s="235" t="str">
        <f t="shared" si="304"/>
        <v/>
      </c>
      <c r="HB174" s="235" t="str">
        <f t="shared" si="305"/>
        <v/>
      </c>
      <c r="HC174" s="235" t="str">
        <f t="shared" si="306"/>
        <v/>
      </c>
      <c r="HD174" s="235" t="str">
        <f t="shared" si="307"/>
        <v/>
      </c>
      <c r="HE174" s="235" t="str">
        <f t="shared" si="308"/>
        <v/>
      </c>
      <c r="HF174" s="188"/>
      <c r="HG174" s="235" t="str">
        <f t="shared" si="309"/>
        <v/>
      </c>
      <c r="HH174" s="235">
        <f t="shared" si="319"/>
        <v>0</v>
      </c>
      <c r="HI174" s="235">
        <f t="shared" si="319"/>
        <v>0</v>
      </c>
      <c r="HJ174" s="235">
        <f t="shared" si="319"/>
        <v>0</v>
      </c>
      <c r="HK174" s="188"/>
      <c r="HL174" s="235" t="str">
        <f t="shared" si="311"/>
        <v/>
      </c>
      <c r="HM174" s="235">
        <f t="shared" si="320"/>
        <v>0</v>
      </c>
      <c r="HN174" s="235">
        <f t="shared" si="320"/>
        <v>0</v>
      </c>
      <c r="HO174" s="235">
        <f t="shared" si="320"/>
        <v>0</v>
      </c>
      <c r="HP174" s="188"/>
      <c r="HQ174" s="235" t="str">
        <f t="shared" si="313"/>
        <v/>
      </c>
      <c r="HR174" s="235">
        <f t="shared" si="321"/>
        <v>0</v>
      </c>
      <c r="HS174" s="235">
        <f t="shared" si="321"/>
        <v>0</v>
      </c>
      <c r="HT174" s="235">
        <f t="shared" si="321"/>
        <v>0</v>
      </c>
      <c r="HU174" s="162"/>
      <c r="HV174" s="1622"/>
      <c r="HW174" s="1619"/>
      <c r="HX174" s="1619"/>
      <c r="HY174" s="1619"/>
      <c r="HZ174" s="1619"/>
      <c r="IA174" s="1619"/>
      <c r="IB174" s="1619"/>
      <c r="IC174" s="1623"/>
      <c r="ID174" s="162"/>
      <c r="IE174" s="162"/>
    </row>
    <row r="175" spans="1:239" ht="21" customHeight="1" x14ac:dyDescent="0.25">
      <c r="A175" s="377" t="str">
        <f t="shared" si="244"/>
        <v/>
      </c>
      <c r="B175" s="188">
        <v>149</v>
      </c>
      <c r="C175" s="255"/>
      <c r="D175" s="223" t="str">
        <f t="shared" si="228"/>
        <v/>
      </c>
      <c r="E175" s="223" t="str">
        <f t="shared" si="315"/>
        <v/>
      </c>
      <c r="F175" s="242"/>
      <c r="G175" s="242"/>
      <c r="H175" s="224" t="str">
        <f t="shared" si="245"/>
        <v/>
      </c>
      <c r="I175" s="930"/>
      <c r="J175" s="930"/>
      <c r="K175" s="930"/>
      <c r="L175" s="370"/>
      <c r="M175" s="371"/>
      <c r="N175" s="371"/>
      <c r="O175" s="371"/>
      <c r="P175" s="372"/>
      <c r="Q175" s="609"/>
      <c r="R175" s="609"/>
      <c r="S175" s="610"/>
      <c r="T175" s="371"/>
      <c r="U175" s="371"/>
      <c r="V175" s="188"/>
      <c r="W175" s="370"/>
      <c r="X175" s="371"/>
      <c r="Y175" s="371"/>
      <c r="Z175" s="611"/>
      <c r="AA175" s="896"/>
      <c r="AB175" s="370"/>
      <c r="AC175" s="371"/>
      <c r="AD175" s="371"/>
      <c r="AE175" s="371"/>
      <c r="AF175" s="896"/>
      <c r="AG175" s="370"/>
      <c r="AH175" s="371"/>
      <c r="AI175" s="371"/>
      <c r="AJ175" s="371"/>
      <c r="AK175" s="896"/>
      <c r="AL175" s="370"/>
      <c r="AM175" s="371"/>
      <c r="AN175" s="371"/>
      <c r="AO175" s="372"/>
      <c r="AP175" s="370"/>
      <c r="AQ175" s="371"/>
      <c r="AR175" s="371"/>
      <c r="AS175" s="371"/>
      <c r="AT175" s="928"/>
      <c r="AU175" s="188"/>
      <c r="AV175" s="256">
        <f t="shared" si="229"/>
        <v>0</v>
      </c>
      <c r="AW175" s="257">
        <f t="shared" si="230"/>
        <v>0</v>
      </c>
      <c r="AX175" s="258">
        <f t="shared" si="224"/>
        <v>0</v>
      </c>
      <c r="AY175" s="259">
        <f t="shared" si="224"/>
        <v>0</v>
      </c>
      <c r="AZ175" s="231" t="str">
        <f t="shared" si="246"/>
        <v/>
      </c>
      <c r="BA175" s="232">
        <f t="shared" si="247"/>
        <v>0</v>
      </c>
      <c r="BB175" s="249">
        <f t="shared" si="231"/>
        <v>0</v>
      </c>
      <c r="BC175" s="231">
        <f t="shared" si="248"/>
        <v>0</v>
      </c>
      <c r="BD175" s="231">
        <f t="shared" si="249"/>
        <v>0</v>
      </c>
      <c r="BE175" s="260"/>
      <c r="BF175" s="235">
        <f t="shared" si="250"/>
        <v>0</v>
      </c>
      <c r="BG175" s="235">
        <f t="shared" si="251"/>
        <v>0</v>
      </c>
      <c r="BH175" s="235">
        <f t="shared" si="252"/>
        <v>0</v>
      </c>
      <c r="BI175" s="380"/>
      <c r="BJ175" s="235">
        <f t="shared" si="232"/>
        <v>0</v>
      </c>
      <c r="BK175" s="235">
        <f t="shared" si="253"/>
        <v>0</v>
      </c>
      <c r="BL175" s="235" t="str">
        <f t="shared" si="254"/>
        <v/>
      </c>
      <c r="BM175" s="236"/>
      <c r="BN175" s="237"/>
      <c r="BO175" s="237"/>
      <c r="BP175" s="238"/>
      <c r="BQ175" s="238"/>
      <c r="BR175" s="254"/>
      <c r="BS175" s="252"/>
      <c r="BT175" s="244"/>
      <c r="BU175" s="244"/>
      <c r="BV175" s="244"/>
      <c r="BW175" s="244"/>
      <c r="BX175" s="244"/>
      <c r="BY175" s="244"/>
      <c r="BZ175" s="244"/>
      <c r="CA175" s="244"/>
      <c r="CB175" s="253"/>
      <c r="CC175" s="188"/>
      <c r="CD175" s="244">
        <f t="shared" si="233"/>
        <v>0</v>
      </c>
      <c r="CE175" s="235">
        <f t="shared" si="255"/>
        <v>0</v>
      </c>
      <c r="CF175" s="235">
        <f t="shared" si="255"/>
        <v>0</v>
      </c>
      <c r="CG175" s="235">
        <f t="shared" si="255"/>
        <v>0</v>
      </c>
      <c r="CH175" s="188"/>
      <c r="CI175" s="244">
        <f t="shared" si="234"/>
        <v>0</v>
      </c>
      <c r="CJ175" s="235">
        <f t="shared" si="256"/>
        <v>0</v>
      </c>
      <c r="CK175" s="235">
        <f t="shared" si="256"/>
        <v>0</v>
      </c>
      <c r="CL175" s="235">
        <f t="shared" si="256"/>
        <v>0</v>
      </c>
      <c r="CM175" s="188"/>
      <c r="CN175" s="244">
        <f t="shared" si="235"/>
        <v>0</v>
      </c>
      <c r="CO175" s="235">
        <f t="shared" si="257"/>
        <v>0</v>
      </c>
      <c r="CP175" s="235">
        <f t="shared" si="257"/>
        <v>0</v>
      </c>
      <c r="CQ175" s="235">
        <f t="shared" si="257"/>
        <v>0</v>
      </c>
      <c r="CR175" s="188"/>
      <c r="CS175" s="244">
        <f t="shared" si="236"/>
        <v>0</v>
      </c>
      <c r="CT175" s="235">
        <f t="shared" si="258"/>
        <v>0</v>
      </c>
      <c r="CU175" s="235">
        <f t="shared" si="258"/>
        <v>0</v>
      </c>
      <c r="CV175" s="235">
        <f t="shared" si="258"/>
        <v>0</v>
      </c>
      <c r="CW175" s="188"/>
      <c r="CX175" s="244">
        <f t="shared" si="237"/>
        <v>0</v>
      </c>
      <c r="CY175" s="235">
        <f t="shared" si="259"/>
        <v>0</v>
      </c>
      <c r="CZ175" s="235">
        <f t="shared" si="259"/>
        <v>0</v>
      </c>
      <c r="DA175" s="235">
        <f t="shared" si="259"/>
        <v>0</v>
      </c>
      <c r="DB175" s="188"/>
      <c r="DC175" s="225"/>
      <c r="DD175" s="226"/>
      <c r="DE175" s="1088"/>
      <c r="DF175" s="225"/>
      <c r="DG175" s="226"/>
      <c r="DH175" s="1088"/>
      <c r="DI175" s="225"/>
      <c r="DJ175" s="226"/>
      <c r="DK175" s="1088"/>
      <c r="DL175" s="225"/>
      <c r="DM175" s="226"/>
      <c r="DN175" s="1088"/>
      <c r="DO175" s="370"/>
      <c r="DP175" s="370"/>
      <c r="DQ175" s="243">
        <f t="shared" si="260"/>
        <v>0</v>
      </c>
      <c r="DR175" s="244">
        <f t="shared" si="261"/>
        <v>0</v>
      </c>
      <c r="DS175" s="235">
        <f t="shared" si="262"/>
        <v>0</v>
      </c>
      <c r="DT175" s="244" t="str">
        <f t="shared" si="238"/>
        <v/>
      </c>
      <c r="DU175" s="42" t="str">
        <f t="shared" si="263"/>
        <v/>
      </c>
      <c r="DV175" s="42" t="str">
        <f t="shared" si="264"/>
        <v/>
      </c>
      <c r="DW175" s="42" t="str">
        <f t="shared" si="265"/>
        <v/>
      </c>
      <c r="DX175" s="162"/>
      <c r="DY175" s="42" t="str">
        <f t="shared" si="266"/>
        <v/>
      </c>
      <c r="DZ175" s="42" t="str">
        <f t="shared" si="227"/>
        <v/>
      </c>
      <c r="EA175" s="42" t="str">
        <f t="shared" si="267"/>
        <v/>
      </c>
      <c r="EB175" s="162"/>
      <c r="EC175" s="930"/>
      <c r="ED175" s="188"/>
      <c r="EE175" s="245">
        <f t="shared" si="268"/>
        <v>0</v>
      </c>
      <c r="EG175" s="245">
        <f t="shared" si="269"/>
        <v>0</v>
      </c>
      <c r="EI175" s="246" t="str">
        <f t="shared" si="270"/>
        <v/>
      </c>
      <c r="EJ175" s="247" t="str">
        <f t="shared" si="239"/>
        <v/>
      </c>
      <c r="EK175" s="248" t="str">
        <f t="shared" si="240"/>
        <v/>
      </c>
      <c r="EL175" s="248" t="str">
        <f t="shared" si="241"/>
        <v/>
      </c>
      <c r="EM175" s="248" t="str">
        <f t="shared" si="242"/>
        <v/>
      </c>
      <c r="EN175" s="248" t="str">
        <f t="shared" si="271"/>
        <v/>
      </c>
      <c r="EO175" s="248" t="str">
        <f t="shared" si="243"/>
        <v/>
      </c>
      <c r="EQ175" s="248" t="str">
        <f t="shared" si="272"/>
        <v/>
      </c>
      <c r="ER175" s="248" t="str">
        <f t="shared" si="273"/>
        <v/>
      </c>
      <c r="ES175" s="248" t="str">
        <f t="shared" si="274"/>
        <v/>
      </c>
      <c r="ET175" s="248" t="str">
        <f t="shared" si="275"/>
        <v/>
      </c>
      <c r="EU175" s="248" t="str">
        <f t="shared" si="276"/>
        <v/>
      </c>
      <c r="EV175" s="248" t="str">
        <f t="shared" si="276"/>
        <v/>
      </c>
      <c r="EX175" s="248" t="str">
        <f t="shared" si="277"/>
        <v/>
      </c>
      <c r="EY175" s="248" t="str">
        <f t="shared" si="278"/>
        <v/>
      </c>
      <c r="EZ175" s="248" t="str">
        <f t="shared" si="279"/>
        <v/>
      </c>
      <c r="FA175" s="248" t="str">
        <f t="shared" si="280"/>
        <v/>
      </c>
      <c r="FB175" s="248" t="str">
        <f t="shared" si="316"/>
        <v/>
      </c>
      <c r="FC175" s="248" t="str">
        <f t="shared" si="316"/>
        <v/>
      </c>
      <c r="FE175" s="248" t="str">
        <f t="shared" si="281"/>
        <v/>
      </c>
      <c r="FF175" s="248" t="str">
        <f t="shared" si="282"/>
        <v/>
      </c>
      <c r="FG175" s="248" t="str">
        <f t="shared" si="283"/>
        <v/>
      </c>
      <c r="FH175" s="248" t="str">
        <f t="shared" si="284"/>
        <v/>
      </c>
      <c r="FI175" s="248" t="str">
        <f t="shared" si="317"/>
        <v/>
      </c>
      <c r="FJ175" s="248" t="str">
        <f t="shared" si="317"/>
        <v/>
      </c>
      <c r="FL175" s="370"/>
      <c r="FM175" s="371"/>
      <c r="FN175" s="371"/>
      <c r="FO175" s="611"/>
      <c r="FP175" s="896"/>
      <c r="FQ175" s="370"/>
      <c r="FR175" s="371"/>
      <c r="FS175" s="371"/>
      <c r="FT175" s="611"/>
      <c r="FU175" s="896"/>
      <c r="FV175" s="370"/>
      <c r="FW175" s="371"/>
      <c r="FX175" s="371"/>
      <c r="FY175" s="611"/>
      <c r="FZ175" s="896"/>
      <c r="GA175" s="613"/>
      <c r="GC175" s="227">
        <f t="shared" si="285"/>
        <v>0</v>
      </c>
      <c r="GD175" s="228">
        <f t="shared" si="286"/>
        <v>0</v>
      </c>
      <c r="GE175" s="229">
        <f t="shared" si="318"/>
        <v>0</v>
      </c>
      <c r="GF175" s="230">
        <f t="shared" si="318"/>
        <v>0</v>
      </c>
      <c r="GG175" s="231" t="str">
        <f t="shared" si="288"/>
        <v/>
      </c>
      <c r="GH175" s="232">
        <f t="shared" si="289"/>
        <v>0</v>
      </c>
      <c r="GI175" s="227">
        <f t="shared" si="290"/>
        <v>0</v>
      </c>
      <c r="GJ175" s="233">
        <f t="shared" si="291"/>
        <v>0</v>
      </c>
      <c r="GK175" s="233">
        <f t="shared" si="292"/>
        <v>0</v>
      </c>
      <c r="GL175" s="234"/>
      <c r="GM175" s="235">
        <f t="shared" si="293"/>
        <v>0</v>
      </c>
      <c r="GN175" s="235">
        <f t="shared" si="294"/>
        <v>0</v>
      </c>
      <c r="GO175" s="235" t="str">
        <f t="shared" si="295"/>
        <v/>
      </c>
      <c r="GP175" s="380"/>
      <c r="GQ175" s="235">
        <f t="shared" si="296"/>
        <v>0</v>
      </c>
      <c r="GR175" s="235">
        <f t="shared" si="297"/>
        <v>0</v>
      </c>
      <c r="GS175" s="235" t="str">
        <f t="shared" si="298"/>
        <v/>
      </c>
      <c r="GT175" s="236"/>
      <c r="GU175" s="237" t="str">
        <f t="shared" si="299"/>
        <v/>
      </c>
      <c r="GV175" s="237" t="str">
        <f t="shared" si="300"/>
        <v/>
      </c>
      <c r="GW175" s="238" t="str">
        <f t="shared" si="301"/>
        <v/>
      </c>
      <c r="GX175" s="238" t="str">
        <f t="shared" si="302"/>
        <v/>
      </c>
      <c r="GY175" s="239"/>
      <c r="GZ175" s="240" t="str">
        <f t="shared" si="303"/>
        <v/>
      </c>
      <c r="HA175" s="235" t="str">
        <f t="shared" si="304"/>
        <v/>
      </c>
      <c r="HB175" s="235" t="str">
        <f t="shared" si="305"/>
        <v/>
      </c>
      <c r="HC175" s="235" t="str">
        <f t="shared" si="306"/>
        <v/>
      </c>
      <c r="HD175" s="235" t="str">
        <f t="shared" si="307"/>
        <v/>
      </c>
      <c r="HE175" s="235" t="str">
        <f t="shared" si="308"/>
        <v/>
      </c>
      <c r="HF175" s="188"/>
      <c r="HG175" s="235" t="str">
        <f t="shared" si="309"/>
        <v/>
      </c>
      <c r="HH175" s="235">
        <f t="shared" si="319"/>
        <v>0</v>
      </c>
      <c r="HI175" s="235">
        <f t="shared" si="319"/>
        <v>0</v>
      </c>
      <c r="HJ175" s="235">
        <f t="shared" si="319"/>
        <v>0</v>
      </c>
      <c r="HK175" s="188"/>
      <c r="HL175" s="235" t="str">
        <f t="shared" si="311"/>
        <v/>
      </c>
      <c r="HM175" s="235">
        <f t="shared" si="320"/>
        <v>0</v>
      </c>
      <c r="HN175" s="235">
        <f t="shared" si="320"/>
        <v>0</v>
      </c>
      <c r="HO175" s="235">
        <f t="shared" si="320"/>
        <v>0</v>
      </c>
      <c r="HP175" s="188"/>
      <c r="HQ175" s="235" t="str">
        <f t="shared" si="313"/>
        <v/>
      </c>
      <c r="HR175" s="235">
        <f t="shared" si="321"/>
        <v>0</v>
      </c>
      <c r="HS175" s="235">
        <f t="shared" si="321"/>
        <v>0</v>
      </c>
      <c r="HT175" s="235">
        <f t="shared" si="321"/>
        <v>0</v>
      </c>
      <c r="HU175" s="162"/>
      <c r="HV175" s="1622"/>
      <c r="HW175" s="1619"/>
      <c r="HX175" s="1619"/>
      <c r="HY175" s="1619"/>
      <c r="HZ175" s="1619"/>
      <c r="IA175" s="1619"/>
      <c r="IB175" s="1619"/>
      <c r="IC175" s="1623"/>
      <c r="ID175" s="162"/>
      <c r="IE175" s="162"/>
    </row>
    <row r="176" spans="1:239" ht="21" customHeight="1" x14ac:dyDescent="0.25">
      <c r="A176" s="377" t="str">
        <f t="shared" si="244"/>
        <v/>
      </c>
      <c r="B176" s="188">
        <v>150</v>
      </c>
      <c r="C176" s="255"/>
      <c r="D176" s="223" t="str">
        <f t="shared" si="228"/>
        <v/>
      </c>
      <c r="E176" s="223" t="str">
        <f t="shared" si="315"/>
        <v/>
      </c>
      <c r="F176" s="242"/>
      <c r="G176" s="242"/>
      <c r="H176" s="224" t="str">
        <f t="shared" si="245"/>
        <v/>
      </c>
      <c r="I176" s="930"/>
      <c r="J176" s="930"/>
      <c r="K176" s="930"/>
      <c r="L176" s="370"/>
      <c r="M176" s="371"/>
      <c r="N176" s="371"/>
      <c r="O176" s="371"/>
      <c r="P176" s="372"/>
      <c r="Q176" s="609"/>
      <c r="R176" s="609"/>
      <c r="S176" s="610"/>
      <c r="T176" s="371"/>
      <c r="U176" s="371"/>
      <c r="V176" s="188"/>
      <c r="W176" s="370"/>
      <c r="X176" s="371"/>
      <c r="Y176" s="371"/>
      <c r="Z176" s="611"/>
      <c r="AA176" s="896"/>
      <c r="AB176" s="370"/>
      <c r="AC176" s="371"/>
      <c r="AD176" s="371"/>
      <c r="AE176" s="371"/>
      <c r="AF176" s="896"/>
      <c r="AG176" s="370"/>
      <c r="AH176" s="371"/>
      <c r="AI176" s="371"/>
      <c r="AJ176" s="371"/>
      <c r="AK176" s="896"/>
      <c r="AL176" s="370"/>
      <c r="AM176" s="371"/>
      <c r="AN176" s="371"/>
      <c r="AO176" s="372"/>
      <c r="AP176" s="370"/>
      <c r="AQ176" s="371"/>
      <c r="AR176" s="371"/>
      <c r="AS176" s="371"/>
      <c r="AT176" s="928"/>
      <c r="AU176" s="188"/>
      <c r="AV176" s="256">
        <f t="shared" si="229"/>
        <v>0</v>
      </c>
      <c r="AW176" s="257">
        <f t="shared" si="230"/>
        <v>0</v>
      </c>
      <c r="AX176" s="258">
        <f t="shared" si="224"/>
        <v>0</v>
      </c>
      <c r="AY176" s="259">
        <f t="shared" si="224"/>
        <v>0</v>
      </c>
      <c r="AZ176" s="231" t="str">
        <f t="shared" si="246"/>
        <v/>
      </c>
      <c r="BA176" s="232">
        <f t="shared" si="247"/>
        <v>0</v>
      </c>
      <c r="BB176" s="249">
        <f t="shared" si="231"/>
        <v>0</v>
      </c>
      <c r="BC176" s="231">
        <f t="shared" si="248"/>
        <v>0</v>
      </c>
      <c r="BD176" s="231">
        <f t="shared" si="249"/>
        <v>0</v>
      </c>
      <c r="BE176" s="260"/>
      <c r="BF176" s="235">
        <f t="shared" si="250"/>
        <v>0</v>
      </c>
      <c r="BG176" s="235">
        <f t="shared" si="251"/>
        <v>0</v>
      </c>
      <c r="BH176" s="235">
        <f t="shared" si="252"/>
        <v>0</v>
      </c>
      <c r="BI176" s="380"/>
      <c r="BJ176" s="235">
        <f t="shared" si="232"/>
        <v>0</v>
      </c>
      <c r="BK176" s="235">
        <f t="shared" si="253"/>
        <v>0</v>
      </c>
      <c r="BL176" s="235" t="str">
        <f t="shared" si="254"/>
        <v/>
      </c>
      <c r="BM176" s="236"/>
      <c r="BN176" s="237"/>
      <c r="BO176" s="237"/>
      <c r="BP176" s="238"/>
      <c r="BQ176" s="238"/>
      <c r="BR176" s="254"/>
      <c r="BS176" s="252"/>
      <c r="BT176" s="244"/>
      <c r="BU176" s="244"/>
      <c r="BV176" s="244"/>
      <c r="BW176" s="244"/>
      <c r="BX176" s="244"/>
      <c r="BY176" s="244"/>
      <c r="BZ176" s="244"/>
      <c r="CA176" s="244"/>
      <c r="CB176" s="253"/>
      <c r="CC176" s="188"/>
      <c r="CD176" s="244">
        <f t="shared" si="233"/>
        <v>0</v>
      </c>
      <c r="CE176" s="235">
        <f t="shared" si="255"/>
        <v>0</v>
      </c>
      <c r="CF176" s="235">
        <f t="shared" si="255"/>
        <v>0</v>
      </c>
      <c r="CG176" s="235">
        <f t="shared" si="255"/>
        <v>0</v>
      </c>
      <c r="CH176" s="188"/>
      <c r="CI176" s="244">
        <f t="shared" si="234"/>
        <v>0</v>
      </c>
      <c r="CJ176" s="235">
        <f t="shared" si="256"/>
        <v>0</v>
      </c>
      <c r="CK176" s="235">
        <f t="shared" si="256"/>
        <v>0</v>
      </c>
      <c r="CL176" s="235">
        <f t="shared" si="256"/>
        <v>0</v>
      </c>
      <c r="CM176" s="188"/>
      <c r="CN176" s="244">
        <f t="shared" si="235"/>
        <v>0</v>
      </c>
      <c r="CO176" s="235">
        <f t="shared" si="257"/>
        <v>0</v>
      </c>
      <c r="CP176" s="235">
        <f t="shared" si="257"/>
        <v>0</v>
      </c>
      <c r="CQ176" s="235">
        <f t="shared" si="257"/>
        <v>0</v>
      </c>
      <c r="CR176" s="188"/>
      <c r="CS176" s="244">
        <f t="shared" si="236"/>
        <v>0</v>
      </c>
      <c r="CT176" s="235">
        <f t="shared" si="258"/>
        <v>0</v>
      </c>
      <c r="CU176" s="235">
        <f t="shared" si="258"/>
        <v>0</v>
      </c>
      <c r="CV176" s="235">
        <f t="shared" si="258"/>
        <v>0</v>
      </c>
      <c r="CW176" s="188"/>
      <c r="CX176" s="244">
        <f t="shared" si="237"/>
        <v>0</v>
      </c>
      <c r="CY176" s="235">
        <f t="shared" si="259"/>
        <v>0</v>
      </c>
      <c r="CZ176" s="235">
        <f t="shared" si="259"/>
        <v>0</v>
      </c>
      <c r="DA176" s="235">
        <f t="shared" si="259"/>
        <v>0</v>
      </c>
      <c r="DB176" s="188"/>
      <c r="DC176" s="225"/>
      <c r="DD176" s="226"/>
      <c r="DE176" s="1088"/>
      <c r="DF176" s="225"/>
      <c r="DG176" s="226"/>
      <c r="DH176" s="1088"/>
      <c r="DI176" s="225"/>
      <c r="DJ176" s="226"/>
      <c r="DK176" s="1088"/>
      <c r="DL176" s="225"/>
      <c r="DM176" s="226"/>
      <c r="DN176" s="1088"/>
      <c r="DO176" s="370"/>
      <c r="DP176" s="370"/>
      <c r="DQ176" s="243">
        <f t="shared" si="260"/>
        <v>0</v>
      </c>
      <c r="DR176" s="244">
        <f t="shared" si="261"/>
        <v>0</v>
      </c>
      <c r="DS176" s="235">
        <f t="shared" si="262"/>
        <v>0</v>
      </c>
      <c r="DT176" s="244" t="str">
        <f t="shared" si="238"/>
        <v/>
      </c>
      <c r="DU176" s="42" t="str">
        <f t="shared" si="263"/>
        <v/>
      </c>
      <c r="DV176" s="42" t="str">
        <f t="shared" si="264"/>
        <v/>
      </c>
      <c r="DW176" s="42" t="str">
        <f t="shared" si="265"/>
        <v/>
      </c>
      <c r="DX176" s="162"/>
      <c r="DY176" s="42" t="str">
        <f t="shared" si="266"/>
        <v/>
      </c>
      <c r="DZ176" s="42" t="str">
        <f t="shared" si="227"/>
        <v/>
      </c>
      <c r="EA176" s="42" t="str">
        <f t="shared" si="267"/>
        <v/>
      </c>
      <c r="EB176" s="162"/>
      <c r="EC176" s="930"/>
      <c r="ED176" s="188"/>
      <c r="EE176" s="245">
        <f t="shared" si="268"/>
        <v>0</v>
      </c>
      <c r="EG176" s="245">
        <f t="shared" si="269"/>
        <v>0</v>
      </c>
      <c r="EI176" s="246" t="str">
        <f t="shared" si="270"/>
        <v/>
      </c>
      <c r="EJ176" s="247" t="str">
        <f t="shared" si="239"/>
        <v/>
      </c>
      <c r="EK176" s="248" t="str">
        <f t="shared" si="240"/>
        <v/>
      </c>
      <c r="EL176" s="248" t="str">
        <f t="shared" si="241"/>
        <v/>
      </c>
      <c r="EM176" s="248" t="str">
        <f t="shared" si="242"/>
        <v/>
      </c>
      <c r="EN176" s="248" t="str">
        <f t="shared" si="271"/>
        <v/>
      </c>
      <c r="EO176" s="248" t="str">
        <f t="shared" si="243"/>
        <v/>
      </c>
      <c r="EQ176" s="248" t="str">
        <f t="shared" si="272"/>
        <v/>
      </c>
      <c r="ER176" s="248" t="str">
        <f t="shared" si="273"/>
        <v/>
      </c>
      <c r="ES176" s="248" t="str">
        <f t="shared" si="274"/>
        <v/>
      </c>
      <c r="ET176" s="248" t="str">
        <f t="shared" si="275"/>
        <v/>
      </c>
      <c r="EU176" s="248" t="str">
        <f t="shared" si="276"/>
        <v/>
      </c>
      <c r="EV176" s="248" t="str">
        <f t="shared" si="276"/>
        <v/>
      </c>
      <c r="EX176" s="248" t="str">
        <f t="shared" si="277"/>
        <v/>
      </c>
      <c r="EY176" s="248" t="str">
        <f t="shared" si="278"/>
        <v/>
      </c>
      <c r="EZ176" s="248" t="str">
        <f t="shared" si="279"/>
        <v/>
      </c>
      <c r="FA176" s="248" t="str">
        <f t="shared" si="280"/>
        <v/>
      </c>
      <c r="FB176" s="248" t="str">
        <f t="shared" si="316"/>
        <v/>
      </c>
      <c r="FC176" s="248" t="str">
        <f t="shared" si="316"/>
        <v/>
      </c>
      <c r="FE176" s="248" t="str">
        <f t="shared" si="281"/>
        <v/>
      </c>
      <c r="FF176" s="248" t="str">
        <f t="shared" si="282"/>
        <v/>
      </c>
      <c r="FG176" s="248" t="str">
        <f t="shared" si="283"/>
        <v/>
      </c>
      <c r="FH176" s="248" t="str">
        <f t="shared" si="284"/>
        <v/>
      </c>
      <c r="FI176" s="248" t="str">
        <f t="shared" si="317"/>
        <v/>
      </c>
      <c r="FJ176" s="248" t="str">
        <f t="shared" si="317"/>
        <v/>
      </c>
      <c r="FL176" s="370"/>
      <c r="FM176" s="371"/>
      <c r="FN176" s="371"/>
      <c r="FO176" s="611"/>
      <c r="FP176" s="896"/>
      <c r="FQ176" s="370"/>
      <c r="FR176" s="371"/>
      <c r="FS176" s="371"/>
      <c r="FT176" s="611"/>
      <c r="FU176" s="896"/>
      <c r="FV176" s="370"/>
      <c r="FW176" s="371"/>
      <c r="FX176" s="371"/>
      <c r="FY176" s="611"/>
      <c r="FZ176" s="896"/>
      <c r="GA176" s="613"/>
      <c r="GC176" s="227">
        <f t="shared" si="285"/>
        <v>0</v>
      </c>
      <c r="GD176" s="228">
        <f t="shared" si="286"/>
        <v>0</v>
      </c>
      <c r="GE176" s="229">
        <f t="shared" si="318"/>
        <v>0</v>
      </c>
      <c r="GF176" s="230">
        <f t="shared" si="318"/>
        <v>0</v>
      </c>
      <c r="GG176" s="231" t="str">
        <f t="shared" si="288"/>
        <v/>
      </c>
      <c r="GH176" s="232">
        <f t="shared" si="289"/>
        <v>0</v>
      </c>
      <c r="GI176" s="227">
        <f t="shared" si="290"/>
        <v>0</v>
      </c>
      <c r="GJ176" s="233">
        <f t="shared" si="291"/>
        <v>0</v>
      </c>
      <c r="GK176" s="233">
        <f t="shared" si="292"/>
        <v>0</v>
      </c>
      <c r="GL176" s="234"/>
      <c r="GM176" s="235">
        <f t="shared" si="293"/>
        <v>0</v>
      </c>
      <c r="GN176" s="235">
        <f t="shared" si="294"/>
        <v>0</v>
      </c>
      <c r="GO176" s="235" t="str">
        <f t="shared" si="295"/>
        <v/>
      </c>
      <c r="GP176" s="380"/>
      <c r="GQ176" s="235">
        <f t="shared" si="296"/>
        <v>0</v>
      </c>
      <c r="GR176" s="235">
        <f t="shared" si="297"/>
        <v>0</v>
      </c>
      <c r="GS176" s="235" t="str">
        <f t="shared" si="298"/>
        <v/>
      </c>
      <c r="GT176" s="236"/>
      <c r="GU176" s="237" t="str">
        <f t="shared" si="299"/>
        <v/>
      </c>
      <c r="GV176" s="237" t="str">
        <f t="shared" si="300"/>
        <v/>
      </c>
      <c r="GW176" s="238" t="str">
        <f t="shared" si="301"/>
        <v/>
      </c>
      <c r="GX176" s="238" t="str">
        <f t="shared" si="302"/>
        <v/>
      </c>
      <c r="GY176" s="239"/>
      <c r="GZ176" s="240" t="str">
        <f t="shared" si="303"/>
        <v/>
      </c>
      <c r="HA176" s="235" t="str">
        <f t="shared" si="304"/>
        <v/>
      </c>
      <c r="HB176" s="235" t="str">
        <f t="shared" si="305"/>
        <v/>
      </c>
      <c r="HC176" s="235" t="str">
        <f t="shared" si="306"/>
        <v/>
      </c>
      <c r="HD176" s="235" t="str">
        <f t="shared" si="307"/>
        <v/>
      </c>
      <c r="HE176" s="235" t="str">
        <f t="shared" si="308"/>
        <v/>
      </c>
      <c r="HF176" s="188"/>
      <c r="HG176" s="235" t="str">
        <f t="shared" si="309"/>
        <v/>
      </c>
      <c r="HH176" s="235">
        <f t="shared" si="319"/>
        <v>0</v>
      </c>
      <c r="HI176" s="235">
        <f t="shared" si="319"/>
        <v>0</v>
      </c>
      <c r="HJ176" s="235">
        <f t="shared" si="319"/>
        <v>0</v>
      </c>
      <c r="HK176" s="188"/>
      <c r="HL176" s="235" t="str">
        <f t="shared" si="311"/>
        <v/>
      </c>
      <c r="HM176" s="235">
        <f t="shared" si="320"/>
        <v>0</v>
      </c>
      <c r="HN176" s="235">
        <f t="shared" si="320"/>
        <v>0</v>
      </c>
      <c r="HO176" s="235">
        <f t="shared" si="320"/>
        <v>0</v>
      </c>
      <c r="HP176" s="188"/>
      <c r="HQ176" s="235" t="str">
        <f t="shared" si="313"/>
        <v/>
      </c>
      <c r="HR176" s="235">
        <f t="shared" si="321"/>
        <v>0</v>
      </c>
      <c r="HS176" s="235">
        <f t="shared" si="321"/>
        <v>0</v>
      </c>
      <c r="HT176" s="235">
        <f t="shared" si="321"/>
        <v>0</v>
      </c>
      <c r="HU176" s="162"/>
      <c r="HV176" s="1622"/>
      <c r="HW176" s="1619"/>
      <c r="HX176" s="1619"/>
      <c r="HY176" s="1619"/>
      <c r="HZ176" s="1619"/>
      <c r="IA176" s="1619"/>
      <c r="IB176" s="1619"/>
      <c r="IC176" s="1623"/>
      <c r="ID176" s="162"/>
      <c r="IE176" s="162"/>
    </row>
    <row r="177" spans="1:239" ht="21" customHeight="1" x14ac:dyDescent="0.25">
      <c r="A177" s="377" t="str">
        <f t="shared" si="244"/>
        <v/>
      </c>
      <c r="B177" s="188">
        <v>151</v>
      </c>
      <c r="C177" s="255"/>
      <c r="D177" s="223" t="str">
        <f t="shared" si="228"/>
        <v/>
      </c>
      <c r="E177" s="223" t="str">
        <f t="shared" si="315"/>
        <v/>
      </c>
      <c r="F177" s="242"/>
      <c r="G177" s="242"/>
      <c r="H177" s="224" t="str">
        <f t="shared" si="245"/>
        <v/>
      </c>
      <c r="I177" s="930"/>
      <c r="J177" s="930"/>
      <c r="K177" s="930"/>
      <c r="L177" s="370"/>
      <c r="M177" s="371"/>
      <c r="N177" s="371"/>
      <c r="O177" s="371"/>
      <c r="P177" s="372"/>
      <c r="Q177" s="609"/>
      <c r="R177" s="609"/>
      <c r="S177" s="610"/>
      <c r="T177" s="371"/>
      <c r="U177" s="371"/>
      <c r="V177" s="188"/>
      <c r="W177" s="370"/>
      <c r="X177" s="371"/>
      <c r="Y177" s="371"/>
      <c r="Z177" s="611"/>
      <c r="AA177" s="896"/>
      <c r="AB177" s="370"/>
      <c r="AC177" s="371"/>
      <c r="AD177" s="371"/>
      <c r="AE177" s="371"/>
      <c r="AF177" s="896"/>
      <c r="AG177" s="370"/>
      <c r="AH177" s="371"/>
      <c r="AI177" s="371"/>
      <c r="AJ177" s="371"/>
      <c r="AK177" s="896"/>
      <c r="AL177" s="370"/>
      <c r="AM177" s="371"/>
      <c r="AN177" s="371"/>
      <c r="AO177" s="372"/>
      <c r="AP177" s="370"/>
      <c r="AQ177" s="371"/>
      <c r="AR177" s="371"/>
      <c r="AS177" s="371"/>
      <c r="AT177" s="928"/>
      <c r="AU177" s="188"/>
      <c r="AV177" s="256">
        <f t="shared" si="229"/>
        <v>0</v>
      </c>
      <c r="AW177" s="257">
        <f t="shared" si="230"/>
        <v>0</v>
      </c>
      <c r="AX177" s="258">
        <f t="shared" si="224"/>
        <v>0</v>
      </c>
      <c r="AY177" s="259">
        <f t="shared" si="224"/>
        <v>0</v>
      </c>
      <c r="AZ177" s="231" t="str">
        <f t="shared" si="246"/>
        <v/>
      </c>
      <c r="BA177" s="232">
        <f t="shared" si="247"/>
        <v>0</v>
      </c>
      <c r="BB177" s="249">
        <f t="shared" si="231"/>
        <v>0</v>
      </c>
      <c r="BC177" s="231">
        <f t="shared" si="248"/>
        <v>0</v>
      </c>
      <c r="BD177" s="231">
        <f t="shared" si="249"/>
        <v>0</v>
      </c>
      <c r="BE177" s="260"/>
      <c r="BF177" s="235">
        <f t="shared" si="250"/>
        <v>0</v>
      </c>
      <c r="BG177" s="235">
        <f t="shared" si="251"/>
        <v>0</v>
      </c>
      <c r="BH177" s="235">
        <f t="shared" si="252"/>
        <v>0</v>
      </c>
      <c r="BI177" s="380"/>
      <c r="BJ177" s="235">
        <f t="shared" si="232"/>
        <v>0</v>
      </c>
      <c r="BK177" s="235">
        <f t="shared" si="253"/>
        <v>0</v>
      </c>
      <c r="BL177" s="235" t="str">
        <f t="shared" si="254"/>
        <v/>
      </c>
      <c r="BM177" s="236"/>
      <c r="BN177" s="237"/>
      <c r="BO177" s="237"/>
      <c r="BP177" s="238"/>
      <c r="BQ177" s="238"/>
      <c r="BR177" s="254"/>
      <c r="BS177" s="252"/>
      <c r="BT177" s="244"/>
      <c r="BU177" s="244"/>
      <c r="BV177" s="244"/>
      <c r="BW177" s="244"/>
      <c r="BX177" s="244"/>
      <c r="BY177" s="244"/>
      <c r="BZ177" s="244"/>
      <c r="CA177" s="244"/>
      <c r="CB177" s="253"/>
      <c r="CC177" s="188"/>
      <c r="CD177" s="244">
        <f t="shared" si="233"/>
        <v>0</v>
      </c>
      <c r="CE177" s="235">
        <f t="shared" si="255"/>
        <v>0</v>
      </c>
      <c r="CF177" s="235">
        <f t="shared" si="255"/>
        <v>0</v>
      </c>
      <c r="CG177" s="235">
        <f t="shared" si="255"/>
        <v>0</v>
      </c>
      <c r="CH177" s="188"/>
      <c r="CI177" s="244">
        <f t="shared" si="234"/>
        <v>0</v>
      </c>
      <c r="CJ177" s="235">
        <f t="shared" si="256"/>
        <v>0</v>
      </c>
      <c r="CK177" s="235">
        <f t="shared" si="256"/>
        <v>0</v>
      </c>
      <c r="CL177" s="235">
        <f t="shared" si="256"/>
        <v>0</v>
      </c>
      <c r="CM177" s="188"/>
      <c r="CN177" s="244">
        <f t="shared" si="235"/>
        <v>0</v>
      </c>
      <c r="CO177" s="235">
        <f t="shared" si="257"/>
        <v>0</v>
      </c>
      <c r="CP177" s="235">
        <f t="shared" si="257"/>
        <v>0</v>
      </c>
      <c r="CQ177" s="235">
        <f t="shared" si="257"/>
        <v>0</v>
      </c>
      <c r="CR177" s="188"/>
      <c r="CS177" s="244">
        <f t="shared" si="236"/>
        <v>0</v>
      </c>
      <c r="CT177" s="235">
        <f t="shared" si="258"/>
        <v>0</v>
      </c>
      <c r="CU177" s="235">
        <f t="shared" si="258"/>
        <v>0</v>
      </c>
      <c r="CV177" s="235">
        <f t="shared" si="258"/>
        <v>0</v>
      </c>
      <c r="CW177" s="188"/>
      <c r="CX177" s="244">
        <f t="shared" si="237"/>
        <v>0</v>
      </c>
      <c r="CY177" s="235">
        <f t="shared" si="259"/>
        <v>0</v>
      </c>
      <c r="CZ177" s="235">
        <f t="shared" si="259"/>
        <v>0</v>
      </c>
      <c r="DA177" s="235">
        <f t="shared" si="259"/>
        <v>0</v>
      </c>
      <c r="DB177" s="188"/>
      <c r="DC177" s="225"/>
      <c r="DD177" s="226"/>
      <c r="DE177" s="1088"/>
      <c r="DF177" s="225"/>
      <c r="DG177" s="226"/>
      <c r="DH177" s="1088"/>
      <c r="DI177" s="225"/>
      <c r="DJ177" s="226"/>
      <c r="DK177" s="1088"/>
      <c r="DL177" s="225"/>
      <c r="DM177" s="226"/>
      <c r="DN177" s="1088"/>
      <c r="DO177" s="370"/>
      <c r="DP177" s="370"/>
      <c r="DQ177" s="243">
        <f t="shared" si="260"/>
        <v>0</v>
      </c>
      <c r="DR177" s="244">
        <f t="shared" si="261"/>
        <v>0</v>
      </c>
      <c r="DS177" s="235">
        <f t="shared" si="262"/>
        <v>0</v>
      </c>
      <c r="DT177" s="244" t="str">
        <f t="shared" si="238"/>
        <v/>
      </c>
      <c r="DU177" s="42" t="str">
        <f t="shared" si="263"/>
        <v/>
      </c>
      <c r="DV177" s="42" t="str">
        <f t="shared" si="264"/>
        <v/>
      </c>
      <c r="DW177" s="42" t="str">
        <f t="shared" si="265"/>
        <v/>
      </c>
      <c r="DX177" s="162"/>
      <c r="DY177" s="42" t="str">
        <f t="shared" si="266"/>
        <v/>
      </c>
      <c r="DZ177" s="42" t="str">
        <f t="shared" si="227"/>
        <v/>
      </c>
      <c r="EA177" s="42" t="str">
        <f t="shared" si="267"/>
        <v/>
      </c>
      <c r="EB177" s="162"/>
      <c r="EC177" s="930"/>
      <c r="ED177" s="188"/>
      <c r="EE177" s="245">
        <f t="shared" si="268"/>
        <v>0</v>
      </c>
      <c r="EG177" s="245">
        <f t="shared" si="269"/>
        <v>0</v>
      </c>
      <c r="EI177" s="246" t="str">
        <f t="shared" si="270"/>
        <v/>
      </c>
      <c r="EJ177" s="247" t="str">
        <f t="shared" si="239"/>
        <v/>
      </c>
      <c r="EK177" s="248" t="str">
        <f t="shared" si="240"/>
        <v/>
      </c>
      <c r="EL177" s="248" t="str">
        <f t="shared" si="241"/>
        <v/>
      </c>
      <c r="EM177" s="248" t="str">
        <f t="shared" si="242"/>
        <v/>
      </c>
      <c r="EN177" s="248" t="str">
        <f t="shared" si="271"/>
        <v/>
      </c>
      <c r="EO177" s="248" t="str">
        <f t="shared" si="243"/>
        <v/>
      </c>
      <c r="EQ177" s="248" t="str">
        <f t="shared" si="272"/>
        <v/>
      </c>
      <c r="ER177" s="248" t="str">
        <f t="shared" si="273"/>
        <v/>
      </c>
      <c r="ES177" s="248" t="str">
        <f t="shared" si="274"/>
        <v/>
      </c>
      <c r="ET177" s="248" t="str">
        <f t="shared" si="275"/>
        <v/>
      </c>
      <c r="EU177" s="248" t="str">
        <f t="shared" si="276"/>
        <v/>
      </c>
      <c r="EV177" s="248" t="str">
        <f t="shared" si="276"/>
        <v/>
      </c>
      <c r="EX177" s="248" t="str">
        <f t="shared" si="277"/>
        <v/>
      </c>
      <c r="EY177" s="248" t="str">
        <f t="shared" si="278"/>
        <v/>
      </c>
      <c r="EZ177" s="248" t="str">
        <f t="shared" si="279"/>
        <v/>
      </c>
      <c r="FA177" s="248" t="str">
        <f t="shared" si="280"/>
        <v/>
      </c>
      <c r="FB177" s="248" t="str">
        <f t="shared" si="316"/>
        <v/>
      </c>
      <c r="FC177" s="248" t="str">
        <f t="shared" si="316"/>
        <v/>
      </c>
      <c r="FE177" s="248" t="str">
        <f t="shared" si="281"/>
        <v/>
      </c>
      <c r="FF177" s="248" t="str">
        <f t="shared" si="282"/>
        <v/>
      </c>
      <c r="FG177" s="248" t="str">
        <f t="shared" si="283"/>
        <v/>
      </c>
      <c r="FH177" s="248" t="str">
        <f t="shared" si="284"/>
        <v/>
      </c>
      <c r="FI177" s="248" t="str">
        <f t="shared" si="317"/>
        <v/>
      </c>
      <c r="FJ177" s="248" t="str">
        <f t="shared" si="317"/>
        <v/>
      </c>
      <c r="FL177" s="370"/>
      <c r="FM177" s="371"/>
      <c r="FN177" s="371"/>
      <c r="FO177" s="611"/>
      <c r="FP177" s="896"/>
      <c r="FQ177" s="370"/>
      <c r="FR177" s="371"/>
      <c r="FS177" s="371"/>
      <c r="FT177" s="611"/>
      <c r="FU177" s="896"/>
      <c r="FV177" s="370"/>
      <c r="FW177" s="371"/>
      <c r="FX177" s="371"/>
      <c r="FY177" s="611"/>
      <c r="FZ177" s="896"/>
      <c r="GA177" s="613"/>
      <c r="GC177" s="227">
        <f t="shared" si="285"/>
        <v>0</v>
      </c>
      <c r="GD177" s="228">
        <f t="shared" si="286"/>
        <v>0</v>
      </c>
      <c r="GE177" s="229">
        <f t="shared" si="318"/>
        <v>0</v>
      </c>
      <c r="GF177" s="230">
        <f t="shared" si="318"/>
        <v>0</v>
      </c>
      <c r="GG177" s="231" t="str">
        <f t="shared" si="288"/>
        <v/>
      </c>
      <c r="GH177" s="232">
        <f t="shared" si="289"/>
        <v>0</v>
      </c>
      <c r="GI177" s="227">
        <f t="shared" si="290"/>
        <v>0</v>
      </c>
      <c r="GJ177" s="233">
        <f t="shared" si="291"/>
        <v>0</v>
      </c>
      <c r="GK177" s="233">
        <f t="shared" si="292"/>
        <v>0</v>
      </c>
      <c r="GL177" s="234"/>
      <c r="GM177" s="235">
        <f t="shared" si="293"/>
        <v>0</v>
      </c>
      <c r="GN177" s="235">
        <f t="shared" si="294"/>
        <v>0</v>
      </c>
      <c r="GO177" s="235" t="str">
        <f t="shared" si="295"/>
        <v/>
      </c>
      <c r="GP177" s="380"/>
      <c r="GQ177" s="235">
        <f t="shared" si="296"/>
        <v>0</v>
      </c>
      <c r="GR177" s="235">
        <f t="shared" si="297"/>
        <v>0</v>
      </c>
      <c r="GS177" s="235" t="str">
        <f t="shared" si="298"/>
        <v/>
      </c>
      <c r="GT177" s="236"/>
      <c r="GU177" s="237" t="str">
        <f t="shared" si="299"/>
        <v/>
      </c>
      <c r="GV177" s="237" t="str">
        <f t="shared" si="300"/>
        <v/>
      </c>
      <c r="GW177" s="238" t="str">
        <f t="shared" si="301"/>
        <v/>
      </c>
      <c r="GX177" s="238" t="str">
        <f t="shared" si="302"/>
        <v/>
      </c>
      <c r="GY177" s="239"/>
      <c r="GZ177" s="240" t="str">
        <f t="shared" si="303"/>
        <v/>
      </c>
      <c r="HA177" s="235" t="str">
        <f t="shared" si="304"/>
        <v/>
      </c>
      <c r="HB177" s="235" t="str">
        <f t="shared" si="305"/>
        <v/>
      </c>
      <c r="HC177" s="235" t="str">
        <f t="shared" si="306"/>
        <v/>
      </c>
      <c r="HD177" s="235" t="str">
        <f t="shared" si="307"/>
        <v/>
      </c>
      <c r="HE177" s="235" t="str">
        <f t="shared" si="308"/>
        <v/>
      </c>
      <c r="HF177" s="188"/>
      <c r="HG177" s="235" t="str">
        <f t="shared" si="309"/>
        <v/>
      </c>
      <c r="HH177" s="235">
        <f t="shared" si="319"/>
        <v>0</v>
      </c>
      <c r="HI177" s="235">
        <f t="shared" si="319"/>
        <v>0</v>
      </c>
      <c r="HJ177" s="235">
        <f t="shared" si="319"/>
        <v>0</v>
      </c>
      <c r="HK177" s="188"/>
      <c r="HL177" s="235" t="str">
        <f t="shared" si="311"/>
        <v/>
      </c>
      <c r="HM177" s="235">
        <f t="shared" si="320"/>
        <v>0</v>
      </c>
      <c r="HN177" s="235">
        <f t="shared" si="320"/>
        <v>0</v>
      </c>
      <c r="HO177" s="235">
        <f t="shared" si="320"/>
        <v>0</v>
      </c>
      <c r="HP177" s="188"/>
      <c r="HQ177" s="235" t="str">
        <f t="shared" si="313"/>
        <v/>
      </c>
      <c r="HR177" s="235">
        <f t="shared" si="321"/>
        <v>0</v>
      </c>
      <c r="HS177" s="235">
        <f t="shared" si="321"/>
        <v>0</v>
      </c>
      <c r="HT177" s="235">
        <f t="shared" si="321"/>
        <v>0</v>
      </c>
      <c r="HU177" s="162"/>
      <c r="HV177" s="1622"/>
      <c r="HW177" s="1619"/>
      <c r="HX177" s="1619"/>
      <c r="HY177" s="1619"/>
      <c r="HZ177" s="1619"/>
      <c r="IA177" s="1619"/>
      <c r="IB177" s="1619"/>
      <c r="IC177" s="1623"/>
      <c r="ID177" s="162"/>
      <c r="IE177" s="162"/>
    </row>
    <row r="178" spans="1:239" ht="21" customHeight="1" x14ac:dyDescent="0.25">
      <c r="A178" s="377" t="str">
        <f t="shared" si="244"/>
        <v/>
      </c>
      <c r="B178" s="188">
        <v>152</v>
      </c>
      <c r="C178" s="255"/>
      <c r="D178" s="223" t="str">
        <f t="shared" si="228"/>
        <v/>
      </c>
      <c r="E178" s="223" t="str">
        <f t="shared" si="315"/>
        <v/>
      </c>
      <c r="F178" s="242"/>
      <c r="G178" s="242"/>
      <c r="H178" s="224" t="str">
        <f t="shared" si="245"/>
        <v/>
      </c>
      <c r="I178" s="930"/>
      <c r="J178" s="930"/>
      <c r="K178" s="930"/>
      <c r="L178" s="370"/>
      <c r="M178" s="371"/>
      <c r="N178" s="371"/>
      <c r="O178" s="371"/>
      <c r="P178" s="372"/>
      <c r="Q178" s="609"/>
      <c r="R178" s="609"/>
      <c r="S178" s="610"/>
      <c r="T178" s="371"/>
      <c r="U178" s="371"/>
      <c r="V178" s="188"/>
      <c r="W178" s="370"/>
      <c r="X178" s="371"/>
      <c r="Y178" s="371"/>
      <c r="Z178" s="611"/>
      <c r="AA178" s="896"/>
      <c r="AB178" s="370"/>
      <c r="AC178" s="371"/>
      <c r="AD178" s="371"/>
      <c r="AE178" s="371"/>
      <c r="AF178" s="896"/>
      <c r="AG178" s="370"/>
      <c r="AH178" s="371"/>
      <c r="AI178" s="371"/>
      <c r="AJ178" s="371"/>
      <c r="AK178" s="896"/>
      <c r="AL178" s="370"/>
      <c r="AM178" s="371"/>
      <c r="AN178" s="371"/>
      <c r="AO178" s="372"/>
      <c r="AP178" s="370"/>
      <c r="AQ178" s="371"/>
      <c r="AR178" s="371"/>
      <c r="AS178" s="371"/>
      <c r="AT178" s="928"/>
      <c r="AU178" s="188"/>
      <c r="AV178" s="256">
        <f t="shared" si="229"/>
        <v>0</v>
      </c>
      <c r="AW178" s="257">
        <f t="shared" si="230"/>
        <v>0</v>
      </c>
      <c r="AX178" s="258">
        <f t="shared" si="224"/>
        <v>0</v>
      </c>
      <c r="AY178" s="259">
        <f t="shared" si="224"/>
        <v>0</v>
      </c>
      <c r="AZ178" s="231" t="str">
        <f t="shared" si="246"/>
        <v/>
      </c>
      <c r="BA178" s="232">
        <f t="shared" si="247"/>
        <v>0</v>
      </c>
      <c r="BB178" s="249">
        <f t="shared" si="231"/>
        <v>0</v>
      </c>
      <c r="BC178" s="231">
        <f t="shared" si="248"/>
        <v>0</v>
      </c>
      <c r="BD178" s="231">
        <f t="shared" si="249"/>
        <v>0</v>
      </c>
      <c r="BE178" s="260"/>
      <c r="BF178" s="235">
        <f t="shared" si="250"/>
        <v>0</v>
      </c>
      <c r="BG178" s="235">
        <f t="shared" si="251"/>
        <v>0</v>
      </c>
      <c r="BH178" s="235">
        <f t="shared" si="252"/>
        <v>0</v>
      </c>
      <c r="BI178" s="380"/>
      <c r="BJ178" s="235">
        <f t="shared" si="232"/>
        <v>0</v>
      </c>
      <c r="BK178" s="235">
        <f t="shared" si="253"/>
        <v>0</v>
      </c>
      <c r="BL178" s="235" t="str">
        <f t="shared" si="254"/>
        <v/>
      </c>
      <c r="BM178" s="236"/>
      <c r="BN178" s="237"/>
      <c r="BO178" s="237"/>
      <c r="BP178" s="238"/>
      <c r="BQ178" s="238"/>
      <c r="BR178" s="254"/>
      <c r="BS178" s="252"/>
      <c r="BT178" s="244"/>
      <c r="BU178" s="244"/>
      <c r="BV178" s="244"/>
      <c r="BW178" s="244"/>
      <c r="BX178" s="244"/>
      <c r="BY178" s="244"/>
      <c r="BZ178" s="244"/>
      <c r="CA178" s="244"/>
      <c r="CB178" s="253"/>
      <c r="CC178" s="188"/>
      <c r="CD178" s="244">
        <f t="shared" si="233"/>
        <v>0</v>
      </c>
      <c r="CE178" s="235">
        <f t="shared" si="255"/>
        <v>0</v>
      </c>
      <c r="CF178" s="235">
        <f t="shared" si="255"/>
        <v>0</v>
      </c>
      <c r="CG178" s="235">
        <f t="shared" si="255"/>
        <v>0</v>
      </c>
      <c r="CH178" s="188"/>
      <c r="CI178" s="244">
        <f t="shared" si="234"/>
        <v>0</v>
      </c>
      <c r="CJ178" s="235">
        <f t="shared" si="256"/>
        <v>0</v>
      </c>
      <c r="CK178" s="235">
        <f t="shared" si="256"/>
        <v>0</v>
      </c>
      <c r="CL178" s="235">
        <f t="shared" si="256"/>
        <v>0</v>
      </c>
      <c r="CM178" s="188"/>
      <c r="CN178" s="244">
        <f t="shared" si="235"/>
        <v>0</v>
      </c>
      <c r="CO178" s="235">
        <f t="shared" si="257"/>
        <v>0</v>
      </c>
      <c r="CP178" s="235">
        <f t="shared" si="257"/>
        <v>0</v>
      </c>
      <c r="CQ178" s="235">
        <f t="shared" si="257"/>
        <v>0</v>
      </c>
      <c r="CR178" s="188"/>
      <c r="CS178" s="244">
        <f t="shared" si="236"/>
        <v>0</v>
      </c>
      <c r="CT178" s="235">
        <f t="shared" si="258"/>
        <v>0</v>
      </c>
      <c r="CU178" s="235">
        <f t="shared" si="258"/>
        <v>0</v>
      </c>
      <c r="CV178" s="235">
        <f t="shared" si="258"/>
        <v>0</v>
      </c>
      <c r="CW178" s="188"/>
      <c r="CX178" s="244">
        <f t="shared" si="237"/>
        <v>0</v>
      </c>
      <c r="CY178" s="235">
        <f t="shared" si="259"/>
        <v>0</v>
      </c>
      <c r="CZ178" s="235">
        <f t="shared" si="259"/>
        <v>0</v>
      </c>
      <c r="DA178" s="235">
        <f t="shared" si="259"/>
        <v>0</v>
      </c>
      <c r="DB178" s="188"/>
      <c r="DC178" s="225"/>
      <c r="DD178" s="226"/>
      <c r="DE178" s="1088"/>
      <c r="DF178" s="225"/>
      <c r="DG178" s="226"/>
      <c r="DH178" s="1088"/>
      <c r="DI178" s="225"/>
      <c r="DJ178" s="226"/>
      <c r="DK178" s="1088"/>
      <c r="DL178" s="225"/>
      <c r="DM178" s="226"/>
      <c r="DN178" s="1088"/>
      <c r="DO178" s="370"/>
      <c r="DP178" s="370"/>
      <c r="DQ178" s="243">
        <f t="shared" si="260"/>
        <v>0</v>
      </c>
      <c r="DR178" s="244">
        <f t="shared" si="261"/>
        <v>0</v>
      </c>
      <c r="DS178" s="235">
        <f t="shared" si="262"/>
        <v>0</v>
      </c>
      <c r="DT178" s="244" t="str">
        <f t="shared" si="238"/>
        <v/>
      </c>
      <c r="DU178" s="42" t="str">
        <f t="shared" si="263"/>
        <v/>
      </c>
      <c r="DV178" s="42" t="str">
        <f t="shared" si="264"/>
        <v/>
      </c>
      <c r="DW178" s="42" t="str">
        <f t="shared" si="265"/>
        <v/>
      </c>
      <c r="DX178" s="162"/>
      <c r="DY178" s="42" t="str">
        <f t="shared" si="266"/>
        <v/>
      </c>
      <c r="DZ178" s="42" t="str">
        <f t="shared" si="227"/>
        <v/>
      </c>
      <c r="EA178" s="42" t="str">
        <f t="shared" si="267"/>
        <v/>
      </c>
      <c r="EB178" s="162"/>
      <c r="EC178" s="930"/>
      <c r="ED178" s="188"/>
      <c r="EE178" s="245">
        <f t="shared" si="268"/>
        <v>0</v>
      </c>
      <c r="EG178" s="245">
        <f t="shared" si="269"/>
        <v>0</v>
      </c>
      <c r="EI178" s="246" t="str">
        <f t="shared" si="270"/>
        <v/>
      </c>
      <c r="EJ178" s="247" t="str">
        <f t="shared" si="239"/>
        <v/>
      </c>
      <c r="EK178" s="248" t="str">
        <f t="shared" si="240"/>
        <v/>
      </c>
      <c r="EL178" s="248" t="str">
        <f t="shared" si="241"/>
        <v/>
      </c>
      <c r="EM178" s="248" t="str">
        <f t="shared" si="242"/>
        <v/>
      </c>
      <c r="EN178" s="248" t="str">
        <f t="shared" si="271"/>
        <v/>
      </c>
      <c r="EO178" s="248" t="str">
        <f t="shared" si="243"/>
        <v/>
      </c>
      <c r="EQ178" s="248" t="str">
        <f t="shared" si="272"/>
        <v/>
      </c>
      <c r="ER178" s="248" t="str">
        <f t="shared" si="273"/>
        <v/>
      </c>
      <c r="ES178" s="248" t="str">
        <f t="shared" si="274"/>
        <v/>
      </c>
      <c r="ET178" s="248" t="str">
        <f t="shared" si="275"/>
        <v/>
      </c>
      <c r="EU178" s="248" t="str">
        <f t="shared" si="276"/>
        <v/>
      </c>
      <c r="EV178" s="248" t="str">
        <f t="shared" si="276"/>
        <v/>
      </c>
      <c r="EX178" s="248" t="str">
        <f t="shared" si="277"/>
        <v/>
      </c>
      <c r="EY178" s="248" t="str">
        <f t="shared" si="278"/>
        <v/>
      </c>
      <c r="EZ178" s="248" t="str">
        <f t="shared" si="279"/>
        <v/>
      </c>
      <c r="FA178" s="248" t="str">
        <f t="shared" si="280"/>
        <v/>
      </c>
      <c r="FB178" s="248" t="str">
        <f t="shared" si="316"/>
        <v/>
      </c>
      <c r="FC178" s="248" t="str">
        <f t="shared" si="316"/>
        <v/>
      </c>
      <c r="FE178" s="248" t="str">
        <f t="shared" si="281"/>
        <v/>
      </c>
      <c r="FF178" s="248" t="str">
        <f t="shared" si="282"/>
        <v/>
      </c>
      <c r="FG178" s="248" t="str">
        <f t="shared" si="283"/>
        <v/>
      </c>
      <c r="FH178" s="248" t="str">
        <f t="shared" si="284"/>
        <v/>
      </c>
      <c r="FI178" s="248" t="str">
        <f t="shared" si="317"/>
        <v/>
      </c>
      <c r="FJ178" s="248" t="str">
        <f t="shared" si="317"/>
        <v/>
      </c>
      <c r="FL178" s="370"/>
      <c r="FM178" s="371"/>
      <c r="FN178" s="371"/>
      <c r="FO178" s="611"/>
      <c r="FP178" s="896"/>
      <c r="FQ178" s="370"/>
      <c r="FR178" s="371"/>
      <c r="FS178" s="371"/>
      <c r="FT178" s="611"/>
      <c r="FU178" s="896"/>
      <c r="FV178" s="370"/>
      <c r="FW178" s="371"/>
      <c r="FX178" s="371"/>
      <c r="FY178" s="611"/>
      <c r="FZ178" s="896"/>
      <c r="GA178" s="613"/>
      <c r="GC178" s="227">
        <f t="shared" si="285"/>
        <v>0</v>
      </c>
      <c r="GD178" s="228">
        <f t="shared" si="286"/>
        <v>0</v>
      </c>
      <c r="GE178" s="229">
        <f t="shared" si="318"/>
        <v>0</v>
      </c>
      <c r="GF178" s="230">
        <f t="shared" si="318"/>
        <v>0</v>
      </c>
      <c r="GG178" s="231" t="str">
        <f t="shared" si="288"/>
        <v/>
      </c>
      <c r="GH178" s="232">
        <f t="shared" si="289"/>
        <v>0</v>
      </c>
      <c r="GI178" s="227">
        <f t="shared" si="290"/>
        <v>0</v>
      </c>
      <c r="GJ178" s="233">
        <f t="shared" si="291"/>
        <v>0</v>
      </c>
      <c r="GK178" s="233">
        <f t="shared" si="292"/>
        <v>0</v>
      </c>
      <c r="GL178" s="234"/>
      <c r="GM178" s="235">
        <f t="shared" si="293"/>
        <v>0</v>
      </c>
      <c r="GN178" s="235">
        <f t="shared" si="294"/>
        <v>0</v>
      </c>
      <c r="GO178" s="235" t="str">
        <f t="shared" si="295"/>
        <v/>
      </c>
      <c r="GP178" s="380"/>
      <c r="GQ178" s="235">
        <f t="shared" si="296"/>
        <v>0</v>
      </c>
      <c r="GR178" s="235">
        <f t="shared" si="297"/>
        <v>0</v>
      </c>
      <c r="GS178" s="235" t="str">
        <f t="shared" si="298"/>
        <v/>
      </c>
      <c r="GT178" s="236"/>
      <c r="GU178" s="237" t="str">
        <f t="shared" si="299"/>
        <v/>
      </c>
      <c r="GV178" s="237" t="str">
        <f t="shared" si="300"/>
        <v/>
      </c>
      <c r="GW178" s="238" t="str">
        <f t="shared" si="301"/>
        <v/>
      </c>
      <c r="GX178" s="238" t="str">
        <f t="shared" si="302"/>
        <v/>
      </c>
      <c r="GY178" s="239"/>
      <c r="GZ178" s="240" t="str">
        <f t="shared" si="303"/>
        <v/>
      </c>
      <c r="HA178" s="235" t="str">
        <f t="shared" si="304"/>
        <v/>
      </c>
      <c r="HB178" s="235" t="str">
        <f t="shared" si="305"/>
        <v/>
      </c>
      <c r="HC178" s="235" t="str">
        <f t="shared" si="306"/>
        <v/>
      </c>
      <c r="HD178" s="235" t="str">
        <f t="shared" si="307"/>
        <v/>
      </c>
      <c r="HE178" s="235" t="str">
        <f t="shared" si="308"/>
        <v/>
      </c>
      <c r="HF178" s="188"/>
      <c r="HG178" s="235" t="str">
        <f t="shared" si="309"/>
        <v/>
      </c>
      <c r="HH178" s="235">
        <f t="shared" si="319"/>
        <v>0</v>
      </c>
      <c r="HI178" s="235">
        <f t="shared" si="319"/>
        <v>0</v>
      </c>
      <c r="HJ178" s="235">
        <f t="shared" si="319"/>
        <v>0</v>
      </c>
      <c r="HK178" s="188"/>
      <c r="HL178" s="235" t="str">
        <f t="shared" si="311"/>
        <v/>
      </c>
      <c r="HM178" s="235">
        <f t="shared" si="320"/>
        <v>0</v>
      </c>
      <c r="HN178" s="235">
        <f t="shared" si="320"/>
        <v>0</v>
      </c>
      <c r="HO178" s="235">
        <f t="shared" si="320"/>
        <v>0</v>
      </c>
      <c r="HP178" s="188"/>
      <c r="HQ178" s="235" t="str">
        <f t="shared" si="313"/>
        <v/>
      </c>
      <c r="HR178" s="235">
        <f t="shared" si="321"/>
        <v>0</v>
      </c>
      <c r="HS178" s="235">
        <f t="shared" si="321"/>
        <v>0</v>
      </c>
      <c r="HT178" s="235">
        <f t="shared" si="321"/>
        <v>0</v>
      </c>
      <c r="HU178" s="162"/>
      <c r="HV178" s="1622"/>
      <c r="HW178" s="1619"/>
      <c r="HX178" s="1619"/>
      <c r="HY178" s="1619"/>
      <c r="HZ178" s="1619"/>
      <c r="IA178" s="1619"/>
      <c r="IB178" s="1619"/>
      <c r="IC178" s="1623"/>
      <c r="ID178" s="162"/>
      <c r="IE178" s="162"/>
    </row>
    <row r="179" spans="1:239" ht="21" customHeight="1" x14ac:dyDescent="0.25">
      <c r="A179" s="377" t="str">
        <f t="shared" si="244"/>
        <v/>
      </c>
      <c r="B179" s="188">
        <v>153</v>
      </c>
      <c r="C179" s="255"/>
      <c r="D179" s="223" t="str">
        <f t="shared" si="228"/>
        <v/>
      </c>
      <c r="E179" s="223" t="str">
        <f t="shared" si="315"/>
        <v/>
      </c>
      <c r="F179" s="242"/>
      <c r="G179" s="242"/>
      <c r="H179" s="224" t="str">
        <f t="shared" si="245"/>
        <v/>
      </c>
      <c r="I179" s="930"/>
      <c r="J179" s="930"/>
      <c r="K179" s="930"/>
      <c r="L179" s="370"/>
      <c r="M179" s="371"/>
      <c r="N179" s="371"/>
      <c r="O179" s="371"/>
      <c r="P179" s="372"/>
      <c r="Q179" s="609"/>
      <c r="R179" s="609"/>
      <c r="S179" s="610"/>
      <c r="T179" s="371"/>
      <c r="U179" s="371"/>
      <c r="V179" s="188"/>
      <c r="W179" s="370"/>
      <c r="X179" s="371"/>
      <c r="Y179" s="371"/>
      <c r="Z179" s="611"/>
      <c r="AA179" s="896"/>
      <c r="AB179" s="370"/>
      <c r="AC179" s="371"/>
      <c r="AD179" s="371"/>
      <c r="AE179" s="371"/>
      <c r="AF179" s="896"/>
      <c r="AG179" s="370"/>
      <c r="AH179" s="371"/>
      <c r="AI179" s="371"/>
      <c r="AJ179" s="371"/>
      <c r="AK179" s="896"/>
      <c r="AL179" s="370"/>
      <c r="AM179" s="371"/>
      <c r="AN179" s="371"/>
      <c r="AO179" s="372"/>
      <c r="AP179" s="370"/>
      <c r="AQ179" s="371"/>
      <c r="AR179" s="371"/>
      <c r="AS179" s="371"/>
      <c r="AT179" s="928"/>
      <c r="AU179" s="188"/>
      <c r="AV179" s="256">
        <f t="shared" si="229"/>
        <v>0</v>
      </c>
      <c r="AW179" s="257">
        <f t="shared" si="230"/>
        <v>0</v>
      </c>
      <c r="AX179" s="258">
        <f t="shared" si="224"/>
        <v>0</v>
      </c>
      <c r="AY179" s="259">
        <f t="shared" si="224"/>
        <v>0</v>
      </c>
      <c r="AZ179" s="231" t="str">
        <f t="shared" si="246"/>
        <v/>
      </c>
      <c r="BA179" s="232">
        <f t="shared" si="247"/>
        <v>0</v>
      </c>
      <c r="BB179" s="249">
        <f t="shared" si="231"/>
        <v>0</v>
      </c>
      <c r="BC179" s="231">
        <f t="shared" si="248"/>
        <v>0</v>
      </c>
      <c r="BD179" s="231">
        <f t="shared" si="249"/>
        <v>0</v>
      </c>
      <c r="BE179" s="260"/>
      <c r="BF179" s="235">
        <f t="shared" si="250"/>
        <v>0</v>
      </c>
      <c r="BG179" s="235">
        <f t="shared" si="251"/>
        <v>0</v>
      </c>
      <c r="BH179" s="235">
        <f t="shared" si="252"/>
        <v>0</v>
      </c>
      <c r="BI179" s="380"/>
      <c r="BJ179" s="235">
        <f t="shared" si="232"/>
        <v>0</v>
      </c>
      <c r="BK179" s="235">
        <f t="shared" si="253"/>
        <v>0</v>
      </c>
      <c r="BL179" s="235" t="str">
        <f t="shared" si="254"/>
        <v/>
      </c>
      <c r="BM179" s="236"/>
      <c r="BN179" s="237"/>
      <c r="BO179" s="237"/>
      <c r="BP179" s="238"/>
      <c r="BQ179" s="238"/>
      <c r="BR179" s="254"/>
      <c r="BS179" s="252"/>
      <c r="BT179" s="244"/>
      <c r="BU179" s="244"/>
      <c r="BV179" s="244"/>
      <c r="BW179" s="244"/>
      <c r="BX179" s="244"/>
      <c r="BY179" s="244"/>
      <c r="BZ179" s="244"/>
      <c r="CA179" s="244"/>
      <c r="CB179" s="253"/>
      <c r="CC179" s="188"/>
      <c r="CD179" s="244">
        <f t="shared" si="233"/>
        <v>0</v>
      </c>
      <c r="CE179" s="235">
        <f t="shared" si="255"/>
        <v>0</v>
      </c>
      <c r="CF179" s="235">
        <f t="shared" si="255"/>
        <v>0</v>
      </c>
      <c r="CG179" s="235">
        <f t="shared" si="255"/>
        <v>0</v>
      </c>
      <c r="CH179" s="188"/>
      <c r="CI179" s="244">
        <f t="shared" si="234"/>
        <v>0</v>
      </c>
      <c r="CJ179" s="235">
        <f t="shared" si="256"/>
        <v>0</v>
      </c>
      <c r="CK179" s="235">
        <f t="shared" si="256"/>
        <v>0</v>
      </c>
      <c r="CL179" s="235">
        <f t="shared" si="256"/>
        <v>0</v>
      </c>
      <c r="CM179" s="188"/>
      <c r="CN179" s="244">
        <f t="shared" si="235"/>
        <v>0</v>
      </c>
      <c r="CO179" s="235">
        <f t="shared" si="257"/>
        <v>0</v>
      </c>
      <c r="CP179" s="235">
        <f t="shared" si="257"/>
        <v>0</v>
      </c>
      <c r="CQ179" s="235">
        <f t="shared" si="257"/>
        <v>0</v>
      </c>
      <c r="CR179" s="188"/>
      <c r="CS179" s="244">
        <f t="shared" si="236"/>
        <v>0</v>
      </c>
      <c r="CT179" s="235">
        <f t="shared" si="258"/>
        <v>0</v>
      </c>
      <c r="CU179" s="235">
        <f t="shared" si="258"/>
        <v>0</v>
      </c>
      <c r="CV179" s="235">
        <f t="shared" si="258"/>
        <v>0</v>
      </c>
      <c r="CW179" s="188"/>
      <c r="CX179" s="244">
        <f t="shared" si="237"/>
        <v>0</v>
      </c>
      <c r="CY179" s="235">
        <f t="shared" si="259"/>
        <v>0</v>
      </c>
      <c r="CZ179" s="235">
        <f t="shared" si="259"/>
        <v>0</v>
      </c>
      <c r="DA179" s="235">
        <f t="shared" si="259"/>
        <v>0</v>
      </c>
      <c r="DB179" s="188"/>
      <c r="DC179" s="225"/>
      <c r="DD179" s="226"/>
      <c r="DE179" s="1088"/>
      <c r="DF179" s="225"/>
      <c r="DG179" s="226"/>
      <c r="DH179" s="1088"/>
      <c r="DI179" s="225"/>
      <c r="DJ179" s="226"/>
      <c r="DK179" s="1088"/>
      <c r="DL179" s="225"/>
      <c r="DM179" s="226"/>
      <c r="DN179" s="1088"/>
      <c r="DO179" s="370"/>
      <c r="DP179" s="370"/>
      <c r="DQ179" s="243">
        <f t="shared" si="260"/>
        <v>0</v>
      </c>
      <c r="DR179" s="244">
        <f t="shared" si="261"/>
        <v>0</v>
      </c>
      <c r="DS179" s="235">
        <f t="shared" si="262"/>
        <v>0</v>
      </c>
      <c r="DT179" s="244" t="str">
        <f t="shared" si="238"/>
        <v/>
      </c>
      <c r="DU179" s="42" t="str">
        <f t="shared" si="263"/>
        <v/>
      </c>
      <c r="DV179" s="42" t="str">
        <f t="shared" si="264"/>
        <v/>
      </c>
      <c r="DW179" s="42" t="str">
        <f t="shared" si="265"/>
        <v/>
      </c>
      <c r="DX179" s="162"/>
      <c r="DY179" s="42" t="str">
        <f t="shared" si="266"/>
        <v/>
      </c>
      <c r="DZ179" s="42" t="str">
        <f t="shared" si="227"/>
        <v/>
      </c>
      <c r="EA179" s="42" t="str">
        <f t="shared" si="267"/>
        <v/>
      </c>
      <c r="EB179" s="162"/>
      <c r="EC179" s="930"/>
      <c r="ED179" s="188"/>
      <c r="EE179" s="245">
        <f t="shared" si="268"/>
        <v>0</v>
      </c>
      <c r="EG179" s="245">
        <f t="shared" si="269"/>
        <v>0</v>
      </c>
      <c r="EI179" s="246" t="str">
        <f t="shared" si="270"/>
        <v/>
      </c>
      <c r="EJ179" s="247" t="str">
        <f t="shared" si="239"/>
        <v/>
      </c>
      <c r="EK179" s="248" t="str">
        <f t="shared" si="240"/>
        <v/>
      </c>
      <c r="EL179" s="248" t="str">
        <f t="shared" si="241"/>
        <v/>
      </c>
      <c r="EM179" s="248" t="str">
        <f t="shared" si="242"/>
        <v/>
      </c>
      <c r="EN179" s="248" t="str">
        <f t="shared" si="271"/>
        <v/>
      </c>
      <c r="EO179" s="248" t="str">
        <f t="shared" si="243"/>
        <v/>
      </c>
      <c r="EQ179" s="248" t="str">
        <f t="shared" si="272"/>
        <v/>
      </c>
      <c r="ER179" s="248" t="str">
        <f t="shared" si="273"/>
        <v/>
      </c>
      <c r="ES179" s="248" t="str">
        <f t="shared" si="274"/>
        <v/>
      </c>
      <c r="ET179" s="248" t="str">
        <f t="shared" si="275"/>
        <v/>
      </c>
      <c r="EU179" s="248" t="str">
        <f t="shared" si="276"/>
        <v/>
      </c>
      <c r="EV179" s="248" t="str">
        <f t="shared" si="276"/>
        <v/>
      </c>
      <c r="EX179" s="248" t="str">
        <f t="shared" si="277"/>
        <v/>
      </c>
      <c r="EY179" s="248" t="str">
        <f t="shared" si="278"/>
        <v/>
      </c>
      <c r="EZ179" s="248" t="str">
        <f t="shared" si="279"/>
        <v/>
      </c>
      <c r="FA179" s="248" t="str">
        <f t="shared" si="280"/>
        <v/>
      </c>
      <c r="FB179" s="248" t="str">
        <f t="shared" si="316"/>
        <v/>
      </c>
      <c r="FC179" s="248" t="str">
        <f t="shared" si="316"/>
        <v/>
      </c>
      <c r="FE179" s="248" t="str">
        <f t="shared" si="281"/>
        <v/>
      </c>
      <c r="FF179" s="248" t="str">
        <f t="shared" si="282"/>
        <v/>
      </c>
      <c r="FG179" s="248" t="str">
        <f t="shared" si="283"/>
        <v/>
      </c>
      <c r="FH179" s="248" t="str">
        <f t="shared" si="284"/>
        <v/>
      </c>
      <c r="FI179" s="248" t="str">
        <f t="shared" si="317"/>
        <v/>
      </c>
      <c r="FJ179" s="248" t="str">
        <f t="shared" si="317"/>
        <v/>
      </c>
      <c r="FL179" s="370"/>
      <c r="FM179" s="371"/>
      <c r="FN179" s="371"/>
      <c r="FO179" s="611"/>
      <c r="FP179" s="896"/>
      <c r="FQ179" s="370"/>
      <c r="FR179" s="371"/>
      <c r="FS179" s="371"/>
      <c r="FT179" s="611"/>
      <c r="FU179" s="896"/>
      <c r="FV179" s="370"/>
      <c r="FW179" s="371"/>
      <c r="FX179" s="371"/>
      <c r="FY179" s="611"/>
      <c r="FZ179" s="896"/>
      <c r="GA179" s="613"/>
      <c r="GC179" s="227">
        <f t="shared" si="285"/>
        <v>0</v>
      </c>
      <c r="GD179" s="228">
        <f t="shared" si="286"/>
        <v>0</v>
      </c>
      <c r="GE179" s="229">
        <f t="shared" si="318"/>
        <v>0</v>
      </c>
      <c r="GF179" s="230">
        <f t="shared" si="318"/>
        <v>0</v>
      </c>
      <c r="GG179" s="231" t="str">
        <f t="shared" si="288"/>
        <v/>
      </c>
      <c r="GH179" s="232">
        <f t="shared" si="289"/>
        <v>0</v>
      </c>
      <c r="GI179" s="227">
        <f t="shared" si="290"/>
        <v>0</v>
      </c>
      <c r="GJ179" s="233">
        <f t="shared" si="291"/>
        <v>0</v>
      </c>
      <c r="GK179" s="233">
        <f t="shared" si="292"/>
        <v>0</v>
      </c>
      <c r="GL179" s="234"/>
      <c r="GM179" s="235">
        <f t="shared" si="293"/>
        <v>0</v>
      </c>
      <c r="GN179" s="235">
        <f t="shared" si="294"/>
        <v>0</v>
      </c>
      <c r="GO179" s="235" t="str">
        <f t="shared" si="295"/>
        <v/>
      </c>
      <c r="GP179" s="380"/>
      <c r="GQ179" s="235">
        <f t="shared" si="296"/>
        <v>0</v>
      </c>
      <c r="GR179" s="235">
        <f t="shared" si="297"/>
        <v>0</v>
      </c>
      <c r="GS179" s="235" t="str">
        <f t="shared" si="298"/>
        <v/>
      </c>
      <c r="GT179" s="236"/>
      <c r="GU179" s="237" t="str">
        <f t="shared" si="299"/>
        <v/>
      </c>
      <c r="GV179" s="237" t="str">
        <f t="shared" si="300"/>
        <v/>
      </c>
      <c r="GW179" s="238" t="str">
        <f t="shared" si="301"/>
        <v/>
      </c>
      <c r="GX179" s="238" t="str">
        <f t="shared" si="302"/>
        <v/>
      </c>
      <c r="GY179" s="239"/>
      <c r="GZ179" s="240" t="str">
        <f t="shared" si="303"/>
        <v/>
      </c>
      <c r="HA179" s="235" t="str">
        <f t="shared" si="304"/>
        <v/>
      </c>
      <c r="HB179" s="235" t="str">
        <f t="shared" si="305"/>
        <v/>
      </c>
      <c r="HC179" s="235" t="str">
        <f t="shared" si="306"/>
        <v/>
      </c>
      <c r="HD179" s="235" t="str">
        <f t="shared" si="307"/>
        <v/>
      </c>
      <c r="HE179" s="235" t="str">
        <f t="shared" si="308"/>
        <v/>
      </c>
      <c r="HF179" s="188"/>
      <c r="HG179" s="235" t="str">
        <f t="shared" si="309"/>
        <v/>
      </c>
      <c r="HH179" s="235">
        <f t="shared" si="319"/>
        <v>0</v>
      </c>
      <c r="HI179" s="235">
        <f t="shared" si="319"/>
        <v>0</v>
      </c>
      <c r="HJ179" s="235">
        <f t="shared" si="319"/>
        <v>0</v>
      </c>
      <c r="HK179" s="188"/>
      <c r="HL179" s="235" t="str">
        <f t="shared" si="311"/>
        <v/>
      </c>
      <c r="HM179" s="235">
        <f t="shared" si="320"/>
        <v>0</v>
      </c>
      <c r="HN179" s="235">
        <f t="shared" si="320"/>
        <v>0</v>
      </c>
      <c r="HO179" s="235">
        <f t="shared" si="320"/>
        <v>0</v>
      </c>
      <c r="HP179" s="188"/>
      <c r="HQ179" s="235" t="str">
        <f t="shared" si="313"/>
        <v/>
      </c>
      <c r="HR179" s="235">
        <f t="shared" si="321"/>
        <v>0</v>
      </c>
      <c r="HS179" s="235">
        <f t="shared" si="321"/>
        <v>0</v>
      </c>
      <c r="HT179" s="235">
        <f t="shared" si="321"/>
        <v>0</v>
      </c>
      <c r="HU179" s="162"/>
      <c r="HV179" s="1622"/>
      <c r="HW179" s="1619"/>
      <c r="HX179" s="1619"/>
      <c r="HY179" s="1619"/>
      <c r="HZ179" s="1619"/>
      <c r="IA179" s="1619"/>
      <c r="IB179" s="1619"/>
      <c r="IC179" s="1623"/>
      <c r="ID179" s="162"/>
      <c r="IE179" s="162"/>
    </row>
    <row r="180" spans="1:239" ht="21" customHeight="1" x14ac:dyDescent="0.25">
      <c r="A180" s="377" t="str">
        <f t="shared" si="244"/>
        <v/>
      </c>
      <c r="B180" s="188">
        <v>154</v>
      </c>
      <c r="C180" s="255"/>
      <c r="D180" s="223" t="str">
        <f t="shared" si="228"/>
        <v/>
      </c>
      <c r="E180" s="223" t="str">
        <f t="shared" si="315"/>
        <v/>
      </c>
      <c r="F180" s="242"/>
      <c r="G180" s="242"/>
      <c r="H180" s="224" t="str">
        <f t="shared" si="245"/>
        <v/>
      </c>
      <c r="I180" s="930"/>
      <c r="J180" s="930"/>
      <c r="K180" s="930"/>
      <c r="L180" s="370"/>
      <c r="M180" s="371"/>
      <c r="N180" s="371"/>
      <c r="O180" s="371"/>
      <c r="P180" s="372"/>
      <c r="Q180" s="609"/>
      <c r="R180" s="609"/>
      <c r="S180" s="610"/>
      <c r="T180" s="371"/>
      <c r="U180" s="371"/>
      <c r="V180" s="188"/>
      <c r="W180" s="370"/>
      <c r="X180" s="371"/>
      <c r="Y180" s="371"/>
      <c r="Z180" s="611"/>
      <c r="AA180" s="896"/>
      <c r="AB180" s="370"/>
      <c r="AC180" s="371"/>
      <c r="AD180" s="371"/>
      <c r="AE180" s="371"/>
      <c r="AF180" s="896"/>
      <c r="AG180" s="370"/>
      <c r="AH180" s="371"/>
      <c r="AI180" s="371"/>
      <c r="AJ180" s="371"/>
      <c r="AK180" s="896"/>
      <c r="AL180" s="370"/>
      <c r="AM180" s="371"/>
      <c r="AN180" s="371"/>
      <c r="AO180" s="372"/>
      <c r="AP180" s="370"/>
      <c r="AQ180" s="371"/>
      <c r="AR180" s="371"/>
      <c r="AS180" s="371"/>
      <c r="AT180" s="928"/>
      <c r="AU180" s="188"/>
      <c r="AV180" s="256">
        <f t="shared" si="229"/>
        <v>0</v>
      </c>
      <c r="AW180" s="257">
        <f t="shared" si="230"/>
        <v>0</v>
      </c>
      <c r="AX180" s="258">
        <f t="shared" si="224"/>
        <v>0</v>
      </c>
      <c r="AY180" s="259">
        <f t="shared" si="224"/>
        <v>0</v>
      </c>
      <c r="AZ180" s="231" t="str">
        <f t="shared" si="246"/>
        <v/>
      </c>
      <c r="BA180" s="232">
        <f t="shared" si="247"/>
        <v>0</v>
      </c>
      <c r="BB180" s="249">
        <f t="shared" si="231"/>
        <v>0</v>
      </c>
      <c r="BC180" s="231">
        <f t="shared" si="248"/>
        <v>0</v>
      </c>
      <c r="BD180" s="231">
        <f t="shared" si="249"/>
        <v>0</v>
      </c>
      <c r="BE180" s="260"/>
      <c r="BF180" s="235">
        <f t="shared" si="250"/>
        <v>0</v>
      </c>
      <c r="BG180" s="235">
        <f t="shared" si="251"/>
        <v>0</v>
      </c>
      <c r="BH180" s="235">
        <f t="shared" si="252"/>
        <v>0</v>
      </c>
      <c r="BI180" s="380"/>
      <c r="BJ180" s="235">
        <f t="shared" si="232"/>
        <v>0</v>
      </c>
      <c r="BK180" s="235">
        <f t="shared" si="253"/>
        <v>0</v>
      </c>
      <c r="BL180" s="235" t="str">
        <f t="shared" si="254"/>
        <v/>
      </c>
      <c r="BM180" s="236"/>
      <c r="BN180" s="237"/>
      <c r="BO180" s="237"/>
      <c r="BP180" s="238"/>
      <c r="BQ180" s="238"/>
      <c r="BR180" s="254"/>
      <c r="BS180" s="252"/>
      <c r="BT180" s="244"/>
      <c r="BU180" s="244"/>
      <c r="BV180" s="244"/>
      <c r="BW180" s="244"/>
      <c r="BX180" s="244"/>
      <c r="BY180" s="244"/>
      <c r="BZ180" s="244"/>
      <c r="CA180" s="244"/>
      <c r="CB180" s="253"/>
      <c r="CC180" s="188"/>
      <c r="CD180" s="244">
        <f t="shared" si="233"/>
        <v>0</v>
      </c>
      <c r="CE180" s="235">
        <f t="shared" si="255"/>
        <v>0</v>
      </c>
      <c r="CF180" s="235">
        <f t="shared" si="255"/>
        <v>0</v>
      </c>
      <c r="CG180" s="235">
        <f t="shared" si="255"/>
        <v>0</v>
      </c>
      <c r="CH180" s="188"/>
      <c r="CI180" s="244">
        <f t="shared" si="234"/>
        <v>0</v>
      </c>
      <c r="CJ180" s="235">
        <f t="shared" si="256"/>
        <v>0</v>
      </c>
      <c r="CK180" s="235">
        <f t="shared" si="256"/>
        <v>0</v>
      </c>
      <c r="CL180" s="235">
        <f t="shared" si="256"/>
        <v>0</v>
      </c>
      <c r="CM180" s="188"/>
      <c r="CN180" s="244">
        <f t="shared" si="235"/>
        <v>0</v>
      </c>
      <c r="CO180" s="235">
        <f t="shared" si="257"/>
        <v>0</v>
      </c>
      <c r="CP180" s="235">
        <f t="shared" si="257"/>
        <v>0</v>
      </c>
      <c r="CQ180" s="235">
        <f t="shared" si="257"/>
        <v>0</v>
      </c>
      <c r="CR180" s="188"/>
      <c r="CS180" s="244">
        <f t="shared" si="236"/>
        <v>0</v>
      </c>
      <c r="CT180" s="235">
        <f t="shared" si="258"/>
        <v>0</v>
      </c>
      <c r="CU180" s="235">
        <f t="shared" si="258"/>
        <v>0</v>
      </c>
      <c r="CV180" s="235">
        <f t="shared" si="258"/>
        <v>0</v>
      </c>
      <c r="CW180" s="188"/>
      <c r="CX180" s="244">
        <f t="shared" si="237"/>
        <v>0</v>
      </c>
      <c r="CY180" s="235">
        <f t="shared" si="259"/>
        <v>0</v>
      </c>
      <c r="CZ180" s="235">
        <f t="shared" si="259"/>
        <v>0</v>
      </c>
      <c r="DA180" s="235">
        <f t="shared" si="259"/>
        <v>0</v>
      </c>
      <c r="DB180" s="188"/>
      <c r="DC180" s="225"/>
      <c r="DD180" s="226"/>
      <c r="DE180" s="1088"/>
      <c r="DF180" s="225"/>
      <c r="DG180" s="226"/>
      <c r="DH180" s="1088"/>
      <c r="DI180" s="225"/>
      <c r="DJ180" s="226"/>
      <c r="DK180" s="1088"/>
      <c r="DL180" s="225"/>
      <c r="DM180" s="226"/>
      <c r="DN180" s="1088"/>
      <c r="DO180" s="370"/>
      <c r="DP180" s="370"/>
      <c r="DQ180" s="243">
        <f t="shared" si="260"/>
        <v>0</v>
      </c>
      <c r="DR180" s="244">
        <f t="shared" si="261"/>
        <v>0</v>
      </c>
      <c r="DS180" s="235">
        <f t="shared" si="262"/>
        <v>0</v>
      </c>
      <c r="DT180" s="244" t="str">
        <f t="shared" si="238"/>
        <v/>
      </c>
      <c r="DU180" s="42" t="str">
        <f t="shared" si="263"/>
        <v/>
      </c>
      <c r="DV180" s="42" t="str">
        <f t="shared" si="264"/>
        <v/>
      </c>
      <c r="DW180" s="42" t="str">
        <f t="shared" si="265"/>
        <v/>
      </c>
      <c r="DX180" s="162"/>
      <c r="DY180" s="42" t="str">
        <f t="shared" si="266"/>
        <v/>
      </c>
      <c r="DZ180" s="42" t="str">
        <f t="shared" si="227"/>
        <v/>
      </c>
      <c r="EA180" s="42" t="str">
        <f t="shared" si="267"/>
        <v/>
      </c>
      <c r="EB180" s="162"/>
      <c r="EC180" s="930"/>
      <c r="ED180" s="188"/>
      <c r="EE180" s="245">
        <f t="shared" si="268"/>
        <v>0</v>
      </c>
      <c r="EG180" s="245">
        <f t="shared" si="269"/>
        <v>0</v>
      </c>
      <c r="EI180" s="246" t="str">
        <f t="shared" si="270"/>
        <v/>
      </c>
      <c r="EJ180" s="247" t="str">
        <f t="shared" si="239"/>
        <v/>
      </c>
      <c r="EK180" s="248" t="str">
        <f t="shared" si="240"/>
        <v/>
      </c>
      <c r="EL180" s="248" t="str">
        <f t="shared" si="241"/>
        <v/>
      </c>
      <c r="EM180" s="248" t="str">
        <f t="shared" si="242"/>
        <v/>
      </c>
      <c r="EN180" s="248" t="str">
        <f t="shared" si="271"/>
        <v/>
      </c>
      <c r="EO180" s="248" t="str">
        <f t="shared" si="243"/>
        <v/>
      </c>
      <c r="EQ180" s="248" t="str">
        <f t="shared" si="272"/>
        <v/>
      </c>
      <c r="ER180" s="248" t="str">
        <f t="shared" si="273"/>
        <v/>
      </c>
      <c r="ES180" s="248" t="str">
        <f t="shared" si="274"/>
        <v/>
      </c>
      <c r="ET180" s="248" t="str">
        <f t="shared" si="275"/>
        <v/>
      </c>
      <c r="EU180" s="248" t="str">
        <f t="shared" si="276"/>
        <v/>
      </c>
      <c r="EV180" s="248" t="str">
        <f t="shared" si="276"/>
        <v/>
      </c>
      <c r="EX180" s="248" t="str">
        <f t="shared" si="277"/>
        <v/>
      </c>
      <c r="EY180" s="248" t="str">
        <f t="shared" si="278"/>
        <v/>
      </c>
      <c r="EZ180" s="248" t="str">
        <f t="shared" si="279"/>
        <v/>
      </c>
      <c r="FA180" s="248" t="str">
        <f t="shared" si="280"/>
        <v/>
      </c>
      <c r="FB180" s="248" t="str">
        <f t="shared" si="316"/>
        <v/>
      </c>
      <c r="FC180" s="248" t="str">
        <f t="shared" si="316"/>
        <v/>
      </c>
      <c r="FE180" s="248" t="str">
        <f t="shared" si="281"/>
        <v/>
      </c>
      <c r="FF180" s="248" t="str">
        <f t="shared" si="282"/>
        <v/>
      </c>
      <c r="FG180" s="248" t="str">
        <f t="shared" si="283"/>
        <v/>
      </c>
      <c r="FH180" s="248" t="str">
        <f t="shared" si="284"/>
        <v/>
      </c>
      <c r="FI180" s="248" t="str">
        <f t="shared" si="317"/>
        <v/>
      </c>
      <c r="FJ180" s="248" t="str">
        <f t="shared" si="317"/>
        <v/>
      </c>
      <c r="FL180" s="370"/>
      <c r="FM180" s="371"/>
      <c r="FN180" s="371"/>
      <c r="FO180" s="611"/>
      <c r="FP180" s="896"/>
      <c r="FQ180" s="370"/>
      <c r="FR180" s="371"/>
      <c r="FS180" s="371"/>
      <c r="FT180" s="611"/>
      <c r="FU180" s="896"/>
      <c r="FV180" s="370"/>
      <c r="FW180" s="371"/>
      <c r="FX180" s="371"/>
      <c r="FY180" s="611"/>
      <c r="FZ180" s="896"/>
      <c r="GA180" s="613"/>
      <c r="GC180" s="227">
        <f t="shared" si="285"/>
        <v>0</v>
      </c>
      <c r="GD180" s="228">
        <f t="shared" si="286"/>
        <v>0</v>
      </c>
      <c r="GE180" s="229">
        <f t="shared" si="318"/>
        <v>0</v>
      </c>
      <c r="GF180" s="230">
        <f t="shared" si="318"/>
        <v>0</v>
      </c>
      <c r="GG180" s="231" t="str">
        <f t="shared" si="288"/>
        <v/>
      </c>
      <c r="GH180" s="232">
        <f t="shared" si="289"/>
        <v>0</v>
      </c>
      <c r="GI180" s="227">
        <f t="shared" si="290"/>
        <v>0</v>
      </c>
      <c r="GJ180" s="233">
        <f t="shared" si="291"/>
        <v>0</v>
      </c>
      <c r="GK180" s="233">
        <f t="shared" si="292"/>
        <v>0</v>
      </c>
      <c r="GL180" s="234"/>
      <c r="GM180" s="235">
        <f t="shared" si="293"/>
        <v>0</v>
      </c>
      <c r="GN180" s="235">
        <f t="shared" si="294"/>
        <v>0</v>
      </c>
      <c r="GO180" s="235" t="str">
        <f t="shared" si="295"/>
        <v/>
      </c>
      <c r="GP180" s="380"/>
      <c r="GQ180" s="235">
        <f t="shared" si="296"/>
        <v>0</v>
      </c>
      <c r="GR180" s="235">
        <f t="shared" si="297"/>
        <v>0</v>
      </c>
      <c r="GS180" s="235" t="str">
        <f t="shared" si="298"/>
        <v/>
      </c>
      <c r="GT180" s="236"/>
      <c r="GU180" s="237" t="str">
        <f t="shared" si="299"/>
        <v/>
      </c>
      <c r="GV180" s="237" t="str">
        <f t="shared" si="300"/>
        <v/>
      </c>
      <c r="GW180" s="238" t="str">
        <f t="shared" si="301"/>
        <v/>
      </c>
      <c r="GX180" s="238" t="str">
        <f t="shared" si="302"/>
        <v/>
      </c>
      <c r="GY180" s="239"/>
      <c r="GZ180" s="240" t="str">
        <f t="shared" si="303"/>
        <v/>
      </c>
      <c r="HA180" s="235" t="str">
        <f t="shared" si="304"/>
        <v/>
      </c>
      <c r="HB180" s="235" t="str">
        <f t="shared" si="305"/>
        <v/>
      </c>
      <c r="HC180" s="235" t="str">
        <f t="shared" si="306"/>
        <v/>
      </c>
      <c r="HD180" s="235" t="str">
        <f t="shared" si="307"/>
        <v/>
      </c>
      <c r="HE180" s="235" t="str">
        <f t="shared" si="308"/>
        <v/>
      </c>
      <c r="HF180" s="188"/>
      <c r="HG180" s="235" t="str">
        <f t="shared" si="309"/>
        <v/>
      </c>
      <c r="HH180" s="235">
        <f t="shared" si="319"/>
        <v>0</v>
      </c>
      <c r="HI180" s="235">
        <f t="shared" si="319"/>
        <v>0</v>
      </c>
      <c r="HJ180" s="235">
        <f t="shared" si="319"/>
        <v>0</v>
      </c>
      <c r="HK180" s="188"/>
      <c r="HL180" s="235" t="str">
        <f t="shared" si="311"/>
        <v/>
      </c>
      <c r="HM180" s="235">
        <f t="shared" si="320"/>
        <v>0</v>
      </c>
      <c r="HN180" s="235">
        <f t="shared" si="320"/>
        <v>0</v>
      </c>
      <c r="HO180" s="235">
        <f t="shared" si="320"/>
        <v>0</v>
      </c>
      <c r="HP180" s="188"/>
      <c r="HQ180" s="235" t="str">
        <f t="shared" si="313"/>
        <v/>
      </c>
      <c r="HR180" s="235">
        <f t="shared" si="321"/>
        <v>0</v>
      </c>
      <c r="HS180" s="235">
        <f t="shared" si="321"/>
        <v>0</v>
      </c>
      <c r="HT180" s="235">
        <f t="shared" si="321"/>
        <v>0</v>
      </c>
      <c r="HU180" s="162"/>
      <c r="HV180" s="1622"/>
      <c r="HW180" s="1619"/>
      <c r="HX180" s="1619"/>
      <c r="HY180" s="1619"/>
      <c r="HZ180" s="1619"/>
      <c r="IA180" s="1619"/>
      <c r="IB180" s="1619"/>
      <c r="IC180" s="1623"/>
      <c r="ID180" s="162"/>
      <c r="IE180" s="162"/>
    </row>
    <row r="181" spans="1:239" ht="21" customHeight="1" x14ac:dyDescent="0.25">
      <c r="A181" s="377" t="str">
        <f t="shared" si="244"/>
        <v/>
      </c>
      <c r="B181" s="188">
        <v>155</v>
      </c>
      <c r="C181" s="255"/>
      <c r="D181" s="223" t="str">
        <f t="shared" si="228"/>
        <v/>
      </c>
      <c r="E181" s="223" t="str">
        <f t="shared" si="315"/>
        <v/>
      </c>
      <c r="F181" s="242"/>
      <c r="G181" s="242"/>
      <c r="H181" s="224" t="str">
        <f t="shared" si="245"/>
        <v/>
      </c>
      <c r="I181" s="930"/>
      <c r="J181" s="930"/>
      <c r="K181" s="930"/>
      <c r="L181" s="370"/>
      <c r="M181" s="371"/>
      <c r="N181" s="371"/>
      <c r="O181" s="371"/>
      <c r="P181" s="372"/>
      <c r="Q181" s="609"/>
      <c r="R181" s="609"/>
      <c r="S181" s="610"/>
      <c r="T181" s="371"/>
      <c r="U181" s="371"/>
      <c r="V181" s="188"/>
      <c r="W181" s="370"/>
      <c r="X181" s="371"/>
      <c r="Y181" s="371"/>
      <c r="Z181" s="611"/>
      <c r="AA181" s="896"/>
      <c r="AB181" s="370"/>
      <c r="AC181" s="371"/>
      <c r="AD181" s="371"/>
      <c r="AE181" s="371"/>
      <c r="AF181" s="896"/>
      <c r="AG181" s="370"/>
      <c r="AH181" s="371"/>
      <c r="AI181" s="371"/>
      <c r="AJ181" s="371"/>
      <c r="AK181" s="896"/>
      <c r="AL181" s="370"/>
      <c r="AM181" s="371"/>
      <c r="AN181" s="371"/>
      <c r="AO181" s="372"/>
      <c r="AP181" s="370"/>
      <c r="AQ181" s="371"/>
      <c r="AR181" s="371"/>
      <c r="AS181" s="371"/>
      <c r="AT181" s="928"/>
      <c r="AU181" s="188"/>
      <c r="AV181" s="256">
        <f t="shared" si="229"/>
        <v>0</v>
      </c>
      <c r="AW181" s="257">
        <f t="shared" si="230"/>
        <v>0</v>
      </c>
      <c r="AX181" s="258">
        <f t="shared" si="224"/>
        <v>0</v>
      </c>
      <c r="AY181" s="259">
        <f t="shared" si="224"/>
        <v>0</v>
      </c>
      <c r="AZ181" s="231" t="str">
        <f t="shared" si="246"/>
        <v/>
      </c>
      <c r="BA181" s="232">
        <f t="shared" si="247"/>
        <v>0</v>
      </c>
      <c r="BB181" s="249">
        <f t="shared" si="231"/>
        <v>0</v>
      </c>
      <c r="BC181" s="231">
        <f t="shared" si="248"/>
        <v>0</v>
      </c>
      <c r="BD181" s="231">
        <f t="shared" si="249"/>
        <v>0</v>
      </c>
      <c r="BE181" s="260"/>
      <c r="BF181" s="235">
        <f t="shared" si="250"/>
        <v>0</v>
      </c>
      <c r="BG181" s="235">
        <f t="shared" si="251"/>
        <v>0</v>
      </c>
      <c r="BH181" s="235">
        <f t="shared" si="252"/>
        <v>0</v>
      </c>
      <c r="BI181" s="380"/>
      <c r="BJ181" s="235">
        <f t="shared" si="232"/>
        <v>0</v>
      </c>
      <c r="BK181" s="235">
        <f t="shared" si="253"/>
        <v>0</v>
      </c>
      <c r="BL181" s="235" t="str">
        <f t="shared" si="254"/>
        <v/>
      </c>
      <c r="BM181" s="236"/>
      <c r="BN181" s="237"/>
      <c r="BO181" s="237"/>
      <c r="BP181" s="238"/>
      <c r="BQ181" s="238"/>
      <c r="BR181" s="254"/>
      <c r="BS181" s="252"/>
      <c r="BT181" s="244"/>
      <c r="BU181" s="244"/>
      <c r="BV181" s="244"/>
      <c r="BW181" s="244"/>
      <c r="BX181" s="244"/>
      <c r="BY181" s="244"/>
      <c r="BZ181" s="244"/>
      <c r="CA181" s="244"/>
      <c r="CB181" s="253"/>
      <c r="CC181" s="188"/>
      <c r="CD181" s="244">
        <f t="shared" si="233"/>
        <v>0</v>
      </c>
      <c r="CE181" s="235">
        <f t="shared" si="255"/>
        <v>0</v>
      </c>
      <c r="CF181" s="235">
        <f t="shared" si="255"/>
        <v>0</v>
      </c>
      <c r="CG181" s="235">
        <f t="shared" si="255"/>
        <v>0</v>
      </c>
      <c r="CH181" s="188"/>
      <c r="CI181" s="244">
        <f t="shared" si="234"/>
        <v>0</v>
      </c>
      <c r="CJ181" s="235">
        <f t="shared" si="256"/>
        <v>0</v>
      </c>
      <c r="CK181" s="235">
        <f t="shared" si="256"/>
        <v>0</v>
      </c>
      <c r="CL181" s="235">
        <f t="shared" si="256"/>
        <v>0</v>
      </c>
      <c r="CM181" s="188"/>
      <c r="CN181" s="244">
        <f t="shared" si="235"/>
        <v>0</v>
      </c>
      <c r="CO181" s="235">
        <f t="shared" si="257"/>
        <v>0</v>
      </c>
      <c r="CP181" s="235">
        <f t="shared" si="257"/>
        <v>0</v>
      </c>
      <c r="CQ181" s="235">
        <f t="shared" si="257"/>
        <v>0</v>
      </c>
      <c r="CR181" s="188"/>
      <c r="CS181" s="244">
        <f t="shared" si="236"/>
        <v>0</v>
      </c>
      <c r="CT181" s="235">
        <f t="shared" si="258"/>
        <v>0</v>
      </c>
      <c r="CU181" s="235">
        <f t="shared" si="258"/>
        <v>0</v>
      </c>
      <c r="CV181" s="235">
        <f t="shared" si="258"/>
        <v>0</v>
      </c>
      <c r="CW181" s="188"/>
      <c r="CX181" s="244">
        <f t="shared" si="237"/>
        <v>0</v>
      </c>
      <c r="CY181" s="235">
        <f t="shared" si="259"/>
        <v>0</v>
      </c>
      <c r="CZ181" s="235">
        <f t="shared" si="259"/>
        <v>0</v>
      </c>
      <c r="DA181" s="235">
        <f t="shared" si="259"/>
        <v>0</v>
      </c>
      <c r="DB181" s="188"/>
      <c r="DC181" s="225"/>
      <c r="DD181" s="226"/>
      <c r="DE181" s="1088"/>
      <c r="DF181" s="225"/>
      <c r="DG181" s="226"/>
      <c r="DH181" s="1088"/>
      <c r="DI181" s="225"/>
      <c r="DJ181" s="226"/>
      <c r="DK181" s="1088"/>
      <c r="DL181" s="225"/>
      <c r="DM181" s="226"/>
      <c r="DN181" s="1088"/>
      <c r="DO181" s="370"/>
      <c r="DP181" s="370"/>
      <c r="DQ181" s="243">
        <f t="shared" si="260"/>
        <v>0</v>
      </c>
      <c r="DR181" s="244">
        <f t="shared" si="261"/>
        <v>0</v>
      </c>
      <c r="DS181" s="235">
        <f t="shared" si="262"/>
        <v>0</v>
      </c>
      <c r="DT181" s="244" t="str">
        <f t="shared" si="238"/>
        <v/>
      </c>
      <c r="DU181" s="42" t="str">
        <f t="shared" si="263"/>
        <v/>
      </c>
      <c r="DV181" s="42" t="str">
        <f t="shared" si="264"/>
        <v/>
      </c>
      <c r="DW181" s="42" t="str">
        <f t="shared" si="265"/>
        <v/>
      </c>
      <c r="DX181" s="162"/>
      <c r="DY181" s="42" t="str">
        <f t="shared" si="266"/>
        <v/>
      </c>
      <c r="DZ181" s="42" t="str">
        <f t="shared" si="227"/>
        <v/>
      </c>
      <c r="EA181" s="42" t="str">
        <f t="shared" si="267"/>
        <v/>
      </c>
      <c r="EB181" s="162"/>
      <c r="EC181" s="930"/>
      <c r="ED181" s="188"/>
      <c r="EE181" s="245">
        <f t="shared" si="268"/>
        <v>0</v>
      </c>
      <c r="EG181" s="245">
        <f t="shared" si="269"/>
        <v>0</v>
      </c>
      <c r="EI181" s="246" t="str">
        <f t="shared" si="270"/>
        <v/>
      </c>
      <c r="EJ181" s="247" t="str">
        <f t="shared" si="239"/>
        <v/>
      </c>
      <c r="EK181" s="248" t="str">
        <f t="shared" si="240"/>
        <v/>
      </c>
      <c r="EL181" s="248" t="str">
        <f t="shared" si="241"/>
        <v/>
      </c>
      <c r="EM181" s="248" t="str">
        <f t="shared" si="242"/>
        <v/>
      </c>
      <c r="EN181" s="248" t="str">
        <f t="shared" si="271"/>
        <v/>
      </c>
      <c r="EO181" s="248" t="str">
        <f t="shared" si="243"/>
        <v/>
      </c>
      <c r="EQ181" s="248" t="str">
        <f t="shared" si="272"/>
        <v/>
      </c>
      <c r="ER181" s="248" t="str">
        <f t="shared" si="273"/>
        <v/>
      </c>
      <c r="ES181" s="248" t="str">
        <f t="shared" si="274"/>
        <v/>
      </c>
      <c r="ET181" s="248" t="str">
        <f t="shared" si="275"/>
        <v/>
      </c>
      <c r="EU181" s="248" t="str">
        <f t="shared" si="276"/>
        <v/>
      </c>
      <c r="EV181" s="248" t="str">
        <f t="shared" si="276"/>
        <v/>
      </c>
      <c r="EX181" s="248" t="str">
        <f t="shared" si="277"/>
        <v/>
      </c>
      <c r="EY181" s="248" t="str">
        <f t="shared" si="278"/>
        <v/>
      </c>
      <c r="EZ181" s="248" t="str">
        <f t="shared" si="279"/>
        <v/>
      </c>
      <c r="FA181" s="248" t="str">
        <f t="shared" si="280"/>
        <v/>
      </c>
      <c r="FB181" s="248" t="str">
        <f t="shared" si="316"/>
        <v/>
      </c>
      <c r="FC181" s="248" t="str">
        <f t="shared" si="316"/>
        <v/>
      </c>
      <c r="FE181" s="248" t="str">
        <f t="shared" si="281"/>
        <v/>
      </c>
      <c r="FF181" s="248" t="str">
        <f t="shared" si="282"/>
        <v/>
      </c>
      <c r="FG181" s="248" t="str">
        <f t="shared" si="283"/>
        <v/>
      </c>
      <c r="FH181" s="248" t="str">
        <f t="shared" si="284"/>
        <v/>
      </c>
      <c r="FI181" s="248" t="str">
        <f t="shared" si="317"/>
        <v/>
      </c>
      <c r="FJ181" s="248" t="str">
        <f t="shared" si="317"/>
        <v/>
      </c>
      <c r="FL181" s="370"/>
      <c r="FM181" s="371"/>
      <c r="FN181" s="371"/>
      <c r="FO181" s="611"/>
      <c r="FP181" s="896"/>
      <c r="FQ181" s="370"/>
      <c r="FR181" s="371"/>
      <c r="FS181" s="371"/>
      <c r="FT181" s="611"/>
      <c r="FU181" s="896"/>
      <c r="FV181" s="370"/>
      <c r="FW181" s="371"/>
      <c r="FX181" s="371"/>
      <c r="FY181" s="611"/>
      <c r="FZ181" s="896"/>
      <c r="GA181" s="613"/>
      <c r="GC181" s="227">
        <f t="shared" si="285"/>
        <v>0</v>
      </c>
      <c r="GD181" s="228">
        <f t="shared" si="286"/>
        <v>0</v>
      </c>
      <c r="GE181" s="229">
        <f t="shared" si="318"/>
        <v>0</v>
      </c>
      <c r="GF181" s="230">
        <f t="shared" si="318"/>
        <v>0</v>
      </c>
      <c r="GG181" s="231" t="str">
        <f t="shared" si="288"/>
        <v/>
      </c>
      <c r="GH181" s="232">
        <f t="shared" si="289"/>
        <v>0</v>
      </c>
      <c r="GI181" s="227">
        <f t="shared" si="290"/>
        <v>0</v>
      </c>
      <c r="GJ181" s="233">
        <f t="shared" si="291"/>
        <v>0</v>
      </c>
      <c r="GK181" s="233">
        <f t="shared" si="292"/>
        <v>0</v>
      </c>
      <c r="GL181" s="234"/>
      <c r="GM181" s="235">
        <f t="shared" si="293"/>
        <v>0</v>
      </c>
      <c r="GN181" s="235">
        <f t="shared" si="294"/>
        <v>0</v>
      </c>
      <c r="GO181" s="235" t="str">
        <f t="shared" si="295"/>
        <v/>
      </c>
      <c r="GP181" s="380"/>
      <c r="GQ181" s="235">
        <f t="shared" si="296"/>
        <v>0</v>
      </c>
      <c r="GR181" s="235">
        <f t="shared" si="297"/>
        <v>0</v>
      </c>
      <c r="GS181" s="235" t="str">
        <f t="shared" si="298"/>
        <v/>
      </c>
      <c r="GT181" s="236"/>
      <c r="GU181" s="237" t="str">
        <f t="shared" si="299"/>
        <v/>
      </c>
      <c r="GV181" s="237" t="str">
        <f t="shared" si="300"/>
        <v/>
      </c>
      <c r="GW181" s="238" t="str">
        <f t="shared" si="301"/>
        <v/>
      </c>
      <c r="GX181" s="238" t="str">
        <f t="shared" si="302"/>
        <v/>
      </c>
      <c r="GY181" s="239"/>
      <c r="GZ181" s="240" t="str">
        <f t="shared" si="303"/>
        <v/>
      </c>
      <c r="HA181" s="235" t="str">
        <f t="shared" si="304"/>
        <v/>
      </c>
      <c r="HB181" s="235" t="str">
        <f t="shared" si="305"/>
        <v/>
      </c>
      <c r="HC181" s="235" t="str">
        <f t="shared" si="306"/>
        <v/>
      </c>
      <c r="HD181" s="235" t="str">
        <f t="shared" si="307"/>
        <v/>
      </c>
      <c r="HE181" s="235" t="str">
        <f t="shared" si="308"/>
        <v/>
      </c>
      <c r="HF181" s="188"/>
      <c r="HG181" s="235" t="str">
        <f t="shared" si="309"/>
        <v/>
      </c>
      <c r="HH181" s="235">
        <f t="shared" si="319"/>
        <v>0</v>
      </c>
      <c r="HI181" s="235">
        <f t="shared" si="319"/>
        <v>0</v>
      </c>
      <c r="HJ181" s="235">
        <f t="shared" si="319"/>
        <v>0</v>
      </c>
      <c r="HK181" s="188"/>
      <c r="HL181" s="235" t="str">
        <f t="shared" si="311"/>
        <v/>
      </c>
      <c r="HM181" s="235">
        <f t="shared" si="320"/>
        <v>0</v>
      </c>
      <c r="HN181" s="235">
        <f t="shared" si="320"/>
        <v>0</v>
      </c>
      <c r="HO181" s="235">
        <f t="shared" si="320"/>
        <v>0</v>
      </c>
      <c r="HP181" s="188"/>
      <c r="HQ181" s="235" t="str">
        <f t="shared" si="313"/>
        <v/>
      </c>
      <c r="HR181" s="235">
        <f t="shared" si="321"/>
        <v>0</v>
      </c>
      <c r="HS181" s="235">
        <f t="shared" si="321"/>
        <v>0</v>
      </c>
      <c r="HT181" s="235">
        <f t="shared" si="321"/>
        <v>0</v>
      </c>
      <c r="HU181" s="162"/>
      <c r="HV181" s="1622"/>
      <c r="HW181" s="1619"/>
      <c r="HX181" s="1619"/>
      <c r="HY181" s="1619"/>
      <c r="HZ181" s="1619"/>
      <c r="IA181" s="1619"/>
      <c r="IB181" s="1619"/>
      <c r="IC181" s="1623"/>
      <c r="ID181" s="162"/>
      <c r="IE181" s="162"/>
    </row>
    <row r="182" spans="1:239" ht="21" customHeight="1" x14ac:dyDescent="0.25">
      <c r="A182" s="377" t="str">
        <f t="shared" si="244"/>
        <v/>
      </c>
      <c r="B182" s="188">
        <v>156</v>
      </c>
      <c r="C182" s="255"/>
      <c r="D182" s="223" t="str">
        <f t="shared" si="228"/>
        <v/>
      </c>
      <c r="E182" s="223" t="str">
        <f t="shared" si="315"/>
        <v/>
      </c>
      <c r="F182" s="242"/>
      <c r="G182" s="242"/>
      <c r="H182" s="224" t="str">
        <f t="shared" si="245"/>
        <v/>
      </c>
      <c r="I182" s="930"/>
      <c r="J182" s="930"/>
      <c r="K182" s="930"/>
      <c r="L182" s="370"/>
      <c r="M182" s="371"/>
      <c r="N182" s="371"/>
      <c r="O182" s="371"/>
      <c r="P182" s="372"/>
      <c r="Q182" s="609"/>
      <c r="R182" s="609"/>
      <c r="S182" s="610"/>
      <c r="T182" s="371"/>
      <c r="U182" s="371"/>
      <c r="V182" s="188"/>
      <c r="W182" s="370"/>
      <c r="X182" s="371"/>
      <c r="Y182" s="371"/>
      <c r="Z182" s="611"/>
      <c r="AA182" s="896"/>
      <c r="AB182" s="370"/>
      <c r="AC182" s="371"/>
      <c r="AD182" s="371"/>
      <c r="AE182" s="371"/>
      <c r="AF182" s="896"/>
      <c r="AG182" s="370"/>
      <c r="AH182" s="371"/>
      <c r="AI182" s="371"/>
      <c r="AJ182" s="371"/>
      <c r="AK182" s="896"/>
      <c r="AL182" s="370"/>
      <c r="AM182" s="371"/>
      <c r="AN182" s="371"/>
      <c r="AO182" s="372"/>
      <c r="AP182" s="370"/>
      <c r="AQ182" s="371"/>
      <c r="AR182" s="371"/>
      <c r="AS182" s="371"/>
      <c r="AT182" s="928"/>
      <c r="AU182" s="188"/>
      <c r="AV182" s="256">
        <f t="shared" si="229"/>
        <v>0</v>
      </c>
      <c r="AW182" s="257">
        <f t="shared" si="230"/>
        <v>0</v>
      </c>
      <c r="AX182" s="258">
        <f t="shared" si="224"/>
        <v>0</v>
      </c>
      <c r="AY182" s="259">
        <f t="shared" si="224"/>
        <v>0</v>
      </c>
      <c r="AZ182" s="231" t="str">
        <f t="shared" si="246"/>
        <v/>
      </c>
      <c r="BA182" s="232">
        <f t="shared" si="247"/>
        <v>0</v>
      </c>
      <c r="BB182" s="249">
        <f t="shared" si="231"/>
        <v>0</v>
      </c>
      <c r="BC182" s="231">
        <f t="shared" si="248"/>
        <v>0</v>
      </c>
      <c r="BD182" s="231">
        <f t="shared" si="249"/>
        <v>0</v>
      </c>
      <c r="BE182" s="260"/>
      <c r="BF182" s="235">
        <f t="shared" si="250"/>
        <v>0</v>
      </c>
      <c r="BG182" s="235">
        <f t="shared" si="251"/>
        <v>0</v>
      </c>
      <c r="BH182" s="235">
        <f t="shared" si="252"/>
        <v>0</v>
      </c>
      <c r="BI182" s="380"/>
      <c r="BJ182" s="235">
        <f t="shared" si="232"/>
        <v>0</v>
      </c>
      <c r="BK182" s="235">
        <f t="shared" si="253"/>
        <v>0</v>
      </c>
      <c r="BL182" s="235" t="str">
        <f t="shared" si="254"/>
        <v/>
      </c>
      <c r="BM182" s="236"/>
      <c r="BN182" s="237"/>
      <c r="BO182" s="237"/>
      <c r="BP182" s="238"/>
      <c r="BQ182" s="238"/>
      <c r="BR182" s="254"/>
      <c r="BS182" s="252"/>
      <c r="BT182" s="244"/>
      <c r="BU182" s="244"/>
      <c r="BV182" s="244"/>
      <c r="BW182" s="244"/>
      <c r="BX182" s="244"/>
      <c r="BY182" s="244"/>
      <c r="BZ182" s="244"/>
      <c r="CA182" s="244"/>
      <c r="CB182" s="253"/>
      <c r="CC182" s="188"/>
      <c r="CD182" s="244">
        <f t="shared" si="233"/>
        <v>0</v>
      </c>
      <c r="CE182" s="235">
        <f t="shared" si="255"/>
        <v>0</v>
      </c>
      <c r="CF182" s="235">
        <f t="shared" si="255"/>
        <v>0</v>
      </c>
      <c r="CG182" s="235">
        <f t="shared" si="255"/>
        <v>0</v>
      </c>
      <c r="CH182" s="188"/>
      <c r="CI182" s="244">
        <f t="shared" si="234"/>
        <v>0</v>
      </c>
      <c r="CJ182" s="235">
        <f t="shared" si="256"/>
        <v>0</v>
      </c>
      <c r="CK182" s="235">
        <f t="shared" si="256"/>
        <v>0</v>
      </c>
      <c r="CL182" s="235">
        <f t="shared" si="256"/>
        <v>0</v>
      </c>
      <c r="CM182" s="188"/>
      <c r="CN182" s="244">
        <f t="shared" si="235"/>
        <v>0</v>
      </c>
      <c r="CO182" s="235">
        <f t="shared" si="257"/>
        <v>0</v>
      </c>
      <c r="CP182" s="235">
        <f t="shared" si="257"/>
        <v>0</v>
      </c>
      <c r="CQ182" s="235">
        <f t="shared" si="257"/>
        <v>0</v>
      </c>
      <c r="CR182" s="188"/>
      <c r="CS182" s="244">
        <f t="shared" si="236"/>
        <v>0</v>
      </c>
      <c r="CT182" s="235">
        <f t="shared" si="258"/>
        <v>0</v>
      </c>
      <c r="CU182" s="235">
        <f t="shared" si="258"/>
        <v>0</v>
      </c>
      <c r="CV182" s="235">
        <f t="shared" si="258"/>
        <v>0</v>
      </c>
      <c r="CW182" s="188"/>
      <c r="CX182" s="244">
        <f t="shared" si="237"/>
        <v>0</v>
      </c>
      <c r="CY182" s="235">
        <f t="shared" si="259"/>
        <v>0</v>
      </c>
      <c r="CZ182" s="235">
        <f t="shared" si="259"/>
        <v>0</v>
      </c>
      <c r="DA182" s="235">
        <f t="shared" si="259"/>
        <v>0</v>
      </c>
      <c r="DB182" s="188"/>
      <c r="DC182" s="225"/>
      <c r="DD182" s="226"/>
      <c r="DE182" s="1088"/>
      <c r="DF182" s="225"/>
      <c r="DG182" s="226"/>
      <c r="DH182" s="1088"/>
      <c r="DI182" s="225"/>
      <c r="DJ182" s="226"/>
      <c r="DK182" s="1088"/>
      <c r="DL182" s="225"/>
      <c r="DM182" s="226"/>
      <c r="DN182" s="1088"/>
      <c r="DO182" s="370"/>
      <c r="DP182" s="370"/>
      <c r="DQ182" s="243">
        <f t="shared" si="260"/>
        <v>0</v>
      </c>
      <c r="DR182" s="244">
        <f t="shared" si="261"/>
        <v>0</v>
      </c>
      <c r="DS182" s="235">
        <f t="shared" si="262"/>
        <v>0</v>
      </c>
      <c r="DT182" s="244" t="str">
        <f t="shared" si="238"/>
        <v/>
      </c>
      <c r="DU182" s="42" t="str">
        <f t="shared" si="263"/>
        <v/>
      </c>
      <c r="DV182" s="42" t="str">
        <f t="shared" si="264"/>
        <v/>
      </c>
      <c r="DW182" s="42" t="str">
        <f t="shared" si="265"/>
        <v/>
      </c>
      <c r="DX182" s="162"/>
      <c r="DY182" s="42" t="str">
        <f t="shared" si="266"/>
        <v/>
      </c>
      <c r="DZ182" s="42" t="str">
        <f t="shared" si="227"/>
        <v/>
      </c>
      <c r="EA182" s="42" t="str">
        <f t="shared" si="267"/>
        <v/>
      </c>
      <c r="EB182" s="162"/>
      <c r="EC182" s="930"/>
      <c r="ED182" s="188"/>
      <c r="EE182" s="245">
        <f t="shared" si="268"/>
        <v>0</v>
      </c>
      <c r="EG182" s="245">
        <f t="shared" si="269"/>
        <v>0</v>
      </c>
      <c r="EI182" s="246" t="str">
        <f t="shared" si="270"/>
        <v/>
      </c>
      <c r="EJ182" s="247" t="str">
        <f t="shared" si="239"/>
        <v/>
      </c>
      <c r="EK182" s="248" t="str">
        <f t="shared" si="240"/>
        <v/>
      </c>
      <c r="EL182" s="248" t="str">
        <f t="shared" si="241"/>
        <v/>
      </c>
      <c r="EM182" s="248" t="str">
        <f t="shared" si="242"/>
        <v/>
      </c>
      <c r="EN182" s="248" t="str">
        <f t="shared" si="271"/>
        <v/>
      </c>
      <c r="EO182" s="248" t="str">
        <f t="shared" si="243"/>
        <v/>
      </c>
      <c r="EQ182" s="248" t="str">
        <f t="shared" si="272"/>
        <v/>
      </c>
      <c r="ER182" s="248" t="str">
        <f t="shared" si="273"/>
        <v/>
      </c>
      <c r="ES182" s="248" t="str">
        <f t="shared" si="274"/>
        <v/>
      </c>
      <c r="ET182" s="248" t="str">
        <f t="shared" si="275"/>
        <v/>
      </c>
      <c r="EU182" s="248" t="str">
        <f t="shared" si="276"/>
        <v/>
      </c>
      <c r="EV182" s="248" t="str">
        <f t="shared" si="276"/>
        <v/>
      </c>
      <c r="EX182" s="248" t="str">
        <f t="shared" si="277"/>
        <v/>
      </c>
      <c r="EY182" s="248" t="str">
        <f t="shared" si="278"/>
        <v/>
      </c>
      <c r="EZ182" s="248" t="str">
        <f t="shared" si="279"/>
        <v/>
      </c>
      <c r="FA182" s="248" t="str">
        <f t="shared" si="280"/>
        <v/>
      </c>
      <c r="FB182" s="248" t="str">
        <f t="shared" si="316"/>
        <v/>
      </c>
      <c r="FC182" s="248" t="str">
        <f t="shared" si="316"/>
        <v/>
      </c>
      <c r="FE182" s="248" t="str">
        <f t="shared" si="281"/>
        <v/>
      </c>
      <c r="FF182" s="248" t="str">
        <f t="shared" si="282"/>
        <v/>
      </c>
      <c r="FG182" s="248" t="str">
        <f t="shared" si="283"/>
        <v/>
      </c>
      <c r="FH182" s="248" t="str">
        <f t="shared" si="284"/>
        <v/>
      </c>
      <c r="FI182" s="248" t="str">
        <f t="shared" si="317"/>
        <v/>
      </c>
      <c r="FJ182" s="248" t="str">
        <f t="shared" si="317"/>
        <v/>
      </c>
      <c r="FL182" s="370"/>
      <c r="FM182" s="371"/>
      <c r="FN182" s="371"/>
      <c r="FO182" s="611"/>
      <c r="FP182" s="896"/>
      <c r="FQ182" s="370"/>
      <c r="FR182" s="371"/>
      <c r="FS182" s="371"/>
      <c r="FT182" s="611"/>
      <c r="FU182" s="896"/>
      <c r="FV182" s="370"/>
      <c r="FW182" s="371"/>
      <c r="FX182" s="371"/>
      <c r="FY182" s="611"/>
      <c r="FZ182" s="896"/>
      <c r="GA182" s="613"/>
      <c r="GC182" s="227">
        <f t="shared" si="285"/>
        <v>0</v>
      </c>
      <c r="GD182" s="228">
        <f t="shared" si="286"/>
        <v>0</v>
      </c>
      <c r="GE182" s="229">
        <f t="shared" si="318"/>
        <v>0</v>
      </c>
      <c r="GF182" s="230">
        <f t="shared" si="318"/>
        <v>0</v>
      </c>
      <c r="GG182" s="231" t="str">
        <f t="shared" si="288"/>
        <v/>
      </c>
      <c r="GH182" s="232">
        <f t="shared" si="289"/>
        <v>0</v>
      </c>
      <c r="GI182" s="227">
        <f t="shared" si="290"/>
        <v>0</v>
      </c>
      <c r="GJ182" s="233">
        <f t="shared" si="291"/>
        <v>0</v>
      </c>
      <c r="GK182" s="233">
        <f t="shared" si="292"/>
        <v>0</v>
      </c>
      <c r="GL182" s="234"/>
      <c r="GM182" s="235">
        <f t="shared" si="293"/>
        <v>0</v>
      </c>
      <c r="GN182" s="235">
        <f t="shared" si="294"/>
        <v>0</v>
      </c>
      <c r="GO182" s="235" t="str">
        <f t="shared" si="295"/>
        <v/>
      </c>
      <c r="GP182" s="380"/>
      <c r="GQ182" s="235">
        <f t="shared" si="296"/>
        <v>0</v>
      </c>
      <c r="GR182" s="235">
        <f t="shared" si="297"/>
        <v>0</v>
      </c>
      <c r="GS182" s="235" t="str">
        <f t="shared" si="298"/>
        <v/>
      </c>
      <c r="GT182" s="236"/>
      <c r="GU182" s="237" t="str">
        <f t="shared" si="299"/>
        <v/>
      </c>
      <c r="GV182" s="237" t="str">
        <f t="shared" si="300"/>
        <v/>
      </c>
      <c r="GW182" s="238" t="str">
        <f t="shared" si="301"/>
        <v/>
      </c>
      <c r="GX182" s="238" t="str">
        <f t="shared" si="302"/>
        <v/>
      </c>
      <c r="GY182" s="239"/>
      <c r="GZ182" s="240" t="str">
        <f t="shared" si="303"/>
        <v/>
      </c>
      <c r="HA182" s="235" t="str">
        <f t="shared" si="304"/>
        <v/>
      </c>
      <c r="HB182" s="235" t="str">
        <f t="shared" si="305"/>
        <v/>
      </c>
      <c r="HC182" s="235" t="str">
        <f t="shared" si="306"/>
        <v/>
      </c>
      <c r="HD182" s="235" t="str">
        <f t="shared" si="307"/>
        <v/>
      </c>
      <c r="HE182" s="235" t="str">
        <f t="shared" si="308"/>
        <v/>
      </c>
      <c r="HF182" s="188"/>
      <c r="HG182" s="235" t="str">
        <f t="shared" si="309"/>
        <v/>
      </c>
      <c r="HH182" s="235">
        <f t="shared" si="319"/>
        <v>0</v>
      </c>
      <c r="HI182" s="235">
        <f t="shared" si="319"/>
        <v>0</v>
      </c>
      <c r="HJ182" s="235">
        <f t="shared" si="319"/>
        <v>0</v>
      </c>
      <c r="HK182" s="188"/>
      <c r="HL182" s="235" t="str">
        <f t="shared" si="311"/>
        <v/>
      </c>
      <c r="HM182" s="235">
        <f t="shared" si="320"/>
        <v>0</v>
      </c>
      <c r="HN182" s="235">
        <f t="shared" si="320"/>
        <v>0</v>
      </c>
      <c r="HO182" s="235">
        <f t="shared" si="320"/>
        <v>0</v>
      </c>
      <c r="HP182" s="188"/>
      <c r="HQ182" s="235" t="str">
        <f t="shared" si="313"/>
        <v/>
      </c>
      <c r="HR182" s="235">
        <f t="shared" si="321"/>
        <v>0</v>
      </c>
      <c r="HS182" s="235">
        <f t="shared" si="321"/>
        <v>0</v>
      </c>
      <c r="HT182" s="235">
        <f t="shared" si="321"/>
        <v>0</v>
      </c>
      <c r="HU182" s="162"/>
      <c r="HV182" s="1622"/>
      <c r="HW182" s="1619"/>
      <c r="HX182" s="1619"/>
      <c r="HY182" s="1619"/>
      <c r="HZ182" s="1619"/>
      <c r="IA182" s="1619"/>
      <c r="IB182" s="1619"/>
      <c r="IC182" s="1623"/>
      <c r="ID182" s="162"/>
      <c r="IE182" s="162"/>
    </row>
    <row r="183" spans="1:239" ht="21" customHeight="1" x14ac:dyDescent="0.25">
      <c r="A183" s="377" t="str">
        <f t="shared" si="244"/>
        <v/>
      </c>
      <c r="B183" s="188">
        <v>157</v>
      </c>
      <c r="C183" s="255"/>
      <c r="D183" s="223" t="str">
        <f t="shared" si="228"/>
        <v/>
      </c>
      <c r="E183" s="223" t="str">
        <f t="shared" si="315"/>
        <v/>
      </c>
      <c r="F183" s="242"/>
      <c r="G183" s="242"/>
      <c r="H183" s="224" t="str">
        <f t="shared" si="245"/>
        <v/>
      </c>
      <c r="I183" s="930"/>
      <c r="J183" s="930"/>
      <c r="K183" s="930"/>
      <c r="L183" s="370"/>
      <c r="M183" s="371"/>
      <c r="N183" s="371"/>
      <c r="O183" s="371"/>
      <c r="P183" s="372"/>
      <c r="Q183" s="609"/>
      <c r="R183" s="609"/>
      <c r="S183" s="610"/>
      <c r="T183" s="371"/>
      <c r="U183" s="371"/>
      <c r="V183" s="188"/>
      <c r="W183" s="370"/>
      <c r="X183" s="371"/>
      <c r="Y183" s="371"/>
      <c r="Z183" s="611"/>
      <c r="AA183" s="896"/>
      <c r="AB183" s="370"/>
      <c r="AC183" s="371"/>
      <c r="AD183" s="371"/>
      <c r="AE183" s="371"/>
      <c r="AF183" s="896"/>
      <c r="AG183" s="370"/>
      <c r="AH183" s="371"/>
      <c r="AI183" s="371"/>
      <c r="AJ183" s="371"/>
      <c r="AK183" s="896"/>
      <c r="AL183" s="370"/>
      <c r="AM183" s="371"/>
      <c r="AN183" s="371"/>
      <c r="AO183" s="372"/>
      <c r="AP183" s="370"/>
      <c r="AQ183" s="371"/>
      <c r="AR183" s="371"/>
      <c r="AS183" s="371"/>
      <c r="AT183" s="928"/>
      <c r="AU183" s="188"/>
      <c r="AV183" s="256">
        <f t="shared" si="229"/>
        <v>0</v>
      </c>
      <c r="AW183" s="257">
        <f t="shared" si="230"/>
        <v>0</v>
      </c>
      <c r="AX183" s="258">
        <f t="shared" si="224"/>
        <v>0</v>
      </c>
      <c r="AY183" s="259">
        <f t="shared" si="224"/>
        <v>0</v>
      </c>
      <c r="AZ183" s="231" t="str">
        <f t="shared" si="246"/>
        <v/>
      </c>
      <c r="BA183" s="232">
        <f t="shared" si="247"/>
        <v>0</v>
      </c>
      <c r="BB183" s="249">
        <f t="shared" si="231"/>
        <v>0</v>
      </c>
      <c r="BC183" s="231">
        <f t="shared" si="248"/>
        <v>0</v>
      </c>
      <c r="BD183" s="231">
        <f t="shared" si="249"/>
        <v>0</v>
      </c>
      <c r="BE183" s="260"/>
      <c r="BF183" s="235">
        <f t="shared" si="250"/>
        <v>0</v>
      </c>
      <c r="BG183" s="235">
        <f t="shared" si="251"/>
        <v>0</v>
      </c>
      <c r="BH183" s="235">
        <f t="shared" si="252"/>
        <v>0</v>
      </c>
      <c r="BI183" s="380"/>
      <c r="BJ183" s="235">
        <f t="shared" si="232"/>
        <v>0</v>
      </c>
      <c r="BK183" s="235">
        <f t="shared" si="253"/>
        <v>0</v>
      </c>
      <c r="BL183" s="235" t="str">
        <f t="shared" si="254"/>
        <v/>
      </c>
      <c r="BM183" s="236"/>
      <c r="BN183" s="237"/>
      <c r="BO183" s="237"/>
      <c r="BP183" s="238"/>
      <c r="BQ183" s="238"/>
      <c r="BR183" s="254"/>
      <c r="BS183" s="252"/>
      <c r="BT183" s="244"/>
      <c r="BU183" s="244"/>
      <c r="BV183" s="244"/>
      <c r="BW183" s="244"/>
      <c r="BX183" s="244"/>
      <c r="BY183" s="244"/>
      <c r="BZ183" s="244"/>
      <c r="CA183" s="244"/>
      <c r="CB183" s="253"/>
      <c r="CC183" s="188"/>
      <c r="CD183" s="244">
        <f t="shared" si="233"/>
        <v>0</v>
      </c>
      <c r="CE183" s="235">
        <f t="shared" si="255"/>
        <v>0</v>
      </c>
      <c r="CF183" s="235">
        <f t="shared" si="255"/>
        <v>0</v>
      </c>
      <c r="CG183" s="235">
        <f t="shared" si="255"/>
        <v>0</v>
      </c>
      <c r="CH183" s="188"/>
      <c r="CI183" s="244">
        <f t="shared" si="234"/>
        <v>0</v>
      </c>
      <c r="CJ183" s="235">
        <f t="shared" si="256"/>
        <v>0</v>
      </c>
      <c r="CK183" s="235">
        <f t="shared" si="256"/>
        <v>0</v>
      </c>
      <c r="CL183" s="235">
        <f t="shared" si="256"/>
        <v>0</v>
      </c>
      <c r="CM183" s="188"/>
      <c r="CN183" s="244">
        <f t="shared" si="235"/>
        <v>0</v>
      </c>
      <c r="CO183" s="235">
        <f t="shared" si="257"/>
        <v>0</v>
      </c>
      <c r="CP183" s="235">
        <f t="shared" si="257"/>
        <v>0</v>
      </c>
      <c r="CQ183" s="235">
        <f t="shared" si="257"/>
        <v>0</v>
      </c>
      <c r="CR183" s="188"/>
      <c r="CS183" s="244">
        <f t="shared" si="236"/>
        <v>0</v>
      </c>
      <c r="CT183" s="235">
        <f t="shared" si="258"/>
        <v>0</v>
      </c>
      <c r="CU183" s="235">
        <f t="shared" si="258"/>
        <v>0</v>
      </c>
      <c r="CV183" s="235">
        <f t="shared" si="258"/>
        <v>0</v>
      </c>
      <c r="CW183" s="188"/>
      <c r="CX183" s="244">
        <f t="shared" si="237"/>
        <v>0</v>
      </c>
      <c r="CY183" s="235">
        <f t="shared" si="259"/>
        <v>0</v>
      </c>
      <c r="CZ183" s="235">
        <f t="shared" si="259"/>
        <v>0</v>
      </c>
      <c r="DA183" s="235">
        <f t="shared" si="259"/>
        <v>0</v>
      </c>
      <c r="DB183" s="188"/>
      <c r="DC183" s="225"/>
      <c r="DD183" s="226"/>
      <c r="DE183" s="1088"/>
      <c r="DF183" s="225"/>
      <c r="DG183" s="226"/>
      <c r="DH183" s="1088"/>
      <c r="DI183" s="225"/>
      <c r="DJ183" s="226"/>
      <c r="DK183" s="1088"/>
      <c r="DL183" s="225"/>
      <c r="DM183" s="226"/>
      <c r="DN183" s="1088"/>
      <c r="DO183" s="370"/>
      <c r="DP183" s="370"/>
      <c r="DQ183" s="243">
        <f t="shared" si="260"/>
        <v>0</v>
      </c>
      <c r="DR183" s="244">
        <f t="shared" si="261"/>
        <v>0</v>
      </c>
      <c r="DS183" s="235">
        <f t="shared" si="262"/>
        <v>0</v>
      </c>
      <c r="DT183" s="244" t="str">
        <f t="shared" si="238"/>
        <v/>
      </c>
      <c r="DU183" s="42" t="str">
        <f t="shared" si="263"/>
        <v/>
      </c>
      <c r="DV183" s="42" t="str">
        <f t="shared" si="264"/>
        <v/>
      </c>
      <c r="DW183" s="42" t="str">
        <f t="shared" si="265"/>
        <v/>
      </c>
      <c r="DX183" s="162"/>
      <c r="DY183" s="42" t="str">
        <f t="shared" si="266"/>
        <v/>
      </c>
      <c r="DZ183" s="42" t="str">
        <f t="shared" si="227"/>
        <v/>
      </c>
      <c r="EA183" s="42" t="str">
        <f t="shared" si="267"/>
        <v/>
      </c>
      <c r="EB183" s="162"/>
      <c r="EC183" s="930"/>
      <c r="ED183" s="188"/>
      <c r="EE183" s="245">
        <f t="shared" si="268"/>
        <v>0</v>
      </c>
      <c r="EG183" s="245">
        <f t="shared" si="269"/>
        <v>0</v>
      </c>
      <c r="EI183" s="246" t="str">
        <f t="shared" si="270"/>
        <v/>
      </c>
      <c r="EJ183" s="247" t="str">
        <f t="shared" si="239"/>
        <v/>
      </c>
      <c r="EK183" s="248" t="str">
        <f t="shared" si="240"/>
        <v/>
      </c>
      <c r="EL183" s="248" t="str">
        <f t="shared" si="241"/>
        <v/>
      </c>
      <c r="EM183" s="248" t="str">
        <f t="shared" si="242"/>
        <v/>
      </c>
      <c r="EN183" s="248" t="str">
        <f t="shared" si="271"/>
        <v/>
      </c>
      <c r="EO183" s="248" t="str">
        <f t="shared" si="243"/>
        <v/>
      </c>
      <c r="EQ183" s="248" t="str">
        <f t="shared" si="272"/>
        <v/>
      </c>
      <c r="ER183" s="248" t="str">
        <f t="shared" si="273"/>
        <v/>
      </c>
      <c r="ES183" s="248" t="str">
        <f t="shared" si="274"/>
        <v/>
      </c>
      <c r="ET183" s="248" t="str">
        <f t="shared" si="275"/>
        <v/>
      </c>
      <c r="EU183" s="248" t="str">
        <f t="shared" si="276"/>
        <v/>
      </c>
      <c r="EV183" s="248" t="str">
        <f t="shared" si="276"/>
        <v/>
      </c>
      <c r="EX183" s="248" t="str">
        <f t="shared" si="277"/>
        <v/>
      </c>
      <c r="EY183" s="248" t="str">
        <f t="shared" si="278"/>
        <v/>
      </c>
      <c r="EZ183" s="248" t="str">
        <f t="shared" si="279"/>
        <v/>
      </c>
      <c r="FA183" s="248" t="str">
        <f t="shared" si="280"/>
        <v/>
      </c>
      <c r="FB183" s="248" t="str">
        <f t="shared" si="316"/>
        <v/>
      </c>
      <c r="FC183" s="248" t="str">
        <f t="shared" si="316"/>
        <v/>
      </c>
      <c r="FE183" s="248" t="str">
        <f t="shared" si="281"/>
        <v/>
      </c>
      <c r="FF183" s="248" t="str">
        <f t="shared" si="282"/>
        <v/>
      </c>
      <c r="FG183" s="248" t="str">
        <f t="shared" si="283"/>
        <v/>
      </c>
      <c r="FH183" s="248" t="str">
        <f t="shared" si="284"/>
        <v/>
      </c>
      <c r="FI183" s="248" t="str">
        <f t="shared" si="317"/>
        <v/>
      </c>
      <c r="FJ183" s="248" t="str">
        <f t="shared" si="317"/>
        <v/>
      </c>
      <c r="FL183" s="370"/>
      <c r="FM183" s="371"/>
      <c r="FN183" s="371"/>
      <c r="FO183" s="611"/>
      <c r="FP183" s="896"/>
      <c r="FQ183" s="370"/>
      <c r="FR183" s="371"/>
      <c r="FS183" s="371"/>
      <c r="FT183" s="611"/>
      <c r="FU183" s="896"/>
      <c r="FV183" s="370"/>
      <c r="FW183" s="371"/>
      <c r="FX183" s="371"/>
      <c r="FY183" s="611"/>
      <c r="FZ183" s="896"/>
      <c r="GA183" s="613"/>
      <c r="GC183" s="227">
        <f t="shared" si="285"/>
        <v>0</v>
      </c>
      <c r="GD183" s="228">
        <f t="shared" si="286"/>
        <v>0</v>
      </c>
      <c r="GE183" s="229">
        <f t="shared" si="318"/>
        <v>0</v>
      </c>
      <c r="GF183" s="230">
        <f t="shared" si="318"/>
        <v>0</v>
      </c>
      <c r="GG183" s="231" t="str">
        <f t="shared" si="288"/>
        <v/>
      </c>
      <c r="GH183" s="232">
        <f t="shared" si="289"/>
        <v>0</v>
      </c>
      <c r="GI183" s="227">
        <f t="shared" si="290"/>
        <v>0</v>
      </c>
      <c r="GJ183" s="233">
        <f t="shared" si="291"/>
        <v>0</v>
      </c>
      <c r="GK183" s="233">
        <f t="shared" si="292"/>
        <v>0</v>
      </c>
      <c r="GL183" s="234"/>
      <c r="GM183" s="235">
        <f t="shared" si="293"/>
        <v>0</v>
      </c>
      <c r="GN183" s="235">
        <f t="shared" si="294"/>
        <v>0</v>
      </c>
      <c r="GO183" s="235" t="str">
        <f t="shared" si="295"/>
        <v/>
      </c>
      <c r="GP183" s="380"/>
      <c r="GQ183" s="235">
        <f t="shared" si="296"/>
        <v>0</v>
      </c>
      <c r="GR183" s="235">
        <f t="shared" si="297"/>
        <v>0</v>
      </c>
      <c r="GS183" s="235" t="str">
        <f t="shared" si="298"/>
        <v/>
      </c>
      <c r="GT183" s="236"/>
      <c r="GU183" s="237" t="str">
        <f t="shared" si="299"/>
        <v/>
      </c>
      <c r="GV183" s="237" t="str">
        <f t="shared" si="300"/>
        <v/>
      </c>
      <c r="GW183" s="238" t="str">
        <f t="shared" si="301"/>
        <v/>
      </c>
      <c r="GX183" s="238" t="str">
        <f t="shared" si="302"/>
        <v/>
      </c>
      <c r="GY183" s="239"/>
      <c r="GZ183" s="240" t="str">
        <f t="shared" si="303"/>
        <v/>
      </c>
      <c r="HA183" s="235" t="str">
        <f t="shared" si="304"/>
        <v/>
      </c>
      <c r="HB183" s="235" t="str">
        <f t="shared" si="305"/>
        <v/>
      </c>
      <c r="HC183" s="235" t="str">
        <f t="shared" si="306"/>
        <v/>
      </c>
      <c r="HD183" s="235" t="str">
        <f t="shared" si="307"/>
        <v/>
      </c>
      <c r="HE183" s="235" t="str">
        <f t="shared" si="308"/>
        <v/>
      </c>
      <c r="HF183" s="188"/>
      <c r="HG183" s="235" t="str">
        <f t="shared" si="309"/>
        <v/>
      </c>
      <c r="HH183" s="235">
        <f t="shared" si="319"/>
        <v>0</v>
      </c>
      <c r="HI183" s="235">
        <f t="shared" si="319"/>
        <v>0</v>
      </c>
      <c r="HJ183" s="235">
        <f t="shared" si="319"/>
        <v>0</v>
      </c>
      <c r="HK183" s="188"/>
      <c r="HL183" s="235" t="str">
        <f t="shared" si="311"/>
        <v/>
      </c>
      <c r="HM183" s="235">
        <f t="shared" si="320"/>
        <v>0</v>
      </c>
      <c r="HN183" s="235">
        <f t="shared" si="320"/>
        <v>0</v>
      </c>
      <c r="HO183" s="235">
        <f t="shared" si="320"/>
        <v>0</v>
      </c>
      <c r="HP183" s="188"/>
      <c r="HQ183" s="235" t="str">
        <f t="shared" si="313"/>
        <v/>
      </c>
      <c r="HR183" s="235">
        <f t="shared" si="321"/>
        <v>0</v>
      </c>
      <c r="HS183" s="235">
        <f t="shared" si="321"/>
        <v>0</v>
      </c>
      <c r="HT183" s="235">
        <f t="shared" si="321"/>
        <v>0</v>
      </c>
      <c r="HU183" s="162"/>
      <c r="HV183" s="1622"/>
      <c r="HW183" s="1619"/>
      <c r="HX183" s="1619"/>
      <c r="HY183" s="1619"/>
      <c r="HZ183" s="1619"/>
      <c r="IA183" s="1619"/>
      <c r="IB183" s="1619"/>
      <c r="IC183" s="1623"/>
      <c r="ID183" s="162"/>
      <c r="IE183" s="162"/>
    </row>
    <row r="184" spans="1:239" ht="21" customHeight="1" x14ac:dyDescent="0.25">
      <c r="A184" s="377" t="str">
        <f t="shared" si="244"/>
        <v/>
      </c>
      <c r="B184" s="188">
        <v>158</v>
      </c>
      <c r="C184" s="255"/>
      <c r="D184" s="223" t="str">
        <f t="shared" si="228"/>
        <v/>
      </c>
      <c r="E184" s="223" t="str">
        <f t="shared" si="315"/>
        <v/>
      </c>
      <c r="F184" s="242"/>
      <c r="G184" s="242"/>
      <c r="H184" s="224" t="str">
        <f t="shared" si="245"/>
        <v/>
      </c>
      <c r="I184" s="930"/>
      <c r="J184" s="930"/>
      <c r="K184" s="930"/>
      <c r="L184" s="370"/>
      <c r="M184" s="371"/>
      <c r="N184" s="371"/>
      <c r="O184" s="371"/>
      <c r="P184" s="372"/>
      <c r="Q184" s="609"/>
      <c r="R184" s="609"/>
      <c r="S184" s="610"/>
      <c r="T184" s="371"/>
      <c r="U184" s="371"/>
      <c r="V184" s="188"/>
      <c r="W184" s="370"/>
      <c r="X184" s="371"/>
      <c r="Y184" s="371"/>
      <c r="Z184" s="611"/>
      <c r="AA184" s="896"/>
      <c r="AB184" s="370"/>
      <c r="AC184" s="371"/>
      <c r="AD184" s="371"/>
      <c r="AE184" s="371"/>
      <c r="AF184" s="896"/>
      <c r="AG184" s="370"/>
      <c r="AH184" s="371"/>
      <c r="AI184" s="371"/>
      <c r="AJ184" s="371"/>
      <c r="AK184" s="896"/>
      <c r="AL184" s="370"/>
      <c r="AM184" s="371"/>
      <c r="AN184" s="371"/>
      <c r="AO184" s="372"/>
      <c r="AP184" s="370"/>
      <c r="AQ184" s="371"/>
      <c r="AR184" s="371"/>
      <c r="AS184" s="371"/>
      <c r="AT184" s="928"/>
      <c r="AU184" s="188"/>
      <c r="AV184" s="256">
        <f t="shared" si="229"/>
        <v>0</v>
      </c>
      <c r="AW184" s="257">
        <f t="shared" si="230"/>
        <v>0</v>
      </c>
      <c r="AX184" s="258">
        <f t="shared" si="224"/>
        <v>0</v>
      </c>
      <c r="AY184" s="259">
        <f t="shared" si="224"/>
        <v>0</v>
      </c>
      <c r="AZ184" s="231" t="str">
        <f t="shared" si="246"/>
        <v/>
      </c>
      <c r="BA184" s="232">
        <f t="shared" si="247"/>
        <v>0</v>
      </c>
      <c r="BB184" s="249">
        <f t="shared" si="231"/>
        <v>0</v>
      </c>
      <c r="BC184" s="231">
        <f t="shared" si="248"/>
        <v>0</v>
      </c>
      <c r="BD184" s="231">
        <f t="shared" si="249"/>
        <v>0</v>
      </c>
      <c r="BE184" s="260"/>
      <c r="BF184" s="235">
        <f t="shared" si="250"/>
        <v>0</v>
      </c>
      <c r="BG184" s="235">
        <f t="shared" si="251"/>
        <v>0</v>
      </c>
      <c r="BH184" s="235">
        <f t="shared" si="252"/>
        <v>0</v>
      </c>
      <c r="BI184" s="380"/>
      <c r="BJ184" s="235">
        <f t="shared" si="232"/>
        <v>0</v>
      </c>
      <c r="BK184" s="235">
        <f t="shared" si="253"/>
        <v>0</v>
      </c>
      <c r="BL184" s="235" t="str">
        <f t="shared" si="254"/>
        <v/>
      </c>
      <c r="BM184" s="236"/>
      <c r="BN184" s="237"/>
      <c r="BO184" s="237"/>
      <c r="BP184" s="238"/>
      <c r="BQ184" s="238"/>
      <c r="BR184" s="254"/>
      <c r="BS184" s="252"/>
      <c r="BT184" s="244"/>
      <c r="BU184" s="244"/>
      <c r="BV184" s="244"/>
      <c r="BW184" s="244"/>
      <c r="BX184" s="244"/>
      <c r="BY184" s="244"/>
      <c r="BZ184" s="244"/>
      <c r="CA184" s="244"/>
      <c r="CB184" s="253"/>
      <c r="CC184" s="188"/>
      <c r="CD184" s="244">
        <f t="shared" si="233"/>
        <v>0</v>
      </c>
      <c r="CE184" s="235">
        <f t="shared" si="255"/>
        <v>0</v>
      </c>
      <c r="CF184" s="235">
        <f t="shared" si="255"/>
        <v>0</v>
      </c>
      <c r="CG184" s="235">
        <f t="shared" si="255"/>
        <v>0</v>
      </c>
      <c r="CH184" s="188"/>
      <c r="CI184" s="244">
        <f t="shared" si="234"/>
        <v>0</v>
      </c>
      <c r="CJ184" s="235">
        <f t="shared" si="256"/>
        <v>0</v>
      </c>
      <c r="CK184" s="235">
        <f t="shared" si="256"/>
        <v>0</v>
      </c>
      <c r="CL184" s="235">
        <f t="shared" si="256"/>
        <v>0</v>
      </c>
      <c r="CM184" s="188"/>
      <c r="CN184" s="244">
        <f t="shared" si="235"/>
        <v>0</v>
      </c>
      <c r="CO184" s="235">
        <f t="shared" si="257"/>
        <v>0</v>
      </c>
      <c r="CP184" s="235">
        <f t="shared" si="257"/>
        <v>0</v>
      </c>
      <c r="CQ184" s="235">
        <f t="shared" si="257"/>
        <v>0</v>
      </c>
      <c r="CR184" s="188"/>
      <c r="CS184" s="244">
        <f t="shared" si="236"/>
        <v>0</v>
      </c>
      <c r="CT184" s="235">
        <f t="shared" si="258"/>
        <v>0</v>
      </c>
      <c r="CU184" s="235">
        <f t="shared" si="258"/>
        <v>0</v>
      </c>
      <c r="CV184" s="235">
        <f t="shared" si="258"/>
        <v>0</v>
      </c>
      <c r="CW184" s="188"/>
      <c r="CX184" s="244">
        <f t="shared" si="237"/>
        <v>0</v>
      </c>
      <c r="CY184" s="235">
        <f t="shared" si="259"/>
        <v>0</v>
      </c>
      <c r="CZ184" s="235">
        <f t="shared" si="259"/>
        <v>0</v>
      </c>
      <c r="DA184" s="235">
        <f t="shared" si="259"/>
        <v>0</v>
      </c>
      <c r="DB184" s="188"/>
      <c r="DC184" s="225"/>
      <c r="DD184" s="226"/>
      <c r="DE184" s="1088"/>
      <c r="DF184" s="225"/>
      <c r="DG184" s="226"/>
      <c r="DH184" s="1088"/>
      <c r="DI184" s="225"/>
      <c r="DJ184" s="226"/>
      <c r="DK184" s="1088"/>
      <c r="DL184" s="225"/>
      <c r="DM184" s="226"/>
      <c r="DN184" s="1088"/>
      <c r="DO184" s="370"/>
      <c r="DP184" s="370"/>
      <c r="DQ184" s="243">
        <f t="shared" si="260"/>
        <v>0</v>
      </c>
      <c r="DR184" s="244">
        <f t="shared" si="261"/>
        <v>0</v>
      </c>
      <c r="DS184" s="235">
        <f t="shared" si="262"/>
        <v>0</v>
      </c>
      <c r="DT184" s="244" t="str">
        <f t="shared" si="238"/>
        <v/>
      </c>
      <c r="DU184" s="42" t="str">
        <f t="shared" si="263"/>
        <v/>
      </c>
      <c r="DV184" s="42" t="str">
        <f t="shared" si="264"/>
        <v/>
      </c>
      <c r="DW184" s="42" t="str">
        <f t="shared" si="265"/>
        <v/>
      </c>
      <c r="DX184" s="162"/>
      <c r="DY184" s="42" t="str">
        <f t="shared" si="266"/>
        <v/>
      </c>
      <c r="DZ184" s="42" t="str">
        <f t="shared" si="227"/>
        <v/>
      </c>
      <c r="EA184" s="42" t="str">
        <f t="shared" si="267"/>
        <v/>
      </c>
      <c r="EB184" s="162"/>
      <c r="EC184" s="930"/>
      <c r="ED184" s="188"/>
      <c r="EE184" s="245">
        <f t="shared" si="268"/>
        <v>0</v>
      </c>
      <c r="EG184" s="245">
        <f t="shared" si="269"/>
        <v>0</v>
      </c>
      <c r="EI184" s="246" t="str">
        <f t="shared" si="270"/>
        <v/>
      </c>
      <c r="EJ184" s="247" t="str">
        <f t="shared" si="239"/>
        <v/>
      </c>
      <c r="EK184" s="248" t="str">
        <f t="shared" si="240"/>
        <v/>
      </c>
      <c r="EL184" s="248" t="str">
        <f t="shared" si="241"/>
        <v/>
      </c>
      <c r="EM184" s="248" t="str">
        <f t="shared" si="242"/>
        <v/>
      </c>
      <c r="EN184" s="248" t="str">
        <f t="shared" si="271"/>
        <v/>
      </c>
      <c r="EO184" s="248" t="str">
        <f t="shared" si="243"/>
        <v/>
      </c>
      <c r="EQ184" s="248" t="str">
        <f t="shared" si="272"/>
        <v/>
      </c>
      <c r="ER184" s="248" t="str">
        <f t="shared" si="273"/>
        <v/>
      </c>
      <c r="ES184" s="248" t="str">
        <f t="shared" si="274"/>
        <v/>
      </c>
      <c r="ET184" s="248" t="str">
        <f t="shared" si="275"/>
        <v/>
      </c>
      <c r="EU184" s="248" t="str">
        <f t="shared" si="276"/>
        <v/>
      </c>
      <c r="EV184" s="248" t="str">
        <f t="shared" si="276"/>
        <v/>
      </c>
      <c r="EX184" s="248" t="str">
        <f t="shared" si="277"/>
        <v/>
      </c>
      <c r="EY184" s="248" t="str">
        <f t="shared" si="278"/>
        <v/>
      </c>
      <c r="EZ184" s="248" t="str">
        <f t="shared" si="279"/>
        <v/>
      </c>
      <c r="FA184" s="248" t="str">
        <f t="shared" si="280"/>
        <v/>
      </c>
      <c r="FB184" s="248" t="str">
        <f t="shared" si="316"/>
        <v/>
      </c>
      <c r="FC184" s="248" t="str">
        <f t="shared" si="316"/>
        <v/>
      </c>
      <c r="FE184" s="248" t="str">
        <f t="shared" si="281"/>
        <v/>
      </c>
      <c r="FF184" s="248" t="str">
        <f t="shared" si="282"/>
        <v/>
      </c>
      <c r="FG184" s="248" t="str">
        <f t="shared" si="283"/>
        <v/>
      </c>
      <c r="FH184" s="248" t="str">
        <f t="shared" si="284"/>
        <v/>
      </c>
      <c r="FI184" s="248" t="str">
        <f t="shared" si="317"/>
        <v/>
      </c>
      <c r="FJ184" s="248" t="str">
        <f t="shared" si="317"/>
        <v/>
      </c>
      <c r="FL184" s="370"/>
      <c r="FM184" s="371"/>
      <c r="FN184" s="371"/>
      <c r="FO184" s="611"/>
      <c r="FP184" s="896"/>
      <c r="FQ184" s="370"/>
      <c r="FR184" s="371"/>
      <c r="FS184" s="371"/>
      <c r="FT184" s="611"/>
      <c r="FU184" s="896"/>
      <c r="FV184" s="370"/>
      <c r="FW184" s="371"/>
      <c r="FX184" s="371"/>
      <c r="FY184" s="611"/>
      <c r="FZ184" s="896"/>
      <c r="GA184" s="613"/>
      <c r="GC184" s="227">
        <f t="shared" si="285"/>
        <v>0</v>
      </c>
      <c r="GD184" s="228">
        <f t="shared" si="286"/>
        <v>0</v>
      </c>
      <c r="GE184" s="229">
        <f t="shared" si="318"/>
        <v>0</v>
      </c>
      <c r="GF184" s="230">
        <f t="shared" si="318"/>
        <v>0</v>
      </c>
      <c r="GG184" s="231" t="str">
        <f t="shared" si="288"/>
        <v/>
      </c>
      <c r="GH184" s="232">
        <f t="shared" si="289"/>
        <v>0</v>
      </c>
      <c r="GI184" s="227">
        <f t="shared" si="290"/>
        <v>0</v>
      </c>
      <c r="GJ184" s="233">
        <f t="shared" si="291"/>
        <v>0</v>
      </c>
      <c r="GK184" s="233">
        <f t="shared" si="292"/>
        <v>0</v>
      </c>
      <c r="GL184" s="234"/>
      <c r="GM184" s="235">
        <f t="shared" si="293"/>
        <v>0</v>
      </c>
      <c r="GN184" s="235">
        <f t="shared" si="294"/>
        <v>0</v>
      </c>
      <c r="GO184" s="235" t="str">
        <f t="shared" si="295"/>
        <v/>
      </c>
      <c r="GP184" s="380"/>
      <c r="GQ184" s="235">
        <f t="shared" si="296"/>
        <v>0</v>
      </c>
      <c r="GR184" s="235">
        <f t="shared" si="297"/>
        <v>0</v>
      </c>
      <c r="GS184" s="235" t="str">
        <f t="shared" si="298"/>
        <v/>
      </c>
      <c r="GT184" s="236"/>
      <c r="GU184" s="237" t="str">
        <f t="shared" si="299"/>
        <v/>
      </c>
      <c r="GV184" s="237" t="str">
        <f t="shared" si="300"/>
        <v/>
      </c>
      <c r="GW184" s="238" t="str">
        <f t="shared" si="301"/>
        <v/>
      </c>
      <c r="GX184" s="238" t="str">
        <f t="shared" si="302"/>
        <v/>
      </c>
      <c r="GY184" s="239"/>
      <c r="GZ184" s="240" t="str">
        <f t="shared" si="303"/>
        <v/>
      </c>
      <c r="HA184" s="235" t="str">
        <f t="shared" si="304"/>
        <v/>
      </c>
      <c r="HB184" s="235" t="str">
        <f t="shared" si="305"/>
        <v/>
      </c>
      <c r="HC184" s="235" t="str">
        <f t="shared" si="306"/>
        <v/>
      </c>
      <c r="HD184" s="235" t="str">
        <f t="shared" si="307"/>
        <v/>
      </c>
      <c r="HE184" s="235" t="str">
        <f t="shared" si="308"/>
        <v/>
      </c>
      <c r="HF184" s="188"/>
      <c r="HG184" s="235" t="str">
        <f t="shared" si="309"/>
        <v/>
      </c>
      <c r="HH184" s="235">
        <f t="shared" si="319"/>
        <v>0</v>
      </c>
      <c r="HI184" s="235">
        <f t="shared" si="319"/>
        <v>0</v>
      </c>
      <c r="HJ184" s="235">
        <f t="shared" si="319"/>
        <v>0</v>
      </c>
      <c r="HK184" s="188"/>
      <c r="HL184" s="235" t="str">
        <f t="shared" si="311"/>
        <v/>
      </c>
      <c r="HM184" s="235">
        <f t="shared" si="320"/>
        <v>0</v>
      </c>
      <c r="HN184" s="235">
        <f t="shared" si="320"/>
        <v>0</v>
      </c>
      <c r="HO184" s="235">
        <f t="shared" si="320"/>
        <v>0</v>
      </c>
      <c r="HP184" s="188"/>
      <c r="HQ184" s="235" t="str">
        <f t="shared" si="313"/>
        <v/>
      </c>
      <c r="HR184" s="235">
        <f t="shared" si="321"/>
        <v>0</v>
      </c>
      <c r="HS184" s="235">
        <f t="shared" si="321"/>
        <v>0</v>
      </c>
      <c r="HT184" s="235">
        <f t="shared" si="321"/>
        <v>0</v>
      </c>
      <c r="HU184" s="162"/>
      <c r="HV184" s="1622"/>
      <c r="HW184" s="1619"/>
      <c r="HX184" s="1619"/>
      <c r="HY184" s="1619"/>
      <c r="HZ184" s="1619"/>
      <c r="IA184" s="1619"/>
      <c r="IB184" s="1619"/>
      <c r="IC184" s="1623"/>
      <c r="ID184" s="162"/>
      <c r="IE184" s="162"/>
    </row>
    <row r="185" spans="1:239" ht="21" customHeight="1" x14ac:dyDescent="0.25">
      <c r="A185" s="377" t="str">
        <f t="shared" si="244"/>
        <v/>
      </c>
      <c r="B185" s="188">
        <v>159</v>
      </c>
      <c r="C185" s="255"/>
      <c r="D185" s="223" t="str">
        <f t="shared" si="228"/>
        <v/>
      </c>
      <c r="E185" s="223" t="str">
        <f t="shared" si="315"/>
        <v/>
      </c>
      <c r="F185" s="242"/>
      <c r="G185" s="242"/>
      <c r="H185" s="224" t="str">
        <f t="shared" si="245"/>
        <v/>
      </c>
      <c r="I185" s="930"/>
      <c r="J185" s="930"/>
      <c r="K185" s="930"/>
      <c r="L185" s="370"/>
      <c r="M185" s="371"/>
      <c r="N185" s="371"/>
      <c r="O185" s="371"/>
      <c r="P185" s="372"/>
      <c r="Q185" s="609"/>
      <c r="R185" s="609"/>
      <c r="S185" s="610"/>
      <c r="T185" s="371"/>
      <c r="U185" s="371"/>
      <c r="V185" s="188"/>
      <c r="W185" s="370"/>
      <c r="X185" s="371"/>
      <c r="Y185" s="371"/>
      <c r="Z185" s="611"/>
      <c r="AA185" s="896"/>
      <c r="AB185" s="370"/>
      <c r="AC185" s="371"/>
      <c r="AD185" s="371"/>
      <c r="AE185" s="371"/>
      <c r="AF185" s="896"/>
      <c r="AG185" s="370"/>
      <c r="AH185" s="371"/>
      <c r="AI185" s="371"/>
      <c r="AJ185" s="371"/>
      <c r="AK185" s="896"/>
      <c r="AL185" s="370"/>
      <c r="AM185" s="371"/>
      <c r="AN185" s="371"/>
      <c r="AO185" s="372"/>
      <c r="AP185" s="370"/>
      <c r="AQ185" s="371"/>
      <c r="AR185" s="371"/>
      <c r="AS185" s="371"/>
      <c r="AT185" s="928"/>
      <c r="AU185" s="188"/>
      <c r="AV185" s="256">
        <f t="shared" si="229"/>
        <v>0</v>
      </c>
      <c r="AW185" s="257">
        <f t="shared" si="230"/>
        <v>0</v>
      </c>
      <c r="AX185" s="258">
        <f t="shared" si="224"/>
        <v>0</v>
      </c>
      <c r="AY185" s="259">
        <f t="shared" si="224"/>
        <v>0</v>
      </c>
      <c r="AZ185" s="231" t="str">
        <f t="shared" si="246"/>
        <v/>
      </c>
      <c r="BA185" s="232">
        <f t="shared" si="247"/>
        <v>0</v>
      </c>
      <c r="BB185" s="249">
        <f t="shared" si="231"/>
        <v>0</v>
      </c>
      <c r="BC185" s="231">
        <f t="shared" si="248"/>
        <v>0</v>
      </c>
      <c r="BD185" s="231">
        <f t="shared" si="249"/>
        <v>0</v>
      </c>
      <c r="BE185" s="260"/>
      <c r="BF185" s="235">
        <f t="shared" si="250"/>
        <v>0</v>
      </c>
      <c r="BG185" s="235">
        <f t="shared" si="251"/>
        <v>0</v>
      </c>
      <c r="BH185" s="235">
        <f t="shared" si="252"/>
        <v>0</v>
      </c>
      <c r="BI185" s="380"/>
      <c r="BJ185" s="235">
        <f t="shared" si="232"/>
        <v>0</v>
      </c>
      <c r="BK185" s="235">
        <f t="shared" si="253"/>
        <v>0</v>
      </c>
      <c r="BL185" s="235" t="str">
        <f t="shared" si="254"/>
        <v/>
      </c>
      <c r="BM185" s="236"/>
      <c r="BN185" s="237"/>
      <c r="BO185" s="237"/>
      <c r="BP185" s="238"/>
      <c r="BQ185" s="238"/>
      <c r="BR185" s="254"/>
      <c r="BS185" s="252"/>
      <c r="BT185" s="244"/>
      <c r="BU185" s="244"/>
      <c r="BV185" s="244"/>
      <c r="BW185" s="244"/>
      <c r="BX185" s="244"/>
      <c r="BY185" s="244"/>
      <c r="BZ185" s="244"/>
      <c r="CA185" s="244"/>
      <c r="CB185" s="253"/>
      <c r="CC185" s="188"/>
      <c r="CD185" s="244">
        <f t="shared" si="233"/>
        <v>0</v>
      </c>
      <c r="CE185" s="235">
        <f t="shared" si="255"/>
        <v>0</v>
      </c>
      <c r="CF185" s="235">
        <f t="shared" si="255"/>
        <v>0</v>
      </c>
      <c r="CG185" s="235">
        <f t="shared" si="255"/>
        <v>0</v>
      </c>
      <c r="CH185" s="188"/>
      <c r="CI185" s="244">
        <f t="shared" si="234"/>
        <v>0</v>
      </c>
      <c r="CJ185" s="235">
        <f t="shared" si="256"/>
        <v>0</v>
      </c>
      <c r="CK185" s="235">
        <f t="shared" si="256"/>
        <v>0</v>
      </c>
      <c r="CL185" s="235">
        <f t="shared" si="256"/>
        <v>0</v>
      </c>
      <c r="CM185" s="188"/>
      <c r="CN185" s="244">
        <f t="shared" si="235"/>
        <v>0</v>
      </c>
      <c r="CO185" s="235">
        <f t="shared" si="257"/>
        <v>0</v>
      </c>
      <c r="CP185" s="235">
        <f t="shared" si="257"/>
        <v>0</v>
      </c>
      <c r="CQ185" s="235">
        <f t="shared" si="257"/>
        <v>0</v>
      </c>
      <c r="CR185" s="188"/>
      <c r="CS185" s="244">
        <f t="shared" si="236"/>
        <v>0</v>
      </c>
      <c r="CT185" s="235">
        <f t="shared" si="258"/>
        <v>0</v>
      </c>
      <c r="CU185" s="235">
        <f t="shared" si="258"/>
        <v>0</v>
      </c>
      <c r="CV185" s="235">
        <f t="shared" si="258"/>
        <v>0</v>
      </c>
      <c r="CW185" s="188"/>
      <c r="CX185" s="244">
        <f t="shared" si="237"/>
        <v>0</v>
      </c>
      <c r="CY185" s="235">
        <f t="shared" si="259"/>
        <v>0</v>
      </c>
      <c r="CZ185" s="235">
        <f t="shared" si="259"/>
        <v>0</v>
      </c>
      <c r="DA185" s="235">
        <f t="shared" si="259"/>
        <v>0</v>
      </c>
      <c r="DB185" s="188"/>
      <c r="DC185" s="225"/>
      <c r="DD185" s="226"/>
      <c r="DE185" s="1088"/>
      <c r="DF185" s="225"/>
      <c r="DG185" s="226"/>
      <c r="DH185" s="1088"/>
      <c r="DI185" s="225"/>
      <c r="DJ185" s="226"/>
      <c r="DK185" s="1088"/>
      <c r="DL185" s="225"/>
      <c r="DM185" s="226"/>
      <c r="DN185" s="1088"/>
      <c r="DO185" s="370"/>
      <c r="DP185" s="370"/>
      <c r="DQ185" s="243">
        <f t="shared" si="260"/>
        <v>0</v>
      </c>
      <c r="DR185" s="244">
        <f t="shared" si="261"/>
        <v>0</v>
      </c>
      <c r="DS185" s="235">
        <f t="shared" si="262"/>
        <v>0</v>
      </c>
      <c r="DT185" s="244" t="str">
        <f t="shared" si="238"/>
        <v/>
      </c>
      <c r="DU185" s="42" t="str">
        <f t="shared" si="263"/>
        <v/>
      </c>
      <c r="DV185" s="42" t="str">
        <f t="shared" si="264"/>
        <v/>
      </c>
      <c r="DW185" s="42" t="str">
        <f t="shared" si="265"/>
        <v/>
      </c>
      <c r="DX185" s="162"/>
      <c r="DY185" s="42" t="str">
        <f t="shared" si="266"/>
        <v/>
      </c>
      <c r="DZ185" s="42" t="str">
        <f t="shared" si="227"/>
        <v/>
      </c>
      <c r="EA185" s="42" t="str">
        <f t="shared" si="267"/>
        <v/>
      </c>
      <c r="EB185" s="162"/>
      <c r="EC185" s="930"/>
      <c r="ED185" s="188"/>
      <c r="EE185" s="245">
        <f t="shared" si="268"/>
        <v>0</v>
      </c>
      <c r="EG185" s="245">
        <f t="shared" si="269"/>
        <v>0</v>
      </c>
      <c r="EI185" s="246" t="str">
        <f t="shared" si="270"/>
        <v/>
      </c>
      <c r="EJ185" s="247" t="str">
        <f t="shared" si="239"/>
        <v/>
      </c>
      <c r="EK185" s="248" t="str">
        <f t="shared" si="240"/>
        <v/>
      </c>
      <c r="EL185" s="248" t="str">
        <f t="shared" si="241"/>
        <v/>
      </c>
      <c r="EM185" s="248" t="str">
        <f t="shared" si="242"/>
        <v/>
      </c>
      <c r="EN185" s="248" t="str">
        <f t="shared" si="271"/>
        <v/>
      </c>
      <c r="EO185" s="248" t="str">
        <f t="shared" si="243"/>
        <v/>
      </c>
      <c r="EQ185" s="248" t="str">
        <f t="shared" si="272"/>
        <v/>
      </c>
      <c r="ER185" s="248" t="str">
        <f t="shared" si="273"/>
        <v/>
      </c>
      <c r="ES185" s="248" t="str">
        <f t="shared" si="274"/>
        <v/>
      </c>
      <c r="ET185" s="248" t="str">
        <f t="shared" si="275"/>
        <v/>
      </c>
      <c r="EU185" s="248" t="str">
        <f t="shared" si="276"/>
        <v/>
      </c>
      <c r="EV185" s="248" t="str">
        <f t="shared" si="276"/>
        <v/>
      </c>
      <c r="EX185" s="248" t="str">
        <f t="shared" si="277"/>
        <v/>
      </c>
      <c r="EY185" s="248" t="str">
        <f t="shared" si="278"/>
        <v/>
      </c>
      <c r="EZ185" s="248" t="str">
        <f t="shared" si="279"/>
        <v/>
      </c>
      <c r="FA185" s="248" t="str">
        <f t="shared" si="280"/>
        <v/>
      </c>
      <c r="FB185" s="248" t="str">
        <f t="shared" si="316"/>
        <v/>
      </c>
      <c r="FC185" s="248" t="str">
        <f t="shared" si="316"/>
        <v/>
      </c>
      <c r="FE185" s="248" t="str">
        <f t="shared" si="281"/>
        <v/>
      </c>
      <c r="FF185" s="248" t="str">
        <f t="shared" si="282"/>
        <v/>
      </c>
      <c r="FG185" s="248" t="str">
        <f t="shared" si="283"/>
        <v/>
      </c>
      <c r="FH185" s="248" t="str">
        <f t="shared" si="284"/>
        <v/>
      </c>
      <c r="FI185" s="248" t="str">
        <f t="shared" si="317"/>
        <v/>
      </c>
      <c r="FJ185" s="248" t="str">
        <f t="shared" si="317"/>
        <v/>
      </c>
      <c r="FL185" s="370"/>
      <c r="FM185" s="371"/>
      <c r="FN185" s="371"/>
      <c r="FO185" s="611"/>
      <c r="FP185" s="896"/>
      <c r="FQ185" s="370"/>
      <c r="FR185" s="371"/>
      <c r="FS185" s="371"/>
      <c r="FT185" s="611"/>
      <c r="FU185" s="896"/>
      <c r="FV185" s="370"/>
      <c r="FW185" s="371"/>
      <c r="FX185" s="371"/>
      <c r="FY185" s="611"/>
      <c r="FZ185" s="896"/>
      <c r="GA185" s="613"/>
      <c r="GC185" s="227">
        <f t="shared" si="285"/>
        <v>0</v>
      </c>
      <c r="GD185" s="228">
        <f t="shared" si="286"/>
        <v>0</v>
      </c>
      <c r="GE185" s="229">
        <f t="shared" si="318"/>
        <v>0</v>
      </c>
      <c r="GF185" s="230">
        <f t="shared" si="318"/>
        <v>0</v>
      </c>
      <c r="GG185" s="231" t="str">
        <f t="shared" si="288"/>
        <v/>
      </c>
      <c r="GH185" s="232">
        <f t="shared" si="289"/>
        <v>0</v>
      </c>
      <c r="GI185" s="227">
        <f t="shared" si="290"/>
        <v>0</v>
      </c>
      <c r="GJ185" s="233">
        <f t="shared" si="291"/>
        <v>0</v>
      </c>
      <c r="GK185" s="233">
        <f t="shared" si="292"/>
        <v>0</v>
      </c>
      <c r="GL185" s="234"/>
      <c r="GM185" s="235">
        <f t="shared" si="293"/>
        <v>0</v>
      </c>
      <c r="GN185" s="235">
        <f t="shared" si="294"/>
        <v>0</v>
      </c>
      <c r="GO185" s="235" t="str">
        <f t="shared" si="295"/>
        <v/>
      </c>
      <c r="GP185" s="380"/>
      <c r="GQ185" s="235">
        <f t="shared" si="296"/>
        <v>0</v>
      </c>
      <c r="GR185" s="235">
        <f t="shared" si="297"/>
        <v>0</v>
      </c>
      <c r="GS185" s="235" t="str">
        <f t="shared" si="298"/>
        <v/>
      </c>
      <c r="GT185" s="236"/>
      <c r="GU185" s="237" t="str">
        <f t="shared" si="299"/>
        <v/>
      </c>
      <c r="GV185" s="237" t="str">
        <f t="shared" si="300"/>
        <v/>
      </c>
      <c r="GW185" s="238" t="str">
        <f t="shared" si="301"/>
        <v/>
      </c>
      <c r="GX185" s="238" t="str">
        <f t="shared" si="302"/>
        <v/>
      </c>
      <c r="GY185" s="239"/>
      <c r="GZ185" s="240" t="str">
        <f t="shared" si="303"/>
        <v/>
      </c>
      <c r="HA185" s="235" t="str">
        <f t="shared" si="304"/>
        <v/>
      </c>
      <c r="HB185" s="235" t="str">
        <f t="shared" si="305"/>
        <v/>
      </c>
      <c r="HC185" s="235" t="str">
        <f t="shared" si="306"/>
        <v/>
      </c>
      <c r="HD185" s="235" t="str">
        <f t="shared" si="307"/>
        <v/>
      </c>
      <c r="HE185" s="235" t="str">
        <f t="shared" si="308"/>
        <v/>
      </c>
      <c r="HF185" s="188"/>
      <c r="HG185" s="235" t="str">
        <f t="shared" si="309"/>
        <v/>
      </c>
      <c r="HH185" s="235">
        <f t="shared" si="319"/>
        <v>0</v>
      </c>
      <c r="HI185" s="235">
        <f t="shared" si="319"/>
        <v>0</v>
      </c>
      <c r="HJ185" s="235">
        <f t="shared" si="319"/>
        <v>0</v>
      </c>
      <c r="HK185" s="188"/>
      <c r="HL185" s="235" t="str">
        <f t="shared" si="311"/>
        <v/>
      </c>
      <c r="HM185" s="235">
        <f t="shared" si="320"/>
        <v>0</v>
      </c>
      <c r="HN185" s="235">
        <f t="shared" si="320"/>
        <v>0</v>
      </c>
      <c r="HO185" s="235">
        <f t="shared" si="320"/>
        <v>0</v>
      </c>
      <c r="HP185" s="188"/>
      <c r="HQ185" s="235" t="str">
        <f t="shared" si="313"/>
        <v/>
      </c>
      <c r="HR185" s="235">
        <f t="shared" si="321"/>
        <v>0</v>
      </c>
      <c r="HS185" s="235">
        <f t="shared" si="321"/>
        <v>0</v>
      </c>
      <c r="HT185" s="235">
        <f t="shared" si="321"/>
        <v>0</v>
      </c>
      <c r="HU185" s="162"/>
      <c r="HV185" s="1622"/>
      <c r="HW185" s="1619"/>
      <c r="HX185" s="1619"/>
      <c r="HY185" s="1619"/>
      <c r="HZ185" s="1619"/>
      <c r="IA185" s="1619"/>
      <c r="IB185" s="1619"/>
      <c r="IC185" s="1623"/>
      <c r="ID185" s="162"/>
      <c r="IE185" s="162"/>
    </row>
    <row r="186" spans="1:239" ht="21" customHeight="1" x14ac:dyDescent="0.25">
      <c r="A186" s="377" t="str">
        <f t="shared" si="244"/>
        <v/>
      </c>
      <c r="B186" s="188">
        <v>160</v>
      </c>
      <c r="C186" s="255"/>
      <c r="D186" s="223" t="str">
        <f t="shared" si="228"/>
        <v/>
      </c>
      <c r="E186" s="223" t="str">
        <f t="shared" si="315"/>
        <v/>
      </c>
      <c r="F186" s="242"/>
      <c r="G186" s="242"/>
      <c r="H186" s="224" t="str">
        <f t="shared" si="245"/>
        <v/>
      </c>
      <c r="I186" s="930"/>
      <c r="J186" s="930"/>
      <c r="K186" s="930"/>
      <c r="L186" s="370"/>
      <c r="M186" s="371"/>
      <c r="N186" s="371"/>
      <c r="O186" s="371"/>
      <c r="P186" s="372"/>
      <c r="Q186" s="609"/>
      <c r="R186" s="609"/>
      <c r="S186" s="610"/>
      <c r="T186" s="371"/>
      <c r="U186" s="371"/>
      <c r="V186" s="188"/>
      <c r="W186" s="370"/>
      <c r="X186" s="371"/>
      <c r="Y186" s="371"/>
      <c r="Z186" s="611"/>
      <c r="AA186" s="896"/>
      <c r="AB186" s="370"/>
      <c r="AC186" s="371"/>
      <c r="AD186" s="371"/>
      <c r="AE186" s="371"/>
      <c r="AF186" s="896"/>
      <c r="AG186" s="370"/>
      <c r="AH186" s="371"/>
      <c r="AI186" s="371"/>
      <c r="AJ186" s="371"/>
      <c r="AK186" s="896"/>
      <c r="AL186" s="370"/>
      <c r="AM186" s="371"/>
      <c r="AN186" s="371"/>
      <c r="AO186" s="372"/>
      <c r="AP186" s="370"/>
      <c r="AQ186" s="371"/>
      <c r="AR186" s="371"/>
      <c r="AS186" s="371"/>
      <c r="AT186" s="928"/>
      <c r="AU186" s="188"/>
      <c r="AV186" s="256">
        <f t="shared" si="229"/>
        <v>0</v>
      </c>
      <c r="AW186" s="257">
        <f t="shared" si="230"/>
        <v>0</v>
      </c>
      <c r="AX186" s="258">
        <f t="shared" si="224"/>
        <v>0</v>
      </c>
      <c r="AY186" s="259">
        <f t="shared" si="224"/>
        <v>0</v>
      </c>
      <c r="AZ186" s="231" t="str">
        <f t="shared" si="246"/>
        <v/>
      </c>
      <c r="BA186" s="232">
        <f t="shared" si="247"/>
        <v>0</v>
      </c>
      <c r="BB186" s="249">
        <f t="shared" si="231"/>
        <v>0</v>
      </c>
      <c r="BC186" s="231">
        <f t="shared" si="248"/>
        <v>0</v>
      </c>
      <c r="BD186" s="231">
        <f t="shared" si="249"/>
        <v>0</v>
      </c>
      <c r="BE186" s="260"/>
      <c r="BF186" s="235">
        <f t="shared" si="250"/>
        <v>0</v>
      </c>
      <c r="BG186" s="235">
        <f t="shared" si="251"/>
        <v>0</v>
      </c>
      <c r="BH186" s="235">
        <f t="shared" si="252"/>
        <v>0</v>
      </c>
      <c r="BI186" s="380"/>
      <c r="BJ186" s="235">
        <f t="shared" si="232"/>
        <v>0</v>
      </c>
      <c r="BK186" s="235">
        <f t="shared" si="253"/>
        <v>0</v>
      </c>
      <c r="BL186" s="235" t="str">
        <f t="shared" si="254"/>
        <v/>
      </c>
      <c r="BM186" s="236"/>
      <c r="BN186" s="237"/>
      <c r="BO186" s="237"/>
      <c r="BP186" s="238"/>
      <c r="BQ186" s="238"/>
      <c r="BR186" s="254"/>
      <c r="BS186" s="252"/>
      <c r="BT186" s="244"/>
      <c r="BU186" s="244"/>
      <c r="BV186" s="244"/>
      <c r="BW186" s="244"/>
      <c r="BX186" s="244"/>
      <c r="BY186" s="244"/>
      <c r="BZ186" s="244"/>
      <c r="CA186" s="244"/>
      <c r="CB186" s="253"/>
      <c r="CC186" s="188"/>
      <c r="CD186" s="244">
        <f t="shared" si="233"/>
        <v>0</v>
      </c>
      <c r="CE186" s="235">
        <f t="shared" si="255"/>
        <v>0</v>
      </c>
      <c r="CF186" s="235">
        <f t="shared" si="255"/>
        <v>0</v>
      </c>
      <c r="CG186" s="235">
        <f t="shared" si="255"/>
        <v>0</v>
      </c>
      <c r="CH186" s="188"/>
      <c r="CI186" s="244">
        <f t="shared" si="234"/>
        <v>0</v>
      </c>
      <c r="CJ186" s="235">
        <f t="shared" si="256"/>
        <v>0</v>
      </c>
      <c r="CK186" s="235">
        <f t="shared" si="256"/>
        <v>0</v>
      </c>
      <c r="CL186" s="235">
        <f t="shared" si="256"/>
        <v>0</v>
      </c>
      <c r="CM186" s="188"/>
      <c r="CN186" s="244">
        <f t="shared" si="235"/>
        <v>0</v>
      </c>
      <c r="CO186" s="235">
        <f t="shared" si="257"/>
        <v>0</v>
      </c>
      <c r="CP186" s="235">
        <f t="shared" si="257"/>
        <v>0</v>
      </c>
      <c r="CQ186" s="235">
        <f t="shared" si="257"/>
        <v>0</v>
      </c>
      <c r="CR186" s="188"/>
      <c r="CS186" s="244">
        <f t="shared" si="236"/>
        <v>0</v>
      </c>
      <c r="CT186" s="235">
        <f t="shared" si="258"/>
        <v>0</v>
      </c>
      <c r="CU186" s="235">
        <f t="shared" si="258"/>
        <v>0</v>
      </c>
      <c r="CV186" s="235">
        <f t="shared" si="258"/>
        <v>0</v>
      </c>
      <c r="CW186" s="188"/>
      <c r="CX186" s="244">
        <f t="shared" si="237"/>
        <v>0</v>
      </c>
      <c r="CY186" s="235">
        <f t="shared" si="259"/>
        <v>0</v>
      </c>
      <c r="CZ186" s="235">
        <f t="shared" si="259"/>
        <v>0</v>
      </c>
      <c r="DA186" s="235">
        <f t="shared" si="259"/>
        <v>0</v>
      </c>
      <c r="DB186" s="188"/>
      <c r="DC186" s="225"/>
      <c r="DD186" s="226"/>
      <c r="DE186" s="1088"/>
      <c r="DF186" s="225"/>
      <c r="DG186" s="226"/>
      <c r="DH186" s="1088"/>
      <c r="DI186" s="225"/>
      <c r="DJ186" s="226"/>
      <c r="DK186" s="1088"/>
      <c r="DL186" s="225"/>
      <c r="DM186" s="226"/>
      <c r="DN186" s="1088"/>
      <c r="DO186" s="370"/>
      <c r="DP186" s="370"/>
      <c r="DQ186" s="243">
        <f t="shared" si="260"/>
        <v>0</v>
      </c>
      <c r="DR186" s="244">
        <f t="shared" si="261"/>
        <v>0</v>
      </c>
      <c r="DS186" s="235">
        <f t="shared" si="262"/>
        <v>0</v>
      </c>
      <c r="DT186" s="244" t="str">
        <f t="shared" si="238"/>
        <v/>
      </c>
      <c r="DU186" s="42" t="str">
        <f t="shared" si="263"/>
        <v/>
      </c>
      <c r="DV186" s="42" t="str">
        <f t="shared" si="264"/>
        <v/>
      </c>
      <c r="DW186" s="42" t="str">
        <f t="shared" si="265"/>
        <v/>
      </c>
      <c r="DX186" s="162"/>
      <c r="DY186" s="42" t="str">
        <f t="shared" si="266"/>
        <v/>
      </c>
      <c r="DZ186" s="42" t="str">
        <f t="shared" si="227"/>
        <v/>
      </c>
      <c r="EA186" s="42" t="str">
        <f t="shared" si="267"/>
        <v/>
      </c>
      <c r="EB186" s="162"/>
      <c r="EC186" s="930"/>
      <c r="ED186" s="188"/>
      <c r="EE186" s="245">
        <f t="shared" si="268"/>
        <v>0</v>
      </c>
      <c r="EG186" s="245">
        <f t="shared" si="269"/>
        <v>0</v>
      </c>
      <c r="EI186" s="246" t="str">
        <f t="shared" si="270"/>
        <v/>
      </c>
      <c r="EJ186" s="247" t="str">
        <f t="shared" si="239"/>
        <v/>
      </c>
      <c r="EK186" s="248" t="str">
        <f t="shared" si="240"/>
        <v/>
      </c>
      <c r="EL186" s="248" t="str">
        <f t="shared" si="241"/>
        <v/>
      </c>
      <c r="EM186" s="248" t="str">
        <f t="shared" si="242"/>
        <v/>
      </c>
      <c r="EN186" s="248" t="str">
        <f t="shared" si="271"/>
        <v/>
      </c>
      <c r="EO186" s="248" t="str">
        <f t="shared" si="243"/>
        <v/>
      </c>
      <c r="EQ186" s="248" t="str">
        <f t="shared" si="272"/>
        <v/>
      </c>
      <c r="ER186" s="248" t="str">
        <f t="shared" si="273"/>
        <v/>
      </c>
      <c r="ES186" s="248" t="str">
        <f t="shared" si="274"/>
        <v/>
      </c>
      <c r="ET186" s="248" t="str">
        <f t="shared" si="275"/>
        <v/>
      </c>
      <c r="EU186" s="248" t="str">
        <f t="shared" si="276"/>
        <v/>
      </c>
      <c r="EV186" s="248" t="str">
        <f t="shared" si="276"/>
        <v/>
      </c>
      <c r="EX186" s="248" t="str">
        <f t="shared" si="277"/>
        <v/>
      </c>
      <c r="EY186" s="248" t="str">
        <f t="shared" si="278"/>
        <v/>
      </c>
      <c r="EZ186" s="248" t="str">
        <f t="shared" si="279"/>
        <v/>
      </c>
      <c r="FA186" s="248" t="str">
        <f t="shared" si="280"/>
        <v/>
      </c>
      <c r="FB186" s="248" t="str">
        <f t="shared" si="316"/>
        <v/>
      </c>
      <c r="FC186" s="248" t="str">
        <f t="shared" si="316"/>
        <v/>
      </c>
      <c r="FE186" s="248" t="str">
        <f t="shared" si="281"/>
        <v/>
      </c>
      <c r="FF186" s="248" t="str">
        <f t="shared" si="282"/>
        <v/>
      </c>
      <c r="FG186" s="248" t="str">
        <f t="shared" si="283"/>
        <v/>
      </c>
      <c r="FH186" s="248" t="str">
        <f t="shared" si="284"/>
        <v/>
      </c>
      <c r="FI186" s="248" t="str">
        <f t="shared" si="317"/>
        <v/>
      </c>
      <c r="FJ186" s="248" t="str">
        <f t="shared" si="317"/>
        <v/>
      </c>
      <c r="FL186" s="370"/>
      <c r="FM186" s="371"/>
      <c r="FN186" s="371"/>
      <c r="FO186" s="611"/>
      <c r="FP186" s="896"/>
      <c r="FQ186" s="370"/>
      <c r="FR186" s="371"/>
      <c r="FS186" s="371"/>
      <c r="FT186" s="611"/>
      <c r="FU186" s="896"/>
      <c r="FV186" s="370"/>
      <c r="FW186" s="371"/>
      <c r="FX186" s="371"/>
      <c r="FY186" s="611"/>
      <c r="FZ186" s="896"/>
      <c r="GA186" s="613"/>
      <c r="GC186" s="227">
        <f t="shared" si="285"/>
        <v>0</v>
      </c>
      <c r="GD186" s="228">
        <f t="shared" si="286"/>
        <v>0</v>
      </c>
      <c r="GE186" s="229">
        <f t="shared" si="318"/>
        <v>0</v>
      </c>
      <c r="GF186" s="230">
        <f t="shared" si="318"/>
        <v>0</v>
      </c>
      <c r="GG186" s="231" t="str">
        <f t="shared" si="288"/>
        <v/>
      </c>
      <c r="GH186" s="232">
        <f t="shared" si="289"/>
        <v>0</v>
      </c>
      <c r="GI186" s="227">
        <f t="shared" si="290"/>
        <v>0</v>
      </c>
      <c r="GJ186" s="233">
        <f t="shared" si="291"/>
        <v>0</v>
      </c>
      <c r="GK186" s="233">
        <f t="shared" si="292"/>
        <v>0</v>
      </c>
      <c r="GL186" s="234"/>
      <c r="GM186" s="235">
        <f t="shared" si="293"/>
        <v>0</v>
      </c>
      <c r="GN186" s="235">
        <f t="shared" si="294"/>
        <v>0</v>
      </c>
      <c r="GO186" s="235" t="str">
        <f t="shared" si="295"/>
        <v/>
      </c>
      <c r="GP186" s="380"/>
      <c r="GQ186" s="235">
        <f t="shared" si="296"/>
        <v>0</v>
      </c>
      <c r="GR186" s="235">
        <f t="shared" si="297"/>
        <v>0</v>
      </c>
      <c r="GS186" s="235" t="str">
        <f t="shared" si="298"/>
        <v/>
      </c>
      <c r="GT186" s="236"/>
      <c r="GU186" s="237" t="str">
        <f t="shared" si="299"/>
        <v/>
      </c>
      <c r="GV186" s="237" t="str">
        <f t="shared" si="300"/>
        <v/>
      </c>
      <c r="GW186" s="238" t="str">
        <f t="shared" si="301"/>
        <v/>
      </c>
      <c r="GX186" s="238" t="str">
        <f t="shared" si="302"/>
        <v/>
      </c>
      <c r="GY186" s="239"/>
      <c r="GZ186" s="240" t="str">
        <f t="shared" si="303"/>
        <v/>
      </c>
      <c r="HA186" s="235" t="str">
        <f t="shared" si="304"/>
        <v/>
      </c>
      <c r="HB186" s="235" t="str">
        <f t="shared" si="305"/>
        <v/>
      </c>
      <c r="HC186" s="235" t="str">
        <f t="shared" si="306"/>
        <v/>
      </c>
      <c r="HD186" s="235" t="str">
        <f t="shared" si="307"/>
        <v/>
      </c>
      <c r="HE186" s="235" t="str">
        <f t="shared" si="308"/>
        <v/>
      </c>
      <c r="HF186" s="188"/>
      <c r="HG186" s="235" t="str">
        <f t="shared" si="309"/>
        <v/>
      </c>
      <c r="HH186" s="235">
        <f t="shared" si="319"/>
        <v>0</v>
      </c>
      <c r="HI186" s="235">
        <f t="shared" si="319"/>
        <v>0</v>
      </c>
      <c r="HJ186" s="235">
        <f t="shared" si="319"/>
        <v>0</v>
      </c>
      <c r="HK186" s="188"/>
      <c r="HL186" s="235" t="str">
        <f t="shared" si="311"/>
        <v/>
      </c>
      <c r="HM186" s="235">
        <f t="shared" si="320"/>
        <v>0</v>
      </c>
      <c r="HN186" s="235">
        <f t="shared" si="320"/>
        <v>0</v>
      </c>
      <c r="HO186" s="235">
        <f t="shared" si="320"/>
        <v>0</v>
      </c>
      <c r="HP186" s="188"/>
      <c r="HQ186" s="235" t="str">
        <f t="shared" si="313"/>
        <v/>
      </c>
      <c r="HR186" s="235">
        <f t="shared" si="321"/>
        <v>0</v>
      </c>
      <c r="HS186" s="235">
        <f t="shared" si="321"/>
        <v>0</v>
      </c>
      <c r="HT186" s="235">
        <f t="shared" si="321"/>
        <v>0</v>
      </c>
      <c r="HU186" s="162"/>
      <c r="HV186" s="1622"/>
      <c r="HW186" s="1619"/>
      <c r="HX186" s="1619"/>
      <c r="HY186" s="1619"/>
      <c r="HZ186" s="1619"/>
      <c r="IA186" s="1619"/>
      <c r="IB186" s="1619"/>
      <c r="IC186" s="1623"/>
      <c r="ID186" s="162"/>
      <c r="IE186" s="162"/>
    </row>
    <row r="187" spans="1:239" ht="21" customHeight="1" x14ac:dyDescent="0.25">
      <c r="A187" s="377" t="str">
        <f t="shared" si="244"/>
        <v/>
      </c>
      <c r="B187" s="188">
        <v>161</v>
      </c>
      <c r="C187" s="255"/>
      <c r="D187" s="223" t="str">
        <f t="shared" si="228"/>
        <v/>
      </c>
      <c r="E187" s="223" t="str">
        <f t="shared" si="315"/>
        <v/>
      </c>
      <c r="F187" s="242"/>
      <c r="G187" s="242"/>
      <c r="H187" s="224" t="str">
        <f t="shared" si="245"/>
        <v/>
      </c>
      <c r="I187" s="930"/>
      <c r="J187" s="930"/>
      <c r="K187" s="930"/>
      <c r="L187" s="370"/>
      <c r="M187" s="371"/>
      <c r="N187" s="371"/>
      <c r="O187" s="371"/>
      <c r="P187" s="372"/>
      <c r="Q187" s="609"/>
      <c r="R187" s="609"/>
      <c r="S187" s="610"/>
      <c r="T187" s="371"/>
      <c r="U187" s="371"/>
      <c r="V187" s="188"/>
      <c r="W187" s="370"/>
      <c r="X187" s="371"/>
      <c r="Y187" s="371"/>
      <c r="Z187" s="611"/>
      <c r="AA187" s="896"/>
      <c r="AB187" s="370"/>
      <c r="AC187" s="371"/>
      <c r="AD187" s="371"/>
      <c r="AE187" s="371"/>
      <c r="AF187" s="896"/>
      <c r="AG187" s="370"/>
      <c r="AH187" s="371"/>
      <c r="AI187" s="371"/>
      <c r="AJ187" s="371"/>
      <c r="AK187" s="896"/>
      <c r="AL187" s="370"/>
      <c r="AM187" s="371"/>
      <c r="AN187" s="371"/>
      <c r="AO187" s="372"/>
      <c r="AP187" s="370"/>
      <c r="AQ187" s="371"/>
      <c r="AR187" s="371"/>
      <c r="AS187" s="371"/>
      <c r="AT187" s="928"/>
      <c r="AU187" s="188"/>
      <c r="AV187" s="256">
        <f t="shared" si="229"/>
        <v>0</v>
      </c>
      <c r="AW187" s="257">
        <f t="shared" si="230"/>
        <v>0</v>
      </c>
      <c r="AX187" s="258">
        <f t="shared" ref="AX187:AY250" si="322">W187+AB187+(AG187)+AL187+AP187</f>
        <v>0</v>
      </c>
      <c r="AY187" s="259">
        <f t="shared" si="322"/>
        <v>0</v>
      </c>
      <c r="AZ187" s="231" t="str">
        <f t="shared" si="246"/>
        <v/>
      </c>
      <c r="BA187" s="232">
        <f t="shared" si="247"/>
        <v>0</v>
      </c>
      <c r="BB187" s="249">
        <f t="shared" si="231"/>
        <v>0</v>
      </c>
      <c r="BC187" s="231">
        <f t="shared" si="248"/>
        <v>0</v>
      </c>
      <c r="BD187" s="231">
        <f t="shared" si="249"/>
        <v>0</v>
      </c>
      <c r="BE187" s="260"/>
      <c r="BF187" s="235">
        <f t="shared" si="250"/>
        <v>0</v>
      </c>
      <c r="BG187" s="235">
        <f t="shared" si="251"/>
        <v>0</v>
      </c>
      <c r="BH187" s="235">
        <f t="shared" si="252"/>
        <v>0</v>
      </c>
      <c r="BI187" s="380"/>
      <c r="BJ187" s="235">
        <f t="shared" si="232"/>
        <v>0</v>
      </c>
      <c r="BK187" s="235">
        <f t="shared" si="253"/>
        <v>0</v>
      </c>
      <c r="BL187" s="235" t="str">
        <f t="shared" si="254"/>
        <v/>
      </c>
      <c r="BM187" s="236"/>
      <c r="BN187" s="237"/>
      <c r="BO187" s="237"/>
      <c r="BP187" s="238"/>
      <c r="BQ187" s="238"/>
      <c r="BR187" s="254"/>
      <c r="BS187" s="252"/>
      <c r="BT187" s="244"/>
      <c r="BU187" s="244"/>
      <c r="BV187" s="244"/>
      <c r="BW187" s="244"/>
      <c r="BX187" s="244"/>
      <c r="BY187" s="244"/>
      <c r="BZ187" s="244"/>
      <c r="CA187" s="244"/>
      <c r="CB187" s="253"/>
      <c r="CC187" s="188"/>
      <c r="CD187" s="244">
        <f t="shared" si="233"/>
        <v>0</v>
      </c>
      <c r="CE187" s="235">
        <f t="shared" si="255"/>
        <v>0</v>
      </c>
      <c r="CF187" s="235">
        <f t="shared" si="255"/>
        <v>0</v>
      </c>
      <c r="CG187" s="235">
        <f t="shared" si="255"/>
        <v>0</v>
      </c>
      <c r="CH187" s="188"/>
      <c r="CI187" s="244">
        <f t="shared" si="234"/>
        <v>0</v>
      </c>
      <c r="CJ187" s="235">
        <f t="shared" si="256"/>
        <v>0</v>
      </c>
      <c r="CK187" s="235">
        <f t="shared" si="256"/>
        <v>0</v>
      </c>
      <c r="CL187" s="235">
        <f t="shared" si="256"/>
        <v>0</v>
      </c>
      <c r="CM187" s="188"/>
      <c r="CN187" s="244">
        <f t="shared" si="235"/>
        <v>0</v>
      </c>
      <c r="CO187" s="235">
        <f t="shared" si="257"/>
        <v>0</v>
      </c>
      <c r="CP187" s="235">
        <f t="shared" si="257"/>
        <v>0</v>
      </c>
      <c r="CQ187" s="235">
        <f t="shared" si="257"/>
        <v>0</v>
      </c>
      <c r="CR187" s="188"/>
      <c r="CS187" s="244">
        <f t="shared" si="236"/>
        <v>0</v>
      </c>
      <c r="CT187" s="235">
        <f t="shared" si="258"/>
        <v>0</v>
      </c>
      <c r="CU187" s="235">
        <f t="shared" si="258"/>
        <v>0</v>
      </c>
      <c r="CV187" s="235">
        <f t="shared" si="258"/>
        <v>0</v>
      </c>
      <c r="CW187" s="188"/>
      <c r="CX187" s="244">
        <f t="shared" si="237"/>
        <v>0</v>
      </c>
      <c r="CY187" s="235">
        <f t="shared" si="259"/>
        <v>0</v>
      </c>
      <c r="CZ187" s="235">
        <f t="shared" si="259"/>
        <v>0</v>
      </c>
      <c r="DA187" s="235">
        <f t="shared" si="259"/>
        <v>0</v>
      </c>
      <c r="DB187" s="188"/>
      <c r="DC187" s="225"/>
      <c r="DD187" s="226"/>
      <c r="DE187" s="1088"/>
      <c r="DF187" s="225"/>
      <c r="DG187" s="226"/>
      <c r="DH187" s="1088"/>
      <c r="DI187" s="225"/>
      <c r="DJ187" s="226"/>
      <c r="DK187" s="1088"/>
      <c r="DL187" s="225"/>
      <c r="DM187" s="226"/>
      <c r="DN187" s="1088"/>
      <c r="DO187" s="370"/>
      <c r="DP187" s="370"/>
      <c r="DQ187" s="243">
        <f t="shared" si="260"/>
        <v>0</v>
      </c>
      <c r="DR187" s="244">
        <f t="shared" si="261"/>
        <v>0</v>
      </c>
      <c r="DS187" s="235">
        <f t="shared" si="262"/>
        <v>0</v>
      </c>
      <c r="DT187" s="244" t="str">
        <f t="shared" si="238"/>
        <v/>
      </c>
      <c r="DU187" s="42" t="str">
        <f t="shared" si="263"/>
        <v/>
      </c>
      <c r="DV187" s="42" t="str">
        <f t="shared" si="264"/>
        <v/>
      </c>
      <c r="DW187" s="42" t="str">
        <f t="shared" si="265"/>
        <v/>
      </c>
      <c r="DX187" s="162"/>
      <c r="DY187" s="42" t="str">
        <f t="shared" si="266"/>
        <v/>
      </c>
      <c r="DZ187" s="42" t="str">
        <f t="shared" si="227"/>
        <v/>
      </c>
      <c r="EA187" s="42" t="str">
        <f t="shared" si="267"/>
        <v/>
      </c>
      <c r="EB187" s="162"/>
      <c r="EC187" s="930"/>
      <c r="ED187" s="188"/>
      <c r="EE187" s="245">
        <f t="shared" si="268"/>
        <v>0</v>
      </c>
      <c r="EG187" s="245">
        <f t="shared" si="269"/>
        <v>0</v>
      </c>
      <c r="EI187" s="246" t="str">
        <f t="shared" si="270"/>
        <v/>
      </c>
      <c r="EJ187" s="247" t="str">
        <f t="shared" si="239"/>
        <v/>
      </c>
      <c r="EK187" s="248" t="str">
        <f t="shared" si="240"/>
        <v/>
      </c>
      <c r="EL187" s="248" t="str">
        <f t="shared" si="241"/>
        <v/>
      </c>
      <c r="EM187" s="248" t="str">
        <f t="shared" si="242"/>
        <v/>
      </c>
      <c r="EN187" s="248" t="str">
        <f t="shared" si="271"/>
        <v/>
      </c>
      <c r="EO187" s="248" t="str">
        <f t="shared" si="243"/>
        <v/>
      </c>
      <c r="EQ187" s="248" t="str">
        <f t="shared" si="272"/>
        <v/>
      </c>
      <c r="ER187" s="248" t="str">
        <f t="shared" si="273"/>
        <v/>
      </c>
      <c r="ES187" s="248" t="str">
        <f t="shared" si="274"/>
        <v/>
      </c>
      <c r="ET187" s="248" t="str">
        <f t="shared" si="275"/>
        <v/>
      </c>
      <c r="EU187" s="248" t="str">
        <f t="shared" si="276"/>
        <v/>
      </c>
      <c r="EV187" s="248" t="str">
        <f t="shared" si="276"/>
        <v/>
      </c>
      <c r="EX187" s="248" t="str">
        <f t="shared" si="277"/>
        <v/>
      </c>
      <c r="EY187" s="248" t="str">
        <f t="shared" si="278"/>
        <v/>
      </c>
      <c r="EZ187" s="248" t="str">
        <f t="shared" si="279"/>
        <v/>
      </c>
      <c r="FA187" s="248" t="str">
        <f t="shared" si="280"/>
        <v/>
      </c>
      <c r="FB187" s="248" t="str">
        <f t="shared" si="316"/>
        <v/>
      </c>
      <c r="FC187" s="248" t="str">
        <f t="shared" si="316"/>
        <v/>
      </c>
      <c r="FE187" s="248" t="str">
        <f t="shared" si="281"/>
        <v/>
      </c>
      <c r="FF187" s="248" t="str">
        <f t="shared" si="282"/>
        <v/>
      </c>
      <c r="FG187" s="248" t="str">
        <f t="shared" si="283"/>
        <v/>
      </c>
      <c r="FH187" s="248" t="str">
        <f t="shared" si="284"/>
        <v/>
      </c>
      <c r="FI187" s="248" t="str">
        <f t="shared" si="317"/>
        <v/>
      </c>
      <c r="FJ187" s="248" t="str">
        <f t="shared" si="317"/>
        <v/>
      </c>
      <c r="FL187" s="370"/>
      <c r="FM187" s="371"/>
      <c r="FN187" s="371"/>
      <c r="FO187" s="611"/>
      <c r="FP187" s="896"/>
      <c r="FQ187" s="370"/>
      <c r="FR187" s="371"/>
      <c r="FS187" s="371"/>
      <c r="FT187" s="611"/>
      <c r="FU187" s="896"/>
      <c r="FV187" s="370"/>
      <c r="FW187" s="371"/>
      <c r="FX187" s="371"/>
      <c r="FY187" s="611"/>
      <c r="FZ187" s="896"/>
      <c r="GA187" s="613"/>
      <c r="GC187" s="227">
        <f t="shared" si="285"/>
        <v>0</v>
      </c>
      <c r="GD187" s="228">
        <f t="shared" si="286"/>
        <v>0</v>
      </c>
      <c r="GE187" s="229">
        <f t="shared" si="318"/>
        <v>0</v>
      </c>
      <c r="GF187" s="230">
        <f t="shared" si="318"/>
        <v>0</v>
      </c>
      <c r="GG187" s="231" t="str">
        <f t="shared" si="288"/>
        <v/>
      </c>
      <c r="GH187" s="232">
        <f t="shared" si="289"/>
        <v>0</v>
      </c>
      <c r="GI187" s="227">
        <f t="shared" si="290"/>
        <v>0</v>
      </c>
      <c r="GJ187" s="233">
        <f t="shared" si="291"/>
        <v>0</v>
      </c>
      <c r="GK187" s="233">
        <f t="shared" si="292"/>
        <v>0</v>
      </c>
      <c r="GL187" s="234"/>
      <c r="GM187" s="235">
        <f t="shared" si="293"/>
        <v>0</v>
      </c>
      <c r="GN187" s="235">
        <f t="shared" si="294"/>
        <v>0</v>
      </c>
      <c r="GO187" s="235" t="str">
        <f t="shared" si="295"/>
        <v/>
      </c>
      <c r="GP187" s="380"/>
      <c r="GQ187" s="235">
        <f t="shared" si="296"/>
        <v>0</v>
      </c>
      <c r="GR187" s="235">
        <f t="shared" si="297"/>
        <v>0</v>
      </c>
      <c r="GS187" s="235" t="str">
        <f t="shared" si="298"/>
        <v/>
      </c>
      <c r="GT187" s="236"/>
      <c r="GU187" s="237" t="str">
        <f t="shared" si="299"/>
        <v/>
      </c>
      <c r="GV187" s="237" t="str">
        <f t="shared" si="300"/>
        <v/>
      </c>
      <c r="GW187" s="238" t="str">
        <f t="shared" si="301"/>
        <v/>
      </c>
      <c r="GX187" s="238" t="str">
        <f t="shared" si="302"/>
        <v/>
      </c>
      <c r="GY187" s="239"/>
      <c r="GZ187" s="240" t="str">
        <f t="shared" si="303"/>
        <v/>
      </c>
      <c r="HA187" s="235" t="str">
        <f t="shared" si="304"/>
        <v/>
      </c>
      <c r="HB187" s="235" t="str">
        <f t="shared" si="305"/>
        <v/>
      </c>
      <c r="HC187" s="235" t="str">
        <f t="shared" si="306"/>
        <v/>
      </c>
      <c r="HD187" s="235" t="str">
        <f t="shared" si="307"/>
        <v/>
      </c>
      <c r="HE187" s="235" t="str">
        <f t="shared" si="308"/>
        <v/>
      </c>
      <c r="HF187" s="188"/>
      <c r="HG187" s="235" t="str">
        <f t="shared" si="309"/>
        <v/>
      </c>
      <c r="HH187" s="235">
        <f t="shared" si="319"/>
        <v>0</v>
      </c>
      <c r="HI187" s="235">
        <f t="shared" si="319"/>
        <v>0</v>
      </c>
      <c r="HJ187" s="235">
        <f t="shared" si="319"/>
        <v>0</v>
      </c>
      <c r="HK187" s="188"/>
      <c r="HL187" s="235" t="str">
        <f t="shared" si="311"/>
        <v/>
      </c>
      <c r="HM187" s="235">
        <f t="shared" si="320"/>
        <v>0</v>
      </c>
      <c r="HN187" s="235">
        <f t="shared" si="320"/>
        <v>0</v>
      </c>
      <c r="HO187" s="235">
        <f t="shared" si="320"/>
        <v>0</v>
      </c>
      <c r="HP187" s="188"/>
      <c r="HQ187" s="235" t="str">
        <f t="shared" si="313"/>
        <v/>
      </c>
      <c r="HR187" s="235">
        <f t="shared" si="321"/>
        <v>0</v>
      </c>
      <c r="HS187" s="235">
        <f t="shared" si="321"/>
        <v>0</v>
      </c>
      <c r="HT187" s="235">
        <f t="shared" si="321"/>
        <v>0</v>
      </c>
      <c r="HU187" s="162"/>
      <c r="HV187" s="1622"/>
      <c r="HW187" s="1619"/>
      <c r="HX187" s="1619"/>
      <c r="HY187" s="1619"/>
      <c r="HZ187" s="1619"/>
      <c r="IA187" s="1619"/>
      <c r="IB187" s="1619"/>
      <c r="IC187" s="1623"/>
      <c r="ID187" s="162"/>
      <c r="IE187" s="162"/>
    </row>
    <row r="188" spans="1:239" ht="21" customHeight="1" x14ac:dyDescent="0.25">
      <c r="A188" s="377" t="str">
        <f t="shared" si="244"/>
        <v/>
      </c>
      <c r="B188" s="188">
        <v>162</v>
      </c>
      <c r="C188" s="255"/>
      <c r="D188" s="223" t="str">
        <f t="shared" si="228"/>
        <v/>
      </c>
      <c r="E188" s="223" t="str">
        <f t="shared" si="315"/>
        <v/>
      </c>
      <c r="F188" s="242"/>
      <c r="G188" s="242"/>
      <c r="H188" s="224" t="str">
        <f t="shared" si="245"/>
        <v/>
      </c>
      <c r="I188" s="930"/>
      <c r="J188" s="930"/>
      <c r="K188" s="930"/>
      <c r="L188" s="370"/>
      <c r="M188" s="371"/>
      <c r="N188" s="371"/>
      <c r="O188" s="371"/>
      <c r="P188" s="372"/>
      <c r="Q188" s="609"/>
      <c r="R188" s="609"/>
      <c r="S188" s="610"/>
      <c r="T188" s="371"/>
      <c r="U188" s="371"/>
      <c r="V188" s="188"/>
      <c r="W188" s="370"/>
      <c r="X188" s="371"/>
      <c r="Y188" s="371"/>
      <c r="Z188" s="611"/>
      <c r="AA188" s="896"/>
      <c r="AB188" s="370"/>
      <c r="AC188" s="371"/>
      <c r="AD188" s="371"/>
      <c r="AE188" s="371"/>
      <c r="AF188" s="896"/>
      <c r="AG188" s="370"/>
      <c r="AH188" s="371"/>
      <c r="AI188" s="371"/>
      <c r="AJ188" s="371"/>
      <c r="AK188" s="896"/>
      <c r="AL188" s="370"/>
      <c r="AM188" s="371"/>
      <c r="AN188" s="371"/>
      <c r="AO188" s="372"/>
      <c r="AP188" s="370"/>
      <c r="AQ188" s="371"/>
      <c r="AR188" s="371"/>
      <c r="AS188" s="371"/>
      <c r="AT188" s="928"/>
      <c r="AU188" s="188"/>
      <c r="AV188" s="256">
        <f t="shared" si="229"/>
        <v>0</v>
      </c>
      <c r="AW188" s="257">
        <f t="shared" si="230"/>
        <v>0</v>
      </c>
      <c r="AX188" s="258">
        <f t="shared" si="322"/>
        <v>0</v>
      </c>
      <c r="AY188" s="259">
        <f t="shared" si="322"/>
        <v>0</v>
      </c>
      <c r="AZ188" s="231" t="str">
        <f t="shared" si="246"/>
        <v/>
      </c>
      <c r="BA188" s="232">
        <f t="shared" si="247"/>
        <v>0</v>
      </c>
      <c r="BB188" s="249">
        <f t="shared" si="231"/>
        <v>0</v>
      </c>
      <c r="BC188" s="231">
        <f t="shared" si="248"/>
        <v>0</v>
      </c>
      <c r="BD188" s="231">
        <f t="shared" si="249"/>
        <v>0</v>
      </c>
      <c r="BE188" s="260"/>
      <c r="BF188" s="235">
        <f t="shared" si="250"/>
        <v>0</v>
      </c>
      <c r="BG188" s="235">
        <f t="shared" si="251"/>
        <v>0</v>
      </c>
      <c r="BH188" s="235">
        <f t="shared" si="252"/>
        <v>0</v>
      </c>
      <c r="BI188" s="380"/>
      <c r="BJ188" s="235">
        <f t="shared" si="232"/>
        <v>0</v>
      </c>
      <c r="BK188" s="235">
        <f t="shared" si="253"/>
        <v>0</v>
      </c>
      <c r="BL188" s="235" t="str">
        <f t="shared" si="254"/>
        <v/>
      </c>
      <c r="BM188" s="236"/>
      <c r="BN188" s="237"/>
      <c r="BO188" s="237"/>
      <c r="BP188" s="238"/>
      <c r="BQ188" s="238"/>
      <c r="BR188" s="254"/>
      <c r="BS188" s="252"/>
      <c r="BT188" s="244"/>
      <c r="BU188" s="244"/>
      <c r="BV188" s="244"/>
      <c r="BW188" s="244"/>
      <c r="BX188" s="244"/>
      <c r="BY188" s="244"/>
      <c r="BZ188" s="244"/>
      <c r="CA188" s="244"/>
      <c r="CB188" s="253"/>
      <c r="CC188" s="188"/>
      <c r="CD188" s="244">
        <f t="shared" si="233"/>
        <v>0</v>
      </c>
      <c r="CE188" s="235">
        <f t="shared" si="255"/>
        <v>0</v>
      </c>
      <c r="CF188" s="235">
        <f t="shared" si="255"/>
        <v>0</v>
      </c>
      <c r="CG188" s="235">
        <f t="shared" si="255"/>
        <v>0</v>
      </c>
      <c r="CH188" s="188"/>
      <c r="CI188" s="244">
        <f t="shared" si="234"/>
        <v>0</v>
      </c>
      <c r="CJ188" s="235">
        <f t="shared" si="256"/>
        <v>0</v>
      </c>
      <c r="CK188" s="235">
        <f t="shared" si="256"/>
        <v>0</v>
      </c>
      <c r="CL188" s="235">
        <f t="shared" si="256"/>
        <v>0</v>
      </c>
      <c r="CM188" s="188"/>
      <c r="CN188" s="244">
        <f t="shared" si="235"/>
        <v>0</v>
      </c>
      <c r="CO188" s="235">
        <f t="shared" si="257"/>
        <v>0</v>
      </c>
      <c r="CP188" s="235">
        <f t="shared" si="257"/>
        <v>0</v>
      </c>
      <c r="CQ188" s="235">
        <f t="shared" si="257"/>
        <v>0</v>
      </c>
      <c r="CR188" s="188"/>
      <c r="CS188" s="244">
        <f t="shared" si="236"/>
        <v>0</v>
      </c>
      <c r="CT188" s="235">
        <f t="shared" si="258"/>
        <v>0</v>
      </c>
      <c r="CU188" s="235">
        <f t="shared" si="258"/>
        <v>0</v>
      </c>
      <c r="CV188" s="235">
        <f t="shared" si="258"/>
        <v>0</v>
      </c>
      <c r="CW188" s="188"/>
      <c r="CX188" s="244">
        <f t="shared" si="237"/>
        <v>0</v>
      </c>
      <c r="CY188" s="235">
        <f t="shared" si="259"/>
        <v>0</v>
      </c>
      <c r="CZ188" s="235">
        <f t="shared" si="259"/>
        <v>0</v>
      </c>
      <c r="DA188" s="235">
        <f t="shared" si="259"/>
        <v>0</v>
      </c>
      <c r="DB188" s="188"/>
      <c r="DC188" s="225"/>
      <c r="DD188" s="226"/>
      <c r="DE188" s="1088"/>
      <c r="DF188" s="225"/>
      <c r="DG188" s="226"/>
      <c r="DH188" s="1088"/>
      <c r="DI188" s="225"/>
      <c r="DJ188" s="226"/>
      <c r="DK188" s="1088"/>
      <c r="DL188" s="225"/>
      <c r="DM188" s="226"/>
      <c r="DN188" s="1088"/>
      <c r="DO188" s="370"/>
      <c r="DP188" s="370"/>
      <c r="DQ188" s="243">
        <f t="shared" si="260"/>
        <v>0</v>
      </c>
      <c r="DR188" s="244">
        <f t="shared" si="261"/>
        <v>0</v>
      </c>
      <c r="DS188" s="235">
        <f t="shared" si="262"/>
        <v>0</v>
      </c>
      <c r="DT188" s="244" t="str">
        <f t="shared" si="238"/>
        <v/>
      </c>
      <c r="DU188" s="42" t="str">
        <f t="shared" si="263"/>
        <v/>
      </c>
      <c r="DV188" s="42" t="str">
        <f t="shared" si="264"/>
        <v/>
      </c>
      <c r="DW188" s="42" t="str">
        <f t="shared" si="265"/>
        <v/>
      </c>
      <c r="DX188" s="162"/>
      <c r="DY188" s="42" t="str">
        <f t="shared" si="266"/>
        <v/>
      </c>
      <c r="DZ188" s="42" t="str">
        <f t="shared" ref="DZ188:DZ251" si="323">IF(DP188="","",IF(DP188=1,IF(L188&gt;35,IF(H188&lt;56,1,""),"")))</f>
        <v/>
      </c>
      <c r="EA188" s="42" t="str">
        <f t="shared" si="267"/>
        <v/>
      </c>
      <c r="EB188" s="162"/>
      <c r="EC188" s="930"/>
      <c r="ED188" s="188"/>
      <c r="EE188" s="245">
        <f t="shared" si="268"/>
        <v>0</v>
      </c>
      <c r="EG188" s="245">
        <f t="shared" si="269"/>
        <v>0</v>
      </c>
      <c r="EI188" s="246" t="str">
        <f t="shared" si="270"/>
        <v/>
      </c>
      <c r="EJ188" s="247" t="str">
        <f t="shared" si="239"/>
        <v/>
      </c>
      <c r="EK188" s="248" t="str">
        <f t="shared" si="240"/>
        <v/>
      </c>
      <c r="EL188" s="248" t="str">
        <f t="shared" si="241"/>
        <v/>
      </c>
      <c r="EM188" s="248" t="str">
        <f t="shared" si="242"/>
        <v/>
      </c>
      <c r="EN188" s="248" t="str">
        <f t="shared" si="271"/>
        <v/>
      </c>
      <c r="EO188" s="248" t="str">
        <f t="shared" si="243"/>
        <v/>
      </c>
      <c r="EQ188" s="248" t="str">
        <f t="shared" si="272"/>
        <v/>
      </c>
      <c r="ER188" s="248" t="str">
        <f t="shared" si="273"/>
        <v/>
      </c>
      <c r="ES188" s="248" t="str">
        <f t="shared" si="274"/>
        <v/>
      </c>
      <c r="ET188" s="248" t="str">
        <f t="shared" si="275"/>
        <v/>
      </c>
      <c r="EU188" s="248" t="str">
        <f t="shared" si="276"/>
        <v/>
      </c>
      <c r="EV188" s="248" t="str">
        <f t="shared" si="276"/>
        <v/>
      </c>
      <c r="EX188" s="248" t="str">
        <f t="shared" si="277"/>
        <v/>
      </c>
      <c r="EY188" s="248" t="str">
        <f t="shared" si="278"/>
        <v/>
      </c>
      <c r="EZ188" s="248" t="str">
        <f t="shared" si="279"/>
        <v/>
      </c>
      <c r="FA188" s="248" t="str">
        <f t="shared" si="280"/>
        <v/>
      </c>
      <c r="FB188" s="248" t="str">
        <f t="shared" si="316"/>
        <v/>
      </c>
      <c r="FC188" s="248" t="str">
        <f t="shared" si="316"/>
        <v/>
      </c>
      <c r="FE188" s="248" t="str">
        <f t="shared" si="281"/>
        <v/>
      </c>
      <c r="FF188" s="248" t="str">
        <f t="shared" si="282"/>
        <v/>
      </c>
      <c r="FG188" s="248" t="str">
        <f t="shared" si="283"/>
        <v/>
      </c>
      <c r="FH188" s="248" t="str">
        <f t="shared" si="284"/>
        <v/>
      </c>
      <c r="FI188" s="248" t="str">
        <f t="shared" si="317"/>
        <v/>
      </c>
      <c r="FJ188" s="248" t="str">
        <f t="shared" si="317"/>
        <v/>
      </c>
      <c r="FL188" s="370"/>
      <c r="FM188" s="371"/>
      <c r="FN188" s="371"/>
      <c r="FO188" s="611"/>
      <c r="FP188" s="896"/>
      <c r="FQ188" s="370"/>
      <c r="FR188" s="371"/>
      <c r="FS188" s="371"/>
      <c r="FT188" s="611"/>
      <c r="FU188" s="896"/>
      <c r="FV188" s="370"/>
      <c r="FW188" s="371"/>
      <c r="FX188" s="371"/>
      <c r="FY188" s="611"/>
      <c r="FZ188" s="896"/>
      <c r="GA188" s="613"/>
      <c r="GC188" s="227">
        <f t="shared" si="285"/>
        <v>0</v>
      </c>
      <c r="GD188" s="228">
        <f t="shared" si="286"/>
        <v>0</v>
      </c>
      <c r="GE188" s="229">
        <f t="shared" si="318"/>
        <v>0</v>
      </c>
      <c r="GF188" s="230">
        <f t="shared" si="318"/>
        <v>0</v>
      </c>
      <c r="GG188" s="231" t="str">
        <f t="shared" si="288"/>
        <v/>
      </c>
      <c r="GH188" s="232">
        <f t="shared" si="289"/>
        <v>0</v>
      </c>
      <c r="GI188" s="227">
        <f t="shared" si="290"/>
        <v>0</v>
      </c>
      <c r="GJ188" s="233">
        <f t="shared" si="291"/>
        <v>0</v>
      </c>
      <c r="GK188" s="233">
        <f t="shared" si="292"/>
        <v>0</v>
      </c>
      <c r="GL188" s="234"/>
      <c r="GM188" s="235">
        <f t="shared" si="293"/>
        <v>0</v>
      </c>
      <c r="GN188" s="235">
        <f t="shared" si="294"/>
        <v>0</v>
      </c>
      <c r="GO188" s="235" t="str">
        <f t="shared" si="295"/>
        <v/>
      </c>
      <c r="GP188" s="380"/>
      <c r="GQ188" s="235">
        <f t="shared" si="296"/>
        <v>0</v>
      </c>
      <c r="GR188" s="235">
        <f t="shared" si="297"/>
        <v>0</v>
      </c>
      <c r="GS188" s="235" t="str">
        <f t="shared" si="298"/>
        <v/>
      </c>
      <c r="GT188" s="236"/>
      <c r="GU188" s="237" t="str">
        <f t="shared" si="299"/>
        <v/>
      </c>
      <c r="GV188" s="237" t="str">
        <f t="shared" si="300"/>
        <v/>
      </c>
      <c r="GW188" s="238" t="str">
        <f t="shared" si="301"/>
        <v/>
      </c>
      <c r="GX188" s="238" t="str">
        <f t="shared" si="302"/>
        <v/>
      </c>
      <c r="GY188" s="239"/>
      <c r="GZ188" s="240" t="str">
        <f t="shared" si="303"/>
        <v/>
      </c>
      <c r="HA188" s="235" t="str">
        <f t="shared" si="304"/>
        <v/>
      </c>
      <c r="HB188" s="235" t="str">
        <f t="shared" si="305"/>
        <v/>
      </c>
      <c r="HC188" s="235" t="str">
        <f t="shared" si="306"/>
        <v/>
      </c>
      <c r="HD188" s="235" t="str">
        <f t="shared" si="307"/>
        <v/>
      </c>
      <c r="HE188" s="235" t="str">
        <f t="shared" si="308"/>
        <v/>
      </c>
      <c r="HF188" s="188"/>
      <c r="HG188" s="235" t="str">
        <f t="shared" si="309"/>
        <v/>
      </c>
      <c r="HH188" s="235">
        <f t="shared" si="319"/>
        <v>0</v>
      </c>
      <c r="HI188" s="235">
        <f t="shared" si="319"/>
        <v>0</v>
      </c>
      <c r="HJ188" s="235">
        <f t="shared" si="319"/>
        <v>0</v>
      </c>
      <c r="HK188" s="188"/>
      <c r="HL188" s="235" t="str">
        <f t="shared" si="311"/>
        <v/>
      </c>
      <c r="HM188" s="235">
        <f t="shared" si="320"/>
        <v>0</v>
      </c>
      <c r="HN188" s="235">
        <f t="shared" si="320"/>
        <v>0</v>
      </c>
      <c r="HO188" s="235">
        <f t="shared" si="320"/>
        <v>0</v>
      </c>
      <c r="HP188" s="188"/>
      <c r="HQ188" s="235" t="str">
        <f t="shared" si="313"/>
        <v/>
      </c>
      <c r="HR188" s="235">
        <f t="shared" si="321"/>
        <v>0</v>
      </c>
      <c r="HS188" s="235">
        <f t="shared" si="321"/>
        <v>0</v>
      </c>
      <c r="HT188" s="235">
        <f t="shared" si="321"/>
        <v>0</v>
      </c>
      <c r="HU188" s="162"/>
      <c r="HV188" s="1622"/>
      <c r="HW188" s="1619"/>
      <c r="HX188" s="1619"/>
      <c r="HY188" s="1619"/>
      <c r="HZ188" s="1619"/>
      <c r="IA188" s="1619"/>
      <c r="IB188" s="1619"/>
      <c r="IC188" s="1623"/>
      <c r="ID188" s="162"/>
      <c r="IE188" s="162"/>
    </row>
    <row r="189" spans="1:239" ht="21" customHeight="1" x14ac:dyDescent="0.25">
      <c r="A189" s="377" t="str">
        <f t="shared" si="244"/>
        <v/>
      </c>
      <c r="B189" s="188">
        <v>163</v>
      </c>
      <c r="C189" s="255"/>
      <c r="D189" s="223" t="str">
        <f t="shared" si="228"/>
        <v/>
      </c>
      <c r="E189" s="223" t="str">
        <f t="shared" si="315"/>
        <v/>
      </c>
      <c r="F189" s="242"/>
      <c r="G189" s="242"/>
      <c r="H189" s="224" t="str">
        <f t="shared" si="245"/>
        <v/>
      </c>
      <c r="I189" s="930"/>
      <c r="J189" s="930"/>
      <c r="K189" s="930"/>
      <c r="L189" s="370"/>
      <c r="M189" s="371"/>
      <c r="N189" s="371"/>
      <c r="O189" s="371"/>
      <c r="P189" s="372"/>
      <c r="Q189" s="609"/>
      <c r="R189" s="609"/>
      <c r="S189" s="610"/>
      <c r="T189" s="371"/>
      <c r="U189" s="371"/>
      <c r="V189" s="188"/>
      <c r="W189" s="370"/>
      <c r="X189" s="371"/>
      <c r="Y189" s="371"/>
      <c r="Z189" s="611"/>
      <c r="AA189" s="896"/>
      <c r="AB189" s="370"/>
      <c r="AC189" s="371"/>
      <c r="AD189" s="371"/>
      <c r="AE189" s="371"/>
      <c r="AF189" s="896"/>
      <c r="AG189" s="370"/>
      <c r="AH189" s="371"/>
      <c r="AI189" s="371"/>
      <c r="AJ189" s="371"/>
      <c r="AK189" s="896"/>
      <c r="AL189" s="370"/>
      <c r="AM189" s="371"/>
      <c r="AN189" s="371"/>
      <c r="AO189" s="372"/>
      <c r="AP189" s="370"/>
      <c r="AQ189" s="371"/>
      <c r="AR189" s="371"/>
      <c r="AS189" s="371"/>
      <c r="AT189" s="928"/>
      <c r="AU189" s="188"/>
      <c r="AV189" s="256">
        <f t="shared" si="229"/>
        <v>0</v>
      </c>
      <c r="AW189" s="257">
        <f t="shared" si="230"/>
        <v>0</v>
      </c>
      <c r="AX189" s="258">
        <f t="shared" si="322"/>
        <v>0</v>
      </c>
      <c r="AY189" s="259">
        <f t="shared" si="322"/>
        <v>0</v>
      </c>
      <c r="AZ189" s="231" t="str">
        <f t="shared" si="246"/>
        <v/>
      </c>
      <c r="BA189" s="232">
        <f t="shared" si="247"/>
        <v>0</v>
      </c>
      <c r="BB189" s="249">
        <f t="shared" si="231"/>
        <v>0</v>
      </c>
      <c r="BC189" s="231">
        <f t="shared" si="248"/>
        <v>0</v>
      </c>
      <c r="BD189" s="231">
        <f t="shared" si="249"/>
        <v>0</v>
      </c>
      <c r="BE189" s="260"/>
      <c r="BF189" s="235">
        <f t="shared" si="250"/>
        <v>0</v>
      </c>
      <c r="BG189" s="235">
        <f t="shared" si="251"/>
        <v>0</v>
      </c>
      <c r="BH189" s="235">
        <f t="shared" si="252"/>
        <v>0</v>
      </c>
      <c r="BI189" s="380"/>
      <c r="BJ189" s="235">
        <f t="shared" si="232"/>
        <v>0</v>
      </c>
      <c r="BK189" s="235">
        <f t="shared" si="253"/>
        <v>0</v>
      </c>
      <c r="BL189" s="235" t="str">
        <f t="shared" si="254"/>
        <v/>
      </c>
      <c r="BM189" s="236"/>
      <c r="BN189" s="237"/>
      <c r="BO189" s="237"/>
      <c r="BP189" s="238"/>
      <c r="BQ189" s="238"/>
      <c r="BR189" s="254"/>
      <c r="BS189" s="252"/>
      <c r="BT189" s="244"/>
      <c r="BU189" s="244"/>
      <c r="BV189" s="244"/>
      <c r="BW189" s="244"/>
      <c r="BX189" s="244"/>
      <c r="BY189" s="244"/>
      <c r="BZ189" s="244"/>
      <c r="CA189" s="244"/>
      <c r="CB189" s="253"/>
      <c r="CC189" s="188"/>
      <c r="CD189" s="244">
        <f t="shared" si="233"/>
        <v>0</v>
      </c>
      <c r="CE189" s="235">
        <f t="shared" si="255"/>
        <v>0</v>
      </c>
      <c r="CF189" s="235">
        <f t="shared" si="255"/>
        <v>0</v>
      </c>
      <c r="CG189" s="235">
        <f t="shared" si="255"/>
        <v>0</v>
      </c>
      <c r="CH189" s="188"/>
      <c r="CI189" s="244">
        <f t="shared" si="234"/>
        <v>0</v>
      </c>
      <c r="CJ189" s="235">
        <f t="shared" si="256"/>
        <v>0</v>
      </c>
      <c r="CK189" s="235">
        <f t="shared" si="256"/>
        <v>0</v>
      </c>
      <c r="CL189" s="235">
        <f t="shared" si="256"/>
        <v>0</v>
      </c>
      <c r="CM189" s="188"/>
      <c r="CN189" s="244">
        <f t="shared" si="235"/>
        <v>0</v>
      </c>
      <c r="CO189" s="235">
        <f t="shared" si="257"/>
        <v>0</v>
      </c>
      <c r="CP189" s="235">
        <f t="shared" si="257"/>
        <v>0</v>
      </c>
      <c r="CQ189" s="235">
        <f t="shared" si="257"/>
        <v>0</v>
      </c>
      <c r="CR189" s="188"/>
      <c r="CS189" s="244">
        <f t="shared" si="236"/>
        <v>0</v>
      </c>
      <c r="CT189" s="235">
        <f t="shared" si="258"/>
        <v>0</v>
      </c>
      <c r="CU189" s="235">
        <f t="shared" si="258"/>
        <v>0</v>
      </c>
      <c r="CV189" s="235">
        <f t="shared" si="258"/>
        <v>0</v>
      </c>
      <c r="CW189" s="188"/>
      <c r="CX189" s="244">
        <f t="shared" si="237"/>
        <v>0</v>
      </c>
      <c r="CY189" s="235">
        <f t="shared" si="259"/>
        <v>0</v>
      </c>
      <c r="CZ189" s="235">
        <f t="shared" si="259"/>
        <v>0</v>
      </c>
      <c r="DA189" s="235">
        <f t="shared" si="259"/>
        <v>0</v>
      </c>
      <c r="DB189" s="188"/>
      <c r="DC189" s="225"/>
      <c r="DD189" s="226"/>
      <c r="DE189" s="1088"/>
      <c r="DF189" s="225"/>
      <c r="DG189" s="226"/>
      <c r="DH189" s="1088"/>
      <c r="DI189" s="225"/>
      <c r="DJ189" s="226"/>
      <c r="DK189" s="1088"/>
      <c r="DL189" s="225"/>
      <c r="DM189" s="226"/>
      <c r="DN189" s="1088"/>
      <c r="DO189" s="370"/>
      <c r="DP189" s="370"/>
      <c r="DQ189" s="243">
        <f t="shared" si="260"/>
        <v>0</v>
      </c>
      <c r="DR189" s="244">
        <f t="shared" si="261"/>
        <v>0</v>
      </c>
      <c r="DS189" s="235">
        <f t="shared" si="262"/>
        <v>0</v>
      </c>
      <c r="DT189" s="244" t="str">
        <f t="shared" si="238"/>
        <v/>
      </c>
      <c r="DU189" s="42" t="str">
        <f t="shared" si="263"/>
        <v/>
      </c>
      <c r="DV189" s="42" t="str">
        <f t="shared" si="264"/>
        <v/>
      </c>
      <c r="DW189" s="42" t="str">
        <f t="shared" si="265"/>
        <v/>
      </c>
      <c r="DX189" s="162"/>
      <c r="DY189" s="42" t="str">
        <f t="shared" si="266"/>
        <v/>
      </c>
      <c r="DZ189" s="42" t="str">
        <f t="shared" si="323"/>
        <v/>
      </c>
      <c r="EA189" s="42" t="str">
        <f t="shared" si="267"/>
        <v/>
      </c>
      <c r="EB189" s="162"/>
      <c r="EC189" s="930"/>
      <c r="ED189" s="188"/>
      <c r="EE189" s="245">
        <f t="shared" si="268"/>
        <v>0</v>
      </c>
      <c r="EG189" s="245">
        <f t="shared" si="269"/>
        <v>0</v>
      </c>
      <c r="EI189" s="246" t="str">
        <f t="shared" si="270"/>
        <v/>
      </c>
      <c r="EJ189" s="247" t="str">
        <f t="shared" si="239"/>
        <v/>
      </c>
      <c r="EK189" s="248" t="str">
        <f t="shared" si="240"/>
        <v/>
      </c>
      <c r="EL189" s="248" t="str">
        <f t="shared" si="241"/>
        <v/>
      </c>
      <c r="EM189" s="248" t="str">
        <f t="shared" si="242"/>
        <v/>
      </c>
      <c r="EN189" s="248" t="str">
        <f t="shared" si="271"/>
        <v/>
      </c>
      <c r="EO189" s="248" t="str">
        <f t="shared" si="243"/>
        <v/>
      </c>
      <c r="EQ189" s="248" t="str">
        <f t="shared" si="272"/>
        <v/>
      </c>
      <c r="ER189" s="248" t="str">
        <f t="shared" si="273"/>
        <v/>
      </c>
      <c r="ES189" s="248" t="str">
        <f t="shared" si="274"/>
        <v/>
      </c>
      <c r="ET189" s="248" t="str">
        <f t="shared" si="275"/>
        <v/>
      </c>
      <c r="EU189" s="248" t="str">
        <f t="shared" si="276"/>
        <v/>
      </c>
      <c r="EV189" s="248" t="str">
        <f t="shared" si="276"/>
        <v/>
      </c>
      <c r="EX189" s="248" t="str">
        <f t="shared" si="277"/>
        <v/>
      </c>
      <c r="EY189" s="248" t="str">
        <f t="shared" si="278"/>
        <v/>
      </c>
      <c r="EZ189" s="248" t="str">
        <f t="shared" si="279"/>
        <v/>
      </c>
      <c r="FA189" s="248" t="str">
        <f t="shared" si="280"/>
        <v/>
      </c>
      <c r="FB189" s="248" t="str">
        <f t="shared" si="316"/>
        <v/>
      </c>
      <c r="FC189" s="248" t="str">
        <f t="shared" si="316"/>
        <v/>
      </c>
      <c r="FE189" s="248" t="str">
        <f t="shared" si="281"/>
        <v/>
      </c>
      <c r="FF189" s="248" t="str">
        <f t="shared" si="282"/>
        <v/>
      </c>
      <c r="FG189" s="248" t="str">
        <f t="shared" si="283"/>
        <v/>
      </c>
      <c r="FH189" s="248" t="str">
        <f t="shared" si="284"/>
        <v/>
      </c>
      <c r="FI189" s="248" t="str">
        <f t="shared" si="317"/>
        <v/>
      </c>
      <c r="FJ189" s="248" t="str">
        <f t="shared" si="317"/>
        <v/>
      </c>
      <c r="FL189" s="370"/>
      <c r="FM189" s="371"/>
      <c r="FN189" s="371"/>
      <c r="FO189" s="611"/>
      <c r="FP189" s="896"/>
      <c r="FQ189" s="370"/>
      <c r="FR189" s="371"/>
      <c r="FS189" s="371"/>
      <c r="FT189" s="611"/>
      <c r="FU189" s="896"/>
      <c r="FV189" s="370"/>
      <c r="FW189" s="371"/>
      <c r="FX189" s="371"/>
      <c r="FY189" s="611"/>
      <c r="FZ189" s="896"/>
      <c r="GA189" s="613"/>
      <c r="GC189" s="227">
        <f t="shared" si="285"/>
        <v>0</v>
      </c>
      <c r="GD189" s="228">
        <f t="shared" si="286"/>
        <v>0</v>
      </c>
      <c r="GE189" s="229">
        <f t="shared" si="318"/>
        <v>0</v>
      </c>
      <c r="GF189" s="230">
        <f t="shared" si="318"/>
        <v>0</v>
      </c>
      <c r="GG189" s="231" t="str">
        <f t="shared" si="288"/>
        <v/>
      </c>
      <c r="GH189" s="232">
        <f t="shared" si="289"/>
        <v>0</v>
      </c>
      <c r="GI189" s="227">
        <f t="shared" si="290"/>
        <v>0</v>
      </c>
      <c r="GJ189" s="233">
        <f t="shared" si="291"/>
        <v>0</v>
      </c>
      <c r="GK189" s="233">
        <f t="shared" si="292"/>
        <v>0</v>
      </c>
      <c r="GL189" s="234"/>
      <c r="GM189" s="235">
        <f t="shared" si="293"/>
        <v>0</v>
      </c>
      <c r="GN189" s="235">
        <f t="shared" si="294"/>
        <v>0</v>
      </c>
      <c r="GO189" s="235" t="str">
        <f t="shared" si="295"/>
        <v/>
      </c>
      <c r="GP189" s="380"/>
      <c r="GQ189" s="235">
        <f t="shared" si="296"/>
        <v>0</v>
      </c>
      <c r="GR189" s="235">
        <f t="shared" si="297"/>
        <v>0</v>
      </c>
      <c r="GS189" s="235" t="str">
        <f t="shared" si="298"/>
        <v/>
      </c>
      <c r="GT189" s="236"/>
      <c r="GU189" s="237" t="str">
        <f t="shared" si="299"/>
        <v/>
      </c>
      <c r="GV189" s="237" t="str">
        <f t="shared" si="300"/>
        <v/>
      </c>
      <c r="GW189" s="238" t="str">
        <f t="shared" si="301"/>
        <v/>
      </c>
      <c r="GX189" s="238" t="str">
        <f t="shared" si="302"/>
        <v/>
      </c>
      <c r="GY189" s="239"/>
      <c r="GZ189" s="240" t="str">
        <f t="shared" si="303"/>
        <v/>
      </c>
      <c r="HA189" s="235" t="str">
        <f t="shared" si="304"/>
        <v/>
      </c>
      <c r="HB189" s="235" t="str">
        <f t="shared" si="305"/>
        <v/>
      </c>
      <c r="HC189" s="235" t="str">
        <f t="shared" si="306"/>
        <v/>
      </c>
      <c r="HD189" s="235" t="str">
        <f t="shared" si="307"/>
        <v/>
      </c>
      <c r="HE189" s="235" t="str">
        <f t="shared" si="308"/>
        <v/>
      </c>
      <c r="HF189" s="188"/>
      <c r="HG189" s="235" t="str">
        <f t="shared" si="309"/>
        <v/>
      </c>
      <c r="HH189" s="235">
        <f t="shared" si="319"/>
        <v>0</v>
      </c>
      <c r="HI189" s="235">
        <f t="shared" si="319"/>
        <v>0</v>
      </c>
      <c r="HJ189" s="235">
        <f t="shared" si="319"/>
        <v>0</v>
      </c>
      <c r="HK189" s="188"/>
      <c r="HL189" s="235" t="str">
        <f t="shared" si="311"/>
        <v/>
      </c>
      <c r="HM189" s="235">
        <f t="shared" si="320"/>
        <v>0</v>
      </c>
      <c r="HN189" s="235">
        <f t="shared" si="320"/>
        <v>0</v>
      </c>
      <c r="HO189" s="235">
        <f t="shared" si="320"/>
        <v>0</v>
      </c>
      <c r="HP189" s="188"/>
      <c r="HQ189" s="235" t="str">
        <f t="shared" si="313"/>
        <v/>
      </c>
      <c r="HR189" s="235">
        <f t="shared" si="321"/>
        <v>0</v>
      </c>
      <c r="HS189" s="235">
        <f t="shared" si="321"/>
        <v>0</v>
      </c>
      <c r="HT189" s="235">
        <f t="shared" si="321"/>
        <v>0</v>
      </c>
      <c r="HU189" s="162"/>
      <c r="HV189" s="1622"/>
      <c r="HW189" s="1619"/>
      <c r="HX189" s="1619"/>
      <c r="HY189" s="1619"/>
      <c r="HZ189" s="1619"/>
      <c r="IA189" s="1619"/>
      <c r="IB189" s="1619"/>
      <c r="IC189" s="1623"/>
      <c r="ID189" s="162"/>
      <c r="IE189" s="162"/>
    </row>
    <row r="190" spans="1:239" ht="21" customHeight="1" x14ac:dyDescent="0.25">
      <c r="A190" s="377" t="str">
        <f t="shared" si="244"/>
        <v/>
      </c>
      <c r="B190" s="188">
        <v>164</v>
      </c>
      <c r="C190" s="255"/>
      <c r="D190" s="223" t="str">
        <f t="shared" si="228"/>
        <v/>
      </c>
      <c r="E190" s="223" t="str">
        <f t="shared" si="315"/>
        <v/>
      </c>
      <c r="F190" s="242"/>
      <c r="G190" s="242"/>
      <c r="H190" s="224" t="str">
        <f t="shared" si="245"/>
        <v/>
      </c>
      <c r="I190" s="930"/>
      <c r="J190" s="930"/>
      <c r="K190" s="930"/>
      <c r="L190" s="370"/>
      <c r="M190" s="371"/>
      <c r="N190" s="371"/>
      <c r="O190" s="371"/>
      <c r="P190" s="372"/>
      <c r="Q190" s="609"/>
      <c r="R190" s="609"/>
      <c r="S190" s="610"/>
      <c r="T190" s="371"/>
      <c r="U190" s="371"/>
      <c r="V190" s="188"/>
      <c r="W190" s="370"/>
      <c r="X190" s="371"/>
      <c r="Y190" s="371"/>
      <c r="Z190" s="611"/>
      <c r="AA190" s="896"/>
      <c r="AB190" s="370"/>
      <c r="AC190" s="371"/>
      <c r="AD190" s="371"/>
      <c r="AE190" s="371"/>
      <c r="AF190" s="896"/>
      <c r="AG190" s="370"/>
      <c r="AH190" s="371"/>
      <c r="AI190" s="371"/>
      <c r="AJ190" s="371"/>
      <c r="AK190" s="896"/>
      <c r="AL190" s="370"/>
      <c r="AM190" s="371"/>
      <c r="AN190" s="371"/>
      <c r="AO190" s="372"/>
      <c r="AP190" s="370"/>
      <c r="AQ190" s="371"/>
      <c r="AR190" s="371"/>
      <c r="AS190" s="371"/>
      <c r="AT190" s="928"/>
      <c r="AU190" s="188"/>
      <c r="AV190" s="256">
        <f t="shared" si="229"/>
        <v>0</v>
      </c>
      <c r="AW190" s="257">
        <f t="shared" si="230"/>
        <v>0</v>
      </c>
      <c r="AX190" s="258">
        <f t="shared" si="322"/>
        <v>0</v>
      </c>
      <c r="AY190" s="259">
        <f t="shared" si="322"/>
        <v>0</v>
      </c>
      <c r="AZ190" s="231" t="str">
        <f t="shared" si="246"/>
        <v/>
      </c>
      <c r="BA190" s="232">
        <f t="shared" si="247"/>
        <v>0</v>
      </c>
      <c r="BB190" s="249">
        <f t="shared" si="231"/>
        <v>0</v>
      </c>
      <c r="BC190" s="231">
        <f t="shared" si="248"/>
        <v>0</v>
      </c>
      <c r="BD190" s="231">
        <f t="shared" si="249"/>
        <v>0</v>
      </c>
      <c r="BE190" s="260"/>
      <c r="BF190" s="235">
        <f t="shared" si="250"/>
        <v>0</v>
      </c>
      <c r="BG190" s="235">
        <f t="shared" si="251"/>
        <v>0</v>
      </c>
      <c r="BH190" s="235">
        <f t="shared" si="252"/>
        <v>0</v>
      </c>
      <c r="BI190" s="380"/>
      <c r="BJ190" s="235">
        <f t="shared" si="232"/>
        <v>0</v>
      </c>
      <c r="BK190" s="235">
        <f t="shared" si="253"/>
        <v>0</v>
      </c>
      <c r="BL190" s="235" t="str">
        <f t="shared" si="254"/>
        <v/>
      </c>
      <c r="BM190" s="236"/>
      <c r="BN190" s="237"/>
      <c r="BO190" s="237"/>
      <c r="BP190" s="238"/>
      <c r="BQ190" s="238"/>
      <c r="BR190" s="254"/>
      <c r="BS190" s="252"/>
      <c r="BT190" s="244"/>
      <c r="BU190" s="244"/>
      <c r="BV190" s="244"/>
      <c r="BW190" s="244"/>
      <c r="BX190" s="244"/>
      <c r="BY190" s="244"/>
      <c r="BZ190" s="244"/>
      <c r="CA190" s="244"/>
      <c r="CB190" s="253"/>
      <c r="CC190" s="188"/>
      <c r="CD190" s="244">
        <f t="shared" si="233"/>
        <v>0</v>
      </c>
      <c r="CE190" s="235">
        <f t="shared" si="255"/>
        <v>0</v>
      </c>
      <c r="CF190" s="235">
        <f t="shared" si="255"/>
        <v>0</v>
      </c>
      <c r="CG190" s="235">
        <f t="shared" si="255"/>
        <v>0</v>
      </c>
      <c r="CH190" s="188"/>
      <c r="CI190" s="244">
        <f t="shared" si="234"/>
        <v>0</v>
      </c>
      <c r="CJ190" s="235">
        <f t="shared" si="256"/>
        <v>0</v>
      </c>
      <c r="CK190" s="235">
        <f t="shared" si="256"/>
        <v>0</v>
      </c>
      <c r="CL190" s="235">
        <f t="shared" si="256"/>
        <v>0</v>
      </c>
      <c r="CM190" s="188"/>
      <c r="CN190" s="244">
        <f t="shared" si="235"/>
        <v>0</v>
      </c>
      <c r="CO190" s="235">
        <f t="shared" si="257"/>
        <v>0</v>
      </c>
      <c r="CP190" s="235">
        <f t="shared" si="257"/>
        <v>0</v>
      </c>
      <c r="CQ190" s="235">
        <f t="shared" si="257"/>
        <v>0</v>
      </c>
      <c r="CR190" s="188"/>
      <c r="CS190" s="244">
        <f t="shared" si="236"/>
        <v>0</v>
      </c>
      <c r="CT190" s="235">
        <f t="shared" si="258"/>
        <v>0</v>
      </c>
      <c r="CU190" s="235">
        <f t="shared" si="258"/>
        <v>0</v>
      </c>
      <c r="CV190" s="235">
        <f t="shared" si="258"/>
        <v>0</v>
      </c>
      <c r="CW190" s="188"/>
      <c r="CX190" s="244">
        <f t="shared" si="237"/>
        <v>0</v>
      </c>
      <c r="CY190" s="235">
        <f t="shared" si="259"/>
        <v>0</v>
      </c>
      <c r="CZ190" s="235">
        <f t="shared" si="259"/>
        <v>0</v>
      </c>
      <c r="DA190" s="235">
        <f t="shared" si="259"/>
        <v>0</v>
      </c>
      <c r="DB190" s="188"/>
      <c r="DC190" s="225"/>
      <c r="DD190" s="226"/>
      <c r="DE190" s="1088"/>
      <c r="DF190" s="225"/>
      <c r="DG190" s="226"/>
      <c r="DH190" s="1088"/>
      <c r="DI190" s="225"/>
      <c r="DJ190" s="226"/>
      <c r="DK190" s="1088"/>
      <c r="DL190" s="225"/>
      <c r="DM190" s="226"/>
      <c r="DN190" s="1088"/>
      <c r="DO190" s="370"/>
      <c r="DP190" s="370"/>
      <c r="DQ190" s="243">
        <f t="shared" si="260"/>
        <v>0</v>
      </c>
      <c r="DR190" s="244">
        <f t="shared" si="261"/>
        <v>0</v>
      </c>
      <c r="DS190" s="235">
        <f t="shared" si="262"/>
        <v>0</v>
      </c>
      <c r="DT190" s="244" t="str">
        <f t="shared" si="238"/>
        <v/>
      </c>
      <c r="DU190" s="42" t="str">
        <f t="shared" si="263"/>
        <v/>
      </c>
      <c r="DV190" s="42" t="str">
        <f t="shared" si="264"/>
        <v/>
      </c>
      <c r="DW190" s="42" t="str">
        <f t="shared" si="265"/>
        <v/>
      </c>
      <c r="DX190" s="162"/>
      <c r="DY190" s="42" t="str">
        <f t="shared" si="266"/>
        <v/>
      </c>
      <c r="DZ190" s="42" t="str">
        <f t="shared" si="323"/>
        <v/>
      </c>
      <c r="EA190" s="42" t="str">
        <f t="shared" si="267"/>
        <v/>
      </c>
      <c r="EB190" s="162"/>
      <c r="EC190" s="930"/>
      <c r="ED190" s="188"/>
      <c r="EE190" s="245">
        <f t="shared" si="268"/>
        <v>0</v>
      </c>
      <c r="EG190" s="245">
        <f t="shared" si="269"/>
        <v>0</v>
      </c>
      <c r="EI190" s="246" t="str">
        <f t="shared" si="270"/>
        <v/>
      </c>
      <c r="EJ190" s="247" t="str">
        <f t="shared" si="239"/>
        <v/>
      </c>
      <c r="EK190" s="248" t="str">
        <f t="shared" si="240"/>
        <v/>
      </c>
      <c r="EL190" s="248" t="str">
        <f t="shared" si="241"/>
        <v/>
      </c>
      <c r="EM190" s="248" t="str">
        <f t="shared" si="242"/>
        <v/>
      </c>
      <c r="EN190" s="248" t="str">
        <f t="shared" si="271"/>
        <v/>
      </c>
      <c r="EO190" s="248" t="str">
        <f t="shared" si="243"/>
        <v/>
      </c>
      <c r="EQ190" s="248" t="str">
        <f t="shared" si="272"/>
        <v/>
      </c>
      <c r="ER190" s="248" t="str">
        <f t="shared" si="273"/>
        <v/>
      </c>
      <c r="ES190" s="248" t="str">
        <f t="shared" si="274"/>
        <v/>
      </c>
      <c r="ET190" s="248" t="str">
        <f t="shared" si="275"/>
        <v/>
      </c>
      <c r="EU190" s="248" t="str">
        <f t="shared" si="276"/>
        <v/>
      </c>
      <c r="EV190" s="248" t="str">
        <f t="shared" si="276"/>
        <v/>
      </c>
      <c r="EX190" s="248" t="str">
        <f t="shared" si="277"/>
        <v/>
      </c>
      <c r="EY190" s="248" t="str">
        <f t="shared" si="278"/>
        <v/>
      </c>
      <c r="EZ190" s="248" t="str">
        <f t="shared" si="279"/>
        <v/>
      </c>
      <c r="FA190" s="248" t="str">
        <f t="shared" si="280"/>
        <v/>
      </c>
      <c r="FB190" s="248" t="str">
        <f t="shared" si="316"/>
        <v/>
      </c>
      <c r="FC190" s="248" t="str">
        <f t="shared" si="316"/>
        <v/>
      </c>
      <c r="FE190" s="248" t="str">
        <f t="shared" si="281"/>
        <v/>
      </c>
      <c r="FF190" s="248" t="str">
        <f t="shared" si="282"/>
        <v/>
      </c>
      <c r="FG190" s="248" t="str">
        <f t="shared" si="283"/>
        <v/>
      </c>
      <c r="FH190" s="248" t="str">
        <f t="shared" si="284"/>
        <v/>
      </c>
      <c r="FI190" s="248" t="str">
        <f t="shared" si="317"/>
        <v/>
      </c>
      <c r="FJ190" s="248" t="str">
        <f t="shared" si="317"/>
        <v/>
      </c>
      <c r="FL190" s="370"/>
      <c r="FM190" s="371"/>
      <c r="FN190" s="371"/>
      <c r="FO190" s="611"/>
      <c r="FP190" s="896"/>
      <c r="FQ190" s="370"/>
      <c r="FR190" s="371"/>
      <c r="FS190" s="371"/>
      <c r="FT190" s="611"/>
      <c r="FU190" s="896"/>
      <c r="FV190" s="370"/>
      <c r="FW190" s="371"/>
      <c r="FX190" s="371"/>
      <c r="FY190" s="611"/>
      <c r="FZ190" s="896"/>
      <c r="GA190" s="613"/>
      <c r="GC190" s="227">
        <f t="shared" si="285"/>
        <v>0</v>
      </c>
      <c r="GD190" s="228">
        <f t="shared" si="286"/>
        <v>0</v>
      </c>
      <c r="GE190" s="229">
        <f t="shared" si="318"/>
        <v>0</v>
      </c>
      <c r="GF190" s="230">
        <f t="shared" si="318"/>
        <v>0</v>
      </c>
      <c r="GG190" s="231" t="str">
        <f t="shared" si="288"/>
        <v/>
      </c>
      <c r="GH190" s="232">
        <f t="shared" si="289"/>
        <v>0</v>
      </c>
      <c r="GI190" s="227">
        <f t="shared" si="290"/>
        <v>0</v>
      </c>
      <c r="GJ190" s="233">
        <f t="shared" si="291"/>
        <v>0</v>
      </c>
      <c r="GK190" s="233">
        <f t="shared" si="292"/>
        <v>0</v>
      </c>
      <c r="GL190" s="234"/>
      <c r="GM190" s="235">
        <f t="shared" si="293"/>
        <v>0</v>
      </c>
      <c r="GN190" s="235">
        <f t="shared" si="294"/>
        <v>0</v>
      </c>
      <c r="GO190" s="235" t="str">
        <f t="shared" si="295"/>
        <v/>
      </c>
      <c r="GP190" s="380"/>
      <c r="GQ190" s="235">
        <f t="shared" si="296"/>
        <v>0</v>
      </c>
      <c r="GR190" s="235">
        <f t="shared" si="297"/>
        <v>0</v>
      </c>
      <c r="GS190" s="235" t="str">
        <f t="shared" si="298"/>
        <v/>
      </c>
      <c r="GT190" s="236"/>
      <c r="GU190" s="237" t="str">
        <f t="shared" si="299"/>
        <v/>
      </c>
      <c r="GV190" s="237" t="str">
        <f t="shared" si="300"/>
        <v/>
      </c>
      <c r="GW190" s="238" t="str">
        <f t="shared" si="301"/>
        <v/>
      </c>
      <c r="GX190" s="238" t="str">
        <f t="shared" si="302"/>
        <v/>
      </c>
      <c r="GY190" s="239"/>
      <c r="GZ190" s="240" t="str">
        <f t="shared" si="303"/>
        <v/>
      </c>
      <c r="HA190" s="235" t="str">
        <f t="shared" si="304"/>
        <v/>
      </c>
      <c r="HB190" s="235" t="str">
        <f t="shared" si="305"/>
        <v/>
      </c>
      <c r="HC190" s="235" t="str">
        <f t="shared" si="306"/>
        <v/>
      </c>
      <c r="HD190" s="235" t="str">
        <f t="shared" si="307"/>
        <v/>
      </c>
      <c r="HE190" s="235" t="str">
        <f t="shared" si="308"/>
        <v/>
      </c>
      <c r="HF190" s="188"/>
      <c r="HG190" s="235" t="str">
        <f t="shared" si="309"/>
        <v/>
      </c>
      <c r="HH190" s="235">
        <f t="shared" si="319"/>
        <v>0</v>
      </c>
      <c r="HI190" s="235">
        <f t="shared" si="319"/>
        <v>0</v>
      </c>
      <c r="HJ190" s="235">
        <f t="shared" si="319"/>
        <v>0</v>
      </c>
      <c r="HK190" s="188"/>
      <c r="HL190" s="235" t="str">
        <f t="shared" si="311"/>
        <v/>
      </c>
      <c r="HM190" s="235">
        <f t="shared" si="320"/>
        <v>0</v>
      </c>
      <c r="HN190" s="235">
        <f t="shared" si="320"/>
        <v>0</v>
      </c>
      <c r="HO190" s="235">
        <f t="shared" si="320"/>
        <v>0</v>
      </c>
      <c r="HP190" s="188"/>
      <c r="HQ190" s="235" t="str">
        <f t="shared" si="313"/>
        <v/>
      </c>
      <c r="HR190" s="235">
        <f t="shared" si="321"/>
        <v>0</v>
      </c>
      <c r="HS190" s="235">
        <f t="shared" si="321"/>
        <v>0</v>
      </c>
      <c r="HT190" s="235">
        <f t="shared" si="321"/>
        <v>0</v>
      </c>
      <c r="HU190" s="162"/>
      <c r="HV190" s="1622"/>
      <c r="HW190" s="1619"/>
      <c r="HX190" s="1619"/>
      <c r="HY190" s="1619"/>
      <c r="HZ190" s="1619"/>
      <c r="IA190" s="1619"/>
      <c r="IB190" s="1619"/>
      <c r="IC190" s="1623"/>
      <c r="ID190" s="162"/>
      <c r="IE190" s="162"/>
    </row>
    <row r="191" spans="1:239" ht="21" customHeight="1" x14ac:dyDescent="0.25">
      <c r="A191" s="377" t="str">
        <f t="shared" si="244"/>
        <v/>
      </c>
      <c r="B191" s="188">
        <v>165</v>
      </c>
      <c r="C191" s="255"/>
      <c r="D191" s="223" t="str">
        <f t="shared" si="228"/>
        <v/>
      </c>
      <c r="E191" s="223" t="str">
        <f t="shared" si="315"/>
        <v/>
      </c>
      <c r="F191" s="242"/>
      <c r="G191" s="242"/>
      <c r="H191" s="224" t="str">
        <f t="shared" si="245"/>
        <v/>
      </c>
      <c r="I191" s="930"/>
      <c r="J191" s="930"/>
      <c r="K191" s="930"/>
      <c r="L191" s="370"/>
      <c r="M191" s="371"/>
      <c r="N191" s="371"/>
      <c r="O191" s="371"/>
      <c r="P191" s="372"/>
      <c r="Q191" s="609"/>
      <c r="R191" s="609"/>
      <c r="S191" s="610"/>
      <c r="T191" s="371"/>
      <c r="U191" s="371"/>
      <c r="V191" s="188"/>
      <c r="W191" s="370"/>
      <c r="X191" s="371"/>
      <c r="Y191" s="371"/>
      <c r="Z191" s="611"/>
      <c r="AA191" s="896"/>
      <c r="AB191" s="370"/>
      <c r="AC191" s="371"/>
      <c r="AD191" s="371"/>
      <c r="AE191" s="371"/>
      <c r="AF191" s="896"/>
      <c r="AG191" s="370"/>
      <c r="AH191" s="371"/>
      <c r="AI191" s="371"/>
      <c r="AJ191" s="371"/>
      <c r="AK191" s="896"/>
      <c r="AL191" s="370"/>
      <c r="AM191" s="371"/>
      <c r="AN191" s="371"/>
      <c r="AO191" s="372"/>
      <c r="AP191" s="370"/>
      <c r="AQ191" s="371"/>
      <c r="AR191" s="371"/>
      <c r="AS191" s="371"/>
      <c r="AT191" s="928"/>
      <c r="AU191" s="188"/>
      <c r="AV191" s="256">
        <f t="shared" si="229"/>
        <v>0</v>
      </c>
      <c r="AW191" s="257">
        <f t="shared" si="230"/>
        <v>0</v>
      </c>
      <c r="AX191" s="258">
        <f t="shared" si="322"/>
        <v>0</v>
      </c>
      <c r="AY191" s="259">
        <f t="shared" si="322"/>
        <v>0</v>
      </c>
      <c r="AZ191" s="231" t="str">
        <f t="shared" si="246"/>
        <v/>
      </c>
      <c r="BA191" s="232">
        <f t="shared" si="247"/>
        <v>0</v>
      </c>
      <c r="BB191" s="249">
        <f t="shared" si="231"/>
        <v>0</v>
      </c>
      <c r="BC191" s="231">
        <f t="shared" si="248"/>
        <v>0</v>
      </c>
      <c r="BD191" s="231">
        <f t="shared" si="249"/>
        <v>0</v>
      </c>
      <c r="BE191" s="260"/>
      <c r="BF191" s="235">
        <f t="shared" si="250"/>
        <v>0</v>
      </c>
      <c r="BG191" s="235">
        <f t="shared" si="251"/>
        <v>0</v>
      </c>
      <c r="BH191" s="235">
        <f t="shared" si="252"/>
        <v>0</v>
      </c>
      <c r="BI191" s="380"/>
      <c r="BJ191" s="235">
        <f t="shared" si="232"/>
        <v>0</v>
      </c>
      <c r="BK191" s="235">
        <f t="shared" si="253"/>
        <v>0</v>
      </c>
      <c r="BL191" s="235" t="str">
        <f t="shared" si="254"/>
        <v/>
      </c>
      <c r="BM191" s="236"/>
      <c r="BN191" s="237"/>
      <c r="BO191" s="237"/>
      <c r="BP191" s="238"/>
      <c r="BQ191" s="238"/>
      <c r="BR191" s="254"/>
      <c r="BS191" s="252"/>
      <c r="BT191" s="244"/>
      <c r="BU191" s="244"/>
      <c r="BV191" s="244"/>
      <c r="BW191" s="244"/>
      <c r="BX191" s="244"/>
      <c r="BY191" s="244"/>
      <c r="BZ191" s="244"/>
      <c r="CA191" s="244"/>
      <c r="CB191" s="253"/>
      <c r="CC191" s="188"/>
      <c r="CD191" s="244">
        <f t="shared" si="233"/>
        <v>0</v>
      </c>
      <c r="CE191" s="235">
        <f t="shared" si="255"/>
        <v>0</v>
      </c>
      <c r="CF191" s="235">
        <f t="shared" si="255"/>
        <v>0</v>
      </c>
      <c r="CG191" s="235">
        <f t="shared" si="255"/>
        <v>0</v>
      </c>
      <c r="CH191" s="188"/>
      <c r="CI191" s="244">
        <f t="shared" si="234"/>
        <v>0</v>
      </c>
      <c r="CJ191" s="235">
        <f t="shared" si="256"/>
        <v>0</v>
      </c>
      <c r="CK191" s="235">
        <f t="shared" si="256"/>
        <v>0</v>
      </c>
      <c r="CL191" s="235">
        <f t="shared" si="256"/>
        <v>0</v>
      </c>
      <c r="CM191" s="188"/>
      <c r="CN191" s="244">
        <f t="shared" si="235"/>
        <v>0</v>
      </c>
      <c r="CO191" s="235">
        <f t="shared" si="257"/>
        <v>0</v>
      </c>
      <c r="CP191" s="235">
        <f t="shared" si="257"/>
        <v>0</v>
      </c>
      <c r="CQ191" s="235">
        <f t="shared" si="257"/>
        <v>0</v>
      </c>
      <c r="CR191" s="188"/>
      <c r="CS191" s="244">
        <f t="shared" si="236"/>
        <v>0</v>
      </c>
      <c r="CT191" s="235">
        <f t="shared" si="258"/>
        <v>0</v>
      </c>
      <c r="CU191" s="235">
        <f t="shared" si="258"/>
        <v>0</v>
      </c>
      <c r="CV191" s="235">
        <f t="shared" si="258"/>
        <v>0</v>
      </c>
      <c r="CW191" s="188"/>
      <c r="CX191" s="244">
        <f t="shared" si="237"/>
        <v>0</v>
      </c>
      <c r="CY191" s="235">
        <f t="shared" si="259"/>
        <v>0</v>
      </c>
      <c r="CZ191" s="235">
        <f t="shared" si="259"/>
        <v>0</v>
      </c>
      <c r="DA191" s="235">
        <f t="shared" si="259"/>
        <v>0</v>
      </c>
      <c r="DB191" s="188"/>
      <c r="DC191" s="225"/>
      <c r="DD191" s="226"/>
      <c r="DE191" s="1088"/>
      <c r="DF191" s="225"/>
      <c r="DG191" s="226"/>
      <c r="DH191" s="1088"/>
      <c r="DI191" s="225"/>
      <c r="DJ191" s="226"/>
      <c r="DK191" s="1088"/>
      <c r="DL191" s="225"/>
      <c r="DM191" s="226"/>
      <c r="DN191" s="1088"/>
      <c r="DO191" s="370"/>
      <c r="DP191" s="370"/>
      <c r="DQ191" s="243">
        <f t="shared" si="260"/>
        <v>0</v>
      </c>
      <c r="DR191" s="244">
        <f t="shared" si="261"/>
        <v>0</v>
      </c>
      <c r="DS191" s="235">
        <f t="shared" si="262"/>
        <v>0</v>
      </c>
      <c r="DT191" s="244" t="str">
        <f t="shared" si="238"/>
        <v/>
      </c>
      <c r="DU191" s="42" t="str">
        <f t="shared" si="263"/>
        <v/>
      </c>
      <c r="DV191" s="42" t="str">
        <f t="shared" si="264"/>
        <v/>
      </c>
      <c r="DW191" s="42" t="str">
        <f t="shared" si="265"/>
        <v/>
      </c>
      <c r="DX191" s="162"/>
      <c r="DY191" s="42" t="str">
        <f t="shared" si="266"/>
        <v/>
      </c>
      <c r="DZ191" s="42" t="str">
        <f t="shared" si="323"/>
        <v/>
      </c>
      <c r="EA191" s="42" t="str">
        <f t="shared" si="267"/>
        <v/>
      </c>
      <c r="EB191" s="162"/>
      <c r="EC191" s="930"/>
      <c r="ED191" s="188"/>
      <c r="EE191" s="245">
        <f t="shared" si="268"/>
        <v>0</v>
      </c>
      <c r="EG191" s="245">
        <f t="shared" si="269"/>
        <v>0</v>
      </c>
      <c r="EI191" s="246" t="str">
        <f t="shared" si="270"/>
        <v/>
      </c>
      <c r="EJ191" s="247" t="str">
        <f t="shared" si="239"/>
        <v/>
      </c>
      <c r="EK191" s="248" t="str">
        <f t="shared" si="240"/>
        <v/>
      </c>
      <c r="EL191" s="248" t="str">
        <f t="shared" si="241"/>
        <v/>
      </c>
      <c r="EM191" s="248" t="str">
        <f t="shared" si="242"/>
        <v/>
      </c>
      <c r="EN191" s="248" t="str">
        <f t="shared" si="271"/>
        <v/>
      </c>
      <c r="EO191" s="248" t="str">
        <f t="shared" si="243"/>
        <v/>
      </c>
      <c r="EQ191" s="248" t="str">
        <f t="shared" si="272"/>
        <v/>
      </c>
      <c r="ER191" s="248" t="str">
        <f t="shared" si="273"/>
        <v/>
      </c>
      <c r="ES191" s="248" t="str">
        <f t="shared" si="274"/>
        <v/>
      </c>
      <c r="ET191" s="248" t="str">
        <f t="shared" si="275"/>
        <v/>
      </c>
      <c r="EU191" s="248" t="str">
        <f t="shared" si="276"/>
        <v/>
      </c>
      <c r="EV191" s="248" t="str">
        <f t="shared" si="276"/>
        <v/>
      </c>
      <c r="EX191" s="248" t="str">
        <f t="shared" si="277"/>
        <v/>
      </c>
      <c r="EY191" s="248" t="str">
        <f t="shared" si="278"/>
        <v/>
      </c>
      <c r="EZ191" s="248" t="str">
        <f t="shared" si="279"/>
        <v/>
      </c>
      <c r="FA191" s="248" t="str">
        <f t="shared" si="280"/>
        <v/>
      </c>
      <c r="FB191" s="248" t="str">
        <f t="shared" si="316"/>
        <v/>
      </c>
      <c r="FC191" s="248" t="str">
        <f t="shared" si="316"/>
        <v/>
      </c>
      <c r="FE191" s="248" t="str">
        <f t="shared" si="281"/>
        <v/>
      </c>
      <c r="FF191" s="248" t="str">
        <f t="shared" si="282"/>
        <v/>
      </c>
      <c r="FG191" s="248" t="str">
        <f t="shared" si="283"/>
        <v/>
      </c>
      <c r="FH191" s="248" t="str">
        <f t="shared" si="284"/>
        <v/>
      </c>
      <c r="FI191" s="248" t="str">
        <f t="shared" si="317"/>
        <v/>
      </c>
      <c r="FJ191" s="248" t="str">
        <f t="shared" si="317"/>
        <v/>
      </c>
      <c r="FL191" s="370"/>
      <c r="FM191" s="371"/>
      <c r="FN191" s="371"/>
      <c r="FO191" s="611"/>
      <c r="FP191" s="896"/>
      <c r="FQ191" s="370"/>
      <c r="FR191" s="371"/>
      <c r="FS191" s="371"/>
      <c r="FT191" s="611"/>
      <c r="FU191" s="896"/>
      <c r="FV191" s="370"/>
      <c r="FW191" s="371"/>
      <c r="FX191" s="371"/>
      <c r="FY191" s="611"/>
      <c r="FZ191" s="896"/>
      <c r="GA191" s="613"/>
      <c r="GC191" s="227">
        <f t="shared" si="285"/>
        <v>0</v>
      </c>
      <c r="GD191" s="228">
        <f t="shared" si="286"/>
        <v>0</v>
      </c>
      <c r="GE191" s="229">
        <f t="shared" si="318"/>
        <v>0</v>
      </c>
      <c r="GF191" s="230">
        <f t="shared" si="318"/>
        <v>0</v>
      </c>
      <c r="GG191" s="231" t="str">
        <f t="shared" si="288"/>
        <v/>
      </c>
      <c r="GH191" s="232">
        <f t="shared" si="289"/>
        <v>0</v>
      </c>
      <c r="GI191" s="227">
        <f t="shared" si="290"/>
        <v>0</v>
      </c>
      <c r="GJ191" s="233">
        <f t="shared" si="291"/>
        <v>0</v>
      </c>
      <c r="GK191" s="233">
        <f t="shared" si="292"/>
        <v>0</v>
      </c>
      <c r="GL191" s="234"/>
      <c r="GM191" s="235">
        <f t="shared" si="293"/>
        <v>0</v>
      </c>
      <c r="GN191" s="235">
        <f t="shared" si="294"/>
        <v>0</v>
      </c>
      <c r="GO191" s="235" t="str">
        <f t="shared" si="295"/>
        <v/>
      </c>
      <c r="GP191" s="380"/>
      <c r="GQ191" s="235">
        <f t="shared" si="296"/>
        <v>0</v>
      </c>
      <c r="GR191" s="235">
        <f t="shared" si="297"/>
        <v>0</v>
      </c>
      <c r="GS191" s="235" t="str">
        <f t="shared" si="298"/>
        <v/>
      </c>
      <c r="GT191" s="236"/>
      <c r="GU191" s="237" t="str">
        <f t="shared" si="299"/>
        <v/>
      </c>
      <c r="GV191" s="237" t="str">
        <f t="shared" si="300"/>
        <v/>
      </c>
      <c r="GW191" s="238" t="str">
        <f t="shared" si="301"/>
        <v/>
      </c>
      <c r="GX191" s="238" t="str">
        <f t="shared" si="302"/>
        <v/>
      </c>
      <c r="GY191" s="239"/>
      <c r="GZ191" s="240" t="str">
        <f t="shared" si="303"/>
        <v/>
      </c>
      <c r="HA191" s="235" t="str">
        <f t="shared" si="304"/>
        <v/>
      </c>
      <c r="HB191" s="235" t="str">
        <f t="shared" si="305"/>
        <v/>
      </c>
      <c r="HC191" s="235" t="str">
        <f t="shared" si="306"/>
        <v/>
      </c>
      <c r="HD191" s="235" t="str">
        <f t="shared" si="307"/>
        <v/>
      </c>
      <c r="HE191" s="235" t="str">
        <f t="shared" si="308"/>
        <v/>
      </c>
      <c r="HF191" s="188"/>
      <c r="HG191" s="235" t="str">
        <f t="shared" si="309"/>
        <v/>
      </c>
      <c r="HH191" s="235">
        <f t="shared" si="319"/>
        <v>0</v>
      </c>
      <c r="HI191" s="235">
        <f t="shared" si="319"/>
        <v>0</v>
      </c>
      <c r="HJ191" s="235">
        <f t="shared" si="319"/>
        <v>0</v>
      </c>
      <c r="HK191" s="188"/>
      <c r="HL191" s="235" t="str">
        <f t="shared" si="311"/>
        <v/>
      </c>
      <c r="HM191" s="235">
        <f t="shared" si="320"/>
        <v>0</v>
      </c>
      <c r="HN191" s="235">
        <f t="shared" si="320"/>
        <v>0</v>
      </c>
      <c r="HO191" s="235">
        <f t="shared" si="320"/>
        <v>0</v>
      </c>
      <c r="HP191" s="188"/>
      <c r="HQ191" s="235" t="str">
        <f t="shared" si="313"/>
        <v/>
      </c>
      <c r="HR191" s="235">
        <f t="shared" si="321"/>
        <v>0</v>
      </c>
      <c r="HS191" s="235">
        <f t="shared" si="321"/>
        <v>0</v>
      </c>
      <c r="HT191" s="235">
        <f t="shared" si="321"/>
        <v>0</v>
      </c>
      <c r="HU191" s="162"/>
      <c r="HV191" s="1622"/>
      <c r="HW191" s="1619"/>
      <c r="HX191" s="1619"/>
      <c r="HY191" s="1619"/>
      <c r="HZ191" s="1619"/>
      <c r="IA191" s="1619"/>
      <c r="IB191" s="1619"/>
      <c r="IC191" s="1623"/>
      <c r="ID191" s="162"/>
      <c r="IE191" s="162"/>
    </row>
    <row r="192" spans="1:239" ht="21" customHeight="1" x14ac:dyDescent="0.25">
      <c r="A192" s="377" t="str">
        <f t="shared" si="244"/>
        <v/>
      </c>
      <c r="B192" s="188">
        <v>166</v>
      </c>
      <c r="C192" s="255"/>
      <c r="D192" s="223" t="str">
        <f t="shared" si="228"/>
        <v/>
      </c>
      <c r="E192" s="223" t="str">
        <f t="shared" si="315"/>
        <v/>
      </c>
      <c r="F192" s="242"/>
      <c r="G192" s="242"/>
      <c r="H192" s="224" t="str">
        <f t="shared" si="245"/>
        <v/>
      </c>
      <c r="I192" s="930"/>
      <c r="J192" s="930"/>
      <c r="K192" s="930"/>
      <c r="L192" s="370"/>
      <c r="M192" s="371"/>
      <c r="N192" s="371"/>
      <c r="O192" s="371"/>
      <c r="P192" s="372"/>
      <c r="Q192" s="609"/>
      <c r="R192" s="609"/>
      <c r="S192" s="610"/>
      <c r="T192" s="371"/>
      <c r="U192" s="371"/>
      <c r="V192" s="188"/>
      <c r="W192" s="370"/>
      <c r="X192" s="371"/>
      <c r="Y192" s="371"/>
      <c r="Z192" s="611"/>
      <c r="AA192" s="896"/>
      <c r="AB192" s="370"/>
      <c r="AC192" s="371"/>
      <c r="AD192" s="371"/>
      <c r="AE192" s="371"/>
      <c r="AF192" s="896"/>
      <c r="AG192" s="370"/>
      <c r="AH192" s="371"/>
      <c r="AI192" s="371"/>
      <c r="AJ192" s="371"/>
      <c r="AK192" s="896"/>
      <c r="AL192" s="370"/>
      <c r="AM192" s="371"/>
      <c r="AN192" s="371"/>
      <c r="AO192" s="372"/>
      <c r="AP192" s="370"/>
      <c r="AQ192" s="371"/>
      <c r="AR192" s="371"/>
      <c r="AS192" s="371"/>
      <c r="AT192" s="928"/>
      <c r="AU192" s="188"/>
      <c r="AV192" s="256">
        <f t="shared" si="229"/>
        <v>0</v>
      </c>
      <c r="AW192" s="257">
        <f t="shared" si="230"/>
        <v>0</v>
      </c>
      <c r="AX192" s="258">
        <f t="shared" si="322"/>
        <v>0</v>
      </c>
      <c r="AY192" s="259">
        <f t="shared" si="322"/>
        <v>0</v>
      </c>
      <c r="AZ192" s="231" t="str">
        <f t="shared" si="246"/>
        <v/>
      </c>
      <c r="BA192" s="232">
        <f t="shared" si="247"/>
        <v>0</v>
      </c>
      <c r="BB192" s="249">
        <f t="shared" si="231"/>
        <v>0</v>
      </c>
      <c r="BC192" s="231">
        <f t="shared" si="248"/>
        <v>0</v>
      </c>
      <c r="BD192" s="231">
        <f t="shared" si="249"/>
        <v>0</v>
      </c>
      <c r="BE192" s="260"/>
      <c r="BF192" s="235">
        <f t="shared" si="250"/>
        <v>0</v>
      </c>
      <c r="BG192" s="235">
        <f t="shared" si="251"/>
        <v>0</v>
      </c>
      <c r="BH192" s="235">
        <f t="shared" si="252"/>
        <v>0</v>
      </c>
      <c r="BI192" s="380"/>
      <c r="BJ192" s="235">
        <f t="shared" si="232"/>
        <v>0</v>
      </c>
      <c r="BK192" s="235">
        <f t="shared" si="253"/>
        <v>0</v>
      </c>
      <c r="BL192" s="235" t="str">
        <f t="shared" si="254"/>
        <v/>
      </c>
      <c r="BM192" s="236"/>
      <c r="BN192" s="237"/>
      <c r="BO192" s="237"/>
      <c r="BP192" s="238"/>
      <c r="BQ192" s="238"/>
      <c r="BR192" s="254"/>
      <c r="BS192" s="252"/>
      <c r="BT192" s="244"/>
      <c r="BU192" s="244"/>
      <c r="BV192" s="244"/>
      <c r="BW192" s="244"/>
      <c r="BX192" s="244"/>
      <c r="BY192" s="244"/>
      <c r="BZ192" s="244"/>
      <c r="CA192" s="244"/>
      <c r="CB192" s="253"/>
      <c r="CC192" s="188"/>
      <c r="CD192" s="244">
        <f t="shared" si="233"/>
        <v>0</v>
      </c>
      <c r="CE192" s="235">
        <f t="shared" si="255"/>
        <v>0</v>
      </c>
      <c r="CF192" s="235">
        <f t="shared" si="255"/>
        <v>0</v>
      </c>
      <c r="CG192" s="235">
        <f t="shared" si="255"/>
        <v>0</v>
      </c>
      <c r="CH192" s="188"/>
      <c r="CI192" s="244">
        <f t="shared" si="234"/>
        <v>0</v>
      </c>
      <c r="CJ192" s="235">
        <f t="shared" si="256"/>
        <v>0</v>
      </c>
      <c r="CK192" s="235">
        <f t="shared" si="256"/>
        <v>0</v>
      </c>
      <c r="CL192" s="235">
        <f t="shared" si="256"/>
        <v>0</v>
      </c>
      <c r="CM192" s="188"/>
      <c r="CN192" s="244">
        <f t="shared" si="235"/>
        <v>0</v>
      </c>
      <c r="CO192" s="235">
        <f t="shared" si="257"/>
        <v>0</v>
      </c>
      <c r="CP192" s="235">
        <f t="shared" si="257"/>
        <v>0</v>
      </c>
      <c r="CQ192" s="235">
        <f t="shared" si="257"/>
        <v>0</v>
      </c>
      <c r="CR192" s="188"/>
      <c r="CS192" s="244">
        <f t="shared" si="236"/>
        <v>0</v>
      </c>
      <c r="CT192" s="235">
        <f t="shared" si="258"/>
        <v>0</v>
      </c>
      <c r="CU192" s="235">
        <f t="shared" si="258"/>
        <v>0</v>
      </c>
      <c r="CV192" s="235">
        <f t="shared" si="258"/>
        <v>0</v>
      </c>
      <c r="CW192" s="188"/>
      <c r="CX192" s="244">
        <f t="shared" si="237"/>
        <v>0</v>
      </c>
      <c r="CY192" s="235">
        <f t="shared" si="259"/>
        <v>0</v>
      </c>
      <c r="CZ192" s="235">
        <f t="shared" si="259"/>
        <v>0</v>
      </c>
      <c r="DA192" s="235">
        <f t="shared" si="259"/>
        <v>0</v>
      </c>
      <c r="DB192" s="188"/>
      <c r="DC192" s="225"/>
      <c r="DD192" s="226"/>
      <c r="DE192" s="1088"/>
      <c r="DF192" s="225"/>
      <c r="DG192" s="226"/>
      <c r="DH192" s="1088"/>
      <c r="DI192" s="225"/>
      <c r="DJ192" s="226"/>
      <c r="DK192" s="1088"/>
      <c r="DL192" s="225"/>
      <c r="DM192" s="226"/>
      <c r="DN192" s="1088"/>
      <c r="DO192" s="370"/>
      <c r="DP192" s="370"/>
      <c r="DQ192" s="243">
        <f t="shared" si="260"/>
        <v>0</v>
      </c>
      <c r="DR192" s="244">
        <f t="shared" si="261"/>
        <v>0</v>
      </c>
      <c r="DS192" s="235">
        <f t="shared" si="262"/>
        <v>0</v>
      </c>
      <c r="DT192" s="244" t="str">
        <f t="shared" si="238"/>
        <v/>
      </c>
      <c r="DU192" s="42" t="str">
        <f t="shared" si="263"/>
        <v/>
      </c>
      <c r="DV192" s="42" t="str">
        <f t="shared" si="264"/>
        <v/>
      </c>
      <c r="DW192" s="42" t="str">
        <f t="shared" si="265"/>
        <v/>
      </c>
      <c r="DX192" s="162"/>
      <c r="DY192" s="42" t="str">
        <f t="shared" si="266"/>
        <v/>
      </c>
      <c r="DZ192" s="42" t="str">
        <f t="shared" si="323"/>
        <v/>
      </c>
      <c r="EA192" s="42" t="str">
        <f t="shared" si="267"/>
        <v/>
      </c>
      <c r="EB192" s="162"/>
      <c r="EC192" s="930"/>
      <c r="ED192" s="188"/>
      <c r="EE192" s="245">
        <f t="shared" si="268"/>
        <v>0</v>
      </c>
      <c r="EG192" s="245">
        <f t="shared" si="269"/>
        <v>0</v>
      </c>
      <c r="EI192" s="246" t="str">
        <f t="shared" si="270"/>
        <v/>
      </c>
      <c r="EJ192" s="247" t="str">
        <f t="shared" si="239"/>
        <v/>
      </c>
      <c r="EK192" s="248" t="str">
        <f t="shared" si="240"/>
        <v/>
      </c>
      <c r="EL192" s="248" t="str">
        <f t="shared" si="241"/>
        <v/>
      </c>
      <c r="EM192" s="248" t="str">
        <f t="shared" si="242"/>
        <v/>
      </c>
      <c r="EN192" s="248" t="str">
        <f t="shared" si="271"/>
        <v/>
      </c>
      <c r="EO192" s="248" t="str">
        <f t="shared" si="243"/>
        <v/>
      </c>
      <c r="EQ192" s="248" t="str">
        <f t="shared" si="272"/>
        <v/>
      </c>
      <c r="ER192" s="248" t="str">
        <f t="shared" si="273"/>
        <v/>
      </c>
      <c r="ES192" s="248" t="str">
        <f t="shared" si="274"/>
        <v/>
      </c>
      <c r="ET192" s="248" t="str">
        <f t="shared" si="275"/>
        <v/>
      </c>
      <c r="EU192" s="248" t="str">
        <f t="shared" si="276"/>
        <v/>
      </c>
      <c r="EV192" s="248" t="str">
        <f t="shared" si="276"/>
        <v/>
      </c>
      <c r="EX192" s="248" t="str">
        <f t="shared" si="277"/>
        <v/>
      </c>
      <c r="EY192" s="248" t="str">
        <f t="shared" si="278"/>
        <v/>
      </c>
      <c r="EZ192" s="248" t="str">
        <f t="shared" si="279"/>
        <v/>
      </c>
      <c r="FA192" s="248" t="str">
        <f t="shared" si="280"/>
        <v/>
      </c>
      <c r="FB192" s="248" t="str">
        <f t="shared" si="316"/>
        <v/>
      </c>
      <c r="FC192" s="248" t="str">
        <f t="shared" si="316"/>
        <v/>
      </c>
      <c r="FE192" s="248" t="str">
        <f t="shared" si="281"/>
        <v/>
      </c>
      <c r="FF192" s="248" t="str">
        <f t="shared" si="282"/>
        <v/>
      </c>
      <c r="FG192" s="248" t="str">
        <f t="shared" si="283"/>
        <v/>
      </c>
      <c r="FH192" s="248" t="str">
        <f t="shared" si="284"/>
        <v/>
      </c>
      <c r="FI192" s="248" t="str">
        <f t="shared" si="317"/>
        <v/>
      </c>
      <c r="FJ192" s="248" t="str">
        <f t="shared" si="317"/>
        <v/>
      </c>
      <c r="FL192" s="370"/>
      <c r="FM192" s="371"/>
      <c r="FN192" s="371"/>
      <c r="FO192" s="611"/>
      <c r="FP192" s="896"/>
      <c r="FQ192" s="370"/>
      <c r="FR192" s="371"/>
      <c r="FS192" s="371"/>
      <c r="FT192" s="611"/>
      <c r="FU192" s="896"/>
      <c r="FV192" s="370"/>
      <c r="FW192" s="371"/>
      <c r="FX192" s="371"/>
      <c r="FY192" s="611"/>
      <c r="FZ192" s="896"/>
      <c r="GA192" s="613"/>
      <c r="GC192" s="227">
        <f t="shared" si="285"/>
        <v>0</v>
      </c>
      <c r="GD192" s="228">
        <f t="shared" si="286"/>
        <v>0</v>
      </c>
      <c r="GE192" s="229">
        <f t="shared" si="318"/>
        <v>0</v>
      </c>
      <c r="GF192" s="230">
        <f t="shared" si="318"/>
        <v>0</v>
      </c>
      <c r="GG192" s="231" t="str">
        <f t="shared" si="288"/>
        <v/>
      </c>
      <c r="GH192" s="232">
        <f t="shared" si="289"/>
        <v>0</v>
      </c>
      <c r="GI192" s="227">
        <f t="shared" si="290"/>
        <v>0</v>
      </c>
      <c r="GJ192" s="233">
        <f t="shared" si="291"/>
        <v>0</v>
      </c>
      <c r="GK192" s="233">
        <f t="shared" si="292"/>
        <v>0</v>
      </c>
      <c r="GL192" s="234"/>
      <c r="GM192" s="235">
        <f t="shared" si="293"/>
        <v>0</v>
      </c>
      <c r="GN192" s="235">
        <f t="shared" si="294"/>
        <v>0</v>
      </c>
      <c r="GO192" s="235" t="str">
        <f t="shared" si="295"/>
        <v/>
      </c>
      <c r="GP192" s="380"/>
      <c r="GQ192" s="235">
        <f t="shared" si="296"/>
        <v>0</v>
      </c>
      <c r="GR192" s="235">
        <f t="shared" si="297"/>
        <v>0</v>
      </c>
      <c r="GS192" s="235" t="str">
        <f t="shared" si="298"/>
        <v/>
      </c>
      <c r="GT192" s="236"/>
      <c r="GU192" s="237" t="str">
        <f t="shared" si="299"/>
        <v/>
      </c>
      <c r="GV192" s="237" t="str">
        <f t="shared" si="300"/>
        <v/>
      </c>
      <c r="GW192" s="238" t="str">
        <f t="shared" si="301"/>
        <v/>
      </c>
      <c r="GX192" s="238" t="str">
        <f t="shared" si="302"/>
        <v/>
      </c>
      <c r="GY192" s="239"/>
      <c r="GZ192" s="240" t="str">
        <f t="shared" si="303"/>
        <v/>
      </c>
      <c r="HA192" s="235" t="str">
        <f t="shared" si="304"/>
        <v/>
      </c>
      <c r="HB192" s="235" t="str">
        <f t="shared" si="305"/>
        <v/>
      </c>
      <c r="HC192" s="235" t="str">
        <f t="shared" si="306"/>
        <v/>
      </c>
      <c r="HD192" s="235" t="str">
        <f t="shared" si="307"/>
        <v/>
      </c>
      <c r="HE192" s="235" t="str">
        <f t="shared" si="308"/>
        <v/>
      </c>
      <c r="HF192" s="188"/>
      <c r="HG192" s="235" t="str">
        <f t="shared" si="309"/>
        <v/>
      </c>
      <c r="HH192" s="235">
        <f t="shared" si="319"/>
        <v>0</v>
      </c>
      <c r="HI192" s="235">
        <f t="shared" si="319"/>
        <v>0</v>
      </c>
      <c r="HJ192" s="235">
        <f t="shared" si="319"/>
        <v>0</v>
      </c>
      <c r="HK192" s="188"/>
      <c r="HL192" s="235" t="str">
        <f t="shared" si="311"/>
        <v/>
      </c>
      <c r="HM192" s="235">
        <f t="shared" si="320"/>
        <v>0</v>
      </c>
      <c r="HN192" s="235">
        <f t="shared" si="320"/>
        <v>0</v>
      </c>
      <c r="HO192" s="235">
        <f t="shared" si="320"/>
        <v>0</v>
      </c>
      <c r="HP192" s="188"/>
      <c r="HQ192" s="235" t="str">
        <f t="shared" si="313"/>
        <v/>
      </c>
      <c r="HR192" s="235">
        <f t="shared" si="321"/>
        <v>0</v>
      </c>
      <c r="HS192" s="235">
        <f t="shared" si="321"/>
        <v>0</v>
      </c>
      <c r="HT192" s="235">
        <f t="shared" si="321"/>
        <v>0</v>
      </c>
      <c r="HU192" s="162"/>
      <c r="HV192" s="1622"/>
      <c r="HW192" s="1619"/>
      <c r="HX192" s="1619"/>
      <c r="HY192" s="1619"/>
      <c r="HZ192" s="1619"/>
      <c r="IA192" s="1619"/>
      <c r="IB192" s="1619"/>
      <c r="IC192" s="1623"/>
      <c r="ID192" s="162"/>
      <c r="IE192" s="162"/>
    </row>
    <row r="193" spans="1:239" ht="21" customHeight="1" x14ac:dyDescent="0.25">
      <c r="A193" s="377" t="str">
        <f t="shared" si="244"/>
        <v/>
      </c>
      <c r="B193" s="188">
        <v>167</v>
      </c>
      <c r="C193" s="255"/>
      <c r="D193" s="223" t="str">
        <f t="shared" si="228"/>
        <v/>
      </c>
      <c r="E193" s="223" t="str">
        <f t="shared" si="315"/>
        <v/>
      </c>
      <c r="F193" s="242"/>
      <c r="G193" s="242"/>
      <c r="H193" s="224" t="str">
        <f t="shared" si="245"/>
        <v/>
      </c>
      <c r="I193" s="930"/>
      <c r="J193" s="930"/>
      <c r="K193" s="930"/>
      <c r="L193" s="370"/>
      <c r="M193" s="371"/>
      <c r="N193" s="371"/>
      <c r="O193" s="371"/>
      <c r="P193" s="372"/>
      <c r="Q193" s="609"/>
      <c r="R193" s="609"/>
      <c r="S193" s="610"/>
      <c r="T193" s="371"/>
      <c r="U193" s="371"/>
      <c r="V193" s="188"/>
      <c r="W193" s="370"/>
      <c r="X193" s="371"/>
      <c r="Y193" s="371"/>
      <c r="Z193" s="611"/>
      <c r="AA193" s="896"/>
      <c r="AB193" s="370"/>
      <c r="AC193" s="371"/>
      <c r="AD193" s="371"/>
      <c r="AE193" s="371"/>
      <c r="AF193" s="896"/>
      <c r="AG193" s="370"/>
      <c r="AH193" s="371"/>
      <c r="AI193" s="371"/>
      <c r="AJ193" s="371"/>
      <c r="AK193" s="896"/>
      <c r="AL193" s="370"/>
      <c r="AM193" s="371"/>
      <c r="AN193" s="371"/>
      <c r="AO193" s="372"/>
      <c r="AP193" s="370"/>
      <c r="AQ193" s="371"/>
      <c r="AR193" s="371"/>
      <c r="AS193" s="371"/>
      <c r="AT193" s="928"/>
      <c r="AU193" s="188"/>
      <c r="AV193" s="256">
        <f t="shared" si="229"/>
        <v>0</v>
      </c>
      <c r="AW193" s="257">
        <f t="shared" si="230"/>
        <v>0</v>
      </c>
      <c r="AX193" s="258">
        <f t="shared" si="322"/>
        <v>0</v>
      </c>
      <c r="AY193" s="259">
        <f t="shared" si="322"/>
        <v>0</v>
      </c>
      <c r="AZ193" s="231" t="str">
        <f t="shared" si="246"/>
        <v/>
      </c>
      <c r="BA193" s="232">
        <f t="shared" si="247"/>
        <v>0</v>
      </c>
      <c r="BB193" s="249">
        <f t="shared" si="231"/>
        <v>0</v>
      </c>
      <c r="BC193" s="231">
        <f t="shared" si="248"/>
        <v>0</v>
      </c>
      <c r="BD193" s="231">
        <f t="shared" si="249"/>
        <v>0</v>
      </c>
      <c r="BE193" s="260"/>
      <c r="BF193" s="235">
        <f t="shared" si="250"/>
        <v>0</v>
      </c>
      <c r="BG193" s="235">
        <f t="shared" si="251"/>
        <v>0</v>
      </c>
      <c r="BH193" s="235">
        <f t="shared" si="252"/>
        <v>0</v>
      </c>
      <c r="BI193" s="380"/>
      <c r="BJ193" s="235">
        <f t="shared" si="232"/>
        <v>0</v>
      </c>
      <c r="BK193" s="235">
        <f t="shared" si="253"/>
        <v>0</v>
      </c>
      <c r="BL193" s="235" t="str">
        <f t="shared" si="254"/>
        <v/>
      </c>
      <c r="BM193" s="236"/>
      <c r="BN193" s="237"/>
      <c r="BO193" s="237"/>
      <c r="BP193" s="238"/>
      <c r="BQ193" s="238"/>
      <c r="BR193" s="254"/>
      <c r="BS193" s="252"/>
      <c r="BT193" s="244"/>
      <c r="BU193" s="244"/>
      <c r="BV193" s="244"/>
      <c r="BW193" s="244"/>
      <c r="BX193" s="244"/>
      <c r="BY193" s="244"/>
      <c r="BZ193" s="244"/>
      <c r="CA193" s="244"/>
      <c r="CB193" s="253"/>
      <c r="CC193" s="188"/>
      <c r="CD193" s="244">
        <f t="shared" si="233"/>
        <v>0</v>
      </c>
      <c r="CE193" s="235">
        <f t="shared" si="255"/>
        <v>0</v>
      </c>
      <c r="CF193" s="235">
        <f t="shared" si="255"/>
        <v>0</v>
      </c>
      <c r="CG193" s="235">
        <f t="shared" si="255"/>
        <v>0</v>
      </c>
      <c r="CH193" s="188"/>
      <c r="CI193" s="244">
        <f t="shared" si="234"/>
        <v>0</v>
      </c>
      <c r="CJ193" s="235">
        <f t="shared" si="256"/>
        <v>0</v>
      </c>
      <c r="CK193" s="235">
        <f t="shared" si="256"/>
        <v>0</v>
      </c>
      <c r="CL193" s="235">
        <f t="shared" si="256"/>
        <v>0</v>
      </c>
      <c r="CM193" s="188"/>
      <c r="CN193" s="244">
        <f t="shared" si="235"/>
        <v>0</v>
      </c>
      <c r="CO193" s="235">
        <f t="shared" si="257"/>
        <v>0</v>
      </c>
      <c r="CP193" s="235">
        <f t="shared" si="257"/>
        <v>0</v>
      </c>
      <c r="CQ193" s="235">
        <f t="shared" si="257"/>
        <v>0</v>
      </c>
      <c r="CR193" s="188"/>
      <c r="CS193" s="244">
        <f t="shared" si="236"/>
        <v>0</v>
      </c>
      <c r="CT193" s="235">
        <f t="shared" si="258"/>
        <v>0</v>
      </c>
      <c r="CU193" s="235">
        <f t="shared" si="258"/>
        <v>0</v>
      </c>
      <c r="CV193" s="235">
        <f t="shared" si="258"/>
        <v>0</v>
      </c>
      <c r="CW193" s="188"/>
      <c r="CX193" s="244">
        <f t="shared" si="237"/>
        <v>0</v>
      </c>
      <c r="CY193" s="235">
        <f t="shared" si="259"/>
        <v>0</v>
      </c>
      <c r="CZ193" s="235">
        <f t="shared" si="259"/>
        <v>0</v>
      </c>
      <c r="DA193" s="235">
        <f t="shared" si="259"/>
        <v>0</v>
      </c>
      <c r="DB193" s="188"/>
      <c r="DC193" s="225"/>
      <c r="DD193" s="226"/>
      <c r="DE193" s="1088"/>
      <c r="DF193" s="225"/>
      <c r="DG193" s="226"/>
      <c r="DH193" s="1088"/>
      <c r="DI193" s="225"/>
      <c r="DJ193" s="226"/>
      <c r="DK193" s="1088"/>
      <c r="DL193" s="225"/>
      <c r="DM193" s="226"/>
      <c r="DN193" s="1088"/>
      <c r="DO193" s="370"/>
      <c r="DP193" s="370"/>
      <c r="DQ193" s="243">
        <f t="shared" si="260"/>
        <v>0</v>
      </c>
      <c r="DR193" s="244">
        <f t="shared" si="261"/>
        <v>0</v>
      </c>
      <c r="DS193" s="235">
        <f t="shared" si="262"/>
        <v>0</v>
      </c>
      <c r="DT193" s="244" t="str">
        <f t="shared" si="238"/>
        <v/>
      </c>
      <c r="DU193" s="42" t="str">
        <f t="shared" si="263"/>
        <v/>
      </c>
      <c r="DV193" s="42" t="str">
        <f t="shared" si="264"/>
        <v/>
      </c>
      <c r="DW193" s="42" t="str">
        <f t="shared" si="265"/>
        <v/>
      </c>
      <c r="DX193" s="162"/>
      <c r="DY193" s="42" t="str">
        <f t="shared" si="266"/>
        <v/>
      </c>
      <c r="DZ193" s="42" t="str">
        <f t="shared" si="323"/>
        <v/>
      </c>
      <c r="EA193" s="42" t="str">
        <f t="shared" si="267"/>
        <v/>
      </c>
      <c r="EB193" s="162"/>
      <c r="EC193" s="930"/>
      <c r="ED193" s="188"/>
      <c r="EE193" s="245">
        <f t="shared" si="268"/>
        <v>0</v>
      </c>
      <c r="EG193" s="245">
        <f t="shared" si="269"/>
        <v>0</v>
      </c>
      <c r="EI193" s="246" t="str">
        <f t="shared" si="270"/>
        <v/>
      </c>
      <c r="EJ193" s="247" t="str">
        <f t="shared" si="239"/>
        <v/>
      </c>
      <c r="EK193" s="248" t="str">
        <f t="shared" si="240"/>
        <v/>
      </c>
      <c r="EL193" s="248" t="str">
        <f t="shared" si="241"/>
        <v/>
      </c>
      <c r="EM193" s="248" t="str">
        <f t="shared" si="242"/>
        <v/>
      </c>
      <c r="EN193" s="248" t="str">
        <f t="shared" si="271"/>
        <v/>
      </c>
      <c r="EO193" s="248" t="str">
        <f t="shared" si="243"/>
        <v/>
      </c>
      <c r="EQ193" s="248" t="str">
        <f t="shared" si="272"/>
        <v/>
      </c>
      <c r="ER193" s="248" t="str">
        <f t="shared" si="273"/>
        <v/>
      </c>
      <c r="ES193" s="248" t="str">
        <f t="shared" si="274"/>
        <v/>
      </c>
      <c r="ET193" s="248" t="str">
        <f t="shared" si="275"/>
        <v/>
      </c>
      <c r="EU193" s="248" t="str">
        <f t="shared" si="276"/>
        <v/>
      </c>
      <c r="EV193" s="248" t="str">
        <f t="shared" si="276"/>
        <v/>
      </c>
      <c r="EX193" s="248" t="str">
        <f t="shared" si="277"/>
        <v/>
      </c>
      <c r="EY193" s="248" t="str">
        <f t="shared" si="278"/>
        <v/>
      </c>
      <c r="EZ193" s="248" t="str">
        <f t="shared" si="279"/>
        <v/>
      </c>
      <c r="FA193" s="248" t="str">
        <f t="shared" si="280"/>
        <v/>
      </c>
      <c r="FB193" s="248" t="str">
        <f t="shared" si="316"/>
        <v/>
      </c>
      <c r="FC193" s="248" t="str">
        <f t="shared" si="316"/>
        <v/>
      </c>
      <c r="FE193" s="248" t="str">
        <f t="shared" si="281"/>
        <v/>
      </c>
      <c r="FF193" s="248" t="str">
        <f t="shared" si="282"/>
        <v/>
      </c>
      <c r="FG193" s="248" t="str">
        <f t="shared" si="283"/>
        <v/>
      </c>
      <c r="FH193" s="248" t="str">
        <f t="shared" si="284"/>
        <v/>
      </c>
      <c r="FI193" s="248" t="str">
        <f t="shared" si="317"/>
        <v/>
      </c>
      <c r="FJ193" s="248" t="str">
        <f t="shared" si="317"/>
        <v/>
      </c>
      <c r="FL193" s="370"/>
      <c r="FM193" s="371"/>
      <c r="FN193" s="371"/>
      <c r="FO193" s="611"/>
      <c r="FP193" s="896"/>
      <c r="FQ193" s="370"/>
      <c r="FR193" s="371"/>
      <c r="FS193" s="371"/>
      <c r="FT193" s="611"/>
      <c r="FU193" s="896"/>
      <c r="FV193" s="370"/>
      <c r="FW193" s="371"/>
      <c r="FX193" s="371"/>
      <c r="FY193" s="611"/>
      <c r="FZ193" s="896"/>
      <c r="GA193" s="613"/>
      <c r="GC193" s="227">
        <f t="shared" si="285"/>
        <v>0</v>
      </c>
      <c r="GD193" s="228">
        <f t="shared" si="286"/>
        <v>0</v>
      </c>
      <c r="GE193" s="229">
        <f t="shared" si="318"/>
        <v>0</v>
      </c>
      <c r="GF193" s="230">
        <f t="shared" si="318"/>
        <v>0</v>
      </c>
      <c r="GG193" s="231" t="str">
        <f t="shared" si="288"/>
        <v/>
      </c>
      <c r="GH193" s="232">
        <f t="shared" si="289"/>
        <v>0</v>
      </c>
      <c r="GI193" s="227">
        <f t="shared" si="290"/>
        <v>0</v>
      </c>
      <c r="GJ193" s="233">
        <f t="shared" si="291"/>
        <v>0</v>
      </c>
      <c r="GK193" s="233">
        <f t="shared" si="292"/>
        <v>0</v>
      </c>
      <c r="GL193" s="234"/>
      <c r="GM193" s="235">
        <f t="shared" si="293"/>
        <v>0</v>
      </c>
      <c r="GN193" s="235">
        <f t="shared" si="294"/>
        <v>0</v>
      </c>
      <c r="GO193" s="235" t="str">
        <f t="shared" si="295"/>
        <v/>
      </c>
      <c r="GP193" s="380"/>
      <c r="GQ193" s="235">
        <f t="shared" si="296"/>
        <v>0</v>
      </c>
      <c r="GR193" s="235">
        <f t="shared" si="297"/>
        <v>0</v>
      </c>
      <c r="GS193" s="235" t="str">
        <f t="shared" si="298"/>
        <v/>
      </c>
      <c r="GT193" s="236"/>
      <c r="GU193" s="237" t="str">
        <f t="shared" si="299"/>
        <v/>
      </c>
      <c r="GV193" s="237" t="str">
        <f t="shared" si="300"/>
        <v/>
      </c>
      <c r="GW193" s="238" t="str">
        <f t="shared" si="301"/>
        <v/>
      </c>
      <c r="GX193" s="238" t="str">
        <f t="shared" si="302"/>
        <v/>
      </c>
      <c r="GY193" s="239"/>
      <c r="GZ193" s="240" t="str">
        <f t="shared" si="303"/>
        <v/>
      </c>
      <c r="HA193" s="235" t="str">
        <f t="shared" si="304"/>
        <v/>
      </c>
      <c r="HB193" s="235" t="str">
        <f t="shared" si="305"/>
        <v/>
      </c>
      <c r="HC193" s="235" t="str">
        <f t="shared" si="306"/>
        <v/>
      </c>
      <c r="HD193" s="235" t="str">
        <f t="shared" si="307"/>
        <v/>
      </c>
      <c r="HE193" s="235" t="str">
        <f t="shared" si="308"/>
        <v/>
      </c>
      <c r="HF193" s="188"/>
      <c r="HG193" s="235" t="str">
        <f t="shared" si="309"/>
        <v/>
      </c>
      <c r="HH193" s="235">
        <f t="shared" si="319"/>
        <v>0</v>
      </c>
      <c r="HI193" s="235">
        <f t="shared" si="319"/>
        <v>0</v>
      </c>
      <c r="HJ193" s="235">
        <f t="shared" si="319"/>
        <v>0</v>
      </c>
      <c r="HK193" s="188"/>
      <c r="HL193" s="235" t="str">
        <f t="shared" si="311"/>
        <v/>
      </c>
      <c r="HM193" s="235">
        <f t="shared" si="320"/>
        <v>0</v>
      </c>
      <c r="HN193" s="235">
        <f t="shared" si="320"/>
        <v>0</v>
      </c>
      <c r="HO193" s="235">
        <f t="shared" si="320"/>
        <v>0</v>
      </c>
      <c r="HP193" s="188"/>
      <c r="HQ193" s="235" t="str">
        <f t="shared" si="313"/>
        <v/>
      </c>
      <c r="HR193" s="235">
        <f t="shared" si="321"/>
        <v>0</v>
      </c>
      <c r="HS193" s="235">
        <f t="shared" si="321"/>
        <v>0</v>
      </c>
      <c r="HT193" s="235">
        <f t="shared" si="321"/>
        <v>0</v>
      </c>
      <c r="HU193" s="162"/>
      <c r="HV193" s="1622"/>
      <c r="HW193" s="1619"/>
      <c r="HX193" s="1619"/>
      <c r="HY193" s="1619"/>
      <c r="HZ193" s="1619"/>
      <c r="IA193" s="1619"/>
      <c r="IB193" s="1619"/>
      <c r="IC193" s="1623"/>
      <c r="ID193" s="162"/>
      <c r="IE193" s="162"/>
    </row>
    <row r="194" spans="1:239" ht="21" customHeight="1" x14ac:dyDescent="0.25">
      <c r="A194" s="377" t="str">
        <f t="shared" si="244"/>
        <v/>
      </c>
      <c r="B194" s="188">
        <v>168</v>
      </c>
      <c r="C194" s="255"/>
      <c r="D194" s="223" t="str">
        <f t="shared" si="228"/>
        <v/>
      </c>
      <c r="E194" s="223" t="str">
        <f t="shared" si="315"/>
        <v/>
      </c>
      <c r="F194" s="242"/>
      <c r="G194" s="242"/>
      <c r="H194" s="224" t="str">
        <f t="shared" si="245"/>
        <v/>
      </c>
      <c r="I194" s="930"/>
      <c r="J194" s="930"/>
      <c r="K194" s="930"/>
      <c r="L194" s="370"/>
      <c r="M194" s="371"/>
      <c r="N194" s="371"/>
      <c r="O194" s="371"/>
      <c r="P194" s="372"/>
      <c r="Q194" s="609"/>
      <c r="R194" s="609"/>
      <c r="S194" s="610"/>
      <c r="T194" s="371"/>
      <c r="U194" s="371"/>
      <c r="V194" s="188"/>
      <c r="W194" s="370"/>
      <c r="X194" s="371"/>
      <c r="Y194" s="371"/>
      <c r="Z194" s="611"/>
      <c r="AA194" s="896"/>
      <c r="AB194" s="370"/>
      <c r="AC194" s="371"/>
      <c r="AD194" s="371"/>
      <c r="AE194" s="371"/>
      <c r="AF194" s="896"/>
      <c r="AG194" s="370"/>
      <c r="AH194" s="371"/>
      <c r="AI194" s="371"/>
      <c r="AJ194" s="371"/>
      <c r="AK194" s="896"/>
      <c r="AL194" s="370"/>
      <c r="AM194" s="371"/>
      <c r="AN194" s="371"/>
      <c r="AO194" s="372"/>
      <c r="AP194" s="370"/>
      <c r="AQ194" s="371"/>
      <c r="AR194" s="371"/>
      <c r="AS194" s="371"/>
      <c r="AT194" s="928"/>
      <c r="AU194" s="188"/>
      <c r="AV194" s="256">
        <f t="shared" si="229"/>
        <v>0</v>
      </c>
      <c r="AW194" s="257">
        <f t="shared" si="230"/>
        <v>0</v>
      </c>
      <c r="AX194" s="258">
        <f t="shared" si="322"/>
        <v>0</v>
      </c>
      <c r="AY194" s="259">
        <f t="shared" si="322"/>
        <v>0</v>
      </c>
      <c r="AZ194" s="231" t="str">
        <f t="shared" si="246"/>
        <v/>
      </c>
      <c r="BA194" s="232">
        <f t="shared" si="247"/>
        <v>0</v>
      </c>
      <c r="BB194" s="249">
        <f t="shared" si="231"/>
        <v>0</v>
      </c>
      <c r="BC194" s="231">
        <f t="shared" si="248"/>
        <v>0</v>
      </c>
      <c r="BD194" s="231">
        <f t="shared" si="249"/>
        <v>0</v>
      </c>
      <c r="BE194" s="260"/>
      <c r="BF194" s="235">
        <f t="shared" si="250"/>
        <v>0</v>
      </c>
      <c r="BG194" s="235">
        <f t="shared" si="251"/>
        <v>0</v>
      </c>
      <c r="BH194" s="235">
        <f t="shared" si="252"/>
        <v>0</v>
      </c>
      <c r="BI194" s="380"/>
      <c r="BJ194" s="235">
        <f t="shared" si="232"/>
        <v>0</v>
      </c>
      <c r="BK194" s="235">
        <f t="shared" si="253"/>
        <v>0</v>
      </c>
      <c r="BL194" s="235" t="str">
        <f t="shared" si="254"/>
        <v/>
      </c>
      <c r="BM194" s="236"/>
      <c r="BN194" s="237"/>
      <c r="BO194" s="237"/>
      <c r="BP194" s="238"/>
      <c r="BQ194" s="238"/>
      <c r="BR194" s="254"/>
      <c r="BS194" s="252"/>
      <c r="BT194" s="244"/>
      <c r="BU194" s="244"/>
      <c r="BV194" s="244"/>
      <c r="BW194" s="244"/>
      <c r="BX194" s="244"/>
      <c r="BY194" s="244"/>
      <c r="BZ194" s="244"/>
      <c r="CA194" s="244"/>
      <c r="CB194" s="253"/>
      <c r="CC194" s="188"/>
      <c r="CD194" s="244">
        <f t="shared" si="233"/>
        <v>0</v>
      </c>
      <c r="CE194" s="235">
        <f t="shared" si="255"/>
        <v>0</v>
      </c>
      <c r="CF194" s="235">
        <f t="shared" si="255"/>
        <v>0</v>
      </c>
      <c r="CG194" s="235">
        <f t="shared" si="255"/>
        <v>0</v>
      </c>
      <c r="CH194" s="188"/>
      <c r="CI194" s="244">
        <f t="shared" si="234"/>
        <v>0</v>
      </c>
      <c r="CJ194" s="235">
        <f t="shared" si="256"/>
        <v>0</v>
      </c>
      <c r="CK194" s="235">
        <f t="shared" si="256"/>
        <v>0</v>
      </c>
      <c r="CL194" s="235">
        <f t="shared" si="256"/>
        <v>0</v>
      </c>
      <c r="CM194" s="188"/>
      <c r="CN194" s="244">
        <f t="shared" si="235"/>
        <v>0</v>
      </c>
      <c r="CO194" s="235">
        <f t="shared" si="257"/>
        <v>0</v>
      </c>
      <c r="CP194" s="235">
        <f t="shared" si="257"/>
        <v>0</v>
      </c>
      <c r="CQ194" s="235">
        <f t="shared" si="257"/>
        <v>0</v>
      </c>
      <c r="CR194" s="188"/>
      <c r="CS194" s="244">
        <f t="shared" si="236"/>
        <v>0</v>
      </c>
      <c r="CT194" s="235">
        <f t="shared" si="258"/>
        <v>0</v>
      </c>
      <c r="CU194" s="235">
        <f t="shared" si="258"/>
        <v>0</v>
      </c>
      <c r="CV194" s="235">
        <f t="shared" si="258"/>
        <v>0</v>
      </c>
      <c r="CW194" s="188"/>
      <c r="CX194" s="244">
        <f t="shared" si="237"/>
        <v>0</v>
      </c>
      <c r="CY194" s="235">
        <f t="shared" si="259"/>
        <v>0</v>
      </c>
      <c r="CZ194" s="235">
        <f t="shared" si="259"/>
        <v>0</v>
      </c>
      <c r="DA194" s="235">
        <f t="shared" si="259"/>
        <v>0</v>
      </c>
      <c r="DB194" s="188"/>
      <c r="DC194" s="225"/>
      <c r="DD194" s="226"/>
      <c r="DE194" s="1088"/>
      <c r="DF194" s="225"/>
      <c r="DG194" s="226"/>
      <c r="DH194" s="1088"/>
      <c r="DI194" s="225"/>
      <c r="DJ194" s="226"/>
      <c r="DK194" s="1088"/>
      <c r="DL194" s="225"/>
      <c r="DM194" s="226"/>
      <c r="DN194" s="1088"/>
      <c r="DO194" s="370"/>
      <c r="DP194" s="370"/>
      <c r="DQ194" s="243">
        <f t="shared" si="260"/>
        <v>0</v>
      </c>
      <c r="DR194" s="244">
        <f t="shared" si="261"/>
        <v>0</v>
      </c>
      <c r="DS194" s="235">
        <f t="shared" si="262"/>
        <v>0</v>
      </c>
      <c r="DT194" s="244" t="str">
        <f t="shared" si="238"/>
        <v/>
      </c>
      <c r="DU194" s="42" t="str">
        <f t="shared" si="263"/>
        <v/>
      </c>
      <c r="DV194" s="42" t="str">
        <f t="shared" si="264"/>
        <v/>
      </c>
      <c r="DW194" s="42" t="str">
        <f t="shared" si="265"/>
        <v/>
      </c>
      <c r="DX194" s="162"/>
      <c r="DY194" s="42" t="str">
        <f t="shared" si="266"/>
        <v/>
      </c>
      <c r="DZ194" s="42" t="str">
        <f t="shared" si="323"/>
        <v/>
      </c>
      <c r="EA194" s="42" t="str">
        <f t="shared" si="267"/>
        <v/>
      </c>
      <c r="EB194" s="162"/>
      <c r="EC194" s="930"/>
      <c r="ED194" s="188"/>
      <c r="EE194" s="245">
        <f t="shared" si="268"/>
        <v>0</v>
      </c>
      <c r="EG194" s="245">
        <f t="shared" si="269"/>
        <v>0</v>
      </c>
      <c r="EI194" s="246" t="str">
        <f t="shared" si="270"/>
        <v/>
      </c>
      <c r="EJ194" s="247" t="str">
        <f t="shared" si="239"/>
        <v/>
      </c>
      <c r="EK194" s="248" t="str">
        <f t="shared" si="240"/>
        <v/>
      </c>
      <c r="EL194" s="248" t="str">
        <f t="shared" si="241"/>
        <v/>
      </c>
      <c r="EM194" s="248" t="str">
        <f t="shared" si="242"/>
        <v/>
      </c>
      <c r="EN194" s="248" t="str">
        <f t="shared" si="271"/>
        <v/>
      </c>
      <c r="EO194" s="248" t="str">
        <f t="shared" si="243"/>
        <v/>
      </c>
      <c r="EQ194" s="248" t="str">
        <f t="shared" si="272"/>
        <v/>
      </c>
      <c r="ER194" s="248" t="str">
        <f t="shared" si="273"/>
        <v/>
      </c>
      <c r="ES194" s="248" t="str">
        <f t="shared" si="274"/>
        <v/>
      </c>
      <c r="ET194" s="248" t="str">
        <f t="shared" si="275"/>
        <v/>
      </c>
      <c r="EU194" s="248" t="str">
        <f t="shared" si="276"/>
        <v/>
      </c>
      <c r="EV194" s="248" t="str">
        <f t="shared" si="276"/>
        <v/>
      </c>
      <c r="EX194" s="248" t="str">
        <f t="shared" si="277"/>
        <v/>
      </c>
      <c r="EY194" s="248" t="str">
        <f t="shared" si="278"/>
        <v/>
      </c>
      <c r="EZ194" s="248" t="str">
        <f t="shared" si="279"/>
        <v/>
      </c>
      <c r="FA194" s="248" t="str">
        <f t="shared" si="280"/>
        <v/>
      </c>
      <c r="FB194" s="248" t="str">
        <f t="shared" si="316"/>
        <v/>
      </c>
      <c r="FC194" s="248" t="str">
        <f t="shared" si="316"/>
        <v/>
      </c>
      <c r="FE194" s="248" t="str">
        <f t="shared" si="281"/>
        <v/>
      </c>
      <c r="FF194" s="248" t="str">
        <f t="shared" si="282"/>
        <v/>
      </c>
      <c r="FG194" s="248" t="str">
        <f t="shared" si="283"/>
        <v/>
      </c>
      <c r="FH194" s="248" t="str">
        <f t="shared" si="284"/>
        <v/>
      </c>
      <c r="FI194" s="248" t="str">
        <f t="shared" si="317"/>
        <v/>
      </c>
      <c r="FJ194" s="248" t="str">
        <f t="shared" si="317"/>
        <v/>
      </c>
      <c r="FL194" s="370"/>
      <c r="FM194" s="371"/>
      <c r="FN194" s="371"/>
      <c r="FO194" s="611"/>
      <c r="FP194" s="896"/>
      <c r="FQ194" s="370"/>
      <c r="FR194" s="371"/>
      <c r="FS194" s="371"/>
      <c r="FT194" s="611"/>
      <c r="FU194" s="896"/>
      <c r="FV194" s="370"/>
      <c r="FW194" s="371"/>
      <c r="FX194" s="371"/>
      <c r="FY194" s="611"/>
      <c r="FZ194" s="896"/>
      <c r="GA194" s="613"/>
      <c r="GC194" s="227">
        <f t="shared" si="285"/>
        <v>0</v>
      </c>
      <c r="GD194" s="228">
        <f t="shared" si="286"/>
        <v>0</v>
      </c>
      <c r="GE194" s="229">
        <f t="shared" si="318"/>
        <v>0</v>
      </c>
      <c r="GF194" s="230">
        <f t="shared" si="318"/>
        <v>0</v>
      </c>
      <c r="GG194" s="231" t="str">
        <f t="shared" si="288"/>
        <v/>
      </c>
      <c r="GH194" s="232">
        <f t="shared" si="289"/>
        <v>0</v>
      </c>
      <c r="GI194" s="227">
        <f t="shared" si="290"/>
        <v>0</v>
      </c>
      <c r="GJ194" s="233">
        <f t="shared" si="291"/>
        <v>0</v>
      </c>
      <c r="GK194" s="233">
        <f t="shared" si="292"/>
        <v>0</v>
      </c>
      <c r="GL194" s="234"/>
      <c r="GM194" s="235">
        <f t="shared" si="293"/>
        <v>0</v>
      </c>
      <c r="GN194" s="235">
        <f t="shared" si="294"/>
        <v>0</v>
      </c>
      <c r="GO194" s="235" t="str">
        <f t="shared" si="295"/>
        <v/>
      </c>
      <c r="GP194" s="380"/>
      <c r="GQ194" s="235">
        <f t="shared" si="296"/>
        <v>0</v>
      </c>
      <c r="GR194" s="235">
        <f t="shared" si="297"/>
        <v>0</v>
      </c>
      <c r="GS194" s="235" t="str">
        <f t="shared" si="298"/>
        <v/>
      </c>
      <c r="GT194" s="236"/>
      <c r="GU194" s="237" t="str">
        <f t="shared" si="299"/>
        <v/>
      </c>
      <c r="GV194" s="237" t="str">
        <f t="shared" si="300"/>
        <v/>
      </c>
      <c r="GW194" s="238" t="str">
        <f t="shared" si="301"/>
        <v/>
      </c>
      <c r="GX194" s="238" t="str">
        <f t="shared" si="302"/>
        <v/>
      </c>
      <c r="GY194" s="239"/>
      <c r="GZ194" s="240" t="str">
        <f t="shared" si="303"/>
        <v/>
      </c>
      <c r="HA194" s="235" t="str">
        <f t="shared" si="304"/>
        <v/>
      </c>
      <c r="HB194" s="235" t="str">
        <f t="shared" si="305"/>
        <v/>
      </c>
      <c r="HC194" s="235" t="str">
        <f t="shared" si="306"/>
        <v/>
      </c>
      <c r="HD194" s="235" t="str">
        <f t="shared" si="307"/>
        <v/>
      </c>
      <c r="HE194" s="235" t="str">
        <f t="shared" si="308"/>
        <v/>
      </c>
      <c r="HF194" s="188"/>
      <c r="HG194" s="235" t="str">
        <f t="shared" si="309"/>
        <v/>
      </c>
      <c r="HH194" s="235">
        <f t="shared" si="319"/>
        <v>0</v>
      </c>
      <c r="HI194" s="235">
        <f t="shared" si="319"/>
        <v>0</v>
      </c>
      <c r="HJ194" s="235">
        <f t="shared" si="319"/>
        <v>0</v>
      </c>
      <c r="HK194" s="188"/>
      <c r="HL194" s="235" t="str">
        <f t="shared" si="311"/>
        <v/>
      </c>
      <c r="HM194" s="235">
        <f t="shared" si="320"/>
        <v>0</v>
      </c>
      <c r="HN194" s="235">
        <f t="shared" si="320"/>
        <v>0</v>
      </c>
      <c r="HO194" s="235">
        <f t="shared" si="320"/>
        <v>0</v>
      </c>
      <c r="HP194" s="188"/>
      <c r="HQ194" s="235" t="str">
        <f t="shared" si="313"/>
        <v/>
      </c>
      <c r="HR194" s="235">
        <f t="shared" si="321"/>
        <v>0</v>
      </c>
      <c r="HS194" s="235">
        <f t="shared" si="321"/>
        <v>0</v>
      </c>
      <c r="HT194" s="235">
        <f t="shared" si="321"/>
        <v>0</v>
      </c>
      <c r="HU194" s="162"/>
      <c r="HV194" s="1622"/>
      <c r="HW194" s="1619"/>
      <c r="HX194" s="1619"/>
      <c r="HY194" s="1619"/>
      <c r="HZ194" s="1619"/>
      <c r="IA194" s="1619"/>
      <c r="IB194" s="1619"/>
      <c r="IC194" s="1623"/>
      <c r="ID194" s="162"/>
      <c r="IE194" s="162"/>
    </row>
    <row r="195" spans="1:239" ht="21" customHeight="1" x14ac:dyDescent="0.25">
      <c r="A195" s="377" t="str">
        <f t="shared" si="244"/>
        <v/>
      </c>
      <c r="B195" s="188">
        <v>169</v>
      </c>
      <c r="C195" s="255"/>
      <c r="D195" s="223" t="str">
        <f t="shared" si="228"/>
        <v/>
      </c>
      <c r="E195" s="223" t="str">
        <f t="shared" si="315"/>
        <v/>
      </c>
      <c r="F195" s="242"/>
      <c r="G195" s="242"/>
      <c r="H195" s="224" t="str">
        <f t="shared" si="245"/>
        <v/>
      </c>
      <c r="I195" s="930"/>
      <c r="J195" s="930"/>
      <c r="K195" s="930"/>
      <c r="L195" s="370"/>
      <c r="M195" s="371"/>
      <c r="N195" s="371"/>
      <c r="O195" s="371"/>
      <c r="P195" s="372"/>
      <c r="Q195" s="609"/>
      <c r="R195" s="609"/>
      <c r="S195" s="610"/>
      <c r="T195" s="371"/>
      <c r="U195" s="371"/>
      <c r="V195" s="188"/>
      <c r="W195" s="370"/>
      <c r="X195" s="371"/>
      <c r="Y195" s="371"/>
      <c r="Z195" s="611"/>
      <c r="AA195" s="896"/>
      <c r="AB195" s="370"/>
      <c r="AC195" s="371"/>
      <c r="AD195" s="371"/>
      <c r="AE195" s="371"/>
      <c r="AF195" s="896"/>
      <c r="AG195" s="370"/>
      <c r="AH195" s="371"/>
      <c r="AI195" s="371"/>
      <c r="AJ195" s="371"/>
      <c r="AK195" s="896"/>
      <c r="AL195" s="370"/>
      <c r="AM195" s="371"/>
      <c r="AN195" s="371"/>
      <c r="AO195" s="372"/>
      <c r="AP195" s="370"/>
      <c r="AQ195" s="371"/>
      <c r="AR195" s="371"/>
      <c r="AS195" s="371"/>
      <c r="AT195" s="928"/>
      <c r="AU195" s="188"/>
      <c r="AV195" s="256">
        <f t="shared" si="229"/>
        <v>0</v>
      </c>
      <c r="AW195" s="257">
        <f t="shared" si="230"/>
        <v>0</v>
      </c>
      <c r="AX195" s="258">
        <f t="shared" si="322"/>
        <v>0</v>
      </c>
      <c r="AY195" s="259">
        <f t="shared" si="322"/>
        <v>0</v>
      </c>
      <c r="AZ195" s="231" t="str">
        <f t="shared" si="246"/>
        <v/>
      </c>
      <c r="BA195" s="232">
        <f t="shared" si="247"/>
        <v>0</v>
      </c>
      <c r="BB195" s="249">
        <f t="shared" si="231"/>
        <v>0</v>
      </c>
      <c r="BC195" s="231">
        <f t="shared" si="248"/>
        <v>0</v>
      </c>
      <c r="BD195" s="231">
        <f t="shared" si="249"/>
        <v>0</v>
      </c>
      <c r="BE195" s="260"/>
      <c r="BF195" s="235">
        <f t="shared" si="250"/>
        <v>0</v>
      </c>
      <c r="BG195" s="235">
        <f t="shared" si="251"/>
        <v>0</v>
      </c>
      <c r="BH195" s="235">
        <f t="shared" si="252"/>
        <v>0</v>
      </c>
      <c r="BI195" s="380"/>
      <c r="BJ195" s="235">
        <f t="shared" si="232"/>
        <v>0</v>
      </c>
      <c r="BK195" s="235">
        <f t="shared" si="253"/>
        <v>0</v>
      </c>
      <c r="BL195" s="235" t="str">
        <f t="shared" si="254"/>
        <v/>
      </c>
      <c r="BM195" s="236"/>
      <c r="BN195" s="237"/>
      <c r="BO195" s="237"/>
      <c r="BP195" s="238"/>
      <c r="BQ195" s="238"/>
      <c r="BR195" s="254"/>
      <c r="BS195" s="252"/>
      <c r="BT195" s="244"/>
      <c r="BU195" s="244"/>
      <c r="BV195" s="244"/>
      <c r="BW195" s="244"/>
      <c r="BX195" s="244"/>
      <c r="BY195" s="244"/>
      <c r="BZ195" s="244"/>
      <c r="CA195" s="244"/>
      <c r="CB195" s="253"/>
      <c r="CC195" s="188"/>
      <c r="CD195" s="244">
        <f t="shared" si="233"/>
        <v>0</v>
      </c>
      <c r="CE195" s="235">
        <f t="shared" si="255"/>
        <v>0</v>
      </c>
      <c r="CF195" s="235">
        <f t="shared" si="255"/>
        <v>0</v>
      </c>
      <c r="CG195" s="235">
        <f t="shared" si="255"/>
        <v>0</v>
      </c>
      <c r="CH195" s="188"/>
      <c r="CI195" s="244">
        <f t="shared" si="234"/>
        <v>0</v>
      </c>
      <c r="CJ195" s="235">
        <f t="shared" si="256"/>
        <v>0</v>
      </c>
      <c r="CK195" s="235">
        <f t="shared" si="256"/>
        <v>0</v>
      </c>
      <c r="CL195" s="235">
        <f t="shared" si="256"/>
        <v>0</v>
      </c>
      <c r="CM195" s="188"/>
      <c r="CN195" s="244">
        <f t="shared" si="235"/>
        <v>0</v>
      </c>
      <c r="CO195" s="235">
        <f t="shared" si="257"/>
        <v>0</v>
      </c>
      <c r="CP195" s="235">
        <f t="shared" si="257"/>
        <v>0</v>
      </c>
      <c r="CQ195" s="235">
        <f t="shared" si="257"/>
        <v>0</v>
      </c>
      <c r="CR195" s="188"/>
      <c r="CS195" s="244">
        <f t="shared" si="236"/>
        <v>0</v>
      </c>
      <c r="CT195" s="235">
        <f t="shared" si="258"/>
        <v>0</v>
      </c>
      <c r="CU195" s="235">
        <f t="shared" si="258"/>
        <v>0</v>
      </c>
      <c r="CV195" s="235">
        <f t="shared" si="258"/>
        <v>0</v>
      </c>
      <c r="CW195" s="188"/>
      <c r="CX195" s="244">
        <f t="shared" si="237"/>
        <v>0</v>
      </c>
      <c r="CY195" s="235">
        <f t="shared" si="259"/>
        <v>0</v>
      </c>
      <c r="CZ195" s="235">
        <f t="shared" si="259"/>
        <v>0</v>
      </c>
      <c r="DA195" s="235">
        <f t="shared" si="259"/>
        <v>0</v>
      </c>
      <c r="DB195" s="188"/>
      <c r="DC195" s="225"/>
      <c r="DD195" s="226"/>
      <c r="DE195" s="1088"/>
      <c r="DF195" s="225"/>
      <c r="DG195" s="226"/>
      <c r="DH195" s="1088"/>
      <c r="DI195" s="225"/>
      <c r="DJ195" s="226"/>
      <c r="DK195" s="1088"/>
      <c r="DL195" s="225"/>
      <c r="DM195" s="226"/>
      <c r="DN195" s="1088"/>
      <c r="DO195" s="370"/>
      <c r="DP195" s="370"/>
      <c r="DQ195" s="243">
        <f t="shared" si="260"/>
        <v>0</v>
      </c>
      <c r="DR195" s="244">
        <f t="shared" si="261"/>
        <v>0</v>
      </c>
      <c r="DS195" s="235">
        <f t="shared" si="262"/>
        <v>0</v>
      </c>
      <c r="DT195" s="244" t="str">
        <f t="shared" si="238"/>
        <v/>
      </c>
      <c r="DU195" s="42" t="str">
        <f t="shared" si="263"/>
        <v/>
      </c>
      <c r="DV195" s="42" t="str">
        <f t="shared" si="264"/>
        <v/>
      </c>
      <c r="DW195" s="42" t="str">
        <f t="shared" si="265"/>
        <v/>
      </c>
      <c r="DX195" s="162"/>
      <c r="DY195" s="42" t="str">
        <f t="shared" si="266"/>
        <v/>
      </c>
      <c r="DZ195" s="42" t="str">
        <f t="shared" si="323"/>
        <v/>
      </c>
      <c r="EA195" s="42" t="str">
        <f t="shared" si="267"/>
        <v/>
      </c>
      <c r="EB195" s="162"/>
      <c r="EC195" s="930"/>
      <c r="ED195" s="188"/>
      <c r="EE195" s="245">
        <f t="shared" si="268"/>
        <v>0</v>
      </c>
      <c r="EG195" s="245">
        <f t="shared" si="269"/>
        <v>0</v>
      </c>
      <c r="EI195" s="246" t="str">
        <f t="shared" si="270"/>
        <v/>
      </c>
      <c r="EJ195" s="247" t="str">
        <f t="shared" si="239"/>
        <v/>
      </c>
      <c r="EK195" s="248" t="str">
        <f t="shared" si="240"/>
        <v/>
      </c>
      <c r="EL195" s="248" t="str">
        <f t="shared" si="241"/>
        <v/>
      </c>
      <c r="EM195" s="248" t="str">
        <f t="shared" si="242"/>
        <v/>
      </c>
      <c r="EN195" s="248" t="str">
        <f t="shared" si="271"/>
        <v/>
      </c>
      <c r="EO195" s="248" t="str">
        <f t="shared" si="243"/>
        <v/>
      </c>
      <c r="EQ195" s="248" t="str">
        <f t="shared" si="272"/>
        <v/>
      </c>
      <c r="ER195" s="248" t="str">
        <f t="shared" si="273"/>
        <v/>
      </c>
      <c r="ES195" s="248" t="str">
        <f t="shared" si="274"/>
        <v/>
      </c>
      <c r="ET195" s="248" t="str">
        <f t="shared" si="275"/>
        <v/>
      </c>
      <c r="EU195" s="248" t="str">
        <f t="shared" si="276"/>
        <v/>
      </c>
      <c r="EV195" s="248" t="str">
        <f t="shared" si="276"/>
        <v/>
      </c>
      <c r="EX195" s="248" t="str">
        <f t="shared" si="277"/>
        <v/>
      </c>
      <c r="EY195" s="248" t="str">
        <f t="shared" si="278"/>
        <v/>
      </c>
      <c r="EZ195" s="248" t="str">
        <f t="shared" si="279"/>
        <v/>
      </c>
      <c r="FA195" s="248" t="str">
        <f t="shared" si="280"/>
        <v/>
      </c>
      <c r="FB195" s="248" t="str">
        <f t="shared" si="316"/>
        <v/>
      </c>
      <c r="FC195" s="248" t="str">
        <f t="shared" si="316"/>
        <v/>
      </c>
      <c r="FE195" s="248" t="str">
        <f t="shared" si="281"/>
        <v/>
      </c>
      <c r="FF195" s="248" t="str">
        <f t="shared" si="282"/>
        <v/>
      </c>
      <c r="FG195" s="248" t="str">
        <f t="shared" si="283"/>
        <v/>
      </c>
      <c r="FH195" s="248" t="str">
        <f t="shared" si="284"/>
        <v/>
      </c>
      <c r="FI195" s="248" t="str">
        <f t="shared" si="317"/>
        <v/>
      </c>
      <c r="FJ195" s="248" t="str">
        <f t="shared" si="317"/>
        <v/>
      </c>
      <c r="FL195" s="370"/>
      <c r="FM195" s="371"/>
      <c r="FN195" s="371"/>
      <c r="FO195" s="611"/>
      <c r="FP195" s="896"/>
      <c r="FQ195" s="370"/>
      <c r="FR195" s="371"/>
      <c r="FS195" s="371"/>
      <c r="FT195" s="611"/>
      <c r="FU195" s="896"/>
      <c r="FV195" s="370"/>
      <c r="FW195" s="371"/>
      <c r="FX195" s="371"/>
      <c r="FY195" s="611"/>
      <c r="FZ195" s="896"/>
      <c r="GA195" s="613"/>
      <c r="GC195" s="227">
        <f t="shared" si="285"/>
        <v>0</v>
      </c>
      <c r="GD195" s="228">
        <f t="shared" si="286"/>
        <v>0</v>
      </c>
      <c r="GE195" s="229">
        <f t="shared" si="318"/>
        <v>0</v>
      </c>
      <c r="GF195" s="230">
        <f t="shared" si="318"/>
        <v>0</v>
      </c>
      <c r="GG195" s="231" t="str">
        <f t="shared" si="288"/>
        <v/>
      </c>
      <c r="GH195" s="232">
        <f t="shared" si="289"/>
        <v>0</v>
      </c>
      <c r="GI195" s="227">
        <f t="shared" si="290"/>
        <v>0</v>
      </c>
      <c r="GJ195" s="233">
        <f t="shared" si="291"/>
        <v>0</v>
      </c>
      <c r="GK195" s="233">
        <f t="shared" si="292"/>
        <v>0</v>
      </c>
      <c r="GL195" s="234"/>
      <c r="GM195" s="235">
        <f t="shared" si="293"/>
        <v>0</v>
      </c>
      <c r="GN195" s="235">
        <f t="shared" si="294"/>
        <v>0</v>
      </c>
      <c r="GO195" s="235" t="str">
        <f t="shared" si="295"/>
        <v/>
      </c>
      <c r="GP195" s="380"/>
      <c r="GQ195" s="235">
        <f t="shared" si="296"/>
        <v>0</v>
      </c>
      <c r="GR195" s="235">
        <f t="shared" si="297"/>
        <v>0</v>
      </c>
      <c r="GS195" s="235" t="str">
        <f t="shared" si="298"/>
        <v/>
      </c>
      <c r="GT195" s="236"/>
      <c r="GU195" s="237" t="str">
        <f t="shared" si="299"/>
        <v/>
      </c>
      <c r="GV195" s="237" t="str">
        <f t="shared" si="300"/>
        <v/>
      </c>
      <c r="GW195" s="238" t="str">
        <f t="shared" si="301"/>
        <v/>
      </c>
      <c r="GX195" s="238" t="str">
        <f t="shared" si="302"/>
        <v/>
      </c>
      <c r="GY195" s="239"/>
      <c r="GZ195" s="240" t="str">
        <f t="shared" si="303"/>
        <v/>
      </c>
      <c r="HA195" s="235" t="str">
        <f t="shared" si="304"/>
        <v/>
      </c>
      <c r="HB195" s="235" t="str">
        <f t="shared" si="305"/>
        <v/>
      </c>
      <c r="HC195" s="235" t="str">
        <f t="shared" si="306"/>
        <v/>
      </c>
      <c r="HD195" s="235" t="str">
        <f t="shared" si="307"/>
        <v/>
      </c>
      <c r="HE195" s="235" t="str">
        <f t="shared" si="308"/>
        <v/>
      </c>
      <c r="HF195" s="188"/>
      <c r="HG195" s="235" t="str">
        <f t="shared" si="309"/>
        <v/>
      </c>
      <c r="HH195" s="235">
        <f t="shared" si="319"/>
        <v>0</v>
      </c>
      <c r="HI195" s="235">
        <f t="shared" si="319"/>
        <v>0</v>
      </c>
      <c r="HJ195" s="235">
        <f t="shared" si="319"/>
        <v>0</v>
      </c>
      <c r="HK195" s="188"/>
      <c r="HL195" s="235" t="str">
        <f t="shared" si="311"/>
        <v/>
      </c>
      <c r="HM195" s="235">
        <f t="shared" si="320"/>
        <v>0</v>
      </c>
      <c r="HN195" s="235">
        <f t="shared" si="320"/>
        <v>0</v>
      </c>
      <c r="HO195" s="235">
        <f t="shared" si="320"/>
        <v>0</v>
      </c>
      <c r="HP195" s="188"/>
      <c r="HQ195" s="235" t="str">
        <f t="shared" si="313"/>
        <v/>
      </c>
      <c r="HR195" s="235">
        <f t="shared" si="321"/>
        <v>0</v>
      </c>
      <c r="HS195" s="235">
        <f t="shared" si="321"/>
        <v>0</v>
      </c>
      <c r="HT195" s="235">
        <f t="shared" si="321"/>
        <v>0</v>
      </c>
      <c r="HU195" s="162"/>
      <c r="HV195" s="1622"/>
      <c r="HW195" s="1619"/>
      <c r="HX195" s="1619"/>
      <c r="HY195" s="1619"/>
      <c r="HZ195" s="1619"/>
      <c r="IA195" s="1619"/>
      <c r="IB195" s="1619"/>
      <c r="IC195" s="1623"/>
      <c r="ID195" s="162"/>
      <c r="IE195" s="162"/>
    </row>
    <row r="196" spans="1:239" ht="21" customHeight="1" x14ac:dyDescent="0.25">
      <c r="A196" s="377" t="str">
        <f t="shared" si="244"/>
        <v/>
      </c>
      <c r="B196" s="188">
        <v>170</v>
      </c>
      <c r="C196" s="255"/>
      <c r="D196" s="223" t="str">
        <f t="shared" si="228"/>
        <v/>
      </c>
      <c r="E196" s="223" t="str">
        <f t="shared" si="315"/>
        <v/>
      </c>
      <c r="F196" s="242"/>
      <c r="G196" s="242"/>
      <c r="H196" s="224" t="str">
        <f t="shared" si="245"/>
        <v/>
      </c>
      <c r="I196" s="930"/>
      <c r="J196" s="930"/>
      <c r="K196" s="930"/>
      <c r="L196" s="370"/>
      <c r="M196" s="371"/>
      <c r="N196" s="371"/>
      <c r="O196" s="371"/>
      <c r="P196" s="372"/>
      <c r="Q196" s="609"/>
      <c r="R196" s="609"/>
      <c r="S196" s="610"/>
      <c r="T196" s="371"/>
      <c r="U196" s="371"/>
      <c r="V196" s="188"/>
      <c r="W196" s="370"/>
      <c r="X196" s="371"/>
      <c r="Y196" s="371"/>
      <c r="Z196" s="611"/>
      <c r="AA196" s="896"/>
      <c r="AB196" s="370"/>
      <c r="AC196" s="371"/>
      <c r="AD196" s="371"/>
      <c r="AE196" s="371"/>
      <c r="AF196" s="896"/>
      <c r="AG196" s="370"/>
      <c r="AH196" s="371"/>
      <c r="AI196" s="371"/>
      <c r="AJ196" s="371"/>
      <c r="AK196" s="896"/>
      <c r="AL196" s="370"/>
      <c r="AM196" s="371"/>
      <c r="AN196" s="371"/>
      <c r="AO196" s="372"/>
      <c r="AP196" s="370"/>
      <c r="AQ196" s="371"/>
      <c r="AR196" s="371"/>
      <c r="AS196" s="371"/>
      <c r="AT196" s="928"/>
      <c r="AU196" s="188"/>
      <c r="AV196" s="256">
        <f t="shared" si="229"/>
        <v>0</v>
      </c>
      <c r="AW196" s="257">
        <f t="shared" si="230"/>
        <v>0</v>
      </c>
      <c r="AX196" s="258">
        <f t="shared" si="322"/>
        <v>0</v>
      </c>
      <c r="AY196" s="259">
        <f t="shared" si="322"/>
        <v>0</v>
      </c>
      <c r="AZ196" s="231" t="str">
        <f t="shared" si="246"/>
        <v/>
      </c>
      <c r="BA196" s="232">
        <f t="shared" si="247"/>
        <v>0</v>
      </c>
      <c r="BB196" s="249">
        <f t="shared" si="231"/>
        <v>0</v>
      </c>
      <c r="BC196" s="231">
        <f t="shared" si="248"/>
        <v>0</v>
      </c>
      <c r="BD196" s="231">
        <f t="shared" si="249"/>
        <v>0</v>
      </c>
      <c r="BE196" s="260"/>
      <c r="BF196" s="235">
        <f t="shared" si="250"/>
        <v>0</v>
      </c>
      <c r="BG196" s="235">
        <f t="shared" si="251"/>
        <v>0</v>
      </c>
      <c r="BH196" s="235">
        <f t="shared" si="252"/>
        <v>0</v>
      </c>
      <c r="BI196" s="380"/>
      <c r="BJ196" s="235">
        <f t="shared" si="232"/>
        <v>0</v>
      </c>
      <c r="BK196" s="235">
        <f t="shared" si="253"/>
        <v>0</v>
      </c>
      <c r="BL196" s="235" t="str">
        <f t="shared" si="254"/>
        <v/>
      </c>
      <c r="BM196" s="236"/>
      <c r="BN196" s="237"/>
      <c r="BO196" s="237"/>
      <c r="BP196" s="238"/>
      <c r="BQ196" s="238"/>
      <c r="BR196" s="254"/>
      <c r="BS196" s="252"/>
      <c r="BT196" s="244"/>
      <c r="BU196" s="244"/>
      <c r="BV196" s="244"/>
      <c r="BW196" s="244"/>
      <c r="BX196" s="244"/>
      <c r="BY196" s="244"/>
      <c r="BZ196" s="244"/>
      <c r="CA196" s="244"/>
      <c r="CB196" s="253"/>
      <c r="CC196" s="188"/>
      <c r="CD196" s="244">
        <f t="shared" si="233"/>
        <v>0</v>
      </c>
      <c r="CE196" s="235">
        <f t="shared" si="255"/>
        <v>0</v>
      </c>
      <c r="CF196" s="235">
        <f t="shared" si="255"/>
        <v>0</v>
      </c>
      <c r="CG196" s="235">
        <f t="shared" si="255"/>
        <v>0</v>
      </c>
      <c r="CH196" s="188"/>
      <c r="CI196" s="244">
        <f t="shared" si="234"/>
        <v>0</v>
      </c>
      <c r="CJ196" s="235">
        <f t="shared" si="256"/>
        <v>0</v>
      </c>
      <c r="CK196" s="235">
        <f t="shared" si="256"/>
        <v>0</v>
      </c>
      <c r="CL196" s="235">
        <f t="shared" si="256"/>
        <v>0</v>
      </c>
      <c r="CM196" s="188"/>
      <c r="CN196" s="244">
        <f t="shared" si="235"/>
        <v>0</v>
      </c>
      <c r="CO196" s="235">
        <f t="shared" si="257"/>
        <v>0</v>
      </c>
      <c r="CP196" s="235">
        <f t="shared" si="257"/>
        <v>0</v>
      </c>
      <c r="CQ196" s="235">
        <f t="shared" si="257"/>
        <v>0</v>
      </c>
      <c r="CR196" s="188"/>
      <c r="CS196" s="244">
        <f t="shared" si="236"/>
        <v>0</v>
      </c>
      <c r="CT196" s="235">
        <f t="shared" si="258"/>
        <v>0</v>
      </c>
      <c r="CU196" s="235">
        <f t="shared" si="258"/>
        <v>0</v>
      </c>
      <c r="CV196" s="235">
        <f t="shared" si="258"/>
        <v>0</v>
      </c>
      <c r="CW196" s="188"/>
      <c r="CX196" s="244">
        <f t="shared" si="237"/>
        <v>0</v>
      </c>
      <c r="CY196" s="235">
        <f t="shared" si="259"/>
        <v>0</v>
      </c>
      <c r="CZ196" s="235">
        <f t="shared" si="259"/>
        <v>0</v>
      </c>
      <c r="DA196" s="235">
        <f t="shared" si="259"/>
        <v>0</v>
      </c>
      <c r="DB196" s="188"/>
      <c r="DC196" s="225"/>
      <c r="DD196" s="226"/>
      <c r="DE196" s="1088"/>
      <c r="DF196" s="225"/>
      <c r="DG196" s="226"/>
      <c r="DH196" s="1088"/>
      <c r="DI196" s="225"/>
      <c r="DJ196" s="226"/>
      <c r="DK196" s="1088"/>
      <c r="DL196" s="225"/>
      <c r="DM196" s="226"/>
      <c r="DN196" s="1088"/>
      <c r="DO196" s="370"/>
      <c r="DP196" s="370"/>
      <c r="DQ196" s="243">
        <f t="shared" si="260"/>
        <v>0</v>
      </c>
      <c r="DR196" s="244">
        <f t="shared" si="261"/>
        <v>0</v>
      </c>
      <c r="DS196" s="235">
        <f t="shared" si="262"/>
        <v>0</v>
      </c>
      <c r="DT196" s="244" t="str">
        <f t="shared" si="238"/>
        <v/>
      </c>
      <c r="DU196" s="42" t="str">
        <f t="shared" si="263"/>
        <v/>
      </c>
      <c r="DV196" s="42" t="str">
        <f t="shared" si="264"/>
        <v/>
      </c>
      <c r="DW196" s="42" t="str">
        <f t="shared" si="265"/>
        <v/>
      </c>
      <c r="DX196" s="162"/>
      <c r="DY196" s="42" t="str">
        <f t="shared" si="266"/>
        <v/>
      </c>
      <c r="DZ196" s="42" t="str">
        <f t="shared" si="323"/>
        <v/>
      </c>
      <c r="EA196" s="42" t="str">
        <f t="shared" si="267"/>
        <v/>
      </c>
      <c r="EB196" s="162"/>
      <c r="EC196" s="930"/>
      <c r="ED196" s="188"/>
      <c r="EE196" s="245">
        <f t="shared" si="268"/>
        <v>0</v>
      </c>
      <c r="EG196" s="245">
        <f t="shared" si="269"/>
        <v>0</v>
      </c>
      <c r="EI196" s="246" t="str">
        <f t="shared" si="270"/>
        <v/>
      </c>
      <c r="EJ196" s="247" t="str">
        <f t="shared" si="239"/>
        <v/>
      </c>
      <c r="EK196" s="248" t="str">
        <f t="shared" si="240"/>
        <v/>
      </c>
      <c r="EL196" s="248" t="str">
        <f t="shared" si="241"/>
        <v/>
      </c>
      <c r="EM196" s="248" t="str">
        <f t="shared" si="242"/>
        <v/>
      </c>
      <c r="EN196" s="248" t="str">
        <f t="shared" si="271"/>
        <v/>
      </c>
      <c r="EO196" s="248" t="str">
        <f t="shared" si="243"/>
        <v/>
      </c>
      <c r="EQ196" s="248" t="str">
        <f t="shared" si="272"/>
        <v/>
      </c>
      <c r="ER196" s="248" t="str">
        <f t="shared" si="273"/>
        <v/>
      </c>
      <c r="ES196" s="248" t="str">
        <f t="shared" si="274"/>
        <v/>
      </c>
      <c r="ET196" s="248" t="str">
        <f t="shared" si="275"/>
        <v/>
      </c>
      <c r="EU196" s="248" t="str">
        <f t="shared" si="276"/>
        <v/>
      </c>
      <c r="EV196" s="248" t="str">
        <f t="shared" si="276"/>
        <v/>
      </c>
      <c r="EX196" s="248" t="str">
        <f t="shared" si="277"/>
        <v/>
      </c>
      <c r="EY196" s="248" t="str">
        <f t="shared" si="278"/>
        <v/>
      </c>
      <c r="EZ196" s="248" t="str">
        <f t="shared" si="279"/>
        <v/>
      </c>
      <c r="FA196" s="248" t="str">
        <f t="shared" si="280"/>
        <v/>
      </c>
      <c r="FB196" s="248" t="str">
        <f t="shared" si="316"/>
        <v/>
      </c>
      <c r="FC196" s="248" t="str">
        <f t="shared" si="316"/>
        <v/>
      </c>
      <c r="FE196" s="248" t="str">
        <f t="shared" si="281"/>
        <v/>
      </c>
      <c r="FF196" s="248" t="str">
        <f t="shared" si="282"/>
        <v/>
      </c>
      <c r="FG196" s="248" t="str">
        <f t="shared" si="283"/>
        <v/>
      </c>
      <c r="FH196" s="248" t="str">
        <f t="shared" si="284"/>
        <v/>
      </c>
      <c r="FI196" s="248" t="str">
        <f t="shared" si="317"/>
        <v/>
      </c>
      <c r="FJ196" s="248" t="str">
        <f t="shared" si="317"/>
        <v/>
      </c>
      <c r="FL196" s="370"/>
      <c r="FM196" s="371"/>
      <c r="FN196" s="371"/>
      <c r="FO196" s="611"/>
      <c r="FP196" s="896"/>
      <c r="FQ196" s="370"/>
      <c r="FR196" s="371"/>
      <c r="FS196" s="371"/>
      <c r="FT196" s="611"/>
      <c r="FU196" s="896"/>
      <c r="FV196" s="370"/>
      <c r="FW196" s="371"/>
      <c r="FX196" s="371"/>
      <c r="FY196" s="611"/>
      <c r="FZ196" s="896"/>
      <c r="GA196" s="613"/>
      <c r="GC196" s="227">
        <f t="shared" si="285"/>
        <v>0</v>
      </c>
      <c r="GD196" s="228">
        <f t="shared" si="286"/>
        <v>0</v>
      </c>
      <c r="GE196" s="229">
        <f t="shared" si="318"/>
        <v>0</v>
      </c>
      <c r="GF196" s="230">
        <f t="shared" si="318"/>
        <v>0</v>
      </c>
      <c r="GG196" s="231" t="str">
        <f t="shared" si="288"/>
        <v/>
      </c>
      <c r="GH196" s="232">
        <f t="shared" si="289"/>
        <v>0</v>
      </c>
      <c r="GI196" s="227">
        <f t="shared" si="290"/>
        <v>0</v>
      </c>
      <c r="GJ196" s="233">
        <f t="shared" si="291"/>
        <v>0</v>
      </c>
      <c r="GK196" s="233">
        <f t="shared" si="292"/>
        <v>0</v>
      </c>
      <c r="GL196" s="234"/>
      <c r="GM196" s="235">
        <f t="shared" si="293"/>
        <v>0</v>
      </c>
      <c r="GN196" s="235">
        <f t="shared" si="294"/>
        <v>0</v>
      </c>
      <c r="GO196" s="235" t="str">
        <f t="shared" si="295"/>
        <v/>
      </c>
      <c r="GP196" s="380"/>
      <c r="GQ196" s="235">
        <f t="shared" si="296"/>
        <v>0</v>
      </c>
      <c r="GR196" s="235">
        <f t="shared" si="297"/>
        <v>0</v>
      </c>
      <c r="GS196" s="235" t="str">
        <f t="shared" si="298"/>
        <v/>
      </c>
      <c r="GT196" s="236"/>
      <c r="GU196" s="237" t="str">
        <f t="shared" si="299"/>
        <v/>
      </c>
      <c r="GV196" s="237" t="str">
        <f t="shared" si="300"/>
        <v/>
      </c>
      <c r="GW196" s="238" t="str">
        <f t="shared" si="301"/>
        <v/>
      </c>
      <c r="GX196" s="238" t="str">
        <f t="shared" si="302"/>
        <v/>
      </c>
      <c r="GY196" s="239"/>
      <c r="GZ196" s="240" t="str">
        <f t="shared" si="303"/>
        <v/>
      </c>
      <c r="HA196" s="235" t="str">
        <f t="shared" si="304"/>
        <v/>
      </c>
      <c r="HB196" s="235" t="str">
        <f t="shared" si="305"/>
        <v/>
      </c>
      <c r="HC196" s="235" t="str">
        <f t="shared" si="306"/>
        <v/>
      </c>
      <c r="HD196" s="235" t="str">
        <f t="shared" si="307"/>
        <v/>
      </c>
      <c r="HE196" s="235" t="str">
        <f t="shared" si="308"/>
        <v/>
      </c>
      <c r="HF196" s="188"/>
      <c r="HG196" s="235" t="str">
        <f t="shared" si="309"/>
        <v/>
      </c>
      <c r="HH196" s="235">
        <f t="shared" si="319"/>
        <v>0</v>
      </c>
      <c r="HI196" s="235">
        <f t="shared" si="319"/>
        <v>0</v>
      </c>
      <c r="HJ196" s="235">
        <f t="shared" si="319"/>
        <v>0</v>
      </c>
      <c r="HK196" s="188"/>
      <c r="HL196" s="235" t="str">
        <f t="shared" si="311"/>
        <v/>
      </c>
      <c r="HM196" s="235">
        <f t="shared" si="320"/>
        <v>0</v>
      </c>
      <c r="HN196" s="235">
        <f t="shared" si="320"/>
        <v>0</v>
      </c>
      <c r="HO196" s="235">
        <f t="shared" si="320"/>
        <v>0</v>
      </c>
      <c r="HP196" s="188"/>
      <c r="HQ196" s="235" t="str">
        <f t="shared" si="313"/>
        <v/>
      </c>
      <c r="HR196" s="235">
        <f t="shared" si="321"/>
        <v>0</v>
      </c>
      <c r="HS196" s="235">
        <f t="shared" si="321"/>
        <v>0</v>
      </c>
      <c r="HT196" s="235">
        <f t="shared" si="321"/>
        <v>0</v>
      </c>
      <c r="HU196" s="162"/>
      <c r="HV196" s="1622"/>
      <c r="HW196" s="1619"/>
      <c r="HX196" s="1619"/>
      <c r="HY196" s="1619"/>
      <c r="HZ196" s="1619"/>
      <c r="IA196" s="1619"/>
      <c r="IB196" s="1619"/>
      <c r="IC196" s="1623"/>
      <c r="ID196" s="162"/>
      <c r="IE196" s="162"/>
    </row>
    <row r="197" spans="1:239" ht="21" customHeight="1" x14ac:dyDescent="0.25">
      <c r="A197" s="377" t="str">
        <f t="shared" si="244"/>
        <v/>
      </c>
      <c r="B197" s="188">
        <v>171</v>
      </c>
      <c r="C197" s="255"/>
      <c r="D197" s="223" t="str">
        <f t="shared" si="228"/>
        <v/>
      </c>
      <c r="E197" s="223" t="str">
        <f t="shared" si="315"/>
        <v/>
      </c>
      <c r="F197" s="242"/>
      <c r="G197" s="242"/>
      <c r="H197" s="224" t="str">
        <f t="shared" si="245"/>
        <v/>
      </c>
      <c r="I197" s="930"/>
      <c r="J197" s="930"/>
      <c r="K197" s="930"/>
      <c r="L197" s="370"/>
      <c r="M197" s="371"/>
      <c r="N197" s="371"/>
      <c r="O197" s="371"/>
      <c r="P197" s="372"/>
      <c r="Q197" s="609"/>
      <c r="R197" s="609"/>
      <c r="S197" s="610"/>
      <c r="T197" s="371"/>
      <c r="U197" s="371"/>
      <c r="V197" s="188"/>
      <c r="W197" s="370"/>
      <c r="X197" s="371"/>
      <c r="Y197" s="371"/>
      <c r="Z197" s="611"/>
      <c r="AA197" s="896"/>
      <c r="AB197" s="370"/>
      <c r="AC197" s="371"/>
      <c r="AD197" s="371"/>
      <c r="AE197" s="371"/>
      <c r="AF197" s="896"/>
      <c r="AG197" s="370"/>
      <c r="AH197" s="371"/>
      <c r="AI197" s="371"/>
      <c r="AJ197" s="371"/>
      <c r="AK197" s="896"/>
      <c r="AL197" s="370"/>
      <c r="AM197" s="371"/>
      <c r="AN197" s="371"/>
      <c r="AO197" s="372"/>
      <c r="AP197" s="370"/>
      <c r="AQ197" s="371"/>
      <c r="AR197" s="371"/>
      <c r="AS197" s="371"/>
      <c r="AT197" s="928"/>
      <c r="AU197" s="188"/>
      <c r="AV197" s="256">
        <f t="shared" si="229"/>
        <v>0</v>
      </c>
      <c r="AW197" s="257">
        <f t="shared" si="230"/>
        <v>0</v>
      </c>
      <c r="AX197" s="258">
        <f t="shared" si="322"/>
        <v>0</v>
      </c>
      <c r="AY197" s="259">
        <f t="shared" si="322"/>
        <v>0</v>
      </c>
      <c r="AZ197" s="231" t="str">
        <f t="shared" si="246"/>
        <v/>
      </c>
      <c r="BA197" s="232">
        <f t="shared" si="247"/>
        <v>0</v>
      </c>
      <c r="BB197" s="249">
        <f t="shared" si="231"/>
        <v>0</v>
      </c>
      <c r="BC197" s="231">
        <f t="shared" si="248"/>
        <v>0</v>
      </c>
      <c r="BD197" s="231">
        <f t="shared" si="249"/>
        <v>0</v>
      </c>
      <c r="BE197" s="260"/>
      <c r="BF197" s="235">
        <f t="shared" si="250"/>
        <v>0</v>
      </c>
      <c r="BG197" s="235">
        <f t="shared" si="251"/>
        <v>0</v>
      </c>
      <c r="BH197" s="235">
        <f t="shared" si="252"/>
        <v>0</v>
      </c>
      <c r="BI197" s="380"/>
      <c r="BJ197" s="235">
        <f t="shared" si="232"/>
        <v>0</v>
      </c>
      <c r="BK197" s="235">
        <f t="shared" si="253"/>
        <v>0</v>
      </c>
      <c r="BL197" s="235" t="str">
        <f t="shared" si="254"/>
        <v/>
      </c>
      <c r="BM197" s="236"/>
      <c r="BN197" s="237"/>
      <c r="BO197" s="237"/>
      <c r="BP197" s="238"/>
      <c r="BQ197" s="238"/>
      <c r="BR197" s="254"/>
      <c r="BS197" s="252"/>
      <c r="BT197" s="244"/>
      <c r="BU197" s="244"/>
      <c r="BV197" s="244"/>
      <c r="BW197" s="244"/>
      <c r="BX197" s="244"/>
      <c r="BY197" s="244"/>
      <c r="BZ197" s="244"/>
      <c r="CA197" s="244"/>
      <c r="CB197" s="253"/>
      <c r="CC197" s="188"/>
      <c r="CD197" s="244">
        <f t="shared" si="233"/>
        <v>0</v>
      </c>
      <c r="CE197" s="235">
        <f t="shared" si="255"/>
        <v>0</v>
      </c>
      <c r="CF197" s="235">
        <f t="shared" si="255"/>
        <v>0</v>
      </c>
      <c r="CG197" s="235">
        <f t="shared" si="255"/>
        <v>0</v>
      </c>
      <c r="CH197" s="188"/>
      <c r="CI197" s="244">
        <f t="shared" si="234"/>
        <v>0</v>
      </c>
      <c r="CJ197" s="235">
        <f t="shared" si="256"/>
        <v>0</v>
      </c>
      <c r="CK197" s="235">
        <f t="shared" si="256"/>
        <v>0</v>
      </c>
      <c r="CL197" s="235">
        <f t="shared" si="256"/>
        <v>0</v>
      </c>
      <c r="CM197" s="188"/>
      <c r="CN197" s="244">
        <f t="shared" si="235"/>
        <v>0</v>
      </c>
      <c r="CO197" s="235">
        <f t="shared" si="257"/>
        <v>0</v>
      </c>
      <c r="CP197" s="235">
        <f t="shared" si="257"/>
        <v>0</v>
      </c>
      <c r="CQ197" s="235">
        <f t="shared" si="257"/>
        <v>0</v>
      </c>
      <c r="CR197" s="188"/>
      <c r="CS197" s="244">
        <f t="shared" si="236"/>
        <v>0</v>
      </c>
      <c r="CT197" s="235">
        <f t="shared" si="258"/>
        <v>0</v>
      </c>
      <c r="CU197" s="235">
        <f t="shared" si="258"/>
        <v>0</v>
      </c>
      <c r="CV197" s="235">
        <f t="shared" si="258"/>
        <v>0</v>
      </c>
      <c r="CW197" s="188"/>
      <c r="CX197" s="244">
        <f t="shared" si="237"/>
        <v>0</v>
      </c>
      <c r="CY197" s="235">
        <f t="shared" si="259"/>
        <v>0</v>
      </c>
      <c r="CZ197" s="235">
        <f t="shared" si="259"/>
        <v>0</v>
      </c>
      <c r="DA197" s="235">
        <f t="shared" si="259"/>
        <v>0</v>
      </c>
      <c r="DB197" s="188"/>
      <c r="DC197" s="225"/>
      <c r="DD197" s="226"/>
      <c r="DE197" s="1088"/>
      <c r="DF197" s="225"/>
      <c r="DG197" s="226"/>
      <c r="DH197" s="1088"/>
      <c r="DI197" s="225"/>
      <c r="DJ197" s="226"/>
      <c r="DK197" s="1088"/>
      <c r="DL197" s="225"/>
      <c r="DM197" s="226"/>
      <c r="DN197" s="1088"/>
      <c r="DO197" s="370"/>
      <c r="DP197" s="370"/>
      <c r="DQ197" s="243">
        <f t="shared" si="260"/>
        <v>0</v>
      </c>
      <c r="DR197" s="244">
        <f t="shared" si="261"/>
        <v>0</v>
      </c>
      <c r="DS197" s="235">
        <f t="shared" si="262"/>
        <v>0</v>
      </c>
      <c r="DT197" s="244" t="str">
        <f t="shared" si="238"/>
        <v/>
      </c>
      <c r="DU197" s="42" t="str">
        <f t="shared" si="263"/>
        <v/>
      </c>
      <c r="DV197" s="42" t="str">
        <f t="shared" si="264"/>
        <v/>
      </c>
      <c r="DW197" s="42" t="str">
        <f t="shared" si="265"/>
        <v/>
      </c>
      <c r="DX197" s="162"/>
      <c r="DY197" s="42" t="str">
        <f t="shared" si="266"/>
        <v/>
      </c>
      <c r="DZ197" s="42" t="str">
        <f t="shared" si="323"/>
        <v/>
      </c>
      <c r="EA197" s="42" t="str">
        <f t="shared" si="267"/>
        <v/>
      </c>
      <c r="EB197" s="162"/>
      <c r="EC197" s="930"/>
      <c r="ED197" s="188"/>
      <c r="EE197" s="245">
        <f t="shared" si="268"/>
        <v>0</v>
      </c>
      <c r="EG197" s="245">
        <f t="shared" si="269"/>
        <v>0</v>
      </c>
      <c r="EI197" s="246" t="str">
        <f t="shared" si="270"/>
        <v/>
      </c>
      <c r="EJ197" s="247" t="str">
        <f t="shared" si="239"/>
        <v/>
      </c>
      <c r="EK197" s="248" t="str">
        <f t="shared" si="240"/>
        <v/>
      </c>
      <c r="EL197" s="248" t="str">
        <f t="shared" si="241"/>
        <v/>
      </c>
      <c r="EM197" s="248" t="str">
        <f t="shared" si="242"/>
        <v/>
      </c>
      <c r="EN197" s="248" t="str">
        <f t="shared" si="271"/>
        <v/>
      </c>
      <c r="EO197" s="248" t="str">
        <f t="shared" si="243"/>
        <v/>
      </c>
      <c r="EQ197" s="248" t="str">
        <f t="shared" si="272"/>
        <v/>
      </c>
      <c r="ER197" s="248" t="str">
        <f t="shared" si="273"/>
        <v/>
      </c>
      <c r="ES197" s="248" t="str">
        <f t="shared" si="274"/>
        <v/>
      </c>
      <c r="ET197" s="248" t="str">
        <f t="shared" si="275"/>
        <v/>
      </c>
      <c r="EU197" s="248" t="str">
        <f t="shared" si="276"/>
        <v/>
      </c>
      <c r="EV197" s="248" t="str">
        <f t="shared" si="276"/>
        <v/>
      </c>
      <c r="EX197" s="248" t="str">
        <f t="shared" si="277"/>
        <v/>
      </c>
      <c r="EY197" s="248" t="str">
        <f t="shared" si="278"/>
        <v/>
      </c>
      <c r="EZ197" s="248" t="str">
        <f t="shared" si="279"/>
        <v/>
      </c>
      <c r="FA197" s="248" t="str">
        <f t="shared" si="280"/>
        <v/>
      </c>
      <c r="FB197" s="248" t="str">
        <f t="shared" si="316"/>
        <v/>
      </c>
      <c r="FC197" s="248" t="str">
        <f t="shared" si="316"/>
        <v/>
      </c>
      <c r="FE197" s="248" t="str">
        <f t="shared" si="281"/>
        <v/>
      </c>
      <c r="FF197" s="248" t="str">
        <f t="shared" si="282"/>
        <v/>
      </c>
      <c r="FG197" s="248" t="str">
        <f t="shared" si="283"/>
        <v/>
      </c>
      <c r="FH197" s="248" t="str">
        <f t="shared" si="284"/>
        <v/>
      </c>
      <c r="FI197" s="248" t="str">
        <f t="shared" si="317"/>
        <v/>
      </c>
      <c r="FJ197" s="248" t="str">
        <f t="shared" si="317"/>
        <v/>
      </c>
      <c r="FL197" s="370"/>
      <c r="FM197" s="371"/>
      <c r="FN197" s="371"/>
      <c r="FO197" s="611"/>
      <c r="FP197" s="896"/>
      <c r="FQ197" s="370"/>
      <c r="FR197" s="371"/>
      <c r="FS197" s="371"/>
      <c r="FT197" s="611"/>
      <c r="FU197" s="896"/>
      <c r="FV197" s="370"/>
      <c r="FW197" s="371"/>
      <c r="FX197" s="371"/>
      <c r="FY197" s="611"/>
      <c r="FZ197" s="896"/>
      <c r="GA197" s="613"/>
      <c r="GC197" s="227">
        <f t="shared" si="285"/>
        <v>0</v>
      </c>
      <c r="GD197" s="228">
        <f t="shared" si="286"/>
        <v>0</v>
      </c>
      <c r="GE197" s="229">
        <f t="shared" si="318"/>
        <v>0</v>
      </c>
      <c r="GF197" s="230">
        <f t="shared" si="318"/>
        <v>0</v>
      </c>
      <c r="GG197" s="231" t="str">
        <f t="shared" si="288"/>
        <v/>
      </c>
      <c r="GH197" s="232">
        <f t="shared" si="289"/>
        <v>0</v>
      </c>
      <c r="GI197" s="227">
        <f t="shared" si="290"/>
        <v>0</v>
      </c>
      <c r="GJ197" s="233">
        <f t="shared" si="291"/>
        <v>0</v>
      </c>
      <c r="GK197" s="233">
        <f t="shared" si="292"/>
        <v>0</v>
      </c>
      <c r="GL197" s="234"/>
      <c r="GM197" s="235">
        <f t="shared" si="293"/>
        <v>0</v>
      </c>
      <c r="GN197" s="235">
        <f t="shared" si="294"/>
        <v>0</v>
      </c>
      <c r="GO197" s="235" t="str">
        <f t="shared" si="295"/>
        <v/>
      </c>
      <c r="GP197" s="380"/>
      <c r="GQ197" s="235">
        <f t="shared" si="296"/>
        <v>0</v>
      </c>
      <c r="GR197" s="235">
        <f t="shared" si="297"/>
        <v>0</v>
      </c>
      <c r="GS197" s="235" t="str">
        <f t="shared" si="298"/>
        <v/>
      </c>
      <c r="GT197" s="236"/>
      <c r="GU197" s="237" t="str">
        <f t="shared" si="299"/>
        <v/>
      </c>
      <c r="GV197" s="237" t="str">
        <f t="shared" si="300"/>
        <v/>
      </c>
      <c r="GW197" s="238" t="str">
        <f t="shared" si="301"/>
        <v/>
      </c>
      <c r="GX197" s="238" t="str">
        <f t="shared" si="302"/>
        <v/>
      </c>
      <c r="GY197" s="239"/>
      <c r="GZ197" s="240" t="str">
        <f t="shared" si="303"/>
        <v/>
      </c>
      <c r="HA197" s="235" t="str">
        <f t="shared" si="304"/>
        <v/>
      </c>
      <c r="HB197" s="235" t="str">
        <f t="shared" si="305"/>
        <v/>
      </c>
      <c r="HC197" s="235" t="str">
        <f t="shared" si="306"/>
        <v/>
      </c>
      <c r="HD197" s="235" t="str">
        <f t="shared" si="307"/>
        <v/>
      </c>
      <c r="HE197" s="235" t="str">
        <f t="shared" si="308"/>
        <v/>
      </c>
      <c r="HF197" s="188"/>
      <c r="HG197" s="235" t="str">
        <f t="shared" si="309"/>
        <v/>
      </c>
      <c r="HH197" s="235">
        <f t="shared" si="319"/>
        <v>0</v>
      </c>
      <c r="HI197" s="235">
        <f t="shared" si="319"/>
        <v>0</v>
      </c>
      <c r="HJ197" s="235">
        <f t="shared" si="319"/>
        <v>0</v>
      </c>
      <c r="HK197" s="188"/>
      <c r="HL197" s="235" t="str">
        <f t="shared" si="311"/>
        <v/>
      </c>
      <c r="HM197" s="235">
        <f t="shared" si="320"/>
        <v>0</v>
      </c>
      <c r="HN197" s="235">
        <f t="shared" si="320"/>
        <v>0</v>
      </c>
      <c r="HO197" s="235">
        <f t="shared" si="320"/>
        <v>0</v>
      </c>
      <c r="HP197" s="188"/>
      <c r="HQ197" s="235" t="str">
        <f t="shared" si="313"/>
        <v/>
      </c>
      <c r="HR197" s="235">
        <f t="shared" si="321"/>
        <v>0</v>
      </c>
      <c r="HS197" s="235">
        <f t="shared" si="321"/>
        <v>0</v>
      </c>
      <c r="HT197" s="235">
        <f t="shared" si="321"/>
        <v>0</v>
      </c>
      <c r="HU197" s="162"/>
      <c r="HV197" s="1622"/>
      <c r="HW197" s="1619"/>
      <c r="HX197" s="1619"/>
      <c r="HY197" s="1619"/>
      <c r="HZ197" s="1619"/>
      <c r="IA197" s="1619"/>
      <c r="IB197" s="1619"/>
      <c r="IC197" s="1623"/>
      <c r="ID197" s="162"/>
      <c r="IE197" s="162"/>
    </row>
    <row r="198" spans="1:239" ht="21" customHeight="1" x14ac:dyDescent="0.25">
      <c r="A198" s="377" t="str">
        <f t="shared" si="244"/>
        <v/>
      </c>
      <c r="B198" s="188">
        <v>172</v>
      </c>
      <c r="C198" s="255"/>
      <c r="D198" s="223" t="str">
        <f t="shared" si="228"/>
        <v/>
      </c>
      <c r="E198" s="223" t="str">
        <f t="shared" si="315"/>
        <v/>
      </c>
      <c r="F198" s="242"/>
      <c r="G198" s="242"/>
      <c r="H198" s="224" t="str">
        <f t="shared" si="245"/>
        <v/>
      </c>
      <c r="I198" s="930"/>
      <c r="J198" s="930"/>
      <c r="K198" s="930"/>
      <c r="L198" s="370"/>
      <c r="M198" s="371"/>
      <c r="N198" s="371"/>
      <c r="O198" s="371"/>
      <c r="P198" s="372"/>
      <c r="Q198" s="609"/>
      <c r="R198" s="609"/>
      <c r="S198" s="610"/>
      <c r="T198" s="371"/>
      <c r="U198" s="371"/>
      <c r="V198" s="188"/>
      <c r="W198" s="370"/>
      <c r="X198" s="371"/>
      <c r="Y198" s="371"/>
      <c r="Z198" s="611"/>
      <c r="AA198" s="896"/>
      <c r="AB198" s="370"/>
      <c r="AC198" s="371"/>
      <c r="AD198" s="371"/>
      <c r="AE198" s="371"/>
      <c r="AF198" s="896"/>
      <c r="AG198" s="370"/>
      <c r="AH198" s="371"/>
      <c r="AI198" s="371"/>
      <c r="AJ198" s="371"/>
      <c r="AK198" s="896"/>
      <c r="AL198" s="370"/>
      <c r="AM198" s="371"/>
      <c r="AN198" s="371"/>
      <c r="AO198" s="372"/>
      <c r="AP198" s="370"/>
      <c r="AQ198" s="371"/>
      <c r="AR198" s="371"/>
      <c r="AS198" s="371"/>
      <c r="AT198" s="928"/>
      <c r="AU198" s="188"/>
      <c r="AV198" s="256">
        <f t="shared" si="229"/>
        <v>0</v>
      </c>
      <c r="AW198" s="257">
        <f t="shared" si="230"/>
        <v>0</v>
      </c>
      <c r="AX198" s="258">
        <f t="shared" si="322"/>
        <v>0</v>
      </c>
      <c r="AY198" s="259">
        <f t="shared" si="322"/>
        <v>0</v>
      </c>
      <c r="AZ198" s="231" t="str">
        <f t="shared" si="246"/>
        <v/>
      </c>
      <c r="BA198" s="232">
        <f t="shared" si="247"/>
        <v>0</v>
      </c>
      <c r="BB198" s="249">
        <f t="shared" si="231"/>
        <v>0</v>
      </c>
      <c r="BC198" s="231">
        <f t="shared" si="248"/>
        <v>0</v>
      </c>
      <c r="BD198" s="231">
        <f t="shared" si="249"/>
        <v>0</v>
      </c>
      <c r="BE198" s="260"/>
      <c r="BF198" s="235">
        <f t="shared" si="250"/>
        <v>0</v>
      </c>
      <c r="BG198" s="235">
        <f t="shared" si="251"/>
        <v>0</v>
      </c>
      <c r="BH198" s="235">
        <f t="shared" si="252"/>
        <v>0</v>
      </c>
      <c r="BI198" s="380"/>
      <c r="BJ198" s="235">
        <f t="shared" si="232"/>
        <v>0</v>
      </c>
      <c r="BK198" s="235">
        <f t="shared" si="253"/>
        <v>0</v>
      </c>
      <c r="BL198" s="235" t="str">
        <f t="shared" si="254"/>
        <v/>
      </c>
      <c r="BM198" s="236"/>
      <c r="BN198" s="237"/>
      <c r="BO198" s="237"/>
      <c r="BP198" s="238"/>
      <c r="BQ198" s="238"/>
      <c r="BR198" s="254"/>
      <c r="BS198" s="252"/>
      <c r="BT198" s="244"/>
      <c r="BU198" s="244"/>
      <c r="BV198" s="244"/>
      <c r="BW198" s="244"/>
      <c r="BX198" s="244"/>
      <c r="BY198" s="244"/>
      <c r="BZ198" s="244"/>
      <c r="CA198" s="244"/>
      <c r="CB198" s="253"/>
      <c r="CC198" s="188"/>
      <c r="CD198" s="244">
        <f t="shared" si="233"/>
        <v>0</v>
      </c>
      <c r="CE198" s="235">
        <f t="shared" si="255"/>
        <v>0</v>
      </c>
      <c r="CF198" s="235">
        <f t="shared" si="255"/>
        <v>0</v>
      </c>
      <c r="CG198" s="235">
        <f t="shared" si="255"/>
        <v>0</v>
      </c>
      <c r="CH198" s="188"/>
      <c r="CI198" s="244">
        <f t="shared" si="234"/>
        <v>0</v>
      </c>
      <c r="CJ198" s="235">
        <f t="shared" si="256"/>
        <v>0</v>
      </c>
      <c r="CK198" s="235">
        <f t="shared" si="256"/>
        <v>0</v>
      </c>
      <c r="CL198" s="235">
        <f t="shared" si="256"/>
        <v>0</v>
      </c>
      <c r="CM198" s="188"/>
      <c r="CN198" s="244">
        <f t="shared" si="235"/>
        <v>0</v>
      </c>
      <c r="CO198" s="235">
        <f t="shared" si="257"/>
        <v>0</v>
      </c>
      <c r="CP198" s="235">
        <f t="shared" si="257"/>
        <v>0</v>
      </c>
      <c r="CQ198" s="235">
        <f t="shared" si="257"/>
        <v>0</v>
      </c>
      <c r="CR198" s="188"/>
      <c r="CS198" s="244">
        <f t="shared" si="236"/>
        <v>0</v>
      </c>
      <c r="CT198" s="235">
        <f t="shared" si="258"/>
        <v>0</v>
      </c>
      <c r="CU198" s="235">
        <f t="shared" si="258"/>
        <v>0</v>
      </c>
      <c r="CV198" s="235">
        <f t="shared" si="258"/>
        <v>0</v>
      </c>
      <c r="CW198" s="188"/>
      <c r="CX198" s="244">
        <f t="shared" si="237"/>
        <v>0</v>
      </c>
      <c r="CY198" s="235">
        <f t="shared" si="259"/>
        <v>0</v>
      </c>
      <c r="CZ198" s="235">
        <f t="shared" si="259"/>
        <v>0</v>
      </c>
      <c r="DA198" s="235">
        <f t="shared" si="259"/>
        <v>0</v>
      </c>
      <c r="DB198" s="188"/>
      <c r="DC198" s="225"/>
      <c r="DD198" s="226"/>
      <c r="DE198" s="1088"/>
      <c r="DF198" s="225"/>
      <c r="DG198" s="226"/>
      <c r="DH198" s="1088"/>
      <c r="DI198" s="225"/>
      <c r="DJ198" s="226"/>
      <c r="DK198" s="1088"/>
      <c r="DL198" s="225"/>
      <c r="DM198" s="226"/>
      <c r="DN198" s="1088"/>
      <c r="DO198" s="370"/>
      <c r="DP198" s="370"/>
      <c r="DQ198" s="243">
        <f t="shared" si="260"/>
        <v>0</v>
      </c>
      <c r="DR198" s="244">
        <f t="shared" si="261"/>
        <v>0</v>
      </c>
      <c r="DS198" s="235">
        <f t="shared" si="262"/>
        <v>0</v>
      </c>
      <c r="DT198" s="244" t="str">
        <f t="shared" si="238"/>
        <v/>
      </c>
      <c r="DU198" s="42" t="str">
        <f t="shared" si="263"/>
        <v/>
      </c>
      <c r="DV198" s="42" t="str">
        <f t="shared" si="264"/>
        <v/>
      </c>
      <c r="DW198" s="42" t="str">
        <f t="shared" si="265"/>
        <v/>
      </c>
      <c r="DX198" s="162"/>
      <c r="DY198" s="42" t="str">
        <f t="shared" si="266"/>
        <v/>
      </c>
      <c r="DZ198" s="42" t="str">
        <f t="shared" si="323"/>
        <v/>
      </c>
      <c r="EA198" s="42" t="str">
        <f t="shared" si="267"/>
        <v/>
      </c>
      <c r="EB198" s="162"/>
      <c r="EC198" s="930"/>
      <c r="ED198" s="188"/>
      <c r="EE198" s="245">
        <f t="shared" si="268"/>
        <v>0</v>
      </c>
      <c r="EG198" s="245">
        <f t="shared" si="269"/>
        <v>0</v>
      </c>
      <c r="EI198" s="246" t="str">
        <f t="shared" si="270"/>
        <v/>
      </c>
      <c r="EJ198" s="247" t="str">
        <f t="shared" si="239"/>
        <v/>
      </c>
      <c r="EK198" s="248" t="str">
        <f t="shared" si="240"/>
        <v/>
      </c>
      <c r="EL198" s="248" t="str">
        <f t="shared" si="241"/>
        <v/>
      </c>
      <c r="EM198" s="248" t="str">
        <f t="shared" si="242"/>
        <v/>
      </c>
      <c r="EN198" s="248" t="str">
        <f t="shared" si="271"/>
        <v/>
      </c>
      <c r="EO198" s="248" t="str">
        <f t="shared" si="243"/>
        <v/>
      </c>
      <c r="EQ198" s="248" t="str">
        <f t="shared" si="272"/>
        <v/>
      </c>
      <c r="ER198" s="248" t="str">
        <f t="shared" si="273"/>
        <v/>
      </c>
      <c r="ES198" s="248" t="str">
        <f t="shared" si="274"/>
        <v/>
      </c>
      <c r="ET198" s="248" t="str">
        <f t="shared" si="275"/>
        <v/>
      </c>
      <c r="EU198" s="248" t="str">
        <f t="shared" si="276"/>
        <v/>
      </c>
      <c r="EV198" s="248" t="str">
        <f t="shared" si="276"/>
        <v/>
      </c>
      <c r="EX198" s="248" t="str">
        <f t="shared" si="277"/>
        <v/>
      </c>
      <c r="EY198" s="248" t="str">
        <f t="shared" si="278"/>
        <v/>
      </c>
      <c r="EZ198" s="248" t="str">
        <f t="shared" si="279"/>
        <v/>
      </c>
      <c r="FA198" s="248" t="str">
        <f t="shared" si="280"/>
        <v/>
      </c>
      <c r="FB198" s="248" t="str">
        <f t="shared" si="316"/>
        <v/>
      </c>
      <c r="FC198" s="248" t="str">
        <f t="shared" si="316"/>
        <v/>
      </c>
      <c r="FE198" s="248" t="str">
        <f t="shared" si="281"/>
        <v/>
      </c>
      <c r="FF198" s="248" t="str">
        <f t="shared" si="282"/>
        <v/>
      </c>
      <c r="FG198" s="248" t="str">
        <f t="shared" si="283"/>
        <v/>
      </c>
      <c r="FH198" s="248" t="str">
        <f t="shared" si="284"/>
        <v/>
      </c>
      <c r="FI198" s="248" t="str">
        <f t="shared" si="317"/>
        <v/>
      </c>
      <c r="FJ198" s="248" t="str">
        <f t="shared" si="317"/>
        <v/>
      </c>
      <c r="FL198" s="370"/>
      <c r="FM198" s="371"/>
      <c r="FN198" s="371"/>
      <c r="FO198" s="611"/>
      <c r="FP198" s="896"/>
      <c r="FQ198" s="370"/>
      <c r="FR198" s="371"/>
      <c r="FS198" s="371"/>
      <c r="FT198" s="611"/>
      <c r="FU198" s="896"/>
      <c r="FV198" s="370"/>
      <c r="FW198" s="371"/>
      <c r="FX198" s="371"/>
      <c r="FY198" s="611"/>
      <c r="FZ198" s="896"/>
      <c r="GA198" s="613"/>
      <c r="GC198" s="227">
        <f t="shared" si="285"/>
        <v>0</v>
      </c>
      <c r="GD198" s="228">
        <f t="shared" si="286"/>
        <v>0</v>
      </c>
      <c r="GE198" s="229">
        <f t="shared" si="318"/>
        <v>0</v>
      </c>
      <c r="GF198" s="230">
        <f t="shared" si="318"/>
        <v>0</v>
      </c>
      <c r="GG198" s="231" t="str">
        <f t="shared" si="288"/>
        <v/>
      </c>
      <c r="GH198" s="232">
        <f t="shared" si="289"/>
        <v>0</v>
      </c>
      <c r="GI198" s="227">
        <f t="shared" si="290"/>
        <v>0</v>
      </c>
      <c r="GJ198" s="233">
        <f t="shared" si="291"/>
        <v>0</v>
      </c>
      <c r="GK198" s="233">
        <f t="shared" si="292"/>
        <v>0</v>
      </c>
      <c r="GL198" s="234"/>
      <c r="GM198" s="235">
        <f t="shared" si="293"/>
        <v>0</v>
      </c>
      <c r="GN198" s="235">
        <f t="shared" si="294"/>
        <v>0</v>
      </c>
      <c r="GO198" s="235" t="str">
        <f t="shared" si="295"/>
        <v/>
      </c>
      <c r="GP198" s="380"/>
      <c r="GQ198" s="235">
        <f t="shared" si="296"/>
        <v>0</v>
      </c>
      <c r="GR198" s="235">
        <f t="shared" si="297"/>
        <v>0</v>
      </c>
      <c r="GS198" s="235" t="str">
        <f t="shared" si="298"/>
        <v/>
      </c>
      <c r="GT198" s="236"/>
      <c r="GU198" s="237" t="str">
        <f t="shared" si="299"/>
        <v/>
      </c>
      <c r="GV198" s="237" t="str">
        <f t="shared" si="300"/>
        <v/>
      </c>
      <c r="GW198" s="238" t="str">
        <f t="shared" si="301"/>
        <v/>
      </c>
      <c r="GX198" s="238" t="str">
        <f t="shared" si="302"/>
        <v/>
      </c>
      <c r="GY198" s="239"/>
      <c r="GZ198" s="240" t="str">
        <f t="shared" si="303"/>
        <v/>
      </c>
      <c r="HA198" s="235" t="str">
        <f t="shared" si="304"/>
        <v/>
      </c>
      <c r="HB198" s="235" t="str">
        <f t="shared" si="305"/>
        <v/>
      </c>
      <c r="HC198" s="235" t="str">
        <f t="shared" si="306"/>
        <v/>
      </c>
      <c r="HD198" s="235" t="str">
        <f t="shared" si="307"/>
        <v/>
      </c>
      <c r="HE198" s="235" t="str">
        <f t="shared" si="308"/>
        <v/>
      </c>
      <c r="HF198" s="188"/>
      <c r="HG198" s="235" t="str">
        <f t="shared" si="309"/>
        <v/>
      </c>
      <c r="HH198" s="235">
        <f t="shared" si="319"/>
        <v>0</v>
      </c>
      <c r="HI198" s="235">
        <f t="shared" si="319"/>
        <v>0</v>
      </c>
      <c r="HJ198" s="235">
        <f t="shared" si="319"/>
        <v>0</v>
      </c>
      <c r="HK198" s="188"/>
      <c r="HL198" s="235" t="str">
        <f t="shared" si="311"/>
        <v/>
      </c>
      <c r="HM198" s="235">
        <f t="shared" si="320"/>
        <v>0</v>
      </c>
      <c r="HN198" s="235">
        <f t="shared" si="320"/>
        <v>0</v>
      </c>
      <c r="HO198" s="235">
        <f t="shared" si="320"/>
        <v>0</v>
      </c>
      <c r="HP198" s="188"/>
      <c r="HQ198" s="235" t="str">
        <f t="shared" si="313"/>
        <v/>
      </c>
      <c r="HR198" s="235">
        <f t="shared" si="321"/>
        <v>0</v>
      </c>
      <c r="HS198" s="235">
        <f t="shared" si="321"/>
        <v>0</v>
      </c>
      <c r="HT198" s="235">
        <f t="shared" si="321"/>
        <v>0</v>
      </c>
      <c r="HU198" s="162"/>
      <c r="HV198" s="1622"/>
      <c r="HW198" s="1619"/>
      <c r="HX198" s="1619"/>
      <c r="HY198" s="1619"/>
      <c r="HZ198" s="1619"/>
      <c r="IA198" s="1619"/>
      <c r="IB198" s="1619"/>
      <c r="IC198" s="1623"/>
      <c r="ID198" s="162"/>
      <c r="IE198" s="162"/>
    </row>
    <row r="199" spans="1:239" ht="21" customHeight="1" x14ac:dyDescent="0.25">
      <c r="A199" s="377" t="str">
        <f t="shared" si="244"/>
        <v/>
      </c>
      <c r="B199" s="188">
        <v>173</v>
      </c>
      <c r="C199" s="255"/>
      <c r="D199" s="223" t="str">
        <f t="shared" si="228"/>
        <v/>
      </c>
      <c r="E199" s="223" t="str">
        <f t="shared" si="315"/>
        <v/>
      </c>
      <c r="F199" s="242"/>
      <c r="G199" s="242"/>
      <c r="H199" s="224" t="str">
        <f t="shared" si="245"/>
        <v/>
      </c>
      <c r="I199" s="930"/>
      <c r="J199" s="930"/>
      <c r="K199" s="930"/>
      <c r="L199" s="370"/>
      <c r="M199" s="371"/>
      <c r="N199" s="371"/>
      <c r="O199" s="371"/>
      <c r="P199" s="372"/>
      <c r="Q199" s="609"/>
      <c r="R199" s="609"/>
      <c r="S199" s="610"/>
      <c r="T199" s="371"/>
      <c r="U199" s="371"/>
      <c r="V199" s="188"/>
      <c r="W199" s="370"/>
      <c r="X199" s="371"/>
      <c r="Y199" s="371"/>
      <c r="Z199" s="611"/>
      <c r="AA199" s="896"/>
      <c r="AB199" s="370"/>
      <c r="AC199" s="371"/>
      <c r="AD199" s="371"/>
      <c r="AE199" s="371"/>
      <c r="AF199" s="896"/>
      <c r="AG199" s="370"/>
      <c r="AH199" s="371"/>
      <c r="AI199" s="371"/>
      <c r="AJ199" s="371"/>
      <c r="AK199" s="896"/>
      <c r="AL199" s="370"/>
      <c r="AM199" s="371"/>
      <c r="AN199" s="371"/>
      <c r="AO199" s="372"/>
      <c r="AP199" s="370"/>
      <c r="AQ199" s="371"/>
      <c r="AR199" s="371"/>
      <c r="AS199" s="371"/>
      <c r="AT199" s="928"/>
      <c r="AU199" s="188"/>
      <c r="AV199" s="256">
        <f t="shared" si="229"/>
        <v>0</v>
      </c>
      <c r="AW199" s="257">
        <f t="shared" si="230"/>
        <v>0</v>
      </c>
      <c r="AX199" s="258">
        <f t="shared" si="322"/>
        <v>0</v>
      </c>
      <c r="AY199" s="259">
        <f t="shared" si="322"/>
        <v>0</v>
      </c>
      <c r="AZ199" s="231" t="str">
        <f t="shared" si="246"/>
        <v/>
      </c>
      <c r="BA199" s="232">
        <f t="shared" si="247"/>
        <v>0</v>
      </c>
      <c r="BB199" s="249">
        <f t="shared" si="231"/>
        <v>0</v>
      </c>
      <c r="BC199" s="231">
        <f t="shared" si="248"/>
        <v>0</v>
      </c>
      <c r="BD199" s="231">
        <f t="shared" si="249"/>
        <v>0</v>
      </c>
      <c r="BE199" s="260"/>
      <c r="BF199" s="235">
        <f t="shared" si="250"/>
        <v>0</v>
      </c>
      <c r="BG199" s="235">
        <f t="shared" si="251"/>
        <v>0</v>
      </c>
      <c r="BH199" s="235">
        <f t="shared" si="252"/>
        <v>0</v>
      </c>
      <c r="BI199" s="380"/>
      <c r="BJ199" s="235">
        <f t="shared" si="232"/>
        <v>0</v>
      </c>
      <c r="BK199" s="235">
        <f t="shared" si="253"/>
        <v>0</v>
      </c>
      <c r="BL199" s="235" t="str">
        <f t="shared" si="254"/>
        <v/>
      </c>
      <c r="BM199" s="236"/>
      <c r="BN199" s="237"/>
      <c r="BO199" s="237"/>
      <c r="BP199" s="238"/>
      <c r="BQ199" s="238"/>
      <c r="BR199" s="254"/>
      <c r="BS199" s="252"/>
      <c r="BT199" s="244"/>
      <c r="BU199" s="244"/>
      <c r="BV199" s="244"/>
      <c r="BW199" s="244"/>
      <c r="BX199" s="244"/>
      <c r="BY199" s="244"/>
      <c r="BZ199" s="244"/>
      <c r="CA199" s="244"/>
      <c r="CB199" s="253"/>
      <c r="CC199" s="188"/>
      <c r="CD199" s="244">
        <f t="shared" si="233"/>
        <v>0</v>
      </c>
      <c r="CE199" s="235">
        <f t="shared" si="255"/>
        <v>0</v>
      </c>
      <c r="CF199" s="235">
        <f t="shared" si="255"/>
        <v>0</v>
      </c>
      <c r="CG199" s="235">
        <f t="shared" si="255"/>
        <v>0</v>
      </c>
      <c r="CH199" s="188"/>
      <c r="CI199" s="244">
        <f t="shared" si="234"/>
        <v>0</v>
      </c>
      <c r="CJ199" s="235">
        <f t="shared" si="256"/>
        <v>0</v>
      </c>
      <c r="CK199" s="235">
        <f t="shared" si="256"/>
        <v>0</v>
      </c>
      <c r="CL199" s="235">
        <f t="shared" si="256"/>
        <v>0</v>
      </c>
      <c r="CM199" s="188"/>
      <c r="CN199" s="244">
        <f t="shared" si="235"/>
        <v>0</v>
      </c>
      <c r="CO199" s="235">
        <f t="shared" si="257"/>
        <v>0</v>
      </c>
      <c r="CP199" s="235">
        <f t="shared" si="257"/>
        <v>0</v>
      </c>
      <c r="CQ199" s="235">
        <f t="shared" si="257"/>
        <v>0</v>
      </c>
      <c r="CR199" s="188"/>
      <c r="CS199" s="244">
        <f t="shared" si="236"/>
        <v>0</v>
      </c>
      <c r="CT199" s="235">
        <f t="shared" si="258"/>
        <v>0</v>
      </c>
      <c r="CU199" s="235">
        <f t="shared" si="258"/>
        <v>0</v>
      </c>
      <c r="CV199" s="235">
        <f t="shared" si="258"/>
        <v>0</v>
      </c>
      <c r="CW199" s="188"/>
      <c r="CX199" s="244">
        <f t="shared" si="237"/>
        <v>0</v>
      </c>
      <c r="CY199" s="235">
        <f t="shared" si="259"/>
        <v>0</v>
      </c>
      <c r="CZ199" s="235">
        <f t="shared" si="259"/>
        <v>0</v>
      </c>
      <c r="DA199" s="235">
        <f t="shared" si="259"/>
        <v>0</v>
      </c>
      <c r="DB199" s="188"/>
      <c r="DC199" s="225"/>
      <c r="DD199" s="226"/>
      <c r="DE199" s="1088"/>
      <c r="DF199" s="225"/>
      <c r="DG199" s="226"/>
      <c r="DH199" s="1088"/>
      <c r="DI199" s="225"/>
      <c r="DJ199" s="226"/>
      <c r="DK199" s="1088"/>
      <c r="DL199" s="225"/>
      <c r="DM199" s="226"/>
      <c r="DN199" s="1088"/>
      <c r="DO199" s="370"/>
      <c r="DP199" s="370"/>
      <c r="DQ199" s="243">
        <f t="shared" si="260"/>
        <v>0</v>
      </c>
      <c r="DR199" s="244">
        <f t="shared" si="261"/>
        <v>0</v>
      </c>
      <c r="DS199" s="235">
        <f t="shared" si="262"/>
        <v>0</v>
      </c>
      <c r="DT199" s="244" t="str">
        <f t="shared" si="238"/>
        <v/>
      </c>
      <c r="DU199" s="42" t="str">
        <f t="shared" si="263"/>
        <v/>
      </c>
      <c r="DV199" s="42" t="str">
        <f t="shared" si="264"/>
        <v/>
      </c>
      <c r="DW199" s="42" t="str">
        <f t="shared" si="265"/>
        <v/>
      </c>
      <c r="DX199" s="162"/>
      <c r="DY199" s="42" t="str">
        <f t="shared" si="266"/>
        <v/>
      </c>
      <c r="DZ199" s="42" t="str">
        <f t="shared" si="323"/>
        <v/>
      </c>
      <c r="EA199" s="42" t="str">
        <f t="shared" si="267"/>
        <v/>
      </c>
      <c r="EB199" s="162"/>
      <c r="EC199" s="930"/>
      <c r="ED199" s="188"/>
      <c r="EE199" s="245">
        <f t="shared" si="268"/>
        <v>0</v>
      </c>
      <c r="EG199" s="245">
        <f t="shared" si="269"/>
        <v>0</v>
      </c>
      <c r="EI199" s="246" t="str">
        <f t="shared" si="270"/>
        <v/>
      </c>
      <c r="EJ199" s="247" t="str">
        <f t="shared" si="239"/>
        <v/>
      </c>
      <c r="EK199" s="248" t="str">
        <f t="shared" si="240"/>
        <v/>
      </c>
      <c r="EL199" s="248" t="str">
        <f t="shared" si="241"/>
        <v/>
      </c>
      <c r="EM199" s="248" t="str">
        <f t="shared" si="242"/>
        <v/>
      </c>
      <c r="EN199" s="248" t="str">
        <f t="shared" si="271"/>
        <v/>
      </c>
      <c r="EO199" s="248" t="str">
        <f t="shared" si="243"/>
        <v/>
      </c>
      <c r="EQ199" s="248" t="str">
        <f t="shared" si="272"/>
        <v/>
      </c>
      <c r="ER199" s="248" t="str">
        <f t="shared" si="273"/>
        <v/>
      </c>
      <c r="ES199" s="248" t="str">
        <f t="shared" si="274"/>
        <v/>
      </c>
      <c r="ET199" s="248" t="str">
        <f t="shared" si="275"/>
        <v/>
      </c>
      <c r="EU199" s="248" t="str">
        <f t="shared" si="276"/>
        <v/>
      </c>
      <c r="EV199" s="248" t="str">
        <f t="shared" si="276"/>
        <v/>
      </c>
      <c r="EX199" s="248" t="str">
        <f t="shared" si="277"/>
        <v/>
      </c>
      <c r="EY199" s="248" t="str">
        <f t="shared" si="278"/>
        <v/>
      </c>
      <c r="EZ199" s="248" t="str">
        <f t="shared" si="279"/>
        <v/>
      </c>
      <c r="FA199" s="248" t="str">
        <f t="shared" si="280"/>
        <v/>
      </c>
      <c r="FB199" s="248" t="str">
        <f t="shared" si="316"/>
        <v/>
      </c>
      <c r="FC199" s="248" t="str">
        <f t="shared" si="316"/>
        <v/>
      </c>
      <c r="FE199" s="248" t="str">
        <f t="shared" si="281"/>
        <v/>
      </c>
      <c r="FF199" s="248" t="str">
        <f t="shared" si="282"/>
        <v/>
      </c>
      <c r="FG199" s="248" t="str">
        <f t="shared" si="283"/>
        <v/>
      </c>
      <c r="FH199" s="248" t="str">
        <f t="shared" si="284"/>
        <v/>
      </c>
      <c r="FI199" s="248" t="str">
        <f t="shared" si="317"/>
        <v/>
      </c>
      <c r="FJ199" s="248" t="str">
        <f t="shared" si="317"/>
        <v/>
      </c>
      <c r="FL199" s="370"/>
      <c r="FM199" s="371"/>
      <c r="FN199" s="371"/>
      <c r="FO199" s="611"/>
      <c r="FP199" s="896"/>
      <c r="FQ199" s="370"/>
      <c r="FR199" s="371"/>
      <c r="FS199" s="371"/>
      <c r="FT199" s="611"/>
      <c r="FU199" s="896"/>
      <c r="FV199" s="370"/>
      <c r="FW199" s="371"/>
      <c r="FX199" s="371"/>
      <c r="FY199" s="611"/>
      <c r="FZ199" s="896"/>
      <c r="GA199" s="613"/>
      <c r="GC199" s="227">
        <f t="shared" si="285"/>
        <v>0</v>
      </c>
      <c r="GD199" s="228">
        <f t="shared" si="286"/>
        <v>0</v>
      </c>
      <c r="GE199" s="229">
        <f t="shared" si="318"/>
        <v>0</v>
      </c>
      <c r="GF199" s="230">
        <f t="shared" si="318"/>
        <v>0</v>
      </c>
      <c r="GG199" s="231" t="str">
        <f t="shared" si="288"/>
        <v/>
      </c>
      <c r="GH199" s="232">
        <f t="shared" si="289"/>
        <v>0</v>
      </c>
      <c r="GI199" s="227">
        <f t="shared" si="290"/>
        <v>0</v>
      </c>
      <c r="GJ199" s="233">
        <f t="shared" si="291"/>
        <v>0</v>
      </c>
      <c r="GK199" s="233">
        <f t="shared" si="292"/>
        <v>0</v>
      </c>
      <c r="GL199" s="234"/>
      <c r="GM199" s="235">
        <f t="shared" si="293"/>
        <v>0</v>
      </c>
      <c r="GN199" s="235">
        <f t="shared" si="294"/>
        <v>0</v>
      </c>
      <c r="GO199" s="235" t="str">
        <f t="shared" si="295"/>
        <v/>
      </c>
      <c r="GP199" s="380"/>
      <c r="GQ199" s="235">
        <f t="shared" si="296"/>
        <v>0</v>
      </c>
      <c r="GR199" s="235">
        <f t="shared" si="297"/>
        <v>0</v>
      </c>
      <c r="GS199" s="235" t="str">
        <f t="shared" si="298"/>
        <v/>
      </c>
      <c r="GT199" s="236"/>
      <c r="GU199" s="237" t="str">
        <f t="shared" si="299"/>
        <v/>
      </c>
      <c r="GV199" s="237" t="str">
        <f t="shared" si="300"/>
        <v/>
      </c>
      <c r="GW199" s="238" t="str">
        <f t="shared" si="301"/>
        <v/>
      </c>
      <c r="GX199" s="238" t="str">
        <f t="shared" si="302"/>
        <v/>
      </c>
      <c r="GY199" s="239"/>
      <c r="GZ199" s="240" t="str">
        <f t="shared" si="303"/>
        <v/>
      </c>
      <c r="HA199" s="235" t="str">
        <f t="shared" si="304"/>
        <v/>
      </c>
      <c r="HB199" s="235" t="str">
        <f t="shared" si="305"/>
        <v/>
      </c>
      <c r="HC199" s="235" t="str">
        <f t="shared" si="306"/>
        <v/>
      </c>
      <c r="HD199" s="235" t="str">
        <f t="shared" si="307"/>
        <v/>
      </c>
      <c r="HE199" s="235" t="str">
        <f t="shared" si="308"/>
        <v/>
      </c>
      <c r="HF199" s="188"/>
      <c r="HG199" s="235" t="str">
        <f t="shared" si="309"/>
        <v/>
      </c>
      <c r="HH199" s="235">
        <f t="shared" si="319"/>
        <v>0</v>
      </c>
      <c r="HI199" s="235">
        <f t="shared" si="319"/>
        <v>0</v>
      </c>
      <c r="HJ199" s="235">
        <f t="shared" si="319"/>
        <v>0</v>
      </c>
      <c r="HK199" s="188"/>
      <c r="HL199" s="235" t="str">
        <f t="shared" si="311"/>
        <v/>
      </c>
      <c r="HM199" s="235">
        <f t="shared" si="320"/>
        <v>0</v>
      </c>
      <c r="HN199" s="235">
        <f t="shared" si="320"/>
        <v>0</v>
      </c>
      <c r="HO199" s="235">
        <f t="shared" si="320"/>
        <v>0</v>
      </c>
      <c r="HP199" s="188"/>
      <c r="HQ199" s="235" t="str">
        <f t="shared" si="313"/>
        <v/>
      </c>
      <c r="HR199" s="235">
        <f t="shared" si="321"/>
        <v>0</v>
      </c>
      <c r="HS199" s="235">
        <f t="shared" si="321"/>
        <v>0</v>
      </c>
      <c r="HT199" s="235">
        <f t="shared" si="321"/>
        <v>0</v>
      </c>
      <c r="HU199" s="162"/>
      <c r="HV199" s="1622"/>
      <c r="HW199" s="1619"/>
      <c r="HX199" s="1619"/>
      <c r="HY199" s="1619"/>
      <c r="HZ199" s="1619"/>
      <c r="IA199" s="1619"/>
      <c r="IB199" s="1619"/>
      <c r="IC199" s="1623"/>
      <c r="ID199" s="162"/>
      <c r="IE199" s="162"/>
    </row>
    <row r="200" spans="1:239" ht="21" customHeight="1" x14ac:dyDescent="0.25">
      <c r="A200" s="377" t="str">
        <f t="shared" si="244"/>
        <v/>
      </c>
      <c r="B200" s="188">
        <v>174</v>
      </c>
      <c r="C200" s="255"/>
      <c r="D200" s="223" t="str">
        <f t="shared" si="228"/>
        <v/>
      </c>
      <c r="E200" s="223" t="str">
        <f t="shared" si="315"/>
        <v/>
      </c>
      <c r="F200" s="242"/>
      <c r="G200" s="242"/>
      <c r="H200" s="224" t="str">
        <f t="shared" si="245"/>
        <v/>
      </c>
      <c r="I200" s="930"/>
      <c r="J200" s="930"/>
      <c r="K200" s="930"/>
      <c r="L200" s="370"/>
      <c r="M200" s="371"/>
      <c r="N200" s="371"/>
      <c r="O200" s="371"/>
      <c r="P200" s="372"/>
      <c r="Q200" s="609"/>
      <c r="R200" s="609"/>
      <c r="S200" s="610"/>
      <c r="T200" s="371"/>
      <c r="U200" s="371"/>
      <c r="V200" s="188"/>
      <c r="W200" s="370"/>
      <c r="X200" s="371"/>
      <c r="Y200" s="371"/>
      <c r="Z200" s="611"/>
      <c r="AA200" s="896"/>
      <c r="AB200" s="370"/>
      <c r="AC200" s="371"/>
      <c r="AD200" s="371"/>
      <c r="AE200" s="371"/>
      <c r="AF200" s="896"/>
      <c r="AG200" s="370"/>
      <c r="AH200" s="371"/>
      <c r="AI200" s="371"/>
      <c r="AJ200" s="371"/>
      <c r="AK200" s="896"/>
      <c r="AL200" s="370"/>
      <c r="AM200" s="371"/>
      <c r="AN200" s="371"/>
      <c r="AO200" s="372"/>
      <c r="AP200" s="370"/>
      <c r="AQ200" s="371"/>
      <c r="AR200" s="371"/>
      <c r="AS200" s="371"/>
      <c r="AT200" s="928"/>
      <c r="AU200" s="188"/>
      <c r="AV200" s="256">
        <f t="shared" si="229"/>
        <v>0</v>
      </c>
      <c r="AW200" s="257">
        <f t="shared" si="230"/>
        <v>0</v>
      </c>
      <c r="AX200" s="258">
        <f t="shared" si="322"/>
        <v>0</v>
      </c>
      <c r="AY200" s="259">
        <f t="shared" si="322"/>
        <v>0</v>
      </c>
      <c r="AZ200" s="231" t="str">
        <f t="shared" si="246"/>
        <v/>
      </c>
      <c r="BA200" s="232">
        <f t="shared" si="247"/>
        <v>0</v>
      </c>
      <c r="BB200" s="249">
        <f t="shared" si="231"/>
        <v>0</v>
      </c>
      <c r="BC200" s="231">
        <f t="shared" si="248"/>
        <v>0</v>
      </c>
      <c r="BD200" s="231">
        <f t="shared" si="249"/>
        <v>0</v>
      </c>
      <c r="BE200" s="260"/>
      <c r="BF200" s="235">
        <f t="shared" si="250"/>
        <v>0</v>
      </c>
      <c r="BG200" s="235">
        <f t="shared" si="251"/>
        <v>0</v>
      </c>
      <c r="BH200" s="235">
        <f t="shared" si="252"/>
        <v>0</v>
      </c>
      <c r="BI200" s="380"/>
      <c r="BJ200" s="235">
        <f t="shared" si="232"/>
        <v>0</v>
      </c>
      <c r="BK200" s="235">
        <f t="shared" si="253"/>
        <v>0</v>
      </c>
      <c r="BL200" s="235" t="str">
        <f t="shared" si="254"/>
        <v/>
      </c>
      <c r="BM200" s="236"/>
      <c r="BN200" s="237"/>
      <c r="BO200" s="237"/>
      <c r="BP200" s="238"/>
      <c r="BQ200" s="238"/>
      <c r="BR200" s="254"/>
      <c r="BS200" s="252"/>
      <c r="BT200" s="244"/>
      <c r="BU200" s="244"/>
      <c r="BV200" s="244"/>
      <c r="BW200" s="244"/>
      <c r="BX200" s="244"/>
      <c r="BY200" s="244"/>
      <c r="BZ200" s="244"/>
      <c r="CA200" s="244"/>
      <c r="CB200" s="253"/>
      <c r="CC200" s="188"/>
      <c r="CD200" s="244">
        <f t="shared" si="233"/>
        <v>0</v>
      </c>
      <c r="CE200" s="235">
        <f t="shared" si="255"/>
        <v>0</v>
      </c>
      <c r="CF200" s="235">
        <f t="shared" si="255"/>
        <v>0</v>
      </c>
      <c r="CG200" s="235">
        <f t="shared" si="255"/>
        <v>0</v>
      </c>
      <c r="CH200" s="188"/>
      <c r="CI200" s="244">
        <f t="shared" si="234"/>
        <v>0</v>
      </c>
      <c r="CJ200" s="235">
        <f t="shared" si="256"/>
        <v>0</v>
      </c>
      <c r="CK200" s="235">
        <f t="shared" si="256"/>
        <v>0</v>
      </c>
      <c r="CL200" s="235">
        <f t="shared" si="256"/>
        <v>0</v>
      </c>
      <c r="CM200" s="188"/>
      <c r="CN200" s="244">
        <f t="shared" si="235"/>
        <v>0</v>
      </c>
      <c r="CO200" s="235">
        <f t="shared" si="257"/>
        <v>0</v>
      </c>
      <c r="CP200" s="235">
        <f t="shared" si="257"/>
        <v>0</v>
      </c>
      <c r="CQ200" s="235">
        <f t="shared" si="257"/>
        <v>0</v>
      </c>
      <c r="CR200" s="188"/>
      <c r="CS200" s="244">
        <f t="shared" si="236"/>
        <v>0</v>
      </c>
      <c r="CT200" s="235">
        <f t="shared" si="258"/>
        <v>0</v>
      </c>
      <c r="CU200" s="235">
        <f t="shared" si="258"/>
        <v>0</v>
      </c>
      <c r="CV200" s="235">
        <f t="shared" si="258"/>
        <v>0</v>
      </c>
      <c r="CW200" s="188"/>
      <c r="CX200" s="244">
        <f t="shared" si="237"/>
        <v>0</v>
      </c>
      <c r="CY200" s="235">
        <f t="shared" si="259"/>
        <v>0</v>
      </c>
      <c r="CZ200" s="235">
        <f t="shared" si="259"/>
        <v>0</v>
      </c>
      <c r="DA200" s="235">
        <f t="shared" si="259"/>
        <v>0</v>
      </c>
      <c r="DB200" s="188"/>
      <c r="DC200" s="225"/>
      <c r="DD200" s="226"/>
      <c r="DE200" s="1088"/>
      <c r="DF200" s="225"/>
      <c r="DG200" s="226"/>
      <c r="DH200" s="1088"/>
      <c r="DI200" s="225"/>
      <c r="DJ200" s="226"/>
      <c r="DK200" s="1088"/>
      <c r="DL200" s="225"/>
      <c r="DM200" s="226"/>
      <c r="DN200" s="1088"/>
      <c r="DO200" s="370"/>
      <c r="DP200" s="370"/>
      <c r="DQ200" s="243">
        <f t="shared" si="260"/>
        <v>0</v>
      </c>
      <c r="DR200" s="244">
        <f t="shared" si="261"/>
        <v>0</v>
      </c>
      <c r="DS200" s="235">
        <f t="shared" si="262"/>
        <v>0</v>
      </c>
      <c r="DT200" s="244" t="str">
        <f t="shared" si="238"/>
        <v/>
      </c>
      <c r="DU200" s="42" t="str">
        <f t="shared" si="263"/>
        <v/>
      </c>
      <c r="DV200" s="42" t="str">
        <f t="shared" si="264"/>
        <v/>
      </c>
      <c r="DW200" s="42" t="str">
        <f t="shared" si="265"/>
        <v/>
      </c>
      <c r="DX200" s="162"/>
      <c r="DY200" s="42" t="str">
        <f t="shared" si="266"/>
        <v/>
      </c>
      <c r="DZ200" s="42" t="str">
        <f t="shared" si="323"/>
        <v/>
      </c>
      <c r="EA200" s="42" t="str">
        <f t="shared" si="267"/>
        <v/>
      </c>
      <c r="EB200" s="162"/>
      <c r="EC200" s="930"/>
      <c r="ED200" s="188"/>
      <c r="EE200" s="245">
        <f t="shared" si="268"/>
        <v>0</v>
      </c>
      <c r="EG200" s="245">
        <f t="shared" si="269"/>
        <v>0</v>
      </c>
      <c r="EI200" s="246" t="str">
        <f t="shared" si="270"/>
        <v/>
      </c>
      <c r="EJ200" s="247" t="str">
        <f t="shared" si="239"/>
        <v/>
      </c>
      <c r="EK200" s="248" t="str">
        <f t="shared" si="240"/>
        <v/>
      </c>
      <c r="EL200" s="248" t="str">
        <f t="shared" si="241"/>
        <v/>
      </c>
      <c r="EM200" s="248" t="str">
        <f t="shared" si="242"/>
        <v/>
      </c>
      <c r="EN200" s="248" t="str">
        <f t="shared" si="271"/>
        <v/>
      </c>
      <c r="EO200" s="248" t="str">
        <f t="shared" si="243"/>
        <v/>
      </c>
      <c r="EQ200" s="248" t="str">
        <f t="shared" si="272"/>
        <v/>
      </c>
      <c r="ER200" s="248" t="str">
        <f t="shared" si="273"/>
        <v/>
      </c>
      <c r="ES200" s="248" t="str">
        <f t="shared" si="274"/>
        <v/>
      </c>
      <c r="ET200" s="248" t="str">
        <f t="shared" si="275"/>
        <v/>
      </c>
      <c r="EU200" s="248" t="str">
        <f t="shared" si="276"/>
        <v/>
      </c>
      <c r="EV200" s="248" t="str">
        <f t="shared" si="276"/>
        <v/>
      </c>
      <c r="EX200" s="248" t="str">
        <f t="shared" si="277"/>
        <v/>
      </c>
      <c r="EY200" s="248" t="str">
        <f t="shared" si="278"/>
        <v/>
      </c>
      <c r="EZ200" s="248" t="str">
        <f t="shared" si="279"/>
        <v/>
      </c>
      <c r="FA200" s="248" t="str">
        <f t="shared" si="280"/>
        <v/>
      </c>
      <c r="FB200" s="248" t="str">
        <f t="shared" si="316"/>
        <v/>
      </c>
      <c r="FC200" s="248" t="str">
        <f t="shared" si="316"/>
        <v/>
      </c>
      <c r="FE200" s="248" t="str">
        <f t="shared" si="281"/>
        <v/>
      </c>
      <c r="FF200" s="248" t="str">
        <f t="shared" si="282"/>
        <v/>
      </c>
      <c r="FG200" s="248" t="str">
        <f t="shared" si="283"/>
        <v/>
      </c>
      <c r="FH200" s="248" t="str">
        <f t="shared" si="284"/>
        <v/>
      </c>
      <c r="FI200" s="248" t="str">
        <f t="shared" si="317"/>
        <v/>
      </c>
      <c r="FJ200" s="248" t="str">
        <f t="shared" si="317"/>
        <v/>
      </c>
      <c r="FL200" s="370"/>
      <c r="FM200" s="371"/>
      <c r="FN200" s="371"/>
      <c r="FO200" s="611"/>
      <c r="FP200" s="896"/>
      <c r="FQ200" s="370"/>
      <c r="FR200" s="371"/>
      <c r="FS200" s="371"/>
      <c r="FT200" s="611"/>
      <c r="FU200" s="896"/>
      <c r="FV200" s="370"/>
      <c r="FW200" s="371"/>
      <c r="FX200" s="371"/>
      <c r="FY200" s="611"/>
      <c r="FZ200" s="896"/>
      <c r="GA200" s="613"/>
      <c r="GC200" s="227">
        <f t="shared" si="285"/>
        <v>0</v>
      </c>
      <c r="GD200" s="228">
        <f t="shared" si="286"/>
        <v>0</v>
      </c>
      <c r="GE200" s="229">
        <f t="shared" si="318"/>
        <v>0</v>
      </c>
      <c r="GF200" s="230">
        <f t="shared" si="318"/>
        <v>0</v>
      </c>
      <c r="GG200" s="231" t="str">
        <f t="shared" si="288"/>
        <v/>
      </c>
      <c r="GH200" s="232">
        <f t="shared" si="289"/>
        <v>0</v>
      </c>
      <c r="GI200" s="227">
        <f t="shared" si="290"/>
        <v>0</v>
      </c>
      <c r="GJ200" s="233">
        <f t="shared" si="291"/>
        <v>0</v>
      </c>
      <c r="GK200" s="233">
        <f t="shared" si="292"/>
        <v>0</v>
      </c>
      <c r="GL200" s="234"/>
      <c r="GM200" s="235">
        <f t="shared" si="293"/>
        <v>0</v>
      </c>
      <c r="GN200" s="235">
        <f t="shared" si="294"/>
        <v>0</v>
      </c>
      <c r="GO200" s="235" t="str">
        <f t="shared" si="295"/>
        <v/>
      </c>
      <c r="GP200" s="380"/>
      <c r="GQ200" s="235">
        <f t="shared" si="296"/>
        <v>0</v>
      </c>
      <c r="GR200" s="235">
        <f t="shared" si="297"/>
        <v>0</v>
      </c>
      <c r="GS200" s="235" t="str">
        <f t="shared" si="298"/>
        <v/>
      </c>
      <c r="GT200" s="236"/>
      <c r="GU200" s="237" t="str">
        <f t="shared" si="299"/>
        <v/>
      </c>
      <c r="GV200" s="237" t="str">
        <f t="shared" si="300"/>
        <v/>
      </c>
      <c r="GW200" s="238" t="str">
        <f t="shared" si="301"/>
        <v/>
      </c>
      <c r="GX200" s="238" t="str">
        <f t="shared" si="302"/>
        <v/>
      </c>
      <c r="GY200" s="239"/>
      <c r="GZ200" s="240" t="str">
        <f t="shared" si="303"/>
        <v/>
      </c>
      <c r="HA200" s="235" t="str">
        <f t="shared" si="304"/>
        <v/>
      </c>
      <c r="HB200" s="235" t="str">
        <f t="shared" si="305"/>
        <v/>
      </c>
      <c r="HC200" s="235" t="str">
        <f t="shared" si="306"/>
        <v/>
      </c>
      <c r="HD200" s="235" t="str">
        <f t="shared" si="307"/>
        <v/>
      </c>
      <c r="HE200" s="235" t="str">
        <f t="shared" si="308"/>
        <v/>
      </c>
      <c r="HF200" s="188"/>
      <c r="HG200" s="235" t="str">
        <f t="shared" si="309"/>
        <v/>
      </c>
      <c r="HH200" s="235">
        <f t="shared" si="319"/>
        <v>0</v>
      </c>
      <c r="HI200" s="235">
        <f t="shared" si="319"/>
        <v>0</v>
      </c>
      <c r="HJ200" s="235">
        <f t="shared" si="319"/>
        <v>0</v>
      </c>
      <c r="HK200" s="188"/>
      <c r="HL200" s="235" t="str">
        <f t="shared" si="311"/>
        <v/>
      </c>
      <c r="HM200" s="235">
        <f t="shared" si="320"/>
        <v>0</v>
      </c>
      <c r="HN200" s="235">
        <f t="shared" si="320"/>
        <v>0</v>
      </c>
      <c r="HO200" s="235">
        <f t="shared" si="320"/>
        <v>0</v>
      </c>
      <c r="HP200" s="188"/>
      <c r="HQ200" s="235" t="str">
        <f t="shared" si="313"/>
        <v/>
      </c>
      <c r="HR200" s="235">
        <f t="shared" si="321"/>
        <v>0</v>
      </c>
      <c r="HS200" s="235">
        <f t="shared" si="321"/>
        <v>0</v>
      </c>
      <c r="HT200" s="235">
        <f t="shared" si="321"/>
        <v>0</v>
      </c>
      <c r="HU200" s="162"/>
      <c r="HV200" s="1622"/>
      <c r="HW200" s="1619"/>
      <c r="HX200" s="1619"/>
      <c r="HY200" s="1619"/>
      <c r="HZ200" s="1619"/>
      <c r="IA200" s="1619"/>
      <c r="IB200" s="1619"/>
      <c r="IC200" s="1623"/>
      <c r="ID200" s="162"/>
      <c r="IE200" s="162"/>
    </row>
    <row r="201" spans="1:239" ht="21" customHeight="1" x14ac:dyDescent="0.25">
      <c r="A201" s="377" t="str">
        <f t="shared" si="244"/>
        <v/>
      </c>
      <c r="B201" s="188">
        <v>175</v>
      </c>
      <c r="C201" s="255"/>
      <c r="D201" s="223" t="str">
        <f t="shared" si="228"/>
        <v/>
      </c>
      <c r="E201" s="223" t="str">
        <f t="shared" si="315"/>
        <v/>
      </c>
      <c r="F201" s="242"/>
      <c r="G201" s="242"/>
      <c r="H201" s="224" t="str">
        <f t="shared" si="245"/>
        <v/>
      </c>
      <c r="I201" s="930"/>
      <c r="J201" s="930"/>
      <c r="K201" s="930"/>
      <c r="L201" s="370"/>
      <c r="M201" s="371"/>
      <c r="N201" s="371"/>
      <c r="O201" s="371"/>
      <c r="P201" s="372"/>
      <c r="Q201" s="609"/>
      <c r="R201" s="609"/>
      <c r="S201" s="610"/>
      <c r="T201" s="371"/>
      <c r="U201" s="371"/>
      <c r="V201" s="188"/>
      <c r="W201" s="370"/>
      <c r="X201" s="371"/>
      <c r="Y201" s="371"/>
      <c r="Z201" s="611"/>
      <c r="AA201" s="896"/>
      <c r="AB201" s="370"/>
      <c r="AC201" s="371"/>
      <c r="AD201" s="371"/>
      <c r="AE201" s="371"/>
      <c r="AF201" s="896"/>
      <c r="AG201" s="370"/>
      <c r="AH201" s="371"/>
      <c r="AI201" s="371"/>
      <c r="AJ201" s="371"/>
      <c r="AK201" s="896"/>
      <c r="AL201" s="370"/>
      <c r="AM201" s="371"/>
      <c r="AN201" s="371"/>
      <c r="AO201" s="372"/>
      <c r="AP201" s="370"/>
      <c r="AQ201" s="371"/>
      <c r="AR201" s="371"/>
      <c r="AS201" s="371"/>
      <c r="AT201" s="928"/>
      <c r="AU201" s="188"/>
      <c r="AV201" s="256">
        <f t="shared" si="229"/>
        <v>0</v>
      </c>
      <c r="AW201" s="257">
        <f t="shared" si="230"/>
        <v>0</v>
      </c>
      <c r="AX201" s="258">
        <f t="shared" si="322"/>
        <v>0</v>
      </c>
      <c r="AY201" s="259">
        <f t="shared" si="322"/>
        <v>0</v>
      </c>
      <c r="AZ201" s="231" t="str">
        <f t="shared" si="246"/>
        <v/>
      </c>
      <c r="BA201" s="232">
        <f t="shared" si="247"/>
        <v>0</v>
      </c>
      <c r="BB201" s="249">
        <f t="shared" si="231"/>
        <v>0</v>
      </c>
      <c r="BC201" s="231">
        <f t="shared" si="248"/>
        <v>0</v>
      </c>
      <c r="BD201" s="231">
        <f t="shared" si="249"/>
        <v>0</v>
      </c>
      <c r="BE201" s="260"/>
      <c r="BF201" s="235">
        <f t="shared" si="250"/>
        <v>0</v>
      </c>
      <c r="BG201" s="235">
        <f t="shared" si="251"/>
        <v>0</v>
      </c>
      <c r="BH201" s="235">
        <f t="shared" si="252"/>
        <v>0</v>
      </c>
      <c r="BI201" s="380"/>
      <c r="BJ201" s="235">
        <f t="shared" si="232"/>
        <v>0</v>
      </c>
      <c r="BK201" s="235">
        <f t="shared" si="253"/>
        <v>0</v>
      </c>
      <c r="BL201" s="235" t="str">
        <f t="shared" si="254"/>
        <v/>
      </c>
      <c r="BM201" s="236"/>
      <c r="BN201" s="237"/>
      <c r="BO201" s="237"/>
      <c r="BP201" s="238"/>
      <c r="BQ201" s="238"/>
      <c r="BR201" s="254"/>
      <c r="BS201" s="252"/>
      <c r="BT201" s="244"/>
      <c r="BU201" s="244"/>
      <c r="BV201" s="244"/>
      <c r="BW201" s="244"/>
      <c r="BX201" s="244"/>
      <c r="BY201" s="244"/>
      <c r="BZ201" s="244"/>
      <c r="CA201" s="244"/>
      <c r="CB201" s="253"/>
      <c r="CC201" s="188"/>
      <c r="CD201" s="244">
        <f t="shared" si="233"/>
        <v>0</v>
      </c>
      <c r="CE201" s="235">
        <f t="shared" si="255"/>
        <v>0</v>
      </c>
      <c r="CF201" s="235">
        <f t="shared" si="255"/>
        <v>0</v>
      </c>
      <c r="CG201" s="235">
        <f t="shared" si="255"/>
        <v>0</v>
      </c>
      <c r="CH201" s="188"/>
      <c r="CI201" s="244">
        <f t="shared" si="234"/>
        <v>0</v>
      </c>
      <c r="CJ201" s="235">
        <f t="shared" si="256"/>
        <v>0</v>
      </c>
      <c r="CK201" s="235">
        <f t="shared" si="256"/>
        <v>0</v>
      </c>
      <c r="CL201" s="235">
        <f t="shared" si="256"/>
        <v>0</v>
      </c>
      <c r="CM201" s="188"/>
      <c r="CN201" s="244">
        <f t="shared" si="235"/>
        <v>0</v>
      </c>
      <c r="CO201" s="235">
        <f t="shared" si="257"/>
        <v>0</v>
      </c>
      <c r="CP201" s="235">
        <f t="shared" si="257"/>
        <v>0</v>
      </c>
      <c r="CQ201" s="235">
        <f t="shared" si="257"/>
        <v>0</v>
      </c>
      <c r="CR201" s="188"/>
      <c r="CS201" s="244">
        <f t="shared" si="236"/>
        <v>0</v>
      </c>
      <c r="CT201" s="235">
        <f t="shared" si="258"/>
        <v>0</v>
      </c>
      <c r="CU201" s="235">
        <f t="shared" si="258"/>
        <v>0</v>
      </c>
      <c r="CV201" s="235">
        <f t="shared" si="258"/>
        <v>0</v>
      </c>
      <c r="CW201" s="188"/>
      <c r="CX201" s="244">
        <f t="shared" si="237"/>
        <v>0</v>
      </c>
      <c r="CY201" s="235">
        <f t="shared" si="259"/>
        <v>0</v>
      </c>
      <c r="CZ201" s="235">
        <f t="shared" si="259"/>
        <v>0</v>
      </c>
      <c r="DA201" s="235">
        <f t="shared" si="259"/>
        <v>0</v>
      </c>
      <c r="DB201" s="188"/>
      <c r="DC201" s="225"/>
      <c r="DD201" s="226"/>
      <c r="DE201" s="1088"/>
      <c r="DF201" s="225"/>
      <c r="DG201" s="226"/>
      <c r="DH201" s="1088"/>
      <c r="DI201" s="225"/>
      <c r="DJ201" s="226"/>
      <c r="DK201" s="1088"/>
      <c r="DL201" s="225"/>
      <c r="DM201" s="226"/>
      <c r="DN201" s="1088"/>
      <c r="DO201" s="370"/>
      <c r="DP201" s="370"/>
      <c r="DQ201" s="243">
        <f t="shared" si="260"/>
        <v>0</v>
      </c>
      <c r="DR201" s="244">
        <f t="shared" si="261"/>
        <v>0</v>
      </c>
      <c r="DS201" s="235">
        <f t="shared" si="262"/>
        <v>0</v>
      </c>
      <c r="DT201" s="244" t="str">
        <f t="shared" si="238"/>
        <v/>
      </c>
      <c r="DU201" s="42" t="str">
        <f t="shared" si="263"/>
        <v/>
      </c>
      <c r="DV201" s="42" t="str">
        <f t="shared" si="264"/>
        <v/>
      </c>
      <c r="DW201" s="42" t="str">
        <f t="shared" si="265"/>
        <v/>
      </c>
      <c r="DX201" s="162"/>
      <c r="DY201" s="42" t="str">
        <f t="shared" si="266"/>
        <v/>
      </c>
      <c r="DZ201" s="42" t="str">
        <f t="shared" si="323"/>
        <v/>
      </c>
      <c r="EA201" s="42" t="str">
        <f t="shared" si="267"/>
        <v/>
      </c>
      <c r="EB201" s="162"/>
      <c r="EC201" s="930"/>
      <c r="ED201" s="188"/>
      <c r="EE201" s="245">
        <f t="shared" si="268"/>
        <v>0</v>
      </c>
      <c r="EG201" s="245">
        <f t="shared" si="269"/>
        <v>0</v>
      </c>
      <c r="EI201" s="246" t="str">
        <f t="shared" si="270"/>
        <v/>
      </c>
      <c r="EJ201" s="247" t="str">
        <f t="shared" si="239"/>
        <v/>
      </c>
      <c r="EK201" s="248" t="str">
        <f t="shared" si="240"/>
        <v/>
      </c>
      <c r="EL201" s="248" t="str">
        <f t="shared" si="241"/>
        <v/>
      </c>
      <c r="EM201" s="248" t="str">
        <f t="shared" si="242"/>
        <v/>
      </c>
      <c r="EN201" s="248" t="str">
        <f t="shared" si="271"/>
        <v/>
      </c>
      <c r="EO201" s="248" t="str">
        <f t="shared" si="243"/>
        <v/>
      </c>
      <c r="EQ201" s="248" t="str">
        <f t="shared" si="272"/>
        <v/>
      </c>
      <c r="ER201" s="248" t="str">
        <f t="shared" si="273"/>
        <v/>
      </c>
      <c r="ES201" s="248" t="str">
        <f t="shared" si="274"/>
        <v/>
      </c>
      <c r="ET201" s="248" t="str">
        <f t="shared" si="275"/>
        <v/>
      </c>
      <c r="EU201" s="248" t="str">
        <f t="shared" si="276"/>
        <v/>
      </c>
      <c r="EV201" s="248" t="str">
        <f t="shared" si="276"/>
        <v/>
      </c>
      <c r="EX201" s="248" t="str">
        <f t="shared" si="277"/>
        <v/>
      </c>
      <c r="EY201" s="248" t="str">
        <f t="shared" si="278"/>
        <v/>
      </c>
      <c r="EZ201" s="248" t="str">
        <f t="shared" si="279"/>
        <v/>
      </c>
      <c r="FA201" s="248" t="str">
        <f t="shared" si="280"/>
        <v/>
      </c>
      <c r="FB201" s="248" t="str">
        <f t="shared" si="316"/>
        <v/>
      </c>
      <c r="FC201" s="248" t="str">
        <f t="shared" si="316"/>
        <v/>
      </c>
      <c r="FE201" s="248" t="str">
        <f t="shared" si="281"/>
        <v/>
      </c>
      <c r="FF201" s="248" t="str">
        <f t="shared" si="282"/>
        <v/>
      </c>
      <c r="FG201" s="248" t="str">
        <f t="shared" si="283"/>
        <v/>
      </c>
      <c r="FH201" s="248" t="str">
        <f t="shared" si="284"/>
        <v/>
      </c>
      <c r="FI201" s="248" t="str">
        <f t="shared" si="317"/>
        <v/>
      </c>
      <c r="FJ201" s="248" t="str">
        <f t="shared" si="317"/>
        <v/>
      </c>
      <c r="FL201" s="370"/>
      <c r="FM201" s="371"/>
      <c r="FN201" s="371"/>
      <c r="FO201" s="611"/>
      <c r="FP201" s="896"/>
      <c r="FQ201" s="370"/>
      <c r="FR201" s="371"/>
      <c r="FS201" s="371"/>
      <c r="FT201" s="611"/>
      <c r="FU201" s="896"/>
      <c r="FV201" s="370"/>
      <c r="FW201" s="371"/>
      <c r="FX201" s="371"/>
      <c r="FY201" s="611"/>
      <c r="FZ201" s="896"/>
      <c r="GA201" s="613"/>
      <c r="GC201" s="227">
        <f t="shared" si="285"/>
        <v>0</v>
      </c>
      <c r="GD201" s="228">
        <f t="shared" si="286"/>
        <v>0</v>
      </c>
      <c r="GE201" s="229">
        <f t="shared" si="318"/>
        <v>0</v>
      </c>
      <c r="GF201" s="230">
        <f t="shared" si="318"/>
        <v>0</v>
      </c>
      <c r="GG201" s="231" t="str">
        <f t="shared" si="288"/>
        <v/>
      </c>
      <c r="GH201" s="232">
        <f t="shared" si="289"/>
        <v>0</v>
      </c>
      <c r="GI201" s="227">
        <f t="shared" si="290"/>
        <v>0</v>
      </c>
      <c r="GJ201" s="233">
        <f t="shared" si="291"/>
        <v>0</v>
      </c>
      <c r="GK201" s="233">
        <f t="shared" si="292"/>
        <v>0</v>
      </c>
      <c r="GL201" s="234"/>
      <c r="GM201" s="235">
        <f t="shared" si="293"/>
        <v>0</v>
      </c>
      <c r="GN201" s="235">
        <f t="shared" si="294"/>
        <v>0</v>
      </c>
      <c r="GO201" s="235" t="str">
        <f t="shared" si="295"/>
        <v/>
      </c>
      <c r="GP201" s="380"/>
      <c r="GQ201" s="235">
        <f t="shared" si="296"/>
        <v>0</v>
      </c>
      <c r="GR201" s="235">
        <f t="shared" si="297"/>
        <v>0</v>
      </c>
      <c r="GS201" s="235" t="str">
        <f t="shared" si="298"/>
        <v/>
      </c>
      <c r="GT201" s="236"/>
      <c r="GU201" s="237" t="str">
        <f t="shared" si="299"/>
        <v/>
      </c>
      <c r="GV201" s="237" t="str">
        <f t="shared" si="300"/>
        <v/>
      </c>
      <c r="GW201" s="238" t="str">
        <f t="shared" si="301"/>
        <v/>
      </c>
      <c r="GX201" s="238" t="str">
        <f t="shared" si="302"/>
        <v/>
      </c>
      <c r="GY201" s="239"/>
      <c r="GZ201" s="240" t="str">
        <f t="shared" si="303"/>
        <v/>
      </c>
      <c r="HA201" s="235" t="str">
        <f t="shared" si="304"/>
        <v/>
      </c>
      <c r="HB201" s="235" t="str">
        <f t="shared" si="305"/>
        <v/>
      </c>
      <c r="HC201" s="235" t="str">
        <f t="shared" si="306"/>
        <v/>
      </c>
      <c r="HD201" s="235" t="str">
        <f t="shared" si="307"/>
        <v/>
      </c>
      <c r="HE201" s="235" t="str">
        <f t="shared" si="308"/>
        <v/>
      </c>
      <c r="HF201" s="188"/>
      <c r="HG201" s="235" t="str">
        <f t="shared" si="309"/>
        <v/>
      </c>
      <c r="HH201" s="235">
        <f t="shared" si="319"/>
        <v>0</v>
      </c>
      <c r="HI201" s="235">
        <f t="shared" si="319"/>
        <v>0</v>
      </c>
      <c r="HJ201" s="235">
        <f t="shared" si="319"/>
        <v>0</v>
      </c>
      <c r="HK201" s="188"/>
      <c r="HL201" s="235" t="str">
        <f t="shared" si="311"/>
        <v/>
      </c>
      <c r="HM201" s="235">
        <f t="shared" si="320"/>
        <v>0</v>
      </c>
      <c r="HN201" s="235">
        <f t="shared" si="320"/>
        <v>0</v>
      </c>
      <c r="HO201" s="235">
        <f t="shared" si="320"/>
        <v>0</v>
      </c>
      <c r="HP201" s="188"/>
      <c r="HQ201" s="235" t="str">
        <f t="shared" si="313"/>
        <v/>
      </c>
      <c r="HR201" s="235">
        <f t="shared" si="321"/>
        <v>0</v>
      </c>
      <c r="HS201" s="235">
        <f t="shared" si="321"/>
        <v>0</v>
      </c>
      <c r="HT201" s="235">
        <f t="shared" si="321"/>
        <v>0</v>
      </c>
      <c r="HU201" s="162"/>
      <c r="HV201" s="1622"/>
      <c r="HW201" s="1619"/>
      <c r="HX201" s="1619"/>
      <c r="HY201" s="1619"/>
      <c r="HZ201" s="1619"/>
      <c r="IA201" s="1619"/>
      <c r="IB201" s="1619"/>
      <c r="IC201" s="1623"/>
      <c r="ID201" s="162"/>
      <c r="IE201" s="162"/>
    </row>
    <row r="202" spans="1:239" ht="21" customHeight="1" x14ac:dyDescent="0.25">
      <c r="A202" s="377" t="str">
        <f t="shared" si="244"/>
        <v/>
      </c>
      <c r="B202" s="188">
        <v>176</v>
      </c>
      <c r="C202" s="255"/>
      <c r="D202" s="223" t="str">
        <f t="shared" si="228"/>
        <v/>
      </c>
      <c r="E202" s="223" t="str">
        <f t="shared" si="315"/>
        <v/>
      </c>
      <c r="F202" s="242"/>
      <c r="G202" s="242"/>
      <c r="H202" s="224" t="str">
        <f t="shared" si="245"/>
        <v/>
      </c>
      <c r="I202" s="930"/>
      <c r="J202" s="930"/>
      <c r="K202" s="930"/>
      <c r="L202" s="370"/>
      <c r="M202" s="371"/>
      <c r="N202" s="371"/>
      <c r="O202" s="371"/>
      <c r="P202" s="372"/>
      <c r="Q202" s="609"/>
      <c r="R202" s="609"/>
      <c r="S202" s="610"/>
      <c r="T202" s="371"/>
      <c r="U202" s="371"/>
      <c r="V202" s="188"/>
      <c r="W202" s="370"/>
      <c r="X202" s="371"/>
      <c r="Y202" s="371"/>
      <c r="Z202" s="611"/>
      <c r="AA202" s="896"/>
      <c r="AB202" s="370"/>
      <c r="AC202" s="371"/>
      <c r="AD202" s="371"/>
      <c r="AE202" s="371"/>
      <c r="AF202" s="896"/>
      <c r="AG202" s="370"/>
      <c r="AH202" s="371"/>
      <c r="AI202" s="371"/>
      <c r="AJ202" s="371"/>
      <c r="AK202" s="896"/>
      <c r="AL202" s="370"/>
      <c r="AM202" s="371"/>
      <c r="AN202" s="371"/>
      <c r="AO202" s="372"/>
      <c r="AP202" s="370"/>
      <c r="AQ202" s="371"/>
      <c r="AR202" s="371"/>
      <c r="AS202" s="371"/>
      <c r="AT202" s="928"/>
      <c r="AU202" s="188"/>
      <c r="AV202" s="256">
        <f t="shared" si="229"/>
        <v>0</v>
      </c>
      <c r="AW202" s="257">
        <f t="shared" si="230"/>
        <v>0</v>
      </c>
      <c r="AX202" s="258">
        <f t="shared" si="322"/>
        <v>0</v>
      </c>
      <c r="AY202" s="259">
        <f t="shared" si="322"/>
        <v>0</v>
      </c>
      <c r="AZ202" s="231" t="str">
        <f t="shared" si="246"/>
        <v/>
      </c>
      <c r="BA202" s="232">
        <f t="shared" si="247"/>
        <v>0</v>
      </c>
      <c r="BB202" s="249">
        <f t="shared" si="231"/>
        <v>0</v>
      </c>
      <c r="BC202" s="231">
        <f t="shared" si="248"/>
        <v>0</v>
      </c>
      <c r="BD202" s="231">
        <f t="shared" si="249"/>
        <v>0</v>
      </c>
      <c r="BE202" s="260"/>
      <c r="BF202" s="235">
        <f t="shared" si="250"/>
        <v>0</v>
      </c>
      <c r="BG202" s="235">
        <f t="shared" si="251"/>
        <v>0</v>
      </c>
      <c r="BH202" s="235">
        <f t="shared" si="252"/>
        <v>0</v>
      </c>
      <c r="BI202" s="380"/>
      <c r="BJ202" s="235">
        <f t="shared" si="232"/>
        <v>0</v>
      </c>
      <c r="BK202" s="235">
        <f t="shared" si="253"/>
        <v>0</v>
      </c>
      <c r="BL202" s="235" t="str">
        <f t="shared" si="254"/>
        <v/>
      </c>
      <c r="BM202" s="236"/>
      <c r="BN202" s="237"/>
      <c r="BO202" s="237"/>
      <c r="BP202" s="238"/>
      <c r="BQ202" s="238"/>
      <c r="BR202" s="254"/>
      <c r="BS202" s="252"/>
      <c r="BT202" s="244"/>
      <c r="BU202" s="244"/>
      <c r="BV202" s="244"/>
      <c r="BW202" s="244"/>
      <c r="BX202" s="244"/>
      <c r="BY202" s="244"/>
      <c r="BZ202" s="244"/>
      <c r="CA202" s="244"/>
      <c r="CB202" s="253"/>
      <c r="CC202" s="188"/>
      <c r="CD202" s="244">
        <f t="shared" si="233"/>
        <v>0</v>
      </c>
      <c r="CE202" s="235">
        <f t="shared" si="255"/>
        <v>0</v>
      </c>
      <c r="CF202" s="235">
        <f t="shared" si="255"/>
        <v>0</v>
      </c>
      <c r="CG202" s="235">
        <f t="shared" si="255"/>
        <v>0</v>
      </c>
      <c r="CH202" s="188"/>
      <c r="CI202" s="244">
        <f t="shared" si="234"/>
        <v>0</v>
      </c>
      <c r="CJ202" s="235">
        <f t="shared" si="256"/>
        <v>0</v>
      </c>
      <c r="CK202" s="235">
        <f t="shared" si="256"/>
        <v>0</v>
      </c>
      <c r="CL202" s="235">
        <f t="shared" si="256"/>
        <v>0</v>
      </c>
      <c r="CM202" s="188"/>
      <c r="CN202" s="244">
        <f t="shared" si="235"/>
        <v>0</v>
      </c>
      <c r="CO202" s="235">
        <f t="shared" si="257"/>
        <v>0</v>
      </c>
      <c r="CP202" s="235">
        <f t="shared" si="257"/>
        <v>0</v>
      </c>
      <c r="CQ202" s="235">
        <f t="shared" si="257"/>
        <v>0</v>
      </c>
      <c r="CR202" s="188"/>
      <c r="CS202" s="244">
        <f t="shared" si="236"/>
        <v>0</v>
      </c>
      <c r="CT202" s="235">
        <f t="shared" si="258"/>
        <v>0</v>
      </c>
      <c r="CU202" s="235">
        <f t="shared" si="258"/>
        <v>0</v>
      </c>
      <c r="CV202" s="235">
        <f t="shared" si="258"/>
        <v>0</v>
      </c>
      <c r="CW202" s="188"/>
      <c r="CX202" s="244">
        <f t="shared" si="237"/>
        <v>0</v>
      </c>
      <c r="CY202" s="235">
        <f t="shared" si="259"/>
        <v>0</v>
      </c>
      <c r="CZ202" s="235">
        <f t="shared" si="259"/>
        <v>0</v>
      </c>
      <c r="DA202" s="235">
        <f t="shared" si="259"/>
        <v>0</v>
      </c>
      <c r="DB202" s="188"/>
      <c r="DC202" s="225"/>
      <c r="DD202" s="226"/>
      <c r="DE202" s="1088"/>
      <c r="DF202" s="225"/>
      <c r="DG202" s="226"/>
      <c r="DH202" s="1088"/>
      <c r="DI202" s="225"/>
      <c r="DJ202" s="226"/>
      <c r="DK202" s="1088"/>
      <c r="DL202" s="225"/>
      <c r="DM202" s="226"/>
      <c r="DN202" s="1088"/>
      <c r="DO202" s="370"/>
      <c r="DP202" s="370"/>
      <c r="DQ202" s="243">
        <f t="shared" si="260"/>
        <v>0</v>
      </c>
      <c r="DR202" s="244">
        <f t="shared" si="261"/>
        <v>0</v>
      </c>
      <c r="DS202" s="235">
        <f t="shared" si="262"/>
        <v>0</v>
      </c>
      <c r="DT202" s="244" t="str">
        <f t="shared" si="238"/>
        <v/>
      </c>
      <c r="DU202" s="42" t="str">
        <f t="shared" si="263"/>
        <v/>
      </c>
      <c r="DV202" s="42" t="str">
        <f t="shared" si="264"/>
        <v/>
      </c>
      <c r="DW202" s="42" t="str">
        <f t="shared" si="265"/>
        <v/>
      </c>
      <c r="DX202" s="162"/>
      <c r="DY202" s="42" t="str">
        <f t="shared" si="266"/>
        <v/>
      </c>
      <c r="DZ202" s="42" t="str">
        <f t="shared" si="323"/>
        <v/>
      </c>
      <c r="EA202" s="42" t="str">
        <f t="shared" si="267"/>
        <v/>
      </c>
      <c r="EB202" s="162"/>
      <c r="EC202" s="930"/>
      <c r="ED202" s="188"/>
      <c r="EE202" s="245">
        <f t="shared" si="268"/>
        <v>0</v>
      </c>
      <c r="EG202" s="245">
        <f t="shared" si="269"/>
        <v>0</v>
      </c>
      <c r="EI202" s="246" t="str">
        <f t="shared" si="270"/>
        <v/>
      </c>
      <c r="EJ202" s="247" t="str">
        <f t="shared" si="239"/>
        <v/>
      </c>
      <c r="EK202" s="248" t="str">
        <f t="shared" si="240"/>
        <v/>
      </c>
      <c r="EL202" s="248" t="str">
        <f t="shared" si="241"/>
        <v/>
      </c>
      <c r="EM202" s="248" t="str">
        <f t="shared" si="242"/>
        <v/>
      </c>
      <c r="EN202" s="248" t="str">
        <f t="shared" si="271"/>
        <v/>
      </c>
      <c r="EO202" s="248" t="str">
        <f t="shared" si="243"/>
        <v/>
      </c>
      <c r="EQ202" s="248" t="str">
        <f t="shared" si="272"/>
        <v/>
      </c>
      <c r="ER202" s="248" t="str">
        <f t="shared" si="273"/>
        <v/>
      </c>
      <c r="ES202" s="248" t="str">
        <f t="shared" si="274"/>
        <v/>
      </c>
      <c r="ET202" s="248" t="str">
        <f t="shared" si="275"/>
        <v/>
      </c>
      <c r="EU202" s="248" t="str">
        <f t="shared" si="276"/>
        <v/>
      </c>
      <c r="EV202" s="248" t="str">
        <f t="shared" si="276"/>
        <v/>
      </c>
      <c r="EX202" s="248" t="str">
        <f t="shared" si="277"/>
        <v/>
      </c>
      <c r="EY202" s="248" t="str">
        <f t="shared" si="278"/>
        <v/>
      </c>
      <c r="EZ202" s="248" t="str">
        <f t="shared" si="279"/>
        <v/>
      </c>
      <c r="FA202" s="248" t="str">
        <f t="shared" si="280"/>
        <v/>
      </c>
      <c r="FB202" s="248" t="str">
        <f t="shared" si="316"/>
        <v/>
      </c>
      <c r="FC202" s="248" t="str">
        <f t="shared" si="316"/>
        <v/>
      </c>
      <c r="FE202" s="248" t="str">
        <f t="shared" si="281"/>
        <v/>
      </c>
      <c r="FF202" s="248" t="str">
        <f t="shared" si="282"/>
        <v/>
      </c>
      <c r="FG202" s="248" t="str">
        <f t="shared" si="283"/>
        <v/>
      </c>
      <c r="FH202" s="248" t="str">
        <f t="shared" si="284"/>
        <v/>
      </c>
      <c r="FI202" s="248" t="str">
        <f t="shared" si="317"/>
        <v/>
      </c>
      <c r="FJ202" s="248" t="str">
        <f t="shared" si="317"/>
        <v/>
      </c>
      <c r="FL202" s="370"/>
      <c r="FM202" s="371"/>
      <c r="FN202" s="371"/>
      <c r="FO202" s="611"/>
      <c r="FP202" s="896"/>
      <c r="FQ202" s="370"/>
      <c r="FR202" s="371"/>
      <c r="FS202" s="371"/>
      <c r="FT202" s="611"/>
      <c r="FU202" s="896"/>
      <c r="FV202" s="370"/>
      <c r="FW202" s="371"/>
      <c r="FX202" s="371"/>
      <c r="FY202" s="611"/>
      <c r="FZ202" s="896"/>
      <c r="GA202" s="613"/>
      <c r="GC202" s="227">
        <f t="shared" si="285"/>
        <v>0</v>
      </c>
      <c r="GD202" s="228">
        <f t="shared" si="286"/>
        <v>0</v>
      </c>
      <c r="GE202" s="229">
        <f t="shared" si="318"/>
        <v>0</v>
      </c>
      <c r="GF202" s="230">
        <f t="shared" si="318"/>
        <v>0</v>
      </c>
      <c r="GG202" s="231" t="str">
        <f t="shared" si="288"/>
        <v/>
      </c>
      <c r="GH202" s="232">
        <f t="shared" si="289"/>
        <v>0</v>
      </c>
      <c r="GI202" s="227">
        <f t="shared" si="290"/>
        <v>0</v>
      </c>
      <c r="GJ202" s="233">
        <f t="shared" si="291"/>
        <v>0</v>
      </c>
      <c r="GK202" s="233">
        <f t="shared" si="292"/>
        <v>0</v>
      </c>
      <c r="GL202" s="234"/>
      <c r="GM202" s="235">
        <f t="shared" si="293"/>
        <v>0</v>
      </c>
      <c r="GN202" s="235">
        <f t="shared" si="294"/>
        <v>0</v>
      </c>
      <c r="GO202" s="235" t="str">
        <f t="shared" si="295"/>
        <v/>
      </c>
      <c r="GP202" s="380"/>
      <c r="GQ202" s="235">
        <f t="shared" si="296"/>
        <v>0</v>
      </c>
      <c r="GR202" s="235">
        <f t="shared" si="297"/>
        <v>0</v>
      </c>
      <c r="GS202" s="235" t="str">
        <f t="shared" si="298"/>
        <v/>
      </c>
      <c r="GT202" s="236"/>
      <c r="GU202" s="237" t="str">
        <f t="shared" si="299"/>
        <v/>
      </c>
      <c r="GV202" s="237" t="str">
        <f t="shared" si="300"/>
        <v/>
      </c>
      <c r="GW202" s="238" t="str">
        <f t="shared" si="301"/>
        <v/>
      </c>
      <c r="GX202" s="238" t="str">
        <f t="shared" si="302"/>
        <v/>
      </c>
      <c r="GY202" s="239"/>
      <c r="GZ202" s="240" t="str">
        <f t="shared" si="303"/>
        <v/>
      </c>
      <c r="HA202" s="235" t="str">
        <f t="shared" si="304"/>
        <v/>
      </c>
      <c r="HB202" s="235" t="str">
        <f t="shared" si="305"/>
        <v/>
      </c>
      <c r="HC202" s="235" t="str">
        <f t="shared" si="306"/>
        <v/>
      </c>
      <c r="HD202" s="235" t="str">
        <f t="shared" si="307"/>
        <v/>
      </c>
      <c r="HE202" s="235" t="str">
        <f t="shared" si="308"/>
        <v/>
      </c>
      <c r="HF202" s="188"/>
      <c r="HG202" s="235" t="str">
        <f t="shared" si="309"/>
        <v/>
      </c>
      <c r="HH202" s="235">
        <f t="shared" si="319"/>
        <v>0</v>
      </c>
      <c r="HI202" s="235">
        <f t="shared" si="319"/>
        <v>0</v>
      </c>
      <c r="HJ202" s="235">
        <f t="shared" si="319"/>
        <v>0</v>
      </c>
      <c r="HK202" s="188"/>
      <c r="HL202" s="235" t="str">
        <f t="shared" si="311"/>
        <v/>
      </c>
      <c r="HM202" s="235">
        <f t="shared" si="320"/>
        <v>0</v>
      </c>
      <c r="HN202" s="235">
        <f t="shared" si="320"/>
        <v>0</v>
      </c>
      <c r="HO202" s="235">
        <f t="shared" si="320"/>
        <v>0</v>
      </c>
      <c r="HP202" s="188"/>
      <c r="HQ202" s="235" t="str">
        <f t="shared" si="313"/>
        <v/>
      </c>
      <c r="HR202" s="235">
        <f t="shared" si="321"/>
        <v>0</v>
      </c>
      <c r="HS202" s="235">
        <f t="shared" si="321"/>
        <v>0</v>
      </c>
      <c r="HT202" s="235">
        <f t="shared" si="321"/>
        <v>0</v>
      </c>
      <c r="HU202" s="162"/>
      <c r="HV202" s="1622"/>
      <c r="HW202" s="1619"/>
      <c r="HX202" s="1619"/>
      <c r="HY202" s="1619"/>
      <c r="HZ202" s="1619"/>
      <c r="IA202" s="1619"/>
      <c r="IB202" s="1619"/>
      <c r="IC202" s="1623"/>
      <c r="ID202" s="162"/>
      <c r="IE202" s="162"/>
    </row>
    <row r="203" spans="1:239" ht="21" customHeight="1" x14ac:dyDescent="0.25">
      <c r="A203" s="377" t="str">
        <f t="shared" si="244"/>
        <v/>
      </c>
      <c r="B203" s="188">
        <v>177</v>
      </c>
      <c r="C203" s="255"/>
      <c r="D203" s="223" t="str">
        <f t="shared" si="228"/>
        <v/>
      </c>
      <c r="E203" s="223" t="str">
        <f t="shared" si="315"/>
        <v/>
      </c>
      <c r="F203" s="242"/>
      <c r="G203" s="242"/>
      <c r="H203" s="224" t="str">
        <f t="shared" si="245"/>
        <v/>
      </c>
      <c r="I203" s="930"/>
      <c r="J203" s="930"/>
      <c r="K203" s="930"/>
      <c r="L203" s="370"/>
      <c r="M203" s="371"/>
      <c r="N203" s="371"/>
      <c r="O203" s="371"/>
      <c r="P203" s="372"/>
      <c r="Q203" s="609"/>
      <c r="R203" s="609"/>
      <c r="S203" s="610"/>
      <c r="T203" s="371"/>
      <c r="U203" s="371"/>
      <c r="V203" s="188"/>
      <c r="W203" s="370"/>
      <c r="X203" s="371"/>
      <c r="Y203" s="371"/>
      <c r="Z203" s="611"/>
      <c r="AA203" s="896"/>
      <c r="AB203" s="370"/>
      <c r="AC203" s="371"/>
      <c r="AD203" s="371"/>
      <c r="AE203" s="371"/>
      <c r="AF203" s="896"/>
      <c r="AG203" s="370"/>
      <c r="AH203" s="371"/>
      <c r="AI203" s="371"/>
      <c r="AJ203" s="371"/>
      <c r="AK203" s="896"/>
      <c r="AL203" s="370"/>
      <c r="AM203" s="371"/>
      <c r="AN203" s="371"/>
      <c r="AO203" s="372"/>
      <c r="AP203" s="370"/>
      <c r="AQ203" s="371"/>
      <c r="AR203" s="371"/>
      <c r="AS203" s="371"/>
      <c r="AT203" s="928"/>
      <c r="AU203" s="188"/>
      <c r="AV203" s="256">
        <f t="shared" si="229"/>
        <v>0</v>
      </c>
      <c r="AW203" s="257">
        <f t="shared" si="230"/>
        <v>0</v>
      </c>
      <c r="AX203" s="258">
        <f t="shared" si="322"/>
        <v>0</v>
      </c>
      <c r="AY203" s="259">
        <f t="shared" si="322"/>
        <v>0</v>
      </c>
      <c r="AZ203" s="231" t="str">
        <f t="shared" si="246"/>
        <v/>
      </c>
      <c r="BA203" s="232">
        <f t="shared" si="247"/>
        <v>0</v>
      </c>
      <c r="BB203" s="249">
        <f t="shared" si="231"/>
        <v>0</v>
      </c>
      <c r="BC203" s="231">
        <f t="shared" si="248"/>
        <v>0</v>
      </c>
      <c r="BD203" s="231">
        <f t="shared" si="249"/>
        <v>0</v>
      </c>
      <c r="BE203" s="260"/>
      <c r="BF203" s="235">
        <f t="shared" si="250"/>
        <v>0</v>
      </c>
      <c r="BG203" s="235">
        <f t="shared" si="251"/>
        <v>0</v>
      </c>
      <c r="BH203" s="235">
        <f t="shared" si="252"/>
        <v>0</v>
      </c>
      <c r="BI203" s="380"/>
      <c r="BJ203" s="235">
        <f t="shared" si="232"/>
        <v>0</v>
      </c>
      <c r="BK203" s="235">
        <f t="shared" si="253"/>
        <v>0</v>
      </c>
      <c r="BL203" s="235" t="str">
        <f t="shared" si="254"/>
        <v/>
      </c>
      <c r="BM203" s="236"/>
      <c r="BN203" s="237"/>
      <c r="BO203" s="237"/>
      <c r="BP203" s="238"/>
      <c r="BQ203" s="238"/>
      <c r="BR203" s="254"/>
      <c r="BS203" s="252"/>
      <c r="BT203" s="244"/>
      <c r="BU203" s="244"/>
      <c r="BV203" s="244"/>
      <c r="BW203" s="244"/>
      <c r="BX203" s="244"/>
      <c r="BY203" s="244"/>
      <c r="BZ203" s="244"/>
      <c r="CA203" s="244"/>
      <c r="CB203" s="253"/>
      <c r="CC203" s="188"/>
      <c r="CD203" s="244">
        <f t="shared" si="233"/>
        <v>0</v>
      </c>
      <c r="CE203" s="235">
        <f t="shared" si="255"/>
        <v>0</v>
      </c>
      <c r="CF203" s="235">
        <f t="shared" si="255"/>
        <v>0</v>
      </c>
      <c r="CG203" s="235">
        <f t="shared" si="255"/>
        <v>0</v>
      </c>
      <c r="CH203" s="188"/>
      <c r="CI203" s="244">
        <f t="shared" si="234"/>
        <v>0</v>
      </c>
      <c r="CJ203" s="235">
        <f t="shared" si="256"/>
        <v>0</v>
      </c>
      <c r="CK203" s="235">
        <f t="shared" si="256"/>
        <v>0</v>
      </c>
      <c r="CL203" s="235">
        <f t="shared" si="256"/>
        <v>0</v>
      </c>
      <c r="CM203" s="188"/>
      <c r="CN203" s="244">
        <f t="shared" si="235"/>
        <v>0</v>
      </c>
      <c r="CO203" s="235">
        <f t="shared" si="257"/>
        <v>0</v>
      </c>
      <c r="CP203" s="235">
        <f t="shared" si="257"/>
        <v>0</v>
      </c>
      <c r="CQ203" s="235">
        <f t="shared" si="257"/>
        <v>0</v>
      </c>
      <c r="CR203" s="188"/>
      <c r="CS203" s="244">
        <f t="shared" si="236"/>
        <v>0</v>
      </c>
      <c r="CT203" s="235">
        <f t="shared" si="258"/>
        <v>0</v>
      </c>
      <c r="CU203" s="235">
        <f t="shared" si="258"/>
        <v>0</v>
      </c>
      <c r="CV203" s="235">
        <f t="shared" si="258"/>
        <v>0</v>
      </c>
      <c r="CW203" s="188"/>
      <c r="CX203" s="244">
        <f t="shared" si="237"/>
        <v>0</v>
      </c>
      <c r="CY203" s="235">
        <f t="shared" si="259"/>
        <v>0</v>
      </c>
      <c r="CZ203" s="235">
        <f t="shared" si="259"/>
        <v>0</v>
      </c>
      <c r="DA203" s="235">
        <f t="shared" si="259"/>
        <v>0</v>
      </c>
      <c r="DB203" s="188"/>
      <c r="DC203" s="225"/>
      <c r="DD203" s="226"/>
      <c r="DE203" s="1088"/>
      <c r="DF203" s="225"/>
      <c r="DG203" s="226"/>
      <c r="DH203" s="1088"/>
      <c r="DI203" s="225"/>
      <c r="DJ203" s="226"/>
      <c r="DK203" s="1088"/>
      <c r="DL203" s="225"/>
      <c r="DM203" s="226"/>
      <c r="DN203" s="1088"/>
      <c r="DO203" s="370"/>
      <c r="DP203" s="370"/>
      <c r="DQ203" s="243">
        <f t="shared" si="260"/>
        <v>0</v>
      </c>
      <c r="DR203" s="244">
        <f t="shared" si="261"/>
        <v>0</v>
      </c>
      <c r="DS203" s="235">
        <f t="shared" si="262"/>
        <v>0</v>
      </c>
      <c r="DT203" s="244" t="str">
        <f t="shared" si="238"/>
        <v/>
      </c>
      <c r="DU203" s="42" t="str">
        <f t="shared" si="263"/>
        <v/>
      </c>
      <c r="DV203" s="42" t="str">
        <f t="shared" si="264"/>
        <v/>
      </c>
      <c r="DW203" s="42" t="str">
        <f t="shared" si="265"/>
        <v/>
      </c>
      <c r="DX203" s="162"/>
      <c r="DY203" s="42" t="str">
        <f t="shared" si="266"/>
        <v/>
      </c>
      <c r="DZ203" s="42" t="str">
        <f t="shared" si="323"/>
        <v/>
      </c>
      <c r="EA203" s="42" t="str">
        <f t="shared" si="267"/>
        <v/>
      </c>
      <c r="EB203" s="162"/>
      <c r="EC203" s="930"/>
      <c r="ED203" s="188"/>
      <c r="EE203" s="245">
        <f t="shared" si="268"/>
        <v>0</v>
      </c>
      <c r="EG203" s="245">
        <f t="shared" si="269"/>
        <v>0</v>
      </c>
      <c r="EI203" s="246" t="str">
        <f t="shared" si="270"/>
        <v/>
      </c>
      <c r="EJ203" s="247" t="str">
        <f t="shared" si="239"/>
        <v/>
      </c>
      <c r="EK203" s="248" t="str">
        <f t="shared" si="240"/>
        <v/>
      </c>
      <c r="EL203" s="248" t="str">
        <f t="shared" si="241"/>
        <v/>
      </c>
      <c r="EM203" s="248" t="str">
        <f t="shared" si="242"/>
        <v/>
      </c>
      <c r="EN203" s="248" t="str">
        <f t="shared" si="271"/>
        <v/>
      </c>
      <c r="EO203" s="248" t="str">
        <f t="shared" si="243"/>
        <v/>
      </c>
      <c r="EQ203" s="248" t="str">
        <f t="shared" si="272"/>
        <v/>
      </c>
      <c r="ER203" s="248" t="str">
        <f t="shared" si="273"/>
        <v/>
      </c>
      <c r="ES203" s="248" t="str">
        <f t="shared" si="274"/>
        <v/>
      </c>
      <c r="ET203" s="248" t="str">
        <f t="shared" si="275"/>
        <v/>
      </c>
      <c r="EU203" s="248" t="str">
        <f t="shared" si="276"/>
        <v/>
      </c>
      <c r="EV203" s="248" t="str">
        <f t="shared" si="276"/>
        <v/>
      </c>
      <c r="EX203" s="248" t="str">
        <f t="shared" si="277"/>
        <v/>
      </c>
      <c r="EY203" s="248" t="str">
        <f t="shared" si="278"/>
        <v/>
      </c>
      <c r="EZ203" s="248" t="str">
        <f t="shared" si="279"/>
        <v/>
      </c>
      <c r="FA203" s="248" t="str">
        <f t="shared" si="280"/>
        <v/>
      </c>
      <c r="FB203" s="248" t="str">
        <f t="shared" si="316"/>
        <v/>
      </c>
      <c r="FC203" s="248" t="str">
        <f t="shared" si="316"/>
        <v/>
      </c>
      <c r="FE203" s="248" t="str">
        <f t="shared" si="281"/>
        <v/>
      </c>
      <c r="FF203" s="248" t="str">
        <f t="shared" si="282"/>
        <v/>
      </c>
      <c r="FG203" s="248" t="str">
        <f t="shared" si="283"/>
        <v/>
      </c>
      <c r="FH203" s="248" t="str">
        <f t="shared" si="284"/>
        <v/>
      </c>
      <c r="FI203" s="248" t="str">
        <f t="shared" si="317"/>
        <v/>
      </c>
      <c r="FJ203" s="248" t="str">
        <f t="shared" si="317"/>
        <v/>
      </c>
      <c r="FL203" s="370"/>
      <c r="FM203" s="371"/>
      <c r="FN203" s="371"/>
      <c r="FO203" s="611"/>
      <c r="FP203" s="896"/>
      <c r="FQ203" s="370"/>
      <c r="FR203" s="371"/>
      <c r="FS203" s="371"/>
      <c r="FT203" s="611"/>
      <c r="FU203" s="896"/>
      <c r="FV203" s="370"/>
      <c r="FW203" s="371"/>
      <c r="FX203" s="371"/>
      <c r="FY203" s="611"/>
      <c r="FZ203" s="896"/>
      <c r="GA203" s="613"/>
      <c r="GC203" s="227">
        <f t="shared" si="285"/>
        <v>0</v>
      </c>
      <c r="GD203" s="228">
        <f t="shared" si="286"/>
        <v>0</v>
      </c>
      <c r="GE203" s="229">
        <f t="shared" si="318"/>
        <v>0</v>
      </c>
      <c r="GF203" s="230">
        <f t="shared" si="318"/>
        <v>0</v>
      </c>
      <c r="GG203" s="231" t="str">
        <f t="shared" si="288"/>
        <v/>
      </c>
      <c r="GH203" s="232">
        <f t="shared" si="289"/>
        <v>0</v>
      </c>
      <c r="GI203" s="227">
        <f t="shared" si="290"/>
        <v>0</v>
      </c>
      <c r="GJ203" s="233">
        <f t="shared" si="291"/>
        <v>0</v>
      </c>
      <c r="GK203" s="233">
        <f t="shared" si="292"/>
        <v>0</v>
      </c>
      <c r="GL203" s="234"/>
      <c r="GM203" s="235">
        <f t="shared" si="293"/>
        <v>0</v>
      </c>
      <c r="GN203" s="235">
        <f t="shared" si="294"/>
        <v>0</v>
      </c>
      <c r="GO203" s="235" t="str">
        <f t="shared" si="295"/>
        <v/>
      </c>
      <c r="GP203" s="380"/>
      <c r="GQ203" s="235">
        <f t="shared" si="296"/>
        <v>0</v>
      </c>
      <c r="GR203" s="235">
        <f t="shared" si="297"/>
        <v>0</v>
      </c>
      <c r="GS203" s="235" t="str">
        <f t="shared" si="298"/>
        <v/>
      </c>
      <c r="GT203" s="236"/>
      <c r="GU203" s="237" t="str">
        <f t="shared" si="299"/>
        <v/>
      </c>
      <c r="GV203" s="237" t="str">
        <f t="shared" si="300"/>
        <v/>
      </c>
      <c r="GW203" s="238" t="str">
        <f t="shared" si="301"/>
        <v/>
      </c>
      <c r="GX203" s="238" t="str">
        <f t="shared" si="302"/>
        <v/>
      </c>
      <c r="GY203" s="239"/>
      <c r="GZ203" s="240" t="str">
        <f t="shared" si="303"/>
        <v/>
      </c>
      <c r="HA203" s="235" t="str">
        <f t="shared" si="304"/>
        <v/>
      </c>
      <c r="HB203" s="235" t="str">
        <f t="shared" si="305"/>
        <v/>
      </c>
      <c r="HC203" s="235" t="str">
        <f t="shared" si="306"/>
        <v/>
      </c>
      <c r="HD203" s="235" t="str">
        <f t="shared" si="307"/>
        <v/>
      </c>
      <c r="HE203" s="235" t="str">
        <f t="shared" si="308"/>
        <v/>
      </c>
      <c r="HF203" s="188"/>
      <c r="HG203" s="235" t="str">
        <f t="shared" si="309"/>
        <v/>
      </c>
      <c r="HH203" s="235">
        <f t="shared" si="319"/>
        <v>0</v>
      </c>
      <c r="HI203" s="235">
        <f t="shared" si="319"/>
        <v>0</v>
      </c>
      <c r="HJ203" s="235">
        <f t="shared" si="319"/>
        <v>0</v>
      </c>
      <c r="HK203" s="188"/>
      <c r="HL203" s="235" t="str">
        <f t="shared" si="311"/>
        <v/>
      </c>
      <c r="HM203" s="235">
        <f t="shared" si="320"/>
        <v>0</v>
      </c>
      <c r="HN203" s="235">
        <f t="shared" si="320"/>
        <v>0</v>
      </c>
      <c r="HO203" s="235">
        <f t="shared" si="320"/>
        <v>0</v>
      </c>
      <c r="HP203" s="188"/>
      <c r="HQ203" s="235" t="str">
        <f t="shared" si="313"/>
        <v/>
      </c>
      <c r="HR203" s="235">
        <f t="shared" si="321"/>
        <v>0</v>
      </c>
      <c r="HS203" s="235">
        <f t="shared" si="321"/>
        <v>0</v>
      </c>
      <c r="HT203" s="235">
        <f t="shared" si="321"/>
        <v>0</v>
      </c>
      <c r="HU203" s="162"/>
      <c r="HV203" s="1622"/>
      <c r="HW203" s="1619"/>
      <c r="HX203" s="1619"/>
      <c r="HY203" s="1619"/>
      <c r="HZ203" s="1619"/>
      <c r="IA203" s="1619"/>
      <c r="IB203" s="1619"/>
      <c r="IC203" s="1623"/>
      <c r="ID203" s="162"/>
      <c r="IE203" s="162"/>
    </row>
    <row r="204" spans="1:239" ht="21" customHeight="1" x14ac:dyDescent="0.25">
      <c r="A204" s="377" t="str">
        <f t="shared" si="244"/>
        <v/>
      </c>
      <c r="B204" s="188">
        <v>178</v>
      </c>
      <c r="C204" s="255"/>
      <c r="D204" s="223" t="str">
        <f t="shared" si="228"/>
        <v/>
      </c>
      <c r="E204" s="223" t="str">
        <f t="shared" si="315"/>
        <v/>
      </c>
      <c r="F204" s="242"/>
      <c r="G204" s="242"/>
      <c r="H204" s="224" t="str">
        <f t="shared" si="245"/>
        <v/>
      </c>
      <c r="I204" s="930"/>
      <c r="J204" s="930"/>
      <c r="K204" s="930"/>
      <c r="L204" s="370"/>
      <c r="M204" s="371"/>
      <c r="N204" s="371"/>
      <c r="O204" s="371"/>
      <c r="P204" s="372"/>
      <c r="Q204" s="609"/>
      <c r="R204" s="609"/>
      <c r="S204" s="610"/>
      <c r="T204" s="371"/>
      <c r="U204" s="371"/>
      <c r="V204" s="188"/>
      <c r="W204" s="370"/>
      <c r="X204" s="371"/>
      <c r="Y204" s="371"/>
      <c r="Z204" s="611"/>
      <c r="AA204" s="896"/>
      <c r="AB204" s="370"/>
      <c r="AC204" s="371"/>
      <c r="AD204" s="371"/>
      <c r="AE204" s="371"/>
      <c r="AF204" s="896"/>
      <c r="AG204" s="370"/>
      <c r="AH204" s="371"/>
      <c r="AI204" s="371"/>
      <c r="AJ204" s="371"/>
      <c r="AK204" s="896"/>
      <c r="AL204" s="370"/>
      <c r="AM204" s="371"/>
      <c r="AN204" s="371"/>
      <c r="AO204" s="372"/>
      <c r="AP204" s="370"/>
      <c r="AQ204" s="371"/>
      <c r="AR204" s="371"/>
      <c r="AS204" s="371"/>
      <c r="AT204" s="928"/>
      <c r="AU204" s="188"/>
      <c r="AV204" s="256">
        <f t="shared" si="229"/>
        <v>0</v>
      </c>
      <c r="AW204" s="257">
        <f t="shared" si="230"/>
        <v>0</v>
      </c>
      <c r="AX204" s="258">
        <f t="shared" si="322"/>
        <v>0</v>
      </c>
      <c r="AY204" s="259">
        <f t="shared" si="322"/>
        <v>0</v>
      </c>
      <c r="AZ204" s="231" t="str">
        <f t="shared" si="246"/>
        <v/>
      </c>
      <c r="BA204" s="232">
        <f t="shared" si="247"/>
        <v>0</v>
      </c>
      <c r="BB204" s="249">
        <f t="shared" si="231"/>
        <v>0</v>
      </c>
      <c r="BC204" s="231">
        <f t="shared" si="248"/>
        <v>0</v>
      </c>
      <c r="BD204" s="231">
        <f t="shared" si="249"/>
        <v>0</v>
      </c>
      <c r="BE204" s="260"/>
      <c r="BF204" s="235">
        <f t="shared" si="250"/>
        <v>0</v>
      </c>
      <c r="BG204" s="235">
        <f t="shared" si="251"/>
        <v>0</v>
      </c>
      <c r="BH204" s="235">
        <f t="shared" si="252"/>
        <v>0</v>
      </c>
      <c r="BI204" s="380"/>
      <c r="BJ204" s="235">
        <f t="shared" si="232"/>
        <v>0</v>
      </c>
      <c r="BK204" s="235">
        <f t="shared" si="253"/>
        <v>0</v>
      </c>
      <c r="BL204" s="235" t="str">
        <f t="shared" si="254"/>
        <v/>
      </c>
      <c r="BM204" s="236"/>
      <c r="BN204" s="237"/>
      <c r="BO204" s="237"/>
      <c r="BP204" s="238"/>
      <c r="BQ204" s="238"/>
      <c r="BR204" s="254"/>
      <c r="BS204" s="252"/>
      <c r="BT204" s="244"/>
      <c r="BU204" s="244"/>
      <c r="BV204" s="244"/>
      <c r="BW204" s="244"/>
      <c r="BX204" s="244"/>
      <c r="BY204" s="244"/>
      <c r="BZ204" s="244"/>
      <c r="CA204" s="244"/>
      <c r="CB204" s="253"/>
      <c r="CC204" s="188"/>
      <c r="CD204" s="244">
        <f t="shared" si="233"/>
        <v>0</v>
      </c>
      <c r="CE204" s="235">
        <f t="shared" si="255"/>
        <v>0</v>
      </c>
      <c r="CF204" s="235">
        <f t="shared" si="255"/>
        <v>0</v>
      </c>
      <c r="CG204" s="235">
        <f t="shared" si="255"/>
        <v>0</v>
      </c>
      <c r="CH204" s="188"/>
      <c r="CI204" s="244">
        <f t="shared" si="234"/>
        <v>0</v>
      </c>
      <c r="CJ204" s="235">
        <f t="shared" si="256"/>
        <v>0</v>
      </c>
      <c r="CK204" s="235">
        <f t="shared" si="256"/>
        <v>0</v>
      </c>
      <c r="CL204" s="235">
        <f t="shared" si="256"/>
        <v>0</v>
      </c>
      <c r="CM204" s="188"/>
      <c r="CN204" s="244">
        <f t="shared" si="235"/>
        <v>0</v>
      </c>
      <c r="CO204" s="235">
        <f t="shared" si="257"/>
        <v>0</v>
      </c>
      <c r="CP204" s="235">
        <f t="shared" si="257"/>
        <v>0</v>
      </c>
      <c r="CQ204" s="235">
        <f t="shared" si="257"/>
        <v>0</v>
      </c>
      <c r="CR204" s="188"/>
      <c r="CS204" s="244">
        <f t="shared" si="236"/>
        <v>0</v>
      </c>
      <c r="CT204" s="235">
        <f t="shared" si="258"/>
        <v>0</v>
      </c>
      <c r="CU204" s="235">
        <f t="shared" si="258"/>
        <v>0</v>
      </c>
      <c r="CV204" s="235">
        <f t="shared" si="258"/>
        <v>0</v>
      </c>
      <c r="CW204" s="188"/>
      <c r="CX204" s="244">
        <f t="shared" si="237"/>
        <v>0</v>
      </c>
      <c r="CY204" s="235">
        <f t="shared" si="259"/>
        <v>0</v>
      </c>
      <c r="CZ204" s="235">
        <f t="shared" si="259"/>
        <v>0</v>
      </c>
      <c r="DA204" s="235">
        <f t="shared" si="259"/>
        <v>0</v>
      </c>
      <c r="DB204" s="188"/>
      <c r="DC204" s="225"/>
      <c r="DD204" s="226"/>
      <c r="DE204" s="1088"/>
      <c r="DF204" s="225"/>
      <c r="DG204" s="226"/>
      <c r="DH204" s="1088"/>
      <c r="DI204" s="225"/>
      <c r="DJ204" s="226"/>
      <c r="DK204" s="1088"/>
      <c r="DL204" s="225"/>
      <c r="DM204" s="226"/>
      <c r="DN204" s="1088"/>
      <c r="DO204" s="370"/>
      <c r="DP204" s="370"/>
      <c r="DQ204" s="243">
        <f t="shared" si="260"/>
        <v>0</v>
      </c>
      <c r="DR204" s="244">
        <f t="shared" si="261"/>
        <v>0</v>
      </c>
      <c r="DS204" s="235">
        <f t="shared" si="262"/>
        <v>0</v>
      </c>
      <c r="DT204" s="244" t="str">
        <f t="shared" si="238"/>
        <v/>
      </c>
      <c r="DU204" s="42" t="str">
        <f t="shared" si="263"/>
        <v/>
      </c>
      <c r="DV204" s="42" t="str">
        <f t="shared" si="264"/>
        <v/>
      </c>
      <c r="DW204" s="42" t="str">
        <f t="shared" si="265"/>
        <v/>
      </c>
      <c r="DX204" s="162"/>
      <c r="DY204" s="42" t="str">
        <f t="shared" si="266"/>
        <v/>
      </c>
      <c r="DZ204" s="42" t="str">
        <f t="shared" si="323"/>
        <v/>
      </c>
      <c r="EA204" s="42" t="str">
        <f t="shared" si="267"/>
        <v/>
      </c>
      <c r="EB204" s="162"/>
      <c r="EC204" s="930"/>
      <c r="ED204" s="188"/>
      <c r="EE204" s="245">
        <f t="shared" si="268"/>
        <v>0</v>
      </c>
      <c r="EG204" s="245">
        <f t="shared" si="269"/>
        <v>0</v>
      </c>
      <c r="EI204" s="246" t="str">
        <f t="shared" si="270"/>
        <v/>
      </c>
      <c r="EJ204" s="247" t="str">
        <f t="shared" si="239"/>
        <v/>
      </c>
      <c r="EK204" s="248" t="str">
        <f t="shared" si="240"/>
        <v/>
      </c>
      <c r="EL204" s="248" t="str">
        <f t="shared" si="241"/>
        <v/>
      </c>
      <c r="EM204" s="248" t="str">
        <f t="shared" si="242"/>
        <v/>
      </c>
      <c r="EN204" s="248" t="str">
        <f t="shared" si="271"/>
        <v/>
      </c>
      <c r="EO204" s="248" t="str">
        <f t="shared" si="243"/>
        <v/>
      </c>
      <c r="EQ204" s="248" t="str">
        <f t="shared" si="272"/>
        <v/>
      </c>
      <c r="ER204" s="248" t="str">
        <f t="shared" si="273"/>
        <v/>
      </c>
      <c r="ES204" s="248" t="str">
        <f t="shared" si="274"/>
        <v/>
      </c>
      <c r="ET204" s="248" t="str">
        <f t="shared" si="275"/>
        <v/>
      </c>
      <c r="EU204" s="248" t="str">
        <f t="shared" si="276"/>
        <v/>
      </c>
      <c r="EV204" s="248" t="str">
        <f t="shared" si="276"/>
        <v/>
      </c>
      <c r="EX204" s="248" t="str">
        <f t="shared" si="277"/>
        <v/>
      </c>
      <c r="EY204" s="248" t="str">
        <f t="shared" si="278"/>
        <v/>
      </c>
      <c r="EZ204" s="248" t="str">
        <f t="shared" si="279"/>
        <v/>
      </c>
      <c r="FA204" s="248" t="str">
        <f t="shared" si="280"/>
        <v/>
      </c>
      <c r="FB204" s="248" t="str">
        <f t="shared" si="316"/>
        <v/>
      </c>
      <c r="FC204" s="248" t="str">
        <f t="shared" si="316"/>
        <v/>
      </c>
      <c r="FE204" s="248" t="str">
        <f t="shared" si="281"/>
        <v/>
      </c>
      <c r="FF204" s="248" t="str">
        <f t="shared" si="282"/>
        <v/>
      </c>
      <c r="FG204" s="248" t="str">
        <f t="shared" si="283"/>
        <v/>
      </c>
      <c r="FH204" s="248" t="str">
        <f t="shared" si="284"/>
        <v/>
      </c>
      <c r="FI204" s="248" t="str">
        <f t="shared" si="317"/>
        <v/>
      </c>
      <c r="FJ204" s="248" t="str">
        <f t="shared" si="317"/>
        <v/>
      </c>
      <c r="FL204" s="370"/>
      <c r="FM204" s="371"/>
      <c r="FN204" s="371"/>
      <c r="FO204" s="611"/>
      <c r="FP204" s="896"/>
      <c r="FQ204" s="370"/>
      <c r="FR204" s="371"/>
      <c r="FS204" s="371"/>
      <c r="FT204" s="611"/>
      <c r="FU204" s="896"/>
      <c r="FV204" s="370"/>
      <c r="FW204" s="371"/>
      <c r="FX204" s="371"/>
      <c r="FY204" s="611"/>
      <c r="FZ204" s="896"/>
      <c r="GA204" s="613"/>
      <c r="GC204" s="227">
        <f t="shared" si="285"/>
        <v>0</v>
      </c>
      <c r="GD204" s="228">
        <f t="shared" si="286"/>
        <v>0</v>
      </c>
      <c r="GE204" s="229">
        <f t="shared" si="318"/>
        <v>0</v>
      </c>
      <c r="GF204" s="230">
        <f t="shared" si="318"/>
        <v>0</v>
      </c>
      <c r="GG204" s="231" t="str">
        <f t="shared" si="288"/>
        <v/>
      </c>
      <c r="GH204" s="232">
        <f t="shared" si="289"/>
        <v>0</v>
      </c>
      <c r="GI204" s="227">
        <f t="shared" si="290"/>
        <v>0</v>
      </c>
      <c r="GJ204" s="233">
        <f t="shared" si="291"/>
        <v>0</v>
      </c>
      <c r="GK204" s="233">
        <f t="shared" si="292"/>
        <v>0</v>
      </c>
      <c r="GL204" s="234"/>
      <c r="GM204" s="235">
        <f t="shared" si="293"/>
        <v>0</v>
      </c>
      <c r="GN204" s="235">
        <f t="shared" si="294"/>
        <v>0</v>
      </c>
      <c r="GO204" s="235" t="str">
        <f t="shared" si="295"/>
        <v/>
      </c>
      <c r="GP204" s="380"/>
      <c r="GQ204" s="235">
        <f t="shared" si="296"/>
        <v>0</v>
      </c>
      <c r="GR204" s="235">
        <f t="shared" si="297"/>
        <v>0</v>
      </c>
      <c r="GS204" s="235" t="str">
        <f t="shared" si="298"/>
        <v/>
      </c>
      <c r="GT204" s="236"/>
      <c r="GU204" s="237" t="str">
        <f t="shared" si="299"/>
        <v/>
      </c>
      <c r="GV204" s="237" t="str">
        <f t="shared" si="300"/>
        <v/>
      </c>
      <c r="GW204" s="238" t="str">
        <f t="shared" si="301"/>
        <v/>
      </c>
      <c r="GX204" s="238" t="str">
        <f t="shared" si="302"/>
        <v/>
      </c>
      <c r="GY204" s="239"/>
      <c r="GZ204" s="240" t="str">
        <f t="shared" si="303"/>
        <v/>
      </c>
      <c r="HA204" s="235" t="str">
        <f t="shared" si="304"/>
        <v/>
      </c>
      <c r="HB204" s="235" t="str">
        <f t="shared" si="305"/>
        <v/>
      </c>
      <c r="HC204" s="235" t="str">
        <f t="shared" si="306"/>
        <v/>
      </c>
      <c r="HD204" s="235" t="str">
        <f t="shared" si="307"/>
        <v/>
      </c>
      <c r="HE204" s="235" t="str">
        <f t="shared" si="308"/>
        <v/>
      </c>
      <c r="HF204" s="188"/>
      <c r="HG204" s="235" t="str">
        <f t="shared" si="309"/>
        <v/>
      </c>
      <c r="HH204" s="235">
        <f t="shared" si="319"/>
        <v>0</v>
      </c>
      <c r="HI204" s="235">
        <f t="shared" si="319"/>
        <v>0</v>
      </c>
      <c r="HJ204" s="235">
        <f t="shared" si="319"/>
        <v>0</v>
      </c>
      <c r="HK204" s="188"/>
      <c r="HL204" s="235" t="str">
        <f t="shared" si="311"/>
        <v/>
      </c>
      <c r="HM204" s="235">
        <f t="shared" si="320"/>
        <v>0</v>
      </c>
      <c r="HN204" s="235">
        <f t="shared" si="320"/>
        <v>0</v>
      </c>
      <c r="HO204" s="235">
        <f t="shared" si="320"/>
        <v>0</v>
      </c>
      <c r="HP204" s="188"/>
      <c r="HQ204" s="235" t="str">
        <f t="shared" si="313"/>
        <v/>
      </c>
      <c r="HR204" s="235">
        <f t="shared" si="321"/>
        <v>0</v>
      </c>
      <c r="HS204" s="235">
        <f t="shared" si="321"/>
        <v>0</v>
      </c>
      <c r="HT204" s="235">
        <f t="shared" si="321"/>
        <v>0</v>
      </c>
      <c r="HU204" s="162"/>
      <c r="HV204" s="1622"/>
      <c r="HW204" s="1619"/>
      <c r="HX204" s="1619"/>
      <c r="HY204" s="1619"/>
      <c r="HZ204" s="1619"/>
      <c r="IA204" s="1619"/>
      <c r="IB204" s="1619"/>
      <c r="IC204" s="1623"/>
      <c r="ID204" s="162"/>
      <c r="IE204" s="162"/>
    </row>
    <row r="205" spans="1:239" ht="21" customHeight="1" x14ac:dyDescent="0.25">
      <c r="A205" s="377" t="str">
        <f t="shared" si="244"/>
        <v/>
      </c>
      <c r="B205" s="188">
        <v>179</v>
      </c>
      <c r="C205" s="255"/>
      <c r="D205" s="223" t="str">
        <f t="shared" si="228"/>
        <v/>
      </c>
      <c r="E205" s="223" t="str">
        <f t="shared" si="315"/>
        <v/>
      </c>
      <c r="F205" s="242"/>
      <c r="G205" s="242"/>
      <c r="H205" s="224" t="str">
        <f t="shared" si="245"/>
        <v/>
      </c>
      <c r="I205" s="930"/>
      <c r="J205" s="930"/>
      <c r="K205" s="930"/>
      <c r="L205" s="370"/>
      <c r="M205" s="371"/>
      <c r="N205" s="371"/>
      <c r="O205" s="371"/>
      <c r="P205" s="372"/>
      <c r="Q205" s="609"/>
      <c r="R205" s="609"/>
      <c r="S205" s="610"/>
      <c r="T205" s="371"/>
      <c r="U205" s="371"/>
      <c r="V205" s="188"/>
      <c r="W205" s="370"/>
      <c r="X205" s="371"/>
      <c r="Y205" s="371"/>
      <c r="Z205" s="611"/>
      <c r="AA205" s="896"/>
      <c r="AB205" s="370"/>
      <c r="AC205" s="371"/>
      <c r="AD205" s="371"/>
      <c r="AE205" s="371"/>
      <c r="AF205" s="896"/>
      <c r="AG205" s="370"/>
      <c r="AH205" s="371"/>
      <c r="AI205" s="371"/>
      <c r="AJ205" s="371"/>
      <c r="AK205" s="896"/>
      <c r="AL205" s="370"/>
      <c r="AM205" s="371"/>
      <c r="AN205" s="371"/>
      <c r="AO205" s="372"/>
      <c r="AP205" s="370"/>
      <c r="AQ205" s="371"/>
      <c r="AR205" s="371"/>
      <c r="AS205" s="371"/>
      <c r="AT205" s="928"/>
      <c r="AU205" s="188"/>
      <c r="AV205" s="256">
        <f t="shared" si="229"/>
        <v>0</v>
      </c>
      <c r="AW205" s="257">
        <f t="shared" si="230"/>
        <v>0</v>
      </c>
      <c r="AX205" s="258">
        <f t="shared" si="322"/>
        <v>0</v>
      </c>
      <c r="AY205" s="259">
        <f t="shared" si="322"/>
        <v>0</v>
      </c>
      <c r="AZ205" s="231" t="str">
        <f t="shared" si="246"/>
        <v/>
      </c>
      <c r="BA205" s="232">
        <f t="shared" si="247"/>
        <v>0</v>
      </c>
      <c r="BB205" s="249">
        <f t="shared" si="231"/>
        <v>0</v>
      </c>
      <c r="BC205" s="231">
        <f t="shared" si="248"/>
        <v>0</v>
      </c>
      <c r="BD205" s="231">
        <f t="shared" si="249"/>
        <v>0</v>
      </c>
      <c r="BE205" s="260"/>
      <c r="BF205" s="235">
        <f t="shared" si="250"/>
        <v>0</v>
      </c>
      <c r="BG205" s="235">
        <f t="shared" si="251"/>
        <v>0</v>
      </c>
      <c r="BH205" s="235">
        <f t="shared" si="252"/>
        <v>0</v>
      </c>
      <c r="BI205" s="380"/>
      <c r="BJ205" s="235">
        <f t="shared" si="232"/>
        <v>0</v>
      </c>
      <c r="BK205" s="235">
        <f t="shared" si="253"/>
        <v>0</v>
      </c>
      <c r="BL205" s="235" t="str">
        <f t="shared" si="254"/>
        <v/>
      </c>
      <c r="BM205" s="236"/>
      <c r="BN205" s="237"/>
      <c r="BO205" s="237"/>
      <c r="BP205" s="238"/>
      <c r="BQ205" s="238"/>
      <c r="BR205" s="254"/>
      <c r="BS205" s="252"/>
      <c r="BT205" s="244"/>
      <c r="BU205" s="244"/>
      <c r="BV205" s="244"/>
      <c r="BW205" s="244"/>
      <c r="BX205" s="244"/>
      <c r="BY205" s="244"/>
      <c r="BZ205" s="244"/>
      <c r="CA205" s="244"/>
      <c r="CB205" s="253"/>
      <c r="CC205" s="188"/>
      <c r="CD205" s="244">
        <f t="shared" si="233"/>
        <v>0</v>
      </c>
      <c r="CE205" s="235">
        <f t="shared" si="255"/>
        <v>0</v>
      </c>
      <c r="CF205" s="235">
        <f t="shared" si="255"/>
        <v>0</v>
      </c>
      <c r="CG205" s="235">
        <f t="shared" si="255"/>
        <v>0</v>
      </c>
      <c r="CH205" s="188"/>
      <c r="CI205" s="244">
        <f t="shared" si="234"/>
        <v>0</v>
      </c>
      <c r="CJ205" s="235">
        <f t="shared" si="256"/>
        <v>0</v>
      </c>
      <c r="CK205" s="235">
        <f t="shared" si="256"/>
        <v>0</v>
      </c>
      <c r="CL205" s="235">
        <f t="shared" si="256"/>
        <v>0</v>
      </c>
      <c r="CM205" s="188"/>
      <c r="CN205" s="244">
        <f t="shared" si="235"/>
        <v>0</v>
      </c>
      <c r="CO205" s="235">
        <f t="shared" si="257"/>
        <v>0</v>
      </c>
      <c r="CP205" s="235">
        <f t="shared" si="257"/>
        <v>0</v>
      </c>
      <c r="CQ205" s="235">
        <f t="shared" si="257"/>
        <v>0</v>
      </c>
      <c r="CR205" s="188"/>
      <c r="CS205" s="244">
        <f t="shared" si="236"/>
        <v>0</v>
      </c>
      <c r="CT205" s="235">
        <f t="shared" si="258"/>
        <v>0</v>
      </c>
      <c r="CU205" s="235">
        <f t="shared" si="258"/>
        <v>0</v>
      </c>
      <c r="CV205" s="235">
        <f t="shared" si="258"/>
        <v>0</v>
      </c>
      <c r="CW205" s="188"/>
      <c r="CX205" s="244">
        <f t="shared" si="237"/>
        <v>0</v>
      </c>
      <c r="CY205" s="235">
        <f t="shared" si="259"/>
        <v>0</v>
      </c>
      <c r="CZ205" s="235">
        <f t="shared" si="259"/>
        <v>0</v>
      </c>
      <c r="DA205" s="235">
        <f t="shared" si="259"/>
        <v>0</v>
      </c>
      <c r="DB205" s="188"/>
      <c r="DC205" s="225"/>
      <c r="DD205" s="226"/>
      <c r="DE205" s="1088"/>
      <c r="DF205" s="225"/>
      <c r="DG205" s="226"/>
      <c r="DH205" s="1088"/>
      <c r="DI205" s="225"/>
      <c r="DJ205" s="226"/>
      <c r="DK205" s="1088"/>
      <c r="DL205" s="225"/>
      <c r="DM205" s="226"/>
      <c r="DN205" s="1088"/>
      <c r="DO205" s="370"/>
      <c r="DP205" s="370"/>
      <c r="DQ205" s="243">
        <f t="shared" si="260"/>
        <v>0</v>
      </c>
      <c r="DR205" s="244">
        <f t="shared" si="261"/>
        <v>0</v>
      </c>
      <c r="DS205" s="235">
        <f t="shared" si="262"/>
        <v>0</v>
      </c>
      <c r="DT205" s="244" t="str">
        <f t="shared" si="238"/>
        <v/>
      </c>
      <c r="DU205" s="42" t="str">
        <f t="shared" si="263"/>
        <v/>
      </c>
      <c r="DV205" s="42" t="str">
        <f t="shared" si="264"/>
        <v/>
      </c>
      <c r="DW205" s="42" t="str">
        <f t="shared" si="265"/>
        <v/>
      </c>
      <c r="DX205" s="162"/>
      <c r="DY205" s="42" t="str">
        <f t="shared" si="266"/>
        <v/>
      </c>
      <c r="DZ205" s="42" t="str">
        <f t="shared" si="323"/>
        <v/>
      </c>
      <c r="EA205" s="42" t="str">
        <f t="shared" si="267"/>
        <v/>
      </c>
      <c r="EB205" s="162"/>
      <c r="EC205" s="930"/>
      <c r="ED205" s="188"/>
      <c r="EE205" s="245">
        <f t="shared" si="268"/>
        <v>0</v>
      </c>
      <c r="EG205" s="245">
        <f t="shared" si="269"/>
        <v>0</v>
      </c>
      <c r="EI205" s="246" t="str">
        <f t="shared" si="270"/>
        <v/>
      </c>
      <c r="EJ205" s="247" t="str">
        <f t="shared" si="239"/>
        <v/>
      </c>
      <c r="EK205" s="248" t="str">
        <f t="shared" si="240"/>
        <v/>
      </c>
      <c r="EL205" s="248" t="str">
        <f t="shared" si="241"/>
        <v/>
      </c>
      <c r="EM205" s="248" t="str">
        <f t="shared" si="242"/>
        <v/>
      </c>
      <c r="EN205" s="248" t="str">
        <f t="shared" si="271"/>
        <v/>
      </c>
      <c r="EO205" s="248" t="str">
        <f t="shared" si="243"/>
        <v/>
      </c>
      <c r="EQ205" s="248" t="str">
        <f t="shared" si="272"/>
        <v/>
      </c>
      <c r="ER205" s="248" t="str">
        <f t="shared" si="273"/>
        <v/>
      </c>
      <c r="ES205" s="248" t="str">
        <f t="shared" si="274"/>
        <v/>
      </c>
      <c r="ET205" s="248" t="str">
        <f t="shared" si="275"/>
        <v/>
      </c>
      <c r="EU205" s="248" t="str">
        <f t="shared" si="276"/>
        <v/>
      </c>
      <c r="EV205" s="248" t="str">
        <f t="shared" si="276"/>
        <v/>
      </c>
      <c r="EX205" s="248" t="str">
        <f t="shared" si="277"/>
        <v/>
      </c>
      <c r="EY205" s="248" t="str">
        <f t="shared" si="278"/>
        <v/>
      </c>
      <c r="EZ205" s="248" t="str">
        <f t="shared" si="279"/>
        <v/>
      </c>
      <c r="FA205" s="248" t="str">
        <f t="shared" si="280"/>
        <v/>
      </c>
      <c r="FB205" s="248" t="str">
        <f t="shared" si="316"/>
        <v/>
      </c>
      <c r="FC205" s="248" t="str">
        <f t="shared" si="316"/>
        <v/>
      </c>
      <c r="FE205" s="248" t="str">
        <f t="shared" si="281"/>
        <v/>
      </c>
      <c r="FF205" s="248" t="str">
        <f t="shared" si="282"/>
        <v/>
      </c>
      <c r="FG205" s="248" t="str">
        <f t="shared" si="283"/>
        <v/>
      </c>
      <c r="FH205" s="248" t="str">
        <f t="shared" si="284"/>
        <v/>
      </c>
      <c r="FI205" s="248" t="str">
        <f t="shared" si="317"/>
        <v/>
      </c>
      <c r="FJ205" s="248" t="str">
        <f t="shared" si="317"/>
        <v/>
      </c>
      <c r="FL205" s="370"/>
      <c r="FM205" s="371"/>
      <c r="FN205" s="371"/>
      <c r="FO205" s="611"/>
      <c r="FP205" s="896"/>
      <c r="FQ205" s="370"/>
      <c r="FR205" s="371"/>
      <c r="FS205" s="371"/>
      <c r="FT205" s="611"/>
      <c r="FU205" s="896"/>
      <c r="FV205" s="370"/>
      <c r="FW205" s="371"/>
      <c r="FX205" s="371"/>
      <c r="FY205" s="611"/>
      <c r="FZ205" s="896"/>
      <c r="GA205" s="613"/>
      <c r="GC205" s="227">
        <f t="shared" si="285"/>
        <v>0</v>
      </c>
      <c r="GD205" s="228">
        <f t="shared" si="286"/>
        <v>0</v>
      </c>
      <c r="GE205" s="229">
        <f t="shared" si="318"/>
        <v>0</v>
      </c>
      <c r="GF205" s="230">
        <f t="shared" si="318"/>
        <v>0</v>
      </c>
      <c r="GG205" s="231" t="str">
        <f t="shared" si="288"/>
        <v/>
      </c>
      <c r="GH205" s="232">
        <f t="shared" si="289"/>
        <v>0</v>
      </c>
      <c r="GI205" s="227">
        <f t="shared" si="290"/>
        <v>0</v>
      </c>
      <c r="GJ205" s="233">
        <f t="shared" si="291"/>
        <v>0</v>
      </c>
      <c r="GK205" s="233">
        <f t="shared" si="292"/>
        <v>0</v>
      </c>
      <c r="GL205" s="234"/>
      <c r="GM205" s="235">
        <f t="shared" si="293"/>
        <v>0</v>
      </c>
      <c r="GN205" s="235">
        <f t="shared" si="294"/>
        <v>0</v>
      </c>
      <c r="GO205" s="235" t="str">
        <f t="shared" si="295"/>
        <v/>
      </c>
      <c r="GP205" s="380"/>
      <c r="GQ205" s="235">
        <f t="shared" si="296"/>
        <v>0</v>
      </c>
      <c r="GR205" s="235">
        <f t="shared" si="297"/>
        <v>0</v>
      </c>
      <c r="GS205" s="235" t="str">
        <f t="shared" si="298"/>
        <v/>
      </c>
      <c r="GT205" s="236"/>
      <c r="GU205" s="237" t="str">
        <f t="shared" si="299"/>
        <v/>
      </c>
      <c r="GV205" s="237" t="str">
        <f t="shared" si="300"/>
        <v/>
      </c>
      <c r="GW205" s="238" t="str">
        <f t="shared" si="301"/>
        <v/>
      </c>
      <c r="GX205" s="238" t="str">
        <f t="shared" si="302"/>
        <v/>
      </c>
      <c r="GY205" s="239"/>
      <c r="GZ205" s="240" t="str">
        <f t="shared" si="303"/>
        <v/>
      </c>
      <c r="HA205" s="235" t="str">
        <f t="shared" si="304"/>
        <v/>
      </c>
      <c r="HB205" s="235" t="str">
        <f t="shared" si="305"/>
        <v/>
      </c>
      <c r="HC205" s="235" t="str">
        <f t="shared" si="306"/>
        <v/>
      </c>
      <c r="HD205" s="235" t="str">
        <f t="shared" si="307"/>
        <v/>
      </c>
      <c r="HE205" s="235" t="str">
        <f t="shared" si="308"/>
        <v/>
      </c>
      <c r="HF205" s="188"/>
      <c r="HG205" s="235" t="str">
        <f t="shared" si="309"/>
        <v/>
      </c>
      <c r="HH205" s="235">
        <f t="shared" si="319"/>
        <v>0</v>
      </c>
      <c r="HI205" s="235">
        <f t="shared" si="319"/>
        <v>0</v>
      </c>
      <c r="HJ205" s="235">
        <f t="shared" si="319"/>
        <v>0</v>
      </c>
      <c r="HK205" s="188"/>
      <c r="HL205" s="235" t="str">
        <f t="shared" si="311"/>
        <v/>
      </c>
      <c r="HM205" s="235">
        <f t="shared" si="320"/>
        <v>0</v>
      </c>
      <c r="HN205" s="235">
        <f t="shared" si="320"/>
        <v>0</v>
      </c>
      <c r="HO205" s="235">
        <f t="shared" si="320"/>
        <v>0</v>
      </c>
      <c r="HP205" s="188"/>
      <c r="HQ205" s="235" t="str">
        <f t="shared" si="313"/>
        <v/>
      </c>
      <c r="HR205" s="235">
        <f t="shared" si="321"/>
        <v>0</v>
      </c>
      <c r="HS205" s="235">
        <f t="shared" si="321"/>
        <v>0</v>
      </c>
      <c r="HT205" s="235">
        <f t="shared" si="321"/>
        <v>0</v>
      </c>
      <c r="HU205" s="162"/>
      <c r="HV205" s="1622"/>
      <c r="HW205" s="1619"/>
      <c r="HX205" s="1619"/>
      <c r="HY205" s="1619"/>
      <c r="HZ205" s="1619"/>
      <c r="IA205" s="1619"/>
      <c r="IB205" s="1619"/>
      <c r="IC205" s="1623"/>
      <c r="ID205" s="162"/>
      <c r="IE205" s="162"/>
    </row>
    <row r="206" spans="1:239" ht="21" customHeight="1" x14ac:dyDescent="0.25">
      <c r="A206" s="377" t="str">
        <f t="shared" si="244"/>
        <v/>
      </c>
      <c r="B206" s="188">
        <v>180</v>
      </c>
      <c r="C206" s="255"/>
      <c r="D206" s="223" t="str">
        <f t="shared" si="228"/>
        <v/>
      </c>
      <c r="E206" s="223" t="str">
        <f t="shared" si="315"/>
        <v/>
      </c>
      <c r="F206" s="242"/>
      <c r="G206" s="242"/>
      <c r="H206" s="224" t="str">
        <f t="shared" si="245"/>
        <v/>
      </c>
      <c r="I206" s="930"/>
      <c r="J206" s="930"/>
      <c r="K206" s="930"/>
      <c r="L206" s="370"/>
      <c r="M206" s="371"/>
      <c r="N206" s="371"/>
      <c r="O206" s="371"/>
      <c r="P206" s="372"/>
      <c r="Q206" s="609"/>
      <c r="R206" s="609"/>
      <c r="S206" s="610"/>
      <c r="T206" s="371"/>
      <c r="U206" s="371"/>
      <c r="V206" s="188"/>
      <c r="W206" s="370"/>
      <c r="X206" s="371"/>
      <c r="Y206" s="371"/>
      <c r="Z206" s="611"/>
      <c r="AA206" s="896"/>
      <c r="AB206" s="370"/>
      <c r="AC206" s="371"/>
      <c r="AD206" s="371"/>
      <c r="AE206" s="371"/>
      <c r="AF206" s="896"/>
      <c r="AG206" s="370"/>
      <c r="AH206" s="371"/>
      <c r="AI206" s="371"/>
      <c r="AJ206" s="371"/>
      <c r="AK206" s="896"/>
      <c r="AL206" s="370"/>
      <c r="AM206" s="371"/>
      <c r="AN206" s="371"/>
      <c r="AO206" s="372"/>
      <c r="AP206" s="370"/>
      <c r="AQ206" s="371"/>
      <c r="AR206" s="371"/>
      <c r="AS206" s="371"/>
      <c r="AT206" s="928"/>
      <c r="AU206" s="188"/>
      <c r="AV206" s="256">
        <f t="shared" si="229"/>
        <v>0</v>
      </c>
      <c r="AW206" s="257">
        <f t="shared" si="230"/>
        <v>0</v>
      </c>
      <c r="AX206" s="258">
        <f t="shared" si="322"/>
        <v>0</v>
      </c>
      <c r="AY206" s="259">
        <f t="shared" si="322"/>
        <v>0</v>
      </c>
      <c r="AZ206" s="231" t="str">
        <f t="shared" si="246"/>
        <v/>
      </c>
      <c r="BA206" s="232">
        <f t="shared" si="247"/>
        <v>0</v>
      </c>
      <c r="BB206" s="249">
        <f t="shared" si="231"/>
        <v>0</v>
      </c>
      <c r="BC206" s="231">
        <f t="shared" si="248"/>
        <v>0</v>
      </c>
      <c r="BD206" s="231">
        <f t="shared" si="249"/>
        <v>0</v>
      </c>
      <c r="BE206" s="260"/>
      <c r="BF206" s="235">
        <f t="shared" si="250"/>
        <v>0</v>
      </c>
      <c r="BG206" s="235">
        <f t="shared" si="251"/>
        <v>0</v>
      </c>
      <c r="BH206" s="235">
        <f t="shared" si="252"/>
        <v>0</v>
      </c>
      <c r="BI206" s="380"/>
      <c r="BJ206" s="235">
        <f t="shared" si="232"/>
        <v>0</v>
      </c>
      <c r="BK206" s="235">
        <f t="shared" si="253"/>
        <v>0</v>
      </c>
      <c r="BL206" s="235" t="str">
        <f t="shared" si="254"/>
        <v/>
      </c>
      <c r="BM206" s="236"/>
      <c r="BN206" s="237"/>
      <c r="BO206" s="237"/>
      <c r="BP206" s="238"/>
      <c r="BQ206" s="238"/>
      <c r="BR206" s="254"/>
      <c r="BS206" s="252"/>
      <c r="BT206" s="244"/>
      <c r="BU206" s="244"/>
      <c r="BV206" s="244"/>
      <c r="BW206" s="244"/>
      <c r="BX206" s="244"/>
      <c r="BY206" s="244"/>
      <c r="BZ206" s="244"/>
      <c r="CA206" s="244"/>
      <c r="CB206" s="253"/>
      <c r="CC206" s="188"/>
      <c r="CD206" s="244">
        <f t="shared" si="233"/>
        <v>0</v>
      </c>
      <c r="CE206" s="235">
        <f t="shared" si="255"/>
        <v>0</v>
      </c>
      <c r="CF206" s="235">
        <f t="shared" si="255"/>
        <v>0</v>
      </c>
      <c r="CG206" s="235">
        <f t="shared" si="255"/>
        <v>0</v>
      </c>
      <c r="CH206" s="188"/>
      <c r="CI206" s="244">
        <f t="shared" si="234"/>
        <v>0</v>
      </c>
      <c r="CJ206" s="235">
        <f t="shared" si="256"/>
        <v>0</v>
      </c>
      <c r="CK206" s="235">
        <f t="shared" si="256"/>
        <v>0</v>
      </c>
      <c r="CL206" s="235">
        <f t="shared" si="256"/>
        <v>0</v>
      </c>
      <c r="CM206" s="188"/>
      <c r="CN206" s="244">
        <f t="shared" si="235"/>
        <v>0</v>
      </c>
      <c r="CO206" s="235">
        <f t="shared" si="257"/>
        <v>0</v>
      </c>
      <c r="CP206" s="235">
        <f t="shared" si="257"/>
        <v>0</v>
      </c>
      <c r="CQ206" s="235">
        <f t="shared" si="257"/>
        <v>0</v>
      </c>
      <c r="CR206" s="188"/>
      <c r="CS206" s="244">
        <f t="shared" si="236"/>
        <v>0</v>
      </c>
      <c r="CT206" s="235">
        <f t="shared" si="258"/>
        <v>0</v>
      </c>
      <c r="CU206" s="235">
        <f t="shared" si="258"/>
        <v>0</v>
      </c>
      <c r="CV206" s="235">
        <f t="shared" si="258"/>
        <v>0</v>
      </c>
      <c r="CW206" s="188"/>
      <c r="CX206" s="244">
        <f t="shared" si="237"/>
        <v>0</v>
      </c>
      <c r="CY206" s="235">
        <f t="shared" si="259"/>
        <v>0</v>
      </c>
      <c r="CZ206" s="235">
        <f t="shared" si="259"/>
        <v>0</v>
      </c>
      <c r="DA206" s="235">
        <f t="shared" si="259"/>
        <v>0</v>
      </c>
      <c r="DB206" s="188"/>
      <c r="DC206" s="225"/>
      <c r="DD206" s="226"/>
      <c r="DE206" s="1088"/>
      <c r="DF206" s="225"/>
      <c r="DG206" s="226"/>
      <c r="DH206" s="1088"/>
      <c r="DI206" s="225"/>
      <c r="DJ206" s="226"/>
      <c r="DK206" s="1088"/>
      <c r="DL206" s="225"/>
      <c r="DM206" s="226"/>
      <c r="DN206" s="1088"/>
      <c r="DO206" s="370"/>
      <c r="DP206" s="370"/>
      <c r="DQ206" s="243">
        <f t="shared" si="260"/>
        <v>0</v>
      </c>
      <c r="DR206" s="244">
        <f t="shared" si="261"/>
        <v>0</v>
      </c>
      <c r="DS206" s="235">
        <f t="shared" si="262"/>
        <v>0</v>
      </c>
      <c r="DT206" s="244" t="str">
        <f t="shared" si="238"/>
        <v/>
      </c>
      <c r="DU206" s="42" t="str">
        <f t="shared" si="263"/>
        <v/>
      </c>
      <c r="DV206" s="42" t="str">
        <f t="shared" si="264"/>
        <v/>
      </c>
      <c r="DW206" s="42" t="str">
        <f t="shared" si="265"/>
        <v/>
      </c>
      <c r="DX206" s="162"/>
      <c r="DY206" s="42" t="str">
        <f t="shared" si="266"/>
        <v/>
      </c>
      <c r="DZ206" s="42" t="str">
        <f t="shared" si="323"/>
        <v/>
      </c>
      <c r="EA206" s="42" t="str">
        <f t="shared" si="267"/>
        <v/>
      </c>
      <c r="EB206" s="162"/>
      <c r="EC206" s="930"/>
      <c r="ED206" s="188"/>
      <c r="EE206" s="245">
        <f t="shared" si="268"/>
        <v>0</v>
      </c>
      <c r="EG206" s="245">
        <f t="shared" si="269"/>
        <v>0</v>
      </c>
      <c r="EI206" s="246" t="str">
        <f t="shared" si="270"/>
        <v/>
      </c>
      <c r="EJ206" s="247" t="str">
        <f t="shared" si="239"/>
        <v/>
      </c>
      <c r="EK206" s="248" t="str">
        <f t="shared" si="240"/>
        <v/>
      </c>
      <c r="EL206" s="248" t="str">
        <f t="shared" si="241"/>
        <v/>
      </c>
      <c r="EM206" s="248" t="str">
        <f t="shared" si="242"/>
        <v/>
      </c>
      <c r="EN206" s="248" t="str">
        <f t="shared" si="271"/>
        <v/>
      </c>
      <c r="EO206" s="248" t="str">
        <f t="shared" si="243"/>
        <v/>
      </c>
      <c r="EQ206" s="248" t="str">
        <f t="shared" si="272"/>
        <v/>
      </c>
      <c r="ER206" s="248" t="str">
        <f t="shared" si="273"/>
        <v/>
      </c>
      <c r="ES206" s="248" t="str">
        <f t="shared" si="274"/>
        <v/>
      </c>
      <c r="ET206" s="248" t="str">
        <f t="shared" si="275"/>
        <v/>
      </c>
      <c r="EU206" s="248" t="str">
        <f t="shared" si="276"/>
        <v/>
      </c>
      <c r="EV206" s="248" t="str">
        <f t="shared" si="276"/>
        <v/>
      </c>
      <c r="EX206" s="248" t="str">
        <f t="shared" si="277"/>
        <v/>
      </c>
      <c r="EY206" s="248" t="str">
        <f t="shared" si="278"/>
        <v/>
      </c>
      <c r="EZ206" s="248" t="str">
        <f t="shared" si="279"/>
        <v/>
      </c>
      <c r="FA206" s="248" t="str">
        <f t="shared" si="280"/>
        <v/>
      </c>
      <c r="FB206" s="248" t="str">
        <f t="shared" si="316"/>
        <v/>
      </c>
      <c r="FC206" s="248" t="str">
        <f t="shared" si="316"/>
        <v/>
      </c>
      <c r="FE206" s="248" t="str">
        <f t="shared" si="281"/>
        <v/>
      </c>
      <c r="FF206" s="248" t="str">
        <f t="shared" si="282"/>
        <v/>
      </c>
      <c r="FG206" s="248" t="str">
        <f t="shared" si="283"/>
        <v/>
      </c>
      <c r="FH206" s="248" t="str">
        <f t="shared" si="284"/>
        <v/>
      </c>
      <c r="FI206" s="248" t="str">
        <f t="shared" si="317"/>
        <v/>
      </c>
      <c r="FJ206" s="248" t="str">
        <f t="shared" si="317"/>
        <v/>
      </c>
      <c r="FL206" s="370"/>
      <c r="FM206" s="371"/>
      <c r="FN206" s="371"/>
      <c r="FO206" s="611"/>
      <c r="FP206" s="896"/>
      <c r="FQ206" s="370"/>
      <c r="FR206" s="371"/>
      <c r="FS206" s="371"/>
      <c r="FT206" s="611"/>
      <c r="FU206" s="896"/>
      <c r="FV206" s="370"/>
      <c r="FW206" s="371"/>
      <c r="FX206" s="371"/>
      <c r="FY206" s="611"/>
      <c r="FZ206" s="896"/>
      <c r="GA206" s="613"/>
      <c r="GC206" s="227">
        <f t="shared" si="285"/>
        <v>0</v>
      </c>
      <c r="GD206" s="228">
        <f t="shared" si="286"/>
        <v>0</v>
      </c>
      <c r="GE206" s="229">
        <f t="shared" si="318"/>
        <v>0</v>
      </c>
      <c r="GF206" s="230">
        <f t="shared" si="318"/>
        <v>0</v>
      </c>
      <c r="GG206" s="231" t="str">
        <f t="shared" si="288"/>
        <v/>
      </c>
      <c r="GH206" s="232">
        <f t="shared" si="289"/>
        <v>0</v>
      </c>
      <c r="GI206" s="227">
        <f t="shared" si="290"/>
        <v>0</v>
      </c>
      <c r="GJ206" s="233">
        <f t="shared" si="291"/>
        <v>0</v>
      </c>
      <c r="GK206" s="233">
        <f t="shared" si="292"/>
        <v>0</v>
      </c>
      <c r="GL206" s="234"/>
      <c r="GM206" s="235">
        <f t="shared" si="293"/>
        <v>0</v>
      </c>
      <c r="GN206" s="235">
        <f t="shared" si="294"/>
        <v>0</v>
      </c>
      <c r="GO206" s="235" t="str">
        <f t="shared" si="295"/>
        <v/>
      </c>
      <c r="GP206" s="380"/>
      <c r="GQ206" s="235">
        <f t="shared" si="296"/>
        <v>0</v>
      </c>
      <c r="GR206" s="235">
        <f t="shared" si="297"/>
        <v>0</v>
      </c>
      <c r="GS206" s="235" t="str">
        <f t="shared" si="298"/>
        <v/>
      </c>
      <c r="GT206" s="236"/>
      <c r="GU206" s="237" t="str">
        <f t="shared" si="299"/>
        <v/>
      </c>
      <c r="GV206" s="237" t="str">
        <f t="shared" si="300"/>
        <v/>
      </c>
      <c r="GW206" s="238" t="str">
        <f t="shared" si="301"/>
        <v/>
      </c>
      <c r="GX206" s="238" t="str">
        <f t="shared" si="302"/>
        <v/>
      </c>
      <c r="GY206" s="239"/>
      <c r="GZ206" s="240" t="str">
        <f t="shared" si="303"/>
        <v/>
      </c>
      <c r="HA206" s="235" t="str">
        <f t="shared" si="304"/>
        <v/>
      </c>
      <c r="HB206" s="235" t="str">
        <f t="shared" si="305"/>
        <v/>
      </c>
      <c r="HC206" s="235" t="str">
        <f t="shared" si="306"/>
        <v/>
      </c>
      <c r="HD206" s="235" t="str">
        <f t="shared" si="307"/>
        <v/>
      </c>
      <c r="HE206" s="235" t="str">
        <f t="shared" si="308"/>
        <v/>
      </c>
      <c r="HF206" s="188"/>
      <c r="HG206" s="235" t="str">
        <f t="shared" si="309"/>
        <v/>
      </c>
      <c r="HH206" s="235">
        <f t="shared" si="319"/>
        <v>0</v>
      </c>
      <c r="HI206" s="235">
        <f t="shared" si="319"/>
        <v>0</v>
      </c>
      <c r="HJ206" s="235">
        <f t="shared" si="319"/>
        <v>0</v>
      </c>
      <c r="HK206" s="188"/>
      <c r="HL206" s="235" t="str">
        <f t="shared" si="311"/>
        <v/>
      </c>
      <c r="HM206" s="235">
        <f t="shared" si="320"/>
        <v>0</v>
      </c>
      <c r="HN206" s="235">
        <f t="shared" si="320"/>
        <v>0</v>
      </c>
      <c r="HO206" s="235">
        <f t="shared" si="320"/>
        <v>0</v>
      </c>
      <c r="HP206" s="188"/>
      <c r="HQ206" s="235" t="str">
        <f t="shared" si="313"/>
        <v/>
      </c>
      <c r="HR206" s="235">
        <f t="shared" si="321"/>
        <v>0</v>
      </c>
      <c r="HS206" s="235">
        <f t="shared" si="321"/>
        <v>0</v>
      </c>
      <c r="HT206" s="235">
        <f t="shared" si="321"/>
        <v>0</v>
      </c>
      <c r="HU206" s="162"/>
      <c r="HV206" s="1622"/>
      <c r="HW206" s="1619"/>
      <c r="HX206" s="1619"/>
      <c r="HY206" s="1619"/>
      <c r="HZ206" s="1619"/>
      <c r="IA206" s="1619"/>
      <c r="IB206" s="1619"/>
      <c r="IC206" s="1623"/>
      <c r="ID206" s="162"/>
      <c r="IE206" s="162"/>
    </row>
    <row r="207" spans="1:239" ht="21" customHeight="1" x14ac:dyDescent="0.25">
      <c r="A207" s="377" t="str">
        <f t="shared" si="244"/>
        <v/>
      </c>
      <c r="B207" s="188">
        <v>181</v>
      </c>
      <c r="C207" s="255"/>
      <c r="D207" s="223" t="str">
        <f t="shared" si="228"/>
        <v/>
      </c>
      <c r="E207" s="223" t="str">
        <f t="shared" si="315"/>
        <v/>
      </c>
      <c r="F207" s="242"/>
      <c r="G207" s="242"/>
      <c r="H207" s="224" t="str">
        <f t="shared" si="245"/>
        <v/>
      </c>
      <c r="I207" s="930"/>
      <c r="J207" s="930"/>
      <c r="K207" s="930"/>
      <c r="L207" s="370"/>
      <c r="M207" s="371"/>
      <c r="N207" s="371"/>
      <c r="O207" s="371"/>
      <c r="P207" s="372"/>
      <c r="Q207" s="609"/>
      <c r="R207" s="609"/>
      <c r="S207" s="610"/>
      <c r="T207" s="371"/>
      <c r="U207" s="371"/>
      <c r="V207" s="188"/>
      <c r="W207" s="370"/>
      <c r="X207" s="371"/>
      <c r="Y207" s="371"/>
      <c r="Z207" s="611"/>
      <c r="AA207" s="896"/>
      <c r="AB207" s="370"/>
      <c r="AC207" s="371"/>
      <c r="AD207" s="371"/>
      <c r="AE207" s="371"/>
      <c r="AF207" s="896"/>
      <c r="AG207" s="370"/>
      <c r="AH207" s="371"/>
      <c r="AI207" s="371"/>
      <c r="AJ207" s="371"/>
      <c r="AK207" s="896"/>
      <c r="AL207" s="370"/>
      <c r="AM207" s="371"/>
      <c r="AN207" s="371"/>
      <c r="AO207" s="372"/>
      <c r="AP207" s="370"/>
      <c r="AQ207" s="371"/>
      <c r="AR207" s="371"/>
      <c r="AS207" s="371"/>
      <c r="AT207" s="928"/>
      <c r="AU207" s="188"/>
      <c r="AV207" s="256">
        <f t="shared" si="229"/>
        <v>0</v>
      </c>
      <c r="AW207" s="257">
        <f t="shared" si="230"/>
        <v>0</v>
      </c>
      <c r="AX207" s="258">
        <f t="shared" si="322"/>
        <v>0</v>
      </c>
      <c r="AY207" s="259">
        <f t="shared" si="322"/>
        <v>0</v>
      </c>
      <c r="AZ207" s="231" t="str">
        <f t="shared" si="246"/>
        <v/>
      </c>
      <c r="BA207" s="232">
        <f t="shared" si="247"/>
        <v>0</v>
      </c>
      <c r="BB207" s="249">
        <f t="shared" si="231"/>
        <v>0</v>
      </c>
      <c r="BC207" s="231">
        <f t="shared" si="248"/>
        <v>0</v>
      </c>
      <c r="BD207" s="231">
        <f t="shared" si="249"/>
        <v>0</v>
      </c>
      <c r="BE207" s="260"/>
      <c r="BF207" s="235">
        <f t="shared" si="250"/>
        <v>0</v>
      </c>
      <c r="BG207" s="235">
        <f t="shared" si="251"/>
        <v>0</v>
      </c>
      <c r="BH207" s="235">
        <f t="shared" si="252"/>
        <v>0</v>
      </c>
      <c r="BI207" s="380"/>
      <c r="BJ207" s="235">
        <f t="shared" si="232"/>
        <v>0</v>
      </c>
      <c r="BK207" s="235">
        <f t="shared" si="253"/>
        <v>0</v>
      </c>
      <c r="BL207" s="235" t="str">
        <f t="shared" si="254"/>
        <v/>
      </c>
      <c r="BM207" s="236"/>
      <c r="BN207" s="237"/>
      <c r="BO207" s="237"/>
      <c r="BP207" s="238"/>
      <c r="BQ207" s="238"/>
      <c r="BR207" s="254"/>
      <c r="BS207" s="252"/>
      <c r="BT207" s="244"/>
      <c r="BU207" s="244"/>
      <c r="BV207" s="244"/>
      <c r="BW207" s="244"/>
      <c r="BX207" s="244"/>
      <c r="BY207" s="244"/>
      <c r="BZ207" s="244"/>
      <c r="CA207" s="244"/>
      <c r="CB207" s="253"/>
      <c r="CC207" s="188"/>
      <c r="CD207" s="244">
        <f t="shared" si="233"/>
        <v>0</v>
      </c>
      <c r="CE207" s="235">
        <f t="shared" si="255"/>
        <v>0</v>
      </c>
      <c r="CF207" s="235">
        <f t="shared" si="255"/>
        <v>0</v>
      </c>
      <c r="CG207" s="235">
        <f t="shared" si="255"/>
        <v>0</v>
      </c>
      <c r="CH207" s="188"/>
      <c r="CI207" s="244">
        <f t="shared" si="234"/>
        <v>0</v>
      </c>
      <c r="CJ207" s="235">
        <f t="shared" si="256"/>
        <v>0</v>
      </c>
      <c r="CK207" s="235">
        <f t="shared" si="256"/>
        <v>0</v>
      </c>
      <c r="CL207" s="235">
        <f t="shared" si="256"/>
        <v>0</v>
      </c>
      <c r="CM207" s="188"/>
      <c r="CN207" s="244">
        <f t="shared" si="235"/>
        <v>0</v>
      </c>
      <c r="CO207" s="235">
        <f t="shared" si="257"/>
        <v>0</v>
      </c>
      <c r="CP207" s="235">
        <f t="shared" si="257"/>
        <v>0</v>
      </c>
      <c r="CQ207" s="235">
        <f t="shared" si="257"/>
        <v>0</v>
      </c>
      <c r="CR207" s="188"/>
      <c r="CS207" s="244">
        <f t="shared" si="236"/>
        <v>0</v>
      </c>
      <c r="CT207" s="235">
        <f t="shared" si="258"/>
        <v>0</v>
      </c>
      <c r="CU207" s="235">
        <f t="shared" si="258"/>
        <v>0</v>
      </c>
      <c r="CV207" s="235">
        <f t="shared" si="258"/>
        <v>0</v>
      </c>
      <c r="CW207" s="188"/>
      <c r="CX207" s="244">
        <f t="shared" si="237"/>
        <v>0</v>
      </c>
      <c r="CY207" s="235">
        <f t="shared" si="259"/>
        <v>0</v>
      </c>
      <c r="CZ207" s="235">
        <f t="shared" si="259"/>
        <v>0</v>
      </c>
      <c r="DA207" s="235">
        <f t="shared" si="259"/>
        <v>0</v>
      </c>
      <c r="DB207" s="188"/>
      <c r="DC207" s="225"/>
      <c r="DD207" s="226"/>
      <c r="DE207" s="1088"/>
      <c r="DF207" s="225"/>
      <c r="DG207" s="226"/>
      <c r="DH207" s="1088"/>
      <c r="DI207" s="225"/>
      <c r="DJ207" s="226"/>
      <c r="DK207" s="1088"/>
      <c r="DL207" s="225"/>
      <c r="DM207" s="226"/>
      <c r="DN207" s="1088"/>
      <c r="DO207" s="370"/>
      <c r="DP207" s="370"/>
      <c r="DQ207" s="243">
        <f t="shared" si="260"/>
        <v>0</v>
      </c>
      <c r="DR207" s="244">
        <f t="shared" si="261"/>
        <v>0</v>
      </c>
      <c r="DS207" s="235">
        <f t="shared" si="262"/>
        <v>0</v>
      </c>
      <c r="DT207" s="244" t="str">
        <f t="shared" si="238"/>
        <v/>
      </c>
      <c r="DU207" s="42" t="str">
        <f t="shared" si="263"/>
        <v/>
      </c>
      <c r="DV207" s="42" t="str">
        <f t="shared" si="264"/>
        <v/>
      </c>
      <c r="DW207" s="42" t="str">
        <f t="shared" si="265"/>
        <v/>
      </c>
      <c r="DX207" s="162"/>
      <c r="DY207" s="42" t="str">
        <f t="shared" si="266"/>
        <v/>
      </c>
      <c r="DZ207" s="42" t="str">
        <f t="shared" si="323"/>
        <v/>
      </c>
      <c r="EA207" s="42" t="str">
        <f t="shared" si="267"/>
        <v/>
      </c>
      <c r="EB207" s="162"/>
      <c r="EC207" s="930"/>
      <c r="ED207" s="188"/>
      <c r="EE207" s="245">
        <f t="shared" si="268"/>
        <v>0</v>
      </c>
      <c r="EG207" s="245">
        <f t="shared" si="269"/>
        <v>0</v>
      </c>
      <c r="EI207" s="246" t="str">
        <f t="shared" si="270"/>
        <v/>
      </c>
      <c r="EJ207" s="247" t="str">
        <f t="shared" si="239"/>
        <v/>
      </c>
      <c r="EK207" s="248" t="str">
        <f t="shared" si="240"/>
        <v/>
      </c>
      <c r="EL207" s="248" t="str">
        <f t="shared" si="241"/>
        <v/>
      </c>
      <c r="EM207" s="248" t="str">
        <f t="shared" si="242"/>
        <v/>
      </c>
      <c r="EN207" s="248" t="str">
        <f t="shared" si="271"/>
        <v/>
      </c>
      <c r="EO207" s="248" t="str">
        <f t="shared" si="243"/>
        <v/>
      </c>
      <c r="EQ207" s="248" t="str">
        <f t="shared" si="272"/>
        <v/>
      </c>
      <c r="ER207" s="248" t="str">
        <f t="shared" si="273"/>
        <v/>
      </c>
      <c r="ES207" s="248" t="str">
        <f t="shared" si="274"/>
        <v/>
      </c>
      <c r="ET207" s="248" t="str">
        <f t="shared" si="275"/>
        <v/>
      </c>
      <c r="EU207" s="248" t="str">
        <f t="shared" si="276"/>
        <v/>
      </c>
      <c r="EV207" s="248" t="str">
        <f t="shared" si="276"/>
        <v/>
      </c>
      <c r="EX207" s="248" t="str">
        <f t="shared" si="277"/>
        <v/>
      </c>
      <c r="EY207" s="248" t="str">
        <f t="shared" si="278"/>
        <v/>
      </c>
      <c r="EZ207" s="248" t="str">
        <f t="shared" si="279"/>
        <v/>
      </c>
      <c r="FA207" s="248" t="str">
        <f t="shared" si="280"/>
        <v/>
      </c>
      <c r="FB207" s="248" t="str">
        <f t="shared" si="316"/>
        <v/>
      </c>
      <c r="FC207" s="248" t="str">
        <f t="shared" si="316"/>
        <v/>
      </c>
      <c r="FE207" s="248" t="str">
        <f t="shared" si="281"/>
        <v/>
      </c>
      <c r="FF207" s="248" t="str">
        <f t="shared" si="282"/>
        <v/>
      </c>
      <c r="FG207" s="248" t="str">
        <f t="shared" si="283"/>
        <v/>
      </c>
      <c r="FH207" s="248" t="str">
        <f t="shared" si="284"/>
        <v/>
      </c>
      <c r="FI207" s="248" t="str">
        <f t="shared" si="317"/>
        <v/>
      </c>
      <c r="FJ207" s="248" t="str">
        <f t="shared" si="317"/>
        <v/>
      </c>
      <c r="FL207" s="370"/>
      <c r="FM207" s="371"/>
      <c r="FN207" s="371"/>
      <c r="FO207" s="611"/>
      <c r="FP207" s="896"/>
      <c r="FQ207" s="370"/>
      <c r="FR207" s="371"/>
      <c r="FS207" s="371"/>
      <c r="FT207" s="611"/>
      <c r="FU207" s="896"/>
      <c r="FV207" s="370"/>
      <c r="FW207" s="371"/>
      <c r="FX207" s="371"/>
      <c r="FY207" s="611"/>
      <c r="FZ207" s="896"/>
      <c r="GA207" s="613"/>
      <c r="GC207" s="227">
        <f t="shared" si="285"/>
        <v>0</v>
      </c>
      <c r="GD207" s="228">
        <f t="shared" si="286"/>
        <v>0</v>
      </c>
      <c r="GE207" s="229">
        <f t="shared" si="318"/>
        <v>0</v>
      </c>
      <c r="GF207" s="230">
        <f t="shared" si="318"/>
        <v>0</v>
      </c>
      <c r="GG207" s="231" t="str">
        <f t="shared" si="288"/>
        <v/>
      </c>
      <c r="GH207" s="232">
        <f t="shared" si="289"/>
        <v>0</v>
      </c>
      <c r="GI207" s="227">
        <f t="shared" si="290"/>
        <v>0</v>
      </c>
      <c r="GJ207" s="233">
        <f t="shared" si="291"/>
        <v>0</v>
      </c>
      <c r="GK207" s="233">
        <f t="shared" si="292"/>
        <v>0</v>
      </c>
      <c r="GL207" s="234"/>
      <c r="GM207" s="235">
        <f t="shared" si="293"/>
        <v>0</v>
      </c>
      <c r="GN207" s="235">
        <f t="shared" si="294"/>
        <v>0</v>
      </c>
      <c r="GO207" s="235" t="str">
        <f t="shared" si="295"/>
        <v/>
      </c>
      <c r="GP207" s="380"/>
      <c r="GQ207" s="235">
        <f t="shared" si="296"/>
        <v>0</v>
      </c>
      <c r="GR207" s="235">
        <f t="shared" si="297"/>
        <v>0</v>
      </c>
      <c r="GS207" s="235" t="str">
        <f t="shared" si="298"/>
        <v/>
      </c>
      <c r="GT207" s="236"/>
      <c r="GU207" s="237" t="str">
        <f t="shared" si="299"/>
        <v/>
      </c>
      <c r="GV207" s="237" t="str">
        <f t="shared" si="300"/>
        <v/>
      </c>
      <c r="GW207" s="238" t="str">
        <f t="shared" si="301"/>
        <v/>
      </c>
      <c r="GX207" s="238" t="str">
        <f t="shared" si="302"/>
        <v/>
      </c>
      <c r="GY207" s="239"/>
      <c r="GZ207" s="240" t="str">
        <f t="shared" si="303"/>
        <v/>
      </c>
      <c r="HA207" s="235" t="str">
        <f t="shared" si="304"/>
        <v/>
      </c>
      <c r="HB207" s="235" t="str">
        <f t="shared" si="305"/>
        <v/>
      </c>
      <c r="HC207" s="235" t="str">
        <f t="shared" si="306"/>
        <v/>
      </c>
      <c r="HD207" s="235" t="str">
        <f t="shared" si="307"/>
        <v/>
      </c>
      <c r="HE207" s="235" t="str">
        <f t="shared" si="308"/>
        <v/>
      </c>
      <c r="HF207" s="188"/>
      <c r="HG207" s="235" t="str">
        <f t="shared" si="309"/>
        <v/>
      </c>
      <c r="HH207" s="235">
        <f t="shared" si="319"/>
        <v>0</v>
      </c>
      <c r="HI207" s="235">
        <f t="shared" si="319"/>
        <v>0</v>
      </c>
      <c r="HJ207" s="235">
        <f t="shared" si="319"/>
        <v>0</v>
      </c>
      <c r="HK207" s="188"/>
      <c r="HL207" s="235" t="str">
        <f t="shared" si="311"/>
        <v/>
      </c>
      <c r="HM207" s="235">
        <f t="shared" si="320"/>
        <v>0</v>
      </c>
      <c r="HN207" s="235">
        <f t="shared" si="320"/>
        <v>0</v>
      </c>
      <c r="HO207" s="235">
        <f t="shared" si="320"/>
        <v>0</v>
      </c>
      <c r="HP207" s="188"/>
      <c r="HQ207" s="235" t="str">
        <f t="shared" si="313"/>
        <v/>
      </c>
      <c r="HR207" s="235">
        <f t="shared" si="321"/>
        <v>0</v>
      </c>
      <c r="HS207" s="235">
        <f t="shared" si="321"/>
        <v>0</v>
      </c>
      <c r="HT207" s="235">
        <f t="shared" si="321"/>
        <v>0</v>
      </c>
      <c r="HU207" s="162"/>
      <c r="HV207" s="1622"/>
      <c r="HW207" s="1619"/>
      <c r="HX207" s="1619"/>
      <c r="HY207" s="1619"/>
      <c r="HZ207" s="1619"/>
      <c r="IA207" s="1619"/>
      <c r="IB207" s="1619"/>
      <c r="IC207" s="1623"/>
      <c r="ID207" s="162"/>
      <c r="IE207" s="162"/>
    </row>
    <row r="208" spans="1:239" ht="21" customHeight="1" x14ac:dyDescent="0.25">
      <c r="A208" s="377" t="str">
        <f t="shared" si="244"/>
        <v/>
      </c>
      <c r="B208" s="188">
        <v>182</v>
      </c>
      <c r="C208" s="255"/>
      <c r="D208" s="223" t="str">
        <f t="shared" si="228"/>
        <v/>
      </c>
      <c r="E208" s="223" t="str">
        <f t="shared" si="315"/>
        <v/>
      </c>
      <c r="F208" s="242"/>
      <c r="G208" s="242"/>
      <c r="H208" s="224" t="str">
        <f t="shared" si="245"/>
        <v/>
      </c>
      <c r="I208" s="930"/>
      <c r="J208" s="930"/>
      <c r="K208" s="930"/>
      <c r="L208" s="370"/>
      <c r="M208" s="371"/>
      <c r="N208" s="371"/>
      <c r="O208" s="371"/>
      <c r="P208" s="372"/>
      <c r="Q208" s="609"/>
      <c r="R208" s="609"/>
      <c r="S208" s="610"/>
      <c r="T208" s="371"/>
      <c r="U208" s="371"/>
      <c r="V208" s="188"/>
      <c r="W208" s="370"/>
      <c r="X208" s="371"/>
      <c r="Y208" s="371"/>
      <c r="Z208" s="611"/>
      <c r="AA208" s="896"/>
      <c r="AB208" s="370"/>
      <c r="AC208" s="371"/>
      <c r="AD208" s="371"/>
      <c r="AE208" s="371"/>
      <c r="AF208" s="896"/>
      <c r="AG208" s="370"/>
      <c r="AH208" s="371"/>
      <c r="AI208" s="371"/>
      <c r="AJ208" s="371"/>
      <c r="AK208" s="896"/>
      <c r="AL208" s="370"/>
      <c r="AM208" s="371"/>
      <c r="AN208" s="371"/>
      <c r="AO208" s="372"/>
      <c r="AP208" s="370"/>
      <c r="AQ208" s="371"/>
      <c r="AR208" s="371"/>
      <c r="AS208" s="371"/>
      <c r="AT208" s="928"/>
      <c r="AU208" s="188"/>
      <c r="AV208" s="256">
        <f t="shared" si="229"/>
        <v>0</v>
      </c>
      <c r="AW208" s="257">
        <f t="shared" si="230"/>
        <v>0</v>
      </c>
      <c r="AX208" s="258">
        <f t="shared" si="322"/>
        <v>0</v>
      </c>
      <c r="AY208" s="259">
        <f t="shared" si="322"/>
        <v>0</v>
      </c>
      <c r="AZ208" s="231" t="str">
        <f t="shared" si="246"/>
        <v/>
      </c>
      <c r="BA208" s="232">
        <f t="shared" si="247"/>
        <v>0</v>
      </c>
      <c r="BB208" s="249">
        <f t="shared" si="231"/>
        <v>0</v>
      </c>
      <c r="BC208" s="231">
        <f t="shared" si="248"/>
        <v>0</v>
      </c>
      <c r="BD208" s="231">
        <f t="shared" si="249"/>
        <v>0</v>
      </c>
      <c r="BE208" s="260"/>
      <c r="BF208" s="235">
        <f t="shared" si="250"/>
        <v>0</v>
      </c>
      <c r="BG208" s="235">
        <f t="shared" si="251"/>
        <v>0</v>
      </c>
      <c r="BH208" s="235">
        <f t="shared" si="252"/>
        <v>0</v>
      </c>
      <c r="BI208" s="380"/>
      <c r="BJ208" s="235">
        <f t="shared" si="232"/>
        <v>0</v>
      </c>
      <c r="BK208" s="235">
        <f t="shared" si="253"/>
        <v>0</v>
      </c>
      <c r="BL208" s="235" t="str">
        <f t="shared" si="254"/>
        <v/>
      </c>
      <c r="BM208" s="236"/>
      <c r="BN208" s="237"/>
      <c r="BO208" s="237"/>
      <c r="BP208" s="238"/>
      <c r="BQ208" s="238"/>
      <c r="BR208" s="254"/>
      <c r="BS208" s="252"/>
      <c r="BT208" s="244"/>
      <c r="BU208" s="244"/>
      <c r="BV208" s="244"/>
      <c r="BW208" s="244"/>
      <c r="BX208" s="244"/>
      <c r="BY208" s="244"/>
      <c r="BZ208" s="244"/>
      <c r="CA208" s="244"/>
      <c r="CB208" s="253"/>
      <c r="CC208" s="188"/>
      <c r="CD208" s="244">
        <f t="shared" si="233"/>
        <v>0</v>
      </c>
      <c r="CE208" s="235">
        <f t="shared" si="255"/>
        <v>0</v>
      </c>
      <c r="CF208" s="235">
        <f t="shared" si="255"/>
        <v>0</v>
      </c>
      <c r="CG208" s="235">
        <f t="shared" si="255"/>
        <v>0</v>
      </c>
      <c r="CH208" s="188"/>
      <c r="CI208" s="244">
        <f t="shared" si="234"/>
        <v>0</v>
      </c>
      <c r="CJ208" s="235">
        <f t="shared" si="256"/>
        <v>0</v>
      </c>
      <c r="CK208" s="235">
        <f t="shared" si="256"/>
        <v>0</v>
      </c>
      <c r="CL208" s="235">
        <f t="shared" si="256"/>
        <v>0</v>
      </c>
      <c r="CM208" s="188"/>
      <c r="CN208" s="244">
        <f t="shared" si="235"/>
        <v>0</v>
      </c>
      <c r="CO208" s="235">
        <f t="shared" si="257"/>
        <v>0</v>
      </c>
      <c r="CP208" s="235">
        <f t="shared" si="257"/>
        <v>0</v>
      </c>
      <c r="CQ208" s="235">
        <f t="shared" si="257"/>
        <v>0</v>
      </c>
      <c r="CR208" s="188"/>
      <c r="CS208" s="244">
        <f t="shared" si="236"/>
        <v>0</v>
      </c>
      <c r="CT208" s="235">
        <f t="shared" si="258"/>
        <v>0</v>
      </c>
      <c r="CU208" s="235">
        <f t="shared" si="258"/>
        <v>0</v>
      </c>
      <c r="CV208" s="235">
        <f t="shared" si="258"/>
        <v>0</v>
      </c>
      <c r="CW208" s="188"/>
      <c r="CX208" s="244">
        <f t="shared" si="237"/>
        <v>0</v>
      </c>
      <c r="CY208" s="235">
        <f t="shared" si="259"/>
        <v>0</v>
      </c>
      <c r="CZ208" s="235">
        <f t="shared" si="259"/>
        <v>0</v>
      </c>
      <c r="DA208" s="235">
        <f t="shared" si="259"/>
        <v>0</v>
      </c>
      <c r="DB208" s="188"/>
      <c r="DC208" s="225"/>
      <c r="DD208" s="226"/>
      <c r="DE208" s="1088"/>
      <c r="DF208" s="225"/>
      <c r="DG208" s="226"/>
      <c r="DH208" s="1088"/>
      <c r="DI208" s="225"/>
      <c r="DJ208" s="226"/>
      <c r="DK208" s="1088"/>
      <c r="DL208" s="225"/>
      <c r="DM208" s="226"/>
      <c r="DN208" s="1088"/>
      <c r="DO208" s="370"/>
      <c r="DP208" s="370"/>
      <c r="DQ208" s="243">
        <f t="shared" si="260"/>
        <v>0</v>
      </c>
      <c r="DR208" s="244">
        <f t="shared" si="261"/>
        <v>0</v>
      </c>
      <c r="DS208" s="235">
        <f t="shared" si="262"/>
        <v>0</v>
      </c>
      <c r="DT208" s="244" t="str">
        <f t="shared" si="238"/>
        <v/>
      </c>
      <c r="DU208" s="42" t="str">
        <f t="shared" si="263"/>
        <v/>
      </c>
      <c r="DV208" s="42" t="str">
        <f t="shared" si="264"/>
        <v/>
      </c>
      <c r="DW208" s="42" t="str">
        <f t="shared" si="265"/>
        <v/>
      </c>
      <c r="DX208" s="162"/>
      <c r="DY208" s="42" t="str">
        <f t="shared" si="266"/>
        <v/>
      </c>
      <c r="DZ208" s="42" t="str">
        <f t="shared" si="323"/>
        <v/>
      </c>
      <c r="EA208" s="42" t="str">
        <f t="shared" si="267"/>
        <v/>
      </c>
      <c r="EB208" s="162"/>
      <c r="EC208" s="930"/>
      <c r="ED208" s="188"/>
      <c r="EE208" s="245">
        <f t="shared" si="268"/>
        <v>0</v>
      </c>
      <c r="EG208" s="245">
        <f t="shared" si="269"/>
        <v>0</v>
      </c>
      <c r="EI208" s="246" t="str">
        <f t="shared" si="270"/>
        <v/>
      </c>
      <c r="EJ208" s="247" t="str">
        <f t="shared" si="239"/>
        <v/>
      </c>
      <c r="EK208" s="248" t="str">
        <f t="shared" si="240"/>
        <v/>
      </c>
      <c r="EL208" s="248" t="str">
        <f t="shared" si="241"/>
        <v/>
      </c>
      <c r="EM208" s="248" t="str">
        <f t="shared" si="242"/>
        <v/>
      </c>
      <c r="EN208" s="248" t="str">
        <f t="shared" si="271"/>
        <v/>
      </c>
      <c r="EO208" s="248" t="str">
        <f t="shared" si="243"/>
        <v/>
      </c>
      <c r="EQ208" s="248" t="str">
        <f t="shared" si="272"/>
        <v/>
      </c>
      <c r="ER208" s="248" t="str">
        <f t="shared" si="273"/>
        <v/>
      </c>
      <c r="ES208" s="248" t="str">
        <f t="shared" si="274"/>
        <v/>
      </c>
      <c r="ET208" s="248" t="str">
        <f t="shared" si="275"/>
        <v/>
      </c>
      <c r="EU208" s="248" t="str">
        <f t="shared" si="276"/>
        <v/>
      </c>
      <c r="EV208" s="248" t="str">
        <f t="shared" si="276"/>
        <v/>
      </c>
      <c r="EX208" s="248" t="str">
        <f t="shared" si="277"/>
        <v/>
      </c>
      <c r="EY208" s="248" t="str">
        <f t="shared" si="278"/>
        <v/>
      </c>
      <c r="EZ208" s="248" t="str">
        <f t="shared" si="279"/>
        <v/>
      </c>
      <c r="FA208" s="248" t="str">
        <f t="shared" si="280"/>
        <v/>
      </c>
      <c r="FB208" s="248" t="str">
        <f t="shared" si="316"/>
        <v/>
      </c>
      <c r="FC208" s="248" t="str">
        <f t="shared" si="316"/>
        <v/>
      </c>
      <c r="FE208" s="248" t="str">
        <f t="shared" si="281"/>
        <v/>
      </c>
      <c r="FF208" s="248" t="str">
        <f t="shared" si="282"/>
        <v/>
      </c>
      <c r="FG208" s="248" t="str">
        <f t="shared" si="283"/>
        <v/>
      </c>
      <c r="FH208" s="248" t="str">
        <f t="shared" si="284"/>
        <v/>
      </c>
      <c r="FI208" s="248" t="str">
        <f t="shared" si="317"/>
        <v/>
      </c>
      <c r="FJ208" s="248" t="str">
        <f t="shared" si="317"/>
        <v/>
      </c>
      <c r="FL208" s="370"/>
      <c r="FM208" s="371"/>
      <c r="FN208" s="371"/>
      <c r="FO208" s="611"/>
      <c r="FP208" s="896"/>
      <c r="FQ208" s="370"/>
      <c r="FR208" s="371"/>
      <c r="FS208" s="371"/>
      <c r="FT208" s="611"/>
      <c r="FU208" s="896"/>
      <c r="FV208" s="370"/>
      <c r="FW208" s="371"/>
      <c r="FX208" s="371"/>
      <c r="FY208" s="611"/>
      <c r="FZ208" s="896"/>
      <c r="GA208" s="613"/>
      <c r="GC208" s="227">
        <f t="shared" si="285"/>
        <v>0</v>
      </c>
      <c r="GD208" s="228">
        <f t="shared" si="286"/>
        <v>0</v>
      </c>
      <c r="GE208" s="229">
        <f t="shared" si="318"/>
        <v>0</v>
      </c>
      <c r="GF208" s="230">
        <f t="shared" si="318"/>
        <v>0</v>
      </c>
      <c r="GG208" s="231" t="str">
        <f t="shared" si="288"/>
        <v/>
      </c>
      <c r="GH208" s="232">
        <f t="shared" si="289"/>
        <v>0</v>
      </c>
      <c r="GI208" s="227">
        <f t="shared" si="290"/>
        <v>0</v>
      </c>
      <c r="GJ208" s="233">
        <f t="shared" si="291"/>
        <v>0</v>
      </c>
      <c r="GK208" s="233">
        <f t="shared" si="292"/>
        <v>0</v>
      </c>
      <c r="GL208" s="234"/>
      <c r="GM208" s="235">
        <f t="shared" si="293"/>
        <v>0</v>
      </c>
      <c r="GN208" s="235">
        <f t="shared" si="294"/>
        <v>0</v>
      </c>
      <c r="GO208" s="235" t="str">
        <f t="shared" si="295"/>
        <v/>
      </c>
      <c r="GP208" s="380"/>
      <c r="GQ208" s="235">
        <f t="shared" si="296"/>
        <v>0</v>
      </c>
      <c r="GR208" s="235">
        <f t="shared" si="297"/>
        <v>0</v>
      </c>
      <c r="GS208" s="235" t="str">
        <f t="shared" si="298"/>
        <v/>
      </c>
      <c r="GT208" s="236"/>
      <c r="GU208" s="237" t="str">
        <f t="shared" si="299"/>
        <v/>
      </c>
      <c r="GV208" s="237" t="str">
        <f t="shared" si="300"/>
        <v/>
      </c>
      <c r="GW208" s="238" t="str">
        <f t="shared" si="301"/>
        <v/>
      </c>
      <c r="GX208" s="238" t="str">
        <f t="shared" si="302"/>
        <v/>
      </c>
      <c r="GY208" s="239"/>
      <c r="GZ208" s="240" t="str">
        <f t="shared" si="303"/>
        <v/>
      </c>
      <c r="HA208" s="235" t="str">
        <f t="shared" si="304"/>
        <v/>
      </c>
      <c r="HB208" s="235" t="str">
        <f t="shared" si="305"/>
        <v/>
      </c>
      <c r="HC208" s="235" t="str">
        <f t="shared" si="306"/>
        <v/>
      </c>
      <c r="HD208" s="235" t="str">
        <f t="shared" si="307"/>
        <v/>
      </c>
      <c r="HE208" s="235" t="str">
        <f t="shared" si="308"/>
        <v/>
      </c>
      <c r="HF208" s="188"/>
      <c r="HG208" s="235" t="str">
        <f t="shared" si="309"/>
        <v/>
      </c>
      <c r="HH208" s="235">
        <f t="shared" si="319"/>
        <v>0</v>
      </c>
      <c r="HI208" s="235">
        <f t="shared" si="319"/>
        <v>0</v>
      </c>
      <c r="HJ208" s="235">
        <f t="shared" si="319"/>
        <v>0</v>
      </c>
      <c r="HK208" s="188"/>
      <c r="HL208" s="235" t="str">
        <f t="shared" si="311"/>
        <v/>
      </c>
      <c r="HM208" s="235">
        <f t="shared" si="320"/>
        <v>0</v>
      </c>
      <c r="HN208" s="235">
        <f t="shared" si="320"/>
        <v>0</v>
      </c>
      <c r="HO208" s="235">
        <f t="shared" si="320"/>
        <v>0</v>
      </c>
      <c r="HP208" s="188"/>
      <c r="HQ208" s="235" t="str">
        <f t="shared" si="313"/>
        <v/>
      </c>
      <c r="HR208" s="235">
        <f t="shared" si="321"/>
        <v>0</v>
      </c>
      <c r="HS208" s="235">
        <f t="shared" si="321"/>
        <v>0</v>
      </c>
      <c r="HT208" s="235">
        <f t="shared" si="321"/>
        <v>0</v>
      </c>
      <c r="HU208" s="162"/>
      <c r="HV208" s="1622"/>
      <c r="HW208" s="1619"/>
      <c r="HX208" s="1619"/>
      <c r="HY208" s="1619"/>
      <c r="HZ208" s="1619"/>
      <c r="IA208" s="1619"/>
      <c r="IB208" s="1619"/>
      <c r="IC208" s="1623"/>
      <c r="ID208" s="162"/>
      <c r="IE208" s="162"/>
    </row>
    <row r="209" spans="1:239" ht="21" customHeight="1" x14ac:dyDescent="0.25">
      <c r="A209" s="377" t="str">
        <f t="shared" si="244"/>
        <v/>
      </c>
      <c r="B209" s="188">
        <v>183</v>
      </c>
      <c r="C209" s="255"/>
      <c r="D209" s="223" t="str">
        <f t="shared" si="228"/>
        <v/>
      </c>
      <c r="E209" s="223" t="str">
        <f t="shared" si="315"/>
        <v/>
      </c>
      <c r="F209" s="242"/>
      <c r="G209" s="242"/>
      <c r="H209" s="224" t="str">
        <f t="shared" si="245"/>
        <v/>
      </c>
      <c r="I209" s="930"/>
      <c r="J209" s="930"/>
      <c r="K209" s="930"/>
      <c r="L209" s="370"/>
      <c r="M209" s="371"/>
      <c r="N209" s="371"/>
      <c r="O209" s="371"/>
      <c r="P209" s="372"/>
      <c r="Q209" s="609"/>
      <c r="R209" s="609"/>
      <c r="S209" s="610"/>
      <c r="T209" s="371"/>
      <c r="U209" s="371"/>
      <c r="V209" s="188"/>
      <c r="W209" s="370"/>
      <c r="X209" s="371"/>
      <c r="Y209" s="371"/>
      <c r="Z209" s="611"/>
      <c r="AA209" s="896"/>
      <c r="AB209" s="370"/>
      <c r="AC209" s="371"/>
      <c r="AD209" s="371"/>
      <c r="AE209" s="371"/>
      <c r="AF209" s="896"/>
      <c r="AG209" s="370"/>
      <c r="AH209" s="371"/>
      <c r="AI209" s="371"/>
      <c r="AJ209" s="371"/>
      <c r="AK209" s="896"/>
      <c r="AL209" s="370"/>
      <c r="AM209" s="371"/>
      <c r="AN209" s="371"/>
      <c r="AO209" s="372"/>
      <c r="AP209" s="370"/>
      <c r="AQ209" s="371"/>
      <c r="AR209" s="371"/>
      <c r="AS209" s="371"/>
      <c r="AT209" s="928"/>
      <c r="AU209" s="188"/>
      <c r="AV209" s="256">
        <f t="shared" si="229"/>
        <v>0</v>
      </c>
      <c r="AW209" s="257">
        <f t="shared" si="230"/>
        <v>0</v>
      </c>
      <c r="AX209" s="258">
        <f t="shared" si="322"/>
        <v>0</v>
      </c>
      <c r="AY209" s="259">
        <f t="shared" si="322"/>
        <v>0</v>
      </c>
      <c r="AZ209" s="231" t="str">
        <f t="shared" si="246"/>
        <v/>
      </c>
      <c r="BA209" s="232">
        <f t="shared" si="247"/>
        <v>0</v>
      </c>
      <c r="BB209" s="249">
        <f t="shared" si="231"/>
        <v>0</v>
      </c>
      <c r="BC209" s="231">
        <f t="shared" si="248"/>
        <v>0</v>
      </c>
      <c r="BD209" s="231">
        <f t="shared" si="249"/>
        <v>0</v>
      </c>
      <c r="BE209" s="260"/>
      <c r="BF209" s="235">
        <f t="shared" si="250"/>
        <v>0</v>
      </c>
      <c r="BG209" s="235">
        <f t="shared" si="251"/>
        <v>0</v>
      </c>
      <c r="BH209" s="235">
        <f t="shared" si="252"/>
        <v>0</v>
      </c>
      <c r="BI209" s="380"/>
      <c r="BJ209" s="235">
        <f t="shared" si="232"/>
        <v>0</v>
      </c>
      <c r="BK209" s="235">
        <f t="shared" si="253"/>
        <v>0</v>
      </c>
      <c r="BL209" s="235" t="str">
        <f t="shared" si="254"/>
        <v/>
      </c>
      <c r="BM209" s="236"/>
      <c r="BN209" s="237"/>
      <c r="BO209" s="237"/>
      <c r="BP209" s="238"/>
      <c r="BQ209" s="238"/>
      <c r="BR209" s="254"/>
      <c r="BS209" s="252"/>
      <c r="BT209" s="244"/>
      <c r="BU209" s="244"/>
      <c r="BV209" s="244"/>
      <c r="BW209" s="244"/>
      <c r="BX209" s="244"/>
      <c r="BY209" s="244"/>
      <c r="BZ209" s="244"/>
      <c r="CA209" s="244"/>
      <c r="CB209" s="253"/>
      <c r="CC209" s="188"/>
      <c r="CD209" s="244">
        <f t="shared" si="233"/>
        <v>0</v>
      </c>
      <c r="CE209" s="235">
        <f t="shared" si="255"/>
        <v>0</v>
      </c>
      <c r="CF209" s="235">
        <f t="shared" si="255"/>
        <v>0</v>
      </c>
      <c r="CG209" s="235">
        <f t="shared" si="255"/>
        <v>0</v>
      </c>
      <c r="CH209" s="188"/>
      <c r="CI209" s="244">
        <f t="shared" si="234"/>
        <v>0</v>
      </c>
      <c r="CJ209" s="235">
        <f t="shared" si="256"/>
        <v>0</v>
      </c>
      <c r="CK209" s="235">
        <f t="shared" si="256"/>
        <v>0</v>
      </c>
      <c r="CL209" s="235">
        <f t="shared" si="256"/>
        <v>0</v>
      </c>
      <c r="CM209" s="188"/>
      <c r="CN209" s="244">
        <f t="shared" si="235"/>
        <v>0</v>
      </c>
      <c r="CO209" s="235">
        <f t="shared" si="257"/>
        <v>0</v>
      </c>
      <c r="CP209" s="235">
        <f t="shared" si="257"/>
        <v>0</v>
      </c>
      <c r="CQ209" s="235">
        <f t="shared" si="257"/>
        <v>0</v>
      </c>
      <c r="CR209" s="188"/>
      <c r="CS209" s="244">
        <f t="shared" si="236"/>
        <v>0</v>
      </c>
      <c r="CT209" s="235">
        <f t="shared" si="258"/>
        <v>0</v>
      </c>
      <c r="CU209" s="235">
        <f t="shared" si="258"/>
        <v>0</v>
      </c>
      <c r="CV209" s="235">
        <f t="shared" si="258"/>
        <v>0</v>
      </c>
      <c r="CW209" s="188"/>
      <c r="CX209" s="244">
        <f t="shared" si="237"/>
        <v>0</v>
      </c>
      <c r="CY209" s="235">
        <f t="shared" si="259"/>
        <v>0</v>
      </c>
      <c r="CZ209" s="235">
        <f t="shared" si="259"/>
        <v>0</v>
      </c>
      <c r="DA209" s="235">
        <f t="shared" si="259"/>
        <v>0</v>
      </c>
      <c r="DB209" s="188"/>
      <c r="DC209" s="225"/>
      <c r="DD209" s="226"/>
      <c r="DE209" s="1088"/>
      <c r="DF209" s="225"/>
      <c r="DG209" s="226"/>
      <c r="DH209" s="1088"/>
      <c r="DI209" s="225"/>
      <c r="DJ209" s="226"/>
      <c r="DK209" s="1088"/>
      <c r="DL209" s="225"/>
      <c r="DM209" s="226"/>
      <c r="DN209" s="1088"/>
      <c r="DO209" s="370"/>
      <c r="DP209" s="370"/>
      <c r="DQ209" s="243">
        <f t="shared" si="260"/>
        <v>0</v>
      </c>
      <c r="DR209" s="244">
        <f t="shared" si="261"/>
        <v>0</v>
      </c>
      <c r="DS209" s="235">
        <f t="shared" si="262"/>
        <v>0</v>
      </c>
      <c r="DT209" s="244" t="str">
        <f t="shared" si="238"/>
        <v/>
      </c>
      <c r="DU209" s="42" t="str">
        <f t="shared" si="263"/>
        <v/>
      </c>
      <c r="DV209" s="42" t="str">
        <f t="shared" si="264"/>
        <v/>
      </c>
      <c r="DW209" s="42" t="str">
        <f t="shared" si="265"/>
        <v/>
      </c>
      <c r="DX209" s="162"/>
      <c r="DY209" s="42" t="str">
        <f t="shared" si="266"/>
        <v/>
      </c>
      <c r="DZ209" s="42" t="str">
        <f t="shared" si="323"/>
        <v/>
      </c>
      <c r="EA209" s="42" t="str">
        <f t="shared" si="267"/>
        <v/>
      </c>
      <c r="EB209" s="162"/>
      <c r="EC209" s="930"/>
      <c r="ED209" s="188"/>
      <c r="EE209" s="245">
        <f t="shared" si="268"/>
        <v>0</v>
      </c>
      <c r="EG209" s="245">
        <f t="shared" si="269"/>
        <v>0</v>
      </c>
      <c r="EI209" s="246" t="str">
        <f t="shared" si="270"/>
        <v/>
      </c>
      <c r="EJ209" s="247" t="str">
        <f t="shared" si="239"/>
        <v/>
      </c>
      <c r="EK209" s="248" t="str">
        <f t="shared" si="240"/>
        <v/>
      </c>
      <c r="EL209" s="248" t="str">
        <f t="shared" si="241"/>
        <v/>
      </c>
      <c r="EM209" s="248" t="str">
        <f t="shared" si="242"/>
        <v/>
      </c>
      <c r="EN209" s="248" t="str">
        <f t="shared" si="271"/>
        <v/>
      </c>
      <c r="EO209" s="248" t="str">
        <f t="shared" si="243"/>
        <v/>
      </c>
      <c r="EQ209" s="248" t="str">
        <f t="shared" si="272"/>
        <v/>
      </c>
      <c r="ER209" s="248" t="str">
        <f t="shared" si="273"/>
        <v/>
      </c>
      <c r="ES209" s="248" t="str">
        <f t="shared" si="274"/>
        <v/>
      </c>
      <c r="ET209" s="248" t="str">
        <f t="shared" si="275"/>
        <v/>
      </c>
      <c r="EU209" s="248" t="str">
        <f t="shared" si="276"/>
        <v/>
      </c>
      <c r="EV209" s="248" t="str">
        <f t="shared" si="276"/>
        <v/>
      </c>
      <c r="EX209" s="248" t="str">
        <f t="shared" si="277"/>
        <v/>
      </c>
      <c r="EY209" s="248" t="str">
        <f t="shared" si="278"/>
        <v/>
      </c>
      <c r="EZ209" s="248" t="str">
        <f t="shared" si="279"/>
        <v/>
      </c>
      <c r="FA209" s="248" t="str">
        <f t="shared" si="280"/>
        <v/>
      </c>
      <c r="FB209" s="248" t="str">
        <f t="shared" si="316"/>
        <v/>
      </c>
      <c r="FC209" s="248" t="str">
        <f t="shared" si="316"/>
        <v/>
      </c>
      <c r="FE209" s="248" t="str">
        <f t="shared" si="281"/>
        <v/>
      </c>
      <c r="FF209" s="248" t="str">
        <f t="shared" si="282"/>
        <v/>
      </c>
      <c r="FG209" s="248" t="str">
        <f t="shared" si="283"/>
        <v/>
      </c>
      <c r="FH209" s="248" t="str">
        <f t="shared" si="284"/>
        <v/>
      </c>
      <c r="FI209" s="248" t="str">
        <f t="shared" si="317"/>
        <v/>
      </c>
      <c r="FJ209" s="248" t="str">
        <f t="shared" si="317"/>
        <v/>
      </c>
      <c r="FL209" s="370"/>
      <c r="FM209" s="371"/>
      <c r="FN209" s="371"/>
      <c r="FO209" s="611"/>
      <c r="FP209" s="896"/>
      <c r="FQ209" s="370"/>
      <c r="FR209" s="371"/>
      <c r="FS209" s="371"/>
      <c r="FT209" s="611"/>
      <c r="FU209" s="896"/>
      <c r="FV209" s="370"/>
      <c r="FW209" s="371"/>
      <c r="FX209" s="371"/>
      <c r="FY209" s="611"/>
      <c r="FZ209" s="896"/>
      <c r="GA209" s="613"/>
      <c r="GC209" s="227">
        <f t="shared" si="285"/>
        <v>0</v>
      </c>
      <c r="GD209" s="228">
        <f t="shared" si="286"/>
        <v>0</v>
      </c>
      <c r="GE209" s="229">
        <f t="shared" si="318"/>
        <v>0</v>
      </c>
      <c r="GF209" s="230">
        <f t="shared" si="318"/>
        <v>0</v>
      </c>
      <c r="GG209" s="231" t="str">
        <f t="shared" si="288"/>
        <v/>
      </c>
      <c r="GH209" s="232">
        <f t="shared" si="289"/>
        <v>0</v>
      </c>
      <c r="GI209" s="227">
        <f t="shared" si="290"/>
        <v>0</v>
      </c>
      <c r="GJ209" s="233">
        <f t="shared" si="291"/>
        <v>0</v>
      </c>
      <c r="GK209" s="233">
        <f t="shared" si="292"/>
        <v>0</v>
      </c>
      <c r="GL209" s="234"/>
      <c r="GM209" s="235">
        <f t="shared" si="293"/>
        <v>0</v>
      </c>
      <c r="GN209" s="235">
        <f t="shared" si="294"/>
        <v>0</v>
      </c>
      <c r="GO209" s="235" t="str">
        <f t="shared" si="295"/>
        <v/>
      </c>
      <c r="GP209" s="380"/>
      <c r="GQ209" s="235">
        <f t="shared" si="296"/>
        <v>0</v>
      </c>
      <c r="GR209" s="235">
        <f t="shared" si="297"/>
        <v>0</v>
      </c>
      <c r="GS209" s="235" t="str">
        <f t="shared" si="298"/>
        <v/>
      </c>
      <c r="GT209" s="236"/>
      <c r="GU209" s="237" t="str">
        <f t="shared" si="299"/>
        <v/>
      </c>
      <c r="GV209" s="237" t="str">
        <f t="shared" si="300"/>
        <v/>
      </c>
      <c r="GW209" s="238" t="str">
        <f t="shared" si="301"/>
        <v/>
      </c>
      <c r="GX209" s="238" t="str">
        <f t="shared" si="302"/>
        <v/>
      </c>
      <c r="GY209" s="239"/>
      <c r="GZ209" s="240" t="str">
        <f t="shared" si="303"/>
        <v/>
      </c>
      <c r="HA209" s="235" t="str">
        <f t="shared" si="304"/>
        <v/>
      </c>
      <c r="HB209" s="235" t="str">
        <f t="shared" si="305"/>
        <v/>
      </c>
      <c r="HC209" s="235" t="str">
        <f t="shared" si="306"/>
        <v/>
      </c>
      <c r="HD209" s="235" t="str">
        <f t="shared" si="307"/>
        <v/>
      </c>
      <c r="HE209" s="235" t="str">
        <f t="shared" si="308"/>
        <v/>
      </c>
      <c r="HF209" s="188"/>
      <c r="HG209" s="235" t="str">
        <f t="shared" si="309"/>
        <v/>
      </c>
      <c r="HH209" s="235">
        <f t="shared" si="319"/>
        <v>0</v>
      </c>
      <c r="HI209" s="235">
        <f t="shared" si="319"/>
        <v>0</v>
      </c>
      <c r="HJ209" s="235">
        <f t="shared" si="319"/>
        <v>0</v>
      </c>
      <c r="HK209" s="188"/>
      <c r="HL209" s="235" t="str">
        <f t="shared" si="311"/>
        <v/>
      </c>
      <c r="HM209" s="235">
        <f t="shared" si="320"/>
        <v>0</v>
      </c>
      <c r="HN209" s="235">
        <f t="shared" si="320"/>
        <v>0</v>
      </c>
      <c r="HO209" s="235">
        <f t="shared" si="320"/>
        <v>0</v>
      </c>
      <c r="HP209" s="188"/>
      <c r="HQ209" s="235" t="str">
        <f t="shared" si="313"/>
        <v/>
      </c>
      <c r="HR209" s="235">
        <f t="shared" si="321"/>
        <v>0</v>
      </c>
      <c r="HS209" s="235">
        <f t="shared" si="321"/>
        <v>0</v>
      </c>
      <c r="HT209" s="235">
        <f t="shared" si="321"/>
        <v>0</v>
      </c>
      <c r="HU209" s="162"/>
      <c r="HV209" s="1622"/>
      <c r="HW209" s="1619"/>
      <c r="HX209" s="1619"/>
      <c r="HY209" s="1619"/>
      <c r="HZ209" s="1619"/>
      <c r="IA209" s="1619"/>
      <c r="IB209" s="1619"/>
      <c r="IC209" s="1623"/>
      <c r="ID209" s="162"/>
      <c r="IE209" s="162"/>
    </row>
    <row r="210" spans="1:239" ht="21" customHeight="1" x14ac:dyDescent="0.25">
      <c r="A210" s="377" t="str">
        <f t="shared" si="244"/>
        <v/>
      </c>
      <c r="B210" s="188">
        <v>184</v>
      </c>
      <c r="C210" s="255"/>
      <c r="D210" s="223" t="str">
        <f t="shared" si="228"/>
        <v/>
      </c>
      <c r="E210" s="223" t="str">
        <f t="shared" si="315"/>
        <v/>
      </c>
      <c r="F210" s="242"/>
      <c r="G210" s="242"/>
      <c r="H210" s="224" t="str">
        <f t="shared" si="245"/>
        <v/>
      </c>
      <c r="I210" s="930"/>
      <c r="J210" s="930"/>
      <c r="K210" s="930"/>
      <c r="L210" s="370"/>
      <c r="M210" s="371"/>
      <c r="N210" s="371"/>
      <c r="O210" s="371"/>
      <c r="P210" s="372"/>
      <c r="Q210" s="609"/>
      <c r="R210" s="609"/>
      <c r="S210" s="610"/>
      <c r="T210" s="371"/>
      <c r="U210" s="371"/>
      <c r="V210" s="188"/>
      <c r="W210" s="370"/>
      <c r="X210" s="371"/>
      <c r="Y210" s="371"/>
      <c r="Z210" s="611"/>
      <c r="AA210" s="896"/>
      <c r="AB210" s="370"/>
      <c r="AC210" s="371"/>
      <c r="AD210" s="371"/>
      <c r="AE210" s="371"/>
      <c r="AF210" s="896"/>
      <c r="AG210" s="370"/>
      <c r="AH210" s="371"/>
      <c r="AI210" s="371"/>
      <c r="AJ210" s="371"/>
      <c r="AK210" s="896"/>
      <c r="AL210" s="370"/>
      <c r="AM210" s="371"/>
      <c r="AN210" s="371"/>
      <c r="AO210" s="372"/>
      <c r="AP210" s="370"/>
      <c r="AQ210" s="371"/>
      <c r="AR210" s="371"/>
      <c r="AS210" s="371"/>
      <c r="AT210" s="928"/>
      <c r="AU210" s="188"/>
      <c r="AV210" s="256">
        <f t="shared" si="229"/>
        <v>0</v>
      </c>
      <c r="AW210" s="257">
        <f t="shared" si="230"/>
        <v>0</v>
      </c>
      <c r="AX210" s="258">
        <f t="shared" si="322"/>
        <v>0</v>
      </c>
      <c r="AY210" s="259">
        <f t="shared" si="322"/>
        <v>0</v>
      </c>
      <c r="AZ210" s="231" t="str">
        <f t="shared" si="246"/>
        <v/>
      </c>
      <c r="BA210" s="232">
        <f t="shared" si="247"/>
        <v>0</v>
      </c>
      <c r="BB210" s="249">
        <f t="shared" si="231"/>
        <v>0</v>
      </c>
      <c r="BC210" s="231">
        <f t="shared" si="248"/>
        <v>0</v>
      </c>
      <c r="BD210" s="231">
        <f t="shared" si="249"/>
        <v>0</v>
      </c>
      <c r="BE210" s="260"/>
      <c r="BF210" s="235">
        <f t="shared" si="250"/>
        <v>0</v>
      </c>
      <c r="BG210" s="235">
        <f t="shared" si="251"/>
        <v>0</v>
      </c>
      <c r="BH210" s="235">
        <f t="shared" si="252"/>
        <v>0</v>
      </c>
      <c r="BI210" s="380"/>
      <c r="BJ210" s="235">
        <f t="shared" si="232"/>
        <v>0</v>
      </c>
      <c r="BK210" s="235">
        <f t="shared" si="253"/>
        <v>0</v>
      </c>
      <c r="BL210" s="235" t="str">
        <f t="shared" si="254"/>
        <v/>
      </c>
      <c r="BM210" s="236"/>
      <c r="BN210" s="237"/>
      <c r="BO210" s="237"/>
      <c r="BP210" s="238"/>
      <c r="BQ210" s="238"/>
      <c r="BR210" s="254"/>
      <c r="BS210" s="252"/>
      <c r="BT210" s="244"/>
      <c r="BU210" s="244"/>
      <c r="BV210" s="244"/>
      <c r="BW210" s="244"/>
      <c r="BX210" s="244"/>
      <c r="BY210" s="244"/>
      <c r="BZ210" s="244"/>
      <c r="CA210" s="244"/>
      <c r="CB210" s="253"/>
      <c r="CC210" s="188"/>
      <c r="CD210" s="244">
        <f t="shared" si="233"/>
        <v>0</v>
      </c>
      <c r="CE210" s="235">
        <f t="shared" si="255"/>
        <v>0</v>
      </c>
      <c r="CF210" s="235">
        <f t="shared" si="255"/>
        <v>0</v>
      </c>
      <c r="CG210" s="235">
        <f t="shared" si="255"/>
        <v>0</v>
      </c>
      <c r="CH210" s="188"/>
      <c r="CI210" s="244">
        <f t="shared" si="234"/>
        <v>0</v>
      </c>
      <c r="CJ210" s="235">
        <f t="shared" si="256"/>
        <v>0</v>
      </c>
      <c r="CK210" s="235">
        <f t="shared" si="256"/>
        <v>0</v>
      </c>
      <c r="CL210" s="235">
        <f t="shared" si="256"/>
        <v>0</v>
      </c>
      <c r="CM210" s="188"/>
      <c r="CN210" s="244">
        <f t="shared" si="235"/>
        <v>0</v>
      </c>
      <c r="CO210" s="235">
        <f t="shared" si="257"/>
        <v>0</v>
      </c>
      <c r="CP210" s="235">
        <f t="shared" si="257"/>
        <v>0</v>
      </c>
      <c r="CQ210" s="235">
        <f t="shared" si="257"/>
        <v>0</v>
      </c>
      <c r="CR210" s="188"/>
      <c r="CS210" s="244">
        <f t="shared" si="236"/>
        <v>0</v>
      </c>
      <c r="CT210" s="235">
        <f t="shared" si="258"/>
        <v>0</v>
      </c>
      <c r="CU210" s="235">
        <f t="shared" si="258"/>
        <v>0</v>
      </c>
      <c r="CV210" s="235">
        <f t="shared" si="258"/>
        <v>0</v>
      </c>
      <c r="CW210" s="188"/>
      <c r="CX210" s="244">
        <f t="shared" si="237"/>
        <v>0</v>
      </c>
      <c r="CY210" s="235">
        <f t="shared" si="259"/>
        <v>0</v>
      </c>
      <c r="CZ210" s="235">
        <f t="shared" si="259"/>
        <v>0</v>
      </c>
      <c r="DA210" s="235">
        <f t="shared" si="259"/>
        <v>0</v>
      </c>
      <c r="DB210" s="188"/>
      <c r="DC210" s="225"/>
      <c r="DD210" s="226"/>
      <c r="DE210" s="1088"/>
      <c r="DF210" s="225"/>
      <c r="DG210" s="226"/>
      <c r="DH210" s="1088"/>
      <c r="DI210" s="225"/>
      <c r="DJ210" s="226"/>
      <c r="DK210" s="1088"/>
      <c r="DL210" s="225"/>
      <c r="DM210" s="226"/>
      <c r="DN210" s="1088"/>
      <c r="DO210" s="370"/>
      <c r="DP210" s="370"/>
      <c r="DQ210" s="243">
        <f t="shared" si="260"/>
        <v>0</v>
      </c>
      <c r="DR210" s="244">
        <f t="shared" si="261"/>
        <v>0</v>
      </c>
      <c r="DS210" s="235">
        <f t="shared" si="262"/>
        <v>0</v>
      </c>
      <c r="DT210" s="244" t="str">
        <f t="shared" si="238"/>
        <v/>
      </c>
      <c r="DU210" s="42" t="str">
        <f t="shared" si="263"/>
        <v/>
      </c>
      <c r="DV210" s="42" t="str">
        <f t="shared" si="264"/>
        <v/>
      </c>
      <c r="DW210" s="42" t="str">
        <f t="shared" si="265"/>
        <v/>
      </c>
      <c r="DX210" s="162"/>
      <c r="DY210" s="42" t="str">
        <f t="shared" si="266"/>
        <v/>
      </c>
      <c r="DZ210" s="42" t="str">
        <f t="shared" si="323"/>
        <v/>
      </c>
      <c r="EA210" s="42" t="str">
        <f t="shared" si="267"/>
        <v/>
      </c>
      <c r="EB210" s="162"/>
      <c r="EC210" s="930"/>
      <c r="ED210" s="188"/>
      <c r="EE210" s="245">
        <f t="shared" si="268"/>
        <v>0</v>
      </c>
      <c r="EG210" s="245">
        <f t="shared" si="269"/>
        <v>0</v>
      </c>
      <c r="EI210" s="246" t="str">
        <f t="shared" si="270"/>
        <v/>
      </c>
      <c r="EJ210" s="247" t="str">
        <f t="shared" si="239"/>
        <v/>
      </c>
      <c r="EK210" s="248" t="str">
        <f t="shared" si="240"/>
        <v/>
      </c>
      <c r="EL210" s="248" t="str">
        <f t="shared" si="241"/>
        <v/>
      </c>
      <c r="EM210" s="248" t="str">
        <f t="shared" si="242"/>
        <v/>
      </c>
      <c r="EN210" s="248" t="str">
        <f t="shared" si="271"/>
        <v/>
      </c>
      <c r="EO210" s="248" t="str">
        <f t="shared" si="243"/>
        <v/>
      </c>
      <c r="EQ210" s="248" t="str">
        <f t="shared" si="272"/>
        <v/>
      </c>
      <c r="ER210" s="248" t="str">
        <f t="shared" si="273"/>
        <v/>
      </c>
      <c r="ES210" s="248" t="str">
        <f t="shared" si="274"/>
        <v/>
      </c>
      <c r="ET210" s="248" t="str">
        <f t="shared" si="275"/>
        <v/>
      </c>
      <c r="EU210" s="248" t="str">
        <f t="shared" si="276"/>
        <v/>
      </c>
      <c r="EV210" s="248" t="str">
        <f t="shared" si="276"/>
        <v/>
      </c>
      <c r="EX210" s="248" t="str">
        <f t="shared" si="277"/>
        <v/>
      </c>
      <c r="EY210" s="248" t="str">
        <f t="shared" si="278"/>
        <v/>
      </c>
      <c r="EZ210" s="248" t="str">
        <f t="shared" si="279"/>
        <v/>
      </c>
      <c r="FA210" s="248" t="str">
        <f t="shared" si="280"/>
        <v/>
      </c>
      <c r="FB210" s="248" t="str">
        <f t="shared" si="316"/>
        <v/>
      </c>
      <c r="FC210" s="248" t="str">
        <f t="shared" si="316"/>
        <v/>
      </c>
      <c r="FE210" s="248" t="str">
        <f t="shared" si="281"/>
        <v/>
      </c>
      <c r="FF210" s="248" t="str">
        <f t="shared" si="282"/>
        <v/>
      </c>
      <c r="FG210" s="248" t="str">
        <f t="shared" si="283"/>
        <v/>
      </c>
      <c r="FH210" s="248" t="str">
        <f t="shared" si="284"/>
        <v/>
      </c>
      <c r="FI210" s="248" t="str">
        <f t="shared" si="317"/>
        <v/>
      </c>
      <c r="FJ210" s="248" t="str">
        <f t="shared" si="317"/>
        <v/>
      </c>
      <c r="FL210" s="370"/>
      <c r="FM210" s="371"/>
      <c r="FN210" s="371"/>
      <c r="FO210" s="611"/>
      <c r="FP210" s="896"/>
      <c r="FQ210" s="370"/>
      <c r="FR210" s="371"/>
      <c r="FS210" s="371"/>
      <c r="FT210" s="611"/>
      <c r="FU210" s="896"/>
      <c r="FV210" s="370"/>
      <c r="FW210" s="371"/>
      <c r="FX210" s="371"/>
      <c r="FY210" s="611"/>
      <c r="FZ210" s="896"/>
      <c r="GA210" s="613"/>
      <c r="GC210" s="227">
        <f t="shared" si="285"/>
        <v>0</v>
      </c>
      <c r="GD210" s="228">
        <f t="shared" si="286"/>
        <v>0</v>
      </c>
      <c r="GE210" s="229">
        <f t="shared" si="318"/>
        <v>0</v>
      </c>
      <c r="GF210" s="230">
        <f t="shared" si="318"/>
        <v>0</v>
      </c>
      <c r="GG210" s="231" t="str">
        <f t="shared" si="288"/>
        <v/>
      </c>
      <c r="GH210" s="232">
        <f t="shared" si="289"/>
        <v>0</v>
      </c>
      <c r="GI210" s="227">
        <f t="shared" si="290"/>
        <v>0</v>
      </c>
      <c r="GJ210" s="233">
        <f t="shared" si="291"/>
        <v>0</v>
      </c>
      <c r="GK210" s="233">
        <f t="shared" si="292"/>
        <v>0</v>
      </c>
      <c r="GL210" s="234"/>
      <c r="GM210" s="235">
        <f t="shared" si="293"/>
        <v>0</v>
      </c>
      <c r="GN210" s="235">
        <f t="shared" si="294"/>
        <v>0</v>
      </c>
      <c r="GO210" s="235" t="str">
        <f t="shared" si="295"/>
        <v/>
      </c>
      <c r="GP210" s="380"/>
      <c r="GQ210" s="235">
        <f t="shared" si="296"/>
        <v>0</v>
      </c>
      <c r="GR210" s="235">
        <f t="shared" si="297"/>
        <v>0</v>
      </c>
      <c r="GS210" s="235" t="str">
        <f t="shared" si="298"/>
        <v/>
      </c>
      <c r="GT210" s="236"/>
      <c r="GU210" s="237" t="str">
        <f t="shared" si="299"/>
        <v/>
      </c>
      <c r="GV210" s="237" t="str">
        <f t="shared" si="300"/>
        <v/>
      </c>
      <c r="GW210" s="238" t="str">
        <f t="shared" si="301"/>
        <v/>
      </c>
      <c r="GX210" s="238" t="str">
        <f t="shared" si="302"/>
        <v/>
      </c>
      <c r="GY210" s="239"/>
      <c r="GZ210" s="240" t="str">
        <f t="shared" si="303"/>
        <v/>
      </c>
      <c r="HA210" s="235" t="str">
        <f t="shared" si="304"/>
        <v/>
      </c>
      <c r="HB210" s="235" t="str">
        <f t="shared" si="305"/>
        <v/>
      </c>
      <c r="HC210" s="235" t="str">
        <f t="shared" si="306"/>
        <v/>
      </c>
      <c r="HD210" s="235" t="str">
        <f t="shared" si="307"/>
        <v/>
      </c>
      <c r="HE210" s="235" t="str">
        <f t="shared" si="308"/>
        <v/>
      </c>
      <c r="HF210" s="188"/>
      <c r="HG210" s="235" t="str">
        <f t="shared" si="309"/>
        <v/>
      </c>
      <c r="HH210" s="235">
        <f t="shared" si="319"/>
        <v>0</v>
      </c>
      <c r="HI210" s="235">
        <f t="shared" si="319"/>
        <v>0</v>
      </c>
      <c r="HJ210" s="235">
        <f t="shared" si="319"/>
        <v>0</v>
      </c>
      <c r="HK210" s="188"/>
      <c r="HL210" s="235" t="str">
        <f t="shared" si="311"/>
        <v/>
      </c>
      <c r="HM210" s="235">
        <f t="shared" si="320"/>
        <v>0</v>
      </c>
      <c r="HN210" s="235">
        <f t="shared" si="320"/>
        <v>0</v>
      </c>
      <c r="HO210" s="235">
        <f t="shared" si="320"/>
        <v>0</v>
      </c>
      <c r="HP210" s="188"/>
      <c r="HQ210" s="235" t="str">
        <f t="shared" si="313"/>
        <v/>
      </c>
      <c r="HR210" s="235">
        <f t="shared" si="321"/>
        <v>0</v>
      </c>
      <c r="HS210" s="235">
        <f t="shared" si="321"/>
        <v>0</v>
      </c>
      <c r="HT210" s="235">
        <f t="shared" si="321"/>
        <v>0</v>
      </c>
      <c r="HU210" s="162"/>
      <c r="HV210" s="1622"/>
      <c r="HW210" s="1619"/>
      <c r="HX210" s="1619"/>
      <c r="HY210" s="1619"/>
      <c r="HZ210" s="1619"/>
      <c r="IA210" s="1619"/>
      <c r="IB210" s="1619"/>
      <c r="IC210" s="1623"/>
      <c r="ID210" s="162"/>
      <c r="IE210" s="162"/>
    </row>
    <row r="211" spans="1:239" ht="21" customHeight="1" x14ac:dyDescent="0.25">
      <c r="A211" s="377" t="str">
        <f t="shared" si="244"/>
        <v/>
      </c>
      <c r="B211" s="188">
        <v>185</v>
      </c>
      <c r="C211" s="255"/>
      <c r="D211" s="223" t="str">
        <f t="shared" si="228"/>
        <v/>
      </c>
      <c r="E211" s="223" t="str">
        <f t="shared" si="315"/>
        <v/>
      </c>
      <c r="F211" s="242"/>
      <c r="G211" s="242"/>
      <c r="H211" s="224" t="str">
        <f t="shared" si="245"/>
        <v/>
      </c>
      <c r="I211" s="930"/>
      <c r="J211" s="930"/>
      <c r="K211" s="930"/>
      <c r="L211" s="370"/>
      <c r="M211" s="371"/>
      <c r="N211" s="371"/>
      <c r="O211" s="371"/>
      <c r="P211" s="372"/>
      <c r="Q211" s="609"/>
      <c r="R211" s="609"/>
      <c r="S211" s="610"/>
      <c r="T211" s="371"/>
      <c r="U211" s="371"/>
      <c r="V211" s="188"/>
      <c r="W211" s="370"/>
      <c r="X211" s="371"/>
      <c r="Y211" s="371"/>
      <c r="Z211" s="611"/>
      <c r="AA211" s="896"/>
      <c r="AB211" s="370"/>
      <c r="AC211" s="371"/>
      <c r="AD211" s="371"/>
      <c r="AE211" s="371"/>
      <c r="AF211" s="896"/>
      <c r="AG211" s="370"/>
      <c r="AH211" s="371"/>
      <c r="AI211" s="371"/>
      <c r="AJ211" s="371"/>
      <c r="AK211" s="896"/>
      <c r="AL211" s="370"/>
      <c r="AM211" s="371"/>
      <c r="AN211" s="371"/>
      <c r="AO211" s="372"/>
      <c r="AP211" s="370"/>
      <c r="AQ211" s="371"/>
      <c r="AR211" s="371"/>
      <c r="AS211" s="371"/>
      <c r="AT211" s="928"/>
      <c r="AU211" s="188"/>
      <c r="AV211" s="256">
        <f t="shared" si="229"/>
        <v>0</v>
      </c>
      <c r="AW211" s="257">
        <f t="shared" si="230"/>
        <v>0</v>
      </c>
      <c r="AX211" s="258">
        <f t="shared" si="322"/>
        <v>0</v>
      </c>
      <c r="AY211" s="259">
        <f t="shared" si="322"/>
        <v>0</v>
      </c>
      <c r="AZ211" s="231" t="str">
        <f t="shared" si="246"/>
        <v/>
      </c>
      <c r="BA211" s="232">
        <f t="shared" si="247"/>
        <v>0</v>
      </c>
      <c r="BB211" s="249">
        <f t="shared" si="231"/>
        <v>0</v>
      </c>
      <c r="BC211" s="231">
        <f t="shared" si="248"/>
        <v>0</v>
      </c>
      <c r="BD211" s="231">
        <f t="shared" si="249"/>
        <v>0</v>
      </c>
      <c r="BE211" s="260"/>
      <c r="BF211" s="235">
        <f t="shared" si="250"/>
        <v>0</v>
      </c>
      <c r="BG211" s="235">
        <f t="shared" si="251"/>
        <v>0</v>
      </c>
      <c r="BH211" s="235">
        <f t="shared" si="252"/>
        <v>0</v>
      </c>
      <c r="BI211" s="380"/>
      <c r="BJ211" s="235">
        <f t="shared" si="232"/>
        <v>0</v>
      </c>
      <c r="BK211" s="235">
        <f t="shared" si="253"/>
        <v>0</v>
      </c>
      <c r="BL211" s="235" t="str">
        <f t="shared" si="254"/>
        <v/>
      </c>
      <c r="BM211" s="236"/>
      <c r="BN211" s="237"/>
      <c r="BO211" s="237"/>
      <c r="BP211" s="238"/>
      <c r="BQ211" s="238"/>
      <c r="BR211" s="254"/>
      <c r="BS211" s="252"/>
      <c r="BT211" s="244"/>
      <c r="BU211" s="244"/>
      <c r="BV211" s="244"/>
      <c r="BW211" s="244"/>
      <c r="BX211" s="244"/>
      <c r="BY211" s="244"/>
      <c r="BZ211" s="244"/>
      <c r="CA211" s="244"/>
      <c r="CB211" s="253"/>
      <c r="CC211" s="188"/>
      <c r="CD211" s="244">
        <f t="shared" si="233"/>
        <v>0</v>
      </c>
      <c r="CE211" s="235">
        <f t="shared" si="255"/>
        <v>0</v>
      </c>
      <c r="CF211" s="235">
        <f t="shared" si="255"/>
        <v>0</v>
      </c>
      <c r="CG211" s="235">
        <f t="shared" si="255"/>
        <v>0</v>
      </c>
      <c r="CH211" s="188"/>
      <c r="CI211" s="244">
        <f t="shared" si="234"/>
        <v>0</v>
      </c>
      <c r="CJ211" s="235">
        <f t="shared" si="256"/>
        <v>0</v>
      </c>
      <c r="CK211" s="235">
        <f t="shared" si="256"/>
        <v>0</v>
      </c>
      <c r="CL211" s="235">
        <f t="shared" si="256"/>
        <v>0</v>
      </c>
      <c r="CM211" s="188"/>
      <c r="CN211" s="244">
        <f t="shared" si="235"/>
        <v>0</v>
      </c>
      <c r="CO211" s="235">
        <f t="shared" si="257"/>
        <v>0</v>
      </c>
      <c r="CP211" s="235">
        <f t="shared" si="257"/>
        <v>0</v>
      </c>
      <c r="CQ211" s="235">
        <f t="shared" si="257"/>
        <v>0</v>
      </c>
      <c r="CR211" s="188"/>
      <c r="CS211" s="244">
        <f t="shared" si="236"/>
        <v>0</v>
      </c>
      <c r="CT211" s="235">
        <f t="shared" si="258"/>
        <v>0</v>
      </c>
      <c r="CU211" s="235">
        <f t="shared" si="258"/>
        <v>0</v>
      </c>
      <c r="CV211" s="235">
        <f t="shared" si="258"/>
        <v>0</v>
      </c>
      <c r="CW211" s="188"/>
      <c r="CX211" s="244">
        <f t="shared" si="237"/>
        <v>0</v>
      </c>
      <c r="CY211" s="235">
        <f t="shared" si="259"/>
        <v>0</v>
      </c>
      <c r="CZ211" s="235">
        <f t="shared" si="259"/>
        <v>0</v>
      </c>
      <c r="DA211" s="235">
        <f t="shared" si="259"/>
        <v>0</v>
      </c>
      <c r="DB211" s="188"/>
      <c r="DC211" s="225"/>
      <c r="DD211" s="226"/>
      <c r="DE211" s="1088"/>
      <c r="DF211" s="225"/>
      <c r="DG211" s="226"/>
      <c r="DH211" s="1088"/>
      <c r="DI211" s="225"/>
      <c r="DJ211" s="226"/>
      <c r="DK211" s="1088"/>
      <c r="DL211" s="225"/>
      <c r="DM211" s="226"/>
      <c r="DN211" s="1088"/>
      <c r="DO211" s="370"/>
      <c r="DP211" s="370"/>
      <c r="DQ211" s="243">
        <f t="shared" si="260"/>
        <v>0</v>
      </c>
      <c r="DR211" s="244">
        <f t="shared" si="261"/>
        <v>0</v>
      </c>
      <c r="DS211" s="235">
        <f t="shared" si="262"/>
        <v>0</v>
      </c>
      <c r="DT211" s="244" t="str">
        <f t="shared" si="238"/>
        <v/>
      </c>
      <c r="DU211" s="42" t="str">
        <f t="shared" si="263"/>
        <v/>
      </c>
      <c r="DV211" s="42" t="str">
        <f t="shared" si="264"/>
        <v/>
      </c>
      <c r="DW211" s="42" t="str">
        <f t="shared" si="265"/>
        <v/>
      </c>
      <c r="DX211" s="162"/>
      <c r="DY211" s="42" t="str">
        <f t="shared" si="266"/>
        <v/>
      </c>
      <c r="DZ211" s="42" t="str">
        <f t="shared" si="323"/>
        <v/>
      </c>
      <c r="EA211" s="42" t="str">
        <f t="shared" si="267"/>
        <v/>
      </c>
      <c r="EB211" s="162"/>
      <c r="EC211" s="930"/>
      <c r="ED211" s="188"/>
      <c r="EE211" s="245">
        <f t="shared" si="268"/>
        <v>0</v>
      </c>
      <c r="EG211" s="245">
        <f t="shared" si="269"/>
        <v>0</v>
      </c>
      <c r="EI211" s="246" t="str">
        <f t="shared" si="270"/>
        <v/>
      </c>
      <c r="EJ211" s="247" t="str">
        <f t="shared" si="239"/>
        <v/>
      </c>
      <c r="EK211" s="248" t="str">
        <f t="shared" si="240"/>
        <v/>
      </c>
      <c r="EL211" s="248" t="str">
        <f t="shared" si="241"/>
        <v/>
      </c>
      <c r="EM211" s="248" t="str">
        <f t="shared" si="242"/>
        <v/>
      </c>
      <c r="EN211" s="248" t="str">
        <f t="shared" si="271"/>
        <v/>
      </c>
      <c r="EO211" s="248" t="str">
        <f t="shared" si="243"/>
        <v/>
      </c>
      <c r="EQ211" s="248" t="str">
        <f t="shared" si="272"/>
        <v/>
      </c>
      <c r="ER211" s="248" t="str">
        <f t="shared" si="273"/>
        <v/>
      </c>
      <c r="ES211" s="248" t="str">
        <f t="shared" si="274"/>
        <v/>
      </c>
      <c r="ET211" s="248" t="str">
        <f t="shared" si="275"/>
        <v/>
      </c>
      <c r="EU211" s="248" t="str">
        <f t="shared" si="276"/>
        <v/>
      </c>
      <c r="EV211" s="248" t="str">
        <f t="shared" si="276"/>
        <v/>
      </c>
      <c r="EX211" s="248" t="str">
        <f t="shared" si="277"/>
        <v/>
      </c>
      <c r="EY211" s="248" t="str">
        <f t="shared" si="278"/>
        <v/>
      </c>
      <c r="EZ211" s="248" t="str">
        <f t="shared" si="279"/>
        <v/>
      </c>
      <c r="FA211" s="248" t="str">
        <f t="shared" si="280"/>
        <v/>
      </c>
      <c r="FB211" s="248" t="str">
        <f t="shared" si="316"/>
        <v/>
      </c>
      <c r="FC211" s="248" t="str">
        <f t="shared" si="316"/>
        <v/>
      </c>
      <c r="FE211" s="248" t="str">
        <f t="shared" si="281"/>
        <v/>
      </c>
      <c r="FF211" s="248" t="str">
        <f t="shared" si="282"/>
        <v/>
      </c>
      <c r="FG211" s="248" t="str">
        <f t="shared" si="283"/>
        <v/>
      </c>
      <c r="FH211" s="248" t="str">
        <f t="shared" si="284"/>
        <v/>
      </c>
      <c r="FI211" s="248" t="str">
        <f t="shared" si="317"/>
        <v/>
      </c>
      <c r="FJ211" s="248" t="str">
        <f t="shared" si="317"/>
        <v/>
      </c>
      <c r="FL211" s="370"/>
      <c r="FM211" s="371"/>
      <c r="FN211" s="371"/>
      <c r="FO211" s="611"/>
      <c r="FP211" s="896"/>
      <c r="FQ211" s="370"/>
      <c r="FR211" s="371"/>
      <c r="FS211" s="371"/>
      <c r="FT211" s="611"/>
      <c r="FU211" s="896"/>
      <c r="FV211" s="370"/>
      <c r="FW211" s="371"/>
      <c r="FX211" s="371"/>
      <c r="FY211" s="611"/>
      <c r="FZ211" s="896"/>
      <c r="GA211" s="613"/>
      <c r="GC211" s="227">
        <f t="shared" si="285"/>
        <v>0</v>
      </c>
      <c r="GD211" s="228">
        <f t="shared" si="286"/>
        <v>0</v>
      </c>
      <c r="GE211" s="229">
        <f t="shared" si="318"/>
        <v>0</v>
      </c>
      <c r="GF211" s="230">
        <f t="shared" si="318"/>
        <v>0</v>
      </c>
      <c r="GG211" s="231" t="str">
        <f t="shared" si="288"/>
        <v/>
      </c>
      <c r="GH211" s="232">
        <f t="shared" si="289"/>
        <v>0</v>
      </c>
      <c r="GI211" s="227">
        <f t="shared" si="290"/>
        <v>0</v>
      </c>
      <c r="GJ211" s="233">
        <f t="shared" si="291"/>
        <v>0</v>
      </c>
      <c r="GK211" s="233">
        <f t="shared" si="292"/>
        <v>0</v>
      </c>
      <c r="GL211" s="234"/>
      <c r="GM211" s="235">
        <f t="shared" si="293"/>
        <v>0</v>
      </c>
      <c r="GN211" s="235">
        <f t="shared" si="294"/>
        <v>0</v>
      </c>
      <c r="GO211" s="235" t="str">
        <f t="shared" si="295"/>
        <v/>
      </c>
      <c r="GP211" s="380"/>
      <c r="GQ211" s="235">
        <f t="shared" si="296"/>
        <v>0</v>
      </c>
      <c r="GR211" s="235">
        <f t="shared" si="297"/>
        <v>0</v>
      </c>
      <c r="GS211" s="235" t="str">
        <f t="shared" si="298"/>
        <v/>
      </c>
      <c r="GT211" s="236"/>
      <c r="GU211" s="237" t="str">
        <f t="shared" si="299"/>
        <v/>
      </c>
      <c r="GV211" s="237" t="str">
        <f t="shared" si="300"/>
        <v/>
      </c>
      <c r="GW211" s="238" t="str">
        <f t="shared" si="301"/>
        <v/>
      </c>
      <c r="GX211" s="238" t="str">
        <f t="shared" si="302"/>
        <v/>
      </c>
      <c r="GY211" s="239"/>
      <c r="GZ211" s="240" t="str">
        <f t="shared" si="303"/>
        <v/>
      </c>
      <c r="HA211" s="235" t="str">
        <f t="shared" si="304"/>
        <v/>
      </c>
      <c r="HB211" s="235" t="str">
        <f t="shared" si="305"/>
        <v/>
      </c>
      <c r="HC211" s="235" t="str">
        <f t="shared" si="306"/>
        <v/>
      </c>
      <c r="HD211" s="235" t="str">
        <f t="shared" si="307"/>
        <v/>
      </c>
      <c r="HE211" s="235" t="str">
        <f t="shared" si="308"/>
        <v/>
      </c>
      <c r="HF211" s="188"/>
      <c r="HG211" s="235" t="str">
        <f t="shared" si="309"/>
        <v/>
      </c>
      <c r="HH211" s="235">
        <f t="shared" si="319"/>
        <v>0</v>
      </c>
      <c r="HI211" s="235">
        <f t="shared" si="319"/>
        <v>0</v>
      </c>
      <c r="HJ211" s="235">
        <f t="shared" si="319"/>
        <v>0</v>
      </c>
      <c r="HK211" s="188"/>
      <c r="HL211" s="235" t="str">
        <f t="shared" si="311"/>
        <v/>
      </c>
      <c r="HM211" s="235">
        <f t="shared" si="320"/>
        <v>0</v>
      </c>
      <c r="HN211" s="235">
        <f t="shared" si="320"/>
        <v>0</v>
      </c>
      <c r="HO211" s="235">
        <f t="shared" si="320"/>
        <v>0</v>
      </c>
      <c r="HP211" s="188"/>
      <c r="HQ211" s="235" t="str">
        <f t="shared" si="313"/>
        <v/>
      </c>
      <c r="HR211" s="235">
        <f t="shared" si="321"/>
        <v>0</v>
      </c>
      <c r="HS211" s="235">
        <f t="shared" si="321"/>
        <v>0</v>
      </c>
      <c r="HT211" s="235">
        <f t="shared" si="321"/>
        <v>0</v>
      </c>
      <c r="HU211" s="162"/>
      <c r="HV211" s="1622"/>
      <c r="HW211" s="1619"/>
      <c r="HX211" s="1619"/>
      <c r="HY211" s="1619"/>
      <c r="HZ211" s="1619"/>
      <c r="IA211" s="1619"/>
      <c r="IB211" s="1619"/>
      <c r="IC211" s="1623"/>
      <c r="ID211" s="162"/>
      <c r="IE211" s="162"/>
    </row>
    <row r="212" spans="1:239" ht="21" customHeight="1" x14ac:dyDescent="0.25">
      <c r="A212" s="377" t="str">
        <f t="shared" si="244"/>
        <v/>
      </c>
      <c r="B212" s="188">
        <v>186</v>
      </c>
      <c r="C212" s="255"/>
      <c r="D212" s="223" t="str">
        <f t="shared" si="228"/>
        <v/>
      </c>
      <c r="E212" s="223" t="str">
        <f t="shared" si="315"/>
        <v/>
      </c>
      <c r="F212" s="242"/>
      <c r="G212" s="242"/>
      <c r="H212" s="224" t="str">
        <f t="shared" si="245"/>
        <v/>
      </c>
      <c r="I212" s="930"/>
      <c r="J212" s="930"/>
      <c r="K212" s="930"/>
      <c r="L212" s="370"/>
      <c r="M212" s="371"/>
      <c r="N212" s="371"/>
      <c r="O212" s="371"/>
      <c r="P212" s="372"/>
      <c r="Q212" s="609"/>
      <c r="R212" s="609"/>
      <c r="S212" s="610"/>
      <c r="T212" s="371"/>
      <c r="U212" s="371"/>
      <c r="V212" s="188"/>
      <c r="W212" s="370"/>
      <c r="X212" s="371"/>
      <c r="Y212" s="371"/>
      <c r="Z212" s="611"/>
      <c r="AA212" s="896"/>
      <c r="AB212" s="370"/>
      <c r="AC212" s="371"/>
      <c r="AD212" s="371"/>
      <c r="AE212" s="371"/>
      <c r="AF212" s="896"/>
      <c r="AG212" s="370"/>
      <c r="AH212" s="371"/>
      <c r="AI212" s="371"/>
      <c r="AJ212" s="371"/>
      <c r="AK212" s="896"/>
      <c r="AL212" s="370"/>
      <c r="AM212" s="371"/>
      <c r="AN212" s="371"/>
      <c r="AO212" s="372"/>
      <c r="AP212" s="370"/>
      <c r="AQ212" s="371"/>
      <c r="AR212" s="371"/>
      <c r="AS212" s="371"/>
      <c r="AT212" s="928"/>
      <c r="AU212" s="188"/>
      <c r="AV212" s="256">
        <f t="shared" si="229"/>
        <v>0</v>
      </c>
      <c r="AW212" s="257">
        <f t="shared" si="230"/>
        <v>0</v>
      </c>
      <c r="AX212" s="258">
        <f t="shared" si="322"/>
        <v>0</v>
      </c>
      <c r="AY212" s="259">
        <f t="shared" si="322"/>
        <v>0</v>
      </c>
      <c r="AZ212" s="231" t="str">
        <f t="shared" si="246"/>
        <v/>
      </c>
      <c r="BA212" s="232">
        <f t="shared" si="247"/>
        <v>0</v>
      </c>
      <c r="BB212" s="249">
        <f t="shared" si="231"/>
        <v>0</v>
      </c>
      <c r="BC212" s="231">
        <f t="shared" si="248"/>
        <v>0</v>
      </c>
      <c r="BD212" s="231">
        <f t="shared" si="249"/>
        <v>0</v>
      </c>
      <c r="BE212" s="260"/>
      <c r="BF212" s="235">
        <f t="shared" si="250"/>
        <v>0</v>
      </c>
      <c r="BG212" s="235">
        <f t="shared" si="251"/>
        <v>0</v>
      </c>
      <c r="BH212" s="235">
        <f t="shared" si="252"/>
        <v>0</v>
      </c>
      <c r="BI212" s="380"/>
      <c r="BJ212" s="235">
        <f t="shared" si="232"/>
        <v>0</v>
      </c>
      <c r="BK212" s="235">
        <f t="shared" si="253"/>
        <v>0</v>
      </c>
      <c r="BL212" s="235" t="str">
        <f t="shared" si="254"/>
        <v/>
      </c>
      <c r="BM212" s="236"/>
      <c r="BN212" s="237"/>
      <c r="BO212" s="237"/>
      <c r="BP212" s="238"/>
      <c r="BQ212" s="238"/>
      <c r="BR212" s="254"/>
      <c r="BS212" s="252"/>
      <c r="BT212" s="244"/>
      <c r="BU212" s="244"/>
      <c r="BV212" s="244"/>
      <c r="BW212" s="244"/>
      <c r="BX212" s="244"/>
      <c r="BY212" s="244"/>
      <c r="BZ212" s="244"/>
      <c r="CA212" s="244"/>
      <c r="CB212" s="253"/>
      <c r="CC212" s="188"/>
      <c r="CD212" s="244">
        <f t="shared" si="233"/>
        <v>0</v>
      </c>
      <c r="CE212" s="235">
        <f t="shared" si="255"/>
        <v>0</v>
      </c>
      <c r="CF212" s="235">
        <f t="shared" si="255"/>
        <v>0</v>
      </c>
      <c r="CG212" s="235">
        <f t="shared" si="255"/>
        <v>0</v>
      </c>
      <c r="CH212" s="188"/>
      <c r="CI212" s="244">
        <f t="shared" si="234"/>
        <v>0</v>
      </c>
      <c r="CJ212" s="235">
        <f t="shared" si="256"/>
        <v>0</v>
      </c>
      <c r="CK212" s="235">
        <f t="shared" si="256"/>
        <v>0</v>
      </c>
      <c r="CL212" s="235">
        <f t="shared" si="256"/>
        <v>0</v>
      </c>
      <c r="CM212" s="188"/>
      <c r="CN212" s="244">
        <f t="shared" si="235"/>
        <v>0</v>
      </c>
      <c r="CO212" s="235">
        <f t="shared" si="257"/>
        <v>0</v>
      </c>
      <c r="CP212" s="235">
        <f t="shared" si="257"/>
        <v>0</v>
      </c>
      <c r="CQ212" s="235">
        <f t="shared" si="257"/>
        <v>0</v>
      </c>
      <c r="CR212" s="188"/>
      <c r="CS212" s="244">
        <f t="shared" si="236"/>
        <v>0</v>
      </c>
      <c r="CT212" s="235">
        <f t="shared" si="258"/>
        <v>0</v>
      </c>
      <c r="CU212" s="235">
        <f t="shared" si="258"/>
        <v>0</v>
      </c>
      <c r="CV212" s="235">
        <f t="shared" si="258"/>
        <v>0</v>
      </c>
      <c r="CW212" s="188"/>
      <c r="CX212" s="244">
        <f t="shared" si="237"/>
        <v>0</v>
      </c>
      <c r="CY212" s="235">
        <f t="shared" si="259"/>
        <v>0</v>
      </c>
      <c r="CZ212" s="235">
        <f t="shared" si="259"/>
        <v>0</v>
      </c>
      <c r="DA212" s="235">
        <f t="shared" si="259"/>
        <v>0</v>
      </c>
      <c r="DB212" s="188"/>
      <c r="DC212" s="225"/>
      <c r="DD212" s="226"/>
      <c r="DE212" s="1088"/>
      <c r="DF212" s="225"/>
      <c r="DG212" s="226"/>
      <c r="DH212" s="1088"/>
      <c r="DI212" s="225"/>
      <c r="DJ212" s="226"/>
      <c r="DK212" s="1088"/>
      <c r="DL212" s="225"/>
      <c r="DM212" s="226"/>
      <c r="DN212" s="1088"/>
      <c r="DO212" s="370"/>
      <c r="DP212" s="370"/>
      <c r="DQ212" s="243">
        <f t="shared" si="260"/>
        <v>0</v>
      </c>
      <c r="DR212" s="244">
        <f t="shared" si="261"/>
        <v>0</v>
      </c>
      <c r="DS212" s="235">
        <f t="shared" si="262"/>
        <v>0</v>
      </c>
      <c r="DT212" s="244" t="str">
        <f t="shared" si="238"/>
        <v/>
      </c>
      <c r="DU212" s="42" t="str">
        <f t="shared" si="263"/>
        <v/>
      </c>
      <c r="DV212" s="42" t="str">
        <f t="shared" si="264"/>
        <v/>
      </c>
      <c r="DW212" s="42" t="str">
        <f t="shared" si="265"/>
        <v/>
      </c>
      <c r="DX212" s="162"/>
      <c r="DY212" s="42" t="str">
        <f t="shared" si="266"/>
        <v/>
      </c>
      <c r="DZ212" s="42" t="str">
        <f t="shared" si="323"/>
        <v/>
      </c>
      <c r="EA212" s="42" t="str">
        <f t="shared" si="267"/>
        <v/>
      </c>
      <c r="EB212" s="162"/>
      <c r="EC212" s="930"/>
      <c r="ED212" s="188"/>
      <c r="EE212" s="245">
        <f t="shared" si="268"/>
        <v>0</v>
      </c>
      <c r="EG212" s="245">
        <f t="shared" si="269"/>
        <v>0</v>
      </c>
      <c r="EI212" s="246" t="str">
        <f t="shared" si="270"/>
        <v/>
      </c>
      <c r="EJ212" s="247" t="str">
        <f t="shared" si="239"/>
        <v/>
      </c>
      <c r="EK212" s="248" t="str">
        <f t="shared" si="240"/>
        <v/>
      </c>
      <c r="EL212" s="248" t="str">
        <f t="shared" si="241"/>
        <v/>
      </c>
      <c r="EM212" s="248" t="str">
        <f t="shared" si="242"/>
        <v/>
      </c>
      <c r="EN212" s="248" t="str">
        <f t="shared" si="271"/>
        <v/>
      </c>
      <c r="EO212" s="248" t="str">
        <f t="shared" si="243"/>
        <v/>
      </c>
      <c r="EQ212" s="248" t="str">
        <f t="shared" si="272"/>
        <v/>
      </c>
      <c r="ER212" s="248" t="str">
        <f t="shared" si="273"/>
        <v/>
      </c>
      <c r="ES212" s="248" t="str">
        <f t="shared" si="274"/>
        <v/>
      </c>
      <c r="ET212" s="248" t="str">
        <f t="shared" si="275"/>
        <v/>
      </c>
      <c r="EU212" s="248" t="str">
        <f t="shared" si="276"/>
        <v/>
      </c>
      <c r="EV212" s="248" t="str">
        <f t="shared" si="276"/>
        <v/>
      </c>
      <c r="EX212" s="248" t="str">
        <f t="shared" si="277"/>
        <v/>
      </c>
      <c r="EY212" s="248" t="str">
        <f t="shared" si="278"/>
        <v/>
      </c>
      <c r="EZ212" s="248" t="str">
        <f t="shared" si="279"/>
        <v/>
      </c>
      <c r="FA212" s="248" t="str">
        <f t="shared" si="280"/>
        <v/>
      </c>
      <c r="FB212" s="248" t="str">
        <f t="shared" si="316"/>
        <v/>
      </c>
      <c r="FC212" s="248" t="str">
        <f t="shared" si="316"/>
        <v/>
      </c>
      <c r="FE212" s="248" t="str">
        <f t="shared" si="281"/>
        <v/>
      </c>
      <c r="FF212" s="248" t="str">
        <f t="shared" si="282"/>
        <v/>
      </c>
      <c r="FG212" s="248" t="str">
        <f t="shared" si="283"/>
        <v/>
      </c>
      <c r="FH212" s="248" t="str">
        <f t="shared" si="284"/>
        <v/>
      </c>
      <c r="FI212" s="248" t="str">
        <f t="shared" si="317"/>
        <v/>
      </c>
      <c r="FJ212" s="248" t="str">
        <f t="shared" si="317"/>
        <v/>
      </c>
      <c r="FL212" s="370"/>
      <c r="FM212" s="371"/>
      <c r="FN212" s="371"/>
      <c r="FO212" s="611"/>
      <c r="FP212" s="896"/>
      <c r="FQ212" s="370"/>
      <c r="FR212" s="371"/>
      <c r="FS212" s="371"/>
      <c r="FT212" s="611"/>
      <c r="FU212" s="896"/>
      <c r="FV212" s="370"/>
      <c r="FW212" s="371"/>
      <c r="FX212" s="371"/>
      <c r="FY212" s="611"/>
      <c r="FZ212" s="896"/>
      <c r="GA212" s="613"/>
      <c r="GC212" s="227">
        <f t="shared" si="285"/>
        <v>0</v>
      </c>
      <c r="GD212" s="228">
        <f t="shared" si="286"/>
        <v>0</v>
      </c>
      <c r="GE212" s="229">
        <f t="shared" si="318"/>
        <v>0</v>
      </c>
      <c r="GF212" s="230">
        <f t="shared" si="318"/>
        <v>0</v>
      </c>
      <c r="GG212" s="231" t="str">
        <f t="shared" si="288"/>
        <v/>
      </c>
      <c r="GH212" s="232">
        <f t="shared" si="289"/>
        <v>0</v>
      </c>
      <c r="GI212" s="227">
        <f t="shared" si="290"/>
        <v>0</v>
      </c>
      <c r="GJ212" s="233">
        <f t="shared" si="291"/>
        <v>0</v>
      </c>
      <c r="GK212" s="233">
        <f t="shared" si="292"/>
        <v>0</v>
      </c>
      <c r="GL212" s="234"/>
      <c r="GM212" s="235">
        <f t="shared" si="293"/>
        <v>0</v>
      </c>
      <c r="GN212" s="235">
        <f t="shared" si="294"/>
        <v>0</v>
      </c>
      <c r="GO212" s="235" t="str">
        <f t="shared" si="295"/>
        <v/>
      </c>
      <c r="GP212" s="380"/>
      <c r="GQ212" s="235">
        <f t="shared" si="296"/>
        <v>0</v>
      </c>
      <c r="GR212" s="235">
        <f t="shared" si="297"/>
        <v>0</v>
      </c>
      <c r="GS212" s="235" t="str">
        <f t="shared" si="298"/>
        <v/>
      </c>
      <c r="GT212" s="236"/>
      <c r="GU212" s="237" t="str">
        <f t="shared" si="299"/>
        <v/>
      </c>
      <c r="GV212" s="237" t="str">
        <f t="shared" si="300"/>
        <v/>
      </c>
      <c r="GW212" s="238" t="str">
        <f t="shared" si="301"/>
        <v/>
      </c>
      <c r="GX212" s="238" t="str">
        <f t="shared" si="302"/>
        <v/>
      </c>
      <c r="GY212" s="239"/>
      <c r="GZ212" s="240" t="str">
        <f t="shared" si="303"/>
        <v/>
      </c>
      <c r="HA212" s="235" t="str">
        <f t="shared" si="304"/>
        <v/>
      </c>
      <c r="HB212" s="235" t="str">
        <f t="shared" si="305"/>
        <v/>
      </c>
      <c r="HC212" s="235" t="str">
        <f t="shared" si="306"/>
        <v/>
      </c>
      <c r="HD212" s="235" t="str">
        <f t="shared" si="307"/>
        <v/>
      </c>
      <c r="HE212" s="235" t="str">
        <f t="shared" si="308"/>
        <v/>
      </c>
      <c r="HF212" s="188"/>
      <c r="HG212" s="235" t="str">
        <f t="shared" si="309"/>
        <v/>
      </c>
      <c r="HH212" s="235">
        <f t="shared" si="319"/>
        <v>0</v>
      </c>
      <c r="HI212" s="235">
        <f t="shared" si="319"/>
        <v>0</v>
      </c>
      <c r="HJ212" s="235">
        <f t="shared" si="319"/>
        <v>0</v>
      </c>
      <c r="HK212" s="188"/>
      <c r="HL212" s="235" t="str">
        <f t="shared" si="311"/>
        <v/>
      </c>
      <c r="HM212" s="235">
        <f t="shared" si="320"/>
        <v>0</v>
      </c>
      <c r="HN212" s="235">
        <f t="shared" si="320"/>
        <v>0</v>
      </c>
      <c r="HO212" s="235">
        <f t="shared" si="320"/>
        <v>0</v>
      </c>
      <c r="HP212" s="188"/>
      <c r="HQ212" s="235" t="str">
        <f t="shared" si="313"/>
        <v/>
      </c>
      <c r="HR212" s="235">
        <f t="shared" si="321"/>
        <v>0</v>
      </c>
      <c r="HS212" s="235">
        <f t="shared" si="321"/>
        <v>0</v>
      </c>
      <c r="HT212" s="235">
        <f t="shared" si="321"/>
        <v>0</v>
      </c>
      <c r="HU212" s="162"/>
      <c r="HV212" s="1622"/>
      <c r="HW212" s="1619"/>
      <c r="HX212" s="1619"/>
      <c r="HY212" s="1619"/>
      <c r="HZ212" s="1619"/>
      <c r="IA212" s="1619"/>
      <c r="IB212" s="1619"/>
      <c r="IC212" s="1623"/>
      <c r="ID212" s="162"/>
      <c r="IE212" s="162"/>
    </row>
    <row r="213" spans="1:239" ht="21" customHeight="1" x14ac:dyDescent="0.25">
      <c r="A213" s="377" t="str">
        <f t="shared" si="244"/>
        <v/>
      </c>
      <c r="B213" s="188">
        <v>187</v>
      </c>
      <c r="C213" s="255"/>
      <c r="D213" s="223" t="str">
        <f t="shared" si="228"/>
        <v/>
      </c>
      <c r="E213" s="223" t="str">
        <f t="shared" si="315"/>
        <v/>
      </c>
      <c r="F213" s="242"/>
      <c r="G213" s="242"/>
      <c r="H213" s="224" t="str">
        <f t="shared" si="245"/>
        <v/>
      </c>
      <c r="I213" s="930"/>
      <c r="J213" s="930"/>
      <c r="K213" s="930"/>
      <c r="L213" s="370"/>
      <c r="M213" s="371"/>
      <c r="N213" s="371"/>
      <c r="O213" s="371"/>
      <c r="P213" s="372"/>
      <c r="Q213" s="609"/>
      <c r="R213" s="609"/>
      <c r="S213" s="610"/>
      <c r="T213" s="371"/>
      <c r="U213" s="371"/>
      <c r="V213" s="188"/>
      <c r="W213" s="370"/>
      <c r="X213" s="371"/>
      <c r="Y213" s="371"/>
      <c r="Z213" s="611"/>
      <c r="AA213" s="896"/>
      <c r="AB213" s="370"/>
      <c r="AC213" s="371"/>
      <c r="AD213" s="371"/>
      <c r="AE213" s="371"/>
      <c r="AF213" s="896"/>
      <c r="AG213" s="370"/>
      <c r="AH213" s="371"/>
      <c r="AI213" s="371"/>
      <c r="AJ213" s="371"/>
      <c r="AK213" s="896"/>
      <c r="AL213" s="370"/>
      <c r="AM213" s="371"/>
      <c r="AN213" s="371"/>
      <c r="AO213" s="372"/>
      <c r="AP213" s="370"/>
      <c r="AQ213" s="371"/>
      <c r="AR213" s="371"/>
      <c r="AS213" s="371"/>
      <c r="AT213" s="928"/>
      <c r="AU213" s="188"/>
      <c r="AV213" s="256">
        <f t="shared" si="229"/>
        <v>0</v>
      </c>
      <c r="AW213" s="257">
        <f t="shared" si="230"/>
        <v>0</v>
      </c>
      <c r="AX213" s="258">
        <f t="shared" si="322"/>
        <v>0</v>
      </c>
      <c r="AY213" s="259">
        <f t="shared" si="322"/>
        <v>0</v>
      </c>
      <c r="AZ213" s="231" t="str">
        <f t="shared" si="246"/>
        <v/>
      </c>
      <c r="BA213" s="232">
        <f t="shared" si="247"/>
        <v>0</v>
      </c>
      <c r="BB213" s="249">
        <f t="shared" si="231"/>
        <v>0</v>
      </c>
      <c r="BC213" s="231">
        <f t="shared" si="248"/>
        <v>0</v>
      </c>
      <c r="BD213" s="231">
        <f t="shared" si="249"/>
        <v>0</v>
      </c>
      <c r="BE213" s="260"/>
      <c r="BF213" s="235">
        <f t="shared" si="250"/>
        <v>0</v>
      </c>
      <c r="BG213" s="235">
        <f t="shared" si="251"/>
        <v>0</v>
      </c>
      <c r="BH213" s="235">
        <f t="shared" si="252"/>
        <v>0</v>
      </c>
      <c r="BI213" s="380"/>
      <c r="BJ213" s="235">
        <f t="shared" si="232"/>
        <v>0</v>
      </c>
      <c r="BK213" s="235">
        <f t="shared" si="253"/>
        <v>0</v>
      </c>
      <c r="BL213" s="235" t="str">
        <f t="shared" si="254"/>
        <v/>
      </c>
      <c r="BM213" s="236"/>
      <c r="BN213" s="237"/>
      <c r="BO213" s="237"/>
      <c r="BP213" s="238"/>
      <c r="BQ213" s="238"/>
      <c r="BR213" s="254"/>
      <c r="BS213" s="252"/>
      <c r="BT213" s="244"/>
      <c r="BU213" s="244"/>
      <c r="BV213" s="244"/>
      <c r="BW213" s="244"/>
      <c r="BX213" s="244"/>
      <c r="BY213" s="244"/>
      <c r="BZ213" s="244"/>
      <c r="CA213" s="244"/>
      <c r="CB213" s="253"/>
      <c r="CC213" s="188"/>
      <c r="CD213" s="244">
        <f t="shared" si="233"/>
        <v>0</v>
      </c>
      <c r="CE213" s="235">
        <f t="shared" si="255"/>
        <v>0</v>
      </c>
      <c r="CF213" s="235">
        <f t="shared" si="255"/>
        <v>0</v>
      </c>
      <c r="CG213" s="235">
        <f t="shared" si="255"/>
        <v>0</v>
      </c>
      <c r="CH213" s="188"/>
      <c r="CI213" s="244">
        <f t="shared" si="234"/>
        <v>0</v>
      </c>
      <c r="CJ213" s="235">
        <f t="shared" si="256"/>
        <v>0</v>
      </c>
      <c r="CK213" s="235">
        <f t="shared" si="256"/>
        <v>0</v>
      </c>
      <c r="CL213" s="235">
        <f t="shared" si="256"/>
        <v>0</v>
      </c>
      <c r="CM213" s="188"/>
      <c r="CN213" s="244">
        <f t="shared" si="235"/>
        <v>0</v>
      </c>
      <c r="CO213" s="235">
        <f t="shared" si="257"/>
        <v>0</v>
      </c>
      <c r="CP213" s="235">
        <f t="shared" si="257"/>
        <v>0</v>
      </c>
      <c r="CQ213" s="235">
        <f t="shared" si="257"/>
        <v>0</v>
      </c>
      <c r="CR213" s="188"/>
      <c r="CS213" s="244">
        <f t="shared" si="236"/>
        <v>0</v>
      </c>
      <c r="CT213" s="235">
        <f t="shared" si="258"/>
        <v>0</v>
      </c>
      <c r="CU213" s="235">
        <f t="shared" si="258"/>
        <v>0</v>
      </c>
      <c r="CV213" s="235">
        <f t="shared" si="258"/>
        <v>0</v>
      </c>
      <c r="CW213" s="188"/>
      <c r="CX213" s="244">
        <f t="shared" si="237"/>
        <v>0</v>
      </c>
      <c r="CY213" s="235">
        <f t="shared" si="259"/>
        <v>0</v>
      </c>
      <c r="CZ213" s="235">
        <f t="shared" si="259"/>
        <v>0</v>
      </c>
      <c r="DA213" s="235">
        <f t="shared" si="259"/>
        <v>0</v>
      </c>
      <c r="DB213" s="188"/>
      <c r="DC213" s="225"/>
      <c r="DD213" s="226"/>
      <c r="DE213" s="1088"/>
      <c r="DF213" s="225"/>
      <c r="DG213" s="226"/>
      <c r="DH213" s="1088"/>
      <c r="DI213" s="225"/>
      <c r="DJ213" s="226"/>
      <c r="DK213" s="1088"/>
      <c r="DL213" s="225"/>
      <c r="DM213" s="226"/>
      <c r="DN213" s="1088"/>
      <c r="DO213" s="370"/>
      <c r="DP213" s="370"/>
      <c r="DQ213" s="243">
        <f t="shared" si="260"/>
        <v>0</v>
      </c>
      <c r="DR213" s="244">
        <f t="shared" si="261"/>
        <v>0</v>
      </c>
      <c r="DS213" s="235">
        <f t="shared" si="262"/>
        <v>0</v>
      </c>
      <c r="DT213" s="244" t="str">
        <f t="shared" si="238"/>
        <v/>
      </c>
      <c r="DU213" s="42" t="str">
        <f t="shared" si="263"/>
        <v/>
      </c>
      <c r="DV213" s="42" t="str">
        <f t="shared" si="264"/>
        <v/>
      </c>
      <c r="DW213" s="42" t="str">
        <f t="shared" si="265"/>
        <v/>
      </c>
      <c r="DX213" s="162"/>
      <c r="DY213" s="42" t="str">
        <f t="shared" si="266"/>
        <v/>
      </c>
      <c r="DZ213" s="42" t="str">
        <f t="shared" si="323"/>
        <v/>
      </c>
      <c r="EA213" s="42" t="str">
        <f t="shared" si="267"/>
        <v/>
      </c>
      <c r="EB213" s="162"/>
      <c r="EC213" s="930"/>
      <c r="ED213" s="188"/>
      <c r="EE213" s="245">
        <f t="shared" si="268"/>
        <v>0</v>
      </c>
      <c r="EG213" s="245">
        <f t="shared" si="269"/>
        <v>0</v>
      </c>
      <c r="EI213" s="246" t="str">
        <f t="shared" si="270"/>
        <v/>
      </c>
      <c r="EJ213" s="247" t="str">
        <f t="shared" si="239"/>
        <v/>
      </c>
      <c r="EK213" s="248" t="str">
        <f t="shared" si="240"/>
        <v/>
      </c>
      <c r="EL213" s="248" t="str">
        <f t="shared" si="241"/>
        <v/>
      </c>
      <c r="EM213" s="248" t="str">
        <f t="shared" si="242"/>
        <v/>
      </c>
      <c r="EN213" s="248" t="str">
        <f t="shared" si="271"/>
        <v/>
      </c>
      <c r="EO213" s="248" t="str">
        <f t="shared" si="243"/>
        <v/>
      </c>
      <c r="EQ213" s="248" t="str">
        <f t="shared" si="272"/>
        <v/>
      </c>
      <c r="ER213" s="248" t="str">
        <f t="shared" si="273"/>
        <v/>
      </c>
      <c r="ES213" s="248" t="str">
        <f t="shared" si="274"/>
        <v/>
      </c>
      <c r="ET213" s="248" t="str">
        <f t="shared" si="275"/>
        <v/>
      </c>
      <c r="EU213" s="248" t="str">
        <f t="shared" si="276"/>
        <v/>
      </c>
      <c r="EV213" s="248" t="str">
        <f t="shared" si="276"/>
        <v/>
      </c>
      <c r="EX213" s="248" t="str">
        <f t="shared" si="277"/>
        <v/>
      </c>
      <c r="EY213" s="248" t="str">
        <f t="shared" si="278"/>
        <v/>
      </c>
      <c r="EZ213" s="248" t="str">
        <f t="shared" si="279"/>
        <v/>
      </c>
      <c r="FA213" s="248" t="str">
        <f t="shared" si="280"/>
        <v/>
      </c>
      <c r="FB213" s="248" t="str">
        <f t="shared" si="316"/>
        <v/>
      </c>
      <c r="FC213" s="248" t="str">
        <f t="shared" si="316"/>
        <v/>
      </c>
      <c r="FE213" s="248" t="str">
        <f t="shared" si="281"/>
        <v/>
      </c>
      <c r="FF213" s="248" t="str">
        <f t="shared" si="282"/>
        <v/>
      </c>
      <c r="FG213" s="248" t="str">
        <f t="shared" si="283"/>
        <v/>
      </c>
      <c r="FH213" s="248" t="str">
        <f t="shared" si="284"/>
        <v/>
      </c>
      <c r="FI213" s="248" t="str">
        <f t="shared" si="317"/>
        <v/>
      </c>
      <c r="FJ213" s="248" t="str">
        <f t="shared" si="317"/>
        <v/>
      </c>
      <c r="FL213" s="370"/>
      <c r="FM213" s="371"/>
      <c r="FN213" s="371"/>
      <c r="FO213" s="611"/>
      <c r="FP213" s="896"/>
      <c r="FQ213" s="370"/>
      <c r="FR213" s="371"/>
      <c r="FS213" s="371"/>
      <c r="FT213" s="611"/>
      <c r="FU213" s="896"/>
      <c r="FV213" s="370"/>
      <c r="FW213" s="371"/>
      <c r="FX213" s="371"/>
      <c r="FY213" s="611"/>
      <c r="FZ213" s="896"/>
      <c r="GA213" s="613"/>
      <c r="GC213" s="227">
        <f t="shared" si="285"/>
        <v>0</v>
      </c>
      <c r="GD213" s="228">
        <f t="shared" si="286"/>
        <v>0</v>
      </c>
      <c r="GE213" s="229">
        <f t="shared" si="318"/>
        <v>0</v>
      </c>
      <c r="GF213" s="230">
        <f t="shared" si="318"/>
        <v>0</v>
      </c>
      <c r="GG213" s="231" t="str">
        <f t="shared" si="288"/>
        <v/>
      </c>
      <c r="GH213" s="232">
        <f t="shared" si="289"/>
        <v>0</v>
      </c>
      <c r="GI213" s="227">
        <f t="shared" si="290"/>
        <v>0</v>
      </c>
      <c r="GJ213" s="233">
        <f t="shared" si="291"/>
        <v>0</v>
      </c>
      <c r="GK213" s="233">
        <f t="shared" si="292"/>
        <v>0</v>
      </c>
      <c r="GL213" s="234"/>
      <c r="GM213" s="235">
        <f t="shared" si="293"/>
        <v>0</v>
      </c>
      <c r="GN213" s="235">
        <f t="shared" si="294"/>
        <v>0</v>
      </c>
      <c r="GO213" s="235" t="str">
        <f t="shared" si="295"/>
        <v/>
      </c>
      <c r="GP213" s="380"/>
      <c r="GQ213" s="235">
        <f t="shared" si="296"/>
        <v>0</v>
      </c>
      <c r="GR213" s="235">
        <f t="shared" si="297"/>
        <v>0</v>
      </c>
      <c r="GS213" s="235" t="str">
        <f t="shared" si="298"/>
        <v/>
      </c>
      <c r="GT213" s="236"/>
      <c r="GU213" s="237" t="str">
        <f t="shared" si="299"/>
        <v/>
      </c>
      <c r="GV213" s="237" t="str">
        <f t="shared" si="300"/>
        <v/>
      </c>
      <c r="GW213" s="238" t="str">
        <f t="shared" si="301"/>
        <v/>
      </c>
      <c r="GX213" s="238" t="str">
        <f t="shared" si="302"/>
        <v/>
      </c>
      <c r="GY213" s="239"/>
      <c r="GZ213" s="240" t="str">
        <f t="shared" si="303"/>
        <v/>
      </c>
      <c r="HA213" s="235" t="str">
        <f t="shared" si="304"/>
        <v/>
      </c>
      <c r="HB213" s="235" t="str">
        <f t="shared" si="305"/>
        <v/>
      </c>
      <c r="HC213" s="235" t="str">
        <f t="shared" si="306"/>
        <v/>
      </c>
      <c r="HD213" s="235" t="str">
        <f t="shared" si="307"/>
        <v/>
      </c>
      <c r="HE213" s="235" t="str">
        <f t="shared" si="308"/>
        <v/>
      </c>
      <c r="HF213" s="188"/>
      <c r="HG213" s="235" t="str">
        <f t="shared" si="309"/>
        <v/>
      </c>
      <c r="HH213" s="235">
        <f t="shared" si="319"/>
        <v>0</v>
      </c>
      <c r="HI213" s="235">
        <f t="shared" si="319"/>
        <v>0</v>
      </c>
      <c r="HJ213" s="235">
        <f t="shared" si="319"/>
        <v>0</v>
      </c>
      <c r="HK213" s="188"/>
      <c r="HL213" s="235" t="str">
        <f t="shared" si="311"/>
        <v/>
      </c>
      <c r="HM213" s="235">
        <f t="shared" si="320"/>
        <v>0</v>
      </c>
      <c r="HN213" s="235">
        <f t="shared" si="320"/>
        <v>0</v>
      </c>
      <c r="HO213" s="235">
        <f t="shared" si="320"/>
        <v>0</v>
      </c>
      <c r="HP213" s="188"/>
      <c r="HQ213" s="235" t="str">
        <f t="shared" si="313"/>
        <v/>
      </c>
      <c r="HR213" s="235">
        <f t="shared" si="321"/>
        <v>0</v>
      </c>
      <c r="HS213" s="235">
        <f t="shared" si="321"/>
        <v>0</v>
      </c>
      <c r="HT213" s="235">
        <f t="shared" si="321"/>
        <v>0</v>
      </c>
      <c r="HU213" s="162"/>
      <c r="HV213" s="1622"/>
      <c r="HW213" s="1619"/>
      <c r="HX213" s="1619"/>
      <c r="HY213" s="1619"/>
      <c r="HZ213" s="1619"/>
      <c r="IA213" s="1619"/>
      <c r="IB213" s="1619"/>
      <c r="IC213" s="1623"/>
      <c r="ID213" s="162"/>
      <c r="IE213" s="162"/>
    </row>
    <row r="214" spans="1:239" ht="21" customHeight="1" x14ac:dyDescent="0.25">
      <c r="A214" s="377" t="str">
        <f t="shared" si="244"/>
        <v/>
      </c>
      <c r="B214" s="188">
        <v>188</v>
      </c>
      <c r="C214" s="255"/>
      <c r="D214" s="223" t="str">
        <f t="shared" si="228"/>
        <v/>
      </c>
      <c r="E214" s="223" t="str">
        <f t="shared" si="315"/>
        <v/>
      </c>
      <c r="F214" s="242"/>
      <c r="G214" s="242"/>
      <c r="H214" s="224" t="str">
        <f t="shared" si="245"/>
        <v/>
      </c>
      <c r="I214" s="930"/>
      <c r="J214" s="930"/>
      <c r="K214" s="930"/>
      <c r="L214" s="370"/>
      <c r="M214" s="371"/>
      <c r="N214" s="371"/>
      <c r="O214" s="371"/>
      <c r="P214" s="372"/>
      <c r="Q214" s="609"/>
      <c r="R214" s="609"/>
      <c r="S214" s="610"/>
      <c r="T214" s="371"/>
      <c r="U214" s="371"/>
      <c r="V214" s="188"/>
      <c r="W214" s="370"/>
      <c r="X214" s="371"/>
      <c r="Y214" s="371"/>
      <c r="Z214" s="611"/>
      <c r="AA214" s="896"/>
      <c r="AB214" s="370"/>
      <c r="AC214" s="371"/>
      <c r="AD214" s="371"/>
      <c r="AE214" s="371"/>
      <c r="AF214" s="896"/>
      <c r="AG214" s="370"/>
      <c r="AH214" s="371"/>
      <c r="AI214" s="371"/>
      <c r="AJ214" s="371"/>
      <c r="AK214" s="896"/>
      <c r="AL214" s="370"/>
      <c r="AM214" s="371"/>
      <c r="AN214" s="371"/>
      <c r="AO214" s="372"/>
      <c r="AP214" s="370"/>
      <c r="AQ214" s="371"/>
      <c r="AR214" s="371"/>
      <c r="AS214" s="371"/>
      <c r="AT214" s="928"/>
      <c r="AU214" s="188"/>
      <c r="AV214" s="256">
        <f t="shared" si="229"/>
        <v>0</v>
      </c>
      <c r="AW214" s="257">
        <f t="shared" si="230"/>
        <v>0</v>
      </c>
      <c r="AX214" s="258">
        <f t="shared" si="322"/>
        <v>0</v>
      </c>
      <c r="AY214" s="259">
        <f t="shared" si="322"/>
        <v>0</v>
      </c>
      <c r="AZ214" s="231" t="str">
        <f t="shared" si="246"/>
        <v/>
      </c>
      <c r="BA214" s="232">
        <f t="shared" si="247"/>
        <v>0</v>
      </c>
      <c r="BB214" s="249">
        <f t="shared" si="231"/>
        <v>0</v>
      </c>
      <c r="BC214" s="231">
        <f t="shared" si="248"/>
        <v>0</v>
      </c>
      <c r="BD214" s="231">
        <f t="shared" si="249"/>
        <v>0</v>
      </c>
      <c r="BE214" s="260"/>
      <c r="BF214" s="235">
        <f t="shared" si="250"/>
        <v>0</v>
      </c>
      <c r="BG214" s="235">
        <f t="shared" si="251"/>
        <v>0</v>
      </c>
      <c r="BH214" s="235">
        <f t="shared" si="252"/>
        <v>0</v>
      </c>
      <c r="BI214" s="380"/>
      <c r="BJ214" s="235">
        <f t="shared" si="232"/>
        <v>0</v>
      </c>
      <c r="BK214" s="235">
        <f t="shared" si="253"/>
        <v>0</v>
      </c>
      <c r="BL214" s="235" t="str">
        <f t="shared" si="254"/>
        <v/>
      </c>
      <c r="BM214" s="236"/>
      <c r="BN214" s="237"/>
      <c r="BO214" s="237"/>
      <c r="BP214" s="238"/>
      <c r="BQ214" s="238"/>
      <c r="BR214" s="254"/>
      <c r="BS214" s="252"/>
      <c r="BT214" s="244"/>
      <c r="BU214" s="244"/>
      <c r="BV214" s="244"/>
      <c r="BW214" s="244"/>
      <c r="BX214" s="244"/>
      <c r="BY214" s="244"/>
      <c r="BZ214" s="244"/>
      <c r="CA214" s="244"/>
      <c r="CB214" s="253"/>
      <c r="CC214" s="188"/>
      <c r="CD214" s="244">
        <f t="shared" si="233"/>
        <v>0</v>
      </c>
      <c r="CE214" s="235">
        <f t="shared" si="255"/>
        <v>0</v>
      </c>
      <c r="CF214" s="235">
        <f t="shared" si="255"/>
        <v>0</v>
      </c>
      <c r="CG214" s="235">
        <f t="shared" si="255"/>
        <v>0</v>
      </c>
      <c r="CH214" s="188"/>
      <c r="CI214" s="244">
        <f t="shared" si="234"/>
        <v>0</v>
      </c>
      <c r="CJ214" s="235">
        <f t="shared" si="256"/>
        <v>0</v>
      </c>
      <c r="CK214" s="235">
        <f t="shared" si="256"/>
        <v>0</v>
      </c>
      <c r="CL214" s="235">
        <f t="shared" si="256"/>
        <v>0</v>
      </c>
      <c r="CM214" s="188"/>
      <c r="CN214" s="244">
        <f t="shared" si="235"/>
        <v>0</v>
      </c>
      <c r="CO214" s="235">
        <f t="shared" si="257"/>
        <v>0</v>
      </c>
      <c r="CP214" s="235">
        <f t="shared" si="257"/>
        <v>0</v>
      </c>
      <c r="CQ214" s="235">
        <f t="shared" si="257"/>
        <v>0</v>
      </c>
      <c r="CR214" s="188"/>
      <c r="CS214" s="244">
        <f t="shared" si="236"/>
        <v>0</v>
      </c>
      <c r="CT214" s="235">
        <f t="shared" si="258"/>
        <v>0</v>
      </c>
      <c r="CU214" s="235">
        <f t="shared" si="258"/>
        <v>0</v>
      </c>
      <c r="CV214" s="235">
        <f t="shared" si="258"/>
        <v>0</v>
      </c>
      <c r="CW214" s="188"/>
      <c r="CX214" s="244">
        <f t="shared" si="237"/>
        <v>0</v>
      </c>
      <c r="CY214" s="235">
        <f t="shared" si="259"/>
        <v>0</v>
      </c>
      <c r="CZ214" s="235">
        <f t="shared" si="259"/>
        <v>0</v>
      </c>
      <c r="DA214" s="235">
        <f t="shared" si="259"/>
        <v>0</v>
      </c>
      <c r="DB214" s="188"/>
      <c r="DC214" s="225"/>
      <c r="DD214" s="226"/>
      <c r="DE214" s="1088"/>
      <c r="DF214" s="225"/>
      <c r="DG214" s="226"/>
      <c r="DH214" s="1088"/>
      <c r="DI214" s="225"/>
      <c r="DJ214" s="226"/>
      <c r="DK214" s="1088"/>
      <c r="DL214" s="225"/>
      <c r="DM214" s="226"/>
      <c r="DN214" s="1088"/>
      <c r="DO214" s="370"/>
      <c r="DP214" s="370"/>
      <c r="DQ214" s="243">
        <f t="shared" si="260"/>
        <v>0</v>
      </c>
      <c r="DR214" s="244">
        <f t="shared" si="261"/>
        <v>0</v>
      </c>
      <c r="DS214" s="235">
        <f t="shared" si="262"/>
        <v>0</v>
      </c>
      <c r="DT214" s="244" t="str">
        <f t="shared" si="238"/>
        <v/>
      </c>
      <c r="DU214" s="42" t="str">
        <f t="shared" si="263"/>
        <v/>
      </c>
      <c r="DV214" s="42" t="str">
        <f t="shared" si="264"/>
        <v/>
      </c>
      <c r="DW214" s="42" t="str">
        <f t="shared" si="265"/>
        <v/>
      </c>
      <c r="DX214" s="162"/>
      <c r="DY214" s="42" t="str">
        <f t="shared" si="266"/>
        <v/>
      </c>
      <c r="DZ214" s="42" t="str">
        <f t="shared" si="323"/>
        <v/>
      </c>
      <c r="EA214" s="42" t="str">
        <f t="shared" si="267"/>
        <v/>
      </c>
      <c r="EB214" s="162"/>
      <c r="EC214" s="930"/>
      <c r="ED214" s="188"/>
      <c r="EE214" s="245">
        <f t="shared" si="268"/>
        <v>0</v>
      </c>
      <c r="EG214" s="245">
        <f t="shared" si="269"/>
        <v>0</v>
      </c>
      <c r="EI214" s="246" t="str">
        <f t="shared" si="270"/>
        <v/>
      </c>
      <c r="EJ214" s="247" t="str">
        <f t="shared" si="239"/>
        <v/>
      </c>
      <c r="EK214" s="248" t="str">
        <f t="shared" si="240"/>
        <v/>
      </c>
      <c r="EL214" s="248" t="str">
        <f t="shared" si="241"/>
        <v/>
      </c>
      <c r="EM214" s="248" t="str">
        <f t="shared" si="242"/>
        <v/>
      </c>
      <c r="EN214" s="248" t="str">
        <f t="shared" si="271"/>
        <v/>
      </c>
      <c r="EO214" s="248" t="str">
        <f t="shared" si="243"/>
        <v/>
      </c>
      <c r="EQ214" s="248" t="str">
        <f t="shared" si="272"/>
        <v/>
      </c>
      <c r="ER214" s="248" t="str">
        <f t="shared" si="273"/>
        <v/>
      </c>
      <c r="ES214" s="248" t="str">
        <f t="shared" si="274"/>
        <v/>
      </c>
      <c r="ET214" s="248" t="str">
        <f t="shared" si="275"/>
        <v/>
      </c>
      <c r="EU214" s="248" t="str">
        <f t="shared" si="276"/>
        <v/>
      </c>
      <c r="EV214" s="248" t="str">
        <f t="shared" si="276"/>
        <v/>
      </c>
      <c r="EX214" s="248" t="str">
        <f t="shared" si="277"/>
        <v/>
      </c>
      <c r="EY214" s="248" t="str">
        <f t="shared" si="278"/>
        <v/>
      </c>
      <c r="EZ214" s="248" t="str">
        <f t="shared" si="279"/>
        <v/>
      </c>
      <c r="FA214" s="248" t="str">
        <f t="shared" si="280"/>
        <v/>
      </c>
      <c r="FB214" s="248" t="str">
        <f t="shared" si="316"/>
        <v/>
      </c>
      <c r="FC214" s="248" t="str">
        <f t="shared" si="316"/>
        <v/>
      </c>
      <c r="FE214" s="248" t="str">
        <f t="shared" si="281"/>
        <v/>
      </c>
      <c r="FF214" s="248" t="str">
        <f t="shared" si="282"/>
        <v/>
      </c>
      <c r="FG214" s="248" t="str">
        <f t="shared" si="283"/>
        <v/>
      </c>
      <c r="FH214" s="248" t="str">
        <f t="shared" si="284"/>
        <v/>
      </c>
      <c r="FI214" s="248" t="str">
        <f t="shared" si="317"/>
        <v/>
      </c>
      <c r="FJ214" s="248" t="str">
        <f t="shared" si="317"/>
        <v/>
      </c>
      <c r="FL214" s="370"/>
      <c r="FM214" s="371"/>
      <c r="FN214" s="371"/>
      <c r="FO214" s="611"/>
      <c r="FP214" s="896"/>
      <c r="FQ214" s="370"/>
      <c r="FR214" s="371"/>
      <c r="FS214" s="371"/>
      <c r="FT214" s="611"/>
      <c r="FU214" s="896"/>
      <c r="FV214" s="370"/>
      <c r="FW214" s="371"/>
      <c r="FX214" s="371"/>
      <c r="FY214" s="611"/>
      <c r="FZ214" s="896"/>
      <c r="GA214" s="613"/>
      <c r="GC214" s="227">
        <f t="shared" si="285"/>
        <v>0</v>
      </c>
      <c r="GD214" s="228">
        <f t="shared" si="286"/>
        <v>0</v>
      </c>
      <c r="GE214" s="229">
        <f t="shared" si="318"/>
        <v>0</v>
      </c>
      <c r="GF214" s="230">
        <f t="shared" si="318"/>
        <v>0</v>
      </c>
      <c r="GG214" s="231" t="str">
        <f t="shared" si="288"/>
        <v/>
      </c>
      <c r="GH214" s="232">
        <f t="shared" si="289"/>
        <v>0</v>
      </c>
      <c r="GI214" s="227">
        <f t="shared" si="290"/>
        <v>0</v>
      </c>
      <c r="GJ214" s="233">
        <f t="shared" si="291"/>
        <v>0</v>
      </c>
      <c r="GK214" s="233">
        <f t="shared" si="292"/>
        <v>0</v>
      </c>
      <c r="GL214" s="234"/>
      <c r="GM214" s="235">
        <f t="shared" si="293"/>
        <v>0</v>
      </c>
      <c r="GN214" s="235">
        <f t="shared" si="294"/>
        <v>0</v>
      </c>
      <c r="GO214" s="235" t="str">
        <f t="shared" si="295"/>
        <v/>
      </c>
      <c r="GP214" s="380"/>
      <c r="GQ214" s="235">
        <f t="shared" si="296"/>
        <v>0</v>
      </c>
      <c r="GR214" s="235">
        <f t="shared" si="297"/>
        <v>0</v>
      </c>
      <c r="GS214" s="235" t="str">
        <f t="shared" si="298"/>
        <v/>
      </c>
      <c r="GT214" s="236"/>
      <c r="GU214" s="237" t="str">
        <f t="shared" si="299"/>
        <v/>
      </c>
      <c r="GV214" s="237" t="str">
        <f t="shared" si="300"/>
        <v/>
      </c>
      <c r="GW214" s="238" t="str">
        <f t="shared" si="301"/>
        <v/>
      </c>
      <c r="GX214" s="238" t="str">
        <f t="shared" si="302"/>
        <v/>
      </c>
      <c r="GY214" s="239"/>
      <c r="GZ214" s="240" t="str">
        <f t="shared" si="303"/>
        <v/>
      </c>
      <c r="HA214" s="235" t="str">
        <f t="shared" si="304"/>
        <v/>
      </c>
      <c r="HB214" s="235" t="str">
        <f t="shared" si="305"/>
        <v/>
      </c>
      <c r="HC214" s="235" t="str">
        <f t="shared" si="306"/>
        <v/>
      </c>
      <c r="HD214" s="235" t="str">
        <f t="shared" si="307"/>
        <v/>
      </c>
      <c r="HE214" s="235" t="str">
        <f t="shared" si="308"/>
        <v/>
      </c>
      <c r="HF214" s="188"/>
      <c r="HG214" s="235" t="str">
        <f t="shared" si="309"/>
        <v/>
      </c>
      <c r="HH214" s="235">
        <f t="shared" si="319"/>
        <v>0</v>
      </c>
      <c r="HI214" s="235">
        <f t="shared" si="319"/>
        <v>0</v>
      </c>
      <c r="HJ214" s="235">
        <f t="shared" si="319"/>
        <v>0</v>
      </c>
      <c r="HK214" s="188"/>
      <c r="HL214" s="235" t="str">
        <f t="shared" si="311"/>
        <v/>
      </c>
      <c r="HM214" s="235">
        <f t="shared" si="320"/>
        <v>0</v>
      </c>
      <c r="HN214" s="235">
        <f t="shared" si="320"/>
        <v>0</v>
      </c>
      <c r="HO214" s="235">
        <f t="shared" si="320"/>
        <v>0</v>
      </c>
      <c r="HP214" s="188"/>
      <c r="HQ214" s="235" t="str">
        <f t="shared" si="313"/>
        <v/>
      </c>
      <c r="HR214" s="235">
        <f t="shared" si="321"/>
        <v>0</v>
      </c>
      <c r="HS214" s="235">
        <f t="shared" si="321"/>
        <v>0</v>
      </c>
      <c r="HT214" s="235">
        <f t="shared" si="321"/>
        <v>0</v>
      </c>
      <c r="HU214" s="162"/>
      <c r="HV214" s="1622"/>
      <c r="HW214" s="1619"/>
      <c r="HX214" s="1619"/>
      <c r="HY214" s="1619"/>
      <c r="HZ214" s="1619"/>
      <c r="IA214" s="1619"/>
      <c r="IB214" s="1619"/>
      <c r="IC214" s="1623"/>
      <c r="ID214" s="162"/>
      <c r="IE214" s="162"/>
    </row>
    <row r="215" spans="1:239" ht="21" customHeight="1" x14ac:dyDescent="0.25">
      <c r="A215" s="377" t="str">
        <f t="shared" si="244"/>
        <v/>
      </c>
      <c r="B215" s="188">
        <v>189</v>
      </c>
      <c r="C215" s="255"/>
      <c r="D215" s="223" t="str">
        <f t="shared" si="228"/>
        <v/>
      </c>
      <c r="E215" s="223" t="str">
        <f t="shared" si="315"/>
        <v/>
      </c>
      <c r="F215" s="242"/>
      <c r="G215" s="242"/>
      <c r="H215" s="224" t="str">
        <f t="shared" si="245"/>
        <v/>
      </c>
      <c r="I215" s="930"/>
      <c r="J215" s="930"/>
      <c r="K215" s="930"/>
      <c r="L215" s="370"/>
      <c r="M215" s="371"/>
      <c r="N215" s="371"/>
      <c r="O215" s="371"/>
      <c r="P215" s="372"/>
      <c r="Q215" s="609"/>
      <c r="R215" s="609"/>
      <c r="S215" s="610"/>
      <c r="T215" s="371"/>
      <c r="U215" s="371"/>
      <c r="V215" s="188"/>
      <c r="W215" s="370"/>
      <c r="X215" s="371"/>
      <c r="Y215" s="371"/>
      <c r="Z215" s="611"/>
      <c r="AA215" s="896"/>
      <c r="AB215" s="370"/>
      <c r="AC215" s="371"/>
      <c r="AD215" s="371"/>
      <c r="AE215" s="371"/>
      <c r="AF215" s="896"/>
      <c r="AG215" s="370"/>
      <c r="AH215" s="371"/>
      <c r="AI215" s="371"/>
      <c r="AJ215" s="371"/>
      <c r="AK215" s="896"/>
      <c r="AL215" s="370"/>
      <c r="AM215" s="371"/>
      <c r="AN215" s="371"/>
      <c r="AO215" s="372"/>
      <c r="AP215" s="370"/>
      <c r="AQ215" s="371"/>
      <c r="AR215" s="371"/>
      <c r="AS215" s="371"/>
      <c r="AT215" s="928"/>
      <c r="AU215" s="188"/>
      <c r="AV215" s="256">
        <f t="shared" si="229"/>
        <v>0</v>
      </c>
      <c r="AW215" s="257">
        <f t="shared" si="230"/>
        <v>0</v>
      </c>
      <c r="AX215" s="258">
        <f t="shared" si="322"/>
        <v>0</v>
      </c>
      <c r="AY215" s="259">
        <f t="shared" si="322"/>
        <v>0</v>
      </c>
      <c r="AZ215" s="231" t="str">
        <f t="shared" si="246"/>
        <v/>
      </c>
      <c r="BA215" s="232">
        <f t="shared" si="247"/>
        <v>0</v>
      </c>
      <c r="BB215" s="249">
        <f t="shared" si="231"/>
        <v>0</v>
      </c>
      <c r="BC215" s="231">
        <f t="shared" si="248"/>
        <v>0</v>
      </c>
      <c r="BD215" s="231">
        <f t="shared" si="249"/>
        <v>0</v>
      </c>
      <c r="BE215" s="260"/>
      <c r="BF215" s="235">
        <f t="shared" si="250"/>
        <v>0</v>
      </c>
      <c r="BG215" s="235">
        <f t="shared" si="251"/>
        <v>0</v>
      </c>
      <c r="BH215" s="235">
        <f t="shared" si="252"/>
        <v>0</v>
      </c>
      <c r="BI215" s="380"/>
      <c r="BJ215" s="235">
        <f t="shared" si="232"/>
        <v>0</v>
      </c>
      <c r="BK215" s="235">
        <f t="shared" si="253"/>
        <v>0</v>
      </c>
      <c r="BL215" s="235" t="str">
        <f t="shared" si="254"/>
        <v/>
      </c>
      <c r="BM215" s="236"/>
      <c r="BN215" s="237"/>
      <c r="BO215" s="237"/>
      <c r="BP215" s="238"/>
      <c r="BQ215" s="238"/>
      <c r="BR215" s="254"/>
      <c r="BS215" s="252"/>
      <c r="BT215" s="244"/>
      <c r="BU215" s="244"/>
      <c r="BV215" s="244"/>
      <c r="BW215" s="244"/>
      <c r="BX215" s="244"/>
      <c r="BY215" s="244"/>
      <c r="BZ215" s="244"/>
      <c r="CA215" s="244"/>
      <c r="CB215" s="253"/>
      <c r="CC215" s="188"/>
      <c r="CD215" s="244">
        <f t="shared" si="233"/>
        <v>0</v>
      </c>
      <c r="CE215" s="235">
        <f t="shared" si="255"/>
        <v>0</v>
      </c>
      <c r="CF215" s="235">
        <f t="shared" si="255"/>
        <v>0</v>
      </c>
      <c r="CG215" s="235">
        <f t="shared" si="255"/>
        <v>0</v>
      </c>
      <c r="CH215" s="188"/>
      <c r="CI215" s="244">
        <f t="shared" si="234"/>
        <v>0</v>
      </c>
      <c r="CJ215" s="235">
        <f t="shared" si="256"/>
        <v>0</v>
      </c>
      <c r="CK215" s="235">
        <f t="shared" si="256"/>
        <v>0</v>
      </c>
      <c r="CL215" s="235">
        <f t="shared" si="256"/>
        <v>0</v>
      </c>
      <c r="CM215" s="188"/>
      <c r="CN215" s="244">
        <f t="shared" si="235"/>
        <v>0</v>
      </c>
      <c r="CO215" s="235">
        <f t="shared" si="257"/>
        <v>0</v>
      </c>
      <c r="CP215" s="235">
        <f t="shared" si="257"/>
        <v>0</v>
      </c>
      <c r="CQ215" s="235">
        <f t="shared" si="257"/>
        <v>0</v>
      </c>
      <c r="CR215" s="188"/>
      <c r="CS215" s="244">
        <f t="shared" si="236"/>
        <v>0</v>
      </c>
      <c r="CT215" s="235">
        <f t="shared" si="258"/>
        <v>0</v>
      </c>
      <c r="CU215" s="235">
        <f t="shared" si="258"/>
        <v>0</v>
      </c>
      <c r="CV215" s="235">
        <f t="shared" si="258"/>
        <v>0</v>
      </c>
      <c r="CW215" s="188"/>
      <c r="CX215" s="244">
        <f t="shared" si="237"/>
        <v>0</v>
      </c>
      <c r="CY215" s="235">
        <f t="shared" si="259"/>
        <v>0</v>
      </c>
      <c r="CZ215" s="235">
        <f t="shared" si="259"/>
        <v>0</v>
      </c>
      <c r="DA215" s="235">
        <f t="shared" si="259"/>
        <v>0</v>
      </c>
      <c r="DB215" s="188"/>
      <c r="DC215" s="225"/>
      <c r="DD215" s="226"/>
      <c r="DE215" s="1088"/>
      <c r="DF215" s="225"/>
      <c r="DG215" s="226"/>
      <c r="DH215" s="1088"/>
      <c r="DI215" s="225"/>
      <c r="DJ215" s="226"/>
      <c r="DK215" s="1088"/>
      <c r="DL215" s="225"/>
      <c r="DM215" s="226"/>
      <c r="DN215" s="1088"/>
      <c r="DO215" s="370"/>
      <c r="DP215" s="370"/>
      <c r="DQ215" s="243">
        <f t="shared" si="260"/>
        <v>0</v>
      </c>
      <c r="DR215" s="244">
        <f t="shared" si="261"/>
        <v>0</v>
      </c>
      <c r="DS215" s="235">
        <f t="shared" si="262"/>
        <v>0</v>
      </c>
      <c r="DT215" s="244" t="str">
        <f t="shared" si="238"/>
        <v/>
      </c>
      <c r="DU215" s="42" t="str">
        <f t="shared" si="263"/>
        <v/>
      </c>
      <c r="DV215" s="42" t="str">
        <f t="shared" si="264"/>
        <v/>
      </c>
      <c r="DW215" s="42" t="str">
        <f t="shared" si="265"/>
        <v/>
      </c>
      <c r="DX215" s="162"/>
      <c r="DY215" s="42" t="str">
        <f t="shared" si="266"/>
        <v/>
      </c>
      <c r="DZ215" s="42" t="str">
        <f t="shared" si="323"/>
        <v/>
      </c>
      <c r="EA215" s="42" t="str">
        <f t="shared" si="267"/>
        <v/>
      </c>
      <c r="EB215" s="162"/>
      <c r="EC215" s="930"/>
      <c r="ED215" s="188"/>
      <c r="EE215" s="245">
        <f t="shared" si="268"/>
        <v>0</v>
      </c>
      <c r="EG215" s="245">
        <f t="shared" si="269"/>
        <v>0</v>
      </c>
      <c r="EI215" s="246" t="str">
        <f t="shared" si="270"/>
        <v/>
      </c>
      <c r="EJ215" s="247" t="str">
        <f t="shared" si="239"/>
        <v/>
      </c>
      <c r="EK215" s="248" t="str">
        <f t="shared" si="240"/>
        <v/>
      </c>
      <c r="EL215" s="248" t="str">
        <f t="shared" si="241"/>
        <v/>
      </c>
      <c r="EM215" s="248" t="str">
        <f t="shared" si="242"/>
        <v/>
      </c>
      <c r="EN215" s="248" t="str">
        <f t="shared" si="271"/>
        <v/>
      </c>
      <c r="EO215" s="248" t="str">
        <f t="shared" si="243"/>
        <v/>
      </c>
      <c r="EQ215" s="248" t="str">
        <f t="shared" si="272"/>
        <v/>
      </c>
      <c r="ER215" s="248" t="str">
        <f t="shared" si="273"/>
        <v/>
      </c>
      <c r="ES215" s="248" t="str">
        <f t="shared" si="274"/>
        <v/>
      </c>
      <c r="ET215" s="248" t="str">
        <f t="shared" si="275"/>
        <v/>
      </c>
      <c r="EU215" s="248" t="str">
        <f t="shared" si="276"/>
        <v/>
      </c>
      <c r="EV215" s="248" t="str">
        <f t="shared" si="276"/>
        <v/>
      </c>
      <c r="EX215" s="248" t="str">
        <f t="shared" si="277"/>
        <v/>
      </c>
      <c r="EY215" s="248" t="str">
        <f t="shared" si="278"/>
        <v/>
      </c>
      <c r="EZ215" s="248" t="str">
        <f t="shared" si="279"/>
        <v/>
      </c>
      <c r="FA215" s="248" t="str">
        <f t="shared" si="280"/>
        <v/>
      </c>
      <c r="FB215" s="248" t="str">
        <f t="shared" si="316"/>
        <v/>
      </c>
      <c r="FC215" s="248" t="str">
        <f t="shared" si="316"/>
        <v/>
      </c>
      <c r="FE215" s="248" t="str">
        <f t="shared" si="281"/>
        <v/>
      </c>
      <c r="FF215" s="248" t="str">
        <f t="shared" si="282"/>
        <v/>
      </c>
      <c r="FG215" s="248" t="str">
        <f t="shared" si="283"/>
        <v/>
      </c>
      <c r="FH215" s="248" t="str">
        <f t="shared" si="284"/>
        <v/>
      </c>
      <c r="FI215" s="248" t="str">
        <f t="shared" si="317"/>
        <v/>
      </c>
      <c r="FJ215" s="248" t="str">
        <f t="shared" si="317"/>
        <v/>
      </c>
      <c r="FL215" s="370"/>
      <c r="FM215" s="371"/>
      <c r="FN215" s="371"/>
      <c r="FO215" s="611"/>
      <c r="FP215" s="896"/>
      <c r="FQ215" s="370"/>
      <c r="FR215" s="371"/>
      <c r="FS215" s="371"/>
      <c r="FT215" s="611"/>
      <c r="FU215" s="896"/>
      <c r="FV215" s="370"/>
      <c r="FW215" s="371"/>
      <c r="FX215" s="371"/>
      <c r="FY215" s="611"/>
      <c r="FZ215" s="896"/>
      <c r="GA215" s="613"/>
      <c r="GC215" s="227">
        <f t="shared" si="285"/>
        <v>0</v>
      </c>
      <c r="GD215" s="228">
        <f t="shared" si="286"/>
        <v>0</v>
      </c>
      <c r="GE215" s="229">
        <f t="shared" si="318"/>
        <v>0</v>
      </c>
      <c r="GF215" s="230">
        <f t="shared" si="318"/>
        <v>0</v>
      </c>
      <c r="GG215" s="231" t="str">
        <f t="shared" si="288"/>
        <v/>
      </c>
      <c r="GH215" s="232">
        <f t="shared" si="289"/>
        <v>0</v>
      </c>
      <c r="GI215" s="227">
        <f t="shared" si="290"/>
        <v>0</v>
      </c>
      <c r="GJ215" s="233">
        <f t="shared" si="291"/>
        <v>0</v>
      </c>
      <c r="GK215" s="233">
        <f t="shared" si="292"/>
        <v>0</v>
      </c>
      <c r="GL215" s="234"/>
      <c r="GM215" s="235">
        <f t="shared" si="293"/>
        <v>0</v>
      </c>
      <c r="GN215" s="235">
        <f t="shared" si="294"/>
        <v>0</v>
      </c>
      <c r="GO215" s="235" t="str">
        <f t="shared" si="295"/>
        <v/>
      </c>
      <c r="GP215" s="380"/>
      <c r="GQ215" s="235">
        <f t="shared" si="296"/>
        <v>0</v>
      </c>
      <c r="GR215" s="235">
        <f t="shared" si="297"/>
        <v>0</v>
      </c>
      <c r="GS215" s="235" t="str">
        <f t="shared" si="298"/>
        <v/>
      </c>
      <c r="GT215" s="236"/>
      <c r="GU215" s="237" t="str">
        <f t="shared" si="299"/>
        <v/>
      </c>
      <c r="GV215" s="237" t="str">
        <f t="shared" si="300"/>
        <v/>
      </c>
      <c r="GW215" s="238" t="str">
        <f t="shared" si="301"/>
        <v/>
      </c>
      <c r="GX215" s="238" t="str">
        <f t="shared" si="302"/>
        <v/>
      </c>
      <c r="GY215" s="239"/>
      <c r="GZ215" s="240" t="str">
        <f t="shared" si="303"/>
        <v/>
      </c>
      <c r="HA215" s="235" t="str">
        <f t="shared" si="304"/>
        <v/>
      </c>
      <c r="HB215" s="235" t="str">
        <f t="shared" si="305"/>
        <v/>
      </c>
      <c r="HC215" s="235" t="str">
        <f t="shared" si="306"/>
        <v/>
      </c>
      <c r="HD215" s="235" t="str">
        <f t="shared" si="307"/>
        <v/>
      </c>
      <c r="HE215" s="235" t="str">
        <f t="shared" si="308"/>
        <v/>
      </c>
      <c r="HF215" s="188"/>
      <c r="HG215" s="235" t="str">
        <f t="shared" si="309"/>
        <v/>
      </c>
      <c r="HH215" s="235">
        <f t="shared" si="319"/>
        <v>0</v>
      </c>
      <c r="HI215" s="235">
        <f t="shared" si="319"/>
        <v>0</v>
      </c>
      <c r="HJ215" s="235">
        <f t="shared" si="319"/>
        <v>0</v>
      </c>
      <c r="HK215" s="188"/>
      <c r="HL215" s="235" t="str">
        <f t="shared" si="311"/>
        <v/>
      </c>
      <c r="HM215" s="235">
        <f t="shared" si="320"/>
        <v>0</v>
      </c>
      <c r="HN215" s="235">
        <f t="shared" si="320"/>
        <v>0</v>
      </c>
      <c r="HO215" s="235">
        <f t="shared" si="320"/>
        <v>0</v>
      </c>
      <c r="HP215" s="188"/>
      <c r="HQ215" s="235" t="str">
        <f t="shared" si="313"/>
        <v/>
      </c>
      <c r="HR215" s="235">
        <f t="shared" si="321"/>
        <v>0</v>
      </c>
      <c r="HS215" s="235">
        <f t="shared" si="321"/>
        <v>0</v>
      </c>
      <c r="HT215" s="235">
        <f t="shared" si="321"/>
        <v>0</v>
      </c>
      <c r="HU215" s="162"/>
      <c r="HV215" s="1622"/>
      <c r="HW215" s="1619"/>
      <c r="HX215" s="1619"/>
      <c r="HY215" s="1619"/>
      <c r="HZ215" s="1619"/>
      <c r="IA215" s="1619"/>
      <c r="IB215" s="1619"/>
      <c r="IC215" s="1623"/>
      <c r="ID215" s="162"/>
      <c r="IE215" s="162"/>
    </row>
    <row r="216" spans="1:239" ht="21" customHeight="1" x14ac:dyDescent="0.25">
      <c r="A216" s="377" t="str">
        <f t="shared" si="244"/>
        <v/>
      </c>
      <c r="B216" s="188">
        <v>190</v>
      </c>
      <c r="C216" s="255"/>
      <c r="D216" s="223" t="str">
        <f t="shared" si="228"/>
        <v/>
      </c>
      <c r="E216" s="223" t="str">
        <f t="shared" si="315"/>
        <v/>
      </c>
      <c r="F216" s="242"/>
      <c r="G216" s="242"/>
      <c r="H216" s="224" t="str">
        <f t="shared" si="245"/>
        <v/>
      </c>
      <c r="I216" s="930"/>
      <c r="J216" s="930"/>
      <c r="K216" s="930"/>
      <c r="L216" s="370"/>
      <c r="M216" s="371"/>
      <c r="N216" s="371"/>
      <c r="O216" s="371"/>
      <c r="P216" s="372"/>
      <c r="Q216" s="609"/>
      <c r="R216" s="609"/>
      <c r="S216" s="610"/>
      <c r="T216" s="371"/>
      <c r="U216" s="371"/>
      <c r="V216" s="188"/>
      <c r="W216" s="370"/>
      <c r="X216" s="371"/>
      <c r="Y216" s="371"/>
      <c r="Z216" s="611"/>
      <c r="AA216" s="896"/>
      <c r="AB216" s="370"/>
      <c r="AC216" s="371"/>
      <c r="AD216" s="371"/>
      <c r="AE216" s="371"/>
      <c r="AF216" s="896"/>
      <c r="AG216" s="370"/>
      <c r="AH216" s="371"/>
      <c r="AI216" s="371"/>
      <c r="AJ216" s="371"/>
      <c r="AK216" s="896"/>
      <c r="AL216" s="370"/>
      <c r="AM216" s="371"/>
      <c r="AN216" s="371"/>
      <c r="AO216" s="372"/>
      <c r="AP216" s="370"/>
      <c r="AQ216" s="371"/>
      <c r="AR216" s="371"/>
      <c r="AS216" s="371"/>
      <c r="AT216" s="928"/>
      <c r="AU216" s="188"/>
      <c r="AV216" s="256">
        <f t="shared" si="229"/>
        <v>0</v>
      </c>
      <c r="AW216" s="257">
        <f t="shared" si="230"/>
        <v>0</v>
      </c>
      <c r="AX216" s="258">
        <f t="shared" si="322"/>
        <v>0</v>
      </c>
      <c r="AY216" s="259">
        <f t="shared" si="322"/>
        <v>0</v>
      </c>
      <c r="AZ216" s="231" t="str">
        <f t="shared" si="246"/>
        <v/>
      </c>
      <c r="BA216" s="232">
        <f t="shared" si="247"/>
        <v>0</v>
      </c>
      <c r="BB216" s="249">
        <f t="shared" si="231"/>
        <v>0</v>
      </c>
      <c r="BC216" s="231">
        <f t="shared" si="248"/>
        <v>0</v>
      </c>
      <c r="BD216" s="231">
        <f t="shared" si="249"/>
        <v>0</v>
      </c>
      <c r="BE216" s="260"/>
      <c r="BF216" s="235">
        <f t="shared" si="250"/>
        <v>0</v>
      </c>
      <c r="BG216" s="235">
        <f t="shared" si="251"/>
        <v>0</v>
      </c>
      <c r="BH216" s="235">
        <f t="shared" si="252"/>
        <v>0</v>
      </c>
      <c r="BI216" s="380"/>
      <c r="BJ216" s="235">
        <f t="shared" si="232"/>
        <v>0</v>
      </c>
      <c r="BK216" s="235">
        <f t="shared" si="253"/>
        <v>0</v>
      </c>
      <c r="BL216" s="235" t="str">
        <f t="shared" si="254"/>
        <v/>
      </c>
      <c r="BM216" s="236"/>
      <c r="BN216" s="237"/>
      <c r="BO216" s="237"/>
      <c r="BP216" s="238"/>
      <c r="BQ216" s="238"/>
      <c r="BR216" s="254"/>
      <c r="BS216" s="252"/>
      <c r="BT216" s="244"/>
      <c r="BU216" s="244"/>
      <c r="BV216" s="244"/>
      <c r="BW216" s="244"/>
      <c r="BX216" s="244"/>
      <c r="BY216" s="244"/>
      <c r="BZ216" s="244"/>
      <c r="CA216" s="244"/>
      <c r="CB216" s="253"/>
      <c r="CC216" s="188"/>
      <c r="CD216" s="244">
        <f t="shared" si="233"/>
        <v>0</v>
      </c>
      <c r="CE216" s="235">
        <f t="shared" si="255"/>
        <v>0</v>
      </c>
      <c r="CF216" s="235">
        <f t="shared" si="255"/>
        <v>0</v>
      </c>
      <c r="CG216" s="235">
        <f t="shared" si="255"/>
        <v>0</v>
      </c>
      <c r="CH216" s="188"/>
      <c r="CI216" s="244">
        <f t="shared" si="234"/>
        <v>0</v>
      </c>
      <c r="CJ216" s="235">
        <f t="shared" si="256"/>
        <v>0</v>
      </c>
      <c r="CK216" s="235">
        <f t="shared" si="256"/>
        <v>0</v>
      </c>
      <c r="CL216" s="235">
        <f t="shared" si="256"/>
        <v>0</v>
      </c>
      <c r="CM216" s="188"/>
      <c r="CN216" s="244">
        <f t="shared" si="235"/>
        <v>0</v>
      </c>
      <c r="CO216" s="235">
        <f t="shared" si="257"/>
        <v>0</v>
      </c>
      <c r="CP216" s="235">
        <f t="shared" si="257"/>
        <v>0</v>
      </c>
      <c r="CQ216" s="235">
        <f t="shared" si="257"/>
        <v>0</v>
      </c>
      <c r="CR216" s="188"/>
      <c r="CS216" s="244">
        <f t="shared" si="236"/>
        <v>0</v>
      </c>
      <c r="CT216" s="235">
        <f t="shared" si="258"/>
        <v>0</v>
      </c>
      <c r="CU216" s="235">
        <f t="shared" si="258"/>
        <v>0</v>
      </c>
      <c r="CV216" s="235">
        <f t="shared" si="258"/>
        <v>0</v>
      </c>
      <c r="CW216" s="188"/>
      <c r="CX216" s="244">
        <f t="shared" si="237"/>
        <v>0</v>
      </c>
      <c r="CY216" s="235">
        <f t="shared" si="259"/>
        <v>0</v>
      </c>
      <c r="CZ216" s="235">
        <f t="shared" si="259"/>
        <v>0</v>
      </c>
      <c r="DA216" s="235">
        <f t="shared" si="259"/>
        <v>0</v>
      </c>
      <c r="DB216" s="188"/>
      <c r="DC216" s="225"/>
      <c r="DD216" s="226"/>
      <c r="DE216" s="1088"/>
      <c r="DF216" s="225"/>
      <c r="DG216" s="226"/>
      <c r="DH216" s="1088"/>
      <c r="DI216" s="225"/>
      <c r="DJ216" s="226"/>
      <c r="DK216" s="1088"/>
      <c r="DL216" s="225"/>
      <c r="DM216" s="226"/>
      <c r="DN216" s="1088"/>
      <c r="DO216" s="370"/>
      <c r="DP216" s="370"/>
      <c r="DQ216" s="243">
        <f t="shared" si="260"/>
        <v>0</v>
      </c>
      <c r="DR216" s="244">
        <f t="shared" si="261"/>
        <v>0</v>
      </c>
      <c r="DS216" s="235">
        <f t="shared" si="262"/>
        <v>0</v>
      </c>
      <c r="DT216" s="244" t="str">
        <f t="shared" si="238"/>
        <v/>
      </c>
      <c r="DU216" s="42" t="str">
        <f t="shared" si="263"/>
        <v/>
      </c>
      <c r="DV216" s="42" t="str">
        <f t="shared" si="264"/>
        <v/>
      </c>
      <c r="DW216" s="42" t="str">
        <f t="shared" si="265"/>
        <v/>
      </c>
      <c r="DX216" s="162"/>
      <c r="DY216" s="42" t="str">
        <f t="shared" si="266"/>
        <v/>
      </c>
      <c r="DZ216" s="42" t="str">
        <f t="shared" si="323"/>
        <v/>
      </c>
      <c r="EA216" s="42" t="str">
        <f t="shared" si="267"/>
        <v/>
      </c>
      <c r="EB216" s="162"/>
      <c r="EC216" s="930"/>
      <c r="ED216" s="188"/>
      <c r="EE216" s="245">
        <f t="shared" si="268"/>
        <v>0</v>
      </c>
      <c r="EG216" s="245">
        <f t="shared" si="269"/>
        <v>0</v>
      </c>
      <c r="EI216" s="246" t="str">
        <f t="shared" si="270"/>
        <v/>
      </c>
      <c r="EJ216" s="247" t="str">
        <f t="shared" si="239"/>
        <v/>
      </c>
      <c r="EK216" s="248" t="str">
        <f t="shared" si="240"/>
        <v/>
      </c>
      <c r="EL216" s="248" t="str">
        <f t="shared" si="241"/>
        <v/>
      </c>
      <c r="EM216" s="248" t="str">
        <f t="shared" si="242"/>
        <v/>
      </c>
      <c r="EN216" s="248" t="str">
        <f t="shared" si="271"/>
        <v/>
      </c>
      <c r="EO216" s="248" t="str">
        <f t="shared" si="243"/>
        <v/>
      </c>
      <c r="EQ216" s="248" t="str">
        <f t="shared" si="272"/>
        <v/>
      </c>
      <c r="ER216" s="248" t="str">
        <f t="shared" si="273"/>
        <v/>
      </c>
      <c r="ES216" s="248" t="str">
        <f t="shared" si="274"/>
        <v/>
      </c>
      <c r="ET216" s="248" t="str">
        <f t="shared" si="275"/>
        <v/>
      </c>
      <c r="EU216" s="248" t="str">
        <f t="shared" si="276"/>
        <v/>
      </c>
      <c r="EV216" s="248" t="str">
        <f t="shared" si="276"/>
        <v/>
      </c>
      <c r="EX216" s="248" t="str">
        <f t="shared" si="277"/>
        <v/>
      </c>
      <c r="EY216" s="248" t="str">
        <f t="shared" si="278"/>
        <v/>
      </c>
      <c r="EZ216" s="248" t="str">
        <f t="shared" si="279"/>
        <v/>
      </c>
      <c r="FA216" s="248" t="str">
        <f t="shared" si="280"/>
        <v/>
      </c>
      <c r="FB216" s="248" t="str">
        <f t="shared" si="316"/>
        <v/>
      </c>
      <c r="FC216" s="248" t="str">
        <f t="shared" si="316"/>
        <v/>
      </c>
      <c r="FE216" s="248" t="str">
        <f t="shared" si="281"/>
        <v/>
      </c>
      <c r="FF216" s="248" t="str">
        <f t="shared" si="282"/>
        <v/>
      </c>
      <c r="FG216" s="248" t="str">
        <f t="shared" si="283"/>
        <v/>
      </c>
      <c r="FH216" s="248" t="str">
        <f t="shared" si="284"/>
        <v/>
      </c>
      <c r="FI216" s="248" t="str">
        <f t="shared" si="317"/>
        <v/>
      </c>
      <c r="FJ216" s="248" t="str">
        <f t="shared" si="317"/>
        <v/>
      </c>
      <c r="FL216" s="370"/>
      <c r="FM216" s="371"/>
      <c r="FN216" s="371"/>
      <c r="FO216" s="611"/>
      <c r="FP216" s="896"/>
      <c r="FQ216" s="370"/>
      <c r="FR216" s="371"/>
      <c r="FS216" s="371"/>
      <c r="FT216" s="611"/>
      <c r="FU216" s="896"/>
      <c r="FV216" s="370"/>
      <c r="FW216" s="371"/>
      <c r="FX216" s="371"/>
      <c r="FY216" s="611"/>
      <c r="FZ216" s="896"/>
      <c r="GA216" s="613"/>
      <c r="GC216" s="227">
        <f t="shared" si="285"/>
        <v>0</v>
      </c>
      <c r="GD216" s="228">
        <f t="shared" si="286"/>
        <v>0</v>
      </c>
      <c r="GE216" s="229">
        <f t="shared" si="318"/>
        <v>0</v>
      </c>
      <c r="GF216" s="230">
        <f t="shared" si="318"/>
        <v>0</v>
      </c>
      <c r="GG216" s="231" t="str">
        <f t="shared" si="288"/>
        <v/>
      </c>
      <c r="GH216" s="232">
        <f t="shared" si="289"/>
        <v>0</v>
      </c>
      <c r="GI216" s="227">
        <f t="shared" si="290"/>
        <v>0</v>
      </c>
      <c r="GJ216" s="233">
        <f t="shared" si="291"/>
        <v>0</v>
      </c>
      <c r="GK216" s="233">
        <f t="shared" si="292"/>
        <v>0</v>
      </c>
      <c r="GL216" s="234"/>
      <c r="GM216" s="235">
        <f t="shared" si="293"/>
        <v>0</v>
      </c>
      <c r="GN216" s="235">
        <f t="shared" si="294"/>
        <v>0</v>
      </c>
      <c r="GO216" s="235" t="str">
        <f t="shared" si="295"/>
        <v/>
      </c>
      <c r="GP216" s="380"/>
      <c r="GQ216" s="235">
        <f t="shared" si="296"/>
        <v>0</v>
      </c>
      <c r="GR216" s="235">
        <f t="shared" si="297"/>
        <v>0</v>
      </c>
      <c r="GS216" s="235" t="str">
        <f t="shared" si="298"/>
        <v/>
      </c>
      <c r="GT216" s="236"/>
      <c r="GU216" s="237" t="str">
        <f t="shared" si="299"/>
        <v/>
      </c>
      <c r="GV216" s="237" t="str">
        <f t="shared" si="300"/>
        <v/>
      </c>
      <c r="GW216" s="238" t="str">
        <f t="shared" si="301"/>
        <v/>
      </c>
      <c r="GX216" s="238" t="str">
        <f t="shared" si="302"/>
        <v/>
      </c>
      <c r="GY216" s="239"/>
      <c r="GZ216" s="240" t="str">
        <f t="shared" si="303"/>
        <v/>
      </c>
      <c r="HA216" s="235" t="str">
        <f t="shared" si="304"/>
        <v/>
      </c>
      <c r="HB216" s="235" t="str">
        <f t="shared" si="305"/>
        <v/>
      </c>
      <c r="HC216" s="235" t="str">
        <f t="shared" si="306"/>
        <v/>
      </c>
      <c r="HD216" s="235" t="str">
        <f t="shared" si="307"/>
        <v/>
      </c>
      <c r="HE216" s="235" t="str">
        <f t="shared" si="308"/>
        <v/>
      </c>
      <c r="HF216" s="188"/>
      <c r="HG216" s="235" t="str">
        <f t="shared" si="309"/>
        <v/>
      </c>
      <c r="HH216" s="235">
        <f t="shared" si="319"/>
        <v>0</v>
      </c>
      <c r="HI216" s="235">
        <f t="shared" si="319"/>
        <v>0</v>
      </c>
      <c r="HJ216" s="235">
        <f t="shared" si="319"/>
        <v>0</v>
      </c>
      <c r="HK216" s="188"/>
      <c r="HL216" s="235" t="str">
        <f t="shared" si="311"/>
        <v/>
      </c>
      <c r="HM216" s="235">
        <f t="shared" si="320"/>
        <v>0</v>
      </c>
      <c r="HN216" s="235">
        <f t="shared" si="320"/>
        <v>0</v>
      </c>
      <c r="HO216" s="235">
        <f t="shared" si="320"/>
        <v>0</v>
      </c>
      <c r="HP216" s="188"/>
      <c r="HQ216" s="235" t="str">
        <f t="shared" si="313"/>
        <v/>
      </c>
      <c r="HR216" s="235">
        <f t="shared" si="321"/>
        <v>0</v>
      </c>
      <c r="HS216" s="235">
        <f t="shared" si="321"/>
        <v>0</v>
      </c>
      <c r="HT216" s="235">
        <f t="shared" si="321"/>
        <v>0</v>
      </c>
      <c r="HU216" s="162"/>
      <c r="HV216" s="1622"/>
      <c r="HW216" s="1619"/>
      <c r="HX216" s="1619"/>
      <c r="HY216" s="1619"/>
      <c r="HZ216" s="1619"/>
      <c r="IA216" s="1619"/>
      <c r="IB216" s="1619"/>
      <c r="IC216" s="1623"/>
      <c r="ID216" s="162"/>
      <c r="IE216" s="162"/>
    </row>
    <row r="217" spans="1:239" ht="21" customHeight="1" x14ac:dyDescent="0.25">
      <c r="A217" s="377" t="str">
        <f t="shared" si="244"/>
        <v/>
      </c>
      <c r="B217" s="188">
        <v>191</v>
      </c>
      <c r="C217" s="255"/>
      <c r="D217" s="223" t="str">
        <f t="shared" si="228"/>
        <v/>
      </c>
      <c r="E217" s="223" t="str">
        <f t="shared" si="315"/>
        <v/>
      </c>
      <c r="F217" s="242"/>
      <c r="G217" s="242"/>
      <c r="H217" s="224" t="str">
        <f t="shared" si="245"/>
        <v/>
      </c>
      <c r="I217" s="930"/>
      <c r="J217" s="930"/>
      <c r="K217" s="930"/>
      <c r="L217" s="370"/>
      <c r="M217" s="371"/>
      <c r="N217" s="371"/>
      <c r="O217" s="371"/>
      <c r="P217" s="372"/>
      <c r="Q217" s="609"/>
      <c r="R217" s="609"/>
      <c r="S217" s="610"/>
      <c r="T217" s="371"/>
      <c r="U217" s="371"/>
      <c r="V217" s="188"/>
      <c r="W217" s="370"/>
      <c r="X217" s="371"/>
      <c r="Y217" s="371"/>
      <c r="Z217" s="611"/>
      <c r="AA217" s="896"/>
      <c r="AB217" s="370"/>
      <c r="AC217" s="371"/>
      <c r="AD217" s="371"/>
      <c r="AE217" s="371"/>
      <c r="AF217" s="896"/>
      <c r="AG217" s="370"/>
      <c r="AH217" s="371"/>
      <c r="AI217" s="371"/>
      <c r="AJ217" s="371"/>
      <c r="AK217" s="896"/>
      <c r="AL217" s="370"/>
      <c r="AM217" s="371"/>
      <c r="AN217" s="371"/>
      <c r="AO217" s="372"/>
      <c r="AP217" s="370"/>
      <c r="AQ217" s="371"/>
      <c r="AR217" s="371"/>
      <c r="AS217" s="371"/>
      <c r="AT217" s="928"/>
      <c r="AU217" s="188"/>
      <c r="AV217" s="256">
        <f t="shared" si="229"/>
        <v>0</v>
      </c>
      <c r="AW217" s="257">
        <f t="shared" si="230"/>
        <v>0</v>
      </c>
      <c r="AX217" s="258">
        <f t="shared" si="322"/>
        <v>0</v>
      </c>
      <c r="AY217" s="259">
        <f t="shared" si="322"/>
        <v>0</v>
      </c>
      <c r="AZ217" s="231" t="str">
        <f t="shared" si="246"/>
        <v/>
      </c>
      <c r="BA217" s="232">
        <f t="shared" si="247"/>
        <v>0</v>
      </c>
      <c r="BB217" s="249">
        <f t="shared" si="231"/>
        <v>0</v>
      </c>
      <c r="BC217" s="231">
        <f t="shared" si="248"/>
        <v>0</v>
      </c>
      <c r="BD217" s="231">
        <f t="shared" si="249"/>
        <v>0</v>
      </c>
      <c r="BE217" s="260"/>
      <c r="BF217" s="235">
        <f t="shared" si="250"/>
        <v>0</v>
      </c>
      <c r="BG217" s="235">
        <f t="shared" si="251"/>
        <v>0</v>
      </c>
      <c r="BH217" s="235">
        <f t="shared" si="252"/>
        <v>0</v>
      </c>
      <c r="BI217" s="380"/>
      <c r="BJ217" s="235">
        <f t="shared" si="232"/>
        <v>0</v>
      </c>
      <c r="BK217" s="235">
        <f t="shared" si="253"/>
        <v>0</v>
      </c>
      <c r="BL217" s="235" t="str">
        <f t="shared" si="254"/>
        <v/>
      </c>
      <c r="BM217" s="236"/>
      <c r="BN217" s="237"/>
      <c r="BO217" s="237"/>
      <c r="BP217" s="238"/>
      <c r="BQ217" s="238"/>
      <c r="BR217" s="254"/>
      <c r="BS217" s="252"/>
      <c r="BT217" s="244"/>
      <c r="BU217" s="244"/>
      <c r="BV217" s="244"/>
      <c r="BW217" s="244"/>
      <c r="BX217" s="244"/>
      <c r="BY217" s="244"/>
      <c r="BZ217" s="244"/>
      <c r="CA217" s="244"/>
      <c r="CB217" s="253"/>
      <c r="CC217" s="188"/>
      <c r="CD217" s="244">
        <f t="shared" si="233"/>
        <v>0</v>
      </c>
      <c r="CE217" s="235">
        <f t="shared" si="255"/>
        <v>0</v>
      </c>
      <c r="CF217" s="235">
        <f t="shared" si="255"/>
        <v>0</v>
      </c>
      <c r="CG217" s="235">
        <f t="shared" si="255"/>
        <v>0</v>
      </c>
      <c r="CH217" s="188"/>
      <c r="CI217" s="244">
        <f t="shared" si="234"/>
        <v>0</v>
      </c>
      <c r="CJ217" s="235">
        <f t="shared" si="256"/>
        <v>0</v>
      </c>
      <c r="CK217" s="235">
        <f t="shared" si="256"/>
        <v>0</v>
      </c>
      <c r="CL217" s="235">
        <f t="shared" si="256"/>
        <v>0</v>
      </c>
      <c r="CM217" s="188"/>
      <c r="CN217" s="244">
        <f t="shared" si="235"/>
        <v>0</v>
      </c>
      <c r="CO217" s="235">
        <f t="shared" si="257"/>
        <v>0</v>
      </c>
      <c r="CP217" s="235">
        <f t="shared" si="257"/>
        <v>0</v>
      </c>
      <c r="CQ217" s="235">
        <f t="shared" si="257"/>
        <v>0</v>
      </c>
      <c r="CR217" s="188"/>
      <c r="CS217" s="244">
        <f t="shared" si="236"/>
        <v>0</v>
      </c>
      <c r="CT217" s="235">
        <f t="shared" si="258"/>
        <v>0</v>
      </c>
      <c r="CU217" s="235">
        <f t="shared" si="258"/>
        <v>0</v>
      </c>
      <c r="CV217" s="235">
        <f t="shared" si="258"/>
        <v>0</v>
      </c>
      <c r="CW217" s="188"/>
      <c r="CX217" s="244">
        <f t="shared" si="237"/>
        <v>0</v>
      </c>
      <c r="CY217" s="235">
        <f t="shared" si="259"/>
        <v>0</v>
      </c>
      <c r="CZ217" s="235">
        <f t="shared" si="259"/>
        <v>0</v>
      </c>
      <c r="DA217" s="235">
        <f t="shared" si="259"/>
        <v>0</v>
      </c>
      <c r="DB217" s="188"/>
      <c r="DC217" s="225"/>
      <c r="DD217" s="226"/>
      <c r="DE217" s="1088"/>
      <c r="DF217" s="225"/>
      <c r="DG217" s="226"/>
      <c r="DH217" s="1088"/>
      <c r="DI217" s="225"/>
      <c r="DJ217" s="226"/>
      <c r="DK217" s="1088"/>
      <c r="DL217" s="225"/>
      <c r="DM217" s="226"/>
      <c r="DN217" s="1088"/>
      <c r="DO217" s="370"/>
      <c r="DP217" s="370"/>
      <c r="DQ217" s="243">
        <f t="shared" si="260"/>
        <v>0</v>
      </c>
      <c r="DR217" s="244">
        <f t="shared" si="261"/>
        <v>0</v>
      </c>
      <c r="DS217" s="235">
        <f t="shared" si="262"/>
        <v>0</v>
      </c>
      <c r="DT217" s="244" t="str">
        <f t="shared" si="238"/>
        <v/>
      </c>
      <c r="DU217" s="42" t="str">
        <f t="shared" si="263"/>
        <v/>
      </c>
      <c r="DV217" s="42" t="str">
        <f t="shared" si="264"/>
        <v/>
      </c>
      <c r="DW217" s="42" t="str">
        <f t="shared" si="265"/>
        <v/>
      </c>
      <c r="DX217" s="162"/>
      <c r="DY217" s="42" t="str">
        <f t="shared" si="266"/>
        <v/>
      </c>
      <c r="DZ217" s="42" t="str">
        <f t="shared" si="323"/>
        <v/>
      </c>
      <c r="EA217" s="42" t="str">
        <f t="shared" si="267"/>
        <v/>
      </c>
      <c r="EB217" s="162"/>
      <c r="EC217" s="930"/>
      <c r="ED217" s="188"/>
      <c r="EE217" s="245">
        <f t="shared" si="268"/>
        <v>0</v>
      </c>
      <c r="EG217" s="245">
        <f t="shared" si="269"/>
        <v>0</v>
      </c>
      <c r="EI217" s="246" t="str">
        <f t="shared" si="270"/>
        <v/>
      </c>
      <c r="EJ217" s="247" t="str">
        <f t="shared" si="239"/>
        <v/>
      </c>
      <c r="EK217" s="248" t="str">
        <f t="shared" si="240"/>
        <v/>
      </c>
      <c r="EL217" s="248" t="str">
        <f t="shared" si="241"/>
        <v/>
      </c>
      <c r="EM217" s="248" t="str">
        <f t="shared" si="242"/>
        <v/>
      </c>
      <c r="EN217" s="248" t="str">
        <f t="shared" si="271"/>
        <v/>
      </c>
      <c r="EO217" s="248" t="str">
        <f t="shared" si="243"/>
        <v/>
      </c>
      <c r="EQ217" s="248" t="str">
        <f t="shared" si="272"/>
        <v/>
      </c>
      <c r="ER217" s="248" t="str">
        <f t="shared" si="273"/>
        <v/>
      </c>
      <c r="ES217" s="248" t="str">
        <f t="shared" si="274"/>
        <v/>
      </c>
      <c r="ET217" s="248" t="str">
        <f t="shared" si="275"/>
        <v/>
      </c>
      <c r="EU217" s="248" t="str">
        <f t="shared" si="276"/>
        <v/>
      </c>
      <c r="EV217" s="248" t="str">
        <f t="shared" si="276"/>
        <v/>
      </c>
      <c r="EX217" s="248" t="str">
        <f t="shared" si="277"/>
        <v/>
      </c>
      <c r="EY217" s="248" t="str">
        <f t="shared" si="278"/>
        <v/>
      </c>
      <c r="EZ217" s="248" t="str">
        <f t="shared" si="279"/>
        <v/>
      </c>
      <c r="FA217" s="248" t="str">
        <f t="shared" si="280"/>
        <v/>
      </c>
      <c r="FB217" s="248" t="str">
        <f t="shared" si="316"/>
        <v/>
      </c>
      <c r="FC217" s="248" t="str">
        <f t="shared" si="316"/>
        <v/>
      </c>
      <c r="FE217" s="248" t="str">
        <f t="shared" si="281"/>
        <v/>
      </c>
      <c r="FF217" s="248" t="str">
        <f t="shared" si="282"/>
        <v/>
      </c>
      <c r="FG217" s="248" t="str">
        <f t="shared" si="283"/>
        <v/>
      </c>
      <c r="FH217" s="248" t="str">
        <f t="shared" si="284"/>
        <v/>
      </c>
      <c r="FI217" s="248" t="str">
        <f t="shared" si="317"/>
        <v/>
      </c>
      <c r="FJ217" s="248" t="str">
        <f t="shared" si="317"/>
        <v/>
      </c>
      <c r="FL217" s="370"/>
      <c r="FM217" s="371"/>
      <c r="FN217" s="371"/>
      <c r="FO217" s="611"/>
      <c r="FP217" s="896"/>
      <c r="FQ217" s="370"/>
      <c r="FR217" s="371"/>
      <c r="FS217" s="371"/>
      <c r="FT217" s="611"/>
      <c r="FU217" s="896"/>
      <c r="FV217" s="370"/>
      <c r="FW217" s="371"/>
      <c r="FX217" s="371"/>
      <c r="FY217" s="611"/>
      <c r="FZ217" s="896"/>
      <c r="GA217" s="613"/>
      <c r="GC217" s="227">
        <f t="shared" si="285"/>
        <v>0</v>
      </c>
      <c r="GD217" s="228">
        <f t="shared" si="286"/>
        <v>0</v>
      </c>
      <c r="GE217" s="229">
        <f t="shared" si="318"/>
        <v>0</v>
      </c>
      <c r="GF217" s="230">
        <f t="shared" si="318"/>
        <v>0</v>
      </c>
      <c r="GG217" s="231" t="str">
        <f t="shared" si="288"/>
        <v/>
      </c>
      <c r="GH217" s="232">
        <f t="shared" si="289"/>
        <v>0</v>
      </c>
      <c r="GI217" s="227">
        <f t="shared" si="290"/>
        <v>0</v>
      </c>
      <c r="GJ217" s="233">
        <f t="shared" si="291"/>
        <v>0</v>
      </c>
      <c r="GK217" s="233">
        <f t="shared" si="292"/>
        <v>0</v>
      </c>
      <c r="GL217" s="234"/>
      <c r="GM217" s="235">
        <f t="shared" si="293"/>
        <v>0</v>
      </c>
      <c r="GN217" s="235">
        <f t="shared" si="294"/>
        <v>0</v>
      </c>
      <c r="GO217" s="235" t="str">
        <f t="shared" si="295"/>
        <v/>
      </c>
      <c r="GP217" s="380"/>
      <c r="GQ217" s="235">
        <f t="shared" si="296"/>
        <v>0</v>
      </c>
      <c r="GR217" s="235">
        <f t="shared" si="297"/>
        <v>0</v>
      </c>
      <c r="GS217" s="235" t="str">
        <f t="shared" si="298"/>
        <v/>
      </c>
      <c r="GT217" s="236"/>
      <c r="GU217" s="237" t="str">
        <f t="shared" si="299"/>
        <v/>
      </c>
      <c r="GV217" s="237" t="str">
        <f t="shared" si="300"/>
        <v/>
      </c>
      <c r="GW217" s="238" t="str">
        <f t="shared" si="301"/>
        <v/>
      </c>
      <c r="GX217" s="238" t="str">
        <f t="shared" si="302"/>
        <v/>
      </c>
      <c r="GY217" s="239"/>
      <c r="GZ217" s="240" t="str">
        <f t="shared" si="303"/>
        <v/>
      </c>
      <c r="HA217" s="235" t="str">
        <f t="shared" si="304"/>
        <v/>
      </c>
      <c r="HB217" s="235" t="str">
        <f t="shared" si="305"/>
        <v/>
      </c>
      <c r="HC217" s="235" t="str">
        <f t="shared" si="306"/>
        <v/>
      </c>
      <c r="HD217" s="235" t="str">
        <f t="shared" si="307"/>
        <v/>
      </c>
      <c r="HE217" s="235" t="str">
        <f t="shared" si="308"/>
        <v/>
      </c>
      <c r="HF217" s="188"/>
      <c r="HG217" s="235" t="str">
        <f t="shared" si="309"/>
        <v/>
      </c>
      <c r="HH217" s="235">
        <f t="shared" si="319"/>
        <v>0</v>
      </c>
      <c r="HI217" s="235">
        <f t="shared" si="319"/>
        <v>0</v>
      </c>
      <c r="HJ217" s="235">
        <f t="shared" si="319"/>
        <v>0</v>
      </c>
      <c r="HK217" s="188"/>
      <c r="HL217" s="235" t="str">
        <f t="shared" si="311"/>
        <v/>
      </c>
      <c r="HM217" s="235">
        <f t="shared" si="320"/>
        <v>0</v>
      </c>
      <c r="HN217" s="235">
        <f t="shared" si="320"/>
        <v>0</v>
      </c>
      <c r="HO217" s="235">
        <f t="shared" si="320"/>
        <v>0</v>
      </c>
      <c r="HP217" s="188"/>
      <c r="HQ217" s="235" t="str">
        <f t="shared" si="313"/>
        <v/>
      </c>
      <c r="HR217" s="235">
        <f t="shared" si="321"/>
        <v>0</v>
      </c>
      <c r="HS217" s="235">
        <f t="shared" si="321"/>
        <v>0</v>
      </c>
      <c r="HT217" s="235">
        <f t="shared" si="321"/>
        <v>0</v>
      </c>
      <c r="HU217" s="162"/>
      <c r="HV217" s="1622"/>
      <c r="HW217" s="1619"/>
      <c r="HX217" s="1619"/>
      <c r="HY217" s="1619"/>
      <c r="HZ217" s="1619"/>
      <c r="IA217" s="1619"/>
      <c r="IB217" s="1619"/>
      <c r="IC217" s="1623"/>
      <c r="ID217" s="162"/>
      <c r="IE217" s="162"/>
    </row>
    <row r="218" spans="1:239" ht="21" customHeight="1" x14ac:dyDescent="0.25">
      <c r="A218" s="377" t="str">
        <f t="shared" si="244"/>
        <v/>
      </c>
      <c r="B218" s="188">
        <v>192</v>
      </c>
      <c r="C218" s="255"/>
      <c r="D218" s="223" t="str">
        <f t="shared" si="228"/>
        <v/>
      </c>
      <c r="E218" s="223" t="str">
        <f t="shared" si="315"/>
        <v/>
      </c>
      <c r="F218" s="242"/>
      <c r="G218" s="242"/>
      <c r="H218" s="224" t="str">
        <f t="shared" si="245"/>
        <v/>
      </c>
      <c r="I218" s="930"/>
      <c r="J218" s="930"/>
      <c r="K218" s="930"/>
      <c r="L218" s="370"/>
      <c r="M218" s="371"/>
      <c r="N218" s="371"/>
      <c r="O218" s="371"/>
      <c r="P218" s="372"/>
      <c r="Q218" s="609"/>
      <c r="R218" s="609"/>
      <c r="S218" s="610"/>
      <c r="T218" s="371"/>
      <c r="U218" s="371"/>
      <c r="V218" s="188"/>
      <c r="W218" s="370"/>
      <c r="X218" s="371"/>
      <c r="Y218" s="371"/>
      <c r="Z218" s="611"/>
      <c r="AA218" s="896"/>
      <c r="AB218" s="370"/>
      <c r="AC218" s="371"/>
      <c r="AD218" s="371"/>
      <c r="AE218" s="371"/>
      <c r="AF218" s="896"/>
      <c r="AG218" s="370"/>
      <c r="AH218" s="371"/>
      <c r="AI218" s="371"/>
      <c r="AJ218" s="371"/>
      <c r="AK218" s="896"/>
      <c r="AL218" s="370"/>
      <c r="AM218" s="371"/>
      <c r="AN218" s="371"/>
      <c r="AO218" s="372"/>
      <c r="AP218" s="370"/>
      <c r="AQ218" s="371"/>
      <c r="AR218" s="371"/>
      <c r="AS218" s="371"/>
      <c r="AT218" s="928"/>
      <c r="AU218" s="188"/>
      <c r="AV218" s="256">
        <f t="shared" si="229"/>
        <v>0</v>
      </c>
      <c r="AW218" s="257">
        <f t="shared" si="230"/>
        <v>0</v>
      </c>
      <c r="AX218" s="258">
        <f t="shared" si="322"/>
        <v>0</v>
      </c>
      <c r="AY218" s="259">
        <f t="shared" si="322"/>
        <v>0</v>
      </c>
      <c r="AZ218" s="231" t="str">
        <f t="shared" si="246"/>
        <v/>
      </c>
      <c r="BA218" s="232">
        <f t="shared" si="247"/>
        <v>0</v>
      </c>
      <c r="BB218" s="249">
        <f t="shared" si="231"/>
        <v>0</v>
      </c>
      <c r="BC218" s="231">
        <f t="shared" si="248"/>
        <v>0</v>
      </c>
      <c r="BD218" s="231">
        <f t="shared" si="249"/>
        <v>0</v>
      </c>
      <c r="BE218" s="260"/>
      <c r="BF218" s="235">
        <f t="shared" si="250"/>
        <v>0</v>
      </c>
      <c r="BG218" s="235">
        <f t="shared" si="251"/>
        <v>0</v>
      </c>
      <c r="BH218" s="235">
        <f t="shared" si="252"/>
        <v>0</v>
      </c>
      <c r="BI218" s="380"/>
      <c r="BJ218" s="235">
        <f t="shared" si="232"/>
        <v>0</v>
      </c>
      <c r="BK218" s="235">
        <f t="shared" si="253"/>
        <v>0</v>
      </c>
      <c r="BL218" s="235" t="str">
        <f t="shared" si="254"/>
        <v/>
      </c>
      <c r="BM218" s="236"/>
      <c r="BN218" s="237"/>
      <c r="BO218" s="237"/>
      <c r="BP218" s="238"/>
      <c r="BQ218" s="238"/>
      <c r="BR218" s="254"/>
      <c r="BS218" s="252"/>
      <c r="BT218" s="244"/>
      <c r="BU218" s="244"/>
      <c r="BV218" s="244"/>
      <c r="BW218" s="244"/>
      <c r="BX218" s="244"/>
      <c r="BY218" s="244"/>
      <c r="BZ218" s="244"/>
      <c r="CA218" s="244"/>
      <c r="CB218" s="253"/>
      <c r="CC218" s="188"/>
      <c r="CD218" s="244">
        <f t="shared" si="233"/>
        <v>0</v>
      </c>
      <c r="CE218" s="235">
        <f t="shared" si="255"/>
        <v>0</v>
      </c>
      <c r="CF218" s="235">
        <f t="shared" si="255"/>
        <v>0</v>
      </c>
      <c r="CG218" s="235">
        <f t="shared" si="255"/>
        <v>0</v>
      </c>
      <c r="CH218" s="188"/>
      <c r="CI218" s="244">
        <f t="shared" si="234"/>
        <v>0</v>
      </c>
      <c r="CJ218" s="235">
        <f t="shared" si="256"/>
        <v>0</v>
      </c>
      <c r="CK218" s="235">
        <f t="shared" si="256"/>
        <v>0</v>
      </c>
      <c r="CL218" s="235">
        <f t="shared" si="256"/>
        <v>0</v>
      </c>
      <c r="CM218" s="188"/>
      <c r="CN218" s="244">
        <f t="shared" si="235"/>
        <v>0</v>
      </c>
      <c r="CO218" s="235">
        <f t="shared" si="257"/>
        <v>0</v>
      </c>
      <c r="CP218" s="235">
        <f t="shared" si="257"/>
        <v>0</v>
      </c>
      <c r="CQ218" s="235">
        <f t="shared" si="257"/>
        <v>0</v>
      </c>
      <c r="CR218" s="188"/>
      <c r="CS218" s="244">
        <f t="shared" si="236"/>
        <v>0</v>
      </c>
      <c r="CT218" s="235">
        <f t="shared" si="258"/>
        <v>0</v>
      </c>
      <c r="CU218" s="235">
        <f t="shared" si="258"/>
        <v>0</v>
      </c>
      <c r="CV218" s="235">
        <f t="shared" si="258"/>
        <v>0</v>
      </c>
      <c r="CW218" s="188"/>
      <c r="CX218" s="244">
        <f t="shared" si="237"/>
        <v>0</v>
      </c>
      <c r="CY218" s="235">
        <f t="shared" si="259"/>
        <v>0</v>
      </c>
      <c r="CZ218" s="235">
        <f t="shared" si="259"/>
        <v>0</v>
      </c>
      <c r="DA218" s="235">
        <f t="shared" si="259"/>
        <v>0</v>
      </c>
      <c r="DB218" s="188"/>
      <c r="DC218" s="225"/>
      <c r="DD218" s="226"/>
      <c r="DE218" s="1088"/>
      <c r="DF218" s="225"/>
      <c r="DG218" s="226"/>
      <c r="DH218" s="1088"/>
      <c r="DI218" s="225"/>
      <c r="DJ218" s="226"/>
      <c r="DK218" s="1088"/>
      <c r="DL218" s="225"/>
      <c r="DM218" s="226"/>
      <c r="DN218" s="1088"/>
      <c r="DO218" s="370"/>
      <c r="DP218" s="370"/>
      <c r="DQ218" s="243">
        <f t="shared" si="260"/>
        <v>0</v>
      </c>
      <c r="DR218" s="244">
        <f t="shared" si="261"/>
        <v>0</v>
      </c>
      <c r="DS218" s="235">
        <f t="shared" si="262"/>
        <v>0</v>
      </c>
      <c r="DT218" s="244" t="str">
        <f t="shared" si="238"/>
        <v/>
      </c>
      <c r="DU218" s="42" t="str">
        <f t="shared" si="263"/>
        <v/>
      </c>
      <c r="DV218" s="42" t="str">
        <f t="shared" si="264"/>
        <v/>
      </c>
      <c r="DW218" s="42" t="str">
        <f t="shared" si="265"/>
        <v/>
      </c>
      <c r="DX218" s="162"/>
      <c r="DY218" s="42" t="str">
        <f t="shared" si="266"/>
        <v/>
      </c>
      <c r="DZ218" s="42" t="str">
        <f t="shared" si="323"/>
        <v/>
      </c>
      <c r="EA218" s="42" t="str">
        <f t="shared" si="267"/>
        <v/>
      </c>
      <c r="EB218" s="162"/>
      <c r="EC218" s="930"/>
      <c r="ED218" s="188"/>
      <c r="EE218" s="245">
        <f t="shared" si="268"/>
        <v>0</v>
      </c>
      <c r="EG218" s="245">
        <f t="shared" si="269"/>
        <v>0</v>
      </c>
      <c r="EI218" s="246" t="str">
        <f t="shared" si="270"/>
        <v/>
      </c>
      <c r="EJ218" s="247" t="str">
        <f t="shared" si="239"/>
        <v/>
      </c>
      <c r="EK218" s="248" t="str">
        <f t="shared" si="240"/>
        <v/>
      </c>
      <c r="EL218" s="248" t="str">
        <f t="shared" si="241"/>
        <v/>
      </c>
      <c r="EM218" s="248" t="str">
        <f t="shared" si="242"/>
        <v/>
      </c>
      <c r="EN218" s="248" t="str">
        <f t="shared" si="271"/>
        <v/>
      </c>
      <c r="EO218" s="248" t="str">
        <f t="shared" si="243"/>
        <v/>
      </c>
      <c r="EQ218" s="248" t="str">
        <f t="shared" si="272"/>
        <v/>
      </c>
      <c r="ER218" s="248" t="str">
        <f t="shared" si="273"/>
        <v/>
      </c>
      <c r="ES218" s="248" t="str">
        <f t="shared" si="274"/>
        <v/>
      </c>
      <c r="ET218" s="248" t="str">
        <f t="shared" si="275"/>
        <v/>
      </c>
      <c r="EU218" s="248" t="str">
        <f t="shared" si="276"/>
        <v/>
      </c>
      <c r="EV218" s="248" t="str">
        <f t="shared" si="276"/>
        <v/>
      </c>
      <c r="EX218" s="248" t="str">
        <f t="shared" si="277"/>
        <v/>
      </c>
      <c r="EY218" s="248" t="str">
        <f t="shared" si="278"/>
        <v/>
      </c>
      <c r="EZ218" s="248" t="str">
        <f t="shared" si="279"/>
        <v/>
      </c>
      <c r="FA218" s="248" t="str">
        <f t="shared" si="280"/>
        <v/>
      </c>
      <c r="FB218" s="248" t="str">
        <f t="shared" si="316"/>
        <v/>
      </c>
      <c r="FC218" s="248" t="str">
        <f t="shared" si="316"/>
        <v/>
      </c>
      <c r="FE218" s="248" t="str">
        <f t="shared" si="281"/>
        <v/>
      </c>
      <c r="FF218" s="248" t="str">
        <f t="shared" si="282"/>
        <v/>
      </c>
      <c r="FG218" s="248" t="str">
        <f t="shared" si="283"/>
        <v/>
      </c>
      <c r="FH218" s="248" t="str">
        <f t="shared" si="284"/>
        <v/>
      </c>
      <c r="FI218" s="248" t="str">
        <f t="shared" si="317"/>
        <v/>
      </c>
      <c r="FJ218" s="248" t="str">
        <f t="shared" si="317"/>
        <v/>
      </c>
      <c r="FL218" s="370"/>
      <c r="FM218" s="371"/>
      <c r="FN218" s="371"/>
      <c r="FO218" s="611"/>
      <c r="FP218" s="896"/>
      <c r="FQ218" s="370"/>
      <c r="FR218" s="371"/>
      <c r="FS218" s="371"/>
      <c r="FT218" s="611"/>
      <c r="FU218" s="896"/>
      <c r="FV218" s="370"/>
      <c r="FW218" s="371"/>
      <c r="FX218" s="371"/>
      <c r="FY218" s="611"/>
      <c r="FZ218" s="896"/>
      <c r="GA218" s="613"/>
      <c r="GC218" s="227">
        <f t="shared" si="285"/>
        <v>0</v>
      </c>
      <c r="GD218" s="228">
        <f t="shared" si="286"/>
        <v>0</v>
      </c>
      <c r="GE218" s="229">
        <f t="shared" si="318"/>
        <v>0</v>
      </c>
      <c r="GF218" s="230">
        <f t="shared" si="318"/>
        <v>0</v>
      </c>
      <c r="GG218" s="231" t="str">
        <f t="shared" si="288"/>
        <v/>
      </c>
      <c r="GH218" s="232">
        <f t="shared" si="289"/>
        <v>0</v>
      </c>
      <c r="GI218" s="227">
        <f t="shared" si="290"/>
        <v>0</v>
      </c>
      <c r="GJ218" s="233">
        <f t="shared" si="291"/>
        <v>0</v>
      </c>
      <c r="GK218" s="233">
        <f t="shared" si="292"/>
        <v>0</v>
      </c>
      <c r="GL218" s="234"/>
      <c r="GM218" s="235">
        <f t="shared" si="293"/>
        <v>0</v>
      </c>
      <c r="GN218" s="235">
        <f t="shared" si="294"/>
        <v>0</v>
      </c>
      <c r="GO218" s="235" t="str">
        <f t="shared" si="295"/>
        <v/>
      </c>
      <c r="GP218" s="380"/>
      <c r="GQ218" s="235">
        <f t="shared" si="296"/>
        <v>0</v>
      </c>
      <c r="GR218" s="235">
        <f t="shared" si="297"/>
        <v>0</v>
      </c>
      <c r="GS218" s="235" t="str">
        <f t="shared" si="298"/>
        <v/>
      </c>
      <c r="GT218" s="236"/>
      <c r="GU218" s="237" t="str">
        <f t="shared" si="299"/>
        <v/>
      </c>
      <c r="GV218" s="237" t="str">
        <f t="shared" si="300"/>
        <v/>
      </c>
      <c r="GW218" s="238" t="str">
        <f t="shared" si="301"/>
        <v/>
      </c>
      <c r="GX218" s="238" t="str">
        <f t="shared" si="302"/>
        <v/>
      </c>
      <c r="GY218" s="239"/>
      <c r="GZ218" s="240" t="str">
        <f t="shared" si="303"/>
        <v/>
      </c>
      <c r="HA218" s="235" t="str">
        <f t="shared" si="304"/>
        <v/>
      </c>
      <c r="HB218" s="235" t="str">
        <f t="shared" si="305"/>
        <v/>
      </c>
      <c r="HC218" s="235" t="str">
        <f t="shared" si="306"/>
        <v/>
      </c>
      <c r="HD218" s="235" t="str">
        <f t="shared" si="307"/>
        <v/>
      </c>
      <c r="HE218" s="235" t="str">
        <f t="shared" si="308"/>
        <v/>
      </c>
      <c r="HF218" s="188"/>
      <c r="HG218" s="235" t="str">
        <f t="shared" si="309"/>
        <v/>
      </c>
      <c r="HH218" s="235">
        <f t="shared" si="319"/>
        <v>0</v>
      </c>
      <c r="HI218" s="235">
        <f t="shared" si="319"/>
        <v>0</v>
      </c>
      <c r="HJ218" s="235">
        <f t="shared" si="319"/>
        <v>0</v>
      </c>
      <c r="HK218" s="188"/>
      <c r="HL218" s="235" t="str">
        <f t="shared" si="311"/>
        <v/>
      </c>
      <c r="HM218" s="235">
        <f t="shared" si="320"/>
        <v>0</v>
      </c>
      <c r="HN218" s="235">
        <f t="shared" si="320"/>
        <v>0</v>
      </c>
      <c r="HO218" s="235">
        <f t="shared" si="320"/>
        <v>0</v>
      </c>
      <c r="HP218" s="188"/>
      <c r="HQ218" s="235" t="str">
        <f t="shared" si="313"/>
        <v/>
      </c>
      <c r="HR218" s="235">
        <f t="shared" si="321"/>
        <v>0</v>
      </c>
      <c r="HS218" s="235">
        <f t="shared" si="321"/>
        <v>0</v>
      </c>
      <c r="HT218" s="235">
        <f t="shared" si="321"/>
        <v>0</v>
      </c>
      <c r="HU218" s="162"/>
      <c r="HV218" s="1622"/>
      <c r="HW218" s="1619"/>
      <c r="HX218" s="1619"/>
      <c r="HY218" s="1619"/>
      <c r="HZ218" s="1619"/>
      <c r="IA218" s="1619"/>
      <c r="IB218" s="1619"/>
      <c r="IC218" s="1623"/>
      <c r="ID218" s="162"/>
      <c r="IE218" s="162"/>
    </row>
    <row r="219" spans="1:239" ht="21" customHeight="1" x14ac:dyDescent="0.25">
      <c r="A219" s="377" t="str">
        <f t="shared" si="244"/>
        <v/>
      </c>
      <c r="B219" s="188">
        <v>193</v>
      </c>
      <c r="C219" s="255"/>
      <c r="D219" s="223" t="str">
        <f t="shared" ref="D219:D282" si="324">IF(BD219&lt;=0.9,"",1)</f>
        <v/>
      </c>
      <c r="E219" s="223" t="str">
        <f t="shared" si="315"/>
        <v/>
      </c>
      <c r="F219" s="242"/>
      <c r="G219" s="242"/>
      <c r="H219" s="224" t="str">
        <f t="shared" si="245"/>
        <v/>
      </c>
      <c r="I219" s="930"/>
      <c r="J219" s="930"/>
      <c r="K219" s="930"/>
      <c r="L219" s="370"/>
      <c r="M219" s="371"/>
      <c r="N219" s="371"/>
      <c r="O219" s="371"/>
      <c r="P219" s="372"/>
      <c r="Q219" s="609"/>
      <c r="R219" s="609"/>
      <c r="S219" s="610"/>
      <c r="T219" s="371"/>
      <c r="U219" s="371"/>
      <c r="V219" s="188"/>
      <c r="W219" s="370"/>
      <c r="X219" s="371"/>
      <c r="Y219" s="371"/>
      <c r="Z219" s="611"/>
      <c r="AA219" s="896"/>
      <c r="AB219" s="370"/>
      <c r="AC219" s="371"/>
      <c r="AD219" s="371"/>
      <c r="AE219" s="371"/>
      <c r="AF219" s="896"/>
      <c r="AG219" s="370"/>
      <c r="AH219" s="371"/>
      <c r="AI219" s="371"/>
      <c r="AJ219" s="371"/>
      <c r="AK219" s="896"/>
      <c r="AL219" s="370"/>
      <c r="AM219" s="371"/>
      <c r="AN219" s="371"/>
      <c r="AO219" s="372"/>
      <c r="AP219" s="370"/>
      <c r="AQ219" s="371"/>
      <c r="AR219" s="371"/>
      <c r="AS219" s="371"/>
      <c r="AT219" s="928"/>
      <c r="AU219" s="188"/>
      <c r="AV219" s="256">
        <f t="shared" ref="AV219:AV282" si="325">(W219)+Y219+AB219+(AD219)+AG219+AI219+(AL219)+AN219+AP219+(AR219)</f>
        <v>0</v>
      </c>
      <c r="AW219" s="257">
        <f t="shared" ref="AW219:AW282" si="326">X219+Z219+AC219+(AE219)+AH219+AJ219+(AM219)+AO219+AQ219+(AS219)</f>
        <v>0</v>
      </c>
      <c r="AX219" s="258">
        <f t="shared" si="322"/>
        <v>0</v>
      </c>
      <c r="AY219" s="259">
        <f t="shared" si="322"/>
        <v>0</v>
      </c>
      <c r="AZ219" s="231" t="str">
        <f t="shared" si="246"/>
        <v/>
      </c>
      <c r="BA219" s="232">
        <f t="shared" si="247"/>
        <v>0</v>
      </c>
      <c r="BB219" s="249">
        <f t="shared" ref="BB219:BB282" si="327">AA219+AF219+AK219</f>
        <v>0</v>
      </c>
      <c r="BC219" s="231">
        <f t="shared" si="248"/>
        <v>0</v>
      </c>
      <c r="BD219" s="231">
        <f t="shared" si="249"/>
        <v>0</v>
      </c>
      <c r="BE219" s="260"/>
      <c r="BF219" s="235">
        <f t="shared" si="250"/>
        <v>0</v>
      </c>
      <c r="BG219" s="235">
        <f t="shared" si="251"/>
        <v>0</v>
      </c>
      <c r="BH219" s="235">
        <f t="shared" si="252"/>
        <v>0</v>
      </c>
      <c r="BI219" s="380"/>
      <c r="BJ219" s="235">
        <f t="shared" ref="BJ219:BJ282" si="328">IF(H219&lt;=35,1,0)</f>
        <v>0</v>
      </c>
      <c r="BK219" s="235">
        <f t="shared" si="253"/>
        <v>0</v>
      </c>
      <c r="BL219" s="235" t="str">
        <f t="shared" si="254"/>
        <v/>
      </c>
      <c r="BM219" s="236"/>
      <c r="BN219" s="237"/>
      <c r="BO219" s="237"/>
      <c r="BP219" s="238"/>
      <c r="BQ219" s="238"/>
      <c r="BR219" s="254"/>
      <c r="BS219" s="252"/>
      <c r="BT219" s="244"/>
      <c r="BU219" s="244"/>
      <c r="BV219" s="244"/>
      <c r="BW219" s="244"/>
      <c r="BX219" s="244"/>
      <c r="BY219" s="244"/>
      <c r="BZ219" s="244"/>
      <c r="CA219" s="244"/>
      <c r="CB219" s="253"/>
      <c r="CC219" s="188"/>
      <c r="CD219" s="244">
        <f t="shared" ref="CD219:CD282" si="329">BS219</f>
        <v>0</v>
      </c>
      <c r="CE219" s="235">
        <f t="shared" si="255"/>
        <v>0</v>
      </c>
      <c r="CF219" s="235">
        <f t="shared" si="255"/>
        <v>0</v>
      </c>
      <c r="CG219" s="235">
        <f t="shared" si="255"/>
        <v>0</v>
      </c>
      <c r="CH219" s="188"/>
      <c r="CI219" s="244">
        <f t="shared" ref="CI219:CI282" si="330">BU219</f>
        <v>0</v>
      </c>
      <c r="CJ219" s="235">
        <f t="shared" si="256"/>
        <v>0</v>
      </c>
      <c r="CK219" s="235">
        <f t="shared" si="256"/>
        <v>0</v>
      </c>
      <c r="CL219" s="235">
        <f t="shared" si="256"/>
        <v>0</v>
      </c>
      <c r="CM219" s="188"/>
      <c r="CN219" s="244">
        <f t="shared" ref="CN219:CN282" si="331">BW219</f>
        <v>0</v>
      </c>
      <c r="CO219" s="235">
        <f t="shared" si="257"/>
        <v>0</v>
      </c>
      <c r="CP219" s="235">
        <f t="shared" si="257"/>
        <v>0</v>
      </c>
      <c r="CQ219" s="235">
        <f t="shared" si="257"/>
        <v>0</v>
      </c>
      <c r="CR219" s="188"/>
      <c r="CS219" s="244">
        <f t="shared" ref="CS219:CS282" si="332">BY219</f>
        <v>0</v>
      </c>
      <c r="CT219" s="235">
        <f t="shared" si="258"/>
        <v>0</v>
      </c>
      <c r="CU219" s="235">
        <f t="shared" si="258"/>
        <v>0</v>
      </c>
      <c r="CV219" s="235">
        <f t="shared" si="258"/>
        <v>0</v>
      </c>
      <c r="CW219" s="188"/>
      <c r="CX219" s="244">
        <f t="shared" ref="CX219:CX282" si="333">CA219</f>
        <v>0</v>
      </c>
      <c r="CY219" s="235">
        <f t="shared" si="259"/>
        <v>0</v>
      </c>
      <c r="CZ219" s="235">
        <f t="shared" si="259"/>
        <v>0</v>
      </c>
      <c r="DA219" s="235">
        <f t="shared" si="259"/>
        <v>0</v>
      </c>
      <c r="DB219" s="188"/>
      <c r="DC219" s="225"/>
      <c r="DD219" s="226"/>
      <c r="DE219" s="1088"/>
      <c r="DF219" s="225"/>
      <c r="DG219" s="226"/>
      <c r="DH219" s="1088"/>
      <c r="DI219" s="225"/>
      <c r="DJ219" s="226"/>
      <c r="DK219" s="1088"/>
      <c r="DL219" s="225"/>
      <c r="DM219" s="226"/>
      <c r="DN219" s="1088"/>
      <c r="DO219" s="370"/>
      <c r="DP219" s="370"/>
      <c r="DQ219" s="243">
        <f t="shared" si="260"/>
        <v>0</v>
      </c>
      <c r="DR219" s="244">
        <f t="shared" si="261"/>
        <v>0</v>
      </c>
      <c r="DS219" s="235">
        <f t="shared" si="262"/>
        <v>0</v>
      </c>
      <c r="DT219" s="244" t="str">
        <f t="shared" ref="DT219:DT282" si="334">IF(DM219&lt;=0.9,"",1)</f>
        <v/>
      </c>
      <c r="DU219" s="42" t="str">
        <f t="shared" si="263"/>
        <v/>
      </c>
      <c r="DV219" s="42" t="str">
        <f t="shared" si="264"/>
        <v/>
      </c>
      <c r="DW219" s="42" t="str">
        <f t="shared" si="265"/>
        <v/>
      </c>
      <c r="DX219" s="162"/>
      <c r="DY219" s="42" t="str">
        <f t="shared" si="266"/>
        <v/>
      </c>
      <c r="DZ219" s="42" t="str">
        <f t="shared" si="323"/>
        <v/>
      </c>
      <c r="EA219" s="42" t="str">
        <f t="shared" si="267"/>
        <v/>
      </c>
      <c r="EB219" s="162"/>
      <c r="EC219" s="930"/>
      <c r="ED219" s="188"/>
      <c r="EE219" s="245">
        <f t="shared" si="268"/>
        <v>0</v>
      </c>
      <c r="EG219" s="245">
        <f t="shared" si="269"/>
        <v>0</v>
      </c>
      <c r="EI219" s="246" t="str">
        <f t="shared" si="270"/>
        <v/>
      </c>
      <c r="EJ219" s="247" t="str">
        <f t="shared" ref="EJ219:EJ282" si="335">IF(H219&gt;=1,IF(H219&lt;=25,1,""),"")</f>
        <v/>
      </c>
      <c r="EK219" s="248" t="str">
        <f t="shared" ref="EK219:EK282" si="336">IF(H219&gt;=26,IF(H219&lt;=35,1,""),"")</f>
        <v/>
      </c>
      <c r="EL219" s="248" t="str">
        <f t="shared" ref="EL219:EL282" si="337">IF(H219&gt;=36,IF(H219&lt;=45,1,""),"")</f>
        <v/>
      </c>
      <c r="EM219" s="248" t="str">
        <f t="shared" ref="EM219:EM282" si="338">IF(H219&gt;=46,IF(H219&lt;=55,1,""),"")</f>
        <v/>
      </c>
      <c r="EN219" s="248" t="str">
        <f t="shared" si="271"/>
        <v/>
      </c>
      <c r="EO219" s="248" t="str">
        <f t="shared" ref="EO219:EO282" si="339">IF(H219="","",IF($H219&gt;65,1,""))</f>
        <v/>
      </c>
      <c r="EQ219" s="248" t="str">
        <f t="shared" si="272"/>
        <v/>
      </c>
      <c r="ER219" s="248" t="str">
        <f t="shared" si="273"/>
        <v/>
      </c>
      <c r="ES219" s="248" t="str">
        <f t="shared" si="274"/>
        <v/>
      </c>
      <c r="ET219" s="248" t="str">
        <f t="shared" si="275"/>
        <v/>
      </c>
      <c r="EU219" s="248" t="str">
        <f t="shared" si="276"/>
        <v/>
      </c>
      <c r="EV219" s="248" t="str">
        <f t="shared" si="276"/>
        <v/>
      </c>
      <c r="EX219" s="248" t="str">
        <f t="shared" si="277"/>
        <v/>
      </c>
      <c r="EY219" s="248" t="str">
        <f t="shared" si="278"/>
        <v/>
      </c>
      <c r="EZ219" s="248" t="str">
        <f t="shared" si="279"/>
        <v/>
      </c>
      <c r="FA219" s="248" t="str">
        <f t="shared" si="280"/>
        <v/>
      </c>
      <c r="FB219" s="248" t="str">
        <f t="shared" si="316"/>
        <v/>
      </c>
      <c r="FC219" s="248" t="str">
        <f t="shared" si="316"/>
        <v/>
      </c>
      <c r="FE219" s="248" t="str">
        <f t="shared" si="281"/>
        <v/>
      </c>
      <c r="FF219" s="248" t="str">
        <f t="shared" si="282"/>
        <v/>
      </c>
      <c r="FG219" s="248" t="str">
        <f t="shared" si="283"/>
        <v/>
      </c>
      <c r="FH219" s="248" t="str">
        <f t="shared" si="284"/>
        <v/>
      </c>
      <c r="FI219" s="248" t="str">
        <f t="shared" si="317"/>
        <v/>
      </c>
      <c r="FJ219" s="248" t="str">
        <f t="shared" si="317"/>
        <v/>
      </c>
      <c r="FL219" s="370"/>
      <c r="FM219" s="371"/>
      <c r="FN219" s="371"/>
      <c r="FO219" s="611"/>
      <c r="FP219" s="896"/>
      <c r="FQ219" s="370"/>
      <c r="FR219" s="371"/>
      <c r="FS219" s="371"/>
      <c r="FT219" s="611"/>
      <c r="FU219" s="896"/>
      <c r="FV219" s="370"/>
      <c r="FW219" s="371"/>
      <c r="FX219" s="371"/>
      <c r="FY219" s="611"/>
      <c r="FZ219" s="896"/>
      <c r="GA219" s="613"/>
      <c r="GC219" s="227">
        <f t="shared" si="285"/>
        <v>0</v>
      </c>
      <c r="GD219" s="228">
        <f t="shared" si="286"/>
        <v>0</v>
      </c>
      <c r="GE219" s="229">
        <f t="shared" si="318"/>
        <v>0</v>
      </c>
      <c r="GF219" s="230">
        <f t="shared" si="318"/>
        <v>0</v>
      </c>
      <c r="GG219" s="231" t="str">
        <f t="shared" si="288"/>
        <v/>
      </c>
      <c r="GH219" s="232">
        <f t="shared" si="289"/>
        <v>0</v>
      </c>
      <c r="GI219" s="227">
        <f t="shared" si="290"/>
        <v>0</v>
      </c>
      <c r="GJ219" s="233">
        <f t="shared" si="291"/>
        <v>0</v>
      </c>
      <c r="GK219" s="233">
        <f t="shared" si="292"/>
        <v>0</v>
      </c>
      <c r="GL219" s="234"/>
      <c r="GM219" s="235">
        <f t="shared" si="293"/>
        <v>0</v>
      </c>
      <c r="GN219" s="235">
        <f t="shared" si="294"/>
        <v>0</v>
      </c>
      <c r="GO219" s="235" t="str">
        <f t="shared" si="295"/>
        <v/>
      </c>
      <c r="GP219" s="380"/>
      <c r="GQ219" s="235">
        <f t="shared" si="296"/>
        <v>0</v>
      </c>
      <c r="GR219" s="235">
        <f t="shared" si="297"/>
        <v>0</v>
      </c>
      <c r="GS219" s="235" t="str">
        <f t="shared" si="298"/>
        <v/>
      </c>
      <c r="GT219" s="236"/>
      <c r="GU219" s="237" t="str">
        <f t="shared" si="299"/>
        <v/>
      </c>
      <c r="GV219" s="237" t="str">
        <f t="shared" si="300"/>
        <v/>
      </c>
      <c r="GW219" s="238" t="str">
        <f t="shared" si="301"/>
        <v/>
      </c>
      <c r="GX219" s="238" t="str">
        <f t="shared" si="302"/>
        <v/>
      </c>
      <c r="GY219" s="239"/>
      <c r="GZ219" s="240" t="str">
        <f t="shared" si="303"/>
        <v/>
      </c>
      <c r="HA219" s="235" t="str">
        <f t="shared" si="304"/>
        <v/>
      </c>
      <c r="HB219" s="235" t="str">
        <f t="shared" si="305"/>
        <v/>
      </c>
      <c r="HC219" s="235" t="str">
        <f t="shared" si="306"/>
        <v/>
      </c>
      <c r="HD219" s="235" t="str">
        <f t="shared" si="307"/>
        <v/>
      </c>
      <c r="HE219" s="235" t="str">
        <f t="shared" si="308"/>
        <v/>
      </c>
      <c r="HF219" s="188"/>
      <c r="HG219" s="235" t="str">
        <f t="shared" si="309"/>
        <v/>
      </c>
      <c r="HH219" s="235">
        <f t="shared" si="319"/>
        <v>0</v>
      </c>
      <c r="HI219" s="235">
        <f t="shared" si="319"/>
        <v>0</v>
      </c>
      <c r="HJ219" s="235">
        <f t="shared" si="319"/>
        <v>0</v>
      </c>
      <c r="HK219" s="188"/>
      <c r="HL219" s="235" t="str">
        <f t="shared" si="311"/>
        <v/>
      </c>
      <c r="HM219" s="235">
        <f t="shared" si="320"/>
        <v>0</v>
      </c>
      <c r="HN219" s="235">
        <f t="shared" si="320"/>
        <v>0</v>
      </c>
      <c r="HO219" s="235">
        <f t="shared" si="320"/>
        <v>0</v>
      </c>
      <c r="HP219" s="188"/>
      <c r="HQ219" s="235" t="str">
        <f t="shared" si="313"/>
        <v/>
      </c>
      <c r="HR219" s="235">
        <f t="shared" si="321"/>
        <v>0</v>
      </c>
      <c r="HS219" s="235">
        <f t="shared" si="321"/>
        <v>0</v>
      </c>
      <c r="HT219" s="235">
        <f t="shared" si="321"/>
        <v>0</v>
      </c>
      <c r="HU219" s="162"/>
      <c r="HV219" s="1622"/>
      <c r="HW219" s="1619"/>
      <c r="HX219" s="1619"/>
      <c r="HY219" s="1619"/>
      <c r="HZ219" s="1619"/>
      <c r="IA219" s="1619"/>
      <c r="IB219" s="1619"/>
      <c r="IC219" s="1623"/>
      <c r="ID219" s="162"/>
      <c r="IE219" s="162"/>
    </row>
    <row r="220" spans="1:239" ht="21" customHeight="1" x14ac:dyDescent="0.25">
      <c r="A220" s="377" t="str">
        <f t="shared" ref="A220:A283" si="340">IF(C220="","",1)</f>
        <v/>
      </c>
      <c r="B220" s="188">
        <v>194</v>
      </c>
      <c r="C220" s="255"/>
      <c r="D220" s="223" t="str">
        <f t="shared" si="324"/>
        <v/>
      </c>
      <c r="E220" s="223" t="str">
        <f t="shared" si="315"/>
        <v/>
      </c>
      <c r="F220" s="242"/>
      <c r="G220" s="242"/>
      <c r="H220" s="224" t="str">
        <f t="shared" ref="H220:H283" si="341">IF(G220&lt;999,"",$C$11-G220)</f>
        <v/>
      </c>
      <c r="I220" s="930"/>
      <c r="J220" s="930"/>
      <c r="K220" s="930"/>
      <c r="L220" s="370"/>
      <c r="M220" s="371"/>
      <c r="N220" s="371"/>
      <c r="O220" s="371"/>
      <c r="P220" s="372"/>
      <c r="Q220" s="609"/>
      <c r="R220" s="609"/>
      <c r="S220" s="610"/>
      <c r="T220" s="371"/>
      <c r="U220" s="371"/>
      <c r="V220" s="188"/>
      <c r="W220" s="370"/>
      <c r="X220" s="371"/>
      <c r="Y220" s="371"/>
      <c r="Z220" s="611"/>
      <c r="AA220" s="896"/>
      <c r="AB220" s="370"/>
      <c r="AC220" s="371"/>
      <c r="AD220" s="371"/>
      <c r="AE220" s="371"/>
      <c r="AF220" s="896"/>
      <c r="AG220" s="370"/>
      <c r="AH220" s="371"/>
      <c r="AI220" s="371"/>
      <c r="AJ220" s="371"/>
      <c r="AK220" s="896"/>
      <c r="AL220" s="370"/>
      <c r="AM220" s="371"/>
      <c r="AN220" s="371"/>
      <c r="AO220" s="372"/>
      <c r="AP220" s="370"/>
      <c r="AQ220" s="371"/>
      <c r="AR220" s="371"/>
      <c r="AS220" s="371"/>
      <c r="AT220" s="928"/>
      <c r="AU220" s="188"/>
      <c r="AV220" s="256">
        <f t="shared" si="325"/>
        <v>0</v>
      </c>
      <c r="AW220" s="257">
        <f t="shared" si="326"/>
        <v>0</v>
      </c>
      <c r="AX220" s="258">
        <f t="shared" si="322"/>
        <v>0</v>
      </c>
      <c r="AY220" s="259">
        <f t="shared" si="322"/>
        <v>0</v>
      </c>
      <c r="AZ220" s="231" t="str">
        <f t="shared" ref="AZ220:AZ283" si="342">IF(AV220&lt;=0.9,IF(AW220&lt;=0.9,"",1),1)</f>
        <v/>
      </c>
      <c r="BA220" s="232">
        <f t="shared" ref="BA220:BA283" si="343">IF(AX220&lt;=0.9,IF(AY220&lt;=0.9,0,1),1)</f>
        <v>0</v>
      </c>
      <c r="BB220" s="249">
        <f t="shared" si="327"/>
        <v>0</v>
      </c>
      <c r="BC220" s="231">
        <f t="shared" ref="BC220:BC283" si="344">IF(BB220&lt;=0.9,0,1)</f>
        <v>0</v>
      </c>
      <c r="BD220" s="231">
        <f t="shared" ref="BD220:BD283" si="345">BA220+BC220</f>
        <v>0</v>
      </c>
      <c r="BE220" s="260"/>
      <c r="BF220" s="235">
        <f t="shared" ref="BF220:BF283" si="346">IF(H220&lt;=35,BA220,0)</f>
        <v>0</v>
      </c>
      <c r="BG220" s="235">
        <f t="shared" ref="BG220:BG283" si="347">IF($H220&gt;=36,IF($H220&lt;=55,$BA220,0),0)</f>
        <v>0</v>
      </c>
      <c r="BH220" s="235">
        <f t="shared" ref="BH220:BH283" si="348">IF($H220&gt;55,$BA220,0)</f>
        <v>0</v>
      </c>
      <c r="BI220" s="380"/>
      <c r="BJ220" s="235">
        <f t="shared" si="328"/>
        <v>0</v>
      </c>
      <c r="BK220" s="235">
        <f t="shared" ref="BK220:BK283" si="349">IF($H220&gt;35,IF($H220&lt;56,1,0),0)</f>
        <v>0</v>
      </c>
      <c r="BL220" s="235" t="str">
        <f t="shared" ref="BL220:BL283" si="350">IF( H220="","",IF($H220&gt;55,1,0))</f>
        <v/>
      </c>
      <c r="BM220" s="236"/>
      <c r="BN220" s="237"/>
      <c r="BO220" s="237"/>
      <c r="BP220" s="238"/>
      <c r="BQ220" s="238"/>
      <c r="BR220" s="254"/>
      <c r="BS220" s="252"/>
      <c r="BT220" s="244"/>
      <c r="BU220" s="244"/>
      <c r="BV220" s="244"/>
      <c r="BW220" s="244"/>
      <c r="BX220" s="244"/>
      <c r="BY220" s="244"/>
      <c r="BZ220" s="244"/>
      <c r="CA220" s="244"/>
      <c r="CB220" s="253"/>
      <c r="CC220" s="188"/>
      <c r="CD220" s="244">
        <f t="shared" si="329"/>
        <v>0</v>
      </c>
      <c r="CE220" s="235">
        <f t="shared" ref="CE220:CG283" si="351">IF(BJ220=1,$CD220,0)</f>
        <v>0</v>
      </c>
      <c r="CF220" s="235">
        <f t="shared" si="351"/>
        <v>0</v>
      </c>
      <c r="CG220" s="235">
        <f t="shared" si="351"/>
        <v>0</v>
      </c>
      <c r="CH220" s="188"/>
      <c r="CI220" s="244">
        <f t="shared" si="330"/>
        <v>0</v>
      </c>
      <c r="CJ220" s="235">
        <f t="shared" ref="CJ220:CL283" si="352">IF(BJ220=1,$CI220,0)</f>
        <v>0</v>
      </c>
      <c r="CK220" s="235">
        <f t="shared" si="352"/>
        <v>0</v>
      </c>
      <c r="CL220" s="235">
        <f t="shared" si="352"/>
        <v>0</v>
      </c>
      <c r="CM220" s="188"/>
      <c r="CN220" s="244">
        <f t="shared" si="331"/>
        <v>0</v>
      </c>
      <c r="CO220" s="235">
        <f t="shared" ref="CO220:CQ283" si="353">IF(BJ220=1,$CN220,0)</f>
        <v>0</v>
      </c>
      <c r="CP220" s="235">
        <f t="shared" si="353"/>
        <v>0</v>
      </c>
      <c r="CQ220" s="235">
        <f t="shared" si="353"/>
        <v>0</v>
      </c>
      <c r="CR220" s="188"/>
      <c r="CS220" s="244">
        <f t="shared" si="332"/>
        <v>0</v>
      </c>
      <c r="CT220" s="235">
        <f t="shared" ref="CT220:CV283" si="354">IF(BJ220=1,$CS220,0)</f>
        <v>0</v>
      </c>
      <c r="CU220" s="235">
        <f t="shared" si="354"/>
        <v>0</v>
      </c>
      <c r="CV220" s="235">
        <f t="shared" si="354"/>
        <v>0</v>
      </c>
      <c r="CW220" s="188"/>
      <c r="CX220" s="244">
        <f t="shared" si="333"/>
        <v>0</v>
      </c>
      <c r="CY220" s="235">
        <f t="shared" ref="CY220:DA283" si="355">IF( BJ220=1,$CX220,0)</f>
        <v>0</v>
      </c>
      <c r="CZ220" s="235">
        <f t="shared" si="355"/>
        <v>0</v>
      </c>
      <c r="DA220" s="235">
        <f t="shared" si="355"/>
        <v>0</v>
      </c>
      <c r="DB220" s="188"/>
      <c r="DC220" s="225"/>
      <c r="DD220" s="226"/>
      <c r="DE220" s="1088"/>
      <c r="DF220" s="225"/>
      <c r="DG220" s="226"/>
      <c r="DH220" s="1088"/>
      <c r="DI220" s="225"/>
      <c r="DJ220" s="226"/>
      <c r="DK220" s="1088"/>
      <c r="DL220" s="225"/>
      <c r="DM220" s="226"/>
      <c r="DN220" s="1088"/>
      <c r="DO220" s="370"/>
      <c r="DP220" s="370"/>
      <c r="DQ220" s="243">
        <f t="shared" ref="DQ220:DQ283" si="356">DC220+DF220+DI220+DM220+DP220</f>
        <v>0</v>
      </c>
      <c r="DR220" s="244">
        <f t="shared" ref="DR220:DR283" si="357">DO220+DP220</f>
        <v>0</v>
      </c>
      <c r="DS220" s="235">
        <f t="shared" ref="DS220:DS283" si="358">IF(DR220=0,0,1)</f>
        <v>0</v>
      </c>
      <c r="DT220" s="244" t="str">
        <f t="shared" si="334"/>
        <v/>
      </c>
      <c r="DU220" s="42" t="str">
        <f t="shared" ref="DU220:DU283" si="359">IF(DT220="","",IF(DT220=1,IF(H220&lt;36,1,"")))</f>
        <v/>
      </c>
      <c r="DV220" s="42" t="str">
        <f t="shared" ref="DV220:DV283" si="360">IF(DT220="","",IF(DT220=1,IF(H220&gt;35,IF(H220&lt;56,1,""),"")))</f>
        <v/>
      </c>
      <c r="DW220" s="42" t="str">
        <f t="shared" ref="DW220:DW283" si="361">IF(DT220="","",IF(DT220=1,IF(H220&gt;55,1,"")))</f>
        <v/>
      </c>
      <c r="DX220" s="162"/>
      <c r="DY220" s="42" t="str">
        <f t="shared" ref="DY220:DY283" si="362">IF(DP220="","",IF(DP220=1,IF(H220&lt;36,1,"")))</f>
        <v/>
      </c>
      <c r="DZ220" s="42" t="str">
        <f t="shared" si="323"/>
        <v/>
      </c>
      <c r="EA220" s="42" t="str">
        <f t="shared" ref="EA220:EA283" si="363">IF(DP220="","",IF(DP220=1,IF(H220&gt;55,1,"")))</f>
        <v/>
      </c>
      <c r="EB220" s="162"/>
      <c r="EC220" s="930"/>
      <c r="ED220" s="188"/>
      <c r="EE220" s="245">
        <f t="shared" ref="EE220:EE283" si="364">AT220+DE220+DH220+DK220+DN220</f>
        <v>0</v>
      </c>
      <c r="EG220" s="245">
        <f t="shared" ref="EG220:EG283" si="365">EC220-EE220</f>
        <v>0</v>
      </c>
      <c r="EI220" s="246" t="str">
        <f t="shared" ref="EI220:EI283" si="366">IF(DM220&lt;=0.9,"",1)</f>
        <v/>
      </c>
      <c r="EJ220" s="247" t="str">
        <f t="shared" si="335"/>
        <v/>
      </c>
      <c r="EK220" s="248" t="str">
        <f t="shared" si="336"/>
        <v/>
      </c>
      <c r="EL220" s="248" t="str">
        <f t="shared" si="337"/>
        <v/>
      </c>
      <c r="EM220" s="248" t="str">
        <f t="shared" si="338"/>
        <v/>
      </c>
      <c r="EN220" s="248" t="str">
        <f t="shared" ref="EN220:EN283" si="367">IF($H220&gt;=56,IF($H220&lt;=65,1,""),"")</f>
        <v/>
      </c>
      <c r="EO220" s="248" t="str">
        <f t="shared" si="339"/>
        <v/>
      </c>
      <c r="EQ220" s="248" t="str">
        <f t="shared" ref="EQ220:EQ283" si="368">IF(EJ220="","",IF(EJ220=1,IF(DC220=1,1,"")))</f>
        <v/>
      </c>
      <c r="ER220" s="248" t="str">
        <f t="shared" ref="ER220:ER283" si="369">IF(EK220="","",IF(EK220=1,IF(DC220=1,1,"")))</f>
        <v/>
      </c>
      <c r="ES220" s="248" t="str">
        <f t="shared" ref="ES220:ES283" si="370">IF(EL220="","",IF(EL220=1,IF(DC220=1,1,"")))</f>
        <v/>
      </c>
      <c r="ET220" s="248" t="str">
        <f t="shared" ref="ET220:ET283" si="371">IF(EM220="","",IF(EM220=1,IF(DC220=1,1,"")))</f>
        <v/>
      </c>
      <c r="EU220" s="248" t="str">
        <f t="shared" ref="EU220:EV283" si="372">IF(EN220="","",IF(EN220=1,IF($DC220=1,1,"")))</f>
        <v/>
      </c>
      <c r="EV220" s="248" t="str">
        <f t="shared" si="372"/>
        <v/>
      </c>
      <c r="EX220" s="248" t="str">
        <f t="shared" ref="EX220:EX283" si="373">IF(EJ220="","",IF(EJ220=1,IF(DF220=1,1,"")))</f>
        <v/>
      </c>
      <c r="EY220" s="248" t="str">
        <f t="shared" ref="EY220:EY283" si="374">IF(EK220="","",IF(EK220=1,IF(DF220=1,1,"")))</f>
        <v/>
      </c>
      <c r="EZ220" s="248" t="str">
        <f t="shared" ref="EZ220:EZ283" si="375">IF(EL220="","",IF(EL220=1,IF(DF220=1,1,"")))</f>
        <v/>
      </c>
      <c r="FA220" s="248" t="str">
        <f t="shared" ref="FA220:FA283" si="376">IF(EM220="","",IF(EM220=1,IF(DF220=1,1,"")))</f>
        <v/>
      </c>
      <c r="FB220" s="248" t="str">
        <f t="shared" si="316"/>
        <v/>
      </c>
      <c r="FC220" s="248" t="str">
        <f t="shared" si="316"/>
        <v/>
      </c>
      <c r="FE220" s="248" t="str">
        <f t="shared" ref="FE220:FE283" si="377">IF(EJ220="","",IF(EJ220=1,IF(DI220=1,1,"")))</f>
        <v/>
      </c>
      <c r="FF220" s="248" t="str">
        <f t="shared" ref="FF220:FF283" si="378">IF(EK220="","",IF(EK220=1,IF(DI220=1,1,"")))</f>
        <v/>
      </c>
      <c r="FG220" s="248" t="str">
        <f t="shared" ref="FG220:FG283" si="379">IF(EL220="","",IF(EL220=1,IF(DI220=1,1,"")))</f>
        <v/>
      </c>
      <c r="FH220" s="248" t="str">
        <f t="shared" ref="FH220:FH283" si="380">IF(EM220="","",IF(EM220=1,IF(DI220=1,1,"")))</f>
        <v/>
      </c>
      <c r="FI220" s="248" t="str">
        <f t="shared" si="317"/>
        <v/>
      </c>
      <c r="FJ220" s="248" t="str">
        <f t="shared" si="317"/>
        <v/>
      </c>
      <c r="FL220" s="370"/>
      <c r="FM220" s="371"/>
      <c r="FN220" s="371"/>
      <c r="FO220" s="611"/>
      <c r="FP220" s="896"/>
      <c r="FQ220" s="370"/>
      <c r="FR220" s="371"/>
      <c r="FS220" s="371"/>
      <c r="FT220" s="611"/>
      <c r="FU220" s="896"/>
      <c r="FV220" s="370"/>
      <c r="FW220" s="371"/>
      <c r="FX220" s="371"/>
      <c r="FY220" s="611"/>
      <c r="FZ220" s="896"/>
      <c r="GA220" s="613"/>
      <c r="GC220" s="227">
        <f t="shared" ref="GC220:GC283" si="381">(FL220)+FN220+FQ220+(FS220)+FV220+FX220</f>
        <v>0</v>
      </c>
      <c r="GD220" s="228">
        <f t="shared" ref="GD220:GD283" si="382">FM220+FO220+FR220+(FT220)+FW220+FY220</f>
        <v>0</v>
      </c>
      <c r="GE220" s="229">
        <f t="shared" si="318"/>
        <v>0</v>
      </c>
      <c r="GF220" s="230">
        <f t="shared" si="318"/>
        <v>0</v>
      </c>
      <c r="GG220" s="231" t="str">
        <f t="shared" ref="GG220:GG283" si="383">IF(GC220&lt;=0.9,IF(GD220&lt;=0.9,"",1),1)</f>
        <v/>
      </c>
      <c r="GH220" s="232">
        <f t="shared" ref="GH220:GH283" si="384">IF(GE220&lt;=0.9,IF(GF220&lt;=0.9,0,1),1)</f>
        <v>0</v>
      </c>
      <c r="GI220" s="227">
        <f t="shared" ref="GI220:GI283" si="385">FP220+FU220+FZ220</f>
        <v>0</v>
      </c>
      <c r="GJ220" s="233">
        <f t="shared" ref="GJ220:GJ283" si="386">IF(GI220&lt;=0.9,0,1)</f>
        <v>0</v>
      </c>
      <c r="GK220" s="233">
        <f t="shared" ref="GK220:GK283" si="387">GH220+GJ220</f>
        <v>0</v>
      </c>
      <c r="GL220" s="234"/>
      <c r="GM220" s="235">
        <f t="shared" ref="GM220:GM283" si="388">IF(H220&lt;=35,GG220,0)</f>
        <v>0</v>
      </c>
      <c r="GN220" s="235">
        <f t="shared" ref="GN220:GN283" si="389">IF($H220&gt;=36,IF($H220&lt;=55,$GG220,0),0)</f>
        <v>0</v>
      </c>
      <c r="GO220" s="235" t="str">
        <f t="shared" ref="GO220:GO283" si="390">IF($H220&gt;55,$GG220,0)</f>
        <v/>
      </c>
      <c r="GP220" s="380"/>
      <c r="GQ220" s="235">
        <f t="shared" ref="GQ220:GQ283" si="391">IF(H220&lt;=35,1,0)</f>
        <v>0</v>
      </c>
      <c r="GR220" s="235">
        <f t="shared" ref="GR220:GR283" si="392">IF(H220&gt;35,IF(H220&lt;56,1,0),0)</f>
        <v>0</v>
      </c>
      <c r="GS220" s="235" t="str">
        <f t="shared" ref="GS220:GS283" si="393">IF(H220="","",IF(H220&gt;55,1,0))</f>
        <v/>
      </c>
      <c r="GT220" s="236"/>
      <c r="GU220" s="237" t="str">
        <f t="shared" ref="GU220:GU283" si="394">IF(EZ220&gt;=1,IF(EZ220&lt;=1,1,""),"")</f>
        <v/>
      </c>
      <c r="GV220" s="237" t="str">
        <f t="shared" ref="GV220:GV283" si="395">IF(EZ220&gt;=2,IF(EZ220&lt;=10,1,""),"")</f>
        <v/>
      </c>
      <c r="GW220" s="238" t="str">
        <f t="shared" ref="GW220:GW283" si="396">IF(EZ220&gt;=11,IF(EZ220&lt;=20,1,""),"")</f>
        <v/>
      </c>
      <c r="GX220" s="238" t="str">
        <f t="shared" ref="GX220:GX283" si="397">IF(EZ220&gt;=21,IF(EZ220&lt;=50,1,""),"")</f>
        <v/>
      </c>
      <c r="GY220" s="239"/>
      <c r="GZ220" s="240" t="str">
        <f t="shared" ref="GZ220:GZ283" si="398">IF(FL220&lt;=0.9,IF(FM220&lt;=0.9,"",1),1)</f>
        <v/>
      </c>
      <c r="HA220" s="235" t="str">
        <f t="shared" ref="HA220:HA283" si="399">IF(FN220&lt;=0.9,IF(FO220&lt;=0.9,"",1),1)</f>
        <v/>
      </c>
      <c r="HB220" s="235" t="str">
        <f t="shared" ref="HB220:HB283" si="400">IF(FQ220&lt;=0.9,IF(FR220&lt;=0.9,"",1),1)</f>
        <v/>
      </c>
      <c r="HC220" s="235" t="str">
        <f t="shared" ref="HC220:HC283" si="401">IF(FS220&lt;=0.9,IF(FT220&lt;=0.9,"",1),1)</f>
        <v/>
      </c>
      <c r="HD220" s="235" t="str">
        <f t="shared" ref="HD220:HD283" si="402">IF(FV220&lt;=0.9,IF(FW220&lt;=0.9,"",1),1)</f>
        <v/>
      </c>
      <c r="HE220" s="235" t="str">
        <f t="shared" ref="HE220:HE283" si="403">IF(FX220&lt;=0.9,IF(FY220&lt;=0.9,"",1),1)</f>
        <v/>
      </c>
      <c r="HF220" s="188"/>
      <c r="HG220" s="235" t="str">
        <f t="shared" ref="HG220:HG283" si="404">GZ220</f>
        <v/>
      </c>
      <c r="HH220" s="235">
        <f t="shared" si="319"/>
        <v>0</v>
      </c>
      <c r="HI220" s="235">
        <f t="shared" si="319"/>
        <v>0</v>
      </c>
      <c r="HJ220" s="235">
        <f t="shared" si="319"/>
        <v>0</v>
      </c>
      <c r="HK220" s="188"/>
      <c r="HL220" s="235" t="str">
        <f t="shared" ref="HL220:HL283" si="405">HB220</f>
        <v/>
      </c>
      <c r="HM220" s="235">
        <f t="shared" si="320"/>
        <v>0</v>
      </c>
      <c r="HN220" s="235">
        <f t="shared" si="320"/>
        <v>0</v>
      </c>
      <c r="HO220" s="235">
        <f t="shared" si="320"/>
        <v>0</v>
      </c>
      <c r="HP220" s="188"/>
      <c r="HQ220" s="235" t="str">
        <f t="shared" ref="HQ220:HQ283" si="406">HD220</f>
        <v/>
      </c>
      <c r="HR220" s="235">
        <f t="shared" si="321"/>
        <v>0</v>
      </c>
      <c r="HS220" s="235">
        <f t="shared" si="321"/>
        <v>0</v>
      </c>
      <c r="HT220" s="235">
        <f t="shared" si="321"/>
        <v>0</v>
      </c>
      <c r="HU220" s="162"/>
      <c r="HV220" s="1622"/>
      <c r="HW220" s="1619"/>
      <c r="HX220" s="1619"/>
      <c r="HY220" s="1619"/>
      <c r="HZ220" s="1619"/>
      <c r="IA220" s="1619"/>
      <c r="IB220" s="1619"/>
      <c r="IC220" s="1623"/>
      <c r="ID220" s="162"/>
      <c r="IE220" s="162"/>
    </row>
    <row r="221" spans="1:239" ht="21" customHeight="1" x14ac:dyDescent="0.25">
      <c r="A221" s="377" t="str">
        <f t="shared" si="340"/>
        <v/>
      </c>
      <c r="B221" s="188">
        <v>195</v>
      </c>
      <c r="C221" s="255"/>
      <c r="D221" s="223" t="str">
        <f t="shared" si="324"/>
        <v/>
      </c>
      <c r="E221" s="223" t="str">
        <f t="shared" si="315"/>
        <v/>
      </c>
      <c r="F221" s="242"/>
      <c r="G221" s="242"/>
      <c r="H221" s="224" t="str">
        <f t="shared" si="341"/>
        <v/>
      </c>
      <c r="I221" s="930"/>
      <c r="J221" s="930"/>
      <c r="K221" s="930"/>
      <c r="L221" s="370"/>
      <c r="M221" s="371"/>
      <c r="N221" s="371"/>
      <c r="O221" s="371"/>
      <c r="P221" s="372"/>
      <c r="Q221" s="609"/>
      <c r="R221" s="609"/>
      <c r="S221" s="610"/>
      <c r="T221" s="371"/>
      <c r="U221" s="371"/>
      <c r="V221" s="188"/>
      <c r="W221" s="370"/>
      <c r="X221" s="371"/>
      <c r="Y221" s="371"/>
      <c r="Z221" s="611"/>
      <c r="AA221" s="896"/>
      <c r="AB221" s="370"/>
      <c r="AC221" s="371"/>
      <c r="AD221" s="371"/>
      <c r="AE221" s="371"/>
      <c r="AF221" s="896"/>
      <c r="AG221" s="370"/>
      <c r="AH221" s="371"/>
      <c r="AI221" s="371"/>
      <c r="AJ221" s="371"/>
      <c r="AK221" s="896"/>
      <c r="AL221" s="370"/>
      <c r="AM221" s="371"/>
      <c r="AN221" s="371"/>
      <c r="AO221" s="372"/>
      <c r="AP221" s="370"/>
      <c r="AQ221" s="371"/>
      <c r="AR221" s="371"/>
      <c r="AS221" s="371"/>
      <c r="AT221" s="928"/>
      <c r="AU221" s="188"/>
      <c r="AV221" s="256">
        <f t="shared" si="325"/>
        <v>0</v>
      </c>
      <c r="AW221" s="257">
        <f t="shared" si="326"/>
        <v>0</v>
      </c>
      <c r="AX221" s="258">
        <f t="shared" si="322"/>
        <v>0</v>
      </c>
      <c r="AY221" s="259">
        <f t="shared" si="322"/>
        <v>0</v>
      </c>
      <c r="AZ221" s="231" t="str">
        <f t="shared" si="342"/>
        <v/>
      </c>
      <c r="BA221" s="232">
        <f t="shared" si="343"/>
        <v>0</v>
      </c>
      <c r="BB221" s="249">
        <f t="shared" si="327"/>
        <v>0</v>
      </c>
      <c r="BC221" s="231">
        <f t="shared" si="344"/>
        <v>0</v>
      </c>
      <c r="BD221" s="231">
        <f t="shared" si="345"/>
        <v>0</v>
      </c>
      <c r="BE221" s="260"/>
      <c r="BF221" s="235">
        <f t="shared" si="346"/>
        <v>0</v>
      </c>
      <c r="BG221" s="235">
        <f t="shared" si="347"/>
        <v>0</v>
      </c>
      <c r="BH221" s="235">
        <f t="shared" si="348"/>
        <v>0</v>
      </c>
      <c r="BI221" s="380"/>
      <c r="BJ221" s="235">
        <f t="shared" si="328"/>
        <v>0</v>
      </c>
      <c r="BK221" s="235">
        <f t="shared" si="349"/>
        <v>0</v>
      </c>
      <c r="BL221" s="235" t="str">
        <f t="shared" si="350"/>
        <v/>
      </c>
      <c r="BM221" s="236"/>
      <c r="BN221" s="237"/>
      <c r="BO221" s="237"/>
      <c r="BP221" s="238"/>
      <c r="BQ221" s="238"/>
      <c r="BR221" s="254"/>
      <c r="BS221" s="252"/>
      <c r="BT221" s="244"/>
      <c r="BU221" s="244"/>
      <c r="BV221" s="244"/>
      <c r="BW221" s="244"/>
      <c r="BX221" s="244"/>
      <c r="BY221" s="244"/>
      <c r="BZ221" s="244"/>
      <c r="CA221" s="244"/>
      <c r="CB221" s="253"/>
      <c r="CC221" s="188"/>
      <c r="CD221" s="244">
        <f t="shared" si="329"/>
        <v>0</v>
      </c>
      <c r="CE221" s="235">
        <f t="shared" si="351"/>
        <v>0</v>
      </c>
      <c r="CF221" s="235">
        <f t="shared" si="351"/>
        <v>0</v>
      </c>
      <c r="CG221" s="235">
        <f t="shared" si="351"/>
        <v>0</v>
      </c>
      <c r="CH221" s="188"/>
      <c r="CI221" s="244">
        <f t="shared" si="330"/>
        <v>0</v>
      </c>
      <c r="CJ221" s="235">
        <f t="shared" si="352"/>
        <v>0</v>
      </c>
      <c r="CK221" s="235">
        <f t="shared" si="352"/>
        <v>0</v>
      </c>
      <c r="CL221" s="235">
        <f t="shared" si="352"/>
        <v>0</v>
      </c>
      <c r="CM221" s="188"/>
      <c r="CN221" s="244">
        <f t="shared" si="331"/>
        <v>0</v>
      </c>
      <c r="CO221" s="235">
        <f t="shared" si="353"/>
        <v>0</v>
      </c>
      <c r="CP221" s="235">
        <f t="shared" si="353"/>
        <v>0</v>
      </c>
      <c r="CQ221" s="235">
        <f t="shared" si="353"/>
        <v>0</v>
      </c>
      <c r="CR221" s="188"/>
      <c r="CS221" s="244">
        <f t="shared" si="332"/>
        <v>0</v>
      </c>
      <c r="CT221" s="235">
        <f t="shared" si="354"/>
        <v>0</v>
      </c>
      <c r="CU221" s="235">
        <f t="shared" si="354"/>
        <v>0</v>
      </c>
      <c r="CV221" s="235">
        <f t="shared" si="354"/>
        <v>0</v>
      </c>
      <c r="CW221" s="188"/>
      <c r="CX221" s="244">
        <f t="shared" si="333"/>
        <v>0</v>
      </c>
      <c r="CY221" s="235">
        <f t="shared" si="355"/>
        <v>0</v>
      </c>
      <c r="CZ221" s="235">
        <f t="shared" si="355"/>
        <v>0</v>
      </c>
      <c r="DA221" s="235">
        <f t="shared" si="355"/>
        <v>0</v>
      </c>
      <c r="DB221" s="188"/>
      <c r="DC221" s="225"/>
      <c r="DD221" s="226"/>
      <c r="DE221" s="1088"/>
      <c r="DF221" s="225"/>
      <c r="DG221" s="226"/>
      <c r="DH221" s="1088"/>
      <c r="DI221" s="225"/>
      <c r="DJ221" s="226"/>
      <c r="DK221" s="1088"/>
      <c r="DL221" s="225"/>
      <c r="DM221" s="226"/>
      <c r="DN221" s="1088"/>
      <c r="DO221" s="370"/>
      <c r="DP221" s="370"/>
      <c r="DQ221" s="243">
        <f t="shared" si="356"/>
        <v>0</v>
      </c>
      <c r="DR221" s="244">
        <f t="shared" si="357"/>
        <v>0</v>
      </c>
      <c r="DS221" s="235">
        <f t="shared" si="358"/>
        <v>0</v>
      </c>
      <c r="DT221" s="244" t="str">
        <f t="shared" si="334"/>
        <v/>
      </c>
      <c r="DU221" s="42" t="str">
        <f t="shared" si="359"/>
        <v/>
      </c>
      <c r="DV221" s="42" t="str">
        <f t="shared" si="360"/>
        <v/>
      </c>
      <c r="DW221" s="42" t="str">
        <f t="shared" si="361"/>
        <v/>
      </c>
      <c r="DX221" s="162"/>
      <c r="DY221" s="42" t="str">
        <f t="shared" si="362"/>
        <v/>
      </c>
      <c r="DZ221" s="42" t="str">
        <f t="shared" si="323"/>
        <v/>
      </c>
      <c r="EA221" s="42" t="str">
        <f t="shared" si="363"/>
        <v/>
      </c>
      <c r="EB221" s="162"/>
      <c r="EC221" s="930"/>
      <c r="ED221" s="188"/>
      <c r="EE221" s="245">
        <f t="shared" si="364"/>
        <v>0</v>
      </c>
      <c r="EG221" s="245">
        <f t="shared" si="365"/>
        <v>0</v>
      </c>
      <c r="EI221" s="246" t="str">
        <f t="shared" si="366"/>
        <v/>
      </c>
      <c r="EJ221" s="247" t="str">
        <f t="shared" si="335"/>
        <v/>
      </c>
      <c r="EK221" s="248" t="str">
        <f t="shared" si="336"/>
        <v/>
      </c>
      <c r="EL221" s="248" t="str">
        <f t="shared" si="337"/>
        <v/>
      </c>
      <c r="EM221" s="248" t="str">
        <f t="shared" si="338"/>
        <v/>
      </c>
      <c r="EN221" s="248" t="str">
        <f t="shared" si="367"/>
        <v/>
      </c>
      <c r="EO221" s="248" t="str">
        <f t="shared" si="339"/>
        <v/>
      </c>
      <c r="EQ221" s="248" t="str">
        <f t="shared" si="368"/>
        <v/>
      </c>
      <c r="ER221" s="248" t="str">
        <f t="shared" si="369"/>
        <v/>
      </c>
      <c r="ES221" s="248" t="str">
        <f t="shared" si="370"/>
        <v/>
      </c>
      <c r="ET221" s="248" t="str">
        <f t="shared" si="371"/>
        <v/>
      </c>
      <c r="EU221" s="248" t="str">
        <f t="shared" si="372"/>
        <v/>
      </c>
      <c r="EV221" s="248" t="str">
        <f t="shared" si="372"/>
        <v/>
      </c>
      <c r="EX221" s="248" t="str">
        <f t="shared" si="373"/>
        <v/>
      </c>
      <c r="EY221" s="248" t="str">
        <f t="shared" si="374"/>
        <v/>
      </c>
      <c r="EZ221" s="248" t="str">
        <f t="shared" si="375"/>
        <v/>
      </c>
      <c r="FA221" s="248" t="str">
        <f t="shared" si="376"/>
        <v/>
      </c>
      <c r="FB221" s="248" t="str">
        <f t="shared" si="316"/>
        <v/>
      </c>
      <c r="FC221" s="248" t="str">
        <f t="shared" si="316"/>
        <v/>
      </c>
      <c r="FE221" s="248" t="str">
        <f t="shared" si="377"/>
        <v/>
      </c>
      <c r="FF221" s="248" t="str">
        <f t="shared" si="378"/>
        <v/>
      </c>
      <c r="FG221" s="248" t="str">
        <f t="shared" si="379"/>
        <v/>
      </c>
      <c r="FH221" s="248" t="str">
        <f t="shared" si="380"/>
        <v/>
      </c>
      <c r="FI221" s="248" t="str">
        <f t="shared" si="317"/>
        <v/>
      </c>
      <c r="FJ221" s="248" t="str">
        <f t="shared" si="317"/>
        <v/>
      </c>
      <c r="FL221" s="370"/>
      <c r="FM221" s="371"/>
      <c r="FN221" s="371"/>
      <c r="FO221" s="611"/>
      <c r="FP221" s="896"/>
      <c r="FQ221" s="370"/>
      <c r="FR221" s="371"/>
      <c r="FS221" s="371"/>
      <c r="FT221" s="611"/>
      <c r="FU221" s="896"/>
      <c r="FV221" s="370"/>
      <c r="FW221" s="371"/>
      <c r="FX221" s="371"/>
      <c r="FY221" s="611"/>
      <c r="FZ221" s="896"/>
      <c r="GA221" s="613"/>
      <c r="GC221" s="227">
        <f t="shared" si="381"/>
        <v>0</v>
      </c>
      <c r="GD221" s="228">
        <f t="shared" si="382"/>
        <v>0</v>
      </c>
      <c r="GE221" s="229">
        <f t="shared" si="318"/>
        <v>0</v>
      </c>
      <c r="GF221" s="230">
        <f t="shared" si="318"/>
        <v>0</v>
      </c>
      <c r="GG221" s="231" t="str">
        <f t="shared" si="383"/>
        <v/>
      </c>
      <c r="GH221" s="232">
        <f t="shared" si="384"/>
        <v>0</v>
      </c>
      <c r="GI221" s="227">
        <f t="shared" si="385"/>
        <v>0</v>
      </c>
      <c r="GJ221" s="233">
        <f t="shared" si="386"/>
        <v>0</v>
      </c>
      <c r="GK221" s="233">
        <f t="shared" si="387"/>
        <v>0</v>
      </c>
      <c r="GL221" s="234"/>
      <c r="GM221" s="235">
        <f t="shared" si="388"/>
        <v>0</v>
      </c>
      <c r="GN221" s="235">
        <f t="shared" si="389"/>
        <v>0</v>
      </c>
      <c r="GO221" s="235" t="str">
        <f t="shared" si="390"/>
        <v/>
      </c>
      <c r="GP221" s="380"/>
      <c r="GQ221" s="235">
        <f t="shared" si="391"/>
        <v>0</v>
      </c>
      <c r="GR221" s="235">
        <f t="shared" si="392"/>
        <v>0</v>
      </c>
      <c r="GS221" s="235" t="str">
        <f t="shared" si="393"/>
        <v/>
      </c>
      <c r="GT221" s="236"/>
      <c r="GU221" s="237" t="str">
        <f t="shared" si="394"/>
        <v/>
      </c>
      <c r="GV221" s="237" t="str">
        <f t="shared" si="395"/>
        <v/>
      </c>
      <c r="GW221" s="238" t="str">
        <f t="shared" si="396"/>
        <v/>
      </c>
      <c r="GX221" s="238" t="str">
        <f t="shared" si="397"/>
        <v/>
      </c>
      <c r="GY221" s="239"/>
      <c r="GZ221" s="240" t="str">
        <f t="shared" si="398"/>
        <v/>
      </c>
      <c r="HA221" s="235" t="str">
        <f t="shared" si="399"/>
        <v/>
      </c>
      <c r="HB221" s="235" t="str">
        <f t="shared" si="400"/>
        <v/>
      </c>
      <c r="HC221" s="235" t="str">
        <f t="shared" si="401"/>
        <v/>
      </c>
      <c r="HD221" s="235" t="str">
        <f t="shared" si="402"/>
        <v/>
      </c>
      <c r="HE221" s="235" t="str">
        <f t="shared" si="403"/>
        <v/>
      </c>
      <c r="HF221" s="188"/>
      <c r="HG221" s="235" t="str">
        <f t="shared" si="404"/>
        <v/>
      </c>
      <c r="HH221" s="235">
        <f t="shared" si="319"/>
        <v>0</v>
      </c>
      <c r="HI221" s="235">
        <f t="shared" si="319"/>
        <v>0</v>
      </c>
      <c r="HJ221" s="235">
        <f t="shared" si="319"/>
        <v>0</v>
      </c>
      <c r="HK221" s="188"/>
      <c r="HL221" s="235" t="str">
        <f t="shared" si="405"/>
        <v/>
      </c>
      <c r="HM221" s="235">
        <f t="shared" si="320"/>
        <v>0</v>
      </c>
      <c r="HN221" s="235">
        <f t="shared" si="320"/>
        <v>0</v>
      </c>
      <c r="HO221" s="235">
        <f t="shared" si="320"/>
        <v>0</v>
      </c>
      <c r="HP221" s="188"/>
      <c r="HQ221" s="235" t="str">
        <f t="shared" si="406"/>
        <v/>
      </c>
      <c r="HR221" s="235">
        <f t="shared" si="321"/>
        <v>0</v>
      </c>
      <c r="HS221" s="235">
        <f t="shared" si="321"/>
        <v>0</v>
      </c>
      <c r="HT221" s="235">
        <f t="shared" si="321"/>
        <v>0</v>
      </c>
      <c r="HU221" s="162"/>
      <c r="HV221" s="1622"/>
      <c r="HW221" s="1619"/>
      <c r="HX221" s="1619"/>
      <c r="HY221" s="1619"/>
      <c r="HZ221" s="1619"/>
      <c r="IA221" s="1619"/>
      <c r="IB221" s="1619"/>
      <c r="IC221" s="1623"/>
      <c r="ID221" s="162"/>
      <c r="IE221" s="162"/>
    </row>
    <row r="222" spans="1:239" ht="21" customHeight="1" x14ac:dyDescent="0.25">
      <c r="A222" s="377" t="str">
        <f t="shared" si="340"/>
        <v/>
      </c>
      <c r="B222" s="188">
        <v>196</v>
      </c>
      <c r="C222" s="255"/>
      <c r="D222" s="223" t="str">
        <f t="shared" si="324"/>
        <v/>
      </c>
      <c r="E222" s="223" t="str">
        <f t="shared" ref="E222:E285" si="407">IF(DQ222&lt;=0.9,"",1)</f>
        <v/>
      </c>
      <c r="F222" s="242"/>
      <c r="G222" s="242"/>
      <c r="H222" s="224" t="str">
        <f t="shared" si="341"/>
        <v/>
      </c>
      <c r="I222" s="930"/>
      <c r="J222" s="930"/>
      <c r="K222" s="930"/>
      <c r="L222" s="370"/>
      <c r="M222" s="371"/>
      <c r="N222" s="371"/>
      <c r="O222" s="371"/>
      <c r="P222" s="372"/>
      <c r="Q222" s="609"/>
      <c r="R222" s="609"/>
      <c r="S222" s="610"/>
      <c r="T222" s="371"/>
      <c r="U222" s="371"/>
      <c r="V222" s="188"/>
      <c r="W222" s="370"/>
      <c r="X222" s="371"/>
      <c r="Y222" s="371"/>
      <c r="Z222" s="611"/>
      <c r="AA222" s="896"/>
      <c r="AB222" s="370"/>
      <c r="AC222" s="371"/>
      <c r="AD222" s="371"/>
      <c r="AE222" s="371"/>
      <c r="AF222" s="896"/>
      <c r="AG222" s="370"/>
      <c r="AH222" s="371"/>
      <c r="AI222" s="371"/>
      <c r="AJ222" s="371"/>
      <c r="AK222" s="896"/>
      <c r="AL222" s="370"/>
      <c r="AM222" s="371"/>
      <c r="AN222" s="371"/>
      <c r="AO222" s="372"/>
      <c r="AP222" s="370"/>
      <c r="AQ222" s="371"/>
      <c r="AR222" s="371"/>
      <c r="AS222" s="371"/>
      <c r="AT222" s="928"/>
      <c r="AU222" s="188"/>
      <c r="AV222" s="256">
        <f t="shared" si="325"/>
        <v>0</v>
      </c>
      <c r="AW222" s="257">
        <f t="shared" si="326"/>
        <v>0</v>
      </c>
      <c r="AX222" s="258">
        <f t="shared" si="322"/>
        <v>0</v>
      </c>
      <c r="AY222" s="259">
        <f t="shared" si="322"/>
        <v>0</v>
      </c>
      <c r="AZ222" s="231" t="str">
        <f t="shared" si="342"/>
        <v/>
      </c>
      <c r="BA222" s="232">
        <f t="shared" si="343"/>
        <v>0</v>
      </c>
      <c r="BB222" s="249">
        <f t="shared" si="327"/>
        <v>0</v>
      </c>
      <c r="BC222" s="231">
        <f t="shared" si="344"/>
        <v>0</v>
      </c>
      <c r="BD222" s="231">
        <f t="shared" si="345"/>
        <v>0</v>
      </c>
      <c r="BE222" s="260"/>
      <c r="BF222" s="235">
        <f t="shared" si="346"/>
        <v>0</v>
      </c>
      <c r="BG222" s="235">
        <f t="shared" si="347"/>
        <v>0</v>
      </c>
      <c r="BH222" s="235">
        <f t="shared" si="348"/>
        <v>0</v>
      </c>
      <c r="BI222" s="380"/>
      <c r="BJ222" s="235">
        <f t="shared" si="328"/>
        <v>0</v>
      </c>
      <c r="BK222" s="235">
        <f t="shared" si="349"/>
        <v>0</v>
      </c>
      <c r="BL222" s="235" t="str">
        <f t="shared" si="350"/>
        <v/>
      </c>
      <c r="BM222" s="236"/>
      <c r="BN222" s="237"/>
      <c r="BO222" s="237"/>
      <c r="BP222" s="238"/>
      <c r="BQ222" s="238"/>
      <c r="BR222" s="254"/>
      <c r="BS222" s="252"/>
      <c r="BT222" s="244"/>
      <c r="BU222" s="244"/>
      <c r="BV222" s="244"/>
      <c r="BW222" s="244"/>
      <c r="BX222" s="244"/>
      <c r="BY222" s="244"/>
      <c r="BZ222" s="244"/>
      <c r="CA222" s="244"/>
      <c r="CB222" s="253"/>
      <c r="CC222" s="188"/>
      <c r="CD222" s="244">
        <f t="shared" si="329"/>
        <v>0</v>
      </c>
      <c r="CE222" s="235">
        <f t="shared" si="351"/>
        <v>0</v>
      </c>
      <c r="CF222" s="235">
        <f t="shared" si="351"/>
        <v>0</v>
      </c>
      <c r="CG222" s="235">
        <f t="shared" si="351"/>
        <v>0</v>
      </c>
      <c r="CH222" s="188"/>
      <c r="CI222" s="244">
        <f t="shared" si="330"/>
        <v>0</v>
      </c>
      <c r="CJ222" s="235">
        <f t="shared" si="352"/>
        <v>0</v>
      </c>
      <c r="CK222" s="235">
        <f t="shared" si="352"/>
        <v>0</v>
      </c>
      <c r="CL222" s="235">
        <f t="shared" si="352"/>
        <v>0</v>
      </c>
      <c r="CM222" s="188"/>
      <c r="CN222" s="244">
        <f t="shared" si="331"/>
        <v>0</v>
      </c>
      <c r="CO222" s="235">
        <f t="shared" si="353"/>
        <v>0</v>
      </c>
      <c r="CP222" s="235">
        <f t="shared" si="353"/>
        <v>0</v>
      </c>
      <c r="CQ222" s="235">
        <f t="shared" si="353"/>
        <v>0</v>
      </c>
      <c r="CR222" s="188"/>
      <c r="CS222" s="244">
        <f t="shared" si="332"/>
        <v>0</v>
      </c>
      <c r="CT222" s="235">
        <f t="shared" si="354"/>
        <v>0</v>
      </c>
      <c r="CU222" s="235">
        <f t="shared" si="354"/>
        <v>0</v>
      </c>
      <c r="CV222" s="235">
        <f t="shared" si="354"/>
        <v>0</v>
      </c>
      <c r="CW222" s="188"/>
      <c r="CX222" s="244">
        <f t="shared" si="333"/>
        <v>0</v>
      </c>
      <c r="CY222" s="235">
        <f t="shared" si="355"/>
        <v>0</v>
      </c>
      <c r="CZ222" s="235">
        <f t="shared" si="355"/>
        <v>0</v>
      </c>
      <c r="DA222" s="235">
        <f t="shared" si="355"/>
        <v>0</v>
      </c>
      <c r="DB222" s="188"/>
      <c r="DC222" s="225"/>
      <c r="DD222" s="226"/>
      <c r="DE222" s="1088"/>
      <c r="DF222" s="225"/>
      <c r="DG222" s="226"/>
      <c r="DH222" s="1088"/>
      <c r="DI222" s="225"/>
      <c r="DJ222" s="226"/>
      <c r="DK222" s="1088"/>
      <c r="DL222" s="225"/>
      <c r="DM222" s="226"/>
      <c r="DN222" s="1088"/>
      <c r="DO222" s="370"/>
      <c r="DP222" s="370"/>
      <c r="DQ222" s="243">
        <f t="shared" si="356"/>
        <v>0</v>
      </c>
      <c r="DR222" s="244">
        <f t="shared" si="357"/>
        <v>0</v>
      </c>
      <c r="DS222" s="235">
        <f t="shared" si="358"/>
        <v>0</v>
      </c>
      <c r="DT222" s="244" t="str">
        <f t="shared" si="334"/>
        <v/>
      </c>
      <c r="DU222" s="42" t="str">
        <f t="shared" si="359"/>
        <v/>
      </c>
      <c r="DV222" s="42" t="str">
        <f t="shared" si="360"/>
        <v/>
      </c>
      <c r="DW222" s="42" t="str">
        <f t="shared" si="361"/>
        <v/>
      </c>
      <c r="DX222" s="162"/>
      <c r="DY222" s="42" t="str">
        <f t="shared" si="362"/>
        <v/>
      </c>
      <c r="DZ222" s="42" t="str">
        <f t="shared" si="323"/>
        <v/>
      </c>
      <c r="EA222" s="42" t="str">
        <f t="shared" si="363"/>
        <v/>
      </c>
      <c r="EB222" s="162"/>
      <c r="EC222" s="930"/>
      <c r="ED222" s="188"/>
      <c r="EE222" s="245">
        <f t="shared" si="364"/>
        <v>0</v>
      </c>
      <c r="EG222" s="245">
        <f t="shared" si="365"/>
        <v>0</v>
      </c>
      <c r="EI222" s="246" t="str">
        <f t="shared" si="366"/>
        <v/>
      </c>
      <c r="EJ222" s="247" t="str">
        <f t="shared" si="335"/>
        <v/>
      </c>
      <c r="EK222" s="248" t="str">
        <f t="shared" si="336"/>
        <v/>
      </c>
      <c r="EL222" s="248" t="str">
        <f t="shared" si="337"/>
        <v/>
      </c>
      <c r="EM222" s="248" t="str">
        <f t="shared" si="338"/>
        <v/>
      </c>
      <c r="EN222" s="248" t="str">
        <f t="shared" si="367"/>
        <v/>
      </c>
      <c r="EO222" s="248" t="str">
        <f t="shared" si="339"/>
        <v/>
      </c>
      <c r="EQ222" s="248" t="str">
        <f t="shared" si="368"/>
        <v/>
      </c>
      <c r="ER222" s="248" t="str">
        <f t="shared" si="369"/>
        <v/>
      </c>
      <c r="ES222" s="248" t="str">
        <f t="shared" si="370"/>
        <v/>
      </c>
      <c r="ET222" s="248" t="str">
        <f t="shared" si="371"/>
        <v/>
      </c>
      <c r="EU222" s="248" t="str">
        <f t="shared" si="372"/>
        <v/>
      </c>
      <c r="EV222" s="248" t="str">
        <f t="shared" si="372"/>
        <v/>
      </c>
      <c r="EX222" s="248" t="str">
        <f t="shared" si="373"/>
        <v/>
      </c>
      <c r="EY222" s="248" t="str">
        <f t="shared" si="374"/>
        <v/>
      </c>
      <c r="EZ222" s="248" t="str">
        <f t="shared" si="375"/>
        <v/>
      </c>
      <c r="FA222" s="248" t="str">
        <f t="shared" si="376"/>
        <v/>
      </c>
      <c r="FB222" s="248" t="str">
        <f t="shared" si="316"/>
        <v/>
      </c>
      <c r="FC222" s="248" t="str">
        <f t="shared" si="316"/>
        <v/>
      </c>
      <c r="FE222" s="248" t="str">
        <f t="shared" si="377"/>
        <v/>
      </c>
      <c r="FF222" s="248" t="str">
        <f t="shared" si="378"/>
        <v/>
      </c>
      <c r="FG222" s="248" t="str">
        <f t="shared" si="379"/>
        <v/>
      </c>
      <c r="FH222" s="248" t="str">
        <f t="shared" si="380"/>
        <v/>
      </c>
      <c r="FI222" s="248" t="str">
        <f t="shared" si="317"/>
        <v/>
      </c>
      <c r="FJ222" s="248" t="str">
        <f t="shared" si="317"/>
        <v/>
      </c>
      <c r="FL222" s="370"/>
      <c r="FM222" s="371"/>
      <c r="FN222" s="371"/>
      <c r="FO222" s="611"/>
      <c r="FP222" s="896"/>
      <c r="FQ222" s="370"/>
      <c r="FR222" s="371"/>
      <c r="FS222" s="371"/>
      <c r="FT222" s="611"/>
      <c r="FU222" s="896"/>
      <c r="FV222" s="370"/>
      <c r="FW222" s="371"/>
      <c r="FX222" s="371"/>
      <c r="FY222" s="611"/>
      <c r="FZ222" s="896"/>
      <c r="GA222" s="613"/>
      <c r="GC222" s="227">
        <f t="shared" si="381"/>
        <v>0</v>
      </c>
      <c r="GD222" s="228">
        <f t="shared" si="382"/>
        <v>0</v>
      </c>
      <c r="GE222" s="229">
        <f t="shared" si="318"/>
        <v>0</v>
      </c>
      <c r="GF222" s="230">
        <f t="shared" si="318"/>
        <v>0</v>
      </c>
      <c r="GG222" s="231" t="str">
        <f t="shared" si="383"/>
        <v/>
      </c>
      <c r="GH222" s="232">
        <f t="shared" si="384"/>
        <v>0</v>
      </c>
      <c r="GI222" s="227">
        <f t="shared" si="385"/>
        <v>0</v>
      </c>
      <c r="GJ222" s="233">
        <f t="shared" si="386"/>
        <v>0</v>
      </c>
      <c r="GK222" s="233">
        <f t="shared" si="387"/>
        <v>0</v>
      </c>
      <c r="GL222" s="234"/>
      <c r="GM222" s="235">
        <f t="shared" si="388"/>
        <v>0</v>
      </c>
      <c r="GN222" s="235">
        <f t="shared" si="389"/>
        <v>0</v>
      </c>
      <c r="GO222" s="235" t="str">
        <f t="shared" si="390"/>
        <v/>
      </c>
      <c r="GP222" s="380"/>
      <c r="GQ222" s="235">
        <f t="shared" si="391"/>
        <v>0</v>
      </c>
      <c r="GR222" s="235">
        <f t="shared" si="392"/>
        <v>0</v>
      </c>
      <c r="GS222" s="235" t="str">
        <f t="shared" si="393"/>
        <v/>
      </c>
      <c r="GT222" s="236"/>
      <c r="GU222" s="237" t="str">
        <f t="shared" si="394"/>
        <v/>
      </c>
      <c r="GV222" s="237" t="str">
        <f t="shared" si="395"/>
        <v/>
      </c>
      <c r="GW222" s="238" t="str">
        <f t="shared" si="396"/>
        <v/>
      </c>
      <c r="GX222" s="238" t="str">
        <f t="shared" si="397"/>
        <v/>
      </c>
      <c r="GY222" s="239"/>
      <c r="GZ222" s="240" t="str">
        <f t="shared" si="398"/>
        <v/>
      </c>
      <c r="HA222" s="235" t="str">
        <f t="shared" si="399"/>
        <v/>
      </c>
      <c r="HB222" s="235" t="str">
        <f t="shared" si="400"/>
        <v/>
      </c>
      <c r="HC222" s="235" t="str">
        <f t="shared" si="401"/>
        <v/>
      </c>
      <c r="HD222" s="235" t="str">
        <f t="shared" si="402"/>
        <v/>
      </c>
      <c r="HE222" s="235" t="str">
        <f t="shared" si="403"/>
        <v/>
      </c>
      <c r="HF222" s="188"/>
      <c r="HG222" s="235" t="str">
        <f t="shared" si="404"/>
        <v/>
      </c>
      <c r="HH222" s="235">
        <f t="shared" si="319"/>
        <v>0</v>
      </c>
      <c r="HI222" s="235">
        <f t="shared" si="319"/>
        <v>0</v>
      </c>
      <c r="HJ222" s="235">
        <f t="shared" si="319"/>
        <v>0</v>
      </c>
      <c r="HK222" s="188"/>
      <c r="HL222" s="235" t="str">
        <f t="shared" si="405"/>
        <v/>
      </c>
      <c r="HM222" s="235">
        <f t="shared" si="320"/>
        <v>0</v>
      </c>
      <c r="HN222" s="235">
        <f t="shared" si="320"/>
        <v>0</v>
      </c>
      <c r="HO222" s="235">
        <f t="shared" si="320"/>
        <v>0</v>
      </c>
      <c r="HP222" s="188"/>
      <c r="HQ222" s="235" t="str">
        <f t="shared" si="406"/>
        <v/>
      </c>
      <c r="HR222" s="235">
        <f t="shared" si="321"/>
        <v>0</v>
      </c>
      <c r="HS222" s="235">
        <f t="shared" si="321"/>
        <v>0</v>
      </c>
      <c r="HT222" s="235">
        <f t="shared" si="321"/>
        <v>0</v>
      </c>
      <c r="HU222" s="162"/>
      <c r="HV222" s="1622"/>
      <c r="HW222" s="1619"/>
      <c r="HX222" s="1619"/>
      <c r="HY222" s="1619"/>
      <c r="HZ222" s="1619"/>
      <c r="IA222" s="1619"/>
      <c r="IB222" s="1619"/>
      <c r="IC222" s="1623"/>
      <c r="ID222" s="162"/>
      <c r="IE222" s="162"/>
    </row>
    <row r="223" spans="1:239" ht="21" customHeight="1" x14ac:dyDescent="0.25">
      <c r="A223" s="377" t="str">
        <f t="shared" si="340"/>
        <v/>
      </c>
      <c r="B223" s="188">
        <v>197</v>
      </c>
      <c r="C223" s="255"/>
      <c r="D223" s="223" t="str">
        <f t="shared" si="324"/>
        <v/>
      </c>
      <c r="E223" s="223" t="str">
        <f t="shared" si="407"/>
        <v/>
      </c>
      <c r="F223" s="242"/>
      <c r="G223" s="242"/>
      <c r="H223" s="224" t="str">
        <f t="shared" si="341"/>
        <v/>
      </c>
      <c r="I223" s="930"/>
      <c r="J223" s="930"/>
      <c r="K223" s="930"/>
      <c r="L223" s="370"/>
      <c r="M223" s="371"/>
      <c r="N223" s="371"/>
      <c r="O223" s="371"/>
      <c r="P223" s="372"/>
      <c r="Q223" s="609"/>
      <c r="R223" s="609"/>
      <c r="S223" s="610"/>
      <c r="T223" s="371"/>
      <c r="U223" s="371"/>
      <c r="V223" s="188"/>
      <c r="W223" s="370"/>
      <c r="X223" s="371"/>
      <c r="Y223" s="371"/>
      <c r="Z223" s="611"/>
      <c r="AA223" s="896"/>
      <c r="AB223" s="370"/>
      <c r="AC223" s="371"/>
      <c r="AD223" s="371"/>
      <c r="AE223" s="371"/>
      <c r="AF223" s="896"/>
      <c r="AG223" s="370"/>
      <c r="AH223" s="371"/>
      <c r="AI223" s="371"/>
      <c r="AJ223" s="371"/>
      <c r="AK223" s="896"/>
      <c r="AL223" s="370"/>
      <c r="AM223" s="371"/>
      <c r="AN223" s="371"/>
      <c r="AO223" s="372"/>
      <c r="AP223" s="370"/>
      <c r="AQ223" s="371"/>
      <c r="AR223" s="371"/>
      <c r="AS223" s="371"/>
      <c r="AT223" s="928"/>
      <c r="AU223" s="188"/>
      <c r="AV223" s="256">
        <f t="shared" si="325"/>
        <v>0</v>
      </c>
      <c r="AW223" s="257">
        <f t="shared" si="326"/>
        <v>0</v>
      </c>
      <c r="AX223" s="258">
        <f t="shared" si="322"/>
        <v>0</v>
      </c>
      <c r="AY223" s="259">
        <f t="shared" si="322"/>
        <v>0</v>
      </c>
      <c r="AZ223" s="231" t="str">
        <f t="shared" si="342"/>
        <v/>
      </c>
      <c r="BA223" s="232">
        <f t="shared" si="343"/>
        <v>0</v>
      </c>
      <c r="BB223" s="249">
        <f t="shared" si="327"/>
        <v>0</v>
      </c>
      <c r="BC223" s="231">
        <f t="shared" si="344"/>
        <v>0</v>
      </c>
      <c r="BD223" s="231">
        <f t="shared" si="345"/>
        <v>0</v>
      </c>
      <c r="BE223" s="260"/>
      <c r="BF223" s="235">
        <f t="shared" si="346"/>
        <v>0</v>
      </c>
      <c r="BG223" s="235">
        <f t="shared" si="347"/>
        <v>0</v>
      </c>
      <c r="BH223" s="235">
        <f t="shared" si="348"/>
        <v>0</v>
      </c>
      <c r="BI223" s="380"/>
      <c r="BJ223" s="235">
        <f t="shared" si="328"/>
        <v>0</v>
      </c>
      <c r="BK223" s="235">
        <f t="shared" si="349"/>
        <v>0</v>
      </c>
      <c r="BL223" s="235" t="str">
        <f t="shared" si="350"/>
        <v/>
      </c>
      <c r="BM223" s="236"/>
      <c r="BN223" s="237"/>
      <c r="BO223" s="237"/>
      <c r="BP223" s="238"/>
      <c r="BQ223" s="238"/>
      <c r="BR223" s="254"/>
      <c r="BS223" s="252"/>
      <c r="BT223" s="244"/>
      <c r="BU223" s="244"/>
      <c r="BV223" s="244"/>
      <c r="BW223" s="244"/>
      <c r="BX223" s="244"/>
      <c r="BY223" s="244"/>
      <c r="BZ223" s="244"/>
      <c r="CA223" s="244"/>
      <c r="CB223" s="253"/>
      <c r="CC223" s="188"/>
      <c r="CD223" s="244">
        <f t="shared" si="329"/>
        <v>0</v>
      </c>
      <c r="CE223" s="235">
        <f t="shared" si="351"/>
        <v>0</v>
      </c>
      <c r="CF223" s="235">
        <f t="shared" si="351"/>
        <v>0</v>
      </c>
      <c r="CG223" s="235">
        <f t="shared" si="351"/>
        <v>0</v>
      </c>
      <c r="CH223" s="188"/>
      <c r="CI223" s="244">
        <f t="shared" si="330"/>
        <v>0</v>
      </c>
      <c r="CJ223" s="235">
        <f t="shared" si="352"/>
        <v>0</v>
      </c>
      <c r="CK223" s="235">
        <f t="shared" si="352"/>
        <v>0</v>
      </c>
      <c r="CL223" s="235">
        <f t="shared" si="352"/>
        <v>0</v>
      </c>
      <c r="CM223" s="188"/>
      <c r="CN223" s="244">
        <f t="shared" si="331"/>
        <v>0</v>
      </c>
      <c r="CO223" s="235">
        <f t="shared" si="353"/>
        <v>0</v>
      </c>
      <c r="CP223" s="235">
        <f t="shared" si="353"/>
        <v>0</v>
      </c>
      <c r="CQ223" s="235">
        <f t="shared" si="353"/>
        <v>0</v>
      </c>
      <c r="CR223" s="188"/>
      <c r="CS223" s="244">
        <f t="shared" si="332"/>
        <v>0</v>
      </c>
      <c r="CT223" s="235">
        <f t="shared" si="354"/>
        <v>0</v>
      </c>
      <c r="CU223" s="235">
        <f t="shared" si="354"/>
        <v>0</v>
      </c>
      <c r="CV223" s="235">
        <f t="shared" si="354"/>
        <v>0</v>
      </c>
      <c r="CW223" s="188"/>
      <c r="CX223" s="244">
        <f t="shared" si="333"/>
        <v>0</v>
      </c>
      <c r="CY223" s="235">
        <f t="shared" si="355"/>
        <v>0</v>
      </c>
      <c r="CZ223" s="235">
        <f t="shared" si="355"/>
        <v>0</v>
      </c>
      <c r="DA223" s="235">
        <f t="shared" si="355"/>
        <v>0</v>
      </c>
      <c r="DB223" s="188"/>
      <c r="DC223" s="225"/>
      <c r="DD223" s="226"/>
      <c r="DE223" s="1088"/>
      <c r="DF223" s="225"/>
      <c r="DG223" s="226"/>
      <c r="DH223" s="1088"/>
      <c r="DI223" s="225"/>
      <c r="DJ223" s="226"/>
      <c r="DK223" s="1088"/>
      <c r="DL223" s="225"/>
      <c r="DM223" s="226"/>
      <c r="DN223" s="1088"/>
      <c r="DO223" s="370"/>
      <c r="DP223" s="370"/>
      <c r="DQ223" s="243">
        <f t="shared" si="356"/>
        <v>0</v>
      </c>
      <c r="DR223" s="244">
        <f t="shared" si="357"/>
        <v>0</v>
      </c>
      <c r="DS223" s="235">
        <f t="shared" si="358"/>
        <v>0</v>
      </c>
      <c r="DT223" s="244" t="str">
        <f t="shared" si="334"/>
        <v/>
      </c>
      <c r="DU223" s="42" t="str">
        <f t="shared" si="359"/>
        <v/>
      </c>
      <c r="DV223" s="42" t="str">
        <f t="shared" si="360"/>
        <v/>
      </c>
      <c r="DW223" s="42" t="str">
        <f t="shared" si="361"/>
        <v/>
      </c>
      <c r="DX223" s="162"/>
      <c r="DY223" s="42" t="str">
        <f t="shared" si="362"/>
        <v/>
      </c>
      <c r="DZ223" s="42" t="str">
        <f t="shared" si="323"/>
        <v/>
      </c>
      <c r="EA223" s="42" t="str">
        <f t="shared" si="363"/>
        <v/>
      </c>
      <c r="EB223" s="162"/>
      <c r="EC223" s="930"/>
      <c r="ED223" s="188"/>
      <c r="EE223" s="245">
        <f t="shared" si="364"/>
        <v>0</v>
      </c>
      <c r="EG223" s="245">
        <f t="shared" si="365"/>
        <v>0</v>
      </c>
      <c r="EI223" s="246" t="str">
        <f t="shared" si="366"/>
        <v/>
      </c>
      <c r="EJ223" s="247" t="str">
        <f t="shared" si="335"/>
        <v/>
      </c>
      <c r="EK223" s="248" t="str">
        <f t="shared" si="336"/>
        <v/>
      </c>
      <c r="EL223" s="248" t="str">
        <f t="shared" si="337"/>
        <v/>
      </c>
      <c r="EM223" s="248" t="str">
        <f t="shared" si="338"/>
        <v/>
      </c>
      <c r="EN223" s="248" t="str">
        <f t="shared" si="367"/>
        <v/>
      </c>
      <c r="EO223" s="248" t="str">
        <f t="shared" si="339"/>
        <v/>
      </c>
      <c r="EQ223" s="248" t="str">
        <f t="shared" si="368"/>
        <v/>
      </c>
      <c r="ER223" s="248" t="str">
        <f t="shared" si="369"/>
        <v/>
      </c>
      <c r="ES223" s="248" t="str">
        <f t="shared" si="370"/>
        <v/>
      </c>
      <c r="ET223" s="248" t="str">
        <f t="shared" si="371"/>
        <v/>
      </c>
      <c r="EU223" s="248" t="str">
        <f t="shared" si="372"/>
        <v/>
      </c>
      <c r="EV223" s="248" t="str">
        <f t="shared" si="372"/>
        <v/>
      </c>
      <c r="EX223" s="248" t="str">
        <f t="shared" si="373"/>
        <v/>
      </c>
      <c r="EY223" s="248" t="str">
        <f t="shared" si="374"/>
        <v/>
      </c>
      <c r="EZ223" s="248" t="str">
        <f t="shared" si="375"/>
        <v/>
      </c>
      <c r="FA223" s="248" t="str">
        <f t="shared" si="376"/>
        <v/>
      </c>
      <c r="FB223" s="248" t="str">
        <f t="shared" si="316"/>
        <v/>
      </c>
      <c r="FC223" s="248" t="str">
        <f t="shared" si="316"/>
        <v/>
      </c>
      <c r="FE223" s="248" t="str">
        <f t="shared" si="377"/>
        <v/>
      </c>
      <c r="FF223" s="248" t="str">
        <f t="shared" si="378"/>
        <v/>
      </c>
      <c r="FG223" s="248" t="str">
        <f t="shared" si="379"/>
        <v/>
      </c>
      <c r="FH223" s="248" t="str">
        <f t="shared" si="380"/>
        <v/>
      </c>
      <c r="FI223" s="248" t="str">
        <f t="shared" si="317"/>
        <v/>
      </c>
      <c r="FJ223" s="248" t="str">
        <f t="shared" si="317"/>
        <v/>
      </c>
      <c r="FL223" s="370"/>
      <c r="FM223" s="371"/>
      <c r="FN223" s="371"/>
      <c r="FO223" s="611"/>
      <c r="FP223" s="896"/>
      <c r="FQ223" s="370"/>
      <c r="FR223" s="371"/>
      <c r="FS223" s="371"/>
      <c r="FT223" s="611"/>
      <c r="FU223" s="896"/>
      <c r="FV223" s="370"/>
      <c r="FW223" s="371"/>
      <c r="FX223" s="371"/>
      <c r="FY223" s="611"/>
      <c r="FZ223" s="896"/>
      <c r="GA223" s="613"/>
      <c r="GC223" s="227">
        <f t="shared" si="381"/>
        <v>0</v>
      </c>
      <c r="GD223" s="228">
        <f t="shared" si="382"/>
        <v>0</v>
      </c>
      <c r="GE223" s="229">
        <f t="shared" si="318"/>
        <v>0</v>
      </c>
      <c r="GF223" s="230">
        <f t="shared" si="318"/>
        <v>0</v>
      </c>
      <c r="GG223" s="231" t="str">
        <f t="shared" si="383"/>
        <v/>
      </c>
      <c r="GH223" s="232">
        <f t="shared" si="384"/>
        <v>0</v>
      </c>
      <c r="GI223" s="227">
        <f t="shared" si="385"/>
        <v>0</v>
      </c>
      <c r="GJ223" s="233">
        <f t="shared" si="386"/>
        <v>0</v>
      </c>
      <c r="GK223" s="233">
        <f t="shared" si="387"/>
        <v>0</v>
      </c>
      <c r="GL223" s="234"/>
      <c r="GM223" s="235">
        <f t="shared" si="388"/>
        <v>0</v>
      </c>
      <c r="GN223" s="235">
        <f t="shared" si="389"/>
        <v>0</v>
      </c>
      <c r="GO223" s="235" t="str">
        <f t="shared" si="390"/>
        <v/>
      </c>
      <c r="GP223" s="380"/>
      <c r="GQ223" s="235">
        <f t="shared" si="391"/>
        <v>0</v>
      </c>
      <c r="GR223" s="235">
        <f t="shared" si="392"/>
        <v>0</v>
      </c>
      <c r="GS223" s="235" t="str">
        <f t="shared" si="393"/>
        <v/>
      </c>
      <c r="GT223" s="236"/>
      <c r="GU223" s="237" t="str">
        <f t="shared" si="394"/>
        <v/>
      </c>
      <c r="GV223" s="237" t="str">
        <f t="shared" si="395"/>
        <v/>
      </c>
      <c r="GW223" s="238" t="str">
        <f t="shared" si="396"/>
        <v/>
      </c>
      <c r="GX223" s="238" t="str">
        <f t="shared" si="397"/>
        <v/>
      </c>
      <c r="GY223" s="239"/>
      <c r="GZ223" s="240" t="str">
        <f t="shared" si="398"/>
        <v/>
      </c>
      <c r="HA223" s="235" t="str">
        <f t="shared" si="399"/>
        <v/>
      </c>
      <c r="HB223" s="235" t="str">
        <f t="shared" si="400"/>
        <v/>
      </c>
      <c r="HC223" s="235" t="str">
        <f t="shared" si="401"/>
        <v/>
      </c>
      <c r="HD223" s="235" t="str">
        <f t="shared" si="402"/>
        <v/>
      </c>
      <c r="HE223" s="235" t="str">
        <f t="shared" si="403"/>
        <v/>
      </c>
      <c r="HF223" s="188"/>
      <c r="HG223" s="235" t="str">
        <f t="shared" si="404"/>
        <v/>
      </c>
      <c r="HH223" s="235">
        <f t="shared" si="319"/>
        <v>0</v>
      </c>
      <c r="HI223" s="235">
        <f t="shared" si="319"/>
        <v>0</v>
      </c>
      <c r="HJ223" s="235">
        <f t="shared" si="319"/>
        <v>0</v>
      </c>
      <c r="HK223" s="188"/>
      <c r="HL223" s="235" t="str">
        <f t="shared" si="405"/>
        <v/>
      </c>
      <c r="HM223" s="235">
        <f t="shared" si="320"/>
        <v>0</v>
      </c>
      <c r="HN223" s="235">
        <f t="shared" si="320"/>
        <v>0</v>
      </c>
      <c r="HO223" s="235">
        <f t="shared" si="320"/>
        <v>0</v>
      </c>
      <c r="HP223" s="188"/>
      <c r="HQ223" s="235" t="str">
        <f t="shared" si="406"/>
        <v/>
      </c>
      <c r="HR223" s="235">
        <f t="shared" si="321"/>
        <v>0</v>
      </c>
      <c r="HS223" s="235">
        <f t="shared" si="321"/>
        <v>0</v>
      </c>
      <c r="HT223" s="235">
        <f t="shared" si="321"/>
        <v>0</v>
      </c>
      <c r="HU223" s="162"/>
      <c r="HV223" s="1622"/>
      <c r="HW223" s="1619"/>
      <c r="HX223" s="1619"/>
      <c r="HY223" s="1619"/>
      <c r="HZ223" s="1619"/>
      <c r="IA223" s="1619"/>
      <c r="IB223" s="1619"/>
      <c r="IC223" s="1623"/>
      <c r="ID223" s="162"/>
      <c r="IE223" s="162"/>
    </row>
    <row r="224" spans="1:239" ht="21" customHeight="1" x14ac:dyDescent="0.25">
      <c r="A224" s="377" t="str">
        <f t="shared" si="340"/>
        <v/>
      </c>
      <c r="B224" s="188">
        <v>198</v>
      </c>
      <c r="C224" s="255"/>
      <c r="D224" s="223" t="str">
        <f t="shared" si="324"/>
        <v/>
      </c>
      <c r="E224" s="223" t="str">
        <f t="shared" si="407"/>
        <v/>
      </c>
      <c r="F224" s="242"/>
      <c r="G224" s="242"/>
      <c r="H224" s="224" t="str">
        <f t="shared" si="341"/>
        <v/>
      </c>
      <c r="I224" s="930"/>
      <c r="J224" s="930"/>
      <c r="K224" s="930"/>
      <c r="L224" s="370"/>
      <c r="M224" s="371"/>
      <c r="N224" s="371"/>
      <c r="O224" s="371"/>
      <c r="P224" s="372"/>
      <c r="Q224" s="609"/>
      <c r="R224" s="609"/>
      <c r="S224" s="610"/>
      <c r="T224" s="371"/>
      <c r="U224" s="371"/>
      <c r="V224" s="188"/>
      <c r="W224" s="370"/>
      <c r="X224" s="371"/>
      <c r="Y224" s="371"/>
      <c r="Z224" s="611"/>
      <c r="AA224" s="896"/>
      <c r="AB224" s="370"/>
      <c r="AC224" s="371"/>
      <c r="AD224" s="371"/>
      <c r="AE224" s="371"/>
      <c r="AF224" s="896"/>
      <c r="AG224" s="370"/>
      <c r="AH224" s="371"/>
      <c r="AI224" s="371"/>
      <c r="AJ224" s="371"/>
      <c r="AK224" s="896"/>
      <c r="AL224" s="370"/>
      <c r="AM224" s="371"/>
      <c r="AN224" s="371"/>
      <c r="AO224" s="372"/>
      <c r="AP224" s="370"/>
      <c r="AQ224" s="371"/>
      <c r="AR224" s="371"/>
      <c r="AS224" s="371"/>
      <c r="AT224" s="928"/>
      <c r="AU224" s="188"/>
      <c r="AV224" s="256">
        <f t="shared" si="325"/>
        <v>0</v>
      </c>
      <c r="AW224" s="257">
        <f t="shared" si="326"/>
        <v>0</v>
      </c>
      <c r="AX224" s="258">
        <f t="shared" si="322"/>
        <v>0</v>
      </c>
      <c r="AY224" s="259">
        <f t="shared" si="322"/>
        <v>0</v>
      </c>
      <c r="AZ224" s="231" t="str">
        <f t="shared" si="342"/>
        <v/>
      </c>
      <c r="BA224" s="232">
        <f t="shared" si="343"/>
        <v>0</v>
      </c>
      <c r="BB224" s="249">
        <f t="shared" si="327"/>
        <v>0</v>
      </c>
      <c r="BC224" s="231">
        <f t="shared" si="344"/>
        <v>0</v>
      </c>
      <c r="BD224" s="231">
        <f t="shared" si="345"/>
        <v>0</v>
      </c>
      <c r="BE224" s="260"/>
      <c r="BF224" s="235">
        <f t="shared" si="346"/>
        <v>0</v>
      </c>
      <c r="BG224" s="235">
        <f t="shared" si="347"/>
        <v>0</v>
      </c>
      <c r="BH224" s="235">
        <f t="shared" si="348"/>
        <v>0</v>
      </c>
      <c r="BI224" s="380"/>
      <c r="BJ224" s="235">
        <f t="shared" si="328"/>
        <v>0</v>
      </c>
      <c r="BK224" s="235">
        <f t="shared" si="349"/>
        <v>0</v>
      </c>
      <c r="BL224" s="235" t="str">
        <f t="shared" si="350"/>
        <v/>
      </c>
      <c r="BM224" s="236"/>
      <c r="BN224" s="237"/>
      <c r="BO224" s="237"/>
      <c r="BP224" s="238"/>
      <c r="BQ224" s="238"/>
      <c r="BR224" s="254"/>
      <c r="BS224" s="252"/>
      <c r="BT224" s="244"/>
      <c r="BU224" s="244"/>
      <c r="BV224" s="244"/>
      <c r="BW224" s="244"/>
      <c r="BX224" s="244"/>
      <c r="BY224" s="244"/>
      <c r="BZ224" s="244"/>
      <c r="CA224" s="244"/>
      <c r="CB224" s="253"/>
      <c r="CC224" s="188"/>
      <c r="CD224" s="244">
        <f t="shared" si="329"/>
        <v>0</v>
      </c>
      <c r="CE224" s="235">
        <f t="shared" si="351"/>
        <v>0</v>
      </c>
      <c r="CF224" s="235">
        <f t="shared" si="351"/>
        <v>0</v>
      </c>
      <c r="CG224" s="235">
        <f t="shared" si="351"/>
        <v>0</v>
      </c>
      <c r="CH224" s="188"/>
      <c r="CI224" s="244">
        <f t="shared" si="330"/>
        <v>0</v>
      </c>
      <c r="CJ224" s="235">
        <f t="shared" si="352"/>
        <v>0</v>
      </c>
      <c r="CK224" s="235">
        <f t="shared" si="352"/>
        <v>0</v>
      </c>
      <c r="CL224" s="235">
        <f t="shared" si="352"/>
        <v>0</v>
      </c>
      <c r="CM224" s="188"/>
      <c r="CN224" s="244">
        <f t="shared" si="331"/>
        <v>0</v>
      </c>
      <c r="CO224" s="235">
        <f t="shared" si="353"/>
        <v>0</v>
      </c>
      <c r="CP224" s="235">
        <f t="shared" si="353"/>
        <v>0</v>
      </c>
      <c r="CQ224" s="235">
        <f t="shared" si="353"/>
        <v>0</v>
      </c>
      <c r="CR224" s="188"/>
      <c r="CS224" s="244">
        <f t="shared" si="332"/>
        <v>0</v>
      </c>
      <c r="CT224" s="235">
        <f t="shared" si="354"/>
        <v>0</v>
      </c>
      <c r="CU224" s="235">
        <f t="shared" si="354"/>
        <v>0</v>
      </c>
      <c r="CV224" s="235">
        <f t="shared" si="354"/>
        <v>0</v>
      </c>
      <c r="CW224" s="188"/>
      <c r="CX224" s="244">
        <f t="shared" si="333"/>
        <v>0</v>
      </c>
      <c r="CY224" s="235">
        <f t="shared" si="355"/>
        <v>0</v>
      </c>
      <c r="CZ224" s="235">
        <f t="shared" si="355"/>
        <v>0</v>
      </c>
      <c r="DA224" s="235">
        <f t="shared" si="355"/>
        <v>0</v>
      </c>
      <c r="DB224" s="188"/>
      <c r="DC224" s="225"/>
      <c r="DD224" s="226"/>
      <c r="DE224" s="1088"/>
      <c r="DF224" s="225"/>
      <c r="DG224" s="226"/>
      <c r="DH224" s="1088"/>
      <c r="DI224" s="225"/>
      <c r="DJ224" s="226"/>
      <c r="DK224" s="1088"/>
      <c r="DL224" s="225"/>
      <c r="DM224" s="226"/>
      <c r="DN224" s="1088"/>
      <c r="DO224" s="370"/>
      <c r="DP224" s="370"/>
      <c r="DQ224" s="243">
        <f t="shared" si="356"/>
        <v>0</v>
      </c>
      <c r="DR224" s="244">
        <f t="shared" si="357"/>
        <v>0</v>
      </c>
      <c r="DS224" s="235">
        <f t="shared" si="358"/>
        <v>0</v>
      </c>
      <c r="DT224" s="244" t="str">
        <f t="shared" si="334"/>
        <v/>
      </c>
      <c r="DU224" s="42" t="str">
        <f t="shared" si="359"/>
        <v/>
      </c>
      <c r="DV224" s="42" t="str">
        <f t="shared" si="360"/>
        <v/>
      </c>
      <c r="DW224" s="42" t="str">
        <f t="shared" si="361"/>
        <v/>
      </c>
      <c r="DX224" s="162"/>
      <c r="DY224" s="42" t="str">
        <f t="shared" si="362"/>
        <v/>
      </c>
      <c r="DZ224" s="42" t="str">
        <f t="shared" si="323"/>
        <v/>
      </c>
      <c r="EA224" s="42" t="str">
        <f t="shared" si="363"/>
        <v/>
      </c>
      <c r="EB224" s="162"/>
      <c r="EC224" s="930"/>
      <c r="ED224" s="188"/>
      <c r="EE224" s="245">
        <f t="shared" si="364"/>
        <v>0</v>
      </c>
      <c r="EG224" s="245">
        <f t="shared" si="365"/>
        <v>0</v>
      </c>
      <c r="EI224" s="246" t="str">
        <f t="shared" si="366"/>
        <v/>
      </c>
      <c r="EJ224" s="247" t="str">
        <f t="shared" si="335"/>
        <v/>
      </c>
      <c r="EK224" s="248" t="str">
        <f t="shared" si="336"/>
        <v/>
      </c>
      <c r="EL224" s="248" t="str">
        <f t="shared" si="337"/>
        <v/>
      </c>
      <c r="EM224" s="248" t="str">
        <f t="shared" si="338"/>
        <v/>
      </c>
      <c r="EN224" s="248" t="str">
        <f t="shared" si="367"/>
        <v/>
      </c>
      <c r="EO224" s="248" t="str">
        <f t="shared" si="339"/>
        <v/>
      </c>
      <c r="EQ224" s="248" t="str">
        <f t="shared" si="368"/>
        <v/>
      </c>
      <c r="ER224" s="248" t="str">
        <f t="shared" si="369"/>
        <v/>
      </c>
      <c r="ES224" s="248" t="str">
        <f t="shared" si="370"/>
        <v/>
      </c>
      <c r="ET224" s="248" t="str">
        <f t="shared" si="371"/>
        <v/>
      </c>
      <c r="EU224" s="248" t="str">
        <f t="shared" si="372"/>
        <v/>
      </c>
      <c r="EV224" s="248" t="str">
        <f t="shared" si="372"/>
        <v/>
      </c>
      <c r="EX224" s="248" t="str">
        <f t="shared" si="373"/>
        <v/>
      </c>
      <c r="EY224" s="248" t="str">
        <f t="shared" si="374"/>
        <v/>
      </c>
      <c r="EZ224" s="248" t="str">
        <f t="shared" si="375"/>
        <v/>
      </c>
      <c r="FA224" s="248" t="str">
        <f t="shared" si="376"/>
        <v/>
      </c>
      <c r="FB224" s="248" t="str">
        <f t="shared" si="316"/>
        <v/>
      </c>
      <c r="FC224" s="248" t="str">
        <f t="shared" si="316"/>
        <v/>
      </c>
      <c r="FE224" s="248" t="str">
        <f t="shared" si="377"/>
        <v/>
      </c>
      <c r="FF224" s="248" t="str">
        <f t="shared" si="378"/>
        <v/>
      </c>
      <c r="FG224" s="248" t="str">
        <f t="shared" si="379"/>
        <v/>
      </c>
      <c r="FH224" s="248" t="str">
        <f t="shared" si="380"/>
        <v/>
      </c>
      <c r="FI224" s="248" t="str">
        <f t="shared" si="317"/>
        <v/>
      </c>
      <c r="FJ224" s="248" t="str">
        <f t="shared" si="317"/>
        <v/>
      </c>
      <c r="FL224" s="370"/>
      <c r="FM224" s="371"/>
      <c r="FN224" s="371"/>
      <c r="FO224" s="611"/>
      <c r="FP224" s="896"/>
      <c r="FQ224" s="370"/>
      <c r="FR224" s="371"/>
      <c r="FS224" s="371"/>
      <c r="FT224" s="611"/>
      <c r="FU224" s="896"/>
      <c r="FV224" s="370"/>
      <c r="FW224" s="371"/>
      <c r="FX224" s="371"/>
      <c r="FY224" s="611"/>
      <c r="FZ224" s="896"/>
      <c r="GA224" s="613"/>
      <c r="GC224" s="227">
        <f t="shared" si="381"/>
        <v>0</v>
      </c>
      <c r="GD224" s="228">
        <f t="shared" si="382"/>
        <v>0</v>
      </c>
      <c r="GE224" s="229">
        <f t="shared" si="318"/>
        <v>0</v>
      </c>
      <c r="GF224" s="230">
        <f t="shared" si="318"/>
        <v>0</v>
      </c>
      <c r="GG224" s="231" t="str">
        <f t="shared" si="383"/>
        <v/>
      </c>
      <c r="GH224" s="232">
        <f t="shared" si="384"/>
        <v>0</v>
      </c>
      <c r="GI224" s="227">
        <f t="shared" si="385"/>
        <v>0</v>
      </c>
      <c r="GJ224" s="233">
        <f t="shared" si="386"/>
        <v>0</v>
      </c>
      <c r="GK224" s="233">
        <f t="shared" si="387"/>
        <v>0</v>
      </c>
      <c r="GL224" s="234"/>
      <c r="GM224" s="235">
        <f t="shared" si="388"/>
        <v>0</v>
      </c>
      <c r="GN224" s="235">
        <f t="shared" si="389"/>
        <v>0</v>
      </c>
      <c r="GO224" s="235" t="str">
        <f t="shared" si="390"/>
        <v/>
      </c>
      <c r="GP224" s="380"/>
      <c r="GQ224" s="235">
        <f t="shared" si="391"/>
        <v>0</v>
      </c>
      <c r="GR224" s="235">
        <f t="shared" si="392"/>
        <v>0</v>
      </c>
      <c r="GS224" s="235" t="str">
        <f t="shared" si="393"/>
        <v/>
      </c>
      <c r="GT224" s="236"/>
      <c r="GU224" s="237" t="str">
        <f t="shared" si="394"/>
        <v/>
      </c>
      <c r="GV224" s="237" t="str">
        <f t="shared" si="395"/>
        <v/>
      </c>
      <c r="GW224" s="238" t="str">
        <f t="shared" si="396"/>
        <v/>
      </c>
      <c r="GX224" s="238" t="str">
        <f t="shared" si="397"/>
        <v/>
      </c>
      <c r="GY224" s="239"/>
      <c r="GZ224" s="240" t="str">
        <f t="shared" si="398"/>
        <v/>
      </c>
      <c r="HA224" s="235" t="str">
        <f t="shared" si="399"/>
        <v/>
      </c>
      <c r="HB224" s="235" t="str">
        <f t="shared" si="400"/>
        <v/>
      </c>
      <c r="HC224" s="235" t="str">
        <f t="shared" si="401"/>
        <v/>
      </c>
      <c r="HD224" s="235" t="str">
        <f t="shared" si="402"/>
        <v/>
      </c>
      <c r="HE224" s="235" t="str">
        <f t="shared" si="403"/>
        <v/>
      </c>
      <c r="HF224" s="188"/>
      <c r="HG224" s="235" t="str">
        <f t="shared" si="404"/>
        <v/>
      </c>
      <c r="HH224" s="235">
        <f t="shared" si="319"/>
        <v>0</v>
      </c>
      <c r="HI224" s="235">
        <f t="shared" si="319"/>
        <v>0</v>
      </c>
      <c r="HJ224" s="235">
        <f t="shared" si="319"/>
        <v>0</v>
      </c>
      <c r="HK224" s="188"/>
      <c r="HL224" s="235" t="str">
        <f t="shared" si="405"/>
        <v/>
      </c>
      <c r="HM224" s="235">
        <f t="shared" si="320"/>
        <v>0</v>
      </c>
      <c r="HN224" s="235">
        <f t="shared" si="320"/>
        <v>0</v>
      </c>
      <c r="HO224" s="235">
        <f t="shared" si="320"/>
        <v>0</v>
      </c>
      <c r="HP224" s="188"/>
      <c r="HQ224" s="235" t="str">
        <f t="shared" si="406"/>
        <v/>
      </c>
      <c r="HR224" s="235">
        <f t="shared" si="321"/>
        <v>0</v>
      </c>
      <c r="HS224" s="235">
        <f t="shared" si="321"/>
        <v>0</v>
      </c>
      <c r="HT224" s="235">
        <f t="shared" si="321"/>
        <v>0</v>
      </c>
      <c r="HU224" s="162"/>
      <c r="HV224" s="1622"/>
      <c r="HW224" s="1619"/>
      <c r="HX224" s="1619"/>
      <c r="HY224" s="1619"/>
      <c r="HZ224" s="1619"/>
      <c r="IA224" s="1619"/>
      <c r="IB224" s="1619"/>
      <c r="IC224" s="1623"/>
      <c r="ID224" s="162"/>
      <c r="IE224" s="162"/>
    </row>
    <row r="225" spans="1:239" ht="21" customHeight="1" x14ac:dyDescent="0.25">
      <c r="A225" s="377" t="str">
        <f t="shared" si="340"/>
        <v/>
      </c>
      <c r="B225" s="188">
        <v>199</v>
      </c>
      <c r="C225" s="255"/>
      <c r="D225" s="223" t="str">
        <f t="shared" si="324"/>
        <v/>
      </c>
      <c r="E225" s="223" t="str">
        <f t="shared" si="407"/>
        <v/>
      </c>
      <c r="F225" s="242"/>
      <c r="G225" s="242"/>
      <c r="H225" s="224" t="str">
        <f t="shared" si="341"/>
        <v/>
      </c>
      <c r="I225" s="930"/>
      <c r="J225" s="930"/>
      <c r="K225" s="930"/>
      <c r="L225" s="370"/>
      <c r="M225" s="371"/>
      <c r="N225" s="371"/>
      <c r="O225" s="371"/>
      <c r="P225" s="372"/>
      <c r="Q225" s="609"/>
      <c r="R225" s="609"/>
      <c r="S225" s="610"/>
      <c r="T225" s="371"/>
      <c r="U225" s="371"/>
      <c r="V225" s="188"/>
      <c r="W225" s="370"/>
      <c r="X225" s="371"/>
      <c r="Y225" s="371"/>
      <c r="Z225" s="611"/>
      <c r="AA225" s="896"/>
      <c r="AB225" s="370"/>
      <c r="AC225" s="371"/>
      <c r="AD225" s="371"/>
      <c r="AE225" s="371"/>
      <c r="AF225" s="896"/>
      <c r="AG225" s="370"/>
      <c r="AH225" s="371"/>
      <c r="AI225" s="371"/>
      <c r="AJ225" s="371"/>
      <c r="AK225" s="896"/>
      <c r="AL225" s="370"/>
      <c r="AM225" s="371"/>
      <c r="AN225" s="371"/>
      <c r="AO225" s="372"/>
      <c r="AP225" s="370"/>
      <c r="AQ225" s="371"/>
      <c r="AR225" s="371"/>
      <c r="AS225" s="371"/>
      <c r="AT225" s="928"/>
      <c r="AU225" s="188"/>
      <c r="AV225" s="256">
        <f t="shared" si="325"/>
        <v>0</v>
      </c>
      <c r="AW225" s="257">
        <f t="shared" si="326"/>
        <v>0</v>
      </c>
      <c r="AX225" s="258">
        <f t="shared" si="322"/>
        <v>0</v>
      </c>
      <c r="AY225" s="259">
        <f t="shared" si="322"/>
        <v>0</v>
      </c>
      <c r="AZ225" s="231" t="str">
        <f t="shared" si="342"/>
        <v/>
      </c>
      <c r="BA225" s="232">
        <f t="shared" si="343"/>
        <v>0</v>
      </c>
      <c r="BB225" s="249">
        <f t="shared" si="327"/>
        <v>0</v>
      </c>
      <c r="BC225" s="231">
        <f t="shared" si="344"/>
        <v>0</v>
      </c>
      <c r="BD225" s="231">
        <f t="shared" si="345"/>
        <v>0</v>
      </c>
      <c r="BE225" s="260"/>
      <c r="BF225" s="235">
        <f t="shared" si="346"/>
        <v>0</v>
      </c>
      <c r="BG225" s="235">
        <f t="shared" si="347"/>
        <v>0</v>
      </c>
      <c r="BH225" s="235">
        <f t="shared" si="348"/>
        <v>0</v>
      </c>
      <c r="BI225" s="380"/>
      <c r="BJ225" s="235">
        <f t="shared" si="328"/>
        <v>0</v>
      </c>
      <c r="BK225" s="235">
        <f t="shared" si="349"/>
        <v>0</v>
      </c>
      <c r="BL225" s="235" t="str">
        <f t="shared" si="350"/>
        <v/>
      </c>
      <c r="BM225" s="236"/>
      <c r="BN225" s="237"/>
      <c r="BO225" s="237"/>
      <c r="BP225" s="238"/>
      <c r="BQ225" s="238"/>
      <c r="BR225" s="254"/>
      <c r="BS225" s="252"/>
      <c r="BT225" s="244"/>
      <c r="BU225" s="244"/>
      <c r="BV225" s="244"/>
      <c r="BW225" s="244"/>
      <c r="BX225" s="244"/>
      <c r="BY225" s="244"/>
      <c r="BZ225" s="244"/>
      <c r="CA225" s="244"/>
      <c r="CB225" s="253"/>
      <c r="CC225" s="188"/>
      <c r="CD225" s="244">
        <f t="shared" si="329"/>
        <v>0</v>
      </c>
      <c r="CE225" s="235">
        <f t="shared" si="351"/>
        <v>0</v>
      </c>
      <c r="CF225" s="235">
        <f t="shared" si="351"/>
        <v>0</v>
      </c>
      <c r="CG225" s="235">
        <f t="shared" si="351"/>
        <v>0</v>
      </c>
      <c r="CH225" s="188"/>
      <c r="CI225" s="244">
        <f t="shared" si="330"/>
        <v>0</v>
      </c>
      <c r="CJ225" s="235">
        <f t="shared" si="352"/>
        <v>0</v>
      </c>
      <c r="CK225" s="235">
        <f t="shared" si="352"/>
        <v>0</v>
      </c>
      <c r="CL225" s="235">
        <f t="shared" si="352"/>
        <v>0</v>
      </c>
      <c r="CM225" s="188"/>
      <c r="CN225" s="244">
        <f t="shared" si="331"/>
        <v>0</v>
      </c>
      <c r="CO225" s="235">
        <f t="shared" si="353"/>
        <v>0</v>
      </c>
      <c r="CP225" s="235">
        <f t="shared" si="353"/>
        <v>0</v>
      </c>
      <c r="CQ225" s="235">
        <f t="shared" si="353"/>
        <v>0</v>
      </c>
      <c r="CR225" s="188"/>
      <c r="CS225" s="244">
        <f t="shared" si="332"/>
        <v>0</v>
      </c>
      <c r="CT225" s="235">
        <f t="shared" si="354"/>
        <v>0</v>
      </c>
      <c r="CU225" s="235">
        <f t="shared" si="354"/>
        <v>0</v>
      </c>
      <c r="CV225" s="235">
        <f t="shared" si="354"/>
        <v>0</v>
      </c>
      <c r="CW225" s="188"/>
      <c r="CX225" s="244">
        <f t="shared" si="333"/>
        <v>0</v>
      </c>
      <c r="CY225" s="235">
        <f t="shared" si="355"/>
        <v>0</v>
      </c>
      <c r="CZ225" s="235">
        <f t="shared" si="355"/>
        <v>0</v>
      </c>
      <c r="DA225" s="235">
        <f t="shared" si="355"/>
        <v>0</v>
      </c>
      <c r="DB225" s="188"/>
      <c r="DC225" s="225"/>
      <c r="DD225" s="226"/>
      <c r="DE225" s="1088"/>
      <c r="DF225" s="225"/>
      <c r="DG225" s="226"/>
      <c r="DH225" s="1088"/>
      <c r="DI225" s="225"/>
      <c r="DJ225" s="226"/>
      <c r="DK225" s="1088"/>
      <c r="DL225" s="225"/>
      <c r="DM225" s="226"/>
      <c r="DN225" s="1088"/>
      <c r="DO225" s="370"/>
      <c r="DP225" s="370"/>
      <c r="DQ225" s="243">
        <f t="shared" si="356"/>
        <v>0</v>
      </c>
      <c r="DR225" s="244">
        <f t="shared" si="357"/>
        <v>0</v>
      </c>
      <c r="DS225" s="235">
        <f t="shared" si="358"/>
        <v>0</v>
      </c>
      <c r="DT225" s="244" t="str">
        <f t="shared" si="334"/>
        <v/>
      </c>
      <c r="DU225" s="42" t="str">
        <f t="shared" si="359"/>
        <v/>
      </c>
      <c r="DV225" s="42" t="str">
        <f t="shared" si="360"/>
        <v/>
      </c>
      <c r="DW225" s="42" t="str">
        <f t="shared" si="361"/>
        <v/>
      </c>
      <c r="DX225" s="162"/>
      <c r="DY225" s="42" t="str">
        <f t="shared" si="362"/>
        <v/>
      </c>
      <c r="DZ225" s="42" t="str">
        <f t="shared" si="323"/>
        <v/>
      </c>
      <c r="EA225" s="42" t="str">
        <f t="shared" si="363"/>
        <v/>
      </c>
      <c r="EB225" s="162"/>
      <c r="EC225" s="930"/>
      <c r="ED225" s="188"/>
      <c r="EE225" s="245">
        <f t="shared" si="364"/>
        <v>0</v>
      </c>
      <c r="EG225" s="245">
        <f t="shared" si="365"/>
        <v>0</v>
      </c>
      <c r="EI225" s="246" t="str">
        <f t="shared" si="366"/>
        <v/>
      </c>
      <c r="EJ225" s="247" t="str">
        <f t="shared" si="335"/>
        <v/>
      </c>
      <c r="EK225" s="248" t="str">
        <f t="shared" si="336"/>
        <v/>
      </c>
      <c r="EL225" s="248" t="str">
        <f t="shared" si="337"/>
        <v/>
      </c>
      <c r="EM225" s="248" t="str">
        <f t="shared" si="338"/>
        <v/>
      </c>
      <c r="EN225" s="248" t="str">
        <f t="shared" si="367"/>
        <v/>
      </c>
      <c r="EO225" s="248" t="str">
        <f t="shared" si="339"/>
        <v/>
      </c>
      <c r="EQ225" s="248" t="str">
        <f t="shared" si="368"/>
        <v/>
      </c>
      <c r="ER225" s="248" t="str">
        <f t="shared" si="369"/>
        <v/>
      </c>
      <c r="ES225" s="248" t="str">
        <f t="shared" si="370"/>
        <v/>
      </c>
      <c r="ET225" s="248" t="str">
        <f t="shared" si="371"/>
        <v/>
      </c>
      <c r="EU225" s="248" t="str">
        <f t="shared" si="372"/>
        <v/>
      </c>
      <c r="EV225" s="248" t="str">
        <f t="shared" si="372"/>
        <v/>
      </c>
      <c r="EX225" s="248" t="str">
        <f t="shared" si="373"/>
        <v/>
      </c>
      <c r="EY225" s="248" t="str">
        <f t="shared" si="374"/>
        <v/>
      </c>
      <c r="EZ225" s="248" t="str">
        <f t="shared" si="375"/>
        <v/>
      </c>
      <c r="FA225" s="248" t="str">
        <f t="shared" si="376"/>
        <v/>
      </c>
      <c r="FB225" s="248" t="str">
        <f t="shared" si="316"/>
        <v/>
      </c>
      <c r="FC225" s="248" t="str">
        <f t="shared" si="316"/>
        <v/>
      </c>
      <c r="FE225" s="248" t="str">
        <f t="shared" si="377"/>
        <v/>
      </c>
      <c r="FF225" s="248" t="str">
        <f t="shared" si="378"/>
        <v/>
      </c>
      <c r="FG225" s="248" t="str">
        <f t="shared" si="379"/>
        <v/>
      </c>
      <c r="FH225" s="248" t="str">
        <f t="shared" si="380"/>
        <v/>
      </c>
      <c r="FI225" s="248" t="str">
        <f t="shared" si="317"/>
        <v/>
      </c>
      <c r="FJ225" s="248" t="str">
        <f t="shared" si="317"/>
        <v/>
      </c>
      <c r="FL225" s="370"/>
      <c r="FM225" s="371"/>
      <c r="FN225" s="371"/>
      <c r="FO225" s="611"/>
      <c r="FP225" s="896"/>
      <c r="FQ225" s="370"/>
      <c r="FR225" s="371"/>
      <c r="FS225" s="371"/>
      <c r="FT225" s="611"/>
      <c r="FU225" s="896"/>
      <c r="FV225" s="370"/>
      <c r="FW225" s="371"/>
      <c r="FX225" s="371"/>
      <c r="FY225" s="611"/>
      <c r="FZ225" s="896"/>
      <c r="GA225" s="613"/>
      <c r="GC225" s="227">
        <f t="shared" si="381"/>
        <v>0</v>
      </c>
      <c r="GD225" s="228">
        <f t="shared" si="382"/>
        <v>0</v>
      </c>
      <c r="GE225" s="229">
        <f t="shared" si="318"/>
        <v>0</v>
      </c>
      <c r="GF225" s="230">
        <f t="shared" si="318"/>
        <v>0</v>
      </c>
      <c r="GG225" s="231" t="str">
        <f t="shared" si="383"/>
        <v/>
      </c>
      <c r="GH225" s="232">
        <f t="shared" si="384"/>
        <v>0</v>
      </c>
      <c r="GI225" s="227">
        <f t="shared" si="385"/>
        <v>0</v>
      </c>
      <c r="GJ225" s="233">
        <f t="shared" si="386"/>
        <v>0</v>
      </c>
      <c r="GK225" s="233">
        <f t="shared" si="387"/>
        <v>0</v>
      </c>
      <c r="GL225" s="234"/>
      <c r="GM225" s="235">
        <f t="shared" si="388"/>
        <v>0</v>
      </c>
      <c r="GN225" s="235">
        <f t="shared" si="389"/>
        <v>0</v>
      </c>
      <c r="GO225" s="235" t="str">
        <f t="shared" si="390"/>
        <v/>
      </c>
      <c r="GP225" s="380"/>
      <c r="GQ225" s="235">
        <f t="shared" si="391"/>
        <v>0</v>
      </c>
      <c r="GR225" s="235">
        <f t="shared" si="392"/>
        <v>0</v>
      </c>
      <c r="GS225" s="235" t="str">
        <f t="shared" si="393"/>
        <v/>
      </c>
      <c r="GT225" s="236"/>
      <c r="GU225" s="237" t="str">
        <f t="shared" si="394"/>
        <v/>
      </c>
      <c r="GV225" s="237" t="str">
        <f t="shared" si="395"/>
        <v/>
      </c>
      <c r="GW225" s="238" t="str">
        <f t="shared" si="396"/>
        <v/>
      </c>
      <c r="GX225" s="238" t="str">
        <f t="shared" si="397"/>
        <v/>
      </c>
      <c r="GY225" s="239"/>
      <c r="GZ225" s="240" t="str">
        <f t="shared" si="398"/>
        <v/>
      </c>
      <c r="HA225" s="235" t="str">
        <f t="shared" si="399"/>
        <v/>
      </c>
      <c r="HB225" s="235" t="str">
        <f t="shared" si="400"/>
        <v/>
      </c>
      <c r="HC225" s="235" t="str">
        <f t="shared" si="401"/>
        <v/>
      </c>
      <c r="HD225" s="235" t="str">
        <f t="shared" si="402"/>
        <v/>
      </c>
      <c r="HE225" s="235" t="str">
        <f t="shared" si="403"/>
        <v/>
      </c>
      <c r="HF225" s="188"/>
      <c r="HG225" s="235" t="str">
        <f t="shared" si="404"/>
        <v/>
      </c>
      <c r="HH225" s="235">
        <f t="shared" si="319"/>
        <v>0</v>
      </c>
      <c r="HI225" s="235">
        <f t="shared" si="319"/>
        <v>0</v>
      </c>
      <c r="HJ225" s="235">
        <f t="shared" si="319"/>
        <v>0</v>
      </c>
      <c r="HK225" s="188"/>
      <c r="HL225" s="235" t="str">
        <f t="shared" si="405"/>
        <v/>
      </c>
      <c r="HM225" s="235">
        <f t="shared" si="320"/>
        <v>0</v>
      </c>
      <c r="HN225" s="235">
        <f t="shared" si="320"/>
        <v>0</v>
      </c>
      <c r="HO225" s="235">
        <f t="shared" si="320"/>
        <v>0</v>
      </c>
      <c r="HP225" s="188"/>
      <c r="HQ225" s="235" t="str">
        <f t="shared" si="406"/>
        <v/>
      </c>
      <c r="HR225" s="235">
        <f t="shared" si="321"/>
        <v>0</v>
      </c>
      <c r="HS225" s="235">
        <f t="shared" si="321"/>
        <v>0</v>
      </c>
      <c r="HT225" s="235">
        <f t="shared" si="321"/>
        <v>0</v>
      </c>
      <c r="HU225" s="162"/>
      <c r="HV225" s="1622"/>
      <c r="HW225" s="1619"/>
      <c r="HX225" s="1619"/>
      <c r="HY225" s="1619"/>
      <c r="HZ225" s="1619"/>
      <c r="IA225" s="1619"/>
      <c r="IB225" s="1619"/>
      <c r="IC225" s="1623"/>
      <c r="ID225" s="162"/>
      <c r="IE225" s="162"/>
    </row>
    <row r="226" spans="1:239" ht="21" customHeight="1" x14ac:dyDescent="0.25">
      <c r="A226" s="377" t="str">
        <f t="shared" si="340"/>
        <v/>
      </c>
      <c r="B226" s="188">
        <v>200</v>
      </c>
      <c r="C226" s="255"/>
      <c r="D226" s="223" t="str">
        <f t="shared" si="324"/>
        <v/>
      </c>
      <c r="E226" s="223" t="str">
        <f t="shared" si="407"/>
        <v/>
      </c>
      <c r="F226" s="242"/>
      <c r="G226" s="242"/>
      <c r="H226" s="224" t="str">
        <f t="shared" si="341"/>
        <v/>
      </c>
      <c r="I226" s="930"/>
      <c r="J226" s="930"/>
      <c r="K226" s="930"/>
      <c r="L226" s="370"/>
      <c r="M226" s="371"/>
      <c r="N226" s="371"/>
      <c r="O226" s="371"/>
      <c r="P226" s="372"/>
      <c r="Q226" s="609"/>
      <c r="R226" s="609"/>
      <c r="S226" s="610"/>
      <c r="T226" s="371"/>
      <c r="U226" s="371"/>
      <c r="V226" s="188"/>
      <c r="W226" s="370"/>
      <c r="X226" s="371"/>
      <c r="Y226" s="371"/>
      <c r="Z226" s="611"/>
      <c r="AA226" s="896"/>
      <c r="AB226" s="370"/>
      <c r="AC226" s="371"/>
      <c r="AD226" s="371"/>
      <c r="AE226" s="371"/>
      <c r="AF226" s="896"/>
      <c r="AG226" s="370"/>
      <c r="AH226" s="371"/>
      <c r="AI226" s="371"/>
      <c r="AJ226" s="371"/>
      <c r="AK226" s="896"/>
      <c r="AL226" s="370"/>
      <c r="AM226" s="371"/>
      <c r="AN226" s="371"/>
      <c r="AO226" s="372"/>
      <c r="AP226" s="370"/>
      <c r="AQ226" s="371"/>
      <c r="AR226" s="371"/>
      <c r="AS226" s="371"/>
      <c r="AT226" s="928"/>
      <c r="AU226" s="188"/>
      <c r="AV226" s="256">
        <f t="shared" si="325"/>
        <v>0</v>
      </c>
      <c r="AW226" s="257">
        <f t="shared" si="326"/>
        <v>0</v>
      </c>
      <c r="AX226" s="258">
        <f t="shared" si="322"/>
        <v>0</v>
      </c>
      <c r="AY226" s="259">
        <f t="shared" si="322"/>
        <v>0</v>
      </c>
      <c r="AZ226" s="231" t="str">
        <f t="shared" si="342"/>
        <v/>
      </c>
      <c r="BA226" s="232">
        <f t="shared" si="343"/>
        <v>0</v>
      </c>
      <c r="BB226" s="249">
        <f t="shared" si="327"/>
        <v>0</v>
      </c>
      <c r="BC226" s="231">
        <f t="shared" si="344"/>
        <v>0</v>
      </c>
      <c r="BD226" s="231">
        <f t="shared" si="345"/>
        <v>0</v>
      </c>
      <c r="BE226" s="260"/>
      <c r="BF226" s="235">
        <f t="shared" si="346"/>
        <v>0</v>
      </c>
      <c r="BG226" s="235">
        <f t="shared" si="347"/>
        <v>0</v>
      </c>
      <c r="BH226" s="235">
        <f t="shared" si="348"/>
        <v>0</v>
      </c>
      <c r="BI226" s="380"/>
      <c r="BJ226" s="235">
        <f t="shared" si="328"/>
        <v>0</v>
      </c>
      <c r="BK226" s="235">
        <f t="shared" si="349"/>
        <v>0</v>
      </c>
      <c r="BL226" s="235" t="str">
        <f t="shared" si="350"/>
        <v/>
      </c>
      <c r="BM226" s="236"/>
      <c r="BN226" s="237"/>
      <c r="BO226" s="237"/>
      <c r="BP226" s="238"/>
      <c r="BQ226" s="238"/>
      <c r="BR226" s="254"/>
      <c r="BS226" s="252"/>
      <c r="BT226" s="244"/>
      <c r="BU226" s="244"/>
      <c r="BV226" s="244"/>
      <c r="BW226" s="244"/>
      <c r="BX226" s="244"/>
      <c r="BY226" s="244"/>
      <c r="BZ226" s="244"/>
      <c r="CA226" s="244"/>
      <c r="CB226" s="253"/>
      <c r="CC226" s="188"/>
      <c r="CD226" s="244">
        <f t="shared" si="329"/>
        <v>0</v>
      </c>
      <c r="CE226" s="235">
        <f t="shared" si="351"/>
        <v>0</v>
      </c>
      <c r="CF226" s="235">
        <f t="shared" si="351"/>
        <v>0</v>
      </c>
      <c r="CG226" s="235">
        <f t="shared" si="351"/>
        <v>0</v>
      </c>
      <c r="CH226" s="188"/>
      <c r="CI226" s="244">
        <f t="shared" si="330"/>
        <v>0</v>
      </c>
      <c r="CJ226" s="235">
        <f t="shared" si="352"/>
        <v>0</v>
      </c>
      <c r="CK226" s="235">
        <f t="shared" si="352"/>
        <v>0</v>
      </c>
      <c r="CL226" s="235">
        <f t="shared" si="352"/>
        <v>0</v>
      </c>
      <c r="CM226" s="188"/>
      <c r="CN226" s="244">
        <f t="shared" si="331"/>
        <v>0</v>
      </c>
      <c r="CO226" s="235">
        <f t="shared" si="353"/>
        <v>0</v>
      </c>
      <c r="CP226" s="235">
        <f t="shared" si="353"/>
        <v>0</v>
      </c>
      <c r="CQ226" s="235">
        <f t="shared" si="353"/>
        <v>0</v>
      </c>
      <c r="CR226" s="188"/>
      <c r="CS226" s="244">
        <f t="shared" si="332"/>
        <v>0</v>
      </c>
      <c r="CT226" s="235">
        <f t="shared" si="354"/>
        <v>0</v>
      </c>
      <c r="CU226" s="235">
        <f t="shared" si="354"/>
        <v>0</v>
      </c>
      <c r="CV226" s="235">
        <f t="shared" si="354"/>
        <v>0</v>
      </c>
      <c r="CW226" s="188"/>
      <c r="CX226" s="244">
        <f t="shared" si="333"/>
        <v>0</v>
      </c>
      <c r="CY226" s="235">
        <f t="shared" si="355"/>
        <v>0</v>
      </c>
      <c r="CZ226" s="235">
        <f t="shared" si="355"/>
        <v>0</v>
      </c>
      <c r="DA226" s="235">
        <f t="shared" si="355"/>
        <v>0</v>
      </c>
      <c r="DB226" s="188"/>
      <c r="DC226" s="225"/>
      <c r="DD226" s="226"/>
      <c r="DE226" s="1088"/>
      <c r="DF226" s="225"/>
      <c r="DG226" s="226"/>
      <c r="DH226" s="1088"/>
      <c r="DI226" s="225"/>
      <c r="DJ226" s="226"/>
      <c r="DK226" s="1088"/>
      <c r="DL226" s="225"/>
      <c r="DM226" s="226"/>
      <c r="DN226" s="1088"/>
      <c r="DO226" s="370"/>
      <c r="DP226" s="370"/>
      <c r="DQ226" s="243">
        <f t="shared" si="356"/>
        <v>0</v>
      </c>
      <c r="DR226" s="244">
        <f t="shared" si="357"/>
        <v>0</v>
      </c>
      <c r="DS226" s="235">
        <f t="shared" si="358"/>
        <v>0</v>
      </c>
      <c r="DT226" s="244" t="str">
        <f t="shared" si="334"/>
        <v/>
      </c>
      <c r="DU226" s="42" t="str">
        <f t="shared" si="359"/>
        <v/>
      </c>
      <c r="DV226" s="42" t="str">
        <f t="shared" si="360"/>
        <v/>
      </c>
      <c r="DW226" s="42" t="str">
        <f t="shared" si="361"/>
        <v/>
      </c>
      <c r="DX226" s="162"/>
      <c r="DY226" s="42" t="str">
        <f t="shared" si="362"/>
        <v/>
      </c>
      <c r="DZ226" s="42" t="str">
        <f t="shared" si="323"/>
        <v/>
      </c>
      <c r="EA226" s="42" t="str">
        <f t="shared" si="363"/>
        <v/>
      </c>
      <c r="EB226" s="162"/>
      <c r="EC226" s="930"/>
      <c r="ED226" s="188"/>
      <c r="EE226" s="245">
        <f t="shared" si="364"/>
        <v>0</v>
      </c>
      <c r="EG226" s="245">
        <f t="shared" si="365"/>
        <v>0</v>
      </c>
      <c r="EI226" s="246" t="str">
        <f t="shared" si="366"/>
        <v/>
      </c>
      <c r="EJ226" s="247" t="str">
        <f t="shared" si="335"/>
        <v/>
      </c>
      <c r="EK226" s="248" t="str">
        <f t="shared" si="336"/>
        <v/>
      </c>
      <c r="EL226" s="248" t="str">
        <f t="shared" si="337"/>
        <v/>
      </c>
      <c r="EM226" s="248" t="str">
        <f t="shared" si="338"/>
        <v/>
      </c>
      <c r="EN226" s="248" t="str">
        <f t="shared" si="367"/>
        <v/>
      </c>
      <c r="EO226" s="248" t="str">
        <f t="shared" si="339"/>
        <v/>
      </c>
      <c r="EQ226" s="248" t="str">
        <f t="shared" si="368"/>
        <v/>
      </c>
      <c r="ER226" s="248" t="str">
        <f t="shared" si="369"/>
        <v/>
      </c>
      <c r="ES226" s="248" t="str">
        <f t="shared" si="370"/>
        <v/>
      </c>
      <c r="ET226" s="248" t="str">
        <f t="shared" si="371"/>
        <v/>
      </c>
      <c r="EU226" s="248" t="str">
        <f t="shared" si="372"/>
        <v/>
      </c>
      <c r="EV226" s="248" t="str">
        <f t="shared" si="372"/>
        <v/>
      </c>
      <c r="EX226" s="248" t="str">
        <f t="shared" si="373"/>
        <v/>
      </c>
      <c r="EY226" s="248" t="str">
        <f t="shared" si="374"/>
        <v/>
      </c>
      <c r="EZ226" s="248" t="str">
        <f t="shared" si="375"/>
        <v/>
      </c>
      <c r="FA226" s="248" t="str">
        <f t="shared" si="376"/>
        <v/>
      </c>
      <c r="FB226" s="248" t="str">
        <f t="shared" si="316"/>
        <v/>
      </c>
      <c r="FC226" s="248" t="str">
        <f t="shared" si="316"/>
        <v/>
      </c>
      <c r="FE226" s="248" t="str">
        <f t="shared" si="377"/>
        <v/>
      </c>
      <c r="FF226" s="248" t="str">
        <f t="shared" si="378"/>
        <v/>
      </c>
      <c r="FG226" s="248" t="str">
        <f t="shared" si="379"/>
        <v/>
      </c>
      <c r="FH226" s="248" t="str">
        <f t="shared" si="380"/>
        <v/>
      </c>
      <c r="FI226" s="248" t="str">
        <f t="shared" si="317"/>
        <v/>
      </c>
      <c r="FJ226" s="248" t="str">
        <f t="shared" si="317"/>
        <v/>
      </c>
      <c r="FL226" s="370"/>
      <c r="FM226" s="371"/>
      <c r="FN226" s="371"/>
      <c r="FO226" s="611"/>
      <c r="FP226" s="896"/>
      <c r="FQ226" s="370"/>
      <c r="FR226" s="371"/>
      <c r="FS226" s="371"/>
      <c r="FT226" s="611"/>
      <c r="FU226" s="896"/>
      <c r="FV226" s="370"/>
      <c r="FW226" s="371"/>
      <c r="FX226" s="371"/>
      <c r="FY226" s="611"/>
      <c r="FZ226" s="896"/>
      <c r="GA226" s="613"/>
      <c r="GC226" s="227">
        <f t="shared" si="381"/>
        <v>0</v>
      </c>
      <c r="GD226" s="228">
        <f t="shared" si="382"/>
        <v>0</v>
      </c>
      <c r="GE226" s="229">
        <f t="shared" si="318"/>
        <v>0</v>
      </c>
      <c r="GF226" s="230">
        <f t="shared" si="318"/>
        <v>0</v>
      </c>
      <c r="GG226" s="231" t="str">
        <f t="shared" si="383"/>
        <v/>
      </c>
      <c r="GH226" s="232">
        <f t="shared" si="384"/>
        <v>0</v>
      </c>
      <c r="GI226" s="227">
        <f t="shared" si="385"/>
        <v>0</v>
      </c>
      <c r="GJ226" s="233">
        <f t="shared" si="386"/>
        <v>0</v>
      </c>
      <c r="GK226" s="233">
        <f t="shared" si="387"/>
        <v>0</v>
      </c>
      <c r="GL226" s="234"/>
      <c r="GM226" s="235">
        <f t="shared" si="388"/>
        <v>0</v>
      </c>
      <c r="GN226" s="235">
        <f t="shared" si="389"/>
        <v>0</v>
      </c>
      <c r="GO226" s="235" t="str">
        <f t="shared" si="390"/>
        <v/>
      </c>
      <c r="GP226" s="380"/>
      <c r="GQ226" s="235">
        <f t="shared" si="391"/>
        <v>0</v>
      </c>
      <c r="GR226" s="235">
        <f t="shared" si="392"/>
        <v>0</v>
      </c>
      <c r="GS226" s="235" t="str">
        <f t="shared" si="393"/>
        <v/>
      </c>
      <c r="GT226" s="236"/>
      <c r="GU226" s="237" t="str">
        <f t="shared" si="394"/>
        <v/>
      </c>
      <c r="GV226" s="237" t="str">
        <f t="shared" si="395"/>
        <v/>
      </c>
      <c r="GW226" s="238" t="str">
        <f t="shared" si="396"/>
        <v/>
      </c>
      <c r="GX226" s="238" t="str">
        <f t="shared" si="397"/>
        <v/>
      </c>
      <c r="GY226" s="239"/>
      <c r="GZ226" s="240" t="str">
        <f t="shared" si="398"/>
        <v/>
      </c>
      <c r="HA226" s="235" t="str">
        <f t="shared" si="399"/>
        <v/>
      </c>
      <c r="HB226" s="235" t="str">
        <f t="shared" si="400"/>
        <v/>
      </c>
      <c r="HC226" s="235" t="str">
        <f t="shared" si="401"/>
        <v/>
      </c>
      <c r="HD226" s="235" t="str">
        <f t="shared" si="402"/>
        <v/>
      </c>
      <c r="HE226" s="235" t="str">
        <f t="shared" si="403"/>
        <v/>
      </c>
      <c r="HF226" s="188"/>
      <c r="HG226" s="235" t="str">
        <f t="shared" si="404"/>
        <v/>
      </c>
      <c r="HH226" s="235">
        <f t="shared" si="319"/>
        <v>0</v>
      </c>
      <c r="HI226" s="235">
        <f t="shared" si="319"/>
        <v>0</v>
      </c>
      <c r="HJ226" s="235">
        <f t="shared" si="319"/>
        <v>0</v>
      </c>
      <c r="HK226" s="188"/>
      <c r="HL226" s="235" t="str">
        <f t="shared" si="405"/>
        <v/>
      </c>
      <c r="HM226" s="235">
        <f t="shared" si="320"/>
        <v>0</v>
      </c>
      <c r="HN226" s="235">
        <f t="shared" si="320"/>
        <v>0</v>
      </c>
      <c r="HO226" s="235">
        <f t="shared" si="320"/>
        <v>0</v>
      </c>
      <c r="HP226" s="188"/>
      <c r="HQ226" s="235" t="str">
        <f t="shared" si="406"/>
        <v/>
      </c>
      <c r="HR226" s="235">
        <f t="shared" si="321"/>
        <v>0</v>
      </c>
      <c r="HS226" s="235">
        <f t="shared" si="321"/>
        <v>0</v>
      </c>
      <c r="HT226" s="235">
        <f t="shared" si="321"/>
        <v>0</v>
      </c>
      <c r="HU226" s="162"/>
      <c r="HV226" s="1622"/>
      <c r="HW226" s="1619"/>
      <c r="HX226" s="1619"/>
      <c r="HY226" s="1619"/>
      <c r="HZ226" s="1619"/>
      <c r="IA226" s="1619"/>
      <c r="IB226" s="1619"/>
      <c r="IC226" s="1623"/>
      <c r="ID226" s="162"/>
      <c r="IE226" s="162"/>
    </row>
    <row r="227" spans="1:239" ht="21" customHeight="1" x14ac:dyDescent="0.25">
      <c r="A227" s="377" t="str">
        <f t="shared" si="340"/>
        <v/>
      </c>
      <c r="B227" s="188">
        <v>201</v>
      </c>
      <c r="C227" s="255"/>
      <c r="D227" s="223" t="str">
        <f t="shared" si="324"/>
        <v/>
      </c>
      <c r="E227" s="223" t="str">
        <f t="shared" si="407"/>
        <v/>
      </c>
      <c r="F227" s="242"/>
      <c r="G227" s="242"/>
      <c r="H227" s="224" t="str">
        <f t="shared" si="341"/>
        <v/>
      </c>
      <c r="I227" s="930"/>
      <c r="J227" s="930"/>
      <c r="K227" s="930"/>
      <c r="L227" s="370"/>
      <c r="M227" s="371"/>
      <c r="N227" s="371"/>
      <c r="O227" s="371"/>
      <c r="P227" s="372"/>
      <c r="Q227" s="609"/>
      <c r="R227" s="609"/>
      <c r="S227" s="610"/>
      <c r="T227" s="371"/>
      <c r="U227" s="371"/>
      <c r="V227" s="188"/>
      <c r="W227" s="370"/>
      <c r="X227" s="371"/>
      <c r="Y227" s="371"/>
      <c r="Z227" s="611"/>
      <c r="AA227" s="896"/>
      <c r="AB227" s="370"/>
      <c r="AC227" s="371"/>
      <c r="AD227" s="371"/>
      <c r="AE227" s="371"/>
      <c r="AF227" s="896"/>
      <c r="AG227" s="370"/>
      <c r="AH227" s="371"/>
      <c r="AI227" s="371"/>
      <c r="AJ227" s="371"/>
      <c r="AK227" s="896"/>
      <c r="AL227" s="370"/>
      <c r="AM227" s="371"/>
      <c r="AN227" s="371"/>
      <c r="AO227" s="372"/>
      <c r="AP227" s="370"/>
      <c r="AQ227" s="371"/>
      <c r="AR227" s="371"/>
      <c r="AS227" s="371"/>
      <c r="AT227" s="928"/>
      <c r="AU227" s="188"/>
      <c r="AV227" s="256">
        <f t="shared" si="325"/>
        <v>0</v>
      </c>
      <c r="AW227" s="257">
        <f t="shared" si="326"/>
        <v>0</v>
      </c>
      <c r="AX227" s="258">
        <f t="shared" si="322"/>
        <v>0</v>
      </c>
      <c r="AY227" s="259">
        <f t="shared" si="322"/>
        <v>0</v>
      </c>
      <c r="AZ227" s="231" t="str">
        <f t="shared" si="342"/>
        <v/>
      </c>
      <c r="BA227" s="232">
        <f t="shared" si="343"/>
        <v>0</v>
      </c>
      <c r="BB227" s="249">
        <f t="shared" si="327"/>
        <v>0</v>
      </c>
      <c r="BC227" s="231">
        <f t="shared" si="344"/>
        <v>0</v>
      </c>
      <c r="BD227" s="231">
        <f t="shared" si="345"/>
        <v>0</v>
      </c>
      <c r="BE227" s="260"/>
      <c r="BF227" s="235">
        <f t="shared" si="346"/>
        <v>0</v>
      </c>
      <c r="BG227" s="235">
        <f t="shared" si="347"/>
        <v>0</v>
      </c>
      <c r="BH227" s="235">
        <f t="shared" si="348"/>
        <v>0</v>
      </c>
      <c r="BI227" s="380"/>
      <c r="BJ227" s="235">
        <f t="shared" si="328"/>
        <v>0</v>
      </c>
      <c r="BK227" s="235">
        <f t="shared" si="349"/>
        <v>0</v>
      </c>
      <c r="BL227" s="235" t="str">
        <f t="shared" si="350"/>
        <v/>
      </c>
      <c r="BM227" s="236"/>
      <c r="BN227" s="237"/>
      <c r="BO227" s="237"/>
      <c r="BP227" s="238"/>
      <c r="BQ227" s="238"/>
      <c r="BR227" s="254"/>
      <c r="BS227" s="252"/>
      <c r="BT227" s="244"/>
      <c r="BU227" s="244"/>
      <c r="BV227" s="244"/>
      <c r="BW227" s="244"/>
      <c r="BX227" s="244"/>
      <c r="BY227" s="244"/>
      <c r="BZ227" s="244"/>
      <c r="CA227" s="244"/>
      <c r="CB227" s="253"/>
      <c r="CC227" s="188"/>
      <c r="CD227" s="244">
        <f t="shared" si="329"/>
        <v>0</v>
      </c>
      <c r="CE227" s="235">
        <f t="shared" si="351"/>
        <v>0</v>
      </c>
      <c r="CF227" s="235">
        <f t="shared" si="351"/>
        <v>0</v>
      </c>
      <c r="CG227" s="235">
        <f t="shared" si="351"/>
        <v>0</v>
      </c>
      <c r="CH227" s="188"/>
      <c r="CI227" s="244">
        <f t="shared" si="330"/>
        <v>0</v>
      </c>
      <c r="CJ227" s="235">
        <f t="shared" si="352"/>
        <v>0</v>
      </c>
      <c r="CK227" s="235">
        <f t="shared" si="352"/>
        <v>0</v>
      </c>
      <c r="CL227" s="235">
        <f t="shared" si="352"/>
        <v>0</v>
      </c>
      <c r="CM227" s="188"/>
      <c r="CN227" s="244">
        <f t="shared" si="331"/>
        <v>0</v>
      </c>
      <c r="CO227" s="235">
        <f t="shared" si="353"/>
        <v>0</v>
      </c>
      <c r="CP227" s="235">
        <f t="shared" si="353"/>
        <v>0</v>
      </c>
      <c r="CQ227" s="235">
        <f t="shared" si="353"/>
        <v>0</v>
      </c>
      <c r="CR227" s="188"/>
      <c r="CS227" s="244">
        <f t="shared" si="332"/>
        <v>0</v>
      </c>
      <c r="CT227" s="235">
        <f t="shared" si="354"/>
        <v>0</v>
      </c>
      <c r="CU227" s="235">
        <f t="shared" si="354"/>
        <v>0</v>
      </c>
      <c r="CV227" s="235">
        <f t="shared" si="354"/>
        <v>0</v>
      </c>
      <c r="CW227" s="188"/>
      <c r="CX227" s="244">
        <f t="shared" si="333"/>
        <v>0</v>
      </c>
      <c r="CY227" s="235">
        <f t="shared" si="355"/>
        <v>0</v>
      </c>
      <c r="CZ227" s="235">
        <f t="shared" si="355"/>
        <v>0</v>
      </c>
      <c r="DA227" s="235">
        <f t="shared" si="355"/>
        <v>0</v>
      </c>
      <c r="DB227" s="188"/>
      <c r="DC227" s="225"/>
      <c r="DD227" s="226"/>
      <c r="DE227" s="1088"/>
      <c r="DF227" s="225"/>
      <c r="DG227" s="226"/>
      <c r="DH227" s="1088"/>
      <c r="DI227" s="225"/>
      <c r="DJ227" s="226"/>
      <c r="DK227" s="1088"/>
      <c r="DL227" s="225"/>
      <c r="DM227" s="226"/>
      <c r="DN227" s="1088"/>
      <c r="DO227" s="370"/>
      <c r="DP227" s="370"/>
      <c r="DQ227" s="243">
        <f t="shared" si="356"/>
        <v>0</v>
      </c>
      <c r="DR227" s="244">
        <f t="shared" si="357"/>
        <v>0</v>
      </c>
      <c r="DS227" s="235">
        <f t="shared" si="358"/>
        <v>0</v>
      </c>
      <c r="DT227" s="244" t="str">
        <f t="shared" si="334"/>
        <v/>
      </c>
      <c r="DU227" s="42" t="str">
        <f t="shared" si="359"/>
        <v/>
      </c>
      <c r="DV227" s="42" t="str">
        <f t="shared" si="360"/>
        <v/>
      </c>
      <c r="DW227" s="42" t="str">
        <f t="shared" si="361"/>
        <v/>
      </c>
      <c r="DX227" s="162"/>
      <c r="DY227" s="42" t="str">
        <f t="shared" si="362"/>
        <v/>
      </c>
      <c r="DZ227" s="42" t="str">
        <f t="shared" si="323"/>
        <v/>
      </c>
      <c r="EA227" s="42" t="str">
        <f t="shared" si="363"/>
        <v/>
      </c>
      <c r="EB227" s="162"/>
      <c r="EC227" s="930"/>
      <c r="ED227" s="188"/>
      <c r="EE227" s="245">
        <f t="shared" si="364"/>
        <v>0</v>
      </c>
      <c r="EG227" s="245">
        <f t="shared" si="365"/>
        <v>0</v>
      </c>
      <c r="EI227" s="246" t="str">
        <f t="shared" si="366"/>
        <v/>
      </c>
      <c r="EJ227" s="247" t="str">
        <f t="shared" si="335"/>
        <v/>
      </c>
      <c r="EK227" s="248" t="str">
        <f t="shared" si="336"/>
        <v/>
      </c>
      <c r="EL227" s="248" t="str">
        <f t="shared" si="337"/>
        <v/>
      </c>
      <c r="EM227" s="248" t="str">
        <f t="shared" si="338"/>
        <v/>
      </c>
      <c r="EN227" s="248" t="str">
        <f t="shared" si="367"/>
        <v/>
      </c>
      <c r="EO227" s="248" t="str">
        <f t="shared" si="339"/>
        <v/>
      </c>
      <c r="EQ227" s="248" t="str">
        <f t="shared" si="368"/>
        <v/>
      </c>
      <c r="ER227" s="248" t="str">
        <f t="shared" si="369"/>
        <v/>
      </c>
      <c r="ES227" s="248" t="str">
        <f t="shared" si="370"/>
        <v/>
      </c>
      <c r="ET227" s="248" t="str">
        <f t="shared" si="371"/>
        <v/>
      </c>
      <c r="EU227" s="248" t="str">
        <f t="shared" si="372"/>
        <v/>
      </c>
      <c r="EV227" s="248" t="str">
        <f t="shared" si="372"/>
        <v/>
      </c>
      <c r="EX227" s="248" t="str">
        <f t="shared" si="373"/>
        <v/>
      </c>
      <c r="EY227" s="248" t="str">
        <f t="shared" si="374"/>
        <v/>
      </c>
      <c r="EZ227" s="248" t="str">
        <f t="shared" si="375"/>
        <v/>
      </c>
      <c r="FA227" s="248" t="str">
        <f t="shared" si="376"/>
        <v/>
      </c>
      <c r="FB227" s="248" t="str">
        <f t="shared" si="316"/>
        <v/>
      </c>
      <c r="FC227" s="248" t="str">
        <f t="shared" si="316"/>
        <v/>
      </c>
      <c r="FE227" s="248" t="str">
        <f t="shared" si="377"/>
        <v/>
      </c>
      <c r="FF227" s="248" t="str">
        <f t="shared" si="378"/>
        <v/>
      </c>
      <c r="FG227" s="248" t="str">
        <f t="shared" si="379"/>
        <v/>
      </c>
      <c r="FH227" s="248" t="str">
        <f t="shared" si="380"/>
        <v/>
      </c>
      <c r="FI227" s="248" t="str">
        <f t="shared" si="317"/>
        <v/>
      </c>
      <c r="FJ227" s="248" t="str">
        <f t="shared" si="317"/>
        <v/>
      </c>
      <c r="FL227" s="370"/>
      <c r="FM227" s="371"/>
      <c r="FN227" s="371"/>
      <c r="FO227" s="611"/>
      <c r="FP227" s="896"/>
      <c r="FQ227" s="370"/>
      <c r="FR227" s="371"/>
      <c r="FS227" s="371"/>
      <c r="FT227" s="611"/>
      <c r="FU227" s="896"/>
      <c r="FV227" s="370"/>
      <c r="FW227" s="371"/>
      <c r="FX227" s="371"/>
      <c r="FY227" s="611"/>
      <c r="FZ227" s="896"/>
      <c r="GA227" s="613"/>
      <c r="GC227" s="227">
        <f t="shared" si="381"/>
        <v>0</v>
      </c>
      <c r="GD227" s="228">
        <f t="shared" si="382"/>
        <v>0</v>
      </c>
      <c r="GE227" s="229">
        <f t="shared" si="318"/>
        <v>0</v>
      </c>
      <c r="GF227" s="230">
        <f t="shared" si="318"/>
        <v>0</v>
      </c>
      <c r="GG227" s="231" t="str">
        <f t="shared" si="383"/>
        <v/>
      </c>
      <c r="GH227" s="232">
        <f t="shared" si="384"/>
        <v>0</v>
      </c>
      <c r="GI227" s="227">
        <f t="shared" si="385"/>
        <v>0</v>
      </c>
      <c r="GJ227" s="233">
        <f t="shared" si="386"/>
        <v>0</v>
      </c>
      <c r="GK227" s="233">
        <f t="shared" si="387"/>
        <v>0</v>
      </c>
      <c r="GL227" s="234"/>
      <c r="GM227" s="235">
        <f t="shared" si="388"/>
        <v>0</v>
      </c>
      <c r="GN227" s="235">
        <f t="shared" si="389"/>
        <v>0</v>
      </c>
      <c r="GO227" s="235" t="str">
        <f t="shared" si="390"/>
        <v/>
      </c>
      <c r="GP227" s="380"/>
      <c r="GQ227" s="235">
        <f t="shared" si="391"/>
        <v>0</v>
      </c>
      <c r="GR227" s="235">
        <f t="shared" si="392"/>
        <v>0</v>
      </c>
      <c r="GS227" s="235" t="str">
        <f t="shared" si="393"/>
        <v/>
      </c>
      <c r="GT227" s="236"/>
      <c r="GU227" s="237" t="str">
        <f t="shared" si="394"/>
        <v/>
      </c>
      <c r="GV227" s="237" t="str">
        <f t="shared" si="395"/>
        <v/>
      </c>
      <c r="GW227" s="238" t="str">
        <f t="shared" si="396"/>
        <v/>
      </c>
      <c r="GX227" s="238" t="str">
        <f t="shared" si="397"/>
        <v/>
      </c>
      <c r="GY227" s="239"/>
      <c r="GZ227" s="240" t="str">
        <f t="shared" si="398"/>
        <v/>
      </c>
      <c r="HA227" s="235" t="str">
        <f t="shared" si="399"/>
        <v/>
      </c>
      <c r="HB227" s="235" t="str">
        <f t="shared" si="400"/>
        <v/>
      </c>
      <c r="HC227" s="235" t="str">
        <f t="shared" si="401"/>
        <v/>
      </c>
      <c r="HD227" s="235" t="str">
        <f t="shared" si="402"/>
        <v/>
      </c>
      <c r="HE227" s="235" t="str">
        <f t="shared" si="403"/>
        <v/>
      </c>
      <c r="HF227" s="188"/>
      <c r="HG227" s="235" t="str">
        <f t="shared" si="404"/>
        <v/>
      </c>
      <c r="HH227" s="235">
        <f t="shared" si="319"/>
        <v>0</v>
      </c>
      <c r="HI227" s="235">
        <f t="shared" si="319"/>
        <v>0</v>
      </c>
      <c r="HJ227" s="235">
        <f t="shared" si="319"/>
        <v>0</v>
      </c>
      <c r="HK227" s="188"/>
      <c r="HL227" s="235" t="str">
        <f t="shared" si="405"/>
        <v/>
      </c>
      <c r="HM227" s="235">
        <f t="shared" si="320"/>
        <v>0</v>
      </c>
      <c r="HN227" s="235">
        <f t="shared" si="320"/>
        <v>0</v>
      </c>
      <c r="HO227" s="235">
        <f t="shared" si="320"/>
        <v>0</v>
      </c>
      <c r="HP227" s="188"/>
      <c r="HQ227" s="235" t="str">
        <f t="shared" si="406"/>
        <v/>
      </c>
      <c r="HR227" s="235">
        <f t="shared" si="321"/>
        <v>0</v>
      </c>
      <c r="HS227" s="235">
        <f t="shared" si="321"/>
        <v>0</v>
      </c>
      <c r="HT227" s="235">
        <f t="shared" si="321"/>
        <v>0</v>
      </c>
      <c r="HU227" s="162"/>
      <c r="HV227" s="1622"/>
      <c r="HW227" s="1619"/>
      <c r="HX227" s="1619"/>
      <c r="HY227" s="1619"/>
      <c r="HZ227" s="1619"/>
      <c r="IA227" s="1619"/>
      <c r="IB227" s="1619"/>
      <c r="IC227" s="1623"/>
      <c r="ID227" s="162"/>
      <c r="IE227" s="162"/>
    </row>
    <row r="228" spans="1:239" ht="21" customHeight="1" x14ac:dyDescent="0.25">
      <c r="A228" s="377" t="str">
        <f t="shared" si="340"/>
        <v/>
      </c>
      <c r="B228" s="188">
        <v>202</v>
      </c>
      <c r="C228" s="255"/>
      <c r="D228" s="223" t="str">
        <f t="shared" si="324"/>
        <v/>
      </c>
      <c r="E228" s="223" t="str">
        <f t="shared" si="407"/>
        <v/>
      </c>
      <c r="F228" s="242"/>
      <c r="G228" s="242"/>
      <c r="H228" s="224" t="str">
        <f t="shared" si="341"/>
        <v/>
      </c>
      <c r="I228" s="930"/>
      <c r="J228" s="930"/>
      <c r="K228" s="930"/>
      <c r="L228" s="370"/>
      <c r="M228" s="371"/>
      <c r="N228" s="371"/>
      <c r="O228" s="371"/>
      <c r="P228" s="372"/>
      <c r="Q228" s="609"/>
      <c r="R228" s="609"/>
      <c r="S228" s="610"/>
      <c r="T228" s="371"/>
      <c r="U228" s="371"/>
      <c r="V228" s="188"/>
      <c r="W228" s="370"/>
      <c r="X228" s="371"/>
      <c r="Y228" s="371"/>
      <c r="Z228" s="611"/>
      <c r="AA228" s="896"/>
      <c r="AB228" s="370"/>
      <c r="AC228" s="371"/>
      <c r="AD228" s="371"/>
      <c r="AE228" s="371"/>
      <c r="AF228" s="896"/>
      <c r="AG228" s="370"/>
      <c r="AH228" s="371"/>
      <c r="AI228" s="371"/>
      <c r="AJ228" s="371"/>
      <c r="AK228" s="896"/>
      <c r="AL228" s="370"/>
      <c r="AM228" s="371"/>
      <c r="AN228" s="371"/>
      <c r="AO228" s="372"/>
      <c r="AP228" s="370"/>
      <c r="AQ228" s="371"/>
      <c r="AR228" s="371"/>
      <c r="AS228" s="371"/>
      <c r="AT228" s="928"/>
      <c r="AU228" s="188"/>
      <c r="AV228" s="256">
        <f t="shared" si="325"/>
        <v>0</v>
      </c>
      <c r="AW228" s="257">
        <f t="shared" si="326"/>
        <v>0</v>
      </c>
      <c r="AX228" s="258">
        <f t="shared" si="322"/>
        <v>0</v>
      </c>
      <c r="AY228" s="259">
        <f t="shared" si="322"/>
        <v>0</v>
      </c>
      <c r="AZ228" s="231" t="str">
        <f t="shared" si="342"/>
        <v/>
      </c>
      <c r="BA228" s="232">
        <f t="shared" si="343"/>
        <v>0</v>
      </c>
      <c r="BB228" s="249">
        <f t="shared" si="327"/>
        <v>0</v>
      </c>
      <c r="BC228" s="231">
        <f t="shared" si="344"/>
        <v>0</v>
      </c>
      <c r="BD228" s="231">
        <f t="shared" si="345"/>
        <v>0</v>
      </c>
      <c r="BE228" s="260"/>
      <c r="BF228" s="235">
        <f t="shared" si="346"/>
        <v>0</v>
      </c>
      <c r="BG228" s="235">
        <f t="shared" si="347"/>
        <v>0</v>
      </c>
      <c r="BH228" s="235">
        <f t="shared" si="348"/>
        <v>0</v>
      </c>
      <c r="BI228" s="380"/>
      <c r="BJ228" s="235">
        <f t="shared" si="328"/>
        <v>0</v>
      </c>
      <c r="BK228" s="235">
        <f t="shared" si="349"/>
        <v>0</v>
      </c>
      <c r="BL228" s="235" t="str">
        <f t="shared" si="350"/>
        <v/>
      </c>
      <c r="BM228" s="236"/>
      <c r="BN228" s="237"/>
      <c r="BO228" s="237"/>
      <c r="BP228" s="238"/>
      <c r="BQ228" s="238"/>
      <c r="BR228" s="254"/>
      <c r="BS228" s="252"/>
      <c r="BT228" s="244"/>
      <c r="BU228" s="244"/>
      <c r="BV228" s="244"/>
      <c r="BW228" s="244"/>
      <c r="BX228" s="244"/>
      <c r="BY228" s="244"/>
      <c r="BZ228" s="244"/>
      <c r="CA228" s="244"/>
      <c r="CB228" s="253"/>
      <c r="CC228" s="188"/>
      <c r="CD228" s="244">
        <f t="shared" si="329"/>
        <v>0</v>
      </c>
      <c r="CE228" s="235">
        <f t="shared" si="351"/>
        <v>0</v>
      </c>
      <c r="CF228" s="235">
        <f t="shared" si="351"/>
        <v>0</v>
      </c>
      <c r="CG228" s="235">
        <f t="shared" si="351"/>
        <v>0</v>
      </c>
      <c r="CH228" s="188"/>
      <c r="CI228" s="244">
        <f t="shared" si="330"/>
        <v>0</v>
      </c>
      <c r="CJ228" s="235">
        <f t="shared" si="352"/>
        <v>0</v>
      </c>
      <c r="CK228" s="235">
        <f t="shared" si="352"/>
        <v>0</v>
      </c>
      <c r="CL228" s="235">
        <f t="shared" si="352"/>
        <v>0</v>
      </c>
      <c r="CM228" s="188"/>
      <c r="CN228" s="244">
        <f t="shared" si="331"/>
        <v>0</v>
      </c>
      <c r="CO228" s="235">
        <f t="shared" si="353"/>
        <v>0</v>
      </c>
      <c r="CP228" s="235">
        <f t="shared" si="353"/>
        <v>0</v>
      </c>
      <c r="CQ228" s="235">
        <f t="shared" si="353"/>
        <v>0</v>
      </c>
      <c r="CR228" s="188"/>
      <c r="CS228" s="244">
        <f t="shared" si="332"/>
        <v>0</v>
      </c>
      <c r="CT228" s="235">
        <f t="shared" si="354"/>
        <v>0</v>
      </c>
      <c r="CU228" s="235">
        <f t="shared" si="354"/>
        <v>0</v>
      </c>
      <c r="CV228" s="235">
        <f t="shared" si="354"/>
        <v>0</v>
      </c>
      <c r="CW228" s="188"/>
      <c r="CX228" s="244">
        <f t="shared" si="333"/>
        <v>0</v>
      </c>
      <c r="CY228" s="235">
        <f t="shared" si="355"/>
        <v>0</v>
      </c>
      <c r="CZ228" s="235">
        <f t="shared" si="355"/>
        <v>0</v>
      </c>
      <c r="DA228" s="235">
        <f t="shared" si="355"/>
        <v>0</v>
      </c>
      <c r="DB228" s="188"/>
      <c r="DC228" s="225"/>
      <c r="DD228" s="226"/>
      <c r="DE228" s="1088"/>
      <c r="DF228" s="225"/>
      <c r="DG228" s="226"/>
      <c r="DH228" s="1088"/>
      <c r="DI228" s="225"/>
      <c r="DJ228" s="226"/>
      <c r="DK228" s="1088"/>
      <c r="DL228" s="225"/>
      <c r="DM228" s="226"/>
      <c r="DN228" s="1088"/>
      <c r="DO228" s="370"/>
      <c r="DP228" s="370"/>
      <c r="DQ228" s="243">
        <f t="shared" si="356"/>
        <v>0</v>
      </c>
      <c r="DR228" s="244">
        <f t="shared" si="357"/>
        <v>0</v>
      </c>
      <c r="DS228" s="235">
        <f t="shared" si="358"/>
        <v>0</v>
      </c>
      <c r="DT228" s="244" t="str">
        <f t="shared" si="334"/>
        <v/>
      </c>
      <c r="DU228" s="42" t="str">
        <f t="shared" si="359"/>
        <v/>
      </c>
      <c r="DV228" s="42" t="str">
        <f t="shared" si="360"/>
        <v/>
      </c>
      <c r="DW228" s="42" t="str">
        <f t="shared" si="361"/>
        <v/>
      </c>
      <c r="DX228" s="162"/>
      <c r="DY228" s="42" t="str">
        <f t="shared" si="362"/>
        <v/>
      </c>
      <c r="DZ228" s="42" t="str">
        <f t="shared" si="323"/>
        <v/>
      </c>
      <c r="EA228" s="42" t="str">
        <f t="shared" si="363"/>
        <v/>
      </c>
      <c r="EB228" s="162"/>
      <c r="EC228" s="930"/>
      <c r="ED228" s="188"/>
      <c r="EE228" s="245">
        <f t="shared" si="364"/>
        <v>0</v>
      </c>
      <c r="EG228" s="245">
        <f t="shared" si="365"/>
        <v>0</v>
      </c>
      <c r="EI228" s="246" t="str">
        <f t="shared" si="366"/>
        <v/>
      </c>
      <c r="EJ228" s="247" t="str">
        <f t="shared" si="335"/>
        <v/>
      </c>
      <c r="EK228" s="248" t="str">
        <f t="shared" si="336"/>
        <v/>
      </c>
      <c r="EL228" s="248" t="str">
        <f t="shared" si="337"/>
        <v/>
      </c>
      <c r="EM228" s="248" t="str">
        <f t="shared" si="338"/>
        <v/>
      </c>
      <c r="EN228" s="248" t="str">
        <f t="shared" si="367"/>
        <v/>
      </c>
      <c r="EO228" s="248" t="str">
        <f t="shared" si="339"/>
        <v/>
      </c>
      <c r="EQ228" s="248" t="str">
        <f t="shared" si="368"/>
        <v/>
      </c>
      <c r="ER228" s="248" t="str">
        <f t="shared" si="369"/>
        <v/>
      </c>
      <c r="ES228" s="248" t="str">
        <f t="shared" si="370"/>
        <v/>
      </c>
      <c r="ET228" s="248" t="str">
        <f t="shared" si="371"/>
        <v/>
      </c>
      <c r="EU228" s="248" t="str">
        <f t="shared" si="372"/>
        <v/>
      </c>
      <c r="EV228" s="248" t="str">
        <f t="shared" si="372"/>
        <v/>
      </c>
      <c r="EX228" s="248" t="str">
        <f t="shared" si="373"/>
        <v/>
      </c>
      <c r="EY228" s="248" t="str">
        <f t="shared" si="374"/>
        <v/>
      </c>
      <c r="EZ228" s="248" t="str">
        <f t="shared" si="375"/>
        <v/>
      </c>
      <c r="FA228" s="248" t="str">
        <f t="shared" si="376"/>
        <v/>
      </c>
      <c r="FB228" s="248" t="str">
        <f t="shared" si="316"/>
        <v/>
      </c>
      <c r="FC228" s="248" t="str">
        <f t="shared" si="316"/>
        <v/>
      </c>
      <c r="FE228" s="248" t="str">
        <f t="shared" si="377"/>
        <v/>
      </c>
      <c r="FF228" s="248" t="str">
        <f t="shared" si="378"/>
        <v/>
      </c>
      <c r="FG228" s="248" t="str">
        <f t="shared" si="379"/>
        <v/>
      </c>
      <c r="FH228" s="248" t="str">
        <f t="shared" si="380"/>
        <v/>
      </c>
      <c r="FI228" s="248" t="str">
        <f t="shared" si="317"/>
        <v/>
      </c>
      <c r="FJ228" s="248" t="str">
        <f t="shared" si="317"/>
        <v/>
      </c>
      <c r="FL228" s="370"/>
      <c r="FM228" s="371"/>
      <c r="FN228" s="371"/>
      <c r="FO228" s="611"/>
      <c r="FP228" s="896"/>
      <c r="FQ228" s="370"/>
      <c r="FR228" s="371"/>
      <c r="FS228" s="371"/>
      <c r="FT228" s="611"/>
      <c r="FU228" s="896"/>
      <c r="FV228" s="370"/>
      <c r="FW228" s="371"/>
      <c r="FX228" s="371"/>
      <c r="FY228" s="611"/>
      <c r="FZ228" s="896"/>
      <c r="GA228" s="613"/>
      <c r="GC228" s="227">
        <f t="shared" si="381"/>
        <v>0</v>
      </c>
      <c r="GD228" s="228">
        <f t="shared" si="382"/>
        <v>0</v>
      </c>
      <c r="GE228" s="229">
        <f t="shared" si="318"/>
        <v>0</v>
      </c>
      <c r="GF228" s="230">
        <f t="shared" si="318"/>
        <v>0</v>
      </c>
      <c r="GG228" s="231" t="str">
        <f t="shared" si="383"/>
        <v/>
      </c>
      <c r="GH228" s="232">
        <f t="shared" si="384"/>
        <v>0</v>
      </c>
      <c r="GI228" s="227">
        <f t="shared" si="385"/>
        <v>0</v>
      </c>
      <c r="GJ228" s="233">
        <f t="shared" si="386"/>
        <v>0</v>
      </c>
      <c r="GK228" s="233">
        <f t="shared" si="387"/>
        <v>0</v>
      </c>
      <c r="GL228" s="234"/>
      <c r="GM228" s="235">
        <f t="shared" si="388"/>
        <v>0</v>
      </c>
      <c r="GN228" s="235">
        <f t="shared" si="389"/>
        <v>0</v>
      </c>
      <c r="GO228" s="235" t="str">
        <f t="shared" si="390"/>
        <v/>
      </c>
      <c r="GP228" s="380"/>
      <c r="GQ228" s="235">
        <f t="shared" si="391"/>
        <v>0</v>
      </c>
      <c r="GR228" s="235">
        <f t="shared" si="392"/>
        <v>0</v>
      </c>
      <c r="GS228" s="235" t="str">
        <f t="shared" si="393"/>
        <v/>
      </c>
      <c r="GT228" s="236"/>
      <c r="GU228" s="237" t="str">
        <f t="shared" si="394"/>
        <v/>
      </c>
      <c r="GV228" s="237" t="str">
        <f t="shared" si="395"/>
        <v/>
      </c>
      <c r="GW228" s="238" t="str">
        <f t="shared" si="396"/>
        <v/>
      </c>
      <c r="GX228" s="238" t="str">
        <f t="shared" si="397"/>
        <v/>
      </c>
      <c r="GY228" s="239"/>
      <c r="GZ228" s="240" t="str">
        <f t="shared" si="398"/>
        <v/>
      </c>
      <c r="HA228" s="235" t="str">
        <f t="shared" si="399"/>
        <v/>
      </c>
      <c r="HB228" s="235" t="str">
        <f t="shared" si="400"/>
        <v/>
      </c>
      <c r="HC228" s="235" t="str">
        <f t="shared" si="401"/>
        <v/>
      </c>
      <c r="HD228" s="235" t="str">
        <f t="shared" si="402"/>
        <v/>
      </c>
      <c r="HE228" s="235" t="str">
        <f t="shared" si="403"/>
        <v/>
      </c>
      <c r="HF228" s="188"/>
      <c r="HG228" s="235" t="str">
        <f t="shared" si="404"/>
        <v/>
      </c>
      <c r="HH228" s="235">
        <f t="shared" si="319"/>
        <v>0</v>
      </c>
      <c r="HI228" s="235">
        <f t="shared" si="319"/>
        <v>0</v>
      </c>
      <c r="HJ228" s="235">
        <f t="shared" si="319"/>
        <v>0</v>
      </c>
      <c r="HK228" s="188"/>
      <c r="HL228" s="235" t="str">
        <f t="shared" si="405"/>
        <v/>
      </c>
      <c r="HM228" s="235">
        <f t="shared" si="320"/>
        <v>0</v>
      </c>
      <c r="HN228" s="235">
        <f t="shared" si="320"/>
        <v>0</v>
      </c>
      <c r="HO228" s="235">
        <f t="shared" si="320"/>
        <v>0</v>
      </c>
      <c r="HP228" s="188"/>
      <c r="HQ228" s="235" t="str">
        <f t="shared" si="406"/>
        <v/>
      </c>
      <c r="HR228" s="235">
        <f t="shared" si="321"/>
        <v>0</v>
      </c>
      <c r="HS228" s="235">
        <f t="shared" si="321"/>
        <v>0</v>
      </c>
      <c r="HT228" s="235">
        <f t="shared" si="321"/>
        <v>0</v>
      </c>
      <c r="HU228" s="162"/>
      <c r="HV228" s="1622"/>
      <c r="HW228" s="1619"/>
      <c r="HX228" s="1619"/>
      <c r="HY228" s="1619"/>
      <c r="HZ228" s="1619"/>
      <c r="IA228" s="1619"/>
      <c r="IB228" s="1619"/>
      <c r="IC228" s="1623"/>
      <c r="ID228" s="162"/>
      <c r="IE228" s="162"/>
    </row>
    <row r="229" spans="1:239" ht="21" customHeight="1" x14ac:dyDescent="0.25">
      <c r="A229" s="377" t="str">
        <f t="shared" si="340"/>
        <v/>
      </c>
      <c r="B229" s="188">
        <v>203</v>
      </c>
      <c r="C229" s="255"/>
      <c r="D229" s="223" t="str">
        <f t="shared" si="324"/>
        <v/>
      </c>
      <c r="E229" s="223" t="str">
        <f t="shared" si="407"/>
        <v/>
      </c>
      <c r="F229" s="242"/>
      <c r="G229" s="242"/>
      <c r="H229" s="224" t="str">
        <f t="shared" si="341"/>
        <v/>
      </c>
      <c r="I229" s="930"/>
      <c r="J229" s="930"/>
      <c r="K229" s="930"/>
      <c r="L229" s="370"/>
      <c r="M229" s="371"/>
      <c r="N229" s="371"/>
      <c r="O229" s="371"/>
      <c r="P229" s="372"/>
      <c r="Q229" s="609"/>
      <c r="R229" s="609"/>
      <c r="S229" s="610"/>
      <c r="T229" s="371"/>
      <c r="U229" s="371"/>
      <c r="V229" s="188"/>
      <c r="W229" s="370"/>
      <c r="X229" s="371"/>
      <c r="Y229" s="371"/>
      <c r="Z229" s="611"/>
      <c r="AA229" s="896"/>
      <c r="AB229" s="370"/>
      <c r="AC229" s="371"/>
      <c r="AD229" s="371"/>
      <c r="AE229" s="371"/>
      <c r="AF229" s="896"/>
      <c r="AG229" s="370"/>
      <c r="AH229" s="371"/>
      <c r="AI229" s="371"/>
      <c r="AJ229" s="371"/>
      <c r="AK229" s="896"/>
      <c r="AL229" s="370"/>
      <c r="AM229" s="371"/>
      <c r="AN229" s="371"/>
      <c r="AO229" s="372"/>
      <c r="AP229" s="370"/>
      <c r="AQ229" s="371"/>
      <c r="AR229" s="371"/>
      <c r="AS229" s="371"/>
      <c r="AT229" s="928"/>
      <c r="AU229" s="188"/>
      <c r="AV229" s="256">
        <f t="shared" si="325"/>
        <v>0</v>
      </c>
      <c r="AW229" s="257">
        <f t="shared" si="326"/>
        <v>0</v>
      </c>
      <c r="AX229" s="258">
        <f t="shared" si="322"/>
        <v>0</v>
      </c>
      <c r="AY229" s="259">
        <f t="shared" si="322"/>
        <v>0</v>
      </c>
      <c r="AZ229" s="231" t="str">
        <f t="shared" si="342"/>
        <v/>
      </c>
      <c r="BA229" s="232">
        <f t="shared" si="343"/>
        <v>0</v>
      </c>
      <c r="BB229" s="249">
        <f t="shared" si="327"/>
        <v>0</v>
      </c>
      <c r="BC229" s="231">
        <f t="shared" si="344"/>
        <v>0</v>
      </c>
      <c r="BD229" s="231">
        <f t="shared" si="345"/>
        <v>0</v>
      </c>
      <c r="BE229" s="260"/>
      <c r="BF229" s="235">
        <f t="shared" si="346"/>
        <v>0</v>
      </c>
      <c r="BG229" s="235">
        <f t="shared" si="347"/>
        <v>0</v>
      </c>
      <c r="BH229" s="235">
        <f t="shared" si="348"/>
        <v>0</v>
      </c>
      <c r="BI229" s="380"/>
      <c r="BJ229" s="235">
        <f t="shared" si="328"/>
        <v>0</v>
      </c>
      <c r="BK229" s="235">
        <f t="shared" si="349"/>
        <v>0</v>
      </c>
      <c r="BL229" s="235" t="str">
        <f t="shared" si="350"/>
        <v/>
      </c>
      <c r="BM229" s="236"/>
      <c r="BN229" s="237"/>
      <c r="BO229" s="237"/>
      <c r="BP229" s="238"/>
      <c r="BQ229" s="238"/>
      <c r="BR229" s="254"/>
      <c r="BS229" s="252"/>
      <c r="BT229" s="244"/>
      <c r="BU229" s="244"/>
      <c r="BV229" s="244"/>
      <c r="BW229" s="244"/>
      <c r="BX229" s="244"/>
      <c r="BY229" s="244"/>
      <c r="BZ229" s="244"/>
      <c r="CA229" s="244"/>
      <c r="CB229" s="253"/>
      <c r="CC229" s="188"/>
      <c r="CD229" s="244">
        <f t="shared" si="329"/>
        <v>0</v>
      </c>
      <c r="CE229" s="235">
        <f t="shared" si="351"/>
        <v>0</v>
      </c>
      <c r="CF229" s="235">
        <f t="shared" si="351"/>
        <v>0</v>
      </c>
      <c r="CG229" s="235">
        <f t="shared" si="351"/>
        <v>0</v>
      </c>
      <c r="CH229" s="188"/>
      <c r="CI229" s="244">
        <f t="shared" si="330"/>
        <v>0</v>
      </c>
      <c r="CJ229" s="235">
        <f t="shared" si="352"/>
        <v>0</v>
      </c>
      <c r="CK229" s="235">
        <f t="shared" si="352"/>
        <v>0</v>
      </c>
      <c r="CL229" s="235">
        <f t="shared" si="352"/>
        <v>0</v>
      </c>
      <c r="CM229" s="188"/>
      <c r="CN229" s="244">
        <f t="shared" si="331"/>
        <v>0</v>
      </c>
      <c r="CO229" s="235">
        <f t="shared" si="353"/>
        <v>0</v>
      </c>
      <c r="CP229" s="235">
        <f t="shared" si="353"/>
        <v>0</v>
      </c>
      <c r="CQ229" s="235">
        <f t="shared" si="353"/>
        <v>0</v>
      </c>
      <c r="CR229" s="188"/>
      <c r="CS229" s="244">
        <f t="shared" si="332"/>
        <v>0</v>
      </c>
      <c r="CT229" s="235">
        <f t="shared" si="354"/>
        <v>0</v>
      </c>
      <c r="CU229" s="235">
        <f t="shared" si="354"/>
        <v>0</v>
      </c>
      <c r="CV229" s="235">
        <f t="shared" si="354"/>
        <v>0</v>
      </c>
      <c r="CW229" s="188"/>
      <c r="CX229" s="244">
        <f t="shared" si="333"/>
        <v>0</v>
      </c>
      <c r="CY229" s="235">
        <f t="shared" si="355"/>
        <v>0</v>
      </c>
      <c r="CZ229" s="235">
        <f t="shared" si="355"/>
        <v>0</v>
      </c>
      <c r="DA229" s="235">
        <f t="shared" si="355"/>
        <v>0</v>
      </c>
      <c r="DB229" s="188"/>
      <c r="DC229" s="225"/>
      <c r="DD229" s="226"/>
      <c r="DE229" s="1088"/>
      <c r="DF229" s="225"/>
      <c r="DG229" s="226"/>
      <c r="DH229" s="1088"/>
      <c r="DI229" s="225"/>
      <c r="DJ229" s="226"/>
      <c r="DK229" s="1088"/>
      <c r="DL229" s="225"/>
      <c r="DM229" s="226"/>
      <c r="DN229" s="1088"/>
      <c r="DO229" s="370"/>
      <c r="DP229" s="370"/>
      <c r="DQ229" s="243">
        <f t="shared" si="356"/>
        <v>0</v>
      </c>
      <c r="DR229" s="244">
        <f t="shared" si="357"/>
        <v>0</v>
      </c>
      <c r="DS229" s="235">
        <f t="shared" si="358"/>
        <v>0</v>
      </c>
      <c r="DT229" s="244" t="str">
        <f t="shared" si="334"/>
        <v/>
      </c>
      <c r="DU229" s="42" t="str">
        <f t="shared" si="359"/>
        <v/>
      </c>
      <c r="DV229" s="42" t="str">
        <f t="shared" si="360"/>
        <v/>
      </c>
      <c r="DW229" s="42" t="str">
        <f t="shared" si="361"/>
        <v/>
      </c>
      <c r="DX229" s="162"/>
      <c r="DY229" s="42" t="str">
        <f t="shared" si="362"/>
        <v/>
      </c>
      <c r="DZ229" s="42" t="str">
        <f t="shared" si="323"/>
        <v/>
      </c>
      <c r="EA229" s="42" t="str">
        <f t="shared" si="363"/>
        <v/>
      </c>
      <c r="EB229" s="162"/>
      <c r="EC229" s="930"/>
      <c r="ED229" s="188"/>
      <c r="EE229" s="245">
        <f t="shared" si="364"/>
        <v>0</v>
      </c>
      <c r="EG229" s="245">
        <f t="shared" si="365"/>
        <v>0</v>
      </c>
      <c r="EI229" s="246" t="str">
        <f t="shared" si="366"/>
        <v/>
      </c>
      <c r="EJ229" s="247" t="str">
        <f t="shared" si="335"/>
        <v/>
      </c>
      <c r="EK229" s="248" t="str">
        <f t="shared" si="336"/>
        <v/>
      </c>
      <c r="EL229" s="248" t="str">
        <f t="shared" si="337"/>
        <v/>
      </c>
      <c r="EM229" s="248" t="str">
        <f t="shared" si="338"/>
        <v/>
      </c>
      <c r="EN229" s="248" t="str">
        <f t="shared" si="367"/>
        <v/>
      </c>
      <c r="EO229" s="248" t="str">
        <f t="shared" si="339"/>
        <v/>
      </c>
      <c r="EQ229" s="248" t="str">
        <f t="shared" si="368"/>
        <v/>
      </c>
      <c r="ER229" s="248" t="str">
        <f t="shared" si="369"/>
        <v/>
      </c>
      <c r="ES229" s="248" t="str">
        <f t="shared" si="370"/>
        <v/>
      </c>
      <c r="ET229" s="248" t="str">
        <f t="shared" si="371"/>
        <v/>
      </c>
      <c r="EU229" s="248" t="str">
        <f t="shared" si="372"/>
        <v/>
      </c>
      <c r="EV229" s="248" t="str">
        <f t="shared" si="372"/>
        <v/>
      </c>
      <c r="EX229" s="248" t="str">
        <f t="shared" si="373"/>
        <v/>
      </c>
      <c r="EY229" s="248" t="str">
        <f t="shared" si="374"/>
        <v/>
      </c>
      <c r="EZ229" s="248" t="str">
        <f t="shared" si="375"/>
        <v/>
      </c>
      <c r="FA229" s="248" t="str">
        <f t="shared" si="376"/>
        <v/>
      </c>
      <c r="FB229" s="248" t="str">
        <f t="shared" si="316"/>
        <v/>
      </c>
      <c r="FC229" s="248" t="str">
        <f t="shared" si="316"/>
        <v/>
      </c>
      <c r="FE229" s="248" t="str">
        <f t="shared" si="377"/>
        <v/>
      </c>
      <c r="FF229" s="248" t="str">
        <f t="shared" si="378"/>
        <v/>
      </c>
      <c r="FG229" s="248" t="str">
        <f t="shared" si="379"/>
        <v/>
      </c>
      <c r="FH229" s="248" t="str">
        <f t="shared" si="380"/>
        <v/>
      </c>
      <c r="FI229" s="248" t="str">
        <f t="shared" si="317"/>
        <v/>
      </c>
      <c r="FJ229" s="248" t="str">
        <f t="shared" si="317"/>
        <v/>
      </c>
      <c r="FL229" s="370"/>
      <c r="FM229" s="371"/>
      <c r="FN229" s="371"/>
      <c r="FO229" s="611"/>
      <c r="FP229" s="896"/>
      <c r="FQ229" s="370"/>
      <c r="FR229" s="371"/>
      <c r="FS229" s="371"/>
      <c r="FT229" s="611"/>
      <c r="FU229" s="896"/>
      <c r="FV229" s="370"/>
      <c r="FW229" s="371"/>
      <c r="FX229" s="371"/>
      <c r="FY229" s="611"/>
      <c r="FZ229" s="896"/>
      <c r="GA229" s="613"/>
      <c r="GC229" s="227">
        <f t="shared" si="381"/>
        <v>0</v>
      </c>
      <c r="GD229" s="228">
        <f t="shared" si="382"/>
        <v>0</v>
      </c>
      <c r="GE229" s="229">
        <f t="shared" si="318"/>
        <v>0</v>
      </c>
      <c r="GF229" s="230">
        <f t="shared" si="318"/>
        <v>0</v>
      </c>
      <c r="GG229" s="231" t="str">
        <f t="shared" si="383"/>
        <v/>
      </c>
      <c r="GH229" s="232">
        <f t="shared" si="384"/>
        <v>0</v>
      </c>
      <c r="GI229" s="227">
        <f t="shared" si="385"/>
        <v>0</v>
      </c>
      <c r="GJ229" s="233">
        <f t="shared" si="386"/>
        <v>0</v>
      </c>
      <c r="GK229" s="233">
        <f t="shared" si="387"/>
        <v>0</v>
      </c>
      <c r="GL229" s="234"/>
      <c r="GM229" s="235">
        <f t="shared" si="388"/>
        <v>0</v>
      </c>
      <c r="GN229" s="235">
        <f t="shared" si="389"/>
        <v>0</v>
      </c>
      <c r="GO229" s="235" t="str">
        <f t="shared" si="390"/>
        <v/>
      </c>
      <c r="GP229" s="380"/>
      <c r="GQ229" s="235">
        <f t="shared" si="391"/>
        <v>0</v>
      </c>
      <c r="GR229" s="235">
        <f t="shared" si="392"/>
        <v>0</v>
      </c>
      <c r="GS229" s="235" t="str">
        <f t="shared" si="393"/>
        <v/>
      </c>
      <c r="GT229" s="236"/>
      <c r="GU229" s="237" t="str">
        <f t="shared" si="394"/>
        <v/>
      </c>
      <c r="GV229" s="237" t="str">
        <f t="shared" si="395"/>
        <v/>
      </c>
      <c r="GW229" s="238" t="str">
        <f t="shared" si="396"/>
        <v/>
      </c>
      <c r="GX229" s="238" t="str">
        <f t="shared" si="397"/>
        <v/>
      </c>
      <c r="GY229" s="239"/>
      <c r="GZ229" s="240" t="str">
        <f t="shared" si="398"/>
        <v/>
      </c>
      <c r="HA229" s="235" t="str">
        <f t="shared" si="399"/>
        <v/>
      </c>
      <c r="HB229" s="235" t="str">
        <f t="shared" si="400"/>
        <v/>
      </c>
      <c r="HC229" s="235" t="str">
        <f t="shared" si="401"/>
        <v/>
      </c>
      <c r="HD229" s="235" t="str">
        <f t="shared" si="402"/>
        <v/>
      </c>
      <c r="HE229" s="235" t="str">
        <f t="shared" si="403"/>
        <v/>
      </c>
      <c r="HF229" s="188"/>
      <c r="HG229" s="235" t="str">
        <f t="shared" si="404"/>
        <v/>
      </c>
      <c r="HH229" s="235">
        <f t="shared" si="319"/>
        <v>0</v>
      </c>
      <c r="HI229" s="235">
        <f t="shared" si="319"/>
        <v>0</v>
      </c>
      <c r="HJ229" s="235">
        <f t="shared" si="319"/>
        <v>0</v>
      </c>
      <c r="HK229" s="188"/>
      <c r="HL229" s="235" t="str">
        <f t="shared" si="405"/>
        <v/>
      </c>
      <c r="HM229" s="235">
        <f t="shared" si="320"/>
        <v>0</v>
      </c>
      <c r="HN229" s="235">
        <f t="shared" si="320"/>
        <v>0</v>
      </c>
      <c r="HO229" s="235">
        <f t="shared" si="320"/>
        <v>0</v>
      </c>
      <c r="HP229" s="188"/>
      <c r="HQ229" s="235" t="str">
        <f t="shared" si="406"/>
        <v/>
      </c>
      <c r="HR229" s="235">
        <f t="shared" si="321"/>
        <v>0</v>
      </c>
      <c r="HS229" s="235">
        <f t="shared" si="321"/>
        <v>0</v>
      </c>
      <c r="HT229" s="235">
        <f t="shared" si="321"/>
        <v>0</v>
      </c>
      <c r="HU229" s="162"/>
      <c r="HV229" s="1622"/>
      <c r="HW229" s="1619"/>
      <c r="HX229" s="1619"/>
      <c r="HY229" s="1619"/>
      <c r="HZ229" s="1619"/>
      <c r="IA229" s="1619"/>
      <c r="IB229" s="1619"/>
      <c r="IC229" s="1623"/>
      <c r="ID229" s="162"/>
      <c r="IE229" s="162"/>
    </row>
    <row r="230" spans="1:239" ht="21" customHeight="1" x14ac:dyDescent="0.25">
      <c r="A230" s="377" t="str">
        <f t="shared" si="340"/>
        <v/>
      </c>
      <c r="B230" s="188">
        <v>204</v>
      </c>
      <c r="C230" s="255"/>
      <c r="D230" s="223" t="str">
        <f t="shared" si="324"/>
        <v/>
      </c>
      <c r="E230" s="223" t="str">
        <f t="shared" si="407"/>
        <v/>
      </c>
      <c r="F230" s="242"/>
      <c r="G230" s="242"/>
      <c r="H230" s="224" t="str">
        <f t="shared" si="341"/>
        <v/>
      </c>
      <c r="I230" s="930"/>
      <c r="J230" s="930"/>
      <c r="K230" s="930"/>
      <c r="L230" s="370"/>
      <c r="M230" s="371"/>
      <c r="N230" s="371"/>
      <c r="O230" s="371"/>
      <c r="P230" s="372"/>
      <c r="Q230" s="609"/>
      <c r="R230" s="609"/>
      <c r="S230" s="610"/>
      <c r="T230" s="371"/>
      <c r="U230" s="371"/>
      <c r="V230" s="188"/>
      <c r="W230" s="370"/>
      <c r="X230" s="371"/>
      <c r="Y230" s="371"/>
      <c r="Z230" s="611"/>
      <c r="AA230" s="896"/>
      <c r="AB230" s="370"/>
      <c r="AC230" s="371"/>
      <c r="AD230" s="371"/>
      <c r="AE230" s="371"/>
      <c r="AF230" s="896"/>
      <c r="AG230" s="370"/>
      <c r="AH230" s="371"/>
      <c r="AI230" s="371"/>
      <c r="AJ230" s="371"/>
      <c r="AK230" s="896"/>
      <c r="AL230" s="370"/>
      <c r="AM230" s="371"/>
      <c r="AN230" s="371"/>
      <c r="AO230" s="372"/>
      <c r="AP230" s="370"/>
      <c r="AQ230" s="371"/>
      <c r="AR230" s="371"/>
      <c r="AS230" s="371"/>
      <c r="AT230" s="928"/>
      <c r="AU230" s="188"/>
      <c r="AV230" s="256">
        <f t="shared" si="325"/>
        <v>0</v>
      </c>
      <c r="AW230" s="257">
        <f t="shared" si="326"/>
        <v>0</v>
      </c>
      <c r="AX230" s="258">
        <f t="shared" si="322"/>
        <v>0</v>
      </c>
      <c r="AY230" s="259">
        <f t="shared" si="322"/>
        <v>0</v>
      </c>
      <c r="AZ230" s="231" t="str">
        <f t="shared" si="342"/>
        <v/>
      </c>
      <c r="BA230" s="232">
        <f t="shared" si="343"/>
        <v>0</v>
      </c>
      <c r="BB230" s="249">
        <f t="shared" si="327"/>
        <v>0</v>
      </c>
      <c r="BC230" s="231">
        <f t="shared" si="344"/>
        <v>0</v>
      </c>
      <c r="BD230" s="231">
        <f t="shared" si="345"/>
        <v>0</v>
      </c>
      <c r="BE230" s="260"/>
      <c r="BF230" s="235">
        <f t="shared" si="346"/>
        <v>0</v>
      </c>
      <c r="BG230" s="235">
        <f t="shared" si="347"/>
        <v>0</v>
      </c>
      <c r="BH230" s="235">
        <f t="shared" si="348"/>
        <v>0</v>
      </c>
      <c r="BI230" s="380"/>
      <c r="BJ230" s="235">
        <f t="shared" si="328"/>
        <v>0</v>
      </c>
      <c r="BK230" s="235">
        <f t="shared" si="349"/>
        <v>0</v>
      </c>
      <c r="BL230" s="235" t="str">
        <f t="shared" si="350"/>
        <v/>
      </c>
      <c r="BM230" s="236"/>
      <c r="BN230" s="237"/>
      <c r="BO230" s="237"/>
      <c r="BP230" s="238"/>
      <c r="BQ230" s="238"/>
      <c r="BR230" s="254"/>
      <c r="BS230" s="252"/>
      <c r="BT230" s="244"/>
      <c r="BU230" s="244"/>
      <c r="BV230" s="244"/>
      <c r="BW230" s="244"/>
      <c r="BX230" s="244"/>
      <c r="BY230" s="244"/>
      <c r="BZ230" s="244"/>
      <c r="CA230" s="244"/>
      <c r="CB230" s="253"/>
      <c r="CC230" s="188"/>
      <c r="CD230" s="244">
        <f t="shared" si="329"/>
        <v>0</v>
      </c>
      <c r="CE230" s="235">
        <f t="shared" si="351"/>
        <v>0</v>
      </c>
      <c r="CF230" s="235">
        <f t="shared" si="351"/>
        <v>0</v>
      </c>
      <c r="CG230" s="235">
        <f t="shared" si="351"/>
        <v>0</v>
      </c>
      <c r="CH230" s="188"/>
      <c r="CI230" s="244">
        <f t="shared" si="330"/>
        <v>0</v>
      </c>
      <c r="CJ230" s="235">
        <f t="shared" si="352"/>
        <v>0</v>
      </c>
      <c r="CK230" s="235">
        <f t="shared" si="352"/>
        <v>0</v>
      </c>
      <c r="CL230" s="235">
        <f t="shared" si="352"/>
        <v>0</v>
      </c>
      <c r="CM230" s="188"/>
      <c r="CN230" s="244">
        <f t="shared" si="331"/>
        <v>0</v>
      </c>
      <c r="CO230" s="235">
        <f t="shared" si="353"/>
        <v>0</v>
      </c>
      <c r="CP230" s="235">
        <f t="shared" si="353"/>
        <v>0</v>
      </c>
      <c r="CQ230" s="235">
        <f t="shared" si="353"/>
        <v>0</v>
      </c>
      <c r="CR230" s="188"/>
      <c r="CS230" s="244">
        <f t="shared" si="332"/>
        <v>0</v>
      </c>
      <c r="CT230" s="235">
        <f t="shared" si="354"/>
        <v>0</v>
      </c>
      <c r="CU230" s="235">
        <f t="shared" si="354"/>
        <v>0</v>
      </c>
      <c r="CV230" s="235">
        <f t="shared" si="354"/>
        <v>0</v>
      </c>
      <c r="CW230" s="188"/>
      <c r="CX230" s="244">
        <f t="shared" si="333"/>
        <v>0</v>
      </c>
      <c r="CY230" s="235">
        <f t="shared" si="355"/>
        <v>0</v>
      </c>
      <c r="CZ230" s="235">
        <f t="shared" si="355"/>
        <v>0</v>
      </c>
      <c r="DA230" s="235">
        <f t="shared" si="355"/>
        <v>0</v>
      </c>
      <c r="DB230" s="188"/>
      <c r="DC230" s="225"/>
      <c r="DD230" s="226"/>
      <c r="DE230" s="1088"/>
      <c r="DF230" s="225"/>
      <c r="DG230" s="226"/>
      <c r="DH230" s="1088"/>
      <c r="DI230" s="225"/>
      <c r="DJ230" s="226"/>
      <c r="DK230" s="1088"/>
      <c r="DL230" s="225"/>
      <c r="DM230" s="226"/>
      <c r="DN230" s="1088"/>
      <c r="DO230" s="370"/>
      <c r="DP230" s="370"/>
      <c r="DQ230" s="243">
        <f t="shared" si="356"/>
        <v>0</v>
      </c>
      <c r="DR230" s="244">
        <f t="shared" si="357"/>
        <v>0</v>
      </c>
      <c r="DS230" s="235">
        <f t="shared" si="358"/>
        <v>0</v>
      </c>
      <c r="DT230" s="244" t="str">
        <f t="shared" si="334"/>
        <v/>
      </c>
      <c r="DU230" s="42" t="str">
        <f t="shared" si="359"/>
        <v/>
      </c>
      <c r="DV230" s="42" t="str">
        <f t="shared" si="360"/>
        <v/>
      </c>
      <c r="DW230" s="42" t="str">
        <f t="shared" si="361"/>
        <v/>
      </c>
      <c r="DX230" s="162"/>
      <c r="DY230" s="42" t="str">
        <f t="shared" si="362"/>
        <v/>
      </c>
      <c r="DZ230" s="42" t="str">
        <f t="shared" si="323"/>
        <v/>
      </c>
      <c r="EA230" s="42" t="str">
        <f t="shared" si="363"/>
        <v/>
      </c>
      <c r="EB230" s="162"/>
      <c r="EC230" s="930"/>
      <c r="ED230" s="188"/>
      <c r="EE230" s="245">
        <f t="shared" si="364"/>
        <v>0</v>
      </c>
      <c r="EG230" s="245">
        <f t="shared" si="365"/>
        <v>0</v>
      </c>
      <c r="EI230" s="246" t="str">
        <f t="shared" si="366"/>
        <v/>
      </c>
      <c r="EJ230" s="247" t="str">
        <f t="shared" si="335"/>
        <v/>
      </c>
      <c r="EK230" s="248" t="str">
        <f t="shared" si="336"/>
        <v/>
      </c>
      <c r="EL230" s="248" t="str">
        <f t="shared" si="337"/>
        <v/>
      </c>
      <c r="EM230" s="248" t="str">
        <f t="shared" si="338"/>
        <v/>
      </c>
      <c r="EN230" s="248" t="str">
        <f t="shared" si="367"/>
        <v/>
      </c>
      <c r="EO230" s="248" t="str">
        <f t="shared" si="339"/>
        <v/>
      </c>
      <c r="EQ230" s="248" t="str">
        <f t="shared" si="368"/>
        <v/>
      </c>
      <c r="ER230" s="248" t="str">
        <f t="shared" si="369"/>
        <v/>
      </c>
      <c r="ES230" s="248" t="str">
        <f t="shared" si="370"/>
        <v/>
      </c>
      <c r="ET230" s="248" t="str">
        <f t="shared" si="371"/>
        <v/>
      </c>
      <c r="EU230" s="248" t="str">
        <f t="shared" si="372"/>
        <v/>
      </c>
      <c r="EV230" s="248" t="str">
        <f t="shared" si="372"/>
        <v/>
      </c>
      <c r="EX230" s="248" t="str">
        <f t="shared" si="373"/>
        <v/>
      </c>
      <c r="EY230" s="248" t="str">
        <f t="shared" si="374"/>
        <v/>
      </c>
      <c r="EZ230" s="248" t="str">
        <f t="shared" si="375"/>
        <v/>
      </c>
      <c r="FA230" s="248" t="str">
        <f t="shared" si="376"/>
        <v/>
      </c>
      <c r="FB230" s="248" t="str">
        <f t="shared" si="316"/>
        <v/>
      </c>
      <c r="FC230" s="248" t="str">
        <f t="shared" si="316"/>
        <v/>
      </c>
      <c r="FE230" s="248" t="str">
        <f t="shared" si="377"/>
        <v/>
      </c>
      <c r="FF230" s="248" t="str">
        <f t="shared" si="378"/>
        <v/>
      </c>
      <c r="FG230" s="248" t="str">
        <f t="shared" si="379"/>
        <v/>
      </c>
      <c r="FH230" s="248" t="str">
        <f t="shared" si="380"/>
        <v/>
      </c>
      <c r="FI230" s="248" t="str">
        <f t="shared" si="317"/>
        <v/>
      </c>
      <c r="FJ230" s="248" t="str">
        <f t="shared" si="317"/>
        <v/>
      </c>
      <c r="FL230" s="370"/>
      <c r="FM230" s="371"/>
      <c r="FN230" s="371"/>
      <c r="FO230" s="611"/>
      <c r="FP230" s="896"/>
      <c r="FQ230" s="370"/>
      <c r="FR230" s="371"/>
      <c r="FS230" s="371"/>
      <c r="FT230" s="611"/>
      <c r="FU230" s="896"/>
      <c r="FV230" s="370"/>
      <c r="FW230" s="371"/>
      <c r="FX230" s="371"/>
      <c r="FY230" s="611"/>
      <c r="FZ230" s="896"/>
      <c r="GA230" s="613"/>
      <c r="GC230" s="227">
        <f t="shared" si="381"/>
        <v>0</v>
      </c>
      <c r="GD230" s="228">
        <f t="shared" si="382"/>
        <v>0</v>
      </c>
      <c r="GE230" s="229">
        <f t="shared" si="318"/>
        <v>0</v>
      </c>
      <c r="GF230" s="230">
        <f t="shared" si="318"/>
        <v>0</v>
      </c>
      <c r="GG230" s="231" t="str">
        <f t="shared" si="383"/>
        <v/>
      </c>
      <c r="GH230" s="232">
        <f t="shared" si="384"/>
        <v>0</v>
      </c>
      <c r="GI230" s="227">
        <f t="shared" si="385"/>
        <v>0</v>
      </c>
      <c r="GJ230" s="233">
        <f t="shared" si="386"/>
        <v>0</v>
      </c>
      <c r="GK230" s="233">
        <f t="shared" si="387"/>
        <v>0</v>
      </c>
      <c r="GL230" s="234"/>
      <c r="GM230" s="235">
        <f t="shared" si="388"/>
        <v>0</v>
      </c>
      <c r="GN230" s="235">
        <f t="shared" si="389"/>
        <v>0</v>
      </c>
      <c r="GO230" s="235" t="str">
        <f t="shared" si="390"/>
        <v/>
      </c>
      <c r="GP230" s="380"/>
      <c r="GQ230" s="235">
        <f t="shared" si="391"/>
        <v>0</v>
      </c>
      <c r="GR230" s="235">
        <f t="shared" si="392"/>
        <v>0</v>
      </c>
      <c r="GS230" s="235" t="str">
        <f t="shared" si="393"/>
        <v/>
      </c>
      <c r="GT230" s="236"/>
      <c r="GU230" s="237" t="str">
        <f t="shared" si="394"/>
        <v/>
      </c>
      <c r="GV230" s="237" t="str">
        <f t="shared" si="395"/>
        <v/>
      </c>
      <c r="GW230" s="238" t="str">
        <f t="shared" si="396"/>
        <v/>
      </c>
      <c r="GX230" s="238" t="str">
        <f t="shared" si="397"/>
        <v/>
      </c>
      <c r="GY230" s="239"/>
      <c r="GZ230" s="240" t="str">
        <f t="shared" si="398"/>
        <v/>
      </c>
      <c r="HA230" s="235" t="str">
        <f t="shared" si="399"/>
        <v/>
      </c>
      <c r="HB230" s="235" t="str">
        <f t="shared" si="400"/>
        <v/>
      </c>
      <c r="HC230" s="235" t="str">
        <f t="shared" si="401"/>
        <v/>
      </c>
      <c r="HD230" s="235" t="str">
        <f t="shared" si="402"/>
        <v/>
      </c>
      <c r="HE230" s="235" t="str">
        <f t="shared" si="403"/>
        <v/>
      </c>
      <c r="HF230" s="188"/>
      <c r="HG230" s="235" t="str">
        <f t="shared" si="404"/>
        <v/>
      </c>
      <c r="HH230" s="235">
        <f t="shared" si="319"/>
        <v>0</v>
      </c>
      <c r="HI230" s="235">
        <f t="shared" si="319"/>
        <v>0</v>
      </c>
      <c r="HJ230" s="235">
        <f t="shared" si="319"/>
        <v>0</v>
      </c>
      <c r="HK230" s="188"/>
      <c r="HL230" s="235" t="str">
        <f t="shared" si="405"/>
        <v/>
      </c>
      <c r="HM230" s="235">
        <f t="shared" si="320"/>
        <v>0</v>
      </c>
      <c r="HN230" s="235">
        <f t="shared" si="320"/>
        <v>0</v>
      </c>
      <c r="HO230" s="235">
        <f t="shared" si="320"/>
        <v>0</v>
      </c>
      <c r="HP230" s="188"/>
      <c r="HQ230" s="235" t="str">
        <f t="shared" si="406"/>
        <v/>
      </c>
      <c r="HR230" s="235">
        <f t="shared" si="321"/>
        <v>0</v>
      </c>
      <c r="HS230" s="235">
        <f t="shared" si="321"/>
        <v>0</v>
      </c>
      <c r="HT230" s="235">
        <f t="shared" si="321"/>
        <v>0</v>
      </c>
      <c r="HU230" s="162"/>
      <c r="HV230" s="1622"/>
      <c r="HW230" s="1619"/>
      <c r="HX230" s="1619"/>
      <c r="HY230" s="1619"/>
      <c r="HZ230" s="1619"/>
      <c r="IA230" s="1619"/>
      <c r="IB230" s="1619"/>
      <c r="IC230" s="1623"/>
      <c r="ID230" s="162"/>
      <c r="IE230" s="162"/>
    </row>
    <row r="231" spans="1:239" ht="21" customHeight="1" x14ac:dyDescent="0.25">
      <c r="A231" s="377" t="str">
        <f t="shared" si="340"/>
        <v/>
      </c>
      <c r="B231" s="188">
        <v>205</v>
      </c>
      <c r="C231" s="255"/>
      <c r="D231" s="223" t="str">
        <f t="shared" si="324"/>
        <v/>
      </c>
      <c r="E231" s="223" t="str">
        <f t="shared" si="407"/>
        <v/>
      </c>
      <c r="F231" s="242"/>
      <c r="G231" s="242"/>
      <c r="H231" s="224" t="str">
        <f t="shared" si="341"/>
        <v/>
      </c>
      <c r="I231" s="930"/>
      <c r="J231" s="930"/>
      <c r="K231" s="930"/>
      <c r="L231" s="370"/>
      <c r="M231" s="371"/>
      <c r="N231" s="371"/>
      <c r="O231" s="371"/>
      <c r="P231" s="372"/>
      <c r="Q231" s="609"/>
      <c r="R231" s="609"/>
      <c r="S231" s="610"/>
      <c r="T231" s="371"/>
      <c r="U231" s="371"/>
      <c r="V231" s="188"/>
      <c r="W231" s="370"/>
      <c r="X231" s="371"/>
      <c r="Y231" s="371"/>
      <c r="Z231" s="611"/>
      <c r="AA231" s="896"/>
      <c r="AB231" s="370"/>
      <c r="AC231" s="371"/>
      <c r="AD231" s="371"/>
      <c r="AE231" s="371"/>
      <c r="AF231" s="896"/>
      <c r="AG231" s="370"/>
      <c r="AH231" s="371"/>
      <c r="AI231" s="371"/>
      <c r="AJ231" s="371"/>
      <c r="AK231" s="896"/>
      <c r="AL231" s="370"/>
      <c r="AM231" s="371"/>
      <c r="AN231" s="371"/>
      <c r="AO231" s="372"/>
      <c r="AP231" s="370"/>
      <c r="AQ231" s="371"/>
      <c r="AR231" s="371"/>
      <c r="AS231" s="371"/>
      <c r="AT231" s="928"/>
      <c r="AU231" s="188"/>
      <c r="AV231" s="256">
        <f t="shared" si="325"/>
        <v>0</v>
      </c>
      <c r="AW231" s="257">
        <f t="shared" si="326"/>
        <v>0</v>
      </c>
      <c r="AX231" s="258">
        <f t="shared" si="322"/>
        <v>0</v>
      </c>
      <c r="AY231" s="259">
        <f t="shared" si="322"/>
        <v>0</v>
      </c>
      <c r="AZ231" s="231" t="str">
        <f t="shared" si="342"/>
        <v/>
      </c>
      <c r="BA231" s="232">
        <f t="shared" si="343"/>
        <v>0</v>
      </c>
      <c r="BB231" s="249">
        <f t="shared" si="327"/>
        <v>0</v>
      </c>
      <c r="BC231" s="231">
        <f t="shared" si="344"/>
        <v>0</v>
      </c>
      <c r="BD231" s="231">
        <f t="shared" si="345"/>
        <v>0</v>
      </c>
      <c r="BE231" s="260"/>
      <c r="BF231" s="235">
        <f t="shared" si="346"/>
        <v>0</v>
      </c>
      <c r="BG231" s="235">
        <f t="shared" si="347"/>
        <v>0</v>
      </c>
      <c r="BH231" s="235">
        <f t="shared" si="348"/>
        <v>0</v>
      </c>
      <c r="BI231" s="380"/>
      <c r="BJ231" s="235">
        <f t="shared" si="328"/>
        <v>0</v>
      </c>
      <c r="BK231" s="235">
        <f t="shared" si="349"/>
        <v>0</v>
      </c>
      <c r="BL231" s="235" t="str">
        <f t="shared" si="350"/>
        <v/>
      </c>
      <c r="BM231" s="236"/>
      <c r="BN231" s="237"/>
      <c r="BO231" s="237"/>
      <c r="BP231" s="238"/>
      <c r="BQ231" s="238"/>
      <c r="BR231" s="254"/>
      <c r="BS231" s="252"/>
      <c r="BT231" s="244"/>
      <c r="BU231" s="244"/>
      <c r="BV231" s="244"/>
      <c r="BW231" s="244"/>
      <c r="BX231" s="244"/>
      <c r="BY231" s="244"/>
      <c r="BZ231" s="244"/>
      <c r="CA231" s="244"/>
      <c r="CB231" s="253"/>
      <c r="CC231" s="188"/>
      <c r="CD231" s="244">
        <f t="shared" si="329"/>
        <v>0</v>
      </c>
      <c r="CE231" s="235">
        <f t="shared" si="351"/>
        <v>0</v>
      </c>
      <c r="CF231" s="235">
        <f t="shared" si="351"/>
        <v>0</v>
      </c>
      <c r="CG231" s="235">
        <f t="shared" si="351"/>
        <v>0</v>
      </c>
      <c r="CH231" s="188"/>
      <c r="CI231" s="244">
        <f t="shared" si="330"/>
        <v>0</v>
      </c>
      <c r="CJ231" s="235">
        <f t="shared" si="352"/>
        <v>0</v>
      </c>
      <c r="CK231" s="235">
        <f t="shared" si="352"/>
        <v>0</v>
      </c>
      <c r="CL231" s="235">
        <f t="shared" si="352"/>
        <v>0</v>
      </c>
      <c r="CM231" s="188"/>
      <c r="CN231" s="244">
        <f t="shared" si="331"/>
        <v>0</v>
      </c>
      <c r="CO231" s="235">
        <f t="shared" si="353"/>
        <v>0</v>
      </c>
      <c r="CP231" s="235">
        <f t="shared" si="353"/>
        <v>0</v>
      </c>
      <c r="CQ231" s="235">
        <f t="shared" si="353"/>
        <v>0</v>
      </c>
      <c r="CR231" s="188"/>
      <c r="CS231" s="244">
        <f t="shared" si="332"/>
        <v>0</v>
      </c>
      <c r="CT231" s="235">
        <f t="shared" si="354"/>
        <v>0</v>
      </c>
      <c r="CU231" s="235">
        <f t="shared" si="354"/>
        <v>0</v>
      </c>
      <c r="CV231" s="235">
        <f t="shared" si="354"/>
        <v>0</v>
      </c>
      <c r="CW231" s="188"/>
      <c r="CX231" s="244">
        <f t="shared" si="333"/>
        <v>0</v>
      </c>
      <c r="CY231" s="235">
        <f t="shared" si="355"/>
        <v>0</v>
      </c>
      <c r="CZ231" s="235">
        <f t="shared" si="355"/>
        <v>0</v>
      </c>
      <c r="DA231" s="235">
        <f t="shared" si="355"/>
        <v>0</v>
      </c>
      <c r="DB231" s="188"/>
      <c r="DC231" s="225"/>
      <c r="DD231" s="226"/>
      <c r="DE231" s="1088"/>
      <c r="DF231" s="225"/>
      <c r="DG231" s="226"/>
      <c r="DH231" s="1088"/>
      <c r="DI231" s="225"/>
      <c r="DJ231" s="226"/>
      <c r="DK231" s="1088"/>
      <c r="DL231" s="225"/>
      <c r="DM231" s="226"/>
      <c r="DN231" s="1088"/>
      <c r="DO231" s="370"/>
      <c r="DP231" s="370"/>
      <c r="DQ231" s="243">
        <f t="shared" si="356"/>
        <v>0</v>
      </c>
      <c r="DR231" s="244">
        <f t="shared" si="357"/>
        <v>0</v>
      </c>
      <c r="DS231" s="235">
        <f t="shared" si="358"/>
        <v>0</v>
      </c>
      <c r="DT231" s="244" t="str">
        <f t="shared" si="334"/>
        <v/>
      </c>
      <c r="DU231" s="42" t="str">
        <f t="shared" si="359"/>
        <v/>
      </c>
      <c r="DV231" s="42" t="str">
        <f t="shared" si="360"/>
        <v/>
      </c>
      <c r="DW231" s="42" t="str">
        <f t="shared" si="361"/>
        <v/>
      </c>
      <c r="DX231" s="162"/>
      <c r="DY231" s="42" t="str">
        <f t="shared" si="362"/>
        <v/>
      </c>
      <c r="DZ231" s="42" t="str">
        <f t="shared" si="323"/>
        <v/>
      </c>
      <c r="EA231" s="42" t="str">
        <f t="shared" si="363"/>
        <v/>
      </c>
      <c r="EB231" s="162"/>
      <c r="EC231" s="930"/>
      <c r="ED231" s="188"/>
      <c r="EE231" s="245">
        <f t="shared" si="364"/>
        <v>0</v>
      </c>
      <c r="EG231" s="245">
        <f t="shared" si="365"/>
        <v>0</v>
      </c>
      <c r="EI231" s="246" t="str">
        <f t="shared" si="366"/>
        <v/>
      </c>
      <c r="EJ231" s="247" t="str">
        <f t="shared" si="335"/>
        <v/>
      </c>
      <c r="EK231" s="248" t="str">
        <f t="shared" si="336"/>
        <v/>
      </c>
      <c r="EL231" s="248" t="str">
        <f t="shared" si="337"/>
        <v/>
      </c>
      <c r="EM231" s="248" t="str">
        <f t="shared" si="338"/>
        <v/>
      </c>
      <c r="EN231" s="248" t="str">
        <f t="shared" si="367"/>
        <v/>
      </c>
      <c r="EO231" s="248" t="str">
        <f t="shared" si="339"/>
        <v/>
      </c>
      <c r="EQ231" s="248" t="str">
        <f t="shared" si="368"/>
        <v/>
      </c>
      <c r="ER231" s="248" t="str">
        <f t="shared" si="369"/>
        <v/>
      </c>
      <c r="ES231" s="248" t="str">
        <f t="shared" si="370"/>
        <v/>
      </c>
      <c r="ET231" s="248" t="str">
        <f t="shared" si="371"/>
        <v/>
      </c>
      <c r="EU231" s="248" t="str">
        <f t="shared" si="372"/>
        <v/>
      </c>
      <c r="EV231" s="248" t="str">
        <f t="shared" si="372"/>
        <v/>
      </c>
      <c r="EX231" s="248" t="str">
        <f t="shared" si="373"/>
        <v/>
      </c>
      <c r="EY231" s="248" t="str">
        <f t="shared" si="374"/>
        <v/>
      </c>
      <c r="EZ231" s="248" t="str">
        <f t="shared" si="375"/>
        <v/>
      </c>
      <c r="FA231" s="248" t="str">
        <f t="shared" si="376"/>
        <v/>
      </c>
      <c r="FB231" s="248" t="str">
        <f t="shared" si="316"/>
        <v/>
      </c>
      <c r="FC231" s="248" t="str">
        <f t="shared" si="316"/>
        <v/>
      </c>
      <c r="FE231" s="248" t="str">
        <f t="shared" si="377"/>
        <v/>
      </c>
      <c r="FF231" s="248" t="str">
        <f t="shared" si="378"/>
        <v/>
      </c>
      <c r="FG231" s="248" t="str">
        <f t="shared" si="379"/>
        <v/>
      </c>
      <c r="FH231" s="248" t="str">
        <f t="shared" si="380"/>
        <v/>
      </c>
      <c r="FI231" s="248" t="str">
        <f t="shared" si="317"/>
        <v/>
      </c>
      <c r="FJ231" s="248" t="str">
        <f t="shared" si="317"/>
        <v/>
      </c>
      <c r="FL231" s="370"/>
      <c r="FM231" s="371"/>
      <c r="FN231" s="371"/>
      <c r="FO231" s="611"/>
      <c r="FP231" s="896"/>
      <c r="FQ231" s="370"/>
      <c r="FR231" s="371"/>
      <c r="FS231" s="371"/>
      <c r="FT231" s="611"/>
      <c r="FU231" s="896"/>
      <c r="FV231" s="370"/>
      <c r="FW231" s="371"/>
      <c r="FX231" s="371"/>
      <c r="FY231" s="611"/>
      <c r="FZ231" s="896"/>
      <c r="GA231" s="613"/>
      <c r="GC231" s="227">
        <f t="shared" si="381"/>
        <v>0</v>
      </c>
      <c r="GD231" s="228">
        <f t="shared" si="382"/>
        <v>0</v>
      </c>
      <c r="GE231" s="229">
        <f t="shared" si="318"/>
        <v>0</v>
      </c>
      <c r="GF231" s="230">
        <f t="shared" si="318"/>
        <v>0</v>
      </c>
      <c r="GG231" s="231" t="str">
        <f t="shared" si="383"/>
        <v/>
      </c>
      <c r="GH231" s="232">
        <f t="shared" si="384"/>
        <v>0</v>
      </c>
      <c r="GI231" s="227">
        <f t="shared" si="385"/>
        <v>0</v>
      </c>
      <c r="GJ231" s="233">
        <f t="shared" si="386"/>
        <v>0</v>
      </c>
      <c r="GK231" s="233">
        <f t="shared" si="387"/>
        <v>0</v>
      </c>
      <c r="GL231" s="234"/>
      <c r="GM231" s="235">
        <f t="shared" si="388"/>
        <v>0</v>
      </c>
      <c r="GN231" s="235">
        <f t="shared" si="389"/>
        <v>0</v>
      </c>
      <c r="GO231" s="235" t="str">
        <f t="shared" si="390"/>
        <v/>
      </c>
      <c r="GP231" s="380"/>
      <c r="GQ231" s="235">
        <f t="shared" si="391"/>
        <v>0</v>
      </c>
      <c r="GR231" s="235">
        <f t="shared" si="392"/>
        <v>0</v>
      </c>
      <c r="GS231" s="235" t="str">
        <f t="shared" si="393"/>
        <v/>
      </c>
      <c r="GT231" s="236"/>
      <c r="GU231" s="237" t="str">
        <f t="shared" si="394"/>
        <v/>
      </c>
      <c r="GV231" s="237" t="str">
        <f t="shared" si="395"/>
        <v/>
      </c>
      <c r="GW231" s="238" t="str">
        <f t="shared" si="396"/>
        <v/>
      </c>
      <c r="GX231" s="238" t="str">
        <f t="shared" si="397"/>
        <v/>
      </c>
      <c r="GY231" s="239"/>
      <c r="GZ231" s="240" t="str">
        <f t="shared" si="398"/>
        <v/>
      </c>
      <c r="HA231" s="235" t="str">
        <f t="shared" si="399"/>
        <v/>
      </c>
      <c r="HB231" s="235" t="str">
        <f t="shared" si="400"/>
        <v/>
      </c>
      <c r="HC231" s="235" t="str">
        <f t="shared" si="401"/>
        <v/>
      </c>
      <c r="HD231" s="235" t="str">
        <f t="shared" si="402"/>
        <v/>
      </c>
      <c r="HE231" s="235" t="str">
        <f t="shared" si="403"/>
        <v/>
      </c>
      <c r="HF231" s="188"/>
      <c r="HG231" s="235" t="str">
        <f t="shared" si="404"/>
        <v/>
      </c>
      <c r="HH231" s="235">
        <f t="shared" si="319"/>
        <v>0</v>
      </c>
      <c r="HI231" s="235">
        <f t="shared" si="319"/>
        <v>0</v>
      </c>
      <c r="HJ231" s="235">
        <f t="shared" si="319"/>
        <v>0</v>
      </c>
      <c r="HK231" s="188"/>
      <c r="HL231" s="235" t="str">
        <f t="shared" si="405"/>
        <v/>
      </c>
      <c r="HM231" s="235">
        <f t="shared" si="320"/>
        <v>0</v>
      </c>
      <c r="HN231" s="235">
        <f t="shared" si="320"/>
        <v>0</v>
      </c>
      <c r="HO231" s="235">
        <f t="shared" si="320"/>
        <v>0</v>
      </c>
      <c r="HP231" s="188"/>
      <c r="HQ231" s="235" t="str">
        <f t="shared" si="406"/>
        <v/>
      </c>
      <c r="HR231" s="235">
        <f t="shared" si="321"/>
        <v>0</v>
      </c>
      <c r="HS231" s="235">
        <f t="shared" si="321"/>
        <v>0</v>
      </c>
      <c r="HT231" s="235">
        <f t="shared" si="321"/>
        <v>0</v>
      </c>
      <c r="HU231" s="162"/>
      <c r="HV231" s="1622"/>
      <c r="HW231" s="1619"/>
      <c r="HX231" s="1619"/>
      <c r="HY231" s="1619"/>
      <c r="HZ231" s="1619"/>
      <c r="IA231" s="1619"/>
      <c r="IB231" s="1619"/>
      <c r="IC231" s="1623"/>
      <c r="ID231" s="162"/>
      <c r="IE231" s="162"/>
    </row>
    <row r="232" spans="1:239" ht="21" customHeight="1" x14ac:dyDescent="0.25">
      <c r="A232" s="377" t="str">
        <f t="shared" si="340"/>
        <v/>
      </c>
      <c r="B232" s="188">
        <v>206</v>
      </c>
      <c r="C232" s="255"/>
      <c r="D232" s="223" t="str">
        <f t="shared" si="324"/>
        <v/>
      </c>
      <c r="E232" s="223" t="str">
        <f t="shared" si="407"/>
        <v/>
      </c>
      <c r="F232" s="242"/>
      <c r="G232" s="242"/>
      <c r="H232" s="224" t="str">
        <f t="shared" si="341"/>
        <v/>
      </c>
      <c r="I232" s="930"/>
      <c r="J232" s="930"/>
      <c r="K232" s="930"/>
      <c r="L232" s="370"/>
      <c r="M232" s="371"/>
      <c r="N232" s="371"/>
      <c r="O232" s="371"/>
      <c r="P232" s="372"/>
      <c r="Q232" s="609"/>
      <c r="R232" s="609"/>
      <c r="S232" s="610"/>
      <c r="T232" s="371"/>
      <c r="U232" s="371"/>
      <c r="V232" s="188"/>
      <c r="W232" s="370"/>
      <c r="X232" s="371"/>
      <c r="Y232" s="371"/>
      <c r="Z232" s="611"/>
      <c r="AA232" s="896"/>
      <c r="AB232" s="370"/>
      <c r="AC232" s="371"/>
      <c r="AD232" s="371"/>
      <c r="AE232" s="371"/>
      <c r="AF232" s="896"/>
      <c r="AG232" s="370"/>
      <c r="AH232" s="371"/>
      <c r="AI232" s="371"/>
      <c r="AJ232" s="371"/>
      <c r="AK232" s="896"/>
      <c r="AL232" s="370"/>
      <c r="AM232" s="371"/>
      <c r="AN232" s="371"/>
      <c r="AO232" s="372"/>
      <c r="AP232" s="370"/>
      <c r="AQ232" s="371"/>
      <c r="AR232" s="371"/>
      <c r="AS232" s="371"/>
      <c r="AT232" s="928"/>
      <c r="AU232" s="188"/>
      <c r="AV232" s="256">
        <f t="shared" si="325"/>
        <v>0</v>
      </c>
      <c r="AW232" s="257">
        <f t="shared" si="326"/>
        <v>0</v>
      </c>
      <c r="AX232" s="258">
        <f t="shared" si="322"/>
        <v>0</v>
      </c>
      <c r="AY232" s="259">
        <f t="shared" si="322"/>
        <v>0</v>
      </c>
      <c r="AZ232" s="231" t="str">
        <f t="shared" si="342"/>
        <v/>
      </c>
      <c r="BA232" s="232">
        <f t="shared" si="343"/>
        <v>0</v>
      </c>
      <c r="BB232" s="249">
        <f t="shared" si="327"/>
        <v>0</v>
      </c>
      <c r="BC232" s="231">
        <f t="shared" si="344"/>
        <v>0</v>
      </c>
      <c r="BD232" s="231">
        <f t="shared" si="345"/>
        <v>0</v>
      </c>
      <c r="BE232" s="260"/>
      <c r="BF232" s="235">
        <f t="shared" si="346"/>
        <v>0</v>
      </c>
      <c r="BG232" s="235">
        <f t="shared" si="347"/>
        <v>0</v>
      </c>
      <c r="BH232" s="235">
        <f t="shared" si="348"/>
        <v>0</v>
      </c>
      <c r="BI232" s="380"/>
      <c r="BJ232" s="235">
        <f t="shared" si="328"/>
        <v>0</v>
      </c>
      <c r="BK232" s="235">
        <f t="shared" si="349"/>
        <v>0</v>
      </c>
      <c r="BL232" s="235" t="str">
        <f t="shared" si="350"/>
        <v/>
      </c>
      <c r="BM232" s="236"/>
      <c r="BN232" s="237"/>
      <c r="BO232" s="237"/>
      <c r="BP232" s="238"/>
      <c r="BQ232" s="238"/>
      <c r="BR232" s="254"/>
      <c r="BS232" s="252"/>
      <c r="BT232" s="244"/>
      <c r="BU232" s="244"/>
      <c r="BV232" s="244"/>
      <c r="BW232" s="244"/>
      <c r="BX232" s="244"/>
      <c r="BY232" s="244"/>
      <c r="BZ232" s="244"/>
      <c r="CA232" s="244"/>
      <c r="CB232" s="253"/>
      <c r="CC232" s="188"/>
      <c r="CD232" s="244">
        <f t="shared" si="329"/>
        <v>0</v>
      </c>
      <c r="CE232" s="235">
        <f t="shared" si="351"/>
        <v>0</v>
      </c>
      <c r="CF232" s="235">
        <f t="shared" si="351"/>
        <v>0</v>
      </c>
      <c r="CG232" s="235">
        <f t="shared" si="351"/>
        <v>0</v>
      </c>
      <c r="CH232" s="188"/>
      <c r="CI232" s="244">
        <f t="shared" si="330"/>
        <v>0</v>
      </c>
      <c r="CJ232" s="235">
        <f t="shared" si="352"/>
        <v>0</v>
      </c>
      <c r="CK232" s="235">
        <f t="shared" si="352"/>
        <v>0</v>
      </c>
      <c r="CL232" s="235">
        <f t="shared" si="352"/>
        <v>0</v>
      </c>
      <c r="CM232" s="188"/>
      <c r="CN232" s="244">
        <f t="shared" si="331"/>
        <v>0</v>
      </c>
      <c r="CO232" s="235">
        <f t="shared" si="353"/>
        <v>0</v>
      </c>
      <c r="CP232" s="235">
        <f t="shared" si="353"/>
        <v>0</v>
      </c>
      <c r="CQ232" s="235">
        <f t="shared" si="353"/>
        <v>0</v>
      </c>
      <c r="CR232" s="188"/>
      <c r="CS232" s="244">
        <f t="shared" si="332"/>
        <v>0</v>
      </c>
      <c r="CT232" s="235">
        <f t="shared" si="354"/>
        <v>0</v>
      </c>
      <c r="CU232" s="235">
        <f t="shared" si="354"/>
        <v>0</v>
      </c>
      <c r="CV232" s="235">
        <f t="shared" si="354"/>
        <v>0</v>
      </c>
      <c r="CW232" s="188"/>
      <c r="CX232" s="244">
        <f t="shared" si="333"/>
        <v>0</v>
      </c>
      <c r="CY232" s="235">
        <f t="shared" si="355"/>
        <v>0</v>
      </c>
      <c r="CZ232" s="235">
        <f t="shared" si="355"/>
        <v>0</v>
      </c>
      <c r="DA232" s="235">
        <f t="shared" si="355"/>
        <v>0</v>
      </c>
      <c r="DB232" s="188"/>
      <c r="DC232" s="225"/>
      <c r="DD232" s="226"/>
      <c r="DE232" s="1088"/>
      <c r="DF232" s="225"/>
      <c r="DG232" s="226"/>
      <c r="DH232" s="1088"/>
      <c r="DI232" s="225"/>
      <c r="DJ232" s="226"/>
      <c r="DK232" s="1088"/>
      <c r="DL232" s="225"/>
      <c r="DM232" s="226"/>
      <c r="DN232" s="1088"/>
      <c r="DO232" s="370"/>
      <c r="DP232" s="370"/>
      <c r="DQ232" s="243">
        <f t="shared" si="356"/>
        <v>0</v>
      </c>
      <c r="DR232" s="244">
        <f t="shared" si="357"/>
        <v>0</v>
      </c>
      <c r="DS232" s="235">
        <f t="shared" si="358"/>
        <v>0</v>
      </c>
      <c r="DT232" s="244" t="str">
        <f t="shared" si="334"/>
        <v/>
      </c>
      <c r="DU232" s="42" t="str">
        <f t="shared" si="359"/>
        <v/>
      </c>
      <c r="DV232" s="42" t="str">
        <f t="shared" si="360"/>
        <v/>
      </c>
      <c r="DW232" s="42" t="str">
        <f t="shared" si="361"/>
        <v/>
      </c>
      <c r="DX232" s="162"/>
      <c r="DY232" s="42" t="str">
        <f t="shared" si="362"/>
        <v/>
      </c>
      <c r="DZ232" s="42" t="str">
        <f t="shared" si="323"/>
        <v/>
      </c>
      <c r="EA232" s="42" t="str">
        <f t="shared" si="363"/>
        <v/>
      </c>
      <c r="EB232" s="162"/>
      <c r="EC232" s="930"/>
      <c r="ED232" s="188"/>
      <c r="EE232" s="245">
        <f t="shared" si="364"/>
        <v>0</v>
      </c>
      <c r="EG232" s="245">
        <f t="shared" si="365"/>
        <v>0</v>
      </c>
      <c r="EI232" s="246" t="str">
        <f t="shared" si="366"/>
        <v/>
      </c>
      <c r="EJ232" s="247" t="str">
        <f t="shared" si="335"/>
        <v/>
      </c>
      <c r="EK232" s="248" t="str">
        <f t="shared" si="336"/>
        <v/>
      </c>
      <c r="EL232" s="248" t="str">
        <f t="shared" si="337"/>
        <v/>
      </c>
      <c r="EM232" s="248" t="str">
        <f t="shared" si="338"/>
        <v/>
      </c>
      <c r="EN232" s="248" t="str">
        <f t="shared" si="367"/>
        <v/>
      </c>
      <c r="EO232" s="248" t="str">
        <f t="shared" si="339"/>
        <v/>
      </c>
      <c r="EQ232" s="248" t="str">
        <f t="shared" si="368"/>
        <v/>
      </c>
      <c r="ER232" s="248" t="str">
        <f t="shared" si="369"/>
        <v/>
      </c>
      <c r="ES232" s="248" t="str">
        <f t="shared" si="370"/>
        <v/>
      </c>
      <c r="ET232" s="248" t="str">
        <f t="shared" si="371"/>
        <v/>
      </c>
      <c r="EU232" s="248" t="str">
        <f t="shared" si="372"/>
        <v/>
      </c>
      <c r="EV232" s="248" t="str">
        <f t="shared" si="372"/>
        <v/>
      </c>
      <c r="EX232" s="248" t="str">
        <f t="shared" si="373"/>
        <v/>
      </c>
      <c r="EY232" s="248" t="str">
        <f t="shared" si="374"/>
        <v/>
      </c>
      <c r="EZ232" s="248" t="str">
        <f t="shared" si="375"/>
        <v/>
      </c>
      <c r="FA232" s="248" t="str">
        <f t="shared" si="376"/>
        <v/>
      </c>
      <c r="FB232" s="248" t="str">
        <f t="shared" si="316"/>
        <v/>
      </c>
      <c r="FC232" s="248" t="str">
        <f t="shared" si="316"/>
        <v/>
      </c>
      <c r="FE232" s="248" t="str">
        <f t="shared" si="377"/>
        <v/>
      </c>
      <c r="FF232" s="248" t="str">
        <f t="shared" si="378"/>
        <v/>
      </c>
      <c r="FG232" s="248" t="str">
        <f t="shared" si="379"/>
        <v/>
      </c>
      <c r="FH232" s="248" t="str">
        <f t="shared" si="380"/>
        <v/>
      </c>
      <c r="FI232" s="248" t="str">
        <f t="shared" si="317"/>
        <v/>
      </c>
      <c r="FJ232" s="248" t="str">
        <f t="shared" si="317"/>
        <v/>
      </c>
      <c r="FL232" s="370"/>
      <c r="FM232" s="371"/>
      <c r="FN232" s="371"/>
      <c r="FO232" s="611"/>
      <c r="FP232" s="896"/>
      <c r="FQ232" s="370"/>
      <c r="FR232" s="371"/>
      <c r="FS232" s="371"/>
      <c r="FT232" s="611"/>
      <c r="FU232" s="896"/>
      <c r="FV232" s="370"/>
      <c r="FW232" s="371"/>
      <c r="FX232" s="371"/>
      <c r="FY232" s="611"/>
      <c r="FZ232" s="896"/>
      <c r="GA232" s="613"/>
      <c r="GC232" s="227">
        <f t="shared" si="381"/>
        <v>0</v>
      </c>
      <c r="GD232" s="228">
        <f t="shared" si="382"/>
        <v>0</v>
      </c>
      <c r="GE232" s="229">
        <f t="shared" si="318"/>
        <v>0</v>
      </c>
      <c r="GF232" s="230">
        <f t="shared" si="318"/>
        <v>0</v>
      </c>
      <c r="GG232" s="231" t="str">
        <f t="shared" si="383"/>
        <v/>
      </c>
      <c r="GH232" s="232">
        <f t="shared" si="384"/>
        <v>0</v>
      </c>
      <c r="GI232" s="227">
        <f t="shared" si="385"/>
        <v>0</v>
      </c>
      <c r="GJ232" s="233">
        <f t="shared" si="386"/>
        <v>0</v>
      </c>
      <c r="GK232" s="233">
        <f t="shared" si="387"/>
        <v>0</v>
      </c>
      <c r="GL232" s="234"/>
      <c r="GM232" s="235">
        <f t="shared" si="388"/>
        <v>0</v>
      </c>
      <c r="GN232" s="235">
        <f t="shared" si="389"/>
        <v>0</v>
      </c>
      <c r="GO232" s="235" t="str">
        <f t="shared" si="390"/>
        <v/>
      </c>
      <c r="GP232" s="380"/>
      <c r="GQ232" s="235">
        <f t="shared" si="391"/>
        <v>0</v>
      </c>
      <c r="GR232" s="235">
        <f t="shared" si="392"/>
        <v>0</v>
      </c>
      <c r="GS232" s="235" t="str">
        <f t="shared" si="393"/>
        <v/>
      </c>
      <c r="GT232" s="236"/>
      <c r="GU232" s="237" t="str">
        <f t="shared" si="394"/>
        <v/>
      </c>
      <c r="GV232" s="237" t="str">
        <f t="shared" si="395"/>
        <v/>
      </c>
      <c r="GW232" s="238" t="str">
        <f t="shared" si="396"/>
        <v/>
      </c>
      <c r="GX232" s="238" t="str">
        <f t="shared" si="397"/>
        <v/>
      </c>
      <c r="GY232" s="239"/>
      <c r="GZ232" s="240" t="str">
        <f t="shared" si="398"/>
        <v/>
      </c>
      <c r="HA232" s="235" t="str">
        <f t="shared" si="399"/>
        <v/>
      </c>
      <c r="HB232" s="235" t="str">
        <f t="shared" si="400"/>
        <v/>
      </c>
      <c r="HC232" s="235" t="str">
        <f t="shared" si="401"/>
        <v/>
      </c>
      <c r="HD232" s="235" t="str">
        <f t="shared" si="402"/>
        <v/>
      </c>
      <c r="HE232" s="235" t="str">
        <f t="shared" si="403"/>
        <v/>
      </c>
      <c r="HF232" s="188"/>
      <c r="HG232" s="235" t="str">
        <f t="shared" si="404"/>
        <v/>
      </c>
      <c r="HH232" s="235">
        <f t="shared" si="319"/>
        <v>0</v>
      </c>
      <c r="HI232" s="235">
        <f t="shared" si="319"/>
        <v>0</v>
      </c>
      <c r="HJ232" s="235">
        <f t="shared" si="319"/>
        <v>0</v>
      </c>
      <c r="HK232" s="188"/>
      <c r="HL232" s="235" t="str">
        <f t="shared" si="405"/>
        <v/>
      </c>
      <c r="HM232" s="235">
        <f t="shared" si="320"/>
        <v>0</v>
      </c>
      <c r="HN232" s="235">
        <f t="shared" si="320"/>
        <v>0</v>
      </c>
      <c r="HO232" s="235">
        <f t="shared" si="320"/>
        <v>0</v>
      </c>
      <c r="HP232" s="188"/>
      <c r="HQ232" s="235" t="str">
        <f t="shared" si="406"/>
        <v/>
      </c>
      <c r="HR232" s="235">
        <f t="shared" si="321"/>
        <v>0</v>
      </c>
      <c r="HS232" s="235">
        <f t="shared" si="321"/>
        <v>0</v>
      </c>
      <c r="HT232" s="235">
        <f t="shared" si="321"/>
        <v>0</v>
      </c>
      <c r="HU232" s="162"/>
      <c r="HV232" s="1622"/>
      <c r="HW232" s="1619"/>
      <c r="HX232" s="1619"/>
      <c r="HY232" s="1619"/>
      <c r="HZ232" s="1619"/>
      <c r="IA232" s="1619"/>
      <c r="IB232" s="1619"/>
      <c r="IC232" s="1623"/>
      <c r="ID232" s="162"/>
      <c r="IE232" s="162"/>
    </row>
    <row r="233" spans="1:239" ht="21" customHeight="1" x14ac:dyDescent="0.25">
      <c r="A233" s="377" t="str">
        <f t="shared" si="340"/>
        <v/>
      </c>
      <c r="B233" s="188">
        <v>207</v>
      </c>
      <c r="C233" s="255"/>
      <c r="D233" s="223" t="str">
        <f t="shared" si="324"/>
        <v/>
      </c>
      <c r="E233" s="223" t="str">
        <f t="shared" si="407"/>
        <v/>
      </c>
      <c r="F233" s="242"/>
      <c r="G233" s="242"/>
      <c r="H233" s="224" t="str">
        <f t="shared" si="341"/>
        <v/>
      </c>
      <c r="I233" s="930"/>
      <c r="J233" s="930"/>
      <c r="K233" s="930"/>
      <c r="L233" s="370"/>
      <c r="M233" s="371"/>
      <c r="N233" s="371"/>
      <c r="O233" s="371"/>
      <c r="P233" s="372"/>
      <c r="Q233" s="609"/>
      <c r="R233" s="609"/>
      <c r="S233" s="610"/>
      <c r="T233" s="371"/>
      <c r="U233" s="371"/>
      <c r="V233" s="188"/>
      <c r="W233" s="370"/>
      <c r="X233" s="371"/>
      <c r="Y233" s="371"/>
      <c r="Z233" s="611"/>
      <c r="AA233" s="896"/>
      <c r="AB233" s="370"/>
      <c r="AC233" s="371"/>
      <c r="AD233" s="371"/>
      <c r="AE233" s="371"/>
      <c r="AF233" s="896"/>
      <c r="AG233" s="370"/>
      <c r="AH233" s="371"/>
      <c r="AI233" s="371"/>
      <c r="AJ233" s="371"/>
      <c r="AK233" s="896"/>
      <c r="AL233" s="370"/>
      <c r="AM233" s="371"/>
      <c r="AN233" s="371"/>
      <c r="AO233" s="372"/>
      <c r="AP233" s="370"/>
      <c r="AQ233" s="371"/>
      <c r="AR233" s="371"/>
      <c r="AS233" s="371"/>
      <c r="AT233" s="928"/>
      <c r="AU233" s="188"/>
      <c r="AV233" s="256">
        <f t="shared" si="325"/>
        <v>0</v>
      </c>
      <c r="AW233" s="257">
        <f t="shared" si="326"/>
        <v>0</v>
      </c>
      <c r="AX233" s="258">
        <f t="shared" si="322"/>
        <v>0</v>
      </c>
      <c r="AY233" s="259">
        <f t="shared" si="322"/>
        <v>0</v>
      </c>
      <c r="AZ233" s="231" t="str">
        <f t="shared" si="342"/>
        <v/>
      </c>
      <c r="BA233" s="232">
        <f t="shared" si="343"/>
        <v>0</v>
      </c>
      <c r="BB233" s="249">
        <f t="shared" si="327"/>
        <v>0</v>
      </c>
      <c r="BC233" s="231">
        <f t="shared" si="344"/>
        <v>0</v>
      </c>
      <c r="BD233" s="231">
        <f t="shared" si="345"/>
        <v>0</v>
      </c>
      <c r="BE233" s="260"/>
      <c r="BF233" s="235">
        <f t="shared" si="346"/>
        <v>0</v>
      </c>
      <c r="BG233" s="235">
        <f t="shared" si="347"/>
        <v>0</v>
      </c>
      <c r="BH233" s="235">
        <f t="shared" si="348"/>
        <v>0</v>
      </c>
      <c r="BI233" s="380"/>
      <c r="BJ233" s="235">
        <f t="shared" si="328"/>
        <v>0</v>
      </c>
      <c r="BK233" s="235">
        <f t="shared" si="349"/>
        <v>0</v>
      </c>
      <c r="BL233" s="235" t="str">
        <f t="shared" si="350"/>
        <v/>
      </c>
      <c r="BM233" s="236"/>
      <c r="BN233" s="237"/>
      <c r="BO233" s="237"/>
      <c r="BP233" s="238"/>
      <c r="BQ233" s="238"/>
      <c r="BR233" s="254"/>
      <c r="BS233" s="252"/>
      <c r="BT233" s="244"/>
      <c r="BU233" s="244"/>
      <c r="BV233" s="244"/>
      <c r="BW233" s="244"/>
      <c r="BX233" s="244"/>
      <c r="BY233" s="244"/>
      <c r="BZ233" s="244"/>
      <c r="CA233" s="244"/>
      <c r="CB233" s="253"/>
      <c r="CC233" s="188"/>
      <c r="CD233" s="244">
        <f t="shared" si="329"/>
        <v>0</v>
      </c>
      <c r="CE233" s="235">
        <f t="shared" si="351"/>
        <v>0</v>
      </c>
      <c r="CF233" s="235">
        <f t="shared" si="351"/>
        <v>0</v>
      </c>
      <c r="CG233" s="235">
        <f t="shared" si="351"/>
        <v>0</v>
      </c>
      <c r="CH233" s="188"/>
      <c r="CI233" s="244">
        <f t="shared" si="330"/>
        <v>0</v>
      </c>
      <c r="CJ233" s="235">
        <f t="shared" si="352"/>
        <v>0</v>
      </c>
      <c r="CK233" s="235">
        <f t="shared" si="352"/>
        <v>0</v>
      </c>
      <c r="CL233" s="235">
        <f t="shared" si="352"/>
        <v>0</v>
      </c>
      <c r="CM233" s="188"/>
      <c r="CN233" s="244">
        <f t="shared" si="331"/>
        <v>0</v>
      </c>
      <c r="CO233" s="235">
        <f t="shared" si="353"/>
        <v>0</v>
      </c>
      <c r="CP233" s="235">
        <f t="shared" si="353"/>
        <v>0</v>
      </c>
      <c r="CQ233" s="235">
        <f t="shared" si="353"/>
        <v>0</v>
      </c>
      <c r="CR233" s="188"/>
      <c r="CS233" s="244">
        <f t="shared" si="332"/>
        <v>0</v>
      </c>
      <c r="CT233" s="235">
        <f t="shared" si="354"/>
        <v>0</v>
      </c>
      <c r="CU233" s="235">
        <f t="shared" si="354"/>
        <v>0</v>
      </c>
      <c r="CV233" s="235">
        <f t="shared" si="354"/>
        <v>0</v>
      </c>
      <c r="CW233" s="188"/>
      <c r="CX233" s="244">
        <f t="shared" si="333"/>
        <v>0</v>
      </c>
      <c r="CY233" s="235">
        <f t="shared" si="355"/>
        <v>0</v>
      </c>
      <c r="CZ233" s="235">
        <f t="shared" si="355"/>
        <v>0</v>
      </c>
      <c r="DA233" s="235">
        <f t="shared" si="355"/>
        <v>0</v>
      </c>
      <c r="DB233" s="188"/>
      <c r="DC233" s="225"/>
      <c r="DD233" s="226"/>
      <c r="DE233" s="1088"/>
      <c r="DF233" s="225"/>
      <c r="DG233" s="226"/>
      <c r="DH233" s="1088"/>
      <c r="DI233" s="225"/>
      <c r="DJ233" s="226"/>
      <c r="DK233" s="1088"/>
      <c r="DL233" s="225"/>
      <c r="DM233" s="226"/>
      <c r="DN233" s="1088"/>
      <c r="DO233" s="370"/>
      <c r="DP233" s="370"/>
      <c r="DQ233" s="243">
        <f t="shared" si="356"/>
        <v>0</v>
      </c>
      <c r="DR233" s="244">
        <f t="shared" si="357"/>
        <v>0</v>
      </c>
      <c r="DS233" s="235">
        <f t="shared" si="358"/>
        <v>0</v>
      </c>
      <c r="DT233" s="244" t="str">
        <f t="shared" si="334"/>
        <v/>
      </c>
      <c r="DU233" s="42" t="str">
        <f t="shared" si="359"/>
        <v/>
      </c>
      <c r="DV233" s="42" t="str">
        <f t="shared" si="360"/>
        <v/>
      </c>
      <c r="DW233" s="42" t="str">
        <f t="shared" si="361"/>
        <v/>
      </c>
      <c r="DX233" s="162"/>
      <c r="DY233" s="42" t="str">
        <f t="shared" si="362"/>
        <v/>
      </c>
      <c r="DZ233" s="42" t="str">
        <f t="shared" si="323"/>
        <v/>
      </c>
      <c r="EA233" s="42" t="str">
        <f t="shared" si="363"/>
        <v/>
      </c>
      <c r="EB233" s="162"/>
      <c r="EC233" s="930"/>
      <c r="ED233" s="188"/>
      <c r="EE233" s="245">
        <f t="shared" si="364"/>
        <v>0</v>
      </c>
      <c r="EG233" s="245">
        <f t="shared" si="365"/>
        <v>0</v>
      </c>
      <c r="EI233" s="246" t="str">
        <f t="shared" si="366"/>
        <v/>
      </c>
      <c r="EJ233" s="247" t="str">
        <f t="shared" si="335"/>
        <v/>
      </c>
      <c r="EK233" s="248" t="str">
        <f t="shared" si="336"/>
        <v/>
      </c>
      <c r="EL233" s="248" t="str">
        <f t="shared" si="337"/>
        <v/>
      </c>
      <c r="EM233" s="248" t="str">
        <f t="shared" si="338"/>
        <v/>
      </c>
      <c r="EN233" s="248" t="str">
        <f t="shared" si="367"/>
        <v/>
      </c>
      <c r="EO233" s="248" t="str">
        <f t="shared" si="339"/>
        <v/>
      </c>
      <c r="EQ233" s="248" t="str">
        <f t="shared" si="368"/>
        <v/>
      </c>
      <c r="ER233" s="248" t="str">
        <f t="shared" si="369"/>
        <v/>
      </c>
      <c r="ES233" s="248" t="str">
        <f t="shared" si="370"/>
        <v/>
      </c>
      <c r="ET233" s="248" t="str">
        <f t="shared" si="371"/>
        <v/>
      </c>
      <c r="EU233" s="248" t="str">
        <f t="shared" si="372"/>
        <v/>
      </c>
      <c r="EV233" s="248" t="str">
        <f t="shared" si="372"/>
        <v/>
      </c>
      <c r="EX233" s="248" t="str">
        <f t="shared" si="373"/>
        <v/>
      </c>
      <c r="EY233" s="248" t="str">
        <f t="shared" si="374"/>
        <v/>
      </c>
      <c r="EZ233" s="248" t="str">
        <f t="shared" si="375"/>
        <v/>
      </c>
      <c r="FA233" s="248" t="str">
        <f t="shared" si="376"/>
        <v/>
      </c>
      <c r="FB233" s="248" t="str">
        <f t="shared" si="316"/>
        <v/>
      </c>
      <c r="FC233" s="248" t="str">
        <f t="shared" si="316"/>
        <v/>
      </c>
      <c r="FE233" s="248" t="str">
        <f t="shared" si="377"/>
        <v/>
      </c>
      <c r="FF233" s="248" t="str">
        <f t="shared" si="378"/>
        <v/>
      </c>
      <c r="FG233" s="248" t="str">
        <f t="shared" si="379"/>
        <v/>
      </c>
      <c r="FH233" s="248" t="str">
        <f t="shared" si="380"/>
        <v/>
      </c>
      <c r="FI233" s="248" t="str">
        <f t="shared" si="317"/>
        <v/>
      </c>
      <c r="FJ233" s="248" t="str">
        <f t="shared" si="317"/>
        <v/>
      </c>
      <c r="FL233" s="370"/>
      <c r="FM233" s="371"/>
      <c r="FN233" s="371"/>
      <c r="FO233" s="611"/>
      <c r="FP233" s="896"/>
      <c r="FQ233" s="370"/>
      <c r="FR233" s="371"/>
      <c r="FS233" s="371"/>
      <c r="FT233" s="611"/>
      <c r="FU233" s="896"/>
      <c r="FV233" s="370"/>
      <c r="FW233" s="371"/>
      <c r="FX233" s="371"/>
      <c r="FY233" s="611"/>
      <c r="FZ233" s="896"/>
      <c r="GA233" s="613"/>
      <c r="GC233" s="227">
        <f t="shared" si="381"/>
        <v>0</v>
      </c>
      <c r="GD233" s="228">
        <f t="shared" si="382"/>
        <v>0</v>
      </c>
      <c r="GE233" s="229">
        <f t="shared" si="318"/>
        <v>0</v>
      </c>
      <c r="GF233" s="230">
        <f t="shared" si="318"/>
        <v>0</v>
      </c>
      <c r="GG233" s="231" t="str">
        <f t="shared" si="383"/>
        <v/>
      </c>
      <c r="GH233" s="232">
        <f t="shared" si="384"/>
        <v>0</v>
      </c>
      <c r="GI233" s="227">
        <f t="shared" si="385"/>
        <v>0</v>
      </c>
      <c r="GJ233" s="233">
        <f t="shared" si="386"/>
        <v>0</v>
      </c>
      <c r="GK233" s="233">
        <f t="shared" si="387"/>
        <v>0</v>
      </c>
      <c r="GL233" s="234"/>
      <c r="GM233" s="235">
        <f t="shared" si="388"/>
        <v>0</v>
      </c>
      <c r="GN233" s="235">
        <f t="shared" si="389"/>
        <v>0</v>
      </c>
      <c r="GO233" s="235" t="str">
        <f t="shared" si="390"/>
        <v/>
      </c>
      <c r="GP233" s="380"/>
      <c r="GQ233" s="235">
        <f t="shared" si="391"/>
        <v>0</v>
      </c>
      <c r="GR233" s="235">
        <f t="shared" si="392"/>
        <v>0</v>
      </c>
      <c r="GS233" s="235" t="str">
        <f t="shared" si="393"/>
        <v/>
      </c>
      <c r="GT233" s="236"/>
      <c r="GU233" s="237" t="str">
        <f t="shared" si="394"/>
        <v/>
      </c>
      <c r="GV233" s="237" t="str">
        <f t="shared" si="395"/>
        <v/>
      </c>
      <c r="GW233" s="238" t="str">
        <f t="shared" si="396"/>
        <v/>
      </c>
      <c r="GX233" s="238" t="str">
        <f t="shared" si="397"/>
        <v/>
      </c>
      <c r="GY233" s="239"/>
      <c r="GZ233" s="240" t="str">
        <f t="shared" si="398"/>
        <v/>
      </c>
      <c r="HA233" s="235" t="str">
        <f t="shared" si="399"/>
        <v/>
      </c>
      <c r="HB233" s="235" t="str">
        <f t="shared" si="400"/>
        <v/>
      </c>
      <c r="HC233" s="235" t="str">
        <f t="shared" si="401"/>
        <v/>
      </c>
      <c r="HD233" s="235" t="str">
        <f t="shared" si="402"/>
        <v/>
      </c>
      <c r="HE233" s="235" t="str">
        <f t="shared" si="403"/>
        <v/>
      </c>
      <c r="HF233" s="188"/>
      <c r="HG233" s="235" t="str">
        <f t="shared" si="404"/>
        <v/>
      </c>
      <c r="HH233" s="235">
        <f t="shared" si="319"/>
        <v>0</v>
      </c>
      <c r="HI233" s="235">
        <f t="shared" si="319"/>
        <v>0</v>
      </c>
      <c r="HJ233" s="235">
        <f t="shared" si="319"/>
        <v>0</v>
      </c>
      <c r="HK233" s="188"/>
      <c r="HL233" s="235" t="str">
        <f t="shared" si="405"/>
        <v/>
      </c>
      <c r="HM233" s="235">
        <f t="shared" si="320"/>
        <v>0</v>
      </c>
      <c r="HN233" s="235">
        <f t="shared" si="320"/>
        <v>0</v>
      </c>
      <c r="HO233" s="235">
        <f t="shared" si="320"/>
        <v>0</v>
      </c>
      <c r="HP233" s="188"/>
      <c r="HQ233" s="235" t="str">
        <f t="shared" si="406"/>
        <v/>
      </c>
      <c r="HR233" s="235">
        <f t="shared" si="321"/>
        <v>0</v>
      </c>
      <c r="HS233" s="235">
        <f t="shared" si="321"/>
        <v>0</v>
      </c>
      <c r="HT233" s="235">
        <f t="shared" si="321"/>
        <v>0</v>
      </c>
      <c r="HU233" s="162"/>
      <c r="HV233" s="1622"/>
      <c r="HW233" s="1619"/>
      <c r="HX233" s="1619"/>
      <c r="HY233" s="1619"/>
      <c r="HZ233" s="1619"/>
      <c r="IA233" s="1619"/>
      <c r="IB233" s="1619"/>
      <c r="IC233" s="1623"/>
      <c r="ID233" s="162"/>
      <c r="IE233" s="162"/>
    </row>
    <row r="234" spans="1:239" ht="21" customHeight="1" x14ac:dyDescent="0.25">
      <c r="A234" s="377" t="str">
        <f t="shared" si="340"/>
        <v/>
      </c>
      <c r="B234" s="188">
        <v>208</v>
      </c>
      <c r="C234" s="255"/>
      <c r="D234" s="223" t="str">
        <f t="shared" si="324"/>
        <v/>
      </c>
      <c r="E234" s="223" t="str">
        <f t="shared" si="407"/>
        <v/>
      </c>
      <c r="F234" s="242"/>
      <c r="G234" s="242"/>
      <c r="H234" s="224" t="str">
        <f t="shared" si="341"/>
        <v/>
      </c>
      <c r="I234" s="930"/>
      <c r="J234" s="930"/>
      <c r="K234" s="930"/>
      <c r="L234" s="370"/>
      <c r="M234" s="371"/>
      <c r="N234" s="371"/>
      <c r="O234" s="371"/>
      <c r="P234" s="372"/>
      <c r="Q234" s="609"/>
      <c r="R234" s="609"/>
      <c r="S234" s="610"/>
      <c r="T234" s="371"/>
      <c r="U234" s="371"/>
      <c r="V234" s="188"/>
      <c r="W234" s="370"/>
      <c r="X234" s="371"/>
      <c r="Y234" s="371"/>
      <c r="Z234" s="611"/>
      <c r="AA234" s="896"/>
      <c r="AB234" s="370"/>
      <c r="AC234" s="371"/>
      <c r="AD234" s="371"/>
      <c r="AE234" s="371"/>
      <c r="AF234" s="896"/>
      <c r="AG234" s="370"/>
      <c r="AH234" s="371"/>
      <c r="AI234" s="371"/>
      <c r="AJ234" s="371"/>
      <c r="AK234" s="896"/>
      <c r="AL234" s="370"/>
      <c r="AM234" s="371"/>
      <c r="AN234" s="371"/>
      <c r="AO234" s="372"/>
      <c r="AP234" s="370"/>
      <c r="AQ234" s="371"/>
      <c r="AR234" s="371"/>
      <c r="AS234" s="371"/>
      <c r="AT234" s="928"/>
      <c r="AU234" s="188"/>
      <c r="AV234" s="256">
        <f t="shared" si="325"/>
        <v>0</v>
      </c>
      <c r="AW234" s="257">
        <f t="shared" si="326"/>
        <v>0</v>
      </c>
      <c r="AX234" s="258">
        <f t="shared" si="322"/>
        <v>0</v>
      </c>
      <c r="AY234" s="259">
        <f t="shared" si="322"/>
        <v>0</v>
      </c>
      <c r="AZ234" s="231" t="str">
        <f t="shared" si="342"/>
        <v/>
      </c>
      <c r="BA234" s="232">
        <f t="shared" si="343"/>
        <v>0</v>
      </c>
      <c r="BB234" s="249">
        <f t="shared" si="327"/>
        <v>0</v>
      </c>
      <c r="BC234" s="231">
        <f t="shared" si="344"/>
        <v>0</v>
      </c>
      <c r="BD234" s="231">
        <f t="shared" si="345"/>
        <v>0</v>
      </c>
      <c r="BE234" s="260"/>
      <c r="BF234" s="235">
        <f t="shared" si="346"/>
        <v>0</v>
      </c>
      <c r="BG234" s="235">
        <f t="shared" si="347"/>
        <v>0</v>
      </c>
      <c r="BH234" s="235">
        <f t="shared" si="348"/>
        <v>0</v>
      </c>
      <c r="BI234" s="380"/>
      <c r="BJ234" s="235">
        <f t="shared" si="328"/>
        <v>0</v>
      </c>
      <c r="BK234" s="235">
        <f t="shared" si="349"/>
        <v>0</v>
      </c>
      <c r="BL234" s="235" t="str">
        <f t="shared" si="350"/>
        <v/>
      </c>
      <c r="BM234" s="236"/>
      <c r="BN234" s="237"/>
      <c r="BO234" s="237"/>
      <c r="BP234" s="238"/>
      <c r="BQ234" s="238"/>
      <c r="BR234" s="254"/>
      <c r="BS234" s="252"/>
      <c r="BT234" s="244"/>
      <c r="BU234" s="244"/>
      <c r="BV234" s="244"/>
      <c r="BW234" s="244"/>
      <c r="BX234" s="244"/>
      <c r="BY234" s="244"/>
      <c r="BZ234" s="244"/>
      <c r="CA234" s="244"/>
      <c r="CB234" s="253"/>
      <c r="CC234" s="188"/>
      <c r="CD234" s="244">
        <f t="shared" si="329"/>
        <v>0</v>
      </c>
      <c r="CE234" s="235">
        <f t="shared" si="351"/>
        <v>0</v>
      </c>
      <c r="CF234" s="235">
        <f t="shared" si="351"/>
        <v>0</v>
      </c>
      <c r="CG234" s="235">
        <f t="shared" si="351"/>
        <v>0</v>
      </c>
      <c r="CH234" s="188"/>
      <c r="CI234" s="244">
        <f t="shared" si="330"/>
        <v>0</v>
      </c>
      <c r="CJ234" s="235">
        <f t="shared" si="352"/>
        <v>0</v>
      </c>
      <c r="CK234" s="235">
        <f t="shared" si="352"/>
        <v>0</v>
      </c>
      <c r="CL234" s="235">
        <f t="shared" si="352"/>
        <v>0</v>
      </c>
      <c r="CM234" s="188"/>
      <c r="CN234" s="244">
        <f t="shared" si="331"/>
        <v>0</v>
      </c>
      <c r="CO234" s="235">
        <f t="shared" si="353"/>
        <v>0</v>
      </c>
      <c r="CP234" s="235">
        <f t="shared" si="353"/>
        <v>0</v>
      </c>
      <c r="CQ234" s="235">
        <f t="shared" si="353"/>
        <v>0</v>
      </c>
      <c r="CR234" s="188"/>
      <c r="CS234" s="244">
        <f t="shared" si="332"/>
        <v>0</v>
      </c>
      <c r="CT234" s="235">
        <f t="shared" si="354"/>
        <v>0</v>
      </c>
      <c r="CU234" s="235">
        <f t="shared" si="354"/>
        <v>0</v>
      </c>
      <c r="CV234" s="235">
        <f t="shared" si="354"/>
        <v>0</v>
      </c>
      <c r="CW234" s="188"/>
      <c r="CX234" s="244">
        <f t="shared" si="333"/>
        <v>0</v>
      </c>
      <c r="CY234" s="235">
        <f t="shared" si="355"/>
        <v>0</v>
      </c>
      <c r="CZ234" s="235">
        <f t="shared" si="355"/>
        <v>0</v>
      </c>
      <c r="DA234" s="235">
        <f t="shared" si="355"/>
        <v>0</v>
      </c>
      <c r="DB234" s="188"/>
      <c r="DC234" s="225"/>
      <c r="DD234" s="226"/>
      <c r="DE234" s="1088"/>
      <c r="DF234" s="225"/>
      <c r="DG234" s="226"/>
      <c r="DH234" s="1088"/>
      <c r="DI234" s="225"/>
      <c r="DJ234" s="226"/>
      <c r="DK234" s="1088"/>
      <c r="DL234" s="225"/>
      <c r="DM234" s="226"/>
      <c r="DN234" s="1088"/>
      <c r="DO234" s="370"/>
      <c r="DP234" s="370"/>
      <c r="DQ234" s="243">
        <f t="shared" si="356"/>
        <v>0</v>
      </c>
      <c r="DR234" s="244">
        <f t="shared" si="357"/>
        <v>0</v>
      </c>
      <c r="DS234" s="235">
        <f t="shared" si="358"/>
        <v>0</v>
      </c>
      <c r="DT234" s="244" t="str">
        <f t="shared" si="334"/>
        <v/>
      </c>
      <c r="DU234" s="42" t="str">
        <f t="shared" si="359"/>
        <v/>
      </c>
      <c r="DV234" s="42" t="str">
        <f t="shared" si="360"/>
        <v/>
      </c>
      <c r="DW234" s="42" t="str">
        <f t="shared" si="361"/>
        <v/>
      </c>
      <c r="DX234" s="162"/>
      <c r="DY234" s="42" t="str">
        <f t="shared" si="362"/>
        <v/>
      </c>
      <c r="DZ234" s="42" t="str">
        <f t="shared" si="323"/>
        <v/>
      </c>
      <c r="EA234" s="42" t="str">
        <f t="shared" si="363"/>
        <v/>
      </c>
      <c r="EB234" s="162"/>
      <c r="EC234" s="930"/>
      <c r="ED234" s="188"/>
      <c r="EE234" s="245">
        <f t="shared" si="364"/>
        <v>0</v>
      </c>
      <c r="EG234" s="245">
        <f t="shared" si="365"/>
        <v>0</v>
      </c>
      <c r="EI234" s="246" t="str">
        <f t="shared" si="366"/>
        <v/>
      </c>
      <c r="EJ234" s="247" t="str">
        <f t="shared" si="335"/>
        <v/>
      </c>
      <c r="EK234" s="248" t="str">
        <f t="shared" si="336"/>
        <v/>
      </c>
      <c r="EL234" s="248" t="str">
        <f t="shared" si="337"/>
        <v/>
      </c>
      <c r="EM234" s="248" t="str">
        <f t="shared" si="338"/>
        <v/>
      </c>
      <c r="EN234" s="248" t="str">
        <f t="shared" si="367"/>
        <v/>
      </c>
      <c r="EO234" s="248" t="str">
        <f t="shared" si="339"/>
        <v/>
      </c>
      <c r="EQ234" s="248" t="str">
        <f t="shared" si="368"/>
        <v/>
      </c>
      <c r="ER234" s="248" t="str">
        <f t="shared" si="369"/>
        <v/>
      </c>
      <c r="ES234" s="248" t="str">
        <f t="shared" si="370"/>
        <v/>
      </c>
      <c r="ET234" s="248" t="str">
        <f t="shared" si="371"/>
        <v/>
      </c>
      <c r="EU234" s="248" t="str">
        <f t="shared" si="372"/>
        <v/>
      </c>
      <c r="EV234" s="248" t="str">
        <f t="shared" si="372"/>
        <v/>
      </c>
      <c r="EX234" s="248" t="str">
        <f t="shared" si="373"/>
        <v/>
      </c>
      <c r="EY234" s="248" t="str">
        <f t="shared" si="374"/>
        <v/>
      </c>
      <c r="EZ234" s="248" t="str">
        <f t="shared" si="375"/>
        <v/>
      </c>
      <c r="FA234" s="248" t="str">
        <f t="shared" si="376"/>
        <v/>
      </c>
      <c r="FB234" s="248" t="str">
        <f t="shared" si="316"/>
        <v/>
      </c>
      <c r="FC234" s="248" t="str">
        <f t="shared" si="316"/>
        <v/>
      </c>
      <c r="FE234" s="248" t="str">
        <f t="shared" si="377"/>
        <v/>
      </c>
      <c r="FF234" s="248" t="str">
        <f t="shared" si="378"/>
        <v/>
      </c>
      <c r="FG234" s="248" t="str">
        <f t="shared" si="379"/>
        <v/>
      </c>
      <c r="FH234" s="248" t="str">
        <f t="shared" si="380"/>
        <v/>
      </c>
      <c r="FI234" s="248" t="str">
        <f t="shared" si="317"/>
        <v/>
      </c>
      <c r="FJ234" s="248" t="str">
        <f t="shared" si="317"/>
        <v/>
      </c>
      <c r="FL234" s="370"/>
      <c r="FM234" s="371"/>
      <c r="FN234" s="371"/>
      <c r="FO234" s="611"/>
      <c r="FP234" s="896"/>
      <c r="FQ234" s="370"/>
      <c r="FR234" s="371"/>
      <c r="FS234" s="371"/>
      <c r="FT234" s="611"/>
      <c r="FU234" s="896"/>
      <c r="FV234" s="370"/>
      <c r="FW234" s="371"/>
      <c r="FX234" s="371"/>
      <c r="FY234" s="611"/>
      <c r="FZ234" s="896"/>
      <c r="GA234" s="613"/>
      <c r="GC234" s="227">
        <f t="shared" si="381"/>
        <v>0</v>
      </c>
      <c r="GD234" s="228">
        <f t="shared" si="382"/>
        <v>0</v>
      </c>
      <c r="GE234" s="229">
        <f t="shared" si="318"/>
        <v>0</v>
      </c>
      <c r="GF234" s="230">
        <f t="shared" si="318"/>
        <v>0</v>
      </c>
      <c r="GG234" s="231" t="str">
        <f t="shared" si="383"/>
        <v/>
      </c>
      <c r="GH234" s="232">
        <f t="shared" si="384"/>
        <v>0</v>
      </c>
      <c r="GI234" s="227">
        <f t="shared" si="385"/>
        <v>0</v>
      </c>
      <c r="GJ234" s="233">
        <f t="shared" si="386"/>
        <v>0</v>
      </c>
      <c r="GK234" s="233">
        <f t="shared" si="387"/>
        <v>0</v>
      </c>
      <c r="GL234" s="234"/>
      <c r="GM234" s="235">
        <f t="shared" si="388"/>
        <v>0</v>
      </c>
      <c r="GN234" s="235">
        <f t="shared" si="389"/>
        <v>0</v>
      </c>
      <c r="GO234" s="235" t="str">
        <f t="shared" si="390"/>
        <v/>
      </c>
      <c r="GP234" s="380"/>
      <c r="GQ234" s="235">
        <f t="shared" si="391"/>
        <v>0</v>
      </c>
      <c r="GR234" s="235">
        <f t="shared" si="392"/>
        <v>0</v>
      </c>
      <c r="GS234" s="235" t="str">
        <f t="shared" si="393"/>
        <v/>
      </c>
      <c r="GT234" s="236"/>
      <c r="GU234" s="237" t="str">
        <f t="shared" si="394"/>
        <v/>
      </c>
      <c r="GV234" s="237" t="str">
        <f t="shared" si="395"/>
        <v/>
      </c>
      <c r="GW234" s="238" t="str">
        <f t="shared" si="396"/>
        <v/>
      </c>
      <c r="GX234" s="238" t="str">
        <f t="shared" si="397"/>
        <v/>
      </c>
      <c r="GY234" s="239"/>
      <c r="GZ234" s="240" t="str">
        <f t="shared" si="398"/>
        <v/>
      </c>
      <c r="HA234" s="235" t="str">
        <f t="shared" si="399"/>
        <v/>
      </c>
      <c r="HB234" s="235" t="str">
        <f t="shared" si="400"/>
        <v/>
      </c>
      <c r="HC234" s="235" t="str">
        <f t="shared" si="401"/>
        <v/>
      </c>
      <c r="HD234" s="235" t="str">
        <f t="shared" si="402"/>
        <v/>
      </c>
      <c r="HE234" s="235" t="str">
        <f t="shared" si="403"/>
        <v/>
      </c>
      <c r="HF234" s="188"/>
      <c r="HG234" s="235" t="str">
        <f t="shared" si="404"/>
        <v/>
      </c>
      <c r="HH234" s="235">
        <f t="shared" si="319"/>
        <v>0</v>
      </c>
      <c r="HI234" s="235">
        <f t="shared" si="319"/>
        <v>0</v>
      </c>
      <c r="HJ234" s="235">
        <f t="shared" si="319"/>
        <v>0</v>
      </c>
      <c r="HK234" s="188"/>
      <c r="HL234" s="235" t="str">
        <f t="shared" si="405"/>
        <v/>
      </c>
      <c r="HM234" s="235">
        <f t="shared" si="320"/>
        <v>0</v>
      </c>
      <c r="HN234" s="235">
        <f t="shared" si="320"/>
        <v>0</v>
      </c>
      <c r="HO234" s="235">
        <f t="shared" si="320"/>
        <v>0</v>
      </c>
      <c r="HP234" s="188"/>
      <c r="HQ234" s="235" t="str">
        <f t="shared" si="406"/>
        <v/>
      </c>
      <c r="HR234" s="235">
        <f t="shared" si="321"/>
        <v>0</v>
      </c>
      <c r="HS234" s="235">
        <f t="shared" si="321"/>
        <v>0</v>
      </c>
      <c r="HT234" s="235">
        <f t="shared" si="321"/>
        <v>0</v>
      </c>
      <c r="HU234" s="162"/>
      <c r="HV234" s="1622"/>
      <c r="HW234" s="1619"/>
      <c r="HX234" s="1619"/>
      <c r="HY234" s="1619"/>
      <c r="HZ234" s="1619"/>
      <c r="IA234" s="1619"/>
      <c r="IB234" s="1619"/>
      <c r="IC234" s="1623"/>
      <c r="ID234" s="162"/>
      <c r="IE234" s="162"/>
    </row>
    <row r="235" spans="1:239" ht="21" customHeight="1" x14ac:dyDescent="0.25">
      <c r="A235" s="377" t="str">
        <f t="shared" si="340"/>
        <v/>
      </c>
      <c r="B235" s="188">
        <v>209</v>
      </c>
      <c r="C235" s="255"/>
      <c r="D235" s="223" t="str">
        <f t="shared" si="324"/>
        <v/>
      </c>
      <c r="E235" s="223" t="str">
        <f t="shared" si="407"/>
        <v/>
      </c>
      <c r="F235" s="242"/>
      <c r="G235" s="242"/>
      <c r="H235" s="224" t="str">
        <f t="shared" si="341"/>
        <v/>
      </c>
      <c r="I235" s="930"/>
      <c r="J235" s="930"/>
      <c r="K235" s="930"/>
      <c r="L235" s="370"/>
      <c r="M235" s="371"/>
      <c r="N235" s="371"/>
      <c r="O235" s="371"/>
      <c r="P235" s="372"/>
      <c r="Q235" s="609"/>
      <c r="R235" s="609"/>
      <c r="S235" s="610"/>
      <c r="T235" s="371"/>
      <c r="U235" s="371"/>
      <c r="V235" s="188"/>
      <c r="W235" s="370"/>
      <c r="X235" s="371"/>
      <c r="Y235" s="371"/>
      <c r="Z235" s="611"/>
      <c r="AA235" s="896"/>
      <c r="AB235" s="370"/>
      <c r="AC235" s="371"/>
      <c r="AD235" s="371"/>
      <c r="AE235" s="371"/>
      <c r="AF235" s="896"/>
      <c r="AG235" s="370"/>
      <c r="AH235" s="371"/>
      <c r="AI235" s="371"/>
      <c r="AJ235" s="371"/>
      <c r="AK235" s="896"/>
      <c r="AL235" s="370"/>
      <c r="AM235" s="371"/>
      <c r="AN235" s="371"/>
      <c r="AO235" s="372"/>
      <c r="AP235" s="370"/>
      <c r="AQ235" s="371"/>
      <c r="AR235" s="371"/>
      <c r="AS235" s="371"/>
      <c r="AT235" s="928"/>
      <c r="AU235" s="188"/>
      <c r="AV235" s="256">
        <f t="shared" si="325"/>
        <v>0</v>
      </c>
      <c r="AW235" s="257">
        <f t="shared" si="326"/>
        <v>0</v>
      </c>
      <c r="AX235" s="258">
        <f t="shared" si="322"/>
        <v>0</v>
      </c>
      <c r="AY235" s="259">
        <f t="shared" si="322"/>
        <v>0</v>
      </c>
      <c r="AZ235" s="231" t="str">
        <f t="shared" si="342"/>
        <v/>
      </c>
      <c r="BA235" s="232">
        <f t="shared" si="343"/>
        <v>0</v>
      </c>
      <c r="BB235" s="249">
        <f t="shared" si="327"/>
        <v>0</v>
      </c>
      <c r="BC235" s="231">
        <f t="shared" si="344"/>
        <v>0</v>
      </c>
      <c r="BD235" s="231">
        <f t="shared" si="345"/>
        <v>0</v>
      </c>
      <c r="BE235" s="260"/>
      <c r="BF235" s="235">
        <f t="shared" si="346"/>
        <v>0</v>
      </c>
      <c r="BG235" s="235">
        <f t="shared" si="347"/>
        <v>0</v>
      </c>
      <c r="BH235" s="235">
        <f t="shared" si="348"/>
        <v>0</v>
      </c>
      <c r="BI235" s="380"/>
      <c r="BJ235" s="235">
        <f t="shared" si="328"/>
        <v>0</v>
      </c>
      <c r="BK235" s="235">
        <f t="shared" si="349"/>
        <v>0</v>
      </c>
      <c r="BL235" s="235" t="str">
        <f t="shared" si="350"/>
        <v/>
      </c>
      <c r="BM235" s="236"/>
      <c r="BN235" s="237"/>
      <c r="BO235" s="237"/>
      <c r="BP235" s="238"/>
      <c r="BQ235" s="238"/>
      <c r="BR235" s="254"/>
      <c r="BS235" s="252"/>
      <c r="BT235" s="244"/>
      <c r="BU235" s="244"/>
      <c r="BV235" s="244"/>
      <c r="BW235" s="244"/>
      <c r="BX235" s="244"/>
      <c r="BY235" s="244"/>
      <c r="BZ235" s="244"/>
      <c r="CA235" s="244"/>
      <c r="CB235" s="253"/>
      <c r="CC235" s="188"/>
      <c r="CD235" s="244">
        <f t="shared" si="329"/>
        <v>0</v>
      </c>
      <c r="CE235" s="235">
        <f t="shared" si="351"/>
        <v>0</v>
      </c>
      <c r="CF235" s="235">
        <f t="shared" si="351"/>
        <v>0</v>
      </c>
      <c r="CG235" s="235">
        <f t="shared" si="351"/>
        <v>0</v>
      </c>
      <c r="CH235" s="188"/>
      <c r="CI235" s="244">
        <f t="shared" si="330"/>
        <v>0</v>
      </c>
      <c r="CJ235" s="235">
        <f t="shared" si="352"/>
        <v>0</v>
      </c>
      <c r="CK235" s="235">
        <f t="shared" si="352"/>
        <v>0</v>
      </c>
      <c r="CL235" s="235">
        <f t="shared" si="352"/>
        <v>0</v>
      </c>
      <c r="CM235" s="188"/>
      <c r="CN235" s="244">
        <f t="shared" si="331"/>
        <v>0</v>
      </c>
      <c r="CO235" s="235">
        <f t="shared" si="353"/>
        <v>0</v>
      </c>
      <c r="CP235" s="235">
        <f t="shared" si="353"/>
        <v>0</v>
      </c>
      <c r="CQ235" s="235">
        <f t="shared" si="353"/>
        <v>0</v>
      </c>
      <c r="CR235" s="188"/>
      <c r="CS235" s="244">
        <f t="shared" si="332"/>
        <v>0</v>
      </c>
      <c r="CT235" s="235">
        <f t="shared" si="354"/>
        <v>0</v>
      </c>
      <c r="CU235" s="235">
        <f t="shared" si="354"/>
        <v>0</v>
      </c>
      <c r="CV235" s="235">
        <f t="shared" si="354"/>
        <v>0</v>
      </c>
      <c r="CW235" s="188"/>
      <c r="CX235" s="244">
        <f t="shared" si="333"/>
        <v>0</v>
      </c>
      <c r="CY235" s="235">
        <f t="shared" si="355"/>
        <v>0</v>
      </c>
      <c r="CZ235" s="235">
        <f t="shared" si="355"/>
        <v>0</v>
      </c>
      <c r="DA235" s="235">
        <f t="shared" si="355"/>
        <v>0</v>
      </c>
      <c r="DB235" s="188"/>
      <c r="DC235" s="225"/>
      <c r="DD235" s="226"/>
      <c r="DE235" s="1088"/>
      <c r="DF235" s="225"/>
      <c r="DG235" s="226"/>
      <c r="DH235" s="1088"/>
      <c r="DI235" s="225"/>
      <c r="DJ235" s="226"/>
      <c r="DK235" s="1088"/>
      <c r="DL235" s="225"/>
      <c r="DM235" s="226"/>
      <c r="DN235" s="1088"/>
      <c r="DO235" s="370"/>
      <c r="DP235" s="370"/>
      <c r="DQ235" s="243">
        <f t="shared" si="356"/>
        <v>0</v>
      </c>
      <c r="DR235" s="244">
        <f t="shared" si="357"/>
        <v>0</v>
      </c>
      <c r="DS235" s="235">
        <f t="shared" si="358"/>
        <v>0</v>
      </c>
      <c r="DT235" s="244" t="str">
        <f t="shared" si="334"/>
        <v/>
      </c>
      <c r="DU235" s="42" t="str">
        <f t="shared" si="359"/>
        <v/>
      </c>
      <c r="DV235" s="42" t="str">
        <f t="shared" si="360"/>
        <v/>
      </c>
      <c r="DW235" s="42" t="str">
        <f t="shared" si="361"/>
        <v/>
      </c>
      <c r="DX235" s="162"/>
      <c r="DY235" s="42" t="str">
        <f t="shared" si="362"/>
        <v/>
      </c>
      <c r="DZ235" s="42" t="str">
        <f t="shared" si="323"/>
        <v/>
      </c>
      <c r="EA235" s="42" t="str">
        <f t="shared" si="363"/>
        <v/>
      </c>
      <c r="EB235" s="162"/>
      <c r="EC235" s="930"/>
      <c r="ED235" s="188"/>
      <c r="EE235" s="245">
        <f t="shared" si="364"/>
        <v>0</v>
      </c>
      <c r="EG235" s="245">
        <f t="shared" si="365"/>
        <v>0</v>
      </c>
      <c r="EI235" s="246" t="str">
        <f t="shared" si="366"/>
        <v/>
      </c>
      <c r="EJ235" s="247" t="str">
        <f t="shared" si="335"/>
        <v/>
      </c>
      <c r="EK235" s="248" t="str">
        <f t="shared" si="336"/>
        <v/>
      </c>
      <c r="EL235" s="248" t="str">
        <f t="shared" si="337"/>
        <v/>
      </c>
      <c r="EM235" s="248" t="str">
        <f t="shared" si="338"/>
        <v/>
      </c>
      <c r="EN235" s="248" t="str">
        <f t="shared" si="367"/>
        <v/>
      </c>
      <c r="EO235" s="248" t="str">
        <f t="shared" si="339"/>
        <v/>
      </c>
      <c r="EQ235" s="248" t="str">
        <f t="shared" si="368"/>
        <v/>
      </c>
      <c r="ER235" s="248" t="str">
        <f t="shared" si="369"/>
        <v/>
      </c>
      <c r="ES235" s="248" t="str">
        <f t="shared" si="370"/>
        <v/>
      </c>
      <c r="ET235" s="248" t="str">
        <f t="shared" si="371"/>
        <v/>
      </c>
      <c r="EU235" s="248" t="str">
        <f t="shared" si="372"/>
        <v/>
      </c>
      <c r="EV235" s="248" t="str">
        <f t="shared" si="372"/>
        <v/>
      </c>
      <c r="EX235" s="248" t="str">
        <f t="shared" si="373"/>
        <v/>
      </c>
      <c r="EY235" s="248" t="str">
        <f t="shared" si="374"/>
        <v/>
      </c>
      <c r="EZ235" s="248" t="str">
        <f t="shared" si="375"/>
        <v/>
      </c>
      <c r="FA235" s="248" t="str">
        <f t="shared" si="376"/>
        <v/>
      </c>
      <c r="FB235" s="248" t="str">
        <f t="shared" ref="FB235:FC298" si="408">IF(EN235="","",IF(EN235=1,IF($DF235=1,1,"")))</f>
        <v/>
      </c>
      <c r="FC235" s="248" t="str">
        <f t="shared" si="408"/>
        <v/>
      </c>
      <c r="FE235" s="248" t="str">
        <f t="shared" si="377"/>
        <v/>
      </c>
      <c r="FF235" s="248" t="str">
        <f t="shared" si="378"/>
        <v/>
      </c>
      <c r="FG235" s="248" t="str">
        <f t="shared" si="379"/>
        <v/>
      </c>
      <c r="FH235" s="248" t="str">
        <f t="shared" si="380"/>
        <v/>
      </c>
      <c r="FI235" s="248" t="str">
        <f t="shared" ref="FI235:FJ298" si="409">IF(EN235="","",IF(EN235=1,IF($DI235=1,1,"")))</f>
        <v/>
      </c>
      <c r="FJ235" s="248" t="str">
        <f t="shared" si="409"/>
        <v/>
      </c>
      <c r="FL235" s="370"/>
      <c r="FM235" s="371"/>
      <c r="FN235" s="371"/>
      <c r="FO235" s="611"/>
      <c r="FP235" s="896"/>
      <c r="FQ235" s="370"/>
      <c r="FR235" s="371"/>
      <c r="FS235" s="371"/>
      <c r="FT235" s="611"/>
      <c r="FU235" s="896"/>
      <c r="FV235" s="370"/>
      <c r="FW235" s="371"/>
      <c r="FX235" s="371"/>
      <c r="FY235" s="611"/>
      <c r="FZ235" s="896"/>
      <c r="GA235" s="613"/>
      <c r="GC235" s="227">
        <f t="shared" si="381"/>
        <v>0</v>
      </c>
      <c r="GD235" s="228">
        <f t="shared" si="382"/>
        <v>0</v>
      </c>
      <c r="GE235" s="229">
        <f t="shared" si="318"/>
        <v>0</v>
      </c>
      <c r="GF235" s="230">
        <f t="shared" si="318"/>
        <v>0</v>
      </c>
      <c r="GG235" s="231" t="str">
        <f t="shared" si="383"/>
        <v/>
      </c>
      <c r="GH235" s="232">
        <f t="shared" si="384"/>
        <v>0</v>
      </c>
      <c r="GI235" s="227">
        <f t="shared" si="385"/>
        <v>0</v>
      </c>
      <c r="GJ235" s="233">
        <f t="shared" si="386"/>
        <v>0</v>
      </c>
      <c r="GK235" s="233">
        <f t="shared" si="387"/>
        <v>0</v>
      </c>
      <c r="GL235" s="234"/>
      <c r="GM235" s="235">
        <f t="shared" si="388"/>
        <v>0</v>
      </c>
      <c r="GN235" s="235">
        <f t="shared" si="389"/>
        <v>0</v>
      </c>
      <c r="GO235" s="235" t="str">
        <f t="shared" si="390"/>
        <v/>
      </c>
      <c r="GP235" s="380"/>
      <c r="GQ235" s="235">
        <f t="shared" si="391"/>
        <v>0</v>
      </c>
      <c r="GR235" s="235">
        <f t="shared" si="392"/>
        <v>0</v>
      </c>
      <c r="GS235" s="235" t="str">
        <f t="shared" si="393"/>
        <v/>
      </c>
      <c r="GT235" s="236"/>
      <c r="GU235" s="237" t="str">
        <f t="shared" si="394"/>
        <v/>
      </c>
      <c r="GV235" s="237" t="str">
        <f t="shared" si="395"/>
        <v/>
      </c>
      <c r="GW235" s="238" t="str">
        <f t="shared" si="396"/>
        <v/>
      </c>
      <c r="GX235" s="238" t="str">
        <f t="shared" si="397"/>
        <v/>
      </c>
      <c r="GY235" s="239"/>
      <c r="GZ235" s="240" t="str">
        <f t="shared" si="398"/>
        <v/>
      </c>
      <c r="HA235" s="235" t="str">
        <f t="shared" si="399"/>
        <v/>
      </c>
      <c r="HB235" s="235" t="str">
        <f t="shared" si="400"/>
        <v/>
      </c>
      <c r="HC235" s="235" t="str">
        <f t="shared" si="401"/>
        <v/>
      </c>
      <c r="HD235" s="235" t="str">
        <f t="shared" si="402"/>
        <v/>
      </c>
      <c r="HE235" s="235" t="str">
        <f t="shared" si="403"/>
        <v/>
      </c>
      <c r="HF235" s="188"/>
      <c r="HG235" s="235" t="str">
        <f t="shared" si="404"/>
        <v/>
      </c>
      <c r="HH235" s="235">
        <f t="shared" si="319"/>
        <v>0</v>
      </c>
      <c r="HI235" s="235">
        <f t="shared" si="319"/>
        <v>0</v>
      </c>
      <c r="HJ235" s="235">
        <f t="shared" si="319"/>
        <v>0</v>
      </c>
      <c r="HK235" s="188"/>
      <c r="HL235" s="235" t="str">
        <f t="shared" si="405"/>
        <v/>
      </c>
      <c r="HM235" s="235">
        <f t="shared" si="320"/>
        <v>0</v>
      </c>
      <c r="HN235" s="235">
        <f t="shared" si="320"/>
        <v>0</v>
      </c>
      <c r="HO235" s="235">
        <f t="shared" si="320"/>
        <v>0</v>
      </c>
      <c r="HP235" s="188"/>
      <c r="HQ235" s="235" t="str">
        <f t="shared" si="406"/>
        <v/>
      </c>
      <c r="HR235" s="235">
        <f t="shared" si="321"/>
        <v>0</v>
      </c>
      <c r="HS235" s="235">
        <f t="shared" si="321"/>
        <v>0</v>
      </c>
      <c r="HT235" s="235">
        <f t="shared" si="321"/>
        <v>0</v>
      </c>
      <c r="HU235" s="162"/>
      <c r="HV235" s="1622"/>
      <c r="HW235" s="1619"/>
      <c r="HX235" s="1619"/>
      <c r="HY235" s="1619"/>
      <c r="HZ235" s="1619"/>
      <c r="IA235" s="1619"/>
      <c r="IB235" s="1619"/>
      <c r="IC235" s="1623"/>
      <c r="ID235" s="162"/>
      <c r="IE235" s="162"/>
    </row>
    <row r="236" spans="1:239" ht="21" customHeight="1" x14ac:dyDescent="0.25">
      <c r="A236" s="377" t="str">
        <f t="shared" si="340"/>
        <v/>
      </c>
      <c r="B236" s="188">
        <v>210</v>
      </c>
      <c r="C236" s="255"/>
      <c r="D236" s="223" t="str">
        <f t="shared" si="324"/>
        <v/>
      </c>
      <c r="E236" s="223" t="str">
        <f t="shared" si="407"/>
        <v/>
      </c>
      <c r="F236" s="242"/>
      <c r="G236" s="242"/>
      <c r="H236" s="224" t="str">
        <f t="shared" si="341"/>
        <v/>
      </c>
      <c r="I236" s="930"/>
      <c r="J236" s="930"/>
      <c r="K236" s="930"/>
      <c r="L236" s="370"/>
      <c r="M236" s="371"/>
      <c r="N236" s="371"/>
      <c r="O236" s="371"/>
      <c r="P236" s="372"/>
      <c r="Q236" s="609"/>
      <c r="R236" s="609"/>
      <c r="S236" s="610"/>
      <c r="T236" s="371"/>
      <c r="U236" s="371"/>
      <c r="V236" s="188"/>
      <c r="W236" s="370"/>
      <c r="X236" s="371"/>
      <c r="Y236" s="371"/>
      <c r="Z236" s="611"/>
      <c r="AA236" s="896"/>
      <c r="AB236" s="370"/>
      <c r="AC236" s="371"/>
      <c r="AD236" s="371"/>
      <c r="AE236" s="371"/>
      <c r="AF236" s="896"/>
      <c r="AG236" s="370"/>
      <c r="AH236" s="371"/>
      <c r="AI236" s="371"/>
      <c r="AJ236" s="371"/>
      <c r="AK236" s="896"/>
      <c r="AL236" s="370"/>
      <c r="AM236" s="371"/>
      <c r="AN236" s="371"/>
      <c r="AO236" s="372"/>
      <c r="AP236" s="370"/>
      <c r="AQ236" s="371"/>
      <c r="AR236" s="371"/>
      <c r="AS236" s="371"/>
      <c r="AT236" s="928"/>
      <c r="AU236" s="188"/>
      <c r="AV236" s="256">
        <f t="shared" si="325"/>
        <v>0</v>
      </c>
      <c r="AW236" s="257">
        <f t="shared" si="326"/>
        <v>0</v>
      </c>
      <c r="AX236" s="258">
        <f t="shared" si="322"/>
        <v>0</v>
      </c>
      <c r="AY236" s="259">
        <f t="shared" si="322"/>
        <v>0</v>
      </c>
      <c r="AZ236" s="231" t="str">
        <f t="shared" si="342"/>
        <v/>
      </c>
      <c r="BA236" s="232">
        <f t="shared" si="343"/>
        <v>0</v>
      </c>
      <c r="BB236" s="249">
        <f t="shared" si="327"/>
        <v>0</v>
      </c>
      <c r="BC236" s="231">
        <f t="shared" si="344"/>
        <v>0</v>
      </c>
      <c r="BD236" s="231">
        <f t="shared" si="345"/>
        <v>0</v>
      </c>
      <c r="BE236" s="260"/>
      <c r="BF236" s="235">
        <f t="shared" si="346"/>
        <v>0</v>
      </c>
      <c r="BG236" s="235">
        <f t="shared" si="347"/>
        <v>0</v>
      </c>
      <c r="BH236" s="235">
        <f t="shared" si="348"/>
        <v>0</v>
      </c>
      <c r="BI236" s="380"/>
      <c r="BJ236" s="235">
        <f t="shared" si="328"/>
        <v>0</v>
      </c>
      <c r="BK236" s="235">
        <f t="shared" si="349"/>
        <v>0</v>
      </c>
      <c r="BL236" s="235" t="str">
        <f t="shared" si="350"/>
        <v/>
      </c>
      <c r="BM236" s="236"/>
      <c r="BN236" s="237"/>
      <c r="BO236" s="237"/>
      <c r="BP236" s="238"/>
      <c r="BQ236" s="238"/>
      <c r="BR236" s="254"/>
      <c r="BS236" s="252"/>
      <c r="BT236" s="244"/>
      <c r="BU236" s="244"/>
      <c r="BV236" s="244"/>
      <c r="BW236" s="244"/>
      <c r="BX236" s="244"/>
      <c r="BY236" s="244"/>
      <c r="BZ236" s="244"/>
      <c r="CA236" s="244"/>
      <c r="CB236" s="253"/>
      <c r="CC236" s="188"/>
      <c r="CD236" s="244">
        <f t="shared" si="329"/>
        <v>0</v>
      </c>
      <c r="CE236" s="235">
        <f t="shared" si="351"/>
        <v>0</v>
      </c>
      <c r="CF236" s="235">
        <f t="shared" si="351"/>
        <v>0</v>
      </c>
      <c r="CG236" s="235">
        <f t="shared" si="351"/>
        <v>0</v>
      </c>
      <c r="CH236" s="188"/>
      <c r="CI236" s="244">
        <f t="shared" si="330"/>
        <v>0</v>
      </c>
      <c r="CJ236" s="235">
        <f t="shared" si="352"/>
        <v>0</v>
      </c>
      <c r="CK236" s="235">
        <f t="shared" si="352"/>
        <v>0</v>
      </c>
      <c r="CL236" s="235">
        <f t="shared" si="352"/>
        <v>0</v>
      </c>
      <c r="CM236" s="188"/>
      <c r="CN236" s="244">
        <f t="shared" si="331"/>
        <v>0</v>
      </c>
      <c r="CO236" s="235">
        <f t="shared" si="353"/>
        <v>0</v>
      </c>
      <c r="CP236" s="235">
        <f t="shared" si="353"/>
        <v>0</v>
      </c>
      <c r="CQ236" s="235">
        <f t="shared" si="353"/>
        <v>0</v>
      </c>
      <c r="CR236" s="188"/>
      <c r="CS236" s="244">
        <f t="shared" si="332"/>
        <v>0</v>
      </c>
      <c r="CT236" s="235">
        <f t="shared" si="354"/>
        <v>0</v>
      </c>
      <c r="CU236" s="235">
        <f t="shared" si="354"/>
        <v>0</v>
      </c>
      <c r="CV236" s="235">
        <f t="shared" si="354"/>
        <v>0</v>
      </c>
      <c r="CW236" s="188"/>
      <c r="CX236" s="244">
        <f t="shared" si="333"/>
        <v>0</v>
      </c>
      <c r="CY236" s="235">
        <f t="shared" si="355"/>
        <v>0</v>
      </c>
      <c r="CZ236" s="235">
        <f t="shared" si="355"/>
        <v>0</v>
      </c>
      <c r="DA236" s="235">
        <f t="shared" si="355"/>
        <v>0</v>
      </c>
      <c r="DB236" s="188"/>
      <c r="DC236" s="225"/>
      <c r="DD236" s="226"/>
      <c r="DE236" s="1088"/>
      <c r="DF236" s="225"/>
      <c r="DG236" s="226"/>
      <c r="DH236" s="1088"/>
      <c r="DI236" s="225"/>
      <c r="DJ236" s="226"/>
      <c r="DK236" s="1088"/>
      <c r="DL236" s="225"/>
      <c r="DM236" s="226"/>
      <c r="DN236" s="1088"/>
      <c r="DO236" s="370"/>
      <c r="DP236" s="370"/>
      <c r="DQ236" s="243">
        <f t="shared" si="356"/>
        <v>0</v>
      </c>
      <c r="DR236" s="244">
        <f t="shared" si="357"/>
        <v>0</v>
      </c>
      <c r="DS236" s="235">
        <f t="shared" si="358"/>
        <v>0</v>
      </c>
      <c r="DT236" s="244" t="str">
        <f t="shared" si="334"/>
        <v/>
      </c>
      <c r="DU236" s="42" t="str">
        <f t="shared" si="359"/>
        <v/>
      </c>
      <c r="DV236" s="42" t="str">
        <f t="shared" si="360"/>
        <v/>
      </c>
      <c r="DW236" s="42" t="str">
        <f t="shared" si="361"/>
        <v/>
      </c>
      <c r="DX236" s="162"/>
      <c r="DY236" s="42" t="str">
        <f t="shared" si="362"/>
        <v/>
      </c>
      <c r="DZ236" s="42" t="str">
        <f t="shared" si="323"/>
        <v/>
      </c>
      <c r="EA236" s="42" t="str">
        <f t="shared" si="363"/>
        <v/>
      </c>
      <c r="EB236" s="162"/>
      <c r="EC236" s="930"/>
      <c r="ED236" s="188"/>
      <c r="EE236" s="245">
        <f t="shared" si="364"/>
        <v>0</v>
      </c>
      <c r="EG236" s="245">
        <f t="shared" si="365"/>
        <v>0</v>
      </c>
      <c r="EI236" s="246" t="str">
        <f t="shared" si="366"/>
        <v/>
      </c>
      <c r="EJ236" s="247" t="str">
        <f t="shared" si="335"/>
        <v/>
      </c>
      <c r="EK236" s="248" t="str">
        <f t="shared" si="336"/>
        <v/>
      </c>
      <c r="EL236" s="248" t="str">
        <f t="shared" si="337"/>
        <v/>
      </c>
      <c r="EM236" s="248" t="str">
        <f t="shared" si="338"/>
        <v/>
      </c>
      <c r="EN236" s="248" t="str">
        <f t="shared" si="367"/>
        <v/>
      </c>
      <c r="EO236" s="248" t="str">
        <f t="shared" si="339"/>
        <v/>
      </c>
      <c r="EQ236" s="248" t="str">
        <f t="shared" si="368"/>
        <v/>
      </c>
      <c r="ER236" s="248" t="str">
        <f t="shared" si="369"/>
        <v/>
      </c>
      <c r="ES236" s="248" t="str">
        <f t="shared" si="370"/>
        <v/>
      </c>
      <c r="ET236" s="248" t="str">
        <f t="shared" si="371"/>
        <v/>
      </c>
      <c r="EU236" s="248" t="str">
        <f t="shared" si="372"/>
        <v/>
      </c>
      <c r="EV236" s="248" t="str">
        <f t="shared" si="372"/>
        <v/>
      </c>
      <c r="EX236" s="248" t="str">
        <f t="shared" si="373"/>
        <v/>
      </c>
      <c r="EY236" s="248" t="str">
        <f t="shared" si="374"/>
        <v/>
      </c>
      <c r="EZ236" s="248" t="str">
        <f t="shared" si="375"/>
        <v/>
      </c>
      <c r="FA236" s="248" t="str">
        <f t="shared" si="376"/>
        <v/>
      </c>
      <c r="FB236" s="248" t="str">
        <f t="shared" si="408"/>
        <v/>
      </c>
      <c r="FC236" s="248" t="str">
        <f t="shared" si="408"/>
        <v/>
      </c>
      <c r="FE236" s="248" t="str">
        <f t="shared" si="377"/>
        <v/>
      </c>
      <c r="FF236" s="248" t="str">
        <f t="shared" si="378"/>
        <v/>
      </c>
      <c r="FG236" s="248" t="str">
        <f t="shared" si="379"/>
        <v/>
      </c>
      <c r="FH236" s="248" t="str">
        <f t="shared" si="380"/>
        <v/>
      </c>
      <c r="FI236" s="248" t="str">
        <f t="shared" si="409"/>
        <v/>
      </c>
      <c r="FJ236" s="248" t="str">
        <f t="shared" si="409"/>
        <v/>
      </c>
      <c r="FL236" s="370"/>
      <c r="FM236" s="371"/>
      <c r="FN236" s="371"/>
      <c r="FO236" s="611"/>
      <c r="FP236" s="896"/>
      <c r="FQ236" s="370"/>
      <c r="FR236" s="371"/>
      <c r="FS236" s="371"/>
      <c r="FT236" s="611"/>
      <c r="FU236" s="896"/>
      <c r="FV236" s="370"/>
      <c r="FW236" s="371"/>
      <c r="FX236" s="371"/>
      <c r="FY236" s="611"/>
      <c r="FZ236" s="896"/>
      <c r="GA236" s="613"/>
      <c r="GC236" s="227">
        <f t="shared" si="381"/>
        <v>0</v>
      </c>
      <c r="GD236" s="228">
        <f t="shared" si="382"/>
        <v>0</v>
      </c>
      <c r="GE236" s="229">
        <f t="shared" ref="GE236:GF299" si="410">FL236+FQ236+(FV236)</f>
        <v>0</v>
      </c>
      <c r="GF236" s="230">
        <f t="shared" si="410"/>
        <v>0</v>
      </c>
      <c r="GG236" s="231" t="str">
        <f t="shared" si="383"/>
        <v/>
      </c>
      <c r="GH236" s="232">
        <f t="shared" si="384"/>
        <v>0</v>
      </c>
      <c r="GI236" s="227">
        <f t="shared" si="385"/>
        <v>0</v>
      </c>
      <c r="GJ236" s="233">
        <f t="shared" si="386"/>
        <v>0</v>
      </c>
      <c r="GK236" s="233">
        <f t="shared" si="387"/>
        <v>0</v>
      </c>
      <c r="GL236" s="234"/>
      <c r="GM236" s="235">
        <f t="shared" si="388"/>
        <v>0</v>
      </c>
      <c r="GN236" s="235">
        <f t="shared" si="389"/>
        <v>0</v>
      </c>
      <c r="GO236" s="235" t="str">
        <f t="shared" si="390"/>
        <v/>
      </c>
      <c r="GP236" s="380"/>
      <c r="GQ236" s="235">
        <f t="shared" si="391"/>
        <v>0</v>
      </c>
      <c r="GR236" s="235">
        <f t="shared" si="392"/>
        <v>0</v>
      </c>
      <c r="GS236" s="235" t="str">
        <f t="shared" si="393"/>
        <v/>
      </c>
      <c r="GT236" s="236"/>
      <c r="GU236" s="237" t="str">
        <f t="shared" si="394"/>
        <v/>
      </c>
      <c r="GV236" s="237" t="str">
        <f t="shared" si="395"/>
        <v/>
      </c>
      <c r="GW236" s="238" t="str">
        <f t="shared" si="396"/>
        <v/>
      </c>
      <c r="GX236" s="238" t="str">
        <f t="shared" si="397"/>
        <v/>
      </c>
      <c r="GY236" s="239"/>
      <c r="GZ236" s="240" t="str">
        <f t="shared" si="398"/>
        <v/>
      </c>
      <c r="HA236" s="235" t="str">
        <f t="shared" si="399"/>
        <v/>
      </c>
      <c r="HB236" s="235" t="str">
        <f t="shared" si="400"/>
        <v/>
      </c>
      <c r="HC236" s="235" t="str">
        <f t="shared" si="401"/>
        <v/>
      </c>
      <c r="HD236" s="235" t="str">
        <f t="shared" si="402"/>
        <v/>
      </c>
      <c r="HE236" s="235" t="str">
        <f t="shared" si="403"/>
        <v/>
      </c>
      <c r="HF236" s="188"/>
      <c r="HG236" s="235" t="str">
        <f t="shared" si="404"/>
        <v/>
      </c>
      <c r="HH236" s="235">
        <f t="shared" ref="HH236:HJ299" si="411">IF(GQ236=1,$HG236,0)</f>
        <v>0</v>
      </c>
      <c r="HI236" s="235">
        <f t="shared" si="411"/>
        <v>0</v>
      </c>
      <c r="HJ236" s="235">
        <f t="shared" si="411"/>
        <v>0</v>
      </c>
      <c r="HK236" s="188"/>
      <c r="HL236" s="235" t="str">
        <f t="shared" si="405"/>
        <v/>
      </c>
      <c r="HM236" s="235">
        <f t="shared" ref="HM236:HO299" si="412">IF(GQ236=1,$HL236,0)</f>
        <v>0</v>
      </c>
      <c r="HN236" s="235">
        <f t="shared" si="412"/>
        <v>0</v>
      </c>
      <c r="HO236" s="235">
        <f t="shared" si="412"/>
        <v>0</v>
      </c>
      <c r="HP236" s="188"/>
      <c r="HQ236" s="235" t="str">
        <f t="shared" si="406"/>
        <v/>
      </c>
      <c r="HR236" s="235">
        <f t="shared" ref="HR236:HT299" si="413">IF(GQ236=1,$HQ236,0)</f>
        <v>0</v>
      </c>
      <c r="HS236" s="235">
        <f t="shared" si="413"/>
        <v>0</v>
      </c>
      <c r="HT236" s="235">
        <f t="shared" si="413"/>
        <v>0</v>
      </c>
      <c r="HU236" s="162"/>
      <c r="HV236" s="1622"/>
      <c r="HW236" s="1619"/>
      <c r="HX236" s="1619"/>
      <c r="HY236" s="1619"/>
      <c r="HZ236" s="1619"/>
      <c r="IA236" s="1619"/>
      <c r="IB236" s="1619"/>
      <c r="IC236" s="1623"/>
      <c r="ID236" s="162"/>
      <c r="IE236" s="162"/>
    </row>
    <row r="237" spans="1:239" ht="21" customHeight="1" x14ac:dyDescent="0.25">
      <c r="A237" s="377" t="str">
        <f t="shared" si="340"/>
        <v/>
      </c>
      <c r="B237" s="188">
        <v>211</v>
      </c>
      <c r="C237" s="255"/>
      <c r="D237" s="223" t="str">
        <f t="shared" si="324"/>
        <v/>
      </c>
      <c r="E237" s="223" t="str">
        <f t="shared" si="407"/>
        <v/>
      </c>
      <c r="F237" s="242"/>
      <c r="G237" s="242"/>
      <c r="H237" s="224" t="str">
        <f t="shared" si="341"/>
        <v/>
      </c>
      <c r="I237" s="930"/>
      <c r="J237" s="930"/>
      <c r="K237" s="930"/>
      <c r="L237" s="370"/>
      <c r="M237" s="371"/>
      <c r="N237" s="371"/>
      <c r="O237" s="371"/>
      <c r="P237" s="372"/>
      <c r="Q237" s="609"/>
      <c r="R237" s="609"/>
      <c r="S237" s="610"/>
      <c r="T237" s="371"/>
      <c r="U237" s="371"/>
      <c r="V237" s="188"/>
      <c r="W237" s="370"/>
      <c r="X237" s="371"/>
      <c r="Y237" s="371"/>
      <c r="Z237" s="611"/>
      <c r="AA237" s="896"/>
      <c r="AB237" s="370"/>
      <c r="AC237" s="371"/>
      <c r="AD237" s="371"/>
      <c r="AE237" s="371"/>
      <c r="AF237" s="896"/>
      <c r="AG237" s="370"/>
      <c r="AH237" s="371"/>
      <c r="AI237" s="371"/>
      <c r="AJ237" s="371"/>
      <c r="AK237" s="896"/>
      <c r="AL237" s="370"/>
      <c r="AM237" s="371"/>
      <c r="AN237" s="371"/>
      <c r="AO237" s="372"/>
      <c r="AP237" s="370"/>
      <c r="AQ237" s="371"/>
      <c r="AR237" s="371"/>
      <c r="AS237" s="371"/>
      <c r="AT237" s="928"/>
      <c r="AU237" s="188"/>
      <c r="AV237" s="256">
        <f t="shared" si="325"/>
        <v>0</v>
      </c>
      <c r="AW237" s="257">
        <f t="shared" si="326"/>
        <v>0</v>
      </c>
      <c r="AX237" s="258">
        <f t="shared" si="322"/>
        <v>0</v>
      </c>
      <c r="AY237" s="259">
        <f t="shared" si="322"/>
        <v>0</v>
      </c>
      <c r="AZ237" s="231" t="str">
        <f t="shared" si="342"/>
        <v/>
      </c>
      <c r="BA237" s="232">
        <f t="shared" si="343"/>
        <v>0</v>
      </c>
      <c r="BB237" s="249">
        <f t="shared" si="327"/>
        <v>0</v>
      </c>
      <c r="BC237" s="231">
        <f t="shared" si="344"/>
        <v>0</v>
      </c>
      <c r="BD237" s="231">
        <f t="shared" si="345"/>
        <v>0</v>
      </c>
      <c r="BE237" s="260"/>
      <c r="BF237" s="235">
        <f t="shared" si="346"/>
        <v>0</v>
      </c>
      <c r="BG237" s="235">
        <f t="shared" si="347"/>
        <v>0</v>
      </c>
      <c r="BH237" s="235">
        <f t="shared" si="348"/>
        <v>0</v>
      </c>
      <c r="BI237" s="380"/>
      <c r="BJ237" s="235">
        <f t="shared" si="328"/>
        <v>0</v>
      </c>
      <c r="BK237" s="235">
        <f t="shared" si="349"/>
        <v>0</v>
      </c>
      <c r="BL237" s="235" t="str">
        <f t="shared" si="350"/>
        <v/>
      </c>
      <c r="BM237" s="236"/>
      <c r="BN237" s="237"/>
      <c r="BO237" s="237"/>
      <c r="BP237" s="238"/>
      <c r="BQ237" s="238"/>
      <c r="BR237" s="254"/>
      <c r="BS237" s="252"/>
      <c r="BT237" s="244"/>
      <c r="BU237" s="244"/>
      <c r="BV237" s="244"/>
      <c r="BW237" s="244"/>
      <c r="BX237" s="244"/>
      <c r="BY237" s="244"/>
      <c r="BZ237" s="244"/>
      <c r="CA237" s="244"/>
      <c r="CB237" s="253"/>
      <c r="CC237" s="188"/>
      <c r="CD237" s="244">
        <f t="shared" si="329"/>
        <v>0</v>
      </c>
      <c r="CE237" s="235">
        <f t="shared" si="351"/>
        <v>0</v>
      </c>
      <c r="CF237" s="235">
        <f t="shared" si="351"/>
        <v>0</v>
      </c>
      <c r="CG237" s="235">
        <f t="shared" si="351"/>
        <v>0</v>
      </c>
      <c r="CH237" s="188"/>
      <c r="CI237" s="244">
        <f t="shared" si="330"/>
        <v>0</v>
      </c>
      <c r="CJ237" s="235">
        <f t="shared" si="352"/>
        <v>0</v>
      </c>
      <c r="CK237" s="235">
        <f t="shared" si="352"/>
        <v>0</v>
      </c>
      <c r="CL237" s="235">
        <f t="shared" si="352"/>
        <v>0</v>
      </c>
      <c r="CM237" s="188"/>
      <c r="CN237" s="244">
        <f t="shared" si="331"/>
        <v>0</v>
      </c>
      <c r="CO237" s="235">
        <f t="shared" si="353"/>
        <v>0</v>
      </c>
      <c r="CP237" s="235">
        <f t="shared" si="353"/>
        <v>0</v>
      </c>
      <c r="CQ237" s="235">
        <f t="shared" si="353"/>
        <v>0</v>
      </c>
      <c r="CR237" s="188"/>
      <c r="CS237" s="244">
        <f t="shared" si="332"/>
        <v>0</v>
      </c>
      <c r="CT237" s="235">
        <f t="shared" si="354"/>
        <v>0</v>
      </c>
      <c r="CU237" s="235">
        <f t="shared" si="354"/>
        <v>0</v>
      </c>
      <c r="CV237" s="235">
        <f t="shared" si="354"/>
        <v>0</v>
      </c>
      <c r="CW237" s="188"/>
      <c r="CX237" s="244">
        <f t="shared" si="333"/>
        <v>0</v>
      </c>
      <c r="CY237" s="235">
        <f t="shared" si="355"/>
        <v>0</v>
      </c>
      <c r="CZ237" s="235">
        <f t="shared" si="355"/>
        <v>0</v>
      </c>
      <c r="DA237" s="235">
        <f t="shared" si="355"/>
        <v>0</v>
      </c>
      <c r="DB237" s="188"/>
      <c r="DC237" s="225"/>
      <c r="DD237" s="226"/>
      <c r="DE237" s="1088"/>
      <c r="DF237" s="225"/>
      <c r="DG237" s="226"/>
      <c r="DH237" s="1088"/>
      <c r="DI237" s="225"/>
      <c r="DJ237" s="226"/>
      <c r="DK237" s="1088"/>
      <c r="DL237" s="225"/>
      <c r="DM237" s="226"/>
      <c r="DN237" s="1088"/>
      <c r="DO237" s="370"/>
      <c r="DP237" s="370"/>
      <c r="DQ237" s="243">
        <f t="shared" si="356"/>
        <v>0</v>
      </c>
      <c r="DR237" s="244">
        <f t="shared" si="357"/>
        <v>0</v>
      </c>
      <c r="DS237" s="235">
        <f t="shared" si="358"/>
        <v>0</v>
      </c>
      <c r="DT237" s="244" t="str">
        <f t="shared" si="334"/>
        <v/>
      </c>
      <c r="DU237" s="42" t="str">
        <f t="shared" si="359"/>
        <v/>
      </c>
      <c r="DV237" s="42" t="str">
        <f t="shared" si="360"/>
        <v/>
      </c>
      <c r="DW237" s="42" t="str">
        <f t="shared" si="361"/>
        <v/>
      </c>
      <c r="DX237" s="162"/>
      <c r="DY237" s="42" t="str">
        <f t="shared" si="362"/>
        <v/>
      </c>
      <c r="DZ237" s="42" t="str">
        <f t="shared" si="323"/>
        <v/>
      </c>
      <c r="EA237" s="42" t="str">
        <f t="shared" si="363"/>
        <v/>
      </c>
      <c r="EB237" s="162"/>
      <c r="EC237" s="930"/>
      <c r="ED237" s="188"/>
      <c r="EE237" s="245">
        <f t="shared" si="364"/>
        <v>0</v>
      </c>
      <c r="EG237" s="245">
        <f t="shared" si="365"/>
        <v>0</v>
      </c>
      <c r="EI237" s="246" t="str">
        <f t="shared" si="366"/>
        <v/>
      </c>
      <c r="EJ237" s="247" t="str">
        <f t="shared" si="335"/>
        <v/>
      </c>
      <c r="EK237" s="248" t="str">
        <f t="shared" si="336"/>
        <v/>
      </c>
      <c r="EL237" s="248" t="str">
        <f t="shared" si="337"/>
        <v/>
      </c>
      <c r="EM237" s="248" t="str">
        <f t="shared" si="338"/>
        <v/>
      </c>
      <c r="EN237" s="248" t="str">
        <f t="shared" si="367"/>
        <v/>
      </c>
      <c r="EO237" s="248" t="str">
        <f t="shared" si="339"/>
        <v/>
      </c>
      <c r="EQ237" s="248" t="str">
        <f t="shared" si="368"/>
        <v/>
      </c>
      <c r="ER237" s="248" t="str">
        <f t="shared" si="369"/>
        <v/>
      </c>
      <c r="ES237" s="248" t="str">
        <f t="shared" si="370"/>
        <v/>
      </c>
      <c r="ET237" s="248" t="str">
        <f t="shared" si="371"/>
        <v/>
      </c>
      <c r="EU237" s="248" t="str">
        <f t="shared" si="372"/>
        <v/>
      </c>
      <c r="EV237" s="248" t="str">
        <f t="shared" si="372"/>
        <v/>
      </c>
      <c r="EX237" s="248" t="str">
        <f t="shared" si="373"/>
        <v/>
      </c>
      <c r="EY237" s="248" t="str">
        <f t="shared" si="374"/>
        <v/>
      </c>
      <c r="EZ237" s="248" t="str">
        <f t="shared" si="375"/>
        <v/>
      </c>
      <c r="FA237" s="248" t="str">
        <f t="shared" si="376"/>
        <v/>
      </c>
      <c r="FB237" s="248" t="str">
        <f t="shared" si="408"/>
        <v/>
      </c>
      <c r="FC237" s="248" t="str">
        <f t="shared" si="408"/>
        <v/>
      </c>
      <c r="FE237" s="248" t="str">
        <f t="shared" si="377"/>
        <v/>
      </c>
      <c r="FF237" s="248" t="str">
        <f t="shared" si="378"/>
        <v/>
      </c>
      <c r="FG237" s="248" t="str">
        <f t="shared" si="379"/>
        <v/>
      </c>
      <c r="FH237" s="248" t="str">
        <f t="shared" si="380"/>
        <v/>
      </c>
      <c r="FI237" s="248" t="str">
        <f t="shared" si="409"/>
        <v/>
      </c>
      <c r="FJ237" s="248" t="str">
        <f t="shared" si="409"/>
        <v/>
      </c>
      <c r="FL237" s="370"/>
      <c r="FM237" s="371"/>
      <c r="FN237" s="371"/>
      <c r="FO237" s="611"/>
      <c r="FP237" s="896"/>
      <c r="FQ237" s="370"/>
      <c r="FR237" s="371"/>
      <c r="FS237" s="371"/>
      <c r="FT237" s="611"/>
      <c r="FU237" s="896"/>
      <c r="FV237" s="370"/>
      <c r="FW237" s="371"/>
      <c r="FX237" s="371"/>
      <c r="FY237" s="611"/>
      <c r="FZ237" s="896"/>
      <c r="GA237" s="613"/>
      <c r="GC237" s="227">
        <f t="shared" si="381"/>
        <v>0</v>
      </c>
      <c r="GD237" s="228">
        <f t="shared" si="382"/>
        <v>0</v>
      </c>
      <c r="GE237" s="229">
        <f t="shared" si="410"/>
        <v>0</v>
      </c>
      <c r="GF237" s="230">
        <f t="shared" si="410"/>
        <v>0</v>
      </c>
      <c r="GG237" s="231" t="str">
        <f t="shared" si="383"/>
        <v/>
      </c>
      <c r="GH237" s="232">
        <f t="shared" si="384"/>
        <v>0</v>
      </c>
      <c r="GI237" s="227">
        <f t="shared" si="385"/>
        <v>0</v>
      </c>
      <c r="GJ237" s="233">
        <f t="shared" si="386"/>
        <v>0</v>
      </c>
      <c r="GK237" s="233">
        <f t="shared" si="387"/>
        <v>0</v>
      </c>
      <c r="GL237" s="234"/>
      <c r="GM237" s="235">
        <f t="shared" si="388"/>
        <v>0</v>
      </c>
      <c r="GN237" s="235">
        <f t="shared" si="389"/>
        <v>0</v>
      </c>
      <c r="GO237" s="235" t="str">
        <f t="shared" si="390"/>
        <v/>
      </c>
      <c r="GP237" s="380"/>
      <c r="GQ237" s="235">
        <f t="shared" si="391"/>
        <v>0</v>
      </c>
      <c r="GR237" s="235">
        <f t="shared" si="392"/>
        <v>0</v>
      </c>
      <c r="GS237" s="235" t="str">
        <f t="shared" si="393"/>
        <v/>
      </c>
      <c r="GT237" s="236"/>
      <c r="GU237" s="237" t="str">
        <f t="shared" si="394"/>
        <v/>
      </c>
      <c r="GV237" s="237" t="str">
        <f t="shared" si="395"/>
        <v/>
      </c>
      <c r="GW237" s="238" t="str">
        <f t="shared" si="396"/>
        <v/>
      </c>
      <c r="GX237" s="238" t="str">
        <f t="shared" si="397"/>
        <v/>
      </c>
      <c r="GY237" s="239"/>
      <c r="GZ237" s="240" t="str">
        <f t="shared" si="398"/>
        <v/>
      </c>
      <c r="HA237" s="235" t="str">
        <f t="shared" si="399"/>
        <v/>
      </c>
      <c r="HB237" s="235" t="str">
        <f t="shared" si="400"/>
        <v/>
      </c>
      <c r="HC237" s="235" t="str">
        <f t="shared" si="401"/>
        <v/>
      </c>
      <c r="HD237" s="235" t="str">
        <f t="shared" si="402"/>
        <v/>
      </c>
      <c r="HE237" s="235" t="str">
        <f t="shared" si="403"/>
        <v/>
      </c>
      <c r="HF237" s="188"/>
      <c r="HG237" s="235" t="str">
        <f t="shared" si="404"/>
        <v/>
      </c>
      <c r="HH237" s="235">
        <f t="shared" si="411"/>
        <v>0</v>
      </c>
      <c r="HI237" s="235">
        <f t="shared" si="411"/>
        <v>0</v>
      </c>
      <c r="HJ237" s="235">
        <f t="shared" si="411"/>
        <v>0</v>
      </c>
      <c r="HK237" s="188"/>
      <c r="HL237" s="235" t="str">
        <f t="shared" si="405"/>
        <v/>
      </c>
      <c r="HM237" s="235">
        <f t="shared" si="412"/>
        <v>0</v>
      </c>
      <c r="HN237" s="235">
        <f t="shared" si="412"/>
        <v>0</v>
      </c>
      <c r="HO237" s="235">
        <f t="shared" si="412"/>
        <v>0</v>
      </c>
      <c r="HP237" s="188"/>
      <c r="HQ237" s="235" t="str">
        <f t="shared" si="406"/>
        <v/>
      </c>
      <c r="HR237" s="235">
        <f t="shared" si="413"/>
        <v>0</v>
      </c>
      <c r="HS237" s="235">
        <f t="shared" si="413"/>
        <v>0</v>
      </c>
      <c r="HT237" s="235">
        <f t="shared" si="413"/>
        <v>0</v>
      </c>
      <c r="HU237" s="162"/>
      <c r="HV237" s="1622"/>
      <c r="HW237" s="1619"/>
      <c r="HX237" s="1619"/>
      <c r="HY237" s="1619"/>
      <c r="HZ237" s="1619"/>
      <c r="IA237" s="1619"/>
      <c r="IB237" s="1619"/>
      <c r="IC237" s="1623"/>
      <c r="ID237" s="162"/>
      <c r="IE237" s="162"/>
    </row>
    <row r="238" spans="1:239" ht="21" customHeight="1" x14ac:dyDescent="0.25">
      <c r="A238" s="377" t="str">
        <f t="shared" si="340"/>
        <v/>
      </c>
      <c r="B238" s="188">
        <v>212</v>
      </c>
      <c r="C238" s="255"/>
      <c r="D238" s="223" t="str">
        <f t="shared" si="324"/>
        <v/>
      </c>
      <c r="E238" s="223" t="str">
        <f t="shared" si="407"/>
        <v/>
      </c>
      <c r="F238" s="242"/>
      <c r="G238" s="242"/>
      <c r="H238" s="224" t="str">
        <f t="shared" si="341"/>
        <v/>
      </c>
      <c r="I238" s="930"/>
      <c r="J238" s="930"/>
      <c r="K238" s="930"/>
      <c r="L238" s="370"/>
      <c r="M238" s="371"/>
      <c r="N238" s="371"/>
      <c r="O238" s="371"/>
      <c r="P238" s="372"/>
      <c r="Q238" s="609"/>
      <c r="R238" s="609"/>
      <c r="S238" s="610"/>
      <c r="T238" s="371"/>
      <c r="U238" s="371"/>
      <c r="V238" s="188"/>
      <c r="W238" s="370"/>
      <c r="X238" s="371"/>
      <c r="Y238" s="371"/>
      <c r="Z238" s="611"/>
      <c r="AA238" s="896"/>
      <c r="AB238" s="370"/>
      <c r="AC238" s="371"/>
      <c r="AD238" s="371"/>
      <c r="AE238" s="371"/>
      <c r="AF238" s="896"/>
      <c r="AG238" s="370"/>
      <c r="AH238" s="371"/>
      <c r="AI238" s="371"/>
      <c r="AJ238" s="371"/>
      <c r="AK238" s="896"/>
      <c r="AL238" s="370"/>
      <c r="AM238" s="371"/>
      <c r="AN238" s="371"/>
      <c r="AO238" s="372"/>
      <c r="AP238" s="370"/>
      <c r="AQ238" s="371"/>
      <c r="AR238" s="371"/>
      <c r="AS238" s="371"/>
      <c r="AT238" s="928"/>
      <c r="AU238" s="188"/>
      <c r="AV238" s="256">
        <f t="shared" si="325"/>
        <v>0</v>
      </c>
      <c r="AW238" s="257">
        <f t="shared" si="326"/>
        <v>0</v>
      </c>
      <c r="AX238" s="258">
        <f t="shared" si="322"/>
        <v>0</v>
      </c>
      <c r="AY238" s="259">
        <f t="shared" si="322"/>
        <v>0</v>
      </c>
      <c r="AZ238" s="231" t="str">
        <f t="shared" si="342"/>
        <v/>
      </c>
      <c r="BA238" s="232">
        <f t="shared" si="343"/>
        <v>0</v>
      </c>
      <c r="BB238" s="249">
        <f t="shared" si="327"/>
        <v>0</v>
      </c>
      <c r="BC238" s="231">
        <f t="shared" si="344"/>
        <v>0</v>
      </c>
      <c r="BD238" s="231">
        <f t="shared" si="345"/>
        <v>0</v>
      </c>
      <c r="BE238" s="260"/>
      <c r="BF238" s="235">
        <f t="shared" si="346"/>
        <v>0</v>
      </c>
      <c r="BG238" s="235">
        <f t="shared" si="347"/>
        <v>0</v>
      </c>
      <c r="BH238" s="235">
        <f t="shared" si="348"/>
        <v>0</v>
      </c>
      <c r="BI238" s="380"/>
      <c r="BJ238" s="235">
        <f t="shared" si="328"/>
        <v>0</v>
      </c>
      <c r="BK238" s="235">
        <f t="shared" si="349"/>
        <v>0</v>
      </c>
      <c r="BL238" s="235" t="str">
        <f t="shared" si="350"/>
        <v/>
      </c>
      <c r="BM238" s="236"/>
      <c r="BN238" s="237"/>
      <c r="BO238" s="237"/>
      <c r="BP238" s="238"/>
      <c r="BQ238" s="238"/>
      <c r="BR238" s="254"/>
      <c r="BS238" s="252"/>
      <c r="BT238" s="244"/>
      <c r="BU238" s="244"/>
      <c r="BV238" s="244"/>
      <c r="BW238" s="244"/>
      <c r="BX238" s="244"/>
      <c r="BY238" s="244"/>
      <c r="BZ238" s="244"/>
      <c r="CA238" s="244"/>
      <c r="CB238" s="253"/>
      <c r="CC238" s="188"/>
      <c r="CD238" s="244">
        <f t="shared" si="329"/>
        <v>0</v>
      </c>
      <c r="CE238" s="235">
        <f t="shared" si="351"/>
        <v>0</v>
      </c>
      <c r="CF238" s="235">
        <f t="shared" si="351"/>
        <v>0</v>
      </c>
      <c r="CG238" s="235">
        <f t="shared" si="351"/>
        <v>0</v>
      </c>
      <c r="CH238" s="188"/>
      <c r="CI238" s="244">
        <f t="shared" si="330"/>
        <v>0</v>
      </c>
      <c r="CJ238" s="235">
        <f t="shared" si="352"/>
        <v>0</v>
      </c>
      <c r="CK238" s="235">
        <f t="shared" si="352"/>
        <v>0</v>
      </c>
      <c r="CL238" s="235">
        <f t="shared" si="352"/>
        <v>0</v>
      </c>
      <c r="CM238" s="188"/>
      <c r="CN238" s="244">
        <f t="shared" si="331"/>
        <v>0</v>
      </c>
      <c r="CO238" s="235">
        <f t="shared" si="353"/>
        <v>0</v>
      </c>
      <c r="CP238" s="235">
        <f t="shared" si="353"/>
        <v>0</v>
      </c>
      <c r="CQ238" s="235">
        <f t="shared" si="353"/>
        <v>0</v>
      </c>
      <c r="CR238" s="188"/>
      <c r="CS238" s="244">
        <f t="shared" si="332"/>
        <v>0</v>
      </c>
      <c r="CT238" s="235">
        <f t="shared" si="354"/>
        <v>0</v>
      </c>
      <c r="CU238" s="235">
        <f t="shared" si="354"/>
        <v>0</v>
      </c>
      <c r="CV238" s="235">
        <f t="shared" si="354"/>
        <v>0</v>
      </c>
      <c r="CW238" s="188"/>
      <c r="CX238" s="244">
        <f t="shared" si="333"/>
        <v>0</v>
      </c>
      <c r="CY238" s="235">
        <f t="shared" si="355"/>
        <v>0</v>
      </c>
      <c r="CZ238" s="235">
        <f t="shared" si="355"/>
        <v>0</v>
      </c>
      <c r="DA238" s="235">
        <f t="shared" si="355"/>
        <v>0</v>
      </c>
      <c r="DB238" s="188"/>
      <c r="DC238" s="225"/>
      <c r="DD238" s="226"/>
      <c r="DE238" s="1088"/>
      <c r="DF238" s="225"/>
      <c r="DG238" s="226"/>
      <c r="DH238" s="1088"/>
      <c r="DI238" s="225"/>
      <c r="DJ238" s="226"/>
      <c r="DK238" s="1088"/>
      <c r="DL238" s="225"/>
      <c r="DM238" s="226"/>
      <c r="DN238" s="1088"/>
      <c r="DO238" s="370"/>
      <c r="DP238" s="370"/>
      <c r="DQ238" s="243">
        <f t="shared" si="356"/>
        <v>0</v>
      </c>
      <c r="DR238" s="244">
        <f t="shared" si="357"/>
        <v>0</v>
      </c>
      <c r="DS238" s="235">
        <f t="shared" si="358"/>
        <v>0</v>
      </c>
      <c r="DT238" s="244" t="str">
        <f t="shared" si="334"/>
        <v/>
      </c>
      <c r="DU238" s="42" t="str">
        <f t="shared" si="359"/>
        <v/>
      </c>
      <c r="DV238" s="42" t="str">
        <f t="shared" si="360"/>
        <v/>
      </c>
      <c r="DW238" s="42" t="str">
        <f t="shared" si="361"/>
        <v/>
      </c>
      <c r="DX238" s="162"/>
      <c r="DY238" s="42" t="str">
        <f t="shared" si="362"/>
        <v/>
      </c>
      <c r="DZ238" s="42" t="str">
        <f t="shared" si="323"/>
        <v/>
      </c>
      <c r="EA238" s="42" t="str">
        <f t="shared" si="363"/>
        <v/>
      </c>
      <c r="EB238" s="162"/>
      <c r="EC238" s="930"/>
      <c r="ED238" s="188"/>
      <c r="EE238" s="245">
        <f t="shared" si="364"/>
        <v>0</v>
      </c>
      <c r="EG238" s="245">
        <f t="shared" si="365"/>
        <v>0</v>
      </c>
      <c r="EI238" s="246" t="str">
        <f t="shared" si="366"/>
        <v/>
      </c>
      <c r="EJ238" s="247" t="str">
        <f t="shared" si="335"/>
        <v/>
      </c>
      <c r="EK238" s="248" t="str">
        <f t="shared" si="336"/>
        <v/>
      </c>
      <c r="EL238" s="248" t="str">
        <f t="shared" si="337"/>
        <v/>
      </c>
      <c r="EM238" s="248" t="str">
        <f t="shared" si="338"/>
        <v/>
      </c>
      <c r="EN238" s="248" t="str">
        <f t="shared" si="367"/>
        <v/>
      </c>
      <c r="EO238" s="248" t="str">
        <f t="shared" si="339"/>
        <v/>
      </c>
      <c r="EQ238" s="248" t="str">
        <f t="shared" si="368"/>
        <v/>
      </c>
      <c r="ER238" s="248" t="str">
        <f t="shared" si="369"/>
        <v/>
      </c>
      <c r="ES238" s="248" t="str">
        <f t="shared" si="370"/>
        <v/>
      </c>
      <c r="ET238" s="248" t="str">
        <f t="shared" si="371"/>
        <v/>
      </c>
      <c r="EU238" s="248" t="str">
        <f t="shared" si="372"/>
        <v/>
      </c>
      <c r="EV238" s="248" t="str">
        <f t="shared" si="372"/>
        <v/>
      </c>
      <c r="EX238" s="248" t="str">
        <f t="shared" si="373"/>
        <v/>
      </c>
      <c r="EY238" s="248" t="str">
        <f t="shared" si="374"/>
        <v/>
      </c>
      <c r="EZ238" s="248" t="str">
        <f t="shared" si="375"/>
        <v/>
      </c>
      <c r="FA238" s="248" t="str">
        <f t="shared" si="376"/>
        <v/>
      </c>
      <c r="FB238" s="248" t="str">
        <f t="shared" si="408"/>
        <v/>
      </c>
      <c r="FC238" s="248" t="str">
        <f t="shared" si="408"/>
        <v/>
      </c>
      <c r="FE238" s="248" t="str">
        <f t="shared" si="377"/>
        <v/>
      </c>
      <c r="FF238" s="248" t="str">
        <f t="shared" si="378"/>
        <v/>
      </c>
      <c r="FG238" s="248" t="str">
        <f t="shared" si="379"/>
        <v/>
      </c>
      <c r="FH238" s="248" t="str">
        <f t="shared" si="380"/>
        <v/>
      </c>
      <c r="FI238" s="248" t="str">
        <f t="shared" si="409"/>
        <v/>
      </c>
      <c r="FJ238" s="248" t="str">
        <f t="shared" si="409"/>
        <v/>
      </c>
      <c r="FL238" s="370"/>
      <c r="FM238" s="371"/>
      <c r="FN238" s="371"/>
      <c r="FO238" s="611"/>
      <c r="FP238" s="896"/>
      <c r="FQ238" s="370"/>
      <c r="FR238" s="371"/>
      <c r="FS238" s="371"/>
      <c r="FT238" s="611"/>
      <c r="FU238" s="896"/>
      <c r="FV238" s="370"/>
      <c r="FW238" s="371"/>
      <c r="FX238" s="371"/>
      <c r="FY238" s="611"/>
      <c r="FZ238" s="896"/>
      <c r="GA238" s="613"/>
      <c r="GC238" s="227">
        <f t="shared" si="381"/>
        <v>0</v>
      </c>
      <c r="GD238" s="228">
        <f t="shared" si="382"/>
        <v>0</v>
      </c>
      <c r="GE238" s="229">
        <f t="shared" si="410"/>
        <v>0</v>
      </c>
      <c r="GF238" s="230">
        <f t="shared" si="410"/>
        <v>0</v>
      </c>
      <c r="GG238" s="231" t="str">
        <f t="shared" si="383"/>
        <v/>
      </c>
      <c r="GH238" s="232">
        <f t="shared" si="384"/>
        <v>0</v>
      </c>
      <c r="GI238" s="227">
        <f t="shared" si="385"/>
        <v>0</v>
      </c>
      <c r="GJ238" s="233">
        <f t="shared" si="386"/>
        <v>0</v>
      </c>
      <c r="GK238" s="233">
        <f t="shared" si="387"/>
        <v>0</v>
      </c>
      <c r="GL238" s="234"/>
      <c r="GM238" s="235">
        <f t="shared" si="388"/>
        <v>0</v>
      </c>
      <c r="GN238" s="235">
        <f t="shared" si="389"/>
        <v>0</v>
      </c>
      <c r="GO238" s="235" t="str">
        <f t="shared" si="390"/>
        <v/>
      </c>
      <c r="GP238" s="380"/>
      <c r="GQ238" s="235">
        <f t="shared" si="391"/>
        <v>0</v>
      </c>
      <c r="GR238" s="235">
        <f t="shared" si="392"/>
        <v>0</v>
      </c>
      <c r="GS238" s="235" t="str">
        <f t="shared" si="393"/>
        <v/>
      </c>
      <c r="GT238" s="236"/>
      <c r="GU238" s="237" t="str">
        <f t="shared" si="394"/>
        <v/>
      </c>
      <c r="GV238" s="237" t="str">
        <f t="shared" si="395"/>
        <v/>
      </c>
      <c r="GW238" s="238" t="str">
        <f t="shared" si="396"/>
        <v/>
      </c>
      <c r="GX238" s="238" t="str">
        <f t="shared" si="397"/>
        <v/>
      </c>
      <c r="GY238" s="239"/>
      <c r="GZ238" s="240" t="str">
        <f t="shared" si="398"/>
        <v/>
      </c>
      <c r="HA238" s="235" t="str">
        <f t="shared" si="399"/>
        <v/>
      </c>
      <c r="HB238" s="235" t="str">
        <f t="shared" si="400"/>
        <v/>
      </c>
      <c r="HC238" s="235" t="str">
        <f t="shared" si="401"/>
        <v/>
      </c>
      <c r="HD238" s="235" t="str">
        <f t="shared" si="402"/>
        <v/>
      </c>
      <c r="HE238" s="235" t="str">
        <f t="shared" si="403"/>
        <v/>
      </c>
      <c r="HF238" s="188"/>
      <c r="HG238" s="235" t="str">
        <f t="shared" si="404"/>
        <v/>
      </c>
      <c r="HH238" s="235">
        <f t="shared" si="411"/>
        <v>0</v>
      </c>
      <c r="HI238" s="235">
        <f t="shared" si="411"/>
        <v>0</v>
      </c>
      <c r="HJ238" s="235">
        <f t="shared" si="411"/>
        <v>0</v>
      </c>
      <c r="HK238" s="188"/>
      <c r="HL238" s="235" t="str">
        <f t="shared" si="405"/>
        <v/>
      </c>
      <c r="HM238" s="235">
        <f t="shared" si="412"/>
        <v>0</v>
      </c>
      <c r="HN238" s="235">
        <f t="shared" si="412"/>
        <v>0</v>
      </c>
      <c r="HO238" s="235">
        <f t="shared" si="412"/>
        <v>0</v>
      </c>
      <c r="HP238" s="188"/>
      <c r="HQ238" s="235" t="str">
        <f t="shared" si="406"/>
        <v/>
      </c>
      <c r="HR238" s="235">
        <f t="shared" si="413"/>
        <v>0</v>
      </c>
      <c r="HS238" s="235">
        <f t="shared" si="413"/>
        <v>0</v>
      </c>
      <c r="HT238" s="235">
        <f t="shared" si="413"/>
        <v>0</v>
      </c>
      <c r="HU238" s="162"/>
      <c r="HV238" s="1622"/>
      <c r="HW238" s="1619"/>
      <c r="HX238" s="1619"/>
      <c r="HY238" s="1619"/>
      <c r="HZ238" s="1619"/>
      <c r="IA238" s="1619"/>
      <c r="IB238" s="1619"/>
      <c r="IC238" s="1623"/>
      <c r="ID238" s="162"/>
      <c r="IE238" s="162"/>
    </row>
    <row r="239" spans="1:239" ht="21" customHeight="1" x14ac:dyDescent="0.25">
      <c r="A239" s="377" t="str">
        <f t="shared" si="340"/>
        <v/>
      </c>
      <c r="B239" s="188">
        <v>213</v>
      </c>
      <c r="C239" s="255"/>
      <c r="D239" s="223" t="str">
        <f t="shared" si="324"/>
        <v/>
      </c>
      <c r="E239" s="223" t="str">
        <f t="shared" si="407"/>
        <v/>
      </c>
      <c r="F239" s="242"/>
      <c r="G239" s="242"/>
      <c r="H239" s="224" t="str">
        <f t="shared" si="341"/>
        <v/>
      </c>
      <c r="I239" s="930"/>
      <c r="J239" s="930"/>
      <c r="K239" s="930"/>
      <c r="L239" s="370"/>
      <c r="M239" s="371"/>
      <c r="N239" s="371"/>
      <c r="O239" s="371"/>
      <c r="P239" s="372"/>
      <c r="Q239" s="609"/>
      <c r="R239" s="609"/>
      <c r="S239" s="610"/>
      <c r="T239" s="371"/>
      <c r="U239" s="371"/>
      <c r="V239" s="188"/>
      <c r="W239" s="370"/>
      <c r="X239" s="371"/>
      <c r="Y239" s="371"/>
      <c r="Z239" s="611"/>
      <c r="AA239" s="896"/>
      <c r="AB239" s="370"/>
      <c r="AC239" s="371"/>
      <c r="AD239" s="371"/>
      <c r="AE239" s="371"/>
      <c r="AF239" s="896"/>
      <c r="AG239" s="370"/>
      <c r="AH239" s="371"/>
      <c r="AI239" s="371"/>
      <c r="AJ239" s="371"/>
      <c r="AK239" s="896"/>
      <c r="AL239" s="370"/>
      <c r="AM239" s="371"/>
      <c r="AN239" s="371"/>
      <c r="AO239" s="372"/>
      <c r="AP239" s="370"/>
      <c r="AQ239" s="371"/>
      <c r="AR239" s="371"/>
      <c r="AS239" s="371"/>
      <c r="AT239" s="928"/>
      <c r="AU239" s="188"/>
      <c r="AV239" s="256">
        <f t="shared" si="325"/>
        <v>0</v>
      </c>
      <c r="AW239" s="257">
        <f t="shared" si="326"/>
        <v>0</v>
      </c>
      <c r="AX239" s="258">
        <f t="shared" si="322"/>
        <v>0</v>
      </c>
      <c r="AY239" s="259">
        <f t="shared" si="322"/>
        <v>0</v>
      </c>
      <c r="AZ239" s="231" t="str">
        <f t="shared" si="342"/>
        <v/>
      </c>
      <c r="BA239" s="232">
        <f t="shared" si="343"/>
        <v>0</v>
      </c>
      <c r="BB239" s="249">
        <f t="shared" si="327"/>
        <v>0</v>
      </c>
      <c r="BC239" s="231">
        <f t="shared" si="344"/>
        <v>0</v>
      </c>
      <c r="BD239" s="231">
        <f t="shared" si="345"/>
        <v>0</v>
      </c>
      <c r="BE239" s="260"/>
      <c r="BF239" s="235">
        <f t="shared" si="346"/>
        <v>0</v>
      </c>
      <c r="BG239" s="235">
        <f t="shared" si="347"/>
        <v>0</v>
      </c>
      <c r="BH239" s="235">
        <f t="shared" si="348"/>
        <v>0</v>
      </c>
      <c r="BI239" s="380"/>
      <c r="BJ239" s="235">
        <f t="shared" si="328"/>
        <v>0</v>
      </c>
      <c r="BK239" s="235">
        <f t="shared" si="349"/>
        <v>0</v>
      </c>
      <c r="BL239" s="235" t="str">
        <f t="shared" si="350"/>
        <v/>
      </c>
      <c r="BM239" s="236"/>
      <c r="BN239" s="237"/>
      <c r="BO239" s="237"/>
      <c r="BP239" s="238"/>
      <c r="BQ239" s="238"/>
      <c r="BR239" s="254"/>
      <c r="BS239" s="252"/>
      <c r="BT239" s="244"/>
      <c r="BU239" s="244"/>
      <c r="BV239" s="244"/>
      <c r="BW239" s="244"/>
      <c r="BX239" s="244"/>
      <c r="BY239" s="244"/>
      <c r="BZ239" s="244"/>
      <c r="CA239" s="244"/>
      <c r="CB239" s="253"/>
      <c r="CC239" s="188"/>
      <c r="CD239" s="244">
        <f t="shared" si="329"/>
        <v>0</v>
      </c>
      <c r="CE239" s="235">
        <f t="shared" si="351"/>
        <v>0</v>
      </c>
      <c r="CF239" s="235">
        <f t="shared" si="351"/>
        <v>0</v>
      </c>
      <c r="CG239" s="235">
        <f t="shared" si="351"/>
        <v>0</v>
      </c>
      <c r="CH239" s="188"/>
      <c r="CI239" s="244">
        <f t="shared" si="330"/>
        <v>0</v>
      </c>
      <c r="CJ239" s="235">
        <f t="shared" si="352"/>
        <v>0</v>
      </c>
      <c r="CK239" s="235">
        <f t="shared" si="352"/>
        <v>0</v>
      </c>
      <c r="CL239" s="235">
        <f t="shared" si="352"/>
        <v>0</v>
      </c>
      <c r="CM239" s="188"/>
      <c r="CN239" s="244">
        <f t="shared" si="331"/>
        <v>0</v>
      </c>
      <c r="CO239" s="235">
        <f t="shared" si="353"/>
        <v>0</v>
      </c>
      <c r="CP239" s="235">
        <f t="shared" si="353"/>
        <v>0</v>
      </c>
      <c r="CQ239" s="235">
        <f t="shared" si="353"/>
        <v>0</v>
      </c>
      <c r="CR239" s="188"/>
      <c r="CS239" s="244">
        <f t="shared" si="332"/>
        <v>0</v>
      </c>
      <c r="CT239" s="235">
        <f t="shared" si="354"/>
        <v>0</v>
      </c>
      <c r="CU239" s="235">
        <f t="shared" si="354"/>
        <v>0</v>
      </c>
      <c r="CV239" s="235">
        <f t="shared" si="354"/>
        <v>0</v>
      </c>
      <c r="CW239" s="188"/>
      <c r="CX239" s="244">
        <f t="shared" si="333"/>
        <v>0</v>
      </c>
      <c r="CY239" s="235">
        <f t="shared" si="355"/>
        <v>0</v>
      </c>
      <c r="CZ239" s="235">
        <f t="shared" si="355"/>
        <v>0</v>
      </c>
      <c r="DA239" s="235">
        <f t="shared" si="355"/>
        <v>0</v>
      </c>
      <c r="DB239" s="188"/>
      <c r="DC239" s="225"/>
      <c r="DD239" s="226"/>
      <c r="DE239" s="1088"/>
      <c r="DF239" s="225"/>
      <c r="DG239" s="226"/>
      <c r="DH239" s="1088"/>
      <c r="DI239" s="225"/>
      <c r="DJ239" s="226"/>
      <c r="DK239" s="1088"/>
      <c r="DL239" s="225"/>
      <c r="DM239" s="226"/>
      <c r="DN239" s="1088"/>
      <c r="DO239" s="370"/>
      <c r="DP239" s="370"/>
      <c r="DQ239" s="243">
        <f t="shared" si="356"/>
        <v>0</v>
      </c>
      <c r="DR239" s="244">
        <f t="shared" si="357"/>
        <v>0</v>
      </c>
      <c r="DS239" s="235">
        <f t="shared" si="358"/>
        <v>0</v>
      </c>
      <c r="DT239" s="244" t="str">
        <f t="shared" si="334"/>
        <v/>
      </c>
      <c r="DU239" s="42" t="str">
        <f t="shared" si="359"/>
        <v/>
      </c>
      <c r="DV239" s="42" t="str">
        <f t="shared" si="360"/>
        <v/>
      </c>
      <c r="DW239" s="42" t="str">
        <f t="shared" si="361"/>
        <v/>
      </c>
      <c r="DX239" s="162"/>
      <c r="DY239" s="42" t="str">
        <f t="shared" si="362"/>
        <v/>
      </c>
      <c r="DZ239" s="42" t="str">
        <f t="shared" si="323"/>
        <v/>
      </c>
      <c r="EA239" s="42" t="str">
        <f t="shared" si="363"/>
        <v/>
      </c>
      <c r="EB239" s="162"/>
      <c r="EC239" s="930"/>
      <c r="ED239" s="188"/>
      <c r="EE239" s="245">
        <f t="shared" si="364"/>
        <v>0</v>
      </c>
      <c r="EG239" s="245">
        <f t="shared" si="365"/>
        <v>0</v>
      </c>
      <c r="EI239" s="246" t="str">
        <f t="shared" si="366"/>
        <v/>
      </c>
      <c r="EJ239" s="247" t="str">
        <f t="shared" si="335"/>
        <v/>
      </c>
      <c r="EK239" s="248" t="str">
        <f t="shared" si="336"/>
        <v/>
      </c>
      <c r="EL239" s="248" t="str">
        <f t="shared" si="337"/>
        <v/>
      </c>
      <c r="EM239" s="248" t="str">
        <f t="shared" si="338"/>
        <v/>
      </c>
      <c r="EN239" s="248" t="str">
        <f t="shared" si="367"/>
        <v/>
      </c>
      <c r="EO239" s="248" t="str">
        <f t="shared" si="339"/>
        <v/>
      </c>
      <c r="EQ239" s="248" t="str">
        <f t="shared" si="368"/>
        <v/>
      </c>
      <c r="ER239" s="248" t="str">
        <f t="shared" si="369"/>
        <v/>
      </c>
      <c r="ES239" s="248" t="str">
        <f t="shared" si="370"/>
        <v/>
      </c>
      <c r="ET239" s="248" t="str">
        <f t="shared" si="371"/>
        <v/>
      </c>
      <c r="EU239" s="248" t="str">
        <f t="shared" si="372"/>
        <v/>
      </c>
      <c r="EV239" s="248" t="str">
        <f t="shared" si="372"/>
        <v/>
      </c>
      <c r="EX239" s="248" t="str">
        <f t="shared" si="373"/>
        <v/>
      </c>
      <c r="EY239" s="248" t="str">
        <f t="shared" si="374"/>
        <v/>
      </c>
      <c r="EZ239" s="248" t="str">
        <f t="shared" si="375"/>
        <v/>
      </c>
      <c r="FA239" s="248" t="str">
        <f t="shared" si="376"/>
        <v/>
      </c>
      <c r="FB239" s="248" t="str">
        <f t="shared" si="408"/>
        <v/>
      </c>
      <c r="FC239" s="248" t="str">
        <f t="shared" si="408"/>
        <v/>
      </c>
      <c r="FE239" s="248" t="str">
        <f t="shared" si="377"/>
        <v/>
      </c>
      <c r="FF239" s="248" t="str">
        <f t="shared" si="378"/>
        <v/>
      </c>
      <c r="FG239" s="248" t="str">
        <f t="shared" si="379"/>
        <v/>
      </c>
      <c r="FH239" s="248" t="str">
        <f t="shared" si="380"/>
        <v/>
      </c>
      <c r="FI239" s="248" t="str">
        <f t="shared" si="409"/>
        <v/>
      </c>
      <c r="FJ239" s="248" t="str">
        <f t="shared" si="409"/>
        <v/>
      </c>
      <c r="FL239" s="370"/>
      <c r="FM239" s="371"/>
      <c r="FN239" s="371"/>
      <c r="FO239" s="611"/>
      <c r="FP239" s="896"/>
      <c r="FQ239" s="370"/>
      <c r="FR239" s="371"/>
      <c r="FS239" s="371"/>
      <c r="FT239" s="611"/>
      <c r="FU239" s="896"/>
      <c r="FV239" s="370"/>
      <c r="FW239" s="371"/>
      <c r="FX239" s="371"/>
      <c r="FY239" s="611"/>
      <c r="FZ239" s="896"/>
      <c r="GA239" s="613"/>
      <c r="GC239" s="227">
        <f t="shared" si="381"/>
        <v>0</v>
      </c>
      <c r="GD239" s="228">
        <f t="shared" si="382"/>
        <v>0</v>
      </c>
      <c r="GE239" s="229">
        <f t="shared" si="410"/>
        <v>0</v>
      </c>
      <c r="GF239" s="230">
        <f t="shared" si="410"/>
        <v>0</v>
      </c>
      <c r="GG239" s="231" t="str">
        <f t="shared" si="383"/>
        <v/>
      </c>
      <c r="GH239" s="232">
        <f t="shared" si="384"/>
        <v>0</v>
      </c>
      <c r="GI239" s="227">
        <f t="shared" si="385"/>
        <v>0</v>
      </c>
      <c r="GJ239" s="233">
        <f t="shared" si="386"/>
        <v>0</v>
      </c>
      <c r="GK239" s="233">
        <f t="shared" si="387"/>
        <v>0</v>
      </c>
      <c r="GL239" s="234"/>
      <c r="GM239" s="235">
        <f t="shared" si="388"/>
        <v>0</v>
      </c>
      <c r="GN239" s="235">
        <f t="shared" si="389"/>
        <v>0</v>
      </c>
      <c r="GO239" s="235" t="str">
        <f t="shared" si="390"/>
        <v/>
      </c>
      <c r="GP239" s="380"/>
      <c r="GQ239" s="235">
        <f t="shared" si="391"/>
        <v>0</v>
      </c>
      <c r="GR239" s="235">
        <f t="shared" si="392"/>
        <v>0</v>
      </c>
      <c r="GS239" s="235" t="str">
        <f t="shared" si="393"/>
        <v/>
      </c>
      <c r="GT239" s="236"/>
      <c r="GU239" s="237" t="str">
        <f t="shared" si="394"/>
        <v/>
      </c>
      <c r="GV239" s="237" t="str">
        <f t="shared" si="395"/>
        <v/>
      </c>
      <c r="GW239" s="238" t="str">
        <f t="shared" si="396"/>
        <v/>
      </c>
      <c r="GX239" s="238" t="str">
        <f t="shared" si="397"/>
        <v/>
      </c>
      <c r="GY239" s="239"/>
      <c r="GZ239" s="240" t="str">
        <f t="shared" si="398"/>
        <v/>
      </c>
      <c r="HA239" s="235" t="str">
        <f t="shared" si="399"/>
        <v/>
      </c>
      <c r="HB239" s="235" t="str">
        <f t="shared" si="400"/>
        <v/>
      </c>
      <c r="HC239" s="235" t="str">
        <f t="shared" si="401"/>
        <v/>
      </c>
      <c r="HD239" s="235" t="str">
        <f t="shared" si="402"/>
        <v/>
      </c>
      <c r="HE239" s="235" t="str">
        <f t="shared" si="403"/>
        <v/>
      </c>
      <c r="HF239" s="188"/>
      <c r="HG239" s="235" t="str">
        <f t="shared" si="404"/>
        <v/>
      </c>
      <c r="HH239" s="235">
        <f t="shared" si="411"/>
        <v>0</v>
      </c>
      <c r="HI239" s="235">
        <f t="shared" si="411"/>
        <v>0</v>
      </c>
      <c r="HJ239" s="235">
        <f t="shared" si="411"/>
        <v>0</v>
      </c>
      <c r="HK239" s="188"/>
      <c r="HL239" s="235" t="str">
        <f t="shared" si="405"/>
        <v/>
      </c>
      <c r="HM239" s="235">
        <f t="shared" si="412"/>
        <v>0</v>
      </c>
      <c r="HN239" s="235">
        <f t="shared" si="412"/>
        <v>0</v>
      </c>
      <c r="HO239" s="235">
        <f t="shared" si="412"/>
        <v>0</v>
      </c>
      <c r="HP239" s="188"/>
      <c r="HQ239" s="235" t="str">
        <f t="shared" si="406"/>
        <v/>
      </c>
      <c r="HR239" s="235">
        <f t="shared" si="413"/>
        <v>0</v>
      </c>
      <c r="HS239" s="235">
        <f t="shared" si="413"/>
        <v>0</v>
      </c>
      <c r="HT239" s="235">
        <f t="shared" si="413"/>
        <v>0</v>
      </c>
      <c r="HU239" s="162"/>
      <c r="HV239" s="1622"/>
      <c r="HW239" s="1619"/>
      <c r="HX239" s="1619"/>
      <c r="HY239" s="1619"/>
      <c r="HZ239" s="1619"/>
      <c r="IA239" s="1619"/>
      <c r="IB239" s="1619"/>
      <c r="IC239" s="1623"/>
      <c r="ID239" s="162"/>
      <c r="IE239" s="162"/>
    </row>
    <row r="240" spans="1:239" ht="21" customHeight="1" x14ac:dyDescent="0.25">
      <c r="A240" s="377" t="str">
        <f t="shared" si="340"/>
        <v/>
      </c>
      <c r="B240" s="188">
        <v>214</v>
      </c>
      <c r="C240" s="255"/>
      <c r="D240" s="223" t="str">
        <f t="shared" si="324"/>
        <v/>
      </c>
      <c r="E240" s="223" t="str">
        <f t="shared" si="407"/>
        <v/>
      </c>
      <c r="F240" s="242"/>
      <c r="G240" s="242"/>
      <c r="H240" s="224" t="str">
        <f t="shared" si="341"/>
        <v/>
      </c>
      <c r="I240" s="930"/>
      <c r="J240" s="930"/>
      <c r="K240" s="930"/>
      <c r="L240" s="370"/>
      <c r="M240" s="371"/>
      <c r="N240" s="371"/>
      <c r="O240" s="371"/>
      <c r="P240" s="372"/>
      <c r="Q240" s="609"/>
      <c r="R240" s="609"/>
      <c r="S240" s="610"/>
      <c r="T240" s="371"/>
      <c r="U240" s="371"/>
      <c r="V240" s="188"/>
      <c r="W240" s="370"/>
      <c r="X240" s="371"/>
      <c r="Y240" s="371"/>
      <c r="Z240" s="611"/>
      <c r="AA240" s="896"/>
      <c r="AB240" s="370"/>
      <c r="AC240" s="371"/>
      <c r="AD240" s="371"/>
      <c r="AE240" s="371"/>
      <c r="AF240" s="896"/>
      <c r="AG240" s="370"/>
      <c r="AH240" s="371"/>
      <c r="AI240" s="371"/>
      <c r="AJ240" s="371"/>
      <c r="AK240" s="896"/>
      <c r="AL240" s="370"/>
      <c r="AM240" s="371"/>
      <c r="AN240" s="371"/>
      <c r="AO240" s="372"/>
      <c r="AP240" s="370"/>
      <c r="AQ240" s="371"/>
      <c r="AR240" s="371"/>
      <c r="AS240" s="371"/>
      <c r="AT240" s="928"/>
      <c r="AU240" s="188"/>
      <c r="AV240" s="256">
        <f t="shared" si="325"/>
        <v>0</v>
      </c>
      <c r="AW240" s="257">
        <f t="shared" si="326"/>
        <v>0</v>
      </c>
      <c r="AX240" s="258">
        <f t="shared" si="322"/>
        <v>0</v>
      </c>
      <c r="AY240" s="259">
        <f t="shared" si="322"/>
        <v>0</v>
      </c>
      <c r="AZ240" s="231" t="str">
        <f t="shared" si="342"/>
        <v/>
      </c>
      <c r="BA240" s="232">
        <f t="shared" si="343"/>
        <v>0</v>
      </c>
      <c r="BB240" s="249">
        <f t="shared" si="327"/>
        <v>0</v>
      </c>
      <c r="BC240" s="231">
        <f t="shared" si="344"/>
        <v>0</v>
      </c>
      <c r="BD240" s="231">
        <f t="shared" si="345"/>
        <v>0</v>
      </c>
      <c r="BE240" s="260"/>
      <c r="BF240" s="235">
        <f t="shared" si="346"/>
        <v>0</v>
      </c>
      <c r="BG240" s="235">
        <f t="shared" si="347"/>
        <v>0</v>
      </c>
      <c r="BH240" s="235">
        <f t="shared" si="348"/>
        <v>0</v>
      </c>
      <c r="BI240" s="380"/>
      <c r="BJ240" s="235">
        <f t="shared" si="328"/>
        <v>0</v>
      </c>
      <c r="BK240" s="235">
        <f t="shared" si="349"/>
        <v>0</v>
      </c>
      <c r="BL240" s="235" t="str">
        <f t="shared" si="350"/>
        <v/>
      </c>
      <c r="BM240" s="236"/>
      <c r="BN240" s="237"/>
      <c r="BO240" s="237"/>
      <c r="BP240" s="238"/>
      <c r="BQ240" s="238"/>
      <c r="BR240" s="254"/>
      <c r="BS240" s="252"/>
      <c r="BT240" s="244"/>
      <c r="BU240" s="244"/>
      <c r="BV240" s="244"/>
      <c r="BW240" s="244"/>
      <c r="BX240" s="244"/>
      <c r="BY240" s="244"/>
      <c r="BZ240" s="244"/>
      <c r="CA240" s="244"/>
      <c r="CB240" s="253"/>
      <c r="CC240" s="188"/>
      <c r="CD240" s="244">
        <f t="shared" si="329"/>
        <v>0</v>
      </c>
      <c r="CE240" s="235">
        <f t="shared" si="351"/>
        <v>0</v>
      </c>
      <c r="CF240" s="235">
        <f t="shared" si="351"/>
        <v>0</v>
      </c>
      <c r="CG240" s="235">
        <f t="shared" si="351"/>
        <v>0</v>
      </c>
      <c r="CH240" s="188"/>
      <c r="CI240" s="244">
        <f t="shared" si="330"/>
        <v>0</v>
      </c>
      <c r="CJ240" s="235">
        <f t="shared" si="352"/>
        <v>0</v>
      </c>
      <c r="CK240" s="235">
        <f t="shared" si="352"/>
        <v>0</v>
      </c>
      <c r="CL240" s="235">
        <f t="shared" si="352"/>
        <v>0</v>
      </c>
      <c r="CM240" s="188"/>
      <c r="CN240" s="244">
        <f t="shared" si="331"/>
        <v>0</v>
      </c>
      <c r="CO240" s="235">
        <f t="shared" si="353"/>
        <v>0</v>
      </c>
      <c r="CP240" s="235">
        <f t="shared" si="353"/>
        <v>0</v>
      </c>
      <c r="CQ240" s="235">
        <f t="shared" si="353"/>
        <v>0</v>
      </c>
      <c r="CR240" s="188"/>
      <c r="CS240" s="244">
        <f t="shared" si="332"/>
        <v>0</v>
      </c>
      <c r="CT240" s="235">
        <f t="shared" si="354"/>
        <v>0</v>
      </c>
      <c r="CU240" s="235">
        <f t="shared" si="354"/>
        <v>0</v>
      </c>
      <c r="CV240" s="235">
        <f t="shared" si="354"/>
        <v>0</v>
      </c>
      <c r="CW240" s="188"/>
      <c r="CX240" s="244">
        <f t="shared" si="333"/>
        <v>0</v>
      </c>
      <c r="CY240" s="235">
        <f t="shared" si="355"/>
        <v>0</v>
      </c>
      <c r="CZ240" s="235">
        <f t="shared" si="355"/>
        <v>0</v>
      </c>
      <c r="DA240" s="235">
        <f t="shared" si="355"/>
        <v>0</v>
      </c>
      <c r="DB240" s="188"/>
      <c r="DC240" s="225"/>
      <c r="DD240" s="226"/>
      <c r="DE240" s="1088"/>
      <c r="DF240" s="225"/>
      <c r="DG240" s="226"/>
      <c r="DH240" s="1088"/>
      <c r="DI240" s="225"/>
      <c r="DJ240" s="226"/>
      <c r="DK240" s="1088"/>
      <c r="DL240" s="225"/>
      <c r="DM240" s="226"/>
      <c r="DN240" s="1088"/>
      <c r="DO240" s="370"/>
      <c r="DP240" s="370"/>
      <c r="DQ240" s="243">
        <f t="shared" si="356"/>
        <v>0</v>
      </c>
      <c r="DR240" s="244">
        <f t="shared" si="357"/>
        <v>0</v>
      </c>
      <c r="DS240" s="235">
        <f t="shared" si="358"/>
        <v>0</v>
      </c>
      <c r="DT240" s="244" t="str">
        <f t="shared" si="334"/>
        <v/>
      </c>
      <c r="DU240" s="42" t="str">
        <f t="shared" si="359"/>
        <v/>
      </c>
      <c r="DV240" s="42" t="str">
        <f t="shared" si="360"/>
        <v/>
      </c>
      <c r="DW240" s="42" t="str">
        <f t="shared" si="361"/>
        <v/>
      </c>
      <c r="DX240" s="162"/>
      <c r="DY240" s="42" t="str">
        <f t="shared" si="362"/>
        <v/>
      </c>
      <c r="DZ240" s="42" t="str">
        <f t="shared" si="323"/>
        <v/>
      </c>
      <c r="EA240" s="42" t="str">
        <f t="shared" si="363"/>
        <v/>
      </c>
      <c r="EB240" s="162"/>
      <c r="EC240" s="930"/>
      <c r="ED240" s="188"/>
      <c r="EE240" s="245">
        <f t="shared" si="364"/>
        <v>0</v>
      </c>
      <c r="EG240" s="245">
        <f t="shared" si="365"/>
        <v>0</v>
      </c>
      <c r="EI240" s="246" t="str">
        <f t="shared" si="366"/>
        <v/>
      </c>
      <c r="EJ240" s="247" t="str">
        <f t="shared" si="335"/>
        <v/>
      </c>
      <c r="EK240" s="248" t="str">
        <f t="shared" si="336"/>
        <v/>
      </c>
      <c r="EL240" s="248" t="str">
        <f t="shared" si="337"/>
        <v/>
      </c>
      <c r="EM240" s="248" t="str">
        <f t="shared" si="338"/>
        <v/>
      </c>
      <c r="EN240" s="248" t="str">
        <f t="shared" si="367"/>
        <v/>
      </c>
      <c r="EO240" s="248" t="str">
        <f t="shared" si="339"/>
        <v/>
      </c>
      <c r="EQ240" s="248" t="str">
        <f t="shared" si="368"/>
        <v/>
      </c>
      <c r="ER240" s="248" t="str">
        <f t="shared" si="369"/>
        <v/>
      </c>
      <c r="ES240" s="248" t="str">
        <f t="shared" si="370"/>
        <v/>
      </c>
      <c r="ET240" s="248" t="str">
        <f t="shared" si="371"/>
        <v/>
      </c>
      <c r="EU240" s="248" t="str">
        <f t="shared" si="372"/>
        <v/>
      </c>
      <c r="EV240" s="248" t="str">
        <f t="shared" si="372"/>
        <v/>
      </c>
      <c r="EX240" s="248" t="str">
        <f t="shared" si="373"/>
        <v/>
      </c>
      <c r="EY240" s="248" t="str">
        <f t="shared" si="374"/>
        <v/>
      </c>
      <c r="EZ240" s="248" t="str">
        <f t="shared" si="375"/>
        <v/>
      </c>
      <c r="FA240" s="248" t="str">
        <f t="shared" si="376"/>
        <v/>
      </c>
      <c r="FB240" s="248" t="str">
        <f t="shared" si="408"/>
        <v/>
      </c>
      <c r="FC240" s="248" t="str">
        <f t="shared" si="408"/>
        <v/>
      </c>
      <c r="FE240" s="248" t="str">
        <f t="shared" si="377"/>
        <v/>
      </c>
      <c r="FF240" s="248" t="str">
        <f t="shared" si="378"/>
        <v/>
      </c>
      <c r="FG240" s="248" t="str">
        <f t="shared" si="379"/>
        <v/>
      </c>
      <c r="FH240" s="248" t="str">
        <f t="shared" si="380"/>
        <v/>
      </c>
      <c r="FI240" s="248" t="str">
        <f t="shared" si="409"/>
        <v/>
      </c>
      <c r="FJ240" s="248" t="str">
        <f t="shared" si="409"/>
        <v/>
      </c>
      <c r="FL240" s="370"/>
      <c r="FM240" s="371"/>
      <c r="FN240" s="371"/>
      <c r="FO240" s="611"/>
      <c r="FP240" s="896"/>
      <c r="FQ240" s="370"/>
      <c r="FR240" s="371"/>
      <c r="FS240" s="371"/>
      <c r="FT240" s="611"/>
      <c r="FU240" s="896"/>
      <c r="FV240" s="370"/>
      <c r="FW240" s="371"/>
      <c r="FX240" s="371"/>
      <c r="FY240" s="611"/>
      <c r="FZ240" s="896"/>
      <c r="GA240" s="613"/>
      <c r="GC240" s="227">
        <f t="shared" si="381"/>
        <v>0</v>
      </c>
      <c r="GD240" s="228">
        <f t="shared" si="382"/>
        <v>0</v>
      </c>
      <c r="GE240" s="229">
        <f t="shared" si="410"/>
        <v>0</v>
      </c>
      <c r="GF240" s="230">
        <f t="shared" si="410"/>
        <v>0</v>
      </c>
      <c r="GG240" s="231" t="str">
        <f t="shared" si="383"/>
        <v/>
      </c>
      <c r="GH240" s="232">
        <f t="shared" si="384"/>
        <v>0</v>
      </c>
      <c r="GI240" s="227">
        <f t="shared" si="385"/>
        <v>0</v>
      </c>
      <c r="GJ240" s="233">
        <f t="shared" si="386"/>
        <v>0</v>
      </c>
      <c r="GK240" s="233">
        <f t="shared" si="387"/>
        <v>0</v>
      </c>
      <c r="GL240" s="234"/>
      <c r="GM240" s="235">
        <f t="shared" si="388"/>
        <v>0</v>
      </c>
      <c r="GN240" s="235">
        <f t="shared" si="389"/>
        <v>0</v>
      </c>
      <c r="GO240" s="235" t="str">
        <f t="shared" si="390"/>
        <v/>
      </c>
      <c r="GP240" s="380"/>
      <c r="GQ240" s="235">
        <f t="shared" si="391"/>
        <v>0</v>
      </c>
      <c r="GR240" s="235">
        <f t="shared" si="392"/>
        <v>0</v>
      </c>
      <c r="GS240" s="235" t="str">
        <f t="shared" si="393"/>
        <v/>
      </c>
      <c r="GT240" s="236"/>
      <c r="GU240" s="237" t="str">
        <f t="shared" si="394"/>
        <v/>
      </c>
      <c r="GV240" s="237" t="str">
        <f t="shared" si="395"/>
        <v/>
      </c>
      <c r="GW240" s="238" t="str">
        <f t="shared" si="396"/>
        <v/>
      </c>
      <c r="GX240" s="238" t="str">
        <f t="shared" si="397"/>
        <v/>
      </c>
      <c r="GY240" s="239"/>
      <c r="GZ240" s="240" t="str">
        <f t="shared" si="398"/>
        <v/>
      </c>
      <c r="HA240" s="235" t="str">
        <f t="shared" si="399"/>
        <v/>
      </c>
      <c r="HB240" s="235" t="str">
        <f t="shared" si="400"/>
        <v/>
      </c>
      <c r="HC240" s="235" t="str">
        <f t="shared" si="401"/>
        <v/>
      </c>
      <c r="HD240" s="235" t="str">
        <f t="shared" si="402"/>
        <v/>
      </c>
      <c r="HE240" s="235" t="str">
        <f t="shared" si="403"/>
        <v/>
      </c>
      <c r="HF240" s="188"/>
      <c r="HG240" s="235" t="str">
        <f t="shared" si="404"/>
        <v/>
      </c>
      <c r="HH240" s="235">
        <f t="shared" si="411"/>
        <v>0</v>
      </c>
      <c r="HI240" s="235">
        <f t="shared" si="411"/>
        <v>0</v>
      </c>
      <c r="HJ240" s="235">
        <f t="shared" si="411"/>
        <v>0</v>
      </c>
      <c r="HK240" s="188"/>
      <c r="HL240" s="235" t="str">
        <f t="shared" si="405"/>
        <v/>
      </c>
      <c r="HM240" s="235">
        <f t="shared" si="412"/>
        <v>0</v>
      </c>
      <c r="HN240" s="235">
        <f t="shared" si="412"/>
        <v>0</v>
      </c>
      <c r="HO240" s="235">
        <f t="shared" si="412"/>
        <v>0</v>
      </c>
      <c r="HP240" s="188"/>
      <c r="HQ240" s="235" t="str">
        <f t="shared" si="406"/>
        <v/>
      </c>
      <c r="HR240" s="235">
        <f t="shared" si="413"/>
        <v>0</v>
      </c>
      <c r="HS240" s="235">
        <f t="shared" si="413"/>
        <v>0</v>
      </c>
      <c r="HT240" s="235">
        <f t="shared" si="413"/>
        <v>0</v>
      </c>
      <c r="HU240" s="162"/>
      <c r="HV240" s="1622"/>
      <c r="HW240" s="1619"/>
      <c r="HX240" s="1619"/>
      <c r="HY240" s="1619"/>
      <c r="HZ240" s="1619"/>
      <c r="IA240" s="1619"/>
      <c r="IB240" s="1619"/>
      <c r="IC240" s="1623"/>
      <c r="ID240" s="162"/>
      <c r="IE240" s="162"/>
    </row>
    <row r="241" spans="1:239" ht="21" customHeight="1" x14ac:dyDescent="0.25">
      <c r="A241" s="377" t="str">
        <f t="shared" si="340"/>
        <v/>
      </c>
      <c r="B241" s="188">
        <v>215</v>
      </c>
      <c r="C241" s="255"/>
      <c r="D241" s="223" t="str">
        <f t="shared" si="324"/>
        <v/>
      </c>
      <c r="E241" s="223" t="str">
        <f t="shared" si="407"/>
        <v/>
      </c>
      <c r="F241" s="242"/>
      <c r="G241" s="242"/>
      <c r="H241" s="224" t="str">
        <f t="shared" si="341"/>
        <v/>
      </c>
      <c r="I241" s="930"/>
      <c r="J241" s="930"/>
      <c r="K241" s="930"/>
      <c r="L241" s="370"/>
      <c r="M241" s="371"/>
      <c r="N241" s="371"/>
      <c r="O241" s="371"/>
      <c r="P241" s="372"/>
      <c r="Q241" s="609"/>
      <c r="R241" s="609"/>
      <c r="S241" s="610"/>
      <c r="T241" s="371"/>
      <c r="U241" s="371"/>
      <c r="V241" s="188"/>
      <c r="W241" s="370"/>
      <c r="X241" s="371"/>
      <c r="Y241" s="371"/>
      <c r="Z241" s="611"/>
      <c r="AA241" s="896"/>
      <c r="AB241" s="370"/>
      <c r="AC241" s="371"/>
      <c r="AD241" s="371"/>
      <c r="AE241" s="371"/>
      <c r="AF241" s="896"/>
      <c r="AG241" s="370"/>
      <c r="AH241" s="371"/>
      <c r="AI241" s="371"/>
      <c r="AJ241" s="371"/>
      <c r="AK241" s="896"/>
      <c r="AL241" s="370"/>
      <c r="AM241" s="371"/>
      <c r="AN241" s="371"/>
      <c r="AO241" s="372"/>
      <c r="AP241" s="370"/>
      <c r="AQ241" s="371"/>
      <c r="AR241" s="371"/>
      <c r="AS241" s="371"/>
      <c r="AT241" s="928"/>
      <c r="AU241" s="188"/>
      <c r="AV241" s="256">
        <f t="shared" si="325"/>
        <v>0</v>
      </c>
      <c r="AW241" s="257">
        <f t="shared" si="326"/>
        <v>0</v>
      </c>
      <c r="AX241" s="258">
        <f t="shared" si="322"/>
        <v>0</v>
      </c>
      <c r="AY241" s="259">
        <f t="shared" si="322"/>
        <v>0</v>
      </c>
      <c r="AZ241" s="231" t="str">
        <f t="shared" si="342"/>
        <v/>
      </c>
      <c r="BA241" s="232">
        <f t="shared" si="343"/>
        <v>0</v>
      </c>
      <c r="BB241" s="249">
        <f t="shared" si="327"/>
        <v>0</v>
      </c>
      <c r="BC241" s="231">
        <f t="shared" si="344"/>
        <v>0</v>
      </c>
      <c r="BD241" s="231">
        <f t="shared" si="345"/>
        <v>0</v>
      </c>
      <c r="BE241" s="260"/>
      <c r="BF241" s="235">
        <f t="shared" si="346"/>
        <v>0</v>
      </c>
      <c r="BG241" s="235">
        <f t="shared" si="347"/>
        <v>0</v>
      </c>
      <c r="BH241" s="235">
        <f t="shared" si="348"/>
        <v>0</v>
      </c>
      <c r="BI241" s="380"/>
      <c r="BJ241" s="235">
        <f t="shared" si="328"/>
        <v>0</v>
      </c>
      <c r="BK241" s="235">
        <f t="shared" si="349"/>
        <v>0</v>
      </c>
      <c r="BL241" s="235" t="str">
        <f t="shared" si="350"/>
        <v/>
      </c>
      <c r="BM241" s="236"/>
      <c r="BN241" s="237"/>
      <c r="BO241" s="237"/>
      <c r="BP241" s="238"/>
      <c r="BQ241" s="238"/>
      <c r="BR241" s="254"/>
      <c r="BS241" s="252"/>
      <c r="BT241" s="244"/>
      <c r="BU241" s="244"/>
      <c r="BV241" s="244"/>
      <c r="BW241" s="244"/>
      <c r="BX241" s="244"/>
      <c r="BY241" s="244"/>
      <c r="BZ241" s="244"/>
      <c r="CA241" s="244"/>
      <c r="CB241" s="253"/>
      <c r="CC241" s="188"/>
      <c r="CD241" s="244">
        <f t="shared" si="329"/>
        <v>0</v>
      </c>
      <c r="CE241" s="235">
        <f t="shared" si="351"/>
        <v>0</v>
      </c>
      <c r="CF241" s="235">
        <f t="shared" si="351"/>
        <v>0</v>
      </c>
      <c r="CG241" s="235">
        <f t="shared" si="351"/>
        <v>0</v>
      </c>
      <c r="CH241" s="188"/>
      <c r="CI241" s="244">
        <f t="shared" si="330"/>
        <v>0</v>
      </c>
      <c r="CJ241" s="235">
        <f t="shared" si="352"/>
        <v>0</v>
      </c>
      <c r="CK241" s="235">
        <f t="shared" si="352"/>
        <v>0</v>
      </c>
      <c r="CL241" s="235">
        <f t="shared" si="352"/>
        <v>0</v>
      </c>
      <c r="CM241" s="188"/>
      <c r="CN241" s="244">
        <f t="shared" si="331"/>
        <v>0</v>
      </c>
      <c r="CO241" s="235">
        <f t="shared" si="353"/>
        <v>0</v>
      </c>
      <c r="CP241" s="235">
        <f t="shared" si="353"/>
        <v>0</v>
      </c>
      <c r="CQ241" s="235">
        <f t="shared" si="353"/>
        <v>0</v>
      </c>
      <c r="CR241" s="188"/>
      <c r="CS241" s="244">
        <f t="shared" si="332"/>
        <v>0</v>
      </c>
      <c r="CT241" s="235">
        <f t="shared" si="354"/>
        <v>0</v>
      </c>
      <c r="CU241" s="235">
        <f t="shared" si="354"/>
        <v>0</v>
      </c>
      <c r="CV241" s="235">
        <f t="shared" si="354"/>
        <v>0</v>
      </c>
      <c r="CW241" s="188"/>
      <c r="CX241" s="244">
        <f t="shared" si="333"/>
        <v>0</v>
      </c>
      <c r="CY241" s="235">
        <f t="shared" si="355"/>
        <v>0</v>
      </c>
      <c r="CZ241" s="235">
        <f t="shared" si="355"/>
        <v>0</v>
      </c>
      <c r="DA241" s="235">
        <f t="shared" si="355"/>
        <v>0</v>
      </c>
      <c r="DB241" s="188"/>
      <c r="DC241" s="225"/>
      <c r="DD241" s="226"/>
      <c r="DE241" s="1088"/>
      <c r="DF241" s="225"/>
      <c r="DG241" s="226"/>
      <c r="DH241" s="1088"/>
      <c r="DI241" s="225"/>
      <c r="DJ241" s="226"/>
      <c r="DK241" s="1088"/>
      <c r="DL241" s="225"/>
      <c r="DM241" s="226"/>
      <c r="DN241" s="1088"/>
      <c r="DO241" s="370"/>
      <c r="DP241" s="370"/>
      <c r="DQ241" s="243">
        <f t="shared" si="356"/>
        <v>0</v>
      </c>
      <c r="DR241" s="244">
        <f t="shared" si="357"/>
        <v>0</v>
      </c>
      <c r="DS241" s="235">
        <f t="shared" si="358"/>
        <v>0</v>
      </c>
      <c r="DT241" s="244" t="str">
        <f t="shared" si="334"/>
        <v/>
      </c>
      <c r="DU241" s="42" t="str">
        <f t="shared" si="359"/>
        <v/>
      </c>
      <c r="DV241" s="42" t="str">
        <f t="shared" si="360"/>
        <v/>
      </c>
      <c r="DW241" s="42" t="str">
        <f t="shared" si="361"/>
        <v/>
      </c>
      <c r="DX241" s="162"/>
      <c r="DY241" s="42" t="str">
        <f t="shared" si="362"/>
        <v/>
      </c>
      <c r="DZ241" s="42" t="str">
        <f t="shared" si="323"/>
        <v/>
      </c>
      <c r="EA241" s="42" t="str">
        <f t="shared" si="363"/>
        <v/>
      </c>
      <c r="EB241" s="162"/>
      <c r="EC241" s="930"/>
      <c r="ED241" s="188"/>
      <c r="EE241" s="245">
        <f t="shared" si="364"/>
        <v>0</v>
      </c>
      <c r="EG241" s="245">
        <f t="shared" si="365"/>
        <v>0</v>
      </c>
      <c r="EI241" s="246" t="str">
        <f t="shared" si="366"/>
        <v/>
      </c>
      <c r="EJ241" s="247" t="str">
        <f t="shared" si="335"/>
        <v/>
      </c>
      <c r="EK241" s="248" t="str">
        <f t="shared" si="336"/>
        <v/>
      </c>
      <c r="EL241" s="248" t="str">
        <f t="shared" si="337"/>
        <v/>
      </c>
      <c r="EM241" s="248" t="str">
        <f t="shared" si="338"/>
        <v/>
      </c>
      <c r="EN241" s="248" t="str">
        <f t="shared" si="367"/>
        <v/>
      </c>
      <c r="EO241" s="248" t="str">
        <f t="shared" si="339"/>
        <v/>
      </c>
      <c r="EQ241" s="248" t="str">
        <f t="shared" si="368"/>
        <v/>
      </c>
      <c r="ER241" s="248" t="str">
        <f t="shared" si="369"/>
        <v/>
      </c>
      <c r="ES241" s="248" t="str">
        <f t="shared" si="370"/>
        <v/>
      </c>
      <c r="ET241" s="248" t="str">
        <f t="shared" si="371"/>
        <v/>
      </c>
      <c r="EU241" s="248" t="str">
        <f t="shared" si="372"/>
        <v/>
      </c>
      <c r="EV241" s="248" t="str">
        <f t="shared" si="372"/>
        <v/>
      </c>
      <c r="EX241" s="248" t="str">
        <f t="shared" si="373"/>
        <v/>
      </c>
      <c r="EY241" s="248" t="str">
        <f t="shared" si="374"/>
        <v/>
      </c>
      <c r="EZ241" s="248" t="str">
        <f t="shared" si="375"/>
        <v/>
      </c>
      <c r="FA241" s="248" t="str">
        <f t="shared" si="376"/>
        <v/>
      </c>
      <c r="FB241" s="248" t="str">
        <f t="shared" si="408"/>
        <v/>
      </c>
      <c r="FC241" s="248" t="str">
        <f t="shared" si="408"/>
        <v/>
      </c>
      <c r="FE241" s="248" t="str">
        <f t="shared" si="377"/>
        <v/>
      </c>
      <c r="FF241" s="248" t="str">
        <f t="shared" si="378"/>
        <v/>
      </c>
      <c r="FG241" s="248" t="str">
        <f t="shared" si="379"/>
        <v/>
      </c>
      <c r="FH241" s="248" t="str">
        <f t="shared" si="380"/>
        <v/>
      </c>
      <c r="FI241" s="248" t="str">
        <f t="shared" si="409"/>
        <v/>
      </c>
      <c r="FJ241" s="248" t="str">
        <f t="shared" si="409"/>
        <v/>
      </c>
      <c r="FL241" s="370"/>
      <c r="FM241" s="371"/>
      <c r="FN241" s="371"/>
      <c r="FO241" s="611"/>
      <c r="FP241" s="896"/>
      <c r="FQ241" s="370"/>
      <c r="FR241" s="371"/>
      <c r="FS241" s="371"/>
      <c r="FT241" s="611"/>
      <c r="FU241" s="896"/>
      <c r="FV241" s="370"/>
      <c r="FW241" s="371"/>
      <c r="FX241" s="371"/>
      <c r="FY241" s="611"/>
      <c r="FZ241" s="896"/>
      <c r="GA241" s="613"/>
      <c r="GC241" s="227">
        <f t="shared" si="381"/>
        <v>0</v>
      </c>
      <c r="GD241" s="228">
        <f t="shared" si="382"/>
        <v>0</v>
      </c>
      <c r="GE241" s="229">
        <f t="shared" si="410"/>
        <v>0</v>
      </c>
      <c r="GF241" s="230">
        <f t="shared" si="410"/>
        <v>0</v>
      </c>
      <c r="GG241" s="231" t="str">
        <f t="shared" si="383"/>
        <v/>
      </c>
      <c r="GH241" s="232">
        <f t="shared" si="384"/>
        <v>0</v>
      </c>
      <c r="GI241" s="227">
        <f t="shared" si="385"/>
        <v>0</v>
      </c>
      <c r="GJ241" s="233">
        <f t="shared" si="386"/>
        <v>0</v>
      </c>
      <c r="GK241" s="233">
        <f t="shared" si="387"/>
        <v>0</v>
      </c>
      <c r="GL241" s="234"/>
      <c r="GM241" s="235">
        <f t="shared" si="388"/>
        <v>0</v>
      </c>
      <c r="GN241" s="235">
        <f t="shared" si="389"/>
        <v>0</v>
      </c>
      <c r="GO241" s="235" t="str">
        <f t="shared" si="390"/>
        <v/>
      </c>
      <c r="GP241" s="380"/>
      <c r="GQ241" s="235">
        <f t="shared" si="391"/>
        <v>0</v>
      </c>
      <c r="GR241" s="235">
        <f t="shared" si="392"/>
        <v>0</v>
      </c>
      <c r="GS241" s="235" t="str">
        <f t="shared" si="393"/>
        <v/>
      </c>
      <c r="GT241" s="236"/>
      <c r="GU241" s="237" t="str">
        <f t="shared" si="394"/>
        <v/>
      </c>
      <c r="GV241" s="237" t="str">
        <f t="shared" si="395"/>
        <v/>
      </c>
      <c r="GW241" s="238" t="str">
        <f t="shared" si="396"/>
        <v/>
      </c>
      <c r="GX241" s="238" t="str">
        <f t="shared" si="397"/>
        <v/>
      </c>
      <c r="GY241" s="239"/>
      <c r="GZ241" s="240" t="str">
        <f t="shared" si="398"/>
        <v/>
      </c>
      <c r="HA241" s="235" t="str">
        <f t="shared" si="399"/>
        <v/>
      </c>
      <c r="HB241" s="235" t="str">
        <f t="shared" si="400"/>
        <v/>
      </c>
      <c r="HC241" s="235" t="str">
        <f t="shared" si="401"/>
        <v/>
      </c>
      <c r="HD241" s="235" t="str">
        <f t="shared" si="402"/>
        <v/>
      </c>
      <c r="HE241" s="235" t="str">
        <f t="shared" si="403"/>
        <v/>
      </c>
      <c r="HF241" s="188"/>
      <c r="HG241" s="235" t="str">
        <f t="shared" si="404"/>
        <v/>
      </c>
      <c r="HH241" s="235">
        <f t="shared" si="411"/>
        <v>0</v>
      </c>
      <c r="HI241" s="235">
        <f t="shared" si="411"/>
        <v>0</v>
      </c>
      <c r="HJ241" s="235">
        <f t="shared" si="411"/>
        <v>0</v>
      </c>
      <c r="HK241" s="188"/>
      <c r="HL241" s="235" t="str">
        <f t="shared" si="405"/>
        <v/>
      </c>
      <c r="HM241" s="235">
        <f t="shared" si="412"/>
        <v>0</v>
      </c>
      <c r="HN241" s="235">
        <f t="shared" si="412"/>
        <v>0</v>
      </c>
      <c r="HO241" s="235">
        <f t="shared" si="412"/>
        <v>0</v>
      </c>
      <c r="HP241" s="188"/>
      <c r="HQ241" s="235" t="str">
        <f t="shared" si="406"/>
        <v/>
      </c>
      <c r="HR241" s="235">
        <f t="shared" si="413"/>
        <v>0</v>
      </c>
      <c r="HS241" s="235">
        <f t="shared" si="413"/>
        <v>0</v>
      </c>
      <c r="HT241" s="235">
        <f t="shared" si="413"/>
        <v>0</v>
      </c>
      <c r="HU241" s="162"/>
      <c r="HV241" s="1622"/>
      <c r="HW241" s="1619"/>
      <c r="HX241" s="1619"/>
      <c r="HY241" s="1619"/>
      <c r="HZ241" s="1619"/>
      <c r="IA241" s="1619"/>
      <c r="IB241" s="1619"/>
      <c r="IC241" s="1623"/>
      <c r="ID241" s="162"/>
      <c r="IE241" s="162"/>
    </row>
    <row r="242" spans="1:239" ht="21" customHeight="1" x14ac:dyDescent="0.25">
      <c r="A242" s="377" t="str">
        <f t="shared" si="340"/>
        <v/>
      </c>
      <c r="B242" s="188">
        <v>216</v>
      </c>
      <c r="C242" s="255"/>
      <c r="D242" s="223" t="str">
        <f t="shared" si="324"/>
        <v/>
      </c>
      <c r="E242" s="223" t="str">
        <f t="shared" si="407"/>
        <v/>
      </c>
      <c r="F242" s="242"/>
      <c r="G242" s="242"/>
      <c r="H242" s="224" t="str">
        <f t="shared" si="341"/>
        <v/>
      </c>
      <c r="I242" s="930"/>
      <c r="J242" s="930"/>
      <c r="K242" s="930"/>
      <c r="L242" s="370"/>
      <c r="M242" s="371"/>
      <c r="N242" s="371"/>
      <c r="O242" s="371"/>
      <c r="P242" s="372"/>
      <c r="Q242" s="609"/>
      <c r="R242" s="609"/>
      <c r="S242" s="610"/>
      <c r="T242" s="371"/>
      <c r="U242" s="371"/>
      <c r="V242" s="188"/>
      <c r="W242" s="370"/>
      <c r="X242" s="371"/>
      <c r="Y242" s="371"/>
      <c r="Z242" s="611"/>
      <c r="AA242" s="896"/>
      <c r="AB242" s="370"/>
      <c r="AC242" s="371"/>
      <c r="AD242" s="371"/>
      <c r="AE242" s="371"/>
      <c r="AF242" s="896"/>
      <c r="AG242" s="370"/>
      <c r="AH242" s="371"/>
      <c r="AI242" s="371"/>
      <c r="AJ242" s="371"/>
      <c r="AK242" s="896"/>
      <c r="AL242" s="370"/>
      <c r="AM242" s="371"/>
      <c r="AN242" s="371"/>
      <c r="AO242" s="372"/>
      <c r="AP242" s="370"/>
      <c r="AQ242" s="371"/>
      <c r="AR242" s="371"/>
      <c r="AS242" s="371"/>
      <c r="AT242" s="928"/>
      <c r="AU242" s="188"/>
      <c r="AV242" s="256">
        <f t="shared" si="325"/>
        <v>0</v>
      </c>
      <c r="AW242" s="257">
        <f t="shared" si="326"/>
        <v>0</v>
      </c>
      <c r="AX242" s="258">
        <f t="shared" si="322"/>
        <v>0</v>
      </c>
      <c r="AY242" s="259">
        <f t="shared" si="322"/>
        <v>0</v>
      </c>
      <c r="AZ242" s="231" t="str">
        <f t="shared" si="342"/>
        <v/>
      </c>
      <c r="BA242" s="232">
        <f t="shared" si="343"/>
        <v>0</v>
      </c>
      <c r="BB242" s="249">
        <f t="shared" si="327"/>
        <v>0</v>
      </c>
      <c r="BC242" s="231">
        <f t="shared" si="344"/>
        <v>0</v>
      </c>
      <c r="BD242" s="231">
        <f t="shared" si="345"/>
        <v>0</v>
      </c>
      <c r="BE242" s="260"/>
      <c r="BF242" s="235">
        <f t="shared" si="346"/>
        <v>0</v>
      </c>
      <c r="BG242" s="235">
        <f t="shared" si="347"/>
        <v>0</v>
      </c>
      <c r="BH242" s="235">
        <f t="shared" si="348"/>
        <v>0</v>
      </c>
      <c r="BI242" s="380"/>
      <c r="BJ242" s="235">
        <f t="shared" si="328"/>
        <v>0</v>
      </c>
      <c r="BK242" s="235">
        <f t="shared" si="349"/>
        <v>0</v>
      </c>
      <c r="BL242" s="235" t="str">
        <f t="shared" si="350"/>
        <v/>
      </c>
      <c r="BM242" s="236"/>
      <c r="BN242" s="237"/>
      <c r="BO242" s="237"/>
      <c r="BP242" s="238"/>
      <c r="BQ242" s="238"/>
      <c r="BR242" s="254"/>
      <c r="BS242" s="252"/>
      <c r="BT242" s="244"/>
      <c r="BU242" s="244"/>
      <c r="BV242" s="244"/>
      <c r="BW242" s="244"/>
      <c r="BX242" s="244"/>
      <c r="BY242" s="244"/>
      <c r="BZ242" s="244"/>
      <c r="CA242" s="244"/>
      <c r="CB242" s="253"/>
      <c r="CC242" s="188"/>
      <c r="CD242" s="244">
        <f t="shared" si="329"/>
        <v>0</v>
      </c>
      <c r="CE242" s="235">
        <f t="shared" si="351"/>
        <v>0</v>
      </c>
      <c r="CF242" s="235">
        <f t="shared" si="351"/>
        <v>0</v>
      </c>
      <c r="CG242" s="235">
        <f t="shared" si="351"/>
        <v>0</v>
      </c>
      <c r="CH242" s="188"/>
      <c r="CI242" s="244">
        <f t="shared" si="330"/>
        <v>0</v>
      </c>
      <c r="CJ242" s="235">
        <f t="shared" si="352"/>
        <v>0</v>
      </c>
      <c r="CK242" s="235">
        <f t="shared" si="352"/>
        <v>0</v>
      </c>
      <c r="CL242" s="235">
        <f t="shared" si="352"/>
        <v>0</v>
      </c>
      <c r="CM242" s="188"/>
      <c r="CN242" s="244">
        <f t="shared" si="331"/>
        <v>0</v>
      </c>
      <c r="CO242" s="235">
        <f t="shared" si="353"/>
        <v>0</v>
      </c>
      <c r="CP242" s="235">
        <f t="shared" si="353"/>
        <v>0</v>
      </c>
      <c r="CQ242" s="235">
        <f t="shared" si="353"/>
        <v>0</v>
      </c>
      <c r="CR242" s="188"/>
      <c r="CS242" s="244">
        <f t="shared" si="332"/>
        <v>0</v>
      </c>
      <c r="CT242" s="235">
        <f t="shared" si="354"/>
        <v>0</v>
      </c>
      <c r="CU242" s="235">
        <f t="shared" si="354"/>
        <v>0</v>
      </c>
      <c r="CV242" s="235">
        <f t="shared" si="354"/>
        <v>0</v>
      </c>
      <c r="CW242" s="188"/>
      <c r="CX242" s="244">
        <f t="shared" si="333"/>
        <v>0</v>
      </c>
      <c r="CY242" s="235">
        <f t="shared" si="355"/>
        <v>0</v>
      </c>
      <c r="CZ242" s="235">
        <f t="shared" si="355"/>
        <v>0</v>
      </c>
      <c r="DA242" s="235">
        <f t="shared" si="355"/>
        <v>0</v>
      </c>
      <c r="DB242" s="188"/>
      <c r="DC242" s="225"/>
      <c r="DD242" s="226"/>
      <c r="DE242" s="1088"/>
      <c r="DF242" s="225"/>
      <c r="DG242" s="226"/>
      <c r="DH242" s="1088"/>
      <c r="DI242" s="225"/>
      <c r="DJ242" s="226"/>
      <c r="DK242" s="1088"/>
      <c r="DL242" s="225"/>
      <c r="DM242" s="226"/>
      <c r="DN242" s="1088"/>
      <c r="DO242" s="370"/>
      <c r="DP242" s="370"/>
      <c r="DQ242" s="243">
        <f t="shared" si="356"/>
        <v>0</v>
      </c>
      <c r="DR242" s="244">
        <f t="shared" si="357"/>
        <v>0</v>
      </c>
      <c r="DS242" s="235">
        <f t="shared" si="358"/>
        <v>0</v>
      </c>
      <c r="DT242" s="244" t="str">
        <f t="shared" si="334"/>
        <v/>
      </c>
      <c r="DU242" s="42" t="str">
        <f t="shared" si="359"/>
        <v/>
      </c>
      <c r="DV242" s="42" t="str">
        <f t="shared" si="360"/>
        <v/>
      </c>
      <c r="DW242" s="42" t="str">
        <f t="shared" si="361"/>
        <v/>
      </c>
      <c r="DX242" s="162"/>
      <c r="DY242" s="42" t="str">
        <f t="shared" si="362"/>
        <v/>
      </c>
      <c r="DZ242" s="42" t="str">
        <f t="shared" si="323"/>
        <v/>
      </c>
      <c r="EA242" s="42" t="str">
        <f t="shared" si="363"/>
        <v/>
      </c>
      <c r="EB242" s="162"/>
      <c r="EC242" s="930"/>
      <c r="ED242" s="188"/>
      <c r="EE242" s="245">
        <f t="shared" si="364"/>
        <v>0</v>
      </c>
      <c r="EG242" s="245">
        <f t="shared" si="365"/>
        <v>0</v>
      </c>
      <c r="EI242" s="246" t="str">
        <f t="shared" si="366"/>
        <v/>
      </c>
      <c r="EJ242" s="247" t="str">
        <f t="shared" si="335"/>
        <v/>
      </c>
      <c r="EK242" s="248" t="str">
        <f t="shared" si="336"/>
        <v/>
      </c>
      <c r="EL242" s="248" t="str">
        <f t="shared" si="337"/>
        <v/>
      </c>
      <c r="EM242" s="248" t="str">
        <f t="shared" si="338"/>
        <v/>
      </c>
      <c r="EN242" s="248" t="str">
        <f t="shared" si="367"/>
        <v/>
      </c>
      <c r="EO242" s="248" t="str">
        <f t="shared" si="339"/>
        <v/>
      </c>
      <c r="EQ242" s="248" t="str">
        <f t="shared" si="368"/>
        <v/>
      </c>
      <c r="ER242" s="248" t="str">
        <f t="shared" si="369"/>
        <v/>
      </c>
      <c r="ES242" s="248" t="str">
        <f t="shared" si="370"/>
        <v/>
      </c>
      <c r="ET242" s="248" t="str">
        <f t="shared" si="371"/>
        <v/>
      </c>
      <c r="EU242" s="248" t="str">
        <f t="shared" si="372"/>
        <v/>
      </c>
      <c r="EV242" s="248" t="str">
        <f t="shared" si="372"/>
        <v/>
      </c>
      <c r="EX242" s="248" t="str">
        <f t="shared" si="373"/>
        <v/>
      </c>
      <c r="EY242" s="248" t="str">
        <f t="shared" si="374"/>
        <v/>
      </c>
      <c r="EZ242" s="248" t="str">
        <f t="shared" si="375"/>
        <v/>
      </c>
      <c r="FA242" s="248" t="str">
        <f t="shared" si="376"/>
        <v/>
      </c>
      <c r="FB242" s="248" t="str">
        <f t="shared" si="408"/>
        <v/>
      </c>
      <c r="FC242" s="248" t="str">
        <f t="shared" si="408"/>
        <v/>
      </c>
      <c r="FE242" s="248" t="str">
        <f t="shared" si="377"/>
        <v/>
      </c>
      <c r="FF242" s="248" t="str">
        <f t="shared" si="378"/>
        <v/>
      </c>
      <c r="FG242" s="248" t="str">
        <f t="shared" si="379"/>
        <v/>
      </c>
      <c r="FH242" s="248" t="str">
        <f t="shared" si="380"/>
        <v/>
      </c>
      <c r="FI242" s="248" t="str">
        <f t="shared" si="409"/>
        <v/>
      </c>
      <c r="FJ242" s="248" t="str">
        <f t="shared" si="409"/>
        <v/>
      </c>
      <c r="FL242" s="370"/>
      <c r="FM242" s="371"/>
      <c r="FN242" s="371"/>
      <c r="FO242" s="611"/>
      <c r="FP242" s="896"/>
      <c r="FQ242" s="370"/>
      <c r="FR242" s="371"/>
      <c r="FS242" s="371"/>
      <c r="FT242" s="611"/>
      <c r="FU242" s="896"/>
      <c r="FV242" s="370"/>
      <c r="FW242" s="371"/>
      <c r="FX242" s="371"/>
      <c r="FY242" s="611"/>
      <c r="FZ242" s="896"/>
      <c r="GA242" s="613"/>
      <c r="GC242" s="227">
        <f t="shared" si="381"/>
        <v>0</v>
      </c>
      <c r="GD242" s="228">
        <f t="shared" si="382"/>
        <v>0</v>
      </c>
      <c r="GE242" s="229">
        <f t="shared" si="410"/>
        <v>0</v>
      </c>
      <c r="GF242" s="230">
        <f t="shared" si="410"/>
        <v>0</v>
      </c>
      <c r="GG242" s="231" t="str">
        <f t="shared" si="383"/>
        <v/>
      </c>
      <c r="GH242" s="232">
        <f t="shared" si="384"/>
        <v>0</v>
      </c>
      <c r="GI242" s="227">
        <f t="shared" si="385"/>
        <v>0</v>
      </c>
      <c r="GJ242" s="233">
        <f t="shared" si="386"/>
        <v>0</v>
      </c>
      <c r="GK242" s="233">
        <f t="shared" si="387"/>
        <v>0</v>
      </c>
      <c r="GL242" s="234"/>
      <c r="GM242" s="235">
        <f t="shared" si="388"/>
        <v>0</v>
      </c>
      <c r="GN242" s="235">
        <f t="shared" si="389"/>
        <v>0</v>
      </c>
      <c r="GO242" s="235" t="str">
        <f t="shared" si="390"/>
        <v/>
      </c>
      <c r="GP242" s="380"/>
      <c r="GQ242" s="235">
        <f t="shared" si="391"/>
        <v>0</v>
      </c>
      <c r="GR242" s="235">
        <f t="shared" si="392"/>
        <v>0</v>
      </c>
      <c r="GS242" s="235" t="str">
        <f t="shared" si="393"/>
        <v/>
      </c>
      <c r="GT242" s="236"/>
      <c r="GU242" s="237" t="str">
        <f t="shared" si="394"/>
        <v/>
      </c>
      <c r="GV242" s="237" t="str">
        <f t="shared" si="395"/>
        <v/>
      </c>
      <c r="GW242" s="238" t="str">
        <f t="shared" si="396"/>
        <v/>
      </c>
      <c r="GX242" s="238" t="str">
        <f t="shared" si="397"/>
        <v/>
      </c>
      <c r="GY242" s="239"/>
      <c r="GZ242" s="240" t="str">
        <f t="shared" si="398"/>
        <v/>
      </c>
      <c r="HA242" s="235" t="str">
        <f t="shared" si="399"/>
        <v/>
      </c>
      <c r="HB242" s="235" t="str">
        <f t="shared" si="400"/>
        <v/>
      </c>
      <c r="HC242" s="235" t="str">
        <f t="shared" si="401"/>
        <v/>
      </c>
      <c r="HD242" s="235" t="str">
        <f t="shared" si="402"/>
        <v/>
      </c>
      <c r="HE242" s="235" t="str">
        <f t="shared" si="403"/>
        <v/>
      </c>
      <c r="HF242" s="188"/>
      <c r="HG242" s="235" t="str">
        <f t="shared" si="404"/>
        <v/>
      </c>
      <c r="HH242" s="235">
        <f t="shared" si="411"/>
        <v>0</v>
      </c>
      <c r="HI242" s="235">
        <f t="shared" si="411"/>
        <v>0</v>
      </c>
      <c r="HJ242" s="235">
        <f t="shared" si="411"/>
        <v>0</v>
      </c>
      <c r="HK242" s="188"/>
      <c r="HL242" s="235" t="str">
        <f t="shared" si="405"/>
        <v/>
      </c>
      <c r="HM242" s="235">
        <f t="shared" si="412"/>
        <v>0</v>
      </c>
      <c r="HN242" s="235">
        <f t="shared" si="412"/>
        <v>0</v>
      </c>
      <c r="HO242" s="235">
        <f t="shared" si="412"/>
        <v>0</v>
      </c>
      <c r="HP242" s="188"/>
      <c r="HQ242" s="235" t="str">
        <f t="shared" si="406"/>
        <v/>
      </c>
      <c r="HR242" s="235">
        <f t="shared" si="413"/>
        <v>0</v>
      </c>
      <c r="HS242" s="235">
        <f t="shared" si="413"/>
        <v>0</v>
      </c>
      <c r="HT242" s="235">
        <f t="shared" si="413"/>
        <v>0</v>
      </c>
      <c r="HU242" s="162"/>
      <c r="HV242" s="1622"/>
      <c r="HW242" s="1619"/>
      <c r="HX242" s="1619"/>
      <c r="HY242" s="1619"/>
      <c r="HZ242" s="1619"/>
      <c r="IA242" s="1619"/>
      <c r="IB242" s="1619"/>
      <c r="IC242" s="1623"/>
      <c r="ID242" s="162"/>
      <c r="IE242" s="162"/>
    </row>
    <row r="243" spans="1:239" ht="21" customHeight="1" x14ac:dyDescent="0.25">
      <c r="A243" s="377" t="str">
        <f t="shared" si="340"/>
        <v/>
      </c>
      <c r="B243" s="188">
        <v>217</v>
      </c>
      <c r="C243" s="255"/>
      <c r="D243" s="223" t="str">
        <f t="shared" si="324"/>
        <v/>
      </c>
      <c r="E243" s="223" t="str">
        <f t="shared" si="407"/>
        <v/>
      </c>
      <c r="F243" s="242"/>
      <c r="G243" s="242"/>
      <c r="H243" s="224" t="str">
        <f t="shared" si="341"/>
        <v/>
      </c>
      <c r="I243" s="930"/>
      <c r="J243" s="930"/>
      <c r="K243" s="930"/>
      <c r="L243" s="370"/>
      <c r="M243" s="371"/>
      <c r="N243" s="371"/>
      <c r="O243" s="371"/>
      <c r="P243" s="372"/>
      <c r="Q243" s="609"/>
      <c r="R243" s="609"/>
      <c r="S243" s="610"/>
      <c r="T243" s="371"/>
      <c r="U243" s="371"/>
      <c r="V243" s="188"/>
      <c r="W243" s="370"/>
      <c r="X243" s="371"/>
      <c r="Y243" s="371"/>
      <c r="Z243" s="611"/>
      <c r="AA243" s="896"/>
      <c r="AB243" s="370"/>
      <c r="AC243" s="371"/>
      <c r="AD243" s="371"/>
      <c r="AE243" s="371"/>
      <c r="AF243" s="896"/>
      <c r="AG243" s="370"/>
      <c r="AH243" s="371"/>
      <c r="AI243" s="371"/>
      <c r="AJ243" s="371"/>
      <c r="AK243" s="896"/>
      <c r="AL243" s="370"/>
      <c r="AM243" s="371"/>
      <c r="AN243" s="371"/>
      <c r="AO243" s="372"/>
      <c r="AP243" s="370"/>
      <c r="AQ243" s="371"/>
      <c r="AR243" s="371"/>
      <c r="AS243" s="371"/>
      <c r="AT243" s="928"/>
      <c r="AU243" s="188"/>
      <c r="AV243" s="256">
        <f t="shared" si="325"/>
        <v>0</v>
      </c>
      <c r="AW243" s="257">
        <f t="shared" si="326"/>
        <v>0</v>
      </c>
      <c r="AX243" s="258">
        <f t="shared" si="322"/>
        <v>0</v>
      </c>
      <c r="AY243" s="259">
        <f t="shared" si="322"/>
        <v>0</v>
      </c>
      <c r="AZ243" s="231" t="str">
        <f t="shared" si="342"/>
        <v/>
      </c>
      <c r="BA243" s="232">
        <f t="shared" si="343"/>
        <v>0</v>
      </c>
      <c r="BB243" s="249">
        <f t="shared" si="327"/>
        <v>0</v>
      </c>
      <c r="BC243" s="231">
        <f t="shared" si="344"/>
        <v>0</v>
      </c>
      <c r="BD243" s="231">
        <f t="shared" si="345"/>
        <v>0</v>
      </c>
      <c r="BE243" s="260"/>
      <c r="BF243" s="235">
        <f t="shared" si="346"/>
        <v>0</v>
      </c>
      <c r="BG243" s="235">
        <f t="shared" si="347"/>
        <v>0</v>
      </c>
      <c r="BH243" s="235">
        <f t="shared" si="348"/>
        <v>0</v>
      </c>
      <c r="BI243" s="380"/>
      <c r="BJ243" s="235">
        <f t="shared" si="328"/>
        <v>0</v>
      </c>
      <c r="BK243" s="235">
        <f t="shared" si="349"/>
        <v>0</v>
      </c>
      <c r="BL243" s="235" t="str">
        <f t="shared" si="350"/>
        <v/>
      </c>
      <c r="BM243" s="236"/>
      <c r="BN243" s="237"/>
      <c r="BO243" s="237"/>
      <c r="BP243" s="238"/>
      <c r="BQ243" s="238"/>
      <c r="BR243" s="254"/>
      <c r="BS243" s="252"/>
      <c r="BT243" s="244"/>
      <c r="BU243" s="244"/>
      <c r="BV243" s="244"/>
      <c r="BW243" s="244"/>
      <c r="BX243" s="244"/>
      <c r="BY243" s="244"/>
      <c r="BZ243" s="244"/>
      <c r="CA243" s="244"/>
      <c r="CB243" s="253"/>
      <c r="CC243" s="188"/>
      <c r="CD243" s="244">
        <f t="shared" si="329"/>
        <v>0</v>
      </c>
      <c r="CE243" s="235">
        <f t="shared" si="351"/>
        <v>0</v>
      </c>
      <c r="CF243" s="235">
        <f t="shared" si="351"/>
        <v>0</v>
      </c>
      <c r="CG243" s="235">
        <f t="shared" si="351"/>
        <v>0</v>
      </c>
      <c r="CH243" s="188"/>
      <c r="CI243" s="244">
        <f t="shared" si="330"/>
        <v>0</v>
      </c>
      <c r="CJ243" s="235">
        <f t="shared" si="352"/>
        <v>0</v>
      </c>
      <c r="CK243" s="235">
        <f t="shared" si="352"/>
        <v>0</v>
      </c>
      <c r="CL243" s="235">
        <f t="shared" si="352"/>
        <v>0</v>
      </c>
      <c r="CM243" s="188"/>
      <c r="CN243" s="244">
        <f t="shared" si="331"/>
        <v>0</v>
      </c>
      <c r="CO243" s="235">
        <f t="shared" si="353"/>
        <v>0</v>
      </c>
      <c r="CP243" s="235">
        <f t="shared" si="353"/>
        <v>0</v>
      </c>
      <c r="CQ243" s="235">
        <f t="shared" si="353"/>
        <v>0</v>
      </c>
      <c r="CR243" s="188"/>
      <c r="CS243" s="244">
        <f t="shared" si="332"/>
        <v>0</v>
      </c>
      <c r="CT243" s="235">
        <f t="shared" si="354"/>
        <v>0</v>
      </c>
      <c r="CU243" s="235">
        <f t="shared" si="354"/>
        <v>0</v>
      </c>
      <c r="CV243" s="235">
        <f t="shared" si="354"/>
        <v>0</v>
      </c>
      <c r="CW243" s="188"/>
      <c r="CX243" s="244">
        <f t="shared" si="333"/>
        <v>0</v>
      </c>
      <c r="CY243" s="235">
        <f t="shared" si="355"/>
        <v>0</v>
      </c>
      <c r="CZ243" s="235">
        <f t="shared" si="355"/>
        <v>0</v>
      </c>
      <c r="DA243" s="235">
        <f t="shared" si="355"/>
        <v>0</v>
      </c>
      <c r="DB243" s="188"/>
      <c r="DC243" s="225"/>
      <c r="DD243" s="226"/>
      <c r="DE243" s="1088"/>
      <c r="DF243" s="225"/>
      <c r="DG243" s="226"/>
      <c r="DH243" s="1088"/>
      <c r="DI243" s="225"/>
      <c r="DJ243" s="226"/>
      <c r="DK243" s="1088"/>
      <c r="DL243" s="225"/>
      <c r="DM243" s="226"/>
      <c r="DN243" s="1088"/>
      <c r="DO243" s="370"/>
      <c r="DP243" s="370"/>
      <c r="DQ243" s="243">
        <f t="shared" si="356"/>
        <v>0</v>
      </c>
      <c r="DR243" s="244">
        <f t="shared" si="357"/>
        <v>0</v>
      </c>
      <c r="DS243" s="235">
        <f t="shared" si="358"/>
        <v>0</v>
      </c>
      <c r="DT243" s="244" t="str">
        <f t="shared" si="334"/>
        <v/>
      </c>
      <c r="DU243" s="42" t="str">
        <f t="shared" si="359"/>
        <v/>
      </c>
      <c r="DV243" s="42" t="str">
        <f t="shared" si="360"/>
        <v/>
      </c>
      <c r="DW243" s="42" t="str">
        <f t="shared" si="361"/>
        <v/>
      </c>
      <c r="DX243" s="162"/>
      <c r="DY243" s="42" t="str">
        <f t="shared" si="362"/>
        <v/>
      </c>
      <c r="DZ243" s="42" t="str">
        <f t="shared" si="323"/>
        <v/>
      </c>
      <c r="EA243" s="42" t="str">
        <f t="shared" si="363"/>
        <v/>
      </c>
      <c r="EB243" s="162"/>
      <c r="EC243" s="930"/>
      <c r="ED243" s="188"/>
      <c r="EE243" s="245">
        <f t="shared" si="364"/>
        <v>0</v>
      </c>
      <c r="EG243" s="245">
        <f t="shared" si="365"/>
        <v>0</v>
      </c>
      <c r="EI243" s="246" t="str">
        <f t="shared" si="366"/>
        <v/>
      </c>
      <c r="EJ243" s="247" t="str">
        <f t="shared" si="335"/>
        <v/>
      </c>
      <c r="EK243" s="248" t="str">
        <f t="shared" si="336"/>
        <v/>
      </c>
      <c r="EL243" s="248" t="str">
        <f t="shared" si="337"/>
        <v/>
      </c>
      <c r="EM243" s="248" t="str">
        <f t="shared" si="338"/>
        <v/>
      </c>
      <c r="EN243" s="248" t="str">
        <f t="shared" si="367"/>
        <v/>
      </c>
      <c r="EO243" s="248" t="str">
        <f t="shared" si="339"/>
        <v/>
      </c>
      <c r="EQ243" s="248" t="str">
        <f t="shared" si="368"/>
        <v/>
      </c>
      <c r="ER243" s="248" t="str">
        <f t="shared" si="369"/>
        <v/>
      </c>
      <c r="ES243" s="248" t="str">
        <f t="shared" si="370"/>
        <v/>
      </c>
      <c r="ET243" s="248" t="str">
        <f t="shared" si="371"/>
        <v/>
      </c>
      <c r="EU243" s="248" t="str">
        <f t="shared" si="372"/>
        <v/>
      </c>
      <c r="EV243" s="248" t="str">
        <f t="shared" si="372"/>
        <v/>
      </c>
      <c r="EX243" s="248" t="str">
        <f t="shared" si="373"/>
        <v/>
      </c>
      <c r="EY243" s="248" t="str">
        <f t="shared" si="374"/>
        <v/>
      </c>
      <c r="EZ243" s="248" t="str">
        <f t="shared" si="375"/>
        <v/>
      </c>
      <c r="FA243" s="248" t="str">
        <f t="shared" si="376"/>
        <v/>
      </c>
      <c r="FB243" s="248" t="str">
        <f t="shared" si="408"/>
        <v/>
      </c>
      <c r="FC243" s="248" t="str">
        <f t="shared" si="408"/>
        <v/>
      </c>
      <c r="FE243" s="248" t="str">
        <f t="shared" si="377"/>
        <v/>
      </c>
      <c r="FF243" s="248" t="str">
        <f t="shared" si="378"/>
        <v/>
      </c>
      <c r="FG243" s="248" t="str">
        <f t="shared" si="379"/>
        <v/>
      </c>
      <c r="FH243" s="248" t="str">
        <f t="shared" si="380"/>
        <v/>
      </c>
      <c r="FI243" s="248" t="str">
        <f t="shared" si="409"/>
        <v/>
      </c>
      <c r="FJ243" s="248" t="str">
        <f t="shared" si="409"/>
        <v/>
      </c>
      <c r="FL243" s="370"/>
      <c r="FM243" s="371"/>
      <c r="FN243" s="371"/>
      <c r="FO243" s="611"/>
      <c r="FP243" s="896"/>
      <c r="FQ243" s="370"/>
      <c r="FR243" s="371"/>
      <c r="FS243" s="371"/>
      <c r="FT243" s="611"/>
      <c r="FU243" s="896"/>
      <c r="FV243" s="370"/>
      <c r="FW243" s="371"/>
      <c r="FX243" s="371"/>
      <c r="FY243" s="611"/>
      <c r="FZ243" s="896"/>
      <c r="GA243" s="613"/>
      <c r="GC243" s="227">
        <f t="shared" si="381"/>
        <v>0</v>
      </c>
      <c r="GD243" s="228">
        <f t="shared" si="382"/>
        <v>0</v>
      </c>
      <c r="GE243" s="229">
        <f t="shared" si="410"/>
        <v>0</v>
      </c>
      <c r="GF243" s="230">
        <f t="shared" si="410"/>
        <v>0</v>
      </c>
      <c r="GG243" s="231" t="str">
        <f t="shared" si="383"/>
        <v/>
      </c>
      <c r="GH243" s="232">
        <f t="shared" si="384"/>
        <v>0</v>
      </c>
      <c r="GI243" s="227">
        <f t="shared" si="385"/>
        <v>0</v>
      </c>
      <c r="GJ243" s="233">
        <f t="shared" si="386"/>
        <v>0</v>
      </c>
      <c r="GK243" s="233">
        <f t="shared" si="387"/>
        <v>0</v>
      </c>
      <c r="GL243" s="234"/>
      <c r="GM243" s="235">
        <f t="shared" si="388"/>
        <v>0</v>
      </c>
      <c r="GN243" s="235">
        <f t="shared" si="389"/>
        <v>0</v>
      </c>
      <c r="GO243" s="235" t="str">
        <f t="shared" si="390"/>
        <v/>
      </c>
      <c r="GP243" s="380"/>
      <c r="GQ243" s="235">
        <f t="shared" si="391"/>
        <v>0</v>
      </c>
      <c r="GR243" s="235">
        <f t="shared" si="392"/>
        <v>0</v>
      </c>
      <c r="GS243" s="235" t="str">
        <f t="shared" si="393"/>
        <v/>
      </c>
      <c r="GT243" s="236"/>
      <c r="GU243" s="237" t="str">
        <f t="shared" si="394"/>
        <v/>
      </c>
      <c r="GV243" s="237" t="str">
        <f t="shared" si="395"/>
        <v/>
      </c>
      <c r="GW243" s="238" t="str">
        <f t="shared" si="396"/>
        <v/>
      </c>
      <c r="GX243" s="238" t="str">
        <f t="shared" si="397"/>
        <v/>
      </c>
      <c r="GY243" s="239"/>
      <c r="GZ243" s="240" t="str">
        <f t="shared" si="398"/>
        <v/>
      </c>
      <c r="HA243" s="235" t="str">
        <f t="shared" si="399"/>
        <v/>
      </c>
      <c r="HB243" s="235" t="str">
        <f t="shared" si="400"/>
        <v/>
      </c>
      <c r="HC243" s="235" t="str">
        <f t="shared" si="401"/>
        <v/>
      </c>
      <c r="HD243" s="235" t="str">
        <f t="shared" si="402"/>
        <v/>
      </c>
      <c r="HE243" s="235" t="str">
        <f t="shared" si="403"/>
        <v/>
      </c>
      <c r="HF243" s="188"/>
      <c r="HG243" s="235" t="str">
        <f t="shared" si="404"/>
        <v/>
      </c>
      <c r="HH243" s="235">
        <f t="shared" si="411"/>
        <v>0</v>
      </c>
      <c r="HI243" s="235">
        <f t="shared" si="411"/>
        <v>0</v>
      </c>
      <c r="HJ243" s="235">
        <f t="shared" si="411"/>
        <v>0</v>
      </c>
      <c r="HK243" s="188"/>
      <c r="HL243" s="235" t="str">
        <f t="shared" si="405"/>
        <v/>
      </c>
      <c r="HM243" s="235">
        <f t="shared" si="412"/>
        <v>0</v>
      </c>
      <c r="HN243" s="235">
        <f t="shared" si="412"/>
        <v>0</v>
      </c>
      <c r="HO243" s="235">
        <f t="shared" si="412"/>
        <v>0</v>
      </c>
      <c r="HP243" s="188"/>
      <c r="HQ243" s="235" t="str">
        <f t="shared" si="406"/>
        <v/>
      </c>
      <c r="HR243" s="235">
        <f t="shared" si="413"/>
        <v>0</v>
      </c>
      <c r="HS243" s="235">
        <f t="shared" si="413"/>
        <v>0</v>
      </c>
      <c r="HT243" s="235">
        <f t="shared" si="413"/>
        <v>0</v>
      </c>
      <c r="HU243" s="162"/>
      <c r="HV243" s="1622"/>
      <c r="HW243" s="1619"/>
      <c r="HX243" s="1619"/>
      <c r="HY243" s="1619"/>
      <c r="HZ243" s="1619"/>
      <c r="IA243" s="1619"/>
      <c r="IB243" s="1619"/>
      <c r="IC243" s="1623"/>
      <c r="ID243" s="162"/>
      <c r="IE243" s="162"/>
    </row>
    <row r="244" spans="1:239" ht="21" customHeight="1" x14ac:dyDescent="0.25">
      <c r="A244" s="377" t="str">
        <f t="shared" si="340"/>
        <v/>
      </c>
      <c r="B244" s="188">
        <v>218</v>
      </c>
      <c r="C244" s="255"/>
      <c r="D244" s="223" t="str">
        <f t="shared" si="324"/>
        <v/>
      </c>
      <c r="E244" s="223" t="str">
        <f t="shared" si="407"/>
        <v/>
      </c>
      <c r="F244" s="242"/>
      <c r="G244" s="242"/>
      <c r="H244" s="224" t="str">
        <f t="shared" si="341"/>
        <v/>
      </c>
      <c r="I244" s="930"/>
      <c r="J244" s="930"/>
      <c r="K244" s="930"/>
      <c r="L244" s="370"/>
      <c r="M244" s="371"/>
      <c r="N244" s="371"/>
      <c r="O244" s="371"/>
      <c r="P244" s="372"/>
      <c r="Q244" s="609"/>
      <c r="R244" s="609"/>
      <c r="S244" s="610"/>
      <c r="T244" s="371"/>
      <c r="U244" s="371"/>
      <c r="V244" s="188"/>
      <c r="W244" s="370"/>
      <c r="X244" s="371"/>
      <c r="Y244" s="371"/>
      <c r="Z244" s="611"/>
      <c r="AA244" s="896"/>
      <c r="AB244" s="370"/>
      <c r="AC244" s="371"/>
      <c r="AD244" s="371"/>
      <c r="AE244" s="371"/>
      <c r="AF244" s="896"/>
      <c r="AG244" s="370"/>
      <c r="AH244" s="371"/>
      <c r="AI244" s="371"/>
      <c r="AJ244" s="371"/>
      <c r="AK244" s="896"/>
      <c r="AL244" s="370"/>
      <c r="AM244" s="371"/>
      <c r="AN244" s="371"/>
      <c r="AO244" s="372"/>
      <c r="AP244" s="370"/>
      <c r="AQ244" s="371"/>
      <c r="AR244" s="371"/>
      <c r="AS244" s="371"/>
      <c r="AT244" s="928"/>
      <c r="AU244" s="188"/>
      <c r="AV244" s="256">
        <f t="shared" si="325"/>
        <v>0</v>
      </c>
      <c r="AW244" s="257">
        <f t="shared" si="326"/>
        <v>0</v>
      </c>
      <c r="AX244" s="258">
        <f t="shared" si="322"/>
        <v>0</v>
      </c>
      <c r="AY244" s="259">
        <f t="shared" si="322"/>
        <v>0</v>
      </c>
      <c r="AZ244" s="231" t="str">
        <f t="shared" si="342"/>
        <v/>
      </c>
      <c r="BA244" s="232">
        <f t="shared" si="343"/>
        <v>0</v>
      </c>
      <c r="BB244" s="249">
        <f t="shared" si="327"/>
        <v>0</v>
      </c>
      <c r="BC244" s="231">
        <f t="shared" si="344"/>
        <v>0</v>
      </c>
      <c r="BD244" s="231">
        <f t="shared" si="345"/>
        <v>0</v>
      </c>
      <c r="BE244" s="260"/>
      <c r="BF244" s="235">
        <f t="shared" si="346"/>
        <v>0</v>
      </c>
      <c r="BG244" s="235">
        <f t="shared" si="347"/>
        <v>0</v>
      </c>
      <c r="BH244" s="235">
        <f t="shared" si="348"/>
        <v>0</v>
      </c>
      <c r="BI244" s="380"/>
      <c r="BJ244" s="235">
        <f t="shared" si="328"/>
        <v>0</v>
      </c>
      <c r="BK244" s="235">
        <f t="shared" si="349"/>
        <v>0</v>
      </c>
      <c r="BL244" s="235" t="str">
        <f t="shared" si="350"/>
        <v/>
      </c>
      <c r="BM244" s="236"/>
      <c r="BN244" s="237"/>
      <c r="BO244" s="237"/>
      <c r="BP244" s="238"/>
      <c r="BQ244" s="238"/>
      <c r="BR244" s="254"/>
      <c r="BS244" s="252"/>
      <c r="BT244" s="244"/>
      <c r="BU244" s="244"/>
      <c r="BV244" s="244"/>
      <c r="BW244" s="244"/>
      <c r="BX244" s="244"/>
      <c r="BY244" s="244"/>
      <c r="BZ244" s="244"/>
      <c r="CA244" s="244"/>
      <c r="CB244" s="253"/>
      <c r="CC244" s="188"/>
      <c r="CD244" s="244">
        <f t="shared" si="329"/>
        <v>0</v>
      </c>
      <c r="CE244" s="235">
        <f t="shared" si="351"/>
        <v>0</v>
      </c>
      <c r="CF244" s="235">
        <f t="shared" si="351"/>
        <v>0</v>
      </c>
      <c r="CG244" s="235">
        <f t="shared" si="351"/>
        <v>0</v>
      </c>
      <c r="CH244" s="188"/>
      <c r="CI244" s="244">
        <f t="shared" si="330"/>
        <v>0</v>
      </c>
      <c r="CJ244" s="235">
        <f t="shared" si="352"/>
        <v>0</v>
      </c>
      <c r="CK244" s="235">
        <f t="shared" si="352"/>
        <v>0</v>
      </c>
      <c r="CL244" s="235">
        <f t="shared" si="352"/>
        <v>0</v>
      </c>
      <c r="CM244" s="188"/>
      <c r="CN244" s="244">
        <f t="shared" si="331"/>
        <v>0</v>
      </c>
      <c r="CO244" s="235">
        <f t="shared" si="353"/>
        <v>0</v>
      </c>
      <c r="CP244" s="235">
        <f t="shared" si="353"/>
        <v>0</v>
      </c>
      <c r="CQ244" s="235">
        <f t="shared" si="353"/>
        <v>0</v>
      </c>
      <c r="CR244" s="188"/>
      <c r="CS244" s="244">
        <f t="shared" si="332"/>
        <v>0</v>
      </c>
      <c r="CT244" s="235">
        <f t="shared" si="354"/>
        <v>0</v>
      </c>
      <c r="CU244" s="235">
        <f t="shared" si="354"/>
        <v>0</v>
      </c>
      <c r="CV244" s="235">
        <f t="shared" si="354"/>
        <v>0</v>
      </c>
      <c r="CW244" s="188"/>
      <c r="CX244" s="244">
        <f t="shared" si="333"/>
        <v>0</v>
      </c>
      <c r="CY244" s="235">
        <f t="shared" si="355"/>
        <v>0</v>
      </c>
      <c r="CZ244" s="235">
        <f t="shared" si="355"/>
        <v>0</v>
      </c>
      <c r="DA244" s="235">
        <f t="shared" si="355"/>
        <v>0</v>
      </c>
      <c r="DB244" s="188"/>
      <c r="DC244" s="225"/>
      <c r="DD244" s="226"/>
      <c r="DE244" s="1088"/>
      <c r="DF244" s="225"/>
      <c r="DG244" s="226"/>
      <c r="DH244" s="1088"/>
      <c r="DI244" s="225"/>
      <c r="DJ244" s="226"/>
      <c r="DK244" s="1088"/>
      <c r="DL244" s="225"/>
      <c r="DM244" s="226"/>
      <c r="DN244" s="1088"/>
      <c r="DO244" s="370"/>
      <c r="DP244" s="370"/>
      <c r="DQ244" s="243">
        <f t="shared" si="356"/>
        <v>0</v>
      </c>
      <c r="DR244" s="244">
        <f t="shared" si="357"/>
        <v>0</v>
      </c>
      <c r="DS244" s="235">
        <f t="shared" si="358"/>
        <v>0</v>
      </c>
      <c r="DT244" s="244" t="str">
        <f t="shared" si="334"/>
        <v/>
      </c>
      <c r="DU244" s="42" t="str">
        <f t="shared" si="359"/>
        <v/>
      </c>
      <c r="DV244" s="42" t="str">
        <f t="shared" si="360"/>
        <v/>
      </c>
      <c r="DW244" s="42" t="str">
        <f t="shared" si="361"/>
        <v/>
      </c>
      <c r="DX244" s="162"/>
      <c r="DY244" s="42" t="str">
        <f t="shared" si="362"/>
        <v/>
      </c>
      <c r="DZ244" s="42" t="str">
        <f t="shared" si="323"/>
        <v/>
      </c>
      <c r="EA244" s="42" t="str">
        <f t="shared" si="363"/>
        <v/>
      </c>
      <c r="EB244" s="162"/>
      <c r="EC244" s="930"/>
      <c r="ED244" s="188"/>
      <c r="EE244" s="245">
        <f t="shared" si="364"/>
        <v>0</v>
      </c>
      <c r="EG244" s="245">
        <f t="shared" si="365"/>
        <v>0</v>
      </c>
      <c r="EI244" s="246" t="str">
        <f t="shared" si="366"/>
        <v/>
      </c>
      <c r="EJ244" s="247" t="str">
        <f t="shared" si="335"/>
        <v/>
      </c>
      <c r="EK244" s="248" t="str">
        <f t="shared" si="336"/>
        <v/>
      </c>
      <c r="EL244" s="248" t="str">
        <f t="shared" si="337"/>
        <v/>
      </c>
      <c r="EM244" s="248" t="str">
        <f t="shared" si="338"/>
        <v/>
      </c>
      <c r="EN244" s="248" t="str">
        <f t="shared" si="367"/>
        <v/>
      </c>
      <c r="EO244" s="248" t="str">
        <f t="shared" si="339"/>
        <v/>
      </c>
      <c r="EQ244" s="248" t="str">
        <f t="shared" si="368"/>
        <v/>
      </c>
      <c r="ER244" s="248" t="str">
        <f t="shared" si="369"/>
        <v/>
      </c>
      <c r="ES244" s="248" t="str">
        <f t="shared" si="370"/>
        <v/>
      </c>
      <c r="ET244" s="248" t="str">
        <f t="shared" si="371"/>
        <v/>
      </c>
      <c r="EU244" s="248" t="str">
        <f t="shared" si="372"/>
        <v/>
      </c>
      <c r="EV244" s="248" t="str">
        <f t="shared" si="372"/>
        <v/>
      </c>
      <c r="EX244" s="248" t="str">
        <f t="shared" si="373"/>
        <v/>
      </c>
      <c r="EY244" s="248" t="str">
        <f t="shared" si="374"/>
        <v/>
      </c>
      <c r="EZ244" s="248" t="str">
        <f t="shared" si="375"/>
        <v/>
      </c>
      <c r="FA244" s="248" t="str">
        <f t="shared" si="376"/>
        <v/>
      </c>
      <c r="FB244" s="248" t="str">
        <f t="shared" si="408"/>
        <v/>
      </c>
      <c r="FC244" s="248" t="str">
        <f t="shared" si="408"/>
        <v/>
      </c>
      <c r="FE244" s="248" t="str">
        <f t="shared" si="377"/>
        <v/>
      </c>
      <c r="FF244" s="248" t="str">
        <f t="shared" si="378"/>
        <v/>
      </c>
      <c r="FG244" s="248" t="str">
        <f t="shared" si="379"/>
        <v/>
      </c>
      <c r="FH244" s="248" t="str">
        <f t="shared" si="380"/>
        <v/>
      </c>
      <c r="FI244" s="248" t="str">
        <f t="shared" si="409"/>
        <v/>
      </c>
      <c r="FJ244" s="248" t="str">
        <f t="shared" si="409"/>
        <v/>
      </c>
      <c r="FL244" s="370"/>
      <c r="FM244" s="371"/>
      <c r="FN244" s="371"/>
      <c r="FO244" s="611"/>
      <c r="FP244" s="896"/>
      <c r="FQ244" s="370"/>
      <c r="FR244" s="371"/>
      <c r="FS244" s="371"/>
      <c r="FT244" s="611"/>
      <c r="FU244" s="896"/>
      <c r="FV244" s="370"/>
      <c r="FW244" s="371"/>
      <c r="FX244" s="371"/>
      <c r="FY244" s="611"/>
      <c r="FZ244" s="896"/>
      <c r="GA244" s="613"/>
      <c r="GC244" s="227">
        <f t="shared" si="381"/>
        <v>0</v>
      </c>
      <c r="GD244" s="228">
        <f t="shared" si="382"/>
        <v>0</v>
      </c>
      <c r="GE244" s="229">
        <f t="shared" si="410"/>
        <v>0</v>
      </c>
      <c r="GF244" s="230">
        <f t="shared" si="410"/>
        <v>0</v>
      </c>
      <c r="GG244" s="231" t="str">
        <f t="shared" si="383"/>
        <v/>
      </c>
      <c r="GH244" s="232">
        <f t="shared" si="384"/>
        <v>0</v>
      </c>
      <c r="GI244" s="227">
        <f t="shared" si="385"/>
        <v>0</v>
      </c>
      <c r="GJ244" s="233">
        <f t="shared" si="386"/>
        <v>0</v>
      </c>
      <c r="GK244" s="233">
        <f t="shared" si="387"/>
        <v>0</v>
      </c>
      <c r="GL244" s="234"/>
      <c r="GM244" s="235">
        <f t="shared" si="388"/>
        <v>0</v>
      </c>
      <c r="GN244" s="235">
        <f t="shared" si="389"/>
        <v>0</v>
      </c>
      <c r="GO244" s="235" t="str">
        <f t="shared" si="390"/>
        <v/>
      </c>
      <c r="GP244" s="380"/>
      <c r="GQ244" s="235">
        <f t="shared" si="391"/>
        <v>0</v>
      </c>
      <c r="GR244" s="235">
        <f t="shared" si="392"/>
        <v>0</v>
      </c>
      <c r="GS244" s="235" t="str">
        <f t="shared" si="393"/>
        <v/>
      </c>
      <c r="GT244" s="236"/>
      <c r="GU244" s="237" t="str">
        <f t="shared" si="394"/>
        <v/>
      </c>
      <c r="GV244" s="237" t="str">
        <f t="shared" si="395"/>
        <v/>
      </c>
      <c r="GW244" s="238" t="str">
        <f t="shared" si="396"/>
        <v/>
      </c>
      <c r="GX244" s="238" t="str">
        <f t="shared" si="397"/>
        <v/>
      </c>
      <c r="GY244" s="239"/>
      <c r="GZ244" s="240" t="str">
        <f t="shared" si="398"/>
        <v/>
      </c>
      <c r="HA244" s="235" t="str">
        <f t="shared" si="399"/>
        <v/>
      </c>
      <c r="HB244" s="235" t="str">
        <f t="shared" si="400"/>
        <v/>
      </c>
      <c r="HC244" s="235" t="str">
        <f t="shared" si="401"/>
        <v/>
      </c>
      <c r="HD244" s="235" t="str">
        <f t="shared" si="402"/>
        <v/>
      </c>
      <c r="HE244" s="235" t="str">
        <f t="shared" si="403"/>
        <v/>
      </c>
      <c r="HF244" s="188"/>
      <c r="HG244" s="235" t="str">
        <f t="shared" si="404"/>
        <v/>
      </c>
      <c r="HH244" s="235">
        <f t="shared" si="411"/>
        <v>0</v>
      </c>
      <c r="HI244" s="235">
        <f t="shared" si="411"/>
        <v>0</v>
      </c>
      <c r="HJ244" s="235">
        <f t="shared" si="411"/>
        <v>0</v>
      </c>
      <c r="HK244" s="188"/>
      <c r="HL244" s="235" t="str">
        <f t="shared" si="405"/>
        <v/>
      </c>
      <c r="HM244" s="235">
        <f t="shared" si="412"/>
        <v>0</v>
      </c>
      <c r="HN244" s="235">
        <f t="shared" si="412"/>
        <v>0</v>
      </c>
      <c r="HO244" s="235">
        <f t="shared" si="412"/>
        <v>0</v>
      </c>
      <c r="HP244" s="188"/>
      <c r="HQ244" s="235" t="str">
        <f t="shared" si="406"/>
        <v/>
      </c>
      <c r="HR244" s="235">
        <f t="shared" si="413"/>
        <v>0</v>
      </c>
      <c r="HS244" s="235">
        <f t="shared" si="413"/>
        <v>0</v>
      </c>
      <c r="HT244" s="235">
        <f t="shared" si="413"/>
        <v>0</v>
      </c>
      <c r="HU244" s="162"/>
      <c r="HV244" s="1622"/>
      <c r="HW244" s="1619"/>
      <c r="HX244" s="1619"/>
      <c r="HY244" s="1619"/>
      <c r="HZ244" s="1619"/>
      <c r="IA244" s="1619"/>
      <c r="IB244" s="1619"/>
      <c r="IC244" s="1623"/>
      <c r="ID244" s="162"/>
      <c r="IE244" s="162"/>
    </row>
    <row r="245" spans="1:239" ht="21" customHeight="1" x14ac:dyDescent="0.25">
      <c r="A245" s="377" t="str">
        <f t="shared" si="340"/>
        <v/>
      </c>
      <c r="B245" s="188">
        <v>219</v>
      </c>
      <c r="C245" s="255"/>
      <c r="D245" s="223" t="str">
        <f t="shared" si="324"/>
        <v/>
      </c>
      <c r="E245" s="223" t="str">
        <f t="shared" si="407"/>
        <v/>
      </c>
      <c r="F245" s="242"/>
      <c r="G245" s="242"/>
      <c r="H245" s="224" t="str">
        <f t="shared" si="341"/>
        <v/>
      </c>
      <c r="I245" s="930"/>
      <c r="J245" s="930"/>
      <c r="K245" s="930"/>
      <c r="L245" s="370"/>
      <c r="M245" s="371"/>
      <c r="N245" s="371"/>
      <c r="O245" s="371"/>
      <c r="P245" s="372"/>
      <c r="Q245" s="609"/>
      <c r="R245" s="609"/>
      <c r="S245" s="610"/>
      <c r="T245" s="371"/>
      <c r="U245" s="371"/>
      <c r="V245" s="188"/>
      <c r="W245" s="370"/>
      <c r="X245" s="371"/>
      <c r="Y245" s="371"/>
      <c r="Z245" s="611"/>
      <c r="AA245" s="896"/>
      <c r="AB245" s="370"/>
      <c r="AC245" s="371"/>
      <c r="AD245" s="371"/>
      <c r="AE245" s="371"/>
      <c r="AF245" s="896"/>
      <c r="AG245" s="370"/>
      <c r="AH245" s="371"/>
      <c r="AI245" s="371"/>
      <c r="AJ245" s="371"/>
      <c r="AK245" s="896"/>
      <c r="AL245" s="370"/>
      <c r="AM245" s="371"/>
      <c r="AN245" s="371"/>
      <c r="AO245" s="372"/>
      <c r="AP245" s="370"/>
      <c r="AQ245" s="371"/>
      <c r="AR245" s="371"/>
      <c r="AS245" s="371"/>
      <c r="AT245" s="928"/>
      <c r="AU245" s="188"/>
      <c r="AV245" s="256">
        <f t="shared" si="325"/>
        <v>0</v>
      </c>
      <c r="AW245" s="257">
        <f t="shared" si="326"/>
        <v>0</v>
      </c>
      <c r="AX245" s="258">
        <f t="shared" si="322"/>
        <v>0</v>
      </c>
      <c r="AY245" s="259">
        <f t="shared" si="322"/>
        <v>0</v>
      </c>
      <c r="AZ245" s="231" t="str">
        <f t="shared" si="342"/>
        <v/>
      </c>
      <c r="BA245" s="232">
        <f t="shared" si="343"/>
        <v>0</v>
      </c>
      <c r="BB245" s="249">
        <f t="shared" si="327"/>
        <v>0</v>
      </c>
      <c r="BC245" s="231">
        <f t="shared" si="344"/>
        <v>0</v>
      </c>
      <c r="BD245" s="231">
        <f t="shared" si="345"/>
        <v>0</v>
      </c>
      <c r="BE245" s="260"/>
      <c r="BF245" s="235">
        <f t="shared" si="346"/>
        <v>0</v>
      </c>
      <c r="BG245" s="235">
        <f t="shared" si="347"/>
        <v>0</v>
      </c>
      <c r="BH245" s="235">
        <f t="shared" si="348"/>
        <v>0</v>
      </c>
      <c r="BI245" s="380"/>
      <c r="BJ245" s="235">
        <f t="shared" si="328"/>
        <v>0</v>
      </c>
      <c r="BK245" s="235">
        <f t="shared" si="349"/>
        <v>0</v>
      </c>
      <c r="BL245" s="235" t="str">
        <f t="shared" si="350"/>
        <v/>
      </c>
      <c r="BM245" s="236"/>
      <c r="BN245" s="237"/>
      <c r="BO245" s="237"/>
      <c r="BP245" s="238"/>
      <c r="BQ245" s="238"/>
      <c r="BR245" s="254"/>
      <c r="BS245" s="252"/>
      <c r="BT245" s="244"/>
      <c r="BU245" s="244"/>
      <c r="BV245" s="244"/>
      <c r="BW245" s="244"/>
      <c r="BX245" s="244"/>
      <c r="BY245" s="244"/>
      <c r="BZ245" s="244"/>
      <c r="CA245" s="244"/>
      <c r="CB245" s="253"/>
      <c r="CC245" s="188"/>
      <c r="CD245" s="244">
        <f t="shared" si="329"/>
        <v>0</v>
      </c>
      <c r="CE245" s="235">
        <f t="shared" si="351"/>
        <v>0</v>
      </c>
      <c r="CF245" s="235">
        <f t="shared" si="351"/>
        <v>0</v>
      </c>
      <c r="CG245" s="235">
        <f t="shared" si="351"/>
        <v>0</v>
      </c>
      <c r="CH245" s="188"/>
      <c r="CI245" s="244">
        <f t="shared" si="330"/>
        <v>0</v>
      </c>
      <c r="CJ245" s="235">
        <f t="shared" si="352"/>
        <v>0</v>
      </c>
      <c r="CK245" s="235">
        <f t="shared" si="352"/>
        <v>0</v>
      </c>
      <c r="CL245" s="235">
        <f t="shared" si="352"/>
        <v>0</v>
      </c>
      <c r="CM245" s="188"/>
      <c r="CN245" s="244">
        <f t="shared" si="331"/>
        <v>0</v>
      </c>
      <c r="CO245" s="235">
        <f t="shared" si="353"/>
        <v>0</v>
      </c>
      <c r="CP245" s="235">
        <f t="shared" si="353"/>
        <v>0</v>
      </c>
      <c r="CQ245" s="235">
        <f t="shared" si="353"/>
        <v>0</v>
      </c>
      <c r="CR245" s="188"/>
      <c r="CS245" s="244">
        <f t="shared" si="332"/>
        <v>0</v>
      </c>
      <c r="CT245" s="235">
        <f t="shared" si="354"/>
        <v>0</v>
      </c>
      <c r="CU245" s="235">
        <f t="shared" si="354"/>
        <v>0</v>
      </c>
      <c r="CV245" s="235">
        <f t="shared" si="354"/>
        <v>0</v>
      </c>
      <c r="CW245" s="188"/>
      <c r="CX245" s="244">
        <f t="shared" si="333"/>
        <v>0</v>
      </c>
      <c r="CY245" s="235">
        <f t="shared" si="355"/>
        <v>0</v>
      </c>
      <c r="CZ245" s="235">
        <f t="shared" si="355"/>
        <v>0</v>
      </c>
      <c r="DA245" s="235">
        <f t="shared" si="355"/>
        <v>0</v>
      </c>
      <c r="DB245" s="188"/>
      <c r="DC245" s="225"/>
      <c r="DD245" s="226"/>
      <c r="DE245" s="1088"/>
      <c r="DF245" s="225"/>
      <c r="DG245" s="226"/>
      <c r="DH245" s="1088"/>
      <c r="DI245" s="225"/>
      <c r="DJ245" s="226"/>
      <c r="DK245" s="1088"/>
      <c r="DL245" s="225"/>
      <c r="DM245" s="226"/>
      <c r="DN245" s="1088"/>
      <c r="DO245" s="370"/>
      <c r="DP245" s="370"/>
      <c r="DQ245" s="243">
        <f t="shared" si="356"/>
        <v>0</v>
      </c>
      <c r="DR245" s="244">
        <f t="shared" si="357"/>
        <v>0</v>
      </c>
      <c r="DS245" s="235">
        <f t="shared" si="358"/>
        <v>0</v>
      </c>
      <c r="DT245" s="244" t="str">
        <f t="shared" si="334"/>
        <v/>
      </c>
      <c r="DU245" s="42" t="str">
        <f t="shared" si="359"/>
        <v/>
      </c>
      <c r="DV245" s="42" t="str">
        <f t="shared" si="360"/>
        <v/>
      </c>
      <c r="DW245" s="42" t="str">
        <f t="shared" si="361"/>
        <v/>
      </c>
      <c r="DX245" s="162"/>
      <c r="DY245" s="42" t="str">
        <f t="shared" si="362"/>
        <v/>
      </c>
      <c r="DZ245" s="42" t="str">
        <f t="shared" si="323"/>
        <v/>
      </c>
      <c r="EA245" s="42" t="str">
        <f t="shared" si="363"/>
        <v/>
      </c>
      <c r="EB245" s="162"/>
      <c r="EC245" s="930"/>
      <c r="ED245" s="188"/>
      <c r="EE245" s="245">
        <f t="shared" si="364"/>
        <v>0</v>
      </c>
      <c r="EG245" s="245">
        <f t="shared" si="365"/>
        <v>0</v>
      </c>
      <c r="EI245" s="246" t="str">
        <f t="shared" si="366"/>
        <v/>
      </c>
      <c r="EJ245" s="247" t="str">
        <f t="shared" si="335"/>
        <v/>
      </c>
      <c r="EK245" s="248" t="str">
        <f t="shared" si="336"/>
        <v/>
      </c>
      <c r="EL245" s="248" t="str">
        <f t="shared" si="337"/>
        <v/>
      </c>
      <c r="EM245" s="248" t="str">
        <f t="shared" si="338"/>
        <v/>
      </c>
      <c r="EN245" s="248" t="str">
        <f t="shared" si="367"/>
        <v/>
      </c>
      <c r="EO245" s="248" t="str">
        <f t="shared" si="339"/>
        <v/>
      </c>
      <c r="EQ245" s="248" t="str">
        <f t="shared" si="368"/>
        <v/>
      </c>
      <c r="ER245" s="248" t="str">
        <f t="shared" si="369"/>
        <v/>
      </c>
      <c r="ES245" s="248" t="str">
        <f t="shared" si="370"/>
        <v/>
      </c>
      <c r="ET245" s="248" t="str">
        <f t="shared" si="371"/>
        <v/>
      </c>
      <c r="EU245" s="248" t="str">
        <f t="shared" si="372"/>
        <v/>
      </c>
      <c r="EV245" s="248" t="str">
        <f t="shared" si="372"/>
        <v/>
      </c>
      <c r="EX245" s="248" t="str">
        <f t="shared" si="373"/>
        <v/>
      </c>
      <c r="EY245" s="248" t="str">
        <f t="shared" si="374"/>
        <v/>
      </c>
      <c r="EZ245" s="248" t="str">
        <f t="shared" si="375"/>
        <v/>
      </c>
      <c r="FA245" s="248" t="str">
        <f t="shared" si="376"/>
        <v/>
      </c>
      <c r="FB245" s="248" t="str">
        <f t="shared" si="408"/>
        <v/>
      </c>
      <c r="FC245" s="248" t="str">
        <f t="shared" si="408"/>
        <v/>
      </c>
      <c r="FE245" s="248" t="str">
        <f t="shared" si="377"/>
        <v/>
      </c>
      <c r="FF245" s="248" t="str">
        <f t="shared" si="378"/>
        <v/>
      </c>
      <c r="FG245" s="248" t="str">
        <f t="shared" si="379"/>
        <v/>
      </c>
      <c r="FH245" s="248" t="str">
        <f t="shared" si="380"/>
        <v/>
      </c>
      <c r="FI245" s="248" t="str">
        <f t="shared" si="409"/>
        <v/>
      </c>
      <c r="FJ245" s="248" t="str">
        <f t="shared" si="409"/>
        <v/>
      </c>
      <c r="FL245" s="370"/>
      <c r="FM245" s="371"/>
      <c r="FN245" s="371"/>
      <c r="FO245" s="611"/>
      <c r="FP245" s="896"/>
      <c r="FQ245" s="370"/>
      <c r="FR245" s="371"/>
      <c r="FS245" s="371"/>
      <c r="FT245" s="611"/>
      <c r="FU245" s="896"/>
      <c r="FV245" s="370"/>
      <c r="FW245" s="371"/>
      <c r="FX245" s="371"/>
      <c r="FY245" s="611"/>
      <c r="FZ245" s="896"/>
      <c r="GA245" s="613"/>
      <c r="GC245" s="227">
        <f t="shared" si="381"/>
        <v>0</v>
      </c>
      <c r="GD245" s="228">
        <f t="shared" si="382"/>
        <v>0</v>
      </c>
      <c r="GE245" s="229">
        <f t="shared" si="410"/>
        <v>0</v>
      </c>
      <c r="GF245" s="230">
        <f t="shared" si="410"/>
        <v>0</v>
      </c>
      <c r="GG245" s="231" t="str">
        <f t="shared" si="383"/>
        <v/>
      </c>
      <c r="GH245" s="232">
        <f t="shared" si="384"/>
        <v>0</v>
      </c>
      <c r="GI245" s="227">
        <f t="shared" si="385"/>
        <v>0</v>
      </c>
      <c r="GJ245" s="233">
        <f t="shared" si="386"/>
        <v>0</v>
      </c>
      <c r="GK245" s="233">
        <f t="shared" si="387"/>
        <v>0</v>
      </c>
      <c r="GL245" s="234"/>
      <c r="GM245" s="235">
        <f t="shared" si="388"/>
        <v>0</v>
      </c>
      <c r="GN245" s="235">
        <f t="shared" si="389"/>
        <v>0</v>
      </c>
      <c r="GO245" s="235" t="str">
        <f t="shared" si="390"/>
        <v/>
      </c>
      <c r="GP245" s="380"/>
      <c r="GQ245" s="235">
        <f t="shared" si="391"/>
        <v>0</v>
      </c>
      <c r="GR245" s="235">
        <f t="shared" si="392"/>
        <v>0</v>
      </c>
      <c r="GS245" s="235" t="str">
        <f t="shared" si="393"/>
        <v/>
      </c>
      <c r="GT245" s="236"/>
      <c r="GU245" s="237" t="str">
        <f t="shared" si="394"/>
        <v/>
      </c>
      <c r="GV245" s="237" t="str">
        <f t="shared" si="395"/>
        <v/>
      </c>
      <c r="GW245" s="238" t="str">
        <f t="shared" si="396"/>
        <v/>
      </c>
      <c r="GX245" s="238" t="str">
        <f t="shared" si="397"/>
        <v/>
      </c>
      <c r="GY245" s="239"/>
      <c r="GZ245" s="240" t="str">
        <f t="shared" si="398"/>
        <v/>
      </c>
      <c r="HA245" s="235" t="str">
        <f t="shared" si="399"/>
        <v/>
      </c>
      <c r="HB245" s="235" t="str">
        <f t="shared" si="400"/>
        <v/>
      </c>
      <c r="HC245" s="235" t="str">
        <f t="shared" si="401"/>
        <v/>
      </c>
      <c r="HD245" s="235" t="str">
        <f t="shared" si="402"/>
        <v/>
      </c>
      <c r="HE245" s="235" t="str">
        <f t="shared" si="403"/>
        <v/>
      </c>
      <c r="HF245" s="188"/>
      <c r="HG245" s="235" t="str">
        <f t="shared" si="404"/>
        <v/>
      </c>
      <c r="HH245" s="235">
        <f t="shared" si="411"/>
        <v>0</v>
      </c>
      <c r="HI245" s="235">
        <f t="shared" si="411"/>
        <v>0</v>
      </c>
      <c r="HJ245" s="235">
        <f t="shared" si="411"/>
        <v>0</v>
      </c>
      <c r="HK245" s="188"/>
      <c r="HL245" s="235" t="str">
        <f t="shared" si="405"/>
        <v/>
      </c>
      <c r="HM245" s="235">
        <f t="shared" si="412"/>
        <v>0</v>
      </c>
      <c r="HN245" s="235">
        <f t="shared" si="412"/>
        <v>0</v>
      </c>
      <c r="HO245" s="235">
        <f t="shared" si="412"/>
        <v>0</v>
      </c>
      <c r="HP245" s="188"/>
      <c r="HQ245" s="235" t="str">
        <f t="shared" si="406"/>
        <v/>
      </c>
      <c r="HR245" s="235">
        <f t="shared" si="413"/>
        <v>0</v>
      </c>
      <c r="HS245" s="235">
        <f t="shared" si="413"/>
        <v>0</v>
      </c>
      <c r="HT245" s="235">
        <f t="shared" si="413"/>
        <v>0</v>
      </c>
      <c r="HU245" s="162"/>
      <c r="HV245" s="1622"/>
      <c r="HW245" s="1619"/>
      <c r="HX245" s="1619"/>
      <c r="HY245" s="1619"/>
      <c r="HZ245" s="1619"/>
      <c r="IA245" s="1619"/>
      <c r="IB245" s="1619"/>
      <c r="IC245" s="1623"/>
      <c r="ID245" s="162"/>
      <c r="IE245" s="162"/>
    </row>
    <row r="246" spans="1:239" ht="21" customHeight="1" x14ac:dyDescent="0.25">
      <c r="A246" s="377" t="str">
        <f t="shared" si="340"/>
        <v/>
      </c>
      <c r="B246" s="188">
        <v>220</v>
      </c>
      <c r="C246" s="255"/>
      <c r="D246" s="223" t="str">
        <f t="shared" si="324"/>
        <v/>
      </c>
      <c r="E246" s="223" t="str">
        <f t="shared" si="407"/>
        <v/>
      </c>
      <c r="F246" s="242"/>
      <c r="G246" s="242"/>
      <c r="H246" s="224" t="str">
        <f t="shared" si="341"/>
        <v/>
      </c>
      <c r="I246" s="930"/>
      <c r="J246" s="930"/>
      <c r="K246" s="930"/>
      <c r="L246" s="370"/>
      <c r="M246" s="371"/>
      <c r="N246" s="371"/>
      <c r="O246" s="371"/>
      <c r="P246" s="372"/>
      <c r="Q246" s="609"/>
      <c r="R246" s="609"/>
      <c r="S246" s="610"/>
      <c r="T246" s="371"/>
      <c r="U246" s="371"/>
      <c r="V246" s="188"/>
      <c r="W246" s="370"/>
      <c r="X246" s="371"/>
      <c r="Y246" s="371"/>
      <c r="Z246" s="611"/>
      <c r="AA246" s="896"/>
      <c r="AB246" s="370"/>
      <c r="AC246" s="371"/>
      <c r="AD246" s="371"/>
      <c r="AE246" s="371"/>
      <c r="AF246" s="896"/>
      <c r="AG246" s="370"/>
      <c r="AH246" s="371"/>
      <c r="AI246" s="371"/>
      <c r="AJ246" s="371"/>
      <c r="AK246" s="896"/>
      <c r="AL246" s="370"/>
      <c r="AM246" s="371"/>
      <c r="AN246" s="371"/>
      <c r="AO246" s="372"/>
      <c r="AP246" s="370"/>
      <c r="AQ246" s="371"/>
      <c r="AR246" s="371"/>
      <c r="AS246" s="371"/>
      <c r="AT246" s="928"/>
      <c r="AU246" s="188"/>
      <c r="AV246" s="256">
        <f t="shared" si="325"/>
        <v>0</v>
      </c>
      <c r="AW246" s="257">
        <f t="shared" si="326"/>
        <v>0</v>
      </c>
      <c r="AX246" s="258">
        <f t="shared" si="322"/>
        <v>0</v>
      </c>
      <c r="AY246" s="259">
        <f t="shared" si="322"/>
        <v>0</v>
      </c>
      <c r="AZ246" s="231" t="str">
        <f t="shared" si="342"/>
        <v/>
      </c>
      <c r="BA246" s="232">
        <f t="shared" si="343"/>
        <v>0</v>
      </c>
      <c r="BB246" s="249">
        <f t="shared" si="327"/>
        <v>0</v>
      </c>
      <c r="BC246" s="231">
        <f t="shared" si="344"/>
        <v>0</v>
      </c>
      <c r="BD246" s="231">
        <f t="shared" si="345"/>
        <v>0</v>
      </c>
      <c r="BE246" s="260"/>
      <c r="BF246" s="235">
        <f t="shared" si="346"/>
        <v>0</v>
      </c>
      <c r="BG246" s="235">
        <f t="shared" si="347"/>
        <v>0</v>
      </c>
      <c r="BH246" s="235">
        <f t="shared" si="348"/>
        <v>0</v>
      </c>
      <c r="BI246" s="380"/>
      <c r="BJ246" s="235">
        <f t="shared" si="328"/>
        <v>0</v>
      </c>
      <c r="BK246" s="235">
        <f t="shared" si="349"/>
        <v>0</v>
      </c>
      <c r="BL246" s="235" t="str">
        <f t="shared" si="350"/>
        <v/>
      </c>
      <c r="BM246" s="236"/>
      <c r="BN246" s="237"/>
      <c r="BO246" s="237"/>
      <c r="BP246" s="238"/>
      <c r="BQ246" s="238"/>
      <c r="BR246" s="254"/>
      <c r="BS246" s="252"/>
      <c r="BT246" s="244"/>
      <c r="BU246" s="244"/>
      <c r="BV246" s="244"/>
      <c r="BW246" s="244"/>
      <c r="BX246" s="244"/>
      <c r="BY246" s="244"/>
      <c r="BZ246" s="244"/>
      <c r="CA246" s="244"/>
      <c r="CB246" s="253"/>
      <c r="CC246" s="188"/>
      <c r="CD246" s="244">
        <f t="shared" si="329"/>
        <v>0</v>
      </c>
      <c r="CE246" s="235">
        <f t="shared" si="351"/>
        <v>0</v>
      </c>
      <c r="CF246" s="235">
        <f t="shared" si="351"/>
        <v>0</v>
      </c>
      <c r="CG246" s="235">
        <f t="shared" si="351"/>
        <v>0</v>
      </c>
      <c r="CH246" s="188"/>
      <c r="CI246" s="244">
        <f t="shared" si="330"/>
        <v>0</v>
      </c>
      <c r="CJ246" s="235">
        <f t="shared" si="352"/>
        <v>0</v>
      </c>
      <c r="CK246" s="235">
        <f t="shared" si="352"/>
        <v>0</v>
      </c>
      <c r="CL246" s="235">
        <f t="shared" si="352"/>
        <v>0</v>
      </c>
      <c r="CM246" s="188"/>
      <c r="CN246" s="244">
        <f t="shared" si="331"/>
        <v>0</v>
      </c>
      <c r="CO246" s="235">
        <f t="shared" si="353"/>
        <v>0</v>
      </c>
      <c r="CP246" s="235">
        <f t="shared" si="353"/>
        <v>0</v>
      </c>
      <c r="CQ246" s="235">
        <f t="shared" si="353"/>
        <v>0</v>
      </c>
      <c r="CR246" s="188"/>
      <c r="CS246" s="244">
        <f t="shared" si="332"/>
        <v>0</v>
      </c>
      <c r="CT246" s="235">
        <f t="shared" si="354"/>
        <v>0</v>
      </c>
      <c r="CU246" s="235">
        <f t="shared" si="354"/>
        <v>0</v>
      </c>
      <c r="CV246" s="235">
        <f t="shared" si="354"/>
        <v>0</v>
      </c>
      <c r="CW246" s="188"/>
      <c r="CX246" s="244">
        <f t="shared" si="333"/>
        <v>0</v>
      </c>
      <c r="CY246" s="235">
        <f t="shared" si="355"/>
        <v>0</v>
      </c>
      <c r="CZ246" s="235">
        <f t="shared" si="355"/>
        <v>0</v>
      </c>
      <c r="DA246" s="235">
        <f t="shared" si="355"/>
        <v>0</v>
      </c>
      <c r="DB246" s="188"/>
      <c r="DC246" s="225"/>
      <c r="DD246" s="226"/>
      <c r="DE246" s="1088"/>
      <c r="DF246" s="225"/>
      <c r="DG246" s="226"/>
      <c r="DH246" s="1088"/>
      <c r="DI246" s="225"/>
      <c r="DJ246" s="226"/>
      <c r="DK246" s="1088"/>
      <c r="DL246" s="225"/>
      <c r="DM246" s="226"/>
      <c r="DN246" s="1088"/>
      <c r="DO246" s="370"/>
      <c r="DP246" s="370"/>
      <c r="DQ246" s="243">
        <f t="shared" si="356"/>
        <v>0</v>
      </c>
      <c r="DR246" s="244">
        <f t="shared" si="357"/>
        <v>0</v>
      </c>
      <c r="DS246" s="235">
        <f t="shared" si="358"/>
        <v>0</v>
      </c>
      <c r="DT246" s="244" t="str">
        <f t="shared" si="334"/>
        <v/>
      </c>
      <c r="DU246" s="42" t="str">
        <f t="shared" si="359"/>
        <v/>
      </c>
      <c r="DV246" s="42" t="str">
        <f t="shared" si="360"/>
        <v/>
      </c>
      <c r="DW246" s="42" t="str">
        <f t="shared" si="361"/>
        <v/>
      </c>
      <c r="DX246" s="162"/>
      <c r="DY246" s="42" t="str">
        <f t="shared" si="362"/>
        <v/>
      </c>
      <c r="DZ246" s="42" t="str">
        <f t="shared" si="323"/>
        <v/>
      </c>
      <c r="EA246" s="42" t="str">
        <f t="shared" si="363"/>
        <v/>
      </c>
      <c r="EB246" s="162"/>
      <c r="EC246" s="930"/>
      <c r="ED246" s="188"/>
      <c r="EE246" s="245">
        <f t="shared" si="364"/>
        <v>0</v>
      </c>
      <c r="EG246" s="245">
        <f t="shared" si="365"/>
        <v>0</v>
      </c>
      <c r="EI246" s="246" t="str">
        <f t="shared" si="366"/>
        <v/>
      </c>
      <c r="EJ246" s="247" t="str">
        <f t="shared" si="335"/>
        <v/>
      </c>
      <c r="EK246" s="248" t="str">
        <f t="shared" si="336"/>
        <v/>
      </c>
      <c r="EL246" s="248" t="str">
        <f t="shared" si="337"/>
        <v/>
      </c>
      <c r="EM246" s="248" t="str">
        <f t="shared" si="338"/>
        <v/>
      </c>
      <c r="EN246" s="248" t="str">
        <f t="shared" si="367"/>
        <v/>
      </c>
      <c r="EO246" s="248" t="str">
        <f t="shared" si="339"/>
        <v/>
      </c>
      <c r="EQ246" s="248" t="str">
        <f t="shared" si="368"/>
        <v/>
      </c>
      <c r="ER246" s="248" t="str">
        <f t="shared" si="369"/>
        <v/>
      </c>
      <c r="ES246" s="248" t="str">
        <f t="shared" si="370"/>
        <v/>
      </c>
      <c r="ET246" s="248" t="str">
        <f t="shared" si="371"/>
        <v/>
      </c>
      <c r="EU246" s="248" t="str">
        <f t="shared" si="372"/>
        <v/>
      </c>
      <c r="EV246" s="248" t="str">
        <f t="shared" si="372"/>
        <v/>
      </c>
      <c r="EX246" s="248" t="str">
        <f t="shared" si="373"/>
        <v/>
      </c>
      <c r="EY246" s="248" t="str">
        <f t="shared" si="374"/>
        <v/>
      </c>
      <c r="EZ246" s="248" t="str">
        <f t="shared" si="375"/>
        <v/>
      </c>
      <c r="FA246" s="248" t="str">
        <f t="shared" si="376"/>
        <v/>
      </c>
      <c r="FB246" s="248" t="str">
        <f t="shared" si="408"/>
        <v/>
      </c>
      <c r="FC246" s="248" t="str">
        <f t="shared" si="408"/>
        <v/>
      </c>
      <c r="FE246" s="248" t="str">
        <f t="shared" si="377"/>
        <v/>
      </c>
      <c r="FF246" s="248" t="str">
        <f t="shared" si="378"/>
        <v/>
      </c>
      <c r="FG246" s="248" t="str">
        <f t="shared" si="379"/>
        <v/>
      </c>
      <c r="FH246" s="248" t="str">
        <f t="shared" si="380"/>
        <v/>
      </c>
      <c r="FI246" s="248" t="str">
        <f t="shared" si="409"/>
        <v/>
      </c>
      <c r="FJ246" s="248" t="str">
        <f t="shared" si="409"/>
        <v/>
      </c>
      <c r="FL246" s="370"/>
      <c r="FM246" s="371"/>
      <c r="FN246" s="371"/>
      <c r="FO246" s="611"/>
      <c r="FP246" s="896"/>
      <c r="FQ246" s="370"/>
      <c r="FR246" s="371"/>
      <c r="FS246" s="371"/>
      <c r="FT246" s="611"/>
      <c r="FU246" s="896"/>
      <c r="FV246" s="370"/>
      <c r="FW246" s="371"/>
      <c r="FX246" s="371"/>
      <c r="FY246" s="611"/>
      <c r="FZ246" s="896"/>
      <c r="GA246" s="613"/>
      <c r="GC246" s="227">
        <f t="shared" si="381"/>
        <v>0</v>
      </c>
      <c r="GD246" s="228">
        <f t="shared" si="382"/>
        <v>0</v>
      </c>
      <c r="GE246" s="229">
        <f t="shared" si="410"/>
        <v>0</v>
      </c>
      <c r="GF246" s="230">
        <f t="shared" si="410"/>
        <v>0</v>
      </c>
      <c r="GG246" s="231" t="str">
        <f t="shared" si="383"/>
        <v/>
      </c>
      <c r="GH246" s="232">
        <f t="shared" si="384"/>
        <v>0</v>
      </c>
      <c r="GI246" s="227">
        <f t="shared" si="385"/>
        <v>0</v>
      </c>
      <c r="GJ246" s="233">
        <f t="shared" si="386"/>
        <v>0</v>
      </c>
      <c r="GK246" s="233">
        <f t="shared" si="387"/>
        <v>0</v>
      </c>
      <c r="GL246" s="234"/>
      <c r="GM246" s="235">
        <f t="shared" si="388"/>
        <v>0</v>
      </c>
      <c r="GN246" s="235">
        <f t="shared" si="389"/>
        <v>0</v>
      </c>
      <c r="GO246" s="235" t="str">
        <f t="shared" si="390"/>
        <v/>
      </c>
      <c r="GP246" s="380"/>
      <c r="GQ246" s="235">
        <f t="shared" si="391"/>
        <v>0</v>
      </c>
      <c r="GR246" s="235">
        <f t="shared" si="392"/>
        <v>0</v>
      </c>
      <c r="GS246" s="235" t="str">
        <f t="shared" si="393"/>
        <v/>
      </c>
      <c r="GT246" s="236"/>
      <c r="GU246" s="237" t="str">
        <f t="shared" si="394"/>
        <v/>
      </c>
      <c r="GV246" s="237" t="str">
        <f t="shared" si="395"/>
        <v/>
      </c>
      <c r="GW246" s="238" t="str">
        <f t="shared" si="396"/>
        <v/>
      </c>
      <c r="GX246" s="238" t="str">
        <f t="shared" si="397"/>
        <v/>
      </c>
      <c r="GY246" s="239"/>
      <c r="GZ246" s="240" t="str">
        <f t="shared" si="398"/>
        <v/>
      </c>
      <c r="HA246" s="235" t="str">
        <f t="shared" si="399"/>
        <v/>
      </c>
      <c r="HB246" s="235" t="str">
        <f t="shared" si="400"/>
        <v/>
      </c>
      <c r="HC246" s="235" t="str">
        <f t="shared" si="401"/>
        <v/>
      </c>
      <c r="HD246" s="235" t="str">
        <f t="shared" si="402"/>
        <v/>
      </c>
      <c r="HE246" s="235" t="str">
        <f t="shared" si="403"/>
        <v/>
      </c>
      <c r="HF246" s="188"/>
      <c r="HG246" s="235" t="str">
        <f t="shared" si="404"/>
        <v/>
      </c>
      <c r="HH246" s="235">
        <f t="shared" si="411"/>
        <v>0</v>
      </c>
      <c r="HI246" s="235">
        <f t="shared" si="411"/>
        <v>0</v>
      </c>
      <c r="HJ246" s="235">
        <f t="shared" si="411"/>
        <v>0</v>
      </c>
      <c r="HK246" s="188"/>
      <c r="HL246" s="235" t="str">
        <f t="shared" si="405"/>
        <v/>
      </c>
      <c r="HM246" s="235">
        <f t="shared" si="412"/>
        <v>0</v>
      </c>
      <c r="HN246" s="235">
        <f t="shared" si="412"/>
        <v>0</v>
      </c>
      <c r="HO246" s="235">
        <f t="shared" si="412"/>
        <v>0</v>
      </c>
      <c r="HP246" s="188"/>
      <c r="HQ246" s="235" t="str">
        <f t="shared" si="406"/>
        <v/>
      </c>
      <c r="HR246" s="235">
        <f t="shared" si="413"/>
        <v>0</v>
      </c>
      <c r="HS246" s="235">
        <f t="shared" si="413"/>
        <v>0</v>
      </c>
      <c r="HT246" s="235">
        <f t="shared" si="413"/>
        <v>0</v>
      </c>
      <c r="HU246" s="162"/>
      <c r="HV246" s="1622"/>
      <c r="HW246" s="1619"/>
      <c r="HX246" s="1619"/>
      <c r="HY246" s="1619"/>
      <c r="HZ246" s="1619"/>
      <c r="IA246" s="1619"/>
      <c r="IB246" s="1619"/>
      <c r="IC246" s="1623"/>
      <c r="ID246" s="162"/>
      <c r="IE246" s="162"/>
    </row>
    <row r="247" spans="1:239" ht="21" customHeight="1" x14ac:dyDescent="0.25">
      <c r="A247" s="377" t="str">
        <f t="shared" si="340"/>
        <v/>
      </c>
      <c r="B247" s="188">
        <v>221</v>
      </c>
      <c r="C247" s="255"/>
      <c r="D247" s="223" t="str">
        <f t="shared" si="324"/>
        <v/>
      </c>
      <c r="E247" s="223" t="str">
        <f t="shared" si="407"/>
        <v/>
      </c>
      <c r="F247" s="242"/>
      <c r="G247" s="242"/>
      <c r="H247" s="224" t="str">
        <f t="shared" si="341"/>
        <v/>
      </c>
      <c r="I247" s="930"/>
      <c r="J247" s="930"/>
      <c r="K247" s="930"/>
      <c r="L247" s="370"/>
      <c r="M247" s="371"/>
      <c r="N247" s="371"/>
      <c r="O247" s="371"/>
      <c r="P247" s="372"/>
      <c r="Q247" s="609"/>
      <c r="R247" s="609"/>
      <c r="S247" s="610"/>
      <c r="T247" s="371"/>
      <c r="U247" s="371"/>
      <c r="V247" s="188"/>
      <c r="W247" s="370"/>
      <c r="X247" s="371"/>
      <c r="Y247" s="371"/>
      <c r="Z247" s="611"/>
      <c r="AA247" s="896"/>
      <c r="AB247" s="370"/>
      <c r="AC247" s="371"/>
      <c r="AD247" s="371"/>
      <c r="AE247" s="371"/>
      <c r="AF247" s="896"/>
      <c r="AG247" s="370"/>
      <c r="AH247" s="371"/>
      <c r="AI247" s="371"/>
      <c r="AJ247" s="371"/>
      <c r="AK247" s="896"/>
      <c r="AL247" s="370"/>
      <c r="AM247" s="371"/>
      <c r="AN247" s="371"/>
      <c r="AO247" s="372"/>
      <c r="AP247" s="370"/>
      <c r="AQ247" s="371"/>
      <c r="AR247" s="371"/>
      <c r="AS247" s="371"/>
      <c r="AT247" s="928"/>
      <c r="AU247" s="188"/>
      <c r="AV247" s="256">
        <f t="shared" si="325"/>
        <v>0</v>
      </c>
      <c r="AW247" s="257">
        <f t="shared" si="326"/>
        <v>0</v>
      </c>
      <c r="AX247" s="258">
        <f t="shared" si="322"/>
        <v>0</v>
      </c>
      <c r="AY247" s="259">
        <f t="shared" si="322"/>
        <v>0</v>
      </c>
      <c r="AZ247" s="231" t="str">
        <f t="shared" si="342"/>
        <v/>
      </c>
      <c r="BA247" s="232">
        <f t="shared" si="343"/>
        <v>0</v>
      </c>
      <c r="BB247" s="249">
        <f t="shared" si="327"/>
        <v>0</v>
      </c>
      <c r="BC247" s="231">
        <f t="shared" si="344"/>
        <v>0</v>
      </c>
      <c r="BD247" s="231">
        <f t="shared" si="345"/>
        <v>0</v>
      </c>
      <c r="BE247" s="260"/>
      <c r="BF247" s="235">
        <f t="shared" si="346"/>
        <v>0</v>
      </c>
      <c r="BG247" s="235">
        <f t="shared" si="347"/>
        <v>0</v>
      </c>
      <c r="BH247" s="235">
        <f t="shared" si="348"/>
        <v>0</v>
      </c>
      <c r="BI247" s="380"/>
      <c r="BJ247" s="235">
        <f t="shared" si="328"/>
        <v>0</v>
      </c>
      <c r="BK247" s="235">
        <f t="shared" si="349"/>
        <v>0</v>
      </c>
      <c r="BL247" s="235" t="str">
        <f t="shared" si="350"/>
        <v/>
      </c>
      <c r="BM247" s="236"/>
      <c r="BN247" s="237"/>
      <c r="BO247" s="237"/>
      <c r="BP247" s="238"/>
      <c r="BQ247" s="238"/>
      <c r="BR247" s="254"/>
      <c r="BS247" s="252"/>
      <c r="BT247" s="244"/>
      <c r="BU247" s="244"/>
      <c r="BV247" s="244"/>
      <c r="BW247" s="244"/>
      <c r="BX247" s="244"/>
      <c r="BY247" s="244"/>
      <c r="BZ247" s="244"/>
      <c r="CA247" s="244"/>
      <c r="CB247" s="253"/>
      <c r="CC247" s="188"/>
      <c r="CD247" s="244">
        <f t="shared" si="329"/>
        <v>0</v>
      </c>
      <c r="CE247" s="235">
        <f t="shared" si="351"/>
        <v>0</v>
      </c>
      <c r="CF247" s="235">
        <f t="shared" si="351"/>
        <v>0</v>
      </c>
      <c r="CG247" s="235">
        <f t="shared" si="351"/>
        <v>0</v>
      </c>
      <c r="CH247" s="188"/>
      <c r="CI247" s="244">
        <f t="shared" si="330"/>
        <v>0</v>
      </c>
      <c r="CJ247" s="235">
        <f t="shared" si="352"/>
        <v>0</v>
      </c>
      <c r="CK247" s="235">
        <f t="shared" si="352"/>
        <v>0</v>
      </c>
      <c r="CL247" s="235">
        <f t="shared" si="352"/>
        <v>0</v>
      </c>
      <c r="CM247" s="188"/>
      <c r="CN247" s="244">
        <f t="shared" si="331"/>
        <v>0</v>
      </c>
      <c r="CO247" s="235">
        <f t="shared" si="353"/>
        <v>0</v>
      </c>
      <c r="CP247" s="235">
        <f t="shared" si="353"/>
        <v>0</v>
      </c>
      <c r="CQ247" s="235">
        <f t="shared" si="353"/>
        <v>0</v>
      </c>
      <c r="CR247" s="188"/>
      <c r="CS247" s="244">
        <f t="shared" si="332"/>
        <v>0</v>
      </c>
      <c r="CT247" s="235">
        <f t="shared" si="354"/>
        <v>0</v>
      </c>
      <c r="CU247" s="235">
        <f t="shared" si="354"/>
        <v>0</v>
      </c>
      <c r="CV247" s="235">
        <f t="shared" si="354"/>
        <v>0</v>
      </c>
      <c r="CW247" s="188"/>
      <c r="CX247" s="244">
        <f t="shared" si="333"/>
        <v>0</v>
      </c>
      <c r="CY247" s="235">
        <f t="shared" si="355"/>
        <v>0</v>
      </c>
      <c r="CZ247" s="235">
        <f t="shared" si="355"/>
        <v>0</v>
      </c>
      <c r="DA247" s="235">
        <f t="shared" si="355"/>
        <v>0</v>
      </c>
      <c r="DB247" s="188"/>
      <c r="DC247" s="225"/>
      <c r="DD247" s="226"/>
      <c r="DE247" s="1088"/>
      <c r="DF247" s="225"/>
      <c r="DG247" s="226"/>
      <c r="DH247" s="1088"/>
      <c r="DI247" s="225"/>
      <c r="DJ247" s="226"/>
      <c r="DK247" s="1088"/>
      <c r="DL247" s="225"/>
      <c r="DM247" s="226"/>
      <c r="DN247" s="1088"/>
      <c r="DO247" s="370"/>
      <c r="DP247" s="370"/>
      <c r="DQ247" s="243">
        <f t="shared" si="356"/>
        <v>0</v>
      </c>
      <c r="DR247" s="244">
        <f t="shared" si="357"/>
        <v>0</v>
      </c>
      <c r="DS247" s="235">
        <f t="shared" si="358"/>
        <v>0</v>
      </c>
      <c r="DT247" s="244" t="str">
        <f t="shared" si="334"/>
        <v/>
      </c>
      <c r="DU247" s="42" t="str">
        <f t="shared" si="359"/>
        <v/>
      </c>
      <c r="DV247" s="42" t="str">
        <f t="shared" si="360"/>
        <v/>
      </c>
      <c r="DW247" s="42" t="str">
        <f t="shared" si="361"/>
        <v/>
      </c>
      <c r="DX247" s="162"/>
      <c r="DY247" s="42" t="str">
        <f t="shared" si="362"/>
        <v/>
      </c>
      <c r="DZ247" s="42" t="str">
        <f t="shared" si="323"/>
        <v/>
      </c>
      <c r="EA247" s="42" t="str">
        <f t="shared" si="363"/>
        <v/>
      </c>
      <c r="EB247" s="162"/>
      <c r="EC247" s="930"/>
      <c r="ED247" s="188"/>
      <c r="EE247" s="245">
        <f t="shared" si="364"/>
        <v>0</v>
      </c>
      <c r="EG247" s="245">
        <f t="shared" si="365"/>
        <v>0</v>
      </c>
      <c r="EI247" s="246" t="str">
        <f t="shared" si="366"/>
        <v/>
      </c>
      <c r="EJ247" s="247" t="str">
        <f t="shared" si="335"/>
        <v/>
      </c>
      <c r="EK247" s="248" t="str">
        <f t="shared" si="336"/>
        <v/>
      </c>
      <c r="EL247" s="248" t="str">
        <f t="shared" si="337"/>
        <v/>
      </c>
      <c r="EM247" s="248" t="str">
        <f t="shared" si="338"/>
        <v/>
      </c>
      <c r="EN247" s="248" t="str">
        <f t="shared" si="367"/>
        <v/>
      </c>
      <c r="EO247" s="248" t="str">
        <f t="shared" si="339"/>
        <v/>
      </c>
      <c r="EQ247" s="248" t="str">
        <f t="shared" si="368"/>
        <v/>
      </c>
      <c r="ER247" s="248" t="str">
        <f t="shared" si="369"/>
        <v/>
      </c>
      <c r="ES247" s="248" t="str">
        <f t="shared" si="370"/>
        <v/>
      </c>
      <c r="ET247" s="248" t="str">
        <f t="shared" si="371"/>
        <v/>
      </c>
      <c r="EU247" s="248" t="str">
        <f t="shared" si="372"/>
        <v/>
      </c>
      <c r="EV247" s="248" t="str">
        <f t="shared" si="372"/>
        <v/>
      </c>
      <c r="EX247" s="248" t="str">
        <f t="shared" si="373"/>
        <v/>
      </c>
      <c r="EY247" s="248" t="str">
        <f t="shared" si="374"/>
        <v/>
      </c>
      <c r="EZ247" s="248" t="str">
        <f t="shared" si="375"/>
        <v/>
      </c>
      <c r="FA247" s="248" t="str">
        <f t="shared" si="376"/>
        <v/>
      </c>
      <c r="FB247" s="248" t="str">
        <f t="shared" si="408"/>
        <v/>
      </c>
      <c r="FC247" s="248" t="str">
        <f t="shared" si="408"/>
        <v/>
      </c>
      <c r="FE247" s="248" t="str">
        <f t="shared" si="377"/>
        <v/>
      </c>
      <c r="FF247" s="248" t="str">
        <f t="shared" si="378"/>
        <v/>
      </c>
      <c r="FG247" s="248" t="str">
        <f t="shared" si="379"/>
        <v/>
      </c>
      <c r="FH247" s="248" t="str">
        <f t="shared" si="380"/>
        <v/>
      </c>
      <c r="FI247" s="248" t="str">
        <f t="shared" si="409"/>
        <v/>
      </c>
      <c r="FJ247" s="248" t="str">
        <f t="shared" si="409"/>
        <v/>
      </c>
      <c r="FL247" s="370"/>
      <c r="FM247" s="371"/>
      <c r="FN247" s="371"/>
      <c r="FO247" s="611"/>
      <c r="FP247" s="896"/>
      <c r="FQ247" s="370"/>
      <c r="FR247" s="371"/>
      <c r="FS247" s="371"/>
      <c r="FT247" s="611"/>
      <c r="FU247" s="896"/>
      <c r="FV247" s="370"/>
      <c r="FW247" s="371"/>
      <c r="FX247" s="371"/>
      <c r="FY247" s="611"/>
      <c r="FZ247" s="896"/>
      <c r="GA247" s="613"/>
      <c r="GC247" s="227">
        <f t="shared" si="381"/>
        <v>0</v>
      </c>
      <c r="GD247" s="228">
        <f t="shared" si="382"/>
        <v>0</v>
      </c>
      <c r="GE247" s="229">
        <f t="shared" si="410"/>
        <v>0</v>
      </c>
      <c r="GF247" s="230">
        <f t="shared" si="410"/>
        <v>0</v>
      </c>
      <c r="GG247" s="231" t="str">
        <f t="shared" si="383"/>
        <v/>
      </c>
      <c r="GH247" s="232">
        <f t="shared" si="384"/>
        <v>0</v>
      </c>
      <c r="GI247" s="227">
        <f t="shared" si="385"/>
        <v>0</v>
      </c>
      <c r="GJ247" s="233">
        <f t="shared" si="386"/>
        <v>0</v>
      </c>
      <c r="GK247" s="233">
        <f t="shared" si="387"/>
        <v>0</v>
      </c>
      <c r="GL247" s="234"/>
      <c r="GM247" s="235">
        <f t="shared" si="388"/>
        <v>0</v>
      </c>
      <c r="GN247" s="235">
        <f t="shared" si="389"/>
        <v>0</v>
      </c>
      <c r="GO247" s="235" t="str">
        <f t="shared" si="390"/>
        <v/>
      </c>
      <c r="GP247" s="380"/>
      <c r="GQ247" s="235">
        <f t="shared" si="391"/>
        <v>0</v>
      </c>
      <c r="GR247" s="235">
        <f t="shared" si="392"/>
        <v>0</v>
      </c>
      <c r="GS247" s="235" t="str">
        <f t="shared" si="393"/>
        <v/>
      </c>
      <c r="GT247" s="236"/>
      <c r="GU247" s="237" t="str">
        <f t="shared" si="394"/>
        <v/>
      </c>
      <c r="GV247" s="237" t="str">
        <f t="shared" si="395"/>
        <v/>
      </c>
      <c r="GW247" s="238" t="str">
        <f t="shared" si="396"/>
        <v/>
      </c>
      <c r="GX247" s="238" t="str">
        <f t="shared" si="397"/>
        <v/>
      </c>
      <c r="GY247" s="239"/>
      <c r="GZ247" s="240" t="str">
        <f t="shared" si="398"/>
        <v/>
      </c>
      <c r="HA247" s="235" t="str">
        <f t="shared" si="399"/>
        <v/>
      </c>
      <c r="HB247" s="235" t="str">
        <f t="shared" si="400"/>
        <v/>
      </c>
      <c r="HC247" s="235" t="str">
        <f t="shared" si="401"/>
        <v/>
      </c>
      <c r="HD247" s="235" t="str">
        <f t="shared" si="402"/>
        <v/>
      </c>
      <c r="HE247" s="235" t="str">
        <f t="shared" si="403"/>
        <v/>
      </c>
      <c r="HF247" s="188"/>
      <c r="HG247" s="235" t="str">
        <f t="shared" si="404"/>
        <v/>
      </c>
      <c r="HH247" s="235">
        <f t="shared" si="411"/>
        <v>0</v>
      </c>
      <c r="HI247" s="235">
        <f t="shared" si="411"/>
        <v>0</v>
      </c>
      <c r="HJ247" s="235">
        <f t="shared" si="411"/>
        <v>0</v>
      </c>
      <c r="HK247" s="188"/>
      <c r="HL247" s="235" t="str">
        <f t="shared" si="405"/>
        <v/>
      </c>
      <c r="HM247" s="235">
        <f t="shared" si="412"/>
        <v>0</v>
      </c>
      <c r="HN247" s="235">
        <f t="shared" si="412"/>
        <v>0</v>
      </c>
      <c r="HO247" s="235">
        <f t="shared" si="412"/>
        <v>0</v>
      </c>
      <c r="HP247" s="188"/>
      <c r="HQ247" s="235" t="str">
        <f t="shared" si="406"/>
        <v/>
      </c>
      <c r="HR247" s="235">
        <f t="shared" si="413"/>
        <v>0</v>
      </c>
      <c r="HS247" s="235">
        <f t="shared" si="413"/>
        <v>0</v>
      </c>
      <c r="HT247" s="235">
        <f t="shared" si="413"/>
        <v>0</v>
      </c>
      <c r="HU247" s="162"/>
      <c r="HV247" s="1622"/>
      <c r="HW247" s="1619"/>
      <c r="HX247" s="1619"/>
      <c r="HY247" s="1619"/>
      <c r="HZ247" s="1619"/>
      <c r="IA247" s="1619"/>
      <c r="IB247" s="1619"/>
      <c r="IC247" s="1623"/>
      <c r="ID247" s="162"/>
      <c r="IE247" s="162"/>
    </row>
    <row r="248" spans="1:239" ht="21" customHeight="1" x14ac:dyDescent="0.25">
      <c r="A248" s="377" t="str">
        <f t="shared" si="340"/>
        <v/>
      </c>
      <c r="B248" s="188">
        <v>222</v>
      </c>
      <c r="C248" s="255"/>
      <c r="D248" s="223" t="str">
        <f t="shared" si="324"/>
        <v/>
      </c>
      <c r="E248" s="223" t="str">
        <f t="shared" si="407"/>
        <v/>
      </c>
      <c r="F248" s="242"/>
      <c r="G248" s="242"/>
      <c r="H248" s="224" t="str">
        <f t="shared" si="341"/>
        <v/>
      </c>
      <c r="I248" s="930"/>
      <c r="J248" s="930"/>
      <c r="K248" s="930"/>
      <c r="L248" s="370"/>
      <c r="M248" s="371"/>
      <c r="N248" s="371"/>
      <c r="O248" s="371"/>
      <c r="P248" s="372"/>
      <c r="Q248" s="609"/>
      <c r="R248" s="609"/>
      <c r="S248" s="610"/>
      <c r="T248" s="371"/>
      <c r="U248" s="371"/>
      <c r="V248" s="188"/>
      <c r="W248" s="370"/>
      <c r="X248" s="371"/>
      <c r="Y248" s="371"/>
      <c r="Z248" s="611"/>
      <c r="AA248" s="896"/>
      <c r="AB248" s="370"/>
      <c r="AC248" s="371"/>
      <c r="AD248" s="371"/>
      <c r="AE248" s="371"/>
      <c r="AF248" s="896"/>
      <c r="AG248" s="370"/>
      <c r="AH248" s="371"/>
      <c r="AI248" s="371"/>
      <c r="AJ248" s="371"/>
      <c r="AK248" s="896"/>
      <c r="AL248" s="370"/>
      <c r="AM248" s="371"/>
      <c r="AN248" s="371"/>
      <c r="AO248" s="372"/>
      <c r="AP248" s="370"/>
      <c r="AQ248" s="371"/>
      <c r="AR248" s="371"/>
      <c r="AS248" s="371"/>
      <c r="AT248" s="928"/>
      <c r="AU248" s="188"/>
      <c r="AV248" s="256">
        <f t="shared" si="325"/>
        <v>0</v>
      </c>
      <c r="AW248" s="257">
        <f t="shared" si="326"/>
        <v>0</v>
      </c>
      <c r="AX248" s="258">
        <f t="shared" si="322"/>
        <v>0</v>
      </c>
      <c r="AY248" s="259">
        <f t="shared" si="322"/>
        <v>0</v>
      </c>
      <c r="AZ248" s="231" t="str">
        <f t="shared" si="342"/>
        <v/>
      </c>
      <c r="BA248" s="232">
        <f t="shared" si="343"/>
        <v>0</v>
      </c>
      <c r="BB248" s="249">
        <f t="shared" si="327"/>
        <v>0</v>
      </c>
      <c r="BC248" s="231">
        <f t="shared" si="344"/>
        <v>0</v>
      </c>
      <c r="BD248" s="231">
        <f t="shared" si="345"/>
        <v>0</v>
      </c>
      <c r="BE248" s="260"/>
      <c r="BF248" s="235">
        <f t="shared" si="346"/>
        <v>0</v>
      </c>
      <c r="BG248" s="235">
        <f t="shared" si="347"/>
        <v>0</v>
      </c>
      <c r="BH248" s="235">
        <f t="shared" si="348"/>
        <v>0</v>
      </c>
      <c r="BI248" s="380"/>
      <c r="BJ248" s="235">
        <f t="shared" si="328"/>
        <v>0</v>
      </c>
      <c r="BK248" s="235">
        <f t="shared" si="349"/>
        <v>0</v>
      </c>
      <c r="BL248" s="235" t="str">
        <f t="shared" si="350"/>
        <v/>
      </c>
      <c r="BM248" s="236"/>
      <c r="BN248" s="237"/>
      <c r="BO248" s="237"/>
      <c r="BP248" s="238"/>
      <c r="BQ248" s="238"/>
      <c r="BR248" s="254"/>
      <c r="BS248" s="252"/>
      <c r="BT248" s="244"/>
      <c r="BU248" s="244"/>
      <c r="BV248" s="244"/>
      <c r="BW248" s="244"/>
      <c r="BX248" s="244"/>
      <c r="BY248" s="244"/>
      <c r="BZ248" s="244"/>
      <c r="CA248" s="244"/>
      <c r="CB248" s="253"/>
      <c r="CC248" s="188"/>
      <c r="CD248" s="244">
        <f t="shared" si="329"/>
        <v>0</v>
      </c>
      <c r="CE248" s="235">
        <f t="shared" si="351"/>
        <v>0</v>
      </c>
      <c r="CF248" s="235">
        <f t="shared" si="351"/>
        <v>0</v>
      </c>
      <c r="CG248" s="235">
        <f t="shared" si="351"/>
        <v>0</v>
      </c>
      <c r="CH248" s="188"/>
      <c r="CI248" s="244">
        <f t="shared" si="330"/>
        <v>0</v>
      </c>
      <c r="CJ248" s="235">
        <f t="shared" si="352"/>
        <v>0</v>
      </c>
      <c r="CK248" s="235">
        <f t="shared" si="352"/>
        <v>0</v>
      </c>
      <c r="CL248" s="235">
        <f t="shared" si="352"/>
        <v>0</v>
      </c>
      <c r="CM248" s="188"/>
      <c r="CN248" s="244">
        <f t="shared" si="331"/>
        <v>0</v>
      </c>
      <c r="CO248" s="235">
        <f t="shared" si="353"/>
        <v>0</v>
      </c>
      <c r="CP248" s="235">
        <f t="shared" si="353"/>
        <v>0</v>
      </c>
      <c r="CQ248" s="235">
        <f t="shared" si="353"/>
        <v>0</v>
      </c>
      <c r="CR248" s="188"/>
      <c r="CS248" s="244">
        <f t="shared" si="332"/>
        <v>0</v>
      </c>
      <c r="CT248" s="235">
        <f t="shared" si="354"/>
        <v>0</v>
      </c>
      <c r="CU248" s="235">
        <f t="shared" si="354"/>
        <v>0</v>
      </c>
      <c r="CV248" s="235">
        <f t="shared" si="354"/>
        <v>0</v>
      </c>
      <c r="CW248" s="188"/>
      <c r="CX248" s="244">
        <f t="shared" si="333"/>
        <v>0</v>
      </c>
      <c r="CY248" s="235">
        <f t="shared" si="355"/>
        <v>0</v>
      </c>
      <c r="CZ248" s="235">
        <f t="shared" si="355"/>
        <v>0</v>
      </c>
      <c r="DA248" s="235">
        <f t="shared" si="355"/>
        <v>0</v>
      </c>
      <c r="DB248" s="188"/>
      <c r="DC248" s="225"/>
      <c r="DD248" s="226"/>
      <c r="DE248" s="1088"/>
      <c r="DF248" s="225"/>
      <c r="DG248" s="226"/>
      <c r="DH248" s="1088"/>
      <c r="DI248" s="225"/>
      <c r="DJ248" s="226"/>
      <c r="DK248" s="1088"/>
      <c r="DL248" s="225"/>
      <c r="DM248" s="226"/>
      <c r="DN248" s="1088"/>
      <c r="DO248" s="370"/>
      <c r="DP248" s="370"/>
      <c r="DQ248" s="243">
        <f t="shared" si="356"/>
        <v>0</v>
      </c>
      <c r="DR248" s="244">
        <f t="shared" si="357"/>
        <v>0</v>
      </c>
      <c r="DS248" s="235">
        <f t="shared" si="358"/>
        <v>0</v>
      </c>
      <c r="DT248" s="244" t="str">
        <f t="shared" si="334"/>
        <v/>
      </c>
      <c r="DU248" s="42" t="str">
        <f t="shared" si="359"/>
        <v/>
      </c>
      <c r="DV248" s="42" t="str">
        <f t="shared" si="360"/>
        <v/>
      </c>
      <c r="DW248" s="42" t="str">
        <f t="shared" si="361"/>
        <v/>
      </c>
      <c r="DX248" s="162"/>
      <c r="DY248" s="42" t="str">
        <f t="shared" si="362"/>
        <v/>
      </c>
      <c r="DZ248" s="42" t="str">
        <f t="shared" si="323"/>
        <v/>
      </c>
      <c r="EA248" s="42" t="str">
        <f t="shared" si="363"/>
        <v/>
      </c>
      <c r="EB248" s="162"/>
      <c r="EC248" s="930"/>
      <c r="ED248" s="188"/>
      <c r="EE248" s="245">
        <f t="shared" si="364"/>
        <v>0</v>
      </c>
      <c r="EG248" s="245">
        <f t="shared" si="365"/>
        <v>0</v>
      </c>
      <c r="EI248" s="246" t="str">
        <f t="shared" si="366"/>
        <v/>
      </c>
      <c r="EJ248" s="247" t="str">
        <f t="shared" si="335"/>
        <v/>
      </c>
      <c r="EK248" s="248" t="str">
        <f t="shared" si="336"/>
        <v/>
      </c>
      <c r="EL248" s="248" t="str">
        <f t="shared" si="337"/>
        <v/>
      </c>
      <c r="EM248" s="248" t="str">
        <f t="shared" si="338"/>
        <v/>
      </c>
      <c r="EN248" s="248" t="str">
        <f t="shared" si="367"/>
        <v/>
      </c>
      <c r="EO248" s="248" t="str">
        <f t="shared" si="339"/>
        <v/>
      </c>
      <c r="EQ248" s="248" t="str">
        <f t="shared" si="368"/>
        <v/>
      </c>
      <c r="ER248" s="248" t="str">
        <f t="shared" si="369"/>
        <v/>
      </c>
      <c r="ES248" s="248" t="str">
        <f t="shared" si="370"/>
        <v/>
      </c>
      <c r="ET248" s="248" t="str">
        <f t="shared" si="371"/>
        <v/>
      </c>
      <c r="EU248" s="248" t="str">
        <f t="shared" si="372"/>
        <v/>
      </c>
      <c r="EV248" s="248" t="str">
        <f t="shared" si="372"/>
        <v/>
      </c>
      <c r="EX248" s="248" t="str">
        <f t="shared" si="373"/>
        <v/>
      </c>
      <c r="EY248" s="248" t="str">
        <f t="shared" si="374"/>
        <v/>
      </c>
      <c r="EZ248" s="248" t="str">
        <f t="shared" si="375"/>
        <v/>
      </c>
      <c r="FA248" s="248" t="str">
        <f t="shared" si="376"/>
        <v/>
      </c>
      <c r="FB248" s="248" t="str">
        <f t="shared" si="408"/>
        <v/>
      </c>
      <c r="FC248" s="248" t="str">
        <f t="shared" si="408"/>
        <v/>
      </c>
      <c r="FE248" s="248" t="str">
        <f t="shared" si="377"/>
        <v/>
      </c>
      <c r="FF248" s="248" t="str">
        <f t="shared" si="378"/>
        <v/>
      </c>
      <c r="FG248" s="248" t="str">
        <f t="shared" si="379"/>
        <v/>
      </c>
      <c r="FH248" s="248" t="str">
        <f t="shared" si="380"/>
        <v/>
      </c>
      <c r="FI248" s="248" t="str">
        <f t="shared" si="409"/>
        <v/>
      </c>
      <c r="FJ248" s="248" t="str">
        <f t="shared" si="409"/>
        <v/>
      </c>
      <c r="FL248" s="370"/>
      <c r="FM248" s="371"/>
      <c r="FN248" s="371"/>
      <c r="FO248" s="611"/>
      <c r="FP248" s="896"/>
      <c r="FQ248" s="370"/>
      <c r="FR248" s="371"/>
      <c r="FS248" s="371"/>
      <c r="FT248" s="611"/>
      <c r="FU248" s="896"/>
      <c r="FV248" s="370"/>
      <c r="FW248" s="371"/>
      <c r="FX248" s="371"/>
      <c r="FY248" s="611"/>
      <c r="FZ248" s="896"/>
      <c r="GA248" s="613"/>
      <c r="GC248" s="227">
        <f t="shared" si="381"/>
        <v>0</v>
      </c>
      <c r="GD248" s="228">
        <f t="shared" si="382"/>
        <v>0</v>
      </c>
      <c r="GE248" s="229">
        <f t="shared" si="410"/>
        <v>0</v>
      </c>
      <c r="GF248" s="230">
        <f t="shared" si="410"/>
        <v>0</v>
      </c>
      <c r="GG248" s="231" t="str">
        <f t="shared" si="383"/>
        <v/>
      </c>
      <c r="GH248" s="232">
        <f t="shared" si="384"/>
        <v>0</v>
      </c>
      <c r="GI248" s="227">
        <f t="shared" si="385"/>
        <v>0</v>
      </c>
      <c r="GJ248" s="233">
        <f t="shared" si="386"/>
        <v>0</v>
      </c>
      <c r="GK248" s="233">
        <f t="shared" si="387"/>
        <v>0</v>
      </c>
      <c r="GL248" s="234"/>
      <c r="GM248" s="235">
        <f t="shared" si="388"/>
        <v>0</v>
      </c>
      <c r="GN248" s="235">
        <f t="shared" si="389"/>
        <v>0</v>
      </c>
      <c r="GO248" s="235" t="str">
        <f t="shared" si="390"/>
        <v/>
      </c>
      <c r="GP248" s="380"/>
      <c r="GQ248" s="235">
        <f t="shared" si="391"/>
        <v>0</v>
      </c>
      <c r="GR248" s="235">
        <f t="shared" si="392"/>
        <v>0</v>
      </c>
      <c r="GS248" s="235" t="str">
        <f t="shared" si="393"/>
        <v/>
      </c>
      <c r="GT248" s="236"/>
      <c r="GU248" s="237" t="str">
        <f t="shared" si="394"/>
        <v/>
      </c>
      <c r="GV248" s="237" t="str">
        <f t="shared" si="395"/>
        <v/>
      </c>
      <c r="GW248" s="238" t="str">
        <f t="shared" si="396"/>
        <v/>
      </c>
      <c r="GX248" s="238" t="str">
        <f t="shared" si="397"/>
        <v/>
      </c>
      <c r="GY248" s="239"/>
      <c r="GZ248" s="240" t="str">
        <f t="shared" si="398"/>
        <v/>
      </c>
      <c r="HA248" s="235" t="str">
        <f t="shared" si="399"/>
        <v/>
      </c>
      <c r="HB248" s="235" t="str">
        <f t="shared" si="400"/>
        <v/>
      </c>
      <c r="HC248" s="235" t="str">
        <f t="shared" si="401"/>
        <v/>
      </c>
      <c r="HD248" s="235" t="str">
        <f t="shared" si="402"/>
        <v/>
      </c>
      <c r="HE248" s="235" t="str">
        <f t="shared" si="403"/>
        <v/>
      </c>
      <c r="HF248" s="188"/>
      <c r="HG248" s="235" t="str">
        <f t="shared" si="404"/>
        <v/>
      </c>
      <c r="HH248" s="235">
        <f t="shared" si="411"/>
        <v>0</v>
      </c>
      <c r="HI248" s="235">
        <f t="shared" si="411"/>
        <v>0</v>
      </c>
      <c r="HJ248" s="235">
        <f t="shared" si="411"/>
        <v>0</v>
      </c>
      <c r="HK248" s="188"/>
      <c r="HL248" s="235" t="str">
        <f t="shared" si="405"/>
        <v/>
      </c>
      <c r="HM248" s="235">
        <f t="shared" si="412"/>
        <v>0</v>
      </c>
      <c r="HN248" s="235">
        <f t="shared" si="412"/>
        <v>0</v>
      </c>
      <c r="HO248" s="235">
        <f t="shared" si="412"/>
        <v>0</v>
      </c>
      <c r="HP248" s="188"/>
      <c r="HQ248" s="235" t="str">
        <f t="shared" si="406"/>
        <v/>
      </c>
      <c r="HR248" s="235">
        <f t="shared" si="413"/>
        <v>0</v>
      </c>
      <c r="HS248" s="235">
        <f t="shared" si="413"/>
        <v>0</v>
      </c>
      <c r="HT248" s="235">
        <f t="shared" si="413"/>
        <v>0</v>
      </c>
      <c r="HU248" s="162"/>
      <c r="HV248" s="1622"/>
      <c r="HW248" s="1619"/>
      <c r="HX248" s="1619"/>
      <c r="HY248" s="1619"/>
      <c r="HZ248" s="1619"/>
      <c r="IA248" s="1619"/>
      <c r="IB248" s="1619"/>
      <c r="IC248" s="1623"/>
      <c r="ID248" s="162"/>
      <c r="IE248" s="162"/>
    </row>
    <row r="249" spans="1:239" ht="21" customHeight="1" x14ac:dyDescent="0.25">
      <c r="A249" s="377" t="str">
        <f t="shared" si="340"/>
        <v/>
      </c>
      <c r="B249" s="188">
        <v>223</v>
      </c>
      <c r="C249" s="255"/>
      <c r="D249" s="223" t="str">
        <f t="shared" si="324"/>
        <v/>
      </c>
      <c r="E249" s="223" t="str">
        <f t="shared" si="407"/>
        <v/>
      </c>
      <c r="F249" s="242"/>
      <c r="G249" s="242"/>
      <c r="H249" s="224" t="str">
        <f t="shared" si="341"/>
        <v/>
      </c>
      <c r="I249" s="930"/>
      <c r="J249" s="930"/>
      <c r="K249" s="930"/>
      <c r="L249" s="370"/>
      <c r="M249" s="371"/>
      <c r="N249" s="371"/>
      <c r="O249" s="371"/>
      <c r="P249" s="372"/>
      <c r="Q249" s="609"/>
      <c r="R249" s="609"/>
      <c r="S249" s="610"/>
      <c r="T249" s="371"/>
      <c r="U249" s="371"/>
      <c r="V249" s="188"/>
      <c r="W249" s="370"/>
      <c r="X249" s="371"/>
      <c r="Y249" s="371"/>
      <c r="Z249" s="611"/>
      <c r="AA249" s="896"/>
      <c r="AB249" s="370"/>
      <c r="AC249" s="371"/>
      <c r="AD249" s="371"/>
      <c r="AE249" s="371"/>
      <c r="AF249" s="896"/>
      <c r="AG249" s="370"/>
      <c r="AH249" s="371"/>
      <c r="AI249" s="371"/>
      <c r="AJ249" s="371"/>
      <c r="AK249" s="896"/>
      <c r="AL249" s="370"/>
      <c r="AM249" s="371"/>
      <c r="AN249" s="371"/>
      <c r="AO249" s="372"/>
      <c r="AP249" s="370"/>
      <c r="AQ249" s="371"/>
      <c r="AR249" s="371"/>
      <c r="AS249" s="371"/>
      <c r="AT249" s="928"/>
      <c r="AU249" s="188"/>
      <c r="AV249" s="256">
        <f t="shared" si="325"/>
        <v>0</v>
      </c>
      <c r="AW249" s="257">
        <f t="shared" si="326"/>
        <v>0</v>
      </c>
      <c r="AX249" s="258">
        <f t="shared" si="322"/>
        <v>0</v>
      </c>
      <c r="AY249" s="259">
        <f t="shared" si="322"/>
        <v>0</v>
      </c>
      <c r="AZ249" s="231" t="str">
        <f t="shared" si="342"/>
        <v/>
      </c>
      <c r="BA249" s="232">
        <f t="shared" si="343"/>
        <v>0</v>
      </c>
      <c r="BB249" s="249">
        <f t="shared" si="327"/>
        <v>0</v>
      </c>
      <c r="BC249" s="231">
        <f t="shared" si="344"/>
        <v>0</v>
      </c>
      <c r="BD249" s="231">
        <f t="shared" si="345"/>
        <v>0</v>
      </c>
      <c r="BE249" s="260"/>
      <c r="BF249" s="235">
        <f t="shared" si="346"/>
        <v>0</v>
      </c>
      <c r="BG249" s="235">
        <f t="shared" si="347"/>
        <v>0</v>
      </c>
      <c r="BH249" s="235">
        <f t="shared" si="348"/>
        <v>0</v>
      </c>
      <c r="BI249" s="380"/>
      <c r="BJ249" s="235">
        <f t="shared" si="328"/>
        <v>0</v>
      </c>
      <c r="BK249" s="235">
        <f t="shared" si="349"/>
        <v>0</v>
      </c>
      <c r="BL249" s="235" t="str">
        <f t="shared" si="350"/>
        <v/>
      </c>
      <c r="BM249" s="236"/>
      <c r="BN249" s="237"/>
      <c r="BO249" s="237"/>
      <c r="BP249" s="238"/>
      <c r="BQ249" s="238"/>
      <c r="BR249" s="254"/>
      <c r="BS249" s="252"/>
      <c r="BT249" s="244"/>
      <c r="BU249" s="244"/>
      <c r="BV249" s="244"/>
      <c r="BW249" s="244"/>
      <c r="BX249" s="244"/>
      <c r="BY249" s="244"/>
      <c r="BZ249" s="244"/>
      <c r="CA249" s="244"/>
      <c r="CB249" s="253"/>
      <c r="CC249" s="188"/>
      <c r="CD249" s="244">
        <f t="shared" si="329"/>
        <v>0</v>
      </c>
      <c r="CE249" s="235">
        <f t="shared" si="351"/>
        <v>0</v>
      </c>
      <c r="CF249" s="235">
        <f t="shared" si="351"/>
        <v>0</v>
      </c>
      <c r="CG249" s="235">
        <f t="shared" si="351"/>
        <v>0</v>
      </c>
      <c r="CH249" s="188"/>
      <c r="CI249" s="244">
        <f t="shared" si="330"/>
        <v>0</v>
      </c>
      <c r="CJ249" s="235">
        <f t="shared" si="352"/>
        <v>0</v>
      </c>
      <c r="CK249" s="235">
        <f t="shared" si="352"/>
        <v>0</v>
      </c>
      <c r="CL249" s="235">
        <f t="shared" si="352"/>
        <v>0</v>
      </c>
      <c r="CM249" s="188"/>
      <c r="CN249" s="244">
        <f t="shared" si="331"/>
        <v>0</v>
      </c>
      <c r="CO249" s="235">
        <f t="shared" si="353"/>
        <v>0</v>
      </c>
      <c r="CP249" s="235">
        <f t="shared" si="353"/>
        <v>0</v>
      </c>
      <c r="CQ249" s="235">
        <f t="shared" si="353"/>
        <v>0</v>
      </c>
      <c r="CR249" s="188"/>
      <c r="CS249" s="244">
        <f t="shared" si="332"/>
        <v>0</v>
      </c>
      <c r="CT249" s="235">
        <f t="shared" si="354"/>
        <v>0</v>
      </c>
      <c r="CU249" s="235">
        <f t="shared" si="354"/>
        <v>0</v>
      </c>
      <c r="CV249" s="235">
        <f t="shared" si="354"/>
        <v>0</v>
      </c>
      <c r="CW249" s="188"/>
      <c r="CX249" s="244">
        <f t="shared" si="333"/>
        <v>0</v>
      </c>
      <c r="CY249" s="235">
        <f t="shared" si="355"/>
        <v>0</v>
      </c>
      <c r="CZ249" s="235">
        <f t="shared" si="355"/>
        <v>0</v>
      </c>
      <c r="DA249" s="235">
        <f t="shared" si="355"/>
        <v>0</v>
      </c>
      <c r="DB249" s="188"/>
      <c r="DC249" s="225"/>
      <c r="DD249" s="226"/>
      <c r="DE249" s="1088"/>
      <c r="DF249" s="225"/>
      <c r="DG249" s="226"/>
      <c r="DH249" s="1088"/>
      <c r="DI249" s="225"/>
      <c r="DJ249" s="226"/>
      <c r="DK249" s="1088"/>
      <c r="DL249" s="225"/>
      <c r="DM249" s="226"/>
      <c r="DN249" s="1088"/>
      <c r="DO249" s="370"/>
      <c r="DP249" s="370"/>
      <c r="DQ249" s="243">
        <f t="shared" si="356"/>
        <v>0</v>
      </c>
      <c r="DR249" s="244">
        <f t="shared" si="357"/>
        <v>0</v>
      </c>
      <c r="DS249" s="235">
        <f t="shared" si="358"/>
        <v>0</v>
      </c>
      <c r="DT249" s="244" t="str">
        <f t="shared" si="334"/>
        <v/>
      </c>
      <c r="DU249" s="42" t="str">
        <f t="shared" si="359"/>
        <v/>
      </c>
      <c r="DV249" s="42" t="str">
        <f t="shared" si="360"/>
        <v/>
      </c>
      <c r="DW249" s="42" t="str">
        <f t="shared" si="361"/>
        <v/>
      </c>
      <c r="DX249" s="162"/>
      <c r="DY249" s="42" t="str">
        <f t="shared" si="362"/>
        <v/>
      </c>
      <c r="DZ249" s="42" t="str">
        <f t="shared" si="323"/>
        <v/>
      </c>
      <c r="EA249" s="42" t="str">
        <f t="shared" si="363"/>
        <v/>
      </c>
      <c r="EB249" s="162"/>
      <c r="EC249" s="930"/>
      <c r="ED249" s="188"/>
      <c r="EE249" s="245">
        <f t="shared" si="364"/>
        <v>0</v>
      </c>
      <c r="EG249" s="245">
        <f t="shared" si="365"/>
        <v>0</v>
      </c>
      <c r="EI249" s="246" t="str">
        <f t="shared" si="366"/>
        <v/>
      </c>
      <c r="EJ249" s="247" t="str">
        <f t="shared" si="335"/>
        <v/>
      </c>
      <c r="EK249" s="248" t="str">
        <f t="shared" si="336"/>
        <v/>
      </c>
      <c r="EL249" s="248" t="str">
        <f t="shared" si="337"/>
        <v/>
      </c>
      <c r="EM249" s="248" t="str">
        <f t="shared" si="338"/>
        <v/>
      </c>
      <c r="EN249" s="248" t="str">
        <f t="shared" si="367"/>
        <v/>
      </c>
      <c r="EO249" s="248" t="str">
        <f t="shared" si="339"/>
        <v/>
      </c>
      <c r="EQ249" s="248" t="str">
        <f t="shared" si="368"/>
        <v/>
      </c>
      <c r="ER249" s="248" t="str">
        <f t="shared" si="369"/>
        <v/>
      </c>
      <c r="ES249" s="248" t="str">
        <f t="shared" si="370"/>
        <v/>
      </c>
      <c r="ET249" s="248" t="str">
        <f t="shared" si="371"/>
        <v/>
      </c>
      <c r="EU249" s="248" t="str">
        <f t="shared" si="372"/>
        <v/>
      </c>
      <c r="EV249" s="248" t="str">
        <f t="shared" si="372"/>
        <v/>
      </c>
      <c r="EX249" s="248" t="str">
        <f t="shared" si="373"/>
        <v/>
      </c>
      <c r="EY249" s="248" t="str">
        <f t="shared" si="374"/>
        <v/>
      </c>
      <c r="EZ249" s="248" t="str">
        <f t="shared" si="375"/>
        <v/>
      </c>
      <c r="FA249" s="248" t="str">
        <f t="shared" si="376"/>
        <v/>
      </c>
      <c r="FB249" s="248" t="str">
        <f t="shared" si="408"/>
        <v/>
      </c>
      <c r="FC249" s="248" t="str">
        <f t="shared" si="408"/>
        <v/>
      </c>
      <c r="FE249" s="248" t="str">
        <f t="shared" si="377"/>
        <v/>
      </c>
      <c r="FF249" s="248" t="str">
        <f t="shared" si="378"/>
        <v/>
      </c>
      <c r="FG249" s="248" t="str">
        <f t="shared" si="379"/>
        <v/>
      </c>
      <c r="FH249" s="248" t="str">
        <f t="shared" si="380"/>
        <v/>
      </c>
      <c r="FI249" s="248" t="str">
        <f t="shared" si="409"/>
        <v/>
      </c>
      <c r="FJ249" s="248" t="str">
        <f t="shared" si="409"/>
        <v/>
      </c>
      <c r="FL249" s="370"/>
      <c r="FM249" s="371"/>
      <c r="FN249" s="371"/>
      <c r="FO249" s="611"/>
      <c r="FP249" s="896"/>
      <c r="FQ249" s="370"/>
      <c r="FR249" s="371"/>
      <c r="FS249" s="371"/>
      <c r="FT249" s="611"/>
      <c r="FU249" s="896"/>
      <c r="FV249" s="370"/>
      <c r="FW249" s="371"/>
      <c r="FX249" s="371"/>
      <c r="FY249" s="611"/>
      <c r="FZ249" s="896"/>
      <c r="GA249" s="613"/>
      <c r="GC249" s="227">
        <f t="shared" si="381"/>
        <v>0</v>
      </c>
      <c r="GD249" s="228">
        <f t="shared" si="382"/>
        <v>0</v>
      </c>
      <c r="GE249" s="229">
        <f t="shared" si="410"/>
        <v>0</v>
      </c>
      <c r="GF249" s="230">
        <f t="shared" si="410"/>
        <v>0</v>
      </c>
      <c r="GG249" s="231" t="str">
        <f t="shared" si="383"/>
        <v/>
      </c>
      <c r="GH249" s="232">
        <f t="shared" si="384"/>
        <v>0</v>
      </c>
      <c r="GI249" s="227">
        <f t="shared" si="385"/>
        <v>0</v>
      </c>
      <c r="GJ249" s="233">
        <f t="shared" si="386"/>
        <v>0</v>
      </c>
      <c r="GK249" s="233">
        <f t="shared" si="387"/>
        <v>0</v>
      </c>
      <c r="GL249" s="234"/>
      <c r="GM249" s="235">
        <f t="shared" si="388"/>
        <v>0</v>
      </c>
      <c r="GN249" s="235">
        <f t="shared" si="389"/>
        <v>0</v>
      </c>
      <c r="GO249" s="235" t="str">
        <f t="shared" si="390"/>
        <v/>
      </c>
      <c r="GP249" s="380"/>
      <c r="GQ249" s="235">
        <f t="shared" si="391"/>
        <v>0</v>
      </c>
      <c r="GR249" s="235">
        <f t="shared" si="392"/>
        <v>0</v>
      </c>
      <c r="GS249" s="235" t="str">
        <f t="shared" si="393"/>
        <v/>
      </c>
      <c r="GT249" s="236"/>
      <c r="GU249" s="237" t="str">
        <f t="shared" si="394"/>
        <v/>
      </c>
      <c r="GV249" s="237" t="str">
        <f t="shared" si="395"/>
        <v/>
      </c>
      <c r="GW249" s="238" t="str">
        <f t="shared" si="396"/>
        <v/>
      </c>
      <c r="GX249" s="238" t="str">
        <f t="shared" si="397"/>
        <v/>
      </c>
      <c r="GY249" s="239"/>
      <c r="GZ249" s="240" t="str">
        <f t="shared" si="398"/>
        <v/>
      </c>
      <c r="HA249" s="235" t="str">
        <f t="shared" si="399"/>
        <v/>
      </c>
      <c r="HB249" s="235" t="str">
        <f t="shared" si="400"/>
        <v/>
      </c>
      <c r="HC249" s="235" t="str">
        <f t="shared" si="401"/>
        <v/>
      </c>
      <c r="HD249" s="235" t="str">
        <f t="shared" si="402"/>
        <v/>
      </c>
      <c r="HE249" s="235" t="str">
        <f t="shared" si="403"/>
        <v/>
      </c>
      <c r="HF249" s="188"/>
      <c r="HG249" s="235" t="str">
        <f t="shared" si="404"/>
        <v/>
      </c>
      <c r="HH249" s="235">
        <f t="shared" si="411"/>
        <v>0</v>
      </c>
      <c r="HI249" s="235">
        <f t="shared" si="411"/>
        <v>0</v>
      </c>
      <c r="HJ249" s="235">
        <f t="shared" si="411"/>
        <v>0</v>
      </c>
      <c r="HK249" s="188"/>
      <c r="HL249" s="235" t="str">
        <f t="shared" si="405"/>
        <v/>
      </c>
      <c r="HM249" s="235">
        <f t="shared" si="412"/>
        <v>0</v>
      </c>
      <c r="HN249" s="235">
        <f t="shared" si="412"/>
        <v>0</v>
      </c>
      <c r="HO249" s="235">
        <f t="shared" si="412"/>
        <v>0</v>
      </c>
      <c r="HP249" s="188"/>
      <c r="HQ249" s="235" t="str">
        <f t="shared" si="406"/>
        <v/>
      </c>
      <c r="HR249" s="235">
        <f t="shared" si="413"/>
        <v>0</v>
      </c>
      <c r="HS249" s="235">
        <f t="shared" si="413"/>
        <v>0</v>
      </c>
      <c r="HT249" s="235">
        <f t="shared" si="413"/>
        <v>0</v>
      </c>
      <c r="HU249" s="162"/>
      <c r="HV249" s="1622"/>
      <c r="HW249" s="1619"/>
      <c r="HX249" s="1619"/>
      <c r="HY249" s="1619"/>
      <c r="HZ249" s="1619"/>
      <c r="IA249" s="1619"/>
      <c r="IB249" s="1619"/>
      <c r="IC249" s="1623"/>
      <c r="ID249" s="162"/>
      <c r="IE249" s="162"/>
    </row>
    <row r="250" spans="1:239" ht="21" customHeight="1" x14ac:dyDescent="0.25">
      <c r="A250" s="377" t="str">
        <f t="shared" si="340"/>
        <v/>
      </c>
      <c r="B250" s="188">
        <v>224</v>
      </c>
      <c r="C250" s="255"/>
      <c r="D250" s="223" t="str">
        <f t="shared" si="324"/>
        <v/>
      </c>
      <c r="E250" s="223" t="str">
        <f t="shared" si="407"/>
        <v/>
      </c>
      <c r="F250" s="242"/>
      <c r="G250" s="242"/>
      <c r="H250" s="224" t="str">
        <f t="shared" si="341"/>
        <v/>
      </c>
      <c r="I250" s="930"/>
      <c r="J250" s="930"/>
      <c r="K250" s="930"/>
      <c r="L250" s="370"/>
      <c r="M250" s="371"/>
      <c r="N250" s="371"/>
      <c r="O250" s="371"/>
      <c r="P250" s="372"/>
      <c r="Q250" s="609"/>
      <c r="R250" s="609"/>
      <c r="S250" s="610"/>
      <c r="T250" s="371"/>
      <c r="U250" s="371"/>
      <c r="V250" s="188"/>
      <c r="W250" s="370"/>
      <c r="X250" s="371"/>
      <c r="Y250" s="371"/>
      <c r="Z250" s="611"/>
      <c r="AA250" s="896"/>
      <c r="AB250" s="370"/>
      <c r="AC250" s="371"/>
      <c r="AD250" s="371"/>
      <c r="AE250" s="371"/>
      <c r="AF250" s="896"/>
      <c r="AG250" s="370"/>
      <c r="AH250" s="371"/>
      <c r="AI250" s="371"/>
      <c r="AJ250" s="371"/>
      <c r="AK250" s="896"/>
      <c r="AL250" s="370"/>
      <c r="AM250" s="371"/>
      <c r="AN250" s="371"/>
      <c r="AO250" s="372"/>
      <c r="AP250" s="370"/>
      <c r="AQ250" s="371"/>
      <c r="AR250" s="371"/>
      <c r="AS250" s="371"/>
      <c r="AT250" s="928"/>
      <c r="AU250" s="188"/>
      <c r="AV250" s="256">
        <f t="shared" si="325"/>
        <v>0</v>
      </c>
      <c r="AW250" s="257">
        <f t="shared" si="326"/>
        <v>0</v>
      </c>
      <c r="AX250" s="258">
        <f t="shared" si="322"/>
        <v>0</v>
      </c>
      <c r="AY250" s="259">
        <f t="shared" si="322"/>
        <v>0</v>
      </c>
      <c r="AZ250" s="231" t="str">
        <f t="shared" si="342"/>
        <v/>
      </c>
      <c r="BA250" s="232">
        <f t="shared" si="343"/>
        <v>0</v>
      </c>
      <c r="BB250" s="249">
        <f t="shared" si="327"/>
        <v>0</v>
      </c>
      <c r="BC250" s="231">
        <f t="shared" si="344"/>
        <v>0</v>
      </c>
      <c r="BD250" s="231">
        <f t="shared" si="345"/>
        <v>0</v>
      </c>
      <c r="BE250" s="260"/>
      <c r="BF250" s="235">
        <f t="shared" si="346"/>
        <v>0</v>
      </c>
      <c r="BG250" s="235">
        <f t="shared" si="347"/>
        <v>0</v>
      </c>
      <c r="BH250" s="235">
        <f t="shared" si="348"/>
        <v>0</v>
      </c>
      <c r="BI250" s="380"/>
      <c r="BJ250" s="235">
        <f t="shared" si="328"/>
        <v>0</v>
      </c>
      <c r="BK250" s="235">
        <f t="shared" si="349"/>
        <v>0</v>
      </c>
      <c r="BL250" s="235" t="str">
        <f t="shared" si="350"/>
        <v/>
      </c>
      <c r="BM250" s="236"/>
      <c r="BN250" s="237"/>
      <c r="BO250" s="237"/>
      <c r="BP250" s="238"/>
      <c r="BQ250" s="238"/>
      <c r="BR250" s="254"/>
      <c r="BS250" s="252"/>
      <c r="BT250" s="244"/>
      <c r="BU250" s="244"/>
      <c r="BV250" s="244"/>
      <c r="BW250" s="244"/>
      <c r="BX250" s="244"/>
      <c r="BY250" s="244"/>
      <c r="BZ250" s="244"/>
      <c r="CA250" s="244"/>
      <c r="CB250" s="253"/>
      <c r="CC250" s="188"/>
      <c r="CD250" s="244">
        <f t="shared" si="329"/>
        <v>0</v>
      </c>
      <c r="CE250" s="235">
        <f t="shared" si="351"/>
        <v>0</v>
      </c>
      <c r="CF250" s="235">
        <f t="shared" si="351"/>
        <v>0</v>
      </c>
      <c r="CG250" s="235">
        <f t="shared" si="351"/>
        <v>0</v>
      </c>
      <c r="CH250" s="188"/>
      <c r="CI250" s="244">
        <f t="shared" si="330"/>
        <v>0</v>
      </c>
      <c r="CJ250" s="235">
        <f t="shared" si="352"/>
        <v>0</v>
      </c>
      <c r="CK250" s="235">
        <f t="shared" si="352"/>
        <v>0</v>
      </c>
      <c r="CL250" s="235">
        <f t="shared" si="352"/>
        <v>0</v>
      </c>
      <c r="CM250" s="188"/>
      <c r="CN250" s="244">
        <f t="shared" si="331"/>
        <v>0</v>
      </c>
      <c r="CO250" s="235">
        <f t="shared" si="353"/>
        <v>0</v>
      </c>
      <c r="CP250" s="235">
        <f t="shared" si="353"/>
        <v>0</v>
      </c>
      <c r="CQ250" s="235">
        <f t="shared" si="353"/>
        <v>0</v>
      </c>
      <c r="CR250" s="188"/>
      <c r="CS250" s="244">
        <f t="shared" si="332"/>
        <v>0</v>
      </c>
      <c r="CT250" s="235">
        <f t="shared" si="354"/>
        <v>0</v>
      </c>
      <c r="CU250" s="235">
        <f t="shared" si="354"/>
        <v>0</v>
      </c>
      <c r="CV250" s="235">
        <f t="shared" si="354"/>
        <v>0</v>
      </c>
      <c r="CW250" s="188"/>
      <c r="CX250" s="244">
        <f t="shared" si="333"/>
        <v>0</v>
      </c>
      <c r="CY250" s="235">
        <f t="shared" si="355"/>
        <v>0</v>
      </c>
      <c r="CZ250" s="235">
        <f t="shared" si="355"/>
        <v>0</v>
      </c>
      <c r="DA250" s="235">
        <f t="shared" si="355"/>
        <v>0</v>
      </c>
      <c r="DB250" s="188"/>
      <c r="DC250" s="225"/>
      <c r="DD250" s="226"/>
      <c r="DE250" s="1088"/>
      <c r="DF250" s="225"/>
      <c r="DG250" s="226"/>
      <c r="DH250" s="1088"/>
      <c r="DI250" s="225"/>
      <c r="DJ250" s="226"/>
      <c r="DK250" s="1088"/>
      <c r="DL250" s="225"/>
      <c r="DM250" s="226"/>
      <c r="DN250" s="1088"/>
      <c r="DO250" s="370"/>
      <c r="DP250" s="370"/>
      <c r="DQ250" s="243">
        <f t="shared" si="356"/>
        <v>0</v>
      </c>
      <c r="DR250" s="244">
        <f t="shared" si="357"/>
        <v>0</v>
      </c>
      <c r="DS250" s="235">
        <f t="shared" si="358"/>
        <v>0</v>
      </c>
      <c r="DT250" s="244" t="str">
        <f t="shared" si="334"/>
        <v/>
      </c>
      <c r="DU250" s="42" t="str">
        <f t="shared" si="359"/>
        <v/>
      </c>
      <c r="DV250" s="42" t="str">
        <f t="shared" si="360"/>
        <v/>
      </c>
      <c r="DW250" s="42" t="str">
        <f t="shared" si="361"/>
        <v/>
      </c>
      <c r="DX250" s="162"/>
      <c r="DY250" s="42" t="str">
        <f t="shared" si="362"/>
        <v/>
      </c>
      <c r="DZ250" s="42" t="str">
        <f t="shared" si="323"/>
        <v/>
      </c>
      <c r="EA250" s="42" t="str">
        <f t="shared" si="363"/>
        <v/>
      </c>
      <c r="EB250" s="162"/>
      <c r="EC250" s="930"/>
      <c r="ED250" s="188"/>
      <c r="EE250" s="245">
        <f t="shared" si="364"/>
        <v>0</v>
      </c>
      <c r="EG250" s="245">
        <f t="shared" si="365"/>
        <v>0</v>
      </c>
      <c r="EI250" s="246" t="str">
        <f t="shared" si="366"/>
        <v/>
      </c>
      <c r="EJ250" s="247" t="str">
        <f t="shared" si="335"/>
        <v/>
      </c>
      <c r="EK250" s="248" t="str">
        <f t="shared" si="336"/>
        <v/>
      </c>
      <c r="EL250" s="248" t="str">
        <f t="shared" si="337"/>
        <v/>
      </c>
      <c r="EM250" s="248" t="str">
        <f t="shared" si="338"/>
        <v/>
      </c>
      <c r="EN250" s="248" t="str">
        <f t="shared" si="367"/>
        <v/>
      </c>
      <c r="EO250" s="248" t="str">
        <f t="shared" si="339"/>
        <v/>
      </c>
      <c r="EQ250" s="248" t="str">
        <f t="shared" si="368"/>
        <v/>
      </c>
      <c r="ER250" s="248" t="str">
        <f t="shared" si="369"/>
        <v/>
      </c>
      <c r="ES250" s="248" t="str">
        <f t="shared" si="370"/>
        <v/>
      </c>
      <c r="ET250" s="248" t="str">
        <f t="shared" si="371"/>
        <v/>
      </c>
      <c r="EU250" s="248" t="str">
        <f t="shared" si="372"/>
        <v/>
      </c>
      <c r="EV250" s="248" t="str">
        <f t="shared" si="372"/>
        <v/>
      </c>
      <c r="EX250" s="248" t="str">
        <f t="shared" si="373"/>
        <v/>
      </c>
      <c r="EY250" s="248" t="str">
        <f t="shared" si="374"/>
        <v/>
      </c>
      <c r="EZ250" s="248" t="str">
        <f t="shared" si="375"/>
        <v/>
      </c>
      <c r="FA250" s="248" t="str">
        <f t="shared" si="376"/>
        <v/>
      </c>
      <c r="FB250" s="248" t="str">
        <f t="shared" si="408"/>
        <v/>
      </c>
      <c r="FC250" s="248" t="str">
        <f t="shared" si="408"/>
        <v/>
      </c>
      <c r="FE250" s="248" t="str">
        <f t="shared" si="377"/>
        <v/>
      </c>
      <c r="FF250" s="248" t="str">
        <f t="shared" si="378"/>
        <v/>
      </c>
      <c r="FG250" s="248" t="str">
        <f t="shared" si="379"/>
        <v/>
      </c>
      <c r="FH250" s="248" t="str">
        <f t="shared" si="380"/>
        <v/>
      </c>
      <c r="FI250" s="248" t="str">
        <f t="shared" si="409"/>
        <v/>
      </c>
      <c r="FJ250" s="248" t="str">
        <f t="shared" si="409"/>
        <v/>
      </c>
      <c r="FL250" s="370"/>
      <c r="FM250" s="371"/>
      <c r="FN250" s="371"/>
      <c r="FO250" s="611"/>
      <c r="FP250" s="896"/>
      <c r="FQ250" s="370"/>
      <c r="FR250" s="371"/>
      <c r="FS250" s="371"/>
      <c r="FT250" s="611"/>
      <c r="FU250" s="896"/>
      <c r="FV250" s="370"/>
      <c r="FW250" s="371"/>
      <c r="FX250" s="371"/>
      <c r="FY250" s="611"/>
      <c r="FZ250" s="896"/>
      <c r="GA250" s="613"/>
      <c r="GC250" s="227">
        <f t="shared" si="381"/>
        <v>0</v>
      </c>
      <c r="GD250" s="228">
        <f t="shared" si="382"/>
        <v>0</v>
      </c>
      <c r="GE250" s="229">
        <f t="shared" si="410"/>
        <v>0</v>
      </c>
      <c r="GF250" s="230">
        <f t="shared" si="410"/>
        <v>0</v>
      </c>
      <c r="GG250" s="231" t="str">
        <f t="shared" si="383"/>
        <v/>
      </c>
      <c r="GH250" s="232">
        <f t="shared" si="384"/>
        <v>0</v>
      </c>
      <c r="GI250" s="227">
        <f t="shared" si="385"/>
        <v>0</v>
      </c>
      <c r="GJ250" s="233">
        <f t="shared" si="386"/>
        <v>0</v>
      </c>
      <c r="GK250" s="233">
        <f t="shared" si="387"/>
        <v>0</v>
      </c>
      <c r="GL250" s="234"/>
      <c r="GM250" s="235">
        <f t="shared" si="388"/>
        <v>0</v>
      </c>
      <c r="GN250" s="235">
        <f t="shared" si="389"/>
        <v>0</v>
      </c>
      <c r="GO250" s="235" t="str">
        <f t="shared" si="390"/>
        <v/>
      </c>
      <c r="GP250" s="380"/>
      <c r="GQ250" s="235">
        <f t="shared" si="391"/>
        <v>0</v>
      </c>
      <c r="GR250" s="235">
        <f t="shared" si="392"/>
        <v>0</v>
      </c>
      <c r="GS250" s="235" t="str">
        <f t="shared" si="393"/>
        <v/>
      </c>
      <c r="GT250" s="236"/>
      <c r="GU250" s="237" t="str">
        <f t="shared" si="394"/>
        <v/>
      </c>
      <c r="GV250" s="237" t="str">
        <f t="shared" si="395"/>
        <v/>
      </c>
      <c r="GW250" s="238" t="str">
        <f t="shared" si="396"/>
        <v/>
      </c>
      <c r="GX250" s="238" t="str">
        <f t="shared" si="397"/>
        <v/>
      </c>
      <c r="GY250" s="239"/>
      <c r="GZ250" s="240" t="str">
        <f t="shared" si="398"/>
        <v/>
      </c>
      <c r="HA250" s="235" t="str">
        <f t="shared" si="399"/>
        <v/>
      </c>
      <c r="HB250" s="235" t="str">
        <f t="shared" si="400"/>
        <v/>
      </c>
      <c r="HC250" s="235" t="str">
        <f t="shared" si="401"/>
        <v/>
      </c>
      <c r="HD250" s="235" t="str">
        <f t="shared" si="402"/>
        <v/>
      </c>
      <c r="HE250" s="235" t="str">
        <f t="shared" si="403"/>
        <v/>
      </c>
      <c r="HF250" s="188"/>
      <c r="HG250" s="235" t="str">
        <f t="shared" si="404"/>
        <v/>
      </c>
      <c r="HH250" s="235">
        <f t="shared" si="411"/>
        <v>0</v>
      </c>
      <c r="HI250" s="235">
        <f t="shared" si="411"/>
        <v>0</v>
      </c>
      <c r="HJ250" s="235">
        <f t="shared" si="411"/>
        <v>0</v>
      </c>
      <c r="HK250" s="188"/>
      <c r="HL250" s="235" t="str">
        <f t="shared" si="405"/>
        <v/>
      </c>
      <c r="HM250" s="235">
        <f t="shared" si="412"/>
        <v>0</v>
      </c>
      <c r="HN250" s="235">
        <f t="shared" si="412"/>
        <v>0</v>
      </c>
      <c r="HO250" s="235">
        <f t="shared" si="412"/>
        <v>0</v>
      </c>
      <c r="HP250" s="188"/>
      <c r="HQ250" s="235" t="str">
        <f t="shared" si="406"/>
        <v/>
      </c>
      <c r="HR250" s="235">
        <f t="shared" si="413"/>
        <v>0</v>
      </c>
      <c r="HS250" s="235">
        <f t="shared" si="413"/>
        <v>0</v>
      </c>
      <c r="HT250" s="235">
        <f t="shared" si="413"/>
        <v>0</v>
      </c>
      <c r="HU250" s="162"/>
      <c r="HV250" s="1622"/>
      <c r="HW250" s="1619"/>
      <c r="HX250" s="1619"/>
      <c r="HY250" s="1619"/>
      <c r="HZ250" s="1619"/>
      <c r="IA250" s="1619"/>
      <c r="IB250" s="1619"/>
      <c r="IC250" s="1623"/>
      <c r="ID250" s="162"/>
      <c r="IE250" s="162"/>
    </row>
    <row r="251" spans="1:239" ht="21" customHeight="1" x14ac:dyDescent="0.25">
      <c r="A251" s="377" t="str">
        <f t="shared" si="340"/>
        <v/>
      </c>
      <c r="B251" s="188">
        <v>225</v>
      </c>
      <c r="C251" s="255"/>
      <c r="D251" s="223" t="str">
        <f t="shared" si="324"/>
        <v/>
      </c>
      <c r="E251" s="223" t="str">
        <f t="shared" si="407"/>
        <v/>
      </c>
      <c r="F251" s="242"/>
      <c r="G251" s="242"/>
      <c r="H251" s="224" t="str">
        <f t="shared" si="341"/>
        <v/>
      </c>
      <c r="I251" s="930"/>
      <c r="J251" s="930"/>
      <c r="K251" s="930"/>
      <c r="L251" s="370"/>
      <c r="M251" s="371"/>
      <c r="N251" s="371"/>
      <c r="O251" s="371"/>
      <c r="P251" s="372"/>
      <c r="Q251" s="609"/>
      <c r="R251" s="609"/>
      <c r="S251" s="610"/>
      <c r="T251" s="371"/>
      <c r="U251" s="371"/>
      <c r="V251" s="188"/>
      <c r="W251" s="370"/>
      <c r="X251" s="371"/>
      <c r="Y251" s="371"/>
      <c r="Z251" s="611"/>
      <c r="AA251" s="896"/>
      <c r="AB251" s="370"/>
      <c r="AC251" s="371"/>
      <c r="AD251" s="371"/>
      <c r="AE251" s="371"/>
      <c r="AF251" s="896"/>
      <c r="AG251" s="370"/>
      <c r="AH251" s="371"/>
      <c r="AI251" s="371"/>
      <c r="AJ251" s="371"/>
      <c r="AK251" s="896"/>
      <c r="AL251" s="370"/>
      <c r="AM251" s="371"/>
      <c r="AN251" s="371"/>
      <c r="AO251" s="372"/>
      <c r="AP251" s="370"/>
      <c r="AQ251" s="371"/>
      <c r="AR251" s="371"/>
      <c r="AS251" s="371"/>
      <c r="AT251" s="928"/>
      <c r="AU251" s="188"/>
      <c r="AV251" s="256">
        <f t="shared" si="325"/>
        <v>0</v>
      </c>
      <c r="AW251" s="257">
        <f t="shared" si="326"/>
        <v>0</v>
      </c>
      <c r="AX251" s="258">
        <f t="shared" ref="AX251:AY314" si="414">W251+AB251+(AG251)+AL251+AP251</f>
        <v>0</v>
      </c>
      <c r="AY251" s="259">
        <f t="shared" si="414"/>
        <v>0</v>
      </c>
      <c r="AZ251" s="231" t="str">
        <f t="shared" si="342"/>
        <v/>
      </c>
      <c r="BA251" s="232">
        <f t="shared" si="343"/>
        <v>0</v>
      </c>
      <c r="BB251" s="249">
        <f t="shared" si="327"/>
        <v>0</v>
      </c>
      <c r="BC251" s="231">
        <f t="shared" si="344"/>
        <v>0</v>
      </c>
      <c r="BD251" s="231">
        <f t="shared" si="345"/>
        <v>0</v>
      </c>
      <c r="BE251" s="260"/>
      <c r="BF251" s="235">
        <f t="shared" si="346"/>
        <v>0</v>
      </c>
      <c r="BG251" s="235">
        <f t="shared" si="347"/>
        <v>0</v>
      </c>
      <c r="BH251" s="235">
        <f t="shared" si="348"/>
        <v>0</v>
      </c>
      <c r="BI251" s="380"/>
      <c r="BJ251" s="235">
        <f t="shared" si="328"/>
        <v>0</v>
      </c>
      <c r="BK251" s="235">
        <f t="shared" si="349"/>
        <v>0</v>
      </c>
      <c r="BL251" s="235" t="str">
        <f t="shared" si="350"/>
        <v/>
      </c>
      <c r="BM251" s="236"/>
      <c r="BN251" s="237"/>
      <c r="BO251" s="237"/>
      <c r="BP251" s="238"/>
      <c r="BQ251" s="238"/>
      <c r="BR251" s="254"/>
      <c r="BS251" s="252"/>
      <c r="BT251" s="244"/>
      <c r="BU251" s="244"/>
      <c r="BV251" s="244"/>
      <c r="BW251" s="244"/>
      <c r="BX251" s="244"/>
      <c r="BY251" s="244"/>
      <c r="BZ251" s="244"/>
      <c r="CA251" s="244"/>
      <c r="CB251" s="253"/>
      <c r="CC251" s="188"/>
      <c r="CD251" s="244">
        <f t="shared" si="329"/>
        <v>0</v>
      </c>
      <c r="CE251" s="235">
        <f t="shared" si="351"/>
        <v>0</v>
      </c>
      <c r="CF251" s="235">
        <f t="shared" si="351"/>
        <v>0</v>
      </c>
      <c r="CG251" s="235">
        <f t="shared" si="351"/>
        <v>0</v>
      </c>
      <c r="CH251" s="188"/>
      <c r="CI251" s="244">
        <f t="shared" si="330"/>
        <v>0</v>
      </c>
      <c r="CJ251" s="235">
        <f t="shared" si="352"/>
        <v>0</v>
      </c>
      <c r="CK251" s="235">
        <f t="shared" si="352"/>
        <v>0</v>
      </c>
      <c r="CL251" s="235">
        <f t="shared" si="352"/>
        <v>0</v>
      </c>
      <c r="CM251" s="188"/>
      <c r="CN251" s="244">
        <f t="shared" si="331"/>
        <v>0</v>
      </c>
      <c r="CO251" s="235">
        <f t="shared" si="353"/>
        <v>0</v>
      </c>
      <c r="CP251" s="235">
        <f t="shared" si="353"/>
        <v>0</v>
      </c>
      <c r="CQ251" s="235">
        <f t="shared" si="353"/>
        <v>0</v>
      </c>
      <c r="CR251" s="188"/>
      <c r="CS251" s="244">
        <f t="shared" si="332"/>
        <v>0</v>
      </c>
      <c r="CT251" s="235">
        <f t="shared" si="354"/>
        <v>0</v>
      </c>
      <c r="CU251" s="235">
        <f t="shared" si="354"/>
        <v>0</v>
      </c>
      <c r="CV251" s="235">
        <f t="shared" si="354"/>
        <v>0</v>
      </c>
      <c r="CW251" s="188"/>
      <c r="CX251" s="244">
        <f t="shared" si="333"/>
        <v>0</v>
      </c>
      <c r="CY251" s="235">
        <f t="shared" si="355"/>
        <v>0</v>
      </c>
      <c r="CZ251" s="235">
        <f t="shared" si="355"/>
        <v>0</v>
      </c>
      <c r="DA251" s="235">
        <f t="shared" si="355"/>
        <v>0</v>
      </c>
      <c r="DB251" s="188"/>
      <c r="DC251" s="225"/>
      <c r="DD251" s="226"/>
      <c r="DE251" s="1088"/>
      <c r="DF251" s="225"/>
      <c r="DG251" s="226"/>
      <c r="DH251" s="1088"/>
      <c r="DI251" s="225"/>
      <c r="DJ251" s="226"/>
      <c r="DK251" s="1088"/>
      <c r="DL251" s="225"/>
      <c r="DM251" s="226"/>
      <c r="DN251" s="1088"/>
      <c r="DO251" s="370"/>
      <c r="DP251" s="370"/>
      <c r="DQ251" s="243">
        <f t="shared" si="356"/>
        <v>0</v>
      </c>
      <c r="DR251" s="244">
        <f t="shared" si="357"/>
        <v>0</v>
      </c>
      <c r="DS251" s="235">
        <f t="shared" si="358"/>
        <v>0</v>
      </c>
      <c r="DT251" s="244" t="str">
        <f t="shared" si="334"/>
        <v/>
      </c>
      <c r="DU251" s="42" t="str">
        <f t="shared" si="359"/>
        <v/>
      </c>
      <c r="DV251" s="42" t="str">
        <f t="shared" si="360"/>
        <v/>
      </c>
      <c r="DW251" s="42" t="str">
        <f t="shared" si="361"/>
        <v/>
      </c>
      <c r="DX251" s="162"/>
      <c r="DY251" s="42" t="str">
        <f t="shared" si="362"/>
        <v/>
      </c>
      <c r="DZ251" s="42" t="str">
        <f t="shared" si="323"/>
        <v/>
      </c>
      <c r="EA251" s="42" t="str">
        <f t="shared" si="363"/>
        <v/>
      </c>
      <c r="EB251" s="162"/>
      <c r="EC251" s="930"/>
      <c r="ED251" s="188"/>
      <c r="EE251" s="245">
        <f t="shared" si="364"/>
        <v>0</v>
      </c>
      <c r="EG251" s="245">
        <f t="shared" si="365"/>
        <v>0</v>
      </c>
      <c r="EI251" s="246" t="str">
        <f t="shared" si="366"/>
        <v/>
      </c>
      <c r="EJ251" s="247" t="str">
        <f t="shared" si="335"/>
        <v/>
      </c>
      <c r="EK251" s="248" t="str">
        <f t="shared" si="336"/>
        <v/>
      </c>
      <c r="EL251" s="248" t="str">
        <f t="shared" si="337"/>
        <v/>
      </c>
      <c r="EM251" s="248" t="str">
        <f t="shared" si="338"/>
        <v/>
      </c>
      <c r="EN251" s="248" t="str">
        <f t="shared" si="367"/>
        <v/>
      </c>
      <c r="EO251" s="248" t="str">
        <f t="shared" si="339"/>
        <v/>
      </c>
      <c r="EQ251" s="248" t="str">
        <f t="shared" si="368"/>
        <v/>
      </c>
      <c r="ER251" s="248" t="str">
        <f t="shared" si="369"/>
        <v/>
      </c>
      <c r="ES251" s="248" t="str">
        <f t="shared" si="370"/>
        <v/>
      </c>
      <c r="ET251" s="248" t="str">
        <f t="shared" si="371"/>
        <v/>
      </c>
      <c r="EU251" s="248" t="str">
        <f t="shared" si="372"/>
        <v/>
      </c>
      <c r="EV251" s="248" t="str">
        <f t="shared" si="372"/>
        <v/>
      </c>
      <c r="EX251" s="248" t="str">
        <f t="shared" si="373"/>
        <v/>
      </c>
      <c r="EY251" s="248" t="str">
        <f t="shared" si="374"/>
        <v/>
      </c>
      <c r="EZ251" s="248" t="str">
        <f t="shared" si="375"/>
        <v/>
      </c>
      <c r="FA251" s="248" t="str">
        <f t="shared" si="376"/>
        <v/>
      </c>
      <c r="FB251" s="248" t="str">
        <f t="shared" si="408"/>
        <v/>
      </c>
      <c r="FC251" s="248" t="str">
        <f t="shared" si="408"/>
        <v/>
      </c>
      <c r="FE251" s="248" t="str">
        <f t="shared" si="377"/>
        <v/>
      </c>
      <c r="FF251" s="248" t="str">
        <f t="shared" si="378"/>
        <v/>
      </c>
      <c r="FG251" s="248" t="str">
        <f t="shared" si="379"/>
        <v/>
      </c>
      <c r="FH251" s="248" t="str">
        <f t="shared" si="380"/>
        <v/>
      </c>
      <c r="FI251" s="248" t="str">
        <f t="shared" si="409"/>
        <v/>
      </c>
      <c r="FJ251" s="248" t="str">
        <f t="shared" si="409"/>
        <v/>
      </c>
      <c r="FL251" s="370"/>
      <c r="FM251" s="371"/>
      <c r="FN251" s="371"/>
      <c r="FO251" s="611"/>
      <c r="FP251" s="896"/>
      <c r="FQ251" s="370"/>
      <c r="FR251" s="371"/>
      <c r="FS251" s="371"/>
      <c r="FT251" s="611"/>
      <c r="FU251" s="896"/>
      <c r="FV251" s="370"/>
      <c r="FW251" s="371"/>
      <c r="FX251" s="371"/>
      <c r="FY251" s="611"/>
      <c r="FZ251" s="896"/>
      <c r="GA251" s="613"/>
      <c r="GC251" s="227">
        <f t="shared" si="381"/>
        <v>0</v>
      </c>
      <c r="GD251" s="228">
        <f t="shared" si="382"/>
        <v>0</v>
      </c>
      <c r="GE251" s="229">
        <f t="shared" si="410"/>
        <v>0</v>
      </c>
      <c r="GF251" s="230">
        <f t="shared" si="410"/>
        <v>0</v>
      </c>
      <c r="GG251" s="231" t="str">
        <f t="shared" si="383"/>
        <v/>
      </c>
      <c r="GH251" s="232">
        <f t="shared" si="384"/>
        <v>0</v>
      </c>
      <c r="GI251" s="227">
        <f t="shared" si="385"/>
        <v>0</v>
      </c>
      <c r="GJ251" s="233">
        <f t="shared" si="386"/>
        <v>0</v>
      </c>
      <c r="GK251" s="233">
        <f t="shared" si="387"/>
        <v>0</v>
      </c>
      <c r="GL251" s="234"/>
      <c r="GM251" s="235">
        <f t="shared" si="388"/>
        <v>0</v>
      </c>
      <c r="GN251" s="235">
        <f t="shared" si="389"/>
        <v>0</v>
      </c>
      <c r="GO251" s="235" t="str">
        <f t="shared" si="390"/>
        <v/>
      </c>
      <c r="GP251" s="380"/>
      <c r="GQ251" s="235">
        <f t="shared" si="391"/>
        <v>0</v>
      </c>
      <c r="GR251" s="235">
        <f t="shared" si="392"/>
        <v>0</v>
      </c>
      <c r="GS251" s="235" t="str">
        <f t="shared" si="393"/>
        <v/>
      </c>
      <c r="GT251" s="236"/>
      <c r="GU251" s="237" t="str">
        <f t="shared" si="394"/>
        <v/>
      </c>
      <c r="GV251" s="237" t="str">
        <f t="shared" si="395"/>
        <v/>
      </c>
      <c r="GW251" s="238" t="str">
        <f t="shared" si="396"/>
        <v/>
      </c>
      <c r="GX251" s="238" t="str">
        <f t="shared" si="397"/>
        <v/>
      </c>
      <c r="GY251" s="239"/>
      <c r="GZ251" s="240" t="str">
        <f t="shared" si="398"/>
        <v/>
      </c>
      <c r="HA251" s="235" t="str">
        <f t="shared" si="399"/>
        <v/>
      </c>
      <c r="HB251" s="235" t="str">
        <f t="shared" si="400"/>
        <v/>
      </c>
      <c r="HC251" s="235" t="str">
        <f t="shared" si="401"/>
        <v/>
      </c>
      <c r="HD251" s="235" t="str">
        <f t="shared" si="402"/>
        <v/>
      </c>
      <c r="HE251" s="235" t="str">
        <f t="shared" si="403"/>
        <v/>
      </c>
      <c r="HF251" s="188"/>
      <c r="HG251" s="235" t="str">
        <f t="shared" si="404"/>
        <v/>
      </c>
      <c r="HH251" s="235">
        <f t="shared" si="411"/>
        <v>0</v>
      </c>
      <c r="HI251" s="235">
        <f t="shared" si="411"/>
        <v>0</v>
      </c>
      <c r="HJ251" s="235">
        <f t="shared" si="411"/>
        <v>0</v>
      </c>
      <c r="HK251" s="188"/>
      <c r="HL251" s="235" t="str">
        <f t="shared" si="405"/>
        <v/>
      </c>
      <c r="HM251" s="235">
        <f t="shared" si="412"/>
        <v>0</v>
      </c>
      <c r="HN251" s="235">
        <f t="shared" si="412"/>
        <v>0</v>
      </c>
      <c r="HO251" s="235">
        <f t="shared" si="412"/>
        <v>0</v>
      </c>
      <c r="HP251" s="188"/>
      <c r="HQ251" s="235" t="str">
        <f t="shared" si="406"/>
        <v/>
      </c>
      <c r="HR251" s="235">
        <f t="shared" si="413"/>
        <v>0</v>
      </c>
      <c r="HS251" s="235">
        <f t="shared" si="413"/>
        <v>0</v>
      </c>
      <c r="HT251" s="235">
        <f t="shared" si="413"/>
        <v>0</v>
      </c>
      <c r="HU251" s="162"/>
      <c r="HV251" s="1622"/>
      <c r="HW251" s="1619"/>
      <c r="HX251" s="1619"/>
      <c r="HY251" s="1619"/>
      <c r="HZ251" s="1619"/>
      <c r="IA251" s="1619"/>
      <c r="IB251" s="1619"/>
      <c r="IC251" s="1623"/>
      <c r="ID251" s="162"/>
      <c r="IE251" s="162"/>
    </row>
    <row r="252" spans="1:239" ht="21" customHeight="1" x14ac:dyDescent="0.25">
      <c r="A252" s="377" t="str">
        <f t="shared" si="340"/>
        <v/>
      </c>
      <c r="B252" s="188">
        <v>226</v>
      </c>
      <c r="C252" s="255"/>
      <c r="D252" s="223" t="str">
        <f t="shared" si="324"/>
        <v/>
      </c>
      <c r="E252" s="223" t="str">
        <f t="shared" si="407"/>
        <v/>
      </c>
      <c r="F252" s="242"/>
      <c r="G252" s="242"/>
      <c r="H252" s="224" t="str">
        <f t="shared" si="341"/>
        <v/>
      </c>
      <c r="I252" s="930"/>
      <c r="J252" s="930"/>
      <c r="K252" s="930"/>
      <c r="L252" s="370"/>
      <c r="M252" s="371"/>
      <c r="N252" s="371"/>
      <c r="O252" s="371"/>
      <c r="P252" s="372"/>
      <c r="Q252" s="609"/>
      <c r="R252" s="609"/>
      <c r="S252" s="610"/>
      <c r="T252" s="371"/>
      <c r="U252" s="371"/>
      <c r="V252" s="188"/>
      <c r="W252" s="370"/>
      <c r="X252" s="371"/>
      <c r="Y252" s="371"/>
      <c r="Z252" s="611"/>
      <c r="AA252" s="896"/>
      <c r="AB252" s="370"/>
      <c r="AC252" s="371"/>
      <c r="AD252" s="371"/>
      <c r="AE252" s="371"/>
      <c r="AF252" s="896"/>
      <c r="AG252" s="370"/>
      <c r="AH252" s="371"/>
      <c r="AI252" s="371"/>
      <c r="AJ252" s="371"/>
      <c r="AK252" s="896"/>
      <c r="AL252" s="370"/>
      <c r="AM252" s="371"/>
      <c r="AN252" s="371"/>
      <c r="AO252" s="372"/>
      <c r="AP252" s="370"/>
      <c r="AQ252" s="371"/>
      <c r="AR252" s="371"/>
      <c r="AS252" s="371"/>
      <c r="AT252" s="928"/>
      <c r="AU252" s="188"/>
      <c r="AV252" s="256">
        <f t="shared" si="325"/>
        <v>0</v>
      </c>
      <c r="AW252" s="257">
        <f t="shared" si="326"/>
        <v>0</v>
      </c>
      <c r="AX252" s="258">
        <f t="shared" si="414"/>
        <v>0</v>
      </c>
      <c r="AY252" s="259">
        <f t="shared" si="414"/>
        <v>0</v>
      </c>
      <c r="AZ252" s="231" t="str">
        <f t="shared" si="342"/>
        <v/>
      </c>
      <c r="BA252" s="232">
        <f t="shared" si="343"/>
        <v>0</v>
      </c>
      <c r="BB252" s="249">
        <f t="shared" si="327"/>
        <v>0</v>
      </c>
      <c r="BC252" s="231">
        <f t="shared" si="344"/>
        <v>0</v>
      </c>
      <c r="BD252" s="231">
        <f t="shared" si="345"/>
        <v>0</v>
      </c>
      <c r="BE252" s="260"/>
      <c r="BF252" s="235">
        <f t="shared" si="346"/>
        <v>0</v>
      </c>
      <c r="BG252" s="235">
        <f t="shared" si="347"/>
        <v>0</v>
      </c>
      <c r="BH252" s="235">
        <f t="shared" si="348"/>
        <v>0</v>
      </c>
      <c r="BI252" s="380"/>
      <c r="BJ252" s="235">
        <f t="shared" si="328"/>
        <v>0</v>
      </c>
      <c r="BK252" s="235">
        <f t="shared" si="349"/>
        <v>0</v>
      </c>
      <c r="BL252" s="235" t="str">
        <f t="shared" si="350"/>
        <v/>
      </c>
      <c r="BM252" s="236"/>
      <c r="BN252" s="237"/>
      <c r="BO252" s="237"/>
      <c r="BP252" s="238"/>
      <c r="BQ252" s="238"/>
      <c r="BR252" s="254"/>
      <c r="BS252" s="252"/>
      <c r="BT252" s="244"/>
      <c r="BU252" s="244"/>
      <c r="BV252" s="244"/>
      <c r="BW252" s="244"/>
      <c r="BX252" s="244"/>
      <c r="BY252" s="244"/>
      <c r="BZ252" s="244"/>
      <c r="CA252" s="244"/>
      <c r="CB252" s="253"/>
      <c r="CC252" s="188"/>
      <c r="CD252" s="244">
        <f t="shared" si="329"/>
        <v>0</v>
      </c>
      <c r="CE252" s="235">
        <f t="shared" si="351"/>
        <v>0</v>
      </c>
      <c r="CF252" s="235">
        <f t="shared" si="351"/>
        <v>0</v>
      </c>
      <c r="CG252" s="235">
        <f t="shared" si="351"/>
        <v>0</v>
      </c>
      <c r="CH252" s="188"/>
      <c r="CI252" s="244">
        <f t="shared" si="330"/>
        <v>0</v>
      </c>
      <c r="CJ252" s="235">
        <f t="shared" si="352"/>
        <v>0</v>
      </c>
      <c r="CK252" s="235">
        <f t="shared" si="352"/>
        <v>0</v>
      </c>
      <c r="CL252" s="235">
        <f t="shared" si="352"/>
        <v>0</v>
      </c>
      <c r="CM252" s="188"/>
      <c r="CN252" s="244">
        <f t="shared" si="331"/>
        <v>0</v>
      </c>
      <c r="CO252" s="235">
        <f t="shared" si="353"/>
        <v>0</v>
      </c>
      <c r="CP252" s="235">
        <f t="shared" si="353"/>
        <v>0</v>
      </c>
      <c r="CQ252" s="235">
        <f t="shared" si="353"/>
        <v>0</v>
      </c>
      <c r="CR252" s="188"/>
      <c r="CS252" s="244">
        <f t="shared" si="332"/>
        <v>0</v>
      </c>
      <c r="CT252" s="235">
        <f t="shared" si="354"/>
        <v>0</v>
      </c>
      <c r="CU252" s="235">
        <f t="shared" si="354"/>
        <v>0</v>
      </c>
      <c r="CV252" s="235">
        <f t="shared" si="354"/>
        <v>0</v>
      </c>
      <c r="CW252" s="188"/>
      <c r="CX252" s="244">
        <f t="shared" si="333"/>
        <v>0</v>
      </c>
      <c r="CY252" s="235">
        <f t="shared" si="355"/>
        <v>0</v>
      </c>
      <c r="CZ252" s="235">
        <f t="shared" si="355"/>
        <v>0</v>
      </c>
      <c r="DA252" s="235">
        <f t="shared" si="355"/>
        <v>0</v>
      </c>
      <c r="DB252" s="188"/>
      <c r="DC252" s="225"/>
      <c r="DD252" s="226"/>
      <c r="DE252" s="1088"/>
      <c r="DF252" s="225"/>
      <c r="DG252" s="226"/>
      <c r="DH252" s="1088"/>
      <c r="DI252" s="225"/>
      <c r="DJ252" s="226"/>
      <c r="DK252" s="1088"/>
      <c r="DL252" s="225"/>
      <c r="DM252" s="226"/>
      <c r="DN252" s="1088"/>
      <c r="DO252" s="370"/>
      <c r="DP252" s="370"/>
      <c r="DQ252" s="243">
        <f t="shared" si="356"/>
        <v>0</v>
      </c>
      <c r="DR252" s="244">
        <f t="shared" si="357"/>
        <v>0</v>
      </c>
      <c r="DS252" s="235">
        <f t="shared" si="358"/>
        <v>0</v>
      </c>
      <c r="DT252" s="244" t="str">
        <f t="shared" si="334"/>
        <v/>
      </c>
      <c r="DU252" s="42" t="str">
        <f t="shared" si="359"/>
        <v/>
      </c>
      <c r="DV252" s="42" t="str">
        <f t="shared" si="360"/>
        <v/>
      </c>
      <c r="DW252" s="42" t="str">
        <f t="shared" si="361"/>
        <v/>
      </c>
      <c r="DX252" s="162"/>
      <c r="DY252" s="42" t="str">
        <f t="shared" si="362"/>
        <v/>
      </c>
      <c r="DZ252" s="42" t="str">
        <f t="shared" ref="DZ252:DZ315" si="415">IF(DP252="","",IF(DP252=1,IF(L252&gt;35,IF(H252&lt;56,1,""),"")))</f>
        <v/>
      </c>
      <c r="EA252" s="42" t="str">
        <f t="shared" si="363"/>
        <v/>
      </c>
      <c r="EB252" s="162"/>
      <c r="EC252" s="930"/>
      <c r="ED252" s="188"/>
      <c r="EE252" s="245">
        <f t="shared" si="364"/>
        <v>0</v>
      </c>
      <c r="EG252" s="245">
        <f t="shared" si="365"/>
        <v>0</v>
      </c>
      <c r="EI252" s="246" t="str">
        <f t="shared" si="366"/>
        <v/>
      </c>
      <c r="EJ252" s="247" t="str">
        <f t="shared" si="335"/>
        <v/>
      </c>
      <c r="EK252" s="248" t="str">
        <f t="shared" si="336"/>
        <v/>
      </c>
      <c r="EL252" s="248" t="str">
        <f t="shared" si="337"/>
        <v/>
      </c>
      <c r="EM252" s="248" t="str">
        <f t="shared" si="338"/>
        <v/>
      </c>
      <c r="EN252" s="248" t="str">
        <f t="shared" si="367"/>
        <v/>
      </c>
      <c r="EO252" s="248" t="str">
        <f t="shared" si="339"/>
        <v/>
      </c>
      <c r="EQ252" s="248" t="str">
        <f t="shared" si="368"/>
        <v/>
      </c>
      <c r="ER252" s="248" t="str">
        <f t="shared" si="369"/>
        <v/>
      </c>
      <c r="ES252" s="248" t="str">
        <f t="shared" si="370"/>
        <v/>
      </c>
      <c r="ET252" s="248" t="str">
        <f t="shared" si="371"/>
        <v/>
      </c>
      <c r="EU252" s="248" t="str">
        <f t="shared" si="372"/>
        <v/>
      </c>
      <c r="EV252" s="248" t="str">
        <f t="shared" si="372"/>
        <v/>
      </c>
      <c r="EX252" s="248" t="str">
        <f t="shared" si="373"/>
        <v/>
      </c>
      <c r="EY252" s="248" t="str">
        <f t="shared" si="374"/>
        <v/>
      </c>
      <c r="EZ252" s="248" t="str">
        <f t="shared" si="375"/>
        <v/>
      </c>
      <c r="FA252" s="248" t="str">
        <f t="shared" si="376"/>
        <v/>
      </c>
      <c r="FB252" s="248" t="str">
        <f t="shared" si="408"/>
        <v/>
      </c>
      <c r="FC252" s="248" t="str">
        <f t="shared" si="408"/>
        <v/>
      </c>
      <c r="FE252" s="248" t="str">
        <f t="shared" si="377"/>
        <v/>
      </c>
      <c r="FF252" s="248" t="str">
        <f t="shared" si="378"/>
        <v/>
      </c>
      <c r="FG252" s="248" t="str">
        <f t="shared" si="379"/>
        <v/>
      </c>
      <c r="FH252" s="248" t="str">
        <f t="shared" si="380"/>
        <v/>
      </c>
      <c r="FI252" s="248" t="str">
        <f t="shared" si="409"/>
        <v/>
      </c>
      <c r="FJ252" s="248" t="str">
        <f t="shared" si="409"/>
        <v/>
      </c>
      <c r="FL252" s="370"/>
      <c r="FM252" s="371"/>
      <c r="FN252" s="371"/>
      <c r="FO252" s="611"/>
      <c r="FP252" s="896"/>
      <c r="FQ252" s="370"/>
      <c r="FR252" s="371"/>
      <c r="FS252" s="371"/>
      <c r="FT252" s="611"/>
      <c r="FU252" s="896"/>
      <c r="FV252" s="370"/>
      <c r="FW252" s="371"/>
      <c r="FX252" s="371"/>
      <c r="FY252" s="611"/>
      <c r="FZ252" s="896"/>
      <c r="GA252" s="613"/>
      <c r="GC252" s="227">
        <f t="shared" si="381"/>
        <v>0</v>
      </c>
      <c r="GD252" s="228">
        <f t="shared" si="382"/>
        <v>0</v>
      </c>
      <c r="GE252" s="229">
        <f t="shared" si="410"/>
        <v>0</v>
      </c>
      <c r="GF252" s="230">
        <f t="shared" si="410"/>
        <v>0</v>
      </c>
      <c r="GG252" s="231" t="str">
        <f t="shared" si="383"/>
        <v/>
      </c>
      <c r="GH252" s="232">
        <f t="shared" si="384"/>
        <v>0</v>
      </c>
      <c r="GI252" s="227">
        <f t="shared" si="385"/>
        <v>0</v>
      </c>
      <c r="GJ252" s="233">
        <f t="shared" si="386"/>
        <v>0</v>
      </c>
      <c r="GK252" s="233">
        <f t="shared" si="387"/>
        <v>0</v>
      </c>
      <c r="GL252" s="234"/>
      <c r="GM252" s="235">
        <f t="shared" si="388"/>
        <v>0</v>
      </c>
      <c r="GN252" s="235">
        <f t="shared" si="389"/>
        <v>0</v>
      </c>
      <c r="GO252" s="235" t="str">
        <f t="shared" si="390"/>
        <v/>
      </c>
      <c r="GP252" s="380"/>
      <c r="GQ252" s="235">
        <f t="shared" si="391"/>
        <v>0</v>
      </c>
      <c r="GR252" s="235">
        <f t="shared" si="392"/>
        <v>0</v>
      </c>
      <c r="GS252" s="235" t="str">
        <f t="shared" si="393"/>
        <v/>
      </c>
      <c r="GT252" s="236"/>
      <c r="GU252" s="237" t="str">
        <f t="shared" si="394"/>
        <v/>
      </c>
      <c r="GV252" s="237" t="str">
        <f t="shared" si="395"/>
        <v/>
      </c>
      <c r="GW252" s="238" t="str">
        <f t="shared" si="396"/>
        <v/>
      </c>
      <c r="GX252" s="238" t="str">
        <f t="shared" si="397"/>
        <v/>
      </c>
      <c r="GY252" s="239"/>
      <c r="GZ252" s="240" t="str">
        <f t="shared" si="398"/>
        <v/>
      </c>
      <c r="HA252" s="235" t="str">
        <f t="shared" si="399"/>
        <v/>
      </c>
      <c r="HB252" s="235" t="str">
        <f t="shared" si="400"/>
        <v/>
      </c>
      <c r="HC252" s="235" t="str">
        <f t="shared" si="401"/>
        <v/>
      </c>
      <c r="HD252" s="235" t="str">
        <f t="shared" si="402"/>
        <v/>
      </c>
      <c r="HE252" s="235" t="str">
        <f t="shared" si="403"/>
        <v/>
      </c>
      <c r="HF252" s="188"/>
      <c r="HG252" s="235" t="str">
        <f t="shared" si="404"/>
        <v/>
      </c>
      <c r="HH252" s="235">
        <f t="shared" si="411"/>
        <v>0</v>
      </c>
      <c r="HI252" s="235">
        <f t="shared" si="411"/>
        <v>0</v>
      </c>
      <c r="HJ252" s="235">
        <f t="shared" si="411"/>
        <v>0</v>
      </c>
      <c r="HK252" s="188"/>
      <c r="HL252" s="235" t="str">
        <f t="shared" si="405"/>
        <v/>
      </c>
      <c r="HM252" s="235">
        <f t="shared" si="412"/>
        <v>0</v>
      </c>
      <c r="HN252" s="235">
        <f t="shared" si="412"/>
        <v>0</v>
      </c>
      <c r="HO252" s="235">
        <f t="shared" si="412"/>
        <v>0</v>
      </c>
      <c r="HP252" s="188"/>
      <c r="HQ252" s="235" t="str">
        <f t="shared" si="406"/>
        <v/>
      </c>
      <c r="HR252" s="235">
        <f t="shared" si="413"/>
        <v>0</v>
      </c>
      <c r="HS252" s="235">
        <f t="shared" si="413"/>
        <v>0</v>
      </c>
      <c r="HT252" s="235">
        <f t="shared" si="413"/>
        <v>0</v>
      </c>
      <c r="HU252" s="162"/>
      <c r="HV252" s="1622"/>
      <c r="HW252" s="1619"/>
      <c r="HX252" s="1619"/>
      <c r="HY252" s="1619"/>
      <c r="HZ252" s="1619"/>
      <c r="IA252" s="1619"/>
      <c r="IB252" s="1619"/>
      <c r="IC252" s="1623"/>
      <c r="ID252" s="162"/>
      <c r="IE252" s="162"/>
    </row>
    <row r="253" spans="1:239" ht="21" customHeight="1" x14ac:dyDescent="0.25">
      <c r="A253" s="377" t="str">
        <f t="shared" si="340"/>
        <v/>
      </c>
      <c r="B253" s="188">
        <v>227</v>
      </c>
      <c r="C253" s="255"/>
      <c r="D253" s="223" t="str">
        <f t="shared" si="324"/>
        <v/>
      </c>
      <c r="E253" s="223" t="str">
        <f t="shared" si="407"/>
        <v/>
      </c>
      <c r="F253" s="242"/>
      <c r="G253" s="242"/>
      <c r="H253" s="224" t="str">
        <f t="shared" si="341"/>
        <v/>
      </c>
      <c r="I253" s="930"/>
      <c r="J253" s="930"/>
      <c r="K253" s="930"/>
      <c r="L253" s="370"/>
      <c r="M253" s="371"/>
      <c r="N253" s="371"/>
      <c r="O253" s="371"/>
      <c r="P253" s="372"/>
      <c r="Q253" s="609"/>
      <c r="R253" s="609"/>
      <c r="S253" s="610"/>
      <c r="T253" s="371"/>
      <c r="U253" s="371"/>
      <c r="V253" s="188"/>
      <c r="W253" s="370"/>
      <c r="X253" s="371"/>
      <c r="Y253" s="371"/>
      <c r="Z253" s="611"/>
      <c r="AA253" s="896"/>
      <c r="AB253" s="370"/>
      <c r="AC253" s="371"/>
      <c r="AD253" s="371"/>
      <c r="AE253" s="371"/>
      <c r="AF253" s="896"/>
      <c r="AG253" s="370"/>
      <c r="AH253" s="371"/>
      <c r="AI253" s="371"/>
      <c r="AJ253" s="371"/>
      <c r="AK253" s="896"/>
      <c r="AL253" s="370"/>
      <c r="AM253" s="371"/>
      <c r="AN253" s="371"/>
      <c r="AO253" s="372"/>
      <c r="AP253" s="370"/>
      <c r="AQ253" s="371"/>
      <c r="AR253" s="371"/>
      <c r="AS253" s="371"/>
      <c r="AT253" s="928"/>
      <c r="AU253" s="188"/>
      <c r="AV253" s="256">
        <f t="shared" si="325"/>
        <v>0</v>
      </c>
      <c r="AW253" s="257">
        <f t="shared" si="326"/>
        <v>0</v>
      </c>
      <c r="AX253" s="258">
        <f t="shared" si="414"/>
        <v>0</v>
      </c>
      <c r="AY253" s="259">
        <f t="shared" si="414"/>
        <v>0</v>
      </c>
      <c r="AZ253" s="231" t="str">
        <f t="shared" si="342"/>
        <v/>
      </c>
      <c r="BA253" s="232">
        <f t="shared" si="343"/>
        <v>0</v>
      </c>
      <c r="BB253" s="249">
        <f t="shared" si="327"/>
        <v>0</v>
      </c>
      <c r="BC253" s="231">
        <f t="shared" si="344"/>
        <v>0</v>
      </c>
      <c r="BD253" s="231">
        <f t="shared" si="345"/>
        <v>0</v>
      </c>
      <c r="BE253" s="260"/>
      <c r="BF253" s="235">
        <f t="shared" si="346"/>
        <v>0</v>
      </c>
      <c r="BG253" s="235">
        <f t="shared" si="347"/>
        <v>0</v>
      </c>
      <c r="BH253" s="235">
        <f t="shared" si="348"/>
        <v>0</v>
      </c>
      <c r="BI253" s="380"/>
      <c r="BJ253" s="235">
        <f t="shared" si="328"/>
        <v>0</v>
      </c>
      <c r="BK253" s="235">
        <f t="shared" si="349"/>
        <v>0</v>
      </c>
      <c r="BL253" s="235" t="str">
        <f t="shared" si="350"/>
        <v/>
      </c>
      <c r="BM253" s="236"/>
      <c r="BN253" s="237"/>
      <c r="BO253" s="237"/>
      <c r="BP253" s="238"/>
      <c r="BQ253" s="238"/>
      <c r="BR253" s="254"/>
      <c r="BS253" s="252"/>
      <c r="BT253" s="244"/>
      <c r="BU253" s="244"/>
      <c r="BV253" s="244"/>
      <c r="BW253" s="244"/>
      <c r="BX253" s="244"/>
      <c r="BY253" s="244"/>
      <c r="BZ253" s="244"/>
      <c r="CA253" s="244"/>
      <c r="CB253" s="253"/>
      <c r="CC253" s="188"/>
      <c r="CD253" s="244">
        <f t="shared" si="329"/>
        <v>0</v>
      </c>
      <c r="CE253" s="235">
        <f t="shared" si="351"/>
        <v>0</v>
      </c>
      <c r="CF253" s="235">
        <f t="shared" si="351"/>
        <v>0</v>
      </c>
      <c r="CG253" s="235">
        <f t="shared" si="351"/>
        <v>0</v>
      </c>
      <c r="CH253" s="188"/>
      <c r="CI253" s="244">
        <f t="shared" si="330"/>
        <v>0</v>
      </c>
      <c r="CJ253" s="235">
        <f t="shared" si="352"/>
        <v>0</v>
      </c>
      <c r="CK253" s="235">
        <f t="shared" si="352"/>
        <v>0</v>
      </c>
      <c r="CL253" s="235">
        <f t="shared" si="352"/>
        <v>0</v>
      </c>
      <c r="CM253" s="188"/>
      <c r="CN253" s="244">
        <f t="shared" si="331"/>
        <v>0</v>
      </c>
      <c r="CO253" s="235">
        <f t="shared" si="353"/>
        <v>0</v>
      </c>
      <c r="CP253" s="235">
        <f t="shared" si="353"/>
        <v>0</v>
      </c>
      <c r="CQ253" s="235">
        <f t="shared" si="353"/>
        <v>0</v>
      </c>
      <c r="CR253" s="188"/>
      <c r="CS253" s="244">
        <f t="shared" si="332"/>
        <v>0</v>
      </c>
      <c r="CT253" s="235">
        <f t="shared" si="354"/>
        <v>0</v>
      </c>
      <c r="CU253" s="235">
        <f t="shared" si="354"/>
        <v>0</v>
      </c>
      <c r="CV253" s="235">
        <f t="shared" si="354"/>
        <v>0</v>
      </c>
      <c r="CW253" s="188"/>
      <c r="CX253" s="244">
        <f t="shared" si="333"/>
        <v>0</v>
      </c>
      <c r="CY253" s="235">
        <f t="shared" si="355"/>
        <v>0</v>
      </c>
      <c r="CZ253" s="235">
        <f t="shared" si="355"/>
        <v>0</v>
      </c>
      <c r="DA253" s="235">
        <f t="shared" si="355"/>
        <v>0</v>
      </c>
      <c r="DB253" s="188"/>
      <c r="DC253" s="225"/>
      <c r="DD253" s="226"/>
      <c r="DE253" s="1088"/>
      <c r="DF253" s="225"/>
      <c r="DG253" s="226"/>
      <c r="DH253" s="1088"/>
      <c r="DI253" s="225"/>
      <c r="DJ253" s="226"/>
      <c r="DK253" s="1088"/>
      <c r="DL253" s="225"/>
      <c r="DM253" s="226"/>
      <c r="DN253" s="1088"/>
      <c r="DO253" s="370"/>
      <c r="DP253" s="370"/>
      <c r="DQ253" s="243">
        <f t="shared" si="356"/>
        <v>0</v>
      </c>
      <c r="DR253" s="244">
        <f t="shared" si="357"/>
        <v>0</v>
      </c>
      <c r="DS253" s="235">
        <f t="shared" si="358"/>
        <v>0</v>
      </c>
      <c r="DT253" s="244" t="str">
        <f t="shared" si="334"/>
        <v/>
      </c>
      <c r="DU253" s="42" t="str">
        <f t="shared" si="359"/>
        <v/>
      </c>
      <c r="DV253" s="42" t="str">
        <f t="shared" si="360"/>
        <v/>
      </c>
      <c r="DW253" s="42" t="str">
        <f t="shared" si="361"/>
        <v/>
      </c>
      <c r="DX253" s="162"/>
      <c r="DY253" s="42" t="str">
        <f t="shared" si="362"/>
        <v/>
      </c>
      <c r="DZ253" s="42" t="str">
        <f t="shared" si="415"/>
        <v/>
      </c>
      <c r="EA253" s="42" t="str">
        <f t="shared" si="363"/>
        <v/>
      </c>
      <c r="EB253" s="162"/>
      <c r="EC253" s="930"/>
      <c r="ED253" s="188"/>
      <c r="EE253" s="245">
        <f t="shared" si="364"/>
        <v>0</v>
      </c>
      <c r="EG253" s="245">
        <f t="shared" si="365"/>
        <v>0</v>
      </c>
      <c r="EI253" s="246" t="str">
        <f t="shared" si="366"/>
        <v/>
      </c>
      <c r="EJ253" s="247" t="str">
        <f t="shared" si="335"/>
        <v/>
      </c>
      <c r="EK253" s="248" t="str">
        <f t="shared" si="336"/>
        <v/>
      </c>
      <c r="EL253" s="248" t="str">
        <f t="shared" si="337"/>
        <v/>
      </c>
      <c r="EM253" s="248" t="str">
        <f t="shared" si="338"/>
        <v/>
      </c>
      <c r="EN253" s="248" t="str">
        <f t="shared" si="367"/>
        <v/>
      </c>
      <c r="EO253" s="248" t="str">
        <f t="shared" si="339"/>
        <v/>
      </c>
      <c r="EQ253" s="248" t="str">
        <f t="shared" si="368"/>
        <v/>
      </c>
      <c r="ER253" s="248" t="str">
        <f t="shared" si="369"/>
        <v/>
      </c>
      <c r="ES253" s="248" t="str">
        <f t="shared" si="370"/>
        <v/>
      </c>
      <c r="ET253" s="248" t="str">
        <f t="shared" si="371"/>
        <v/>
      </c>
      <c r="EU253" s="248" t="str">
        <f t="shared" si="372"/>
        <v/>
      </c>
      <c r="EV253" s="248" t="str">
        <f t="shared" si="372"/>
        <v/>
      </c>
      <c r="EX253" s="248" t="str">
        <f t="shared" si="373"/>
        <v/>
      </c>
      <c r="EY253" s="248" t="str">
        <f t="shared" si="374"/>
        <v/>
      </c>
      <c r="EZ253" s="248" t="str">
        <f t="shared" si="375"/>
        <v/>
      </c>
      <c r="FA253" s="248" t="str">
        <f t="shared" si="376"/>
        <v/>
      </c>
      <c r="FB253" s="248" t="str">
        <f t="shared" si="408"/>
        <v/>
      </c>
      <c r="FC253" s="248" t="str">
        <f t="shared" si="408"/>
        <v/>
      </c>
      <c r="FE253" s="248" t="str">
        <f t="shared" si="377"/>
        <v/>
      </c>
      <c r="FF253" s="248" t="str">
        <f t="shared" si="378"/>
        <v/>
      </c>
      <c r="FG253" s="248" t="str">
        <f t="shared" si="379"/>
        <v/>
      </c>
      <c r="FH253" s="248" t="str">
        <f t="shared" si="380"/>
        <v/>
      </c>
      <c r="FI253" s="248" t="str">
        <f t="shared" si="409"/>
        <v/>
      </c>
      <c r="FJ253" s="248" t="str">
        <f t="shared" si="409"/>
        <v/>
      </c>
      <c r="FL253" s="370"/>
      <c r="FM253" s="371"/>
      <c r="FN253" s="371"/>
      <c r="FO253" s="611"/>
      <c r="FP253" s="896"/>
      <c r="FQ253" s="370"/>
      <c r="FR253" s="371"/>
      <c r="FS253" s="371"/>
      <c r="FT253" s="611"/>
      <c r="FU253" s="896"/>
      <c r="FV253" s="370"/>
      <c r="FW253" s="371"/>
      <c r="FX253" s="371"/>
      <c r="FY253" s="611"/>
      <c r="FZ253" s="896"/>
      <c r="GA253" s="613"/>
      <c r="GC253" s="227">
        <f t="shared" si="381"/>
        <v>0</v>
      </c>
      <c r="GD253" s="228">
        <f t="shared" si="382"/>
        <v>0</v>
      </c>
      <c r="GE253" s="229">
        <f t="shared" si="410"/>
        <v>0</v>
      </c>
      <c r="GF253" s="230">
        <f t="shared" si="410"/>
        <v>0</v>
      </c>
      <c r="GG253" s="231" t="str">
        <f t="shared" si="383"/>
        <v/>
      </c>
      <c r="GH253" s="232">
        <f t="shared" si="384"/>
        <v>0</v>
      </c>
      <c r="GI253" s="227">
        <f t="shared" si="385"/>
        <v>0</v>
      </c>
      <c r="GJ253" s="233">
        <f t="shared" si="386"/>
        <v>0</v>
      </c>
      <c r="GK253" s="233">
        <f t="shared" si="387"/>
        <v>0</v>
      </c>
      <c r="GL253" s="234"/>
      <c r="GM253" s="235">
        <f t="shared" si="388"/>
        <v>0</v>
      </c>
      <c r="GN253" s="235">
        <f t="shared" si="389"/>
        <v>0</v>
      </c>
      <c r="GO253" s="235" t="str">
        <f t="shared" si="390"/>
        <v/>
      </c>
      <c r="GP253" s="380"/>
      <c r="GQ253" s="235">
        <f t="shared" si="391"/>
        <v>0</v>
      </c>
      <c r="GR253" s="235">
        <f t="shared" si="392"/>
        <v>0</v>
      </c>
      <c r="GS253" s="235" t="str">
        <f t="shared" si="393"/>
        <v/>
      </c>
      <c r="GT253" s="236"/>
      <c r="GU253" s="237" t="str">
        <f t="shared" si="394"/>
        <v/>
      </c>
      <c r="GV253" s="237" t="str">
        <f t="shared" si="395"/>
        <v/>
      </c>
      <c r="GW253" s="238" t="str">
        <f t="shared" si="396"/>
        <v/>
      </c>
      <c r="GX253" s="238" t="str">
        <f t="shared" si="397"/>
        <v/>
      </c>
      <c r="GY253" s="239"/>
      <c r="GZ253" s="240" t="str">
        <f t="shared" si="398"/>
        <v/>
      </c>
      <c r="HA253" s="235" t="str">
        <f t="shared" si="399"/>
        <v/>
      </c>
      <c r="HB253" s="235" t="str">
        <f t="shared" si="400"/>
        <v/>
      </c>
      <c r="HC253" s="235" t="str">
        <f t="shared" si="401"/>
        <v/>
      </c>
      <c r="HD253" s="235" t="str">
        <f t="shared" si="402"/>
        <v/>
      </c>
      <c r="HE253" s="235" t="str">
        <f t="shared" si="403"/>
        <v/>
      </c>
      <c r="HF253" s="188"/>
      <c r="HG253" s="235" t="str">
        <f t="shared" si="404"/>
        <v/>
      </c>
      <c r="HH253" s="235">
        <f t="shared" si="411"/>
        <v>0</v>
      </c>
      <c r="HI253" s="235">
        <f t="shared" si="411"/>
        <v>0</v>
      </c>
      <c r="HJ253" s="235">
        <f t="shared" si="411"/>
        <v>0</v>
      </c>
      <c r="HK253" s="188"/>
      <c r="HL253" s="235" t="str">
        <f t="shared" si="405"/>
        <v/>
      </c>
      <c r="HM253" s="235">
        <f t="shared" si="412"/>
        <v>0</v>
      </c>
      <c r="HN253" s="235">
        <f t="shared" si="412"/>
        <v>0</v>
      </c>
      <c r="HO253" s="235">
        <f t="shared" si="412"/>
        <v>0</v>
      </c>
      <c r="HP253" s="188"/>
      <c r="HQ253" s="235" t="str">
        <f t="shared" si="406"/>
        <v/>
      </c>
      <c r="HR253" s="235">
        <f t="shared" si="413"/>
        <v>0</v>
      </c>
      <c r="HS253" s="235">
        <f t="shared" si="413"/>
        <v>0</v>
      </c>
      <c r="HT253" s="235">
        <f t="shared" si="413"/>
        <v>0</v>
      </c>
      <c r="HU253" s="162"/>
      <c r="HV253" s="1622"/>
      <c r="HW253" s="1619"/>
      <c r="HX253" s="1619"/>
      <c r="HY253" s="1619"/>
      <c r="HZ253" s="1619"/>
      <c r="IA253" s="1619"/>
      <c r="IB253" s="1619"/>
      <c r="IC253" s="1623"/>
      <c r="ID253" s="162"/>
      <c r="IE253" s="162"/>
    </row>
    <row r="254" spans="1:239" ht="21" customHeight="1" x14ac:dyDescent="0.25">
      <c r="A254" s="377" t="str">
        <f t="shared" si="340"/>
        <v/>
      </c>
      <c r="B254" s="188">
        <v>228</v>
      </c>
      <c r="C254" s="255"/>
      <c r="D254" s="223" t="str">
        <f t="shared" si="324"/>
        <v/>
      </c>
      <c r="E254" s="223" t="str">
        <f t="shared" si="407"/>
        <v/>
      </c>
      <c r="F254" s="242"/>
      <c r="G254" s="242"/>
      <c r="H254" s="224" t="str">
        <f t="shared" si="341"/>
        <v/>
      </c>
      <c r="I254" s="930"/>
      <c r="J254" s="930"/>
      <c r="K254" s="930"/>
      <c r="L254" s="370"/>
      <c r="M254" s="371"/>
      <c r="N254" s="371"/>
      <c r="O254" s="371"/>
      <c r="P254" s="372"/>
      <c r="Q254" s="609"/>
      <c r="R254" s="609"/>
      <c r="S254" s="610"/>
      <c r="T254" s="371"/>
      <c r="U254" s="371"/>
      <c r="V254" s="188"/>
      <c r="W254" s="370"/>
      <c r="X254" s="371"/>
      <c r="Y254" s="371"/>
      <c r="Z254" s="611"/>
      <c r="AA254" s="896"/>
      <c r="AB254" s="370"/>
      <c r="AC254" s="371"/>
      <c r="AD254" s="371"/>
      <c r="AE254" s="371"/>
      <c r="AF254" s="896"/>
      <c r="AG254" s="370"/>
      <c r="AH254" s="371"/>
      <c r="AI254" s="371"/>
      <c r="AJ254" s="371"/>
      <c r="AK254" s="896"/>
      <c r="AL254" s="370"/>
      <c r="AM254" s="371"/>
      <c r="AN254" s="371"/>
      <c r="AO254" s="372"/>
      <c r="AP254" s="370"/>
      <c r="AQ254" s="371"/>
      <c r="AR254" s="371"/>
      <c r="AS254" s="371"/>
      <c r="AT254" s="928"/>
      <c r="AU254" s="188"/>
      <c r="AV254" s="256">
        <f t="shared" si="325"/>
        <v>0</v>
      </c>
      <c r="AW254" s="257">
        <f t="shared" si="326"/>
        <v>0</v>
      </c>
      <c r="AX254" s="258">
        <f t="shared" si="414"/>
        <v>0</v>
      </c>
      <c r="AY254" s="259">
        <f t="shared" si="414"/>
        <v>0</v>
      </c>
      <c r="AZ254" s="231" t="str">
        <f t="shared" si="342"/>
        <v/>
      </c>
      <c r="BA254" s="232">
        <f t="shared" si="343"/>
        <v>0</v>
      </c>
      <c r="BB254" s="249">
        <f t="shared" si="327"/>
        <v>0</v>
      </c>
      <c r="BC254" s="231">
        <f t="shared" si="344"/>
        <v>0</v>
      </c>
      <c r="BD254" s="231">
        <f t="shared" si="345"/>
        <v>0</v>
      </c>
      <c r="BE254" s="260"/>
      <c r="BF254" s="235">
        <f t="shared" si="346"/>
        <v>0</v>
      </c>
      <c r="BG254" s="235">
        <f t="shared" si="347"/>
        <v>0</v>
      </c>
      <c r="BH254" s="235">
        <f t="shared" si="348"/>
        <v>0</v>
      </c>
      <c r="BI254" s="380"/>
      <c r="BJ254" s="235">
        <f t="shared" si="328"/>
        <v>0</v>
      </c>
      <c r="BK254" s="235">
        <f t="shared" si="349"/>
        <v>0</v>
      </c>
      <c r="BL254" s="235" t="str">
        <f t="shared" si="350"/>
        <v/>
      </c>
      <c r="BM254" s="236"/>
      <c r="BN254" s="237"/>
      <c r="BO254" s="237"/>
      <c r="BP254" s="238"/>
      <c r="BQ254" s="238"/>
      <c r="BR254" s="254"/>
      <c r="BS254" s="252"/>
      <c r="BT254" s="244"/>
      <c r="BU254" s="244"/>
      <c r="BV254" s="244"/>
      <c r="BW254" s="244"/>
      <c r="BX254" s="244"/>
      <c r="BY254" s="244"/>
      <c r="BZ254" s="244"/>
      <c r="CA254" s="244"/>
      <c r="CB254" s="253"/>
      <c r="CC254" s="188"/>
      <c r="CD254" s="244">
        <f t="shared" si="329"/>
        <v>0</v>
      </c>
      <c r="CE254" s="235">
        <f t="shared" si="351"/>
        <v>0</v>
      </c>
      <c r="CF254" s="235">
        <f t="shared" si="351"/>
        <v>0</v>
      </c>
      <c r="CG254" s="235">
        <f t="shared" si="351"/>
        <v>0</v>
      </c>
      <c r="CH254" s="188"/>
      <c r="CI254" s="244">
        <f t="shared" si="330"/>
        <v>0</v>
      </c>
      <c r="CJ254" s="235">
        <f t="shared" si="352"/>
        <v>0</v>
      </c>
      <c r="CK254" s="235">
        <f t="shared" si="352"/>
        <v>0</v>
      </c>
      <c r="CL254" s="235">
        <f t="shared" si="352"/>
        <v>0</v>
      </c>
      <c r="CM254" s="188"/>
      <c r="CN254" s="244">
        <f t="shared" si="331"/>
        <v>0</v>
      </c>
      <c r="CO254" s="235">
        <f t="shared" si="353"/>
        <v>0</v>
      </c>
      <c r="CP254" s="235">
        <f t="shared" si="353"/>
        <v>0</v>
      </c>
      <c r="CQ254" s="235">
        <f t="shared" si="353"/>
        <v>0</v>
      </c>
      <c r="CR254" s="188"/>
      <c r="CS254" s="244">
        <f t="shared" si="332"/>
        <v>0</v>
      </c>
      <c r="CT254" s="235">
        <f t="shared" si="354"/>
        <v>0</v>
      </c>
      <c r="CU254" s="235">
        <f t="shared" si="354"/>
        <v>0</v>
      </c>
      <c r="CV254" s="235">
        <f t="shared" si="354"/>
        <v>0</v>
      </c>
      <c r="CW254" s="188"/>
      <c r="CX254" s="244">
        <f t="shared" si="333"/>
        <v>0</v>
      </c>
      <c r="CY254" s="235">
        <f t="shared" si="355"/>
        <v>0</v>
      </c>
      <c r="CZ254" s="235">
        <f t="shared" si="355"/>
        <v>0</v>
      </c>
      <c r="DA254" s="235">
        <f t="shared" si="355"/>
        <v>0</v>
      </c>
      <c r="DB254" s="188"/>
      <c r="DC254" s="225"/>
      <c r="DD254" s="226"/>
      <c r="DE254" s="1088"/>
      <c r="DF254" s="225"/>
      <c r="DG254" s="226"/>
      <c r="DH254" s="1088"/>
      <c r="DI254" s="225"/>
      <c r="DJ254" s="226"/>
      <c r="DK254" s="1088"/>
      <c r="DL254" s="225"/>
      <c r="DM254" s="226"/>
      <c r="DN254" s="1088"/>
      <c r="DO254" s="370"/>
      <c r="DP254" s="370"/>
      <c r="DQ254" s="243">
        <f t="shared" si="356"/>
        <v>0</v>
      </c>
      <c r="DR254" s="244">
        <f t="shared" si="357"/>
        <v>0</v>
      </c>
      <c r="DS254" s="235">
        <f t="shared" si="358"/>
        <v>0</v>
      </c>
      <c r="DT254" s="244" t="str">
        <f t="shared" si="334"/>
        <v/>
      </c>
      <c r="DU254" s="42" t="str">
        <f t="shared" si="359"/>
        <v/>
      </c>
      <c r="DV254" s="42" t="str">
        <f t="shared" si="360"/>
        <v/>
      </c>
      <c r="DW254" s="42" t="str">
        <f t="shared" si="361"/>
        <v/>
      </c>
      <c r="DX254" s="162"/>
      <c r="DY254" s="42" t="str">
        <f t="shared" si="362"/>
        <v/>
      </c>
      <c r="DZ254" s="42" t="str">
        <f t="shared" si="415"/>
        <v/>
      </c>
      <c r="EA254" s="42" t="str">
        <f t="shared" si="363"/>
        <v/>
      </c>
      <c r="EB254" s="162"/>
      <c r="EC254" s="930"/>
      <c r="ED254" s="188"/>
      <c r="EE254" s="245">
        <f t="shared" si="364"/>
        <v>0</v>
      </c>
      <c r="EG254" s="245">
        <f t="shared" si="365"/>
        <v>0</v>
      </c>
      <c r="EI254" s="246" t="str">
        <f t="shared" si="366"/>
        <v/>
      </c>
      <c r="EJ254" s="247" t="str">
        <f t="shared" si="335"/>
        <v/>
      </c>
      <c r="EK254" s="248" t="str">
        <f t="shared" si="336"/>
        <v/>
      </c>
      <c r="EL254" s="248" t="str">
        <f t="shared" si="337"/>
        <v/>
      </c>
      <c r="EM254" s="248" t="str">
        <f t="shared" si="338"/>
        <v/>
      </c>
      <c r="EN254" s="248" t="str">
        <f t="shared" si="367"/>
        <v/>
      </c>
      <c r="EO254" s="248" t="str">
        <f t="shared" si="339"/>
        <v/>
      </c>
      <c r="EQ254" s="248" t="str">
        <f t="shared" si="368"/>
        <v/>
      </c>
      <c r="ER254" s="248" t="str">
        <f t="shared" si="369"/>
        <v/>
      </c>
      <c r="ES254" s="248" t="str">
        <f t="shared" si="370"/>
        <v/>
      </c>
      <c r="ET254" s="248" t="str">
        <f t="shared" si="371"/>
        <v/>
      </c>
      <c r="EU254" s="248" t="str">
        <f t="shared" si="372"/>
        <v/>
      </c>
      <c r="EV254" s="248" t="str">
        <f t="shared" si="372"/>
        <v/>
      </c>
      <c r="EX254" s="248" t="str">
        <f t="shared" si="373"/>
        <v/>
      </c>
      <c r="EY254" s="248" t="str">
        <f t="shared" si="374"/>
        <v/>
      </c>
      <c r="EZ254" s="248" t="str">
        <f t="shared" si="375"/>
        <v/>
      </c>
      <c r="FA254" s="248" t="str">
        <f t="shared" si="376"/>
        <v/>
      </c>
      <c r="FB254" s="248" t="str">
        <f t="shared" si="408"/>
        <v/>
      </c>
      <c r="FC254" s="248" t="str">
        <f t="shared" si="408"/>
        <v/>
      </c>
      <c r="FE254" s="248" t="str">
        <f t="shared" si="377"/>
        <v/>
      </c>
      <c r="FF254" s="248" t="str">
        <f t="shared" si="378"/>
        <v/>
      </c>
      <c r="FG254" s="248" t="str">
        <f t="shared" si="379"/>
        <v/>
      </c>
      <c r="FH254" s="248" t="str">
        <f t="shared" si="380"/>
        <v/>
      </c>
      <c r="FI254" s="248" t="str">
        <f t="shared" si="409"/>
        <v/>
      </c>
      <c r="FJ254" s="248" t="str">
        <f t="shared" si="409"/>
        <v/>
      </c>
      <c r="FL254" s="370"/>
      <c r="FM254" s="371"/>
      <c r="FN254" s="371"/>
      <c r="FO254" s="611"/>
      <c r="FP254" s="896"/>
      <c r="FQ254" s="370"/>
      <c r="FR254" s="371"/>
      <c r="FS254" s="371"/>
      <c r="FT254" s="611"/>
      <c r="FU254" s="896"/>
      <c r="FV254" s="370"/>
      <c r="FW254" s="371"/>
      <c r="FX254" s="371"/>
      <c r="FY254" s="611"/>
      <c r="FZ254" s="896"/>
      <c r="GA254" s="613"/>
      <c r="GC254" s="227">
        <f t="shared" si="381"/>
        <v>0</v>
      </c>
      <c r="GD254" s="228">
        <f t="shared" si="382"/>
        <v>0</v>
      </c>
      <c r="GE254" s="229">
        <f t="shared" si="410"/>
        <v>0</v>
      </c>
      <c r="GF254" s="230">
        <f t="shared" si="410"/>
        <v>0</v>
      </c>
      <c r="GG254" s="231" t="str">
        <f t="shared" si="383"/>
        <v/>
      </c>
      <c r="GH254" s="232">
        <f t="shared" si="384"/>
        <v>0</v>
      </c>
      <c r="GI254" s="227">
        <f t="shared" si="385"/>
        <v>0</v>
      </c>
      <c r="GJ254" s="233">
        <f t="shared" si="386"/>
        <v>0</v>
      </c>
      <c r="GK254" s="233">
        <f t="shared" si="387"/>
        <v>0</v>
      </c>
      <c r="GL254" s="234"/>
      <c r="GM254" s="235">
        <f t="shared" si="388"/>
        <v>0</v>
      </c>
      <c r="GN254" s="235">
        <f t="shared" si="389"/>
        <v>0</v>
      </c>
      <c r="GO254" s="235" t="str">
        <f t="shared" si="390"/>
        <v/>
      </c>
      <c r="GP254" s="380"/>
      <c r="GQ254" s="235">
        <f t="shared" si="391"/>
        <v>0</v>
      </c>
      <c r="GR254" s="235">
        <f t="shared" si="392"/>
        <v>0</v>
      </c>
      <c r="GS254" s="235" t="str">
        <f t="shared" si="393"/>
        <v/>
      </c>
      <c r="GT254" s="236"/>
      <c r="GU254" s="237" t="str">
        <f t="shared" si="394"/>
        <v/>
      </c>
      <c r="GV254" s="237" t="str">
        <f t="shared" si="395"/>
        <v/>
      </c>
      <c r="GW254" s="238" t="str">
        <f t="shared" si="396"/>
        <v/>
      </c>
      <c r="GX254" s="238" t="str">
        <f t="shared" si="397"/>
        <v/>
      </c>
      <c r="GY254" s="239"/>
      <c r="GZ254" s="240" t="str">
        <f t="shared" si="398"/>
        <v/>
      </c>
      <c r="HA254" s="235" t="str">
        <f t="shared" si="399"/>
        <v/>
      </c>
      <c r="HB254" s="235" t="str">
        <f t="shared" si="400"/>
        <v/>
      </c>
      <c r="HC254" s="235" t="str">
        <f t="shared" si="401"/>
        <v/>
      </c>
      <c r="HD254" s="235" t="str">
        <f t="shared" si="402"/>
        <v/>
      </c>
      <c r="HE254" s="235" t="str">
        <f t="shared" si="403"/>
        <v/>
      </c>
      <c r="HF254" s="188"/>
      <c r="HG254" s="235" t="str">
        <f t="shared" si="404"/>
        <v/>
      </c>
      <c r="HH254" s="235">
        <f t="shared" si="411"/>
        <v>0</v>
      </c>
      <c r="HI254" s="235">
        <f t="shared" si="411"/>
        <v>0</v>
      </c>
      <c r="HJ254" s="235">
        <f t="shared" si="411"/>
        <v>0</v>
      </c>
      <c r="HK254" s="188"/>
      <c r="HL254" s="235" t="str">
        <f t="shared" si="405"/>
        <v/>
      </c>
      <c r="HM254" s="235">
        <f t="shared" si="412"/>
        <v>0</v>
      </c>
      <c r="HN254" s="235">
        <f t="shared" si="412"/>
        <v>0</v>
      </c>
      <c r="HO254" s="235">
        <f t="shared" si="412"/>
        <v>0</v>
      </c>
      <c r="HP254" s="188"/>
      <c r="HQ254" s="235" t="str">
        <f t="shared" si="406"/>
        <v/>
      </c>
      <c r="HR254" s="235">
        <f t="shared" si="413"/>
        <v>0</v>
      </c>
      <c r="HS254" s="235">
        <f t="shared" si="413"/>
        <v>0</v>
      </c>
      <c r="HT254" s="235">
        <f t="shared" si="413"/>
        <v>0</v>
      </c>
      <c r="HU254" s="162"/>
      <c r="HV254" s="1622"/>
      <c r="HW254" s="1619"/>
      <c r="HX254" s="1619"/>
      <c r="HY254" s="1619"/>
      <c r="HZ254" s="1619"/>
      <c r="IA254" s="1619"/>
      <c r="IB254" s="1619"/>
      <c r="IC254" s="1623"/>
      <c r="ID254" s="162"/>
      <c r="IE254" s="162"/>
    </row>
    <row r="255" spans="1:239" ht="21" customHeight="1" x14ac:dyDescent="0.25">
      <c r="A255" s="377" t="str">
        <f t="shared" si="340"/>
        <v/>
      </c>
      <c r="B255" s="188">
        <v>229</v>
      </c>
      <c r="C255" s="255"/>
      <c r="D255" s="223" t="str">
        <f t="shared" si="324"/>
        <v/>
      </c>
      <c r="E255" s="223" t="str">
        <f t="shared" si="407"/>
        <v/>
      </c>
      <c r="F255" s="242"/>
      <c r="G255" s="242"/>
      <c r="H255" s="224" t="str">
        <f t="shared" si="341"/>
        <v/>
      </c>
      <c r="I255" s="930"/>
      <c r="J255" s="930"/>
      <c r="K255" s="930"/>
      <c r="L255" s="370"/>
      <c r="M255" s="371"/>
      <c r="N255" s="371"/>
      <c r="O255" s="371"/>
      <c r="P255" s="372"/>
      <c r="Q255" s="609"/>
      <c r="R255" s="609"/>
      <c r="S255" s="610"/>
      <c r="T255" s="371"/>
      <c r="U255" s="371"/>
      <c r="V255" s="188"/>
      <c r="W255" s="370"/>
      <c r="X255" s="371"/>
      <c r="Y255" s="371"/>
      <c r="Z255" s="611"/>
      <c r="AA255" s="896"/>
      <c r="AB255" s="370"/>
      <c r="AC255" s="371"/>
      <c r="AD255" s="371"/>
      <c r="AE255" s="371"/>
      <c r="AF255" s="896"/>
      <c r="AG255" s="370"/>
      <c r="AH255" s="371"/>
      <c r="AI255" s="371"/>
      <c r="AJ255" s="371"/>
      <c r="AK255" s="896"/>
      <c r="AL255" s="370"/>
      <c r="AM255" s="371"/>
      <c r="AN255" s="371"/>
      <c r="AO255" s="372"/>
      <c r="AP255" s="370"/>
      <c r="AQ255" s="371"/>
      <c r="AR255" s="371"/>
      <c r="AS255" s="371"/>
      <c r="AT255" s="928"/>
      <c r="AU255" s="188"/>
      <c r="AV255" s="256">
        <f t="shared" si="325"/>
        <v>0</v>
      </c>
      <c r="AW255" s="257">
        <f t="shared" si="326"/>
        <v>0</v>
      </c>
      <c r="AX255" s="258">
        <f t="shared" si="414"/>
        <v>0</v>
      </c>
      <c r="AY255" s="259">
        <f t="shared" si="414"/>
        <v>0</v>
      </c>
      <c r="AZ255" s="231" t="str">
        <f t="shared" si="342"/>
        <v/>
      </c>
      <c r="BA255" s="232">
        <f t="shared" si="343"/>
        <v>0</v>
      </c>
      <c r="BB255" s="249">
        <f t="shared" si="327"/>
        <v>0</v>
      </c>
      <c r="BC255" s="231">
        <f t="shared" si="344"/>
        <v>0</v>
      </c>
      <c r="BD255" s="231">
        <f t="shared" si="345"/>
        <v>0</v>
      </c>
      <c r="BE255" s="260"/>
      <c r="BF255" s="235">
        <f t="shared" si="346"/>
        <v>0</v>
      </c>
      <c r="BG255" s="235">
        <f t="shared" si="347"/>
        <v>0</v>
      </c>
      <c r="BH255" s="235">
        <f t="shared" si="348"/>
        <v>0</v>
      </c>
      <c r="BI255" s="380"/>
      <c r="BJ255" s="235">
        <f t="shared" si="328"/>
        <v>0</v>
      </c>
      <c r="BK255" s="235">
        <f t="shared" si="349"/>
        <v>0</v>
      </c>
      <c r="BL255" s="235" t="str">
        <f t="shared" si="350"/>
        <v/>
      </c>
      <c r="BM255" s="236"/>
      <c r="BN255" s="237"/>
      <c r="BO255" s="237"/>
      <c r="BP255" s="238"/>
      <c r="BQ255" s="238"/>
      <c r="BR255" s="254"/>
      <c r="BS255" s="252"/>
      <c r="BT255" s="244"/>
      <c r="BU255" s="244"/>
      <c r="BV255" s="244"/>
      <c r="BW255" s="244"/>
      <c r="BX255" s="244"/>
      <c r="BY255" s="244"/>
      <c r="BZ255" s="244"/>
      <c r="CA255" s="244"/>
      <c r="CB255" s="253"/>
      <c r="CC255" s="188"/>
      <c r="CD255" s="244">
        <f t="shared" si="329"/>
        <v>0</v>
      </c>
      <c r="CE255" s="235">
        <f t="shared" si="351"/>
        <v>0</v>
      </c>
      <c r="CF255" s="235">
        <f t="shared" si="351"/>
        <v>0</v>
      </c>
      <c r="CG255" s="235">
        <f t="shared" si="351"/>
        <v>0</v>
      </c>
      <c r="CH255" s="188"/>
      <c r="CI255" s="244">
        <f t="shared" si="330"/>
        <v>0</v>
      </c>
      <c r="CJ255" s="235">
        <f t="shared" si="352"/>
        <v>0</v>
      </c>
      <c r="CK255" s="235">
        <f t="shared" si="352"/>
        <v>0</v>
      </c>
      <c r="CL255" s="235">
        <f t="shared" si="352"/>
        <v>0</v>
      </c>
      <c r="CM255" s="188"/>
      <c r="CN255" s="244">
        <f t="shared" si="331"/>
        <v>0</v>
      </c>
      <c r="CO255" s="235">
        <f t="shared" si="353"/>
        <v>0</v>
      </c>
      <c r="CP255" s="235">
        <f t="shared" si="353"/>
        <v>0</v>
      </c>
      <c r="CQ255" s="235">
        <f t="shared" si="353"/>
        <v>0</v>
      </c>
      <c r="CR255" s="188"/>
      <c r="CS255" s="244">
        <f t="shared" si="332"/>
        <v>0</v>
      </c>
      <c r="CT255" s="235">
        <f t="shared" si="354"/>
        <v>0</v>
      </c>
      <c r="CU255" s="235">
        <f t="shared" si="354"/>
        <v>0</v>
      </c>
      <c r="CV255" s="235">
        <f t="shared" si="354"/>
        <v>0</v>
      </c>
      <c r="CW255" s="188"/>
      <c r="CX255" s="244">
        <f t="shared" si="333"/>
        <v>0</v>
      </c>
      <c r="CY255" s="235">
        <f t="shared" si="355"/>
        <v>0</v>
      </c>
      <c r="CZ255" s="235">
        <f t="shared" si="355"/>
        <v>0</v>
      </c>
      <c r="DA255" s="235">
        <f t="shared" si="355"/>
        <v>0</v>
      </c>
      <c r="DB255" s="188"/>
      <c r="DC255" s="225"/>
      <c r="DD255" s="226"/>
      <c r="DE255" s="1088"/>
      <c r="DF255" s="225"/>
      <c r="DG255" s="226"/>
      <c r="DH255" s="1088"/>
      <c r="DI255" s="225"/>
      <c r="DJ255" s="226"/>
      <c r="DK255" s="1088"/>
      <c r="DL255" s="225"/>
      <c r="DM255" s="226"/>
      <c r="DN255" s="1088"/>
      <c r="DO255" s="370"/>
      <c r="DP255" s="370"/>
      <c r="DQ255" s="243">
        <f t="shared" si="356"/>
        <v>0</v>
      </c>
      <c r="DR255" s="244">
        <f t="shared" si="357"/>
        <v>0</v>
      </c>
      <c r="DS255" s="235">
        <f t="shared" si="358"/>
        <v>0</v>
      </c>
      <c r="DT255" s="244" t="str">
        <f t="shared" si="334"/>
        <v/>
      </c>
      <c r="DU255" s="42" t="str">
        <f t="shared" si="359"/>
        <v/>
      </c>
      <c r="DV255" s="42" t="str">
        <f t="shared" si="360"/>
        <v/>
      </c>
      <c r="DW255" s="42" t="str">
        <f t="shared" si="361"/>
        <v/>
      </c>
      <c r="DX255" s="162"/>
      <c r="DY255" s="42" t="str">
        <f t="shared" si="362"/>
        <v/>
      </c>
      <c r="DZ255" s="42" t="str">
        <f t="shared" si="415"/>
        <v/>
      </c>
      <c r="EA255" s="42" t="str">
        <f t="shared" si="363"/>
        <v/>
      </c>
      <c r="EB255" s="162"/>
      <c r="EC255" s="930"/>
      <c r="ED255" s="188"/>
      <c r="EE255" s="245">
        <f t="shared" si="364"/>
        <v>0</v>
      </c>
      <c r="EG255" s="245">
        <f t="shared" si="365"/>
        <v>0</v>
      </c>
      <c r="EI255" s="246" t="str">
        <f t="shared" si="366"/>
        <v/>
      </c>
      <c r="EJ255" s="247" t="str">
        <f t="shared" si="335"/>
        <v/>
      </c>
      <c r="EK255" s="248" t="str">
        <f t="shared" si="336"/>
        <v/>
      </c>
      <c r="EL255" s="248" t="str">
        <f t="shared" si="337"/>
        <v/>
      </c>
      <c r="EM255" s="248" t="str">
        <f t="shared" si="338"/>
        <v/>
      </c>
      <c r="EN255" s="248" t="str">
        <f t="shared" si="367"/>
        <v/>
      </c>
      <c r="EO255" s="248" t="str">
        <f t="shared" si="339"/>
        <v/>
      </c>
      <c r="EQ255" s="248" t="str">
        <f t="shared" si="368"/>
        <v/>
      </c>
      <c r="ER255" s="248" t="str">
        <f t="shared" si="369"/>
        <v/>
      </c>
      <c r="ES255" s="248" t="str">
        <f t="shared" si="370"/>
        <v/>
      </c>
      <c r="ET255" s="248" t="str">
        <f t="shared" si="371"/>
        <v/>
      </c>
      <c r="EU255" s="248" t="str">
        <f t="shared" si="372"/>
        <v/>
      </c>
      <c r="EV255" s="248" t="str">
        <f t="shared" si="372"/>
        <v/>
      </c>
      <c r="EX255" s="248" t="str">
        <f t="shared" si="373"/>
        <v/>
      </c>
      <c r="EY255" s="248" t="str">
        <f t="shared" si="374"/>
        <v/>
      </c>
      <c r="EZ255" s="248" t="str">
        <f t="shared" si="375"/>
        <v/>
      </c>
      <c r="FA255" s="248" t="str">
        <f t="shared" si="376"/>
        <v/>
      </c>
      <c r="FB255" s="248" t="str">
        <f t="shared" si="408"/>
        <v/>
      </c>
      <c r="FC255" s="248" t="str">
        <f t="shared" si="408"/>
        <v/>
      </c>
      <c r="FE255" s="248" t="str">
        <f t="shared" si="377"/>
        <v/>
      </c>
      <c r="FF255" s="248" t="str">
        <f t="shared" si="378"/>
        <v/>
      </c>
      <c r="FG255" s="248" t="str">
        <f t="shared" si="379"/>
        <v/>
      </c>
      <c r="FH255" s="248" t="str">
        <f t="shared" si="380"/>
        <v/>
      </c>
      <c r="FI255" s="248" t="str">
        <f t="shared" si="409"/>
        <v/>
      </c>
      <c r="FJ255" s="248" t="str">
        <f t="shared" si="409"/>
        <v/>
      </c>
      <c r="FL255" s="370"/>
      <c r="FM255" s="371"/>
      <c r="FN255" s="371"/>
      <c r="FO255" s="611"/>
      <c r="FP255" s="896"/>
      <c r="FQ255" s="370"/>
      <c r="FR255" s="371"/>
      <c r="FS255" s="371"/>
      <c r="FT255" s="611"/>
      <c r="FU255" s="896"/>
      <c r="FV255" s="370"/>
      <c r="FW255" s="371"/>
      <c r="FX255" s="371"/>
      <c r="FY255" s="611"/>
      <c r="FZ255" s="896"/>
      <c r="GA255" s="613"/>
      <c r="GC255" s="227">
        <f t="shared" si="381"/>
        <v>0</v>
      </c>
      <c r="GD255" s="228">
        <f t="shared" si="382"/>
        <v>0</v>
      </c>
      <c r="GE255" s="229">
        <f t="shared" si="410"/>
        <v>0</v>
      </c>
      <c r="GF255" s="230">
        <f t="shared" si="410"/>
        <v>0</v>
      </c>
      <c r="GG255" s="231" t="str">
        <f t="shared" si="383"/>
        <v/>
      </c>
      <c r="GH255" s="232">
        <f t="shared" si="384"/>
        <v>0</v>
      </c>
      <c r="GI255" s="227">
        <f t="shared" si="385"/>
        <v>0</v>
      </c>
      <c r="GJ255" s="233">
        <f t="shared" si="386"/>
        <v>0</v>
      </c>
      <c r="GK255" s="233">
        <f t="shared" si="387"/>
        <v>0</v>
      </c>
      <c r="GL255" s="234"/>
      <c r="GM255" s="235">
        <f t="shared" si="388"/>
        <v>0</v>
      </c>
      <c r="GN255" s="235">
        <f t="shared" si="389"/>
        <v>0</v>
      </c>
      <c r="GO255" s="235" t="str">
        <f t="shared" si="390"/>
        <v/>
      </c>
      <c r="GP255" s="380"/>
      <c r="GQ255" s="235">
        <f t="shared" si="391"/>
        <v>0</v>
      </c>
      <c r="GR255" s="235">
        <f t="shared" si="392"/>
        <v>0</v>
      </c>
      <c r="GS255" s="235" t="str">
        <f t="shared" si="393"/>
        <v/>
      </c>
      <c r="GT255" s="236"/>
      <c r="GU255" s="237" t="str">
        <f t="shared" si="394"/>
        <v/>
      </c>
      <c r="GV255" s="237" t="str">
        <f t="shared" si="395"/>
        <v/>
      </c>
      <c r="GW255" s="238" t="str">
        <f t="shared" si="396"/>
        <v/>
      </c>
      <c r="GX255" s="238" t="str">
        <f t="shared" si="397"/>
        <v/>
      </c>
      <c r="GY255" s="239"/>
      <c r="GZ255" s="240" t="str">
        <f t="shared" si="398"/>
        <v/>
      </c>
      <c r="HA255" s="235" t="str">
        <f t="shared" si="399"/>
        <v/>
      </c>
      <c r="HB255" s="235" t="str">
        <f t="shared" si="400"/>
        <v/>
      </c>
      <c r="HC255" s="235" t="str">
        <f t="shared" si="401"/>
        <v/>
      </c>
      <c r="HD255" s="235" t="str">
        <f t="shared" si="402"/>
        <v/>
      </c>
      <c r="HE255" s="235" t="str">
        <f t="shared" si="403"/>
        <v/>
      </c>
      <c r="HF255" s="188"/>
      <c r="HG255" s="235" t="str">
        <f t="shared" si="404"/>
        <v/>
      </c>
      <c r="HH255" s="235">
        <f t="shared" si="411"/>
        <v>0</v>
      </c>
      <c r="HI255" s="235">
        <f t="shared" si="411"/>
        <v>0</v>
      </c>
      <c r="HJ255" s="235">
        <f t="shared" si="411"/>
        <v>0</v>
      </c>
      <c r="HK255" s="188"/>
      <c r="HL255" s="235" t="str">
        <f t="shared" si="405"/>
        <v/>
      </c>
      <c r="HM255" s="235">
        <f t="shared" si="412"/>
        <v>0</v>
      </c>
      <c r="HN255" s="235">
        <f t="shared" si="412"/>
        <v>0</v>
      </c>
      <c r="HO255" s="235">
        <f t="shared" si="412"/>
        <v>0</v>
      </c>
      <c r="HP255" s="188"/>
      <c r="HQ255" s="235" t="str">
        <f t="shared" si="406"/>
        <v/>
      </c>
      <c r="HR255" s="235">
        <f t="shared" si="413"/>
        <v>0</v>
      </c>
      <c r="HS255" s="235">
        <f t="shared" si="413"/>
        <v>0</v>
      </c>
      <c r="HT255" s="235">
        <f t="shared" si="413"/>
        <v>0</v>
      </c>
      <c r="HU255" s="162"/>
      <c r="HV255" s="1622"/>
      <c r="HW255" s="1619"/>
      <c r="HX255" s="1619"/>
      <c r="HY255" s="1619"/>
      <c r="HZ255" s="1619"/>
      <c r="IA255" s="1619"/>
      <c r="IB255" s="1619"/>
      <c r="IC255" s="1623"/>
      <c r="ID255" s="162"/>
      <c r="IE255" s="162"/>
    </row>
    <row r="256" spans="1:239" ht="21" customHeight="1" x14ac:dyDescent="0.25">
      <c r="A256" s="377" t="str">
        <f t="shared" si="340"/>
        <v/>
      </c>
      <c r="B256" s="188">
        <v>230</v>
      </c>
      <c r="C256" s="255"/>
      <c r="D256" s="223" t="str">
        <f t="shared" si="324"/>
        <v/>
      </c>
      <c r="E256" s="223" t="str">
        <f t="shared" si="407"/>
        <v/>
      </c>
      <c r="F256" s="242"/>
      <c r="G256" s="242"/>
      <c r="H256" s="224" t="str">
        <f t="shared" si="341"/>
        <v/>
      </c>
      <c r="I256" s="930"/>
      <c r="J256" s="930"/>
      <c r="K256" s="930"/>
      <c r="L256" s="370"/>
      <c r="M256" s="371"/>
      <c r="N256" s="371"/>
      <c r="O256" s="371"/>
      <c r="P256" s="372"/>
      <c r="Q256" s="609"/>
      <c r="R256" s="609"/>
      <c r="S256" s="610"/>
      <c r="T256" s="371"/>
      <c r="U256" s="371"/>
      <c r="V256" s="188"/>
      <c r="W256" s="370"/>
      <c r="X256" s="371"/>
      <c r="Y256" s="371"/>
      <c r="Z256" s="611"/>
      <c r="AA256" s="896"/>
      <c r="AB256" s="370"/>
      <c r="AC256" s="371"/>
      <c r="AD256" s="371"/>
      <c r="AE256" s="371"/>
      <c r="AF256" s="896"/>
      <c r="AG256" s="370"/>
      <c r="AH256" s="371"/>
      <c r="AI256" s="371"/>
      <c r="AJ256" s="371"/>
      <c r="AK256" s="896"/>
      <c r="AL256" s="370"/>
      <c r="AM256" s="371"/>
      <c r="AN256" s="371"/>
      <c r="AO256" s="372"/>
      <c r="AP256" s="370"/>
      <c r="AQ256" s="371"/>
      <c r="AR256" s="371"/>
      <c r="AS256" s="371"/>
      <c r="AT256" s="928"/>
      <c r="AU256" s="188"/>
      <c r="AV256" s="256">
        <f t="shared" si="325"/>
        <v>0</v>
      </c>
      <c r="AW256" s="257">
        <f t="shared" si="326"/>
        <v>0</v>
      </c>
      <c r="AX256" s="258">
        <f t="shared" si="414"/>
        <v>0</v>
      </c>
      <c r="AY256" s="259">
        <f t="shared" si="414"/>
        <v>0</v>
      </c>
      <c r="AZ256" s="231" t="str">
        <f t="shared" si="342"/>
        <v/>
      </c>
      <c r="BA256" s="232">
        <f t="shared" si="343"/>
        <v>0</v>
      </c>
      <c r="BB256" s="249">
        <f t="shared" si="327"/>
        <v>0</v>
      </c>
      <c r="BC256" s="231">
        <f t="shared" si="344"/>
        <v>0</v>
      </c>
      <c r="BD256" s="231">
        <f t="shared" si="345"/>
        <v>0</v>
      </c>
      <c r="BE256" s="260"/>
      <c r="BF256" s="235">
        <f t="shared" si="346"/>
        <v>0</v>
      </c>
      <c r="BG256" s="235">
        <f t="shared" si="347"/>
        <v>0</v>
      </c>
      <c r="BH256" s="235">
        <f t="shared" si="348"/>
        <v>0</v>
      </c>
      <c r="BI256" s="380"/>
      <c r="BJ256" s="235">
        <f t="shared" si="328"/>
        <v>0</v>
      </c>
      <c r="BK256" s="235">
        <f t="shared" si="349"/>
        <v>0</v>
      </c>
      <c r="BL256" s="235" t="str">
        <f t="shared" si="350"/>
        <v/>
      </c>
      <c r="BM256" s="236"/>
      <c r="BN256" s="237"/>
      <c r="BO256" s="237"/>
      <c r="BP256" s="238"/>
      <c r="BQ256" s="238"/>
      <c r="BR256" s="254"/>
      <c r="BS256" s="252"/>
      <c r="BT256" s="244"/>
      <c r="BU256" s="244"/>
      <c r="BV256" s="244"/>
      <c r="BW256" s="244"/>
      <c r="BX256" s="244"/>
      <c r="BY256" s="244"/>
      <c r="BZ256" s="244"/>
      <c r="CA256" s="244"/>
      <c r="CB256" s="253"/>
      <c r="CC256" s="188"/>
      <c r="CD256" s="244">
        <f t="shared" si="329"/>
        <v>0</v>
      </c>
      <c r="CE256" s="235">
        <f t="shared" si="351"/>
        <v>0</v>
      </c>
      <c r="CF256" s="235">
        <f t="shared" si="351"/>
        <v>0</v>
      </c>
      <c r="CG256" s="235">
        <f t="shared" si="351"/>
        <v>0</v>
      </c>
      <c r="CH256" s="188"/>
      <c r="CI256" s="244">
        <f t="shared" si="330"/>
        <v>0</v>
      </c>
      <c r="CJ256" s="235">
        <f t="shared" si="352"/>
        <v>0</v>
      </c>
      <c r="CK256" s="235">
        <f t="shared" si="352"/>
        <v>0</v>
      </c>
      <c r="CL256" s="235">
        <f t="shared" si="352"/>
        <v>0</v>
      </c>
      <c r="CM256" s="188"/>
      <c r="CN256" s="244">
        <f t="shared" si="331"/>
        <v>0</v>
      </c>
      <c r="CO256" s="235">
        <f t="shared" si="353"/>
        <v>0</v>
      </c>
      <c r="CP256" s="235">
        <f t="shared" si="353"/>
        <v>0</v>
      </c>
      <c r="CQ256" s="235">
        <f t="shared" si="353"/>
        <v>0</v>
      </c>
      <c r="CR256" s="188"/>
      <c r="CS256" s="244">
        <f t="shared" si="332"/>
        <v>0</v>
      </c>
      <c r="CT256" s="235">
        <f t="shared" si="354"/>
        <v>0</v>
      </c>
      <c r="CU256" s="235">
        <f t="shared" si="354"/>
        <v>0</v>
      </c>
      <c r="CV256" s="235">
        <f t="shared" si="354"/>
        <v>0</v>
      </c>
      <c r="CW256" s="188"/>
      <c r="CX256" s="244">
        <f t="shared" si="333"/>
        <v>0</v>
      </c>
      <c r="CY256" s="235">
        <f t="shared" si="355"/>
        <v>0</v>
      </c>
      <c r="CZ256" s="235">
        <f t="shared" si="355"/>
        <v>0</v>
      </c>
      <c r="DA256" s="235">
        <f t="shared" si="355"/>
        <v>0</v>
      </c>
      <c r="DB256" s="188"/>
      <c r="DC256" s="225"/>
      <c r="DD256" s="226"/>
      <c r="DE256" s="1088"/>
      <c r="DF256" s="225"/>
      <c r="DG256" s="226"/>
      <c r="DH256" s="1088"/>
      <c r="DI256" s="225"/>
      <c r="DJ256" s="226"/>
      <c r="DK256" s="1088"/>
      <c r="DL256" s="225"/>
      <c r="DM256" s="226"/>
      <c r="DN256" s="1088"/>
      <c r="DO256" s="370"/>
      <c r="DP256" s="370"/>
      <c r="DQ256" s="243">
        <f t="shared" si="356"/>
        <v>0</v>
      </c>
      <c r="DR256" s="244">
        <f t="shared" si="357"/>
        <v>0</v>
      </c>
      <c r="DS256" s="235">
        <f t="shared" si="358"/>
        <v>0</v>
      </c>
      <c r="DT256" s="244" t="str">
        <f t="shared" si="334"/>
        <v/>
      </c>
      <c r="DU256" s="42" t="str">
        <f t="shared" si="359"/>
        <v/>
      </c>
      <c r="DV256" s="42" t="str">
        <f t="shared" si="360"/>
        <v/>
      </c>
      <c r="DW256" s="42" t="str">
        <f t="shared" si="361"/>
        <v/>
      </c>
      <c r="DX256" s="162"/>
      <c r="DY256" s="42" t="str">
        <f t="shared" si="362"/>
        <v/>
      </c>
      <c r="DZ256" s="42" t="str">
        <f t="shared" si="415"/>
        <v/>
      </c>
      <c r="EA256" s="42" t="str">
        <f t="shared" si="363"/>
        <v/>
      </c>
      <c r="EB256" s="162"/>
      <c r="EC256" s="930"/>
      <c r="ED256" s="188"/>
      <c r="EE256" s="245">
        <f t="shared" si="364"/>
        <v>0</v>
      </c>
      <c r="EG256" s="245">
        <f t="shared" si="365"/>
        <v>0</v>
      </c>
      <c r="EI256" s="246" t="str">
        <f t="shared" si="366"/>
        <v/>
      </c>
      <c r="EJ256" s="247" t="str">
        <f t="shared" si="335"/>
        <v/>
      </c>
      <c r="EK256" s="248" t="str">
        <f t="shared" si="336"/>
        <v/>
      </c>
      <c r="EL256" s="248" t="str">
        <f t="shared" si="337"/>
        <v/>
      </c>
      <c r="EM256" s="248" t="str">
        <f t="shared" si="338"/>
        <v/>
      </c>
      <c r="EN256" s="248" t="str">
        <f t="shared" si="367"/>
        <v/>
      </c>
      <c r="EO256" s="248" t="str">
        <f t="shared" si="339"/>
        <v/>
      </c>
      <c r="EQ256" s="248" t="str">
        <f t="shared" si="368"/>
        <v/>
      </c>
      <c r="ER256" s="248" t="str">
        <f t="shared" si="369"/>
        <v/>
      </c>
      <c r="ES256" s="248" t="str">
        <f t="shared" si="370"/>
        <v/>
      </c>
      <c r="ET256" s="248" t="str">
        <f t="shared" si="371"/>
        <v/>
      </c>
      <c r="EU256" s="248" t="str">
        <f t="shared" si="372"/>
        <v/>
      </c>
      <c r="EV256" s="248" t="str">
        <f t="shared" si="372"/>
        <v/>
      </c>
      <c r="EX256" s="248" t="str">
        <f t="shared" si="373"/>
        <v/>
      </c>
      <c r="EY256" s="248" t="str">
        <f t="shared" si="374"/>
        <v/>
      </c>
      <c r="EZ256" s="248" t="str">
        <f t="shared" si="375"/>
        <v/>
      </c>
      <c r="FA256" s="248" t="str">
        <f t="shared" si="376"/>
        <v/>
      </c>
      <c r="FB256" s="248" t="str">
        <f t="shared" si="408"/>
        <v/>
      </c>
      <c r="FC256" s="248" t="str">
        <f t="shared" si="408"/>
        <v/>
      </c>
      <c r="FE256" s="248" t="str">
        <f t="shared" si="377"/>
        <v/>
      </c>
      <c r="FF256" s="248" t="str">
        <f t="shared" si="378"/>
        <v/>
      </c>
      <c r="FG256" s="248" t="str">
        <f t="shared" si="379"/>
        <v/>
      </c>
      <c r="FH256" s="248" t="str">
        <f t="shared" si="380"/>
        <v/>
      </c>
      <c r="FI256" s="248" t="str">
        <f t="shared" si="409"/>
        <v/>
      </c>
      <c r="FJ256" s="248" t="str">
        <f t="shared" si="409"/>
        <v/>
      </c>
      <c r="FL256" s="370"/>
      <c r="FM256" s="371"/>
      <c r="FN256" s="371"/>
      <c r="FO256" s="611"/>
      <c r="FP256" s="896"/>
      <c r="FQ256" s="370"/>
      <c r="FR256" s="371"/>
      <c r="FS256" s="371"/>
      <c r="FT256" s="611"/>
      <c r="FU256" s="896"/>
      <c r="FV256" s="370"/>
      <c r="FW256" s="371"/>
      <c r="FX256" s="371"/>
      <c r="FY256" s="611"/>
      <c r="FZ256" s="896"/>
      <c r="GA256" s="613"/>
      <c r="GC256" s="227">
        <f t="shared" si="381"/>
        <v>0</v>
      </c>
      <c r="GD256" s="228">
        <f t="shared" si="382"/>
        <v>0</v>
      </c>
      <c r="GE256" s="229">
        <f t="shared" si="410"/>
        <v>0</v>
      </c>
      <c r="GF256" s="230">
        <f t="shared" si="410"/>
        <v>0</v>
      </c>
      <c r="GG256" s="231" t="str">
        <f t="shared" si="383"/>
        <v/>
      </c>
      <c r="GH256" s="232">
        <f t="shared" si="384"/>
        <v>0</v>
      </c>
      <c r="GI256" s="227">
        <f t="shared" si="385"/>
        <v>0</v>
      </c>
      <c r="GJ256" s="233">
        <f t="shared" si="386"/>
        <v>0</v>
      </c>
      <c r="GK256" s="233">
        <f t="shared" si="387"/>
        <v>0</v>
      </c>
      <c r="GL256" s="234"/>
      <c r="GM256" s="235">
        <f t="shared" si="388"/>
        <v>0</v>
      </c>
      <c r="GN256" s="235">
        <f t="shared" si="389"/>
        <v>0</v>
      </c>
      <c r="GO256" s="235" t="str">
        <f t="shared" si="390"/>
        <v/>
      </c>
      <c r="GP256" s="380"/>
      <c r="GQ256" s="235">
        <f t="shared" si="391"/>
        <v>0</v>
      </c>
      <c r="GR256" s="235">
        <f t="shared" si="392"/>
        <v>0</v>
      </c>
      <c r="GS256" s="235" t="str">
        <f t="shared" si="393"/>
        <v/>
      </c>
      <c r="GT256" s="236"/>
      <c r="GU256" s="237" t="str">
        <f t="shared" si="394"/>
        <v/>
      </c>
      <c r="GV256" s="237" t="str">
        <f t="shared" si="395"/>
        <v/>
      </c>
      <c r="GW256" s="238" t="str">
        <f t="shared" si="396"/>
        <v/>
      </c>
      <c r="GX256" s="238" t="str">
        <f t="shared" si="397"/>
        <v/>
      </c>
      <c r="GY256" s="239"/>
      <c r="GZ256" s="240" t="str">
        <f t="shared" si="398"/>
        <v/>
      </c>
      <c r="HA256" s="235" t="str">
        <f t="shared" si="399"/>
        <v/>
      </c>
      <c r="HB256" s="235" t="str">
        <f t="shared" si="400"/>
        <v/>
      </c>
      <c r="HC256" s="235" t="str">
        <f t="shared" si="401"/>
        <v/>
      </c>
      <c r="HD256" s="235" t="str">
        <f t="shared" si="402"/>
        <v/>
      </c>
      <c r="HE256" s="235" t="str">
        <f t="shared" si="403"/>
        <v/>
      </c>
      <c r="HF256" s="188"/>
      <c r="HG256" s="235" t="str">
        <f t="shared" si="404"/>
        <v/>
      </c>
      <c r="HH256" s="235">
        <f t="shared" si="411"/>
        <v>0</v>
      </c>
      <c r="HI256" s="235">
        <f t="shared" si="411"/>
        <v>0</v>
      </c>
      <c r="HJ256" s="235">
        <f t="shared" si="411"/>
        <v>0</v>
      </c>
      <c r="HK256" s="188"/>
      <c r="HL256" s="235" t="str">
        <f t="shared" si="405"/>
        <v/>
      </c>
      <c r="HM256" s="235">
        <f t="shared" si="412"/>
        <v>0</v>
      </c>
      <c r="HN256" s="235">
        <f t="shared" si="412"/>
        <v>0</v>
      </c>
      <c r="HO256" s="235">
        <f t="shared" si="412"/>
        <v>0</v>
      </c>
      <c r="HP256" s="188"/>
      <c r="HQ256" s="235" t="str">
        <f t="shared" si="406"/>
        <v/>
      </c>
      <c r="HR256" s="235">
        <f t="shared" si="413"/>
        <v>0</v>
      </c>
      <c r="HS256" s="235">
        <f t="shared" si="413"/>
        <v>0</v>
      </c>
      <c r="HT256" s="235">
        <f t="shared" si="413"/>
        <v>0</v>
      </c>
      <c r="HU256" s="162"/>
      <c r="HV256" s="1622"/>
      <c r="HW256" s="1619"/>
      <c r="HX256" s="1619"/>
      <c r="HY256" s="1619"/>
      <c r="HZ256" s="1619"/>
      <c r="IA256" s="1619"/>
      <c r="IB256" s="1619"/>
      <c r="IC256" s="1623"/>
      <c r="ID256" s="162"/>
      <c r="IE256" s="162"/>
    </row>
    <row r="257" spans="1:239" ht="21" customHeight="1" x14ac:dyDescent="0.25">
      <c r="A257" s="377" t="str">
        <f t="shared" si="340"/>
        <v/>
      </c>
      <c r="B257" s="188">
        <v>231</v>
      </c>
      <c r="C257" s="255"/>
      <c r="D257" s="223" t="str">
        <f t="shared" si="324"/>
        <v/>
      </c>
      <c r="E257" s="223" t="str">
        <f t="shared" si="407"/>
        <v/>
      </c>
      <c r="F257" s="242"/>
      <c r="G257" s="242"/>
      <c r="H257" s="224" t="str">
        <f t="shared" si="341"/>
        <v/>
      </c>
      <c r="I257" s="930"/>
      <c r="J257" s="930"/>
      <c r="K257" s="930"/>
      <c r="L257" s="370"/>
      <c r="M257" s="371"/>
      <c r="N257" s="371"/>
      <c r="O257" s="371"/>
      <c r="P257" s="372"/>
      <c r="Q257" s="609"/>
      <c r="R257" s="609"/>
      <c r="S257" s="610"/>
      <c r="T257" s="371"/>
      <c r="U257" s="371"/>
      <c r="V257" s="188"/>
      <c r="W257" s="370"/>
      <c r="X257" s="371"/>
      <c r="Y257" s="371"/>
      <c r="Z257" s="611"/>
      <c r="AA257" s="896"/>
      <c r="AB257" s="370"/>
      <c r="AC257" s="371"/>
      <c r="AD257" s="371"/>
      <c r="AE257" s="371"/>
      <c r="AF257" s="896"/>
      <c r="AG257" s="370"/>
      <c r="AH257" s="371"/>
      <c r="AI257" s="371"/>
      <c r="AJ257" s="371"/>
      <c r="AK257" s="896"/>
      <c r="AL257" s="370"/>
      <c r="AM257" s="371"/>
      <c r="AN257" s="371"/>
      <c r="AO257" s="372"/>
      <c r="AP257" s="370"/>
      <c r="AQ257" s="371"/>
      <c r="AR257" s="371"/>
      <c r="AS257" s="371"/>
      <c r="AT257" s="928"/>
      <c r="AU257" s="188"/>
      <c r="AV257" s="256">
        <f t="shared" si="325"/>
        <v>0</v>
      </c>
      <c r="AW257" s="257">
        <f t="shared" si="326"/>
        <v>0</v>
      </c>
      <c r="AX257" s="258">
        <f t="shared" si="414"/>
        <v>0</v>
      </c>
      <c r="AY257" s="259">
        <f t="shared" si="414"/>
        <v>0</v>
      </c>
      <c r="AZ257" s="231" t="str">
        <f t="shared" si="342"/>
        <v/>
      </c>
      <c r="BA257" s="232">
        <f t="shared" si="343"/>
        <v>0</v>
      </c>
      <c r="BB257" s="249">
        <f t="shared" si="327"/>
        <v>0</v>
      </c>
      <c r="BC257" s="231">
        <f t="shared" si="344"/>
        <v>0</v>
      </c>
      <c r="BD257" s="231">
        <f t="shared" si="345"/>
        <v>0</v>
      </c>
      <c r="BE257" s="260"/>
      <c r="BF257" s="235">
        <f t="shared" si="346"/>
        <v>0</v>
      </c>
      <c r="BG257" s="235">
        <f t="shared" si="347"/>
        <v>0</v>
      </c>
      <c r="BH257" s="235">
        <f t="shared" si="348"/>
        <v>0</v>
      </c>
      <c r="BI257" s="380"/>
      <c r="BJ257" s="235">
        <f t="shared" si="328"/>
        <v>0</v>
      </c>
      <c r="BK257" s="235">
        <f t="shared" si="349"/>
        <v>0</v>
      </c>
      <c r="BL257" s="235" t="str">
        <f t="shared" si="350"/>
        <v/>
      </c>
      <c r="BM257" s="236"/>
      <c r="BN257" s="237"/>
      <c r="BO257" s="237"/>
      <c r="BP257" s="238"/>
      <c r="BQ257" s="238"/>
      <c r="BR257" s="254"/>
      <c r="BS257" s="252"/>
      <c r="BT257" s="244"/>
      <c r="BU257" s="244"/>
      <c r="BV257" s="244"/>
      <c r="BW257" s="244"/>
      <c r="BX257" s="244"/>
      <c r="BY257" s="244"/>
      <c r="BZ257" s="244"/>
      <c r="CA257" s="244"/>
      <c r="CB257" s="253"/>
      <c r="CC257" s="188"/>
      <c r="CD257" s="244">
        <f t="shared" si="329"/>
        <v>0</v>
      </c>
      <c r="CE257" s="235">
        <f t="shared" si="351"/>
        <v>0</v>
      </c>
      <c r="CF257" s="235">
        <f t="shared" si="351"/>
        <v>0</v>
      </c>
      <c r="CG257" s="235">
        <f t="shared" si="351"/>
        <v>0</v>
      </c>
      <c r="CH257" s="188"/>
      <c r="CI257" s="244">
        <f t="shared" si="330"/>
        <v>0</v>
      </c>
      <c r="CJ257" s="235">
        <f t="shared" si="352"/>
        <v>0</v>
      </c>
      <c r="CK257" s="235">
        <f t="shared" si="352"/>
        <v>0</v>
      </c>
      <c r="CL257" s="235">
        <f t="shared" si="352"/>
        <v>0</v>
      </c>
      <c r="CM257" s="188"/>
      <c r="CN257" s="244">
        <f t="shared" si="331"/>
        <v>0</v>
      </c>
      <c r="CO257" s="235">
        <f t="shared" si="353"/>
        <v>0</v>
      </c>
      <c r="CP257" s="235">
        <f t="shared" si="353"/>
        <v>0</v>
      </c>
      <c r="CQ257" s="235">
        <f t="shared" si="353"/>
        <v>0</v>
      </c>
      <c r="CR257" s="188"/>
      <c r="CS257" s="244">
        <f t="shared" si="332"/>
        <v>0</v>
      </c>
      <c r="CT257" s="235">
        <f t="shared" si="354"/>
        <v>0</v>
      </c>
      <c r="CU257" s="235">
        <f t="shared" si="354"/>
        <v>0</v>
      </c>
      <c r="CV257" s="235">
        <f t="shared" si="354"/>
        <v>0</v>
      </c>
      <c r="CW257" s="188"/>
      <c r="CX257" s="244">
        <f t="shared" si="333"/>
        <v>0</v>
      </c>
      <c r="CY257" s="235">
        <f t="shared" si="355"/>
        <v>0</v>
      </c>
      <c r="CZ257" s="235">
        <f t="shared" si="355"/>
        <v>0</v>
      </c>
      <c r="DA257" s="235">
        <f t="shared" si="355"/>
        <v>0</v>
      </c>
      <c r="DB257" s="188"/>
      <c r="DC257" s="225"/>
      <c r="DD257" s="226"/>
      <c r="DE257" s="1088"/>
      <c r="DF257" s="225"/>
      <c r="DG257" s="226"/>
      <c r="DH257" s="1088"/>
      <c r="DI257" s="225"/>
      <c r="DJ257" s="226"/>
      <c r="DK257" s="1088"/>
      <c r="DL257" s="225"/>
      <c r="DM257" s="226"/>
      <c r="DN257" s="1088"/>
      <c r="DO257" s="370"/>
      <c r="DP257" s="370"/>
      <c r="DQ257" s="243">
        <f t="shared" si="356"/>
        <v>0</v>
      </c>
      <c r="DR257" s="244">
        <f t="shared" si="357"/>
        <v>0</v>
      </c>
      <c r="DS257" s="235">
        <f t="shared" si="358"/>
        <v>0</v>
      </c>
      <c r="DT257" s="244" t="str">
        <f t="shared" si="334"/>
        <v/>
      </c>
      <c r="DU257" s="42" t="str">
        <f t="shared" si="359"/>
        <v/>
      </c>
      <c r="DV257" s="42" t="str">
        <f t="shared" si="360"/>
        <v/>
      </c>
      <c r="DW257" s="42" t="str">
        <f t="shared" si="361"/>
        <v/>
      </c>
      <c r="DX257" s="162"/>
      <c r="DY257" s="42" t="str">
        <f t="shared" si="362"/>
        <v/>
      </c>
      <c r="DZ257" s="42" t="str">
        <f t="shared" si="415"/>
        <v/>
      </c>
      <c r="EA257" s="42" t="str">
        <f t="shared" si="363"/>
        <v/>
      </c>
      <c r="EB257" s="162"/>
      <c r="EC257" s="930"/>
      <c r="ED257" s="188"/>
      <c r="EE257" s="245">
        <f t="shared" si="364"/>
        <v>0</v>
      </c>
      <c r="EG257" s="245">
        <f t="shared" si="365"/>
        <v>0</v>
      </c>
      <c r="EI257" s="246" t="str">
        <f t="shared" si="366"/>
        <v/>
      </c>
      <c r="EJ257" s="247" t="str">
        <f t="shared" si="335"/>
        <v/>
      </c>
      <c r="EK257" s="248" t="str">
        <f t="shared" si="336"/>
        <v/>
      </c>
      <c r="EL257" s="248" t="str">
        <f t="shared" si="337"/>
        <v/>
      </c>
      <c r="EM257" s="248" t="str">
        <f t="shared" si="338"/>
        <v/>
      </c>
      <c r="EN257" s="248" t="str">
        <f t="shared" si="367"/>
        <v/>
      </c>
      <c r="EO257" s="248" t="str">
        <f t="shared" si="339"/>
        <v/>
      </c>
      <c r="EQ257" s="248" t="str">
        <f t="shared" si="368"/>
        <v/>
      </c>
      <c r="ER257" s="248" t="str">
        <f t="shared" si="369"/>
        <v/>
      </c>
      <c r="ES257" s="248" t="str">
        <f t="shared" si="370"/>
        <v/>
      </c>
      <c r="ET257" s="248" t="str">
        <f t="shared" si="371"/>
        <v/>
      </c>
      <c r="EU257" s="248" t="str">
        <f t="shared" si="372"/>
        <v/>
      </c>
      <c r="EV257" s="248" t="str">
        <f t="shared" si="372"/>
        <v/>
      </c>
      <c r="EX257" s="248" t="str">
        <f t="shared" si="373"/>
        <v/>
      </c>
      <c r="EY257" s="248" t="str">
        <f t="shared" si="374"/>
        <v/>
      </c>
      <c r="EZ257" s="248" t="str">
        <f t="shared" si="375"/>
        <v/>
      </c>
      <c r="FA257" s="248" t="str">
        <f t="shared" si="376"/>
        <v/>
      </c>
      <c r="FB257" s="248" t="str">
        <f t="shared" si="408"/>
        <v/>
      </c>
      <c r="FC257" s="248" t="str">
        <f t="shared" si="408"/>
        <v/>
      </c>
      <c r="FE257" s="248" t="str">
        <f t="shared" si="377"/>
        <v/>
      </c>
      <c r="FF257" s="248" t="str">
        <f t="shared" si="378"/>
        <v/>
      </c>
      <c r="FG257" s="248" t="str">
        <f t="shared" si="379"/>
        <v/>
      </c>
      <c r="FH257" s="248" t="str">
        <f t="shared" si="380"/>
        <v/>
      </c>
      <c r="FI257" s="248" t="str">
        <f t="shared" si="409"/>
        <v/>
      </c>
      <c r="FJ257" s="248" t="str">
        <f t="shared" si="409"/>
        <v/>
      </c>
      <c r="FL257" s="370"/>
      <c r="FM257" s="371"/>
      <c r="FN257" s="371"/>
      <c r="FO257" s="611"/>
      <c r="FP257" s="896"/>
      <c r="FQ257" s="370"/>
      <c r="FR257" s="371"/>
      <c r="FS257" s="371"/>
      <c r="FT257" s="611"/>
      <c r="FU257" s="896"/>
      <c r="FV257" s="370"/>
      <c r="FW257" s="371"/>
      <c r="FX257" s="371"/>
      <c r="FY257" s="611"/>
      <c r="FZ257" s="896"/>
      <c r="GA257" s="613"/>
      <c r="GC257" s="227">
        <f t="shared" si="381"/>
        <v>0</v>
      </c>
      <c r="GD257" s="228">
        <f t="shared" si="382"/>
        <v>0</v>
      </c>
      <c r="GE257" s="229">
        <f t="shared" si="410"/>
        <v>0</v>
      </c>
      <c r="GF257" s="230">
        <f t="shared" si="410"/>
        <v>0</v>
      </c>
      <c r="GG257" s="231" t="str">
        <f t="shared" si="383"/>
        <v/>
      </c>
      <c r="GH257" s="232">
        <f t="shared" si="384"/>
        <v>0</v>
      </c>
      <c r="GI257" s="227">
        <f t="shared" si="385"/>
        <v>0</v>
      </c>
      <c r="GJ257" s="233">
        <f t="shared" si="386"/>
        <v>0</v>
      </c>
      <c r="GK257" s="233">
        <f t="shared" si="387"/>
        <v>0</v>
      </c>
      <c r="GL257" s="234"/>
      <c r="GM257" s="235">
        <f t="shared" si="388"/>
        <v>0</v>
      </c>
      <c r="GN257" s="235">
        <f t="shared" si="389"/>
        <v>0</v>
      </c>
      <c r="GO257" s="235" t="str">
        <f t="shared" si="390"/>
        <v/>
      </c>
      <c r="GP257" s="380"/>
      <c r="GQ257" s="235">
        <f t="shared" si="391"/>
        <v>0</v>
      </c>
      <c r="GR257" s="235">
        <f t="shared" si="392"/>
        <v>0</v>
      </c>
      <c r="GS257" s="235" t="str">
        <f t="shared" si="393"/>
        <v/>
      </c>
      <c r="GT257" s="236"/>
      <c r="GU257" s="237" t="str">
        <f t="shared" si="394"/>
        <v/>
      </c>
      <c r="GV257" s="237" t="str">
        <f t="shared" si="395"/>
        <v/>
      </c>
      <c r="GW257" s="238" t="str">
        <f t="shared" si="396"/>
        <v/>
      </c>
      <c r="GX257" s="238" t="str">
        <f t="shared" si="397"/>
        <v/>
      </c>
      <c r="GY257" s="239"/>
      <c r="GZ257" s="240" t="str">
        <f t="shared" si="398"/>
        <v/>
      </c>
      <c r="HA257" s="235" t="str">
        <f t="shared" si="399"/>
        <v/>
      </c>
      <c r="HB257" s="235" t="str">
        <f t="shared" si="400"/>
        <v/>
      </c>
      <c r="HC257" s="235" t="str">
        <f t="shared" si="401"/>
        <v/>
      </c>
      <c r="HD257" s="235" t="str">
        <f t="shared" si="402"/>
        <v/>
      </c>
      <c r="HE257" s="235" t="str">
        <f t="shared" si="403"/>
        <v/>
      </c>
      <c r="HF257" s="188"/>
      <c r="HG257" s="235" t="str">
        <f t="shared" si="404"/>
        <v/>
      </c>
      <c r="HH257" s="235">
        <f t="shared" si="411"/>
        <v>0</v>
      </c>
      <c r="HI257" s="235">
        <f t="shared" si="411"/>
        <v>0</v>
      </c>
      <c r="HJ257" s="235">
        <f t="shared" si="411"/>
        <v>0</v>
      </c>
      <c r="HK257" s="188"/>
      <c r="HL257" s="235" t="str">
        <f t="shared" si="405"/>
        <v/>
      </c>
      <c r="HM257" s="235">
        <f t="shared" si="412"/>
        <v>0</v>
      </c>
      <c r="HN257" s="235">
        <f t="shared" si="412"/>
        <v>0</v>
      </c>
      <c r="HO257" s="235">
        <f t="shared" si="412"/>
        <v>0</v>
      </c>
      <c r="HP257" s="188"/>
      <c r="HQ257" s="235" t="str">
        <f t="shared" si="406"/>
        <v/>
      </c>
      <c r="HR257" s="235">
        <f t="shared" si="413"/>
        <v>0</v>
      </c>
      <c r="HS257" s="235">
        <f t="shared" si="413"/>
        <v>0</v>
      </c>
      <c r="HT257" s="235">
        <f t="shared" si="413"/>
        <v>0</v>
      </c>
      <c r="HU257" s="162"/>
      <c r="HV257" s="1622"/>
      <c r="HW257" s="1619"/>
      <c r="HX257" s="1619"/>
      <c r="HY257" s="1619"/>
      <c r="HZ257" s="1619"/>
      <c r="IA257" s="1619"/>
      <c r="IB257" s="1619"/>
      <c r="IC257" s="1623"/>
      <c r="ID257" s="162"/>
      <c r="IE257" s="162"/>
    </row>
    <row r="258" spans="1:239" ht="21" customHeight="1" x14ac:dyDescent="0.25">
      <c r="A258" s="377" t="str">
        <f t="shared" si="340"/>
        <v/>
      </c>
      <c r="B258" s="188">
        <v>232</v>
      </c>
      <c r="C258" s="255"/>
      <c r="D258" s="223" t="str">
        <f t="shared" si="324"/>
        <v/>
      </c>
      <c r="E258" s="223" t="str">
        <f t="shared" si="407"/>
        <v/>
      </c>
      <c r="F258" s="242"/>
      <c r="G258" s="242"/>
      <c r="H258" s="224" t="str">
        <f t="shared" si="341"/>
        <v/>
      </c>
      <c r="I258" s="930"/>
      <c r="J258" s="930"/>
      <c r="K258" s="930"/>
      <c r="L258" s="370"/>
      <c r="M258" s="371"/>
      <c r="N258" s="371"/>
      <c r="O258" s="371"/>
      <c r="P258" s="372"/>
      <c r="Q258" s="609"/>
      <c r="R258" s="609"/>
      <c r="S258" s="610"/>
      <c r="T258" s="371"/>
      <c r="U258" s="371"/>
      <c r="V258" s="188"/>
      <c r="W258" s="370"/>
      <c r="X258" s="371"/>
      <c r="Y258" s="371"/>
      <c r="Z258" s="611"/>
      <c r="AA258" s="896"/>
      <c r="AB258" s="370"/>
      <c r="AC258" s="371"/>
      <c r="AD258" s="371"/>
      <c r="AE258" s="371"/>
      <c r="AF258" s="896"/>
      <c r="AG258" s="370"/>
      <c r="AH258" s="371"/>
      <c r="AI258" s="371"/>
      <c r="AJ258" s="371"/>
      <c r="AK258" s="896"/>
      <c r="AL258" s="370"/>
      <c r="AM258" s="371"/>
      <c r="AN258" s="371"/>
      <c r="AO258" s="372"/>
      <c r="AP258" s="370"/>
      <c r="AQ258" s="371"/>
      <c r="AR258" s="371"/>
      <c r="AS258" s="371"/>
      <c r="AT258" s="928"/>
      <c r="AU258" s="188"/>
      <c r="AV258" s="256">
        <f t="shared" si="325"/>
        <v>0</v>
      </c>
      <c r="AW258" s="257">
        <f t="shared" si="326"/>
        <v>0</v>
      </c>
      <c r="AX258" s="258">
        <f t="shared" si="414"/>
        <v>0</v>
      </c>
      <c r="AY258" s="259">
        <f t="shared" si="414"/>
        <v>0</v>
      </c>
      <c r="AZ258" s="231" t="str">
        <f t="shared" si="342"/>
        <v/>
      </c>
      <c r="BA258" s="232">
        <f t="shared" si="343"/>
        <v>0</v>
      </c>
      <c r="BB258" s="249">
        <f t="shared" si="327"/>
        <v>0</v>
      </c>
      <c r="BC258" s="231">
        <f t="shared" si="344"/>
        <v>0</v>
      </c>
      <c r="BD258" s="231">
        <f t="shared" si="345"/>
        <v>0</v>
      </c>
      <c r="BE258" s="260"/>
      <c r="BF258" s="235">
        <f t="shared" si="346"/>
        <v>0</v>
      </c>
      <c r="BG258" s="235">
        <f t="shared" si="347"/>
        <v>0</v>
      </c>
      <c r="BH258" s="235">
        <f t="shared" si="348"/>
        <v>0</v>
      </c>
      <c r="BI258" s="380"/>
      <c r="BJ258" s="235">
        <f t="shared" si="328"/>
        <v>0</v>
      </c>
      <c r="BK258" s="235">
        <f t="shared" si="349"/>
        <v>0</v>
      </c>
      <c r="BL258" s="235" t="str">
        <f t="shared" si="350"/>
        <v/>
      </c>
      <c r="BM258" s="236"/>
      <c r="BN258" s="237"/>
      <c r="BO258" s="237"/>
      <c r="BP258" s="238"/>
      <c r="BQ258" s="238"/>
      <c r="BR258" s="254"/>
      <c r="BS258" s="252"/>
      <c r="BT258" s="244"/>
      <c r="BU258" s="244"/>
      <c r="BV258" s="244"/>
      <c r="BW258" s="244"/>
      <c r="BX258" s="244"/>
      <c r="BY258" s="244"/>
      <c r="BZ258" s="244"/>
      <c r="CA258" s="244"/>
      <c r="CB258" s="253"/>
      <c r="CC258" s="188"/>
      <c r="CD258" s="244">
        <f t="shared" si="329"/>
        <v>0</v>
      </c>
      <c r="CE258" s="235">
        <f t="shared" si="351"/>
        <v>0</v>
      </c>
      <c r="CF258" s="235">
        <f t="shared" si="351"/>
        <v>0</v>
      </c>
      <c r="CG258" s="235">
        <f t="shared" si="351"/>
        <v>0</v>
      </c>
      <c r="CH258" s="188"/>
      <c r="CI258" s="244">
        <f t="shared" si="330"/>
        <v>0</v>
      </c>
      <c r="CJ258" s="235">
        <f t="shared" si="352"/>
        <v>0</v>
      </c>
      <c r="CK258" s="235">
        <f t="shared" si="352"/>
        <v>0</v>
      </c>
      <c r="CL258" s="235">
        <f t="shared" si="352"/>
        <v>0</v>
      </c>
      <c r="CM258" s="188"/>
      <c r="CN258" s="244">
        <f t="shared" si="331"/>
        <v>0</v>
      </c>
      <c r="CO258" s="235">
        <f t="shared" si="353"/>
        <v>0</v>
      </c>
      <c r="CP258" s="235">
        <f t="shared" si="353"/>
        <v>0</v>
      </c>
      <c r="CQ258" s="235">
        <f t="shared" si="353"/>
        <v>0</v>
      </c>
      <c r="CR258" s="188"/>
      <c r="CS258" s="244">
        <f t="shared" si="332"/>
        <v>0</v>
      </c>
      <c r="CT258" s="235">
        <f t="shared" si="354"/>
        <v>0</v>
      </c>
      <c r="CU258" s="235">
        <f t="shared" si="354"/>
        <v>0</v>
      </c>
      <c r="CV258" s="235">
        <f t="shared" si="354"/>
        <v>0</v>
      </c>
      <c r="CW258" s="188"/>
      <c r="CX258" s="244">
        <f t="shared" si="333"/>
        <v>0</v>
      </c>
      <c r="CY258" s="235">
        <f t="shared" si="355"/>
        <v>0</v>
      </c>
      <c r="CZ258" s="235">
        <f t="shared" si="355"/>
        <v>0</v>
      </c>
      <c r="DA258" s="235">
        <f t="shared" si="355"/>
        <v>0</v>
      </c>
      <c r="DB258" s="188"/>
      <c r="DC258" s="225"/>
      <c r="DD258" s="226"/>
      <c r="DE258" s="1088"/>
      <c r="DF258" s="225"/>
      <c r="DG258" s="226"/>
      <c r="DH258" s="1088"/>
      <c r="DI258" s="225"/>
      <c r="DJ258" s="226"/>
      <c r="DK258" s="1088"/>
      <c r="DL258" s="225"/>
      <c r="DM258" s="226"/>
      <c r="DN258" s="1088"/>
      <c r="DO258" s="370"/>
      <c r="DP258" s="370"/>
      <c r="DQ258" s="243">
        <f t="shared" si="356"/>
        <v>0</v>
      </c>
      <c r="DR258" s="244">
        <f t="shared" si="357"/>
        <v>0</v>
      </c>
      <c r="DS258" s="235">
        <f t="shared" si="358"/>
        <v>0</v>
      </c>
      <c r="DT258" s="244" t="str">
        <f t="shared" si="334"/>
        <v/>
      </c>
      <c r="DU258" s="42" t="str">
        <f t="shared" si="359"/>
        <v/>
      </c>
      <c r="DV258" s="42" t="str">
        <f t="shared" si="360"/>
        <v/>
      </c>
      <c r="DW258" s="42" t="str">
        <f t="shared" si="361"/>
        <v/>
      </c>
      <c r="DX258" s="162"/>
      <c r="DY258" s="42" t="str">
        <f t="shared" si="362"/>
        <v/>
      </c>
      <c r="DZ258" s="42" t="str">
        <f t="shared" si="415"/>
        <v/>
      </c>
      <c r="EA258" s="42" t="str">
        <f t="shared" si="363"/>
        <v/>
      </c>
      <c r="EB258" s="162"/>
      <c r="EC258" s="930"/>
      <c r="ED258" s="188"/>
      <c r="EE258" s="245">
        <f t="shared" si="364"/>
        <v>0</v>
      </c>
      <c r="EG258" s="245">
        <f t="shared" si="365"/>
        <v>0</v>
      </c>
      <c r="EI258" s="246" t="str">
        <f t="shared" si="366"/>
        <v/>
      </c>
      <c r="EJ258" s="247" t="str">
        <f t="shared" si="335"/>
        <v/>
      </c>
      <c r="EK258" s="248" t="str">
        <f t="shared" si="336"/>
        <v/>
      </c>
      <c r="EL258" s="248" t="str">
        <f t="shared" si="337"/>
        <v/>
      </c>
      <c r="EM258" s="248" t="str">
        <f t="shared" si="338"/>
        <v/>
      </c>
      <c r="EN258" s="248" t="str">
        <f t="shared" si="367"/>
        <v/>
      </c>
      <c r="EO258" s="248" t="str">
        <f t="shared" si="339"/>
        <v/>
      </c>
      <c r="EQ258" s="248" t="str">
        <f t="shared" si="368"/>
        <v/>
      </c>
      <c r="ER258" s="248" t="str">
        <f t="shared" si="369"/>
        <v/>
      </c>
      <c r="ES258" s="248" t="str">
        <f t="shared" si="370"/>
        <v/>
      </c>
      <c r="ET258" s="248" t="str">
        <f t="shared" si="371"/>
        <v/>
      </c>
      <c r="EU258" s="248" t="str">
        <f t="shared" si="372"/>
        <v/>
      </c>
      <c r="EV258" s="248" t="str">
        <f t="shared" si="372"/>
        <v/>
      </c>
      <c r="EX258" s="248" t="str">
        <f t="shared" si="373"/>
        <v/>
      </c>
      <c r="EY258" s="248" t="str">
        <f t="shared" si="374"/>
        <v/>
      </c>
      <c r="EZ258" s="248" t="str">
        <f t="shared" si="375"/>
        <v/>
      </c>
      <c r="FA258" s="248" t="str">
        <f t="shared" si="376"/>
        <v/>
      </c>
      <c r="FB258" s="248" t="str">
        <f t="shared" si="408"/>
        <v/>
      </c>
      <c r="FC258" s="248" t="str">
        <f t="shared" si="408"/>
        <v/>
      </c>
      <c r="FE258" s="248" t="str">
        <f t="shared" si="377"/>
        <v/>
      </c>
      <c r="FF258" s="248" t="str">
        <f t="shared" si="378"/>
        <v/>
      </c>
      <c r="FG258" s="248" t="str">
        <f t="shared" si="379"/>
        <v/>
      </c>
      <c r="FH258" s="248" t="str">
        <f t="shared" si="380"/>
        <v/>
      </c>
      <c r="FI258" s="248" t="str">
        <f t="shared" si="409"/>
        <v/>
      </c>
      <c r="FJ258" s="248" t="str">
        <f t="shared" si="409"/>
        <v/>
      </c>
      <c r="FL258" s="370"/>
      <c r="FM258" s="371"/>
      <c r="FN258" s="371"/>
      <c r="FO258" s="611"/>
      <c r="FP258" s="896"/>
      <c r="FQ258" s="370"/>
      <c r="FR258" s="371"/>
      <c r="FS258" s="371"/>
      <c r="FT258" s="611"/>
      <c r="FU258" s="896"/>
      <c r="FV258" s="370"/>
      <c r="FW258" s="371"/>
      <c r="FX258" s="371"/>
      <c r="FY258" s="611"/>
      <c r="FZ258" s="896"/>
      <c r="GA258" s="613"/>
      <c r="GC258" s="227">
        <f t="shared" si="381"/>
        <v>0</v>
      </c>
      <c r="GD258" s="228">
        <f t="shared" si="382"/>
        <v>0</v>
      </c>
      <c r="GE258" s="229">
        <f t="shared" si="410"/>
        <v>0</v>
      </c>
      <c r="GF258" s="230">
        <f t="shared" si="410"/>
        <v>0</v>
      </c>
      <c r="GG258" s="231" t="str">
        <f t="shared" si="383"/>
        <v/>
      </c>
      <c r="GH258" s="232">
        <f t="shared" si="384"/>
        <v>0</v>
      </c>
      <c r="GI258" s="227">
        <f t="shared" si="385"/>
        <v>0</v>
      </c>
      <c r="GJ258" s="233">
        <f t="shared" si="386"/>
        <v>0</v>
      </c>
      <c r="GK258" s="233">
        <f t="shared" si="387"/>
        <v>0</v>
      </c>
      <c r="GL258" s="234"/>
      <c r="GM258" s="235">
        <f t="shared" si="388"/>
        <v>0</v>
      </c>
      <c r="GN258" s="235">
        <f t="shared" si="389"/>
        <v>0</v>
      </c>
      <c r="GO258" s="235" t="str">
        <f t="shared" si="390"/>
        <v/>
      </c>
      <c r="GP258" s="380"/>
      <c r="GQ258" s="235">
        <f t="shared" si="391"/>
        <v>0</v>
      </c>
      <c r="GR258" s="235">
        <f t="shared" si="392"/>
        <v>0</v>
      </c>
      <c r="GS258" s="235" t="str">
        <f t="shared" si="393"/>
        <v/>
      </c>
      <c r="GT258" s="236"/>
      <c r="GU258" s="237" t="str">
        <f t="shared" si="394"/>
        <v/>
      </c>
      <c r="GV258" s="237" t="str">
        <f t="shared" si="395"/>
        <v/>
      </c>
      <c r="GW258" s="238" t="str">
        <f t="shared" si="396"/>
        <v/>
      </c>
      <c r="GX258" s="238" t="str">
        <f t="shared" si="397"/>
        <v/>
      </c>
      <c r="GY258" s="239"/>
      <c r="GZ258" s="240" t="str">
        <f t="shared" si="398"/>
        <v/>
      </c>
      <c r="HA258" s="235" t="str">
        <f t="shared" si="399"/>
        <v/>
      </c>
      <c r="HB258" s="235" t="str">
        <f t="shared" si="400"/>
        <v/>
      </c>
      <c r="HC258" s="235" t="str">
        <f t="shared" si="401"/>
        <v/>
      </c>
      <c r="HD258" s="235" t="str">
        <f t="shared" si="402"/>
        <v/>
      </c>
      <c r="HE258" s="235" t="str">
        <f t="shared" si="403"/>
        <v/>
      </c>
      <c r="HF258" s="188"/>
      <c r="HG258" s="235" t="str">
        <f t="shared" si="404"/>
        <v/>
      </c>
      <c r="HH258" s="235">
        <f t="shared" si="411"/>
        <v>0</v>
      </c>
      <c r="HI258" s="235">
        <f t="shared" si="411"/>
        <v>0</v>
      </c>
      <c r="HJ258" s="235">
        <f t="shared" si="411"/>
        <v>0</v>
      </c>
      <c r="HK258" s="188"/>
      <c r="HL258" s="235" t="str">
        <f t="shared" si="405"/>
        <v/>
      </c>
      <c r="HM258" s="235">
        <f t="shared" si="412"/>
        <v>0</v>
      </c>
      <c r="HN258" s="235">
        <f t="shared" si="412"/>
        <v>0</v>
      </c>
      <c r="HO258" s="235">
        <f t="shared" si="412"/>
        <v>0</v>
      </c>
      <c r="HP258" s="188"/>
      <c r="HQ258" s="235" t="str">
        <f t="shared" si="406"/>
        <v/>
      </c>
      <c r="HR258" s="235">
        <f t="shared" si="413"/>
        <v>0</v>
      </c>
      <c r="HS258" s="235">
        <f t="shared" si="413"/>
        <v>0</v>
      </c>
      <c r="HT258" s="235">
        <f t="shared" si="413"/>
        <v>0</v>
      </c>
      <c r="HU258" s="162"/>
      <c r="HV258" s="1622"/>
      <c r="HW258" s="1619"/>
      <c r="HX258" s="1619"/>
      <c r="HY258" s="1619"/>
      <c r="HZ258" s="1619"/>
      <c r="IA258" s="1619"/>
      <c r="IB258" s="1619"/>
      <c r="IC258" s="1623"/>
      <c r="ID258" s="162"/>
      <c r="IE258" s="162"/>
    </row>
    <row r="259" spans="1:239" ht="21" customHeight="1" x14ac:dyDescent="0.25">
      <c r="A259" s="377" t="str">
        <f t="shared" si="340"/>
        <v/>
      </c>
      <c r="B259" s="188">
        <v>233</v>
      </c>
      <c r="C259" s="255"/>
      <c r="D259" s="223" t="str">
        <f t="shared" si="324"/>
        <v/>
      </c>
      <c r="E259" s="223" t="str">
        <f t="shared" si="407"/>
        <v/>
      </c>
      <c r="F259" s="242"/>
      <c r="G259" s="242"/>
      <c r="H259" s="224" t="str">
        <f t="shared" si="341"/>
        <v/>
      </c>
      <c r="I259" s="930"/>
      <c r="J259" s="930"/>
      <c r="K259" s="930"/>
      <c r="L259" s="370"/>
      <c r="M259" s="371"/>
      <c r="N259" s="371"/>
      <c r="O259" s="371"/>
      <c r="P259" s="372"/>
      <c r="Q259" s="609"/>
      <c r="R259" s="609"/>
      <c r="S259" s="610"/>
      <c r="T259" s="371"/>
      <c r="U259" s="371"/>
      <c r="V259" s="188"/>
      <c r="W259" s="370"/>
      <c r="X259" s="371"/>
      <c r="Y259" s="371"/>
      <c r="Z259" s="611"/>
      <c r="AA259" s="896"/>
      <c r="AB259" s="370"/>
      <c r="AC259" s="371"/>
      <c r="AD259" s="371"/>
      <c r="AE259" s="371"/>
      <c r="AF259" s="896"/>
      <c r="AG259" s="370"/>
      <c r="AH259" s="371"/>
      <c r="AI259" s="371"/>
      <c r="AJ259" s="371"/>
      <c r="AK259" s="896"/>
      <c r="AL259" s="370"/>
      <c r="AM259" s="371"/>
      <c r="AN259" s="371"/>
      <c r="AO259" s="372"/>
      <c r="AP259" s="370"/>
      <c r="AQ259" s="371"/>
      <c r="AR259" s="371"/>
      <c r="AS259" s="371"/>
      <c r="AT259" s="928"/>
      <c r="AU259" s="188"/>
      <c r="AV259" s="256">
        <f t="shared" si="325"/>
        <v>0</v>
      </c>
      <c r="AW259" s="257">
        <f t="shared" si="326"/>
        <v>0</v>
      </c>
      <c r="AX259" s="258">
        <f t="shared" si="414"/>
        <v>0</v>
      </c>
      <c r="AY259" s="259">
        <f t="shared" si="414"/>
        <v>0</v>
      </c>
      <c r="AZ259" s="231" t="str">
        <f t="shared" si="342"/>
        <v/>
      </c>
      <c r="BA259" s="232">
        <f t="shared" si="343"/>
        <v>0</v>
      </c>
      <c r="BB259" s="249">
        <f t="shared" si="327"/>
        <v>0</v>
      </c>
      <c r="BC259" s="231">
        <f t="shared" si="344"/>
        <v>0</v>
      </c>
      <c r="BD259" s="231">
        <f t="shared" si="345"/>
        <v>0</v>
      </c>
      <c r="BE259" s="260"/>
      <c r="BF259" s="235">
        <f t="shared" si="346"/>
        <v>0</v>
      </c>
      <c r="BG259" s="235">
        <f t="shared" si="347"/>
        <v>0</v>
      </c>
      <c r="BH259" s="235">
        <f t="shared" si="348"/>
        <v>0</v>
      </c>
      <c r="BI259" s="380"/>
      <c r="BJ259" s="235">
        <f t="shared" si="328"/>
        <v>0</v>
      </c>
      <c r="BK259" s="235">
        <f t="shared" si="349"/>
        <v>0</v>
      </c>
      <c r="BL259" s="235" t="str">
        <f t="shared" si="350"/>
        <v/>
      </c>
      <c r="BM259" s="236"/>
      <c r="BN259" s="237"/>
      <c r="BO259" s="237"/>
      <c r="BP259" s="238"/>
      <c r="BQ259" s="238"/>
      <c r="BR259" s="254"/>
      <c r="BS259" s="252"/>
      <c r="BT259" s="244"/>
      <c r="BU259" s="244"/>
      <c r="BV259" s="244"/>
      <c r="BW259" s="244"/>
      <c r="BX259" s="244"/>
      <c r="BY259" s="244"/>
      <c r="BZ259" s="244"/>
      <c r="CA259" s="244"/>
      <c r="CB259" s="253"/>
      <c r="CC259" s="188"/>
      <c r="CD259" s="244">
        <f t="shared" si="329"/>
        <v>0</v>
      </c>
      <c r="CE259" s="235">
        <f t="shared" si="351"/>
        <v>0</v>
      </c>
      <c r="CF259" s="235">
        <f t="shared" si="351"/>
        <v>0</v>
      </c>
      <c r="CG259" s="235">
        <f t="shared" si="351"/>
        <v>0</v>
      </c>
      <c r="CH259" s="188"/>
      <c r="CI259" s="244">
        <f t="shared" si="330"/>
        <v>0</v>
      </c>
      <c r="CJ259" s="235">
        <f t="shared" si="352"/>
        <v>0</v>
      </c>
      <c r="CK259" s="235">
        <f t="shared" si="352"/>
        <v>0</v>
      </c>
      <c r="CL259" s="235">
        <f t="shared" si="352"/>
        <v>0</v>
      </c>
      <c r="CM259" s="188"/>
      <c r="CN259" s="244">
        <f t="shared" si="331"/>
        <v>0</v>
      </c>
      <c r="CO259" s="235">
        <f t="shared" si="353"/>
        <v>0</v>
      </c>
      <c r="CP259" s="235">
        <f t="shared" si="353"/>
        <v>0</v>
      </c>
      <c r="CQ259" s="235">
        <f t="shared" si="353"/>
        <v>0</v>
      </c>
      <c r="CR259" s="188"/>
      <c r="CS259" s="244">
        <f t="shared" si="332"/>
        <v>0</v>
      </c>
      <c r="CT259" s="235">
        <f t="shared" si="354"/>
        <v>0</v>
      </c>
      <c r="CU259" s="235">
        <f t="shared" si="354"/>
        <v>0</v>
      </c>
      <c r="CV259" s="235">
        <f t="shared" si="354"/>
        <v>0</v>
      </c>
      <c r="CW259" s="188"/>
      <c r="CX259" s="244">
        <f t="shared" si="333"/>
        <v>0</v>
      </c>
      <c r="CY259" s="235">
        <f t="shared" si="355"/>
        <v>0</v>
      </c>
      <c r="CZ259" s="235">
        <f t="shared" si="355"/>
        <v>0</v>
      </c>
      <c r="DA259" s="235">
        <f t="shared" si="355"/>
        <v>0</v>
      </c>
      <c r="DB259" s="188"/>
      <c r="DC259" s="225"/>
      <c r="DD259" s="226"/>
      <c r="DE259" s="1088"/>
      <c r="DF259" s="225"/>
      <c r="DG259" s="226"/>
      <c r="DH259" s="1088"/>
      <c r="DI259" s="225"/>
      <c r="DJ259" s="226"/>
      <c r="DK259" s="1088"/>
      <c r="DL259" s="225"/>
      <c r="DM259" s="226"/>
      <c r="DN259" s="1088"/>
      <c r="DO259" s="370"/>
      <c r="DP259" s="370"/>
      <c r="DQ259" s="243">
        <f t="shared" si="356"/>
        <v>0</v>
      </c>
      <c r="DR259" s="244">
        <f t="shared" si="357"/>
        <v>0</v>
      </c>
      <c r="DS259" s="235">
        <f t="shared" si="358"/>
        <v>0</v>
      </c>
      <c r="DT259" s="244" t="str">
        <f t="shared" si="334"/>
        <v/>
      </c>
      <c r="DU259" s="42" t="str">
        <f t="shared" si="359"/>
        <v/>
      </c>
      <c r="DV259" s="42" t="str">
        <f t="shared" si="360"/>
        <v/>
      </c>
      <c r="DW259" s="42" t="str">
        <f t="shared" si="361"/>
        <v/>
      </c>
      <c r="DX259" s="162"/>
      <c r="DY259" s="42" t="str">
        <f t="shared" si="362"/>
        <v/>
      </c>
      <c r="DZ259" s="42" t="str">
        <f t="shared" si="415"/>
        <v/>
      </c>
      <c r="EA259" s="42" t="str">
        <f t="shared" si="363"/>
        <v/>
      </c>
      <c r="EB259" s="162"/>
      <c r="EC259" s="930"/>
      <c r="ED259" s="188"/>
      <c r="EE259" s="245">
        <f t="shared" si="364"/>
        <v>0</v>
      </c>
      <c r="EG259" s="245">
        <f t="shared" si="365"/>
        <v>0</v>
      </c>
      <c r="EI259" s="246" t="str">
        <f t="shared" si="366"/>
        <v/>
      </c>
      <c r="EJ259" s="247" t="str">
        <f t="shared" si="335"/>
        <v/>
      </c>
      <c r="EK259" s="248" t="str">
        <f t="shared" si="336"/>
        <v/>
      </c>
      <c r="EL259" s="248" t="str">
        <f t="shared" si="337"/>
        <v/>
      </c>
      <c r="EM259" s="248" t="str">
        <f t="shared" si="338"/>
        <v/>
      </c>
      <c r="EN259" s="248" t="str">
        <f t="shared" si="367"/>
        <v/>
      </c>
      <c r="EO259" s="248" t="str">
        <f t="shared" si="339"/>
        <v/>
      </c>
      <c r="EQ259" s="248" t="str">
        <f t="shared" si="368"/>
        <v/>
      </c>
      <c r="ER259" s="248" t="str">
        <f t="shared" si="369"/>
        <v/>
      </c>
      <c r="ES259" s="248" t="str">
        <f t="shared" si="370"/>
        <v/>
      </c>
      <c r="ET259" s="248" t="str">
        <f t="shared" si="371"/>
        <v/>
      </c>
      <c r="EU259" s="248" t="str">
        <f t="shared" si="372"/>
        <v/>
      </c>
      <c r="EV259" s="248" t="str">
        <f t="shared" si="372"/>
        <v/>
      </c>
      <c r="EX259" s="248" t="str">
        <f t="shared" si="373"/>
        <v/>
      </c>
      <c r="EY259" s="248" t="str">
        <f t="shared" si="374"/>
        <v/>
      </c>
      <c r="EZ259" s="248" t="str">
        <f t="shared" si="375"/>
        <v/>
      </c>
      <c r="FA259" s="248" t="str">
        <f t="shared" si="376"/>
        <v/>
      </c>
      <c r="FB259" s="248" t="str">
        <f t="shared" si="408"/>
        <v/>
      </c>
      <c r="FC259" s="248" t="str">
        <f t="shared" si="408"/>
        <v/>
      </c>
      <c r="FE259" s="248" t="str">
        <f t="shared" si="377"/>
        <v/>
      </c>
      <c r="FF259" s="248" t="str">
        <f t="shared" si="378"/>
        <v/>
      </c>
      <c r="FG259" s="248" t="str">
        <f t="shared" si="379"/>
        <v/>
      </c>
      <c r="FH259" s="248" t="str">
        <f t="shared" si="380"/>
        <v/>
      </c>
      <c r="FI259" s="248" t="str">
        <f t="shared" si="409"/>
        <v/>
      </c>
      <c r="FJ259" s="248" t="str">
        <f t="shared" si="409"/>
        <v/>
      </c>
      <c r="FL259" s="370"/>
      <c r="FM259" s="371"/>
      <c r="FN259" s="371"/>
      <c r="FO259" s="611"/>
      <c r="FP259" s="896"/>
      <c r="FQ259" s="370"/>
      <c r="FR259" s="371"/>
      <c r="FS259" s="371"/>
      <c r="FT259" s="611"/>
      <c r="FU259" s="896"/>
      <c r="FV259" s="370"/>
      <c r="FW259" s="371"/>
      <c r="FX259" s="371"/>
      <c r="FY259" s="611"/>
      <c r="FZ259" s="896"/>
      <c r="GA259" s="613"/>
      <c r="GC259" s="227">
        <f t="shared" si="381"/>
        <v>0</v>
      </c>
      <c r="GD259" s="228">
        <f t="shared" si="382"/>
        <v>0</v>
      </c>
      <c r="GE259" s="229">
        <f t="shared" si="410"/>
        <v>0</v>
      </c>
      <c r="GF259" s="230">
        <f t="shared" si="410"/>
        <v>0</v>
      </c>
      <c r="GG259" s="231" t="str">
        <f t="shared" si="383"/>
        <v/>
      </c>
      <c r="GH259" s="232">
        <f t="shared" si="384"/>
        <v>0</v>
      </c>
      <c r="GI259" s="227">
        <f t="shared" si="385"/>
        <v>0</v>
      </c>
      <c r="GJ259" s="233">
        <f t="shared" si="386"/>
        <v>0</v>
      </c>
      <c r="GK259" s="233">
        <f t="shared" si="387"/>
        <v>0</v>
      </c>
      <c r="GL259" s="234"/>
      <c r="GM259" s="235">
        <f t="shared" si="388"/>
        <v>0</v>
      </c>
      <c r="GN259" s="235">
        <f t="shared" si="389"/>
        <v>0</v>
      </c>
      <c r="GO259" s="235" t="str">
        <f t="shared" si="390"/>
        <v/>
      </c>
      <c r="GP259" s="380"/>
      <c r="GQ259" s="235">
        <f t="shared" si="391"/>
        <v>0</v>
      </c>
      <c r="GR259" s="235">
        <f t="shared" si="392"/>
        <v>0</v>
      </c>
      <c r="GS259" s="235" t="str">
        <f t="shared" si="393"/>
        <v/>
      </c>
      <c r="GT259" s="236"/>
      <c r="GU259" s="237" t="str">
        <f t="shared" si="394"/>
        <v/>
      </c>
      <c r="GV259" s="237" t="str">
        <f t="shared" si="395"/>
        <v/>
      </c>
      <c r="GW259" s="238" t="str">
        <f t="shared" si="396"/>
        <v/>
      </c>
      <c r="GX259" s="238" t="str">
        <f t="shared" si="397"/>
        <v/>
      </c>
      <c r="GY259" s="239"/>
      <c r="GZ259" s="240" t="str">
        <f t="shared" si="398"/>
        <v/>
      </c>
      <c r="HA259" s="235" t="str">
        <f t="shared" si="399"/>
        <v/>
      </c>
      <c r="HB259" s="235" t="str">
        <f t="shared" si="400"/>
        <v/>
      </c>
      <c r="HC259" s="235" t="str">
        <f t="shared" si="401"/>
        <v/>
      </c>
      <c r="HD259" s="235" t="str">
        <f t="shared" si="402"/>
        <v/>
      </c>
      <c r="HE259" s="235" t="str">
        <f t="shared" si="403"/>
        <v/>
      </c>
      <c r="HF259" s="188"/>
      <c r="HG259" s="235" t="str">
        <f t="shared" si="404"/>
        <v/>
      </c>
      <c r="HH259" s="235">
        <f t="shared" si="411"/>
        <v>0</v>
      </c>
      <c r="HI259" s="235">
        <f t="shared" si="411"/>
        <v>0</v>
      </c>
      <c r="HJ259" s="235">
        <f t="shared" si="411"/>
        <v>0</v>
      </c>
      <c r="HK259" s="188"/>
      <c r="HL259" s="235" t="str">
        <f t="shared" si="405"/>
        <v/>
      </c>
      <c r="HM259" s="235">
        <f t="shared" si="412"/>
        <v>0</v>
      </c>
      <c r="HN259" s="235">
        <f t="shared" si="412"/>
        <v>0</v>
      </c>
      <c r="HO259" s="235">
        <f t="shared" si="412"/>
        <v>0</v>
      </c>
      <c r="HP259" s="188"/>
      <c r="HQ259" s="235" t="str">
        <f t="shared" si="406"/>
        <v/>
      </c>
      <c r="HR259" s="235">
        <f t="shared" si="413"/>
        <v>0</v>
      </c>
      <c r="HS259" s="235">
        <f t="shared" si="413"/>
        <v>0</v>
      </c>
      <c r="HT259" s="235">
        <f t="shared" si="413"/>
        <v>0</v>
      </c>
      <c r="HU259" s="162"/>
      <c r="HV259" s="1622"/>
      <c r="HW259" s="1619"/>
      <c r="HX259" s="1619"/>
      <c r="HY259" s="1619"/>
      <c r="HZ259" s="1619"/>
      <c r="IA259" s="1619"/>
      <c r="IB259" s="1619"/>
      <c r="IC259" s="1623"/>
      <c r="ID259" s="162"/>
      <c r="IE259" s="162"/>
    </row>
    <row r="260" spans="1:239" ht="21" customHeight="1" x14ac:dyDescent="0.25">
      <c r="A260" s="377" t="str">
        <f t="shared" si="340"/>
        <v/>
      </c>
      <c r="B260" s="188">
        <v>234</v>
      </c>
      <c r="C260" s="255"/>
      <c r="D260" s="223" t="str">
        <f t="shared" si="324"/>
        <v/>
      </c>
      <c r="E260" s="223" t="str">
        <f t="shared" si="407"/>
        <v/>
      </c>
      <c r="F260" s="242"/>
      <c r="G260" s="242"/>
      <c r="H260" s="224" t="str">
        <f t="shared" si="341"/>
        <v/>
      </c>
      <c r="I260" s="930"/>
      <c r="J260" s="930"/>
      <c r="K260" s="930"/>
      <c r="L260" s="370"/>
      <c r="M260" s="371"/>
      <c r="N260" s="371"/>
      <c r="O260" s="371"/>
      <c r="P260" s="372"/>
      <c r="Q260" s="609"/>
      <c r="R260" s="609"/>
      <c r="S260" s="610"/>
      <c r="T260" s="371"/>
      <c r="U260" s="371"/>
      <c r="V260" s="188"/>
      <c r="W260" s="370"/>
      <c r="X260" s="371"/>
      <c r="Y260" s="371"/>
      <c r="Z260" s="611"/>
      <c r="AA260" s="896"/>
      <c r="AB260" s="370"/>
      <c r="AC260" s="371"/>
      <c r="AD260" s="371"/>
      <c r="AE260" s="371"/>
      <c r="AF260" s="896"/>
      <c r="AG260" s="370"/>
      <c r="AH260" s="371"/>
      <c r="AI260" s="371"/>
      <c r="AJ260" s="371"/>
      <c r="AK260" s="896"/>
      <c r="AL260" s="370"/>
      <c r="AM260" s="371"/>
      <c r="AN260" s="371"/>
      <c r="AO260" s="372"/>
      <c r="AP260" s="370"/>
      <c r="AQ260" s="371"/>
      <c r="AR260" s="371"/>
      <c r="AS260" s="371"/>
      <c r="AT260" s="928"/>
      <c r="AU260" s="188"/>
      <c r="AV260" s="256">
        <f t="shared" si="325"/>
        <v>0</v>
      </c>
      <c r="AW260" s="257">
        <f t="shared" si="326"/>
        <v>0</v>
      </c>
      <c r="AX260" s="258">
        <f t="shared" si="414"/>
        <v>0</v>
      </c>
      <c r="AY260" s="259">
        <f t="shared" si="414"/>
        <v>0</v>
      </c>
      <c r="AZ260" s="231" t="str">
        <f t="shared" si="342"/>
        <v/>
      </c>
      <c r="BA260" s="232">
        <f t="shared" si="343"/>
        <v>0</v>
      </c>
      <c r="BB260" s="249">
        <f t="shared" si="327"/>
        <v>0</v>
      </c>
      <c r="BC260" s="231">
        <f t="shared" si="344"/>
        <v>0</v>
      </c>
      <c r="BD260" s="231">
        <f t="shared" si="345"/>
        <v>0</v>
      </c>
      <c r="BE260" s="260"/>
      <c r="BF260" s="235">
        <f t="shared" si="346"/>
        <v>0</v>
      </c>
      <c r="BG260" s="235">
        <f t="shared" si="347"/>
        <v>0</v>
      </c>
      <c r="BH260" s="235">
        <f t="shared" si="348"/>
        <v>0</v>
      </c>
      <c r="BI260" s="380"/>
      <c r="BJ260" s="235">
        <f t="shared" si="328"/>
        <v>0</v>
      </c>
      <c r="BK260" s="235">
        <f t="shared" si="349"/>
        <v>0</v>
      </c>
      <c r="BL260" s="235" t="str">
        <f t="shared" si="350"/>
        <v/>
      </c>
      <c r="BM260" s="236"/>
      <c r="BN260" s="237"/>
      <c r="BO260" s="237"/>
      <c r="BP260" s="238"/>
      <c r="BQ260" s="238"/>
      <c r="BR260" s="254"/>
      <c r="BS260" s="252"/>
      <c r="BT260" s="244"/>
      <c r="BU260" s="244"/>
      <c r="BV260" s="244"/>
      <c r="BW260" s="244"/>
      <c r="BX260" s="244"/>
      <c r="BY260" s="244"/>
      <c r="BZ260" s="244"/>
      <c r="CA260" s="244"/>
      <c r="CB260" s="253"/>
      <c r="CC260" s="188"/>
      <c r="CD260" s="244">
        <f t="shared" si="329"/>
        <v>0</v>
      </c>
      <c r="CE260" s="235">
        <f t="shared" si="351"/>
        <v>0</v>
      </c>
      <c r="CF260" s="235">
        <f t="shared" si="351"/>
        <v>0</v>
      </c>
      <c r="CG260" s="235">
        <f t="shared" si="351"/>
        <v>0</v>
      </c>
      <c r="CH260" s="188"/>
      <c r="CI260" s="244">
        <f t="shared" si="330"/>
        <v>0</v>
      </c>
      <c r="CJ260" s="235">
        <f t="shared" si="352"/>
        <v>0</v>
      </c>
      <c r="CK260" s="235">
        <f t="shared" si="352"/>
        <v>0</v>
      </c>
      <c r="CL260" s="235">
        <f t="shared" si="352"/>
        <v>0</v>
      </c>
      <c r="CM260" s="188"/>
      <c r="CN260" s="244">
        <f t="shared" si="331"/>
        <v>0</v>
      </c>
      <c r="CO260" s="235">
        <f t="shared" si="353"/>
        <v>0</v>
      </c>
      <c r="CP260" s="235">
        <f t="shared" si="353"/>
        <v>0</v>
      </c>
      <c r="CQ260" s="235">
        <f t="shared" si="353"/>
        <v>0</v>
      </c>
      <c r="CR260" s="188"/>
      <c r="CS260" s="244">
        <f t="shared" si="332"/>
        <v>0</v>
      </c>
      <c r="CT260" s="235">
        <f t="shared" si="354"/>
        <v>0</v>
      </c>
      <c r="CU260" s="235">
        <f t="shared" si="354"/>
        <v>0</v>
      </c>
      <c r="CV260" s="235">
        <f t="shared" si="354"/>
        <v>0</v>
      </c>
      <c r="CW260" s="188"/>
      <c r="CX260" s="244">
        <f t="shared" si="333"/>
        <v>0</v>
      </c>
      <c r="CY260" s="235">
        <f t="shared" si="355"/>
        <v>0</v>
      </c>
      <c r="CZ260" s="235">
        <f t="shared" si="355"/>
        <v>0</v>
      </c>
      <c r="DA260" s="235">
        <f t="shared" si="355"/>
        <v>0</v>
      </c>
      <c r="DB260" s="188"/>
      <c r="DC260" s="225"/>
      <c r="DD260" s="226"/>
      <c r="DE260" s="1088"/>
      <c r="DF260" s="225"/>
      <c r="DG260" s="226"/>
      <c r="DH260" s="1088"/>
      <c r="DI260" s="225"/>
      <c r="DJ260" s="226"/>
      <c r="DK260" s="1088"/>
      <c r="DL260" s="225"/>
      <c r="DM260" s="226"/>
      <c r="DN260" s="1088"/>
      <c r="DO260" s="370"/>
      <c r="DP260" s="370"/>
      <c r="DQ260" s="243">
        <f t="shared" si="356"/>
        <v>0</v>
      </c>
      <c r="DR260" s="244">
        <f t="shared" si="357"/>
        <v>0</v>
      </c>
      <c r="DS260" s="235">
        <f t="shared" si="358"/>
        <v>0</v>
      </c>
      <c r="DT260" s="244" t="str">
        <f t="shared" si="334"/>
        <v/>
      </c>
      <c r="DU260" s="42" t="str">
        <f t="shared" si="359"/>
        <v/>
      </c>
      <c r="DV260" s="42" t="str">
        <f t="shared" si="360"/>
        <v/>
      </c>
      <c r="DW260" s="42" t="str">
        <f t="shared" si="361"/>
        <v/>
      </c>
      <c r="DX260" s="162"/>
      <c r="DY260" s="42" t="str">
        <f t="shared" si="362"/>
        <v/>
      </c>
      <c r="DZ260" s="42" t="str">
        <f t="shared" si="415"/>
        <v/>
      </c>
      <c r="EA260" s="42" t="str">
        <f t="shared" si="363"/>
        <v/>
      </c>
      <c r="EB260" s="162"/>
      <c r="EC260" s="930"/>
      <c r="ED260" s="188"/>
      <c r="EE260" s="245">
        <f t="shared" si="364"/>
        <v>0</v>
      </c>
      <c r="EG260" s="245">
        <f t="shared" si="365"/>
        <v>0</v>
      </c>
      <c r="EI260" s="246" t="str">
        <f t="shared" si="366"/>
        <v/>
      </c>
      <c r="EJ260" s="247" t="str">
        <f t="shared" si="335"/>
        <v/>
      </c>
      <c r="EK260" s="248" t="str">
        <f t="shared" si="336"/>
        <v/>
      </c>
      <c r="EL260" s="248" t="str">
        <f t="shared" si="337"/>
        <v/>
      </c>
      <c r="EM260" s="248" t="str">
        <f t="shared" si="338"/>
        <v/>
      </c>
      <c r="EN260" s="248" t="str">
        <f t="shared" si="367"/>
        <v/>
      </c>
      <c r="EO260" s="248" t="str">
        <f t="shared" si="339"/>
        <v/>
      </c>
      <c r="EQ260" s="248" t="str">
        <f t="shared" si="368"/>
        <v/>
      </c>
      <c r="ER260" s="248" t="str">
        <f t="shared" si="369"/>
        <v/>
      </c>
      <c r="ES260" s="248" t="str">
        <f t="shared" si="370"/>
        <v/>
      </c>
      <c r="ET260" s="248" t="str">
        <f t="shared" si="371"/>
        <v/>
      </c>
      <c r="EU260" s="248" t="str">
        <f t="shared" si="372"/>
        <v/>
      </c>
      <c r="EV260" s="248" t="str">
        <f t="shared" si="372"/>
        <v/>
      </c>
      <c r="EX260" s="248" t="str">
        <f t="shared" si="373"/>
        <v/>
      </c>
      <c r="EY260" s="248" t="str">
        <f t="shared" si="374"/>
        <v/>
      </c>
      <c r="EZ260" s="248" t="str">
        <f t="shared" si="375"/>
        <v/>
      </c>
      <c r="FA260" s="248" t="str">
        <f t="shared" si="376"/>
        <v/>
      </c>
      <c r="FB260" s="248" t="str">
        <f t="shared" si="408"/>
        <v/>
      </c>
      <c r="FC260" s="248" t="str">
        <f t="shared" si="408"/>
        <v/>
      </c>
      <c r="FE260" s="248" t="str">
        <f t="shared" si="377"/>
        <v/>
      </c>
      <c r="FF260" s="248" t="str">
        <f t="shared" si="378"/>
        <v/>
      </c>
      <c r="FG260" s="248" t="str">
        <f t="shared" si="379"/>
        <v/>
      </c>
      <c r="FH260" s="248" t="str">
        <f t="shared" si="380"/>
        <v/>
      </c>
      <c r="FI260" s="248" t="str">
        <f t="shared" si="409"/>
        <v/>
      </c>
      <c r="FJ260" s="248" t="str">
        <f t="shared" si="409"/>
        <v/>
      </c>
      <c r="FL260" s="370"/>
      <c r="FM260" s="371"/>
      <c r="FN260" s="371"/>
      <c r="FO260" s="611"/>
      <c r="FP260" s="896"/>
      <c r="FQ260" s="370"/>
      <c r="FR260" s="371"/>
      <c r="FS260" s="371"/>
      <c r="FT260" s="611"/>
      <c r="FU260" s="896"/>
      <c r="FV260" s="370"/>
      <c r="FW260" s="371"/>
      <c r="FX260" s="371"/>
      <c r="FY260" s="611"/>
      <c r="FZ260" s="896"/>
      <c r="GA260" s="613"/>
      <c r="GC260" s="227">
        <f t="shared" si="381"/>
        <v>0</v>
      </c>
      <c r="GD260" s="228">
        <f t="shared" si="382"/>
        <v>0</v>
      </c>
      <c r="GE260" s="229">
        <f t="shared" si="410"/>
        <v>0</v>
      </c>
      <c r="GF260" s="230">
        <f t="shared" si="410"/>
        <v>0</v>
      </c>
      <c r="GG260" s="231" t="str">
        <f t="shared" si="383"/>
        <v/>
      </c>
      <c r="GH260" s="232">
        <f t="shared" si="384"/>
        <v>0</v>
      </c>
      <c r="GI260" s="227">
        <f t="shared" si="385"/>
        <v>0</v>
      </c>
      <c r="GJ260" s="233">
        <f t="shared" si="386"/>
        <v>0</v>
      </c>
      <c r="GK260" s="233">
        <f t="shared" si="387"/>
        <v>0</v>
      </c>
      <c r="GL260" s="234"/>
      <c r="GM260" s="235">
        <f t="shared" si="388"/>
        <v>0</v>
      </c>
      <c r="GN260" s="235">
        <f t="shared" si="389"/>
        <v>0</v>
      </c>
      <c r="GO260" s="235" t="str">
        <f t="shared" si="390"/>
        <v/>
      </c>
      <c r="GP260" s="380"/>
      <c r="GQ260" s="235">
        <f t="shared" si="391"/>
        <v>0</v>
      </c>
      <c r="GR260" s="235">
        <f t="shared" si="392"/>
        <v>0</v>
      </c>
      <c r="GS260" s="235" t="str">
        <f t="shared" si="393"/>
        <v/>
      </c>
      <c r="GT260" s="236"/>
      <c r="GU260" s="237" t="str">
        <f t="shared" si="394"/>
        <v/>
      </c>
      <c r="GV260" s="237" t="str">
        <f t="shared" si="395"/>
        <v/>
      </c>
      <c r="GW260" s="238" t="str">
        <f t="shared" si="396"/>
        <v/>
      </c>
      <c r="GX260" s="238" t="str">
        <f t="shared" si="397"/>
        <v/>
      </c>
      <c r="GY260" s="239"/>
      <c r="GZ260" s="240" t="str">
        <f t="shared" si="398"/>
        <v/>
      </c>
      <c r="HA260" s="235" t="str">
        <f t="shared" si="399"/>
        <v/>
      </c>
      <c r="HB260" s="235" t="str">
        <f t="shared" si="400"/>
        <v/>
      </c>
      <c r="HC260" s="235" t="str">
        <f t="shared" si="401"/>
        <v/>
      </c>
      <c r="HD260" s="235" t="str">
        <f t="shared" si="402"/>
        <v/>
      </c>
      <c r="HE260" s="235" t="str">
        <f t="shared" si="403"/>
        <v/>
      </c>
      <c r="HF260" s="188"/>
      <c r="HG260" s="235" t="str">
        <f t="shared" si="404"/>
        <v/>
      </c>
      <c r="HH260" s="235">
        <f t="shared" si="411"/>
        <v>0</v>
      </c>
      <c r="HI260" s="235">
        <f t="shared" si="411"/>
        <v>0</v>
      </c>
      <c r="HJ260" s="235">
        <f t="shared" si="411"/>
        <v>0</v>
      </c>
      <c r="HK260" s="188"/>
      <c r="HL260" s="235" t="str">
        <f t="shared" si="405"/>
        <v/>
      </c>
      <c r="HM260" s="235">
        <f t="shared" si="412"/>
        <v>0</v>
      </c>
      <c r="HN260" s="235">
        <f t="shared" si="412"/>
        <v>0</v>
      </c>
      <c r="HO260" s="235">
        <f t="shared" si="412"/>
        <v>0</v>
      </c>
      <c r="HP260" s="188"/>
      <c r="HQ260" s="235" t="str">
        <f t="shared" si="406"/>
        <v/>
      </c>
      <c r="HR260" s="235">
        <f t="shared" si="413"/>
        <v>0</v>
      </c>
      <c r="HS260" s="235">
        <f t="shared" si="413"/>
        <v>0</v>
      </c>
      <c r="HT260" s="235">
        <f t="shared" si="413"/>
        <v>0</v>
      </c>
      <c r="HU260" s="162"/>
      <c r="HV260" s="1622"/>
      <c r="HW260" s="1619"/>
      <c r="HX260" s="1619"/>
      <c r="HY260" s="1619"/>
      <c r="HZ260" s="1619"/>
      <c r="IA260" s="1619"/>
      <c r="IB260" s="1619"/>
      <c r="IC260" s="1623"/>
      <c r="ID260" s="162"/>
      <c r="IE260" s="162"/>
    </row>
    <row r="261" spans="1:239" ht="21" customHeight="1" x14ac:dyDescent="0.25">
      <c r="A261" s="377" t="str">
        <f t="shared" si="340"/>
        <v/>
      </c>
      <c r="B261" s="188">
        <v>235</v>
      </c>
      <c r="C261" s="255"/>
      <c r="D261" s="223" t="str">
        <f t="shared" si="324"/>
        <v/>
      </c>
      <c r="E261" s="223" t="str">
        <f t="shared" si="407"/>
        <v/>
      </c>
      <c r="F261" s="242"/>
      <c r="G261" s="242"/>
      <c r="H261" s="224" t="str">
        <f t="shared" si="341"/>
        <v/>
      </c>
      <c r="I261" s="930"/>
      <c r="J261" s="930"/>
      <c r="K261" s="930"/>
      <c r="L261" s="370"/>
      <c r="M261" s="371"/>
      <c r="N261" s="371"/>
      <c r="O261" s="371"/>
      <c r="P261" s="372"/>
      <c r="Q261" s="609"/>
      <c r="R261" s="609"/>
      <c r="S261" s="610"/>
      <c r="T261" s="371"/>
      <c r="U261" s="371"/>
      <c r="V261" s="188"/>
      <c r="W261" s="370"/>
      <c r="X261" s="371"/>
      <c r="Y261" s="371"/>
      <c r="Z261" s="611"/>
      <c r="AA261" s="896"/>
      <c r="AB261" s="370"/>
      <c r="AC261" s="371"/>
      <c r="AD261" s="371"/>
      <c r="AE261" s="371"/>
      <c r="AF261" s="896"/>
      <c r="AG261" s="370"/>
      <c r="AH261" s="371"/>
      <c r="AI261" s="371"/>
      <c r="AJ261" s="371"/>
      <c r="AK261" s="896"/>
      <c r="AL261" s="370"/>
      <c r="AM261" s="371"/>
      <c r="AN261" s="371"/>
      <c r="AO261" s="372"/>
      <c r="AP261" s="370"/>
      <c r="AQ261" s="371"/>
      <c r="AR261" s="371"/>
      <c r="AS261" s="371"/>
      <c r="AT261" s="928"/>
      <c r="AU261" s="188"/>
      <c r="AV261" s="256">
        <f t="shared" si="325"/>
        <v>0</v>
      </c>
      <c r="AW261" s="257">
        <f t="shared" si="326"/>
        <v>0</v>
      </c>
      <c r="AX261" s="258">
        <f t="shared" si="414"/>
        <v>0</v>
      </c>
      <c r="AY261" s="259">
        <f t="shared" si="414"/>
        <v>0</v>
      </c>
      <c r="AZ261" s="231" t="str">
        <f t="shared" si="342"/>
        <v/>
      </c>
      <c r="BA261" s="232">
        <f t="shared" si="343"/>
        <v>0</v>
      </c>
      <c r="BB261" s="249">
        <f t="shared" si="327"/>
        <v>0</v>
      </c>
      <c r="BC261" s="231">
        <f t="shared" si="344"/>
        <v>0</v>
      </c>
      <c r="BD261" s="231">
        <f t="shared" si="345"/>
        <v>0</v>
      </c>
      <c r="BE261" s="260"/>
      <c r="BF261" s="235">
        <f t="shared" si="346"/>
        <v>0</v>
      </c>
      <c r="BG261" s="235">
        <f t="shared" si="347"/>
        <v>0</v>
      </c>
      <c r="BH261" s="235">
        <f t="shared" si="348"/>
        <v>0</v>
      </c>
      <c r="BI261" s="380"/>
      <c r="BJ261" s="235">
        <f t="shared" si="328"/>
        <v>0</v>
      </c>
      <c r="BK261" s="235">
        <f t="shared" si="349"/>
        <v>0</v>
      </c>
      <c r="BL261" s="235" t="str">
        <f t="shared" si="350"/>
        <v/>
      </c>
      <c r="BM261" s="236"/>
      <c r="BN261" s="237"/>
      <c r="BO261" s="237"/>
      <c r="BP261" s="238"/>
      <c r="BQ261" s="238"/>
      <c r="BR261" s="254"/>
      <c r="BS261" s="252"/>
      <c r="BT261" s="244"/>
      <c r="BU261" s="244"/>
      <c r="BV261" s="244"/>
      <c r="BW261" s="244"/>
      <c r="BX261" s="244"/>
      <c r="BY261" s="244"/>
      <c r="BZ261" s="244"/>
      <c r="CA261" s="244"/>
      <c r="CB261" s="253"/>
      <c r="CC261" s="188"/>
      <c r="CD261" s="244">
        <f t="shared" si="329"/>
        <v>0</v>
      </c>
      <c r="CE261" s="235">
        <f t="shared" si="351"/>
        <v>0</v>
      </c>
      <c r="CF261" s="235">
        <f t="shared" si="351"/>
        <v>0</v>
      </c>
      <c r="CG261" s="235">
        <f t="shared" si="351"/>
        <v>0</v>
      </c>
      <c r="CH261" s="188"/>
      <c r="CI261" s="244">
        <f t="shared" si="330"/>
        <v>0</v>
      </c>
      <c r="CJ261" s="235">
        <f t="shared" si="352"/>
        <v>0</v>
      </c>
      <c r="CK261" s="235">
        <f t="shared" si="352"/>
        <v>0</v>
      </c>
      <c r="CL261" s="235">
        <f t="shared" si="352"/>
        <v>0</v>
      </c>
      <c r="CM261" s="188"/>
      <c r="CN261" s="244">
        <f t="shared" si="331"/>
        <v>0</v>
      </c>
      <c r="CO261" s="235">
        <f t="shared" si="353"/>
        <v>0</v>
      </c>
      <c r="CP261" s="235">
        <f t="shared" si="353"/>
        <v>0</v>
      </c>
      <c r="CQ261" s="235">
        <f t="shared" si="353"/>
        <v>0</v>
      </c>
      <c r="CR261" s="188"/>
      <c r="CS261" s="244">
        <f t="shared" si="332"/>
        <v>0</v>
      </c>
      <c r="CT261" s="235">
        <f t="shared" si="354"/>
        <v>0</v>
      </c>
      <c r="CU261" s="235">
        <f t="shared" si="354"/>
        <v>0</v>
      </c>
      <c r="CV261" s="235">
        <f t="shared" si="354"/>
        <v>0</v>
      </c>
      <c r="CW261" s="188"/>
      <c r="CX261" s="244">
        <f t="shared" si="333"/>
        <v>0</v>
      </c>
      <c r="CY261" s="235">
        <f t="shared" si="355"/>
        <v>0</v>
      </c>
      <c r="CZ261" s="235">
        <f t="shared" si="355"/>
        <v>0</v>
      </c>
      <c r="DA261" s="235">
        <f t="shared" si="355"/>
        <v>0</v>
      </c>
      <c r="DB261" s="188"/>
      <c r="DC261" s="225"/>
      <c r="DD261" s="226"/>
      <c r="DE261" s="1088"/>
      <c r="DF261" s="225"/>
      <c r="DG261" s="226"/>
      <c r="DH261" s="1088"/>
      <c r="DI261" s="225"/>
      <c r="DJ261" s="226"/>
      <c r="DK261" s="1088"/>
      <c r="DL261" s="225"/>
      <c r="DM261" s="226"/>
      <c r="DN261" s="1088"/>
      <c r="DO261" s="370"/>
      <c r="DP261" s="370"/>
      <c r="DQ261" s="243">
        <f t="shared" si="356"/>
        <v>0</v>
      </c>
      <c r="DR261" s="244">
        <f t="shared" si="357"/>
        <v>0</v>
      </c>
      <c r="DS261" s="235">
        <f t="shared" si="358"/>
        <v>0</v>
      </c>
      <c r="DT261" s="244" t="str">
        <f t="shared" si="334"/>
        <v/>
      </c>
      <c r="DU261" s="42" t="str">
        <f t="shared" si="359"/>
        <v/>
      </c>
      <c r="DV261" s="42" t="str">
        <f t="shared" si="360"/>
        <v/>
      </c>
      <c r="DW261" s="42" t="str">
        <f t="shared" si="361"/>
        <v/>
      </c>
      <c r="DX261" s="162"/>
      <c r="DY261" s="42" t="str">
        <f t="shared" si="362"/>
        <v/>
      </c>
      <c r="DZ261" s="42" t="str">
        <f t="shared" si="415"/>
        <v/>
      </c>
      <c r="EA261" s="42" t="str">
        <f t="shared" si="363"/>
        <v/>
      </c>
      <c r="EB261" s="162"/>
      <c r="EC261" s="930"/>
      <c r="ED261" s="188"/>
      <c r="EE261" s="245">
        <f t="shared" si="364"/>
        <v>0</v>
      </c>
      <c r="EG261" s="245">
        <f t="shared" si="365"/>
        <v>0</v>
      </c>
      <c r="EI261" s="246" t="str">
        <f t="shared" si="366"/>
        <v/>
      </c>
      <c r="EJ261" s="247" t="str">
        <f t="shared" si="335"/>
        <v/>
      </c>
      <c r="EK261" s="248" t="str">
        <f t="shared" si="336"/>
        <v/>
      </c>
      <c r="EL261" s="248" t="str">
        <f t="shared" si="337"/>
        <v/>
      </c>
      <c r="EM261" s="248" t="str">
        <f t="shared" si="338"/>
        <v/>
      </c>
      <c r="EN261" s="248" t="str">
        <f t="shared" si="367"/>
        <v/>
      </c>
      <c r="EO261" s="248" t="str">
        <f t="shared" si="339"/>
        <v/>
      </c>
      <c r="EQ261" s="248" t="str">
        <f t="shared" si="368"/>
        <v/>
      </c>
      <c r="ER261" s="248" t="str">
        <f t="shared" si="369"/>
        <v/>
      </c>
      <c r="ES261" s="248" t="str">
        <f t="shared" si="370"/>
        <v/>
      </c>
      <c r="ET261" s="248" t="str">
        <f t="shared" si="371"/>
        <v/>
      </c>
      <c r="EU261" s="248" t="str">
        <f t="shared" si="372"/>
        <v/>
      </c>
      <c r="EV261" s="248" t="str">
        <f t="shared" si="372"/>
        <v/>
      </c>
      <c r="EX261" s="248" t="str">
        <f t="shared" si="373"/>
        <v/>
      </c>
      <c r="EY261" s="248" t="str">
        <f t="shared" si="374"/>
        <v/>
      </c>
      <c r="EZ261" s="248" t="str">
        <f t="shared" si="375"/>
        <v/>
      </c>
      <c r="FA261" s="248" t="str">
        <f t="shared" si="376"/>
        <v/>
      </c>
      <c r="FB261" s="248" t="str">
        <f t="shared" si="408"/>
        <v/>
      </c>
      <c r="FC261" s="248" t="str">
        <f t="shared" si="408"/>
        <v/>
      </c>
      <c r="FE261" s="248" t="str">
        <f t="shared" si="377"/>
        <v/>
      </c>
      <c r="FF261" s="248" t="str">
        <f t="shared" si="378"/>
        <v/>
      </c>
      <c r="FG261" s="248" t="str">
        <f t="shared" si="379"/>
        <v/>
      </c>
      <c r="FH261" s="248" t="str">
        <f t="shared" si="380"/>
        <v/>
      </c>
      <c r="FI261" s="248" t="str">
        <f t="shared" si="409"/>
        <v/>
      </c>
      <c r="FJ261" s="248" t="str">
        <f t="shared" si="409"/>
        <v/>
      </c>
      <c r="FL261" s="370"/>
      <c r="FM261" s="371"/>
      <c r="FN261" s="371"/>
      <c r="FO261" s="611"/>
      <c r="FP261" s="896"/>
      <c r="FQ261" s="370"/>
      <c r="FR261" s="371"/>
      <c r="FS261" s="371"/>
      <c r="FT261" s="611"/>
      <c r="FU261" s="896"/>
      <c r="FV261" s="370"/>
      <c r="FW261" s="371"/>
      <c r="FX261" s="371"/>
      <c r="FY261" s="611"/>
      <c r="FZ261" s="896"/>
      <c r="GA261" s="613"/>
      <c r="GC261" s="227">
        <f t="shared" si="381"/>
        <v>0</v>
      </c>
      <c r="GD261" s="228">
        <f t="shared" si="382"/>
        <v>0</v>
      </c>
      <c r="GE261" s="229">
        <f t="shared" si="410"/>
        <v>0</v>
      </c>
      <c r="GF261" s="230">
        <f t="shared" si="410"/>
        <v>0</v>
      </c>
      <c r="GG261" s="231" t="str">
        <f t="shared" si="383"/>
        <v/>
      </c>
      <c r="GH261" s="232">
        <f t="shared" si="384"/>
        <v>0</v>
      </c>
      <c r="GI261" s="227">
        <f t="shared" si="385"/>
        <v>0</v>
      </c>
      <c r="GJ261" s="233">
        <f t="shared" si="386"/>
        <v>0</v>
      </c>
      <c r="GK261" s="233">
        <f t="shared" si="387"/>
        <v>0</v>
      </c>
      <c r="GL261" s="234"/>
      <c r="GM261" s="235">
        <f t="shared" si="388"/>
        <v>0</v>
      </c>
      <c r="GN261" s="235">
        <f t="shared" si="389"/>
        <v>0</v>
      </c>
      <c r="GO261" s="235" t="str">
        <f t="shared" si="390"/>
        <v/>
      </c>
      <c r="GP261" s="380"/>
      <c r="GQ261" s="235">
        <f t="shared" si="391"/>
        <v>0</v>
      </c>
      <c r="GR261" s="235">
        <f t="shared" si="392"/>
        <v>0</v>
      </c>
      <c r="GS261" s="235" t="str">
        <f t="shared" si="393"/>
        <v/>
      </c>
      <c r="GT261" s="236"/>
      <c r="GU261" s="237" t="str">
        <f t="shared" si="394"/>
        <v/>
      </c>
      <c r="GV261" s="237" t="str">
        <f t="shared" si="395"/>
        <v/>
      </c>
      <c r="GW261" s="238" t="str">
        <f t="shared" si="396"/>
        <v/>
      </c>
      <c r="GX261" s="238" t="str">
        <f t="shared" si="397"/>
        <v/>
      </c>
      <c r="GY261" s="239"/>
      <c r="GZ261" s="240" t="str">
        <f t="shared" si="398"/>
        <v/>
      </c>
      <c r="HA261" s="235" t="str">
        <f t="shared" si="399"/>
        <v/>
      </c>
      <c r="HB261" s="235" t="str">
        <f t="shared" si="400"/>
        <v/>
      </c>
      <c r="HC261" s="235" t="str">
        <f t="shared" si="401"/>
        <v/>
      </c>
      <c r="HD261" s="235" t="str">
        <f t="shared" si="402"/>
        <v/>
      </c>
      <c r="HE261" s="235" t="str">
        <f t="shared" si="403"/>
        <v/>
      </c>
      <c r="HF261" s="188"/>
      <c r="HG261" s="235" t="str">
        <f t="shared" si="404"/>
        <v/>
      </c>
      <c r="HH261" s="235">
        <f t="shared" si="411"/>
        <v>0</v>
      </c>
      <c r="HI261" s="235">
        <f t="shared" si="411"/>
        <v>0</v>
      </c>
      <c r="HJ261" s="235">
        <f t="shared" si="411"/>
        <v>0</v>
      </c>
      <c r="HK261" s="188"/>
      <c r="HL261" s="235" t="str">
        <f t="shared" si="405"/>
        <v/>
      </c>
      <c r="HM261" s="235">
        <f t="shared" si="412"/>
        <v>0</v>
      </c>
      <c r="HN261" s="235">
        <f t="shared" si="412"/>
        <v>0</v>
      </c>
      <c r="HO261" s="235">
        <f t="shared" si="412"/>
        <v>0</v>
      </c>
      <c r="HP261" s="188"/>
      <c r="HQ261" s="235" t="str">
        <f t="shared" si="406"/>
        <v/>
      </c>
      <c r="HR261" s="235">
        <f t="shared" si="413"/>
        <v>0</v>
      </c>
      <c r="HS261" s="235">
        <f t="shared" si="413"/>
        <v>0</v>
      </c>
      <c r="HT261" s="235">
        <f t="shared" si="413"/>
        <v>0</v>
      </c>
      <c r="HU261" s="162"/>
      <c r="HV261" s="1622"/>
      <c r="HW261" s="1619"/>
      <c r="HX261" s="1619"/>
      <c r="HY261" s="1619"/>
      <c r="HZ261" s="1619"/>
      <c r="IA261" s="1619"/>
      <c r="IB261" s="1619"/>
      <c r="IC261" s="1623"/>
      <c r="ID261" s="162"/>
      <c r="IE261" s="162"/>
    </row>
    <row r="262" spans="1:239" ht="21" customHeight="1" x14ac:dyDescent="0.25">
      <c r="A262" s="377" t="str">
        <f t="shared" si="340"/>
        <v/>
      </c>
      <c r="B262" s="188">
        <v>236</v>
      </c>
      <c r="C262" s="255"/>
      <c r="D262" s="223" t="str">
        <f t="shared" si="324"/>
        <v/>
      </c>
      <c r="E262" s="223" t="str">
        <f t="shared" si="407"/>
        <v/>
      </c>
      <c r="F262" s="242"/>
      <c r="G262" s="242"/>
      <c r="H262" s="224" t="str">
        <f t="shared" si="341"/>
        <v/>
      </c>
      <c r="I262" s="930"/>
      <c r="J262" s="930"/>
      <c r="K262" s="930"/>
      <c r="L262" s="370"/>
      <c r="M262" s="371"/>
      <c r="N262" s="371"/>
      <c r="O262" s="371"/>
      <c r="P262" s="372"/>
      <c r="Q262" s="609"/>
      <c r="R262" s="609"/>
      <c r="S262" s="610"/>
      <c r="T262" s="371"/>
      <c r="U262" s="371"/>
      <c r="V262" s="188"/>
      <c r="W262" s="370"/>
      <c r="X262" s="371"/>
      <c r="Y262" s="371"/>
      <c r="Z262" s="611"/>
      <c r="AA262" s="896"/>
      <c r="AB262" s="370"/>
      <c r="AC262" s="371"/>
      <c r="AD262" s="371"/>
      <c r="AE262" s="371"/>
      <c r="AF262" s="896"/>
      <c r="AG262" s="370"/>
      <c r="AH262" s="371"/>
      <c r="AI262" s="371"/>
      <c r="AJ262" s="371"/>
      <c r="AK262" s="896"/>
      <c r="AL262" s="370"/>
      <c r="AM262" s="371"/>
      <c r="AN262" s="371"/>
      <c r="AO262" s="372"/>
      <c r="AP262" s="370"/>
      <c r="AQ262" s="371"/>
      <c r="AR262" s="371"/>
      <c r="AS262" s="371"/>
      <c r="AT262" s="928"/>
      <c r="AU262" s="188"/>
      <c r="AV262" s="256">
        <f t="shared" si="325"/>
        <v>0</v>
      </c>
      <c r="AW262" s="257">
        <f t="shared" si="326"/>
        <v>0</v>
      </c>
      <c r="AX262" s="258">
        <f t="shared" si="414"/>
        <v>0</v>
      </c>
      <c r="AY262" s="259">
        <f t="shared" si="414"/>
        <v>0</v>
      </c>
      <c r="AZ262" s="231" t="str">
        <f t="shared" si="342"/>
        <v/>
      </c>
      <c r="BA262" s="232">
        <f t="shared" si="343"/>
        <v>0</v>
      </c>
      <c r="BB262" s="249">
        <f t="shared" si="327"/>
        <v>0</v>
      </c>
      <c r="BC262" s="231">
        <f t="shared" si="344"/>
        <v>0</v>
      </c>
      <c r="BD262" s="231">
        <f t="shared" si="345"/>
        <v>0</v>
      </c>
      <c r="BE262" s="260"/>
      <c r="BF262" s="235">
        <f t="shared" si="346"/>
        <v>0</v>
      </c>
      <c r="BG262" s="235">
        <f t="shared" si="347"/>
        <v>0</v>
      </c>
      <c r="BH262" s="235">
        <f t="shared" si="348"/>
        <v>0</v>
      </c>
      <c r="BI262" s="380"/>
      <c r="BJ262" s="235">
        <f t="shared" si="328"/>
        <v>0</v>
      </c>
      <c r="BK262" s="235">
        <f t="shared" si="349"/>
        <v>0</v>
      </c>
      <c r="BL262" s="235" t="str">
        <f t="shared" si="350"/>
        <v/>
      </c>
      <c r="BM262" s="236"/>
      <c r="BN262" s="237"/>
      <c r="BO262" s="237"/>
      <c r="BP262" s="238"/>
      <c r="BQ262" s="238"/>
      <c r="BR262" s="254"/>
      <c r="BS262" s="252"/>
      <c r="BT262" s="244"/>
      <c r="BU262" s="244"/>
      <c r="BV262" s="244"/>
      <c r="BW262" s="244"/>
      <c r="BX262" s="244"/>
      <c r="BY262" s="244"/>
      <c r="BZ262" s="244"/>
      <c r="CA262" s="244"/>
      <c r="CB262" s="253"/>
      <c r="CC262" s="188"/>
      <c r="CD262" s="244">
        <f t="shared" si="329"/>
        <v>0</v>
      </c>
      <c r="CE262" s="235">
        <f t="shared" si="351"/>
        <v>0</v>
      </c>
      <c r="CF262" s="235">
        <f t="shared" si="351"/>
        <v>0</v>
      </c>
      <c r="CG262" s="235">
        <f t="shared" si="351"/>
        <v>0</v>
      </c>
      <c r="CH262" s="188"/>
      <c r="CI262" s="244">
        <f t="shared" si="330"/>
        <v>0</v>
      </c>
      <c r="CJ262" s="235">
        <f t="shared" si="352"/>
        <v>0</v>
      </c>
      <c r="CK262" s="235">
        <f t="shared" si="352"/>
        <v>0</v>
      </c>
      <c r="CL262" s="235">
        <f t="shared" si="352"/>
        <v>0</v>
      </c>
      <c r="CM262" s="188"/>
      <c r="CN262" s="244">
        <f t="shared" si="331"/>
        <v>0</v>
      </c>
      <c r="CO262" s="235">
        <f t="shared" si="353"/>
        <v>0</v>
      </c>
      <c r="CP262" s="235">
        <f t="shared" si="353"/>
        <v>0</v>
      </c>
      <c r="CQ262" s="235">
        <f t="shared" si="353"/>
        <v>0</v>
      </c>
      <c r="CR262" s="188"/>
      <c r="CS262" s="244">
        <f t="shared" si="332"/>
        <v>0</v>
      </c>
      <c r="CT262" s="235">
        <f t="shared" si="354"/>
        <v>0</v>
      </c>
      <c r="CU262" s="235">
        <f t="shared" si="354"/>
        <v>0</v>
      </c>
      <c r="CV262" s="235">
        <f t="shared" si="354"/>
        <v>0</v>
      </c>
      <c r="CW262" s="188"/>
      <c r="CX262" s="244">
        <f t="shared" si="333"/>
        <v>0</v>
      </c>
      <c r="CY262" s="235">
        <f t="shared" si="355"/>
        <v>0</v>
      </c>
      <c r="CZ262" s="235">
        <f t="shared" si="355"/>
        <v>0</v>
      </c>
      <c r="DA262" s="235">
        <f t="shared" si="355"/>
        <v>0</v>
      </c>
      <c r="DB262" s="188"/>
      <c r="DC262" s="225"/>
      <c r="DD262" s="226"/>
      <c r="DE262" s="1088"/>
      <c r="DF262" s="225"/>
      <c r="DG262" s="226"/>
      <c r="DH262" s="1088"/>
      <c r="DI262" s="225"/>
      <c r="DJ262" s="226"/>
      <c r="DK262" s="1088"/>
      <c r="DL262" s="225"/>
      <c r="DM262" s="226"/>
      <c r="DN262" s="1088"/>
      <c r="DO262" s="370"/>
      <c r="DP262" s="370"/>
      <c r="DQ262" s="243">
        <f t="shared" si="356"/>
        <v>0</v>
      </c>
      <c r="DR262" s="244">
        <f t="shared" si="357"/>
        <v>0</v>
      </c>
      <c r="DS262" s="235">
        <f t="shared" si="358"/>
        <v>0</v>
      </c>
      <c r="DT262" s="244" t="str">
        <f t="shared" si="334"/>
        <v/>
      </c>
      <c r="DU262" s="42" t="str">
        <f t="shared" si="359"/>
        <v/>
      </c>
      <c r="DV262" s="42" t="str">
        <f t="shared" si="360"/>
        <v/>
      </c>
      <c r="DW262" s="42" t="str">
        <f t="shared" si="361"/>
        <v/>
      </c>
      <c r="DX262" s="162"/>
      <c r="DY262" s="42" t="str">
        <f t="shared" si="362"/>
        <v/>
      </c>
      <c r="DZ262" s="42" t="str">
        <f t="shared" si="415"/>
        <v/>
      </c>
      <c r="EA262" s="42" t="str">
        <f t="shared" si="363"/>
        <v/>
      </c>
      <c r="EB262" s="162"/>
      <c r="EC262" s="930"/>
      <c r="ED262" s="188"/>
      <c r="EE262" s="245">
        <f t="shared" si="364"/>
        <v>0</v>
      </c>
      <c r="EG262" s="245">
        <f t="shared" si="365"/>
        <v>0</v>
      </c>
      <c r="EI262" s="246" t="str">
        <f t="shared" si="366"/>
        <v/>
      </c>
      <c r="EJ262" s="247" t="str">
        <f t="shared" si="335"/>
        <v/>
      </c>
      <c r="EK262" s="248" t="str">
        <f t="shared" si="336"/>
        <v/>
      </c>
      <c r="EL262" s="248" t="str">
        <f t="shared" si="337"/>
        <v/>
      </c>
      <c r="EM262" s="248" t="str">
        <f t="shared" si="338"/>
        <v/>
      </c>
      <c r="EN262" s="248" t="str">
        <f t="shared" si="367"/>
        <v/>
      </c>
      <c r="EO262" s="248" t="str">
        <f t="shared" si="339"/>
        <v/>
      </c>
      <c r="EQ262" s="248" t="str">
        <f t="shared" si="368"/>
        <v/>
      </c>
      <c r="ER262" s="248" t="str">
        <f t="shared" si="369"/>
        <v/>
      </c>
      <c r="ES262" s="248" t="str">
        <f t="shared" si="370"/>
        <v/>
      </c>
      <c r="ET262" s="248" t="str">
        <f t="shared" si="371"/>
        <v/>
      </c>
      <c r="EU262" s="248" t="str">
        <f t="shared" si="372"/>
        <v/>
      </c>
      <c r="EV262" s="248" t="str">
        <f t="shared" si="372"/>
        <v/>
      </c>
      <c r="EX262" s="248" t="str">
        <f t="shared" si="373"/>
        <v/>
      </c>
      <c r="EY262" s="248" t="str">
        <f t="shared" si="374"/>
        <v/>
      </c>
      <c r="EZ262" s="248" t="str">
        <f t="shared" si="375"/>
        <v/>
      </c>
      <c r="FA262" s="248" t="str">
        <f t="shared" si="376"/>
        <v/>
      </c>
      <c r="FB262" s="248" t="str">
        <f t="shared" si="408"/>
        <v/>
      </c>
      <c r="FC262" s="248" t="str">
        <f t="shared" si="408"/>
        <v/>
      </c>
      <c r="FE262" s="248" t="str">
        <f t="shared" si="377"/>
        <v/>
      </c>
      <c r="FF262" s="248" t="str">
        <f t="shared" si="378"/>
        <v/>
      </c>
      <c r="FG262" s="248" t="str">
        <f t="shared" si="379"/>
        <v/>
      </c>
      <c r="FH262" s="248" t="str">
        <f t="shared" si="380"/>
        <v/>
      </c>
      <c r="FI262" s="248" t="str">
        <f t="shared" si="409"/>
        <v/>
      </c>
      <c r="FJ262" s="248" t="str">
        <f t="shared" si="409"/>
        <v/>
      </c>
      <c r="FL262" s="370"/>
      <c r="FM262" s="371"/>
      <c r="FN262" s="371"/>
      <c r="FO262" s="611"/>
      <c r="FP262" s="896"/>
      <c r="FQ262" s="370"/>
      <c r="FR262" s="371"/>
      <c r="FS262" s="371"/>
      <c r="FT262" s="611"/>
      <c r="FU262" s="896"/>
      <c r="FV262" s="370"/>
      <c r="FW262" s="371"/>
      <c r="FX262" s="371"/>
      <c r="FY262" s="611"/>
      <c r="FZ262" s="896"/>
      <c r="GA262" s="613"/>
      <c r="GC262" s="227">
        <f t="shared" si="381"/>
        <v>0</v>
      </c>
      <c r="GD262" s="228">
        <f t="shared" si="382"/>
        <v>0</v>
      </c>
      <c r="GE262" s="229">
        <f t="shared" si="410"/>
        <v>0</v>
      </c>
      <c r="GF262" s="230">
        <f t="shared" si="410"/>
        <v>0</v>
      </c>
      <c r="GG262" s="231" t="str">
        <f t="shared" si="383"/>
        <v/>
      </c>
      <c r="GH262" s="232">
        <f t="shared" si="384"/>
        <v>0</v>
      </c>
      <c r="GI262" s="227">
        <f t="shared" si="385"/>
        <v>0</v>
      </c>
      <c r="GJ262" s="233">
        <f t="shared" si="386"/>
        <v>0</v>
      </c>
      <c r="GK262" s="233">
        <f t="shared" si="387"/>
        <v>0</v>
      </c>
      <c r="GL262" s="234"/>
      <c r="GM262" s="235">
        <f t="shared" si="388"/>
        <v>0</v>
      </c>
      <c r="GN262" s="235">
        <f t="shared" si="389"/>
        <v>0</v>
      </c>
      <c r="GO262" s="235" t="str">
        <f t="shared" si="390"/>
        <v/>
      </c>
      <c r="GP262" s="380"/>
      <c r="GQ262" s="235">
        <f t="shared" si="391"/>
        <v>0</v>
      </c>
      <c r="GR262" s="235">
        <f t="shared" si="392"/>
        <v>0</v>
      </c>
      <c r="GS262" s="235" t="str">
        <f t="shared" si="393"/>
        <v/>
      </c>
      <c r="GT262" s="236"/>
      <c r="GU262" s="237" t="str">
        <f t="shared" si="394"/>
        <v/>
      </c>
      <c r="GV262" s="237" t="str">
        <f t="shared" si="395"/>
        <v/>
      </c>
      <c r="GW262" s="238" t="str">
        <f t="shared" si="396"/>
        <v/>
      </c>
      <c r="GX262" s="238" t="str">
        <f t="shared" si="397"/>
        <v/>
      </c>
      <c r="GY262" s="239"/>
      <c r="GZ262" s="240" t="str">
        <f t="shared" si="398"/>
        <v/>
      </c>
      <c r="HA262" s="235" t="str">
        <f t="shared" si="399"/>
        <v/>
      </c>
      <c r="HB262" s="235" t="str">
        <f t="shared" si="400"/>
        <v/>
      </c>
      <c r="HC262" s="235" t="str">
        <f t="shared" si="401"/>
        <v/>
      </c>
      <c r="HD262" s="235" t="str">
        <f t="shared" si="402"/>
        <v/>
      </c>
      <c r="HE262" s="235" t="str">
        <f t="shared" si="403"/>
        <v/>
      </c>
      <c r="HF262" s="188"/>
      <c r="HG262" s="235" t="str">
        <f t="shared" si="404"/>
        <v/>
      </c>
      <c r="HH262" s="235">
        <f t="shared" si="411"/>
        <v>0</v>
      </c>
      <c r="HI262" s="235">
        <f t="shared" si="411"/>
        <v>0</v>
      </c>
      <c r="HJ262" s="235">
        <f t="shared" si="411"/>
        <v>0</v>
      </c>
      <c r="HK262" s="188"/>
      <c r="HL262" s="235" t="str">
        <f t="shared" si="405"/>
        <v/>
      </c>
      <c r="HM262" s="235">
        <f t="shared" si="412"/>
        <v>0</v>
      </c>
      <c r="HN262" s="235">
        <f t="shared" si="412"/>
        <v>0</v>
      </c>
      <c r="HO262" s="235">
        <f t="shared" si="412"/>
        <v>0</v>
      </c>
      <c r="HP262" s="188"/>
      <c r="HQ262" s="235" t="str">
        <f t="shared" si="406"/>
        <v/>
      </c>
      <c r="HR262" s="235">
        <f t="shared" si="413"/>
        <v>0</v>
      </c>
      <c r="HS262" s="235">
        <f t="shared" si="413"/>
        <v>0</v>
      </c>
      <c r="HT262" s="235">
        <f t="shared" si="413"/>
        <v>0</v>
      </c>
      <c r="HU262" s="162"/>
      <c r="HV262" s="1622"/>
      <c r="HW262" s="1619"/>
      <c r="HX262" s="1619"/>
      <c r="HY262" s="1619"/>
      <c r="HZ262" s="1619"/>
      <c r="IA262" s="1619"/>
      <c r="IB262" s="1619"/>
      <c r="IC262" s="1623"/>
      <c r="ID262" s="162"/>
      <c r="IE262" s="162"/>
    </row>
    <row r="263" spans="1:239" ht="21" customHeight="1" x14ac:dyDescent="0.25">
      <c r="A263" s="377" t="str">
        <f t="shared" si="340"/>
        <v/>
      </c>
      <c r="B263" s="188">
        <v>237</v>
      </c>
      <c r="C263" s="255"/>
      <c r="D263" s="223" t="str">
        <f t="shared" si="324"/>
        <v/>
      </c>
      <c r="E263" s="223" t="str">
        <f t="shared" si="407"/>
        <v/>
      </c>
      <c r="F263" s="242"/>
      <c r="G263" s="242"/>
      <c r="H263" s="224" t="str">
        <f t="shared" si="341"/>
        <v/>
      </c>
      <c r="I263" s="930"/>
      <c r="J263" s="930"/>
      <c r="K263" s="930"/>
      <c r="L263" s="370"/>
      <c r="M263" s="371"/>
      <c r="N263" s="371"/>
      <c r="O263" s="371"/>
      <c r="P263" s="372"/>
      <c r="Q263" s="609"/>
      <c r="R263" s="609"/>
      <c r="S263" s="610"/>
      <c r="T263" s="371"/>
      <c r="U263" s="371"/>
      <c r="V263" s="188"/>
      <c r="W263" s="370"/>
      <c r="X263" s="371"/>
      <c r="Y263" s="371"/>
      <c r="Z263" s="611"/>
      <c r="AA263" s="896"/>
      <c r="AB263" s="370"/>
      <c r="AC263" s="371"/>
      <c r="AD263" s="371"/>
      <c r="AE263" s="371"/>
      <c r="AF263" s="896"/>
      <c r="AG263" s="370"/>
      <c r="AH263" s="371"/>
      <c r="AI263" s="371"/>
      <c r="AJ263" s="371"/>
      <c r="AK263" s="896"/>
      <c r="AL263" s="370"/>
      <c r="AM263" s="371"/>
      <c r="AN263" s="371"/>
      <c r="AO263" s="372"/>
      <c r="AP263" s="370"/>
      <c r="AQ263" s="371"/>
      <c r="AR263" s="371"/>
      <c r="AS263" s="371"/>
      <c r="AT263" s="928"/>
      <c r="AU263" s="188"/>
      <c r="AV263" s="256">
        <f t="shared" si="325"/>
        <v>0</v>
      </c>
      <c r="AW263" s="257">
        <f t="shared" si="326"/>
        <v>0</v>
      </c>
      <c r="AX263" s="258">
        <f t="shared" si="414"/>
        <v>0</v>
      </c>
      <c r="AY263" s="259">
        <f t="shared" si="414"/>
        <v>0</v>
      </c>
      <c r="AZ263" s="231" t="str">
        <f t="shared" si="342"/>
        <v/>
      </c>
      <c r="BA263" s="232">
        <f t="shared" si="343"/>
        <v>0</v>
      </c>
      <c r="BB263" s="249">
        <f t="shared" si="327"/>
        <v>0</v>
      </c>
      <c r="BC263" s="231">
        <f t="shared" si="344"/>
        <v>0</v>
      </c>
      <c r="BD263" s="231">
        <f t="shared" si="345"/>
        <v>0</v>
      </c>
      <c r="BE263" s="260"/>
      <c r="BF263" s="235">
        <f t="shared" si="346"/>
        <v>0</v>
      </c>
      <c r="BG263" s="235">
        <f t="shared" si="347"/>
        <v>0</v>
      </c>
      <c r="BH263" s="235">
        <f t="shared" si="348"/>
        <v>0</v>
      </c>
      <c r="BI263" s="380"/>
      <c r="BJ263" s="235">
        <f t="shared" si="328"/>
        <v>0</v>
      </c>
      <c r="BK263" s="235">
        <f t="shared" si="349"/>
        <v>0</v>
      </c>
      <c r="BL263" s="235" t="str">
        <f t="shared" si="350"/>
        <v/>
      </c>
      <c r="BM263" s="236"/>
      <c r="BN263" s="237"/>
      <c r="BO263" s="237"/>
      <c r="BP263" s="238"/>
      <c r="BQ263" s="238"/>
      <c r="BR263" s="254"/>
      <c r="BS263" s="252"/>
      <c r="BT263" s="244"/>
      <c r="BU263" s="244"/>
      <c r="BV263" s="244"/>
      <c r="BW263" s="244"/>
      <c r="BX263" s="244"/>
      <c r="BY263" s="244"/>
      <c r="BZ263" s="244"/>
      <c r="CA263" s="244"/>
      <c r="CB263" s="253"/>
      <c r="CC263" s="188"/>
      <c r="CD263" s="244">
        <f t="shared" si="329"/>
        <v>0</v>
      </c>
      <c r="CE263" s="235">
        <f t="shared" si="351"/>
        <v>0</v>
      </c>
      <c r="CF263" s="235">
        <f t="shared" si="351"/>
        <v>0</v>
      </c>
      <c r="CG263" s="235">
        <f t="shared" si="351"/>
        <v>0</v>
      </c>
      <c r="CH263" s="188"/>
      <c r="CI263" s="244">
        <f t="shared" si="330"/>
        <v>0</v>
      </c>
      <c r="CJ263" s="235">
        <f t="shared" si="352"/>
        <v>0</v>
      </c>
      <c r="CK263" s="235">
        <f t="shared" si="352"/>
        <v>0</v>
      </c>
      <c r="CL263" s="235">
        <f t="shared" si="352"/>
        <v>0</v>
      </c>
      <c r="CM263" s="188"/>
      <c r="CN263" s="244">
        <f t="shared" si="331"/>
        <v>0</v>
      </c>
      <c r="CO263" s="235">
        <f t="shared" si="353"/>
        <v>0</v>
      </c>
      <c r="CP263" s="235">
        <f t="shared" si="353"/>
        <v>0</v>
      </c>
      <c r="CQ263" s="235">
        <f t="shared" si="353"/>
        <v>0</v>
      </c>
      <c r="CR263" s="188"/>
      <c r="CS263" s="244">
        <f t="shared" si="332"/>
        <v>0</v>
      </c>
      <c r="CT263" s="235">
        <f t="shared" si="354"/>
        <v>0</v>
      </c>
      <c r="CU263" s="235">
        <f t="shared" si="354"/>
        <v>0</v>
      </c>
      <c r="CV263" s="235">
        <f t="shared" si="354"/>
        <v>0</v>
      </c>
      <c r="CW263" s="188"/>
      <c r="CX263" s="244">
        <f t="shared" si="333"/>
        <v>0</v>
      </c>
      <c r="CY263" s="235">
        <f t="shared" si="355"/>
        <v>0</v>
      </c>
      <c r="CZ263" s="235">
        <f t="shared" si="355"/>
        <v>0</v>
      </c>
      <c r="DA263" s="235">
        <f t="shared" si="355"/>
        <v>0</v>
      </c>
      <c r="DB263" s="188"/>
      <c r="DC263" s="225"/>
      <c r="DD263" s="226"/>
      <c r="DE263" s="1088"/>
      <c r="DF263" s="225"/>
      <c r="DG263" s="226"/>
      <c r="DH263" s="1088"/>
      <c r="DI263" s="225"/>
      <c r="DJ263" s="226"/>
      <c r="DK263" s="1088"/>
      <c r="DL263" s="225"/>
      <c r="DM263" s="226"/>
      <c r="DN263" s="1088"/>
      <c r="DO263" s="370"/>
      <c r="DP263" s="370"/>
      <c r="DQ263" s="243">
        <f t="shared" si="356"/>
        <v>0</v>
      </c>
      <c r="DR263" s="244">
        <f t="shared" si="357"/>
        <v>0</v>
      </c>
      <c r="DS263" s="235">
        <f t="shared" si="358"/>
        <v>0</v>
      </c>
      <c r="DT263" s="244" t="str">
        <f t="shared" si="334"/>
        <v/>
      </c>
      <c r="DU263" s="42" t="str">
        <f t="shared" si="359"/>
        <v/>
      </c>
      <c r="DV263" s="42" t="str">
        <f t="shared" si="360"/>
        <v/>
      </c>
      <c r="DW263" s="42" t="str">
        <f t="shared" si="361"/>
        <v/>
      </c>
      <c r="DX263" s="162"/>
      <c r="DY263" s="42" t="str">
        <f t="shared" si="362"/>
        <v/>
      </c>
      <c r="DZ263" s="42" t="str">
        <f t="shared" si="415"/>
        <v/>
      </c>
      <c r="EA263" s="42" t="str">
        <f t="shared" si="363"/>
        <v/>
      </c>
      <c r="EB263" s="162"/>
      <c r="EC263" s="930"/>
      <c r="ED263" s="188"/>
      <c r="EE263" s="245">
        <f t="shared" si="364"/>
        <v>0</v>
      </c>
      <c r="EG263" s="245">
        <f t="shared" si="365"/>
        <v>0</v>
      </c>
      <c r="EI263" s="246" t="str">
        <f t="shared" si="366"/>
        <v/>
      </c>
      <c r="EJ263" s="247" t="str">
        <f t="shared" si="335"/>
        <v/>
      </c>
      <c r="EK263" s="248" t="str">
        <f t="shared" si="336"/>
        <v/>
      </c>
      <c r="EL263" s="248" t="str">
        <f t="shared" si="337"/>
        <v/>
      </c>
      <c r="EM263" s="248" t="str">
        <f t="shared" si="338"/>
        <v/>
      </c>
      <c r="EN263" s="248" t="str">
        <f t="shared" si="367"/>
        <v/>
      </c>
      <c r="EO263" s="248" t="str">
        <f t="shared" si="339"/>
        <v/>
      </c>
      <c r="EQ263" s="248" t="str">
        <f t="shared" si="368"/>
        <v/>
      </c>
      <c r="ER263" s="248" t="str">
        <f t="shared" si="369"/>
        <v/>
      </c>
      <c r="ES263" s="248" t="str">
        <f t="shared" si="370"/>
        <v/>
      </c>
      <c r="ET263" s="248" t="str">
        <f t="shared" si="371"/>
        <v/>
      </c>
      <c r="EU263" s="248" t="str">
        <f t="shared" si="372"/>
        <v/>
      </c>
      <c r="EV263" s="248" t="str">
        <f t="shared" si="372"/>
        <v/>
      </c>
      <c r="EX263" s="248" t="str">
        <f t="shared" si="373"/>
        <v/>
      </c>
      <c r="EY263" s="248" t="str">
        <f t="shared" si="374"/>
        <v/>
      </c>
      <c r="EZ263" s="248" t="str">
        <f t="shared" si="375"/>
        <v/>
      </c>
      <c r="FA263" s="248" t="str">
        <f t="shared" si="376"/>
        <v/>
      </c>
      <c r="FB263" s="248" t="str">
        <f t="shared" si="408"/>
        <v/>
      </c>
      <c r="FC263" s="248" t="str">
        <f t="shared" si="408"/>
        <v/>
      </c>
      <c r="FE263" s="248" t="str">
        <f t="shared" si="377"/>
        <v/>
      </c>
      <c r="FF263" s="248" t="str">
        <f t="shared" si="378"/>
        <v/>
      </c>
      <c r="FG263" s="248" t="str">
        <f t="shared" si="379"/>
        <v/>
      </c>
      <c r="FH263" s="248" t="str">
        <f t="shared" si="380"/>
        <v/>
      </c>
      <c r="FI263" s="248" t="str">
        <f t="shared" si="409"/>
        <v/>
      </c>
      <c r="FJ263" s="248" t="str">
        <f t="shared" si="409"/>
        <v/>
      </c>
      <c r="FL263" s="370"/>
      <c r="FM263" s="371"/>
      <c r="FN263" s="371"/>
      <c r="FO263" s="611"/>
      <c r="FP263" s="896"/>
      <c r="FQ263" s="370"/>
      <c r="FR263" s="371"/>
      <c r="FS263" s="371"/>
      <c r="FT263" s="611"/>
      <c r="FU263" s="896"/>
      <c r="FV263" s="370"/>
      <c r="FW263" s="371"/>
      <c r="FX263" s="371"/>
      <c r="FY263" s="611"/>
      <c r="FZ263" s="896"/>
      <c r="GA263" s="613"/>
      <c r="GC263" s="227">
        <f t="shared" si="381"/>
        <v>0</v>
      </c>
      <c r="GD263" s="228">
        <f t="shared" si="382"/>
        <v>0</v>
      </c>
      <c r="GE263" s="229">
        <f t="shared" si="410"/>
        <v>0</v>
      </c>
      <c r="GF263" s="230">
        <f t="shared" si="410"/>
        <v>0</v>
      </c>
      <c r="GG263" s="231" t="str">
        <f t="shared" si="383"/>
        <v/>
      </c>
      <c r="GH263" s="232">
        <f t="shared" si="384"/>
        <v>0</v>
      </c>
      <c r="GI263" s="227">
        <f t="shared" si="385"/>
        <v>0</v>
      </c>
      <c r="GJ263" s="233">
        <f t="shared" si="386"/>
        <v>0</v>
      </c>
      <c r="GK263" s="233">
        <f t="shared" si="387"/>
        <v>0</v>
      </c>
      <c r="GL263" s="234"/>
      <c r="GM263" s="235">
        <f t="shared" si="388"/>
        <v>0</v>
      </c>
      <c r="GN263" s="235">
        <f t="shared" si="389"/>
        <v>0</v>
      </c>
      <c r="GO263" s="235" t="str">
        <f t="shared" si="390"/>
        <v/>
      </c>
      <c r="GP263" s="380"/>
      <c r="GQ263" s="235">
        <f t="shared" si="391"/>
        <v>0</v>
      </c>
      <c r="GR263" s="235">
        <f t="shared" si="392"/>
        <v>0</v>
      </c>
      <c r="GS263" s="235" t="str">
        <f t="shared" si="393"/>
        <v/>
      </c>
      <c r="GT263" s="236"/>
      <c r="GU263" s="237" t="str">
        <f t="shared" si="394"/>
        <v/>
      </c>
      <c r="GV263" s="237" t="str">
        <f t="shared" si="395"/>
        <v/>
      </c>
      <c r="GW263" s="238" t="str">
        <f t="shared" si="396"/>
        <v/>
      </c>
      <c r="GX263" s="238" t="str">
        <f t="shared" si="397"/>
        <v/>
      </c>
      <c r="GY263" s="239"/>
      <c r="GZ263" s="240" t="str">
        <f t="shared" si="398"/>
        <v/>
      </c>
      <c r="HA263" s="235" t="str">
        <f t="shared" si="399"/>
        <v/>
      </c>
      <c r="HB263" s="235" t="str">
        <f t="shared" si="400"/>
        <v/>
      </c>
      <c r="HC263" s="235" t="str">
        <f t="shared" si="401"/>
        <v/>
      </c>
      <c r="HD263" s="235" t="str">
        <f t="shared" si="402"/>
        <v/>
      </c>
      <c r="HE263" s="235" t="str">
        <f t="shared" si="403"/>
        <v/>
      </c>
      <c r="HF263" s="188"/>
      <c r="HG263" s="235" t="str">
        <f t="shared" si="404"/>
        <v/>
      </c>
      <c r="HH263" s="235">
        <f t="shared" si="411"/>
        <v>0</v>
      </c>
      <c r="HI263" s="235">
        <f t="shared" si="411"/>
        <v>0</v>
      </c>
      <c r="HJ263" s="235">
        <f t="shared" si="411"/>
        <v>0</v>
      </c>
      <c r="HK263" s="188"/>
      <c r="HL263" s="235" t="str">
        <f t="shared" si="405"/>
        <v/>
      </c>
      <c r="HM263" s="235">
        <f t="shared" si="412"/>
        <v>0</v>
      </c>
      <c r="HN263" s="235">
        <f t="shared" si="412"/>
        <v>0</v>
      </c>
      <c r="HO263" s="235">
        <f t="shared" si="412"/>
        <v>0</v>
      </c>
      <c r="HP263" s="188"/>
      <c r="HQ263" s="235" t="str">
        <f t="shared" si="406"/>
        <v/>
      </c>
      <c r="HR263" s="235">
        <f t="shared" si="413"/>
        <v>0</v>
      </c>
      <c r="HS263" s="235">
        <f t="shared" si="413"/>
        <v>0</v>
      </c>
      <c r="HT263" s="235">
        <f t="shared" si="413"/>
        <v>0</v>
      </c>
      <c r="HU263" s="162"/>
      <c r="HV263" s="1622"/>
      <c r="HW263" s="1619"/>
      <c r="HX263" s="1619"/>
      <c r="HY263" s="1619"/>
      <c r="HZ263" s="1619"/>
      <c r="IA263" s="1619"/>
      <c r="IB263" s="1619"/>
      <c r="IC263" s="1623"/>
      <c r="ID263" s="162"/>
      <c r="IE263" s="162"/>
    </row>
    <row r="264" spans="1:239" ht="21" customHeight="1" x14ac:dyDescent="0.25">
      <c r="A264" s="377" t="str">
        <f t="shared" si="340"/>
        <v/>
      </c>
      <c r="B264" s="188">
        <v>238</v>
      </c>
      <c r="C264" s="255"/>
      <c r="D264" s="223" t="str">
        <f t="shared" si="324"/>
        <v/>
      </c>
      <c r="E264" s="223" t="str">
        <f t="shared" si="407"/>
        <v/>
      </c>
      <c r="F264" s="242"/>
      <c r="G264" s="242"/>
      <c r="H264" s="224" t="str">
        <f t="shared" si="341"/>
        <v/>
      </c>
      <c r="I264" s="930"/>
      <c r="J264" s="930"/>
      <c r="K264" s="930"/>
      <c r="L264" s="370"/>
      <c r="M264" s="371"/>
      <c r="N264" s="371"/>
      <c r="O264" s="371"/>
      <c r="P264" s="372"/>
      <c r="Q264" s="609"/>
      <c r="R264" s="609"/>
      <c r="S264" s="610"/>
      <c r="T264" s="371"/>
      <c r="U264" s="371"/>
      <c r="V264" s="188"/>
      <c r="W264" s="370"/>
      <c r="X264" s="371"/>
      <c r="Y264" s="371"/>
      <c r="Z264" s="611"/>
      <c r="AA264" s="896"/>
      <c r="AB264" s="370"/>
      <c r="AC264" s="371"/>
      <c r="AD264" s="371"/>
      <c r="AE264" s="371"/>
      <c r="AF264" s="896"/>
      <c r="AG264" s="370"/>
      <c r="AH264" s="371"/>
      <c r="AI264" s="371"/>
      <c r="AJ264" s="371"/>
      <c r="AK264" s="896"/>
      <c r="AL264" s="370"/>
      <c r="AM264" s="371"/>
      <c r="AN264" s="371"/>
      <c r="AO264" s="372"/>
      <c r="AP264" s="370"/>
      <c r="AQ264" s="371"/>
      <c r="AR264" s="371"/>
      <c r="AS264" s="371"/>
      <c r="AT264" s="928"/>
      <c r="AU264" s="188"/>
      <c r="AV264" s="256">
        <f t="shared" si="325"/>
        <v>0</v>
      </c>
      <c r="AW264" s="257">
        <f t="shared" si="326"/>
        <v>0</v>
      </c>
      <c r="AX264" s="258">
        <f t="shared" si="414"/>
        <v>0</v>
      </c>
      <c r="AY264" s="259">
        <f t="shared" si="414"/>
        <v>0</v>
      </c>
      <c r="AZ264" s="231" t="str">
        <f t="shared" si="342"/>
        <v/>
      </c>
      <c r="BA264" s="232">
        <f t="shared" si="343"/>
        <v>0</v>
      </c>
      <c r="BB264" s="249">
        <f t="shared" si="327"/>
        <v>0</v>
      </c>
      <c r="BC264" s="231">
        <f t="shared" si="344"/>
        <v>0</v>
      </c>
      <c r="BD264" s="231">
        <f t="shared" si="345"/>
        <v>0</v>
      </c>
      <c r="BE264" s="260"/>
      <c r="BF264" s="235">
        <f t="shared" si="346"/>
        <v>0</v>
      </c>
      <c r="BG264" s="235">
        <f t="shared" si="347"/>
        <v>0</v>
      </c>
      <c r="BH264" s="235">
        <f t="shared" si="348"/>
        <v>0</v>
      </c>
      <c r="BI264" s="380"/>
      <c r="BJ264" s="235">
        <f t="shared" si="328"/>
        <v>0</v>
      </c>
      <c r="BK264" s="235">
        <f t="shared" si="349"/>
        <v>0</v>
      </c>
      <c r="BL264" s="235" t="str">
        <f t="shared" si="350"/>
        <v/>
      </c>
      <c r="BM264" s="236"/>
      <c r="BN264" s="237"/>
      <c r="BO264" s="237"/>
      <c r="BP264" s="238"/>
      <c r="BQ264" s="238"/>
      <c r="BR264" s="254"/>
      <c r="BS264" s="252"/>
      <c r="BT264" s="244"/>
      <c r="BU264" s="244"/>
      <c r="BV264" s="244"/>
      <c r="BW264" s="244"/>
      <c r="BX264" s="244"/>
      <c r="BY264" s="244"/>
      <c r="BZ264" s="244"/>
      <c r="CA264" s="244"/>
      <c r="CB264" s="253"/>
      <c r="CC264" s="188"/>
      <c r="CD264" s="244">
        <f t="shared" si="329"/>
        <v>0</v>
      </c>
      <c r="CE264" s="235">
        <f t="shared" si="351"/>
        <v>0</v>
      </c>
      <c r="CF264" s="235">
        <f t="shared" si="351"/>
        <v>0</v>
      </c>
      <c r="CG264" s="235">
        <f t="shared" si="351"/>
        <v>0</v>
      </c>
      <c r="CH264" s="188"/>
      <c r="CI264" s="244">
        <f t="shared" si="330"/>
        <v>0</v>
      </c>
      <c r="CJ264" s="235">
        <f t="shared" si="352"/>
        <v>0</v>
      </c>
      <c r="CK264" s="235">
        <f t="shared" si="352"/>
        <v>0</v>
      </c>
      <c r="CL264" s="235">
        <f t="shared" si="352"/>
        <v>0</v>
      </c>
      <c r="CM264" s="188"/>
      <c r="CN264" s="244">
        <f t="shared" si="331"/>
        <v>0</v>
      </c>
      <c r="CO264" s="235">
        <f t="shared" si="353"/>
        <v>0</v>
      </c>
      <c r="CP264" s="235">
        <f t="shared" si="353"/>
        <v>0</v>
      </c>
      <c r="CQ264" s="235">
        <f t="shared" si="353"/>
        <v>0</v>
      </c>
      <c r="CR264" s="188"/>
      <c r="CS264" s="244">
        <f t="shared" si="332"/>
        <v>0</v>
      </c>
      <c r="CT264" s="235">
        <f t="shared" si="354"/>
        <v>0</v>
      </c>
      <c r="CU264" s="235">
        <f t="shared" si="354"/>
        <v>0</v>
      </c>
      <c r="CV264" s="235">
        <f t="shared" si="354"/>
        <v>0</v>
      </c>
      <c r="CW264" s="188"/>
      <c r="CX264" s="244">
        <f t="shared" si="333"/>
        <v>0</v>
      </c>
      <c r="CY264" s="235">
        <f t="shared" si="355"/>
        <v>0</v>
      </c>
      <c r="CZ264" s="235">
        <f t="shared" si="355"/>
        <v>0</v>
      </c>
      <c r="DA264" s="235">
        <f t="shared" si="355"/>
        <v>0</v>
      </c>
      <c r="DB264" s="188"/>
      <c r="DC264" s="225"/>
      <c r="DD264" s="226"/>
      <c r="DE264" s="1088"/>
      <c r="DF264" s="225"/>
      <c r="DG264" s="226"/>
      <c r="DH264" s="1088"/>
      <c r="DI264" s="225"/>
      <c r="DJ264" s="226"/>
      <c r="DK264" s="1088"/>
      <c r="DL264" s="225"/>
      <c r="DM264" s="226"/>
      <c r="DN264" s="1088"/>
      <c r="DO264" s="370"/>
      <c r="DP264" s="370"/>
      <c r="DQ264" s="243">
        <f t="shared" si="356"/>
        <v>0</v>
      </c>
      <c r="DR264" s="244">
        <f t="shared" si="357"/>
        <v>0</v>
      </c>
      <c r="DS264" s="235">
        <f t="shared" si="358"/>
        <v>0</v>
      </c>
      <c r="DT264" s="244" t="str">
        <f t="shared" si="334"/>
        <v/>
      </c>
      <c r="DU264" s="42" t="str">
        <f t="shared" si="359"/>
        <v/>
      </c>
      <c r="DV264" s="42" t="str">
        <f t="shared" si="360"/>
        <v/>
      </c>
      <c r="DW264" s="42" t="str">
        <f t="shared" si="361"/>
        <v/>
      </c>
      <c r="DX264" s="162"/>
      <c r="DY264" s="42" t="str">
        <f t="shared" si="362"/>
        <v/>
      </c>
      <c r="DZ264" s="42" t="str">
        <f t="shared" si="415"/>
        <v/>
      </c>
      <c r="EA264" s="42" t="str">
        <f t="shared" si="363"/>
        <v/>
      </c>
      <c r="EB264" s="162"/>
      <c r="EC264" s="930"/>
      <c r="ED264" s="188"/>
      <c r="EE264" s="245">
        <f t="shared" si="364"/>
        <v>0</v>
      </c>
      <c r="EG264" s="245">
        <f t="shared" si="365"/>
        <v>0</v>
      </c>
      <c r="EI264" s="246" t="str">
        <f t="shared" si="366"/>
        <v/>
      </c>
      <c r="EJ264" s="247" t="str">
        <f t="shared" si="335"/>
        <v/>
      </c>
      <c r="EK264" s="248" t="str">
        <f t="shared" si="336"/>
        <v/>
      </c>
      <c r="EL264" s="248" t="str">
        <f t="shared" si="337"/>
        <v/>
      </c>
      <c r="EM264" s="248" t="str">
        <f t="shared" si="338"/>
        <v/>
      </c>
      <c r="EN264" s="248" t="str">
        <f t="shared" si="367"/>
        <v/>
      </c>
      <c r="EO264" s="248" t="str">
        <f t="shared" si="339"/>
        <v/>
      </c>
      <c r="EQ264" s="248" t="str">
        <f t="shared" si="368"/>
        <v/>
      </c>
      <c r="ER264" s="248" t="str">
        <f t="shared" si="369"/>
        <v/>
      </c>
      <c r="ES264" s="248" t="str">
        <f t="shared" si="370"/>
        <v/>
      </c>
      <c r="ET264" s="248" t="str">
        <f t="shared" si="371"/>
        <v/>
      </c>
      <c r="EU264" s="248" t="str">
        <f t="shared" si="372"/>
        <v/>
      </c>
      <c r="EV264" s="248" t="str">
        <f t="shared" si="372"/>
        <v/>
      </c>
      <c r="EX264" s="248" t="str">
        <f t="shared" si="373"/>
        <v/>
      </c>
      <c r="EY264" s="248" t="str">
        <f t="shared" si="374"/>
        <v/>
      </c>
      <c r="EZ264" s="248" t="str">
        <f t="shared" si="375"/>
        <v/>
      </c>
      <c r="FA264" s="248" t="str">
        <f t="shared" si="376"/>
        <v/>
      </c>
      <c r="FB264" s="248" t="str">
        <f t="shared" si="408"/>
        <v/>
      </c>
      <c r="FC264" s="248" t="str">
        <f t="shared" si="408"/>
        <v/>
      </c>
      <c r="FE264" s="248" t="str">
        <f t="shared" si="377"/>
        <v/>
      </c>
      <c r="FF264" s="248" t="str">
        <f t="shared" si="378"/>
        <v/>
      </c>
      <c r="FG264" s="248" t="str">
        <f t="shared" si="379"/>
        <v/>
      </c>
      <c r="FH264" s="248" t="str">
        <f t="shared" si="380"/>
        <v/>
      </c>
      <c r="FI264" s="248" t="str">
        <f t="shared" si="409"/>
        <v/>
      </c>
      <c r="FJ264" s="248" t="str">
        <f t="shared" si="409"/>
        <v/>
      </c>
      <c r="FL264" s="370"/>
      <c r="FM264" s="371"/>
      <c r="FN264" s="371"/>
      <c r="FO264" s="611"/>
      <c r="FP264" s="896"/>
      <c r="FQ264" s="370"/>
      <c r="FR264" s="371"/>
      <c r="FS264" s="371"/>
      <c r="FT264" s="611"/>
      <c r="FU264" s="896"/>
      <c r="FV264" s="370"/>
      <c r="FW264" s="371"/>
      <c r="FX264" s="371"/>
      <c r="FY264" s="611"/>
      <c r="FZ264" s="896"/>
      <c r="GA264" s="613"/>
      <c r="GC264" s="227">
        <f t="shared" si="381"/>
        <v>0</v>
      </c>
      <c r="GD264" s="228">
        <f t="shared" si="382"/>
        <v>0</v>
      </c>
      <c r="GE264" s="229">
        <f t="shared" si="410"/>
        <v>0</v>
      </c>
      <c r="GF264" s="230">
        <f t="shared" si="410"/>
        <v>0</v>
      </c>
      <c r="GG264" s="231" t="str">
        <f t="shared" si="383"/>
        <v/>
      </c>
      <c r="GH264" s="232">
        <f t="shared" si="384"/>
        <v>0</v>
      </c>
      <c r="GI264" s="227">
        <f t="shared" si="385"/>
        <v>0</v>
      </c>
      <c r="GJ264" s="233">
        <f t="shared" si="386"/>
        <v>0</v>
      </c>
      <c r="GK264" s="233">
        <f t="shared" si="387"/>
        <v>0</v>
      </c>
      <c r="GL264" s="234"/>
      <c r="GM264" s="235">
        <f t="shared" si="388"/>
        <v>0</v>
      </c>
      <c r="GN264" s="235">
        <f t="shared" si="389"/>
        <v>0</v>
      </c>
      <c r="GO264" s="235" t="str">
        <f t="shared" si="390"/>
        <v/>
      </c>
      <c r="GP264" s="380"/>
      <c r="GQ264" s="235">
        <f t="shared" si="391"/>
        <v>0</v>
      </c>
      <c r="GR264" s="235">
        <f t="shared" si="392"/>
        <v>0</v>
      </c>
      <c r="GS264" s="235" t="str">
        <f t="shared" si="393"/>
        <v/>
      </c>
      <c r="GT264" s="236"/>
      <c r="GU264" s="237" t="str">
        <f t="shared" si="394"/>
        <v/>
      </c>
      <c r="GV264" s="237" t="str">
        <f t="shared" si="395"/>
        <v/>
      </c>
      <c r="GW264" s="238" t="str">
        <f t="shared" si="396"/>
        <v/>
      </c>
      <c r="GX264" s="238" t="str">
        <f t="shared" si="397"/>
        <v/>
      </c>
      <c r="GY264" s="239"/>
      <c r="GZ264" s="240" t="str">
        <f t="shared" si="398"/>
        <v/>
      </c>
      <c r="HA264" s="235" t="str">
        <f t="shared" si="399"/>
        <v/>
      </c>
      <c r="HB264" s="235" t="str">
        <f t="shared" si="400"/>
        <v/>
      </c>
      <c r="HC264" s="235" t="str">
        <f t="shared" si="401"/>
        <v/>
      </c>
      <c r="HD264" s="235" t="str">
        <f t="shared" si="402"/>
        <v/>
      </c>
      <c r="HE264" s="235" t="str">
        <f t="shared" si="403"/>
        <v/>
      </c>
      <c r="HF264" s="188"/>
      <c r="HG264" s="235" t="str">
        <f t="shared" si="404"/>
        <v/>
      </c>
      <c r="HH264" s="235">
        <f t="shared" si="411"/>
        <v>0</v>
      </c>
      <c r="HI264" s="235">
        <f t="shared" si="411"/>
        <v>0</v>
      </c>
      <c r="HJ264" s="235">
        <f t="shared" si="411"/>
        <v>0</v>
      </c>
      <c r="HK264" s="188"/>
      <c r="HL264" s="235" t="str">
        <f t="shared" si="405"/>
        <v/>
      </c>
      <c r="HM264" s="235">
        <f t="shared" si="412"/>
        <v>0</v>
      </c>
      <c r="HN264" s="235">
        <f t="shared" si="412"/>
        <v>0</v>
      </c>
      <c r="HO264" s="235">
        <f t="shared" si="412"/>
        <v>0</v>
      </c>
      <c r="HP264" s="188"/>
      <c r="HQ264" s="235" t="str">
        <f t="shared" si="406"/>
        <v/>
      </c>
      <c r="HR264" s="235">
        <f t="shared" si="413"/>
        <v>0</v>
      </c>
      <c r="HS264" s="235">
        <f t="shared" si="413"/>
        <v>0</v>
      </c>
      <c r="HT264" s="235">
        <f t="shared" si="413"/>
        <v>0</v>
      </c>
      <c r="HU264" s="162"/>
      <c r="HV264" s="1622"/>
      <c r="HW264" s="1619"/>
      <c r="HX264" s="1619"/>
      <c r="HY264" s="1619"/>
      <c r="HZ264" s="1619"/>
      <c r="IA264" s="1619"/>
      <c r="IB264" s="1619"/>
      <c r="IC264" s="1623"/>
      <c r="ID264" s="162"/>
      <c r="IE264" s="162"/>
    </row>
    <row r="265" spans="1:239" ht="21" customHeight="1" x14ac:dyDescent="0.25">
      <c r="A265" s="377" t="str">
        <f t="shared" si="340"/>
        <v/>
      </c>
      <c r="B265" s="188">
        <v>239</v>
      </c>
      <c r="C265" s="255"/>
      <c r="D265" s="223" t="str">
        <f t="shared" si="324"/>
        <v/>
      </c>
      <c r="E265" s="223" t="str">
        <f t="shared" si="407"/>
        <v/>
      </c>
      <c r="F265" s="242"/>
      <c r="G265" s="242"/>
      <c r="H265" s="224" t="str">
        <f t="shared" si="341"/>
        <v/>
      </c>
      <c r="I265" s="930"/>
      <c r="J265" s="930"/>
      <c r="K265" s="930"/>
      <c r="L265" s="370"/>
      <c r="M265" s="371"/>
      <c r="N265" s="371"/>
      <c r="O265" s="371"/>
      <c r="P265" s="372"/>
      <c r="Q265" s="609"/>
      <c r="R265" s="609"/>
      <c r="S265" s="610"/>
      <c r="T265" s="371"/>
      <c r="U265" s="371"/>
      <c r="V265" s="188"/>
      <c r="W265" s="370"/>
      <c r="X265" s="371"/>
      <c r="Y265" s="371"/>
      <c r="Z265" s="611"/>
      <c r="AA265" s="896"/>
      <c r="AB265" s="370"/>
      <c r="AC265" s="371"/>
      <c r="AD265" s="371"/>
      <c r="AE265" s="371"/>
      <c r="AF265" s="896"/>
      <c r="AG265" s="370"/>
      <c r="AH265" s="371"/>
      <c r="AI265" s="371"/>
      <c r="AJ265" s="371"/>
      <c r="AK265" s="896"/>
      <c r="AL265" s="370"/>
      <c r="AM265" s="371"/>
      <c r="AN265" s="371"/>
      <c r="AO265" s="372"/>
      <c r="AP265" s="370"/>
      <c r="AQ265" s="371"/>
      <c r="AR265" s="371"/>
      <c r="AS265" s="371"/>
      <c r="AT265" s="928"/>
      <c r="AU265" s="188"/>
      <c r="AV265" s="256">
        <f t="shared" si="325"/>
        <v>0</v>
      </c>
      <c r="AW265" s="257">
        <f t="shared" si="326"/>
        <v>0</v>
      </c>
      <c r="AX265" s="258">
        <f t="shared" si="414"/>
        <v>0</v>
      </c>
      <c r="AY265" s="259">
        <f t="shared" si="414"/>
        <v>0</v>
      </c>
      <c r="AZ265" s="231" t="str">
        <f t="shared" si="342"/>
        <v/>
      </c>
      <c r="BA265" s="232">
        <f t="shared" si="343"/>
        <v>0</v>
      </c>
      <c r="BB265" s="249">
        <f t="shared" si="327"/>
        <v>0</v>
      </c>
      <c r="BC265" s="231">
        <f t="shared" si="344"/>
        <v>0</v>
      </c>
      <c r="BD265" s="231">
        <f t="shared" si="345"/>
        <v>0</v>
      </c>
      <c r="BE265" s="260"/>
      <c r="BF265" s="235">
        <f t="shared" si="346"/>
        <v>0</v>
      </c>
      <c r="BG265" s="235">
        <f t="shared" si="347"/>
        <v>0</v>
      </c>
      <c r="BH265" s="235">
        <f t="shared" si="348"/>
        <v>0</v>
      </c>
      <c r="BI265" s="380"/>
      <c r="BJ265" s="235">
        <f t="shared" si="328"/>
        <v>0</v>
      </c>
      <c r="BK265" s="235">
        <f t="shared" si="349"/>
        <v>0</v>
      </c>
      <c r="BL265" s="235" t="str">
        <f t="shared" si="350"/>
        <v/>
      </c>
      <c r="BM265" s="236"/>
      <c r="BN265" s="237"/>
      <c r="BO265" s="237"/>
      <c r="BP265" s="238"/>
      <c r="BQ265" s="238"/>
      <c r="BR265" s="254"/>
      <c r="BS265" s="252"/>
      <c r="BT265" s="244"/>
      <c r="BU265" s="244"/>
      <c r="BV265" s="244"/>
      <c r="BW265" s="244"/>
      <c r="BX265" s="244"/>
      <c r="BY265" s="244"/>
      <c r="BZ265" s="244"/>
      <c r="CA265" s="244"/>
      <c r="CB265" s="253"/>
      <c r="CC265" s="188"/>
      <c r="CD265" s="244">
        <f t="shared" si="329"/>
        <v>0</v>
      </c>
      <c r="CE265" s="235">
        <f t="shared" si="351"/>
        <v>0</v>
      </c>
      <c r="CF265" s="235">
        <f t="shared" si="351"/>
        <v>0</v>
      </c>
      <c r="CG265" s="235">
        <f t="shared" si="351"/>
        <v>0</v>
      </c>
      <c r="CH265" s="188"/>
      <c r="CI265" s="244">
        <f t="shared" si="330"/>
        <v>0</v>
      </c>
      <c r="CJ265" s="235">
        <f t="shared" si="352"/>
        <v>0</v>
      </c>
      <c r="CK265" s="235">
        <f t="shared" si="352"/>
        <v>0</v>
      </c>
      <c r="CL265" s="235">
        <f t="shared" si="352"/>
        <v>0</v>
      </c>
      <c r="CM265" s="188"/>
      <c r="CN265" s="244">
        <f t="shared" si="331"/>
        <v>0</v>
      </c>
      <c r="CO265" s="235">
        <f t="shared" si="353"/>
        <v>0</v>
      </c>
      <c r="CP265" s="235">
        <f t="shared" si="353"/>
        <v>0</v>
      </c>
      <c r="CQ265" s="235">
        <f t="shared" si="353"/>
        <v>0</v>
      </c>
      <c r="CR265" s="188"/>
      <c r="CS265" s="244">
        <f t="shared" si="332"/>
        <v>0</v>
      </c>
      <c r="CT265" s="235">
        <f t="shared" si="354"/>
        <v>0</v>
      </c>
      <c r="CU265" s="235">
        <f t="shared" si="354"/>
        <v>0</v>
      </c>
      <c r="CV265" s="235">
        <f t="shared" si="354"/>
        <v>0</v>
      </c>
      <c r="CW265" s="188"/>
      <c r="CX265" s="244">
        <f t="shared" si="333"/>
        <v>0</v>
      </c>
      <c r="CY265" s="235">
        <f t="shared" si="355"/>
        <v>0</v>
      </c>
      <c r="CZ265" s="235">
        <f t="shared" si="355"/>
        <v>0</v>
      </c>
      <c r="DA265" s="235">
        <f t="shared" si="355"/>
        <v>0</v>
      </c>
      <c r="DB265" s="188"/>
      <c r="DC265" s="225"/>
      <c r="DD265" s="226"/>
      <c r="DE265" s="1088"/>
      <c r="DF265" s="225"/>
      <c r="DG265" s="226"/>
      <c r="DH265" s="1088"/>
      <c r="DI265" s="225"/>
      <c r="DJ265" s="226"/>
      <c r="DK265" s="1088"/>
      <c r="DL265" s="225"/>
      <c r="DM265" s="226"/>
      <c r="DN265" s="1088"/>
      <c r="DO265" s="370"/>
      <c r="DP265" s="370"/>
      <c r="DQ265" s="243">
        <f t="shared" si="356"/>
        <v>0</v>
      </c>
      <c r="DR265" s="244">
        <f t="shared" si="357"/>
        <v>0</v>
      </c>
      <c r="DS265" s="235">
        <f t="shared" si="358"/>
        <v>0</v>
      </c>
      <c r="DT265" s="244" t="str">
        <f t="shared" si="334"/>
        <v/>
      </c>
      <c r="DU265" s="42" t="str">
        <f t="shared" si="359"/>
        <v/>
      </c>
      <c r="DV265" s="42" t="str">
        <f t="shared" si="360"/>
        <v/>
      </c>
      <c r="DW265" s="42" t="str">
        <f t="shared" si="361"/>
        <v/>
      </c>
      <c r="DX265" s="162"/>
      <c r="DY265" s="42" t="str">
        <f t="shared" si="362"/>
        <v/>
      </c>
      <c r="DZ265" s="42" t="str">
        <f t="shared" si="415"/>
        <v/>
      </c>
      <c r="EA265" s="42" t="str">
        <f t="shared" si="363"/>
        <v/>
      </c>
      <c r="EB265" s="162"/>
      <c r="EC265" s="930"/>
      <c r="ED265" s="188"/>
      <c r="EE265" s="245">
        <f t="shared" si="364"/>
        <v>0</v>
      </c>
      <c r="EG265" s="245">
        <f t="shared" si="365"/>
        <v>0</v>
      </c>
      <c r="EI265" s="246" t="str">
        <f t="shared" si="366"/>
        <v/>
      </c>
      <c r="EJ265" s="247" t="str">
        <f t="shared" si="335"/>
        <v/>
      </c>
      <c r="EK265" s="248" t="str">
        <f t="shared" si="336"/>
        <v/>
      </c>
      <c r="EL265" s="248" t="str">
        <f t="shared" si="337"/>
        <v/>
      </c>
      <c r="EM265" s="248" t="str">
        <f t="shared" si="338"/>
        <v/>
      </c>
      <c r="EN265" s="248" t="str">
        <f t="shared" si="367"/>
        <v/>
      </c>
      <c r="EO265" s="248" t="str">
        <f t="shared" si="339"/>
        <v/>
      </c>
      <c r="EQ265" s="248" t="str">
        <f t="shared" si="368"/>
        <v/>
      </c>
      <c r="ER265" s="248" t="str">
        <f t="shared" si="369"/>
        <v/>
      </c>
      <c r="ES265" s="248" t="str">
        <f t="shared" si="370"/>
        <v/>
      </c>
      <c r="ET265" s="248" t="str">
        <f t="shared" si="371"/>
        <v/>
      </c>
      <c r="EU265" s="248" t="str">
        <f t="shared" si="372"/>
        <v/>
      </c>
      <c r="EV265" s="248" t="str">
        <f t="shared" si="372"/>
        <v/>
      </c>
      <c r="EX265" s="248" t="str">
        <f t="shared" si="373"/>
        <v/>
      </c>
      <c r="EY265" s="248" t="str">
        <f t="shared" si="374"/>
        <v/>
      </c>
      <c r="EZ265" s="248" t="str">
        <f t="shared" si="375"/>
        <v/>
      </c>
      <c r="FA265" s="248" t="str">
        <f t="shared" si="376"/>
        <v/>
      </c>
      <c r="FB265" s="248" t="str">
        <f t="shared" si="408"/>
        <v/>
      </c>
      <c r="FC265" s="248" t="str">
        <f t="shared" si="408"/>
        <v/>
      </c>
      <c r="FE265" s="248" t="str">
        <f t="shared" si="377"/>
        <v/>
      </c>
      <c r="FF265" s="248" t="str">
        <f t="shared" si="378"/>
        <v/>
      </c>
      <c r="FG265" s="248" t="str">
        <f t="shared" si="379"/>
        <v/>
      </c>
      <c r="FH265" s="248" t="str">
        <f t="shared" si="380"/>
        <v/>
      </c>
      <c r="FI265" s="248" t="str">
        <f t="shared" si="409"/>
        <v/>
      </c>
      <c r="FJ265" s="248" t="str">
        <f t="shared" si="409"/>
        <v/>
      </c>
      <c r="FL265" s="370"/>
      <c r="FM265" s="371"/>
      <c r="FN265" s="371"/>
      <c r="FO265" s="611"/>
      <c r="FP265" s="896"/>
      <c r="FQ265" s="370"/>
      <c r="FR265" s="371"/>
      <c r="FS265" s="371"/>
      <c r="FT265" s="611"/>
      <c r="FU265" s="896"/>
      <c r="FV265" s="370"/>
      <c r="FW265" s="371"/>
      <c r="FX265" s="371"/>
      <c r="FY265" s="611"/>
      <c r="FZ265" s="896"/>
      <c r="GA265" s="613"/>
      <c r="GC265" s="227">
        <f t="shared" si="381"/>
        <v>0</v>
      </c>
      <c r="GD265" s="228">
        <f t="shared" si="382"/>
        <v>0</v>
      </c>
      <c r="GE265" s="229">
        <f t="shared" si="410"/>
        <v>0</v>
      </c>
      <c r="GF265" s="230">
        <f t="shared" si="410"/>
        <v>0</v>
      </c>
      <c r="GG265" s="231" t="str">
        <f t="shared" si="383"/>
        <v/>
      </c>
      <c r="GH265" s="232">
        <f t="shared" si="384"/>
        <v>0</v>
      </c>
      <c r="GI265" s="227">
        <f t="shared" si="385"/>
        <v>0</v>
      </c>
      <c r="GJ265" s="233">
        <f t="shared" si="386"/>
        <v>0</v>
      </c>
      <c r="GK265" s="233">
        <f t="shared" si="387"/>
        <v>0</v>
      </c>
      <c r="GL265" s="234"/>
      <c r="GM265" s="235">
        <f t="shared" si="388"/>
        <v>0</v>
      </c>
      <c r="GN265" s="235">
        <f t="shared" si="389"/>
        <v>0</v>
      </c>
      <c r="GO265" s="235" t="str">
        <f t="shared" si="390"/>
        <v/>
      </c>
      <c r="GP265" s="380"/>
      <c r="GQ265" s="235">
        <f t="shared" si="391"/>
        <v>0</v>
      </c>
      <c r="GR265" s="235">
        <f t="shared" si="392"/>
        <v>0</v>
      </c>
      <c r="GS265" s="235" t="str">
        <f t="shared" si="393"/>
        <v/>
      </c>
      <c r="GT265" s="236"/>
      <c r="GU265" s="237" t="str">
        <f t="shared" si="394"/>
        <v/>
      </c>
      <c r="GV265" s="237" t="str">
        <f t="shared" si="395"/>
        <v/>
      </c>
      <c r="GW265" s="238" t="str">
        <f t="shared" si="396"/>
        <v/>
      </c>
      <c r="GX265" s="238" t="str">
        <f t="shared" si="397"/>
        <v/>
      </c>
      <c r="GY265" s="239"/>
      <c r="GZ265" s="240" t="str">
        <f t="shared" si="398"/>
        <v/>
      </c>
      <c r="HA265" s="235" t="str">
        <f t="shared" si="399"/>
        <v/>
      </c>
      <c r="HB265" s="235" t="str">
        <f t="shared" si="400"/>
        <v/>
      </c>
      <c r="HC265" s="235" t="str">
        <f t="shared" si="401"/>
        <v/>
      </c>
      <c r="HD265" s="235" t="str">
        <f t="shared" si="402"/>
        <v/>
      </c>
      <c r="HE265" s="235" t="str">
        <f t="shared" si="403"/>
        <v/>
      </c>
      <c r="HF265" s="188"/>
      <c r="HG265" s="235" t="str">
        <f t="shared" si="404"/>
        <v/>
      </c>
      <c r="HH265" s="235">
        <f t="shared" si="411"/>
        <v>0</v>
      </c>
      <c r="HI265" s="235">
        <f t="shared" si="411"/>
        <v>0</v>
      </c>
      <c r="HJ265" s="235">
        <f t="shared" si="411"/>
        <v>0</v>
      </c>
      <c r="HK265" s="188"/>
      <c r="HL265" s="235" t="str">
        <f t="shared" si="405"/>
        <v/>
      </c>
      <c r="HM265" s="235">
        <f t="shared" si="412"/>
        <v>0</v>
      </c>
      <c r="HN265" s="235">
        <f t="shared" si="412"/>
        <v>0</v>
      </c>
      <c r="HO265" s="235">
        <f t="shared" si="412"/>
        <v>0</v>
      </c>
      <c r="HP265" s="188"/>
      <c r="HQ265" s="235" t="str">
        <f t="shared" si="406"/>
        <v/>
      </c>
      <c r="HR265" s="235">
        <f t="shared" si="413"/>
        <v>0</v>
      </c>
      <c r="HS265" s="235">
        <f t="shared" si="413"/>
        <v>0</v>
      </c>
      <c r="HT265" s="235">
        <f t="shared" si="413"/>
        <v>0</v>
      </c>
      <c r="HU265" s="162"/>
      <c r="HV265" s="1622"/>
      <c r="HW265" s="1619"/>
      <c r="HX265" s="1619"/>
      <c r="HY265" s="1619"/>
      <c r="HZ265" s="1619"/>
      <c r="IA265" s="1619"/>
      <c r="IB265" s="1619"/>
      <c r="IC265" s="1623"/>
      <c r="ID265" s="162"/>
      <c r="IE265" s="162"/>
    </row>
    <row r="266" spans="1:239" ht="21" customHeight="1" x14ac:dyDescent="0.25">
      <c r="A266" s="377" t="str">
        <f t="shared" si="340"/>
        <v/>
      </c>
      <c r="B266" s="188">
        <v>240</v>
      </c>
      <c r="C266" s="255"/>
      <c r="D266" s="223" t="str">
        <f t="shared" si="324"/>
        <v/>
      </c>
      <c r="E266" s="223" t="str">
        <f t="shared" si="407"/>
        <v/>
      </c>
      <c r="F266" s="242"/>
      <c r="G266" s="242"/>
      <c r="H266" s="224" t="str">
        <f t="shared" si="341"/>
        <v/>
      </c>
      <c r="I266" s="930"/>
      <c r="J266" s="930"/>
      <c r="K266" s="930"/>
      <c r="L266" s="370"/>
      <c r="M266" s="371"/>
      <c r="N266" s="371"/>
      <c r="O266" s="371"/>
      <c r="P266" s="372"/>
      <c r="Q266" s="609"/>
      <c r="R266" s="609"/>
      <c r="S266" s="610"/>
      <c r="T266" s="371"/>
      <c r="U266" s="371"/>
      <c r="V266" s="188"/>
      <c r="W266" s="370"/>
      <c r="X266" s="371"/>
      <c r="Y266" s="371"/>
      <c r="Z266" s="611"/>
      <c r="AA266" s="896"/>
      <c r="AB266" s="370"/>
      <c r="AC266" s="371"/>
      <c r="AD266" s="371"/>
      <c r="AE266" s="371"/>
      <c r="AF266" s="896"/>
      <c r="AG266" s="370"/>
      <c r="AH266" s="371"/>
      <c r="AI266" s="371"/>
      <c r="AJ266" s="371"/>
      <c r="AK266" s="896"/>
      <c r="AL266" s="370"/>
      <c r="AM266" s="371"/>
      <c r="AN266" s="371"/>
      <c r="AO266" s="372"/>
      <c r="AP266" s="370"/>
      <c r="AQ266" s="371"/>
      <c r="AR266" s="371"/>
      <c r="AS266" s="371"/>
      <c r="AT266" s="928"/>
      <c r="AU266" s="188"/>
      <c r="AV266" s="256">
        <f t="shared" si="325"/>
        <v>0</v>
      </c>
      <c r="AW266" s="257">
        <f t="shared" si="326"/>
        <v>0</v>
      </c>
      <c r="AX266" s="258">
        <f t="shared" si="414"/>
        <v>0</v>
      </c>
      <c r="AY266" s="259">
        <f t="shared" si="414"/>
        <v>0</v>
      </c>
      <c r="AZ266" s="231" t="str">
        <f t="shared" si="342"/>
        <v/>
      </c>
      <c r="BA266" s="232">
        <f t="shared" si="343"/>
        <v>0</v>
      </c>
      <c r="BB266" s="249">
        <f t="shared" si="327"/>
        <v>0</v>
      </c>
      <c r="BC266" s="231">
        <f t="shared" si="344"/>
        <v>0</v>
      </c>
      <c r="BD266" s="231">
        <f t="shared" si="345"/>
        <v>0</v>
      </c>
      <c r="BE266" s="260"/>
      <c r="BF266" s="235">
        <f t="shared" si="346"/>
        <v>0</v>
      </c>
      <c r="BG266" s="235">
        <f t="shared" si="347"/>
        <v>0</v>
      </c>
      <c r="BH266" s="235">
        <f t="shared" si="348"/>
        <v>0</v>
      </c>
      <c r="BI266" s="380"/>
      <c r="BJ266" s="235">
        <f t="shared" si="328"/>
        <v>0</v>
      </c>
      <c r="BK266" s="235">
        <f t="shared" si="349"/>
        <v>0</v>
      </c>
      <c r="BL266" s="235" t="str">
        <f t="shared" si="350"/>
        <v/>
      </c>
      <c r="BM266" s="236"/>
      <c r="BN266" s="237"/>
      <c r="BO266" s="237"/>
      <c r="BP266" s="238"/>
      <c r="BQ266" s="238"/>
      <c r="BR266" s="254"/>
      <c r="BS266" s="252"/>
      <c r="BT266" s="244"/>
      <c r="BU266" s="244"/>
      <c r="BV266" s="244"/>
      <c r="BW266" s="244"/>
      <c r="BX266" s="244"/>
      <c r="BY266" s="244"/>
      <c r="BZ266" s="244"/>
      <c r="CA266" s="244"/>
      <c r="CB266" s="253"/>
      <c r="CC266" s="188"/>
      <c r="CD266" s="244">
        <f t="shared" si="329"/>
        <v>0</v>
      </c>
      <c r="CE266" s="235">
        <f t="shared" si="351"/>
        <v>0</v>
      </c>
      <c r="CF266" s="235">
        <f t="shared" si="351"/>
        <v>0</v>
      </c>
      <c r="CG266" s="235">
        <f t="shared" si="351"/>
        <v>0</v>
      </c>
      <c r="CH266" s="188"/>
      <c r="CI266" s="244">
        <f t="shared" si="330"/>
        <v>0</v>
      </c>
      <c r="CJ266" s="235">
        <f t="shared" si="352"/>
        <v>0</v>
      </c>
      <c r="CK266" s="235">
        <f t="shared" si="352"/>
        <v>0</v>
      </c>
      <c r="CL266" s="235">
        <f t="shared" si="352"/>
        <v>0</v>
      </c>
      <c r="CM266" s="188"/>
      <c r="CN266" s="244">
        <f t="shared" si="331"/>
        <v>0</v>
      </c>
      <c r="CO266" s="235">
        <f t="shared" si="353"/>
        <v>0</v>
      </c>
      <c r="CP266" s="235">
        <f t="shared" si="353"/>
        <v>0</v>
      </c>
      <c r="CQ266" s="235">
        <f t="shared" si="353"/>
        <v>0</v>
      </c>
      <c r="CR266" s="188"/>
      <c r="CS266" s="244">
        <f t="shared" si="332"/>
        <v>0</v>
      </c>
      <c r="CT266" s="235">
        <f t="shared" si="354"/>
        <v>0</v>
      </c>
      <c r="CU266" s="235">
        <f t="shared" si="354"/>
        <v>0</v>
      </c>
      <c r="CV266" s="235">
        <f t="shared" si="354"/>
        <v>0</v>
      </c>
      <c r="CW266" s="188"/>
      <c r="CX266" s="244">
        <f t="shared" si="333"/>
        <v>0</v>
      </c>
      <c r="CY266" s="235">
        <f t="shared" si="355"/>
        <v>0</v>
      </c>
      <c r="CZ266" s="235">
        <f t="shared" si="355"/>
        <v>0</v>
      </c>
      <c r="DA266" s="235">
        <f t="shared" si="355"/>
        <v>0</v>
      </c>
      <c r="DB266" s="188"/>
      <c r="DC266" s="225"/>
      <c r="DD266" s="226"/>
      <c r="DE266" s="1088"/>
      <c r="DF266" s="225"/>
      <c r="DG266" s="226"/>
      <c r="DH266" s="1088"/>
      <c r="DI266" s="225"/>
      <c r="DJ266" s="226"/>
      <c r="DK266" s="1088"/>
      <c r="DL266" s="225"/>
      <c r="DM266" s="226"/>
      <c r="DN266" s="1088"/>
      <c r="DO266" s="370"/>
      <c r="DP266" s="370"/>
      <c r="DQ266" s="243">
        <f t="shared" si="356"/>
        <v>0</v>
      </c>
      <c r="DR266" s="244">
        <f t="shared" si="357"/>
        <v>0</v>
      </c>
      <c r="DS266" s="235">
        <f t="shared" si="358"/>
        <v>0</v>
      </c>
      <c r="DT266" s="244" t="str">
        <f t="shared" si="334"/>
        <v/>
      </c>
      <c r="DU266" s="42" t="str">
        <f t="shared" si="359"/>
        <v/>
      </c>
      <c r="DV266" s="42" t="str">
        <f t="shared" si="360"/>
        <v/>
      </c>
      <c r="DW266" s="42" t="str">
        <f t="shared" si="361"/>
        <v/>
      </c>
      <c r="DX266" s="162"/>
      <c r="DY266" s="42" t="str">
        <f t="shared" si="362"/>
        <v/>
      </c>
      <c r="DZ266" s="42" t="str">
        <f t="shared" si="415"/>
        <v/>
      </c>
      <c r="EA266" s="42" t="str">
        <f t="shared" si="363"/>
        <v/>
      </c>
      <c r="EB266" s="162"/>
      <c r="EC266" s="930"/>
      <c r="ED266" s="188"/>
      <c r="EE266" s="245">
        <f t="shared" si="364"/>
        <v>0</v>
      </c>
      <c r="EG266" s="245">
        <f t="shared" si="365"/>
        <v>0</v>
      </c>
      <c r="EI266" s="246" t="str">
        <f t="shared" si="366"/>
        <v/>
      </c>
      <c r="EJ266" s="247" t="str">
        <f t="shared" si="335"/>
        <v/>
      </c>
      <c r="EK266" s="248" t="str">
        <f t="shared" si="336"/>
        <v/>
      </c>
      <c r="EL266" s="248" t="str">
        <f t="shared" si="337"/>
        <v/>
      </c>
      <c r="EM266" s="248" t="str">
        <f t="shared" si="338"/>
        <v/>
      </c>
      <c r="EN266" s="248" t="str">
        <f t="shared" si="367"/>
        <v/>
      </c>
      <c r="EO266" s="248" t="str">
        <f t="shared" si="339"/>
        <v/>
      </c>
      <c r="EQ266" s="248" t="str">
        <f t="shared" si="368"/>
        <v/>
      </c>
      <c r="ER266" s="248" t="str">
        <f t="shared" si="369"/>
        <v/>
      </c>
      <c r="ES266" s="248" t="str">
        <f t="shared" si="370"/>
        <v/>
      </c>
      <c r="ET266" s="248" t="str">
        <f t="shared" si="371"/>
        <v/>
      </c>
      <c r="EU266" s="248" t="str">
        <f t="shared" si="372"/>
        <v/>
      </c>
      <c r="EV266" s="248" t="str">
        <f t="shared" si="372"/>
        <v/>
      </c>
      <c r="EX266" s="248" t="str">
        <f t="shared" si="373"/>
        <v/>
      </c>
      <c r="EY266" s="248" t="str">
        <f t="shared" si="374"/>
        <v/>
      </c>
      <c r="EZ266" s="248" t="str">
        <f t="shared" si="375"/>
        <v/>
      </c>
      <c r="FA266" s="248" t="str">
        <f t="shared" si="376"/>
        <v/>
      </c>
      <c r="FB266" s="248" t="str">
        <f t="shared" si="408"/>
        <v/>
      </c>
      <c r="FC266" s="248" t="str">
        <f t="shared" si="408"/>
        <v/>
      </c>
      <c r="FE266" s="248" t="str">
        <f t="shared" si="377"/>
        <v/>
      </c>
      <c r="FF266" s="248" t="str">
        <f t="shared" si="378"/>
        <v/>
      </c>
      <c r="FG266" s="248" t="str">
        <f t="shared" si="379"/>
        <v/>
      </c>
      <c r="FH266" s="248" t="str">
        <f t="shared" si="380"/>
        <v/>
      </c>
      <c r="FI266" s="248" t="str">
        <f t="shared" si="409"/>
        <v/>
      </c>
      <c r="FJ266" s="248" t="str">
        <f t="shared" si="409"/>
        <v/>
      </c>
      <c r="FL266" s="370"/>
      <c r="FM266" s="371"/>
      <c r="FN266" s="371"/>
      <c r="FO266" s="611"/>
      <c r="FP266" s="896"/>
      <c r="FQ266" s="370"/>
      <c r="FR266" s="371"/>
      <c r="FS266" s="371"/>
      <c r="FT266" s="611"/>
      <c r="FU266" s="896"/>
      <c r="FV266" s="370"/>
      <c r="FW266" s="371"/>
      <c r="FX266" s="371"/>
      <c r="FY266" s="611"/>
      <c r="FZ266" s="896"/>
      <c r="GA266" s="613"/>
      <c r="GC266" s="227">
        <f t="shared" si="381"/>
        <v>0</v>
      </c>
      <c r="GD266" s="228">
        <f t="shared" si="382"/>
        <v>0</v>
      </c>
      <c r="GE266" s="229">
        <f t="shared" si="410"/>
        <v>0</v>
      </c>
      <c r="GF266" s="230">
        <f t="shared" si="410"/>
        <v>0</v>
      </c>
      <c r="GG266" s="231" t="str">
        <f t="shared" si="383"/>
        <v/>
      </c>
      <c r="GH266" s="232">
        <f t="shared" si="384"/>
        <v>0</v>
      </c>
      <c r="GI266" s="227">
        <f t="shared" si="385"/>
        <v>0</v>
      </c>
      <c r="GJ266" s="233">
        <f t="shared" si="386"/>
        <v>0</v>
      </c>
      <c r="GK266" s="233">
        <f t="shared" si="387"/>
        <v>0</v>
      </c>
      <c r="GL266" s="234"/>
      <c r="GM266" s="235">
        <f t="shared" si="388"/>
        <v>0</v>
      </c>
      <c r="GN266" s="235">
        <f t="shared" si="389"/>
        <v>0</v>
      </c>
      <c r="GO266" s="235" t="str">
        <f t="shared" si="390"/>
        <v/>
      </c>
      <c r="GP266" s="380"/>
      <c r="GQ266" s="235">
        <f t="shared" si="391"/>
        <v>0</v>
      </c>
      <c r="GR266" s="235">
        <f t="shared" si="392"/>
        <v>0</v>
      </c>
      <c r="GS266" s="235" t="str">
        <f t="shared" si="393"/>
        <v/>
      </c>
      <c r="GT266" s="236"/>
      <c r="GU266" s="237" t="str">
        <f t="shared" si="394"/>
        <v/>
      </c>
      <c r="GV266" s="237" t="str">
        <f t="shared" si="395"/>
        <v/>
      </c>
      <c r="GW266" s="238" t="str">
        <f t="shared" si="396"/>
        <v/>
      </c>
      <c r="GX266" s="238" t="str">
        <f t="shared" si="397"/>
        <v/>
      </c>
      <c r="GY266" s="239"/>
      <c r="GZ266" s="240" t="str">
        <f t="shared" si="398"/>
        <v/>
      </c>
      <c r="HA266" s="235" t="str">
        <f t="shared" si="399"/>
        <v/>
      </c>
      <c r="HB266" s="235" t="str">
        <f t="shared" si="400"/>
        <v/>
      </c>
      <c r="HC266" s="235" t="str">
        <f t="shared" si="401"/>
        <v/>
      </c>
      <c r="HD266" s="235" t="str">
        <f t="shared" si="402"/>
        <v/>
      </c>
      <c r="HE266" s="235" t="str">
        <f t="shared" si="403"/>
        <v/>
      </c>
      <c r="HF266" s="188"/>
      <c r="HG266" s="235" t="str">
        <f t="shared" si="404"/>
        <v/>
      </c>
      <c r="HH266" s="235">
        <f t="shared" si="411"/>
        <v>0</v>
      </c>
      <c r="HI266" s="235">
        <f t="shared" si="411"/>
        <v>0</v>
      </c>
      <c r="HJ266" s="235">
        <f t="shared" si="411"/>
        <v>0</v>
      </c>
      <c r="HK266" s="188"/>
      <c r="HL266" s="235" t="str">
        <f t="shared" si="405"/>
        <v/>
      </c>
      <c r="HM266" s="235">
        <f t="shared" si="412"/>
        <v>0</v>
      </c>
      <c r="HN266" s="235">
        <f t="shared" si="412"/>
        <v>0</v>
      </c>
      <c r="HO266" s="235">
        <f t="shared" si="412"/>
        <v>0</v>
      </c>
      <c r="HP266" s="188"/>
      <c r="HQ266" s="235" t="str">
        <f t="shared" si="406"/>
        <v/>
      </c>
      <c r="HR266" s="235">
        <f t="shared" si="413"/>
        <v>0</v>
      </c>
      <c r="HS266" s="235">
        <f t="shared" si="413"/>
        <v>0</v>
      </c>
      <c r="HT266" s="235">
        <f t="shared" si="413"/>
        <v>0</v>
      </c>
      <c r="HU266" s="162"/>
      <c r="HV266" s="1622"/>
      <c r="HW266" s="1619"/>
      <c r="HX266" s="1619"/>
      <c r="HY266" s="1619"/>
      <c r="HZ266" s="1619"/>
      <c r="IA266" s="1619"/>
      <c r="IB266" s="1619"/>
      <c r="IC266" s="1623"/>
      <c r="ID266" s="162"/>
      <c r="IE266" s="162"/>
    </row>
    <row r="267" spans="1:239" ht="21" customHeight="1" x14ac:dyDescent="0.25">
      <c r="A267" s="377" t="str">
        <f t="shared" si="340"/>
        <v/>
      </c>
      <c r="B267" s="188">
        <v>241</v>
      </c>
      <c r="C267" s="255"/>
      <c r="D267" s="223" t="str">
        <f t="shared" si="324"/>
        <v/>
      </c>
      <c r="E267" s="223" t="str">
        <f t="shared" si="407"/>
        <v/>
      </c>
      <c r="F267" s="242"/>
      <c r="G267" s="242"/>
      <c r="H267" s="224" t="str">
        <f t="shared" si="341"/>
        <v/>
      </c>
      <c r="I267" s="930"/>
      <c r="J267" s="930"/>
      <c r="K267" s="930"/>
      <c r="L267" s="370"/>
      <c r="M267" s="371"/>
      <c r="N267" s="371"/>
      <c r="O267" s="371"/>
      <c r="P267" s="372"/>
      <c r="Q267" s="609"/>
      <c r="R267" s="609"/>
      <c r="S267" s="610"/>
      <c r="T267" s="371"/>
      <c r="U267" s="371"/>
      <c r="V267" s="188"/>
      <c r="W267" s="370"/>
      <c r="X267" s="371"/>
      <c r="Y267" s="371"/>
      <c r="Z267" s="611"/>
      <c r="AA267" s="896"/>
      <c r="AB267" s="370"/>
      <c r="AC267" s="371"/>
      <c r="AD267" s="371"/>
      <c r="AE267" s="371"/>
      <c r="AF267" s="896"/>
      <c r="AG267" s="370"/>
      <c r="AH267" s="371"/>
      <c r="AI267" s="371"/>
      <c r="AJ267" s="371"/>
      <c r="AK267" s="896"/>
      <c r="AL267" s="370"/>
      <c r="AM267" s="371"/>
      <c r="AN267" s="371"/>
      <c r="AO267" s="372"/>
      <c r="AP267" s="370"/>
      <c r="AQ267" s="371"/>
      <c r="AR267" s="371"/>
      <c r="AS267" s="371"/>
      <c r="AT267" s="928"/>
      <c r="AU267" s="188"/>
      <c r="AV267" s="256">
        <f t="shared" si="325"/>
        <v>0</v>
      </c>
      <c r="AW267" s="257">
        <f t="shared" si="326"/>
        <v>0</v>
      </c>
      <c r="AX267" s="258">
        <f t="shared" si="414"/>
        <v>0</v>
      </c>
      <c r="AY267" s="259">
        <f t="shared" si="414"/>
        <v>0</v>
      </c>
      <c r="AZ267" s="231" t="str">
        <f t="shared" si="342"/>
        <v/>
      </c>
      <c r="BA267" s="232">
        <f t="shared" si="343"/>
        <v>0</v>
      </c>
      <c r="BB267" s="249">
        <f t="shared" si="327"/>
        <v>0</v>
      </c>
      <c r="BC267" s="231">
        <f t="shared" si="344"/>
        <v>0</v>
      </c>
      <c r="BD267" s="231">
        <f t="shared" si="345"/>
        <v>0</v>
      </c>
      <c r="BE267" s="260"/>
      <c r="BF267" s="235">
        <f t="shared" si="346"/>
        <v>0</v>
      </c>
      <c r="BG267" s="235">
        <f t="shared" si="347"/>
        <v>0</v>
      </c>
      <c r="BH267" s="235">
        <f t="shared" si="348"/>
        <v>0</v>
      </c>
      <c r="BI267" s="380"/>
      <c r="BJ267" s="235">
        <f t="shared" si="328"/>
        <v>0</v>
      </c>
      <c r="BK267" s="235">
        <f t="shared" si="349"/>
        <v>0</v>
      </c>
      <c r="BL267" s="235" t="str">
        <f t="shared" si="350"/>
        <v/>
      </c>
      <c r="BM267" s="236"/>
      <c r="BN267" s="237"/>
      <c r="BO267" s="237"/>
      <c r="BP267" s="238"/>
      <c r="BQ267" s="238"/>
      <c r="BR267" s="254"/>
      <c r="BS267" s="252"/>
      <c r="BT267" s="244"/>
      <c r="BU267" s="244"/>
      <c r="BV267" s="244"/>
      <c r="BW267" s="244"/>
      <c r="BX267" s="244"/>
      <c r="BY267" s="244"/>
      <c r="BZ267" s="244"/>
      <c r="CA267" s="244"/>
      <c r="CB267" s="253"/>
      <c r="CC267" s="188"/>
      <c r="CD267" s="244">
        <f t="shared" si="329"/>
        <v>0</v>
      </c>
      <c r="CE267" s="235">
        <f t="shared" si="351"/>
        <v>0</v>
      </c>
      <c r="CF267" s="235">
        <f t="shared" si="351"/>
        <v>0</v>
      </c>
      <c r="CG267" s="235">
        <f t="shared" si="351"/>
        <v>0</v>
      </c>
      <c r="CH267" s="188"/>
      <c r="CI267" s="244">
        <f t="shared" si="330"/>
        <v>0</v>
      </c>
      <c r="CJ267" s="235">
        <f t="shared" si="352"/>
        <v>0</v>
      </c>
      <c r="CK267" s="235">
        <f t="shared" si="352"/>
        <v>0</v>
      </c>
      <c r="CL267" s="235">
        <f t="shared" si="352"/>
        <v>0</v>
      </c>
      <c r="CM267" s="188"/>
      <c r="CN267" s="244">
        <f t="shared" si="331"/>
        <v>0</v>
      </c>
      <c r="CO267" s="235">
        <f t="shared" si="353"/>
        <v>0</v>
      </c>
      <c r="CP267" s="235">
        <f t="shared" si="353"/>
        <v>0</v>
      </c>
      <c r="CQ267" s="235">
        <f t="shared" si="353"/>
        <v>0</v>
      </c>
      <c r="CR267" s="188"/>
      <c r="CS267" s="244">
        <f t="shared" si="332"/>
        <v>0</v>
      </c>
      <c r="CT267" s="235">
        <f t="shared" si="354"/>
        <v>0</v>
      </c>
      <c r="CU267" s="235">
        <f t="shared" si="354"/>
        <v>0</v>
      </c>
      <c r="CV267" s="235">
        <f t="shared" si="354"/>
        <v>0</v>
      </c>
      <c r="CW267" s="188"/>
      <c r="CX267" s="244">
        <f t="shared" si="333"/>
        <v>0</v>
      </c>
      <c r="CY267" s="235">
        <f t="shared" si="355"/>
        <v>0</v>
      </c>
      <c r="CZ267" s="235">
        <f t="shared" si="355"/>
        <v>0</v>
      </c>
      <c r="DA267" s="235">
        <f t="shared" si="355"/>
        <v>0</v>
      </c>
      <c r="DB267" s="188"/>
      <c r="DC267" s="225"/>
      <c r="DD267" s="226"/>
      <c r="DE267" s="1088"/>
      <c r="DF267" s="225"/>
      <c r="DG267" s="226"/>
      <c r="DH267" s="1088"/>
      <c r="DI267" s="225"/>
      <c r="DJ267" s="226"/>
      <c r="DK267" s="1088"/>
      <c r="DL267" s="225"/>
      <c r="DM267" s="226"/>
      <c r="DN267" s="1088"/>
      <c r="DO267" s="370"/>
      <c r="DP267" s="370"/>
      <c r="DQ267" s="243">
        <f t="shared" si="356"/>
        <v>0</v>
      </c>
      <c r="DR267" s="244">
        <f t="shared" si="357"/>
        <v>0</v>
      </c>
      <c r="DS267" s="235">
        <f t="shared" si="358"/>
        <v>0</v>
      </c>
      <c r="DT267" s="244" t="str">
        <f t="shared" si="334"/>
        <v/>
      </c>
      <c r="DU267" s="42" t="str">
        <f t="shared" si="359"/>
        <v/>
      </c>
      <c r="DV267" s="42" t="str">
        <f t="shared" si="360"/>
        <v/>
      </c>
      <c r="DW267" s="42" t="str">
        <f t="shared" si="361"/>
        <v/>
      </c>
      <c r="DX267" s="162"/>
      <c r="DY267" s="42" t="str">
        <f t="shared" si="362"/>
        <v/>
      </c>
      <c r="DZ267" s="42" t="str">
        <f t="shared" si="415"/>
        <v/>
      </c>
      <c r="EA267" s="42" t="str">
        <f t="shared" si="363"/>
        <v/>
      </c>
      <c r="EB267" s="162"/>
      <c r="EC267" s="930"/>
      <c r="ED267" s="188"/>
      <c r="EE267" s="245">
        <f t="shared" si="364"/>
        <v>0</v>
      </c>
      <c r="EG267" s="245">
        <f t="shared" si="365"/>
        <v>0</v>
      </c>
      <c r="EI267" s="246" t="str">
        <f t="shared" si="366"/>
        <v/>
      </c>
      <c r="EJ267" s="247" t="str">
        <f t="shared" si="335"/>
        <v/>
      </c>
      <c r="EK267" s="248" t="str">
        <f t="shared" si="336"/>
        <v/>
      </c>
      <c r="EL267" s="248" t="str">
        <f t="shared" si="337"/>
        <v/>
      </c>
      <c r="EM267" s="248" t="str">
        <f t="shared" si="338"/>
        <v/>
      </c>
      <c r="EN267" s="248" t="str">
        <f t="shared" si="367"/>
        <v/>
      </c>
      <c r="EO267" s="248" t="str">
        <f t="shared" si="339"/>
        <v/>
      </c>
      <c r="EQ267" s="248" t="str">
        <f t="shared" si="368"/>
        <v/>
      </c>
      <c r="ER267" s="248" t="str">
        <f t="shared" si="369"/>
        <v/>
      </c>
      <c r="ES267" s="248" t="str">
        <f t="shared" si="370"/>
        <v/>
      </c>
      <c r="ET267" s="248" t="str">
        <f t="shared" si="371"/>
        <v/>
      </c>
      <c r="EU267" s="248" t="str">
        <f t="shared" si="372"/>
        <v/>
      </c>
      <c r="EV267" s="248" t="str">
        <f t="shared" si="372"/>
        <v/>
      </c>
      <c r="EX267" s="248" t="str">
        <f t="shared" si="373"/>
        <v/>
      </c>
      <c r="EY267" s="248" t="str">
        <f t="shared" si="374"/>
        <v/>
      </c>
      <c r="EZ267" s="248" t="str">
        <f t="shared" si="375"/>
        <v/>
      </c>
      <c r="FA267" s="248" t="str">
        <f t="shared" si="376"/>
        <v/>
      </c>
      <c r="FB267" s="248" t="str">
        <f t="shared" si="408"/>
        <v/>
      </c>
      <c r="FC267" s="248" t="str">
        <f t="shared" si="408"/>
        <v/>
      </c>
      <c r="FE267" s="248" t="str">
        <f t="shared" si="377"/>
        <v/>
      </c>
      <c r="FF267" s="248" t="str">
        <f t="shared" si="378"/>
        <v/>
      </c>
      <c r="FG267" s="248" t="str">
        <f t="shared" si="379"/>
        <v/>
      </c>
      <c r="FH267" s="248" t="str">
        <f t="shared" si="380"/>
        <v/>
      </c>
      <c r="FI267" s="248" t="str">
        <f t="shared" si="409"/>
        <v/>
      </c>
      <c r="FJ267" s="248" t="str">
        <f t="shared" si="409"/>
        <v/>
      </c>
      <c r="FL267" s="370"/>
      <c r="FM267" s="371"/>
      <c r="FN267" s="371"/>
      <c r="FO267" s="611"/>
      <c r="FP267" s="896"/>
      <c r="FQ267" s="370"/>
      <c r="FR267" s="371"/>
      <c r="FS267" s="371"/>
      <c r="FT267" s="611"/>
      <c r="FU267" s="896"/>
      <c r="FV267" s="370"/>
      <c r="FW267" s="371"/>
      <c r="FX267" s="371"/>
      <c r="FY267" s="611"/>
      <c r="FZ267" s="896"/>
      <c r="GA267" s="613"/>
      <c r="GC267" s="227">
        <f t="shared" si="381"/>
        <v>0</v>
      </c>
      <c r="GD267" s="228">
        <f t="shared" si="382"/>
        <v>0</v>
      </c>
      <c r="GE267" s="229">
        <f t="shared" si="410"/>
        <v>0</v>
      </c>
      <c r="GF267" s="230">
        <f t="shared" si="410"/>
        <v>0</v>
      </c>
      <c r="GG267" s="231" t="str">
        <f t="shared" si="383"/>
        <v/>
      </c>
      <c r="GH267" s="232">
        <f t="shared" si="384"/>
        <v>0</v>
      </c>
      <c r="GI267" s="227">
        <f t="shared" si="385"/>
        <v>0</v>
      </c>
      <c r="GJ267" s="233">
        <f t="shared" si="386"/>
        <v>0</v>
      </c>
      <c r="GK267" s="233">
        <f t="shared" si="387"/>
        <v>0</v>
      </c>
      <c r="GL267" s="234"/>
      <c r="GM267" s="235">
        <f t="shared" si="388"/>
        <v>0</v>
      </c>
      <c r="GN267" s="235">
        <f t="shared" si="389"/>
        <v>0</v>
      </c>
      <c r="GO267" s="235" t="str">
        <f t="shared" si="390"/>
        <v/>
      </c>
      <c r="GP267" s="380"/>
      <c r="GQ267" s="235">
        <f t="shared" si="391"/>
        <v>0</v>
      </c>
      <c r="GR267" s="235">
        <f t="shared" si="392"/>
        <v>0</v>
      </c>
      <c r="GS267" s="235" t="str">
        <f t="shared" si="393"/>
        <v/>
      </c>
      <c r="GT267" s="236"/>
      <c r="GU267" s="237" t="str">
        <f t="shared" si="394"/>
        <v/>
      </c>
      <c r="GV267" s="237" t="str">
        <f t="shared" si="395"/>
        <v/>
      </c>
      <c r="GW267" s="238" t="str">
        <f t="shared" si="396"/>
        <v/>
      </c>
      <c r="GX267" s="238" t="str">
        <f t="shared" si="397"/>
        <v/>
      </c>
      <c r="GY267" s="239"/>
      <c r="GZ267" s="240" t="str">
        <f t="shared" si="398"/>
        <v/>
      </c>
      <c r="HA267" s="235" t="str">
        <f t="shared" si="399"/>
        <v/>
      </c>
      <c r="HB267" s="235" t="str">
        <f t="shared" si="400"/>
        <v/>
      </c>
      <c r="HC267" s="235" t="str">
        <f t="shared" si="401"/>
        <v/>
      </c>
      <c r="HD267" s="235" t="str">
        <f t="shared" si="402"/>
        <v/>
      </c>
      <c r="HE267" s="235" t="str">
        <f t="shared" si="403"/>
        <v/>
      </c>
      <c r="HF267" s="188"/>
      <c r="HG267" s="235" t="str">
        <f t="shared" si="404"/>
        <v/>
      </c>
      <c r="HH267" s="235">
        <f t="shared" si="411"/>
        <v>0</v>
      </c>
      <c r="HI267" s="235">
        <f t="shared" si="411"/>
        <v>0</v>
      </c>
      <c r="HJ267" s="235">
        <f t="shared" si="411"/>
        <v>0</v>
      </c>
      <c r="HK267" s="188"/>
      <c r="HL267" s="235" t="str">
        <f t="shared" si="405"/>
        <v/>
      </c>
      <c r="HM267" s="235">
        <f t="shared" si="412"/>
        <v>0</v>
      </c>
      <c r="HN267" s="235">
        <f t="shared" si="412"/>
        <v>0</v>
      </c>
      <c r="HO267" s="235">
        <f t="shared" si="412"/>
        <v>0</v>
      </c>
      <c r="HP267" s="188"/>
      <c r="HQ267" s="235" t="str">
        <f t="shared" si="406"/>
        <v/>
      </c>
      <c r="HR267" s="235">
        <f t="shared" si="413"/>
        <v>0</v>
      </c>
      <c r="HS267" s="235">
        <f t="shared" si="413"/>
        <v>0</v>
      </c>
      <c r="HT267" s="235">
        <f t="shared" si="413"/>
        <v>0</v>
      </c>
      <c r="HU267" s="162"/>
      <c r="HV267" s="1622"/>
      <c r="HW267" s="1619"/>
      <c r="HX267" s="1619"/>
      <c r="HY267" s="1619"/>
      <c r="HZ267" s="1619"/>
      <c r="IA267" s="1619"/>
      <c r="IB267" s="1619"/>
      <c r="IC267" s="1623"/>
      <c r="ID267" s="162"/>
      <c r="IE267" s="162"/>
    </row>
    <row r="268" spans="1:239" ht="21" customHeight="1" x14ac:dyDescent="0.25">
      <c r="A268" s="377" t="str">
        <f t="shared" si="340"/>
        <v/>
      </c>
      <c r="B268" s="188">
        <v>242</v>
      </c>
      <c r="C268" s="255"/>
      <c r="D268" s="223" t="str">
        <f t="shared" si="324"/>
        <v/>
      </c>
      <c r="E268" s="223" t="str">
        <f t="shared" si="407"/>
        <v/>
      </c>
      <c r="F268" s="242"/>
      <c r="G268" s="242"/>
      <c r="H268" s="224" t="str">
        <f t="shared" si="341"/>
        <v/>
      </c>
      <c r="I268" s="930"/>
      <c r="J268" s="930"/>
      <c r="K268" s="930"/>
      <c r="L268" s="370"/>
      <c r="M268" s="371"/>
      <c r="N268" s="371"/>
      <c r="O268" s="371"/>
      <c r="P268" s="372"/>
      <c r="Q268" s="609"/>
      <c r="R268" s="609"/>
      <c r="S268" s="610"/>
      <c r="T268" s="371"/>
      <c r="U268" s="371"/>
      <c r="V268" s="188"/>
      <c r="W268" s="370"/>
      <c r="X268" s="371"/>
      <c r="Y268" s="371"/>
      <c r="Z268" s="611"/>
      <c r="AA268" s="896"/>
      <c r="AB268" s="370"/>
      <c r="AC268" s="371"/>
      <c r="AD268" s="371"/>
      <c r="AE268" s="371"/>
      <c r="AF268" s="896"/>
      <c r="AG268" s="370"/>
      <c r="AH268" s="371"/>
      <c r="AI268" s="371"/>
      <c r="AJ268" s="371"/>
      <c r="AK268" s="896"/>
      <c r="AL268" s="370"/>
      <c r="AM268" s="371"/>
      <c r="AN268" s="371"/>
      <c r="AO268" s="372"/>
      <c r="AP268" s="370"/>
      <c r="AQ268" s="371"/>
      <c r="AR268" s="371"/>
      <c r="AS268" s="371"/>
      <c r="AT268" s="928"/>
      <c r="AU268" s="188"/>
      <c r="AV268" s="256">
        <f t="shared" si="325"/>
        <v>0</v>
      </c>
      <c r="AW268" s="257">
        <f t="shared" si="326"/>
        <v>0</v>
      </c>
      <c r="AX268" s="258">
        <f t="shared" si="414"/>
        <v>0</v>
      </c>
      <c r="AY268" s="259">
        <f t="shared" si="414"/>
        <v>0</v>
      </c>
      <c r="AZ268" s="231" t="str">
        <f t="shared" si="342"/>
        <v/>
      </c>
      <c r="BA268" s="232">
        <f t="shared" si="343"/>
        <v>0</v>
      </c>
      <c r="BB268" s="249">
        <f t="shared" si="327"/>
        <v>0</v>
      </c>
      <c r="BC268" s="231">
        <f t="shared" si="344"/>
        <v>0</v>
      </c>
      <c r="BD268" s="231">
        <f t="shared" si="345"/>
        <v>0</v>
      </c>
      <c r="BE268" s="260"/>
      <c r="BF268" s="235">
        <f t="shared" si="346"/>
        <v>0</v>
      </c>
      <c r="BG268" s="235">
        <f t="shared" si="347"/>
        <v>0</v>
      </c>
      <c r="BH268" s="235">
        <f t="shared" si="348"/>
        <v>0</v>
      </c>
      <c r="BI268" s="380"/>
      <c r="BJ268" s="235">
        <f t="shared" si="328"/>
        <v>0</v>
      </c>
      <c r="BK268" s="235">
        <f t="shared" si="349"/>
        <v>0</v>
      </c>
      <c r="BL268" s="235" t="str">
        <f t="shared" si="350"/>
        <v/>
      </c>
      <c r="BM268" s="236"/>
      <c r="BN268" s="237"/>
      <c r="BO268" s="237"/>
      <c r="BP268" s="238"/>
      <c r="BQ268" s="238"/>
      <c r="BR268" s="254"/>
      <c r="BS268" s="252"/>
      <c r="BT268" s="244"/>
      <c r="BU268" s="244"/>
      <c r="BV268" s="244"/>
      <c r="BW268" s="244"/>
      <c r="BX268" s="244"/>
      <c r="BY268" s="244"/>
      <c r="BZ268" s="244"/>
      <c r="CA268" s="244"/>
      <c r="CB268" s="253"/>
      <c r="CC268" s="188"/>
      <c r="CD268" s="244">
        <f t="shared" si="329"/>
        <v>0</v>
      </c>
      <c r="CE268" s="235">
        <f t="shared" si="351"/>
        <v>0</v>
      </c>
      <c r="CF268" s="235">
        <f t="shared" si="351"/>
        <v>0</v>
      </c>
      <c r="CG268" s="235">
        <f t="shared" si="351"/>
        <v>0</v>
      </c>
      <c r="CH268" s="188"/>
      <c r="CI268" s="244">
        <f t="shared" si="330"/>
        <v>0</v>
      </c>
      <c r="CJ268" s="235">
        <f t="shared" si="352"/>
        <v>0</v>
      </c>
      <c r="CK268" s="235">
        <f t="shared" si="352"/>
        <v>0</v>
      </c>
      <c r="CL268" s="235">
        <f t="shared" si="352"/>
        <v>0</v>
      </c>
      <c r="CM268" s="188"/>
      <c r="CN268" s="244">
        <f t="shared" si="331"/>
        <v>0</v>
      </c>
      <c r="CO268" s="235">
        <f t="shared" si="353"/>
        <v>0</v>
      </c>
      <c r="CP268" s="235">
        <f t="shared" si="353"/>
        <v>0</v>
      </c>
      <c r="CQ268" s="235">
        <f t="shared" si="353"/>
        <v>0</v>
      </c>
      <c r="CR268" s="188"/>
      <c r="CS268" s="244">
        <f t="shared" si="332"/>
        <v>0</v>
      </c>
      <c r="CT268" s="235">
        <f t="shared" si="354"/>
        <v>0</v>
      </c>
      <c r="CU268" s="235">
        <f t="shared" si="354"/>
        <v>0</v>
      </c>
      <c r="CV268" s="235">
        <f t="shared" si="354"/>
        <v>0</v>
      </c>
      <c r="CW268" s="188"/>
      <c r="CX268" s="244">
        <f t="shared" si="333"/>
        <v>0</v>
      </c>
      <c r="CY268" s="235">
        <f t="shared" si="355"/>
        <v>0</v>
      </c>
      <c r="CZ268" s="235">
        <f t="shared" si="355"/>
        <v>0</v>
      </c>
      <c r="DA268" s="235">
        <f t="shared" si="355"/>
        <v>0</v>
      </c>
      <c r="DB268" s="188"/>
      <c r="DC268" s="225"/>
      <c r="DD268" s="226"/>
      <c r="DE268" s="1088"/>
      <c r="DF268" s="225"/>
      <c r="DG268" s="226"/>
      <c r="DH268" s="1088"/>
      <c r="DI268" s="225"/>
      <c r="DJ268" s="226"/>
      <c r="DK268" s="1088"/>
      <c r="DL268" s="225"/>
      <c r="DM268" s="226"/>
      <c r="DN268" s="1088"/>
      <c r="DO268" s="370"/>
      <c r="DP268" s="370"/>
      <c r="DQ268" s="243">
        <f t="shared" si="356"/>
        <v>0</v>
      </c>
      <c r="DR268" s="244">
        <f t="shared" si="357"/>
        <v>0</v>
      </c>
      <c r="DS268" s="235">
        <f t="shared" si="358"/>
        <v>0</v>
      </c>
      <c r="DT268" s="244" t="str">
        <f t="shared" si="334"/>
        <v/>
      </c>
      <c r="DU268" s="42" t="str">
        <f t="shared" si="359"/>
        <v/>
      </c>
      <c r="DV268" s="42" t="str">
        <f t="shared" si="360"/>
        <v/>
      </c>
      <c r="DW268" s="42" t="str">
        <f t="shared" si="361"/>
        <v/>
      </c>
      <c r="DX268" s="162"/>
      <c r="DY268" s="42" t="str">
        <f t="shared" si="362"/>
        <v/>
      </c>
      <c r="DZ268" s="42" t="str">
        <f t="shared" si="415"/>
        <v/>
      </c>
      <c r="EA268" s="42" t="str">
        <f t="shared" si="363"/>
        <v/>
      </c>
      <c r="EB268" s="162"/>
      <c r="EC268" s="930"/>
      <c r="ED268" s="188"/>
      <c r="EE268" s="245">
        <f t="shared" si="364"/>
        <v>0</v>
      </c>
      <c r="EG268" s="245">
        <f t="shared" si="365"/>
        <v>0</v>
      </c>
      <c r="EI268" s="246" t="str">
        <f t="shared" si="366"/>
        <v/>
      </c>
      <c r="EJ268" s="247" t="str">
        <f t="shared" si="335"/>
        <v/>
      </c>
      <c r="EK268" s="248" t="str">
        <f t="shared" si="336"/>
        <v/>
      </c>
      <c r="EL268" s="248" t="str">
        <f t="shared" si="337"/>
        <v/>
      </c>
      <c r="EM268" s="248" t="str">
        <f t="shared" si="338"/>
        <v/>
      </c>
      <c r="EN268" s="248" t="str">
        <f t="shared" si="367"/>
        <v/>
      </c>
      <c r="EO268" s="248" t="str">
        <f t="shared" si="339"/>
        <v/>
      </c>
      <c r="EQ268" s="248" t="str">
        <f t="shared" si="368"/>
        <v/>
      </c>
      <c r="ER268" s="248" t="str">
        <f t="shared" si="369"/>
        <v/>
      </c>
      <c r="ES268" s="248" t="str">
        <f t="shared" si="370"/>
        <v/>
      </c>
      <c r="ET268" s="248" t="str">
        <f t="shared" si="371"/>
        <v/>
      </c>
      <c r="EU268" s="248" t="str">
        <f t="shared" si="372"/>
        <v/>
      </c>
      <c r="EV268" s="248" t="str">
        <f t="shared" si="372"/>
        <v/>
      </c>
      <c r="EX268" s="248" t="str">
        <f t="shared" si="373"/>
        <v/>
      </c>
      <c r="EY268" s="248" t="str">
        <f t="shared" si="374"/>
        <v/>
      </c>
      <c r="EZ268" s="248" t="str">
        <f t="shared" si="375"/>
        <v/>
      </c>
      <c r="FA268" s="248" t="str">
        <f t="shared" si="376"/>
        <v/>
      </c>
      <c r="FB268" s="248" t="str">
        <f t="shared" si="408"/>
        <v/>
      </c>
      <c r="FC268" s="248" t="str">
        <f t="shared" si="408"/>
        <v/>
      </c>
      <c r="FE268" s="248" t="str">
        <f t="shared" si="377"/>
        <v/>
      </c>
      <c r="FF268" s="248" t="str">
        <f t="shared" si="378"/>
        <v/>
      </c>
      <c r="FG268" s="248" t="str">
        <f t="shared" si="379"/>
        <v/>
      </c>
      <c r="FH268" s="248" t="str">
        <f t="shared" si="380"/>
        <v/>
      </c>
      <c r="FI268" s="248" t="str">
        <f t="shared" si="409"/>
        <v/>
      </c>
      <c r="FJ268" s="248" t="str">
        <f t="shared" si="409"/>
        <v/>
      </c>
      <c r="FL268" s="370"/>
      <c r="FM268" s="371"/>
      <c r="FN268" s="371"/>
      <c r="FO268" s="611"/>
      <c r="FP268" s="896"/>
      <c r="FQ268" s="370"/>
      <c r="FR268" s="371"/>
      <c r="FS268" s="371"/>
      <c r="FT268" s="611"/>
      <c r="FU268" s="896"/>
      <c r="FV268" s="370"/>
      <c r="FW268" s="371"/>
      <c r="FX268" s="371"/>
      <c r="FY268" s="611"/>
      <c r="FZ268" s="896"/>
      <c r="GA268" s="613"/>
      <c r="GC268" s="227">
        <f t="shared" si="381"/>
        <v>0</v>
      </c>
      <c r="GD268" s="228">
        <f t="shared" si="382"/>
        <v>0</v>
      </c>
      <c r="GE268" s="229">
        <f t="shared" si="410"/>
        <v>0</v>
      </c>
      <c r="GF268" s="230">
        <f t="shared" si="410"/>
        <v>0</v>
      </c>
      <c r="GG268" s="231" t="str">
        <f t="shared" si="383"/>
        <v/>
      </c>
      <c r="GH268" s="232">
        <f t="shared" si="384"/>
        <v>0</v>
      </c>
      <c r="GI268" s="227">
        <f t="shared" si="385"/>
        <v>0</v>
      </c>
      <c r="GJ268" s="233">
        <f t="shared" si="386"/>
        <v>0</v>
      </c>
      <c r="GK268" s="233">
        <f t="shared" si="387"/>
        <v>0</v>
      </c>
      <c r="GL268" s="234"/>
      <c r="GM268" s="235">
        <f t="shared" si="388"/>
        <v>0</v>
      </c>
      <c r="GN268" s="235">
        <f t="shared" si="389"/>
        <v>0</v>
      </c>
      <c r="GO268" s="235" t="str">
        <f t="shared" si="390"/>
        <v/>
      </c>
      <c r="GP268" s="380"/>
      <c r="GQ268" s="235">
        <f t="shared" si="391"/>
        <v>0</v>
      </c>
      <c r="GR268" s="235">
        <f t="shared" si="392"/>
        <v>0</v>
      </c>
      <c r="GS268" s="235" t="str">
        <f t="shared" si="393"/>
        <v/>
      </c>
      <c r="GT268" s="236"/>
      <c r="GU268" s="237" t="str">
        <f t="shared" si="394"/>
        <v/>
      </c>
      <c r="GV268" s="237" t="str">
        <f t="shared" si="395"/>
        <v/>
      </c>
      <c r="GW268" s="238" t="str">
        <f t="shared" si="396"/>
        <v/>
      </c>
      <c r="GX268" s="238" t="str">
        <f t="shared" si="397"/>
        <v/>
      </c>
      <c r="GY268" s="239"/>
      <c r="GZ268" s="240" t="str">
        <f t="shared" si="398"/>
        <v/>
      </c>
      <c r="HA268" s="235" t="str">
        <f t="shared" si="399"/>
        <v/>
      </c>
      <c r="HB268" s="235" t="str">
        <f t="shared" si="400"/>
        <v/>
      </c>
      <c r="HC268" s="235" t="str">
        <f t="shared" si="401"/>
        <v/>
      </c>
      <c r="HD268" s="235" t="str">
        <f t="shared" si="402"/>
        <v/>
      </c>
      <c r="HE268" s="235" t="str">
        <f t="shared" si="403"/>
        <v/>
      </c>
      <c r="HF268" s="188"/>
      <c r="HG268" s="235" t="str">
        <f t="shared" si="404"/>
        <v/>
      </c>
      <c r="HH268" s="235">
        <f t="shared" si="411"/>
        <v>0</v>
      </c>
      <c r="HI268" s="235">
        <f t="shared" si="411"/>
        <v>0</v>
      </c>
      <c r="HJ268" s="235">
        <f t="shared" si="411"/>
        <v>0</v>
      </c>
      <c r="HK268" s="188"/>
      <c r="HL268" s="235" t="str">
        <f t="shared" si="405"/>
        <v/>
      </c>
      <c r="HM268" s="235">
        <f t="shared" si="412"/>
        <v>0</v>
      </c>
      <c r="HN268" s="235">
        <f t="shared" si="412"/>
        <v>0</v>
      </c>
      <c r="HO268" s="235">
        <f t="shared" si="412"/>
        <v>0</v>
      </c>
      <c r="HP268" s="188"/>
      <c r="HQ268" s="235" t="str">
        <f t="shared" si="406"/>
        <v/>
      </c>
      <c r="HR268" s="235">
        <f t="shared" si="413"/>
        <v>0</v>
      </c>
      <c r="HS268" s="235">
        <f t="shared" si="413"/>
        <v>0</v>
      </c>
      <c r="HT268" s="235">
        <f t="shared" si="413"/>
        <v>0</v>
      </c>
      <c r="HU268" s="162"/>
      <c r="HV268" s="1622"/>
      <c r="HW268" s="1619"/>
      <c r="HX268" s="1619"/>
      <c r="HY268" s="1619"/>
      <c r="HZ268" s="1619"/>
      <c r="IA268" s="1619"/>
      <c r="IB268" s="1619"/>
      <c r="IC268" s="1623"/>
      <c r="ID268" s="162"/>
      <c r="IE268" s="162"/>
    </row>
    <row r="269" spans="1:239" ht="21" customHeight="1" x14ac:dyDescent="0.25">
      <c r="A269" s="377" t="str">
        <f t="shared" si="340"/>
        <v/>
      </c>
      <c r="B269" s="188">
        <v>243</v>
      </c>
      <c r="C269" s="255"/>
      <c r="D269" s="223" t="str">
        <f t="shared" si="324"/>
        <v/>
      </c>
      <c r="E269" s="223" t="str">
        <f t="shared" si="407"/>
        <v/>
      </c>
      <c r="F269" s="242"/>
      <c r="G269" s="242"/>
      <c r="H269" s="224" t="str">
        <f t="shared" si="341"/>
        <v/>
      </c>
      <c r="I269" s="930"/>
      <c r="J269" s="930"/>
      <c r="K269" s="930"/>
      <c r="L269" s="370"/>
      <c r="M269" s="371"/>
      <c r="N269" s="371"/>
      <c r="O269" s="371"/>
      <c r="P269" s="372"/>
      <c r="Q269" s="609"/>
      <c r="R269" s="609"/>
      <c r="S269" s="610"/>
      <c r="T269" s="371"/>
      <c r="U269" s="371"/>
      <c r="V269" s="188"/>
      <c r="W269" s="370"/>
      <c r="X269" s="371"/>
      <c r="Y269" s="371"/>
      <c r="Z269" s="611"/>
      <c r="AA269" s="896"/>
      <c r="AB269" s="370"/>
      <c r="AC269" s="371"/>
      <c r="AD269" s="371"/>
      <c r="AE269" s="371"/>
      <c r="AF269" s="896"/>
      <c r="AG269" s="370"/>
      <c r="AH269" s="371"/>
      <c r="AI269" s="371"/>
      <c r="AJ269" s="371"/>
      <c r="AK269" s="896"/>
      <c r="AL269" s="370"/>
      <c r="AM269" s="371"/>
      <c r="AN269" s="371"/>
      <c r="AO269" s="372"/>
      <c r="AP269" s="370"/>
      <c r="AQ269" s="371"/>
      <c r="AR269" s="371"/>
      <c r="AS269" s="371"/>
      <c r="AT269" s="928"/>
      <c r="AU269" s="188"/>
      <c r="AV269" s="256">
        <f t="shared" si="325"/>
        <v>0</v>
      </c>
      <c r="AW269" s="257">
        <f t="shared" si="326"/>
        <v>0</v>
      </c>
      <c r="AX269" s="258">
        <f t="shared" si="414"/>
        <v>0</v>
      </c>
      <c r="AY269" s="259">
        <f t="shared" si="414"/>
        <v>0</v>
      </c>
      <c r="AZ269" s="231" t="str">
        <f t="shared" si="342"/>
        <v/>
      </c>
      <c r="BA269" s="232">
        <f t="shared" si="343"/>
        <v>0</v>
      </c>
      <c r="BB269" s="249">
        <f t="shared" si="327"/>
        <v>0</v>
      </c>
      <c r="BC269" s="231">
        <f t="shared" si="344"/>
        <v>0</v>
      </c>
      <c r="BD269" s="231">
        <f t="shared" si="345"/>
        <v>0</v>
      </c>
      <c r="BE269" s="260"/>
      <c r="BF269" s="235">
        <f t="shared" si="346"/>
        <v>0</v>
      </c>
      <c r="BG269" s="235">
        <f t="shared" si="347"/>
        <v>0</v>
      </c>
      <c r="BH269" s="235">
        <f t="shared" si="348"/>
        <v>0</v>
      </c>
      <c r="BI269" s="380"/>
      <c r="BJ269" s="235">
        <f t="shared" si="328"/>
        <v>0</v>
      </c>
      <c r="BK269" s="235">
        <f t="shared" si="349"/>
        <v>0</v>
      </c>
      <c r="BL269" s="235" t="str">
        <f t="shared" si="350"/>
        <v/>
      </c>
      <c r="BM269" s="236"/>
      <c r="BN269" s="237"/>
      <c r="BO269" s="237"/>
      <c r="BP269" s="238"/>
      <c r="BQ269" s="238"/>
      <c r="BR269" s="254"/>
      <c r="BS269" s="252"/>
      <c r="BT269" s="244"/>
      <c r="BU269" s="244"/>
      <c r="BV269" s="244"/>
      <c r="BW269" s="244"/>
      <c r="BX269" s="244"/>
      <c r="BY269" s="244"/>
      <c r="BZ269" s="244"/>
      <c r="CA269" s="244"/>
      <c r="CB269" s="253"/>
      <c r="CC269" s="188"/>
      <c r="CD269" s="244">
        <f t="shared" si="329"/>
        <v>0</v>
      </c>
      <c r="CE269" s="235">
        <f t="shared" si="351"/>
        <v>0</v>
      </c>
      <c r="CF269" s="235">
        <f t="shared" si="351"/>
        <v>0</v>
      </c>
      <c r="CG269" s="235">
        <f t="shared" si="351"/>
        <v>0</v>
      </c>
      <c r="CH269" s="188"/>
      <c r="CI269" s="244">
        <f t="shared" si="330"/>
        <v>0</v>
      </c>
      <c r="CJ269" s="235">
        <f t="shared" si="352"/>
        <v>0</v>
      </c>
      <c r="CK269" s="235">
        <f t="shared" si="352"/>
        <v>0</v>
      </c>
      <c r="CL269" s="235">
        <f t="shared" si="352"/>
        <v>0</v>
      </c>
      <c r="CM269" s="188"/>
      <c r="CN269" s="244">
        <f t="shared" si="331"/>
        <v>0</v>
      </c>
      <c r="CO269" s="235">
        <f t="shared" si="353"/>
        <v>0</v>
      </c>
      <c r="CP269" s="235">
        <f t="shared" si="353"/>
        <v>0</v>
      </c>
      <c r="CQ269" s="235">
        <f t="shared" si="353"/>
        <v>0</v>
      </c>
      <c r="CR269" s="188"/>
      <c r="CS269" s="244">
        <f t="shared" si="332"/>
        <v>0</v>
      </c>
      <c r="CT269" s="235">
        <f t="shared" si="354"/>
        <v>0</v>
      </c>
      <c r="CU269" s="235">
        <f t="shared" si="354"/>
        <v>0</v>
      </c>
      <c r="CV269" s="235">
        <f t="shared" si="354"/>
        <v>0</v>
      </c>
      <c r="CW269" s="188"/>
      <c r="CX269" s="244">
        <f t="shared" si="333"/>
        <v>0</v>
      </c>
      <c r="CY269" s="235">
        <f t="shared" si="355"/>
        <v>0</v>
      </c>
      <c r="CZ269" s="235">
        <f t="shared" si="355"/>
        <v>0</v>
      </c>
      <c r="DA269" s="235">
        <f t="shared" si="355"/>
        <v>0</v>
      </c>
      <c r="DB269" s="188"/>
      <c r="DC269" s="225"/>
      <c r="DD269" s="226"/>
      <c r="DE269" s="1088"/>
      <c r="DF269" s="225"/>
      <c r="DG269" s="226"/>
      <c r="DH269" s="1088"/>
      <c r="DI269" s="225"/>
      <c r="DJ269" s="226"/>
      <c r="DK269" s="1088"/>
      <c r="DL269" s="225"/>
      <c r="DM269" s="226"/>
      <c r="DN269" s="1088"/>
      <c r="DO269" s="370"/>
      <c r="DP269" s="370"/>
      <c r="DQ269" s="243">
        <f t="shared" si="356"/>
        <v>0</v>
      </c>
      <c r="DR269" s="244">
        <f t="shared" si="357"/>
        <v>0</v>
      </c>
      <c r="DS269" s="235">
        <f t="shared" si="358"/>
        <v>0</v>
      </c>
      <c r="DT269" s="244" t="str">
        <f t="shared" si="334"/>
        <v/>
      </c>
      <c r="DU269" s="42" t="str">
        <f t="shared" si="359"/>
        <v/>
      </c>
      <c r="DV269" s="42" t="str">
        <f t="shared" si="360"/>
        <v/>
      </c>
      <c r="DW269" s="42" t="str">
        <f t="shared" si="361"/>
        <v/>
      </c>
      <c r="DX269" s="162"/>
      <c r="DY269" s="42" t="str">
        <f t="shared" si="362"/>
        <v/>
      </c>
      <c r="DZ269" s="42" t="str">
        <f t="shared" si="415"/>
        <v/>
      </c>
      <c r="EA269" s="42" t="str">
        <f t="shared" si="363"/>
        <v/>
      </c>
      <c r="EB269" s="162"/>
      <c r="EC269" s="930"/>
      <c r="ED269" s="188"/>
      <c r="EE269" s="245">
        <f t="shared" si="364"/>
        <v>0</v>
      </c>
      <c r="EG269" s="245">
        <f t="shared" si="365"/>
        <v>0</v>
      </c>
      <c r="EI269" s="246" t="str">
        <f t="shared" si="366"/>
        <v/>
      </c>
      <c r="EJ269" s="247" t="str">
        <f t="shared" si="335"/>
        <v/>
      </c>
      <c r="EK269" s="248" t="str">
        <f t="shared" si="336"/>
        <v/>
      </c>
      <c r="EL269" s="248" t="str">
        <f t="shared" si="337"/>
        <v/>
      </c>
      <c r="EM269" s="248" t="str">
        <f t="shared" si="338"/>
        <v/>
      </c>
      <c r="EN269" s="248" t="str">
        <f t="shared" si="367"/>
        <v/>
      </c>
      <c r="EO269" s="248" t="str">
        <f t="shared" si="339"/>
        <v/>
      </c>
      <c r="EQ269" s="248" t="str">
        <f t="shared" si="368"/>
        <v/>
      </c>
      <c r="ER269" s="248" t="str">
        <f t="shared" si="369"/>
        <v/>
      </c>
      <c r="ES269" s="248" t="str">
        <f t="shared" si="370"/>
        <v/>
      </c>
      <c r="ET269" s="248" t="str">
        <f t="shared" si="371"/>
        <v/>
      </c>
      <c r="EU269" s="248" t="str">
        <f t="shared" si="372"/>
        <v/>
      </c>
      <c r="EV269" s="248" t="str">
        <f t="shared" si="372"/>
        <v/>
      </c>
      <c r="EX269" s="248" t="str">
        <f t="shared" si="373"/>
        <v/>
      </c>
      <c r="EY269" s="248" t="str">
        <f t="shared" si="374"/>
        <v/>
      </c>
      <c r="EZ269" s="248" t="str">
        <f t="shared" si="375"/>
        <v/>
      </c>
      <c r="FA269" s="248" t="str">
        <f t="shared" si="376"/>
        <v/>
      </c>
      <c r="FB269" s="248" t="str">
        <f t="shared" si="408"/>
        <v/>
      </c>
      <c r="FC269" s="248" t="str">
        <f t="shared" si="408"/>
        <v/>
      </c>
      <c r="FE269" s="248" t="str">
        <f t="shared" si="377"/>
        <v/>
      </c>
      <c r="FF269" s="248" t="str">
        <f t="shared" si="378"/>
        <v/>
      </c>
      <c r="FG269" s="248" t="str">
        <f t="shared" si="379"/>
        <v/>
      </c>
      <c r="FH269" s="248" t="str">
        <f t="shared" si="380"/>
        <v/>
      </c>
      <c r="FI269" s="248" t="str">
        <f t="shared" si="409"/>
        <v/>
      </c>
      <c r="FJ269" s="248" t="str">
        <f t="shared" si="409"/>
        <v/>
      </c>
      <c r="FL269" s="370"/>
      <c r="FM269" s="371"/>
      <c r="FN269" s="371"/>
      <c r="FO269" s="611"/>
      <c r="FP269" s="896"/>
      <c r="FQ269" s="370"/>
      <c r="FR269" s="371"/>
      <c r="FS269" s="371"/>
      <c r="FT269" s="611"/>
      <c r="FU269" s="896"/>
      <c r="FV269" s="370"/>
      <c r="FW269" s="371"/>
      <c r="FX269" s="371"/>
      <c r="FY269" s="611"/>
      <c r="FZ269" s="896"/>
      <c r="GA269" s="613"/>
      <c r="GC269" s="227">
        <f t="shared" si="381"/>
        <v>0</v>
      </c>
      <c r="GD269" s="228">
        <f t="shared" si="382"/>
        <v>0</v>
      </c>
      <c r="GE269" s="229">
        <f t="shared" si="410"/>
        <v>0</v>
      </c>
      <c r="GF269" s="230">
        <f t="shared" si="410"/>
        <v>0</v>
      </c>
      <c r="GG269" s="231" t="str">
        <f t="shared" si="383"/>
        <v/>
      </c>
      <c r="GH269" s="232">
        <f t="shared" si="384"/>
        <v>0</v>
      </c>
      <c r="GI269" s="227">
        <f t="shared" si="385"/>
        <v>0</v>
      </c>
      <c r="GJ269" s="233">
        <f t="shared" si="386"/>
        <v>0</v>
      </c>
      <c r="GK269" s="233">
        <f t="shared" si="387"/>
        <v>0</v>
      </c>
      <c r="GL269" s="234"/>
      <c r="GM269" s="235">
        <f t="shared" si="388"/>
        <v>0</v>
      </c>
      <c r="GN269" s="235">
        <f t="shared" si="389"/>
        <v>0</v>
      </c>
      <c r="GO269" s="235" t="str">
        <f t="shared" si="390"/>
        <v/>
      </c>
      <c r="GP269" s="380"/>
      <c r="GQ269" s="235">
        <f t="shared" si="391"/>
        <v>0</v>
      </c>
      <c r="GR269" s="235">
        <f t="shared" si="392"/>
        <v>0</v>
      </c>
      <c r="GS269" s="235" t="str">
        <f t="shared" si="393"/>
        <v/>
      </c>
      <c r="GT269" s="236"/>
      <c r="GU269" s="237" t="str">
        <f t="shared" si="394"/>
        <v/>
      </c>
      <c r="GV269" s="237" t="str">
        <f t="shared" si="395"/>
        <v/>
      </c>
      <c r="GW269" s="238" t="str">
        <f t="shared" si="396"/>
        <v/>
      </c>
      <c r="GX269" s="238" t="str">
        <f t="shared" si="397"/>
        <v/>
      </c>
      <c r="GY269" s="239"/>
      <c r="GZ269" s="240" t="str">
        <f t="shared" si="398"/>
        <v/>
      </c>
      <c r="HA269" s="235" t="str">
        <f t="shared" si="399"/>
        <v/>
      </c>
      <c r="HB269" s="235" t="str">
        <f t="shared" si="400"/>
        <v/>
      </c>
      <c r="HC269" s="235" t="str">
        <f t="shared" si="401"/>
        <v/>
      </c>
      <c r="HD269" s="235" t="str">
        <f t="shared" si="402"/>
        <v/>
      </c>
      <c r="HE269" s="235" t="str">
        <f t="shared" si="403"/>
        <v/>
      </c>
      <c r="HF269" s="188"/>
      <c r="HG269" s="235" t="str">
        <f t="shared" si="404"/>
        <v/>
      </c>
      <c r="HH269" s="235">
        <f t="shared" si="411"/>
        <v>0</v>
      </c>
      <c r="HI269" s="235">
        <f t="shared" si="411"/>
        <v>0</v>
      </c>
      <c r="HJ269" s="235">
        <f t="shared" si="411"/>
        <v>0</v>
      </c>
      <c r="HK269" s="188"/>
      <c r="HL269" s="235" t="str">
        <f t="shared" si="405"/>
        <v/>
      </c>
      <c r="HM269" s="235">
        <f t="shared" si="412"/>
        <v>0</v>
      </c>
      <c r="HN269" s="235">
        <f t="shared" si="412"/>
        <v>0</v>
      </c>
      <c r="HO269" s="235">
        <f t="shared" si="412"/>
        <v>0</v>
      </c>
      <c r="HP269" s="188"/>
      <c r="HQ269" s="235" t="str">
        <f t="shared" si="406"/>
        <v/>
      </c>
      <c r="HR269" s="235">
        <f t="shared" si="413"/>
        <v>0</v>
      </c>
      <c r="HS269" s="235">
        <f t="shared" si="413"/>
        <v>0</v>
      </c>
      <c r="HT269" s="235">
        <f t="shared" si="413"/>
        <v>0</v>
      </c>
      <c r="HU269" s="162"/>
      <c r="HV269" s="1622"/>
      <c r="HW269" s="1619"/>
      <c r="HX269" s="1619"/>
      <c r="HY269" s="1619"/>
      <c r="HZ269" s="1619"/>
      <c r="IA269" s="1619"/>
      <c r="IB269" s="1619"/>
      <c r="IC269" s="1623"/>
      <c r="ID269" s="162"/>
      <c r="IE269" s="162"/>
    </row>
    <row r="270" spans="1:239" ht="21" customHeight="1" x14ac:dyDescent="0.25">
      <c r="A270" s="377" t="str">
        <f t="shared" si="340"/>
        <v/>
      </c>
      <c r="B270" s="188">
        <v>244</v>
      </c>
      <c r="C270" s="255"/>
      <c r="D270" s="223" t="str">
        <f t="shared" si="324"/>
        <v/>
      </c>
      <c r="E270" s="223" t="str">
        <f t="shared" si="407"/>
        <v/>
      </c>
      <c r="F270" s="242"/>
      <c r="G270" s="242"/>
      <c r="H270" s="224" t="str">
        <f t="shared" si="341"/>
        <v/>
      </c>
      <c r="I270" s="930"/>
      <c r="J270" s="930"/>
      <c r="K270" s="930"/>
      <c r="L270" s="370"/>
      <c r="M270" s="371"/>
      <c r="N270" s="371"/>
      <c r="O270" s="371"/>
      <c r="P270" s="372"/>
      <c r="Q270" s="609"/>
      <c r="R270" s="609"/>
      <c r="S270" s="610"/>
      <c r="T270" s="371"/>
      <c r="U270" s="371"/>
      <c r="V270" s="188"/>
      <c r="W270" s="370"/>
      <c r="X270" s="371"/>
      <c r="Y270" s="371"/>
      <c r="Z270" s="611"/>
      <c r="AA270" s="896"/>
      <c r="AB270" s="370"/>
      <c r="AC270" s="371"/>
      <c r="AD270" s="371"/>
      <c r="AE270" s="371"/>
      <c r="AF270" s="896"/>
      <c r="AG270" s="370"/>
      <c r="AH270" s="371"/>
      <c r="AI270" s="371"/>
      <c r="AJ270" s="371"/>
      <c r="AK270" s="896"/>
      <c r="AL270" s="370"/>
      <c r="AM270" s="371"/>
      <c r="AN270" s="371"/>
      <c r="AO270" s="372"/>
      <c r="AP270" s="370"/>
      <c r="AQ270" s="371"/>
      <c r="AR270" s="371"/>
      <c r="AS270" s="371"/>
      <c r="AT270" s="928"/>
      <c r="AU270" s="188"/>
      <c r="AV270" s="256">
        <f t="shared" si="325"/>
        <v>0</v>
      </c>
      <c r="AW270" s="257">
        <f t="shared" si="326"/>
        <v>0</v>
      </c>
      <c r="AX270" s="258">
        <f t="shared" si="414"/>
        <v>0</v>
      </c>
      <c r="AY270" s="259">
        <f t="shared" si="414"/>
        <v>0</v>
      </c>
      <c r="AZ270" s="231" t="str">
        <f t="shared" si="342"/>
        <v/>
      </c>
      <c r="BA270" s="232">
        <f t="shared" si="343"/>
        <v>0</v>
      </c>
      <c r="BB270" s="249">
        <f t="shared" si="327"/>
        <v>0</v>
      </c>
      <c r="BC270" s="231">
        <f t="shared" si="344"/>
        <v>0</v>
      </c>
      <c r="BD270" s="231">
        <f t="shared" si="345"/>
        <v>0</v>
      </c>
      <c r="BE270" s="260"/>
      <c r="BF270" s="235">
        <f t="shared" si="346"/>
        <v>0</v>
      </c>
      <c r="BG270" s="235">
        <f t="shared" si="347"/>
        <v>0</v>
      </c>
      <c r="BH270" s="235">
        <f t="shared" si="348"/>
        <v>0</v>
      </c>
      <c r="BI270" s="380"/>
      <c r="BJ270" s="235">
        <f t="shared" si="328"/>
        <v>0</v>
      </c>
      <c r="BK270" s="235">
        <f t="shared" si="349"/>
        <v>0</v>
      </c>
      <c r="BL270" s="235" t="str">
        <f t="shared" si="350"/>
        <v/>
      </c>
      <c r="BM270" s="236"/>
      <c r="BN270" s="237"/>
      <c r="BO270" s="237"/>
      <c r="BP270" s="238"/>
      <c r="BQ270" s="238"/>
      <c r="BR270" s="254"/>
      <c r="BS270" s="252"/>
      <c r="BT270" s="244"/>
      <c r="BU270" s="244"/>
      <c r="BV270" s="244"/>
      <c r="BW270" s="244"/>
      <c r="BX270" s="244"/>
      <c r="BY270" s="244"/>
      <c r="BZ270" s="244"/>
      <c r="CA270" s="244"/>
      <c r="CB270" s="253"/>
      <c r="CC270" s="188"/>
      <c r="CD270" s="244">
        <f t="shared" si="329"/>
        <v>0</v>
      </c>
      <c r="CE270" s="235">
        <f t="shared" si="351"/>
        <v>0</v>
      </c>
      <c r="CF270" s="235">
        <f t="shared" si="351"/>
        <v>0</v>
      </c>
      <c r="CG270" s="235">
        <f t="shared" si="351"/>
        <v>0</v>
      </c>
      <c r="CH270" s="188"/>
      <c r="CI270" s="244">
        <f t="shared" si="330"/>
        <v>0</v>
      </c>
      <c r="CJ270" s="235">
        <f t="shared" si="352"/>
        <v>0</v>
      </c>
      <c r="CK270" s="235">
        <f t="shared" si="352"/>
        <v>0</v>
      </c>
      <c r="CL270" s="235">
        <f t="shared" si="352"/>
        <v>0</v>
      </c>
      <c r="CM270" s="188"/>
      <c r="CN270" s="244">
        <f t="shared" si="331"/>
        <v>0</v>
      </c>
      <c r="CO270" s="235">
        <f t="shared" si="353"/>
        <v>0</v>
      </c>
      <c r="CP270" s="235">
        <f t="shared" si="353"/>
        <v>0</v>
      </c>
      <c r="CQ270" s="235">
        <f t="shared" si="353"/>
        <v>0</v>
      </c>
      <c r="CR270" s="188"/>
      <c r="CS270" s="244">
        <f t="shared" si="332"/>
        <v>0</v>
      </c>
      <c r="CT270" s="235">
        <f t="shared" si="354"/>
        <v>0</v>
      </c>
      <c r="CU270" s="235">
        <f t="shared" si="354"/>
        <v>0</v>
      </c>
      <c r="CV270" s="235">
        <f t="shared" si="354"/>
        <v>0</v>
      </c>
      <c r="CW270" s="188"/>
      <c r="CX270" s="244">
        <f t="shared" si="333"/>
        <v>0</v>
      </c>
      <c r="CY270" s="235">
        <f t="shared" si="355"/>
        <v>0</v>
      </c>
      <c r="CZ270" s="235">
        <f t="shared" si="355"/>
        <v>0</v>
      </c>
      <c r="DA270" s="235">
        <f t="shared" si="355"/>
        <v>0</v>
      </c>
      <c r="DB270" s="188"/>
      <c r="DC270" s="225"/>
      <c r="DD270" s="226"/>
      <c r="DE270" s="1088"/>
      <c r="DF270" s="225"/>
      <c r="DG270" s="226"/>
      <c r="DH270" s="1088"/>
      <c r="DI270" s="225"/>
      <c r="DJ270" s="226"/>
      <c r="DK270" s="1088"/>
      <c r="DL270" s="225"/>
      <c r="DM270" s="226"/>
      <c r="DN270" s="1088"/>
      <c r="DO270" s="370"/>
      <c r="DP270" s="370"/>
      <c r="DQ270" s="243">
        <f t="shared" si="356"/>
        <v>0</v>
      </c>
      <c r="DR270" s="244">
        <f t="shared" si="357"/>
        <v>0</v>
      </c>
      <c r="DS270" s="235">
        <f t="shared" si="358"/>
        <v>0</v>
      </c>
      <c r="DT270" s="244" t="str">
        <f t="shared" si="334"/>
        <v/>
      </c>
      <c r="DU270" s="42" t="str">
        <f t="shared" si="359"/>
        <v/>
      </c>
      <c r="DV270" s="42" t="str">
        <f t="shared" si="360"/>
        <v/>
      </c>
      <c r="DW270" s="42" t="str">
        <f t="shared" si="361"/>
        <v/>
      </c>
      <c r="DX270" s="162"/>
      <c r="DY270" s="42" t="str">
        <f t="shared" si="362"/>
        <v/>
      </c>
      <c r="DZ270" s="42" t="str">
        <f t="shared" si="415"/>
        <v/>
      </c>
      <c r="EA270" s="42" t="str">
        <f t="shared" si="363"/>
        <v/>
      </c>
      <c r="EB270" s="162"/>
      <c r="EC270" s="930"/>
      <c r="ED270" s="188"/>
      <c r="EE270" s="245">
        <f t="shared" si="364"/>
        <v>0</v>
      </c>
      <c r="EG270" s="245">
        <f t="shared" si="365"/>
        <v>0</v>
      </c>
      <c r="EI270" s="246" t="str">
        <f t="shared" si="366"/>
        <v/>
      </c>
      <c r="EJ270" s="247" t="str">
        <f t="shared" si="335"/>
        <v/>
      </c>
      <c r="EK270" s="248" t="str">
        <f t="shared" si="336"/>
        <v/>
      </c>
      <c r="EL270" s="248" t="str">
        <f t="shared" si="337"/>
        <v/>
      </c>
      <c r="EM270" s="248" t="str">
        <f t="shared" si="338"/>
        <v/>
      </c>
      <c r="EN270" s="248" t="str">
        <f t="shared" si="367"/>
        <v/>
      </c>
      <c r="EO270" s="248" t="str">
        <f t="shared" si="339"/>
        <v/>
      </c>
      <c r="EQ270" s="248" t="str">
        <f t="shared" si="368"/>
        <v/>
      </c>
      <c r="ER270" s="248" t="str">
        <f t="shared" si="369"/>
        <v/>
      </c>
      <c r="ES270" s="248" t="str">
        <f t="shared" si="370"/>
        <v/>
      </c>
      <c r="ET270" s="248" t="str">
        <f t="shared" si="371"/>
        <v/>
      </c>
      <c r="EU270" s="248" t="str">
        <f t="shared" si="372"/>
        <v/>
      </c>
      <c r="EV270" s="248" t="str">
        <f t="shared" si="372"/>
        <v/>
      </c>
      <c r="EX270" s="248" t="str">
        <f t="shared" si="373"/>
        <v/>
      </c>
      <c r="EY270" s="248" t="str">
        <f t="shared" si="374"/>
        <v/>
      </c>
      <c r="EZ270" s="248" t="str">
        <f t="shared" si="375"/>
        <v/>
      </c>
      <c r="FA270" s="248" t="str">
        <f t="shared" si="376"/>
        <v/>
      </c>
      <c r="FB270" s="248" t="str">
        <f t="shared" si="408"/>
        <v/>
      </c>
      <c r="FC270" s="248" t="str">
        <f t="shared" si="408"/>
        <v/>
      </c>
      <c r="FE270" s="248" t="str">
        <f t="shared" si="377"/>
        <v/>
      </c>
      <c r="FF270" s="248" t="str">
        <f t="shared" si="378"/>
        <v/>
      </c>
      <c r="FG270" s="248" t="str">
        <f t="shared" si="379"/>
        <v/>
      </c>
      <c r="FH270" s="248" t="str">
        <f t="shared" si="380"/>
        <v/>
      </c>
      <c r="FI270" s="248" t="str">
        <f t="shared" si="409"/>
        <v/>
      </c>
      <c r="FJ270" s="248" t="str">
        <f t="shared" si="409"/>
        <v/>
      </c>
      <c r="FL270" s="370"/>
      <c r="FM270" s="371"/>
      <c r="FN270" s="371"/>
      <c r="FO270" s="611"/>
      <c r="FP270" s="896"/>
      <c r="FQ270" s="370"/>
      <c r="FR270" s="371"/>
      <c r="FS270" s="371"/>
      <c r="FT270" s="611"/>
      <c r="FU270" s="896"/>
      <c r="FV270" s="370"/>
      <c r="FW270" s="371"/>
      <c r="FX270" s="371"/>
      <c r="FY270" s="611"/>
      <c r="FZ270" s="896"/>
      <c r="GA270" s="613"/>
      <c r="GC270" s="227">
        <f t="shared" si="381"/>
        <v>0</v>
      </c>
      <c r="GD270" s="228">
        <f t="shared" si="382"/>
        <v>0</v>
      </c>
      <c r="GE270" s="229">
        <f t="shared" si="410"/>
        <v>0</v>
      </c>
      <c r="GF270" s="230">
        <f t="shared" si="410"/>
        <v>0</v>
      </c>
      <c r="GG270" s="231" t="str">
        <f t="shared" si="383"/>
        <v/>
      </c>
      <c r="GH270" s="232">
        <f t="shared" si="384"/>
        <v>0</v>
      </c>
      <c r="GI270" s="227">
        <f t="shared" si="385"/>
        <v>0</v>
      </c>
      <c r="GJ270" s="233">
        <f t="shared" si="386"/>
        <v>0</v>
      </c>
      <c r="GK270" s="233">
        <f t="shared" si="387"/>
        <v>0</v>
      </c>
      <c r="GL270" s="234"/>
      <c r="GM270" s="235">
        <f t="shared" si="388"/>
        <v>0</v>
      </c>
      <c r="GN270" s="235">
        <f t="shared" si="389"/>
        <v>0</v>
      </c>
      <c r="GO270" s="235" t="str">
        <f t="shared" si="390"/>
        <v/>
      </c>
      <c r="GP270" s="380"/>
      <c r="GQ270" s="235">
        <f t="shared" si="391"/>
        <v>0</v>
      </c>
      <c r="GR270" s="235">
        <f t="shared" si="392"/>
        <v>0</v>
      </c>
      <c r="GS270" s="235" t="str">
        <f t="shared" si="393"/>
        <v/>
      </c>
      <c r="GT270" s="236"/>
      <c r="GU270" s="237" t="str">
        <f t="shared" si="394"/>
        <v/>
      </c>
      <c r="GV270" s="237" t="str">
        <f t="shared" si="395"/>
        <v/>
      </c>
      <c r="GW270" s="238" t="str">
        <f t="shared" si="396"/>
        <v/>
      </c>
      <c r="GX270" s="238" t="str">
        <f t="shared" si="397"/>
        <v/>
      </c>
      <c r="GY270" s="239"/>
      <c r="GZ270" s="240" t="str">
        <f t="shared" si="398"/>
        <v/>
      </c>
      <c r="HA270" s="235" t="str">
        <f t="shared" si="399"/>
        <v/>
      </c>
      <c r="HB270" s="235" t="str">
        <f t="shared" si="400"/>
        <v/>
      </c>
      <c r="HC270" s="235" t="str">
        <f t="shared" si="401"/>
        <v/>
      </c>
      <c r="HD270" s="235" t="str">
        <f t="shared" si="402"/>
        <v/>
      </c>
      <c r="HE270" s="235" t="str">
        <f t="shared" si="403"/>
        <v/>
      </c>
      <c r="HF270" s="188"/>
      <c r="HG270" s="235" t="str">
        <f t="shared" si="404"/>
        <v/>
      </c>
      <c r="HH270" s="235">
        <f t="shared" si="411"/>
        <v>0</v>
      </c>
      <c r="HI270" s="235">
        <f t="shared" si="411"/>
        <v>0</v>
      </c>
      <c r="HJ270" s="235">
        <f t="shared" si="411"/>
        <v>0</v>
      </c>
      <c r="HK270" s="188"/>
      <c r="HL270" s="235" t="str">
        <f t="shared" si="405"/>
        <v/>
      </c>
      <c r="HM270" s="235">
        <f t="shared" si="412"/>
        <v>0</v>
      </c>
      <c r="HN270" s="235">
        <f t="shared" si="412"/>
        <v>0</v>
      </c>
      <c r="HO270" s="235">
        <f t="shared" si="412"/>
        <v>0</v>
      </c>
      <c r="HP270" s="188"/>
      <c r="HQ270" s="235" t="str">
        <f t="shared" si="406"/>
        <v/>
      </c>
      <c r="HR270" s="235">
        <f t="shared" si="413"/>
        <v>0</v>
      </c>
      <c r="HS270" s="235">
        <f t="shared" si="413"/>
        <v>0</v>
      </c>
      <c r="HT270" s="235">
        <f t="shared" si="413"/>
        <v>0</v>
      </c>
      <c r="HU270" s="162"/>
      <c r="HV270" s="1622"/>
      <c r="HW270" s="1619"/>
      <c r="HX270" s="1619"/>
      <c r="HY270" s="1619"/>
      <c r="HZ270" s="1619"/>
      <c r="IA270" s="1619"/>
      <c r="IB270" s="1619"/>
      <c r="IC270" s="1623"/>
      <c r="ID270" s="162"/>
      <c r="IE270" s="162"/>
    </row>
    <row r="271" spans="1:239" ht="21" customHeight="1" x14ac:dyDescent="0.25">
      <c r="A271" s="377" t="str">
        <f t="shared" si="340"/>
        <v/>
      </c>
      <c r="B271" s="188">
        <v>245</v>
      </c>
      <c r="C271" s="255"/>
      <c r="D271" s="223" t="str">
        <f t="shared" si="324"/>
        <v/>
      </c>
      <c r="E271" s="223" t="str">
        <f t="shared" si="407"/>
        <v/>
      </c>
      <c r="F271" s="242"/>
      <c r="G271" s="242"/>
      <c r="H271" s="224" t="str">
        <f t="shared" si="341"/>
        <v/>
      </c>
      <c r="I271" s="930"/>
      <c r="J271" s="930"/>
      <c r="K271" s="930"/>
      <c r="L271" s="370"/>
      <c r="M271" s="371"/>
      <c r="N271" s="371"/>
      <c r="O271" s="371"/>
      <c r="P271" s="372"/>
      <c r="Q271" s="609"/>
      <c r="R271" s="609"/>
      <c r="S271" s="610"/>
      <c r="T271" s="371"/>
      <c r="U271" s="371"/>
      <c r="V271" s="188"/>
      <c r="W271" s="370"/>
      <c r="X271" s="371"/>
      <c r="Y271" s="371"/>
      <c r="Z271" s="611"/>
      <c r="AA271" s="896"/>
      <c r="AB271" s="370"/>
      <c r="AC271" s="371"/>
      <c r="AD271" s="371"/>
      <c r="AE271" s="371"/>
      <c r="AF271" s="896"/>
      <c r="AG271" s="370"/>
      <c r="AH271" s="371"/>
      <c r="AI271" s="371"/>
      <c r="AJ271" s="371"/>
      <c r="AK271" s="896"/>
      <c r="AL271" s="370"/>
      <c r="AM271" s="371"/>
      <c r="AN271" s="371"/>
      <c r="AO271" s="372"/>
      <c r="AP271" s="370"/>
      <c r="AQ271" s="371"/>
      <c r="AR271" s="371"/>
      <c r="AS271" s="371"/>
      <c r="AT271" s="928"/>
      <c r="AU271" s="188"/>
      <c r="AV271" s="256">
        <f t="shared" si="325"/>
        <v>0</v>
      </c>
      <c r="AW271" s="257">
        <f t="shared" si="326"/>
        <v>0</v>
      </c>
      <c r="AX271" s="258">
        <f t="shared" si="414"/>
        <v>0</v>
      </c>
      <c r="AY271" s="259">
        <f t="shared" si="414"/>
        <v>0</v>
      </c>
      <c r="AZ271" s="231" t="str">
        <f t="shared" si="342"/>
        <v/>
      </c>
      <c r="BA271" s="232">
        <f t="shared" si="343"/>
        <v>0</v>
      </c>
      <c r="BB271" s="249">
        <f t="shared" si="327"/>
        <v>0</v>
      </c>
      <c r="BC271" s="231">
        <f t="shared" si="344"/>
        <v>0</v>
      </c>
      <c r="BD271" s="231">
        <f t="shared" si="345"/>
        <v>0</v>
      </c>
      <c r="BE271" s="260"/>
      <c r="BF271" s="235">
        <f t="shared" si="346"/>
        <v>0</v>
      </c>
      <c r="BG271" s="235">
        <f t="shared" si="347"/>
        <v>0</v>
      </c>
      <c r="BH271" s="235">
        <f t="shared" si="348"/>
        <v>0</v>
      </c>
      <c r="BI271" s="380"/>
      <c r="BJ271" s="235">
        <f t="shared" si="328"/>
        <v>0</v>
      </c>
      <c r="BK271" s="235">
        <f t="shared" si="349"/>
        <v>0</v>
      </c>
      <c r="BL271" s="235" t="str">
        <f t="shared" si="350"/>
        <v/>
      </c>
      <c r="BM271" s="236"/>
      <c r="BN271" s="237"/>
      <c r="BO271" s="237"/>
      <c r="BP271" s="238"/>
      <c r="BQ271" s="238"/>
      <c r="BR271" s="254"/>
      <c r="BS271" s="252"/>
      <c r="BT271" s="244"/>
      <c r="BU271" s="244"/>
      <c r="BV271" s="244"/>
      <c r="BW271" s="244"/>
      <c r="BX271" s="244"/>
      <c r="BY271" s="244"/>
      <c r="BZ271" s="244"/>
      <c r="CA271" s="244"/>
      <c r="CB271" s="253"/>
      <c r="CC271" s="188"/>
      <c r="CD271" s="244">
        <f t="shared" si="329"/>
        <v>0</v>
      </c>
      <c r="CE271" s="235">
        <f t="shared" si="351"/>
        <v>0</v>
      </c>
      <c r="CF271" s="235">
        <f t="shared" si="351"/>
        <v>0</v>
      </c>
      <c r="CG271" s="235">
        <f t="shared" si="351"/>
        <v>0</v>
      </c>
      <c r="CH271" s="188"/>
      <c r="CI271" s="244">
        <f t="shared" si="330"/>
        <v>0</v>
      </c>
      <c r="CJ271" s="235">
        <f t="shared" si="352"/>
        <v>0</v>
      </c>
      <c r="CK271" s="235">
        <f t="shared" si="352"/>
        <v>0</v>
      </c>
      <c r="CL271" s="235">
        <f t="shared" si="352"/>
        <v>0</v>
      </c>
      <c r="CM271" s="188"/>
      <c r="CN271" s="244">
        <f t="shared" si="331"/>
        <v>0</v>
      </c>
      <c r="CO271" s="235">
        <f t="shared" si="353"/>
        <v>0</v>
      </c>
      <c r="CP271" s="235">
        <f t="shared" si="353"/>
        <v>0</v>
      </c>
      <c r="CQ271" s="235">
        <f t="shared" si="353"/>
        <v>0</v>
      </c>
      <c r="CR271" s="188"/>
      <c r="CS271" s="244">
        <f t="shared" si="332"/>
        <v>0</v>
      </c>
      <c r="CT271" s="235">
        <f t="shared" si="354"/>
        <v>0</v>
      </c>
      <c r="CU271" s="235">
        <f t="shared" si="354"/>
        <v>0</v>
      </c>
      <c r="CV271" s="235">
        <f t="shared" si="354"/>
        <v>0</v>
      </c>
      <c r="CW271" s="188"/>
      <c r="CX271" s="244">
        <f t="shared" si="333"/>
        <v>0</v>
      </c>
      <c r="CY271" s="235">
        <f t="shared" si="355"/>
        <v>0</v>
      </c>
      <c r="CZ271" s="235">
        <f t="shared" si="355"/>
        <v>0</v>
      </c>
      <c r="DA271" s="235">
        <f t="shared" si="355"/>
        <v>0</v>
      </c>
      <c r="DB271" s="188"/>
      <c r="DC271" s="225"/>
      <c r="DD271" s="226"/>
      <c r="DE271" s="1088"/>
      <c r="DF271" s="225"/>
      <c r="DG271" s="226"/>
      <c r="DH271" s="1088"/>
      <c r="DI271" s="225"/>
      <c r="DJ271" s="226"/>
      <c r="DK271" s="1088"/>
      <c r="DL271" s="225"/>
      <c r="DM271" s="226"/>
      <c r="DN271" s="1088"/>
      <c r="DO271" s="370"/>
      <c r="DP271" s="370"/>
      <c r="DQ271" s="243">
        <f t="shared" si="356"/>
        <v>0</v>
      </c>
      <c r="DR271" s="244">
        <f t="shared" si="357"/>
        <v>0</v>
      </c>
      <c r="DS271" s="235">
        <f t="shared" si="358"/>
        <v>0</v>
      </c>
      <c r="DT271" s="244" t="str">
        <f t="shared" si="334"/>
        <v/>
      </c>
      <c r="DU271" s="42" t="str">
        <f t="shared" si="359"/>
        <v/>
      </c>
      <c r="DV271" s="42" t="str">
        <f t="shared" si="360"/>
        <v/>
      </c>
      <c r="DW271" s="42" t="str">
        <f t="shared" si="361"/>
        <v/>
      </c>
      <c r="DX271" s="162"/>
      <c r="DY271" s="42" t="str">
        <f t="shared" si="362"/>
        <v/>
      </c>
      <c r="DZ271" s="42" t="str">
        <f t="shared" si="415"/>
        <v/>
      </c>
      <c r="EA271" s="42" t="str">
        <f t="shared" si="363"/>
        <v/>
      </c>
      <c r="EB271" s="162"/>
      <c r="EC271" s="930"/>
      <c r="ED271" s="188"/>
      <c r="EE271" s="245">
        <f t="shared" si="364"/>
        <v>0</v>
      </c>
      <c r="EG271" s="245">
        <f t="shared" si="365"/>
        <v>0</v>
      </c>
      <c r="EI271" s="246" t="str">
        <f t="shared" si="366"/>
        <v/>
      </c>
      <c r="EJ271" s="247" t="str">
        <f t="shared" si="335"/>
        <v/>
      </c>
      <c r="EK271" s="248" t="str">
        <f t="shared" si="336"/>
        <v/>
      </c>
      <c r="EL271" s="248" t="str">
        <f t="shared" si="337"/>
        <v/>
      </c>
      <c r="EM271" s="248" t="str">
        <f t="shared" si="338"/>
        <v/>
      </c>
      <c r="EN271" s="248" t="str">
        <f t="shared" si="367"/>
        <v/>
      </c>
      <c r="EO271" s="248" t="str">
        <f t="shared" si="339"/>
        <v/>
      </c>
      <c r="EQ271" s="248" t="str">
        <f t="shared" si="368"/>
        <v/>
      </c>
      <c r="ER271" s="248" t="str">
        <f t="shared" si="369"/>
        <v/>
      </c>
      <c r="ES271" s="248" t="str">
        <f t="shared" si="370"/>
        <v/>
      </c>
      <c r="ET271" s="248" t="str">
        <f t="shared" si="371"/>
        <v/>
      </c>
      <c r="EU271" s="248" t="str">
        <f t="shared" si="372"/>
        <v/>
      </c>
      <c r="EV271" s="248" t="str">
        <f t="shared" si="372"/>
        <v/>
      </c>
      <c r="EX271" s="248" t="str">
        <f t="shared" si="373"/>
        <v/>
      </c>
      <c r="EY271" s="248" t="str">
        <f t="shared" si="374"/>
        <v/>
      </c>
      <c r="EZ271" s="248" t="str">
        <f t="shared" si="375"/>
        <v/>
      </c>
      <c r="FA271" s="248" t="str">
        <f t="shared" si="376"/>
        <v/>
      </c>
      <c r="FB271" s="248" t="str">
        <f t="shared" si="408"/>
        <v/>
      </c>
      <c r="FC271" s="248" t="str">
        <f t="shared" si="408"/>
        <v/>
      </c>
      <c r="FE271" s="248" t="str">
        <f t="shared" si="377"/>
        <v/>
      </c>
      <c r="FF271" s="248" t="str">
        <f t="shared" si="378"/>
        <v/>
      </c>
      <c r="FG271" s="248" t="str">
        <f t="shared" si="379"/>
        <v/>
      </c>
      <c r="FH271" s="248" t="str">
        <f t="shared" si="380"/>
        <v/>
      </c>
      <c r="FI271" s="248" t="str">
        <f t="shared" si="409"/>
        <v/>
      </c>
      <c r="FJ271" s="248" t="str">
        <f t="shared" si="409"/>
        <v/>
      </c>
      <c r="FL271" s="370"/>
      <c r="FM271" s="371"/>
      <c r="FN271" s="371"/>
      <c r="FO271" s="611"/>
      <c r="FP271" s="896"/>
      <c r="FQ271" s="370"/>
      <c r="FR271" s="371"/>
      <c r="FS271" s="371"/>
      <c r="FT271" s="611"/>
      <c r="FU271" s="896"/>
      <c r="FV271" s="370"/>
      <c r="FW271" s="371"/>
      <c r="FX271" s="371"/>
      <c r="FY271" s="611"/>
      <c r="FZ271" s="896"/>
      <c r="GA271" s="613"/>
      <c r="GC271" s="227">
        <f t="shared" si="381"/>
        <v>0</v>
      </c>
      <c r="GD271" s="228">
        <f t="shared" si="382"/>
        <v>0</v>
      </c>
      <c r="GE271" s="229">
        <f t="shared" si="410"/>
        <v>0</v>
      </c>
      <c r="GF271" s="230">
        <f t="shared" si="410"/>
        <v>0</v>
      </c>
      <c r="GG271" s="231" t="str">
        <f t="shared" si="383"/>
        <v/>
      </c>
      <c r="GH271" s="232">
        <f t="shared" si="384"/>
        <v>0</v>
      </c>
      <c r="GI271" s="227">
        <f t="shared" si="385"/>
        <v>0</v>
      </c>
      <c r="GJ271" s="233">
        <f t="shared" si="386"/>
        <v>0</v>
      </c>
      <c r="GK271" s="233">
        <f t="shared" si="387"/>
        <v>0</v>
      </c>
      <c r="GL271" s="234"/>
      <c r="GM271" s="235">
        <f t="shared" si="388"/>
        <v>0</v>
      </c>
      <c r="GN271" s="235">
        <f t="shared" si="389"/>
        <v>0</v>
      </c>
      <c r="GO271" s="235" t="str">
        <f t="shared" si="390"/>
        <v/>
      </c>
      <c r="GP271" s="380"/>
      <c r="GQ271" s="235">
        <f t="shared" si="391"/>
        <v>0</v>
      </c>
      <c r="GR271" s="235">
        <f t="shared" si="392"/>
        <v>0</v>
      </c>
      <c r="GS271" s="235" t="str">
        <f t="shared" si="393"/>
        <v/>
      </c>
      <c r="GT271" s="236"/>
      <c r="GU271" s="237" t="str">
        <f t="shared" si="394"/>
        <v/>
      </c>
      <c r="GV271" s="237" t="str">
        <f t="shared" si="395"/>
        <v/>
      </c>
      <c r="GW271" s="238" t="str">
        <f t="shared" si="396"/>
        <v/>
      </c>
      <c r="GX271" s="238" t="str">
        <f t="shared" si="397"/>
        <v/>
      </c>
      <c r="GY271" s="239"/>
      <c r="GZ271" s="240" t="str">
        <f t="shared" si="398"/>
        <v/>
      </c>
      <c r="HA271" s="235" t="str">
        <f t="shared" si="399"/>
        <v/>
      </c>
      <c r="HB271" s="235" t="str">
        <f t="shared" si="400"/>
        <v/>
      </c>
      <c r="HC271" s="235" t="str">
        <f t="shared" si="401"/>
        <v/>
      </c>
      <c r="HD271" s="235" t="str">
        <f t="shared" si="402"/>
        <v/>
      </c>
      <c r="HE271" s="235" t="str">
        <f t="shared" si="403"/>
        <v/>
      </c>
      <c r="HF271" s="188"/>
      <c r="HG271" s="235" t="str">
        <f t="shared" si="404"/>
        <v/>
      </c>
      <c r="HH271" s="235">
        <f t="shared" si="411"/>
        <v>0</v>
      </c>
      <c r="HI271" s="235">
        <f t="shared" si="411"/>
        <v>0</v>
      </c>
      <c r="HJ271" s="235">
        <f t="shared" si="411"/>
        <v>0</v>
      </c>
      <c r="HK271" s="188"/>
      <c r="HL271" s="235" t="str">
        <f t="shared" si="405"/>
        <v/>
      </c>
      <c r="HM271" s="235">
        <f t="shared" si="412"/>
        <v>0</v>
      </c>
      <c r="HN271" s="235">
        <f t="shared" si="412"/>
        <v>0</v>
      </c>
      <c r="HO271" s="235">
        <f t="shared" si="412"/>
        <v>0</v>
      </c>
      <c r="HP271" s="188"/>
      <c r="HQ271" s="235" t="str">
        <f t="shared" si="406"/>
        <v/>
      </c>
      <c r="HR271" s="235">
        <f t="shared" si="413"/>
        <v>0</v>
      </c>
      <c r="HS271" s="235">
        <f t="shared" si="413"/>
        <v>0</v>
      </c>
      <c r="HT271" s="235">
        <f t="shared" si="413"/>
        <v>0</v>
      </c>
      <c r="HU271" s="162"/>
      <c r="HV271" s="1622"/>
      <c r="HW271" s="1619"/>
      <c r="HX271" s="1619"/>
      <c r="HY271" s="1619"/>
      <c r="HZ271" s="1619"/>
      <c r="IA271" s="1619"/>
      <c r="IB271" s="1619"/>
      <c r="IC271" s="1623"/>
      <c r="ID271" s="162"/>
      <c r="IE271" s="162"/>
    </row>
    <row r="272" spans="1:239" ht="21" customHeight="1" x14ac:dyDescent="0.25">
      <c r="A272" s="377" t="str">
        <f t="shared" si="340"/>
        <v/>
      </c>
      <c r="B272" s="188">
        <v>246</v>
      </c>
      <c r="C272" s="255"/>
      <c r="D272" s="223" t="str">
        <f t="shared" si="324"/>
        <v/>
      </c>
      <c r="E272" s="223" t="str">
        <f t="shared" si="407"/>
        <v/>
      </c>
      <c r="F272" s="242"/>
      <c r="G272" s="242"/>
      <c r="H272" s="224" t="str">
        <f t="shared" si="341"/>
        <v/>
      </c>
      <c r="I272" s="930"/>
      <c r="J272" s="930"/>
      <c r="K272" s="930"/>
      <c r="L272" s="370"/>
      <c r="M272" s="371"/>
      <c r="N272" s="371"/>
      <c r="O272" s="371"/>
      <c r="P272" s="372"/>
      <c r="Q272" s="609"/>
      <c r="R272" s="609"/>
      <c r="S272" s="610"/>
      <c r="T272" s="371"/>
      <c r="U272" s="371"/>
      <c r="V272" s="188"/>
      <c r="W272" s="370"/>
      <c r="X272" s="371"/>
      <c r="Y272" s="371"/>
      <c r="Z272" s="611"/>
      <c r="AA272" s="896"/>
      <c r="AB272" s="370"/>
      <c r="AC272" s="371"/>
      <c r="AD272" s="371"/>
      <c r="AE272" s="371"/>
      <c r="AF272" s="896"/>
      <c r="AG272" s="370"/>
      <c r="AH272" s="371"/>
      <c r="AI272" s="371"/>
      <c r="AJ272" s="371"/>
      <c r="AK272" s="896"/>
      <c r="AL272" s="370"/>
      <c r="AM272" s="371"/>
      <c r="AN272" s="371"/>
      <c r="AO272" s="372"/>
      <c r="AP272" s="370"/>
      <c r="AQ272" s="371"/>
      <c r="AR272" s="371"/>
      <c r="AS272" s="371"/>
      <c r="AT272" s="928"/>
      <c r="AU272" s="188"/>
      <c r="AV272" s="256">
        <f t="shared" si="325"/>
        <v>0</v>
      </c>
      <c r="AW272" s="257">
        <f t="shared" si="326"/>
        <v>0</v>
      </c>
      <c r="AX272" s="258">
        <f t="shared" si="414"/>
        <v>0</v>
      </c>
      <c r="AY272" s="259">
        <f t="shared" si="414"/>
        <v>0</v>
      </c>
      <c r="AZ272" s="231" t="str">
        <f t="shared" si="342"/>
        <v/>
      </c>
      <c r="BA272" s="232">
        <f t="shared" si="343"/>
        <v>0</v>
      </c>
      <c r="BB272" s="249">
        <f t="shared" si="327"/>
        <v>0</v>
      </c>
      <c r="BC272" s="231">
        <f t="shared" si="344"/>
        <v>0</v>
      </c>
      <c r="BD272" s="231">
        <f t="shared" si="345"/>
        <v>0</v>
      </c>
      <c r="BE272" s="260"/>
      <c r="BF272" s="235">
        <f t="shared" si="346"/>
        <v>0</v>
      </c>
      <c r="BG272" s="235">
        <f t="shared" si="347"/>
        <v>0</v>
      </c>
      <c r="BH272" s="235">
        <f t="shared" si="348"/>
        <v>0</v>
      </c>
      <c r="BI272" s="380"/>
      <c r="BJ272" s="235">
        <f t="shared" si="328"/>
        <v>0</v>
      </c>
      <c r="BK272" s="235">
        <f t="shared" si="349"/>
        <v>0</v>
      </c>
      <c r="BL272" s="235" t="str">
        <f t="shared" si="350"/>
        <v/>
      </c>
      <c r="BM272" s="236"/>
      <c r="BN272" s="237"/>
      <c r="BO272" s="237"/>
      <c r="BP272" s="238"/>
      <c r="BQ272" s="238"/>
      <c r="BR272" s="254"/>
      <c r="BS272" s="252"/>
      <c r="BT272" s="244"/>
      <c r="BU272" s="244"/>
      <c r="BV272" s="244"/>
      <c r="BW272" s="244"/>
      <c r="BX272" s="244"/>
      <c r="BY272" s="244"/>
      <c r="BZ272" s="244"/>
      <c r="CA272" s="244"/>
      <c r="CB272" s="253"/>
      <c r="CC272" s="188"/>
      <c r="CD272" s="244">
        <f t="shared" si="329"/>
        <v>0</v>
      </c>
      <c r="CE272" s="235">
        <f t="shared" si="351"/>
        <v>0</v>
      </c>
      <c r="CF272" s="235">
        <f t="shared" si="351"/>
        <v>0</v>
      </c>
      <c r="CG272" s="235">
        <f t="shared" si="351"/>
        <v>0</v>
      </c>
      <c r="CH272" s="188"/>
      <c r="CI272" s="244">
        <f t="shared" si="330"/>
        <v>0</v>
      </c>
      <c r="CJ272" s="235">
        <f t="shared" si="352"/>
        <v>0</v>
      </c>
      <c r="CK272" s="235">
        <f t="shared" si="352"/>
        <v>0</v>
      </c>
      <c r="CL272" s="235">
        <f t="shared" si="352"/>
        <v>0</v>
      </c>
      <c r="CM272" s="188"/>
      <c r="CN272" s="244">
        <f t="shared" si="331"/>
        <v>0</v>
      </c>
      <c r="CO272" s="235">
        <f t="shared" si="353"/>
        <v>0</v>
      </c>
      <c r="CP272" s="235">
        <f t="shared" si="353"/>
        <v>0</v>
      </c>
      <c r="CQ272" s="235">
        <f t="shared" si="353"/>
        <v>0</v>
      </c>
      <c r="CR272" s="188"/>
      <c r="CS272" s="244">
        <f t="shared" si="332"/>
        <v>0</v>
      </c>
      <c r="CT272" s="235">
        <f t="shared" si="354"/>
        <v>0</v>
      </c>
      <c r="CU272" s="235">
        <f t="shared" si="354"/>
        <v>0</v>
      </c>
      <c r="CV272" s="235">
        <f t="shared" si="354"/>
        <v>0</v>
      </c>
      <c r="CW272" s="188"/>
      <c r="CX272" s="244">
        <f t="shared" si="333"/>
        <v>0</v>
      </c>
      <c r="CY272" s="235">
        <f t="shared" si="355"/>
        <v>0</v>
      </c>
      <c r="CZ272" s="235">
        <f t="shared" si="355"/>
        <v>0</v>
      </c>
      <c r="DA272" s="235">
        <f t="shared" si="355"/>
        <v>0</v>
      </c>
      <c r="DB272" s="188"/>
      <c r="DC272" s="225"/>
      <c r="DD272" s="226"/>
      <c r="DE272" s="1088"/>
      <c r="DF272" s="225"/>
      <c r="DG272" s="226"/>
      <c r="DH272" s="1088"/>
      <c r="DI272" s="225"/>
      <c r="DJ272" s="226"/>
      <c r="DK272" s="1088"/>
      <c r="DL272" s="225"/>
      <c r="DM272" s="226"/>
      <c r="DN272" s="1088"/>
      <c r="DO272" s="370"/>
      <c r="DP272" s="370"/>
      <c r="DQ272" s="243">
        <f t="shared" si="356"/>
        <v>0</v>
      </c>
      <c r="DR272" s="244">
        <f t="shared" si="357"/>
        <v>0</v>
      </c>
      <c r="DS272" s="235">
        <f t="shared" si="358"/>
        <v>0</v>
      </c>
      <c r="DT272" s="244" t="str">
        <f t="shared" si="334"/>
        <v/>
      </c>
      <c r="DU272" s="42" t="str">
        <f t="shared" si="359"/>
        <v/>
      </c>
      <c r="DV272" s="42" t="str">
        <f t="shared" si="360"/>
        <v/>
      </c>
      <c r="DW272" s="42" t="str">
        <f t="shared" si="361"/>
        <v/>
      </c>
      <c r="DX272" s="162"/>
      <c r="DY272" s="42" t="str">
        <f t="shared" si="362"/>
        <v/>
      </c>
      <c r="DZ272" s="42" t="str">
        <f t="shared" si="415"/>
        <v/>
      </c>
      <c r="EA272" s="42" t="str">
        <f t="shared" si="363"/>
        <v/>
      </c>
      <c r="EB272" s="162"/>
      <c r="EC272" s="930"/>
      <c r="ED272" s="188"/>
      <c r="EE272" s="245">
        <f t="shared" si="364"/>
        <v>0</v>
      </c>
      <c r="EG272" s="245">
        <f t="shared" si="365"/>
        <v>0</v>
      </c>
      <c r="EI272" s="246" t="str">
        <f t="shared" si="366"/>
        <v/>
      </c>
      <c r="EJ272" s="247" t="str">
        <f t="shared" si="335"/>
        <v/>
      </c>
      <c r="EK272" s="248" t="str">
        <f t="shared" si="336"/>
        <v/>
      </c>
      <c r="EL272" s="248" t="str">
        <f t="shared" si="337"/>
        <v/>
      </c>
      <c r="EM272" s="248" t="str">
        <f t="shared" si="338"/>
        <v/>
      </c>
      <c r="EN272" s="248" t="str">
        <f t="shared" si="367"/>
        <v/>
      </c>
      <c r="EO272" s="248" t="str">
        <f t="shared" si="339"/>
        <v/>
      </c>
      <c r="EQ272" s="248" t="str">
        <f t="shared" si="368"/>
        <v/>
      </c>
      <c r="ER272" s="248" t="str">
        <f t="shared" si="369"/>
        <v/>
      </c>
      <c r="ES272" s="248" t="str">
        <f t="shared" si="370"/>
        <v/>
      </c>
      <c r="ET272" s="248" t="str">
        <f t="shared" si="371"/>
        <v/>
      </c>
      <c r="EU272" s="248" t="str">
        <f t="shared" si="372"/>
        <v/>
      </c>
      <c r="EV272" s="248" t="str">
        <f t="shared" si="372"/>
        <v/>
      </c>
      <c r="EX272" s="248" t="str">
        <f t="shared" si="373"/>
        <v/>
      </c>
      <c r="EY272" s="248" t="str">
        <f t="shared" si="374"/>
        <v/>
      </c>
      <c r="EZ272" s="248" t="str">
        <f t="shared" si="375"/>
        <v/>
      </c>
      <c r="FA272" s="248" t="str">
        <f t="shared" si="376"/>
        <v/>
      </c>
      <c r="FB272" s="248" t="str">
        <f t="shared" si="408"/>
        <v/>
      </c>
      <c r="FC272" s="248" t="str">
        <f t="shared" si="408"/>
        <v/>
      </c>
      <c r="FE272" s="248" t="str">
        <f t="shared" si="377"/>
        <v/>
      </c>
      <c r="FF272" s="248" t="str">
        <f t="shared" si="378"/>
        <v/>
      </c>
      <c r="FG272" s="248" t="str">
        <f t="shared" si="379"/>
        <v/>
      </c>
      <c r="FH272" s="248" t="str">
        <f t="shared" si="380"/>
        <v/>
      </c>
      <c r="FI272" s="248" t="str">
        <f t="shared" si="409"/>
        <v/>
      </c>
      <c r="FJ272" s="248" t="str">
        <f t="shared" si="409"/>
        <v/>
      </c>
      <c r="FL272" s="370"/>
      <c r="FM272" s="371"/>
      <c r="FN272" s="371"/>
      <c r="FO272" s="611"/>
      <c r="FP272" s="896"/>
      <c r="FQ272" s="370"/>
      <c r="FR272" s="371"/>
      <c r="FS272" s="371"/>
      <c r="FT272" s="611"/>
      <c r="FU272" s="896"/>
      <c r="FV272" s="370"/>
      <c r="FW272" s="371"/>
      <c r="FX272" s="371"/>
      <c r="FY272" s="611"/>
      <c r="FZ272" s="896"/>
      <c r="GA272" s="613"/>
      <c r="GC272" s="227">
        <f t="shared" si="381"/>
        <v>0</v>
      </c>
      <c r="GD272" s="228">
        <f t="shared" si="382"/>
        <v>0</v>
      </c>
      <c r="GE272" s="229">
        <f t="shared" si="410"/>
        <v>0</v>
      </c>
      <c r="GF272" s="230">
        <f t="shared" si="410"/>
        <v>0</v>
      </c>
      <c r="GG272" s="231" t="str">
        <f t="shared" si="383"/>
        <v/>
      </c>
      <c r="GH272" s="232">
        <f t="shared" si="384"/>
        <v>0</v>
      </c>
      <c r="GI272" s="227">
        <f t="shared" si="385"/>
        <v>0</v>
      </c>
      <c r="GJ272" s="233">
        <f t="shared" si="386"/>
        <v>0</v>
      </c>
      <c r="GK272" s="233">
        <f t="shared" si="387"/>
        <v>0</v>
      </c>
      <c r="GL272" s="234"/>
      <c r="GM272" s="235">
        <f t="shared" si="388"/>
        <v>0</v>
      </c>
      <c r="GN272" s="235">
        <f t="shared" si="389"/>
        <v>0</v>
      </c>
      <c r="GO272" s="235" t="str">
        <f t="shared" si="390"/>
        <v/>
      </c>
      <c r="GP272" s="380"/>
      <c r="GQ272" s="235">
        <f t="shared" si="391"/>
        <v>0</v>
      </c>
      <c r="GR272" s="235">
        <f t="shared" si="392"/>
        <v>0</v>
      </c>
      <c r="GS272" s="235" t="str">
        <f t="shared" si="393"/>
        <v/>
      </c>
      <c r="GT272" s="236"/>
      <c r="GU272" s="237" t="str">
        <f t="shared" si="394"/>
        <v/>
      </c>
      <c r="GV272" s="237" t="str">
        <f t="shared" si="395"/>
        <v/>
      </c>
      <c r="GW272" s="238" t="str">
        <f t="shared" si="396"/>
        <v/>
      </c>
      <c r="GX272" s="238" t="str">
        <f t="shared" si="397"/>
        <v/>
      </c>
      <c r="GY272" s="239"/>
      <c r="GZ272" s="240" t="str">
        <f t="shared" si="398"/>
        <v/>
      </c>
      <c r="HA272" s="235" t="str">
        <f t="shared" si="399"/>
        <v/>
      </c>
      <c r="HB272" s="235" t="str">
        <f t="shared" si="400"/>
        <v/>
      </c>
      <c r="HC272" s="235" t="str">
        <f t="shared" si="401"/>
        <v/>
      </c>
      <c r="HD272" s="235" t="str">
        <f t="shared" si="402"/>
        <v/>
      </c>
      <c r="HE272" s="235" t="str">
        <f t="shared" si="403"/>
        <v/>
      </c>
      <c r="HF272" s="188"/>
      <c r="HG272" s="235" t="str">
        <f t="shared" si="404"/>
        <v/>
      </c>
      <c r="HH272" s="235">
        <f t="shared" si="411"/>
        <v>0</v>
      </c>
      <c r="HI272" s="235">
        <f t="shared" si="411"/>
        <v>0</v>
      </c>
      <c r="HJ272" s="235">
        <f t="shared" si="411"/>
        <v>0</v>
      </c>
      <c r="HK272" s="188"/>
      <c r="HL272" s="235" t="str">
        <f t="shared" si="405"/>
        <v/>
      </c>
      <c r="HM272" s="235">
        <f t="shared" si="412"/>
        <v>0</v>
      </c>
      <c r="HN272" s="235">
        <f t="shared" si="412"/>
        <v>0</v>
      </c>
      <c r="HO272" s="235">
        <f t="shared" si="412"/>
        <v>0</v>
      </c>
      <c r="HP272" s="188"/>
      <c r="HQ272" s="235" t="str">
        <f t="shared" si="406"/>
        <v/>
      </c>
      <c r="HR272" s="235">
        <f t="shared" si="413"/>
        <v>0</v>
      </c>
      <c r="HS272" s="235">
        <f t="shared" si="413"/>
        <v>0</v>
      </c>
      <c r="HT272" s="235">
        <f t="shared" si="413"/>
        <v>0</v>
      </c>
      <c r="HU272" s="162"/>
      <c r="HV272" s="1622"/>
      <c r="HW272" s="1619"/>
      <c r="HX272" s="1619"/>
      <c r="HY272" s="1619"/>
      <c r="HZ272" s="1619"/>
      <c r="IA272" s="1619"/>
      <c r="IB272" s="1619"/>
      <c r="IC272" s="1623"/>
      <c r="ID272" s="162"/>
      <c r="IE272" s="162"/>
    </row>
    <row r="273" spans="1:239" ht="21" customHeight="1" x14ac:dyDescent="0.25">
      <c r="A273" s="377" t="str">
        <f t="shared" si="340"/>
        <v/>
      </c>
      <c r="B273" s="188">
        <v>247</v>
      </c>
      <c r="C273" s="255"/>
      <c r="D273" s="223" t="str">
        <f t="shared" si="324"/>
        <v/>
      </c>
      <c r="E273" s="223" t="str">
        <f t="shared" si="407"/>
        <v/>
      </c>
      <c r="F273" s="242"/>
      <c r="G273" s="242"/>
      <c r="H273" s="224" t="str">
        <f t="shared" si="341"/>
        <v/>
      </c>
      <c r="I273" s="930"/>
      <c r="J273" s="930"/>
      <c r="K273" s="930"/>
      <c r="L273" s="370"/>
      <c r="M273" s="371"/>
      <c r="N273" s="371"/>
      <c r="O273" s="371"/>
      <c r="P273" s="372"/>
      <c r="Q273" s="609"/>
      <c r="R273" s="609"/>
      <c r="S273" s="610"/>
      <c r="T273" s="371"/>
      <c r="U273" s="371"/>
      <c r="V273" s="188"/>
      <c r="W273" s="370"/>
      <c r="X273" s="371"/>
      <c r="Y273" s="371"/>
      <c r="Z273" s="611"/>
      <c r="AA273" s="896"/>
      <c r="AB273" s="370"/>
      <c r="AC273" s="371"/>
      <c r="AD273" s="371"/>
      <c r="AE273" s="371"/>
      <c r="AF273" s="896"/>
      <c r="AG273" s="370"/>
      <c r="AH273" s="371"/>
      <c r="AI273" s="371"/>
      <c r="AJ273" s="371"/>
      <c r="AK273" s="896"/>
      <c r="AL273" s="370"/>
      <c r="AM273" s="371"/>
      <c r="AN273" s="371"/>
      <c r="AO273" s="372"/>
      <c r="AP273" s="370"/>
      <c r="AQ273" s="371"/>
      <c r="AR273" s="371"/>
      <c r="AS273" s="371"/>
      <c r="AT273" s="928"/>
      <c r="AU273" s="188"/>
      <c r="AV273" s="256">
        <f t="shared" si="325"/>
        <v>0</v>
      </c>
      <c r="AW273" s="257">
        <f t="shared" si="326"/>
        <v>0</v>
      </c>
      <c r="AX273" s="258">
        <f t="shared" si="414"/>
        <v>0</v>
      </c>
      <c r="AY273" s="259">
        <f t="shared" si="414"/>
        <v>0</v>
      </c>
      <c r="AZ273" s="231" t="str">
        <f t="shared" si="342"/>
        <v/>
      </c>
      <c r="BA273" s="232">
        <f t="shared" si="343"/>
        <v>0</v>
      </c>
      <c r="BB273" s="249">
        <f t="shared" si="327"/>
        <v>0</v>
      </c>
      <c r="BC273" s="231">
        <f t="shared" si="344"/>
        <v>0</v>
      </c>
      <c r="BD273" s="231">
        <f t="shared" si="345"/>
        <v>0</v>
      </c>
      <c r="BE273" s="260"/>
      <c r="BF273" s="235">
        <f t="shared" si="346"/>
        <v>0</v>
      </c>
      <c r="BG273" s="235">
        <f t="shared" si="347"/>
        <v>0</v>
      </c>
      <c r="BH273" s="235">
        <f t="shared" si="348"/>
        <v>0</v>
      </c>
      <c r="BI273" s="380"/>
      <c r="BJ273" s="235">
        <f t="shared" si="328"/>
        <v>0</v>
      </c>
      <c r="BK273" s="235">
        <f t="shared" si="349"/>
        <v>0</v>
      </c>
      <c r="BL273" s="235" t="str">
        <f t="shared" si="350"/>
        <v/>
      </c>
      <c r="BM273" s="236"/>
      <c r="BN273" s="237"/>
      <c r="BO273" s="237"/>
      <c r="BP273" s="238"/>
      <c r="BQ273" s="238"/>
      <c r="BR273" s="254"/>
      <c r="BS273" s="252"/>
      <c r="BT273" s="244"/>
      <c r="BU273" s="244"/>
      <c r="BV273" s="244"/>
      <c r="BW273" s="244"/>
      <c r="BX273" s="244"/>
      <c r="BY273" s="244"/>
      <c r="BZ273" s="244"/>
      <c r="CA273" s="244"/>
      <c r="CB273" s="253"/>
      <c r="CC273" s="188"/>
      <c r="CD273" s="244">
        <f t="shared" si="329"/>
        <v>0</v>
      </c>
      <c r="CE273" s="235">
        <f t="shared" si="351"/>
        <v>0</v>
      </c>
      <c r="CF273" s="235">
        <f t="shared" si="351"/>
        <v>0</v>
      </c>
      <c r="CG273" s="235">
        <f t="shared" si="351"/>
        <v>0</v>
      </c>
      <c r="CH273" s="188"/>
      <c r="CI273" s="244">
        <f t="shared" si="330"/>
        <v>0</v>
      </c>
      <c r="CJ273" s="235">
        <f t="shared" si="352"/>
        <v>0</v>
      </c>
      <c r="CK273" s="235">
        <f t="shared" si="352"/>
        <v>0</v>
      </c>
      <c r="CL273" s="235">
        <f t="shared" si="352"/>
        <v>0</v>
      </c>
      <c r="CM273" s="188"/>
      <c r="CN273" s="244">
        <f t="shared" si="331"/>
        <v>0</v>
      </c>
      <c r="CO273" s="235">
        <f t="shared" si="353"/>
        <v>0</v>
      </c>
      <c r="CP273" s="235">
        <f t="shared" si="353"/>
        <v>0</v>
      </c>
      <c r="CQ273" s="235">
        <f t="shared" si="353"/>
        <v>0</v>
      </c>
      <c r="CR273" s="188"/>
      <c r="CS273" s="244">
        <f t="shared" si="332"/>
        <v>0</v>
      </c>
      <c r="CT273" s="235">
        <f t="shared" si="354"/>
        <v>0</v>
      </c>
      <c r="CU273" s="235">
        <f t="shared" si="354"/>
        <v>0</v>
      </c>
      <c r="CV273" s="235">
        <f t="shared" si="354"/>
        <v>0</v>
      </c>
      <c r="CW273" s="188"/>
      <c r="CX273" s="244">
        <f t="shared" si="333"/>
        <v>0</v>
      </c>
      <c r="CY273" s="235">
        <f t="shared" si="355"/>
        <v>0</v>
      </c>
      <c r="CZ273" s="235">
        <f t="shared" si="355"/>
        <v>0</v>
      </c>
      <c r="DA273" s="235">
        <f t="shared" si="355"/>
        <v>0</v>
      </c>
      <c r="DB273" s="188"/>
      <c r="DC273" s="225"/>
      <c r="DD273" s="226"/>
      <c r="DE273" s="1088"/>
      <c r="DF273" s="225"/>
      <c r="DG273" s="226"/>
      <c r="DH273" s="1088"/>
      <c r="DI273" s="225"/>
      <c r="DJ273" s="226"/>
      <c r="DK273" s="1088"/>
      <c r="DL273" s="225"/>
      <c r="DM273" s="226"/>
      <c r="DN273" s="1088"/>
      <c r="DO273" s="370"/>
      <c r="DP273" s="370"/>
      <c r="DQ273" s="243">
        <f t="shared" si="356"/>
        <v>0</v>
      </c>
      <c r="DR273" s="244">
        <f t="shared" si="357"/>
        <v>0</v>
      </c>
      <c r="DS273" s="235">
        <f t="shared" si="358"/>
        <v>0</v>
      </c>
      <c r="DT273" s="244" t="str">
        <f t="shared" si="334"/>
        <v/>
      </c>
      <c r="DU273" s="42" t="str">
        <f t="shared" si="359"/>
        <v/>
      </c>
      <c r="DV273" s="42" t="str">
        <f t="shared" si="360"/>
        <v/>
      </c>
      <c r="DW273" s="42" t="str">
        <f t="shared" si="361"/>
        <v/>
      </c>
      <c r="DX273" s="162"/>
      <c r="DY273" s="42" t="str">
        <f t="shared" si="362"/>
        <v/>
      </c>
      <c r="DZ273" s="42" t="str">
        <f t="shared" si="415"/>
        <v/>
      </c>
      <c r="EA273" s="42" t="str">
        <f t="shared" si="363"/>
        <v/>
      </c>
      <c r="EB273" s="162"/>
      <c r="EC273" s="930"/>
      <c r="ED273" s="188"/>
      <c r="EE273" s="245">
        <f t="shared" si="364"/>
        <v>0</v>
      </c>
      <c r="EG273" s="245">
        <f t="shared" si="365"/>
        <v>0</v>
      </c>
      <c r="EI273" s="246" t="str">
        <f t="shared" si="366"/>
        <v/>
      </c>
      <c r="EJ273" s="247" t="str">
        <f t="shared" si="335"/>
        <v/>
      </c>
      <c r="EK273" s="248" t="str">
        <f t="shared" si="336"/>
        <v/>
      </c>
      <c r="EL273" s="248" t="str">
        <f t="shared" si="337"/>
        <v/>
      </c>
      <c r="EM273" s="248" t="str">
        <f t="shared" si="338"/>
        <v/>
      </c>
      <c r="EN273" s="248" t="str">
        <f t="shared" si="367"/>
        <v/>
      </c>
      <c r="EO273" s="248" t="str">
        <f t="shared" si="339"/>
        <v/>
      </c>
      <c r="EQ273" s="248" t="str">
        <f t="shared" si="368"/>
        <v/>
      </c>
      <c r="ER273" s="248" t="str">
        <f t="shared" si="369"/>
        <v/>
      </c>
      <c r="ES273" s="248" t="str">
        <f t="shared" si="370"/>
        <v/>
      </c>
      <c r="ET273" s="248" t="str">
        <f t="shared" si="371"/>
        <v/>
      </c>
      <c r="EU273" s="248" t="str">
        <f t="shared" si="372"/>
        <v/>
      </c>
      <c r="EV273" s="248" t="str">
        <f t="shared" si="372"/>
        <v/>
      </c>
      <c r="EX273" s="248" t="str">
        <f t="shared" si="373"/>
        <v/>
      </c>
      <c r="EY273" s="248" t="str">
        <f t="shared" si="374"/>
        <v/>
      </c>
      <c r="EZ273" s="248" t="str">
        <f t="shared" si="375"/>
        <v/>
      </c>
      <c r="FA273" s="248" t="str">
        <f t="shared" si="376"/>
        <v/>
      </c>
      <c r="FB273" s="248" t="str">
        <f t="shared" si="408"/>
        <v/>
      </c>
      <c r="FC273" s="248" t="str">
        <f t="shared" si="408"/>
        <v/>
      </c>
      <c r="FE273" s="248" t="str">
        <f t="shared" si="377"/>
        <v/>
      </c>
      <c r="FF273" s="248" t="str">
        <f t="shared" si="378"/>
        <v/>
      </c>
      <c r="FG273" s="248" t="str">
        <f t="shared" si="379"/>
        <v/>
      </c>
      <c r="FH273" s="248" t="str">
        <f t="shared" si="380"/>
        <v/>
      </c>
      <c r="FI273" s="248" t="str">
        <f t="shared" si="409"/>
        <v/>
      </c>
      <c r="FJ273" s="248" t="str">
        <f t="shared" si="409"/>
        <v/>
      </c>
      <c r="FL273" s="370"/>
      <c r="FM273" s="371"/>
      <c r="FN273" s="371"/>
      <c r="FO273" s="611"/>
      <c r="FP273" s="896"/>
      <c r="FQ273" s="370"/>
      <c r="FR273" s="371"/>
      <c r="FS273" s="371"/>
      <c r="FT273" s="611"/>
      <c r="FU273" s="896"/>
      <c r="FV273" s="370"/>
      <c r="FW273" s="371"/>
      <c r="FX273" s="371"/>
      <c r="FY273" s="611"/>
      <c r="FZ273" s="896"/>
      <c r="GA273" s="613"/>
      <c r="GC273" s="227">
        <f t="shared" si="381"/>
        <v>0</v>
      </c>
      <c r="GD273" s="228">
        <f t="shared" si="382"/>
        <v>0</v>
      </c>
      <c r="GE273" s="229">
        <f t="shared" si="410"/>
        <v>0</v>
      </c>
      <c r="GF273" s="230">
        <f t="shared" si="410"/>
        <v>0</v>
      </c>
      <c r="GG273" s="231" t="str">
        <f t="shared" si="383"/>
        <v/>
      </c>
      <c r="GH273" s="232">
        <f t="shared" si="384"/>
        <v>0</v>
      </c>
      <c r="GI273" s="227">
        <f t="shared" si="385"/>
        <v>0</v>
      </c>
      <c r="GJ273" s="233">
        <f t="shared" si="386"/>
        <v>0</v>
      </c>
      <c r="GK273" s="233">
        <f t="shared" si="387"/>
        <v>0</v>
      </c>
      <c r="GL273" s="234"/>
      <c r="GM273" s="235">
        <f t="shared" si="388"/>
        <v>0</v>
      </c>
      <c r="GN273" s="235">
        <f t="shared" si="389"/>
        <v>0</v>
      </c>
      <c r="GO273" s="235" t="str">
        <f t="shared" si="390"/>
        <v/>
      </c>
      <c r="GP273" s="380"/>
      <c r="GQ273" s="235">
        <f t="shared" si="391"/>
        <v>0</v>
      </c>
      <c r="GR273" s="235">
        <f t="shared" si="392"/>
        <v>0</v>
      </c>
      <c r="GS273" s="235" t="str">
        <f t="shared" si="393"/>
        <v/>
      </c>
      <c r="GT273" s="236"/>
      <c r="GU273" s="237" t="str">
        <f t="shared" si="394"/>
        <v/>
      </c>
      <c r="GV273" s="237" t="str">
        <f t="shared" si="395"/>
        <v/>
      </c>
      <c r="GW273" s="238" t="str">
        <f t="shared" si="396"/>
        <v/>
      </c>
      <c r="GX273" s="238" t="str">
        <f t="shared" si="397"/>
        <v/>
      </c>
      <c r="GY273" s="239"/>
      <c r="GZ273" s="240" t="str">
        <f t="shared" si="398"/>
        <v/>
      </c>
      <c r="HA273" s="235" t="str">
        <f t="shared" si="399"/>
        <v/>
      </c>
      <c r="HB273" s="235" t="str">
        <f t="shared" si="400"/>
        <v/>
      </c>
      <c r="HC273" s="235" t="str">
        <f t="shared" si="401"/>
        <v/>
      </c>
      <c r="HD273" s="235" t="str">
        <f t="shared" si="402"/>
        <v/>
      </c>
      <c r="HE273" s="235" t="str">
        <f t="shared" si="403"/>
        <v/>
      </c>
      <c r="HF273" s="188"/>
      <c r="HG273" s="235" t="str">
        <f t="shared" si="404"/>
        <v/>
      </c>
      <c r="HH273" s="235">
        <f t="shared" si="411"/>
        <v>0</v>
      </c>
      <c r="HI273" s="235">
        <f t="shared" si="411"/>
        <v>0</v>
      </c>
      <c r="HJ273" s="235">
        <f t="shared" si="411"/>
        <v>0</v>
      </c>
      <c r="HK273" s="188"/>
      <c r="HL273" s="235" t="str">
        <f t="shared" si="405"/>
        <v/>
      </c>
      <c r="HM273" s="235">
        <f t="shared" si="412"/>
        <v>0</v>
      </c>
      <c r="HN273" s="235">
        <f t="shared" si="412"/>
        <v>0</v>
      </c>
      <c r="HO273" s="235">
        <f t="shared" si="412"/>
        <v>0</v>
      </c>
      <c r="HP273" s="188"/>
      <c r="HQ273" s="235" t="str">
        <f t="shared" si="406"/>
        <v/>
      </c>
      <c r="HR273" s="235">
        <f t="shared" si="413"/>
        <v>0</v>
      </c>
      <c r="HS273" s="235">
        <f t="shared" si="413"/>
        <v>0</v>
      </c>
      <c r="HT273" s="235">
        <f t="shared" si="413"/>
        <v>0</v>
      </c>
      <c r="HU273" s="162"/>
      <c r="HV273" s="1622"/>
      <c r="HW273" s="1619"/>
      <c r="HX273" s="1619"/>
      <c r="HY273" s="1619"/>
      <c r="HZ273" s="1619"/>
      <c r="IA273" s="1619"/>
      <c r="IB273" s="1619"/>
      <c r="IC273" s="1623"/>
      <c r="ID273" s="162"/>
      <c r="IE273" s="162"/>
    </row>
    <row r="274" spans="1:239" ht="21" customHeight="1" x14ac:dyDescent="0.25">
      <c r="A274" s="377" t="str">
        <f t="shared" si="340"/>
        <v/>
      </c>
      <c r="B274" s="188">
        <v>248</v>
      </c>
      <c r="C274" s="255"/>
      <c r="D274" s="223" t="str">
        <f t="shared" si="324"/>
        <v/>
      </c>
      <c r="E274" s="223" t="str">
        <f t="shared" si="407"/>
        <v/>
      </c>
      <c r="F274" s="242"/>
      <c r="G274" s="242"/>
      <c r="H274" s="224" t="str">
        <f t="shared" si="341"/>
        <v/>
      </c>
      <c r="I274" s="930"/>
      <c r="J274" s="930"/>
      <c r="K274" s="930"/>
      <c r="L274" s="370"/>
      <c r="M274" s="371"/>
      <c r="N274" s="371"/>
      <c r="O274" s="371"/>
      <c r="P274" s="372"/>
      <c r="Q274" s="609"/>
      <c r="R274" s="609"/>
      <c r="S274" s="610"/>
      <c r="T274" s="371"/>
      <c r="U274" s="371"/>
      <c r="V274" s="188"/>
      <c r="W274" s="370"/>
      <c r="X274" s="371"/>
      <c r="Y274" s="371"/>
      <c r="Z274" s="611"/>
      <c r="AA274" s="896"/>
      <c r="AB274" s="370"/>
      <c r="AC274" s="371"/>
      <c r="AD274" s="371"/>
      <c r="AE274" s="371"/>
      <c r="AF274" s="896"/>
      <c r="AG274" s="370"/>
      <c r="AH274" s="371"/>
      <c r="AI274" s="371"/>
      <c r="AJ274" s="371"/>
      <c r="AK274" s="896"/>
      <c r="AL274" s="370"/>
      <c r="AM274" s="371"/>
      <c r="AN274" s="371"/>
      <c r="AO274" s="372"/>
      <c r="AP274" s="370"/>
      <c r="AQ274" s="371"/>
      <c r="AR274" s="371"/>
      <c r="AS274" s="371"/>
      <c r="AT274" s="928"/>
      <c r="AU274" s="188"/>
      <c r="AV274" s="256">
        <f t="shared" si="325"/>
        <v>0</v>
      </c>
      <c r="AW274" s="257">
        <f t="shared" si="326"/>
        <v>0</v>
      </c>
      <c r="AX274" s="258">
        <f t="shared" si="414"/>
        <v>0</v>
      </c>
      <c r="AY274" s="259">
        <f t="shared" si="414"/>
        <v>0</v>
      </c>
      <c r="AZ274" s="231" t="str">
        <f t="shared" si="342"/>
        <v/>
      </c>
      <c r="BA274" s="232">
        <f t="shared" si="343"/>
        <v>0</v>
      </c>
      <c r="BB274" s="249">
        <f t="shared" si="327"/>
        <v>0</v>
      </c>
      <c r="BC274" s="231">
        <f t="shared" si="344"/>
        <v>0</v>
      </c>
      <c r="BD274" s="231">
        <f t="shared" si="345"/>
        <v>0</v>
      </c>
      <c r="BE274" s="260"/>
      <c r="BF274" s="235">
        <f t="shared" si="346"/>
        <v>0</v>
      </c>
      <c r="BG274" s="235">
        <f t="shared" si="347"/>
        <v>0</v>
      </c>
      <c r="BH274" s="235">
        <f t="shared" si="348"/>
        <v>0</v>
      </c>
      <c r="BI274" s="380"/>
      <c r="BJ274" s="235">
        <f t="shared" si="328"/>
        <v>0</v>
      </c>
      <c r="BK274" s="235">
        <f t="shared" si="349"/>
        <v>0</v>
      </c>
      <c r="BL274" s="235" t="str">
        <f t="shared" si="350"/>
        <v/>
      </c>
      <c r="BM274" s="236"/>
      <c r="BN274" s="237"/>
      <c r="BO274" s="237"/>
      <c r="BP274" s="238"/>
      <c r="BQ274" s="238"/>
      <c r="BR274" s="254"/>
      <c r="BS274" s="252"/>
      <c r="BT274" s="244"/>
      <c r="BU274" s="244"/>
      <c r="BV274" s="244"/>
      <c r="BW274" s="244"/>
      <c r="BX274" s="244"/>
      <c r="BY274" s="244"/>
      <c r="BZ274" s="244"/>
      <c r="CA274" s="244"/>
      <c r="CB274" s="253"/>
      <c r="CC274" s="188"/>
      <c r="CD274" s="244">
        <f t="shared" si="329"/>
        <v>0</v>
      </c>
      <c r="CE274" s="235">
        <f t="shared" si="351"/>
        <v>0</v>
      </c>
      <c r="CF274" s="235">
        <f t="shared" si="351"/>
        <v>0</v>
      </c>
      <c r="CG274" s="235">
        <f t="shared" si="351"/>
        <v>0</v>
      </c>
      <c r="CH274" s="188"/>
      <c r="CI274" s="244">
        <f t="shared" si="330"/>
        <v>0</v>
      </c>
      <c r="CJ274" s="235">
        <f t="shared" si="352"/>
        <v>0</v>
      </c>
      <c r="CK274" s="235">
        <f t="shared" si="352"/>
        <v>0</v>
      </c>
      <c r="CL274" s="235">
        <f t="shared" si="352"/>
        <v>0</v>
      </c>
      <c r="CM274" s="188"/>
      <c r="CN274" s="244">
        <f t="shared" si="331"/>
        <v>0</v>
      </c>
      <c r="CO274" s="235">
        <f t="shared" si="353"/>
        <v>0</v>
      </c>
      <c r="CP274" s="235">
        <f t="shared" si="353"/>
        <v>0</v>
      </c>
      <c r="CQ274" s="235">
        <f t="shared" si="353"/>
        <v>0</v>
      </c>
      <c r="CR274" s="188"/>
      <c r="CS274" s="244">
        <f t="shared" si="332"/>
        <v>0</v>
      </c>
      <c r="CT274" s="235">
        <f t="shared" si="354"/>
        <v>0</v>
      </c>
      <c r="CU274" s="235">
        <f t="shared" si="354"/>
        <v>0</v>
      </c>
      <c r="CV274" s="235">
        <f t="shared" si="354"/>
        <v>0</v>
      </c>
      <c r="CW274" s="188"/>
      <c r="CX274" s="244">
        <f t="shared" si="333"/>
        <v>0</v>
      </c>
      <c r="CY274" s="235">
        <f t="shared" si="355"/>
        <v>0</v>
      </c>
      <c r="CZ274" s="235">
        <f t="shared" si="355"/>
        <v>0</v>
      </c>
      <c r="DA274" s="235">
        <f t="shared" si="355"/>
        <v>0</v>
      </c>
      <c r="DB274" s="188"/>
      <c r="DC274" s="225"/>
      <c r="DD274" s="226"/>
      <c r="DE274" s="1088"/>
      <c r="DF274" s="225"/>
      <c r="DG274" s="226"/>
      <c r="DH274" s="1088"/>
      <c r="DI274" s="225"/>
      <c r="DJ274" s="226"/>
      <c r="DK274" s="1088"/>
      <c r="DL274" s="225"/>
      <c r="DM274" s="226"/>
      <c r="DN274" s="1088"/>
      <c r="DO274" s="370"/>
      <c r="DP274" s="370"/>
      <c r="DQ274" s="243">
        <f t="shared" si="356"/>
        <v>0</v>
      </c>
      <c r="DR274" s="244">
        <f t="shared" si="357"/>
        <v>0</v>
      </c>
      <c r="DS274" s="235">
        <f t="shared" si="358"/>
        <v>0</v>
      </c>
      <c r="DT274" s="244" t="str">
        <f t="shared" si="334"/>
        <v/>
      </c>
      <c r="DU274" s="42" t="str">
        <f t="shared" si="359"/>
        <v/>
      </c>
      <c r="DV274" s="42" t="str">
        <f t="shared" si="360"/>
        <v/>
      </c>
      <c r="DW274" s="42" t="str">
        <f t="shared" si="361"/>
        <v/>
      </c>
      <c r="DX274" s="162"/>
      <c r="DY274" s="42" t="str">
        <f t="shared" si="362"/>
        <v/>
      </c>
      <c r="DZ274" s="42" t="str">
        <f t="shared" si="415"/>
        <v/>
      </c>
      <c r="EA274" s="42" t="str">
        <f t="shared" si="363"/>
        <v/>
      </c>
      <c r="EB274" s="162"/>
      <c r="EC274" s="930"/>
      <c r="ED274" s="188"/>
      <c r="EE274" s="245">
        <f t="shared" si="364"/>
        <v>0</v>
      </c>
      <c r="EG274" s="245">
        <f t="shared" si="365"/>
        <v>0</v>
      </c>
      <c r="EI274" s="246" t="str">
        <f t="shared" si="366"/>
        <v/>
      </c>
      <c r="EJ274" s="247" t="str">
        <f t="shared" si="335"/>
        <v/>
      </c>
      <c r="EK274" s="248" t="str">
        <f t="shared" si="336"/>
        <v/>
      </c>
      <c r="EL274" s="248" t="str">
        <f t="shared" si="337"/>
        <v/>
      </c>
      <c r="EM274" s="248" t="str">
        <f t="shared" si="338"/>
        <v/>
      </c>
      <c r="EN274" s="248" t="str">
        <f t="shared" si="367"/>
        <v/>
      </c>
      <c r="EO274" s="248" t="str">
        <f t="shared" si="339"/>
        <v/>
      </c>
      <c r="EQ274" s="248" t="str">
        <f t="shared" si="368"/>
        <v/>
      </c>
      <c r="ER274" s="248" t="str">
        <f t="shared" si="369"/>
        <v/>
      </c>
      <c r="ES274" s="248" t="str">
        <f t="shared" si="370"/>
        <v/>
      </c>
      <c r="ET274" s="248" t="str">
        <f t="shared" si="371"/>
        <v/>
      </c>
      <c r="EU274" s="248" t="str">
        <f t="shared" si="372"/>
        <v/>
      </c>
      <c r="EV274" s="248" t="str">
        <f t="shared" si="372"/>
        <v/>
      </c>
      <c r="EX274" s="248" t="str">
        <f t="shared" si="373"/>
        <v/>
      </c>
      <c r="EY274" s="248" t="str">
        <f t="shared" si="374"/>
        <v/>
      </c>
      <c r="EZ274" s="248" t="str">
        <f t="shared" si="375"/>
        <v/>
      </c>
      <c r="FA274" s="248" t="str">
        <f t="shared" si="376"/>
        <v/>
      </c>
      <c r="FB274" s="248" t="str">
        <f t="shared" si="408"/>
        <v/>
      </c>
      <c r="FC274" s="248" t="str">
        <f t="shared" si="408"/>
        <v/>
      </c>
      <c r="FE274" s="248" t="str">
        <f t="shared" si="377"/>
        <v/>
      </c>
      <c r="FF274" s="248" t="str">
        <f t="shared" si="378"/>
        <v/>
      </c>
      <c r="FG274" s="248" t="str">
        <f t="shared" si="379"/>
        <v/>
      </c>
      <c r="FH274" s="248" t="str">
        <f t="shared" si="380"/>
        <v/>
      </c>
      <c r="FI274" s="248" t="str">
        <f t="shared" si="409"/>
        <v/>
      </c>
      <c r="FJ274" s="248" t="str">
        <f t="shared" si="409"/>
        <v/>
      </c>
      <c r="FL274" s="370"/>
      <c r="FM274" s="371"/>
      <c r="FN274" s="371"/>
      <c r="FO274" s="611"/>
      <c r="FP274" s="896"/>
      <c r="FQ274" s="370"/>
      <c r="FR274" s="371"/>
      <c r="FS274" s="371"/>
      <c r="FT274" s="611"/>
      <c r="FU274" s="896"/>
      <c r="FV274" s="370"/>
      <c r="FW274" s="371"/>
      <c r="FX274" s="371"/>
      <c r="FY274" s="611"/>
      <c r="FZ274" s="896"/>
      <c r="GA274" s="613"/>
      <c r="GC274" s="227">
        <f t="shared" si="381"/>
        <v>0</v>
      </c>
      <c r="GD274" s="228">
        <f t="shared" si="382"/>
        <v>0</v>
      </c>
      <c r="GE274" s="229">
        <f t="shared" si="410"/>
        <v>0</v>
      </c>
      <c r="GF274" s="230">
        <f t="shared" si="410"/>
        <v>0</v>
      </c>
      <c r="GG274" s="231" t="str">
        <f t="shared" si="383"/>
        <v/>
      </c>
      <c r="GH274" s="232">
        <f t="shared" si="384"/>
        <v>0</v>
      </c>
      <c r="GI274" s="227">
        <f t="shared" si="385"/>
        <v>0</v>
      </c>
      <c r="GJ274" s="233">
        <f t="shared" si="386"/>
        <v>0</v>
      </c>
      <c r="GK274" s="233">
        <f t="shared" si="387"/>
        <v>0</v>
      </c>
      <c r="GL274" s="234"/>
      <c r="GM274" s="235">
        <f t="shared" si="388"/>
        <v>0</v>
      </c>
      <c r="GN274" s="235">
        <f t="shared" si="389"/>
        <v>0</v>
      </c>
      <c r="GO274" s="235" t="str">
        <f t="shared" si="390"/>
        <v/>
      </c>
      <c r="GP274" s="380"/>
      <c r="GQ274" s="235">
        <f t="shared" si="391"/>
        <v>0</v>
      </c>
      <c r="GR274" s="235">
        <f t="shared" si="392"/>
        <v>0</v>
      </c>
      <c r="GS274" s="235" t="str">
        <f t="shared" si="393"/>
        <v/>
      </c>
      <c r="GT274" s="236"/>
      <c r="GU274" s="237" t="str">
        <f t="shared" si="394"/>
        <v/>
      </c>
      <c r="GV274" s="237" t="str">
        <f t="shared" si="395"/>
        <v/>
      </c>
      <c r="GW274" s="238" t="str">
        <f t="shared" si="396"/>
        <v/>
      </c>
      <c r="GX274" s="238" t="str">
        <f t="shared" si="397"/>
        <v/>
      </c>
      <c r="GY274" s="239"/>
      <c r="GZ274" s="240" t="str">
        <f t="shared" si="398"/>
        <v/>
      </c>
      <c r="HA274" s="235" t="str">
        <f t="shared" si="399"/>
        <v/>
      </c>
      <c r="HB274" s="235" t="str">
        <f t="shared" si="400"/>
        <v/>
      </c>
      <c r="HC274" s="235" t="str">
        <f t="shared" si="401"/>
        <v/>
      </c>
      <c r="HD274" s="235" t="str">
        <f t="shared" si="402"/>
        <v/>
      </c>
      <c r="HE274" s="235" t="str">
        <f t="shared" si="403"/>
        <v/>
      </c>
      <c r="HF274" s="188"/>
      <c r="HG274" s="235" t="str">
        <f t="shared" si="404"/>
        <v/>
      </c>
      <c r="HH274" s="235">
        <f t="shared" si="411"/>
        <v>0</v>
      </c>
      <c r="HI274" s="235">
        <f t="shared" si="411"/>
        <v>0</v>
      </c>
      <c r="HJ274" s="235">
        <f t="shared" si="411"/>
        <v>0</v>
      </c>
      <c r="HK274" s="188"/>
      <c r="HL274" s="235" t="str">
        <f t="shared" si="405"/>
        <v/>
      </c>
      <c r="HM274" s="235">
        <f t="shared" si="412"/>
        <v>0</v>
      </c>
      <c r="HN274" s="235">
        <f t="shared" si="412"/>
        <v>0</v>
      </c>
      <c r="HO274" s="235">
        <f t="shared" si="412"/>
        <v>0</v>
      </c>
      <c r="HP274" s="188"/>
      <c r="HQ274" s="235" t="str">
        <f t="shared" si="406"/>
        <v/>
      </c>
      <c r="HR274" s="235">
        <f t="shared" si="413"/>
        <v>0</v>
      </c>
      <c r="HS274" s="235">
        <f t="shared" si="413"/>
        <v>0</v>
      </c>
      <c r="HT274" s="235">
        <f t="shared" si="413"/>
        <v>0</v>
      </c>
      <c r="HU274" s="162"/>
      <c r="HV274" s="1622"/>
      <c r="HW274" s="1619"/>
      <c r="HX274" s="1619"/>
      <c r="HY274" s="1619"/>
      <c r="HZ274" s="1619"/>
      <c r="IA274" s="1619"/>
      <c r="IB274" s="1619"/>
      <c r="IC274" s="1623"/>
      <c r="ID274" s="162"/>
      <c r="IE274" s="162"/>
    </row>
    <row r="275" spans="1:239" ht="21" customHeight="1" x14ac:dyDescent="0.25">
      <c r="A275" s="377" t="str">
        <f t="shared" si="340"/>
        <v/>
      </c>
      <c r="B275" s="188">
        <v>249</v>
      </c>
      <c r="C275" s="255"/>
      <c r="D275" s="223" t="str">
        <f t="shared" si="324"/>
        <v/>
      </c>
      <c r="E275" s="223" t="str">
        <f t="shared" si="407"/>
        <v/>
      </c>
      <c r="F275" s="242"/>
      <c r="G275" s="242"/>
      <c r="H275" s="224" t="str">
        <f t="shared" si="341"/>
        <v/>
      </c>
      <c r="I275" s="930"/>
      <c r="J275" s="930"/>
      <c r="K275" s="930"/>
      <c r="L275" s="370"/>
      <c r="M275" s="371"/>
      <c r="N275" s="371"/>
      <c r="O275" s="371"/>
      <c r="P275" s="372"/>
      <c r="Q275" s="609"/>
      <c r="R275" s="609"/>
      <c r="S275" s="610"/>
      <c r="T275" s="371"/>
      <c r="U275" s="371"/>
      <c r="V275" s="188"/>
      <c r="W275" s="370"/>
      <c r="X275" s="371"/>
      <c r="Y275" s="371"/>
      <c r="Z275" s="611"/>
      <c r="AA275" s="896"/>
      <c r="AB275" s="370"/>
      <c r="AC275" s="371"/>
      <c r="AD275" s="371"/>
      <c r="AE275" s="371"/>
      <c r="AF275" s="896"/>
      <c r="AG275" s="370"/>
      <c r="AH275" s="371"/>
      <c r="AI275" s="371"/>
      <c r="AJ275" s="371"/>
      <c r="AK275" s="896"/>
      <c r="AL275" s="370"/>
      <c r="AM275" s="371"/>
      <c r="AN275" s="371"/>
      <c r="AO275" s="372"/>
      <c r="AP275" s="370"/>
      <c r="AQ275" s="371"/>
      <c r="AR275" s="371"/>
      <c r="AS275" s="371"/>
      <c r="AT275" s="928"/>
      <c r="AU275" s="188"/>
      <c r="AV275" s="256">
        <f t="shared" si="325"/>
        <v>0</v>
      </c>
      <c r="AW275" s="257">
        <f t="shared" si="326"/>
        <v>0</v>
      </c>
      <c r="AX275" s="258">
        <f t="shared" si="414"/>
        <v>0</v>
      </c>
      <c r="AY275" s="259">
        <f t="shared" si="414"/>
        <v>0</v>
      </c>
      <c r="AZ275" s="231" t="str">
        <f t="shared" si="342"/>
        <v/>
      </c>
      <c r="BA275" s="232">
        <f t="shared" si="343"/>
        <v>0</v>
      </c>
      <c r="BB275" s="249">
        <f t="shared" si="327"/>
        <v>0</v>
      </c>
      <c r="BC275" s="231">
        <f t="shared" si="344"/>
        <v>0</v>
      </c>
      <c r="BD275" s="231">
        <f t="shared" si="345"/>
        <v>0</v>
      </c>
      <c r="BE275" s="260"/>
      <c r="BF275" s="235">
        <f t="shared" si="346"/>
        <v>0</v>
      </c>
      <c r="BG275" s="235">
        <f t="shared" si="347"/>
        <v>0</v>
      </c>
      <c r="BH275" s="235">
        <f t="shared" si="348"/>
        <v>0</v>
      </c>
      <c r="BI275" s="380"/>
      <c r="BJ275" s="235">
        <f t="shared" si="328"/>
        <v>0</v>
      </c>
      <c r="BK275" s="235">
        <f t="shared" si="349"/>
        <v>0</v>
      </c>
      <c r="BL275" s="235" t="str">
        <f t="shared" si="350"/>
        <v/>
      </c>
      <c r="BM275" s="236"/>
      <c r="BN275" s="237"/>
      <c r="BO275" s="237"/>
      <c r="BP275" s="238"/>
      <c r="BQ275" s="238"/>
      <c r="BR275" s="254"/>
      <c r="BS275" s="252"/>
      <c r="BT275" s="244"/>
      <c r="BU275" s="244"/>
      <c r="BV275" s="244"/>
      <c r="BW275" s="244"/>
      <c r="BX275" s="244"/>
      <c r="BY275" s="244"/>
      <c r="BZ275" s="244"/>
      <c r="CA275" s="244"/>
      <c r="CB275" s="253"/>
      <c r="CC275" s="188"/>
      <c r="CD275" s="244">
        <f t="shared" si="329"/>
        <v>0</v>
      </c>
      <c r="CE275" s="235">
        <f t="shared" si="351"/>
        <v>0</v>
      </c>
      <c r="CF275" s="235">
        <f t="shared" si="351"/>
        <v>0</v>
      </c>
      <c r="CG275" s="235">
        <f t="shared" si="351"/>
        <v>0</v>
      </c>
      <c r="CH275" s="188"/>
      <c r="CI275" s="244">
        <f t="shared" si="330"/>
        <v>0</v>
      </c>
      <c r="CJ275" s="235">
        <f t="shared" si="352"/>
        <v>0</v>
      </c>
      <c r="CK275" s="235">
        <f t="shared" si="352"/>
        <v>0</v>
      </c>
      <c r="CL275" s="235">
        <f t="shared" si="352"/>
        <v>0</v>
      </c>
      <c r="CM275" s="188"/>
      <c r="CN275" s="244">
        <f t="shared" si="331"/>
        <v>0</v>
      </c>
      <c r="CO275" s="235">
        <f t="shared" si="353"/>
        <v>0</v>
      </c>
      <c r="CP275" s="235">
        <f t="shared" si="353"/>
        <v>0</v>
      </c>
      <c r="CQ275" s="235">
        <f t="shared" si="353"/>
        <v>0</v>
      </c>
      <c r="CR275" s="188"/>
      <c r="CS275" s="244">
        <f t="shared" si="332"/>
        <v>0</v>
      </c>
      <c r="CT275" s="235">
        <f t="shared" si="354"/>
        <v>0</v>
      </c>
      <c r="CU275" s="235">
        <f t="shared" si="354"/>
        <v>0</v>
      </c>
      <c r="CV275" s="235">
        <f t="shared" si="354"/>
        <v>0</v>
      </c>
      <c r="CW275" s="188"/>
      <c r="CX275" s="244">
        <f t="shared" si="333"/>
        <v>0</v>
      </c>
      <c r="CY275" s="235">
        <f t="shared" si="355"/>
        <v>0</v>
      </c>
      <c r="CZ275" s="235">
        <f t="shared" si="355"/>
        <v>0</v>
      </c>
      <c r="DA275" s="235">
        <f t="shared" si="355"/>
        <v>0</v>
      </c>
      <c r="DB275" s="188"/>
      <c r="DC275" s="225"/>
      <c r="DD275" s="226"/>
      <c r="DE275" s="1088"/>
      <c r="DF275" s="225"/>
      <c r="DG275" s="226"/>
      <c r="DH275" s="1088"/>
      <c r="DI275" s="225"/>
      <c r="DJ275" s="226"/>
      <c r="DK275" s="1088"/>
      <c r="DL275" s="225"/>
      <c r="DM275" s="226"/>
      <c r="DN275" s="1088"/>
      <c r="DO275" s="370"/>
      <c r="DP275" s="370"/>
      <c r="DQ275" s="243">
        <f t="shared" si="356"/>
        <v>0</v>
      </c>
      <c r="DR275" s="244">
        <f t="shared" si="357"/>
        <v>0</v>
      </c>
      <c r="DS275" s="235">
        <f t="shared" si="358"/>
        <v>0</v>
      </c>
      <c r="DT275" s="244" t="str">
        <f t="shared" si="334"/>
        <v/>
      </c>
      <c r="DU275" s="42" t="str">
        <f t="shared" si="359"/>
        <v/>
      </c>
      <c r="DV275" s="42" t="str">
        <f t="shared" si="360"/>
        <v/>
      </c>
      <c r="DW275" s="42" t="str">
        <f t="shared" si="361"/>
        <v/>
      </c>
      <c r="DX275" s="162"/>
      <c r="DY275" s="42" t="str">
        <f t="shared" si="362"/>
        <v/>
      </c>
      <c r="DZ275" s="42" t="str">
        <f t="shared" si="415"/>
        <v/>
      </c>
      <c r="EA275" s="42" t="str">
        <f t="shared" si="363"/>
        <v/>
      </c>
      <c r="EB275" s="162"/>
      <c r="EC275" s="930"/>
      <c r="ED275" s="188"/>
      <c r="EE275" s="245">
        <f t="shared" si="364"/>
        <v>0</v>
      </c>
      <c r="EG275" s="245">
        <f t="shared" si="365"/>
        <v>0</v>
      </c>
      <c r="EI275" s="246" t="str">
        <f t="shared" si="366"/>
        <v/>
      </c>
      <c r="EJ275" s="247" t="str">
        <f t="shared" si="335"/>
        <v/>
      </c>
      <c r="EK275" s="248" t="str">
        <f t="shared" si="336"/>
        <v/>
      </c>
      <c r="EL275" s="248" t="str">
        <f t="shared" si="337"/>
        <v/>
      </c>
      <c r="EM275" s="248" t="str">
        <f t="shared" si="338"/>
        <v/>
      </c>
      <c r="EN275" s="248" t="str">
        <f t="shared" si="367"/>
        <v/>
      </c>
      <c r="EO275" s="248" t="str">
        <f t="shared" si="339"/>
        <v/>
      </c>
      <c r="EQ275" s="248" t="str">
        <f t="shared" si="368"/>
        <v/>
      </c>
      <c r="ER275" s="248" t="str">
        <f t="shared" si="369"/>
        <v/>
      </c>
      <c r="ES275" s="248" t="str">
        <f t="shared" si="370"/>
        <v/>
      </c>
      <c r="ET275" s="248" t="str">
        <f t="shared" si="371"/>
        <v/>
      </c>
      <c r="EU275" s="248" t="str">
        <f t="shared" si="372"/>
        <v/>
      </c>
      <c r="EV275" s="248" t="str">
        <f t="shared" si="372"/>
        <v/>
      </c>
      <c r="EX275" s="248" t="str">
        <f t="shared" si="373"/>
        <v/>
      </c>
      <c r="EY275" s="248" t="str">
        <f t="shared" si="374"/>
        <v/>
      </c>
      <c r="EZ275" s="248" t="str">
        <f t="shared" si="375"/>
        <v/>
      </c>
      <c r="FA275" s="248" t="str">
        <f t="shared" si="376"/>
        <v/>
      </c>
      <c r="FB275" s="248" t="str">
        <f t="shared" si="408"/>
        <v/>
      </c>
      <c r="FC275" s="248" t="str">
        <f t="shared" si="408"/>
        <v/>
      </c>
      <c r="FE275" s="248" t="str">
        <f t="shared" si="377"/>
        <v/>
      </c>
      <c r="FF275" s="248" t="str">
        <f t="shared" si="378"/>
        <v/>
      </c>
      <c r="FG275" s="248" t="str">
        <f t="shared" si="379"/>
        <v/>
      </c>
      <c r="FH275" s="248" t="str">
        <f t="shared" si="380"/>
        <v/>
      </c>
      <c r="FI275" s="248" t="str">
        <f t="shared" si="409"/>
        <v/>
      </c>
      <c r="FJ275" s="248" t="str">
        <f t="shared" si="409"/>
        <v/>
      </c>
      <c r="FL275" s="370"/>
      <c r="FM275" s="371"/>
      <c r="FN275" s="371"/>
      <c r="FO275" s="611"/>
      <c r="FP275" s="896"/>
      <c r="FQ275" s="370"/>
      <c r="FR275" s="371"/>
      <c r="FS275" s="371"/>
      <c r="FT275" s="611"/>
      <c r="FU275" s="896"/>
      <c r="FV275" s="370"/>
      <c r="FW275" s="371"/>
      <c r="FX275" s="371"/>
      <c r="FY275" s="611"/>
      <c r="FZ275" s="896"/>
      <c r="GA275" s="613"/>
      <c r="GC275" s="227">
        <f t="shared" si="381"/>
        <v>0</v>
      </c>
      <c r="GD275" s="228">
        <f t="shared" si="382"/>
        <v>0</v>
      </c>
      <c r="GE275" s="229">
        <f t="shared" si="410"/>
        <v>0</v>
      </c>
      <c r="GF275" s="230">
        <f t="shared" si="410"/>
        <v>0</v>
      </c>
      <c r="GG275" s="231" t="str">
        <f t="shared" si="383"/>
        <v/>
      </c>
      <c r="GH275" s="232">
        <f t="shared" si="384"/>
        <v>0</v>
      </c>
      <c r="GI275" s="227">
        <f t="shared" si="385"/>
        <v>0</v>
      </c>
      <c r="GJ275" s="233">
        <f t="shared" si="386"/>
        <v>0</v>
      </c>
      <c r="GK275" s="233">
        <f t="shared" si="387"/>
        <v>0</v>
      </c>
      <c r="GL275" s="234"/>
      <c r="GM275" s="235">
        <f t="shared" si="388"/>
        <v>0</v>
      </c>
      <c r="GN275" s="235">
        <f t="shared" si="389"/>
        <v>0</v>
      </c>
      <c r="GO275" s="235" t="str">
        <f t="shared" si="390"/>
        <v/>
      </c>
      <c r="GP275" s="380"/>
      <c r="GQ275" s="235">
        <f t="shared" si="391"/>
        <v>0</v>
      </c>
      <c r="GR275" s="235">
        <f t="shared" si="392"/>
        <v>0</v>
      </c>
      <c r="GS275" s="235" t="str">
        <f t="shared" si="393"/>
        <v/>
      </c>
      <c r="GT275" s="236"/>
      <c r="GU275" s="237" t="str">
        <f t="shared" si="394"/>
        <v/>
      </c>
      <c r="GV275" s="237" t="str">
        <f t="shared" si="395"/>
        <v/>
      </c>
      <c r="GW275" s="238" t="str">
        <f t="shared" si="396"/>
        <v/>
      </c>
      <c r="GX275" s="238" t="str">
        <f t="shared" si="397"/>
        <v/>
      </c>
      <c r="GY275" s="239"/>
      <c r="GZ275" s="240" t="str">
        <f t="shared" si="398"/>
        <v/>
      </c>
      <c r="HA275" s="235" t="str">
        <f t="shared" si="399"/>
        <v/>
      </c>
      <c r="HB275" s="235" t="str">
        <f t="shared" si="400"/>
        <v/>
      </c>
      <c r="HC275" s="235" t="str">
        <f t="shared" si="401"/>
        <v/>
      </c>
      <c r="HD275" s="235" t="str">
        <f t="shared" si="402"/>
        <v/>
      </c>
      <c r="HE275" s="235" t="str">
        <f t="shared" si="403"/>
        <v/>
      </c>
      <c r="HF275" s="188"/>
      <c r="HG275" s="235" t="str">
        <f t="shared" si="404"/>
        <v/>
      </c>
      <c r="HH275" s="235">
        <f t="shared" si="411"/>
        <v>0</v>
      </c>
      <c r="HI275" s="235">
        <f t="shared" si="411"/>
        <v>0</v>
      </c>
      <c r="HJ275" s="235">
        <f t="shared" si="411"/>
        <v>0</v>
      </c>
      <c r="HK275" s="188"/>
      <c r="HL275" s="235" t="str">
        <f t="shared" si="405"/>
        <v/>
      </c>
      <c r="HM275" s="235">
        <f t="shared" si="412"/>
        <v>0</v>
      </c>
      <c r="HN275" s="235">
        <f t="shared" si="412"/>
        <v>0</v>
      </c>
      <c r="HO275" s="235">
        <f t="shared" si="412"/>
        <v>0</v>
      </c>
      <c r="HP275" s="188"/>
      <c r="HQ275" s="235" t="str">
        <f t="shared" si="406"/>
        <v/>
      </c>
      <c r="HR275" s="235">
        <f t="shared" si="413"/>
        <v>0</v>
      </c>
      <c r="HS275" s="235">
        <f t="shared" si="413"/>
        <v>0</v>
      </c>
      <c r="HT275" s="235">
        <f t="shared" si="413"/>
        <v>0</v>
      </c>
      <c r="HU275" s="162"/>
      <c r="HV275" s="1622"/>
      <c r="HW275" s="1619"/>
      <c r="HX275" s="1619"/>
      <c r="HY275" s="1619"/>
      <c r="HZ275" s="1619"/>
      <c r="IA275" s="1619"/>
      <c r="IB275" s="1619"/>
      <c r="IC275" s="1623"/>
      <c r="ID275" s="162"/>
      <c r="IE275" s="162"/>
    </row>
    <row r="276" spans="1:239" ht="21" customHeight="1" x14ac:dyDescent="0.25">
      <c r="A276" s="377" t="str">
        <f t="shared" si="340"/>
        <v/>
      </c>
      <c r="B276" s="188">
        <v>250</v>
      </c>
      <c r="C276" s="255"/>
      <c r="D276" s="223" t="str">
        <f t="shared" si="324"/>
        <v/>
      </c>
      <c r="E276" s="223" t="str">
        <f t="shared" si="407"/>
        <v/>
      </c>
      <c r="F276" s="242"/>
      <c r="G276" s="242"/>
      <c r="H276" s="224" t="str">
        <f t="shared" si="341"/>
        <v/>
      </c>
      <c r="I276" s="930"/>
      <c r="J276" s="930"/>
      <c r="K276" s="930"/>
      <c r="L276" s="370"/>
      <c r="M276" s="371"/>
      <c r="N276" s="371"/>
      <c r="O276" s="371"/>
      <c r="P276" s="372"/>
      <c r="Q276" s="609"/>
      <c r="R276" s="609"/>
      <c r="S276" s="610"/>
      <c r="T276" s="371"/>
      <c r="U276" s="371"/>
      <c r="V276" s="188"/>
      <c r="W276" s="370"/>
      <c r="X276" s="371"/>
      <c r="Y276" s="371"/>
      <c r="Z276" s="611"/>
      <c r="AA276" s="896"/>
      <c r="AB276" s="370"/>
      <c r="AC276" s="371"/>
      <c r="AD276" s="371"/>
      <c r="AE276" s="371"/>
      <c r="AF276" s="896"/>
      <c r="AG276" s="370"/>
      <c r="AH276" s="371"/>
      <c r="AI276" s="371"/>
      <c r="AJ276" s="371"/>
      <c r="AK276" s="896"/>
      <c r="AL276" s="370"/>
      <c r="AM276" s="371"/>
      <c r="AN276" s="371"/>
      <c r="AO276" s="372"/>
      <c r="AP276" s="370"/>
      <c r="AQ276" s="371"/>
      <c r="AR276" s="371"/>
      <c r="AS276" s="371"/>
      <c r="AT276" s="928"/>
      <c r="AU276" s="188"/>
      <c r="AV276" s="256">
        <f t="shared" si="325"/>
        <v>0</v>
      </c>
      <c r="AW276" s="257">
        <f t="shared" si="326"/>
        <v>0</v>
      </c>
      <c r="AX276" s="258">
        <f t="shared" si="414"/>
        <v>0</v>
      </c>
      <c r="AY276" s="259">
        <f t="shared" si="414"/>
        <v>0</v>
      </c>
      <c r="AZ276" s="231" t="str">
        <f t="shared" si="342"/>
        <v/>
      </c>
      <c r="BA276" s="232">
        <f t="shared" si="343"/>
        <v>0</v>
      </c>
      <c r="BB276" s="249">
        <f t="shared" si="327"/>
        <v>0</v>
      </c>
      <c r="BC276" s="231">
        <f t="shared" si="344"/>
        <v>0</v>
      </c>
      <c r="BD276" s="231">
        <f t="shared" si="345"/>
        <v>0</v>
      </c>
      <c r="BE276" s="260"/>
      <c r="BF276" s="235">
        <f t="shared" si="346"/>
        <v>0</v>
      </c>
      <c r="BG276" s="235">
        <f t="shared" si="347"/>
        <v>0</v>
      </c>
      <c r="BH276" s="235">
        <f t="shared" si="348"/>
        <v>0</v>
      </c>
      <c r="BI276" s="380"/>
      <c r="BJ276" s="235">
        <f t="shared" si="328"/>
        <v>0</v>
      </c>
      <c r="BK276" s="235">
        <f t="shared" si="349"/>
        <v>0</v>
      </c>
      <c r="BL276" s="235" t="str">
        <f t="shared" si="350"/>
        <v/>
      </c>
      <c r="BM276" s="236"/>
      <c r="BN276" s="237"/>
      <c r="BO276" s="237"/>
      <c r="BP276" s="238"/>
      <c r="BQ276" s="238"/>
      <c r="BR276" s="254"/>
      <c r="BS276" s="252"/>
      <c r="BT276" s="244"/>
      <c r="BU276" s="244"/>
      <c r="BV276" s="244"/>
      <c r="BW276" s="244"/>
      <c r="BX276" s="244"/>
      <c r="BY276" s="244"/>
      <c r="BZ276" s="244"/>
      <c r="CA276" s="244"/>
      <c r="CB276" s="253"/>
      <c r="CC276" s="188"/>
      <c r="CD276" s="244">
        <f t="shared" si="329"/>
        <v>0</v>
      </c>
      <c r="CE276" s="235">
        <f t="shared" si="351"/>
        <v>0</v>
      </c>
      <c r="CF276" s="235">
        <f t="shared" si="351"/>
        <v>0</v>
      </c>
      <c r="CG276" s="235">
        <f t="shared" si="351"/>
        <v>0</v>
      </c>
      <c r="CH276" s="188"/>
      <c r="CI276" s="244">
        <f t="shared" si="330"/>
        <v>0</v>
      </c>
      <c r="CJ276" s="235">
        <f t="shared" si="352"/>
        <v>0</v>
      </c>
      <c r="CK276" s="235">
        <f t="shared" si="352"/>
        <v>0</v>
      </c>
      <c r="CL276" s="235">
        <f t="shared" si="352"/>
        <v>0</v>
      </c>
      <c r="CM276" s="188"/>
      <c r="CN276" s="244">
        <f t="shared" si="331"/>
        <v>0</v>
      </c>
      <c r="CO276" s="235">
        <f t="shared" si="353"/>
        <v>0</v>
      </c>
      <c r="CP276" s="235">
        <f t="shared" si="353"/>
        <v>0</v>
      </c>
      <c r="CQ276" s="235">
        <f t="shared" si="353"/>
        <v>0</v>
      </c>
      <c r="CR276" s="188"/>
      <c r="CS276" s="244">
        <f t="shared" si="332"/>
        <v>0</v>
      </c>
      <c r="CT276" s="235">
        <f t="shared" si="354"/>
        <v>0</v>
      </c>
      <c r="CU276" s="235">
        <f t="shared" si="354"/>
        <v>0</v>
      </c>
      <c r="CV276" s="235">
        <f t="shared" si="354"/>
        <v>0</v>
      </c>
      <c r="CW276" s="188"/>
      <c r="CX276" s="244">
        <f t="shared" si="333"/>
        <v>0</v>
      </c>
      <c r="CY276" s="235">
        <f t="shared" si="355"/>
        <v>0</v>
      </c>
      <c r="CZ276" s="235">
        <f t="shared" si="355"/>
        <v>0</v>
      </c>
      <c r="DA276" s="235">
        <f t="shared" si="355"/>
        <v>0</v>
      </c>
      <c r="DB276" s="188"/>
      <c r="DC276" s="225"/>
      <c r="DD276" s="226"/>
      <c r="DE276" s="1088"/>
      <c r="DF276" s="225"/>
      <c r="DG276" s="226"/>
      <c r="DH276" s="1088"/>
      <c r="DI276" s="225"/>
      <c r="DJ276" s="226"/>
      <c r="DK276" s="1088"/>
      <c r="DL276" s="225"/>
      <c r="DM276" s="226"/>
      <c r="DN276" s="1088"/>
      <c r="DO276" s="370"/>
      <c r="DP276" s="370"/>
      <c r="DQ276" s="243">
        <f t="shared" si="356"/>
        <v>0</v>
      </c>
      <c r="DR276" s="244">
        <f t="shared" si="357"/>
        <v>0</v>
      </c>
      <c r="DS276" s="235">
        <f t="shared" si="358"/>
        <v>0</v>
      </c>
      <c r="DT276" s="244" t="str">
        <f t="shared" si="334"/>
        <v/>
      </c>
      <c r="DU276" s="42" t="str">
        <f t="shared" si="359"/>
        <v/>
      </c>
      <c r="DV276" s="42" t="str">
        <f t="shared" si="360"/>
        <v/>
      </c>
      <c r="DW276" s="42" t="str">
        <f t="shared" si="361"/>
        <v/>
      </c>
      <c r="DX276" s="162"/>
      <c r="DY276" s="42" t="str">
        <f t="shared" si="362"/>
        <v/>
      </c>
      <c r="DZ276" s="42" t="str">
        <f t="shared" si="415"/>
        <v/>
      </c>
      <c r="EA276" s="42" t="str">
        <f t="shared" si="363"/>
        <v/>
      </c>
      <c r="EB276" s="162"/>
      <c r="EC276" s="930"/>
      <c r="ED276" s="188"/>
      <c r="EE276" s="245">
        <f t="shared" si="364"/>
        <v>0</v>
      </c>
      <c r="EG276" s="245">
        <f t="shared" si="365"/>
        <v>0</v>
      </c>
      <c r="EI276" s="246" t="str">
        <f t="shared" si="366"/>
        <v/>
      </c>
      <c r="EJ276" s="247" t="str">
        <f t="shared" si="335"/>
        <v/>
      </c>
      <c r="EK276" s="248" t="str">
        <f t="shared" si="336"/>
        <v/>
      </c>
      <c r="EL276" s="248" t="str">
        <f t="shared" si="337"/>
        <v/>
      </c>
      <c r="EM276" s="248" t="str">
        <f t="shared" si="338"/>
        <v/>
      </c>
      <c r="EN276" s="248" t="str">
        <f t="shared" si="367"/>
        <v/>
      </c>
      <c r="EO276" s="248" t="str">
        <f t="shared" si="339"/>
        <v/>
      </c>
      <c r="EQ276" s="248" t="str">
        <f t="shared" si="368"/>
        <v/>
      </c>
      <c r="ER276" s="248" t="str">
        <f t="shared" si="369"/>
        <v/>
      </c>
      <c r="ES276" s="248" t="str">
        <f t="shared" si="370"/>
        <v/>
      </c>
      <c r="ET276" s="248" t="str">
        <f t="shared" si="371"/>
        <v/>
      </c>
      <c r="EU276" s="248" t="str">
        <f t="shared" si="372"/>
        <v/>
      </c>
      <c r="EV276" s="248" t="str">
        <f t="shared" si="372"/>
        <v/>
      </c>
      <c r="EX276" s="248" t="str">
        <f t="shared" si="373"/>
        <v/>
      </c>
      <c r="EY276" s="248" t="str">
        <f t="shared" si="374"/>
        <v/>
      </c>
      <c r="EZ276" s="248" t="str">
        <f t="shared" si="375"/>
        <v/>
      </c>
      <c r="FA276" s="248" t="str">
        <f t="shared" si="376"/>
        <v/>
      </c>
      <c r="FB276" s="248" t="str">
        <f t="shared" si="408"/>
        <v/>
      </c>
      <c r="FC276" s="248" t="str">
        <f t="shared" si="408"/>
        <v/>
      </c>
      <c r="FE276" s="248" t="str">
        <f t="shared" si="377"/>
        <v/>
      </c>
      <c r="FF276" s="248" t="str">
        <f t="shared" si="378"/>
        <v/>
      </c>
      <c r="FG276" s="248" t="str">
        <f t="shared" si="379"/>
        <v/>
      </c>
      <c r="FH276" s="248" t="str">
        <f t="shared" si="380"/>
        <v/>
      </c>
      <c r="FI276" s="248" t="str">
        <f t="shared" si="409"/>
        <v/>
      </c>
      <c r="FJ276" s="248" t="str">
        <f t="shared" si="409"/>
        <v/>
      </c>
      <c r="FL276" s="370"/>
      <c r="FM276" s="371"/>
      <c r="FN276" s="371"/>
      <c r="FO276" s="611"/>
      <c r="FP276" s="896"/>
      <c r="FQ276" s="370"/>
      <c r="FR276" s="371"/>
      <c r="FS276" s="371"/>
      <c r="FT276" s="611"/>
      <c r="FU276" s="896"/>
      <c r="FV276" s="370"/>
      <c r="FW276" s="371"/>
      <c r="FX276" s="371"/>
      <c r="FY276" s="611"/>
      <c r="FZ276" s="896"/>
      <c r="GA276" s="613"/>
      <c r="GC276" s="227">
        <f t="shared" si="381"/>
        <v>0</v>
      </c>
      <c r="GD276" s="228">
        <f t="shared" si="382"/>
        <v>0</v>
      </c>
      <c r="GE276" s="229">
        <f t="shared" si="410"/>
        <v>0</v>
      </c>
      <c r="GF276" s="230">
        <f t="shared" si="410"/>
        <v>0</v>
      </c>
      <c r="GG276" s="231" t="str">
        <f t="shared" si="383"/>
        <v/>
      </c>
      <c r="GH276" s="232">
        <f t="shared" si="384"/>
        <v>0</v>
      </c>
      <c r="GI276" s="227">
        <f t="shared" si="385"/>
        <v>0</v>
      </c>
      <c r="GJ276" s="233">
        <f t="shared" si="386"/>
        <v>0</v>
      </c>
      <c r="GK276" s="233">
        <f t="shared" si="387"/>
        <v>0</v>
      </c>
      <c r="GL276" s="234"/>
      <c r="GM276" s="235">
        <f t="shared" si="388"/>
        <v>0</v>
      </c>
      <c r="GN276" s="235">
        <f t="shared" si="389"/>
        <v>0</v>
      </c>
      <c r="GO276" s="235" t="str">
        <f t="shared" si="390"/>
        <v/>
      </c>
      <c r="GP276" s="380"/>
      <c r="GQ276" s="235">
        <f t="shared" si="391"/>
        <v>0</v>
      </c>
      <c r="GR276" s="235">
        <f t="shared" si="392"/>
        <v>0</v>
      </c>
      <c r="GS276" s="235" t="str">
        <f t="shared" si="393"/>
        <v/>
      </c>
      <c r="GT276" s="236"/>
      <c r="GU276" s="237" t="str">
        <f t="shared" si="394"/>
        <v/>
      </c>
      <c r="GV276" s="237" t="str">
        <f t="shared" si="395"/>
        <v/>
      </c>
      <c r="GW276" s="238" t="str">
        <f t="shared" si="396"/>
        <v/>
      </c>
      <c r="GX276" s="238" t="str">
        <f t="shared" si="397"/>
        <v/>
      </c>
      <c r="GY276" s="239"/>
      <c r="GZ276" s="240" t="str">
        <f t="shared" si="398"/>
        <v/>
      </c>
      <c r="HA276" s="235" t="str">
        <f t="shared" si="399"/>
        <v/>
      </c>
      <c r="HB276" s="235" t="str">
        <f t="shared" si="400"/>
        <v/>
      </c>
      <c r="HC276" s="235" t="str">
        <f t="shared" si="401"/>
        <v/>
      </c>
      <c r="HD276" s="235" t="str">
        <f t="shared" si="402"/>
        <v/>
      </c>
      <c r="HE276" s="235" t="str">
        <f t="shared" si="403"/>
        <v/>
      </c>
      <c r="HF276" s="188"/>
      <c r="HG276" s="235" t="str">
        <f t="shared" si="404"/>
        <v/>
      </c>
      <c r="HH276" s="235">
        <f t="shared" si="411"/>
        <v>0</v>
      </c>
      <c r="HI276" s="235">
        <f t="shared" si="411"/>
        <v>0</v>
      </c>
      <c r="HJ276" s="235">
        <f t="shared" si="411"/>
        <v>0</v>
      </c>
      <c r="HK276" s="188"/>
      <c r="HL276" s="235" t="str">
        <f t="shared" si="405"/>
        <v/>
      </c>
      <c r="HM276" s="235">
        <f t="shared" si="412"/>
        <v>0</v>
      </c>
      <c r="HN276" s="235">
        <f t="shared" si="412"/>
        <v>0</v>
      </c>
      <c r="HO276" s="235">
        <f t="shared" si="412"/>
        <v>0</v>
      </c>
      <c r="HP276" s="188"/>
      <c r="HQ276" s="235" t="str">
        <f t="shared" si="406"/>
        <v/>
      </c>
      <c r="HR276" s="235">
        <f t="shared" si="413"/>
        <v>0</v>
      </c>
      <c r="HS276" s="235">
        <f t="shared" si="413"/>
        <v>0</v>
      </c>
      <c r="HT276" s="235">
        <f t="shared" si="413"/>
        <v>0</v>
      </c>
      <c r="HU276" s="162"/>
      <c r="HV276" s="1622"/>
      <c r="HW276" s="1619"/>
      <c r="HX276" s="1619"/>
      <c r="HY276" s="1619"/>
      <c r="HZ276" s="1619"/>
      <c r="IA276" s="1619"/>
      <c r="IB276" s="1619"/>
      <c r="IC276" s="1623"/>
      <c r="ID276" s="162"/>
      <c r="IE276" s="162"/>
    </row>
    <row r="277" spans="1:239" ht="21" customHeight="1" x14ac:dyDescent="0.25">
      <c r="A277" s="377" t="str">
        <f t="shared" si="340"/>
        <v/>
      </c>
      <c r="B277" s="188">
        <v>251</v>
      </c>
      <c r="C277" s="255"/>
      <c r="D277" s="223" t="str">
        <f t="shared" si="324"/>
        <v/>
      </c>
      <c r="E277" s="223" t="str">
        <f t="shared" si="407"/>
        <v/>
      </c>
      <c r="F277" s="242"/>
      <c r="G277" s="242"/>
      <c r="H277" s="224" t="str">
        <f t="shared" si="341"/>
        <v/>
      </c>
      <c r="I277" s="930"/>
      <c r="J277" s="930"/>
      <c r="K277" s="930"/>
      <c r="L277" s="370"/>
      <c r="M277" s="371"/>
      <c r="N277" s="371"/>
      <c r="O277" s="371"/>
      <c r="P277" s="372"/>
      <c r="Q277" s="609"/>
      <c r="R277" s="609"/>
      <c r="S277" s="610"/>
      <c r="T277" s="371"/>
      <c r="U277" s="371"/>
      <c r="V277" s="188"/>
      <c r="W277" s="370"/>
      <c r="X277" s="371"/>
      <c r="Y277" s="371"/>
      <c r="Z277" s="611"/>
      <c r="AA277" s="896"/>
      <c r="AB277" s="370"/>
      <c r="AC277" s="371"/>
      <c r="AD277" s="371"/>
      <c r="AE277" s="371"/>
      <c r="AF277" s="896"/>
      <c r="AG277" s="370"/>
      <c r="AH277" s="371"/>
      <c r="AI277" s="371"/>
      <c r="AJ277" s="371"/>
      <c r="AK277" s="896"/>
      <c r="AL277" s="370"/>
      <c r="AM277" s="371"/>
      <c r="AN277" s="371"/>
      <c r="AO277" s="372"/>
      <c r="AP277" s="370"/>
      <c r="AQ277" s="371"/>
      <c r="AR277" s="371"/>
      <c r="AS277" s="371"/>
      <c r="AT277" s="928"/>
      <c r="AU277" s="188"/>
      <c r="AV277" s="256">
        <f t="shared" si="325"/>
        <v>0</v>
      </c>
      <c r="AW277" s="257">
        <f t="shared" si="326"/>
        <v>0</v>
      </c>
      <c r="AX277" s="258">
        <f t="shared" si="414"/>
        <v>0</v>
      </c>
      <c r="AY277" s="259">
        <f t="shared" si="414"/>
        <v>0</v>
      </c>
      <c r="AZ277" s="231" t="str">
        <f t="shared" si="342"/>
        <v/>
      </c>
      <c r="BA277" s="232">
        <f t="shared" si="343"/>
        <v>0</v>
      </c>
      <c r="BB277" s="249">
        <f t="shared" si="327"/>
        <v>0</v>
      </c>
      <c r="BC277" s="231">
        <f t="shared" si="344"/>
        <v>0</v>
      </c>
      <c r="BD277" s="231">
        <f t="shared" si="345"/>
        <v>0</v>
      </c>
      <c r="BE277" s="260"/>
      <c r="BF277" s="235">
        <f t="shared" si="346"/>
        <v>0</v>
      </c>
      <c r="BG277" s="235">
        <f t="shared" si="347"/>
        <v>0</v>
      </c>
      <c r="BH277" s="235">
        <f t="shared" si="348"/>
        <v>0</v>
      </c>
      <c r="BI277" s="380"/>
      <c r="BJ277" s="235">
        <f t="shared" si="328"/>
        <v>0</v>
      </c>
      <c r="BK277" s="235">
        <f t="shared" si="349"/>
        <v>0</v>
      </c>
      <c r="BL277" s="235" t="str">
        <f t="shared" si="350"/>
        <v/>
      </c>
      <c r="BM277" s="236"/>
      <c r="BN277" s="237"/>
      <c r="BO277" s="237"/>
      <c r="BP277" s="238"/>
      <c r="BQ277" s="238"/>
      <c r="BR277" s="254"/>
      <c r="BS277" s="252"/>
      <c r="BT277" s="244"/>
      <c r="BU277" s="244"/>
      <c r="BV277" s="244"/>
      <c r="BW277" s="244"/>
      <c r="BX277" s="244"/>
      <c r="BY277" s="244"/>
      <c r="BZ277" s="244"/>
      <c r="CA277" s="244"/>
      <c r="CB277" s="253"/>
      <c r="CC277" s="188"/>
      <c r="CD277" s="244">
        <f t="shared" si="329"/>
        <v>0</v>
      </c>
      <c r="CE277" s="235">
        <f t="shared" si="351"/>
        <v>0</v>
      </c>
      <c r="CF277" s="235">
        <f t="shared" si="351"/>
        <v>0</v>
      </c>
      <c r="CG277" s="235">
        <f t="shared" si="351"/>
        <v>0</v>
      </c>
      <c r="CH277" s="188"/>
      <c r="CI277" s="244">
        <f t="shared" si="330"/>
        <v>0</v>
      </c>
      <c r="CJ277" s="235">
        <f t="shared" si="352"/>
        <v>0</v>
      </c>
      <c r="CK277" s="235">
        <f t="shared" si="352"/>
        <v>0</v>
      </c>
      <c r="CL277" s="235">
        <f t="shared" si="352"/>
        <v>0</v>
      </c>
      <c r="CM277" s="188"/>
      <c r="CN277" s="244">
        <f t="shared" si="331"/>
        <v>0</v>
      </c>
      <c r="CO277" s="235">
        <f t="shared" si="353"/>
        <v>0</v>
      </c>
      <c r="CP277" s="235">
        <f t="shared" si="353"/>
        <v>0</v>
      </c>
      <c r="CQ277" s="235">
        <f t="shared" si="353"/>
        <v>0</v>
      </c>
      <c r="CR277" s="188"/>
      <c r="CS277" s="244">
        <f t="shared" si="332"/>
        <v>0</v>
      </c>
      <c r="CT277" s="235">
        <f t="shared" si="354"/>
        <v>0</v>
      </c>
      <c r="CU277" s="235">
        <f t="shared" si="354"/>
        <v>0</v>
      </c>
      <c r="CV277" s="235">
        <f t="shared" si="354"/>
        <v>0</v>
      </c>
      <c r="CW277" s="188"/>
      <c r="CX277" s="244">
        <f t="shared" si="333"/>
        <v>0</v>
      </c>
      <c r="CY277" s="235">
        <f t="shared" si="355"/>
        <v>0</v>
      </c>
      <c r="CZ277" s="235">
        <f t="shared" si="355"/>
        <v>0</v>
      </c>
      <c r="DA277" s="235">
        <f t="shared" si="355"/>
        <v>0</v>
      </c>
      <c r="DB277" s="188"/>
      <c r="DC277" s="225"/>
      <c r="DD277" s="226"/>
      <c r="DE277" s="1088"/>
      <c r="DF277" s="225"/>
      <c r="DG277" s="226"/>
      <c r="DH277" s="1088"/>
      <c r="DI277" s="225"/>
      <c r="DJ277" s="226"/>
      <c r="DK277" s="1088"/>
      <c r="DL277" s="225"/>
      <c r="DM277" s="226"/>
      <c r="DN277" s="1088"/>
      <c r="DO277" s="370"/>
      <c r="DP277" s="370"/>
      <c r="DQ277" s="243">
        <f t="shared" si="356"/>
        <v>0</v>
      </c>
      <c r="DR277" s="244">
        <f t="shared" si="357"/>
        <v>0</v>
      </c>
      <c r="DS277" s="235">
        <f t="shared" si="358"/>
        <v>0</v>
      </c>
      <c r="DT277" s="244" t="str">
        <f t="shared" si="334"/>
        <v/>
      </c>
      <c r="DU277" s="42" t="str">
        <f t="shared" si="359"/>
        <v/>
      </c>
      <c r="DV277" s="42" t="str">
        <f t="shared" si="360"/>
        <v/>
      </c>
      <c r="DW277" s="42" t="str">
        <f t="shared" si="361"/>
        <v/>
      </c>
      <c r="DX277" s="162"/>
      <c r="DY277" s="42" t="str">
        <f t="shared" si="362"/>
        <v/>
      </c>
      <c r="DZ277" s="42" t="str">
        <f t="shared" si="415"/>
        <v/>
      </c>
      <c r="EA277" s="42" t="str">
        <f t="shared" si="363"/>
        <v/>
      </c>
      <c r="EB277" s="162"/>
      <c r="EC277" s="930"/>
      <c r="ED277" s="188"/>
      <c r="EE277" s="245">
        <f t="shared" si="364"/>
        <v>0</v>
      </c>
      <c r="EG277" s="245">
        <f t="shared" si="365"/>
        <v>0</v>
      </c>
      <c r="EI277" s="246" t="str">
        <f t="shared" si="366"/>
        <v/>
      </c>
      <c r="EJ277" s="247" t="str">
        <f t="shared" si="335"/>
        <v/>
      </c>
      <c r="EK277" s="248" t="str">
        <f t="shared" si="336"/>
        <v/>
      </c>
      <c r="EL277" s="248" t="str">
        <f t="shared" si="337"/>
        <v/>
      </c>
      <c r="EM277" s="248" t="str">
        <f t="shared" si="338"/>
        <v/>
      </c>
      <c r="EN277" s="248" t="str">
        <f t="shared" si="367"/>
        <v/>
      </c>
      <c r="EO277" s="248" t="str">
        <f t="shared" si="339"/>
        <v/>
      </c>
      <c r="EQ277" s="248" t="str">
        <f t="shared" si="368"/>
        <v/>
      </c>
      <c r="ER277" s="248" t="str">
        <f t="shared" si="369"/>
        <v/>
      </c>
      <c r="ES277" s="248" t="str">
        <f t="shared" si="370"/>
        <v/>
      </c>
      <c r="ET277" s="248" t="str">
        <f t="shared" si="371"/>
        <v/>
      </c>
      <c r="EU277" s="248" t="str">
        <f t="shared" si="372"/>
        <v/>
      </c>
      <c r="EV277" s="248" t="str">
        <f t="shared" si="372"/>
        <v/>
      </c>
      <c r="EX277" s="248" t="str">
        <f t="shared" si="373"/>
        <v/>
      </c>
      <c r="EY277" s="248" t="str">
        <f t="shared" si="374"/>
        <v/>
      </c>
      <c r="EZ277" s="248" t="str">
        <f t="shared" si="375"/>
        <v/>
      </c>
      <c r="FA277" s="248" t="str">
        <f t="shared" si="376"/>
        <v/>
      </c>
      <c r="FB277" s="248" t="str">
        <f t="shared" si="408"/>
        <v/>
      </c>
      <c r="FC277" s="248" t="str">
        <f t="shared" si="408"/>
        <v/>
      </c>
      <c r="FE277" s="248" t="str">
        <f t="shared" si="377"/>
        <v/>
      </c>
      <c r="FF277" s="248" t="str">
        <f t="shared" si="378"/>
        <v/>
      </c>
      <c r="FG277" s="248" t="str">
        <f t="shared" si="379"/>
        <v/>
      </c>
      <c r="FH277" s="248" t="str">
        <f t="shared" si="380"/>
        <v/>
      </c>
      <c r="FI277" s="248" t="str">
        <f t="shared" si="409"/>
        <v/>
      </c>
      <c r="FJ277" s="248" t="str">
        <f t="shared" si="409"/>
        <v/>
      </c>
      <c r="FL277" s="370"/>
      <c r="FM277" s="371"/>
      <c r="FN277" s="371"/>
      <c r="FO277" s="611"/>
      <c r="FP277" s="896"/>
      <c r="FQ277" s="370"/>
      <c r="FR277" s="371"/>
      <c r="FS277" s="371"/>
      <c r="FT277" s="611"/>
      <c r="FU277" s="896"/>
      <c r="FV277" s="370"/>
      <c r="FW277" s="371"/>
      <c r="FX277" s="371"/>
      <c r="FY277" s="611"/>
      <c r="FZ277" s="896"/>
      <c r="GA277" s="613"/>
      <c r="GC277" s="227">
        <f t="shared" si="381"/>
        <v>0</v>
      </c>
      <c r="GD277" s="228">
        <f t="shared" si="382"/>
        <v>0</v>
      </c>
      <c r="GE277" s="229">
        <f t="shared" si="410"/>
        <v>0</v>
      </c>
      <c r="GF277" s="230">
        <f t="shared" si="410"/>
        <v>0</v>
      </c>
      <c r="GG277" s="231" t="str">
        <f t="shared" si="383"/>
        <v/>
      </c>
      <c r="GH277" s="232">
        <f t="shared" si="384"/>
        <v>0</v>
      </c>
      <c r="GI277" s="227">
        <f t="shared" si="385"/>
        <v>0</v>
      </c>
      <c r="GJ277" s="233">
        <f t="shared" si="386"/>
        <v>0</v>
      </c>
      <c r="GK277" s="233">
        <f t="shared" si="387"/>
        <v>0</v>
      </c>
      <c r="GL277" s="234"/>
      <c r="GM277" s="235">
        <f t="shared" si="388"/>
        <v>0</v>
      </c>
      <c r="GN277" s="235">
        <f t="shared" si="389"/>
        <v>0</v>
      </c>
      <c r="GO277" s="235" t="str">
        <f t="shared" si="390"/>
        <v/>
      </c>
      <c r="GP277" s="380"/>
      <c r="GQ277" s="235">
        <f t="shared" si="391"/>
        <v>0</v>
      </c>
      <c r="GR277" s="235">
        <f t="shared" si="392"/>
        <v>0</v>
      </c>
      <c r="GS277" s="235" t="str">
        <f t="shared" si="393"/>
        <v/>
      </c>
      <c r="GT277" s="236"/>
      <c r="GU277" s="237" t="str">
        <f t="shared" si="394"/>
        <v/>
      </c>
      <c r="GV277" s="237" t="str">
        <f t="shared" si="395"/>
        <v/>
      </c>
      <c r="GW277" s="238" t="str">
        <f t="shared" si="396"/>
        <v/>
      </c>
      <c r="GX277" s="238" t="str">
        <f t="shared" si="397"/>
        <v/>
      </c>
      <c r="GY277" s="239"/>
      <c r="GZ277" s="240" t="str">
        <f t="shared" si="398"/>
        <v/>
      </c>
      <c r="HA277" s="235" t="str">
        <f t="shared" si="399"/>
        <v/>
      </c>
      <c r="HB277" s="235" t="str">
        <f t="shared" si="400"/>
        <v/>
      </c>
      <c r="HC277" s="235" t="str">
        <f t="shared" si="401"/>
        <v/>
      </c>
      <c r="HD277" s="235" t="str">
        <f t="shared" si="402"/>
        <v/>
      </c>
      <c r="HE277" s="235" t="str">
        <f t="shared" si="403"/>
        <v/>
      </c>
      <c r="HF277" s="188"/>
      <c r="HG277" s="235" t="str">
        <f t="shared" si="404"/>
        <v/>
      </c>
      <c r="HH277" s="235">
        <f t="shared" si="411"/>
        <v>0</v>
      </c>
      <c r="HI277" s="235">
        <f t="shared" si="411"/>
        <v>0</v>
      </c>
      <c r="HJ277" s="235">
        <f t="shared" si="411"/>
        <v>0</v>
      </c>
      <c r="HK277" s="188"/>
      <c r="HL277" s="235" t="str">
        <f t="shared" si="405"/>
        <v/>
      </c>
      <c r="HM277" s="235">
        <f t="shared" si="412"/>
        <v>0</v>
      </c>
      <c r="HN277" s="235">
        <f t="shared" si="412"/>
        <v>0</v>
      </c>
      <c r="HO277" s="235">
        <f t="shared" si="412"/>
        <v>0</v>
      </c>
      <c r="HP277" s="188"/>
      <c r="HQ277" s="235" t="str">
        <f t="shared" si="406"/>
        <v/>
      </c>
      <c r="HR277" s="235">
        <f t="shared" si="413"/>
        <v>0</v>
      </c>
      <c r="HS277" s="235">
        <f t="shared" si="413"/>
        <v>0</v>
      </c>
      <c r="HT277" s="235">
        <f t="shared" si="413"/>
        <v>0</v>
      </c>
      <c r="HU277" s="162"/>
      <c r="HV277" s="1622"/>
      <c r="HW277" s="1619"/>
      <c r="HX277" s="1619"/>
      <c r="HY277" s="1619"/>
      <c r="HZ277" s="1619"/>
      <c r="IA277" s="1619"/>
      <c r="IB277" s="1619"/>
      <c r="IC277" s="1623"/>
      <c r="ID277" s="162"/>
      <c r="IE277" s="162"/>
    </row>
    <row r="278" spans="1:239" ht="21" customHeight="1" x14ac:dyDescent="0.25">
      <c r="A278" s="377" t="str">
        <f t="shared" si="340"/>
        <v/>
      </c>
      <c r="B278" s="188">
        <v>252</v>
      </c>
      <c r="C278" s="255"/>
      <c r="D278" s="223" t="str">
        <f t="shared" si="324"/>
        <v/>
      </c>
      <c r="E278" s="223" t="str">
        <f t="shared" si="407"/>
        <v/>
      </c>
      <c r="F278" s="242"/>
      <c r="G278" s="242"/>
      <c r="H278" s="224" t="str">
        <f t="shared" si="341"/>
        <v/>
      </c>
      <c r="I278" s="930"/>
      <c r="J278" s="930"/>
      <c r="K278" s="930"/>
      <c r="L278" s="370"/>
      <c r="M278" s="371"/>
      <c r="N278" s="371"/>
      <c r="O278" s="371"/>
      <c r="P278" s="372"/>
      <c r="Q278" s="609"/>
      <c r="R278" s="609"/>
      <c r="S278" s="610"/>
      <c r="T278" s="371"/>
      <c r="U278" s="371"/>
      <c r="V278" s="188"/>
      <c r="W278" s="370"/>
      <c r="X278" s="371"/>
      <c r="Y278" s="371"/>
      <c r="Z278" s="611"/>
      <c r="AA278" s="896"/>
      <c r="AB278" s="370"/>
      <c r="AC278" s="371"/>
      <c r="AD278" s="371"/>
      <c r="AE278" s="371"/>
      <c r="AF278" s="896"/>
      <c r="AG278" s="370"/>
      <c r="AH278" s="371"/>
      <c r="AI278" s="371"/>
      <c r="AJ278" s="371"/>
      <c r="AK278" s="896"/>
      <c r="AL278" s="370"/>
      <c r="AM278" s="371"/>
      <c r="AN278" s="371"/>
      <c r="AO278" s="372"/>
      <c r="AP278" s="370"/>
      <c r="AQ278" s="371"/>
      <c r="AR278" s="371"/>
      <c r="AS278" s="371"/>
      <c r="AT278" s="928"/>
      <c r="AU278" s="188"/>
      <c r="AV278" s="256">
        <f t="shared" si="325"/>
        <v>0</v>
      </c>
      <c r="AW278" s="257">
        <f t="shared" si="326"/>
        <v>0</v>
      </c>
      <c r="AX278" s="258">
        <f t="shared" si="414"/>
        <v>0</v>
      </c>
      <c r="AY278" s="259">
        <f t="shared" si="414"/>
        <v>0</v>
      </c>
      <c r="AZ278" s="231" t="str">
        <f t="shared" si="342"/>
        <v/>
      </c>
      <c r="BA278" s="232">
        <f t="shared" si="343"/>
        <v>0</v>
      </c>
      <c r="BB278" s="249">
        <f t="shared" si="327"/>
        <v>0</v>
      </c>
      <c r="BC278" s="231">
        <f t="shared" si="344"/>
        <v>0</v>
      </c>
      <c r="BD278" s="231">
        <f t="shared" si="345"/>
        <v>0</v>
      </c>
      <c r="BE278" s="260"/>
      <c r="BF278" s="235">
        <f t="shared" si="346"/>
        <v>0</v>
      </c>
      <c r="BG278" s="235">
        <f t="shared" si="347"/>
        <v>0</v>
      </c>
      <c r="BH278" s="235">
        <f t="shared" si="348"/>
        <v>0</v>
      </c>
      <c r="BI278" s="380"/>
      <c r="BJ278" s="235">
        <f t="shared" si="328"/>
        <v>0</v>
      </c>
      <c r="BK278" s="235">
        <f t="shared" si="349"/>
        <v>0</v>
      </c>
      <c r="BL278" s="235" t="str">
        <f t="shared" si="350"/>
        <v/>
      </c>
      <c r="BM278" s="236"/>
      <c r="BN278" s="237"/>
      <c r="BO278" s="237"/>
      <c r="BP278" s="238"/>
      <c r="BQ278" s="238"/>
      <c r="BR278" s="254"/>
      <c r="BS278" s="252"/>
      <c r="BT278" s="244"/>
      <c r="BU278" s="244"/>
      <c r="BV278" s="244"/>
      <c r="BW278" s="244"/>
      <c r="BX278" s="244"/>
      <c r="BY278" s="244"/>
      <c r="BZ278" s="244"/>
      <c r="CA278" s="244"/>
      <c r="CB278" s="253"/>
      <c r="CC278" s="188"/>
      <c r="CD278" s="244">
        <f t="shared" si="329"/>
        <v>0</v>
      </c>
      <c r="CE278" s="235">
        <f t="shared" si="351"/>
        <v>0</v>
      </c>
      <c r="CF278" s="235">
        <f t="shared" si="351"/>
        <v>0</v>
      </c>
      <c r="CG278" s="235">
        <f t="shared" si="351"/>
        <v>0</v>
      </c>
      <c r="CH278" s="188"/>
      <c r="CI278" s="244">
        <f t="shared" si="330"/>
        <v>0</v>
      </c>
      <c r="CJ278" s="235">
        <f t="shared" si="352"/>
        <v>0</v>
      </c>
      <c r="CK278" s="235">
        <f t="shared" si="352"/>
        <v>0</v>
      </c>
      <c r="CL278" s="235">
        <f t="shared" si="352"/>
        <v>0</v>
      </c>
      <c r="CM278" s="188"/>
      <c r="CN278" s="244">
        <f t="shared" si="331"/>
        <v>0</v>
      </c>
      <c r="CO278" s="235">
        <f t="shared" si="353"/>
        <v>0</v>
      </c>
      <c r="CP278" s="235">
        <f t="shared" si="353"/>
        <v>0</v>
      </c>
      <c r="CQ278" s="235">
        <f t="shared" si="353"/>
        <v>0</v>
      </c>
      <c r="CR278" s="188"/>
      <c r="CS278" s="244">
        <f t="shared" si="332"/>
        <v>0</v>
      </c>
      <c r="CT278" s="235">
        <f t="shared" si="354"/>
        <v>0</v>
      </c>
      <c r="CU278" s="235">
        <f t="shared" si="354"/>
        <v>0</v>
      </c>
      <c r="CV278" s="235">
        <f t="shared" si="354"/>
        <v>0</v>
      </c>
      <c r="CW278" s="188"/>
      <c r="CX278" s="244">
        <f t="shared" si="333"/>
        <v>0</v>
      </c>
      <c r="CY278" s="235">
        <f t="shared" si="355"/>
        <v>0</v>
      </c>
      <c r="CZ278" s="235">
        <f t="shared" si="355"/>
        <v>0</v>
      </c>
      <c r="DA278" s="235">
        <f t="shared" si="355"/>
        <v>0</v>
      </c>
      <c r="DB278" s="188"/>
      <c r="DC278" s="225"/>
      <c r="DD278" s="226"/>
      <c r="DE278" s="1088"/>
      <c r="DF278" s="225"/>
      <c r="DG278" s="226"/>
      <c r="DH278" s="1088"/>
      <c r="DI278" s="225"/>
      <c r="DJ278" s="226"/>
      <c r="DK278" s="1088"/>
      <c r="DL278" s="225"/>
      <c r="DM278" s="226"/>
      <c r="DN278" s="1088"/>
      <c r="DO278" s="370"/>
      <c r="DP278" s="370"/>
      <c r="DQ278" s="243">
        <f t="shared" si="356"/>
        <v>0</v>
      </c>
      <c r="DR278" s="244">
        <f t="shared" si="357"/>
        <v>0</v>
      </c>
      <c r="DS278" s="235">
        <f t="shared" si="358"/>
        <v>0</v>
      </c>
      <c r="DT278" s="244" t="str">
        <f t="shared" si="334"/>
        <v/>
      </c>
      <c r="DU278" s="42" t="str">
        <f t="shared" si="359"/>
        <v/>
      </c>
      <c r="DV278" s="42" t="str">
        <f t="shared" si="360"/>
        <v/>
      </c>
      <c r="DW278" s="42" t="str">
        <f t="shared" si="361"/>
        <v/>
      </c>
      <c r="DX278" s="162"/>
      <c r="DY278" s="42" t="str">
        <f t="shared" si="362"/>
        <v/>
      </c>
      <c r="DZ278" s="42" t="str">
        <f t="shared" si="415"/>
        <v/>
      </c>
      <c r="EA278" s="42" t="str">
        <f t="shared" si="363"/>
        <v/>
      </c>
      <c r="EB278" s="162"/>
      <c r="EC278" s="930"/>
      <c r="ED278" s="188"/>
      <c r="EE278" s="245">
        <f t="shared" si="364"/>
        <v>0</v>
      </c>
      <c r="EG278" s="245">
        <f t="shared" si="365"/>
        <v>0</v>
      </c>
      <c r="EI278" s="246" t="str">
        <f t="shared" si="366"/>
        <v/>
      </c>
      <c r="EJ278" s="247" t="str">
        <f t="shared" si="335"/>
        <v/>
      </c>
      <c r="EK278" s="248" t="str">
        <f t="shared" si="336"/>
        <v/>
      </c>
      <c r="EL278" s="248" t="str">
        <f t="shared" si="337"/>
        <v/>
      </c>
      <c r="EM278" s="248" t="str">
        <f t="shared" si="338"/>
        <v/>
      </c>
      <c r="EN278" s="248" t="str">
        <f t="shared" si="367"/>
        <v/>
      </c>
      <c r="EO278" s="248" t="str">
        <f t="shared" si="339"/>
        <v/>
      </c>
      <c r="EQ278" s="248" t="str">
        <f t="shared" si="368"/>
        <v/>
      </c>
      <c r="ER278" s="248" t="str">
        <f t="shared" si="369"/>
        <v/>
      </c>
      <c r="ES278" s="248" t="str">
        <f t="shared" si="370"/>
        <v/>
      </c>
      <c r="ET278" s="248" t="str">
        <f t="shared" si="371"/>
        <v/>
      </c>
      <c r="EU278" s="248" t="str">
        <f t="shared" si="372"/>
        <v/>
      </c>
      <c r="EV278" s="248" t="str">
        <f t="shared" si="372"/>
        <v/>
      </c>
      <c r="EX278" s="248" t="str">
        <f t="shared" si="373"/>
        <v/>
      </c>
      <c r="EY278" s="248" t="str">
        <f t="shared" si="374"/>
        <v/>
      </c>
      <c r="EZ278" s="248" t="str">
        <f t="shared" si="375"/>
        <v/>
      </c>
      <c r="FA278" s="248" t="str">
        <f t="shared" si="376"/>
        <v/>
      </c>
      <c r="FB278" s="248" t="str">
        <f t="shared" si="408"/>
        <v/>
      </c>
      <c r="FC278" s="248" t="str">
        <f t="shared" si="408"/>
        <v/>
      </c>
      <c r="FE278" s="248" t="str">
        <f t="shared" si="377"/>
        <v/>
      </c>
      <c r="FF278" s="248" t="str">
        <f t="shared" si="378"/>
        <v/>
      </c>
      <c r="FG278" s="248" t="str">
        <f t="shared" si="379"/>
        <v/>
      </c>
      <c r="FH278" s="248" t="str">
        <f t="shared" si="380"/>
        <v/>
      </c>
      <c r="FI278" s="248" t="str">
        <f t="shared" si="409"/>
        <v/>
      </c>
      <c r="FJ278" s="248" t="str">
        <f t="shared" si="409"/>
        <v/>
      </c>
      <c r="FL278" s="370"/>
      <c r="FM278" s="371"/>
      <c r="FN278" s="371"/>
      <c r="FO278" s="611"/>
      <c r="FP278" s="896"/>
      <c r="FQ278" s="370"/>
      <c r="FR278" s="371"/>
      <c r="FS278" s="371"/>
      <c r="FT278" s="611"/>
      <c r="FU278" s="896"/>
      <c r="FV278" s="370"/>
      <c r="FW278" s="371"/>
      <c r="FX278" s="371"/>
      <c r="FY278" s="611"/>
      <c r="FZ278" s="896"/>
      <c r="GA278" s="613"/>
      <c r="GC278" s="227">
        <f t="shared" si="381"/>
        <v>0</v>
      </c>
      <c r="GD278" s="228">
        <f t="shared" si="382"/>
        <v>0</v>
      </c>
      <c r="GE278" s="229">
        <f t="shared" si="410"/>
        <v>0</v>
      </c>
      <c r="GF278" s="230">
        <f t="shared" si="410"/>
        <v>0</v>
      </c>
      <c r="GG278" s="231" t="str">
        <f t="shared" si="383"/>
        <v/>
      </c>
      <c r="GH278" s="232">
        <f t="shared" si="384"/>
        <v>0</v>
      </c>
      <c r="GI278" s="227">
        <f t="shared" si="385"/>
        <v>0</v>
      </c>
      <c r="GJ278" s="233">
        <f t="shared" si="386"/>
        <v>0</v>
      </c>
      <c r="GK278" s="233">
        <f t="shared" si="387"/>
        <v>0</v>
      </c>
      <c r="GL278" s="234"/>
      <c r="GM278" s="235">
        <f t="shared" si="388"/>
        <v>0</v>
      </c>
      <c r="GN278" s="235">
        <f t="shared" si="389"/>
        <v>0</v>
      </c>
      <c r="GO278" s="235" t="str">
        <f t="shared" si="390"/>
        <v/>
      </c>
      <c r="GP278" s="380"/>
      <c r="GQ278" s="235">
        <f t="shared" si="391"/>
        <v>0</v>
      </c>
      <c r="GR278" s="235">
        <f t="shared" si="392"/>
        <v>0</v>
      </c>
      <c r="GS278" s="235" t="str">
        <f t="shared" si="393"/>
        <v/>
      </c>
      <c r="GT278" s="236"/>
      <c r="GU278" s="237" t="str">
        <f t="shared" si="394"/>
        <v/>
      </c>
      <c r="GV278" s="237" t="str">
        <f t="shared" si="395"/>
        <v/>
      </c>
      <c r="GW278" s="238" t="str">
        <f t="shared" si="396"/>
        <v/>
      </c>
      <c r="GX278" s="238" t="str">
        <f t="shared" si="397"/>
        <v/>
      </c>
      <c r="GY278" s="239"/>
      <c r="GZ278" s="240" t="str">
        <f t="shared" si="398"/>
        <v/>
      </c>
      <c r="HA278" s="235" t="str">
        <f t="shared" si="399"/>
        <v/>
      </c>
      <c r="HB278" s="235" t="str">
        <f t="shared" si="400"/>
        <v/>
      </c>
      <c r="HC278" s="235" t="str">
        <f t="shared" si="401"/>
        <v/>
      </c>
      <c r="HD278" s="235" t="str">
        <f t="shared" si="402"/>
        <v/>
      </c>
      <c r="HE278" s="235" t="str">
        <f t="shared" si="403"/>
        <v/>
      </c>
      <c r="HF278" s="188"/>
      <c r="HG278" s="235" t="str">
        <f t="shared" si="404"/>
        <v/>
      </c>
      <c r="HH278" s="235">
        <f t="shared" si="411"/>
        <v>0</v>
      </c>
      <c r="HI278" s="235">
        <f t="shared" si="411"/>
        <v>0</v>
      </c>
      <c r="HJ278" s="235">
        <f t="shared" si="411"/>
        <v>0</v>
      </c>
      <c r="HK278" s="188"/>
      <c r="HL278" s="235" t="str">
        <f t="shared" si="405"/>
        <v/>
      </c>
      <c r="HM278" s="235">
        <f t="shared" si="412"/>
        <v>0</v>
      </c>
      <c r="HN278" s="235">
        <f t="shared" si="412"/>
        <v>0</v>
      </c>
      <c r="HO278" s="235">
        <f t="shared" si="412"/>
        <v>0</v>
      </c>
      <c r="HP278" s="188"/>
      <c r="HQ278" s="235" t="str">
        <f t="shared" si="406"/>
        <v/>
      </c>
      <c r="HR278" s="235">
        <f t="shared" si="413"/>
        <v>0</v>
      </c>
      <c r="HS278" s="235">
        <f t="shared" si="413"/>
        <v>0</v>
      </c>
      <c r="HT278" s="235">
        <f t="shared" si="413"/>
        <v>0</v>
      </c>
      <c r="HU278" s="162"/>
      <c r="HV278" s="1622"/>
      <c r="HW278" s="1619"/>
      <c r="HX278" s="1619"/>
      <c r="HY278" s="1619"/>
      <c r="HZ278" s="1619"/>
      <c r="IA278" s="1619"/>
      <c r="IB278" s="1619"/>
      <c r="IC278" s="1623"/>
      <c r="ID278" s="162"/>
      <c r="IE278" s="162"/>
    </row>
    <row r="279" spans="1:239" ht="21" customHeight="1" x14ac:dyDescent="0.25">
      <c r="A279" s="377" t="str">
        <f t="shared" si="340"/>
        <v/>
      </c>
      <c r="B279" s="188">
        <v>253</v>
      </c>
      <c r="C279" s="255"/>
      <c r="D279" s="223" t="str">
        <f t="shared" si="324"/>
        <v/>
      </c>
      <c r="E279" s="223" t="str">
        <f t="shared" si="407"/>
        <v/>
      </c>
      <c r="F279" s="242"/>
      <c r="G279" s="242"/>
      <c r="H279" s="224" t="str">
        <f t="shared" si="341"/>
        <v/>
      </c>
      <c r="I279" s="930"/>
      <c r="J279" s="930"/>
      <c r="K279" s="930"/>
      <c r="L279" s="370"/>
      <c r="M279" s="371"/>
      <c r="N279" s="371"/>
      <c r="O279" s="371"/>
      <c r="P279" s="372"/>
      <c r="Q279" s="609"/>
      <c r="R279" s="609"/>
      <c r="S279" s="610"/>
      <c r="T279" s="371"/>
      <c r="U279" s="371"/>
      <c r="V279" s="188"/>
      <c r="W279" s="370"/>
      <c r="X279" s="371"/>
      <c r="Y279" s="371"/>
      <c r="Z279" s="611"/>
      <c r="AA279" s="896"/>
      <c r="AB279" s="370"/>
      <c r="AC279" s="371"/>
      <c r="AD279" s="371"/>
      <c r="AE279" s="371"/>
      <c r="AF279" s="896"/>
      <c r="AG279" s="370"/>
      <c r="AH279" s="371"/>
      <c r="AI279" s="371"/>
      <c r="AJ279" s="371"/>
      <c r="AK279" s="896"/>
      <c r="AL279" s="370"/>
      <c r="AM279" s="371"/>
      <c r="AN279" s="371"/>
      <c r="AO279" s="372"/>
      <c r="AP279" s="370"/>
      <c r="AQ279" s="371"/>
      <c r="AR279" s="371"/>
      <c r="AS279" s="371"/>
      <c r="AT279" s="928"/>
      <c r="AU279" s="188"/>
      <c r="AV279" s="256">
        <f t="shared" si="325"/>
        <v>0</v>
      </c>
      <c r="AW279" s="257">
        <f t="shared" si="326"/>
        <v>0</v>
      </c>
      <c r="AX279" s="258">
        <f t="shared" si="414"/>
        <v>0</v>
      </c>
      <c r="AY279" s="259">
        <f t="shared" si="414"/>
        <v>0</v>
      </c>
      <c r="AZ279" s="231" t="str">
        <f t="shared" si="342"/>
        <v/>
      </c>
      <c r="BA279" s="232">
        <f t="shared" si="343"/>
        <v>0</v>
      </c>
      <c r="BB279" s="249">
        <f t="shared" si="327"/>
        <v>0</v>
      </c>
      <c r="BC279" s="231">
        <f t="shared" si="344"/>
        <v>0</v>
      </c>
      <c r="BD279" s="231">
        <f t="shared" si="345"/>
        <v>0</v>
      </c>
      <c r="BE279" s="260"/>
      <c r="BF279" s="235">
        <f t="shared" si="346"/>
        <v>0</v>
      </c>
      <c r="BG279" s="235">
        <f t="shared" si="347"/>
        <v>0</v>
      </c>
      <c r="BH279" s="235">
        <f t="shared" si="348"/>
        <v>0</v>
      </c>
      <c r="BI279" s="380"/>
      <c r="BJ279" s="235">
        <f t="shared" si="328"/>
        <v>0</v>
      </c>
      <c r="BK279" s="235">
        <f t="shared" si="349"/>
        <v>0</v>
      </c>
      <c r="BL279" s="235" t="str">
        <f t="shared" si="350"/>
        <v/>
      </c>
      <c r="BM279" s="236"/>
      <c r="BN279" s="237"/>
      <c r="BO279" s="237"/>
      <c r="BP279" s="238"/>
      <c r="BQ279" s="238"/>
      <c r="BR279" s="254"/>
      <c r="BS279" s="252"/>
      <c r="BT279" s="244"/>
      <c r="BU279" s="244"/>
      <c r="BV279" s="244"/>
      <c r="BW279" s="244"/>
      <c r="BX279" s="244"/>
      <c r="BY279" s="244"/>
      <c r="BZ279" s="244"/>
      <c r="CA279" s="244"/>
      <c r="CB279" s="253"/>
      <c r="CC279" s="188"/>
      <c r="CD279" s="244">
        <f t="shared" si="329"/>
        <v>0</v>
      </c>
      <c r="CE279" s="235">
        <f t="shared" si="351"/>
        <v>0</v>
      </c>
      <c r="CF279" s="235">
        <f t="shared" si="351"/>
        <v>0</v>
      </c>
      <c r="CG279" s="235">
        <f t="shared" si="351"/>
        <v>0</v>
      </c>
      <c r="CH279" s="188"/>
      <c r="CI279" s="244">
        <f t="shared" si="330"/>
        <v>0</v>
      </c>
      <c r="CJ279" s="235">
        <f t="shared" si="352"/>
        <v>0</v>
      </c>
      <c r="CK279" s="235">
        <f t="shared" si="352"/>
        <v>0</v>
      </c>
      <c r="CL279" s="235">
        <f t="shared" si="352"/>
        <v>0</v>
      </c>
      <c r="CM279" s="188"/>
      <c r="CN279" s="244">
        <f t="shared" si="331"/>
        <v>0</v>
      </c>
      <c r="CO279" s="235">
        <f t="shared" si="353"/>
        <v>0</v>
      </c>
      <c r="CP279" s="235">
        <f t="shared" si="353"/>
        <v>0</v>
      </c>
      <c r="CQ279" s="235">
        <f t="shared" si="353"/>
        <v>0</v>
      </c>
      <c r="CR279" s="188"/>
      <c r="CS279" s="244">
        <f t="shared" si="332"/>
        <v>0</v>
      </c>
      <c r="CT279" s="235">
        <f t="shared" si="354"/>
        <v>0</v>
      </c>
      <c r="CU279" s="235">
        <f t="shared" si="354"/>
        <v>0</v>
      </c>
      <c r="CV279" s="235">
        <f t="shared" si="354"/>
        <v>0</v>
      </c>
      <c r="CW279" s="188"/>
      <c r="CX279" s="244">
        <f t="shared" si="333"/>
        <v>0</v>
      </c>
      <c r="CY279" s="235">
        <f t="shared" si="355"/>
        <v>0</v>
      </c>
      <c r="CZ279" s="235">
        <f t="shared" si="355"/>
        <v>0</v>
      </c>
      <c r="DA279" s="235">
        <f t="shared" si="355"/>
        <v>0</v>
      </c>
      <c r="DB279" s="188"/>
      <c r="DC279" s="225"/>
      <c r="DD279" s="226"/>
      <c r="DE279" s="1088"/>
      <c r="DF279" s="225"/>
      <c r="DG279" s="226"/>
      <c r="DH279" s="1088"/>
      <c r="DI279" s="225"/>
      <c r="DJ279" s="226"/>
      <c r="DK279" s="1088"/>
      <c r="DL279" s="225"/>
      <c r="DM279" s="226"/>
      <c r="DN279" s="1088"/>
      <c r="DO279" s="370"/>
      <c r="DP279" s="370"/>
      <c r="DQ279" s="243">
        <f t="shared" si="356"/>
        <v>0</v>
      </c>
      <c r="DR279" s="244">
        <f t="shared" si="357"/>
        <v>0</v>
      </c>
      <c r="DS279" s="235">
        <f t="shared" si="358"/>
        <v>0</v>
      </c>
      <c r="DT279" s="244" t="str">
        <f t="shared" si="334"/>
        <v/>
      </c>
      <c r="DU279" s="42" t="str">
        <f t="shared" si="359"/>
        <v/>
      </c>
      <c r="DV279" s="42" t="str">
        <f t="shared" si="360"/>
        <v/>
      </c>
      <c r="DW279" s="42" t="str">
        <f t="shared" si="361"/>
        <v/>
      </c>
      <c r="DX279" s="162"/>
      <c r="DY279" s="42" t="str">
        <f t="shared" si="362"/>
        <v/>
      </c>
      <c r="DZ279" s="42" t="str">
        <f t="shared" si="415"/>
        <v/>
      </c>
      <c r="EA279" s="42" t="str">
        <f t="shared" si="363"/>
        <v/>
      </c>
      <c r="EB279" s="162"/>
      <c r="EC279" s="930"/>
      <c r="ED279" s="188"/>
      <c r="EE279" s="245">
        <f t="shared" si="364"/>
        <v>0</v>
      </c>
      <c r="EG279" s="245">
        <f t="shared" si="365"/>
        <v>0</v>
      </c>
      <c r="EI279" s="246" t="str">
        <f t="shared" si="366"/>
        <v/>
      </c>
      <c r="EJ279" s="247" t="str">
        <f t="shared" si="335"/>
        <v/>
      </c>
      <c r="EK279" s="248" t="str">
        <f t="shared" si="336"/>
        <v/>
      </c>
      <c r="EL279" s="248" t="str">
        <f t="shared" si="337"/>
        <v/>
      </c>
      <c r="EM279" s="248" t="str">
        <f t="shared" si="338"/>
        <v/>
      </c>
      <c r="EN279" s="248" t="str">
        <f t="shared" si="367"/>
        <v/>
      </c>
      <c r="EO279" s="248" t="str">
        <f t="shared" si="339"/>
        <v/>
      </c>
      <c r="EQ279" s="248" t="str">
        <f t="shared" si="368"/>
        <v/>
      </c>
      <c r="ER279" s="248" t="str">
        <f t="shared" si="369"/>
        <v/>
      </c>
      <c r="ES279" s="248" t="str">
        <f t="shared" si="370"/>
        <v/>
      </c>
      <c r="ET279" s="248" t="str">
        <f t="shared" si="371"/>
        <v/>
      </c>
      <c r="EU279" s="248" t="str">
        <f t="shared" si="372"/>
        <v/>
      </c>
      <c r="EV279" s="248" t="str">
        <f t="shared" si="372"/>
        <v/>
      </c>
      <c r="EX279" s="248" t="str">
        <f t="shared" si="373"/>
        <v/>
      </c>
      <c r="EY279" s="248" t="str">
        <f t="shared" si="374"/>
        <v/>
      </c>
      <c r="EZ279" s="248" t="str">
        <f t="shared" si="375"/>
        <v/>
      </c>
      <c r="FA279" s="248" t="str">
        <f t="shared" si="376"/>
        <v/>
      </c>
      <c r="FB279" s="248" t="str">
        <f t="shared" si="408"/>
        <v/>
      </c>
      <c r="FC279" s="248" t="str">
        <f t="shared" si="408"/>
        <v/>
      </c>
      <c r="FE279" s="248" t="str">
        <f t="shared" si="377"/>
        <v/>
      </c>
      <c r="FF279" s="248" t="str">
        <f t="shared" si="378"/>
        <v/>
      </c>
      <c r="FG279" s="248" t="str">
        <f t="shared" si="379"/>
        <v/>
      </c>
      <c r="FH279" s="248" t="str">
        <f t="shared" si="380"/>
        <v/>
      </c>
      <c r="FI279" s="248" t="str">
        <f t="shared" si="409"/>
        <v/>
      </c>
      <c r="FJ279" s="248" t="str">
        <f t="shared" si="409"/>
        <v/>
      </c>
      <c r="FL279" s="370"/>
      <c r="FM279" s="371"/>
      <c r="FN279" s="371"/>
      <c r="FO279" s="611"/>
      <c r="FP279" s="896"/>
      <c r="FQ279" s="370"/>
      <c r="FR279" s="371"/>
      <c r="FS279" s="371"/>
      <c r="FT279" s="611"/>
      <c r="FU279" s="896"/>
      <c r="FV279" s="370"/>
      <c r="FW279" s="371"/>
      <c r="FX279" s="371"/>
      <c r="FY279" s="611"/>
      <c r="FZ279" s="896"/>
      <c r="GA279" s="613"/>
      <c r="GC279" s="227">
        <f t="shared" si="381"/>
        <v>0</v>
      </c>
      <c r="GD279" s="228">
        <f t="shared" si="382"/>
        <v>0</v>
      </c>
      <c r="GE279" s="229">
        <f t="shared" si="410"/>
        <v>0</v>
      </c>
      <c r="GF279" s="230">
        <f t="shared" si="410"/>
        <v>0</v>
      </c>
      <c r="GG279" s="231" t="str">
        <f t="shared" si="383"/>
        <v/>
      </c>
      <c r="GH279" s="232">
        <f t="shared" si="384"/>
        <v>0</v>
      </c>
      <c r="GI279" s="227">
        <f t="shared" si="385"/>
        <v>0</v>
      </c>
      <c r="GJ279" s="233">
        <f t="shared" si="386"/>
        <v>0</v>
      </c>
      <c r="GK279" s="233">
        <f t="shared" si="387"/>
        <v>0</v>
      </c>
      <c r="GL279" s="234"/>
      <c r="GM279" s="235">
        <f t="shared" si="388"/>
        <v>0</v>
      </c>
      <c r="GN279" s="235">
        <f t="shared" si="389"/>
        <v>0</v>
      </c>
      <c r="GO279" s="235" t="str">
        <f t="shared" si="390"/>
        <v/>
      </c>
      <c r="GP279" s="380"/>
      <c r="GQ279" s="235">
        <f t="shared" si="391"/>
        <v>0</v>
      </c>
      <c r="GR279" s="235">
        <f t="shared" si="392"/>
        <v>0</v>
      </c>
      <c r="GS279" s="235" t="str">
        <f t="shared" si="393"/>
        <v/>
      </c>
      <c r="GT279" s="236"/>
      <c r="GU279" s="237" t="str">
        <f t="shared" si="394"/>
        <v/>
      </c>
      <c r="GV279" s="237" t="str">
        <f t="shared" si="395"/>
        <v/>
      </c>
      <c r="GW279" s="238" t="str">
        <f t="shared" si="396"/>
        <v/>
      </c>
      <c r="GX279" s="238" t="str">
        <f t="shared" si="397"/>
        <v/>
      </c>
      <c r="GY279" s="239"/>
      <c r="GZ279" s="240" t="str">
        <f t="shared" si="398"/>
        <v/>
      </c>
      <c r="HA279" s="235" t="str">
        <f t="shared" si="399"/>
        <v/>
      </c>
      <c r="HB279" s="235" t="str">
        <f t="shared" si="400"/>
        <v/>
      </c>
      <c r="HC279" s="235" t="str">
        <f t="shared" si="401"/>
        <v/>
      </c>
      <c r="HD279" s="235" t="str">
        <f t="shared" si="402"/>
        <v/>
      </c>
      <c r="HE279" s="235" t="str">
        <f t="shared" si="403"/>
        <v/>
      </c>
      <c r="HF279" s="188"/>
      <c r="HG279" s="235" t="str">
        <f t="shared" si="404"/>
        <v/>
      </c>
      <c r="HH279" s="235">
        <f t="shared" si="411"/>
        <v>0</v>
      </c>
      <c r="HI279" s="235">
        <f t="shared" si="411"/>
        <v>0</v>
      </c>
      <c r="HJ279" s="235">
        <f t="shared" si="411"/>
        <v>0</v>
      </c>
      <c r="HK279" s="188"/>
      <c r="HL279" s="235" t="str">
        <f t="shared" si="405"/>
        <v/>
      </c>
      <c r="HM279" s="235">
        <f t="shared" si="412"/>
        <v>0</v>
      </c>
      <c r="HN279" s="235">
        <f t="shared" si="412"/>
        <v>0</v>
      </c>
      <c r="HO279" s="235">
        <f t="shared" si="412"/>
        <v>0</v>
      </c>
      <c r="HP279" s="188"/>
      <c r="HQ279" s="235" t="str">
        <f t="shared" si="406"/>
        <v/>
      </c>
      <c r="HR279" s="235">
        <f t="shared" si="413"/>
        <v>0</v>
      </c>
      <c r="HS279" s="235">
        <f t="shared" si="413"/>
        <v>0</v>
      </c>
      <c r="HT279" s="235">
        <f t="shared" si="413"/>
        <v>0</v>
      </c>
      <c r="HU279" s="162"/>
      <c r="HV279" s="1622"/>
      <c r="HW279" s="1619"/>
      <c r="HX279" s="1619"/>
      <c r="HY279" s="1619"/>
      <c r="HZ279" s="1619"/>
      <c r="IA279" s="1619"/>
      <c r="IB279" s="1619"/>
      <c r="IC279" s="1623"/>
      <c r="ID279" s="162"/>
      <c r="IE279" s="162"/>
    </row>
    <row r="280" spans="1:239" ht="21" customHeight="1" x14ac:dyDescent="0.25">
      <c r="A280" s="377" t="str">
        <f t="shared" si="340"/>
        <v/>
      </c>
      <c r="B280" s="188">
        <v>254</v>
      </c>
      <c r="C280" s="255"/>
      <c r="D280" s="223" t="str">
        <f t="shared" si="324"/>
        <v/>
      </c>
      <c r="E280" s="223" t="str">
        <f t="shared" si="407"/>
        <v/>
      </c>
      <c r="F280" s="242"/>
      <c r="G280" s="242"/>
      <c r="H280" s="224" t="str">
        <f t="shared" si="341"/>
        <v/>
      </c>
      <c r="I280" s="930"/>
      <c r="J280" s="930"/>
      <c r="K280" s="930"/>
      <c r="L280" s="370"/>
      <c r="M280" s="371"/>
      <c r="N280" s="371"/>
      <c r="O280" s="371"/>
      <c r="P280" s="372"/>
      <c r="Q280" s="609"/>
      <c r="R280" s="609"/>
      <c r="S280" s="610"/>
      <c r="T280" s="371"/>
      <c r="U280" s="371"/>
      <c r="V280" s="188"/>
      <c r="W280" s="370"/>
      <c r="X280" s="371"/>
      <c r="Y280" s="371"/>
      <c r="Z280" s="611"/>
      <c r="AA280" s="896"/>
      <c r="AB280" s="370"/>
      <c r="AC280" s="371"/>
      <c r="AD280" s="371"/>
      <c r="AE280" s="371"/>
      <c r="AF280" s="896"/>
      <c r="AG280" s="370"/>
      <c r="AH280" s="371"/>
      <c r="AI280" s="371"/>
      <c r="AJ280" s="371"/>
      <c r="AK280" s="896"/>
      <c r="AL280" s="370"/>
      <c r="AM280" s="371"/>
      <c r="AN280" s="371"/>
      <c r="AO280" s="372"/>
      <c r="AP280" s="370"/>
      <c r="AQ280" s="371"/>
      <c r="AR280" s="371"/>
      <c r="AS280" s="371"/>
      <c r="AT280" s="928"/>
      <c r="AU280" s="188"/>
      <c r="AV280" s="256">
        <f t="shared" si="325"/>
        <v>0</v>
      </c>
      <c r="AW280" s="257">
        <f t="shared" si="326"/>
        <v>0</v>
      </c>
      <c r="AX280" s="258">
        <f t="shared" si="414"/>
        <v>0</v>
      </c>
      <c r="AY280" s="259">
        <f t="shared" si="414"/>
        <v>0</v>
      </c>
      <c r="AZ280" s="231" t="str">
        <f t="shared" si="342"/>
        <v/>
      </c>
      <c r="BA280" s="232">
        <f t="shared" si="343"/>
        <v>0</v>
      </c>
      <c r="BB280" s="249">
        <f t="shared" si="327"/>
        <v>0</v>
      </c>
      <c r="BC280" s="231">
        <f t="shared" si="344"/>
        <v>0</v>
      </c>
      <c r="BD280" s="231">
        <f t="shared" si="345"/>
        <v>0</v>
      </c>
      <c r="BE280" s="260"/>
      <c r="BF280" s="235">
        <f t="shared" si="346"/>
        <v>0</v>
      </c>
      <c r="BG280" s="235">
        <f t="shared" si="347"/>
        <v>0</v>
      </c>
      <c r="BH280" s="235">
        <f t="shared" si="348"/>
        <v>0</v>
      </c>
      <c r="BI280" s="380"/>
      <c r="BJ280" s="235">
        <f t="shared" si="328"/>
        <v>0</v>
      </c>
      <c r="BK280" s="235">
        <f t="shared" si="349"/>
        <v>0</v>
      </c>
      <c r="BL280" s="235" t="str">
        <f t="shared" si="350"/>
        <v/>
      </c>
      <c r="BM280" s="236"/>
      <c r="BN280" s="237"/>
      <c r="BO280" s="237"/>
      <c r="BP280" s="238"/>
      <c r="BQ280" s="238"/>
      <c r="BR280" s="254"/>
      <c r="BS280" s="252"/>
      <c r="BT280" s="244"/>
      <c r="BU280" s="244"/>
      <c r="BV280" s="244"/>
      <c r="BW280" s="244"/>
      <c r="BX280" s="244"/>
      <c r="BY280" s="244"/>
      <c r="BZ280" s="244"/>
      <c r="CA280" s="244"/>
      <c r="CB280" s="253"/>
      <c r="CC280" s="188"/>
      <c r="CD280" s="244">
        <f t="shared" si="329"/>
        <v>0</v>
      </c>
      <c r="CE280" s="235">
        <f t="shared" si="351"/>
        <v>0</v>
      </c>
      <c r="CF280" s="235">
        <f t="shared" si="351"/>
        <v>0</v>
      </c>
      <c r="CG280" s="235">
        <f t="shared" si="351"/>
        <v>0</v>
      </c>
      <c r="CH280" s="188"/>
      <c r="CI280" s="244">
        <f t="shared" si="330"/>
        <v>0</v>
      </c>
      <c r="CJ280" s="235">
        <f t="shared" si="352"/>
        <v>0</v>
      </c>
      <c r="CK280" s="235">
        <f t="shared" si="352"/>
        <v>0</v>
      </c>
      <c r="CL280" s="235">
        <f t="shared" si="352"/>
        <v>0</v>
      </c>
      <c r="CM280" s="188"/>
      <c r="CN280" s="244">
        <f t="shared" si="331"/>
        <v>0</v>
      </c>
      <c r="CO280" s="235">
        <f t="shared" si="353"/>
        <v>0</v>
      </c>
      <c r="CP280" s="235">
        <f t="shared" si="353"/>
        <v>0</v>
      </c>
      <c r="CQ280" s="235">
        <f t="shared" si="353"/>
        <v>0</v>
      </c>
      <c r="CR280" s="188"/>
      <c r="CS280" s="244">
        <f t="shared" si="332"/>
        <v>0</v>
      </c>
      <c r="CT280" s="235">
        <f t="shared" si="354"/>
        <v>0</v>
      </c>
      <c r="CU280" s="235">
        <f t="shared" si="354"/>
        <v>0</v>
      </c>
      <c r="CV280" s="235">
        <f t="shared" si="354"/>
        <v>0</v>
      </c>
      <c r="CW280" s="188"/>
      <c r="CX280" s="244">
        <f t="shared" si="333"/>
        <v>0</v>
      </c>
      <c r="CY280" s="235">
        <f t="shared" si="355"/>
        <v>0</v>
      </c>
      <c r="CZ280" s="235">
        <f t="shared" si="355"/>
        <v>0</v>
      </c>
      <c r="DA280" s="235">
        <f t="shared" si="355"/>
        <v>0</v>
      </c>
      <c r="DB280" s="188"/>
      <c r="DC280" s="225"/>
      <c r="DD280" s="226"/>
      <c r="DE280" s="1088"/>
      <c r="DF280" s="225"/>
      <c r="DG280" s="226"/>
      <c r="DH280" s="1088"/>
      <c r="DI280" s="225"/>
      <c r="DJ280" s="226"/>
      <c r="DK280" s="1088"/>
      <c r="DL280" s="225"/>
      <c r="DM280" s="226"/>
      <c r="DN280" s="1088"/>
      <c r="DO280" s="370"/>
      <c r="DP280" s="370"/>
      <c r="DQ280" s="243">
        <f t="shared" si="356"/>
        <v>0</v>
      </c>
      <c r="DR280" s="244">
        <f t="shared" si="357"/>
        <v>0</v>
      </c>
      <c r="DS280" s="235">
        <f t="shared" si="358"/>
        <v>0</v>
      </c>
      <c r="DT280" s="244" t="str">
        <f t="shared" si="334"/>
        <v/>
      </c>
      <c r="DU280" s="42" t="str">
        <f t="shared" si="359"/>
        <v/>
      </c>
      <c r="DV280" s="42" t="str">
        <f t="shared" si="360"/>
        <v/>
      </c>
      <c r="DW280" s="42" t="str">
        <f t="shared" si="361"/>
        <v/>
      </c>
      <c r="DX280" s="162"/>
      <c r="DY280" s="42" t="str">
        <f t="shared" si="362"/>
        <v/>
      </c>
      <c r="DZ280" s="42" t="str">
        <f t="shared" si="415"/>
        <v/>
      </c>
      <c r="EA280" s="42" t="str">
        <f t="shared" si="363"/>
        <v/>
      </c>
      <c r="EB280" s="162"/>
      <c r="EC280" s="930"/>
      <c r="ED280" s="188"/>
      <c r="EE280" s="245">
        <f t="shared" si="364"/>
        <v>0</v>
      </c>
      <c r="EG280" s="245">
        <f t="shared" si="365"/>
        <v>0</v>
      </c>
      <c r="EI280" s="246" t="str">
        <f t="shared" si="366"/>
        <v/>
      </c>
      <c r="EJ280" s="247" t="str">
        <f t="shared" si="335"/>
        <v/>
      </c>
      <c r="EK280" s="248" t="str">
        <f t="shared" si="336"/>
        <v/>
      </c>
      <c r="EL280" s="248" t="str">
        <f t="shared" si="337"/>
        <v/>
      </c>
      <c r="EM280" s="248" t="str">
        <f t="shared" si="338"/>
        <v/>
      </c>
      <c r="EN280" s="248" t="str">
        <f t="shared" si="367"/>
        <v/>
      </c>
      <c r="EO280" s="248" t="str">
        <f t="shared" si="339"/>
        <v/>
      </c>
      <c r="EQ280" s="248" t="str">
        <f t="shared" si="368"/>
        <v/>
      </c>
      <c r="ER280" s="248" t="str">
        <f t="shared" si="369"/>
        <v/>
      </c>
      <c r="ES280" s="248" t="str">
        <f t="shared" si="370"/>
        <v/>
      </c>
      <c r="ET280" s="248" t="str">
        <f t="shared" si="371"/>
        <v/>
      </c>
      <c r="EU280" s="248" t="str">
        <f t="shared" si="372"/>
        <v/>
      </c>
      <c r="EV280" s="248" t="str">
        <f t="shared" si="372"/>
        <v/>
      </c>
      <c r="EX280" s="248" t="str">
        <f t="shared" si="373"/>
        <v/>
      </c>
      <c r="EY280" s="248" t="str">
        <f t="shared" si="374"/>
        <v/>
      </c>
      <c r="EZ280" s="248" t="str">
        <f t="shared" si="375"/>
        <v/>
      </c>
      <c r="FA280" s="248" t="str">
        <f t="shared" si="376"/>
        <v/>
      </c>
      <c r="FB280" s="248" t="str">
        <f t="shared" si="408"/>
        <v/>
      </c>
      <c r="FC280" s="248" t="str">
        <f t="shared" si="408"/>
        <v/>
      </c>
      <c r="FE280" s="248" t="str">
        <f t="shared" si="377"/>
        <v/>
      </c>
      <c r="FF280" s="248" t="str">
        <f t="shared" si="378"/>
        <v/>
      </c>
      <c r="FG280" s="248" t="str">
        <f t="shared" si="379"/>
        <v/>
      </c>
      <c r="FH280" s="248" t="str">
        <f t="shared" si="380"/>
        <v/>
      </c>
      <c r="FI280" s="248" t="str">
        <f t="shared" si="409"/>
        <v/>
      </c>
      <c r="FJ280" s="248" t="str">
        <f t="shared" si="409"/>
        <v/>
      </c>
      <c r="FL280" s="370"/>
      <c r="FM280" s="371"/>
      <c r="FN280" s="371"/>
      <c r="FO280" s="611"/>
      <c r="FP280" s="896"/>
      <c r="FQ280" s="370"/>
      <c r="FR280" s="371"/>
      <c r="FS280" s="371"/>
      <c r="FT280" s="611"/>
      <c r="FU280" s="896"/>
      <c r="FV280" s="370"/>
      <c r="FW280" s="371"/>
      <c r="FX280" s="371"/>
      <c r="FY280" s="611"/>
      <c r="FZ280" s="896"/>
      <c r="GA280" s="613"/>
      <c r="GC280" s="227">
        <f t="shared" si="381"/>
        <v>0</v>
      </c>
      <c r="GD280" s="228">
        <f t="shared" si="382"/>
        <v>0</v>
      </c>
      <c r="GE280" s="229">
        <f t="shared" si="410"/>
        <v>0</v>
      </c>
      <c r="GF280" s="230">
        <f t="shared" si="410"/>
        <v>0</v>
      </c>
      <c r="GG280" s="231" t="str">
        <f t="shared" si="383"/>
        <v/>
      </c>
      <c r="GH280" s="232">
        <f t="shared" si="384"/>
        <v>0</v>
      </c>
      <c r="GI280" s="227">
        <f t="shared" si="385"/>
        <v>0</v>
      </c>
      <c r="GJ280" s="233">
        <f t="shared" si="386"/>
        <v>0</v>
      </c>
      <c r="GK280" s="233">
        <f t="shared" si="387"/>
        <v>0</v>
      </c>
      <c r="GL280" s="234"/>
      <c r="GM280" s="235">
        <f t="shared" si="388"/>
        <v>0</v>
      </c>
      <c r="GN280" s="235">
        <f t="shared" si="389"/>
        <v>0</v>
      </c>
      <c r="GO280" s="235" t="str">
        <f t="shared" si="390"/>
        <v/>
      </c>
      <c r="GP280" s="380"/>
      <c r="GQ280" s="235">
        <f t="shared" si="391"/>
        <v>0</v>
      </c>
      <c r="GR280" s="235">
        <f t="shared" si="392"/>
        <v>0</v>
      </c>
      <c r="GS280" s="235" t="str">
        <f t="shared" si="393"/>
        <v/>
      </c>
      <c r="GT280" s="236"/>
      <c r="GU280" s="237" t="str">
        <f t="shared" si="394"/>
        <v/>
      </c>
      <c r="GV280" s="237" t="str">
        <f t="shared" si="395"/>
        <v/>
      </c>
      <c r="GW280" s="238" t="str">
        <f t="shared" si="396"/>
        <v/>
      </c>
      <c r="GX280" s="238" t="str">
        <f t="shared" si="397"/>
        <v/>
      </c>
      <c r="GY280" s="239"/>
      <c r="GZ280" s="240" t="str">
        <f t="shared" si="398"/>
        <v/>
      </c>
      <c r="HA280" s="235" t="str">
        <f t="shared" si="399"/>
        <v/>
      </c>
      <c r="HB280" s="235" t="str">
        <f t="shared" si="400"/>
        <v/>
      </c>
      <c r="HC280" s="235" t="str">
        <f t="shared" si="401"/>
        <v/>
      </c>
      <c r="HD280" s="235" t="str">
        <f t="shared" si="402"/>
        <v/>
      </c>
      <c r="HE280" s="235" t="str">
        <f t="shared" si="403"/>
        <v/>
      </c>
      <c r="HF280" s="188"/>
      <c r="HG280" s="235" t="str">
        <f t="shared" si="404"/>
        <v/>
      </c>
      <c r="HH280" s="235">
        <f t="shared" si="411"/>
        <v>0</v>
      </c>
      <c r="HI280" s="235">
        <f t="shared" si="411"/>
        <v>0</v>
      </c>
      <c r="HJ280" s="235">
        <f t="shared" si="411"/>
        <v>0</v>
      </c>
      <c r="HK280" s="188"/>
      <c r="HL280" s="235" t="str">
        <f t="shared" si="405"/>
        <v/>
      </c>
      <c r="HM280" s="235">
        <f t="shared" si="412"/>
        <v>0</v>
      </c>
      <c r="HN280" s="235">
        <f t="shared" si="412"/>
        <v>0</v>
      </c>
      <c r="HO280" s="235">
        <f t="shared" si="412"/>
        <v>0</v>
      </c>
      <c r="HP280" s="188"/>
      <c r="HQ280" s="235" t="str">
        <f t="shared" si="406"/>
        <v/>
      </c>
      <c r="HR280" s="235">
        <f t="shared" si="413"/>
        <v>0</v>
      </c>
      <c r="HS280" s="235">
        <f t="shared" si="413"/>
        <v>0</v>
      </c>
      <c r="HT280" s="235">
        <f t="shared" si="413"/>
        <v>0</v>
      </c>
      <c r="HU280" s="162"/>
      <c r="HV280" s="1622"/>
      <c r="HW280" s="1619"/>
      <c r="HX280" s="1619"/>
      <c r="HY280" s="1619"/>
      <c r="HZ280" s="1619"/>
      <c r="IA280" s="1619"/>
      <c r="IB280" s="1619"/>
      <c r="IC280" s="1623"/>
      <c r="ID280" s="162"/>
      <c r="IE280" s="162"/>
    </row>
    <row r="281" spans="1:239" ht="21" customHeight="1" x14ac:dyDescent="0.25">
      <c r="A281" s="377" t="str">
        <f t="shared" si="340"/>
        <v/>
      </c>
      <c r="B281" s="188">
        <v>255</v>
      </c>
      <c r="C281" s="255"/>
      <c r="D281" s="223" t="str">
        <f t="shared" si="324"/>
        <v/>
      </c>
      <c r="E281" s="223" t="str">
        <f t="shared" si="407"/>
        <v/>
      </c>
      <c r="F281" s="242"/>
      <c r="G281" s="242"/>
      <c r="H281" s="224" t="str">
        <f t="shared" si="341"/>
        <v/>
      </c>
      <c r="I281" s="930"/>
      <c r="J281" s="930"/>
      <c r="K281" s="930"/>
      <c r="L281" s="370"/>
      <c r="M281" s="371"/>
      <c r="N281" s="371"/>
      <c r="O281" s="371"/>
      <c r="P281" s="372"/>
      <c r="Q281" s="609"/>
      <c r="R281" s="609"/>
      <c r="S281" s="610"/>
      <c r="T281" s="371"/>
      <c r="U281" s="371"/>
      <c r="V281" s="188"/>
      <c r="W281" s="370"/>
      <c r="X281" s="371"/>
      <c r="Y281" s="371"/>
      <c r="Z281" s="611"/>
      <c r="AA281" s="896"/>
      <c r="AB281" s="370"/>
      <c r="AC281" s="371"/>
      <c r="AD281" s="371"/>
      <c r="AE281" s="371"/>
      <c r="AF281" s="896"/>
      <c r="AG281" s="370"/>
      <c r="AH281" s="371"/>
      <c r="AI281" s="371"/>
      <c r="AJ281" s="371"/>
      <c r="AK281" s="896"/>
      <c r="AL281" s="370"/>
      <c r="AM281" s="371"/>
      <c r="AN281" s="371"/>
      <c r="AO281" s="372"/>
      <c r="AP281" s="370"/>
      <c r="AQ281" s="371"/>
      <c r="AR281" s="371"/>
      <c r="AS281" s="371"/>
      <c r="AT281" s="928"/>
      <c r="AU281" s="188"/>
      <c r="AV281" s="256">
        <f t="shared" si="325"/>
        <v>0</v>
      </c>
      <c r="AW281" s="257">
        <f t="shared" si="326"/>
        <v>0</v>
      </c>
      <c r="AX281" s="258">
        <f t="shared" si="414"/>
        <v>0</v>
      </c>
      <c r="AY281" s="259">
        <f t="shared" si="414"/>
        <v>0</v>
      </c>
      <c r="AZ281" s="231" t="str">
        <f t="shared" si="342"/>
        <v/>
      </c>
      <c r="BA281" s="232">
        <f t="shared" si="343"/>
        <v>0</v>
      </c>
      <c r="BB281" s="249">
        <f t="shared" si="327"/>
        <v>0</v>
      </c>
      <c r="BC281" s="231">
        <f t="shared" si="344"/>
        <v>0</v>
      </c>
      <c r="BD281" s="231">
        <f t="shared" si="345"/>
        <v>0</v>
      </c>
      <c r="BE281" s="260"/>
      <c r="BF281" s="235">
        <f t="shared" si="346"/>
        <v>0</v>
      </c>
      <c r="BG281" s="235">
        <f t="shared" si="347"/>
        <v>0</v>
      </c>
      <c r="BH281" s="235">
        <f t="shared" si="348"/>
        <v>0</v>
      </c>
      <c r="BI281" s="380"/>
      <c r="BJ281" s="235">
        <f t="shared" si="328"/>
        <v>0</v>
      </c>
      <c r="BK281" s="235">
        <f t="shared" si="349"/>
        <v>0</v>
      </c>
      <c r="BL281" s="235" t="str">
        <f t="shared" si="350"/>
        <v/>
      </c>
      <c r="BM281" s="236"/>
      <c r="BN281" s="237"/>
      <c r="BO281" s="237"/>
      <c r="BP281" s="238"/>
      <c r="BQ281" s="238"/>
      <c r="BR281" s="254"/>
      <c r="BS281" s="252"/>
      <c r="BT281" s="244"/>
      <c r="BU281" s="244"/>
      <c r="BV281" s="244"/>
      <c r="BW281" s="244"/>
      <c r="BX281" s="244"/>
      <c r="BY281" s="244"/>
      <c r="BZ281" s="244"/>
      <c r="CA281" s="244"/>
      <c r="CB281" s="253"/>
      <c r="CC281" s="188"/>
      <c r="CD281" s="244">
        <f t="shared" si="329"/>
        <v>0</v>
      </c>
      <c r="CE281" s="235">
        <f t="shared" si="351"/>
        <v>0</v>
      </c>
      <c r="CF281" s="235">
        <f t="shared" si="351"/>
        <v>0</v>
      </c>
      <c r="CG281" s="235">
        <f t="shared" si="351"/>
        <v>0</v>
      </c>
      <c r="CH281" s="188"/>
      <c r="CI281" s="244">
        <f t="shared" si="330"/>
        <v>0</v>
      </c>
      <c r="CJ281" s="235">
        <f t="shared" si="352"/>
        <v>0</v>
      </c>
      <c r="CK281" s="235">
        <f t="shared" si="352"/>
        <v>0</v>
      </c>
      <c r="CL281" s="235">
        <f t="shared" si="352"/>
        <v>0</v>
      </c>
      <c r="CM281" s="188"/>
      <c r="CN281" s="244">
        <f t="shared" si="331"/>
        <v>0</v>
      </c>
      <c r="CO281" s="235">
        <f t="shared" si="353"/>
        <v>0</v>
      </c>
      <c r="CP281" s="235">
        <f t="shared" si="353"/>
        <v>0</v>
      </c>
      <c r="CQ281" s="235">
        <f t="shared" si="353"/>
        <v>0</v>
      </c>
      <c r="CR281" s="188"/>
      <c r="CS281" s="244">
        <f t="shared" si="332"/>
        <v>0</v>
      </c>
      <c r="CT281" s="235">
        <f t="shared" si="354"/>
        <v>0</v>
      </c>
      <c r="CU281" s="235">
        <f t="shared" si="354"/>
        <v>0</v>
      </c>
      <c r="CV281" s="235">
        <f t="shared" si="354"/>
        <v>0</v>
      </c>
      <c r="CW281" s="188"/>
      <c r="CX281" s="244">
        <f t="shared" si="333"/>
        <v>0</v>
      </c>
      <c r="CY281" s="235">
        <f t="shared" si="355"/>
        <v>0</v>
      </c>
      <c r="CZ281" s="235">
        <f t="shared" si="355"/>
        <v>0</v>
      </c>
      <c r="DA281" s="235">
        <f t="shared" si="355"/>
        <v>0</v>
      </c>
      <c r="DB281" s="188"/>
      <c r="DC281" s="225"/>
      <c r="DD281" s="226"/>
      <c r="DE281" s="1088"/>
      <c r="DF281" s="225"/>
      <c r="DG281" s="226"/>
      <c r="DH281" s="1088"/>
      <c r="DI281" s="225"/>
      <c r="DJ281" s="226"/>
      <c r="DK281" s="1088"/>
      <c r="DL281" s="225"/>
      <c r="DM281" s="226"/>
      <c r="DN281" s="1088"/>
      <c r="DO281" s="370"/>
      <c r="DP281" s="370"/>
      <c r="DQ281" s="243">
        <f t="shared" si="356"/>
        <v>0</v>
      </c>
      <c r="DR281" s="244">
        <f t="shared" si="357"/>
        <v>0</v>
      </c>
      <c r="DS281" s="235">
        <f t="shared" si="358"/>
        <v>0</v>
      </c>
      <c r="DT281" s="244" t="str">
        <f t="shared" si="334"/>
        <v/>
      </c>
      <c r="DU281" s="42" t="str">
        <f t="shared" si="359"/>
        <v/>
      </c>
      <c r="DV281" s="42" t="str">
        <f t="shared" si="360"/>
        <v/>
      </c>
      <c r="DW281" s="42" t="str">
        <f t="shared" si="361"/>
        <v/>
      </c>
      <c r="DX281" s="162"/>
      <c r="DY281" s="42" t="str">
        <f t="shared" si="362"/>
        <v/>
      </c>
      <c r="DZ281" s="42" t="str">
        <f t="shared" si="415"/>
        <v/>
      </c>
      <c r="EA281" s="42" t="str">
        <f t="shared" si="363"/>
        <v/>
      </c>
      <c r="EB281" s="162"/>
      <c r="EC281" s="930"/>
      <c r="ED281" s="188"/>
      <c r="EE281" s="245">
        <f t="shared" si="364"/>
        <v>0</v>
      </c>
      <c r="EG281" s="245">
        <f t="shared" si="365"/>
        <v>0</v>
      </c>
      <c r="EI281" s="246" t="str">
        <f t="shared" si="366"/>
        <v/>
      </c>
      <c r="EJ281" s="247" t="str">
        <f t="shared" si="335"/>
        <v/>
      </c>
      <c r="EK281" s="248" t="str">
        <f t="shared" si="336"/>
        <v/>
      </c>
      <c r="EL281" s="248" t="str">
        <f t="shared" si="337"/>
        <v/>
      </c>
      <c r="EM281" s="248" t="str">
        <f t="shared" si="338"/>
        <v/>
      </c>
      <c r="EN281" s="248" t="str">
        <f t="shared" si="367"/>
        <v/>
      </c>
      <c r="EO281" s="248" t="str">
        <f t="shared" si="339"/>
        <v/>
      </c>
      <c r="EQ281" s="248" t="str">
        <f t="shared" si="368"/>
        <v/>
      </c>
      <c r="ER281" s="248" t="str">
        <f t="shared" si="369"/>
        <v/>
      </c>
      <c r="ES281" s="248" t="str">
        <f t="shared" si="370"/>
        <v/>
      </c>
      <c r="ET281" s="248" t="str">
        <f t="shared" si="371"/>
        <v/>
      </c>
      <c r="EU281" s="248" t="str">
        <f t="shared" si="372"/>
        <v/>
      </c>
      <c r="EV281" s="248" t="str">
        <f t="shared" si="372"/>
        <v/>
      </c>
      <c r="EX281" s="248" t="str">
        <f t="shared" si="373"/>
        <v/>
      </c>
      <c r="EY281" s="248" t="str">
        <f t="shared" si="374"/>
        <v/>
      </c>
      <c r="EZ281" s="248" t="str">
        <f t="shared" si="375"/>
        <v/>
      </c>
      <c r="FA281" s="248" t="str">
        <f t="shared" si="376"/>
        <v/>
      </c>
      <c r="FB281" s="248" t="str">
        <f t="shared" si="408"/>
        <v/>
      </c>
      <c r="FC281" s="248" t="str">
        <f t="shared" si="408"/>
        <v/>
      </c>
      <c r="FE281" s="248" t="str">
        <f t="shared" si="377"/>
        <v/>
      </c>
      <c r="FF281" s="248" t="str">
        <f t="shared" si="378"/>
        <v/>
      </c>
      <c r="FG281" s="248" t="str">
        <f t="shared" si="379"/>
        <v/>
      </c>
      <c r="FH281" s="248" t="str">
        <f t="shared" si="380"/>
        <v/>
      </c>
      <c r="FI281" s="248" t="str">
        <f t="shared" si="409"/>
        <v/>
      </c>
      <c r="FJ281" s="248" t="str">
        <f t="shared" si="409"/>
        <v/>
      </c>
      <c r="FL281" s="370"/>
      <c r="FM281" s="371"/>
      <c r="FN281" s="371"/>
      <c r="FO281" s="611"/>
      <c r="FP281" s="896"/>
      <c r="FQ281" s="370"/>
      <c r="FR281" s="371"/>
      <c r="FS281" s="371"/>
      <c r="FT281" s="611"/>
      <c r="FU281" s="896"/>
      <c r="FV281" s="370"/>
      <c r="FW281" s="371"/>
      <c r="FX281" s="371"/>
      <c r="FY281" s="611"/>
      <c r="FZ281" s="896"/>
      <c r="GA281" s="613"/>
      <c r="GC281" s="227">
        <f t="shared" si="381"/>
        <v>0</v>
      </c>
      <c r="GD281" s="228">
        <f t="shared" si="382"/>
        <v>0</v>
      </c>
      <c r="GE281" s="229">
        <f t="shared" si="410"/>
        <v>0</v>
      </c>
      <c r="GF281" s="230">
        <f t="shared" si="410"/>
        <v>0</v>
      </c>
      <c r="GG281" s="231" t="str">
        <f t="shared" si="383"/>
        <v/>
      </c>
      <c r="GH281" s="232">
        <f t="shared" si="384"/>
        <v>0</v>
      </c>
      <c r="GI281" s="227">
        <f t="shared" si="385"/>
        <v>0</v>
      </c>
      <c r="GJ281" s="233">
        <f t="shared" si="386"/>
        <v>0</v>
      </c>
      <c r="GK281" s="233">
        <f t="shared" si="387"/>
        <v>0</v>
      </c>
      <c r="GL281" s="234"/>
      <c r="GM281" s="235">
        <f t="shared" si="388"/>
        <v>0</v>
      </c>
      <c r="GN281" s="235">
        <f t="shared" si="389"/>
        <v>0</v>
      </c>
      <c r="GO281" s="235" t="str">
        <f t="shared" si="390"/>
        <v/>
      </c>
      <c r="GP281" s="380"/>
      <c r="GQ281" s="235">
        <f t="shared" si="391"/>
        <v>0</v>
      </c>
      <c r="GR281" s="235">
        <f t="shared" si="392"/>
        <v>0</v>
      </c>
      <c r="GS281" s="235" t="str">
        <f t="shared" si="393"/>
        <v/>
      </c>
      <c r="GT281" s="236"/>
      <c r="GU281" s="237" t="str">
        <f t="shared" si="394"/>
        <v/>
      </c>
      <c r="GV281" s="237" t="str">
        <f t="shared" si="395"/>
        <v/>
      </c>
      <c r="GW281" s="238" t="str">
        <f t="shared" si="396"/>
        <v/>
      </c>
      <c r="GX281" s="238" t="str">
        <f t="shared" si="397"/>
        <v/>
      </c>
      <c r="GY281" s="239"/>
      <c r="GZ281" s="240" t="str">
        <f t="shared" si="398"/>
        <v/>
      </c>
      <c r="HA281" s="235" t="str">
        <f t="shared" si="399"/>
        <v/>
      </c>
      <c r="HB281" s="235" t="str">
        <f t="shared" si="400"/>
        <v/>
      </c>
      <c r="HC281" s="235" t="str">
        <f t="shared" si="401"/>
        <v/>
      </c>
      <c r="HD281" s="235" t="str">
        <f t="shared" si="402"/>
        <v/>
      </c>
      <c r="HE281" s="235" t="str">
        <f t="shared" si="403"/>
        <v/>
      </c>
      <c r="HF281" s="188"/>
      <c r="HG281" s="235" t="str">
        <f t="shared" si="404"/>
        <v/>
      </c>
      <c r="HH281" s="235">
        <f t="shared" si="411"/>
        <v>0</v>
      </c>
      <c r="HI281" s="235">
        <f t="shared" si="411"/>
        <v>0</v>
      </c>
      <c r="HJ281" s="235">
        <f t="shared" si="411"/>
        <v>0</v>
      </c>
      <c r="HK281" s="188"/>
      <c r="HL281" s="235" t="str">
        <f t="shared" si="405"/>
        <v/>
      </c>
      <c r="HM281" s="235">
        <f t="shared" si="412"/>
        <v>0</v>
      </c>
      <c r="HN281" s="235">
        <f t="shared" si="412"/>
        <v>0</v>
      </c>
      <c r="HO281" s="235">
        <f t="shared" si="412"/>
        <v>0</v>
      </c>
      <c r="HP281" s="188"/>
      <c r="HQ281" s="235" t="str">
        <f t="shared" si="406"/>
        <v/>
      </c>
      <c r="HR281" s="235">
        <f t="shared" si="413"/>
        <v>0</v>
      </c>
      <c r="HS281" s="235">
        <f t="shared" si="413"/>
        <v>0</v>
      </c>
      <c r="HT281" s="235">
        <f t="shared" si="413"/>
        <v>0</v>
      </c>
      <c r="HU281" s="162"/>
      <c r="HV281" s="1622"/>
      <c r="HW281" s="1619"/>
      <c r="HX281" s="1619"/>
      <c r="HY281" s="1619"/>
      <c r="HZ281" s="1619"/>
      <c r="IA281" s="1619"/>
      <c r="IB281" s="1619"/>
      <c r="IC281" s="1623"/>
      <c r="ID281" s="162"/>
      <c r="IE281" s="162"/>
    </row>
    <row r="282" spans="1:239" ht="21" customHeight="1" x14ac:dyDescent="0.25">
      <c r="A282" s="377" t="str">
        <f t="shared" si="340"/>
        <v/>
      </c>
      <c r="B282" s="188">
        <v>256</v>
      </c>
      <c r="C282" s="255"/>
      <c r="D282" s="223" t="str">
        <f t="shared" si="324"/>
        <v/>
      </c>
      <c r="E282" s="223" t="str">
        <f t="shared" si="407"/>
        <v/>
      </c>
      <c r="F282" s="242"/>
      <c r="G282" s="242"/>
      <c r="H282" s="224" t="str">
        <f t="shared" si="341"/>
        <v/>
      </c>
      <c r="I282" s="930"/>
      <c r="J282" s="930"/>
      <c r="K282" s="930"/>
      <c r="L282" s="370"/>
      <c r="M282" s="371"/>
      <c r="N282" s="371"/>
      <c r="O282" s="371"/>
      <c r="P282" s="372"/>
      <c r="Q282" s="609"/>
      <c r="R282" s="609"/>
      <c r="S282" s="610"/>
      <c r="T282" s="371"/>
      <c r="U282" s="371"/>
      <c r="V282" s="188"/>
      <c r="W282" s="370"/>
      <c r="X282" s="371"/>
      <c r="Y282" s="371"/>
      <c r="Z282" s="611"/>
      <c r="AA282" s="896"/>
      <c r="AB282" s="370"/>
      <c r="AC282" s="371"/>
      <c r="AD282" s="371"/>
      <c r="AE282" s="371"/>
      <c r="AF282" s="896"/>
      <c r="AG282" s="370"/>
      <c r="AH282" s="371"/>
      <c r="AI282" s="371"/>
      <c r="AJ282" s="371"/>
      <c r="AK282" s="896"/>
      <c r="AL282" s="370"/>
      <c r="AM282" s="371"/>
      <c r="AN282" s="371"/>
      <c r="AO282" s="372"/>
      <c r="AP282" s="370"/>
      <c r="AQ282" s="371"/>
      <c r="AR282" s="371"/>
      <c r="AS282" s="371"/>
      <c r="AT282" s="928"/>
      <c r="AU282" s="188"/>
      <c r="AV282" s="256">
        <f t="shared" si="325"/>
        <v>0</v>
      </c>
      <c r="AW282" s="257">
        <f t="shared" si="326"/>
        <v>0</v>
      </c>
      <c r="AX282" s="258">
        <f t="shared" si="414"/>
        <v>0</v>
      </c>
      <c r="AY282" s="259">
        <f t="shared" si="414"/>
        <v>0</v>
      </c>
      <c r="AZ282" s="231" t="str">
        <f t="shared" si="342"/>
        <v/>
      </c>
      <c r="BA282" s="232">
        <f t="shared" si="343"/>
        <v>0</v>
      </c>
      <c r="BB282" s="249">
        <f t="shared" si="327"/>
        <v>0</v>
      </c>
      <c r="BC282" s="231">
        <f t="shared" si="344"/>
        <v>0</v>
      </c>
      <c r="BD282" s="231">
        <f t="shared" si="345"/>
        <v>0</v>
      </c>
      <c r="BE282" s="260"/>
      <c r="BF282" s="235">
        <f t="shared" si="346"/>
        <v>0</v>
      </c>
      <c r="BG282" s="235">
        <f t="shared" si="347"/>
        <v>0</v>
      </c>
      <c r="BH282" s="235">
        <f t="shared" si="348"/>
        <v>0</v>
      </c>
      <c r="BI282" s="380"/>
      <c r="BJ282" s="235">
        <f t="shared" si="328"/>
        <v>0</v>
      </c>
      <c r="BK282" s="235">
        <f t="shared" si="349"/>
        <v>0</v>
      </c>
      <c r="BL282" s="235" t="str">
        <f t="shared" si="350"/>
        <v/>
      </c>
      <c r="BM282" s="236"/>
      <c r="BN282" s="237"/>
      <c r="BO282" s="237"/>
      <c r="BP282" s="238"/>
      <c r="BQ282" s="238"/>
      <c r="BR282" s="254"/>
      <c r="BS282" s="252"/>
      <c r="BT282" s="244"/>
      <c r="BU282" s="244"/>
      <c r="BV282" s="244"/>
      <c r="BW282" s="244"/>
      <c r="BX282" s="244"/>
      <c r="BY282" s="244"/>
      <c r="BZ282" s="244"/>
      <c r="CA282" s="244"/>
      <c r="CB282" s="253"/>
      <c r="CC282" s="188"/>
      <c r="CD282" s="244">
        <f t="shared" si="329"/>
        <v>0</v>
      </c>
      <c r="CE282" s="235">
        <f t="shared" si="351"/>
        <v>0</v>
      </c>
      <c r="CF282" s="235">
        <f t="shared" si="351"/>
        <v>0</v>
      </c>
      <c r="CG282" s="235">
        <f t="shared" si="351"/>
        <v>0</v>
      </c>
      <c r="CH282" s="188"/>
      <c r="CI282" s="244">
        <f t="shared" si="330"/>
        <v>0</v>
      </c>
      <c r="CJ282" s="235">
        <f t="shared" si="352"/>
        <v>0</v>
      </c>
      <c r="CK282" s="235">
        <f t="shared" si="352"/>
        <v>0</v>
      </c>
      <c r="CL282" s="235">
        <f t="shared" si="352"/>
        <v>0</v>
      </c>
      <c r="CM282" s="188"/>
      <c r="CN282" s="244">
        <f t="shared" si="331"/>
        <v>0</v>
      </c>
      <c r="CO282" s="235">
        <f t="shared" si="353"/>
        <v>0</v>
      </c>
      <c r="CP282" s="235">
        <f t="shared" si="353"/>
        <v>0</v>
      </c>
      <c r="CQ282" s="235">
        <f t="shared" si="353"/>
        <v>0</v>
      </c>
      <c r="CR282" s="188"/>
      <c r="CS282" s="244">
        <f t="shared" si="332"/>
        <v>0</v>
      </c>
      <c r="CT282" s="235">
        <f t="shared" si="354"/>
        <v>0</v>
      </c>
      <c r="CU282" s="235">
        <f t="shared" si="354"/>
        <v>0</v>
      </c>
      <c r="CV282" s="235">
        <f t="shared" si="354"/>
        <v>0</v>
      </c>
      <c r="CW282" s="188"/>
      <c r="CX282" s="244">
        <f t="shared" si="333"/>
        <v>0</v>
      </c>
      <c r="CY282" s="235">
        <f t="shared" si="355"/>
        <v>0</v>
      </c>
      <c r="CZ282" s="235">
        <f t="shared" si="355"/>
        <v>0</v>
      </c>
      <c r="DA282" s="235">
        <f t="shared" si="355"/>
        <v>0</v>
      </c>
      <c r="DB282" s="188"/>
      <c r="DC282" s="225"/>
      <c r="DD282" s="226"/>
      <c r="DE282" s="1088"/>
      <c r="DF282" s="225"/>
      <c r="DG282" s="226"/>
      <c r="DH282" s="1088"/>
      <c r="DI282" s="225"/>
      <c r="DJ282" s="226"/>
      <c r="DK282" s="1088"/>
      <c r="DL282" s="225"/>
      <c r="DM282" s="226"/>
      <c r="DN282" s="1088"/>
      <c r="DO282" s="370"/>
      <c r="DP282" s="370"/>
      <c r="DQ282" s="243">
        <f t="shared" si="356"/>
        <v>0</v>
      </c>
      <c r="DR282" s="244">
        <f t="shared" si="357"/>
        <v>0</v>
      </c>
      <c r="DS282" s="235">
        <f t="shared" si="358"/>
        <v>0</v>
      </c>
      <c r="DT282" s="244" t="str">
        <f t="shared" si="334"/>
        <v/>
      </c>
      <c r="DU282" s="42" t="str">
        <f t="shared" si="359"/>
        <v/>
      </c>
      <c r="DV282" s="42" t="str">
        <f t="shared" si="360"/>
        <v/>
      </c>
      <c r="DW282" s="42" t="str">
        <f t="shared" si="361"/>
        <v/>
      </c>
      <c r="DX282" s="162"/>
      <c r="DY282" s="42" t="str">
        <f t="shared" si="362"/>
        <v/>
      </c>
      <c r="DZ282" s="42" t="str">
        <f t="shared" si="415"/>
        <v/>
      </c>
      <c r="EA282" s="42" t="str">
        <f t="shared" si="363"/>
        <v/>
      </c>
      <c r="EB282" s="162"/>
      <c r="EC282" s="930"/>
      <c r="ED282" s="188"/>
      <c r="EE282" s="245">
        <f t="shared" si="364"/>
        <v>0</v>
      </c>
      <c r="EG282" s="245">
        <f t="shared" si="365"/>
        <v>0</v>
      </c>
      <c r="EI282" s="246" t="str">
        <f t="shared" si="366"/>
        <v/>
      </c>
      <c r="EJ282" s="247" t="str">
        <f t="shared" si="335"/>
        <v/>
      </c>
      <c r="EK282" s="248" t="str">
        <f t="shared" si="336"/>
        <v/>
      </c>
      <c r="EL282" s="248" t="str">
        <f t="shared" si="337"/>
        <v/>
      </c>
      <c r="EM282" s="248" t="str">
        <f t="shared" si="338"/>
        <v/>
      </c>
      <c r="EN282" s="248" t="str">
        <f t="shared" si="367"/>
        <v/>
      </c>
      <c r="EO282" s="248" t="str">
        <f t="shared" si="339"/>
        <v/>
      </c>
      <c r="EQ282" s="248" t="str">
        <f t="shared" si="368"/>
        <v/>
      </c>
      <c r="ER282" s="248" t="str">
        <f t="shared" si="369"/>
        <v/>
      </c>
      <c r="ES282" s="248" t="str">
        <f t="shared" si="370"/>
        <v/>
      </c>
      <c r="ET282" s="248" t="str">
        <f t="shared" si="371"/>
        <v/>
      </c>
      <c r="EU282" s="248" t="str">
        <f t="shared" si="372"/>
        <v/>
      </c>
      <c r="EV282" s="248" t="str">
        <f t="shared" si="372"/>
        <v/>
      </c>
      <c r="EX282" s="248" t="str">
        <f t="shared" si="373"/>
        <v/>
      </c>
      <c r="EY282" s="248" t="str">
        <f t="shared" si="374"/>
        <v/>
      </c>
      <c r="EZ282" s="248" t="str">
        <f t="shared" si="375"/>
        <v/>
      </c>
      <c r="FA282" s="248" t="str">
        <f t="shared" si="376"/>
        <v/>
      </c>
      <c r="FB282" s="248" t="str">
        <f t="shared" si="408"/>
        <v/>
      </c>
      <c r="FC282" s="248" t="str">
        <f t="shared" si="408"/>
        <v/>
      </c>
      <c r="FE282" s="248" t="str">
        <f t="shared" si="377"/>
        <v/>
      </c>
      <c r="FF282" s="248" t="str">
        <f t="shared" si="378"/>
        <v/>
      </c>
      <c r="FG282" s="248" t="str">
        <f t="shared" si="379"/>
        <v/>
      </c>
      <c r="FH282" s="248" t="str">
        <f t="shared" si="380"/>
        <v/>
      </c>
      <c r="FI282" s="248" t="str">
        <f t="shared" si="409"/>
        <v/>
      </c>
      <c r="FJ282" s="248" t="str">
        <f t="shared" si="409"/>
        <v/>
      </c>
      <c r="FL282" s="370"/>
      <c r="FM282" s="371"/>
      <c r="FN282" s="371"/>
      <c r="FO282" s="611"/>
      <c r="FP282" s="896"/>
      <c r="FQ282" s="370"/>
      <c r="FR282" s="371"/>
      <c r="FS282" s="371"/>
      <c r="FT282" s="611"/>
      <c r="FU282" s="896"/>
      <c r="FV282" s="370"/>
      <c r="FW282" s="371"/>
      <c r="FX282" s="371"/>
      <c r="FY282" s="611"/>
      <c r="FZ282" s="896"/>
      <c r="GA282" s="613"/>
      <c r="GC282" s="227">
        <f t="shared" si="381"/>
        <v>0</v>
      </c>
      <c r="GD282" s="228">
        <f t="shared" si="382"/>
        <v>0</v>
      </c>
      <c r="GE282" s="229">
        <f t="shared" si="410"/>
        <v>0</v>
      </c>
      <c r="GF282" s="230">
        <f t="shared" si="410"/>
        <v>0</v>
      </c>
      <c r="GG282" s="231" t="str">
        <f t="shared" si="383"/>
        <v/>
      </c>
      <c r="GH282" s="232">
        <f t="shared" si="384"/>
        <v>0</v>
      </c>
      <c r="GI282" s="227">
        <f t="shared" si="385"/>
        <v>0</v>
      </c>
      <c r="GJ282" s="233">
        <f t="shared" si="386"/>
        <v>0</v>
      </c>
      <c r="GK282" s="233">
        <f t="shared" si="387"/>
        <v>0</v>
      </c>
      <c r="GL282" s="234"/>
      <c r="GM282" s="235">
        <f t="shared" si="388"/>
        <v>0</v>
      </c>
      <c r="GN282" s="235">
        <f t="shared" si="389"/>
        <v>0</v>
      </c>
      <c r="GO282" s="235" t="str">
        <f t="shared" si="390"/>
        <v/>
      </c>
      <c r="GP282" s="380"/>
      <c r="GQ282" s="235">
        <f t="shared" si="391"/>
        <v>0</v>
      </c>
      <c r="GR282" s="235">
        <f t="shared" si="392"/>
        <v>0</v>
      </c>
      <c r="GS282" s="235" t="str">
        <f t="shared" si="393"/>
        <v/>
      </c>
      <c r="GT282" s="236"/>
      <c r="GU282" s="237" t="str">
        <f t="shared" si="394"/>
        <v/>
      </c>
      <c r="GV282" s="237" t="str">
        <f t="shared" si="395"/>
        <v/>
      </c>
      <c r="GW282" s="238" t="str">
        <f t="shared" si="396"/>
        <v/>
      </c>
      <c r="GX282" s="238" t="str">
        <f t="shared" si="397"/>
        <v/>
      </c>
      <c r="GY282" s="239"/>
      <c r="GZ282" s="240" t="str">
        <f t="shared" si="398"/>
        <v/>
      </c>
      <c r="HA282" s="235" t="str">
        <f t="shared" si="399"/>
        <v/>
      </c>
      <c r="HB282" s="235" t="str">
        <f t="shared" si="400"/>
        <v/>
      </c>
      <c r="HC282" s="235" t="str">
        <f t="shared" si="401"/>
        <v/>
      </c>
      <c r="HD282" s="235" t="str">
        <f t="shared" si="402"/>
        <v/>
      </c>
      <c r="HE282" s="235" t="str">
        <f t="shared" si="403"/>
        <v/>
      </c>
      <c r="HF282" s="188"/>
      <c r="HG282" s="235" t="str">
        <f t="shared" si="404"/>
        <v/>
      </c>
      <c r="HH282" s="235">
        <f t="shared" si="411"/>
        <v>0</v>
      </c>
      <c r="HI282" s="235">
        <f t="shared" si="411"/>
        <v>0</v>
      </c>
      <c r="HJ282" s="235">
        <f t="shared" si="411"/>
        <v>0</v>
      </c>
      <c r="HK282" s="188"/>
      <c r="HL282" s="235" t="str">
        <f t="shared" si="405"/>
        <v/>
      </c>
      <c r="HM282" s="235">
        <f t="shared" si="412"/>
        <v>0</v>
      </c>
      <c r="HN282" s="235">
        <f t="shared" si="412"/>
        <v>0</v>
      </c>
      <c r="HO282" s="235">
        <f t="shared" si="412"/>
        <v>0</v>
      </c>
      <c r="HP282" s="188"/>
      <c r="HQ282" s="235" t="str">
        <f t="shared" si="406"/>
        <v/>
      </c>
      <c r="HR282" s="235">
        <f t="shared" si="413"/>
        <v>0</v>
      </c>
      <c r="HS282" s="235">
        <f t="shared" si="413"/>
        <v>0</v>
      </c>
      <c r="HT282" s="235">
        <f t="shared" si="413"/>
        <v>0</v>
      </c>
      <c r="HU282" s="162"/>
      <c r="HV282" s="1622"/>
      <c r="HW282" s="1619"/>
      <c r="HX282" s="1619"/>
      <c r="HY282" s="1619"/>
      <c r="HZ282" s="1619"/>
      <c r="IA282" s="1619"/>
      <c r="IB282" s="1619"/>
      <c r="IC282" s="1623"/>
      <c r="ID282" s="162"/>
      <c r="IE282" s="162"/>
    </row>
    <row r="283" spans="1:239" ht="21" customHeight="1" x14ac:dyDescent="0.25">
      <c r="A283" s="377" t="str">
        <f t="shared" si="340"/>
        <v/>
      </c>
      <c r="B283" s="188">
        <v>257</v>
      </c>
      <c r="C283" s="255"/>
      <c r="D283" s="223" t="str">
        <f t="shared" ref="D283:D346" si="416">IF(BD283&lt;=0.9,"",1)</f>
        <v/>
      </c>
      <c r="E283" s="223" t="str">
        <f t="shared" si="407"/>
        <v/>
      </c>
      <c r="F283" s="242"/>
      <c r="G283" s="242"/>
      <c r="H283" s="224" t="str">
        <f t="shared" si="341"/>
        <v/>
      </c>
      <c r="I283" s="930"/>
      <c r="J283" s="930"/>
      <c r="K283" s="930"/>
      <c r="L283" s="370"/>
      <c r="M283" s="371"/>
      <c r="N283" s="371"/>
      <c r="O283" s="371"/>
      <c r="P283" s="372"/>
      <c r="Q283" s="609"/>
      <c r="R283" s="609"/>
      <c r="S283" s="610"/>
      <c r="T283" s="371"/>
      <c r="U283" s="371"/>
      <c r="V283" s="188"/>
      <c r="W283" s="370"/>
      <c r="X283" s="371"/>
      <c r="Y283" s="371"/>
      <c r="Z283" s="611"/>
      <c r="AA283" s="896"/>
      <c r="AB283" s="370"/>
      <c r="AC283" s="371"/>
      <c r="AD283" s="371"/>
      <c r="AE283" s="371"/>
      <c r="AF283" s="896"/>
      <c r="AG283" s="370"/>
      <c r="AH283" s="371"/>
      <c r="AI283" s="371"/>
      <c r="AJ283" s="371"/>
      <c r="AK283" s="896"/>
      <c r="AL283" s="370"/>
      <c r="AM283" s="371"/>
      <c r="AN283" s="371"/>
      <c r="AO283" s="372"/>
      <c r="AP283" s="370"/>
      <c r="AQ283" s="371"/>
      <c r="AR283" s="371"/>
      <c r="AS283" s="371"/>
      <c r="AT283" s="928"/>
      <c r="AU283" s="188"/>
      <c r="AV283" s="256">
        <f t="shared" ref="AV283:AV346" si="417">(W283)+Y283+AB283+(AD283)+AG283+AI283+(AL283)+AN283+AP283+(AR283)</f>
        <v>0</v>
      </c>
      <c r="AW283" s="257">
        <f t="shared" ref="AW283:AW346" si="418">X283+Z283+AC283+(AE283)+AH283+AJ283+(AM283)+AO283+AQ283+(AS283)</f>
        <v>0</v>
      </c>
      <c r="AX283" s="258">
        <f t="shared" si="414"/>
        <v>0</v>
      </c>
      <c r="AY283" s="259">
        <f t="shared" si="414"/>
        <v>0</v>
      </c>
      <c r="AZ283" s="231" t="str">
        <f t="shared" si="342"/>
        <v/>
      </c>
      <c r="BA283" s="232">
        <f t="shared" si="343"/>
        <v>0</v>
      </c>
      <c r="BB283" s="249">
        <f t="shared" ref="BB283:BB346" si="419">AA283+AF283+AK283</f>
        <v>0</v>
      </c>
      <c r="BC283" s="231">
        <f t="shared" si="344"/>
        <v>0</v>
      </c>
      <c r="BD283" s="231">
        <f t="shared" si="345"/>
        <v>0</v>
      </c>
      <c r="BE283" s="260"/>
      <c r="BF283" s="235">
        <f t="shared" si="346"/>
        <v>0</v>
      </c>
      <c r="BG283" s="235">
        <f t="shared" si="347"/>
        <v>0</v>
      </c>
      <c r="BH283" s="235">
        <f t="shared" si="348"/>
        <v>0</v>
      </c>
      <c r="BI283" s="380"/>
      <c r="BJ283" s="235">
        <f t="shared" ref="BJ283:BJ346" si="420">IF(H283&lt;=35,1,0)</f>
        <v>0</v>
      </c>
      <c r="BK283" s="235">
        <f t="shared" si="349"/>
        <v>0</v>
      </c>
      <c r="BL283" s="235" t="str">
        <f t="shared" si="350"/>
        <v/>
      </c>
      <c r="BM283" s="236"/>
      <c r="BN283" s="237"/>
      <c r="BO283" s="237"/>
      <c r="BP283" s="238"/>
      <c r="BQ283" s="238"/>
      <c r="BR283" s="254"/>
      <c r="BS283" s="252"/>
      <c r="BT283" s="244"/>
      <c r="BU283" s="244"/>
      <c r="BV283" s="244"/>
      <c r="BW283" s="244"/>
      <c r="BX283" s="244"/>
      <c r="BY283" s="244"/>
      <c r="BZ283" s="244"/>
      <c r="CA283" s="244"/>
      <c r="CB283" s="253"/>
      <c r="CC283" s="188"/>
      <c r="CD283" s="244">
        <f t="shared" ref="CD283:CD346" si="421">BS283</f>
        <v>0</v>
      </c>
      <c r="CE283" s="235">
        <f t="shared" si="351"/>
        <v>0</v>
      </c>
      <c r="CF283" s="235">
        <f t="shared" si="351"/>
        <v>0</v>
      </c>
      <c r="CG283" s="235">
        <f t="shared" si="351"/>
        <v>0</v>
      </c>
      <c r="CH283" s="188"/>
      <c r="CI283" s="244">
        <f t="shared" ref="CI283:CI346" si="422">BU283</f>
        <v>0</v>
      </c>
      <c r="CJ283" s="235">
        <f t="shared" si="352"/>
        <v>0</v>
      </c>
      <c r="CK283" s="235">
        <f t="shared" si="352"/>
        <v>0</v>
      </c>
      <c r="CL283" s="235">
        <f t="shared" si="352"/>
        <v>0</v>
      </c>
      <c r="CM283" s="188"/>
      <c r="CN283" s="244">
        <f t="shared" ref="CN283:CN346" si="423">BW283</f>
        <v>0</v>
      </c>
      <c r="CO283" s="235">
        <f t="shared" si="353"/>
        <v>0</v>
      </c>
      <c r="CP283" s="235">
        <f t="shared" si="353"/>
        <v>0</v>
      </c>
      <c r="CQ283" s="235">
        <f t="shared" si="353"/>
        <v>0</v>
      </c>
      <c r="CR283" s="188"/>
      <c r="CS283" s="244">
        <f t="shared" ref="CS283:CS346" si="424">BY283</f>
        <v>0</v>
      </c>
      <c r="CT283" s="235">
        <f t="shared" si="354"/>
        <v>0</v>
      </c>
      <c r="CU283" s="235">
        <f t="shared" si="354"/>
        <v>0</v>
      </c>
      <c r="CV283" s="235">
        <f t="shared" si="354"/>
        <v>0</v>
      </c>
      <c r="CW283" s="188"/>
      <c r="CX283" s="244">
        <f t="shared" ref="CX283:CX346" si="425">CA283</f>
        <v>0</v>
      </c>
      <c r="CY283" s="235">
        <f t="shared" si="355"/>
        <v>0</v>
      </c>
      <c r="CZ283" s="235">
        <f t="shared" si="355"/>
        <v>0</v>
      </c>
      <c r="DA283" s="235">
        <f t="shared" si="355"/>
        <v>0</v>
      </c>
      <c r="DB283" s="188"/>
      <c r="DC283" s="225"/>
      <c r="DD283" s="226"/>
      <c r="DE283" s="1088"/>
      <c r="DF283" s="225"/>
      <c r="DG283" s="226"/>
      <c r="DH283" s="1088"/>
      <c r="DI283" s="225"/>
      <c r="DJ283" s="226"/>
      <c r="DK283" s="1088"/>
      <c r="DL283" s="225"/>
      <c r="DM283" s="226"/>
      <c r="DN283" s="1088"/>
      <c r="DO283" s="370"/>
      <c r="DP283" s="370"/>
      <c r="DQ283" s="243">
        <f t="shared" si="356"/>
        <v>0</v>
      </c>
      <c r="DR283" s="244">
        <f t="shared" si="357"/>
        <v>0</v>
      </c>
      <c r="DS283" s="235">
        <f t="shared" si="358"/>
        <v>0</v>
      </c>
      <c r="DT283" s="244" t="str">
        <f t="shared" ref="DT283:DT346" si="426">IF(DM283&lt;=0.9,"",1)</f>
        <v/>
      </c>
      <c r="DU283" s="42" t="str">
        <f t="shared" si="359"/>
        <v/>
      </c>
      <c r="DV283" s="42" t="str">
        <f t="shared" si="360"/>
        <v/>
      </c>
      <c r="DW283" s="42" t="str">
        <f t="shared" si="361"/>
        <v/>
      </c>
      <c r="DX283" s="162"/>
      <c r="DY283" s="42" t="str">
        <f t="shared" si="362"/>
        <v/>
      </c>
      <c r="DZ283" s="42" t="str">
        <f t="shared" si="415"/>
        <v/>
      </c>
      <c r="EA283" s="42" t="str">
        <f t="shared" si="363"/>
        <v/>
      </c>
      <c r="EB283" s="162"/>
      <c r="EC283" s="930"/>
      <c r="ED283" s="188"/>
      <c r="EE283" s="245">
        <f t="shared" si="364"/>
        <v>0</v>
      </c>
      <c r="EG283" s="245">
        <f t="shared" si="365"/>
        <v>0</v>
      </c>
      <c r="EI283" s="246" t="str">
        <f t="shared" si="366"/>
        <v/>
      </c>
      <c r="EJ283" s="247" t="str">
        <f t="shared" ref="EJ283:EJ346" si="427">IF(H283&gt;=1,IF(H283&lt;=25,1,""),"")</f>
        <v/>
      </c>
      <c r="EK283" s="248" t="str">
        <f t="shared" ref="EK283:EK346" si="428">IF(H283&gt;=26,IF(H283&lt;=35,1,""),"")</f>
        <v/>
      </c>
      <c r="EL283" s="248" t="str">
        <f t="shared" ref="EL283:EL346" si="429">IF(H283&gt;=36,IF(H283&lt;=45,1,""),"")</f>
        <v/>
      </c>
      <c r="EM283" s="248" t="str">
        <f t="shared" ref="EM283:EM346" si="430">IF(H283&gt;=46,IF(H283&lt;=55,1,""),"")</f>
        <v/>
      </c>
      <c r="EN283" s="248" t="str">
        <f t="shared" si="367"/>
        <v/>
      </c>
      <c r="EO283" s="248" t="str">
        <f t="shared" ref="EO283:EO346" si="431">IF(H283="","",IF($H283&gt;65,1,""))</f>
        <v/>
      </c>
      <c r="EQ283" s="248" t="str">
        <f t="shared" si="368"/>
        <v/>
      </c>
      <c r="ER283" s="248" t="str">
        <f t="shared" si="369"/>
        <v/>
      </c>
      <c r="ES283" s="248" t="str">
        <f t="shared" si="370"/>
        <v/>
      </c>
      <c r="ET283" s="248" t="str">
        <f t="shared" si="371"/>
        <v/>
      </c>
      <c r="EU283" s="248" t="str">
        <f t="shared" si="372"/>
        <v/>
      </c>
      <c r="EV283" s="248" t="str">
        <f t="shared" si="372"/>
        <v/>
      </c>
      <c r="EX283" s="248" t="str">
        <f t="shared" si="373"/>
        <v/>
      </c>
      <c r="EY283" s="248" t="str">
        <f t="shared" si="374"/>
        <v/>
      </c>
      <c r="EZ283" s="248" t="str">
        <f t="shared" si="375"/>
        <v/>
      </c>
      <c r="FA283" s="248" t="str">
        <f t="shared" si="376"/>
        <v/>
      </c>
      <c r="FB283" s="248" t="str">
        <f t="shared" si="408"/>
        <v/>
      </c>
      <c r="FC283" s="248" t="str">
        <f t="shared" si="408"/>
        <v/>
      </c>
      <c r="FE283" s="248" t="str">
        <f t="shared" si="377"/>
        <v/>
      </c>
      <c r="FF283" s="248" t="str">
        <f t="shared" si="378"/>
        <v/>
      </c>
      <c r="FG283" s="248" t="str">
        <f t="shared" si="379"/>
        <v/>
      </c>
      <c r="FH283" s="248" t="str">
        <f t="shared" si="380"/>
        <v/>
      </c>
      <c r="FI283" s="248" t="str">
        <f t="shared" si="409"/>
        <v/>
      </c>
      <c r="FJ283" s="248" t="str">
        <f t="shared" si="409"/>
        <v/>
      </c>
      <c r="FL283" s="370"/>
      <c r="FM283" s="371"/>
      <c r="FN283" s="371"/>
      <c r="FO283" s="611"/>
      <c r="FP283" s="896"/>
      <c r="FQ283" s="370"/>
      <c r="FR283" s="371"/>
      <c r="FS283" s="371"/>
      <c r="FT283" s="611"/>
      <c r="FU283" s="896"/>
      <c r="FV283" s="370"/>
      <c r="FW283" s="371"/>
      <c r="FX283" s="371"/>
      <c r="FY283" s="611"/>
      <c r="FZ283" s="896"/>
      <c r="GA283" s="613"/>
      <c r="GC283" s="227">
        <f t="shared" si="381"/>
        <v>0</v>
      </c>
      <c r="GD283" s="228">
        <f t="shared" si="382"/>
        <v>0</v>
      </c>
      <c r="GE283" s="229">
        <f t="shared" si="410"/>
        <v>0</v>
      </c>
      <c r="GF283" s="230">
        <f t="shared" si="410"/>
        <v>0</v>
      </c>
      <c r="GG283" s="231" t="str">
        <f t="shared" si="383"/>
        <v/>
      </c>
      <c r="GH283" s="232">
        <f t="shared" si="384"/>
        <v>0</v>
      </c>
      <c r="GI283" s="227">
        <f t="shared" si="385"/>
        <v>0</v>
      </c>
      <c r="GJ283" s="233">
        <f t="shared" si="386"/>
        <v>0</v>
      </c>
      <c r="GK283" s="233">
        <f t="shared" si="387"/>
        <v>0</v>
      </c>
      <c r="GL283" s="234"/>
      <c r="GM283" s="235">
        <f t="shared" si="388"/>
        <v>0</v>
      </c>
      <c r="GN283" s="235">
        <f t="shared" si="389"/>
        <v>0</v>
      </c>
      <c r="GO283" s="235" t="str">
        <f t="shared" si="390"/>
        <v/>
      </c>
      <c r="GP283" s="380"/>
      <c r="GQ283" s="235">
        <f t="shared" si="391"/>
        <v>0</v>
      </c>
      <c r="GR283" s="235">
        <f t="shared" si="392"/>
        <v>0</v>
      </c>
      <c r="GS283" s="235" t="str">
        <f t="shared" si="393"/>
        <v/>
      </c>
      <c r="GT283" s="236"/>
      <c r="GU283" s="237" t="str">
        <f t="shared" si="394"/>
        <v/>
      </c>
      <c r="GV283" s="237" t="str">
        <f t="shared" si="395"/>
        <v/>
      </c>
      <c r="GW283" s="238" t="str">
        <f t="shared" si="396"/>
        <v/>
      </c>
      <c r="GX283" s="238" t="str">
        <f t="shared" si="397"/>
        <v/>
      </c>
      <c r="GY283" s="239"/>
      <c r="GZ283" s="240" t="str">
        <f t="shared" si="398"/>
        <v/>
      </c>
      <c r="HA283" s="235" t="str">
        <f t="shared" si="399"/>
        <v/>
      </c>
      <c r="HB283" s="235" t="str">
        <f t="shared" si="400"/>
        <v/>
      </c>
      <c r="HC283" s="235" t="str">
        <f t="shared" si="401"/>
        <v/>
      </c>
      <c r="HD283" s="235" t="str">
        <f t="shared" si="402"/>
        <v/>
      </c>
      <c r="HE283" s="235" t="str">
        <f t="shared" si="403"/>
        <v/>
      </c>
      <c r="HF283" s="188"/>
      <c r="HG283" s="235" t="str">
        <f t="shared" si="404"/>
        <v/>
      </c>
      <c r="HH283" s="235">
        <f t="shared" si="411"/>
        <v>0</v>
      </c>
      <c r="HI283" s="235">
        <f t="shared" si="411"/>
        <v>0</v>
      </c>
      <c r="HJ283" s="235">
        <f t="shared" si="411"/>
        <v>0</v>
      </c>
      <c r="HK283" s="188"/>
      <c r="HL283" s="235" t="str">
        <f t="shared" si="405"/>
        <v/>
      </c>
      <c r="HM283" s="235">
        <f t="shared" si="412"/>
        <v>0</v>
      </c>
      <c r="HN283" s="235">
        <f t="shared" si="412"/>
        <v>0</v>
      </c>
      <c r="HO283" s="235">
        <f t="shared" si="412"/>
        <v>0</v>
      </c>
      <c r="HP283" s="188"/>
      <c r="HQ283" s="235" t="str">
        <f t="shared" si="406"/>
        <v/>
      </c>
      <c r="HR283" s="235">
        <f t="shared" si="413"/>
        <v>0</v>
      </c>
      <c r="HS283" s="235">
        <f t="shared" si="413"/>
        <v>0</v>
      </c>
      <c r="HT283" s="235">
        <f t="shared" si="413"/>
        <v>0</v>
      </c>
      <c r="HU283" s="162"/>
      <c r="HV283" s="1622"/>
      <c r="HW283" s="1619"/>
      <c r="HX283" s="1619"/>
      <c r="HY283" s="1619"/>
      <c r="HZ283" s="1619"/>
      <c r="IA283" s="1619"/>
      <c r="IB283" s="1619"/>
      <c r="IC283" s="1623"/>
      <c r="ID283" s="162"/>
      <c r="IE283" s="162"/>
    </row>
    <row r="284" spans="1:239" ht="21" customHeight="1" x14ac:dyDescent="0.25">
      <c r="A284" s="377" t="str">
        <f t="shared" ref="A284:A347" si="432">IF(C284="","",1)</f>
        <v/>
      </c>
      <c r="B284" s="188">
        <v>258</v>
      </c>
      <c r="C284" s="255"/>
      <c r="D284" s="223" t="str">
        <f t="shared" si="416"/>
        <v/>
      </c>
      <c r="E284" s="223" t="str">
        <f t="shared" si="407"/>
        <v/>
      </c>
      <c r="F284" s="242"/>
      <c r="G284" s="242"/>
      <c r="H284" s="224" t="str">
        <f t="shared" ref="H284:H347" si="433">IF(G284&lt;999,"",$C$11-G284)</f>
        <v/>
      </c>
      <c r="I284" s="930"/>
      <c r="J284" s="930"/>
      <c r="K284" s="930"/>
      <c r="L284" s="370"/>
      <c r="M284" s="371"/>
      <c r="N284" s="371"/>
      <c r="O284" s="371"/>
      <c r="P284" s="372"/>
      <c r="Q284" s="609"/>
      <c r="R284" s="609"/>
      <c r="S284" s="610"/>
      <c r="T284" s="371"/>
      <c r="U284" s="371"/>
      <c r="V284" s="188"/>
      <c r="W284" s="370"/>
      <c r="X284" s="371"/>
      <c r="Y284" s="371"/>
      <c r="Z284" s="611"/>
      <c r="AA284" s="896"/>
      <c r="AB284" s="370"/>
      <c r="AC284" s="371"/>
      <c r="AD284" s="371"/>
      <c r="AE284" s="371"/>
      <c r="AF284" s="896"/>
      <c r="AG284" s="370"/>
      <c r="AH284" s="371"/>
      <c r="AI284" s="371"/>
      <c r="AJ284" s="371"/>
      <c r="AK284" s="896"/>
      <c r="AL284" s="370"/>
      <c r="AM284" s="371"/>
      <c r="AN284" s="371"/>
      <c r="AO284" s="372"/>
      <c r="AP284" s="370"/>
      <c r="AQ284" s="371"/>
      <c r="AR284" s="371"/>
      <c r="AS284" s="371"/>
      <c r="AT284" s="928"/>
      <c r="AU284" s="188"/>
      <c r="AV284" s="256">
        <f t="shared" si="417"/>
        <v>0</v>
      </c>
      <c r="AW284" s="257">
        <f t="shared" si="418"/>
        <v>0</v>
      </c>
      <c r="AX284" s="258">
        <f t="shared" si="414"/>
        <v>0</v>
      </c>
      <c r="AY284" s="259">
        <f t="shared" si="414"/>
        <v>0</v>
      </c>
      <c r="AZ284" s="231" t="str">
        <f t="shared" ref="AZ284:AZ347" si="434">IF(AV284&lt;=0.9,IF(AW284&lt;=0.9,"",1),1)</f>
        <v/>
      </c>
      <c r="BA284" s="232">
        <f t="shared" ref="BA284:BA347" si="435">IF(AX284&lt;=0.9,IF(AY284&lt;=0.9,0,1),1)</f>
        <v>0</v>
      </c>
      <c r="BB284" s="249">
        <f t="shared" si="419"/>
        <v>0</v>
      </c>
      <c r="BC284" s="231">
        <f t="shared" ref="BC284:BC347" si="436">IF(BB284&lt;=0.9,0,1)</f>
        <v>0</v>
      </c>
      <c r="BD284" s="231">
        <f t="shared" ref="BD284:BD347" si="437">BA284+BC284</f>
        <v>0</v>
      </c>
      <c r="BE284" s="260"/>
      <c r="BF284" s="235">
        <f t="shared" ref="BF284:BF347" si="438">IF(H284&lt;=35,BA284,0)</f>
        <v>0</v>
      </c>
      <c r="BG284" s="235">
        <f t="shared" ref="BG284:BG347" si="439">IF($H284&gt;=36,IF($H284&lt;=55,$BA284,0),0)</f>
        <v>0</v>
      </c>
      <c r="BH284" s="235">
        <f t="shared" ref="BH284:BH347" si="440">IF($H284&gt;55,$BA284,0)</f>
        <v>0</v>
      </c>
      <c r="BI284" s="380"/>
      <c r="BJ284" s="235">
        <f t="shared" si="420"/>
        <v>0</v>
      </c>
      <c r="BK284" s="235">
        <f t="shared" ref="BK284:BK347" si="441">IF($H284&gt;35,IF($H284&lt;56,1,0),0)</f>
        <v>0</v>
      </c>
      <c r="BL284" s="235" t="str">
        <f t="shared" ref="BL284:BL347" si="442">IF( H284="","",IF($H284&gt;55,1,0))</f>
        <v/>
      </c>
      <c r="BM284" s="236"/>
      <c r="BN284" s="237"/>
      <c r="BO284" s="237"/>
      <c r="BP284" s="238"/>
      <c r="BQ284" s="238"/>
      <c r="BR284" s="254"/>
      <c r="BS284" s="252"/>
      <c r="BT284" s="244"/>
      <c r="BU284" s="244"/>
      <c r="BV284" s="244"/>
      <c r="BW284" s="244"/>
      <c r="BX284" s="244"/>
      <c r="BY284" s="244"/>
      <c r="BZ284" s="244"/>
      <c r="CA284" s="244"/>
      <c r="CB284" s="253"/>
      <c r="CC284" s="188"/>
      <c r="CD284" s="244">
        <f t="shared" si="421"/>
        <v>0</v>
      </c>
      <c r="CE284" s="235">
        <f t="shared" ref="CE284:CG347" si="443">IF(BJ284=1,$CD284,0)</f>
        <v>0</v>
      </c>
      <c r="CF284" s="235">
        <f t="shared" si="443"/>
        <v>0</v>
      </c>
      <c r="CG284" s="235">
        <f t="shared" si="443"/>
        <v>0</v>
      </c>
      <c r="CH284" s="188"/>
      <c r="CI284" s="244">
        <f t="shared" si="422"/>
        <v>0</v>
      </c>
      <c r="CJ284" s="235">
        <f t="shared" ref="CJ284:CL347" si="444">IF(BJ284=1,$CI284,0)</f>
        <v>0</v>
      </c>
      <c r="CK284" s="235">
        <f t="shared" si="444"/>
        <v>0</v>
      </c>
      <c r="CL284" s="235">
        <f t="shared" si="444"/>
        <v>0</v>
      </c>
      <c r="CM284" s="188"/>
      <c r="CN284" s="244">
        <f t="shared" si="423"/>
        <v>0</v>
      </c>
      <c r="CO284" s="235">
        <f t="shared" ref="CO284:CQ347" si="445">IF(BJ284=1,$CN284,0)</f>
        <v>0</v>
      </c>
      <c r="CP284" s="235">
        <f t="shared" si="445"/>
        <v>0</v>
      </c>
      <c r="CQ284" s="235">
        <f t="shared" si="445"/>
        <v>0</v>
      </c>
      <c r="CR284" s="188"/>
      <c r="CS284" s="244">
        <f t="shared" si="424"/>
        <v>0</v>
      </c>
      <c r="CT284" s="235">
        <f t="shared" ref="CT284:CV347" si="446">IF(BJ284=1,$CS284,0)</f>
        <v>0</v>
      </c>
      <c r="CU284" s="235">
        <f t="shared" si="446"/>
        <v>0</v>
      </c>
      <c r="CV284" s="235">
        <f t="shared" si="446"/>
        <v>0</v>
      </c>
      <c r="CW284" s="188"/>
      <c r="CX284" s="244">
        <f t="shared" si="425"/>
        <v>0</v>
      </c>
      <c r="CY284" s="235">
        <f t="shared" ref="CY284:DA347" si="447">IF( BJ284=1,$CX284,0)</f>
        <v>0</v>
      </c>
      <c r="CZ284" s="235">
        <f t="shared" si="447"/>
        <v>0</v>
      </c>
      <c r="DA284" s="235">
        <f t="shared" si="447"/>
        <v>0</v>
      </c>
      <c r="DB284" s="188"/>
      <c r="DC284" s="225"/>
      <c r="DD284" s="226"/>
      <c r="DE284" s="1088"/>
      <c r="DF284" s="225"/>
      <c r="DG284" s="226"/>
      <c r="DH284" s="1088"/>
      <c r="DI284" s="225"/>
      <c r="DJ284" s="226"/>
      <c r="DK284" s="1088"/>
      <c r="DL284" s="225"/>
      <c r="DM284" s="226"/>
      <c r="DN284" s="1088"/>
      <c r="DO284" s="370"/>
      <c r="DP284" s="370"/>
      <c r="DQ284" s="243">
        <f t="shared" ref="DQ284:DQ347" si="448">DC284+DF284+DI284+DM284+DP284</f>
        <v>0</v>
      </c>
      <c r="DR284" s="244">
        <f t="shared" ref="DR284:DR347" si="449">DO284+DP284</f>
        <v>0</v>
      </c>
      <c r="DS284" s="235">
        <f t="shared" ref="DS284:DS347" si="450">IF(DR284=0,0,1)</f>
        <v>0</v>
      </c>
      <c r="DT284" s="244" t="str">
        <f t="shared" si="426"/>
        <v/>
      </c>
      <c r="DU284" s="42" t="str">
        <f t="shared" ref="DU284:DU347" si="451">IF(DT284="","",IF(DT284=1,IF(H284&lt;36,1,"")))</f>
        <v/>
      </c>
      <c r="DV284" s="42" t="str">
        <f t="shared" ref="DV284:DV347" si="452">IF(DT284="","",IF(DT284=1,IF(H284&gt;35,IF(H284&lt;56,1,""),"")))</f>
        <v/>
      </c>
      <c r="DW284" s="42" t="str">
        <f t="shared" ref="DW284:DW347" si="453">IF(DT284="","",IF(DT284=1,IF(H284&gt;55,1,"")))</f>
        <v/>
      </c>
      <c r="DX284" s="162"/>
      <c r="DY284" s="42" t="str">
        <f t="shared" ref="DY284:DY347" si="454">IF(DP284="","",IF(DP284=1,IF(H284&lt;36,1,"")))</f>
        <v/>
      </c>
      <c r="DZ284" s="42" t="str">
        <f t="shared" si="415"/>
        <v/>
      </c>
      <c r="EA284" s="42" t="str">
        <f t="shared" ref="EA284:EA347" si="455">IF(DP284="","",IF(DP284=1,IF(H284&gt;55,1,"")))</f>
        <v/>
      </c>
      <c r="EB284" s="162"/>
      <c r="EC284" s="930"/>
      <c r="ED284" s="188"/>
      <c r="EE284" s="245">
        <f t="shared" ref="EE284:EE347" si="456">AT284+DE284+DH284+DK284+DN284</f>
        <v>0</v>
      </c>
      <c r="EG284" s="245">
        <f t="shared" ref="EG284:EG347" si="457">EC284-EE284</f>
        <v>0</v>
      </c>
      <c r="EI284" s="246" t="str">
        <f t="shared" ref="EI284:EI347" si="458">IF(DM284&lt;=0.9,"",1)</f>
        <v/>
      </c>
      <c r="EJ284" s="247" t="str">
        <f t="shared" si="427"/>
        <v/>
      </c>
      <c r="EK284" s="248" t="str">
        <f t="shared" si="428"/>
        <v/>
      </c>
      <c r="EL284" s="248" t="str">
        <f t="shared" si="429"/>
        <v/>
      </c>
      <c r="EM284" s="248" t="str">
        <f t="shared" si="430"/>
        <v/>
      </c>
      <c r="EN284" s="248" t="str">
        <f t="shared" ref="EN284:EN347" si="459">IF($H284&gt;=56,IF($H284&lt;=65,1,""),"")</f>
        <v/>
      </c>
      <c r="EO284" s="248" t="str">
        <f t="shared" si="431"/>
        <v/>
      </c>
      <c r="EQ284" s="248" t="str">
        <f t="shared" ref="EQ284:EQ347" si="460">IF(EJ284="","",IF(EJ284=1,IF(DC284=1,1,"")))</f>
        <v/>
      </c>
      <c r="ER284" s="248" t="str">
        <f t="shared" ref="ER284:ER347" si="461">IF(EK284="","",IF(EK284=1,IF(DC284=1,1,"")))</f>
        <v/>
      </c>
      <c r="ES284" s="248" t="str">
        <f t="shared" ref="ES284:ES347" si="462">IF(EL284="","",IF(EL284=1,IF(DC284=1,1,"")))</f>
        <v/>
      </c>
      <c r="ET284" s="248" t="str">
        <f t="shared" ref="ET284:ET347" si="463">IF(EM284="","",IF(EM284=1,IF(DC284=1,1,"")))</f>
        <v/>
      </c>
      <c r="EU284" s="248" t="str">
        <f t="shared" ref="EU284:EV347" si="464">IF(EN284="","",IF(EN284=1,IF($DC284=1,1,"")))</f>
        <v/>
      </c>
      <c r="EV284" s="248" t="str">
        <f t="shared" si="464"/>
        <v/>
      </c>
      <c r="EX284" s="248" t="str">
        <f t="shared" ref="EX284:EX347" si="465">IF(EJ284="","",IF(EJ284=1,IF(DF284=1,1,"")))</f>
        <v/>
      </c>
      <c r="EY284" s="248" t="str">
        <f t="shared" ref="EY284:EY347" si="466">IF(EK284="","",IF(EK284=1,IF(DF284=1,1,"")))</f>
        <v/>
      </c>
      <c r="EZ284" s="248" t="str">
        <f t="shared" ref="EZ284:EZ347" si="467">IF(EL284="","",IF(EL284=1,IF(DF284=1,1,"")))</f>
        <v/>
      </c>
      <c r="FA284" s="248" t="str">
        <f t="shared" ref="FA284:FA347" si="468">IF(EM284="","",IF(EM284=1,IF(DF284=1,1,"")))</f>
        <v/>
      </c>
      <c r="FB284" s="248" t="str">
        <f t="shared" si="408"/>
        <v/>
      </c>
      <c r="FC284" s="248" t="str">
        <f t="shared" si="408"/>
        <v/>
      </c>
      <c r="FE284" s="248" t="str">
        <f t="shared" ref="FE284:FE347" si="469">IF(EJ284="","",IF(EJ284=1,IF(DI284=1,1,"")))</f>
        <v/>
      </c>
      <c r="FF284" s="248" t="str">
        <f t="shared" ref="FF284:FF347" si="470">IF(EK284="","",IF(EK284=1,IF(DI284=1,1,"")))</f>
        <v/>
      </c>
      <c r="FG284" s="248" t="str">
        <f t="shared" ref="FG284:FG347" si="471">IF(EL284="","",IF(EL284=1,IF(DI284=1,1,"")))</f>
        <v/>
      </c>
      <c r="FH284" s="248" t="str">
        <f t="shared" ref="FH284:FH347" si="472">IF(EM284="","",IF(EM284=1,IF(DI284=1,1,"")))</f>
        <v/>
      </c>
      <c r="FI284" s="248" t="str">
        <f t="shared" si="409"/>
        <v/>
      </c>
      <c r="FJ284" s="248" t="str">
        <f t="shared" si="409"/>
        <v/>
      </c>
      <c r="FL284" s="370"/>
      <c r="FM284" s="371"/>
      <c r="FN284" s="371"/>
      <c r="FO284" s="611"/>
      <c r="FP284" s="896"/>
      <c r="FQ284" s="370"/>
      <c r="FR284" s="371"/>
      <c r="FS284" s="371"/>
      <c r="FT284" s="611"/>
      <c r="FU284" s="896"/>
      <c r="FV284" s="370"/>
      <c r="FW284" s="371"/>
      <c r="FX284" s="371"/>
      <c r="FY284" s="611"/>
      <c r="FZ284" s="896"/>
      <c r="GA284" s="613"/>
      <c r="GC284" s="227">
        <f t="shared" ref="GC284:GC347" si="473">(FL284)+FN284+FQ284+(FS284)+FV284+FX284</f>
        <v>0</v>
      </c>
      <c r="GD284" s="228">
        <f t="shared" ref="GD284:GD347" si="474">FM284+FO284+FR284+(FT284)+FW284+FY284</f>
        <v>0</v>
      </c>
      <c r="GE284" s="229">
        <f t="shared" si="410"/>
        <v>0</v>
      </c>
      <c r="GF284" s="230">
        <f t="shared" si="410"/>
        <v>0</v>
      </c>
      <c r="GG284" s="231" t="str">
        <f t="shared" ref="GG284:GG347" si="475">IF(GC284&lt;=0.9,IF(GD284&lt;=0.9,"",1),1)</f>
        <v/>
      </c>
      <c r="GH284" s="232">
        <f t="shared" ref="GH284:GH347" si="476">IF(GE284&lt;=0.9,IF(GF284&lt;=0.9,0,1),1)</f>
        <v>0</v>
      </c>
      <c r="GI284" s="227">
        <f t="shared" ref="GI284:GI347" si="477">FP284+FU284+FZ284</f>
        <v>0</v>
      </c>
      <c r="GJ284" s="233">
        <f t="shared" ref="GJ284:GJ347" si="478">IF(GI284&lt;=0.9,0,1)</f>
        <v>0</v>
      </c>
      <c r="GK284" s="233">
        <f t="shared" ref="GK284:GK347" si="479">GH284+GJ284</f>
        <v>0</v>
      </c>
      <c r="GL284" s="234"/>
      <c r="GM284" s="235">
        <f t="shared" ref="GM284:GM347" si="480">IF(H284&lt;=35,GG284,0)</f>
        <v>0</v>
      </c>
      <c r="GN284" s="235">
        <f t="shared" ref="GN284:GN347" si="481">IF($H284&gt;=36,IF($H284&lt;=55,$GG284,0),0)</f>
        <v>0</v>
      </c>
      <c r="GO284" s="235" t="str">
        <f t="shared" ref="GO284:GO347" si="482">IF($H284&gt;55,$GG284,0)</f>
        <v/>
      </c>
      <c r="GP284" s="380"/>
      <c r="GQ284" s="235">
        <f t="shared" ref="GQ284:GQ347" si="483">IF(H284&lt;=35,1,0)</f>
        <v>0</v>
      </c>
      <c r="GR284" s="235">
        <f t="shared" ref="GR284:GR347" si="484">IF(H284&gt;35,IF(H284&lt;56,1,0),0)</f>
        <v>0</v>
      </c>
      <c r="GS284" s="235" t="str">
        <f t="shared" ref="GS284:GS347" si="485">IF(H284="","",IF(H284&gt;55,1,0))</f>
        <v/>
      </c>
      <c r="GT284" s="236"/>
      <c r="GU284" s="237" t="str">
        <f t="shared" ref="GU284:GU347" si="486">IF(EZ284&gt;=1,IF(EZ284&lt;=1,1,""),"")</f>
        <v/>
      </c>
      <c r="GV284" s="237" t="str">
        <f t="shared" ref="GV284:GV347" si="487">IF(EZ284&gt;=2,IF(EZ284&lt;=10,1,""),"")</f>
        <v/>
      </c>
      <c r="GW284" s="238" t="str">
        <f t="shared" ref="GW284:GW347" si="488">IF(EZ284&gt;=11,IF(EZ284&lt;=20,1,""),"")</f>
        <v/>
      </c>
      <c r="GX284" s="238" t="str">
        <f t="shared" ref="GX284:GX347" si="489">IF(EZ284&gt;=21,IF(EZ284&lt;=50,1,""),"")</f>
        <v/>
      </c>
      <c r="GY284" s="239"/>
      <c r="GZ284" s="240" t="str">
        <f t="shared" ref="GZ284:GZ347" si="490">IF(FL284&lt;=0.9,IF(FM284&lt;=0.9,"",1),1)</f>
        <v/>
      </c>
      <c r="HA284" s="235" t="str">
        <f t="shared" ref="HA284:HA347" si="491">IF(FN284&lt;=0.9,IF(FO284&lt;=0.9,"",1),1)</f>
        <v/>
      </c>
      <c r="HB284" s="235" t="str">
        <f t="shared" ref="HB284:HB347" si="492">IF(FQ284&lt;=0.9,IF(FR284&lt;=0.9,"",1),1)</f>
        <v/>
      </c>
      <c r="HC284" s="235" t="str">
        <f t="shared" ref="HC284:HC347" si="493">IF(FS284&lt;=0.9,IF(FT284&lt;=0.9,"",1),1)</f>
        <v/>
      </c>
      <c r="HD284" s="235" t="str">
        <f t="shared" ref="HD284:HD347" si="494">IF(FV284&lt;=0.9,IF(FW284&lt;=0.9,"",1),1)</f>
        <v/>
      </c>
      <c r="HE284" s="235" t="str">
        <f t="shared" ref="HE284:HE347" si="495">IF(FX284&lt;=0.9,IF(FY284&lt;=0.9,"",1),1)</f>
        <v/>
      </c>
      <c r="HF284" s="188"/>
      <c r="HG284" s="235" t="str">
        <f t="shared" ref="HG284:HG347" si="496">GZ284</f>
        <v/>
      </c>
      <c r="HH284" s="235">
        <f t="shared" si="411"/>
        <v>0</v>
      </c>
      <c r="HI284" s="235">
        <f t="shared" si="411"/>
        <v>0</v>
      </c>
      <c r="HJ284" s="235">
        <f t="shared" si="411"/>
        <v>0</v>
      </c>
      <c r="HK284" s="188"/>
      <c r="HL284" s="235" t="str">
        <f t="shared" ref="HL284:HL347" si="497">HB284</f>
        <v/>
      </c>
      <c r="HM284" s="235">
        <f t="shared" si="412"/>
        <v>0</v>
      </c>
      <c r="HN284" s="235">
        <f t="shared" si="412"/>
        <v>0</v>
      </c>
      <c r="HO284" s="235">
        <f t="shared" si="412"/>
        <v>0</v>
      </c>
      <c r="HP284" s="188"/>
      <c r="HQ284" s="235" t="str">
        <f t="shared" ref="HQ284:HQ347" si="498">HD284</f>
        <v/>
      </c>
      <c r="HR284" s="235">
        <f t="shared" si="413"/>
        <v>0</v>
      </c>
      <c r="HS284" s="235">
        <f t="shared" si="413"/>
        <v>0</v>
      </c>
      <c r="HT284" s="235">
        <f t="shared" si="413"/>
        <v>0</v>
      </c>
      <c r="HU284" s="162"/>
      <c r="HV284" s="1622"/>
      <c r="HW284" s="1619"/>
      <c r="HX284" s="1619"/>
      <c r="HY284" s="1619"/>
      <c r="HZ284" s="1619"/>
      <c r="IA284" s="1619"/>
      <c r="IB284" s="1619"/>
      <c r="IC284" s="1623"/>
      <c r="ID284" s="162"/>
      <c r="IE284" s="162"/>
    </row>
    <row r="285" spans="1:239" ht="21" customHeight="1" x14ac:dyDescent="0.25">
      <c r="A285" s="377" t="str">
        <f t="shared" si="432"/>
        <v/>
      </c>
      <c r="B285" s="188">
        <v>259</v>
      </c>
      <c r="C285" s="255"/>
      <c r="D285" s="223" t="str">
        <f t="shared" si="416"/>
        <v/>
      </c>
      <c r="E285" s="223" t="str">
        <f t="shared" si="407"/>
        <v/>
      </c>
      <c r="F285" s="242"/>
      <c r="G285" s="242"/>
      <c r="H285" s="224" t="str">
        <f t="shared" si="433"/>
        <v/>
      </c>
      <c r="I285" s="930"/>
      <c r="J285" s="930"/>
      <c r="K285" s="930"/>
      <c r="L285" s="370"/>
      <c r="M285" s="371"/>
      <c r="N285" s="371"/>
      <c r="O285" s="371"/>
      <c r="P285" s="372"/>
      <c r="Q285" s="609"/>
      <c r="R285" s="609"/>
      <c r="S285" s="610"/>
      <c r="T285" s="371"/>
      <c r="U285" s="371"/>
      <c r="V285" s="188"/>
      <c r="W285" s="370"/>
      <c r="X285" s="371"/>
      <c r="Y285" s="371"/>
      <c r="Z285" s="611"/>
      <c r="AA285" s="896"/>
      <c r="AB285" s="370"/>
      <c r="AC285" s="371"/>
      <c r="AD285" s="371"/>
      <c r="AE285" s="371"/>
      <c r="AF285" s="896"/>
      <c r="AG285" s="370"/>
      <c r="AH285" s="371"/>
      <c r="AI285" s="371"/>
      <c r="AJ285" s="371"/>
      <c r="AK285" s="896"/>
      <c r="AL285" s="370"/>
      <c r="AM285" s="371"/>
      <c r="AN285" s="371"/>
      <c r="AO285" s="372"/>
      <c r="AP285" s="370"/>
      <c r="AQ285" s="371"/>
      <c r="AR285" s="371"/>
      <c r="AS285" s="371"/>
      <c r="AT285" s="928"/>
      <c r="AU285" s="188"/>
      <c r="AV285" s="256">
        <f t="shared" si="417"/>
        <v>0</v>
      </c>
      <c r="AW285" s="257">
        <f t="shared" si="418"/>
        <v>0</v>
      </c>
      <c r="AX285" s="258">
        <f t="shared" si="414"/>
        <v>0</v>
      </c>
      <c r="AY285" s="259">
        <f t="shared" si="414"/>
        <v>0</v>
      </c>
      <c r="AZ285" s="231" t="str">
        <f t="shared" si="434"/>
        <v/>
      </c>
      <c r="BA285" s="232">
        <f t="shared" si="435"/>
        <v>0</v>
      </c>
      <c r="BB285" s="249">
        <f t="shared" si="419"/>
        <v>0</v>
      </c>
      <c r="BC285" s="231">
        <f t="shared" si="436"/>
        <v>0</v>
      </c>
      <c r="BD285" s="231">
        <f t="shared" si="437"/>
        <v>0</v>
      </c>
      <c r="BE285" s="260"/>
      <c r="BF285" s="235">
        <f t="shared" si="438"/>
        <v>0</v>
      </c>
      <c r="BG285" s="235">
        <f t="shared" si="439"/>
        <v>0</v>
      </c>
      <c r="BH285" s="235">
        <f t="shared" si="440"/>
        <v>0</v>
      </c>
      <c r="BI285" s="380"/>
      <c r="BJ285" s="235">
        <f t="shared" si="420"/>
        <v>0</v>
      </c>
      <c r="BK285" s="235">
        <f t="shared" si="441"/>
        <v>0</v>
      </c>
      <c r="BL285" s="235" t="str">
        <f t="shared" si="442"/>
        <v/>
      </c>
      <c r="BM285" s="236"/>
      <c r="BN285" s="237"/>
      <c r="BO285" s="237"/>
      <c r="BP285" s="238"/>
      <c r="BQ285" s="238"/>
      <c r="BR285" s="254"/>
      <c r="BS285" s="252"/>
      <c r="BT285" s="244"/>
      <c r="BU285" s="244"/>
      <c r="BV285" s="244"/>
      <c r="BW285" s="244"/>
      <c r="BX285" s="244"/>
      <c r="BY285" s="244"/>
      <c r="BZ285" s="244"/>
      <c r="CA285" s="244"/>
      <c r="CB285" s="253"/>
      <c r="CC285" s="188"/>
      <c r="CD285" s="244">
        <f t="shared" si="421"/>
        <v>0</v>
      </c>
      <c r="CE285" s="235">
        <f t="shared" si="443"/>
        <v>0</v>
      </c>
      <c r="CF285" s="235">
        <f t="shared" si="443"/>
        <v>0</v>
      </c>
      <c r="CG285" s="235">
        <f t="shared" si="443"/>
        <v>0</v>
      </c>
      <c r="CH285" s="188"/>
      <c r="CI285" s="244">
        <f t="shared" si="422"/>
        <v>0</v>
      </c>
      <c r="CJ285" s="235">
        <f t="shared" si="444"/>
        <v>0</v>
      </c>
      <c r="CK285" s="235">
        <f t="shared" si="444"/>
        <v>0</v>
      </c>
      <c r="CL285" s="235">
        <f t="shared" si="444"/>
        <v>0</v>
      </c>
      <c r="CM285" s="188"/>
      <c r="CN285" s="244">
        <f t="shared" si="423"/>
        <v>0</v>
      </c>
      <c r="CO285" s="235">
        <f t="shared" si="445"/>
        <v>0</v>
      </c>
      <c r="CP285" s="235">
        <f t="shared" si="445"/>
        <v>0</v>
      </c>
      <c r="CQ285" s="235">
        <f t="shared" si="445"/>
        <v>0</v>
      </c>
      <c r="CR285" s="188"/>
      <c r="CS285" s="244">
        <f t="shared" si="424"/>
        <v>0</v>
      </c>
      <c r="CT285" s="235">
        <f t="shared" si="446"/>
        <v>0</v>
      </c>
      <c r="CU285" s="235">
        <f t="shared" si="446"/>
        <v>0</v>
      </c>
      <c r="CV285" s="235">
        <f t="shared" si="446"/>
        <v>0</v>
      </c>
      <c r="CW285" s="188"/>
      <c r="CX285" s="244">
        <f t="shared" si="425"/>
        <v>0</v>
      </c>
      <c r="CY285" s="235">
        <f t="shared" si="447"/>
        <v>0</v>
      </c>
      <c r="CZ285" s="235">
        <f t="shared" si="447"/>
        <v>0</v>
      </c>
      <c r="DA285" s="235">
        <f t="shared" si="447"/>
        <v>0</v>
      </c>
      <c r="DB285" s="188"/>
      <c r="DC285" s="225"/>
      <c r="DD285" s="226"/>
      <c r="DE285" s="1088"/>
      <c r="DF285" s="225"/>
      <c r="DG285" s="226"/>
      <c r="DH285" s="1088"/>
      <c r="DI285" s="225"/>
      <c r="DJ285" s="226"/>
      <c r="DK285" s="1088"/>
      <c r="DL285" s="225"/>
      <c r="DM285" s="226"/>
      <c r="DN285" s="1088"/>
      <c r="DO285" s="370"/>
      <c r="DP285" s="370"/>
      <c r="DQ285" s="243">
        <f t="shared" si="448"/>
        <v>0</v>
      </c>
      <c r="DR285" s="244">
        <f t="shared" si="449"/>
        <v>0</v>
      </c>
      <c r="DS285" s="235">
        <f t="shared" si="450"/>
        <v>0</v>
      </c>
      <c r="DT285" s="244" t="str">
        <f t="shared" si="426"/>
        <v/>
      </c>
      <c r="DU285" s="42" t="str">
        <f t="shared" si="451"/>
        <v/>
      </c>
      <c r="DV285" s="42" t="str">
        <f t="shared" si="452"/>
        <v/>
      </c>
      <c r="DW285" s="42" t="str">
        <f t="shared" si="453"/>
        <v/>
      </c>
      <c r="DX285" s="162"/>
      <c r="DY285" s="42" t="str">
        <f t="shared" si="454"/>
        <v/>
      </c>
      <c r="DZ285" s="42" t="str">
        <f t="shared" si="415"/>
        <v/>
      </c>
      <c r="EA285" s="42" t="str">
        <f t="shared" si="455"/>
        <v/>
      </c>
      <c r="EB285" s="162"/>
      <c r="EC285" s="930"/>
      <c r="ED285" s="188"/>
      <c r="EE285" s="245">
        <f t="shared" si="456"/>
        <v>0</v>
      </c>
      <c r="EG285" s="245">
        <f t="shared" si="457"/>
        <v>0</v>
      </c>
      <c r="EI285" s="246" t="str">
        <f t="shared" si="458"/>
        <v/>
      </c>
      <c r="EJ285" s="247" t="str">
        <f t="shared" si="427"/>
        <v/>
      </c>
      <c r="EK285" s="248" t="str">
        <f t="shared" si="428"/>
        <v/>
      </c>
      <c r="EL285" s="248" t="str">
        <f t="shared" si="429"/>
        <v/>
      </c>
      <c r="EM285" s="248" t="str">
        <f t="shared" si="430"/>
        <v/>
      </c>
      <c r="EN285" s="248" t="str">
        <f t="shared" si="459"/>
        <v/>
      </c>
      <c r="EO285" s="248" t="str">
        <f t="shared" si="431"/>
        <v/>
      </c>
      <c r="EQ285" s="248" t="str">
        <f t="shared" si="460"/>
        <v/>
      </c>
      <c r="ER285" s="248" t="str">
        <f t="shared" si="461"/>
        <v/>
      </c>
      <c r="ES285" s="248" t="str">
        <f t="shared" si="462"/>
        <v/>
      </c>
      <c r="ET285" s="248" t="str">
        <f t="shared" si="463"/>
        <v/>
      </c>
      <c r="EU285" s="248" t="str">
        <f t="shared" si="464"/>
        <v/>
      </c>
      <c r="EV285" s="248" t="str">
        <f t="shared" si="464"/>
        <v/>
      </c>
      <c r="EX285" s="248" t="str">
        <f t="shared" si="465"/>
        <v/>
      </c>
      <c r="EY285" s="248" t="str">
        <f t="shared" si="466"/>
        <v/>
      </c>
      <c r="EZ285" s="248" t="str">
        <f t="shared" si="467"/>
        <v/>
      </c>
      <c r="FA285" s="248" t="str">
        <f t="shared" si="468"/>
        <v/>
      </c>
      <c r="FB285" s="248" t="str">
        <f t="shared" si="408"/>
        <v/>
      </c>
      <c r="FC285" s="248" t="str">
        <f t="shared" si="408"/>
        <v/>
      </c>
      <c r="FE285" s="248" t="str">
        <f t="shared" si="469"/>
        <v/>
      </c>
      <c r="FF285" s="248" t="str">
        <f t="shared" si="470"/>
        <v/>
      </c>
      <c r="FG285" s="248" t="str">
        <f t="shared" si="471"/>
        <v/>
      </c>
      <c r="FH285" s="248" t="str">
        <f t="shared" si="472"/>
        <v/>
      </c>
      <c r="FI285" s="248" t="str">
        <f t="shared" si="409"/>
        <v/>
      </c>
      <c r="FJ285" s="248" t="str">
        <f t="shared" si="409"/>
        <v/>
      </c>
      <c r="FL285" s="370"/>
      <c r="FM285" s="371"/>
      <c r="FN285" s="371"/>
      <c r="FO285" s="611"/>
      <c r="FP285" s="896"/>
      <c r="FQ285" s="370"/>
      <c r="FR285" s="371"/>
      <c r="FS285" s="371"/>
      <c r="FT285" s="611"/>
      <c r="FU285" s="896"/>
      <c r="FV285" s="370"/>
      <c r="FW285" s="371"/>
      <c r="FX285" s="371"/>
      <c r="FY285" s="611"/>
      <c r="FZ285" s="896"/>
      <c r="GA285" s="613"/>
      <c r="GC285" s="227">
        <f t="shared" si="473"/>
        <v>0</v>
      </c>
      <c r="GD285" s="228">
        <f t="shared" si="474"/>
        <v>0</v>
      </c>
      <c r="GE285" s="229">
        <f t="shared" si="410"/>
        <v>0</v>
      </c>
      <c r="GF285" s="230">
        <f t="shared" si="410"/>
        <v>0</v>
      </c>
      <c r="GG285" s="231" t="str">
        <f t="shared" si="475"/>
        <v/>
      </c>
      <c r="GH285" s="232">
        <f t="shared" si="476"/>
        <v>0</v>
      </c>
      <c r="GI285" s="227">
        <f t="shared" si="477"/>
        <v>0</v>
      </c>
      <c r="GJ285" s="233">
        <f t="shared" si="478"/>
        <v>0</v>
      </c>
      <c r="GK285" s="233">
        <f t="shared" si="479"/>
        <v>0</v>
      </c>
      <c r="GL285" s="234"/>
      <c r="GM285" s="235">
        <f t="shared" si="480"/>
        <v>0</v>
      </c>
      <c r="GN285" s="235">
        <f t="shared" si="481"/>
        <v>0</v>
      </c>
      <c r="GO285" s="235" t="str">
        <f t="shared" si="482"/>
        <v/>
      </c>
      <c r="GP285" s="380"/>
      <c r="GQ285" s="235">
        <f t="shared" si="483"/>
        <v>0</v>
      </c>
      <c r="GR285" s="235">
        <f t="shared" si="484"/>
        <v>0</v>
      </c>
      <c r="GS285" s="235" t="str">
        <f t="shared" si="485"/>
        <v/>
      </c>
      <c r="GT285" s="236"/>
      <c r="GU285" s="237" t="str">
        <f t="shared" si="486"/>
        <v/>
      </c>
      <c r="GV285" s="237" t="str">
        <f t="shared" si="487"/>
        <v/>
      </c>
      <c r="GW285" s="238" t="str">
        <f t="shared" si="488"/>
        <v/>
      </c>
      <c r="GX285" s="238" t="str">
        <f t="shared" si="489"/>
        <v/>
      </c>
      <c r="GY285" s="239"/>
      <c r="GZ285" s="240" t="str">
        <f t="shared" si="490"/>
        <v/>
      </c>
      <c r="HA285" s="235" t="str">
        <f t="shared" si="491"/>
        <v/>
      </c>
      <c r="HB285" s="235" t="str">
        <f t="shared" si="492"/>
        <v/>
      </c>
      <c r="HC285" s="235" t="str">
        <f t="shared" si="493"/>
        <v/>
      </c>
      <c r="HD285" s="235" t="str">
        <f t="shared" si="494"/>
        <v/>
      </c>
      <c r="HE285" s="235" t="str">
        <f t="shared" si="495"/>
        <v/>
      </c>
      <c r="HF285" s="188"/>
      <c r="HG285" s="235" t="str">
        <f t="shared" si="496"/>
        <v/>
      </c>
      <c r="HH285" s="235">
        <f t="shared" si="411"/>
        <v>0</v>
      </c>
      <c r="HI285" s="235">
        <f t="shared" si="411"/>
        <v>0</v>
      </c>
      <c r="HJ285" s="235">
        <f t="shared" si="411"/>
        <v>0</v>
      </c>
      <c r="HK285" s="188"/>
      <c r="HL285" s="235" t="str">
        <f t="shared" si="497"/>
        <v/>
      </c>
      <c r="HM285" s="235">
        <f t="shared" si="412"/>
        <v>0</v>
      </c>
      <c r="HN285" s="235">
        <f t="shared" si="412"/>
        <v>0</v>
      </c>
      <c r="HO285" s="235">
        <f t="shared" si="412"/>
        <v>0</v>
      </c>
      <c r="HP285" s="188"/>
      <c r="HQ285" s="235" t="str">
        <f t="shared" si="498"/>
        <v/>
      </c>
      <c r="HR285" s="235">
        <f t="shared" si="413"/>
        <v>0</v>
      </c>
      <c r="HS285" s="235">
        <f t="shared" si="413"/>
        <v>0</v>
      </c>
      <c r="HT285" s="235">
        <f t="shared" si="413"/>
        <v>0</v>
      </c>
      <c r="HU285" s="162"/>
      <c r="HV285" s="1622"/>
      <c r="HW285" s="1619"/>
      <c r="HX285" s="1619"/>
      <c r="HY285" s="1619"/>
      <c r="HZ285" s="1619"/>
      <c r="IA285" s="1619"/>
      <c r="IB285" s="1619"/>
      <c r="IC285" s="1623"/>
      <c r="ID285" s="162"/>
      <c r="IE285" s="162"/>
    </row>
    <row r="286" spans="1:239" ht="21" customHeight="1" x14ac:dyDescent="0.25">
      <c r="A286" s="377" t="str">
        <f t="shared" si="432"/>
        <v/>
      </c>
      <c r="B286" s="188">
        <v>260</v>
      </c>
      <c r="C286" s="255"/>
      <c r="D286" s="223" t="str">
        <f t="shared" si="416"/>
        <v/>
      </c>
      <c r="E286" s="223" t="str">
        <f t="shared" ref="E286:E349" si="499">IF(DQ286&lt;=0.9,"",1)</f>
        <v/>
      </c>
      <c r="F286" s="242"/>
      <c r="G286" s="242"/>
      <c r="H286" s="224" t="str">
        <f t="shared" si="433"/>
        <v/>
      </c>
      <c r="I286" s="930"/>
      <c r="J286" s="930"/>
      <c r="K286" s="930"/>
      <c r="L286" s="370"/>
      <c r="M286" s="371"/>
      <c r="N286" s="371"/>
      <c r="O286" s="371"/>
      <c r="P286" s="372"/>
      <c r="Q286" s="609"/>
      <c r="R286" s="609"/>
      <c r="S286" s="610"/>
      <c r="T286" s="371"/>
      <c r="U286" s="371"/>
      <c r="V286" s="188"/>
      <c r="W286" s="370"/>
      <c r="X286" s="371"/>
      <c r="Y286" s="371"/>
      <c r="Z286" s="611"/>
      <c r="AA286" s="896"/>
      <c r="AB286" s="370"/>
      <c r="AC286" s="371"/>
      <c r="AD286" s="371"/>
      <c r="AE286" s="371"/>
      <c r="AF286" s="896"/>
      <c r="AG286" s="370"/>
      <c r="AH286" s="371"/>
      <c r="AI286" s="371"/>
      <c r="AJ286" s="371"/>
      <c r="AK286" s="896"/>
      <c r="AL286" s="370"/>
      <c r="AM286" s="371"/>
      <c r="AN286" s="371"/>
      <c r="AO286" s="372"/>
      <c r="AP286" s="370"/>
      <c r="AQ286" s="371"/>
      <c r="AR286" s="371"/>
      <c r="AS286" s="371"/>
      <c r="AT286" s="928"/>
      <c r="AU286" s="188"/>
      <c r="AV286" s="256">
        <f t="shared" si="417"/>
        <v>0</v>
      </c>
      <c r="AW286" s="257">
        <f t="shared" si="418"/>
        <v>0</v>
      </c>
      <c r="AX286" s="258">
        <f t="shared" si="414"/>
        <v>0</v>
      </c>
      <c r="AY286" s="259">
        <f t="shared" si="414"/>
        <v>0</v>
      </c>
      <c r="AZ286" s="231" t="str">
        <f t="shared" si="434"/>
        <v/>
      </c>
      <c r="BA286" s="232">
        <f t="shared" si="435"/>
        <v>0</v>
      </c>
      <c r="BB286" s="249">
        <f t="shared" si="419"/>
        <v>0</v>
      </c>
      <c r="BC286" s="231">
        <f t="shared" si="436"/>
        <v>0</v>
      </c>
      <c r="BD286" s="231">
        <f t="shared" si="437"/>
        <v>0</v>
      </c>
      <c r="BE286" s="260"/>
      <c r="BF286" s="235">
        <f t="shared" si="438"/>
        <v>0</v>
      </c>
      <c r="BG286" s="235">
        <f t="shared" si="439"/>
        <v>0</v>
      </c>
      <c r="BH286" s="235">
        <f t="shared" si="440"/>
        <v>0</v>
      </c>
      <c r="BI286" s="380"/>
      <c r="BJ286" s="235">
        <f t="shared" si="420"/>
        <v>0</v>
      </c>
      <c r="BK286" s="235">
        <f t="shared" si="441"/>
        <v>0</v>
      </c>
      <c r="BL286" s="235" t="str">
        <f t="shared" si="442"/>
        <v/>
      </c>
      <c r="BM286" s="236"/>
      <c r="BN286" s="237"/>
      <c r="BO286" s="237"/>
      <c r="BP286" s="238"/>
      <c r="BQ286" s="238"/>
      <c r="BR286" s="254"/>
      <c r="BS286" s="252"/>
      <c r="BT286" s="244"/>
      <c r="BU286" s="244"/>
      <c r="BV286" s="244"/>
      <c r="BW286" s="244"/>
      <c r="BX286" s="244"/>
      <c r="BY286" s="244"/>
      <c r="BZ286" s="244"/>
      <c r="CA286" s="244"/>
      <c r="CB286" s="253"/>
      <c r="CC286" s="188"/>
      <c r="CD286" s="244">
        <f t="shared" si="421"/>
        <v>0</v>
      </c>
      <c r="CE286" s="235">
        <f t="shared" si="443"/>
        <v>0</v>
      </c>
      <c r="CF286" s="235">
        <f t="shared" si="443"/>
        <v>0</v>
      </c>
      <c r="CG286" s="235">
        <f t="shared" si="443"/>
        <v>0</v>
      </c>
      <c r="CH286" s="188"/>
      <c r="CI286" s="244">
        <f t="shared" si="422"/>
        <v>0</v>
      </c>
      <c r="CJ286" s="235">
        <f t="shared" si="444"/>
        <v>0</v>
      </c>
      <c r="CK286" s="235">
        <f t="shared" si="444"/>
        <v>0</v>
      </c>
      <c r="CL286" s="235">
        <f t="shared" si="444"/>
        <v>0</v>
      </c>
      <c r="CM286" s="188"/>
      <c r="CN286" s="244">
        <f t="shared" si="423"/>
        <v>0</v>
      </c>
      <c r="CO286" s="235">
        <f t="shared" si="445"/>
        <v>0</v>
      </c>
      <c r="CP286" s="235">
        <f t="shared" si="445"/>
        <v>0</v>
      </c>
      <c r="CQ286" s="235">
        <f t="shared" si="445"/>
        <v>0</v>
      </c>
      <c r="CR286" s="188"/>
      <c r="CS286" s="244">
        <f t="shared" si="424"/>
        <v>0</v>
      </c>
      <c r="CT286" s="235">
        <f t="shared" si="446"/>
        <v>0</v>
      </c>
      <c r="CU286" s="235">
        <f t="shared" si="446"/>
        <v>0</v>
      </c>
      <c r="CV286" s="235">
        <f t="shared" si="446"/>
        <v>0</v>
      </c>
      <c r="CW286" s="188"/>
      <c r="CX286" s="244">
        <f t="shared" si="425"/>
        <v>0</v>
      </c>
      <c r="CY286" s="235">
        <f t="shared" si="447"/>
        <v>0</v>
      </c>
      <c r="CZ286" s="235">
        <f t="shared" si="447"/>
        <v>0</v>
      </c>
      <c r="DA286" s="235">
        <f t="shared" si="447"/>
        <v>0</v>
      </c>
      <c r="DB286" s="188"/>
      <c r="DC286" s="225"/>
      <c r="DD286" s="226"/>
      <c r="DE286" s="1088"/>
      <c r="DF286" s="225"/>
      <c r="DG286" s="226"/>
      <c r="DH286" s="1088"/>
      <c r="DI286" s="225"/>
      <c r="DJ286" s="226"/>
      <c r="DK286" s="1088"/>
      <c r="DL286" s="225"/>
      <c r="DM286" s="226"/>
      <c r="DN286" s="1088"/>
      <c r="DO286" s="370"/>
      <c r="DP286" s="370"/>
      <c r="DQ286" s="243">
        <f t="shared" si="448"/>
        <v>0</v>
      </c>
      <c r="DR286" s="244">
        <f t="shared" si="449"/>
        <v>0</v>
      </c>
      <c r="DS286" s="235">
        <f t="shared" si="450"/>
        <v>0</v>
      </c>
      <c r="DT286" s="244" t="str">
        <f t="shared" si="426"/>
        <v/>
      </c>
      <c r="DU286" s="42" t="str">
        <f t="shared" si="451"/>
        <v/>
      </c>
      <c r="DV286" s="42" t="str">
        <f t="shared" si="452"/>
        <v/>
      </c>
      <c r="DW286" s="42" t="str">
        <f t="shared" si="453"/>
        <v/>
      </c>
      <c r="DX286" s="162"/>
      <c r="DY286" s="42" t="str">
        <f t="shared" si="454"/>
        <v/>
      </c>
      <c r="DZ286" s="42" t="str">
        <f t="shared" si="415"/>
        <v/>
      </c>
      <c r="EA286" s="42" t="str">
        <f t="shared" si="455"/>
        <v/>
      </c>
      <c r="EB286" s="162"/>
      <c r="EC286" s="930"/>
      <c r="ED286" s="188"/>
      <c r="EE286" s="245">
        <f t="shared" si="456"/>
        <v>0</v>
      </c>
      <c r="EG286" s="245">
        <f t="shared" si="457"/>
        <v>0</v>
      </c>
      <c r="EI286" s="246" t="str">
        <f t="shared" si="458"/>
        <v/>
      </c>
      <c r="EJ286" s="247" t="str">
        <f t="shared" si="427"/>
        <v/>
      </c>
      <c r="EK286" s="248" t="str">
        <f t="shared" si="428"/>
        <v/>
      </c>
      <c r="EL286" s="248" t="str">
        <f t="shared" si="429"/>
        <v/>
      </c>
      <c r="EM286" s="248" t="str">
        <f t="shared" si="430"/>
        <v/>
      </c>
      <c r="EN286" s="248" t="str">
        <f t="shared" si="459"/>
        <v/>
      </c>
      <c r="EO286" s="248" t="str">
        <f t="shared" si="431"/>
        <v/>
      </c>
      <c r="EQ286" s="248" t="str">
        <f t="shared" si="460"/>
        <v/>
      </c>
      <c r="ER286" s="248" t="str">
        <f t="shared" si="461"/>
        <v/>
      </c>
      <c r="ES286" s="248" t="str">
        <f t="shared" si="462"/>
        <v/>
      </c>
      <c r="ET286" s="248" t="str">
        <f t="shared" si="463"/>
        <v/>
      </c>
      <c r="EU286" s="248" t="str">
        <f t="shared" si="464"/>
        <v/>
      </c>
      <c r="EV286" s="248" t="str">
        <f t="shared" si="464"/>
        <v/>
      </c>
      <c r="EX286" s="248" t="str">
        <f t="shared" si="465"/>
        <v/>
      </c>
      <c r="EY286" s="248" t="str">
        <f t="shared" si="466"/>
        <v/>
      </c>
      <c r="EZ286" s="248" t="str">
        <f t="shared" si="467"/>
        <v/>
      </c>
      <c r="FA286" s="248" t="str">
        <f t="shared" si="468"/>
        <v/>
      </c>
      <c r="FB286" s="248" t="str">
        <f t="shared" si="408"/>
        <v/>
      </c>
      <c r="FC286" s="248" t="str">
        <f t="shared" si="408"/>
        <v/>
      </c>
      <c r="FE286" s="248" t="str">
        <f t="shared" si="469"/>
        <v/>
      </c>
      <c r="FF286" s="248" t="str">
        <f t="shared" si="470"/>
        <v/>
      </c>
      <c r="FG286" s="248" t="str">
        <f t="shared" si="471"/>
        <v/>
      </c>
      <c r="FH286" s="248" t="str">
        <f t="shared" si="472"/>
        <v/>
      </c>
      <c r="FI286" s="248" t="str">
        <f t="shared" si="409"/>
        <v/>
      </c>
      <c r="FJ286" s="248" t="str">
        <f t="shared" si="409"/>
        <v/>
      </c>
      <c r="FL286" s="370"/>
      <c r="FM286" s="371"/>
      <c r="FN286" s="371"/>
      <c r="FO286" s="611"/>
      <c r="FP286" s="896"/>
      <c r="FQ286" s="370"/>
      <c r="FR286" s="371"/>
      <c r="FS286" s="371"/>
      <c r="FT286" s="611"/>
      <c r="FU286" s="896"/>
      <c r="FV286" s="370"/>
      <c r="FW286" s="371"/>
      <c r="FX286" s="371"/>
      <c r="FY286" s="611"/>
      <c r="FZ286" s="896"/>
      <c r="GA286" s="613"/>
      <c r="GC286" s="227">
        <f t="shared" si="473"/>
        <v>0</v>
      </c>
      <c r="GD286" s="228">
        <f t="shared" si="474"/>
        <v>0</v>
      </c>
      <c r="GE286" s="229">
        <f t="shared" si="410"/>
        <v>0</v>
      </c>
      <c r="GF286" s="230">
        <f t="shared" si="410"/>
        <v>0</v>
      </c>
      <c r="GG286" s="231" t="str">
        <f t="shared" si="475"/>
        <v/>
      </c>
      <c r="GH286" s="232">
        <f t="shared" si="476"/>
        <v>0</v>
      </c>
      <c r="GI286" s="227">
        <f t="shared" si="477"/>
        <v>0</v>
      </c>
      <c r="GJ286" s="233">
        <f t="shared" si="478"/>
        <v>0</v>
      </c>
      <c r="GK286" s="233">
        <f t="shared" si="479"/>
        <v>0</v>
      </c>
      <c r="GL286" s="234"/>
      <c r="GM286" s="235">
        <f t="shared" si="480"/>
        <v>0</v>
      </c>
      <c r="GN286" s="235">
        <f t="shared" si="481"/>
        <v>0</v>
      </c>
      <c r="GO286" s="235" t="str">
        <f t="shared" si="482"/>
        <v/>
      </c>
      <c r="GP286" s="380"/>
      <c r="GQ286" s="235">
        <f t="shared" si="483"/>
        <v>0</v>
      </c>
      <c r="GR286" s="235">
        <f t="shared" si="484"/>
        <v>0</v>
      </c>
      <c r="GS286" s="235" t="str">
        <f t="shared" si="485"/>
        <v/>
      </c>
      <c r="GT286" s="236"/>
      <c r="GU286" s="237" t="str">
        <f t="shared" si="486"/>
        <v/>
      </c>
      <c r="GV286" s="237" t="str">
        <f t="shared" si="487"/>
        <v/>
      </c>
      <c r="GW286" s="238" t="str">
        <f t="shared" si="488"/>
        <v/>
      </c>
      <c r="GX286" s="238" t="str">
        <f t="shared" si="489"/>
        <v/>
      </c>
      <c r="GY286" s="239"/>
      <c r="GZ286" s="240" t="str">
        <f t="shared" si="490"/>
        <v/>
      </c>
      <c r="HA286" s="235" t="str">
        <f t="shared" si="491"/>
        <v/>
      </c>
      <c r="HB286" s="235" t="str">
        <f t="shared" si="492"/>
        <v/>
      </c>
      <c r="HC286" s="235" t="str">
        <f t="shared" si="493"/>
        <v/>
      </c>
      <c r="HD286" s="235" t="str">
        <f t="shared" si="494"/>
        <v/>
      </c>
      <c r="HE286" s="235" t="str">
        <f t="shared" si="495"/>
        <v/>
      </c>
      <c r="HF286" s="188"/>
      <c r="HG286" s="235" t="str">
        <f t="shared" si="496"/>
        <v/>
      </c>
      <c r="HH286" s="235">
        <f t="shared" si="411"/>
        <v>0</v>
      </c>
      <c r="HI286" s="235">
        <f t="shared" si="411"/>
        <v>0</v>
      </c>
      <c r="HJ286" s="235">
        <f t="shared" si="411"/>
        <v>0</v>
      </c>
      <c r="HK286" s="188"/>
      <c r="HL286" s="235" t="str">
        <f t="shared" si="497"/>
        <v/>
      </c>
      <c r="HM286" s="235">
        <f t="shared" si="412"/>
        <v>0</v>
      </c>
      <c r="HN286" s="235">
        <f t="shared" si="412"/>
        <v>0</v>
      </c>
      <c r="HO286" s="235">
        <f t="shared" si="412"/>
        <v>0</v>
      </c>
      <c r="HP286" s="188"/>
      <c r="HQ286" s="235" t="str">
        <f t="shared" si="498"/>
        <v/>
      </c>
      <c r="HR286" s="235">
        <f t="shared" si="413"/>
        <v>0</v>
      </c>
      <c r="HS286" s="235">
        <f t="shared" si="413"/>
        <v>0</v>
      </c>
      <c r="HT286" s="235">
        <f t="shared" si="413"/>
        <v>0</v>
      </c>
      <c r="HU286" s="162"/>
      <c r="HV286" s="1622"/>
      <c r="HW286" s="1619"/>
      <c r="HX286" s="1619"/>
      <c r="HY286" s="1619"/>
      <c r="HZ286" s="1619"/>
      <c r="IA286" s="1619"/>
      <c r="IB286" s="1619"/>
      <c r="IC286" s="1623"/>
      <c r="ID286" s="162"/>
      <c r="IE286" s="162"/>
    </row>
    <row r="287" spans="1:239" ht="21" customHeight="1" x14ac:dyDescent="0.25">
      <c r="A287" s="377" t="str">
        <f t="shared" si="432"/>
        <v/>
      </c>
      <c r="B287" s="188">
        <v>261</v>
      </c>
      <c r="C287" s="255"/>
      <c r="D287" s="223" t="str">
        <f t="shared" si="416"/>
        <v/>
      </c>
      <c r="E287" s="223" t="str">
        <f t="shared" si="499"/>
        <v/>
      </c>
      <c r="F287" s="242"/>
      <c r="G287" s="242"/>
      <c r="H287" s="224" t="str">
        <f t="shared" si="433"/>
        <v/>
      </c>
      <c r="I287" s="930"/>
      <c r="J287" s="930"/>
      <c r="K287" s="930"/>
      <c r="L287" s="370"/>
      <c r="M287" s="371"/>
      <c r="N287" s="371"/>
      <c r="O287" s="371"/>
      <c r="P287" s="372"/>
      <c r="Q287" s="609"/>
      <c r="R287" s="609"/>
      <c r="S287" s="610"/>
      <c r="T287" s="371"/>
      <c r="U287" s="371"/>
      <c r="V287" s="188"/>
      <c r="W287" s="370"/>
      <c r="X287" s="371"/>
      <c r="Y287" s="371"/>
      <c r="Z287" s="611"/>
      <c r="AA287" s="896"/>
      <c r="AB287" s="370"/>
      <c r="AC287" s="371"/>
      <c r="AD287" s="371"/>
      <c r="AE287" s="371"/>
      <c r="AF287" s="896"/>
      <c r="AG287" s="370"/>
      <c r="AH287" s="371"/>
      <c r="AI287" s="371"/>
      <c r="AJ287" s="371"/>
      <c r="AK287" s="896"/>
      <c r="AL287" s="370"/>
      <c r="AM287" s="371"/>
      <c r="AN287" s="371"/>
      <c r="AO287" s="372"/>
      <c r="AP287" s="370"/>
      <c r="AQ287" s="371"/>
      <c r="AR287" s="371"/>
      <c r="AS287" s="371"/>
      <c r="AT287" s="928"/>
      <c r="AU287" s="188"/>
      <c r="AV287" s="256">
        <f t="shared" si="417"/>
        <v>0</v>
      </c>
      <c r="AW287" s="257">
        <f t="shared" si="418"/>
        <v>0</v>
      </c>
      <c r="AX287" s="258">
        <f t="shared" si="414"/>
        <v>0</v>
      </c>
      <c r="AY287" s="259">
        <f t="shared" si="414"/>
        <v>0</v>
      </c>
      <c r="AZ287" s="231" t="str">
        <f t="shared" si="434"/>
        <v/>
      </c>
      <c r="BA287" s="232">
        <f t="shared" si="435"/>
        <v>0</v>
      </c>
      <c r="BB287" s="249">
        <f t="shared" si="419"/>
        <v>0</v>
      </c>
      <c r="BC287" s="231">
        <f t="shared" si="436"/>
        <v>0</v>
      </c>
      <c r="BD287" s="231">
        <f t="shared" si="437"/>
        <v>0</v>
      </c>
      <c r="BE287" s="260"/>
      <c r="BF287" s="235">
        <f t="shared" si="438"/>
        <v>0</v>
      </c>
      <c r="BG287" s="235">
        <f t="shared" si="439"/>
        <v>0</v>
      </c>
      <c r="BH287" s="235">
        <f t="shared" si="440"/>
        <v>0</v>
      </c>
      <c r="BI287" s="380"/>
      <c r="BJ287" s="235">
        <f t="shared" si="420"/>
        <v>0</v>
      </c>
      <c r="BK287" s="235">
        <f t="shared" si="441"/>
        <v>0</v>
      </c>
      <c r="BL287" s="235" t="str">
        <f t="shared" si="442"/>
        <v/>
      </c>
      <c r="BM287" s="236"/>
      <c r="BN287" s="237"/>
      <c r="BO287" s="237"/>
      <c r="BP287" s="238"/>
      <c r="BQ287" s="238"/>
      <c r="BR287" s="254"/>
      <c r="BS287" s="252"/>
      <c r="BT287" s="244"/>
      <c r="BU287" s="244"/>
      <c r="BV287" s="244"/>
      <c r="BW287" s="244"/>
      <c r="BX287" s="244"/>
      <c r="BY287" s="244"/>
      <c r="BZ287" s="244"/>
      <c r="CA287" s="244"/>
      <c r="CB287" s="253"/>
      <c r="CC287" s="188"/>
      <c r="CD287" s="244">
        <f t="shared" si="421"/>
        <v>0</v>
      </c>
      <c r="CE287" s="235">
        <f t="shared" si="443"/>
        <v>0</v>
      </c>
      <c r="CF287" s="235">
        <f t="shared" si="443"/>
        <v>0</v>
      </c>
      <c r="CG287" s="235">
        <f t="shared" si="443"/>
        <v>0</v>
      </c>
      <c r="CH287" s="188"/>
      <c r="CI287" s="244">
        <f t="shared" si="422"/>
        <v>0</v>
      </c>
      <c r="CJ287" s="235">
        <f t="shared" si="444"/>
        <v>0</v>
      </c>
      <c r="CK287" s="235">
        <f t="shared" si="444"/>
        <v>0</v>
      </c>
      <c r="CL287" s="235">
        <f t="shared" si="444"/>
        <v>0</v>
      </c>
      <c r="CM287" s="188"/>
      <c r="CN287" s="244">
        <f t="shared" si="423"/>
        <v>0</v>
      </c>
      <c r="CO287" s="235">
        <f t="shared" si="445"/>
        <v>0</v>
      </c>
      <c r="CP287" s="235">
        <f t="shared" si="445"/>
        <v>0</v>
      </c>
      <c r="CQ287" s="235">
        <f t="shared" si="445"/>
        <v>0</v>
      </c>
      <c r="CR287" s="188"/>
      <c r="CS287" s="244">
        <f t="shared" si="424"/>
        <v>0</v>
      </c>
      <c r="CT287" s="235">
        <f t="shared" si="446"/>
        <v>0</v>
      </c>
      <c r="CU287" s="235">
        <f t="shared" si="446"/>
        <v>0</v>
      </c>
      <c r="CV287" s="235">
        <f t="shared" si="446"/>
        <v>0</v>
      </c>
      <c r="CW287" s="188"/>
      <c r="CX287" s="244">
        <f t="shared" si="425"/>
        <v>0</v>
      </c>
      <c r="CY287" s="235">
        <f t="shared" si="447"/>
        <v>0</v>
      </c>
      <c r="CZ287" s="235">
        <f t="shared" si="447"/>
        <v>0</v>
      </c>
      <c r="DA287" s="235">
        <f t="shared" si="447"/>
        <v>0</v>
      </c>
      <c r="DB287" s="188"/>
      <c r="DC287" s="225"/>
      <c r="DD287" s="226"/>
      <c r="DE287" s="1088"/>
      <c r="DF287" s="225"/>
      <c r="DG287" s="226"/>
      <c r="DH287" s="1088"/>
      <c r="DI287" s="225"/>
      <c r="DJ287" s="226"/>
      <c r="DK287" s="1088"/>
      <c r="DL287" s="225"/>
      <c r="DM287" s="226"/>
      <c r="DN287" s="1088"/>
      <c r="DO287" s="370"/>
      <c r="DP287" s="370"/>
      <c r="DQ287" s="243">
        <f t="shared" si="448"/>
        <v>0</v>
      </c>
      <c r="DR287" s="244">
        <f t="shared" si="449"/>
        <v>0</v>
      </c>
      <c r="DS287" s="235">
        <f t="shared" si="450"/>
        <v>0</v>
      </c>
      <c r="DT287" s="244" t="str">
        <f t="shared" si="426"/>
        <v/>
      </c>
      <c r="DU287" s="42" t="str">
        <f t="shared" si="451"/>
        <v/>
      </c>
      <c r="DV287" s="42" t="str">
        <f t="shared" si="452"/>
        <v/>
      </c>
      <c r="DW287" s="42" t="str">
        <f t="shared" si="453"/>
        <v/>
      </c>
      <c r="DX287" s="162"/>
      <c r="DY287" s="42" t="str">
        <f t="shared" si="454"/>
        <v/>
      </c>
      <c r="DZ287" s="42" t="str">
        <f t="shared" si="415"/>
        <v/>
      </c>
      <c r="EA287" s="42" t="str">
        <f t="shared" si="455"/>
        <v/>
      </c>
      <c r="EB287" s="162"/>
      <c r="EC287" s="930"/>
      <c r="ED287" s="188"/>
      <c r="EE287" s="245">
        <f t="shared" si="456"/>
        <v>0</v>
      </c>
      <c r="EG287" s="245">
        <f t="shared" si="457"/>
        <v>0</v>
      </c>
      <c r="EI287" s="246" t="str">
        <f t="shared" si="458"/>
        <v/>
      </c>
      <c r="EJ287" s="247" t="str">
        <f t="shared" si="427"/>
        <v/>
      </c>
      <c r="EK287" s="248" t="str">
        <f t="shared" si="428"/>
        <v/>
      </c>
      <c r="EL287" s="248" t="str">
        <f t="shared" si="429"/>
        <v/>
      </c>
      <c r="EM287" s="248" t="str">
        <f t="shared" si="430"/>
        <v/>
      </c>
      <c r="EN287" s="248" t="str">
        <f t="shared" si="459"/>
        <v/>
      </c>
      <c r="EO287" s="248" t="str">
        <f t="shared" si="431"/>
        <v/>
      </c>
      <c r="EQ287" s="248" t="str">
        <f t="shared" si="460"/>
        <v/>
      </c>
      <c r="ER287" s="248" t="str">
        <f t="shared" si="461"/>
        <v/>
      </c>
      <c r="ES287" s="248" t="str">
        <f t="shared" si="462"/>
        <v/>
      </c>
      <c r="ET287" s="248" t="str">
        <f t="shared" si="463"/>
        <v/>
      </c>
      <c r="EU287" s="248" t="str">
        <f t="shared" si="464"/>
        <v/>
      </c>
      <c r="EV287" s="248" t="str">
        <f t="shared" si="464"/>
        <v/>
      </c>
      <c r="EX287" s="248" t="str">
        <f t="shared" si="465"/>
        <v/>
      </c>
      <c r="EY287" s="248" t="str">
        <f t="shared" si="466"/>
        <v/>
      </c>
      <c r="EZ287" s="248" t="str">
        <f t="shared" si="467"/>
        <v/>
      </c>
      <c r="FA287" s="248" t="str">
        <f t="shared" si="468"/>
        <v/>
      </c>
      <c r="FB287" s="248" t="str">
        <f t="shared" si="408"/>
        <v/>
      </c>
      <c r="FC287" s="248" t="str">
        <f t="shared" si="408"/>
        <v/>
      </c>
      <c r="FE287" s="248" t="str">
        <f t="shared" si="469"/>
        <v/>
      </c>
      <c r="FF287" s="248" t="str">
        <f t="shared" si="470"/>
        <v/>
      </c>
      <c r="FG287" s="248" t="str">
        <f t="shared" si="471"/>
        <v/>
      </c>
      <c r="FH287" s="248" t="str">
        <f t="shared" si="472"/>
        <v/>
      </c>
      <c r="FI287" s="248" t="str">
        <f t="shared" si="409"/>
        <v/>
      </c>
      <c r="FJ287" s="248" t="str">
        <f t="shared" si="409"/>
        <v/>
      </c>
      <c r="FL287" s="370"/>
      <c r="FM287" s="371"/>
      <c r="FN287" s="371"/>
      <c r="FO287" s="611"/>
      <c r="FP287" s="896"/>
      <c r="FQ287" s="370"/>
      <c r="FR287" s="371"/>
      <c r="FS287" s="371"/>
      <c r="FT287" s="611"/>
      <c r="FU287" s="896"/>
      <c r="FV287" s="370"/>
      <c r="FW287" s="371"/>
      <c r="FX287" s="371"/>
      <c r="FY287" s="611"/>
      <c r="FZ287" s="896"/>
      <c r="GA287" s="613"/>
      <c r="GC287" s="227">
        <f t="shared" si="473"/>
        <v>0</v>
      </c>
      <c r="GD287" s="228">
        <f t="shared" si="474"/>
        <v>0</v>
      </c>
      <c r="GE287" s="229">
        <f t="shared" si="410"/>
        <v>0</v>
      </c>
      <c r="GF287" s="230">
        <f t="shared" si="410"/>
        <v>0</v>
      </c>
      <c r="GG287" s="231" t="str">
        <f t="shared" si="475"/>
        <v/>
      </c>
      <c r="GH287" s="232">
        <f t="shared" si="476"/>
        <v>0</v>
      </c>
      <c r="GI287" s="227">
        <f t="shared" si="477"/>
        <v>0</v>
      </c>
      <c r="GJ287" s="233">
        <f t="shared" si="478"/>
        <v>0</v>
      </c>
      <c r="GK287" s="233">
        <f t="shared" si="479"/>
        <v>0</v>
      </c>
      <c r="GL287" s="234"/>
      <c r="GM287" s="235">
        <f t="shared" si="480"/>
        <v>0</v>
      </c>
      <c r="GN287" s="235">
        <f t="shared" si="481"/>
        <v>0</v>
      </c>
      <c r="GO287" s="235" t="str">
        <f t="shared" si="482"/>
        <v/>
      </c>
      <c r="GP287" s="380"/>
      <c r="GQ287" s="235">
        <f t="shared" si="483"/>
        <v>0</v>
      </c>
      <c r="GR287" s="235">
        <f t="shared" si="484"/>
        <v>0</v>
      </c>
      <c r="GS287" s="235" t="str">
        <f t="shared" si="485"/>
        <v/>
      </c>
      <c r="GT287" s="236"/>
      <c r="GU287" s="237" t="str">
        <f t="shared" si="486"/>
        <v/>
      </c>
      <c r="GV287" s="237" t="str">
        <f t="shared" si="487"/>
        <v/>
      </c>
      <c r="GW287" s="238" t="str">
        <f t="shared" si="488"/>
        <v/>
      </c>
      <c r="GX287" s="238" t="str">
        <f t="shared" si="489"/>
        <v/>
      </c>
      <c r="GY287" s="239"/>
      <c r="GZ287" s="240" t="str">
        <f t="shared" si="490"/>
        <v/>
      </c>
      <c r="HA287" s="235" t="str">
        <f t="shared" si="491"/>
        <v/>
      </c>
      <c r="HB287" s="235" t="str">
        <f t="shared" si="492"/>
        <v/>
      </c>
      <c r="HC287" s="235" t="str">
        <f t="shared" si="493"/>
        <v/>
      </c>
      <c r="HD287" s="235" t="str">
        <f t="shared" si="494"/>
        <v/>
      </c>
      <c r="HE287" s="235" t="str">
        <f t="shared" si="495"/>
        <v/>
      </c>
      <c r="HF287" s="188"/>
      <c r="HG287" s="235" t="str">
        <f t="shared" si="496"/>
        <v/>
      </c>
      <c r="HH287" s="235">
        <f t="shared" si="411"/>
        <v>0</v>
      </c>
      <c r="HI287" s="235">
        <f t="shared" si="411"/>
        <v>0</v>
      </c>
      <c r="HJ287" s="235">
        <f t="shared" si="411"/>
        <v>0</v>
      </c>
      <c r="HK287" s="188"/>
      <c r="HL287" s="235" t="str">
        <f t="shared" si="497"/>
        <v/>
      </c>
      <c r="HM287" s="235">
        <f t="shared" si="412"/>
        <v>0</v>
      </c>
      <c r="HN287" s="235">
        <f t="shared" si="412"/>
        <v>0</v>
      </c>
      <c r="HO287" s="235">
        <f t="shared" si="412"/>
        <v>0</v>
      </c>
      <c r="HP287" s="188"/>
      <c r="HQ287" s="235" t="str">
        <f t="shared" si="498"/>
        <v/>
      </c>
      <c r="HR287" s="235">
        <f t="shared" si="413"/>
        <v>0</v>
      </c>
      <c r="HS287" s="235">
        <f t="shared" si="413"/>
        <v>0</v>
      </c>
      <c r="HT287" s="235">
        <f t="shared" si="413"/>
        <v>0</v>
      </c>
      <c r="HU287" s="162"/>
      <c r="HV287" s="1622"/>
      <c r="HW287" s="1619"/>
      <c r="HX287" s="1619"/>
      <c r="HY287" s="1619"/>
      <c r="HZ287" s="1619"/>
      <c r="IA287" s="1619"/>
      <c r="IB287" s="1619"/>
      <c r="IC287" s="1623"/>
      <c r="ID287" s="162"/>
      <c r="IE287" s="162"/>
    </row>
    <row r="288" spans="1:239" ht="21" customHeight="1" x14ac:dyDescent="0.25">
      <c r="A288" s="377" t="str">
        <f t="shared" si="432"/>
        <v/>
      </c>
      <c r="B288" s="188">
        <v>262</v>
      </c>
      <c r="C288" s="255"/>
      <c r="D288" s="223" t="str">
        <f t="shared" si="416"/>
        <v/>
      </c>
      <c r="E288" s="223" t="str">
        <f t="shared" si="499"/>
        <v/>
      </c>
      <c r="F288" s="242"/>
      <c r="G288" s="242"/>
      <c r="H288" s="224" t="str">
        <f t="shared" si="433"/>
        <v/>
      </c>
      <c r="I288" s="930"/>
      <c r="J288" s="930"/>
      <c r="K288" s="930"/>
      <c r="L288" s="370"/>
      <c r="M288" s="371"/>
      <c r="N288" s="371"/>
      <c r="O288" s="371"/>
      <c r="P288" s="372"/>
      <c r="Q288" s="609"/>
      <c r="R288" s="609"/>
      <c r="S288" s="610"/>
      <c r="T288" s="371"/>
      <c r="U288" s="371"/>
      <c r="V288" s="188"/>
      <c r="W288" s="370"/>
      <c r="X288" s="371"/>
      <c r="Y288" s="371"/>
      <c r="Z288" s="611"/>
      <c r="AA288" s="896"/>
      <c r="AB288" s="370"/>
      <c r="AC288" s="371"/>
      <c r="AD288" s="371"/>
      <c r="AE288" s="371"/>
      <c r="AF288" s="896"/>
      <c r="AG288" s="370"/>
      <c r="AH288" s="371"/>
      <c r="AI288" s="371"/>
      <c r="AJ288" s="371"/>
      <c r="AK288" s="896"/>
      <c r="AL288" s="370"/>
      <c r="AM288" s="371"/>
      <c r="AN288" s="371"/>
      <c r="AO288" s="372"/>
      <c r="AP288" s="370"/>
      <c r="AQ288" s="371"/>
      <c r="AR288" s="371"/>
      <c r="AS288" s="371"/>
      <c r="AT288" s="928"/>
      <c r="AU288" s="188"/>
      <c r="AV288" s="256">
        <f t="shared" si="417"/>
        <v>0</v>
      </c>
      <c r="AW288" s="257">
        <f t="shared" si="418"/>
        <v>0</v>
      </c>
      <c r="AX288" s="258">
        <f t="shared" si="414"/>
        <v>0</v>
      </c>
      <c r="AY288" s="259">
        <f t="shared" si="414"/>
        <v>0</v>
      </c>
      <c r="AZ288" s="231" t="str">
        <f t="shared" si="434"/>
        <v/>
      </c>
      <c r="BA288" s="232">
        <f t="shared" si="435"/>
        <v>0</v>
      </c>
      <c r="BB288" s="249">
        <f t="shared" si="419"/>
        <v>0</v>
      </c>
      <c r="BC288" s="231">
        <f t="shared" si="436"/>
        <v>0</v>
      </c>
      <c r="BD288" s="231">
        <f t="shared" si="437"/>
        <v>0</v>
      </c>
      <c r="BE288" s="260"/>
      <c r="BF288" s="235">
        <f t="shared" si="438"/>
        <v>0</v>
      </c>
      <c r="BG288" s="235">
        <f t="shared" si="439"/>
        <v>0</v>
      </c>
      <c r="BH288" s="235">
        <f t="shared" si="440"/>
        <v>0</v>
      </c>
      <c r="BI288" s="380"/>
      <c r="BJ288" s="235">
        <f t="shared" si="420"/>
        <v>0</v>
      </c>
      <c r="BK288" s="235">
        <f t="shared" si="441"/>
        <v>0</v>
      </c>
      <c r="BL288" s="235" t="str">
        <f t="shared" si="442"/>
        <v/>
      </c>
      <c r="BM288" s="236"/>
      <c r="BN288" s="237"/>
      <c r="BO288" s="237"/>
      <c r="BP288" s="238"/>
      <c r="BQ288" s="238"/>
      <c r="BR288" s="254"/>
      <c r="BS288" s="252"/>
      <c r="BT288" s="244"/>
      <c r="BU288" s="244"/>
      <c r="BV288" s="244"/>
      <c r="BW288" s="244"/>
      <c r="BX288" s="244"/>
      <c r="BY288" s="244"/>
      <c r="BZ288" s="244"/>
      <c r="CA288" s="244"/>
      <c r="CB288" s="253"/>
      <c r="CC288" s="188"/>
      <c r="CD288" s="244">
        <f t="shared" si="421"/>
        <v>0</v>
      </c>
      <c r="CE288" s="235">
        <f t="shared" si="443"/>
        <v>0</v>
      </c>
      <c r="CF288" s="235">
        <f t="shared" si="443"/>
        <v>0</v>
      </c>
      <c r="CG288" s="235">
        <f t="shared" si="443"/>
        <v>0</v>
      </c>
      <c r="CH288" s="188"/>
      <c r="CI288" s="244">
        <f t="shared" si="422"/>
        <v>0</v>
      </c>
      <c r="CJ288" s="235">
        <f t="shared" si="444"/>
        <v>0</v>
      </c>
      <c r="CK288" s="235">
        <f t="shared" si="444"/>
        <v>0</v>
      </c>
      <c r="CL288" s="235">
        <f t="shared" si="444"/>
        <v>0</v>
      </c>
      <c r="CM288" s="188"/>
      <c r="CN288" s="244">
        <f t="shared" si="423"/>
        <v>0</v>
      </c>
      <c r="CO288" s="235">
        <f t="shared" si="445"/>
        <v>0</v>
      </c>
      <c r="CP288" s="235">
        <f t="shared" si="445"/>
        <v>0</v>
      </c>
      <c r="CQ288" s="235">
        <f t="shared" si="445"/>
        <v>0</v>
      </c>
      <c r="CR288" s="188"/>
      <c r="CS288" s="244">
        <f t="shared" si="424"/>
        <v>0</v>
      </c>
      <c r="CT288" s="235">
        <f t="shared" si="446"/>
        <v>0</v>
      </c>
      <c r="CU288" s="235">
        <f t="shared" si="446"/>
        <v>0</v>
      </c>
      <c r="CV288" s="235">
        <f t="shared" si="446"/>
        <v>0</v>
      </c>
      <c r="CW288" s="188"/>
      <c r="CX288" s="244">
        <f t="shared" si="425"/>
        <v>0</v>
      </c>
      <c r="CY288" s="235">
        <f t="shared" si="447"/>
        <v>0</v>
      </c>
      <c r="CZ288" s="235">
        <f t="shared" si="447"/>
        <v>0</v>
      </c>
      <c r="DA288" s="235">
        <f t="shared" si="447"/>
        <v>0</v>
      </c>
      <c r="DB288" s="188"/>
      <c r="DC288" s="225"/>
      <c r="DD288" s="226"/>
      <c r="DE288" s="1088"/>
      <c r="DF288" s="225"/>
      <c r="DG288" s="226"/>
      <c r="DH288" s="1088"/>
      <c r="DI288" s="225"/>
      <c r="DJ288" s="226"/>
      <c r="DK288" s="1088"/>
      <c r="DL288" s="225"/>
      <c r="DM288" s="226"/>
      <c r="DN288" s="1088"/>
      <c r="DO288" s="370"/>
      <c r="DP288" s="370"/>
      <c r="DQ288" s="243">
        <f t="shared" si="448"/>
        <v>0</v>
      </c>
      <c r="DR288" s="244">
        <f t="shared" si="449"/>
        <v>0</v>
      </c>
      <c r="DS288" s="235">
        <f t="shared" si="450"/>
        <v>0</v>
      </c>
      <c r="DT288" s="244" t="str">
        <f t="shared" si="426"/>
        <v/>
      </c>
      <c r="DU288" s="42" t="str">
        <f t="shared" si="451"/>
        <v/>
      </c>
      <c r="DV288" s="42" t="str">
        <f t="shared" si="452"/>
        <v/>
      </c>
      <c r="DW288" s="42" t="str">
        <f t="shared" si="453"/>
        <v/>
      </c>
      <c r="DX288" s="162"/>
      <c r="DY288" s="42" t="str">
        <f t="shared" si="454"/>
        <v/>
      </c>
      <c r="DZ288" s="42" t="str">
        <f t="shared" si="415"/>
        <v/>
      </c>
      <c r="EA288" s="42" t="str">
        <f t="shared" si="455"/>
        <v/>
      </c>
      <c r="EB288" s="162"/>
      <c r="EC288" s="930"/>
      <c r="ED288" s="188"/>
      <c r="EE288" s="245">
        <f t="shared" si="456"/>
        <v>0</v>
      </c>
      <c r="EG288" s="245">
        <f t="shared" si="457"/>
        <v>0</v>
      </c>
      <c r="EI288" s="246" t="str">
        <f t="shared" si="458"/>
        <v/>
      </c>
      <c r="EJ288" s="247" t="str">
        <f t="shared" si="427"/>
        <v/>
      </c>
      <c r="EK288" s="248" t="str">
        <f t="shared" si="428"/>
        <v/>
      </c>
      <c r="EL288" s="248" t="str">
        <f t="shared" si="429"/>
        <v/>
      </c>
      <c r="EM288" s="248" t="str">
        <f t="shared" si="430"/>
        <v/>
      </c>
      <c r="EN288" s="248" t="str">
        <f t="shared" si="459"/>
        <v/>
      </c>
      <c r="EO288" s="248" t="str">
        <f t="shared" si="431"/>
        <v/>
      </c>
      <c r="EQ288" s="248" t="str">
        <f t="shared" si="460"/>
        <v/>
      </c>
      <c r="ER288" s="248" t="str">
        <f t="shared" si="461"/>
        <v/>
      </c>
      <c r="ES288" s="248" t="str">
        <f t="shared" si="462"/>
        <v/>
      </c>
      <c r="ET288" s="248" t="str">
        <f t="shared" si="463"/>
        <v/>
      </c>
      <c r="EU288" s="248" t="str">
        <f t="shared" si="464"/>
        <v/>
      </c>
      <c r="EV288" s="248" t="str">
        <f t="shared" si="464"/>
        <v/>
      </c>
      <c r="EX288" s="248" t="str">
        <f t="shared" si="465"/>
        <v/>
      </c>
      <c r="EY288" s="248" t="str">
        <f t="shared" si="466"/>
        <v/>
      </c>
      <c r="EZ288" s="248" t="str">
        <f t="shared" si="467"/>
        <v/>
      </c>
      <c r="FA288" s="248" t="str">
        <f t="shared" si="468"/>
        <v/>
      </c>
      <c r="FB288" s="248" t="str">
        <f t="shared" si="408"/>
        <v/>
      </c>
      <c r="FC288" s="248" t="str">
        <f t="shared" si="408"/>
        <v/>
      </c>
      <c r="FE288" s="248" t="str">
        <f t="shared" si="469"/>
        <v/>
      </c>
      <c r="FF288" s="248" t="str">
        <f t="shared" si="470"/>
        <v/>
      </c>
      <c r="FG288" s="248" t="str">
        <f t="shared" si="471"/>
        <v/>
      </c>
      <c r="FH288" s="248" t="str">
        <f t="shared" si="472"/>
        <v/>
      </c>
      <c r="FI288" s="248" t="str">
        <f t="shared" si="409"/>
        <v/>
      </c>
      <c r="FJ288" s="248" t="str">
        <f t="shared" si="409"/>
        <v/>
      </c>
      <c r="FL288" s="370"/>
      <c r="FM288" s="371"/>
      <c r="FN288" s="371"/>
      <c r="FO288" s="611"/>
      <c r="FP288" s="896"/>
      <c r="FQ288" s="370"/>
      <c r="FR288" s="371"/>
      <c r="FS288" s="371"/>
      <c r="FT288" s="611"/>
      <c r="FU288" s="896"/>
      <c r="FV288" s="370"/>
      <c r="FW288" s="371"/>
      <c r="FX288" s="371"/>
      <c r="FY288" s="611"/>
      <c r="FZ288" s="896"/>
      <c r="GA288" s="613"/>
      <c r="GC288" s="227">
        <f t="shared" si="473"/>
        <v>0</v>
      </c>
      <c r="GD288" s="228">
        <f t="shared" si="474"/>
        <v>0</v>
      </c>
      <c r="GE288" s="229">
        <f t="shared" si="410"/>
        <v>0</v>
      </c>
      <c r="GF288" s="230">
        <f t="shared" si="410"/>
        <v>0</v>
      </c>
      <c r="GG288" s="231" t="str">
        <f t="shared" si="475"/>
        <v/>
      </c>
      <c r="GH288" s="232">
        <f t="shared" si="476"/>
        <v>0</v>
      </c>
      <c r="GI288" s="227">
        <f t="shared" si="477"/>
        <v>0</v>
      </c>
      <c r="GJ288" s="233">
        <f t="shared" si="478"/>
        <v>0</v>
      </c>
      <c r="GK288" s="233">
        <f t="shared" si="479"/>
        <v>0</v>
      </c>
      <c r="GL288" s="234"/>
      <c r="GM288" s="235">
        <f t="shared" si="480"/>
        <v>0</v>
      </c>
      <c r="GN288" s="235">
        <f t="shared" si="481"/>
        <v>0</v>
      </c>
      <c r="GO288" s="235" t="str">
        <f t="shared" si="482"/>
        <v/>
      </c>
      <c r="GP288" s="380"/>
      <c r="GQ288" s="235">
        <f t="shared" si="483"/>
        <v>0</v>
      </c>
      <c r="GR288" s="235">
        <f t="shared" si="484"/>
        <v>0</v>
      </c>
      <c r="GS288" s="235" t="str">
        <f t="shared" si="485"/>
        <v/>
      </c>
      <c r="GT288" s="236"/>
      <c r="GU288" s="237" t="str">
        <f t="shared" si="486"/>
        <v/>
      </c>
      <c r="GV288" s="237" t="str">
        <f t="shared" si="487"/>
        <v/>
      </c>
      <c r="GW288" s="238" t="str">
        <f t="shared" si="488"/>
        <v/>
      </c>
      <c r="GX288" s="238" t="str">
        <f t="shared" si="489"/>
        <v/>
      </c>
      <c r="GY288" s="239"/>
      <c r="GZ288" s="240" t="str">
        <f t="shared" si="490"/>
        <v/>
      </c>
      <c r="HA288" s="235" t="str">
        <f t="shared" si="491"/>
        <v/>
      </c>
      <c r="HB288" s="235" t="str">
        <f t="shared" si="492"/>
        <v/>
      </c>
      <c r="HC288" s="235" t="str">
        <f t="shared" si="493"/>
        <v/>
      </c>
      <c r="HD288" s="235" t="str">
        <f t="shared" si="494"/>
        <v/>
      </c>
      <c r="HE288" s="235" t="str">
        <f t="shared" si="495"/>
        <v/>
      </c>
      <c r="HF288" s="188"/>
      <c r="HG288" s="235" t="str">
        <f t="shared" si="496"/>
        <v/>
      </c>
      <c r="HH288" s="235">
        <f t="shared" si="411"/>
        <v>0</v>
      </c>
      <c r="HI288" s="235">
        <f t="shared" si="411"/>
        <v>0</v>
      </c>
      <c r="HJ288" s="235">
        <f t="shared" si="411"/>
        <v>0</v>
      </c>
      <c r="HK288" s="188"/>
      <c r="HL288" s="235" t="str">
        <f t="shared" si="497"/>
        <v/>
      </c>
      <c r="HM288" s="235">
        <f t="shared" si="412"/>
        <v>0</v>
      </c>
      <c r="HN288" s="235">
        <f t="shared" si="412"/>
        <v>0</v>
      </c>
      <c r="HO288" s="235">
        <f t="shared" si="412"/>
        <v>0</v>
      </c>
      <c r="HP288" s="188"/>
      <c r="HQ288" s="235" t="str">
        <f t="shared" si="498"/>
        <v/>
      </c>
      <c r="HR288" s="235">
        <f t="shared" si="413"/>
        <v>0</v>
      </c>
      <c r="HS288" s="235">
        <f t="shared" si="413"/>
        <v>0</v>
      </c>
      <c r="HT288" s="235">
        <f t="shared" si="413"/>
        <v>0</v>
      </c>
      <c r="HU288" s="162"/>
      <c r="HV288" s="1622"/>
      <c r="HW288" s="1619"/>
      <c r="HX288" s="1619"/>
      <c r="HY288" s="1619"/>
      <c r="HZ288" s="1619"/>
      <c r="IA288" s="1619"/>
      <c r="IB288" s="1619"/>
      <c r="IC288" s="1623"/>
      <c r="ID288" s="162"/>
      <c r="IE288" s="162"/>
    </row>
    <row r="289" spans="1:239" ht="21" customHeight="1" x14ac:dyDescent="0.25">
      <c r="A289" s="377" t="str">
        <f t="shared" si="432"/>
        <v/>
      </c>
      <c r="B289" s="188">
        <v>263</v>
      </c>
      <c r="C289" s="255"/>
      <c r="D289" s="223" t="str">
        <f t="shared" si="416"/>
        <v/>
      </c>
      <c r="E289" s="223" t="str">
        <f t="shared" si="499"/>
        <v/>
      </c>
      <c r="F289" s="242"/>
      <c r="G289" s="242"/>
      <c r="H289" s="224" t="str">
        <f t="shared" si="433"/>
        <v/>
      </c>
      <c r="I289" s="930"/>
      <c r="J289" s="930"/>
      <c r="K289" s="930"/>
      <c r="L289" s="370"/>
      <c r="M289" s="371"/>
      <c r="N289" s="371"/>
      <c r="O289" s="371"/>
      <c r="P289" s="372"/>
      <c r="Q289" s="609"/>
      <c r="R289" s="609"/>
      <c r="S289" s="610"/>
      <c r="T289" s="371"/>
      <c r="U289" s="371"/>
      <c r="V289" s="188"/>
      <c r="W289" s="370"/>
      <c r="X289" s="371"/>
      <c r="Y289" s="371"/>
      <c r="Z289" s="611"/>
      <c r="AA289" s="896"/>
      <c r="AB289" s="370"/>
      <c r="AC289" s="371"/>
      <c r="AD289" s="371"/>
      <c r="AE289" s="371"/>
      <c r="AF289" s="896"/>
      <c r="AG289" s="370"/>
      <c r="AH289" s="371"/>
      <c r="AI289" s="371"/>
      <c r="AJ289" s="371"/>
      <c r="AK289" s="896"/>
      <c r="AL289" s="370"/>
      <c r="AM289" s="371"/>
      <c r="AN289" s="371"/>
      <c r="AO289" s="372"/>
      <c r="AP289" s="370"/>
      <c r="AQ289" s="371"/>
      <c r="AR289" s="371"/>
      <c r="AS289" s="371"/>
      <c r="AT289" s="928"/>
      <c r="AU289" s="188"/>
      <c r="AV289" s="256">
        <f t="shared" si="417"/>
        <v>0</v>
      </c>
      <c r="AW289" s="257">
        <f t="shared" si="418"/>
        <v>0</v>
      </c>
      <c r="AX289" s="258">
        <f t="shared" si="414"/>
        <v>0</v>
      </c>
      <c r="AY289" s="259">
        <f t="shared" si="414"/>
        <v>0</v>
      </c>
      <c r="AZ289" s="231" t="str">
        <f t="shared" si="434"/>
        <v/>
      </c>
      <c r="BA289" s="232">
        <f t="shared" si="435"/>
        <v>0</v>
      </c>
      <c r="BB289" s="249">
        <f t="shared" si="419"/>
        <v>0</v>
      </c>
      <c r="BC289" s="231">
        <f t="shared" si="436"/>
        <v>0</v>
      </c>
      <c r="BD289" s="231">
        <f t="shared" si="437"/>
        <v>0</v>
      </c>
      <c r="BE289" s="260"/>
      <c r="BF289" s="235">
        <f t="shared" si="438"/>
        <v>0</v>
      </c>
      <c r="BG289" s="235">
        <f t="shared" si="439"/>
        <v>0</v>
      </c>
      <c r="BH289" s="235">
        <f t="shared" si="440"/>
        <v>0</v>
      </c>
      <c r="BI289" s="380"/>
      <c r="BJ289" s="235">
        <f t="shared" si="420"/>
        <v>0</v>
      </c>
      <c r="BK289" s="235">
        <f t="shared" si="441"/>
        <v>0</v>
      </c>
      <c r="BL289" s="235" t="str">
        <f t="shared" si="442"/>
        <v/>
      </c>
      <c r="BM289" s="236"/>
      <c r="BN289" s="237"/>
      <c r="BO289" s="237"/>
      <c r="BP289" s="238"/>
      <c r="BQ289" s="238"/>
      <c r="BR289" s="254"/>
      <c r="BS289" s="252"/>
      <c r="BT289" s="244"/>
      <c r="BU289" s="244"/>
      <c r="BV289" s="244"/>
      <c r="BW289" s="244"/>
      <c r="BX289" s="244"/>
      <c r="BY289" s="244"/>
      <c r="BZ289" s="244"/>
      <c r="CA289" s="244"/>
      <c r="CB289" s="253"/>
      <c r="CC289" s="188"/>
      <c r="CD289" s="244">
        <f t="shared" si="421"/>
        <v>0</v>
      </c>
      <c r="CE289" s="235">
        <f t="shared" si="443"/>
        <v>0</v>
      </c>
      <c r="CF289" s="235">
        <f t="shared" si="443"/>
        <v>0</v>
      </c>
      <c r="CG289" s="235">
        <f t="shared" si="443"/>
        <v>0</v>
      </c>
      <c r="CH289" s="188"/>
      <c r="CI289" s="244">
        <f t="shared" si="422"/>
        <v>0</v>
      </c>
      <c r="CJ289" s="235">
        <f t="shared" si="444"/>
        <v>0</v>
      </c>
      <c r="CK289" s="235">
        <f t="shared" si="444"/>
        <v>0</v>
      </c>
      <c r="CL289" s="235">
        <f t="shared" si="444"/>
        <v>0</v>
      </c>
      <c r="CM289" s="188"/>
      <c r="CN289" s="244">
        <f t="shared" si="423"/>
        <v>0</v>
      </c>
      <c r="CO289" s="235">
        <f t="shared" si="445"/>
        <v>0</v>
      </c>
      <c r="CP289" s="235">
        <f t="shared" si="445"/>
        <v>0</v>
      </c>
      <c r="CQ289" s="235">
        <f t="shared" si="445"/>
        <v>0</v>
      </c>
      <c r="CR289" s="188"/>
      <c r="CS289" s="244">
        <f t="shared" si="424"/>
        <v>0</v>
      </c>
      <c r="CT289" s="235">
        <f t="shared" si="446"/>
        <v>0</v>
      </c>
      <c r="CU289" s="235">
        <f t="shared" si="446"/>
        <v>0</v>
      </c>
      <c r="CV289" s="235">
        <f t="shared" si="446"/>
        <v>0</v>
      </c>
      <c r="CW289" s="188"/>
      <c r="CX289" s="244">
        <f t="shared" si="425"/>
        <v>0</v>
      </c>
      <c r="CY289" s="235">
        <f t="shared" si="447"/>
        <v>0</v>
      </c>
      <c r="CZ289" s="235">
        <f t="shared" si="447"/>
        <v>0</v>
      </c>
      <c r="DA289" s="235">
        <f t="shared" si="447"/>
        <v>0</v>
      </c>
      <c r="DB289" s="188"/>
      <c r="DC289" s="225"/>
      <c r="DD289" s="226"/>
      <c r="DE289" s="1088"/>
      <c r="DF289" s="225"/>
      <c r="DG289" s="226"/>
      <c r="DH289" s="1088"/>
      <c r="DI289" s="225"/>
      <c r="DJ289" s="226"/>
      <c r="DK289" s="1088"/>
      <c r="DL289" s="225"/>
      <c r="DM289" s="226"/>
      <c r="DN289" s="1088"/>
      <c r="DO289" s="370"/>
      <c r="DP289" s="370"/>
      <c r="DQ289" s="243">
        <f t="shared" si="448"/>
        <v>0</v>
      </c>
      <c r="DR289" s="244">
        <f t="shared" si="449"/>
        <v>0</v>
      </c>
      <c r="DS289" s="235">
        <f t="shared" si="450"/>
        <v>0</v>
      </c>
      <c r="DT289" s="244" t="str">
        <f t="shared" si="426"/>
        <v/>
      </c>
      <c r="DU289" s="42" t="str">
        <f t="shared" si="451"/>
        <v/>
      </c>
      <c r="DV289" s="42" t="str">
        <f t="shared" si="452"/>
        <v/>
      </c>
      <c r="DW289" s="42" t="str">
        <f t="shared" si="453"/>
        <v/>
      </c>
      <c r="DX289" s="162"/>
      <c r="DY289" s="42" t="str">
        <f t="shared" si="454"/>
        <v/>
      </c>
      <c r="DZ289" s="42" t="str">
        <f t="shared" si="415"/>
        <v/>
      </c>
      <c r="EA289" s="42" t="str">
        <f t="shared" si="455"/>
        <v/>
      </c>
      <c r="EB289" s="162"/>
      <c r="EC289" s="930"/>
      <c r="ED289" s="188"/>
      <c r="EE289" s="245">
        <f t="shared" si="456"/>
        <v>0</v>
      </c>
      <c r="EG289" s="245">
        <f t="shared" si="457"/>
        <v>0</v>
      </c>
      <c r="EI289" s="246" t="str">
        <f t="shared" si="458"/>
        <v/>
      </c>
      <c r="EJ289" s="247" t="str">
        <f t="shared" si="427"/>
        <v/>
      </c>
      <c r="EK289" s="248" t="str">
        <f t="shared" si="428"/>
        <v/>
      </c>
      <c r="EL289" s="248" t="str">
        <f t="shared" si="429"/>
        <v/>
      </c>
      <c r="EM289" s="248" t="str">
        <f t="shared" si="430"/>
        <v/>
      </c>
      <c r="EN289" s="248" t="str">
        <f t="shared" si="459"/>
        <v/>
      </c>
      <c r="EO289" s="248" t="str">
        <f t="shared" si="431"/>
        <v/>
      </c>
      <c r="EQ289" s="248" t="str">
        <f t="shared" si="460"/>
        <v/>
      </c>
      <c r="ER289" s="248" t="str">
        <f t="shared" si="461"/>
        <v/>
      </c>
      <c r="ES289" s="248" t="str">
        <f t="shared" si="462"/>
        <v/>
      </c>
      <c r="ET289" s="248" t="str">
        <f t="shared" si="463"/>
        <v/>
      </c>
      <c r="EU289" s="248" t="str">
        <f t="shared" si="464"/>
        <v/>
      </c>
      <c r="EV289" s="248" t="str">
        <f t="shared" si="464"/>
        <v/>
      </c>
      <c r="EX289" s="248" t="str">
        <f t="shared" si="465"/>
        <v/>
      </c>
      <c r="EY289" s="248" t="str">
        <f t="shared" si="466"/>
        <v/>
      </c>
      <c r="EZ289" s="248" t="str">
        <f t="shared" si="467"/>
        <v/>
      </c>
      <c r="FA289" s="248" t="str">
        <f t="shared" si="468"/>
        <v/>
      </c>
      <c r="FB289" s="248" t="str">
        <f t="shared" si="408"/>
        <v/>
      </c>
      <c r="FC289" s="248" t="str">
        <f t="shared" si="408"/>
        <v/>
      </c>
      <c r="FE289" s="248" t="str">
        <f t="shared" si="469"/>
        <v/>
      </c>
      <c r="FF289" s="248" t="str">
        <f t="shared" si="470"/>
        <v/>
      </c>
      <c r="FG289" s="248" t="str">
        <f t="shared" si="471"/>
        <v/>
      </c>
      <c r="FH289" s="248" t="str">
        <f t="shared" si="472"/>
        <v/>
      </c>
      <c r="FI289" s="248" t="str">
        <f t="shared" si="409"/>
        <v/>
      </c>
      <c r="FJ289" s="248" t="str">
        <f t="shared" si="409"/>
        <v/>
      </c>
      <c r="FL289" s="370"/>
      <c r="FM289" s="371"/>
      <c r="FN289" s="371"/>
      <c r="FO289" s="611"/>
      <c r="FP289" s="896"/>
      <c r="FQ289" s="370"/>
      <c r="FR289" s="371"/>
      <c r="FS289" s="371"/>
      <c r="FT289" s="611"/>
      <c r="FU289" s="896"/>
      <c r="FV289" s="370"/>
      <c r="FW289" s="371"/>
      <c r="FX289" s="371"/>
      <c r="FY289" s="611"/>
      <c r="FZ289" s="896"/>
      <c r="GA289" s="613"/>
      <c r="GC289" s="227">
        <f t="shared" si="473"/>
        <v>0</v>
      </c>
      <c r="GD289" s="228">
        <f t="shared" si="474"/>
        <v>0</v>
      </c>
      <c r="GE289" s="229">
        <f t="shared" si="410"/>
        <v>0</v>
      </c>
      <c r="GF289" s="230">
        <f t="shared" si="410"/>
        <v>0</v>
      </c>
      <c r="GG289" s="231" t="str">
        <f t="shared" si="475"/>
        <v/>
      </c>
      <c r="GH289" s="232">
        <f t="shared" si="476"/>
        <v>0</v>
      </c>
      <c r="GI289" s="227">
        <f t="shared" si="477"/>
        <v>0</v>
      </c>
      <c r="GJ289" s="233">
        <f t="shared" si="478"/>
        <v>0</v>
      </c>
      <c r="GK289" s="233">
        <f t="shared" si="479"/>
        <v>0</v>
      </c>
      <c r="GL289" s="234"/>
      <c r="GM289" s="235">
        <f t="shared" si="480"/>
        <v>0</v>
      </c>
      <c r="GN289" s="235">
        <f t="shared" si="481"/>
        <v>0</v>
      </c>
      <c r="GO289" s="235" t="str">
        <f t="shared" si="482"/>
        <v/>
      </c>
      <c r="GP289" s="380"/>
      <c r="GQ289" s="235">
        <f t="shared" si="483"/>
        <v>0</v>
      </c>
      <c r="GR289" s="235">
        <f t="shared" si="484"/>
        <v>0</v>
      </c>
      <c r="GS289" s="235" t="str">
        <f t="shared" si="485"/>
        <v/>
      </c>
      <c r="GT289" s="236"/>
      <c r="GU289" s="237" t="str">
        <f t="shared" si="486"/>
        <v/>
      </c>
      <c r="GV289" s="237" t="str">
        <f t="shared" si="487"/>
        <v/>
      </c>
      <c r="GW289" s="238" t="str">
        <f t="shared" si="488"/>
        <v/>
      </c>
      <c r="GX289" s="238" t="str">
        <f t="shared" si="489"/>
        <v/>
      </c>
      <c r="GY289" s="239"/>
      <c r="GZ289" s="240" t="str">
        <f t="shared" si="490"/>
        <v/>
      </c>
      <c r="HA289" s="235" t="str">
        <f t="shared" si="491"/>
        <v/>
      </c>
      <c r="HB289" s="235" t="str">
        <f t="shared" si="492"/>
        <v/>
      </c>
      <c r="HC289" s="235" t="str">
        <f t="shared" si="493"/>
        <v/>
      </c>
      <c r="HD289" s="235" t="str">
        <f t="shared" si="494"/>
        <v/>
      </c>
      <c r="HE289" s="235" t="str">
        <f t="shared" si="495"/>
        <v/>
      </c>
      <c r="HF289" s="188"/>
      <c r="HG289" s="235" t="str">
        <f t="shared" si="496"/>
        <v/>
      </c>
      <c r="HH289" s="235">
        <f t="shared" si="411"/>
        <v>0</v>
      </c>
      <c r="HI289" s="235">
        <f t="shared" si="411"/>
        <v>0</v>
      </c>
      <c r="HJ289" s="235">
        <f t="shared" si="411"/>
        <v>0</v>
      </c>
      <c r="HK289" s="188"/>
      <c r="HL289" s="235" t="str">
        <f t="shared" si="497"/>
        <v/>
      </c>
      <c r="HM289" s="235">
        <f t="shared" si="412"/>
        <v>0</v>
      </c>
      <c r="HN289" s="235">
        <f t="shared" si="412"/>
        <v>0</v>
      </c>
      <c r="HO289" s="235">
        <f t="shared" si="412"/>
        <v>0</v>
      </c>
      <c r="HP289" s="188"/>
      <c r="HQ289" s="235" t="str">
        <f t="shared" si="498"/>
        <v/>
      </c>
      <c r="HR289" s="235">
        <f t="shared" si="413"/>
        <v>0</v>
      </c>
      <c r="HS289" s="235">
        <f t="shared" si="413"/>
        <v>0</v>
      </c>
      <c r="HT289" s="235">
        <f t="shared" si="413"/>
        <v>0</v>
      </c>
      <c r="HU289" s="162"/>
      <c r="HV289" s="1622"/>
      <c r="HW289" s="1619"/>
      <c r="HX289" s="1619"/>
      <c r="HY289" s="1619"/>
      <c r="HZ289" s="1619"/>
      <c r="IA289" s="1619"/>
      <c r="IB289" s="1619"/>
      <c r="IC289" s="1623"/>
      <c r="ID289" s="162"/>
      <c r="IE289" s="162"/>
    </row>
    <row r="290" spans="1:239" ht="21" customHeight="1" x14ac:dyDescent="0.25">
      <c r="A290" s="377" t="str">
        <f t="shared" si="432"/>
        <v/>
      </c>
      <c r="B290" s="188">
        <v>264</v>
      </c>
      <c r="C290" s="255"/>
      <c r="D290" s="223" t="str">
        <f t="shared" si="416"/>
        <v/>
      </c>
      <c r="E290" s="223" t="str">
        <f t="shared" si="499"/>
        <v/>
      </c>
      <c r="F290" s="242"/>
      <c r="G290" s="242"/>
      <c r="H290" s="224" t="str">
        <f t="shared" si="433"/>
        <v/>
      </c>
      <c r="I290" s="930"/>
      <c r="J290" s="930"/>
      <c r="K290" s="930"/>
      <c r="L290" s="370"/>
      <c r="M290" s="371"/>
      <c r="N290" s="371"/>
      <c r="O290" s="371"/>
      <c r="P290" s="372"/>
      <c r="Q290" s="609"/>
      <c r="R290" s="609"/>
      <c r="S290" s="610"/>
      <c r="T290" s="371"/>
      <c r="U290" s="371"/>
      <c r="V290" s="188"/>
      <c r="W290" s="370"/>
      <c r="X290" s="371"/>
      <c r="Y290" s="371"/>
      <c r="Z290" s="611"/>
      <c r="AA290" s="896"/>
      <c r="AB290" s="370"/>
      <c r="AC290" s="371"/>
      <c r="AD290" s="371"/>
      <c r="AE290" s="371"/>
      <c r="AF290" s="896"/>
      <c r="AG290" s="370"/>
      <c r="AH290" s="371"/>
      <c r="AI290" s="371"/>
      <c r="AJ290" s="371"/>
      <c r="AK290" s="896"/>
      <c r="AL290" s="370"/>
      <c r="AM290" s="371"/>
      <c r="AN290" s="371"/>
      <c r="AO290" s="372"/>
      <c r="AP290" s="370"/>
      <c r="AQ290" s="371"/>
      <c r="AR290" s="371"/>
      <c r="AS290" s="371"/>
      <c r="AT290" s="928"/>
      <c r="AU290" s="188"/>
      <c r="AV290" s="256">
        <f t="shared" si="417"/>
        <v>0</v>
      </c>
      <c r="AW290" s="257">
        <f t="shared" si="418"/>
        <v>0</v>
      </c>
      <c r="AX290" s="258">
        <f t="shared" si="414"/>
        <v>0</v>
      </c>
      <c r="AY290" s="259">
        <f t="shared" si="414"/>
        <v>0</v>
      </c>
      <c r="AZ290" s="231" t="str">
        <f t="shared" si="434"/>
        <v/>
      </c>
      <c r="BA290" s="232">
        <f t="shared" si="435"/>
        <v>0</v>
      </c>
      <c r="BB290" s="249">
        <f t="shared" si="419"/>
        <v>0</v>
      </c>
      <c r="BC290" s="231">
        <f t="shared" si="436"/>
        <v>0</v>
      </c>
      <c r="BD290" s="231">
        <f t="shared" si="437"/>
        <v>0</v>
      </c>
      <c r="BE290" s="260"/>
      <c r="BF290" s="235">
        <f t="shared" si="438"/>
        <v>0</v>
      </c>
      <c r="BG290" s="235">
        <f t="shared" si="439"/>
        <v>0</v>
      </c>
      <c r="BH290" s="235">
        <f t="shared" si="440"/>
        <v>0</v>
      </c>
      <c r="BI290" s="380"/>
      <c r="BJ290" s="235">
        <f t="shared" si="420"/>
        <v>0</v>
      </c>
      <c r="BK290" s="235">
        <f t="shared" si="441"/>
        <v>0</v>
      </c>
      <c r="BL290" s="235" t="str">
        <f t="shared" si="442"/>
        <v/>
      </c>
      <c r="BM290" s="236"/>
      <c r="BN290" s="237"/>
      <c r="BO290" s="237"/>
      <c r="BP290" s="238"/>
      <c r="BQ290" s="238"/>
      <c r="BR290" s="254"/>
      <c r="BS290" s="252"/>
      <c r="BT290" s="244"/>
      <c r="BU290" s="244"/>
      <c r="BV290" s="244"/>
      <c r="BW290" s="244"/>
      <c r="BX290" s="244"/>
      <c r="BY290" s="244"/>
      <c r="BZ290" s="244"/>
      <c r="CA290" s="244"/>
      <c r="CB290" s="253"/>
      <c r="CC290" s="188"/>
      <c r="CD290" s="244">
        <f t="shared" si="421"/>
        <v>0</v>
      </c>
      <c r="CE290" s="235">
        <f t="shared" si="443"/>
        <v>0</v>
      </c>
      <c r="CF290" s="235">
        <f t="shared" si="443"/>
        <v>0</v>
      </c>
      <c r="CG290" s="235">
        <f t="shared" si="443"/>
        <v>0</v>
      </c>
      <c r="CH290" s="188"/>
      <c r="CI290" s="244">
        <f t="shared" si="422"/>
        <v>0</v>
      </c>
      <c r="CJ290" s="235">
        <f t="shared" si="444"/>
        <v>0</v>
      </c>
      <c r="CK290" s="235">
        <f t="shared" si="444"/>
        <v>0</v>
      </c>
      <c r="CL290" s="235">
        <f t="shared" si="444"/>
        <v>0</v>
      </c>
      <c r="CM290" s="188"/>
      <c r="CN290" s="244">
        <f t="shared" si="423"/>
        <v>0</v>
      </c>
      <c r="CO290" s="235">
        <f t="shared" si="445"/>
        <v>0</v>
      </c>
      <c r="CP290" s="235">
        <f t="shared" si="445"/>
        <v>0</v>
      </c>
      <c r="CQ290" s="235">
        <f t="shared" si="445"/>
        <v>0</v>
      </c>
      <c r="CR290" s="188"/>
      <c r="CS290" s="244">
        <f t="shared" si="424"/>
        <v>0</v>
      </c>
      <c r="CT290" s="235">
        <f t="shared" si="446"/>
        <v>0</v>
      </c>
      <c r="CU290" s="235">
        <f t="shared" si="446"/>
        <v>0</v>
      </c>
      <c r="CV290" s="235">
        <f t="shared" si="446"/>
        <v>0</v>
      </c>
      <c r="CW290" s="188"/>
      <c r="CX290" s="244">
        <f t="shared" si="425"/>
        <v>0</v>
      </c>
      <c r="CY290" s="235">
        <f t="shared" si="447"/>
        <v>0</v>
      </c>
      <c r="CZ290" s="235">
        <f t="shared" si="447"/>
        <v>0</v>
      </c>
      <c r="DA290" s="235">
        <f t="shared" si="447"/>
        <v>0</v>
      </c>
      <c r="DB290" s="188"/>
      <c r="DC290" s="225"/>
      <c r="DD290" s="226"/>
      <c r="DE290" s="1088"/>
      <c r="DF290" s="225"/>
      <c r="DG290" s="226"/>
      <c r="DH290" s="1088"/>
      <c r="DI290" s="225"/>
      <c r="DJ290" s="226"/>
      <c r="DK290" s="1088"/>
      <c r="DL290" s="225"/>
      <c r="DM290" s="226"/>
      <c r="DN290" s="1088"/>
      <c r="DO290" s="370"/>
      <c r="DP290" s="370"/>
      <c r="DQ290" s="243">
        <f t="shared" si="448"/>
        <v>0</v>
      </c>
      <c r="DR290" s="244">
        <f t="shared" si="449"/>
        <v>0</v>
      </c>
      <c r="DS290" s="235">
        <f t="shared" si="450"/>
        <v>0</v>
      </c>
      <c r="DT290" s="244" t="str">
        <f t="shared" si="426"/>
        <v/>
      </c>
      <c r="DU290" s="42" t="str">
        <f t="shared" si="451"/>
        <v/>
      </c>
      <c r="DV290" s="42" t="str">
        <f t="shared" si="452"/>
        <v/>
      </c>
      <c r="DW290" s="42" t="str">
        <f t="shared" si="453"/>
        <v/>
      </c>
      <c r="DX290" s="162"/>
      <c r="DY290" s="42" t="str">
        <f t="shared" si="454"/>
        <v/>
      </c>
      <c r="DZ290" s="42" t="str">
        <f t="shared" si="415"/>
        <v/>
      </c>
      <c r="EA290" s="42" t="str">
        <f t="shared" si="455"/>
        <v/>
      </c>
      <c r="EB290" s="162"/>
      <c r="EC290" s="930"/>
      <c r="ED290" s="188"/>
      <c r="EE290" s="245">
        <f t="shared" si="456"/>
        <v>0</v>
      </c>
      <c r="EG290" s="245">
        <f t="shared" si="457"/>
        <v>0</v>
      </c>
      <c r="EI290" s="246" t="str">
        <f t="shared" si="458"/>
        <v/>
      </c>
      <c r="EJ290" s="247" t="str">
        <f t="shared" si="427"/>
        <v/>
      </c>
      <c r="EK290" s="248" t="str">
        <f t="shared" si="428"/>
        <v/>
      </c>
      <c r="EL290" s="248" t="str">
        <f t="shared" si="429"/>
        <v/>
      </c>
      <c r="EM290" s="248" t="str">
        <f t="shared" si="430"/>
        <v/>
      </c>
      <c r="EN290" s="248" t="str">
        <f t="shared" si="459"/>
        <v/>
      </c>
      <c r="EO290" s="248" t="str">
        <f t="shared" si="431"/>
        <v/>
      </c>
      <c r="EQ290" s="248" t="str">
        <f t="shared" si="460"/>
        <v/>
      </c>
      <c r="ER290" s="248" t="str">
        <f t="shared" si="461"/>
        <v/>
      </c>
      <c r="ES290" s="248" t="str">
        <f t="shared" si="462"/>
        <v/>
      </c>
      <c r="ET290" s="248" t="str">
        <f t="shared" si="463"/>
        <v/>
      </c>
      <c r="EU290" s="248" t="str">
        <f t="shared" si="464"/>
        <v/>
      </c>
      <c r="EV290" s="248" t="str">
        <f t="shared" si="464"/>
        <v/>
      </c>
      <c r="EX290" s="248" t="str">
        <f t="shared" si="465"/>
        <v/>
      </c>
      <c r="EY290" s="248" t="str">
        <f t="shared" si="466"/>
        <v/>
      </c>
      <c r="EZ290" s="248" t="str">
        <f t="shared" si="467"/>
        <v/>
      </c>
      <c r="FA290" s="248" t="str">
        <f t="shared" si="468"/>
        <v/>
      </c>
      <c r="FB290" s="248" t="str">
        <f t="shared" si="408"/>
        <v/>
      </c>
      <c r="FC290" s="248" t="str">
        <f t="shared" si="408"/>
        <v/>
      </c>
      <c r="FE290" s="248" t="str">
        <f t="shared" si="469"/>
        <v/>
      </c>
      <c r="FF290" s="248" t="str">
        <f t="shared" si="470"/>
        <v/>
      </c>
      <c r="FG290" s="248" t="str">
        <f t="shared" si="471"/>
        <v/>
      </c>
      <c r="FH290" s="248" t="str">
        <f t="shared" si="472"/>
        <v/>
      </c>
      <c r="FI290" s="248" t="str">
        <f t="shared" si="409"/>
        <v/>
      </c>
      <c r="FJ290" s="248" t="str">
        <f t="shared" si="409"/>
        <v/>
      </c>
      <c r="FL290" s="370"/>
      <c r="FM290" s="371"/>
      <c r="FN290" s="371"/>
      <c r="FO290" s="611"/>
      <c r="FP290" s="896"/>
      <c r="FQ290" s="370"/>
      <c r="FR290" s="371"/>
      <c r="FS290" s="371"/>
      <c r="FT290" s="611"/>
      <c r="FU290" s="896"/>
      <c r="FV290" s="370"/>
      <c r="FW290" s="371"/>
      <c r="FX290" s="371"/>
      <c r="FY290" s="611"/>
      <c r="FZ290" s="896"/>
      <c r="GA290" s="613"/>
      <c r="GC290" s="227">
        <f t="shared" si="473"/>
        <v>0</v>
      </c>
      <c r="GD290" s="228">
        <f t="shared" si="474"/>
        <v>0</v>
      </c>
      <c r="GE290" s="229">
        <f t="shared" si="410"/>
        <v>0</v>
      </c>
      <c r="GF290" s="230">
        <f t="shared" si="410"/>
        <v>0</v>
      </c>
      <c r="GG290" s="231" t="str">
        <f t="shared" si="475"/>
        <v/>
      </c>
      <c r="GH290" s="232">
        <f t="shared" si="476"/>
        <v>0</v>
      </c>
      <c r="GI290" s="227">
        <f t="shared" si="477"/>
        <v>0</v>
      </c>
      <c r="GJ290" s="233">
        <f t="shared" si="478"/>
        <v>0</v>
      </c>
      <c r="GK290" s="233">
        <f t="shared" si="479"/>
        <v>0</v>
      </c>
      <c r="GL290" s="234"/>
      <c r="GM290" s="235">
        <f t="shared" si="480"/>
        <v>0</v>
      </c>
      <c r="GN290" s="235">
        <f t="shared" si="481"/>
        <v>0</v>
      </c>
      <c r="GO290" s="235" t="str">
        <f t="shared" si="482"/>
        <v/>
      </c>
      <c r="GP290" s="380"/>
      <c r="GQ290" s="235">
        <f t="shared" si="483"/>
        <v>0</v>
      </c>
      <c r="GR290" s="235">
        <f t="shared" si="484"/>
        <v>0</v>
      </c>
      <c r="GS290" s="235" t="str">
        <f t="shared" si="485"/>
        <v/>
      </c>
      <c r="GT290" s="236"/>
      <c r="GU290" s="237" t="str">
        <f t="shared" si="486"/>
        <v/>
      </c>
      <c r="GV290" s="237" t="str">
        <f t="shared" si="487"/>
        <v/>
      </c>
      <c r="GW290" s="238" t="str">
        <f t="shared" si="488"/>
        <v/>
      </c>
      <c r="GX290" s="238" t="str">
        <f t="shared" si="489"/>
        <v/>
      </c>
      <c r="GY290" s="239"/>
      <c r="GZ290" s="240" t="str">
        <f t="shared" si="490"/>
        <v/>
      </c>
      <c r="HA290" s="235" t="str">
        <f t="shared" si="491"/>
        <v/>
      </c>
      <c r="HB290" s="235" t="str">
        <f t="shared" si="492"/>
        <v/>
      </c>
      <c r="HC290" s="235" t="str">
        <f t="shared" si="493"/>
        <v/>
      </c>
      <c r="HD290" s="235" t="str">
        <f t="shared" si="494"/>
        <v/>
      </c>
      <c r="HE290" s="235" t="str">
        <f t="shared" si="495"/>
        <v/>
      </c>
      <c r="HF290" s="188"/>
      <c r="HG290" s="235" t="str">
        <f t="shared" si="496"/>
        <v/>
      </c>
      <c r="HH290" s="235">
        <f t="shared" si="411"/>
        <v>0</v>
      </c>
      <c r="HI290" s="235">
        <f t="shared" si="411"/>
        <v>0</v>
      </c>
      <c r="HJ290" s="235">
        <f t="shared" si="411"/>
        <v>0</v>
      </c>
      <c r="HK290" s="188"/>
      <c r="HL290" s="235" t="str">
        <f t="shared" si="497"/>
        <v/>
      </c>
      <c r="HM290" s="235">
        <f t="shared" si="412"/>
        <v>0</v>
      </c>
      <c r="HN290" s="235">
        <f t="shared" si="412"/>
        <v>0</v>
      </c>
      <c r="HO290" s="235">
        <f t="shared" si="412"/>
        <v>0</v>
      </c>
      <c r="HP290" s="188"/>
      <c r="HQ290" s="235" t="str">
        <f t="shared" si="498"/>
        <v/>
      </c>
      <c r="HR290" s="235">
        <f t="shared" si="413"/>
        <v>0</v>
      </c>
      <c r="HS290" s="235">
        <f t="shared" si="413"/>
        <v>0</v>
      </c>
      <c r="HT290" s="235">
        <f t="shared" si="413"/>
        <v>0</v>
      </c>
      <c r="HU290" s="162"/>
      <c r="HV290" s="1622"/>
      <c r="HW290" s="1619"/>
      <c r="HX290" s="1619"/>
      <c r="HY290" s="1619"/>
      <c r="HZ290" s="1619"/>
      <c r="IA290" s="1619"/>
      <c r="IB290" s="1619"/>
      <c r="IC290" s="1623"/>
      <c r="ID290" s="162"/>
      <c r="IE290" s="162"/>
    </row>
    <row r="291" spans="1:239" ht="21" customHeight="1" x14ac:dyDescent="0.25">
      <c r="A291" s="377" t="str">
        <f t="shared" si="432"/>
        <v/>
      </c>
      <c r="B291" s="188">
        <v>265</v>
      </c>
      <c r="C291" s="255"/>
      <c r="D291" s="223" t="str">
        <f t="shared" si="416"/>
        <v/>
      </c>
      <c r="E291" s="223" t="str">
        <f t="shared" si="499"/>
        <v/>
      </c>
      <c r="F291" s="242"/>
      <c r="G291" s="242"/>
      <c r="H291" s="224" t="str">
        <f t="shared" si="433"/>
        <v/>
      </c>
      <c r="I291" s="930"/>
      <c r="J291" s="930"/>
      <c r="K291" s="930"/>
      <c r="L291" s="370"/>
      <c r="M291" s="371"/>
      <c r="N291" s="371"/>
      <c r="O291" s="371"/>
      <c r="P291" s="372"/>
      <c r="Q291" s="609"/>
      <c r="R291" s="609"/>
      <c r="S291" s="610"/>
      <c r="T291" s="371"/>
      <c r="U291" s="371"/>
      <c r="V291" s="188"/>
      <c r="W291" s="370"/>
      <c r="X291" s="371"/>
      <c r="Y291" s="371"/>
      <c r="Z291" s="611"/>
      <c r="AA291" s="896"/>
      <c r="AB291" s="370"/>
      <c r="AC291" s="371"/>
      <c r="AD291" s="371"/>
      <c r="AE291" s="371"/>
      <c r="AF291" s="896"/>
      <c r="AG291" s="370"/>
      <c r="AH291" s="371"/>
      <c r="AI291" s="371"/>
      <c r="AJ291" s="371"/>
      <c r="AK291" s="896"/>
      <c r="AL291" s="370"/>
      <c r="AM291" s="371"/>
      <c r="AN291" s="371"/>
      <c r="AO291" s="372"/>
      <c r="AP291" s="370"/>
      <c r="AQ291" s="371"/>
      <c r="AR291" s="371"/>
      <c r="AS291" s="371"/>
      <c r="AT291" s="928"/>
      <c r="AU291" s="188"/>
      <c r="AV291" s="256">
        <f t="shared" si="417"/>
        <v>0</v>
      </c>
      <c r="AW291" s="257">
        <f t="shared" si="418"/>
        <v>0</v>
      </c>
      <c r="AX291" s="258">
        <f t="shared" si="414"/>
        <v>0</v>
      </c>
      <c r="AY291" s="259">
        <f t="shared" si="414"/>
        <v>0</v>
      </c>
      <c r="AZ291" s="231" t="str">
        <f t="shared" si="434"/>
        <v/>
      </c>
      <c r="BA291" s="232">
        <f t="shared" si="435"/>
        <v>0</v>
      </c>
      <c r="BB291" s="249">
        <f t="shared" si="419"/>
        <v>0</v>
      </c>
      <c r="BC291" s="231">
        <f t="shared" si="436"/>
        <v>0</v>
      </c>
      <c r="BD291" s="231">
        <f t="shared" si="437"/>
        <v>0</v>
      </c>
      <c r="BE291" s="260"/>
      <c r="BF291" s="235">
        <f t="shared" si="438"/>
        <v>0</v>
      </c>
      <c r="BG291" s="235">
        <f t="shared" si="439"/>
        <v>0</v>
      </c>
      <c r="BH291" s="235">
        <f t="shared" si="440"/>
        <v>0</v>
      </c>
      <c r="BI291" s="380"/>
      <c r="BJ291" s="235">
        <f t="shared" si="420"/>
        <v>0</v>
      </c>
      <c r="BK291" s="235">
        <f t="shared" si="441"/>
        <v>0</v>
      </c>
      <c r="BL291" s="235" t="str">
        <f t="shared" si="442"/>
        <v/>
      </c>
      <c r="BM291" s="236"/>
      <c r="BN291" s="237"/>
      <c r="BO291" s="237"/>
      <c r="BP291" s="238"/>
      <c r="BQ291" s="238"/>
      <c r="BR291" s="254"/>
      <c r="BS291" s="252"/>
      <c r="BT291" s="244"/>
      <c r="BU291" s="244"/>
      <c r="BV291" s="244"/>
      <c r="BW291" s="244"/>
      <c r="BX291" s="244"/>
      <c r="BY291" s="244"/>
      <c r="BZ291" s="244"/>
      <c r="CA291" s="244"/>
      <c r="CB291" s="253"/>
      <c r="CC291" s="188"/>
      <c r="CD291" s="244">
        <f t="shared" si="421"/>
        <v>0</v>
      </c>
      <c r="CE291" s="235">
        <f t="shared" si="443"/>
        <v>0</v>
      </c>
      <c r="CF291" s="235">
        <f t="shared" si="443"/>
        <v>0</v>
      </c>
      <c r="CG291" s="235">
        <f t="shared" si="443"/>
        <v>0</v>
      </c>
      <c r="CH291" s="188"/>
      <c r="CI291" s="244">
        <f t="shared" si="422"/>
        <v>0</v>
      </c>
      <c r="CJ291" s="235">
        <f t="shared" si="444"/>
        <v>0</v>
      </c>
      <c r="CK291" s="235">
        <f t="shared" si="444"/>
        <v>0</v>
      </c>
      <c r="CL291" s="235">
        <f t="shared" si="444"/>
        <v>0</v>
      </c>
      <c r="CM291" s="188"/>
      <c r="CN291" s="244">
        <f t="shared" si="423"/>
        <v>0</v>
      </c>
      <c r="CO291" s="235">
        <f t="shared" si="445"/>
        <v>0</v>
      </c>
      <c r="CP291" s="235">
        <f t="shared" si="445"/>
        <v>0</v>
      </c>
      <c r="CQ291" s="235">
        <f t="shared" si="445"/>
        <v>0</v>
      </c>
      <c r="CR291" s="188"/>
      <c r="CS291" s="244">
        <f t="shared" si="424"/>
        <v>0</v>
      </c>
      <c r="CT291" s="235">
        <f t="shared" si="446"/>
        <v>0</v>
      </c>
      <c r="CU291" s="235">
        <f t="shared" si="446"/>
        <v>0</v>
      </c>
      <c r="CV291" s="235">
        <f t="shared" si="446"/>
        <v>0</v>
      </c>
      <c r="CW291" s="188"/>
      <c r="CX291" s="244">
        <f t="shared" si="425"/>
        <v>0</v>
      </c>
      <c r="CY291" s="235">
        <f t="shared" si="447"/>
        <v>0</v>
      </c>
      <c r="CZ291" s="235">
        <f t="shared" si="447"/>
        <v>0</v>
      </c>
      <c r="DA291" s="235">
        <f t="shared" si="447"/>
        <v>0</v>
      </c>
      <c r="DB291" s="188"/>
      <c r="DC291" s="225"/>
      <c r="DD291" s="226"/>
      <c r="DE291" s="1088"/>
      <c r="DF291" s="225"/>
      <c r="DG291" s="226"/>
      <c r="DH291" s="1088"/>
      <c r="DI291" s="225"/>
      <c r="DJ291" s="226"/>
      <c r="DK291" s="1088"/>
      <c r="DL291" s="225"/>
      <c r="DM291" s="226"/>
      <c r="DN291" s="1088"/>
      <c r="DO291" s="370"/>
      <c r="DP291" s="370"/>
      <c r="DQ291" s="243">
        <f t="shared" si="448"/>
        <v>0</v>
      </c>
      <c r="DR291" s="244">
        <f t="shared" si="449"/>
        <v>0</v>
      </c>
      <c r="DS291" s="235">
        <f t="shared" si="450"/>
        <v>0</v>
      </c>
      <c r="DT291" s="244" t="str">
        <f t="shared" si="426"/>
        <v/>
      </c>
      <c r="DU291" s="42" t="str">
        <f t="shared" si="451"/>
        <v/>
      </c>
      <c r="DV291" s="42" t="str">
        <f t="shared" si="452"/>
        <v/>
      </c>
      <c r="DW291" s="42" t="str">
        <f t="shared" si="453"/>
        <v/>
      </c>
      <c r="DX291" s="162"/>
      <c r="DY291" s="42" t="str">
        <f t="shared" si="454"/>
        <v/>
      </c>
      <c r="DZ291" s="42" t="str">
        <f t="shared" si="415"/>
        <v/>
      </c>
      <c r="EA291" s="42" t="str">
        <f t="shared" si="455"/>
        <v/>
      </c>
      <c r="EB291" s="162"/>
      <c r="EC291" s="930"/>
      <c r="ED291" s="188"/>
      <c r="EE291" s="245">
        <f t="shared" si="456"/>
        <v>0</v>
      </c>
      <c r="EG291" s="245">
        <f t="shared" si="457"/>
        <v>0</v>
      </c>
      <c r="EI291" s="246" t="str">
        <f t="shared" si="458"/>
        <v/>
      </c>
      <c r="EJ291" s="247" t="str">
        <f t="shared" si="427"/>
        <v/>
      </c>
      <c r="EK291" s="248" t="str">
        <f t="shared" si="428"/>
        <v/>
      </c>
      <c r="EL291" s="248" t="str">
        <f t="shared" si="429"/>
        <v/>
      </c>
      <c r="EM291" s="248" t="str">
        <f t="shared" si="430"/>
        <v/>
      </c>
      <c r="EN291" s="248" t="str">
        <f t="shared" si="459"/>
        <v/>
      </c>
      <c r="EO291" s="248" t="str">
        <f t="shared" si="431"/>
        <v/>
      </c>
      <c r="EQ291" s="248" t="str">
        <f t="shared" si="460"/>
        <v/>
      </c>
      <c r="ER291" s="248" t="str">
        <f t="shared" si="461"/>
        <v/>
      </c>
      <c r="ES291" s="248" t="str">
        <f t="shared" si="462"/>
        <v/>
      </c>
      <c r="ET291" s="248" t="str">
        <f t="shared" si="463"/>
        <v/>
      </c>
      <c r="EU291" s="248" t="str">
        <f t="shared" si="464"/>
        <v/>
      </c>
      <c r="EV291" s="248" t="str">
        <f t="shared" si="464"/>
        <v/>
      </c>
      <c r="EX291" s="248" t="str">
        <f t="shared" si="465"/>
        <v/>
      </c>
      <c r="EY291" s="248" t="str">
        <f t="shared" si="466"/>
        <v/>
      </c>
      <c r="EZ291" s="248" t="str">
        <f t="shared" si="467"/>
        <v/>
      </c>
      <c r="FA291" s="248" t="str">
        <f t="shared" si="468"/>
        <v/>
      </c>
      <c r="FB291" s="248" t="str">
        <f t="shared" si="408"/>
        <v/>
      </c>
      <c r="FC291" s="248" t="str">
        <f t="shared" si="408"/>
        <v/>
      </c>
      <c r="FE291" s="248" t="str">
        <f t="shared" si="469"/>
        <v/>
      </c>
      <c r="FF291" s="248" t="str">
        <f t="shared" si="470"/>
        <v/>
      </c>
      <c r="FG291" s="248" t="str">
        <f t="shared" si="471"/>
        <v/>
      </c>
      <c r="FH291" s="248" t="str">
        <f t="shared" si="472"/>
        <v/>
      </c>
      <c r="FI291" s="248" t="str">
        <f t="shared" si="409"/>
        <v/>
      </c>
      <c r="FJ291" s="248" t="str">
        <f t="shared" si="409"/>
        <v/>
      </c>
      <c r="FL291" s="370"/>
      <c r="FM291" s="371"/>
      <c r="FN291" s="371"/>
      <c r="FO291" s="611"/>
      <c r="FP291" s="896"/>
      <c r="FQ291" s="370"/>
      <c r="FR291" s="371"/>
      <c r="FS291" s="371"/>
      <c r="FT291" s="611"/>
      <c r="FU291" s="896"/>
      <c r="FV291" s="370"/>
      <c r="FW291" s="371"/>
      <c r="FX291" s="371"/>
      <c r="FY291" s="611"/>
      <c r="FZ291" s="896"/>
      <c r="GA291" s="613"/>
      <c r="GC291" s="227">
        <f t="shared" si="473"/>
        <v>0</v>
      </c>
      <c r="GD291" s="228">
        <f t="shared" si="474"/>
        <v>0</v>
      </c>
      <c r="GE291" s="229">
        <f t="shared" si="410"/>
        <v>0</v>
      </c>
      <c r="GF291" s="230">
        <f t="shared" si="410"/>
        <v>0</v>
      </c>
      <c r="GG291" s="231" t="str">
        <f t="shared" si="475"/>
        <v/>
      </c>
      <c r="GH291" s="232">
        <f t="shared" si="476"/>
        <v>0</v>
      </c>
      <c r="GI291" s="227">
        <f t="shared" si="477"/>
        <v>0</v>
      </c>
      <c r="GJ291" s="233">
        <f t="shared" si="478"/>
        <v>0</v>
      </c>
      <c r="GK291" s="233">
        <f t="shared" si="479"/>
        <v>0</v>
      </c>
      <c r="GL291" s="234"/>
      <c r="GM291" s="235">
        <f t="shared" si="480"/>
        <v>0</v>
      </c>
      <c r="GN291" s="235">
        <f t="shared" si="481"/>
        <v>0</v>
      </c>
      <c r="GO291" s="235" t="str">
        <f t="shared" si="482"/>
        <v/>
      </c>
      <c r="GP291" s="380"/>
      <c r="GQ291" s="235">
        <f t="shared" si="483"/>
        <v>0</v>
      </c>
      <c r="GR291" s="235">
        <f t="shared" si="484"/>
        <v>0</v>
      </c>
      <c r="GS291" s="235" t="str">
        <f t="shared" si="485"/>
        <v/>
      </c>
      <c r="GT291" s="236"/>
      <c r="GU291" s="237" t="str">
        <f t="shared" si="486"/>
        <v/>
      </c>
      <c r="GV291" s="237" t="str">
        <f t="shared" si="487"/>
        <v/>
      </c>
      <c r="GW291" s="238" t="str">
        <f t="shared" si="488"/>
        <v/>
      </c>
      <c r="GX291" s="238" t="str">
        <f t="shared" si="489"/>
        <v/>
      </c>
      <c r="GY291" s="239"/>
      <c r="GZ291" s="240" t="str">
        <f t="shared" si="490"/>
        <v/>
      </c>
      <c r="HA291" s="235" t="str">
        <f t="shared" si="491"/>
        <v/>
      </c>
      <c r="HB291" s="235" t="str">
        <f t="shared" si="492"/>
        <v/>
      </c>
      <c r="HC291" s="235" t="str">
        <f t="shared" si="493"/>
        <v/>
      </c>
      <c r="HD291" s="235" t="str">
        <f t="shared" si="494"/>
        <v/>
      </c>
      <c r="HE291" s="235" t="str">
        <f t="shared" si="495"/>
        <v/>
      </c>
      <c r="HF291" s="188"/>
      <c r="HG291" s="235" t="str">
        <f t="shared" si="496"/>
        <v/>
      </c>
      <c r="HH291" s="235">
        <f t="shared" si="411"/>
        <v>0</v>
      </c>
      <c r="HI291" s="235">
        <f t="shared" si="411"/>
        <v>0</v>
      </c>
      <c r="HJ291" s="235">
        <f t="shared" si="411"/>
        <v>0</v>
      </c>
      <c r="HK291" s="188"/>
      <c r="HL291" s="235" t="str">
        <f t="shared" si="497"/>
        <v/>
      </c>
      <c r="HM291" s="235">
        <f t="shared" si="412"/>
        <v>0</v>
      </c>
      <c r="HN291" s="235">
        <f t="shared" si="412"/>
        <v>0</v>
      </c>
      <c r="HO291" s="235">
        <f t="shared" si="412"/>
        <v>0</v>
      </c>
      <c r="HP291" s="188"/>
      <c r="HQ291" s="235" t="str">
        <f t="shared" si="498"/>
        <v/>
      </c>
      <c r="HR291" s="235">
        <f t="shared" si="413"/>
        <v>0</v>
      </c>
      <c r="HS291" s="235">
        <f t="shared" si="413"/>
        <v>0</v>
      </c>
      <c r="HT291" s="235">
        <f t="shared" si="413"/>
        <v>0</v>
      </c>
      <c r="HU291" s="162"/>
      <c r="HV291" s="1622"/>
      <c r="HW291" s="1619"/>
      <c r="HX291" s="1619"/>
      <c r="HY291" s="1619"/>
      <c r="HZ291" s="1619"/>
      <c r="IA291" s="1619"/>
      <c r="IB291" s="1619"/>
      <c r="IC291" s="1623"/>
      <c r="ID291" s="162"/>
      <c r="IE291" s="162"/>
    </row>
    <row r="292" spans="1:239" ht="21" customHeight="1" x14ac:dyDescent="0.25">
      <c r="A292" s="377" t="str">
        <f t="shared" si="432"/>
        <v/>
      </c>
      <c r="B292" s="188">
        <v>266</v>
      </c>
      <c r="C292" s="255"/>
      <c r="D292" s="223" t="str">
        <f t="shared" si="416"/>
        <v/>
      </c>
      <c r="E292" s="223" t="str">
        <f t="shared" si="499"/>
        <v/>
      </c>
      <c r="F292" s="242"/>
      <c r="G292" s="242"/>
      <c r="H292" s="224" t="str">
        <f t="shared" si="433"/>
        <v/>
      </c>
      <c r="I292" s="930"/>
      <c r="J292" s="930"/>
      <c r="K292" s="930"/>
      <c r="L292" s="370"/>
      <c r="M292" s="371"/>
      <c r="N292" s="371"/>
      <c r="O292" s="371"/>
      <c r="P292" s="372"/>
      <c r="Q292" s="609"/>
      <c r="R292" s="609"/>
      <c r="S292" s="610"/>
      <c r="T292" s="371"/>
      <c r="U292" s="371"/>
      <c r="V292" s="188"/>
      <c r="W292" s="370"/>
      <c r="X292" s="371"/>
      <c r="Y292" s="371"/>
      <c r="Z292" s="611"/>
      <c r="AA292" s="896"/>
      <c r="AB292" s="370"/>
      <c r="AC292" s="371"/>
      <c r="AD292" s="371"/>
      <c r="AE292" s="371"/>
      <c r="AF292" s="896"/>
      <c r="AG292" s="370"/>
      <c r="AH292" s="371"/>
      <c r="AI292" s="371"/>
      <c r="AJ292" s="371"/>
      <c r="AK292" s="896"/>
      <c r="AL292" s="370"/>
      <c r="AM292" s="371"/>
      <c r="AN292" s="371"/>
      <c r="AO292" s="372"/>
      <c r="AP292" s="370"/>
      <c r="AQ292" s="371"/>
      <c r="AR292" s="371"/>
      <c r="AS292" s="371"/>
      <c r="AT292" s="928"/>
      <c r="AU292" s="188"/>
      <c r="AV292" s="256">
        <f t="shared" si="417"/>
        <v>0</v>
      </c>
      <c r="AW292" s="257">
        <f t="shared" si="418"/>
        <v>0</v>
      </c>
      <c r="AX292" s="258">
        <f t="shared" si="414"/>
        <v>0</v>
      </c>
      <c r="AY292" s="259">
        <f t="shared" si="414"/>
        <v>0</v>
      </c>
      <c r="AZ292" s="231" t="str">
        <f t="shared" si="434"/>
        <v/>
      </c>
      <c r="BA292" s="232">
        <f t="shared" si="435"/>
        <v>0</v>
      </c>
      <c r="BB292" s="249">
        <f t="shared" si="419"/>
        <v>0</v>
      </c>
      <c r="BC292" s="231">
        <f t="shared" si="436"/>
        <v>0</v>
      </c>
      <c r="BD292" s="231">
        <f t="shared" si="437"/>
        <v>0</v>
      </c>
      <c r="BE292" s="260"/>
      <c r="BF292" s="235">
        <f t="shared" si="438"/>
        <v>0</v>
      </c>
      <c r="BG292" s="235">
        <f t="shared" si="439"/>
        <v>0</v>
      </c>
      <c r="BH292" s="235">
        <f t="shared" si="440"/>
        <v>0</v>
      </c>
      <c r="BI292" s="380"/>
      <c r="BJ292" s="235">
        <f t="shared" si="420"/>
        <v>0</v>
      </c>
      <c r="BK292" s="235">
        <f t="shared" si="441"/>
        <v>0</v>
      </c>
      <c r="BL292" s="235" t="str">
        <f t="shared" si="442"/>
        <v/>
      </c>
      <c r="BM292" s="236"/>
      <c r="BN292" s="237"/>
      <c r="BO292" s="237"/>
      <c r="BP292" s="238"/>
      <c r="BQ292" s="238"/>
      <c r="BR292" s="254"/>
      <c r="BS292" s="252"/>
      <c r="BT292" s="244"/>
      <c r="BU292" s="244"/>
      <c r="BV292" s="244"/>
      <c r="BW292" s="244"/>
      <c r="BX292" s="244"/>
      <c r="BY292" s="244"/>
      <c r="BZ292" s="244"/>
      <c r="CA292" s="244"/>
      <c r="CB292" s="253"/>
      <c r="CC292" s="188"/>
      <c r="CD292" s="244">
        <f t="shared" si="421"/>
        <v>0</v>
      </c>
      <c r="CE292" s="235">
        <f t="shared" si="443"/>
        <v>0</v>
      </c>
      <c r="CF292" s="235">
        <f t="shared" si="443"/>
        <v>0</v>
      </c>
      <c r="CG292" s="235">
        <f t="shared" si="443"/>
        <v>0</v>
      </c>
      <c r="CH292" s="188"/>
      <c r="CI292" s="244">
        <f t="shared" si="422"/>
        <v>0</v>
      </c>
      <c r="CJ292" s="235">
        <f t="shared" si="444"/>
        <v>0</v>
      </c>
      <c r="CK292" s="235">
        <f t="shared" si="444"/>
        <v>0</v>
      </c>
      <c r="CL292" s="235">
        <f t="shared" si="444"/>
        <v>0</v>
      </c>
      <c r="CM292" s="188"/>
      <c r="CN292" s="244">
        <f t="shared" si="423"/>
        <v>0</v>
      </c>
      <c r="CO292" s="235">
        <f t="shared" si="445"/>
        <v>0</v>
      </c>
      <c r="CP292" s="235">
        <f t="shared" si="445"/>
        <v>0</v>
      </c>
      <c r="CQ292" s="235">
        <f t="shared" si="445"/>
        <v>0</v>
      </c>
      <c r="CR292" s="188"/>
      <c r="CS292" s="244">
        <f t="shared" si="424"/>
        <v>0</v>
      </c>
      <c r="CT292" s="235">
        <f t="shared" si="446"/>
        <v>0</v>
      </c>
      <c r="CU292" s="235">
        <f t="shared" si="446"/>
        <v>0</v>
      </c>
      <c r="CV292" s="235">
        <f t="shared" si="446"/>
        <v>0</v>
      </c>
      <c r="CW292" s="188"/>
      <c r="CX292" s="244">
        <f t="shared" si="425"/>
        <v>0</v>
      </c>
      <c r="CY292" s="235">
        <f t="shared" si="447"/>
        <v>0</v>
      </c>
      <c r="CZ292" s="235">
        <f t="shared" si="447"/>
        <v>0</v>
      </c>
      <c r="DA292" s="235">
        <f t="shared" si="447"/>
        <v>0</v>
      </c>
      <c r="DB292" s="188"/>
      <c r="DC292" s="225"/>
      <c r="DD292" s="226"/>
      <c r="DE292" s="1088"/>
      <c r="DF292" s="225"/>
      <c r="DG292" s="226"/>
      <c r="DH292" s="1088"/>
      <c r="DI292" s="225"/>
      <c r="DJ292" s="226"/>
      <c r="DK292" s="1088"/>
      <c r="DL292" s="225"/>
      <c r="DM292" s="226"/>
      <c r="DN292" s="1088"/>
      <c r="DO292" s="370"/>
      <c r="DP292" s="370"/>
      <c r="DQ292" s="243">
        <f t="shared" si="448"/>
        <v>0</v>
      </c>
      <c r="DR292" s="244">
        <f t="shared" si="449"/>
        <v>0</v>
      </c>
      <c r="DS292" s="235">
        <f t="shared" si="450"/>
        <v>0</v>
      </c>
      <c r="DT292" s="244" t="str">
        <f t="shared" si="426"/>
        <v/>
      </c>
      <c r="DU292" s="42" t="str">
        <f t="shared" si="451"/>
        <v/>
      </c>
      <c r="DV292" s="42" t="str">
        <f t="shared" si="452"/>
        <v/>
      </c>
      <c r="DW292" s="42" t="str">
        <f t="shared" si="453"/>
        <v/>
      </c>
      <c r="DX292" s="162"/>
      <c r="DY292" s="42" t="str">
        <f t="shared" si="454"/>
        <v/>
      </c>
      <c r="DZ292" s="42" t="str">
        <f t="shared" si="415"/>
        <v/>
      </c>
      <c r="EA292" s="42" t="str">
        <f t="shared" si="455"/>
        <v/>
      </c>
      <c r="EB292" s="162"/>
      <c r="EC292" s="930"/>
      <c r="ED292" s="188"/>
      <c r="EE292" s="245">
        <f t="shared" si="456"/>
        <v>0</v>
      </c>
      <c r="EG292" s="245">
        <f t="shared" si="457"/>
        <v>0</v>
      </c>
      <c r="EI292" s="246" t="str">
        <f t="shared" si="458"/>
        <v/>
      </c>
      <c r="EJ292" s="247" t="str">
        <f t="shared" si="427"/>
        <v/>
      </c>
      <c r="EK292" s="248" t="str">
        <f t="shared" si="428"/>
        <v/>
      </c>
      <c r="EL292" s="248" t="str">
        <f t="shared" si="429"/>
        <v/>
      </c>
      <c r="EM292" s="248" t="str">
        <f t="shared" si="430"/>
        <v/>
      </c>
      <c r="EN292" s="248" t="str">
        <f t="shared" si="459"/>
        <v/>
      </c>
      <c r="EO292" s="248" t="str">
        <f t="shared" si="431"/>
        <v/>
      </c>
      <c r="EQ292" s="248" t="str">
        <f t="shared" si="460"/>
        <v/>
      </c>
      <c r="ER292" s="248" t="str">
        <f t="shared" si="461"/>
        <v/>
      </c>
      <c r="ES292" s="248" t="str">
        <f t="shared" si="462"/>
        <v/>
      </c>
      <c r="ET292" s="248" t="str">
        <f t="shared" si="463"/>
        <v/>
      </c>
      <c r="EU292" s="248" t="str">
        <f t="shared" si="464"/>
        <v/>
      </c>
      <c r="EV292" s="248" t="str">
        <f t="shared" si="464"/>
        <v/>
      </c>
      <c r="EX292" s="248" t="str">
        <f t="shared" si="465"/>
        <v/>
      </c>
      <c r="EY292" s="248" t="str">
        <f t="shared" si="466"/>
        <v/>
      </c>
      <c r="EZ292" s="248" t="str">
        <f t="shared" si="467"/>
        <v/>
      </c>
      <c r="FA292" s="248" t="str">
        <f t="shared" si="468"/>
        <v/>
      </c>
      <c r="FB292" s="248" t="str">
        <f t="shared" si="408"/>
        <v/>
      </c>
      <c r="FC292" s="248" t="str">
        <f t="shared" si="408"/>
        <v/>
      </c>
      <c r="FE292" s="248" t="str">
        <f t="shared" si="469"/>
        <v/>
      </c>
      <c r="FF292" s="248" t="str">
        <f t="shared" si="470"/>
        <v/>
      </c>
      <c r="FG292" s="248" t="str">
        <f t="shared" si="471"/>
        <v/>
      </c>
      <c r="FH292" s="248" t="str">
        <f t="shared" si="472"/>
        <v/>
      </c>
      <c r="FI292" s="248" t="str">
        <f t="shared" si="409"/>
        <v/>
      </c>
      <c r="FJ292" s="248" t="str">
        <f t="shared" si="409"/>
        <v/>
      </c>
      <c r="FL292" s="370"/>
      <c r="FM292" s="371"/>
      <c r="FN292" s="371"/>
      <c r="FO292" s="611"/>
      <c r="FP292" s="896"/>
      <c r="FQ292" s="370"/>
      <c r="FR292" s="371"/>
      <c r="FS292" s="371"/>
      <c r="FT292" s="611"/>
      <c r="FU292" s="896"/>
      <c r="FV292" s="370"/>
      <c r="FW292" s="371"/>
      <c r="FX292" s="371"/>
      <c r="FY292" s="611"/>
      <c r="FZ292" s="896"/>
      <c r="GA292" s="613"/>
      <c r="GC292" s="227">
        <f t="shared" si="473"/>
        <v>0</v>
      </c>
      <c r="GD292" s="228">
        <f t="shared" si="474"/>
        <v>0</v>
      </c>
      <c r="GE292" s="229">
        <f t="shared" si="410"/>
        <v>0</v>
      </c>
      <c r="GF292" s="230">
        <f t="shared" si="410"/>
        <v>0</v>
      </c>
      <c r="GG292" s="231" t="str">
        <f t="shared" si="475"/>
        <v/>
      </c>
      <c r="GH292" s="232">
        <f t="shared" si="476"/>
        <v>0</v>
      </c>
      <c r="GI292" s="227">
        <f t="shared" si="477"/>
        <v>0</v>
      </c>
      <c r="GJ292" s="233">
        <f t="shared" si="478"/>
        <v>0</v>
      </c>
      <c r="GK292" s="233">
        <f t="shared" si="479"/>
        <v>0</v>
      </c>
      <c r="GL292" s="234"/>
      <c r="GM292" s="235">
        <f t="shared" si="480"/>
        <v>0</v>
      </c>
      <c r="GN292" s="235">
        <f t="shared" si="481"/>
        <v>0</v>
      </c>
      <c r="GO292" s="235" t="str">
        <f t="shared" si="482"/>
        <v/>
      </c>
      <c r="GP292" s="380"/>
      <c r="GQ292" s="235">
        <f t="shared" si="483"/>
        <v>0</v>
      </c>
      <c r="GR292" s="235">
        <f t="shared" si="484"/>
        <v>0</v>
      </c>
      <c r="GS292" s="235" t="str">
        <f t="shared" si="485"/>
        <v/>
      </c>
      <c r="GT292" s="236"/>
      <c r="GU292" s="237" t="str">
        <f t="shared" si="486"/>
        <v/>
      </c>
      <c r="GV292" s="237" t="str">
        <f t="shared" si="487"/>
        <v/>
      </c>
      <c r="GW292" s="238" t="str">
        <f t="shared" si="488"/>
        <v/>
      </c>
      <c r="GX292" s="238" t="str">
        <f t="shared" si="489"/>
        <v/>
      </c>
      <c r="GY292" s="239"/>
      <c r="GZ292" s="240" t="str">
        <f t="shared" si="490"/>
        <v/>
      </c>
      <c r="HA292" s="235" t="str">
        <f t="shared" si="491"/>
        <v/>
      </c>
      <c r="HB292" s="235" t="str">
        <f t="shared" si="492"/>
        <v/>
      </c>
      <c r="HC292" s="235" t="str">
        <f t="shared" si="493"/>
        <v/>
      </c>
      <c r="HD292" s="235" t="str">
        <f t="shared" si="494"/>
        <v/>
      </c>
      <c r="HE292" s="235" t="str">
        <f t="shared" si="495"/>
        <v/>
      </c>
      <c r="HF292" s="188"/>
      <c r="HG292" s="235" t="str">
        <f t="shared" si="496"/>
        <v/>
      </c>
      <c r="HH292" s="235">
        <f t="shared" si="411"/>
        <v>0</v>
      </c>
      <c r="HI292" s="235">
        <f t="shared" si="411"/>
        <v>0</v>
      </c>
      <c r="HJ292" s="235">
        <f t="shared" si="411"/>
        <v>0</v>
      </c>
      <c r="HK292" s="188"/>
      <c r="HL292" s="235" t="str">
        <f t="shared" si="497"/>
        <v/>
      </c>
      <c r="HM292" s="235">
        <f t="shared" si="412"/>
        <v>0</v>
      </c>
      <c r="HN292" s="235">
        <f t="shared" si="412"/>
        <v>0</v>
      </c>
      <c r="HO292" s="235">
        <f t="shared" si="412"/>
        <v>0</v>
      </c>
      <c r="HP292" s="188"/>
      <c r="HQ292" s="235" t="str">
        <f t="shared" si="498"/>
        <v/>
      </c>
      <c r="HR292" s="235">
        <f t="shared" si="413"/>
        <v>0</v>
      </c>
      <c r="HS292" s="235">
        <f t="shared" si="413"/>
        <v>0</v>
      </c>
      <c r="HT292" s="235">
        <f t="shared" si="413"/>
        <v>0</v>
      </c>
      <c r="HU292" s="162"/>
      <c r="HV292" s="1622"/>
      <c r="HW292" s="1619"/>
      <c r="HX292" s="1619"/>
      <c r="HY292" s="1619"/>
      <c r="HZ292" s="1619"/>
      <c r="IA292" s="1619"/>
      <c r="IB292" s="1619"/>
      <c r="IC292" s="1623"/>
      <c r="ID292" s="162"/>
      <c r="IE292" s="162"/>
    </row>
    <row r="293" spans="1:239" ht="21" customHeight="1" x14ac:dyDescent="0.25">
      <c r="A293" s="377" t="str">
        <f t="shared" si="432"/>
        <v/>
      </c>
      <c r="B293" s="188">
        <v>267</v>
      </c>
      <c r="C293" s="255"/>
      <c r="D293" s="223" t="str">
        <f t="shared" si="416"/>
        <v/>
      </c>
      <c r="E293" s="223" t="str">
        <f t="shared" si="499"/>
        <v/>
      </c>
      <c r="F293" s="242"/>
      <c r="G293" s="242"/>
      <c r="H293" s="224" t="str">
        <f t="shared" si="433"/>
        <v/>
      </c>
      <c r="I293" s="930"/>
      <c r="J293" s="930"/>
      <c r="K293" s="930"/>
      <c r="L293" s="370"/>
      <c r="M293" s="371"/>
      <c r="N293" s="371"/>
      <c r="O293" s="371"/>
      <c r="P293" s="372"/>
      <c r="Q293" s="609"/>
      <c r="R293" s="609"/>
      <c r="S293" s="610"/>
      <c r="T293" s="371"/>
      <c r="U293" s="371"/>
      <c r="V293" s="188"/>
      <c r="W293" s="370"/>
      <c r="X293" s="371"/>
      <c r="Y293" s="371"/>
      <c r="Z293" s="611"/>
      <c r="AA293" s="896"/>
      <c r="AB293" s="370"/>
      <c r="AC293" s="371"/>
      <c r="AD293" s="371"/>
      <c r="AE293" s="371"/>
      <c r="AF293" s="896"/>
      <c r="AG293" s="370"/>
      <c r="AH293" s="371"/>
      <c r="AI293" s="371"/>
      <c r="AJ293" s="371"/>
      <c r="AK293" s="896"/>
      <c r="AL293" s="370"/>
      <c r="AM293" s="371"/>
      <c r="AN293" s="371"/>
      <c r="AO293" s="372"/>
      <c r="AP293" s="370"/>
      <c r="AQ293" s="371"/>
      <c r="AR293" s="371"/>
      <c r="AS293" s="371"/>
      <c r="AT293" s="928"/>
      <c r="AU293" s="188"/>
      <c r="AV293" s="256">
        <f t="shared" si="417"/>
        <v>0</v>
      </c>
      <c r="AW293" s="257">
        <f t="shared" si="418"/>
        <v>0</v>
      </c>
      <c r="AX293" s="258">
        <f t="shared" si="414"/>
        <v>0</v>
      </c>
      <c r="AY293" s="259">
        <f t="shared" si="414"/>
        <v>0</v>
      </c>
      <c r="AZ293" s="231" t="str">
        <f t="shared" si="434"/>
        <v/>
      </c>
      <c r="BA293" s="232">
        <f t="shared" si="435"/>
        <v>0</v>
      </c>
      <c r="BB293" s="249">
        <f t="shared" si="419"/>
        <v>0</v>
      </c>
      <c r="BC293" s="231">
        <f t="shared" si="436"/>
        <v>0</v>
      </c>
      <c r="BD293" s="231">
        <f t="shared" si="437"/>
        <v>0</v>
      </c>
      <c r="BE293" s="260"/>
      <c r="BF293" s="235">
        <f t="shared" si="438"/>
        <v>0</v>
      </c>
      <c r="BG293" s="235">
        <f t="shared" si="439"/>
        <v>0</v>
      </c>
      <c r="BH293" s="235">
        <f t="shared" si="440"/>
        <v>0</v>
      </c>
      <c r="BI293" s="380"/>
      <c r="BJ293" s="235">
        <f t="shared" si="420"/>
        <v>0</v>
      </c>
      <c r="BK293" s="235">
        <f t="shared" si="441"/>
        <v>0</v>
      </c>
      <c r="BL293" s="235" t="str">
        <f t="shared" si="442"/>
        <v/>
      </c>
      <c r="BM293" s="236"/>
      <c r="BN293" s="237"/>
      <c r="BO293" s="237"/>
      <c r="BP293" s="238"/>
      <c r="BQ293" s="238"/>
      <c r="BR293" s="254"/>
      <c r="BS293" s="252"/>
      <c r="BT293" s="244"/>
      <c r="BU293" s="244"/>
      <c r="BV293" s="244"/>
      <c r="BW293" s="244"/>
      <c r="BX293" s="244"/>
      <c r="BY293" s="244"/>
      <c r="BZ293" s="244"/>
      <c r="CA293" s="244"/>
      <c r="CB293" s="253"/>
      <c r="CC293" s="188"/>
      <c r="CD293" s="244">
        <f t="shared" si="421"/>
        <v>0</v>
      </c>
      <c r="CE293" s="235">
        <f t="shared" si="443"/>
        <v>0</v>
      </c>
      <c r="CF293" s="235">
        <f t="shared" si="443"/>
        <v>0</v>
      </c>
      <c r="CG293" s="235">
        <f t="shared" si="443"/>
        <v>0</v>
      </c>
      <c r="CH293" s="188"/>
      <c r="CI293" s="244">
        <f t="shared" si="422"/>
        <v>0</v>
      </c>
      <c r="CJ293" s="235">
        <f t="shared" si="444"/>
        <v>0</v>
      </c>
      <c r="CK293" s="235">
        <f t="shared" si="444"/>
        <v>0</v>
      </c>
      <c r="CL293" s="235">
        <f t="shared" si="444"/>
        <v>0</v>
      </c>
      <c r="CM293" s="188"/>
      <c r="CN293" s="244">
        <f t="shared" si="423"/>
        <v>0</v>
      </c>
      <c r="CO293" s="235">
        <f t="shared" si="445"/>
        <v>0</v>
      </c>
      <c r="CP293" s="235">
        <f t="shared" si="445"/>
        <v>0</v>
      </c>
      <c r="CQ293" s="235">
        <f t="shared" si="445"/>
        <v>0</v>
      </c>
      <c r="CR293" s="188"/>
      <c r="CS293" s="244">
        <f t="shared" si="424"/>
        <v>0</v>
      </c>
      <c r="CT293" s="235">
        <f t="shared" si="446"/>
        <v>0</v>
      </c>
      <c r="CU293" s="235">
        <f t="shared" si="446"/>
        <v>0</v>
      </c>
      <c r="CV293" s="235">
        <f t="shared" si="446"/>
        <v>0</v>
      </c>
      <c r="CW293" s="188"/>
      <c r="CX293" s="244">
        <f t="shared" si="425"/>
        <v>0</v>
      </c>
      <c r="CY293" s="235">
        <f t="shared" si="447"/>
        <v>0</v>
      </c>
      <c r="CZ293" s="235">
        <f t="shared" si="447"/>
        <v>0</v>
      </c>
      <c r="DA293" s="235">
        <f t="shared" si="447"/>
        <v>0</v>
      </c>
      <c r="DB293" s="188"/>
      <c r="DC293" s="225"/>
      <c r="DD293" s="226"/>
      <c r="DE293" s="1088"/>
      <c r="DF293" s="225"/>
      <c r="DG293" s="226"/>
      <c r="DH293" s="1088"/>
      <c r="DI293" s="225"/>
      <c r="DJ293" s="226"/>
      <c r="DK293" s="1088"/>
      <c r="DL293" s="225"/>
      <c r="DM293" s="226"/>
      <c r="DN293" s="1088"/>
      <c r="DO293" s="370"/>
      <c r="DP293" s="370"/>
      <c r="DQ293" s="243">
        <f t="shared" si="448"/>
        <v>0</v>
      </c>
      <c r="DR293" s="244">
        <f t="shared" si="449"/>
        <v>0</v>
      </c>
      <c r="DS293" s="235">
        <f t="shared" si="450"/>
        <v>0</v>
      </c>
      <c r="DT293" s="244" t="str">
        <f t="shared" si="426"/>
        <v/>
      </c>
      <c r="DU293" s="42" t="str">
        <f t="shared" si="451"/>
        <v/>
      </c>
      <c r="DV293" s="42" t="str">
        <f t="shared" si="452"/>
        <v/>
      </c>
      <c r="DW293" s="42" t="str">
        <f t="shared" si="453"/>
        <v/>
      </c>
      <c r="DX293" s="162"/>
      <c r="DY293" s="42" t="str">
        <f t="shared" si="454"/>
        <v/>
      </c>
      <c r="DZ293" s="42" t="str">
        <f t="shared" si="415"/>
        <v/>
      </c>
      <c r="EA293" s="42" t="str">
        <f t="shared" si="455"/>
        <v/>
      </c>
      <c r="EB293" s="162"/>
      <c r="EC293" s="930"/>
      <c r="ED293" s="188"/>
      <c r="EE293" s="245">
        <f t="shared" si="456"/>
        <v>0</v>
      </c>
      <c r="EG293" s="245">
        <f t="shared" si="457"/>
        <v>0</v>
      </c>
      <c r="EI293" s="246" t="str">
        <f t="shared" si="458"/>
        <v/>
      </c>
      <c r="EJ293" s="247" t="str">
        <f t="shared" si="427"/>
        <v/>
      </c>
      <c r="EK293" s="248" t="str">
        <f t="shared" si="428"/>
        <v/>
      </c>
      <c r="EL293" s="248" t="str">
        <f t="shared" si="429"/>
        <v/>
      </c>
      <c r="EM293" s="248" t="str">
        <f t="shared" si="430"/>
        <v/>
      </c>
      <c r="EN293" s="248" t="str">
        <f t="shared" si="459"/>
        <v/>
      </c>
      <c r="EO293" s="248" t="str">
        <f t="shared" si="431"/>
        <v/>
      </c>
      <c r="EQ293" s="248" t="str">
        <f t="shared" si="460"/>
        <v/>
      </c>
      <c r="ER293" s="248" t="str">
        <f t="shared" si="461"/>
        <v/>
      </c>
      <c r="ES293" s="248" t="str">
        <f t="shared" si="462"/>
        <v/>
      </c>
      <c r="ET293" s="248" t="str">
        <f t="shared" si="463"/>
        <v/>
      </c>
      <c r="EU293" s="248" t="str">
        <f t="shared" si="464"/>
        <v/>
      </c>
      <c r="EV293" s="248" t="str">
        <f t="shared" si="464"/>
        <v/>
      </c>
      <c r="EX293" s="248" t="str">
        <f t="shared" si="465"/>
        <v/>
      </c>
      <c r="EY293" s="248" t="str">
        <f t="shared" si="466"/>
        <v/>
      </c>
      <c r="EZ293" s="248" t="str">
        <f t="shared" si="467"/>
        <v/>
      </c>
      <c r="FA293" s="248" t="str">
        <f t="shared" si="468"/>
        <v/>
      </c>
      <c r="FB293" s="248" t="str">
        <f t="shared" si="408"/>
        <v/>
      </c>
      <c r="FC293" s="248" t="str">
        <f t="shared" si="408"/>
        <v/>
      </c>
      <c r="FE293" s="248" t="str">
        <f t="shared" si="469"/>
        <v/>
      </c>
      <c r="FF293" s="248" t="str">
        <f t="shared" si="470"/>
        <v/>
      </c>
      <c r="FG293" s="248" t="str">
        <f t="shared" si="471"/>
        <v/>
      </c>
      <c r="FH293" s="248" t="str">
        <f t="shared" si="472"/>
        <v/>
      </c>
      <c r="FI293" s="248" t="str">
        <f t="shared" si="409"/>
        <v/>
      </c>
      <c r="FJ293" s="248" t="str">
        <f t="shared" si="409"/>
        <v/>
      </c>
      <c r="FL293" s="370"/>
      <c r="FM293" s="371"/>
      <c r="FN293" s="371"/>
      <c r="FO293" s="611"/>
      <c r="FP293" s="896"/>
      <c r="FQ293" s="370"/>
      <c r="FR293" s="371"/>
      <c r="FS293" s="371"/>
      <c r="FT293" s="611"/>
      <c r="FU293" s="896"/>
      <c r="FV293" s="370"/>
      <c r="FW293" s="371"/>
      <c r="FX293" s="371"/>
      <c r="FY293" s="611"/>
      <c r="FZ293" s="896"/>
      <c r="GA293" s="613"/>
      <c r="GC293" s="227">
        <f t="shared" si="473"/>
        <v>0</v>
      </c>
      <c r="GD293" s="228">
        <f t="shared" si="474"/>
        <v>0</v>
      </c>
      <c r="GE293" s="229">
        <f t="shared" si="410"/>
        <v>0</v>
      </c>
      <c r="GF293" s="230">
        <f t="shared" si="410"/>
        <v>0</v>
      </c>
      <c r="GG293" s="231" t="str">
        <f t="shared" si="475"/>
        <v/>
      </c>
      <c r="GH293" s="232">
        <f t="shared" si="476"/>
        <v>0</v>
      </c>
      <c r="GI293" s="227">
        <f t="shared" si="477"/>
        <v>0</v>
      </c>
      <c r="GJ293" s="233">
        <f t="shared" si="478"/>
        <v>0</v>
      </c>
      <c r="GK293" s="233">
        <f t="shared" si="479"/>
        <v>0</v>
      </c>
      <c r="GL293" s="234"/>
      <c r="GM293" s="235">
        <f t="shared" si="480"/>
        <v>0</v>
      </c>
      <c r="GN293" s="235">
        <f t="shared" si="481"/>
        <v>0</v>
      </c>
      <c r="GO293" s="235" t="str">
        <f t="shared" si="482"/>
        <v/>
      </c>
      <c r="GP293" s="380"/>
      <c r="GQ293" s="235">
        <f t="shared" si="483"/>
        <v>0</v>
      </c>
      <c r="GR293" s="235">
        <f t="shared" si="484"/>
        <v>0</v>
      </c>
      <c r="GS293" s="235" t="str">
        <f t="shared" si="485"/>
        <v/>
      </c>
      <c r="GT293" s="236"/>
      <c r="GU293" s="237" t="str">
        <f t="shared" si="486"/>
        <v/>
      </c>
      <c r="GV293" s="237" t="str">
        <f t="shared" si="487"/>
        <v/>
      </c>
      <c r="GW293" s="238" t="str">
        <f t="shared" si="488"/>
        <v/>
      </c>
      <c r="GX293" s="238" t="str">
        <f t="shared" si="489"/>
        <v/>
      </c>
      <c r="GY293" s="239"/>
      <c r="GZ293" s="240" t="str">
        <f t="shared" si="490"/>
        <v/>
      </c>
      <c r="HA293" s="235" t="str">
        <f t="shared" si="491"/>
        <v/>
      </c>
      <c r="HB293" s="235" t="str">
        <f t="shared" si="492"/>
        <v/>
      </c>
      <c r="HC293" s="235" t="str">
        <f t="shared" si="493"/>
        <v/>
      </c>
      <c r="HD293" s="235" t="str">
        <f t="shared" si="494"/>
        <v/>
      </c>
      <c r="HE293" s="235" t="str">
        <f t="shared" si="495"/>
        <v/>
      </c>
      <c r="HF293" s="188"/>
      <c r="HG293" s="235" t="str">
        <f t="shared" si="496"/>
        <v/>
      </c>
      <c r="HH293" s="235">
        <f t="shared" si="411"/>
        <v>0</v>
      </c>
      <c r="HI293" s="235">
        <f t="shared" si="411"/>
        <v>0</v>
      </c>
      <c r="HJ293" s="235">
        <f t="shared" si="411"/>
        <v>0</v>
      </c>
      <c r="HK293" s="188"/>
      <c r="HL293" s="235" t="str">
        <f t="shared" si="497"/>
        <v/>
      </c>
      <c r="HM293" s="235">
        <f t="shared" si="412"/>
        <v>0</v>
      </c>
      <c r="HN293" s="235">
        <f t="shared" si="412"/>
        <v>0</v>
      </c>
      <c r="HO293" s="235">
        <f t="shared" si="412"/>
        <v>0</v>
      </c>
      <c r="HP293" s="188"/>
      <c r="HQ293" s="235" t="str">
        <f t="shared" si="498"/>
        <v/>
      </c>
      <c r="HR293" s="235">
        <f t="shared" si="413"/>
        <v>0</v>
      </c>
      <c r="HS293" s="235">
        <f t="shared" si="413"/>
        <v>0</v>
      </c>
      <c r="HT293" s="235">
        <f t="shared" si="413"/>
        <v>0</v>
      </c>
      <c r="HU293" s="162"/>
      <c r="HV293" s="1622"/>
      <c r="HW293" s="1619"/>
      <c r="HX293" s="1619"/>
      <c r="HY293" s="1619"/>
      <c r="HZ293" s="1619"/>
      <c r="IA293" s="1619"/>
      <c r="IB293" s="1619"/>
      <c r="IC293" s="1623"/>
      <c r="ID293" s="162"/>
      <c r="IE293" s="162"/>
    </row>
    <row r="294" spans="1:239" ht="21" customHeight="1" x14ac:dyDescent="0.25">
      <c r="A294" s="377" t="str">
        <f t="shared" si="432"/>
        <v/>
      </c>
      <c r="B294" s="188">
        <v>268</v>
      </c>
      <c r="C294" s="255"/>
      <c r="D294" s="223" t="str">
        <f t="shared" si="416"/>
        <v/>
      </c>
      <c r="E294" s="223" t="str">
        <f t="shared" si="499"/>
        <v/>
      </c>
      <c r="F294" s="242"/>
      <c r="G294" s="242"/>
      <c r="H294" s="224" t="str">
        <f t="shared" si="433"/>
        <v/>
      </c>
      <c r="I294" s="930"/>
      <c r="J294" s="930"/>
      <c r="K294" s="930"/>
      <c r="L294" s="370"/>
      <c r="M294" s="371"/>
      <c r="N294" s="371"/>
      <c r="O294" s="371"/>
      <c r="P294" s="372"/>
      <c r="Q294" s="609"/>
      <c r="R294" s="609"/>
      <c r="S294" s="610"/>
      <c r="T294" s="371"/>
      <c r="U294" s="371"/>
      <c r="V294" s="188"/>
      <c r="W294" s="370"/>
      <c r="X294" s="371"/>
      <c r="Y294" s="371"/>
      <c r="Z294" s="611"/>
      <c r="AA294" s="896"/>
      <c r="AB294" s="370"/>
      <c r="AC294" s="371"/>
      <c r="AD294" s="371"/>
      <c r="AE294" s="371"/>
      <c r="AF294" s="896"/>
      <c r="AG294" s="370"/>
      <c r="AH294" s="371"/>
      <c r="AI294" s="371"/>
      <c r="AJ294" s="371"/>
      <c r="AK294" s="896"/>
      <c r="AL294" s="370"/>
      <c r="AM294" s="371"/>
      <c r="AN294" s="371"/>
      <c r="AO294" s="372"/>
      <c r="AP294" s="370"/>
      <c r="AQ294" s="371"/>
      <c r="AR294" s="371"/>
      <c r="AS294" s="371"/>
      <c r="AT294" s="928"/>
      <c r="AU294" s="188"/>
      <c r="AV294" s="256">
        <f t="shared" si="417"/>
        <v>0</v>
      </c>
      <c r="AW294" s="257">
        <f t="shared" si="418"/>
        <v>0</v>
      </c>
      <c r="AX294" s="258">
        <f t="shared" si="414"/>
        <v>0</v>
      </c>
      <c r="AY294" s="259">
        <f t="shared" si="414"/>
        <v>0</v>
      </c>
      <c r="AZ294" s="231" t="str">
        <f t="shared" si="434"/>
        <v/>
      </c>
      <c r="BA294" s="232">
        <f t="shared" si="435"/>
        <v>0</v>
      </c>
      <c r="BB294" s="249">
        <f t="shared" si="419"/>
        <v>0</v>
      </c>
      <c r="BC294" s="231">
        <f t="shared" si="436"/>
        <v>0</v>
      </c>
      <c r="BD294" s="231">
        <f t="shared" si="437"/>
        <v>0</v>
      </c>
      <c r="BE294" s="260"/>
      <c r="BF294" s="235">
        <f t="shared" si="438"/>
        <v>0</v>
      </c>
      <c r="BG294" s="235">
        <f t="shared" si="439"/>
        <v>0</v>
      </c>
      <c r="BH294" s="235">
        <f t="shared" si="440"/>
        <v>0</v>
      </c>
      <c r="BI294" s="380"/>
      <c r="BJ294" s="235">
        <f t="shared" si="420"/>
        <v>0</v>
      </c>
      <c r="BK294" s="235">
        <f t="shared" si="441"/>
        <v>0</v>
      </c>
      <c r="BL294" s="235" t="str">
        <f t="shared" si="442"/>
        <v/>
      </c>
      <c r="BM294" s="236"/>
      <c r="BN294" s="237"/>
      <c r="BO294" s="237"/>
      <c r="BP294" s="238"/>
      <c r="BQ294" s="238"/>
      <c r="BR294" s="254"/>
      <c r="BS294" s="252"/>
      <c r="BT294" s="244"/>
      <c r="BU294" s="244"/>
      <c r="BV294" s="244"/>
      <c r="BW294" s="244"/>
      <c r="BX294" s="244"/>
      <c r="BY294" s="244"/>
      <c r="BZ294" s="244"/>
      <c r="CA294" s="244"/>
      <c r="CB294" s="253"/>
      <c r="CC294" s="188"/>
      <c r="CD294" s="244">
        <f t="shared" si="421"/>
        <v>0</v>
      </c>
      <c r="CE294" s="235">
        <f t="shared" si="443"/>
        <v>0</v>
      </c>
      <c r="CF294" s="235">
        <f t="shared" si="443"/>
        <v>0</v>
      </c>
      <c r="CG294" s="235">
        <f t="shared" si="443"/>
        <v>0</v>
      </c>
      <c r="CH294" s="188"/>
      <c r="CI294" s="244">
        <f t="shared" si="422"/>
        <v>0</v>
      </c>
      <c r="CJ294" s="235">
        <f t="shared" si="444"/>
        <v>0</v>
      </c>
      <c r="CK294" s="235">
        <f t="shared" si="444"/>
        <v>0</v>
      </c>
      <c r="CL294" s="235">
        <f t="shared" si="444"/>
        <v>0</v>
      </c>
      <c r="CM294" s="188"/>
      <c r="CN294" s="244">
        <f t="shared" si="423"/>
        <v>0</v>
      </c>
      <c r="CO294" s="235">
        <f t="shared" si="445"/>
        <v>0</v>
      </c>
      <c r="CP294" s="235">
        <f t="shared" si="445"/>
        <v>0</v>
      </c>
      <c r="CQ294" s="235">
        <f t="shared" si="445"/>
        <v>0</v>
      </c>
      <c r="CR294" s="188"/>
      <c r="CS294" s="244">
        <f t="shared" si="424"/>
        <v>0</v>
      </c>
      <c r="CT294" s="235">
        <f t="shared" si="446"/>
        <v>0</v>
      </c>
      <c r="CU294" s="235">
        <f t="shared" si="446"/>
        <v>0</v>
      </c>
      <c r="CV294" s="235">
        <f t="shared" si="446"/>
        <v>0</v>
      </c>
      <c r="CW294" s="188"/>
      <c r="CX294" s="244">
        <f t="shared" si="425"/>
        <v>0</v>
      </c>
      <c r="CY294" s="235">
        <f t="shared" si="447"/>
        <v>0</v>
      </c>
      <c r="CZ294" s="235">
        <f t="shared" si="447"/>
        <v>0</v>
      </c>
      <c r="DA294" s="235">
        <f t="shared" si="447"/>
        <v>0</v>
      </c>
      <c r="DB294" s="188"/>
      <c r="DC294" s="225"/>
      <c r="DD294" s="226"/>
      <c r="DE294" s="1088"/>
      <c r="DF294" s="225"/>
      <c r="DG294" s="226"/>
      <c r="DH294" s="1088"/>
      <c r="DI294" s="225"/>
      <c r="DJ294" s="226"/>
      <c r="DK294" s="1088"/>
      <c r="DL294" s="225"/>
      <c r="DM294" s="226"/>
      <c r="DN294" s="1088"/>
      <c r="DO294" s="370"/>
      <c r="DP294" s="370"/>
      <c r="DQ294" s="243">
        <f t="shared" si="448"/>
        <v>0</v>
      </c>
      <c r="DR294" s="244">
        <f t="shared" si="449"/>
        <v>0</v>
      </c>
      <c r="DS294" s="235">
        <f t="shared" si="450"/>
        <v>0</v>
      </c>
      <c r="DT294" s="244" t="str">
        <f t="shared" si="426"/>
        <v/>
      </c>
      <c r="DU294" s="42" t="str">
        <f t="shared" si="451"/>
        <v/>
      </c>
      <c r="DV294" s="42" t="str">
        <f t="shared" si="452"/>
        <v/>
      </c>
      <c r="DW294" s="42" t="str">
        <f t="shared" si="453"/>
        <v/>
      </c>
      <c r="DX294" s="162"/>
      <c r="DY294" s="42" t="str">
        <f t="shared" si="454"/>
        <v/>
      </c>
      <c r="DZ294" s="42" t="str">
        <f t="shared" si="415"/>
        <v/>
      </c>
      <c r="EA294" s="42" t="str">
        <f t="shared" si="455"/>
        <v/>
      </c>
      <c r="EB294" s="162"/>
      <c r="EC294" s="930"/>
      <c r="ED294" s="188"/>
      <c r="EE294" s="245">
        <f t="shared" si="456"/>
        <v>0</v>
      </c>
      <c r="EG294" s="245">
        <f t="shared" si="457"/>
        <v>0</v>
      </c>
      <c r="EI294" s="246" t="str">
        <f t="shared" si="458"/>
        <v/>
      </c>
      <c r="EJ294" s="247" t="str">
        <f t="shared" si="427"/>
        <v/>
      </c>
      <c r="EK294" s="248" t="str">
        <f t="shared" si="428"/>
        <v/>
      </c>
      <c r="EL294" s="248" t="str">
        <f t="shared" si="429"/>
        <v/>
      </c>
      <c r="EM294" s="248" t="str">
        <f t="shared" si="430"/>
        <v/>
      </c>
      <c r="EN294" s="248" t="str">
        <f t="shared" si="459"/>
        <v/>
      </c>
      <c r="EO294" s="248" t="str">
        <f t="shared" si="431"/>
        <v/>
      </c>
      <c r="EQ294" s="248" t="str">
        <f t="shared" si="460"/>
        <v/>
      </c>
      <c r="ER294" s="248" t="str">
        <f t="shared" si="461"/>
        <v/>
      </c>
      <c r="ES294" s="248" t="str">
        <f t="shared" si="462"/>
        <v/>
      </c>
      <c r="ET294" s="248" t="str">
        <f t="shared" si="463"/>
        <v/>
      </c>
      <c r="EU294" s="248" t="str">
        <f t="shared" si="464"/>
        <v/>
      </c>
      <c r="EV294" s="248" t="str">
        <f t="shared" si="464"/>
        <v/>
      </c>
      <c r="EX294" s="248" t="str">
        <f t="shared" si="465"/>
        <v/>
      </c>
      <c r="EY294" s="248" t="str">
        <f t="shared" si="466"/>
        <v/>
      </c>
      <c r="EZ294" s="248" t="str">
        <f t="shared" si="467"/>
        <v/>
      </c>
      <c r="FA294" s="248" t="str">
        <f t="shared" si="468"/>
        <v/>
      </c>
      <c r="FB294" s="248" t="str">
        <f t="shared" si="408"/>
        <v/>
      </c>
      <c r="FC294" s="248" t="str">
        <f t="shared" si="408"/>
        <v/>
      </c>
      <c r="FE294" s="248" t="str">
        <f t="shared" si="469"/>
        <v/>
      </c>
      <c r="FF294" s="248" t="str">
        <f t="shared" si="470"/>
        <v/>
      </c>
      <c r="FG294" s="248" t="str">
        <f t="shared" si="471"/>
        <v/>
      </c>
      <c r="FH294" s="248" t="str">
        <f t="shared" si="472"/>
        <v/>
      </c>
      <c r="FI294" s="248" t="str">
        <f t="shared" si="409"/>
        <v/>
      </c>
      <c r="FJ294" s="248" t="str">
        <f t="shared" si="409"/>
        <v/>
      </c>
      <c r="FL294" s="370"/>
      <c r="FM294" s="371"/>
      <c r="FN294" s="371"/>
      <c r="FO294" s="611"/>
      <c r="FP294" s="896"/>
      <c r="FQ294" s="370"/>
      <c r="FR294" s="371"/>
      <c r="FS294" s="371"/>
      <c r="FT294" s="611"/>
      <c r="FU294" s="896"/>
      <c r="FV294" s="370"/>
      <c r="FW294" s="371"/>
      <c r="FX294" s="371"/>
      <c r="FY294" s="611"/>
      <c r="FZ294" s="896"/>
      <c r="GA294" s="613"/>
      <c r="GC294" s="227">
        <f t="shared" si="473"/>
        <v>0</v>
      </c>
      <c r="GD294" s="228">
        <f t="shared" si="474"/>
        <v>0</v>
      </c>
      <c r="GE294" s="229">
        <f t="shared" si="410"/>
        <v>0</v>
      </c>
      <c r="GF294" s="230">
        <f t="shared" si="410"/>
        <v>0</v>
      </c>
      <c r="GG294" s="231" t="str">
        <f t="shared" si="475"/>
        <v/>
      </c>
      <c r="GH294" s="232">
        <f t="shared" si="476"/>
        <v>0</v>
      </c>
      <c r="GI294" s="227">
        <f t="shared" si="477"/>
        <v>0</v>
      </c>
      <c r="GJ294" s="233">
        <f t="shared" si="478"/>
        <v>0</v>
      </c>
      <c r="GK294" s="233">
        <f t="shared" si="479"/>
        <v>0</v>
      </c>
      <c r="GL294" s="234"/>
      <c r="GM294" s="235">
        <f t="shared" si="480"/>
        <v>0</v>
      </c>
      <c r="GN294" s="235">
        <f t="shared" si="481"/>
        <v>0</v>
      </c>
      <c r="GO294" s="235" t="str">
        <f t="shared" si="482"/>
        <v/>
      </c>
      <c r="GP294" s="380"/>
      <c r="GQ294" s="235">
        <f t="shared" si="483"/>
        <v>0</v>
      </c>
      <c r="GR294" s="235">
        <f t="shared" si="484"/>
        <v>0</v>
      </c>
      <c r="GS294" s="235" t="str">
        <f t="shared" si="485"/>
        <v/>
      </c>
      <c r="GT294" s="236"/>
      <c r="GU294" s="237" t="str">
        <f t="shared" si="486"/>
        <v/>
      </c>
      <c r="GV294" s="237" t="str">
        <f t="shared" si="487"/>
        <v/>
      </c>
      <c r="GW294" s="238" t="str">
        <f t="shared" si="488"/>
        <v/>
      </c>
      <c r="GX294" s="238" t="str">
        <f t="shared" si="489"/>
        <v/>
      </c>
      <c r="GY294" s="239"/>
      <c r="GZ294" s="240" t="str">
        <f t="shared" si="490"/>
        <v/>
      </c>
      <c r="HA294" s="235" t="str">
        <f t="shared" si="491"/>
        <v/>
      </c>
      <c r="HB294" s="235" t="str">
        <f t="shared" si="492"/>
        <v/>
      </c>
      <c r="HC294" s="235" t="str">
        <f t="shared" si="493"/>
        <v/>
      </c>
      <c r="HD294" s="235" t="str">
        <f t="shared" si="494"/>
        <v/>
      </c>
      <c r="HE294" s="235" t="str">
        <f t="shared" si="495"/>
        <v/>
      </c>
      <c r="HF294" s="188"/>
      <c r="HG294" s="235" t="str">
        <f t="shared" si="496"/>
        <v/>
      </c>
      <c r="HH294" s="235">
        <f t="shared" si="411"/>
        <v>0</v>
      </c>
      <c r="HI294" s="235">
        <f t="shared" si="411"/>
        <v>0</v>
      </c>
      <c r="HJ294" s="235">
        <f t="shared" si="411"/>
        <v>0</v>
      </c>
      <c r="HK294" s="188"/>
      <c r="HL294" s="235" t="str">
        <f t="shared" si="497"/>
        <v/>
      </c>
      <c r="HM294" s="235">
        <f t="shared" si="412"/>
        <v>0</v>
      </c>
      <c r="HN294" s="235">
        <f t="shared" si="412"/>
        <v>0</v>
      </c>
      <c r="HO294" s="235">
        <f t="shared" si="412"/>
        <v>0</v>
      </c>
      <c r="HP294" s="188"/>
      <c r="HQ294" s="235" t="str">
        <f t="shared" si="498"/>
        <v/>
      </c>
      <c r="HR294" s="235">
        <f t="shared" si="413"/>
        <v>0</v>
      </c>
      <c r="HS294" s="235">
        <f t="shared" si="413"/>
        <v>0</v>
      </c>
      <c r="HT294" s="235">
        <f t="shared" si="413"/>
        <v>0</v>
      </c>
      <c r="HU294" s="162"/>
      <c r="HV294" s="1622"/>
      <c r="HW294" s="1619"/>
      <c r="HX294" s="1619"/>
      <c r="HY294" s="1619"/>
      <c r="HZ294" s="1619"/>
      <c r="IA294" s="1619"/>
      <c r="IB294" s="1619"/>
      <c r="IC294" s="1623"/>
      <c r="ID294" s="162"/>
      <c r="IE294" s="162"/>
    </row>
    <row r="295" spans="1:239" ht="21" customHeight="1" x14ac:dyDescent="0.25">
      <c r="A295" s="377" t="str">
        <f t="shared" si="432"/>
        <v/>
      </c>
      <c r="B295" s="188">
        <v>269</v>
      </c>
      <c r="C295" s="255"/>
      <c r="D295" s="223" t="str">
        <f t="shared" si="416"/>
        <v/>
      </c>
      <c r="E295" s="223" t="str">
        <f t="shared" si="499"/>
        <v/>
      </c>
      <c r="F295" s="242"/>
      <c r="G295" s="242"/>
      <c r="H295" s="224" t="str">
        <f t="shared" si="433"/>
        <v/>
      </c>
      <c r="I295" s="930"/>
      <c r="J295" s="930"/>
      <c r="K295" s="930"/>
      <c r="L295" s="370"/>
      <c r="M295" s="371"/>
      <c r="N295" s="371"/>
      <c r="O295" s="371"/>
      <c r="P295" s="372"/>
      <c r="Q295" s="609"/>
      <c r="R295" s="609"/>
      <c r="S295" s="610"/>
      <c r="T295" s="371"/>
      <c r="U295" s="371"/>
      <c r="V295" s="188"/>
      <c r="W295" s="370"/>
      <c r="X295" s="371"/>
      <c r="Y295" s="371"/>
      <c r="Z295" s="611"/>
      <c r="AA295" s="896"/>
      <c r="AB295" s="370"/>
      <c r="AC295" s="371"/>
      <c r="AD295" s="371"/>
      <c r="AE295" s="371"/>
      <c r="AF295" s="896"/>
      <c r="AG295" s="370"/>
      <c r="AH295" s="371"/>
      <c r="AI295" s="371"/>
      <c r="AJ295" s="371"/>
      <c r="AK295" s="896"/>
      <c r="AL295" s="370"/>
      <c r="AM295" s="371"/>
      <c r="AN295" s="371"/>
      <c r="AO295" s="372"/>
      <c r="AP295" s="370"/>
      <c r="AQ295" s="371"/>
      <c r="AR295" s="371"/>
      <c r="AS295" s="371"/>
      <c r="AT295" s="928"/>
      <c r="AU295" s="188"/>
      <c r="AV295" s="256">
        <f t="shared" si="417"/>
        <v>0</v>
      </c>
      <c r="AW295" s="257">
        <f t="shared" si="418"/>
        <v>0</v>
      </c>
      <c r="AX295" s="258">
        <f t="shared" si="414"/>
        <v>0</v>
      </c>
      <c r="AY295" s="259">
        <f t="shared" si="414"/>
        <v>0</v>
      </c>
      <c r="AZ295" s="231" t="str">
        <f t="shared" si="434"/>
        <v/>
      </c>
      <c r="BA295" s="232">
        <f t="shared" si="435"/>
        <v>0</v>
      </c>
      <c r="BB295" s="249">
        <f t="shared" si="419"/>
        <v>0</v>
      </c>
      <c r="BC295" s="231">
        <f t="shared" si="436"/>
        <v>0</v>
      </c>
      <c r="BD295" s="231">
        <f t="shared" si="437"/>
        <v>0</v>
      </c>
      <c r="BE295" s="260"/>
      <c r="BF295" s="235">
        <f t="shared" si="438"/>
        <v>0</v>
      </c>
      <c r="BG295" s="235">
        <f t="shared" si="439"/>
        <v>0</v>
      </c>
      <c r="BH295" s="235">
        <f t="shared" si="440"/>
        <v>0</v>
      </c>
      <c r="BI295" s="380"/>
      <c r="BJ295" s="235">
        <f t="shared" si="420"/>
        <v>0</v>
      </c>
      <c r="BK295" s="235">
        <f t="shared" si="441"/>
        <v>0</v>
      </c>
      <c r="BL295" s="235" t="str">
        <f t="shared" si="442"/>
        <v/>
      </c>
      <c r="BM295" s="236"/>
      <c r="BN295" s="237"/>
      <c r="BO295" s="237"/>
      <c r="BP295" s="238"/>
      <c r="BQ295" s="238"/>
      <c r="BR295" s="254"/>
      <c r="BS295" s="252"/>
      <c r="BT295" s="244"/>
      <c r="BU295" s="244"/>
      <c r="BV295" s="244"/>
      <c r="BW295" s="244"/>
      <c r="BX295" s="244"/>
      <c r="BY295" s="244"/>
      <c r="BZ295" s="244"/>
      <c r="CA295" s="244"/>
      <c r="CB295" s="253"/>
      <c r="CC295" s="188"/>
      <c r="CD295" s="244">
        <f t="shared" si="421"/>
        <v>0</v>
      </c>
      <c r="CE295" s="235">
        <f t="shared" si="443"/>
        <v>0</v>
      </c>
      <c r="CF295" s="235">
        <f t="shared" si="443"/>
        <v>0</v>
      </c>
      <c r="CG295" s="235">
        <f t="shared" si="443"/>
        <v>0</v>
      </c>
      <c r="CH295" s="188"/>
      <c r="CI295" s="244">
        <f t="shared" si="422"/>
        <v>0</v>
      </c>
      <c r="CJ295" s="235">
        <f t="shared" si="444"/>
        <v>0</v>
      </c>
      <c r="CK295" s="235">
        <f t="shared" si="444"/>
        <v>0</v>
      </c>
      <c r="CL295" s="235">
        <f t="shared" si="444"/>
        <v>0</v>
      </c>
      <c r="CM295" s="188"/>
      <c r="CN295" s="244">
        <f t="shared" si="423"/>
        <v>0</v>
      </c>
      <c r="CO295" s="235">
        <f t="shared" si="445"/>
        <v>0</v>
      </c>
      <c r="CP295" s="235">
        <f t="shared" si="445"/>
        <v>0</v>
      </c>
      <c r="CQ295" s="235">
        <f t="shared" si="445"/>
        <v>0</v>
      </c>
      <c r="CR295" s="188"/>
      <c r="CS295" s="244">
        <f t="shared" si="424"/>
        <v>0</v>
      </c>
      <c r="CT295" s="235">
        <f t="shared" si="446"/>
        <v>0</v>
      </c>
      <c r="CU295" s="235">
        <f t="shared" si="446"/>
        <v>0</v>
      </c>
      <c r="CV295" s="235">
        <f t="shared" si="446"/>
        <v>0</v>
      </c>
      <c r="CW295" s="188"/>
      <c r="CX295" s="244">
        <f t="shared" si="425"/>
        <v>0</v>
      </c>
      <c r="CY295" s="235">
        <f t="shared" si="447"/>
        <v>0</v>
      </c>
      <c r="CZ295" s="235">
        <f t="shared" si="447"/>
        <v>0</v>
      </c>
      <c r="DA295" s="235">
        <f t="shared" si="447"/>
        <v>0</v>
      </c>
      <c r="DB295" s="188"/>
      <c r="DC295" s="225"/>
      <c r="DD295" s="226"/>
      <c r="DE295" s="1088"/>
      <c r="DF295" s="225"/>
      <c r="DG295" s="226"/>
      <c r="DH295" s="1088"/>
      <c r="DI295" s="225"/>
      <c r="DJ295" s="226"/>
      <c r="DK295" s="1088"/>
      <c r="DL295" s="225"/>
      <c r="DM295" s="226"/>
      <c r="DN295" s="1088"/>
      <c r="DO295" s="370"/>
      <c r="DP295" s="370"/>
      <c r="DQ295" s="243">
        <f t="shared" si="448"/>
        <v>0</v>
      </c>
      <c r="DR295" s="244">
        <f t="shared" si="449"/>
        <v>0</v>
      </c>
      <c r="DS295" s="235">
        <f t="shared" si="450"/>
        <v>0</v>
      </c>
      <c r="DT295" s="244" t="str">
        <f t="shared" si="426"/>
        <v/>
      </c>
      <c r="DU295" s="42" t="str">
        <f t="shared" si="451"/>
        <v/>
      </c>
      <c r="DV295" s="42" t="str">
        <f t="shared" si="452"/>
        <v/>
      </c>
      <c r="DW295" s="42" t="str">
        <f t="shared" si="453"/>
        <v/>
      </c>
      <c r="DX295" s="162"/>
      <c r="DY295" s="42" t="str">
        <f t="shared" si="454"/>
        <v/>
      </c>
      <c r="DZ295" s="42" t="str">
        <f t="shared" si="415"/>
        <v/>
      </c>
      <c r="EA295" s="42" t="str">
        <f t="shared" si="455"/>
        <v/>
      </c>
      <c r="EB295" s="162"/>
      <c r="EC295" s="930"/>
      <c r="ED295" s="188"/>
      <c r="EE295" s="245">
        <f t="shared" si="456"/>
        <v>0</v>
      </c>
      <c r="EG295" s="245">
        <f t="shared" si="457"/>
        <v>0</v>
      </c>
      <c r="EI295" s="246" t="str">
        <f t="shared" si="458"/>
        <v/>
      </c>
      <c r="EJ295" s="247" t="str">
        <f t="shared" si="427"/>
        <v/>
      </c>
      <c r="EK295" s="248" t="str">
        <f t="shared" si="428"/>
        <v/>
      </c>
      <c r="EL295" s="248" t="str">
        <f t="shared" si="429"/>
        <v/>
      </c>
      <c r="EM295" s="248" t="str">
        <f t="shared" si="430"/>
        <v/>
      </c>
      <c r="EN295" s="248" t="str">
        <f t="shared" si="459"/>
        <v/>
      </c>
      <c r="EO295" s="248" t="str">
        <f t="shared" si="431"/>
        <v/>
      </c>
      <c r="EQ295" s="248" t="str">
        <f t="shared" si="460"/>
        <v/>
      </c>
      <c r="ER295" s="248" t="str">
        <f t="shared" si="461"/>
        <v/>
      </c>
      <c r="ES295" s="248" t="str">
        <f t="shared" si="462"/>
        <v/>
      </c>
      <c r="ET295" s="248" t="str">
        <f t="shared" si="463"/>
        <v/>
      </c>
      <c r="EU295" s="248" t="str">
        <f t="shared" si="464"/>
        <v/>
      </c>
      <c r="EV295" s="248" t="str">
        <f t="shared" si="464"/>
        <v/>
      </c>
      <c r="EX295" s="248" t="str">
        <f t="shared" si="465"/>
        <v/>
      </c>
      <c r="EY295" s="248" t="str">
        <f t="shared" si="466"/>
        <v/>
      </c>
      <c r="EZ295" s="248" t="str">
        <f t="shared" si="467"/>
        <v/>
      </c>
      <c r="FA295" s="248" t="str">
        <f t="shared" si="468"/>
        <v/>
      </c>
      <c r="FB295" s="248" t="str">
        <f t="shared" si="408"/>
        <v/>
      </c>
      <c r="FC295" s="248" t="str">
        <f t="shared" si="408"/>
        <v/>
      </c>
      <c r="FE295" s="248" t="str">
        <f t="shared" si="469"/>
        <v/>
      </c>
      <c r="FF295" s="248" t="str">
        <f t="shared" si="470"/>
        <v/>
      </c>
      <c r="FG295" s="248" t="str">
        <f t="shared" si="471"/>
        <v/>
      </c>
      <c r="FH295" s="248" t="str">
        <f t="shared" si="472"/>
        <v/>
      </c>
      <c r="FI295" s="248" t="str">
        <f t="shared" si="409"/>
        <v/>
      </c>
      <c r="FJ295" s="248" t="str">
        <f t="shared" si="409"/>
        <v/>
      </c>
      <c r="FL295" s="370"/>
      <c r="FM295" s="371"/>
      <c r="FN295" s="371"/>
      <c r="FO295" s="611"/>
      <c r="FP295" s="896"/>
      <c r="FQ295" s="370"/>
      <c r="FR295" s="371"/>
      <c r="FS295" s="371"/>
      <c r="FT295" s="611"/>
      <c r="FU295" s="896"/>
      <c r="FV295" s="370"/>
      <c r="FW295" s="371"/>
      <c r="FX295" s="371"/>
      <c r="FY295" s="611"/>
      <c r="FZ295" s="896"/>
      <c r="GA295" s="613"/>
      <c r="GC295" s="227">
        <f t="shared" si="473"/>
        <v>0</v>
      </c>
      <c r="GD295" s="228">
        <f t="shared" si="474"/>
        <v>0</v>
      </c>
      <c r="GE295" s="229">
        <f t="shared" si="410"/>
        <v>0</v>
      </c>
      <c r="GF295" s="230">
        <f t="shared" si="410"/>
        <v>0</v>
      </c>
      <c r="GG295" s="231" t="str">
        <f t="shared" si="475"/>
        <v/>
      </c>
      <c r="GH295" s="232">
        <f t="shared" si="476"/>
        <v>0</v>
      </c>
      <c r="GI295" s="227">
        <f t="shared" si="477"/>
        <v>0</v>
      </c>
      <c r="GJ295" s="233">
        <f t="shared" si="478"/>
        <v>0</v>
      </c>
      <c r="GK295" s="233">
        <f t="shared" si="479"/>
        <v>0</v>
      </c>
      <c r="GL295" s="234"/>
      <c r="GM295" s="235">
        <f t="shared" si="480"/>
        <v>0</v>
      </c>
      <c r="GN295" s="235">
        <f t="shared" si="481"/>
        <v>0</v>
      </c>
      <c r="GO295" s="235" t="str">
        <f t="shared" si="482"/>
        <v/>
      </c>
      <c r="GP295" s="380"/>
      <c r="GQ295" s="235">
        <f t="shared" si="483"/>
        <v>0</v>
      </c>
      <c r="GR295" s="235">
        <f t="shared" si="484"/>
        <v>0</v>
      </c>
      <c r="GS295" s="235" t="str">
        <f t="shared" si="485"/>
        <v/>
      </c>
      <c r="GT295" s="236"/>
      <c r="GU295" s="237" t="str">
        <f t="shared" si="486"/>
        <v/>
      </c>
      <c r="GV295" s="237" t="str">
        <f t="shared" si="487"/>
        <v/>
      </c>
      <c r="GW295" s="238" t="str">
        <f t="shared" si="488"/>
        <v/>
      </c>
      <c r="GX295" s="238" t="str">
        <f t="shared" si="489"/>
        <v/>
      </c>
      <c r="GY295" s="239"/>
      <c r="GZ295" s="240" t="str">
        <f t="shared" si="490"/>
        <v/>
      </c>
      <c r="HA295" s="235" t="str">
        <f t="shared" si="491"/>
        <v/>
      </c>
      <c r="HB295" s="235" t="str">
        <f t="shared" si="492"/>
        <v/>
      </c>
      <c r="HC295" s="235" t="str">
        <f t="shared" si="493"/>
        <v/>
      </c>
      <c r="HD295" s="235" t="str">
        <f t="shared" si="494"/>
        <v/>
      </c>
      <c r="HE295" s="235" t="str">
        <f t="shared" si="495"/>
        <v/>
      </c>
      <c r="HF295" s="188"/>
      <c r="HG295" s="235" t="str">
        <f t="shared" si="496"/>
        <v/>
      </c>
      <c r="HH295" s="235">
        <f t="shared" si="411"/>
        <v>0</v>
      </c>
      <c r="HI295" s="235">
        <f t="shared" si="411"/>
        <v>0</v>
      </c>
      <c r="HJ295" s="235">
        <f t="shared" si="411"/>
        <v>0</v>
      </c>
      <c r="HK295" s="188"/>
      <c r="HL295" s="235" t="str">
        <f t="shared" si="497"/>
        <v/>
      </c>
      <c r="HM295" s="235">
        <f t="shared" si="412"/>
        <v>0</v>
      </c>
      <c r="HN295" s="235">
        <f t="shared" si="412"/>
        <v>0</v>
      </c>
      <c r="HO295" s="235">
        <f t="shared" si="412"/>
        <v>0</v>
      </c>
      <c r="HP295" s="188"/>
      <c r="HQ295" s="235" t="str">
        <f t="shared" si="498"/>
        <v/>
      </c>
      <c r="HR295" s="235">
        <f t="shared" si="413"/>
        <v>0</v>
      </c>
      <c r="HS295" s="235">
        <f t="shared" si="413"/>
        <v>0</v>
      </c>
      <c r="HT295" s="235">
        <f t="shared" si="413"/>
        <v>0</v>
      </c>
      <c r="HU295" s="162"/>
      <c r="HV295" s="1622"/>
      <c r="HW295" s="1619"/>
      <c r="HX295" s="1619"/>
      <c r="HY295" s="1619"/>
      <c r="HZ295" s="1619"/>
      <c r="IA295" s="1619"/>
      <c r="IB295" s="1619"/>
      <c r="IC295" s="1623"/>
      <c r="ID295" s="162"/>
      <c r="IE295" s="162"/>
    </row>
    <row r="296" spans="1:239" ht="21" customHeight="1" x14ac:dyDescent="0.25">
      <c r="A296" s="377" t="str">
        <f t="shared" si="432"/>
        <v/>
      </c>
      <c r="B296" s="188">
        <v>270</v>
      </c>
      <c r="C296" s="255"/>
      <c r="D296" s="223" t="str">
        <f t="shared" si="416"/>
        <v/>
      </c>
      <c r="E296" s="223" t="str">
        <f t="shared" si="499"/>
        <v/>
      </c>
      <c r="F296" s="242"/>
      <c r="G296" s="242"/>
      <c r="H296" s="224" t="str">
        <f t="shared" si="433"/>
        <v/>
      </c>
      <c r="I296" s="930"/>
      <c r="J296" s="930"/>
      <c r="K296" s="930"/>
      <c r="L296" s="370"/>
      <c r="M296" s="371"/>
      <c r="N296" s="371"/>
      <c r="O296" s="371"/>
      <c r="P296" s="372"/>
      <c r="Q296" s="609"/>
      <c r="R296" s="609"/>
      <c r="S296" s="610"/>
      <c r="T296" s="371"/>
      <c r="U296" s="371"/>
      <c r="V296" s="188"/>
      <c r="W296" s="370"/>
      <c r="X296" s="371"/>
      <c r="Y296" s="371"/>
      <c r="Z296" s="611"/>
      <c r="AA296" s="896"/>
      <c r="AB296" s="370"/>
      <c r="AC296" s="371"/>
      <c r="AD296" s="371"/>
      <c r="AE296" s="371"/>
      <c r="AF296" s="896"/>
      <c r="AG296" s="370"/>
      <c r="AH296" s="371"/>
      <c r="AI296" s="371"/>
      <c r="AJ296" s="371"/>
      <c r="AK296" s="896"/>
      <c r="AL296" s="370"/>
      <c r="AM296" s="371"/>
      <c r="AN296" s="371"/>
      <c r="AO296" s="372"/>
      <c r="AP296" s="370"/>
      <c r="AQ296" s="371"/>
      <c r="AR296" s="371"/>
      <c r="AS296" s="371"/>
      <c r="AT296" s="928"/>
      <c r="AU296" s="188"/>
      <c r="AV296" s="256">
        <f t="shared" si="417"/>
        <v>0</v>
      </c>
      <c r="AW296" s="257">
        <f t="shared" si="418"/>
        <v>0</v>
      </c>
      <c r="AX296" s="258">
        <f t="shared" si="414"/>
        <v>0</v>
      </c>
      <c r="AY296" s="259">
        <f t="shared" si="414"/>
        <v>0</v>
      </c>
      <c r="AZ296" s="231" t="str">
        <f t="shared" si="434"/>
        <v/>
      </c>
      <c r="BA296" s="232">
        <f t="shared" si="435"/>
        <v>0</v>
      </c>
      <c r="BB296" s="249">
        <f t="shared" si="419"/>
        <v>0</v>
      </c>
      <c r="BC296" s="231">
        <f t="shared" si="436"/>
        <v>0</v>
      </c>
      <c r="BD296" s="231">
        <f t="shared" si="437"/>
        <v>0</v>
      </c>
      <c r="BE296" s="260"/>
      <c r="BF296" s="235">
        <f t="shared" si="438"/>
        <v>0</v>
      </c>
      <c r="BG296" s="235">
        <f t="shared" si="439"/>
        <v>0</v>
      </c>
      <c r="BH296" s="235">
        <f t="shared" si="440"/>
        <v>0</v>
      </c>
      <c r="BI296" s="380"/>
      <c r="BJ296" s="235">
        <f t="shared" si="420"/>
        <v>0</v>
      </c>
      <c r="BK296" s="235">
        <f t="shared" si="441"/>
        <v>0</v>
      </c>
      <c r="BL296" s="235" t="str">
        <f t="shared" si="442"/>
        <v/>
      </c>
      <c r="BM296" s="236"/>
      <c r="BN296" s="237"/>
      <c r="BO296" s="237"/>
      <c r="BP296" s="238"/>
      <c r="BQ296" s="238"/>
      <c r="BR296" s="254"/>
      <c r="BS296" s="252"/>
      <c r="BT296" s="244"/>
      <c r="BU296" s="244"/>
      <c r="BV296" s="244"/>
      <c r="BW296" s="244"/>
      <c r="BX296" s="244"/>
      <c r="BY296" s="244"/>
      <c r="BZ296" s="244"/>
      <c r="CA296" s="244"/>
      <c r="CB296" s="253"/>
      <c r="CC296" s="188"/>
      <c r="CD296" s="244">
        <f t="shared" si="421"/>
        <v>0</v>
      </c>
      <c r="CE296" s="235">
        <f t="shared" si="443"/>
        <v>0</v>
      </c>
      <c r="CF296" s="235">
        <f t="shared" si="443"/>
        <v>0</v>
      </c>
      <c r="CG296" s="235">
        <f t="shared" si="443"/>
        <v>0</v>
      </c>
      <c r="CH296" s="188"/>
      <c r="CI296" s="244">
        <f t="shared" si="422"/>
        <v>0</v>
      </c>
      <c r="CJ296" s="235">
        <f t="shared" si="444"/>
        <v>0</v>
      </c>
      <c r="CK296" s="235">
        <f t="shared" si="444"/>
        <v>0</v>
      </c>
      <c r="CL296" s="235">
        <f t="shared" si="444"/>
        <v>0</v>
      </c>
      <c r="CM296" s="188"/>
      <c r="CN296" s="244">
        <f t="shared" si="423"/>
        <v>0</v>
      </c>
      <c r="CO296" s="235">
        <f t="shared" si="445"/>
        <v>0</v>
      </c>
      <c r="CP296" s="235">
        <f t="shared" si="445"/>
        <v>0</v>
      </c>
      <c r="CQ296" s="235">
        <f t="shared" si="445"/>
        <v>0</v>
      </c>
      <c r="CR296" s="188"/>
      <c r="CS296" s="244">
        <f t="shared" si="424"/>
        <v>0</v>
      </c>
      <c r="CT296" s="235">
        <f t="shared" si="446"/>
        <v>0</v>
      </c>
      <c r="CU296" s="235">
        <f t="shared" si="446"/>
        <v>0</v>
      </c>
      <c r="CV296" s="235">
        <f t="shared" si="446"/>
        <v>0</v>
      </c>
      <c r="CW296" s="188"/>
      <c r="CX296" s="244">
        <f t="shared" si="425"/>
        <v>0</v>
      </c>
      <c r="CY296" s="235">
        <f t="shared" si="447"/>
        <v>0</v>
      </c>
      <c r="CZ296" s="235">
        <f t="shared" si="447"/>
        <v>0</v>
      </c>
      <c r="DA296" s="235">
        <f t="shared" si="447"/>
        <v>0</v>
      </c>
      <c r="DB296" s="188"/>
      <c r="DC296" s="225"/>
      <c r="DD296" s="226"/>
      <c r="DE296" s="1088"/>
      <c r="DF296" s="225"/>
      <c r="DG296" s="226"/>
      <c r="DH296" s="1088"/>
      <c r="DI296" s="225"/>
      <c r="DJ296" s="226"/>
      <c r="DK296" s="1088"/>
      <c r="DL296" s="225"/>
      <c r="DM296" s="226"/>
      <c r="DN296" s="1088"/>
      <c r="DO296" s="370"/>
      <c r="DP296" s="370"/>
      <c r="DQ296" s="243">
        <f t="shared" si="448"/>
        <v>0</v>
      </c>
      <c r="DR296" s="244">
        <f t="shared" si="449"/>
        <v>0</v>
      </c>
      <c r="DS296" s="235">
        <f t="shared" si="450"/>
        <v>0</v>
      </c>
      <c r="DT296" s="244" t="str">
        <f t="shared" si="426"/>
        <v/>
      </c>
      <c r="DU296" s="42" t="str">
        <f t="shared" si="451"/>
        <v/>
      </c>
      <c r="DV296" s="42" t="str">
        <f t="shared" si="452"/>
        <v/>
      </c>
      <c r="DW296" s="42" t="str">
        <f t="shared" si="453"/>
        <v/>
      </c>
      <c r="DX296" s="162"/>
      <c r="DY296" s="42" t="str">
        <f t="shared" si="454"/>
        <v/>
      </c>
      <c r="DZ296" s="42" t="str">
        <f t="shared" si="415"/>
        <v/>
      </c>
      <c r="EA296" s="42" t="str">
        <f t="shared" si="455"/>
        <v/>
      </c>
      <c r="EB296" s="162"/>
      <c r="EC296" s="930"/>
      <c r="ED296" s="188"/>
      <c r="EE296" s="245">
        <f t="shared" si="456"/>
        <v>0</v>
      </c>
      <c r="EG296" s="245">
        <f t="shared" si="457"/>
        <v>0</v>
      </c>
      <c r="EI296" s="246" t="str">
        <f t="shared" si="458"/>
        <v/>
      </c>
      <c r="EJ296" s="247" t="str">
        <f t="shared" si="427"/>
        <v/>
      </c>
      <c r="EK296" s="248" t="str">
        <f t="shared" si="428"/>
        <v/>
      </c>
      <c r="EL296" s="248" t="str">
        <f t="shared" si="429"/>
        <v/>
      </c>
      <c r="EM296" s="248" t="str">
        <f t="shared" si="430"/>
        <v/>
      </c>
      <c r="EN296" s="248" t="str">
        <f t="shared" si="459"/>
        <v/>
      </c>
      <c r="EO296" s="248" t="str">
        <f t="shared" si="431"/>
        <v/>
      </c>
      <c r="EQ296" s="248" t="str">
        <f t="shared" si="460"/>
        <v/>
      </c>
      <c r="ER296" s="248" t="str">
        <f t="shared" si="461"/>
        <v/>
      </c>
      <c r="ES296" s="248" t="str">
        <f t="shared" si="462"/>
        <v/>
      </c>
      <c r="ET296" s="248" t="str">
        <f t="shared" si="463"/>
        <v/>
      </c>
      <c r="EU296" s="248" t="str">
        <f t="shared" si="464"/>
        <v/>
      </c>
      <c r="EV296" s="248" t="str">
        <f t="shared" si="464"/>
        <v/>
      </c>
      <c r="EX296" s="248" t="str">
        <f t="shared" si="465"/>
        <v/>
      </c>
      <c r="EY296" s="248" t="str">
        <f t="shared" si="466"/>
        <v/>
      </c>
      <c r="EZ296" s="248" t="str">
        <f t="shared" si="467"/>
        <v/>
      </c>
      <c r="FA296" s="248" t="str">
        <f t="shared" si="468"/>
        <v/>
      </c>
      <c r="FB296" s="248" t="str">
        <f t="shared" si="408"/>
        <v/>
      </c>
      <c r="FC296" s="248" t="str">
        <f t="shared" si="408"/>
        <v/>
      </c>
      <c r="FE296" s="248" t="str">
        <f t="shared" si="469"/>
        <v/>
      </c>
      <c r="FF296" s="248" t="str">
        <f t="shared" si="470"/>
        <v/>
      </c>
      <c r="FG296" s="248" t="str">
        <f t="shared" si="471"/>
        <v/>
      </c>
      <c r="FH296" s="248" t="str">
        <f t="shared" si="472"/>
        <v/>
      </c>
      <c r="FI296" s="248" t="str">
        <f t="shared" si="409"/>
        <v/>
      </c>
      <c r="FJ296" s="248" t="str">
        <f t="shared" si="409"/>
        <v/>
      </c>
      <c r="FL296" s="370"/>
      <c r="FM296" s="371"/>
      <c r="FN296" s="371"/>
      <c r="FO296" s="611"/>
      <c r="FP296" s="896"/>
      <c r="FQ296" s="370"/>
      <c r="FR296" s="371"/>
      <c r="FS296" s="371"/>
      <c r="FT296" s="611"/>
      <c r="FU296" s="896"/>
      <c r="FV296" s="370"/>
      <c r="FW296" s="371"/>
      <c r="FX296" s="371"/>
      <c r="FY296" s="611"/>
      <c r="FZ296" s="896"/>
      <c r="GA296" s="613"/>
      <c r="GC296" s="227">
        <f t="shared" si="473"/>
        <v>0</v>
      </c>
      <c r="GD296" s="228">
        <f t="shared" si="474"/>
        <v>0</v>
      </c>
      <c r="GE296" s="229">
        <f t="shared" si="410"/>
        <v>0</v>
      </c>
      <c r="GF296" s="230">
        <f t="shared" si="410"/>
        <v>0</v>
      </c>
      <c r="GG296" s="231" t="str">
        <f t="shared" si="475"/>
        <v/>
      </c>
      <c r="GH296" s="232">
        <f t="shared" si="476"/>
        <v>0</v>
      </c>
      <c r="GI296" s="227">
        <f t="shared" si="477"/>
        <v>0</v>
      </c>
      <c r="GJ296" s="233">
        <f t="shared" si="478"/>
        <v>0</v>
      </c>
      <c r="GK296" s="233">
        <f t="shared" si="479"/>
        <v>0</v>
      </c>
      <c r="GL296" s="234"/>
      <c r="GM296" s="235">
        <f t="shared" si="480"/>
        <v>0</v>
      </c>
      <c r="GN296" s="235">
        <f t="shared" si="481"/>
        <v>0</v>
      </c>
      <c r="GO296" s="235" t="str">
        <f t="shared" si="482"/>
        <v/>
      </c>
      <c r="GP296" s="380"/>
      <c r="GQ296" s="235">
        <f t="shared" si="483"/>
        <v>0</v>
      </c>
      <c r="GR296" s="235">
        <f t="shared" si="484"/>
        <v>0</v>
      </c>
      <c r="GS296" s="235" t="str">
        <f t="shared" si="485"/>
        <v/>
      </c>
      <c r="GT296" s="236"/>
      <c r="GU296" s="237" t="str">
        <f t="shared" si="486"/>
        <v/>
      </c>
      <c r="GV296" s="237" t="str">
        <f t="shared" si="487"/>
        <v/>
      </c>
      <c r="GW296" s="238" t="str">
        <f t="shared" si="488"/>
        <v/>
      </c>
      <c r="GX296" s="238" t="str">
        <f t="shared" si="489"/>
        <v/>
      </c>
      <c r="GY296" s="239"/>
      <c r="GZ296" s="240" t="str">
        <f t="shared" si="490"/>
        <v/>
      </c>
      <c r="HA296" s="235" t="str">
        <f t="shared" si="491"/>
        <v/>
      </c>
      <c r="HB296" s="235" t="str">
        <f t="shared" si="492"/>
        <v/>
      </c>
      <c r="HC296" s="235" t="str">
        <f t="shared" si="493"/>
        <v/>
      </c>
      <c r="HD296" s="235" t="str">
        <f t="shared" si="494"/>
        <v/>
      </c>
      <c r="HE296" s="235" t="str">
        <f t="shared" si="495"/>
        <v/>
      </c>
      <c r="HF296" s="188"/>
      <c r="HG296" s="235" t="str">
        <f t="shared" si="496"/>
        <v/>
      </c>
      <c r="HH296" s="235">
        <f t="shared" si="411"/>
        <v>0</v>
      </c>
      <c r="HI296" s="235">
        <f t="shared" si="411"/>
        <v>0</v>
      </c>
      <c r="HJ296" s="235">
        <f t="shared" si="411"/>
        <v>0</v>
      </c>
      <c r="HK296" s="188"/>
      <c r="HL296" s="235" t="str">
        <f t="shared" si="497"/>
        <v/>
      </c>
      <c r="HM296" s="235">
        <f t="shared" si="412"/>
        <v>0</v>
      </c>
      <c r="HN296" s="235">
        <f t="shared" si="412"/>
        <v>0</v>
      </c>
      <c r="HO296" s="235">
        <f t="shared" si="412"/>
        <v>0</v>
      </c>
      <c r="HP296" s="188"/>
      <c r="HQ296" s="235" t="str">
        <f t="shared" si="498"/>
        <v/>
      </c>
      <c r="HR296" s="235">
        <f t="shared" si="413"/>
        <v>0</v>
      </c>
      <c r="HS296" s="235">
        <f t="shared" si="413"/>
        <v>0</v>
      </c>
      <c r="HT296" s="235">
        <f t="shared" si="413"/>
        <v>0</v>
      </c>
      <c r="HU296" s="162"/>
      <c r="HV296" s="1622"/>
      <c r="HW296" s="1619"/>
      <c r="HX296" s="1619"/>
      <c r="HY296" s="1619"/>
      <c r="HZ296" s="1619"/>
      <c r="IA296" s="1619"/>
      <c r="IB296" s="1619"/>
      <c r="IC296" s="1623"/>
      <c r="ID296" s="162"/>
      <c r="IE296" s="162"/>
    </row>
    <row r="297" spans="1:239" ht="21" customHeight="1" x14ac:dyDescent="0.25">
      <c r="A297" s="377" t="str">
        <f t="shared" si="432"/>
        <v/>
      </c>
      <c r="B297" s="188">
        <v>271</v>
      </c>
      <c r="C297" s="255"/>
      <c r="D297" s="223" t="str">
        <f t="shared" si="416"/>
        <v/>
      </c>
      <c r="E297" s="223" t="str">
        <f t="shared" si="499"/>
        <v/>
      </c>
      <c r="F297" s="242"/>
      <c r="G297" s="242"/>
      <c r="H297" s="224" t="str">
        <f t="shared" si="433"/>
        <v/>
      </c>
      <c r="I297" s="930"/>
      <c r="J297" s="930"/>
      <c r="K297" s="930"/>
      <c r="L297" s="370"/>
      <c r="M297" s="371"/>
      <c r="N297" s="371"/>
      <c r="O297" s="371"/>
      <c r="P297" s="372"/>
      <c r="Q297" s="609"/>
      <c r="R297" s="609"/>
      <c r="S297" s="610"/>
      <c r="T297" s="371"/>
      <c r="U297" s="371"/>
      <c r="V297" s="188"/>
      <c r="W297" s="370"/>
      <c r="X297" s="371"/>
      <c r="Y297" s="371"/>
      <c r="Z297" s="611"/>
      <c r="AA297" s="896"/>
      <c r="AB297" s="370"/>
      <c r="AC297" s="371"/>
      <c r="AD297" s="371"/>
      <c r="AE297" s="371"/>
      <c r="AF297" s="896"/>
      <c r="AG297" s="370"/>
      <c r="AH297" s="371"/>
      <c r="AI297" s="371"/>
      <c r="AJ297" s="371"/>
      <c r="AK297" s="896"/>
      <c r="AL297" s="370"/>
      <c r="AM297" s="371"/>
      <c r="AN297" s="371"/>
      <c r="AO297" s="372"/>
      <c r="AP297" s="370"/>
      <c r="AQ297" s="371"/>
      <c r="AR297" s="371"/>
      <c r="AS297" s="371"/>
      <c r="AT297" s="928"/>
      <c r="AU297" s="188"/>
      <c r="AV297" s="256">
        <f t="shared" si="417"/>
        <v>0</v>
      </c>
      <c r="AW297" s="257">
        <f t="shared" si="418"/>
        <v>0</v>
      </c>
      <c r="AX297" s="258">
        <f t="shared" si="414"/>
        <v>0</v>
      </c>
      <c r="AY297" s="259">
        <f t="shared" si="414"/>
        <v>0</v>
      </c>
      <c r="AZ297" s="231" t="str">
        <f t="shared" si="434"/>
        <v/>
      </c>
      <c r="BA297" s="232">
        <f t="shared" si="435"/>
        <v>0</v>
      </c>
      <c r="BB297" s="249">
        <f t="shared" si="419"/>
        <v>0</v>
      </c>
      <c r="BC297" s="231">
        <f t="shared" si="436"/>
        <v>0</v>
      </c>
      <c r="BD297" s="231">
        <f t="shared" si="437"/>
        <v>0</v>
      </c>
      <c r="BE297" s="260"/>
      <c r="BF297" s="235">
        <f t="shared" si="438"/>
        <v>0</v>
      </c>
      <c r="BG297" s="235">
        <f t="shared" si="439"/>
        <v>0</v>
      </c>
      <c r="BH297" s="235">
        <f t="shared" si="440"/>
        <v>0</v>
      </c>
      <c r="BI297" s="380"/>
      <c r="BJ297" s="235">
        <f t="shared" si="420"/>
        <v>0</v>
      </c>
      <c r="BK297" s="235">
        <f t="shared" si="441"/>
        <v>0</v>
      </c>
      <c r="BL297" s="235" t="str">
        <f t="shared" si="442"/>
        <v/>
      </c>
      <c r="BM297" s="236"/>
      <c r="BN297" s="237"/>
      <c r="BO297" s="237"/>
      <c r="BP297" s="238"/>
      <c r="BQ297" s="238"/>
      <c r="BR297" s="254"/>
      <c r="BS297" s="252"/>
      <c r="BT297" s="244"/>
      <c r="BU297" s="244"/>
      <c r="BV297" s="244"/>
      <c r="BW297" s="244"/>
      <c r="BX297" s="244"/>
      <c r="BY297" s="244"/>
      <c r="BZ297" s="244"/>
      <c r="CA297" s="244"/>
      <c r="CB297" s="253"/>
      <c r="CC297" s="188"/>
      <c r="CD297" s="244">
        <f t="shared" si="421"/>
        <v>0</v>
      </c>
      <c r="CE297" s="235">
        <f t="shared" si="443"/>
        <v>0</v>
      </c>
      <c r="CF297" s="235">
        <f t="shared" si="443"/>
        <v>0</v>
      </c>
      <c r="CG297" s="235">
        <f t="shared" si="443"/>
        <v>0</v>
      </c>
      <c r="CH297" s="188"/>
      <c r="CI297" s="244">
        <f t="shared" si="422"/>
        <v>0</v>
      </c>
      <c r="CJ297" s="235">
        <f t="shared" si="444"/>
        <v>0</v>
      </c>
      <c r="CK297" s="235">
        <f t="shared" si="444"/>
        <v>0</v>
      </c>
      <c r="CL297" s="235">
        <f t="shared" si="444"/>
        <v>0</v>
      </c>
      <c r="CM297" s="188"/>
      <c r="CN297" s="244">
        <f t="shared" si="423"/>
        <v>0</v>
      </c>
      <c r="CO297" s="235">
        <f t="shared" si="445"/>
        <v>0</v>
      </c>
      <c r="CP297" s="235">
        <f t="shared" si="445"/>
        <v>0</v>
      </c>
      <c r="CQ297" s="235">
        <f t="shared" si="445"/>
        <v>0</v>
      </c>
      <c r="CR297" s="188"/>
      <c r="CS297" s="244">
        <f t="shared" si="424"/>
        <v>0</v>
      </c>
      <c r="CT297" s="235">
        <f t="shared" si="446"/>
        <v>0</v>
      </c>
      <c r="CU297" s="235">
        <f t="shared" si="446"/>
        <v>0</v>
      </c>
      <c r="CV297" s="235">
        <f t="shared" si="446"/>
        <v>0</v>
      </c>
      <c r="CW297" s="188"/>
      <c r="CX297" s="244">
        <f t="shared" si="425"/>
        <v>0</v>
      </c>
      <c r="CY297" s="235">
        <f t="shared" si="447"/>
        <v>0</v>
      </c>
      <c r="CZ297" s="235">
        <f t="shared" si="447"/>
        <v>0</v>
      </c>
      <c r="DA297" s="235">
        <f t="shared" si="447"/>
        <v>0</v>
      </c>
      <c r="DB297" s="188"/>
      <c r="DC297" s="225"/>
      <c r="DD297" s="226"/>
      <c r="DE297" s="1088"/>
      <c r="DF297" s="225"/>
      <c r="DG297" s="226"/>
      <c r="DH297" s="1088"/>
      <c r="DI297" s="225"/>
      <c r="DJ297" s="226"/>
      <c r="DK297" s="1088"/>
      <c r="DL297" s="225"/>
      <c r="DM297" s="226"/>
      <c r="DN297" s="1088"/>
      <c r="DO297" s="370"/>
      <c r="DP297" s="370"/>
      <c r="DQ297" s="243">
        <f t="shared" si="448"/>
        <v>0</v>
      </c>
      <c r="DR297" s="244">
        <f t="shared" si="449"/>
        <v>0</v>
      </c>
      <c r="DS297" s="235">
        <f t="shared" si="450"/>
        <v>0</v>
      </c>
      <c r="DT297" s="244" t="str">
        <f t="shared" si="426"/>
        <v/>
      </c>
      <c r="DU297" s="42" t="str">
        <f t="shared" si="451"/>
        <v/>
      </c>
      <c r="DV297" s="42" t="str">
        <f t="shared" si="452"/>
        <v/>
      </c>
      <c r="DW297" s="42" t="str">
        <f t="shared" si="453"/>
        <v/>
      </c>
      <c r="DX297" s="162"/>
      <c r="DY297" s="42" t="str">
        <f t="shared" si="454"/>
        <v/>
      </c>
      <c r="DZ297" s="42" t="str">
        <f t="shared" si="415"/>
        <v/>
      </c>
      <c r="EA297" s="42" t="str">
        <f t="shared" si="455"/>
        <v/>
      </c>
      <c r="EB297" s="162"/>
      <c r="EC297" s="930"/>
      <c r="ED297" s="188"/>
      <c r="EE297" s="245">
        <f t="shared" si="456"/>
        <v>0</v>
      </c>
      <c r="EG297" s="245">
        <f t="shared" si="457"/>
        <v>0</v>
      </c>
      <c r="EI297" s="246" t="str">
        <f t="shared" si="458"/>
        <v/>
      </c>
      <c r="EJ297" s="247" t="str">
        <f t="shared" si="427"/>
        <v/>
      </c>
      <c r="EK297" s="248" t="str">
        <f t="shared" si="428"/>
        <v/>
      </c>
      <c r="EL297" s="248" t="str">
        <f t="shared" si="429"/>
        <v/>
      </c>
      <c r="EM297" s="248" t="str">
        <f t="shared" si="430"/>
        <v/>
      </c>
      <c r="EN297" s="248" t="str">
        <f t="shared" si="459"/>
        <v/>
      </c>
      <c r="EO297" s="248" t="str">
        <f t="shared" si="431"/>
        <v/>
      </c>
      <c r="EQ297" s="248" t="str">
        <f t="shared" si="460"/>
        <v/>
      </c>
      <c r="ER297" s="248" t="str">
        <f t="shared" si="461"/>
        <v/>
      </c>
      <c r="ES297" s="248" t="str">
        <f t="shared" si="462"/>
        <v/>
      </c>
      <c r="ET297" s="248" t="str">
        <f t="shared" si="463"/>
        <v/>
      </c>
      <c r="EU297" s="248" t="str">
        <f t="shared" si="464"/>
        <v/>
      </c>
      <c r="EV297" s="248" t="str">
        <f t="shared" si="464"/>
        <v/>
      </c>
      <c r="EX297" s="248" t="str">
        <f t="shared" si="465"/>
        <v/>
      </c>
      <c r="EY297" s="248" t="str">
        <f t="shared" si="466"/>
        <v/>
      </c>
      <c r="EZ297" s="248" t="str">
        <f t="shared" si="467"/>
        <v/>
      </c>
      <c r="FA297" s="248" t="str">
        <f t="shared" si="468"/>
        <v/>
      </c>
      <c r="FB297" s="248" t="str">
        <f t="shared" si="408"/>
        <v/>
      </c>
      <c r="FC297" s="248" t="str">
        <f t="shared" si="408"/>
        <v/>
      </c>
      <c r="FE297" s="248" t="str">
        <f t="shared" si="469"/>
        <v/>
      </c>
      <c r="FF297" s="248" t="str">
        <f t="shared" si="470"/>
        <v/>
      </c>
      <c r="FG297" s="248" t="str">
        <f t="shared" si="471"/>
        <v/>
      </c>
      <c r="FH297" s="248" t="str">
        <f t="shared" si="472"/>
        <v/>
      </c>
      <c r="FI297" s="248" t="str">
        <f t="shared" si="409"/>
        <v/>
      </c>
      <c r="FJ297" s="248" t="str">
        <f t="shared" si="409"/>
        <v/>
      </c>
      <c r="FL297" s="370"/>
      <c r="FM297" s="371"/>
      <c r="FN297" s="371"/>
      <c r="FO297" s="611"/>
      <c r="FP297" s="896"/>
      <c r="FQ297" s="370"/>
      <c r="FR297" s="371"/>
      <c r="FS297" s="371"/>
      <c r="FT297" s="611"/>
      <c r="FU297" s="896"/>
      <c r="FV297" s="370"/>
      <c r="FW297" s="371"/>
      <c r="FX297" s="371"/>
      <c r="FY297" s="611"/>
      <c r="FZ297" s="896"/>
      <c r="GA297" s="613"/>
      <c r="GC297" s="227">
        <f t="shared" si="473"/>
        <v>0</v>
      </c>
      <c r="GD297" s="228">
        <f t="shared" si="474"/>
        <v>0</v>
      </c>
      <c r="GE297" s="229">
        <f t="shared" si="410"/>
        <v>0</v>
      </c>
      <c r="GF297" s="230">
        <f t="shared" si="410"/>
        <v>0</v>
      </c>
      <c r="GG297" s="231" t="str">
        <f t="shared" si="475"/>
        <v/>
      </c>
      <c r="GH297" s="232">
        <f t="shared" si="476"/>
        <v>0</v>
      </c>
      <c r="GI297" s="227">
        <f t="shared" si="477"/>
        <v>0</v>
      </c>
      <c r="GJ297" s="233">
        <f t="shared" si="478"/>
        <v>0</v>
      </c>
      <c r="GK297" s="233">
        <f t="shared" si="479"/>
        <v>0</v>
      </c>
      <c r="GL297" s="234"/>
      <c r="GM297" s="235">
        <f t="shared" si="480"/>
        <v>0</v>
      </c>
      <c r="GN297" s="235">
        <f t="shared" si="481"/>
        <v>0</v>
      </c>
      <c r="GO297" s="235" t="str">
        <f t="shared" si="482"/>
        <v/>
      </c>
      <c r="GP297" s="380"/>
      <c r="GQ297" s="235">
        <f t="shared" si="483"/>
        <v>0</v>
      </c>
      <c r="GR297" s="235">
        <f t="shared" si="484"/>
        <v>0</v>
      </c>
      <c r="GS297" s="235" t="str">
        <f t="shared" si="485"/>
        <v/>
      </c>
      <c r="GT297" s="236"/>
      <c r="GU297" s="237" t="str">
        <f t="shared" si="486"/>
        <v/>
      </c>
      <c r="GV297" s="237" t="str">
        <f t="shared" si="487"/>
        <v/>
      </c>
      <c r="GW297" s="238" t="str">
        <f t="shared" si="488"/>
        <v/>
      </c>
      <c r="GX297" s="238" t="str">
        <f t="shared" si="489"/>
        <v/>
      </c>
      <c r="GY297" s="239"/>
      <c r="GZ297" s="240" t="str">
        <f t="shared" si="490"/>
        <v/>
      </c>
      <c r="HA297" s="235" t="str">
        <f t="shared" si="491"/>
        <v/>
      </c>
      <c r="HB297" s="235" t="str">
        <f t="shared" si="492"/>
        <v/>
      </c>
      <c r="HC297" s="235" t="str">
        <f t="shared" si="493"/>
        <v/>
      </c>
      <c r="HD297" s="235" t="str">
        <f t="shared" si="494"/>
        <v/>
      </c>
      <c r="HE297" s="235" t="str">
        <f t="shared" si="495"/>
        <v/>
      </c>
      <c r="HF297" s="188"/>
      <c r="HG297" s="235" t="str">
        <f t="shared" si="496"/>
        <v/>
      </c>
      <c r="HH297" s="235">
        <f t="shared" si="411"/>
        <v>0</v>
      </c>
      <c r="HI297" s="235">
        <f t="shared" si="411"/>
        <v>0</v>
      </c>
      <c r="HJ297" s="235">
        <f t="shared" si="411"/>
        <v>0</v>
      </c>
      <c r="HK297" s="188"/>
      <c r="HL297" s="235" t="str">
        <f t="shared" si="497"/>
        <v/>
      </c>
      <c r="HM297" s="235">
        <f t="shared" si="412"/>
        <v>0</v>
      </c>
      <c r="HN297" s="235">
        <f t="shared" si="412"/>
        <v>0</v>
      </c>
      <c r="HO297" s="235">
        <f t="shared" si="412"/>
        <v>0</v>
      </c>
      <c r="HP297" s="188"/>
      <c r="HQ297" s="235" t="str">
        <f t="shared" si="498"/>
        <v/>
      </c>
      <c r="HR297" s="235">
        <f t="shared" si="413"/>
        <v>0</v>
      </c>
      <c r="HS297" s="235">
        <f t="shared" si="413"/>
        <v>0</v>
      </c>
      <c r="HT297" s="235">
        <f t="shared" si="413"/>
        <v>0</v>
      </c>
      <c r="HU297" s="162"/>
      <c r="HV297" s="1622"/>
      <c r="HW297" s="1619"/>
      <c r="HX297" s="1619"/>
      <c r="HY297" s="1619"/>
      <c r="HZ297" s="1619"/>
      <c r="IA297" s="1619"/>
      <c r="IB297" s="1619"/>
      <c r="IC297" s="1623"/>
      <c r="ID297" s="162"/>
      <c r="IE297" s="162"/>
    </row>
    <row r="298" spans="1:239" ht="21" customHeight="1" x14ac:dyDescent="0.25">
      <c r="A298" s="377" t="str">
        <f t="shared" si="432"/>
        <v/>
      </c>
      <c r="B298" s="188">
        <v>272</v>
      </c>
      <c r="C298" s="255"/>
      <c r="D298" s="223" t="str">
        <f t="shared" si="416"/>
        <v/>
      </c>
      <c r="E298" s="223" t="str">
        <f t="shared" si="499"/>
        <v/>
      </c>
      <c r="F298" s="242"/>
      <c r="G298" s="242"/>
      <c r="H298" s="224" t="str">
        <f t="shared" si="433"/>
        <v/>
      </c>
      <c r="I298" s="930"/>
      <c r="J298" s="930"/>
      <c r="K298" s="930"/>
      <c r="L298" s="370"/>
      <c r="M298" s="371"/>
      <c r="N298" s="371"/>
      <c r="O298" s="371"/>
      <c r="P298" s="372"/>
      <c r="Q298" s="609"/>
      <c r="R298" s="609"/>
      <c r="S298" s="610"/>
      <c r="T298" s="371"/>
      <c r="U298" s="371"/>
      <c r="V298" s="188"/>
      <c r="W298" s="370"/>
      <c r="X298" s="371"/>
      <c r="Y298" s="371"/>
      <c r="Z298" s="611"/>
      <c r="AA298" s="896"/>
      <c r="AB298" s="370"/>
      <c r="AC298" s="371"/>
      <c r="AD298" s="371"/>
      <c r="AE298" s="371"/>
      <c r="AF298" s="896"/>
      <c r="AG298" s="370"/>
      <c r="AH298" s="371"/>
      <c r="AI298" s="371"/>
      <c r="AJ298" s="371"/>
      <c r="AK298" s="896"/>
      <c r="AL298" s="370"/>
      <c r="AM298" s="371"/>
      <c r="AN298" s="371"/>
      <c r="AO298" s="372"/>
      <c r="AP298" s="370"/>
      <c r="AQ298" s="371"/>
      <c r="AR298" s="371"/>
      <c r="AS298" s="371"/>
      <c r="AT298" s="928"/>
      <c r="AU298" s="188"/>
      <c r="AV298" s="256">
        <f t="shared" si="417"/>
        <v>0</v>
      </c>
      <c r="AW298" s="257">
        <f t="shared" si="418"/>
        <v>0</v>
      </c>
      <c r="AX298" s="258">
        <f t="shared" si="414"/>
        <v>0</v>
      </c>
      <c r="AY298" s="259">
        <f t="shared" si="414"/>
        <v>0</v>
      </c>
      <c r="AZ298" s="231" t="str">
        <f t="shared" si="434"/>
        <v/>
      </c>
      <c r="BA298" s="232">
        <f t="shared" si="435"/>
        <v>0</v>
      </c>
      <c r="BB298" s="249">
        <f t="shared" si="419"/>
        <v>0</v>
      </c>
      <c r="BC298" s="231">
        <f t="shared" si="436"/>
        <v>0</v>
      </c>
      <c r="BD298" s="231">
        <f t="shared" si="437"/>
        <v>0</v>
      </c>
      <c r="BE298" s="260"/>
      <c r="BF298" s="235">
        <f t="shared" si="438"/>
        <v>0</v>
      </c>
      <c r="BG298" s="235">
        <f t="shared" si="439"/>
        <v>0</v>
      </c>
      <c r="BH298" s="235">
        <f t="shared" si="440"/>
        <v>0</v>
      </c>
      <c r="BI298" s="380"/>
      <c r="BJ298" s="235">
        <f t="shared" si="420"/>
        <v>0</v>
      </c>
      <c r="BK298" s="235">
        <f t="shared" si="441"/>
        <v>0</v>
      </c>
      <c r="BL298" s="235" t="str">
        <f t="shared" si="442"/>
        <v/>
      </c>
      <c r="BM298" s="236"/>
      <c r="BN298" s="237"/>
      <c r="BO298" s="237"/>
      <c r="BP298" s="238"/>
      <c r="BQ298" s="238"/>
      <c r="BR298" s="254"/>
      <c r="BS298" s="252"/>
      <c r="BT298" s="244"/>
      <c r="BU298" s="244"/>
      <c r="BV298" s="244"/>
      <c r="BW298" s="244"/>
      <c r="BX298" s="244"/>
      <c r="BY298" s="244"/>
      <c r="BZ298" s="244"/>
      <c r="CA298" s="244"/>
      <c r="CB298" s="253"/>
      <c r="CC298" s="188"/>
      <c r="CD298" s="244">
        <f t="shared" si="421"/>
        <v>0</v>
      </c>
      <c r="CE298" s="235">
        <f t="shared" si="443"/>
        <v>0</v>
      </c>
      <c r="CF298" s="235">
        <f t="shared" si="443"/>
        <v>0</v>
      </c>
      <c r="CG298" s="235">
        <f t="shared" si="443"/>
        <v>0</v>
      </c>
      <c r="CH298" s="188"/>
      <c r="CI298" s="244">
        <f t="shared" si="422"/>
        <v>0</v>
      </c>
      <c r="CJ298" s="235">
        <f t="shared" si="444"/>
        <v>0</v>
      </c>
      <c r="CK298" s="235">
        <f t="shared" si="444"/>
        <v>0</v>
      </c>
      <c r="CL298" s="235">
        <f t="shared" si="444"/>
        <v>0</v>
      </c>
      <c r="CM298" s="188"/>
      <c r="CN298" s="244">
        <f t="shared" si="423"/>
        <v>0</v>
      </c>
      <c r="CO298" s="235">
        <f t="shared" si="445"/>
        <v>0</v>
      </c>
      <c r="CP298" s="235">
        <f t="shared" si="445"/>
        <v>0</v>
      </c>
      <c r="CQ298" s="235">
        <f t="shared" si="445"/>
        <v>0</v>
      </c>
      <c r="CR298" s="188"/>
      <c r="CS298" s="244">
        <f t="shared" si="424"/>
        <v>0</v>
      </c>
      <c r="CT298" s="235">
        <f t="shared" si="446"/>
        <v>0</v>
      </c>
      <c r="CU298" s="235">
        <f t="shared" si="446"/>
        <v>0</v>
      </c>
      <c r="CV298" s="235">
        <f t="shared" si="446"/>
        <v>0</v>
      </c>
      <c r="CW298" s="188"/>
      <c r="CX298" s="244">
        <f t="shared" si="425"/>
        <v>0</v>
      </c>
      <c r="CY298" s="235">
        <f t="shared" si="447"/>
        <v>0</v>
      </c>
      <c r="CZ298" s="235">
        <f t="shared" si="447"/>
        <v>0</v>
      </c>
      <c r="DA298" s="235">
        <f t="shared" si="447"/>
        <v>0</v>
      </c>
      <c r="DB298" s="188"/>
      <c r="DC298" s="225"/>
      <c r="DD298" s="226"/>
      <c r="DE298" s="1088"/>
      <c r="DF298" s="225"/>
      <c r="DG298" s="226"/>
      <c r="DH298" s="1088"/>
      <c r="DI298" s="225"/>
      <c r="DJ298" s="226"/>
      <c r="DK298" s="1088"/>
      <c r="DL298" s="225"/>
      <c r="DM298" s="226"/>
      <c r="DN298" s="1088"/>
      <c r="DO298" s="370"/>
      <c r="DP298" s="370"/>
      <c r="DQ298" s="243">
        <f t="shared" si="448"/>
        <v>0</v>
      </c>
      <c r="DR298" s="244">
        <f t="shared" si="449"/>
        <v>0</v>
      </c>
      <c r="DS298" s="235">
        <f t="shared" si="450"/>
        <v>0</v>
      </c>
      <c r="DT298" s="244" t="str">
        <f t="shared" si="426"/>
        <v/>
      </c>
      <c r="DU298" s="42" t="str">
        <f t="shared" si="451"/>
        <v/>
      </c>
      <c r="DV298" s="42" t="str">
        <f t="shared" si="452"/>
        <v/>
      </c>
      <c r="DW298" s="42" t="str">
        <f t="shared" si="453"/>
        <v/>
      </c>
      <c r="DX298" s="162"/>
      <c r="DY298" s="42" t="str">
        <f t="shared" si="454"/>
        <v/>
      </c>
      <c r="DZ298" s="42" t="str">
        <f t="shared" si="415"/>
        <v/>
      </c>
      <c r="EA298" s="42" t="str">
        <f t="shared" si="455"/>
        <v/>
      </c>
      <c r="EB298" s="162"/>
      <c r="EC298" s="930"/>
      <c r="ED298" s="188"/>
      <c r="EE298" s="245">
        <f t="shared" si="456"/>
        <v>0</v>
      </c>
      <c r="EG298" s="245">
        <f t="shared" si="457"/>
        <v>0</v>
      </c>
      <c r="EI298" s="246" t="str">
        <f t="shared" si="458"/>
        <v/>
      </c>
      <c r="EJ298" s="247" t="str">
        <f t="shared" si="427"/>
        <v/>
      </c>
      <c r="EK298" s="248" t="str">
        <f t="shared" si="428"/>
        <v/>
      </c>
      <c r="EL298" s="248" t="str">
        <f t="shared" si="429"/>
        <v/>
      </c>
      <c r="EM298" s="248" t="str">
        <f t="shared" si="430"/>
        <v/>
      </c>
      <c r="EN298" s="248" t="str">
        <f t="shared" si="459"/>
        <v/>
      </c>
      <c r="EO298" s="248" t="str">
        <f t="shared" si="431"/>
        <v/>
      </c>
      <c r="EQ298" s="248" t="str">
        <f t="shared" si="460"/>
        <v/>
      </c>
      <c r="ER298" s="248" t="str">
        <f t="shared" si="461"/>
        <v/>
      </c>
      <c r="ES298" s="248" t="str">
        <f t="shared" si="462"/>
        <v/>
      </c>
      <c r="ET298" s="248" t="str">
        <f t="shared" si="463"/>
        <v/>
      </c>
      <c r="EU298" s="248" t="str">
        <f t="shared" si="464"/>
        <v/>
      </c>
      <c r="EV298" s="248" t="str">
        <f t="shared" si="464"/>
        <v/>
      </c>
      <c r="EX298" s="248" t="str">
        <f t="shared" si="465"/>
        <v/>
      </c>
      <c r="EY298" s="248" t="str">
        <f t="shared" si="466"/>
        <v/>
      </c>
      <c r="EZ298" s="248" t="str">
        <f t="shared" si="467"/>
        <v/>
      </c>
      <c r="FA298" s="248" t="str">
        <f t="shared" si="468"/>
        <v/>
      </c>
      <c r="FB298" s="248" t="str">
        <f t="shared" si="408"/>
        <v/>
      </c>
      <c r="FC298" s="248" t="str">
        <f t="shared" si="408"/>
        <v/>
      </c>
      <c r="FE298" s="248" t="str">
        <f t="shared" si="469"/>
        <v/>
      </c>
      <c r="FF298" s="248" t="str">
        <f t="shared" si="470"/>
        <v/>
      </c>
      <c r="FG298" s="248" t="str">
        <f t="shared" si="471"/>
        <v/>
      </c>
      <c r="FH298" s="248" t="str">
        <f t="shared" si="472"/>
        <v/>
      </c>
      <c r="FI298" s="248" t="str">
        <f t="shared" si="409"/>
        <v/>
      </c>
      <c r="FJ298" s="248" t="str">
        <f t="shared" si="409"/>
        <v/>
      </c>
      <c r="FL298" s="370"/>
      <c r="FM298" s="371"/>
      <c r="FN298" s="371"/>
      <c r="FO298" s="611"/>
      <c r="FP298" s="896"/>
      <c r="FQ298" s="370"/>
      <c r="FR298" s="371"/>
      <c r="FS298" s="371"/>
      <c r="FT298" s="611"/>
      <c r="FU298" s="896"/>
      <c r="FV298" s="370"/>
      <c r="FW298" s="371"/>
      <c r="FX298" s="371"/>
      <c r="FY298" s="611"/>
      <c r="FZ298" s="896"/>
      <c r="GA298" s="613"/>
      <c r="GC298" s="227">
        <f t="shared" si="473"/>
        <v>0</v>
      </c>
      <c r="GD298" s="228">
        <f t="shared" si="474"/>
        <v>0</v>
      </c>
      <c r="GE298" s="229">
        <f t="shared" si="410"/>
        <v>0</v>
      </c>
      <c r="GF298" s="230">
        <f t="shared" si="410"/>
        <v>0</v>
      </c>
      <c r="GG298" s="231" t="str">
        <f t="shared" si="475"/>
        <v/>
      </c>
      <c r="GH298" s="232">
        <f t="shared" si="476"/>
        <v>0</v>
      </c>
      <c r="GI298" s="227">
        <f t="shared" si="477"/>
        <v>0</v>
      </c>
      <c r="GJ298" s="233">
        <f t="shared" si="478"/>
        <v>0</v>
      </c>
      <c r="GK298" s="233">
        <f t="shared" si="479"/>
        <v>0</v>
      </c>
      <c r="GL298" s="234"/>
      <c r="GM298" s="235">
        <f t="shared" si="480"/>
        <v>0</v>
      </c>
      <c r="GN298" s="235">
        <f t="shared" si="481"/>
        <v>0</v>
      </c>
      <c r="GO298" s="235" t="str">
        <f t="shared" si="482"/>
        <v/>
      </c>
      <c r="GP298" s="380"/>
      <c r="GQ298" s="235">
        <f t="shared" si="483"/>
        <v>0</v>
      </c>
      <c r="GR298" s="235">
        <f t="shared" si="484"/>
        <v>0</v>
      </c>
      <c r="GS298" s="235" t="str">
        <f t="shared" si="485"/>
        <v/>
      </c>
      <c r="GT298" s="236"/>
      <c r="GU298" s="237" t="str">
        <f t="shared" si="486"/>
        <v/>
      </c>
      <c r="GV298" s="237" t="str">
        <f t="shared" si="487"/>
        <v/>
      </c>
      <c r="GW298" s="238" t="str">
        <f t="shared" si="488"/>
        <v/>
      </c>
      <c r="GX298" s="238" t="str">
        <f t="shared" si="489"/>
        <v/>
      </c>
      <c r="GY298" s="239"/>
      <c r="GZ298" s="240" t="str">
        <f t="shared" si="490"/>
        <v/>
      </c>
      <c r="HA298" s="235" t="str">
        <f t="shared" si="491"/>
        <v/>
      </c>
      <c r="HB298" s="235" t="str">
        <f t="shared" si="492"/>
        <v/>
      </c>
      <c r="HC298" s="235" t="str">
        <f t="shared" si="493"/>
        <v/>
      </c>
      <c r="HD298" s="235" t="str">
        <f t="shared" si="494"/>
        <v/>
      </c>
      <c r="HE298" s="235" t="str">
        <f t="shared" si="495"/>
        <v/>
      </c>
      <c r="HF298" s="188"/>
      <c r="HG298" s="235" t="str">
        <f t="shared" si="496"/>
        <v/>
      </c>
      <c r="HH298" s="235">
        <f t="shared" si="411"/>
        <v>0</v>
      </c>
      <c r="HI298" s="235">
        <f t="shared" si="411"/>
        <v>0</v>
      </c>
      <c r="HJ298" s="235">
        <f t="shared" si="411"/>
        <v>0</v>
      </c>
      <c r="HK298" s="188"/>
      <c r="HL298" s="235" t="str">
        <f t="shared" si="497"/>
        <v/>
      </c>
      <c r="HM298" s="235">
        <f t="shared" si="412"/>
        <v>0</v>
      </c>
      <c r="HN298" s="235">
        <f t="shared" si="412"/>
        <v>0</v>
      </c>
      <c r="HO298" s="235">
        <f t="shared" si="412"/>
        <v>0</v>
      </c>
      <c r="HP298" s="188"/>
      <c r="HQ298" s="235" t="str">
        <f t="shared" si="498"/>
        <v/>
      </c>
      <c r="HR298" s="235">
        <f t="shared" si="413"/>
        <v>0</v>
      </c>
      <c r="HS298" s="235">
        <f t="shared" si="413"/>
        <v>0</v>
      </c>
      <c r="HT298" s="235">
        <f t="shared" si="413"/>
        <v>0</v>
      </c>
      <c r="HU298" s="162"/>
      <c r="HV298" s="1622"/>
      <c r="HW298" s="1619"/>
      <c r="HX298" s="1619"/>
      <c r="HY298" s="1619"/>
      <c r="HZ298" s="1619"/>
      <c r="IA298" s="1619"/>
      <c r="IB298" s="1619"/>
      <c r="IC298" s="1623"/>
      <c r="ID298" s="162"/>
      <c r="IE298" s="162"/>
    </row>
    <row r="299" spans="1:239" ht="21" customHeight="1" x14ac:dyDescent="0.25">
      <c r="A299" s="377" t="str">
        <f t="shared" si="432"/>
        <v/>
      </c>
      <c r="B299" s="188">
        <v>273</v>
      </c>
      <c r="C299" s="255"/>
      <c r="D299" s="223" t="str">
        <f t="shared" si="416"/>
        <v/>
      </c>
      <c r="E299" s="223" t="str">
        <f t="shared" si="499"/>
        <v/>
      </c>
      <c r="F299" s="242"/>
      <c r="G299" s="242"/>
      <c r="H299" s="224" t="str">
        <f t="shared" si="433"/>
        <v/>
      </c>
      <c r="I299" s="930"/>
      <c r="J299" s="930"/>
      <c r="K299" s="930"/>
      <c r="L299" s="370"/>
      <c r="M299" s="371"/>
      <c r="N299" s="371"/>
      <c r="O299" s="371"/>
      <c r="P299" s="372"/>
      <c r="Q299" s="609"/>
      <c r="R299" s="609"/>
      <c r="S299" s="610"/>
      <c r="T299" s="371"/>
      <c r="U299" s="371"/>
      <c r="V299" s="188"/>
      <c r="W299" s="370"/>
      <c r="X299" s="371"/>
      <c r="Y299" s="371"/>
      <c r="Z299" s="611"/>
      <c r="AA299" s="896"/>
      <c r="AB299" s="370"/>
      <c r="AC299" s="371"/>
      <c r="AD299" s="371"/>
      <c r="AE299" s="371"/>
      <c r="AF299" s="896"/>
      <c r="AG299" s="370"/>
      <c r="AH299" s="371"/>
      <c r="AI299" s="371"/>
      <c r="AJ299" s="371"/>
      <c r="AK299" s="896"/>
      <c r="AL299" s="370"/>
      <c r="AM299" s="371"/>
      <c r="AN299" s="371"/>
      <c r="AO299" s="372"/>
      <c r="AP299" s="370"/>
      <c r="AQ299" s="371"/>
      <c r="AR299" s="371"/>
      <c r="AS299" s="371"/>
      <c r="AT299" s="928"/>
      <c r="AU299" s="188"/>
      <c r="AV299" s="256">
        <f t="shared" si="417"/>
        <v>0</v>
      </c>
      <c r="AW299" s="257">
        <f t="shared" si="418"/>
        <v>0</v>
      </c>
      <c r="AX299" s="258">
        <f t="shared" si="414"/>
        <v>0</v>
      </c>
      <c r="AY299" s="259">
        <f t="shared" si="414"/>
        <v>0</v>
      </c>
      <c r="AZ299" s="231" t="str">
        <f t="shared" si="434"/>
        <v/>
      </c>
      <c r="BA299" s="232">
        <f t="shared" si="435"/>
        <v>0</v>
      </c>
      <c r="BB299" s="249">
        <f t="shared" si="419"/>
        <v>0</v>
      </c>
      <c r="BC299" s="231">
        <f t="shared" si="436"/>
        <v>0</v>
      </c>
      <c r="BD299" s="231">
        <f t="shared" si="437"/>
        <v>0</v>
      </c>
      <c r="BE299" s="260"/>
      <c r="BF299" s="235">
        <f t="shared" si="438"/>
        <v>0</v>
      </c>
      <c r="BG299" s="235">
        <f t="shared" si="439"/>
        <v>0</v>
      </c>
      <c r="BH299" s="235">
        <f t="shared" si="440"/>
        <v>0</v>
      </c>
      <c r="BI299" s="380"/>
      <c r="BJ299" s="235">
        <f t="shared" si="420"/>
        <v>0</v>
      </c>
      <c r="BK299" s="235">
        <f t="shared" si="441"/>
        <v>0</v>
      </c>
      <c r="BL299" s="235" t="str">
        <f t="shared" si="442"/>
        <v/>
      </c>
      <c r="BM299" s="236"/>
      <c r="BN299" s="237"/>
      <c r="BO299" s="237"/>
      <c r="BP299" s="238"/>
      <c r="BQ299" s="238"/>
      <c r="BR299" s="254"/>
      <c r="BS299" s="252"/>
      <c r="BT299" s="244"/>
      <c r="BU299" s="244"/>
      <c r="BV299" s="244"/>
      <c r="BW299" s="244"/>
      <c r="BX299" s="244"/>
      <c r="BY299" s="244"/>
      <c r="BZ299" s="244"/>
      <c r="CA299" s="244"/>
      <c r="CB299" s="253"/>
      <c r="CC299" s="188"/>
      <c r="CD299" s="244">
        <f t="shared" si="421"/>
        <v>0</v>
      </c>
      <c r="CE299" s="235">
        <f t="shared" si="443"/>
        <v>0</v>
      </c>
      <c r="CF299" s="235">
        <f t="shared" si="443"/>
        <v>0</v>
      </c>
      <c r="CG299" s="235">
        <f t="shared" si="443"/>
        <v>0</v>
      </c>
      <c r="CH299" s="188"/>
      <c r="CI299" s="244">
        <f t="shared" si="422"/>
        <v>0</v>
      </c>
      <c r="CJ299" s="235">
        <f t="shared" si="444"/>
        <v>0</v>
      </c>
      <c r="CK299" s="235">
        <f t="shared" si="444"/>
        <v>0</v>
      </c>
      <c r="CL299" s="235">
        <f t="shared" si="444"/>
        <v>0</v>
      </c>
      <c r="CM299" s="188"/>
      <c r="CN299" s="244">
        <f t="shared" si="423"/>
        <v>0</v>
      </c>
      <c r="CO299" s="235">
        <f t="shared" si="445"/>
        <v>0</v>
      </c>
      <c r="CP299" s="235">
        <f t="shared" si="445"/>
        <v>0</v>
      </c>
      <c r="CQ299" s="235">
        <f t="shared" si="445"/>
        <v>0</v>
      </c>
      <c r="CR299" s="188"/>
      <c r="CS299" s="244">
        <f t="shared" si="424"/>
        <v>0</v>
      </c>
      <c r="CT299" s="235">
        <f t="shared" si="446"/>
        <v>0</v>
      </c>
      <c r="CU299" s="235">
        <f t="shared" si="446"/>
        <v>0</v>
      </c>
      <c r="CV299" s="235">
        <f t="shared" si="446"/>
        <v>0</v>
      </c>
      <c r="CW299" s="188"/>
      <c r="CX299" s="244">
        <f t="shared" si="425"/>
        <v>0</v>
      </c>
      <c r="CY299" s="235">
        <f t="shared" si="447"/>
        <v>0</v>
      </c>
      <c r="CZ299" s="235">
        <f t="shared" si="447"/>
        <v>0</v>
      </c>
      <c r="DA299" s="235">
        <f t="shared" si="447"/>
        <v>0</v>
      </c>
      <c r="DB299" s="188"/>
      <c r="DC299" s="225"/>
      <c r="DD299" s="226"/>
      <c r="DE299" s="1088"/>
      <c r="DF299" s="225"/>
      <c r="DG299" s="226"/>
      <c r="DH299" s="1088"/>
      <c r="DI299" s="225"/>
      <c r="DJ299" s="226"/>
      <c r="DK299" s="1088"/>
      <c r="DL299" s="225"/>
      <c r="DM299" s="226"/>
      <c r="DN299" s="1088"/>
      <c r="DO299" s="370"/>
      <c r="DP299" s="370"/>
      <c r="DQ299" s="243">
        <f t="shared" si="448"/>
        <v>0</v>
      </c>
      <c r="DR299" s="244">
        <f t="shared" si="449"/>
        <v>0</v>
      </c>
      <c r="DS299" s="235">
        <f t="shared" si="450"/>
        <v>0</v>
      </c>
      <c r="DT299" s="244" t="str">
        <f t="shared" si="426"/>
        <v/>
      </c>
      <c r="DU299" s="42" t="str">
        <f t="shared" si="451"/>
        <v/>
      </c>
      <c r="DV299" s="42" t="str">
        <f t="shared" si="452"/>
        <v/>
      </c>
      <c r="DW299" s="42" t="str">
        <f t="shared" si="453"/>
        <v/>
      </c>
      <c r="DX299" s="162"/>
      <c r="DY299" s="42" t="str">
        <f t="shared" si="454"/>
        <v/>
      </c>
      <c r="DZ299" s="42" t="str">
        <f t="shared" si="415"/>
        <v/>
      </c>
      <c r="EA299" s="42" t="str">
        <f t="shared" si="455"/>
        <v/>
      </c>
      <c r="EB299" s="162"/>
      <c r="EC299" s="930"/>
      <c r="ED299" s="188"/>
      <c r="EE299" s="245">
        <f t="shared" si="456"/>
        <v>0</v>
      </c>
      <c r="EG299" s="245">
        <f t="shared" si="457"/>
        <v>0</v>
      </c>
      <c r="EI299" s="246" t="str">
        <f t="shared" si="458"/>
        <v/>
      </c>
      <c r="EJ299" s="247" t="str">
        <f t="shared" si="427"/>
        <v/>
      </c>
      <c r="EK299" s="248" t="str">
        <f t="shared" si="428"/>
        <v/>
      </c>
      <c r="EL299" s="248" t="str">
        <f t="shared" si="429"/>
        <v/>
      </c>
      <c r="EM299" s="248" t="str">
        <f t="shared" si="430"/>
        <v/>
      </c>
      <c r="EN299" s="248" t="str">
        <f t="shared" si="459"/>
        <v/>
      </c>
      <c r="EO299" s="248" t="str">
        <f t="shared" si="431"/>
        <v/>
      </c>
      <c r="EQ299" s="248" t="str">
        <f t="shared" si="460"/>
        <v/>
      </c>
      <c r="ER299" s="248" t="str">
        <f t="shared" si="461"/>
        <v/>
      </c>
      <c r="ES299" s="248" t="str">
        <f t="shared" si="462"/>
        <v/>
      </c>
      <c r="ET299" s="248" t="str">
        <f t="shared" si="463"/>
        <v/>
      </c>
      <c r="EU299" s="248" t="str">
        <f t="shared" si="464"/>
        <v/>
      </c>
      <c r="EV299" s="248" t="str">
        <f t="shared" si="464"/>
        <v/>
      </c>
      <c r="EX299" s="248" t="str">
        <f t="shared" si="465"/>
        <v/>
      </c>
      <c r="EY299" s="248" t="str">
        <f t="shared" si="466"/>
        <v/>
      </c>
      <c r="EZ299" s="248" t="str">
        <f t="shared" si="467"/>
        <v/>
      </c>
      <c r="FA299" s="248" t="str">
        <f t="shared" si="468"/>
        <v/>
      </c>
      <c r="FB299" s="248" t="str">
        <f t="shared" ref="FB299:FC362" si="500">IF(EN299="","",IF(EN299=1,IF($DF299=1,1,"")))</f>
        <v/>
      </c>
      <c r="FC299" s="248" t="str">
        <f t="shared" si="500"/>
        <v/>
      </c>
      <c r="FE299" s="248" t="str">
        <f t="shared" si="469"/>
        <v/>
      </c>
      <c r="FF299" s="248" t="str">
        <f t="shared" si="470"/>
        <v/>
      </c>
      <c r="FG299" s="248" t="str">
        <f t="shared" si="471"/>
        <v/>
      </c>
      <c r="FH299" s="248" t="str">
        <f t="shared" si="472"/>
        <v/>
      </c>
      <c r="FI299" s="248" t="str">
        <f t="shared" ref="FI299:FJ362" si="501">IF(EN299="","",IF(EN299=1,IF($DI299=1,1,"")))</f>
        <v/>
      </c>
      <c r="FJ299" s="248" t="str">
        <f t="shared" si="501"/>
        <v/>
      </c>
      <c r="FL299" s="370"/>
      <c r="FM299" s="371"/>
      <c r="FN299" s="371"/>
      <c r="FO299" s="611"/>
      <c r="FP299" s="896"/>
      <c r="FQ299" s="370"/>
      <c r="FR299" s="371"/>
      <c r="FS299" s="371"/>
      <c r="FT299" s="611"/>
      <c r="FU299" s="896"/>
      <c r="FV299" s="370"/>
      <c r="FW299" s="371"/>
      <c r="FX299" s="371"/>
      <c r="FY299" s="611"/>
      <c r="FZ299" s="896"/>
      <c r="GA299" s="613"/>
      <c r="GC299" s="227">
        <f t="shared" si="473"/>
        <v>0</v>
      </c>
      <c r="GD299" s="228">
        <f t="shared" si="474"/>
        <v>0</v>
      </c>
      <c r="GE299" s="229">
        <f t="shared" si="410"/>
        <v>0</v>
      </c>
      <c r="GF299" s="230">
        <f t="shared" si="410"/>
        <v>0</v>
      </c>
      <c r="GG299" s="231" t="str">
        <f t="shared" si="475"/>
        <v/>
      </c>
      <c r="GH299" s="232">
        <f t="shared" si="476"/>
        <v>0</v>
      </c>
      <c r="GI299" s="227">
        <f t="shared" si="477"/>
        <v>0</v>
      </c>
      <c r="GJ299" s="233">
        <f t="shared" si="478"/>
        <v>0</v>
      </c>
      <c r="GK299" s="233">
        <f t="shared" si="479"/>
        <v>0</v>
      </c>
      <c r="GL299" s="234"/>
      <c r="GM299" s="235">
        <f t="shared" si="480"/>
        <v>0</v>
      </c>
      <c r="GN299" s="235">
        <f t="shared" si="481"/>
        <v>0</v>
      </c>
      <c r="GO299" s="235" t="str">
        <f t="shared" si="482"/>
        <v/>
      </c>
      <c r="GP299" s="380"/>
      <c r="GQ299" s="235">
        <f t="shared" si="483"/>
        <v>0</v>
      </c>
      <c r="GR299" s="235">
        <f t="shared" si="484"/>
        <v>0</v>
      </c>
      <c r="GS299" s="235" t="str">
        <f t="shared" si="485"/>
        <v/>
      </c>
      <c r="GT299" s="236"/>
      <c r="GU299" s="237" t="str">
        <f t="shared" si="486"/>
        <v/>
      </c>
      <c r="GV299" s="237" t="str">
        <f t="shared" si="487"/>
        <v/>
      </c>
      <c r="GW299" s="238" t="str">
        <f t="shared" si="488"/>
        <v/>
      </c>
      <c r="GX299" s="238" t="str">
        <f t="shared" si="489"/>
        <v/>
      </c>
      <c r="GY299" s="239"/>
      <c r="GZ299" s="240" t="str">
        <f t="shared" si="490"/>
        <v/>
      </c>
      <c r="HA299" s="235" t="str">
        <f t="shared" si="491"/>
        <v/>
      </c>
      <c r="HB299" s="235" t="str">
        <f t="shared" si="492"/>
        <v/>
      </c>
      <c r="HC299" s="235" t="str">
        <f t="shared" si="493"/>
        <v/>
      </c>
      <c r="HD299" s="235" t="str">
        <f t="shared" si="494"/>
        <v/>
      </c>
      <c r="HE299" s="235" t="str">
        <f t="shared" si="495"/>
        <v/>
      </c>
      <c r="HF299" s="188"/>
      <c r="HG299" s="235" t="str">
        <f t="shared" si="496"/>
        <v/>
      </c>
      <c r="HH299" s="235">
        <f t="shared" si="411"/>
        <v>0</v>
      </c>
      <c r="HI299" s="235">
        <f t="shared" si="411"/>
        <v>0</v>
      </c>
      <c r="HJ299" s="235">
        <f t="shared" si="411"/>
        <v>0</v>
      </c>
      <c r="HK299" s="188"/>
      <c r="HL299" s="235" t="str">
        <f t="shared" si="497"/>
        <v/>
      </c>
      <c r="HM299" s="235">
        <f t="shared" si="412"/>
        <v>0</v>
      </c>
      <c r="HN299" s="235">
        <f t="shared" si="412"/>
        <v>0</v>
      </c>
      <c r="HO299" s="235">
        <f t="shared" si="412"/>
        <v>0</v>
      </c>
      <c r="HP299" s="188"/>
      <c r="HQ299" s="235" t="str">
        <f t="shared" si="498"/>
        <v/>
      </c>
      <c r="HR299" s="235">
        <f t="shared" si="413"/>
        <v>0</v>
      </c>
      <c r="HS299" s="235">
        <f t="shared" si="413"/>
        <v>0</v>
      </c>
      <c r="HT299" s="235">
        <f t="shared" si="413"/>
        <v>0</v>
      </c>
      <c r="HU299" s="162"/>
      <c r="HV299" s="1622"/>
      <c r="HW299" s="1619"/>
      <c r="HX299" s="1619"/>
      <c r="HY299" s="1619"/>
      <c r="HZ299" s="1619"/>
      <c r="IA299" s="1619"/>
      <c r="IB299" s="1619"/>
      <c r="IC299" s="1623"/>
      <c r="ID299" s="162"/>
      <c r="IE299" s="162"/>
    </row>
    <row r="300" spans="1:239" ht="21" customHeight="1" x14ac:dyDescent="0.25">
      <c r="A300" s="377" t="str">
        <f t="shared" si="432"/>
        <v/>
      </c>
      <c r="B300" s="188">
        <v>274</v>
      </c>
      <c r="C300" s="255"/>
      <c r="D300" s="223" t="str">
        <f t="shared" si="416"/>
        <v/>
      </c>
      <c r="E300" s="223" t="str">
        <f t="shared" si="499"/>
        <v/>
      </c>
      <c r="F300" s="242"/>
      <c r="G300" s="242"/>
      <c r="H300" s="224" t="str">
        <f t="shared" si="433"/>
        <v/>
      </c>
      <c r="I300" s="930"/>
      <c r="J300" s="930"/>
      <c r="K300" s="930"/>
      <c r="L300" s="370"/>
      <c r="M300" s="371"/>
      <c r="N300" s="371"/>
      <c r="O300" s="371"/>
      <c r="P300" s="372"/>
      <c r="Q300" s="609"/>
      <c r="R300" s="609"/>
      <c r="S300" s="610"/>
      <c r="T300" s="371"/>
      <c r="U300" s="371"/>
      <c r="V300" s="188"/>
      <c r="W300" s="370"/>
      <c r="X300" s="371"/>
      <c r="Y300" s="371"/>
      <c r="Z300" s="611"/>
      <c r="AA300" s="896"/>
      <c r="AB300" s="370"/>
      <c r="AC300" s="371"/>
      <c r="AD300" s="371"/>
      <c r="AE300" s="371"/>
      <c r="AF300" s="896"/>
      <c r="AG300" s="370"/>
      <c r="AH300" s="371"/>
      <c r="AI300" s="371"/>
      <c r="AJ300" s="371"/>
      <c r="AK300" s="896"/>
      <c r="AL300" s="370"/>
      <c r="AM300" s="371"/>
      <c r="AN300" s="371"/>
      <c r="AO300" s="372"/>
      <c r="AP300" s="370"/>
      <c r="AQ300" s="371"/>
      <c r="AR300" s="371"/>
      <c r="AS300" s="371"/>
      <c r="AT300" s="928"/>
      <c r="AU300" s="188"/>
      <c r="AV300" s="256">
        <f t="shared" si="417"/>
        <v>0</v>
      </c>
      <c r="AW300" s="257">
        <f t="shared" si="418"/>
        <v>0</v>
      </c>
      <c r="AX300" s="258">
        <f t="shared" si="414"/>
        <v>0</v>
      </c>
      <c r="AY300" s="259">
        <f t="shared" si="414"/>
        <v>0</v>
      </c>
      <c r="AZ300" s="231" t="str">
        <f t="shared" si="434"/>
        <v/>
      </c>
      <c r="BA300" s="232">
        <f t="shared" si="435"/>
        <v>0</v>
      </c>
      <c r="BB300" s="249">
        <f t="shared" si="419"/>
        <v>0</v>
      </c>
      <c r="BC300" s="231">
        <f t="shared" si="436"/>
        <v>0</v>
      </c>
      <c r="BD300" s="231">
        <f t="shared" si="437"/>
        <v>0</v>
      </c>
      <c r="BE300" s="260"/>
      <c r="BF300" s="235">
        <f t="shared" si="438"/>
        <v>0</v>
      </c>
      <c r="BG300" s="235">
        <f t="shared" si="439"/>
        <v>0</v>
      </c>
      <c r="BH300" s="235">
        <f t="shared" si="440"/>
        <v>0</v>
      </c>
      <c r="BI300" s="380"/>
      <c r="BJ300" s="235">
        <f t="shared" si="420"/>
        <v>0</v>
      </c>
      <c r="BK300" s="235">
        <f t="shared" si="441"/>
        <v>0</v>
      </c>
      <c r="BL300" s="235" t="str">
        <f t="shared" si="442"/>
        <v/>
      </c>
      <c r="BM300" s="236"/>
      <c r="BN300" s="237"/>
      <c r="BO300" s="237"/>
      <c r="BP300" s="238"/>
      <c r="BQ300" s="238"/>
      <c r="BR300" s="254"/>
      <c r="BS300" s="252"/>
      <c r="BT300" s="244"/>
      <c r="BU300" s="244"/>
      <c r="BV300" s="244"/>
      <c r="BW300" s="244"/>
      <c r="BX300" s="244"/>
      <c r="BY300" s="244"/>
      <c r="BZ300" s="244"/>
      <c r="CA300" s="244"/>
      <c r="CB300" s="253"/>
      <c r="CC300" s="188"/>
      <c r="CD300" s="244">
        <f t="shared" si="421"/>
        <v>0</v>
      </c>
      <c r="CE300" s="235">
        <f t="shared" si="443"/>
        <v>0</v>
      </c>
      <c r="CF300" s="235">
        <f t="shared" si="443"/>
        <v>0</v>
      </c>
      <c r="CG300" s="235">
        <f t="shared" si="443"/>
        <v>0</v>
      </c>
      <c r="CH300" s="188"/>
      <c r="CI300" s="244">
        <f t="shared" si="422"/>
        <v>0</v>
      </c>
      <c r="CJ300" s="235">
        <f t="shared" si="444"/>
        <v>0</v>
      </c>
      <c r="CK300" s="235">
        <f t="shared" si="444"/>
        <v>0</v>
      </c>
      <c r="CL300" s="235">
        <f t="shared" si="444"/>
        <v>0</v>
      </c>
      <c r="CM300" s="188"/>
      <c r="CN300" s="244">
        <f t="shared" si="423"/>
        <v>0</v>
      </c>
      <c r="CO300" s="235">
        <f t="shared" si="445"/>
        <v>0</v>
      </c>
      <c r="CP300" s="235">
        <f t="shared" si="445"/>
        <v>0</v>
      </c>
      <c r="CQ300" s="235">
        <f t="shared" si="445"/>
        <v>0</v>
      </c>
      <c r="CR300" s="188"/>
      <c r="CS300" s="244">
        <f t="shared" si="424"/>
        <v>0</v>
      </c>
      <c r="CT300" s="235">
        <f t="shared" si="446"/>
        <v>0</v>
      </c>
      <c r="CU300" s="235">
        <f t="shared" si="446"/>
        <v>0</v>
      </c>
      <c r="CV300" s="235">
        <f t="shared" si="446"/>
        <v>0</v>
      </c>
      <c r="CW300" s="188"/>
      <c r="CX300" s="244">
        <f t="shared" si="425"/>
        <v>0</v>
      </c>
      <c r="CY300" s="235">
        <f t="shared" si="447"/>
        <v>0</v>
      </c>
      <c r="CZ300" s="235">
        <f t="shared" si="447"/>
        <v>0</v>
      </c>
      <c r="DA300" s="235">
        <f t="shared" si="447"/>
        <v>0</v>
      </c>
      <c r="DB300" s="188"/>
      <c r="DC300" s="225"/>
      <c r="DD300" s="226"/>
      <c r="DE300" s="1088"/>
      <c r="DF300" s="225"/>
      <c r="DG300" s="226"/>
      <c r="DH300" s="1088"/>
      <c r="DI300" s="225"/>
      <c r="DJ300" s="226"/>
      <c r="DK300" s="1088"/>
      <c r="DL300" s="225"/>
      <c r="DM300" s="226"/>
      <c r="DN300" s="1088"/>
      <c r="DO300" s="370"/>
      <c r="DP300" s="370"/>
      <c r="DQ300" s="243">
        <f t="shared" si="448"/>
        <v>0</v>
      </c>
      <c r="DR300" s="244">
        <f t="shared" si="449"/>
        <v>0</v>
      </c>
      <c r="DS300" s="235">
        <f t="shared" si="450"/>
        <v>0</v>
      </c>
      <c r="DT300" s="244" t="str">
        <f t="shared" si="426"/>
        <v/>
      </c>
      <c r="DU300" s="42" t="str">
        <f t="shared" si="451"/>
        <v/>
      </c>
      <c r="DV300" s="42" t="str">
        <f t="shared" si="452"/>
        <v/>
      </c>
      <c r="DW300" s="42" t="str">
        <f t="shared" si="453"/>
        <v/>
      </c>
      <c r="DX300" s="162"/>
      <c r="DY300" s="42" t="str">
        <f t="shared" si="454"/>
        <v/>
      </c>
      <c r="DZ300" s="42" t="str">
        <f t="shared" si="415"/>
        <v/>
      </c>
      <c r="EA300" s="42" t="str">
        <f t="shared" si="455"/>
        <v/>
      </c>
      <c r="EB300" s="162"/>
      <c r="EC300" s="930"/>
      <c r="ED300" s="188"/>
      <c r="EE300" s="245">
        <f t="shared" si="456"/>
        <v>0</v>
      </c>
      <c r="EG300" s="245">
        <f t="shared" si="457"/>
        <v>0</v>
      </c>
      <c r="EI300" s="246" t="str">
        <f t="shared" si="458"/>
        <v/>
      </c>
      <c r="EJ300" s="247" t="str">
        <f t="shared" si="427"/>
        <v/>
      </c>
      <c r="EK300" s="248" t="str">
        <f t="shared" si="428"/>
        <v/>
      </c>
      <c r="EL300" s="248" t="str">
        <f t="shared" si="429"/>
        <v/>
      </c>
      <c r="EM300" s="248" t="str">
        <f t="shared" si="430"/>
        <v/>
      </c>
      <c r="EN300" s="248" t="str">
        <f t="shared" si="459"/>
        <v/>
      </c>
      <c r="EO300" s="248" t="str">
        <f t="shared" si="431"/>
        <v/>
      </c>
      <c r="EQ300" s="248" t="str">
        <f t="shared" si="460"/>
        <v/>
      </c>
      <c r="ER300" s="248" t="str">
        <f t="shared" si="461"/>
        <v/>
      </c>
      <c r="ES300" s="248" t="str">
        <f t="shared" si="462"/>
        <v/>
      </c>
      <c r="ET300" s="248" t="str">
        <f t="shared" si="463"/>
        <v/>
      </c>
      <c r="EU300" s="248" t="str">
        <f t="shared" si="464"/>
        <v/>
      </c>
      <c r="EV300" s="248" t="str">
        <f t="shared" si="464"/>
        <v/>
      </c>
      <c r="EX300" s="248" t="str">
        <f t="shared" si="465"/>
        <v/>
      </c>
      <c r="EY300" s="248" t="str">
        <f t="shared" si="466"/>
        <v/>
      </c>
      <c r="EZ300" s="248" t="str">
        <f t="shared" si="467"/>
        <v/>
      </c>
      <c r="FA300" s="248" t="str">
        <f t="shared" si="468"/>
        <v/>
      </c>
      <c r="FB300" s="248" t="str">
        <f t="shared" si="500"/>
        <v/>
      </c>
      <c r="FC300" s="248" t="str">
        <f t="shared" si="500"/>
        <v/>
      </c>
      <c r="FE300" s="248" t="str">
        <f t="shared" si="469"/>
        <v/>
      </c>
      <c r="FF300" s="248" t="str">
        <f t="shared" si="470"/>
        <v/>
      </c>
      <c r="FG300" s="248" t="str">
        <f t="shared" si="471"/>
        <v/>
      </c>
      <c r="FH300" s="248" t="str">
        <f t="shared" si="472"/>
        <v/>
      </c>
      <c r="FI300" s="248" t="str">
        <f t="shared" si="501"/>
        <v/>
      </c>
      <c r="FJ300" s="248" t="str">
        <f t="shared" si="501"/>
        <v/>
      </c>
      <c r="FL300" s="370"/>
      <c r="FM300" s="371"/>
      <c r="FN300" s="371"/>
      <c r="FO300" s="611"/>
      <c r="FP300" s="896"/>
      <c r="FQ300" s="370"/>
      <c r="FR300" s="371"/>
      <c r="FS300" s="371"/>
      <c r="FT300" s="611"/>
      <c r="FU300" s="896"/>
      <c r="FV300" s="370"/>
      <c r="FW300" s="371"/>
      <c r="FX300" s="371"/>
      <c r="FY300" s="611"/>
      <c r="FZ300" s="896"/>
      <c r="GA300" s="613"/>
      <c r="GC300" s="227">
        <f t="shared" si="473"/>
        <v>0</v>
      </c>
      <c r="GD300" s="228">
        <f t="shared" si="474"/>
        <v>0</v>
      </c>
      <c r="GE300" s="229">
        <f t="shared" ref="GE300:GF363" si="502">FL300+FQ300+(FV300)</f>
        <v>0</v>
      </c>
      <c r="GF300" s="230">
        <f t="shared" si="502"/>
        <v>0</v>
      </c>
      <c r="GG300" s="231" t="str">
        <f t="shared" si="475"/>
        <v/>
      </c>
      <c r="GH300" s="232">
        <f t="shared" si="476"/>
        <v>0</v>
      </c>
      <c r="GI300" s="227">
        <f t="shared" si="477"/>
        <v>0</v>
      </c>
      <c r="GJ300" s="233">
        <f t="shared" si="478"/>
        <v>0</v>
      </c>
      <c r="GK300" s="233">
        <f t="shared" si="479"/>
        <v>0</v>
      </c>
      <c r="GL300" s="234"/>
      <c r="GM300" s="235">
        <f t="shared" si="480"/>
        <v>0</v>
      </c>
      <c r="GN300" s="235">
        <f t="shared" si="481"/>
        <v>0</v>
      </c>
      <c r="GO300" s="235" t="str">
        <f t="shared" si="482"/>
        <v/>
      </c>
      <c r="GP300" s="380"/>
      <c r="GQ300" s="235">
        <f t="shared" si="483"/>
        <v>0</v>
      </c>
      <c r="GR300" s="235">
        <f t="shared" si="484"/>
        <v>0</v>
      </c>
      <c r="GS300" s="235" t="str">
        <f t="shared" si="485"/>
        <v/>
      </c>
      <c r="GT300" s="236"/>
      <c r="GU300" s="237" t="str">
        <f t="shared" si="486"/>
        <v/>
      </c>
      <c r="GV300" s="237" t="str">
        <f t="shared" si="487"/>
        <v/>
      </c>
      <c r="GW300" s="238" t="str">
        <f t="shared" si="488"/>
        <v/>
      </c>
      <c r="GX300" s="238" t="str">
        <f t="shared" si="489"/>
        <v/>
      </c>
      <c r="GY300" s="239"/>
      <c r="GZ300" s="240" t="str">
        <f t="shared" si="490"/>
        <v/>
      </c>
      <c r="HA300" s="235" t="str">
        <f t="shared" si="491"/>
        <v/>
      </c>
      <c r="HB300" s="235" t="str">
        <f t="shared" si="492"/>
        <v/>
      </c>
      <c r="HC300" s="235" t="str">
        <f t="shared" si="493"/>
        <v/>
      </c>
      <c r="HD300" s="235" t="str">
        <f t="shared" si="494"/>
        <v/>
      </c>
      <c r="HE300" s="235" t="str">
        <f t="shared" si="495"/>
        <v/>
      </c>
      <c r="HF300" s="188"/>
      <c r="HG300" s="235" t="str">
        <f t="shared" si="496"/>
        <v/>
      </c>
      <c r="HH300" s="235">
        <f t="shared" ref="HH300:HJ363" si="503">IF(GQ300=1,$HG300,0)</f>
        <v>0</v>
      </c>
      <c r="HI300" s="235">
        <f t="shared" si="503"/>
        <v>0</v>
      </c>
      <c r="HJ300" s="235">
        <f t="shared" si="503"/>
        <v>0</v>
      </c>
      <c r="HK300" s="188"/>
      <c r="HL300" s="235" t="str">
        <f t="shared" si="497"/>
        <v/>
      </c>
      <c r="HM300" s="235">
        <f t="shared" ref="HM300:HO363" si="504">IF(GQ300=1,$HL300,0)</f>
        <v>0</v>
      </c>
      <c r="HN300" s="235">
        <f t="shared" si="504"/>
        <v>0</v>
      </c>
      <c r="HO300" s="235">
        <f t="shared" si="504"/>
        <v>0</v>
      </c>
      <c r="HP300" s="188"/>
      <c r="HQ300" s="235" t="str">
        <f t="shared" si="498"/>
        <v/>
      </c>
      <c r="HR300" s="235">
        <f t="shared" ref="HR300:HT363" si="505">IF(GQ300=1,$HQ300,0)</f>
        <v>0</v>
      </c>
      <c r="HS300" s="235">
        <f t="shared" si="505"/>
        <v>0</v>
      </c>
      <c r="HT300" s="235">
        <f t="shared" si="505"/>
        <v>0</v>
      </c>
      <c r="HU300" s="162"/>
      <c r="HV300" s="1622"/>
      <c r="HW300" s="1619"/>
      <c r="HX300" s="1619"/>
      <c r="HY300" s="1619"/>
      <c r="HZ300" s="1619"/>
      <c r="IA300" s="1619"/>
      <c r="IB300" s="1619"/>
      <c r="IC300" s="1623"/>
      <c r="ID300" s="162"/>
      <c r="IE300" s="162"/>
    </row>
    <row r="301" spans="1:239" ht="21" customHeight="1" x14ac:dyDescent="0.25">
      <c r="A301" s="377" t="str">
        <f t="shared" si="432"/>
        <v/>
      </c>
      <c r="B301" s="188">
        <v>275</v>
      </c>
      <c r="C301" s="255"/>
      <c r="D301" s="223" t="str">
        <f t="shared" si="416"/>
        <v/>
      </c>
      <c r="E301" s="223" t="str">
        <f t="shared" si="499"/>
        <v/>
      </c>
      <c r="F301" s="242"/>
      <c r="G301" s="242"/>
      <c r="H301" s="224" t="str">
        <f t="shared" si="433"/>
        <v/>
      </c>
      <c r="I301" s="930"/>
      <c r="J301" s="930"/>
      <c r="K301" s="930"/>
      <c r="L301" s="370"/>
      <c r="M301" s="371"/>
      <c r="N301" s="371"/>
      <c r="O301" s="371"/>
      <c r="P301" s="372"/>
      <c r="Q301" s="609"/>
      <c r="R301" s="609"/>
      <c r="S301" s="610"/>
      <c r="T301" s="371"/>
      <c r="U301" s="371"/>
      <c r="V301" s="188"/>
      <c r="W301" s="370"/>
      <c r="X301" s="371"/>
      <c r="Y301" s="371"/>
      <c r="Z301" s="611"/>
      <c r="AA301" s="896"/>
      <c r="AB301" s="370"/>
      <c r="AC301" s="371"/>
      <c r="AD301" s="371"/>
      <c r="AE301" s="371"/>
      <c r="AF301" s="896"/>
      <c r="AG301" s="370"/>
      <c r="AH301" s="371"/>
      <c r="AI301" s="371"/>
      <c r="AJ301" s="371"/>
      <c r="AK301" s="896"/>
      <c r="AL301" s="370"/>
      <c r="AM301" s="371"/>
      <c r="AN301" s="371"/>
      <c r="AO301" s="372"/>
      <c r="AP301" s="370"/>
      <c r="AQ301" s="371"/>
      <c r="AR301" s="371"/>
      <c r="AS301" s="371"/>
      <c r="AT301" s="928"/>
      <c r="AU301" s="188"/>
      <c r="AV301" s="256">
        <f t="shared" si="417"/>
        <v>0</v>
      </c>
      <c r="AW301" s="257">
        <f t="shared" si="418"/>
        <v>0</v>
      </c>
      <c r="AX301" s="258">
        <f t="shared" si="414"/>
        <v>0</v>
      </c>
      <c r="AY301" s="259">
        <f t="shared" si="414"/>
        <v>0</v>
      </c>
      <c r="AZ301" s="231" t="str">
        <f t="shared" si="434"/>
        <v/>
      </c>
      <c r="BA301" s="232">
        <f t="shared" si="435"/>
        <v>0</v>
      </c>
      <c r="BB301" s="249">
        <f t="shared" si="419"/>
        <v>0</v>
      </c>
      <c r="BC301" s="231">
        <f t="shared" si="436"/>
        <v>0</v>
      </c>
      <c r="BD301" s="231">
        <f t="shared" si="437"/>
        <v>0</v>
      </c>
      <c r="BE301" s="260"/>
      <c r="BF301" s="235">
        <f t="shared" si="438"/>
        <v>0</v>
      </c>
      <c r="BG301" s="235">
        <f t="shared" si="439"/>
        <v>0</v>
      </c>
      <c r="BH301" s="235">
        <f t="shared" si="440"/>
        <v>0</v>
      </c>
      <c r="BI301" s="380"/>
      <c r="BJ301" s="235">
        <f t="shared" si="420"/>
        <v>0</v>
      </c>
      <c r="BK301" s="235">
        <f t="shared" si="441"/>
        <v>0</v>
      </c>
      <c r="BL301" s="235" t="str">
        <f t="shared" si="442"/>
        <v/>
      </c>
      <c r="BM301" s="236"/>
      <c r="BN301" s="237"/>
      <c r="BO301" s="237"/>
      <c r="BP301" s="238"/>
      <c r="BQ301" s="238"/>
      <c r="BR301" s="254"/>
      <c r="BS301" s="252"/>
      <c r="BT301" s="244"/>
      <c r="BU301" s="244"/>
      <c r="BV301" s="244"/>
      <c r="BW301" s="244"/>
      <c r="BX301" s="244"/>
      <c r="BY301" s="244"/>
      <c r="BZ301" s="244"/>
      <c r="CA301" s="244"/>
      <c r="CB301" s="253"/>
      <c r="CC301" s="188"/>
      <c r="CD301" s="244">
        <f t="shared" si="421"/>
        <v>0</v>
      </c>
      <c r="CE301" s="235">
        <f t="shared" si="443"/>
        <v>0</v>
      </c>
      <c r="CF301" s="235">
        <f t="shared" si="443"/>
        <v>0</v>
      </c>
      <c r="CG301" s="235">
        <f t="shared" si="443"/>
        <v>0</v>
      </c>
      <c r="CH301" s="188"/>
      <c r="CI301" s="244">
        <f t="shared" si="422"/>
        <v>0</v>
      </c>
      <c r="CJ301" s="235">
        <f t="shared" si="444"/>
        <v>0</v>
      </c>
      <c r="CK301" s="235">
        <f t="shared" si="444"/>
        <v>0</v>
      </c>
      <c r="CL301" s="235">
        <f t="shared" si="444"/>
        <v>0</v>
      </c>
      <c r="CM301" s="188"/>
      <c r="CN301" s="244">
        <f t="shared" si="423"/>
        <v>0</v>
      </c>
      <c r="CO301" s="235">
        <f t="shared" si="445"/>
        <v>0</v>
      </c>
      <c r="CP301" s="235">
        <f t="shared" si="445"/>
        <v>0</v>
      </c>
      <c r="CQ301" s="235">
        <f t="shared" si="445"/>
        <v>0</v>
      </c>
      <c r="CR301" s="188"/>
      <c r="CS301" s="244">
        <f t="shared" si="424"/>
        <v>0</v>
      </c>
      <c r="CT301" s="235">
        <f t="shared" si="446"/>
        <v>0</v>
      </c>
      <c r="CU301" s="235">
        <f t="shared" si="446"/>
        <v>0</v>
      </c>
      <c r="CV301" s="235">
        <f t="shared" si="446"/>
        <v>0</v>
      </c>
      <c r="CW301" s="188"/>
      <c r="CX301" s="244">
        <f t="shared" si="425"/>
        <v>0</v>
      </c>
      <c r="CY301" s="235">
        <f t="shared" si="447"/>
        <v>0</v>
      </c>
      <c r="CZ301" s="235">
        <f t="shared" si="447"/>
        <v>0</v>
      </c>
      <c r="DA301" s="235">
        <f t="shared" si="447"/>
        <v>0</v>
      </c>
      <c r="DB301" s="188"/>
      <c r="DC301" s="225"/>
      <c r="DD301" s="226"/>
      <c r="DE301" s="1088"/>
      <c r="DF301" s="225"/>
      <c r="DG301" s="226"/>
      <c r="DH301" s="1088"/>
      <c r="DI301" s="225"/>
      <c r="DJ301" s="226"/>
      <c r="DK301" s="1088"/>
      <c r="DL301" s="225"/>
      <c r="DM301" s="226"/>
      <c r="DN301" s="1088"/>
      <c r="DO301" s="370"/>
      <c r="DP301" s="370"/>
      <c r="DQ301" s="243">
        <f t="shared" si="448"/>
        <v>0</v>
      </c>
      <c r="DR301" s="244">
        <f t="shared" si="449"/>
        <v>0</v>
      </c>
      <c r="DS301" s="235">
        <f t="shared" si="450"/>
        <v>0</v>
      </c>
      <c r="DT301" s="244" t="str">
        <f t="shared" si="426"/>
        <v/>
      </c>
      <c r="DU301" s="42" t="str">
        <f t="shared" si="451"/>
        <v/>
      </c>
      <c r="DV301" s="42" t="str">
        <f t="shared" si="452"/>
        <v/>
      </c>
      <c r="DW301" s="42" t="str">
        <f t="shared" si="453"/>
        <v/>
      </c>
      <c r="DX301" s="162"/>
      <c r="DY301" s="42" t="str">
        <f t="shared" si="454"/>
        <v/>
      </c>
      <c r="DZ301" s="42" t="str">
        <f t="shared" si="415"/>
        <v/>
      </c>
      <c r="EA301" s="42" t="str">
        <f t="shared" si="455"/>
        <v/>
      </c>
      <c r="EB301" s="162"/>
      <c r="EC301" s="930"/>
      <c r="ED301" s="188"/>
      <c r="EE301" s="245">
        <f t="shared" si="456"/>
        <v>0</v>
      </c>
      <c r="EG301" s="245">
        <f t="shared" si="457"/>
        <v>0</v>
      </c>
      <c r="EI301" s="246" t="str">
        <f t="shared" si="458"/>
        <v/>
      </c>
      <c r="EJ301" s="247" t="str">
        <f t="shared" si="427"/>
        <v/>
      </c>
      <c r="EK301" s="248" t="str">
        <f t="shared" si="428"/>
        <v/>
      </c>
      <c r="EL301" s="248" t="str">
        <f t="shared" si="429"/>
        <v/>
      </c>
      <c r="EM301" s="248" t="str">
        <f t="shared" si="430"/>
        <v/>
      </c>
      <c r="EN301" s="248" t="str">
        <f t="shared" si="459"/>
        <v/>
      </c>
      <c r="EO301" s="248" t="str">
        <f t="shared" si="431"/>
        <v/>
      </c>
      <c r="EQ301" s="248" t="str">
        <f t="shared" si="460"/>
        <v/>
      </c>
      <c r="ER301" s="248" t="str">
        <f t="shared" si="461"/>
        <v/>
      </c>
      <c r="ES301" s="248" t="str">
        <f t="shared" si="462"/>
        <v/>
      </c>
      <c r="ET301" s="248" t="str">
        <f t="shared" si="463"/>
        <v/>
      </c>
      <c r="EU301" s="248" t="str">
        <f t="shared" si="464"/>
        <v/>
      </c>
      <c r="EV301" s="248" t="str">
        <f t="shared" si="464"/>
        <v/>
      </c>
      <c r="EX301" s="248" t="str">
        <f t="shared" si="465"/>
        <v/>
      </c>
      <c r="EY301" s="248" t="str">
        <f t="shared" si="466"/>
        <v/>
      </c>
      <c r="EZ301" s="248" t="str">
        <f t="shared" si="467"/>
        <v/>
      </c>
      <c r="FA301" s="248" t="str">
        <f t="shared" si="468"/>
        <v/>
      </c>
      <c r="FB301" s="248" t="str">
        <f t="shared" si="500"/>
        <v/>
      </c>
      <c r="FC301" s="248" t="str">
        <f t="shared" si="500"/>
        <v/>
      </c>
      <c r="FE301" s="248" t="str">
        <f t="shared" si="469"/>
        <v/>
      </c>
      <c r="FF301" s="248" t="str">
        <f t="shared" si="470"/>
        <v/>
      </c>
      <c r="FG301" s="248" t="str">
        <f t="shared" si="471"/>
        <v/>
      </c>
      <c r="FH301" s="248" t="str">
        <f t="shared" si="472"/>
        <v/>
      </c>
      <c r="FI301" s="248" t="str">
        <f t="shared" si="501"/>
        <v/>
      </c>
      <c r="FJ301" s="248" t="str">
        <f t="shared" si="501"/>
        <v/>
      </c>
      <c r="FL301" s="370"/>
      <c r="FM301" s="371"/>
      <c r="FN301" s="371"/>
      <c r="FO301" s="611"/>
      <c r="FP301" s="896"/>
      <c r="FQ301" s="370"/>
      <c r="FR301" s="371"/>
      <c r="FS301" s="371"/>
      <c r="FT301" s="611"/>
      <c r="FU301" s="896"/>
      <c r="FV301" s="370"/>
      <c r="FW301" s="371"/>
      <c r="FX301" s="371"/>
      <c r="FY301" s="611"/>
      <c r="FZ301" s="896"/>
      <c r="GA301" s="613"/>
      <c r="GC301" s="227">
        <f t="shared" si="473"/>
        <v>0</v>
      </c>
      <c r="GD301" s="228">
        <f t="shared" si="474"/>
        <v>0</v>
      </c>
      <c r="GE301" s="229">
        <f t="shared" si="502"/>
        <v>0</v>
      </c>
      <c r="GF301" s="230">
        <f t="shared" si="502"/>
        <v>0</v>
      </c>
      <c r="GG301" s="231" t="str">
        <f t="shared" si="475"/>
        <v/>
      </c>
      <c r="GH301" s="232">
        <f t="shared" si="476"/>
        <v>0</v>
      </c>
      <c r="GI301" s="227">
        <f t="shared" si="477"/>
        <v>0</v>
      </c>
      <c r="GJ301" s="233">
        <f t="shared" si="478"/>
        <v>0</v>
      </c>
      <c r="GK301" s="233">
        <f t="shared" si="479"/>
        <v>0</v>
      </c>
      <c r="GL301" s="234"/>
      <c r="GM301" s="235">
        <f t="shared" si="480"/>
        <v>0</v>
      </c>
      <c r="GN301" s="235">
        <f t="shared" si="481"/>
        <v>0</v>
      </c>
      <c r="GO301" s="235" t="str">
        <f t="shared" si="482"/>
        <v/>
      </c>
      <c r="GP301" s="380"/>
      <c r="GQ301" s="235">
        <f t="shared" si="483"/>
        <v>0</v>
      </c>
      <c r="GR301" s="235">
        <f t="shared" si="484"/>
        <v>0</v>
      </c>
      <c r="GS301" s="235" t="str">
        <f t="shared" si="485"/>
        <v/>
      </c>
      <c r="GT301" s="236"/>
      <c r="GU301" s="237" t="str">
        <f t="shared" si="486"/>
        <v/>
      </c>
      <c r="GV301" s="237" t="str">
        <f t="shared" si="487"/>
        <v/>
      </c>
      <c r="GW301" s="238" t="str">
        <f t="shared" si="488"/>
        <v/>
      </c>
      <c r="GX301" s="238" t="str">
        <f t="shared" si="489"/>
        <v/>
      </c>
      <c r="GY301" s="239"/>
      <c r="GZ301" s="240" t="str">
        <f t="shared" si="490"/>
        <v/>
      </c>
      <c r="HA301" s="235" t="str">
        <f t="shared" si="491"/>
        <v/>
      </c>
      <c r="HB301" s="235" t="str">
        <f t="shared" si="492"/>
        <v/>
      </c>
      <c r="HC301" s="235" t="str">
        <f t="shared" si="493"/>
        <v/>
      </c>
      <c r="HD301" s="235" t="str">
        <f t="shared" si="494"/>
        <v/>
      </c>
      <c r="HE301" s="235" t="str">
        <f t="shared" si="495"/>
        <v/>
      </c>
      <c r="HF301" s="188"/>
      <c r="HG301" s="235" t="str">
        <f t="shared" si="496"/>
        <v/>
      </c>
      <c r="HH301" s="235">
        <f t="shared" si="503"/>
        <v>0</v>
      </c>
      <c r="HI301" s="235">
        <f t="shared" si="503"/>
        <v>0</v>
      </c>
      <c r="HJ301" s="235">
        <f t="shared" si="503"/>
        <v>0</v>
      </c>
      <c r="HK301" s="188"/>
      <c r="HL301" s="235" t="str">
        <f t="shared" si="497"/>
        <v/>
      </c>
      <c r="HM301" s="235">
        <f t="shared" si="504"/>
        <v>0</v>
      </c>
      <c r="HN301" s="235">
        <f t="shared" si="504"/>
        <v>0</v>
      </c>
      <c r="HO301" s="235">
        <f t="shared" si="504"/>
        <v>0</v>
      </c>
      <c r="HP301" s="188"/>
      <c r="HQ301" s="235" t="str">
        <f t="shared" si="498"/>
        <v/>
      </c>
      <c r="HR301" s="235">
        <f t="shared" si="505"/>
        <v>0</v>
      </c>
      <c r="HS301" s="235">
        <f t="shared" si="505"/>
        <v>0</v>
      </c>
      <c r="HT301" s="235">
        <f t="shared" si="505"/>
        <v>0</v>
      </c>
      <c r="HU301" s="162"/>
      <c r="HV301" s="1622"/>
      <c r="HW301" s="1619"/>
      <c r="HX301" s="1619"/>
      <c r="HY301" s="1619"/>
      <c r="HZ301" s="1619"/>
      <c r="IA301" s="1619"/>
      <c r="IB301" s="1619"/>
      <c r="IC301" s="1623"/>
      <c r="ID301" s="162"/>
      <c r="IE301" s="162"/>
    </row>
    <row r="302" spans="1:239" ht="21" customHeight="1" x14ac:dyDescent="0.25">
      <c r="A302" s="377" t="str">
        <f t="shared" si="432"/>
        <v/>
      </c>
      <c r="B302" s="188">
        <v>276</v>
      </c>
      <c r="C302" s="255"/>
      <c r="D302" s="223" t="str">
        <f t="shared" si="416"/>
        <v/>
      </c>
      <c r="E302" s="223" t="str">
        <f t="shared" si="499"/>
        <v/>
      </c>
      <c r="F302" s="242"/>
      <c r="G302" s="242"/>
      <c r="H302" s="224" t="str">
        <f t="shared" si="433"/>
        <v/>
      </c>
      <c r="I302" s="930"/>
      <c r="J302" s="930"/>
      <c r="K302" s="930"/>
      <c r="L302" s="370"/>
      <c r="M302" s="371"/>
      <c r="N302" s="371"/>
      <c r="O302" s="371"/>
      <c r="P302" s="372"/>
      <c r="Q302" s="609"/>
      <c r="R302" s="609"/>
      <c r="S302" s="610"/>
      <c r="T302" s="371"/>
      <c r="U302" s="371"/>
      <c r="V302" s="188"/>
      <c r="W302" s="370"/>
      <c r="X302" s="371"/>
      <c r="Y302" s="371"/>
      <c r="Z302" s="611"/>
      <c r="AA302" s="896"/>
      <c r="AB302" s="370"/>
      <c r="AC302" s="371"/>
      <c r="AD302" s="371"/>
      <c r="AE302" s="371"/>
      <c r="AF302" s="896"/>
      <c r="AG302" s="370"/>
      <c r="AH302" s="371"/>
      <c r="AI302" s="371"/>
      <c r="AJ302" s="371"/>
      <c r="AK302" s="896"/>
      <c r="AL302" s="370"/>
      <c r="AM302" s="371"/>
      <c r="AN302" s="371"/>
      <c r="AO302" s="372"/>
      <c r="AP302" s="370"/>
      <c r="AQ302" s="371"/>
      <c r="AR302" s="371"/>
      <c r="AS302" s="371"/>
      <c r="AT302" s="928"/>
      <c r="AU302" s="188"/>
      <c r="AV302" s="256">
        <f t="shared" si="417"/>
        <v>0</v>
      </c>
      <c r="AW302" s="257">
        <f t="shared" si="418"/>
        <v>0</v>
      </c>
      <c r="AX302" s="258">
        <f t="shared" si="414"/>
        <v>0</v>
      </c>
      <c r="AY302" s="259">
        <f t="shared" si="414"/>
        <v>0</v>
      </c>
      <c r="AZ302" s="231" t="str">
        <f t="shared" si="434"/>
        <v/>
      </c>
      <c r="BA302" s="232">
        <f t="shared" si="435"/>
        <v>0</v>
      </c>
      <c r="BB302" s="249">
        <f t="shared" si="419"/>
        <v>0</v>
      </c>
      <c r="BC302" s="231">
        <f t="shared" si="436"/>
        <v>0</v>
      </c>
      <c r="BD302" s="231">
        <f t="shared" si="437"/>
        <v>0</v>
      </c>
      <c r="BE302" s="260"/>
      <c r="BF302" s="235">
        <f t="shared" si="438"/>
        <v>0</v>
      </c>
      <c r="BG302" s="235">
        <f t="shared" si="439"/>
        <v>0</v>
      </c>
      <c r="BH302" s="235">
        <f t="shared" si="440"/>
        <v>0</v>
      </c>
      <c r="BI302" s="380"/>
      <c r="BJ302" s="235">
        <f t="shared" si="420"/>
        <v>0</v>
      </c>
      <c r="BK302" s="235">
        <f t="shared" si="441"/>
        <v>0</v>
      </c>
      <c r="BL302" s="235" t="str">
        <f t="shared" si="442"/>
        <v/>
      </c>
      <c r="BM302" s="236"/>
      <c r="BN302" s="237"/>
      <c r="BO302" s="237"/>
      <c r="BP302" s="238"/>
      <c r="BQ302" s="238"/>
      <c r="BR302" s="254"/>
      <c r="BS302" s="252"/>
      <c r="BT302" s="244"/>
      <c r="BU302" s="244"/>
      <c r="BV302" s="244"/>
      <c r="BW302" s="244"/>
      <c r="BX302" s="244"/>
      <c r="BY302" s="244"/>
      <c r="BZ302" s="244"/>
      <c r="CA302" s="244"/>
      <c r="CB302" s="253"/>
      <c r="CC302" s="188"/>
      <c r="CD302" s="244">
        <f t="shared" si="421"/>
        <v>0</v>
      </c>
      <c r="CE302" s="235">
        <f t="shared" si="443"/>
        <v>0</v>
      </c>
      <c r="CF302" s="235">
        <f t="shared" si="443"/>
        <v>0</v>
      </c>
      <c r="CG302" s="235">
        <f t="shared" si="443"/>
        <v>0</v>
      </c>
      <c r="CH302" s="188"/>
      <c r="CI302" s="244">
        <f t="shared" si="422"/>
        <v>0</v>
      </c>
      <c r="CJ302" s="235">
        <f t="shared" si="444"/>
        <v>0</v>
      </c>
      <c r="CK302" s="235">
        <f t="shared" si="444"/>
        <v>0</v>
      </c>
      <c r="CL302" s="235">
        <f t="shared" si="444"/>
        <v>0</v>
      </c>
      <c r="CM302" s="188"/>
      <c r="CN302" s="244">
        <f t="shared" si="423"/>
        <v>0</v>
      </c>
      <c r="CO302" s="235">
        <f t="shared" si="445"/>
        <v>0</v>
      </c>
      <c r="CP302" s="235">
        <f t="shared" si="445"/>
        <v>0</v>
      </c>
      <c r="CQ302" s="235">
        <f t="shared" si="445"/>
        <v>0</v>
      </c>
      <c r="CR302" s="188"/>
      <c r="CS302" s="244">
        <f t="shared" si="424"/>
        <v>0</v>
      </c>
      <c r="CT302" s="235">
        <f t="shared" si="446"/>
        <v>0</v>
      </c>
      <c r="CU302" s="235">
        <f t="shared" si="446"/>
        <v>0</v>
      </c>
      <c r="CV302" s="235">
        <f t="shared" si="446"/>
        <v>0</v>
      </c>
      <c r="CW302" s="188"/>
      <c r="CX302" s="244">
        <f t="shared" si="425"/>
        <v>0</v>
      </c>
      <c r="CY302" s="235">
        <f t="shared" si="447"/>
        <v>0</v>
      </c>
      <c r="CZ302" s="235">
        <f t="shared" si="447"/>
        <v>0</v>
      </c>
      <c r="DA302" s="235">
        <f t="shared" si="447"/>
        <v>0</v>
      </c>
      <c r="DB302" s="188"/>
      <c r="DC302" s="225"/>
      <c r="DD302" s="226"/>
      <c r="DE302" s="1088"/>
      <c r="DF302" s="225"/>
      <c r="DG302" s="226"/>
      <c r="DH302" s="1088"/>
      <c r="DI302" s="225"/>
      <c r="DJ302" s="226"/>
      <c r="DK302" s="1088"/>
      <c r="DL302" s="225"/>
      <c r="DM302" s="226"/>
      <c r="DN302" s="1088"/>
      <c r="DO302" s="370"/>
      <c r="DP302" s="370"/>
      <c r="DQ302" s="243">
        <f t="shared" si="448"/>
        <v>0</v>
      </c>
      <c r="DR302" s="244">
        <f t="shared" si="449"/>
        <v>0</v>
      </c>
      <c r="DS302" s="235">
        <f t="shared" si="450"/>
        <v>0</v>
      </c>
      <c r="DT302" s="244" t="str">
        <f t="shared" si="426"/>
        <v/>
      </c>
      <c r="DU302" s="42" t="str">
        <f t="shared" si="451"/>
        <v/>
      </c>
      <c r="DV302" s="42" t="str">
        <f t="shared" si="452"/>
        <v/>
      </c>
      <c r="DW302" s="42" t="str">
        <f t="shared" si="453"/>
        <v/>
      </c>
      <c r="DX302" s="162"/>
      <c r="DY302" s="42" t="str">
        <f t="shared" si="454"/>
        <v/>
      </c>
      <c r="DZ302" s="42" t="str">
        <f t="shared" si="415"/>
        <v/>
      </c>
      <c r="EA302" s="42" t="str">
        <f t="shared" si="455"/>
        <v/>
      </c>
      <c r="EB302" s="162"/>
      <c r="EC302" s="930"/>
      <c r="ED302" s="188"/>
      <c r="EE302" s="245">
        <f t="shared" si="456"/>
        <v>0</v>
      </c>
      <c r="EG302" s="245">
        <f t="shared" si="457"/>
        <v>0</v>
      </c>
      <c r="EI302" s="246" t="str">
        <f t="shared" si="458"/>
        <v/>
      </c>
      <c r="EJ302" s="247" t="str">
        <f t="shared" si="427"/>
        <v/>
      </c>
      <c r="EK302" s="248" t="str">
        <f t="shared" si="428"/>
        <v/>
      </c>
      <c r="EL302" s="248" t="str">
        <f t="shared" si="429"/>
        <v/>
      </c>
      <c r="EM302" s="248" t="str">
        <f t="shared" si="430"/>
        <v/>
      </c>
      <c r="EN302" s="248" t="str">
        <f t="shared" si="459"/>
        <v/>
      </c>
      <c r="EO302" s="248" t="str">
        <f t="shared" si="431"/>
        <v/>
      </c>
      <c r="EQ302" s="248" t="str">
        <f t="shared" si="460"/>
        <v/>
      </c>
      <c r="ER302" s="248" t="str">
        <f t="shared" si="461"/>
        <v/>
      </c>
      <c r="ES302" s="248" t="str">
        <f t="shared" si="462"/>
        <v/>
      </c>
      <c r="ET302" s="248" t="str">
        <f t="shared" si="463"/>
        <v/>
      </c>
      <c r="EU302" s="248" t="str">
        <f t="shared" si="464"/>
        <v/>
      </c>
      <c r="EV302" s="248" t="str">
        <f t="shared" si="464"/>
        <v/>
      </c>
      <c r="EX302" s="248" t="str">
        <f t="shared" si="465"/>
        <v/>
      </c>
      <c r="EY302" s="248" t="str">
        <f t="shared" si="466"/>
        <v/>
      </c>
      <c r="EZ302" s="248" t="str">
        <f t="shared" si="467"/>
        <v/>
      </c>
      <c r="FA302" s="248" t="str">
        <f t="shared" si="468"/>
        <v/>
      </c>
      <c r="FB302" s="248" t="str">
        <f t="shared" si="500"/>
        <v/>
      </c>
      <c r="FC302" s="248" t="str">
        <f t="shared" si="500"/>
        <v/>
      </c>
      <c r="FE302" s="248" t="str">
        <f t="shared" si="469"/>
        <v/>
      </c>
      <c r="FF302" s="248" t="str">
        <f t="shared" si="470"/>
        <v/>
      </c>
      <c r="FG302" s="248" t="str">
        <f t="shared" si="471"/>
        <v/>
      </c>
      <c r="FH302" s="248" t="str">
        <f t="shared" si="472"/>
        <v/>
      </c>
      <c r="FI302" s="248" t="str">
        <f t="shared" si="501"/>
        <v/>
      </c>
      <c r="FJ302" s="248" t="str">
        <f t="shared" si="501"/>
        <v/>
      </c>
      <c r="FL302" s="370"/>
      <c r="FM302" s="371"/>
      <c r="FN302" s="371"/>
      <c r="FO302" s="611"/>
      <c r="FP302" s="896"/>
      <c r="FQ302" s="370"/>
      <c r="FR302" s="371"/>
      <c r="FS302" s="371"/>
      <c r="FT302" s="611"/>
      <c r="FU302" s="896"/>
      <c r="FV302" s="370"/>
      <c r="FW302" s="371"/>
      <c r="FX302" s="371"/>
      <c r="FY302" s="611"/>
      <c r="FZ302" s="896"/>
      <c r="GA302" s="613"/>
      <c r="GC302" s="227">
        <f t="shared" si="473"/>
        <v>0</v>
      </c>
      <c r="GD302" s="228">
        <f t="shared" si="474"/>
        <v>0</v>
      </c>
      <c r="GE302" s="229">
        <f t="shared" si="502"/>
        <v>0</v>
      </c>
      <c r="GF302" s="230">
        <f t="shared" si="502"/>
        <v>0</v>
      </c>
      <c r="GG302" s="231" t="str">
        <f t="shared" si="475"/>
        <v/>
      </c>
      <c r="GH302" s="232">
        <f t="shared" si="476"/>
        <v>0</v>
      </c>
      <c r="GI302" s="227">
        <f t="shared" si="477"/>
        <v>0</v>
      </c>
      <c r="GJ302" s="233">
        <f t="shared" si="478"/>
        <v>0</v>
      </c>
      <c r="GK302" s="233">
        <f t="shared" si="479"/>
        <v>0</v>
      </c>
      <c r="GL302" s="234"/>
      <c r="GM302" s="235">
        <f t="shared" si="480"/>
        <v>0</v>
      </c>
      <c r="GN302" s="235">
        <f t="shared" si="481"/>
        <v>0</v>
      </c>
      <c r="GO302" s="235" t="str">
        <f t="shared" si="482"/>
        <v/>
      </c>
      <c r="GP302" s="380"/>
      <c r="GQ302" s="235">
        <f t="shared" si="483"/>
        <v>0</v>
      </c>
      <c r="GR302" s="235">
        <f t="shared" si="484"/>
        <v>0</v>
      </c>
      <c r="GS302" s="235" t="str">
        <f t="shared" si="485"/>
        <v/>
      </c>
      <c r="GT302" s="236"/>
      <c r="GU302" s="237" t="str">
        <f t="shared" si="486"/>
        <v/>
      </c>
      <c r="GV302" s="237" t="str">
        <f t="shared" si="487"/>
        <v/>
      </c>
      <c r="GW302" s="238" t="str">
        <f t="shared" si="488"/>
        <v/>
      </c>
      <c r="GX302" s="238" t="str">
        <f t="shared" si="489"/>
        <v/>
      </c>
      <c r="GY302" s="239"/>
      <c r="GZ302" s="240" t="str">
        <f t="shared" si="490"/>
        <v/>
      </c>
      <c r="HA302" s="235" t="str">
        <f t="shared" si="491"/>
        <v/>
      </c>
      <c r="HB302" s="235" t="str">
        <f t="shared" si="492"/>
        <v/>
      </c>
      <c r="HC302" s="235" t="str">
        <f t="shared" si="493"/>
        <v/>
      </c>
      <c r="HD302" s="235" t="str">
        <f t="shared" si="494"/>
        <v/>
      </c>
      <c r="HE302" s="235" t="str">
        <f t="shared" si="495"/>
        <v/>
      </c>
      <c r="HF302" s="188"/>
      <c r="HG302" s="235" t="str">
        <f t="shared" si="496"/>
        <v/>
      </c>
      <c r="HH302" s="235">
        <f t="shared" si="503"/>
        <v>0</v>
      </c>
      <c r="HI302" s="235">
        <f t="shared" si="503"/>
        <v>0</v>
      </c>
      <c r="HJ302" s="235">
        <f t="shared" si="503"/>
        <v>0</v>
      </c>
      <c r="HK302" s="188"/>
      <c r="HL302" s="235" t="str">
        <f t="shared" si="497"/>
        <v/>
      </c>
      <c r="HM302" s="235">
        <f t="shared" si="504"/>
        <v>0</v>
      </c>
      <c r="HN302" s="235">
        <f t="shared" si="504"/>
        <v>0</v>
      </c>
      <c r="HO302" s="235">
        <f t="shared" si="504"/>
        <v>0</v>
      </c>
      <c r="HP302" s="188"/>
      <c r="HQ302" s="235" t="str">
        <f t="shared" si="498"/>
        <v/>
      </c>
      <c r="HR302" s="235">
        <f t="shared" si="505"/>
        <v>0</v>
      </c>
      <c r="HS302" s="235">
        <f t="shared" si="505"/>
        <v>0</v>
      </c>
      <c r="HT302" s="235">
        <f t="shared" si="505"/>
        <v>0</v>
      </c>
      <c r="HU302" s="162"/>
      <c r="HV302" s="1622"/>
      <c r="HW302" s="1619"/>
      <c r="HX302" s="1619"/>
      <c r="HY302" s="1619"/>
      <c r="HZ302" s="1619"/>
      <c r="IA302" s="1619"/>
      <c r="IB302" s="1619"/>
      <c r="IC302" s="1623"/>
      <c r="ID302" s="162"/>
      <c r="IE302" s="162"/>
    </row>
    <row r="303" spans="1:239" ht="21" customHeight="1" x14ac:dyDescent="0.25">
      <c r="A303" s="377" t="str">
        <f t="shared" si="432"/>
        <v/>
      </c>
      <c r="B303" s="188">
        <v>277</v>
      </c>
      <c r="C303" s="255"/>
      <c r="D303" s="223" t="str">
        <f t="shared" si="416"/>
        <v/>
      </c>
      <c r="E303" s="223" t="str">
        <f t="shared" si="499"/>
        <v/>
      </c>
      <c r="F303" s="242"/>
      <c r="G303" s="242"/>
      <c r="H303" s="224" t="str">
        <f t="shared" si="433"/>
        <v/>
      </c>
      <c r="I303" s="930"/>
      <c r="J303" s="930"/>
      <c r="K303" s="930"/>
      <c r="L303" s="370"/>
      <c r="M303" s="371"/>
      <c r="N303" s="371"/>
      <c r="O303" s="371"/>
      <c r="P303" s="372"/>
      <c r="Q303" s="609"/>
      <c r="R303" s="609"/>
      <c r="S303" s="610"/>
      <c r="T303" s="371"/>
      <c r="U303" s="371"/>
      <c r="V303" s="188"/>
      <c r="W303" s="370"/>
      <c r="X303" s="371"/>
      <c r="Y303" s="371"/>
      <c r="Z303" s="611"/>
      <c r="AA303" s="896"/>
      <c r="AB303" s="370"/>
      <c r="AC303" s="371"/>
      <c r="AD303" s="371"/>
      <c r="AE303" s="371"/>
      <c r="AF303" s="896"/>
      <c r="AG303" s="370"/>
      <c r="AH303" s="371"/>
      <c r="AI303" s="371"/>
      <c r="AJ303" s="371"/>
      <c r="AK303" s="896"/>
      <c r="AL303" s="370"/>
      <c r="AM303" s="371"/>
      <c r="AN303" s="371"/>
      <c r="AO303" s="372"/>
      <c r="AP303" s="370"/>
      <c r="AQ303" s="371"/>
      <c r="AR303" s="371"/>
      <c r="AS303" s="371"/>
      <c r="AT303" s="928"/>
      <c r="AU303" s="188"/>
      <c r="AV303" s="256">
        <f t="shared" si="417"/>
        <v>0</v>
      </c>
      <c r="AW303" s="257">
        <f t="shared" si="418"/>
        <v>0</v>
      </c>
      <c r="AX303" s="258">
        <f t="shared" si="414"/>
        <v>0</v>
      </c>
      <c r="AY303" s="259">
        <f t="shared" si="414"/>
        <v>0</v>
      </c>
      <c r="AZ303" s="231" t="str">
        <f t="shared" si="434"/>
        <v/>
      </c>
      <c r="BA303" s="232">
        <f t="shared" si="435"/>
        <v>0</v>
      </c>
      <c r="BB303" s="249">
        <f t="shared" si="419"/>
        <v>0</v>
      </c>
      <c r="BC303" s="231">
        <f t="shared" si="436"/>
        <v>0</v>
      </c>
      <c r="BD303" s="231">
        <f t="shared" si="437"/>
        <v>0</v>
      </c>
      <c r="BE303" s="260"/>
      <c r="BF303" s="235">
        <f t="shared" si="438"/>
        <v>0</v>
      </c>
      <c r="BG303" s="235">
        <f t="shared" si="439"/>
        <v>0</v>
      </c>
      <c r="BH303" s="235">
        <f t="shared" si="440"/>
        <v>0</v>
      </c>
      <c r="BI303" s="380"/>
      <c r="BJ303" s="235">
        <f t="shared" si="420"/>
        <v>0</v>
      </c>
      <c r="BK303" s="235">
        <f t="shared" si="441"/>
        <v>0</v>
      </c>
      <c r="BL303" s="235" t="str">
        <f t="shared" si="442"/>
        <v/>
      </c>
      <c r="BM303" s="236"/>
      <c r="BN303" s="237"/>
      <c r="BO303" s="237"/>
      <c r="BP303" s="238"/>
      <c r="BQ303" s="238"/>
      <c r="BR303" s="254"/>
      <c r="BS303" s="252"/>
      <c r="BT303" s="244"/>
      <c r="BU303" s="244"/>
      <c r="BV303" s="244"/>
      <c r="BW303" s="244"/>
      <c r="BX303" s="244"/>
      <c r="BY303" s="244"/>
      <c r="BZ303" s="244"/>
      <c r="CA303" s="244"/>
      <c r="CB303" s="253"/>
      <c r="CC303" s="188"/>
      <c r="CD303" s="244">
        <f t="shared" si="421"/>
        <v>0</v>
      </c>
      <c r="CE303" s="235">
        <f t="shared" si="443"/>
        <v>0</v>
      </c>
      <c r="CF303" s="235">
        <f t="shared" si="443"/>
        <v>0</v>
      </c>
      <c r="CG303" s="235">
        <f t="shared" si="443"/>
        <v>0</v>
      </c>
      <c r="CH303" s="188"/>
      <c r="CI303" s="244">
        <f t="shared" si="422"/>
        <v>0</v>
      </c>
      <c r="CJ303" s="235">
        <f t="shared" si="444"/>
        <v>0</v>
      </c>
      <c r="CK303" s="235">
        <f t="shared" si="444"/>
        <v>0</v>
      </c>
      <c r="CL303" s="235">
        <f t="shared" si="444"/>
        <v>0</v>
      </c>
      <c r="CM303" s="188"/>
      <c r="CN303" s="244">
        <f t="shared" si="423"/>
        <v>0</v>
      </c>
      <c r="CO303" s="235">
        <f t="shared" si="445"/>
        <v>0</v>
      </c>
      <c r="CP303" s="235">
        <f t="shared" si="445"/>
        <v>0</v>
      </c>
      <c r="CQ303" s="235">
        <f t="shared" si="445"/>
        <v>0</v>
      </c>
      <c r="CR303" s="188"/>
      <c r="CS303" s="244">
        <f t="shared" si="424"/>
        <v>0</v>
      </c>
      <c r="CT303" s="235">
        <f t="shared" si="446"/>
        <v>0</v>
      </c>
      <c r="CU303" s="235">
        <f t="shared" si="446"/>
        <v>0</v>
      </c>
      <c r="CV303" s="235">
        <f t="shared" si="446"/>
        <v>0</v>
      </c>
      <c r="CW303" s="188"/>
      <c r="CX303" s="244">
        <f t="shared" si="425"/>
        <v>0</v>
      </c>
      <c r="CY303" s="235">
        <f t="shared" si="447"/>
        <v>0</v>
      </c>
      <c r="CZ303" s="235">
        <f t="shared" si="447"/>
        <v>0</v>
      </c>
      <c r="DA303" s="235">
        <f t="shared" si="447"/>
        <v>0</v>
      </c>
      <c r="DB303" s="188"/>
      <c r="DC303" s="225"/>
      <c r="DD303" s="226"/>
      <c r="DE303" s="1088"/>
      <c r="DF303" s="225"/>
      <c r="DG303" s="226"/>
      <c r="DH303" s="1088"/>
      <c r="DI303" s="225"/>
      <c r="DJ303" s="226"/>
      <c r="DK303" s="1088"/>
      <c r="DL303" s="225"/>
      <c r="DM303" s="226"/>
      <c r="DN303" s="1088"/>
      <c r="DO303" s="370"/>
      <c r="DP303" s="370"/>
      <c r="DQ303" s="243">
        <f t="shared" si="448"/>
        <v>0</v>
      </c>
      <c r="DR303" s="244">
        <f t="shared" si="449"/>
        <v>0</v>
      </c>
      <c r="DS303" s="235">
        <f t="shared" si="450"/>
        <v>0</v>
      </c>
      <c r="DT303" s="244" t="str">
        <f t="shared" si="426"/>
        <v/>
      </c>
      <c r="DU303" s="42" t="str">
        <f t="shared" si="451"/>
        <v/>
      </c>
      <c r="DV303" s="42" t="str">
        <f t="shared" si="452"/>
        <v/>
      </c>
      <c r="DW303" s="42" t="str">
        <f t="shared" si="453"/>
        <v/>
      </c>
      <c r="DX303" s="162"/>
      <c r="DY303" s="42" t="str">
        <f t="shared" si="454"/>
        <v/>
      </c>
      <c r="DZ303" s="42" t="str">
        <f t="shared" si="415"/>
        <v/>
      </c>
      <c r="EA303" s="42" t="str">
        <f t="shared" si="455"/>
        <v/>
      </c>
      <c r="EB303" s="162"/>
      <c r="EC303" s="930"/>
      <c r="ED303" s="188"/>
      <c r="EE303" s="245">
        <f t="shared" si="456"/>
        <v>0</v>
      </c>
      <c r="EG303" s="245">
        <f t="shared" si="457"/>
        <v>0</v>
      </c>
      <c r="EI303" s="246" t="str">
        <f t="shared" si="458"/>
        <v/>
      </c>
      <c r="EJ303" s="247" t="str">
        <f t="shared" si="427"/>
        <v/>
      </c>
      <c r="EK303" s="248" t="str">
        <f t="shared" si="428"/>
        <v/>
      </c>
      <c r="EL303" s="248" t="str">
        <f t="shared" si="429"/>
        <v/>
      </c>
      <c r="EM303" s="248" t="str">
        <f t="shared" si="430"/>
        <v/>
      </c>
      <c r="EN303" s="248" t="str">
        <f t="shared" si="459"/>
        <v/>
      </c>
      <c r="EO303" s="248" t="str">
        <f t="shared" si="431"/>
        <v/>
      </c>
      <c r="EQ303" s="248" t="str">
        <f t="shared" si="460"/>
        <v/>
      </c>
      <c r="ER303" s="248" t="str">
        <f t="shared" si="461"/>
        <v/>
      </c>
      <c r="ES303" s="248" t="str">
        <f t="shared" si="462"/>
        <v/>
      </c>
      <c r="ET303" s="248" t="str">
        <f t="shared" si="463"/>
        <v/>
      </c>
      <c r="EU303" s="248" t="str">
        <f t="shared" si="464"/>
        <v/>
      </c>
      <c r="EV303" s="248" t="str">
        <f t="shared" si="464"/>
        <v/>
      </c>
      <c r="EX303" s="248" t="str">
        <f t="shared" si="465"/>
        <v/>
      </c>
      <c r="EY303" s="248" t="str">
        <f t="shared" si="466"/>
        <v/>
      </c>
      <c r="EZ303" s="248" t="str">
        <f t="shared" si="467"/>
        <v/>
      </c>
      <c r="FA303" s="248" t="str">
        <f t="shared" si="468"/>
        <v/>
      </c>
      <c r="FB303" s="248" t="str">
        <f t="shared" si="500"/>
        <v/>
      </c>
      <c r="FC303" s="248" t="str">
        <f t="shared" si="500"/>
        <v/>
      </c>
      <c r="FE303" s="248" t="str">
        <f t="shared" si="469"/>
        <v/>
      </c>
      <c r="FF303" s="248" t="str">
        <f t="shared" si="470"/>
        <v/>
      </c>
      <c r="FG303" s="248" t="str">
        <f t="shared" si="471"/>
        <v/>
      </c>
      <c r="FH303" s="248" t="str">
        <f t="shared" si="472"/>
        <v/>
      </c>
      <c r="FI303" s="248" t="str">
        <f t="shared" si="501"/>
        <v/>
      </c>
      <c r="FJ303" s="248" t="str">
        <f t="shared" si="501"/>
        <v/>
      </c>
      <c r="FL303" s="370"/>
      <c r="FM303" s="371"/>
      <c r="FN303" s="371"/>
      <c r="FO303" s="611"/>
      <c r="FP303" s="896"/>
      <c r="FQ303" s="370"/>
      <c r="FR303" s="371"/>
      <c r="FS303" s="371"/>
      <c r="FT303" s="611"/>
      <c r="FU303" s="896"/>
      <c r="FV303" s="370"/>
      <c r="FW303" s="371"/>
      <c r="FX303" s="371"/>
      <c r="FY303" s="611"/>
      <c r="FZ303" s="896"/>
      <c r="GA303" s="613"/>
      <c r="GC303" s="227">
        <f t="shared" si="473"/>
        <v>0</v>
      </c>
      <c r="GD303" s="228">
        <f t="shared" si="474"/>
        <v>0</v>
      </c>
      <c r="GE303" s="229">
        <f t="shared" si="502"/>
        <v>0</v>
      </c>
      <c r="GF303" s="230">
        <f t="shared" si="502"/>
        <v>0</v>
      </c>
      <c r="GG303" s="231" t="str">
        <f t="shared" si="475"/>
        <v/>
      </c>
      <c r="GH303" s="232">
        <f t="shared" si="476"/>
        <v>0</v>
      </c>
      <c r="GI303" s="227">
        <f t="shared" si="477"/>
        <v>0</v>
      </c>
      <c r="GJ303" s="233">
        <f t="shared" si="478"/>
        <v>0</v>
      </c>
      <c r="GK303" s="233">
        <f t="shared" si="479"/>
        <v>0</v>
      </c>
      <c r="GL303" s="234"/>
      <c r="GM303" s="235">
        <f t="shared" si="480"/>
        <v>0</v>
      </c>
      <c r="GN303" s="235">
        <f t="shared" si="481"/>
        <v>0</v>
      </c>
      <c r="GO303" s="235" t="str">
        <f t="shared" si="482"/>
        <v/>
      </c>
      <c r="GP303" s="380"/>
      <c r="GQ303" s="235">
        <f t="shared" si="483"/>
        <v>0</v>
      </c>
      <c r="GR303" s="235">
        <f t="shared" si="484"/>
        <v>0</v>
      </c>
      <c r="GS303" s="235" t="str">
        <f t="shared" si="485"/>
        <v/>
      </c>
      <c r="GT303" s="236"/>
      <c r="GU303" s="237" t="str">
        <f t="shared" si="486"/>
        <v/>
      </c>
      <c r="GV303" s="237" t="str">
        <f t="shared" si="487"/>
        <v/>
      </c>
      <c r="GW303" s="238" t="str">
        <f t="shared" si="488"/>
        <v/>
      </c>
      <c r="GX303" s="238" t="str">
        <f t="shared" si="489"/>
        <v/>
      </c>
      <c r="GY303" s="239"/>
      <c r="GZ303" s="240" t="str">
        <f t="shared" si="490"/>
        <v/>
      </c>
      <c r="HA303" s="235" t="str">
        <f t="shared" si="491"/>
        <v/>
      </c>
      <c r="HB303" s="235" t="str">
        <f t="shared" si="492"/>
        <v/>
      </c>
      <c r="HC303" s="235" t="str">
        <f t="shared" si="493"/>
        <v/>
      </c>
      <c r="HD303" s="235" t="str">
        <f t="shared" si="494"/>
        <v/>
      </c>
      <c r="HE303" s="235" t="str">
        <f t="shared" si="495"/>
        <v/>
      </c>
      <c r="HF303" s="188"/>
      <c r="HG303" s="235" t="str">
        <f t="shared" si="496"/>
        <v/>
      </c>
      <c r="HH303" s="235">
        <f t="shared" si="503"/>
        <v>0</v>
      </c>
      <c r="HI303" s="235">
        <f t="shared" si="503"/>
        <v>0</v>
      </c>
      <c r="HJ303" s="235">
        <f t="shared" si="503"/>
        <v>0</v>
      </c>
      <c r="HK303" s="188"/>
      <c r="HL303" s="235" t="str">
        <f t="shared" si="497"/>
        <v/>
      </c>
      <c r="HM303" s="235">
        <f t="shared" si="504"/>
        <v>0</v>
      </c>
      <c r="HN303" s="235">
        <f t="shared" si="504"/>
        <v>0</v>
      </c>
      <c r="HO303" s="235">
        <f t="shared" si="504"/>
        <v>0</v>
      </c>
      <c r="HP303" s="188"/>
      <c r="HQ303" s="235" t="str">
        <f t="shared" si="498"/>
        <v/>
      </c>
      <c r="HR303" s="235">
        <f t="shared" si="505"/>
        <v>0</v>
      </c>
      <c r="HS303" s="235">
        <f t="shared" si="505"/>
        <v>0</v>
      </c>
      <c r="HT303" s="235">
        <f t="shared" si="505"/>
        <v>0</v>
      </c>
      <c r="HU303" s="162"/>
      <c r="HV303" s="1622"/>
      <c r="HW303" s="1619"/>
      <c r="HX303" s="1619"/>
      <c r="HY303" s="1619"/>
      <c r="HZ303" s="1619"/>
      <c r="IA303" s="1619"/>
      <c r="IB303" s="1619"/>
      <c r="IC303" s="1623"/>
      <c r="ID303" s="162"/>
      <c r="IE303" s="162"/>
    </row>
    <row r="304" spans="1:239" ht="21" customHeight="1" x14ac:dyDescent="0.25">
      <c r="A304" s="377" t="str">
        <f t="shared" si="432"/>
        <v/>
      </c>
      <c r="B304" s="188">
        <v>278</v>
      </c>
      <c r="C304" s="255"/>
      <c r="D304" s="223" t="str">
        <f t="shared" si="416"/>
        <v/>
      </c>
      <c r="E304" s="223" t="str">
        <f t="shared" si="499"/>
        <v/>
      </c>
      <c r="F304" s="242"/>
      <c r="G304" s="242"/>
      <c r="H304" s="224" t="str">
        <f t="shared" si="433"/>
        <v/>
      </c>
      <c r="I304" s="930"/>
      <c r="J304" s="930"/>
      <c r="K304" s="930"/>
      <c r="L304" s="370"/>
      <c r="M304" s="371"/>
      <c r="N304" s="371"/>
      <c r="O304" s="371"/>
      <c r="P304" s="372"/>
      <c r="Q304" s="609"/>
      <c r="R304" s="609"/>
      <c r="S304" s="610"/>
      <c r="T304" s="371"/>
      <c r="U304" s="371"/>
      <c r="V304" s="188"/>
      <c r="W304" s="370"/>
      <c r="X304" s="371"/>
      <c r="Y304" s="371"/>
      <c r="Z304" s="611"/>
      <c r="AA304" s="896"/>
      <c r="AB304" s="370"/>
      <c r="AC304" s="371"/>
      <c r="AD304" s="371"/>
      <c r="AE304" s="371"/>
      <c r="AF304" s="896"/>
      <c r="AG304" s="370"/>
      <c r="AH304" s="371"/>
      <c r="AI304" s="371"/>
      <c r="AJ304" s="371"/>
      <c r="AK304" s="896"/>
      <c r="AL304" s="370"/>
      <c r="AM304" s="371"/>
      <c r="AN304" s="371"/>
      <c r="AO304" s="372"/>
      <c r="AP304" s="370"/>
      <c r="AQ304" s="371"/>
      <c r="AR304" s="371"/>
      <c r="AS304" s="371"/>
      <c r="AT304" s="928"/>
      <c r="AU304" s="188"/>
      <c r="AV304" s="256">
        <f t="shared" si="417"/>
        <v>0</v>
      </c>
      <c r="AW304" s="257">
        <f t="shared" si="418"/>
        <v>0</v>
      </c>
      <c r="AX304" s="258">
        <f t="shared" si="414"/>
        <v>0</v>
      </c>
      <c r="AY304" s="259">
        <f t="shared" si="414"/>
        <v>0</v>
      </c>
      <c r="AZ304" s="231" t="str">
        <f t="shared" si="434"/>
        <v/>
      </c>
      <c r="BA304" s="232">
        <f t="shared" si="435"/>
        <v>0</v>
      </c>
      <c r="BB304" s="249">
        <f t="shared" si="419"/>
        <v>0</v>
      </c>
      <c r="BC304" s="231">
        <f t="shared" si="436"/>
        <v>0</v>
      </c>
      <c r="BD304" s="231">
        <f t="shared" si="437"/>
        <v>0</v>
      </c>
      <c r="BE304" s="260"/>
      <c r="BF304" s="235">
        <f t="shared" si="438"/>
        <v>0</v>
      </c>
      <c r="BG304" s="235">
        <f t="shared" si="439"/>
        <v>0</v>
      </c>
      <c r="BH304" s="235">
        <f t="shared" si="440"/>
        <v>0</v>
      </c>
      <c r="BI304" s="380"/>
      <c r="BJ304" s="235">
        <f t="shared" si="420"/>
        <v>0</v>
      </c>
      <c r="BK304" s="235">
        <f t="shared" si="441"/>
        <v>0</v>
      </c>
      <c r="BL304" s="235" t="str">
        <f t="shared" si="442"/>
        <v/>
      </c>
      <c r="BM304" s="236"/>
      <c r="BN304" s="237"/>
      <c r="BO304" s="237"/>
      <c r="BP304" s="238"/>
      <c r="BQ304" s="238"/>
      <c r="BR304" s="254"/>
      <c r="BS304" s="252"/>
      <c r="BT304" s="244"/>
      <c r="BU304" s="244"/>
      <c r="BV304" s="244"/>
      <c r="BW304" s="244"/>
      <c r="BX304" s="244"/>
      <c r="BY304" s="244"/>
      <c r="BZ304" s="244"/>
      <c r="CA304" s="244"/>
      <c r="CB304" s="253"/>
      <c r="CC304" s="188"/>
      <c r="CD304" s="244">
        <f t="shared" si="421"/>
        <v>0</v>
      </c>
      <c r="CE304" s="235">
        <f t="shared" si="443"/>
        <v>0</v>
      </c>
      <c r="CF304" s="235">
        <f t="shared" si="443"/>
        <v>0</v>
      </c>
      <c r="CG304" s="235">
        <f t="shared" si="443"/>
        <v>0</v>
      </c>
      <c r="CH304" s="188"/>
      <c r="CI304" s="244">
        <f t="shared" si="422"/>
        <v>0</v>
      </c>
      <c r="CJ304" s="235">
        <f t="shared" si="444"/>
        <v>0</v>
      </c>
      <c r="CK304" s="235">
        <f t="shared" si="444"/>
        <v>0</v>
      </c>
      <c r="CL304" s="235">
        <f t="shared" si="444"/>
        <v>0</v>
      </c>
      <c r="CM304" s="188"/>
      <c r="CN304" s="244">
        <f t="shared" si="423"/>
        <v>0</v>
      </c>
      <c r="CO304" s="235">
        <f t="shared" si="445"/>
        <v>0</v>
      </c>
      <c r="CP304" s="235">
        <f t="shared" si="445"/>
        <v>0</v>
      </c>
      <c r="CQ304" s="235">
        <f t="shared" si="445"/>
        <v>0</v>
      </c>
      <c r="CR304" s="188"/>
      <c r="CS304" s="244">
        <f t="shared" si="424"/>
        <v>0</v>
      </c>
      <c r="CT304" s="235">
        <f t="shared" si="446"/>
        <v>0</v>
      </c>
      <c r="CU304" s="235">
        <f t="shared" si="446"/>
        <v>0</v>
      </c>
      <c r="CV304" s="235">
        <f t="shared" si="446"/>
        <v>0</v>
      </c>
      <c r="CW304" s="188"/>
      <c r="CX304" s="244">
        <f t="shared" si="425"/>
        <v>0</v>
      </c>
      <c r="CY304" s="235">
        <f t="shared" si="447"/>
        <v>0</v>
      </c>
      <c r="CZ304" s="235">
        <f t="shared" si="447"/>
        <v>0</v>
      </c>
      <c r="DA304" s="235">
        <f t="shared" si="447"/>
        <v>0</v>
      </c>
      <c r="DB304" s="188"/>
      <c r="DC304" s="225"/>
      <c r="DD304" s="226"/>
      <c r="DE304" s="1088"/>
      <c r="DF304" s="225"/>
      <c r="DG304" s="226"/>
      <c r="DH304" s="1088"/>
      <c r="DI304" s="225"/>
      <c r="DJ304" s="226"/>
      <c r="DK304" s="1088"/>
      <c r="DL304" s="225"/>
      <c r="DM304" s="226"/>
      <c r="DN304" s="1088"/>
      <c r="DO304" s="370"/>
      <c r="DP304" s="370"/>
      <c r="DQ304" s="243">
        <f t="shared" si="448"/>
        <v>0</v>
      </c>
      <c r="DR304" s="244">
        <f t="shared" si="449"/>
        <v>0</v>
      </c>
      <c r="DS304" s="235">
        <f t="shared" si="450"/>
        <v>0</v>
      </c>
      <c r="DT304" s="244" t="str">
        <f t="shared" si="426"/>
        <v/>
      </c>
      <c r="DU304" s="42" t="str">
        <f t="shared" si="451"/>
        <v/>
      </c>
      <c r="DV304" s="42" t="str">
        <f t="shared" si="452"/>
        <v/>
      </c>
      <c r="DW304" s="42" t="str">
        <f t="shared" si="453"/>
        <v/>
      </c>
      <c r="DX304" s="162"/>
      <c r="DY304" s="42" t="str">
        <f t="shared" si="454"/>
        <v/>
      </c>
      <c r="DZ304" s="42" t="str">
        <f t="shared" si="415"/>
        <v/>
      </c>
      <c r="EA304" s="42" t="str">
        <f t="shared" si="455"/>
        <v/>
      </c>
      <c r="EB304" s="162"/>
      <c r="EC304" s="930"/>
      <c r="ED304" s="188"/>
      <c r="EE304" s="245">
        <f t="shared" si="456"/>
        <v>0</v>
      </c>
      <c r="EG304" s="245">
        <f t="shared" si="457"/>
        <v>0</v>
      </c>
      <c r="EI304" s="246" t="str">
        <f t="shared" si="458"/>
        <v/>
      </c>
      <c r="EJ304" s="247" t="str">
        <f t="shared" si="427"/>
        <v/>
      </c>
      <c r="EK304" s="248" t="str">
        <f t="shared" si="428"/>
        <v/>
      </c>
      <c r="EL304" s="248" t="str">
        <f t="shared" si="429"/>
        <v/>
      </c>
      <c r="EM304" s="248" t="str">
        <f t="shared" si="430"/>
        <v/>
      </c>
      <c r="EN304" s="248" t="str">
        <f t="shared" si="459"/>
        <v/>
      </c>
      <c r="EO304" s="248" t="str">
        <f t="shared" si="431"/>
        <v/>
      </c>
      <c r="EQ304" s="248" t="str">
        <f t="shared" si="460"/>
        <v/>
      </c>
      <c r="ER304" s="248" t="str">
        <f t="shared" si="461"/>
        <v/>
      </c>
      <c r="ES304" s="248" t="str">
        <f t="shared" si="462"/>
        <v/>
      </c>
      <c r="ET304" s="248" t="str">
        <f t="shared" si="463"/>
        <v/>
      </c>
      <c r="EU304" s="248" t="str">
        <f t="shared" si="464"/>
        <v/>
      </c>
      <c r="EV304" s="248" t="str">
        <f t="shared" si="464"/>
        <v/>
      </c>
      <c r="EX304" s="248" t="str">
        <f t="shared" si="465"/>
        <v/>
      </c>
      <c r="EY304" s="248" t="str">
        <f t="shared" si="466"/>
        <v/>
      </c>
      <c r="EZ304" s="248" t="str">
        <f t="shared" si="467"/>
        <v/>
      </c>
      <c r="FA304" s="248" t="str">
        <f t="shared" si="468"/>
        <v/>
      </c>
      <c r="FB304" s="248" t="str">
        <f t="shared" si="500"/>
        <v/>
      </c>
      <c r="FC304" s="248" t="str">
        <f t="shared" si="500"/>
        <v/>
      </c>
      <c r="FE304" s="248" t="str">
        <f t="shared" si="469"/>
        <v/>
      </c>
      <c r="FF304" s="248" t="str">
        <f t="shared" si="470"/>
        <v/>
      </c>
      <c r="FG304" s="248" t="str">
        <f t="shared" si="471"/>
        <v/>
      </c>
      <c r="FH304" s="248" t="str">
        <f t="shared" si="472"/>
        <v/>
      </c>
      <c r="FI304" s="248" t="str">
        <f t="shared" si="501"/>
        <v/>
      </c>
      <c r="FJ304" s="248" t="str">
        <f t="shared" si="501"/>
        <v/>
      </c>
      <c r="FL304" s="370"/>
      <c r="FM304" s="371"/>
      <c r="FN304" s="371"/>
      <c r="FO304" s="611"/>
      <c r="FP304" s="896"/>
      <c r="FQ304" s="370"/>
      <c r="FR304" s="371"/>
      <c r="FS304" s="371"/>
      <c r="FT304" s="611"/>
      <c r="FU304" s="896"/>
      <c r="FV304" s="370"/>
      <c r="FW304" s="371"/>
      <c r="FX304" s="371"/>
      <c r="FY304" s="611"/>
      <c r="FZ304" s="896"/>
      <c r="GA304" s="613"/>
      <c r="GC304" s="227">
        <f t="shared" si="473"/>
        <v>0</v>
      </c>
      <c r="GD304" s="228">
        <f t="shared" si="474"/>
        <v>0</v>
      </c>
      <c r="GE304" s="229">
        <f t="shared" si="502"/>
        <v>0</v>
      </c>
      <c r="GF304" s="230">
        <f t="shared" si="502"/>
        <v>0</v>
      </c>
      <c r="GG304" s="231" t="str">
        <f t="shared" si="475"/>
        <v/>
      </c>
      <c r="GH304" s="232">
        <f t="shared" si="476"/>
        <v>0</v>
      </c>
      <c r="GI304" s="227">
        <f t="shared" si="477"/>
        <v>0</v>
      </c>
      <c r="GJ304" s="233">
        <f t="shared" si="478"/>
        <v>0</v>
      </c>
      <c r="GK304" s="233">
        <f t="shared" si="479"/>
        <v>0</v>
      </c>
      <c r="GL304" s="234"/>
      <c r="GM304" s="235">
        <f t="shared" si="480"/>
        <v>0</v>
      </c>
      <c r="GN304" s="235">
        <f t="shared" si="481"/>
        <v>0</v>
      </c>
      <c r="GO304" s="235" t="str">
        <f t="shared" si="482"/>
        <v/>
      </c>
      <c r="GP304" s="380"/>
      <c r="GQ304" s="235">
        <f t="shared" si="483"/>
        <v>0</v>
      </c>
      <c r="GR304" s="235">
        <f t="shared" si="484"/>
        <v>0</v>
      </c>
      <c r="GS304" s="235" t="str">
        <f t="shared" si="485"/>
        <v/>
      </c>
      <c r="GT304" s="236"/>
      <c r="GU304" s="237" t="str">
        <f t="shared" si="486"/>
        <v/>
      </c>
      <c r="GV304" s="237" t="str">
        <f t="shared" si="487"/>
        <v/>
      </c>
      <c r="GW304" s="238" t="str">
        <f t="shared" si="488"/>
        <v/>
      </c>
      <c r="GX304" s="238" t="str">
        <f t="shared" si="489"/>
        <v/>
      </c>
      <c r="GY304" s="239"/>
      <c r="GZ304" s="240" t="str">
        <f t="shared" si="490"/>
        <v/>
      </c>
      <c r="HA304" s="235" t="str">
        <f t="shared" si="491"/>
        <v/>
      </c>
      <c r="HB304" s="235" t="str">
        <f t="shared" si="492"/>
        <v/>
      </c>
      <c r="HC304" s="235" t="str">
        <f t="shared" si="493"/>
        <v/>
      </c>
      <c r="HD304" s="235" t="str">
        <f t="shared" si="494"/>
        <v/>
      </c>
      <c r="HE304" s="235" t="str">
        <f t="shared" si="495"/>
        <v/>
      </c>
      <c r="HF304" s="188"/>
      <c r="HG304" s="235" t="str">
        <f t="shared" si="496"/>
        <v/>
      </c>
      <c r="HH304" s="235">
        <f t="shared" si="503"/>
        <v>0</v>
      </c>
      <c r="HI304" s="235">
        <f t="shared" si="503"/>
        <v>0</v>
      </c>
      <c r="HJ304" s="235">
        <f t="shared" si="503"/>
        <v>0</v>
      </c>
      <c r="HK304" s="188"/>
      <c r="HL304" s="235" t="str">
        <f t="shared" si="497"/>
        <v/>
      </c>
      <c r="HM304" s="235">
        <f t="shared" si="504"/>
        <v>0</v>
      </c>
      <c r="HN304" s="235">
        <f t="shared" si="504"/>
        <v>0</v>
      </c>
      <c r="HO304" s="235">
        <f t="shared" si="504"/>
        <v>0</v>
      </c>
      <c r="HP304" s="188"/>
      <c r="HQ304" s="235" t="str">
        <f t="shared" si="498"/>
        <v/>
      </c>
      <c r="HR304" s="235">
        <f t="shared" si="505"/>
        <v>0</v>
      </c>
      <c r="HS304" s="235">
        <f t="shared" si="505"/>
        <v>0</v>
      </c>
      <c r="HT304" s="235">
        <f t="shared" si="505"/>
        <v>0</v>
      </c>
      <c r="HU304" s="162"/>
      <c r="HV304" s="1622"/>
      <c r="HW304" s="1619"/>
      <c r="HX304" s="1619"/>
      <c r="HY304" s="1619"/>
      <c r="HZ304" s="1619"/>
      <c r="IA304" s="1619"/>
      <c r="IB304" s="1619"/>
      <c r="IC304" s="1623"/>
      <c r="ID304" s="162"/>
      <c r="IE304" s="162"/>
    </row>
    <row r="305" spans="1:239" ht="21" customHeight="1" x14ac:dyDescent="0.25">
      <c r="A305" s="377" t="str">
        <f t="shared" si="432"/>
        <v/>
      </c>
      <c r="B305" s="188">
        <v>279</v>
      </c>
      <c r="C305" s="255"/>
      <c r="D305" s="223" t="str">
        <f t="shared" si="416"/>
        <v/>
      </c>
      <c r="E305" s="223" t="str">
        <f t="shared" si="499"/>
        <v/>
      </c>
      <c r="F305" s="242"/>
      <c r="G305" s="242"/>
      <c r="H305" s="224" t="str">
        <f t="shared" si="433"/>
        <v/>
      </c>
      <c r="I305" s="930"/>
      <c r="J305" s="930"/>
      <c r="K305" s="930"/>
      <c r="L305" s="370"/>
      <c r="M305" s="371"/>
      <c r="N305" s="371"/>
      <c r="O305" s="371"/>
      <c r="P305" s="372"/>
      <c r="Q305" s="609"/>
      <c r="R305" s="609"/>
      <c r="S305" s="610"/>
      <c r="T305" s="371"/>
      <c r="U305" s="371"/>
      <c r="V305" s="188"/>
      <c r="W305" s="370"/>
      <c r="X305" s="371"/>
      <c r="Y305" s="371"/>
      <c r="Z305" s="611"/>
      <c r="AA305" s="896"/>
      <c r="AB305" s="370"/>
      <c r="AC305" s="371"/>
      <c r="AD305" s="371"/>
      <c r="AE305" s="371"/>
      <c r="AF305" s="896"/>
      <c r="AG305" s="370"/>
      <c r="AH305" s="371"/>
      <c r="AI305" s="371"/>
      <c r="AJ305" s="371"/>
      <c r="AK305" s="896"/>
      <c r="AL305" s="370"/>
      <c r="AM305" s="371"/>
      <c r="AN305" s="371"/>
      <c r="AO305" s="372"/>
      <c r="AP305" s="370"/>
      <c r="AQ305" s="371"/>
      <c r="AR305" s="371"/>
      <c r="AS305" s="371"/>
      <c r="AT305" s="928"/>
      <c r="AU305" s="188"/>
      <c r="AV305" s="256">
        <f t="shared" si="417"/>
        <v>0</v>
      </c>
      <c r="AW305" s="257">
        <f t="shared" si="418"/>
        <v>0</v>
      </c>
      <c r="AX305" s="258">
        <f t="shared" si="414"/>
        <v>0</v>
      </c>
      <c r="AY305" s="259">
        <f t="shared" si="414"/>
        <v>0</v>
      </c>
      <c r="AZ305" s="231" t="str">
        <f t="shared" si="434"/>
        <v/>
      </c>
      <c r="BA305" s="232">
        <f t="shared" si="435"/>
        <v>0</v>
      </c>
      <c r="BB305" s="249">
        <f t="shared" si="419"/>
        <v>0</v>
      </c>
      <c r="BC305" s="231">
        <f t="shared" si="436"/>
        <v>0</v>
      </c>
      <c r="BD305" s="231">
        <f t="shared" si="437"/>
        <v>0</v>
      </c>
      <c r="BE305" s="260"/>
      <c r="BF305" s="235">
        <f t="shared" si="438"/>
        <v>0</v>
      </c>
      <c r="BG305" s="235">
        <f t="shared" si="439"/>
        <v>0</v>
      </c>
      <c r="BH305" s="235">
        <f t="shared" si="440"/>
        <v>0</v>
      </c>
      <c r="BI305" s="380"/>
      <c r="BJ305" s="235">
        <f t="shared" si="420"/>
        <v>0</v>
      </c>
      <c r="BK305" s="235">
        <f t="shared" si="441"/>
        <v>0</v>
      </c>
      <c r="BL305" s="235" t="str">
        <f t="shared" si="442"/>
        <v/>
      </c>
      <c r="BM305" s="236"/>
      <c r="BN305" s="237"/>
      <c r="BO305" s="237"/>
      <c r="BP305" s="238"/>
      <c r="BQ305" s="238"/>
      <c r="BR305" s="254"/>
      <c r="BS305" s="252"/>
      <c r="BT305" s="244"/>
      <c r="BU305" s="244"/>
      <c r="BV305" s="244"/>
      <c r="BW305" s="244"/>
      <c r="BX305" s="244"/>
      <c r="BY305" s="244"/>
      <c r="BZ305" s="244"/>
      <c r="CA305" s="244"/>
      <c r="CB305" s="253"/>
      <c r="CC305" s="188"/>
      <c r="CD305" s="244">
        <f t="shared" si="421"/>
        <v>0</v>
      </c>
      <c r="CE305" s="235">
        <f t="shared" si="443"/>
        <v>0</v>
      </c>
      <c r="CF305" s="235">
        <f t="shared" si="443"/>
        <v>0</v>
      </c>
      <c r="CG305" s="235">
        <f t="shared" si="443"/>
        <v>0</v>
      </c>
      <c r="CH305" s="188"/>
      <c r="CI305" s="244">
        <f t="shared" si="422"/>
        <v>0</v>
      </c>
      <c r="CJ305" s="235">
        <f t="shared" si="444"/>
        <v>0</v>
      </c>
      <c r="CK305" s="235">
        <f t="shared" si="444"/>
        <v>0</v>
      </c>
      <c r="CL305" s="235">
        <f t="shared" si="444"/>
        <v>0</v>
      </c>
      <c r="CM305" s="188"/>
      <c r="CN305" s="244">
        <f t="shared" si="423"/>
        <v>0</v>
      </c>
      <c r="CO305" s="235">
        <f t="shared" si="445"/>
        <v>0</v>
      </c>
      <c r="CP305" s="235">
        <f t="shared" si="445"/>
        <v>0</v>
      </c>
      <c r="CQ305" s="235">
        <f t="shared" si="445"/>
        <v>0</v>
      </c>
      <c r="CR305" s="188"/>
      <c r="CS305" s="244">
        <f t="shared" si="424"/>
        <v>0</v>
      </c>
      <c r="CT305" s="235">
        <f t="shared" si="446"/>
        <v>0</v>
      </c>
      <c r="CU305" s="235">
        <f t="shared" si="446"/>
        <v>0</v>
      </c>
      <c r="CV305" s="235">
        <f t="shared" si="446"/>
        <v>0</v>
      </c>
      <c r="CW305" s="188"/>
      <c r="CX305" s="244">
        <f t="shared" si="425"/>
        <v>0</v>
      </c>
      <c r="CY305" s="235">
        <f t="shared" si="447"/>
        <v>0</v>
      </c>
      <c r="CZ305" s="235">
        <f t="shared" si="447"/>
        <v>0</v>
      </c>
      <c r="DA305" s="235">
        <f t="shared" si="447"/>
        <v>0</v>
      </c>
      <c r="DB305" s="188"/>
      <c r="DC305" s="225"/>
      <c r="DD305" s="226"/>
      <c r="DE305" s="1088"/>
      <c r="DF305" s="225"/>
      <c r="DG305" s="226"/>
      <c r="DH305" s="1088"/>
      <c r="DI305" s="225"/>
      <c r="DJ305" s="226"/>
      <c r="DK305" s="1088"/>
      <c r="DL305" s="225"/>
      <c r="DM305" s="226"/>
      <c r="DN305" s="1088"/>
      <c r="DO305" s="370"/>
      <c r="DP305" s="370"/>
      <c r="DQ305" s="243">
        <f t="shared" si="448"/>
        <v>0</v>
      </c>
      <c r="DR305" s="244">
        <f t="shared" si="449"/>
        <v>0</v>
      </c>
      <c r="DS305" s="235">
        <f t="shared" si="450"/>
        <v>0</v>
      </c>
      <c r="DT305" s="244" t="str">
        <f t="shared" si="426"/>
        <v/>
      </c>
      <c r="DU305" s="42" t="str">
        <f t="shared" si="451"/>
        <v/>
      </c>
      <c r="DV305" s="42" t="str">
        <f t="shared" si="452"/>
        <v/>
      </c>
      <c r="DW305" s="42" t="str">
        <f t="shared" si="453"/>
        <v/>
      </c>
      <c r="DX305" s="162"/>
      <c r="DY305" s="42" t="str">
        <f t="shared" si="454"/>
        <v/>
      </c>
      <c r="DZ305" s="42" t="str">
        <f t="shared" si="415"/>
        <v/>
      </c>
      <c r="EA305" s="42" t="str">
        <f t="shared" si="455"/>
        <v/>
      </c>
      <c r="EB305" s="162"/>
      <c r="EC305" s="930"/>
      <c r="ED305" s="188"/>
      <c r="EE305" s="245">
        <f t="shared" si="456"/>
        <v>0</v>
      </c>
      <c r="EG305" s="245">
        <f t="shared" si="457"/>
        <v>0</v>
      </c>
      <c r="EI305" s="246" t="str">
        <f t="shared" si="458"/>
        <v/>
      </c>
      <c r="EJ305" s="247" t="str">
        <f t="shared" si="427"/>
        <v/>
      </c>
      <c r="EK305" s="248" t="str">
        <f t="shared" si="428"/>
        <v/>
      </c>
      <c r="EL305" s="248" t="str">
        <f t="shared" si="429"/>
        <v/>
      </c>
      <c r="EM305" s="248" t="str">
        <f t="shared" si="430"/>
        <v/>
      </c>
      <c r="EN305" s="248" t="str">
        <f t="shared" si="459"/>
        <v/>
      </c>
      <c r="EO305" s="248" t="str">
        <f t="shared" si="431"/>
        <v/>
      </c>
      <c r="EQ305" s="248" t="str">
        <f t="shared" si="460"/>
        <v/>
      </c>
      <c r="ER305" s="248" t="str">
        <f t="shared" si="461"/>
        <v/>
      </c>
      <c r="ES305" s="248" t="str">
        <f t="shared" si="462"/>
        <v/>
      </c>
      <c r="ET305" s="248" t="str">
        <f t="shared" si="463"/>
        <v/>
      </c>
      <c r="EU305" s="248" t="str">
        <f t="shared" si="464"/>
        <v/>
      </c>
      <c r="EV305" s="248" t="str">
        <f t="shared" si="464"/>
        <v/>
      </c>
      <c r="EX305" s="248" t="str">
        <f t="shared" si="465"/>
        <v/>
      </c>
      <c r="EY305" s="248" t="str">
        <f t="shared" si="466"/>
        <v/>
      </c>
      <c r="EZ305" s="248" t="str">
        <f t="shared" si="467"/>
        <v/>
      </c>
      <c r="FA305" s="248" t="str">
        <f t="shared" si="468"/>
        <v/>
      </c>
      <c r="FB305" s="248" t="str">
        <f t="shared" si="500"/>
        <v/>
      </c>
      <c r="FC305" s="248" t="str">
        <f t="shared" si="500"/>
        <v/>
      </c>
      <c r="FE305" s="248" t="str">
        <f t="shared" si="469"/>
        <v/>
      </c>
      <c r="FF305" s="248" t="str">
        <f t="shared" si="470"/>
        <v/>
      </c>
      <c r="FG305" s="248" t="str">
        <f t="shared" si="471"/>
        <v/>
      </c>
      <c r="FH305" s="248" t="str">
        <f t="shared" si="472"/>
        <v/>
      </c>
      <c r="FI305" s="248" t="str">
        <f t="shared" si="501"/>
        <v/>
      </c>
      <c r="FJ305" s="248" t="str">
        <f t="shared" si="501"/>
        <v/>
      </c>
      <c r="FL305" s="370"/>
      <c r="FM305" s="371"/>
      <c r="FN305" s="371"/>
      <c r="FO305" s="611"/>
      <c r="FP305" s="896"/>
      <c r="FQ305" s="370"/>
      <c r="FR305" s="371"/>
      <c r="FS305" s="371"/>
      <c r="FT305" s="611"/>
      <c r="FU305" s="896"/>
      <c r="FV305" s="370"/>
      <c r="FW305" s="371"/>
      <c r="FX305" s="371"/>
      <c r="FY305" s="611"/>
      <c r="FZ305" s="896"/>
      <c r="GA305" s="613"/>
      <c r="GC305" s="227">
        <f t="shared" si="473"/>
        <v>0</v>
      </c>
      <c r="GD305" s="228">
        <f t="shared" si="474"/>
        <v>0</v>
      </c>
      <c r="GE305" s="229">
        <f t="shared" si="502"/>
        <v>0</v>
      </c>
      <c r="GF305" s="230">
        <f t="shared" si="502"/>
        <v>0</v>
      </c>
      <c r="GG305" s="231" t="str">
        <f t="shared" si="475"/>
        <v/>
      </c>
      <c r="GH305" s="232">
        <f t="shared" si="476"/>
        <v>0</v>
      </c>
      <c r="GI305" s="227">
        <f t="shared" si="477"/>
        <v>0</v>
      </c>
      <c r="GJ305" s="233">
        <f t="shared" si="478"/>
        <v>0</v>
      </c>
      <c r="GK305" s="233">
        <f t="shared" si="479"/>
        <v>0</v>
      </c>
      <c r="GL305" s="234"/>
      <c r="GM305" s="235">
        <f t="shared" si="480"/>
        <v>0</v>
      </c>
      <c r="GN305" s="235">
        <f t="shared" si="481"/>
        <v>0</v>
      </c>
      <c r="GO305" s="235" t="str">
        <f t="shared" si="482"/>
        <v/>
      </c>
      <c r="GP305" s="380"/>
      <c r="GQ305" s="235">
        <f t="shared" si="483"/>
        <v>0</v>
      </c>
      <c r="GR305" s="235">
        <f t="shared" si="484"/>
        <v>0</v>
      </c>
      <c r="GS305" s="235" t="str">
        <f t="shared" si="485"/>
        <v/>
      </c>
      <c r="GT305" s="236"/>
      <c r="GU305" s="237" t="str">
        <f t="shared" si="486"/>
        <v/>
      </c>
      <c r="GV305" s="237" t="str">
        <f t="shared" si="487"/>
        <v/>
      </c>
      <c r="GW305" s="238" t="str">
        <f t="shared" si="488"/>
        <v/>
      </c>
      <c r="GX305" s="238" t="str">
        <f t="shared" si="489"/>
        <v/>
      </c>
      <c r="GY305" s="239"/>
      <c r="GZ305" s="240" t="str">
        <f t="shared" si="490"/>
        <v/>
      </c>
      <c r="HA305" s="235" t="str">
        <f t="shared" si="491"/>
        <v/>
      </c>
      <c r="HB305" s="235" t="str">
        <f t="shared" si="492"/>
        <v/>
      </c>
      <c r="HC305" s="235" t="str">
        <f t="shared" si="493"/>
        <v/>
      </c>
      <c r="HD305" s="235" t="str">
        <f t="shared" si="494"/>
        <v/>
      </c>
      <c r="HE305" s="235" t="str">
        <f t="shared" si="495"/>
        <v/>
      </c>
      <c r="HF305" s="188"/>
      <c r="HG305" s="235" t="str">
        <f t="shared" si="496"/>
        <v/>
      </c>
      <c r="HH305" s="235">
        <f t="shared" si="503"/>
        <v>0</v>
      </c>
      <c r="HI305" s="235">
        <f t="shared" si="503"/>
        <v>0</v>
      </c>
      <c r="HJ305" s="235">
        <f t="shared" si="503"/>
        <v>0</v>
      </c>
      <c r="HK305" s="188"/>
      <c r="HL305" s="235" t="str">
        <f t="shared" si="497"/>
        <v/>
      </c>
      <c r="HM305" s="235">
        <f t="shared" si="504"/>
        <v>0</v>
      </c>
      <c r="HN305" s="235">
        <f t="shared" si="504"/>
        <v>0</v>
      </c>
      <c r="HO305" s="235">
        <f t="shared" si="504"/>
        <v>0</v>
      </c>
      <c r="HP305" s="188"/>
      <c r="HQ305" s="235" t="str">
        <f t="shared" si="498"/>
        <v/>
      </c>
      <c r="HR305" s="235">
        <f t="shared" si="505"/>
        <v>0</v>
      </c>
      <c r="HS305" s="235">
        <f t="shared" si="505"/>
        <v>0</v>
      </c>
      <c r="HT305" s="235">
        <f t="shared" si="505"/>
        <v>0</v>
      </c>
      <c r="HU305" s="162"/>
      <c r="HV305" s="1622"/>
      <c r="HW305" s="1619"/>
      <c r="HX305" s="1619"/>
      <c r="HY305" s="1619"/>
      <c r="HZ305" s="1619"/>
      <c r="IA305" s="1619"/>
      <c r="IB305" s="1619"/>
      <c r="IC305" s="1623"/>
      <c r="ID305" s="162"/>
      <c r="IE305" s="162"/>
    </row>
    <row r="306" spans="1:239" ht="21" customHeight="1" x14ac:dyDescent="0.25">
      <c r="A306" s="377" t="str">
        <f t="shared" si="432"/>
        <v/>
      </c>
      <c r="B306" s="188">
        <v>280</v>
      </c>
      <c r="C306" s="255"/>
      <c r="D306" s="223" t="str">
        <f t="shared" si="416"/>
        <v/>
      </c>
      <c r="E306" s="223" t="str">
        <f t="shared" si="499"/>
        <v/>
      </c>
      <c r="F306" s="242"/>
      <c r="G306" s="242"/>
      <c r="H306" s="224" t="str">
        <f t="shared" si="433"/>
        <v/>
      </c>
      <c r="I306" s="930"/>
      <c r="J306" s="930"/>
      <c r="K306" s="930"/>
      <c r="L306" s="370"/>
      <c r="M306" s="371"/>
      <c r="N306" s="371"/>
      <c r="O306" s="371"/>
      <c r="P306" s="372"/>
      <c r="Q306" s="609"/>
      <c r="R306" s="609"/>
      <c r="S306" s="610"/>
      <c r="T306" s="371"/>
      <c r="U306" s="371"/>
      <c r="V306" s="188"/>
      <c r="W306" s="370"/>
      <c r="X306" s="371"/>
      <c r="Y306" s="371"/>
      <c r="Z306" s="611"/>
      <c r="AA306" s="896"/>
      <c r="AB306" s="370"/>
      <c r="AC306" s="371"/>
      <c r="AD306" s="371"/>
      <c r="AE306" s="371"/>
      <c r="AF306" s="896"/>
      <c r="AG306" s="370"/>
      <c r="AH306" s="371"/>
      <c r="AI306" s="371"/>
      <c r="AJ306" s="371"/>
      <c r="AK306" s="896"/>
      <c r="AL306" s="370"/>
      <c r="AM306" s="371"/>
      <c r="AN306" s="371"/>
      <c r="AO306" s="372"/>
      <c r="AP306" s="370"/>
      <c r="AQ306" s="371"/>
      <c r="AR306" s="371"/>
      <c r="AS306" s="371"/>
      <c r="AT306" s="928"/>
      <c r="AU306" s="188"/>
      <c r="AV306" s="256">
        <f t="shared" si="417"/>
        <v>0</v>
      </c>
      <c r="AW306" s="257">
        <f t="shared" si="418"/>
        <v>0</v>
      </c>
      <c r="AX306" s="258">
        <f t="shared" si="414"/>
        <v>0</v>
      </c>
      <c r="AY306" s="259">
        <f t="shared" si="414"/>
        <v>0</v>
      </c>
      <c r="AZ306" s="231" t="str">
        <f t="shared" si="434"/>
        <v/>
      </c>
      <c r="BA306" s="232">
        <f t="shared" si="435"/>
        <v>0</v>
      </c>
      <c r="BB306" s="249">
        <f t="shared" si="419"/>
        <v>0</v>
      </c>
      <c r="BC306" s="231">
        <f t="shared" si="436"/>
        <v>0</v>
      </c>
      <c r="BD306" s="231">
        <f t="shared" si="437"/>
        <v>0</v>
      </c>
      <c r="BE306" s="260"/>
      <c r="BF306" s="235">
        <f t="shared" si="438"/>
        <v>0</v>
      </c>
      <c r="BG306" s="235">
        <f t="shared" si="439"/>
        <v>0</v>
      </c>
      <c r="BH306" s="235">
        <f t="shared" si="440"/>
        <v>0</v>
      </c>
      <c r="BI306" s="380"/>
      <c r="BJ306" s="235">
        <f t="shared" si="420"/>
        <v>0</v>
      </c>
      <c r="BK306" s="235">
        <f t="shared" si="441"/>
        <v>0</v>
      </c>
      <c r="BL306" s="235" t="str">
        <f t="shared" si="442"/>
        <v/>
      </c>
      <c r="BM306" s="236"/>
      <c r="BN306" s="237"/>
      <c r="BO306" s="237"/>
      <c r="BP306" s="238"/>
      <c r="BQ306" s="238"/>
      <c r="BR306" s="254"/>
      <c r="BS306" s="252"/>
      <c r="BT306" s="244"/>
      <c r="BU306" s="244"/>
      <c r="BV306" s="244"/>
      <c r="BW306" s="244"/>
      <c r="BX306" s="244"/>
      <c r="BY306" s="244"/>
      <c r="BZ306" s="244"/>
      <c r="CA306" s="244"/>
      <c r="CB306" s="253"/>
      <c r="CC306" s="188"/>
      <c r="CD306" s="244">
        <f t="shared" si="421"/>
        <v>0</v>
      </c>
      <c r="CE306" s="235">
        <f t="shared" si="443"/>
        <v>0</v>
      </c>
      <c r="CF306" s="235">
        <f t="shared" si="443"/>
        <v>0</v>
      </c>
      <c r="CG306" s="235">
        <f t="shared" si="443"/>
        <v>0</v>
      </c>
      <c r="CH306" s="188"/>
      <c r="CI306" s="244">
        <f t="shared" si="422"/>
        <v>0</v>
      </c>
      <c r="CJ306" s="235">
        <f t="shared" si="444"/>
        <v>0</v>
      </c>
      <c r="CK306" s="235">
        <f t="shared" si="444"/>
        <v>0</v>
      </c>
      <c r="CL306" s="235">
        <f t="shared" si="444"/>
        <v>0</v>
      </c>
      <c r="CM306" s="188"/>
      <c r="CN306" s="244">
        <f t="shared" si="423"/>
        <v>0</v>
      </c>
      <c r="CO306" s="235">
        <f t="shared" si="445"/>
        <v>0</v>
      </c>
      <c r="CP306" s="235">
        <f t="shared" si="445"/>
        <v>0</v>
      </c>
      <c r="CQ306" s="235">
        <f t="shared" si="445"/>
        <v>0</v>
      </c>
      <c r="CR306" s="188"/>
      <c r="CS306" s="244">
        <f t="shared" si="424"/>
        <v>0</v>
      </c>
      <c r="CT306" s="235">
        <f t="shared" si="446"/>
        <v>0</v>
      </c>
      <c r="CU306" s="235">
        <f t="shared" si="446"/>
        <v>0</v>
      </c>
      <c r="CV306" s="235">
        <f t="shared" si="446"/>
        <v>0</v>
      </c>
      <c r="CW306" s="188"/>
      <c r="CX306" s="244">
        <f t="shared" si="425"/>
        <v>0</v>
      </c>
      <c r="CY306" s="235">
        <f t="shared" si="447"/>
        <v>0</v>
      </c>
      <c r="CZ306" s="235">
        <f t="shared" si="447"/>
        <v>0</v>
      </c>
      <c r="DA306" s="235">
        <f t="shared" si="447"/>
        <v>0</v>
      </c>
      <c r="DB306" s="188"/>
      <c r="DC306" s="225"/>
      <c r="DD306" s="226"/>
      <c r="DE306" s="1088"/>
      <c r="DF306" s="225"/>
      <c r="DG306" s="226"/>
      <c r="DH306" s="1088"/>
      <c r="DI306" s="225"/>
      <c r="DJ306" s="226"/>
      <c r="DK306" s="1088"/>
      <c r="DL306" s="225"/>
      <c r="DM306" s="226"/>
      <c r="DN306" s="1088"/>
      <c r="DO306" s="370"/>
      <c r="DP306" s="370"/>
      <c r="DQ306" s="243">
        <f t="shared" si="448"/>
        <v>0</v>
      </c>
      <c r="DR306" s="244">
        <f t="shared" si="449"/>
        <v>0</v>
      </c>
      <c r="DS306" s="235">
        <f t="shared" si="450"/>
        <v>0</v>
      </c>
      <c r="DT306" s="244" t="str">
        <f t="shared" si="426"/>
        <v/>
      </c>
      <c r="DU306" s="42" t="str">
        <f t="shared" si="451"/>
        <v/>
      </c>
      <c r="DV306" s="42" t="str">
        <f t="shared" si="452"/>
        <v/>
      </c>
      <c r="DW306" s="42" t="str">
        <f t="shared" si="453"/>
        <v/>
      </c>
      <c r="DX306" s="162"/>
      <c r="DY306" s="42" t="str">
        <f t="shared" si="454"/>
        <v/>
      </c>
      <c r="DZ306" s="42" t="str">
        <f t="shared" si="415"/>
        <v/>
      </c>
      <c r="EA306" s="42" t="str">
        <f t="shared" si="455"/>
        <v/>
      </c>
      <c r="EB306" s="162"/>
      <c r="EC306" s="930"/>
      <c r="ED306" s="188"/>
      <c r="EE306" s="245">
        <f t="shared" si="456"/>
        <v>0</v>
      </c>
      <c r="EG306" s="245">
        <f t="shared" si="457"/>
        <v>0</v>
      </c>
      <c r="EI306" s="246" t="str">
        <f t="shared" si="458"/>
        <v/>
      </c>
      <c r="EJ306" s="247" t="str">
        <f t="shared" si="427"/>
        <v/>
      </c>
      <c r="EK306" s="248" t="str">
        <f t="shared" si="428"/>
        <v/>
      </c>
      <c r="EL306" s="248" t="str">
        <f t="shared" si="429"/>
        <v/>
      </c>
      <c r="EM306" s="248" t="str">
        <f t="shared" si="430"/>
        <v/>
      </c>
      <c r="EN306" s="248" t="str">
        <f t="shared" si="459"/>
        <v/>
      </c>
      <c r="EO306" s="248" t="str">
        <f t="shared" si="431"/>
        <v/>
      </c>
      <c r="EQ306" s="248" t="str">
        <f t="shared" si="460"/>
        <v/>
      </c>
      <c r="ER306" s="248" t="str">
        <f t="shared" si="461"/>
        <v/>
      </c>
      <c r="ES306" s="248" t="str">
        <f t="shared" si="462"/>
        <v/>
      </c>
      <c r="ET306" s="248" t="str">
        <f t="shared" si="463"/>
        <v/>
      </c>
      <c r="EU306" s="248" t="str">
        <f t="shared" si="464"/>
        <v/>
      </c>
      <c r="EV306" s="248" t="str">
        <f t="shared" si="464"/>
        <v/>
      </c>
      <c r="EX306" s="248" t="str">
        <f t="shared" si="465"/>
        <v/>
      </c>
      <c r="EY306" s="248" t="str">
        <f t="shared" si="466"/>
        <v/>
      </c>
      <c r="EZ306" s="248" t="str">
        <f t="shared" si="467"/>
        <v/>
      </c>
      <c r="FA306" s="248" t="str">
        <f t="shared" si="468"/>
        <v/>
      </c>
      <c r="FB306" s="248" t="str">
        <f t="shared" si="500"/>
        <v/>
      </c>
      <c r="FC306" s="248" t="str">
        <f t="shared" si="500"/>
        <v/>
      </c>
      <c r="FE306" s="248" t="str">
        <f t="shared" si="469"/>
        <v/>
      </c>
      <c r="FF306" s="248" t="str">
        <f t="shared" si="470"/>
        <v/>
      </c>
      <c r="FG306" s="248" t="str">
        <f t="shared" si="471"/>
        <v/>
      </c>
      <c r="FH306" s="248" t="str">
        <f t="shared" si="472"/>
        <v/>
      </c>
      <c r="FI306" s="248" t="str">
        <f t="shared" si="501"/>
        <v/>
      </c>
      <c r="FJ306" s="248" t="str">
        <f t="shared" si="501"/>
        <v/>
      </c>
      <c r="FL306" s="370"/>
      <c r="FM306" s="371"/>
      <c r="FN306" s="371"/>
      <c r="FO306" s="611"/>
      <c r="FP306" s="896"/>
      <c r="FQ306" s="370"/>
      <c r="FR306" s="371"/>
      <c r="FS306" s="371"/>
      <c r="FT306" s="611"/>
      <c r="FU306" s="896"/>
      <c r="FV306" s="370"/>
      <c r="FW306" s="371"/>
      <c r="FX306" s="371"/>
      <c r="FY306" s="611"/>
      <c r="FZ306" s="896"/>
      <c r="GA306" s="613"/>
      <c r="GC306" s="227">
        <f t="shared" si="473"/>
        <v>0</v>
      </c>
      <c r="GD306" s="228">
        <f t="shared" si="474"/>
        <v>0</v>
      </c>
      <c r="GE306" s="229">
        <f t="shared" si="502"/>
        <v>0</v>
      </c>
      <c r="GF306" s="230">
        <f t="shared" si="502"/>
        <v>0</v>
      </c>
      <c r="GG306" s="231" t="str">
        <f t="shared" si="475"/>
        <v/>
      </c>
      <c r="GH306" s="232">
        <f t="shared" si="476"/>
        <v>0</v>
      </c>
      <c r="GI306" s="227">
        <f t="shared" si="477"/>
        <v>0</v>
      </c>
      <c r="GJ306" s="233">
        <f t="shared" si="478"/>
        <v>0</v>
      </c>
      <c r="GK306" s="233">
        <f t="shared" si="479"/>
        <v>0</v>
      </c>
      <c r="GL306" s="234"/>
      <c r="GM306" s="235">
        <f t="shared" si="480"/>
        <v>0</v>
      </c>
      <c r="GN306" s="235">
        <f t="shared" si="481"/>
        <v>0</v>
      </c>
      <c r="GO306" s="235" t="str">
        <f t="shared" si="482"/>
        <v/>
      </c>
      <c r="GP306" s="380"/>
      <c r="GQ306" s="235">
        <f t="shared" si="483"/>
        <v>0</v>
      </c>
      <c r="GR306" s="235">
        <f t="shared" si="484"/>
        <v>0</v>
      </c>
      <c r="GS306" s="235" t="str">
        <f t="shared" si="485"/>
        <v/>
      </c>
      <c r="GT306" s="236"/>
      <c r="GU306" s="237" t="str">
        <f t="shared" si="486"/>
        <v/>
      </c>
      <c r="GV306" s="237" t="str">
        <f t="shared" si="487"/>
        <v/>
      </c>
      <c r="GW306" s="238" t="str">
        <f t="shared" si="488"/>
        <v/>
      </c>
      <c r="GX306" s="238" t="str">
        <f t="shared" si="489"/>
        <v/>
      </c>
      <c r="GY306" s="239"/>
      <c r="GZ306" s="240" t="str">
        <f t="shared" si="490"/>
        <v/>
      </c>
      <c r="HA306" s="235" t="str">
        <f t="shared" si="491"/>
        <v/>
      </c>
      <c r="HB306" s="235" t="str">
        <f t="shared" si="492"/>
        <v/>
      </c>
      <c r="HC306" s="235" t="str">
        <f t="shared" si="493"/>
        <v/>
      </c>
      <c r="HD306" s="235" t="str">
        <f t="shared" si="494"/>
        <v/>
      </c>
      <c r="HE306" s="235" t="str">
        <f t="shared" si="495"/>
        <v/>
      </c>
      <c r="HF306" s="188"/>
      <c r="HG306" s="235" t="str">
        <f t="shared" si="496"/>
        <v/>
      </c>
      <c r="HH306" s="235">
        <f t="shared" si="503"/>
        <v>0</v>
      </c>
      <c r="HI306" s="235">
        <f t="shared" si="503"/>
        <v>0</v>
      </c>
      <c r="HJ306" s="235">
        <f t="shared" si="503"/>
        <v>0</v>
      </c>
      <c r="HK306" s="188"/>
      <c r="HL306" s="235" t="str">
        <f t="shared" si="497"/>
        <v/>
      </c>
      <c r="HM306" s="235">
        <f t="shared" si="504"/>
        <v>0</v>
      </c>
      <c r="HN306" s="235">
        <f t="shared" si="504"/>
        <v>0</v>
      </c>
      <c r="HO306" s="235">
        <f t="shared" si="504"/>
        <v>0</v>
      </c>
      <c r="HP306" s="188"/>
      <c r="HQ306" s="235" t="str">
        <f t="shared" si="498"/>
        <v/>
      </c>
      <c r="HR306" s="235">
        <f t="shared" si="505"/>
        <v>0</v>
      </c>
      <c r="HS306" s="235">
        <f t="shared" si="505"/>
        <v>0</v>
      </c>
      <c r="HT306" s="235">
        <f t="shared" si="505"/>
        <v>0</v>
      </c>
      <c r="HU306" s="162"/>
      <c r="HV306" s="1622"/>
      <c r="HW306" s="1619"/>
      <c r="HX306" s="1619"/>
      <c r="HY306" s="1619"/>
      <c r="HZ306" s="1619"/>
      <c r="IA306" s="1619"/>
      <c r="IB306" s="1619"/>
      <c r="IC306" s="1623"/>
      <c r="ID306" s="162"/>
      <c r="IE306" s="162"/>
    </row>
    <row r="307" spans="1:239" ht="21" customHeight="1" x14ac:dyDescent="0.25">
      <c r="A307" s="377" t="str">
        <f t="shared" si="432"/>
        <v/>
      </c>
      <c r="B307" s="188">
        <v>281</v>
      </c>
      <c r="C307" s="255"/>
      <c r="D307" s="223" t="str">
        <f t="shared" si="416"/>
        <v/>
      </c>
      <c r="E307" s="223" t="str">
        <f t="shared" si="499"/>
        <v/>
      </c>
      <c r="F307" s="242"/>
      <c r="G307" s="242"/>
      <c r="H307" s="224" t="str">
        <f t="shared" si="433"/>
        <v/>
      </c>
      <c r="I307" s="930"/>
      <c r="J307" s="930"/>
      <c r="K307" s="930"/>
      <c r="L307" s="370"/>
      <c r="M307" s="371"/>
      <c r="N307" s="371"/>
      <c r="O307" s="371"/>
      <c r="P307" s="372"/>
      <c r="Q307" s="609"/>
      <c r="R307" s="609"/>
      <c r="S307" s="610"/>
      <c r="T307" s="371"/>
      <c r="U307" s="371"/>
      <c r="V307" s="188"/>
      <c r="W307" s="370"/>
      <c r="X307" s="371"/>
      <c r="Y307" s="371"/>
      <c r="Z307" s="611"/>
      <c r="AA307" s="896"/>
      <c r="AB307" s="370"/>
      <c r="AC307" s="371"/>
      <c r="AD307" s="371"/>
      <c r="AE307" s="371"/>
      <c r="AF307" s="896"/>
      <c r="AG307" s="370"/>
      <c r="AH307" s="371"/>
      <c r="AI307" s="371"/>
      <c r="AJ307" s="371"/>
      <c r="AK307" s="896"/>
      <c r="AL307" s="370"/>
      <c r="AM307" s="371"/>
      <c r="AN307" s="371"/>
      <c r="AO307" s="372"/>
      <c r="AP307" s="370"/>
      <c r="AQ307" s="371"/>
      <c r="AR307" s="371"/>
      <c r="AS307" s="371"/>
      <c r="AT307" s="928"/>
      <c r="AU307" s="188"/>
      <c r="AV307" s="256">
        <f t="shared" si="417"/>
        <v>0</v>
      </c>
      <c r="AW307" s="257">
        <f t="shared" si="418"/>
        <v>0</v>
      </c>
      <c r="AX307" s="258">
        <f t="shared" si="414"/>
        <v>0</v>
      </c>
      <c r="AY307" s="259">
        <f t="shared" si="414"/>
        <v>0</v>
      </c>
      <c r="AZ307" s="231" t="str">
        <f t="shared" si="434"/>
        <v/>
      </c>
      <c r="BA307" s="232">
        <f t="shared" si="435"/>
        <v>0</v>
      </c>
      <c r="BB307" s="249">
        <f t="shared" si="419"/>
        <v>0</v>
      </c>
      <c r="BC307" s="231">
        <f t="shared" si="436"/>
        <v>0</v>
      </c>
      <c r="BD307" s="231">
        <f t="shared" si="437"/>
        <v>0</v>
      </c>
      <c r="BE307" s="260"/>
      <c r="BF307" s="235">
        <f t="shared" si="438"/>
        <v>0</v>
      </c>
      <c r="BG307" s="235">
        <f t="shared" si="439"/>
        <v>0</v>
      </c>
      <c r="BH307" s="235">
        <f t="shared" si="440"/>
        <v>0</v>
      </c>
      <c r="BI307" s="380"/>
      <c r="BJ307" s="235">
        <f t="shared" si="420"/>
        <v>0</v>
      </c>
      <c r="BK307" s="235">
        <f t="shared" si="441"/>
        <v>0</v>
      </c>
      <c r="BL307" s="235" t="str">
        <f t="shared" si="442"/>
        <v/>
      </c>
      <c r="BM307" s="236"/>
      <c r="BN307" s="237"/>
      <c r="BO307" s="237"/>
      <c r="BP307" s="238"/>
      <c r="BQ307" s="238"/>
      <c r="BR307" s="254"/>
      <c r="BS307" s="252"/>
      <c r="BT307" s="244"/>
      <c r="BU307" s="244"/>
      <c r="BV307" s="244"/>
      <c r="BW307" s="244"/>
      <c r="BX307" s="244"/>
      <c r="BY307" s="244"/>
      <c r="BZ307" s="244"/>
      <c r="CA307" s="244"/>
      <c r="CB307" s="253"/>
      <c r="CC307" s="188"/>
      <c r="CD307" s="244">
        <f t="shared" si="421"/>
        <v>0</v>
      </c>
      <c r="CE307" s="235">
        <f t="shared" si="443"/>
        <v>0</v>
      </c>
      <c r="CF307" s="235">
        <f t="shared" si="443"/>
        <v>0</v>
      </c>
      <c r="CG307" s="235">
        <f t="shared" si="443"/>
        <v>0</v>
      </c>
      <c r="CH307" s="188"/>
      <c r="CI307" s="244">
        <f t="shared" si="422"/>
        <v>0</v>
      </c>
      <c r="CJ307" s="235">
        <f t="shared" si="444"/>
        <v>0</v>
      </c>
      <c r="CK307" s="235">
        <f t="shared" si="444"/>
        <v>0</v>
      </c>
      <c r="CL307" s="235">
        <f t="shared" si="444"/>
        <v>0</v>
      </c>
      <c r="CM307" s="188"/>
      <c r="CN307" s="244">
        <f t="shared" si="423"/>
        <v>0</v>
      </c>
      <c r="CO307" s="235">
        <f t="shared" si="445"/>
        <v>0</v>
      </c>
      <c r="CP307" s="235">
        <f t="shared" si="445"/>
        <v>0</v>
      </c>
      <c r="CQ307" s="235">
        <f t="shared" si="445"/>
        <v>0</v>
      </c>
      <c r="CR307" s="188"/>
      <c r="CS307" s="244">
        <f t="shared" si="424"/>
        <v>0</v>
      </c>
      <c r="CT307" s="235">
        <f t="shared" si="446"/>
        <v>0</v>
      </c>
      <c r="CU307" s="235">
        <f t="shared" si="446"/>
        <v>0</v>
      </c>
      <c r="CV307" s="235">
        <f t="shared" si="446"/>
        <v>0</v>
      </c>
      <c r="CW307" s="188"/>
      <c r="CX307" s="244">
        <f t="shared" si="425"/>
        <v>0</v>
      </c>
      <c r="CY307" s="235">
        <f t="shared" si="447"/>
        <v>0</v>
      </c>
      <c r="CZ307" s="235">
        <f t="shared" si="447"/>
        <v>0</v>
      </c>
      <c r="DA307" s="235">
        <f t="shared" si="447"/>
        <v>0</v>
      </c>
      <c r="DB307" s="188"/>
      <c r="DC307" s="225"/>
      <c r="DD307" s="226"/>
      <c r="DE307" s="1088"/>
      <c r="DF307" s="225"/>
      <c r="DG307" s="226"/>
      <c r="DH307" s="1088"/>
      <c r="DI307" s="225"/>
      <c r="DJ307" s="226"/>
      <c r="DK307" s="1088"/>
      <c r="DL307" s="225"/>
      <c r="DM307" s="226"/>
      <c r="DN307" s="1088"/>
      <c r="DO307" s="370"/>
      <c r="DP307" s="370"/>
      <c r="DQ307" s="243">
        <f t="shared" si="448"/>
        <v>0</v>
      </c>
      <c r="DR307" s="244">
        <f t="shared" si="449"/>
        <v>0</v>
      </c>
      <c r="DS307" s="235">
        <f t="shared" si="450"/>
        <v>0</v>
      </c>
      <c r="DT307" s="244" t="str">
        <f t="shared" si="426"/>
        <v/>
      </c>
      <c r="DU307" s="42" t="str">
        <f t="shared" si="451"/>
        <v/>
      </c>
      <c r="DV307" s="42" t="str">
        <f t="shared" si="452"/>
        <v/>
      </c>
      <c r="DW307" s="42" t="str">
        <f t="shared" si="453"/>
        <v/>
      </c>
      <c r="DX307" s="162"/>
      <c r="DY307" s="42" t="str">
        <f t="shared" si="454"/>
        <v/>
      </c>
      <c r="DZ307" s="42" t="str">
        <f t="shared" si="415"/>
        <v/>
      </c>
      <c r="EA307" s="42" t="str">
        <f t="shared" si="455"/>
        <v/>
      </c>
      <c r="EB307" s="162"/>
      <c r="EC307" s="930"/>
      <c r="ED307" s="188"/>
      <c r="EE307" s="245">
        <f t="shared" si="456"/>
        <v>0</v>
      </c>
      <c r="EG307" s="245">
        <f t="shared" si="457"/>
        <v>0</v>
      </c>
      <c r="EI307" s="246" t="str">
        <f t="shared" si="458"/>
        <v/>
      </c>
      <c r="EJ307" s="247" t="str">
        <f t="shared" si="427"/>
        <v/>
      </c>
      <c r="EK307" s="248" t="str">
        <f t="shared" si="428"/>
        <v/>
      </c>
      <c r="EL307" s="248" t="str">
        <f t="shared" si="429"/>
        <v/>
      </c>
      <c r="EM307" s="248" t="str">
        <f t="shared" si="430"/>
        <v/>
      </c>
      <c r="EN307" s="248" t="str">
        <f t="shared" si="459"/>
        <v/>
      </c>
      <c r="EO307" s="248" t="str">
        <f t="shared" si="431"/>
        <v/>
      </c>
      <c r="EQ307" s="248" t="str">
        <f t="shared" si="460"/>
        <v/>
      </c>
      <c r="ER307" s="248" t="str">
        <f t="shared" si="461"/>
        <v/>
      </c>
      <c r="ES307" s="248" t="str">
        <f t="shared" si="462"/>
        <v/>
      </c>
      <c r="ET307" s="248" t="str">
        <f t="shared" si="463"/>
        <v/>
      </c>
      <c r="EU307" s="248" t="str">
        <f t="shared" si="464"/>
        <v/>
      </c>
      <c r="EV307" s="248" t="str">
        <f t="shared" si="464"/>
        <v/>
      </c>
      <c r="EX307" s="248" t="str">
        <f t="shared" si="465"/>
        <v/>
      </c>
      <c r="EY307" s="248" t="str">
        <f t="shared" si="466"/>
        <v/>
      </c>
      <c r="EZ307" s="248" t="str">
        <f t="shared" si="467"/>
        <v/>
      </c>
      <c r="FA307" s="248" t="str">
        <f t="shared" si="468"/>
        <v/>
      </c>
      <c r="FB307" s="248" t="str">
        <f t="shared" si="500"/>
        <v/>
      </c>
      <c r="FC307" s="248" t="str">
        <f t="shared" si="500"/>
        <v/>
      </c>
      <c r="FE307" s="248" t="str">
        <f t="shared" si="469"/>
        <v/>
      </c>
      <c r="FF307" s="248" t="str">
        <f t="shared" si="470"/>
        <v/>
      </c>
      <c r="FG307" s="248" t="str">
        <f t="shared" si="471"/>
        <v/>
      </c>
      <c r="FH307" s="248" t="str">
        <f t="shared" si="472"/>
        <v/>
      </c>
      <c r="FI307" s="248" t="str">
        <f t="shared" si="501"/>
        <v/>
      </c>
      <c r="FJ307" s="248" t="str">
        <f t="shared" si="501"/>
        <v/>
      </c>
      <c r="FL307" s="370"/>
      <c r="FM307" s="371"/>
      <c r="FN307" s="371"/>
      <c r="FO307" s="611"/>
      <c r="FP307" s="896"/>
      <c r="FQ307" s="370"/>
      <c r="FR307" s="371"/>
      <c r="FS307" s="371"/>
      <c r="FT307" s="611"/>
      <c r="FU307" s="896"/>
      <c r="FV307" s="370"/>
      <c r="FW307" s="371"/>
      <c r="FX307" s="371"/>
      <c r="FY307" s="611"/>
      <c r="FZ307" s="896"/>
      <c r="GA307" s="613"/>
      <c r="GC307" s="227">
        <f t="shared" si="473"/>
        <v>0</v>
      </c>
      <c r="GD307" s="228">
        <f t="shared" si="474"/>
        <v>0</v>
      </c>
      <c r="GE307" s="229">
        <f t="shared" si="502"/>
        <v>0</v>
      </c>
      <c r="GF307" s="230">
        <f t="shared" si="502"/>
        <v>0</v>
      </c>
      <c r="GG307" s="231" t="str">
        <f t="shared" si="475"/>
        <v/>
      </c>
      <c r="GH307" s="232">
        <f t="shared" si="476"/>
        <v>0</v>
      </c>
      <c r="GI307" s="227">
        <f t="shared" si="477"/>
        <v>0</v>
      </c>
      <c r="GJ307" s="233">
        <f t="shared" si="478"/>
        <v>0</v>
      </c>
      <c r="GK307" s="233">
        <f t="shared" si="479"/>
        <v>0</v>
      </c>
      <c r="GL307" s="234"/>
      <c r="GM307" s="235">
        <f t="shared" si="480"/>
        <v>0</v>
      </c>
      <c r="GN307" s="235">
        <f t="shared" si="481"/>
        <v>0</v>
      </c>
      <c r="GO307" s="235" t="str">
        <f t="shared" si="482"/>
        <v/>
      </c>
      <c r="GP307" s="380"/>
      <c r="GQ307" s="235">
        <f t="shared" si="483"/>
        <v>0</v>
      </c>
      <c r="GR307" s="235">
        <f t="shared" si="484"/>
        <v>0</v>
      </c>
      <c r="GS307" s="235" t="str">
        <f t="shared" si="485"/>
        <v/>
      </c>
      <c r="GT307" s="236"/>
      <c r="GU307" s="237" t="str">
        <f t="shared" si="486"/>
        <v/>
      </c>
      <c r="GV307" s="237" t="str">
        <f t="shared" si="487"/>
        <v/>
      </c>
      <c r="GW307" s="238" t="str">
        <f t="shared" si="488"/>
        <v/>
      </c>
      <c r="GX307" s="238" t="str">
        <f t="shared" si="489"/>
        <v/>
      </c>
      <c r="GY307" s="239"/>
      <c r="GZ307" s="240" t="str">
        <f t="shared" si="490"/>
        <v/>
      </c>
      <c r="HA307" s="235" t="str">
        <f t="shared" si="491"/>
        <v/>
      </c>
      <c r="HB307" s="235" t="str">
        <f t="shared" si="492"/>
        <v/>
      </c>
      <c r="HC307" s="235" t="str">
        <f t="shared" si="493"/>
        <v/>
      </c>
      <c r="HD307" s="235" t="str">
        <f t="shared" si="494"/>
        <v/>
      </c>
      <c r="HE307" s="235" t="str">
        <f t="shared" si="495"/>
        <v/>
      </c>
      <c r="HF307" s="188"/>
      <c r="HG307" s="235" t="str">
        <f t="shared" si="496"/>
        <v/>
      </c>
      <c r="HH307" s="235">
        <f t="shared" si="503"/>
        <v>0</v>
      </c>
      <c r="HI307" s="235">
        <f t="shared" si="503"/>
        <v>0</v>
      </c>
      <c r="HJ307" s="235">
        <f t="shared" si="503"/>
        <v>0</v>
      </c>
      <c r="HK307" s="188"/>
      <c r="HL307" s="235" t="str">
        <f t="shared" si="497"/>
        <v/>
      </c>
      <c r="HM307" s="235">
        <f t="shared" si="504"/>
        <v>0</v>
      </c>
      <c r="HN307" s="235">
        <f t="shared" si="504"/>
        <v>0</v>
      </c>
      <c r="HO307" s="235">
        <f t="shared" si="504"/>
        <v>0</v>
      </c>
      <c r="HP307" s="188"/>
      <c r="HQ307" s="235" t="str">
        <f t="shared" si="498"/>
        <v/>
      </c>
      <c r="HR307" s="235">
        <f t="shared" si="505"/>
        <v>0</v>
      </c>
      <c r="HS307" s="235">
        <f t="shared" si="505"/>
        <v>0</v>
      </c>
      <c r="HT307" s="235">
        <f t="shared" si="505"/>
        <v>0</v>
      </c>
      <c r="HU307" s="162"/>
      <c r="HV307" s="1622"/>
      <c r="HW307" s="1619"/>
      <c r="HX307" s="1619"/>
      <c r="HY307" s="1619"/>
      <c r="HZ307" s="1619"/>
      <c r="IA307" s="1619"/>
      <c r="IB307" s="1619"/>
      <c r="IC307" s="1623"/>
      <c r="ID307" s="162"/>
      <c r="IE307" s="162"/>
    </row>
    <row r="308" spans="1:239" ht="21" customHeight="1" x14ac:dyDescent="0.25">
      <c r="A308" s="377" t="str">
        <f t="shared" si="432"/>
        <v/>
      </c>
      <c r="B308" s="188">
        <v>282</v>
      </c>
      <c r="C308" s="255"/>
      <c r="D308" s="223" t="str">
        <f t="shared" si="416"/>
        <v/>
      </c>
      <c r="E308" s="223" t="str">
        <f t="shared" si="499"/>
        <v/>
      </c>
      <c r="F308" s="242"/>
      <c r="G308" s="242"/>
      <c r="H308" s="224" t="str">
        <f t="shared" si="433"/>
        <v/>
      </c>
      <c r="I308" s="930"/>
      <c r="J308" s="930"/>
      <c r="K308" s="930"/>
      <c r="L308" s="370"/>
      <c r="M308" s="371"/>
      <c r="N308" s="371"/>
      <c r="O308" s="371"/>
      <c r="P308" s="372"/>
      <c r="Q308" s="609"/>
      <c r="R308" s="609"/>
      <c r="S308" s="610"/>
      <c r="T308" s="371"/>
      <c r="U308" s="371"/>
      <c r="V308" s="188"/>
      <c r="W308" s="370"/>
      <c r="X308" s="371"/>
      <c r="Y308" s="371"/>
      <c r="Z308" s="611"/>
      <c r="AA308" s="896"/>
      <c r="AB308" s="370"/>
      <c r="AC308" s="371"/>
      <c r="AD308" s="371"/>
      <c r="AE308" s="371"/>
      <c r="AF308" s="896"/>
      <c r="AG308" s="370"/>
      <c r="AH308" s="371"/>
      <c r="AI308" s="371"/>
      <c r="AJ308" s="371"/>
      <c r="AK308" s="896"/>
      <c r="AL308" s="370"/>
      <c r="AM308" s="371"/>
      <c r="AN308" s="371"/>
      <c r="AO308" s="372"/>
      <c r="AP308" s="370"/>
      <c r="AQ308" s="371"/>
      <c r="AR308" s="371"/>
      <c r="AS308" s="371"/>
      <c r="AT308" s="928"/>
      <c r="AU308" s="188"/>
      <c r="AV308" s="256">
        <f t="shared" si="417"/>
        <v>0</v>
      </c>
      <c r="AW308" s="257">
        <f t="shared" si="418"/>
        <v>0</v>
      </c>
      <c r="AX308" s="258">
        <f t="shared" si="414"/>
        <v>0</v>
      </c>
      <c r="AY308" s="259">
        <f t="shared" si="414"/>
        <v>0</v>
      </c>
      <c r="AZ308" s="231" t="str">
        <f t="shared" si="434"/>
        <v/>
      </c>
      <c r="BA308" s="232">
        <f t="shared" si="435"/>
        <v>0</v>
      </c>
      <c r="BB308" s="249">
        <f t="shared" si="419"/>
        <v>0</v>
      </c>
      <c r="BC308" s="231">
        <f t="shared" si="436"/>
        <v>0</v>
      </c>
      <c r="BD308" s="231">
        <f t="shared" si="437"/>
        <v>0</v>
      </c>
      <c r="BE308" s="260"/>
      <c r="BF308" s="235">
        <f t="shared" si="438"/>
        <v>0</v>
      </c>
      <c r="BG308" s="235">
        <f t="shared" si="439"/>
        <v>0</v>
      </c>
      <c r="BH308" s="235">
        <f t="shared" si="440"/>
        <v>0</v>
      </c>
      <c r="BI308" s="380"/>
      <c r="BJ308" s="235">
        <f t="shared" si="420"/>
        <v>0</v>
      </c>
      <c r="BK308" s="235">
        <f t="shared" si="441"/>
        <v>0</v>
      </c>
      <c r="BL308" s="235" t="str">
        <f t="shared" si="442"/>
        <v/>
      </c>
      <c r="BM308" s="236"/>
      <c r="BN308" s="237"/>
      <c r="BO308" s="237"/>
      <c r="BP308" s="238"/>
      <c r="BQ308" s="238"/>
      <c r="BR308" s="254"/>
      <c r="BS308" s="252"/>
      <c r="BT308" s="244"/>
      <c r="BU308" s="244"/>
      <c r="BV308" s="244"/>
      <c r="BW308" s="244"/>
      <c r="BX308" s="244"/>
      <c r="BY308" s="244"/>
      <c r="BZ308" s="244"/>
      <c r="CA308" s="244"/>
      <c r="CB308" s="253"/>
      <c r="CC308" s="188"/>
      <c r="CD308" s="244">
        <f t="shared" si="421"/>
        <v>0</v>
      </c>
      <c r="CE308" s="235">
        <f t="shared" si="443"/>
        <v>0</v>
      </c>
      <c r="CF308" s="235">
        <f t="shared" si="443"/>
        <v>0</v>
      </c>
      <c r="CG308" s="235">
        <f t="shared" si="443"/>
        <v>0</v>
      </c>
      <c r="CH308" s="188"/>
      <c r="CI308" s="244">
        <f t="shared" si="422"/>
        <v>0</v>
      </c>
      <c r="CJ308" s="235">
        <f t="shared" si="444"/>
        <v>0</v>
      </c>
      <c r="CK308" s="235">
        <f t="shared" si="444"/>
        <v>0</v>
      </c>
      <c r="CL308" s="235">
        <f t="shared" si="444"/>
        <v>0</v>
      </c>
      <c r="CM308" s="188"/>
      <c r="CN308" s="244">
        <f t="shared" si="423"/>
        <v>0</v>
      </c>
      <c r="CO308" s="235">
        <f t="shared" si="445"/>
        <v>0</v>
      </c>
      <c r="CP308" s="235">
        <f t="shared" si="445"/>
        <v>0</v>
      </c>
      <c r="CQ308" s="235">
        <f t="shared" si="445"/>
        <v>0</v>
      </c>
      <c r="CR308" s="188"/>
      <c r="CS308" s="244">
        <f t="shared" si="424"/>
        <v>0</v>
      </c>
      <c r="CT308" s="235">
        <f t="shared" si="446"/>
        <v>0</v>
      </c>
      <c r="CU308" s="235">
        <f t="shared" si="446"/>
        <v>0</v>
      </c>
      <c r="CV308" s="235">
        <f t="shared" si="446"/>
        <v>0</v>
      </c>
      <c r="CW308" s="188"/>
      <c r="CX308" s="244">
        <f t="shared" si="425"/>
        <v>0</v>
      </c>
      <c r="CY308" s="235">
        <f t="shared" si="447"/>
        <v>0</v>
      </c>
      <c r="CZ308" s="235">
        <f t="shared" si="447"/>
        <v>0</v>
      </c>
      <c r="DA308" s="235">
        <f t="shared" si="447"/>
        <v>0</v>
      </c>
      <c r="DB308" s="188"/>
      <c r="DC308" s="225"/>
      <c r="DD308" s="226"/>
      <c r="DE308" s="1088"/>
      <c r="DF308" s="225"/>
      <c r="DG308" s="226"/>
      <c r="DH308" s="1088"/>
      <c r="DI308" s="225"/>
      <c r="DJ308" s="226"/>
      <c r="DK308" s="1088"/>
      <c r="DL308" s="225"/>
      <c r="DM308" s="226"/>
      <c r="DN308" s="1088"/>
      <c r="DO308" s="370"/>
      <c r="DP308" s="370"/>
      <c r="DQ308" s="243">
        <f t="shared" si="448"/>
        <v>0</v>
      </c>
      <c r="DR308" s="244">
        <f t="shared" si="449"/>
        <v>0</v>
      </c>
      <c r="DS308" s="235">
        <f t="shared" si="450"/>
        <v>0</v>
      </c>
      <c r="DT308" s="244" t="str">
        <f t="shared" si="426"/>
        <v/>
      </c>
      <c r="DU308" s="42" t="str">
        <f t="shared" si="451"/>
        <v/>
      </c>
      <c r="DV308" s="42" t="str">
        <f t="shared" si="452"/>
        <v/>
      </c>
      <c r="DW308" s="42" t="str">
        <f t="shared" si="453"/>
        <v/>
      </c>
      <c r="DX308" s="162"/>
      <c r="DY308" s="42" t="str">
        <f t="shared" si="454"/>
        <v/>
      </c>
      <c r="DZ308" s="42" t="str">
        <f t="shared" si="415"/>
        <v/>
      </c>
      <c r="EA308" s="42" t="str">
        <f t="shared" si="455"/>
        <v/>
      </c>
      <c r="EB308" s="162"/>
      <c r="EC308" s="930"/>
      <c r="ED308" s="188"/>
      <c r="EE308" s="245">
        <f t="shared" si="456"/>
        <v>0</v>
      </c>
      <c r="EG308" s="245">
        <f t="shared" si="457"/>
        <v>0</v>
      </c>
      <c r="EI308" s="246" t="str">
        <f t="shared" si="458"/>
        <v/>
      </c>
      <c r="EJ308" s="247" t="str">
        <f t="shared" si="427"/>
        <v/>
      </c>
      <c r="EK308" s="248" t="str">
        <f t="shared" si="428"/>
        <v/>
      </c>
      <c r="EL308" s="248" t="str">
        <f t="shared" si="429"/>
        <v/>
      </c>
      <c r="EM308" s="248" t="str">
        <f t="shared" si="430"/>
        <v/>
      </c>
      <c r="EN308" s="248" t="str">
        <f t="shared" si="459"/>
        <v/>
      </c>
      <c r="EO308" s="248" t="str">
        <f t="shared" si="431"/>
        <v/>
      </c>
      <c r="EQ308" s="248" t="str">
        <f t="shared" si="460"/>
        <v/>
      </c>
      <c r="ER308" s="248" t="str">
        <f t="shared" si="461"/>
        <v/>
      </c>
      <c r="ES308" s="248" t="str">
        <f t="shared" si="462"/>
        <v/>
      </c>
      <c r="ET308" s="248" t="str">
        <f t="shared" si="463"/>
        <v/>
      </c>
      <c r="EU308" s="248" t="str">
        <f t="shared" si="464"/>
        <v/>
      </c>
      <c r="EV308" s="248" t="str">
        <f t="shared" si="464"/>
        <v/>
      </c>
      <c r="EX308" s="248" t="str">
        <f t="shared" si="465"/>
        <v/>
      </c>
      <c r="EY308" s="248" t="str">
        <f t="shared" si="466"/>
        <v/>
      </c>
      <c r="EZ308" s="248" t="str">
        <f t="shared" si="467"/>
        <v/>
      </c>
      <c r="FA308" s="248" t="str">
        <f t="shared" si="468"/>
        <v/>
      </c>
      <c r="FB308" s="248" t="str">
        <f t="shared" si="500"/>
        <v/>
      </c>
      <c r="FC308" s="248" t="str">
        <f t="shared" si="500"/>
        <v/>
      </c>
      <c r="FE308" s="248" t="str">
        <f t="shared" si="469"/>
        <v/>
      </c>
      <c r="FF308" s="248" t="str">
        <f t="shared" si="470"/>
        <v/>
      </c>
      <c r="FG308" s="248" t="str">
        <f t="shared" si="471"/>
        <v/>
      </c>
      <c r="FH308" s="248" t="str">
        <f t="shared" si="472"/>
        <v/>
      </c>
      <c r="FI308" s="248" t="str">
        <f t="shared" si="501"/>
        <v/>
      </c>
      <c r="FJ308" s="248" t="str">
        <f t="shared" si="501"/>
        <v/>
      </c>
      <c r="FL308" s="370"/>
      <c r="FM308" s="371"/>
      <c r="FN308" s="371"/>
      <c r="FO308" s="611"/>
      <c r="FP308" s="896"/>
      <c r="FQ308" s="370"/>
      <c r="FR308" s="371"/>
      <c r="FS308" s="371"/>
      <c r="FT308" s="611"/>
      <c r="FU308" s="896"/>
      <c r="FV308" s="370"/>
      <c r="FW308" s="371"/>
      <c r="FX308" s="371"/>
      <c r="FY308" s="611"/>
      <c r="FZ308" s="896"/>
      <c r="GA308" s="613"/>
      <c r="GC308" s="227">
        <f t="shared" si="473"/>
        <v>0</v>
      </c>
      <c r="GD308" s="228">
        <f t="shared" si="474"/>
        <v>0</v>
      </c>
      <c r="GE308" s="229">
        <f t="shared" si="502"/>
        <v>0</v>
      </c>
      <c r="GF308" s="230">
        <f t="shared" si="502"/>
        <v>0</v>
      </c>
      <c r="GG308" s="231" t="str">
        <f t="shared" si="475"/>
        <v/>
      </c>
      <c r="GH308" s="232">
        <f t="shared" si="476"/>
        <v>0</v>
      </c>
      <c r="GI308" s="227">
        <f t="shared" si="477"/>
        <v>0</v>
      </c>
      <c r="GJ308" s="233">
        <f t="shared" si="478"/>
        <v>0</v>
      </c>
      <c r="GK308" s="233">
        <f t="shared" si="479"/>
        <v>0</v>
      </c>
      <c r="GL308" s="234"/>
      <c r="GM308" s="235">
        <f t="shared" si="480"/>
        <v>0</v>
      </c>
      <c r="GN308" s="235">
        <f t="shared" si="481"/>
        <v>0</v>
      </c>
      <c r="GO308" s="235" t="str">
        <f t="shared" si="482"/>
        <v/>
      </c>
      <c r="GP308" s="380"/>
      <c r="GQ308" s="235">
        <f t="shared" si="483"/>
        <v>0</v>
      </c>
      <c r="GR308" s="235">
        <f t="shared" si="484"/>
        <v>0</v>
      </c>
      <c r="GS308" s="235" t="str">
        <f t="shared" si="485"/>
        <v/>
      </c>
      <c r="GT308" s="236"/>
      <c r="GU308" s="237" t="str">
        <f t="shared" si="486"/>
        <v/>
      </c>
      <c r="GV308" s="237" t="str">
        <f t="shared" si="487"/>
        <v/>
      </c>
      <c r="GW308" s="238" t="str">
        <f t="shared" si="488"/>
        <v/>
      </c>
      <c r="GX308" s="238" t="str">
        <f t="shared" si="489"/>
        <v/>
      </c>
      <c r="GY308" s="239"/>
      <c r="GZ308" s="240" t="str">
        <f t="shared" si="490"/>
        <v/>
      </c>
      <c r="HA308" s="235" t="str">
        <f t="shared" si="491"/>
        <v/>
      </c>
      <c r="HB308" s="235" t="str">
        <f t="shared" si="492"/>
        <v/>
      </c>
      <c r="HC308" s="235" t="str">
        <f t="shared" si="493"/>
        <v/>
      </c>
      <c r="HD308" s="235" t="str">
        <f t="shared" si="494"/>
        <v/>
      </c>
      <c r="HE308" s="235" t="str">
        <f t="shared" si="495"/>
        <v/>
      </c>
      <c r="HF308" s="188"/>
      <c r="HG308" s="235" t="str">
        <f t="shared" si="496"/>
        <v/>
      </c>
      <c r="HH308" s="235">
        <f t="shared" si="503"/>
        <v>0</v>
      </c>
      <c r="HI308" s="235">
        <f t="shared" si="503"/>
        <v>0</v>
      </c>
      <c r="HJ308" s="235">
        <f t="shared" si="503"/>
        <v>0</v>
      </c>
      <c r="HK308" s="188"/>
      <c r="HL308" s="235" t="str">
        <f t="shared" si="497"/>
        <v/>
      </c>
      <c r="HM308" s="235">
        <f t="shared" si="504"/>
        <v>0</v>
      </c>
      <c r="HN308" s="235">
        <f t="shared" si="504"/>
        <v>0</v>
      </c>
      <c r="HO308" s="235">
        <f t="shared" si="504"/>
        <v>0</v>
      </c>
      <c r="HP308" s="188"/>
      <c r="HQ308" s="235" t="str">
        <f t="shared" si="498"/>
        <v/>
      </c>
      <c r="HR308" s="235">
        <f t="shared" si="505"/>
        <v>0</v>
      </c>
      <c r="HS308" s="235">
        <f t="shared" si="505"/>
        <v>0</v>
      </c>
      <c r="HT308" s="235">
        <f t="shared" si="505"/>
        <v>0</v>
      </c>
      <c r="HU308" s="162"/>
      <c r="HV308" s="1622"/>
      <c r="HW308" s="1619"/>
      <c r="HX308" s="1619"/>
      <c r="HY308" s="1619"/>
      <c r="HZ308" s="1619"/>
      <c r="IA308" s="1619"/>
      <c r="IB308" s="1619"/>
      <c r="IC308" s="1623"/>
      <c r="ID308" s="162"/>
      <c r="IE308" s="162"/>
    </row>
    <row r="309" spans="1:239" ht="21" customHeight="1" x14ac:dyDescent="0.25">
      <c r="A309" s="377" t="str">
        <f t="shared" si="432"/>
        <v/>
      </c>
      <c r="B309" s="188">
        <v>283</v>
      </c>
      <c r="C309" s="255"/>
      <c r="D309" s="223" t="str">
        <f t="shared" si="416"/>
        <v/>
      </c>
      <c r="E309" s="223" t="str">
        <f t="shared" si="499"/>
        <v/>
      </c>
      <c r="F309" s="242"/>
      <c r="G309" s="242"/>
      <c r="H309" s="224" t="str">
        <f t="shared" si="433"/>
        <v/>
      </c>
      <c r="I309" s="930"/>
      <c r="J309" s="930"/>
      <c r="K309" s="930"/>
      <c r="L309" s="370"/>
      <c r="M309" s="371"/>
      <c r="N309" s="371"/>
      <c r="O309" s="371"/>
      <c r="P309" s="372"/>
      <c r="Q309" s="609"/>
      <c r="R309" s="609"/>
      <c r="S309" s="610"/>
      <c r="T309" s="371"/>
      <c r="U309" s="371"/>
      <c r="V309" s="188"/>
      <c r="W309" s="370"/>
      <c r="X309" s="371"/>
      <c r="Y309" s="371"/>
      <c r="Z309" s="611"/>
      <c r="AA309" s="896"/>
      <c r="AB309" s="370"/>
      <c r="AC309" s="371"/>
      <c r="AD309" s="371"/>
      <c r="AE309" s="371"/>
      <c r="AF309" s="896"/>
      <c r="AG309" s="370"/>
      <c r="AH309" s="371"/>
      <c r="AI309" s="371"/>
      <c r="AJ309" s="371"/>
      <c r="AK309" s="896"/>
      <c r="AL309" s="370"/>
      <c r="AM309" s="371"/>
      <c r="AN309" s="371"/>
      <c r="AO309" s="372"/>
      <c r="AP309" s="370"/>
      <c r="AQ309" s="371"/>
      <c r="AR309" s="371"/>
      <c r="AS309" s="371"/>
      <c r="AT309" s="928"/>
      <c r="AU309" s="188"/>
      <c r="AV309" s="256">
        <f t="shared" si="417"/>
        <v>0</v>
      </c>
      <c r="AW309" s="257">
        <f t="shared" si="418"/>
        <v>0</v>
      </c>
      <c r="AX309" s="258">
        <f t="shared" si="414"/>
        <v>0</v>
      </c>
      <c r="AY309" s="259">
        <f t="shared" si="414"/>
        <v>0</v>
      </c>
      <c r="AZ309" s="231" t="str">
        <f t="shared" si="434"/>
        <v/>
      </c>
      <c r="BA309" s="232">
        <f t="shared" si="435"/>
        <v>0</v>
      </c>
      <c r="BB309" s="249">
        <f t="shared" si="419"/>
        <v>0</v>
      </c>
      <c r="BC309" s="231">
        <f t="shared" si="436"/>
        <v>0</v>
      </c>
      <c r="BD309" s="231">
        <f t="shared" si="437"/>
        <v>0</v>
      </c>
      <c r="BE309" s="260"/>
      <c r="BF309" s="235">
        <f t="shared" si="438"/>
        <v>0</v>
      </c>
      <c r="BG309" s="235">
        <f t="shared" si="439"/>
        <v>0</v>
      </c>
      <c r="BH309" s="235">
        <f t="shared" si="440"/>
        <v>0</v>
      </c>
      <c r="BI309" s="380"/>
      <c r="BJ309" s="235">
        <f t="shared" si="420"/>
        <v>0</v>
      </c>
      <c r="BK309" s="235">
        <f t="shared" si="441"/>
        <v>0</v>
      </c>
      <c r="BL309" s="235" t="str">
        <f t="shared" si="442"/>
        <v/>
      </c>
      <c r="BM309" s="236"/>
      <c r="BN309" s="237"/>
      <c r="BO309" s="237"/>
      <c r="BP309" s="238"/>
      <c r="BQ309" s="238"/>
      <c r="BR309" s="254"/>
      <c r="BS309" s="252"/>
      <c r="BT309" s="244"/>
      <c r="BU309" s="244"/>
      <c r="BV309" s="244"/>
      <c r="BW309" s="244"/>
      <c r="BX309" s="244"/>
      <c r="BY309" s="244"/>
      <c r="BZ309" s="244"/>
      <c r="CA309" s="244"/>
      <c r="CB309" s="253"/>
      <c r="CC309" s="188"/>
      <c r="CD309" s="244">
        <f t="shared" si="421"/>
        <v>0</v>
      </c>
      <c r="CE309" s="235">
        <f t="shared" si="443"/>
        <v>0</v>
      </c>
      <c r="CF309" s="235">
        <f t="shared" si="443"/>
        <v>0</v>
      </c>
      <c r="CG309" s="235">
        <f t="shared" si="443"/>
        <v>0</v>
      </c>
      <c r="CH309" s="188"/>
      <c r="CI309" s="244">
        <f t="shared" si="422"/>
        <v>0</v>
      </c>
      <c r="CJ309" s="235">
        <f t="shared" si="444"/>
        <v>0</v>
      </c>
      <c r="CK309" s="235">
        <f t="shared" si="444"/>
        <v>0</v>
      </c>
      <c r="CL309" s="235">
        <f t="shared" si="444"/>
        <v>0</v>
      </c>
      <c r="CM309" s="188"/>
      <c r="CN309" s="244">
        <f t="shared" si="423"/>
        <v>0</v>
      </c>
      <c r="CO309" s="235">
        <f t="shared" si="445"/>
        <v>0</v>
      </c>
      <c r="CP309" s="235">
        <f t="shared" si="445"/>
        <v>0</v>
      </c>
      <c r="CQ309" s="235">
        <f t="shared" si="445"/>
        <v>0</v>
      </c>
      <c r="CR309" s="188"/>
      <c r="CS309" s="244">
        <f t="shared" si="424"/>
        <v>0</v>
      </c>
      <c r="CT309" s="235">
        <f t="shared" si="446"/>
        <v>0</v>
      </c>
      <c r="CU309" s="235">
        <f t="shared" si="446"/>
        <v>0</v>
      </c>
      <c r="CV309" s="235">
        <f t="shared" si="446"/>
        <v>0</v>
      </c>
      <c r="CW309" s="188"/>
      <c r="CX309" s="244">
        <f t="shared" si="425"/>
        <v>0</v>
      </c>
      <c r="CY309" s="235">
        <f t="shared" si="447"/>
        <v>0</v>
      </c>
      <c r="CZ309" s="235">
        <f t="shared" si="447"/>
        <v>0</v>
      </c>
      <c r="DA309" s="235">
        <f t="shared" si="447"/>
        <v>0</v>
      </c>
      <c r="DB309" s="188"/>
      <c r="DC309" s="225"/>
      <c r="DD309" s="226"/>
      <c r="DE309" s="1088"/>
      <c r="DF309" s="225"/>
      <c r="DG309" s="226"/>
      <c r="DH309" s="1088"/>
      <c r="DI309" s="225"/>
      <c r="DJ309" s="226"/>
      <c r="DK309" s="1088"/>
      <c r="DL309" s="225"/>
      <c r="DM309" s="226"/>
      <c r="DN309" s="1088"/>
      <c r="DO309" s="370"/>
      <c r="DP309" s="370"/>
      <c r="DQ309" s="243">
        <f t="shared" si="448"/>
        <v>0</v>
      </c>
      <c r="DR309" s="244">
        <f t="shared" si="449"/>
        <v>0</v>
      </c>
      <c r="DS309" s="235">
        <f t="shared" si="450"/>
        <v>0</v>
      </c>
      <c r="DT309" s="244" t="str">
        <f t="shared" si="426"/>
        <v/>
      </c>
      <c r="DU309" s="42" t="str">
        <f t="shared" si="451"/>
        <v/>
      </c>
      <c r="DV309" s="42" t="str">
        <f t="shared" si="452"/>
        <v/>
      </c>
      <c r="DW309" s="42" t="str">
        <f t="shared" si="453"/>
        <v/>
      </c>
      <c r="DX309" s="162"/>
      <c r="DY309" s="42" t="str">
        <f t="shared" si="454"/>
        <v/>
      </c>
      <c r="DZ309" s="42" t="str">
        <f t="shared" si="415"/>
        <v/>
      </c>
      <c r="EA309" s="42" t="str">
        <f t="shared" si="455"/>
        <v/>
      </c>
      <c r="EB309" s="162"/>
      <c r="EC309" s="930"/>
      <c r="ED309" s="188"/>
      <c r="EE309" s="245">
        <f t="shared" si="456"/>
        <v>0</v>
      </c>
      <c r="EG309" s="245">
        <f t="shared" si="457"/>
        <v>0</v>
      </c>
      <c r="EI309" s="246" t="str">
        <f t="shared" si="458"/>
        <v/>
      </c>
      <c r="EJ309" s="247" t="str">
        <f t="shared" si="427"/>
        <v/>
      </c>
      <c r="EK309" s="248" t="str">
        <f t="shared" si="428"/>
        <v/>
      </c>
      <c r="EL309" s="248" t="str">
        <f t="shared" si="429"/>
        <v/>
      </c>
      <c r="EM309" s="248" t="str">
        <f t="shared" si="430"/>
        <v/>
      </c>
      <c r="EN309" s="248" t="str">
        <f t="shared" si="459"/>
        <v/>
      </c>
      <c r="EO309" s="248" t="str">
        <f t="shared" si="431"/>
        <v/>
      </c>
      <c r="EQ309" s="248" t="str">
        <f t="shared" si="460"/>
        <v/>
      </c>
      <c r="ER309" s="248" t="str">
        <f t="shared" si="461"/>
        <v/>
      </c>
      <c r="ES309" s="248" t="str">
        <f t="shared" si="462"/>
        <v/>
      </c>
      <c r="ET309" s="248" t="str">
        <f t="shared" si="463"/>
        <v/>
      </c>
      <c r="EU309" s="248" t="str">
        <f t="shared" si="464"/>
        <v/>
      </c>
      <c r="EV309" s="248" t="str">
        <f t="shared" si="464"/>
        <v/>
      </c>
      <c r="EX309" s="248" t="str">
        <f t="shared" si="465"/>
        <v/>
      </c>
      <c r="EY309" s="248" t="str">
        <f t="shared" si="466"/>
        <v/>
      </c>
      <c r="EZ309" s="248" t="str">
        <f t="shared" si="467"/>
        <v/>
      </c>
      <c r="FA309" s="248" t="str">
        <f t="shared" si="468"/>
        <v/>
      </c>
      <c r="FB309" s="248" t="str">
        <f t="shared" si="500"/>
        <v/>
      </c>
      <c r="FC309" s="248" t="str">
        <f t="shared" si="500"/>
        <v/>
      </c>
      <c r="FE309" s="248" t="str">
        <f t="shared" si="469"/>
        <v/>
      </c>
      <c r="FF309" s="248" t="str">
        <f t="shared" si="470"/>
        <v/>
      </c>
      <c r="FG309" s="248" t="str">
        <f t="shared" si="471"/>
        <v/>
      </c>
      <c r="FH309" s="248" t="str">
        <f t="shared" si="472"/>
        <v/>
      </c>
      <c r="FI309" s="248" t="str">
        <f t="shared" si="501"/>
        <v/>
      </c>
      <c r="FJ309" s="248" t="str">
        <f t="shared" si="501"/>
        <v/>
      </c>
      <c r="FL309" s="370"/>
      <c r="FM309" s="371"/>
      <c r="FN309" s="371"/>
      <c r="FO309" s="611"/>
      <c r="FP309" s="896"/>
      <c r="FQ309" s="370"/>
      <c r="FR309" s="371"/>
      <c r="FS309" s="371"/>
      <c r="FT309" s="611"/>
      <c r="FU309" s="896"/>
      <c r="FV309" s="370"/>
      <c r="FW309" s="371"/>
      <c r="FX309" s="371"/>
      <c r="FY309" s="611"/>
      <c r="FZ309" s="896"/>
      <c r="GA309" s="613"/>
      <c r="GC309" s="227">
        <f t="shared" si="473"/>
        <v>0</v>
      </c>
      <c r="GD309" s="228">
        <f t="shared" si="474"/>
        <v>0</v>
      </c>
      <c r="GE309" s="229">
        <f t="shared" si="502"/>
        <v>0</v>
      </c>
      <c r="GF309" s="230">
        <f t="shared" si="502"/>
        <v>0</v>
      </c>
      <c r="GG309" s="231" t="str">
        <f t="shared" si="475"/>
        <v/>
      </c>
      <c r="GH309" s="232">
        <f t="shared" si="476"/>
        <v>0</v>
      </c>
      <c r="GI309" s="227">
        <f t="shared" si="477"/>
        <v>0</v>
      </c>
      <c r="GJ309" s="233">
        <f t="shared" si="478"/>
        <v>0</v>
      </c>
      <c r="GK309" s="233">
        <f t="shared" si="479"/>
        <v>0</v>
      </c>
      <c r="GL309" s="234"/>
      <c r="GM309" s="235">
        <f t="shared" si="480"/>
        <v>0</v>
      </c>
      <c r="GN309" s="235">
        <f t="shared" si="481"/>
        <v>0</v>
      </c>
      <c r="GO309" s="235" t="str">
        <f t="shared" si="482"/>
        <v/>
      </c>
      <c r="GP309" s="380"/>
      <c r="GQ309" s="235">
        <f t="shared" si="483"/>
        <v>0</v>
      </c>
      <c r="GR309" s="235">
        <f t="shared" si="484"/>
        <v>0</v>
      </c>
      <c r="GS309" s="235" t="str">
        <f t="shared" si="485"/>
        <v/>
      </c>
      <c r="GT309" s="236"/>
      <c r="GU309" s="237" t="str">
        <f t="shared" si="486"/>
        <v/>
      </c>
      <c r="GV309" s="237" t="str">
        <f t="shared" si="487"/>
        <v/>
      </c>
      <c r="GW309" s="238" t="str">
        <f t="shared" si="488"/>
        <v/>
      </c>
      <c r="GX309" s="238" t="str">
        <f t="shared" si="489"/>
        <v/>
      </c>
      <c r="GY309" s="239"/>
      <c r="GZ309" s="240" t="str">
        <f t="shared" si="490"/>
        <v/>
      </c>
      <c r="HA309" s="235" t="str">
        <f t="shared" si="491"/>
        <v/>
      </c>
      <c r="HB309" s="235" t="str">
        <f t="shared" si="492"/>
        <v/>
      </c>
      <c r="HC309" s="235" t="str">
        <f t="shared" si="493"/>
        <v/>
      </c>
      <c r="HD309" s="235" t="str">
        <f t="shared" si="494"/>
        <v/>
      </c>
      <c r="HE309" s="235" t="str">
        <f t="shared" si="495"/>
        <v/>
      </c>
      <c r="HF309" s="188"/>
      <c r="HG309" s="235" t="str">
        <f t="shared" si="496"/>
        <v/>
      </c>
      <c r="HH309" s="235">
        <f t="shared" si="503"/>
        <v>0</v>
      </c>
      <c r="HI309" s="235">
        <f t="shared" si="503"/>
        <v>0</v>
      </c>
      <c r="HJ309" s="235">
        <f t="shared" si="503"/>
        <v>0</v>
      </c>
      <c r="HK309" s="188"/>
      <c r="HL309" s="235" t="str">
        <f t="shared" si="497"/>
        <v/>
      </c>
      <c r="HM309" s="235">
        <f t="shared" si="504"/>
        <v>0</v>
      </c>
      <c r="HN309" s="235">
        <f t="shared" si="504"/>
        <v>0</v>
      </c>
      <c r="HO309" s="235">
        <f t="shared" si="504"/>
        <v>0</v>
      </c>
      <c r="HP309" s="188"/>
      <c r="HQ309" s="235" t="str">
        <f t="shared" si="498"/>
        <v/>
      </c>
      <c r="HR309" s="235">
        <f t="shared" si="505"/>
        <v>0</v>
      </c>
      <c r="HS309" s="235">
        <f t="shared" si="505"/>
        <v>0</v>
      </c>
      <c r="HT309" s="235">
        <f t="shared" si="505"/>
        <v>0</v>
      </c>
      <c r="HU309" s="162"/>
      <c r="HV309" s="1622"/>
      <c r="HW309" s="1619"/>
      <c r="HX309" s="1619"/>
      <c r="HY309" s="1619"/>
      <c r="HZ309" s="1619"/>
      <c r="IA309" s="1619"/>
      <c r="IB309" s="1619"/>
      <c r="IC309" s="1623"/>
      <c r="ID309" s="162"/>
      <c r="IE309" s="162"/>
    </row>
    <row r="310" spans="1:239" ht="21" customHeight="1" x14ac:dyDescent="0.25">
      <c r="A310" s="377" t="str">
        <f t="shared" si="432"/>
        <v/>
      </c>
      <c r="B310" s="188">
        <v>284</v>
      </c>
      <c r="C310" s="255"/>
      <c r="D310" s="223" t="str">
        <f t="shared" si="416"/>
        <v/>
      </c>
      <c r="E310" s="223" t="str">
        <f t="shared" si="499"/>
        <v/>
      </c>
      <c r="F310" s="242"/>
      <c r="G310" s="242"/>
      <c r="H310" s="224" t="str">
        <f t="shared" si="433"/>
        <v/>
      </c>
      <c r="I310" s="930"/>
      <c r="J310" s="930"/>
      <c r="K310" s="930"/>
      <c r="L310" s="370"/>
      <c r="M310" s="371"/>
      <c r="N310" s="371"/>
      <c r="O310" s="371"/>
      <c r="P310" s="372"/>
      <c r="Q310" s="609"/>
      <c r="R310" s="609"/>
      <c r="S310" s="610"/>
      <c r="T310" s="371"/>
      <c r="U310" s="371"/>
      <c r="V310" s="188"/>
      <c r="W310" s="370"/>
      <c r="X310" s="371"/>
      <c r="Y310" s="371"/>
      <c r="Z310" s="611"/>
      <c r="AA310" s="896"/>
      <c r="AB310" s="370"/>
      <c r="AC310" s="371"/>
      <c r="AD310" s="371"/>
      <c r="AE310" s="371"/>
      <c r="AF310" s="896"/>
      <c r="AG310" s="370"/>
      <c r="AH310" s="371"/>
      <c r="AI310" s="371"/>
      <c r="AJ310" s="371"/>
      <c r="AK310" s="896"/>
      <c r="AL310" s="370"/>
      <c r="AM310" s="371"/>
      <c r="AN310" s="371"/>
      <c r="AO310" s="372"/>
      <c r="AP310" s="370"/>
      <c r="AQ310" s="371"/>
      <c r="AR310" s="371"/>
      <c r="AS310" s="371"/>
      <c r="AT310" s="928"/>
      <c r="AU310" s="188"/>
      <c r="AV310" s="256">
        <f t="shared" si="417"/>
        <v>0</v>
      </c>
      <c r="AW310" s="257">
        <f t="shared" si="418"/>
        <v>0</v>
      </c>
      <c r="AX310" s="258">
        <f t="shared" si="414"/>
        <v>0</v>
      </c>
      <c r="AY310" s="259">
        <f t="shared" si="414"/>
        <v>0</v>
      </c>
      <c r="AZ310" s="231" t="str">
        <f t="shared" si="434"/>
        <v/>
      </c>
      <c r="BA310" s="232">
        <f t="shared" si="435"/>
        <v>0</v>
      </c>
      <c r="BB310" s="249">
        <f t="shared" si="419"/>
        <v>0</v>
      </c>
      <c r="BC310" s="231">
        <f t="shared" si="436"/>
        <v>0</v>
      </c>
      <c r="BD310" s="231">
        <f t="shared" si="437"/>
        <v>0</v>
      </c>
      <c r="BE310" s="260"/>
      <c r="BF310" s="235">
        <f t="shared" si="438"/>
        <v>0</v>
      </c>
      <c r="BG310" s="235">
        <f t="shared" si="439"/>
        <v>0</v>
      </c>
      <c r="BH310" s="235">
        <f t="shared" si="440"/>
        <v>0</v>
      </c>
      <c r="BI310" s="380"/>
      <c r="BJ310" s="235">
        <f t="shared" si="420"/>
        <v>0</v>
      </c>
      <c r="BK310" s="235">
        <f t="shared" si="441"/>
        <v>0</v>
      </c>
      <c r="BL310" s="235" t="str">
        <f t="shared" si="442"/>
        <v/>
      </c>
      <c r="BM310" s="236"/>
      <c r="BN310" s="237"/>
      <c r="BO310" s="237"/>
      <c r="BP310" s="238"/>
      <c r="BQ310" s="238"/>
      <c r="BR310" s="254"/>
      <c r="BS310" s="252"/>
      <c r="BT310" s="244"/>
      <c r="BU310" s="244"/>
      <c r="BV310" s="244"/>
      <c r="BW310" s="244"/>
      <c r="BX310" s="244"/>
      <c r="BY310" s="244"/>
      <c r="BZ310" s="244"/>
      <c r="CA310" s="244"/>
      <c r="CB310" s="253"/>
      <c r="CC310" s="188"/>
      <c r="CD310" s="244">
        <f t="shared" si="421"/>
        <v>0</v>
      </c>
      <c r="CE310" s="235">
        <f t="shared" si="443"/>
        <v>0</v>
      </c>
      <c r="CF310" s="235">
        <f t="shared" si="443"/>
        <v>0</v>
      </c>
      <c r="CG310" s="235">
        <f t="shared" si="443"/>
        <v>0</v>
      </c>
      <c r="CH310" s="188"/>
      <c r="CI310" s="244">
        <f t="shared" si="422"/>
        <v>0</v>
      </c>
      <c r="CJ310" s="235">
        <f t="shared" si="444"/>
        <v>0</v>
      </c>
      <c r="CK310" s="235">
        <f t="shared" si="444"/>
        <v>0</v>
      </c>
      <c r="CL310" s="235">
        <f t="shared" si="444"/>
        <v>0</v>
      </c>
      <c r="CM310" s="188"/>
      <c r="CN310" s="244">
        <f t="shared" si="423"/>
        <v>0</v>
      </c>
      <c r="CO310" s="235">
        <f t="shared" si="445"/>
        <v>0</v>
      </c>
      <c r="CP310" s="235">
        <f t="shared" si="445"/>
        <v>0</v>
      </c>
      <c r="CQ310" s="235">
        <f t="shared" si="445"/>
        <v>0</v>
      </c>
      <c r="CR310" s="188"/>
      <c r="CS310" s="244">
        <f t="shared" si="424"/>
        <v>0</v>
      </c>
      <c r="CT310" s="235">
        <f t="shared" si="446"/>
        <v>0</v>
      </c>
      <c r="CU310" s="235">
        <f t="shared" si="446"/>
        <v>0</v>
      </c>
      <c r="CV310" s="235">
        <f t="shared" si="446"/>
        <v>0</v>
      </c>
      <c r="CW310" s="188"/>
      <c r="CX310" s="244">
        <f t="shared" si="425"/>
        <v>0</v>
      </c>
      <c r="CY310" s="235">
        <f t="shared" si="447"/>
        <v>0</v>
      </c>
      <c r="CZ310" s="235">
        <f t="shared" si="447"/>
        <v>0</v>
      </c>
      <c r="DA310" s="235">
        <f t="shared" si="447"/>
        <v>0</v>
      </c>
      <c r="DB310" s="188"/>
      <c r="DC310" s="225"/>
      <c r="DD310" s="226"/>
      <c r="DE310" s="1088"/>
      <c r="DF310" s="225"/>
      <c r="DG310" s="226"/>
      <c r="DH310" s="1088"/>
      <c r="DI310" s="225"/>
      <c r="DJ310" s="226"/>
      <c r="DK310" s="1088"/>
      <c r="DL310" s="225"/>
      <c r="DM310" s="226"/>
      <c r="DN310" s="1088"/>
      <c r="DO310" s="370"/>
      <c r="DP310" s="370"/>
      <c r="DQ310" s="243">
        <f t="shared" si="448"/>
        <v>0</v>
      </c>
      <c r="DR310" s="244">
        <f t="shared" si="449"/>
        <v>0</v>
      </c>
      <c r="DS310" s="235">
        <f t="shared" si="450"/>
        <v>0</v>
      </c>
      <c r="DT310" s="244" t="str">
        <f t="shared" si="426"/>
        <v/>
      </c>
      <c r="DU310" s="42" t="str">
        <f t="shared" si="451"/>
        <v/>
      </c>
      <c r="DV310" s="42" t="str">
        <f t="shared" si="452"/>
        <v/>
      </c>
      <c r="DW310" s="42" t="str">
        <f t="shared" si="453"/>
        <v/>
      </c>
      <c r="DX310" s="162"/>
      <c r="DY310" s="42" t="str">
        <f t="shared" si="454"/>
        <v/>
      </c>
      <c r="DZ310" s="42" t="str">
        <f t="shared" si="415"/>
        <v/>
      </c>
      <c r="EA310" s="42" t="str">
        <f t="shared" si="455"/>
        <v/>
      </c>
      <c r="EB310" s="162"/>
      <c r="EC310" s="930"/>
      <c r="ED310" s="188"/>
      <c r="EE310" s="245">
        <f t="shared" si="456"/>
        <v>0</v>
      </c>
      <c r="EG310" s="245">
        <f t="shared" si="457"/>
        <v>0</v>
      </c>
      <c r="EI310" s="246" t="str">
        <f t="shared" si="458"/>
        <v/>
      </c>
      <c r="EJ310" s="247" t="str">
        <f t="shared" si="427"/>
        <v/>
      </c>
      <c r="EK310" s="248" t="str">
        <f t="shared" si="428"/>
        <v/>
      </c>
      <c r="EL310" s="248" t="str">
        <f t="shared" si="429"/>
        <v/>
      </c>
      <c r="EM310" s="248" t="str">
        <f t="shared" si="430"/>
        <v/>
      </c>
      <c r="EN310" s="248" t="str">
        <f t="shared" si="459"/>
        <v/>
      </c>
      <c r="EO310" s="248" t="str">
        <f t="shared" si="431"/>
        <v/>
      </c>
      <c r="EQ310" s="248" t="str">
        <f t="shared" si="460"/>
        <v/>
      </c>
      <c r="ER310" s="248" t="str">
        <f t="shared" si="461"/>
        <v/>
      </c>
      <c r="ES310" s="248" t="str">
        <f t="shared" si="462"/>
        <v/>
      </c>
      <c r="ET310" s="248" t="str">
        <f t="shared" si="463"/>
        <v/>
      </c>
      <c r="EU310" s="248" t="str">
        <f t="shared" si="464"/>
        <v/>
      </c>
      <c r="EV310" s="248" t="str">
        <f t="shared" si="464"/>
        <v/>
      </c>
      <c r="EX310" s="248" t="str">
        <f t="shared" si="465"/>
        <v/>
      </c>
      <c r="EY310" s="248" t="str">
        <f t="shared" si="466"/>
        <v/>
      </c>
      <c r="EZ310" s="248" t="str">
        <f t="shared" si="467"/>
        <v/>
      </c>
      <c r="FA310" s="248" t="str">
        <f t="shared" si="468"/>
        <v/>
      </c>
      <c r="FB310" s="248" t="str">
        <f t="shared" si="500"/>
        <v/>
      </c>
      <c r="FC310" s="248" t="str">
        <f t="shared" si="500"/>
        <v/>
      </c>
      <c r="FE310" s="248" t="str">
        <f t="shared" si="469"/>
        <v/>
      </c>
      <c r="FF310" s="248" t="str">
        <f t="shared" si="470"/>
        <v/>
      </c>
      <c r="FG310" s="248" t="str">
        <f t="shared" si="471"/>
        <v/>
      </c>
      <c r="FH310" s="248" t="str">
        <f t="shared" si="472"/>
        <v/>
      </c>
      <c r="FI310" s="248" t="str">
        <f t="shared" si="501"/>
        <v/>
      </c>
      <c r="FJ310" s="248" t="str">
        <f t="shared" si="501"/>
        <v/>
      </c>
      <c r="FL310" s="370"/>
      <c r="FM310" s="371"/>
      <c r="FN310" s="371"/>
      <c r="FO310" s="611"/>
      <c r="FP310" s="896"/>
      <c r="FQ310" s="370"/>
      <c r="FR310" s="371"/>
      <c r="FS310" s="371"/>
      <c r="FT310" s="611"/>
      <c r="FU310" s="896"/>
      <c r="FV310" s="370"/>
      <c r="FW310" s="371"/>
      <c r="FX310" s="371"/>
      <c r="FY310" s="611"/>
      <c r="FZ310" s="896"/>
      <c r="GA310" s="613"/>
      <c r="GC310" s="227">
        <f t="shared" si="473"/>
        <v>0</v>
      </c>
      <c r="GD310" s="228">
        <f t="shared" si="474"/>
        <v>0</v>
      </c>
      <c r="GE310" s="229">
        <f t="shared" si="502"/>
        <v>0</v>
      </c>
      <c r="GF310" s="230">
        <f t="shared" si="502"/>
        <v>0</v>
      </c>
      <c r="GG310" s="231" t="str">
        <f t="shared" si="475"/>
        <v/>
      </c>
      <c r="GH310" s="232">
        <f t="shared" si="476"/>
        <v>0</v>
      </c>
      <c r="GI310" s="227">
        <f t="shared" si="477"/>
        <v>0</v>
      </c>
      <c r="GJ310" s="233">
        <f t="shared" si="478"/>
        <v>0</v>
      </c>
      <c r="GK310" s="233">
        <f t="shared" si="479"/>
        <v>0</v>
      </c>
      <c r="GL310" s="234"/>
      <c r="GM310" s="235">
        <f t="shared" si="480"/>
        <v>0</v>
      </c>
      <c r="GN310" s="235">
        <f t="shared" si="481"/>
        <v>0</v>
      </c>
      <c r="GO310" s="235" t="str">
        <f t="shared" si="482"/>
        <v/>
      </c>
      <c r="GP310" s="380"/>
      <c r="GQ310" s="235">
        <f t="shared" si="483"/>
        <v>0</v>
      </c>
      <c r="GR310" s="235">
        <f t="shared" si="484"/>
        <v>0</v>
      </c>
      <c r="GS310" s="235" t="str">
        <f t="shared" si="485"/>
        <v/>
      </c>
      <c r="GT310" s="236"/>
      <c r="GU310" s="237" t="str">
        <f t="shared" si="486"/>
        <v/>
      </c>
      <c r="GV310" s="237" t="str">
        <f t="shared" si="487"/>
        <v/>
      </c>
      <c r="GW310" s="238" t="str">
        <f t="shared" si="488"/>
        <v/>
      </c>
      <c r="GX310" s="238" t="str">
        <f t="shared" si="489"/>
        <v/>
      </c>
      <c r="GY310" s="239"/>
      <c r="GZ310" s="240" t="str">
        <f t="shared" si="490"/>
        <v/>
      </c>
      <c r="HA310" s="235" t="str">
        <f t="shared" si="491"/>
        <v/>
      </c>
      <c r="HB310" s="235" t="str">
        <f t="shared" si="492"/>
        <v/>
      </c>
      <c r="HC310" s="235" t="str">
        <f t="shared" si="493"/>
        <v/>
      </c>
      <c r="HD310" s="235" t="str">
        <f t="shared" si="494"/>
        <v/>
      </c>
      <c r="HE310" s="235" t="str">
        <f t="shared" si="495"/>
        <v/>
      </c>
      <c r="HF310" s="188"/>
      <c r="HG310" s="235" t="str">
        <f t="shared" si="496"/>
        <v/>
      </c>
      <c r="HH310" s="235">
        <f t="shared" si="503"/>
        <v>0</v>
      </c>
      <c r="HI310" s="235">
        <f t="shared" si="503"/>
        <v>0</v>
      </c>
      <c r="HJ310" s="235">
        <f t="shared" si="503"/>
        <v>0</v>
      </c>
      <c r="HK310" s="188"/>
      <c r="HL310" s="235" t="str">
        <f t="shared" si="497"/>
        <v/>
      </c>
      <c r="HM310" s="235">
        <f t="shared" si="504"/>
        <v>0</v>
      </c>
      <c r="HN310" s="235">
        <f t="shared" si="504"/>
        <v>0</v>
      </c>
      <c r="HO310" s="235">
        <f t="shared" si="504"/>
        <v>0</v>
      </c>
      <c r="HP310" s="188"/>
      <c r="HQ310" s="235" t="str">
        <f t="shared" si="498"/>
        <v/>
      </c>
      <c r="HR310" s="235">
        <f t="shared" si="505"/>
        <v>0</v>
      </c>
      <c r="HS310" s="235">
        <f t="shared" si="505"/>
        <v>0</v>
      </c>
      <c r="HT310" s="235">
        <f t="shared" si="505"/>
        <v>0</v>
      </c>
      <c r="HU310" s="162"/>
      <c r="HV310" s="1622"/>
      <c r="HW310" s="1619"/>
      <c r="HX310" s="1619"/>
      <c r="HY310" s="1619"/>
      <c r="HZ310" s="1619"/>
      <c r="IA310" s="1619"/>
      <c r="IB310" s="1619"/>
      <c r="IC310" s="1623"/>
      <c r="ID310" s="162"/>
      <c r="IE310" s="162"/>
    </row>
    <row r="311" spans="1:239" ht="21" customHeight="1" x14ac:dyDescent="0.25">
      <c r="A311" s="377" t="str">
        <f t="shared" si="432"/>
        <v/>
      </c>
      <c r="B311" s="188">
        <v>285</v>
      </c>
      <c r="C311" s="255"/>
      <c r="D311" s="223" t="str">
        <f t="shared" si="416"/>
        <v/>
      </c>
      <c r="E311" s="223" t="str">
        <f t="shared" si="499"/>
        <v/>
      </c>
      <c r="F311" s="242"/>
      <c r="G311" s="242"/>
      <c r="H311" s="224" t="str">
        <f t="shared" si="433"/>
        <v/>
      </c>
      <c r="I311" s="930"/>
      <c r="J311" s="930"/>
      <c r="K311" s="930"/>
      <c r="L311" s="370"/>
      <c r="M311" s="371"/>
      <c r="N311" s="371"/>
      <c r="O311" s="371"/>
      <c r="P311" s="372"/>
      <c r="Q311" s="609"/>
      <c r="R311" s="609"/>
      <c r="S311" s="610"/>
      <c r="T311" s="371"/>
      <c r="U311" s="371"/>
      <c r="V311" s="188"/>
      <c r="W311" s="370"/>
      <c r="X311" s="371"/>
      <c r="Y311" s="371"/>
      <c r="Z311" s="611"/>
      <c r="AA311" s="896"/>
      <c r="AB311" s="370"/>
      <c r="AC311" s="371"/>
      <c r="AD311" s="371"/>
      <c r="AE311" s="371"/>
      <c r="AF311" s="896"/>
      <c r="AG311" s="370"/>
      <c r="AH311" s="371"/>
      <c r="AI311" s="371"/>
      <c r="AJ311" s="371"/>
      <c r="AK311" s="896"/>
      <c r="AL311" s="370"/>
      <c r="AM311" s="371"/>
      <c r="AN311" s="371"/>
      <c r="AO311" s="372"/>
      <c r="AP311" s="370"/>
      <c r="AQ311" s="371"/>
      <c r="AR311" s="371"/>
      <c r="AS311" s="371"/>
      <c r="AT311" s="928"/>
      <c r="AU311" s="188"/>
      <c r="AV311" s="256">
        <f t="shared" si="417"/>
        <v>0</v>
      </c>
      <c r="AW311" s="257">
        <f t="shared" si="418"/>
        <v>0</v>
      </c>
      <c r="AX311" s="258">
        <f t="shared" si="414"/>
        <v>0</v>
      </c>
      <c r="AY311" s="259">
        <f t="shared" si="414"/>
        <v>0</v>
      </c>
      <c r="AZ311" s="231" t="str">
        <f t="shared" si="434"/>
        <v/>
      </c>
      <c r="BA311" s="232">
        <f t="shared" si="435"/>
        <v>0</v>
      </c>
      <c r="BB311" s="249">
        <f t="shared" si="419"/>
        <v>0</v>
      </c>
      <c r="BC311" s="231">
        <f t="shared" si="436"/>
        <v>0</v>
      </c>
      <c r="BD311" s="231">
        <f t="shared" si="437"/>
        <v>0</v>
      </c>
      <c r="BE311" s="260"/>
      <c r="BF311" s="235">
        <f t="shared" si="438"/>
        <v>0</v>
      </c>
      <c r="BG311" s="235">
        <f t="shared" si="439"/>
        <v>0</v>
      </c>
      <c r="BH311" s="235">
        <f t="shared" si="440"/>
        <v>0</v>
      </c>
      <c r="BI311" s="380"/>
      <c r="BJ311" s="235">
        <f t="shared" si="420"/>
        <v>0</v>
      </c>
      <c r="BK311" s="235">
        <f t="shared" si="441"/>
        <v>0</v>
      </c>
      <c r="BL311" s="235" t="str">
        <f t="shared" si="442"/>
        <v/>
      </c>
      <c r="BM311" s="236"/>
      <c r="BN311" s="237"/>
      <c r="BO311" s="237"/>
      <c r="BP311" s="238"/>
      <c r="BQ311" s="238"/>
      <c r="BR311" s="254"/>
      <c r="BS311" s="252"/>
      <c r="BT311" s="244"/>
      <c r="BU311" s="244"/>
      <c r="BV311" s="244"/>
      <c r="BW311" s="244"/>
      <c r="BX311" s="244"/>
      <c r="BY311" s="244"/>
      <c r="BZ311" s="244"/>
      <c r="CA311" s="244"/>
      <c r="CB311" s="253"/>
      <c r="CC311" s="188"/>
      <c r="CD311" s="244">
        <f t="shared" si="421"/>
        <v>0</v>
      </c>
      <c r="CE311" s="235">
        <f t="shared" si="443"/>
        <v>0</v>
      </c>
      <c r="CF311" s="235">
        <f t="shared" si="443"/>
        <v>0</v>
      </c>
      <c r="CG311" s="235">
        <f t="shared" si="443"/>
        <v>0</v>
      </c>
      <c r="CH311" s="188"/>
      <c r="CI311" s="244">
        <f t="shared" si="422"/>
        <v>0</v>
      </c>
      <c r="CJ311" s="235">
        <f t="shared" si="444"/>
        <v>0</v>
      </c>
      <c r="CK311" s="235">
        <f t="shared" si="444"/>
        <v>0</v>
      </c>
      <c r="CL311" s="235">
        <f t="shared" si="444"/>
        <v>0</v>
      </c>
      <c r="CM311" s="188"/>
      <c r="CN311" s="244">
        <f t="shared" si="423"/>
        <v>0</v>
      </c>
      <c r="CO311" s="235">
        <f t="shared" si="445"/>
        <v>0</v>
      </c>
      <c r="CP311" s="235">
        <f t="shared" si="445"/>
        <v>0</v>
      </c>
      <c r="CQ311" s="235">
        <f t="shared" si="445"/>
        <v>0</v>
      </c>
      <c r="CR311" s="188"/>
      <c r="CS311" s="244">
        <f t="shared" si="424"/>
        <v>0</v>
      </c>
      <c r="CT311" s="235">
        <f t="shared" si="446"/>
        <v>0</v>
      </c>
      <c r="CU311" s="235">
        <f t="shared" si="446"/>
        <v>0</v>
      </c>
      <c r="CV311" s="235">
        <f t="shared" si="446"/>
        <v>0</v>
      </c>
      <c r="CW311" s="188"/>
      <c r="CX311" s="244">
        <f t="shared" si="425"/>
        <v>0</v>
      </c>
      <c r="CY311" s="235">
        <f t="shared" si="447"/>
        <v>0</v>
      </c>
      <c r="CZ311" s="235">
        <f t="shared" si="447"/>
        <v>0</v>
      </c>
      <c r="DA311" s="235">
        <f t="shared" si="447"/>
        <v>0</v>
      </c>
      <c r="DB311" s="188"/>
      <c r="DC311" s="225"/>
      <c r="DD311" s="226"/>
      <c r="DE311" s="1088"/>
      <c r="DF311" s="225"/>
      <c r="DG311" s="226"/>
      <c r="DH311" s="1088"/>
      <c r="DI311" s="225"/>
      <c r="DJ311" s="226"/>
      <c r="DK311" s="1088"/>
      <c r="DL311" s="225"/>
      <c r="DM311" s="226"/>
      <c r="DN311" s="1088"/>
      <c r="DO311" s="370"/>
      <c r="DP311" s="370"/>
      <c r="DQ311" s="243">
        <f t="shared" si="448"/>
        <v>0</v>
      </c>
      <c r="DR311" s="244">
        <f t="shared" si="449"/>
        <v>0</v>
      </c>
      <c r="DS311" s="235">
        <f t="shared" si="450"/>
        <v>0</v>
      </c>
      <c r="DT311" s="244" t="str">
        <f t="shared" si="426"/>
        <v/>
      </c>
      <c r="DU311" s="42" t="str">
        <f t="shared" si="451"/>
        <v/>
      </c>
      <c r="DV311" s="42" t="str">
        <f t="shared" si="452"/>
        <v/>
      </c>
      <c r="DW311" s="42" t="str">
        <f t="shared" si="453"/>
        <v/>
      </c>
      <c r="DX311" s="162"/>
      <c r="DY311" s="42" t="str">
        <f t="shared" si="454"/>
        <v/>
      </c>
      <c r="DZ311" s="42" t="str">
        <f t="shared" si="415"/>
        <v/>
      </c>
      <c r="EA311" s="42" t="str">
        <f t="shared" si="455"/>
        <v/>
      </c>
      <c r="EB311" s="162"/>
      <c r="EC311" s="930"/>
      <c r="ED311" s="188"/>
      <c r="EE311" s="245">
        <f t="shared" si="456"/>
        <v>0</v>
      </c>
      <c r="EG311" s="245">
        <f t="shared" si="457"/>
        <v>0</v>
      </c>
      <c r="EI311" s="246" t="str">
        <f t="shared" si="458"/>
        <v/>
      </c>
      <c r="EJ311" s="247" t="str">
        <f t="shared" si="427"/>
        <v/>
      </c>
      <c r="EK311" s="248" t="str">
        <f t="shared" si="428"/>
        <v/>
      </c>
      <c r="EL311" s="248" t="str">
        <f t="shared" si="429"/>
        <v/>
      </c>
      <c r="EM311" s="248" t="str">
        <f t="shared" si="430"/>
        <v/>
      </c>
      <c r="EN311" s="248" t="str">
        <f t="shared" si="459"/>
        <v/>
      </c>
      <c r="EO311" s="248" t="str">
        <f t="shared" si="431"/>
        <v/>
      </c>
      <c r="EQ311" s="248" t="str">
        <f t="shared" si="460"/>
        <v/>
      </c>
      <c r="ER311" s="248" t="str">
        <f t="shared" si="461"/>
        <v/>
      </c>
      <c r="ES311" s="248" t="str">
        <f t="shared" si="462"/>
        <v/>
      </c>
      <c r="ET311" s="248" t="str">
        <f t="shared" si="463"/>
        <v/>
      </c>
      <c r="EU311" s="248" t="str">
        <f t="shared" si="464"/>
        <v/>
      </c>
      <c r="EV311" s="248" t="str">
        <f t="shared" si="464"/>
        <v/>
      </c>
      <c r="EX311" s="248" t="str">
        <f t="shared" si="465"/>
        <v/>
      </c>
      <c r="EY311" s="248" t="str">
        <f t="shared" si="466"/>
        <v/>
      </c>
      <c r="EZ311" s="248" t="str">
        <f t="shared" si="467"/>
        <v/>
      </c>
      <c r="FA311" s="248" t="str">
        <f t="shared" si="468"/>
        <v/>
      </c>
      <c r="FB311" s="248" t="str">
        <f t="shared" si="500"/>
        <v/>
      </c>
      <c r="FC311" s="248" t="str">
        <f t="shared" si="500"/>
        <v/>
      </c>
      <c r="FE311" s="248" t="str">
        <f t="shared" si="469"/>
        <v/>
      </c>
      <c r="FF311" s="248" t="str">
        <f t="shared" si="470"/>
        <v/>
      </c>
      <c r="FG311" s="248" t="str">
        <f t="shared" si="471"/>
        <v/>
      </c>
      <c r="FH311" s="248" t="str">
        <f t="shared" si="472"/>
        <v/>
      </c>
      <c r="FI311" s="248" t="str">
        <f t="shared" si="501"/>
        <v/>
      </c>
      <c r="FJ311" s="248" t="str">
        <f t="shared" si="501"/>
        <v/>
      </c>
      <c r="FL311" s="370"/>
      <c r="FM311" s="371"/>
      <c r="FN311" s="371"/>
      <c r="FO311" s="611"/>
      <c r="FP311" s="896"/>
      <c r="FQ311" s="370"/>
      <c r="FR311" s="371"/>
      <c r="FS311" s="371"/>
      <c r="FT311" s="611"/>
      <c r="FU311" s="896"/>
      <c r="FV311" s="370"/>
      <c r="FW311" s="371"/>
      <c r="FX311" s="371"/>
      <c r="FY311" s="611"/>
      <c r="FZ311" s="896"/>
      <c r="GA311" s="613"/>
      <c r="GC311" s="227">
        <f t="shared" si="473"/>
        <v>0</v>
      </c>
      <c r="GD311" s="228">
        <f t="shared" si="474"/>
        <v>0</v>
      </c>
      <c r="GE311" s="229">
        <f t="shared" si="502"/>
        <v>0</v>
      </c>
      <c r="GF311" s="230">
        <f t="shared" si="502"/>
        <v>0</v>
      </c>
      <c r="GG311" s="231" t="str">
        <f t="shared" si="475"/>
        <v/>
      </c>
      <c r="GH311" s="232">
        <f t="shared" si="476"/>
        <v>0</v>
      </c>
      <c r="GI311" s="227">
        <f t="shared" si="477"/>
        <v>0</v>
      </c>
      <c r="GJ311" s="233">
        <f t="shared" si="478"/>
        <v>0</v>
      </c>
      <c r="GK311" s="233">
        <f t="shared" si="479"/>
        <v>0</v>
      </c>
      <c r="GL311" s="234"/>
      <c r="GM311" s="235">
        <f t="shared" si="480"/>
        <v>0</v>
      </c>
      <c r="GN311" s="235">
        <f t="shared" si="481"/>
        <v>0</v>
      </c>
      <c r="GO311" s="235" t="str">
        <f t="shared" si="482"/>
        <v/>
      </c>
      <c r="GP311" s="380"/>
      <c r="GQ311" s="235">
        <f t="shared" si="483"/>
        <v>0</v>
      </c>
      <c r="GR311" s="235">
        <f t="shared" si="484"/>
        <v>0</v>
      </c>
      <c r="GS311" s="235" t="str">
        <f t="shared" si="485"/>
        <v/>
      </c>
      <c r="GT311" s="236"/>
      <c r="GU311" s="237" t="str">
        <f t="shared" si="486"/>
        <v/>
      </c>
      <c r="GV311" s="237" t="str">
        <f t="shared" si="487"/>
        <v/>
      </c>
      <c r="GW311" s="238" t="str">
        <f t="shared" si="488"/>
        <v/>
      </c>
      <c r="GX311" s="238" t="str">
        <f t="shared" si="489"/>
        <v/>
      </c>
      <c r="GY311" s="239"/>
      <c r="GZ311" s="240" t="str">
        <f t="shared" si="490"/>
        <v/>
      </c>
      <c r="HA311" s="235" t="str">
        <f t="shared" si="491"/>
        <v/>
      </c>
      <c r="HB311" s="235" t="str">
        <f t="shared" si="492"/>
        <v/>
      </c>
      <c r="HC311" s="235" t="str">
        <f t="shared" si="493"/>
        <v/>
      </c>
      <c r="HD311" s="235" t="str">
        <f t="shared" si="494"/>
        <v/>
      </c>
      <c r="HE311" s="235" t="str">
        <f t="shared" si="495"/>
        <v/>
      </c>
      <c r="HF311" s="188"/>
      <c r="HG311" s="235" t="str">
        <f t="shared" si="496"/>
        <v/>
      </c>
      <c r="HH311" s="235">
        <f t="shared" si="503"/>
        <v>0</v>
      </c>
      <c r="HI311" s="235">
        <f t="shared" si="503"/>
        <v>0</v>
      </c>
      <c r="HJ311" s="235">
        <f t="shared" si="503"/>
        <v>0</v>
      </c>
      <c r="HK311" s="188"/>
      <c r="HL311" s="235" t="str">
        <f t="shared" si="497"/>
        <v/>
      </c>
      <c r="HM311" s="235">
        <f t="shared" si="504"/>
        <v>0</v>
      </c>
      <c r="HN311" s="235">
        <f t="shared" si="504"/>
        <v>0</v>
      </c>
      <c r="HO311" s="235">
        <f t="shared" si="504"/>
        <v>0</v>
      </c>
      <c r="HP311" s="188"/>
      <c r="HQ311" s="235" t="str">
        <f t="shared" si="498"/>
        <v/>
      </c>
      <c r="HR311" s="235">
        <f t="shared" si="505"/>
        <v>0</v>
      </c>
      <c r="HS311" s="235">
        <f t="shared" si="505"/>
        <v>0</v>
      </c>
      <c r="HT311" s="235">
        <f t="shared" si="505"/>
        <v>0</v>
      </c>
      <c r="HU311" s="162"/>
      <c r="HV311" s="1622"/>
      <c r="HW311" s="1619"/>
      <c r="HX311" s="1619"/>
      <c r="HY311" s="1619"/>
      <c r="HZ311" s="1619"/>
      <c r="IA311" s="1619"/>
      <c r="IB311" s="1619"/>
      <c r="IC311" s="1623"/>
      <c r="ID311" s="162"/>
      <c r="IE311" s="162"/>
    </row>
    <row r="312" spans="1:239" ht="21" customHeight="1" x14ac:dyDescent="0.25">
      <c r="A312" s="377" t="str">
        <f t="shared" si="432"/>
        <v/>
      </c>
      <c r="B312" s="188">
        <v>286</v>
      </c>
      <c r="C312" s="255"/>
      <c r="D312" s="223" t="str">
        <f t="shared" si="416"/>
        <v/>
      </c>
      <c r="E312" s="223" t="str">
        <f t="shared" si="499"/>
        <v/>
      </c>
      <c r="F312" s="242"/>
      <c r="G312" s="242"/>
      <c r="H312" s="224" t="str">
        <f t="shared" si="433"/>
        <v/>
      </c>
      <c r="I312" s="930"/>
      <c r="J312" s="930"/>
      <c r="K312" s="930"/>
      <c r="L312" s="370"/>
      <c r="M312" s="371"/>
      <c r="N312" s="371"/>
      <c r="O312" s="371"/>
      <c r="P312" s="372"/>
      <c r="Q312" s="609"/>
      <c r="R312" s="609"/>
      <c r="S312" s="610"/>
      <c r="T312" s="371"/>
      <c r="U312" s="371"/>
      <c r="V312" s="188"/>
      <c r="W312" s="370"/>
      <c r="X312" s="371"/>
      <c r="Y312" s="371"/>
      <c r="Z312" s="611"/>
      <c r="AA312" s="896"/>
      <c r="AB312" s="370"/>
      <c r="AC312" s="371"/>
      <c r="AD312" s="371"/>
      <c r="AE312" s="371"/>
      <c r="AF312" s="896"/>
      <c r="AG312" s="370"/>
      <c r="AH312" s="371"/>
      <c r="AI312" s="371"/>
      <c r="AJ312" s="371"/>
      <c r="AK312" s="896"/>
      <c r="AL312" s="370"/>
      <c r="AM312" s="371"/>
      <c r="AN312" s="371"/>
      <c r="AO312" s="372"/>
      <c r="AP312" s="370"/>
      <c r="AQ312" s="371"/>
      <c r="AR312" s="371"/>
      <c r="AS312" s="371"/>
      <c r="AT312" s="928"/>
      <c r="AU312" s="188"/>
      <c r="AV312" s="256">
        <f t="shared" si="417"/>
        <v>0</v>
      </c>
      <c r="AW312" s="257">
        <f t="shared" si="418"/>
        <v>0</v>
      </c>
      <c r="AX312" s="258">
        <f t="shared" si="414"/>
        <v>0</v>
      </c>
      <c r="AY312" s="259">
        <f t="shared" si="414"/>
        <v>0</v>
      </c>
      <c r="AZ312" s="231" t="str">
        <f t="shared" si="434"/>
        <v/>
      </c>
      <c r="BA312" s="232">
        <f t="shared" si="435"/>
        <v>0</v>
      </c>
      <c r="BB312" s="249">
        <f t="shared" si="419"/>
        <v>0</v>
      </c>
      <c r="BC312" s="231">
        <f t="shared" si="436"/>
        <v>0</v>
      </c>
      <c r="BD312" s="231">
        <f t="shared" si="437"/>
        <v>0</v>
      </c>
      <c r="BE312" s="260"/>
      <c r="BF312" s="235">
        <f t="shared" si="438"/>
        <v>0</v>
      </c>
      <c r="BG312" s="235">
        <f t="shared" si="439"/>
        <v>0</v>
      </c>
      <c r="BH312" s="235">
        <f t="shared" si="440"/>
        <v>0</v>
      </c>
      <c r="BI312" s="380"/>
      <c r="BJ312" s="235">
        <f t="shared" si="420"/>
        <v>0</v>
      </c>
      <c r="BK312" s="235">
        <f t="shared" si="441"/>
        <v>0</v>
      </c>
      <c r="BL312" s="235" t="str">
        <f t="shared" si="442"/>
        <v/>
      </c>
      <c r="BM312" s="236"/>
      <c r="BN312" s="237"/>
      <c r="BO312" s="237"/>
      <c r="BP312" s="238"/>
      <c r="BQ312" s="238"/>
      <c r="BR312" s="254"/>
      <c r="BS312" s="252"/>
      <c r="BT312" s="244"/>
      <c r="BU312" s="244"/>
      <c r="BV312" s="244"/>
      <c r="BW312" s="244"/>
      <c r="BX312" s="244"/>
      <c r="BY312" s="244"/>
      <c r="BZ312" s="244"/>
      <c r="CA312" s="244"/>
      <c r="CB312" s="253"/>
      <c r="CC312" s="188"/>
      <c r="CD312" s="244">
        <f t="shared" si="421"/>
        <v>0</v>
      </c>
      <c r="CE312" s="235">
        <f t="shared" si="443"/>
        <v>0</v>
      </c>
      <c r="CF312" s="235">
        <f t="shared" si="443"/>
        <v>0</v>
      </c>
      <c r="CG312" s="235">
        <f t="shared" si="443"/>
        <v>0</v>
      </c>
      <c r="CH312" s="188"/>
      <c r="CI312" s="244">
        <f t="shared" si="422"/>
        <v>0</v>
      </c>
      <c r="CJ312" s="235">
        <f t="shared" si="444"/>
        <v>0</v>
      </c>
      <c r="CK312" s="235">
        <f t="shared" si="444"/>
        <v>0</v>
      </c>
      <c r="CL312" s="235">
        <f t="shared" si="444"/>
        <v>0</v>
      </c>
      <c r="CM312" s="188"/>
      <c r="CN312" s="244">
        <f t="shared" si="423"/>
        <v>0</v>
      </c>
      <c r="CO312" s="235">
        <f t="shared" si="445"/>
        <v>0</v>
      </c>
      <c r="CP312" s="235">
        <f t="shared" si="445"/>
        <v>0</v>
      </c>
      <c r="CQ312" s="235">
        <f t="shared" si="445"/>
        <v>0</v>
      </c>
      <c r="CR312" s="188"/>
      <c r="CS312" s="244">
        <f t="shared" si="424"/>
        <v>0</v>
      </c>
      <c r="CT312" s="235">
        <f t="shared" si="446"/>
        <v>0</v>
      </c>
      <c r="CU312" s="235">
        <f t="shared" si="446"/>
        <v>0</v>
      </c>
      <c r="CV312" s="235">
        <f t="shared" si="446"/>
        <v>0</v>
      </c>
      <c r="CW312" s="188"/>
      <c r="CX312" s="244">
        <f t="shared" si="425"/>
        <v>0</v>
      </c>
      <c r="CY312" s="235">
        <f t="shared" si="447"/>
        <v>0</v>
      </c>
      <c r="CZ312" s="235">
        <f t="shared" si="447"/>
        <v>0</v>
      </c>
      <c r="DA312" s="235">
        <f t="shared" si="447"/>
        <v>0</v>
      </c>
      <c r="DB312" s="188"/>
      <c r="DC312" s="225"/>
      <c r="DD312" s="226"/>
      <c r="DE312" s="1088"/>
      <c r="DF312" s="225"/>
      <c r="DG312" s="226"/>
      <c r="DH312" s="1088"/>
      <c r="DI312" s="225"/>
      <c r="DJ312" s="226"/>
      <c r="DK312" s="1088"/>
      <c r="DL312" s="225"/>
      <c r="DM312" s="226"/>
      <c r="DN312" s="1088"/>
      <c r="DO312" s="370"/>
      <c r="DP312" s="370"/>
      <c r="DQ312" s="243">
        <f t="shared" si="448"/>
        <v>0</v>
      </c>
      <c r="DR312" s="244">
        <f t="shared" si="449"/>
        <v>0</v>
      </c>
      <c r="DS312" s="235">
        <f t="shared" si="450"/>
        <v>0</v>
      </c>
      <c r="DT312" s="244" t="str">
        <f t="shared" si="426"/>
        <v/>
      </c>
      <c r="DU312" s="42" t="str">
        <f t="shared" si="451"/>
        <v/>
      </c>
      <c r="DV312" s="42" t="str">
        <f t="shared" si="452"/>
        <v/>
      </c>
      <c r="DW312" s="42" t="str">
        <f t="shared" si="453"/>
        <v/>
      </c>
      <c r="DX312" s="162"/>
      <c r="DY312" s="42" t="str">
        <f t="shared" si="454"/>
        <v/>
      </c>
      <c r="DZ312" s="42" t="str">
        <f t="shared" si="415"/>
        <v/>
      </c>
      <c r="EA312" s="42" t="str">
        <f t="shared" si="455"/>
        <v/>
      </c>
      <c r="EB312" s="162"/>
      <c r="EC312" s="930"/>
      <c r="ED312" s="188"/>
      <c r="EE312" s="245">
        <f t="shared" si="456"/>
        <v>0</v>
      </c>
      <c r="EG312" s="245">
        <f t="shared" si="457"/>
        <v>0</v>
      </c>
      <c r="EI312" s="246" t="str">
        <f t="shared" si="458"/>
        <v/>
      </c>
      <c r="EJ312" s="247" t="str">
        <f t="shared" si="427"/>
        <v/>
      </c>
      <c r="EK312" s="248" t="str">
        <f t="shared" si="428"/>
        <v/>
      </c>
      <c r="EL312" s="248" t="str">
        <f t="shared" si="429"/>
        <v/>
      </c>
      <c r="EM312" s="248" t="str">
        <f t="shared" si="430"/>
        <v/>
      </c>
      <c r="EN312" s="248" t="str">
        <f t="shared" si="459"/>
        <v/>
      </c>
      <c r="EO312" s="248" t="str">
        <f t="shared" si="431"/>
        <v/>
      </c>
      <c r="EQ312" s="248" t="str">
        <f t="shared" si="460"/>
        <v/>
      </c>
      <c r="ER312" s="248" t="str">
        <f t="shared" si="461"/>
        <v/>
      </c>
      <c r="ES312" s="248" t="str">
        <f t="shared" si="462"/>
        <v/>
      </c>
      <c r="ET312" s="248" t="str">
        <f t="shared" si="463"/>
        <v/>
      </c>
      <c r="EU312" s="248" t="str">
        <f t="shared" si="464"/>
        <v/>
      </c>
      <c r="EV312" s="248" t="str">
        <f t="shared" si="464"/>
        <v/>
      </c>
      <c r="EX312" s="248" t="str">
        <f t="shared" si="465"/>
        <v/>
      </c>
      <c r="EY312" s="248" t="str">
        <f t="shared" si="466"/>
        <v/>
      </c>
      <c r="EZ312" s="248" t="str">
        <f t="shared" si="467"/>
        <v/>
      </c>
      <c r="FA312" s="248" t="str">
        <f t="shared" si="468"/>
        <v/>
      </c>
      <c r="FB312" s="248" t="str">
        <f t="shared" si="500"/>
        <v/>
      </c>
      <c r="FC312" s="248" t="str">
        <f t="shared" si="500"/>
        <v/>
      </c>
      <c r="FE312" s="248" t="str">
        <f t="shared" si="469"/>
        <v/>
      </c>
      <c r="FF312" s="248" t="str">
        <f t="shared" si="470"/>
        <v/>
      </c>
      <c r="FG312" s="248" t="str">
        <f t="shared" si="471"/>
        <v/>
      </c>
      <c r="FH312" s="248" t="str">
        <f t="shared" si="472"/>
        <v/>
      </c>
      <c r="FI312" s="248" t="str">
        <f t="shared" si="501"/>
        <v/>
      </c>
      <c r="FJ312" s="248" t="str">
        <f t="shared" si="501"/>
        <v/>
      </c>
      <c r="FL312" s="370"/>
      <c r="FM312" s="371"/>
      <c r="FN312" s="371"/>
      <c r="FO312" s="611"/>
      <c r="FP312" s="896"/>
      <c r="FQ312" s="370"/>
      <c r="FR312" s="371"/>
      <c r="FS312" s="371"/>
      <c r="FT312" s="611"/>
      <c r="FU312" s="896"/>
      <c r="FV312" s="370"/>
      <c r="FW312" s="371"/>
      <c r="FX312" s="371"/>
      <c r="FY312" s="611"/>
      <c r="FZ312" s="896"/>
      <c r="GA312" s="613"/>
      <c r="GC312" s="227">
        <f t="shared" si="473"/>
        <v>0</v>
      </c>
      <c r="GD312" s="228">
        <f t="shared" si="474"/>
        <v>0</v>
      </c>
      <c r="GE312" s="229">
        <f t="shared" si="502"/>
        <v>0</v>
      </c>
      <c r="GF312" s="230">
        <f t="shared" si="502"/>
        <v>0</v>
      </c>
      <c r="GG312" s="231" t="str">
        <f t="shared" si="475"/>
        <v/>
      </c>
      <c r="GH312" s="232">
        <f t="shared" si="476"/>
        <v>0</v>
      </c>
      <c r="GI312" s="227">
        <f t="shared" si="477"/>
        <v>0</v>
      </c>
      <c r="GJ312" s="233">
        <f t="shared" si="478"/>
        <v>0</v>
      </c>
      <c r="GK312" s="233">
        <f t="shared" si="479"/>
        <v>0</v>
      </c>
      <c r="GL312" s="234"/>
      <c r="GM312" s="235">
        <f t="shared" si="480"/>
        <v>0</v>
      </c>
      <c r="GN312" s="235">
        <f t="shared" si="481"/>
        <v>0</v>
      </c>
      <c r="GO312" s="235" t="str">
        <f t="shared" si="482"/>
        <v/>
      </c>
      <c r="GP312" s="380"/>
      <c r="GQ312" s="235">
        <f t="shared" si="483"/>
        <v>0</v>
      </c>
      <c r="GR312" s="235">
        <f t="shared" si="484"/>
        <v>0</v>
      </c>
      <c r="GS312" s="235" t="str">
        <f t="shared" si="485"/>
        <v/>
      </c>
      <c r="GT312" s="236"/>
      <c r="GU312" s="237" t="str">
        <f t="shared" si="486"/>
        <v/>
      </c>
      <c r="GV312" s="237" t="str">
        <f t="shared" si="487"/>
        <v/>
      </c>
      <c r="GW312" s="238" t="str">
        <f t="shared" si="488"/>
        <v/>
      </c>
      <c r="GX312" s="238" t="str">
        <f t="shared" si="489"/>
        <v/>
      </c>
      <c r="GY312" s="239"/>
      <c r="GZ312" s="240" t="str">
        <f t="shared" si="490"/>
        <v/>
      </c>
      <c r="HA312" s="235" t="str">
        <f t="shared" si="491"/>
        <v/>
      </c>
      <c r="HB312" s="235" t="str">
        <f t="shared" si="492"/>
        <v/>
      </c>
      <c r="HC312" s="235" t="str">
        <f t="shared" si="493"/>
        <v/>
      </c>
      <c r="HD312" s="235" t="str">
        <f t="shared" si="494"/>
        <v/>
      </c>
      <c r="HE312" s="235" t="str">
        <f t="shared" si="495"/>
        <v/>
      </c>
      <c r="HF312" s="188"/>
      <c r="HG312" s="235" t="str">
        <f t="shared" si="496"/>
        <v/>
      </c>
      <c r="HH312" s="235">
        <f t="shared" si="503"/>
        <v>0</v>
      </c>
      <c r="HI312" s="235">
        <f t="shared" si="503"/>
        <v>0</v>
      </c>
      <c r="HJ312" s="235">
        <f t="shared" si="503"/>
        <v>0</v>
      </c>
      <c r="HK312" s="188"/>
      <c r="HL312" s="235" t="str">
        <f t="shared" si="497"/>
        <v/>
      </c>
      <c r="HM312" s="235">
        <f t="shared" si="504"/>
        <v>0</v>
      </c>
      <c r="HN312" s="235">
        <f t="shared" si="504"/>
        <v>0</v>
      </c>
      <c r="HO312" s="235">
        <f t="shared" si="504"/>
        <v>0</v>
      </c>
      <c r="HP312" s="188"/>
      <c r="HQ312" s="235" t="str">
        <f t="shared" si="498"/>
        <v/>
      </c>
      <c r="HR312" s="235">
        <f t="shared" si="505"/>
        <v>0</v>
      </c>
      <c r="HS312" s="235">
        <f t="shared" si="505"/>
        <v>0</v>
      </c>
      <c r="HT312" s="235">
        <f t="shared" si="505"/>
        <v>0</v>
      </c>
      <c r="HU312" s="162"/>
      <c r="HV312" s="1622"/>
      <c r="HW312" s="1619"/>
      <c r="HX312" s="1619"/>
      <c r="HY312" s="1619"/>
      <c r="HZ312" s="1619"/>
      <c r="IA312" s="1619"/>
      <c r="IB312" s="1619"/>
      <c r="IC312" s="1623"/>
      <c r="ID312" s="162"/>
      <c r="IE312" s="162"/>
    </row>
    <row r="313" spans="1:239" ht="21" customHeight="1" x14ac:dyDescent="0.25">
      <c r="A313" s="377" t="str">
        <f t="shared" si="432"/>
        <v/>
      </c>
      <c r="B313" s="188">
        <v>287</v>
      </c>
      <c r="C313" s="255"/>
      <c r="D313" s="223" t="str">
        <f t="shared" si="416"/>
        <v/>
      </c>
      <c r="E313" s="223" t="str">
        <f t="shared" si="499"/>
        <v/>
      </c>
      <c r="F313" s="242"/>
      <c r="G313" s="242"/>
      <c r="H313" s="224" t="str">
        <f t="shared" si="433"/>
        <v/>
      </c>
      <c r="I313" s="930"/>
      <c r="J313" s="930"/>
      <c r="K313" s="930"/>
      <c r="L313" s="370"/>
      <c r="M313" s="371"/>
      <c r="N313" s="371"/>
      <c r="O313" s="371"/>
      <c r="P313" s="372"/>
      <c r="Q313" s="609"/>
      <c r="R313" s="609"/>
      <c r="S313" s="610"/>
      <c r="T313" s="371"/>
      <c r="U313" s="371"/>
      <c r="V313" s="188"/>
      <c r="W313" s="370"/>
      <c r="X313" s="371"/>
      <c r="Y313" s="371"/>
      <c r="Z313" s="611"/>
      <c r="AA313" s="896"/>
      <c r="AB313" s="370"/>
      <c r="AC313" s="371"/>
      <c r="AD313" s="371"/>
      <c r="AE313" s="371"/>
      <c r="AF313" s="896"/>
      <c r="AG313" s="370"/>
      <c r="AH313" s="371"/>
      <c r="AI313" s="371"/>
      <c r="AJ313" s="371"/>
      <c r="AK313" s="896"/>
      <c r="AL313" s="370"/>
      <c r="AM313" s="371"/>
      <c r="AN313" s="371"/>
      <c r="AO313" s="372"/>
      <c r="AP313" s="370"/>
      <c r="AQ313" s="371"/>
      <c r="AR313" s="371"/>
      <c r="AS313" s="371"/>
      <c r="AT313" s="928"/>
      <c r="AU313" s="188"/>
      <c r="AV313" s="256">
        <f t="shared" si="417"/>
        <v>0</v>
      </c>
      <c r="AW313" s="257">
        <f t="shared" si="418"/>
        <v>0</v>
      </c>
      <c r="AX313" s="258">
        <f t="shared" si="414"/>
        <v>0</v>
      </c>
      <c r="AY313" s="259">
        <f t="shared" si="414"/>
        <v>0</v>
      </c>
      <c r="AZ313" s="231" t="str">
        <f t="shared" si="434"/>
        <v/>
      </c>
      <c r="BA313" s="232">
        <f t="shared" si="435"/>
        <v>0</v>
      </c>
      <c r="BB313" s="249">
        <f t="shared" si="419"/>
        <v>0</v>
      </c>
      <c r="BC313" s="231">
        <f t="shared" si="436"/>
        <v>0</v>
      </c>
      <c r="BD313" s="231">
        <f t="shared" si="437"/>
        <v>0</v>
      </c>
      <c r="BE313" s="260"/>
      <c r="BF313" s="235">
        <f t="shared" si="438"/>
        <v>0</v>
      </c>
      <c r="BG313" s="235">
        <f t="shared" si="439"/>
        <v>0</v>
      </c>
      <c r="BH313" s="235">
        <f t="shared" si="440"/>
        <v>0</v>
      </c>
      <c r="BI313" s="380"/>
      <c r="BJ313" s="235">
        <f t="shared" si="420"/>
        <v>0</v>
      </c>
      <c r="BK313" s="235">
        <f t="shared" si="441"/>
        <v>0</v>
      </c>
      <c r="BL313" s="235" t="str">
        <f t="shared" si="442"/>
        <v/>
      </c>
      <c r="BM313" s="236"/>
      <c r="BN313" s="237"/>
      <c r="BO313" s="237"/>
      <c r="BP313" s="238"/>
      <c r="BQ313" s="238"/>
      <c r="BR313" s="254"/>
      <c r="BS313" s="252"/>
      <c r="BT313" s="244"/>
      <c r="BU313" s="244"/>
      <c r="BV313" s="244"/>
      <c r="BW313" s="244"/>
      <c r="BX313" s="244"/>
      <c r="BY313" s="244"/>
      <c r="BZ313" s="244"/>
      <c r="CA313" s="244"/>
      <c r="CB313" s="253"/>
      <c r="CC313" s="188"/>
      <c r="CD313" s="244">
        <f t="shared" si="421"/>
        <v>0</v>
      </c>
      <c r="CE313" s="235">
        <f t="shared" si="443"/>
        <v>0</v>
      </c>
      <c r="CF313" s="235">
        <f t="shared" si="443"/>
        <v>0</v>
      </c>
      <c r="CG313" s="235">
        <f t="shared" si="443"/>
        <v>0</v>
      </c>
      <c r="CH313" s="188"/>
      <c r="CI313" s="244">
        <f t="shared" si="422"/>
        <v>0</v>
      </c>
      <c r="CJ313" s="235">
        <f t="shared" si="444"/>
        <v>0</v>
      </c>
      <c r="CK313" s="235">
        <f t="shared" si="444"/>
        <v>0</v>
      </c>
      <c r="CL313" s="235">
        <f t="shared" si="444"/>
        <v>0</v>
      </c>
      <c r="CM313" s="188"/>
      <c r="CN313" s="244">
        <f t="shared" si="423"/>
        <v>0</v>
      </c>
      <c r="CO313" s="235">
        <f t="shared" si="445"/>
        <v>0</v>
      </c>
      <c r="CP313" s="235">
        <f t="shared" si="445"/>
        <v>0</v>
      </c>
      <c r="CQ313" s="235">
        <f t="shared" si="445"/>
        <v>0</v>
      </c>
      <c r="CR313" s="188"/>
      <c r="CS313" s="244">
        <f t="shared" si="424"/>
        <v>0</v>
      </c>
      <c r="CT313" s="235">
        <f t="shared" si="446"/>
        <v>0</v>
      </c>
      <c r="CU313" s="235">
        <f t="shared" si="446"/>
        <v>0</v>
      </c>
      <c r="CV313" s="235">
        <f t="shared" si="446"/>
        <v>0</v>
      </c>
      <c r="CW313" s="188"/>
      <c r="CX313" s="244">
        <f t="shared" si="425"/>
        <v>0</v>
      </c>
      <c r="CY313" s="235">
        <f t="shared" si="447"/>
        <v>0</v>
      </c>
      <c r="CZ313" s="235">
        <f t="shared" si="447"/>
        <v>0</v>
      </c>
      <c r="DA313" s="235">
        <f t="shared" si="447"/>
        <v>0</v>
      </c>
      <c r="DB313" s="188"/>
      <c r="DC313" s="225"/>
      <c r="DD313" s="226"/>
      <c r="DE313" s="1088"/>
      <c r="DF313" s="225"/>
      <c r="DG313" s="226"/>
      <c r="DH313" s="1088"/>
      <c r="DI313" s="225"/>
      <c r="DJ313" s="226"/>
      <c r="DK313" s="1088"/>
      <c r="DL313" s="225"/>
      <c r="DM313" s="226"/>
      <c r="DN313" s="1088"/>
      <c r="DO313" s="370"/>
      <c r="DP313" s="370"/>
      <c r="DQ313" s="243">
        <f t="shared" si="448"/>
        <v>0</v>
      </c>
      <c r="DR313" s="244">
        <f t="shared" si="449"/>
        <v>0</v>
      </c>
      <c r="DS313" s="235">
        <f t="shared" si="450"/>
        <v>0</v>
      </c>
      <c r="DT313" s="244" t="str">
        <f t="shared" si="426"/>
        <v/>
      </c>
      <c r="DU313" s="42" t="str">
        <f t="shared" si="451"/>
        <v/>
      </c>
      <c r="DV313" s="42" t="str">
        <f t="shared" si="452"/>
        <v/>
      </c>
      <c r="DW313" s="42" t="str">
        <f t="shared" si="453"/>
        <v/>
      </c>
      <c r="DX313" s="162"/>
      <c r="DY313" s="42" t="str">
        <f t="shared" si="454"/>
        <v/>
      </c>
      <c r="DZ313" s="42" t="str">
        <f t="shared" si="415"/>
        <v/>
      </c>
      <c r="EA313" s="42" t="str">
        <f t="shared" si="455"/>
        <v/>
      </c>
      <c r="EB313" s="162"/>
      <c r="EC313" s="930"/>
      <c r="ED313" s="188"/>
      <c r="EE313" s="245">
        <f t="shared" si="456"/>
        <v>0</v>
      </c>
      <c r="EG313" s="245">
        <f t="shared" si="457"/>
        <v>0</v>
      </c>
      <c r="EI313" s="246" t="str">
        <f t="shared" si="458"/>
        <v/>
      </c>
      <c r="EJ313" s="247" t="str">
        <f t="shared" si="427"/>
        <v/>
      </c>
      <c r="EK313" s="248" t="str">
        <f t="shared" si="428"/>
        <v/>
      </c>
      <c r="EL313" s="248" t="str">
        <f t="shared" si="429"/>
        <v/>
      </c>
      <c r="EM313" s="248" t="str">
        <f t="shared" si="430"/>
        <v/>
      </c>
      <c r="EN313" s="248" t="str">
        <f t="shared" si="459"/>
        <v/>
      </c>
      <c r="EO313" s="248" t="str">
        <f t="shared" si="431"/>
        <v/>
      </c>
      <c r="EQ313" s="248" t="str">
        <f t="shared" si="460"/>
        <v/>
      </c>
      <c r="ER313" s="248" t="str">
        <f t="shared" si="461"/>
        <v/>
      </c>
      <c r="ES313" s="248" t="str">
        <f t="shared" si="462"/>
        <v/>
      </c>
      <c r="ET313" s="248" t="str">
        <f t="shared" si="463"/>
        <v/>
      </c>
      <c r="EU313" s="248" t="str">
        <f t="shared" si="464"/>
        <v/>
      </c>
      <c r="EV313" s="248" t="str">
        <f t="shared" si="464"/>
        <v/>
      </c>
      <c r="EX313" s="248" t="str">
        <f t="shared" si="465"/>
        <v/>
      </c>
      <c r="EY313" s="248" t="str">
        <f t="shared" si="466"/>
        <v/>
      </c>
      <c r="EZ313" s="248" t="str">
        <f t="shared" si="467"/>
        <v/>
      </c>
      <c r="FA313" s="248" t="str">
        <f t="shared" si="468"/>
        <v/>
      </c>
      <c r="FB313" s="248" t="str">
        <f t="shared" si="500"/>
        <v/>
      </c>
      <c r="FC313" s="248" t="str">
        <f t="shared" si="500"/>
        <v/>
      </c>
      <c r="FE313" s="248" t="str">
        <f t="shared" si="469"/>
        <v/>
      </c>
      <c r="FF313" s="248" t="str">
        <f t="shared" si="470"/>
        <v/>
      </c>
      <c r="FG313" s="248" t="str">
        <f t="shared" si="471"/>
        <v/>
      </c>
      <c r="FH313" s="248" t="str">
        <f t="shared" si="472"/>
        <v/>
      </c>
      <c r="FI313" s="248" t="str">
        <f t="shared" si="501"/>
        <v/>
      </c>
      <c r="FJ313" s="248" t="str">
        <f t="shared" si="501"/>
        <v/>
      </c>
      <c r="FL313" s="370"/>
      <c r="FM313" s="371"/>
      <c r="FN313" s="371"/>
      <c r="FO313" s="611"/>
      <c r="FP313" s="896"/>
      <c r="FQ313" s="370"/>
      <c r="FR313" s="371"/>
      <c r="FS313" s="371"/>
      <c r="FT313" s="611"/>
      <c r="FU313" s="896"/>
      <c r="FV313" s="370"/>
      <c r="FW313" s="371"/>
      <c r="FX313" s="371"/>
      <c r="FY313" s="611"/>
      <c r="FZ313" s="896"/>
      <c r="GA313" s="613"/>
      <c r="GC313" s="227">
        <f t="shared" si="473"/>
        <v>0</v>
      </c>
      <c r="GD313" s="228">
        <f t="shared" si="474"/>
        <v>0</v>
      </c>
      <c r="GE313" s="229">
        <f t="shared" si="502"/>
        <v>0</v>
      </c>
      <c r="GF313" s="230">
        <f t="shared" si="502"/>
        <v>0</v>
      </c>
      <c r="GG313" s="231" t="str">
        <f t="shared" si="475"/>
        <v/>
      </c>
      <c r="GH313" s="232">
        <f t="shared" si="476"/>
        <v>0</v>
      </c>
      <c r="GI313" s="227">
        <f t="shared" si="477"/>
        <v>0</v>
      </c>
      <c r="GJ313" s="233">
        <f t="shared" si="478"/>
        <v>0</v>
      </c>
      <c r="GK313" s="233">
        <f t="shared" si="479"/>
        <v>0</v>
      </c>
      <c r="GL313" s="234"/>
      <c r="GM313" s="235">
        <f t="shared" si="480"/>
        <v>0</v>
      </c>
      <c r="GN313" s="235">
        <f t="shared" si="481"/>
        <v>0</v>
      </c>
      <c r="GO313" s="235" t="str">
        <f t="shared" si="482"/>
        <v/>
      </c>
      <c r="GP313" s="380"/>
      <c r="GQ313" s="235">
        <f t="shared" si="483"/>
        <v>0</v>
      </c>
      <c r="GR313" s="235">
        <f t="shared" si="484"/>
        <v>0</v>
      </c>
      <c r="GS313" s="235" t="str">
        <f t="shared" si="485"/>
        <v/>
      </c>
      <c r="GT313" s="236"/>
      <c r="GU313" s="237" t="str">
        <f t="shared" si="486"/>
        <v/>
      </c>
      <c r="GV313" s="237" t="str">
        <f t="shared" si="487"/>
        <v/>
      </c>
      <c r="GW313" s="238" t="str">
        <f t="shared" si="488"/>
        <v/>
      </c>
      <c r="GX313" s="238" t="str">
        <f t="shared" si="489"/>
        <v/>
      </c>
      <c r="GY313" s="239"/>
      <c r="GZ313" s="240" t="str">
        <f t="shared" si="490"/>
        <v/>
      </c>
      <c r="HA313" s="235" t="str">
        <f t="shared" si="491"/>
        <v/>
      </c>
      <c r="HB313" s="235" t="str">
        <f t="shared" si="492"/>
        <v/>
      </c>
      <c r="HC313" s="235" t="str">
        <f t="shared" si="493"/>
        <v/>
      </c>
      <c r="HD313" s="235" t="str">
        <f t="shared" si="494"/>
        <v/>
      </c>
      <c r="HE313" s="235" t="str">
        <f t="shared" si="495"/>
        <v/>
      </c>
      <c r="HF313" s="188"/>
      <c r="HG313" s="235" t="str">
        <f t="shared" si="496"/>
        <v/>
      </c>
      <c r="HH313" s="235">
        <f t="shared" si="503"/>
        <v>0</v>
      </c>
      <c r="HI313" s="235">
        <f t="shared" si="503"/>
        <v>0</v>
      </c>
      <c r="HJ313" s="235">
        <f t="shared" si="503"/>
        <v>0</v>
      </c>
      <c r="HK313" s="188"/>
      <c r="HL313" s="235" t="str">
        <f t="shared" si="497"/>
        <v/>
      </c>
      <c r="HM313" s="235">
        <f t="shared" si="504"/>
        <v>0</v>
      </c>
      <c r="HN313" s="235">
        <f t="shared" si="504"/>
        <v>0</v>
      </c>
      <c r="HO313" s="235">
        <f t="shared" si="504"/>
        <v>0</v>
      </c>
      <c r="HP313" s="188"/>
      <c r="HQ313" s="235" t="str">
        <f t="shared" si="498"/>
        <v/>
      </c>
      <c r="HR313" s="235">
        <f t="shared" si="505"/>
        <v>0</v>
      </c>
      <c r="HS313" s="235">
        <f t="shared" si="505"/>
        <v>0</v>
      </c>
      <c r="HT313" s="235">
        <f t="shared" si="505"/>
        <v>0</v>
      </c>
      <c r="HU313" s="162"/>
      <c r="HV313" s="1622"/>
      <c r="HW313" s="1619"/>
      <c r="HX313" s="1619"/>
      <c r="HY313" s="1619"/>
      <c r="HZ313" s="1619"/>
      <c r="IA313" s="1619"/>
      <c r="IB313" s="1619"/>
      <c r="IC313" s="1623"/>
      <c r="ID313" s="162"/>
      <c r="IE313" s="162"/>
    </row>
    <row r="314" spans="1:239" ht="21" customHeight="1" x14ac:dyDescent="0.25">
      <c r="A314" s="377" t="str">
        <f t="shared" si="432"/>
        <v/>
      </c>
      <c r="B314" s="188">
        <v>288</v>
      </c>
      <c r="C314" s="255"/>
      <c r="D314" s="223" t="str">
        <f t="shared" si="416"/>
        <v/>
      </c>
      <c r="E314" s="223" t="str">
        <f t="shared" si="499"/>
        <v/>
      </c>
      <c r="F314" s="242"/>
      <c r="G314" s="242"/>
      <c r="H314" s="224" t="str">
        <f t="shared" si="433"/>
        <v/>
      </c>
      <c r="I314" s="930"/>
      <c r="J314" s="930"/>
      <c r="K314" s="930"/>
      <c r="L314" s="370"/>
      <c r="M314" s="371"/>
      <c r="N314" s="371"/>
      <c r="O314" s="371"/>
      <c r="P314" s="372"/>
      <c r="Q314" s="609"/>
      <c r="R314" s="609"/>
      <c r="S314" s="610"/>
      <c r="T314" s="371"/>
      <c r="U314" s="371"/>
      <c r="V314" s="188"/>
      <c r="W314" s="370"/>
      <c r="X314" s="371"/>
      <c r="Y314" s="371"/>
      <c r="Z314" s="611"/>
      <c r="AA314" s="896"/>
      <c r="AB314" s="370"/>
      <c r="AC314" s="371"/>
      <c r="AD314" s="371"/>
      <c r="AE314" s="371"/>
      <c r="AF314" s="896"/>
      <c r="AG314" s="370"/>
      <c r="AH314" s="371"/>
      <c r="AI314" s="371"/>
      <c r="AJ314" s="371"/>
      <c r="AK314" s="896"/>
      <c r="AL314" s="370"/>
      <c r="AM314" s="371"/>
      <c r="AN314" s="371"/>
      <c r="AO314" s="372"/>
      <c r="AP314" s="370"/>
      <c r="AQ314" s="371"/>
      <c r="AR314" s="371"/>
      <c r="AS314" s="371"/>
      <c r="AT314" s="928"/>
      <c r="AU314" s="188"/>
      <c r="AV314" s="256">
        <f t="shared" si="417"/>
        <v>0</v>
      </c>
      <c r="AW314" s="257">
        <f t="shared" si="418"/>
        <v>0</v>
      </c>
      <c r="AX314" s="258">
        <f t="shared" si="414"/>
        <v>0</v>
      </c>
      <c r="AY314" s="259">
        <f t="shared" si="414"/>
        <v>0</v>
      </c>
      <c r="AZ314" s="231" t="str">
        <f t="shared" si="434"/>
        <v/>
      </c>
      <c r="BA314" s="232">
        <f t="shared" si="435"/>
        <v>0</v>
      </c>
      <c r="BB314" s="249">
        <f t="shared" si="419"/>
        <v>0</v>
      </c>
      <c r="BC314" s="231">
        <f t="shared" si="436"/>
        <v>0</v>
      </c>
      <c r="BD314" s="231">
        <f t="shared" si="437"/>
        <v>0</v>
      </c>
      <c r="BE314" s="260"/>
      <c r="BF314" s="235">
        <f t="shared" si="438"/>
        <v>0</v>
      </c>
      <c r="BG314" s="235">
        <f t="shared" si="439"/>
        <v>0</v>
      </c>
      <c r="BH314" s="235">
        <f t="shared" si="440"/>
        <v>0</v>
      </c>
      <c r="BI314" s="380"/>
      <c r="BJ314" s="235">
        <f t="shared" si="420"/>
        <v>0</v>
      </c>
      <c r="BK314" s="235">
        <f t="shared" si="441"/>
        <v>0</v>
      </c>
      <c r="BL314" s="235" t="str">
        <f t="shared" si="442"/>
        <v/>
      </c>
      <c r="BM314" s="236"/>
      <c r="BN314" s="237"/>
      <c r="BO314" s="237"/>
      <c r="BP314" s="238"/>
      <c r="BQ314" s="238"/>
      <c r="BR314" s="254"/>
      <c r="BS314" s="252"/>
      <c r="BT314" s="244"/>
      <c r="BU314" s="244"/>
      <c r="BV314" s="244"/>
      <c r="BW314" s="244"/>
      <c r="BX314" s="244"/>
      <c r="BY314" s="244"/>
      <c r="BZ314" s="244"/>
      <c r="CA314" s="244"/>
      <c r="CB314" s="253"/>
      <c r="CC314" s="188"/>
      <c r="CD314" s="244">
        <f t="shared" si="421"/>
        <v>0</v>
      </c>
      <c r="CE314" s="235">
        <f t="shared" si="443"/>
        <v>0</v>
      </c>
      <c r="CF314" s="235">
        <f t="shared" si="443"/>
        <v>0</v>
      </c>
      <c r="CG314" s="235">
        <f t="shared" si="443"/>
        <v>0</v>
      </c>
      <c r="CH314" s="188"/>
      <c r="CI314" s="244">
        <f t="shared" si="422"/>
        <v>0</v>
      </c>
      <c r="CJ314" s="235">
        <f t="shared" si="444"/>
        <v>0</v>
      </c>
      <c r="CK314" s="235">
        <f t="shared" si="444"/>
        <v>0</v>
      </c>
      <c r="CL314" s="235">
        <f t="shared" si="444"/>
        <v>0</v>
      </c>
      <c r="CM314" s="188"/>
      <c r="CN314" s="244">
        <f t="shared" si="423"/>
        <v>0</v>
      </c>
      <c r="CO314" s="235">
        <f t="shared" si="445"/>
        <v>0</v>
      </c>
      <c r="CP314" s="235">
        <f t="shared" si="445"/>
        <v>0</v>
      </c>
      <c r="CQ314" s="235">
        <f t="shared" si="445"/>
        <v>0</v>
      </c>
      <c r="CR314" s="188"/>
      <c r="CS314" s="244">
        <f t="shared" si="424"/>
        <v>0</v>
      </c>
      <c r="CT314" s="235">
        <f t="shared" si="446"/>
        <v>0</v>
      </c>
      <c r="CU314" s="235">
        <f t="shared" si="446"/>
        <v>0</v>
      </c>
      <c r="CV314" s="235">
        <f t="shared" si="446"/>
        <v>0</v>
      </c>
      <c r="CW314" s="188"/>
      <c r="CX314" s="244">
        <f t="shared" si="425"/>
        <v>0</v>
      </c>
      <c r="CY314" s="235">
        <f t="shared" si="447"/>
        <v>0</v>
      </c>
      <c r="CZ314" s="235">
        <f t="shared" si="447"/>
        <v>0</v>
      </c>
      <c r="DA314" s="235">
        <f t="shared" si="447"/>
        <v>0</v>
      </c>
      <c r="DB314" s="188"/>
      <c r="DC314" s="225"/>
      <c r="DD314" s="226"/>
      <c r="DE314" s="1088"/>
      <c r="DF314" s="225"/>
      <c r="DG314" s="226"/>
      <c r="DH314" s="1088"/>
      <c r="DI314" s="225"/>
      <c r="DJ314" s="226"/>
      <c r="DK314" s="1088"/>
      <c r="DL314" s="225"/>
      <c r="DM314" s="226"/>
      <c r="DN314" s="1088"/>
      <c r="DO314" s="370"/>
      <c r="DP314" s="370"/>
      <c r="DQ314" s="243">
        <f t="shared" si="448"/>
        <v>0</v>
      </c>
      <c r="DR314" s="244">
        <f t="shared" si="449"/>
        <v>0</v>
      </c>
      <c r="DS314" s="235">
        <f t="shared" si="450"/>
        <v>0</v>
      </c>
      <c r="DT314" s="244" t="str">
        <f t="shared" si="426"/>
        <v/>
      </c>
      <c r="DU314" s="42" t="str">
        <f t="shared" si="451"/>
        <v/>
      </c>
      <c r="DV314" s="42" t="str">
        <f t="shared" si="452"/>
        <v/>
      </c>
      <c r="DW314" s="42" t="str">
        <f t="shared" si="453"/>
        <v/>
      </c>
      <c r="DX314" s="162"/>
      <c r="DY314" s="42" t="str">
        <f t="shared" si="454"/>
        <v/>
      </c>
      <c r="DZ314" s="42" t="str">
        <f t="shared" si="415"/>
        <v/>
      </c>
      <c r="EA314" s="42" t="str">
        <f t="shared" si="455"/>
        <v/>
      </c>
      <c r="EB314" s="162"/>
      <c r="EC314" s="930"/>
      <c r="ED314" s="188"/>
      <c r="EE314" s="245">
        <f t="shared" si="456"/>
        <v>0</v>
      </c>
      <c r="EG314" s="245">
        <f t="shared" si="457"/>
        <v>0</v>
      </c>
      <c r="EI314" s="246" t="str">
        <f t="shared" si="458"/>
        <v/>
      </c>
      <c r="EJ314" s="247" t="str">
        <f t="shared" si="427"/>
        <v/>
      </c>
      <c r="EK314" s="248" t="str">
        <f t="shared" si="428"/>
        <v/>
      </c>
      <c r="EL314" s="248" t="str">
        <f t="shared" si="429"/>
        <v/>
      </c>
      <c r="EM314" s="248" t="str">
        <f t="shared" si="430"/>
        <v/>
      </c>
      <c r="EN314" s="248" t="str">
        <f t="shared" si="459"/>
        <v/>
      </c>
      <c r="EO314" s="248" t="str">
        <f t="shared" si="431"/>
        <v/>
      </c>
      <c r="EQ314" s="248" t="str">
        <f t="shared" si="460"/>
        <v/>
      </c>
      <c r="ER314" s="248" t="str">
        <f t="shared" si="461"/>
        <v/>
      </c>
      <c r="ES314" s="248" t="str">
        <f t="shared" si="462"/>
        <v/>
      </c>
      <c r="ET314" s="248" t="str">
        <f t="shared" si="463"/>
        <v/>
      </c>
      <c r="EU314" s="248" t="str">
        <f t="shared" si="464"/>
        <v/>
      </c>
      <c r="EV314" s="248" t="str">
        <f t="shared" si="464"/>
        <v/>
      </c>
      <c r="EX314" s="248" t="str">
        <f t="shared" si="465"/>
        <v/>
      </c>
      <c r="EY314" s="248" t="str">
        <f t="shared" si="466"/>
        <v/>
      </c>
      <c r="EZ314" s="248" t="str">
        <f t="shared" si="467"/>
        <v/>
      </c>
      <c r="FA314" s="248" t="str">
        <f t="shared" si="468"/>
        <v/>
      </c>
      <c r="FB314" s="248" t="str">
        <f t="shared" si="500"/>
        <v/>
      </c>
      <c r="FC314" s="248" t="str">
        <f t="shared" si="500"/>
        <v/>
      </c>
      <c r="FE314" s="248" t="str">
        <f t="shared" si="469"/>
        <v/>
      </c>
      <c r="FF314" s="248" t="str">
        <f t="shared" si="470"/>
        <v/>
      </c>
      <c r="FG314" s="248" t="str">
        <f t="shared" si="471"/>
        <v/>
      </c>
      <c r="FH314" s="248" t="str">
        <f t="shared" si="472"/>
        <v/>
      </c>
      <c r="FI314" s="248" t="str">
        <f t="shared" si="501"/>
        <v/>
      </c>
      <c r="FJ314" s="248" t="str">
        <f t="shared" si="501"/>
        <v/>
      </c>
      <c r="FL314" s="370"/>
      <c r="FM314" s="371"/>
      <c r="FN314" s="371"/>
      <c r="FO314" s="611"/>
      <c r="FP314" s="896"/>
      <c r="FQ314" s="370"/>
      <c r="FR314" s="371"/>
      <c r="FS314" s="371"/>
      <c r="FT314" s="611"/>
      <c r="FU314" s="896"/>
      <c r="FV314" s="370"/>
      <c r="FW314" s="371"/>
      <c r="FX314" s="371"/>
      <c r="FY314" s="611"/>
      <c r="FZ314" s="896"/>
      <c r="GA314" s="613"/>
      <c r="GC314" s="227">
        <f t="shared" si="473"/>
        <v>0</v>
      </c>
      <c r="GD314" s="228">
        <f t="shared" si="474"/>
        <v>0</v>
      </c>
      <c r="GE314" s="229">
        <f t="shared" si="502"/>
        <v>0</v>
      </c>
      <c r="GF314" s="230">
        <f t="shared" si="502"/>
        <v>0</v>
      </c>
      <c r="GG314" s="231" t="str">
        <f t="shared" si="475"/>
        <v/>
      </c>
      <c r="GH314" s="232">
        <f t="shared" si="476"/>
        <v>0</v>
      </c>
      <c r="GI314" s="227">
        <f t="shared" si="477"/>
        <v>0</v>
      </c>
      <c r="GJ314" s="233">
        <f t="shared" si="478"/>
        <v>0</v>
      </c>
      <c r="GK314" s="233">
        <f t="shared" si="479"/>
        <v>0</v>
      </c>
      <c r="GL314" s="234"/>
      <c r="GM314" s="235">
        <f t="shared" si="480"/>
        <v>0</v>
      </c>
      <c r="GN314" s="235">
        <f t="shared" si="481"/>
        <v>0</v>
      </c>
      <c r="GO314" s="235" t="str">
        <f t="shared" si="482"/>
        <v/>
      </c>
      <c r="GP314" s="380"/>
      <c r="GQ314" s="235">
        <f t="shared" si="483"/>
        <v>0</v>
      </c>
      <c r="GR314" s="235">
        <f t="shared" si="484"/>
        <v>0</v>
      </c>
      <c r="GS314" s="235" t="str">
        <f t="shared" si="485"/>
        <v/>
      </c>
      <c r="GT314" s="236"/>
      <c r="GU314" s="237" t="str">
        <f t="shared" si="486"/>
        <v/>
      </c>
      <c r="GV314" s="237" t="str">
        <f t="shared" si="487"/>
        <v/>
      </c>
      <c r="GW314" s="238" t="str">
        <f t="shared" si="488"/>
        <v/>
      </c>
      <c r="GX314" s="238" t="str">
        <f t="shared" si="489"/>
        <v/>
      </c>
      <c r="GY314" s="239"/>
      <c r="GZ314" s="240" t="str">
        <f t="shared" si="490"/>
        <v/>
      </c>
      <c r="HA314" s="235" t="str">
        <f t="shared" si="491"/>
        <v/>
      </c>
      <c r="HB314" s="235" t="str">
        <f t="shared" si="492"/>
        <v/>
      </c>
      <c r="HC314" s="235" t="str">
        <f t="shared" si="493"/>
        <v/>
      </c>
      <c r="HD314" s="235" t="str">
        <f t="shared" si="494"/>
        <v/>
      </c>
      <c r="HE314" s="235" t="str">
        <f t="shared" si="495"/>
        <v/>
      </c>
      <c r="HF314" s="188"/>
      <c r="HG314" s="235" t="str">
        <f t="shared" si="496"/>
        <v/>
      </c>
      <c r="HH314" s="235">
        <f t="shared" si="503"/>
        <v>0</v>
      </c>
      <c r="HI314" s="235">
        <f t="shared" si="503"/>
        <v>0</v>
      </c>
      <c r="HJ314" s="235">
        <f t="shared" si="503"/>
        <v>0</v>
      </c>
      <c r="HK314" s="188"/>
      <c r="HL314" s="235" t="str">
        <f t="shared" si="497"/>
        <v/>
      </c>
      <c r="HM314" s="235">
        <f t="shared" si="504"/>
        <v>0</v>
      </c>
      <c r="HN314" s="235">
        <f t="shared" si="504"/>
        <v>0</v>
      </c>
      <c r="HO314" s="235">
        <f t="shared" si="504"/>
        <v>0</v>
      </c>
      <c r="HP314" s="188"/>
      <c r="HQ314" s="235" t="str">
        <f t="shared" si="498"/>
        <v/>
      </c>
      <c r="HR314" s="235">
        <f t="shared" si="505"/>
        <v>0</v>
      </c>
      <c r="HS314" s="235">
        <f t="shared" si="505"/>
        <v>0</v>
      </c>
      <c r="HT314" s="235">
        <f t="shared" si="505"/>
        <v>0</v>
      </c>
      <c r="HU314" s="162"/>
      <c r="HV314" s="1622"/>
      <c r="HW314" s="1619"/>
      <c r="HX314" s="1619"/>
      <c r="HY314" s="1619"/>
      <c r="HZ314" s="1619"/>
      <c r="IA314" s="1619"/>
      <c r="IB314" s="1619"/>
      <c r="IC314" s="1623"/>
      <c r="ID314" s="162"/>
      <c r="IE314" s="162"/>
    </row>
    <row r="315" spans="1:239" ht="21" customHeight="1" x14ac:dyDescent="0.25">
      <c r="A315" s="377" t="str">
        <f t="shared" si="432"/>
        <v/>
      </c>
      <c r="B315" s="188">
        <v>289</v>
      </c>
      <c r="C315" s="255"/>
      <c r="D315" s="223" t="str">
        <f t="shared" si="416"/>
        <v/>
      </c>
      <c r="E315" s="223" t="str">
        <f t="shared" si="499"/>
        <v/>
      </c>
      <c r="F315" s="242"/>
      <c r="G315" s="242"/>
      <c r="H315" s="224" t="str">
        <f t="shared" si="433"/>
        <v/>
      </c>
      <c r="I315" s="930"/>
      <c r="J315" s="930"/>
      <c r="K315" s="930"/>
      <c r="L315" s="370"/>
      <c r="M315" s="371"/>
      <c r="N315" s="371"/>
      <c r="O315" s="371"/>
      <c r="P315" s="372"/>
      <c r="Q315" s="609"/>
      <c r="R315" s="609"/>
      <c r="S315" s="610"/>
      <c r="T315" s="371"/>
      <c r="U315" s="371"/>
      <c r="V315" s="188"/>
      <c r="W315" s="370"/>
      <c r="X315" s="371"/>
      <c r="Y315" s="371"/>
      <c r="Z315" s="611"/>
      <c r="AA315" s="896"/>
      <c r="AB315" s="370"/>
      <c r="AC315" s="371"/>
      <c r="AD315" s="371"/>
      <c r="AE315" s="371"/>
      <c r="AF315" s="896"/>
      <c r="AG315" s="370"/>
      <c r="AH315" s="371"/>
      <c r="AI315" s="371"/>
      <c r="AJ315" s="371"/>
      <c r="AK315" s="896"/>
      <c r="AL315" s="370"/>
      <c r="AM315" s="371"/>
      <c r="AN315" s="371"/>
      <c r="AO315" s="372"/>
      <c r="AP315" s="370"/>
      <c r="AQ315" s="371"/>
      <c r="AR315" s="371"/>
      <c r="AS315" s="371"/>
      <c r="AT315" s="928"/>
      <c r="AU315" s="188"/>
      <c r="AV315" s="256">
        <f t="shared" si="417"/>
        <v>0</v>
      </c>
      <c r="AW315" s="257">
        <f t="shared" si="418"/>
        <v>0</v>
      </c>
      <c r="AX315" s="258">
        <f t="shared" ref="AX315:AY378" si="506">W315+AB315+(AG315)+AL315+AP315</f>
        <v>0</v>
      </c>
      <c r="AY315" s="259">
        <f t="shared" si="506"/>
        <v>0</v>
      </c>
      <c r="AZ315" s="231" t="str">
        <f t="shared" si="434"/>
        <v/>
      </c>
      <c r="BA315" s="232">
        <f t="shared" si="435"/>
        <v>0</v>
      </c>
      <c r="BB315" s="249">
        <f t="shared" si="419"/>
        <v>0</v>
      </c>
      <c r="BC315" s="231">
        <f t="shared" si="436"/>
        <v>0</v>
      </c>
      <c r="BD315" s="231">
        <f t="shared" si="437"/>
        <v>0</v>
      </c>
      <c r="BE315" s="260"/>
      <c r="BF315" s="235">
        <f t="shared" si="438"/>
        <v>0</v>
      </c>
      <c r="BG315" s="235">
        <f t="shared" si="439"/>
        <v>0</v>
      </c>
      <c r="BH315" s="235">
        <f t="shared" si="440"/>
        <v>0</v>
      </c>
      <c r="BI315" s="380"/>
      <c r="BJ315" s="235">
        <f t="shared" si="420"/>
        <v>0</v>
      </c>
      <c r="BK315" s="235">
        <f t="shared" si="441"/>
        <v>0</v>
      </c>
      <c r="BL315" s="235" t="str">
        <f t="shared" si="442"/>
        <v/>
      </c>
      <c r="BM315" s="236"/>
      <c r="BN315" s="237"/>
      <c r="BO315" s="237"/>
      <c r="BP315" s="238"/>
      <c r="BQ315" s="238"/>
      <c r="BR315" s="254"/>
      <c r="BS315" s="252"/>
      <c r="BT315" s="244"/>
      <c r="BU315" s="244"/>
      <c r="BV315" s="244"/>
      <c r="BW315" s="244"/>
      <c r="BX315" s="244"/>
      <c r="BY315" s="244"/>
      <c r="BZ315" s="244"/>
      <c r="CA315" s="244"/>
      <c r="CB315" s="253"/>
      <c r="CC315" s="188"/>
      <c r="CD315" s="244">
        <f t="shared" si="421"/>
        <v>0</v>
      </c>
      <c r="CE315" s="235">
        <f t="shared" si="443"/>
        <v>0</v>
      </c>
      <c r="CF315" s="235">
        <f t="shared" si="443"/>
        <v>0</v>
      </c>
      <c r="CG315" s="235">
        <f t="shared" si="443"/>
        <v>0</v>
      </c>
      <c r="CH315" s="188"/>
      <c r="CI315" s="244">
        <f t="shared" si="422"/>
        <v>0</v>
      </c>
      <c r="CJ315" s="235">
        <f t="shared" si="444"/>
        <v>0</v>
      </c>
      <c r="CK315" s="235">
        <f t="shared" si="444"/>
        <v>0</v>
      </c>
      <c r="CL315" s="235">
        <f t="shared" si="444"/>
        <v>0</v>
      </c>
      <c r="CM315" s="188"/>
      <c r="CN315" s="244">
        <f t="shared" si="423"/>
        <v>0</v>
      </c>
      <c r="CO315" s="235">
        <f t="shared" si="445"/>
        <v>0</v>
      </c>
      <c r="CP315" s="235">
        <f t="shared" si="445"/>
        <v>0</v>
      </c>
      <c r="CQ315" s="235">
        <f t="shared" si="445"/>
        <v>0</v>
      </c>
      <c r="CR315" s="188"/>
      <c r="CS315" s="244">
        <f t="shared" si="424"/>
        <v>0</v>
      </c>
      <c r="CT315" s="235">
        <f t="shared" si="446"/>
        <v>0</v>
      </c>
      <c r="CU315" s="235">
        <f t="shared" si="446"/>
        <v>0</v>
      </c>
      <c r="CV315" s="235">
        <f t="shared" si="446"/>
        <v>0</v>
      </c>
      <c r="CW315" s="188"/>
      <c r="CX315" s="244">
        <f t="shared" si="425"/>
        <v>0</v>
      </c>
      <c r="CY315" s="235">
        <f t="shared" si="447"/>
        <v>0</v>
      </c>
      <c r="CZ315" s="235">
        <f t="shared" si="447"/>
        <v>0</v>
      </c>
      <c r="DA315" s="235">
        <f t="shared" si="447"/>
        <v>0</v>
      </c>
      <c r="DB315" s="188"/>
      <c r="DC315" s="225"/>
      <c r="DD315" s="226"/>
      <c r="DE315" s="1088"/>
      <c r="DF315" s="225"/>
      <c r="DG315" s="226"/>
      <c r="DH315" s="1088"/>
      <c r="DI315" s="225"/>
      <c r="DJ315" s="226"/>
      <c r="DK315" s="1088"/>
      <c r="DL315" s="225"/>
      <c r="DM315" s="226"/>
      <c r="DN315" s="1088"/>
      <c r="DO315" s="370"/>
      <c r="DP315" s="370"/>
      <c r="DQ315" s="243">
        <f t="shared" si="448"/>
        <v>0</v>
      </c>
      <c r="DR315" s="244">
        <f t="shared" si="449"/>
        <v>0</v>
      </c>
      <c r="DS315" s="235">
        <f t="shared" si="450"/>
        <v>0</v>
      </c>
      <c r="DT315" s="244" t="str">
        <f t="shared" si="426"/>
        <v/>
      </c>
      <c r="DU315" s="42" t="str">
        <f t="shared" si="451"/>
        <v/>
      </c>
      <c r="DV315" s="42" t="str">
        <f t="shared" si="452"/>
        <v/>
      </c>
      <c r="DW315" s="42" t="str">
        <f t="shared" si="453"/>
        <v/>
      </c>
      <c r="DX315" s="162"/>
      <c r="DY315" s="42" t="str">
        <f t="shared" si="454"/>
        <v/>
      </c>
      <c r="DZ315" s="42" t="str">
        <f t="shared" si="415"/>
        <v/>
      </c>
      <c r="EA315" s="42" t="str">
        <f t="shared" si="455"/>
        <v/>
      </c>
      <c r="EB315" s="162"/>
      <c r="EC315" s="930"/>
      <c r="ED315" s="188"/>
      <c r="EE315" s="245">
        <f t="shared" si="456"/>
        <v>0</v>
      </c>
      <c r="EG315" s="245">
        <f t="shared" si="457"/>
        <v>0</v>
      </c>
      <c r="EI315" s="246" t="str">
        <f t="shared" si="458"/>
        <v/>
      </c>
      <c r="EJ315" s="247" t="str">
        <f t="shared" si="427"/>
        <v/>
      </c>
      <c r="EK315" s="248" t="str">
        <f t="shared" si="428"/>
        <v/>
      </c>
      <c r="EL315" s="248" t="str">
        <f t="shared" si="429"/>
        <v/>
      </c>
      <c r="EM315" s="248" t="str">
        <f t="shared" si="430"/>
        <v/>
      </c>
      <c r="EN315" s="248" t="str">
        <f t="shared" si="459"/>
        <v/>
      </c>
      <c r="EO315" s="248" t="str">
        <f t="shared" si="431"/>
        <v/>
      </c>
      <c r="EQ315" s="248" t="str">
        <f t="shared" si="460"/>
        <v/>
      </c>
      <c r="ER315" s="248" t="str">
        <f t="shared" si="461"/>
        <v/>
      </c>
      <c r="ES315" s="248" t="str">
        <f t="shared" si="462"/>
        <v/>
      </c>
      <c r="ET315" s="248" t="str">
        <f t="shared" si="463"/>
        <v/>
      </c>
      <c r="EU315" s="248" t="str">
        <f t="shared" si="464"/>
        <v/>
      </c>
      <c r="EV315" s="248" t="str">
        <f t="shared" si="464"/>
        <v/>
      </c>
      <c r="EX315" s="248" t="str">
        <f t="shared" si="465"/>
        <v/>
      </c>
      <c r="EY315" s="248" t="str">
        <f t="shared" si="466"/>
        <v/>
      </c>
      <c r="EZ315" s="248" t="str">
        <f t="shared" si="467"/>
        <v/>
      </c>
      <c r="FA315" s="248" t="str">
        <f t="shared" si="468"/>
        <v/>
      </c>
      <c r="FB315" s="248" t="str">
        <f t="shared" si="500"/>
        <v/>
      </c>
      <c r="FC315" s="248" t="str">
        <f t="shared" si="500"/>
        <v/>
      </c>
      <c r="FE315" s="248" t="str">
        <f t="shared" si="469"/>
        <v/>
      </c>
      <c r="FF315" s="248" t="str">
        <f t="shared" si="470"/>
        <v/>
      </c>
      <c r="FG315" s="248" t="str">
        <f t="shared" si="471"/>
        <v/>
      </c>
      <c r="FH315" s="248" t="str">
        <f t="shared" si="472"/>
        <v/>
      </c>
      <c r="FI315" s="248" t="str">
        <f t="shared" si="501"/>
        <v/>
      </c>
      <c r="FJ315" s="248" t="str">
        <f t="shared" si="501"/>
        <v/>
      </c>
      <c r="FL315" s="370"/>
      <c r="FM315" s="371"/>
      <c r="FN315" s="371"/>
      <c r="FO315" s="611"/>
      <c r="FP315" s="896"/>
      <c r="FQ315" s="370"/>
      <c r="FR315" s="371"/>
      <c r="FS315" s="371"/>
      <c r="FT315" s="611"/>
      <c r="FU315" s="896"/>
      <c r="FV315" s="370"/>
      <c r="FW315" s="371"/>
      <c r="FX315" s="371"/>
      <c r="FY315" s="611"/>
      <c r="FZ315" s="896"/>
      <c r="GA315" s="613"/>
      <c r="GC315" s="227">
        <f t="shared" si="473"/>
        <v>0</v>
      </c>
      <c r="GD315" s="228">
        <f t="shared" si="474"/>
        <v>0</v>
      </c>
      <c r="GE315" s="229">
        <f t="shared" si="502"/>
        <v>0</v>
      </c>
      <c r="GF315" s="230">
        <f t="shared" si="502"/>
        <v>0</v>
      </c>
      <c r="GG315" s="231" t="str">
        <f t="shared" si="475"/>
        <v/>
      </c>
      <c r="GH315" s="232">
        <f t="shared" si="476"/>
        <v>0</v>
      </c>
      <c r="GI315" s="227">
        <f t="shared" si="477"/>
        <v>0</v>
      </c>
      <c r="GJ315" s="233">
        <f t="shared" si="478"/>
        <v>0</v>
      </c>
      <c r="GK315" s="233">
        <f t="shared" si="479"/>
        <v>0</v>
      </c>
      <c r="GL315" s="234"/>
      <c r="GM315" s="235">
        <f t="shared" si="480"/>
        <v>0</v>
      </c>
      <c r="GN315" s="235">
        <f t="shared" si="481"/>
        <v>0</v>
      </c>
      <c r="GO315" s="235" t="str">
        <f t="shared" si="482"/>
        <v/>
      </c>
      <c r="GP315" s="380"/>
      <c r="GQ315" s="235">
        <f t="shared" si="483"/>
        <v>0</v>
      </c>
      <c r="GR315" s="235">
        <f t="shared" si="484"/>
        <v>0</v>
      </c>
      <c r="GS315" s="235" t="str">
        <f t="shared" si="485"/>
        <v/>
      </c>
      <c r="GT315" s="236"/>
      <c r="GU315" s="237" t="str">
        <f t="shared" si="486"/>
        <v/>
      </c>
      <c r="GV315" s="237" t="str">
        <f t="shared" si="487"/>
        <v/>
      </c>
      <c r="GW315" s="238" t="str">
        <f t="shared" si="488"/>
        <v/>
      </c>
      <c r="GX315" s="238" t="str">
        <f t="shared" si="489"/>
        <v/>
      </c>
      <c r="GY315" s="239"/>
      <c r="GZ315" s="240" t="str">
        <f t="shared" si="490"/>
        <v/>
      </c>
      <c r="HA315" s="235" t="str">
        <f t="shared" si="491"/>
        <v/>
      </c>
      <c r="HB315" s="235" t="str">
        <f t="shared" si="492"/>
        <v/>
      </c>
      <c r="HC315" s="235" t="str">
        <f t="shared" si="493"/>
        <v/>
      </c>
      <c r="HD315" s="235" t="str">
        <f t="shared" si="494"/>
        <v/>
      </c>
      <c r="HE315" s="235" t="str">
        <f t="shared" si="495"/>
        <v/>
      </c>
      <c r="HF315" s="188"/>
      <c r="HG315" s="235" t="str">
        <f t="shared" si="496"/>
        <v/>
      </c>
      <c r="HH315" s="235">
        <f t="shared" si="503"/>
        <v>0</v>
      </c>
      <c r="HI315" s="235">
        <f t="shared" si="503"/>
        <v>0</v>
      </c>
      <c r="HJ315" s="235">
        <f t="shared" si="503"/>
        <v>0</v>
      </c>
      <c r="HK315" s="188"/>
      <c r="HL315" s="235" t="str">
        <f t="shared" si="497"/>
        <v/>
      </c>
      <c r="HM315" s="235">
        <f t="shared" si="504"/>
        <v>0</v>
      </c>
      <c r="HN315" s="235">
        <f t="shared" si="504"/>
        <v>0</v>
      </c>
      <c r="HO315" s="235">
        <f t="shared" si="504"/>
        <v>0</v>
      </c>
      <c r="HP315" s="188"/>
      <c r="HQ315" s="235" t="str">
        <f t="shared" si="498"/>
        <v/>
      </c>
      <c r="HR315" s="235">
        <f t="shared" si="505"/>
        <v>0</v>
      </c>
      <c r="HS315" s="235">
        <f t="shared" si="505"/>
        <v>0</v>
      </c>
      <c r="HT315" s="235">
        <f t="shared" si="505"/>
        <v>0</v>
      </c>
      <c r="HU315" s="162"/>
      <c r="HV315" s="1622"/>
      <c r="HW315" s="1619"/>
      <c r="HX315" s="1619"/>
      <c r="HY315" s="1619"/>
      <c r="HZ315" s="1619"/>
      <c r="IA315" s="1619"/>
      <c r="IB315" s="1619"/>
      <c r="IC315" s="1623"/>
      <c r="ID315" s="162"/>
      <c r="IE315" s="162"/>
    </row>
    <row r="316" spans="1:239" ht="21" customHeight="1" x14ac:dyDescent="0.25">
      <c r="A316" s="377" t="str">
        <f t="shared" si="432"/>
        <v/>
      </c>
      <c r="B316" s="188">
        <v>290</v>
      </c>
      <c r="C316" s="255"/>
      <c r="D316" s="223" t="str">
        <f t="shared" si="416"/>
        <v/>
      </c>
      <c r="E316" s="223" t="str">
        <f t="shared" si="499"/>
        <v/>
      </c>
      <c r="F316" s="242"/>
      <c r="G316" s="242"/>
      <c r="H316" s="224" t="str">
        <f t="shared" si="433"/>
        <v/>
      </c>
      <c r="I316" s="930"/>
      <c r="J316" s="930"/>
      <c r="K316" s="930"/>
      <c r="L316" s="370"/>
      <c r="M316" s="371"/>
      <c r="N316" s="371"/>
      <c r="O316" s="371"/>
      <c r="P316" s="372"/>
      <c r="Q316" s="609"/>
      <c r="R316" s="609"/>
      <c r="S316" s="610"/>
      <c r="T316" s="371"/>
      <c r="U316" s="371"/>
      <c r="V316" s="188"/>
      <c r="W316" s="370"/>
      <c r="X316" s="371"/>
      <c r="Y316" s="371"/>
      <c r="Z316" s="611"/>
      <c r="AA316" s="896"/>
      <c r="AB316" s="370"/>
      <c r="AC316" s="371"/>
      <c r="AD316" s="371"/>
      <c r="AE316" s="371"/>
      <c r="AF316" s="896"/>
      <c r="AG316" s="370"/>
      <c r="AH316" s="371"/>
      <c r="AI316" s="371"/>
      <c r="AJ316" s="371"/>
      <c r="AK316" s="896"/>
      <c r="AL316" s="370"/>
      <c r="AM316" s="371"/>
      <c r="AN316" s="371"/>
      <c r="AO316" s="372"/>
      <c r="AP316" s="370"/>
      <c r="AQ316" s="371"/>
      <c r="AR316" s="371"/>
      <c r="AS316" s="371"/>
      <c r="AT316" s="928"/>
      <c r="AU316" s="188"/>
      <c r="AV316" s="256">
        <f t="shared" si="417"/>
        <v>0</v>
      </c>
      <c r="AW316" s="257">
        <f t="shared" si="418"/>
        <v>0</v>
      </c>
      <c r="AX316" s="258">
        <f t="shared" si="506"/>
        <v>0</v>
      </c>
      <c r="AY316" s="259">
        <f t="shared" si="506"/>
        <v>0</v>
      </c>
      <c r="AZ316" s="231" t="str">
        <f t="shared" si="434"/>
        <v/>
      </c>
      <c r="BA316" s="232">
        <f t="shared" si="435"/>
        <v>0</v>
      </c>
      <c r="BB316" s="249">
        <f t="shared" si="419"/>
        <v>0</v>
      </c>
      <c r="BC316" s="231">
        <f t="shared" si="436"/>
        <v>0</v>
      </c>
      <c r="BD316" s="231">
        <f t="shared" si="437"/>
        <v>0</v>
      </c>
      <c r="BE316" s="260"/>
      <c r="BF316" s="235">
        <f t="shared" si="438"/>
        <v>0</v>
      </c>
      <c r="BG316" s="235">
        <f t="shared" si="439"/>
        <v>0</v>
      </c>
      <c r="BH316" s="235">
        <f t="shared" si="440"/>
        <v>0</v>
      </c>
      <c r="BI316" s="380"/>
      <c r="BJ316" s="235">
        <f t="shared" si="420"/>
        <v>0</v>
      </c>
      <c r="BK316" s="235">
        <f t="shared" si="441"/>
        <v>0</v>
      </c>
      <c r="BL316" s="235" t="str">
        <f t="shared" si="442"/>
        <v/>
      </c>
      <c r="BM316" s="236"/>
      <c r="BN316" s="237"/>
      <c r="BO316" s="237"/>
      <c r="BP316" s="238"/>
      <c r="BQ316" s="238"/>
      <c r="BR316" s="254"/>
      <c r="BS316" s="252"/>
      <c r="BT316" s="244"/>
      <c r="BU316" s="244"/>
      <c r="BV316" s="244"/>
      <c r="BW316" s="244"/>
      <c r="BX316" s="244"/>
      <c r="BY316" s="244"/>
      <c r="BZ316" s="244"/>
      <c r="CA316" s="244"/>
      <c r="CB316" s="253"/>
      <c r="CC316" s="188"/>
      <c r="CD316" s="244">
        <f t="shared" si="421"/>
        <v>0</v>
      </c>
      <c r="CE316" s="235">
        <f t="shared" si="443"/>
        <v>0</v>
      </c>
      <c r="CF316" s="235">
        <f t="shared" si="443"/>
        <v>0</v>
      </c>
      <c r="CG316" s="235">
        <f t="shared" si="443"/>
        <v>0</v>
      </c>
      <c r="CH316" s="188"/>
      <c r="CI316" s="244">
        <f t="shared" si="422"/>
        <v>0</v>
      </c>
      <c r="CJ316" s="235">
        <f t="shared" si="444"/>
        <v>0</v>
      </c>
      <c r="CK316" s="235">
        <f t="shared" si="444"/>
        <v>0</v>
      </c>
      <c r="CL316" s="235">
        <f t="shared" si="444"/>
        <v>0</v>
      </c>
      <c r="CM316" s="188"/>
      <c r="CN316" s="244">
        <f t="shared" si="423"/>
        <v>0</v>
      </c>
      <c r="CO316" s="235">
        <f t="shared" si="445"/>
        <v>0</v>
      </c>
      <c r="CP316" s="235">
        <f t="shared" si="445"/>
        <v>0</v>
      </c>
      <c r="CQ316" s="235">
        <f t="shared" si="445"/>
        <v>0</v>
      </c>
      <c r="CR316" s="188"/>
      <c r="CS316" s="244">
        <f t="shared" si="424"/>
        <v>0</v>
      </c>
      <c r="CT316" s="235">
        <f t="shared" si="446"/>
        <v>0</v>
      </c>
      <c r="CU316" s="235">
        <f t="shared" si="446"/>
        <v>0</v>
      </c>
      <c r="CV316" s="235">
        <f t="shared" si="446"/>
        <v>0</v>
      </c>
      <c r="CW316" s="188"/>
      <c r="CX316" s="244">
        <f t="shared" si="425"/>
        <v>0</v>
      </c>
      <c r="CY316" s="235">
        <f t="shared" si="447"/>
        <v>0</v>
      </c>
      <c r="CZ316" s="235">
        <f t="shared" si="447"/>
        <v>0</v>
      </c>
      <c r="DA316" s="235">
        <f t="shared" si="447"/>
        <v>0</v>
      </c>
      <c r="DB316" s="188"/>
      <c r="DC316" s="225"/>
      <c r="DD316" s="226"/>
      <c r="DE316" s="1088"/>
      <c r="DF316" s="225"/>
      <c r="DG316" s="226"/>
      <c r="DH316" s="1088"/>
      <c r="DI316" s="225"/>
      <c r="DJ316" s="226"/>
      <c r="DK316" s="1088"/>
      <c r="DL316" s="225"/>
      <c r="DM316" s="226"/>
      <c r="DN316" s="1088"/>
      <c r="DO316" s="370"/>
      <c r="DP316" s="370"/>
      <c r="DQ316" s="243">
        <f t="shared" si="448"/>
        <v>0</v>
      </c>
      <c r="DR316" s="244">
        <f t="shared" si="449"/>
        <v>0</v>
      </c>
      <c r="DS316" s="235">
        <f t="shared" si="450"/>
        <v>0</v>
      </c>
      <c r="DT316" s="244" t="str">
        <f t="shared" si="426"/>
        <v/>
      </c>
      <c r="DU316" s="42" t="str">
        <f t="shared" si="451"/>
        <v/>
      </c>
      <c r="DV316" s="42" t="str">
        <f t="shared" si="452"/>
        <v/>
      </c>
      <c r="DW316" s="42" t="str">
        <f t="shared" si="453"/>
        <v/>
      </c>
      <c r="DX316" s="162"/>
      <c r="DY316" s="42" t="str">
        <f t="shared" si="454"/>
        <v/>
      </c>
      <c r="DZ316" s="42" t="str">
        <f t="shared" ref="DZ316:DZ379" si="507">IF(DP316="","",IF(DP316=1,IF(L316&gt;35,IF(H316&lt;56,1,""),"")))</f>
        <v/>
      </c>
      <c r="EA316" s="42" t="str">
        <f t="shared" si="455"/>
        <v/>
      </c>
      <c r="EB316" s="162"/>
      <c r="EC316" s="930"/>
      <c r="ED316" s="188"/>
      <c r="EE316" s="245">
        <f t="shared" si="456"/>
        <v>0</v>
      </c>
      <c r="EG316" s="245">
        <f t="shared" si="457"/>
        <v>0</v>
      </c>
      <c r="EI316" s="246" t="str">
        <f t="shared" si="458"/>
        <v/>
      </c>
      <c r="EJ316" s="247" t="str">
        <f t="shared" si="427"/>
        <v/>
      </c>
      <c r="EK316" s="248" t="str">
        <f t="shared" si="428"/>
        <v/>
      </c>
      <c r="EL316" s="248" t="str">
        <f t="shared" si="429"/>
        <v/>
      </c>
      <c r="EM316" s="248" t="str">
        <f t="shared" si="430"/>
        <v/>
      </c>
      <c r="EN316" s="248" t="str">
        <f t="shared" si="459"/>
        <v/>
      </c>
      <c r="EO316" s="248" t="str">
        <f t="shared" si="431"/>
        <v/>
      </c>
      <c r="EQ316" s="248" t="str">
        <f t="shared" si="460"/>
        <v/>
      </c>
      <c r="ER316" s="248" t="str">
        <f t="shared" si="461"/>
        <v/>
      </c>
      <c r="ES316" s="248" t="str">
        <f t="shared" si="462"/>
        <v/>
      </c>
      <c r="ET316" s="248" t="str">
        <f t="shared" si="463"/>
        <v/>
      </c>
      <c r="EU316" s="248" t="str">
        <f t="shared" si="464"/>
        <v/>
      </c>
      <c r="EV316" s="248" t="str">
        <f t="shared" si="464"/>
        <v/>
      </c>
      <c r="EX316" s="248" t="str">
        <f t="shared" si="465"/>
        <v/>
      </c>
      <c r="EY316" s="248" t="str">
        <f t="shared" si="466"/>
        <v/>
      </c>
      <c r="EZ316" s="248" t="str">
        <f t="shared" si="467"/>
        <v/>
      </c>
      <c r="FA316" s="248" t="str">
        <f t="shared" si="468"/>
        <v/>
      </c>
      <c r="FB316" s="248" t="str">
        <f t="shared" si="500"/>
        <v/>
      </c>
      <c r="FC316" s="248" t="str">
        <f t="shared" si="500"/>
        <v/>
      </c>
      <c r="FE316" s="248" t="str">
        <f t="shared" si="469"/>
        <v/>
      </c>
      <c r="FF316" s="248" t="str">
        <f t="shared" si="470"/>
        <v/>
      </c>
      <c r="FG316" s="248" t="str">
        <f t="shared" si="471"/>
        <v/>
      </c>
      <c r="FH316" s="248" t="str">
        <f t="shared" si="472"/>
        <v/>
      </c>
      <c r="FI316" s="248" t="str">
        <f t="shared" si="501"/>
        <v/>
      </c>
      <c r="FJ316" s="248" t="str">
        <f t="shared" si="501"/>
        <v/>
      </c>
      <c r="FL316" s="370"/>
      <c r="FM316" s="371"/>
      <c r="FN316" s="371"/>
      <c r="FO316" s="611"/>
      <c r="FP316" s="896"/>
      <c r="FQ316" s="370"/>
      <c r="FR316" s="371"/>
      <c r="FS316" s="371"/>
      <c r="FT316" s="611"/>
      <c r="FU316" s="896"/>
      <c r="FV316" s="370"/>
      <c r="FW316" s="371"/>
      <c r="FX316" s="371"/>
      <c r="FY316" s="611"/>
      <c r="FZ316" s="896"/>
      <c r="GA316" s="613"/>
      <c r="GC316" s="227">
        <f t="shared" si="473"/>
        <v>0</v>
      </c>
      <c r="GD316" s="228">
        <f t="shared" si="474"/>
        <v>0</v>
      </c>
      <c r="GE316" s="229">
        <f t="shared" si="502"/>
        <v>0</v>
      </c>
      <c r="GF316" s="230">
        <f t="shared" si="502"/>
        <v>0</v>
      </c>
      <c r="GG316" s="231" t="str">
        <f t="shared" si="475"/>
        <v/>
      </c>
      <c r="GH316" s="232">
        <f t="shared" si="476"/>
        <v>0</v>
      </c>
      <c r="GI316" s="227">
        <f t="shared" si="477"/>
        <v>0</v>
      </c>
      <c r="GJ316" s="233">
        <f t="shared" si="478"/>
        <v>0</v>
      </c>
      <c r="GK316" s="233">
        <f t="shared" si="479"/>
        <v>0</v>
      </c>
      <c r="GL316" s="234"/>
      <c r="GM316" s="235">
        <f t="shared" si="480"/>
        <v>0</v>
      </c>
      <c r="GN316" s="235">
        <f t="shared" si="481"/>
        <v>0</v>
      </c>
      <c r="GO316" s="235" t="str">
        <f t="shared" si="482"/>
        <v/>
      </c>
      <c r="GP316" s="380"/>
      <c r="GQ316" s="235">
        <f t="shared" si="483"/>
        <v>0</v>
      </c>
      <c r="GR316" s="235">
        <f t="shared" si="484"/>
        <v>0</v>
      </c>
      <c r="GS316" s="235" t="str">
        <f t="shared" si="485"/>
        <v/>
      </c>
      <c r="GT316" s="236"/>
      <c r="GU316" s="237" t="str">
        <f t="shared" si="486"/>
        <v/>
      </c>
      <c r="GV316" s="237" t="str">
        <f t="shared" si="487"/>
        <v/>
      </c>
      <c r="GW316" s="238" t="str">
        <f t="shared" si="488"/>
        <v/>
      </c>
      <c r="GX316" s="238" t="str">
        <f t="shared" si="489"/>
        <v/>
      </c>
      <c r="GY316" s="239"/>
      <c r="GZ316" s="240" t="str">
        <f t="shared" si="490"/>
        <v/>
      </c>
      <c r="HA316" s="235" t="str">
        <f t="shared" si="491"/>
        <v/>
      </c>
      <c r="HB316" s="235" t="str">
        <f t="shared" si="492"/>
        <v/>
      </c>
      <c r="HC316" s="235" t="str">
        <f t="shared" si="493"/>
        <v/>
      </c>
      <c r="HD316" s="235" t="str">
        <f t="shared" si="494"/>
        <v/>
      </c>
      <c r="HE316" s="235" t="str">
        <f t="shared" si="495"/>
        <v/>
      </c>
      <c r="HF316" s="188"/>
      <c r="HG316" s="235" t="str">
        <f t="shared" si="496"/>
        <v/>
      </c>
      <c r="HH316" s="235">
        <f t="shared" si="503"/>
        <v>0</v>
      </c>
      <c r="HI316" s="235">
        <f t="shared" si="503"/>
        <v>0</v>
      </c>
      <c r="HJ316" s="235">
        <f t="shared" si="503"/>
        <v>0</v>
      </c>
      <c r="HK316" s="188"/>
      <c r="HL316" s="235" t="str">
        <f t="shared" si="497"/>
        <v/>
      </c>
      <c r="HM316" s="235">
        <f t="shared" si="504"/>
        <v>0</v>
      </c>
      <c r="HN316" s="235">
        <f t="shared" si="504"/>
        <v>0</v>
      </c>
      <c r="HO316" s="235">
        <f t="shared" si="504"/>
        <v>0</v>
      </c>
      <c r="HP316" s="188"/>
      <c r="HQ316" s="235" t="str">
        <f t="shared" si="498"/>
        <v/>
      </c>
      <c r="HR316" s="235">
        <f t="shared" si="505"/>
        <v>0</v>
      </c>
      <c r="HS316" s="235">
        <f t="shared" si="505"/>
        <v>0</v>
      </c>
      <c r="HT316" s="235">
        <f t="shared" si="505"/>
        <v>0</v>
      </c>
      <c r="HU316" s="162"/>
      <c r="HV316" s="1622"/>
      <c r="HW316" s="1619"/>
      <c r="HX316" s="1619"/>
      <c r="HY316" s="1619"/>
      <c r="HZ316" s="1619"/>
      <c r="IA316" s="1619"/>
      <c r="IB316" s="1619"/>
      <c r="IC316" s="1623"/>
      <c r="ID316" s="162"/>
      <c r="IE316" s="162"/>
    </row>
    <row r="317" spans="1:239" ht="21" customHeight="1" x14ac:dyDescent="0.25">
      <c r="A317" s="377" t="str">
        <f t="shared" si="432"/>
        <v/>
      </c>
      <c r="B317" s="188">
        <v>291</v>
      </c>
      <c r="C317" s="255"/>
      <c r="D317" s="223" t="str">
        <f t="shared" si="416"/>
        <v/>
      </c>
      <c r="E317" s="223" t="str">
        <f t="shared" si="499"/>
        <v/>
      </c>
      <c r="F317" s="242"/>
      <c r="G317" s="242"/>
      <c r="H317" s="224" t="str">
        <f t="shared" si="433"/>
        <v/>
      </c>
      <c r="I317" s="930"/>
      <c r="J317" s="930"/>
      <c r="K317" s="930"/>
      <c r="L317" s="370"/>
      <c r="M317" s="371"/>
      <c r="N317" s="371"/>
      <c r="O317" s="371"/>
      <c r="P317" s="372"/>
      <c r="Q317" s="609"/>
      <c r="R317" s="609"/>
      <c r="S317" s="610"/>
      <c r="T317" s="371"/>
      <c r="U317" s="371"/>
      <c r="V317" s="188"/>
      <c r="W317" s="370"/>
      <c r="X317" s="371"/>
      <c r="Y317" s="371"/>
      <c r="Z317" s="611"/>
      <c r="AA317" s="896"/>
      <c r="AB317" s="370"/>
      <c r="AC317" s="371"/>
      <c r="AD317" s="371"/>
      <c r="AE317" s="371"/>
      <c r="AF317" s="896"/>
      <c r="AG317" s="370"/>
      <c r="AH317" s="371"/>
      <c r="AI317" s="371"/>
      <c r="AJ317" s="371"/>
      <c r="AK317" s="896"/>
      <c r="AL317" s="370"/>
      <c r="AM317" s="371"/>
      <c r="AN317" s="371"/>
      <c r="AO317" s="372"/>
      <c r="AP317" s="370"/>
      <c r="AQ317" s="371"/>
      <c r="AR317" s="371"/>
      <c r="AS317" s="371"/>
      <c r="AT317" s="928"/>
      <c r="AU317" s="188"/>
      <c r="AV317" s="256">
        <f t="shared" si="417"/>
        <v>0</v>
      </c>
      <c r="AW317" s="257">
        <f t="shared" si="418"/>
        <v>0</v>
      </c>
      <c r="AX317" s="258">
        <f t="shared" si="506"/>
        <v>0</v>
      </c>
      <c r="AY317" s="259">
        <f t="shared" si="506"/>
        <v>0</v>
      </c>
      <c r="AZ317" s="231" t="str">
        <f t="shared" si="434"/>
        <v/>
      </c>
      <c r="BA317" s="232">
        <f t="shared" si="435"/>
        <v>0</v>
      </c>
      <c r="BB317" s="249">
        <f t="shared" si="419"/>
        <v>0</v>
      </c>
      <c r="BC317" s="231">
        <f t="shared" si="436"/>
        <v>0</v>
      </c>
      <c r="BD317" s="231">
        <f t="shared" si="437"/>
        <v>0</v>
      </c>
      <c r="BE317" s="260"/>
      <c r="BF317" s="235">
        <f t="shared" si="438"/>
        <v>0</v>
      </c>
      <c r="BG317" s="235">
        <f t="shared" si="439"/>
        <v>0</v>
      </c>
      <c r="BH317" s="235">
        <f t="shared" si="440"/>
        <v>0</v>
      </c>
      <c r="BI317" s="380"/>
      <c r="BJ317" s="235">
        <f t="shared" si="420"/>
        <v>0</v>
      </c>
      <c r="BK317" s="235">
        <f t="shared" si="441"/>
        <v>0</v>
      </c>
      <c r="BL317" s="235" t="str">
        <f t="shared" si="442"/>
        <v/>
      </c>
      <c r="BM317" s="236"/>
      <c r="BN317" s="237"/>
      <c r="BO317" s="237"/>
      <c r="BP317" s="238"/>
      <c r="BQ317" s="238"/>
      <c r="BR317" s="254"/>
      <c r="BS317" s="252"/>
      <c r="BT317" s="244"/>
      <c r="BU317" s="244"/>
      <c r="BV317" s="244"/>
      <c r="BW317" s="244"/>
      <c r="BX317" s="244"/>
      <c r="BY317" s="244"/>
      <c r="BZ317" s="244"/>
      <c r="CA317" s="244"/>
      <c r="CB317" s="253"/>
      <c r="CC317" s="188"/>
      <c r="CD317" s="244">
        <f t="shared" si="421"/>
        <v>0</v>
      </c>
      <c r="CE317" s="235">
        <f t="shared" si="443"/>
        <v>0</v>
      </c>
      <c r="CF317" s="235">
        <f t="shared" si="443"/>
        <v>0</v>
      </c>
      <c r="CG317" s="235">
        <f t="shared" si="443"/>
        <v>0</v>
      </c>
      <c r="CH317" s="188"/>
      <c r="CI317" s="244">
        <f t="shared" si="422"/>
        <v>0</v>
      </c>
      <c r="CJ317" s="235">
        <f t="shared" si="444"/>
        <v>0</v>
      </c>
      <c r="CK317" s="235">
        <f t="shared" si="444"/>
        <v>0</v>
      </c>
      <c r="CL317" s="235">
        <f t="shared" si="444"/>
        <v>0</v>
      </c>
      <c r="CM317" s="188"/>
      <c r="CN317" s="244">
        <f t="shared" si="423"/>
        <v>0</v>
      </c>
      <c r="CO317" s="235">
        <f t="shared" si="445"/>
        <v>0</v>
      </c>
      <c r="CP317" s="235">
        <f t="shared" si="445"/>
        <v>0</v>
      </c>
      <c r="CQ317" s="235">
        <f t="shared" si="445"/>
        <v>0</v>
      </c>
      <c r="CR317" s="188"/>
      <c r="CS317" s="244">
        <f t="shared" si="424"/>
        <v>0</v>
      </c>
      <c r="CT317" s="235">
        <f t="shared" si="446"/>
        <v>0</v>
      </c>
      <c r="CU317" s="235">
        <f t="shared" si="446"/>
        <v>0</v>
      </c>
      <c r="CV317" s="235">
        <f t="shared" si="446"/>
        <v>0</v>
      </c>
      <c r="CW317" s="188"/>
      <c r="CX317" s="244">
        <f t="shared" si="425"/>
        <v>0</v>
      </c>
      <c r="CY317" s="235">
        <f t="shared" si="447"/>
        <v>0</v>
      </c>
      <c r="CZ317" s="235">
        <f t="shared" si="447"/>
        <v>0</v>
      </c>
      <c r="DA317" s="235">
        <f t="shared" si="447"/>
        <v>0</v>
      </c>
      <c r="DB317" s="188"/>
      <c r="DC317" s="225"/>
      <c r="DD317" s="226"/>
      <c r="DE317" s="1088"/>
      <c r="DF317" s="225"/>
      <c r="DG317" s="226"/>
      <c r="DH317" s="1088"/>
      <c r="DI317" s="225"/>
      <c r="DJ317" s="226"/>
      <c r="DK317" s="1088"/>
      <c r="DL317" s="225"/>
      <c r="DM317" s="226"/>
      <c r="DN317" s="1088"/>
      <c r="DO317" s="370"/>
      <c r="DP317" s="370"/>
      <c r="DQ317" s="243">
        <f t="shared" si="448"/>
        <v>0</v>
      </c>
      <c r="DR317" s="244">
        <f t="shared" si="449"/>
        <v>0</v>
      </c>
      <c r="DS317" s="235">
        <f t="shared" si="450"/>
        <v>0</v>
      </c>
      <c r="DT317" s="244" t="str">
        <f t="shared" si="426"/>
        <v/>
      </c>
      <c r="DU317" s="42" t="str">
        <f t="shared" si="451"/>
        <v/>
      </c>
      <c r="DV317" s="42" t="str">
        <f t="shared" si="452"/>
        <v/>
      </c>
      <c r="DW317" s="42" t="str">
        <f t="shared" si="453"/>
        <v/>
      </c>
      <c r="DX317" s="162"/>
      <c r="DY317" s="42" t="str">
        <f t="shared" si="454"/>
        <v/>
      </c>
      <c r="DZ317" s="42" t="str">
        <f t="shared" si="507"/>
        <v/>
      </c>
      <c r="EA317" s="42" t="str">
        <f t="shared" si="455"/>
        <v/>
      </c>
      <c r="EB317" s="162"/>
      <c r="EC317" s="930"/>
      <c r="ED317" s="188"/>
      <c r="EE317" s="245">
        <f t="shared" si="456"/>
        <v>0</v>
      </c>
      <c r="EG317" s="245">
        <f t="shared" si="457"/>
        <v>0</v>
      </c>
      <c r="EI317" s="246" t="str">
        <f t="shared" si="458"/>
        <v/>
      </c>
      <c r="EJ317" s="247" t="str">
        <f t="shared" si="427"/>
        <v/>
      </c>
      <c r="EK317" s="248" t="str">
        <f t="shared" si="428"/>
        <v/>
      </c>
      <c r="EL317" s="248" t="str">
        <f t="shared" si="429"/>
        <v/>
      </c>
      <c r="EM317" s="248" t="str">
        <f t="shared" si="430"/>
        <v/>
      </c>
      <c r="EN317" s="248" t="str">
        <f t="shared" si="459"/>
        <v/>
      </c>
      <c r="EO317" s="248" t="str">
        <f t="shared" si="431"/>
        <v/>
      </c>
      <c r="EQ317" s="248" t="str">
        <f t="shared" si="460"/>
        <v/>
      </c>
      <c r="ER317" s="248" t="str">
        <f t="shared" si="461"/>
        <v/>
      </c>
      <c r="ES317" s="248" t="str">
        <f t="shared" si="462"/>
        <v/>
      </c>
      <c r="ET317" s="248" t="str">
        <f t="shared" si="463"/>
        <v/>
      </c>
      <c r="EU317" s="248" t="str">
        <f t="shared" si="464"/>
        <v/>
      </c>
      <c r="EV317" s="248" t="str">
        <f t="shared" si="464"/>
        <v/>
      </c>
      <c r="EX317" s="248" t="str">
        <f t="shared" si="465"/>
        <v/>
      </c>
      <c r="EY317" s="248" t="str">
        <f t="shared" si="466"/>
        <v/>
      </c>
      <c r="EZ317" s="248" t="str">
        <f t="shared" si="467"/>
        <v/>
      </c>
      <c r="FA317" s="248" t="str">
        <f t="shared" si="468"/>
        <v/>
      </c>
      <c r="FB317" s="248" t="str">
        <f t="shared" si="500"/>
        <v/>
      </c>
      <c r="FC317" s="248" t="str">
        <f t="shared" si="500"/>
        <v/>
      </c>
      <c r="FE317" s="248" t="str">
        <f t="shared" si="469"/>
        <v/>
      </c>
      <c r="FF317" s="248" t="str">
        <f t="shared" si="470"/>
        <v/>
      </c>
      <c r="FG317" s="248" t="str">
        <f t="shared" si="471"/>
        <v/>
      </c>
      <c r="FH317" s="248" t="str">
        <f t="shared" si="472"/>
        <v/>
      </c>
      <c r="FI317" s="248" t="str">
        <f t="shared" si="501"/>
        <v/>
      </c>
      <c r="FJ317" s="248" t="str">
        <f t="shared" si="501"/>
        <v/>
      </c>
      <c r="FL317" s="370"/>
      <c r="FM317" s="371"/>
      <c r="FN317" s="371"/>
      <c r="FO317" s="611"/>
      <c r="FP317" s="896"/>
      <c r="FQ317" s="370"/>
      <c r="FR317" s="371"/>
      <c r="FS317" s="371"/>
      <c r="FT317" s="611"/>
      <c r="FU317" s="896"/>
      <c r="FV317" s="370"/>
      <c r="FW317" s="371"/>
      <c r="FX317" s="371"/>
      <c r="FY317" s="611"/>
      <c r="FZ317" s="896"/>
      <c r="GA317" s="613"/>
      <c r="GC317" s="227">
        <f t="shared" si="473"/>
        <v>0</v>
      </c>
      <c r="GD317" s="228">
        <f t="shared" si="474"/>
        <v>0</v>
      </c>
      <c r="GE317" s="229">
        <f t="shared" si="502"/>
        <v>0</v>
      </c>
      <c r="GF317" s="230">
        <f t="shared" si="502"/>
        <v>0</v>
      </c>
      <c r="GG317" s="231" t="str">
        <f t="shared" si="475"/>
        <v/>
      </c>
      <c r="GH317" s="232">
        <f t="shared" si="476"/>
        <v>0</v>
      </c>
      <c r="GI317" s="227">
        <f t="shared" si="477"/>
        <v>0</v>
      </c>
      <c r="GJ317" s="233">
        <f t="shared" si="478"/>
        <v>0</v>
      </c>
      <c r="GK317" s="233">
        <f t="shared" si="479"/>
        <v>0</v>
      </c>
      <c r="GL317" s="234"/>
      <c r="GM317" s="235">
        <f t="shared" si="480"/>
        <v>0</v>
      </c>
      <c r="GN317" s="235">
        <f t="shared" si="481"/>
        <v>0</v>
      </c>
      <c r="GO317" s="235" t="str">
        <f t="shared" si="482"/>
        <v/>
      </c>
      <c r="GP317" s="380"/>
      <c r="GQ317" s="235">
        <f t="shared" si="483"/>
        <v>0</v>
      </c>
      <c r="GR317" s="235">
        <f t="shared" si="484"/>
        <v>0</v>
      </c>
      <c r="GS317" s="235" t="str">
        <f t="shared" si="485"/>
        <v/>
      </c>
      <c r="GT317" s="236"/>
      <c r="GU317" s="237" t="str">
        <f t="shared" si="486"/>
        <v/>
      </c>
      <c r="GV317" s="237" t="str">
        <f t="shared" si="487"/>
        <v/>
      </c>
      <c r="GW317" s="238" t="str">
        <f t="shared" si="488"/>
        <v/>
      </c>
      <c r="GX317" s="238" t="str">
        <f t="shared" si="489"/>
        <v/>
      </c>
      <c r="GY317" s="239"/>
      <c r="GZ317" s="240" t="str">
        <f t="shared" si="490"/>
        <v/>
      </c>
      <c r="HA317" s="235" t="str">
        <f t="shared" si="491"/>
        <v/>
      </c>
      <c r="HB317" s="235" t="str">
        <f t="shared" si="492"/>
        <v/>
      </c>
      <c r="HC317" s="235" t="str">
        <f t="shared" si="493"/>
        <v/>
      </c>
      <c r="HD317" s="235" t="str">
        <f t="shared" si="494"/>
        <v/>
      </c>
      <c r="HE317" s="235" t="str">
        <f t="shared" si="495"/>
        <v/>
      </c>
      <c r="HF317" s="188"/>
      <c r="HG317" s="235" t="str">
        <f t="shared" si="496"/>
        <v/>
      </c>
      <c r="HH317" s="235">
        <f t="shared" si="503"/>
        <v>0</v>
      </c>
      <c r="HI317" s="235">
        <f t="shared" si="503"/>
        <v>0</v>
      </c>
      <c r="HJ317" s="235">
        <f t="shared" si="503"/>
        <v>0</v>
      </c>
      <c r="HK317" s="188"/>
      <c r="HL317" s="235" t="str">
        <f t="shared" si="497"/>
        <v/>
      </c>
      <c r="HM317" s="235">
        <f t="shared" si="504"/>
        <v>0</v>
      </c>
      <c r="HN317" s="235">
        <f t="shared" si="504"/>
        <v>0</v>
      </c>
      <c r="HO317" s="235">
        <f t="shared" si="504"/>
        <v>0</v>
      </c>
      <c r="HP317" s="188"/>
      <c r="HQ317" s="235" t="str">
        <f t="shared" si="498"/>
        <v/>
      </c>
      <c r="HR317" s="235">
        <f t="shared" si="505"/>
        <v>0</v>
      </c>
      <c r="HS317" s="235">
        <f t="shared" si="505"/>
        <v>0</v>
      </c>
      <c r="HT317" s="235">
        <f t="shared" si="505"/>
        <v>0</v>
      </c>
      <c r="HU317" s="162"/>
      <c r="HV317" s="1622"/>
      <c r="HW317" s="1619"/>
      <c r="HX317" s="1619"/>
      <c r="HY317" s="1619"/>
      <c r="HZ317" s="1619"/>
      <c r="IA317" s="1619"/>
      <c r="IB317" s="1619"/>
      <c r="IC317" s="1623"/>
      <c r="ID317" s="162"/>
      <c r="IE317" s="162"/>
    </row>
    <row r="318" spans="1:239" ht="21" customHeight="1" x14ac:dyDescent="0.25">
      <c r="A318" s="377" t="str">
        <f t="shared" si="432"/>
        <v/>
      </c>
      <c r="B318" s="188">
        <v>292</v>
      </c>
      <c r="C318" s="255"/>
      <c r="D318" s="223" t="str">
        <f t="shared" si="416"/>
        <v/>
      </c>
      <c r="E318" s="223" t="str">
        <f t="shared" si="499"/>
        <v/>
      </c>
      <c r="F318" s="242"/>
      <c r="G318" s="242"/>
      <c r="H318" s="224" t="str">
        <f t="shared" si="433"/>
        <v/>
      </c>
      <c r="I318" s="930"/>
      <c r="J318" s="930"/>
      <c r="K318" s="930"/>
      <c r="L318" s="370"/>
      <c r="M318" s="371"/>
      <c r="N318" s="371"/>
      <c r="O318" s="371"/>
      <c r="P318" s="372"/>
      <c r="Q318" s="609"/>
      <c r="R318" s="609"/>
      <c r="S318" s="610"/>
      <c r="T318" s="371"/>
      <c r="U318" s="371"/>
      <c r="V318" s="188"/>
      <c r="W318" s="370"/>
      <c r="X318" s="371"/>
      <c r="Y318" s="371"/>
      <c r="Z318" s="611"/>
      <c r="AA318" s="896"/>
      <c r="AB318" s="370"/>
      <c r="AC318" s="371"/>
      <c r="AD318" s="371"/>
      <c r="AE318" s="371"/>
      <c r="AF318" s="896"/>
      <c r="AG318" s="370"/>
      <c r="AH318" s="371"/>
      <c r="AI318" s="371"/>
      <c r="AJ318" s="371"/>
      <c r="AK318" s="896"/>
      <c r="AL318" s="370"/>
      <c r="AM318" s="371"/>
      <c r="AN318" s="371"/>
      <c r="AO318" s="372"/>
      <c r="AP318" s="370"/>
      <c r="AQ318" s="371"/>
      <c r="AR318" s="371"/>
      <c r="AS318" s="371"/>
      <c r="AT318" s="928"/>
      <c r="AU318" s="188"/>
      <c r="AV318" s="256">
        <f t="shared" si="417"/>
        <v>0</v>
      </c>
      <c r="AW318" s="257">
        <f t="shared" si="418"/>
        <v>0</v>
      </c>
      <c r="AX318" s="258">
        <f t="shared" si="506"/>
        <v>0</v>
      </c>
      <c r="AY318" s="259">
        <f t="shared" si="506"/>
        <v>0</v>
      </c>
      <c r="AZ318" s="231" t="str">
        <f t="shared" si="434"/>
        <v/>
      </c>
      <c r="BA318" s="232">
        <f t="shared" si="435"/>
        <v>0</v>
      </c>
      <c r="BB318" s="249">
        <f t="shared" si="419"/>
        <v>0</v>
      </c>
      <c r="BC318" s="231">
        <f t="shared" si="436"/>
        <v>0</v>
      </c>
      <c r="BD318" s="231">
        <f t="shared" si="437"/>
        <v>0</v>
      </c>
      <c r="BE318" s="260"/>
      <c r="BF318" s="235">
        <f t="shared" si="438"/>
        <v>0</v>
      </c>
      <c r="BG318" s="235">
        <f t="shared" si="439"/>
        <v>0</v>
      </c>
      <c r="BH318" s="235">
        <f t="shared" si="440"/>
        <v>0</v>
      </c>
      <c r="BI318" s="380"/>
      <c r="BJ318" s="235">
        <f t="shared" si="420"/>
        <v>0</v>
      </c>
      <c r="BK318" s="235">
        <f t="shared" si="441"/>
        <v>0</v>
      </c>
      <c r="BL318" s="235" t="str">
        <f t="shared" si="442"/>
        <v/>
      </c>
      <c r="BM318" s="236"/>
      <c r="BN318" s="237"/>
      <c r="BO318" s="237"/>
      <c r="BP318" s="238"/>
      <c r="BQ318" s="238"/>
      <c r="BR318" s="254"/>
      <c r="BS318" s="252"/>
      <c r="BT318" s="244"/>
      <c r="BU318" s="244"/>
      <c r="BV318" s="244"/>
      <c r="BW318" s="244"/>
      <c r="BX318" s="244"/>
      <c r="BY318" s="244"/>
      <c r="BZ318" s="244"/>
      <c r="CA318" s="244"/>
      <c r="CB318" s="253"/>
      <c r="CC318" s="188"/>
      <c r="CD318" s="244">
        <f t="shared" si="421"/>
        <v>0</v>
      </c>
      <c r="CE318" s="235">
        <f t="shared" si="443"/>
        <v>0</v>
      </c>
      <c r="CF318" s="235">
        <f t="shared" si="443"/>
        <v>0</v>
      </c>
      <c r="CG318" s="235">
        <f t="shared" si="443"/>
        <v>0</v>
      </c>
      <c r="CH318" s="188"/>
      <c r="CI318" s="244">
        <f t="shared" si="422"/>
        <v>0</v>
      </c>
      <c r="CJ318" s="235">
        <f t="shared" si="444"/>
        <v>0</v>
      </c>
      <c r="CK318" s="235">
        <f t="shared" si="444"/>
        <v>0</v>
      </c>
      <c r="CL318" s="235">
        <f t="shared" si="444"/>
        <v>0</v>
      </c>
      <c r="CM318" s="188"/>
      <c r="CN318" s="244">
        <f t="shared" si="423"/>
        <v>0</v>
      </c>
      <c r="CO318" s="235">
        <f t="shared" si="445"/>
        <v>0</v>
      </c>
      <c r="CP318" s="235">
        <f t="shared" si="445"/>
        <v>0</v>
      </c>
      <c r="CQ318" s="235">
        <f t="shared" si="445"/>
        <v>0</v>
      </c>
      <c r="CR318" s="188"/>
      <c r="CS318" s="244">
        <f t="shared" si="424"/>
        <v>0</v>
      </c>
      <c r="CT318" s="235">
        <f t="shared" si="446"/>
        <v>0</v>
      </c>
      <c r="CU318" s="235">
        <f t="shared" si="446"/>
        <v>0</v>
      </c>
      <c r="CV318" s="235">
        <f t="shared" si="446"/>
        <v>0</v>
      </c>
      <c r="CW318" s="188"/>
      <c r="CX318" s="244">
        <f t="shared" si="425"/>
        <v>0</v>
      </c>
      <c r="CY318" s="235">
        <f t="shared" si="447"/>
        <v>0</v>
      </c>
      <c r="CZ318" s="235">
        <f t="shared" si="447"/>
        <v>0</v>
      </c>
      <c r="DA318" s="235">
        <f t="shared" si="447"/>
        <v>0</v>
      </c>
      <c r="DB318" s="188"/>
      <c r="DC318" s="225"/>
      <c r="DD318" s="226"/>
      <c r="DE318" s="1088"/>
      <c r="DF318" s="225"/>
      <c r="DG318" s="226"/>
      <c r="DH318" s="1088"/>
      <c r="DI318" s="225"/>
      <c r="DJ318" s="226"/>
      <c r="DK318" s="1088"/>
      <c r="DL318" s="225"/>
      <c r="DM318" s="226"/>
      <c r="DN318" s="1088"/>
      <c r="DO318" s="370"/>
      <c r="DP318" s="370"/>
      <c r="DQ318" s="243">
        <f t="shared" si="448"/>
        <v>0</v>
      </c>
      <c r="DR318" s="244">
        <f t="shared" si="449"/>
        <v>0</v>
      </c>
      <c r="DS318" s="235">
        <f t="shared" si="450"/>
        <v>0</v>
      </c>
      <c r="DT318" s="244" t="str">
        <f t="shared" si="426"/>
        <v/>
      </c>
      <c r="DU318" s="42" t="str">
        <f t="shared" si="451"/>
        <v/>
      </c>
      <c r="DV318" s="42" t="str">
        <f t="shared" si="452"/>
        <v/>
      </c>
      <c r="DW318" s="42" t="str">
        <f t="shared" si="453"/>
        <v/>
      </c>
      <c r="DX318" s="162"/>
      <c r="DY318" s="42" t="str">
        <f t="shared" si="454"/>
        <v/>
      </c>
      <c r="DZ318" s="42" t="str">
        <f t="shared" si="507"/>
        <v/>
      </c>
      <c r="EA318" s="42" t="str">
        <f t="shared" si="455"/>
        <v/>
      </c>
      <c r="EB318" s="162"/>
      <c r="EC318" s="930"/>
      <c r="ED318" s="188"/>
      <c r="EE318" s="245">
        <f t="shared" si="456"/>
        <v>0</v>
      </c>
      <c r="EG318" s="245">
        <f t="shared" si="457"/>
        <v>0</v>
      </c>
      <c r="EI318" s="246" t="str">
        <f t="shared" si="458"/>
        <v/>
      </c>
      <c r="EJ318" s="247" t="str">
        <f t="shared" si="427"/>
        <v/>
      </c>
      <c r="EK318" s="248" t="str">
        <f t="shared" si="428"/>
        <v/>
      </c>
      <c r="EL318" s="248" t="str">
        <f t="shared" si="429"/>
        <v/>
      </c>
      <c r="EM318" s="248" t="str">
        <f t="shared" si="430"/>
        <v/>
      </c>
      <c r="EN318" s="248" t="str">
        <f t="shared" si="459"/>
        <v/>
      </c>
      <c r="EO318" s="248" t="str">
        <f t="shared" si="431"/>
        <v/>
      </c>
      <c r="EQ318" s="248" t="str">
        <f t="shared" si="460"/>
        <v/>
      </c>
      <c r="ER318" s="248" t="str">
        <f t="shared" si="461"/>
        <v/>
      </c>
      <c r="ES318" s="248" t="str">
        <f t="shared" si="462"/>
        <v/>
      </c>
      <c r="ET318" s="248" t="str">
        <f t="shared" si="463"/>
        <v/>
      </c>
      <c r="EU318" s="248" t="str">
        <f t="shared" si="464"/>
        <v/>
      </c>
      <c r="EV318" s="248" t="str">
        <f t="shared" si="464"/>
        <v/>
      </c>
      <c r="EX318" s="248" t="str">
        <f t="shared" si="465"/>
        <v/>
      </c>
      <c r="EY318" s="248" t="str">
        <f t="shared" si="466"/>
        <v/>
      </c>
      <c r="EZ318" s="248" t="str">
        <f t="shared" si="467"/>
        <v/>
      </c>
      <c r="FA318" s="248" t="str">
        <f t="shared" si="468"/>
        <v/>
      </c>
      <c r="FB318" s="248" t="str">
        <f t="shared" si="500"/>
        <v/>
      </c>
      <c r="FC318" s="248" t="str">
        <f t="shared" si="500"/>
        <v/>
      </c>
      <c r="FE318" s="248" t="str">
        <f t="shared" si="469"/>
        <v/>
      </c>
      <c r="FF318" s="248" t="str">
        <f t="shared" si="470"/>
        <v/>
      </c>
      <c r="FG318" s="248" t="str">
        <f t="shared" si="471"/>
        <v/>
      </c>
      <c r="FH318" s="248" t="str">
        <f t="shared" si="472"/>
        <v/>
      </c>
      <c r="FI318" s="248" t="str">
        <f t="shared" si="501"/>
        <v/>
      </c>
      <c r="FJ318" s="248" t="str">
        <f t="shared" si="501"/>
        <v/>
      </c>
      <c r="FL318" s="370"/>
      <c r="FM318" s="371"/>
      <c r="FN318" s="371"/>
      <c r="FO318" s="611"/>
      <c r="FP318" s="896"/>
      <c r="FQ318" s="370"/>
      <c r="FR318" s="371"/>
      <c r="FS318" s="371"/>
      <c r="FT318" s="611"/>
      <c r="FU318" s="896"/>
      <c r="FV318" s="370"/>
      <c r="FW318" s="371"/>
      <c r="FX318" s="371"/>
      <c r="FY318" s="611"/>
      <c r="FZ318" s="896"/>
      <c r="GA318" s="613"/>
      <c r="GC318" s="227">
        <f t="shared" si="473"/>
        <v>0</v>
      </c>
      <c r="GD318" s="228">
        <f t="shared" si="474"/>
        <v>0</v>
      </c>
      <c r="GE318" s="229">
        <f t="shared" si="502"/>
        <v>0</v>
      </c>
      <c r="GF318" s="230">
        <f t="shared" si="502"/>
        <v>0</v>
      </c>
      <c r="GG318" s="231" t="str">
        <f t="shared" si="475"/>
        <v/>
      </c>
      <c r="GH318" s="232">
        <f t="shared" si="476"/>
        <v>0</v>
      </c>
      <c r="GI318" s="227">
        <f t="shared" si="477"/>
        <v>0</v>
      </c>
      <c r="GJ318" s="233">
        <f t="shared" si="478"/>
        <v>0</v>
      </c>
      <c r="GK318" s="233">
        <f t="shared" si="479"/>
        <v>0</v>
      </c>
      <c r="GL318" s="234"/>
      <c r="GM318" s="235">
        <f t="shared" si="480"/>
        <v>0</v>
      </c>
      <c r="GN318" s="235">
        <f t="shared" si="481"/>
        <v>0</v>
      </c>
      <c r="GO318" s="235" t="str">
        <f t="shared" si="482"/>
        <v/>
      </c>
      <c r="GP318" s="380"/>
      <c r="GQ318" s="235">
        <f t="shared" si="483"/>
        <v>0</v>
      </c>
      <c r="GR318" s="235">
        <f t="shared" si="484"/>
        <v>0</v>
      </c>
      <c r="GS318" s="235" t="str">
        <f t="shared" si="485"/>
        <v/>
      </c>
      <c r="GT318" s="236"/>
      <c r="GU318" s="237" t="str">
        <f t="shared" si="486"/>
        <v/>
      </c>
      <c r="GV318" s="237" t="str">
        <f t="shared" si="487"/>
        <v/>
      </c>
      <c r="GW318" s="238" t="str">
        <f t="shared" si="488"/>
        <v/>
      </c>
      <c r="GX318" s="238" t="str">
        <f t="shared" si="489"/>
        <v/>
      </c>
      <c r="GY318" s="239"/>
      <c r="GZ318" s="240" t="str">
        <f t="shared" si="490"/>
        <v/>
      </c>
      <c r="HA318" s="235" t="str">
        <f t="shared" si="491"/>
        <v/>
      </c>
      <c r="HB318" s="235" t="str">
        <f t="shared" si="492"/>
        <v/>
      </c>
      <c r="HC318" s="235" t="str">
        <f t="shared" si="493"/>
        <v/>
      </c>
      <c r="HD318" s="235" t="str">
        <f t="shared" si="494"/>
        <v/>
      </c>
      <c r="HE318" s="235" t="str">
        <f t="shared" si="495"/>
        <v/>
      </c>
      <c r="HF318" s="188"/>
      <c r="HG318" s="235" t="str">
        <f t="shared" si="496"/>
        <v/>
      </c>
      <c r="HH318" s="235">
        <f t="shared" si="503"/>
        <v>0</v>
      </c>
      <c r="HI318" s="235">
        <f t="shared" si="503"/>
        <v>0</v>
      </c>
      <c r="HJ318" s="235">
        <f t="shared" si="503"/>
        <v>0</v>
      </c>
      <c r="HK318" s="188"/>
      <c r="HL318" s="235" t="str">
        <f t="shared" si="497"/>
        <v/>
      </c>
      <c r="HM318" s="235">
        <f t="shared" si="504"/>
        <v>0</v>
      </c>
      <c r="HN318" s="235">
        <f t="shared" si="504"/>
        <v>0</v>
      </c>
      <c r="HO318" s="235">
        <f t="shared" si="504"/>
        <v>0</v>
      </c>
      <c r="HP318" s="188"/>
      <c r="HQ318" s="235" t="str">
        <f t="shared" si="498"/>
        <v/>
      </c>
      <c r="HR318" s="235">
        <f t="shared" si="505"/>
        <v>0</v>
      </c>
      <c r="HS318" s="235">
        <f t="shared" si="505"/>
        <v>0</v>
      </c>
      <c r="HT318" s="235">
        <f t="shared" si="505"/>
        <v>0</v>
      </c>
      <c r="HU318" s="162"/>
      <c r="HV318" s="1622"/>
      <c r="HW318" s="1619"/>
      <c r="HX318" s="1619"/>
      <c r="HY318" s="1619"/>
      <c r="HZ318" s="1619"/>
      <c r="IA318" s="1619"/>
      <c r="IB318" s="1619"/>
      <c r="IC318" s="1623"/>
      <c r="ID318" s="162"/>
      <c r="IE318" s="162"/>
    </row>
    <row r="319" spans="1:239" ht="21" customHeight="1" x14ac:dyDescent="0.25">
      <c r="A319" s="377" t="str">
        <f t="shared" si="432"/>
        <v/>
      </c>
      <c r="B319" s="188">
        <v>293</v>
      </c>
      <c r="C319" s="255"/>
      <c r="D319" s="223" t="str">
        <f t="shared" si="416"/>
        <v/>
      </c>
      <c r="E319" s="223" t="str">
        <f t="shared" si="499"/>
        <v/>
      </c>
      <c r="F319" s="242"/>
      <c r="G319" s="242"/>
      <c r="H319" s="224" t="str">
        <f t="shared" si="433"/>
        <v/>
      </c>
      <c r="I319" s="930"/>
      <c r="J319" s="930"/>
      <c r="K319" s="930"/>
      <c r="L319" s="370"/>
      <c r="M319" s="371"/>
      <c r="N319" s="371"/>
      <c r="O319" s="371"/>
      <c r="P319" s="372"/>
      <c r="Q319" s="609"/>
      <c r="R319" s="609"/>
      <c r="S319" s="610"/>
      <c r="T319" s="371"/>
      <c r="U319" s="371"/>
      <c r="V319" s="188"/>
      <c r="W319" s="370"/>
      <c r="X319" s="371"/>
      <c r="Y319" s="371"/>
      <c r="Z319" s="611"/>
      <c r="AA319" s="896"/>
      <c r="AB319" s="370"/>
      <c r="AC319" s="371"/>
      <c r="AD319" s="371"/>
      <c r="AE319" s="371"/>
      <c r="AF319" s="896"/>
      <c r="AG319" s="370"/>
      <c r="AH319" s="371"/>
      <c r="AI319" s="371"/>
      <c r="AJ319" s="371"/>
      <c r="AK319" s="896"/>
      <c r="AL319" s="370"/>
      <c r="AM319" s="371"/>
      <c r="AN319" s="371"/>
      <c r="AO319" s="372"/>
      <c r="AP319" s="370"/>
      <c r="AQ319" s="371"/>
      <c r="AR319" s="371"/>
      <c r="AS319" s="371"/>
      <c r="AT319" s="928"/>
      <c r="AU319" s="188"/>
      <c r="AV319" s="256">
        <f t="shared" si="417"/>
        <v>0</v>
      </c>
      <c r="AW319" s="257">
        <f t="shared" si="418"/>
        <v>0</v>
      </c>
      <c r="AX319" s="258">
        <f t="shared" si="506"/>
        <v>0</v>
      </c>
      <c r="AY319" s="259">
        <f t="shared" si="506"/>
        <v>0</v>
      </c>
      <c r="AZ319" s="231" t="str">
        <f t="shared" si="434"/>
        <v/>
      </c>
      <c r="BA319" s="232">
        <f t="shared" si="435"/>
        <v>0</v>
      </c>
      <c r="BB319" s="249">
        <f t="shared" si="419"/>
        <v>0</v>
      </c>
      <c r="BC319" s="231">
        <f t="shared" si="436"/>
        <v>0</v>
      </c>
      <c r="BD319" s="231">
        <f t="shared" si="437"/>
        <v>0</v>
      </c>
      <c r="BE319" s="260"/>
      <c r="BF319" s="235">
        <f t="shared" si="438"/>
        <v>0</v>
      </c>
      <c r="BG319" s="235">
        <f t="shared" si="439"/>
        <v>0</v>
      </c>
      <c r="BH319" s="235">
        <f t="shared" si="440"/>
        <v>0</v>
      </c>
      <c r="BI319" s="380"/>
      <c r="BJ319" s="235">
        <f t="shared" si="420"/>
        <v>0</v>
      </c>
      <c r="BK319" s="235">
        <f t="shared" si="441"/>
        <v>0</v>
      </c>
      <c r="BL319" s="235" t="str">
        <f t="shared" si="442"/>
        <v/>
      </c>
      <c r="BM319" s="236"/>
      <c r="BN319" s="237"/>
      <c r="BO319" s="237"/>
      <c r="BP319" s="238"/>
      <c r="BQ319" s="238"/>
      <c r="BR319" s="254"/>
      <c r="BS319" s="252"/>
      <c r="BT319" s="244"/>
      <c r="BU319" s="244"/>
      <c r="BV319" s="244"/>
      <c r="BW319" s="244"/>
      <c r="BX319" s="244"/>
      <c r="BY319" s="244"/>
      <c r="BZ319" s="244"/>
      <c r="CA319" s="244"/>
      <c r="CB319" s="253"/>
      <c r="CC319" s="188"/>
      <c r="CD319" s="244">
        <f t="shared" si="421"/>
        <v>0</v>
      </c>
      <c r="CE319" s="235">
        <f t="shared" si="443"/>
        <v>0</v>
      </c>
      <c r="CF319" s="235">
        <f t="shared" si="443"/>
        <v>0</v>
      </c>
      <c r="CG319" s="235">
        <f t="shared" si="443"/>
        <v>0</v>
      </c>
      <c r="CH319" s="188"/>
      <c r="CI319" s="244">
        <f t="shared" si="422"/>
        <v>0</v>
      </c>
      <c r="CJ319" s="235">
        <f t="shared" si="444"/>
        <v>0</v>
      </c>
      <c r="CK319" s="235">
        <f t="shared" si="444"/>
        <v>0</v>
      </c>
      <c r="CL319" s="235">
        <f t="shared" si="444"/>
        <v>0</v>
      </c>
      <c r="CM319" s="188"/>
      <c r="CN319" s="244">
        <f t="shared" si="423"/>
        <v>0</v>
      </c>
      <c r="CO319" s="235">
        <f t="shared" si="445"/>
        <v>0</v>
      </c>
      <c r="CP319" s="235">
        <f t="shared" si="445"/>
        <v>0</v>
      </c>
      <c r="CQ319" s="235">
        <f t="shared" si="445"/>
        <v>0</v>
      </c>
      <c r="CR319" s="188"/>
      <c r="CS319" s="244">
        <f t="shared" si="424"/>
        <v>0</v>
      </c>
      <c r="CT319" s="235">
        <f t="shared" si="446"/>
        <v>0</v>
      </c>
      <c r="CU319" s="235">
        <f t="shared" si="446"/>
        <v>0</v>
      </c>
      <c r="CV319" s="235">
        <f t="shared" si="446"/>
        <v>0</v>
      </c>
      <c r="CW319" s="188"/>
      <c r="CX319" s="244">
        <f t="shared" si="425"/>
        <v>0</v>
      </c>
      <c r="CY319" s="235">
        <f t="shared" si="447"/>
        <v>0</v>
      </c>
      <c r="CZ319" s="235">
        <f t="shared" si="447"/>
        <v>0</v>
      </c>
      <c r="DA319" s="235">
        <f t="shared" si="447"/>
        <v>0</v>
      </c>
      <c r="DB319" s="188"/>
      <c r="DC319" s="225"/>
      <c r="DD319" s="226"/>
      <c r="DE319" s="1088"/>
      <c r="DF319" s="225"/>
      <c r="DG319" s="226"/>
      <c r="DH319" s="1088"/>
      <c r="DI319" s="225"/>
      <c r="DJ319" s="226"/>
      <c r="DK319" s="1088"/>
      <c r="DL319" s="225"/>
      <c r="DM319" s="226"/>
      <c r="DN319" s="1088"/>
      <c r="DO319" s="370"/>
      <c r="DP319" s="370"/>
      <c r="DQ319" s="243">
        <f t="shared" si="448"/>
        <v>0</v>
      </c>
      <c r="DR319" s="244">
        <f t="shared" si="449"/>
        <v>0</v>
      </c>
      <c r="DS319" s="235">
        <f t="shared" si="450"/>
        <v>0</v>
      </c>
      <c r="DT319" s="244" t="str">
        <f t="shared" si="426"/>
        <v/>
      </c>
      <c r="DU319" s="42" t="str">
        <f t="shared" si="451"/>
        <v/>
      </c>
      <c r="DV319" s="42" t="str">
        <f t="shared" si="452"/>
        <v/>
      </c>
      <c r="DW319" s="42" t="str">
        <f t="shared" si="453"/>
        <v/>
      </c>
      <c r="DX319" s="162"/>
      <c r="DY319" s="42" t="str">
        <f t="shared" si="454"/>
        <v/>
      </c>
      <c r="DZ319" s="42" t="str">
        <f t="shared" si="507"/>
        <v/>
      </c>
      <c r="EA319" s="42" t="str">
        <f t="shared" si="455"/>
        <v/>
      </c>
      <c r="EB319" s="162"/>
      <c r="EC319" s="930"/>
      <c r="ED319" s="188"/>
      <c r="EE319" s="245">
        <f t="shared" si="456"/>
        <v>0</v>
      </c>
      <c r="EG319" s="245">
        <f t="shared" si="457"/>
        <v>0</v>
      </c>
      <c r="EI319" s="246" t="str">
        <f t="shared" si="458"/>
        <v/>
      </c>
      <c r="EJ319" s="247" t="str">
        <f t="shared" si="427"/>
        <v/>
      </c>
      <c r="EK319" s="248" t="str">
        <f t="shared" si="428"/>
        <v/>
      </c>
      <c r="EL319" s="248" t="str">
        <f t="shared" si="429"/>
        <v/>
      </c>
      <c r="EM319" s="248" t="str">
        <f t="shared" si="430"/>
        <v/>
      </c>
      <c r="EN319" s="248" t="str">
        <f t="shared" si="459"/>
        <v/>
      </c>
      <c r="EO319" s="248" t="str">
        <f t="shared" si="431"/>
        <v/>
      </c>
      <c r="EQ319" s="248" t="str">
        <f t="shared" si="460"/>
        <v/>
      </c>
      <c r="ER319" s="248" t="str">
        <f t="shared" si="461"/>
        <v/>
      </c>
      <c r="ES319" s="248" t="str">
        <f t="shared" si="462"/>
        <v/>
      </c>
      <c r="ET319" s="248" t="str">
        <f t="shared" si="463"/>
        <v/>
      </c>
      <c r="EU319" s="248" t="str">
        <f t="shared" si="464"/>
        <v/>
      </c>
      <c r="EV319" s="248" t="str">
        <f t="shared" si="464"/>
        <v/>
      </c>
      <c r="EX319" s="248" t="str">
        <f t="shared" si="465"/>
        <v/>
      </c>
      <c r="EY319" s="248" t="str">
        <f t="shared" si="466"/>
        <v/>
      </c>
      <c r="EZ319" s="248" t="str">
        <f t="shared" si="467"/>
        <v/>
      </c>
      <c r="FA319" s="248" t="str">
        <f t="shared" si="468"/>
        <v/>
      </c>
      <c r="FB319" s="248" t="str">
        <f t="shared" si="500"/>
        <v/>
      </c>
      <c r="FC319" s="248" t="str">
        <f t="shared" si="500"/>
        <v/>
      </c>
      <c r="FE319" s="248" t="str">
        <f t="shared" si="469"/>
        <v/>
      </c>
      <c r="FF319" s="248" t="str">
        <f t="shared" si="470"/>
        <v/>
      </c>
      <c r="FG319" s="248" t="str">
        <f t="shared" si="471"/>
        <v/>
      </c>
      <c r="FH319" s="248" t="str">
        <f t="shared" si="472"/>
        <v/>
      </c>
      <c r="FI319" s="248" t="str">
        <f t="shared" si="501"/>
        <v/>
      </c>
      <c r="FJ319" s="248" t="str">
        <f t="shared" si="501"/>
        <v/>
      </c>
      <c r="FL319" s="370"/>
      <c r="FM319" s="371"/>
      <c r="FN319" s="371"/>
      <c r="FO319" s="611"/>
      <c r="FP319" s="896"/>
      <c r="FQ319" s="370"/>
      <c r="FR319" s="371"/>
      <c r="FS319" s="371"/>
      <c r="FT319" s="611"/>
      <c r="FU319" s="896"/>
      <c r="FV319" s="370"/>
      <c r="FW319" s="371"/>
      <c r="FX319" s="371"/>
      <c r="FY319" s="611"/>
      <c r="FZ319" s="896"/>
      <c r="GA319" s="613"/>
      <c r="GC319" s="227">
        <f t="shared" si="473"/>
        <v>0</v>
      </c>
      <c r="GD319" s="228">
        <f t="shared" si="474"/>
        <v>0</v>
      </c>
      <c r="GE319" s="229">
        <f t="shared" si="502"/>
        <v>0</v>
      </c>
      <c r="GF319" s="230">
        <f t="shared" si="502"/>
        <v>0</v>
      </c>
      <c r="GG319" s="231" t="str">
        <f t="shared" si="475"/>
        <v/>
      </c>
      <c r="GH319" s="232">
        <f t="shared" si="476"/>
        <v>0</v>
      </c>
      <c r="GI319" s="227">
        <f t="shared" si="477"/>
        <v>0</v>
      </c>
      <c r="GJ319" s="233">
        <f t="shared" si="478"/>
        <v>0</v>
      </c>
      <c r="GK319" s="233">
        <f t="shared" si="479"/>
        <v>0</v>
      </c>
      <c r="GL319" s="234"/>
      <c r="GM319" s="235">
        <f t="shared" si="480"/>
        <v>0</v>
      </c>
      <c r="GN319" s="235">
        <f t="shared" si="481"/>
        <v>0</v>
      </c>
      <c r="GO319" s="235" t="str">
        <f t="shared" si="482"/>
        <v/>
      </c>
      <c r="GP319" s="380"/>
      <c r="GQ319" s="235">
        <f t="shared" si="483"/>
        <v>0</v>
      </c>
      <c r="GR319" s="235">
        <f t="shared" si="484"/>
        <v>0</v>
      </c>
      <c r="GS319" s="235" t="str">
        <f t="shared" si="485"/>
        <v/>
      </c>
      <c r="GT319" s="236"/>
      <c r="GU319" s="237" t="str">
        <f t="shared" si="486"/>
        <v/>
      </c>
      <c r="GV319" s="237" t="str">
        <f t="shared" si="487"/>
        <v/>
      </c>
      <c r="GW319" s="238" t="str">
        <f t="shared" si="488"/>
        <v/>
      </c>
      <c r="GX319" s="238" t="str">
        <f t="shared" si="489"/>
        <v/>
      </c>
      <c r="GY319" s="239"/>
      <c r="GZ319" s="240" t="str">
        <f t="shared" si="490"/>
        <v/>
      </c>
      <c r="HA319" s="235" t="str">
        <f t="shared" si="491"/>
        <v/>
      </c>
      <c r="HB319" s="235" t="str">
        <f t="shared" si="492"/>
        <v/>
      </c>
      <c r="HC319" s="235" t="str">
        <f t="shared" si="493"/>
        <v/>
      </c>
      <c r="HD319" s="235" t="str">
        <f t="shared" si="494"/>
        <v/>
      </c>
      <c r="HE319" s="235" t="str">
        <f t="shared" si="495"/>
        <v/>
      </c>
      <c r="HF319" s="188"/>
      <c r="HG319" s="235" t="str">
        <f t="shared" si="496"/>
        <v/>
      </c>
      <c r="HH319" s="235">
        <f t="shared" si="503"/>
        <v>0</v>
      </c>
      <c r="HI319" s="235">
        <f t="shared" si="503"/>
        <v>0</v>
      </c>
      <c r="HJ319" s="235">
        <f t="shared" si="503"/>
        <v>0</v>
      </c>
      <c r="HK319" s="188"/>
      <c r="HL319" s="235" t="str">
        <f t="shared" si="497"/>
        <v/>
      </c>
      <c r="HM319" s="235">
        <f t="shared" si="504"/>
        <v>0</v>
      </c>
      <c r="HN319" s="235">
        <f t="shared" si="504"/>
        <v>0</v>
      </c>
      <c r="HO319" s="235">
        <f t="shared" si="504"/>
        <v>0</v>
      </c>
      <c r="HP319" s="188"/>
      <c r="HQ319" s="235" t="str">
        <f t="shared" si="498"/>
        <v/>
      </c>
      <c r="HR319" s="235">
        <f t="shared" si="505"/>
        <v>0</v>
      </c>
      <c r="HS319" s="235">
        <f t="shared" si="505"/>
        <v>0</v>
      </c>
      <c r="HT319" s="235">
        <f t="shared" si="505"/>
        <v>0</v>
      </c>
      <c r="HU319" s="162"/>
      <c r="HV319" s="1622"/>
      <c r="HW319" s="1619"/>
      <c r="HX319" s="1619"/>
      <c r="HY319" s="1619"/>
      <c r="HZ319" s="1619"/>
      <c r="IA319" s="1619"/>
      <c r="IB319" s="1619"/>
      <c r="IC319" s="1623"/>
      <c r="ID319" s="162"/>
      <c r="IE319" s="162"/>
    </row>
    <row r="320" spans="1:239" ht="21" customHeight="1" x14ac:dyDescent="0.25">
      <c r="A320" s="377" t="str">
        <f t="shared" si="432"/>
        <v/>
      </c>
      <c r="B320" s="188">
        <v>294</v>
      </c>
      <c r="C320" s="255"/>
      <c r="D320" s="223" t="str">
        <f t="shared" si="416"/>
        <v/>
      </c>
      <c r="E320" s="223" t="str">
        <f t="shared" si="499"/>
        <v/>
      </c>
      <c r="F320" s="242"/>
      <c r="G320" s="242"/>
      <c r="H320" s="224" t="str">
        <f t="shared" si="433"/>
        <v/>
      </c>
      <c r="I320" s="930"/>
      <c r="J320" s="930"/>
      <c r="K320" s="930"/>
      <c r="L320" s="370"/>
      <c r="M320" s="371"/>
      <c r="N320" s="371"/>
      <c r="O320" s="371"/>
      <c r="P320" s="372"/>
      <c r="Q320" s="609"/>
      <c r="R320" s="609"/>
      <c r="S320" s="610"/>
      <c r="T320" s="371"/>
      <c r="U320" s="371"/>
      <c r="V320" s="188"/>
      <c r="W320" s="370"/>
      <c r="X320" s="371"/>
      <c r="Y320" s="371"/>
      <c r="Z320" s="611"/>
      <c r="AA320" s="896"/>
      <c r="AB320" s="370"/>
      <c r="AC320" s="371"/>
      <c r="AD320" s="371"/>
      <c r="AE320" s="371"/>
      <c r="AF320" s="896"/>
      <c r="AG320" s="370"/>
      <c r="AH320" s="371"/>
      <c r="AI320" s="371"/>
      <c r="AJ320" s="371"/>
      <c r="AK320" s="896"/>
      <c r="AL320" s="370"/>
      <c r="AM320" s="371"/>
      <c r="AN320" s="371"/>
      <c r="AO320" s="372"/>
      <c r="AP320" s="370"/>
      <c r="AQ320" s="371"/>
      <c r="AR320" s="371"/>
      <c r="AS320" s="371"/>
      <c r="AT320" s="928"/>
      <c r="AU320" s="188"/>
      <c r="AV320" s="256">
        <f t="shared" si="417"/>
        <v>0</v>
      </c>
      <c r="AW320" s="257">
        <f t="shared" si="418"/>
        <v>0</v>
      </c>
      <c r="AX320" s="258">
        <f t="shared" si="506"/>
        <v>0</v>
      </c>
      <c r="AY320" s="259">
        <f t="shared" si="506"/>
        <v>0</v>
      </c>
      <c r="AZ320" s="231" t="str">
        <f t="shared" si="434"/>
        <v/>
      </c>
      <c r="BA320" s="232">
        <f t="shared" si="435"/>
        <v>0</v>
      </c>
      <c r="BB320" s="249">
        <f t="shared" si="419"/>
        <v>0</v>
      </c>
      <c r="BC320" s="231">
        <f t="shared" si="436"/>
        <v>0</v>
      </c>
      <c r="BD320" s="231">
        <f t="shared" si="437"/>
        <v>0</v>
      </c>
      <c r="BE320" s="260"/>
      <c r="BF320" s="235">
        <f t="shared" si="438"/>
        <v>0</v>
      </c>
      <c r="BG320" s="235">
        <f t="shared" si="439"/>
        <v>0</v>
      </c>
      <c r="BH320" s="235">
        <f t="shared" si="440"/>
        <v>0</v>
      </c>
      <c r="BI320" s="380"/>
      <c r="BJ320" s="235">
        <f t="shared" si="420"/>
        <v>0</v>
      </c>
      <c r="BK320" s="235">
        <f t="shared" si="441"/>
        <v>0</v>
      </c>
      <c r="BL320" s="235" t="str">
        <f t="shared" si="442"/>
        <v/>
      </c>
      <c r="BM320" s="236"/>
      <c r="BN320" s="237"/>
      <c r="BO320" s="237"/>
      <c r="BP320" s="238"/>
      <c r="BQ320" s="238"/>
      <c r="BR320" s="254"/>
      <c r="BS320" s="252"/>
      <c r="BT320" s="244"/>
      <c r="BU320" s="244"/>
      <c r="BV320" s="244"/>
      <c r="BW320" s="244"/>
      <c r="BX320" s="244"/>
      <c r="BY320" s="244"/>
      <c r="BZ320" s="244"/>
      <c r="CA320" s="244"/>
      <c r="CB320" s="253"/>
      <c r="CC320" s="188"/>
      <c r="CD320" s="244">
        <f t="shared" si="421"/>
        <v>0</v>
      </c>
      <c r="CE320" s="235">
        <f t="shared" si="443"/>
        <v>0</v>
      </c>
      <c r="CF320" s="235">
        <f t="shared" si="443"/>
        <v>0</v>
      </c>
      <c r="CG320" s="235">
        <f t="shared" si="443"/>
        <v>0</v>
      </c>
      <c r="CH320" s="188"/>
      <c r="CI320" s="244">
        <f t="shared" si="422"/>
        <v>0</v>
      </c>
      <c r="CJ320" s="235">
        <f t="shared" si="444"/>
        <v>0</v>
      </c>
      <c r="CK320" s="235">
        <f t="shared" si="444"/>
        <v>0</v>
      </c>
      <c r="CL320" s="235">
        <f t="shared" si="444"/>
        <v>0</v>
      </c>
      <c r="CM320" s="188"/>
      <c r="CN320" s="244">
        <f t="shared" si="423"/>
        <v>0</v>
      </c>
      <c r="CO320" s="235">
        <f t="shared" si="445"/>
        <v>0</v>
      </c>
      <c r="CP320" s="235">
        <f t="shared" si="445"/>
        <v>0</v>
      </c>
      <c r="CQ320" s="235">
        <f t="shared" si="445"/>
        <v>0</v>
      </c>
      <c r="CR320" s="188"/>
      <c r="CS320" s="244">
        <f t="shared" si="424"/>
        <v>0</v>
      </c>
      <c r="CT320" s="235">
        <f t="shared" si="446"/>
        <v>0</v>
      </c>
      <c r="CU320" s="235">
        <f t="shared" si="446"/>
        <v>0</v>
      </c>
      <c r="CV320" s="235">
        <f t="shared" si="446"/>
        <v>0</v>
      </c>
      <c r="CW320" s="188"/>
      <c r="CX320" s="244">
        <f t="shared" si="425"/>
        <v>0</v>
      </c>
      <c r="CY320" s="235">
        <f t="shared" si="447"/>
        <v>0</v>
      </c>
      <c r="CZ320" s="235">
        <f t="shared" si="447"/>
        <v>0</v>
      </c>
      <c r="DA320" s="235">
        <f t="shared" si="447"/>
        <v>0</v>
      </c>
      <c r="DB320" s="188"/>
      <c r="DC320" s="225"/>
      <c r="DD320" s="226"/>
      <c r="DE320" s="1088"/>
      <c r="DF320" s="225"/>
      <c r="DG320" s="226"/>
      <c r="DH320" s="1088"/>
      <c r="DI320" s="225"/>
      <c r="DJ320" s="226"/>
      <c r="DK320" s="1088"/>
      <c r="DL320" s="225"/>
      <c r="DM320" s="226"/>
      <c r="DN320" s="1088"/>
      <c r="DO320" s="370"/>
      <c r="DP320" s="370"/>
      <c r="DQ320" s="243">
        <f t="shared" si="448"/>
        <v>0</v>
      </c>
      <c r="DR320" s="244">
        <f t="shared" si="449"/>
        <v>0</v>
      </c>
      <c r="DS320" s="235">
        <f t="shared" si="450"/>
        <v>0</v>
      </c>
      <c r="DT320" s="244" t="str">
        <f t="shared" si="426"/>
        <v/>
      </c>
      <c r="DU320" s="42" t="str">
        <f t="shared" si="451"/>
        <v/>
      </c>
      <c r="DV320" s="42" t="str">
        <f t="shared" si="452"/>
        <v/>
      </c>
      <c r="DW320" s="42" t="str">
        <f t="shared" si="453"/>
        <v/>
      </c>
      <c r="DX320" s="162"/>
      <c r="DY320" s="42" t="str">
        <f t="shared" si="454"/>
        <v/>
      </c>
      <c r="DZ320" s="42" t="str">
        <f t="shared" si="507"/>
        <v/>
      </c>
      <c r="EA320" s="42" t="str">
        <f t="shared" si="455"/>
        <v/>
      </c>
      <c r="EB320" s="162"/>
      <c r="EC320" s="930"/>
      <c r="ED320" s="188"/>
      <c r="EE320" s="245">
        <f t="shared" si="456"/>
        <v>0</v>
      </c>
      <c r="EG320" s="245">
        <f t="shared" si="457"/>
        <v>0</v>
      </c>
      <c r="EI320" s="246" t="str">
        <f t="shared" si="458"/>
        <v/>
      </c>
      <c r="EJ320" s="247" t="str">
        <f t="shared" si="427"/>
        <v/>
      </c>
      <c r="EK320" s="248" t="str">
        <f t="shared" si="428"/>
        <v/>
      </c>
      <c r="EL320" s="248" t="str">
        <f t="shared" si="429"/>
        <v/>
      </c>
      <c r="EM320" s="248" t="str">
        <f t="shared" si="430"/>
        <v/>
      </c>
      <c r="EN320" s="248" t="str">
        <f t="shared" si="459"/>
        <v/>
      </c>
      <c r="EO320" s="248" t="str">
        <f t="shared" si="431"/>
        <v/>
      </c>
      <c r="EQ320" s="248" t="str">
        <f t="shared" si="460"/>
        <v/>
      </c>
      <c r="ER320" s="248" t="str">
        <f t="shared" si="461"/>
        <v/>
      </c>
      <c r="ES320" s="248" t="str">
        <f t="shared" si="462"/>
        <v/>
      </c>
      <c r="ET320" s="248" t="str">
        <f t="shared" si="463"/>
        <v/>
      </c>
      <c r="EU320" s="248" t="str">
        <f t="shared" si="464"/>
        <v/>
      </c>
      <c r="EV320" s="248" t="str">
        <f t="shared" si="464"/>
        <v/>
      </c>
      <c r="EX320" s="248" t="str">
        <f t="shared" si="465"/>
        <v/>
      </c>
      <c r="EY320" s="248" t="str">
        <f t="shared" si="466"/>
        <v/>
      </c>
      <c r="EZ320" s="248" t="str">
        <f t="shared" si="467"/>
        <v/>
      </c>
      <c r="FA320" s="248" t="str">
        <f t="shared" si="468"/>
        <v/>
      </c>
      <c r="FB320" s="248" t="str">
        <f t="shared" si="500"/>
        <v/>
      </c>
      <c r="FC320" s="248" t="str">
        <f t="shared" si="500"/>
        <v/>
      </c>
      <c r="FE320" s="248" t="str">
        <f t="shared" si="469"/>
        <v/>
      </c>
      <c r="FF320" s="248" t="str">
        <f t="shared" si="470"/>
        <v/>
      </c>
      <c r="FG320" s="248" t="str">
        <f t="shared" si="471"/>
        <v/>
      </c>
      <c r="FH320" s="248" t="str">
        <f t="shared" si="472"/>
        <v/>
      </c>
      <c r="FI320" s="248" t="str">
        <f t="shared" si="501"/>
        <v/>
      </c>
      <c r="FJ320" s="248" t="str">
        <f t="shared" si="501"/>
        <v/>
      </c>
      <c r="FL320" s="370"/>
      <c r="FM320" s="371"/>
      <c r="FN320" s="371"/>
      <c r="FO320" s="611"/>
      <c r="FP320" s="896"/>
      <c r="FQ320" s="370"/>
      <c r="FR320" s="371"/>
      <c r="FS320" s="371"/>
      <c r="FT320" s="611"/>
      <c r="FU320" s="896"/>
      <c r="FV320" s="370"/>
      <c r="FW320" s="371"/>
      <c r="FX320" s="371"/>
      <c r="FY320" s="611"/>
      <c r="FZ320" s="896"/>
      <c r="GA320" s="613"/>
      <c r="GC320" s="227">
        <f t="shared" si="473"/>
        <v>0</v>
      </c>
      <c r="GD320" s="228">
        <f t="shared" si="474"/>
        <v>0</v>
      </c>
      <c r="GE320" s="229">
        <f t="shared" si="502"/>
        <v>0</v>
      </c>
      <c r="GF320" s="230">
        <f t="shared" si="502"/>
        <v>0</v>
      </c>
      <c r="GG320" s="231" t="str">
        <f t="shared" si="475"/>
        <v/>
      </c>
      <c r="GH320" s="232">
        <f t="shared" si="476"/>
        <v>0</v>
      </c>
      <c r="GI320" s="227">
        <f t="shared" si="477"/>
        <v>0</v>
      </c>
      <c r="GJ320" s="233">
        <f t="shared" si="478"/>
        <v>0</v>
      </c>
      <c r="GK320" s="233">
        <f t="shared" si="479"/>
        <v>0</v>
      </c>
      <c r="GL320" s="234"/>
      <c r="GM320" s="235">
        <f t="shared" si="480"/>
        <v>0</v>
      </c>
      <c r="GN320" s="235">
        <f t="shared" si="481"/>
        <v>0</v>
      </c>
      <c r="GO320" s="235" t="str">
        <f t="shared" si="482"/>
        <v/>
      </c>
      <c r="GP320" s="380"/>
      <c r="GQ320" s="235">
        <f t="shared" si="483"/>
        <v>0</v>
      </c>
      <c r="GR320" s="235">
        <f t="shared" si="484"/>
        <v>0</v>
      </c>
      <c r="GS320" s="235" t="str">
        <f t="shared" si="485"/>
        <v/>
      </c>
      <c r="GT320" s="236"/>
      <c r="GU320" s="237" t="str">
        <f t="shared" si="486"/>
        <v/>
      </c>
      <c r="GV320" s="237" t="str">
        <f t="shared" si="487"/>
        <v/>
      </c>
      <c r="GW320" s="238" t="str">
        <f t="shared" si="488"/>
        <v/>
      </c>
      <c r="GX320" s="238" t="str">
        <f t="shared" si="489"/>
        <v/>
      </c>
      <c r="GY320" s="239"/>
      <c r="GZ320" s="240" t="str">
        <f t="shared" si="490"/>
        <v/>
      </c>
      <c r="HA320" s="235" t="str">
        <f t="shared" si="491"/>
        <v/>
      </c>
      <c r="HB320" s="235" t="str">
        <f t="shared" si="492"/>
        <v/>
      </c>
      <c r="HC320" s="235" t="str">
        <f t="shared" si="493"/>
        <v/>
      </c>
      <c r="HD320" s="235" t="str">
        <f t="shared" si="494"/>
        <v/>
      </c>
      <c r="HE320" s="235" t="str">
        <f t="shared" si="495"/>
        <v/>
      </c>
      <c r="HF320" s="188"/>
      <c r="HG320" s="235" t="str">
        <f t="shared" si="496"/>
        <v/>
      </c>
      <c r="HH320" s="235">
        <f t="shared" si="503"/>
        <v>0</v>
      </c>
      <c r="HI320" s="235">
        <f t="shared" si="503"/>
        <v>0</v>
      </c>
      <c r="HJ320" s="235">
        <f t="shared" si="503"/>
        <v>0</v>
      </c>
      <c r="HK320" s="188"/>
      <c r="HL320" s="235" t="str">
        <f t="shared" si="497"/>
        <v/>
      </c>
      <c r="HM320" s="235">
        <f t="shared" si="504"/>
        <v>0</v>
      </c>
      <c r="HN320" s="235">
        <f t="shared" si="504"/>
        <v>0</v>
      </c>
      <c r="HO320" s="235">
        <f t="shared" si="504"/>
        <v>0</v>
      </c>
      <c r="HP320" s="188"/>
      <c r="HQ320" s="235" t="str">
        <f t="shared" si="498"/>
        <v/>
      </c>
      <c r="HR320" s="235">
        <f t="shared" si="505"/>
        <v>0</v>
      </c>
      <c r="HS320" s="235">
        <f t="shared" si="505"/>
        <v>0</v>
      </c>
      <c r="HT320" s="235">
        <f t="shared" si="505"/>
        <v>0</v>
      </c>
      <c r="HU320" s="162"/>
      <c r="HV320" s="1622"/>
      <c r="HW320" s="1619"/>
      <c r="HX320" s="1619"/>
      <c r="HY320" s="1619"/>
      <c r="HZ320" s="1619"/>
      <c r="IA320" s="1619"/>
      <c r="IB320" s="1619"/>
      <c r="IC320" s="1623"/>
      <c r="ID320" s="162"/>
      <c r="IE320" s="162"/>
    </row>
    <row r="321" spans="1:239" ht="21" customHeight="1" x14ac:dyDescent="0.25">
      <c r="A321" s="377" t="str">
        <f t="shared" si="432"/>
        <v/>
      </c>
      <c r="B321" s="188">
        <v>295</v>
      </c>
      <c r="C321" s="255"/>
      <c r="D321" s="223" t="str">
        <f t="shared" si="416"/>
        <v/>
      </c>
      <c r="E321" s="223" t="str">
        <f t="shared" si="499"/>
        <v/>
      </c>
      <c r="F321" s="242"/>
      <c r="G321" s="242"/>
      <c r="H321" s="224" t="str">
        <f t="shared" si="433"/>
        <v/>
      </c>
      <c r="I321" s="930"/>
      <c r="J321" s="930"/>
      <c r="K321" s="930"/>
      <c r="L321" s="370"/>
      <c r="M321" s="371"/>
      <c r="N321" s="371"/>
      <c r="O321" s="371"/>
      <c r="P321" s="372"/>
      <c r="Q321" s="609"/>
      <c r="R321" s="609"/>
      <c r="S321" s="610"/>
      <c r="T321" s="371"/>
      <c r="U321" s="371"/>
      <c r="V321" s="188"/>
      <c r="W321" s="370"/>
      <c r="X321" s="371"/>
      <c r="Y321" s="371"/>
      <c r="Z321" s="611"/>
      <c r="AA321" s="896"/>
      <c r="AB321" s="370"/>
      <c r="AC321" s="371"/>
      <c r="AD321" s="371"/>
      <c r="AE321" s="371"/>
      <c r="AF321" s="896"/>
      <c r="AG321" s="370"/>
      <c r="AH321" s="371"/>
      <c r="AI321" s="371"/>
      <c r="AJ321" s="371"/>
      <c r="AK321" s="896"/>
      <c r="AL321" s="370"/>
      <c r="AM321" s="371"/>
      <c r="AN321" s="371"/>
      <c r="AO321" s="372"/>
      <c r="AP321" s="370"/>
      <c r="AQ321" s="371"/>
      <c r="AR321" s="371"/>
      <c r="AS321" s="371"/>
      <c r="AT321" s="928"/>
      <c r="AU321" s="188"/>
      <c r="AV321" s="256">
        <f t="shared" si="417"/>
        <v>0</v>
      </c>
      <c r="AW321" s="257">
        <f t="shared" si="418"/>
        <v>0</v>
      </c>
      <c r="AX321" s="258">
        <f t="shared" si="506"/>
        <v>0</v>
      </c>
      <c r="AY321" s="259">
        <f t="shared" si="506"/>
        <v>0</v>
      </c>
      <c r="AZ321" s="231" t="str">
        <f t="shared" si="434"/>
        <v/>
      </c>
      <c r="BA321" s="232">
        <f t="shared" si="435"/>
        <v>0</v>
      </c>
      <c r="BB321" s="249">
        <f t="shared" si="419"/>
        <v>0</v>
      </c>
      <c r="BC321" s="231">
        <f t="shared" si="436"/>
        <v>0</v>
      </c>
      <c r="BD321" s="231">
        <f t="shared" si="437"/>
        <v>0</v>
      </c>
      <c r="BE321" s="260"/>
      <c r="BF321" s="235">
        <f t="shared" si="438"/>
        <v>0</v>
      </c>
      <c r="BG321" s="235">
        <f t="shared" si="439"/>
        <v>0</v>
      </c>
      <c r="BH321" s="235">
        <f t="shared" si="440"/>
        <v>0</v>
      </c>
      <c r="BI321" s="380"/>
      <c r="BJ321" s="235">
        <f t="shared" si="420"/>
        <v>0</v>
      </c>
      <c r="BK321" s="235">
        <f t="shared" si="441"/>
        <v>0</v>
      </c>
      <c r="BL321" s="235" t="str">
        <f t="shared" si="442"/>
        <v/>
      </c>
      <c r="BM321" s="236"/>
      <c r="BN321" s="237"/>
      <c r="BO321" s="237"/>
      <c r="BP321" s="238"/>
      <c r="BQ321" s="238"/>
      <c r="BR321" s="254"/>
      <c r="BS321" s="252"/>
      <c r="BT321" s="244"/>
      <c r="BU321" s="244"/>
      <c r="BV321" s="244"/>
      <c r="BW321" s="244"/>
      <c r="BX321" s="244"/>
      <c r="BY321" s="244"/>
      <c r="BZ321" s="244"/>
      <c r="CA321" s="244"/>
      <c r="CB321" s="253"/>
      <c r="CC321" s="188"/>
      <c r="CD321" s="244">
        <f t="shared" si="421"/>
        <v>0</v>
      </c>
      <c r="CE321" s="235">
        <f t="shared" si="443"/>
        <v>0</v>
      </c>
      <c r="CF321" s="235">
        <f t="shared" si="443"/>
        <v>0</v>
      </c>
      <c r="CG321" s="235">
        <f t="shared" si="443"/>
        <v>0</v>
      </c>
      <c r="CH321" s="188"/>
      <c r="CI321" s="244">
        <f t="shared" si="422"/>
        <v>0</v>
      </c>
      <c r="CJ321" s="235">
        <f t="shared" si="444"/>
        <v>0</v>
      </c>
      <c r="CK321" s="235">
        <f t="shared" si="444"/>
        <v>0</v>
      </c>
      <c r="CL321" s="235">
        <f t="shared" si="444"/>
        <v>0</v>
      </c>
      <c r="CM321" s="188"/>
      <c r="CN321" s="244">
        <f t="shared" si="423"/>
        <v>0</v>
      </c>
      <c r="CO321" s="235">
        <f t="shared" si="445"/>
        <v>0</v>
      </c>
      <c r="CP321" s="235">
        <f t="shared" si="445"/>
        <v>0</v>
      </c>
      <c r="CQ321" s="235">
        <f t="shared" si="445"/>
        <v>0</v>
      </c>
      <c r="CR321" s="188"/>
      <c r="CS321" s="244">
        <f t="shared" si="424"/>
        <v>0</v>
      </c>
      <c r="CT321" s="235">
        <f t="shared" si="446"/>
        <v>0</v>
      </c>
      <c r="CU321" s="235">
        <f t="shared" si="446"/>
        <v>0</v>
      </c>
      <c r="CV321" s="235">
        <f t="shared" si="446"/>
        <v>0</v>
      </c>
      <c r="CW321" s="188"/>
      <c r="CX321" s="244">
        <f t="shared" si="425"/>
        <v>0</v>
      </c>
      <c r="CY321" s="235">
        <f t="shared" si="447"/>
        <v>0</v>
      </c>
      <c r="CZ321" s="235">
        <f t="shared" si="447"/>
        <v>0</v>
      </c>
      <c r="DA321" s="235">
        <f t="shared" si="447"/>
        <v>0</v>
      </c>
      <c r="DB321" s="188"/>
      <c r="DC321" s="225"/>
      <c r="DD321" s="226"/>
      <c r="DE321" s="1088"/>
      <c r="DF321" s="225"/>
      <c r="DG321" s="226"/>
      <c r="DH321" s="1088"/>
      <c r="DI321" s="225"/>
      <c r="DJ321" s="226"/>
      <c r="DK321" s="1088"/>
      <c r="DL321" s="225"/>
      <c r="DM321" s="226"/>
      <c r="DN321" s="1088"/>
      <c r="DO321" s="370"/>
      <c r="DP321" s="370"/>
      <c r="DQ321" s="243">
        <f t="shared" si="448"/>
        <v>0</v>
      </c>
      <c r="DR321" s="244">
        <f t="shared" si="449"/>
        <v>0</v>
      </c>
      <c r="DS321" s="235">
        <f t="shared" si="450"/>
        <v>0</v>
      </c>
      <c r="DT321" s="244" t="str">
        <f t="shared" si="426"/>
        <v/>
      </c>
      <c r="DU321" s="42" t="str">
        <f t="shared" si="451"/>
        <v/>
      </c>
      <c r="DV321" s="42" t="str">
        <f t="shared" si="452"/>
        <v/>
      </c>
      <c r="DW321" s="42" t="str">
        <f t="shared" si="453"/>
        <v/>
      </c>
      <c r="DX321" s="162"/>
      <c r="DY321" s="42" t="str">
        <f t="shared" si="454"/>
        <v/>
      </c>
      <c r="DZ321" s="42" t="str">
        <f t="shared" si="507"/>
        <v/>
      </c>
      <c r="EA321" s="42" t="str">
        <f t="shared" si="455"/>
        <v/>
      </c>
      <c r="EB321" s="162"/>
      <c r="EC321" s="930"/>
      <c r="ED321" s="188"/>
      <c r="EE321" s="245">
        <f t="shared" si="456"/>
        <v>0</v>
      </c>
      <c r="EG321" s="245">
        <f t="shared" si="457"/>
        <v>0</v>
      </c>
      <c r="EI321" s="246" t="str">
        <f t="shared" si="458"/>
        <v/>
      </c>
      <c r="EJ321" s="247" t="str">
        <f t="shared" si="427"/>
        <v/>
      </c>
      <c r="EK321" s="248" t="str">
        <f t="shared" si="428"/>
        <v/>
      </c>
      <c r="EL321" s="248" t="str">
        <f t="shared" si="429"/>
        <v/>
      </c>
      <c r="EM321" s="248" t="str">
        <f t="shared" si="430"/>
        <v/>
      </c>
      <c r="EN321" s="248" t="str">
        <f t="shared" si="459"/>
        <v/>
      </c>
      <c r="EO321" s="248" t="str">
        <f t="shared" si="431"/>
        <v/>
      </c>
      <c r="EQ321" s="248" t="str">
        <f t="shared" si="460"/>
        <v/>
      </c>
      <c r="ER321" s="248" t="str">
        <f t="shared" si="461"/>
        <v/>
      </c>
      <c r="ES321" s="248" t="str">
        <f t="shared" si="462"/>
        <v/>
      </c>
      <c r="ET321" s="248" t="str">
        <f t="shared" si="463"/>
        <v/>
      </c>
      <c r="EU321" s="248" t="str">
        <f t="shared" si="464"/>
        <v/>
      </c>
      <c r="EV321" s="248" t="str">
        <f t="shared" si="464"/>
        <v/>
      </c>
      <c r="EX321" s="248" t="str">
        <f t="shared" si="465"/>
        <v/>
      </c>
      <c r="EY321" s="248" t="str">
        <f t="shared" si="466"/>
        <v/>
      </c>
      <c r="EZ321" s="248" t="str">
        <f t="shared" si="467"/>
        <v/>
      </c>
      <c r="FA321" s="248" t="str">
        <f t="shared" si="468"/>
        <v/>
      </c>
      <c r="FB321" s="248" t="str">
        <f t="shared" si="500"/>
        <v/>
      </c>
      <c r="FC321" s="248" t="str">
        <f t="shared" si="500"/>
        <v/>
      </c>
      <c r="FE321" s="248" t="str">
        <f t="shared" si="469"/>
        <v/>
      </c>
      <c r="FF321" s="248" t="str">
        <f t="shared" si="470"/>
        <v/>
      </c>
      <c r="FG321" s="248" t="str">
        <f t="shared" si="471"/>
        <v/>
      </c>
      <c r="FH321" s="248" t="str">
        <f t="shared" si="472"/>
        <v/>
      </c>
      <c r="FI321" s="248" t="str">
        <f t="shared" si="501"/>
        <v/>
      </c>
      <c r="FJ321" s="248" t="str">
        <f t="shared" si="501"/>
        <v/>
      </c>
      <c r="FL321" s="370"/>
      <c r="FM321" s="371"/>
      <c r="FN321" s="371"/>
      <c r="FO321" s="611"/>
      <c r="FP321" s="896"/>
      <c r="FQ321" s="370"/>
      <c r="FR321" s="371"/>
      <c r="FS321" s="371"/>
      <c r="FT321" s="611"/>
      <c r="FU321" s="896"/>
      <c r="FV321" s="370"/>
      <c r="FW321" s="371"/>
      <c r="FX321" s="371"/>
      <c r="FY321" s="611"/>
      <c r="FZ321" s="896"/>
      <c r="GA321" s="613"/>
      <c r="GC321" s="227">
        <f t="shared" si="473"/>
        <v>0</v>
      </c>
      <c r="GD321" s="228">
        <f t="shared" si="474"/>
        <v>0</v>
      </c>
      <c r="GE321" s="229">
        <f t="shared" si="502"/>
        <v>0</v>
      </c>
      <c r="GF321" s="230">
        <f t="shared" si="502"/>
        <v>0</v>
      </c>
      <c r="GG321" s="231" t="str">
        <f t="shared" si="475"/>
        <v/>
      </c>
      <c r="GH321" s="232">
        <f t="shared" si="476"/>
        <v>0</v>
      </c>
      <c r="GI321" s="227">
        <f t="shared" si="477"/>
        <v>0</v>
      </c>
      <c r="GJ321" s="233">
        <f t="shared" si="478"/>
        <v>0</v>
      </c>
      <c r="GK321" s="233">
        <f t="shared" si="479"/>
        <v>0</v>
      </c>
      <c r="GL321" s="234"/>
      <c r="GM321" s="235">
        <f t="shared" si="480"/>
        <v>0</v>
      </c>
      <c r="GN321" s="235">
        <f t="shared" si="481"/>
        <v>0</v>
      </c>
      <c r="GO321" s="235" t="str">
        <f t="shared" si="482"/>
        <v/>
      </c>
      <c r="GP321" s="380"/>
      <c r="GQ321" s="235">
        <f t="shared" si="483"/>
        <v>0</v>
      </c>
      <c r="GR321" s="235">
        <f t="shared" si="484"/>
        <v>0</v>
      </c>
      <c r="GS321" s="235" t="str">
        <f t="shared" si="485"/>
        <v/>
      </c>
      <c r="GT321" s="236"/>
      <c r="GU321" s="237" t="str">
        <f t="shared" si="486"/>
        <v/>
      </c>
      <c r="GV321" s="237" t="str">
        <f t="shared" si="487"/>
        <v/>
      </c>
      <c r="GW321" s="238" t="str">
        <f t="shared" si="488"/>
        <v/>
      </c>
      <c r="GX321" s="238" t="str">
        <f t="shared" si="489"/>
        <v/>
      </c>
      <c r="GY321" s="239"/>
      <c r="GZ321" s="240" t="str">
        <f t="shared" si="490"/>
        <v/>
      </c>
      <c r="HA321" s="235" t="str">
        <f t="shared" si="491"/>
        <v/>
      </c>
      <c r="HB321" s="235" t="str">
        <f t="shared" si="492"/>
        <v/>
      </c>
      <c r="HC321" s="235" t="str">
        <f t="shared" si="493"/>
        <v/>
      </c>
      <c r="HD321" s="235" t="str">
        <f t="shared" si="494"/>
        <v/>
      </c>
      <c r="HE321" s="235" t="str">
        <f t="shared" si="495"/>
        <v/>
      </c>
      <c r="HF321" s="188"/>
      <c r="HG321" s="235" t="str">
        <f t="shared" si="496"/>
        <v/>
      </c>
      <c r="HH321" s="235">
        <f t="shared" si="503"/>
        <v>0</v>
      </c>
      <c r="HI321" s="235">
        <f t="shared" si="503"/>
        <v>0</v>
      </c>
      <c r="HJ321" s="235">
        <f t="shared" si="503"/>
        <v>0</v>
      </c>
      <c r="HK321" s="188"/>
      <c r="HL321" s="235" t="str">
        <f t="shared" si="497"/>
        <v/>
      </c>
      <c r="HM321" s="235">
        <f t="shared" si="504"/>
        <v>0</v>
      </c>
      <c r="HN321" s="235">
        <f t="shared" si="504"/>
        <v>0</v>
      </c>
      <c r="HO321" s="235">
        <f t="shared" si="504"/>
        <v>0</v>
      </c>
      <c r="HP321" s="188"/>
      <c r="HQ321" s="235" t="str">
        <f t="shared" si="498"/>
        <v/>
      </c>
      <c r="HR321" s="235">
        <f t="shared" si="505"/>
        <v>0</v>
      </c>
      <c r="HS321" s="235">
        <f t="shared" si="505"/>
        <v>0</v>
      </c>
      <c r="HT321" s="235">
        <f t="shared" si="505"/>
        <v>0</v>
      </c>
      <c r="HU321" s="162"/>
      <c r="HV321" s="1622"/>
      <c r="HW321" s="1619"/>
      <c r="HX321" s="1619"/>
      <c r="HY321" s="1619"/>
      <c r="HZ321" s="1619"/>
      <c r="IA321" s="1619"/>
      <c r="IB321" s="1619"/>
      <c r="IC321" s="1623"/>
      <c r="ID321" s="162"/>
      <c r="IE321" s="162"/>
    </row>
    <row r="322" spans="1:239" ht="21" customHeight="1" x14ac:dyDescent="0.25">
      <c r="A322" s="377" t="str">
        <f t="shared" si="432"/>
        <v/>
      </c>
      <c r="B322" s="188">
        <v>296</v>
      </c>
      <c r="C322" s="255"/>
      <c r="D322" s="223" t="str">
        <f t="shared" si="416"/>
        <v/>
      </c>
      <c r="E322" s="223" t="str">
        <f t="shared" si="499"/>
        <v/>
      </c>
      <c r="F322" s="242"/>
      <c r="G322" s="242"/>
      <c r="H322" s="224" t="str">
        <f t="shared" si="433"/>
        <v/>
      </c>
      <c r="I322" s="930"/>
      <c r="J322" s="930"/>
      <c r="K322" s="930"/>
      <c r="L322" s="370"/>
      <c r="M322" s="371"/>
      <c r="N322" s="371"/>
      <c r="O322" s="371"/>
      <c r="P322" s="372"/>
      <c r="Q322" s="609"/>
      <c r="R322" s="609"/>
      <c r="S322" s="610"/>
      <c r="T322" s="371"/>
      <c r="U322" s="371"/>
      <c r="V322" s="188"/>
      <c r="W322" s="370"/>
      <c r="X322" s="371"/>
      <c r="Y322" s="371"/>
      <c r="Z322" s="611"/>
      <c r="AA322" s="896"/>
      <c r="AB322" s="370"/>
      <c r="AC322" s="371"/>
      <c r="AD322" s="371"/>
      <c r="AE322" s="371"/>
      <c r="AF322" s="896"/>
      <c r="AG322" s="370"/>
      <c r="AH322" s="371"/>
      <c r="AI322" s="371"/>
      <c r="AJ322" s="371"/>
      <c r="AK322" s="896"/>
      <c r="AL322" s="370"/>
      <c r="AM322" s="371"/>
      <c r="AN322" s="371"/>
      <c r="AO322" s="372"/>
      <c r="AP322" s="370"/>
      <c r="AQ322" s="371"/>
      <c r="AR322" s="371"/>
      <c r="AS322" s="371"/>
      <c r="AT322" s="928"/>
      <c r="AU322" s="188"/>
      <c r="AV322" s="256">
        <f t="shared" si="417"/>
        <v>0</v>
      </c>
      <c r="AW322" s="257">
        <f t="shared" si="418"/>
        <v>0</v>
      </c>
      <c r="AX322" s="258">
        <f t="shared" si="506"/>
        <v>0</v>
      </c>
      <c r="AY322" s="259">
        <f t="shared" si="506"/>
        <v>0</v>
      </c>
      <c r="AZ322" s="231" t="str">
        <f t="shared" si="434"/>
        <v/>
      </c>
      <c r="BA322" s="232">
        <f t="shared" si="435"/>
        <v>0</v>
      </c>
      <c r="BB322" s="249">
        <f t="shared" si="419"/>
        <v>0</v>
      </c>
      <c r="BC322" s="231">
        <f t="shared" si="436"/>
        <v>0</v>
      </c>
      <c r="BD322" s="231">
        <f t="shared" si="437"/>
        <v>0</v>
      </c>
      <c r="BE322" s="260"/>
      <c r="BF322" s="235">
        <f t="shared" si="438"/>
        <v>0</v>
      </c>
      <c r="BG322" s="235">
        <f t="shared" si="439"/>
        <v>0</v>
      </c>
      <c r="BH322" s="235">
        <f t="shared" si="440"/>
        <v>0</v>
      </c>
      <c r="BI322" s="380"/>
      <c r="BJ322" s="235">
        <f t="shared" si="420"/>
        <v>0</v>
      </c>
      <c r="BK322" s="235">
        <f t="shared" si="441"/>
        <v>0</v>
      </c>
      <c r="BL322" s="235" t="str">
        <f t="shared" si="442"/>
        <v/>
      </c>
      <c r="BM322" s="236"/>
      <c r="BN322" s="237"/>
      <c r="BO322" s="237"/>
      <c r="BP322" s="238"/>
      <c r="BQ322" s="238"/>
      <c r="BR322" s="254"/>
      <c r="BS322" s="252"/>
      <c r="BT322" s="244"/>
      <c r="BU322" s="244"/>
      <c r="BV322" s="244"/>
      <c r="BW322" s="244"/>
      <c r="BX322" s="244"/>
      <c r="BY322" s="244"/>
      <c r="BZ322" s="244"/>
      <c r="CA322" s="244"/>
      <c r="CB322" s="253"/>
      <c r="CC322" s="188"/>
      <c r="CD322" s="244">
        <f t="shared" si="421"/>
        <v>0</v>
      </c>
      <c r="CE322" s="235">
        <f t="shared" si="443"/>
        <v>0</v>
      </c>
      <c r="CF322" s="235">
        <f t="shared" si="443"/>
        <v>0</v>
      </c>
      <c r="CG322" s="235">
        <f t="shared" si="443"/>
        <v>0</v>
      </c>
      <c r="CH322" s="188"/>
      <c r="CI322" s="244">
        <f t="shared" si="422"/>
        <v>0</v>
      </c>
      <c r="CJ322" s="235">
        <f t="shared" si="444"/>
        <v>0</v>
      </c>
      <c r="CK322" s="235">
        <f t="shared" si="444"/>
        <v>0</v>
      </c>
      <c r="CL322" s="235">
        <f t="shared" si="444"/>
        <v>0</v>
      </c>
      <c r="CM322" s="188"/>
      <c r="CN322" s="244">
        <f t="shared" si="423"/>
        <v>0</v>
      </c>
      <c r="CO322" s="235">
        <f t="shared" si="445"/>
        <v>0</v>
      </c>
      <c r="CP322" s="235">
        <f t="shared" si="445"/>
        <v>0</v>
      </c>
      <c r="CQ322" s="235">
        <f t="shared" si="445"/>
        <v>0</v>
      </c>
      <c r="CR322" s="188"/>
      <c r="CS322" s="244">
        <f t="shared" si="424"/>
        <v>0</v>
      </c>
      <c r="CT322" s="235">
        <f t="shared" si="446"/>
        <v>0</v>
      </c>
      <c r="CU322" s="235">
        <f t="shared" si="446"/>
        <v>0</v>
      </c>
      <c r="CV322" s="235">
        <f t="shared" si="446"/>
        <v>0</v>
      </c>
      <c r="CW322" s="188"/>
      <c r="CX322" s="244">
        <f t="shared" si="425"/>
        <v>0</v>
      </c>
      <c r="CY322" s="235">
        <f t="shared" si="447"/>
        <v>0</v>
      </c>
      <c r="CZ322" s="235">
        <f t="shared" si="447"/>
        <v>0</v>
      </c>
      <c r="DA322" s="235">
        <f t="shared" si="447"/>
        <v>0</v>
      </c>
      <c r="DB322" s="188"/>
      <c r="DC322" s="225"/>
      <c r="DD322" s="226"/>
      <c r="DE322" s="1088"/>
      <c r="DF322" s="225"/>
      <c r="DG322" s="226"/>
      <c r="DH322" s="1088"/>
      <c r="DI322" s="225"/>
      <c r="DJ322" s="226"/>
      <c r="DK322" s="1088"/>
      <c r="DL322" s="225"/>
      <c r="DM322" s="226"/>
      <c r="DN322" s="1088"/>
      <c r="DO322" s="370"/>
      <c r="DP322" s="370"/>
      <c r="DQ322" s="243">
        <f t="shared" si="448"/>
        <v>0</v>
      </c>
      <c r="DR322" s="244">
        <f t="shared" si="449"/>
        <v>0</v>
      </c>
      <c r="DS322" s="235">
        <f t="shared" si="450"/>
        <v>0</v>
      </c>
      <c r="DT322" s="244" t="str">
        <f t="shared" si="426"/>
        <v/>
      </c>
      <c r="DU322" s="42" t="str">
        <f t="shared" si="451"/>
        <v/>
      </c>
      <c r="DV322" s="42" t="str">
        <f t="shared" si="452"/>
        <v/>
      </c>
      <c r="DW322" s="42" t="str">
        <f t="shared" si="453"/>
        <v/>
      </c>
      <c r="DX322" s="162"/>
      <c r="DY322" s="42" t="str">
        <f t="shared" si="454"/>
        <v/>
      </c>
      <c r="DZ322" s="42" t="str">
        <f t="shared" si="507"/>
        <v/>
      </c>
      <c r="EA322" s="42" t="str">
        <f t="shared" si="455"/>
        <v/>
      </c>
      <c r="EB322" s="162"/>
      <c r="EC322" s="930"/>
      <c r="ED322" s="188"/>
      <c r="EE322" s="245">
        <f t="shared" si="456"/>
        <v>0</v>
      </c>
      <c r="EG322" s="245">
        <f t="shared" si="457"/>
        <v>0</v>
      </c>
      <c r="EI322" s="246" t="str">
        <f t="shared" si="458"/>
        <v/>
      </c>
      <c r="EJ322" s="247" t="str">
        <f t="shared" si="427"/>
        <v/>
      </c>
      <c r="EK322" s="248" t="str">
        <f t="shared" si="428"/>
        <v/>
      </c>
      <c r="EL322" s="248" t="str">
        <f t="shared" si="429"/>
        <v/>
      </c>
      <c r="EM322" s="248" t="str">
        <f t="shared" si="430"/>
        <v/>
      </c>
      <c r="EN322" s="248" t="str">
        <f t="shared" si="459"/>
        <v/>
      </c>
      <c r="EO322" s="248" t="str">
        <f t="shared" si="431"/>
        <v/>
      </c>
      <c r="EQ322" s="248" t="str">
        <f t="shared" si="460"/>
        <v/>
      </c>
      <c r="ER322" s="248" t="str">
        <f t="shared" si="461"/>
        <v/>
      </c>
      <c r="ES322" s="248" t="str">
        <f t="shared" si="462"/>
        <v/>
      </c>
      <c r="ET322" s="248" t="str">
        <f t="shared" si="463"/>
        <v/>
      </c>
      <c r="EU322" s="248" t="str">
        <f t="shared" si="464"/>
        <v/>
      </c>
      <c r="EV322" s="248" t="str">
        <f t="shared" si="464"/>
        <v/>
      </c>
      <c r="EX322" s="248" t="str">
        <f t="shared" si="465"/>
        <v/>
      </c>
      <c r="EY322" s="248" t="str">
        <f t="shared" si="466"/>
        <v/>
      </c>
      <c r="EZ322" s="248" t="str">
        <f t="shared" si="467"/>
        <v/>
      </c>
      <c r="FA322" s="248" t="str">
        <f t="shared" si="468"/>
        <v/>
      </c>
      <c r="FB322" s="248" t="str">
        <f t="shared" si="500"/>
        <v/>
      </c>
      <c r="FC322" s="248" t="str">
        <f t="shared" si="500"/>
        <v/>
      </c>
      <c r="FE322" s="248" t="str">
        <f t="shared" si="469"/>
        <v/>
      </c>
      <c r="FF322" s="248" t="str">
        <f t="shared" si="470"/>
        <v/>
      </c>
      <c r="FG322" s="248" t="str">
        <f t="shared" si="471"/>
        <v/>
      </c>
      <c r="FH322" s="248" t="str">
        <f t="shared" si="472"/>
        <v/>
      </c>
      <c r="FI322" s="248" t="str">
        <f t="shared" si="501"/>
        <v/>
      </c>
      <c r="FJ322" s="248" t="str">
        <f t="shared" si="501"/>
        <v/>
      </c>
      <c r="FL322" s="370"/>
      <c r="FM322" s="371"/>
      <c r="FN322" s="371"/>
      <c r="FO322" s="611"/>
      <c r="FP322" s="896"/>
      <c r="FQ322" s="370"/>
      <c r="FR322" s="371"/>
      <c r="FS322" s="371"/>
      <c r="FT322" s="611"/>
      <c r="FU322" s="896"/>
      <c r="FV322" s="370"/>
      <c r="FW322" s="371"/>
      <c r="FX322" s="371"/>
      <c r="FY322" s="611"/>
      <c r="FZ322" s="896"/>
      <c r="GA322" s="613"/>
      <c r="GC322" s="227">
        <f t="shared" si="473"/>
        <v>0</v>
      </c>
      <c r="GD322" s="228">
        <f t="shared" si="474"/>
        <v>0</v>
      </c>
      <c r="GE322" s="229">
        <f t="shared" si="502"/>
        <v>0</v>
      </c>
      <c r="GF322" s="230">
        <f t="shared" si="502"/>
        <v>0</v>
      </c>
      <c r="GG322" s="231" t="str">
        <f t="shared" si="475"/>
        <v/>
      </c>
      <c r="GH322" s="232">
        <f t="shared" si="476"/>
        <v>0</v>
      </c>
      <c r="GI322" s="227">
        <f t="shared" si="477"/>
        <v>0</v>
      </c>
      <c r="GJ322" s="233">
        <f t="shared" si="478"/>
        <v>0</v>
      </c>
      <c r="GK322" s="233">
        <f t="shared" si="479"/>
        <v>0</v>
      </c>
      <c r="GL322" s="234"/>
      <c r="GM322" s="235">
        <f t="shared" si="480"/>
        <v>0</v>
      </c>
      <c r="GN322" s="235">
        <f t="shared" si="481"/>
        <v>0</v>
      </c>
      <c r="GO322" s="235" t="str">
        <f t="shared" si="482"/>
        <v/>
      </c>
      <c r="GP322" s="380"/>
      <c r="GQ322" s="235">
        <f t="shared" si="483"/>
        <v>0</v>
      </c>
      <c r="GR322" s="235">
        <f t="shared" si="484"/>
        <v>0</v>
      </c>
      <c r="GS322" s="235" t="str">
        <f t="shared" si="485"/>
        <v/>
      </c>
      <c r="GT322" s="236"/>
      <c r="GU322" s="237" t="str">
        <f t="shared" si="486"/>
        <v/>
      </c>
      <c r="GV322" s="237" t="str">
        <f t="shared" si="487"/>
        <v/>
      </c>
      <c r="GW322" s="238" t="str">
        <f t="shared" si="488"/>
        <v/>
      </c>
      <c r="GX322" s="238" t="str">
        <f t="shared" si="489"/>
        <v/>
      </c>
      <c r="GY322" s="239"/>
      <c r="GZ322" s="240" t="str">
        <f t="shared" si="490"/>
        <v/>
      </c>
      <c r="HA322" s="235" t="str">
        <f t="shared" si="491"/>
        <v/>
      </c>
      <c r="HB322" s="235" t="str">
        <f t="shared" si="492"/>
        <v/>
      </c>
      <c r="HC322" s="235" t="str">
        <f t="shared" si="493"/>
        <v/>
      </c>
      <c r="HD322" s="235" t="str">
        <f t="shared" si="494"/>
        <v/>
      </c>
      <c r="HE322" s="235" t="str">
        <f t="shared" si="495"/>
        <v/>
      </c>
      <c r="HF322" s="188"/>
      <c r="HG322" s="235" t="str">
        <f t="shared" si="496"/>
        <v/>
      </c>
      <c r="HH322" s="235">
        <f t="shared" si="503"/>
        <v>0</v>
      </c>
      <c r="HI322" s="235">
        <f t="shared" si="503"/>
        <v>0</v>
      </c>
      <c r="HJ322" s="235">
        <f t="shared" si="503"/>
        <v>0</v>
      </c>
      <c r="HK322" s="188"/>
      <c r="HL322" s="235" t="str">
        <f t="shared" si="497"/>
        <v/>
      </c>
      <c r="HM322" s="235">
        <f t="shared" si="504"/>
        <v>0</v>
      </c>
      <c r="HN322" s="235">
        <f t="shared" si="504"/>
        <v>0</v>
      </c>
      <c r="HO322" s="235">
        <f t="shared" si="504"/>
        <v>0</v>
      </c>
      <c r="HP322" s="188"/>
      <c r="HQ322" s="235" t="str">
        <f t="shared" si="498"/>
        <v/>
      </c>
      <c r="HR322" s="235">
        <f t="shared" si="505"/>
        <v>0</v>
      </c>
      <c r="HS322" s="235">
        <f t="shared" si="505"/>
        <v>0</v>
      </c>
      <c r="HT322" s="235">
        <f t="shared" si="505"/>
        <v>0</v>
      </c>
      <c r="HU322" s="162"/>
      <c r="HV322" s="1622"/>
      <c r="HW322" s="1619"/>
      <c r="HX322" s="1619"/>
      <c r="HY322" s="1619"/>
      <c r="HZ322" s="1619"/>
      <c r="IA322" s="1619"/>
      <c r="IB322" s="1619"/>
      <c r="IC322" s="1623"/>
      <c r="ID322" s="162"/>
      <c r="IE322" s="162"/>
    </row>
    <row r="323" spans="1:239" ht="21" customHeight="1" x14ac:dyDescent="0.25">
      <c r="A323" s="377" t="str">
        <f t="shared" si="432"/>
        <v/>
      </c>
      <c r="B323" s="188">
        <v>297</v>
      </c>
      <c r="C323" s="255"/>
      <c r="D323" s="223" t="str">
        <f t="shared" si="416"/>
        <v/>
      </c>
      <c r="E323" s="223" t="str">
        <f t="shared" si="499"/>
        <v/>
      </c>
      <c r="F323" s="242"/>
      <c r="G323" s="242"/>
      <c r="H323" s="224" t="str">
        <f t="shared" si="433"/>
        <v/>
      </c>
      <c r="I323" s="930"/>
      <c r="J323" s="930"/>
      <c r="K323" s="930"/>
      <c r="L323" s="370"/>
      <c r="M323" s="371"/>
      <c r="N323" s="371"/>
      <c r="O323" s="371"/>
      <c r="P323" s="372"/>
      <c r="Q323" s="609"/>
      <c r="R323" s="609"/>
      <c r="S323" s="610"/>
      <c r="T323" s="371"/>
      <c r="U323" s="371"/>
      <c r="V323" s="188"/>
      <c r="W323" s="370"/>
      <c r="X323" s="371"/>
      <c r="Y323" s="371"/>
      <c r="Z323" s="611"/>
      <c r="AA323" s="896"/>
      <c r="AB323" s="370"/>
      <c r="AC323" s="371"/>
      <c r="AD323" s="371"/>
      <c r="AE323" s="371"/>
      <c r="AF323" s="896"/>
      <c r="AG323" s="370"/>
      <c r="AH323" s="371"/>
      <c r="AI323" s="371"/>
      <c r="AJ323" s="371"/>
      <c r="AK323" s="896"/>
      <c r="AL323" s="370"/>
      <c r="AM323" s="371"/>
      <c r="AN323" s="371"/>
      <c r="AO323" s="372"/>
      <c r="AP323" s="370"/>
      <c r="AQ323" s="371"/>
      <c r="AR323" s="371"/>
      <c r="AS323" s="371"/>
      <c r="AT323" s="928"/>
      <c r="AU323" s="188"/>
      <c r="AV323" s="256">
        <f t="shared" si="417"/>
        <v>0</v>
      </c>
      <c r="AW323" s="257">
        <f t="shared" si="418"/>
        <v>0</v>
      </c>
      <c r="AX323" s="258">
        <f t="shared" si="506"/>
        <v>0</v>
      </c>
      <c r="AY323" s="259">
        <f t="shared" si="506"/>
        <v>0</v>
      </c>
      <c r="AZ323" s="231" t="str">
        <f t="shared" si="434"/>
        <v/>
      </c>
      <c r="BA323" s="232">
        <f t="shared" si="435"/>
        <v>0</v>
      </c>
      <c r="BB323" s="249">
        <f t="shared" si="419"/>
        <v>0</v>
      </c>
      <c r="BC323" s="231">
        <f t="shared" si="436"/>
        <v>0</v>
      </c>
      <c r="BD323" s="231">
        <f t="shared" si="437"/>
        <v>0</v>
      </c>
      <c r="BE323" s="260"/>
      <c r="BF323" s="235">
        <f t="shared" si="438"/>
        <v>0</v>
      </c>
      <c r="BG323" s="235">
        <f t="shared" si="439"/>
        <v>0</v>
      </c>
      <c r="BH323" s="235">
        <f t="shared" si="440"/>
        <v>0</v>
      </c>
      <c r="BI323" s="380"/>
      <c r="BJ323" s="235">
        <f t="shared" si="420"/>
        <v>0</v>
      </c>
      <c r="BK323" s="235">
        <f t="shared" si="441"/>
        <v>0</v>
      </c>
      <c r="BL323" s="235" t="str">
        <f t="shared" si="442"/>
        <v/>
      </c>
      <c r="BM323" s="236"/>
      <c r="BN323" s="237"/>
      <c r="BO323" s="237"/>
      <c r="BP323" s="238"/>
      <c r="BQ323" s="238"/>
      <c r="BR323" s="254"/>
      <c r="BS323" s="252"/>
      <c r="BT323" s="244"/>
      <c r="BU323" s="244"/>
      <c r="BV323" s="244"/>
      <c r="BW323" s="244"/>
      <c r="BX323" s="244"/>
      <c r="BY323" s="244"/>
      <c r="BZ323" s="244"/>
      <c r="CA323" s="244"/>
      <c r="CB323" s="253"/>
      <c r="CC323" s="188"/>
      <c r="CD323" s="244">
        <f t="shared" si="421"/>
        <v>0</v>
      </c>
      <c r="CE323" s="235">
        <f t="shared" si="443"/>
        <v>0</v>
      </c>
      <c r="CF323" s="235">
        <f t="shared" si="443"/>
        <v>0</v>
      </c>
      <c r="CG323" s="235">
        <f t="shared" si="443"/>
        <v>0</v>
      </c>
      <c r="CH323" s="188"/>
      <c r="CI323" s="244">
        <f t="shared" si="422"/>
        <v>0</v>
      </c>
      <c r="CJ323" s="235">
        <f t="shared" si="444"/>
        <v>0</v>
      </c>
      <c r="CK323" s="235">
        <f t="shared" si="444"/>
        <v>0</v>
      </c>
      <c r="CL323" s="235">
        <f t="shared" si="444"/>
        <v>0</v>
      </c>
      <c r="CM323" s="188"/>
      <c r="CN323" s="244">
        <f t="shared" si="423"/>
        <v>0</v>
      </c>
      <c r="CO323" s="235">
        <f t="shared" si="445"/>
        <v>0</v>
      </c>
      <c r="CP323" s="235">
        <f t="shared" si="445"/>
        <v>0</v>
      </c>
      <c r="CQ323" s="235">
        <f t="shared" si="445"/>
        <v>0</v>
      </c>
      <c r="CR323" s="188"/>
      <c r="CS323" s="244">
        <f t="shared" si="424"/>
        <v>0</v>
      </c>
      <c r="CT323" s="235">
        <f t="shared" si="446"/>
        <v>0</v>
      </c>
      <c r="CU323" s="235">
        <f t="shared" si="446"/>
        <v>0</v>
      </c>
      <c r="CV323" s="235">
        <f t="shared" si="446"/>
        <v>0</v>
      </c>
      <c r="CW323" s="188"/>
      <c r="CX323" s="244">
        <f t="shared" si="425"/>
        <v>0</v>
      </c>
      <c r="CY323" s="235">
        <f t="shared" si="447"/>
        <v>0</v>
      </c>
      <c r="CZ323" s="235">
        <f t="shared" si="447"/>
        <v>0</v>
      </c>
      <c r="DA323" s="235">
        <f t="shared" si="447"/>
        <v>0</v>
      </c>
      <c r="DB323" s="188"/>
      <c r="DC323" s="225"/>
      <c r="DD323" s="226"/>
      <c r="DE323" s="1088"/>
      <c r="DF323" s="225"/>
      <c r="DG323" s="226"/>
      <c r="DH323" s="1088"/>
      <c r="DI323" s="225"/>
      <c r="DJ323" s="226"/>
      <c r="DK323" s="1088"/>
      <c r="DL323" s="225"/>
      <c r="DM323" s="226"/>
      <c r="DN323" s="1088"/>
      <c r="DO323" s="370"/>
      <c r="DP323" s="370"/>
      <c r="DQ323" s="243">
        <f t="shared" si="448"/>
        <v>0</v>
      </c>
      <c r="DR323" s="244">
        <f t="shared" si="449"/>
        <v>0</v>
      </c>
      <c r="DS323" s="235">
        <f t="shared" si="450"/>
        <v>0</v>
      </c>
      <c r="DT323" s="244" t="str">
        <f t="shared" si="426"/>
        <v/>
      </c>
      <c r="DU323" s="42" t="str">
        <f t="shared" si="451"/>
        <v/>
      </c>
      <c r="DV323" s="42" t="str">
        <f t="shared" si="452"/>
        <v/>
      </c>
      <c r="DW323" s="42" t="str">
        <f t="shared" si="453"/>
        <v/>
      </c>
      <c r="DX323" s="162"/>
      <c r="DY323" s="42" t="str">
        <f t="shared" si="454"/>
        <v/>
      </c>
      <c r="DZ323" s="42" t="str">
        <f t="shared" si="507"/>
        <v/>
      </c>
      <c r="EA323" s="42" t="str">
        <f t="shared" si="455"/>
        <v/>
      </c>
      <c r="EB323" s="162"/>
      <c r="EC323" s="930"/>
      <c r="ED323" s="188"/>
      <c r="EE323" s="245">
        <f t="shared" si="456"/>
        <v>0</v>
      </c>
      <c r="EG323" s="245">
        <f t="shared" si="457"/>
        <v>0</v>
      </c>
      <c r="EI323" s="246" t="str">
        <f t="shared" si="458"/>
        <v/>
      </c>
      <c r="EJ323" s="247" t="str">
        <f t="shared" si="427"/>
        <v/>
      </c>
      <c r="EK323" s="248" t="str">
        <f t="shared" si="428"/>
        <v/>
      </c>
      <c r="EL323" s="248" t="str">
        <f t="shared" si="429"/>
        <v/>
      </c>
      <c r="EM323" s="248" t="str">
        <f t="shared" si="430"/>
        <v/>
      </c>
      <c r="EN323" s="248" t="str">
        <f t="shared" si="459"/>
        <v/>
      </c>
      <c r="EO323" s="248" t="str">
        <f t="shared" si="431"/>
        <v/>
      </c>
      <c r="EQ323" s="248" t="str">
        <f t="shared" si="460"/>
        <v/>
      </c>
      <c r="ER323" s="248" t="str">
        <f t="shared" si="461"/>
        <v/>
      </c>
      <c r="ES323" s="248" t="str">
        <f t="shared" si="462"/>
        <v/>
      </c>
      <c r="ET323" s="248" t="str">
        <f t="shared" si="463"/>
        <v/>
      </c>
      <c r="EU323" s="248" t="str">
        <f t="shared" si="464"/>
        <v/>
      </c>
      <c r="EV323" s="248" t="str">
        <f t="shared" si="464"/>
        <v/>
      </c>
      <c r="EX323" s="248" t="str">
        <f t="shared" si="465"/>
        <v/>
      </c>
      <c r="EY323" s="248" t="str">
        <f t="shared" si="466"/>
        <v/>
      </c>
      <c r="EZ323" s="248" t="str">
        <f t="shared" si="467"/>
        <v/>
      </c>
      <c r="FA323" s="248" t="str">
        <f t="shared" si="468"/>
        <v/>
      </c>
      <c r="FB323" s="248" t="str">
        <f t="shared" si="500"/>
        <v/>
      </c>
      <c r="FC323" s="248" t="str">
        <f t="shared" si="500"/>
        <v/>
      </c>
      <c r="FE323" s="248" t="str">
        <f t="shared" si="469"/>
        <v/>
      </c>
      <c r="FF323" s="248" t="str">
        <f t="shared" si="470"/>
        <v/>
      </c>
      <c r="FG323" s="248" t="str">
        <f t="shared" si="471"/>
        <v/>
      </c>
      <c r="FH323" s="248" t="str">
        <f t="shared" si="472"/>
        <v/>
      </c>
      <c r="FI323" s="248" t="str">
        <f t="shared" si="501"/>
        <v/>
      </c>
      <c r="FJ323" s="248" t="str">
        <f t="shared" si="501"/>
        <v/>
      </c>
      <c r="FL323" s="370"/>
      <c r="FM323" s="371"/>
      <c r="FN323" s="371"/>
      <c r="FO323" s="611"/>
      <c r="FP323" s="896"/>
      <c r="FQ323" s="370"/>
      <c r="FR323" s="371"/>
      <c r="FS323" s="371"/>
      <c r="FT323" s="611"/>
      <c r="FU323" s="896"/>
      <c r="FV323" s="370"/>
      <c r="FW323" s="371"/>
      <c r="FX323" s="371"/>
      <c r="FY323" s="611"/>
      <c r="FZ323" s="896"/>
      <c r="GA323" s="613"/>
      <c r="GC323" s="227">
        <f t="shared" si="473"/>
        <v>0</v>
      </c>
      <c r="GD323" s="228">
        <f t="shared" si="474"/>
        <v>0</v>
      </c>
      <c r="GE323" s="229">
        <f t="shared" si="502"/>
        <v>0</v>
      </c>
      <c r="GF323" s="230">
        <f t="shared" si="502"/>
        <v>0</v>
      </c>
      <c r="GG323" s="231" t="str">
        <f t="shared" si="475"/>
        <v/>
      </c>
      <c r="GH323" s="232">
        <f t="shared" si="476"/>
        <v>0</v>
      </c>
      <c r="GI323" s="227">
        <f t="shared" si="477"/>
        <v>0</v>
      </c>
      <c r="GJ323" s="233">
        <f t="shared" si="478"/>
        <v>0</v>
      </c>
      <c r="GK323" s="233">
        <f t="shared" si="479"/>
        <v>0</v>
      </c>
      <c r="GL323" s="234"/>
      <c r="GM323" s="235">
        <f t="shared" si="480"/>
        <v>0</v>
      </c>
      <c r="GN323" s="235">
        <f t="shared" si="481"/>
        <v>0</v>
      </c>
      <c r="GO323" s="235" t="str">
        <f t="shared" si="482"/>
        <v/>
      </c>
      <c r="GP323" s="380"/>
      <c r="GQ323" s="235">
        <f t="shared" si="483"/>
        <v>0</v>
      </c>
      <c r="GR323" s="235">
        <f t="shared" si="484"/>
        <v>0</v>
      </c>
      <c r="GS323" s="235" t="str">
        <f t="shared" si="485"/>
        <v/>
      </c>
      <c r="GT323" s="236"/>
      <c r="GU323" s="237" t="str">
        <f t="shared" si="486"/>
        <v/>
      </c>
      <c r="GV323" s="237" t="str">
        <f t="shared" si="487"/>
        <v/>
      </c>
      <c r="GW323" s="238" t="str">
        <f t="shared" si="488"/>
        <v/>
      </c>
      <c r="GX323" s="238" t="str">
        <f t="shared" si="489"/>
        <v/>
      </c>
      <c r="GY323" s="239"/>
      <c r="GZ323" s="240" t="str">
        <f t="shared" si="490"/>
        <v/>
      </c>
      <c r="HA323" s="235" t="str">
        <f t="shared" si="491"/>
        <v/>
      </c>
      <c r="HB323" s="235" t="str">
        <f t="shared" si="492"/>
        <v/>
      </c>
      <c r="HC323" s="235" t="str">
        <f t="shared" si="493"/>
        <v/>
      </c>
      <c r="HD323" s="235" t="str">
        <f t="shared" si="494"/>
        <v/>
      </c>
      <c r="HE323" s="235" t="str">
        <f t="shared" si="495"/>
        <v/>
      </c>
      <c r="HF323" s="188"/>
      <c r="HG323" s="235" t="str">
        <f t="shared" si="496"/>
        <v/>
      </c>
      <c r="HH323" s="235">
        <f t="shared" si="503"/>
        <v>0</v>
      </c>
      <c r="HI323" s="235">
        <f t="shared" si="503"/>
        <v>0</v>
      </c>
      <c r="HJ323" s="235">
        <f t="shared" si="503"/>
        <v>0</v>
      </c>
      <c r="HK323" s="188"/>
      <c r="HL323" s="235" t="str">
        <f t="shared" si="497"/>
        <v/>
      </c>
      <c r="HM323" s="235">
        <f t="shared" si="504"/>
        <v>0</v>
      </c>
      <c r="HN323" s="235">
        <f t="shared" si="504"/>
        <v>0</v>
      </c>
      <c r="HO323" s="235">
        <f t="shared" si="504"/>
        <v>0</v>
      </c>
      <c r="HP323" s="188"/>
      <c r="HQ323" s="235" t="str">
        <f t="shared" si="498"/>
        <v/>
      </c>
      <c r="HR323" s="235">
        <f t="shared" si="505"/>
        <v>0</v>
      </c>
      <c r="HS323" s="235">
        <f t="shared" si="505"/>
        <v>0</v>
      </c>
      <c r="HT323" s="235">
        <f t="shared" si="505"/>
        <v>0</v>
      </c>
      <c r="HU323" s="162"/>
      <c r="HV323" s="1622"/>
      <c r="HW323" s="1619"/>
      <c r="HX323" s="1619"/>
      <c r="HY323" s="1619"/>
      <c r="HZ323" s="1619"/>
      <c r="IA323" s="1619"/>
      <c r="IB323" s="1619"/>
      <c r="IC323" s="1623"/>
      <c r="ID323" s="162"/>
      <c r="IE323" s="162"/>
    </row>
    <row r="324" spans="1:239" ht="21" customHeight="1" x14ac:dyDescent="0.25">
      <c r="A324" s="377" t="str">
        <f t="shared" si="432"/>
        <v/>
      </c>
      <c r="B324" s="188">
        <v>298</v>
      </c>
      <c r="C324" s="255"/>
      <c r="D324" s="223" t="str">
        <f t="shared" si="416"/>
        <v/>
      </c>
      <c r="E324" s="223" t="str">
        <f t="shared" si="499"/>
        <v/>
      </c>
      <c r="F324" s="242"/>
      <c r="G324" s="242"/>
      <c r="H324" s="224" t="str">
        <f t="shared" si="433"/>
        <v/>
      </c>
      <c r="I324" s="930"/>
      <c r="J324" s="930"/>
      <c r="K324" s="930"/>
      <c r="L324" s="370"/>
      <c r="M324" s="371"/>
      <c r="N324" s="371"/>
      <c r="O324" s="371"/>
      <c r="P324" s="372"/>
      <c r="Q324" s="609"/>
      <c r="R324" s="609"/>
      <c r="S324" s="610"/>
      <c r="T324" s="371"/>
      <c r="U324" s="371"/>
      <c r="V324" s="188"/>
      <c r="W324" s="370"/>
      <c r="X324" s="371"/>
      <c r="Y324" s="371"/>
      <c r="Z324" s="611"/>
      <c r="AA324" s="896"/>
      <c r="AB324" s="370"/>
      <c r="AC324" s="371"/>
      <c r="AD324" s="371"/>
      <c r="AE324" s="371"/>
      <c r="AF324" s="896"/>
      <c r="AG324" s="370"/>
      <c r="AH324" s="371"/>
      <c r="AI324" s="371"/>
      <c r="AJ324" s="371"/>
      <c r="AK324" s="896"/>
      <c r="AL324" s="370"/>
      <c r="AM324" s="371"/>
      <c r="AN324" s="371"/>
      <c r="AO324" s="372"/>
      <c r="AP324" s="370"/>
      <c r="AQ324" s="371"/>
      <c r="AR324" s="371"/>
      <c r="AS324" s="371"/>
      <c r="AT324" s="928"/>
      <c r="AU324" s="188"/>
      <c r="AV324" s="256">
        <f t="shared" si="417"/>
        <v>0</v>
      </c>
      <c r="AW324" s="257">
        <f t="shared" si="418"/>
        <v>0</v>
      </c>
      <c r="AX324" s="258">
        <f t="shared" si="506"/>
        <v>0</v>
      </c>
      <c r="AY324" s="259">
        <f t="shared" si="506"/>
        <v>0</v>
      </c>
      <c r="AZ324" s="231" t="str">
        <f t="shared" si="434"/>
        <v/>
      </c>
      <c r="BA324" s="232">
        <f t="shared" si="435"/>
        <v>0</v>
      </c>
      <c r="BB324" s="249">
        <f t="shared" si="419"/>
        <v>0</v>
      </c>
      <c r="BC324" s="231">
        <f t="shared" si="436"/>
        <v>0</v>
      </c>
      <c r="BD324" s="231">
        <f t="shared" si="437"/>
        <v>0</v>
      </c>
      <c r="BE324" s="260"/>
      <c r="BF324" s="235">
        <f t="shared" si="438"/>
        <v>0</v>
      </c>
      <c r="BG324" s="235">
        <f t="shared" si="439"/>
        <v>0</v>
      </c>
      <c r="BH324" s="235">
        <f t="shared" si="440"/>
        <v>0</v>
      </c>
      <c r="BI324" s="380"/>
      <c r="BJ324" s="235">
        <f t="shared" si="420"/>
        <v>0</v>
      </c>
      <c r="BK324" s="235">
        <f t="shared" si="441"/>
        <v>0</v>
      </c>
      <c r="BL324" s="235" t="str">
        <f t="shared" si="442"/>
        <v/>
      </c>
      <c r="BM324" s="236"/>
      <c r="BN324" s="237"/>
      <c r="BO324" s="237"/>
      <c r="BP324" s="238"/>
      <c r="BQ324" s="238"/>
      <c r="BR324" s="254"/>
      <c r="BS324" s="252"/>
      <c r="BT324" s="244"/>
      <c r="BU324" s="244"/>
      <c r="BV324" s="244"/>
      <c r="BW324" s="244"/>
      <c r="BX324" s="244"/>
      <c r="BY324" s="244"/>
      <c r="BZ324" s="244"/>
      <c r="CA324" s="244"/>
      <c r="CB324" s="253"/>
      <c r="CC324" s="188"/>
      <c r="CD324" s="244">
        <f t="shared" si="421"/>
        <v>0</v>
      </c>
      <c r="CE324" s="235">
        <f t="shared" si="443"/>
        <v>0</v>
      </c>
      <c r="CF324" s="235">
        <f t="shared" si="443"/>
        <v>0</v>
      </c>
      <c r="CG324" s="235">
        <f t="shared" si="443"/>
        <v>0</v>
      </c>
      <c r="CH324" s="188"/>
      <c r="CI324" s="244">
        <f t="shared" si="422"/>
        <v>0</v>
      </c>
      <c r="CJ324" s="235">
        <f t="shared" si="444"/>
        <v>0</v>
      </c>
      <c r="CK324" s="235">
        <f t="shared" si="444"/>
        <v>0</v>
      </c>
      <c r="CL324" s="235">
        <f t="shared" si="444"/>
        <v>0</v>
      </c>
      <c r="CM324" s="188"/>
      <c r="CN324" s="244">
        <f t="shared" si="423"/>
        <v>0</v>
      </c>
      <c r="CO324" s="235">
        <f t="shared" si="445"/>
        <v>0</v>
      </c>
      <c r="CP324" s="235">
        <f t="shared" si="445"/>
        <v>0</v>
      </c>
      <c r="CQ324" s="235">
        <f t="shared" si="445"/>
        <v>0</v>
      </c>
      <c r="CR324" s="188"/>
      <c r="CS324" s="244">
        <f t="shared" si="424"/>
        <v>0</v>
      </c>
      <c r="CT324" s="235">
        <f t="shared" si="446"/>
        <v>0</v>
      </c>
      <c r="CU324" s="235">
        <f t="shared" si="446"/>
        <v>0</v>
      </c>
      <c r="CV324" s="235">
        <f t="shared" si="446"/>
        <v>0</v>
      </c>
      <c r="CW324" s="188"/>
      <c r="CX324" s="244">
        <f t="shared" si="425"/>
        <v>0</v>
      </c>
      <c r="CY324" s="235">
        <f t="shared" si="447"/>
        <v>0</v>
      </c>
      <c r="CZ324" s="235">
        <f t="shared" si="447"/>
        <v>0</v>
      </c>
      <c r="DA324" s="235">
        <f t="shared" si="447"/>
        <v>0</v>
      </c>
      <c r="DB324" s="188"/>
      <c r="DC324" s="225"/>
      <c r="DD324" s="226"/>
      <c r="DE324" s="1088"/>
      <c r="DF324" s="225"/>
      <c r="DG324" s="226"/>
      <c r="DH324" s="1088"/>
      <c r="DI324" s="225"/>
      <c r="DJ324" s="226"/>
      <c r="DK324" s="1088"/>
      <c r="DL324" s="225"/>
      <c r="DM324" s="226"/>
      <c r="DN324" s="1088"/>
      <c r="DO324" s="370"/>
      <c r="DP324" s="370"/>
      <c r="DQ324" s="243">
        <f t="shared" si="448"/>
        <v>0</v>
      </c>
      <c r="DR324" s="244">
        <f t="shared" si="449"/>
        <v>0</v>
      </c>
      <c r="DS324" s="235">
        <f t="shared" si="450"/>
        <v>0</v>
      </c>
      <c r="DT324" s="244" t="str">
        <f t="shared" si="426"/>
        <v/>
      </c>
      <c r="DU324" s="42" t="str">
        <f t="shared" si="451"/>
        <v/>
      </c>
      <c r="DV324" s="42" t="str">
        <f t="shared" si="452"/>
        <v/>
      </c>
      <c r="DW324" s="42" t="str">
        <f t="shared" si="453"/>
        <v/>
      </c>
      <c r="DX324" s="162"/>
      <c r="DY324" s="42" t="str">
        <f t="shared" si="454"/>
        <v/>
      </c>
      <c r="DZ324" s="42" t="str">
        <f t="shared" si="507"/>
        <v/>
      </c>
      <c r="EA324" s="42" t="str">
        <f t="shared" si="455"/>
        <v/>
      </c>
      <c r="EB324" s="162"/>
      <c r="EC324" s="930"/>
      <c r="ED324" s="188"/>
      <c r="EE324" s="245">
        <f t="shared" si="456"/>
        <v>0</v>
      </c>
      <c r="EG324" s="245">
        <f t="shared" si="457"/>
        <v>0</v>
      </c>
      <c r="EI324" s="246" t="str">
        <f t="shared" si="458"/>
        <v/>
      </c>
      <c r="EJ324" s="247" t="str">
        <f t="shared" si="427"/>
        <v/>
      </c>
      <c r="EK324" s="248" t="str">
        <f t="shared" si="428"/>
        <v/>
      </c>
      <c r="EL324" s="248" t="str">
        <f t="shared" si="429"/>
        <v/>
      </c>
      <c r="EM324" s="248" t="str">
        <f t="shared" si="430"/>
        <v/>
      </c>
      <c r="EN324" s="248" t="str">
        <f t="shared" si="459"/>
        <v/>
      </c>
      <c r="EO324" s="248" t="str">
        <f t="shared" si="431"/>
        <v/>
      </c>
      <c r="EQ324" s="248" t="str">
        <f t="shared" si="460"/>
        <v/>
      </c>
      <c r="ER324" s="248" t="str">
        <f t="shared" si="461"/>
        <v/>
      </c>
      <c r="ES324" s="248" t="str">
        <f t="shared" si="462"/>
        <v/>
      </c>
      <c r="ET324" s="248" t="str">
        <f t="shared" si="463"/>
        <v/>
      </c>
      <c r="EU324" s="248" t="str">
        <f t="shared" si="464"/>
        <v/>
      </c>
      <c r="EV324" s="248" t="str">
        <f t="shared" si="464"/>
        <v/>
      </c>
      <c r="EX324" s="248" t="str">
        <f t="shared" si="465"/>
        <v/>
      </c>
      <c r="EY324" s="248" t="str">
        <f t="shared" si="466"/>
        <v/>
      </c>
      <c r="EZ324" s="248" t="str">
        <f t="shared" si="467"/>
        <v/>
      </c>
      <c r="FA324" s="248" t="str">
        <f t="shared" si="468"/>
        <v/>
      </c>
      <c r="FB324" s="248" t="str">
        <f t="shared" si="500"/>
        <v/>
      </c>
      <c r="FC324" s="248" t="str">
        <f t="shared" si="500"/>
        <v/>
      </c>
      <c r="FE324" s="248" t="str">
        <f t="shared" si="469"/>
        <v/>
      </c>
      <c r="FF324" s="248" t="str">
        <f t="shared" si="470"/>
        <v/>
      </c>
      <c r="FG324" s="248" t="str">
        <f t="shared" si="471"/>
        <v/>
      </c>
      <c r="FH324" s="248" t="str">
        <f t="shared" si="472"/>
        <v/>
      </c>
      <c r="FI324" s="248" t="str">
        <f t="shared" si="501"/>
        <v/>
      </c>
      <c r="FJ324" s="248" t="str">
        <f t="shared" si="501"/>
        <v/>
      </c>
      <c r="FL324" s="370"/>
      <c r="FM324" s="371"/>
      <c r="FN324" s="371"/>
      <c r="FO324" s="611"/>
      <c r="FP324" s="896"/>
      <c r="FQ324" s="370"/>
      <c r="FR324" s="371"/>
      <c r="FS324" s="371"/>
      <c r="FT324" s="611"/>
      <c r="FU324" s="896"/>
      <c r="FV324" s="370"/>
      <c r="FW324" s="371"/>
      <c r="FX324" s="371"/>
      <c r="FY324" s="611"/>
      <c r="FZ324" s="896"/>
      <c r="GA324" s="613"/>
      <c r="GC324" s="227">
        <f t="shared" si="473"/>
        <v>0</v>
      </c>
      <c r="GD324" s="228">
        <f t="shared" si="474"/>
        <v>0</v>
      </c>
      <c r="GE324" s="229">
        <f t="shared" si="502"/>
        <v>0</v>
      </c>
      <c r="GF324" s="230">
        <f t="shared" si="502"/>
        <v>0</v>
      </c>
      <c r="GG324" s="231" t="str">
        <f t="shared" si="475"/>
        <v/>
      </c>
      <c r="GH324" s="232">
        <f t="shared" si="476"/>
        <v>0</v>
      </c>
      <c r="GI324" s="227">
        <f t="shared" si="477"/>
        <v>0</v>
      </c>
      <c r="GJ324" s="233">
        <f t="shared" si="478"/>
        <v>0</v>
      </c>
      <c r="GK324" s="233">
        <f t="shared" si="479"/>
        <v>0</v>
      </c>
      <c r="GL324" s="234"/>
      <c r="GM324" s="235">
        <f t="shared" si="480"/>
        <v>0</v>
      </c>
      <c r="GN324" s="235">
        <f t="shared" si="481"/>
        <v>0</v>
      </c>
      <c r="GO324" s="235" t="str">
        <f t="shared" si="482"/>
        <v/>
      </c>
      <c r="GP324" s="380"/>
      <c r="GQ324" s="235">
        <f t="shared" si="483"/>
        <v>0</v>
      </c>
      <c r="GR324" s="235">
        <f t="shared" si="484"/>
        <v>0</v>
      </c>
      <c r="GS324" s="235" t="str">
        <f t="shared" si="485"/>
        <v/>
      </c>
      <c r="GT324" s="236"/>
      <c r="GU324" s="237" t="str">
        <f t="shared" si="486"/>
        <v/>
      </c>
      <c r="GV324" s="237" t="str">
        <f t="shared" si="487"/>
        <v/>
      </c>
      <c r="GW324" s="238" t="str">
        <f t="shared" si="488"/>
        <v/>
      </c>
      <c r="GX324" s="238" t="str">
        <f t="shared" si="489"/>
        <v/>
      </c>
      <c r="GY324" s="239"/>
      <c r="GZ324" s="240" t="str">
        <f t="shared" si="490"/>
        <v/>
      </c>
      <c r="HA324" s="235" t="str">
        <f t="shared" si="491"/>
        <v/>
      </c>
      <c r="HB324" s="235" t="str">
        <f t="shared" si="492"/>
        <v/>
      </c>
      <c r="HC324" s="235" t="str">
        <f t="shared" si="493"/>
        <v/>
      </c>
      <c r="HD324" s="235" t="str">
        <f t="shared" si="494"/>
        <v/>
      </c>
      <c r="HE324" s="235" t="str">
        <f t="shared" si="495"/>
        <v/>
      </c>
      <c r="HF324" s="188"/>
      <c r="HG324" s="235" t="str">
        <f t="shared" si="496"/>
        <v/>
      </c>
      <c r="HH324" s="235">
        <f t="shared" si="503"/>
        <v>0</v>
      </c>
      <c r="HI324" s="235">
        <f t="shared" si="503"/>
        <v>0</v>
      </c>
      <c r="HJ324" s="235">
        <f t="shared" si="503"/>
        <v>0</v>
      </c>
      <c r="HK324" s="188"/>
      <c r="HL324" s="235" t="str">
        <f t="shared" si="497"/>
        <v/>
      </c>
      <c r="HM324" s="235">
        <f t="shared" si="504"/>
        <v>0</v>
      </c>
      <c r="HN324" s="235">
        <f t="shared" si="504"/>
        <v>0</v>
      </c>
      <c r="HO324" s="235">
        <f t="shared" si="504"/>
        <v>0</v>
      </c>
      <c r="HP324" s="188"/>
      <c r="HQ324" s="235" t="str">
        <f t="shared" si="498"/>
        <v/>
      </c>
      <c r="HR324" s="235">
        <f t="shared" si="505"/>
        <v>0</v>
      </c>
      <c r="HS324" s="235">
        <f t="shared" si="505"/>
        <v>0</v>
      </c>
      <c r="HT324" s="235">
        <f t="shared" si="505"/>
        <v>0</v>
      </c>
      <c r="HU324" s="162"/>
      <c r="HV324" s="1622"/>
      <c r="HW324" s="1619"/>
      <c r="HX324" s="1619"/>
      <c r="HY324" s="1619"/>
      <c r="HZ324" s="1619"/>
      <c r="IA324" s="1619"/>
      <c r="IB324" s="1619"/>
      <c r="IC324" s="1623"/>
      <c r="ID324" s="162"/>
      <c r="IE324" s="162"/>
    </row>
    <row r="325" spans="1:239" ht="21" customHeight="1" x14ac:dyDescent="0.25">
      <c r="A325" s="377" t="str">
        <f t="shared" si="432"/>
        <v/>
      </c>
      <c r="B325" s="188">
        <v>299</v>
      </c>
      <c r="C325" s="255"/>
      <c r="D325" s="223" t="str">
        <f t="shared" si="416"/>
        <v/>
      </c>
      <c r="E325" s="223" t="str">
        <f t="shared" si="499"/>
        <v/>
      </c>
      <c r="F325" s="242"/>
      <c r="G325" s="242"/>
      <c r="H325" s="224" t="str">
        <f t="shared" si="433"/>
        <v/>
      </c>
      <c r="I325" s="930"/>
      <c r="J325" s="930"/>
      <c r="K325" s="930"/>
      <c r="L325" s="370"/>
      <c r="M325" s="371"/>
      <c r="N325" s="371"/>
      <c r="O325" s="371"/>
      <c r="P325" s="372"/>
      <c r="Q325" s="609"/>
      <c r="R325" s="609"/>
      <c r="S325" s="610"/>
      <c r="T325" s="371"/>
      <c r="U325" s="371"/>
      <c r="V325" s="188"/>
      <c r="W325" s="370"/>
      <c r="X325" s="371"/>
      <c r="Y325" s="371"/>
      <c r="Z325" s="611"/>
      <c r="AA325" s="896"/>
      <c r="AB325" s="370"/>
      <c r="AC325" s="371"/>
      <c r="AD325" s="371"/>
      <c r="AE325" s="371"/>
      <c r="AF325" s="896"/>
      <c r="AG325" s="370"/>
      <c r="AH325" s="371"/>
      <c r="AI325" s="371"/>
      <c r="AJ325" s="371"/>
      <c r="AK325" s="896"/>
      <c r="AL325" s="370"/>
      <c r="AM325" s="371"/>
      <c r="AN325" s="371"/>
      <c r="AO325" s="372"/>
      <c r="AP325" s="370"/>
      <c r="AQ325" s="371"/>
      <c r="AR325" s="371"/>
      <c r="AS325" s="371"/>
      <c r="AT325" s="928"/>
      <c r="AU325" s="188"/>
      <c r="AV325" s="256">
        <f t="shared" si="417"/>
        <v>0</v>
      </c>
      <c r="AW325" s="257">
        <f t="shared" si="418"/>
        <v>0</v>
      </c>
      <c r="AX325" s="258">
        <f t="shared" si="506"/>
        <v>0</v>
      </c>
      <c r="AY325" s="259">
        <f t="shared" si="506"/>
        <v>0</v>
      </c>
      <c r="AZ325" s="231" t="str">
        <f t="shared" si="434"/>
        <v/>
      </c>
      <c r="BA325" s="232">
        <f t="shared" si="435"/>
        <v>0</v>
      </c>
      <c r="BB325" s="249">
        <f t="shared" si="419"/>
        <v>0</v>
      </c>
      <c r="BC325" s="231">
        <f t="shared" si="436"/>
        <v>0</v>
      </c>
      <c r="BD325" s="231">
        <f t="shared" si="437"/>
        <v>0</v>
      </c>
      <c r="BE325" s="260"/>
      <c r="BF325" s="235">
        <f t="shared" si="438"/>
        <v>0</v>
      </c>
      <c r="BG325" s="235">
        <f t="shared" si="439"/>
        <v>0</v>
      </c>
      <c r="BH325" s="235">
        <f t="shared" si="440"/>
        <v>0</v>
      </c>
      <c r="BI325" s="380"/>
      <c r="BJ325" s="235">
        <f t="shared" si="420"/>
        <v>0</v>
      </c>
      <c r="BK325" s="235">
        <f t="shared" si="441"/>
        <v>0</v>
      </c>
      <c r="BL325" s="235" t="str">
        <f t="shared" si="442"/>
        <v/>
      </c>
      <c r="BM325" s="236"/>
      <c r="BN325" s="237"/>
      <c r="BO325" s="237"/>
      <c r="BP325" s="238"/>
      <c r="BQ325" s="238"/>
      <c r="BR325" s="254"/>
      <c r="BS325" s="252"/>
      <c r="BT325" s="244"/>
      <c r="BU325" s="244"/>
      <c r="BV325" s="244"/>
      <c r="BW325" s="244"/>
      <c r="BX325" s="244"/>
      <c r="BY325" s="244"/>
      <c r="BZ325" s="244"/>
      <c r="CA325" s="244"/>
      <c r="CB325" s="253"/>
      <c r="CC325" s="188"/>
      <c r="CD325" s="244">
        <f t="shared" si="421"/>
        <v>0</v>
      </c>
      <c r="CE325" s="235">
        <f t="shared" si="443"/>
        <v>0</v>
      </c>
      <c r="CF325" s="235">
        <f t="shared" si="443"/>
        <v>0</v>
      </c>
      <c r="CG325" s="235">
        <f t="shared" si="443"/>
        <v>0</v>
      </c>
      <c r="CH325" s="188"/>
      <c r="CI325" s="244">
        <f t="shared" si="422"/>
        <v>0</v>
      </c>
      <c r="CJ325" s="235">
        <f t="shared" si="444"/>
        <v>0</v>
      </c>
      <c r="CK325" s="235">
        <f t="shared" si="444"/>
        <v>0</v>
      </c>
      <c r="CL325" s="235">
        <f t="shared" si="444"/>
        <v>0</v>
      </c>
      <c r="CM325" s="188"/>
      <c r="CN325" s="244">
        <f t="shared" si="423"/>
        <v>0</v>
      </c>
      <c r="CO325" s="235">
        <f t="shared" si="445"/>
        <v>0</v>
      </c>
      <c r="CP325" s="235">
        <f t="shared" si="445"/>
        <v>0</v>
      </c>
      <c r="CQ325" s="235">
        <f t="shared" si="445"/>
        <v>0</v>
      </c>
      <c r="CR325" s="188"/>
      <c r="CS325" s="244">
        <f t="shared" si="424"/>
        <v>0</v>
      </c>
      <c r="CT325" s="235">
        <f t="shared" si="446"/>
        <v>0</v>
      </c>
      <c r="CU325" s="235">
        <f t="shared" si="446"/>
        <v>0</v>
      </c>
      <c r="CV325" s="235">
        <f t="shared" si="446"/>
        <v>0</v>
      </c>
      <c r="CW325" s="188"/>
      <c r="CX325" s="244">
        <f t="shared" si="425"/>
        <v>0</v>
      </c>
      <c r="CY325" s="235">
        <f t="shared" si="447"/>
        <v>0</v>
      </c>
      <c r="CZ325" s="235">
        <f t="shared" si="447"/>
        <v>0</v>
      </c>
      <c r="DA325" s="235">
        <f t="shared" si="447"/>
        <v>0</v>
      </c>
      <c r="DB325" s="188"/>
      <c r="DC325" s="225"/>
      <c r="DD325" s="226"/>
      <c r="DE325" s="1088"/>
      <c r="DF325" s="225"/>
      <c r="DG325" s="226"/>
      <c r="DH325" s="1088"/>
      <c r="DI325" s="225"/>
      <c r="DJ325" s="226"/>
      <c r="DK325" s="1088"/>
      <c r="DL325" s="225"/>
      <c r="DM325" s="226"/>
      <c r="DN325" s="1088"/>
      <c r="DO325" s="370"/>
      <c r="DP325" s="370"/>
      <c r="DQ325" s="243">
        <f t="shared" si="448"/>
        <v>0</v>
      </c>
      <c r="DR325" s="244">
        <f t="shared" si="449"/>
        <v>0</v>
      </c>
      <c r="DS325" s="235">
        <f t="shared" si="450"/>
        <v>0</v>
      </c>
      <c r="DT325" s="244" t="str">
        <f t="shared" si="426"/>
        <v/>
      </c>
      <c r="DU325" s="42" t="str">
        <f t="shared" si="451"/>
        <v/>
      </c>
      <c r="DV325" s="42" t="str">
        <f t="shared" si="452"/>
        <v/>
      </c>
      <c r="DW325" s="42" t="str">
        <f t="shared" si="453"/>
        <v/>
      </c>
      <c r="DX325" s="162"/>
      <c r="DY325" s="42" t="str">
        <f t="shared" si="454"/>
        <v/>
      </c>
      <c r="DZ325" s="42" t="str">
        <f t="shared" si="507"/>
        <v/>
      </c>
      <c r="EA325" s="42" t="str">
        <f t="shared" si="455"/>
        <v/>
      </c>
      <c r="EB325" s="162"/>
      <c r="EC325" s="930"/>
      <c r="ED325" s="188"/>
      <c r="EE325" s="245">
        <f t="shared" si="456"/>
        <v>0</v>
      </c>
      <c r="EG325" s="245">
        <f t="shared" si="457"/>
        <v>0</v>
      </c>
      <c r="EI325" s="246" t="str">
        <f t="shared" si="458"/>
        <v/>
      </c>
      <c r="EJ325" s="247" t="str">
        <f t="shared" si="427"/>
        <v/>
      </c>
      <c r="EK325" s="248" t="str">
        <f t="shared" si="428"/>
        <v/>
      </c>
      <c r="EL325" s="248" t="str">
        <f t="shared" si="429"/>
        <v/>
      </c>
      <c r="EM325" s="248" t="str">
        <f t="shared" si="430"/>
        <v/>
      </c>
      <c r="EN325" s="248" t="str">
        <f t="shared" si="459"/>
        <v/>
      </c>
      <c r="EO325" s="248" t="str">
        <f t="shared" si="431"/>
        <v/>
      </c>
      <c r="EQ325" s="248" t="str">
        <f t="shared" si="460"/>
        <v/>
      </c>
      <c r="ER325" s="248" t="str">
        <f t="shared" si="461"/>
        <v/>
      </c>
      <c r="ES325" s="248" t="str">
        <f t="shared" si="462"/>
        <v/>
      </c>
      <c r="ET325" s="248" t="str">
        <f t="shared" si="463"/>
        <v/>
      </c>
      <c r="EU325" s="248" t="str">
        <f t="shared" si="464"/>
        <v/>
      </c>
      <c r="EV325" s="248" t="str">
        <f t="shared" si="464"/>
        <v/>
      </c>
      <c r="EX325" s="248" t="str">
        <f t="shared" si="465"/>
        <v/>
      </c>
      <c r="EY325" s="248" t="str">
        <f t="shared" si="466"/>
        <v/>
      </c>
      <c r="EZ325" s="248" t="str">
        <f t="shared" si="467"/>
        <v/>
      </c>
      <c r="FA325" s="248" t="str">
        <f t="shared" si="468"/>
        <v/>
      </c>
      <c r="FB325" s="248" t="str">
        <f t="shared" si="500"/>
        <v/>
      </c>
      <c r="FC325" s="248" t="str">
        <f t="shared" si="500"/>
        <v/>
      </c>
      <c r="FE325" s="248" t="str">
        <f t="shared" si="469"/>
        <v/>
      </c>
      <c r="FF325" s="248" t="str">
        <f t="shared" si="470"/>
        <v/>
      </c>
      <c r="FG325" s="248" t="str">
        <f t="shared" si="471"/>
        <v/>
      </c>
      <c r="FH325" s="248" t="str">
        <f t="shared" si="472"/>
        <v/>
      </c>
      <c r="FI325" s="248" t="str">
        <f t="shared" si="501"/>
        <v/>
      </c>
      <c r="FJ325" s="248" t="str">
        <f t="shared" si="501"/>
        <v/>
      </c>
      <c r="FL325" s="370"/>
      <c r="FM325" s="371"/>
      <c r="FN325" s="371"/>
      <c r="FO325" s="611"/>
      <c r="FP325" s="896"/>
      <c r="FQ325" s="370"/>
      <c r="FR325" s="371"/>
      <c r="FS325" s="371"/>
      <c r="FT325" s="611"/>
      <c r="FU325" s="896"/>
      <c r="FV325" s="370"/>
      <c r="FW325" s="371"/>
      <c r="FX325" s="371"/>
      <c r="FY325" s="611"/>
      <c r="FZ325" s="896"/>
      <c r="GA325" s="613"/>
      <c r="GC325" s="227">
        <f t="shared" si="473"/>
        <v>0</v>
      </c>
      <c r="GD325" s="228">
        <f t="shared" si="474"/>
        <v>0</v>
      </c>
      <c r="GE325" s="229">
        <f t="shared" si="502"/>
        <v>0</v>
      </c>
      <c r="GF325" s="230">
        <f t="shared" si="502"/>
        <v>0</v>
      </c>
      <c r="GG325" s="231" t="str">
        <f t="shared" si="475"/>
        <v/>
      </c>
      <c r="GH325" s="232">
        <f t="shared" si="476"/>
        <v>0</v>
      </c>
      <c r="GI325" s="227">
        <f t="shared" si="477"/>
        <v>0</v>
      </c>
      <c r="GJ325" s="233">
        <f t="shared" si="478"/>
        <v>0</v>
      </c>
      <c r="GK325" s="233">
        <f t="shared" si="479"/>
        <v>0</v>
      </c>
      <c r="GL325" s="234"/>
      <c r="GM325" s="235">
        <f t="shared" si="480"/>
        <v>0</v>
      </c>
      <c r="GN325" s="235">
        <f t="shared" si="481"/>
        <v>0</v>
      </c>
      <c r="GO325" s="235" t="str">
        <f t="shared" si="482"/>
        <v/>
      </c>
      <c r="GP325" s="380"/>
      <c r="GQ325" s="235">
        <f t="shared" si="483"/>
        <v>0</v>
      </c>
      <c r="GR325" s="235">
        <f t="shared" si="484"/>
        <v>0</v>
      </c>
      <c r="GS325" s="235" t="str">
        <f t="shared" si="485"/>
        <v/>
      </c>
      <c r="GT325" s="236"/>
      <c r="GU325" s="237" t="str">
        <f t="shared" si="486"/>
        <v/>
      </c>
      <c r="GV325" s="237" t="str">
        <f t="shared" si="487"/>
        <v/>
      </c>
      <c r="GW325" s="238" t="str">
        <f t="shared" si="488"/>
        <v/>
      </c>
      <c r="GX325" s="238" t="str">
        <f t="shared" si="489"/>
        <v/>
      </c>
      <c r="GY325" s="239"/>
      <c r="GZ325" s="240" t="str">
        <f t="shared" si="490"/>
        <v/>
      </c>
      <c r="HA325" s="235" t="str">
        <f t="shared" si="491"/>
        <v/>
      </c>
      <c r="HB325" s="235" t="str">
        <f t="shared" si="492"/>
        <v/>
      </c>
      <c r="HC325" s="235" t="str">
        <f t="shared" si="493"/>
        <v/>
      </c>
      <c r="HD325" s="235" t="str">
        <f t="shared" si="494"/>
        <v/>
      </c>
      <c r="HE325" s="235" t="str">
        <f t="shared" si="495"/>
        <v/>
      </c>
      <c r="HF325" s="188"/>
      <c r="HG325" s="235" t="str">
        <f t="shared" si="496"/>
        <v/>
      </c>
      <c r="HH325" s="235">
        <f t="shared" si="503"/>
        <v>0</v>
      </c>
      <c r="HI325" s="235">
        <f t="shared" si="503"/>
        <v>0</v>
      </c>
      <c r="HJ325" s="235">
        <f t="shared" si="503"/>
        <v>0</v>
      </c>
      <c r="HK325" s="188"/>
      <c r="HL325" s="235" t="str">
        <f t="shared" si="497"/>
        <v/>
      </c>
      <c r="HM325" s="235">
        <f t="shared" si="504"/>
        <v>0</v>
      </c>
      <c r="HN325" s="235">
        <f t="shared" si="504"/>
        <v>0</v>
      </c>
      <c r="HO325" s="235">
        <f t="shared" si="504"/>
        <v>0</v>
      </c>
      <c r="HP325" s="188"/>
      <c r="HQ325" s="235" t="str">
        <f t="shared" si="498"/>
        <v/>
      </c>
      <c r="HR325" s="235">
        <f t="shared" si="505"/>
        <v>0</v>
      </c>
      <c r="HS325" s="235">
        <f t="shared" si="505"/>
        <v>0</v>
      </c>
      <c r="HT325" s="235">
        <f t="shared" si="505"/>
        <v>0</v>
      </c>
      <c r="HU325" s="162"/>
      <c r="HV325" s="1622"/>
      <c r="HW325" s="1619"/>
      <c r="HX325" s="1619"/>
      <c r="HY325" s="1619"/>
      <c r="HZ325" s="1619"/>
      <c r="IA325" s="1619"/>
      <c r="IB325" s="1619"/>
      <c r="IC325" s="1623"/>
      <c r="ID325" s="162"/>
      <c r="IE325" s="162"/>
    </row>
    <row r="326" spans="1:239" ht="21" customHeight="1" x14ac:dyDescent="0.25">
      <c r="A326" s="377" t="str">
        <f t="shared" si="432"/>
        <v/>
      </c>
      <c r="B326" s="188">
        <v>300</v>
      </c>
      <c r="C326" s="255"/>
      <c r="D326" s="223" t="str">
        <f t="shared" si="416"/>
        <v/>
      </c>
      <c r="E326" s="223" t="str">
        <f t="shared" si="499"/>
        <v/>
      </c>
      <c r="F326" s="242"/>
      <c r="G326" s="242"/>
      <c r="H326" s="224" t="str">
        <f t="shared" si="433"/>
        <v/>
      </c>
      <c r="I326" s="930"/>
      <c r="J326" s="930"/>
      <c r="K326" s="930"/>
      <c r="L326" s="370"/>
      <c r="M326" s="371"/>
      <c r="N326" s="371"/>
      <c r="O326" s="371"/>
      <c r="P326" s="372"/>
      <c r="Q326" s="609"/>
      <c r="R326" s="609"/>
      <c r="S326" s="610"/>
      <c r="T326" s="371"/>
      <c r="U326" s="371"/>
      <c r="V326" s="188"/>
      <c r="W326" s="370"/>
      <c r="X326" s="371"/>
      <c r="Y326" s="371"/>
      <c r="Z326" s="611"/>
      <c r="AA326" s="896"/>
      <c r="AB326" s="370"/>
      <c r="AC326" s="371"/>
      <c r="AD326" s="371"/>
      <c r="AE326" s="371"/>
      <c r="AF326" s="896"/>
      <c r="AG326" s="370"/>
      <c r="AH326" s="371"/>
      <c r="AI326" s="371"/>
      <c r="AJ326" s="371"/>
      <c r="AK326" s="896"/>
      <c r="AL326" s="370"/>
      <c r="AM326" s="371"/>
      <c r="AN326" s="371"/>
      <c r="AO326" s="372"/>
      <c r="AP326" s="370"/>
      <c r="AQ326" s="371"/>
      <c r="AR326" s="371"/>
      <c r="AS326" s="371"/>
      <c r="AT326" s="928"/>
      <c r="AU326" s="188"/>
      <c r="AV326" s="256">
        <f t="shared" si="417"/>
        <v>0</v>
      </c>
      <c r="AW326" s="257">
        <f t="shared" si="418"/>
        <v>0</v>
      </c>
      <c r="AX326" s="258">
        <f t="shared" si="506"/>
        <v>0</v>
      </c>
      <c r="AY326" s="259">
        <f t="shared" si="506"/>
        <v>0</v>
      </c>
      <c r="AZ326" s="231" t="str">
        <f t="shared" si="434"/>
        <v/>
      </c>
      <c r="BA326" s="232">
        <f t="shared" si="435"/>
        <v>0</v>
      </c>
      <c r="BB326" s="249">
        <f t="shared" si="419"/>
        <v>0</v>
      </c>
      <c r="BC326" s="231">
        <f t="shared" si="436"/>
        <v>0</v>
      </c>
      <c r="BD326" s="231">
        <f t="shared" si="437"/>
        <v>0</v>
      </c>
      <c r="BE326" s="260"/>
      <c r="BF326" s="235">
        <f t="shared" si="438"/>
        <v>0</v>
      </c>
      <c r="BG326" s="235">
        <f t="shared" si="439"/>
        <v>0</v>
      </c>
      <c r="BH326" s="235">
        <f t="shared" si="440"/>
        <v>0</v>
      </c>
      <c r="BI326" s="380"/>
      <c r="BJ326" s="235">
        <f t="shared" si="420"/>
        <v>0</v>
      </c>
      <c r="BK326" s="235">
        <f t="shared" si="441"/>
        <v>0</v>
      </c>
      <c r="BL326" s="235" t="str">
        <f t="shared" si="442"/>
        <v/>
      </c>
      <c r="BM326" s="236"/>
      <c r="BN326" s="237"/>
      <c r="BO326" s="237"/>
      <c r="BP326" s="238"/>
      <c r="BQ326" s="238"/>
      <c r="BR326" s="254"/>
      <c r="BS326" s="252"/>
      <c r="BT326" s="244"/>
      <c r="BU326" s="244"/>
      <c r="BV326" s="244"/>
      <c r="BW326" s="244"/>
      <c r="BX326" s="244"/>
      <c r="BY326" s="244"/>
      <c r="BZ326" s="244"/>
      <c r="CA326" s="244"/>
      <c r="CB326" s="253"/>
      <c r="CC326" s="188"/>
      <c r="CD326" s="244">
        <f t="shared" si="421"/>
        <v>0</v>
      </c>
      <c r="CE326" s="235">
        <f t="shared" si="443"/>
        <v>0</v>
      </c>
      <c r="CF326" s="235">
        <f t="shared" si="443"/>
        <v>0</v>
      </c>
      <c r="CG326" s="235">
        <f t="shared" si="443"/>
        <v>0</v>
      </c>
      <c r="CH326" s="188"/>
      <c r="CI326" s="244">
        <f t="shared" si="422"/>
        <v>0</v>
      </c>
      <c r="CJ326" s="235">
        <f t="shared" si="444"/>
        <v>0</v>
      </c>
      <c r="CK326" s="235">
        <f t="shared" si="444"/>
        <v>0</v>
      </c>
      <c r="CL326" s="235">
        <f t="shared" si="444"/>
        <v>0</v>
      </c>
      <c r="CM326" s="188"/>
      <c r="CN326" s="244">
        <f t="shared" si="423"/>
        <v>0</v>
      </c>
      <c r="CO326" s="235">
        <f t="shared" si="445"/>
        <v>0</v>
      </c>
      <c r="CP326" s="235">
        <f t="shared" si="445"/>
        <v>0</v>
      </c>
      <c r="CQ326" s="235">
        <f t="shared" si="445"/>
        <v>0</v>
      </c>
      <c r="CR326" s="188"/>
      <c r="CS326" s="244">
        <f t="shared" si="424"/>
        <v>0</v>
      </c>
      <c r="CT326" s="235">
        <f t="shared" si="446"/>
        <v>0</v>
      </c>
      <c r="CU326" s="235">
        <f t="shared" si="446"/>
        <v>0</v>
      </c>
      <c r="CV326" s="235">
        <f t="shared" si="446"/>
        <v>0</v>
      </c>
      <c r="CW326" s="188"/>
      <c r="CX326" s="244">
        <f t="shared" si="425"/>
        <v>0</v>
      </c>
      <c r="CY326" s="235">
        <f t="shared" si="447"/>
        <v>0</v>
      </c>
      <c r="CZ326" s="235">
        <f t="shared" si="447"/>
        <v>0</v>
      </c>
      <c r="DA326" s="235">
        <f t="shared" si="447"/>
        <v>0</v>
      </c>
      <c r="DB326" s="188"/>
      <c r="DC326" s="225"/>
      <c r="DD326" s="226"/>
      <c r="DE326" s="1088"/>
      <c r="DF326" s="225"/>
      <c r="DG326" s="226"/>
      <c r="DH326" s="1088"/>
      <c r="DI326" s="225"/>
      <c r="DJ326" s="226"/>
      <c r="DK326" s="1088"/>
      <c r="DL326" s="225"/>
      <c r="DM326" s="226"/>
      <c r="DN326" s="1088"/>
      <c r="DO326" s="370"/>
      <c r="DP326" s="370"/>
      <c r="DQ326" s="243">
        <f t="shared" si="448"/>
        <v>0</v>
      </c>
      <c r="DR326" s="244">
        <f t="shared" si="449"/>
        <v>0</v>
      </c>
      <c r="DS326" s="235">
        <f t="shared" si="450"/>
        <v>0</v>
      </c>
      <c r="DT326" s="244" t="str">
        <f t="shared" si="426"/>
        <v/>
      </c>
      <c r="DU326" s="42" t="str">
        <f t="shared" si="451"/>
        <v/>
      </c>
      <c r="DV326" s="42" t="str">
        <f t="shared" si="452"/>
        <v/>
      </c>
      <c r="DW326" s="42" t="str">
        <f t="shared" si="453"/>
        <v/>
      </c>
      <c r="DX326" s="162"/>
      <c r="DY326" s="42" t="str">
        <f t="shared" si="454"/>
        <v/>
      </c>
      <c r="DZ326" s="42" t="str">
        <f t="shared" si="507"/>
        <v/>
      </c>
      <c r="EA326" s="42" t="str">
        <f t="shared" si="455"/>
        <v/>
      </c>
      <c r="EB326" s="162"/>
      <c r="EC326" s="930"/>
      <c r="ED326" s="188"/>
      <c r="EE326" s="245">
        <f t="shared" si="456"/>
        <v>0</v>
      </c>
      <c r="EG326" s="245">
        <f t="shared" si="457"/>
        <v>0</v>
      </c>
      <c r="EI326" s="246" t="str">
        <f t="shared" si="458"/>
        <v/>
      </c>
      <c r="EJ326" s="247" t="str">
        <f t="shared" si="427"/>
        <v/>
      </c>
      <c r="EK326" s="248" t="str">
        <f t="shared" si="428"/>
        <v/>
      </c>
      <c r="EL326" s="248" t="str">
        <f t="shared" si="429"/>
        <v/>
      </c>
      <c r="EM326" s="248" t="str">
        <f t="shared" si="430"/>
        <v/>
      </c>
      <c r="EN326" s="248" t="str">
        <f t="shared" si="459"/>
        <v/>
      </c>
      <c r="EO326" s="248" t="str">
        <f t="shared" si="431"/>
        <v/>
      </c>
      <c r="EQ326" s="248" t="str">
        <f t="shared" si="460"/>
        <v/>
      </c>
      <c r="ER326" s="248" t="str">
        <f t="shared" si="461"/>
        <v/>
      </c>
      <c r="ES326" s="248" t="str">
        <f t="shared" si="462"/>
        <v/>
      </c>
      <c r="ET326" s="248" t="str">
        <f t="shared" si="463"/>
        <v/>
      </c>
      <c r="EU326" s="248" t="str">
        <f t="shared" si="464"/>
        <v/>
      </c>
      <c r="EV326" s="248" t="str">
        <f t="shared" si="464"/>
        <v/>
      </c>
      <c r="EX326" s="248" t="str">
        <f t="shared" si="465"/>
        <v/>
      </c>
      <c r="EY326" s="248" t="str">
        <f t="shared" si="466"/>
        <v/>
      </c>
      <c r="EZ326" s="248" t="str">
        <f t="shared" si="467"/>
        <v/>
      </c>
      <c r="FA326" s="248" t="str">
        <f t="shared" si="468"/>
        <v/>
      </c>
      <c r="FB326" s="248" t="str">
        <f t="shared" si="500"/>
        <v/>
      </c>
      <c r="FC326" s="248" t="str">
        <f t="shared" si="500"/>
        <v/>
      </c>
      <c r="FE326" s="248" t="str">
        <f t="shared" si="469"/>
        <v/>
      </c>
      <c r="FF326" s="248" t="str">
        <f t="shared" si="470"/>
        <v/>
      </c>
      <c r="FG326" s="248" t="str">
        <f t="shared" si="471"/>
        <v/>
      </c>
      <c r="FH326" s="248" t="str">
        <f t="shared" si="472"/>
        <v/>
      </c>
      <c r="FI326" s="248" t="str">
        <f t="shared" si="501"/>
        <v/>
      </c>
      <c r="FJ326" s="248" t="str">
        <f t="shared" si="501"/>
        <v/>
      </c>
      <c r="FL326" s="370"/>
      <c r="FM326" s="371"/>
      <c r="FN326" s="371"/>
      <c r="FO326" s="611"/>
      <c r="FP326" s="896"/>
      <c r="FQ326" s="370"/>
      <c r="FR326" s="371"/>
      <c r="FS326" s="371"/>
      <c r="FT326" s="611"/>
      <c r="FU326" s="896"/>
      <c r="FV326" s="370"/>
      <c r="FW326" s="371"/>
      <c r="FX326" s="371"/>
      <c r="FY326" s="611"/>
      <c r="FZ326" s="896"/>
      <c r="GA326" s="613"/>
      <c r="GC326" s="227">
        <f t="shared" si="473"/>
        <v>0</v>
      </c>
      <c r="GD326" s="228">
        <f t="shared" si="474"/>
        <v>0</v>
      </c>
      <c r="GE326" s="229">
        <f t="shared" si="502"/>
        <v>0</v>
      </c>
      <c r="GF326" s="230">
        <f t="shared" si="502"/>
        <v>0</v>
      </c>
      <c r="GG326" s="231" t="str">
        <f t="shared" si="475"/>
        <v/>
      </c>
      <c r="GH326" s="232">
        <f t="shared" si="476"/>
        <v>0</v>
      </c>
      <c r="GI326" s="227">
        <f t="shared" si="477"/>
        <v>0</v>
      </c>
      <c r="GJ326" s="233">
        <f t="shared" si="478"/>
        <v>0</v>
      </c>
      <c r="GK326" s="233">
        <f t="shared" si="479"/>
        <v>0</v>
      </c>
      <c r="GL326" s="234"/>
      <c r="GM326" s="235">
        <f t="shared" si="480"/>
        <v>0</v>
      </c>
      <c r="GN326" s="235">
        <f t="shared" si="481"/>
        <v>0</v>
      </c>
      <c r="GO326" s="235" t="str">
        <f t="shared" si="482"/>
        <v/>
      </c>
      <c r="GP326" s="380"/>
      <c r="GQ326" s="235">
        <f t="shared" si="483"/>
        <v>0</v>
      </c>
      <c r="GR326" s="235">
        <f t="shared" si="484"/>
        <v>0</v>
      </c>
      <c r="GS326" s="235" t="str">
        <f t="shared" si="485"/>
        <v/>
      </c>
      <c r="GT326" s="236"/>
      <c r="GU326" s="237" t="str">
        <f t="shared" si="486"/>
        <v/>
      </c>
      <c r="GV326" s="237" t="str">
        <f t="shared" si="487"/>
        <v/>
      </c>
      <c r="GW326" s="238" t="str">
        <f t="shared" si="488"/>
        <v/>
      </c>
      <c r="GX326" s="238" t="str">
        <f t="shared" si="489"/>
        <v/>
      </c>
      <c r="GY326" s="239"/>
      <c r="GZ326" s="240" t="str">
        <f t="shared" si="490"/>
        <v/>
      </c>
      <c r="HA326" s="235" t="str">
        <f t="shared" si="491"/>
        <v/>
      </c>
      <c r="HB326" s="235" t="str">
        <f t="shared" si="492"/>
        <v/>
      </c>
      <c r="HC326" s="235" t="str">
        <f t="shared" si="493"/>
        <v/>
      </c>
      <c r="HD326" s="235" t="str">
        <f t="shared" si="494"/>
        <v/>
      </c>
      <c r="HE326" s="235" t="str">
        <f t="shared" si="495"/>
        <v/>
      </c>
      <c r="HF326" s="188"/>
      <c r="HG326" s="235" t="str">
        <f t="shared" si="496"/>
        <v/>
      </c>
      <c r="HH326" s="235">
        <f t="shared" si="503"/>
        <v>0</v>
      </c>
      <c r="HI326" s="235">
        <f t="shared" si="503"/>
        <v>0</v>
      </c>
      <c r="HJ326" s="235">
        <f t="shared" si="503"/>
        <v>0</v>
      </c>
      <c r="HK326" s="188"/>
      <c r="HL326" s="235" t="str">
        <f t="shared" si="497"/>
        <v/>
      </c>
      <c r="HM326" s="235">
        <f t="shared" si="504"/>
        <v>0</v>
      </c>
      <c r="HN326" s="235">
        <f t="shared" si="504"/>
        <v>0</v>
      </c>
      <c r="HO326" s="235">
        <f t="shared" si="504"/>
        <v>0</v>
      </c>
      <c r="HP326" s="188"/>
      <c r="HQ326" s="235" t="str">
        <f t="shared" si="498"/>
        <v/>
      </c>
      <c r="HR326" s="235">
        <f t="shared" si="505"/>
        <v>0</v>
      </c>
      <c r="HS326" s="235">
        <f t="shared" si="505"/>
        <v>0</v>
      </c>
      <c r="HT326" s="235">
        <f t="shared" si="505"/>
        <v>0</v>
      </c>
      <c r="HU326" s="162"/>
      <c r="HV326" s="1622"/>
      <c r="HW326" s="1619"/>
      <c r="HX326" s="1619"/>
      <c r="HY326" s="1619"/>
      <c r="HZ326" s="1619"/>
      <c r="IA326" s="1619"/>
      <c r="IB326" s="1619"/>
      <c r="IC326" s="1623"/>
      <c r="ID326" s="162"/>
      <c r="IE326" s="162"/>
    </row>
    <row r="327" spans="1:239" ht="21" customHeight="1" x14ac:dyDescent="0.25">
      <c r="A327" s="377" t="str">
        <f t="shared" si="432"/>
        <v/>
      </c>
      <c r="B327" s="188">
        <v>301</v>
      </c>
      <c r="C327" s="255"/>
      <c r="D327" s="223" t="str">
        <f t="shared" si="416"/>
        <v/>
      </c>
      <c r="E327" s="223" t="str">
        <f t="shared" si="499"/>
        <v/>
      </c>
      <c r="F327" s="242"/>
      <c r="G327" s="242"/>
      <c r="H327" s="224" t="str">
        <f t="shared" si="433"/>
        <v/>
      </c>
      <c r="I327" s="930"/>
      <c r="J327" s="930"/>
      <c r="K327" s="930"/>
      <c r="L327" s="370"/>
      <c r="M327" s="371"/>
      <c r="N327" s="371"/>
      <c r="O327" s="371"/>
      <c r="P327" s="372"/>
      <c r="Q327" s="609"/>
      <c r="R327" s="609"/>
      <c r="S327" s="610"/>
      <c r="T327" s="371"/>
      <c r="U327" s="371"/>
      <c r="V327" s="188"/>
      <c r="W327" s="370"/>
      <c r="X327" s="371"/>
      <c r="Y327" s="371"/>
      <c r="Z327" s="611"/>
      <c r="AA327" s="896"/>
      <c r="AB327" s="370"/>
      <c r="AC327" s="371"/>
      <c r="AD327" s="371"/>
      <c r="AE327" s="371"/>
      <c r="AF327" s="896"/>
      <c r="AG327" s="370"/>
      <c r="AH327" s="371"/>
      <c r="AI327" s="371"/>
      <c r="AJ327" s="371"/>
      <c r="AK327" s="896"/>
      <c r="AL327" s="370"/>
      <c r="AM327" s="371"/>
      <c r="AN327" s="371"/>
      <c r="AO327" s="372"/>
      <c r="AP327" s="370"/>
      <c r="AQ327" s="371"/>
      <c r="AR327" s="371"/>
      <c r="AS327" s="371"/>
      <c r="AT327" s="928"/>
      <c r="AU327" s="188"/>
      <c r="AV327" s="256">
        <f t="shared" si="417"/>
        <v>0</v>
      </c>
      <c r="AW327" s="257">
        <f t="shared" si="418"/>
        <v>0</v>
      </c>
      <c r="AX327" s="258">
        <f t="shared" si="506"/>
        <v>0</v>
      </c>
      <c r="AY327" s="259">
        <f t="shared" si="506"/>
        <v>0</v>
      </c>
      <c r="AZ327" s="231" t="str">
        <f t="shared" si="434"/>
        <v/>
      </c>
      <c r="BA327" s="232">
        <f t="shared" si="435"/>
        <v>0</v>
      </c>
      <c r="BB327" s="249">
        <f t="shared" si="419"/>
        <v>0</v>
      </c>
      <c r="BC327" s="231">
        <f t="shared" si="436"/>
        <v>0</v>
      </c>
      <c r="BD327" s="231">
        <f t="shared" si="437"/>
        <v>0</v>
      </c>
      <c r="BE327" s="260"/>
      <c r="BF327" s="235">
        <f t="shared" si="438"/>
        <v>0</v>
      </c>
      <c r="BG327" s="235">
        <f t="shared" si="439"/>
        <v>0</v>
      </c>
      <c r="BH327" s="235">
        <f t="shared" si="440"/>
        <v>0</v>
      </c>
      <c r="BI327" s="380"/>
      <c r="BJ327" s="235">
        <f t="shared" si="420"/>
        <v>0</v>
      </c>
      <c r="BK327" s="235">
        <f t="shared" si="441"/>
        <v>0</v>
      </c>
      <c r="BL327" s="235" t="str">
        <f t="shared" si="442"/>
        <v/>
      </c>
      <c r="BM327" s="236"/>
      <c r="BN327" s="237"/>
      <c r="BO327" s="237"/>
      <c r="BP327" s="238"/>
      <c r="BQ327" s="238"/>
      <c r="BR327" s="254"/>
      <c r="BS327" s="252"/>
      <c r="BT327" s="244"/>
      <c r="BU327" s="244"/>
      <c r="BV327" s="244"/>
      <c r="BW327" s="244"/>
      <c r="BX327" s="244"/>
      <c r="BY327" s="244"/>
      <c r="BZ327" s="244"/>
      <c r="CA327" s="244"/>
      <c r="CB327" s="253"/>
      <c r="CC327" s="188"/>
      <c r="CD327" s="244">
        <f t="shared" si="421"/>
        <v>0</v>
      </c>
      <c r="CE327" s="235">
        <f t="shared" si="443"/>
        <v>0</v>
      </c>
      <c r="CF327" s="235">
        <f t="shared" si="443"/>
        <v>0</v>
      </c>
      <c r="CG327" s="235">
        <f t="shared" si="443"/>
        <v>0</v>
      </c>
      <c r="CH327" s="188"/>
      <c r="CI327" s="244">
        <f t="shared" si="422"/>
        <v>0</v>
      </c>
      <c r="CJ327" s="235">
        <f t="shared" si="444"/>
        <v>0</v>
      </c>
      <c r="CK327" s="235">
        <f t="shared" si="444"/>
        <v>0</v>
      </c>
      <c r="CL327" s="235">
        <f t="shared" si="444"/>
        <v>0</v>
      </c>
      <c r="CM327" s="188"/>
      <c r="CN327" s="244">
        <f t="shared" si="423"/>
        <v>0</v>
      </c>
      <c r="CO327" s="235">
        <f t="shared" si="445"/>
        <v>0</v>
      </c>
      <c r="CP327" s="235">
        <f t="shared" si="445"/>
        <v>0</v>
      </c>
      <c r="CQ327" s="235">
        <f t="shared" si="445"/>
        <v>0</v>
      </c>
      <c r="CR327" s="188"/>
      <c r="CS327" s="244">
        <f t="shared" si="424"/>
        <v>0</v>
      </c>
      <c r="CT327" s="235">
        <f t="shared" si="446"/>
        <v>0</v>
      </c>
      <c r="CU327" s="235">
        <f t="shared" si="446"/>
        <v>0</v>
      </c>
      <c r="CV327" s="235">
        <f t="shared" si="446"/>
        <v>0</v>
      </c>
      <c r="CW327" s="188"/>
      <c r="CX327" s="244">
        <f t="shared" si="425"/>
        <v>0</v>
      </c>
      <c r="CY327" s="235">
        <f t="shared" si="447"/>
        <v>0</v>
      </c>
      <c r="CZ327" s="235">
        <f t="shared" si="447"/>
        <v>0</v>
      </c>
      <c r="DA327" s="235">
        <f t="shared" si="447"/>
        <v>0</v>
      </c>
      <c r="DB327" s="188"/>
      <c r="DC327" s="225"/>
      <c r="DD327" s="226"/>
      <c r="DE327" s="1088"/>
      <c r="DF327" s="225"/>
      <c r="DG327" s="226"/>
      <c r="DH327" s="1088"/>
      <c r="DI327" s="225"/>
      <c r="DJ327" s="226"/>
      <c r="DK327" s="1088"/>
      <c r="DL327" s="225"/>
      <c r="DM327" s="226"/>
      <c r="DN327" s="1088"/>
      <c r="DO327" s="370"/>
      <c r="DP327" s="370"/>
      <c r="DQ327" s="243">
        <f t="shared" si="448"/>
        <v>0</v>
      </c>
      <c r="DR327" s="244">
        <f t="shared" si="449"/>
        <v>0</v>
      </c>
      <c r="DS327" s="235">
        <f t="shared" si="450"/>
        <v>0</v>
      </c>
      <c r="DT327" s="244" t="str">
        <f t="shared" si="426"/>
        <v/>
      </c>
      <c r="DU327" s="42" t="str">
        <f t="shared" si="451"/>
        <v/>
      </c>
      <c r="DV327" s="42" t="str">
        <f t="shared" si="452"/>
        <v/>
      </c>
      <c r="DW327" s="42" t="str">
        <f t="shared" si="453"/>
        <v/>
      </c>
      <c r="DX327" s="162"/>
      <c r="DY327" s="42" t="str">
        <f t="shared" si="454"/>
        <v/>
      </c>
      <c r="DZ327" s="42" t="str">
        <f t="shared" si="507"/>
        <v/>
      </c>
      <c r="EA327" s="42" t="str">
        <f t="shared" si="455"/>
        <v/>
      </c>
      <c r="EB327" s="162"/>
      <c r="EC327" s="930"/>
      <c r="ED327" s="188"/>
      <c r="EE327" s="245">
        <f t="shared" si="456"/>
        <v>0</v>
      </c>
      <c r="EG327" s="245">
        <f t="shared" si="457"/>
        <v>0</v>
      </c>
      <c r="EI327" s="246" t="str">
        <f t="shared" si="458"/>
        <v/>
      </c>
      <c r="EJ327" s="247" t="str">
        <f t="shared" si="427"/>
        <v/>
      </c>
      <c r="EK327" s="248" t="str">
        <f t="shared" si="428"/>
        <v/>
      </c>
      <c r="EL327" s="248" t="str">
        <f t="shared" si="429"/>
        <v/>
      </c>
      <c r="EM327" s="248" t="str">
        <f t="shared" si="430"/>
        <v/>
      </c>
      <c r="EN327" s="248" t="str">
        <f t="shared" si="459"/>
        <v/>
      </c>
      <c r="EO327" s="248" t="str">
        <f t="shared" si="431"/>
        <v/>
      </c>
      <c r="EQ327" s="248" t="str">
        <f t="shared" si="460"/>
        <v/>
      </c>
      <c r="ER327" s="248" t="str">
        <f t="shared" si="461"/>
        <v/>
      </c>
      <c r="ES327" s="248" t="str">
        <f t="shared" si="462"/>
        <v/>
      </c>
      <c r="ET327" s="248" t="str">
        <f t="shared" si="463"/>
        <v/>
      </c>
      <c r="EU327" s="248" t="str">
        <f t="shared" si="464"/>
        <v/>
      </c>
      <c r="EV327" s="248" t="str">
        <f t="shared" si="464"/>
        <v/>
      </c>
      <c r="EX327" s="248" t="str">
        <f t="shared" si="465"/>
        <v/>
      </c>
      <c r="EY327" s="248" t="str">
        <f t="shared" si="466"/>
        <v/>
      </c>
      <c r="EZ327" s="248" t="str">
        <f t="shared" si="467"/>
        <v/>
      </c>
      <c r="FA327" s="248" t="str">
        <f t="shared" si="468"/>
        <v/>
      </c>
      <c r="FB327" s="248" t="str">
        <f t="shared" si="500"/>
        <v/>
      </c>
      <c r="FC327" s="248" t="str">
        <f t="shared" si="500"/>
        <v/>
      </c>
      <c r="FE327" s="248" t="str">
        <f t="shared" si="469"/>
        <v/>
      </c>
      <c r="FF327" s="248" t="str">
        <f t="shared" si="470"/>
        <v/>
      </c>
      <c r="FG327" s="248" t="str">
        <f t="shared" si="471"/>
        <v/>
      </c>
      <c r="FH327" s="248" t="str">
        <f t="shared" si="472"/>
        <v/>
      </c>
      <c r="FI327" s="248" t="str">
        <f t="shared" si="501"/>
        <v/>
      </c>
      <c r="FJ327" s="248" t="str">
        <f t="shared" si="501"/>
        <v/>
      </c>
      <c r="FL327" s="370"/>
      <c r="FM327" s="371"/>
      <c r="FN327" s="371"/>
      <c r="FO327" s="611"/>
      <c r="FP327" s="896"/>
      <c r="FQ327" s="370"/>
      <c r="FR327" s="371"/>
      <c r="FS327" s="371"/>
      <c r="FT327" s="611"/>
      <c r="FU327" s="896"/>
      <c r="FV327" s="370"/>
      <c r="FW327" s="371"/>
      <c r="FX327" s="371"/>
      <c r="FY327" s="611"/>
      <c r="FZ327" s="896"/>
      <c r="GA327" s="613"/>
      <c r="GC327" s="227">
        <f t="shared" si="473"/>
        <v>0</v>
      </c>
      <c r="GD327" s="228">
        <f t="shared" si="474"/>
        <v>0</v>
      </c>
      <c r="GE327" s="229">
        <f t="shared" si="502"/>
        <v>0</v>
      </c>
      <c r="GF327" s="230">
        <f t="shared" si="502"/>
        <v>0</v>
      </c>
      <c r="GG327" s="231" t="str">
        <f t="shared" si="475"/>
        <v/>
      </c>
      <c r="GH327" s="232">
        <f t="shared" si="476"/>
        <v>0</v>
      </c>
      <c r="GI327" s="227">
        <f t="shared" si="477"/>
        <v>0</v>
      </c>
      <c r="GJ327" s="233">
        <f t="shared" si="478"/>
        <v>0</v>
      </c>
      <c r="GK327" s="233">
        <f t="shared" si="479"/>
        <v>0</v>
      </c>
      <c r="GL327" s="234"/>
      <c r="GM327" s="235">
        <f t="shared" si="480"/>
        <v>0</v>
      </c>
      <c r="GN327" s="235">
        <f t="shared" si="481"/>
        <v>0</v>
      </c>
      <c r="GO327" s="235" t="str">
        <f t="shared" si="482"/>
        <v/>
      </c>
      <c r="GP327" s="380"/>
      <c r="GQ327" s="235">
        <f t="shared" si="483"/>
        <v>0</v>
      </c>
      <c r="GR327" s="235">
        <f t="shared" si="484"/>
        <v>0</v>
      </c>
      <c r="GS327" s="235" t="str">
        <f t="shared" si="485"/>
        <v/>
      </c>
      <c r="GT327" s="236"/>
      <c r="GU327" s="237" t="str">
        <f t="shared" si="486"/>
        <v/>
      </c>
      <c r="GV327" s="237" t="str">
        <f t="shared" si="487"/>
        <v/>
      </c>
      <c r="GW327" s="238" t="str">
        <f t="shared" si="488"/>
        <v/>
      </c>
      <c r="GX327" s="238" t="str">
        <f t="shared" si="489"/>
        <v/>
      </c>
      <c r="GY327" s="239"/>
      <c r="GZ327" s="240" t="str">
        <f t="shared" si="490"/>
        <v/>
      </c>
      <c r="HA327" s="235" t="str">
        <f t="shared" si="491"/>
        <v/>
      </c>
      <c r="HB327" s="235" t="str">
        <f t="shared" si="492"/>
        <v/>
      </c>
      <c r="HC327" s="235" t="str">
        <f t="shared" si="493"/>
        <v/>
      </c>
      <c r="HD327" s="235" t="str">
        <f t="shared" si="494"/>
        <v/>
      </c>
      <c r="HE327" s="235" t="str">
        <f t="shared" si="495"/>
        <v/>
      </c>
      <c r="HF327" s="188"/>
      <c r="HG327" s="235" t="str">
        <f t="shared" si="496"/>
        <v/>
      </c>
      <c r="HH327" s="235">
        <f t="shared" si="503"/>
        <v>0</v>
      </c>
      <c r="HI327" s="235">
        <f t="shared" si="503"/>
        <v>0</v>
      </c>
      <c r="HJ327" s="235">
        <f t="shared" si="503"/>
        <v>0</v>
      </c>
      <c r="HK327" s="188"/>
      <c r="HL327" s="235" t="str">
        <f t="shared" si="497"/>
        <v/>
      </c>
      <c r="HM327" s="235">
        <f t="shared" si="504"/>
        <v>0</v>
      </c>
      <c r="HN327" s="235">
        <f t="shared" si="504"/>
        <v>0</v>
      </c>
      <c r="HO327" s="235">
        <f t="shared" si="504"/>
        <v>0</v>
      </c>
      <c r="HP327" s="188"/>
      <c r="HQ327" s="235" t="str">
        <f t="shared" si="498"/>
        <v/>
      </c>
      <c r="HR327" s="235">
        <f t="shared" si="505"/>
        <v>0</v>
      </c>
      <c r="HS327" s="235">
        <f t="shared" si="505"/>
        <v>0</v>
      </c>
      <c r="HT327" s="235">
        <f t="shared" si="505"/>
        <v>0</v>
      </c>
      <c r="HU327" s="162"/>
      <c r="HV327" s="1622"/>
      <c r="HW327" s="1619"/>
      <c r="HX327" s="1619"/>
      <c r="HY327" s="1619"/>
      <c r="HZ327" s="1619"/>
      <c r="IA327" s="1619"/>
      <c r="IB327" s="1619"/>
      <c r="IC327" s="1623"/>
      <c r="ID327" s="162"/>
      <c r="IE327" s="162"/>
    </row>
    <row r="328" spans="1:239" ht="21" customHeight="1" x14ac:dyDescent="0.25">
      <c r="A328" s="377" t="str">
        <f t="shared" si="432"/>
        <v/>
      </c>
      <c r="B328" s="188">
        <v>302</v>
      </c>
      <c r="C328" s="255"/>
      <c r="D328" s="223" t="str">
        <f t="shared" si="416"/>
        <v/>
      </c>
      <c r="E328" s="223" t="str">
        <f t="shared" si="499"/>
        <v/>
      </c>
      <c r="F328" s="242"/>
      <c r="G328" s="242"/>
      <c r="H328" s="224" t="str">
        <f t="shared" si="433"/>
        <v/>
      </c>
      <c r="I328" s="930"/>
      <c r="J328" s="930"/>
      <c r="K328" s="930"/>
      <c r="L328" s="370"/>
      <c r="M328" s="371"/>
      <c r="N328" s="371"/>
      <c r="O328" s="371"/>
      <c r="P328" s="372"/>
      <c r="Q328" s="609"/>
      <c r="R328" s="609"/>
      <c r="S328" s="610"/>
      <c r="T328" s="371"/>
      <c r="U328" s="371"/>
      <c r="V328" s="188"/>
      <c r="W328" s="370"/>
      <c r="X328" s="371"/>
      <c r="Y328" s="371"/>
      <c r="Z328" s="611"/>
      <c r="AA328" s="896"/>
      <c r="AB328" s="370"/>
      <c r="AC328" s="371"/>
      <c r="AD328" s="371"/>
      <c r="AE328" s="371"/>
      <c r="AF328" s="896"/>
      <c r="AG328" s="370"/>
      <c r="AH328" s="371"/>
      <c r="AI328" s="371"/>
      <c r="AJ328" s="371"/>
      <c r="AK328" s="896"/>
      <c r="AL328" s="370"/>
      <c r="AM328" s="371"/>
      <c r="AN328" s="371"/>
      <c r="AO328" s="372"/>
      <c r="AP328" s="370"/>
      <c r="AQ328" s="371"/>
      <c r="AR328" s="371"/>
      <c r="AS328" s="371"/>
      <c r="AT328" s="928"/>
      <c r="AU328" s="188"/>
      <c r="AV328" s="256">
        <f t="shared" si="417"/>
        <v>0</v>
      </c>
      <c r="AW328" s="257">
        <f t="shared" si="418"/>
        <v>0</v>
      </c>
      <c r="AX328" s="258">
        <f t="shared" si="506"/>
        <v>0</v>
      </c>
      <c r="AY328" s="259">
        <f t="shared" si="506"/>
        <v>0</v>
      </c>
      <c r="AZ328" s="231" t="str">
        <f t="shared" si="434"/>
        <v/>
      </c>
      <c r="BA328" s="232">
        <f t="shared" si="435"/>
        <v>0</v>
      </c>
      <c r="BB328" s="249">
        <f t="shared" si="419"/>
        <v>0</v>
      </c>
      <c r="BC328" s="231">
        <f t="shared" si="436"/>
        <v>0</v>
      </c>
      <c r="BD328" s="231">
        <f t="shared" si="437"/>
        <v>0</v>
      </c>
      <c r="BE328" s="260"/>
      <c r="BF328" s="235">
        <f t="shared" si="438"/>
        <v>0</v>
      </c>
      <c r="BG328" s="235">
        <f t="shared" si="439"/>
        <v>0</v>
      </c>
      <c r="BH328" s="235">
        <f t="shared" si="440"/>
        <v>0</v>
      </c>
      <c r="BI328" s="380"/>
      <c r="BJ328" s="235">
        <f t="shared" si="420"/>
        <v>0</v>
      </c>
      <c r="BK328" s="235">
        <f t="shared" si="441"/>
        <v>0</v>
      </c>
      <c r="BL328" s="235" t="str">
        <f t="shared" si="442"/>
        <v/>
      </c>
      <c r="BM328" s="236"/>
      <c r="BN328" s="237"/>
      <c r="BO328" s="237"/>
      <c r="BP328" s="238"/>
      <c r="BQ328" s="238"/>
      <c r="BR328" s="254"/>
      <c r="BS328" s="252"/>
      <c r="BT328" s="244"/>
      <c r="BU328" s="244"/>
      <c r="BV328" s="244"/>
      <c r="BW328" s="244"/>
      <c r="BX328" s="244"/>
      <c r="BY328" s="244"/>
      <c r="BZ328" s="244"/>
      <c r="CA328" s="244"/>
      <c r="CB328" s="253"/>
      <c r="CC328" s="188"/>
      <c r="CD328" s="244">
        <f t="shared" si="421"/>
        <v>0</v>
      </c>
      <c r="CE328" s="235">
        <f t="shared" si="443"/>
        <v>0</v>
      </c>
      <c r="CF328" s="235">
        <f t="shared" si="443"/>
        <v>0</v>
      </c>
      <c r="CG328" s="235">
        <f t="shared" si="443"/>
        <v>0</v>
      </c>
      <c r="CH328" s="188"/>
      <c r="CI328" s="244">
        <f t="shared" si="422"/>
        <v>0</v>
      </c>
      <c r="CJ328" s="235">
        <f t="shared" si="444"/>
        <v>0</v>
      </c>
      <c r="CK328" s="235">
        <f t="shared" si="444"/>
        <v>0</v>
      </c>
      <c r="CL328" s="235">
        <f t="shared" si="444"/>
        <v>0</v>
      </c>
      <c r="CM328" s="188"/>
      <c r="CN328" s="244">
        <f t="shared" si="423"/>
        <v>0</v>
      </c>
      <c r="CO328" s="235">
        <f t="shared" si="445"/>
        <v>0</v>
      </c>
      <c r="CP328" s="235">
        <f t="shared" si="445"/>
        <v>0</v>
      </c>
      <c r="CQ328" s="235">
        <f t="shared" si="445"/>
        <v>0</v>
      </c>
      <c r="CR328" s="188"/>
      <c r="CS328" s="244">
        <f t="shared" si="424"/>
        <v>0</v>
      </c>
      <c r="CT328" s="235">
        <f t="shared" si="446"/>
        <v>0</v>
      </c>
      <c r="CU328" s="235">
        <f t="shared" si="446"/>
        <v>0</v>
      </c>
      <c r="CV328" s="235">
        <f t="shared" si="446"/>
        <v>0</v>
      </c>
      <c r="CW328" s="188"/>
      <c r="CX328" s="244">
        <f t="shared" si="425"/>
        <v>0</v>
      </c>
      <c r="CY328" s="235">
        <f t="shared" si="447"/>
        <v>0</v>
      </c>
      <c r="CZ328" s="235">
        <f t="shared" si="447"/>
        <v>0</v>
      </c>
      <c r="DA328" s="235">
        <f t="shared" si="447"/>
        <v>0</v>
      </c>
      <c r="DB328" s="188"/>
      <c r="DC328" s="225"/>
      <c r="DD328" s="226"/>
      <c r="DE328" s="1088"/>
      <c r="DF328" s="225"/>
      <c r="DG328" s="226"/>
      <c r="DH328" s="1088"/>
      <c r="DI328" s="225"/>
      <c r="DJ328" s="226"/>
      <c r="DK328" s="1088"/>
      <c r="DL328" s="225"/>
      <c r="DM328" s="226"/>
      <c r="DN328" s="1088"/>
      <c r="DO328" s="370"/>
      <c r="DP328" s="370"/>
      <c r="DQ328" s="243">
        <f t="shared" si="448"/>
        <v>0</v>
      </c>
      <c r="DR328" s="244">
        <f t="shared" si="449"/>
        <v>0</v>
      </c>
      <c r="DS328" s="235">
        <f t="shared" si="450"/>
        <v>0</v>
      </c>
      <c r="DT328" s="244" t="str">
        <f t="shared" si="426"/>
        <v/>
      </c>
      <c r="DU328" s="42" t="str">
        <f t="shared" si="451"/>
        <v/>
      </c>
      <c r="DV328" s="42" t="str">
        <f t="shared" si="452"/>
        <v/>
      </c>
      <c r="DW328" s="42" t="str">
        <f t="shared" si="453"/>
        <v/>
      </c>
      <c r="DX328" s="162"/>
      <c r="DY328" s="42" t="str">
        <f t="shared" si="454"/>
        <v/>
      </c>
      <c r="DZ328" s="42" t="str">
        <f t="shared" si="507"/>
        <v/>
      </c>
      <c r="EA328" s="42" t="str">
        <f t="shared" si="455"/>
        <v/>
      </c>
      <c r="EB328" s="162"/>
      <c r="EC328" s="930"/>
      <c r="ED328" s="188"/>
      <c r="EE328" s="245">
        <f t="shared" si="456"/>
        <v>0</v>
      </c>
      <c r="EG328" s="245">
        <f t="shared" si="457"/>
        <v>0</v>
      </c>
      <c r="EI328" s="246" t="str">
        <f t="shared" si="458"/>
        <v/>
      </c>
      <c r="EJ328" s="247" t="str">
        <f t="shared" si="427"/>
        <v/>
      </c>
      <c r="EK328" s="248" t="str">
        <f t="shared" si="428"/>
        <v/>
      </c>
      <c r="EL328" s="248" t="str">
        <f t="shared" si="429"/>
        <v/>
      </c>
      <c r="EM328" s="248" t="str">
        <f t="shared" si="430"/>
        <v/>
      </c>
      <c r="EN328" s="248" t="str">
        <f t="shared" si="459"/>
        <v/>
      </c>
      <c r="EO328" s="248" t="str">
        <f t="shared" si="431"/>
        <v/>
      </c>
      <c r="EQ328" s="248" t="str">
        <f t="shared" si="460"/>
        <v/>
      </c>
      <c r="ER328" s="248" t="str">
        <f t="shared" si="461"/>
        <v/>
      </c>
      <c r="ES328" s="248" t="str">
        <f t="shared" si="462"/>
        <v/>
      </c>
      <c r="ET328" s="248" t="str">
        <f t="shared" si="463"/>
        <v/>
      </c>
      <c r="EU328" s="248" t="str">
        <f t="shared" si="464"/>
        <v/>
      </c>
      <c r="EV328" s="248" t="str">
        <f t="shared" si="464"/>
        <v/>
      </c>
      <c r="EX328" s="248" t="str">
        <f t="shared" si="465"/>
        <v/>
      </c>
      <c r="EY328" s="248" t="str">
        <f t="shared" si="466"/>
        <v/>
      </c>
      <c r="EZ328" s="248" t="str">
        <f t="shared" si="467"/>
        <v/>
      </c>
      <c r="FA328" s="248" t="str">
        <f t="shared" si="468"/>
        <v/>
      </c>
      <c r="FB328" s="248" t="str">
        <f t="shared" si="500"/>
        <v/>
      </c>
      <c r="FC328" s="248" t="str">
        <f t="shared" si="500"/>
        <v/>
      </c>
      <c r="FE328" s="248" t="str">
        <f t="shared" si="469"/>
        <v/>
      </c>
      <c r="FF328" s="248" t="str">
        <f t="shared" si="470"/>
        <v/>
      </c>
      <c r="FG328" s="248" t="str">
        <f t="shared" si="471"/>
        <v/>
      </c>
      <c r="FH328" s="248" t="str">
        <f t="shared" si="472"/>
        <v/>
      </c>
      <c r="FI328" s="248" t="str">
        <f t="shared" si="501"/>
        <v/>
      </c>
      <c r="FJ328" s="248" t="str">
        <f t="shared" si="501"/>
        <v/>
      </c>
      <c r="FL328" s="370"/>
      <c r="FM328" s="371"/>
      <c r="FN328" s="371"/>
      <c r="FO328" s="611"/>
      <c r="FP328" s="896"/>
      <c r="FQ328" s="370"/>
      <c r="FR328" s="371"/>
      <c r="FS328" s="371"/>
      <c r="FT328" s="611"/>
      <c r="FU328" s="896"/>
      <c r="FV328" s="370"/>
      <c r="FW328" s="371"/>
      <c r="FX328" s="371"/>
      <c r="FY328" s="611"/>
      <c r="FZ328" s="896"/>
      <c r="GA328" s="613"/>
      <c r="GC328" s="227">
        <f t="shared" si="473"/>
        <v>0</v>
      </c>
      <c r="GD328" s="228">
        <f t="shared" si="474"/>
        <v>0</v>
      </c>
      <c r="GE328" s="229">
        <f t="shared" si="502"/>
        <v>0</v>
      </c>
      <c r="GF328" s="230">
        <f t="shared" si="502"/>
        <v>0</v>
      </c>
      <c r="GG328" s="231" t="str">
        <f t="shared" si="475"/>
        <v/>
      </c>
      <c r="GH328" s="232">
        <f t="shared" si="476"/>
        <v>0</v>
      </c>
      <c r="GI328" s="227">
        <f t="shared" si="477"/>
        <v>0</v>
      </c>
      <c r="GJ328" s="233">
        <f t="shared" si="478"/>
        <v>0</v>
      </c>
      <c r="GK328" s="233">
        <f t="shared" si="479"/>
        <v>0</v>
      </c>
      <c r="GL328" s="234"/>
      <c r="GM328" s="235">
        <f t="shared" si="480"/>
        <v>0</v>
      </c>
      <c r="GN328" s="235">
        <f t="shared" si="481"/>
        <v>0</v>
      </c>
      <c r="GO328" s="235" t="str">
        <f t="shared" si="482"/>
        <v/>
      </c>
      <c r="GP328" s="380"/>
      <c r="GQ328" s="235">
        <f t="shared" si="483"/>
        <v>0</v>
      </c>
      <c r="GR328" s="235">
        <f t="shared" si="484"/>
        <v>0</v>
      </c>
      <c r="GS328" s="235" t="str">
        <f t="shared" si="485"/>
        <v/>
      </c>
      <c r="GT328" s="236"/>
      <c r="GU328" s="237" t="str">
        <f t="shared" si="486"/>
        <v/>
      </c>
      <c r="GV328" s="237" t="str">
        <f t="shared" si="487"/>
        <v/>
      </c>
      <c r="GW328" s="238" t="str">
        <f t="shared" si="488"/>
        <v/>
      </c>
      <c r="GX328" s="238" t="str">
        <f t="shared" si="489"/>
        <v/>
      </c>
      <c r="GY328" s="239"/>
      <c r="GZ328" s="240" t="str">
        <f t="shared" si="490"/>
        <v/>
      </c>
      <c r="HA328" s="235" t="str">
        <f t="shared" si="491"/>
        <v/>
      </c>
      <c r="HB328" s="235" t="str">
        <f t="shared" si="492"/>
        <v/>
      </c>
      <c r="HC328" s="235" t="str">
        <f t="shared" si="493"/>
        <v/>
      </c>
      <c r="HD328" s="235" t="str">
        <f t="shared" si="494"/>
        <v/>
      </c>
      <c r="HE328" s="235" t="str">
        <f t="shared" si="495"/>
        <v/>
      </c>
      <c r="HF328" s="188"/>
      <c r="HG328" s="235" t="str">
        <f t="shared" si="496"/>
        <v/>
      </c>
      <c r="HH328" s="235">
        <f t="shared" si="503"/>
        <v>0</v>
      </c>
      <c r="HI328" s="235">
        <f t="shared" si="503"/>
        <v>0</v>
      </c>
      <c r="HJ328" s="235">
        <f t="shared" si="503"/>
        <v>0</v>
      </c>
      <c r="HK328" s="188"/>
      <c r="HL328" s="235" t="str">
        <f t="shared" si="497"/>
        <v/>
      </c>
      <c r="HM328" s="235">
        <f t="shared" si="504"/>
        <v>0</v>
      </c>
      <c r="HN328" s="235">
        <f t="shared" si="504"/>
        <v>0</v>
      </c>
      <c r="HO328" s="235">
        <f t="shared" si="504"/>
        <v>0</v>
      </c>
      <c r="HP328" s="188"/>
      <c r="HQ328" s="235" t="str">
        <f t="shared" si="498"/>
        <v/>
      </c>
      <c r="HR328" s="235">
        <f t="shared" si="505"/>
        <v>0</v>
      </c>
      <c r="HS328" s="235">
        <f t="shared" si="505"/>
        <v>0</v>
      </c>
      <c r="HT328" s="235">
        <f t="shared" si="505"/>
        <v>0</v>
      </c>
      <c r="HU328" s="162"/>
      <c r="HV328" s="1622"/>
      <c r="HW328" s="1619"/>
      <c r="HX328" s="1619"/>
      <c r="HY328" s="1619"/>
      <c r="HZ328" s="1619"/>
      <c r="IA328" s="1619"/>
      <c r="IB328" s="1619"/>
      <c r="IC328" s="1623"/>
      <c r="ID328" s="162"/>
      <c r="IE328" s="162"/>
    </row>
    <row r="329" spans="1:239" ht="21" customHeight="1" x14ac:dyDescent="0.25">
      <c r="A329" s="377" t="str">
        <f t="shared" si="432"/>
        <v/>
      </c>
      <c r="B329" s="188">
        <v>303</v>
      </c>
      <c r="C329" s="255"/>
      <c r="D329" s="223" t="str">
        <f t="shared" si="416"/>
        <v/>
      </c>
      <c r="E329" s="223" t="str">
        <f t="shared" si="499"/>
        <v/>
      </c>
      <c r="F329" s="242"/>
      <c r="G329" s="242"/>
      <c r="H329" s="224" t="str">
        <f t="shared" si="433"/>
        <v/>
      </c>
      <c r="I329" s="930"/>
      <c r="J329" s="930"/>
      <c r="K329" s="930"/>
      <c r="L329" s="370"/>
      <c r="M329" s="371"/>
      <c r="N329" s="371"/>
      <c r="O329" s="371"/>
      <c r="P329" s="372"/>
      <c r="Q329" s="609"/>
      <c r="R329" s="609"/>
      <c r="S329" s="610"/>
      <c r="T329" s="371"/>
      <c r="U329" s="371"/>
      <c r="V329" s="188"/>
      <c r="W329" s="370"/>
      <c r="X329" s="371"/>
      <c r="Y329" s="371"/>
      <c r="Z329" s="611"/>
      <c r="AA329" s="896"/>
      <c r="AB329" s="370"/>
      <c r="AC329" s="371"/>
      <c r="AD329" s="371"/>
      <c r="AE329" s="371"/>
      <c r="AF329" s="896"/>
      <c r="AG329" s="370"/>
      <c r="AH329" s="371"/>
      <c r="AI329" s="371"/>
      <c r="AJ329" s="371"/>
      <c r="AK329" s="896"/>
      <c r="AL329" s="370"/>
      <c r="AM329" s="371"/>
      <c r="AN329" s="371"/>
      <c r="AO329" s="372"/>
      <c r="AP329" s="370"/>
      <c r="AQ329" s="371"/>
      <c r="AR329" s="371"/>
      <c r="AS329" s="371"/>
      <c r="AT329" s="928"/>
      <c r="AU329" s="188"/>
      <c r="AV329" s="256">
        <f t="shared" si="417"/>
        <v>0</v>
      </c>
      <c r="AW329" s="257">
        <f t="shared" si="418"/>
        <v>0</v>
      </c>
      <c r="AX329" s="258">
        <f t="shared" si="506"/>
        <v>0</v>
      </c>
      <c r="AY329" s="259">
        <f t="shared" si="506"/>
        <v>0</v>
      </c>
      <c r="AZ329" s="231" t="str">
        <f t="shared" si="434"/>
        <v/>
      </c>
      <c r="BA329" s="232">
        <f t="shared" si="435"/>
        <v>0</v>
      </c>
      <c r="BB329" s="249">
        <f t="shared" si="419"/>
        <v>0</v>
      </c>
      <c r="BC329" s="231">
        <f t="shared" si="436"/>
        <v>0</v>
      </c>
      <c r="BD329" s="231">
        <f t="shared" si="437"/>
        <v>0</v>
      </c>
      <c r="BE329" s="260"/>
      <c r="BF329" s="235">
        <f t="shared" si="438"/>
        <v>0</v>
      </c>
      <c r="BG329" s="235">
        <f t="shared" si="439"/>
        <v>0</v>
      </c>
      <c r="BH329" s="235">
        <f t="shared" si="440"/>
        <v>0</v>
      </c>
      <c r="BI329" s="380"/>
      <c r="BJ329" s="235">
        <f t="shared" si="420"/>
        <v>0</v>
      </c>
      <c r="BK329" s="235">
        <f t="shared" si="441"/>
        <v>0</v>
      </c>
      <c r="BL329" s="235" t="str">
        <f t="shared" si="442"/>
        <v/>
      </c>
      <c r="BM329" s="236"/>
      <c r="BN329" s="237"/>
      <c r="BO329" s="237"/>
      <c r="BP329" s="238"/>
      <c r="BQ329" s="238"/>
      <c r="BR329" s="254"/>
      <c r="BS329" s="252"/>
      <c r="BT329" s="244"/>
      <c r="BU329" s="244"/>
      <c r="BV329" s="244"/>
      <c r="BW329" s="244"/>
      <c r="BX329" s="244"/>
      <c r="BY329" s="244"/>
      <c r="BZ329" s="244"/>
      <c r="CA329" s="244"/>
      <c r="CB329" s="253"/>
      <c r="CC329" s="188"/>
      <c r="CD329" s="244">
        <f t="shared" si="421"/>
        <v>0</v>
      </c>
      <c r="CE329" s="235">
        <f t="shared" si="443"/>
        <v>0</v>
      </c>
      <c r="CF329" s="235">
        <f t="shared" si="443"/>
        <v>0</v>
      </c>
      <c r="CG329" s="235">
        <f t="shared" si="443"/>
        <v>0</v>
      </c>
      <c r="CH329" s="188"/>
      <c r="CI329" s="244">
        <f t="shared" si="422"/>
        <v>0</v>
      </c>
      <c r="CJ329" s="235">
        <f t="shared" si="444"/>
        <v>0</v>
      </c>
      <c r="CK329" s="235">
        <f t="shared" si="444"/>
        <v>0</v>
      </c>
      <c r="CL329" s="235">
        <f t="shared" si="444"/>
        <v>0</v>
      </c>
      <c r="CM329" s="188"/>
      <c r="CN329" s="244">
        <f t="shared" si="423"/>
        <v>0</v>
      </c>
      <c r="CO329" s="235">
        <f t="shared" si="445"/>
        <v>0</v>
      </c>
      <c r="CP329" s="235">
        <f t="shared" si="445"/>
        <v>0</v>
      </c>
      <c r="CQ329" s="235">
        <f t="shared" si="445"/>
        <v>0</v>
      </c>
      <c r="CR329" s="188"/>
      <c r="CS329" s="244">
        <f t="shared" si="424"/>
        <v>0</v>
      </c>
      <c r="CT329" s="235">
        <f t="shared" si="446"/>
        <v>0</v>
      </c>
      <c r="CU329" s="235">
        <f t="shared" si="446"/>
        <v>0</v>
      </c>
      <c r="CV329" s="235">
        <f t="shared" si="446"/>
        <v>0</v>
      </c>
      <c r="CW329" s="188"/>
      <c r="CX329" s="244">
        <f t="shared" si="425"/>
        <v>0</v>
      </c>
      <c r="CY329" s="235">
        <f t="shared" si="447"/>
        <v>0</v>
      </c>
      <c r="CZ329" s="235">
        <f t="shared" si="447"/>
        <v>0</v>
      </c>
      <c r="DA329" s="235">
        <f t="shared" si="447"/>
        <v>0</v>
      </c>
      <c r="DB329" s="188"/>
      <c r="DC329" s="225"/>
      <c r="DD329" s="226"/>
      <c r="DE329" s="1088"/>
      <c r="DF329" s="225"/>
      <c r="DG329" s="226"/>
      <c r="DH329" s="1088"/>
      <c r="DI329" s="225"/>
      <c r="DJ329" s="226"/>
      <c r="DK329" s="1088"/>
      <c r="DL329" s="225"/>
      <c r="DM329" s="226"/>
      <c r="DN329" s="1088"/>
      <c r="DO329" s="370"/>
      <c r="DP329" s="370"/>
      <c r="DQ329" s="243">
        <f t="shared" si="448"/>
        <v>0</v>
      </c>
      <c r="DR329" s="244">
        <f t="shared" si="449"/>
        <v>0</v>
      </c>
      <c r="DS329" s="235">
        <f t="shared" si="450"/>
        <v>0</v>
      </c>
      <c r="DT329" s="244" t="str">
        <f t="shared" si="426"/>
        <v/>
      </c>
      <c r="DU329" s="42" t="str">
        <f t="shared" si="451"/>
        <v/>
      </c>
      <c r="DV329" s="42" t="str">
        <f t="shared" si="452"/>
        <v/>
      </c>
      <c r="DW329" s="42" t="str">
        <f t="shared" si="453"/>
        <v/>
      </c>
      <c r="DX329" s="162"/>
      <c r="DY329" s="42" t="str">
        <f t="shared" si="454"/>
        <v/>
      </c>
      <c r="DZ329" s="42" t="str">
        <f t="shared" si="507"/>
        <v/>
      </c>
      <c r="EA329" s="42" t="str">
        <f t="shared" si="455"/>
        <v/>
      </c>
      <c r="EB329" s="162"/>
      <c r="EC329" s="930"/>
      <c r="ED329" s="188"/>
      <c r="EE329" s="245">
        <f t="shared" si="456"/>
        <v>0</v>
      </c>
      <c r="EG329" s="245">
        <f t="shared" si="457"/>
        <v>0</v>
      </c>
      <c r="EI329" s="246" t="str">
        <f t="shared" si="458"/>
        <v/>
      </c>
      <c r="EJ329" s="247" t="str">
        <f t="shared" si="427"/>
        <v/>
      </c>
      <c r="EK329" s="248" t="str">
        <f t="shared" si="428"/>
        <v/>
      </c>
      <c r="EL329" s="248" t="str">
        <f t="shared" si="429"/>
        <v/>
      </c>
      <c r="EM329" s="248" t="str">
        <f t="shared" si="430"/>
        <v/>
      </c>
      <c r="EN329" s="248" t="str">
        <f t="shared" si="459"/>
        <v/>
      </c>
      <c r="EO329" s="248" t="str">
        <f t="shared" si="431"/>
        <v/>
      </c>
      <c r="EQ329" s="248" t="str">
        <f t="shared" si="460"/>
        <v/>
      </c>
      <c r="ER329" s="248" t="str">
        <f t="shared" si="461"/>
        <v/>
      </c>
      <c r="ES329" s="248" t="str">
        <f t="shared" si="462"/>
        <v/>
      </c>
      <c r="ET329" s="248" t="str">
        <f t="shared" si="463"/>
        <v/>
      </c>
      <c r="EU329" s="248" t="str">
        <f t="shared" si="464"/>
        <v/>
      </c>
      <c r="EV329" s="248" t="str">
        <f t="shared" si="464"/>
        <v/>
      </c>
      <c r="EX329" s="248" t="str">
        <f t="shared" si="465"/>
        <v/>
      </c>
      <c r="EY329" s="248" t="str">
        <f t="shared" si="466"/>
        <v/>
      </c>
      <c r="EZ329" s="248" t="str">
        <f t="shared" si="467"/>
        <v/>
      </c>
      <c r="FA329" s="248" t="str">
        <f t="shared" si="468"/>
        <v/>
      </c>
      <c r="FB329" s="248" t="str">
        <f t="shared" si="500"/>
        <v/>
      </c>
      <c r="FC329" s="248" t="str">
        <f t="shared" si="500"/>
        <v/>
      </c>
      <c r="FE329" s="248" t="str">
        <f t="shared" si="469"/>
        <v/>
      </c>
      <c r="FF329" s="248" t="str">
        <f t="shared" si="470"/>
        <v/>
      </c>
      <c r="FG329" s="248" t="str">
        <f t="shared" si="471"/>
        <v/>
      </c>
      <c r="FH329" s="248" t="str">
        <f t="shared" si="472"/>
        <v/>
      </c>
      <c r="FI329" s="248" t="str">
        <f t="shared" si="501"/>
        <v/>
      </c>
      <c r="FJ329" s="248" t="str">
        <f t="shared" si="501"/>
        <v/>
      </c>
      <c r="FL329" s="370"/>
      <c r="FM329" s="371"/>
      <c r="FN329" s="371"/>
      <c r="FO329" s="611"/>
      <c r="FP329" s="896"/>
      <c r="FQ329" s="370"/>
      <c r="FR329" s="371"/>
      <c r="FS329" s="371"/>
      <c r="FT329" s="611"/>
      <c r="FU329" s="896"/>
      <c r="FV329" s="370"/>
      <c r="FW329" s="371"/>
      <c r="FX329" s="371"/>
      <c r="FY329" s="611"/>
      <c r="FZ329" s="896"/>
      <c r="GA329" s="613"/>
      <c r="GC329" s="227">
        <f t="shared" si="473"/>
        <v>0</v>
      </c>
      <c r="GD329" s="228">
        <f t="shared" si="474"/>
        <v>0</v>
      </c>
      <c r="GE329" s="229">
        <f t="shared" si="502"/>
        <v>0</v>
      </c>
      <c r="GF329" s="230">
        <f t="shared" si="502"/>
        <v>0</v>
      </c>
      <c r="GG329" s="231" t="str">
        <f t="shared" si="475"/>
        <v/>
      </c>
      <c r="GH329" s="232">
        <f t="shared" si="476"/>
        <v>0</v>
      </c>
      <c r="GI329" s="227">
        <f t="shared" si="477"/>
        <v>0</v>
      </c>
      <c r="GJ329" s="233">
        <f t="shared" si="478"/>
        <v>0</v>
      </c>
      <c r="GK329" s="233">
        <f t="shared" si="479"/>
        <v>0</v>
      </c>
      <c r="GL329" s="234"/>
      <c r="GM329" s="235">
        <f t="shared" si="480"/>
        <v>0</v>
      </c>
      <c r="GN329" s="235">
        <f t="shared" si="481"/>
        <v>0</v>
      </c>
      <c r="GO329" s="235" t="str">
        <f t="shared" si="482"/>
        <v/>
      </c>
      <c r="GP329" s="380"/>
      <c r="GQ329" s="235">
        <f t="shared" si="483"/>
        <v>0</v>
      </c>
      <c r="GR329" s="235">
        <f t="shared" si="484"/>
        <v>0</v>
      </c>
      <c r="GS329" s="235" t="str">
        <f t="shared" si="485"/>
        <v/>
      </c>
      <c r="GT329" s="236"/>
      <c r="GU329" s="237" t="str">
        <f t="shared" si="486"/>
        <v/>
      </c>
      <c r="GV329" s="237" t="str">
        <f t="shared" si="487"/>
        <v/>
      </c>
      <c r="GW329" s="238" t="str">
        <f t="shared" si="488"/>
        <v/>
      </c>
      <c r="GX329" s="238" t="str">
        <f t="shared" si="489"/>
        <v/>
      </c>
      <c r="GY329" s="239"/>
      <c r="GZ329" s="240" t="str">
        <f t="shared" si="490"/>
        <v/>
      </c>
      <c r="HA329" s="235" t="str">
        <f t="shared" si="491"/>
        <v/>
      </c>
      <c r="HB329" s="235" t="str">
        <f t="shared" si="492"/>
        <v/>
      </c>
      <c r="HC329" s="235" t="str">
        <f t="shared" si="493"/>
        <v/>
      </c>
      <c r="HD329" s="235" t="str">
        <f t="shared" si="494"/>
        <v/>
      </c>
      <c r="HE329" s="235" t="str">
        <f t="shared" si="495"/>
        <v/>
      </c>
      <c r="HF329" s="188"/>
      <c r="HG329" s="235" t="str">
        <f t="shared" si="496"/>
        <v/>
      </c>
      <c r="HH329" s="235">
        <f t="shared" si="503"/>
        <v>0</v>
      </c>
      <c r="HI329" s="235">
        <f t="shared" si="503"/>
        <v>0</v>
      </c>
      <c r="HJ329" s="235">
        <f t="shared" si="503"/>
        <v>0</v>
      </c>
      <c r="HK329" s="188"/>
      <c r="HL329" s="235" t="str">
        <f t="shared" si="497"/>
        <v/>
      </c>
      <c r="HM329" s="235">
        <f t="shared" si="504"/>
        <v>0</v>
      </c>
      <c r="HN329" s="235">
        <f t="shared" si="504"/>
        <v>0</v>
      </c>
      <c r="HO329" s="235">
        <f t="shared" si="504"/>
        <v>0</v>
      </c>
      <c r="HP329" s="188"/>
      <c r="HQ329" s="235" t="str">
        <f t="shared" si="498"/>
        <v/>
      </c>
      <c r="HR329" s="235">
        <f t="shared" si="505"/>
        <v>0</v>
      </c>
      <c r="HS329" s="235">
        <f t="shared" si="505"/>
        <v>0</v>
      </c>
      <c r="HT329" s="235">
        <f t="shared" si="505"/>
        <v>0</v>
      </c>
      <c r="HU329" s="162"/>
      <c r="HV329" s="1622"/>
      <c r="HW329" s="1619"/>
      <c r="HX329" s="1619"/>
      <c r="HY329" s="1619"/>
      <c r="HZ329" s="1619"/>
      <c r="IA329" s="1619"/>
      <c r="IB329" s="1619"/>
      <c r="IC329" s="1623"/>
      <c r="ID329" s="162"/>
      <c r="IE329" s="162"/>
    </row>
    <row r="330" spans="1:239" ht="21" customHeight="1" x14ac:dyDescent="0.25">
      <c r="A330" s="377" t="str">
        <f t="shared" si="432"/>
        <v/>
      </c>
      <c r="B330" s="188">
        <v>304</v>
      </c>
      <c r="C330" s="255"/>
      <c r="D330" s="223" t="str">
        <f t="shared" si="416"/>
        <v/>
      </c>
      <c r="E330" s="223" t="str">
        <f t="shared" si="499"/>
        <v/>
      </c>
      <c r="F330" s="242"/>
      <c r="G330" s="242"/>
      <c r="H330" s="224" t="str">
        <f t="shared" si="433"/>
        <v/>
      </c>
      <c r="I330" s="930"/>
      <c r="J330" s="930"/>
      <c r="K330" s="930"/>
      <c r="L330" s="370"/>
      <c r="M330" s="371"/>
      <c r="N330" s="371"/>
      <c r="O330" s="371"/>
      <c r="P330" s="372"/>
      <c r="Q330" s="609"/>
      <c r="R330" s="609"/>
      <c r="S330" s="610"/>
      <c r="T330" s="371"/>
      <c r="U330" s="371"/>
      <c r="V330" s="188"/>
      <c r="W330" s="370"/>
      <c r="X330" s="371"/>
      <c r="Y330" s="371"/>
      <c r="Z330" s="611"/>
      <c r="AA330" s="896"/>
      <c r="AB330" s="370"/>
      <c r="AC330" s="371"/>
      <c r="AD330" s="371"/>
      <c r="AE330" s="371"/>
      <c r="AF330" s="896"/>
      <c r="AG330" s="370"/>
      <c r="AH330" s="371"/>
      <c r="AI330" s="371"/>
      <c r="AJ330" s="371"/>
      <c r="AK330" s="896"/>
      <c r="AL330" s="370"/>
      <c r="AM330" s="371"/>
      <c r="AN330" s="371"/>
      <c r="AO330" s="372"/>
      <c r="AP330" s="370"/>
      <c r="AQ330" s="371"/>
      <c r="AR330" s="371"/>
      <c r="AS330" s="371"/>
      <c r="AT330" s="928"/>
      <c r="AU330" s="188"/>
      <c r="AV330" s="256">
        <f t="shared" si="417"/>
        <v>0</v>
      </c>
      <c r="AW330" s="257">
        <f t="shared" si="418"/>
        <v>0</v>
      </c>
      <c r="AX330" s="258">
        <f t="shared" si="506"/>
        <v>0</v>
      </c>
      <c r="AY330" s="259">
        <f t="shared" si="506"/>
        <v>0</v>
      </c>
      <c r="AZ330" s="231" t="str">
        <f t="shared" si="434"/>
        <v/>
      </c>
      <c r="BA330" s="232">
        <f t="shared" si="435"/>
        <v>0</v>
      </c>
      <c r="BB330" s="249">
        <f t="shared" si="419"/>
        <v>0</v>
      </c>
      <c r="BC330" s="231">
        <f t="shared" si="436"/>
        <v>0</v>
      </c>
      <c r="BD330" s="231">
        <f t="shared" si="437"/>
        <v>0</v>
      </c>
      <c r="BE330" s="260"/>
      <c r="BF330" s="235">
        <f t="shared" si="438"/>
        <v>0</v>
      </c>
      <c r="BG330" s="235">
        <f t="shared" si="439"/>
        <v>0</v>
      </c>
      <c r="BH330" s="235">
        <f t="shared" si="440"/>
        <v>0</v>
      </c>
      <c r="BI330" s="380"/>
      <c r="BJ330" s="235">
        <f t="shared" si="420"/>
        <v>0</v>
      </c>
      <c r="BK330" s="235">
        <f t="shared" si="441"/>
        <v>0</v>
      </c>
      <c r="BL330" s="235" t="str">
        <f t="shared" si="442"/>
        <v/>
      </c>
      <c r="BM330" s="236"/>
      <c r="BN330" s="237"/>
      <c r="BO330" s="237"/>
      <c r="BP330" s="238"/>
      <c r="BQ330" s="238"/>
      <c r="BR330" s="254"/>
      <c r="BS330" s="252"/>
      <c r="BT330" s="244"/>
      <c r="BU330" s="244"/>
      <c r="BV330" s="244"/>
      <c r="BW330" s="244"/>
      <c r="BX330" s="244"/>
      <c r="BY330" s="244"/>
      <c r="BZ330" s="244"/>
      <c r="CA330" s="244"/>
      <c r="CB330" s="253"/>
      <c r="CC330" s="188"/>
      <c r="CD330" s="244">
        <f t="shared" si="421"/>
        <v>0</v>
      </c>
      <c r="CE330" s="235">
        <f t="shared" si="443"/>
        <v>0</v>
      </c>
      <c r="CF330" s="235">
        <f t="shared" si="443"/>
        <v>0</v>
      </c>
      <c r="CG330" s="235">
        <f t="shared" si="443"/>
        <v>0</v>
      </c>
      <c r="CH330" s="188"/>
      <c r="CI330" s="244">
        <f t="shared" si="422"/>
        <v>0</v>
      </c>
      <c r="CJ330" s="235">
        <f t="shared" si="444"/>
        <v>0</v>
      </c>
      <c r="CK330" s="235">
        <f t="shared" si="444"/>
        <v>0</v>
      </c>
      <c r="CL330" s="235">
        <f t="shared" si="444"/>
        <v>0</v>
      </c>
      <c r="CM330" s="188"/>
      <c r="CN330" s="244">
        <f t="shared" si="423"/>
        <v>0</v>
      </c>
      <c r="CO330" s="235">
        <f t="shared" si="445"/>
        <v>0</v>
      </c>
      <c r="CP330" s="235">
        <f t="shared" si="445"/>
        <v>0</v>
      </c>
      <c r="CQ330" s="235">
        <f t="shared" si="445"/>
        <v>0</v>
      </c>
      <c r="CR330" s="188"/>
      <c r="CS330" s="244">
        <f t="shared" si="424"/>
        <v>0</v>
      </c>
      <c r="CT330" s="235">
        <f t="shared" si="446"/>
        <v>0</v>
      </c>
      <c r="CU330" s="235">
        <f t="shared" si="446"/>
        <v>0</v>
      </c>
      <c r="CV330" s="235">
        <f t="shared" si="446"/>
        <v>0</v>
      </c>
      <c r="CW330" s="188"/>
      <c r="CX330" s="244">
        <f t="shared" si="425"/>
        <v>0</v>
      </c>
      <c r="CY330" s="235">
        <f t="shared" si="447"/>
        <v>0</v>
      </c>
      <c r="CZ330" s="235">
        <f t="shared" si="447"/>
        <v>0</v>
      </c>
      <c r="DA330" s="235">
        <f t="shared" si="447"/>
        <v>0</v>
      </c>
      <c r="DB330" s="188"/>
      <c r="DC330" s="225"/>
      <c r="DD330" s="226"/>
      <c r="DE330" s="1088"/>
      <c r="DF330" s="225"/>
      <c r="DG330" s="226"/>
      <c r="DH330" s="1088"/>
      <c r="DI330" s="225"/>
      <c r="DJ330" s="226"/>
      <c r="DK330" s="1088"/>
      <c r="DL330" s="225"/>
      <c r="DM330" s="226"/>
      <c r="DN330" s="1088"/>
      <c r="DO330" s="370"/>
      <c r="DP330" s="370"/>
      <c r="DQ330" s="243">
        <f t="shared" si="448"/>
        <v>0</v>
      </c>
      <c r="DR330" s="244">
        <f t="shared" si="449"/>
        <v>0</v>
      </c>
      <c r="DS330" s="235">
        <f t="shared" si="450"/>
        <v>0</v>
      </c>
      <c r="DT330" s="244" t="str">
        <f t="shared" si="426"/>
        <v/>
      </c>
      <c r="DU330" s="42" t="str">
        <f t="shared" si="451"/>
        <v/>
      </c>
      <c r="DV330" s="42" t="str">
        <f t="shared" si="452"/>
        <v/>
      </c>
      <c r="DW330" s="42" t="str">
        <f t="shared" si="453"/>
        <v/>
      </c>
      <c r="DX330" s="162"/>
      <c r="DY330" s="42" t="str">
        <f t="shared" si="454"/>
        <v/>
      </c>
      <c r="DZ330" s="42" t="str">
        <f t="shared" si="507"/>
        <v/>
      </c>
      <c r="EA330" s="42" t="str">
        <f t="shared" si="455"/>
        <v/>
      </c>
      <c r="EB330" s="162"/>
      <c r="EC330" s="930"/>
      <c r="ED330" s="188"/>
      <c r="EE330" s="245">
        <f t="shared" si="456"/>
        <v>0</v>
      </c>
      <c r="EG330" s="245">
        <f t="shared" si="457"/>
        <v>0</v>
      </c>
      <c r="EI330" s="246" t="str">
        <f t="shared" si="458"/>
        <v/>
      </c>
      <c r="EJ330" s="247" t="str">
        <f t="shared" si="427"/>
        <v/>
      </c>
      <c r="EK330" s="248" t="str">
        <f t="shared" si="428"/>
        <v/>
      </c>
      <c r="EL330" s="248" t="str">
        <f t="shared" si="429"/>
        <v/>
      </c>
      <c r="EM330" s="248" t="str">
        <f t="shared" si="430"/>
        <v/>
      </c>
      <c r="EN330" s="248" t="str">
        <f t="shared" si="459"/>
        <v/>
      </c>
      <c r="EO330" s="248" t="str">
        <f t="shared" si="431"/>
        <v/>
      </c>
      <c r="EQ330" s="248" t="str">
        <f t="shared" si="460"/>
        <v/>
      </c>
      <c r="ER330" s="248" t="str">
        <f t="shared" si="461"/>
        <v/>
      </c>
      <c r="ES330" s="248" t="str">
        <f t="shared" si="462"/>
        <v/>
      </c>
      <c r="ET330" s="248" t="str">
        <f t="shared" si="463"/>
        <v/>
      </c>
      <c r="EU330" s="248" t="str">
        <f t="shared" si="464"/>
        <v/>
      </c>
      <c r="EV330" s="248" t="str">
        <f t="shared" si="464"/>
        <v/>
      </c>
      <c r="EX330" s="248" t="str">
        <f t="shared" si="465"/>
        <v/>
      </c>
      <c r="EY330" s="248" t="str">
        <f t="shared" si="466"/>
        <v/>
      </c>
      <c r="EZ330" s="248" t="str">
        <f t="shared" si="467"/>
        <v/>
      </c>
      <c r="FA330" s="248" t="str">
        <f t="shared" si="468"/>
        <v/>
      </c>
      <c r="FB330" s="248" t="str">
        <f t="shared" si="500"/>
        <v/>
      </c>
      <c r="FC330" s="248" t="str">
        <f t="shared" si="500"/>
        <v/>
      </c>
      <c r="FE330" s="248" t="str">
        <f t="shared" si="469"/>
        <v/>
      </c>
      <c r="FF330" s="248" t="str">
        <f t="shared" si="470"/>
        <v/>
      </c>
      <c r="FG330" s="248" t="str">
        <f t="shared" si="471"/>
        <v/>
      </c>
      <c r="FH330" s="248" t="str">
        <f t="shared" si="472"/>
        <v/>
      </c>
      <c r="FI330" s="248" t="str">
        <f t="shared" si="501"/>
        <v/>
      </c>
      <c r="FJ330" s="248" t="str">
        <f t="shared" si="501"/>
        <v/>
      </c>
      <c r="FL330" s="370"/>
      <c r="FM330" s="371"/>
      <c r="FN330" s="371"/>
      <c r="FO330" s="611"/>
      <c r="FP330" s="896"/>
      <c r="FQ330" s="370"/>
      <c r="FR330" s="371"/>
      <c r="FS330" s="371"/>
      <c r="FT330" s="611"/>
      <c r="FU330" s="896"/>
      <c r="FV330" s="370"/>
      <c r="FW330" s="371"/>
      <c r="FX330" s="371"/>
      <c r="FY330" s="611"/>
      <c r="FZ330" s="896"/>
      <c r="GA330" s="613"/>
      <c r="GC330" s="227">
        <f t="shared" si="473"/>
        <v>0</v>
      </c>
      <c r="GD330" s="228">
        <f t="shared" si="474"/>
        <v>0</v>
      </c>
      <c r="GE330" s="229">
        <f t="shared" si="502"/>
        <v>0</v>
      </c>
      <c r="GF330" s="230">
        <f t="shared" si="502"/>
        <v>0</v>
      </c>
      <c r="GG330" s="231" t="str">
        <f t="shared" si="475"/>
        <v/>
      </c>
      <c r="GH330" s="232">
        <f t="shared" si="476"/>
        <v>0</v>
      </c>
      <c r="GI330" s="227">
        <f t="shared" si="477"/>
        <v>0</v>
      </c>
      <c r="GJ330" s="233">
        <f t="shared" si="478"/>
        <v>0</v>
      </c>
      <c r="GK330" s="233">
        <f t="shared" si="479"/>
        <v>0</v>
      </c>
      <c r="GL330" s="234"/>
      <c r="GM330" s="235">
        <f t="shared" si="480"/>
        <v>0</v>
      </c>
      <c r="GN330" s="235">
        <f t="shared" si="481"/>
        <v>0</v>
      </c>
      <c r="GO330" s="235" t="str">
        <f t="shared" si="482"/>
        <v/>
      </c>
      <c r="GP330" s="380"/>
      <c r="GQ330" s="235">
        <f t="shared" si="483"/>
        <v>0</v>
      </c>
      <c r="GR330" s="235">
        <f t="shared" si="484"/>
        <v>0</v>
      </c>
      <c r="GS330" s="235" t="str">
        <f t="shared" si="485"/>
        <v/>
      </c>
      <c r="GT330" s="236"/>
      <c r="GU330" s="237" t="str">
        <f t="shared" si="486"/>
        <v/>
      </c>
      <c r="GV330" s="237" t="str">
        <f t="shared" si="487"/>
        <v/>
      </c>
      <c r="GW330" s="238" t="str">
        <f t="shared" si="488"/>
        <v/>
      </c>
      <c r="GX330" s="238" t="str">
        <f t="shared" si="489"/>
        <v/>
      </c>
      <c r="GY330" s="239"/>
      <c r="GZ330" s="240" t="str">
        <f t="shared" si="490"/>
        <v/>
      </c>
      <c r="HA330" s="235" t="str">
        <f t="shared" si="491"/>
        <v/>
      </c>
      <c r="HB330" s="235" t="str">
        <f t="shared" si="492"/>
        <v/>
      </c>
      <c r="HC330" s="235" t="str">
        <f t="shared" si="493"/>
        <v/>
      </c>
      <c r="HD330" s="235" t="str">
        <f t="shared" si="494"/>
        <v/>
      </c>
      <c r="HE330" s="235" t="str">
        <f t="shared" si="495"/>
        <v/>
      </c>
      <c r="HF330" s="188"/>
      <c r="HG330" s="235" t="str">
        <f t="shared" si="496"/>
        <v/>
      </c>
      <c r="HH330" s="235">
        <f t="shared" si="503"/>
        <v>0</v>
      </c>
      <c r="HI330" s="235">
        <f t="shared" si="503"/>
        <v>0</v>
      </c>
      <c r="HJ330" s="235">
        <f t="shared" si="503"/>
        <v>0</v>
      </c>
      <c r="HK330" s="188"/>
      <c r="HL330" s="235" t="str">
        <f t="shared" si="497"/>
        <v/>
      </c>
      <c r="HM330" s="235">
        <f t="shared" si="504"/>
        <v>0</v>
      </c>
      <c r="HN330" s="235">
        <f t="shared" si="504"/>
        <v>0</v>
      </c>
      <c r="HO330" s="235">
        <f t="shared" si="504"/>
        <v>0</v>
      </c>
      <c r="HP330" s="188"/>
      <c r="HQ330" s="235" t="str">
        <f t="shared" si="498"/>
        <v/>
      </c>
      <c r="HR330" s="235">
        <f t="shared" si="505"/>
        <v>0</v>
      </c>
      <c r="HS330" s="235">
        <f t="shared" si="505"/>
        <v>0</v>
      </c>
      <c r="HT330" s="235">
        <f t="shared" si="505"/>
        <v>0</v>
      </c>
      <c r="HU330" s="162"/>
      <c r="HV330" s="1622"/>
      <c r="HW330" s="1619"/>
      <c r="HX330" s="1619"/>
      <c r="HY330" s="1619"/>
      <c r="HZ330" s="1619"/>
      <c r="IA330" s="1619"/>
      <c r="IB330" s="1619"/>
      <c r="IC330" s="1623"/>
      <c r="ID330" s="162"/>
      <c r="IE330" s="162"/>
    </row>
    <row r="331" spans="1:239" ht="21" customHeight="1" x14ac:dyDescent="0.25">
      <c r="A331" s="377" t="str">
        <f t="shared" si="432"/>
        <v/>
      </c>
      <c r="B331" s="188">
        <v>305</v>
      </c>
      <c r="C331" s="255"/>
      <c r="D331" s="223" t="str">
        <f t="shared" si="416"/>
        <v/>
      </c>
      <c r="E331" s="223" t="str">
        <f t="shared" si="499"/>
        <v/>
      </c>
      <c r="F331" s="242"/>
      <c r="G331" s="242"/>
      <c r="H331" s="224" t="str">
        <f t="shared" si="433"/>
        <v/>
      </c>
      <c r="I331" s="930"/>
      <c r="J331" s="930"/>
      <c r="K331" s="930"/>
      <c r="L331" s="370"/>
      <c r="M331" s="371"/>
      <c r="N331" s="371"/>
      <c r="O331" s="371"/>
      <c r="P331" s="372"/>
      <c r="Q331" s="609"/>
      <c r="R331" s="609"/>
      <c r="S331" s="610"/>
      <c r="T331" s="371"/>
      <c r="U331" s="371"/>
      <c r="V331" s="188"/>
      <c r="W331" s="370"/>
      <c r="X331" s="371"/>
      <c r="Y331" s="371"/>
      <c r="Z331" s="611"/>
      <c r="AA331" s="896"/>
      <c r="AB331" s="370"/>
      <c r="AC331" s="371"/>
      <c r="AD331" s="371"/>
      <c r="AE331" s="371"/>
      <c r="AF331" s="896"/>
      <c r="AG331" s="370"/>
      <c r="AH331" s="371"/>
      <c r="AI331" s="371"/>
      <c r="AJ331" s="371"/>
      <c r="AK331" s="896"/>
      <c r="AL331" s="370"/>
      <c r="AM331" s="371"/>
      <c r="AN331" s="371"/>
      <c r="AO331" s="372"/>
      <c r="AP331" s="370"/>
      <c r="AQ331" s="371"/>
      <c r="AR331" s="371"/>
      <c r="AS331" s="371"/>
      <c r="AT331" s="928"/>
      <c r="AU331" s="188"/>
      <c r="AV331" s="256">
        <f t="shared" si="417"/>
        <v>0</v>
      </c>
      <c r="AW331" s="257">
        <f t="shared" si="418"/>
        <v>0</v>
      </c>
      <c r="AX331" s="258">
        <f t="shared" si="506"/>
        <v>0</v>
      </c>
      <c r="AY331" s="259">
        <f t="shared" si="506"/>
        <v>0</v>
      </c>
      <c r="AZ331" s="231" t="str">
        <f t="shared" si="434"/>
        <v/>
      </c>
      <c r="BA331" s="232">
        <f t="shared" si="435"/>
        <v>0</v>
      </c>
      <c r="BB331" s="249">
        <f t="shared" si="419"/>
        <v>0</v>
      </c>
      <c r="BC331" s="231">
        <f t="shared" si="436"/>
        <v>0</v>
      </c>
      <c r="BD331" s="231">
        <f t="shared" si="437"/>
        <v>0</v>
      </c>
      <c r="BE331" s="260"/>
      <c r="BF331" s="235">
        <f t="shared" si="438"/>
        <v>0</v>
      </c>
      <c r="BG331" s="235">
        <f t="shared" si="439"/>
        <v>0</v>
      </c>
      <c r="BH331" s="235">
        <f t="shared" si="440"/>
        <v>0</v>
      </c>
      <c r="BI331" s="380"/>
      <c r="BJ331" s="235">
        <f t="shared" si="420"/>
        <v>0</v>
      </c>
      <c r="BK331" s="235">
        <f t="shared" si="441"/>
        <v>0</v>
      </c>
      <c r="BL331" s="235" t="str">
        <f t="shared" si="442"/>
        <v/>
      </c>
      <c r="BM331" s="236"/>
      <c r="BN331" s="237"/>
      <c r="BO331" s="237"/>
      <c r="BP331" s="238"/>
      <c r="BQ331" s="238"/>
      <c r="BR331" s="254"/>
      <c r="BS331" s="252"/>
      <c r="BT331" s="244"/>
      <c r="BU331" s="244"/>
      <c r="BV331" s="244"/>
      <c r="BW331" s="244"/>
      <c r="BX331" s="244"/>
      <c r="BY331" s="244"/>
      <c r="BZ331" s="244"/>
      <c r="CA331" s="244"/>
      <c r="CB331" s="253"/>
      <c r="CC331" s="188"/>
      <c r="CD331" s="244">
        <f t="shared" si="421"/>
        <v>0</v>
      </c>
      <c r="CE331" s="235">
        <f t="shared" si="443"/>
        <v>0</v>
      </c>
      <c r="CF331" s="235">
        <f t="shared" si="443"/>
        <v>0</v>
      </c>
      <c r="CG331" s="235">
        <f t="shared" si="443"/>
        <v>0</v>
      </c>
      <c r="CH331" s="188"/>
      <c r="CI331" s="244">
        <f t="shared" si="422"/>
        <v>0</v>
      </c>
      <c r="CJ331" s="235">
        <f t="shared" si="444"/>
        <v>0</v>
      </c>
      <c r="CK331" s="235">
        <f t="shared" si="444"/>
        <v>0</v>
      </c>
      <c r="CL331" s="235">
        <f t="shared" si="444"/>
        <v>0</v>
      </c>
      <c r="CM331" s="188"/>
      <c r="CN331" s="244">
        <f t="shared" si="423"/>
        <v>0</v>
      </c>
      <c r="CO331" s="235">
        <f t="shared" si="445"/>
        <v>0</v>
      </c>
      <c r="CP331" s="235">
        <f t="shared" si="445"/>
        <v>0</v>
      </c>
      <c r="CQ331" s="235">
        <f t="shared" si="445"/>
        <v>0</v>
      </c>
      <c r="CR331" s="188"/>
      <c r="CS331" s="244">
        <f t="shared" si="424"/>
        <v>0</v>
      </c>
      <c r="CT331" s="235">
        <f t="shared" si="446"/>
        <v>0</v>
      </c>
      <c r="CU331" s="235">
        <f t="shared" si="446"/>
        <v>0</v>
      </c>
      <c r="CV331" s="235">
        <f t="shared" si="446"/>
        <v>0</v>
      </c>
      <c r="CW331" s="188"/>
      <c r="CX331" s="244">
        <f t="shared" si="425"/>
        <v>0</v>
      </c>
      <c r="CY331" s="235">
        <f t="shared" si="447"/>
        <v>0</v>
      </c>
      <c r="CZ331" s="235">
        <f t="shared" si="447"/>
        <v>0</v>
      </c>
      <c r="DA331" s="235">
        <f t="shared" si="447"/>
        <v>0</v>
      </c>
      <c r="DB331" s="188"/>
      <c r="DC331" s="225"/>
      <c r="DD331" s="226"/>
      <c r="DE331" s="1088"/>
      <c r="DF331" s="225"/>
      <c r="DG331" s="226"/>
      <c r="DH331" s="1088"/>
      <c r="DI331" s="225"/>
      <c r="DJ331" s="226"/>
      <c r="DK331" s="1088"/>
      <c r="DL331" s="225"/>
      <c r="DM331" s="226"/>
      <c r="DN331" s="1088"/>
      <c r="DO331" s="370"/>
      <c r="DP331" s="370"/>
      <c r="DQ331" s="243">
        <f t="shared" si="448"/>
        <v>0</v>
      </c>
      <c r="DR331" s="244">
        <f t="shared" si="449"/>
        <v>0</v>
      </c>
      <c r="DS331" s="235">
        <f t="shared" si="450"/>
        <v>0</v>
      </c>
      <c r="DT331" s="244" t="str">
        <f t="shared" si="426"/>
        <v/>
      </c>
      <c r="DU331" s="42" t="str">
        <f t="shared" si="451"/>
        <v/>
      </c>
      <c r="DV331" s="42" t="str">
        <f t="shared" si="452"/>
        <v/>
      </c>
      <c r="DW331" s="42" t="str">
        <f t="shared" si="453"/>
        <v/>
      </c>
      <c r="DX331" s="162"/>
      <c r="DY331" s="42" t="str">
        <f t="shared" si="454"/>
        <v/>
      </c>
      <c r="DZ331" s="42" t="str">
        <f t="shared" si="507"/>
        <v/>
      </c>
      <c r="EA331" s="42" t="str">
        <f t="shared" si="455"/>
        <v/>
      </c>
      <c r="EB331" s="162"/>
      <c r="EC331" s="930"/>
      <c r="ED331" s="188"/>
      <c r="EE331" s="245">
        <f t="shared" si="456"/>
        <v>0</v>
      </c>
      <c r="EG331" s="245">
        <f t="shared" si="457"/>
        <v>0</v>
      </c>
      <c r="EI331" s="246" t="str">
        <f t="shared" si="458"/>
        <v/>
      </c>
      <c r="EJ331" s="247" t="str">
        <f t="shared" si="427"/>
        <v/>
      </c>
      <c r="EK331" s="248" t="str">
        <f t="shared" si="428"/>
        <v/>
      </c>
      <c r="EL331" s="248" t="str">
        <f t="shared" si="429"/>
        <v/>
      </c>
      <c r="EM331" s="248" t="str">
        <f t="shared" si="430"/>
        <v/>
      </c>
      <c r="EN331" s="248" t="str">
        <f t="shared" si="459"/>
        <v/>
      </c>
      <c r="EO331" s="248" t="str">
        <f t="shared" si="431"/>
        <v/>
      </c>
      <c r="EQ331" s="248" t="str">
        <f t="shared" si="460"/>
        <v/>
      </c>
      <c r="ER331" s="248" t="str">
        <f t="shared" si="461"/>
        <v/>
      </c>
      <c r="ES331" s="248" t="str">
        <f t="shared" si="462"/>
        <v/>
      </c>
      <c r="ET331" s="248" t="str">
        <f t="shared" si="463"/>
        <v/>
      </c>
      <c r="EU331" s="248" t="str">
        <f t="shared" si="464"/>
        <v/>
      </c>
      <c r="EV331" s="248" t="str">
        <f t="shared" si="464"/>
        <v/>
      </c>
      <c r="EX331" s="248" t="str">
        <f t="shared" si="465"/>
        <v/>
      </c>
      <c r="EY331" s="248" t="str">
        <f t="shared" si="466"/>
        <v/>
      </c>
      <c r="EZ331" s="248" t="str">
        <f t="shared" si="467"/>
        <v/>
      </c>
      <c r="FA331" s="248" t="str">
        <f t="shared" si="468"/>
        <v/>
      </c>
      <c r="FB331" s="248" t="str">
        <f t="shared" si="500"/>
        <v/>
      </c>
      <c r="FC331" s="248" t="str">
        <f t="shared" si="500"/>
        <v/>
      </c>
      <c r="FE331" s="248" t="str">
        <f t="shared" si="469"/>
        <v/>
      </c>
      <c r="FF331" s="248" t="str">
        <f t="shared" si="470"/>
        <v/>
      </c>
      <c r="FG331" s="248" t="str">
        <f t="shared" si="471"/>
        <v/>
      </c>
      <c r="FH331" s="248" t="str">
        <f t="shared" si="472"/>
        <v/>
      </c>
      <c r="FI331" s="248" t="str">
        <f t="shared" si="501"/>
        <v/>
      </c>
      <c r="FJ331" s="248" t="str">
        <f t="shared" si="501"/>
        <v/>
      </c>
      <c r="FL331" s="370"/>
      <c r="FM331" s="371"/>
      <c r="FN331" s="371"/>
      <c r="FO331" s="611"/>
      <c r="FP331" s="896"/>
      <c r="FQ331" s="370"/>
      <c r="FR331" s="371"/>
      <c r="FS331" s="371"/>
      <c r="FT331" s="611"/>
      <c r="FU331" s="896"/>
      <c r="FV331" s="370"/>
      <c r="FW331" s="371"/>
      <c r="FX331" s="371"/>
      <c r="FY331" s="611"/>
      <c r="FZ331" s="896"/>
      <c r="GA331" s="613"/>
      <c r="GC331" s="227">
        <f t="shared" si="473"/>
        <v>0</v>
      </c>
      <c r="GD331" s="228">
        <f t="shared" si="474"/>
        <v>0</v>
      </c>
      <c r="GE331" s="229">
        <f t="shared" si="502"/>
        <v>0</v>
      </c>
      <c r="GF331" s="230">
        <f t="shared" si="502"/>
        <v>0</v>
      </c>
      <c r="GG331" s="231" t="str">
        <f t="shared" si="475"/>
        <v/>
      </c>
      <c r="GH331" s="232">
        <f t="shared" si="476"/>
        <v>0</v>
      </c>
      <c r="GI331" s="227">
        <f t="shared" si="477"/>
        <v>0</v>
      </c>
      <c r="GJ331" s="233">
        <f t="shared" si="478"/>
        <v>0</v>
      </c>
      <c r="GK331" s="233">
        <f t="shared" si="479"/>
        <v>0</v>
      </c>
      <c r="GL331" s="234"/>
      <c r="GM331" s="235">
        <f t="shared" si="480"/>
        <v>0</v>
      </c>
      <c r="GN331" s="235">
        <f t="shared" si="481"/>
        <v>0</v>
      </c>
      <c r="GO331" s="235" t="str">
        <f t="shared" si="482"/>
        <v/>
      </c>
      <c r="GP331" s="380"/>
      <c r="GQ331" s="235">
        <f t="shared" si="483"/>
        <v>0</v>
      </c>
      <c r="GR331" s="235">
        <f t="shared" si="484"/>
        <v>0</v>
      </c>
      <c r="GS331" s="235" t="str">
        <f t="shared" si="485"/>
        <v/>
      </c>
      <c r="GT331" s="236"/>
      <c r="GU331" s="237" t="str">
        <f t="shared" si="486"/>
        <v/>
      </c>
      <c r="GV331" s="237" t="str">
        <f t="shared" si="487"/>
        <v/>
      </c>
      <c r="GW331" s="238" t="str">
        <f t="shared" si="488"/>
        <v/>
      </c>
      <c r="GX331" s="238" t="str">
        <f t="shared" si="489"/>
        <v/>
      </c>
      <c r="GY331" s="239"/>
      <c r="GZ331" s="240" t="str">
        <f t="shared" si="490"/>
        <v/>
      </c>
      <c r="HA331" s="235" t="str">
        <f t="shared" si="491"/>
        <v/>
      </c>
      <c r="HB331" s="235" t="str">
        <f t="shared" si="492"/>
        <v/>
      </c>
      <c r="HC331" s="235" t="str">
        <f t="shared" si="493"/>
        <v/>
      </c>
      <c r="HD331" s="235" t="str">
        <f t="shared" si="494"/>
        <v/>
      </c>
      <c r="HE331" s="235" t="str">
        <f t="shared" si="495"/>
        <v/>
      </c>
      <c r="HF331" s="188"/>
      <c r="HG331" s="235" t="str">
        <f t="shared" si="496"/>
        <v/>
      </c>
      <c r="HH331" s="235">
        <f t="shared" si="503"/>
        <v>0</v>
      </c>
      <c r="HI331" s="235">
        <f t="shared" si="503"/>
        <v>0</v>
      </c>
      <c r="HJ331" s="235">
        <f t="shared" si="503"/>
        <v>0</v>
      </c>
      <c r="HK331" s="188"/>
      <c r="HL331" s="235" t="str">
        <f t="shared" si="497"/>
        <v/>
      </c>
      <c r="HM331" s="235">
        <f t="shared" si="504"/>
        <v>0</v>
      </c>
      <c r="HN331" s="235">
        <f t="shared" si="504"/>
        <v>0</v>
      </c>
      <c r="HO331" s="235">
        <f t="shared" si="504"/>
        <v>0</v>
      </c>
      <c r="HP331" s="188"/>
      <c r="HQ331" s="235" t="str">
        <f t="shared" si="498"/>
        <v/>
      </c>
      <c r="HR331" s="235">
        <f t="shared" si="505"/>
        <v>0</v>
      </c>
      <c r="HS331" s="235">
        <f t="shared" si="505"/>
        <v>0</v>
      </c>
      <c r="HT331" s="235">
        <f t="shared" si="505"/>
        <v>0</v>
      </c>
      <c r="HU331" s="162"/>
      <c r="HV331" s="1622"/>
      <c r="HW331" s="1619"/>
      <c r="HX331" s="1619"/>
      <c r="HY331" s="1619"/>
      <c r="HZ331" s="1619"/>
      <c r="IA331" s="1619"/>
      <c r="IB331" s="1619"/>
      <c r="IC331" s="1623"/>
      <c r="ID331" s="162"/>
      <c r="IE331" s="162"/>
    </row>
    <row r="332" spans="1:239" ht="21" customHeight="1" x14ac:dyDescent="0.25">
      <c r="A332" s="377" t="str">
        <f t="shared" si="432"/>
        <v/>
      </c>
      <c r="B332" s="188">
        <v>306</v>
      </c>
      <c r="C332" s="255"/>
      <c r="D332" s="223" t="str">
        <f t="shared" si="416"/>
        <v/>
      </c>
      <c r="E332" s="223" t="str">
        <f t="shared" si="499"/>
        <v/>
      </c>
      <c r="F332" s="242"/>
      <c r="G332" s="242"/>
      <c r="H332" s="224" t="str">
        <f t="shared" si="433"/>
        <v/>
      </c>
      <c r="I332" s="930"/>
      <c r="J332" s="930"/>
      <c r="K332" s="930"/>
      <c r="L332" s="370"/>
      <c r="M332" s="371"/>
      <c r="N332" s="371"/>
      <c r="O332" s="371"/>
      <c r="P332" s="372"/>
      <c r="Q332" s="609"/>
      <c r="R332" s="609"/>
      <c r="S332" s="610"/>
      <c r="T332" s="371"/>
      <c r="U332" s="371"/>
      <c r="V332" s="188"/>
      <c r="W332" s="370"/>
      <c r="X332" s="371"/>
      <c r="Y332" s="371"/>
      <c r="Z332" s="611"/>
      <c r="AA332" s="896"/>
      <c r="AB332" s="370"/>
      <c r="AC332" s="371"/>
      <c r="AD332" s="371"/>
      <c r="AE332" s="371"/>
      <c r="AF332" s="896"/>
      <c r="AG332" s="370"/>
      <c r="AH332" s="371"/>
      <c r="AI332" s="371"/>
      <c r="AJ332" s="371"/>
      <c r="AK332" s="896"/>
      <c r="AL332" s="370"/>
      <c r="AM332" s="371"/>
      <c r="AN332" s="371"/>
      <c r="AO332" s="372"/>
      <c r="AP332" s="370"/>
      <c r="AQ332" s="371"/>
      <c r="AR332" s="371"/>
      <c r="AS332" s="371"/>
      <c r="AT332" s="928"/>
      <c r="AU332" s="188"/>
      <c r="AV332" s="256">
        <f t="shared" si="417"/>
        <v>0</v>
      </c>
      <c r="AW332" s="257">
        <f t="shared" si="418"/>
        <v>0</v>
      </c>
      <c r="AX332" s="258">
        <f t="shared" si="506"/>
        <v>0</v>
      </c>
      <c r="AY332" s="259">
        <f t="shared" si="506"/>
        <v>0</v>
      </c>
      <c r="AZ332" s="231" t="str">
        <f t="shared" si="434"/>
        <v/>
      </c>
      <c r="BA332" s="232">
        <f t="shared" si="435"/>
        <v>0</v>
      </c>
      <c r="BB332" s="249">
        <f t="shared" si="419"/>
        <v>0</v>
      </c>
      <c r="BC332" s="231">
        <f t="shared" si="436"/>
        <v>0</v>
      </c>
      <c r="BD332" s="231">
        <f t="shared" si="437"/>
        <v>0</v>
      </c>
      <c r="BE332" s="260"/>
      <c r="BF332" s="235">
        <f t="shared" si="438"/>
        <v>0</v>
      </c>
      <c r="BG332" s="235">
        <f t="shared" si="439"/>
        <v>0</v>
      </c>
      <c r="BH332" s="235">
        <f t="shared" si="440"/>
        <v>0</v>
      </c>
      <c r="BI332" s="380"/>
      <c r="BJ332" s="235">
        <f t="shared" si="420"/>
        <v>0</v>
      </c>
      <c r="BK332" s="235">
        <f t="shared" si="441"/>
        <v>0</v>
      </c>
      <c r="BL332" s="235" t="str">
        <f t="shared" si="442"/>
        <v/>
      </c>
      <c r="BM332" s="236"/>
      <c r="BN332" s="237"/>
      <c r="BO332" s="237"/>
      <c r="BP332" s="238"/>
      <c r="BQ332" s="238"/>
      <c r="BR332" s="254"/>
      <c r="BS332" s="252"/>
      <c r="BT332" s="244"/>
      <c r="BU332" s="244"/>
      <c r="BV332" s="244"/>
      <c r="BW332" s="244"/>
      <c r="BX332" s="244"/>
      <c r="BY332" s="244"/>
      <c r="BZ332" s="244"/>
      <c r="CA332" s="244"/>
      <c r="CB332" s="253"/>
      <c r="CC332" s="188"/>
      <c r="CD332" s="244">
        <f t="shared" si="421"/>
        <v>0</v>
      </c>
      <c r="CE332" s="235">
        <f t="shared" si="443"/>
        <v>0</v>
      </c>
      <c r="CF332" s="235">
        <f t="shared" si="443"/>
        <v>0</v>
      </c>
      <c r="CG332" s="235">
        <f t="shared" si="443"/>
        <v>0</v>
      </c>
      <c r="CH332" s="188"/>
      <c r="CI332" s="244">
        <f t="shared" si="422"/>
        <v>0</v>
      </c>
      <c r="CJ332" s="235">
        <f t="shared" si="444"/>
        <v>0</v>
      </c>
      <c r="CK332" s="235">
        <f t="shared" si="444"/>
        <v>0</v>
      </c>
      <c r="CL332" s="235">
        <f t="shared" si="444"/>
        <v>0</v>
      </c>
      <c r="CM332" s="188"/>
      <c r="CN332" s="244">
        <f t="shared" si="423"/>
        <v>0</v>
      </c>
      <c r="CO332" s="235">
        <f t="shared" si="445"/>
        <v>0</v>
      </c>
      <c r="CP332" s="235">
        <f t="shared" si="445"/>
        <v>0</v>
      </c>
      <c r="CQ332" s="235">
        <f t="shared" si="445"/>
        <v>0</v>
      </c>
      <c r="CR332" s="188"/>
      <c r="CS332" s="244">
        <f t="shared" si="424"/>
        <v>0</v>
      </c>
      <c r="CT332" s="235">
        <f t="shared" si="446"/>
        <v>0</v>
      </c>
      <c r="CU332" s="235">
        <f t="shared" si="446"/>
        <v>0</v>
      </c>
      <c r="CV332" s="235">
        <f t="shared" si="446"/>
        <v>0</v>
      </c>
      <c r="CW332" s="188"/>
      <c r="CX332" s="244">
        <f t="shared" si="425"/>
        <v>0</v>
      </c>
      <c r="CY332" s="235">
        <f t="shared" si="447"/>
        <v>0</v>
      </c>
      <c r="CZ332" s="235">
        <f t="shared" si="447"/>
        <v>0</v>
      </c>
      <c r="DA332" s="235">
        <f t="shared" si="447"/>
        <v>0</v>
      </c>
      <c r="DB332" s="188"/>
      <c r="DC332" s="225"/>
      <c r="DD332" s="226"/>
      <c r="DE332" s="1088"/>
      <c r="DF332" s="225"/>
      <c r="DG332" s="226"/>
      <c r="DH332" s="1088"/>
      <c r="DI332" s="225"/>
      <c r="DJ332" s="226"/>
      <c r="DK332" s="1088"/>
      <c r="DL332" s="225"/>
      <c r="DM332" s="226"/>
      <c r="DN332" s="1088"/>
      <c r="DO332" s="370"/>
      <c r="DP332" s="370"/>
      <c r="DQ332" s="243">
        <f t="shared" si="448"/>
        <v>0</v>
      </c>
      <c r="DR332" s="244">
        <f t="shared" si="449"/>
        <v>0</v>
      </c>
      <c r="DS332" s="235">
        <f t="shared" si="450"/>
        <v>0</v>
      </c>
      <c r="DT332" s="244" t="str">
        <f t="shared" si="426"/>
        <v/>
      </c>
      <c r="DU332" s="42" t="str">
        <f t="shared" si="451"/>
        <v/>
      </c>
      <c r="DV332" s="42" t="str">
        <f t="shared" si="452"/>
        <v/>
      </c>
      <c r="DW332" s="42" t="str">
        <f t="shared" si="453"/>
        <v/>
      </c>
      <c r="DX332" s="162"/>
      <c r="DY332" s="42" t="str">
        <f t="shared" si="454"/>
        <v/>
      </c>
      <c r="DZ332" s="42" t="str">
        <f t="shared" si="507"/>
        <v/>
      </c>
      <c r="EA332" s="42" t="str">
        <f t="shared" si="455"/>
        <v/>
      </c>
      <c r="EB332" s="162"/>
      <c r="EC332" s="930"/>
      <c r="ED332" s="188"/>
      <c r="EE332" s="245">
        <f t="shared" si="456"/>
        <v>0</v>
      </c>
      <c r="EG332" s="245">
        <f t="shared" si="457"/>
        <v>0</v>
      </c>
      <c r="EI332" s="246" t="str">
        <f t="shared" si="458"/>
        <v/>
      </c>
      <c r="EJ332" s="247" t="str">
        <f t="shared" si="427"/>
        <v/>
      </c>
      <c r="EK332" s="248" t="str">
        <f t="shared" si="428"/>
        <v/>
      </c>
      <c r="EL332" s="248" t="str">
        <f t="shared" si="429"/>
        <v/>
      </c>
      <c r="EM332" s="248" t="str">
        <f t="shared" si="430"/>
        <v/>
      </c>
      <c r="EN332" s="248" t="str">
        <f t="shared" si="459"/>
        <v/>
      </c>
      <c r="EO332" s="248" t="str">
        <f t="shared" si="431"/>
        <v/>
      </c>
      <c r="EQ332" s="248" t="str">
        <f t="shared" si="460"/>
        <v/>
      </c>
      <c r="ER332" s="248" t="str">
        <f t="shared" si="461"/>
        <v/>
      </c>
      <c r="ES332" s="248" t="str">
        <f t="shared" si="462"/>
        <v/>
      </c>
      <c r="ET332" s="248" t="str">
        <f t="shared" si="463"/>
        <v/>
      </c>
      <c r="EU332" s="248" t="str">
        <f t="shared" si="464"/>
        <v/>
      </c>
      <c r="EV332" s="248" t="str">
        <f t="shared" si="464"/>
        <v/>
      </c>
      <c r="EX332" s="248" t="str">
        <f t="shared" si="465"/>
        <v/>
      </c>
      <c r="EY332" s="248" t="str">
        <f t="shared" si="466"/>
        <v/>
      </c>
      <c r="EZ332" s="248" t="str">
        <f t="shared" si="467"/>
        <v/>
      </c>
      <c r="FA332" s="248" t="str">
        <f t="shared" si="468"/>
        <v/>
      </c>
      <c r="FB332" s="248" t="str">
        <f t="shared" si="500"/>
        <v/>
      </c>
      <c r="FC332" s="248" t="str">
        <f t="shared" si="500"/>
        <v/>
      </c>
      <c r="FE332" s="248" t="str">
        <f t="shared" si="469"/>
        <v/>
      </c>
      <c r="FF332" s="248" t="str">
        <f t="shared" si="470"/>
        <v/>
      </c>
      <c r="FG332" s="248" t="str">
        <f t="shared" si="471"/>
        <v/>
      </c>
      <c r="FH332" s="248" t="str">
        <f t="shared" si="472"/>
        <v/>
      </c>
      <c r="FI332" s="248" t="str">
        <f t="shared" si="501"/>
        <v/>
      </c>
      <c r="FJ332" s="248" t="str">
        <f t="shared" si="501"/>
        <v/>
      </c>
      <c r="FL332" s="370"/>
      <c r="FM332" s="371"/>
      <c r="FN332" s="371"/>
      <c r="FO332" s="611"/>
      <c r="FP332" s="896"/>
      <c r="FQ332" s="370"/>
      <c r="FR332" s="371"/>
      <c r="FS332" s="371"/>
      <c r="FT332" s="611"/>
      <c r="FU332" s="896"/>
      <c r="FV332" s="370"/>
      <c r="FW332" s="371"/>
      <c r="FX332" s="371"/>
      <c r="FY332" s="611"/>
      <c r="FZ332" s="896"/>
      <c r="GA332" s="613"/>
      <c r="GC332" s="227">
        <f t="shared" si="473"/>
        <v>0</v>
      </c>
      <c r="GD332" s="228">
        <f t="shared" si="474"/>
        <v>0</v>
      </c>
      <c r="GE332" s="229">
        <f t="shared" si="502"/>
        <v>0</v>
      </c>
      <c r="GF332" s="230">
        <f t="shared" si="502"/>
        <v>0</v>
      </c>
      <c r="GG332" s="231" t="str">
        <f t="shared" si="475"/>
        <v/>
      </c>
      <c r="GH332" s="232">
        <f t="shared" si="476"/>
        <v>0</v>
      </c>
      <c r="GI332" s="227">
        <f t="shared" si="477"/>
        <v>0</v>
      </c>
      <c r="GJ332" s="233">
        <f t="shared" si="478"/>
        <v>0</v>
      </c>
      <c r="GK332" s="233">
        <f t="shared" si="479"/>
        <v>0</v>
      </c>
      <c r="GL332" s="234"/>
      <c r="GM332" s="235">
        <f t="shared" si="480"/>
        <v>0</v>
      </c>
      <c r="GN332" s="235">
        <f t="shared" si="481"/>
        <v>0</v>
      </c>
      <c r="GO332" s="235" t="str">
        <f t="shared" si="482"/>
        <v/>
      </c>
      <c r="GP332" s="380"/>
      <c r="GQ332" s="235">
        <f t="shared" si="483"/>
        <v>0</v>
      </c>
      <c r="GR332" s="235">
        <f t="shared" si="484"/>
        <v>0</v>
      </c>
      <c r="GS332" s="235" t="str">
        <f t="shared" si="485"/>
        <v/>
      </c>
      <c r="GT332" s="236"/>
      <c r="GU332" s="237" t="str">
        <f t="shared" si="486"/>
        <v/>
      </c>
      <c r="GV332" s="237" t="str">
        <f t="shared" si="487"/>
        <v/>
      </c>
      <c r="GW332" s="238" t="str">
        <f t="shared" si="488"/>
        <v/>
      </c>
      <c r="GX332" s="238" t="str">
        <f t="shared" si="489"/>
        <v/>
      </c>
      <c r="GY332" s="239"/>
      <c r="GZ332" s="240" t="str">
        <f t="shared" si="490"/>
        <v/>
      </c>
      <c r="HA332" s="235" t="str">
        <f t="shared" si="491"/>
        <v/>
      </c>
      <c r="HB332" s="235" t="str">
        <f t="shared" si="492"/>
        <v/>
      </c>
      <c r="HC332" s="235" t="str">
        <f t="shared" si="493"/>
        <v/>
      </c>
      <c r="HD332" s="235" t="str">
        <f t="shared" si="494"/>
        <v/>
      </c>
      <c r="HE332" s="235" t="str">
        <f t="shared" si="495"/>
        <v/>
      </c>
      <c r="HF332" s="188"/>
      <c r="HG332" s="235" t="str">
        <f t="shared" si="496"/>
        <v/>
      </c>
      <c r="HH332" s="235">
        <f t="shared" si="503"/>
        <v>0</v>
      </c>
      <c r="HI332" s="235">
        <f t="shared" si="503"/>
        <v>0</v>
      </c>
      <c r="HJ332" s="235">
        <f t="shared" si="503"/>
        <v>0</v>
      </c>
      <c r="HK332" s="188"/>
      <c r="HL332" s="235" t="str">
        <f t="shared" si="497"/>
        <v/>
      </c>
      <c r="HM332" s="235">
        <f t="shared" si="504"/>
        <v>0</v>
      </c>
      <c r="HN332" s="235">
        <f t="shared" si="504"/>
        <v>0</v>
      </c>
      <c r="HO332" s="235">
        <f t="shared" si="504"/>
        <v>0</v>
      </c>
      <c r="HP332" s="188"/>
      <c r="HQ332" s="235" t="str">
        <f t="shared" si="498"/>
        <v/>
      </c>
      <c r="HR332" s="235">
        <f t="shared" si="505"/>
        <v>0</v>
      </c>
      <c r="HS332" s="235">
        <f t="shared" si="505"/>
        <v>0</v>
      </c>
      <c r="HT332" s="235">
        <f t="shared" si="505"/>
        <v>0</v>
      </c>
      <c r="HU332" s="162"/>
      <c r="HV332" s="1622"/>
      <c r="HW332" s="1619"/>
      <c r="HX332" s="1619"/>
      <c r="HY332" s="1619"/>
      <c r="HZ332" s="1619"/>
      <c r="IA332" s="1619"/>
      <c r="IB332" s="1619"/>
      <c r="IC332" s="1623"/>
      <c r="ID332" s="162"/>
      <c r="IE332" s="162"/>
    </row>
    <row r="333" spans="1:239" ht="21" customHeight="1" x14ac:dyDescent="0.25">
      <c r="A333" s="377" t="str">
        <f t="shared" si="432"/>
        <v/>
      </c>
      <c r="B333" s="188">
        <v>307</v>
      </c>
      <c r="C333" s="255"/>
      <c r="D333" s="223" t="str">
        <f t="shared" si="416"/>
        <v/>
      </c>
      <c r="E333" s="223" t="str">
        <f t="shared" si="499"/>
        <v/>
      </c>
      <c r="F333" s="242"/>
      <c r="G333" s="242"/>
      <c r="H333" s="224" t="str">
        <f t="shared" si="433"/>
        <v/>
      </c>
      <c r="I333" s="930"/>
      <c r="J333" s="930"/>
      <c r="K333" s="930"/>
      <c r="L333" s="370"/>
      <c r="M333" s="371"/>
      <c r="N333" s="371"/>
      <c r="O333" s="371"/>
      <c r="P333" s="372"/>
      <c r="Q333" s="609"/>
      <c r="R333" s="609"/>
      <c r="S333" s="610"/>
      <c r="T333" s="371"/>
      <c r="U333" s="371"/>
      <c r="V333" s="188"/>
      <c r="W333" s="370"/>
      <c r="X333" s="371"/>
      <c r="Y333" s="371"/>
      <c r="Z333" s="611"/>
      <c r="AA333" s="896"/>
      <c r="AB333" s="370"/>
      <c r="AC333" s="371"/>
      <c r="AD333" s="371"/>
      <c r="AE333" s="371"/>
      <c r="AF333" s="896"/>
      <c r="AG333" s="370"/>
      <c r="AH333" s="371"/>
      <c r="AI333" s="371"/>
      <c r="AJ333" s="371"/>
      <c r="AK333" s="896"/>
      <c r="AL333" s="370"/>
      <c r="AM333" s="371"/>
      <c r="AN333" s="371"/>
      <c r="AO333" s="372"/>
      <c r="AP333" s="370"/>
      <c r="AQ333" s="371"/>
      <c r="AR333" s="371"/>
      <c r="AS333" s="371"/>
      <c r="AT333" s="928"/>
      <c r="AU333" s="188"/>
      <c r="AV333" s="256">
        <f t="shared" si="417"/>
        <v>0</v>
      </c>
      <c r="AW333" s="257">
        <f t="shared" si="418"/>
        <v>0</v>
      </c>
      <c r="AX333" s="258">
        <f t="shared" si="506"/>
        <v>0</v>
      </c>
      <c r="AY333" s="259">
        <f t="shared" si="506"/>
        <v>0</v>
      </c>
      <c r="AZ333" s="231" t="str">
        <f t="shared" si="434"/>
        <v/>
      </c>
      <c r="BA333" s="232">
        <f t="shared" si="435"/>
        <v>0</v>
      </c>
      <c r="BB333" s="249">
        <f t="shared" si="419"/>
        <v>0</v>
      </c>
      <c r="BC333" s="231">
        <f t="shared" si="436"/>
        <v>0</v>
      </c>
      <c r="BD333" s="231">
        <f t="shared" si="437"/>
        <v>0</v>
      </c>
      <c r="BE333" s="260"/>
      <c r="BF333" s="235">
        <f t="shared" si="438"/>
        <v>0</v>
      </c>
      <c r="BG333" s="235">
        <f t="shared" si="439"/>
        <v>0</v>
      </c>
      <c r="BH333" s="235">
        <f t="shared" si="440"/>
        <v>0</v>
      </c>
      <c r="BI333" s="380"/>
      <c r="BJ333" s="235">
        <f t="shared" si="420"/>
        <v>0</v>
      </c>
      <c r="BK333" s="235">
        <f t="shared" si="441"/>
        <v>0</v>
      </c>
      <c r="BL333" s="235" t="str">
        <f t="shared" si="442"/>
        <v/>
      </c>
      <c r="BM333" s="236"/>
      <c r="BN333" s="237"/>
      <c r="BO333" s="237"/>
      <c r="BP333" s="238"/>
      <c r="BQ333" s="238"/>
      <c r="BR333" s="254"/>
      <c r="BS333" s="252"/>
      <c r="BT333" s="244"/>
      <c r="BU333" s="244"/>
      <c r="BV333" s="244"/>
      <c r="BW333" s="244"/>
      <c r="BX333" s="244"/>
      <c r="BY333" s="244"/>
      <c r="BZ333" s="244"/>
      <c r="CA333" s="244"/>
      <c r="CB333" s="253"/>
      <c r="CC333" s="188"/>
      <c r="CD333" s="244">
        <f t="shared" si="421"/>
        <v>0</v>
      </c>
      <c r="CE333" s="235">
        <f t="shared" si="443"/>
        <v>0</v>
      </c>
      <c r="CF333" s="235">
        <f t="shared" si="443"/>
        <v>0</v>
      </c>
      <c r="CG333" s="235">
        <f t="shared" si="443"/>
        <v>0</v>
      </c>
      <c r="CH333" s="188"/>
      <c r="CI333" s="244">
        <f t="shared" si="422"/>
        <v>0</v>
      </c>
      <c r="CJ333" s="235">
        <f t="shared" si="444"/>
        <v>0</v>
      </c>
      <c r="CK333" s="235">
        <f t="shared" si="444"/>
        <v>0</v>
      </c>
      <c r="CL333" s="235">
        <f t="shared" si="444"/>
        <v>0</v>
      </c>
      <c r="CM333" s="188"/>
      <c r="CN333" s="244">
        <f t="shared" si="423"/>
        <v>0</v>
      </c>
      <c r="CO333" s="235">
        <f t="shared" si="445"/>
        <v>0</v>
      </c>
      <c r="CP333" s="235">
        <f t="shared" si="445"/>
        <v>0</v>
      </c>
      <c r="CQ333" s="235">
        <f t="shared" si="445"/>
        <v>0</v>
      </c>
      <c r="CR333" s="188"/>
      <c r="CS333" s="244">
        <f t="shared" si="424"/>
        <v>0</v>
      </c>
      <c r="CT333" s="235">
        <f t="shared" si="446"/>
        <v>0</v>
      </c>
      <c r="CU333" s="235">
        <f t="shared" si="446"/>
        <v>0</v>
      </c>
      <c r="CV333" s="235">
        <f t="shared" si="446"/>
        <v>0</v>
      </c>
      <c r="CW333" s="188"/>
      <c r="CX333" s="244">
        <f t="shared" si="425"/>
        <v>0</v>
      </c>
      <c r="CY333" s="235">
        <f t="shared" si="447"/>
        <v>0</v>
      </c>
      <c r="CZ333" s="235">
        <f t="shared" si="447"/>
        <v>0</v>
      </c>
      <c r="DA333" s="235">
        <f t="shared" si="447"/>
        <v>0</v>
      </c>
      <c r="DB333" s="188"/>
      <c r="DC333" s="225"/>
      <c r="DD333" s="226"/>
      <c r="DE333" s="1088"/>
      <c r="DF333" s="225"/>
      <c r="DG333" s="226"/>
      <c r="DH333" s="1088"/>
      <c r="DI333" s="225"/>
      <c r="DJ333" s="226"/>
      <c r="DK333" s="1088"/>
      <c r="DL333" s="225"/>
      <c r="DM333" s="226"/>
      <c r="DN333" s="1088"/>
      <c r="DO333" s="370"/>
      <c r="DP333" s="370"/>
      <c r="DQ333" s="243">
        <f t="shared" si="448"/>
        <v>0</v>
      </c>
      <c r="DR333" s="244">
        <f t="shared" si="449"/>
        <v>0</v>
      </c>
      <c r="DS333" s="235">
        <f t="shared" si="450"/>
        <v>0</v>
      </c>
      <c r="DT333" s="244" t="str">
        <f t="shared" si="426"/>
        <v/>
      </c>
      <c r="DU333" s="42" t="str">
        <f t="shared" si="451"/>
        <v/>
      </c>
      <c r="DV333" s="42" t="str">
        <f t="shared" si="452"/>
        <v/>
      </c>
      <c r="DW333" s="42" t="str">
        <f t="shared" si="453"/>
        <v/>
      </c>
      <c r="DX333" s="162"/>
      <c r="DY333" s="42" t="str">
        <f t="shared" si="454"/>
        <v/>
      </c>
      <c r="DZ333" s="42" t="str">
        <f t="shared" si="507"/>
        <v/>
      </c>
      <c r="EA333" s="42" t="str">
        <f t="shared" si="455"/>
        <v/>
      </c>
      <c r="EB333" s="162"/>
      <c r="EC333" s="930"/>
      <c r="ED333" s="188"/>
      <c r="EE333" s="245">
        <f t="shared" si="456"/>
        <v>0</v>
      </c>
      <c r="EG333" s="245">
        <f t="shared" si="457"/>
        <v>0</v>
      </c>
      <c r="EI333" s="246" t="str">
        <f t="shared" si="458"/>
        <v/>
      </c>
      <c r="EJ333" s="247" t="str">
        <f t="shared" si="427"/>
        <v/>
      </c>
      <c r="EK333" s="248" t="str">
        <f t="shared" si="428"/>
        <v/>
      </c>
      <c r="EL333" s="248" t="str">
        <f t="shared" si="429"/>
        <v/>
      </c>
      <c r="EM333" s="248" t="str">
        <f t="shared" si="430"/>
        <v/>
      </c>
      <c r="EN333" s="248" t="str">
        <f t="shared" si="459"/>
        <v/>
      </c>
      <c r="EO333" s="248" t="str">
        <f t="shared" si="431"/>
        <v/>
      </c>
      <c r="EQ333" s="248" t="str">
        <f t="shared" si="460"/>
        <v/>
      </c>
      <c r="ER333" s="248" t="str">
        <f t="shared" si="461"/>
        <v/>
      </c>
      <c r="ES333" s="248" t="str">
        <f t="shared" si="462"/>
        <v/>
      </c>
      <c r="ET333" s="248" t="str">
        <f t="shared" si="463"/>
        <v/>
      </c>
      <c r="EU333" s="248" t="str">
        <f t="shared" si="464"/>
        <v/>
      </c>
      <c r="EV333" s="248" t="str">
        <f t="shared" si="464"/>
        <v/>
      </c>
      <c r="EX333" s="248" t="str">
        <f t="shared" si="465"/>
        <v/>
      </c>
      <c r="EY333" s="248" t="str">
        <f t="shared" si="466"/>
        <v/>
      </c>
      <c r="EZ333" s="248" t="str">
        <f t="shared" si="467"/>
        <v/>
      </c>
      <c r="FA333" s="248" t="str">
        <f t="shared" si="468"/>
        <v/>
      </c>
      <c r="FB333" s="248" t="str">
        <f t="shared" si="500"/>
        <v/>
      </c>
      <c r="FC333" s="248" t="str">
        <f t="shared" si="500"/>
        <v/>
      </c>
      <c r="FE333" s="248" t="str">
        <f t="shared" si="469"/>
        <v/>
      </c>
      <c r="FF333" s="248" t="str">
        <f t="shared" si="470"/>
        <v/>
      </c>
      <c r="FG333" s="248" t="str">
        <f t="shared" si="471"/>
        <v/>
      </c>
      <c r="FH333" s="248" t="str">
        <f t="shared" si="472"/>
        <v/>
      </c>
      <c r="FI333" s="248" t="str">
        <f t="shared" si="501"/>
        <v/>
      </c>
      <c r="FJ333" s="248" t="str">
        <f t="shared" si="501"/>
        <v/>
      </c>
      <c r="FL333" s="370"/>
      <c r="FM333" s="371"/>
      <c r="FN333" s="371"/>
      <c r="FO333" s="611"/>
      <c r="FP333" s="896"/>
      <c r="FQ333" s="370"/>
      <c r="FR333" s="371"/>
      <c r="FS333" s="371"/>
      <c r="FT333" s="611"/>
      <c r="FU333" s="896"/>
      <c r="FV333" s="370"/>
      <c r="FW333" s="371"/>
      <c r="FX333" s="371"/>
      <c r="FY333" s="611"/>
      <c r="FZ333" s="896"/>
      <c r="GA333" s="613"/>
      <c r="GC333" s="227">
        <f t="shared" si="473"/>
        <v>0</v>
      </c>
      <c r="GD333" s="228">
        <f t="shared" si="474"/>
        <v>0</v>
      </c>
      <c r="GE333" s="229">
        <f t="shared" si="502"/>
        <v>0</v>
      </c>
      <c r="GF333" s="230">
        <f t="shared" si="502"/>
        <v>0</v>
      </c>
      <c r="GG333" s="231" t="str">
        <f t="shared" si="475"/>
        <v/>
      </c>
      <c r="GH333" s="232">
        <f t="shared" si="476"/>
        <v>0</v>
      </c>
      <c r="GI333" s="227">
        <f t="shared" si="477"/>
        <v>0</v>
      </c>
      <c r="GJ333" s="233">
        <f t="shared" si="478"/>
        <v>0</v>
      </c>
      <c r="GK333" s="233">
        <f t="shared" si="479"/>
        <v>0</v>
      </c>
      <c r="GL333" s="234"/>
      <c r="GM333" s="235">
        <f t="shared" si="480"/>
        <v>0</v>
      </c>
      <c r="GN333" s="235">
        <f t="shared" si="481"/>
        <v>0</v>
      </c>
      <c r="GO333" s="235" t="str">
        <f t="shared" si="482"/>
        <v/>
      </c>
      <c r="GP333" s="380"/>
      <c r="GQ333" s="235">
        <f t="shared" si="483"/>
        <v>0</v>
      </c>
      <c r="GR333" s="235">
        <f t="shared" si="484"/>
        <v>0</v>
      </c>
      <c r="GS333" s="235" t="str">
        <f t="shared" si="485"/>
        <v/>
      </c>
      <c r="GT333" s="236"/>
      <c r="GU333" s="237" t="str">
        <f t="shared" si="486"/>
        <v/>
      </c>
      <c r="GV333" s="237" t="str">
        <f t="shared" si="487"/>
        <v/>
      </c>
      <c r="GW333" s="238" t="str">
        <f t="shared" si="488"/>
        <v/>
      </c>
      <c r="GX333" s="238" t="str">
        <f t="shared" si="489"/>
        <v/>
      </c>
      <c r="GY333" s="239"/>
      <c r="GZ333" s="240" t="str">
        <f t="shared" si="490"/>
        <v/>
      </c>
      <c r="HA333" s="235" t="str">
        <f t="shared" si="491"/>
        <v/>
      </c>
      <c r="HB333" s="235" t="str">
        <f t="shared" si="492"/>
        <v/>
      </c>
      <c r="HC333" s="235" t="str">
        <f t="shared" si="493"/>
        <v/>
      </c>
      <c r="HD333" s="235" t="str">
        <f t="shared" si="494"/>
        <v/>
      </c>
      <c r="HE333" s="235" t="str">
        <f t="shared" si="495"/>
        <v/>
      </c>
      <c r="HF333" s="188"/>
      <c r="HG333" s="235" t="str">
        <f t="shared" si="496"/>
        <v/>
      </c>
      <c r="HH333" s="235">
        <f t="shared" si="503"/>
        <v>0</v>
      </c>
      <c r="HI333" s="235">
        <f t="shared" si="503"/>
        <v>0</v>
      </c>
      <c r="HJ333" s="235">
        <f t="shared" si="503"/>
        <v>0</v>
      </c>
      <c r="HK333" s="188"/>
      <c r="HL333" s="235" t="str">
        <f t="shared" si="497"/>
        <v/>
      </c>
      <c r="HM333" s="235">
        <f t="shared" si="504"/>
        <v>0</v>
      </c>
      <c r="HN333" s="235">
        <f t="shared" si="504"/>
        <v>0</v>
      </c>
      <c r="HO333" s="235">
        <f t="shared" si="504"/>
        <v>0</v>
      </c>
      <c r="HP333" s="188"/>
      <c r="HQ333" s="235" t="str">
        <f t="shared" si="498"/>
        <v/>
      </c>
      <c r="HR333" s="235">
        <f t="shared" si="505"/>
        <v>0</v>
      </c>
      <c r="HS333" s="235">
        <f t="shared" si="505"/>
        <v>0</v>
      </c>
      <c r="HT333" s="235">
        <f t="shared" si="505"/>
        <v>0</v>
      </c>
      <c r="HU333" s="162"/>
      <c r="HV333" s="1622"/>
      <c r="HW333" s="1619"/>
      <c r="HX333" s="1619"/>
      <c r="HY333" s="1619"/>
      <c r="HZ333" s="1619"/>
      <c r="IA333" s="1619"/>
      <c r="IB333" s="1619"/>
      <c r="IC333" s="1623"/>
      <c r="ID333" s="162"/>
      <c r="IE333" s="162"/>
    </row>
    <row r="334" spans="1:239" ht="21" customHeight="1" x14ac:dyDescent="0.25">
      <c r="A334" s="377" t="str">
        <f t="shared" si="432"/>
        <v/>
      </c>
      <c r="B334" s="188">
        <v>308</v>
      </c>
      <c r="C334" s="255"/>
      <c r="D334" s="223" t="str">
        <f t="shared" si="416"/>
        <v/>
      </c>
      <c r="E334" s="223" t="str">
        <f t="shared" si="499"/>
        <v/>
      </c>
      <c r="F334" s="242"/>
      <c r="G334" s="242"/>
      <c r="H334" s="224" t="str">
        <f t="shared" si="433"/>
        <v/>
      </c>
      <c r="I334" s="930"/>
      <c r="J334" s="930"/>
      <c r="K334" s="930"/>
      <c r="L334" s="370"/>
      <c r="M334" s="371"/>
      <c r="N334" s="371"/>
      <c r="O334" s="371"/>
      <c r="P334" s="372"/>
      <c r="Q334" s="609"/>
      <c r="R334" s="609"/>
      <c r="S334" s="610"/>
      <c r="T334" s="371"/>
      <c r="U334" s="371"/>
      <c r="V334" s="188"/>
      <c r="W334" s="370"/>
      <c r="X334" s="371"/>
      <c r="Y334" s="371"/>
      <c r="Z334" s="611"/>
      <c r="AA334" s="896"/>
      <c r="AB334" s="370"/>
      <c r="AC334" s="371"/>
      <c r="AD334" s="371"/>
      <c r="AE334" s="371"/>
      <c r="AF334" s="896"/>
      <c r="AG334" s="370"/>
      <c r="AH334" s="371"/>
      <c r="AI334" s="371"/>
      <c r="AJ334" s="371"/>
      <c r="AK334" s="896"/>
      <c r="AL334" s="370"/>
      <c r="AM334" s="371"/>
      <c r="AN334" s="371"/>
      <c r="AO334" s="372"/>
      <c r="AP334" s="370"/>
      <c r="AQ334" s="371"/>
      <c r="AR334" s="371"/>
      <c r="AS334" s="371"/>
      <c r="AT334" s="928"/>
      <c r="AU334" s="188"/>
      <c r="AV334" s="256">
        <f t="shared" si="417"/>
        <v>0</v>
      </c>
      <c r="AW334" s="257">
        <f t="shared" si="418"/>
        <v>0</v>
      </c>
      <c r="AX334" s="258">
        <f t="shared" si="506"/>
        <v>0</v>
      </c>
      <c r="AY334" s="259">
        <f t="shared" si="506"/>
        <v>0</v>
      </c>
      <c r="AZ334" s="231" t="str">
        <f t="shared" si="434"/>
        <v/>
      </c>
      <c r="BA334" s="232">
        <f t="shared" si="435"/>
        <v>0</v>
      </c>
      <c r="BB334" s="249">
        <f t="shared" si="419"/>
        <v>0</v>
      </c>
      <c r="BC334" s="231">
        <f t="shared" si="436"/>
        <v>0</v>
      </c>
      <c r="BD334" s="231">
        <f t="shared" si="437"/>
        <v>0</v>
      </c>
      <c r="BE334" s="260"/>
      <c r="BF334" s="235">
        <f t="shared" si="438"/>
        <v>0</v>
      </c>
      <c r="BG334" s="235">
        <f t="shared" si="439"/>
        <v>0</v>
      </c>
      <c r="BH334" s="235">
        <f t="shared" si="440"/>
        <v>0</v>
      </c>
      <c r="BI334" s="380"/>
      <c r="BJ334" s="235">
        <f t="shared" si="420"/>
        <v>0</v>
      </c>
      <c r="BK334" s="235">
        <f t="shared" si="441"/>
        <v>0</v>
      </c>
      <c r="BL334" s="235" t="str">
        <f t="shared" si="442"/>
        <v/>
      </c>
      <c r="BM334" s="236"/>
      <c r="BN334" s="237"/>
      <c r="BO334" s="237"/>
      <c r="BP334" s="238"/>
      <c r="BQ334" s="238"/>
      <c r="BR334" s="254"/>
      <c r="BS334" s="252"/>
      <c r="BT334" s="244"/>
      <c r="BU334" s="244"/>
      <c r="BV334" s="244"/>
      <c r="BW334" s="244"/>
      <c r="BX334" s="244"/>
      <c r="BY334" s="244"/>
      <c r="BZ334" s="244"/>
      <c r="CA334" s="244"/>
      <c r="CB334" s="253"/>
      <c r="CC334" s="188"/>
      <c r="CD334" s="244">
        <f t="shared" si="421"/>
        <v>0</v>
      </c>
      <c r="CE334" s="235">
        <f t="shared" si="443"/>
        <v>0</v>
      </c>
      <c r="CF334" s="235">
        <f t="shared" si="443"/>
        <v>0</v>
      </c>
      <c r="CG334" s="235">
        <f t="shared" si="443"/>
        <v>0</v>
      </c>
      <c r="CH334" s="188"/>
      <c r="CI334" s="244">
        <f t="shared" si="422"/>
        <v>0</v>
      </c>
      <c r="CJ334" s="235">
        <f t="shared" si="444"/>
        <v>0</v>
      </c>
      <c r="CK334" s="235">
        <f t="shared" si="444"/>
        <v>0</v>
      </c>
      <c r="CL334" s="235">
        <f t="shared" si="444"/>
        <v>0</v>
      </c>
      <c r="CM334" s="188"/>
      <c r="CN334" s="244">
        <f t="shared" si="423"/>
        <v>0</v>
      </c>
      <c r="CO334" s="235">
        <f t="shared" si="445"/>
        <v>0</v>
      </c>
      <c r="CP334" s="235">
        <f t="shared" si="445"/>
        <v>0</v>
      </c>
      <c r="CQ334" s="235">
        <f t="shared" si="445"/>
        <v>0</v>
      </c>
      <c r="CR334" s="188"/>
      <c r="CS334" s="244">
        <f t="shared" si="424"/>
        <v>0</v>
      </c>
      <c r="CT334" s="235">
        <f t="shared" si="446"/>
        <v>0</v>
      </c>
      <c r="CU334" s="235">
        <f t="shared" si="446"/>
        <v>0</v>
      </c>
      <c r="CV334" s="235">
        <f t="shared" si="446"/>
        <v>0</v>
      </c>
      <c r="CW334" s="188"/>
      <c r="CX334" s="244">
        <f t="shared" si="425"/>
        <v>0</v>
      </c>
      <c r="CY334" s="235">
        <f t="shared" si="447"/>
        <v>0</v>
      </c>
      <c r="CZ334" s="235">
        <f t="shared" si="447"/>
        <v>0</v>
      </c>
      <c r="DA334" s="235">
        <f t="shared" si="447"/>
        <v>0</v>
      </c>
      <c r="DB334" s="188"/>
      <c r="DC334" s="225"/>
      <c r="DD334" s="226"/>
      <c r="DE334" s="1088"/>
      <c r="DF334" s="225"/>
      <c r="DG334" s="226"/>
      <c r="DH334" s="1088"/>
      <c r="DI334" s="225"/>
      <c r="DJ334" s="226"/>
      <c r="DK334" s="1088"/>
      <c r="DL334" s="225"/>
      <c r="DM334" s="226"/>
      <c r="DN334" s="1088"/>
      <c r="DO334" s="370"/>
      <c r="DP334" s="370"/>
      <c r="DQ334" s="243">
        <f t="shared" si="448"/>
        <v>0</v>
      </c>
      <c r="DR334" s="244">
        <f t="shared" si="449"/>
        <v>0</v>
      </c>
      <c r="DS334" s="235">
        <f t="shared" si="450"/>
        <v>0</v>
      </c>
      <c r="DT334" s="244" t="str">
        <f t="shared" si="426"/>
        <v/>
      </c>
      <c r="DU334" s="42" t="str">
        <f t="shared" si="451"/>
        <v/>
      </c>
      <c r="DV334" s="42" t="str">
        <f t="shared" si="452"/>
        <v/>
      </c>
      <c r="DW334" s="42" t="str">
        <f t="shared" si="453"/>
        <v/>
      </c>
      <c r="DX334" s="162"/>
      <c r="DY334" s="42" t="str">
        <f t="shared" si="454"/>
        <v/>
      </c>
      <c r="DZ334" s="42" t="str">
        <f t="shared" si="507"/>
        <v/>
      </c>
      <c r="EA334" s="42" t="str">
        <f t="shared" si="455"/>
        <v/>
      </c>
      <c r="EB334" s="162"/>
      <c r="EC334" s="930"/>
      <c r="ED334" s="188"/>
      <c r="EE334" s="245">
        <f t="shared" si="456"/>
        <v>0</v>
      </c>
      <c r="EG334" s="245">
        <f t="shared" si="457"/>
        <v>0</v>
      </c>
      <c r="EI334" s="246" t="str">
        <f t="shared" si="458"/>
        <v/>
      </c>
      <c r="EJ334" s="247" t="str">
        <f t="shared" si="427"/>
        <v/>
      </c>
      <c r="EK334" s="248" t="str">
        <f t="shared" si="428"/>
        <v/>
      </c>
      <c r="EL334" s="248" t="str">
        <f t="shared" si="429"/>
        <v/>
      </c>
      <c r="EM334" s="248" t="str">
        <f t="shared" si="430"/>
        <v/>
      </c>
      <c r="EN334" s="248" t="str">
        <f t="shared" si="459"/>
        <v/>
      </c>
      <c r="EO334" s="248" t="str">
        <f t="shared" si="431"/>
        <v/>
      </c>
      <c r="EQ334" s="248" t="str">
        <f t="shared" si="460"/>
        <v/>
      </c>
      <c r="ER334" s="248" t="str">
        <f t="shared" si="461"/>
        <v/>
      </c>
      <c r="ES334" s="248" t="str">
        <f t="shared" si="462"/>
        <v/>
      </c>
      <c r="ET334" s="248" t="str">
        <f t="shared" si="463"/>
        <v/>
      </c>
      <c r="EU334" s="248" t="str">
        <f t="shared" si="464"/>
        <v/>
      </c>
      <c r="EV334" s="248" t="str">
        <f t="shared" si="464"/>
        <v/>
      </c>
      <c r="EX334" s="248" t="str">
        <f t="shared" si="465"/>
        <v/>
      </c>
      <c r="EY334" s="248" t="str">
        <f t="shared" si="466"/>
        <v/>
      </c>
      <c r="EZ334" s="248" t="str">
        <f t="shared" si="467"/>
        <v/>
      </c>
      <c r="FA334" s="248" t="str">
        <f t="shared" si="468"/>
        <v/>
      </c>
      <c r="FB334" s="248" t="str">
        <f t="shared" si="500"/>
        <v/>
      </c>
      <c r="FC334" s="248" t="str">
        <f t="shared" si="500"/>
        <v/>
      </c>
      <c r="FE334" s="248" t="str">
        <f t="shared" si="469"/>
        <v/>
      </c>
      <c r="FF334" s="248" t="str">
        <f t="shared" si="470"/>
        <v/>
      </c>
      <c r="FG334" s="248" t="str">
        <f t="shared" si="471"/>
        <v/>
      </c>
      <c r="FH334" s="248" t="str">
        <f t="shared" si="472"/>
        <v/>
      </c>
      <c r="FI334" s="248" t="str">
        <f t="shared" si="501"/>
        <v/>
      </c>
      <c r="FJ334" s="248" t="str">
        <f t="shared" si="501"/>
        <v/>
      </c>
      <c r="FL334" s="370"/>
      <c r="FM334" s="371"/>
      <c r="FN334" s="371"/>
      <c r="FO334" s="611"/>
      <c r="FP334" s="896"/>
      <c r="FQ334" s="370"/>
      <c r="FR334" s="371"/>
      <c r="FS334" s="371"/>
      <c r="FT334" s="611"/>
      <c r="FU334" s="896"/>
      <c r="FV334" s="370"/>
      <c r="FW334" s="371"/>
      <c r="FX334" s="371"/>
      <c r="FY334" s="611"/>
      <c r="FZ334" s="896"/>
      <c r="GA334" s="613"/>
      <c r="GC334" s="227">
        <f t="shared" si="473"/>
        <v>0</v>
      </c>
      <c r="GD334" s="228">
        <f t="shared" si="474"/>
        <v>0</v>
      </c>
      <c r="GE334" s="229">
        <f t="shared" si="502"/>
        <v>0</v>
      </c>
      <c r="GF334" s="230">
        <f t="shared" si="502"/>
        <v>0</v>
      </c>
      <c r="GG334" s="231" t="str">
        <f t="shared" si="475"/>
        <v/>
      </c>
      <c r="GH334" s="232">
        <f t="shared" si="476"/>
        <v>0</v>
      </c>
      <c r="GI334" s="227">
        <f t="shared" si="477"/>
        <v>0</v>
      </c>
      <c r="GJ334" s="233">
        <f t="shared" si="478"/>
        <v>0</v>
      </c>
      <c r="GK334" s="233">
        <f t="shared" si="479"/>
        <v>0</v>
      </c>
      <c r="GL334" s="234"/>
      <c r="GM334" s="235">
        <f t="shared" si="480"/>
        <v>0</v>
      </c>
      <c r="GN334" s="235">
        <f t="shared" si="481"/>
        <v>0</v>
      </c>
      <c r="GO334" s="235" t="str">
        <f t="shared" si="482"/>
        <v/>
      </c>
      <c r="GP334" s="380"/>
      <c r="GQ334" s="235">
        <f t="shared" si="483"/>
        <v>0</v>
      </c>
      <c r="GR334" s="235">
        <f t="shared" si="484"/>
        <v>0</v>
      </c>
      <c r="GS334" s="235" t="str">
        <f t="shared" si="485"/>
        <v/>
      </c>
      <c r="GT334" s="236"/>
      <c r="GU334" s="237" t="str">
        <f t="shared" si="486"/>
        <v/>
      </c>
      <c r="GV334" s="237" t="str">
        <f t="shared" si="487"/>
        <v/>
      </c>
      <c r="GW334" s="238" t="str">
        <f t="shared" si="488"/>
        <v/>
      </c>
      <c r="GX334" s="238" t="str">
        <f t="shared" si="489"/>
        <v/>
      </c>
      <c r="GY334" s="239"/>
      <c r="GZ334" s="240" t="str">
        <f t="shared" si="490"/>
        <v/>
      </c>
      <c r="HA334" s="235" t="str">
        <f t="shared" si="491"/>
        <v/>
      </c>
      <c r="HB334" s="235" t="str">
        <f t="shared" si="492"/>
        <v/>
      </c>
      <c r="HC334" s="235" t="str">
        <f t="shared" si="493"/>
        <v/>
      </c>
      <c r="HD334" s="235" t="str">
        <f t="shared" si="494"/>
        <v/>
      </c>
      <c r="HE334" s="235" t="str">
        <f t="shared" si="495"/>
        <v/>
      </c>
      <c r="HF334" s="188"/>
      <c r="HG334" s="235" t="str">
        <f t="shared" si="496"/>
        <v/>
      </c>
      <c r="HH334" s="235">
        <f t="shared" si="503"/>
        <v>0</v>
      </c>
      <c r="HI334" s="235">
        <f t="shared" si="503"/>
        <v>0</v>
      </c>
      <c r="HJ334" s="235">
        <f t="shared" si="503"/>
        <v>0</v>
      </c>
      <c r="HK334" s="188"/>
      <c r="HL334" s="235" t="str">
        <f t="shared" si="497"/>
        <v/>
      </c>
      <c r="HM334" s="235">
        <f t="shared" si="504"/>
        <v>0</v>
      </c>
      <c r="HN334" s="235">
        <f t="shared" si="504"/>
        <v>0</v>
      </c>
      <c r="HO334" s="235">
        <f t="shared" si="504"/>
        <v>0</v>
      </c>
      <c r="HP334" s="188"/>
      <c r="HQ334" s="235" t="str">
        <f t="shared" si="498"/>
        <v/>
      </c>
      <c r="HR334" s="235">
        <f t="shared" si="505"/>
        <v>0</v>
      </c>
      <c r="HS334" s="235">
        <f t="shared" si="505"/>
        <v>0</v>
      </c>
      <c r="HT334" s="235">
        <f t="shared" si="505"/>
        <v>0</v>
      </c>
      <c r="HU334" s="162"/>
      <c r="HV334" s="1622"/>
      <c r="HW334" s="1619"/>
      <c r="HX334" s="1619"/>
      <c r="HY334" s="1619"/>
      <c r="HZ334" s="1619"/>
      <c r="IA334" s="1619"/>
      <c r="IB334" s="1619"/>
      <c r="IC334" s="1623"/>
      <c r="ID334" s="162"/>
      <c r="IE334" s="162"/>
    </row>
    <row r="335" spans="1:239" ht="21" customHeight="1" x14ac:dyDescent="0.25">
      <c r="A335" s="377" t="str">
        <f t="shared" si="432"/>
        <v/>
      </c>
      <c r="B335" s="188">
        <v>309</v>
      </c>
      <c r="C335" s="255"/>
      <c r="D335" s="223" t="str">
        <f t="shared" si="416"/>
        <v/>
      </c>
      <c r="E335" s="223" t="str">
        <f t="shared" si="499"/>
        <v/>
      </c>
      <c r="F335" s="242"/>
      <c r="G335" s="242"/>
      <c r="H335" s="224" t="str">
        <f t="shared" si="433"/>
        <v/>
      </c>
      <c r="I335" s="930"/>
      <c r="J335" s="930"/>
      <c r="K335" s="930"/>
      <c r="L335" s="370"/>
      <c r="M335" s="371"/>
      <c r="N335" s="371"/>
      <c r="O335" s="371"/>
      <c r="P335" s="372"/>
      <c r="Q335" s="609"/>
      <c r="R335" s="609"/>
      <c r="S335" s="610"/>
      <c r="T335" s="371"/>
      <c r="U335" s="371"/>
      <c r="V335" s="188"/>
      <c r="W335" s="370"/>
      <c r="X335" s="371"/>
      <c r="Y335" s="371"/>
      <c r="Z335" s="611"/>
      <c r="AA335" s="896"/>
      <c r="AB335" s="370"/>
      <c r="AC335" s="371"/>
      <c r="AD335" s="371"/>
      <c r="AE335" s="371"/>
      <c r="AF335" s="896"/>
      <c r="AG335" s="370"/>
      <c r="AH335" s="371"/>
      <c r="AI335" s="371"/>
      <c r="AJ335" s="371"/>
      <c r="AK335" s="896"/>
      <c r="AL335" s="370"/>
      <c r="AM335" s="371"/>
      <c r="AN335" s="371"/>
      <c r="AO335" s="372"/>
      <c r="AP335" s="370"/>
      <c r="AQ335" s="371"/>
      <c r="AR335" s="371"/>
      <c r="AS335" s="371"/>
      <c r="AT335" s="928"/>
      <c r="AU335" s="188"/>
      <c r="AV335" s="256">
        <f t="shared" si="417"/>
        <v>0</v>
      </c>
      <c r="AW335" s="257">
        <f t="shared" si="418"/>
        <v>0</v>
      </c>
      <c r="AX335" s="258">
        <f t="shared" si="506"/>
        <v>0</v>
      </c>
      <c r="AY335" s="259">
        <f t="shared" si="506"/>
        <v>0</v>
      </c>
      <c r="AZ335" s="231" t="str">
        <f t="shared" si="434"/>
        <v/>
      </c>
      <c r="BA335" s="232">
        <f t="shared" si="435"/>
        <v>0</v>
      </c>
      <c r="BB335" s="249">
        <f t="shared" si="419"/>
        <v>0</v>
      </c>
      <c r="BC335" s="231">
        <f t="shared" si="436"/>
        <v>0</v>
      </c>
      <c r="BD335" s="231">
        <f t="shared" si="437"/>
        <v>0</v>
      </c>
      <c r="BE335" s="260"/>
      <c r="BF335" s="235">
        <f t="shared" si="438"/>
        <v>0</v>
      </c>
      <c r="BG335" s="235">
        <f t="shared" si="439"/>
        <v>0</v>
      </c>
      <c r="BH335" s="235">
        <f t="shared" si="440"/>
        <v>0</v>
      </c>
      <c r="BI335" s="380"/>
      <c r="BJ335" s="235">
        <f t="shared" si="420"/>
        <v>0</v>
      </c>
      <c r="BK335" s="235">
        <f t="shared" si="441"/>
        <v>0</v>
      </c>
      <c r="BL335" s="235" t="str">
        <f t="shared" si="442"/>
        <v/>
      </c>
      <c r="BM335" s="236"/>
      <c r="BN335" s="237"/>
      <c r="BO335" s="237"/>
      <c r="BP335" s="238"/>
      <c r="BQ335" s="238"/>
      <c r="BR335" s="254"/>
      <c r="BS335" s="252"/>
      <c r="BT335" s="244"/>
      <c r="BU335" s="244"/>
      <c r="BV335" s="244"/>
      <c r="BW335" s="244"/>
      <c r="BX335" s="244"/>
      <c r="BY335" s="244"/>
      <c r="BZ335" s="244"/>
      <c r="CA335" s="244"/>
      <c r="CB335" s="253"/>
      <c r="CC335" s="188"/>
      <c r="CD335" s="244">
        <f t="shared" si="421"/>
        <v>0</v>
      </c>
      <c r="CE335" s="235">
        <f t="shared" si="443"/>
        <v>0</v>
      </c>
      <c r="CF335" s="235">
        <f t="shared" si="443"/>
        <v>0</v>
      </c>
      <c r="CG335" s="235">
        <f t="shared" si="443"/>
        <v>0</v>
      </c>
      <c r="CH335" s="188"/>
      <c r="CI335" s="244">
        <f t="shared" si="422"/>
        <v>0</v>
      </c>
      <c r="CJ335" s="235">
        <f t="shared" si="444"/>
        <v>0</v>
      </c>
      <c r="CK335" s="235">
        <f t="shared" si="444"/>
        <v>0</v>
      </c>
      <c r="CL335" s="235">
        <f t="shared" si="444"/>
        <v>0</v>
      </c>
      <c r="CM335" s="188"/>
      <c r="CN335" s="244">
        <f t="shared" si="423"/>
        <v>0</v>
      </c>
      <c r="CO335" s="235">
        <f t="shared" si="445"/>
        <v>0</v>
      </c>
      <c r="CP335" s="235">
        <f t="shared" si="445"/>
        <v>0</v>
      </c>
      <c r="CQ335" s="235">
        <f t="shared" si="445"/>
        <v>0</v>
      </c>
      <c r="CR335" s="188"/>
      <c r="CS335" s="244">
        <f t="shared" si="424"/>
        <v>0</v>
      </c>
      <c r="CT335" s="235">
        <f t="shared" si="446"/>
        <v>0</v>
      </c>
      <c r="CU335" s="235">
        <f t="shared" si="446"/>
        <v>0</v>
      </c>
      <c r="CV335" s="235">
        <f t="shared" si="446"/>
        <v>0</v>
      </c>
      <c r="CW335" s="188"/>
      <c r="CX335" s="244">
        <f t="shared" si="425"/>
        <v>0</v>
      </c>
      <c r="CY335" s="235">
        <f t="shared" si="447"/>
        <v>0</v>
      </c>
      <c r="CZ335" s="235">
        <f t="shared" si="447"/>
        <v>0</v>
      </c>
      <c r="DA335" s="235">
        <f t="shared" si="447"/>
        <v>0</v>
      </c>
      <c r="DB335" s="188"/>
      <c r="DC335" s="225"/>
      <c r="DD335" s="226"/>
      <c r="DE335" s="1088"/>
      <c r="DF335" s="225"/>
      <c r="DG335" s="226"/>
      <c r="DH335" s="1088"/>
      <c r="DI335" s="225"/>
      <c r="DJ335" s="226"/>
      <c r="DK335" s="1088"/>
      <c r="DL335" s="225"/>
      <c r="DM335" s="226"/>
      <c r="DN335" s="1088"/>
      <c r="DO335" s="370"/>
      <c r="DP335" s="370"/>
      <c r="DQ335" s="243">
        <f t="shared" si="448"/>
        <v>0</v>
      </c>
      <c r="DR335" s="244">
        <f t="shared" si="449"/>
        <v>0</v>
      </c>
      <c r="DS335" s="235">
        <f t="shared" si="450"/>
        <v>0</v>
      </c>
      <c r="DT335" s="244" t="str">
        <f t="shared" si="426"/>
        <v/>
      </c>
      <c r="DU335" s="42" t="str">
        <f t="shared" si="451"/>
        <v/>
      </c>
      <c r="DV335" s="42" t="str">
        <f t="shared" si="452"/>
        <v/>
      </c>
      <c r="DW335" s="42" t="str">
        <f t="shared" si="453"/>
        <v/>
      </c>
      <c r="DX335" s="162"/>
      <c r="DY335" s="42" t="str">
        <f t="shared" si="454"/>
        <v/>
      </c>
      <c r="DZ335" s="42" t="str">
        <f t="shared" si="507"/>
        <v/>
      </c>
      <c r="EA335" s="42" t="str">
        <f t="shared" si="455"/>
        <v/>
      </c>
      <c r="EB335" s="162"/>
      <c r="EC335" s="930"/>
      <c r="ED335" s="188"/>
      <c r="EE335" s="245">
        <f t="shared" si="456"/>
        <v>0</v>
      </c>
      <c r="EG335" s="245">
        <f t="shared" si="457"/>
        <v>0</v>
      </c>
      <c r="EI335" s="246" t="str">
        <f t="shared" si="458"/>
        <v/>
      </c>
      <c r="EJ335" s="247" t="str">
        <f t="shared" si="427"/>
        <v/>
      </c>
      <c r="EK335" s="248" t="str">
        <f t="shared" si="428"/>
        <v/>
      </c>
      <c r="EL335" s="248" t="str">
        <f t="shared" si="429"/>
        <v/>
      </c>
      <c r="EM335" s="248" t="str">
        <f t="shared" si="430"/>
        <v/>
      </c>
      <c r="EN335" s="248" t="str">
        <f t="shared" si="459"/>
        <v/>
      </c>
      <c r="EO335" s="248" t="str">
        <f t="shared" si="431"/>
        <v/>
      </c>
      <c r="EQ335" s="248" t="str">
        <f t="shared" si="460"/>
        <v/>
      </c>
      <c r="ER335" s="248" t="str">
        <f t="shared" si="461"/>
        <v/>
      </c>
      <c r="ES335" s="248" t="str">
        <f t="shared" si="462"/>
        <v/>
      </c>
      <c r="ET335" s="248" t="str">
        <f t="shared" si="463"/>
        <v/>
      </c>
      <c r="EU335" s="248" t="str">
        <f t="shared" si="464"/>
        <v/>
      </c>
      <c r="EV335" s="248" t="str">
        <f t="shared" si="464"/>
        <v/>
      </c>
      <c r="EX335" s="248" t="str">
        <f t="shared" si="465"/>
        <v/>
      </c>
      <c r="EY335" s="248" t="str">
        <f t="shared" si="466"/>
        <v/>
      </c>
      <c r="EZ335" s="248" t="str">
        <f t="shared" si="467"/>
        <v/>
      </c>
      <c r="FA335" s="248" t="str">
        <f t="shared" si="468"/>
        <v/>
      </c>
      <c r="FB335" s="248" t="str">
        <f t="shared" si="500"/>
        <v/>
      </c>
      <c r="FC335" s="248" t="str">
        <f t="shared" si="500"/>
        <v/>
      </c>
      <c r="FE335" s="248" t="str">
        <f t="shared" si="469"/>
        <v/>
      </c>
      <c r="FF335" s="248" t="str">
        <f t="shared" si="470"/>
        <v/>
      </c>
      <c r="FG335" s="248" t="str">
        <f t="shared" si="471"/>
        <v/>
      </c>
      <c r="FH335" s="248" t="str">
        <f t="shared" si="472"/>
        <v/>
      </c>
      <c r="FI335" s="248" t="str">
        <f t="shared" si="501"/>
        <v/>
      </c>
      <c r="FJ335" s="248" t="str">
        <f t="shared" si="501"/>
        <v/>
      </c>
      <c r="FL335" s="370"/>
      <c r="FM335" s="371"/>
      <c r="FN335" s="371"/>
      <c r="FO335" s="611"/>
      <c r="FP335" s="896"/>
      <c r="FQ335" s="370"/>
      <c r="FR335" s="371"/>
      <c r="FS335" s="371"/>
      <c r="FT335" s="611"/>
      <c r="FU335" s="896"/>
      <c r="FV335" s="370"/>
      <c r="FW335" s="371"/>
      <c r="FX335" s="371"/>
      <c r="FY335" s="611"/>
      <c r="FZ335" s="896"/>
      <c r="GA335" s="613"/>
      <c r="GC335" s="227">
        <f t="shared" si="473"/>
        <v>0</v>
      </c>
      <c r="GD335" s="228">
        <f t="shared" si="474"/>
        <v>0</v>
      </c>
      <c r="GE335" s="229">
        <f t="shared" si="502"/>
        <v>0</v>
      </c>
      <c r="GF335" s="230">
        <f t="shared" si="502"/>
        <v>0</v>
      </c>
      <c r="GG335" s="231" t="str">
        <f t="shared" si="475"/>
        <v/>
      </c>
      <c r="GH335" s="232">
        <f t="shared" si="476"/>
        <v>0</v>
      </c>
      <c r="GI335" s="227">
        <f t="shared" si="477"/>
        <v>0</v>
      </c>
      <c r="GJ335" s="233">
        <f t="shared" si="478"/>
        <v>0</v>
      </c>
      <c r="GK335" s="233">
        <f t="shared" si="479"/>
        <v>0</v>
      </c>
      <c r="GL335" s="234"/>
      <c r="GM335" s="235">
        <f t="shared" si="480"/>
        <v>0</v>
      </c>
      <c r="GN335" s="235">
        <f t="shared" si="481"/>
        <v>0</v>
      </c>
      <c r="GO335" s="235" t="str">
        <f t="shared" si="482"/>
        <v/>
      </c>
      <c r="GP335" s="380"/>
      <c r="GQ335" s="235">
        <f t="shared" si="483"/>
        <v>0</v>
      </c>
      <c r="GR335" s="235">
        <f t="shared" si="484"/>
        <v>0</v>
      </c>
      <c r="GS335" s="235" t="str">
        <f t="shared" si="485"/>
        <v/>
      </c>
      <c r="GT335" s="236"/>
      <c r="GU335" s="237" t="str">
        <f t="shared" si="486"/>
        <v/>
      </c>
      <c r="GV335" s="237" t="str">
        <f t="shared" si="487"/>
        <v/>
      </c>
      <c r="GW335" s="238" t="str">
        <f t="shared" si="488"/>
        <v/>
      </c>
      <c r="GX335" s="238" t="str">
        <f t="shared" si="489"/>
        <v/>
      </c>
      <c r="GY335" s="239"/>
      <c r="GZ335" s="240" t="str">
        <f t="shared" si="490"/>
        <v/>
      </c>
      <c r="HA335" s="235" t="str">
        <f t="shared" si="491"/>
        <v/>
      </c>
      <c r="HB335" s="235" t="str">
        <f t="shared" si="492"/>
        <v/>
      </c>
      <c r="HC335" s="235" t="str">
        <f t="shared" si="493"/>
        <v/>
      </c>
      <c r="HD335" s="235" t="str">
        <f t="shared" si="494"/>
        <v/>
      </c>
      <c r="HE335" s="235" t="str">
        <f t="shared" si="495"/>
        <v/>
      </c>
      <c r="HF335" s="188"/>
      <c r="HG335" s="235" t="str">
        <f t="shared" si="496"/>
        <v/>
      </c>
      <c r="HH335" s="235">
        <f t="shared" si="503"/>
        <v>0</v>
      </c>
      <c r="HI335" s="235">
        <f t="shared" si="503"/>
        <v>0</v>
      </c>
      <c r="HJ335" s="235">
        <f t="shared" si="503"/>
        <v>0</v>
      </c>
      <c r="HK335" s="188"/>
      <c r="HL335" s="235" t="str">
        <f t="shared" si="497"/>
        <v/>
      </c>
      <c r="HM335" s="235">
        <f t="shared" si="504"/>
        <v>0</v>
      </c>
      <c r="HN335" s="235">
        <f t="shared" si="504"/>
        <v>0</v>
      </c>
      <c r="HO335" s="235">
        <f t="shared" si="504"/>
        <v>0</v>
      </c>
      <c r="HP335" s="188"/>
      <c r="HQ335" s="235" t="str">
        <f t="shared" si="498"/>
        <v/>
      </c>
      <c r="HR335" s="235">
        <f t="shared" si="505"/>
        <v>0</v>
      </c>
      <c r="HS335" s="235">
        <f t="shared" si="505"/>
        <v>0</v>
      </c>
      <c r="HT335" s="235">
        <f t="shared" si="505"/>
        <v>0</v>
      </c>
      <c r="HU335" s="162"/>
      <c r="HV335" s="1622"/>
      <c r="HW335" s="1619"/>
      <c r="HX335" s="1619"/>
      <c r="HY335" s="1619"/>
      <c r="HZ335" s="1619"/>
      <c r="IA335" s="1619"/>
      <c r="IB335" s="1619"/>
      <c r="IC335" s="1623"/>
      <c r="ID335" s="162"/>
      <c r="IE335" s="162"/>
    </row>
    <row r="336" spans="1:239" ht="21" customHeight="1" x14ac:dyDescent="0.25">
      <c r="A336" s="377" t="str">
        <f t="shared" si="432"/>
        <v/>
      </c>
      <c r="B336" s="188">
        <v>310</v>
      </c>
      <c r="C336" s="255"/>
      <c r="D336" s="223" t="str">
        <f t="shared" si="416"/>
        <v/>
      </c>
      <c r="E336" s="223" t="str">
        <f t="shared" si="499"/>
        <v/>
      </c>
      <c r="F336" s="242"/>
      <c r="G336" s="242"/>
      <c r="H336" s="224" t="str">
        <f t="shared" si="433"/>
        <v/>
      </c>
      <c r="I336" s="930"/>
      <c r="J336" s="930"/>
      <c r="K336" s="930"/>
      <c r="L336" s="370"/>
      <c r="M336" s="371"/>
      <c r="N336" s="371"/>
      <c r="O336" s="371"/>
      <c r="P336" s="372"/>
      <c r="Q336" s="609"/>
      <c r="R336" s="609"/>
      <c r="S336" s="610"/>
      <c r="T336" s="371"/>
      <c r="U336" s="371"/>
      <c r="V336" s="188"/>
      <c r="W336" s="370"/>
      <c r="X336" s="371"/>
      <c r="Y336" s="371"/>
      <c r="Z336" s="611"/>
      <c r="AA336" s="896"/>
      <c r="AB336" s="370"/>
      <c r="AC336" s="371"/>
      <c r="AD336" s="371"/>
      <c r="AE336" s="371"/>
      <c r="AF336" s="896"/>
      <c r="AG336" s="370"/>
      <c r="AH336" s="371"/>
      <c r="AI336" s="371"/>
      <c r="AJ336" s="371"/>
      <c r="AK336" s="896"/>
      <c r="AL336" s="370"/>
      <c r="AM336" s="371"/>
      <c r="AN336" s="371"/>
      <c r="AO336" s="372"/>
      <c r="AP336" s="370"/>
      <c r="AQ336" s="371"/>
      <c r="AR336" s="371"/>
      <c r="AS336" s="371"/>
      <c r="AT336" s="928"/>
      <c r="AU336" s="188"/>
      <c r="AV336" s="256">
        <f t="shared" si="417"/>
        <v>0</v>
      </c>
      <c r="AW336" s="257">
        <f t="shared" si="418"/>
        <v>0</v>
      </c>
      <c r="AX336" s="258">
        <f t="shared" si="506"/>
        <v>0</v>
      </c>
      <c r="AY336" s="259">
        <f t="shared" si="506"/>
        <v>0</v>
      </c>
      <c r="AZ336" s="231" t="str">
        <f t="shared" si="434"/>
        <v/>
      </c>
      <c r="BA336" s="232">
        <f t="shared" si="435"/>
        <v>0</v>
      </c>
      <c r="BB336" s="249">
        <f t="shared" si="419"/>
        <v>0</v>
      </c>
      <c r="BC336" s="231">
        <f t="shared" si="436"/>
        <v>0</v>
      </c>
      <c r="BD336" s="231">
        <f t="shared" si="437"/>
        <v>0</v>
      </c>
      <c r="BE336" s="260"/>
      <c r="BF336" s="235">
        <f t="shared" si="438"/>
        <v>0</v>
      </c>
      <c r="BG336" s="235">
        <f t="shared" si="439"/>
        <v>0</v>
      </c>
      <c r="BH336" s="235">
        <f t="shared" si="440"/>
        <v>0</v>
      </c>
      <c r="BI336" s="380"/>
      <c r="BJ336" s="235">
        <f t="shared" si="420"/>
        <v>0</v>
      </c>
      <c r="BK336" s="235">
        <f t="shared" si="441"/>
        <v>0</v>
      </c>
      <c r="BL336" s="235" t="str">
        <f t="shared" si="442"/>
        <v/>
      </c>
      <c r="BM336" s="236"/>
      <c r="BN336" s="237"/>
      <c r="BO336" s="237"/>
      <c r="BP336" s="238"/>
      <c r="BQ336" s="238"/>
      <c r="BR336" s="254"/>
      <c r="BS336" s="252"/>
      <c r="BT336" s="244"/>
      <c r="BU336" s="244"/>
      <c r="BV336" s="244"/>
      <c r="BW336" s="244"/>
      <c r="BX336" s="244"/>
      <c r="BY336" s="244"/>
      <c r="BZ336" s="244"/>
      <c r="CA336" s="244"/>
      <c r="CB336" s="253"/>
      <c r="CC336" s="188"/>
      <c r="CD336" s="244">
        <f t="shared" si="421"/>
        <v>0</v>
      </c>
      <c r="CE336" s="235">
        <f t="shared" si="443"/>
        <v>0</v>
      </c>
      <c r="CF336" s="235">
        <f t="shared" si="443"/>
        <v>0</v>
      </c>
      <c r="CG336" s="235">
        <f t="shared" si="443"/>
        <v>0</v>
      </c>
      <c r="CH336" s="188"/>
      <c r="CI336" s="244">
        <f t="shared" si="422"/>
        <v>0</v>
      </c>
      <c r="CJ336" s="235">
        <f t="shared" si="444"/>
        <v>0</v>
      </c>
      <c r="CK336" s="235">
        <f t="shared" si="444"/>
        <v>0</v>
      </c>
      <c r="CL336" s="235">
        <f t="shared" si="444"/>
        <v>0</v>
      </c>
      <c r="CM336" s="188"/>
      <c r="CN336" s="244">
        <f t="shared" si="423"/>
        <v>0</v>
      </c>
      <c r="CO336" s="235">
        <f t="shared" si="445"/>
        <v>0</v>
      </c>
      <c r="CP336" s="235">
        <f t="shared" si="445"/>
        <v>0</v>
      </c>
      <c r="CQ336" s="235">
        <f t="shared" si="445"/>
        <v>0</v>
      </c>
      <c r="CR336" s="188"/>
      <c r="CS336" s="244">
        <f t="shared" si="424"/>
        <v>0</v>
      </c>
      <c r="CT336" s="235">
        <f t="shared" si="446"/>
        <v>0</v>
      </c>
      <c r="CU336" s="235">
        <f t="shared" si="446"/>
        <v>0</v>
      </c>
      <c r="CV336" s="235">
        <f t="shared" si="446"/>
        <v>0</v>
      </c>
      <c r="CW336" s="188"/>
      <c r="CX336" s="244">
        <f t="shared" si="425"/>
        <v>0</v>
      </c>
      <c r="CY336" s="235">
        <f t="shared" si="447"/>
        <v>0</v>
      </c>
      <c r="CZ336" s="235">
        <f t="shared" si="447"/>
        <v>0</v>
      </c>
      <c r="DA336" s="235">
        <f t="shared" si="447"/>
        <v>0</v>
      </c>
      <c r="DB336" s="188"/>
      <c r="DC336" s="225"/>
      <c r="DD336" s="226"/>
      <c r="DE336" s="1088"/>
      <c r="DF336" s="225"/>
      <c r="DG336" s="226"/>
      <c r="DH336" s="1088"/>
      <c r="DI336" s="225"/>
      <c r="DJ336" s="226"/>
      <c r="DK336" s="1088"/>
      <c r="DL336" s="225"/>
      <c r="DM336" s="226"/>
      <c r="DN336" s="1088"/>
      <c r="DO336" s="370"/>
      <c r="DP336" s="370"/>
      <c r="DQ336" s="243">
        <f t="shared" si="448"/>
        <v>0</v>
      </c>
      <c r="DR336" s="244">
        <f t="shared" si="449"/>
        <v>0</v>
      </c>
      <c r="DS336" s="235">
        <f t="shared" si="450"/>
        <v>0</v>
      </c>
      <c r="DT336" s="244" t="str">
        <f t="shared" si="426"/>
        <v/>
      </c>
      <c r="DU336" s="42" t="str">
        <f t="shared" si="451"/>
        <v/>
      </c>
      <c r="DV336" s="42" t="str">
        <f t="shared" si="452"/>
        <v/>
      </c>
      <c r="DW336" s="42" t="str">
        <f t="shared" si="453"/>
        <v/>
      </c>
      <c r="DX336" s="162"/>
      <c r="DY336" s="42" t="str">
        <f t="shared" si="454"/>
        <v/>
      </c>
      <c r="DZ336" s="42" t="str">
        <f t="shared" si="507"/>
        <v/>
      </c>
      <c r="EA336" s="42" t="str">
        <f t="shared" si="455"/>
        <v/>
      </c>
      <c r="EB336" s="162"/>
      <c r="EC336" s="930"/>
      <c r="ED336" s="188"/>
      <c r="EE336" s="245">
        <f t="shared" si="456"/>
        <v>0</v>
      </c>
      <c r="EG336" s="245">
        <f t="shared" si="457"/>
        <v>0</v>
      </c>
      <c r="EI336" s="246" t="str">
        <f t="shared" si="458"/>
        <v/>
      </c>
      <c r="EJ336" s="247" t="str">
        <f t="shared" si="427"/>
        <v/>
      </c>
      <c r="EK336" s="248" t="str">
        <f t="shared" si="428"/>
        <v/>
      </c>
      <c r="EL336" s="248" t="str">
        <f t="shared" si="429"/>
        <v/>
      </c>
      <c r="EM336" s="248" t="str">
        <f t="shared" si="430"/>
        <v/>
      </c>
      <c r="EN336" s="248" t="str">
        <f t="shared" si="459"/>
        <v/>
      </c>
      <c r="EO336" s="248" t="str">
        <f t="shared" si="431"/>
        <v/>
      </c>
      <c r="EQ336" s="248" t="str">
        <f t="shared" si="460"/>
        <v/>
      </c>
      <c r="ER336" s="248" t="str">
        <f t="shared" si="461"/>
        <v/>
      </c>
      <c r="ES336" s="248" t="str">
        <f t="shared" si="462"/>
        <v/>
      </c>
      <c r="ET336" s="248" t="str">
        <f t="shared" si="463"/>
        <v/>
      </c>
      <c r="EU336" s="248" t="str">
        <f t="shared" si="464"/>
        <v/>
      </c>
      <c r="EV336" s="248" t="str">
        <f t="shared" si="464"/>
        <v/>
      </c>
      <c r="EX336" s="248" t="str">
        <f t="shared" si="465"/>
        <v/>
      </c>
      <c r="EY336" s="248" t="str">
        <f t="shared" si="466"/>
        <v/>
      </c>
      <c r="EZ336" s="248" t="str">
        <f t="shared" si="467"/>
        <v/>
      </c>
      <c r="FA336" s="248" t="str">
        <f t="shared" si="468"/>
        <v/>
      </c>
      <c r="FB336" s="248" t="str">
        <f t="shared" si="500"/>
        <v/>
      </c>
      <c r="FC336" s="248" t="str">
        <f t="shared" si="500"/>
        <v/>
      </c>
      <c r="FE336" s="248" t="str">
        <f t="shared" si="469"/>
        <v/>
      </c>
      <c r="FF336" s="248" t="str">
        <f t="shared" si="470"/>
        <v/>
      </c>
      <c r="FG336" s="248" t="str">
        <f t="shared" si="471"/>
        <v/>
      </c>
      <c r="FH336" s="248" t="str">
        <f t="shared" si="472"/>
        <v/>
      </c>
      <c r="FI336" s="248" t="str">
        <f t="shared" si="501"/>
        <v/>
      </c>
      <c r="FJ336" s="248" t="str">
        <f t="shared" si="501"/>
        <v/>
      </c>
      <c r="FL336" s="370"/>
      <c r="FM336" s="371"/>
      <c r="FN336" s="371"/>
      <c r="FO336" s="611"/>
      <c r="FP336" s="896"/>
      <c r="FQ336" s="370"/>
      <c r="FR336" s="371"/>
      <c r="FS336" s="371"/>
      <c r="FT336" s="611"/>
      <c r="FU336" s="896"/>
      <c r="FV336" s="370"/>
      <c r="FW336" s="371"/>
      <c r="FX336" s="371"/>
      <c r="FY336" s="611"/>
      <c r="FZ336" s="896"/>
      <c r="GA336" s="613"/>
      <c r="GC336" s="227">
        <f t="shared" si="473"/>
        <v>0</v>
      </c>
      <c r="GD336" s="228">
        <f t="shared" si="474"/>
        <v>0</v>
      </c>
      <c r="GE336" s="229">
        <f t="shared" si="502"/>
        <v>0</v>
      </c>
      <c r="GF336" s="230">
        <f t="shared" si="502"/>
        <v>0</v>
      </c>
      <c r="GG336" s="231" t="str">
        <f t="shared" si="475"/>
        <v/>
      </c>
      <c r="GH336" s="232">
        <f t="shared" si="476"/>
        <v>0</v>
      </c>
      <c r="GI336" s="227">
        <f t="shared" si="477"/>
        <v>0</v>
      </c>
      <c r="GJ336" s="233">
        <f t="shared" si="478"/>
        <v>0</v>
      </c>
      <c r="GK336" s="233">
        <f t="shared" si="479"/>
        <v>0</v>
      </c>
      <c r="GL336" s="234"/>
      <c r="GM336" s="235">
        <f t="shared" si="480"/>
        <v>0</v>
      </c>
      <c r="GN336" s="235">
        <f t="shared" si="481"/>
        <v>0</v>
      </c>
      <c r="GO336" s="235" t="str">
        <f t="shared" si="482"/>
        <v/>
      </c>
      <c r="GP336" s="380"/>
      <c r="GQ336" s="235">
        <f t="shared" si="483"/>
        <v>0</v>
      </c>
      <c r="GR336" s="235">
        <f t="shared" si="484"/>
        <v>0</v>
      </c>
      <c r="GS336" s="235" t="str">
        <f t="shared" si="485"/>
        <v/>
      </c>
      <c r="GT336" s="236"/>
      <c r="GU336" s="237" t="str">
        <f t="shared" si="486"/>
        <v/>
      </c>
      <c r="GV336" s="237" t="str">
        <f t="shared" si="487"/>
        <v/>
      </c>
      <c r="GW336" s="238" t="str">
        <f t="shared" si="488"/>
        <v/>
      </c>
      <c r="GX336" s="238" t="str">
        <f t="shared" si="489"/>
        <v/>
      </c>
      <c r="GY336" s="239"/>
      <c r="GZ336" s="240" t="str">
        <f t="shared" si="490"/>
        <v/>
      </c>
      <c r="HA336" s="235" t="str">
        <f t="shared" si="491"/>
        <v/>
      </c>
      <c r="HB336" s="235" t="str">
        <f t="shared" si="492"/>
        <v/>
      </c>
      <c r="HC336" s="235" t="str">
        <f t="shared" si="493"/>
        <v/>
      </c>
      <c r="HD336" s="235" t="str">
        <f t="shared" si="494"/>
        <v/>
      </c>
      <c r="HE336" s="235" t="str">
        <f t="shared" si="495"/>
        <v/>
      </c>
      <c r="HF336" s="188"/>
      <c r="HG336" s="235" t="str">
        <f t="shared" si="496"/>
        <v/>
      </c>
      <c r="HH336" s="235">
        <f t="shared" si="503"/>
        <v>0</v>
      </c>
      <c r="HI336" s="235">
        <f t="shared" si="503"/>
        <v>0</v>
      </c>
      <c r="HJ336" s="235">
        <f t="shared" si="503"/>
        <v>0</v>
      </c>
      <c r="HK336" s="188"/>
      <c r="HL336" s="235" t="str">
        <f t="shared" si="497"/>
        <v/>
      </c>
      <c r="HM336" s="235">
        <f t="shared" si="504"/>
        <v>0</v>
      </c>
      <c r="HN336" s="235">
        <f t="shared" si="504"/>
        <v>0</v>
      </c>
      <c r="HO336" s="235">
        <f t="shared" si="504"/>
        <v>0</v>
      </c>
      <c r="HP336" s="188"/>
      <c r="HQ336" s="235" t="str">
        <f t="shared" si="498"/>
        <v/>
      </c>
      <c r="HR336" s="235">
        <f t="shared" si="505"/>
        <v>0</v>
      </c>
      <c r="HS336" s="235">
        <f t="shared" si="505"/>
        <v>0</v>
      </c>
      <c r="HT336" s="235">
        <f t="shared" si="505"/>
        <v>0</v>
      </c>
      <c r="HU336" s="162"/>
      <c r="HV336" s="1622"/>
      <c r="HW336" s="1619"/>
      <c r="HX336" s="1619"/>
      <c r="HY336" s="1619"/>
      <c r="HZ336" s="1619"/>
      <c r="IA336" s="1619"/>
      <c r="IB336" s="1619"/>
      <c r="IC336" s="1623"/>
      <c r="ID336" s="162"/>
      <c r="IE336" s="162"/>
    </row>
    <row r="337" spans="1:239" ht="21" customHeight="1" x14ac:dyDescent="0.25">
      <c r="A337" s="377" t="str">
        <f t="shared" si="432"/>
        <v/>
      </c>
      <c r="B337" s="188">
        <v>311</v>
      </c>
      <c r="C337" s="255"/>
      <c r="D337" s="223" t="str">
        <f t="shared" si="416"/>
        <v/>
      </c>
      <c r="E337" s="223" t="str">
        <f t="shared" si="499"/>
        <v/>
      </c>
      <c r="F337" s="242"/>
      <c r="G337" s="242"/>
      <c r="H337" s="224" t="str">
        <f t="shared" si="433"/>
        <v/>
      </c>
      <c r="I337" s="930"/>
      <c r="J337" s="930"/>
      <c r="K337" s="930"/>
      <c r="L337" s="370"/>
      <c r="M337" s="371"/>
      <c r="N337" s="371"/>
      <c r="O337" s="371"/>
      <c r="P337" s="372"/>
      <c r="Q337" s="609"/>
      <c r="R337" s="609"/>
      <c r="S337" s="610"/>
      <c r="T337" s="371"/>
      <c r="U337" s="371"/>
      <c r="V337" s="188"/>
      <c r="W337" s="370"/>
      <c r="X337" s="371"/>
      <c r="Y337" s="371"/>
      <c r="Z337" s="611"/>
      <c r="AA337" s="896"/>
      <c r="AB337" s="370"/>
      <c r="AC337" s="371"/>
      <c r="AD337" s="371"/>
      <c r="AE337" s="371"/>
      <c r="AF337" s="896"/>
      <c r="AG337" s="370"/>
      <c r="AH337" s="371"/>
      <c r="AI337" s="371"/>
      <c r="AJ337" s="371"/>
      <c r="AK337" s="896"/>
      <c r="AL337" s="370"/>
      <c r="AM337" s="371"/>
      <c r="AN337" s="371"/>
      <c r="AO337" s="372"/>
      <c r="AP337" s="370"/>
      <c r="AQ337" s="371"/>
      <c r="AR337" s="371"/>
      <c r="AS337" s="371"/>
      <c r="AT337" s="928"/>
      <c r="AU337" s="188"/>
      <c r="AV337" s="256">
        <f t="shared" si="417"/>
        <v>0</v>
      </c>
      <c r="AW337" s="257">
        <f t="shared" si="418"/>
        <v>0</v>
      </c>
      <c r="AX337" s="258">
        <f t="shared" si="506"/>
        <v>0</v>
      </c>
      <c r="AY337" s="259">
        <f t="shared" si="506"/>
        <v>0</v>
      </c>
      <c r="AZ337" s="231" t="str">
        <f t="shared" si="434"/>
        <v/>
      </c>
      <c r="BA337" s="232">
        <f t="shared" si="435"/>
        <v>0</v>
      </c>
      <c r="BB337" s="249">
        <f t="shared" si="419"/>
        <v>0</v>
      </c>
      <c r="BC337" s="231">
        <f t="shared" si="436"/>
        <v>0</v>
      </c>
      <c r="BD337" s="231">
        <f t="shared" si="437"/>
        <v>0</v>
      </c>
      <c r="BE337" s="260"/>
      <c r="BF337" s="235">
        <f t="shared" si="438"/>
        <v>0</v>
      </c>
      <c r="BG337" s="235">
        <f t="shared" si="439"/>
        <v>0</v>
      </c>
      <c r="BH337" s="235">
        <f t="shared" si="440"/>
        <v>0</v>
      </c>
      <c r="BI337" s="380"/>
      <c r="BJ337" s="235">
        <f t="shared" si="420"/>
        <v>0</v>
      </c>
      <c r="BK337" s="235">
        <f t="shared" si="441"/>
        <v>0</v>
      </c>
      <c r="BL337" s="235" t="str">
        <f t="shared" si="442"/>
        <v/>
      </c>
      <c r="BM337" s="236"/>
      <c r="BN337" s="237"/>
      <c r="BO337" s="237"/>
      <c r="BP337" s="238"/>
      <c r="BQ337" s="238"/>
      <c r="BR337" s="254"/>
      <c r="BS337" s="252"/>
      <c r="BT337" s="244"/>
      <c r="BU337" s="244"/>
      <c r="BV337" s="244"/>
      <c r="BW337" s="244"/>
      <c r="BX337" s="244"/>
      <c r="BY337" s="244"/>
      <c r="BZ337" s="244"/>
      <c r="CA337" s="244"/>
      <c r="CB337" s="253"/>
      <c r="CC337" s="188"/>
      <c r="CD337" s="244">
        <f t="shared" si="421"/>
        <v>0</v>
      </c>
      <c r="CE337" s="235">
        <f t="shared" si="443"/>
        <v>0</v>
      </c>
      <c r="CF337" s="235">
        <f t="shared" si="443"/>
        <v>0</v>
      </c>
      <c r="CG337" s="235">
        <f t="shared" si="443"/>
        <v>0</v>
      </c>
      <c r="CH337" s="188"/>
      <c r="CI337" s="244">
        <f t="shared" si="422"/>
        <v>0</v>
      </c>
      <c r="CJ337" s="235">
        <f t="shared" si="444"/>
        <v>0</v>
      </c>
      <c r="CK337" s="235">
        <f t="shared" si="444"/>
        <v>0</v>
      </c>
      <c r="CL337" s="235">
        <f t="shared" si="444"/>
        <v>0</v>
      </c>
      <c r="CM337" s="188"/>
      <c r="CN337" s="244">
        <f t="shared" si="423"/>
        <v>0</v>
      </c>
      <c r="CO337" s="235">
        <f t="shared" si="445"/>
        <v>0</v>
      </c>
      <c r="CP337" s="235">
        <f t="shared" si="445"/>
        <v>0</v>
      </c>
      <c r="CQ337" s="235">
        <f t="shared" si="445"/>
        <v>0</v>
      </c>
      <c r="CR337" s="188"/>
      <c r="CS337" s="244">
        <f t="shared" si="424"/>
        <v>0</v>
      </c>
      <c r="CT337" s="235">
        <f t="shared" si="446"/>
        <v>0</v>
      </c>
      <c r="CU337" s="235">
        <f t="shared" si="446"/>
        <v>0</v>
      </c>
      <c r="CV337" s="235">
        <f t="shared" si="446"/>
        <v>0</v>
      </c>
      <c r="CW337" s="188"/>
      <c r="CX337" s="244">
        <f t="shared" si="425"/>
        <v>0</v>
      </c>
      <c r="CY337" s="235">
        <f t="shared" si="447"/>
        <v>0</v>
      </c>
      <c r="CZ337" s="235">
        <f t="shared" si="447"/>
        <v>0</v>
      </c>
      <c r="DA337" s="235">
        <f t="shared" si="447"/>
        <v>0</v>
      </c>
      <c r="DB337" s="188"/>
      <c r="DC337" s="225"/>
      <c r="DD337" s="226"/>
      <c r="DE337" s="1088"/>
      <c r="DF337" s="225"/>
      <c r="DG337" s="226"/>
      <c r="DH337" s="1088"/>
      <c r="DI337" s="225"/>
      <c r="DJ337" s="226"/>
      <c r="DK337" s="1088"/>
      <c r="DL337" s="225"/>
      <c r="DM337" s="226"/>
      <c r="DN337" s="1088"/>
      <c r="DO337" s="370"/>
      <c r="DP337" s="370"/>
      <c r="DQ337" s="243">
        <f t="shared" si="448"/>
        <v>0</v>
      </c>
      <c r="DR337" s="244">
        <f t="shared" si="449"/>
        <v>0</v>
      </c>
      <c r="DS337" s="235">
        <f t="shared" si="450"/>
        <v>0</v>
      </c>
      <c r="DT337" s="244" t="str">
        <f t="shared" si="426"/>
        <v/>
      </c>
      <c r="DU337" s="42" t="str">
        <f t="shared" si="451"/>
        <v/>
      </c>
      <c r="DV337" s="42" t="str">
        <f t="shared" si="452"/>
        <v/>
      </c>
      <c r="DW337" s="42" t="str">
        <f t="shared" si="453"/>
        <v/>
      </c>
      <c r="DX337" s="162"/>
      <c r="DY337" s="42" t="str">
        <f t="shared" si="454"/>
        <v/>
      </c>
      <c r="DZ337" s="42" t="str">
        <f t="shared" si="507"/>
        <v/>
      </c>
      <c r="EA337" s="42" t="str">
        <f t="shared" si="455"/>
        <v/>
      </c>
      <c r="EB337" s="162"/>
      <c r="EC337" s="930"/>
      <c r="ED337" s="188"/>
      <c r="EE337" s="245">
        <f t="shared" si="456"/>
        <v>0</v>
      </c>
      <c r="EG337" s="245">
        <f t="shared" si="457"/>
        <v>0</v>
      </c>
      <c r="EI337" s="246" t="str">
        <f t="shared" si="458"/>
        <v/>
      </c>
      <c r="EJ337" s="247" t="str">
        <f t="shared" si="427"/>
        <v/>
      </c>
      <c r="EK337" s="248" t="str">
        <f t="shared" si="428"/>
        <v/>
      </c>
      <c r="EL337" s="248" t="str">
        <f t="shared" si="429"/>
        <v/>
      </c>
      <c r="EM337" s="248" t="str">
        <f t="shared" si="430"/>
        <v/>
      </c>
      <c r="EN337" s="248" t="str">
        <f t="shared" si="459"/>
        <v/>
      </c>
      <c r="EO337" s="248" t="str">
        <f t="shared" si="431"/>
        <v/>
      </c>
      <c r="EQ337" s="248" t="str">
        <f t="shared" si="460"/>
        <v/>
      </c>
      <c r="ER337" s="248" t="str">
        <f t="shared" si="461"/>
        <v/>
      </c>
      <c r="ES337" s="248" t="str">
        <f t="shared" si="462"/>
        <v/>
      </c>
      <c r="ET337" s="248" t="str">
        <f t="shared" si="463"/>
        <v/>
      </c>
      <c r="EU337" s="248" t="str">
        <f t="shared" si="464"/>
        <v/>
      </c>
      <c r="EV337" s="248" t="str">
        <f t="shared" si="464"/>
        <v/>
      </c>
      <c r="EX337" s="248" t="str">
        <f t="shared" si="465"/>
        <v/>
      </c>
      <c r="EY337" s="248" t="str">
        <f t="shared" si="466"/>
        <v/>
      </c>
      <c r="EZ337" s="248" t="str">
        <f t="shared" si="467"/>
        <v/>
      </c>
      <c r="FA337" s="248" t="str">
        <f t="shared" si="468"/>
        <v/>
      </c>
      <c r="FB337" s="248" t="str">
        <f t="shared" si="500"/>
        <v/>
      </c>
      <c r="FC337" s="248" t="str">
        <f t="shared" si="500"/>
        <v/>
      </c>
      <c r="FE337" s="248" t="str">
        <f t="shared" si="469"/>
        <v/>
      </c>
      <c r="FF337" s="248" t="str">
        <f t="shared" si="470"/>
        <v/>
      </c>
      <c r="FG337" s="248" t="str">
        <f t="shared" si="471"/>
        <v/>
      </c>
      <c r="FH337" s="248" t="str">
        <f t="shared" si="472"/>
        <v/>
      </c>
      <c r="FI337" s="248" t="str">
        <f t="shared" si="501"/>
        <v/>
      </c>
      <c r="FJ337" s="248" t="str">
        <f t="shared" si="501"/>
        <v/>
      </c>
      <c r="FL337" s="370"/>
      <c r="FM337" s="371"/>
      <c r="FN337" s="371"/>
      <c r="FO337" s="611"/>
      <c r="FP337" s="896"/>
      <c r="FQ337" s="370"/>
      <c r="FR337" s="371"/>
      <c r="FS337" s="371"/>
      <c r="FT337" s="611"/>
      <c r="FU337" s="896"/>
      <c r="FV337" s="370"/>
      <c r="FW337" s="371"/>
      <c r="FX337" s="371"/>
      <c r="FY337" s="611"/>
      <c r="FZ337" s="896"/>
      <c r="GA337" s="613"/>
      <c r="GC337" s="227">
        <f t="shared" si="473"/>
        <v>0</v>
      </c>
      <c r="GD337" s="228">
        <f t="shared" si="474"/>
        <v>0</v>
      </c>
      <c r="GE337" s="229">
        <f t="shared" si="502"/>
        <v>0</v>
      </c>
      <c r="GF337" s="230">
        <f t="shared" si="502"/>
        <v>0</v>
      </c>
      <c r="GG337" s="231" t="str">
        <f t="shared" si="475"/>
        <v/>
      </c>
      <c r="GH337" s="232">
        <f t="shared" si="476"/>
        <v>0</v>
      </c>
      <c r="GI337" s="227">
        <f t="shared" si="477"/>
        <v>0</v>
      </c>
      <c r="GJ337" s="233">
        <f t="shared" si="478"/>
        <v>0</v>
      </c>
      <c r="GK337" s="233">
        <f t="shared" si="479"/>
        <v>0</v>
      </c>
      <c r="GL337" s="234"/>
      <c r="GM337" s="235">
        <f t="shared" si="480"/>
        <v>0</v>
      </c>
      <c r="GN337" s="235">
        <f t="shared" si="481"/>
        <v>0</v>
      </c>
      <c r="GO337" s="235" t="str">
        <f t="shared" si="482"/>
        <v/>
      </c>
      <c r="GP337" s="380"/>
      <c r="GQ337" s="235">
        <f t="shared" si="483"/>
        <v>0</v>
      </c>
      <c r="GR337" s="235">
        <f t="shared" si="484"/>
        <v>0</v>
      </c>
      <c r="GS337" s="235" t="str">
        <f t="shared" si="485"/>
        <v/>
      </c>
      <c r="GT337" s="236"/>
      <c r="GU337" s="237" t="str">
        <f t="shared" si="486"/>
        <v/>
      </c>
      <c r="GV337" s="237" t="str">
        <f t="shared" si="487"/>
        <v/>
      </c>
      <c r="GW337" s="238" t="str">
        <f t="shared" si="488"/>
        <v/>
      </c>
      <c r="GX337" s="238" t="str">
        <f t="shared" si="489"/>
        <v/>
      </c>
      <c r="GY337" s="239"/>
      <c r="GZ337" s="240" t="str">
        <f t="shared" si="490"/>
        <v/>
      </c>
      <c r="HA337" s="235" t="str">
        <f t="shared" si="491"/>
        <v/>
      </c>
      <c r="HB337" s="235" t="str">
        <f t="shared" si="492"/>
        <v/>
      </c>
      <c r="HC337" s="235" t="str">
        <f t="shared" si="493"/>
        <v/>
      </c>
      <c r="HD337" s="235" t="str">
        <f t="shared" si="494"/>
        <v/>
      </c>
      <c r="HE337" s="235" t="str">
        <f t="shared" si="495"/>
        <v/>
      </c>
      <c r="HF337" s="188"/>
      <c r="HG337" s="235" t="str">
        <f t="shared" si="496"/>
        <v/>
      </c>
      <c r="HH337" s="235">
        <f t="shared" si="503"/>
        <v>0</v>
      </c>
      <c r="HI337" s="235">
        <f t="shared" si="503"/>
        <v>0</v>
      </c>
      <c r="HJ337" s="235">
        <f t="shared" si="503"/>
        <v>0</v>
      </c>
      <c r="HK337" s="188"/>
      <c r="HL337" s="235" t="str">
        <f t="shared" si="497"/>
        <v/>
      </c>
      <c r="HM337" s="235">
        <f t="shared" si="504"/>
        <v>0</v>
      </c>
      <c r="HN337" s="235">
        <f t="shared" si="504"/>
        <v>0</v>
      </c>
      <c r="HO337" s="235">
        <f t="shared" si="504"/>
        <v>0</v>
      </c>
      <c r="HP337" s="188"/>
      <c r="HQ337" s="235" t="str">
        <f t="shared" si="498"/>
        <v/>
      </c>
      <c r="HR337" s="235">
        <f t="shared" si="505"/>
        <v>0</v>
      </c>
      <c r="HS337" s="235">
        <f t="shared" si="505"/>
        <v>0</v>
      </c>
      <c r="HT337" s="235">
        <f t="shared" si="505"/>
        <v>0</v>
      </c>
      <c r="HU337" s="162"/>
      <c r="HV337" s="1622"/>
      <c r="HW337" s="1619"/>
      <c r="HX337" s="1619"/>
      <c r="HY337" s="1619"/>
      <c r="HZ337" s="1619"/>
      <c r="IA337" s="1619"/>
      <c r="IB337" s="1619"/>
      <c r="IC337" s="1623"/>
      <c r="ID337" s="162"/>
      <c r="IE337" s="162"/>
    </row>
    <row r="338" spans="1:239" ht="21" customHeight="1" x14ac:dyDescent="0.25">
      <c r="A338" s="377" t="str">
        <f t="shared" si="432"/>
        <v/>
      </c>
      <c r="B338" s="188">
        <v>312</v>
      </c>
      <c r="C338" s="255"/>
      <c r="D338" s="223" t="str">
        <f t="shared" si="416"/>
        <v/>
      </c>
      <c r="E338" s="223" t="str">
        <f t="shared" si="499"/>
        <v/>
      </c>
      <c r="F338" s="242"/>
      <c r="G338" s="242"/>
      <c r="H338" s="224" t="str">
        <f t="shared" si="433"/>
        <v/>
      </c>
      <c r="I338" s="930"/>
      <c r="J338" s="930"/>
      <c r="K338" s="930"/>
      <c r="L338" s="370"/>
      <c r="M338" s="371"/>
      <c r="N338" s="371"/>
      <c r="O338" s="371"/>
      <c r="P338" s="372"/>
      <c r="Q338" s="609"/>
      <c r="R338" s="609"/>
      <c r="S338" s="610"/>
      <c r="T338" s="371"/>
      <c r="U338" s="371"/>
      <c r="V338" s="188"/>
      <c r="W338" s="370"/>
      <c r="X338" s="371"/>
      <c r="Y338" s="371"/>
      <c r="Z338" s="611"/>
      <c r="AA338" s="896"/>
      <c r="AB338" s="370"/>
      <c r="AC338" s="371"/>
      <c r="AD338" s="371"/>
      <c r="AE338" s="371"/>
      <c r="AF338" s="896"/>
      <c r="AG338" s="370"/>
      <c r="AH338" s="371"/>
      <c r="AI338" s="371"/>
      <c r="AJ338" s="371"/>
      <c r="AK338" s="896"/>
      <c r="AL338" s="370"/>
      <c r="AM338" s="371"/>
      <c r="AN338" s="371"/>
      <c r="AO338" s="372"/>
      <c r="AP338" s="370"/>
      <c r="AQ338" s="371"/>
      <c r="AR338" s="371"/>
      <c r="AS338" s="371"/>
      <c r="AT338" s="928"/>
      <c r="AU338" s="188"/>
      <c r="AV338" s="256">
        <f t="shared" si="417"/>
        <v>0</v>
      </c>
      <c r="AW338" s="257">
        <f t="shared" si="418"/>
        <v>0</v>
      </c>
      <c r="AX338" s="258">
        <f t="shared" si="506"/>
        <v>0</v>
      </c>
      <c r="AY338" s="259">
        <f t="shared" si="506"/>
        <v>0</v>
      </c>
      <c r="AZ338" s="231" t="str">
        <f t="shared" si="434"/>
        <v/>
      </c>
      <c r="BA338" s="232">
        <f t="shared" si="435"/>
        <v>0</v>
      </c>
      <c r="BB338" s="249">
        <f t="shared" si="419"/>
        <v>0</v>
      </c>
      <c r="BC338" s="231">
        <f t="shared" si="436"/>
        <v>0</v>
      </c>
      <c r="BD338" s="231">
        <f t="shared" si="437"/>
        <v>0</v>
      </c>
      <c r="BE338" s="260"/>
      <c r="BF338" s="235">
        <f t="shared" si="438"/>
        <v>0</v>
      </c>
      <c r="BG338" s="235">
        <f t="shared" si="439"/>
        <v>0</v>
      </c>
      <c r="BH338" s="235">
        <f t="shared" si="440"/>
        <v>0</v>
      </c>
      <c r="BI338" s="380"/>
      <c r="BJ338" s="235">
        <f t="shared" si="420"/>
        <v>0</v>
      </c>
      <c r="BK338" s="235">
        <f t="shared" si="441"/>
        <v>0</v>
      </c>
      <c r="BL338" s="235" t="str">
        <f t="shared" si="442"/>
        <v/>
      </c>
      <c r="BM338" s="236"/>
      <c r="BN338" s="237"/>
      <c r="BO338" s="237"/>
      <c r="BP338" s="238"/>
      <c r="BQ338" s="238"/>
      <c r="BR338" s="254"/>
      <c r="BS338" s="252"/>
      <c r="BT338" s="244"/>
      <c r="BU338" s="244"/>
      <c r="BV338" s="244"/>
      <c r="BW338" s="244"/>
      <c r="BX338" s="244"/>
      <c r="BY338" s="244"/>
      <c r="BZ338" s="244"/>
      <c r="CA338" s="244"/>
      <c r="CB338" s="253"/>
      <c r="CC338" s="188"/>
      <c r="CD338" s="244">
        <f t="shared" si="421"/>
        <v>0</v>
      </c>
      <c r="CE338" s="235">
        <f t="shared" si="443"/>
        <v>0</v>
      </c>
      <c r="CF338" s="235">
        <f t="shared" si="443"/>
        <v>0</v>
      </c>
      <c r="CG338" s="235">
        <f t="shared" si="443"/>
        <v>0</v>
      </c>
      <c r="CH338" s="188"/>
      <c r="CI338" s="244">
        <f t="shared" si="422"/>
        <v>0</v>
      </c>
      <c r="CJ338" s="235">
        <f t="shared" si="444"/>
        <v>0</v>
      </c>
      <c r="CK338" s="235">
        <f t="shared" si="444"/>
        <v>0</v>
      </c>
      <c r="CL338" s="235">
        <f t="shared" si="444"/>
        <v>0</v>
      </c>
      <c r="CM338" s="188"/>
      <c r="CN338" s="244">
        <f t="shared" si="423"/>
        <v>0</v>
      </c>
      <c r="CO338" s="235">
        <f t="shared" si="445"/>
        <v>0</v>
      </c>
      <c r="CP338" s="235">
        <f t="shared" si="445"/>
        <v>0</v>
      </c>
      <c r="CQ338" s="235">
        <f t="shared" si="445"/>
        <v>0</v>
      </c>
      <c r="CR338" s="188"/>
      <c r="CS338" s="244">
        <f t="shared" si="424"/>
        <v>0</v>
      </c>
      <c r="CT338" s="235">
        <f t="shared" si="446"/>
        <v>0</v>
      </c>
      <c r="CU338" s="235">
        <f t="shared" si="446"/>
        <v>0</v>
      </c>
      <c r="CV338" s="235">
        <f t="shared" si="446"/>
        <v>0</v>
      </c>
      <c r="CW338" s="188"/>
      <c r="CX338" s="244">
        <f t="shared" si="425"/>
        <v>0</v>
      </c>
      <c r="CY338" s="235">
        <f t="shared" si="447"/>
        <v>0</v>
      </c>
      <c r="CZ338" s="235">
        <f t="shared" si="447"/>
        <v>0</v>
      </c>
      <c r="DA338" s="235">
        <f t="shared" si="447"/>
        <v>0</v>
      </c>
      <c r="DB338" s="188"/>
      <c r="DC338" s="225"/>
      <c r="DD338" s="226"/>
      <c r="DE338" s="1088"/>
      <c r="DF338" s="225"/>
      <c r="DG338" s="226"/>
      <c r="DH338" s="1088"/>
      <c r="DI338" s="225"/>
      <c r="DJ338" s="226"/>
      <c r="DK338" s="1088"/>
      <c r="DL338" s="225"/>
      <c r="DM338" s="226"/>
      <c r="DN338" s="1088"/>
      <c r="DO338" s="370"/>
      <c r="DP338" s="370"/>
      <c r="DQ338" s="243">
        <f t="shared" si="448"/>
        <v>0</v>
      </c>
      <c r="DR338" s="244">
        <f t="shared" si="449"/>
        <v>0</v>
      </c>
      <c r="DS338" s="235">
        <f t="shared" si="450"/>
        <v>0</v>
      </c>
      <c r="DT338" s="244" t="str">
        <f t="shared" si="426"/>
        <v/>
      </c>
      <c r="DU338" s="42" t="str">
        <f t="shared" si="451"/>
        <v/>
      </c>
      <c r="DV338" s="42" t="str">
        <f t="shared" si="452"/>
        <v/>
      </c>
      <c r="DW338" s="42" t="str">
        <f t="shared" si="453"/>
        <v/>
      </c>
      <c r="DX338" s="162"/>
      <c r="DY338" s="42" t="str">
        <f t="shared" si="454"/>
        <v/>
      </c>
      <c r="DZ338" s="42" t="str">
        <f t="shared" si="507"/>
        <v/>
      </c>
      <c r="EA338" s="42" t="str">
        <f t="shared" si="455"/>
        <v/>
      </c>
      <c r="EB338" s="162"/>
      <c r="EC338" s="930"/>
      <c r="ED338" s="188"/>
      <c r="EE338" s="245">
        <f t="shared" si="456"/>
        <v>0</v>
      </c>
      <c r="EG338" s="245">
        <f t="shared" si="457"/>
        <v>0</v>
      </c>
      <c r="EI338" s="246" t="str">
        <f t="shared" si="458"/>
        <v/>
      </c>
      <c r="EJ338" s="247" t="str">
        <f t="shared" si="427"/>
        <v/>
      </c>
      <c r="EK338" s="248" t="str">
        <f t="shared" si="428"/>
        <v/>
      </c>
      <c r="EL338" s="248" t="str">
        <f t="shared" si="429"/>
        <v/>
      </c>
      <c r="EM338" s="248" t="str">
        <f t="shared" si="430"/>
        <v/>
      </c>
      <c r="EN338" s="248" t="str">
        <f t="shared" si="459"/>
        <v/>
      </c>
      <c r="EO338" s="248" t="str">
        <f t="shared" si="431"/>
        <v/>
      </c>
      <c r="EQ338" s="248" t="str">
        <f t="shared" si="460"/>
        <v/>
      </c>
      <c r="ER338" s="248" t="str">
        <f t="shared" si="461"/>
        <v/>
      </c>
      <c r="ES338" s="248" t="str">
        <f t="shared" si="462"/>
        <v/>
      </c>
      <c r="ET338" s="248" t="str">
        <f t="shared" si="463"/>
        <v/>
      </c>
      <c r="EU338" s="248" t="str">
        <f t="shared" si="464"/>
        <v/>
      </c>
      <c r="EV338" s="248" t="str">
        <f t="shared" si="464"/>
        <v/>
      </c>
      <c r="EX338" s="248" t="str">
        <f t="shared" si="465"/>
        <v/>
      </c>
      <c r="EY338" s="248" t="str">
        <f t="shared" si="466"/>
        <v/>
      </c>
      <c r="EZ338" s="248" t="str">
        <f t="shared" si="467"/>
        <v/>
      </c>
      <c r="FA338" s="248" t="str">
        <f t="shared" si="468"/>
        <v/>
      </c>
      <c r="FB338" s="248" t="str">
        <f t="shared" si="500"/>
        <v/>
      </c>
      <c r="FC338" s="248" t="str">
        <f t="shared" si="500"/>
        <v/>
      </c>
      <c r="FE338" s="248" t="str">
        <f t="shared" si="469"/>
        <v/>
      </c>
      <c r="FF338" s="248" t="str">
        <f t="shared" si="470"/>
        <v/>
      </c>
      <c r="FG338" s="248" t="str">
        <f t="shared" si="471"/>
        <v/>
      </c>
      <c r="FH338" s="248" t="str">
        <f t="shared" si="472"/>
        <v/>
      </c>
      <c r="FI338" s="248" t="str">
        <f t="shared" si="501"/>
        <v/>
      </c>
      <c r="FJ338" s="248" t="str">
        <f t="shared" si="501"/>
        <v/>
      </c>
      <c r="FL338" s="370"/>
      <c r="FM338" s="371"/>
      <c r="FN338" s="371"/>
      <c r="FO338" s="611"/>
      <c r="FP338" s="896"/>
      <c r="FQ338" s="370"/>
      <c r="FR338" s="371"/>
      <c r="FS338" s="371"/>
      <c r="FT338" s="611"/>
      <c r="FU338" s="896"/>
      <c r="FV338" s="370"/>
      <c r="FW338" s="371"/>
      <c r="FX338" s="371"/>
      <c r="FY338" s="611"/>
      <c r="FZ338" s="896"/>
      <c r="GA338" s="613"/>
      <c r="GC338" s="227">
        <f t="shared" si="473"/>
        <v>0</v>
      </c>
      <c r="GD338" s="228">
        <f t="shared" si="474"/>
        <v>0</v>
      </c>
      <c r="GE338" s="229">
        <f t="shared" si="502"/>
        <v>0</v>
      </c>
      <c r="GF338" s="230">
        <f t="shared" si="502"/>
        <v>0</v>
      </c>
      <c r="GG338" s="231" t="str">
        <f t="shared" si="475"/>
        <v/>
      </c>
      <c r="GH338" s="232">
        <f t="shared" si="476"/>
        <v>0</v>
      </c>
      <c r="GI338" s="227">
        <f t="shared" si="477"/>
        <v>0</v>
      </c>
      <c r="GJ338" s="233">
        <f t="shared" si="478"/>
        <v>0</v>
      </c>
      <c r="GK338" s="233">
        <f t="shared" si="479"/>
        <v>0</v>
      </c>
      <c r="GL338" s="234"/>
      <c r="GM338" s="235">
        <f t="shared" si="480"/>
        <v>0</v>
      </c>
      <c r="GN338" s="235">
        <f t="shared" si="481"/>
        <v>0</v>
      </c>
      <c r="GO338" s="235" t="str">
        <f t="shared" si="482"/>
        <v/>
      </c>
      <c r="GP338" s="380"/>
      <c r="GQ338" s="235">
        <f t="shared" si="483"/>
        <v>0</v>
      </c>
      <c r="GR338" s="235">
        <f t="shared" si="484"/>
        <v>0</v>
      </c>
      <c r="GS338" s="235" t="str">
        <f t="shared" si="485"/>
        <v/>
      </c>
      <c r="GT338" s="236"/>
      <c r="GU338" s="237" t="str">
        <f t="shared" si="486"/>
        <v/>
      </c>
      <c r="GV338" s="237" t="str">
        <f t="shared" si="487"/>
        <v/>
      </c>
      <c r="GW338" s="238" t="str">
        <f t="shared" si="488"/>
        <v/>
      </c>
      <c r="GX338" s="238" t="str">
        <f t="shared" si="489"/>
        <v/>
      </c>
      <c r="GY338" s="239"/>
      <c r="GZ338" s="240" t="str">
        <f t="shared" si="490"/>
        <v/>
      </c>
      <c r="HA338" s="235" t="str">
        <f t="shared" si="491"/>
        <v/>
      </c>
      <c r="HB338" s="235" t="str">
        <f t="shared" si="492"/>
        <v/>
      </c>
      <c r="HC338" s="235" t="str">
        <f t="shared" si="493"/>
        <v/>
      </c>
      <c r="HD338" s="235" t="str">
        <f t="shared" si="494"/>
        <v/>
      </c>
      <c r="HE338" s="235" t="str">
        <f t="shared" si="495"/>
        <v/>
      </c>
      <c r="HF338" s="188"/>
      <c r="HG338" s="235" t="str">
        <f t="shared" si="496"/>
        <v/>
      </c>
      <c r="HH338" s="235">
        <f t="shared" si="503"/>
        <v>0</v>
      </c>
      <c r="HI338" s="235">
        <f t="shared" si="503"/>
        <v>0</v>
      </c>
      <c r="HJ338" s="235">
        <f t="shared" si="503"/>
        <v>0</v>
      </c>
      <c r="HK338" s="188"/>
      <c r="HL338" s="235" t="str">
        <f t="shared" si="497"/>
        <v/>
      </c>
      <c r="HM338" s="235">
        <f t="shared" si="504"/>
        <v>0</v>
      </c>
      <c r="HN338" s="235">
        <f t="shared" si="504"/>
        <v>0</v>
      </c>
      <c r="HO338" s="235">
        <f t="shared" si="504"/>
        <v>0</v>
      </c>
      <c r="HP338" s="188"/>
      <c r="HQ338" s="235" t="str">
        <f t="shared" si="498"/>
        <v/>
      </c>
      <c r="HR338" s="235">
        <f t="shared" si="505"/>
        <v>0</v>
      </c>
      <c r="HS338" s="235">
        <f t="shared" si="505"/>
        <v>0</v>
      </c>
      <c r="HT338" s="235">
        <f t="shared" si="505"/>
        <v>0</v>
      </c>
      <c r="HU338" s="162"/>
      <c r="HV338" s="1622"/>
      <c r="HW338" s="1619"/>
      <c r="HX338" s="1619"/>
      <c r="HY338" s="1619"/>
      <c r="HZ338" s="1619"/>
      <c r="IA338" s="1619"/>
      <c r="IB338" s="1619"/>
      <c r="IC338" s="1623"/>
      <c r="ID338" s="162"/>
      <c r="IE338" s="162"/>
    </row>
    <row r="339" spans="1:239" ht="21" customHeight="1" x14ac:dyDescent="0.25">
      <c r="A339" s="377" t="str">
        <f t="shared" si="432"/>
        <v/>
      </c>
      <c r="B339" s="188">
        <v>313</v>
      </c>
      <c r="C339" s="255"/>
      <c r="D339" s="223" t="str">
        <f t="shared" si="416"/>
        <v/>
      </c>
      <c r="E339" s="223" t="str">
        <f t="shared" si="499"/>
        <v/>
      </c>
      <c r="F339" s="242"/>
      <c r="G339" s="242"/>
      <c r="H339" s="224" t="str">
        <f t="shared" si="433"/>
        <v/>
      </c>
      <c r="I339" s="930"/>
      <c r="J339" s="930"/>
      <c r="K339" s="930"/>
      <c r="L339" s="370"/>
      <c r="M339" s="371"/>
      <c r="N339" s="371"/>
      <c r="O339" s="371"/>
      <c r="P339" s="372"/>
      <c r="Q339" s="609"/>
      <c r="R339" s="609"/>
      <c r="S339" s="610"/>
      <c r="T339" s="371"/>
      <c r="U339" s="371"/>
      <c r="V339" s="188"/>
      <c r="W339" s="370"/>
      <c r="X339" s="371"/>
      <c r="Y339" s="371"/>
      <c r="Z339" s="611"/>
      <c r="AA339" s="896"/>
      <c r="AB339" s="370"/>
      <c r="AC339" s="371"/>
      <c r="AD339" s="371"/>
      <c r="AE339" s="371"/>
      <c r="AF339" s="896"/>
      <c r="AG339" s="370"/>
      <c r="AH339" s="371"/>
      <c r="AI339" s="371"/>
      <c r="AJ339" s="371"/>
      <c r="AK339" s="896"/>
      <c r="AL339" s="370"/>
      <c r="AM339" s="371"/>
      <c r="AN339" s="371"/>
      <c r="AO339" s="372"/>
      <c r="AP339" s="370"/>
      <c r="AQ339" s="371"/>
      <c r="AR339" s="371"/>
      <c r="AS339" s="371"/>
      <c r="AT339" s="928"/>
      <c r="AU339" s="188"/>
      <c r="AV339" s="256">
        <f t="shared" si="417"/>
        <v>0</v>
      </c>
      <c r="AW339" s="257">
        <f t="shared" si="418"/>
        <v>0</v>
      </c>
      <c r="AX339" s="258">
        <f t="shared" si="506"/>
        <v>0</v>
      </c>
      <c r="AY339" s="259">
        <f t="shared" si="506"/>
        <v>0</v>
      </c>
      <c r="AZ339" s="231" t="str">
        <f t="shared" si="434"/>
        <v/>
      </c>
      <c r="BA339" s="232">
        <f t="shared" si="435"/>
        <v>0</v>
      </c>
      <c r="BB339" s="249">
        <f t="shared" si="419"/>
        <v>0</v>
      </c>
      <c r="BC339" s="231">
        <f t="shared" si="436"/>
        <v>0</v>
      </c>
      <c r="BD339" s="231">
        <f t="shared" si="437"/>
        <v>0</v>
      </c>
      <c r="BE339" s="260"/>
      <c r="BF339" s="235">
        <f t="shared" si="438"/>
        <v>0</v>
      </c>
      <c r="BG339" s="235">
        <f t="shared" si="439"/>
        <v>0</v>
      </c>
      <c r="BH339" s="235">
        <f t="shared" si="440"/>
        <v>0</v>
      </c>
      <c r="BI339" s="380"/>
      <c r="BJ339" s="235">
        <f t="shared" si="420"/>
        <v>0</v>
      </c>
      <c r="BK339" s="235">
        <f t="shared" si="441"/>
        <v>0</v>
      </c>
      <c r="BL339" s="235" t="str">
        <f t="shared" si="442"/>
        <v/>
      </c>
      <c r="BM339" s="236"/>
      <c r="BN339" s="237"/>
      <c r="BO339" s="237"/>
      <c r="BP339" s="238"/>
      <c r="BQ339" s="238"/>
      <c r="BR339" s="254"/>
      <c r="BS339" s="252"/>
      <c r="BT339" s="244"/>
      <c r="BU339" s="244"/>
      <c r="BV339" s="244"/>
      <c r="BW339" s="244"/>
      <c r="BX339" s="244"/>
      <c r="BY339" s="244"/>
      <c r="BZ339" s="244"/>
      <c r="CA339" s="244"/>
      <c r="CB339" s="253"/>
      <c r="CC339" s="188"/>
      <c r="CD339" s="244">
        <f t="shared" si="421"/>
        <v>0</v>
      </c>
      <c r="CE339" s="235">
        <f t="shared" si="443"/>
        <v>0</v>
      </c>
      <c r="CF339" s="235">
        <f t="shared" si="443"/>
        <v>0</v>
      </c>
      <c r="CG339" s="235">
        <f t="shared" si="443"/>
        <v>0</v>
      </c>
      <c r="CH339" s="188"/>
      <c r="CI339" s="244">
        <f t="shared" si="422"/>
        <v>0</v>
      </c>
      <c r="CJ339" s="235">
        <f t="shared" si="444"/>
        <v>0</v>
      </c>
      <c r="CK339" s="235">
        <f t="shared" si="444"/>
        <v>0</v>
      </c>
      <c r="CL339" s="235">
        <f t="shared" si="444"/>
        <v>0</v>
      </c>
      <c r="CM339" s="188"/>
      <c r="CN339" s="244">
        <f t="shared" si="423"/>
        <v>0</v>
      </c>
      <c r="CO339" s="235">
        <f t="shared" si="445"/>
        <v>0</v>
      </c>
      <c r="CP339" s="235">
        <f t="shared" si="445"/>
        <v>0</v>
      </c>
      <c r="CQ339" s="235">
        <f t="shared" si="445"/>
        <v>0</v>
      </c>
      <c r="CR339" s="188"/>
      <c r="CS339" s="244">
        <f t="shared" si="424"/>
        <v>0</v>
      </c>
      <c r="CT339" s="235">
        <f t="shared" si="446"/>
        <v>0</v>
      </c>
      <c r="CU339" s="235">
        <f t="shared" si="446"/>
        <v>0</v>
      </c>
      <c r="CV339" s="235">
        <f t="shared" si="446"/>
        <v>0</v>
      </c>
      <c r="CW339" s="188"/>
      <c r="CX339" s="244">
        <f t="shared" si="425"/>
        <v>0</v>
      </c>
      <c r="CY339" s="235">
        <f t="shared" si="447"/>
        <v>0</v>
      </c>
      <c r="CZ339" s="235">
        <f t="shared" si="447"/>
        <v>0</v>
      </c>
      <c r="DA339" s="235">
        <f t="shared" si="447"/>
        <v>0</v>
      </c>
      <c r="DB339" s="188"/>
      <c r="DC339" s="225"/>
      <c r="DD339" s="226"/>
      <c r="DE339" s="1088"/>
      <c r="DF339" s="225"/>
      <c r="DG339" s="226"/>
      <c r="DH339" s="1088"/>
      <c r="DI339" s="225"/>
      <c r="DJ339" s="226"/>
      <c r="DK339" s="1088"/>
      <c r="DL339" s="225"/>
      <c r="DM339" s="226"/>
      <c r="DN339" s="1088"/>
      <c r="DO339" s="370"/>
      <c r="DP339" s="370"/>
      <c r="DQ339" s="243">
        <f t="shared" si="448"/>
        <v>0</v>
      </c>
      <c r="DR339" s="244">
        <f t="shared" si="449"/>
        <v>0</v>
      </c>
      <c r="DS339" s="235">
        <f t="shared" si="450"/>
        <v>0</v>
      </c>
      <c r="DT339" s="244" t="str">
        <f t="shared" si="426"/>
        <v/>
      </c>
      <c r="DU339" s="42" t="str">
        <f t="shared" si="451"/>
        <v/>
      </c>
      <c r="DV339" s="42" t="str">
        <f t="shared" si="452"/>
        <v/>
      </c>
      <c r="DW339" s="42" t="str">
        <f t="shared" si="453"/>
        <v/>
      </c>
      <c r="DX339" s="162"/>
      <c r="DY339" s="42" t="str">
        <f t="shared" si="454"/>
        <v/>
      </c>
      <c r="DZ339" s="42" t="str">
        <f t="shared" si="507"/>
        <v/>
      </c>
      <c r="EA339" s="42" t="str">
        <f t="shared" si="455"/>
        <v/>
      </c>
      <c r="EB339" s="162"/>
      <c r="EC339" s="930"/>
      <c r="ED339" s="188"/>
      <c r="EE339" s="245">
        <f t="shared" si="456"/>
        <v>0</v>
      </c>
      <c r="EG339" s="245">
        <f t="shared" si="457"/>
        <v>0</v>
      </c>
      <c r="EI339" s="246" t="str">
        <f t="shared" si="458"/>
        <v/>
      </c>
      <c r="EJ339" s="247" t="str">
        <f t="shared" si="427"/>
        <v/>
      </c>
      <c r="EK339" s="248" t="str">
        <f t="shared" si="428"/>
        <v/>
      </c>
      <c r="EL339" s="248" t="str">
        <f t="shared" si="429"/>
        <v/>
      </c>
      <c r="EM339" s="248" t="str">
        <f t="shared" si="430"/>
        <v/>
      </c>
      <c r="EN339" s="248" t="str">
        <f t="shared" si="459"/>
        <v/>
      </c>
      <c r="EO339" s="248" t="str">
        <f t="shared" si="431"/>
        <v/>
      </c>
      <c r="EQ339" s="248" t="str">
        <f t="shared" si="460"/>
        <v/>
      </c>
      <c r="ER339" s="248" t="str">
        <f t="shared" si="461"/>
        <v/>
      </c>
      <c r="ES339" s="248" t="str">
        <f t="shared" si="462"/>
        <v/>
      </c>
      <c r="ET339" s="248" t="str">
        <f t="shared" si="463"/>
        <v/>
      </c>
      <c r="EU339" s="248" t="str">
        <f t="shared" si="464"/>
        <v/>
      </c>
      <c r="EV339" s="248" t="str">
        <f t="shared" si="464"/>
        <v/>
      </c>
      <c r="EX339" s="248" t="str">
        <f t="shared" si="465"/>
        <v/>
      </c>
      <c r="EY339" s="248" t="str">
        <f t="shared" si="466"/>
        <v/>
      </c>
      <c r="EZ339" s="248" t="str">
        <f t="shared" si="467"/>
        <v/>
      </c>
      <c r="FA339" s="248" t="str">
        <f t="shared" si="468"/>
        <v/>
      </c>
      <c r="FB339" s="248" t="str">
        <f t="shared" si="500"/>
        <v/>
      </c>
      <c r="FC339" s="248" t="str">
        <f t="shared" si="500"/>
        <v/>
      </c>
      <c r="FE339" s="248" t="str">
        <f t="shared" si="469"/>
        <v/>
      </c>
      <c r="FF339" s="248" t="str">
        <f t="shared" si="470"/>
        <v/>
      </c>
      <c r="FG339" s="248" t="str">
        <f t="shared" si="471"/>
        <v/>
      </c>
      <c r="FH339" s="248" t="str">
        <f t="shared" si="472"/>
        <v/>
      </c>
      <c r="FI339" s="248" t="str">
        <f t="shared" si="501"/>
        <v/>
      </c>
      <c r="FJ339" s="248" t="str">
        <f t="shared" si="501"/>
        <v/>
      </c>
      <c r="FL339" s="370"/>
      <c r="FM339" s="371"/>
      <c r="FN339" s="371"/>
      <c r="FO339" s="611"/>
      <c r="FP339" s="896"/>
      <c r="FQ339" s="370"/>
      <c r="FR339" s="371"/>
      <c r="FS339" s="371"/>
      <c r="FT339" s="611"/>
      <c r="FU339" s="896"/>
      <c r="FV339" s="370"/>
      <c r="FW339" s="371"/>
      <c r="FX339" s="371"/>
      <c r="FY339" s="611"/>
      <c r="FZ339" s="896"/>
      <c r="GA339" s="613"/>
      <c r="GC339" s="227">
        <f t="shared" si="473"/>
        <v>0</v>
      </c>
      <c r="GD339" s="228">
        <f t="shared" si="474"/>
        <v>0</v>
      </c>
      <c r="GE339" s="229">
        <f t="shared" si="502"/>
        <v>0</v>
      </c>
      <c r="GF339" s="230">
        <f t="shared" si="502"/>
        <v>0</v>
      </c>
      <c r="GG339" s="231" t="str">
        <f t="shared" si="475"/>
        <v/>
      </c>
      <c r="GH339" s="232">
        <f t="shared" si="476"/>
        <v>0</v>
      </c>
      <c r="GI339" s="227">
        <f t="shared" si="477"/>
        <v>0</v>
      </c>
      <c r="GJ339" s="233">
        <f t="shared" si="478"/>
        <v>0</v>
      </c>
      <c r="GK339" s="233">
        <f t="shared" si="479"/>
        <v>0</v>
      </c>
      <c r="GL339" s="234"/>
      <c r="GM339" s="235">
        <f t="shared" si="480"/>
        <v>0</v>
      </c>
      <c r="GN339" s="235">
        <f t="shared" si="481"/>
        <v>0</v>
      </c>
      <c r="GO339" s="235" t="str">
        <f t="shared" si="482"/>
        <v/>
      </c>
      <c r="GP339" s="380"/>
      <c r="GQ339" s="235">
        <f t="shared" si="483"/>
        <v>0</v>
      </c>
      <c r="GR339" s="235">
        <f t="shared" si="484"/>
        <v>0</v>
      </c>
      <c r="GS339" s="235" t="str">
        <f t="shared" si="485"/>
        <v/>
      </c>
      <c r="GT339" s="236"/>
      <c r="GU339" s="237" t="str">
        <f t="shared" si="486"/>
        <v/>
      </c>
      <c r="GV339" s="237" t="str">
        <f t="shared" si="487"/>
        <v/>
      </c>
      <c r="GW339" s="238" t="str">
        <f t="shared" si="488"/>
        <v/>
      </c>
      <c r="GX339" s="238" t="str">
        <f t="shared" si="489"/>
        <v/>
      </c>
      <c r="GY339" s="239"/>
      <c r="GZ339" s="240" t="str">
        <f t="shared" si="490"/>
        <v/>
      </c>
      <c r="HA339" s="235" t="str">
        <f t="shared" si="491"/>
        <v/>
      </c>
      <c r="HB339" s="235" t="str">
        <f t="shared" si="492"/>
        <v/>
      </c>
      <c r="HC339" s="235" t="str">
        <f t="shared" si="493"/>
        <v/>
      </c>
      <c r="HD339" s="235" t="str">
        <f t="shared" si="494"/>
        <v/>
      </c>
      <c r="HE339" s="235" t="str">
        <f t="shared" si="495"/>
        <v/>
      </c>
      <c r="HF339" s="188"/>
      <c r="HG339" s="235" t="str">
        <f t="shared" si="496"/>
        <v/>
      </c>
      <c r="HH339" s="235">
        <f t="shared" si="503"/>
        <v>0</v>
      </c>
      <c r="HI339" s="235">
        <f t="shared" si="503"/>
        <v>0</v>
      </c>
      <c r="HJ339" s="235">
        <f t="shared" si="503"/>
        <v>0</v>
      </c>
      <c r="HK339" s="188"/>
      <c r="HL339" s="235" t="str">
        <f t="shared" si="497"/>
        <v/>
      </c>
      <c r="HM339" s="235">
        <f t="shared" si="504"/>
        <v>0</v>
      </c>
      <c r="HN339" s="235">
        <f t="shared" si="504"/>
        <v>0</v>
      </c>
      <c r="HO339" s="235">
        <f t="shared" si="504"/>
        <v>0</v>
      </c>
      <c r="HP339" s="188"/>
      <c r="HQ339" s="235" t="str">
        <f t="shared" si="498"/>
        <v/>
      </c>
      <c r="HR339" s="235">
        <f t="shared" si="505"/>
        <v>0</v>
      </c>
      <c r="HS339" s="235">
        <f t="shared" si="505"/>
        <v>0</v>
      </c>
      <c r="HT339" s="235">
        <f t="shared" si="505"/>
        <v>0</v>
      </c>
      <c r="HU339" s="162"/>
      <c r="HV339" s="1622"/>
      <c r="HW339" s="1619"/>
      <c r="HX339" s="1619"/>
      <c r="HY339" s="1619"/>
      <c r="HZ339" s="1619"/>
      <c r="IA339" s="1619"/>
      <c r="IB339" s="1619"/>
      <c r="IC339" s="1623"/>
      <c r="ID339" s="162"/>
      <c r="IE339" s="162"/>
    </row>
    <row r="340" spans="1:239" ht="21" customHeight="1" x14ac:dyDescent="0.25">
      <c r="A340" s="377" t="str">
        <f t="shared" si="432"/>
        <v/>
      </c>
      <c r="B340" s="188">
        <v>314</v>
      </c>
      <c r="C340" s="255"/>
      <c r="D340" s="223" t="str">
        <f t="shared" si="416"/>
        <v/>
      </c>
      <c r="E340" s="223" t="str">
        <f t="shared" si="499"/>
        <v/>
      </c>
      <c r="F340" s="242"/>
      <c r="G340" s="242"/>
      <c r="H340" s="224" t="str">
        <f t="shared" si="433"/>
        <v/>
      </c>
      <c r="I340" s="930"/>
      <c r="J340" s="930"/>
      <c r="K340" s="930"/>
      <c r="L340" s="370"/>
      <c r="M340" s="371"/>
      <c r="N340" s="371"/>
      <c r="O340" s="371"/>
      <c r="P340" s="372"/>
      <c r="Q340" s="609"/>
      <c r="R340" s="609"/>
      <c r="S340" s="610"/>
      <c r="T340" s="371"/>
      <c r="U340" s="371"/>
      <c r="V340" s="188"/>
      <c r="W340" s="370"/>
      <c r="X340" s="371"/>
      <c r="Y340" s="371"/>
      <c r="Z340" s="611"/>
      <c r="AA340" s="896"/>
      <c r="AB340" s="370"/>
      <c r="AC340" s="371"/>
      <c r="AD340" s="371"/>
      <c r="AE340" s="371"/>
      <c r="AF340" s="896"/>
      <c r="AG340" s="370"/>
      <c r="AH340" s="371"/>
      <c r="AI340" s="371"/>
      <c r="AJ340" s="371"/>
      <c r="AK340" s="896"/>
      <c r="AL340" s="370"/>
      <c r="AM340" s="371"/>
      <c r="AN340" s="371"/>
      <c r="AO340" s="372"/>
      <c r="AP340" s="370"/>
      <c r="AQ340" s="371"/>
      <c r="AR340" s="371"/>
      <c r="AS340" s="371"/>
      <c r="AT340" s="928"/>
      <c r="AU340" s="188"/>
      <c r="AV340" s="256">
        <f t="shared" si="417"/>
        <v>0</v>
      </c>
      <c r="AW340" s="257">
        <f t="shared" si="418"/>
        <v>0</v>
      </c>
      <c r="AX340" s="258">
        <f t="shared" si="506"/>
        <v>0</v>
      </c>
      <c r="AY340" s="259">
        <f t="shared" si="506"/>
        <v>0</v>
      </c>
      <c r="AZ340" s="231" t="str">
        <f t="shared" si="434"/>
        <v/>
      </c>
      <c r="BA340" s="232">
        <f t="shared" si="435"/>
        <v>0</v>
      </c>
      <c r="BB340" s="249">
        <f t="shared" si="419"/>
        <v>0</v>
      </c>
      <c r="BC340" s="231">
        <f t="shared" si="436"/>
        <v>0</v>
      </c>
      <c r="BD340" s="231">
        <f t="shared" si="437"/>
        <v>0</v>
      </c>
      <c r="BE340" s="260"/>
      <c r="BF340" s="235">
        <f t="shared" si="438"/>
        <v>0</v>
      </c>
      <c r="BG340" s="235">
        <f t="shared" si="439"/>
        <v>0</v>
      </c>
      <c r="BH340" s="235">
        <f t="shared" si="440"/>
        <v>0</v>
      </c>
      <c r="BI340" s="380"/>
      <c r="BJ340" s="235">
        <f t="shared" si="420"/>
        <v>0</v>
      </c>
      <c r="BK340" s="235">
        <f t="shared" si="441"/>
        <v>0</v>
      </c>
      <c r="BL340" s="235" t="str">
        <f t="shared" si="442"/>
        <v/>
      </c>
      <c r="BM340" s="236"/>
      <c r="BN340" s="237"/>
      <c r="BO340" s="237"/>
      <c r="BP340" s="238"/>
      <c r="BQ340" s="238"/>
      <c r="BR340" s="254"/>
      <c r="BS340" s="252"/>
      <c r="BT340" s="244"/>
      <c r="BU340" s="244"/>
      <c r="BV340" s="244"/>
      <c r="BW340" s="244"/>
      <c r="BX340" s="244"/>
      <c r="BY340" s="244"/>
      <c r="BZ340" s="244"/>
      <c r="CA340" s="244"/>
      <c r="CB340" s="253"/>
      <c r="CC340" s="188"/>
      <c r="CD340" s="244">
        <f t="shared" si="421"/>
        <v>0</v>
      </c>
      <c r="CE340" s="235">
        <f t="shared" si="443"/>
        <v>0</v>
      </c>
      <c r="CF340" s="235">
        <f t="shared" si="443"/>
        <v>0</v>
      </c>
      <c r="CG340" s="235">
        <f t="shared" si="443"/>
        <v>0</v>
      </c>
      <c r="CH340" s="188"/>
      <c r="CI340" s="244">
        <f t="shared" si="422"/>
        <v>0</v>
      </c>
      <c r="CJ340" s="235">
        <f t="shared" si="444"/>
        <v>0</v>
      </c>
      <c r="CK340" s="235">
        <f t="shared" si="444"/>
        <v>0</v>
      </c>
      <c r="CL340" s="235">
        <f t="shared" si="444"/>
        <v>0</v>
      </c>
      <c r="CM340" s="188"/>
      <c r="CN340" s="244">
        <f t="shared" si="423"/>
        <v>0</v>
      </c>
      <c r="CO340" s="235">
        <f t="shared" si="445"/>
        <v>0</v>
      </c>
      <c r="CP340" s="235">
        <f t="shared" si="445"/>
        <v>0</v>
      </c>
      <c r="CQ340" s="235">
        <f t="shared" si="445"/>
        <v>0</v>
      </c>
      <c r="CR340" s="188"/>
      <c r="CS340" s="244">
        <f t="shared" si="424"/>
        <v>0</v>
      </c>
      <c r="CT340" s="235">
        <f t="shared" si="446"/>
        <v>0</v>
      </c>
      <c r="CU340" s="235">
        <f t="shared" si="446"/>
        <v>0</v>
      </c>
      <c r="CV340" s="235">
        <f t="shared" si="446"/>
        <v>0</v>
      </c>
      <c r="CW340" s="188"/>
      <c r="CX340" s="244">
        <f t="shared" si="425"/>
        <v>0</v>
      </c>
      <c r="CY340" s="235">
        <f t="shared" si="447"/>
        <v>0</v>
      </c>
      <c r="CZ340" s="235">
        <f t="shared" si="447"/>
        <v>0</v>
      </c>
      <c r="DA340" s="235">
        <f t="shared" si="447"/>
        <v>0</v>
      </c>
      <c r="DB340" s="188"/>
      <c r="DC340" s="225"/>
      <c r="DD340" s="226"/>
      <c r="DE340" s="1088"/>
      <c r="DF340" s="225"/>
      <c r="DG340" s="226"/>
      <c r="DH340" s="1088"/>
      <c r="DI340" s="225"/>
      <c r="DJ340" s="226"/>
      <c r="DK340" s="1088"/>
      <c r="DL340" s="225"/>
      <c r="DM340" s="226"/>
      <c r="DN340" s="1088"/>
      <c r="DO340" s="370"/>
      <c r="DP340" s="370"/>
      <c r="DQ340" s="243">
        <f t="shared" si="448"/>
        <v>0</v>
      </c>
      <c r="DR340" s="244">
        <f t="shared" si="449"/>
        <v>0</v>
      </c>
      <c r="DS340" s="235">
        <f t="shared" si="450"/>
        <v>0</v>
      </c>
      <c r="DT340" s="244" t="str">
        <f t="shared" si="426"/>
        <v/>
      </c>
      <c r="DU340" s="42" t="str">
        <f t="shared" si="451"/>
        <v/>
      </c>
      <c r="DV340" s="42" t="str">
        <f t="shared" si="452"/>
        <v/>
      </c>
      <c r="DW340" s="42" t="str">
        <f t="shared" si="453"/>
        <v/>
      </c>
      <c r="DX340" s="162"/>
      <c r="DY340" s="42" t="str">
        <f t="shared" si="454"/>
        <v/>
      </c>
      <c r="DZ340" s="42" t="str">
        <f t="shared" si="507"/>
        <v/>
      </c>
      <c r="EA340" s="42" t="str">
        <f t="shared" si="455"/>
        <v/>
      </c>
      <c r="EB340" s="162"/>
      <c r="EC340" s="930"/>
      <c r="ED340" s="188"/>
      <c r="EE340" s="245">
        <f t="shared" si="456"/>
        <v>0</v>
      </c>
      <c r="EG340" s="245">
        <f t="shared" si="457"/>
        <v>0</v>
      </c>
      <c r="EI340" s="246" t="str">
        <f t="shared" si="458"/>
        <v/>
      </c>
      <c r="EJ340" s="247" t="str">
        <f t="shared" si="427"/>
        <v/>
      </c>
      <c r="EK340" s="248" t="str">
        <f t="shared" si="428"/>
        <v/>
      </c>
      <c r="EL340" s="248" t="str">
        <f t="shared" si="429"/>
        <v/>
      </c>
      <c r="EM340" s="248" t="str">
        <f t="shared" si="430"/>
        <v/>
      </c>
      <c r="EN340" s="248" t="str">
        <f t="shared" si="459"/>
        <v/>
      </c>
      <c r="EO340" s="248" t="str">
        <f t="shared" si="431"/>
        <v/>
      </c>
      <c r="EQ340" s="248" t="str">
        <f t="shared" si="460"/>
        <v/>
      </c>
      <c r="ER340" s="248" t="str">
        <f t="shared" si="461"/>
        <v/>
      </c>
      <c r="ES340" s="248" t="str">
        <f t="shared" si="462"/>
        <v/>
      </c>
      <c r="ET340" s="248" t="str">
        <f t="shared" si="463"/>
        <v/>
      </c>
      <c r="EU340" s="248" t="str">
        <f t="shared" si="464"/>
        <v/>
      </c>
      <c r="EV340" s="248" t="str">
        <f t="shared" si="464"/>
        <v/>
      </c>
      <c r="EX340" s="248" t="str">
        <f t="shared" si="465"/>
        <v/>
      </c>
      <c r="EY340" s="248" t="str">
        <f t="shared" si="466"/>
        <v/>
      </c>
      <c r="EZ340" s="248" t="str">
        <f t="shared" si="467"/>
        <v/>
      </c>
      <c r="FA340" s="248" t="str">
        <f t="shared" si="468"/>
        <v/>
      </c>
      <c r="FB340" s="248" t="str">
        <f t="shared" si="500"/>
        <v/>
      </c>
      <c r="FC340" s="248" t="str">
        <f t="shared" si="500"/>
        <v/>
      </c>
      <c r="FE340" s="248" t="str">
        <f t="shared" si="469"/>
        <v/>
      </c>
      <c r="FF340" s="248" t="str">
        <f t="shared" si="470"/>
        <v/>
      </c>
      <c r="FG340" s="248" t="str">
        <f t="shared" si="471"/>
        <v/>
      </c>
      <c r="FH340" s="248" t="str">
        <f t="shared" si="472"/>
        <v/>
      </c>
      <c r="FI340" s="248" t="str">
        <f t="shared" si="501"/>
        <v/>
      </c>
      <c r="FJ340" s="248" t="str">
        <f t="shared" si="501"/>
        <v/>
      </c>
      <c r="FL340" s="370"/>
      <c r="FM340" s="371"/>
      <c r="FN340" s="371"/>
      <c r="FO340" s="611"/>
      <c r="FP340" s="896"/>
      <c r="FQ340" s="370"/>
      <c r="FR340" s="371"/>
      <c r="FS340" s="371"/>
      <c r="FT340" s="611"/>
      <c r="FU340" s="896"/>
      <c r="FV340" s="370"/>
      <c r="FW340" s="371"/>
      <c r="FX340" s="371"/>
      <c r="FY340" s="611"/>
      <c r="FZ340" s="896"/>
      <c r="GA340" s="613"/>
      <c r="GC340" s="227">
        <f t="shared" si="473"/>
        <v>0</v>
      </c>
      <c r="GD340" s="228">
        <f t="shared" si="474"/>
        <v>0</v>
      </c>
      <c r="GE340" s="229">
        <f t="shared" si="502"/>
        <v>0</v>
      </c>
      <c r="GF340" s="230">
        <f t="shared" si="502"/>
        <v>0</v>
      </c>
      <c r="GG340" s="231" t="str">
        <f t="shared" si="475"/>
        <v/>
      </c>
      <c r="GH340" s="232">
        <f t="shared" si="476"/>
        <v>0</v>
      </c>
      <c r="GI340" s="227">
        <f t="shared" si="477"/>
        <v>0</v>
      </c>
      <c r="GJ340" s="233">
        <f t="shared" si="478"/>
        <v>0</v>
      </c>
      <c r="GK340" s="233">
        <f t="shared" si="479"/>
        <v>0</v>
      </c>
      <c r="GL340" s="234"/>
      <c r="GM340" s="235">
        <f t="shared" si="480"/>
        <v>0</v>
      </c>
      <c r="GN340" s="235">
        <f t="shared" si="481"/>
        <v>0</v>
      </c>
      <c r="GO340" s="235" t="str">
        <f t="shared" si="482"/>
        <v/>
      </c>
      <c r="GP340" s="380"/>
      <c r="GQ340" s="235">
        <f t="shared" si="483"/>
        <v>0</v>
      </c>
      <c r="GR340" s="235">
        <f t="shared" si="484"/>
        <v>0</v>
      </c>
      <c r="GS340" s="235" t="str">
        <f t="shared" si="485"/>
        <v/>
      </c>
      <c r="GT340" s="236"/>
      <c r="GU340" s="237" t="str">
        <f t="shared" si="486"/>
        <v/>
      </c>
      <c r="GV340" s="237" t="str">
        <f t="shared" si="487"/>
        <v/>
      </c>
      <c r="GW340" s="238" t="str">
        <f t="shared" si="488"/>
        <v/>
      </c>
      <c r="GX340" s="238" t="str">
        <f t="shared" si="489"/>
        <v/>
      </c>
      <c r="GY340" s="239"/>
      <c r="GZ340" s="240" t="str">
        <f t="shared" si="490"/>
        <v/>
      </c>
      <c r="HA340" s="235" t="str">
        <f t="shared" si="491"/>
        <v/>
      </c>
      <c r="HB340" s="235" t="str">
        <f t="shared" si="492"/>
        <v/>
      </c>
      <c r="HC340" s="235" t="str">
        <f t="shared" si="493"/>
        <v/>
      </c>
      <c r="HD340" s="235" t="str">
        <f t="shared" si="494"/>
        <v/>
      </c>
      <c r="HE340" s="235" t="str">
        <f t="shared" si="495"/>
        <v/>
      </c>
      <c r="HF340" s="188"/>
      <c r="HG340" s="235" t="str">
        <f t="shared" si="496"/>
        <v/>
      </c>
      <c r="HH340" s="235">
        <f t="shared" si="503"/>
        <v>0</v>
      </c>
      <c r="HI340" s="235">
        <f t="shared" si="503"/>
        <v>0</v>
      </c>
      <c r="HJ340" s="235">
        <f t="shared" si="503"/>
        <v>0</v>
      </c>
      <c r="HK340" s="188"/>
      <c r="HL340" s="235" t="str">
        <f t="shared" si="497"/>
        <v/>
      </c>
      <c r="HM340" s="235">
        <f t="shared" si="504"/>
        <v>0</v>
      </c>
      <c r="HN340" s="235">
        <f t="shared" si="504"/>
        <v>0</v>
      </c>
      <c r="HO340" s="235">
        <f t="shared" si="504"/>
        <v>0</v>
      </c>
      <c r="HP340" s="188"/>
      <c r="HQ340" s="235" t="str">
        <f t="shared" si="498"/>
        <v/>
      </c>
      <c r="HR340" s="235">
        <f t="shared" si="505"/>
        <v>0</v>
      </c>
      <c r="HS340" s="235">
        <f t="shared" si="505"/>
        <v>0</v>
      </c>
      <c r="HT340" s="235">
        <f t="shared" si="505"/>
        <v>0</v>
      </c>
      <c r="HU340" s="162"/>
      <c r="HV340" s="1622"/>
      <c r="HW340" s="1619"/>
      <c r="HX340" s="1619"/>
      <c r="HY340" s="1619"/>
      <c r="HZ340" s="1619"/>
      <c r="IA340" s="1619"/>
      <c r="IB340" s="1619"/>
      <c r="IC340" s="1623"/>
      <c r="ID340" s="162"/>
      <c r="IE340" s="162"/>
    </row>
    <row r="341" spans="1:239" ht="21" customHeight="1" x14ac:dyDescent="0.25">
      <c r="A341" s="377" t="str">
        <f t="shared" si="432"/>
        <v/>
      </c>
      <c r="B341" s="188">
        <v>315</v>
      </c>
      <c r="C341" s="255"/>
      <c r="D341" s="223" t="str">
        <f t="shared" si="416"/>
        <v/>
      </c>
      <c r="E341" s="223" t="str">
        <f t="shared" si="499"/>
        <v/>
      </c>
      <c r="F341" s="242"/>
      <c r="G341" s="242"/>
      <c r="H341" s="224" t="str">
        <f t="shared" si="433"/>
        <v/>
      </c>
      <c r="I341" s="930"/>
      <c r="J341" s="930"/>
      <c r="K341" s="930"/>
      <c r="L341" s="370"/>
      <c r="M341" s="371"/>
      <c r="N341" s="371"/>
      <c r="O341" s="371"/>
      <c r="P341" s="372"/>
      <c r="Q341" s="609"/>
      <c r="R341" s="609"/>
      <c r="S341" s="610"/>
      <c r="T341" s="371"/>
      <c r="U341" s="371"/>
      <c r="V341" s="188"/>
      <c r="W341" s="370"/>
      <c r="X341" s="371"/>
      <c r="Y341" s="371"/>
      <c r="Z341" s="611"/>
      <c r="AA341" s="896"/>
      <c r="AB341" s="370"/>
      <c r="AC341" s="371"/>
      <c r="AD341" s="371"/>
      <c r="AE341" s="371"/>
      <c r="AF341" s="896"/>
      <c r="AG341" s="370"/>
      <c r="AH341" s="371"/>
      <c r="AI341" s="371"/>
      <c r="AJ341" s="371"/>
      <c r="AK341" s="896"/>
      <c r="AL341" s="370"/>
      <c r="AM341" s="371"/>
      <c r="AN341" s="371"/>
      <c r="AO341" s="372"/>
      <c r="AP341" s="370"/>
      <c r="AQ341" s="371"/>
      <c r="AR341" s="371"/>
      <c r="AS341" s="371"/>
      <c r="AT341" s="928"/>
      <c r="AU341" s="188"/>
      <c r="AV341" s="256">
        <f t="shared" si="417"/>
        <v>0</v>
      </c>
      <c r="AW341" s="257">
        <f t="shared" si="418"/>
        <v>0</v>
      </c>
      <c r="AX341" s="258">
        <f t="shared" si="506"/>
        <v>0</v>
      </c>
      <c r="AY341" s="259">
        <f t="shared" si="506"/>
        <v>0</v>
      </c>
      <c r="AZ341" s="231" t="str">
        <f t="shared" si="434"/>
        <v/>
      </c>
      <c r="BA341" s="232">
        <f t="shared" si="435"/>
        <v>0</v>
      </c>
      <c r="BB341" s="249">
        <f t="shared" si="419"/>
        <v>0</v>
      </c>
      <c r="BC341" s="231">
        <f t="shared" si="436"/>
        <v>0</v>
      </c>
      <c r="BD341" s="231">
        <f t="shared" si="437"/>
        <v>0</v>
      </c>
      <c r="BE341" s="260"/>
      <c r="BF341" s="235">
        <f t="shared" si="438"/>
        <v>0</v>
      </c>
      <c r="BG341" s="235">
        <f t="shared" si="439"/>
        <v>0</v>
      </c>
      <c r="BH341" s="235">
        <f t="shared" si="440"/>
        <v>0</v>
      </c>
      <c r="BI341" s="380"/>
      <c r="BJ341" s="235">
        <f t="shared" si="420"/>
        <v>0</v>
      </c>
      <c r="BK341" s="235">
        <f t="shared" si="441"/>
        <v>0</v>
      </c>
      <c r="BL341" s="235" t="str">
        <f t="shared" si="442"/>
        <v/>
      </c>
      <c r="BM341" s="236"/>
      <c r="BN341" s="237"/>
      <c r="BO341" s="237"/>
      <c r="BP341" s="238"/>
      <c r="BQ341" s="238"/>
      <c r="BR341" s="254"/>
      <c r="BS341" s="252"/>
      <c r="BT341" s="244"/>
      <c r="BU341" s="244"/>
      <c r="BV341" s="244"/>
      <c r="BW341" s="244"/>
      <c r="BX341" s="244"/>
      <c r="BY341" s="244"/>
      <c r="BZ341" s="244"/>
      <c r="CA341" s="244"/>
      <c r="CB341" s="253"/>
      <c r="CC341" s="188"/>
      <c r="CD341" s="244">
        <f t="shared" si="421"/>
        <v>0</v>
      </c>
      <c r="CE341" s="235">
        <f t="shared" si="443"/>
        <v>0</v>
      </c>
      <c r="CF341" s="235">
        <f t="shared" si="443"/>
        <v>0</v>
      </c>
      <c r="CG341" s="235">
        <f t="shared" si="443"/>
        <v>0</v>
      </c>
      <c r="CH341" s="188"/>
      <c r="CI341" s="244">
        <f t="shared" si="422"/>
        <v>0</v>
      </c>
      <c r="CJ341" s="235">
        <f t="shared" si="444"/>
        <v>0</v>
      </c>
      <c r="CK341" s="235">
        <f t="shared" si="444"/>
        <v>0</v>
      </c>
      <c r="CL341" s="235">
        <f t="shared" si="444"/>
        <v>0</v>
      </c>
      <c r="CM341" s="188"/>
      <c r="CN341" s="244">
        <f t="shared" si="423"/>
        <v>0</v>
      </c>
      <c r="CO341" s="235">
        <f t="shared" si="445"/>
        <v>0</v>
      </c>
      <c r="CP341" s="235">
        <f t="shared" si="445"/>
        <v>0</v>
      </c>
      <c r="CQ341" s="235">
        <f t="shared" si="445"/>
        <v>0</v>
      </c>
      <c r="CR341" s="188"/>
      <c r="CS341" s="244">
        <f t="shared" si="424"/>
        <v>0</v>
      </c>
      <c r="CT341" s="235">
        <f t="shared" si="446"/>
        <v>0</v>
      </c>
      <c r="CU341" s="235">
        <f t="shared" si="446"/>
        <v>0</v>
      </c>
      <c r="CV341" s="235">
        <f t="shared" si="446"/>
        <v>0</v>
      </c>
      <c r="CW341" s="188"/>
      <c r="CX341" s="244">
        <f t="shared" si="425"/>
        <v>0</v>
      </c>
      <c r="CY341" s="235">
        <f t="shared" si="447"/>
        <v>0</v>
      </c>
      <c r="CZ341" s="235">
        <f t="shared" si="447"/>
        <v>0</v>
      </c>
      <c r="DA341" s="235">
        <f t="shared" si="447"/>
        <v>0</v>
      </c>
      <c r="DB341" s="188"/>
      <c r="DC341" s="225"/>
      <c r="DD341" s="226"/>
      <c r="DE341" s="1088"/>
      <c r="DF341" s="225"/>
      <c r="DG341" s="226"/>
      <c r="DH341" s="1088"/>
      <c r="DI341" s="225"/>
      <c r="DJ341" s="226"/>
      <c r="DK341" s="1088"/>
      <c r="DL341" s="225"/>
      <c r="DM341" s="226"/>
      <c r="DN341" s="1088"/>
      <c r="DO341" s="370"/>
      <c r="DP341" s="370"/>
      <c r="DQ341" s="243">
        <f t="shared" si="448"/>
        <v>0</v>
      </c>
      <c r="DR341" s="244">
        <f t="shared" si="449"/>
        <v>0</v>
      </c>
      <c r="DS341" s="235">
        <f t="shared" si="450"/>
        <v>0</v>
      </c>
      <c r="DT341" s="244" t="str">
        <f t="shared" si="426"/>
        <v/>
      </c>
      <c r="DU341" s="42" t="str">
        <f t="shared" si="451"/>
        <v/>
      </c>
      <c r="DV341" s="42" t="str">
        <f t="shared" si="452"/>
        <v/>
      </c>
      <c r="DW341" s="42" t="str">
        <f t="shared" si="453"/>
        <v/>
      </c>
      <c r="DX341" s="162"/>
      <c r="DY341" s="42" t="str">
        <f t="shared" si="454"/>
        <v/>
      </c>
      <c r="DZ341" s="42" t="str">
        <f t="shared" si="507"/>
        <v/>
      </c>
      <c r="EA341" s="42" t="str">
        <f t="shared" si="455"/>
        <v/>
      </c>
      <c r="EB341" s="162"/>
      <c r="EC341" s="930"/>
      <c r="ED341" s="188"/>
      <c r="EE341" s="245">
        <f t="shared" si="456"/>
        <v>0</v>
      </c>
      <c r="EG341" s="245">
        <f t="shared" si="457"/>
        <v>0</v>
      </c>
      <c r="EI341" s="246" t="str">
        <f t="shared" si="458"/>
        <v/>
      </c>
      <c r="EJ341" s="247" t="str">
        <f t="shared" si="427"/>
        <v/>
      </c>
      <c r="EK341" s="248" t="str">
        <f t="shared" si="428"/>
        <v/>
      </c>
      <c r="EL341" s="248" t="str">
        <f t="shared" si="429"/>
        <v/>
      </c>
      <c r="EM341" s="248" t="str">
        <f t="shared" si="430"/>
        <v/>
      </c>
      <c r="EN341" s="248" t="str">
        <f t="shared" si="459"/>
        <v/>
      </c>
      <c r="EO341" s="248" t="str">
        <f t="shared" si="431"/>
        <v/>
      </c>
      <c r="EQ341" s="248" t="str">
        <f t="shared" si="460"/>
        <v/>
      </c>
      <c r="ER341" s="248" t="str">
        <f t="shared" si="461"/>
        <v/>
      </c>
      <c r="ES341" s="248" t="str">
        <f t="shared" si="462"/>
        <v/>
      </c>
      <c r="ET341" s="248" t="str">
        <f t="shared" si="463"/>
        <v/>
      </c>
      <c r="EU341" s="248" t="str">
        <f t="shared" si="464"/>
        <v/>
      </c>
      <c r="EV341" s="248" t="str">
        <f t="shared" si="464"/>
        <v/>
      </c>
      <c r="EX341" s="248" t="str">
        <f t="shared" si="465"/>
        <v/>
      </c>
      <c r="EY341" s="248" t="str">
        <f t="shared" si="466"/>
        <v/>
      </c>
      <c r="EZ341" s="248" t="str">
        <f t="shared" si="467"/>
        <v/>
      </c>
      <c r="FA341" s="248" t="str">
        <f t="shared" si="468"/>
        <v/>
      </c>
      <c r="FB341" s="248" t="str">
        <f t="shared" si="500"/>
        <v/>
      </c>
      <c r="FC341" s="248" t="str">
        <f t="shared" si="500"/>
        <v/>
      </c>
      <c r="FE341" s="248" t="str">
        <f t="shared" si="469"/>
        <v/>
      </c>
      <c r="FF341" s="248" t="str">
        <f t="shared" si="470"/>
        <v/>
      </c>
      <c r="FG341" s="248" t="str">
        <f t="shared" si="471"/>
        <v/>
      </c>
      <c r="FH341" s="248" t="str">
        <f t="shared" si="472"/>
        <v/>
      </c>
      <c r="FI341" s="248" t="str">
        <f t="shared" si="501"/>
        <v/>
      </c>
      <c r="FJ341" s="248" t="str">
        <f t="shared" si="501"/>
        <v/>
      </c>
      <c r="FL341" s="370"/>
      <c r="FM341" s="371"/>
      <c r="FN341" s="371"/>
      <c r="FO341" s="611"/>
      <c r="FP341" s="896"/>
      <c r="FQ341" s="370"/>
      <c r="FR341" s="371"/>
      <c r="FS341" s="371"/>
      <c r="FT341" s="611"/>
      <c r="FU341" s="896"/>
      <c r="FV341" s="370"/>
      <c r="FW341" s="371"/>
      <c r="FX341" s="371"/>
      <c r="FY341" s="611"/>
      <c r="FZ341" s="896"/>
      <c r="GA341" s="613"/>
      <c r="GC341" s="227">
        <f t="shared" si="473"/>
        <v>0</v>
      </c>
      <c r="GD341" s="228">
        <f t="shared" si="474"/>
        <v>0</v>
      </c>
      <c r="GE341" s="229">
        <f t="shared" si="502"/>
        <v>0</v>
      </c>
      <c r="GF341" s="230">
        <f t="shared" si="502"/>
        <v>0</v>
      </c>
      <c r="GG341" s="231" t="str">
        <f t="shared" si="475"/>
        <v/>
      </c>
      <c r="GH341" s="232">
        <f t="shared" si="476"/>
        <v>0</v>
      </c>
      <c r="GI341" s="227">
        <f t="shared" si="477"/>
        <v>0</v>
      </c>
      <c r="GJ341" s="233">
        <f t="shared" si="478"/>
        <v>0</v>
      </c>
      <c r="GK341" s="233">
        <f t="shared" si="479"/>
        <v>0</v>
      </c>
      <c r="GL341" s="234"/>
      <c r="GM341" s="235">
        <f t="shared" si="480"/>
        <v>0</v>
      </c>
      <c r="GN341" s="235">
        <f t="shared" si="481"/>
        <v>0</v>
      </c>
      <c r="GO341" s="235" t="str">
        <f t="shared" si="482"/>
        <v/>
      </c>
      <c r="GP341" s="380"/>
      <c r="GQ341" s="235">
        <f t="shared" si="483"/>
        <v>0</v>
      </c>
      <c r="GR341" s="235">
        <f t="shared" si="484"/>
        <v>0</v>
      </c>
      <c r="GS341" s="235" t="str">
        <f t="shared" si="485"/>
        <v/>
      </c>
      <c r="GT341" s="236"/>
      <c r="GU341" s="237" t="str">
        <f t="shared" si="486"/>
        <v/>
      </c>
      <c r="GV341" s="237" t="str">
        <f t="shared" si="487"/>
        <v/>
      </c>
      <c r="GW341" s="238" t="str">
        <f t="shared" si="488"/>
        <v/>
      </c>
      <c r="GX341" s="238" t="str">
        <f t="shared" si="489"/>
        <v/>
      </c>
      <c r="GY341" s="239"/>
      <c r="GZ341" s="240" t="str">
        <f t="shared" si="490"/>
        <v/>
      </c>
      <c r="HA341" s="235" t="str">
        <f t="shared" si="491"/>
        <v/>
      </c>
      <c r="HB341" s="235" t="str">
        <f t="shared" si="492"/>
        <v/>
      </c>
      <c r="HC341" s="235" t="str">
        <f t="shared" si="493"/>
        <v/>
      </c>
      <c r="HD341" s="235" t="str">
        <f t="shared" si="494"/>
        <v/>
      </c>
      <c r="HE341" s="235" t="str">
        <f t="shared" si="495"/>
        <v/>
      </c>
      <c r="HF341" s="188"/>
      <c r="HG341" s="235" t="str">
        <f t="shared" si="496"/>
        <v/>
      </c>
      <c r="HH341" s="235">
        <f t="shared" si="503"/>
        <v>0</v>
      </c>
      <c r="HI341" s="235">
        <f t="shared" si="503"/>
        <v>0</v>
      </c>
      <c r="HJ341" s="235">
        <f t="shared" si="503"/>
        <v>0</v>
      </c>
      <c r="HK341" s="188"/>
      <c r="HL341" s="235" t="str">
        <f t="shared" si="497"/>
        <v/>
      </c>
      <c r="HM341" s="235">
        <f t="shared" si="504"/>
        <v>0</v>
      </c>
      <c r="HN341" s="235">
        <f t="shared" si="504"/>
        <v>0</v>
      </c>
      <c r="HO341" s="235">
        <f t="shared" si="504"/>
        <v>0</v>
      </c>
      <c r="HP341" s="188"/>
      <c r="HQ341" s="235" t="str">
        <f t="shared" si="498"/>
        <v/>
      </c>
      <c r="HR341" s="235">
        <f t="shared" si="505"/>
        <v>0</v>
      </c>
      <c r="HS341" s="235">
        <f t="shared" si="505"/>
        <v>0</v>
      </c>
      <c r="HT341" s="235">
        <f t="shared" si="505"/>
        <v>0</v>
      </c>
      <c r="HU341" s="162"/>
      <c r="HV341" s="1622"/>
      <c r="HW341" s="1619"/>
      <c r="HX341" s="1619"/>
      <c r="HY341" s="1619"/>
      <c r="HZ341" s="1619"/>
      <c r="IA341" s="1619"/>
      <c r="IB341" s="1619"/>
      <c r="IC341" s="1623"/>
      <c r="ID341" s="162"/>
      <c r="IE341" s="162"/>
    </row>
    <row r="342" spans="1:239" ht="21" customHeight="1" x14ac:dyDescent="0.25">
      <c r="A342" s="377" t="str">
        <f t="shared" si="432"/>
        <v/>
      </c>
      <c r="B342" s="188">
        <v>316</v>
      </c>
      <c r="C342" s="255"/>
      <c r="D342" s="223" t="str">
        <f t="shared" si="416"/>
        <v/>
      </c>
      <c r="E342" s="223" t="str">
        <f t="shared" si="499"/>
        <v/>
      </c>
      <c r="F342" s="242"/>
      <c r="G342" s="242"/>
      <c r="H342" s="224" t="str">
        <f t="shared" si="433"/>
        <v/>
      </c>
      <c r="I342" s="930"/>
      <c r="J342" s="930"/>
      <c r="K342" s="930"/>
      <c r="L342" s="370"/>
      <c r="M342" s="371"/>
      <c r="N342" s="371"/>
      <c r="O342" s="371"/>
      <c r="P342" s="372"/>
      <c r="Q342" s="609"/>
      <c r="R342" s="609"/>
      <c r="S342" s="610"/>
      <c r="T342" s="371"/>
      <c r="U342" s="371"/>
      <c r="V342" s="188"/>
      <c r="W342" s="370"/>
      <c r="X342" s="371"/>
      <c r="Y342" s="371"/>
      <c r="Z342" s="611"/>
      <c r="AA342" s="896"/>
      <c r="AB342" s="370"/>
      <c r="AC342" s="371"/>
      <c r="AD342" s="371"/>
      <c r="AE342" s="371"/>
      <c r="AF342" s="896"/>
      <c r="AG342" s="370"/>
      <c r="AH342" s="371"/>
      <c r="AI342" s="371"/>
      <c r="AJ342" s="371"/>
      <c r="AK342" s="896"/>
      <c r="AL342" s="370"/>
      <c r="AM342" s="371"/>
      <c r="AN342" s="371"/>
      <c r="AO342" s="372"/>
      <c r="AP342" s="370"/>
      <c r="AQ342" s="371"/>
      <c r="AR342" s="371"/>
      <c r="AS342" s="371"/>
      <c r="AT342" s="928"/>
      <c r="AU342" s="188"/>
      <c r="AV342" s="256">
        <f t="shared" si="417"/>
        <v>0</v>
      </c>
      <c r="AW342" s="257">
        <f t="shared" si="418"/>
        <v>0</v>
      </c>
      <c r="AX342" s="258">
        <f t="shared" si="506"/>
        <v>0</v>
      </c>
      <c r="AY342" s="259">
        <f t="shared" si="506"/>
        <v>0</v>
      </c>
      <c r="AZ342" s="231" t="str">
        <f t="shared" si="434"/>
        <v/>
      </c>
      <c r="BA342" s="232">
        <f t="shared" si="435"/>
        <v>0</v>
      </c>
      <c r="BB342" s="249">
        <f t="shared" si="419"/>
        <v>0</v>
      </c>
      <c r="BC342" s="231">
        <f t="shared" si="436"/>
        <v>0</v>
      </c>
      <c r="BD342" s="231">
        <f t="shared" si="437"/>
        <v>0</v>
      </c>
      <c r="BE342" s="260"/>
      <c r="BF342" s="235">
        <f t="shared" si="438"/>
        <v>0</v>
      </c>
      <c r="BG342" s="235">
        <f t="shared" si="439"/>
        <v>0</v>
      </c>
      <c r="BH342" s="235">
        <f t="shared" si="440"/>
        <v>0</v>
      </c>
      <c r="BI342" s="380"/>
      <c r="BJ342" s="235">
        <f t="shared" si="420"/>
        <v>0</v>
      </c>
      <c r="BK342" s="235">
        <f t="shared" si="441"/>
        <v>0</v>
      </c>
      <c r="BL342" s="235" t="str">
        <f t="shared" si="442"/>
        <v/>
      </c>
      <c r="BM342" s="236"/>
      <c r="BN342" s="237"/>
      <c r="BO342" s="237"/>
      <c r="BP342" s="238"/>
      <c r="BQ342" s="238"/>
      <c r="BR342" s="254"/>
      <c r="BS342" s="252"/>
      <c r="BT342" s="244"/>
      <c r="BU342" s="244"/>
      <c r="BV342" s="244"/>
      <c r="BW342" s="244"/>
      <c r="BX342" s="244"/>
      <c r="BY342" s="244"/>
      <c r="BZ342" s="244"/>
      <c r="CA342" s="244"/>
      <c r="CB342" s="253"/>
      <c r="CC342" s="188"/>
      <c r="CD342" s="244">
        <f t="shared" si="421"/>
        <v>0</v>
      </c>
      <c r="CE342" s="235">
        <f t="shared" si="443"/>
        <v>0</v>
      </c>
      <c r="CF342" s="235">
        <f t="shared" si="443"/>
        <v>0</v>
      </c>
      <c r="CG342" s="235">
        <f t="shared" si="443"/>
        <v>0</v>
      </c>
      <c r="CH342" s="188"/>
      <c r="CI342" s="244">
        <f t="shared" si="422"/>
        <v>0</v>
      </c>
      <c r="CJ342" s="235">
        <f t="shared" si="444"/>
        <v>0</v>
      </c>
      <c r="CK342" s="235">
        <f t="shared" si="444"/>
        <v>0</v>
      </c>
      <c r="CL342" s="235">
        <f t="shared" si="444"/>
        <v>0</v>
      </c>
      <c r="CM342" s="188"/>
      <c r="CN342" s="244">
        <f t="shared" si="423"/>
        <v>0</v>
      </c>
      <c r="CO342" s="235">
        <f t="shared" si="445"/>
        <v>0</v>
      </c>
      <c r="CP342" s="235">
        <f t="shared" si="445"/>
        <v>0</v>
      </c>
      <c r="CQ342" s="235">
        <f t="shared" si="445"/>
        <v>0</v>
      </c>
      <c r="CR342" s="188"/>
      <c r="CS342" s="244">
        <f t="shared" si="424"/>
        <v>0</v>
      </c>
      <c r="CT342" s="235">
        <f t="shared" si="446"/>
        <v>0</v>
      </c>
      <c r="CU342" s="235">
        <f t="shared" si="446"/>
        <v>0</v>
      </c>
      <c r="CV342" s="235">
        <f t="shared" si="446"/>
        <v>0</v>
      </c>
      <c r="CW342" s="188"/>
      <c r="CX342" s="244">
        <f t="shared" si="425"/>
        <v>0</v>
      </c>
      <c r="CY342" s="235">
        <f t="shared" si="447"/>
        <v>0</v>
      </c>
      <c r="CZ342" s="235">
        <f t="shared" si="447"/>
        <v>0</v>
      </c>
      <c r="DA342" s="235">
        <f t="shared" si="447"/>
        <v>0</v>
      </c>
      <c r="DB342" s="188"/>
      <c r="DC342" s="225"/>
      <c r="DD342" s="226"/>
      <c r="DE342" s="1088"/>
      <c r="DF342" s="225"/>
      <c r="DG342" s="226"/>
      <c r="DH342" s="1088"/>
      <c r="DI342" s="225"/>
      <c r="DJ342" s="226"/>
      <c r="DK342" s="1088"/>
      <c r="DL342" s="225"/>
      <c r="DM342" s="226"/>
      <c r="DN342" s="1088"/>
      <c r="DO342" s="370"/>
      <c r="DP342" s="370"/>
      <c r="DQ342" s="243">
        <f t="shared" si="448"/>
        <v>0</v>
      </c>
      <c r="DR342" s="244">
        <f t="shared" si="449"/>
        <v>0</v>
      </c>
      <c r="DS342" s="235">
        <f t="shared" si="450"/>
        <v>0</v>
      </c>
      <c r="DT342" s="244" t="str">
        <f t="shared" si="426"/>
        <v/>
      </c>
      <c r="DU342" s="42" t="str">
        <f t="shared" si="451"/>
        <v/>
      </c>
      <c r="DV342" s="42" t="str">
        <f t="shared" si="452"/>
        <v/>
      </c>
      <c r="DW342" s="42" t="str">
        <f t="shared" si="453"/>
        <v/>
      </c>
      <c r="DX342" s="162"/>
      <c r="DY342" s="42" t="str">
        <f t="shared" si="454"/>
        <v/>
      </c>
      <c r="DZ342" s="42" t="str">
        <f t="shared" si="507"/>
        <v/>
      </c>
      <c r="EA342" s="42" t="str">
        <f t="shared" si="455"/>
        <v/>
      </c>
      <c r="EB342" s="162"/>
      <c r="EC342" s="930"/>
      <c r="ED342" s="188"/>
      <c r="EE342" s="245">
        <f t="shared" si="456"/>
        <v>0</v>
      </c>
      <c r="EG342" s="245">
        <f t="shared" si="457"/>
        <v>0</v>
      </c>
      <c r="EI342" s="246" t="str">
        <f t="shared" si="458"/>
        <v/>
      </c>
      <c r="EJ342" s="247" t="str">
        <f t="shared" si="427"/>
        <v/>
      </c>
      <c r="EK342" s="248" t="str">
        <f t="shared" si="428"/>
        <v/>
      </c>
      <c r="EL342" s="248" t="str">
        <f t="shared" si="429"/>
        <v/>
      </c>
      <c r="EM342" s="248" t="str">
        <f t="shared" si="430"/>
        <v/>
      </c>
      <c r="EN342" s="248" t="str">
        <f t="shared" si="459"/>
        <v/>
      </c>
      <c r="EO342" s="248" t="str">
        <f t="shared" si="431"/>
        <v/>
      </c>
      <c r="EQ342" s="248" t="str">
        <f t="shared" si="460"/>
        <v/>
      </c>
      <c r="ER342" s="248" t="str">
        <f t="shared" si="461"/>
        <v/>
      </c>
      <c r="ES342" s="248" t="str">
        <f t="shared" si="462"/>
        <v/>
      </c>
      <c r="ET342" s="248" t="str">
        <f t="shared" si="463"/>
        <v/>
      </c>
      <c r="EU342" s="248" t="str">
        <f t="shared" si="464"/>
        <v/>
      </c>
      <c r="EV342" s="248" t="str">
        <f t="shared" si="464"/>
        <v/>
      </c>
      <c r="EX342" s="248" t="str">
        <f t="shared" si="465"/>
        <v/>
      </c>
      <c r="EY342" s="248" t="str">
        <f t="shared" si="466"/>
        <v/>
      </c>
      <c r="EZ342" s="248" t="str">
        <f t="shared" si="467"/>
        <v/>
      </c>
      <c r="FA342" s="248" t="str">
        <f t="shared" si="468"/>
        <v/>
      </c>
      <c r="FB342" s="248" t="str">
        <f t="shared" si="500"/>
        <v/>
      </c>
      <c r="FC342" s="248" t="str">
        <f t="shared" si="500"/>
        <v/>
      </c>
      <c r="FE342" s="248" t="str">
        <f t="shared" si="469"/>
        <v/>
      </c>
      <c r="FF342" s="248" t="str">
        <f t="shared" si="470"/>
        <v/>
      </c>
      <c r="FG342" s="248" t="str">
        <f t="shared" si="471"/>
        <v/>
      </c>
      <c r="FH342" s="248" t="str">
        <f t="shared" si="472"/>
        <v/>
      </c>
      <c r="FI342" s="248" t="str">
        <f t="shared" si="501"/>
        <v/>
      </c>
      <c r="FJ342" s="248" t="str">
        <f t="shared" si="501"/>
        <v/>
      </c>
      <c r="FL342" s="370"/>
      <c r="FM342" s="371"/>
      <c r="FN342" s="371"/>
      <c r="FO342" s="611"/>
      <c r="FP342" s="896"/>
      <c r="FQ342" s="370"/>
      <c r="FR342" s="371"/>
      <c r="FS342" s="371"/>
      <c r="FT342" s="611"/>
      <c r="FU342" s="896"/>
      <c r="FV342" s="370"/>
      <c r="FW342" s="371"/>
      <c r="FX342" s="371"/>
      <c r="FY342" s="611"/>
      <c r="FZ342" s="896"/>
      <c r="GA342" s="613"/>
      <c r="GC342" s="227">
        <f t="shared" si="473"/>
        <v>0</v>
      </c>
      <c r="GD342" s="228">
        <f t="shared" si="474"/>
        <v>0</v>
      </c>
      <c r="GE342" s="229">
        <f t="shared" si="502"/>
        <v>0</v>
      </c>
      <c r="GF342" s="230">
        <f t="shared" si="502"/>
        <v>0</v>
      </c>
      <c r="GG342" s="231" t="str">
        <f t="shared" si="475"/>
        <v/>
      </c>
      <c r="GH342" s="232">
        <f t="shared" si="476"/>
        <v>0</v>
      </c>
      <c r="GI342" s="227">
        <f t="shared" si="477"/>
        <v>0</v>
      </c>
      <c r="GJ342" s="233">
        <f t="shared" si="478"/>
        <v>0</v>
      </c>
      <c r="GK342" s="233">
        <f t="shared" si="479"/>
        <v>0</v>
      </c>
      <c r="GL342" s="234"/>
      <c r="GM342" s="235">
        <f t="shared" si="480"/>
        <v>0</v>
      </c>
      <c r="GN342" s="235">
        <f t="shared" si="481"/>
        <v>0</v>
      </c>
      <c r="GO342" s="235" t="str">
        <f t="shared" si="482"/>
        <v/>
      </c>
      <c r="GP342" s="380"/>
      <c r="GQ342" s="235">
        <f t="shared" si="483"/>
        <v>0</v>
      </c>
      <c r="GR342" s="235">
        <f t="shared" si="484"/>
        <v>0</v>
      </c>
      <c r="GS342" s="235" t="str">
        <f t="shared" si="485"/>
        <v/>
      </c>
      <c r="GT342" s="236"/>
      <c r="GU342" s="237" t="str">
        <f t="shared" si="486"/>
        <v/>
      </c>
      <c r="GV342" s="237" t="str">
        <f t="shared" si="487"/>
        <v/>
      </c>
      <c r="GW342" s="238" t="str">
        <f t="shared" si="488"/>
        <v/>
      </c>
      <c r="GX342" s="238" t="str">
        <f t="shared" si="489"/>
        <v/>
      </c>
      <c r="GY342" s="239"/>
      <c r="GZ342" s="240" t="str">
        <f t="shared" si="490"/>
        <v/>
      </c>
      <c r="HA342" s="235" t="str">
        <f t="shared" si="491"/>
        <v/>
      </c>
      <c r="HB342" s="235" t="str">
        <f t="shared" si="492"/>
        <v/>
      </c>
      <c r="HC342" s="235" t="str">
        <f t="shared" si="493"/>
        <v/>
      </c>
      <c r="HD342" s="235" t="str">
        <f t="shared" si="494"/>
        <v/>
      </c>
      <c r="HE342" s="235" t="str">
        <f t="shared" si="495"/>
        <v/>
      </c>
      <c r="HF342" s="188"/>
      <c r="HG342" s="235" t="str">
        <f t="shared" si="496"/>
        <v/>
      </c>
      <c r="HH342" s="235">
        <f t="shared" si="503"/>
        <v>0</v>
      </c>
      <c r="HI342" s="235">
        <f t="shared" si="503"/>
        <v>0</v>
      </c>
      <c r="HJ342" s="235">
        <f t="shared" si="503"/>
        <v>0</v>
      </c>
      <c r="HK342" s="188"/>
      <c r="HL342" s="235" t="str">
        <f t="shared" si="497"/>
        <v/>
      </c>
      <c r="HM342" s="235">
        <f t="shared" si="504"/>
        <v>0</v>
      </c>
      <c r="HN342" s="235">
        <f t="shared" si="504"/>
        <v>0</v>
      </c>
      <c r="HO342" s="235">
        <f t="shared" si="504"/>
        <v>0</v>
      </c>
      <c r="HP342" s="188"/>
      <c r="HQ342" s="235" t="str">
        <f t="shared" si="498"/>
        <v/>
      </c>
      <c r="HR342" s="235">
        <f t="shared" si="505"/>
        <v>0</v>
      </c>
      <c r="HS342" s="235">
        <f t="shared" si="505"/>
        <v>0</v>
      </c>
      <c r="HT342" s="235">
        <f t="shared" si="505"/>
        <v>0</v>
      </c>
      <c r="HU342" s="162"/>
      <c r="HV342" s="1622"/>
      <c r="HW342" s="1619"/>
      <c r="HX342" s="1619"/>
      <c r="HY342" s="1619"/>
      <c r="HZ342" s="1619"/>
      <c r="IA342" s="1619"/>
      <c r="IB342" s="1619"/>
      <c r="IC342" s="1623"/>
      <c r="ID342" s="162"/>
      <c r="IE342" s="162"/>
    </row>
    <row r="343" spans="1:239" ht="21" customHeight="1" x14ac:dyDescent="0.25">
      <c r="A343" s="377" t="str">
        <f t="shared" si="432"/>
        <v/>
      </c>
      <c r="B343" s="188">
        <v>317</v>
      </c>
      <c r="C343" s="255"/>
      <c r="D343" s="223" t="str">
        <f t="shared" si="416"/>
        <v/>
      </c>
      <c r="E343" s="223" t="str">
        <f t="shared" si="499"/>
        <v/>
      </c>
      <c r="F343" s="242"/>
      <c r="G343" s="242"/>
      <c r="H343" s="224" t="str">
        <f t="shared" si="433"/>
        <v/>
      </c>
      <c r="I343" s="930"/>
      <c r="J343" s="930"/>
      <c r="K343" s="930"/>
      <c r="L343" s="370"/>
      <c r="M343" s="371"/>
      <c r="N343" s="371"/>
      <c r="O343" s="371"/>
      <c r="P343" s="372"/>
      <c r="Q343" s="609"/>
      <c r="R343" s="609"/>
      <c r="S343" s="610"/>
      <c r="T343" s="371"/>
      <c r="U343" s="371"/>
      <c r="V343" s="188"/>
      <c r="W343" s="370"/>
      <c r="X343" s="371"/>
      <c r="Y343" s="371"/>
      <c r="Z343" s="611"/>
      <c r="AA343" s="896"/>
      <c r="AB343" s="370"/>
      <c r="AC343" s="371"/>
      <c r="AD343" s="371"/>
      <c r="AE343" s="371"/>
      <c r="AF343" s="896"/>
      <c r="AG343" s="370"/>
      <c r="AH343" s="371"/>
      <c r="AI343" s="371"/>
      <c r="AJ343" s="371"/>
      <c r="AK343" s="896"/>
      <c r="AL343" s="370"/>
      <c r="AM343" s="371"/>
      <c r="AN343" s="371"/>
      <c r="AO343" s="372"/>
      <c r="AP343" s="370"/>
      <c r="AQ343" s="371"/>
      <c r="AR343" s="371"/>
      <c r="AS343" s="371"/>
      <c r="AT343" s="928"/>
      <c r="AU343" s="188"/>
      <c r="AV343" s="256">
        <f t="shared" si="417"/>
        <v>0</v>
      </c>
      <c r="AW343" s="257">
        <f t="shared" si="418"/>
        <v>0</v>
      </c>
      <c r="AX343" s="258">
        <f t="shared" si="506"/>
        <v>0</v>
      </c>
      <c r="AY343" s="259">
        <f t="shared" si="506"/>
        <v>0</v>
      </c>
      <c r="AZ343" s="231" t="str">
        <f t="shared" si="434"/>
        <v/>
      </c>
      <c r="BA343" s="232">
        <f t="shared" si="435"/>
        <v>0</v>
      </c>
      <c r="BB343" s="249">
        <f t="shared" si="419"/>
        <v>0</v>
      </c>
      <c r="BC343" s="231">
        <f t="shared" si="436"/>
        <v>0</v>
      </c>
      <c r="BD343" s="231">
        <f t="shared" si="437"/>
        <v>0</v>
      </c>
      <c r="BE343" s="260"/>
      <c r="BF343" s="235">
        <f t="shared" si="438"/>
        <v>0</v>
      </c>
      <c r="BG343" s="235">
        <f t="shared" si="439"/>
        <v>0</v>
      </c>
      <c r="BH343" s="235">
        <f t="shared" si="440"/>
        <v>0</v>
      </c>
      <c r="BI343" s="380"/>
      <c r="BJ343" s="235">
        <f t="shared" si="420"/>
        <v>0</v>
      </c>
      <c r="BK343" s="235">
        <f t="shared" si="441"/>
        <v>0</v>
      </c>
      <c r="BL343" s="235" t="str">
        <f t="shared" si="442"/>
        <v/>
      </c>
      <c r="BM343" s="236"/>
      <c r="BN343" s="237"/>
      <c r="BO343" s="237"/>
      <c r="BP343" s="238"/>
      <c r="BQ343" s="238"/>
      <c r="BR343" s="254"/>
      <c r="BS343" s="252"/>
      <c r="BT343" s="244"/>
      <c r="BU343" s="244"/>
      <c r="BV343" s="244"/>
      <c r="BW343" s="244"/>
      <c r="BX343" s="244"/>
      <c r="BY343" s="244"/>
      <c r="BZ343" s="244"/>
      <c r="CA343" s="244"/>
      <c r="CB343" s="253"/>
      <c r="CC343" s="188"/>
      <c r="CD343" s="244">
        <f t="shared" si="421"/>
        <v>0</v>
      </c>
      <c r="CE343" s="235">
        <f t="shared" si="443"/>
        <v>0</v>
      </c>
      <c r="CF343" s="235">
        <f t="shared" si="443"/>
        <v>0</v>
      </c>
      <c r="CG343" s="235">
        <f t="shared" si="443"/>
        <v>0</v>
      </c>
      <c r="CH343" s="188"/>
      <c r="CI343" s="244">
        <f t="shared" si="422"/>
        <v>0</v>
      </c>
      <c r="CJ343" s="235">
        <f t="shared" si="444"/>
        <v>0</v>
      </c>
      <c r="CK343" s="235">
        <f t="shared" si="444"/>
        <v>0</v>
      </c>
      <c r="CL343" s="235">
        <f t="shared" si="444"/>
        <v>0</v>
      </c>
      <c r="CM343" s="188"/>
      <c r="CN343" s="244">
        <f t="shared" si="423"/>
        <v>0</v>
      </c>
      <c r="CO343" s="235">
        <f t="shared" si="445"/>
        <v>0</v>
      </c>
      <c r="CP343" s="235">
        <f t="shared" si="445"/>
        <v>0</v>
      </c>
      <c r="CQ343" s="235">
        <f t="shared" si="445"/>
        <v>0</v>
      </c>
      <c r="CR343" s="188"/>
      <c r="CS343" s="244">
        <f t="shared" si="424"/>
        <v>0</v>
      </c>
      <c r="CT343" s="235">
        <f t="shared" si="446"/>
        <v>0</v>
      </c>
      <c r="CU343" s="235">
        <f t="shared" si="446"/>
        <v>0</v>
      </c>
      <c r="CV343" s="235">
        <f t="shared" si="446"/>
        <v>0</v>
      </c>
      <c r="CW343" s="188"/>
      <c r="CX343" s="244">
        <f t="shared" si="425"/>
        <v>0</v>
      </c>
      <c r="CY343" s="235">
        <f t="shared" si="447"/>
        <v>0</v>
      </c>
      <c r="CZ343" s="235">
        <f t="shared" si="447"/>
        <v>0</v>
      </c>
      <c r="DA343" s="235">
        <f t="shared" si="447"/>
        <v>0</v>
      </c>
      <c r="DB343" s="188"/>
      <c r="DC343" s="225"/>
      <c r="DD343" s="226"/>
      <c r="DE343" s="1088"/>
      <c r="DF343" s="225"/>
      <c r="DG343" s="226"/>
      <c r="DH343" s="1088"/>
      <c r="DI343" s="225"/>
      <c r="DJ343" s="226"/>
      <c r="DK343" s="1088"/>
      <c r="DL343" s="225"/>
      <c r="DM343" s="226"/>
      <c r="DN343" s="1088"/>
      <c r="DO343" s="370"/>
      <c r="DP343" s="370"/>
      <c r="DQ343" s="243">
        <f t="shared" si="448"/>
        <v>0</v>
      </c>
      <c r="DR343" s="244">
        <f t="shared" si="449"/>
        <v>0</v>
      </c>
      <c r="DS343" s="235">
        <f t="shared" si="450"/>
        <v>0</v>
      </c>
      <c r="DT343" s="244" t="str">
        <f t="shared" si="426"/>
        <v/>
      </c>
      <c r="DU343" s="42" t="str">
        <f t="shared" si="451"/>
        <v/>
      </c>
      <c r="DV343" s="42" t="str">
        <f t="shared" si="452"/>
        <v/>
      </c>
      <c r="DW343" s="42" t="str">
        <f t="shared" si="453"/>
        <v/>
      </c>
      <c r="DX343" s="162"/>
      <c r="DY343" s="42" t="str">
        <f t="shared" si="454"/>
        <v/>
      </c>
      <c r="DZ343" s="42" t="str">
        <f t="shared" si="507"/>
        <v/>
      </c>
      <c r="EA343" s="42" t="str">
        <f t="shared" si="455"/>
        <v/>
      </c>
      <c r="EB343" s="162"/>
      <c r="EC343" s="930"/>
      <c r="ED343" s="188"/>
      <c r="EE343" s="245">
        <f t="shared" si="456"/>
        <v>0</v>
      </c>
      <c r="EG343" s="245">
        <f t="shared" si="457"/>
        <v>0</v>
      </c>
      <c r="EI343" s="246" t="str">
        <f t="shared" si="458"/>
        <v/>
      </c>
      <c r="EJ343" s="247" t="str">
        <f t="shared" si="427"/>
        <v/>
      </c>
      <c r="EK343" s="248" t="str">
        <f t="shared" si="428"/>
        <v/>
      </c>
      <c r="EL343" s="248" t="str">
        <f t="shared" si="429"/>
        <v/>
      </c>
      <c r="EM343" s="248" t="str">
        <f t="shared" si="430"/>
        <v/>
      </c>
      <c r="EN343" s="248" t="str">
        <f t="shared" si="459"/>
        <v/>
      </c>
      <c r="EO343" s="248" t="str">
        <f t="shared" si="431"/>
        <v/>
      </c>
      <c r="EQ343" s="248" t="str">
        <f t="shared" si="460"/>
        <v/>
      </c>
      <c r="ER343" s="248" t="str">
        <f t="shared" si="461"/>
        <v/>
      </c>
      <c r="ES343" s="248" t="str">
        <f t="shared" si="462"/>
        <v/>
      </c>
      <c r="ET343" s="248" t="str">
        <f t="shared" si="463"/>
        <v/>
      </c>
      <c r="EU343" s="248" t="str">
        <f t="shared" si="464"/>
        <v/>
      </c>
      <c r="EV343" s="248" t="str">
        <f t="shared" si="464"/>
        <v/>
      </c>
      <c r="EX343" s="248" t="str">
        <f t="shared" si="465"/>
        <v/>
      </c>
      <c r="EY343" s="248" t="str">
        <f t="shared" si="466"/>
        <v/>
      </c>
      <c r="EZ343" s="248" t="str">
        <f t="shared" si="467"/>
        <v/>
      </c>
      <c r="FA343" s="248" t="str">
        <f t="shared" si="468"/>
        <v/>
      </c>
      <c r="FB343" s="248" t="str">
        <f t="shared" si="500"/>
        <v/>
      </c>
      <c r="FC343" s="248" t="str">
        <f t="shared" si="500"/>
        <v/>
      </c>
      <c r="FE343" s="248" t="str">
        <f t="shared" si="469"/>
        <v/>
      </c>
      <c r="FF343" s="248" t="str">
        <f t="shared" si="470"/>
        <v/>
      </c>
      <c r="FG343" s="248" t="str">
        <f t="shared" si="471"/>
        <v/>
      </c>
      <c r="FH343" s="248" t="str">
        <f t="shared" si="472"/>
        <v/>
      </c>
      <c r="FI343" s="248" t="str">
        <f t="shared" si="501"/>
        <v/>
      </c>
      <c r="FJ343" s="248" t="str">
        <f t="shared" si="501"/>
        <v/>
      </c>
      <c r="FL343" s="370"/>
      <c r="FM343" s="371"/>
      <c r="FN343" s="371"/>
      <c r="FO343" s="611"/>
      <c r="FP343" s="896"/>
      <c r="FQ343" s="370"/>
      <c r="FR343" s="371"/>
      <c r="FS343" s="371"/>
      <c r="FT343" s="611"/>
      <c r="FU343" s="896"/>
      <c r="FV343" s="370"/>
      <c r="FW343" s="371"/>
      <c r="FX343" s="371"/>
      <c r="FY343" s="611"/>
      <c r="FZ343" s="896"/>
      <c r="GA343" s="613"/>
      <c r="GC343" s="227">
        <f t="shared" si="473"/>
        <v>0</v>
      </c>
      <c r="GD343" s="228">
        <f t="shared" si="474"/>
        <v>0</v>
      </c>
      <c r="GE343" s="229">
        <f t="shared" si="502"/>
        <v>0</v>
      </c>
      <c r="GF343" s="230">
        <f t="shared" si="502"/>
        <v>0</v>
      </c>
      <c r="GG343" s="231" t="str">
        <f t="shared" si="475"/>
        <v/>
      </c>
      <c r="GH343" s="232">
        <f t="shared" si="476"/>
        <v>0</v>
      </c>
      <c r="GI343" s="227">
        <f t="shared" si="477"/>
        <v>0</v>
      </c>
      <c r="GJ343" s="233">
        <f t="shared" si="478"/>
        <v>0</v>
      </c>
      <c r="GK343" s="233">
        <f t="shared" si="479"/>
        <v>0</v>
      </c>
      <c r="GL343" s="234"/>
      <c r="GM343" s="235">
        <f t="shared" si="480"/>
        <v>0</v>
      </c>
      <c r="GN343" s="235">
        <f t="shared" si="481"/>
        <v>0</v>
      </c>
      <c r="GO343" s="235" t="str">
        <f t="shared" si="482"/>
        <v/>
      </c>
      <c r="GP343" s="380"/>
      <c r="GQ343" s="235">
        <f t="shared" si="483"/>
        <v>0</v>
      </c>
      <c r="GR343" s="235">
        <f t="shared" si="484"/>
        <v>0</v>
      </c>
      <c r="GS343" s="235" t="str">
        <f t="shared" si="485"/>
        <v/>
      </c>
      <c r="GT343" s="236"/>
      <c r="GU343" s="237" t="str">
        <f t="shared" si="486"/>
        <v/>
      </c>
      <c r="GV343" s="237" t="str">
        <f t="shared" si="487"/>
        <v/>
      </c>
      <c r="GW343" s="238" t="str">
        <f t="shared" si="488"/>
        <v/>
      </c>
      <c r="GX343" s="238" t="str">
        <f t="shared" si="489"/>
        <v/>
      </c>
      <c r="GY343" s="239"/>
      <c r="GZ343" s="240" t="str">
        <f t="shared" si="490"/>
        <v/>
      </c>
      <c r="HA343" s="235" t="str">
        <f t="shared" si="491"/>
        <v/>
      </c>
      <c r="HB343" s="235" t="str">
        <f t="shared" si="492"/>
        <v/>
      </c>
      <c r="HC343" s="235" t="str">
        <f t="shared" si="493"/>
        <v/>
      </c>
      <c r="HD343" s="235" t="str">
        <f t="shared" si="494"/>
        <v/>
      </c>
      <c r="HE343" s="235" t="str">
        <f t="shared" si="495"/>
        <v/>
      </c>
      <c r="HF343" s="188"/>
      <c r="HG343" s="235" t="str">
        <f t="shared" si="496"/>
        <v/>
      </c>
      <c r="HH343" s="235">
        <f t="shared" si="503"/>
        <v>0</v>
      </c>
      <c r="HI343" s="235">
        <f t="shared" si="503"/>
        <v>0</v>
      </c>
      <c r="HJ343" s="235">
        <f t="shared" si="503"/>
        <v>0</v>
      </c>
      <c r="HK343" s="188"/>
      <c r="HL343" s="235" t="str">
        <f t="shared" si="497"/>
        <v/>
      </c>
      <c r="HM343" s="235">
        <f t="shared" si="504"/>
        <v>0</v>
      </c>
      <c r="HN343" s="235">
        <f t="shared" si="504"/>
        <v>0</v>
      </c>
      <c r="HO343" s="235">
        <f t="shared" si="504"/>
        <v>0</v>
      </c>
      <c r="HP343" s="188"/>
      <c r="HQ343" s="235" t="str">
        <f t="shared" si="498"/>
        <v/>
      </c>
      <c r="HR343" s="235">
        <f t="shared" si="505"/>
        <v>0</v>
      </c>
      <c r="HS343" s="235">
        <f t="shared" si="505"/>
        <v>0</v>
      </c>
      <c r="HT343" s="235">
        <f t="shared" si="505"/>
        <v>0</v>
      </c>
      <c r="HU343" s="162"/>
      <c r="HV343" s="1622"/>
      <c r="HW343" s="1619"/>
      <c r="HX343" s="1619"/>
      <c r="HY343" s="1619"/>
      <c r="HZ343" s="1619"/>
      <c r="IA343" s="1619"/>
      <c r="IB343" s="1619"/>
      <c r="IC343" s="1623"/>
      <c r="ID343" s="162"/>
      <c r="IE343" s="162"/>
    </row>
    <row r="344" spans="1:239" ht="21" customHeight="1" x14ac:dyDescent="0.25">
      <c r="A344" s="377" t="str">
        <f t="shared" si="432"/>
        <v/>
      </c>
      <c r="B344" s="188">
        <v>318</v>
      </c>
      <c r="C344" s="255"/>
      <c r="D344" s="223" t="str">
        <f t="shared" si="416"/>
        <v/>
      </c>
      <c r="E344" s="223" t="str">
        <f t="shared" si="499"/>
        <v/>
      </c>
      <c r="F344" s="242"/>
      <c r="G344" s="242"/>
      <c r="H344" s="224" t="str">
        <f t="shared" si="433"/>
        <v/>
      </c>
      <c r="I344" s="930"/>
      <c r="J344" s="930"/>
      <c r="K344" s="930"/>
      <c r="L344" s="370"/>
      <c r="M344" s="371"/>
      <c r="N344" s="371"/>
      <c r="O344" s="371"/>
      <c r="P344" s="372"/>
      <c r="Q344" s="609"/>
      <c r="R344" s="609"/>
      <c r="S344" s="610"/>
      <c r="T344" s="371"/>
      <c r="U344" s="371"/>
      <c r="V344" s="188"/>
      <c r="W344" s="370"/>
      <c r="X344" s="371"/>
      <c r="Y344" s="371"/>
      <c r="Z344" s="611"/>
      <c r="AA344" s="896"/>
      <c r="AB344" s="370"/>
      <c r="AC344" s="371"/>
      <c r="AD344" s="371"/>
      <c r="AE344" s="371"/>
      <c r="AF344" s="896"/>
      <c r="AG344" s="370"/>
      <c r="AH344" s="371"/>
      <c r="AI344" s="371"/>
      <c r="AJ344" s="371"/>
      <c r="AK344" s="896"/>
      <c r="AL344" s="370"/>
      <c r="AM344" s="371"/>
      <c r="AN344" s="371"/>
      <c r="AO344" s="372"/>
      <c r="AP344" s="370"/>
      <c r="AQ344" s="371"/>
      <c r="AR344" s="371"/>
      <c r="AS344" s="371"/>
      <c r="AT344" s="928"/>
      <c r="AU344" s="188"/>
      <c r="AV344" s="256">
        <f t="shared" si="417"/>
        <v>0</v>
      </c>
      <c r="AW344" s="257">
        <f t="shared" si="418"/>
        <v>0</v>
      </c>
      <c r="AX344" s="258">
        <f t="shared" si="506"/>
        <v>0</v>
      </c>
      <c r="AY344" s="259">
        <f t="shared" si="506"/>
        <v>0</v>
      </c>
      <c r="AZ344" s="231" t="str">
        <f t="shared" si="434"/>
        <v/>
      </c>
      <c r="BA344" s="232">
        <f t="shared" si="435"/>
        <v>0</v>
      </c>
      <c r="BB344" s="249">
        <f t="shared" si="419"/>
        <v>0</v>
      </c>
      <c r="BC344" s="231">
        <f t="shared" si="436"/>
        <v>0</v>
      </c>
      <c r="BD344" s="231">
        <f t="shared" si="437"/>
        <v>0</v>
      </c>
      <c r="BE344" s="260"/>
      <c r="BF344" s="235">
        <f t="shared" si="438"/>
        <v>0</v>
      </c>
      <c r="BG344" s="235">
        <f t="shared" si="439"/>
        <v>0</v>
      </c>
      <c r="BH344" s="235">
        <f t="shared" si="440"/>
        <v>0</v>
      </c>
      <c r="BI344" s="380"/>
      <c r="BJ344" s="235">
        <f t="shared" si="420"/>
        <v>0</v>
      </c>
      <c r="BK344" s="235">
        <f t="shared" si="441"/>
        <v>0</v>
      </c>
      <c r="BL344" s="235" t="str">
        <f t="shared" si="442"/>
        <v/>
      </c>
      <c r="BM344" s="236"/>
      <c r="BN344" s="237"/>
      <c r="BO344" s="237"/>
      <c r="BP344" s="238"/>
      <c r="BQ344" s="238"/>
      <c r="BR344" s="254"/>
      <c r="BS344" s="252"/>
      <c r="BT344" s="244"/>
      <c r="BU344" s="244"/>
      <c r="BV344" s="244"/>
      <c r="BW344" s="244"/>
      <c r="BX344" s="244"/>
      <c r="BY344" s="244"/>
      <c r="BZ344" s="244"/>
      <c r="CA344" s="244"/>
      <c r="CB344" s="253"/>
      <c r="CC344" s="188"/>
      <c r="CD344" s="244">
        <f t="shared" si="421"/>
        <v>0</v>
      </c>
      <c r="CE344" s="235">
        <f t="shared" si="443"/>
        <v>0</v>
      </c>
      <c r="CF344" s="235">
        <f t="shared" si="443"/>
        <v>0</v>
      </c>
      <c r="CG344" s="235">
        <f t="shared" si="443"/>
        <v>0</v>
      </c>
      <c r="CH344" s="188"/>
      <c r="CI344" s="244">
        <f t="shared" si="422"/>
        <v>0</v>
      </c>
      <c r="CJ344" s="235">
        <f t="shared" si="444"/>
        <v>0</v>
      </c>
      <c r="CK344" s="235">
        <f t="shared" si="444"/>
        <v>0</v>
      </c>
      <c r="CL344" s="235">
        <f t="shared" si="444"/>
        <v>0</v>
      </c>
      <c r="CM344" s="188"/>
      <c r="CN344" s="244">
        <f t="shared" si="423"/>
        <v>0</v>
      </c>
      <c r="CO344" s="235">
        <f t="shared" si="445"/>
        <v>0</v>
      </c>
      <c r="CP344" s="235">
        <f t="shared" si="445"/>
        <v>0</v>
      </c>
      <c r="CQ344" s="235">
        <f t="shared" si="445"/>
        <v>0</v>
      </c>
      <c r="CR344" s="188"/>
      <c r="CS344" s="244">
        <f t="shared" si="424"/>
        <v>0</v>
      </c>
      <c r="CT344" s="235">
        <f t="shared" si="446"/>
        <v>0</v>
      </c>
      <c r="CU344" s="235">
        <f t="shared" si="446"/>
        <v>0</v>
      </c>
      <c r="CV344" s="235">
        <f t="shared" si="446"/>
        <v>0</v>
      </c>
      <c r="CW344" s="188"/>
      <c r="CX344" s="244">
        <f t="shared" si="425"/>
        <v>0</v>
      </c>
      <c r="CY344" s="235">
        <f t="shared" si="447"/>
        <v>0</v>
      </c>
      <c r="CZ344" s="235">
        <f t="shared" si="447"/>
        <v>0</v>
      </c>
      <c r="DA344" s="235">
        <f t="shared" si="447"/>
        <v>0</v>
      </c>
      <c r="DB344" s="188"/>
      <c r="DC344" s="225"/>
      <c r="DD344" s="226"/>
      <c r="DE344" s="1088"/>
      <c r="DF344" s="225"/>
      <c r="DG344" s="226"/>
      <c r="DH344" s="1088"/>
      <c r="DI344" s="225"/>
      <c r="DJ344" s="226"/>
      <c r="DK344" s="1088"/>
      <c r="DL344" s="225"/>
      <c r="DM344" s="226"/>
      <c r="DN344" s="1088"/>
      <c r="DO344" s="370"/>
      <c r="DP344" s="370"/>
      <c r="DQ344" s="243">
        <f t="shared" si="448"/>
        <v>0</v>
      </c>
      <c r="DR344" s="244">
        <f t="shared" si="449"/>
        <v>0</v>
      </c>
      <c r="DS344" s="235">
        <f t="shared" si="450"/>
        <v>0</v>
      </c>
      <c r="DT344" s="244" t="str">
        <f t="shared" si="426"/>
        <v/>
      </c>
      <c r="DU344" s="42" t="str">
        <f t="shared" si="451"/>
        <v/>
      </c>
      <c r="DV344" s="42" t="str">
        <f t="shared" si="452"/>
        <v/>
      </c>
      <c r="DW344" s="42" t="str">
        <f t="shared" si="453"/>
        <v/>
      </c>
      <c r="DX344" s="162"/>
      <c r="DY344" s="42" t="str">
        <f t="shared" si="454"/>
        <v/>
      </c>
      <c r="DZ344" s="42" t="str">
        <f t="shared" si="507"/>
        <v/>
      </c>
      <c r="EA344" s="42" t="str">
        <f t="shared" si="455"/>
        <v/>
      </c>
      <c r="EB344" s="162"/>
      <c r="EC344" s="930"/>
      <c r="ED344" s="188"/>
      <c r="EE344" s="245">
        <f t="shared" si="456"/>
        <v>0</v>
      </c>
      <c r="EG344" s="245">
        <f t="shared" si="457"/>
        <v>0</v>
      </c>
      <c r="EI344" s="246" t="str">
        <f t="shared" si="458"/>
        <v/>
      </c>
      <c r="EJ344" s="247" t="str">
        <f t="shared" si="427"/>
        <v/>
      </c>
      <c r="EK344" s="248" t="str">
        <f t="shared" si="428"/>
        <v/>
      </c>
      <c r="EL344" s="248" t="str">
        <f t="shared" si="429"/>
        <v/>
      </c>
      <c r="EM344" s="248" t="str">
        <f t="shared" si="430"/>
        <v/>
      </c>
      <c r="EN344" s="248" t="str">
        <f t="shared" si="459"/>
        <v/>
      </c>
      <c r="EO344" s="248" t="str">
        <f t="shared" si="431"/>
        <v/>
      </c>
      <c r="EQ344" s="248" t="str">
        <f t="shared" si="460"/>
        <v/>
      </c>
      <c r="ER344" s="248" t="str">
        <f t="shared" si="461"/>
        <v/>
      </c>
      <c r="ES344" s="248" t="str">
        <f t="shared" si="462"/>
        <v/>
      </c>
      <c r="ET344" s="248" t="str">
        <f t="shared" si="463"/>
        <v/>
      </c>
      <c r="EU344" s="248" t="str">
        <f t="shared" si="464"/>
        <v/>
      </c>
      <c r="EV344" s="248" t="str">
        <f t="shared" si="464"/>
        <v/>
      </c>
      <c r="EX344" s="248" t="str">
        <f t="shared" si="465"/>
        <v/>
      </c>
      <c r="EY344" s="248" t="str">
        <f t="shared" si="466"/>
        <v/>
      </c>
      <c r="EZ344" s="248" t="str">
        <f t="shared" si="467"/>
        <v/>
      </c>
      <c r="FA344" s="248" t="str">
        <f t="shared" si="468"/>
        <v/>
      </c>
      <c r="FB344" s="248" t="str">
        <f t="shared" si="500"/>
        <v/>
      </c>
      <c r="FC344" s="248" t="str">
        <f t="shared" si="500"/>
        <v/>
      </c>
      <c r="FE344" s="248" t="str">
        <f t="shared" si="469"/>
        <v/>
      </c>
      <c r="FF344" s="248" t="str">
        <f t="shared" si="470"/>
        <v/>
      </c>
      <c r="FG344" s="248" t="str">
        <f t="shared" si="471"/>
        <v/>
      </c>
      <c r="FH344" s="248" t="str">
        <f t="shared" si="472"/>
        <v/>
      </c>
      <c r="FI344" s="248" t="str">
        <f t="shared" si="501"/>
        <v/>
      </c>
      <c r="FJ344" s="248" t="str">
        <f t="shared" si="501"/>
        <v/>
      </c>
      <c r="FL344" s="370"/>
      <c r="FM344" s="371"/>
      <c r="FN344" s="371"/>
      <c r="FO344" s="611"/>
      <c r="FP344" s="896"/>
      <c r="FQ344" s="370"/>
      <c r="FR344" s="371"/>
      <c r="FS344" s="371"/>
      <c r="FT344" s="611"/>
      <c r="FU344" s="896"/>
      <c r="FV344" s="370"/>
      <c r="FW344" s="371"/>
      <c r="FX344" s="371"/>
      <c r="FY344" s="611"/>
      <c r="FZ344" s="896"/>
      <c r="GA344" s="613"/>
      <c r="GC344" s="227">
        <f t="shared" si="473"/>
        <v>0</v>
      </c>
      <c r="GD344" s="228">
        <f t="shared" si="474"/>
        <v>0</v>
      </c>
      <c r="GE344" s="229">
        <f t="shared" si="502"/>
        <v>0</v>
      </c>
      <c r="GF344" s="230">
        <f t="shared" si="502"/>
        <v>0</v>
      </c>
      <c r="GG344" s="231" t="str">
        <f t="shared" si="475"/>
        <v/>
      </c>
      <c r="GH344" s="232">
        <f t="shared" si="476"/>
        <v>0</v>
      </c>
      <c r="GI344" s="227">
        <f t="shared" si="477"/>
        <v>0</v>
      </c>
      <c r="GJ344" s="233">
        <f t="shared" si="478"/>
        <v>0</v>
      </c>
      <c r="GK344" s="233">
        <f t="shared" si="479"/>
        <v>0</v>
      </c>
      <c r="GL344" s="234"/>
      <c r="GM344" s="235">
        <f t="shared" si="480"/>
        <v>0</v>
      </c>
      <c r="GN344" s="235">
        <f t="shared" si="481"/>
        <v>0</v>
      </c>
      <c r="GO344" s="235" t="str">
        <f t="shared" si="482"/>
        <v/>
      </c>
      <c r="GP344" s="380"/>
      <c r="GQ344" s="235">
        <f t="shared" si="483"/>
        <v>0</v>
      </c>
      <c r="GR344" s="235">
        <f t="shared" si="484"/>
        <v>0</v>
      </c>
      <c r="GS344" s="235" t="str">
        <f t="shared" si="485"/>
        <v/>
      </c>
      <c r="GT344" s="236"/>
      <c r="GU344" s="237" t="str">
        <f t="shared" si="486"/>
        <v/>
      </c>
      <c r="GV344" s="237" t="str">
        <f t="shared" si="487"/>
        <v/>
      </c>
      <c r="GW344" s="238" t="str">
        <f t="shared" si="488"/>
        <v/>
      </c>
      <c r="GX344" s="238" t="str">
        <f t="shared" si="489"/>
        <v/>
      </c>
      <c r="GY344" s="239"/>
      <c r="GZ344" s="240" t="str">
        <f t="shared" si="490"/>
        <v/>
      </c>
      <c r="HA344" s="235" t="str">
        <f t="shared" si="491"/>
        <v/>
      </c>
      <c r="HB344" s="235" t="str">
        <f t="shared" si="492"/>
        <v/>
      </c>
      <c r="HC344" s="235" t="str">
        <f t="shared" si="493"/>
        <v/>
      </c>
      <c r="HD344" s="235" t="str">
        <f t="shared" si="494"/>
        <v/>
      </c>
      <c r="HE344" s="235" t="str">
        <f t="shared" si="495"/>
        <v/>
      </c>
      <c r="HF344" s="188"/>
      <c r="HG344" s="235" t="str">
        <f t="shared" si="496"/>
        <v/>
      </c>
      <c r="HH344" s="235">
        <f t="shared" si="503"/>
        <v>0</v>
      </c>
      <c r="HI344" s="235">
        <f t="shared" si="503"/>
        <v>0</v>
      </c>
      <c r="HJ344" s="235">
        <f t="shared" si="503"/>
        <v>0</v>
      </c>
      <c r="HK344" s="188"/>
      <c r="HL344" s="235" t="str">
        <f t="shared" si="497"/>
        <v/>
      </c>
      <c r="HM344" s="235">
        <f t="shared" si="504"/>
        <v>0</v>
      </c>
      <c r="HN344" s="235">
        <f t="shared" si="504"/>
        <v>0</v>
      </c>
      <c r="HO344" s="235">
        <f t="shared" si="504"/>
        <v>0</v>
      </c>
      <c r="HP344" s="188"/>
      <c r="HQ344" s="235" t="str">
        <f t="shared" si="498"/>
        <v/>
      </c>
      <c r="HR344" s="235">
        <f t="shared" si="505"/>
        <v>0</v>
      </c>
      <c r="HS344" s="235">
        <f t="shared" si="505"/>
        <v>0</v>
      </c>
      <c r="HT344" s="235">
        <f t="shared" si="505"/>
        <v>0</v>
      </c>
      <c r="HU344" s="162"/>
      <c r="HV344" s="1622"/>
      <c r="HW344" s="1619"/>
      <c r="HX344" s="1619"/>
      <c r="HY344" s="1619"/>
      <c r="HZ344" s="1619"/>
      <c r="IA344" s="1619"/>
      <c r="IB344" s="1619"/>
      <c r="IC344" s="1623"/>
      <c r="ID344" s="162"/>
      <c r="IE344" s="162"/>
    </row>
    <row r="345" spans="1:239" ht="21" customHeight="1" x14ac:dyDescent="0.25">
      <c r="A345" s="377" t="str">
        <f t="shared" si="432"/>
        <v/>
      </c>
      <c r="B345" s="188">
        <v>319</v>
      </c>
      <c r="C345" s="255"/>
      <c r="D345" s="223" t="str">
        <f t="shared" si="416"/>
        <v/>
      </c>
      <c r="E345" s="223" t="str">
        <f t="shared" si="499"/>
        <v/>
      </c>
      <c r="F345" s="242"/>
      <c r="G345" s="242"/>
      <c r="H345" s="224" t="str">
        <f t="shared" si="433"/>
        <v/>
      </c>
      <c r="I345" s="930"/>
      <c r="J345" s="930"/>
      <c r="K345" s="930"/>
      <c r="L345" s="370"/>
      <c r="M345" s="371"/>
      <c r="N345" s="371"/>
      <c r="O345" s="371"/>
      <c r="P345" s="372"/>
      <c r="Q345" s="609"/>
      <c r="R345" s="609"/>
      <c r="S345" s="610"/>
      <c r="T345" s="371"/>
      <c r="U345" s="371"/>
      <c r="V345" s="188"/>
      <c r="W345" s="370"/>
      <c r="X345" s="371"/>
      <c r="Y345" s="371"/>
      <c r="Z345" s="611"/>
      <c r="AA345" s="896"/>
      <c r="AB345" s="370"/>
      <c r="AC345" s="371"/>
      <c r="AD345" s="371"/>
      <c r="AE345" s="371"/>
      <c r="AF345" s="896"/>
      <c r="AG345" s="370"/>
      <c r="AH345" s="371"/>
      <c r="AI345" s="371"/>
      <c r="AJ345" s="371"/>
      <c r="AK345" s="896"/>
      <c r="AL345" s="370"/>
      <c r="AM345" s="371"/>
      <c r="AN345" s="371"/>
      <c r="AO345" s="372"/>
      <c r="AP345" s="370"/>
      <c r="AQ345" s="371"/>
      <c r="AR345" s="371"/>
      <c r="AS345" s="371"/>
      <c r="AT345" s="928"/>
      <c r="AU345" s="188"/>
      <c r="AV345" s="256">
        <f t="shared" si="417"/>
        <v>0</v>
      </c>
      <c r="AW345" s="257">
        <f t="shared" si="418"/>
        <v>0</v>
      </c>
      <c r="AX345" s="258">
        <f t="shared" si="506"/>
        <v>0</v>
      </c>
      <c r="AY345" s="259">
        <f t="shared" si="506"/>
        <v>0</v>
      </c>
      <c r="AZ345" s="231" t="str">
        <f t="shared" si="434"/>
        <v/>
      </c>
      <c r="BA345" s="232">
        <f t="shared" si="435"/>
        <v>0</v>
      </c>
      <c r="BB345" s="249">
        <f t="shared" si="419"/>
        <v>0</v>
      </c>
      <c r="BC345" s="231">
        <f t="shared" si="436"/>
        <v>0</v>
      </c>
      <c r="BD345" s="231">
        <f t="shared" si="437"/>
        <v>0</v>
      </c>
      <c r="BE345" s="260"/>
      <c r="BF345" s="235">
        <f t="shared" si="438"/>
        <v>0</v>
      </c>
      <c r="BG345" s="235">
        <f t="shared" si="439"/>
        <v>0</v>
      </c>
      <c r="BH345" s="235">
        <f t="shared" si="440"/>
        <v>0</v>
      </c>
      <c r="BI345" s="380"/>
      <c r="BJ345" s="235">
        <f t="shared" si="420"/>
        <v>0</v>
      </c>
      <c r="BK345" s="235">
        <f t="shared" si="441"/>
        <v>0</v>
      </c>
      <c r="BL345" s="235" t="str">
        <f t="shared" si="442"/>
        <v/>
      </c>
      <c r="BM345" s="236"/>
      <c r="BN345" s="237"/>
      <c r="BO345" s="237"/>
      <c r="BP345" s="238"/>
      <c r="BQ345" s="238"/>
      <c r="BR345" s="254"/>
      <c r="BS345" s="252"/>
      <c r="BT345" s="244"/>
      <c r="BU345" s="244"/>
      <c r="BV345" s="244"/>
      <c r="BW345" s="244"/>
      <c r="BX345" s="244"/>
      <c r="BY345" s="244"/>
      <c r="BZ345" s="244"/>
      <c r="CA345" s="244"/>
      <c r="CB345" s="253"/>
      <c r="CC345" s="188"/>
      <c r="CD345" s="244">
        <f t="shared" si="421"/>
        <v>0</v>
      </c>
      <c r="CE345" s="235">
        <f t="shared" si="443"/>
        <v>0</v>
      </c>
      <c r="CF345" s="235">
        <f t="shared" si="443"/>
        <v>0</v>
      </c>
      <c r="CG345" s="235">
        <f t="shared" si="443"/>
        <v>0</v>
      </c>
      <c r="CH345" s="188"/>
      <c r="CI345" s="244">
        <f t="shared" si="422"/>
        <v>0</v>
      </c>
      <c r="CJ345" s="235">
        <f t="shared" si="444"/>
        <v>0</v>
      </c>
      <c r="CK345" s="235">
        <f t="shared" si="444"/>
        <v>0</v>
      </c>
      <c r="CL345" s="235">
        <f t="shared" si="444"/>
        <v>0</v>
      </c>
      <c r="CM345" s="188"/>
      <c r="CN345" s="244">
        <f t="shared" si="423"/>
        <v>0</v>
      </c>
      <c r="CO345" s="235">
        <f t="shared" si="445"/>
        <v>0</v>
      </c>
      <c r="CP345" s="235">
        <f t="shared" si="445"/>
        <v>0</v>
      </c>
      <c r="CQ345" s="235">
        <f t="shared" si="445"/>
        <v>0</v>
      </c>
      <c r="CR345" s="188"/>
      <c r="CS345" s="244">
        <f t="shared" si="424"/>
        <v>0</v>
      </c>
      <c r="CT345" s="235">
        <f t="shared" si="446"/>
        <v>0</v>
      </c>
      <c r="CU345" s="235">
        <f t="shared" si="446"/>
        <v>0</v>
      </c>
      <c r="CV345" s="235">
        <f t="shared" si="446"/>
        <v>0</v>
      </c>
      <c r="CW345" s="188"/>
      <c r="CX345" s="244">
        <f t="shared" si="425"/>
        <v>0</v>
      </c>
      <c r="CY345" s="235">
        <f t="shared" si="447"/>
        <v>0</v>
      </c>
      <c r="CZ345" s="235">
        <f t="shared" si="447"/>
        <v>0</v>
      </c>
      <c r="DA345" s="235">
        <f t="shared" si="447"/>
        <v>0</v>
      </c>
      <c r="DB345" s="188"/>
      <c r="DC345" s="225"/>
      <c r="DD345" s="226"/>
      <c r="DE345" s="1088"/>
      <c r="DF345" s="225"/>
      <c r="DG345" s="226"/>
      <c r="DH345" s="1088"/>
      <c r="DI345" s="225"/>
      <c r="DJ345" s="226"/>
      <c r="DK345" s="1088"/>
      <c r="DL345" s="225"/>
      <c r="DM345" s="226"/>
      <c r="DN345" s="1088"/>
      <c r="DO345" s="370"/>
      <c r="DP345" s="370"/>
      <c r="DQ345" s="243">
        <f t="shared" si="448"/>
        <v>0</v>
      </c>
      <c r="DR345" s="244">
        <f t="shared" si="449"/>
        <v>0</v>
      </c>
      <c r="DS345" s="235">
        <f t="shared" si="450"/>
        <v>0</v>
      </c>
      <c r="DT345" s="244" t="str">
        <f t="shared" si="426"/>
        <v/>
      </c>
      <c r="DU345" s="42" t="str">
        <f t="shared" si="451"/>
        <v/>
      </c>
      <c r="DV345" s="42" t="str">
        <f t="shared" si="452"/>
        <v/>
      </c>
      <c r="DW345" s="42" t="str">
        <f t="shared" si="453"/>
        <v/>
      </c>
      <c r="DX345" s="162"/>
      <c r="DY345" s="42" t="str">
        <f t="shared" si="454"/>
        <v/>
      </c>
      <c r="DZ345" s="42" t="str">
        <f t="shared" si="507"/>
        <v/>
      </c>
      <c r="EA345" s="42" t="str">
        <f t="shared" si="455"/>
        <v/>
      </c>
      <c r="EB345" s="162"/>
      <c r="EC345" s="930"/>
      <c r="ED345" s="188"/>
      <c r="EE345" s="245">
        <f t="shared" si="456"/>
        <v>0</v>
      </c>
      <c r="EG345" s="245">
        <f t="shared" si="457"/>
        <v>0</v>
      </c>
      <c r="EI345" s="246" t="str">
        <f t="shared" si="458"/>
        <v/>
      </c>
      <c r="EJ345" s="247" t="str">
        <f t="shared" si="427"/>
        <v/>
      </c>
      <c r="EK345" s="248" t="str">
        <f t="shared" si="428"/>
        <v/>
      </c>
      <c r="EL345" s="248" t="str">
        <f t="shared" si="429"/>
        <v/>
      </c>
      <c r="EM345" s="248" t="str">
        <f t="shared" si="430"/>
        <v/>
      </c>
      <c r="EN345" s="248" t="str">
        <f t="shared" si="459"/>
        <v/>
      </c>
      <c r="EO345" s="248" t="str">
        <f t="shared" si="431"/>
        <v/>
      </c>
      <c r="EQ345" s="248" t="str">
        <f t="shared" si="460"/>
        <v/>
      </c>
      <c r="ER345" s="248" t="str">
        <f t="shared" si="461"/>
        <v/>
      </c>
      <c r="ES345" s="248" t="str">
        <f t="shared" si="462"/>
        <v/>
      </c>
      <c r="ET345" s="248" t="str">
        <f t="shared" si="463"/>
        <v/>
      </c>
      <c r="EU345" s="248" t="str">
        <f t="shared" si="464"/>
        <v/>
      </c>
      <c r="EV345" s="248" t="str">
        <f t="shared" si="464"/>
        <v/>
      </c>
      <c r="EX345" s="248" t="str">
        <f t="shared" si="465"/>
        <v/>
      </c>
      <c r="EY345" s="248" t="str">
        <f t="shared" si="466"/>
        <v/>
      </c>
      <c r="EZ345" s="248" t="str">
        <f t="shared" si="467"/>
        <v/>
      </c>
      <c r="FA345" s="248" t="str">
        <f t="shared" si="468"/>
        <v/>
      </c>
      <c r="FB345" s="248" t="str">
        <f t="shared" si="500"/>
        <v/>
      </c>
      <c r="FC345" s="248" t="str">
        <f t="shared" si="500"/>
        <v/>
      </c>
      <c r="FE345" s="248" t="str">
        <f t="shared" si="469"/>
        <v/>
      </c>
      <c r="FF345" s="248" t="str">
        <f t="shared" si="470"/>
        <v/>
      </c>
      <c r="FG345" s="248" t="str">
        <f t="shared" si="471"/>
        <v/>
      </c>
      <c r="FH345" s="248" t="str">
        <f t="shared" si="472"/>
        <v/>
      </c>
      <c r="FI345" s="248" t="str">
        <f t="shared" si="501"/>
        <v/>
      </c>
      <c r="FJ345" s="248" t="str">
        <f t="shared" si="501"/>
        <v/>
      </c>
      <c r="FL345" s="370"/>
      <c r="FM345" s="371"/>
      <c r="FN345" s="371"/>
      <c r="FO345" s="611"/>
      <c r="FP345" s="896"/>
      <c r="FQ345" s="370"/>
      <c r="FR345" s="371"/>
      <c r="FS345" s="371"/>
      <c r="FT345" s="611"/>
      <c r="FU345" s="896"/>
      <c r="FV345" s="370"/>
      <c r="FW345" s="371"/>
      <c r="FX345" s="371"/>
      <c r="FY345" s="611"/>
      <c r="FZ345" s="896"/>
      <c r="GA345" s="613"/>
      <c r="GC345" s="227">
        <f t="shared" si="473"/>
        <v>0</v>
      </c>
      <c r="GD345" s="228">
        <f t="shared" si="474"/>
        <v>0</v>
      </c>
      <c r="GE345" s="229">
        <f t="shared" si="502"/>
        <v>0</v>
      </c>
      <c r="GF345" s="230">
        <f t="shared" si="502"/>
        <v>0</v>
      </c>
      <c r="GG345" s="231" t="str">
        <f t="shared" si="475"/>
        <v/>
      </c>
      <c r="GH345" s="232">
        <f t="shared" si="476"/>
        <v>0</v>
      </c>
      <c r="GI345" s="227">
        <f t="shared" si="477"/>
        <v>0</v>
      </c>
      <c r="GJ345" s="233">
        <f t="shared" si="478"/>
        <v>0</v>
      </c>
      <c r="GK345" s="233">
        <f t="shared" si="479"/>
        <v>0</v>
      </c>
      <c r="GL345" s="234"/>
      <c r="GM345" s="235">
        <f t="shared" si="480"/>
        <v>0</v>
      </c>
      <c r="GN345" s="235">
        <f t="shared" si="481"/>
        <v>0</v>
      </c>
      <c r="GO345" s="235" t="str">
        <f t="shared" si="482"/>
        <v/>
      </c>
      <c r="GP345" s="380"/>
      <c r="GQ345" s="235">
        <f t="shared" si="483"/>
        <v>0</v>
      </c>
      <c r="GR345" s="235">
        <f t="shared" si="484"/>
        <v>0</v>
      </c>
      <c r="GS345" s="235" t="str">
        <f t="shared" si="485"/>
        <v/>
      </c>
      <c r="GT345" s="236"/>
      <c r="GU345" s="237" t="str">
        <f t="shared" si="486"/>
        <v/>
      </c>
      <c r="GV345" s="237" t="str">
        <f t="shared" si="487"/>
        <v/>
      </c>
      <c r="GW345" s="238" t="str">
        <f t="shared" si="488"/>
        <v/>
      </c>
      <c r="GX345" s="238" t="str">
        <f t="shared" si="489"/>
        <v/>
      </c>
      <c r="GY345" s="239"/>
      <c r="GZ345" s="240" t="str">
        <f t="shared" si="490"/>
        <v/>
      </c>
      <c r="HA345" s="235" t="str">
        <f t="shared" si="491"/>
        <v/>
      </c>
      <c r="HB345" s="235" t="str">
        <f t="shared" si="492"/>
        <v/>
      </c>
      <c r="HC345" s="235" t="str">
        <f t="shared" si="493"/>
        <v/>
      </c>
      <c r="HD345" s="235" t="str">
        <f t="shared" si="494"/>
        <v/>
      </c>
      <c r="HE345" s="235" t="str">
        <f t="shared" si="495"/>
        <v/>
      </c>
      <c r="HF345" s="188"/>
      <c r="HG345" s="235" t="str">
        <f t="shared" si="496"/>
        <v/>
      </c>
      <c r="HH345" s="235">
        <f t="shared" si="503"/>
        <v>0</v>
      </c>
      <c r="HI345" s="235">
        <f t="shared" si="503"/>
        <v>0</v>
      </c>
      <c r="HJ345" s="235">
        <f t="shared" si="503"/>
        <v>0</v>
      </c>
      <c r="HK345" s="188"/>
      <c r="HL345" s="235" t="str">
        <f t="shared" si="497"/>
        <v/>
      </c>
      <c r="HM345" s="235">
        <f t="shared" si="504"/>
        <v>0</v>
      </c>
      <c r="HN345" s="235">
        <f t="shared" si="504"/>
        <v>0</v>
      </c>
      <c r="HO345" s="235">
        <f t="shared" si="504"/>
        <v>0</v>
      </c>
      <c r="HP345" s="188"/>
      <c r="HQ345" s="235" t="str">
        <f t="shared" si="498"/>
        <v/>
      </c>
      <c r="HR345" s="235">
        <f t="shared" si="505"/>
        <v>0</v>
      </c>
      <c r="HS345" s="235">
        <f t="shared" si="505"/>
        <v>0</v>
      </c>
      <c r="HT345" s="235">
        <f t="shared" si="505"/>
        <v>0</v>
      </c>
      <c r="HU345" s="162"/>
      <c r="HV345" s="1622"/>
      <c r="HW345" s="1619"/>
      <c r="HX345" s="1619"/>
      <c r="HY345" s="1619"/>
      <c r="HZ345" s="1619"/>
      <c r="IA345" s="1619"/>
      <c r="IB345" s="1619"/>
      <c r="IC345" s="1623"/>
      <c r="ID345" s="162"/>
      <c r="IE345" s="162"/>
    </row>
    <row r="346" spans="1:239" ht="21" customHeight="1" x14ac:dyDescent="0.25">
      <c r="A346" s="377" t="str">
        <f t="shared" si="432"/>
        <v/>
      </c>
      <c r="B346" s="188">
        <v>320</v>
      </c>
      <c r="C346" s="255"/>
      <c r="D346" s="223" t="str">
        <f t="shared" si="416"/>
        <v/>
      </c>
      <c r="E346" s="223" t="str">
        <f t="shared" si="499"/>
        <v/>
      </c>
      <c r="F346" s="242"/>
      <c r="G346" s="242"/>
      <c r="H346" s="224" t="str">
        <f t="shared" si="433"/>
        <v/>
      </c>
      <c r="I346" s="930"/>
      <c r="J346" s="930"/>
      <c r="K346" s="930"/>
      <c r="L346" s="370"/>
      <c r="M346" s="371"/>
      <c r="N346" s="371"/>
      <c r="O346" s="371"/>
      <c r="P346" s="372"/>
      <c r="Q346" s="609"/>
      <c r="R346" s="609"/>
      <c r="S346" s="610"/>
      <c r="T346" s="371"/>
      <c r="U346" s="371"/>
      <c r="V346" s="188"/>
      <c r="W346" s="370"/>
      <c r="X346" s="371"/>
      <c r="Y346" s="371"/>
      <c r="Z346" s="611"/>
      <c r="AA346" s="896"/>
      <c r="AB346" s="370"/>
      <c r="AC346" s="371"/>
      <c r="AD346" s="371"/>
      <c r="AE346" s="371"/>
      <c r="AF346" s="896"/>
      <c r="AG346" s="370"/>
      <c r="AH346" s="371"/>
      <c r="AI346" s="371"/>
      <c r="AJ346" s="371"/>
      <c r="AK346" s="896"/>
      <c r="AL346" s="370"/>
      <c r="AM346" s="371"/>
      <c r="AN346" s="371"/>
      <c r="AO346" s="372"/>
      <c r="AP346" s="370"/>
      <c r="AQ346" s="371"/>
      <c r="AR346" s="371"/>
      <c r="AS346" s="371"/>
      <c r="AT346" s="928"/>
      <c r="AU346" s="188"/>
      <c r="AV346" s="256">
        <f t="shared" si="417"/>
        <v>0</v>
      </c>
      <c r="AW346" s="257">
        <f t="shared" si="418"/>
        <v>0</v>
      </c>
      <c r="AX346" s="258">
        <f t="shared" si="506"/>
        <v>0</v>
      </c>
      <c r="AY346" s="259">
        <f t="shared" si="506"/>
        <v>0</v>
      </c>
      <c r="AZ346" s="231" t="str">
        <f t="shared" si="434"/>
        <v/>
      </c>
      <c r="BA346" s="232">
        <f t="shared" si="435"/>
        <v>0</v>
      </c>
      <c r="BB346" s="249">
        <f t="shared" si="419"/>
        <v>0</v>
      </c>
      <c r="BC346" s="231">
        <f t="shared" si="436"/>
        <v>0</v>
      </c>
      <c r="BD346" s="231">
        <f t="shared" si="437"/>
        <v>0</v>
      </c>
      <c r="BE346" s="260"/>
      <c r="BF346" s="235">
        <f t="shared" si="438"/>
        <v>0</v>
      </c>
      <c r="BG346" s="235">
        <f t="shared" si="439"/>
        <v>0</v>
      </c>
      <c r="BH346" s="235">
        <f t="shared" si="440"/>
        <v>0</v>
      </c>
      <c r="BI346" s="380"/>
      <c r="BJ346" s="235">
        <f t="shared" si="420"/>
        <v>0</v>
      </c>
      <c r="BK346" s="235">
        <f t="shared" si="441"/>
        <v>0</v>
      </c>
      <c r="BL346" s="235" t="str">
        <f t="shared" si="442"/>
        <v/>
      </c>
      <c r="BM346" s="236"/>
      <c r="BN346" s="237"/>
      <c r="BO346" s="237"/>
      <c r="BP346" s="238"/>
      <c r="BQ346" s="238"/>
      <c r="BR346" s="254"/>
      <c r="BS346" s="252"/>
      <c r="BT346" s="244"/>
      <c r="BU346" s="244"/>
      <c r="BV346" s="244"/>
      <c r="BW346" s="244"/>
      <c r="BX346" s="244"/>
      <c r="BY346" s="244"/>
      <c r="BZ346" s="244"/>
      <c r="CA346" s="244"/>
      <c r="CB346" s="253"/>
      <c r="CC346" s="188"/>
      <c r="CD346" s="244">
        <f t="shared" si="421"/>
        <v>0</v>
      </c>
      <c r="CE346" s="235">
        <f t="shared" si="443"/>
        <v>0</v>
      </c>
      <c r="CF346" s="235">
        <f t="shared" si="443"/>
        <v>0</v>
      </c>
      <c r="CG346" s="235">
        <f t="shared" si="443"/>
        <v>0</v>
      </c>
      <c r="CH346" s="188"/>
      <c r="CI346" s="244">
        <f t="shared" si="422"/>
        <v>0</v>
      </c>
      <c r="CJ346" s="235">
        <f t="shared" si="444"/>
        <v>0</v>
      </c>
      <c r="CK346" s="235">
        <f t="shared" si="444"/>
        <v>0</v>
      </c>
      <c r="CL346" s="235">
        <f t="shared" si="444"/>
        <v>0</v>
      </c>
      <c r="CM346" s="188"/>
      <c r="CN346" s="244">
        <f t="shared" si="423"/>
        <v>0</v>
      </c>
      <c r="CO346" s="235">
        <f t="shared" si="445"/>
        <v>0</v>
      </c>
      <c r="CP346" s="235">
        <f t="shared" si="445"/>
        <v>0</v>
      </c>
      <c r="CQ346" s="235">
        <f t="shared" si="445"/>
        <v>0</v>
      </c>
      <c r="CR346" s="188"/>
      <c r="CS346" s="244">
        <f t="shared" si="424"/>
        <v>0</v>
      </c>
      <c r="CT346" s="235">
        <f t="shared" si="446"/>
        <v>0</v>
      </c>
      <c r="CU346" s="235">
        <f t="shared" si="446"/>
        <v>0</v>
      </c>
      <c r="CV346" s="235">
        <f t="shared" si="446"/>
        <v>0</v>
      </c>
      <c r="CW346" s="188"/>
      <c r="CX346" s="244">
        <f t="shared" si="425"/>
        <v>0</v>
      </c>
      <c r="CY346" s="235">
        <f t="shared" si="447"/>
        <v>0</v>
      </c>
      <c r="CZ346" s="235">
        <f t="shared" si="447"/>
        <v>0</v>
      </c>
      <c r="DA346" s="235">
        <f t="shared" si="447"/>
        <v>0</v>
      </c>
      <c r="DB346" s="188"/>
      <c r="DC346" s="225"/>
      <c r="DD346" s="226"/>
      <c r="DE346" s="1088"/>
      <c r="DF346" s="225"/>
      <c r="DG346" s="226"/>
      <c r="DH346" s="1088"/>
      <c r="DI346" s="225"/>
      <c r="DJ346" s="226"/>
      <c r="DK346" s="1088"/>
      <c r="DL346" s="225"/>
      <c r="DM346" s="226"/>
      <c r="DN346" s="1088"/>
      <c r="DO346" s="370"/>
      <c r="DP346" s="370"/>
      <c r="DQ346" s="243">
        <f t="shared" si="448"/>
        <v>0</v>
      </c>
      <c r="DR346" s="244">
        <f t="shared" si="449"/>
        <v>0</v>
      </c>
      <c r="DS346" s="235">
        <f t="shared" si="450"/>
        <v>0</v>
      </c>
      <c r="DT346" s="244" t="str">
        <f t="shared" si="426"/>
        <v/>
      </c>
      <c r="DU346" s="42" t="str">
        <f t="shared" si="451"/>
        <v/>
      </c>
      <c r="DV346" s="42" t="str">
        <f t="shared" si="452"/>
        <v/>
      </c>
      <c r="DW346" s="42" t="str">
        <f t="shared" si="453"/>
        <v/>
      </c>
      <c r="DX346" s="162"/>
      <c r="DY346" s="42" t="str">
        <f t="shared" si="454"/>
        <v/>
      </c>
      <c r="DZ346" s="42" t="str">
        <f t="shared" si="507"/>
        <v/>
      </c>
      <c r="EA346" s="42" t="str">
        <f t="shared" si="455"/>
        <v/>
      </c>
      <c r="EB346" s="162"/>
      <c r="EC346" s="930"/>
      <c r="ED346" s="188"/>
      <c r="EE346" s="245">
        <f t="shared" si="456"/>
        <v>0</v>
      </c>
      <c r="EG346" s="245">
        <f t="shared" si="457"/>
        <v>0</v>
      </c>
      <c r="EI346" s="246" t="str">
        <f t="shared" si="458"/>
        <v/>
      </c>
      <c r="EJ346" s="247" t="str">
        <f t="shared" si="427"/>
        <v/>
      </c>
      <c r="EK346" s="248" t="str">
        <f t="shared" si="428"/>
        <v/>
      </c>
      <c r="EL346" s="248" t="str">
        <f t="shared" si="429"/>
        <v/>
      </c>
      <c r="EM346" s="248" t="str">
        <f t="shared" si="430"/>
        <v/>
      </c>
      <c r="EN346" s="248" t="str">
        <f t="shared" si="459"/>
        <v/>
      </c>
      <c r="EO346" s="248" t="str">
        <f t="shared" si="431"/>
        <v/>
      </c>
      <c r="EQ346" s="248" t="str">
        <f t="shared" si="460"/>
        <v/>
      </c>
      <c r="ER346" s="248" t="str">
        <f t="shared" si="461"/>
        <v/>
      </c>
      <c r="ES346" s="248" t="str">
        <f t="shared" si="462"/>
        <v/>
      </c>
      <c r="ET346" s="248" t="str">
        <f t="shared" si="463"/>
        <v/>
      </c>
      <c r="EU346" s="248" t="str">
        <f t="shared" si="464"/>
        <v/>
      </c>
      <c r="EV346" s="248" t="str">
        <f t="shared" si="464"/>
        <v/>
      </c>
      <c r="EX346" s="248" t="str">
        <f t="shared" si="465"/>
        <v/>
      </c>
      <c r="EY346" s="248" t="str">
        <f t="shared" si="466"/>
        <v/>
      </c>
      <c r="EZ346" s="248" t="str">
        <f t="shared" si="467"/>
        <v/>
      </c>
      <c r="FA346" s="248" t="str">
        <f t="shared" si="468"/>
        <v/>
      </c>
      <c r="FB346" s="248" t="str">
        <f t="shared" si="500"/>
        <v/>
      </c>
      <c r="FC346" s="248" t="str">
        <f t="shared" si="500"/>
        <v/>
      </c>
      <c r="FE346" s="248" t="str">
        <f t="shared" si="469"/>
        <v/>
      </c>
      <c r="FF346" s="248" t="str">
        <f t="shared" si="470"/>
        <v/>
      </c>
      <c r="FG346" s="248" t="str">
        <f t="shared" si="471"/>
        <v/>
      </c>
      <c r="FH346" s="248" t="str">
        <f t="shared" si="472"/>
        <v/>
      </c>
      <c r="FI346" s="248" t="str">
        <f t="shared" si="501"/>
        <v/>
      </c>
      <c r="FJ346" s="248" t="str">
        <f t="shared" si="501"/>
        <v/>
      </c>
      <c r="FL346" s="370"/>
      <c r="FM346" s="371"/>
      <c r="FN346" s="371"/>
      <c r="FO346" s="611"/>
      <c r="FP346" s="896"/>
      <c r="FQ346" s="370"/>
      <c r="FR346" s="371"/>
      <c r="FS346" s="371"/>
      <c r="FT346" s="611"/>
      <c r="FU346" s="896"/>
      <c r="FV346" s="370"/>
      <c r="FW346" s="371"/>
      <c r="FX346" s="371"/>
      <c r="FY346" s="611"/>
      <c r="FZ346" s="896"/>
      <c r="GA346" s="613"/>
      <c r="GC346" s="227">
        <f t="shared" si="473"/>
        <v>0</v>
      </c>
      <c r="GD346" s="228">
        <f t="shared" si="474"/>
        <v>0</v>
      </c>
      <c r="GE346" s="229">
        <f t="shared" si="502"/>
        <v>0</v>
      </c>
      <c r="GF346" s="230">
        <f t="shared" si="502"/>
        <v>0</v>
      </c>
      <c r="GG346" s="231" t="str">
        <f t="shared" si="475"/>
        <v/>
      </c>
      <c r="GH346" s="232">
        <f t="shared" si="476"/>
        <v>0</v>
      </c>
      <c r="GI346" s="227">
        <f t="shared" si="477"/>
        <v>0</v>
      </c>
      <c r="GJ346" s="233">
        <f t="shared" si="478"/>
        <v>0</v>
      </c>
      <c r="GK346" s="233">
        <f t="shared" si="479"/>
        <v>0</v>
      </c>
      <c r="GL346" s="234"/>
      <c r="GM346" s="235">
        <f t="shared" si="480"/>
        <v>0</v>
      </c>
      <c r="GN346" s="235">
        <f t="shared" si="481"/>
        <v>0</v>
      </c>
      <c r="GO346" s="235" t="str">
        <f t="shared" si="482"/>
        <v/>
      </c>
      <c r="GP346" s="380"/>
      <c r="GQ346" s="235">
        <f t="shared" si="483"/>
        <v>0</v>
      </c>
      <c r="GR346" s="235">
        <f t="shared" si="484"/>
        <v>0</v>
      </c>
      <c r="GS346" s="235" t="str">
        <f t="shared" si="485"/>
        <v/>
      </c>
      <c r="GT346" s="236"/>
      <c r="GU346" s="237" t="str">
        <f t="shared" si="486"/>
        <v/>
      </c>
      <c r="GV346" s="237" t="str">
        <f t="shared" si="487"/>
        <v/>
      </c>
      <c r="GW346" s="238" t="str">
        <f t="shared" si="488"/>
        <v/>
      </c>
      <c r="GX346" s="238" t="str">
        <f t="shared" si="489"/>
        <v/>
      </c>
      <c r="GY346" s="239"/>
      <c r="GZ346" s="240" t="str">
        <f t="shared" si="490"/>
        <v/>
      </c>
      <c r="HA346" s="235" t="str">
        <f t="shared" si="491"/>
        <v/>
      </c>
      <c r="HB346" s="235" t="str">
        <f t="shared" si="492"/>
        <v/>
      </c>
      <c r="HC346" s="235" t="str">
        <f t="shared" si="493"/>
        <v/>
      </c>
      <c r="HD346" s="235" t="str">
        <f t="shared" si="494"/>
        <v/>
      </c>
      <c r="HE346" s="235" t="str">
        <f t="shared" si="495"/>
        <v/>
      </c>
      <c r="HF346" s="188"/>
      <c r="HG346" s="235" t="str">
        <f t="shared" si="496"/>
        <v/>
      </c>
      <c r="HH346" s="235">
        <f t="shared" si="503"/>
        <v>0</v>
      </c>
      <c r="HI346" s="235">
        <f t="shared" si="503"/>
        <v>0</v>
      </c>
      <c r="HJ346" s="235">
        <f t="shared" si="503"/>
        <v>0</v>
      </c>
      <c r="HK346" s="188"/>
      <c r="HL346" s="235" t="str">
        <f t="shared" si="497"/>
        <v/>
      </c>
      <c r="HM346" s="235">
        <f t="shared" si="504"/>
        <v>0</v>
      </c>
      <c r="HN346" s="235">
        <f t="shared" si="504"/>
        <v>0</v>
      </c>
      <c r="HO346" s="235">
        <f t="shared" si="504"/>
        <v>0</v>
      </c>
      <c r="HP346" s="188"/>
      <c r="HQ346" s="235" t="str">
        <f t="shared" si="498"/>
        <v/>
      </c>
      <c r="HR346" s="235">
        <f t="shared" si="505"/>
        <v>0</v>
      </c>
      <c r="HS346" s="235">
        <f t="shared" si="505"/>
        <v>0</v>
      </c>
      <c r="HT346" s="235">
        <f t="shared" si="505"/>
        <v>0</v>
      </c>
      <c r="HU346" s="162"/>
      <c r="HV346" s="1622"/>
      <c r="HW346" s="1619"/>
      <c r="HX346" s="1619"/>
      <c r="HY346" s="1619"/>
      <c r="HZ346" s="1619"/>
      <c r="IA346" s="1619"/>
      <c r="IB346" s="1619"/>
      <c r="IC346" s="1623"/>
      <c r="ID346" s="162"/>
      <c r="IE346" s="162"/>
    </row>
    <row r="347" spans="1:239" ht="21" customHeight="1" x14ac:dyDescent="0.25">
      <c r="A347" s="377" t="str">
        <f t="shared" si="432"/>
        <v/>
      </c>
      <c r="B347" s="188">
        <v>321</v>
      </c>
      <c r="C347" s="255"/>
      <c r="D347" s="223" t="str">
        <f t="shared" ref="D347:D410" si="508">IF(BD347&lt;=0.9,"",1)</f>
        <v/>
      </c>
      <c r="E347" s="223" t="str">
        <f t="shared" si="499"/>
        <v/>
      </c>
      <c r="F347" s="242"/>
      <c r="G347" s="242"/>
      <c r="H347" s="224" t="str">
        <f t="shared" si="433"/>
        <v/>
      </c>
      <c r="I347" s="930"/>
      <c r="J347" s="930"/>
      <c r="K347" s="930"/>
      <c r="L347" s="370"/>
      <c r="M347" s="371"/>
      <c r="N347" s="371"/>
      <c r="O347" s="371"/>
      <c r="P347" s="372"/>
      <c r="Q347" s="609"/>
      <c r="R347" s="609"/>
      <c r="S347" s="610"/>
      <c r="T347" s="371"/>
      <c r="U347" s="371"/>
      <c r="V347" s="188"/>
      <c r="W347" s="370"/>
      <c r="X347" s="371"/>
      <c r="Y347" s="371"/>
      <c r="Z347" s="611"/>
      <c r="AA347" s="896"/>
      <c r="AB347" s="370"/>
      <c r="AC347" s="371"/>
      <c r="AD347" s="371"/>
      <c r="AE347" s="371"/>
      <c r="AF347" s="896"/>
      <c r="AG347" s="370"/>
      <c r="AH347" s="371"/>
      <c r="AI347" s="371"/>
      <c r="AJ347" s="371"/>
      <c r="AK347" s="896"/>
      <c r="AL347" s="370"/>
      <c r="AM347" s="371"/>
      <c r="AN347" s="371"/>
      <c r="AO347" s="372"/>
      <c r="AP347" s="370"/>
      <c r="AQ347" s="371"/>
      <c r="AR347" s="371"/>
      <c r="AS347" s="371"/>
      <c r="AT347" s="928"/>
      <c r="AU347" s="188"/>
      <c r="AV347" s="256">
        <f t="shared" ref="AV347:AV410" si="509">(W347)+Y347+AB347+(AD347)+AG347+AI347+(AL347)+AN347+AP347+(AR347)</f>
        <v>0</v>
      </c>
      <c r="AW347" s="257">
        <f t="shared" ref="AW347:AW410" si="510">X347+Z347+AC347+(AE347)+AH347+AJ347+(AM347)+AO347+AQ347+(AS347)</f>
        <v>0</v>
      </c>
      <c r="AX347" s="258">
        <f t="shared" si="506"/>
        <v>0</v>
      </c>
      <c r="AY347" s="259">
        <f t="shared" si="506"/>
        <v>0</v>
      </c>
      <c r="AZ347" s="231" t="str">
        <f t="shared" si="434"/>
        <v/>
      </c>
      <c r="BA347" s="232">
        <f t="shared" si="435"/>
        <v>0</v>
      </c>
      <c r="BB347" s="249">
        <f t="shared" ref="BB347:BB410" si="511">AA347+AF347+AK347</f>
        <v>0</v>
      </c>
      <c r="BC347" s="231">
        <f t="shared" si="436"/>
        <v>0</v>
      </c>
      <c r="BD347" s="231">
        <f t="shared" si="437"/>
        <v>0</v>
      </c>
      <c r="BE347" s="260"/>
      <c r="BF347" s="235">
        <f t="shared" si="438"/>
        <v>0</v>
      </c>
      <c r="BG347" s="235">
        <f t="shared" si="439"/>
        <v>0</v>
      </c>
      <c r="BH347" s="235">
        <f t="shared" si="440"/>
        <v>0</v>
      </c>
      <c r="BI347" s="380"/>
      <c r="BJ347" s="235">
        <f t="shared" ref="BJ347:BJ410" si="512">IF(H347&lt;=35,1,0)</f>
        <v>0</v>
      </c>
      <c r="BK347" s="235">
        <f t="shared" si="441"/>
        <v>0</v>
      </c>
      <c r="BL347" s="235" t="str">
        <f t="shared" si="442"/>
        <v/>
      </c>
      <c r="BM347" s="236"/>
      <c r="BN347" s="237"/>
      <c r="BO347" s="237"/>
      <c r="BP347" s="238"/>
      <c r="BQ347" s="238"/>
      <c r="BR347" s="254"/>
      <c r="BS347" s="252"/>
      <c r="BT347" s="244"/>
      <c r="BU347" s="244"/>
      <c r="BV347" s="244"/>
      <c r="BW347" s="244"/>
      <c r="BX347" s="244"/>
      <c r="BY347" s="244"/>
      <c r="BZ347" s="244"/>
      <c r="CA347" s="244"/>
      <c r="CB347" s="253"/>
      <c r="CC347" s="188"/>
      <c r="CD347" s="244">
        <f t="shared" ref="CD347:CD410" si="513">BS347</f>
        <v>0</v>
      </c>
      <c r="CE347" s="235">
        <f t="shared" si="443"/>
        <v>0</v>
      </c>
      <c r="CF347" s="235">
        <f t="shared" si="443"/>
        <v>0</v>
      </c>
      <c r="CG347" s="235">
        <f t="shared" si="443"/>
        <v>0</v>
      </c>
      <c r="CH347" s="188"/>
      <c r="CI347" s="244">
        <f t="shared" ref="CI347:CI410" si="514">BU347</f>
        <v>0</v>
      </c>
      <c r="CJ347" s="235">
        <f t="shared" si="444"/>
        <v>0</v>
      </c>
      <c r="CK347" s="235">
        <f t="shared" si="444"/>
        <v>0</v>
      </c>
      <c r="CL347" s="235">
        <f t="shared" si="444"/>
        <v>0</v>
      </c>
      <c r="CM347" s="188"/>
      <c r="CN347" s="244">
        <f t="shared" ref="CN347:CN410" si="515">BW347</f>
        <v>0</v>
      </c>
      <c r="CO347" s="235">
        <f t="shared" si="445"/>
        <v>0</v>
      </c>
      <c r="CP347" s="235">
        <f t="shared" si="445"/>
        <v>0</v>
      </c>
      <c r="CQ347" s="235">
        <f t="shared" si="445"/>
        <v>0</v>
      </c>
      <c r="CR347" s="188"/>
      <c r="CS347" s="244">
        <f t="shared" ref="CS347:CS410" si="516">BY347</f>
        <v>0</v>
      </c>
      <c r="CT347" s="235">
        <f t="shared" si="446"/>
        <v>0</v>
      </c>
      <c r="CU347" s="235">
        <f t="shared" si="446"/>
        <v>0</v>
      </c>
      <c r="CV347" s="235">
        <f t="shared" si="446"/>
        <v>0</v>
      </c>
      <c r="CW347" s="188"/>
      <c r="CX347" s="244">
        <f t="shared" ref="CX347:CX410" si="517">CA347</f>
        <v>0</v>
      </c>
      <c r="CY347" s="235">
        <f t="shared" si="447"/>
        <v>0</v>
      </c>
      <c r="CZ347" s="235">
        <f t="shared" si="447"/>
        <v>0</v>
      </c>
      <c r="DA347" s="235">
        <f t="shared" si="447"/>
        <v>0</v>
      </c>
      <c r="DB347" s="188"/>
      <c r="DC347" s="225"/>
      <c r="DD347" s="226"/>
      <c r="DE347" s="1088"/>
      <c r="DF347" s="225"/>
      <c r="DG347" s="226"/>
      <c r="DH347" s="1088"/>
      <c r="DI347" s="225"/>
      <c r="DJ347" s="226"/>
      <c r="DK347" s="1088"/>
      <c r="DL347" s="225"/>
      <c r="DM347" s="226"/>
      <c r="DN347" s="1088"/>
      <c r="DO347" s="370"/>
      <c r="DP347" s="370"/>
      <c r="DQ347" s="243">
        <f t="shared" si="448"/>
        <v>0</v>
      </c>
      <c r="DR347" s="244">
        <f t="shared" si="449"/>
        <v>0</v>
      </c>
      <c r="DS347" s="235">
        <f t="shared" si="450"/>
        <v>0</v>
      </c>
      <c r="DT347" s="244" t="str">
        <f t="shared" ref="DT347:DT410" si="518">IF(DM347&lt;=0.9,"",1)</f>
        <v/>
      </c>
      <c r="DU347" s="42" t="str">
        <f t="shared" si="451"/>
        <v/>
      </c>
      <c r="DV347" s="42" t="str">
        <f t="shared" si="452"/>
        <v/>
      </c>
      <c r="DW347" s="42" t="str">
        <f t="shared" si="453"/>
        <v/>
      </c>
      <c r="DX347" s="162"/>
      <c r="DY347" s="42" t="str">
        <f t="shared" si="454"/>
        <v/>
      </c>
      <c r="DZ347" s="42" t="str">
        <f t="shared" si="507"/>
        <v/>
      </c>
      <c r="EA347" s="42" t="str">
        <f t="shared" si="455"/>
        <v/>
      </c>
      <c r="EB347" s="162"/>
      <c r="EC347" s="930"/>
      <c r="ED347" s="188"/>
      <c r="EE347" s="245">
        <f t="shared" si="456"/>
        <v>0</v>
      </c>
      <c r="EG347" s="245">
        <f t="shared" si="457"/>
        <v>0</v>
      </c>
      <c r="EI347" s="246" t="str">
        <f t="shared" si="458"/>
        <v/>
      </c>
      <c r="EJ347" s="247" t="str">
        <f t="shared" ref="EJ347:EJ410" si="519">IF(H347&gt;=1,IF(H347&lt;=25,1,""),"")</f>
        <v/>
      </c>
      <c r="EK347" s="248" t="str">
        <f t="shared" ref="EK347:EK410" si="520">IF(H347&gt;=26,IF(H347&lt;=35,1,""),"")</f>
        <v/>
      </c>
      <c r="EL347" s="248" t="str">
        <f t="shared" ref="EL347:EL410" si="521">IF(H347&gt;=36,IF(H347&lt;=45,1,""),"")</f>
        <v/>
      </c>
      <c r="EM347" s="248" t="str">
        <f t="shared" ref="EM347:EM410" si="522">IF(H347&gt;=46,IF(H347&lt;=55,1,""),"")</f>
        <v/>
      </c>
      <c r="EN347" s="248" t="str">
        <f t="shared" si="459"/>
        <v/>
      </c>
      <c r="EO347" s="248" t="str">
        <f t="shared" ref="EO347:EO410" si="523">IF(H347="","",IF($H347&gt;65,1,""))</f>
        <v/>
      </c>
      <c r="EQ347" s="248" t="str">
        <f t="shared" si="460"/>
        <v/>
      </c>
      <c r="ER347" s="248" t="str">
        <f t="shared" si="461"/>
        <v/>
      </c>
      <c r="ES347" s="248" t="str">
        <f t="shared" si="462"/>
        <v/>
      </c>
      <c r="ET347" s="248" t="str">
        <f t="shared" si="463"/>
        <v/>
      </c>
      <c r="EU347" s="248" t="str">
        <f t="shared" si="464"/>
        <v/>
      </c>
      <c r="EV347" s="248" t="str">
        <f t="shared" si="464"/>
        <v/>
      </c>
      <c r="EX347" s="248" t="str">
        <f t="shared" si="465"/>
        <v/>
      </c>
      <c r="EY347" s="248" t="str">
        <f t="shared" si="466"/>
        <v/>
      </c>
      <c r="EZ347" s="248" t="str">
        <f t="shared" si="467"/>
        <v/>
      </c>
      <c r="FA347" s="248" t="str">
        <f t="shared" si="468"/>
        <v/>
      </c>
      <c r="FB347" s="248" t="str">
        <f t="shared" si="500"/>
        <v/>
      </c>
      <c r="FC347" s="248" t="str">
        <f t="shared" si="500"/>
        <v/>
      </c>
      <c r="FE347" s="248" t="str">
        <f t="shared" si="469"/>
        <v/>
      </c>
      <c r="FF347" s="248" t="str">
        <f t="shared" si="470"/>
        <v/>
      </c>
      <c r="FG347" s="248" t="str">
        <f t="shared" si="471"/>
        <v/>
      </c>
      <c r="FH347" s="248" t="str">
        <f t="shared" si="472"/>
        <v/>
      </c>
      <c r="FI347" s="248" t="str">
        <f t="shared" si="501"/>
        <v/>
      </c>
      <c r="FJ347" s="248" t="str">
        <f t="shared" si="501"/>
        <v/>
      </c>
      <c r="FL347" s="370"/>
      <c r="FM347" s="371"/>
      <c r="FN347" s="371"/>
      <c r="FO347" s="611"/>
      <c r="FP347" s="896"/>
      <c r="FQ347" s="370"/>
      <c r="FR347" s="371"/>
      <c r="FS347" s="371"/>
      <c r="FT347" s="611"/>
      <c r="FU347" s="896"/>
      <c r="FV347" s="370"/>
      <c r="FW347" s="371"/>
      <c r="FX347" s="371"/>
      <c r="FY347" s="611"/>
      <c r="FZ347" s="896"/>
      <c r="GA347" s="613"/>
      <c r="GC347" s="227">
        <f t="shared" si="473"/>
        <v>0</v>
      </c>
      <c r="GD347" s="228">
        <f t="shared" si="474"/>
        <v>0</v>
      </c>
      <c r="GE347" s="229">
        <f t="shared" si="502"/>
        <v>0</v>
      </c>
      <c r="GF347" s="230">
        <f t="shared" si="502"/>
        <v>0</v>
      </c>
      <c r="GG347" s="231" t="str">
        <f t="shared" si="475"/>
        <v/>
      </c>
      <c r="GH347" s="232">
        <f t="shared" si="476"/>
        <v>0</v>
      </c>
      <c r="GI347" s="227">
        <f t="shared" si="477"/>
        <v>0</v>
      </c>
      <c r="GJ347" s="233">
        <f t="shared" si="478"/>
        <v>0</v>
      </c>
      <c r="GK347" s="233">
        <f t="shared" si="479"/>
        <v>0</v>
      </c>
      <c r="GL347" s="234"/>
      <c r="GM347" s="235">
        <f t="shared" si="480"/>
        <v>0</v>
      </c>
      <c r="GN347" s="235">
        <f t="shared" si="481"/>
        <v>0</v>
      </c>
      <c r="GO347" s="235" t="str">
        <f t="shared" si="482"/>
        <v/>
      </c>
      <c r="GP347" s="380"/>
      <c r="GQ347" s="235">
        <f t="shared" si="483"/>
        <v>0</v>
      </c>
      <c r="GR347" s="235">
        <f t="shared" si="484"/>
        <v>0</v>
      </c>
      <c r="GS347" s="235" t="str">
        <f t="shared" si="485"/>
        <v/>
      </c>
      <c r="GT347" s="236"/>
      <c r="GU347" s="237" t="str">
        <f t="shared" si="486"/>
        <v/>
      </c>
      <c r="GV347" s="237" t="str">
        <f t="shared" si="487"/>
        <v/>
      </c>
      <c r="GW347" s="238" t="str">
        <f t="shared" si="488"/>
        <v/>
      </c>
      <c r="GX347" s="238" t="str">
        <f t="shared" si="489"/>
        <v/>
      </c>
      <c r="GY347" s="239"/>
      <c r="GZ347" s="240" t="str">
        <f t="shared" si="490"/>
        <v/>
      </c>
      <c r="HA347" s="235" t="str">
        <f t="shared" si="491"/>
        <v/>
      </c>
      <c r="HB347" s="235" t="str">
        <f t="shared" si="492"/>
        <v/>
      </c>
      <c r="HC347" s="235" t="str">
        <f t="shared" si="493"/>
        <v/>
      </c>
      <c r="HD347" s="235" t="str">
        <f t="shared" si="494"/>
        <v/>
      </c>
      <c r="HE347" s="235" t="str">
        <f t="shared" si="495"/>
        <v/>
      </c>
      <c r="HF347" s="188"/>
      <c r="HG347" s="235" t="str">
        <f t="shared" si="496"/>
        <v/>
      </c>
      <c r="HH347" s="235">
        <f t="shared" si="503"/>
        <v>0</v>
      </c>
      <c r="HI347" s="235">
        <f t="shared" si="503"/>
        <v>0</v>
      </c>
      <c r="HJ347" s="235">
        <f t="shared" si="503"/>
        <v>0</v>
      </c>
      <c r="HK347" s="188"/>
      <c r="HL347" s="235" t="str">
        <f t="shared" si="497"/>
        <v/>
      </c>
      <c r="HM347" s="235">
        <f t="shared" si="504"/>
        <v>0</v>
      </c>
      <c r="HN347" s="235">
        <f t="shared" si="504"/>
        <v>0</v>
      </c>
      <c r="HO347" s="235">
        <f t="shared" si="504"/>
        <v>0</v>
      </c>
      <c r="HP347" s="188"/>
      <c r="HQ347" s="235" t="str">
        <f t="shared" si="498"/>
        <v/>
      </c>
      <c r="HR347" s="235">
        <f t="shared" si="505"/>
        <v>0</v>
      </c>
      <c r="HS347" s="235">
        <f t="shared" si="505"/>
        <v>0</v>
      </c>
      <c r="HT347" s="235">
        <f t="shared" si="505"/>
        <v>0</v>
      </c>
      <c r="HU347" s="162"/>
      <c r="HV347" s="1622"/>
      <c r="HW347" s="1619"/>
      <c r="HX347" s="1619"/>
      <c r="HY347" s="1619"/>
      <c r="HZ347" s="1619"/>
      <c r="IA347" s="1619"/>
      <c r="IB347" s="1619"/>
      <c r="IC347" s="1623"/>
      <c r="ID347" s="162"/>
      <c r="IE347" s="162"/>
    </row>
    <row r="348" spans="1:239" ht="21" customHeight="1" x14ac:dyDescent="0.25">
      <c r="A348" s="377" t="str">
        <f t="shared" ref="A348:A411" si="524">IF(C348="","",1)</f>
        <v/>
      </c>
      <c r="B348" s="188">
        <v>322</v>
      </c>
      <c r="C348" s="255"/>
      <c r="D348" s="223" t="str">
        <f t="shared" si="508"/>
        <v/>
      </c>
      <c r="E348" s="223" t="str">
        <f t="shared" si="499"/>
        <v/>
      </c>
      <c r="F348" s="242"/>
      <c r="G348" s="242"/>
      <c r="H348" s="224" t="str">
        <f t="shared" ref="H348:H411" si="525">IF(G348&lt;999,"",$C$11-G348)</f>
        <v/>
      </c>
      <c r="I348" s="930"/>
      <c r="J348" s="930"/>
      <c r="K348" s="930"/>
      <c r="L348" s="370"/>
      <c r="M348" s="371"/>
      <c r="N348" s="371"/>
      <c r="O348" s="371"/>
      <c r="P348" s="372"/>
      <c r="Q348" s="609"/>
      <c r="R348" s="609"/>
      <c r="S348" s="610"/>
      <c r="T348" s="371"/>
      <c r="U348" s="371"/>
      <c r="V348" s="188"/>
      <c r="W348" s="370"/>
      <c r="X348" s="371"/>
      <c r="Y348" s="371"/>
      <c r="Z348" s="611"/>
      <c r="AA348" s="896"/>
      <c r="AB348" s="370"/>
      <c r="AC348" s="371"/>
      <c r="AD348" s="371"/>
      <c r="AE348" s="371"/>
      <c r="AF348" s="896"/>
      <c r="AG348" s="370"/>
      <c r="AH348" s="371"/>
      <c r="AI348" s="371"/>
      <c r="AJ348" s="371"/>
      <c r="AK348" s="896"/>
      <c r="AL348" s="370"/>
      <c r="AM348" s="371"/>
      <c r="AN348" s="371"/>
      <c r="AO348" s="372"/>
      <c r="AP348" s="370"/>
      <c r="AQ348" s="371"/>
      <c r="AR348" s="371"/>
      <c r="AS348" s="371"/>
      <c r="AT348" s="928"/>
      <c r="AU348" s="188"/>
      <c r="AV348" s="256">
        <f t="shared" si="509"/>
        <v>0</v>
      </c>
      <c r="AW348" s="257">
        <f t="shared" si="510"/>
        <v>0</v>
      </c>
      <c r="AX348" s="258">
        <f t="shared" si="506"/>
        <v>0</v>
      </c>
      <c r="AY348" s="259">
        <f t="shared" si="506"/>
        <v>0</v>
      </c>
      <c r="AZ348" s="231" t="str">
        <f t="shared" ref="AZ348:AZ411" si="526">IF(AV348&lt;=0.9,IF(AW348&lt;=0.9,"",1),1)</f>
        <v/>
      </c>
      <c r="BA348" s="232">
        <f t="shared" ref="BA348:BA411" si="527">IF(AX348&lt;=0.9,IF(AY348&lt;=0.9,0,1),1)</f>
        <v>0</v>
      </c>
      <c r="BB348" s="249">
        <f t="shared" si="511"/>
        <v>0</v>
      </c>
      <c r="BC348" s="231">
        <f t="shared" ref="BC348:BC411" si="528">IF(BB348&lt;=0.9,0,1)</f>
        <v>0</v>
      </c>
      <c r="BD348" s="231">
        <f t="shared" ref="BD348:BD411" si="529">BA348+BC348</f>
        <v>0</v>
      </c>
      <c r="BE348" s="260"/>
      <c r="BF348" s="235">
        <f t="shared" ref="BF348:BF411" si="530">IF(H348&lt;=35,BA348,0)</f>
        <v>0</v>
      </c>
      <c r="BG348" s="235">
        <f t="shared" ref="BG348:BG411" si="531">IF($H348&gt;=36,IF($H348&lt;=55,$BA348,0),0)</f>
        <v>0</v>
      </c>
      <c r="BH348" s="235">
        <f t="shared" ref="BH348:BH411" si="532">IF($H348&gt;55,$BA348,0)</f>
        <v>0</v>
      </c>
      <c r="BI348" s="380"/>
      <c r="BJ348" s="235">
        <f t="shared" si="512"/>
        <v>0</v>
      </c>
      <c r="BK348" s="235">
        <f t="shared" ref="BK348:BK411" si="533">IF($H348&gt;35,IF($H348&lt;56,1,0),0)</f>
        <v>0</v>
      </c>
      <c r="BL348" s="235" t="str">
        <f t="shared" ref="BL348:BL411" si="534">IF( H348="","",IF($H348&gt;55,1,0))</f>
        <v/>
      </c>
      <c r="BM348" s="236"/>
      <c r="BN348" s="237"/>
      <c r="BO348" s="237"/>
      <c r="BP348" s="238"/>
      <c r="BQ348" s="238"/>
      <c r="BR348" s="254"/>
      <c r="BS348" s="252"/>
      <c r="BT348" s="244"/>
      <c r="BU348" s="244"/>
      <c r="BV348" s="244"/>
      <c r="BW348" s="244"/>
      <c r="BX348" s="244"/>
      <c r="BY348" s="244"/>
      <c r="BZ348" s="244"/>
      <c r="CA348" s="244"/>
      <c r="CB348" s="253"/>
      <c r="CC348" s="188"/>
      <c r="CD348" s="244">
        <f t="shared" si="513"/>
        <v>0</v>
      </c>
      <c r="CE348" s="235">
        <f t="shared" ref="CE348:CG411" si="535">IF(BJ348=1,$CD348,0)</f>
        <v>0</v>
      </c>
      <c r="CF348" s="235">
        <f t="shared" si="535"/>
        <v>0</v>
      </c>
      <c r="CG348" s="235">
        <f t="shared" si="535"/>
        <v>0</v>
      </c>
      <c r="CH348" s="188"/>
      <c r="CI348" s="244">
        <f t="shared" si="514"/>
        <v>0</v>
      </c>
      <c r="CJ348" s="235">
        <f t="shared" ref="CJ348:CL411" si="536">IF(BJ348=1,$CI348,0)</f>
        <v>0</v>
      </c>
      <c r="CK348" s="235">
        <f t="shared" si="536"/>
        <v>0</v>
      </c>
      <c r="CL348" s="235">
        <f t="shared" si="536"/>
        <v>0</v>
      </c>
      <c r="CM348" s="188"/>
      <c r="CN348" s="244">
        <f t="shared" si="515"/>
        <v>0</v>
      </c>
      <c r="CO348" s="235">
        <f t="shared" ref="CO348:CQ411" si="537">IF(BJ348=1,$CN348,0)</f>
        <v>0</v>
      </c>
      <c r="CP348" s="235">
        <f t="shared" si="537"/>
        <v>0</v>
      </c>
      <c r="CQ348" s="235">
        <f t="shared" si="537"/>
        <v>0</v>
      </c>
      <c r="CR348" s="188"/>
      <c r="CS348" s="244">
        <f t="shared" si="516"/>
        <v>0</v>
      </c>
      <c r="CT348" s="235">
        <f t="shared" ref="CT348:CV411" si="538">IF(BJ348=1,$CS348,0)</f>
        <v>0</v>
      </c>
      <c r="CU348" s="235">
        <f t="shared" si="538"/>
        <v>0</v>
      </c>
      <c r="CV348" s="235">
        <f t="shared" si="538"/>
        <v>0</v>
      </c>
      <c r="CW348" s="188"/>
      <c r="CX348" s="244">
        <f t="shared" si="517"/>
        <v>0</v>
      </c>
      <c r="CY348" s="235">
        <f t="shared" ref="CY348:DA411" si="539">IF( BJ348=1,$CX348,0)</f>
        <v>0</v>
      </c>
      <c r="CZ348" s="235">
        <f t="shared" si="539"/>
        <v>0</v>
      </c>
      <c r="DA348" s="235">
        <f t="shared" si="539"/>
        <v>0</v>
      </c>
      <c r="DB348" s="188"/>
      <c r="DC348" s="225"/>
      <c r="DD348" s="226"/>
      <c r="DE348" s="1088"/>
      <c r="DF348" s="225"/>
      <c r="DG348" s="226"/>
      <c r="DH348" s="1088"/>
      <c r="DI348" s="225"/>
      <c r="DJ348" s="226"/>
      <c r="DK348" s="1088"/>
      <c r="DL348" s="225"/>
      <c r="DM348" s="226"/>
      <c r="DN348" s="1088"/>
      <c r="DO348" s="370"/>
      <c r="DP348" s="370"/>
      <c r="DQ348" s="243">
        <f t="shared" ref="DQ348:DQ411" si="540">DC348+DF348+DI348+DM348+DP348</f>
        <v>0</v>
      </c>
      <c r="DR348" s="244">
        <f t="shared" ref="DR348:DR411" si="541">DO348+DP348</f>
        <v>0</v>
      </c>
      <c r="DS348" s="235">
        <f t="shared" ref="DS348:DS411" si="542">IF(DR348=0,0,1)</f>
        <v>0</v>
      </c>
      <c r="DT348" s="244" t="str">
        <f t="shared" si="518"/>
        <v/>
      </c>
      <c r="DU348" s="42" t="str">
        <f t="shared" ref="DU348:DU411" si="543">IF(DT348="","",IF(DT348=1,IF(H348&lt;36,1,"")))</f>
        <v/>
      </c>
      <c r="DV348" s="42" t="str">
        <f t="shared" ref="DV348:DV411" si="544">IF(DT348="","",IF(DT348=1,IF(H348&gt;35,IF(H348&lt;56,1,""),"")))</f>
        <v/>
      </c>
      <c r="DW348" s="42" t="str">
        <f t="shared" ref="DW348:DW411" si="545">IF(DT348="","",IF(DT348=1,IF(H348&gt;55,1,"")))</f>
        <v/>
      </c>
      <c r="DX348" s="162"/>
      <c r="DY348" s="42" t="str">
        <f t="shared" ref="DY348:DY411" si="546">IF(DP348="","",IF(DP348=1,IF(H348&lt;36,1,"")))</f>
        <v/>
      </c>
      <c r="DZ348" s="42" t="str">
        <f t="shared" si="507"/>
        <v/>
      </c>
      <c r="EA348" s="42" t="str">
        <f t="shared" ref="EA348:EA411" si="547">IF(DP348="","",IF(DP348=1,IF(H348&gt;55,1,"")))</f>
        <v/>
      </c>
      <c r="EB348" s="162"/>
      <c r="EC348" s="930"/>
      <c r="ED348" s="188"/>
      <c r="EE348" s="245">
        <f t="shared" ref="EE348:EE411" si="548">AT348+DE348+DH348+DK348+DN348</f>
        <v>0</v>
      </c>
      <c r="EG348" s="245">
        <f t="shared" ref="EG348:EG411" si="549">EC348-EE348</f>
        <v>0</v>
      </c>
      <c r="EI348" s="246" t="str">
        <f t="shared" ref="EI348:EI411" si="550">IF(DM348&lt;=0.9,"",1)</f>
        <v/>
      </c>
      <c r="EJ348" s="247" t="str">
        <f t="shared" si="519"/>
        <v/>
      </c>
      <c r="EK348" s="248" t="str">
        <f t="shared" si="520"/>
        <v/>
      </c>
      <c r="EL348" s="248" t="str">
        <f t="shared" si="521"/>
        <v/>
      </c>
      <c r="EM348" s="248" t="str">
        <f t="shared" si="522"/>
        <v/>
      </c>
      <c r="EN348" s="248" t="str">
        <f t="shared" ref="EN348:EN411" si="551">IF($H348&gt;=56,IF($H348&lt;=65,1,""),"")</f>
        <v/>
      </c>
      <c r="EO348" s="248" t="str">
        <f t="shared" si="523"/>
        <v/>
      </c>
      <c r="EQ348" s="248" t="str">
        <f t="shared" ref="EQ348:EQ411" si="552">IF(EJ348="","",IF(EJ348=1,IF(DC348=1,1,"")))</f>
        <v/>
      </c>
      <c r="ER348" s="248" t="str">
        <f t="shared" ref="ER348:ER411" si="553">IF(EK348="","",IF(EK348=1,IF(DC348=1,1,"")))</f>
        <v/>
      </c>
      <c r="ES348" s="248" t="str">
        <f t="shared" ref="ES348:ES411" si="554">IF(EL348="","",IF(EL348=1,IF(DC348=1,1,"")))</f>
        <v/>
      </c>
      <c r="ET348" s="248" t="str">
        <f t="shared" ref="ET348:ET411" si="555">IF(EM348="","",IF(EM348=1,IF(DC348=1,1,"")))</f>
        <v/>
      </c>
      <c r="EU348" s="248" t="str">
        <f t="shared" ref="EU348:EV411" si="556">IF(EN348="","",IF(EN348=1,IF($DC348=1,1,"")))</f>
        <v/>
      </c>
      <c r="EV348" s="248" t="str">
        <f t="shared" si="556"/>
        <v/>
      </c>
      <c r="EX348" s="248" t="str">
        <f t="shared" ref="EX348:EX411" si="557">IF(EJ348="","",IF(EJ348=1,IF(DF348=1,1,"")))</f>
        <v/>
      </c>
      <c r="EY348" s="248" t="str">
        <f t="shared" ref="EY348:EY411" si="558">IF(EK348="","",IF(EK348=1,IF(DF348=1,1,"")))</f>
        <v/>
      </c>
      <c r="EZ348" s="248" t="str">
        <f t="shared" ref="EZ348:EZ411" si="559">IF(EL348="","",IF(EL348=1,IF(DF348=1,1,"")))</f>
        <v/>
      </c>
      <c r="FA348" s="248" t="str">
        <f t="shared" ref="FA348:FA411" si="560">IF(EM348="","",IF(EM348=1,IF(DF348=1,1,"")))</f>
        <v/>
      </c>
      <c r="FB348" s="248" t="str">
        <f t="shared" si="500"/>
        <v/>
      </c>
      <c r="FC348" s="248" t="str">
        <f t="shared" si="500"/>
        <v/>
      </c>
      <c r="FE348" s="248" t="str">
        <f t="shared" ref="FE348:FE411" si="561">IF(EJ348="","",IF(EJ348=1,IF(DI348=1,1,"")))</f>
        <v/>
      </c>
      <c r="FF348" s="248" t="str">
        <f t="shared" ref="FF348:FF411" si="562">IF(EK348="","",IF(EK348=1,IF(DI348=1,1,"")))</f>
        <v/>
      </c>
      <c r="FG348" s="248" t="str">
        <f t="shared" ref="FG348:FG411" si="563">IF(EL348="","",IF(EL348=1,IF(DI348=1,1,"")))</f>
        <v/>
      </c>
      <c r="FH348" s="248" t="str">
        <f t="shared" ref="FH348:FH411" si="564">IF(EM348="","",IF(EM348=1,IF(DI348=1,1,"")))</f>
        <v/>
      </c>
      <c r="FI348" s="248" t="str">
        <f t="shared" si="501"/>
        <v/>
      </c>
      <c r="FJ348" s="248" t="str">
        <f t="shared" si="501"/>
        <v/>
      </c>
      <c r="FL348" s="370"/>
      <c r="FM348" s="371"/>
      <c r="FN348" s="371"/>
      <c r="FO348" s="611"/>
      <c r="FP348" s="896"/>
      <c r="FQ348" s="370"/>
      <c r="FR348" s="371"/>
      <c r="FS348" s="371"/>
      <c r="FT348" s="611"/>
      <c r="FU348" s="896"/>
      <c r="FV348" s="370"/>
      <c r="FW348" s="371"/>
      <c r="FX348" s="371"/>
      <c r="FY348" s="611"/>
      <c r="FZ348" s="896"/>
      <c r="GA348" s="613"/>
      <c r="GC348" s="227">
        <f t="shared" ref="GC348:GC411" si="565">(FL348)+FN348+FQ348+(FS348)+FV348+FX348</f>
        <v>0</v>
      </c>
      <c r="GD348" s="228">
        <f t="shared" ref="GD348:GD411" si="566">FM348+FO348+FR348+(FT348)+FW348+FY348</f>
        <v>0</v>
      </c>
      <c r="GE348" s="229">
        <f t="shared" si="502"/>
        <v>0</v>
      </c>
      <c r="GF348" s="230">
        <f t="shared" si="502"/>
        <v>0</v>
      </c>
      <c r="GG348" s="231" t="str">
        <f t="shared" ref="GG348:GG411" si="567">IF(GC348&lt;=0.9,IF(GD348&lt;=0.9,"",1),1)</f>
        <v/>
      </c>
      <c r="GH348" s="232">
        <f t="shared" ref="GH348:GH411" si="568">IF(GE348&lt;=0.9,IF(GF348&lt;=0.9,0,1),1)</f>
        <v>0</v>
      </c>
      <c r="GI348" s="227">
        <f t="shared" ref="GI348:GI411" si="569">FP348+FU348+FZ348</f>
        <v>0</v>
      </c>
      <c r="GJ348" s="233">
        <f t="shared" ref="GJ348:GJ411" si="570">IF(GI348&lt;=0.9,0,1)</f>
        <v>0</v>
      </c>
      <c r="GK348" s="233">
        <f t="shared" ref="GK348:GK411" si="571">GH348+GJ348</f>
        <v>0</v>
      </c>
      <c r="GL348" s="234"/>
      <c r="GM348" s="235">
        <f t="shared" ref="GM348:GM411" si="572">IF(H348&lt;=35,GG348,0)</f>
        <v>0</v>
      </c>
      <c r="GN348" s="235">
        <f t="shared" ref="GN348:GN411" si="573">IF($H348&gt;=36,IF($H348&lt;=55,$GG348,0),0)</f>
        <v>0</v>
      </c>
      <c r="GO348" s="235" t="str">
        <f t="shared" ref="GO348:GO411" si="574">IF($H348&gt;55,$GG348,0)</f>
        <v/>
      </c>
      <c r="GP348" s="380"/>
      <c r="GQ348" s="235">
        <f t="shared" ref="GQ348:GQ411" si="575">IF(H348&lt;=35,1,0)</f>
        <v>0</v>
      </c>
      <c r="GR348" s="235">
        <f t="shared" ref="GR348:GR411" si="576">IF(H348&gt;35,IF(H348&lt;56,1,0),0)</f>
        <v>0</v>
      </c>
      <c r="GS348" s="235" t="str">
        <f t="shared" ref="GS348:GS411" si="577">IF(H348="","",IF(H348&gt;55,1,0))</f>
        <v/>
      </c>
      <c r="GT348" s="236"/>
      <c r="GU348" s="237" t="str">
        <f t="shared" ref="GU348:GU411" si="578">IF(EZ348&gt;=1,IF(EZ348&lt;=1,1,""),"")</f>
        <v/>
      </c>
      <c r="GV348" s="237" t="str">
        <f t="shared" ref="GV348:GV411" si="579">IF(EZ348&gt;=2,IF(EZ348&lt;=10,1,""),"")</f>
        <v/>
      </c>
      <c r="GW348" s="238" t="str">
        <f t="shared" ref="GW348:GW411" si="580">IF(EZ348&gt;=11,IF(EZ348&lt;=20,1,""),"")</f>
        <v/>
      </c>
      <c r="GX348" s="238" t="str">
        <f t="shared" ref="GX348:GX411" si="581">IF(EZ348&gt;=21,IF(EZ348&lt;=50,1,""),"")</f>
        <v/>
      </c>
      <c r="GY348" s="239"/>
      <c r="GZ348" s="240" t="str">
        <f t="shared" ref="GZ348:GZ411" si="582">IF(FL348&lt;=0.9,IF(FM348&lt;=0.9,"",1),1)</f>
        <v/>
      </c>
      <c r="HA348" s="235" t="str">
        <f t="shared" ref="HA348:HA411" si="583">IF(FN348&lt;=0.9,IF(FO348&lt;=0.9,"",1),1)</f>
        <v/>
      </c>
      <c r="HB348" s="235" t="str">
        <f t="shared" ref="HB348:HB411" si="584">IF(FQ348&lt;=0.9,IF(FR348&lt;=0.9,"",1),1)</f>
        <v/>
      </c>
      <c r="HC348" s="235" t="str">
        <f t="shared" ref="HC348:HC411" si="585">IF(FS348&lt;=0.9,IF(FT348&lt;=0.9,"",1),1)</f>
        <v/>
      </c>
      <c r="HD348" s="235" t="str">
        <f t="shared" ref="HD348:HD411" si="586">IF(FV348&lt;=0.9,IF(FW348&lt;=0.9,"",1),1)</f>
        <v/>
      </c>
      <c r="HE348" s="235" t="str">
        <f t="shared" ref="HE348:HE411" si="587">IF(FX348&lt;=0.9,IF(FY348&lt;=0.9,"",1),1)</f>
        <v/>
      </c>
      <c r="HF348" s="188"/>
      <c r="HG348" s="235" t="str">
        <f t="shared" ref="HG348:HG411" si="588">GZ348</f>
        <v/>
      </c>
      <c r="HH348" s="235">
        <f t="shared" si="503"/>
        <v>0</v>
      </c>
      <c r="HI348" s="235">
        <f t="shared" si="503"/>
        <v>0</v>
      </c>
      <c r="HJ348" s="235">
        <f t="shared" si="503"/>
        <v>0</v>
      </c>
      <c r="HK348" s="188"/>
      <c r="HL348" s="235" t="str">
        <f t="shared" ref="HL348:HL411" si="589">HB348</f>
        <v/>
      </c>
      <c r="HM348" s="235">
        <f t="shared" si="504"/>
        <v>0</v>
      </c>
      <c r="HN348" s="235">
        <f t="shared" si="504"/>
        <v>0</v>
      </c>
      <c r="HO348" s="235">
        <f t="shared" si="504"/>
        <v>0</v>
      </c>
      <c r="HP348" s="188"/>
      <c r="HQ348" s="235" t="str">
        <f t="shared" ref="HQ348:HQ411" si="590">HD348</f>
        <v/>
      </c>
      <c r="HR348" s="235">
        <f t="shared" si="505"/>
        <v>0</v>
      </c>
      <c r="HS348" s="235">
        <f t="shared" si="505"/>
        <v>0</v>
      </c>
      <c r="HT348" s="235">
        <f t="shared" si="505"/>
        <v>0</v>
      </c>
      <c r="HU348" s="162"/>
      <c r="HV348" s="1622"/>
      <c r="HW348" s="1619"/>
      <c r="HX348" s="1619"/>
      <c r="HY348" s="1619"/>
      <c r="HZ348" s="1619"/>
      <c r="IA348" s="1619"/>
      <c r="IB348" s="1619"/>
      <c r="IC348" s="1623"/>
      <c r="ID348" s="162"/>
      <c r="IE348" s="162"/>
    </row>
    <row r="349" spans="1:239" ht="21" customHeight="1" x14ac:dyDescent="0.25">
      <c r="A349" s="377" t="str">
        <f t="shared" si="524"/>
        <v/>
      </c>
      <c r="B349" s="188">
        <v>323</v>
      </c>
      <c r="C349" s="255"/>
      <c r="D349" s="223" t="str">
        <f t="shared" si="508"/>
        <v/>
      </c>
      <c r="E349" s="223" t="str">
        <f t="shared" si="499"/>
        <v/>
      </c>
      <c r="F349" s="242"/>
      <c r="G349" s="242"/>
      <c r="H349" s="224" t="str">
        <f t="shared" si="525"/>
        <v/>
      </c>
      <c r="I349" s="930"/>
      <c r="J349" s="930"/>
      <c r="K349" s="930"/>
      <c r="L349" s="370"/>
      <c r="M349" s="371"/>
      <c r="N349" s="371"/>
      <c r="O349" s="371"/>
      <c r="P349" s="372"/>
      <c r="Q349" s="609"/>
      <c r="R349" s="609"/>
      <c r="S349" s="610"/>
      <c r="T349" s="371"/>
      <c r="U349" s="371"/>
      <c r="V349" s="188"/>
      <c r="W349" s="370"/>
      <c r="X349" s="371"/>
      <c r="Y349" s="371"/>
      <c r="Z349" s="611"/>
      <c r="AA349" s="896"/>
      <c r="AB349" s="370"/>
      <c r="AC349" s="371"/>
      <c r="AD349" s="371"/>
      <c r="AE349" s="371"/>
      <c r="AF349" s="896"/>
      <c r="AG349" s="370"/>
      <c r="AH349" s="371"/>
      <c r="AI349" s="371"/>
      <c r="AJ349" s="371"/>
      <c r="AK349" s="896"/>
      <c r="AL349" s="370"/>
      <c r="AM349" s="371"/>
      <c r="AN349" s="371"/>
      <c r="AO349" s="372"/>
      <c r="AP349" s="370"/>
      <c r="AQ349" s="371"/>
      <c r="AR349" s="371"/>
      <c r="AS349" s="371"/>
      <c r="AT349" s="928"/>
      <c r="AU349" s="188"/>
      <c r="AV349" s="256">
        <f t="shared" si="509"/>
        <v>0</v>
      </c>
      <c r="AW349" s="257">
        <f t="shared" si="510"/>
        <v>0</v>
      </c>
      <c r="AX349" s="258">
        <f t="shared" si="506"/>
        <v>0</v>
      </c>
      <c r="AY349" s="259">
        <f t="shared" si="506"/>
        <v>0</v>
      </c>
      <c r="AZ349" s="231" t="str">
        <f t="shared" si="526"/>
        <v/>
      </c>
      <c r="BA349" s="232">
        <f t="shared" si="527"/>
        <v>0</v>
      </c>
      <c r="BB349" s="249">
        <f t="shared" si="511"/>
        <v>0</v>
      </c>
      <c r="BC349" s="231">
        <f t="shared" si="528"/>
        <v>0</v>
      </c>
      <c r="BD349" s="231">
        <f t="shared" si="529"/>
        <v>0</v>
      </c>
      <c r="BE349" s="260"/>
      <c r="BF349" s="235">
        <f t="shared" si="530"/>
        <v>0</v>
      </c>
      <c r="BG349" s="235">
        <f t="shared" si="531"/>
        <v>0</v>
      </c>
      <c r="BH349" s="235">
        <f t="shared" si="532"/>
        <v>0</v>
      </c>
      <c r="BI349" s="380"/>
      <c r="BJ349" s="235">
        <f t="shared" si="512"/>
        <v>0</v>
      </c>
      <c r="BK349" s="235">
        <f t="shared" si="533"/>
        <v>0</v>
      </c>
      <c r="BL349" s="235" t="str">
        <f t="shared" si="534"/>
        <v/>
      </c>
      <c r="BM349" s="236"/>
      <c r="BN349" s="237"/>
      <c r="BO349" s="237"/>
      <c r="BP349" s="238"/>
      <c r="BQ349" s="238"/>
      <c r="BR349" s="254"/>
      <c r="BS349" s="252"/>
      <c r="BT349" s="244"/>
      <c r="BU349" s="244"/>
      <c r="BV349" s="244"/>
      <c r="BW349" s="244"/>
      <c r="BX349" s="244"/>
      <c r="BY349" s="244"/>
      <c r="BZ349" s="244"/>
      <c r="CA349" s="244"/>
      <c r="CB349" s="253"/>
      <c r="CC349" s="188"/>
      <c r="CD349" s="244">
        <f t="shared" si="513"/>
        <v>0</v>
      </c>
      <c r="CE349" s="235">
        <f t="shared" si="535"/>
        <v>0</v>
      </c>
      <c r="CF349" s="235">
        <f t="shared" si="535"/>
        <v>0</v>
      </c>
      <c r="CG349" s="235">
        <f t="shared" si="535"/>
        <v>0</v>
      </c>
      <c r="CH349" s="188"/>
      <c r="CI349" s="244">
        <f t="shared" si="514"/>
        <v>0</v>
      </c>
      <c r="CJ349" s="235">
        <f t="shared" si="536"/>
        <v>0</v>
      </c>
      <c r="CK349" s="235">
        <f t="shared" si="536"/>
        <v>0</v>
      </c>
      <c r="CL349" s="235">
        <f t="shared" si="536"/>
        <v>0</v>
      </c>
      <c r="CM349" s="188"/>
      <c r="CN349" s="244">
        <f t="shared" si="515"/>
        <v>0</v>
      </c>
      <c r="CO349" s="235">
        <f t="shared" si="537"/>
        <v>0</v>
      </c>
      <c r="CP349" s="235">
        <f t="shared" si="537"/>
        <v>0</v>
      </c>
      <c r="CQ349" s="235">
        <f t="shared" si="537"/>
        <v>0</v>
      </c>
      <c r="CR349" s="188"/>
      <c r="CS349" s="244">
        <f t="shared" si="516"/>
        <v>0</v>
      </c>
      <c r="CT349" s="235">
        <f t="shared" si="538"/>
        <v>0</v>
      </c>
      <c r="CU349" s="235">
        <f t="shared" si="538"/>
        <v>0</v>
      </c>
      <c r="CV349" s="235">
        <f t="shared" si="538"/>
        <v>0</v>
      </c>
      <c r="CW349" s="188"/>
      <c r="CX349" s="244">
        <f t="shared" si="517"/>
        <v>0</v>
      </c>
      <c r="CY349" s="235">
        <f t="shared" si="539"/>
        <v>0</v>
      </c>
      <c r="CZ349" s="235">
        <f t="shared" si="539"/>
        <v>0</v>
      </c>
      <c r="DA349" s="235">
        <f t="shared" si="539"/>
        <v>0</v>
      </c>
      <c r="DB349" s="188"/>
      <c r="DC349" s="225"/>
      <c r="DD349" s="226"/>
      <c r="DE349" s="1088"/>
      <c r="DF349" s="225"/>
      <c r="DG349" s="226"/>
      <c r="DH349" s="1088"/>
      <c r="DI349" s="225"/>
      <c r="DJ349" s="226"/>
      <c r="DK349" s="1088"/>
      <c r="DL349" s="225"/>
      <c r="DM349" s="226"/>
      <c r="DN349" s="1088"/>
      <c r="DO349" s="370"/>
      <c r="DP349" s="370"/>
      <c r="DQ349" s="243">
        <f t="shared" si="540"/>
        <v>0</v>
      </c>
      <c r="DR349" s="244">
        <f t="shared" si="541"/>
        <v>0</v>
      </c>
      <c r="DS349" s="235">
        <f t="shared" si="542"/>
        <v>0</v>
      </c>
      <c r="DT349" s="244" t="str">
        <f t="shared" si="518"/>
        <v/>
      </c>
      <c r="DU349" s="42" t="str">
        <f t="shared" si="543"/>
        <v/>
      </c>
      <c r="DV349" s="42" t="str">
        <f t="shared" si="544"/>
        <v/>
      </c>
      <c r="DW349" s="42" t="str">
        <f t="shared" si="545"/>
        <v/>
      </c>
      <c r="DX349" s="162"/>
      <c r="DY349" s="42" t="str">
        <f t="shared" si="546"/>
        <v/>
      </c>
      <c r="DZ349" s="42" t="str">
        <f t="shared" si="507"/>
        <v/>
      </c>
      <c r="EA349" s="42" t="str">
        <f t="shared" si="547"/>
        <v/>
      </c>
      <c r="EB349" s="162"/>
      <c r="EC349" s="930"/>
      <c r="ED349" s="188"/>
      <c r="EE349" s="245">
        <f t="shared" si="548"/>
        <v>0</v>
      </c>
      <c r="EG349" s="245">
        <f t="shared" si="549"/>
        <v>0</v>
      </c>
      <c r="EI349" s="246" t="str">
        <f t="shared" si="550"/>
        <v/>
      </c>
      <c r="EJ349" s="247" t="str">
        <f t="shared" si="519"/>
        <v/>
      </c>
      <c r="EK349" s="248" t="str">
        <f t="shared" si="520"/>
        <v/>
      </c>
      <c r="EL349" s="248" t="str">
        <f t="shared" si="521"/>
        <v/>
      </c>
      <c r="EM349" s="248" t="str">
        <f t="shared" si="522"/>
        <v/>
      </c>
      <c r="EN349" s="248" t="str">
        <f t="shared" si="551"/>
        <v/>
      </c>
      <c r="EO349" s="248" t="str">
        <f t="shared" si="523"/>
        <v/>
      </c>
      <c r="EQ349" s="248" t="str">
        <f t="shared" si="552"/>
        <v/>
      </c>
      <c r="ER349" s="248" t="str">
        <f t="shared" si="553"/>
        <v/>
      </c>
      <c r="ES349" s="248" t="str">
        <f t="shared" si="554"/>
        <v/>
      </c>
      <c r="ET349" s="248" t="str">
        <f t="shared" si="555"/>
        <v/>
      </c>
      <c r="EU349" s="248" t="str">
        <f t="shared" si="556"/>
        <v/>
      </c>
      <c r="EV349" s="248" t="str">
        <f t="shared" si="556"/>
        <v/>
      </c>
      <c r="EX349" s="248" t="str">
        <f t="shared" si="557"/>
        <v/>
      </c>
      <c r="EY349" s="248" t="str">
        <f t="shared" si="558"/>
        <v/>
      </c>
      <c r="EZ349" s="248" t="str">
        <f t="shared" si="559"/>
        <v/>
      </c>
      <c r="FA349" s="248" t="str">
        <f t="shared" si="560"/>
        <v/>
      </c>
      <c r="FB349" s="248" t="str">
        <f t="shared" si="500"/>
        <v/>
      </c>
      <c r="FC349" s="248" t="str">
        <f t="shared" si="500"/>
        <v/>
      </c>
      <c r="FE349" s="248" t="str">
        <f t="shared" si="561"/>
        <v/>
      </c>
      <c r="FF349" s="248" t="str">
        <f t="shared" si="562"/>
        <v/>
      </c>
      <c r="FG349" s="248" t="str">
        <f t="shared" si="563"/>
        <v/>
      </c>
      <c r="FH349" s="248" t="str">
        <f t="shared" si="564"/>
        <v/>
      </c>
      <c r="FI349" s="248" t="str">
        <f t="shared" si="501"/>
        <v/>
      </c>
      <c r="FJ349" s="248" t="str">
        <f t="shared" si="501"/>
        <v/>
      </c>
      <c r="FL349" s="370"/>
      <c r="FM349" s="371"/>
      <c r="FN349" s="371"/>
      <c r="FO349" s="611"/>
      <c r="FP349" s="896"/>
      <c r="FQ349" s="370"/>
      <c r="FR349" s="371"/>
      <c r="FS349" s="371"/>
      <c r="FT349" s="611"/>
      <c r="FU349" s="896"/>
      <c r="FV349" s="370"/>
      <c r="FW349" s="371"/>
      <c r="FX349" s="371"/>
      <c r="FY349" s="611"/>
      <c r="FZ349" s="896"/>
      <c r="GA349" s="613"/>
      <c r="GC349" s="227">
        <f t="shared" si="565"/>
        <v>0</v>
      </c>
      <c r="GD349" s="228">
        <f t="shared" si="566"/>
        <v>0</v>
      </c>
      <c r="GE349" s="229">
        <f t="shared" si="502"/>
        <v>0</v>
      </c>
      <c r="GF349" s="230">
        <f t="shared" si="502"/>
        <v>0</v>
      </c>
      <c r="GG349" s="231" t="str">
        <f t="shared" si="567"/>
        <v/>
      </c>
      <c r="GH349" s="232">
        <f t="shared" si="568"/>
        <v>0</v>
      </c>
      <c r="GI349" s="227">
        <f t="shared" si="569"/>
        <v>0</v>
      </c>
      <c r="GJ349" s="233">
        <f t="shared" si="570"/>
        <v>0</v>
      </c>
      <c r="GK349" s="233">
        <f t="shared" si="571"/>
        <v>0</v>
      </c>
      <c r="GL349" s="234"/>
      <c r="GM349" s="235">
        <f t="shared" si="572"/>
        <v>0</v>
      </c>
      <c r="GN349" s="235">
        <f t="shared" si="573"/>
        <v>0</v>
      </c>
      <c r="GO349" s="235" t="str">
        <f t="shared" si="574"/>
        <v/>
      </c>
      <c r="GP349" s="380"/>
      <c r="GQ349" s="235">
        <f t="shared" si="575"/>
        <v>0</v>
      </c>
      <c r="GR349" s="235">
        <f t="shared" si="576"/>
        <v>0</v>
      </c>
      <c r="GS349" s="235" t="str">
        <f t="shared" si="577"/>
        <v/>
      </c>
      <c r="GT349" s="236"/>
      <c r="GU349" s="237" t="str">
        <f t="shared" si="578"/>
        <v/>
      </c>
      <c r="GV349" s="237" t="str">
        <f t="shared" si="579"/>
        <v/>
      </c>
      <c r="GW349" s="238" t="str">
        <f t="shared" si="580"/>
        <v/>
      </c>
      <c r="GX349" s="238" t="str">
        <f t="shared" si="581"/>
        <v/>
      </c>
      <c r="GY349" s="239"/>
      <c r="GZ349" s="240" t="str">
        <f t="shared" si="582"/>
        <v/>
      </c>
      <c r="HA349" s="235" t="str">
        <f t="shared" si="583"/>
        <v/>
      </c>
      <c r="HB349" s="235" t="str">
        <f t="shared" si="584"/>
        <v/>
      </c>
      <c r="HC349" s="235" t="str">
        <f t="shared" si="585"/>
        <v/>
      </c>
      <c r="HD349" s="235" t="str">
        <f t="shared" si="586"/>
        <v/>
      </c>
      <c r="HE349" s="235" t="str">
        <f t="shared" si="587"/>
        <v/>
      </c>
      <c r="HF349" s="188"/>
      <c r="HG349" s="235" t="str">
        <f t="shared" si="588"/>
        <v/>
      </c>
      <c r="HH349" s="235">
        <f t="shared" si="503"/>
        <v>0</v>
      </c>
      <c r="HI349" s="235">
        <f t="shared" si="503"/>
        <v>0</v>
      </c>
      <c r="HJ349" s="235">
        <f t="shared" si="503"/>
        <v>0</v>
      </c>
      <c r="HK349" s="188"/>
      <c r="HL349" s="235" t="str">
        <f t="shared" si="589"/>
        <v/>
      </c>
      <c r="HM349" s="235">
        <f t="shared" si="504"/>
        <v>0</v>
      </c>
      <c r="HN349" s="235">
        <f t="shared" si="504"/>
        <v>0</v>
      </c>
      <c r="HO349" s="235">
        <f t="shared" si="504"/>
        <v>0</v>
      </c>
      <c r="HP349" s="188"/>
      <c r="HQ349" s="235" t="str">
        <f t="shared" si="590"/>
        <v/>
      </c>
      <c r="HR349" s="235">
        <f t="shared" si="505"/>
        <v>0</v>
      </c>
      <c r="HS349" s="235">
        <f t="shared" si="505"/>
        <v>0</v>
      </c>
      <c r="HT349" s="235">
        <f t="shared" si="505"/>
        <v>0</v>
      </c>
      <c r="HU349" s="162"/>
      <c r="HV349" s="1622"/>
      <c r="HW349" s="1619"/>
      <c r="HX349" s="1619"/>
      <c r="HY349" s="1619"/>
      <c r="HZ349" s="1619"/>
      <c r="IA349" s="1619"/>
      <c r="IB349" s="1619"/>
      <c r="IC349" s="1623"/>
      <c r="ID349" s="162"/>
      <c r="IE349" s="162"/>
    </row>
    <row r="350" spans="1:239" ht="21" customHeight="1" x14ac:dyDescent="0.25">
      <c r="A350" s="377" t="str">
        <f t="shared" si="524"/>
        <v/>
      </c>
      <c r="B350" s="188">
        <v>324</v>
      </c>
      <c r="C350" s="255"/>
      <c r="D350" s="223" t="str">
        <f t="shared" si="508"/>
        <v/>
      </c>
      <c r="E350" s="223" t="str">
        <f t="shared" ref="E350:E413" si="591">IF(DQ350&lt;=0.9,"",1)</f>
        <v/>
      </c>
      <c r="F350" s="242"/>
      <c r="G350" s="242"/>
      <c r="H350" s="224" t="str">
        <f t="shared" si="525"/>
        <v/>
      </c>
      <c r="I350" s="930"/>
      <c r="J350" s="930"/>
      <c r="K350" s="930"/>
      <c r="L350" s="370"/>
      <c r="M350" s="371"/>
      <c r="N350" s="371"/>
      <c r="O350" s="371"/>
      <c r="P350" s="372"/>
      <c r="Q350" s="609"/>
      <c r="R350" s="609"/>
      <c r="S350" s="610"/>
      <c r="T350" s="371"/>
      <c r="U350" s="371"/>
      <c r="V350" s="188"/>
      <c r="W350" s="370"/>
      <c r="X350" s="371"/>
      <c r="Y350" s="371"/>
      <c r="Z350" s="611"/>
      <c r="AA350" s="896"/>
      <c r="AB350" s="370"/>
      <c r="AC350" s="371"/>
      <c r="AD350" s="371"/>
      <c r="AE350" s="371"/>
      <c r="AF350" s="896"/>
      <c r="AG350" s="370"/>
      <c r="AH350" s="371"/>
      <c r="AI350" s="371"/>
      <c r="AJ350" s="371"/>
      <c r="AK350" s="896"/>
      <c r="AL350" s="370"/>
      <c r="AM350" s="371"/>
      <c r="AN350" s="371"/>
      <c r="AO350" s="372"/>
      <c r="AP350" s="370"/>
      <c r="AQ350" s="371"/>
      <c r="AR350" s="371"/>
      <c r="AS350" s="371"/>
      <c r="AT350" s="928"/>
      <c r="AU350" s="188"/>
      <c r="AV350" s="256">
        <f t="shared" si="509"/>
        <v>0</v>
      </c>
      <c r="AW350" s="257">
        <f t="shared" si="510"/>
        <v>0</v>
      </c>
      <c r="AX350" s="258">
        <f t="shared" si="506"/>
        <v>0</v>
      </c>
      <c r="AY350" s="259">
        <f t="shared" si="506"/>
        <v>0</v>
      </c>
      <c r="AZ350" s="231" t="str">
        <f t="shared" si="526"/>
        <v/>
      </c>
      <c r="BA350" s="232">
        <f t="shared" si="527"/>
        <v>0</v>
      </c>
      <c r="BB350" s="249">
        <f t="shared" si="511"/>
        <v>0</v>
      </c>
      <c r="BC350" s="231">
        <f t="shared" si="528"/>
        <v>0</v>
      </c>
      <c r="BD350" s="231">
        <f t="shared" si="529"/>
        <v>0</v>
      </c>
      <c r="BE350" s="260"/>
      <c r="BF350" s="235">
        <f t="shared" si="530"/>
        <v>0</v>
      </c>
      <c r="BG350" s="235">
        <f t="shared" si="531"/>
        <v>0</v>
      </c>
      <c r="BH350" s="235">
        <f t="shared" si="532"/>
        <v>0</v>
      </c>
      <c r="BI350" s="380"/>
      <c r="BJ350" s="235">
        <f t="shared" si="512"/>
        <v>0</v>
      </c>
      <c r="BK350" s="235">
        <f t="shared" si="533"/>
        <v>0</v>
      </c>
      <c r="BL350" s="235" t="str">
        <f t="shared" si="534"/>
        <v/>
      </c>
      <c r="BM350" s="236"/>
      <c r="BN350" s="237"/>
      <c r="BO350" s="237"/>
      <c r="BP350" s="238"/>
      <c r="BQ350" s="238"/>
      <c r="BR350" s="254"/>
      <c r="BS350" s="252"/>
      <c r="BT350" s="244"/>
      <c r="BU350" s="244"/>
      <c r="BV350" s="244"/>
      <c r="BW350" s="244"/>
      <c r="BX350" s="244"/>
      <c r="BY350" s="244"/>
      <c r="BZ350" s="244"/>
      <c r="CA350" s="244"/>
      <c r="CB350" s="253"/>
      <c r="CC350" s="188"/>
      <c r="CD350" s="244">
        <f t="shared" si="513"/>
        <v>0</v>
      </c>
      <c r="CE350" s="235">
        <f t="shared" si="535"/>
        <v>0</v>
      </c>
      <c r="CF350" s="235">
        <f t="shared" si="535"/>
        <v>0</v>
      </c>
      <c r="CG350" s="235">
        <f t="shared" si="535"/>
        <v>0</v>
      </c>
      <c r="CH350" s="188"/>
      <c r="CI350" s="244">
        <f t="shared" si="514"/>
        <v>0</v>
      </c>
      <c r="CJ350" s="235">
        <f t="shared" si="536"/>
        <v>0</v>
      </c>
      <c r="CK350" s="235">
        <f t="shared" si="536"/>
        <v>0</v>
      </c>
      <c r="CL350" s="235">
        <f t="shared" si="536"/>
        <v>0</v>
      </c>
      <c r="CM350" s="188"/>
      <c r="CN350" s="244">
        <f t="shared" si="515"/>
        <v>0</v>
      </c>
      <c r="CO350" s="235">
        <f t="shared" si="537"/>
        <v>0</v>
      </c>
      <c r="CP350" s="235">
        <f t="shared" si="537"/>
        <v>0</v>
      </c>
      <c r="CQ350" s="235">
        <f t="shared" si="537"/>
        <v>0</v>
      </c>
      <c r="CR350" s="188"/>
      <c r="CS350" s="244">
        <f t="shared" si="516"/>
        <v>0</v>
      </c>
      <c r="CT350" s="235">
        <f t="shared" si="538"/>
        <v>0</v>
      </c>
      <c r="CU350" s="235">
        <f t="shared" si="538"/>
        <v>0</v>
      </c>
      <c r="CV350" s="235">
        <f t="shared" si="538"/>
        <v>0</v>
      </c>
      <c r="CW350" s="188"/>
      <c r="CX350" s="244">
        <f t="shared" si="517"/>
        <v>0</v>
      </c>
      <c r="CY350" s="235">
        <f t="shared" si="539"/>
        <v>0</v>
      </c>
      <c r="CZ350" s="235">
        <f t="shared" si="539"/>
        <v>0</v>
      </c>
      <c r="DA350" s="235">
        <f t="shared" si="539"/>
        <v>0</v>
      </c>
      <c r="DB350" s="188"/>
      <c r="DC350" s="225"/>
      <c r="DD350" s="226"/>
      <c r="DE350" s="1088"/>
      <c r="DF350" s="225"/>
      <c r="DG350" s="226"/>
      <c r="DH350" s="1088"/>
      <c r="DI350" s="225"/>
      <c r="DJ350" s="226"/>
      <c r="DK350" s="1088"/>
      <c r="DL350" s="225"/>
      <c r="DM350" s="226"/>
      <c r="DN350" s="1088"/>
      <c r="DO350" s="370"/>
      <c r="DP350" s="370"/>
      <c r="DQ350" s="243">
        <f t="shared" si="540"/>
        <v>0</v>
      </c>
      <c r="DR350" s="244">
        <f t="shared" si="541"/>
        <v>0</v>
      </c>
      <c r="DS350" s="235">
        <f t="shared" si="542"/>
        <v>0</v>
      </c>
      <c r="DT350" s="244" t="str">
        <f t="shared" si="518"/>
        <v/>
      </c>
      <c r="DU350" s="42" t="str">
        <f t="shared" si="543"/>
        <v/>
      </c>
      <c r="DV350" s="42" t="str">
        <f t="shared" si="544"/>
        <v/>
      </c>
      <c r="DW350" s="42" t="str">
        <f t="shared" si="545"/>
        <v/>
      </c>
      <c r="DX350" s="162"/>
      <c r="DY350" s="42" t="str">
        <f t="shared" si="546"/>
        <v/>
      </c>
      <c r="DZ350" s="42" t="str">
        <f t="shared" si="507"/>
        <v/>
      </c>
      <c r="EA350" s="42" t="str">
        <f t="shared" si="547"/>
        <v/>
      </c>
      <c r="EB350" s="162"/>
      <c r="EC350" s="930"/>
      <c r="ED350" s="188"/>
      <c r="EE350" s="245">
        <f t="shared" si="548"/>
        <v>0</v>
      </c>
      <c r="EG350" s="245">
        <f t="shared" si="549"/>
        <v>0</v>
      </c>
      <c r="EI350" s="246" t="str">
        <f t="shared" si="550"/>
        <v/>
      </c>
      <c r="EJ350" s="247" t="str">
        <f t="shared" si="519"/>
        <v/>
      </c>
      <c r="EK350" s="248" t="str">
        <f t="shared" si="520"/>
        <v/>
      </c>
      <c r="EL350" s="248" t="str">
        <f t="shared" si="521"/>
        <v/>
      </c>
      <c r="EM350" s="248" t="str">
        <f t="shared" si="522"/>
        <v/>
      </c>
      <c r="EN350" s="248" t="str">
        <f t="shared" si="551"/>
        <v/>
      </c>
      <c r="EO350" s="248" t="str">
        <f t="shared" si="523"/>
        <v/>
      </c>
      <c r="EQ350" s="248" t="str">
        <f t="shared" si="552"/>
        <v/>
      </c>
      <c r="ER350" s="248" t="str">
        <f t="shared" si="553"/>
        <v/>
      </c>
      <c r="ES350" s="248" t="str">
        <f t="shared" si="554"/>
        <v/>
      </c>
      <c r="ET350" s="248" t="str">
        <f t="shared" si="555"/>
        <v/>
      </c>
      <c r="EU350" s="248" t="str">
        <f t="shared" si="556"/>
        <v/>
      </c>
      <c r="EV350" s="248" t="str">
        <f t="shared" si="556"/>
        <v/>
      </c>
      <c r="EX350" s="248" t="str">
        <f t="shared" si="557"/>
        <v/>
      </c>
      <c r="EY350" s="248" t="str">
        <f t="shared" si="558"/>
        <v/>
      </c>
      <c r="EZ350" s="248" t="str">
        <f t="shared" si="559"/>
        <v/>
      </c>
      <c r="FA350" s="248" t="str">
        <f t="shared" si="560"/>
        <v/>
      </c>
      <c r="FB350" s="248" t="str">
        <f t="shared" si="500"/>
        <v/>
      </c>
      <c r="FC350" s="248" t="str">
        <f t="shared" si="500"/>
        <v/>
      </c>
      <c r="FE350" s="248" t="str">
        <f t="shared" si="561"/>
        <v/>
      </c>
      <c r="FF350" s="248" t="str">
        <f t="shared" si="562"/>
        <v/>
      </c>
      <c r="FG350" s="248" t="str">
        <f t="shared" si="563"/>
        <v/>
      </c>
      <c r="FH350" s="248" t="str">
        <f t="shared" si="564"/>
        <v/>
      </c>
      <c r="FI350" s="248" t="str">
        <f t="shared" si="501"/>
        <v/>
      </c>
      <c r="FJ350" s="248" t="str">
        <f t="shared" si="501"/>
        <v/>
      </c>
      <c r="FL350" s="370"/>
      <c r="FM350" s="371"/>
      <c r="FN350" s="371"/>
      <c r="FO350" s="611"/>
      <c r="FP350" s="896"/>
      <c r="FQ350" s="370"/>
      <c r="FR350" s="371"/>
      <c r="FS350" s="371"/>
      <c r="FT350" s="611"/>
      <c r="FU350" s="896"/>
      <c r="FV350" s="370"/>
      <c r="FW350" s="371"/>
      <c r="FX350" s="371"/>
      <c r="FY350" s="611"/>
      <c r="FZ350" s="896"/>
      <c r="GA350" s="613"/>
      <c r="GC350" s="227">
        <f t="shared" si="565"/>
        <v>0</v>
      </c>
      <c r="GD350" s="228">
        <f t="shared" si="566"/>
        <v>0</v>
      </c>
      <c r="GE350" s="229">
        <f t="shared" si="502"/>
        <v>0</v>
      </c>
      <c r="GF350" s="230">
        <f t="shared" si="502"/>
        <v>0</v>
      </c>
      <c r="GG350" s="231" t="str">
        <f t="shared" si="567"/>
        <v/>
      </c>
      <c r="GH350" s="232">
        <f t="shared" si="568"/>
        <v>0</v>
      </c>
      <c r="GI350" s="227">
        <f t="shared" si="569"/>
        <v>0</v>
      </c>
      <c r="GJ350" s="233">
        <f t="shared" si="570"/>
        <v>0</v>
      </c>
      <c r="GK350" s="233">
        <f t="shared" si="571"/>
        <v>0</v>
      </c>
      <c r="GL350" s="234"/>
      <c r="GM350" s="235">
        <f t="shared" si="572"/>
        <v>0</v>
      </c>
      <c r="GN350" s="235">
        <f t="shared" si="573"/>
        <v>0</v>
      </c>
      <c r="GO350" s="235" t="str">
        <f t="shared" si="574"/>
        <v/>
      </c>
      <c r="GP350" s="380"/>
      <c r="GQ350" s="235">
        <f t="shared" si="575"/>
        <v>0</v>
      </c>
      <c r="GR350" s="235">
        <f t="shared" si="576"/>
        <v>0</v>
      </c>
      <c r="GS350" s="235" t="str">
        <f t="shared" si="577"/>
        <v/>
      </c>
      <c r="GT350" s="236"/>
      <c r="GU350" s="237" t="str">
        <f t="shared" si="578"/>
        <v/>
      </c>
      <c r="GV350" s="237" t="str">
        <f t="shared" si="579"/>
        <v/>
      </c>
      <c r="GW350" s="238" t="str">
        <f t="shared" si="580"/>
        <v/>
      </c>
      <c r="GX350" s="238" t="str">
        <f t="shared" si="581"/>
        <v/>
      </c>
      <c r="GY350" s="239"/>
      <c r="GZ350" s="240" t="str">
        <f t="shared" si="582"/>
        <v/>
      </c>
      <c r="HA350" s="235" t="str">
        <f t="shared" si="583"/>
        <v/>
      </c>
      <c r="HB350" s="235" t="str">
        <f t="shared" si="584"/>
        <v/>
      </c>
      <c r="HC350" s="235" t="str">
        <f t="shared" si="585"/>
        <v/>
      </c>
      <c r="HD350" s="235" t="str">
        <f t="shared" si="586"/>
        <v/>
      </c>
      <c r="HE350" s="235" t="str">
        <f t="shared" si="587"/>
        <v/>
      </c>
      <c r="HF350" s="188"/>
      <c r="HG350" s="235" t="str">
        <f t="shared" si="588"/>
        <v/>
      </c>
      <c r="HH350" s="235">
        <f t="shared" si="503"/>
        <v>0</v>
      </c>
      <c r="HI350" s="235">
        <f t="shared" si="503"/>
        <v>0</v>
      </c>
      <c r="HJ350" s="235">
        <f t="shared" si="503"/>
        <v>0</v>
      </c>
      <c r="HK350" s="188"/>
      <c r="HL350" s="235" t="str">
        <f t="shared" si="589"/>
        <v/>
      </c>
      <c r="HM350" s="235">
        <f t="shared" si="504"/>
        <v>0</v>
      </c>
      <c r="HN350" s="235">
        <f t="shared" si="504"/>
        <v>0</v>
      </c>
      <c r="HO350" s="235">
        <f t="shared" si="504"/>
        <v>0</v>
      </c>
      <c r="HP350" s="188"/>
      <c r="HQ350" s="235" t="str">
        <f t="shared" si="590"/>
        <v/>
      </c>
      <c r="HR350" s="235">
        <f t="shared" si="505"/>
        <v>0</v>
      </c>
      <c r="HS350" s="235">
        <f t="shared" si="505"/>
        <v>0</v>
      </c>
      <c r="HT350" s="235">
        <f t="shared" si="505"/>
        <v>0</v>
      </c>
      <c r="HU350" s="162"/>
      <c r="HV350" s="1622"/>
      <c r="HW350" s="1619"/>
      <c r="HX350" s="1619"/>
      <c r="HY350" s="1619"/>
      <c r="HZ350" s="1619"/>
      <c r="IA350" s="1619"/>
      <c r="IB350" s="1619"/>
      <c r="IC350" s="1623"/>
      <c r="ID350" s="162"/>
      <c r="IE350" s="162"/>
    </row>
    <row r="351" spans="1:239" ht="21" customHeight="1" x14ac:dyDescent="0.25">
      <c r="A351" s="377" t="str">
        <f t="shared" si="524"/>
        <v/>
      </c>
      <c r="B351" s="188">
        <v>325</v>
      </c>
      <c r="C351" s="255"/>
      <c r="D351" s="223" t="str">
        <f t="shared" si="508"/>
        <v/>
      </c>
      <c r="E351" s="223" t="str">
        <f t="shared" si="591"/>
        <v/>
      </c>
      <c r="F351" s="242"/>
      <c r="G351" s="242"/>
      <c r="H351" s="224" t="str">
        <f t="shared" si="525"/>
        <v/>
      </c>
      <c r="I351" s="930"/>
      <c r="J351" s="930"/>
      <c r="K351" s="930"/>
      <c r="L351" s="370"/>
      <c r="M351" s="371"/>
      <c r="N351" s="371"/>
      <c r="O351" s="371"/>
      <c r="P351" s="372"/>
      <c r="Q351" s="609"/>
      <c r="R351" s="609"/>
      <c r="S351" s="610"/>
      <c r="T351" s="371"/>
      <c r="U351" s="371"/>
      <c r="V351" s="188"/>
      <c r="W351" s="370"/>
      <c r="X351" s="371"/>
      <c r="Y351" s="371"/>
      <c r="Z351" s="611"/>
      <c r="AA351" s="896"/>
      <c r="AB351" s="370"/>
      <c r="AC351" s="371"/>
      <c r="AD351" s="371"/>
      <c r="AE351" s="371"/>
      <c r="AF351" s="896"/>
      <c r="AG351" s="370"/>
      <c r="AH351" s="371"/>
      <c r="AI351" s="371"/>
      <c r="AJ351" s="371"/>
      <c r="AK351" s="896"/>
      <c r="AL351" s="370"/>
      <c r="AM351" s="371"/>
      <c r="AN351" s="371"/>
      <c r="AO351" s="372"/>
      <c r="AP351" s="370"/>
      <c r="AQ351" s="371"/>
      <c r="AR351" s="371"/>
      <c r="AS351" s="371"/>
      <c r="AT351" s="928"/>
      <c r="AU351" s="188"/>
      <c r="AV351" s="256">
        <f t="shared" si="509"/>
        <v>0</v>
      </c>
      <c r="AW351" s="257">
        <f t="shared" si="510"/>
        <v>0</v>
      </c>
      <c r="AX351" s="258">
        <f t="shared" si="506"/>
        <v>0</v>
      </c>
      <c r="AY351" s="259">
        <f t="shared" si="506"/>
        <v>0</v>
      </c>
      <c r="AZ351" s="231" t="str">
        <f t="shared" si="526"/>
        <v/>
      </c>
      <c r="BA351" s="232">
        <f t="shared" si="527"/>
        <v>0</v>
      </c>
      <c r="BB351" s="249">
        <f t="shared" si="511"/>
        <v>0</v>
      </c>
      <c r="BC351" s="231">
        <f t="shared" si="528"/>
        <v>0</v>
      </c>
      <c r="BD351" s="231">
        <f t="shared" si="529"/>
        <v>0</v>
      </c>
      <c r="BE351" s="260"/>
      <c r="BF351" s="235">
        <f t="shared" si="530"/>
        <v>0</v>
      </c>
      <c r="BG351" s="235">
        <f t="shared" si="531"/>
        <v>0</v>
      </c>
      <c r="BH351" s="235">
        <f t="shared" si="532"/>
        <v>0</v>
      </c>
      <c r="BI351" s="380"/>
      <c r="BJ351" s="235">
        <f t="shared" si="512"/>
        <v>0</v>
      </c>
      <c r="BK351" s="235">
        <f t="shared" si="533"/>
        <v>0</v>
      </c>
      <c r="BL351" s="235" t="str">
        <f t="shared" si="534"/>
        <v/>
      </c>
      <c r="BM351" s="236"/>
      <c r="BN351" s="237"/>
      <c r="BO351" s="237"/>
      <c r="BP351" s="238"/>
      <c r="BQ351" s="238"/>
      <c r="BR351" s="254"/>
      <c r="BS351" s="252"/>
      <c r="BT351" s="244"/>
      <c r="BU351" s="244"/>
      <c r="BV351" s="244"/>
      <c r="BW351" s="244"/>
      <c r="BX351" s="244"/>
      <c r="BY351" s="244"/>
      <c r="BZ351" s="244"/>
      <c r="CA351" s="244"/>
      <c r="CB351" s="253"/>
      <c r="CC351" s="188"/>
      <c r="CD351" s="244">
        <f t="shared" si="513"/>
        <v>0</v>
      </c>
      <c r="CE351" s="235">
        <f t="shared" si="535"/>
        <v>0</v>
      </c>
      <c r="CF351" s="235">
        <f t="shared" si="535"/>
        <v>0</v>
      </c>
      <c r="CG351" s="235">
        <f t="shared" si="535"/>
        <v>0</v>
      </c>
      <c r="CH351" s="188"/>
      <c r="CI351" s="244">
        <f t="shared" si="514"/>
        <v>0</v>
      </c>
      <c r="CJ351" s="235">
        <f t="shared" si="536"/>
        <v>0</v>
      </c>
      <c r="CK351" s="235">
        <f t="shared" si="536"/>
        <v>0</v>
      </c>
      <c r="CL351" s="235">
        <f t="shared" si="536"/>
        <v>0</v>
      </c>
      <c r="CM351" s="188"/>
      <c r="CN351" s="244">
        <f t="shared" si="515"/>
        <v>0</v>
      </c>
      <c r="CO351" s="235">
        <f t="shared" si="537"/>
        <v>0</v>
      </c>
      <c r="CP351" s="235">
        <f t="shared" si="537"/>
        <v>0</v>
      </c>
      <c r="CQ351" s="235">
        <f t="shared" si="537"/>
        <v>0</v>
      </c>
      <c r="CR351" s="188"/>
      <c r="CS351" s="244">
        <f t="shared" si="516"/>
        <v>0</v>
      </c>
      <c r="CT351" s="235">
        <f t="shared" si="538"/>
        <v>0</v>
      </c>
      <c r="CU351" s="235">
        <f t="shared" si="538"/>
        <v>0</v>
      </c>
      <c r="CV351" s="235">
        <f t="shared" si="538"/>
        <v>0</v>
      </c>
      <c r="CW351" s="188"/>
      <c r="CX351" s="244">
        <f t="shared" si="517"/>
        <v>0</v>
      </c>
      <c r="CY351" s="235">
        <f t="shared" si="539"/>
        <v>0</v>
      </c>
      <c r="CZ351" s="235">
        <f t="shared" si="539"/>
        <v>0</v>
      </c>
      <c r="DA351" s="235">
        <f t="shared" si="539"/>
        <v>0</v>
      </c>
      <c r="DB351" s="188"/>
      <c r="DC351" s="225"/>
      <c r="DD351" s="226"/>
      <c r="DE351" s="1088"/>
      <c r="DF351" s="225"/>
      <c r="DG351" s="226"/>
      <c r="DH351" s="1088"/>
      <c r="DI351" s="225"/>
      <c r="DJ351" s="226"/>
      <c r="DK351" s="1088"/>
      <c r="DL351" s="225"/>
      <c r="DM351" s="226"/>
      <c r="DN351" s="1088"/>
      <c r="DO351" s="370"/>
      <c r="DP351" s="370"/>
      <c r="DQ351" s="243">
        <f t="shared" si="540"/>
        <v>0</v>
      </c>
      <c r="DR351" s="244">
        <f t="shared" si="541"/>
        <v>0</v>
      </c>
      <c r="DS351" s="235">
        <f t="shared" si="542"/>
        <v>0</v>
      </c>
      <c r="DT351" s="244" t="str">
        <f t="shared" si="518"/>
        <v/>
      </c>
      <c r="DU351" s="42" t="str">
        <f t="shared" si="543"/>
        <v/>
      </c>
      <c r="DV351" s="42" t="str">
        <f t="shared" si="544"/>
        <v/>
      </c>
      <c r="DW351" s="42" t="str">
        <f t="shared" si="545"/>
        <v/>
      </c>
      <c r="DX351" s="162"/>
      <c r="DY351" s="42" t="str">
        <f t="shared" si="546"/>
        <v/>
      </c>
      <c r="DZ351" s="42" t="str">
        <f t="shared" si="507"/>
        <v/>
      </c>
      <c r="EA351" s="42" t="str">
        <f t="shared" si="547"/>
        <v/>
      </c>
      <c r="EB351" s="162"/>
      <c r="EC351" s="930"/>
      <c r="ED351" s="188"/>
      <c r="EE351" s="245">
        <f t="shared" si="548"/>
        <v>0</v>
      </c>
      <c r="EG351" s="245">
        <f t="shared" si="549"/>
        <v>0</v>
      </c>
      <c r="EI351" s="246" t="str">
        <f t="shared" si="550"/>
        <v/>
      </c>
      <c r="EJ351" s="247" t="str">
        <f t="shared" si="519"/>
        <v/>
      </c>
      <c r="EK351" s="248" t="str">
        <f t="shared" si="520"/>
        <v/>
      </c>
      <c r="EL351" s="248" t="str">
        <f t="shared" si="521"/>
        <v/>
      </c>
      <c r="EM351" s="248" t="str">
        <f t="shared" si="522"/>
        <v/>
      </c>
      <c r="EN351" s="248" t="str">
        <f t="shared" si="551"/>
        <v/>
      </c>
      <c r="EO351" s="248" t="str">
        <f t="shared" si="523"/>
        <v/>
      </c>
      <c r="EQ351" s="248" t="str">
        <f t="shared" si="552"/>
        <v/>
      </c>
      <c r="ER351" s="248" t="str">
        <f t="shared" si="553"/>
        <v/>
      </c>
      <c r="ES351" s="248" t="str">
        <f t="shared" si="554"/>
        <v/>
      </c>
      <c r="ET351" s="248" t="str">
        <f t="shared" si="555"/>
        <v/>
      </c>
      <c r="EU351" s="248" t="str">
        <f t="shared" si="556"/>
        <v/>
      </c>
      <c r="EV351" s="248" t="str">
        <f t="shared" si="556"/>
        <v/>
      </c>
      <c r="EX351" s="248" t="str">
        <f t="shared" si="557"/>
        <v/>
      </c>
      <c r="EY351" s="248" t="str">
        <f t="shared" si="558"/>
        <v/>
      </c>
      <c r="EZ351" s="248" t="str">
        <f t="shared" si="559"/>
        <v/>
      </c>
      <c r="FA351" s="248" t="str">
        <f t="shared" si="560"/>
        <v/>
      </c>
      <c r="FB351" s="248" t="str">
        <f t="shared" si="500"/>
        <v/>
      </c>
      <c r="FC351" s="248" t="str">
        <f t="shared" si="500"/>
        <v/>
      </c>
      <c r="FE351" s="248" t="str">
        <f t="shared" si="561"/>
        <v/>
      </c>
      <c r="FF351" s="248" t="str">
        <f t="shared" si="562"/>
        <v/>
      </c>
      <c r="FG351" s="248" t="str">
        <f t="shared" si="563"/>
        <v/>
      </c>
      <c r="FH351" s="248" t="str">
        <f t="shared" si="564"/>
        <v/>
      </c>
      <c r="FI351" s="248" t="str">
        <f t="shared" si="501"/>
        <v/>
      </c>
      <c r="FJ351" s="248" t="str">
        <f t="shared" si="501"/>
        <v/>
      </c>
      <c r="FL351" s="370"/>
      <c r="FM351" s="371"/>
      <c r="FN351" s="371"/>
      <c r="FO351" s="611"/>
      <c r="FP351" s="896"/>
      <c r="FQ351" s="370"/>
      <c r="FR351" s="371"/>
      <c r="FS351" s="371"/>
      <c r="FT351" s="611"/>
      <c r="FU351" s="896"/>
      <c r="FV351" s="370"/>
      <c r="FW351" s="371"/>
      <c r="FX351" s="371"/>
      <c r="FY351" s="611"/>
      <c r="FZ351" s="896"/>
      <c r="GA351" s="613"/>
      <c r="GC351" s="227">
        <f t="shared" si="565"/>
        <v>0</v>
      </c>
      <c r="GD351" s="228">
        <f t="shared" si="566"/>
        <v>0</v>
      </c>
      <c r="GE351" s="229">
        <f t="shared" si="502"/>
        <v>0</v>
      </c>
      <c r="GF351" s="230">
        <f t="shared" si="502"/>
        <v>0</v>
      </c>
      <c r="GG351" s="231" t="str">
        <f t="shared" si="567"/>
        <v/>
      </c>
      <c r="GH351" s="232">
        <f t="shared" si="568"/>
        <v>0</v>
      </c>
      <c r="GI351" s="227">
        <f t="shared" si="569"/>
        <v>0</v>
      </c>
      <c r="GJ351" s="233">
        <f t="shared" si="570"/>
        <v>0</v>
      </c>
      <c r="GK351" s="233">
        <f t="shared" si="571"/>
        <v>0</v>
      </c>
      <c r="GL351" s="234"/>
      <c r="GM351" s="235">
        <f t="shared" si="572"/>
        <v>0</v>
      </c>
      <c r="GN351" s="235">
        <f t="shared" si="573"/>
        <v>0</v>
      </c>
      <c r="GO351" s="235" t="str">
        <f t="shared" si="574"/>
        <v/>
      </c>
      <c r="GP351" s="380"/>
      <c r="GQ351" s="235">
        <f t="shared" si="575"/>
        <v>0</v>
      </c>
      <c r="GR351" s="235">
        <f t="shared" si="576"/>
        <v>0</v>
      </c>
      <c r="GS351" s="235" t="str">
        <f t="shared" si="577"/>
        <v/>
      </c>
      <c r="GT351" s="236"/>
      <c r="GU351" s="237" t="str">
        <f t="shared" si="578"/>
        <v/>
      </c>
      <c r="GV351" s="237" t="str">
        <f t="shared" si="579"/>
        <v/>
      </c>
      <c r="GW351" s="238" t="str">
        <f t="shared" si="580"/>
        <v/>
      </c>
      <c r="GX351" s="238" t="str">
        <f t="shared" si="581"/>
        <v/>
      </c>
      <c r="GY351" s="239"/>
      <c r="GZ351" s="240" t="str">
        <f t="shared" si="582"/>
        <v/>
      </c>
      <c r="HA351" s="235" t="str">
        <f t="shared" si="583"/>
        <v/>
      </c>
      <c r="HB351" s="235" t="str">
        <f t="shared" si="584"/>
        <v/>
      </c>
      <c r="HC351" s="235" t="str">
        <f t="shared" si="585"/>
        <v/>
      </c>
      <c r="HD351" s="235" t="str">
        <f t="shared" si="586"/>
        <v/>
      </c>
      <c r="HE351" s="235" t="str">
        <f t="shared" si="587"/>
        <v/>
      </c>
      <c r="HF351" s="188"/>
      <c r="HG351" s="235" t="str">
        <f t="shared" si="588"/>
        <v/>
      </c>
      <c r="HH351" s="235">
        <f t="shared" si="503"/>
        <v>0</v>
      </c>
      <c r="HI351" s="235">
        <f t="shared" si="503"/>
        <v>0</v>
      </c>
      <c r="HJ351" s="235">
        <f t="shared" si="503"/>
        <v>0</v>
      </c>
      <c r="HK351" s="188"/>
      <c r="HL351" s="235" t="str">
        <f t="shared" si="589"/>
        <v/>
      </c>
      <c r="HM351" s="235">
        <f t="shared" si="504"/>
        <v>0</v>
      </c>
      <c r="HN351" s="235">
        <f t="shared" si="504"/>
        <v>0</v>
      </c>
      <c r="HO351" s="235">
        <f t="shared" si="504"/>
        <v>0</v>
      </c>
      <c r="HP351" s="188"/>
      <c r="HQ351" s="235" t="str">
        <f t="shared" si="590"/>
        <v/>
      </c>
      <c r="HR351" s="235">
        <f t="shared" si="505"/>
        <v>0</v>
      </c>
      <c r="HS351" s="235">
        <f t="shared" si="505"/>
        <v>0</v>
      </c>
      <c r="HT351" s="235">
        <f t="shared" si="505"/>
        <v>0</v>
      </c>
      <c r="HU351" s="162"/>
      <c r="HV351" s="1622"/>
      <c r="HW351" s="1619"/>
      <c r="HX351" s="1619"/>
      <c r="HY351" s="1619"/>
      <c r="HZ351" s="1619"/>
      <c r="IA351" s="1619"/>
      <c r="IB351" s="1619"/>
      <c r="IC351" s="1623"/>
      <c r="ID351" s="162"/>
      <c r="IE351" s="162"/>
    </row>
    <row r="352" spans="1:239" ht="21" customHeight="1" x14ac:dyDescent="0.25">
      <c r="A352" s="377" t="str">
        <f t="shared" si="524"/>
        <v/>
      </c>
      <c r="B352" s="188">
        <v>326</v>
      </c>
      <c r="C352" s="255"/>
      <c r="D352" s="223" t="str">
        <f t="shared" si="508"/>
        <v/>
      </c>
      <c r="E352" s="223" t="str">
        <f t="shared" si="591"/>
        <v/>
      </c>
      <c r="F352" s="242"/>
      <c r="G352" s="242"/>
      <c r="H352" s="224" t="str">
        <f t="shared" si="525"/>
        <v/>
      </c>
      <c r="I352" s="930"/>
      <c r="J352" s="930"/>
      <c r="K352" s="930"/>
      <c r="L352" s="370"/>
      <c r="M352" s="371"/>
      <c r="N352" s="371"/>
      <c r="O352" s="371"/>
      <c r="P352" s="372"/>
      <c r="Q352" s="609"/>
      <c r="R352" s="609"/>
      <c r="S352" s="610"/>
      <c r="T352" s="371"/>
      <c r="U352" s="371"/>
      <c r="V352" s="188"/>
      <c r="W352" s="370"/>
      <c r="X352" s="371"/>
      <c r="Y352" s="371"/>
      <c r="Z352" s="611"/>
      <c r="AA352" s="896"/>
      <c r="AB352" s="370"/>
      <c r="AC352" s="371"/>
      <c r="AD352" s="371"/>
      <c r="AE352" s="371"/>
      <c r="AF352" s="896"/>
      <c r="AG352" s="370"/>
      <c r="AH352" s="371"/>
      <c r="AI352" s="371"/>
      <c r="AJ352" s="371"/>
      <c r="AK352" s="896"/>
      <c r="AL352" s="370"/>
      <c r="AM352" s="371"/>
      <c r="AN352" s="371"/>
      <c r="AO352" s="372"/>
      <c r="AP352" s="370"/>
      <c r="AQ352" s="371"/>
      <c r="AR352" s="371"/>
      <c r="AS352" s="371"/>
      <c r="AT352" s="928"/>
      <c r="AU352" s="188"/>
      <c r="AV352" s="256">
        <f t="shared" si="509"/>
        <v>0</v>
      </c>
      <c r="AW352" s="257">
        <f t="shared" si="510"/>
        <v>0</v>
      </c>
      <c r="AX352" s="258">
        <f t="shared" si="506"/>
        <v>0</v>
      </c>
      <c r="AY352" s="259">
        <f t="shared" si="506"/>
        <v>0</v>
      </c>
      <c r="AZ352" s="231" t="str">
        <f t="shared" si="526"/>
        <v/>
      </c>
      <c r="BA352" s="232">
        <f t="shared" si="527"/>
        <v>0</v>
      </c>
      <c r="BB352" s="249">
        <f t="shared" si="511"/>
        <v>0</v>
      </c>
      <c r="BC352" s="231">
        <f t="shared" si="528"/>
        <v>0</v>
      </c>
      <c r="BD352" s="231">
        <f t="shared" si="529"/>
        <v>0</v>
      </c>
      <c r="BE352" s="260"/>
      <c r="BF352" s="235">
        <f t="shared" si="530"/>
        <v>0</v>
      </c>
      <c r="BG352" s="235">
        <f t="shared" si="531"/>
        <v>0</v>
      </c>
      <c r="BH352" s="235">
        <f t="shared" si="532"/>
        <v>0</v>
      </c>
      <c r="BI352" s="380"/>
      <c r="BJ352" s="235">
        <f t="shared" si="512"/>
        <v>0</v>
      </c>
      <c r="BK352" s="235">
        <f t="shared" si="533"/>
        <v>0</v>
      </c>
      <c r="BL352" s="235" t="str">
        <f t="shared" si="534"/>
        <v/>
      </c>
      <c r="BM352" s="236"/>
      <c r="BN352" s="237"/>
      <c r="BO352" s="237"/>
      <c r="BP352" s="238"/>
      <c r="BQ352" s="238"/>
      <c r="BR352" s="254"/>
      <c r="BS352" s="252"/>
      <c r="BT352" s="244"/>
      <c r="BU352" s="244"/>
      <c r="BV352" s="244"/>
      <c r="BW352" s="244"/>
      <c r="BX352" s="244"/>
      <c r="BY352" s="244"/>
      <c r="BZ352" s="244"/>
      <c r="CA352" s="244"/>
      <c r="CB352" s="253"/>
      <c r="CC352" s="188"/>
      <c r="CD352" s="244">
        <f t="shared" si="513"/>
        <v>0</v>
      </c>
      <c r="CE352" s="235">
        <f t="shared" si="535"/>
        <v>0</v>
      </c>
      <c r="CF352" s="235">
        <f t="shared" si="535"/>
        <v>0</v>
      </c>
      <c r="CG352" s="235">
        <f t="shared" si="535"/>
        <v>0</v>
      </c>
      <c r="CH352" s="188"/>
      <c r="CI352" s="244">
        <f t="shared" si="514"/>
        <v>0</v>
      </c>
      <c r="CJ352" s="235">
        <f t="shared" si="536"/>
        <v>0</v>
      </c>
      <c r="CK352" s="235">
        <f t="shared" si="536"/>
        <v>0</v>
      </c>
      <c r="CL352" s="235">
        <f t="shared" si="536"/>
        <v>0</v>
      </c>
      <c r="CM352" s="188"/>
      <c r="CN352" s="244">
        <f t="shared" si="515"/>
        <v>0</v>
      </c>
      <c r="CO352" s="235">
        <f t="shared" si="537"/>
        <v>0</v>
      </c>
      <c r="CP352" s="235">
        <f t="shared" si="537"/>
        <v>0</v>
      </c>
      <c r="CQ352" s="235">
        <f t="shared" si="537"/>
        <v>0</v>
      </c>
      <c r="CR352" s="188"/>
      <c r="CS352" s="244">
        <f t="shared" si="516"/>
        <v>0</v>
      </c>
      <c r="CT352" s="235">
        <f t="shared" si="538"/>
        <v>0</v>
      </c>
      <c r="CU352" s="235">
        <f t="shared" si="538"/>
        <v>0</v>
      </c>
      <c r="CV352" s="235">
        <f t="shared" si="538"/>
        <v>0</v>
      </c>
      <c r="CW352" s="188"/>
      <c r="CX352" s="244">
        <f t="shared" si="517"/>
        <v>0</v>
      </c>
      <c r="CY352" s="235">
        <f t="shared" si="539"/>
        <v>0</v>
      </c>
      <c r="CZ352" s="235">
        <f t="shared" si="539"/>
        <v>0</v>
      </c>
      <c r="DA352" s="235">
        <f t="shared" si="539"/>
        <v>0</v>
      </c>
      <c r="DB352" s="188"/>
      <c r="DC352" s="225"/>
      <c r="DD352" s="226"/>
      <c r="DE352" s="1088"/>
      <c r="DF352" s="225"/>
      <c r="DG352" s="226"/>
      <c r="DH352" s="1088"/>
      <c r="DI352" s="225"/>
      <c r="DJ352" s="226"/>
      <c r="DK352" s="1088"/>
      <c r="DL352" s="225"/>
      <c r="DM352" s="226"/>
      <c r="DN352" s="1088"/>
      <c r="DO352" s="370"/>
      <c r="DP352" s="370"/>
      <c r="DQ352" s="243">
        <f t="shared" si="540"/>
        <v>0</v>
      </c>
      <c r="DR352" s="244">
        <f t="shared" si="541"/>
        <v>0</v>
      </c>
      <c r="DS352" s="235">
        <f t="shared" si="542"/>
        <v>0</v>
      </c>
      <c r="DT352" s="244" t="str">
        <f t="shared" si="518"/>
        <v/>
      </c>
      <c r="DU352" s="42" t="str">
        <f t="shared" si="543"/>
        <v/>
      </c>
      <c r="DV352" s="42" t="str">
        <f t="shared" si="544"/>
        <v/>
      </c>
      <c r="DW352" s="42" t="str">
        <f t="shared" si="545"/>
        <v/>
      </c>
      <c r="DX352" s="162"/>
      <c r="DY352" s="42" t="str">
        <f t="shared" si="546"/>
        <v/>
      </c>
      <c r="DZ352" s="42" t="str">
        <f t="shared" si="507"/>
        <v/>
      </c>
      <c r="EA352" s="42" t="str">
        <f t="shared" si="547"/>
        <v/>
      </c>
      <c r="EB352" s="162"/>
      <c r="EC352" s="930"/>
      <c r="ED352" s="188"/>
      <c r="EE352" s="245">
        <f t="shared" si="548"/>
        <v>0</v>
      </c>
      <c r="EG352" s="245">
        <f t="shared" si="549"/>
        <v>0</v>
      </c>
      <c r="EI352" s="246" t="str">
        <f t="shared" si="550"/>
        <v/>
      </c>
      <c r="EJ352" s="247" t="str">
        <f t="shared" si="519"/>
        <v/>
      </c>
      <c r="EK352" s="248" t="str">
        <f t="shared" si="520"/>
        <v/>
      </c>
      <c r="EL352" s="248" t="str">
        <f t="shared" si="521"/>
        <v/>
      </c>
      <c r="EM352" s="248" t="str">
        <f t="shared" si="522"/>
        <v/>
      </c>
      <c r="EN352" s="248" t="str">
        <f t="shared" si="551"/>
        <v/>
      </c>
      <c r="EO352" s="248" t="str">
        <f t="shared" si="523"/>
        <v/>
      </c>
      <c r="EQ352" s="248" t="str">
        <f t="shared" si="552"/>
        <v/>
      </c>
      <c r="ER352" s="248" t="str">
        <f t="shared" si="553"/>
        <v/>
      </c>
      <c r="ES352" s="248" t="str">
        <f t="shared" si="554"/>
        <v/>
      </c>
      <c r="ET352" s="248" t="str">
        <f t="shared" si="555"/>
        <v/>
      </c>
      <c r="EU352" s="248" t="str">
        <f t="shared" si="556"/>
        <v/>
      </c>
      <c r="EV352" s="248" t="str">
        <f t="shared" si="556"/>
        <v/>
      </c>
      <c r="EX352" s="248" t="str">
        <f t="shared" si="557"/>
        <v/>
      </c>
      <c r="EY352" s="248" t="str">
        <f t="shared" si="558"/>
        <v/>
      </c>
      <c r="EZ352" s="248" t="str">
        <f t="shared" si="559"/>
        <v/>
      </c>
      <c r="FA352" s="248" t="str">
        <f t="shared" si="560"/>
        <v/>
      </c>
      <c r="FB352" s="248" t="str">
        <f t="shared" si="500"/>
        <v/>
      </c>
      <c r="FC352" s="248" t="str">
        <f t="shared" si="500"/>
        <v/>
      </c>
      <c r="FE352" s="248" t="str">
        <f t="shared" si="561"/>
        <v/>
      </c>
      <c r="FF352" s="248" t="str">
        <f t="shared" si="562"/>
        <v/>
      </c>
      <c r="FG352" s="248" t="str">
        <f t="shared" si="563"/>
        <v/>
      </c>
      <c r="FH352" s="248" t="str">
        <f t="shared" si="564"/>
        <v/>
      </c>
      <c r="FI352" s="248" t="str">
        <f t="shared" si="501"/>
        <v/>
      </c>
      <c r="FJ352" s="248" t="str">
        <f t="shared" si="501"/>
        <v/>
      </c>
      <c r="FL352" s="370"/>
      <c r="FM352" s="371"/>
      <c r="FN352" s="371"/>
      <c r="FO352" s="611"/>
      <c r="FP352" s="896"/>
      <c r="FQ352" s="370"/>
      <c r="FR352" s="371"/>
      <c r="FS352" s="371"/>
      <c r="FT352" s="611"/>
      <c r="FU352" s="896"/>
      <c r="FV352" s="370"/>
      <c r="FW352" s="371"/>
      <c r="FX352" s="371"/>
      <c r="FY352" s="611"/>
      <c r="FZ352" s="896"/>
      <c r="GA352" s="613"/>
      <c r="GC352" s="227">
        <f t="shared" si="565"/>
        <v>0</v>
      </c>
      <c r="GD352" s="228">
        <f t="shared" si="566"/>
        <v>0</v>
      </c>
      <c r="GE352" s="229">
        <f t="shared" si="502"/>
        <v>0</v>
      </c>
      <c r="GF352" s="230">
        <f t="shared" si="502"/>
        <v>0</v>
      </c>
      <c r="GG352" s="231" t="str">
        <f t="shared" si="567"/>
        <v/>
      </c>
      <c r="GH352" s="232">
        <f t="shared" si="568"/>
        <v>0</v>
      </c>
      <c r="GI352" s="227">
        <f t="shared" si="569"/>
        <v>0</v>
      </c>
      <c r="GJ352" s="233">
        <f t="shared" si="570"/>
        <v>0</v>
      </c>
      <c r="GK352" s="233">
        <f t="shared" si="571"/>
        <v>0</v>
      </c>
      <c r="GL352" s="234"/>
      <c r="GM352" s="235">
        <f t="shared" si="572"/>
        <v>0</v>
      </c>
      <c r="GN352" s="235">
        <f t="shared" si="573"/>
        <v>0</v>
      </c>
      <c r="GO352" s="235" t="str">
        <f t="shared" si="574"/>
        <v/>
      </c>
      <c r="GP352" s="380"/>
      <c r="GQ352" s="235">
        <f t="shared" si="575"/>
        <v>0</v>
      </c>
      <c r="GR352" s="235">
        <f t="shared" si="576"/>
        <v>0</v>
      </c>
      <c r="GS352" s="235" t="str">
        <f t="shared" si="577"/>
        <v/>
      </c>
      <c r="GT352" s="236"/>
      <c r="GU352" s="237" t="str">
        <f t="shared" si="578"/>
        <v/>
      </c>
      <c r="GV352" s="237" t="str">
        <f t="shared" si="579"/>
        <v/>
      </c>
      <c r="GW352" s="238" t="str">
        <f t="shared" si="580"/>
        <v/>
      </c>
      <c r="GX352" s="238" t="str">
        <f t="shared" si="581"/>
        <v/>
      </c>
      <c r="GY352" s="239"/>
      <c r="GZ352" s="240" t="str">
        <f t="shared" si="582"/>
        <v/>
      </c>
      <c r="HA352" s="235" t="str">
        <f t="shared" si="583"/>
        <v/>
      </c>
      <c r="HB352" s="235" t="str">
        <f t="shared" si="584"/>
        <v/>
      </c>
      <c r="HC352" s="235" t="str">
        <f t="shared" si="585"/>
        <v/>
      </c>
      <c r="HD352" s="235" t="str">
        <f t="shared" si="586"/>
        <v/>
      </c>
      <c r="HE352" s="235" t="str">
        <f t="shared" si="587"/>
        <v/>
      </c>
      <c r="HF352" s="188"/>
      <c r="HG352" s="235" t="str">
        <f t="shared" si="588"/>
        <v/>
      </c>
      <c r="HH352" s="235">
        <f t="shared" si="503"/>
        <v>0</v>
      </c>
      <c r="HI352" s="235">
        <f t="shared" si="503"/>
        <v>0</v>
      </c>
      <c r="HJ352" s="235">
        <f t="shared" si="503"/>
        <v>0</v>
      </c>
      <c r="HK352" s="188"/>
      <c r="HL352" s="235" t="str">
        <f t="shared" si="589"/>
        <v/>
      </c>
      <c r="HM352" s="235">
        <f t="shared" si="504"/>
        <v>0</v>
      </c>
      <c r="HN352" s="235">
        <f t="shared" si="504"/>
        <v>0</v>
      </c>
      <c r="HO352" s="235">
        <f t="shared" si="504"/>
        <v>0</v>
      </c>
      <c r="HP352" s="188"/>
      <c r="HQ352" s="235" t="str">
        <f t="shared" si="590"/>
        <v/>
      </c>
      <c r="HR352" s="235">
        <f t="shared" si="505"/>
        <v>0</v>
      </c>
      <c r="HS352" s="235">
        <f t="shared" si="505"/>
        <v>0</v>
      </c>
      <c r="HT352" s="235">
        <f t="shared" si="505"/>
        <v>0</v>
      </c>
      <c r="HU352" s="162"/>
      <c r="HV352" s="1622"/>
      <c r="HW352" s="1619"/>
      <c r="HX352" s="1619"/>
      <c r="HY352" s="1619"/>
      <c r="HZ352" s="1619"/>
      <c r="IA352" s="1619"/>
      <c r="IB352" s="1619"/>
      <c r="IC352" s="1623"/>
      <c r="ID352" s="162"/>
      <c r="IE352" s="162"/>
    </row>
    <row r="353" spans="1:239" ht="21" customHeight="1" x14ac:dyDescent="0.25">
      <c r="A353" s="377" t="str">
        <f t="shared" si="524"/>
        <v/>
      </c>
      <c r="B353" s="188">
        <v>327</v>
      </c>
      <c r="C353" s="255"/>
      <c r="D353" s="223" t="str">
        <f t="shared" si="508"/>
        <v/>
      </c>
      <c r="E353" s="223" t="str">
        <f t="shared" si="591"/>
        <v/>
      </c>
      <c r="F353" s="242"/>
      <c r="G353" s="242"/>
      <c r="H353" s="224" t="str">
        <f t="shared" si="525"/>
        <v/>
      </c>
      <c r="I353" s="930"/>
      <c r="J353" s="930"/>
      <c r="K353" s="930"/>
      <c r="L353" s="370"/>
      <c r="M353" s="371"/>
      <c r="N353" s="371"/>
      <c r="O353" s="371"/>
      <c r="P353" s="372"/>
      <c r="Q353" s="609"/>
      <c r="R353" s="609"/>
      <c r="S353" s="610"/>
      <c r="T353" s="371"/>
      <c r="U353" s="371"/>
      <c r="V353" s="188"/>
      <c r="W353" s="370"/>
      <c r="X353" s="371"/>
      <c r="Y353" s="371"/>
      <c r="Z353" s="611"/>
      <c r="AA353" s="896"/>
      <c r="AB353" s="370"/>
      <c r="AC353" s="371"/>
      <c r="AD353" s="371"/>
      <c r="AE353" s="371"/>
      <c r="AF353" s="896"/>
      <c r="AG353" s="370"/>
      <c r="AH353" s="371"/>
      <c r="AI353" s="371"/>
      <c r="AJ353" s="371"/>
      <c r="AK353" s="896"/>
      <c r="AL353" s="370"/>
      <c r="AM353" s="371"/>
      <c r="AN353" s="371"/>
      <c r="AO353" s="372"/>
      <c r="AP353" s="370"/>
      <c r="AQ353" s="371"/>
      <c r="AR353" s="371"/>
      <c r="AS353" s="371"/>
      <c r="AT353" s="928"/>
      <c r="AU353" s="188"/>
      <c r="AV353" s="256">
        <f t="shared" si="509"/>
        <v>0</v>
      </c>
      <c r="AW353" s="257">
        <f t="shared" si="510"/>
        <v>0</v>
      </c>
      <c r="AX353" s="258">
        <f t="shared" si="506"/>
        <v>0</v>
      </c>
      <c r="AY353" s="259">
        <f t="shared" si="506"/>
        <v>0</v>
      </c>
      <c r="AZ353" s="231" t="str">
        <f t="shared" si="526"/>
        <v/>
      </c>
      <c r="BA353" s="232">
        <f t="shared" si="527"/>
        <v>0</v>
      </c>
      <c r="BB353" s="249">
        <f t="shared" si="511"/>
        <v>0</v>
      </c>
      <c r="BC353" s="231">
        <f t="shared" si="528"/>
        <v>0</v>
      </c>
      <c r="BD353" s="231">
        <f t="shared" si="529"/>
        <v>0</v>
      </c>
      <c r="BE353" s="260"/>
      <c r="BF353" s="235">
        <f t="shared" si="530"/>
        <v>0</v>
      </c>
      <c r="BG353" s="235">
        <f t="shared" si="531"/>
        <v>0</v>
      </c>
      <c r="BH353" s="235">
        <f t="shared" si="532"/>
        <v>0</v>
      </c>
      <c r="BI353" s="380"/>
      <c r="BJ353" s="235">
        <f t="shared" si="512"/>
        <v>0</v>
      </c>
      <c r="BK353" s="235">
        <f t="shared" si="533"/>
        <v>0</v>
      </c>
      <c r="BL353" s="235" t="str">
        <f t="shared" si="534"/>
        <v/>
      </c>
      <c r="BM353" s="236"/>
      <c r="BN353" s="237"/>
      <c r="BO353" s="237"/>
      <c r="BP353" s="238"/>
      <c r="BQ353" s="238"/>
      <c r="BR353" s="254"/>
      <c r="BS353" s="252"/>
      <c r="BT353" s="244"/>
      <c r="BU353" s="244"/>
      <c r="BV353" s="244"/>
      <c r="BW353" s="244"/>
      <c r="BX353" s="244"/>
      <c r="BY353" s="244"/>
      <c r="BZ353" s="244"/>
      <c r="CA353" s="244"/>
      <c r="CB353" s="253"/>
      <c r="CC353" s="188"/>
      <c r="CD353" s="244">
        <f t="shared" si="513"/>
        <v>0</v>
      </c>
      <c r="CE353" s="235">
        <f t="shared" si="535"/>
        <v>0</v>
      </c>
      <c r="CF353" s="235">
        <f t="shared" si="535"/>
        <v>0</v>
      </c>
      <c r="CG353" s="235">
        <f t="shared" si="535"/>
        <v>0</v>
      </c>
      <c r="CH353" s="188"/>
      <c r="CI353" s="244">
        <f t="shared" si="514"/>
        <v>0</v>
      </c>
      <c r="CJ353" s="235">
        <f t="shared" si="536"/>
        <v>0</v>
      </c>
      <c r="CK353" s="235">
        <f t="shared" si="536"/>
        <v>0</v>
      </c>
      <c r="CL353" s="235">
        <f t="shared" si="536"/>
        <v>0</v>
      </c>
      <c r="CM353" s="188"/>
      <c r="CN353" s="244">
        <f t="shared" si="515"/>
        <v>0</v>
      </c>
      <c r="CO353" s="235">
        <f t="shared" si="537"/>
        <v>0</v>
      </c>
      <c r="CP353" s="235">
        <f t="shared" si="537"/>
        <v>0</v>
      </c>
      <c r="CQ353" s="235">
        <f t="shared" si="537"/>
        <v>0</v>
      </c>
      <c r="CR353" s="188"/>
      <c r="CS353" s="244">
        <f t="shared" si="516"/>
        <v>0</v>
      </c>
      <c r="CT353" s="235">
        <f t="shared" si="538"/>
        <v>0</v>
      </c>
      <c r="CU353" s="235">
        <f t="shared" si="538"/>
        <v>0</v>
      </c>
      <c r="CV353" s="235">
        <f t="shared" si="538"/>
        <v>0</v>
      </c>
      <c r="CW353" s="188"/>
      <c r="CX353" s="244">
        <f t="shared" si="517"/>
        <v>0</v>
      </c>
      <c r="CY353" s="235">
        <f t="shared" si="539"/>
        <v>0</v>
      </c>
      <c r="CZ353" s="235">
        <f t="shared" si="539"/>
        <v>0</v>
      </c>
      <c r="DA353" s="235">
        <f t="shared" si="539"/>
        <v>0</v>
      </c>
      <c r="DB353" s="188"/>
      <c r="DC353" s="225"/>
      <c r="DD353" s="226"/>
      <c r="DE353" s="1088"/>
      <c r="DF353" s="225"/>
      <c r="DG353" s="226"/>
      <c r="DH353" s="1088"/>
      <c r="DI353" s="225"/>
      <c r="DJ353" s="226"/>
      <c r="DK353" s="1088"/>
      <c r="DL353" s="225"/>
      <c r="DM353" s="226"/>
      <c r="DN353" s="1088"/>
      <c r="DO353" s="370"/>
      <c r="DP353" s="370"/>
      <c r="DQ353" s="243">
        <f t="shared" si="540"/>
        <v>0</v>
      </c>
      <c r="DR353" s="244">
        <f t="shared" si="541"/>
        <v>0</v>
      </c>
      <c r="DS353" s="235">
        <f t="shared" si="542"/>
        <v>0</v>
      </c>
      <c r="DT353" s="244" t="str">
        <f t="shared" si="518"/>
        <v/>
      </c>
      <c r="DU353" s="42" t="str">
        <f t="shared" si="543"/>
        <v/>
      </c>
      <c r="DV353" s="42" t="str">
        <f t="shared" si="544"/>
        <v/>
      </c>
      <c r="DW353" s="42" t="str">
        <f t="shared" si="545"/>
        <v/>
      </c>
      <c r="DX353" s="162"/>
      <c r="DY353" s="42" t="str">
        <f t="shared" si="546"/>
        <v/>
      </c>
      <c r="DZ353" s="42" t="str">
        <f t="shared" si="507"/>
        <v/>
      </c>
      <c r="EA353" s="42" t="str">
        <f t="shared" si="547"/>
        <v/>
      </c>
      <c r="EB353" s="162"/>
      <c r="EC353" s="930"/>
      <c r="ED353" s="188"/>
      <c r="EE353" s="245">
        <f t="shared" si="548"/>
        <v>0</v>
      </c>
      <c r="EG353" s="245">
        <f t="shared" si="549"/>
        <v>0</v>
      </c>
      <c r="EI353" s="246" t="str">
        <f t="shared" si="550"/>
        <v/>
      </c>
      <c r="EJ353" s="247" t="str">
        <f t="shared" si="519"/>
        <v/>
      </c>
      <c r="EK353" s="248" t="str">
        <f t="shared" si="520"/>
        <v/>
      </c>
      <c r="EL353" s="248" t="str">
        <f t="shared" si="521"/>
        <v/>
      </c>
      <c r="EM353" s="248" t="str">
        <f t="shared" si="522"/>
        <v/>
      </c>
      <c r="EN353" s="248" t="str">
        <f t="shared" si="551"/>
        <v/>
      </c>
      <c r="EO353" s="248" t="str">
        <f t="shared" si="523"/>
        <v/>
      </c>
      <c r="EQ353" s="248" t="str">
        <f t="shared" si="552"/>
        <v/>
      </c>
      <c r="ER353" s="248" t="str">
        <f t="shared" si="553"/>
        <v/>
      </c>
      <c r="ES353" s="248" t="str">
        <f t="shared" si="554"/>
        <v/>
      </c>
      <c r="ET353" s="248" t="str">
        <f t="shared" si="555"/>
        <v/>
      </c>
      <c r="EU353" s="248" t="str">
        <f t="shared" si="556"/>
        <v/>
      </c>
      <c r="EV353" s="248" t="str">
        <f t="shared" si="556"/>
        <v/>
      </c>
      <c r="EX353" s="248" t="str">
        <f t="shared" si="557"/>
        <v/>
      </c>
      <c r="EY353" s="248" t="str">
        <f t="shared" si="558"/>
        <v/>
      </c>
      <c r="EZ353" s="248" t="str">
        <f t="shared" si="559"/>
        <v/>
      </c>
      <c r="FA353" s="248" t="str">
        <f t="shared" si="560"/>
        <v/>
      </c>
      <c r="FB353" s="248" t="str">
        <f t="shared" si="500"/>
        <v/>
      </c>
      <c r="FC353" s="248" t="str">
        <f t="shared" si="500"/>
        <v/>
      </c>
      <c r="FE353" s="248" t="str">
        <f t="shared" si="561"/>
        <v/>
      </c>
      <c r="FF353" s="248" t="str">
        <f t="shared" si="562"/>
        <v/>
      </c>
      <c r="FG353" s="248" t="str">
        <f t="shared" si="563"/>
        <v/>
      </c>
      <c r="FH353" s="248" t="str">
        <f t="shared" si="564"/>
        <v/>
      </c>
      <c r="FI353" s="248" t="str">
        <f t="shared" si="501"/>
        <v/>
      </c>
      <c r="FJ353" s="248" t="str">
        <f t="shared" si="501"/>
        <v/>
      </c>
      <c r="FL353" s="370"/>
      <c r="FM353" s="371"/>
      <c r="FN353" s="371"/>
      <c r="FO353" s="611"/>
      <c r="FP353" s="896"/>
      <c r="FQ353" s="370"/>
      <c r="FR353" s="371"/>
      <c r="FS353" s="371"/>
      <c r="FT353" s="611"/>
      <c r="FU353" s="896"/>
      <c r="FV353" s="370"/>
      <c r="FW353" s="371"/>
      <c r="FX353" s="371"/>
      <c r="FY353" s="611"/>
      <c r="FZ353" s="896"/>
      <c r="GA353" s="613"/>
      <c r="GC353" s="227">
        <f t="shared" si="565"/>
        <v>0</v>
      </c>
      <c r="GD353" s="228">
        <f t="shared" si="566"/>
        <v>0</v>
      </c>
      <c r="GE353" s="229">
        <f t="shared" si="502"/>
        <v>0</v>
      </c>
      <c r="GF353" s="230">
        <f t="shared" si="502"/>
        <v>0</v>
      </c>
      <c r="GG353" s="231" t="str">
        <f t="shared" si="567"/>
        <v/>
      </c>
      <c r="GH353" s="232">
        <f t="shared" si="568"/>
        <v>0</v>
      </c>
      <c r="GI353" s="227">
        <f t="shared" si="569"/>
        <v>0</v>
      </c>
      <c r="GJ353" s="233">
        <f t="shared" si="570"/>
        <v>0</v>
      </c>
      <c r="GK353" s="233">
        <f t="shared" si="571"/>
        <v>0</v>
      </c>
      <c r="GL353" s="234"/>
      <c r="GM353" s="235">
        <f t="shared" si="572"/>
        <v>0</v>
      </c>
      <c r="GN353" s="235">
        <f t="shared" si="573"/>
        <v>0</v>
      </c>
      <c r="GO353" s="235" t="str">
        <f t="shared" si="574"/>
        <v/>
      </c>
      <c r="GP353" s="380"/>
      <c r="GQ353" s="235">
        <f t="shared" si="575"/>
        <v>0</v>
      </c>
      <c r="GR353" s="235">
        <f t="shared" si="576"/>
        <v>0</v>
      </c>
      <c r="GS353" s="235" t="str">
        <f t="shared" si="577"/>
        <v/>
      </c>
      <c r="GT353" s="236"/>
      <c r="GU353" s="237" t="str">
        <f t="shared" si="578"/>
        <v/>
      </c>
      <c r="GV353" s="237" t="str">
        <f t="shared" si="579"/>
        <v/>
      </c>
      <c r="GW353" s="238" t="str">
        <f t="shared" si="580"/>
        <v/>
      </c>
      <c r="GX353" s="238" t="str">
        <f t="shared" si="581"/>
        <v/>
      </c>
      <c r="GY353" s="239"/>
      <c r="GZ353" s="240" t="str">
        <f t="shared" si="582"/>
        <v/>
      </c>
      <c r="HA353" s="235" t="str">
        <f t="shared" si="583"/>
        <v/>
      </c>
      <c r="HB353" s="235" t="str">
        <f t="shared" si="584"/>
        <v/>
      </c>
      <c r="HC353" s="235" t="str">
        <f t="shared" si="585"/>
        <v/>
      </c>
      <c r="HD353" s="235" t="str">
        <f t="shared" si="586"/>
        <v/>
      </c>
      <c r="HE353" s="235" t="str">
        <f t="shared" si="587"/>
        <v/>
      </c>
      <c r="HF353" s="188"/>
      <c r="HG353" s="235" t="str">
        <f t="shared" si="588"/>
        <v/>
      </c>
      <c r="HH353" s="235">
        <f t="shared" si="503"/>
        <v>0</v>
      </c>
      <c r="HI353" s="235">
        <f t="shared" si="503"/>
        <v>0</v>
      </c>
      <c r="HJ353" s="235">
        <f t="shared" si="503"/>
        <v>0</v>
      </c>
      <c r="HK353" s="188"/>
      <c r="HL353" s="235" t="str">
        <f t="shared" si="589"/>
        <v/>
      </c>
      <c r="HM353" s="235">
        <f t="shared" si="504"/>
        <v>0</v>
      </c>
      <c r="HN353" s="235">
        <f t="shared" si="504"/>
        <v>0</v>
      </c>
      <c r="HO353" s="235">
        <f t="shared" si="504"/>
        <v>0</v>
      </c>
      <c r="HP353" s="188"/>
      <c r="HQ353" s="235" t="str">
        <f t="shared" si="590"/>
        <v/>
      </c>
      <c r="HR353" s="235">
        <f t="shared" si="505"/>
        <v>0</v>
      </c>
      <c r="HS353" s="235">
        <f t="shared" si="505"/>
        <v>0</v>
      </c>
      <c r="HT353" s="235">
        <f t="shared" si="505"/>
        <v>0</v>
      </c>
      <c r="HU353" s="162"/>
      <c r="HV353" s="1622"/>
      <c r="HW353" s="1619"/>
      <c r="HX353" s="1619"/>
      <c r="HY353" s="1619"/>
      <c r="HZ353" s="1619"/>
      <c r="IA353" s="1619"/>
      <c r="IB353" s="1619"/>
      <c r="IC353" s="1623"/>
      <c r="ID353" s="162"/>
      <c r="IE353" s="162"/>
    </row>
    <row r="354" spans="1:239" ht="21" customHeight="1" x14ac:dyDescent="0.25">
      <c r="A354" s="377" t="str">
        <f t="shared" si="524"/>
        <v/>
      </c>
      <c r="B354" s="188">
        <v>328</v>
      </c>
      <c r="C354" s="255"/>
      <c r="D354" s="223" t="str">
        <f t="shared" si="508"/>
        <v/>
      </c>
      <c r="E354" s="223" t="str">
        <f t="shared" si="591"/>
        <v/>
      </c>
      <c r="F354" s="242"/>
      <c r="G354" s="242"/>
      <c r="H354" s="224" t="str">
        <f t="shared" si="525"/>
        <v/>
      </c>
      <c r="I354" s="930"/>
      <c r="J354" s="930"/>
      <c r="K354" s="930"/>
      <c r="L354" s="370"/>
      <c r="M354" s="371"/>
      <c r="N354" s="371"/>
      <c r="O354" s="371"/>
      <c r="P354" s="372"/>
      <c r="Q354" s="609"/>
      <c r="R354" s="609"/>
      <c r="S354" s="610"/>
      <c r="T354" s="371"/>
      <c r="U354" s="371"/>
      <c r="V354" s="188"/>
      <c r="W354" s="370"/>
      <c r="X354" s="371"/>
      <c r="Y354" s="371"/>
      <c r="Z354" s="611"/>
      <c r="AA354" s="896"/>
      <c r="AB354" s="370"/>
      <c r="AC354" s="371"/>
      <c r="AD354" s="371"/>
      <c r="AE354" s="371"/>
      <c r="AF354" s="896"/>
      <c r="AG354" s="370"/>
      <c r="AH354" s="371"/>
      <c r="AI354" s="371"/>
      <c r="AJ354" s="371"/>
      <c r="AK354" s="896"/>
      <c r="AL354" s="370"/>
      <c r="AM354" s="371"/>
      <c r="AN354" s="371"/>
      <c r="AO354" s="372"/>
      <c r="AP354" s="370"/>
      <c r="AQ354" s="371"/>
      <c r="AR354" s="371"/>
      <c r="AS354" s="371"/>
      <c r="AT354" s="928"/>
      <c r="AU354" s="188"/>
      <c r="AV354" s="256">
        <f t="shared" si="509"/>
        <v>0</v>
      </c>
      <c r="AW354" s="257">
        <f t="shared" si="510"/>
        <v>0</v>
      </c>
      <c r="AX354" s="258">
        <f t="shared" si="506"/>
        <v>0</v>
      </c>
      <c r="AY354" s="259">
        <f t="shared" si="506"/>
        <v>0</v>
      </c>
      <c r="AZ354" s="231" t="str">
        <f t="shared" si="526"/>
        <v/>
      </c>
      <c r="BA354" s="232">
        <f t="shared" si="527"/>
        <v>0</v>
      </c>
      <c r="BB354" s="249">
        <f t="shared" si="511"/>
        <v>0</v>
      </c>
      <c r="BC354" s="231">
        <f t="shared" si="528"/>
        <v>0</v>
      </c>
      <c r="BD354" s="231">
        <f t="shared" si="529"/>
        <v>0</v>
      </c>
      <c r="BE354" s="260"/>
      <c r="BF354" s="235">
        <f t="shared" si="530"/>
        <v>0</v>
      </c>
      <c r="BG354" s="235">
        <f t="shared" si="531"/>
        <v>0</v>
      </c>
      <c r="BH354" s="235">
        <f t="shared" si="532"/>
        <v>0</v>
      </c>
      <c r="BI354" s="380"/>
      <c r="BJ354" s="235">
        <f t="shared" si="512"/>
        <v>0</v>
      </c>
      <c r="BK354" s="235">
        <f t="shared" si="533"/>
        <v>0</v>
      </c>
      <c r="BL354" s="235" t="str">
        <f t="shared" si="534"/>
        <v/>
      </c>
      <c r="BM354" s="236"/>
      <c r="BN354" s="237"/>
      <c r="BO354" s="237"/>
      <c r="BP354" s="238"/>
      <c r="BQ354" s="238"/>
      <c r="BR354" s="254"/>
      <c r="BS354" s="252"/>
      <c r="BT354" s="244"/>
      <c r="BU354" s="244"/>
      <c r="BV354" s="244"/>
      <c r="BW354" s="244"/>
      <c r="BX354" s="244"/>
      <c r="BY354" s="244"/>
      <c r="BZ354" s="244"/>
      <c r="CA354" s="244"/>
      <c r="CB354" s="253"/>
      <c r="CC354" s="188"/>
      <c r="CD354" s="244">
        <f t="shared" si="513"/>
        <v>0</v>
      </c>
      <c r="CE354" s="235">
        <f t="shared" si="535"/>
        <v>0</v>
      </c>
      <c r="CF354" s="235">
        <f t="shared" si="535"/>
        <v>0</v>
      </c>
      <c r="CG354" s="235">
        <f t="shared" si="535"/>
        <v>0</v>
      </c>
      <c r="CH354" s="188"/>
      <c r="CI354" s="244">
        <f t="shared" si="514"/>
        <v>0</v>
      </c>
      <c r="CJ354" s="235">
        <f t="shared" si="536"/>
        <v>0</v>
      </c>
      <c r="CK354" s="235">
        <f t="shared" si="536"/>
        <v>0</v>
      </c>
      <c r="CL354" s="235">
        <f t="shared" si="536"/>
        <v>0</v>
      </c>
      <c r="CM354" s="188"/>
      <c r="CN354" s="244">
        <f t="shared" si="515"/>
        <v>0</v>
      </c>
      <c r="CO354" s="235">
        <f t="shared" si="537"/>
        <v>0</v>
      </c>
      <c r="CP354" s="235">
        <f t="shared" si="537"/>
        <v>0</v>
      </c>
      <c r="CQ354" s="235">
        <f t="shared" si="537"/>
        <v>0</v>
      </c>
      <c r="CR354" s="188"/>
      <c r="CS354" s="244">
        <f t="shared" si="516"/>
        <v>0</v>
      </c>
      <c r="CT354" s="235">
        <f t="shared" si="538"/>
        <v>0</v>
      </c>
      <c r="CU354" s="235">
        <f t="shared" si="538"/>
        <v>0</v>
      </c>
      <c r="CV354" s="235">
        <f t="shared" si="538"/>
        <v>0</v>
      </c>
      <c r="CW354" s="188"/>
      <c r="CX354" s="244">
        <f t="shared" si="517"/>
        <v>0</v>
      </c>
      <c r="CY354" s="235">
        <f t="shared" si="539"/>
        <v>0</v>
      </c>
      <c r="CZ354" s="235">
        <f t="shared" si="539"/>
        <v>0</v>
      </c>
      <c r="DA354" s="235">
        <f t="shared" si="539"/>
        <v>0</v>
      </c>
      <c r="DB354" s="188"/>
      <c r="DC354" s="225"/>
      <c r="DD354" s="226"/>
      <c r="DE354" s="1088"/>
      <c r="DF354" s="225"/>
      <c r="DG354" s="226"/>
      <c r="DH354" s="1088"/>
      <c r="DI354" s="225"/>
      <c r="DJ354" s="226"/>
      <c r="DK354" s="1088"/>
      <c r="DL354" s="225"/>
      <c r="DM354" s="226"/>
      <c r="DN354" s="1088"/>
      <c r="DO354" s="370"/>
      <c r="DP354" s="370"/>
      <c r="DQ354" s="243">
        <f t="shared" si="540"/>
        <v>0</v>
      </c>
      <c r="DR354" s="244">
        <f t="shared" si="541"/>
        <v>0</v>
      </c>
      <c r="DS354" s="235">
        <f t="shared" si="542"/>
        <v>0</v>
      </c>
      <c r="DT354" s="244" t="str">
        <f t="shared" si="518"/>
        <v/>
      </c>
      <c r="DU354" s="42" t="str">
        <f t="shared" si="543"/>
        <v/>
      </c>
      <c r="DV354" s="42" t="str">
        <f t="shared" si="544"/>
        <v/>
      </c>
      <c r="DW354" s="42" t="str">
        <f t="shared" si="545"/>
        <v/>
      </c>
      <c r="DX354" s="162"/>
      <c r="DY354" s="42" t="str">
        <f t="shared" si="546"/>
        <v/>
      </c>
      <c r="DZ354" s="42" t="str">
        <f t="shared" si="507"/>
        <v/>
      </c>
      <c r="EA354" s="42" t="str">
        <f t="shared" si="547"/>
        <v/>
      </c>
      <c r="EB354" s="162"/>
      <c r="EC354" s="930"/>
      <c r="ED354" s="188"/>
      <c r="EE354" s="245">
        <f t="shared" si="548"/>
        <v>0</v>
      </c>
      <c r="EG354" s="245">
        <f t="shared" si="549"/>
        <v>0</v>
      </c>
      <c r="EI354" s="246" t="str">
        <f t="shared" si="550"/>
        <v/>
      </c>
      <c r="EJ354" s="247" t="str">
        <f t="shared" si="519"/>
        <v/>
      </c>
      <c r="EK354" s="248" t="str">
        <f t="shared" si="520"/>
        <v/>
      </c>
      <c r="EL354" s="248" t="str">
        <f t="shared" si="521"/>
        <v/>
      </c>
      <c r="EM354" s="248" t="str">
        <f t="shared" si="522"/>
        <v/>
      </c>
      <c r="EN354" s="248" t="str">
        <f t="shared" si="551"/>
        <v/>
      </c>
      <c r="EO354" s="248" t="str">
        <f t="shared" si="523"/>
        <v/>
      </c>
      <c r="EQ354" s="248" t="str">
        <f t="shared" si="552"/>
        <v/>
      </c>
      <c r="ER354" s="248" t="str">
        <f t="shared" si="553"/>
        <v/>
      </c>
      <c r="ES354" s="248" t="str">
        <f t="shared" si="554"/>
        <v/>
      </c>
      <c r="ET354" s="248" t="str">
        <f t="shared" si="555"/>
        <v/>
      </c>
      <c r="EU354" s="248" t="str">
        <f t="shared" si="556"/>
        <v/>
      </c>
      <c r="EV354" s="248" t="str">
        <f t="shared" si="556"/>
        <v/>
      </c>
      <c r="EX354" s="248" t="str">
        <f t="shared" si="557"/>
        <v/>
      </c>
      <c r="EY354" s="248" t="str">
        <f t="shared" si="558"/>
        <v/>
      </c>
      <c r="EZ354" s="248" t="str">
        <f t="shared" si="559"/>
        <v/>
      </c>
      <c r="FA354" s="248" t="str">
        <f t="shared" si="560"/>
        <v/>
      </c>
      <c r="FB354" s="248" t="str">
        <f t="shared" si="500"/>
        <v/>
      </c>
      <c r="FC354" s="248" t="str">
        <f t="shared" si="500"/>
        <v/>
      </c>
      <c r="FE354" s="248" t="str">
        <f t="shared" si="561"/>
        <v/>
      </c>
      <c r="FF354" s="248" t="str">
        <f t="shared" si="562"/>
        <v/>
      </c>
      <c r="FG354" s="248" t="str">
        <f t="shared" si="563"/>
        <v/>
      </c>
      <c r="FH354" s="248" t="str">
        <f t="shared" si="564"/>
        <v/>
      </c>
      <c r="FI354" s="248" t="str">
        <f t="shared" si="501"/>
        <v/>
      </c>
      <c r="FJ354" s="248" t="str">
        <f t="shared" si="501"/>
        <v/>
      </c>
      <c r="FL354" s="370"/>
      <c r="FM354" s="371"/>
      <c r="FN354" s="371"/>
      <c r="FO354" s="611"/>
      <c r="FP354" s="896"/>
      <c r="FQ354" s="370"/>
      <c r="FR354" s="371"/>
      <c r="FS354" s="371"/>
      <c r="FT354" s="611"/>
      <c r="FU354" s="896"/>
      <c r="FV354" s="370"/>
      <c r="FW354" s="371"/>
      <c r="FX354" s="371"/>
      <c r="FY354" s="611"/>
      <c r="FZ354" s="896"/>
      <c r="GA354" s="613"/>
      <c r="GC354" s="227">
        <f t="shared" si="565"/>
        <v>0</v>
      </c>
      <c r="GD354" s="228">
        <f t="shared" si="566"/>
        <v>0</v>
      </c>
      <c r="GE354" s="229">
        <f t="shared" si="502"/>
        <v>0</v>
      </c>
      <c r="GF354" s="230">
        <f t="shared" si="502"/>
        <v>0</v>
      </c>
      <c r="GG354" s="231" t="str">
        <f t="shared" si="567"/>
        <v/>
      </c>
      <c r="GH354" s="232">
        <f t="shared" si="568"/>
        <v>0</v>
      </c>
      <c r="GI354" s="227">
        <f t="shared" si="569"/>
        <v>0</v>
      </c>
      <c r="GJ354" s="233">
        <f t="shared" si="570"/>
        <v>0</v>
      </c>
      <c r="GK354" s="233">
        <f t="shared" si="571"/>
        <v>0</v>
      </c>
      <c r="GL354" s="234"/>
      <c r="GM354" s="235">
        <f t="shared" si="572"/>
        <v>0</v>
      </c>
      <c r="GN354" s="235">
        <f t="shared" si="573"/>
        <v>0</v>
      </c>
      <c r="GO354" s="235" t="str">
        <f t="shared" si="574"/>
        <v/>
      </c>
      <c r="GP354" s="380"/>
      <c r="GQ354" s="235">
        <f t="shared" si="575"/>
        <v>0</v>
      </c>
      <c r="GR354" s="235">
        <f t="shared" si="576"/>
        <v>0</v>
      </c>
      <c r="GS354" s="235" t="str">
        <f t="shared" si="577"/>
        <v/>
      </c>
      <c r="GT354" s="236"/>
      <c r="GU354" s="237" t="str">
        <f t="shared" si="578"/>
        <v/>
      </c>
      <c r="GV354" s="237" t="str">
        <f t="shared" si="579"/>
        <v/>
      </c>
      <c r="GW354" s="238" t="str">
        <f t="shared" si="580"/>
        <v/>
      </c>
      <c r="GX354" s="238" t="str">
        <f t="shared" si="581"/>
        <v/>
      </c>
      <c r="GY354" s="239"/>
      <c r="GZ354" s="240" t="str">
        <f t="shared" si="582"/>
        <v/>
      </c>
      <c r="HA354" s="235" t="str">
        <f t="shared" si="583"/>
        <v/>
      </c>
      <c r="HB354" s="235" t="str">
        <f t="shared" si="584"/>
        <v/>
      </c>
      <c r="HC354" s="235" t="str">
        <f t="shared" si="585"/>
        <v/>
      </c>
      <c r="HD354" s="235" t="str">
        <f t="shared" si="586"/>
        <v/>
      </c>
      <c r="HE354" s="235" t="str">
        <f t="shared" si="587"/>
        <v/>
      </c>
      <c r="HF354" s="188"/>
      <c r="HG354" s="235" t="str">
        <f t="shared" si="588"/>
        <v/>
      </c>
      <c r="HH354" s="235">
        <f t="shared" si="503"/>
        <v>0</v>
      </c>
      <c r="HI354" s="235">
        <f t="shared" si="503"/>
        <v>0</v>
      </c>
      <c r="HJ354" s="235">
        <f t="shared" si="503"/>
        <v>0</v>
      </c>
      <c r="HK354" s="188"/>
      <c r="HL354" s="235" t="str">
        <f t="shared" si="589"/>
        <v/>
      </c>
      <c r="HM354" s="235">
        <f t="shared" si="504"/>
        <v>0</v>
      </c>
      <c r="HN354" s="235">
        <f t="shared" si="504"/>
        <v>0</v>
      </c>
      <c r="HO354" s="235">
        <f t="shared" si="504"/>
        <v>0</v>
      </c>
      <c r="HP354" s="188"/>
      <c r="HQ354" s="235" t="str">
        <f t="shared" si="590"/>
        <v/>
      </c>
      <c r="HR354" s="235">
        <f t="shared" si="505"/>
        <v>0</v>
      </c>
      <c r="HS354" s="235">
        <f t="shared" si="505"/>
        <v>0</v>
      </c>
      <c r="HT354" s="235">
        <f t="shared" si="505"/>
        <v>0</v>
      </c>
      <c r="HU354" s="162"/>
      <c r="HV354" s="1622"/>
      <c r="HW354" s="1619"/>
      <c r="HX354" s="1619"/>
      <c r="HY354" s="1619"/>
      <c r="HZ354" s="1619"/>
      <c r="IA354" s="1619"/>
      <c r="IB354" s="1619"/>
      <c r="IC354" s="1623"/>
      <c r="ID354" s="162"/>
      <c r="IE354" s="162"/>
    </row>
    <row r="355" spans="1:239" ht="21" customHeight="1" x14ac:dyDescent="0.25">
      <c r="A355" s="377" t="str">
        <f t="shared" si="524"/>
        <v/>
      </c>
      <c r="B355" s="188">
        <v>329</v>
      </c>
      <c r="C355" s="255"/>
      <c r="D355" s="223" t="str">
        <f t="shared" si="508"/>
        <v/>
      </c>
      <c r="E355" s="223" t="str">
        <f t="shared" si="591"/>
        <v/>
      </c>
      <c r="F355" s="242"/>
      <c r="G355" s="242"/>
      <c r="H355" s="224" t="str">
        <f t="shared" si="525"/>
        <v/>
      </c>
      <c r="I355" s="930"/>
      <c r="J355" s="930"/>
      <c r="K355" s="930"/>
      <c r="L355" s="370"/>
      <c r="M355" s="371"/>
      <c r="N355" s="371"/>
      <c r="O355" s="371"/>
      <c r="P355" s="372"/>
      <c r="Q355" s="609"/>
      <c r="R355" s="609"/>
      <c r="S355" s="610"/>
      <c r="T355" s="371"/>
      <c r="U355" s="371"/>
      <c r="V355" s="188"/>
      <c r="W355" s="370"/>
      <c r="X355" s="371"/>
      <c r="Y355" s="371"/>
      <c r="Z355" s="611"/>
      <c r="AA355" s="896"/>
      <c r="AB355" s="370"/>
      <c r="AC355" s="371"/>
      <c r="AD355" s="371"/>
      <c r="AE355" s="371"/>
      <c r="AF355" s="896"/>
      <c r="AG355" s="370"/>
      <c r="AH355" s="371"/>
      <c r="AI355" s="371"/>
      <c r="AJ355" s="371"/>
      <c r="AK355" s="896"/>
      <c r="AL355" s="370"/>
      <c r="AM355" s="371"/>
      <c r="AN355" s="371"/>
      <c r="AO355" s="372"/>
      <c r="AP355" s="370"/>
      <c r="AQ355" s="371"/>
      <c r="AR355" s="371"/>
      <c r="AS355" s="371"/>
      <c r="AT355" s="928"/>
      <c r="AU355" s="188"/>
      <c r="AV355" s="256">
        <f t="shared" si="509"/>
        <v>0</v>
      </c>
      <c r="AW355" s="257">
        <f t="shared" si="510"/>
        <v>0</v>
      </c>
      <c r="AX355" s="258">
        <f t="shared" si="506"/>
        <v>0</v>
      </c>
      <c r="AY355" s="259">
        <f t="shared" si="506"/>
        <v>0</v>
      </c>
      <c r="AZ355" s="231" t="str">
        <f t="shared" si="526"/>
        <v/>
      </c>
      <c r="BA355" s="232">
        <f t="shared" si="527"/>
        <v>0</v>
      </c>
      <c r="BB355" s="249">
        <f t="shared" si="511"/>
        <v>0</v>
      </c>
      <c r="BC355" s="231">
        <f t="shared" si="528"/>
        <v>0</v>
      </c>
      <c r="BD355" s="231">
        <f t="shared" si="529"/>
        <v>0</v>
      </c>
      <c r="BE355" s="260"/>
      <c r="BF355" s="235">
        <f t="shared" si="530"/>
        <v>0</v>
      </c>
      <c r="BG355" s="235">
        <f t="shared" si="531"/>
        <v>0</v>
      </c>
      <c r="BH355" s="235">
        <f t="shared" si="532"/>
        <v>0</v>
      </c>
      <c r="BI355" s="380"/>
      <c r="BJ355" s="235">
        <f t="shared" si="512"/>
        <v>0</v>
      </c>
      <c r="BK355" s="235">
        <f t="shared" si="533"/>
        <v>0</v>
      </c>
      <c r="BL355" s="235" t="str">
        <f t="shared" si="534"/>
        <v/>
      </c>
      <c r="BM355" s="236"/>
      <c r="BN355" s="237"/>
      <c r="BO355" s="237"/>
      <c r="BP355" s="238"/>
      <c r="BQ355" s="238"/>
      <c r="BR355" s="254"/>
      <c r="BS355" s="252"/>
      <c r="BT355" s="244"/>
      <c r="BU355" s="244"/>
      <c r="BV355" s="244"/>
      <c r="BW355" s="244"/>
      <c r="BX355" s="244"/>
      <c r="BY355" s="244"/>
      <c r="BZ355" s="244"/>
      <c r="CA355" s="244"/>
      <c r="CB355" s="253"/>
      <c r="CC355" s="188"/>
      <c r="CD355" s="244">
        <f t="shared" si="513"/>
        <v>0</v>
      </c>
      <c r="CE355" s="235">
        <f t="shared" si="535"/>
        <v>0</v>
      </c>
      <c r="CF355" s="235">
        <f t="shared" si="535"/>
        <v>0</v>
      </c>
      <c r="CG355" s="235">
        <f t="shared" si="535"/>
        <v>0</v>
      </c>
      <c r="CH355" s="188"/>
      <c r="CI355" s="244">
        <f t="shared" si="514"/>
        <v>0</v>
      </c>
      <c r="CJ355" s="235">
        <f t="shared" si="536"/>
        <v>0</v>
      </c>
      <c r="CK355" s="235">
        <f t="shared" si="536"/>
        <v>0</v>
      </c>
      <c r="CL355" s="235">
        <f t="shared" si="536"/>
        <v>0</v>
      </c>
      <c r="CM355" s="188"/>
      <c r="CN355" s="244">
        <f t="shared" si="515"/>
        <v>0</v>
      </c>
      <c r="CO355" s="235">
        <f t="shared" si="537"/>
        <v>0</v>
      </c>
      <c r="CP355" s="235">
        <f t="shared" si="537"/>
        <v>0</v>
      </c>
      <c r="CQ355" s="235">
        <f t="shared" si="537"/>
        <v>0</v>
      </c>
      <c r="CR355" s="188"/>
      <c r="CS355" s="244">
        <f t="shared" si="516"/>
        <v>0</v>
      </c>
      <c r="CT355" s="235">
        <f t="shared" si="538"/>
        <v>0</v>
      </c>
      <c r="CU355" s="235">
        <f t="shared" si="538"/>
        <v>0</v>
      </c>
      <c r="CV355" s="235">
        <f t="shared" si="538"/>
        <v>0</v>
      </c>
      <c r="CW355" s="188"/>
      <c r="CX355" s="244">
        <f t="shared" si="517"/>
        <v>0</v>
      </c>
      <c r="CY355" s="235">
        <f t="shared" si="539"/>
        <v>0</v>
      </c>
      <c r="CZ355" s="235">
        <f t="shared" si="539"/>
        <v>0</v>
      </c>
      <c r="DA355" s="235">
        <f t="shared" si="539"/>
        <v>0</v>
      </c>
      <c r="DB355" s="188"/>
      <c r="DC355" s="225"/>
      <c r="DD355" s="226"/>
      <c r="DE355" s="1088"/>
      <c r="DF355" s="225"/>
      <c r="DG355" s="226"/>
      <c r="DH355" s="1088"/>
      <c r="DI355" s="225"/>
      <c r="DJ355" s="226"/>
      <c r="DK355" s="1088"/>
      <c r="DL355" s="225"/>
      <c r="DM355" s="226"/>
      <c r="DN355" s="1088"/>
      <c r="DO355" s="370"/>
      <c r="DP355" s="370"/>
      <c r="DQ355" s="243">
        <f t="shared" si="540"/>
        <v>0</v>
      </c>
      <c r="DR355" s="244">
        <f t="shared" si="541"/>
        <v>0</v>
      </c>
      <c r="DS355" s="235">
        <f t="shared" si="542"/>
        <v>0</v>
      </c>
      <c r="DT355" s="244" t="str">
        <f t="shared" si="518"/>
        <v/>
      </c>
      <c r="DU355" s="42" t="str">
        <f t="shared" si="543"/>
        <v/>
      </c>
      <c r="DV355" s="42" t="str">
        <f t="shared" si="544"/>
        <v/>
      </c>
      <c r="DW355" s="42" t="str">
        <f t="shared" si="545"/>
        <v/>
      </c>
      <c r="DX355" s="162"/>
      <c r="DY355" s="42" t="str">
        <f t="shared" si="546"/>
        <v/>
      </c>
      <c r="DZ355" s="42" t="str">
        <f t="shared" si="507"/>
        <v/>
      </c>
      <c r="EA355" s="42" t="str">
        <f t="shared" si="547"/>
        <v/>
      </c>
      <c r="EB355" s="162"/>
      <c r="EC355" s="930"/>
      <c r="ED355" s="188"/>
      <c r="EE355" s="245">
        <f t="shared" si="548"/>
        <v>0</v>
      </c>
      <c r="EG355" s="245">
        <f t="shared" si="549"/>
        <v>0</v>
      </c>
      <c r="EI355" s="246" t="str">
        <f t="shared" si="550"/>
        <v/>
      </c>
      <c r="EJ355" s="247" t="str">
        <f t="shared" si="519"/>
        <v/>
      </c>
      <c r="EK355" s="248" t="str">
        <f t="shared" si="520"/>
        <v/>
      </c>
      <c r="EL355" s="248" t="str">
        <f t="shared" si="521"/>
        <v/>
      </c>
      <c r="EM355" s="248" t="str">
        <f t="shared" si="522"/>
        <v/>
      </c>
      <c r="EN355" s="248" t="str">
        <f t="shared" si="551"/>
        <v/>
      </c>
      <c r="EO355" s="248" t="str">
        <f t="shared" si="523"/>
        <v/>
      </c>
      <c r="EQ355" s="248" t="str">
        <f t="shared" si="552"/>
        <v/>
      </c>
      <c r="ER355" s="248" t="str">
        <f t="shared" si="553"/>
        <v/>
      </c>
      <c r="ES355" s="248" t="str">
        <f t="shared" si="554"/>
        <v/>
      </c>
      <c r="ET355" s="248" t="str">
        <f t="shared" si="555"/>
        <v/>
      </c>
      <c r="EU355" s="248" t="str">
        <f t="shared" si="556"/>
        <v/>
      </c>
      <c r="EV355" s="248" t="str">
        <f t="shared" si="556"/>
        <v/>
      </c>
      <c r="EX355" s="248" t="str">
        <f t="shared" si="557"/>
        <v/>
      </c>
      <c r="EY355" s="248" t="str">
        <f t="shared" si="558"/>
        <v/>
      </c>
      <c r="EZ355" s="248" t="str">
        <f t="shared" si="559"/>
        <v/>
      </c>
      <c r="FA355" s="248" t="str">
        <f t="shared" si="560"/>
        <v/>
      </c>
      <c r="FB355" s="248" t="str">
        <f t="shared" si="500"/>
        <v/>
      </c>
      <c r="FC355" s="248" t="str">
        <f t="shared" si="500"/>
        <v/>
      </c>
      <c r="FE355" s="248" t="str">
        <f t="shared" si="561"/>
        <v/>
      </c>
      <c r="FF355" s="248" t="str">
        <f t="shared" si="562"/>
        <v/>
      </c>
      <c r="FG355" s="248" t="str">
        <f t="shared" si="563"/>
        <v/>
      </c>
      <c r="FH355" s="248" t="str">
        <f t="shared" si="564"/>
        <v/>
      </c>
      <c r="FI355" s="248" t="str">
        <f t="shared" si="501"/>
        <v/>
      </c>
      <c r="FJ355" s="248" t="str">
        <f t="shared" si="501"/>
        <v/>
      </c>
      <c r="FL355" s="370"/>
      <c r="FM355" s="371"/>
      <c r="FN355" s="371"/>
      <c r="FO355" s="611"/>
      <c r="FP355" s="896"/>
      <c r="FQ355" s="370"/>
      <c r="FR355" s="371"/>
      <c r="FS355" s="371"/>
      <c r="FT355" s="611"/>
      <c r="FU355" s="896"/>
      <c r="FV355" s="370"/>
      <c r="FW355" s="371"/>
      <c r="FX355" s="371"/>
      <c r="FY355" s="611"/>
      <c r="FZ355" s="896"/>
      <c r="GA355" s="613"/>
      <c r="GC355" s="227">
        <f t="shared" si="565"/>
        <v>0</v>
      </c>
      <c r="GD355" s="228">
        <f t="shared" si="566"/>
        <v>0</v>
      </c>
      <c r="GE355" s="229">
        <f t="shared" si="502"/>
        <v>0</v>
      </c>
      <c r="GF355" s="230">
        <f t="shared" si="502"/>
        <v>0</v>
      </c>
      <c r="GG355" s="231" t="str">
        <f t="shared" si="567"/>
        <v/>
      </c>
      <c r="GH355" s="232">
        <f t="shared" si="568"/>
        <v>0</v>
      </c>
      <c r="GI355" s="227">
        <f t="shared" si="569"/>
        <v>0</v>
      </c>
      <c r="GJ355" s="233">
        <f t="shared" si="570"/>
        <v>0</v>
      </c>
      <c r="GK355" s="233">
        <f t="shared" si="571"/>
        <v>0</v>
      </c>
      <c r="GL355" s="234"/>
      <c r="GM355" s="235">
        <f t="shared" si="572"/>
        <v>0</v>
      </c>
      <c r="GN355" s="235">
        <f t="shared" si="573"/>
        <v>0</v>
      </c>
      <c r="GO355" s="235" t="str">
        <f t="shared" si="574"/>
        <v/>
      </c>
      <c r="GP355" s="380"/>
      <c r="GQ355" s="235">
        <f t="shared" si="575"/>
        <v>0</v>
      </c>
      <c r="GR355" s="235">
        <f t="shared" si="576"/>
        <v>0</v>
      </c>
      <c r="GS355" s="235" t="str">
        <f t="shared" si="577"/>
        <v/>
      </c>
      <c r="GT355" s="236"/>
      <c r="GU355" s="237" t="str">
        <f t="shared" si="578"/>
        <v/>
      </c>
      <c r="GV355" s="237" t="str">
        <f t="shared" si="579"/>
        <v/>
      </c>
      <c r="GW355" s="238" t="str">
        <f t="shared" si="580"/>
        <v/>
      </c>
      <c r="GX355" s="238" t="str">
        <f t="shared" si="581"/>
        <v/>
      </c>
      <c r="GY355" s="239"/>
      <c r="GZ355" s="240" t="str">
        <f t="shared" si="582"/>
        <v/>
      </c>
      <c r="HA355" s="235" t="str">
        <f t="shared" si="583"/>
        <v/>
      </c>
      <c r="HB355" s="235" t="str">
        <f t="shared" si="584"/>
        <v/>
      </c>
      <c r="HC355" s="235" t="str">
        <f t="shared" si="585"/>
        <v/>
      </c>
      <c r="HD355" s="235" t="str">
        <f t="shared" si="586"/>
        <v/>
      </c>
      <c r="HE355" s="235" t="str">
        <f t="shared" si="587"/>
        <v/>
      </c>
      <c r="HF355" s="188"/>
      <c r="HG355" s="235" t="str">
        <f t="shared" si="588"/>
        <v/>
      </c>
      <c r="HH355" s="235">
        <f t="shared" si="503"/>
        <v>0</v>
      </c>
      <c r="HI355" s="235">
        <f t="shared" si="503"/>
        <v>0</v>
      </c>
      <c r="HJ355" s="235">
        <f t="shared" si="503"/>
        <v>0</v>
      </c>
      <c r="HK355" s="188"/>
      <c r="HL355" s="235" t="str">
        <f t="shared" si="589"/>
        <v/>
      </c>
      <c r="HM355" s="235">
        <f t="shared" si="504"/>
        <v>0</v>
      </c>
      <c r="HN355" s="235">
        <f t="shared" si="504"/>
        <v>0</v>
      </c>
      <c r="HO355" s="235">
        <f t="shared" si="504"/>
        <v>0</v>
      </c>
      <c r="HP355" s="188"/>
      <c r="HQ355" s="235" t="str">
        <f t="shared" si="590"/>
        <v/>
      </c>
      <c r="HR355" s="235">
        <f t="shared" si="505"/>
        <v>0</v>
      </c>
      <c r="HS355" s="235">
        <f t="shared" si="505"/>
        <v>0</v>
      </c>
      <c r="HT355" s="235">
        <f t="shared" si="505"/>
        <v>0</v>
      </c>
      <c r="HU355" s="162"/>
      <c r="HV355" s="1622"/>
      <c r="HW355" s="1619"/>
      <c r="HX355" s="1619"/>
      <c r="HY355" s="1619"/>
      <c r="HZ355" s="1619"/>
      <c r="IA355" s="1619"/>
      <c r="IB355" s="1619"/>
      <c r="IC355" s="1623"/>
      <c r="ID355" s="162"/>
      <c r="IE355" s="162"/>
    </row>
    <row r="356" spans="1:239" ht="21" customHeight="1" x14ac:dyDescent="0.25">
      <c r="A356" s="377" t="str">
        <f t="shared" si="524"/>
        <v/>
      </c>
      <c r="B356" s="188">
        <v>330</v>
      </c>
      <c r="C356" s="255"/>
      <c r="D356" s="223" t="str">
        <f t="shared" si="508"/>
        <v/>
      </c>
      <c r="E356" s="223" t="str">
        <f t="shared" si="591"/>
        <v/>
      </c>
      <c r="F356" s="242"/>
      <c r="G356" s="242"/>
      <c r="H356" s="224" t="str">
        <f t="shared" si="525"/>
        <v/>
      </c>
      <c r="I356" s="930"/>
      <c r="J356" s="930"/>
      <c r="K356" s="930"/>
      <c r="L356" s="370"/>
      <c r="M356" s="371"/>
      <c r="N356" s="371"/>
      <c r="O356" s="371"/>
      <c r="P356" s="372"/>
      <c r="Q356" s="609"/>
      <c r="R356" s="609"/>
      <c r="S356" s="610"/>
      <c r="T356" s="371"/>
      <c r="U356" s="371"/>
      <c r="V356" s="188"/>
      <c r="W356" s="370"/>
      <c r="X356" s="371"/>
      <c r="Y356" s="371"/>
      <c r="Z356" s="611"/>
      <c r="AA356" s="896"/>
      <c r="AB356" s="370"/>
      <c r="AC356" s="371"/>
      <c r="AD356" s="371"/>
      <c r="AE356" s="371"/>
      <c r="AF356" s="896"/>
      <c r="AG356" s="370"/>
      <c r="AH356" s="371"/>
      <c r="AI356" s="371"/>
      <c r="AJ356" s="371"/>
      <c r="AK356" s="896"/>
      <c r="AL356" s="370"/>
      <c r="AM356" s="371"/>
      <c r="AN356" s="371"/>
      <c r="AO356" s="372"/>
      <c r="AP356" s="370"/>
      <c r="AQ356" s="371"/>
      <c r="AR356" s="371"/>
      <c r="AS356" s="371"/>
      <c r="AT356" s="928"/>
      <c r="AU356" s="188"/>
      <c r="AV356" s="256">
        <f t="shared" si="509"/>
        <v>0</v>
      </c>
      <c r="AW356" s="257">
        <f t="shared" si="510"/>
        <v>0</v>
      </c>
      <c r="AX356" s="258">
        <f t="shared" si="506"/>
        <v>0</v>
      </c>
      <c r="AY356" s="259">
        <f t="shared" si="506"/>
        <v>0</v>
      </c>
      <c r="AZ356" s="231" t="str">
        <f t="shared" si="526"/>
        <v/>
      </c>
      <c r="BA356" s="232">
        <f t="shared" si="527"/>
        <v>0</v>
      </c>
      <c r="BB356" s="249">
        <f t="shared" si="511"/>
        <v>0</v>
      </c>
      <c r="BC356" s="231">
        <f t="shared" si="528"/>
        <v>0</v>
      </c>
      <c r="BD356" s="231">
        <f t="shared" si="529"/>
        <v>0</v>
      </c>
      <c r="BE356" s="260"/>
      <c r="BF356" s="235">
        <f t="shared" si="530"/>
        <v>0</v>
      </c>
      <c r="BG356" s="235">
        <f t="shared" si="531"/>
        <v>0</v>
      </c>
      <c r="BH356" s="235">
        <f t="shared" si="532"/>
        <v>0</v>
      </c>
      <c r="BI356" s="380"/>
      <c r="BJ356" s="235">
        <f t="shared" si="512"/>
        <v>0</v>
      </c>
      <c r="BK356" s="235">
        <f t="shared" si="533"/>
        <v>0</v>
      </c>
      <c r="BL356" s="235" t="str">
        <f t="shared" si="534"/>
        <v/>
      </c>
      <c r="BM356" s="236"/>
      <c r="BN356" s="237"/>
      <c r="BO356" s="237"/>
      <c r="BP356" s="238"/>
      <c r="BQ356" s="238"/>
      <c r="BR356" s="254"/>
      <c r="BS356" s="252"/>
      <c r="BT356" s="244"/>
      <c r="BU356" s="244"/>
      <c r="BV356" s="244"/>
      <c r="BW356" s="244"/>
      <c r="BX356" s="244"/>
      <c r="BY356" s="244"/>
      <c r="BZ356" s="244"/>
      <c r="CA356" s="244"/>
      <c r="CB356" s="253"/>
      <c r="CC356" s="188"/>
      <c r="CD356" s="244">
        <f t="shared" si="513"/>
        <v>0</v>
      </c>
      <c r="CE356" s="235">
        <f t="shared" si="535"/>
        <v>0</v>
      </c>
      <c r="CF356" s="235">
        <f t="shared" si="535"/>
        <v>0</v>
      </c>
      <c r="CG356" s="235">
        <f t="shared" si="535"/>
        <v>0</v>
      </c>
      <c r="CH356" s="188"/>
      <c r="CI356" s="244">
        <f t="shared" si="514"/>
        <v>0</v>
      </c>
      <c r="CJ356" s="235">
        <f t="shared" si="536"/>
        <v>0</v>
      </c>
      <c r="CK356" s="235">
        <f t="shared" si="536"/>
        <v>0</v>
      </c>
      <c r="CL356" s="235">
        <f t="shared" si="536"/>
        <v>0</v>
      </c>
      <c r="CM356" s="188"/>
      <c r="CN356" s="244">
        <f t="shared" si="515"/>
        <v>0</v>
      </c>
      <c r="CO356" s="235">
        <f t="shared" si="537"/>
        <v>0</v>
      </c>
      <c r="CP356" s="235">
        <f t="shared" si="537"/>
        <v>0</v>
      </c>
      <c r="CQ356" s="235">
        <f t="shared" si="537"/>
        <v>0</v>
      </c>
      <c r="CR356" s="188"/>
      <c r="CS356" s="244">
        <f t="shared" si="516"/>
        <v>0</v>
      </c>
      <c r="CT356" s="235">
        <f t="shared" si="538"/>
        <v>0</v>
      </c>
      <c r="CU356" s="235">
        <f t="shared" si="538"/>
        <v>0</v>
      </c>
      <c r="CV356" s="235">
        <f t="shared" si="538"/>
        <v>0</v>
      </c>
      <c r="CW356" s="188"/>
      <c r="CX356" s="244">
        <f t="shared" si="517"/>
        <v>0</v>
      </c>
      <c r="CY356" s="235">
        <f t="shared" si="539"/>
        <v>0</v>
      </c>
      <c r="CZ356" s="235">
        <f t="shared" si="539"/>
        <v>0</v>
      </c>
      <c r="DA356" s="235">
        <f t="shared" si="539"/>
        <v>0</v>
      </c>
      <c r="DB356" s="188"/>
      <c r="DC356" s="225"/>
      <c r="DD356" s="226"/>
      <c r="DE356" s="1088"/>
      <c r="DF356" s="225"/>
      <c r="DG356" s="226"/>
      <c r="DH356" s="1088"/>
      <c r="DI356" s="225"/>
      <c r="DJ356" s="226"/>
      <c r="DK356" s="1088"/>
      <c r="DL356" s="225"/>
      <c r="DM356" s="226"/>
      <c r="DN356" s="1088"/>
      <c r="DO356" s="370"/>
      <c r="DP356" s="370"/>
      <c r="DQ356" s="243">
        <f t="shared" si="540"/>
        <v>0</v>
      </c>
      <c r="DR356" s="244">
        <f t="shared" si="541"/>
        <v>0</v>
      </c>
      <c r="DS356" s="235">
        <f t="shared" si="542"/>
        <v>0</v>
      </c>
      <c r="DT356" s="244" t="str">
        <f t="shared" si="518"/>
        <v/>
      </c>
      <c r="DU356" s="42" t="str">
        <f t="shared" si="543"/>
        <v/>
      </c>
      <c r="DV356" s="42" t="str">
        <f t="shared" si="544"/>
        <v/>
      </c>
      <c r="DW356" s="42" t="str">
        <f t="shared" si="545"/>
        <v/>
      </c>
      <c r="DX356" s="162"/>
      <c r="DY356" s="42" t="str">
        <f t="shared" si="546"/>
        <v/>
      </c>
      <c r="DZ356" s="42" t="str">
        <f t="shared" si="507"/>
        <v/>
      </c>
      <c r="EA356" s="42" t="str">
        <f t="shared" si="547"/>
        <v/>
      </c>
      <c r="EB356" s="162"/>
      <c r="EC356" s="930"/>
      <c r="ED356" s="188"/>
      <c r="EE356" s="245">
        <f t="shared" si="548"/>
        <v>0</v>
      </c>
      <c r="EG356" s="245">
        <f t="shared" si="549"/>
        <v>0</v>
      </c>
      <c r="EI356" s="246" t="str">
        <f t="shared" si="550"/>
        <v/>
      </c>
      <c r="EJ356" s="247" t="str">
        <f t="shared" si="519"/>
        <v/>
      </c>
      <c r="EK356" s="248" t="str">
        <f t="shared" si="520"/>
        <v/>
      </c>
      <c r="EL356" s="248" t="str">
        <f t="shared" si="521"/>
        <v/>
      </c>
      <c r="EM356" s="248" t="str">
        <f t="shared" si="522"/>
        <v/>
      </c>
      <c r="EN356" s="248" t="str">
        <f t="shared" si="551"/>
        <v/>
      </c>
      <c r="EO356" s="248" t="str">
        <f t="shared" si="523"/>
        <v/>
      </c>
      <c r="EQ356" s="248" t="str">
        <f t="shared" si="552"/>
        <v/>
      </c>
      <c r="ER356" s="248" t="str">
        <f t="shared" si="553"/>
        <v/>
      </c>
      <c r="ES356" s="248" t="str">
        <f t="shared" si="554"/>
        <v/>
      </c>
      <c r="ET356" s="248" t="str">
        <f t="shared" si="555"/>
        <v/>
      </c>
      <c r="EU356" s="248" t="str">
        <f t="shared" si="556"/>
        <v/>
      </c>
      <c r="EV356" s="248" t="str">
        <f t="shared" si="556"/>
        <v/>
      </c>
      <c r="EX356" s="248" t="str">
        <f t="shared" si="557"/>
        <v/>
      </c>
      <c r="EY356" s="248" t="str">
        <f t="shared" si="558"/>
        <v/>
      </c>
      <c r="EZ356" s="248" t="str">
        <f t="shared" si="559"/>
        <v/>
      </c>
      <c r="FA356" s="248" t="str">
        <f t="shared" si="560"/>
        <v/>
      </c>
      <c r="FB356" s="248" t="str">
        <f t="shared" si="500"/>
        <v/>
      </c>
      <c r="FC356" s="248" t="str">
        <f t="shared" si="500"/>
        <v/>
      </c>
      <c r="FE356" s="248" t="str">
        <f t="shared" si="561"/>
        <v/>
      </c>
      <c r="FF356" s="248" t="str">
        <f t="shared" si="562"/>
        <v/>
      </c>
      <c r="FG356" s="248" t="str">
        <f t="shared" si="563"/>
        <v/>
      </c>
      <c r="FH356" s="248" t="str">
        <f t="shared" si="564"/>
        <v/>
      </c>
      <c r="FI356" s="248" t="str">
        <f t="shared" si="501"/>
        <v/>
      </c>
      <c r="FJ356" s="248" t="str">
        <f t="shared" si="501"/>
        <v/>
      </c>
      <c r="FL356" s="370"/>
      <c r="FM356" s="371"/>
      <c r="FN356" s="371"/>
      <c r="FO356" s="611"/>
      <c r="FP356" s="896"/>
      <c r="FQ356" s="370"/>
      <c r="FR356" s="371"/>
      <c r="FS356" s="371"/>
      <c r="FT356" s="611"/>
      <c r="FU356" s="896"/>
      <c r="FV356" s="370"/>
      <c r="FW356" s="371"/>
      <c r="FX356" s="371"/>
      <c r="FY356" s="611"/>
      <c r="FZ356" s="896"/>
      <c r="GA356" s="613"/>
      <c r="GC356" s="227">
        <f t="shared" si="565"/>
        <v>0</v>
      </c>
      <c r="GD356" s="228">
        <f t="shared" si="566"/>
        <v>0</v>
      </c>
      <c r="GE356" s="229">
        <f t="shared" si="502"/>
        <v>0</v>
      </c>
      <c r="GF356" s="230">
        <f t="shared" si="502"/>
        <v>0</v>
      </c>
      <c r="GG356" s="231" t="str">
        <f t="shared" si="567"/>
        <v/>
      </c>
      <c r="GH356" s="232">
        <f t="shared" si="568"/>
        <v>0</v>
      </c>
      <c r="GI356" s="227">
        <f t="shared" si="569"/>
        <v>0</v>
      </c>
      <c r="GJ356" s="233">
        <f t="shared" si="570"/>
        <v>0</v>
      </c>
      <c r="GK356" s="233">
        <f t="shared" si="571"/>
        <v>0</v>
      </c>
      <c r="GL356" s="234"/>
      <c r="GM356" s="235">
        <f t="shared" si="572"/>
        <v>0</v>
      </c>
      <c r="GN356" s="235">
        <f t="shared" si="573"/>
        <v>0</v>
      </c>
      <c r="GO356" s="235" t="str">
        <f t="shared" si="574"/>
        <v/>
      </c>
      <c r="GP356" s="380"/>
      <c r="GQ356" s="235">
        <f t="shared" si="575"/>
        <v>0</v>
      </c>
      <c r="GR356" s="235">
        <f t="shared" si="576"/>
        <v>0</v>
      </c>
      <c r="GS356" s="235" t="str">
        <f t="shared" si="577"/>
        <v/>
      </c>
      <c r="GT356" s="236"/>
      <c r="GU356" s="237" t="str">
        <f t="shared" si="578"/>
        <v/>
      </c>
      <c r="GV356" s="237" t="str">
        <f t="shared" si="579"/>
        <v/>
      </c>
      <c r="GW356" s="238" t="str">
        <f t="shared" si="580"/>
        <v/>
      </c>
      <c r="GX356" s="238" t="str">
        <f t="shared" si="581"/>
        <v/>
      </c>
      <c r="GY356" s="239"/>
      <c r="GZ356" s="240" t="str">
        <f t="shared" si="582"/>
        <v/>
      </c>
      <c r="HA356" s="235" t="str">
        <f t="shared" si="583"/>
        <v/>
      </c>
      <c r="HB356" s="235" t="str">
        <f t="shared" si="584"/>
        <v/>
      </c>
      <c r="HC356" s="235" t="str">
        <f t="shared" si="585"/>
        <v/>
      </c>
      <c r="HD356" s="235" t="str">
        <f t="shared" si="586"/>
        <v/>
      </c>
      <c r="HE356" s="235" t="str">
        <f t="shared" si="587"/>
        <v/>
      </c>
      <c r="HF356" s="188"/>
      <c r="HG356" s="235" t="str">
        <f t="shared" si="588"/>
        <v/>
      </c>
      <c r="HH356" s="235">
        <f t="shared" si="503"/>
        <v>0</v>
      </c>
      <c r="HI356" s="235">
        <f t="shared" si="503"/>
        <v>0</v>
      </c>
      <c r="HJ356" s="235">
        <f t="shared" si="503"/>
        <v>0</v>
      </c>
      <c r="HK356" s="188"/>
      <c r="HL356" s="235" t="str">
        <f t="shared" si="589"/>
        <v/>
      </c>
      <c r="HM356" s="235">
        <f t="shared" si="504"/>
        <v>0</v>
      </c>
      <c r="HN356" s="235">
        <f t="shared" si="504"/>
        <v>0</v>
      </c>
      <c r="HO356" s="235">
        <f t="shared" si="504"/>
        <v>0</v>
      </c>
      <c r="HP356" s="188"/>
      <c r="HQ356" s="235" t="str">
        <f t="shared" si="590"/>
        <v/>
      </c>
      <c r="HR356" s="235">
        <f t="shared" si="505"/>
        <v>0</v>
      </c>
      <c r="HS356" s="235">
        <f t="shared" si="505"/>
        <v>0</v>
      </c>
      <c r="HT356" s="235">
        <f t="shared" si="505"/>
        <v>0</v>
      </c>
      <c r="HU356" s="162"/>
      <c r="HV356" s="1622"/>
      <c r="HW356" s="1619"/>
      <c r="HX356" s="1619"/>
      <c r="HY356" s="1619"/>
      <c r="HZ356" s="1619"/>
      <c r="IA356" s="1619"/>
      <c r="IB356" s="1619"/>
      <c r="IC356" s="1623"/>
      <c r="ID356" s="162"/>
      <c r="IE356" s="162"/>
    </row>
    <row r="357" spans="1:239" ht="21" customHeight="1" x14ac:dyDescent="0.25">
      <c r="A357" s="377" t="str">
        <f t="shared" si="524"/>
        <v/>
      </c>
      <c r="B357" s="188">
        <v>331</v>
      </c>
      <c r="C357" s="255"/>
      <c r="D357" s="223" t="str">
        <f t="shared" si="508"/>
        <v/>
      </c>
      <c r="E357" s="223" t="str">
        <f t="shared" si="591"/>
        <v/>
      </c>
      <c r="F357" s="242"/>
      <c r="G357" s="242"/>
      <c r="H357" s="224" t="str">
        <f t="shared" si="525"/>
        <v/>
      </c>
      <c r="I357" s="930"/>
      <c r="J357" s="930"/>
      <c r="K357" s="930"/>
      <c r="L357" s="370"/>
      <c r="M357" s="371"/>
      <c r="N357" s="371"/>
      <c r="O357" s="371"/>
      <c r="P357" s="372"/>
      <c r="Q357" s="609"/>
      <c r="R357" s="609"/>
      <c r="S357" s="610"/>
      <c r="T357" s="371"/>
      <c r="U357" s="371"/>
      <c r="V357" s="188"/>
      <c r="W357" s="370"/>
      <c r="X357" s="371"/>
      <c r="Y357" s="371"/>
      <c r="Z357" s="611"/>
      <c r="AA357" s="896"/>
      <c r="AB357" s="370"/>
      <c r="AC357" s="371"/>
      <c r="AD357" s="371"/>
      <c r="AE357" s="371"/>
      <c r="AF357" s="896"/>
      <c r="AG357" s="370"/>
      <c r="AH357" s="371"/>
      <c r="AI357" s="371"/>
      <c r="AJ357" s="371"/>
      <c r="AK357" s="896"/>
      <c r="AL357" s="370"/>
      <c r="AM357" s="371"/>
      <c r="AN357" s="371"/>
      <c r="AO357" s="372"/>
      <c r="AP357" s="370"/>
      <c r="AQ357" s="371"/>
      <c r="AR357" s="371"/>
      <c r="AS357" s="371"/>
      <c r="AT357" s="928"/>
      <c r="AU357" s="188"/>
      <c r="AV357" s="256">
        <f t="shared" si="509"/>
        <v>0</v>
      </c>
      <c r="AW357" s="257">
        <f t="shared" si="510"/>
        <v>0</v>
      </c>
      <c r="AX357" s="258">
        <f t="shared" si="506"/>
        <v>0</v>
      </c>
      <c r="AY357" s="259">
        <f t="shared" si="506"/>
        <v>0</v>
      </c>
      <c r="AZ357" s="231" t="str">
        <f t="shared" si="526"/>
        <v/>
      </c>
      <c r="BA357" s="232">
        <f t="shared" si="527"/>
        <v>0</v>
      </c>
      <c r="BB357" s="249">
        <f t="shared" si="511"/>
        <v>0</v>
      </c>
      <c r="BC357" s="231">
        <f t="shared" si="528"/>
        <v>0</v>
      </c>
      <c r="BD357" s="231">
        <f t="shared" si="529"/>
        <v>0</v>
      </c>
      <c r="BE357" s="260"/>
      <c r="BF357" s="235">
        <f t="shared" si="530"/>
        <v>0</v>
      </c>
      <c r="BG357" s="235">
        <f t="shared" si="531"/>
        <v>0</v>
      </c>
      <c r="BH357" s="235">
        <f t="shared" si="532"/>
        <v>0</v>
      </c>
      <c r="BI357" s="380"/>
      <c r="BJ357" s="235">
        <f t="shared" si="512"/>
        <v>0</v>
      </c>
      <c r="BK357" s="235">
        <f t="shared" si="533"/>
        <v>0</v>
      </c>
      <c r="BL357" s="235" t="str">
        <f t="shared" si="534"/>
        <v/>
      </c>
      <c r="BM357" s="236"/>
      <c r="BN357" s="237"/>
      <c r="BO357" s="237"/>
      <c r="BP357" s="238"/>
      <c r="BQ357" s="238"/>
      <c r="BR357" s="254"/>
      <c r="BS357" s="252"/>
      <c r="BT357" s="244"/>
      <c r="BU357" s="244"/>
      <c r="BV357" s="244"/>
      <c r="BW357" s="244"/>
      <c r="BX357" s="244"/>
      <c r="BY357" s="244"/>
      <c r="BZ357" s="244"/>
      <c r="CA357" s="244"/>
      <c r="CB357" s="253"/>
      <c r="CC357" s="188"/>
      <c r="CD357" s="244">
        <f t="shared" si="513"/>
        <v>0</v>
      </c>
      <c r="CE357" s="235">
        <f t="shared" si="535"/>
        <v>0</v>
      </c>
      <c r="CF357" s="235">
        <f t="shared" si="535"/>
        <v>0</v>
      </c>
      <c r="CG357" s="235">
        <f t="shared" si="535"/>
        <v>0</v>
      </c>
      <c r="CH357" s="188"/>
      <c r="CI357" s="244">
        <f t="shared" si="514"/>
        <v>0</v>
      </c>
      <c r="CJ357" s="235">
        <f t="shared" si="536"/>
        <v>0</v>
      </c>
      <c r="CK357" s="235">
        <f t="shared" si="536"/>
        <v>0</v>
      </c>
      <c r="CL357" s="235">
        <f t="shared" si="536"/>
        <v>0</v>
      </c>
      <c r="CM357" s="188"/>
      <c r="CN357" s="244">
        <f t="shared" si="515"/>
        <v>0</v>
      </c>
      <c r="CO357" s="235">
        <f t="shared" si="537"/>
        <v>0</v>
      </c>
      <c r="CP357" s="235">
        <f t="shared" si="537"/>
        <v>0</v>
      </c>
      <c r="CQ357" s="235">
        <f t="shared" si="537"/>
        <v>0</v>
      </c>
      <c r="CR357" s="188"/>
      <c r="CS357" s="244">
        <f t="shared" si="516"/>
        <v>0</v>
      </c>
      <c r="CT357" s="235">
        <f t="shared" si="538"/>
        <v>0</v>
      </c>
      <c r="CU357" s="235">
        <f t="shared" si="538"/>
        <v>0</v>
      </c>
      <c r="CV357" s="235">
        <f t="shared" si="538"/>
        <v>0</v>
      </c>
      <c r="CW357" s="188"/>
      <c r="CX357" s="244">
        <f t="shared" si="517"/>
        <v>0</v>
      </c>
      <c r="CY357" s="235">
        <f t="shared" si="539"/>
        <v>0</v>
      </c>
      <c r="CZ357" s="235">
        <f t="shared" si="539"/>
        <v>0</v>
      </c>
      <c r="DA357" s="235">
        <f t="shared" si="539"/>
        <v>0</v>
      </c>
      <c r="DB357" s="188"/>
      <c r="DC357" s="225"/>
      <c r="DD357" s="226"/>
      <c r="DE357" s="1088"/>
      <c r="DF357" s="225"/>
      <c r="DG357" s="226"/>
      <c r="DH357" s="1088"/>
      <c r="DI357" s="225"/>
      <c r="DJ357" s="226"/>
      <c r="DK357" s="1088"/>
      <c r="DL357" s="225"/>
      <c r="DM357" s="226"/>
      <c r="DN357" s="1088"/>
      <c r="DO357" s="370"/>
      <c r="DP357" s="370"/>
      <c r="DQ357" s="243">
        <f t="shared" si="540"/>
        <v>0</v>
      </c>
      <c r="DR357" s="244">
        <f t="shared" si="541"/>
        <v>0</v>
      </c>
      <c r="DS357" s="235">
        <f t="shared" si="542"/>
        <v>0</v>
      </c>
      <c r="DT357" s="244" t="str">
        <f t="shared" si="518"/>
        <v/>
      </c>
      <c r="DU357" s="42" t="str">
        <f t="shared" si="543"/>
        <v/>
      </c>
      <c r="DV357" s="42" t="str">
        <f t="shared" si="544"/>
        <v/>
      </c>
      <c r="DW357" s="42" t="str">
        <f t="shared" si="545"/>
        <v/>
      </c>
      <c r="DX357" s="162"/>
      <c r="DY357" s="42" t="str">
        <f t="shared" si="546"/>
        <v/>
      </c>
      <c r="DZ357" s="42" t="str">
        <f t="shared" si="507"/>
        <v/>
      </c>
      <c r="EA357" s="42" t="str">
        <f t="shared" si="547"/>
        <v/>
      </c>
      <c r="EB357" s="162"/>
      <c r="EC357" s="930"/>
      <c r="ED357" s="188"/>
      <c r="EE357" s="245">
        <f t="shared" si="548"/>
        <v>0</v>
      </c>
      <c r="EG357" s="245">
        <f t="shared" si="549"/>
        <v>0</v>
      </c>
      <c r="EI357" s="246" t="str">
        <f t="shared" si="550"/>
        <v/>
      </c>
      <c r="EJ357" s="247" t="str">
        <f t="shared" si="519"/>
        <v/>
      </c>
      <c r="EK357" s="248" t="str">
        <f t="shared" si="520"/>
        <v/>
      </c>
      <c r="EL357" s="248" t="str">
        <f t="shared" si="521"/>
        <v/>
      </c>
      <c r="EM357" s="248" t="str">
        <f t="shared" si="522"/>
        <v/>
      </c>
      <c r="EN357" s="248" t="str">
        <f t="shared" si="551"/>
        <v/>
      </c>
      <c r="EO357" s="248" t="str">
        <f t="shared" si="523"/>
        <v/>
      </c>
      <c r="EQ357" s="248" t="str">
        <f t="shared" si="552"/>
        <v/>
      </c>
      <c r="ER357" s="248" t="str">
        <f t="shared" si="553"/>
        <v/>
      </c>
      <c r="ES357" s="248" t="str">
        <f t="shared" si="554"/>
        <v/>
      </c>
      <c r="ET357" s="248" t="str">
        <f t="shared" si="555"/>
        <v/>
      </c>
      <c r="EU357" s="248" t="str">
        <f t="shared" si="556"/>
        <v/>
      </c>
      <c r="EV357" s="248" t="str">
        <f t="shared" si="556"/>
        <v/>
      </c>
      <c r="EX357" s="248" t="str">
        <f t="shared" si="557"/>
        <v/>
      </c>
      <c r="EY357" s="248" t="str">
        <f t="shared" si="558"/>
        <v/>
      </c>
      <c r="EZ357" s="248" t="str">
        <f t="shared" si="559"/>
        <v/>
      </c>
      <c r="FA357" s="248" t="str">
        <f t="shared" si="560"/>
        <v/>
      </c>
      <c r="FB357" s="248" t="str">
        <f t="shared" si="500"/>
        <v/>
      </c>
      <c r="FC357" s="248" t="str">
        <f t="shared" si="500"/>
        <v/>
      </c>
      <c r="FE357" s="248" t="str">
        <f t="shared" si="561"/>
        <v/>
      </c>
      <c r="FF357" s="248" t="str">
        <f t="shared" si="562"/>
        <v/>
      </c>
      <c r="FG357" s="248" t="str">
        <f t="shared" si="563"/>
        <v/>
      </c>
      <c r="FH357" s="248" t="str">
        <f t="shared" si="564"/>
        <v/>
      </c>
      <c r="FI357" s="248" t="str">
        <f t="shared" si="501"/>
        <v/>
      </c>
      <c r="FJ357" s="248" t="str">
        <f t="shared" si="501"/>
        <v/>
      </c>
      <c r="FL357" s="370"/>
      <c r="FM357" s="371"/>
      <c r="FN357" s="371"/>
      <c r="FO357" s="611"/>
      <c r="FP357" s="896"/>
      <c r="FQ357" s="370"/>
      <c r="FR357" s="371"/>
      <c r="FS357" s="371"/>
      <c r="FT357" s="611"/>
      <c r="FU357" s="896"/>
      <c r="FV357" s="370"/>
      <c r="FW357" s="371"/>
      <c r="FX357" s="371"/>
      <c r="FY357" s="611"/>
      <c r="FZ357" s="896"/>
      <c r="GA357" s="613"/>
      <c r="GC357" s="227">
        <f t="shared" si="565"/>
        <v>0</v>
      </c>
      <c r="GD357" s="228">
        <f t="shared" si="566"/>
        <v>0</v>
      </c>
      <c r="GE357" s="229">
        <f t="shared" si="502"/>
        <v>0</v>
      </c>
      <c r="GF357" s="230">
        <f t="shared" si="502"/>
        <v>0</v>
      </c>
      <c r="GG357" s="231" t="str">
        <f t="shared" si="567"/>
        <v/>
      </c>
      <c r="GH357" s="232">
        <f t="shared" si="568"/>
        <v>0</v>
      </c>
      <c r="GI357" s="227">
        <f t="shared" si="569"/>
        <v>0</v>
      </c>
      <c r="GJ357" s="233">
        <f t="shared" si="570"/>
        <v>0</v>
      </c>
      <c r="GK357" s="233">
        <f t="shared" si="571"/>
        <v>0</v>
      </c>
      <c r="GL357" s="234"/>
      <c r="GM357" s="235">
        <f t="shared" si="572"/>
        <v>0</v>
      </c>
      <c r="GN357" s="235">
        <f t="shared" si="573"/>
        <v>0</v>
      </c>
      <c r="GO357" s="235" t="str">
        <f t="shared" si="574"/>
        <v/>
      </c>
      <c r="GP357" s="380"/>
      <c r="GQ357" s="235">
        <f t="shared" si="575"/>
        <v>0</v>
      </c>
      <c r="GR357" s="235">
        <f t="shared" si="576"/>
        <v>0</v>
      </c>
      <c r="GS357" s="235" t="str">
        <f t="shared" si="577"/>
        <v/>
      </c>
      <c r="GT357" s="236"/>
      <c r="GU357" s="237" t="str">
        <f t="shared" si="578"/>
        <v/>
      </c>
      <c r="GV357" s="237" t="str">
        <f t="shared" si="579"/>
        <v/>
      </c>
      <c r="GW357" s="238" t="str">
        <f t="shared" si="580"/>
        <v/>
      </c>
      <c r="GX357" s="238" t="str">
        <f t="shared" si="581"/>
        <v/>
      </c>
      <c r="GY357" s="239"/>
      <c r="GZ357" s="240" t="str">
        <f t="shared" si="582"/>
        <v/>
      </c>
      <c r="HA357" s="235" t="str">
        <f t="shared" si="583"/>
        <v/>
      </c>
      <c r="HB357" s="235" t="str">
        <f t="shared" si="584"/>
        <v/>
      </c>
      <c r="HC357" s="235" t="str">
        <f t="shared" si="585"/>
        <v/>
      </c>
      <c r="HD357" s="235" t="str">
        <f t="shared" si="586"/>
        <v/>
      </c>
      <c r="HE357" s="235" t="str">
        <f t="shared" si="587"/>
        <v/>
      </c>
      <c r="HF357" s="188"/>
      <c r="HG357" s="235" t="str">
        <f t="shared" si="588"/>
        <v/>
      </c>
      <c r="HH357" s="235">
        <f t="shared" si="503"/>
        <v>0</v>
      </c>
      <c r="HI357" s="235">
        <f t="shared" si="503"/>
        <v>0</v>
      </c>
      <c r="HJ357" s="235">
        <f t="shared" si="503"/>
        <v>0</v>
      </c>
      <c r="HK357" s="188"/>
      <c r="HL357" s="235" t="str">
        <f t="shared" si="589"/>
        <v/>
      </c>
      <c r="HM357" s="235">
        <f t="shared" si="504"/>
        <v>0</v>
      </c>
      <c r="HN357" s="235">
        <f t="shared" si="504"/>
        <v>0</v>
      </c>
      <c r="HO357" s="235">
        <f t="shared" si="504"/>
        <v>0</v>
      </c>
      <c r="HP357" s="188"/>
      <c r="HQ357" s="235" t="str">
        <f t="shared" si="590"/>
        <v/>
      </c>
      <c r="HR357" s="235">
        <f t="shared" si="505"/>
        <v>0</v>
      </c>
      <c r="HS357" s="235">
        <f t="shared" si="505"/>
        <v>0</v>
      </c>
      <c r="HT357" s="235">
        <f t="shared" si="505"/>
        <v>0</v>
      </c>
      <c r="HU357" s="162"/>
      <c r="HV357" s="1622"/>
      <c r="HW357" s="1619"/>
      <c r="HX357" s="1619"/>
      <c r="HY357" s="1619"/>
      <c r="HZ357" s="1619"/>
      <c r="IA357" s="1619"/>
      <c r="IB357" s="1619"/>
      <c r="IC357" s="1623"/>
      <c r="ID357" s="162"/>
      <c r="IE357" s="162"/>
    </row>
    <row r="358" spans="1:239" ht="21" customHeight="1" x14ac:dyDescent="0.25">
      <c r="A358" s="377" t="str">
        <f t="shared" si="524"/>
        <v/>
      </c>
      <c r="B358" s="188">
        <v>332</v>
      </c>
      <c r="C358" s="255"/>
      <c r="D358" s="223" t="str">
        <f t="shared" si="508"/>
        <v/>
      </c>
      <c r="E358" s="223" t="str">
        <f t="shared" si="591"/>
        <v/>
      </c>
      <c r="F358" s="242"/>
      <c r="G358" s="242"/>
      <c r="H358" s="224" t="str">
        <f t="shared" si="525"/>
        <v/>
      </c>
      <c r="I358" s="930"/>
      <c r="J358" s="930"/>
      <c r="K358" s="930"/>
      <c r="L358" s="370"/>
      <c r="M358" s="371"/>
      <c r="N358" s="371"/>
      <c r="O358" s="371"/>
      <c r="P358" s="372"/>
      <c r="Q358" s="609"/>
      <c r="R358" s="609"/>
      <c r="S358" s="610"/>
      <c r="T358" s="371"/>
      <c r="U358" s="371"/>
      <c r="V358" s="188"/>
      <c r="W358" s="370"/>
      <c r="X358" s="371"/>
      <c r="Y358" s="371"/>
      <c r="Z358" s="611"/>
      <c r="AA358" s="896"/>
      <c r="AB358" s="370"/>
      <c r="AC358" s="371"/>
      <c r="AD358" s="371"/>
      <c r="AE358" s="371"/>
      <c r="AF358" s="896"/>
      <c r="AG358" s="370"/>
      <c r="AH358" s="371"/>
      <c r="AI358" s="371"/>
      <c r="AJ358" s="371"/>
      <c r="AK358" s="896"/>
      <c r="AL358" s="370"/>
      <c r="AM358" s="371"/>
      <c r="AN358" s="371"/>
      <c r="AO358" s="372"/>
      <c r="AP358" s="370"/>
      <c r="AQ358" s="371"/>
      <c r="AR358" s="371"/>
      <c r="AS358" s="371"/>
      <c r="AT358" s="928"/>
      <c r="AU358" s="188"/>
      <c r="AV358" s="256">
        <f t="shared" si="509"/>
        <v>0</v>
      </c>
      <c r="AW358" s="257">
        <f t="shared" si="510"/>
        <v>0</v>
      </c>
      <c r="AX358" s="258">
        <f t="shared" si="506"/>
        <v>0</v>
      </c>
      <c r="AY358" s="259">
        <f t="shared" si="506"/>
        <v>0</v>
      </c>
      <c r="AZ358" s="231" t="str">
        <f t="shared" si="526"/>
        <v/>
      </c>
      <c r="BA358" s="232">
        <f t="shared" si="527"/>
        <v>0</v>
      </c>
      <c r="BB358" s="249">
        <f t="shared" si="511"/>
        <v>0</v>
      </c>
      <c r="BC358" s="231">
        <f t="shared" si="528"/>
        <v>0</v>
      </c>
      <c r="BD358" s="231">
        <f t="shared" si="529"/>
        <v>0</v>
      </c>
      <c r="BE358" s="260"/>
      <c r="BF358" s="235">
        <f t="shared" si="530"/>
        <v>0</v>
      </c>
      <c r="BG358" s="235">
        <f t="shared" si="531"/>
        <v>0</v>
      </c>
      <c r="BH358" s="235">
        <f t="shared" si="532"/>
        <v>0</v>
      </c>
      <c r="BI358" s="380"/>
      <c r="BJ358" s="235">
        <f t="shared" si="512"/>
        <v>0</v>
      </c>
      <c r="BK358" s="235">
        <f t="shared" si="533"/>
        <v>0</v>
      </c>
      <c r="BL358" s="235" t="str">
        <f t="shared" si="534"/>
        <v/>
      </c>
      <c r="BM358" s="236"/>
      <c r="BN358" s="237"/>
      <c r="BO358" s="237"/>
      <c r="BP358" s="238"/>
      <c r="BQ358" s="238"/>
      <c r="BR358" s="254"/>
      <c r="BS358" s="252"/>
      <c r="BT358" s="244"/>
      <c r="BU358" s="244"/>
      <c r="BV358" s="244"/>
      <c r="BW358" s="244"/>
      <c r="BX358" s="244"/>
      <c r="BY358" s="244"/>
      <c r="BZ358" s="244"/>
      <c r="CA358" s="244"/>
      <c r="CB358" s="253"/>
      <c r="CC358" s="188"/>
      <c r="CD358" s="244">
        <f t="shared" si="513"/>
        <v>0</v>
      </c>
      <c r="CE358" s="235">
        <f t="shared" si="535"/>
        <v>0</v>
      </c>
      <c r="CF358" s="235">
        <f t="shared" si="535"/>
        <v>0</v>
      </c>
      <c r="CG358" s="235">
        <f t="shared" si="535"/>
        <v>0</v>
      </c>
      <c r="CH358" s="188"/>
      <c r="CI358" s="244">
        <f t="shared" si="514"/>
        <v>0</v>
      </c>
      <c r="CJ358" s="235">
        <f t="shared" si="536"/>
        <v>0</v>
      </c>
      <c r="CK358" s="235">
        <f t="shared" si="536"/>
        <v>0</v>
      </c>
      <c r="CL358" s="235">
        <f t="shared" si="536"/>
        <v>0</v>
      </c>
      <c r="CM358" s="188"/>
      <c r="CN358" s="244">
        <f t="shared" si="515"/>
        <v>0</v>
      </c>
      <c r="CO358" s="235">
        <f t="shared" si="537"/>
        <v>0</v>
      </c>
      <c r="CP358" s="235">
        <f t="shared" si="537"/>
        <v>0</v>
      </c>
      <c r="CQ358" s="235">
        <f t="shared" si="537"/>
        <v>0</v>
      </c>
      <c r="CR358" s="188"/>
      <c r="CS358" s="244">
        <f t="shared" si="516"/>
        <v>0</v>
      </c>
      <c r="CT358" s="235">
        <f t="shared" si="538"/>
        <v>0</v>
      </c>
      <c r="CU358" s="235">
        <f t="shared" si="538"/>
        <v>0</v>
      </c>
      <c r="CV358" s="235">
        <f t="shared" si="538"/>
        <v>0</v>
      </c>
      <c r="CW358" s="188"/>
      <c r="CX358" s="244">
        <f t="shared" si="517"/>
        <v>0</v>
      </c>
      <c r="CY358" s="235">
        <f t="shared" si="539"/>
        <v>0</v>
      </c>
      <c r="CZ358" s="235">
        <f t="shared" si="539"/>
        <v>0</v>
      </c>
      <c r="DA358" s="235">
        <f t="shared" si="539"/>
        <v>0</v>
      </c>
      <c r="DB358" s="188"/>
      <c r="DC358" s="225"/>
      <c r="DD358" s="226"/>
      <c r="DE358" s="1088"/>
      <c r="DF358" s="225"/>
      <c r="DG358" s="226"/>
      <c r="DH358" s="1088"/>
      <c r="DI358" s="225"/>
      <c r="DJ358" s="226"/>
      <c r="DK358" s="1088"/>
      <c r="DL358" s="225"/>
      <c r="DM358" s="226"/>
      <c r="DN358" s="1088"/>
      <c r="DO358" s="370"/>
      <c r="DP358" s="370"/>
      <c r="DQ358" s="243">
        <f t="shared" si="540"/>
        <v>0</v>
      </c>
      <c r="DR358" s="244">
        <f t="shared" si="541"/>
        <v>0</v>
      </c>
      <c r="DS358" s="235">
        <f t="shared" si="542"/>
        <v>0</v>
      </c>
      <c r="DT358" s="244" t="str">
        <f t="shared" si="518"/>
        <v/>
      </c>
      <c r="DU358" s="42" t="str">
        <f t="shared" si="543"/>
        <v/>
      </c>
      <c r="DV358" s="42" t="str">
        <f t="shared" si="544"/>
        <v/>
      </c>
      <c r="DW358" s="42" t="str">
        <f t="shared" si="545"/>
        <v/>
      </c>
      <c r="DX358" s="162"/>
      <c r="DY358" s="42" t="str">
        <f t="shared" si="546"/>
        <v/>
      </c>
      <c r="DZ358" s="42" t="str">
        <f t="shared" si="507"/>
        <v/>
      </c>
      <c r="EA358" s="42" t="str">
        <f t="shared" si="547"/>
        <v/>
      </c>
      <c r="EB358" s="162"/>
      <c r="EC358" s="930"/>
      <c r="ED358" s="188"/>
      <c r="EE358" s="245">
        <f t="shared" si="548"/>
        <v>0</v>
      </c>
      <c r="EG358" s="245">
        <f t="shared" si="549"/>
        <v>0</v>
      </c>
      <c r="EI358" s="246" t="str">
        <f t="shared" si="550"/>
        <v/>
      </c>
      <c r="EJ358" s="247" t="str">
        <f t="shared" si="519"/>
        <v/>
      </c>
      <c r="EK358" s="248" t="str">
        <f t="shared" si="520"/>
        <v/>
      </c>
      <c r="EL358" s="248" t="str">
        <f t="shared" si="521"/>
        <v/>
      </c>
      <c r="EM358" s="248" t="str">
        <f t="shared" si="522"/>
        <v/>
      </c>
      <c r="EN358" s="248" t="str">
        <f t="shared" si="551"/>
        <v/>
      </c>
      <c r="EO358" s="248" t="str">
        <f t="shared" si="523"/>
        <v/>
      </c>
      <c r="EQ358" s="248" t="str">
        <f t="shared" si="552"/>
        <v/>
      </c>
      <c r="ER358" s="248" t="str">
        <f t="shared" si="553"/>
        <v/>
      </c>
      <c r="ES358" s="248" t="str">
        <f t="shared" si="554"/>
        <v/>
      </c>
      <c r="ET358" s="248" t="str">
        <f t="shared" si="555"/>
        <v/>
      </c>
      <c r="EU358" s="248" t="str">
        <f t="shared" si="556"/>
        <v/>
      </c>
      <c r="EV358" s="248" t="str">
        <f t="shared" si="556"/>
        <v/>
      </c>
      <c r="EX358" s="248" t="str">
        <f t="shared" si="557"/>
        <v/>
      </c>
      <c r="EY358" s="248" t="str">
        <f t="shared" si="558"/>
        <v/>
      </c>
      <c r="EZ358" s="248" t="str">
        <f t="shared" si="559"/>
        <v/>
      </c>
      <c r="FA358" s="248" t="str">
        <f t="shared" si="560"/>
        <v/>
      </c>
      <c r="FB358" s="248" t="str">
        <f t="shared" si="500"/>
        <v/>
      </c>
      <c r="FC358" s="248" t="str">
        <f t="shared" si="500"/>
        <v/>
      </c>
      <c r="FE358" s="248" t="str">
        <f t="shared" si="561"/>
        <v/>
      </c>
      <c r="FF358" s="248" t="str">
        <f t="shared" si="562"/>
        <v/>
      </c>
      <c r="FG358" s="248" t="str">
        <f t="shared" si="563"/>
        <v/>
      </c>
      <c r="FH358" s="248" t="str">
        <f t="shared" si="564"/>
        <v/>
      </c>
      <c r="FI358" s="248" t="str">
        <f t="shared" si="501"/>
        <v/>
      </c>
      <c r="FJ358" s="248" t="str">
        <f t="shared" si="501"/>
        <v/>
      </c>
      <c r="FL358" s="370"/>
      <c r="FM358" s="371"/>
      <c r="FN358" s="371"/>
      <c r="FO358" s="611"/>
      <c r="FP358" s="896"/>
      <c r="FQ358" s="370"/>
      <c r="FR358" s="371"/>
      <c r="FS358" s="371"/>
      <c r="FT358" s="611"/>
      <c r="FU358" s="896"/>
      <c r="FV358" s="370"/>
      <c r="FW358" s="371"/>
      <c r="FX358" s="371"/>
      <c r="FY358" s="611"/>
      <c r="FZ358" s="896"/>
      <c r="GA358" s="613"/>
      <c r="GC358" s="227">
        <f t="shared" si="565"/>
        <v>0</v>
      </c>
      <c r="GD358" s="228">
        <f t="shared" si="566"/>
        <v>0</v>
      </c>
      <c r="GE358" s="229">
        <f t="shared" si="502"/>
        <v>0</v>
      </c>
      <c r="GF358" s="230">
        <f t="shared" si="502"/>
        <v>0</v>
      </c>
      <c r="GG358" s="231" t="str">
        <f t="shared" si="567"/>
        <v/>
      </c>
      <c r="GH358" s="232">
        <f t="shared" si="568"/>
        <v>0</v>
      </c>
      <c r="GI358" s="227">
        <f t="shared" si="569"/>
        <v>0</v>
      </c>
      <c r="GJ358" s="233">
        <f t="shared" si="570"/>
        <v>0</v>
      </c>
      <c r="GK358" s="233">
        <f t="shared" si="571"/>
        <v>0</v>
      </c>
      <c r="GL358" s="234"/>
      <c r="GM358" s="235">
        <f t="shared" si="572"/>
        <v>0</v>
      </c>
      <c r="GN358" s="235">
        <f t="shared" si="573"/>
        <v>0</v>
      </c>
      <c r="GO358" s="235" t="str">
        <f t="shared" si="574"/>
        <v/>
      </c>
      <c r="GP358" s="380"/>
      <c r="GQ358" s="235">
        <f t="shared" si="575"/>
        <v>0</v>
      </c>
      <c r="GR358" s="235">
        <f t="shared" si="576"/>
        <v>0</v>
      </c>
      <c r="GS358" s="235" t="str">
        <f t="shared" si="577"/>
        <v/>
      </c>
      <c r="GT358" s="236"/>
      <c r="GU358" s="237" t="str">
        <f t="shared" si="578"/>
        <v/>
      </c>
      <c r="GV358" s="237" t="str">
        <f t="shared" si="579"/>
        <v/>
      </c>
      <c r="GW358" s="238" t="str">
        <f t="shared" si="580"/>
        <v/>
      </c>
      <c r="GX358" s="238" t="str">
        <f t="shared" si="581"/>
        <v/>
      </c>
      <c r="GY358" s="239"/>
      <c r="GZ358" s="240" t="str">
        <f t="shared" si="582"/>
        <v/>
      </c>
      <c r="HA358" s="235" t="str">
        <f t="shared" si="583"/>
        <v/>
      </c>
      <c r="HB358" s="235" t="str">
        <f t="shared" si="584"/>
        <v/>
      </c>
      <c r="HC358" s="235" t="str">
        <f t="shared" si="585"/>
        <v/>
      </c>
      <c r="HD358" s="235" t="str">
        <f t="shared" si="586"/>
        <v/>
      </c>
      <c r="HE358" s="235" t="str">
        <f t="shared" si="587"/>
        <v/>
      </c>
      <c r="HF358" s="188"/>
      <c r="HG358" s="235" t="str">
        <f t="shared" si="588"/>
        <v/>
      </c>
      <c r="HH358" s="235">
        <f t="shared" si="503"/>
        <v>0</v>
      </c>
      <c r="HI358" s="235">
        <f t="shared" si="503"/>
        <v>0</v>
      </c>
      <c r="HJ358" s="235">
        <f t="shared" si="503"/>
        <v>0</v>
      </c>
      <c r="HK358" s="188"/>
      <c r="HL358" s="235" t="str">
        <f t="shared" si="589"/>
        <v/>
      </c>
      <c r="HM358" s="235">
        <f t="shared" si="504"/>
        <v>0</v>
      </c>
      <c r="HN358" s="235">
        <f t="shared" si="504"/>
        <v>0</v>
      </c>
      <c r="HO358" s="235">
        <f t="shared" si="504"/>
        <v>0</v>
      </c>
      <c r="HP358" s="188"/>
      <c r="HQ358" s="235" t="str">
        <f t="shared" si="590"/>
        <v/>
      </c>
      <c r="HR358" s="235">
        <f t="shared" si="505"/>
        <v>0</v>
      </c>
      <c r="HS358" s="235">
        <f t="shared" si="505"/>
        <v>0</v>
      </c>
      <c r="HT358" s="235">
        <f t="shared" si="505"/>
        <v>0</v>
      </c>
      <c r="HU358" s="162"/>
      <c r="HV358" s="1622"/>
      <c r="HW358" s="1619"/>
      <c r="HX358" s="1619"/>
      <c r="HY358" s="1619"/>
      <c r="HZ358" s="1619"/>
      <c r="IA358" s="1619"/>
      <c r="IB358" s="1619"/>
      <c r="IC358" s="1623"/>
      <c r="ID358" s="162"/>
      <c r="IE358" s="162"/>
    </row>
    <row r="359" spans="1:239" ht="21" customHeight="1" x14ac:dyDescent="0.25">
      <c r="A359" s="377" t="str">
        <f t="shared" si="524"/>
        <v/>
      </c>
      <c r="B359" s="188">
        <v>333</v>
      </c>
      <c r="C359" s="255"/>
      <c r="D359" s="223" t="str">
        <f t="shared" si="508"/>
        <v/>
      </c>
      <c r="E359" s="223" t="str">
        <f t="shared" si="591"/>
        <v/>
      </c>
      <c r="F359" s="242"/>
      <c r="G359" s="242"/>
      <c r="H359" s="224" t="str">
        <f t="shared" si="525"/>
        <v/>
      </c>
      <c r="I359" s="930"/>
      <c r="J359" s="930"/>
      <c r="K359" s="930"/>
      <c r="L359" s="370"/>
      <c r="M359" s="371"/>
      <c r="N359" s="371"/>
      <c r="O359" s="371"/>
      <c r="P359" s="372"/>
      <c r="Q359" s="609"/>
      <c r="R359" s="609"/>
      <c r="S359" s="610"/>
      <c r="T359" s="371"/>
      <c r="U359" s="371"/>
      <c r="V359" s="188"/>
      <c r="W359" s="370"/>
      <c r="X359" s="371"/>
      <c r="Y359" s="371"/>
      <c r="Z359" s="611"/>
      <c r="AA359" s="896"/>
      <c r="AB359" s="370"/>
      <c r="AC359" s="371"/>
      <c r="AD359" s="371"/>
      <c r="AE359" s="371"/>
      <c r="AF359" s="896"/>
      <c r="AG359" s="370"/>
      <c r="AH359" s="371"/>
      <c r="AI359" s="371"/>
      <c r="AJ359" s="371"/>
      <c r="AK359" s="896"/>
      <c r="AL359" s="370"/>
      <c r="AM359" s="371"/>
      <c r="AN359" s="371"/>
      <c r="AO359" s="372"/>
      <c r="AP359" s="370"/>
      <c r="AQ359" s="371"/>
      <c r="AR359" s="371"/>
      <c r="AS359" s="371"/>
      <c r="AT359" s="928"/>
      <c r="AU359" s="188"/>
      <c r="AV359" s="256">
        <f t="shared" si="509"/>
        <v>0</v>
      </c>
      <c r="AW359" s="257">
        <f t="shared" si="510"/>
        <v>0</v>
      </c>
      <c r="AX359" s="258">
        <f t="shared" si="506"/>
        <v>0</v>
      </c>
      <c r="AY359" s="259">
        <f t="shared" si="506"/>
        <v>0</v>
      </c>
      <c r="AZ359" s="231" t="str">
        <f t="shared" si="526"/>
        <v/>
      </c>
      <c r="BA359" s="232">
        <f t="shared" si="527"/>
        <v>0</v>
      </c>
      <c r="BB359" s="249">
        <f t="shared" si="511"/>
        <v>0</v>
      </c>
      <c r="BC359" s="231">
        <f t="shared" si="528"/>
        <v>0</v>
      </c>
      <c r="BD359" s="231">
        <f t="shared" si="529"/>
        <v>0</v>
      </c>
      <c r="BE359" s="260"/>
      <c r="BF359" s="235">
        <f t="shared" si="530"/>
        <v>0</v>
      </c>
      <c r="BG359" s="235">
        <f t="shared" si="531"/>
        <v>0</v>
      </c>
      <c r="BH359" s="235">
        <f t="shared" si="532"/>
        <v>0</v>
      </c>
      <c r="BI359" s="380"/>
      <c r="BJ359" s="235">
        <f t="shared" si="512"/>
        <v>0</v>
      </c>
      <c r="BK359" s="235">
        <f t="shared" si="533"/>
        <v>0</v>
      </c>
      <c r="BL359" s="235" t="str">
        <f t="shared" si="534"/>
        <v/>
      </c>
      <c r="BM359" s="236"/>
      <c r="BN359" s="237"/>
      <c r="BO359" s="237"/>
      <c r="BP359" s="238"/>
      <c r="BQ359" s="238"/>
      <c r="BR359" s="254"/>
      <c r="BS359" s="252"/>
      <c r="BT359" s="244"/>
      <c r="BU359" s="244"/>
      <c r="BV359" s="244"/>
      <c r="BW359" s="244"/>
      <c r="BX359" s="244"/>
      <c r="BY359" s="244"/>
      <c r="BZ359" s="244"/>
      <c r="CA359" s="244"/>
      <c r="CB359" s="253"/>
      <c r="CC359" s="188"/>
      <c r="CD359" s="244">
        <f t="shared" si="513"/>
        <v>0</v>
      </c>
      <c r="CE359" s="235">
        <f t="shared" si="535"/>
        <v>0</v>
      </c>
      <c r="CF359" s="235">
        <f t="shared" si="535"/>
        <v>0</v>
      </c>
      <c r="CG359" s="235">
        <f t="shared" si="535"/>
        <v>0</v>
      </c>
      <c r="CH359" s="188"/>
      <c r="CI359" s="244">
        <f t="shared" si="514"/>
        <v>0</v>
      </c>
      <c r="CJ359" s="235">
        <f t="shared" si="536"/>
        <v>0</v>
      </c>
      <c r="CK359" s="235">
        <f t="shared" si="536"/>
        <v>0</v>
      </c>
      <c r="CL359" s="235">
        <f t="shared" si="536"/>
        <v>0</v>
      </c>
      <c r="CM359" s="188"/>
      <c r="CN359" s="244">
        <f t="shared" si="515"/>
        <v>0</v>
      </c>
      <c r="CO359" s="235">
        <f t="shared" si="537"/>
        <v>0</v>
      </c>
      <c r="CP359" s="235">
        <f t="shared" si="537"/>
        <v>0</v>
      </c>
      <c r="CQ359" s="235">
        <f t="shared" si="537"/>
        <v>0</v>
      </c>
      <c r="CR359" s="188"/>
      <c r="CS359" s="244">
        <f t="shared" si="516"/>
        <v>0</v>
      </c>
      <c r="CT359" s="235">
        <f t="shared" si="538"/>
        <v>0</v>
      </c>
      <c r="CU359" s="235">
        <f t="shared" si="538"/>
        <v>0</v>
      </c>
      <c r="CV359" s="235">
        <f t="shared" si="538"/>
        <v>0</v>
      </c>
      <c r="CW359" s="188"/>
      <c r="CX359" s="244">
        <f t="shared" si="517"/>
        <v>0</v>
      </c>
      <c r="CY359" s="235">
        <f t="shared" si="539"/>
        <v>0</v>
      </c>
      <c r="CZ359" s="235">
        <f t="shared" si="539"/>
        <v>0</v>
      </c>
      <c r="DA359" s="235">
        <f t="shared" si="539"/>
        <v>0</v>
      </c>
      <c r="DB359" s="188"/>
      <c r="DC359" s="225"/>
      <c r="DD359" s="226"/>
      <c r="DE359" s="1088"/>
      <c r="DF359" s="225"/>
      <c r="DG359" s="226"/>
      <c r="DH359" s="1088"/>
      <c r="DI359" s="225"/>
      <c r="DJ359" s="226"/>
      <c r="DK359" s="1088"/>
      <c r="DL359" s="225"/>
      <c r="DM359" s="226"/>
      <c r="DN359" s="1088"/>
      <c r="DO359" s="370"/>
      <c r="DP359" s="370"/>
      <c r="DQ359" s="243">
        <f t="shared" si="540"/>
        <v>0</v>
      </c>
      <c r="DR359" s="244">
        <f t="shared" si="541"/>
        <v>0</v>
      </c>
      <c r="DS359" s="235">
        <f t="shared" si="542"/>
        <v>0</v>
      </c>
      <c r="DT359" s="244" t="str">
        <f t="shared" si="518"/>
        <v/>
      </c>
      <c r="DU359" s="42" t="str">
        <f t="shared" si="543"/>
        <v/>
      </c>
      <c r="DV359" s="42" t="str">
        <f t="shared" si="544"/>
        <v/>
      </c>
      <c r="DW359" s="42" t="str">
        <f t="shared" si="545"/>
        <v/>
      </c>
      <c r="DX359" s="162"/>
      <c r="DY359" s="42" t="str">
        <f t="shared" si="546"/>
        <v/>
      </c>
      <c r="DZ359" s="42" t="str">
        <f t="shared" si="507"/>
        <v/>
      </c>
      <c r="EA359" s="42" t="str">
        <f t="shared" si="547"/>
        <v/>
      </c>
      <c r="EB359" s="162"/>
      <c r="EC359" s="930"/>
      <c r="ED359" s="188"/>
      <c r="EE359" s="245">
        <f t="shared" si="548"/>
        <v>0</v>
      </c>
      <c r="EG359" s="245">
        <f t="shared" si="549"/>
        <v>0</v>
      </c>
      <c r="EI359" s="246" t="str">
        <f t="shared" si="550"/>
        <v/>
      </c>
      <c r="EJ359" s="247" t="str">
        <f t="shared" si="519"/>
        <v/>
      </c>
      <c r="EK359" s="248" t="str">
        <f t="shared" si="520"/>
        <v/>
      </c>
      <c r="EL359" s="248" t="str">
        <f t="shared" si="521"/>
        <v/>
      </c>
      <c r="EM359" s="248" t="str">
        <f t="shared" si="522"/>
        <v/>
      </c>
      <c r="EN359" s="248" t="str">
        <f t="shared" si="551"/>
        <v/>
      </c>
      <c r="EO359" s="248" t="str">
        <f t="shared" si="523"/>
        <v/>
      </c>
      <c r="EQ359" s="248" t="str">
        <f t="shared" si="552"/>
        <v/>
      </c>
      <c r="ER359" s="248" t="str">
        <f t="shared" si="553"/>
        <v/>
      </c>
      <c r="ES359" s="248" t="str">
        <f t="shared" si="554"/>
        <v/>
      </c>
      <c r="ET359" s="248" t="str">
        <f t="shared" si="555"/>
        <v/>
      </c>
      <c r="EU359" s="248" t="str">
        <f t="shared" si="556"/>
        <v/>
      </c>
      <c r="EV359" s="248" t="str">
        <f t="shared" si="556"/>
        <v/>
      </c>
      <c r="EX359" s="248" t="str">
        <f t="shared" si="557"/>
        <v/>
      </c>
      <c r="EY359" s="248" t="str">
        <f t="shared" si="558"/>
        <v/>
      </c>
      <c r="EZ359" s="248" t="str">
        <f t="shared" si="559"/>
        <v/>
      </c>
      <c r="FA359" s="248" t="str">
        <f t="shared" si="560"/>
        <v/>
      </c>
      <c r="FB359" s="248" t="str">
        <f t="shared" si="500"/>
        <v/>
      </c>
      <c r="FC359" s="248" t="str">
        <f t="shared" si="500"/>
        <v/>
      </c>
      <c r="FE359" s="248" t="str">
        <f t="shared" si="561"/>
        <v/>
      </c>
      <c r="FF359" s="248" t="str">
        <f t="shared" si="562"/>
        <v/>
      </c>
      <c r="FG359" s="248" t="str">
        <f t="shared" si="563"/>
        <v/>
      </c>
      <c r="FH359" s="248" t="str">
        <f t="shared" si="564"/>
        <v/>
      </c>
      <c r="FI359" s="248" t="str">
        <f t="shared" si="501"/>
        <v/>
      </c>
      <c r="FJ359" s="248" t="str">
        <f t="shared" si="501"/>
        <v/>
      </c>
      <c r="FL359" s="370"/>
      <c r="FM359" s="371"/>
      <c r="FN359" s="371"/>
      <c r="FO359" s="611"/>
      <c r="FP359" s="896"/>
      <c r="FQ359" s="370"/>
      <c r="FR359" s="371"/>
      <c r="FS359" s="371"/>
      <c r="FT359" s="611"/>
      <c r="FU359" s="896"/>
      <c r="FV359" s="370"/>
      <c r="FW359" s="371"/>
      <c r="FX359" s="371"/>
      <c r="FY359" s="611"/>
      <c r="FZ359" s="896"/>
      <c r="GA359" s="613"/>
      <c r="GC359" s="227">
        <f t="shared" si="565"/>
        <v>0</v>
      </c>
      <c r="GD359" s="228">
        <f t="shared" si="566"/>
        <v>0</v>
      </c>
      <c r="GE359" s="229">
        <f t="shared" si="502"/>
        <v>0</v>
      </c>
      <c r="GF359" s="230">
        <f t="shared" si="502"/>
        <v>0</v>
      </c>
      <c r="GG359" s="231" t="str">
        <f t="shared" si="567"/>
        <v/>
      </c>
      <c r="GH359" s="232">
        <f t="shared" si="568"/>
        <v>0</v>
      </c>
      <c r="GI359" s="227">
        <f t="shared" si="569"/>
        <v>0</v>
      </c>
      <c r="GJ359" s="233">
        <f t="shared" si="570"/>
        <v>0</v>
      </c>
      <c r="GK359" s="233">
        <f t="shared" si="571"/>
        <v>0</v>
      </c>
      <c r="GL359" s="234"/>
      <c r="GM359" s="235">
        <f t="shared" si="572"/>
        <v>0</v>
      </c>
      <c r="GN359" s="235">
        <f t="shared" si="573"/>
        <v>0</v>
      </c>
      <c r="GO359" s="235" t="str">
        <f t="shared" si="574"/>
        <v/>
      </c>
      <c r="GP359" s="380"/>
      <c r="GQ359" s="235">
        <f t="shared" si="575"/>
        <v>0</v>
      </c>
      <c r="GR359" s="235">
        <f t="shared" si="576"/>
        <v>0</v>
      </c>
      <c r="GS359" s="235" t="str">
        <f t="shared" si="577"/>
        <v/>
      </c>
      <c r="GT359" s="236"/>
      <c r="GU359" s="237" t="str">
        <f t="shared" si="578"/>
        <v/>
      </c>
      <c r="GV359" s="237" t="str">
        <f t="shared" si="579"/>
        <v/>
      </c>
      <c r="GW359" s="238" t="str">
        <f t="shared" si="580"/>
        <v/>
      </c>
      <c r="GX359" s="238" t="str">
        <f t="shared" si="581"/>
        <v/>
      </c>
      <c r="GY359" s="239"/>
      <c r="GZ359" s="240" t="str">
        <f t="shared" si="582"/>
        <v/>
      </c>
      <c r="HA359" s="235" t="str">
        <f t="shared" si="583"/>
        <v/>
      </c>
      <c r="HB359" s="235" t="str">
        <f t="shared" si="584"/>
        <v/>
      </c>
      <c r="HC359" s="235" t="str">
        <f t="shared" si="585"/>
        <v/>
      </c>
      <c r="HD359" s="235" t="str">
        <f t="shared" si="586"/>
        <v/>
      </c>
      <c r="HE359" s="235" t="str">
        <f t="shared" si="587"/>
        <v/>
      </c>
      <c r="HF359" s="188"/>
      <c r="HG359" s="235" t="str">
        <f t="shared" si="588"/>
        <v/>
      </c>
      <c r="HH359" s="235">
        <f t="shared" si="503"/>
        <v>0</v>
      </c>
      <c r="HI359" s="235">
        <f t="shared" si="503"/>
        <v>0</v>
      </c>
      <c r="HJ359" s="235">
        <f t="shared" si="503"/>
        <v>0</v>
      </c>
      <c r="HK359" s="188"/>
      <c r="HL359" s="235" t="str">
        <f t="shared" si="589"/>
        <v/>
      </c>
      <c r="HM359" s="235">
        <f t="shared" si="504"/>
        <v>0</v>
      </c>
      <c r="HN359" s="235">
        <f t="shared" si="504"/>
        <v>0</v>
      </c>
      <c r="HO359" s="235">
        <f t="shared" si="504"/>
        <v>0</v>
      </c>
      <c r="HP359" s="188"/>
      <c r="HQ359" s="235" t="str">
        <f t="shared" si="590"/>
        <v/>
      </c>
      <c r="HR359" s="235">
        <f t="shared" si="505"/>
        <v>0</v>
      </c>
      <c r="HS359" s="235">
        <f t="shared" si="505"/>
        <v>0</v>
      </c>
      <c r="HT359" s="235">
        <f t="shared" si="505"/>
        <v>0</v>
      </c>
      <c r="HU359" s="162"/>
      <c r="HV359" s="1622"/>
      <c r="HW359" s="1619"/>
      <c r="HX359" s="1619"/>
      <c r="HY359" s="1619"/>
      <c r="HZ359" s="1619"/>
      <c r="IA359" s="1619"/>
      <c r="IB359" s="1619"/>
      <c r="IC359" s="1623"/>
      <c r="ID359" s="162"/>
      <c r="IE359" s="162"/>
    </row>
    <row r="360" spans="1:239" ht="21" customHeight="1" x14ac:dyDescent="0.25">
      <c r="A360" s="377" t="str">
        <f t="shared" si="524"/>
        <v/>
      </c>
      <c r="B360" s="188">
        <v>334</v>
      </c>
      <c r="C360" s="255"/>
      <c r="D360" s="223" t="str">
        <f t="shared" si="508"/>
        <v/>
      </c>
      <c r="E360" s="223" t="str">
        <f t="shared" si="591"/>
        <v/>
      </c>
      <c r="F360" s="242"/>
      <c r="G360" s="242"/>
      <c r="H360" s="224" t="str">
        <f t="shared" si="525"/>
        <v/>
      </c>
      <c r="I360" s="930"/>
      <c r="J360" s="930"/>
      <c r="K360" s="930"/>
      <c r="L360" s="370"/>
      <c r="M360" s="371"/>
      <c r="N360" s="371"/>
      <c r="O360" s="371"/>
      <c r="P360" s="372"/>
      <c r="Q360" s="609"/>
      <c r="R360" s="609"/>
      <c r="S360" s="610"/>
      <c r="T360" s="371"/>
      <c r="U360" s="371"/>
      <c r="V360" s="188"/>
      <c r="W360" s="370"/>
      <c r="X360" s="371"/>
      <c r="Y360" s="371"/>
      <c r="Z360" s="611"/>
      <c r="AA360" s="896"/>
      <c r="AB360" s="370"/>
      <c r="AC360" s="371"/>
      <c r="AD360" s="371"/>
      <c r="AE360" s="371"/>
      <c r="AF360" s="896"/>
      <c r="AG360" s="370"/>
      <c r="AH360" s="371"/>
      <c r="AI360" s="371"/>
      <c r="AJ360" s="371"/>
      <c r="AK360" s="896"/>
      <c r="AL360" s="370"/>
      <c r="AM360" s="371"/>
      <c r="AN360" s="371"/>
      <c r="AO360" s="372"/>
      <c r="AP360" s="370"/>
      <c r="AQ360" s="371"/>
      <c r="AR360" s="371"/>
      <c r="AS360" s="371"/>
      <c r="AT360" s="928"/>
      <c r="AU360" s="188"/>
      <c r="AV360" s="256">
        <f t="shared" si="509"/>
        <v>0</v>
      </c>
      <c r="AW360" s="257">
        <f t="shared" si="510"/>
        <v>0</v>
      </c>
      <c r="AX360" s="258">
        <f t="shared" si="506"/>
        <v>0</v>
      </c>
      <c r="AY360" s="259">
        <f t="shared" si="506"/>
        <v>0</v>
      </c>
      <c r="AZ360" s="231" t="str">
        <f t="shared" si="526"/>
        <v/>
      </c>
      <c r="BA360" s="232">
        <f t="shared" si="527"/>
        <v>0</v>
      </c>
      <c r="BB360" s="249">
        <f t="shared" si="511"/>
        <v>0</v>
      </c>
      <c r="BC360" s="231">
        <f t="shared" si="528"/>
        <v>0</v>
      </c>
      <c r="BD360" s="231">
        <f t="shared" si="529"/>
        <v>0</v>
      </c>
      <c r="BE360" s="260"/>
      <c r="BF360" s="235">
        <f t="shared" si="530"/>
        <v>0</v>
      </c>
      <c r="BG360" s="235">
        <f t="shared" si="531"/>
        <v>0</v>
      </c>
      <c r="BH360" s="235">
        <f t="shared" si="532"/>
        <v>0</v>
      </c>
      <c r="BI360" s="380"/>
      <c r="BJ360" s="235">
        <f t="shared" si="512"/>
        <v>0</v>
      </c>
      <c r="BK360" s="235">
        <f t="shared" si="533"/>
        <v>0</v>
      </c>
      <c r="BL360" s="235" t="str">
        <f t="shared" si="534"/>
        <v/>
      </c>
      <c r="BM360" s="236"/>
      <c r="BN360" s="237"/>
      <c r="BO360" s="237"/>
      <c r="BP360" s="238"/>
      <c r="BQ360" s="238"/>
      <c r="BR360" s="254"/>
      <c r="BS360" s="252"/>
      <c r="BT360" s="244"/>
      <c r="BU360" s="244"/>
      <c r="BV360" s="244"/>
      <c r="BW360" s="244"/>
      <c r="BX360" s="244"/>
      <c r="BY360" s="244"/>
      <c r="BZ360" s="244"/>
      <c r="CA360" s="244"/>
      <c r="CB360" s="253"/>
      <c r="CC360" s="188"/>
      <c r="CD360" s="244">
        <f t="shared" si="513"/>
        <v>0</v>
      </c>
      <c r="CE360" s="235">
        <f t="shared" si="535"/>
        <v>0</v>
      </c>
      <c r="CF360" s="235">
        <f t="shared" si="535"/>
        <v>0</v>
      </c>
      <c r="CG360" s="235">
        <f t="shared" si="535"/>
        <v>0</v>
      </c>
      <c r="CH360" s="188"/>
      <c r="CI360" s="244">
        <f t="shared" si="514"/>
        <v>0</v>
      </c>
      <c r="CJ360" s="235">
        <f t="shared" si="536"/>
        <v>0</v>
      </c>
      <c r="CK360" s="235">
        <f t="shared" si="536"/>
        <v>0</v>
      </c>
      <c r="CL360" s="235">
        <f t="shared" si="536"/>
        <v>0</v>
      </c>
      <c r="CM360" s="188"/>
      <c r="CN360" s="244">
        <f t="shared" si="515"/>
        <v>0</v>
      </c>
      <c r="CO360" s="235">
        <f t="shared" si="537"/>
        <v>0</v>
      </c>
      <c r="CP360" s="235">
        <f t="shared" si="537"/>
        <v>0</v>
      </c>
      <c r="CQ360" s="235">
        <f t="shared" si="537"/>
        <v>0</v>
      </c>
      <c r="CR360" s="188"/>
      <c r="CS360" s="244">
        <f t="shared" si="516"/>
        <v>0</v>
      </c>
      <c r="CT360" s="235">
        <f t="shared" si="538"/>
        <v>0</v>
      </c>
      <c r="CU360" s="235">
        <f t="shared" si="538"/>
        <v>0</v>
      </c>
      <c r="CV360" s="235">
        <f t="shared" si="538"/>
        <v>0</v>
      </c>
      <c r="CW360" s="188"/>
      <c r="CX360" s="244">
        <f t="shared" si="517"/>
        <v>0</v>
      </c>
      <c r="CY360" s="235">
        <f t="shared" si="539"/>
        <v>0</v>
      </c>
      <c r="CZ360" s="235">
        <f t="shared" si="539"/>
        <v>0</v>
      </c>
      <c r="DA360" s="235">
        <f t="shared" si="539"/>
        <v>0</v>
      </c>
      <c r="DB360" s="188"/>
      <c r="DC360" s="225"/>
      <c r="DD360" s="226"/>
      <c r="DE360" s="1088"/>
      <c r="DF360" s="225"/>
      <c r="DG360" s="226"/>
      <c r="DH360" s="1088"/>
      <c r="DI360" s="225"/>
      <c r="DJ360" s="226"/>
      <c r="DK360" s="1088"/>
      <c r="DL360" s="225"/>
      <c r="DM360" s="226"/>
      <c r="DN360" s="1088"/>
      <c r="DO360" s="370"/>
      <c r="DP360" s="370"/>
      <c r="DQ360" s="243">
        <f t="shared" si="540"/>
        <v>0</v>
      </c>
      <c r="DR360" s="244">
        <f t="shared" si="541"/>
        <v>0</v>
      </c>
      <c r="DS360" s="235">
        <f t="shared" si="542"/>
        <v>0</v>
      </c>
      <c r="DT360" s="244" t="str">
        <f t="shared" si="518"/>
        <v/>
      </c>
      <c r="DU360" s="42" t="str">
        <f t="shared" si="543"/>
        <v/>
      </c>
      <c r="DV360" s="42" t="str">
        <f t="shared" si="544"/>
        <v/>
      </c>
      <c r="DW360" s="42" t="str">
        <f t="shared" si="545"/>
        <v/>
      </c>
      <c r="DX360" s="162"/>
      <c r="DY360" s="42" t="str">
        <f t="shared" si="546"/>
        <v/>
      </c>
      <c r="DZ360" s="42" t="str">
        <f t="shared" si="507"/>
        <v/>
      </c>
      <c r="EA360" s="42" t="str">
        <f t="shared" si="547"/>
        <v/>
      </c>
      <c r="EB360" s="162"/>
      <c r="EC360" s="930"/>
      <c r="ED360" s="188"/>
      <c r="EE360" s="245">
        <f t="shared" si="548"/>
        <v>0</v>
      </c>
      <c r="EG360" s="245">
        <f t="shared" si="549"/>
        <v>0</v>
      </c>
      <c r="EI360" s="246" t="str">
        <f t="shared" si="550"/>
        <v/>
      </c>
      <c r="EJ360" s="247" t="str">
        <f t="shared" si="519"/>
        <v/>
      </c>
      <c r="EK360" s="248" t="str">
        <f t="shared" si="520"/>
        <v/>
      </c>
      <c r="EL360" s="248" t="str">
        <f t="shared" si="521"/>
        <v/>
      </c>
      <c r="EM360" s="248" t="str">
        <f t="shared" si="522"/>
        <v/>
      </c>
      <c r="EN360" s="248" t="str">
        <f t="shared" si="551"/>
        <v/>
      </c>
      <c r="EO360" s="248" t="str">
        <f t="shared" si="523"/>
        <v/>
      </c>
      <c r="EQ360" s="248" t="str">
        <f t="shared" si="552"/>
        <v/>
      </c>
      <c r="ER360" s="248" t="str">
        <f t="shared" si="553"/>
        <v/>
      </c>
      <c r="ES360" s="248" t="str">
        <f t="shared" si="554"/>
        <v/>
      </c>
      <c r="ET360" s="248" t="str">
        <f t="shared" si="555"/>
        <v/>
      </c>
      <c r="EU360" s="248" t="str">
        <f t="shared" si="556"/>
        <v/>
      </c>
      <c r="EV360" s="248" t="str">
        <f t="shared" si="556"/>
        <v/>
      </c>
      <c r="EX360" s="248" t="str">
        <f t="shared" si="557"/>
        <v/>
      </c>
      <c r="EY360" s="248" t="str">
        <f t="shared" si="558"/>
        <v/>
      </c>
      <c r="EZ360" s="248" t="str">
        <f t="shared" si="559"/>
        <v/>
      </c>
      <c r="FA360" s="248" t="str">
        <f t="shared" si="560"/>
        <v/>
      </c>
      <c r="FB360" s="248" t="str">
        <f t="shared" si="500"/>
        <v/>
      </c>
      <c r="FC360" s="248" t="str">
        <f t="shared" si="500"/>
        <v/>
      </c>
      <c r="FE360" s="248" t="str">
        <f t="shared" si="561"/>
        <v/>
      </c>
      <c r="FF360" s="248" t="str">
        <f t="shared" si="562"/>
        <v/>
      </c>
      <c r="FG360" s="248" t="str">
        <f t="shared" si="563"/>
        <v/>
      </c>
      <c r="FH360" s="248" t="str">
        <f t="shared" si="564"/>
        <v/>
      </c>
      <c r="FI360" s="248" t="str">
        <f t="shared" si="501"/>
        <v/>
      </c>
      <c r="FJ360" s="248" t="str">
        <f t="shared" si="501"/>
        <v/>
      </c>
      <c r="FL360" s="370"/>
      <c r="FM360" s="371"/>
      <c r="FN360" s="371"/>
      <c r="FO360" s="611"/>
      <c r="FP360" s="896"/>
      <c r="FQ360" s="370"/>
      <c r="FR360" s="371"/>
      <c r="FS360" s="371"/>
      <c r="FT360" s="611"/>
      <c r="FU360" s="896"/>
      <c r="FV360" s="370"/>
      <c r="FW360" s="371"/>
      <c r="FX360" s="371"/>
      <c r="FY360" s="611"/>
      <c r="FZ360" s="896"/>
      <c r="GA360" s="613"/>
      <c r="GC360" s="227">
        <f t="shared" si="565"/>
        <v>0</v>
      </c>
      <c r="GD360" s="228">
        <f t="shared" si="566"/>
        <v>0</v>
      </c>
      <c r="GE360" s="229">
        <f t="shared" si="502"/>
        <v>0</v>
      </c>
      <c r="GF360" s="230">
        <f t="shared" si="502"/>
        <v>0</v>
      </c>
      <c r="GG360" s="231" t="str">
        <f t="shared" si="567"/>
        <v/>
      </c>
      <c r="GH360" s="232">
        <f t="shared" si="568"/>
        <v>0</v>
      </c>
      <c r="GI360" s="227">
        <f t="shared" si="569"/>
        <v>0</v>
      </c>
      <c r="GJ360" s="233">
        <f t="shared" si="570"/>
        <v>0</v>
      </c>
      <c r="GK360" s="233">
        <f t="shared" si="571"/>
        <v>0</v>
      </c>
      <c r="GL360" s="234"/>
      <c r="GM360" s="235">
        <f t="shared" si="572"/>
        <v>0</v>
      </c>
      <c r="GN360" s="235">
        <f t="shared" si="573"/>
        <v>0</v>
      </c>
      <c r="GO360" s="235" t="str">
        <f t="shared" si="574"/>
        <v/>
      </c>
      <c r="GP360" s="380"/>
      <c r="GQ360" s="235">
        <f t="shared" si="575"/>
        <v>0</v>
      </c>
      <c r="GR360" s="235">
        <f t="shared" si="576"/>
        <v>0</v>
      </c>
      <c r="GS360" s="235" t="str">
        <f t="shared" si="577"/>
        <v/>
      </c>
      <c r="GT360" s="236"/>
      <c r="GU360" s="237" t="str">
        <f t="shared" si="578"/>
        <v/>
      </c>
      <c r="GV360" s="237" t="str">
        <f t="shared" si="579"/>
        <v/>
      </c>
      <c r="GW360" s="238" t="str">
        <f t="shared" si="580"/>
        <v/>
      </c>
      <c r="GX360" s="238" t="str">
        <f t="shared" si="581"/>
        <v/>
      </c>
      <c r="GY360" s="239"/>
      <c r="GZ360" s="240" t="str">
        <f t="shared" si="582"/>
        <v/>
      </c>
      <c r="HA360" s="235" t="str">
        <f t="shared" si="583"/>
        <v/>
      </c>
      <c r="HB360" s="235" t="str">
        <f t="shared" si="584"/>
        <v/>
      </c>
      <c r="HC360" s="235" t="str">
        <f t="shared" si="585"/>
        <v/>
      </c>
      <c r="HD360" s="235" t="str">
        <f t="shared" si="586"/>
        <v/>
      </c>
      <c r="HE360" s="235" t="str">
        <f t="shared" si="587"/>
        <v/>
      </c>
      <c r="HF360" s="188"/>
      <c r="HG360" s="235" t="str">
        <f t="shared" si="588"/>
        <v/>
      </c>
      <c r="HH360" s="235">
        <f t="shared" si="503"/>
        <v>0</v>
      </c>
      <c r="HI360" s="235">
        <f t="shared" si="503"/>
        <v>0</v>
      </c>
      <c r="HJ360" s="235">
        <f t="shared" si="503"/>
        <v>0</v>
      </c>
      <c r="HK360" s="188"/>
      <c r="HL360" s="235" t="str">
        <f t="shared" si="589"/>
        <v/>
      </c>
      <c r="HM360" s="235">
        <f t="shared" si="504"/>
        <v>0</v>
      </c>
      <c r="HN360" s="235">
        <f t="shared" si="504"/>
        <v>0</v>
      </c>
      <c r="HO360" s="235">
        <f t="shared" si="504"/>
        <v>0</v>
      </c>
      <c r="HP360" s="188"/>
      <c r="HQ360" s="235" t="str">
        <f t="shared" si="590"/>
        <v/>
      </c>
      <c r="HR360" s="235">
        <f t="shared" si="505"/>
        <v>0</v>
      </c>
      <c r="HS360" s="235">
        <f t="shared" si="505"/>
        <v>0</v>
      </c>
      <c r="HT360" s="235">
        <f t="shared" si="505"/>
        <v>0</v>
      </c>
      <c r="HU360" s="162"/>
      <c r="HV360" s="1622"/>
      <c r="HW360" s="1619"/>
      <c r="HX360" s="1619"/>
      <c r="HY360" s="1619"/>
      <c r="HZ360" s="1619"/>
      <c r="IA360" s="1619"/>
      <c r="IB360" s="1619"/>
      <c r="IC360" s="1623"/>
      <c r="ID360" s="162"/>
      <c r="IE360" s="162"/>
    </row>
    <row r="361" spans="1:239" ht="21" customHeight="1" x14ac:dyDescent="0.25">
      <c r="A361" s="377" t="str">
        <f t="shared" si="524"/>
        <v/>
      </c>
      <c r="B361" s="188">
        <v>335</v>
      </c>
      <c r="C361" s="255"/>
      <c r="D361" s="223" t="str">
        <f t="shared" si="508"/>
        <v/>
      </c>
      <c r="E361" s="223" t="str">
        <f t="shared" si="591"/>
        <v/>
      </c>
      <c r="F361" s="242"/>
      <c r="G361" s="242"/>
      <c r="H361" s="224" t="str">
        <f t="shared" si="525"/>
        <v/>
      </c>
      <c r="I361" s="930"/>
      <c r="J361" s="930"/>
      <c r="K361" s="930"/>
      <c r="L361" s="370"/>
      <c r="M361" s="371"/>
      <c r="N361" s="371"/>
      <c r="O361" s="371"/>
      <c r="P361" s="372"/>
      <c r="Q361" s="609"/>
      <c r="R361" s="609"/>
      <c r="S361" s="610"/>
      <c r="T361" s="371"/>
      <c r="U361" s="371"/>
      <c r="V361" s="188"/>
      <c r="W361" s="370"/>
      <c r="X361" s="371"/>
      <c r="Y361" s="371"/>
      <c r="Z361" s="611"/>
      <c r="AA361" s="896"/>
      <c r="AB361" s="370"/>
      <c r="AC361" s="371"/>
      <c r="AD361" s="371"/>
      <c r="AE361" s="371"/>
      <c r="AF361" s="896"/>
      <c r="AG361" s="370"/>
      <c r="AH361" s="371"/>
      <c r="AI361" s="371"/>
      <c r="AJ361" s="371"/>
      <c r="AK361" s="896"/>
      <c r="AL361" s="370"/>
      <c r="AM361" s="371"/>
      <c r="AN361" s="371"/>
      <c r="AO361" s="372"/>
      <c r="AP361" s="370"/>
      <c r="AQ361" s="371"/>
      <c r="AR361" s="371"/>
      <c r="AS361" s="371"/>
      <c r="AT361" s="928"/>
      <c r="AU361" s="188"/>
      <c r="AV361" s="256">
        <f t="shared" si="509"/>
        <v>0</v>
      </c>
      <c r="AW361" s="257">
        <f t="shared" si="510"/>
        <v>0</v>
      </c>
      <c r="AX361" s="258">
        <f t="shared" si="506"/>
        <v>0</v>
      </c>
      <c r="AY361" s="259">
        <f t="shared" si="506"/>
        <v>0</v>
      </c>
      <c r="AZ361" s="231" t="str">
        <f t="shared" si="526"/>
        <v/>
      </c>
      <c r="BA361" s="232">
        <f t="shared" si="527"/>
        <v>0</v>
      </c>
      <c r="BB361" s="249">
        <f t="shared" si="511"/>
        <v>0</v>
      </c>
      <c r="BC361" s="231">
        <f t="shared" si="528"/>
        <v>0</v>
      </c>
      <c r="BD361" s="231">
        <f t="shared" si="529"/>
        <v>0</v>
      </c>
      <c r="BE361" s="260"/>
      <c r="BF361" s="235">
        <f t="shared" si="530"/>
        <v>0</v>
      </c>
      <c r="BG361" s="235">
        <f t="shared" si="531"/>
        <v>0</v>
      </c>
      <c r="BH361" s="235">
        <f t="shared" si="532"/>
        <v>0</v>
      </c>
      <c r="BI361" s="380"/>
      <c r="BJ361" s="235">
        <f t="shared" si="512"/>
        <v>0</v>
      </c>
      <c r="BK361" s="235">
        <f t="shared" si="533"/>
        <v>0</v>
      </c>
      <c r="BL361" s="235" t="str">
        <f t="shared" si="534"/>
        <v/>
      </c>
      <c r="BM361" s="236"/>
      <c r="BN361" s="237"/>
      <c r="BO361" s="237"/>
      <c r="BP361" s="238"/>
      <c r="BQ361" s="238"/>
      <c r="BR361" s="254"/>
      <c r="BS361" s="252"/>
      <c r="BT361" s="244"/>
      <c r="BU361" s="244"/>
      <c r="BV361" s="244"/>
      <c r="BW361" s="244"/>
      <c r="BX361" s="244"/>
      <c r="BY361" s="244"/>
      <c r="BZ361" s="244"/>
      <c r="CA361" s="244"/>
      <c r="CB361" s="253"/>
      <c r="CC361" s="188"/>
      <c r="CD361" s="244">
        <f t="shared" si="513"/>
        <v>0</v>
      </c>
      <c r="CE361" s="235">
        <f t="shared" si="535"/>
        <v>0</v>
      </c>
      <c r="CF361" s="235">
        <f t="shared" si="535"/>
        <v>0</v>
      </c>
      <c r="CG361" s="235">
        <f t="shared" si="535"/>
        <v>0</v>
      </c>
      <c r="CH361" s="188"/>
      <c r="CI361" s="244">
        <f t="shared" si="514"/>
        <v>0</v>
      </c>
      <c r="CJ361" s="235">
        <f t="shared" si="536"/>
        <v>0</v>
      </c>
      <c r="CK361" s="235">
        <f t="shared" si="536"/>
        <v>0</v>
      </c>
      <c r="CL361" s="235">
        <f t="shared" si="536"/>
        <v>0</v>
      </c>
      <c r="CM361" s="188"/>
      <c r="CN361" s="244">
        <f t="shared" si="515"/>
        <v>0</v>
      </c>
      <c r="CO361" s="235">
        <f t="shared" si="537"/>
        <v>0</v>
      </c>
      <c r="CP361" s="235">
        <f t="shared" si="537"/>
        <v>0</v>
      </c>
      <c r="CQ361" s="235">
        <f t="shared" si="537"/>
        <v>0</v>
      </c>
      <c r="CR361" s="188"/>
      <c r="CS361" s="244">
        <f t="shared" si="516"/>
        <v>0</v>
      </c>
      <c r="CT361" s="235">
        <f t="shared" si="538"/>
        <v>0</v>
      </c>
      <c r="CU361" s="235">
        <f t="shared" si="538"/>
        <v>0</v>
      </c>
      <c r="CV361" s="235">
        <f t="shared" si="538"/>
        <v>0</v>
      </c>
      <c r="CW361" s="188"/>
      <c r="CX361" s="244">
        <f t="shared" si="517"/>
        <v>0</v>
      </c>
      <c r="CY361" s="235">
        <f t="shared" si="539"/>
        <v>0</v>
      </c>
      <c r="CZ361" s="235">
        <f t="shared" si="539"/>
        <v>0</v>
      </c>
      <c r="DA361" s="235">
        <f t="shared" si="539"/>
        <v>0</v>
      </c>
      <c r="DB361" s="188"/>
      <c r="DC361" s="225"/>
      <c r="DD361" s="226"/>
      <c r="DE361" s="1088"/>
      <c r="DF361" s="225"/>
      <c r="DG361" s="226"/>
      <c r="DH361" s="1088"/>
      <c r="DI361" s="225"/>
      <c r="DJ361" s="226"/>
      <c r="DK361" s="1088"/>
      <c r="DL361" s="225"/>
      <c r="DM361" s="226"/>
      <c r="DN361" s="1088"/>
      <c r="DO361" s="370"/>
      <c r="DP361" s="370"/>
      <c r="DQ361" s="243">
        <f t="shared" si="540"/>
        <v>0</v>
      </c>
      <c r="DR361" s="244">
        <f t="shared" si="541"/>
        <v>0</v>
      </c>
      <c r="DS361" s="235">
        <f t="shared" si="542"/>
        <v>0</v>
      </c>
      <c r="DT361" s="244" t="str">
        <f t="shared" si="518"/>
        <v/>
      </c>
      <c r="DU361" s="42" t="str">
        <f t="shared" si="543"/>
        <v/>
      </c>
      <c r="DV361" s="42" t="str">
        <f t="shared" si="544"/>
        <v/>
      </c>
      <c r="DW361" s="42" t="str">
        <f t="shared" si="545"/>
        <v/>
      </c>
      <c r="DX361" s="162"/>
      <c r="DY361" s="42" t="str">
        <f t="shared" si="546"/>
        <v/>
      </c>
      <c r="DZ361" s="42" t="str">
        <f t="shared" si="507"/>
        <v/>
      </c>
      <c r="EA361" s="42" t="str">
        <f t="shared" si="547"/>
        <v/>
      </c>
      <c r="EB361" s="162"/>
      <c r="EC361" s="930"/>
      <c r="ED361" s="188"/>
      <c r="EE361" s="245">
        <f t="shared" si="548"/>
        <v>0</v>
      </c>
      <c r="EG361" s="245">
        <f t="shared" si="549"/>
        <v>0</v>
      </c>
      <c r="EI361" s="246" t="str">
        <f t="shared" si="550"/>
        <v/>
      </c>
      <c r="EJ361" s="247" t="str">
        <f t="shared" si="519"/>
        <v/>
      </c>
      <c r="EK361" s="248" t="str">
        <f t="shared" si="520"/>
        <v/>
      </c>
      <c r="EL361" s="248" t="str">
        <f t="shared" si="521"/>
        <v/>
      </c>
      <c r="EM361" s="248" t="str">
        <f t="shared" si="522"/>
        <v/>
      </c>
      <c r="EN361" s="248" t="str">
        <f t="shared" si="551"/>
        <v/>
      </c>
      <c r="EO361" s="248" t="str">
        <f t="shared" si="523"/>
        <v/>
      </c>
      <c r="EQ361" s="248" t="str">
        <f t="shared" si="552"/>
        <v/>
      </c>
      <c r="ER361" s="248" t="str">
        <f t="shared" si="553"/>
        <v/>
      </c>
      <c r="ES361" s="248" t="str">
        <f t="shared" si="554"/>
        <v/>
      </c>
      <c r="ET361" s="248" t="str">
        <f t="shared" si="555"/>
        <v/>
      </c>
      <c r="EU361" s="248" t="str">
        <f t="shared" si="556"/>
        <v/>
      </c>
      <c r="EV361" s="248" t="str">
        <f t="shared" si="556"/>
        <v/>
      </c>
      <c r="EX361" s="248" t="str">
        <f t="shared" si="557"/>
        <v/>
      </c>
      <c r="EY361" s="248" t="str">
        <f t="shared" si="558"/>
        <v/>
      </c>
      <c r="EZ361" s="248" t="str">
        <f t="shared" si="559"/>
        <v/>
      </c>
      <c r="FA361" s="248" t="str">
        <f t="shared" si="560"/>
        <v/>
      </c>
      <c r="FB361" s="248" t="str">
        <f t="shared" si="500"/>
        <v/>
      </c>
      <c r="FC361" s="248" t="str">
        <f t="shared" si="500"/>
        <v/>
      </c>
      <c r="FE361" s="248" t="str">
        <f t="shared" si="561"/>
        <v/>
      </c>
      <c r="FF361" s="248" t="str">
        <f t="shared" si="562"/>
        <v/>
      </c>
      <c r="FG361" s="248" t="str">
        <f t="shared" si="563"/>
        <v/>
      </c>
      <c r="FH361" s="248" t="str">
        <f t="shared" si="564"/>
        <v/>
      </c>
      <c r="FI361" s="248" t="str">
        <f t="shared" si="501"/>
        <v/>
      </c>
      <c r="FJ361" s="248" t="str">
        <f t="shared" si="501"/>
        <v/>
      </c>
      <c r="FL361" s="370"/>
      <c r="FM361" s="371"/>
      <c r="FN361" s="371"/>
      <c r="FO361" s="611"/>
      <c r="FP361" s="896"/>
      <c r="FQ361" s="370"/>
      <c r="FR361" s="371"/>
      <c r="FS361" s="371"/>
      <c r="FT361" s="611"/>
      <c r="FU361" s="896"/>
      <c r="FV361" s="370"/>
      <c r="FW361" s="371"/>
      <c r="FX361" s="371"/>
      <c r="FY361" s="611"/>
      <c r="FZ361" s="896"/>
      <c r="GA361" s="613"/>
      <c r="GC361" s="227">
        <f t="shared" si="565"/>
        <v>0</v>
      </c>
      <c r="GD361" s="228">
        <f t="shared" si="566"/>
        <v>0</v>
      </c>
      <c r="GE361" s="229">
        <f t="shared" si="502"/>
        <v>0</v>
      </c>
      <c r="GF361" s="230">
        <f t="shared" si="502"/>
        <v>0</v>
      </c>
      <c r="GG361" s="231" t="str">
        <f t="shared" si="567"/>
        <v/>
      </c>
      <c r="GH361" s="232">
        <f t="shared" si="568"/>
        <v>0</v>
      </c>
      <c r="GI361" s="227">
        <f t="shared" si="569"/>
        <v>0</v>
      </c>
      <c r="GJ361" s="233">
        <f t="shared" si="570"/>
        <v>0</v>
      </c>
      <c r="GK361" s="233">
        <f t="shared" si="571"/>
        <v>0</v>
      </c>
      <c r="GL361" s="234"/>
      <c r="GM361" s="235">
        <f t="shared" si="572"/>
        <v>0</v>
      </c>
      <c r="GN361" s="235">
        <f t="shared" si="573"/>
        <v>0</v>
      </c>
      <c r="GO361" s="235" t="str">
        <f t="shared" si="574"/>
        <v/>
      </c>
      <c r="GP361" s="380"/>
      <c r="GQ361" s="235">
        <f t="shared" si="575"/>
        <v>0</v>
      </c>
      <c r="GR361" s="235">
        <f t="shared" si="576"/>
        <v>0</v>
      </c>
      <c r="GS361" s="235" t="str">
        <f t="shared" si="577"/>
        <v/>
      </c>
      <c r="GT361" s="236"/>
      <c r="GU361" s="237" t="str">
        <f t="shared" si="578"/>
        <v/>
      </c>
      <c r="GV361" s="237" t="str">
        <f t="shared" si="579"/>
        <v/>
      </c>
      <c r="GW361" s="238" t="str">
        <f t="shared" si="580"/>
        <v/>
      </c>
      <c r="GX361" s="238" t="str">
        <f t="shared" si="581"/>
        <v/>
      </c>
      <c r="GY361" s="239"/>
      <c r="GZ361" s="240" t="str">
        <f t="shared" si="582"/>
        <v/>
      </c>
      <c r="HA361" s="235" t="str">
        <f t="shared" si="583"/>
        <v/>
      </c>
      <c r="HB361" s="235" t="str">
        <f t="shared" si="584"/>
        <v/>
      </c>
      <c r="HC361" s="235" t="str">
        <f t="shared" si="585"/>
        <v/>
      </c>
      <c r="HD361" s="235" t="str">
        <f t="shared" si="586"/>
        <v/>
      </c>
      <c r="HE361" s="235" t="str">
        <f t="shared" si="587"/>
        <v/>
      </c>
      <c r="HF361" s="188"/>
      <c r="HG361" s="235" t="str">
        <f t="shared" si="588"/>
        <v/>
      </c>
      <c r="HH361" s="235">
        <f t="shared" si="503"/>
        <v>0</v>
      </c>
      <c r="HI361" s="235">
        <f t="shared" si="503"/>
        <v>0</v>
      </c>
      <c r="HJ361" s="235">
        <f t="shared" si="503"/>
        <v>0</v>
      </c>
      <c r="HK361" s="188"/>
      <c r="HL361" s="235" t="str">
        <f t="shared" si="589"/>
        <v/>
      </c>
      <c r="HM361" s="235">
        <f t="shared" si="504"/>
        <v>0</v>
      </c>
      <c r="HN361" s="235">
        <f t="shared" si="504"/>
        <v>0</v>
      </c>
      <c r="HO361" s="235">
        <f t="shared" si="504"/>
        <v>0</v>
      </c>
      <c r="HP361" s="188"/>
      <c r="HQ361" s="235" t="str">
        <f t="shared" si="590"/>
        <v/>
      </c>
      <c r="HR361" s="235">
        <f t="shared" si="505"/>
        <v>0</v>
      </c>
      <c r="HS361" s="235">
        <f t="shared" si="505"/>
        <v>0</v>
      </c>
      <c r="HT361" s="235">
        <f t="shared" si="505"/>
        <v>0</v>
      </c>
      <c r="HU361" s="162"/>
      <c r="HV361" s="1622"/>
      <c r="HW361" s="1619"/>
      <c r="HX361" s="1619"/>
      <c r="HY361" s="1619"/>
      <c r="HZ361" s="1619"/>
      <c r="IA361" s="1619"/>
      <c r="IB361" s="1619"/>
      <c r="IC361" s="1623"/>
      <c r="ID361" s="162"/>
      <c r="IE361" s="162"/>
    </row>
    <row r="362" spans="1:239" ht="21" customHeight="1" x14ac:dyDescent="0.25">
      <c r="A362" s="377" t="str">
        <f t="shared" si="524"/>
        <v/>
      </c>
      <c r="B362" s="188">
        <v>336</v>
      </c>
      <c r="C362" s="255"/>
      <c r="D362" s="223" t="str">
        <f t="shared" si="508"/>
        <v/>
      </c>
      <c r="E362" s="223" t="str">
        <f t="shared" si="591"/>
        <v/>
      </c>
      <c r="F362" s="242"/>
      <c r="G362" s="242"/>
      <c r="H362" s="224" t="str">
        <f t="shared" si="525"/>
        <v/>
      </c>
      <c r="I362" s="930"/>
      <c r="J362" s="930"/>
      <c r="K362" s="930"/>
      <c r="L362" s="370"/>
      <c r="M362" s="371"/>
      <c r="N362" s="371"/>
      <c r="O362" s="371"/>
      <c r="P362" s="372"/>
      <c r="Q362" s="609"/>
      <c r="R362" s="609"/>
      <c r="S362" s="610"/>
      <c r="T362" s="371"/>
      <c r="U362" s="371"/>
      <c r="V362" s="188"/>
      <c r="W362" s="370"/>
      <c r="X362" s="371"/>
      <c r="Y362" s="371"/>
      <c r="Z362" s="611"/>
      <c r="AA362" s="896"/>
      <c r="AB362" s="370"/>
      <c r="AC362" s="371"/>
      <c r="AD362" s="371"/>
      <c r="AE362" s="371"/>
      <c r="AF362" s="896"/>
      <c r="AG362" s="370"/>
      <c r="AH362" s="371"/>
      <c r="AI362" s="371"/>
      <c r="AJ362" s="371"/>
      <c r="AK362" s="896"/>
      <c r="AL362" s="370"/>
      <c r="AM362" s="371"/>
      <c r="AN362" s="371"/>
      <c r="AO362" s="372"/>
      <c r="AP362" s="370"/>
      <c r="AQ362" s="371"/>
      <c r="AR362" s="371"/>
      <c r="AS362" s="371"/>
      <c r="AT362" s="928"/>
      <c r="AU362" s="188"/>
      <c r="AV362" s="256">
        <f t="shared" si="509"/>
        <v>0</v>
      </c>
      <c r="AW362" s="257">
        <f t="shared" si="510"/>
        <v>0</v>
      </c>
      <c r="AX362" s="258">
        <f t="shared" si="506"/>
        <v>0</v>
      </c>
      <c r="AY362" s="259">
        <f t="shared" si="506"/>
        <v>0</v>
      </c>
      <c r="AZ362" s="231" t="str">
        <f t="shared" si="526"/>
        <v/>
      </c>
      <c r="BA362" s="232">
        <f t="shared" si="527"/>
        <v>0</v>
      </c>
      <c r="BB362" s="249">
        <f t="shared" si="511"/>
        <v>0</v>
      </c>
      <c r="BC362" s="231">
        <f t="shared" si="528"/>
        <v>0</v>
      </c>
      <c r="BD362" s="231">
        <f t="shared" si="529"/>
        <v>0</v>
      </c>
      <c r="BE362" s="260"/>
      <c r="BF362" s="235">
        <f t="shared" si="530"/>
        <v>0</v>
      </c>
      <c r="BG362" s="235">
        <f t="shared" si="531"/>
        <v>0</v>
      </c>
      <c r="BH362" s="235">
        <f t="shared" si="532"/>
        <v>0</v>
      </c>
      <c r="BI362" s="380"/>
      <c r="BJ362" s="235">
        <f t="shared" si="512"/>
        <v>0</v>
      </c>
      <c r="BK362" s="235">
        <f t="shared" si="533"/>
        <v>0</v>
      </c>
      <c r="BL362" s="235" t="str">
        <f t="shared" si="534"/>
        <v/>
      </c>
      <c r="BM362" s="236"/>
      <c r="BN362" s="237"/>
      <c r="BO362" s="237"/>
      <c r="BP362" s="238"/>
      <c r="BQ362" s="238"/>
      <c r="BR362" s="254"/>
      <c r="BS362" s="252"/>
      <c r="BT362" s="244"/>
      <c r="BU362" s="244"/>
      <c r="BV362" s="244"/>
      <c r="BW362" s="244"/>
      <c r="BX362" s="244"/>
      <c r="BY362" s="244"/>
      <c r="BZ362" s="244"/>
      <c r="CA362" s="244"/>
      <c r="CB362" s="253"/>
      <c r="CC362" s="188"/>
      <c r="CD362" s="244">
        <f t="shared" si="513"/>
        <v>0</v>
      </c>
      <c r="CE362" s="235">
        <f t="shared" si="535"/>
        <v>0</v>
      </c>
      <c r="CF362" s="235">
        <f t="shared" si="535"/>
        <v>0</v>
      </c>
      <c r="CG362" s="235">
        <f t="shared" si="535"/>
        <v>0</v>
      </c>
      <c r="CH362" s="188"/>
      <c r="CI362" s="244">
        <f t="shared" si="514"/>
        <v>0</v>
      </c>
      <c r="CJ362" s="235">
        <f t="shared" si="536"/>
        <v>0</v>
      </c>
      <c r="CK362" s="235">
        <f t="shared" si="536"/>
        <v>0</v>
      </c>
      <c r="CL362" s="235">
        <f t="shared" si="536"/>
        <v>0</v>
      </c>
      <c r="CM362" s="188"/>
      <c r="CN362" s="244">
        <f t="shared" si="515"/>
        <v>0</v>
      </c>
      <c r="CO362" s="235">
        <f t="shared" si="537"/>
        <v>0</v>
      </c>
      <c r="CP362" s="235">
        <f t="shared" si="537"/>
        <v>0</v>
      </c>
      <c r="CQ362" s="235">
        <f t="shared" si="537"/>
        <v>0</v>
      </c>
      <c r="CR362" s="188"/>
      <c r="CS362" s="244">
        <f t="shared" si="516"/>
        <v>0</v>
      </c>
      <c r="CT362" s="235">
        <f t="shared" si="538"/>
        <v>0</v>
      </c>
      <c r="CU362" s="235">
        <f t="shared" si="538"/>
        <v>0</v>
      </c>
      <c r="CV362" s="235">
        <f t="shared" si="538"/>
        <v>0</v>
      </c>
      <c r="CW362" s="188"/>
      <c r="CX362" s="244">
        <f t="shared" si="517"/>
        <v>0</v>
      </c>
      <c r="CY362" s="235">
        <f t="shared" si="539"/>
        <v>0</v>
      </c>
      <c r="CZ362" s="235">
        <f t="shared" si="539"/>
        <v>0</v>
      </c>
      <c r="DA362" s="235">
        <f t="shared" si="539"/>
        <v>0</v>
      </c>
      <c r="DB362" s="188"/>
      <c r="DC362" s="225"/>
      <c r="DD362" s="226"/>
      <c r="DE362" s="1088"/>
      <c r="DF362" s="225"/>
      <c r="DG362" s="226"/>
      <c r="DH362" s="1088"/>
      <c r="DI362" s="225"/>
      <c r="DJ362" s="226"/>
      <c r="DK362" s="1088"/>
      <c r="DL362" s="225"/>
      <c r="DM362" s="226"/>
      <c r="DN362" s="1088"/>
      <c r="DO362" s="370"/>
      <c r="DP362" s="370"/>
      <c r="DQ362" s="243">
        <f t="shared" si="540"/>
        <v>0</v>
      </c>
      <c r="DR362" s="244">
        <f t="shared" si="541"/>
        <v>0</v>
      </c>
      <c r="DS362" s="235">
        <f t="shared" si="542"/>
        <v>0</v>
      </c>
      <c r="DT362" s="244" t="str">
        <f t="shared" si="518"/>
        <v/>
      </c>
      <c r="DU362" s="42" t="str">
        <f t="shared" si="543"/>
        <v/>
      </c>
      <c r="DV362" s="42" t="str">
        <f t="shared" si="544"/>
        <v/>
      </c>
      <c r="DW362" s="42" t="str">
        <f t="shared" si="545"/>
        <v/>
      </c>
      <c r="DX362" s="162"/>
      <c r="DY362" s="42" t="str">
        <f t="shared" si="546"/>
        <v/>
      </c>
      <c r="DZ362" s="42" t="str">
        <f t="shared" si="507"/>
        <v/>
      </c>
      <c r="EA362" s="42" t="str">
        <f t="shared" si="547"/>
        <v/>
      </c>
      <c r="EB362" s="162"/>
      <c r="EC362" s="930"/>
      <c r="ED362" s="188"/>
      <c r="EE362" s="245">
        <f t="shared" si="548"/>
        <v>0</v>
      </c>
      <c r="EG362" s="245">
        <f t="shared" si="549"/>
        <v>0</v>
      </c>
      <c r="EI362" s="246" t="str">
        <f t="shared" si="550"/>
        <v/>
      </c>
      <c r="EJ362" s="247" t="str">
        <f t="shared" si="519"/>
        <v/>
      </c>
      <c r="EK362" s="248" t="str">
        <f t="shared" si="520"/>
        <v/>
      </c>
      <c r="EL362" s="248" t="str">
        <f t="shared" si="521"/>
        <v/>
      </c>
      <c r="EM362" s="248" t="str">
        <f t="shared" si="522"/>
        <v/>
      </c>
      <c r="EN362" s="248" t="str">
        <f t="shared" si="551"/>
        <v/>
      </c>
      <c r="EO362" s="248" t="str">
        <f t="shared" si="523"/>
        <v/>
      </c>
      <c r="EQ362" s="248" t="str">
        <f t="shared" si="552"/>
        <v/>
      </c>
      <c r="ER362" s="248" t="str">
        <f t="shared" si="553"/>
        <v/>
      </c>
      <c r="ES362" s="248" t="str">
        <f t="shared" si="554"/>
        <v/>
      </c>
      <c r="ET362" s="248" t="str">
        <f t="shared" si="555"/>
        <v/>
      </c>
      <c r="EU362" s="248" t="str">
        <f t="shared" si="556"/>
        <v/>
      </c>
      <c r="EV362" s="248" t="str">
        <f t="shared" si="556"/>
        <v/>
      </c>
      <c r="EX362" s="248" t="str">
        <f t="shared" si="557"/>
        <v/>
      </c>
      <c r="EY362" s="248" t="str">
        <f t="shared" si="558"/>
        <v/>
      </c>
      <c r="EZ362" s="248" t="str">
        <f t="shared" si="559"/>
        <v/>
      </c>
      <c r="FA362" s="248" t="str">
        <f t="shared" si="560"/>
        <v/>
      </c>
      <c r="FB362" s="248" t="str">
        <f t="shared" si="500"/>
        <v/>
      </c>
      <c r="FC362" s="248" t="str">
        <f t="shared" si="500"/>
        <v/>
      </c>
      <c r="FE362" s="248" t="str">
        <f t="shared" si="561"/>
        <v/>
      </c>
      <c r="FF362" s="248" t="str">
        <f t="shared" si="562"/>
        <v/>
      </c>
      <c r="FG362" s="248" t="str">
        <f t="shared" si="563"/>
        <v/>
      </c>
      <c r="FH362" s="248" t="str">
        <f t="shared" si="564"/>
        <v/>
      </c>
      <c r="FI362" s="248" t="str">
        <f t="shared" si="501"/>
        <v/>
      </c>
      <c r="FJ362" s="248" t="str">
        <f t="shared" si="501"/>
        <v/>
      </c>
      <c r="FL362" s="370"/>
      <c r="FM362" s="371"/>
      <c r="FN362" s="371"/>
      <c r="FO362" s="611"/>
      <c r="FP362" s="896"/>
      <c r="FQ362" s="370"/>
      <c r="FR362" s="371"/>
      <c r="FS362" s="371"/>
      <c r="FT362" s="611"/>
      <c r="FU362" s="896"/>
      <c r="FV362" s="370"/>
      <c r="FW362" s="371"/>
      <c r="FX362" s="371"/>
      <c r="FY362" s="611"/>
      <c r="FZ362" s="896"/>
      <c r="GA362" s="613"/>
      <c r="GC362" s="227">
        <f t="shared" si="565"/>
        <v>0</v>
      </c>
      <c r="GD362" s="228">
        <f t="shared" si="566"/>
        <v>0</v>
      </c>
      <c r="GE362" s="229">
        <f t="shared" si="502"/>
        <v>0</v>
      </c>
      <c r="GF362" s="230">
        <f t="shared" si="502"/>
        <v>0</v>
      </c>
      <c r="GG362" s="231" t="str">
        <f t="shared" si="567"/>
        <v/>
      </c>
      <c r="GH362" s="232">
        <f t="shared" si="568"/>
        <v>0</v>
      </c>
      <c r="GI362" s="227">
        <f t="shared" si="569"/>
        <v>0</v>
      </c>
      <c r="GJ362" s="233">
        <f t="shared" si="570"/>
        <v>0</v>
      </c>
      <c r="GK362" s="233">
        <f t="shared" si="571"/>
        <v>0</v>
      </c>
      <c r="GL362" s="234"/>
      <c r="GM362" s="235">
        <f t="shared" si="572"/>
        <v>0</v>
      </c>
      <c r="GN362" s="235">
        <f t="shared" si="573"/>
        <v>0</v>
      </c>
      <c r="GO362" s="235" t="str">
        <f t="shared" si="574"/>
        <v/>
      </c>
      <c r="GP362" s="380"/>
      <c r="GQ362" s="235">
        <f t="shared" si="575"/>
        <v>0</v>
      </c>
      <c r="GR362" s="235">
        <f t="shared" si="576"/>
        <v>0</v>
      </c>
      <c r="GS362" s="235" t="str">
        <f t="shared" si="577"/>
        <v/>
      </c>
      <c r="GT362" s="236"/>
      <c r="GU362" s="237" t="str">
        <f t="shared" si="578"/>
        <v/>
      </c>
      <c r="GV362" s="237" t="str">
        <f t="shared" si="579"/>
        <v/>
      </c>
      <c r="GW362" s="238" t="str">
        <f t="shared" si="580"/>
        <v/>
      </c>
      <c r="GX362" s="238" t="str">
        <f t="shared" si="581"/>
        <v/>
      </c>
      <c r="GY362" s="239"/>
      <c r="GZ362" s="240" t="str">
        <f t="shared" si="582"/>
        <v/>
      </c>
      <c r="HA362" s="235" t="str">
        <f t="shared" si="583"/>
        <v/>
      </c>
      <c r="HB362" s="235" t="str">
        <f t="shared" si="584"/>
        <v/>
      </c>
      <c r="HC362" s="235" t="str">
        <f t="shared" si="585"/>
        <v/>
      </c>
      <c r="HD362" s="235" t="str">
        <f t="shared" si="586"/>
        <v/>
      </c>
      <c r="HE362" s="235" t="str">
        <f t="shared" si="587"/>
        <v/>
      </c>
      <c r="HF362" s="188"/>
      <c r="HG362" s="235" t="str">
        <f t="shared" si="588"/>
        <v/>
      </c>
      <c r="HH362" s="235">
        <f t="shared" si="503"/>
        <v>0</v>
      </c>
      <c r="HI362" s="235">
        <f t="shared" si="503"/>
        <v>0</v>
      </c>
      <c r="HJ362" s="235">
        <f t="shared" si="503"/>
        <v>0</v>
      </c>
      <c r="HK362" s="188"/>
      <c r="HL362" s="235" t="str">
        <f t="shared" si="589"/>
        <v/>
      </c>
      <c r="HM362" s="235">
        <f t="shared" si="504"/>
        <v>0</v>
      </c>
      <c r="HN362" s="235">
        <f t="shared" si="504"/>
        <v>0</v>
      </c>
      <c r="HO362" s="235">
        <f t="shared" si="504"/>
        <v>0</v>
      </c>
      <c r="HP362" s="188"/>
      <c r="HQ362" s="235" t="str">
        <f t="shared" si="590"/>
        <v/>
      </c>
      <c r="HR362" s="235">
        <f t="shared" si="505"/>
        <v>0</v>
      </c>
      <c r="HS362" s="235">
        <f t="shared" si="505"/>
        <v>0</v>
      </c>
      <c r="HT362" s="235">
        <f t="shared" si="505"/>
        <v>0</v>
      </c>
      <c r="HU362" s="162"/>
      <c r="HV362" s="1622"/>
      <c r="HW362" s="1619"/>
      <c r="HX362" s="1619"/>
      <c r="HY362" s="1619"/>
      <c r="HZ362" s="1619"/>
      <c r="IA362" s="1619"/>
      <c r="IB362" s="1619"/>
      <c r="IC362" s="1623"/>
      <c r="ID362" s="162"/>
      <c r="IE362" s="162"/>
    </row>
    <row r="363" spans="1:239" ht="21" customHeight="1" x14ac:dyDescent="0.25">
      <c r="A363" s="377" t="str">
        <f t="shared" si="524"/>
        <v/>
      </c>
      <c r="B363" s="188">
        <v>337</v>
      </c>
      <c r="C363" s="255"/>
      <c r="D363" s="223" t="str">
        <f t="shared" si="508"/>
        <v/>
      </c>
      <c r="E363" s="223" t="str">
        <f t="shared" si="591"/>
        <v/>
      </c>
      <c r="F363" s="242"/>
      <c r="G363" s="242"/>
      <c r="H363" s="224" t="str">
        <f t="shared" si="525"/>
        <v/>
      </c>
      <c r="I363" s="930"/>
      <c r="J363" s="930"/>
      <c r="K363" s="930"/>
      <c r="L363" s="370"/>
      <c r="M363" s="371"/>
      <c r="N363" s="371"/>
      <c r="O363" s="371"/>
      <c r="P363" s="372"/>
      <c r="Q363" s="609"/>
      <c r="R363" s="609"/>
      <c r="S363" s="610"/>
      <c r="T363" s="371"/>
      <c r="U363" s="371"/>
      <c r="V363" s="188"/>
      <c r="W363" s="370"/>
      <c r="X363" s="371"/>
      <c r="Y363" s="371"/>
      <c r="Z363" s="611"/>
      <c r="AA363" s="896"/>
      <c r="AB363" s="370"/>
      <c r="AC363" s="371"/>
      <c r="AD363" s="371"/>
      <c r="AE363" s="371"/>
      <c r="AF363" s="896"/>
      <c r="AG363" s="370"/>
      <c r="AH363" s="371"/>
      <c r="AI363" s="371"/>
      <c r="AJ363" s="371"/>
      <c r="AK363" s="896"/>
      <c r="AL363" s="370"/>
      <c r="AM363" s="371"/>
      <c r="AN363" s="371"/>
      <c r="AO363" s="372"/>
      <c r="AP363" s="370"/>
      <c r="AQ363" s="371"/>
      <c r="AR363" s="371"/>
      <c r="AS363" s="371"/>
      <c r="AT363" s="928"/>
      <c r="AU363" s="188"/>
      <c r="AV363" s="256">
        <f t="shared" si="509"/>
        <v>0</v>
      </c>
      <c r="AW363" s="257">
        <f t="shared" si="510"/>
        <v>0</v>
      </c>
      <c r="AX363" s="258">
        <f t="shared" si="506"/>
        <v>0</v>
      </c>
      <c r="AY363" s="259">
        <f t="shared" si="506"/>
        <v>0</v>
      </c>
      <c r="AZ363" s="231" t="str">
        <f t="shared" si="526"/>
        <v/>
      </c>
      <c r="BA363" s="232">
        <f t="shared" si="527"/>
        <v>0</v>
      </c>
      <c r="BB363" s="249">
        <f t="shared" si="511"/>
        <v>0</v>
      </c>
      <c r="BC363" s="231">
        <f t="shared" si="528"/>
        <v>0</v>
      </c>
      <c r="BD363" s="231">
        <f t="shared" si="529"/>
        <v>0</v>
      </c>
      <c r="BE363" s="260"/>
      <c r="BF363" s="235">
        <f t="shared" si="530"/>
        <v>0</v>
      </c>
      <c r="BG363" s="235">
        <f t="shared" si="531"/>
        <v>0</v>
      </c>
      <c r="BH363" s="235">
        <f t="shared" si="532"/>
        <v>0</v>
      </c>
      <c r="BI363" s="380"/>
      <c r="BJ363" s="235">
        <f t="shared" si="512"/>
        <v>0</v>
      </c>
      <c r="BK363" s="235">
        <f t="shared" si="533"/>
        <v>0</v>
      </c>
      <c r="BL363" s="235" t="str">
        <f t="shared" si="534"/>
        <v/>
      </c>
      <c r="BM363" s="236"/>
      <c r="BN363" s="237"/>
      <c r="BO363" s="237"/>
      <c r="BP363" s="238"/>
      <c r="BQ363" s="238"/>
      <c r="BR363" s="254"/>
      <c r="BS363" s="252"/>
      <c r="BT363" s="244"/>
      <c r="BU363" s="244"/>
      <c r="BV363" s="244"/>
      <c r="BW363" s="244"/>
      <c r="BX363" s="244"/>
      <c r="BY363" s="244"/>
      <c r="BZ363" s="244"/>
      <c r="CA363" s="244"/>
      <c r="CB363" s="253"/>
      <c r="CC363" s="188"/>
      <c r="CD363" s="244">
        <f t="shared" si="513"/>
        <v>0</v>
      </c>
      <c r="CE363" s="235">
        <f t="shared" si="535"/>
        <v>0</v>
      </c>
      <c r="CF363" s="235">
        <f t="shared" si="535"/>
        <v>0</v>
      </c>
      <c r="CG363" s="235">
        <f t="shared" si="535"/>
        <v>0</v>
      </c>
      <c r="CH363" s="188"/>
      <c r="CI363" s="244">
        <f t="shared" si="514"/>
        <v>0</v>
      </c>
      <c r="CJ363" s="235">
        <f t="shared" si="536"/>
        <v>0</v>
      </c>
      <c r="CK363" s="235">
        <f t="shared" si="536"/>
        <v>0</v>
      </c>
      <c r="CL363" s="235">
        <f t="shared" si="536"/>
        <v>0</v>
      </c>
      <c r="CM363" s="188"/>
      <c r="CN363" s="244">
        <f t="shared" si="515"/>
        <v>0</v>
      </c>
      <c r="CO363" s="235">
        <f t="shared" si="537"/>
        <v>0</v>
      </c>
      <c r="CP363" s="235">
        <f t="shared" si="537"/>
        <v>0</v>
      </c>
      <c r="CQ363" s="235">
        <f t="shared" si="537"/>
        <v>0</v>
      </c>
      <c r="CR363" s="188"/>
      <c r="CS363" s="244">
        <f t="shared" si="516"/>
        <v>0</v>
      </c>
      <c r="CT363" s="235">
        <f t="shared" si="538"/>
        <v>0</v>
      </c>
      <c r="CU363" s="235">
        <f t="shared" si="538"/>
        <v>0</v>
      </c>
      <c r="CV363" s="235">
        <f t="shared" si="538"/>
        <v>0</v>
      </c>
      <c r="CW363" s="188"/>
      <c r="CX363" s="244">
        <f t="shared" si="517"/>
        <v>0</v>
      </c>
      <c r="CY363" s="235">
        <f t="shared" si="539"/>
        <v>0</v>
      </c>
      <c r="CZ363" s="235">
        <f t="shared" si="539"/>
        <v>0</v>
      </c>
      <c r="DA363" s="235">
        <f t="shared" si="539"/>
        <v>0</v>
      </c>
      <c r="DB363" s="188"/>
      <c r="DC363" s="225"/>
      <c r="DD363" s="226"/>
      <c r="DE363" s="1088"/>
      <c r="DF363" s="225"/>
      <c r="DG363" s="226"/>
      <c r="DH363" s="1088"/>
      <c r="DI363" s="225"/>
      <c r="DJ363" s="226"/>
      <c r="DK363" s="1088"/>
      <c r="DL363" s="225"/>
      <c r="DM363" s="226"/>
      <c r="DN363" s="1088"/>
      <c r="DO363" s="370"/>
      <c r="DP363" s="370"/>
      <c r="DQ363" s="243">
        <f t="shared" si="540"/>
        <v>0</v>
      </c>
      <c r="DR363" s="244">
        <f t="shared" si="541"/>
        <v>0</v>
      </c>
      <c r="DS363" s="235">
        <f t="shared" si="542"/>
        <v>0</v>
      </c>
      <c r="DT363" s="244" t="str">
        <f t="shared" si="518"/>
        <v/>
      </c>
      <c r="DU363" s="42" t="str">
        <f t="shared" si="543"/>
        <v/>
      </c>
      <c r="DV363" s="42" t="str">
        <f t="shared" si="544"/>
        <v/>
      </c>
      <c r="DW363" s="42" t="str">
        <f t="shared" si="545"/>
        <v/>
      </c>
      <c r="DX363" s="162"/>
      <c r="DY363" s="42" t="str">
        <f t="shared" si="546"/>
        <v/>
      </c>
      <c r="DZ363" s="42" t="str">
        <f t="shared" si="507"/>
        <v/>
      </c>
      <c r="EA363" s="42" t="str">
        <f t="shared" si="547"/>
        <v/>
      </c>
      <c r="EB363" s="162"/>
      <c r="EC363" s="930"/>
      <c r="ED363" s="188"/>
      <c r="EE363" s="245">
        <f t="shared" si="548"/>
        <v>0</v>
      </c>
      <c r="EG363" s="245">
        <f t="shared" si="549"/>
        <v>0</v>
      </c>
      <c r="EI363" s="246" t="str">
        <f t="shared" si="550"/>
        <v/>
      </c>
      <c r="EJ363" s="247" t="str">
        <f t="shared" si="519"/>
        <v/>
      </c>
      <c r="EK363" s="248" t="str">
        <f t="shared" si="520"/>
        <v/>
      </c>
      <c r="EL363" s="248" t="str">
        <f t="shared" si="521"/>
        <v/>
      </c>
      <c r="EM363" s="248" t="str">
        <f t="shared" si="522"/>
        <v/>
      </c>
      <c r="EN363" s="248" t="str">
        <f t="shared" si="551"/>
        <v/>
      </c>
      <c r="EO363" s="248" t="str">
        <f t="shared" si="523"/>
        <v/>
      </c>
      <c r="EQ363" s="248" t="str">
        <f t="shared" si="552"/>
        <v/>
      </c>
      <c r="ER363" s="248" t="str">
        <f t="shared" si="553"/>
        <v/>
      </c>
      <c r="ES363" s="248" t="str">
        <f t="shared" si="554"/>
        <v/>
      </c>
      <c r="ET363" s="248" t="str">
        <f t="shared" si="555"/>
        <v/>
      </c>
      <c r="EU363" s="248" t="str">
        <f t="shared" si="556"/>
        <v/>
      </c>
      <c r="EV363" s="248" t="str">
        <f t="shared" si="556"/>
        <v/>
      </c>
      <c r="EX363" s="248" t="str">
        <f t="shared" si="557"/>
        <v/>
      </c>
      <c r="EY363" s="248" t="str">
        <f t="shared" si="558"/>
        <v/>
      </c>
      <c r="EZ363" s="248" t="str">
        <f t="shared" si="559"/>
        <v/>
      </c>
      <c r="FA363" s="248" t="str">
        <f t="shared" si="560"/>
        <v/>
      </c>
      <c r="FB363" s="248" t="str">
        <f t="shared" ref="FB363:FC426" si="592">IF(EN363="","",IF(EN363=1,IF($DF363=1,1,"")))</f>
        <v/>
      </c>
      <c r="FC363" s="248" t="str">
        <f t="shared" si="592"/>
        <v/>
      </c>
      <c r="FE363" s="248" t="str">
        <f t="shared" si="561"/>
        <v/>
      </c>
      <c r="FF363" s="248" t="str">
        <f t="shared" si="562"/>
        <v/>
      </c>
      <c r="FG363" s="248" t="str">
        <f t="shared" si="563"/>
        <v/>
      </c>
      <c r="FH363" s="248" t="str">
        <f t="shared" si="564"/>
        <v/>
      </c>
      <c r="FI363" s="248" t="str">
        <f t="shared" ref="FI363:FJ426" si="593">IF(EN363="","",IF(EN363=1,IF($DI363=1,1,"")))</f>
        <v/>
      </c>
      <c r="FJ363" s="248" t="str">
        <f t="shared" si="593"/>
        <v/>
      </c>
      <c r="FL363" s="370"/>
      <c r="FM363" s="371"/>
      <c r="FN363" s="371"/>
      <c r="FO363" s="611"/>
      <c r="FP363" s="896"/>
      <c r="FQ363" s="370"/>
      <c r="FR363" s="371"/>
      <c r="FS363" s="371"/>
      <c r="FT363" s="611"/>
      <c r="FU363" s="896"/>
      <c r="FV363" s="370"/>
      <c r="FW363" s="371"/>
      <c r="FX363" s="371"/>
      <c r="FY363" s="611"/>
      <c r="FZ363" s="896"/>
      <c r="GA363" s="613"/>
      <c r="GC363" s="227">
        <f t="shared" si="565"/>
        <v>0</v>
      </c>
      <c r="GD363" s="228">
        <f t="shared" si="566"/>
        <v>0</v>
      </c>
      <c r="GE363" s="229">
        <f t="shared" si="502"/>
        <v>0</v>
      </c>
      <c r="GF363" s="230">
        <f t="shared" si="502"/>
        <v>0</v>
      </c>
      <c r="GG363" s="231" t="str">
        <f t="shared" si="567"/>
        <v/>
      </c>
      <c r="GH363" s="232">
        <f t="shared" si="568"/>
        <v>0</v>
      </c>
      <c r="GI363" s="227">
        <f t="shared" si="569"/>
        <v>0</v>
      </c>
      <c r="GJ363" s="233">
        <f t="shared" si="570"/>
        <v>0</v>
      </c>
      <c r="GK363" s="233">
        <f t="shared" si="571"/>
        <v>0</v>
      </c>
      <c r="GL363" s="234"/>
      <c r="GM363" s="235">
        <f t="shared" si="572"/>
        <v>0</v>
      </c>
      <c r="GN363" s="235">
        <f t="shared" si="573"/>
        <v>0</v>
      </c>
      <c r="GO363" s="235" t="str">
        <f t="shared" si="574"/>
        <v/>
      </c>
      <c r="GP363" s="380"/>
      <c r="GQ363" s="235">
        <f t="shared" si="575"/>
        <v>0</v>
      </c>
      <c r="GR363" s="235">
        <f t="shared" si="576"/>
        <v>0</v>
      </c>
      <c r="GS363" s="235" t="str">
        <f t="shared" si="577"/>
        <v/>
      </c>
      <c r="GT363" s="236"/>
      <c r="GU363" s="237" t="str">
        <f t="shared" si="578"/>
        <v/>
      </c>
      <c r="GV363" s="237" t="str">
        <f t="shared" si="579"/>
        <v/>
      </c>
      <c r="GW363" s="238" t="str">
        <f t="shared" si="580"/>
        <v/>
      </c>
      <c r="GX363" s="238" t="str">
        <f t="shared" si="581"/>
        <v/>
      </c>
      <c r="GY363" s="239"/>
      <c r="GZ363" s="240" t="str">
        <f t="shared" si="582"/>
        <v/>
      </c>
      <c r="HA363" s="235" t="str">
        <f t="shared" si="583"/>
        <v/>
      </c>
      <c r="HB363" s="235" t="str">
        <f t="shared" si="584"/>
        <v/>
      </c>
      <c r="HC363" s="235" t="str">
        <f t="shared" si="585"/>
        <v/>
      </c>
      <c r="HD363" s="235" t="str">
        <f t="shared" si="586"/>
        <v/>
      </c>
      <c r="HE363" s="235" t="str">
        <f t="shared" si="587"/>
        <v/>
      </c>
      <c r="HF363" s="188"/>
      <c r="HG363" s="235" t="str">
        <f t="shared" si="588"/>
        <v/>
      </c>
      <c r="HH363" s="235">
        <f t="shared" si="503"/>
        <v>0</v>
      </c>
      <c r="HI363" s="235">
        <f t="shared" si="503"/>
        <v>0</v>
      </c>
      <c r="HJ363" s="235">
        <f t="shared" si="503"/>
        <v>0</v>
      </c>
      <c r="HK363" s="188"/>
      <c r="HL363" s="235" t="str">
        <f t="shared" si="589"/>
        <v/>
      </c>
      <c r="HM363" s="235">
        <f t="shared" si="504"/>
        <v>0</v>
      </c>
      <c r="HN363" s="235">
        <f t="shared" si="504"/>
        <v>0</v>
      </c>
      <c r="HO363" s="235">
        <f t="shared" si="504"/>
        <v>0</v>
      </c>
      <c r="HP363" s="188"/>
      <c r="HQ363" s="235" t="str">
        <f t="shared" si="590"/>
        <v/>
      </c>
      <c r="HR363" s="235">
        <f t="shared" si="505"/>
        <v>0</v>
      </c>
      <c r="HS363" s="235">
        <f t="shared" si="505"/>
        <v>0</v>
      </c>
      <c r="HT363" s="235">
        <f t="shared" si="505"/>
        <v>0</v>
      </c>
      <c r="HU363" s="162"/>
      <c r="HV363" s="1622"/>
      <c r="HW363" s="1619"/>
      <c r="HX363" s="1619"/>
      <c r="HY363" s="1619"/>
      <c r="HZ363" s="1619"/>
      <c r="IA363" s="1619"/>
      <c r="IB363" s="1619"/>
      <c r="IC363" s="1623"/>
      <c r="ID363" s="162"/>
      <c r="IE363" s="162"/>
    </row>
    <row r="364" spans="1:239" ht="21" customHeight="1" x14ac:dyDescent="0.25">
      <c r="A364" s="377" t="str">
        <f t="shared" si="524"/>
        <v/>
      </c>
      <c r="B364" s="188">
        <v>338</v>
      </c>
      <c r="C364" s="255"/>
      <c r="D364" s="223" t="str">
        <f t="shared" si="508"/>
        <v/>
      </c>
      <c r="E364" s="223" t="str">
        <f t="shared" si="591"/>
        <v/>
      </c>
      <c r="F364" s="242"/>
      <c r="G364" s="242"/>
      <c r="H364" s="224" t="str">
        <f t="shared" si="525"/>
        <v/>
      </c>
      <c r="I364" s="930"/>
      <c r="J364" s="930"/>
      <c r="K364" s="930"/>
      <c r="L364" s="370"/>
      <c r="M364" s="371"/>
      <c r="N364" s="371"/>
      <c r="O364" s="371"/>
      <c r="P364" s="372"/>
      <c r="Q364" s="609"/>
      <c r="R364" s="609"/>
      <c r="S364" s="610"/>
      <c r="T364" s="371"/>
      <c r="U364" s="371"/>
      <c r="V364" s="188"/>
      <c r="W364" s="370"/>
      <c r="X364" s="371"/>
      <c r="Y364" s="371"/>
      <c r="Z364" s="611"/>
      <c r="AA364" s="896"/>
      <c r="AB364" s="370"/>
      <c r="AC364" s="371"/>
      <c r="AD364" s="371"/>
      <c r="AE364" s="371"/>
      <c r="AF364" s="896"/>
      <c r="AG364" s="370"/>
      <c r="AH364" s="371"/>
      <c r="AI364" s="371"/>
      <c r="AJ364" s="371"/>
      <c r="AK364" s="896"/>
      <c r="AL364" s="370"/>
      <c r="AM364" s="371"/>
      <c r="AN364" s="371"/>
      <c r="AO364" s="372"/>
      <c r="AP364" s="370"/>
      <c r="AQ364" s="371"/>
      <c r="AR364" s="371"/>
      <c r="AS364" s="371"/>
      <c r="AT364" s="928"/>
      <c r="AU364" s="188"/>
      <c r="AV364" s="256">
        <f t="shared" si="509"/>
        <v>0</v>
      </c>
      <c r="AW364" s="257">
        <f t="shared" si="510"/>
        <v>0</v>
      </c>
      <c r="AX364" s="258">
        <f t="shared" si="506"/>
        <v>0</v>
      </c>
      <c r="AY364" s="259">
        <f t="shared" si="506"/>
        <v>0</v>
      </c>
      <c r="AZ364" s="231" t="str">
        <f t="shared" si="526"/>
        <v/>
      </c>
      <c r="BA364" s="232">
        <f t="shared" si="527"/>
        <v>0</v>
      </c>
      <c r="BB364" s="249">
        <f t="shared" si="511"/>
        <v>0</v>
      </c>
      <c r="BC364" s="231">
        <f t="shared" si="528"/>
        <v>0</v>
      </c>
      <c r="BD364" s="231">
        <f t="shared" si="529"/>
        <v>0</v>
      </c>
      <c r="BE364" s="260"/>
      <c r="BF364" s="235">
        <f t="shared" si="530"/>
        <v>0</v>
      </c>
      <c r="BG364" s="235">
        <f t="shared" si="531"/>
        <v>0</v>
      </c>
      <c r="BH364" s="235">
        <f t="shared" si="532"/>
        <v>0</v>
      </c>
      <c r="BI364" s="380"/>
      <c r="BJ364" s="235">
        <f t="shared" si="512"/>
        <v>0</v>
      </c>
      <c r="BK364" s="235">
        <f t="shared" si="533"/>
        <v>0</v>
      </c>
      <c r="BL364" s="235" t="str">
        <f t="shared" si="534"/>
        <v/>
      </c>
      <c r="BM364" s="236"/>
      <c r="BN364" s="237"/>
      <c r="BO364" s="237"/>
      <c r="BP364" s="238"/>
      <c r="BQ364" s="238"/>
      <c r="BR364" s="254"/>
      <c r="BS364" s="252"/>
      <c r="BT364" s="244"/>
      <c r="BU364" s="244"/>
      <c r="BV364" s="244"/>
      <c r="BW364" s="244"/>
      <c r="BX364" s="244"/>
      <c r="BY364" s="244"/>
      <c r="BZ364" s="244"/>
      <c r="CA364" s="244"/>
      <c r="CB364" s="253"/>
      <c r="CC364" s="188"/>
      <c r="CD364" s="244">
        <f t="shared" si="513"/>
        <v>0</v>
      </c>
      <c r="CE364" s="235">
        <f t="shared" si="535"/>
        <v>0</v>
      </c>
      <c r="CF364" s="235">
        <f t="shared" si="535"/>
        <v>0</v>
      </c>
      <c r="CG364" s="235">
        <f t="shared" si="535"/>
        <v>0</v>
      </c>
      <c r="CH364" s="188"/>
      <c r="CI364" s="244">
        <f t="shared" si="514"/>
        <v>0</v>
      </c>
      <c r="CJ364" s="235">
        <f t="shared" si="536"/>
        <v>0</v>
      </c>
      <c r="CK364" s="235">
        <f t="shared" si="536"/>
        <v>0</v>
      </c>
      <c r="CL364" s="235">
        <f t="shared" si="536"/>
        <v>0</v>
      </c>
      <c r="CM364" s="188"/>
      <c r="CN364" s="244">
        <f t="shared" si="515"/>
        <v>0</v>
      </c>
      <c r="CO364" s="235">
        <f t="shared" si="537"/>
        <v>0</v>
      </c>
      <c r="CP364" s="235">
        <f t="shared" si="537"/>
        <v>0</v>
      </c>
      <c r="CQ364" s="235">
        <f t="shared" si="537"/>
        <v>0</v>
      </c>
      <c r="CR364" s="188"/>
      <c r="CS364" s="244">
        <f t="shared" si="516"/>
        <v>0</v>
      </c>
      <c r="CT364" s="235">
        <f t="shared" si="538"/>
        <v>0</v>
      </c>
      <c r="CU364" s="235">
        <f t="shared" si="538"/>
        <v>0</v>
      </c>
      <c r="CV364" s="235">
        <f t="shared" si="538"/>
        <v>0</v>
      </c>
      <c r="CW364" s="188"/>
      <c r="CX364" s="244">
        <f t="shared" si="517"/>
        <v>0</v>
      </c>
      <c r="CY364" s="235">
        <f t="shared" si="539"/>
        <v>0</v>
      </c>
      <c r="CZ364" s="235">
        <f t="shared" si="539"/>
        <v>0</v>
      </c>
      <c r="DA364" s="235">
        <f t="shared" si="539"/>
        <v>0</v>
      </c>
      <c r="DB364" s="188"/>
      <c r="DC364" s="225"/>
      <c r="DD364" s="226"/>
      <c r="DE364" s="1088"/>
      <c r="DF364" s="225"/>
      <c r="DG364" s="226"/>
      <c r="DH364" s="1088"/>
      <c r="DI364" s="225"/>
      <c r="DJ364" s="226"/>
      <c r="DK364" s="1088"/>
      <c r="DL364" s="225"/>
      <c r="DM364" s="226"/>
      <c r="DN364" s="1088"/>
      <c r="DO364" s="370"/>
      <c r="DP364" s="370"/>
      <c r="DQ364" s="243">
        <f t="shared" si="540"/>
        <v>0</v>
      </c>
      <c r="DR364" s="244">
        <f t="shared" si="541"/>
        <v>0</v>
      </c>
      <c r="DS364" s="235">
        <f t="shared" si="542"/>
        <v>0</v>
      </c>
      <c r="DT364" s="244" t="str">
        <f t="shared" si="518"/>
        <v/>
      </c>
      <c r="DU364" s="42" t="str">
        <f t="shared" si="543"/>
        <v/>
      </c>
      <c r="DV364" s="42" t="str">
        <f t="shared" si="544"/>
        <v/>
      </c>
      <c r="DW364" s="42" t="str">
        <f t="shared" si="545"/>
        <v/>
      </c>
      <c r="DX364" s="162"/>
      <c r="DY364" s="42" t="str">
        <f t="shared" si="546"/>
        <v/>
      </c>
      <c r="DZ364" s="42" t="str">
        <f t="shared" si="507"/>
        <v/>
      </c>
      <c r="EA364" s="42" t="str">
        <f t="shared" si="547"/>
        <v/>
      </c>
      <c r="EB364" s="162"/>
      <c r="EC364" s="930"/>
      <c r="ED364" s="188"/>
      <c r="EE364" s="245">
        <f t="shared" si="548"/>
        <v>0</v>
      </c>
      <c r="EG364" s="245">
        <f t="shared" si="549"/>
        <v>0</v>
      </c>
      <c r="EI364" s="246" t="str">
        <f t="shared" si="550"/>
        <v/>
      </c>
      <c r="EJ364" s="247" t="str">
        <f t="shared" si="519"/>
        <v/>
      </c>
      <c r="EK364" s="248" t="str">
        <f t="shared" si="520"/>
        <v/>
      </c>
      <c r="EL364" s="248" t="str">
        <f t="shared" si="521"/>
        <v/>
      </c>
      <c r="EM364" s="248" t="str">
        <f t="shared" si="522"/>
        <v/>
      </c>
      <c r="EN364" s="248" t="str">
        <f t="shared" si="551"/>
        <v/>
      </c>
      <c r="EO364" s="248" t="str">
        <f t="shared" si="523"/>
        <v/>
      </c>
      <c r="EQ364" s="248" t="str">
        <f t="shared" si="552"/>
        <v/>
      </c>
      <c r="ER364" s="248" t="str">
        <f t="shared" si="553"/>
        <v/>
      </c>
      <c r="ES364" s="248" t="str">
        <f t="shared" si="554"/>
        <v/>
      </c>
      <c r="ET364" s="248" t="str">
        <f t="shared" si="555"/>
        <v/>
      </c>
      <c r="EU364" s="248" t="str">
        <f t="shared" si="556"/>
        <v/>
      </c>
      <c r="EV364" s="248" t="str">
        <f t="shared" si="556"/>
        <v/>
      </c>
      <c r="EX364" s="248" t="str">
        <f t="shared" si="557"/>
        <v/>
      </c>
      <c r="EY364" s="248" t="str">
        <f t="shared" si="558"/>
        <v/>
      </c>
      <c r="EZ364" s="248" t="str">
        <f t="shared" si="559"/>
        <v/>
      </c>
      <c r="FA364" s="248" t="str">
        <f t="shared" si="560"/>
        <v/>
      </c>
      <c r="FB364" s="248" t="str">
        <f t="shared" si="592"/>
        <v/>
      </c>
      <c r="FC364" s="248" t="str">
        <f t="shared" si="592"/>
        <v/>
      </c>
      <c r="FE364" s="248" t="str">
        <f t="shared" si="561"/>
        <v/>
      </c>
      <c r="FF364" s="248" t="str">
        <f t="shared" si="562"/>
        <v/>
      </c>
      <c r="FG364" s="248" t="str">
        <f t="shared" si="563"/>
        <v/>
      </c>
      <c r="FH364" s="248" t="str">
        <f t="shared" si="564"/>
        <v/>
      </c>
      <c r="FI364" s="248" t="str">
        <f t="shared" si="593"/>
        <v/>
      </c>
      <c r="FJ364" s="248" t="str">
        <f t="shared" si="593"/>
        <v/>
      </c>
      <c r="FL364" s="370"/>
      <c r="FM364" s="371"/>
      <c r="FN364" s="371"/>
      <c r="FO364" s="611"/>
      <c r="FP364" s="896"/>
      <c r="FQ364" s="370"/>
      <c r="FR364" s="371"/>
      <c r="FS364" s="371"/>
      <c r="FT364" s="611"/>
      <c r="FU364" s="896"/>
      <c r="FV364" s="370"/>
      <c r="FW364" s="371"/>
      <c r="FX364" s="371"/>
      <c r="FY364" s="611"/>
      <c r="FZ364" s="896"/>
      <c r="GA364" s="613"/>
      <c r="GC364" s="227">
        <f t="shared" si="565"/>
        <v>0</v>
      </c>
      <c r="GD364" s="228">
        <f t="shared" si="566"/>
        <v>0</v>
      </c>
      <c r="GE364" s="229">
        <f t="shared" ref="GE364:GF427" si="594">FL364+FQ364+(FV364)</f>
        <v>0</v>
      </c>
      <c r="GF364" s="230">
        <f t="shared" si="594"/>
        <v>0</v>
      </c>
      <c r="GG364" s="231" t="str">
        <f t="shared" si="567"/>
        <v/>
      </c>
      <c r="GH364" s="232">
        <f t="shared" si="568"/>
        <v>0</v>
      </c>
      <c r="GI364" s="227">
        <f t="shared" si="569"/>
        <v>0</v>
      </c>
      <c r="GJ364" s="233">
        <f t="shared" si="570"/>
        <v>0</v>
      </c>
      <c r="GK364" s="233">
        <f t="shared" si="571"/>
        <v>0</v>
      </c>
      <c r="GL364" s="234"/>
      <c r="GM364" s="235">
        <f t="shared" si="572"/>
        <v>0</v>
      </c>
      <c r="GN364" s="235">
        <f t="shared" si="573"/>
        <v>0</v>
      </c>
      <c r="GO364" s="235" t="str">
        <f t="shared" si="574"/>
        <v/>
      </c>
      <c r="GP364" s="380"/>
      <c r="GQ364" s="235">
        <f t="shared" si="575"/>
        <v>0</v>
      </c>
      <c r="GR364" s="235">
        <f t="shared" si="576"/>
        <v>0</v>
      </c>
      <c r="GS364" s="235" t="str">
        <f t="shared" si="577"/>
        <v/>
      </c>
      <c r="GT364" s="236"/>
      <c r="GU364" s="237" t="str">
        <f t="shared" si="578"/>
        <v/>
      </c>
      <c r="GV364" s="237" t="str">
        <f t="shared" si="579"/>
        <v/>
      </c>
      <c r="GW364" s="238" t="str">
        <f t="shared" si="580"/>
        <v/>
      </c>
      <c r="GX364" s="238" t="str">
        <f t="shared" si="581"/>
        <v/>
      </c>
      <c r="GY364" s="239"/>
      <c r="GZ364" s="240" t="str">
        <f t="shared" si="582"/>
        <v/>
      </c>
      <c r="HA364" s="235" t="str">
        <f t="shared" si="583"/>
        <v/>
      </c>
      <c r="HB364" s="235" t="str">
        <f t="shared" si="584"/>
        <v/>
      </c>
      <c r="HC364" s="235" t="str">
        <f t="shared" si="585"/>
        <v/>
      </c>
      <c r="HD364" s="235" t="str">
        <f t="shared" si="586"/>
        <v/>
      </c>
      <c r="HE364" s="235" t="str">
        <f t="shared" si="587"/>
        <v/>
      </c>
      <c r="HF364" s="188"/>
      <c r="HG364" s="235" t="str">
        <f t="shared" si="588"/>
        <v/>
      </c>
      <c r="HH364" s="235">
        <f t="shared" ref="HH364:HJ427" si="595">IF(GQ364=1,$HG364,0)</f>
        <v>0</v>
      </c>
      <c r="HI364" s="235">
        <f t="shared" si="595"/>
        <v>0</v>
      </c>
      <c r="HJ364" s="235">
        <f t="shared" si="595"/>
        <v>0</v>
      </c>
      <c r="HK364" s="188"/>
      <c r="HL364" s="235" t="str">
        <f t="shared" si="589"/>
        <v/>
      </c>
      <c r="HM364" s="235">
        <f t="shared" ref="HM364:HO427" si="596">IF(GQ364=1,$HL364,0)</f>
        <v>0</v>
      </c>
      <c r="HN364" s="235">
        <f t="shared" si="596"/>
        <v>0</v>
      </c>
      <c r="HO364" s="235">
        <f t="shared" si="596"/>
        <v>0</v>
      </c>
      <c r="HP364" s="188"/>
      <c r="HQ364" s="235" t="str">
        <f t="shared" si="590"/>
        <v/>
      </c>
      <c r="HR364" s="235">
        <f t="shared" ref="HR364:HT427" si="597">IF(GQ364=1,$HQ364,0)</f>
        <v>0</v>
      </c>
      <c r="HS364" s="235">
        <f t="shared" si="597"/>
        <v>0</v>
      </c>
      <c r="HT364" s="235">
        <f t="shared" si="597"/>
        <v>0</v>
      </c>
      <c r="HU364" s="162"/>
      <c r="HV364" s="1622"/>
      <c r="HW364" s="1619"/>
      <c r="HX364" s="1619"/>
      <c r="HY364" s="1619"/>
      <c r="HZ364" s="1619"/>
      <c r="IA364" s="1619"/>
      <c r="IB364" s="1619"/>
      <c r="IC364" s="1623"/>
      <c r="ID364" s="162"/>
      <c r="IE364" s="162"/>
    </row>
    <row r="365" spans="1:239" ht="21" customHeight="1" x14ac:dyDescent="0.25">
      <c r="A365" s="377" t="str">
        <f t="shared" si="524"/>
        <v/>
      </c>
      <c r="B365" s="188">
        <v>339</v>
      </c>
      <c r="C365" s="255"/>
      <c r="D365" s="223" t="str">
        <f t="shared" si="508"/>
        <v/>
      </c>
      <c r="E365" s="223" t="str">
        <f t="shared" si="591"/>
        <v/>
      </c>
      <c r="F365" s="242"/>
      <c r="G365" s="242"/>
      <c r="H365" s="224" t="str">
        <f t="shared" si="525"/>
        <v/>
      </c>
      <c r="I365" s="930"/>
      <c r="J365" s="930"/>
      <c r="K365" s="930"/>
      <c r="L365" s="370"/>
      <c r="M365" s="371"/>
      <c r="N365" s="371"/>
      <c r="O365" s="371"/>
      <c r="P365" s="372"/>
      <c r="Q365" s="609"/>
      <c r="R365" s="609"/>
      <c r="S365" s="610"/>
      <c r="T365" s="371"/>
      <c r="U365" s="371"/>
      <c r="V365" s="188"/>
      <c r="W365" s="370"/>
      <c r="X365" s="371"/>
      <c r="Y365" s="371"/>
      <c r="Z365" s="611"/>
      <c r="AA365" s="896"/>
      <c r="AB365" s="370"/>
      <c r="AC365" s="371"/>
      <c r="AD365" s="371"/>
      <c r="AE365" s="371"/>
      <c r="AF365" s="896"/>
      <c r="AG365" s="370"/>
      <c r="AH365" s="371"/>
      <c r="AI365" s="371"/>
      <c r="AJ365" s="371"/>
      <c r="AK365" s="896"/>
      <c r="AL365" s="370"/>
      <c r="AM365" s="371"/>
      <c r="AN365" s="371"/>
      <c r="AO365" s="372"/>
      <c r="AP365" s="370"/>
      <c r="AQ365" s="371"/>
      <c r="AR365" s="371"/>
      <c r="AS365" s="371"/>
      <c r="AT365" s="928"/>
      <c r="AU365" s="188"/>
      <c r="AV365" s="256">
        <f t="shared" si="509"/>
        <v>0</v>
      </c>
      <c r="AW365" s="257">
        <f t="shared" si="510"/>
        <v>0</v>
      </c>
      <c r="AX365" s="258">
        <f t="shared" si="506"/>
        <v>0</v>
      </c>
      <c r="AY365" s="259">
        <f t="shared" si="506"/>
        <v>0</v>
      </c>
      <c r="AZ365" s="231" t="str">
        <f t="shared" si="526"/>
        <v/>
      </c>
      <c r="BA365" s="232">
        <f t="shared" si="527"/>
        <v>0</v>
      </c>
      <c r="BB365" s="249">
        <f t="shared" si="511"/>
        <v>0</v>
      </c>
      <c r="BC365" s="231">
        <f t="shared" si="528"/>
        <v>0</v>
      </c>
      <c r="BD365" s="231">
        <f t="shared" si="529"/>
        <v>0</v>
      </c>
      <c r="BE365" s="260"/>
      <c r="BF365" s="235">
        <f t="shared" si="530"/>
        <v>0</v>
      </c>
      <c r="BG365" s="235">
        <f t="shared" si="531"/>
        <v>0</v>
      </c>
      <c r="BH365" s="235">
        <f t="shared" si="532"/>
        <v>0</v>
      </c>
      <c r="BI365" s="380"/>
      <c r="BJ365" s="235">
        <f t="shared" si="512"/>
        <v>0</v>
      </c>
      <c r="BK365" s="235">
        <f t="shared" si="533"/>
        <v>0</v>
      </c>
      <c r="BL365" s="235" t="str">
        <f t="shared" si="534"/>
        <v/>
      </c>
      <c r="BM365" s="236"/>
      <c r="BN365" s="237"/>
      <c r="BO365" s="237"/>
      <c r="BP365" s="238"/>
      <c r="BQ365" s="238"/>
      <c r="BR365" s="254"/>
      <c r="BS365" s="252"/>
      <c r="BT365" s="244"/>
      <c r="BU365" s="244"/>
      <c r="BV365" s="244"/>
      <c r="BW365" s="244"/>
      <c r="BX365" s="244"/>
      <c r="BY365" s="244"/>
      <c r="BZ365" s="244"/>
      <c r="CA365" s="244"/>
      <c r="CB365" s="253"/>
      <c r="CC365" s="188"/>
      <c r="CD365" s="244">
        <f t="shared" si="513"/>
        <v>0</v>
      </c>
      <c r="CE365" s="235">
        <f t="shared" si="535"/>
        <v>0</v>
      </c>
      <c r="CF365" s="235">
        <f t="shared" si="535"/>
        <v>0</v>
      </c>
      <c r="CG365" s="235">
        <f t="shared" si="535"/>
        <v>0</v>
      </c>
      <c r="CH365" s="188"/>
      <c r="CI365" s="244">
        <f t="shared" si="514"/>
        <v>0</v>
      </c>
      <c r="CJ365" s="235">
        <f t="shared" si="536"/>
        <v>0</v>
      </c>
      <c r="CK365" s="235">
        <f t="shared" si="536"/>
        <v>0</v>
      </c>
      <c r="CL365" s="235">
        <f t="shared" si="536"/>
        <v>0</v>
      </c>
      <c r="CM365" s="188"/>
      <c r="CN365" s="244">
        <f t="shared" si="515"/>
        <v>0</v>
      </c>
      <c r="CO365" s="235">
        <f t="shared" si="537"/>
        <v>0</v>
      </c>
      <c r="CP365" s="235">
        <f t="shared" si="537"/>
        <v>0</v>
      </c>
      <c r="CQ365" s="235">
        <f t="shared" si="537"/>
        <v>0</v>
      </c>
      <c r="CR365" s="188"/>
      <c r="CS365" s="244">
        <f t="shared" si="516"/>
        <v>0</v>
      </c>
      <c r="CT365" s="235">
        <f t="shared" si="538"/>
        <v>0</v>
      </c>
      <c r="CU365" s="235">
        <f t="shared" si="538"/>
        <v>0</v>
      </c>
      <c r="CV365" s="235">
        <f t="shared" si="538"/>
        <v>0</v>
      </c>
      <c r="CW365" s="188"/>
      <c r="CX365" s="244">
        <f t="shared" si="517"/>
        <v>0</v>
      </c>
      <c r="CY365" s="235">
        <f t="shared" si="539"/>
        <v>0</v>
      </c>
      <c r="CZ365" s="235">
        <f t="shared" si="539"/>
        <v>0</v>
      </c>
      <c r="DA365" s="235">
        <f t="shared" si="539"/>
        <v>0</v>
      </c>
      <c r="DB365" s="188"/>
      <c r="DC365" s="225"/>
      <c r="DD365" s="226"/>
      <c r="DE365" s="1088"/>
      <c r="DF365" s="225"/>
      <c r="DG365" s="226"/>
      <c r="DH365" s="1088"/>
      <c r="DI365" s="225"/>
      <c r="DJ365" s="226"/>
      <c r="DK365" s="1088"/>
      <c r="DL365" s="225"/>
      <c r="DM365" s="226"/>
      <c r="DN365" s="1088"/>
      <c r="DO365" s="370"/>
      <c r="DP365" s="370"/>
      <c r="DQ365" s="243">
        <f t="shared" si="540"/>
        <v>0</v>
      </c>
      <c r="DR365" s="244">
        <f t="shared" si="541"/>
        <v>0</v>
      </c>
      <c r="DS365" s="235">
        <f t="shared" si="542"/>
        <v>0</v>
      </c>
      <c r="DT365" s="244" t="str">
        <f t="shared" si="518"/>
        <v/>
      </c>
      <c r="DU365" s="42" t="str">
        <f t="shared" si="543"/>
        <v/>
      </c>
      <c r="DV365" s="42" t="str">
        <f t="shared" si="544"/>
        <v/>
      </c>
      <c r="DW365" s="42" t="str">
        <f t="shared" si="545"/>
        <v/>
      </c>
      <c r="DX365" s="162"/>
      <c r="DY365" s="42" t="str">
        <f t="shared" si="546"/>
        <v/>
      </c>
      <c r="DZ365" s="42" t="str">
        <f t="shared" si="507"/>
        <v/>
      </c>
      <c r="EA365" s="42" t="str">
        <f t="shared" si="547"/>
        <v/>
      </c>
      <c r="EB365" s="162"/>
      <c r="EC365" s="930"/>
      <c r="ED365" s="188"/>
      <c r="EE365" s="245">
        <f t="shared" si="548"/>
        <v>0</v>
      </c>
      <c r="EG365" s="245">
        <f t="shared" si="549"/>
        <v>0</v>
      </c>
      <c r="EI365" s="246" t="str">
        <f t="shared" si="550"/>
        <v/>
      </c>
      <c r="EJ365" s="247" t="str">
        <f t="shared" si="519"/>
        <v/>
      </c>
      <c r="EK365" s="248" t="str">
        <f t="shared" si="520"/>
        <v/>
      </c>
      <c r="EL365" s="248" t="str">
        <f t="shared" si="521"/>
        <v/>
      </c>
      <c r="EM365" s="248" t="str">
        <f t="shared" si="522"/>
        <v/>
      </c>
      <c r="EN365" s="248" t="str">
        <f t="shared" si="551"/>
        <v/>
      </c>
      <c r="EO365" s="248" t="str">
        <f t="shared" si="523"/>
        <v/>
      </c>
      <c r="EQ365" s="248" t="str">
        <f t="shared" si="552"/>
        <v/>
      </c>
      <c r="ER365" s="248" t="str">
        <f t="shared" si="553"/>
        <v/>
      </c>
      <c r="ES365" s="248" t="str">
        <f t="shared" si="554"/>
        <v/>
      </c>
      <c r="ET365" s="248" t="str">
        <f t="shared" si="555"/>
        <v/>
      </c>
      <c r="EU365" s="248" t="str">
        <f t="shared" si="556"/>
        <v/>
      </c>
      <c r="EV365" s="248" t="str">
        <f t="shared" si="556"/>
        <v/>
      </c>
      <c r="EX365" s="248" t="str">
        <f t="shared" si="557"/>
        <v/>
      </c>
      <c r="EY365" s="248" t="str">
        <f t="shared" si="558"/>
        <v/>
      </c>
      <c r="EZ365" s="248" t="str">
        <f t="shared" si="559"/>
        <v/>
      </c>
      <c r="FA365" s="248" t="str">
        <f t="shared" si="560"/>
        <v/>
      </c>
      <c r="FB365" s="248" t="str">
        <f t="shared" si="592"/>
        <v/>
      </c>
      <c r="FC365" s="248" t="str">
        <f t="shared" si="592"/>
        <v/>
      </c>
      <c r="FE365" s="248" t="str">
        <f t="shared" si="561"/>
        <v/>
      </c>
      <c r="FF365" s="248" t="str">
        <f t="shared" si="562"/>
        <v/>
      </c>
      <c r="FG365" s="248" t="str">
        <f t="shared" si="563"/>
        <v/>
      </c>
      <c r="FH365" s="248" t="str">
        <f t="shared" si="564"/>
        <v/>
      </c>
      <c r="FI365" s="248" t="str">
        <f t="shared" si="593"/>
        <v/>
      </c>
      <c r="FJ365" s="248" t="str">
        <f t="shared" si="593"/>
        <v/>
      </c>
      <c r="FL365" s="370"/>
      <c r="FM365" s="371"/>
      <c r="FN365" s="371"/>
      <c r="FO365" s="611"/>
      <c r="FP365" s="896"/>
      <c r="FQ365" s="370"/>
      <c r="FR365" s="371"/>
      <c r="FS365" s="371"/>
      <c r="FT365" s="611"/>
      <c r="FU365" s="896"/>
      <c r="FV365" s="370"/>
      <c r="FW365" s="371"/>
      <c r="FX365" s="371"/>
      <c r="FY365" s="611"/>
      <c r="FZ365" s="896"/>
      <c r="GA365" s="613"/>
      <c r="GC365" s="227">
        <f t="shared" si="565"/>
        <v>0</v>
      </c>
      <c r="GD365" s="228">
        <f t="shared" si="566"/>
        <v>0</v>
      </c>
      <c r="GE365" s="229">
        <f t="shared" si="594"/>
        <v>0</v>
      </c>
      <c r="GF365" s="230">
        <f t="shared" si="594"/>
        <v>0</v>
      </c>
      <c r="GG365" s="231" t="str">
        <f t="shared" si="567"/>
        <v/>
      </c>
      <c r="GH365" s="232">
        <f t="shared" si="568"/>
        <v>0</v>
      </c>
      <c r="GI365" s="227">
        <f t="shared" si="569"/>
        <v>0</v>
      </c>
      <c r="GJ365" s="233">
        <f t="shared" si="570"/>
        <v>0</v>
      </c>
      <c r="GK365" s="233">
        <f t="shared" si="571"/>
        <v>0</v>
      </c>
      <c r="GL365" s="234"/>
      <c r="GM365" s="235">
        <f t="shared" si="572"/>
        <v>0</v>
      </c>
      <c r="GN365" s="235">
        <f t="shared" si="573"/>
        <v>0</v>
      </c>
      <c r="GO365" s="235" t="str">
        <f t="shared" si="574"/>
        <v/>
      </c>
      <c r="GP365" s="380"/>
      <c r="GQ365" s="235">
        <f t="shared" si="575"/>
        <v>0</v>
      </c>
      <c r="GR365" s="235">
        <f t="shared" si="576"/>
        <v>0</v>
      </c>
      <c r="GS365" s="235" t="str">
        <f t="shared" si="577"/>
        <v/>
      </c>
      <c r="GT365" s="236"/>
      <c r="GU365" s="237" t="str">
        <f t="shared" si="578"/>
        <v/>
      </c>
      <c r="GV365" s="237" t="str">
        <f t="shared" si="579"/>
        <v/>
      </c>
      <c r="GW365" s="238" t="str">
        <f t="shared" si="580"/>
        <v/>
      </c>
      <c r="GX365" s="238" t="str">
        <f t="shared" si="581"/>
        <v/>
      </c>
      <c r="GY365" s="239"/>
      <c r="GZ365" s="240" t="str">
        <f t="shared" si="582"/>
        <v/>
      </c>
      <c r="HA365" s="235" t="str">
        <f t="shared" si="583"/>
        <v/>
      </c>
      <c r="HB365" s="235" t="str">
        <f t="shared" si="584"/>
        <v/>
      </c>
      <c r="HC365" s="235" t="str">
        <f t="shared" si="585"/>
        <v/>
      </c>
      <c r="HD365" s="235" t="str">
        <f t="shared" si="586"/>
        <v/>
      </c>
      <c r="HE365" s="235" t="str">
        <f t="shared" si="587"/>
        <v/>
      </c>
      <c r="HF365" s="188"/>
      <c r="HG365" s="235" t="str">
        <f t="shared" si="588"/>
        <v/>
      </c>
      <c r="HH365" s="235">
        <f t="shared" si="595"/>
        <v>0</v>
      </c>
      <c r="HI365" s="235">
        <f t="shared" si="595"/>
        <v>0</v>
      </c>
      <c r="HJ365" s="235">
        <f t="shared" si="595"/>
        <v>0</v>
      </c>
      <c r="HK365" s="188"/>
      <c r="HL365" s="235" t="str">
        <f t="shared" si="589"/>
        <v/>
      </c>
      <c r="HM365" s="235">
        <f t="shared" si="596"/>
        <v>0</v>
      </c>
      <c r="HN365" s="235">
        <f t="shared" si="596"/>
        <v>0</v>
      </c>
      <c r="HO365" s="235">
        <f t="shared" si="596"/>
        <v>0</v>
      </c>
      <c r="HP365" s="188"/>
      <c r="HQ365" s="235" t="str">
        <f t="shared" si="590"/>
        <v/>
      </c>
      <c r="HR365" s="235">
        <f t="shared" si="597"/>
        <v>0</v>
      </c>
      <c r="HS365" s="235">
        <f t="shared" si="597"/>
        <v>0</v>
      </c>
      <c r="HT365" s="235">
        <f t="shared" si="597"/>
        <v>0</v>
      </c>
      <c r="HU365" s="162"/>
      <c r="HV365" s="1622"/>
      <c r="HW365" s="1619"/>
      <c r="HX365" s="1619"/>
      <c r="HY365" s="1619"/>
      <c r="HZ365" s="1619"/>
      <c r="IA365" s="1619"/>
      <c r="IB365" s="1619"/>
      <c r="IC365" s="1623"/>
      <c r="ID365" s="162"/>
      <c r="IE365" s="162"/>
    </row>
    <row r="366" spans="1:239" ht="21" customHeight="1" x14ac:dyDescent="0.25">
      <c r="A366" s="377" t="str">
        <f t="shared" si="524"/>
        <v/>
      </c>
      <c r="B366" s="188">
        <v>340</v>
      </c>
      <c r="C366" s="255"/>
      <c r="D366" s="223" t="str">
        <f t="shared" si="508"/>
        <v/>
      </c>
      <c r="E366" s="223" t="str">
        <f t="shared" si="591"/>
        <v/>
      </c>
      <c r="F366" s="242"/>
      <c r="G366" s="242"/>
      <c r="H366" s="224" t="str">
        <f t="shared" si="525"/>
        <v/>
      </c>
      <c r="I366" s="930"/>
      <c r="J366" s="930"/>
      <c r="K366" s="930"/>
      <c r="L366" s="370"/>
      <c r="M366" s="371"/>
      <c r="N366" s="371"/>
      <c r="O366" s="371"/>
      <c r="P366" s="372"/>
      <c r="Q366" s="609"/>
      <c r="R366" s="609"/>
      <c r="S366" s="610"/>
      <c r="T366" s="371"/>
      <c r="U366" s="371"/>
      <c r="V366" s="188"/>
      <c r="W366" s="370"/>
      <c r="X366" s="371"/>
      <c r="Y366" s="371"/>
      <c r="Z366" s="611"/>
      <c r="AA366" s="896"/>
      <c r="AB366" s="370"/>
      <c r="AC366" s="371"/>
      <c r="AD366" s="371"/>
      <c r="AE366" s="371"/>
      <c r="AF366" s="896"/>
      <c r="AG366" s="370"/>
      <c r="AH366" s="371"/>
      <c r="AI366" s="371"/>
      <c r="AJ366" s="371"/>
      <c r="AK366" s="896"/>
      <c r="AL366" s="370"/>
      <c r="AM366" s="371"/>
      <c r="AN366" s="371"/>
      <c r="AO366" s="372"/>
      <c r="AP366" s="370"/>
      <c r="AQ366" s="371"/>
      <c r="AR366" s="371"/>
      <c r="AS366" s="371"/>
      <c r="AT366" s="928"/>
      <c r="AU366" s="188"/>
      <c r="AV366" s="256">
        <f t="shared" si="509"/>
        <v>0</v>
      </c>
      <c r="AW366" s="257">
        <f t="shared" si="510"/>
        <v>0</v>
      </c>
      <c r="AX366" s="258">
        <f t="shared" si="506"/>
        <v>0</v>
      </c>
      <c r="AY366" s="259">
        <f t="shared" si="506"/>
        <v>0</v>
      </c>
      <c r="AZ366" s="231" t="str">
        <f t="shared" si="526"/>
        <v/>
      </c>
      <c r="BA366" s="232">
        <f t="shared" si="527"/>
        <v>0</v>
      </c>
      <c r="BB366" s="249">
        <f t="shared" si="511"/>
        <v>0</v>
      </c>
      <c r="BC366" s="231">
        <f t="shared" si="528"/>
        <v>0</v>
      </c>
      <c r="BD366" s="231">
        <f t="shared" si="529"/>
        <v>0</v>
      </c>
      <c r="BE366" s="260"/>
      <c r="BF366" s="235">
        <f t="shared" si="530"/>
        <v>0</v>
      </c>
      <c r="BG366" s="235">
        <f t="shared" si="531"/>
        <v>0</v>
      </c>
      <c r="BH366" s="235">
        <f t="shared" si="532"/>
        <v>0</v>
      </c>
      <c r="BI366" s="380"/>
      <c r="BJ366" s="235">
        <f t="shared" si="512"/>
        <v>0</v>
      </c>
      <c r="BK366" s="235">
        <f t="shared" si="533"/>
        <v>0</v>
      </c>
      <c r="BL366" s="235" t="str">
        <f t="shared" si="534"/>
        <v/>
      </c>
      <c r="BM366" s="236"/>
      <c r="BN366" s="237"/>
      <c r="BO366" s="237"/>
      <c r="BP366" s="238"/>
      <c r="BQ366" s="238"/>
      <c r="BR366" s="254"/>
      <c r="BS366" s="252"/>
      <c r="BT366" s="244"/>
      <c r="BU366" s="244"/>
      <c r="BV366" s="244"/>
      <c r="BW366" s="244"/>
      <c r="BX366" s="244"/>
      <c r="BY366" s="244"/>
      <c r="BZ366" s="244"/>
      <c r="CA366" s="244"/>
      <c r="CB366" s="253"/>
      <c r="CC366" s="188"/>
      <c r="CD366" s="244">
        <f t="shared" si="513"/>
        <v>0</v>
      </c>
      <c r="CE366" s="235">
        <f t="shared" si="535"/>
        <v>0</v>
      </c>
      <c r="CF366" s="235">
        <f t="shared" si="535"/>
        <v>0</v>
      </c>
      <c r="CG366" s="235">
        <f t="shared" si="535"/>
        <v>0</v>
      </c>
      <c r="CH366" s="188"/>
      <c r="CI366" s="244">
        <f t="shared" si="514"/>
        <v>0</v>
      </c>
      <c r="CJ366" s="235">
        <f t="shared" si="536"/>
        <v>0</v>
      </c>
      <c r="CK366" s="235">
        <f t="shared" si="536"/>
        <v>0</v>
      </c>
      <c r="CL366" s="235">
        <f t="shared" si="536"/>
        <v>0</v>
      </c>
      <c r="CM366" s="188"/>
      <c r="CN366" s="244">
        <f t="shared" si="515"/>
        <v>0</v>
      </c>
      <c r="CO366" s="235">
        <f t="shared" si="537"/>
        <v>0</v>
      </c>
      <c r="CP366" s="235">
        <f t="shared" si="537"/>
        <v>0</v>
      </c>
      <c r="CQ366" s="235">
        <f t="shared" si="537"/>
        <v>0</v>
      </c>
      <c r="CR366" s="188"/>
      <c r="CS366" s="244">
        <f t="shared" si="516"/>
        <v>0</v>
      </c>
      <c r="CT366" s="235">
        <f t="shared" si="538"/>
        <v>0</v>
      </c>
      <c r="CU366" s="235">
        <f t="shared" si="538"/>
        <v>0</v>
      </c>
      <c r="CV366" s="235">
        <f t="shared" si="538"/>
        <v>0</v>
      </c>
      <c r="CW366" s="188"/>
      <c r="CX366" s="244">
        <f t="shared" si="517"/>
        <v>0</v>
      </c>
      <c r="CY366" s="235">
        <f t="shared" si="539"/>
        <v>0</v>
      </c>
      <c r="CZ366" s="235">
        <f t="shared" si="539"/>
        <v>0</v>
      </c>
      <c r="DA366" s="235">
        <f t="shared" si="539"/>
        <v>0</v>
      </c>
      <c r="DB366" s="188"/>
      <c r="DC366" s="225"/>
      <c r="DD366" s="226"/>
      <c r="DE366" s="1088"/>
      <c r="DF366" s="225"/>
      <c r="DG366" s="226"/>
      <c r="DH366" s="1088"/>
      <c r="DI366" s="225"/>
      <c r="DJ366" s="226"/>
      <c r="DK366" s="1088"/>
      <c r="DL366" s="225"/>
      <c r="DM366" s="226"/>
      <c r="DN366" s="1088"/>
      <c r="DO366" s="370"/>
      <c r="DP366" s="370"/>
      <c r="DQ366" s="243">
        <f t="shared" si="540"/>
        <v>0</v>
      </c>
      <c r="DR366" s="244">
        <f t="shared" si="541"/>
        <v>0</v>
      </c>
      <c r="DS366" s="235">
        <f t="shared" si="542"/>
        <v>0</v>
      </c>
      <c r="DT366" s="244" t="str">
        <f t="shared" si="518"/>
        <v/>
      </c>
      <c r="DU366" s="42" t="str">
        <f t="shared" si="543"/>
        <v/>
      </c>
      <c r="DV366" s="42" t="str">
        <f t="shared" si="544"/>
        <v/>
      </c>
      <c r="DW366" s="42" t="str">
        <f t="shared" si="545"/>
        <v/>
      </c>
      <c r="DX366" s="162"/>
      <c r="DY366" s="42" t="str">
        <f t="shared" si="546"/>
        <v/>
      </c>
      <c r="DZ366" s="42" t="str">
        <f t="shared" si="507"/>
        <v/>
      </c>
      <c r="EA366" s="42" t="str">
        <f t="shared" si="547"/>
        <v/>
      </c>
      <c r="EB366" s="162"/>
      <c r="EC366" s="930"/>
      <c r="ED366" s="188"/>
      <c r="EE366" s="245">
        <f t="shared" si="548"/>
        <v>0</v>
      </c>
      <c r="EG366" s="245">
        <f t="shared" si="549"/>
        <v>0</v>
      </c>
      <c r="EI366" s="246" t="str">
        <f t="shared" si="550"/>
        <v/>
      </c>
      <c r="EJ366" s="247" t="str">
        <f t="shared" si="519"/>
        <v/>
      </c>
      <c r="EK366" s="248" t="str">
        <f t="shared" si="520"/>
        <v/>
      </c>
      <c r="EL366" s="248" t="str">
        <f t="shared" si="521"/>
        <v/>
      </c>
      <c r="EM366" s="248" t="str">
        <f t="shared" si="522"/>
        <v/>
      </c>
      <c r="EN366" s="248" t="str">
        <f t="shared" si="551"/>
        <v/>
      </c>
      <c r="EO366" s="248" t="str">
        <f t="shared" si="523"/>
        <v/>
      </c>
      <c r="EQ366" s="248" t="str">
        <f t="shared" si="552"/>
        <v/>
      </c>
      <c r="ER366" s="248" t="str">
        <f t="shared" si="553"/>
        <v/>
      </c>
      <c r="ES366" s="248" t="str">
        <f t="shared" si="554"/>
        <v/>
      </c>
      <c r="ET366" s="248" t="str">
        <f t="shared" si="555"/>
        <v/>
      </c>
      <c r="EU366" s="248" t="str">
        <f t="shared" si="556"/>
        <v/>
      </c>
      <c r="EV366" s="248" t="str">
        <f t="shared" si="556"/>
        <v/>
      </c>
      <c r="EX366" s="248" t="str">
        <f t="shared" si="557"/>
        <v/>
      </c>
      <c r="EY366" s="248" t="str">
        <f t="shared" si="558"/>
        <v/>
      </c>
      <c r="EZ366" s="248" t="str">
        <f t="shared" si="559"/>
        <v/>
      </c>
      <c r="FA366" s="248" t="str">
        <f t="shared" si="560"/>
        <v/>
      </c>
      <c r="FB366" s="248" t="str">
        <f t="shared" si="592"/>
        <v/>
      </c>
      <c r="FC366" s="248" t="str">
        <f t="shared" si="592"/>
        <v/>
      </c>
      <c r="FE366" s="248" t="str">
        <f t="shared" si="561"/>
        <v/>
      </c>
      <c r="FF366" s="248" t="str">
        <f t="shared" si="562"/>
        <v/>
      </c>
      <c r="FG366" s="248" t="str">
        <f t="shared" si="563"/>
        <v/>
      </c>
      <c r="FH366" s="248" t="str">
        <f t="shared" si="564"/>
        <v/>
      </c>
      <c r="FI366" s="248" t="str">
        <f t="shared" si="593"/>
        <v/>
      </c>
      <c r="FJ366" s="248" t="str">
        <f t="shared" si="593"/>
        <v/>
      </c>
      <c r="FL366" s="370"/>
      <c r="FM366" s="371"/>
      <c r="FN366" s="371"/>
      <c r="FO366" s="611"/>
      <c r="FP366" s="896"/>
      <c r="FQ366" s="370"/>
      <c r="FR366" s="371"/>
      <c r="FS366" s="371"/>
      <c r="FT366" s="611"/>
      <c r="FU366" s="896"/>
      <c r="FV366" s="370"/>
      <c r="FW366" s="371"/>
      <c r="FX366" s="371"/>
      <c r="FY366" s="611"/>
      <c r="FZ366" s="896"/>
      <c r="GA366" s="613"/>
      <c r="GC366" s="227">
        <f t="shared" si="565"/>
        <v>0</v>
      </c>
      <c r="GD366" s="228">
        <f t="shared" si="566"/>
        <v>0</v>
      </c>
      <c r="GE366" s="229">
        <f t="shared" si="594"/>
        <v>0</v>
      </c>
      <c r="GF366" s="230">
        <f t="shared" si="594"/>
        <v>0</v>
      </c>
      <c r="GG366" s="231" t="str">
        <f t="shared" si="567"/>
        <v/>
      </c>
      <c r="GH366" s="232">
        <f t="shared" si="568"/>
        <v>0</v>
      </c>
      <c r="GI366" s="227">
        <f t="shared" si="569"/>
        <v>0</v>
      </c>
      <c r="GJ366" s="233">
        <f t="shared" si="570"/>
        <v>0</v>
      </c>
      <c r="GK366" s="233">
        <f t="shared" si="571"/>
        <v>0</v>
      </c>
      <c r="GL366" s="234"/>
      <c r="GM366" s="235">
        <f t="shared" si="572"/>
        <v>0</v>
      </c>
      <c r="GN366" s="235">
        <f t="shared" si="573"/>
        <v>0</v>
      </c>
      <c r="GO366" s="235" t="str">
        <f t="shared" si="574"/>
        <v/>
      </c>
      <c r="GP366" s="380"/>
      <c r="GQ366" s="235">
        <f t="shared" si="575"/>
        <v>0</v>
      </c>
      <c r="GR366" s="235">
        <f t="shared" si="576"/>
        <v>0</v>
      </c>
      <c r="GS366" s="235" t="str">
        <f t="shared" si="577"/>
        <v/>
      </c>
      <c r="GT366" s="236"/>
      <c r="GU366" s="237" t="str">
        <f t="shared" si="578"/>
        <v/>
      </c>
      <c r="GV366" s="237" t="str">
        <f t="shared" si="579"/>
        <v/>
      </c>
      <c r="GW366" s="238" t="str">
        <f t="shared" si="580"/>
        <v/>
      </c>
      <c r="GX366" s="238" t="str">
        <f t="shared" si="581"/>
        <v/>
      </c>
      <c r="GY366" s="239"/>
      <c r="GZ366" s="240" t="str">
        <f t="shared" si="582"/>
        <v/>
      </c>
      <c r="HA366" s="235" t="str">
        <f t="shared" si="583"/>
        <v/>
      </c>
      <c r="HB366" s="235" t="str">
        <f t="shared" si="584"/>
        <v/>
      </c>
      <c r="HC366" s="235" t="str">
        <f t="shared" si="585"/>
        <v/>
      </c>
      <c r="HD366" s="235" t="str">
        <f t="shared" si="586"/>
        <v/>
      </c>
      <c r="HE366" s="235" t="str">
        <f t="shared" si="587"/>
        <v/>
      </c>
      <c r="HF366" s="188"/>
      <c r="HG366" s="235" t="str">
        <f t="shared" si="588"/>
        <v/>
      </c>
      <c r="HH366" s="235">
        <f t="shared" si="595"/>
        <v>0</v>
      </c>
      <c r="HI366" s="235">
        <f t="shared" si="595"/>
        <v>0</v>
      </c>
      <c r="HJ366" s="235">
        <f t="shared" si="595"/>
        <v>0</v>
      </c>
      <c r="HK366" s="188"/>
      <c r="HL366" s="235" t="str">
        <f t="shared" si="589"/>
        <v/>
      </c>
      <c r="HM366" s="235">
        <f t="shared" si="596"/>
        <v>0</v>
      </c>
      <c r="HN366" s="235">
        <f t="shared" si="596"/>
        <v>0</v>
      </c>
      <c r="HO366" s="235">
        <f t="shared" si="596"/>
        <v>0</v>
      </c>
      <c r="HP366" s="188"/>
      <c r="HQ366" s="235" t="str">
        <f t="shared" si="590"/>
        <v/>
      </c>
      <c r="HR366" s="235">
        <f t="shared" si="597"/>
        <v>0</v>
      </c>
      <c r="HS366" s="235">
        <f t="shared" si="597"/>
        <v>0</v>
      </c>
      <c r="HT366" s="235">
        <f t="shared" si="597"/>
        <v>0</v>
      </c>
      <c r="HU366" s="162"/>
      <c r="HV366" s="1622"/>
      <c r="HW366" s="1619"/>
      <c r="HX366" s="1619"/>
      <c r="HY366" s="1619"/>
      <c r="HZ366" s="1619"/>
      <c r="IA366" s="1619"/>
      <c r="IB366" s="1619"/>
      <c r="IC366" s="1623"/>
      <c r="ID366" s="162"/>
      <c r="IE366" s="162"/>
    </row>
    <row r="367" spans="1:239" ht="21" customHeight="1" x14ac:dyDescent="0.25">
      <c r="A367" s="377" t="str">
        <f t="shared" si="524"/>
        <v/>
      </c>
      <c r="B367" s="188">
        <v>341</v>
      </c>
      <c r="C367" s="255"/>
      <c r="D367" s="223" t="str">
        <f t="shared" si="508"/>
        <v/>
      </c>
      <c r="E367" s="223" t="str">
        <f t="shared" si="591"/>
        <v/>
      </c>
      <c r="F367" s="242"/>
      <c r="G367" s="242"/>
      <c r="H367" s="224" t="str">
        <f t="shared" si="525"/>
        <v/>
      </c>
      <c r="I367" s="930"/>
      <c r="J367" s="930"/>
      <c r="K367" s="930"/>
      <c r="L367" s="370"/>
      <c r="M367" s="371"/>
      <c r="N367" s="371"/>
      <c r="O367" s="371"/>
      <c r="P367" s="372"/>
      <c r="Q367" s="609"/>
      <c r="R367" s="609"/>
      <c r="S367" s="610"/>
      <c r="T367" s="371"/>
      <c r="U367" s="371"/>
      <c r="V367" s="188"/>
      <c r="W367" s="370"/>
      <c r="X367" s="371"/>
      <c r="Y367" s="371"/>
      <c r="Z367" s="611"/>
      <c r="AA367" s="896"/>
      <c r="AB367" s="370"/>
      <c r="AC367" s="371"/>
      <c r="AD367" s="371"/>
      <c r="AE367" s="371"/>
      <c r="AF367" s="896"/>
      <c r="AG367" s="370"/>
      <c r="AH367" s="371"/>
      <c r="AI367" s="371"/>
      <c r="AJ367" s="371"/>
      <c r="AK367" s="896"/>
      <c r="AL367" s="370"/>
      <c r="AM367" s="371"/>
      <c r="AN367" s="371"/>
      <c r="AO367" s="372"/>
      <c r="AP367" s="370"/>
      <c r="AQ367" s="371"/>
      <c r="AR367" s="371"/>
      <c r="AS367" s="371"/>
      <c r="AT367" s="928"/>
      <c r="AU367" s="188"/>
      <c r="AV367" s="256">
        <f t="shared" si="509"/>
        <v>0</v>
      </c>
      <c r="AW367" s="257">
        <f t="shared" si="510"/>
        <v>0</v>
      </c>
      <c r="AX367" s="258">
        <f t="shared" si="506"/>
        <v>0</v>
      </c>
      <c r="AY367" s="259">
        <f t="shared" si="506"/>
        <v>0</v>
      </c>
      <c r="AZ367" s="231" t="str">
        <f t="shared" si="526"/>
        <v/>
      </c>
      <c r="BA367" s="232">
        <f t="shared" si="527"/>
        <v>0</v>
      </c>
      <c r="BB367" s="249">
        <f t="shared" si="511"/>
        <v>0</v>
      </c>
      <c r="BC367" s="231">
        <f t="shared" si="528"/>
        <v>0</v>
      </c>
      <c r="BD367" s="231">
        <f t="shared" si="529"/>
        <v>0</v>
      </c>
      <c r="BE367" s="260"/>
      <c r="BF367" s="235">
        <f t="shared" si="530"/>
        <v>0</v>
      </c>
      <c r="BG367" s="235">
        <f t="shared" si="531"/>
        <v>0</v>
      </c>
      <c r="BH367" s="235">
        <f t="shared" si="532"/>
        <v>0</v>
      </c>
      <c r="BI367" s="380"/>
      <c r="BJ367" s="235">
        <f t="shared" si="512"/>
        <v>0</v>
      </c>
      <c r="BK367" s="235">
        <f t="shared" si="533"/>
        <v>0</v>
      </c>
      <c r="BL367" s="235" t="str">
        <f t="shared" si="534"/>
        <v/>
      </c>
      <c r="BM367" s="236"/>
      <c r="BN367" s="237"/>
      <c r="BO367" s="237"/>
      <c r="BP367" s="238"/>
      <c r="BQ367" s="238"/>
      <c r="BR367" s="254"/>
      <c r="BS367" s="252"/>
      <c r="BT367" s="244"/>
      <c r="BU367" s="244"/>
      <c r="BV367" s="244"/>
      <c r="BW367" s="244"/>
      <c r="BX367" s="244"/>
      <c r="BY367" s="244"/>
      <c r="BZ367" s="244"/>
      <c r="CA367" s="244"/>
      <c r="CB367" s="253"/>
      <c r="CC367" s="188"/>
      <c r="CD367" s="244">
        <f t="shared" si="513"/>
        <v>0</v>
      </c>
      <c r="CE367" s="235">
        <f t="shared" si="535"/>
        <v>0</v>
      </c>
      <c r="CF367" s="235">
        <f t="shared" si="535"/>
        <v>0</v>
      </c>
      <c r="CG367" s="235">
        <f t="shared" si="535"/>
        <v>0</v>
      </c>
      <c r="CH367" s="188"/>
      <c r="CI367" s="244">
        <f t="shared" si="514"/>
        <v>0</v>
      </c>
      <c r="CJ367" s="235">
        <f t="shared" si="536"/>
        <v>0</v>
      </c>
      <c r="CK367" s="235">
        <f t="shared" si="536"/>
        <v>0</v>
      </c>
      <c r="CL367" s="235">
        <f t="shared" si="536"/>
        <v>0</v>
      </c>
      <c r="CM367" s="188"/>
      <c r="CN367" s="244">
        <f t="shared" si="515"/>
        <v>0</v>
      </c>
      <c r="CO367" s="235">
        <f t="shared" si="537"/>
        <v>0</v>
      </c>
      <c r="CP367" s="235">
        <f t="shared" si="537"/>
        <v>0</v>
      </c>
      <c r="CQ367" s="235">
        <f t="shared" si="537"/>
        <v>0</v>
      </c>
      <c r="CR367" s="188"/>
      <c r="CS367" s="244">
        <f t="shared" si="516"/>
        <v>0</v>
      </c>
      <c r="CT367" s="235">
        <f t="shared" si="538"/>
        <v>0</v>
      </c>
      <c r="CU367" s="235">
        <f t="shared" si="538"/>
        <v>0</v>
      </c>
      <c r="CV367" s="235">
        <f t="shared" si="538"/>
        <v>0</v>
      </c>
      <c r="CW367" s="188"/>
      <c r="CX367" s="244">
        <f t="shared" si="517"/>
        <v>0</v>
      </c>
      <c r="CY367" s="235">
        <f t="shared" si="539"/>
        <v>0</v>
      </c>
      <c r="CZ367" s="235">
        <f t="shared" si="539"/>
        <v>0</v>
      </c>
      <c r="DA367" s="235">
        <f t="shared" si="539"/>
        <v>0</v>
      </c>
      <c r="DB367" s="188"/>
      <c r="DC367" s="225"/>
      <c r="DD367" s="226"/>
      <c r="DE367" s="1088"/>
      <c r="DF367" s="225"/>
      <c r="DG367" s="226"/>
      <c r="DH367" s="1088"/>
      <c r="DI367" s="225"/>
      <c r="DJ367" s="226"/>
      <c r="DK367" s="1088"/>
      <c r="DL367" s="225"/>
      <c r="DM367" s="226"/>
      <c r="DN367" s="1088"/>
      <c r="DO367" s="370"/>
      <c r="DP367" s="370"/>
      <c r="DQ367" s="243">
        <f t="shared" si="540"/>
        <v>0</v>
      </c>
      <c r="DR367" s="244">
        <f t="shared" si="541"/>
        <v>0</v>
      </c>
      <c r="DS367" s="235">
        <f t="shared" si="542"/>
        <v>0</v>
      </c>
      <c r="DT367" s="244" t="str">
        <f t="shared" si="518"/>
        <v/>
      </c>
      <c r="DU367" s="42" t="str">
        <f t="shared" si="543"/>
        <v/>
      </c>
      <c r="DV367" s="42" t="str">
        <f t="shared" si="544"/>
        <v/>
      </c>
      <c r="DW367" s="42" t="str">
        <f t="shared" si="545"/>
        <v/>
      </c>
      <c r="DX367" s="162"/>
      <c r="DY367" s="42" t="str">
        <f t="shared" si="546"/>
        <v/>
      </c>
      <c r="DZ367" s="42" t="str">
        <f t="shared" si="507"/>
        <v/>
      </c>
      <c r="EA367" s="42" t="str">
        <f t="shared" si="547"/>
        <v/>
      </c>
      <c r="EB367" s="162"/>
      <c r="EC367" s="930"/>
      <c r="ED367" s="188"/>
      <c r="EE367" s="245">
        <f t="shared" si="548"/>
        <v>0</v>
      </c>
      <c r="EG367" s="245">
        <f t="shared" si="549"/>
        <v>0</v>
      </c>
      <c r="EI367" s="246" t="str">
        <f t="shared" si="550"/>
        <v/>
      </c>
      <c r="EJ367" s="247" t="str">
        <f t="shared" si="519"/>
        <v/>
      </c>
      <c r="EK367" s="248" t="str">
        <f t="shared" si="520"/>
        <v/>
      </c>
      <c r="EL367" s="248" t="str">
        <f t="shared" si="521"/>
        <v/>
      </c>
      <c r="EM367" s="248" t="str">
        <f t="shared" si="522"/>
        <v/>
      </c>
      <c r="EN367" s="248" t="str">
        <f t="shared" si="551"/>
        <v/>
      </c>
      <c r="EO367" s="248" t="str">
        <f t="shared" si="523"/>
        <v/>
      </c>
      <c r="EQ367" s="248" t="str">
        <f t="shared" si="552"/>
        <v/>
      </c>
      <c r="ER367" s="248" t="str">
        <f t="shared" si="553"/>
        <v/>
      </c>
      <c r="ES367" s="248" t="str">
        <f t="shared" si="554"/>
        <v/>
      </c>
      <c r="ET367" s="248" t="str">
        <f t="shared" si="555"/>
        <v/>
      </c>
      <c r="EU367" s="248" t="str">
        <f t="shared" si="556"/>
        <v/>
      </c>
      <c r="EV367" s="248" t="str">
        <f t="shared" si="556"/>
        <v/>
      </c>
      <c r="EX367" s="248" t="str">
        <f t="shared" si="557"/>
        <v/>
      </c>
      <c r="EY367" s="248" t="str">
        <f t="shared" si="558"/>
        <v/>
      </c>
      <c r="EZ367" s="248" t="str">
        <f t="shared" si="559"/>
        <v/>
      </c>
      <c r="FA367" s="248" t="str">
        <f t="shared" si="560"/>
        <v/>
      </c>
      <c r="FB367" s="248" t="str">
        <f t="shared" si="592"/>
        <v/>
      </c>
      <c r="FC367" s="248" t="str">
        <f t="shared" si="592"/>
        <v/>
      </c>
      <c r="FE367" s="248" t="str">
        <f t="shared" si="561"/>
        <v/>
      </c>
      <c r="FF367" s="248" t="str">
        <f t="shared" si="562"/>
        <v/>
      </c>
      <c r="FG367" s="248" t="str">
        <f t="shared" si="563"/>
        <v/>
      </c>
      <c r="FH367" s="248" t="str">
        <f t="shared" si="564"/>
        <v/>
      </c>
      <c r="FI367" s="248" t="str">
        <f t="shared" si="593"/>
        <v/>
      </c>
      <c r="FJ367" s="248" t="str">
        <f t="shared" si="593"/>
        <v/>
      </c>
      <c r="FL367" s="370"/>
      <c r="FM367" s="371"/>
      <c r="FN367" s="371"/>
      <c r="FO367" s="611"/>
      <c r="FP367" s="896"/>
      <c r="FQ367" s="370"/>
      <c r="FR367" s="371"/>
      <c r="FS367" s="371"/>
      <c r="FT367" s="611"/>
      <c r="FU367" s="896"/>
      <c r="FV367" s="370"/>
      <c r="FW367" s="371"/>
      <c r="FX367" s="371"/>
      <c r="FY367" s="611"/>
      <c r="FZ367" s="896"/>
      <c r="GA367" s="613"/>
      <c r="GC367" s="227">
        <f t="shared" si="565"/>
        <v>0</v>
      </c>
      <c r="GD367" s="228">
        <f t="shared" si="566"/>
        <v>0</v>
      </c>
      <c r="GE367" s="229">
        <f t="shared" si="594"/>
        <v>0</v>
      </c>
      <c r="GF367" s="230">
        <f t="shared" si="594"/>
        <v>0</v>
      </c>
      <c r="GG367" s="231" t="str">
        <f t="shared" si="567"/>
        <v/>
      </c>
      <c r="GH367" s="232">
        <f t="shared" si="568"/>
        <v>0</v>
      </c>
      <c r="GI367" s="227">
        <f t="shared" si="569"/>
        <v>0</v>
      </c>
      <c r="GJ367" s="233">
        <f t="shared" si="570"/>
        <v>0</v>
      </c>
      <c r="GK367" s="233">
        <f t="shared" si="571"/>
        <v>0</v>
      </c>
      <c r="GL367" s="234"/>
      <c r="GM367" s="235">
        <f t="shared" si="572"/>
        <v>0</v>
      </c>
      <c r="GN367" s="235">
        <f t="shared" si="573"/>
        <v>0</v>
      </c>
      <c r="GO367" s="235" t="str">
        <f t="shared" si="574"/>
        <v/>
      </c>
      <c r="GP367" s="380"/>
      <c r="GQ367" s="235">
        <f t="shared" si="575"/>
        <v>0</v>
      </c>
      <c r="GR367" s="235">
        <f t="shared" si="576"/>
        <v>0</v>
      </c>
      <c r="GS367" s="235" t="str">
        <f t="shared" si="577"/>
        <v/>
      </c>
      <c r="GT367" s="236"/>
      <c r="GU367" s="237" t="str">
        <f t="shared" si="578"/>
        <v/>
      </c>
      <c r="GV367" s="237" t="str">
        <f t="shared" si="579"/>
        <v/>
      </c>
      <c r="GW367" s="238" t="str">
        <f t="shared" si="580"/>
        <v/>
      </c>
      <c r="GX367" s="238" t="str">
        <f t="shared" si="581"/>
        <v/>
      </c>
      <c r="GY367" s="239"/>
      <c r="GZ367" s="240" t="str">
        <f t="shared" si="582"/>
        <v/>
      </c>
      <c r="HA367" s="235" t="str">
        <f t="shared" si="583"/>
        <v/>
      </c>
      <c r="HB367" s="235" t="str">
        <f t="shared" si="584"/>
        <v/>
      </c>
      <c r="HC367" s="235" t="str">
        <f t="shared" si="585"/>
        <v/>
      </c>
      <c r="HD367" s="235" t="str">
        <f t="shared" si="586"/>
        <v/>
      </c>
      <c r="HE367" s="235" t="str">
        <f t="shared" si="587"/>
        <v/>
      </c>
      <c r="HF367" s="188"/>
      <c r="HG367" s="235" t="str">
        <f t="shared" si="588"/>
        <v/>
      </c>
      <c r="HH367" s="235">
        <f t="shared" si="595"/>
        <v>0</v>
      </c>
      <c r="HI367" s="235">
        <f t="shared" si="595"/>
        <v>0</v>
      </c>
      <c r="HJ367" s="235">
        <f t="shared" si="595"/>
        <v>0</v>
      </c>
      <c r="HK367" s="188"/>
      <c r="HL367" s="235" t="str">
        <f t="shared" si="589"/>
        <v/>
      </c>
      <c r="HM367" s="235">
        <f t="shared" si="596"/>
        <v>0</v>
      </c>
      <c r="HN367" s="235">
        <f t="shared" si="596"/>
        <v>0</v>
      </c>
      <c r="HO367" s="235">
        <f t="shared" si="596"/>
        <v>0</v>
      </c>
      <c r="HP367" s="188"/>
      <c r="HQ367" s="235" t="str">
        <f t="shared" si="590"/>
        <v/>
      </c>
      <c r="HR367" s="235">
        <f t="shared" si="597"/>
        <v>0</v>
      </c>
      <c r="HS367" s="235">
        <f t="shared" si="597"/>
        <v>0</v>
      </c>
      <c r="HT367" s="235">
        <f t="shared" si="597"/>
        <v>0</v>
      </c>
      <c r="HU367" s="162"/>
      <c r="HV367" s="1622"/>
      <c r="HW367" s="1619"/>
      <c r="HX367" s="1619"/>
      <c r="HY367" s="1619"/>
      <c r="HZ367" s="1619"/>
      <c r="IA367" s="1619"/>
      <c r="IB367" s="1619"/>
      <c r="IC367" s="1623"/>
      <c r="ID367" s="162"/>
      <c r="IE367" s="162"/>
    </row>
    <row r="368" spans="1:239" ht="21" customHeight="1" x14ac:dyDescent="0.25">
      <c r="A368" s="377" t="str">
        <f t="shared" si="524"/>
        <v/>
      </c>
      <c r="B368" s="188">
        <v>342</v>
      </c>
      <c r="C368" s="255"/>
      <c r="D368" s="223" t="str">
        <f t="shared" si="508"/>
        <v/>
      </c>
      <c r="E368" s="223" t="str">
        <f t="shared" si="591"/>
        <v/>
      </c>
      <c r="F368" s="242"/>
      <c r="G368" s="242"/>
      <c r="H368" s="224" t="str">
        <f t="shared" si="525"/>
        <v/>
      </c>
      <c r="I368" s="930"/>
      <c r="J368" s="930"/>
      <c r="K368" s="930"/>
      <c r="L368" s="370"/>
      <c r="M368" s="371"/>
      <c r="N368" s="371"/>
      <c r="O368" s="371"/>
      <c r="P368" s="372"/>
      <c r="Q368" s="609"/>
      <c r="R368" s="609"/>
      <c r="S368" s="610"/>
      <c r="T368" s="371"/>
      <c r="U368" s="371"/>
      <c r="V368" s="188"/>
      <c r="W368" s="370"/>
      <c r="X368" s="371"/>
      <c r="Y368" s="371"/>
      <c r="Z368" s="611"/>
      <c r="AA368" s="896"/>
      <c r="AB368" s="370"/>
      <c r="AC368" s="371"/>
      <c r="AD368" s="371"/>
      <c r="AE368" s="371"/>
      <c r="AF368" s="896"/>
      <c r="AG368" s="370"/>
      <c r="AH368" s="371"/>
      <c r="AI368" s="371"/>
      <c r="AJ368" s="371"/>
      <c r="AK368" s="896"/>
      <c r="AL368" s="370"/>
      <c r="AM368" s="371"/>
      <c r="AN368" s="371"/>
      <c r="AO368" s="372"/>
      <c r="AP368" s="370"/>
      <c r="AQ368" s="371"/>
      <c r="AR368" s="371"/>
      <c r="AS368" s="371"/>
      <c r="AT368" s="928"/>
      <c r="AU368" s="188"/>
      <c r="AV368" s="256">
        <f t="shared" si="509"/>
        <v>0</v>
      </c>
      <c r="AW368" s="257">
        <f t="shared" si="510"/>
        <v>0</v>
      </c>
      <c r="AX368" s="258">
        <f t="shared" si="506"/>
        <v>0</v>
      </c>
      <c r="AY368" s="259">
        <f t="shared" si="506"/>
        <v>0</v>
      </c>
      <c r="AZ368" s="231" t="str">
        <f t="shared" si="526"/>
        <v/>
      </c>
      <c r="BA368" s="232">
        <f t="shared" si="527"/>
        <v>0</v>
      </c>
      <c r="BB368" s="249">
        <f t="shared" si="511"/>
        <v>0</v>
      </c>
      <c r="BC368" s="231">
        <f t="shared" si="528"/>
        <v>0</v>
      </c>
      <c r="BD368" s="231">
        <f t="shared" si="529"/>
        <v>0</v>
      </c>
      <c r="BE368" s="260"/>
      <c r="BF368" s="235">
        <f t="shared" si="530"/>
        <v>0</v>
      </c>
      <c r="BG368" s="235">
        <f t="shared" si="531"/>
        <v>0</v>
      </c>
      <c r="BH368" s="235">
        <f t="shared" si="532"/>
        <v>0</v>
      </c>
      <c r="BI368" s="380"/>
      <c r="BJ368" s="235">
        <f t="shared" si="512"/>
        <v>0</v>
      </c>
      <c r="BK368" s="235">
        <f t="shared" si="533"/>
        <v>0</v>
      </c>
      <c r="BL368" s="235" t="str">
        <f t="shared" si="534"/>
        <v/>
      </c>
      <c r="BM368" s="236"/>
      <c r="BN368" s="237"/>
      <c r="BO368" s="237"/>
      <c r="BP368" s="238"/>
      <c r="BQ368" s="238"/>
      <c r="BR368" s="254"/>
      <c r="BS368" s="252"/>
      <c r="BT368" s="244"/>
      <c r="BU368" s="244"/>
      <c r="BV368" s="244"/>
      <c r="BW368" s="244"/>
      <c r="BX368" s="244"/>
      <c r="BY368" s="244"/>
      <c r="BZ368" s="244"/>
      <c r="CA368" s="244"/>
      <c r="CB368" s="253"/>
      <c r="CC368" s="188"/>
      <c r="CD368" s="244">
        <f t="shared" si="513"/>
        <v>0</v>
      </c>
      <c r="CE368" s="235">
        <f t="shared" si="535"/>
        <v>0</v>
      </c>
      <c r="CF368" s="235">
        <f t="shared" si="535"/>
        <v>0</v>
      </c>
      <c r="CG368" s="235">
        <f t="shared" si="535"/>
        <v>0</v>
      </c>
      <c r="CH368" s="188"/>
      <c r="CI368" s="244">
        <f t="shared" si="514"/>
        <v>0</v>
      </c>
      <c r="CJ368" s="235">
        <f t="shared" si="536"/>
        <v>0</v>
      </c>
      <c r="CK368" s="235">
        <f t="shared" si="536"/>
        <v>0</v>
      </c>
      <c r="CL368" s="235">
        <f t="shared" si="536"/>
        <v>0</v>
      </c>
      <c r="CM368" s="188"/>
      <c r="CN368" s="244">
        <f t="shared" si="515"/>
        <v>0</v>
      </c>
      <c r="CO368" s="235">
        <f t="shared" si="537"/>
        <v>0</v>
      </c>
      <c r="CP368" s="235">
        <f t="shared" si="537"/>
        <v>0</v>
      </c>
      <c r="CQ368" s="235">
        <f t="shared" si="537"/>
        <v>0</v>
      </c>
      <c r="CR368" s="188"/>
      <c r="CS368" s="244">
        <f t="shared" si="516"/>
        <v>0</v>
      </c>
      <c r="CT368" s="235">
        <f t="shared" si="538"/>
        <v>0</v>
      </c>
      <c r="CU368" s="235">
        <f t="shared" si="538"/>
        <v>0</v>
      </c>
      <c r="CV368" s="235">
        <f t="shared" si="538"/>
        <v>0</v>
      </c>
      <c r="CW368" s="188"/>
      <c r="CX368" s="244">
        <f t="shared" si="517"/>
        <v>0</v>
      </c>
      <c r="CY368" s="235">
        <f t="shared" si="539"/>
        <v>0</v>
      </c>
      <c r="CZ368" s="235">
        <f t="shared" si="539"/>
        <v>0</v>
      </c>
      <c r="DA368" s="235">
        <f t="shared" si="539"/>
        <v>0</v>
      </c>
      <c r="DB368" s="188"/>
      <c r="DC368" s="225"/>
      <c r="DD368" s="226"/>
      <c r="DE368" s="1088"/>
      <c r="DF368" s="225"/>
      <c r="DG368" s="226"/>
      <c r="DH368" s="1088"/>
      <c r="DI368" s="225"/>
      <c r="DJ368" s="226"/>
      <c r="DK368" s="1088"/>
      <c r="DL368" s="225"/>
      <c r="DM368" s="226"/>
      <c r="DN368" s="1088"/>
      <c r="DO368" s="370"/>
      <c r="DP368" s="370"/>
      <c r="DQ368" s="243">
        <f t="shared" si="540"/>
        <v>0</v>
      </c>
      <c r="DR368" s="244">
        <f t="shared" si="541"/>
        <v>0</v>
      </c>
      <c r="DS368" s="235">
        <f t="shared" si="542"/>
        <v>0</v>
      </c>
      <c r="DT368" s="244" t="str">
        <f t="shared" si="518"/>
        <v/>
      </c>
      <c r="DU368" s="42" t="str">
        <f t="shared" si="543"/>
        <v/>
      </c>
      <c r="DV368" s="42" t="str">
        <f t="shared" si="544"/>
        <v/>
      </c>
      <c r="DW368" s="42" t="str">
        <f t="shared" si="545"/>
        <v/>
      </c>
      <c r="DX368" s="162"/>
      <c r="DY368" s="42" t="str">
        <f t="shared" si="546"/>
        <v/>
      </c>
      <c r="DZ368" s="42" t="str">
        <f t="shared" si="507"/>
        <v/>
      </c>
      <c r="EA368" s="42" t="str">
        <f t="shared" si="547"/>
        <v/>
      </c>
      <c r="EB368" s="162"/>
      <c r="EC368" s="930"/>
      <c r="ED368" s="188"/>
      <c r="EE368" s="245">
        <f t="shared" si="548"/>
        <v>0</v>
      </c>
      <c r="EG368" s="245">
        <f t="shared" si="549"/>
        <v>0</v>
      </c>
      <c r="EI368" s="246" t="str">
        <f t="shared" si="550"/>
        <v/>
      </c>
      <c r="EJ368" s="247" t="str">
        <f t="shared" si="519"/>
        <v/>
      </c>
      <c r="EK368" s="248" t="str">
        <f t="shared" si="520"/>
        <v/>
      </c>
      <c r="EL368" s="248" t="str">
        <f t="shared" si="521"/>
        <v/>
      </c>
      <c r="EM368" s="248" t="str">
        <f t="shared" si="522"/>
        <v/>
      </c>
      <c r="EN368" s="248" t="str">
        <f t="shared" si="551"/>
        <v/>
      </c>
      <c r="EO368" s="248" t="str">
        <f t="shared" si="523"/>
        <v/>
      </c>
      <c r="EQ368" s="248" t="str">
        <f t="shared" si="552"/>
        <v/>
      </c>
      <c r="ER368" s="248" t="str">
        <f t="shared" si="553"/>
        <v/>
      </c>
      <c r="ES368" s="248" t="str">
        <f t="shared" si="554"/>
        <v/>
      </c>
      <c r="ET368" s="248" t="str">
        <f t="shared" si="555"/>
        <v/>
      </c>
      <c r="EU368" s="248" t="str">
        <f t="shared" si="556"/>
        <v/>
      </c>
      <c r="EV368" s="248" t="str">
        <f t="shared" si="556"/>
        <v/>
      </c>
      <c r="EX368" s="248" t="str">
        <f t="shared" si="557"/>
        <v/>
      </c>
      <c r="EY368" s="248" t="str">
        <f t="shared" si="558"/>
        <v/>
      </c>
      <c r="EZ368" s="248" t="str">
        <f t="shared" si="559"/>
        <v/>
      </c>
      <c r="FA368" s="248" t="str">
        <f t="shared" si="560"/>
        <v/>
      </c>
      <c r="FB368" s="248" t="str">
        <f t="shared" si="592"/>
        <v/>
      </c>
      <c r="FC368" s="248" t="str">
        <f t="shared" si="592"/>
        <v/>
      </c>
      <c r="FE368" s="248" t="str">
        <f t="shared" si="561"/>
        <v/>
      </c>
      <c r="FF368" s="248" t="str">
        <f t="shared" si="562"/>
        <v/>
      </c>
      <c r="FG368" s="248" t="str">
        <f t="shared" si="563"/>
        <v/>
      </c>
      <c r="FH368" s="248" t="str">
        <f t="shared" si="564"/>
        <v/>
      </c>
      <c r="FI368" s="248" t="str">
        <f t="shared" si="593"/>
        <v/>
      </c>
      <c r="FJ368" s="248" t="str">
        <f t="shared" si="593"/>
        <v/>
      </c>
      <c r="FL368" s="370"/>
      <c r="FM368" s="371"/>
      <c r="FN368" s="371"/>
      <c r="FO368" s="611"/>
      <c r="FP368" s="896"/>
      <c r="FQ368" s="370"/>
      <c r="FR368" s="371"/>
      <c r="FS368" s="371"/>
      <c r="FT368" s="611"/>
      <c r="FU368" s="896"/>
      <c r="FV368" s="370"/>
      <c r="FW368" s="371"/>
      <c r="FX368" s="371"/>
      <c r="FY368" s="611"/>
      <c r="FZ368" s="896"/>
      <c r="GA368" s="613"/>
      <c r="GC368" s="227">
        <f t="shared" si="565"/>
        <v>0</v>
      </c>
      <c r="GD368" s="228">
        <f t="shared" si="566"/>
        <v>0</v>
      </c>
      <c r="GE368" s="229">
        <f t="shared" si="594"/>
        <v>0</v>
      </c>
      <c r="GF368" s="230">
        <f t="shared" si="594"/>
        <v>0</v>
      </c>
      <c r="GG368" s="231" t="str">
        <f t="shared" si="567"/>
        <v/>
      </c>
      <c r="GH368" s="232">
        <f t="shared" si="568"/>
        <v>0</v>
      </c>
      <c r="GI368" s="227">
        <f t="shared" si="569"/>
        <v>0</v>
      </c>
      <c r="GJ368" s="233">
        <f t="shared" si="570"/>
        <v>0</v>
      </c>
      <c r="GK368" s="233">
        <f t="shared" si="571"/>
        <v>0</v>
      </c>
      <c r="GL368" s="234"/>
      <c r="GM368" s="235">
        <f t="shared" si="572"/>
        <v>0</v>
      </c>
      <c r="GN368" s="235">
        <f t="shared" si="573"/>
        <v>0</v>
      </c>
      <c r="GO368" s="235" t="str">
        <f t="shared" si="574"/>
        <v/>
      </c>
      <c r="GP368" s="380"/>
      <c r="GQ368" s="235">
        <f t="shared" si="575"/>
        <v>0</v>
      </c>
      <c r="GR368" s="235">
        <f t="shared" si="576"/>
        <v>0</v>
      </c>
      <c r="GS368" s="235" t="str">
        <f t="shared" si="577"/>
        <v/>
      </c>
      <c r="GT368" s="236"/>
      <c r="GU368" s="237" t="str">
        <f t="shared" si="578"/>
        <v/>
      </c>
      <c r="GV368" s="237" t="str">
        <f t="shared" si="579"/>
        <v/>
      </c>
      <c r="GW368" s="238" t="str">
        <f t="shared" si="580"/>
        <v/>
      </c>
      <c r="GX368" s="238" t="str">
        <f t="shared" si="581"/>
        <v/>
      </c>
      <c r="GY368" s="239"/>
      <c r="GZ368" s="240" t="str">
        <f t="shared" si="582"/>
        <v/>
      </c>
      <c r="HA368" s="235" t="str">
        <f t="shared" si="583"/>
        <v/>
      </c>
      <c r="HB368" s="235" t="str">
        <f t="shared" si="584"/>
        <v/>
      </c>
      <c r="HC368" s="235" t="str">
        <f t="shared" si="585"/>
        <v/>
      </c>
      <c r="HD368" s="235" t="str">
        <f t="shared" si="586"/>
        <v/>
      </c>
      <c r="HE368" s="235" t="str">
        <f t="shared" si="587"/>
        <v/>
      </c>
      <c r="HF368" s="188"/>
      <c r="HG368" s="235" t="str">
        <f t="shared" si="588"/>
        <v/>
      </c>
      <c r="HH368" s="235">
        <f t="shared" si="595"/>
        <v>0</v>
      </c>
      <c r="HI368" s="235">
        <f t="shared" si="595"/>
        <v>0</v>
      </c>
      <c r="HJ368" s="235">
        <f t="shared" si="595"/>
        <v>0</v>
      </c>
      <c r="HK368" s="188"/>
      <c r="HL368" s="235" t="str">
        <f t="shared" si="589"/>
        <v/>
      </c>
      <c r="HM368" s="235">
        <f t="shared" si="596"/>
        <v>0</v>
      </c>
      <c r="HN368" s="235">
        <f t="shared" si="596"/>
        <v>0</v>
      </c>
      <c r="HO368" s="235">
        <f t="shared" si="596"/>
        <v>0</v>
      </c>
      <c r="HP368" s="188"/>
      <c r="HQ368" s="235" t="str">
        <f t="shared" si="590"/>
        <v/>
      </c>
      <c r="HR368" s="235">
        <f t="shared" si="597"/>
        <v>0</v>
      </c>
      <c r="HS368" s="235">
        <f t="shared" si="597"/>
        <v>0</v>
      </c>
      <c r="HT368" s="235">
        <f t="shared" si="597"/>
        <v>0</v>
      </c>
      <c r="HU368" s="162"/>
      <c r="HV368" s="1622"/>
      <c r="HW368" s="1619"/>
      <c r="HX368" s="1619"/>
      <c r="HY368" s="1619"/>
      <c r="HZ368" s="1619"/>
      <c r="IA368" s="1619"/>
      <c r="IB368" s="1619"/>
      <c r="IC368" s="1623"/>
      <c r="ID368" s="162"/>
      <c r="IE368" s="162"/>
    </row>
    <row r="369" spans="1:239" ht="21" customHeight="1" x14ac:dyDescent="0.25">
      <c r="A369" s="377" t="str">
        <f t="shared" si="524"/>
        <v/>
      </c>
      <c r="B369" s="188">
        <v>343</v>
      </c>
      <c r="C369" s="255"/>
      <c r="D369" s="223" t="str">
        <f t="shared" si="508"/>
        <v/>
      </c>
      <c r="E369" s="223" t="str">
        <f t="shared" si="591"/>
        <v/>
      </c>
      <c r="F369" s="242"/>
      <c r="G369" s="242"/>
      <c r="H369" s="224" t="str">
        <f t="shared" si="525"/>
        <v/>
      </c>
      <c r="I369" s="930"/>
      <c r="J369" s="930"/>
      <c r="K369" s="930"/>
      <c r="L369" s="370"/>
      <c r="M369" s="371"/>
      <c r="N369" s="371"/>
      <c r="O369" s="371"/>
      <c r="P369" s="372"/>
      <c r="Q369" s="609"/>
      <c r="R369" s="609"/>
      <c r="S369" s="610"/>
      <c r="T369" s="371"/>
      <c r="U369" s="371"/>
      <c r="V369" s="188"/>
      <c r="W369" s="370"/>
      <c r="X369" s="371"/>
      <c r="Y369" s="371"/>
      <c r="Z369" s="611"/>
      <c r="AA369" s="896"/>
      <c r="AB369" s="370"/>
      <c r="AC369" s="371"/>
      <c r="AD369" s="371"/>
      <c r="AE369" s="371"/>
      <c r="AF369" s="896"/>
      <c r="AG369" s="370"/>
      <c r="AH369" s="371"/>
      <c r="AI369" s="371"/>
      <c r="AJ369" s="371"/>
      <c r="AK369" s="896"/>
      <c r="AL369" s="370"/>
      <c r="AM369" s="371"/>
      <c r="AN369" s="371"/>
      <c r="AO369" s="372"/>
      <c r="AP369" s="370"/>
      <c r="AQ369" s="371"/>
      <c r="AR369" s="371"/>
      <c r="AS369" s="371"/>
      <c r="AT369" s="928"/>
      <c r="AU369" s="188"/>
      <c r="AV369" s="256">
        <f t="shared" si="509"/>
        <v>0</v>
      </c>
      <c r="AW369" s="257">
        <f t="shared" si="510"/>
        <v>0</v>
      </c>
      <c r="AX369" s="258">
        <f t="shared" si="506"/>
        <v>0</v>
      </c>
      <c r="AY369" s="259">
        <f t="shared" si="506"/>
        <v>0</v>
      </c>
      <c r="AZ369" s="231" t="str">
        <f t="shared" si="526"/>
        <v/>
      </c>
      <c r="BA369" s="232">
        <f t="shared" si="527"/>
        <v>0</v>
      </c>
      <c r="BB369" s="249">
        <f t="shared" si="511"/>
        <v>0</v>
      </c>
      <c r="BC369" s="231">
        <f t="shared" si="528"/>
        <v>0</v>
      </c>
      <c r="BD369" s="231">
        <f t="shared" si="529"/>
        <v>0</v>
      </c>
      <c r="BE369" s="260"/>
      <c r="BF369" s="235">
        <f t="shared" si="530"/>
        <v>0</v>
      </c>
      <c r="BG369" s="235">
        <f t="shared" si="531"/>
        <v>0</v>
      </c>
      <c r="BH369" s="235">
        <f t="shared" si="532"/>
        <v>0</v>
      </c>
      <c r="BI369" s="380"/>
      <c r="BJ369" s="235">
        <f t="shared" si="512"/>
        <v>0</v>
      </c>
      <c r="BK369" s="235">
        <f t="shared" si="533"/>
        <v>0</v>
      </c>
      <c r="BL369" s="235" t="str">
        <f t="shared" si="534"/>
        <v/>
      </c>
      <c r="BM369" s="236"/>
      <c r="BN369" s="237"/>
      <c r="BO369" s="237"/>
      <c r="BP369" s="238"/>
      <c r="BQ369" s="238"/>
      <c r="BR369" s="254"/>
      <c r="BS369" s="252"/>
      <c r="BT369" s="244"/>
      <c r="BU369" s="244"/>
      <c r="BV369" s="244"/>
      <c r="BW369" s="244"/>
      <c r="BX369" s="244"/>
      <c r="BY369" s="244"/>
      <c r="BZ369" s="244"/>
      <c r="CA369" s="244"/>
      <c r="CB369" s="253"/>
      <c r="CC369" s="188"/>
      <c r="CD369" s="244">
        <f t="shared" si="513"/>
        <v>0</v>
      </c>
      <c r="CE369" s="235">
        <f t="shared" si="535"/>
        <v>0</v>
      </c>
      <c r="CF369" s="235">
        <f t="shared" si="535"/>
        <v>0</v>
      </c>
      <c r="CG369" s="235">
        <f t="shared" si="535"/>
        <v>0</v>
      </c>
      <c r="CH369" s="188"/>
      <c r="CI369" s="244">
        <f t="shared" si="514"/>
        <v>0</v>
      </c>
      <c r="CJ369" s="235">
        <f t="shared" si="536"/>
        <v>0</v>
      </c>
      <c r="CK369" s="235">
        <f t="shared" si="536"/>
        <v>0</v>
      </c>
      <c r="CL369" s="235">
        <f t="shared" si="536"/>
        <v>0</v>
      </c>
      <c r="CM369" s="188"/>
      <c r="CN369" s="244">
        <f t="shared" si="515"/>
        <v>0</v>
      </c>
      <c r="CO369" s="235">
        <f t="shared" si="537"/>
        <v>0</v>
      </c>
      <c r="CP369" s="235">
        <f t="shared" si="537"/>
        <v>0</v>
      </c>
      <c r="CQ369" s="235">
        <f t="shared" si="537"/>
        <v>0</v>
      </c>
      <c r="CR369" s="188"/>
      <c r="CS369" s="244">
        <f t="shared" si="516"/>
        <v>0</v>
      </c>
      <c r="CT369" s="235">
        <f t="shared" si="538"/>
        <v>0</v>
      </c>
      <c r="CU369" s="235">
        <f t="shared" si="538"/>
        <v>0</v>
      </c>
      <c r="CV369" s="235">
        <f t="shared" si="538"/>
        <v>0</v>
      </c>
      <c r="CW369" s="188"/>
      <c r="CX369" s="244">
        <f t="shared" si="517"/>
        <v>0</v>
      </c>
      <c r="CY369" s="235">
        <f t="shared" si="539"/>
        <v>0</v>
      </c>
      <c r="CZ369" s="235">
        <f t="shared" si="539"/>
        <v>0</v>
      </c>
      <c r="DA369" s="235">
        <f t="shared" si="539"/>
        <v>0</v>
      </c>
      <c r="DB369" s="188"/>
      <c r="DC369" s="225"/>
      <c r="DD369" s="226"/>
      <c r="DE369" s="1088"/>
      <c r="DF369" s="225"/>
      <c r="DG369" s="226"/>
      <c r="DH369" s="1088"/>
      <c r="DI369" s="225"/>
      <c r="DJ369" s="226"/>
      <c r="DK369" s="1088"/>
      <c r="DL369" s="225"/>
      <c r="DM369" s="226"/>
      <c r="DN369" s="1088"/>
      <c r="DO369" s="370"/>
      <c r="DP369" s="370"/>
      <c r="DQ369" s="243">
        <f t="shared" si="540"/>
        <v>0</v>
      </c>
      <c r="DR369" s="244">
        <f t="shared" si="541"/>
        <v>0</v>
      </c>
      <c r="DS369" s="235">
        <f t="shared" si="542"/>
        <v>0</v>
      </c>
      <c r="DT369" s="244" t="str">
        <f t="shared" si="518"/>
        <v/>
      </c>
      <c r="DU369" s="42" t="str">
        <f t="shared" si="543"/>
        <v/>
      </c>
      <c r="DV369" s="42" t="str">
        <f t="shared" si="544"/>
        <v/>
      </c>
      <c r="DW369" s="42" t="str">
        <f t="shared" si="545"/>
        <v/>
      </c>
      <c r="DX369" s="162"/>
      <c r="DY369" s="42" t="str">
        <f t="shared" si="546"/>
        <v/>
      </c>
      <c r="DZ369" s="42" t="str">
        <f t="shared" si="507"/>
        <v/>
      </c>
      <c r="EA369" s="42" t="str">
        <f t="shared" si="547"/>
        <v/>
      </c>
      <c r="EB369" s="162"/>
      <c r="EC369" s="930"/>
      <c r="ED369" s="188"/>
      <c r="EE369" s="245">
        <f t="shared" si="548"/>
        <v>0</v>
      </c>
      <c r="EG369" s="245">
        <f t="shared" si="549"/>
        <v>0</v>
      </c>
      <c r="EI369" s="246" t="str">
        <f t="shared" si="550"/>
        <v/>
      </c>
      <c r="EJ369" s="247" t="str">
        <f t="shared" si="519"/>
        <v/>
      </c>
      <c r="EK369" s="248" t="str">
        <f t="shared" si="520"/>
        <v/>
      </c>
      <c r="EL369" s="248" t="str">
        <f t="shared" si="521"/>
        <v/>
      </c>
      <c r="EM369" s="248" t="str">
        <f t="shared" si="522"/>
        <v/>
      </c>
      <c r="EN369" s="248" t="str">
        <f t="shared" si="551"/>
        <v/>
      </c>
      <c r="EO369" s="248" t="str">
        <f t="shared" si="523"/>
        <v/>
      </c>
      <c r="EQ369" s="248" t="str">
        <f t="shared" si="552"/>
        <v/>
      </c>
      <c r="ER369" s="248" t="str">
        <f t="shared" si="553"/>
        <v/>
      </c>
      <c r="ES369" s="248" t="str">
        <f t="shared" si="554"/>
        <v/>
      </c>
      <c r="ET369" s="248" t="str">
        <f t="shared" si="555"/>
        <v/>
      </c>
      <c r="EU369" s="248" t="str">
        <f t="shared" si="556"/>
        <v/>
      </c>
      <c r="EV369" s="248" t="str">
        <f t="shared" si="556"/>
        <v/>
      </c>
      <c r="EX369" s="248" t="str">
        <f t="shared" si="557"/>
        <v/>
      </c>
      <c r="EY369" s="248" t="str">
        <f t="shared" si="558"/>
        <v/>
      </c>
      <c r="EZ369" s="248" t="str">
        <f t="shared" si="559"/>
        <v/>
      </c>
      <c r="FA369" s="248" t="str">
        <f t="shared" si="560"/>
        <v/>
      </c>
      <c r="FB369" s="248" t="str">
        <f t="shared" si="592"/>
        <v/>
      </c>
      <c r="FC369" s="248" t="str">
        <f t="shared" si="592"/>
        <v/>
      </c>
      <c r="FE369" s="248" t="str">
        <f t="shared" si="561"/>
        <v/>
      </c>
      <c r="FF369" s="248" t="str">
        <f t="shared" si="562"/>
        <v/>
      </c>
      <c r="FG369" s="248" t="str">
        <f t="shared" si="563"/>
        <v/>
      </c>
      <c r="FH369" s="248" t="str">
        <f t="shared" si="564"/>
        <v/>
      </c>
      <c r="FI369" s="248" t="str">
        <f t="shared" si="593"/>
        <v/>
      </c>
      <c r="FJ369" s="248" t="str">
        <f t="shared" si="593"/>
        <v/>
      </c>
      <c r="FL369" s="370"/>
      <c r="FM369" s="371"/>
      <c r="FN369" s="371"/>
      <c r="FO369" s="611"/>
      <c r="FP369" s="896"/>
      <c r="FQ369" s="370"/>
      <c r="FR369" s="371"/>
      <c r="FS369" s="371"/>
      <c r="FT369" s="611"/>
      <c r="FU369" s="896"/>
      <c r="FV369" s="370"/>
      <c r="FW369" s="371"/>
      <c r="FX369" s="371"/>
      <c r="FY369" s="611"/>
      <c r="FZ369" s="896"/>
      <c r="GA369" s="613"/>
      <c r="GC369" s="227">
        <f t="shared" si="565"/>
        <v>0</v>
      </c>
      <c r="GD369" s="228">
        <f t="shared" si="566"/>
        <v>0</v>
      </c>
      <c r="GE369" s="229">
        <f t="shared" si="594"/>
        <v>0</v>
      </c>
      <c r="GF369" s="230">
        <f t="shared" si="594"/>
        <v>0</v>
      </c>
      <c r="GG369" s="231" t="str">
        <f t="shared" si="567"/>
        <v/>
      </c>
      <c r="GH369" s="232">
        <f t="shared" si="568"/>
        <v>0</v>
      </c>
      <c r="GI369" s="227">
        <f t="shared" si="569"/>
        <v>0</v>
      </c>
      <c r="GJ369" s="233">
        <f t="shared" si="570"/>
        <v>0</v>
      </c>
      <c r="GK369" s="233">
        <f t="shared" si="571"/>
        <v>0</v>
      </c>
      <c r="GL369" s="234"/>
      <c r="GM369" s="235">
        <f t="shared" si="572"/>
        <v>0</v>
      </c>
      <c r="GN369" s="235">
        <f t="shared" si="573"/>
        <v>0</v>
      </c>
      <c r="GO369" s="235" t="str">
        <f t="shared" si="574"/>
        <v/>
      </c>
      <c r="GP369" s="380"/>
      <c r="GQ369" s="235">
        <f t="shared" si="575"/>
        <v>0</v>
      </c>
      <c r="GR369" s="235">
        <f t="shared" si="576"/>
        <v>0</v>
      </c>
      <c r="GS369" s="235" t="str">
        <f t="shared" si="577"/>
        <v/>
      </c>
      <c r="GT369" s="236"/>
      <c r="GU369" s="237" t="str">
        <f t="shared" si="578"/>
        <v/>
      </c>
      <c r="GV369" s="237" t="str">
        <f t="shared" si="579"/>
        <v/>
      </c>
      <c r="GW369" s="238" t="str">
        <f t="shared" si="580"/>
        <v/>
      </c>
      <c r="GX369" s="238" t="str">
        <f t="shared" si="581"/>
        <v/>
      </c>
      <c r="GY369" s="239"/>
      <c r="GZ369" s="240" t="str">
        <f t="shared" si="582"/>
        <v/>
      </c>
      <c r="HA369" s="235" t="str">
        <f t="shared" si="583"/>
        <v/>
      </c>
      <c r="HB369" s="235" t="str">
        <f t="shared" si="584"/>
        <v/>
      </c>
      <c r="HC369" s="235" t="str">
        <f t="shared" si="585"/>
        <v/>
      </c>
      <c r="HD369" s="235" t="str">
        <f t="shared" si="586"/>
        <v/>
      </c>
      <c r="HE369" s="235" t="str">
        <f t="shared" si="587"/>
        <v/>
      </c>
      <c r="HF369" s="188"/>
      <c r="HG369" s="235" t="str">
        <f t="shared" si="588"/>
        <v/>
      </c>
      <c r="HH369" s="235">
        <f t="shared" si="595"/>
        <v>0</v>
      </c>
      <c r="HI369" s="235">
        <f t="shared" si="595"/>
        <v>0</v>
      </c>
      <c r="HJ369" s="235">
        <f t="shared" si="595"/>
        <v>0</v>
      </c>
      <c r="HK369" s="188"/>
      <c r="HL369" s="235" t="str">
        <f t="shared" si="589"/>
        <v/>
      </c>
      <c r="HM369" s="235">
        <f t="shared" si="596"/>
        <v>0</v>
      </c>
      <c r="HN369" s="235">
        <f t="shared" si="596"/>
        <v>0</v>
      </c>
      <c r="HO369" s="235">
        <f t="shared" si="596"/>
        <v>0</v>
      </c>
      <c r="HP369" s="188"/>
      <c r="HQ369" s="235" t="str">
        <f t="shared" si="590"/>
        <v/>
      </c>
      <c r="HR369" s="235">
        <f t="shared" si="597"/>
        <v>0</v>
      </c>
      <c r="HS369" s="235">
        <f t="shared" si="597"/>
        <v>0</v>
      </c>
      <c r="HT369" s="235">
        <f t="shared" si="597"/>
        <v>0</v>
      </c>
      <c r="HU369" s="162"/>
      <c r="HV369" s="1622"/>
      <c r="HW369" s="1619"/>
      <c r="HX369" s="1619"/>
      <c r="HY369" s="1619"/>
      <c r="HZ369" s="1619"/>
      <c r="IA369" s="1619"/>
      <c r="IB369" s="1619"/>
      <c r="IC369" s="1623"/>
      <c r="ID369" s="162"/>
      <c r="IE369" s="162"/>
    </row>
    <row r="370" spans="1:239" ht="21" customHeight="1" x14ac:dyDescent="0.25">
      <c r="A370" s="377" t="str">
        <f t="shared" si="524"/>
        <v/>
      </c>
      <c r="B370" s="188">
        <v>344</v>
      </c>
      <c r="C370" s="255"/>
      <c r="D370" s="223" t="str">
        <f t="shared" si="508"/>
        <v/>
      </c>
      <c r="E370" s="223" t="str">
        <f t="shared" si="591"/>
        <v/>
      </c>
      <c r="F370" s="242"/>
      <c r="G370" s="242"/>
      <c r="H370" s="224" t="str">
        <f t="shared" si="525"/>
        <v/>
      </c>
      <c r="I370" s="930"/>
      <c r="J370" s="930"/>
      <c r="K370" s="930"/>
      <c r="L370" s="370"/>
      <c r="M370" s="371"/>
      <c r="N370" s="371"/>
      <c r="O370" s="371"/>
      <c r="P370" s="372"/>
      <c r="Q370" s="609"/>
      <c r="R370" s="609"/>
      <c r="S370" s="610"/>
      <c r="T370" s="371"/>
      <c r="U370" s="371"/>
      <c r="V370" s="188"/>
      <c r="W370" s="370"/>
      <c r="X370" s="371"/>
      <c r="Y370" s="371"/>
      <c r="Z370" s="611"/>
      <c r="AA370" s="896"/>
      <c r="AB370" s="370"/>
      <c r="AC370" s="371"/>
      <c r="AD370" s="371"/>
      <c r="AE370" s="371"/>
      <c r="AF370" s="896"/>
      <c r="AG370" s="370"/>
      <c r="AH370" s="371"/>
      <c r="AI370" s="371"/>
      <c r="AJ370" s="371"/>
      <c r="AK370" s="896"/>
      <c r="AL370" s="370"/>
      <c r="AM370" s="371"/>
      <c r="AN370" s="371"/>
      <c r="AO370" s="372"/>
      <c r="AP370" s="370"/>
      <c r="AQ370" s="371"/>
      <c r="AR370" s="371"/>
      <c r="AS370" s="371"/>
      <c r="AT370" s="928"/>
      <c r="AU370" s="188"/>
      <c r="AV370" s="256">
        <f t="shared" si="509"/>
        <v>0</v>
      </c>
      <c r="AW370" s="257">
        <f t="shared" si="510"/>
        <v>0</v>
      </c>
      <c r="AX370" s="258">
        <f t="shared" si="506"/>
        <v>0</v>
      </c>
      <c r="AY370" s="259">
        <f t="shared" si="506"/>
        <v>0</v>
      </c>
      <c r="AZ370" s="231" t="str">
        <f t="shared" si="526"/>
        <v/>
      </c>
      <c r="BA370" s="232">
        <f t="shared" si="527"/>
        <v>0</v>
      </c>
      <c r="BB370" s="249">
        <f t="shared" si="511"/>
        <v>0</v>
      </c>
      <c r="BC370" s="231">
        <f t="shared" si="528"/>
        <v>0</v>
      </c>
      <c r="BD370" s="231">
        <f t="shared" si="529"/>
        <v>0</v>
      </c>
      <c r="BE370" s="260"/>
      <c r="BF370" s="235">
        <f t="shared" si="530"/>
        <v>0</v>
      </c>
      <c r="BG370" s="235">
        <f t="shared" si="531"/>
        <v>0</v>
      </c>
      <c r="BH370" s="235">
        <f t="shared" si="532"/>
        <v>0</v>
      </c>
      <c r="BI370" s="380"/>
      <c r="BJ370" s="235">
        <f t="shared" si="512"/>
        <v>0</v>
      </c>
      <c r="BK370" s="235">
        <f t="shared" si="533"/>
        <v>0</v>
      </c>
      <c r="BL370" s="235" t="str">
        <f t="shared" si="534"/>
        <v/>
      </c>
      <c r="BM370" s="236"/>
      <c r="BN370" s="237"/>
      <c r="BO370" s="237"/>
      <c r="BP370" s="238"/>
      <c r="BQ370" s="238"/>
      <c r="BR370" s="254"/>
      <c r="BS370" s="252"/>
      <c r="BT370" s="244"/>
      <c r="BU370" s="244"/>
      <c r="BV370" s="244"/>
      <c r="BW370" s="244"/>
      <c r="BX370" s="244"/>
      <c r="BY370" s="244"/>
      <c r="BZ370" s="244"/>
      <c r="CA370" s="244"/>
      <c r="CB370" s="253"/>
      <c r="CC370" s="188"/>
      <c r="CD370" s="244">
        <f t="shared" si="513"/>
        <v>0</v>
      </c>
      <c r="CE370" s="235">
        <f t="shared" si="535"/>
        <v>0</v>
      </c>
      <c r="CF370" s="235">
        <f t="shared" si="535"/>
        <v>0</v>
      </c>
      <c r="CG370" s="235">
        <f t="shared" si="535"/>
        <v>0</v>
      </c>
      <c r="CH370" s="188"/>
      <c r="CI370" s="244">
        <f t="shared" si="514"/>
        <v>0</v>
      </c>
      <c r="CJ370" s="235">
        <f t="shared" si="536"/>
        <v>0</v>
      </c>
      <c r="CK370" s="235">
        <f t="shared" si="536"/>
        <v>0</v>
      </c>
      <c r="CL370" s="235">
        <f t="shared" si="536"/>
        <v>0</v>
      </c>
      <c r="CM370" s="188"/>
      <c r="CN370" s="244">
        <f t="shared" si="515"/>
        <v>0</v>
      </c>
      <c r="CO370" s="235">
        <f t="shared" si="537"/>
        <v>0</v>
      </c>
      <c r="CP370" s="235">
        <f t="shared" si="537"/>
        <v>0</v>
      </c>
      <c r="CQ370" s="235">
        <f t="shared" si="537"/>
        <v>0</v>
      </c>
      <c r="CR370" s="188"/>
      <c r="CS370" s="244">
        <f t="shared" si="516"/>
        <v>0</v>
      </c>
      <c r="CT370" s="235">
        <f t="shared" si="538"/>
        <v>0</v>
      </c>
      <c r="CU370" s="235">
        <f t="shared" si="538"/>
        <v>0</v>
      </c>
      <c r="CV370" s="235">
        <f t="shared" si="538"/>
        <v>0</v>
      </c>
      <c r="CW370" s="188"/>
      <c r="CX370" s="244">
        <f t="shared" si="517"/>
        <v>0</v>
      </c>
      <c r="CY370" s="235">
        <f t="shared" si="539"/>
        <v>0</v>
      </c>
      <c r="CZ370" s="235">
        <f t="shared" si="539"/>
        <v>0</v>
      </c>
      <c r="DA370" s="235">
        <f t="shared" si="539"/>
        <v>0</v>
      </c>
      <c r="DB370" s="188"/>
      <c r="DC370" s="225"/>
      <c r="DD370" s="226"/>
      <c r="DE370" s="1088"/>
      <c r="DF370" s="225"/>
      <c r="DG370" s="226"/>
      <c r="DH370" s="1088"/>
      <c r="DI370" s="225"/>
      <c r="DJ370" s="226"/>
      <c r="DK370" s="1088"/>
      <c r="DL370" s="225"/>
      <c r="DM370" s="226"/>
      <c r="DN370" s="1088"/>
      <c r="DO370" s="370"/>
      <c r="DP370" s="370"/>
      <c r="DQ370" s="243">
        <f t="shared" si="540"/>
        <v>0</v>
      </c>
      <c r="DR370" s="244">
        <f t="shared" si="541"/>
        <v>0</v>
      </c>
      <c r="DS370" s="235">
        <f t="shared" si="542"/>
        <v>0</v>
      </c>
      <c r="DT370" s="244" t="str">
        <f t="shared" si="518"/>
        <v/>
      </c>
      <c r="DU370" s="42" t="str">
        <f t="shared" si="543"/>
        <v/>
      </c>
      <c r="DV370" s="42" t="str">
        <f t="shared" si="544"/>
        <v/>
      </c>
      <c r="DW370" s="42" t="str">
        <f t="shared" si="545"/>
        <v/>
      </c>
      <c r="DX370" s="162"/>
      <c r="DY370" s="42" t="str">
        <f t="shared" si="546"/>
        <v/>
      </c>
      <c r="DZ370" s="42" t="str">
        <f t="shared" si="507"/>
        <v/>
      </c>
      <c r="EA370" s="42" t="str">
        <f t="shared" si="547"/>
        <v/>
      </c>
      <c r="EB370" s="162"/>
      <c r="EC370" s="930"/>
      <c r="ED370" s="188"/>
      <c r="EE370" s="245">
        <f t="shared" si="548"/>
        <v>0</v>
      </c>
      <c r="EG370" s="245">
        <f t="shared" si="549"/>
        <v>0</v>
      </c>
      <c r="EI370" s="246" t="str">
        <f t="shared" si="550"/>
        <v/>
      </c>
      <c r="EJ370" s="247" t="str">
        <f t="shared" si="519"/>
        <v/>
      </c>
      <c r="EK370" s="248" t="str">
        <f t="shared" si="520"/>
        <v/>
      </c>
      <c r="EL370" s="248" t="str">
        <f t="shared" si="521"/>
        <v/>
      </c>
      <c r="EM370" s="248" t="str">
        <f t="shared" si="522"/>
        <v/>
      </c>
      <c r="EN370" s="248" t="str">
        <f t="shared" si="551"/>
        <v/>
      </c>
      <c r="EO370" s="248" t="str">
        <f t="shared" si="523"/>
        <v/>
      </c>
      <c r="EQ370" s="248" t="str">
        <f t="shared" si="552"/>
        <v/>
      </c>
      <c r="ER370" s="248" t="str">
        <f t="shared" si="553"/>
        <v/>
      </c>
      <c r="ES370" s="248" t="str">
        <f t="shared" si="554"/>
        <v/>
      </c>
      <c r="ET370" s="248" t="str">
        <f t="shared" si="555"/>
        <v/>
      </c>
      <c r="EU370" s="248" t="str">
        <f t="shared" si="556"/>
        <v/>
      </c>
      <c r="EV370" s="248" t="str">
        <f t="shared" si="556"/>
        <v/>
      </c>
      <c r="EX370" s="248" t="str">
        <f t="shared" si="557"/>
        <v/>
      </c>
      <c r="EY370" s="248" t="str">
        <f t="shared" si="558"/>
        <v/>
      </c>
      <c r="EZ370" s="248" t="str">
        <f t="shared" si="559"/>
        <v/>
      </c>
      <c r="FA370" s="248" t="str">
        <f t="shared" si="560"/>
        <v/>
      </c>
      <c r="FB370" s="248" t="str">
        <f t="shared" si="592"/>
        <v/>
      </c>
      <c r="FC370" s="248" t="str">
        <f t="shared" si="592"/>
        <v/>
      </c>
      <c r="FE370" s="248" t="str">
        <f t="shared" si="561"/>
        <v/>
      </c>
      <c r="FF370" s="248" t="str">
        <f t="shared" si="562"/>
        <v/>
      </c>
      <c r="FG370" s="248" t="str">
        <f t="shared" si="563"/>
        <v/>
      </c>
      <c r="FH370" s="248" t="str">
        <f t="shared" si="564"/>
        <v/>
      </c>
      <c r="FI370" s="248" t="str">
        <f t="shared" si="593"/>
        <v/>
      </c>
      <c r="FJ370" s="248" t="str">
        <f t="shared" si="593"/>
        <v/>
      </c>
      <c r="FL370" s="370"/>
      <c r="FM370" s="371"/>
      <c r="FN370" s="371"/>
      <c r="FO370" s="611"/>
      <c r="FP370" s="896"/>
      <c r="FQ370" s="370"/>
      <c r="FR370" s="371"/>
      <c r="FS370" s="371"/>
      <c r="FT370" s="611"/>
      <c r="FU370" s="896"/>
      <c r="FV370" s="370"/>
      <c r="FW370" s="371"/>
      <c r="FX370" s="371"/>
      <c r="FY370" s="611"/>
      <c r="FZ370" s="896"/>
      <c r="GA370" s="613"/>
      <c r="GC370" s="227">
        <f t="shared" si="565"/>
        <v>0</v>
      </c>
      <c r="GD370" s="228">
        <f t="shared" si="566"/>
        <v>0</v>
      </c>
      <c r="GE370" s="229">
        <f t="shared" si="594"/>
        <v>0</v>
      </c>
      <c r="GF370" s="230">
        <f t="shared" si="594"/>
        <v>0</v>
      </c>
      <c r="GG370" s="231" t="str">
        <f t="shared" si="567"/>
        <v/>
      </c>
      <c r="GH370" s="232">
        <f t="shared" si="568"/>
        <v>0</v>
      </c>
      <c r="GI370" s="227">
        <f t="shared" si="569"/>
        <v>0</v>
      </c>
      <c r="GJ370" s="233">
        <f t="shared" si="570"/>
        <v>0</v>
      </c>
      <c r="GK370" s="233">
        <f t="shared" si="571"/>
        <v>0</v>
      </c>
      <c r="GL370" s="234"/>
      <c r="GM370" s="235">
        <f t="shared" si="572"/>
        <v>0</v>
      </c>
      <c r="GN370" s="235">
        <f t="shared" si="573"/>
        <v>0</v>
      </c>
      <c r="GO370" s="235" t="str">
        <f t="shared" si="574"/>
        <v/>
      </c>
      <c r="GP370" s="380"/>
      <c r="GQ370" s="235">
        <f t="shared" si="575"/>
        <v>0</v>
      </c>
      <c r="GR370" s="235">
        <f t="shared" si="576"/>
        <v>0</v>
      </c>
      <c r="GS370" s="235" t="str">
        <f t="shared" si="577"/>
        <v/>
      </c>
      <c r="GT370" s="236"/>
      <c r="GU370" s="237" t="str">
        <f t="shared" si="578"/>
        <v/>
      </c>
      <c r="GV370" s="237" t="str">
        <f t="shared" si="579"/>
        <v/>
      </c>
      <c r="GW370" s="238" t="str">
        <f t="shared" si="580"/>
        <v/>
      </c>
      <c r="GX370" s="238" t="str">
        <f t="shared" si="581"/>
        <v/>
      </c>
      <c r="GY370" s="239"/>
      <c r="GZ370" s="240" t="str">
        <f t="shared" si="582"/>
        <v/>
      </c>
      <c r="HA370" s="235" t="str">
        <f t="shared" si="583"/>
        <v/>
      </c>
      <c r="HB370" s="235" t="str">
        <f t="shared" si="584"/>
        <v/>
      </c>
      <c r="HC370" s="235" t="str">
        <f t="shared" si="585"/>
        <v/>
      </c>
      <c r="HD370" s="235" t="str">
        <f t="shared" si="586"/>
        <v/>
      </c>
      <c r="HE370" s="235" t="str">
        <f t="shared" si="587"/>
        <v/>
      </c>
      <c r="HF370" s="188"/>
      <c r="HG370" s="235" t="str">
        <f t="shared" si="588"/>
        <v/>
      </c>
      <c r="HH370" s="235">
        <f t="shared" si="595"/>
        <v>0</v>
      </c>
      <c r="HI370" s="235">
        <f t="shared" si="595"/>
        <v>0</v>
      </c>
      <c r="HJ370" s="235">
        <f t="shared" si="595"/>
        <v>0</v>
      </c>
      <c r="HK370" s="188"/>
      <c r="HL370" s="235" t="str">
        <f t="shared" si="589"/>
        <v/>
      </c>
      <c r="HM370" s="235">
        <f t="shared" si="596"/>
        <v>0</v>
      </c>
      <c r="HN370" s="235">
        <f t="shared" si="596"/>
        <v>0</v>
      </c>
      <c r="HO370" s="235">
        <f t="shared" si="596"/>
        <v>0</v>
      </c>
      <c r="HP370" s="188"/>
      <c r="HQ370" s="235" t="str">
        <f t="shared" si="590"/>
        <v/>
      </c>
      <c r="HR370" s="235">
        <f t="shared" si="597"/>
        <v>0</v>
      </c>
      <c r="HS370" s="235">
        <f t="shared" si="597"/>
        <v>0</v>
      </c>
      <c r="HT370" s="235">
        <f t="shared" si="597"/>
        <v>0</v>
      </c>
      <c r="HU370" s="162"/>
      <c r="HV370" s="1622"/>
      <c r="HW370" s="1619"/>
      <c r="HX370" s="1619"/>
      <c r="HY370" s="1619"/>
      <c r="HZ370" s="1619"/>
      <c r="IA370" s="1619"/>
      <c r="IB370" s="1619"/>
      <c r="IC370" s="1623"/>
      <c r="ID370" s="162"/>
      <c r="IE370" s="162"/>
    </row>
    <row r="371" spans="1:239" ht="21" customHeight="1" x14ac:dyDescent="0.25">
      <c r="A371" s="377" t="str">
        <f t="shared" si="524"/>
        <v/>
      </c>
      <c r="B371" s="188">
        <v>345</v>
      </c>
      <c r="C371" s="255"/>
      <c r="D371" s="223" t="str">
        <f t="shared" si="508"/>
        <v/>
      </c>
      <c r="E371" s="223" t="str">
        <f t="shared" si="591"/>
        <v/>
      </c>
      <c r="F371" s="242"/>
      <c r="G371" s="242"/>
      <c r="H371" s="224" t="str">
        <f t="shared" si="525"/>
        <v/>
      </c>
      <c r="I371" s="930"/>
      <c r="J371" s="930"/>
      <c r="K371" s="930"/>
      <c r="L371" s="370"/>
      <c r="M371" s="371"/>
      <c r="N371" s="371"/>
      <c r="O371" s="371"/>
      <c r="P371" s="372"/>
      <c r="Q371" s="609"/>
      <c r="R371" s="609"/>
      <c r="S371" s="610"/>
      <c r="T371" s="371"/>
      <c r="U371" s="371"/>
      <c r="V371" s="188"/>
      <c r="W371" s="370"/>
      <c r="X371" s="371"/>
      <c r="Y371" s="371"/>
      <c r="Z371" s="611"/>
      <c r="AA371" s="896"/>
      <c r="AB371" s="370"/>
      <c r="AC371" s="371"/>
      <c r="AD371" s="371"/>
      <c r="AE371" s="371"/>
      <c r="AF371" s="896"/>
      <c r="AG371" s="370"/>
      <c r="AH371" s="371"/>
      <c r="AI371" s="371"/>
      <c r="AJ371" s="371"/>
      <c r="AK371" s="896"/>
      <c r="AL371" s="370"/>
      <c r="AM371" s="371"/>
      <c r="AN371" s="371"/>
      <c r="AO371" s="372"/>
      <c r="AP371" s="370"/>
      <c r="AQ371" s="371"/>
      <c r="AR371" s="371"/>
      <c r="AS371" s="371"/>
      <c r="AT371" s="928"/>
      <c r="AU371" s="188"/>
      <c r="AV371" s="256">
        <f t="shared" si="509"/>
        <v>0</v>
      </c>
      <c r="AW371" s="257">
        <f t="shared" si="510"/>
        <v>0</v>
      </c>
      <c r="AX371" s="258">
        <f t="shared" si="506"/>
        <v>0</v>
      </c>
      <c r="AY371" s="259">
        <f t="shared" si="506"/>
        <v>0</v>
      </c>
      <c r="AZ371" s="231" t="str">
        <f t="shared" si="526"/>
        <v/>
      </c>
      <c r="BA371" s="232">
        <f t="shared" si="527"/>
        <v>0</v>
      </c>
      <c r="BB371" s="249">
        <f t="shared" si="511"/>
        <v>0</v>
      </c>
      <c r="BC371" s="231">
        <f t="shared" si="528"/>
        <v>0</v>
      </c>
      <c r="BD371" s="231">
        <f t="shared" si="529"/>
        <v>0</v>
      </c>
      <c r="BE371" s="260"/>
      <c r="BF371" s="235">
        <f t="shared" si="530"/>
        <v>0</v>
      </c>
      <c r="BG371" s="235">
        <f t="shared" si="531"/>
        <v>0</v>
      </c>
      <c r="BH371" s="235">
        <f t="shared" si="532"/>
        <v>0</v>
      </c>
      <c r="BI371" s="380"/>
      <c r="BJ371" s="235">
        <f t="shared" si="512"/>
        <v>0</v>
      </c>
      <c r="BK371" s="235">
        <f t="shared" si="533"/>
        <v>0</v>
      </c>
      <c r="BL371" s="235" t="str">
        <f t="shared" si="534"/>
        <v/>
      </c>
      <c r="BM371" s="236"/>
      <c r="BN371" s="237"/>
      <c r="BO371" s="237"/>
      <c r="BP371" s="238"/>
      <c r="BQ371" s="238"/>
      <c r="BR371" s="254"/>
      <c r="BS371" s="252"/>
      <c r="BT371" s="244"/>
      <c r="BU371" s="244"/>
      <c r="BV371" s="244"/>
      <c r="BW371" s="244"/>
      <c r="BX371" s="244"/>
      <c r="BY371" s="244"/>
      <c r="BZ371" s="244"/>
      <c r="CA371" s="244"/>
      <c r="CB371" s="253"/>
      <c r="CC371" s="188"/>
      <c r="CD371" s="244">
        <f t="shared" si="513"/>
        <v>0</v>
      </c>
      <c r="CE371" s="235">
        <f t="shared" si="535"/>
        <v>0</v>
      </c>
      <c r="CF371" s="235">
        <f t="shared" si="535"/>
        <v>0</v>
      </c>
      <c r="CG371" s="235">
        <f t="shared" si="535"/>
        <v>0</v>
      </c>
      <c r="CH371" s="188"/>
      <c r="CI371" s="244">
        <f t="shared" si="514"/>
        <v>0</v>
      </c>
      <c r="CJ371" s="235">
        <f t="shared" si="536"/>
        <v>0</v>
      </c>
      <c r="CK371" s="235">
        <f t="shared" si="536"/>
        <v>0</v>
      </c>
      <c r="CL371" s="235">
        <f t="shared" si="536"/>
        <v>0</v>
      </c>
      <c r="CM371" s="188"/>
      <c r="CN371" s="244">
        <f t="shared" si="515"/>
        <v>0</v>
      </c>
      <c r="CO371" s="235">
        <f t="shared" si="537"/>
        <v>0</v>
      </c>
      <c r="CP371" s="235">
        <f t="shared" si="537"/>
        <v>0</v>
      </c>
      <c r="CQ371" s="235">
        <f t="shared" si="537"/>
        <v>0</v>
      </c>
      <c r="CR371" s="188"/>
      <c r="CS371" s="244">
        <f t="shared" si="516"/>
        <v>0</v>
      </c>
      <c r="CT371" s="235">
        <f t="shared" si="538"/>
        <v>0</v>
      </c>
      <c r="CU371" s="235">
        <f t="shared" si="538"/>
        <v>0</v>
      </c>
      <c r="CV371" s="235">
        <f t="shared" si="538"/>
        <v>0</v>
      </c>
      <c r="CW371" s="188"/>
      <c r="CX371" s="244">
        <f t="shared" si="517"/>
        <v>0</v>
      </c>
      <c r="CY371" s="235">
        <f t="shared" si="539"/>
        <v>0</v>
      </c>
      <c r="CZ371" s="235">
        <f t="shared" si="539"/>
        <v>0</v>
      </c>
      <c r="DA371" s="235">
        <f t="shared" si="539"/>
        <v>0</v>
      </c>
      <c r="DB371" s="188"/>
      <c r="DC371" s="225"/>
      <c r="DD371" s="226"/>
      <c r="DE371" s="1088"/>
      <c r="DF371" s="225"/>
      <c r="DG371" s="226"/>
      <c r="DH371" s="1088"/>
      <c r="DI371" s="225"/>
      <c r="DJ371" s="226"/>
      <c r="DK371" s="1088"/>
      <c r="DL371" s="225"/>
      <c r="DM371" s="226"/>
      <c r="DN371" s="1088"/>
      <c r="DO371" s="370"/>
      <c r="DP371" s="370"/>
      <c r="DQ371" s="243">
        <f t="shared" si="540"/>
        <v>0</v>
      </c>
      <c r="DR371" s="244">
        <f t="shared" si="541"/>
        <v>0</v>
      </c>
      <c r="DS371" s="235">
        <f t="shared" si="542"/>
        <v>0</v>
      </c>
      <c r="DT371" s="244" t="str">
        <f t="shared" si="518"/>
        <v/>
      </c>
      <c r="DU371" s="42" t="str">
        <f t="shared" si="543"/>
        <v/>
      </c>
      <c r="DV371" s="42" t="str">
        <f t="shared" si="544"/>
        <v/>
      </c>
      <c r="DW371" s="42" t="str">
        <f t="shared" si="545"/>
        <v/>
      </c>
      <c r="DX371" s="162"/>
      <c r="DY371" s="42" t="str">
        <f t="shared" si="546"/>
        <v/>
      </c>
      <c r="DZ371" s="42" t="str">
        <f t="shared" si="507"/>
        <v/>
      </c>
      <c r="EA371" s="42" t="str">
        <f t="shared" si="547"/>
        <v/>
      </c>
      <c r="EB371" s="162"/>
      <c r="EC371" s="930"/>
      <c r="ED371" s="188"/>
      <c r="EE371" s="245">
        <f t="shared" si="548"/>
        <v>0</v>
      </c>
      <c r="EG371" s="245">
        <f t="shared" si="549"/>
        <v>0</v>
      </c>
      <c r="EI371" s="246" t="str">
        <f t="shared" si="550"/>
        <v/>
      </c>
      <c r="EJ371" s="247" t="str">
        <f t="shared" si="519"/>
        <v/>
      </c>
      <c r="EK371" s="248" t="str">
        <f t="shared" si="520"/>
        <v/>
      </c>
      <c r="EL371" s="248" t="str">
        <f t="shared" si="521"/>
        <v/>
      </c>
      <c r="EM371" s="248" t="str">
        <f t="shared" si="522"/>
        <v/>
      </c>
      <c r="EN371" s="248" t="str">
        <f t="shared" si="551"/>
        <v/>
      </c>
      <c r="EO371" s="248" t="str">
        <f t="shared" si="523"/>
        <v/>
      </c>
      <c r="EQ371" s="248" t="str">
        <f t="shared" si="552"/>
        <v/>
      </c>
      <c r="ER371" s="248" t="str">
        <f t="shared" si="553"/>
        <v/>
      </c>
      <c r="ES371" s="248" t="str">
        <f t="shared" si="554"/>
        <v/>
      </c>
      <c r="ET371" s="248" t="str">
        <f t="shared" si="555"/>
        <v/>
      </c>
      <c r="EU371" s="248" t="str">
        <f t="shared" si="556"/>
        <v/>
      </c>
      <c r="EV371" s="248" t="str">
        <f t="shared" si="556"/>
        <v/>
      </c>
      <c r="EX371" s="248" t="str">
        <f t="shared" si="557"/>
        <v/>
      </c>
      <c r="EY371" s="248" t="str">
        <f t="shared" si="558"/>
        <v/>
      </c>
      <c r="EZ371" s="248" t="str">
        <f t="shared" si="559"/>
        <v/>
      </c>
      <c r="FA371" s="248" t="str">
        <f t="shared" si="560"/>
        <v/>
      </c>
      <c r="FB371" s="248" t="str">
        <f t="shared" si="592"/>
        <v/>
      </c>
      <c r="FC371" s="248" t="str">
        <f t="shared" si="592"/>
        <v/>
      </c>
      <c r="FE371" s="248" t="str">
        <f t="shared" si="561"/>
        <v/>
      </c>
      <c r="FF371" s="248" t="str">
        <f t="shared" si="562"/>
        <v/>
      </c>
      <c r="FG371" s="248" t="str">
        <f t="shared" si="563"/>
        <v/>
      </c>
      <c r="FH371" s="248" t="str">
        <f t="shared" si="564"/>
        <v/>
      </c>
      <c r="FI371" s="248" t="str">
        <f t="shared" si="593"/>
        <v/>
      </c>
      <c r="FJ371" s="248" t="str">
        <f t="shared" si="593"/>
        <v/>
      </c>
      <c r="FL371" s="370"/>
      <c r="FM371" s="371"/>
      <c r="FN371" s="371"/>
      <c r="FO371" s="611"/>
      <c r="FP371" s="896"/>
      <c r="FQ371" s="370"/>
      <c r="FR371" s="371"/>
      <c r="FS371" s="371"/>
      <c r="FT371" s="611"/>
      <c r="FU371" s="896"/>
      <c r="FV371" s="370"/>
      <c r="FW371" s="371"/>
      <c r="FX371" s="371"/>
      <c r="FY371" s="611"/>
      <c r="FZ371" s="896"/>
      <c r="GA371" s="613"/>
      <c r="GC371" s="227">
        <f t="shared" si="565"/>
        <v>0</v>
      </c>
      <c r="GD371" s="228">
        <f t="shared" si="566"/>
        <v>0</v>
      </c>
      <c r="GE371" s="229">
        <f t="shared" si="594"/>
        <v>0</v>
      </c>
      <c r="GF371" s="230">
        <f t="shared" si="594"/>
        <v>0</v>
      </c>
      <c r="GG371" s="231" t="str">
        <f t="shared" si="567"/>
        <v/>
      </c>
      <c r="GH371" s="232">
        <f t="shared" si="568"/>
        <v>0</v>
      </c>
      <c r="GI371" s="227">
        <f t="shared" si="569"/>
        <v>0</v>
      </c>
      <c r="GJ371" s="233">
        <f t="shared" si="570"/>
        <v>0</v>
      </c>
      <c r="GK371" s="233">
        <f t="shared" si="571"/>
        <v>0</v>
      </c>
      <c r="GL371" s="234"/>
      <c r="GM371" s="235">
        <f t="shared" si="572"/>
        <v>0</v>
      </c>
      <c r="GN371" s="235">
        <f t="shared" si="573"/>
        <v>0</v>
      </c>
      <c r="GO371" s="235" t="str">
        <f t="shared" si="574"/>
        <v/>
      </c>
      <c r="GP371" s="380"/>
      <c r="GQ371" s="235">
        <f t="shared" si="575"/>
        <v>0</v>
      </c>
      <c r="GR371" s="235">
        <f t="shared" si="576"/>
        <v>0</v>
      </c>
      <c r="GS371" s="235" t="str">
        <f t="shared" si="577"/>
        <v/>
      </c>
      <c r="GT371" s="236"/>
      <c r="GU371" s="237" t="str">
        <f t="shared" si="578"/>
        <v/>
      </c>
      <c r="GV371" s="237" t="str">
        <f t="shared" si="579"/>
        <v/>
      </c>
      <c r="GW371" s="238" t="str">
        <f t="shared" si="580"/>
        <v/>
      </c>
      <c r="GX371" s="238" t="str">
        <f t="shared" si="581"/>
        <v/>
      </c>
      <c r="GY371" s="239"/>
      <c r="GZ371" s="240" t="str">
        <f t="shared" si="582"/>
        <v/>
      </c>
      <c r="HA371" s="235" t="str">
        <f t="shared" si="583"/>
        <v/>
      </c>
      <c r="HB371" s="235" t="str">
        <f t="shared" si="584"/>
        <v/>
      </c>
      <c r="HC371" s="235" t="str">
        <f t="shared" si="585"/>
        <v/>
      </c>
      <c r="HD371" s="235" t="str">
        <f t="shared" si="586"/>
        <v/>
      </c>
      <c r="HE371" s="235" t="str">
        <f t="shared" si="587"/>
        <v/>
      </c>
      <c r="HF371" s="188"/>
      <c r="HG371" s="235" t="str">
        <f t="shared" si="588"/>
        <v/>
      </c>
      <c r="HH371" s="235">
        <f t="shared" si="595"/>
        <v>0</v>
      </c>
      <c r="HI371" s="235">
        <f t="shared" si="595"/>
        <v>0</v>
      </c>
      <c r="HJ371" s="235">
        <f t="shared" si="595"/>
        <v>0</v>
      </c>
      <c r="HK371" s="188"/>
      <c r="HL371" s="235" t="str">
        <f t="shared" si="589"/>
        <v/>
      </c>
      <c r="HM371" s="235">
        <f t="shared" si="596"/>
        <v>0</v>
      </c>
      <c r="HN371" s="235">
        <f t="shared" si="596"/>
        <v>0</v>
      </c>
      <c r="HO371" s="235">
        <f t="shared" si="596"/>
        <v>0</v>
      </c>
      <c r="HP371" s="188"/>
      <c r="HQ371" s="235" t="str">
        <f t="shared" si="590"/>
        <v/>
      </c>
      <c r="HR371" s="235">
        <f t="shared" si="597"/>
        <v>0</v>
      </c>
      <c r="HS371" s="235">
        <f t="shared" si="597"/>
        <v>0</v>
      </c>
      <c r="HT371" s="235">
        <f t="shared" si="597"/>
        <v>0</v>
      </c>
      <c r="HU371" s="162"/>
      <c r="HV371" s="1622"/>
      <c r="HW371" s="1619"/>
      <c r="HX371" s="1619"/>
      <c r="HY371" s="1619"/>
      <c r="HZ371" s="1619"/>
      <c r="IA371" s="1619"/>
      <c r="IB371" s="1619"/>
      <c r="IC371" s="1623"/>
      <c r="ID371" s="162"/>
      <c r="IE371" s="162"/>
    </row>
    <row r="372" spans="1:239" ht="21" customHeight="1" x14ac:dyDescent="0.25">
      <c r="A372" s="377" t="str">
        <f t="shared" si="524"/>
        <v/>
      </c>
      <c r="B372" s="188">
        <v>346</v>
      </c>
      <c r="C372" s="255"/>
      <c r="D372" s="223" t="str">
        <f t="shared" si="508"/>
        <v/>
      </c>
      <c r="E372" s="223" t="str">
        <f t="shared" si="591"/>
        <v/>
      </c>
      <c r="F372" s="242"/>
      <c r="G372" s="242"/>
      <c r="H372" s="224" t="str">
        <f t="shared" si="525"/>
        <v/>
      </c>
      <c r="I372" s="930"/>
      <c r="J372" s="930"/>
      <c r="K372" s="930"/>
      <c r="L372" s="370"/>
      <c r="M372" s="371"/>
      <c r="N372" s="371"/>
      <c r="O372" s="371"/>
      <c r="P372" s="372"/>
      <c r="Q372" s="609"/>
      <c r="R372" s="609"/>
      <c r="S372" s="610"/>
      <c r="T372" s="371"/>
      <c r="U372" s="371"/>
      <c r="V372" s="188"/>
      <c r="W372" s="370"/>
      <c r="X372" s="371"/>
      <c r="Y372" s="371"/>
      <c r="Z372" s="611"/>
      <c r="AA372" s="896"/>
      <c r="AB372" s="370"/>
      <c r="AC372" s="371"/>
      <c r="AD372" s="371"/>
      <c r="AE372" s="371"/>
      <c r="AF372" s="896"/>
      <c r="AG372" s="370"/>
      <c r="AH372" s="371"/>
      <c r="AI372" s="371"/>
      <c r="AJ372" s="371"/>
      <c r="AK372" s="896"/>
      <c r="AL372" s="370"/>
      <c r="AM372" s="371"/>
      <c r="AN372" s="371"/>
      <c r="AO372" s="372"/>
      <c r="AP372" s="370"/>
      <c r="AQ372" s="371"/>
      <c r="AR372" s="371"/>
      <c r="AS372" s="371"/>
      <c r="AT372" s="928"/>
      <c r="AU372" s="188"/>
      <c r="AV372" s="256">
        <f t="shared" si="509"/>
        <v>0</v>
      </c>
      <c r="AW372" s="257">
        <f t="shared" si="510"/>
        <v>0</v>
      </c>
      <c r="AX372" s="258">
        <f t="shared" si="506"/>
        <v>0</v>
      </c>
      <c r="AY372" s="259">
        <f t="shared" si="506"/>
        <v>0</v>
      </c>
      <c r="AZ372" s="231" t="str">
        <f t="shared" si="526"/>
        <v/>
      </c>
      <c r="BA372" s="232">
        <f t="shared" si="527"/>
        <v>0</v>
      </c>
      <c r="BB372" s="249">
        <f t="shared" si="511"/>
        <v>0</v>
      </c>
      <c r="BC372" s="231">
        <f t="shared" si="528"/>
        <v>0</v>
      </c>
      <c r="BD372" s="231">
        <f t="shared" si="529"/>
        <v>0</v>
      </c>
      <c r="BE372" s="260"/>
      <c r="BF372" s="235">
        <f t="shared" si="530"/>
        <v>0</v>
      </c>
      <c r="BG372" s="235">
        <f t="shared" si="531"/>
        <v>0</v>
      </c>
      <c r="BH372" s="235">
        <f t="shared" si="532"/>
        <v>0</v>
      </c>
      <c r="BI372" s="380"/>
      <c r="BJ372" s="235">
        <f t="shared" si="512"/>
        <v>0</v>
      </c>
      <c r="BK372" s="235">
        <f t="shared" si="533"/>
        <v>0</v>
      </c>
      <c r="BL372" s="235" t="str">
        <f t="shared" si="534"/>
        <v/>
      </c>
      <c r="BM372" s="236"/>
      <c r="BN372" s="237"/>
      <c r="BO372" s="237"/>
      <c r="BP372" s="238"/>
      <c r="BQ372" s="238"/>
      <c r="BR372" s="254"/>
      <c r="BS372" s="252"/>
      <c r="BT372" s="244"/>
      <c r="BU372" s="244"/>
      <c r="BV372" s="244"/>
      <c r="BW372" s="244"/>
      <c r="BX372" s="244"/>
      <c r="BY372" s="244"/>
      <c r="BZ372" s="244"/>
      <c r="CA372" s="244"/>
      <c r="CB372" s="253"/>
      <c r="CC372" s="188"/>
      <c r="CD372" s="244">
        <f t="shared" si="513"/>
        <v>0</v>
      </c>
      <c r="CE372" s="235">
        <f t="shared" si="535"/>
        <v>0</v>
      </c>
      <c r="CF372" s="235">
        <f t="shared" si="535"/>
        <v>0</v>
      </c>
      <c r="CG372" s="235">
        <f t="shared" si="535"/>
        <v>0</v>
      </c>
      <c r="CH372" s="188"/>
      <c r="CI372" s="244">
        <f t="shared" si="514"/>
        <v>0</v>
      </c>
      <c r="CJ372" s="235">
        <f t="shared" si="536"/>
        <v>0</v>
      </c>
      <c r="CK372" s="235">
        <f t="shared" si="536"/>
        <v>0</v>
      </c>
      <c r="CL372" s="235">
        <f t="shared" si="536"/>
        <v>0</v>
      </c>
      <c r="CM372" s="188"/>
      <c r="CN372" s="244">
        <f t="shared" si="515"/>
        <v>0</v>
      </c>
      <c r="CO372" s="235">
        <f t="shared" si="537"/>
        <v>0</v>
      </c>
      <c r="CP372" s="235">
        <f t="shared" si="537"/>
        <v>0</v>
      </c>
      <c r="CQ372" s="235">
        <f t="shared" si="537"/>
        <v>0</v>
      </c>
      <c r="CR372" s="188"/>
      <c r="CS372" s="244">
        <f t="shared" si="516"/>
        <v>0</v>
      </c>
      <c r="CT372" s="235">
        <f t="shared" si="538"/>
        <v>0</v>
      </c>
      <c r="CU372" s="235">
        <f t="shared" si="538"/>
        <v>0</v>
      </c>
      <c r="CV372" s="235">
        <f t="shared" si="538"/>
        <v>0</v>
      </c>
      <c r="CW372" s="188"/>
      <c r="CX372" s="244">
        <f t="shared" si="517"/>
        <v>0</v>
      </c>
      <c r="CY372" s="235">
        <f t="shared" si="539"/>
        <v>0</v>
      </c>
      <c r="CZ372" s="235">
        <f t="shared" si="539"/>
        <v>0</v>
      </c>
      <c r="DA372" s="235">
        <f t="shared" si="539"/>
        <v>0</v>
      </c>
      <c r="DB372" s="188"/>
      <c r="DC372" s="225"/>
      <c r="DD372" s="226"/>
      <c r="DE372" s="1088"/>
      <c r="DF372" s="225"/>
      <c r="DG372" s="226"/>
      <c r="DH372" s="1088"/>
      <c r="DI372" s="225"/>
      <c r="DJ372" s="226"/>
      <c r="DK372" s="1088"/>
      <c r="DL372" s="225"/>
      <c r="DM372" s="226"/>
      <c r="DN372" s="1088"/>
      <c r="DO372" s="370"/>
      <c r="DP372" s="370"/>
      <c r="DQ372" s="243">
        <f t="shared" si="540"/>
        <v>0</v>
      </c>
      <c r="DR372" s="244">
        <f t="shared" si="541"/>
        <v>0</v>
      </c>
      <c r="DS372" s="235">
        <f t="shared" si="542"/>
        <v>0</v>
      </c>
      <c r="DT372" s="244" t="str">
        <f t="shared" si="518"/>
        <v/>
      </c>
      <c r="DU372" s="42" t="str">
        <f t="shared" si="543"/>
        <v/>
      </c>
      <c r="DV372" s="42" t="str">
        <f t="shared" si="544"/>
        <v/>
      </c>
      <c r="DW372" s="42" t="str">
        <f t="shared" si="545"/>
        <v/>
      </c>
      <c r="DX372" s="162"/>
      <c r="DY372" s="42" t="str">
        <f t="shared" si="546"/>
        <v/>
      </c>
      <c r="DZ372" s="42" t="str">
        <f t="shared" si="507"/>
        <v/>
      </c>
      <c r="EA372" s="42" t="str">
        <f t="shared" si="547"/>
        <v/>
      </c>
      <c r="EB372" s="162"/>
      <c r="EC372" s="930"/>
      <c r="ED372" s="188"/>
      <c r="EE372" s="245">
        <f t="shared" si="548"/>
        <v>0</v>
      </c>
      <c r="EG372" s="245">
        <f t="shared" si="549"/>
        <v>0</v>
      </c>
      <c r="EI372" s="246" t="str">
        <f t="shared" si="550"/>
        <v/>
      </c>
      <c r="EJ372" s="247" t="str">
        <f t="shared" si="519"/>
        <v/>
      </c>
      <c r="EK372" s="248" t="str">
        <f t="shared" si="520"/>
        <v/>
      </c>
      <c r="EL372" s="248" t="str">
        <f t="shared" si="521"/>
        <v/>
      </c>
      <c r="EM372" s="248" t="str">
        <f t="shared" si="522"/>
        <v/>
      </c>
      <c r="EN372" s="248" t="str">
        <f t="shared" si="551"/>
        <v/>
      </c>
      <c r="EO372" s="248" t="str">
        <f t="shared" si="523"/>
        <v/>
      </c>
      <c r="EQ372" s="248" t="str">
        <f t="shared" si="552"/>
        <v/>
      </c>
      <c r="ER372" s="248" t="str">
        <f t="shared" si="553"/>
        <v/>
      </c>
      <c r="ES372" s="248" t="str">
        <f t="shared" si="554"/>
        <v/>
      </c>
      <c r="ET372" s="248" t="str">
        <f t="shared" si="555"/>
        <v/>
      </c>
      <c r="EU372" s="248" t="str">
        <f t="shared" si="556"/>
        <v/>
      </c>
      <c r="EV372" s="248" t="str">
        <f t="shared" si="556"/>
        <v/>
      </c>
      <c r="EX372" s="248" t="str">
        <f t="shared" si="557"/>
        <v/>
      </c>
      <c r="EY372" s="248" t="str">
        <f t="shared" si="558"/>
        <v/>
      </c>
      <c r="EZ372" s="248" t="str">
        <f t="shared" si="559"/>
        <v/>
      </c>
      <c r="FA372" s="248" t="str">
        <f t="shared" si="560"/>
        <v/>
      </c>
      <c r="FB372" s="248" t="str">
        <f t="shared" si="592"/>
        <v/>
      </c>
      <c r="FC372" s="248" t="str">
        <f t="shared" si="592"/>
        <v/>
      </c>
      <c r="FE372" s="248" t="str">
        <f t="shared" si="561"/>
        <v/>
      </c>
      <c r="FF372" s="248" t="str">
        <f t="shared" si="562"/>
        <v/>
      </c>
      <c r="FG372" s="248" t="str">
        <f t="shared" si="563"/>
        <v/>
      </c>
      <c r="FH372" s="248" t="str">
        <f t="shared" si="564"/>
        <v/>
      </c>
      <c r="FI372" s="248" t="str">
        <f t="shared" si="593"/>
        <v/>
      </c>
      <c r="FJ372" s="248" t="str">
        <f t="shared" si="593"/>
        <v/>
      </c>
      <c r="FL372" s="370"/>
      <c r="FM372" s="371"/>
      <c r="FN372" s="371"/>
      <c r="FO372" s="611"/>
      <c r="FP372" s="896"/>
      <c r="FQ372" s="370"/>
      <c r="FR372" s="371"/>
      <c r="FS372" s="371"/>
      <c r="FT372" s="611"/>
      <c r="FU372" s="896"/>
      <c r="FV372" s="370"/>
      <c r="FW372" s="371"/>
      <c r="FX372" s="371"/>
      <c r="FY372" s="611"/>
      <c r="FZ372" s="896"/>
      <c r="GA372" s="613"/>
      <c r="GC372" s="227">
        <f t="shared" si="565"/>
        <v>0</v>
      </c>
      <c r="GD372" s="228">
        <f t="shared" si="566"/>
        <v>0</v>
      </c>
      <c r="GE372" s="229">
        <f t="shared" si="594"/>
        <v>0</v>
      </c>
      <c r="GF372" s="230">
        <f t="shared" si="594"/>
        <v>0</v>
      </c>
      <c r="GG372" s="231" t="str">
        <f t="shared" si="567"/>
        <v/>
      </c>
      <c r="GH372" s="232">
        <f t="shared" si="568"/>
        <v>0</v>
      </c>
      <c r="GI372" s="227">
        <f t="shared" si="569"/>
        <v>0</v>
      </c>
      <c r="GJ372" s="233">
        <f t="shared" si="570"/>
        <v>0</v>
      </c>
      <c r="GK372" s="233">
        <f t="shared" si="571"/>
        <v>0</v>
      </c>
      <c r="GL372" s="234"/>
      <c r="GM372" s="235">
        <f t="shared" si="572"/>
        <v>0</v>
      </c>
      <c r="GN372" s="235">
        <f t="shared" si="573"/>
        <v>0</v>
      </c>
      <c r="GO372" s="235" t="str">
        <f t="shared" si="574"/>
        <v/>
      </c>
      <c r="GP372" s="380"/>
      <c r="GQ372" s="235">
        <f t="shared" si="575"/>
        <v>0</v>
      </c>
      <c r="GR372" s="235">
        <f t="shared" si="576"/>
        <v>0</v>
      </c>
      <c r="GS372" s="235" t="str">
        <f t="shared" si="577"/>
        <v/>
      </c>
      <c r="GT372" s="236"/>
      <c r="GU372" s="237" t="str">
        <f t="shared" si="578"/>
        <v/>
      </c>
      <c r="GV372" s="237" t="str">
        <f t="shared" si="579"/>
        <v/>
      </c>
      <c r="GW372" s="238" t="str">
        <f t="shared" si="580"/>
        <v/>
      </c>
      <c r="GX372" s="238" t="str">
        <f t="shared" si="581"/>
        <v/>
      </c>
      <c r="GY372" s="239"/>
      <c r="GZ372" s="240" t="str">
        <f t="shared" si="582"/>
        <v/>
      </c>
      <c r="HA372" s="235" t="str">
        <f t="shared" si="583"/>
        <v/>
      </c>
      <c r="HB372" s="235" t="str">
        <f t="shared" si="584"/>
        <v/>
      </c>
      <c r="HC372" s="235" t="str">
        <f t="shared" si="585"/>
        <v/>
      </c>
      <c r="HD372" s="235" t="str">
        <f t="shared" si="586"/>
        <v/>
      </c>
      <c r="HE372" s="235" t="str">
        <f t="shared" si="587"/>
        <v/>
      </c>
      <c r="HF372" s="188"/>
      <c r="HG372" s="235" t="str">
        <f t="shared" si="588"/>
        <v/>
      </c>
      <c r="HH372" s="235">
        <f t="shared" si="595"/>
        <v>0</v>
      </c>
      <c r="HI372" s="235">
        <f t="shared" si="595"/>
        <v>0</v>
      </c>
      <c r="HJ372" s="235">
        <f t="shared" si="595"/>
        <v>0</v>
      </c>
      <c r="HK372" s="188"/>
      <c r="HL372" s="235" t="str">
        <f t="shared" si="589"/>
        <v/>
      </c>
      <c r="HM372" s="235">
        <f t="shared" si="596"/>
        <v>0</v>
      </c>
      <c r="HN372" s="235">
        <f t="shared" si="596"/>
        <v>0</v>
      </c>
      <c r="HO372" s="235">
        <f t="shared" si="596"/>
        <v>0</v>
      </c>
      <c r="HP372" s="188"/>
      <c r="HQ372" s="235" t="str">
        <f t="shared" si="590"/>
        <v/>
      </c>
      <c r="HR372" s="235">
        <f t="shared" si="597"/>
        <v>0</v>
      </c>
      <c r="HS372" s="235">
        <f t="shared" si="597"/>
        <v>0</v>
      </c>
      <c r="HT372" s="235">
        <f t="shared" si="597"/>
        <v>0</v>
      </c>
      <c r="HU372" s="162"/>
      <c r="HV372" s="1622"/>
      <c r="HW372" s="1619"/>
      <c r="HX372" s="1619"/>
      <c r="HY372" s="1619"/>
      <c r="HZ372" s="1619"/>
      <c r="IA372" s="1619"/>
      <c r="IB372" s="1619"/>
      <c r="IC372" s="1623"/>
      <c r="ID372" s="162"/>
      <c r="IE372" s="162"/>
    </row>
    <row r="373" spans="1:239" ht="21" customHeight="1" x14ac:dyDescent="0.25">
      <c r="A373" s="377" t="str">
        <f t="shared" si="524"/>
        <v/>
      </c>
      <c r="B373" s="188">
        <v>347</v>
      </c>
      <c r="C373" s="255"/>
      <c r="D373" s="223" t="str">
        <f t="shared" si="508"/>
        <v/>
      </c>
      <c r="E373" s="223" t="str">
        <f t="shared" si="591"/>
        <v/>
      </c>
      <c r="F373" s="242"/>
      <c r="G373" s="242"/>
      <c r="H373" s="224" t="str">
        <f t="shared" si="525"/>
        <v/>
      </c>
      <c r="I373" s="930"/>
      <c r="J373" s="930"/>
      <c r="K373" s="930"/>
      <c r="L373" s="370"/>
      <c r="M373" s="371"/>
      <c r="N373" s="371"/>
      <c r="O373" s="371"/>
      <c r="P373" s="372"/>
      <c r="Q373" s="609"/>
      <c r="R373" s="609"/>
      <c r="S373" s="610"/>
      <c r="T373" s="371"/>
      <c r="U373" s="371"/>
      <c r="V373" s="188"/>
      <c r="W373" s="370"/>
      <c r="X373" s="371"/>
      <c r="Y373" s="371"/>
      <c r="Z373" s="611"/>
      <c r="AA373" s="896"/>
      <c r="AB373" s="370"/>
      <c r="AC373" s="371"/>
      <c r="AD373" s="371"/>
      <c r="AE373" s="371"/>
      <c r="AF373" s="896"/>
      <c r="AG373" s="370"/>
      <c r="AH373" s="371"/>
      <c r="AI373" s="371"/>
      <c r="AJ373" s="371"/>
      <c r="AK373" s="896"/>
      <c r="AL373" s="370"/>
      <c r="AM373" s="371"/>
      <c r="AN373" s="371"/>
      <c r="AO373" s="372"/>
      <c r="AP373" s="370"/>
      <c r="AQ373" s="371"/>
      <c r="AR373" s="371"/>
      <c r="AS373" s="371"/>
      <c r="AT373" s="928"/>
      <c r="AU373" s="188"/>
      <c r="AV373" s="256">
        <f t="shared" si="509"/>
        <v>0</v>
      </c>
      <c r="AW373" s="257">
        <f t="shared" si="510"/>
        <v>0</v>
      </c>
      <c r="AX373" s="258">
        <f t="shared" si="506"/>
        <v>0</v>
      </c>
      <c r="AY373" s="259">
        <f t="shared" si="506"/>
        <v>0</v>
      </c>
      <c r="AZ373" s="231" t="str">
        <f t="shared" si="526"/>
        <v/>
      </c>
      <c r="BA373" s="232">
        <f t="shared" si="527"/>
        <v>0</v>
      </c>
      <c r="BB373" s="249">
        <f t="shared" si="511"/>
        <v>0</v>
      </c>
      <c r="BC373" s="231">
        <f t="shared" si="528"/>
        <v>0</v>
      </c>
      <c r="BD373" s="231">
        <f t="shared" si="529"/>
        <v>0</v>
      </c>
      <c r="BE373" s="260"/>
      <c r="BF373" s="235">
        <f t="shared" si="530"/>
        <v>0</v>
      </c>
      <c r="BG373" s="235">
        <f t="shared" si="531"/>
        <v>0</v>
      </c>
      <c r="BH373" s="235">
        <f t="shared" si="532"/>
        <v>0</v>
      </c>
      <c r="BI373" s="380"/>
      <c r="BJ373" s="235">
        <f t="shared" si="512"/>
        <v>0</v>
      </c>
      <c r="BK373" s="235">
        <f t="shared" si="533"/>
        <v>0</v>
      </c>
      <c r="BL373" s="235" t="str">
        <f t="shared" si="534"/>
        <v/>
      </c>
      <c r="BM373" s="236"/>
      <c r="BN373" s="237"/>
      <c r="BO373" s="237"/>
      <c r="BP373" s="238"/>
      <c r="BQ373" s="238"/>
      <c r="BR373" s="254"/>
      <c r="BS373" s="252"/>
      <c r="BT373" s="244"/>
      <c r="BU373" s="244"/>
      <c r="BV373" s="244"/>
      <c r="BW373" s="244"/>
      <c r="BX373" s="244"/>
      <c r="BY373" s="244"/>
      <c r="BZ373" s="244"/>
      <c r="CA373" s="244"/>
      <c r="CB373" s="253"/>
      <c r="CC373" s="188"/>
      <c r="CD373" s="244">
        <f t="shared" si="513"/>
        <v>0</v>
      </c>
      <c r="CE373" s="235">
        <f t="shared" si="535"/>
        <v>0</v>
      </c>
      <c r="CF373" s="235">
        <f t="shared" si="535"/>
        <v>0</v>
      </c>
      <c r="CG373" s="235">
        <f t="shared" si="535"/>
        <v>0</v>
      </c>
      <c r="CH373" s="188"/>
      <c r="CI373" s="244">
        <f t="shared" si="514"/>
        <v>0</v>
      </c>
      <c r="CJ373" s="235">
        <f t="shared" si="536"/>
        <v>0</v>
      </c>
      <c r="CK373" s="235">
        <f t="shared" si="536"/>
        <v>0</v>
      </c>
      <c r="CL373" s="235">
        <f t="shared" si="536"/>
        <v>0</v>
      </c>
      <c r="CM373" s="188"/>
      <c r="CN373" s="244">
        <f t="shared" si="515"/>
        <v>0</v>
      </c>
      <c r="CO373" s="235">
        <f t="shared" si="537"/>
        <v>0</v>
      </c>
      <c r="CP373" s="235">
        <f t="shared" si="537"/>
        <v>0</v>
      </c>
      <c r="CQ373" s="235">
        <f t="shared" si="537"/>
        <v>0</v>
      </c>
      <c r="CR373" s="188"/>
      <c r="CS373" s="244">
        <f t="shared" si="516"/>
        <v>0</v>
      </c>
      <c r="CT373" s="235">
        <f t="shared" si="538"/>
        <v>0</v>
      </c>
      <c r="CU373" s="235">
        <f t="shared" si="538"/>
        <v>0</v>
      </c>
      <c r="CV373" s="235">
        <f t="shared" si="538"/>
        <v>0</v>
      </c>
      <c r="CW373" s="188"/>
      <c r="CX373" s="244">
        <f t="shared" si="517"/>
        <v>0</v>
      </c>
      <c r="CY373" s="235">
        <f t="shared" si="539"/>
        <v>0</v>
      </c>
      <c r="CZ373" s="235">
        <f t="shared" si="539"/>
        <v>0</v>
      </c>
      <c r="DA373" s="235">
        <f t="shared" si="539"/>
        <v>0</v>
      </c>
      <c r="DB373" s="188"/>
      <c r="DC373" s="225"/>
      <c r="DD373" s="226"/>
      <c r="DE373" s="1088"/>
      <c r="DF373" s="225"/>
      <c r="DG373" s="226"/>
      <c r="DH373" s="1088"/>
      <c r="DI373" s="225"/>
      <c r="DJ373" s="226"/>
      <c r="DK373" s="1088"/>
      <c r="DL373" s="225"/>
      <c r="DM373" s="226"/>
      <c r="DN373" s="1088"/>
      <c r="DO373" s="370"/>
      <c r="DP373" s="370"/>
      <c r="DQ373" s="243">
        <f t="shared" si="540"/>
        <v>0</v>
      </c>
      <c r="DR373" s="244">
        <f t="shared" si="541"/>
        <v>0</v>
      </c>
      <c r="DS373" s="235">
        <f t="shared" si="542"/>
        <v>0</v>
      </c>
      <c r="DT373" s="244" t="str">
        <f t="shared" si="518"/>
        <v/>
      </c>
      <c r="DU373" s="42" t="str">
        <f t="shared" si="543"/>
        <v/>
      </c>
      <c r="DV373" s="42" t="str">
        <f t="shared" si="544"/>
        <v/>
      </c>
      <c r="DW373" s="42" t="str">
        <f t="shared" si="545"/>
        <v/>
      </c>
      <c r="DX373" s="162"/>
      <c r="DY373" s="42" t="str">
        <f t="shared" si="546"/>
        <v/>
      </c>
      <c r="DZ373" s="42" t="str">
        <f t="shared" si="507"/>
        <v/>
      </c>
      <c r="EA373" s="42" t="str">
        <f t="shared" si="547"/>
        <v/>
      </c>
      <c r="EB373" s="162"/>
      <c r="EC373" s="930"/>
      <c r="ED373" s="188"/>
      <c r="EE373" s="245">
        <f t="shared" si="548"/>
        <v>0</v>
      </c>
      <c r="EG373" s="245">
        <f t="shared" si="549"/>
        <v>0</v>
      </c>
      <c r="EI373" s="246" t="str">
        <f t="shared" si="550"/>
        <v/>
      </c>
      <c r="EJ373" s="247" t="str">
        <f t="shared" si="519"/>
        <v/>
      </c>
      <c r="EK373" s="248" t="str">
        <f t="shared" si="520"/>
        <v/>
      </c>
      <c r="EL373" s="248" t="str">
        <f t="shared" si="521"/>
        <v/>
      </c>
      <c r="EM373" s="248" t="str">
        <f t="shared" si="522"/>
        <v/>
      </c>
      <c r="EN373" s="248" t="str">
        <f t="shared" si="551"/>
        <v/>
      </c>
      <c r="EO373" s="248" t="str">
        <f t="shared" si="523"/>
        <v/>
      </c>
      <c r="EQ373" s="248" t="str">
        <f t="shared" si="552"/>
        <v/>
      </c>
      <c r="ER373" s="248" t="str">
        <f t="shared" si="553"/>
        <v/>
      </c>
      <c r="ES373" s="248" t="str">
        <f t="shared" si="554"/>
        <v/>
      </c>
      <c r="ET373" s="248" t="str">
        <f t="shared" si="555"/>
        <v/>
      </c>
      <c r="EU373" s="248" t="str">
        <f t="shared" si="556"/>
        <v/>
      </c>
      <c r="EV373" s="248" t="str">
        <f t="shared" si="556"/>
        <v/>
      </c>
      <c r="EX373" s="248" t="str">
        <f t="shared" si="557"/>
        <v/>
      </c>
      <c r="EY373" s="248" t="str">
        <f t="shared" si="558"/>
        <v/>
      </c>
      <c r="EZ373" s="248" t="str">
        <f t="shared" si="559"/>
        <v/>
      </c>
      <c r="FA373" s="248" t="str">
        <f t="shared" si="560"/>
        <v/>
      </c>
      <c r="FB373" s="248" t="str">
        <f t="shared" si="592"/>
        <v/>
      </c>
      <c r="FC373" s="248" t="str">
        <f t="shared" si="592"/>
        <v/>
      </c>
      <c r="FE373" s="248" t="str">
        <f t="shared" si="561"/>
        <v/>
      </c>
      <c r="FF373" s="248" t="str">
        <f t="shared" si="562"/>
        <v/>
      </c>
      <c r="FG373" s="248" t="str">
        <f t="shared" si="563"/>
        <v/>
      </c>
      <c r="FH373" s="248" t="str">
        <f t="shared" si="564"/>
        <v/>
      </c>
      <c r="FI373" s="248" t="str">
        <f t="shared" si="593"/>
        <v/>
      </c>
      <c r="FJ373" s="248" t="str">
        <f t="shared" si="593"/>
        <v/>
      </c>
      <c r="FL373" s="370"/>
      <c r="FM373" s="371"/>
      <c r="FN373" s="371"/>
      <c r="FO373" s="611"/>
      <c r="FP373" s="896"/>
      <c r="FQ373" s="370"/>
      <c r="FR373" s="371"/>
      <c r="FS373" s="371"/>
      <c r="FT373" s="611"/>
      <c r="FU373" s="896"/>
      <c r="FV373" s="370"/>
      <c r="FW373" s="371"/>
      <c r="FX373" s="371"/>
      <c r="FY373" s="611"/>
      <c r="FZ373" s="896"/>
      <c r="GA373" s="613"/>
      <c r="GC373" s="227">
        <f t="shared" si="565"/>
        <v>0</v>
      </c>
      <c r="GD373" s="228">
        <f t="shared" si="566"/>
        <v>0</v>
      </c>
      <c r="GE373" s="229">
        <f t="shared" si="594"/>
        <v>0</v>
      </c>
      <c r="GF373" s="230">
        <f t="shared" si="594"/>
        <v>0</v>
      </c>
      <c r="GG373" s="231" t="str">
        <f t="shared" si="567"/>
        <v/>
      </c>
      <c r="GH373" s="232">
        <f t="shared" si="568"/>
        <v>0</v>
      </c>
      <c r="GI373" s="227">
        <f t="shared" si="569"/>
        <v>0</v>
      </c>
      <c r="GJ373" s="233">
        <f t="shared" si="570"/>
        <v>0</v>
      </c>
      <c r="GK373" s="233">
        <f t="shared" si="571"/>
        <v>0</v>
      </c>
      <c r="GL373" s="234"/>
      <c r="GM373" s="235">
        <f t="shared" si="572"/>
        <v>0</v>
      </c>
      <c r="GN373" s="235">
        <f t="shared" si="573"/>
        <v>0</v>
      </c>
      <c r="GO373" s="235" t="str">
        <f t="shared" si="574"/>
        <v/>
      </c>
      <c r="GP373" s="380"/>
      <c r="GQ373" s="235">
        <f t="shared" si="575"/>
        <v>0</v>
      </c>
      <c r="GR373" s="235">
        <f t="shared" si="576"/>
        <v>0</v>
      </c>
      <c r="GS373" s="235" t="str">
        <f t="shared" si="577"/>
        <v/>
      </c>
      <c r="GT373" s="236"/>
      <c r="GU373" s="237" t="str">
        <f t="shared" si="578"/>
        <v/>
      </c>
      <c r="GV373" s="237" t="str">
        <f t="shared" si="579"/>
        <v/>
      </c>
      <c r="GW373" s="238" t="str">
        <f t="shared" si="580"/>
        <v/>
      </c>
      <c r="GX373" s="238" t="str">
        <f t="shared" si="581"/>
        <v/>
      </c>
      <c r="GY373" s="239"/>
      <c r="GZ373" s="240" t="str">
        <f t="shared" si="582"/>
        <v/>
      </c>
      <c r="HA373" s="235" t="str">
        <f t="shared" si="583"/>
        <v/>
      </c>
      <c r="HB373" s="235" t="str">
        <f t="shared" si="584"/>
        <v/>
      </c>
      <c r="HC373" s="235" t="str">
        <f t="shared" si="585"/>
        <v/>
      </c>
      <c r="HD373" s="235" t="str">
        <f t="shared" si="586"/>
        <v/>
      </c>
      <c r="HE373" s="235" t="str">
        <f t="shared" si="587"/>
        <v/>
      </c>
      <c r="HF373" s="188"/>
      <c r="HG373" s="235" t="str">
        <f t="shared" si="588"/>
        <v/>
      </c>
      <c r="HH373" s="235">
        <f t="shared" si="595"/>
        <v>0</v>
      </c>
      <c r="HI373" s="235">
        <f t="shared" si="595"/>
        <v>0</v>
      </c>
      <c r="HJ373" s="235">
        <f t="shared" si="595"/>
        <v>0</v>
      </c>
      <c r="HK373" s="188"/>
      <c r="HL373" s="235" t="str">
        <f t="shared" si="589"/>
        <v/>
      </c>
      <c r="HM373" s="235">
        <f t="shared" si="596"/>
        <v>0</v>
      </c>
      <c r="HN373" s="235">
        <f t="shared" si="596"/>
        <v>0</v>
      </c>
      <c r="HO373" s="235">
        <f t="shared" si="596"/>
        <v>0</v>
      </c>
      <c r="HP373" s="188"/>
      <c r="HQ373" s="235" t="str">
        <f t="shared" si="590"/>
        <v/>
      </c>
      <c r="HR373" s="235">
        <f t="shared" si="597"/>
        <v>0</v>
      </c>
      <c r="HS373" s="235">
        <f t="shared" si="597"/>
        <v>0</v>
      </c>
      <c r="HT373" s="235">
        <f t="shared" si="597"/>
        <v>0</v>
      </c>
      <c r="HU373" s="162"/>
      <c r="HV373" s="1622"/>
      <c r="HW373" s="1619"/>
      <c r="HX373" s="1619"/>
      <c r="HY373" s="1619"/>
      <c r="HZ373" s="1619"/>
      <c r="IA373" s="1619"/>
      <c r="IB373" s="1619"/>
      <c r="IC373" s="1623"/>
      <c r="ID373" s="162"/>
      <c r="IE373" s="162"/>
    </row>
    <row r="374" spans="1:239" ht="21" customHeight="1" x14ac:dyDescent="0.25">
      <c r="A374" s="377" t="str">
        <f t="shared" si="524"/>
        <v/>
      </c>
      <c r="B374" s="188">
        <v>348</v>
      </c>
      <c r="C374" s="255"/>
      <c r="D374" s="223" t="str">
        <f t="shared" si="508"/>
        <v/>
      </c>
      <c r="E374" s="223" t="str">
        <f t="shared" si="591"/>
        <v/>
      </c>
      <c r="F374" s="242"/>
      <c r="G374" s="242"/>
      <c r="H374" s="224" t="str">
        <f t="shared" si="525"/>
        <v/>
      </c>
      <c r="I374" s="930"/>
      <c r="J374" s="930"/>
      <c r="K374" s="930"/>
      <c r="L374" s="370"/>
      <c r="M374" s="371"/>
      <c r="N374" s="371"/>
      <c r="O374" s="371"/>
      <c r="P374" s="372"/>
      <c r="Q374" s="609"/>
      <c r="R374" s="609"/>
      <c r="S374" s="610"/>
      <c r="T374" s="371"/>
      <c r="U374" s="371"/>
      <c r="V374" s="188"/>
      <c r="W374" s="370"/>
      <c r="X374" s="371"/>
      <c r="Y374" s="371"/>
      <c r="Z374" s="611"/>
      <c r="AA374" s="896"/>
      <c r="AB374" s="370"/>
      <c r="AC374" s="371"/>
      <c r="AD374" s="371"/>
      <c r="AE374" s="371"/>
      <c r="AF374" s="896"/>
      <c r="AG374" s="370"/>
      <c r="AH374" s="371"/>
      <c r="AI374" s="371"/>
      <c r="AJ374" s="371"/>
      <c r="AK374" s="896"/>
      <c r="AL374" s="370"/>
      <c r="AM374" s="371"/>
      <c r="AN374" s="371"/>
      <c r="AO374" s="372"/>
      <c r="AP374" s="370"/>
      <c r="AQ374" s="371"/>
      <c r="AR374" s="371"/>
      <c r="AS374" s="371"/>
      <c r="AT374" s="928"/>
      <c r="AU374" s="188"/>
      <c r="AV374" s="256">
        <f t="shared" si="509"/>
        <v>0</v>
      </c>
      <c r="AW374" s="257">
        <f t="shared" si="510"/>
        <v>0</v>
      </c>
      <c r="AX374" s="258">
        <f t="shared" si="506"/>
        <v>0</v>
      </c>
      <c r="AY374" s="259">
        <f t="shared" si="506"/>
        <v>0</v>
      </c>
      <c r="AZ374" s="231" t="str">
        <f t="shared" si="526"/>
        <v/>
      </c>
      <c r="BA374" s="232">
        <f t="shared" si="527"/>
        <v>0</v>
      </c>
      <c r="BB374" s="249">
        <f t="shared" si="511"/>
        <v>0</v>
      </c>
      <c r="BC374" s="231">
        <f t="shared" si="528"/>
        <v>0</v>
      </c>
      <c r="BD374" s="231">
        <f t="shared" si="529"/>
        <v>0</v>
      </c>
      <c r="BE374" s="260"/>
      <c r="BF374" s="235">
        <f t="shared" si="530"/>
        <v>0</v>
      </c>
      <c r="BG374" s="235">
        <f t="shared" si="531"/>
        <v>0</v>
      </c>
      <c r="BH374" s="235">
        <f t="shared" si="532"/>
        <v>0</v>
      </c>
      <c r="BI374" s="380"/>
      <c r="BJ374" s="235">
        <f t="shared" si="512"/>
        <v>0</v>
      </c>
      <c r="BK374" s="235">
        <f t="shared" si="533"/>
        <v>0</v>
      </c>
      <c r="BL374" s="235" t="str">
        <f t="shared" si="534"/>
        <v/>
      </c>
      <c r="BM374" s="236"/>
      <c r="BN374" s="237"/>
      <c r="BO374" s="237"/>
      <c r="BP374" s="238"/>
      <c r="BQ374" s="238"/>
      <c r="BR374" s="254"/>
      <c r="BS374" s="252"/>
      <c r="BT374" s="244"/>
      <c r="BU374" s="244"/>
      <c r="BV374" s="244"/>
      <c r="BW374" s="244"/>
      <c r="BX374" s="244"/>
      <c r="BY374" s="244"/>
      <c r="BZ374" s="244"/>
      <c r="CA374" s="244"/>
      <c r="CB374" s="253"/>
      <c r="CC374" s="188"/>
      <c r="CD374" s="244">
        <f t="shared" si="513"/>
        <v>0</v>
      </c>
      <c r="CE374" s="235">
        <f t="shared" si="535"/>
        <v>0</v>
      </c>
      <c r="CF374" s="235">
        <f t="shared" si="535"/>
        <v>0</v>
      </c>
      <c r="CG374" s="235">
        <f t="shared" si="535"/>
        <v>0</v>
      </c>
      <c r="CH374" s="188"/>
      <c r="CI374" s="244">
        <f t="shared" si="514"/>
        <v>0</v>
      </c>
      <c r="CJ374" s="235">
        <f t="shared" si="536"/>
        <v>0</v>
      </c>
      <c r="CK374" s="235">
        <f t="shared" si="536"/>
        <v>0</v>
      </c>
      <c r="CL374" s="235">
        <f t="shared" si="536"/>
        <v>0</v>
      </c>
      <c r="CM374" s="188"/>
      <c r="CN374" s="244">
        <f t="shared" si="515"/>
        <v>0</v>
      </c>
      <c r="CO374" s="235">
        <f t="shared" si="537"/>
        <v>0</v>
      </c>
      <c r="CP374" s="235">
        <f t="shared" si="537"/>
        <v>0</v>
      </c>
      <c r="CQ374" s="235">
        <f t="shared" si="537"/>
        <v>0</v>
      </c>
      <c r="CR374" s="188"/>
      <c r="CS374" s="244">
        <f t="shared" si="516"/>
        <v>0</v>
      </c>
      <c r="CT374" s="235">
        <f t="shared" si="538"/>
        <v>0</v>
      </c>
      <c r="CU374" s="235">
        <f t="shared" si="538"/>
        <v>0</v>
      </c>
      <c r="CV374" s="235">
        <f t="shared" si="538"/>
        <v>0</v>
      </c>
      <c r="CW374" s="188"/>
      <c r="CX374" s="244">
        <f t="shared" si="517"/>
        <v>0</v>
      </c>
      <c r="CY374" s="235">
        <f t="shared" si="539"/>
        <v>0</v>
      </c>
      <c r="CZ374" s="235">
        <f t="shared" si="539"/>
        <v>0</v>
      </c>
      <c r="DA374" s="235">
        <f t="shared" si="539"/>
        <v>0</v>
      </c>
      <c r="DB374" s="188"/>
      <c r="DC374" s="225"/>
      <c r="DD374" s="226"/>
      <c r="DE374" s="1088"/>
      <c r="DF374" s="225"/>
      <c r="DG374" s="226"/>
      <c r="DH374" s="1088"/>
      <c r="DI374" s="225"/>
      <c r="DJ374" s="226"/>
      <c r="DK374" s="1088"/>
      <c r="DL374" s="225"/>
      <c r="DM374" s="226"/>
      <c r="DN374" s="1088"/>
      <c r="DO374" s="370"/>
      <c r="DP374" s="370"/>
      <c r="DQ374" s="243">
        <f t="shared" si="540"/>
        <v>0</v>
      </c>
      <c r="DR374" s="244">
        <f t="shared" si="541"/>
        <v>0</v>
      </c>
      <c r="DS374" s="235">
        <f t="shared" si="542"/>
        <v>0</v>
      </c>
      <c r="DT374" s="244" t="str">
        <f t="shared" si="518"/>
        <v/>
      </c>
      <c r="DU374" s="42" t="str">
        <f t="shared" si="543"/>
        <v/>
      </c>
      <c r="DV374" s="42" t="str">
        <f t="shared" si="544"/>
        <v/>
      </c>
      <c r="DW374" s="42" t="str">
        <f t="shared" si="545"/>
        <v/>
      </c>
      <c r="DX374" s="162"/>
      <c r="DY374" s="42" t="str">
        <f t="shared" si="546"/>
        <v/>
      </c>
      <c r="DZ374" s="42" t="str">
        <f t="shared" si="507"/>
        <v/>
      </c>
      <c r="EA374" s="42" t="str">
        <f t="shared" si="547"/>
        <v/>
      </c>
      <c r="EB374" s="162"/>
      <c r="EC374" s="930"/>
      <c r="ED374" s="188"/>
      <c r="EE374" s="245">
        <f t="shared" si="548"/>
        <v>0</v>
      </c>
      <c r="EG374" s="245">
        <f t="shared" si="549"/>
        <v>0</v>
      </c>
      <c r="EI374" s="246" t="str">
        <f t="shared" si="550"/>
        <v/>
      </c>
      <c r="EJ374" s="247" t="str">
        <f t="shared" si="519"/>
        <v/>
      </c>
      <c r="EK374" s="248" t="str">
        <f t="shared" si="520"/>
        <v/>
      </c>
      <c r="EL374" s="248" t="str">
        <f t="shared" si="521"/>
        <v/>
      </c>
      <c r="EM374" s="248" t="str">
        <f t="shared" si="522"/>
        <v/>
      </c>
      <c r="EN374" s="248" t="str">
        <f t="shared" si="551"/>
        <v/>
      </c>
      <c r="EO374" s="248" t="str">
        <f t="shared" si="523"/>
        <v/>
      </c>
      <c r="EQ374" s="248" t="str">
        <f t="shared" si="552"/>
        <v/>
      </c>
      <c r="ER374" s="248" t="str">
        <f t="shared" si="553"/>
        <v/>
      </c>
      <c r="ES374" s="248" t="str">
        <f t="shared" si="554"/>
        <v/>
      </c>
      <c r="ET374" s="248" t="str">
        <f t="shared" si="555"/>
        <v/>
      </c>
      <c r="EU374" s="248" t="str">
        <f t="shared" si="556"/>
        <v/>
      </c>
      <c r="EV374" s="248" t="str">
        <f t="shared" si="556"/>
        <v/>
      </c>
      <c r="EX374" s="248" t="str">
        <f t="shared" si="557"/>
        <v/>
      </c>
      <c r="EY374" s="248" t="str">
        <f t="shared" si="558"/>
        <v/>
      </c>
      <c r="EZ374" s="248" t="str">
        <f t="shared" si="559"/>
        <v/>
      </c>
      <c r="FA374" s="248" t="str">
        <f t="shared" si="560"/>
        <v/>
      </c>
      <c r="FB374" s="248" t="str">
        <f t="shared" si="592"/>
        <v/>
      </c>
      <c r="FC374" s="248" t="str">
        <f t="shared" si="592"/>
        <v/>
      </c>
      <c r="FE374" s="248" t="str">
        <f t="shared" si="561"/>
        <v/>
      </c>
      <c r="FF374" s="248" t="str">
        <f t="shared" si="562"/>
        <v/>
      </c>
      <c r="FG374" s="248" t="str">
        <f t="shared" si="563"/>
        <v/>
      </c>
      <c r="FH374" s="248" t="str">
        <f t="shared" si="564"/>
        <v/>
      </c>
      <c r="FI374" s="248" t="str">
        <f t="shared" si="593"/>
        <v/>
      </c>
      <c r="FJ374" s="248" t="str">
        <f t="shared" si="593"/>
        <v/>
      </c>
      <c r="FL374" s="370"/>
      <c r="FM374" s="371"/>
      <c r="FN374" s="371"/>
      <c r="FO374" s="611"/>
      <c r="FP374" s="896"/>
      <c r="FQ374" s="370"/>
      <c r="FR374" s="371"/>
      <c r="FS374" s="371"/>
      <c r="FT374" s="611"/>
      <c r="FU374" s="896"/>
      <c r="FV374" s="370"/>
      <c r="FW374" s="371"/>
      <c r="FX374" s="371"/>
      <c r="FY374" s="611"/>
      <c r="FZ374" s="896"/>
      <c r="GA374" s="613"/>
      <c r="GC374" s="227">
        <f t="shared" si="565"/>
        <v>0</v>
      </c>
      <c r="GD374" s="228">
        <f t="shared" si="566"/>
        <v>0</v>
      </c>
      <c r="GE374" s="229">
        <f t="shared" si="594"/>
        <v>0</v>
      </c>
      <c r="GF374" s="230">
        <f t="shared" si="594"/>
        <v>0</v>
      </c>
      <c r="GG374" s="231" t="str">
        <f t="shared" si="567"/>
        <v/>
      </c>
      <c r="GH374" s="232">
        <f t="shared" si="568"/>
        <v>0</v>
      </c>
      <c r="GI374" s="227">
        <f t="shared" si="569"/>
        <v>0</v>
      </c>
      <c r="GJ374" s="233">
        <f t="shared" si="570"/>
        <v>0</v>
      </c>
      <c r="GK374" s="233">
        <f t="shared" si="571"/>
        <v>0</v>
      </c>
      <c r="GL374" s="234"/>
      <c r="GM374" s="235">
        <f t="shared" si="572"/>
        <v>0</v>
      </c>
      <c r="GN374" s="235">
        <f t="shared" si="573"/>
        <v>0</v>
      </c>
      <c r="GO374" s="235" t="str">
        <f t="shared" si="574"/>
        <v/>
      </c>
      <c r="GP374" s="380"/>
      <c r="GQ374" s="235">
        <f t="shared" si="575"/>
        <v>0</v>
      </c>
      <c r="GR374" s="235">
        <f t="shared" si="576"/>
        <v>0</v>
      </c>
      <c r="GS374" s="235" t="str">
        <f t="shared" si="577"/>
        <v/>
      </c>
      <c r="GT374" s="236"/>
      <c r="GU374" s="237" t="str">
        <f t="shared" si="578"/>
        <v/>
      </c>
      <c r="GV374" s="237" t="str">
        <f t="shared" si="579"/>
        <v/>
      </c>
      <c r="GW374" s="238" t="str">
        <f t="shared" si="580"/>
        <v/>
      </c>
      <c r="GX374" s="238" t="str">
        <f t="shared" si="581"/>
        <v/>
      </c>
      <c r="GY374" s="239"/>
      <c r="GZ374" s="240" t="str">
        <f t="shared" si="582"/>
        <v/>
      </c>
      <c r="HA374" s="235" t="str">
        <f t="shared" si="583"/>
        <v/>
      </c>
      <c r="HB374" s="235" t="str">
        <f t="shared" si="584"/>
        <v/>
      </c>
      <c r="HC374" s="235" t="str">
        <f t="shared" si="585"/>
        <v/>
      </c>
      <c r="HD374" s="235" t="str">
        <f t="shared" si="586"/>
        <v/>
      </c>
      <c r="HE374" s="235" t="str">
        <f t="shared" si="587"/>
        <v/>
      </c>
      <c r="HF374" s="188"/>
      <c r="HG374" s="235" t="str">
        <f t="shared" si="588"/>
        <v/>
      </c>
      <c r="HH374" s="235">
        <f t="shared" si="595"/>
        <v>0</v>
      </c>
      <c r="HI374" s="235">
        <f t="shared" si="595"/>
        <v>0</v>
      </c>
      <c r="HJ374" s="235">
        <f t="shared" si="595"/>
        <v>0</v>
      </c>
      <c r="HK374" s="188"/>
      <c r="HL374" s="235" t="str">
        <f t="shared" si="589"/>
        <v/>
      </c>
      <c r="HM374" s="235">
        <f t="shared" si="596"/>
        <v>0</v>
      </c>
      <c r="HN374" s="235">
        <f t="shared" si="596"/>
        <v>0</v>
      </c>
      <c r="HO374" s="235">
        <f t="shared" si="596"/>
        <v>0</v>
      </c>
      <c r="HP374" s="188"/>
      <c r="HQ374" s="235" t="str">
        <f t="shared" si="590"/>
        <v/>
      </c>
      <c r="HR374" s="235">
        <f t="shared" si="597"/>
        <v>0</v>
      </c>
      <c r="HS374" s="235">
        <f t="shared" si="597"/>
        <v>0</v>
      </c>
      <c r="HT374" s="235">
        <f t="shared" si="597"/>
        <v>0</v>
      </c>
      <c r="HU374" s="162"/>
      <c r="HV374" s="1622"/>
      <c r="HW374" s="1619"/>
      <c r="HX374" s="1619"/>
      <c r="HY374" s="1619"/>
      <c r="HZ374" s="1619"/>
      <c r="IA374" s="1619"/>
      <c r="IB374" s="1619"/>
      <c r="IC374" s="1623"/>
      <c r="ID374" s="162"/>
      <c r="IE374" s="162"/>
    </row>
    <row r="375" spans="1:239" ht="21" customHeight="1" x14ac:dyDescent="0.25">
      <c r="A375" s="377" t="str">
        <f t="shared" si="524"/>
        <v/>
      </c>
      <c r="B375" s="188">
        <v>349</v>
      </c>
      <c r="C375" s="255"/>
      <c r="D375" s="223" t="str">
        <f t="shared" si="508"/>
        <v/>
      </c>
      <c r="E375" s="223" t="str">
        <f t="shared" si="591"/>
        <v/>
      </c>
      <c r="F375" s="242"/>
      <c r="G375" s="242"/>
      <c r="H375" s="224" t="str">
        <f t="shared" si="525"/>
        <v/>
      </c>
      <c r="I375" s="930"/>
      <c r="J375" s="930"/>
      <c r="K375" s="930"/>
      <c r="L375" s="370"/>
      <c r="M375" s="371"/>
      <c r="N375" s="371"/>
      <c r="O375" s="371"/>
      <c r="P375" s="372"/>
      <c r="Q375" s="609"/>
      <c r="R375" s="609"/>
      <c r="S375" s="610"/>
      <c r="T375" s="371"/>
      <c r="U375" s="371"/>
      <c r="V375" s="188"/>
      <c r="W375" s="370"/>
      <c r="X375" s="371"/>
      <c r="Y375" s="371"/>
      <c r="Z375" s="611"/>
      <c r="AA375" s="896"/>
      <c r="AB375" s="370"/>
      <c r="AC375" s="371"/>
      <c r="AD375" s="371"/>
      <c r="AE375" s="371"/>
      <c r="AF375" s="896"/>
      <c r="AG375" s="370"/>
      <c r="AH375" s="371"/>
      <c r="AI375" s="371"/>
      <c r="AJ375" s="371"/>
      <c r="AK375" s="896"/>
      <c r="AL375" s="370"/>
      <c r="AM375" s="371"/>
      <c r="AN375" s="371"/>
      <c r="AO375" s="372"/>
      <c r="AP375" s="370"/>
      <c r="AQ375" s="371"/>
      <c r="AR375" s="371"/>
      <c r="AS375" s="371"/>
      <c r="AT375" s="928"/>
      <c r="AU375" s="188"/>
      <c r="AV375" s="256">
        <f t="shared" si="509"/>
        <v>0</v>
      </c>
      <c r="AW375" s="257">
        <f t="shared" si="510"/>
        <v>0</v>
      </c>
      <c r="AX375" s="258">
        <f t="shared" si="506"/>
        <v>0</v>
      </c>
      <c r="AY375" s="259">
        <f t="shared" si="506"/>
        <v>0</v>
      </c>
      <c r="AZ375" s="231" t="str">
        <f t="shared" si="526"/>
        <v/>
      </c>
      <c r="BA375" s="232">
        <f t="shared" si="527"/>
        <v>0</v>
      </c>
      <c r="BB375" s="249">
        <f t="shared" si="511"/>
        <v>0</v>
      </c>
      <c r="BC375" s="231">
        <f t="shared" si="528"/>
        <v>0</v>
      </c>
      <c r="BD375" s="231">
        <f t="shared" si="529"/>
        <v>0</v>
      </c>
      <c r="BE375" s="260"/>
      <c r="BF375" s="235">
        <f t="shared" si="530"/>
        <v>0</v>
      </c>
      <c r="BG375" s="235">
        <f t="shared" si="531"/>
        <v>0</v>
      </c>
      <c r="BH375" s="235">
        <f t="shared" si="532"/>
        <v>0</v>
      </c>
      <c r="BI375" s="380"/>
      <c r="BJ375" s="235">
        <f t="shared" si="512"/>
        <v>0</v>
      </c>
      <c r="BK375" s="235">
        <f t="shared" si="533"/>
        <v>0</v>
      </c>
      <c r="BL375" s="235" t="str">
        <f t="shared" si="534"/>
        <v/>
      </c>
      <c r="BM375" s="236"/>
      <c r="BN375" s="237"/>
      <c r="BO375" s="237"/>
      <c r="BP375" s="238"/>
      <c r="BQ375" s="238"/>
      <c r="BR375" s="254"/>
      <c r="BS375" s="252"/>
      <c r="BT375" s="244"/>
      <c r="BU375" s="244"/>
      <c r="BV375" s="244"/>
      <c r="BW375" s="244"/>
      <c r="BX375" s="244"/>
      <c r="BY375" s="244"/>
      <c r="BZ375" s="244"/>
      <c r="CA375" s="244"/>
      <c r="CB375" s="253"/>
      <c r="CC375" s="188"/>
      <c r="CD375" s="244">
        <f t="shared" si="513"/>
        <v>0</v>
      </c>
      <c r="CE375" s="235">
        <f t="shared" si="535"/>
        <v>0</v>
      </c>
      <c r="CF375" s="235">
        <f t="shared" si="535"/>
        <v>0</v>
      </c>
      <c r="CG375" s="235">
        <f t="shared" si="535"/>
        <v>0</v>
      </c>
      <c r="CH375" s="188"/>
      <c r="CI375" s="244">
        <f t="shared" si="514"/>
        <v>0</v>
      </c>
      <c r="CJ375" s="235">
        <f t="shared" si="536"/>
        <v>0</v>
      </c>
      <c r="CK375" s="235">
        <f t="shared" si="536"/>
        <v>0</v>
      </c>
      <c r="CL375" s="235">
        <f t="shared" si="536"/>
        <v>0</v>
      </c>
      <c r="CM375" s="188"/>
      <c r="CN375" s="244">
        <f t="shared" si="515"/>
        <v>0</v>
      </c>
      <c r="CO375" s="235">
        <f t="shared" si="537"/>
        <v>0</v>
      </c>
      <c r="CP375" s="235">
        <f t="shared" si="537"/>
        <v>0</v>
      </c>
      <c r="CQ375" s="235">
        <f t="shared" si="537"/>
        <v>0</v>
      </c>
      <c r="CR375" s="188"/>
      <c r="CS375" s="244">
        <f t="shared" si="516"/>
        <v>0</v>
      </c>
      <c r="CT375" s="235">
        <f t="shared" si="538"/>
        <v>0</v>
      </c>
      <c r="CU375" s="235">
        <f t="shared" si="538"/>
        <v>0</v>
      </c>
      <c r="CV375" s="235">
        <f t="shared" si="538"/>
        <v>0</v>
      </c>
      <c r="CW375" s="188"/>
      <c r="CX375" s="244">
        <f t="shared" si="517"/>
        <v>0</v>
      </c>
      <c r="CY375" s="235">
        <f t="shared" si="539"/>
        <v>0</v>
      </c>
      <c r="CZ375" s="235">
        <f t="shared" si="539"/>
        <v>0</v>
      </c>
      <c r="DA375" s="235">
        <f t="shared" si="539"/>
        <v>0</v>
      </c>
      <c r="DB375" s="188"/>
      <c r="DC375" s="225"/>
      <c r="DD375" s="226"/>
      <c r="DE375" s="1088"/>
      <c r="DF375" s="225"/>
      <c r="DG375" s="226"/>
      <c r="DH375" s="1088"/>
      <c r="DI375" s="225"/>
      <c r="DJ375" s="226"/>
      <c r="DK375" s="1088"/>
      <c r="DL375" s="225"/>
      <c r="DM375" s="226"/>
      <c r="DN375" s="1088"/>
      <c r="DO375" s="370"/>
      <c r="DP375" s="370"/>
      <c r="DQ375" s="243">
        <f t="shared" si="540"/>
        <v>0</v>
      </c>
      <c r="DR375" s="244">
        <f t="shared" si="541"/>
        <v>0</v>
      </c>
      <c r="DS375" s="235">
        <f t="shared" si="542"/>
        <v>0</v>
      </c>
      <c r="DT375" s="244" t="str">
        <f t="shared" si="518"/>
        <v/>
      </c>
      <c r="DU375" s="42" t="str">
        <f t="shared" si="543"/>
        <v/>
      </c>
      <c r="DV375" s="42" t="str">
        <f t="shared" si="544"/>
        <v/>
      </c>
      <c r="DW375" s="42" t="str">
        <f t="shared" si="545"/>
        <v/>
      </c>
      <c r="DX375" s="162"/>
      <c r="DY375" s="42" t="str">
        <f t="shared" si="546"/>
        <v/>
      </c>
      <c r="DZ375" s="42" t="str">
        <f t="shared" si="507"/>
        <v/>
      </c>
      <c r="EA375" s="42" t="str">
        <f t="shared" si="547"/>
        <v/>
      </c>
      <c r="EB375" s="162"/>
      <c r="EC375" s="930"/>
      <c r="ED375" s="188"/>
      <c r="EE375" s="245">
        <f t="shared" si="548"/>
        <v>0</v>
      </c>
      <c r="EG375" s="245">
        <f t="shared" si="549"/>
        <v>0</v>
      </c>
      <c r="EI375" s="246" t="str">
        <f t="shared" si="550"/>
        <v/>
      </c>
      <c r="EJ375" s="247" t="str">
        <f t="shared" si="519"/>
        <v/>
      </c>
      <c r="EK375" s="248" t="str">
        <f t="shared" si="520"/>
        <v/>
      </c>
      <c r="EL375" s="248" t="str">
        <f t="shared" si="521"/>
        <v/>
      </c>
      <c r="EM375" s="248" t="str">
        <f t="shared" si="522"/>
        <v/>
      </c>
      <c r="EN375" s="248" t="str">
        <f t="shared" si="551"/>
        <v/>
      </c>
      <c r="EO375" s="248" t="str">
        <f t="shared" si="523"/>
        <v/>
      </c>
      <c r="EQ375" s="248" t="str">
        <f t="shared" si="552"/>
        <v/>
      </c>
      <c r="ER375" s="248" t="str">
        <f t="shared" si="553"/>
        <v/>
      </c>
      <c r="ES375" s="248" t="str">
        <f t="shared" si="554"/>
        <v/>
      </c>
      <c r="ET375" s="248" t="str">
        <f t="shared" si="555"/>
        <v/>
      </c>
      <c r="EU375" s="248" t="str">
        <f t="shared" si="556"/>
        <v/>
      </c>
      <c r="EV375" s="248" t="str">
        <f t="shared" si="556"/>
        <v/>
      </c>
      <c r="EX375" s="248" t="str">
        <f t="shared" si="557"/>
        <v/>
      </c>
      <c r="EY375" s="248" t="str">
        <f t="shared" si="558"/>
        <v/>
      </c>
      <c r="EZ375" s="248" t="str">
        <f t="shared" si="559"/>
        <v/>
      </c>
      <c r="FA375" s="248" t="str">
        <f t="shared" si="560"/>
        <v/>
      </c>
      <c r="FB375" s="248" t="str">
        <f t="shared" si="592"/>
        <v/>
      </c>
      <c r="FC375" s="248" t="str">
        <f t="shared" si="592"/>
        <v/>
      </c>
      <c r="FE375" s="248" t="str">
        <f t="shared" si="561"/>
        <v/>
      </c>
      <c r="FF375" s="248" t="str">
        <f t="shared" si="562"/>
        <v/>
      </c>
      <c r="FG375" s="248" t="str">
        <f t="shared" si="563"/>
        <v/>
      </c>
      <c r="FH375" s="248" t="str">
        <f t="shared" si="564"/>
        <v/>
      </c>
      <c r="FI375" s="248" t="str">
        <f t="shared" si="593"/>
        <v/>
      </c>
      <c r="FJ375" s="248" t="str">
        <f t="shared" si="593"/>
        <v/>
      </c>
      <c r="FL375" s="370"/>
      <c r="FM375" s="371"/>
      <c r="FN375" s="371"/>
      <c r="FO375" s="611"/>
      <c r="FP375" s="896"/>
      <c r="FQ375" s="370"/>
      <c r="FR375" s="371"/>
      <c r="FS375" s="371"/>
      <c r="FT375" s="611"/>
      <c r="FU375" s="896"/>
      <c r="FV375" s="370"/>
      <c r="FW375" s="371"/>
      <c r="FX375" s="371"/>
      <c r="FY375" s="611"/>
      <c r="FZ375" s="896"/>
      <c r="GA375" s="613"/>
      <c r="GC375" s="227">
        <f t="shared" si="565"/>
        <v>0</v>
      </c>
      <c r="GD375" s="228">
        <f t="shared" si="566"/>
        <v>0</v>
      </c>
      <c r="GE375" s="229">
        <f t="shared" si="594"/>
        <v>0</v>
      </c>
      <c r="GF375" s="230">
        <f t="shared" si="594"/>
        <v>0</v>
      </c>
      <c r="GG375" s="231" t="str">
        <f t="shared" si="567"/>
        <v/>
      </c>
      <c r="GH375" s="232">
        <f t="shared" si="568"/>
        <v>0</v>
      </c>
      <c r="GI375" s="227">
        <f t="shared" si="569"/>
        <v>0</v>
      </c>
      <c r="GJ375" s="233">
        <f t="shared" si="570"/>
        <v>0</v>
      </c>
      <c r="GK375" s="233">
        <f t="shared" si="571"/>
        <v>0</v>
      </c>
      <c r="GL375" s="234"/>
      <c r="GM375" s="235">
        <f t="shared" si="572"/>
        <v>0</v>
      </c>
      <c r="GN375" s="235">
        <f t="shared" si="573"/>
        <v>0</v>
      </c>
      <c r="GO375" s="235" t="str">
        <f t="shared" si="574"/>
        <v/>
      </c>
      <c r="GP375" s="380"/>
      <c r="GQ375" s="235">
        <f t="shared" si="575"/>
        <v>0</v>
      </c>
      <c r="GR375" s="235">
        <f t="shared" si="576"/>
        <v>0</v>
      </c>
      <c r="GS375" s="235" t="str">
        <f t="shared" si="577"/>
        <v/>
      </c>
      <c r="GT375" s="236"/>
      <c r="GU375" s="237" t="str">
        <f t="shared" si="578"/>
        <v/>
      </c>
      <c r="GV375" s="237" t="str">
        <f t="shared" si="579"/>
        <v/>
      </c>
      <c r="GW375" s="238" t="str">
        <f t="shared" si="580"/>
        <v/>
      </c>
      <c r="GX375" s="238" t="str">
        <f t="shared" si="581"/>
        <v/>
      </c>
      <c r="GY375" s="239"/>
      <c r="GZ375" s="240" t="str">
        <f t="shared" si="582"/>
        <v/>
      </c>
      <c r="HA375" s="235" t="str">
        <f t="shared" si="583"/>
        <v/>
      </c>
      <c r="HB375" s="235" t="str">
        <f t="shared" si="584"/>
        <v/>
      </c>
      <c r="HC375" s="235" t="str">
        <f t="shared" si="585"/>
        <v/>
      </c>
      <c r="HD375" s="235" t="str">
        <f t="shared" si="586"/>
        <v/>
      </c>
      <c r="HE375" s="235" t="str">
        <f t="shared" si="587"/>
        <v/>
      </c>
      <c r="HF375" s="188"/>
      <c r="HG375" s="235" t="str">
        <f t="shared" si="588"/>
        <v/>
      </c>
      <c r="HH375" s="235">
        <f t="shared" si="595"/>
        <v>0</v>
      </c>
      <c r="HI375" s="235">
        <f t="shared" si="595"/>
        <v>0</v>
      </c>
      <c r="HJ375" s="235">
        <f t="shared" si="595"/>
        <v>0</v>
      </c>
      <c r="HK375" s="188"/>
      <c r="HL375" s="235" t="str">
        <f t="shared" si="589"/>
        <v/>
      </c>
      <c r="HM375" s="235">
        <f t="shared" si="596"/>
        <v>0</v>
      </c>
      <c r="HN375" s="235">
        <f t="shared" si="596"/>
        <v>0</v>
      </c>
      <c r="HO375" s="235">
        <f t="shared" si="596"/>
        <v>0</v>
      </c>
      <c r="HP375" s="188"/>
      <c r="HQ375" s="235" t="str">
        <f t="shared" si="590"/>
        <v/>
      </c>
      <c r="HR375" s="235">
        <f t="shared" si="597"/>
        <v>0</v>
      </c>
      <c r="HS375" s="235">
        <f t="shared" si="597"/>
        <v>0</v>
      </c>
      <c r="HT375" s="235">
        <f t="shared" si="597"/>
        <v>0</v>
      </c>
      <c r="HU375" s="162"/>
      <c r="HV375" s="1622"/>
      <c r="HW375" s="1619"/>
      <c r="HX375" s="1619"/>
      <c r="HY375" s="1619"/>
      <c r="HZ375" s="1619"/>
      <c r="IA375" s="1619"/>
      <c r="IB375" s="1619"/>
      <c r="IC375" s="1623"/>
      <c r="ID375" s="162"/>
      <c r="IE375" s="162"/>
    </row>
    <row r="376" spans="1:239" ht="21" customHeight="1" x14ac:dyDescent="0.25">
      <c r="A376" s="377" t="str">
        <f t="shared" si="524"/>
        <v/>
      </c>
      <c r="B376" s="188">
        <v>350</v>
      </c>
      <c r="C376" s="255"/>
      <c r="D376" s="223" t="str">
        <f t="shared" si="508"/>
        <v/>
      </c>
      <c r="E376" s="223" t="str">
        <f t="shared" si="591"/>
        <v/>
      </c>
      <c r="F376" s="242"/>
      <c r="G376" s="242"/>
      <c r="H376" s="224" t="str">
        <f t="shared" si="525"/>
        <v/>
      </c>
      <c r="I376" s="930"/>
      <c r="J376" s="930"/>
      <c r="K376" s="930"/>
      <c r="L376" s="370"/>
      <c r="M376" s="371"/>
      <c r="N376" s="371"/>
      <c r="O376" s="371"/>
      <c r="P376" s="372"/>
      <c r="Q376" s="609"/>
      <c r="R376" s="609"/>
      <c r="S376" s="610"/>
      <c r="T376" s="371"/>
      <c r="U376" s="371"/>
      <c r="V376" s="188"/>
      <c r="W376" s="370"/>
      <c r="X376" s="371"/>
      <c r="Y376" s="371"/>
      <c r="Z376" s="611"/>
      <c r="AA376" s="896"/>
      <c r="AB376" s="370"/>
      <c r="AC376" s="371"/>
      <c r="AD376" s="371"/>
      <c r="AE376" s="371"/>
      <c r="AF376" s="896"/>
      <c r="AG376" s="370"/>
      <c r="AH376" s="371"/>
      <c r="AI376" s="371"/>
      <c r="AJ376" s="371"/>
      <c r="AK376" s="896"/>
      <c r="AL376" s="370"/>
      <c r="AM376" s="371"/>
      <c r="AN376" s="371"/>
      <c r="AO376" s="372"/>
      <c r="AP376" s="370"/>
      <c r="AQ376" s="371"/>
      <c r="AR376" s="371"/>
      <c r="AS376" s="371"/>
      <c r="AT376" s="928"/>
      <c r="AU376" s="188"/>
      <c r="AV376" s="256">
        <f t="shared" si="509"/>
        <v>0</v>
      </c>
      <c r="AW376" s="257">
        <f t="shared" si="510"/>
        <v>0</v>
      </c>
      <c r="AX376" s="258">
        <f t="shared" si="506"/>
        <v>0</v>
      </c>
      <c r="AY376" s="259">
        <f t="shared" si="506"/>
        <v>0</v>
      </c>
      <c r="AZ376" s="231" t="str">
        <f t="shared" si="526"/>
        <v/>
      </c>
      <c r="BA376" s="232">
        <f t="shared" si="527"/>
        <v>0</v>
      </c>
      <c r="BB376" s="249">
        <f t="shared" si="511"/>
        <v>0</v>
      </c>
      <c r="BC376" s="231">
        <f t="shared" si="528"/>
        <v>0</v>
      </c>
      <c r="BD376" s="231">
        <f t="shared" si="529"/>
        <v>0</v>
      </c>
      <c r="BE376" s="260"/>
      <c r="BF376" s="235">
        <f t="shared" si="530"/>
        <v>0</v>
      </c>
      <c r="BG376" s="235">
        <f t="shared" si="531"/>
        <v>0</v>
      </c>
      <c r="BH376" s="235">
        <f t="shared" si="532"/>
        <v>0</v>
      </c>
      <c r="BI376" s="380"/>
      <c r="BJ376" s="235">
        <f t="shared" si="512"/>
        <v>0</v>
      </c>
      <c r="BK376" s="235">
        <f t="shared" si="533"/>
        <v>0</v>
      </c>
      <c r="BL376" s="235" t="str">
        <f t="shared" si="534"/>
        <v/>
      </c>
      <c r="BM376" s="236"/>
      <c r="BN376" s="237"/>
      <c r="BO376" s="237"/>
      <c r="BP376" s="238"/>
      <c r="BQ376" s="238"/>
      <c r="BR376" s="254"/>
      <c r="BS376" s="252"/>
      <c r="BT376" s="244"/>
      <c r="BU376" s="244"/>
      <c r="BV376" s="244"/>
      <c r="BW376" s="244"/>
      <c r="BX376" s="244"/>
      <c r="BY376" s="244"/>
      <c r="BZ376" s="244"/>
      <c r="CA376" s="244"/>
      <c r="CB376" s="253"/>
      <c r="CC376" s="188"/>
      <c r="CD376" s="244">
        <f t="shared" si="513"/>
        <v>0</v>
      </c>
      <c r="CE376" s="235">
        <f t="shared" si="535"/>
        <v>0</v>
      </c>
      <c r="CF376" s="235">
        <f t="shared" si="535"/>
        <v>0</v>
      </c>
      <c r="CG376" s="235">
        <f t="shared" si="535"/>
        <v>0</v>
      </c>
      <c r="CH376" s="188"/>
      <c r="CI376" s="244">
        <f t="shared" si="514"/>
        <v>0</v>
      </c>
      <c r="CJ376" s="235">
        <f t="shared" si="536"/>
        <v>0</v>
      </c>
      <c r="CK376" s="235">
        <f t="shared" si="536"/>
        <v>0</v>
      </c>
      <c r="CL376" s="235">
        <f t="shared" si="536"/>
        <v>0</v>
      </c>
      <c r="CM376" s="188"/>
      <c r="CN376" s="244">
        <f t="shared" si="515"/>
        <v>0</v>
      </c>
      <c r="CO376" s="235">
        <f t="shared" si="537"/>
        <v>0</v>
      </c>
      <c r="CP376" s="235">
        <f t="shared" si="537"/>
        <v>0</v>
      </c>
      <c r="CQ376" s="235">
        <f t="shared" si="537"/>
        <v>0</v>
      </c>
      <c r="CR376" s="188"/>
      <c r="CS376" s="244">
        <f t="shared" si="516"/>
        <v>0</v>
      </c>
      <c r="CT376" s="235">
        <f t="shared" si="538"/>
        <v>0</v>
      </c>
      <c r="CU376" s="235">
        <f t="shared" si="538"/>
        <v>0</v>
      </c>
      <c r="CV376" s="235">
        <f t="shared" si="538"/>
        <v>0</v>
      </c>
      <c r="CW376" s="188"/>
      <c r="CX376" s="244">
        <f t="shared" si="517"/>
        <v>0</v>
      </c>
      <c r="CY376" s="235">
        <f t="shared" si="539"/>
        <v>0</v>
      </c>
      <c r="CZ376" s="235">
        <f t="shared" si="539"/>
        <v>0</v>
      </c>
      <c r="DA376" s="235">
        <f t="shared" si="539"/>
        <v>0</v>
      </c>
      <c r="DB376" s="188"/>
      <c r="DC376" s="225"/>
      <c r="DD376" s="226"/>
      <c r="DE376" s="1088"/>
      <c r="DF376" s="225"/>
      <c r="DG376" s="226"/>
      <c r="DH376" s="1088"/>
      <c r="DI376" s="225"/>
      <c r="DJ376" s="226"/>
      <c r="DK376" s="1088"/>
      <c r="DL376" s="225"/>
      <c r="DM376" s="226"/>
      <c r="DN376" s="1088"/>
      <c r="DO376" s="370"/>
      <c r="DP376" s="370"/>
      <c r="DQ376" s="243">
        <f t="shared" si="540"/>
        <v>0</v>
      </c>
      <c r="DR376" s="244">
        <f t="shared" si="541"/>
        <v>0</v>
      </c>
      <c r="DS376" s="235">
        <f t="shared" si="542"/>
        <v>0</v>
      </c>
      <c r="DT376" s="244" t="str">
        <f t="shared" si="518"/>
        <v/>
      </c>
      <c r="DU376" s="42" t="str">
        <f t="shared" si="543"/>
        <v/>
      </c>
      <c r="DV376" s="42" t="str">
        <f t="shared" si="544"/>
        <v/>
      </c>
      <c r="DW376" s="42" t="str">
        <f t="shared" si="545"/>
        <v/>
      </c>
      <c r="DX376" s="162"/>
      <c r="DY376" s="42" t="str">
        <f t="shared" si="546"/>
        <v/>
      </c>
      <c r="DZ376" s="42" t="str">
        <f t="shared" si="507"/>
        <v/>
      </c>
      <c r="EA376" s="42" t="str">
        <f t="shared" si="547"/>
        <v/>
      </c>
      <c r="EB376" s="162"/>
      <c r="EC376" s="930"/>
      <c r="ED376" s="188"/>
      <c r="EE376" s="245">
        <f t="shared" si="548"/>
        <v>0</v>
      </c>
      <c r="EG376" s="245">
        <f t="shared" si="549"/>
        <v>0</v>
      </c>
      <c r="EI376" s="246" t="str">
        <f t="shared" si="550"/>
        <v/>
      </c>
      <c r="EJ376" s="247" t="str">
        <f t="shared" si="519"/>
        <v/>
      </c>
      <c r="EK376" s="248" t="str">
        <f t="shared" si="520"/>
        <v/>
      </c>
      <c r="EL376" s="248" t="str">
        <f t="shared" si="521"/>
        <v/>
      </c>
      <c r="EM376" s="248" t="str">
        <f t="shared" si="522"/>
        <v/>
      </c>
      <c r="EN376" s="248" t="str">
        <f t="shared" si="551"/>
        <v/>
      </c>
      <c r="EO376" s="248" t="str">
        <f t="shared" si="523"/>
        <v/>
      </c>
      <c r="EQ376" s="248" t="str">
        <f t="shared" si="552"/>
        <v/>
      </c>
      <c r="ER376" s="248" t="str">
        <f t="shared" si="553"/>
        <v/>
      </c>
      <c r="ES376" s="248" t="str">
        <f t="shared" si="554"/>
        <v/>
      </c>
      <c r="ET376" s="248" t="str">
        <f t="shared" si="555"/>
        <v/>
      </c>
      <c r="EU376" s="248" t="str">
        <f t="shared" si="556"/>
        <v/>
      </c>
      <c r="EV376" s="248" t="str">
        <f t="shared" si="556"/>
        <v/>
      </c>
      <c r="EX376" s="248" t="str">
        <f t="shared" si="557"/>
        <v/>
      </c>
      <c r="EY376" s="248" t="str">
        <f t="shared" si="558"/>
        <v/>
      </c>
      <c r="EZ376" s="248" t="str">
        <f t="shared" si="559"/>
        <v/>
      </c>
      <c r="FA376" s="248" t="str">
        <f t="shared" si="560"/>
        <v/>
      </c>
      <c r="FB376" s="248" t="str">
        <f t="shared" si="592"/>
        <v/>
      </c>
      <c r="FC376" s="248" t="str">
        <f t="shared" si="592"/>
        <v/>
      </c>
      <c r="FE376" s="248" t="str">
        <f t="shared" si="561"/>
        <v/>
      </c>
      <c r="FF376" s="248" t="str">
        <f t="shared" si="562"/>
        <v/>
      </c>
      <c r="FG376" s="248" t="str">
        <f t="shared" si="563"/>
        <v/>
      </c>
      <c r="FH376" s="248" t="str">
        <f t="shared" si="564"/>
        <v/>
      </c>
      <c r="FI376" s="248" t="str">
        <f t="shared" si="593"/>
        <v/>
      </c>
      <c r="FJ376" s="248" t="str">
        <f t="shared" si="593"/>
        <v/>
      </c>
      <c r="FL376" s="370"/>
      <c r="FM376" s="371"/>
      <c r="FN376" s="371"/>
      <c r="FO376" s="611"/>
      <c r="FP376" s="896"/>
      <c r="FQ376" s="370"/>
      <c r="FR376" s="371"/>
      <c r="FS376" s="371"/>
      <c r="FT376" s="611"/>
      <c r="FU376" s="896"/>
      <c r="FV376" s="370"/>
      <c r="FW376" s="371"/>
      <c r="FX376" s="371"/>
      <c r="FY376" s="611"/>
      <c r="FZ376" s="896"/>
      <c r="GA376" s="613"/>
      <c r="GC376" s="227">
        <f t="shared" si="565"/>
        <v>0</v>
      </c>
      <c r="GD376" s="228">
        <f t="shared" si="566"/>
        <v>0</v>
      </c>
      <c r="GE376" s="229">
        <f t="shared" si="594"/>
        <v>0</v>
      </c>
      <c r="GF376" s="230">
        <f t="shared" si="594"/>
        <v>0</v>
      </c>
      <c r="GG376" s="231" t="str">
        <f t="shared" si="567"/>
        <v/>
      </c>
      <c r="GH376" s="232">
        <f t="shared" si="568"/>
        <v>0</v>
      </c>
      <c r="GI376" s="227">
        <f t="shared" si="569"/>
        <v>0</v>
      </c>
      <c r="GJ376" s="233">
        <f t="shared" si="570"/>
        <v>0</v>
      </c>
      <c r="GK376" s="233">
        <f t="shared" si="571"/>
        <v>0</v>
      </c>
      <c r="GL376" s="234"/>
      <c r="GM376" s="235">
        <f t="shared" si="572"/>
        <v>0</v>
      </c>
      <c r="GN376" s="235">
        <f t="shared" si="573"/>
        <v>0</v>
      </c>
      <c r="GO376" s="235" t="str">
        <f t="shared" si="574"/>
        <v/>
      </c>
      <c r="GP376" s="380"/>
      <c r="GQ376" s="235">
        <f t="shared" si="575"/>
        <v>0</v>
      </c>
      <c r="GR376" s="235">
        <f t="shared" si="576"/>
        <v>0</v>
      </c>
      <c r="GS376" s="235" t="str">
        <f t="shared" si="577"/>
        <v/>
      </c>
      <c r="GT376" s="236"/>
      <c r="GU376" s="237" t="str">
        <f t="shared" si="578"/>
        <v/>
      </c>
      <c r="GV376" s="237" t="str">
        <f t="shared" si="579"/>
        <v/>
      </c>
      <c r="GW376" s="238" t="str">
        <f t="shared" si="580"/>
        <v/>
      </c>
      <c r="GX376" s="238" t="str">
        <f t="shared" si="581"/>
        <v/>
      </c>
      <c r="GY376" s="239"/>
      <c r="GZ376" s="240" t="str">
        <f t="shared" si="582"/>
        <v/>
      </c>
      <c r="HA376" s="235" t="str">
        <f t="shared" si="583"/>
        <v/>
      </c>
      <c r="HB376" s="235" t="str">
        <f t="shared" si="584"/>
        <v/>
      </c>
      <c r="HC376" s="235" t="str">
        <f t="shared" si="585"/>
        <v/>
      </c>
      <c r="HD376" s="235" t="str">
        <f t="shared" si="586"/>
        <v/>
      </c>
      <c r="HE376" s="235" t="str">
        <f t="shared" si="587"/>
        <v/>
      </c>
      <c r="HF376" s="188"/>
      <c r="HG376" s="235" t="str">
        <f t="shared" si="588"/>
        <v/>
      </c>
      <c r="HH376" s="235">
        <f t="shared" si="595"/>
        <v>0</v>
      </c>
      <c r="HI376" s="235">
        <f t="shared" si="595"/>
        <v>0</v>
      </c>
      <c r="HJ376" s="235">
        <f t="shared" si="595"/>
        <v>0</v>
      </c>
      <c r="HK376" s="188"/>
      <c r="HL376" s="235" t="str">
        <f t="shared" si="589"/>
        <v/>
      </c>
      <c r="HM376" s="235">
        <f t="shared" si="596"/>
        <v>0</v>
      </c>
      <c r="HN376" s="235">
        <f t="shared" si="596"/>
        <v>0</v>
      </c>
      <c r="HO376" s="235">
        <f t="shared" si="596"/>
        <v>0</v>
      </c>
      <c r="HP376" s="188"/>
      <c r="HQ376" s="235" t="str">
        <f t="shared" si="590"/>
        <v/>
      </c>
      <c r="HR376" s="235">
        <f t="shared" si="597"/>
        <v>0</v>
      </c>
      <c r="HS376" s="235">
        <f t="shared" si="597"/>
        <v>0</v>
      </c>
      <c r="HT376" s="235">
        <f t="shared" si="597"/>
        <v>0</v>
      </c>
      <c r="HU376" s="162"/>
      <c r="HV376" s="1622"/>
      <c r="HW376" s="1619"/>
      <c r="HX376" s="1619"/>
      <c r="HY376" s="1619"/>
      <c r="HZ376" s="1619"/>
      <c r="IA376" s="1619"/>
      <c r="IB376" s="1619"/>
      <c r="IC376" s="1623"/>
      <c r="ID376" s="162"/>
      <c r="IE376" s="162"/>
    </row>
    <row r="377" spans="1:239" ht="21" customHeight="1" x14ac:dyDescent="0.25">
      <c r="A377" s="377" t="str">
        <f t="shared" si="524"/>
        <v/>
      </c>
      <c r="B377" s="188">
        <v>351</v>
      </c>
      <c r="C377" s="255"/>
      <c r="D377" s="223" t="str">
        <f t="shared" si="508"/>
        <v/>
      </c>
      <c r="E377" s="223" t="str">
        <f t="shared" si="591"/>
        <v/>
      </c>
      <c r="F377" s="242"/>
      <c r="G377" s="242"/>
      <c r="H377" s="224" t="str">
        <f t="shared" si="525"/>
        <v/>
      </c>
      <c r="I377" s="930"/>
      <c r="J377" s="930"/>
      <c r="K377" s="930"/>
      <c r="L377" s="370"/>
      <c r="M377" s="371"/>
      <c r="N377" s="371"/>
      <c r="O377" s="371"/>
      <c r="P377" s="372"/>
      <c r="Q377" s="609"/>
      <c r="R377" s="609"/>
      <c r="S377" s="610"/>
      <c r="T377" s="371"/>
      <c r="U377" s="371"/>
      <c r="V377" s="188"/>
      <c r="W377" s="370"/>
      <c r="X377" s="371"/>
      <c r="Y377" s="371"/>
      <c r="Z377" s="611"/>
      <c r="AA377" s="896"/>
      <c r="AB377" s="370"/>
      <c r="AC377" s="371"/>
      <c r="AD377" s="371"/>
      <c r="AE377" s="371"/>
      <c r="AF377" s="896"/>
      <c r="AG377" s="370"/>
      <c r="AH377" s="371"/>
      <c r="AI377" s="371"/>
      <c r="AJ377" s="371"/>
      <c r="AK377" s="896"/>
      <c r="AL377" s="370"/>
      <c r="AM377" s="371"/>
      <c r="AN377" s="371"/>
      <c r="AO377" s="372"/>
      <c r="AP377" s="370"/>
      <c r="AQ377" s="371"/>
      <c r="AR377" s="371"/>
      <c r="AS377" s="371"/>
      <c r="AT377" s="928"/>
      <c r="AU377" s="188"/>
      <c r="AV377" s="256">
        <f t="shared" si="509"/>
        <v>0</v>
      </c>
      <c r="AW377" s="257">
        <f t="shared" si="510"/>
        <v>0</v>
      </c>
      <c r="AX377" s="258">
        <f t="shared" si="506"/>
        <v>0</v>
      </c>
      <c r="AY377" s="259">
        <f t="shared" si="506"/>
        <v>0</v>
      </c>
      <c r="AZ377" s="231" t="str">
        <f t="shared" si="526"/>
        <v/>
      </c>
      <c r="BA377" s="232">
        <f t="shared" si="527"/>
        <v>0</v>
      </c>
      <c r="BB377" s="249">
        <f t="shared" si="511"/>
        <v>0</v>
      </c>
      <c r="BC377" s="231">
        <f t="shared" si="528"/>
        <v>0</v>
      </c>
      <c r="BD377" s="231">
        <f t="shared" si="529"/>
        <v>0</v>
      </c>
      <c r="BE377" s="260"/>
      <c r="BF377" s="235">
        <f t="shared" si="530"/>
        <v>0</v>
      </c>
      <c r="BG377" s="235">
        <f t="shared" si="531"/>
        <v>0</v>
      </c>
      <c r="BH377" s="235">
        <f t="shared" si="532"/>
        <v>0</v>
      </c>
      <c r="BI377" s="380"/>
      <c r="BJ377" s="235">
        <f t="shared" si="512"/>
        <v>0</v>
      </c>
      <c r="BK377" s="235">
        <f t="shared" si="533"/>
        <v>0</v>
      </c>
      <c r="BL377" s="235" t="str">
        <f t="shared" si="534"/>
        <v/>
      </c>
      <c r="BM377" s="236"/>
      <c r="BN377" s="237"/>
      <c r="BO377" s="237"/>
      <c r="BP377" s="238"/>
      <c r="BQ377" s="238"/>
      <c r="BR377" s="254"/>
      <c r="BS377" s="252"/>
      <c r="BT377" s="244"/>
      <c r="BU377" s="244"/>
      <c r="BV377" s="244"/>
      <c r="BW377" s="244"/>
      <c r="BX377" s="244"/>
      <c r="BY377" s="244"/>
      <c r="BZ377" s="244"/>
      <c r="CA377" s="244"/>
      <c r="CB377" s="253"/>
      <c r="CC377" s="188"/>
      <c r="CD377" s="244">
        <f t="shared" si="513"/>
        <v>0</v>
      </c>
      <c r="CE377" s="235">
        <f t="shared" si="535"/>
        <v>0</v>
      </c>
      <c r="CF377" s="235">
        <f t="shared" si="535"/>
        <v>0</v>
      </c>
      <c r="CG377" s="235">
        <f t="shared" si="535"/>
        <v>0</v>
      </c>
      <c r="CH377" s="188"/>
      <c r="CI377" s="244">
        <f t="shared" si="514"/>
        <v>0</v>
      </c>
      <c r="CJ377" s="235">
        <f t="shared" si="536"/>
        <v>0</v>
      </c>
      <c r="CK377" s="235">
        <f t="shared" si="536"/>
        <v>0</v>
      </c>
      <c r="CL377" s="235">
        <f t="shared" si="536"/>
        <v>0</v>
      </c>
      <c r="CM377" s="188"/>
      <c r="CN377" s="244">
        <f t="shared" si="515"/>
        <v>0</v>
      </c>
      <c r="CO377" s="235">
        <f t="shared" si="537"/>
        <v>0</v>
      </c>
      <c r="CP377" s="235">
        <f t="shared" si="537"/>
        <v>0</v>
      </c>
      <c r="CQ377" s="235">
        <f t="shared" si="537"/>
        <v>0</v>
      </c>
      <c r="CR377" s="188"/>
      <c r="CS377" s="244">
        <f t="shared" si="516"/>
        <v>0</v>
      </c>
      <c r="CT377" s="235">
        <f t="shared" si="538"/>
        <v>0</v>
      </c>
      <c r="CU377" s="235">
        <f t="shared" si="538"/>
        <v>0</v>
      </c>
      <c r="CV377" s="235">
        <f t="shared" si="538"/>
        <v>0</v>
      </c>
      <c r="CW377" s="188"/>
      <c r="CX377" s="244">
        <f t="shared" si="517"/>
        <v>0</v>
      </c>
      <c r="CY377" s="235">
        <f t="shared" si="539"/>
        <v>0</v>
      </c>
      <c r="CZ377" s="235">
        <f t="shared" si="539"/>
        <v>0</v>
      </c>
      <c r="DA377" s="235">
        <f t="shared" si="539"/>
        <v>0</v>
      </c>
      <c r="DB377" s="188"/>
      <c r="DC377" s="225"/>
      <c r="DD377" s="226"/>
      <c r="DE377" s="1088"/>
      <c r="DF377" s="225"/>
      <c r="DG377" s="226"/>
      <c r="DH377" s="1088"/>
      <c r="DI377" s="225"/>
      <c r="DJ377" s="226"/>
      <c r="DK377" s="1088"/>
      <c r="DL377" s="225"/>
      <c r="DM377" s="226"/>
      <c r="DN377" s="1088"/>
      <c r="DO377" s="370"/>
      <c r="DP377" s="370"/>
      <c r="DQ377" s="243">
        <f t="shared" si="540"/>
        <v>0</v>
      </c>
      <c r="DR377" s="244">
        <f t="shared" si="541"/>
        <v>0</v>
      </c>
      <c r="DS377" s="235">
        <f t="shared" si="542"/>
        <v>0</v>
      </c>
      <c r="DT377" s="244" t="str">
        <f t="shared" si="518"/>
        <v/>
      </c>
      <c r="DU377" s="42" t="str">
        <f t="shared" si="543"/>
        <v/>
      </c>
      <c r="DV377" s="42" t="str">
        <f t="shared" si="544"/>
        <v/>
      </c>
      <c r="DW377" s="42" t="str">
        <f t="shared" si="545"/>
        <v/>
      </c>
      <c r="DX377" s="162"/>
      <c r="DY377" s="42" t="str">
        <f t="shared" si="546"/>
        <v/>
      </c>
      <c r="DZ377" s="42" t="str">
        <f t="shared" si="507"/>
        <v/>
      </c>
      <c r="EA377" s="42" t="str">
        <f t="shared" si="547"/>
        <v/>
      </c>
      <c r="EB377" s="162"/>
      <c r="EC377" s="930"/>
      <c r="ED377" s="188"/>
      <c r="EE377" s="245">
        <f t="shared" si="548"/>
        <v>0</v>
      </c>
      <c r="EG377" s="245">
        <f t="shared" si="549"/>
        <v>0</v>
      </c>
      <c r="EI377" s="246" t="str">
        <f t="shared" si="550"/>
        <v/>
      </c>
      <c r="EJ377" s="247" t="str">
        <f t="shared" si="519"/>
        <v/>
      </c>
      <c r="EK377" s="248" t="str">
        <f t="shared" si="520"/>
        <v/>
      </c>
      <c r="EL377" s="248" t="str">
        <f t="shared" si="521"/>
        <v/>
      </c>
      <c r="EM377" s="248" t="str">
        <f t="shared" si="522"/>
        <v/>
      </c>
      <c r="EN377" s="248" t="str">
        <f t="shared" si="551"/>
        <v/>
      </c>
      <c r="EO377" s="248" t="str">
        <f t="shared" si="523"/>
        <v/>
      </c>
      <c r="EQ377" s="248" t="str">
        <f t="shared" si="552"/>
        <v/>
      </c>
      <c r="ER377" s="248" t="str">
        <f t="shared" si="553"/>
        <v/>
      </c>
      <c r="ES377" s="248" t="str">
        <f t="shared" si="554"/>
        <v/>
      </c>
      <c r="ET377" s="248" t="str">
        <f t="shared" si="555"/>
        <v/>
      </c>
      <c r="EU377" s="248" t="str">
        <f t="shared" si="556"/>
        <v/>
      </c>
      <c r="EV377" s="248" t="str">
        <f t="shared" si="556"/>
        <v/>
      </c>
      <c r="EX377" s="248" t="str">
        <f t="shared" si="557"/>
        <v/>
      </c>
      <c r="EY377" s="248" t="str">
        <f t="shared" si="558"/>
        <v/>
      </c>
      <c r="EZ377" s="248" t="str">
        <f t="shared" si="559"/>
        <v/>
      </c>
      <c r="FA377" s="248" t="str">
        <f t="shared" si="560"/>
        <v/>
      </c>
      <c r="FB377" s="248" t="str">
        <f t="shared" si="592"/>
        <v/>
      </c>
      <c r="FC377" s="248" t="str">
        <f t="shared" si="592"/>
        <v/>
      </c>
      <c r="FE377" s="248" t="str">
        <f t="shared" si="561"/>
        <v/>
      </c>
      <c r="FF377" s="248" t="str">
        <f t="shared" si="562"/>
        <v/>
      </c>
      <c r="FG377" s="248" t="str">
        <f t="shared" si="563"/>
        <v/>
      </c>
      <c r="FH377" s="248" t="str">
        <f t="shared" si="564"/>
        <v/>
      </c>
      <c r="FI377" s="248" t="str">
        <f t="shared" si="593"/>
        <v/>
      </c>
      <c r="FJ377" s="248" t="str">
        <f t="shared" si="593"/>
        <v/>
      </c>
      <c r="FL377" s="370"/>
      <c r="FM377" s="371"/>
      <c r="FN377" s="371"/>
      <c r="FO377" s="611"/>
      <c r="FP377" s="896"/>
      <c r="FQ377" s="370"/>
      <c r="FR377" s="371"/>
      <c r="FS377" s="371"/>
      <c r="FT377" s="611"/>
      <c r="FU377" s="896"/>
      <c r="FV377" s="370"/>
      <c r="FW377" s="371"/>
      <c r="FX377" s="371"/>
      <c r="FY377" s="611"/>
      <c r="FZ377" s="896"/>
      <c r="GA377" s="613"/>
      <c r="GC377" s="227">
        <f t="shared" si="565"/>
        <v>0</v>
      </c>
      <c r="GD377" s="228">
        <f t="shared" si="566"/>
        <v>0</v>
      </c>
      <c r="GE377" s="229">
        <f t="shared" si="594"/>
        <v>0</v>
      </c>
      <c r="GF377" s="230">
        <f t="shared" si="594"/>
        <v>0</v>
      </c>
      <c r="GG377" s="231" t="str">
        <f t="shared" si="567"/>
        <v/>
      </c>
      <c r="GH377" s="232">
        <f t="shared" si="568"/>
        <v>0</v>
      </c>
      <c r="GI377" s="227">
        <f t="shared" si="569"/>
        <v>0</v>
      </c>
      <c r="GJ377" s="233">
        <f t="shared" si="570"/>
        <v>0</v>
      </c>
      <c r="GK377" s="233">
        <f t="shared" si="571"/>
        <v>0</v>
      </c>
      <c r="GL377" s="234"/>
      <c r="GM377" s="235">
        <f t="shared" si="572"/>
        <v>0</v>
      </c>
      <c r="GN377" s="235">
        <f t="shared" si="573"/>
        <v>0</v>
      </c>
      <c r="GO377" s="235" t="str">
        <f t="shared" si="574"/>
        <v/>
      </c>
      <c r="GP377" s="380"/>
      <c r="GQ377" s="235">
        <f t="shared" si="575"/>
        <v>0</v>
      </c>
      <c r="GR377" s="235">
        <f t="shared" si="576"/>
        <v>0</v>
      </c>
      <c r="GS377" s="235" t="str">
        <f t="shared" si="577"/>
        <v/>
      </c>
      <c r="GT377" s="236"/>
      <c r="GU377" s="237" t="str">
        <f t="shared" si="578"/>
        <v/>
      </c>
      <c r="GV377" s="237" t="str">
        <f t="shared" si="579"/>
        <v/>
      </c>
      <c r="GW377" s="238" t="str">
        <f t="shared" si="580"/>
        <v/>
      </c>
      <c r="GX377" s="238" t="str">
        <f t="shared" si="581"/>
        <v/>
      </c>
      <c r="GY377" s="239"/>
      <c r="GZ377" s="240" t="str">
        <f t="shared" si="582"/>
        <v/>
      </c>
      <c r="HA377" s="235" t="str">
        <f t="shared" si="583"/>
        <v/>
      </c>
      <c r="HB377" s="235" t="str">
        <f t="shared" si="584"/>
        <v/>
      </c>
      <c r="HC377" s="235" t="str">
        <f t="shared" si="585"/>
        <v/>
      </c>
      <c r="HD377" s="235" t="str">
        <f t="shared" si="586"/>
        <v/>
      </c>
      <c r="HE377" s="235" t="str">
        <f t="shared" si="587"/>
        <v/>
      </c>
      <c r="HF377" s="188"/>
      <c r="HG377" s="235" t="str">
        <f t="shared" si="588"/>
        <v/>
      </c>
      <c r="HH377" s="235">
        <f t="shared" si="595"/>
        <v>0</v>
      </c>
      <c r="HI377" s="235">
        <f t="shared" si="595"/>
        <v>0</v>
      </c>
      <c r="HJ377" s="235">
        <f t="shared" si="595"/>
        <v>0</v>
      </c>
      <c r="HK377" s="188"/>
      <c r="HL377" s="235" t="str">
        <f t="shared" si="589"/>
        <v/>
      </c>
      <c r="HM377" s="235">
        <f t="shared" si="596"/>
        <v>0</v>
      </c>
      <c r="HN377" s="235">
        <f t="shared" si="596"/>
        <v>0</v>
      </c>
      <c r="HO377" s="235">
        <f t="shared" si="596"/>
        <v>0</v>
      </c>
      <c r="HP377" s="188"/>
      <c r="HQ377" s="235" t="str">
        <f t="shared" si="590"/>
        <v/>
      </c>
      <c r="HR377" s="235">
        <f t="shared" si="597"/>
        <v>0</v>
      </c>
      <c r="HS377" s="235">
        <f t="shared" si="597"/>
        <v>0</v>
      </c>
      <c r="HT377" s="235">
        <f t="shared" si="597"/>
        <v>0</v>
      </c>
      <c r="HU377" s="162"/>
      <c r="HV377" s="1622"/>
      <c r="HW377" s="1619"/>
      <c r="HX377" s="1619"/>
      <c r="HY377" s="1619"/>
      <c r="HZ377" s="1619"/>
      <c r="IA377" s="1619"/>
      <c r="IB377" s="1619"/>
      <c r="IC377" s="1623"/>
      <c r="ID377" s="162"/>
      <c r="IE377" s="162"/>
    </row>
    <row r="378" spans="1:239" ht="21" customHeight="1" x14ac:dyDescent="0.25">
      <c r="A378" s="377" t="str">
        <f t="shared" si="524"/>
        <v/>
      </c>
      <c r="B378" s="188">
        <v>352</v>
      </c>
      <c r="C378" s="255"/>
      <c r="D378" s="223" t="str">
        <f t="shared" si="508"/>
        <v/>
      </c>
      <c r="E378" s="223" t="str">
        <f t="shared" si="591"/>
        <v/>
      </c>
      <c r="F378" s="242"/>
      <c r="G378" s="242"/>
      <c r="H378" s="224" t="str">
        <f t="shared" si="525"/>
        <v/>
      </c>
      <c r="I378" s="930"/>
      <c r="J378" s="930"/>
      <c r="K378" s="930"/>
      <c r="L378" s="370"/>
      <c r="M378" s="371"/>
      <c r="N378" s="371"/>
      <c r="O378" s="371"/>
      <c r="P378" s="372"/>
      <c r="Q378" s="609"/>
      <c r="R378" s="609"/>
      <c r="S378" s="610"/>
      <c r="T378" s="371"/>
      <c r="U378" s="371"/>
      <c r="V378" s="188"/>
      <c r="W378" s="370"/>
      <c r="X378" s="371"/>
      <c r="Y378" s="371"/>
      <c r="Z378" s="611"/>
      <c r="AA378" s="896"/>
      <c r="AB378" s="370"/>
      <c r="AC378" s="371"/>
      <c r="AD378" s="371"/>
      <c r="AE378" s="371"/>
      <c r="AF378" s="896"/>
      <c r="AG378" s="370"/>
      <c r="AH378" s="371"/>
      <c r="AI378" s="371"/>
      <c r="AJ378" s="371"/>
      <c r="AK378" s="896"/>
      <c r="AL378" s="370"/>
      <c r="AM378" s="371"/>
      <c r="AN378" s="371"/>
      <c r="AO378" s="372"/>
      <c r="AP378" s="370"/>
      <c r="AQ378" s="371"/>
      <c r="AR378" s="371"/>
      <c r="AS378" s="371"/>
      <c r="AT378" s="928"/>
      <c r="AU378" s="188"/>
      <c r="AV378" s="256">
        <f t="shared" si="509"/>
        <v>0</v>
      </c>
      <c r="AW378" s="257">
        <f t="shared" si="510"/>
        <v>0</v>
      </c>
      <c r="AX378" s="258">
        <f t="shared" si="506"/>
        <v>0</v>
      </c>
      <c r="AY378" s="259">
        <f t="shared" si="506"/>
        <v>0</v>
      </c>
      <c r="AZ378" s="231" t="str">
        <f t="shared" si="526"/>
        <v/>
      </c>
      <c r="BA378" s="232">
        <f t="shared" si="527"/>
        <v>0</v>
      </c>
      <c r="BB378" s="249">
        <f t="shared" si="511"/>
        <v>0</v>
      </c>
      <c r="BC378" s="231">
        <f t="shared" si="528"/>
        <v>0</v>
      </c>
      <c r="BD378" s="231">
        <f t="shared" si="529"/>
        <v>0</v>
      </c>
      <c r="BE378" s="260"/>
      <c r="BF378" s="235">
        <f t="shared" si="530"/>
        <v>0</v>
      </c>
      <c r="BG378" s="235">
        <f t="shared" si="531"/>
        <v>0</v>
      </c>
      <c r="BH378" s="235">
        <f t="shared" si="532"/>
        <v>0</v>
      </c>
      <c r="BI378" s="380"/>
      <c r="BJ378" s="235">
        <f t="shared" si="512"/>
        <v>0</v>
      </c>
      <c r="BK378" s="235">
        <f t="shared" si="533"/>
        <v>0</v>
      </c>
      <c r="BL378" s="235" t="str">
        <f t="shared" si="534"/>
        <v/>
      </c>
      <c r="BM378" s="236"/>
      <c r="BN378" s="237"/>
      <c r="BO378" s="237"/>
      <c r="BP378" s="238"/>
      <c r="BQ378" s="238"/>
      <c r="BR378" s="254"/>
      <c r="BS378" s="252"/>
      <c r="BT378" s="244"/>
      <c r="BU378" s="244"/>
      <c r="BV378" s="244"/>
      <c r="BW378" s="244"/>
      <c r="BX378" s="244"/>
      <c r="BY378" s="244"/>
      <c r="BZ378" s="244"/>
      <c r="CA378" s="244"/>
      <c r="CB378" s="253"/>
      <c r="CC378" s="188"/>
      <c r="CD378" s="244">
        <f t="shared" si="513"/>
        <v>0</v>
      </c>
      <c r="CE378" s="235">
        <f t="shared" si="535"/>
        <v>0</v>
      </c>
      <c r="CF378" s="235">
        <f t="shared" si="535"/>
        <v>0</v>
      </c>
      <c r="CG378" s="235">
        <f t="shared" si="535"/>
        <v>0</v>
      </c>
      <c r="CH378" s="188"/>
      <c r="CI378" s="244">
        <f t="shared" si="514"/>
        <v>0</v>
      </c>
      <c r="CJ378" s="235">
        <f t="shared" si="536"/>
        <v>0</v>
      </c>
      <c r="CK378" s="235">
        <f t="shared" si="536"/>
        <v>0</v>
      </c>
      <c r="CL378" s="235">
        <f t="shared" si="536"/>
        <v>0</v>
      </c>
      <c r="CM378" s="188"/>
      <c r="CN378" s="244">
        <f t="shared" si="515"/>
        <v>0</v>
      </c>
      <c r="CO378" s="235">
        <f t="shared" si="537"/>
        <v>0</v>
      </c>
      <c r="CP378" s="235">
        <f t="shared" si="537"/>
        <v>0</v>
      </c>
      <c r="CQ378" s="235">
        <f t="shared" si="537"/>
        <v>0</v>
      </c>
      <c r="CR378" s="188"/>
      <c r="CS378" s="244">
        <f t="shared" si="516"/>
        <v>0</v>
      </c>
      <c r="CT378" s="235">
        <f t="shared" si="538"/>
        <v>0</v>
      </c>
      <c r="CU378" s="235">
        <f t="shared" si="538"/>
        <v>0</v>
      </c>
      <c r="CV378" s="235">
        <f t="shared" si="538"/>
        <v>0</v>
      </c>
      <c r="CW378" s="188"/>
      <c r="CX378" s="244">
        <f t="shared" si="517"/>
        <v>0</v>
      </c>
      <c r="CY378" s="235">
        <f t="shared" si="539"/>
        <v>0</v>
      </c>
      <c r="CZ378" s="235">
        <f t="shared" si="539"/>
        <v>0</v>
      </c>
      <c r="DA378" s="235">
        <f t="shared" si="539"/>
        <v>0</v>
      </c>
      <c r="DB378" s="188"/>
      <c r="DC378" s="225"/>
      <c r="DD378" s="226"/>
      <c r="DE378" s="1088"/>
      <c r="DF378" s="225"/>
      <c r="DG378" s="226"/>
      <c r="DH378" s="1088"/>
      <c r="DI378" s="225"/>
      <c r="DJ378" s="226"/>
      <c r="DK378" s="1088"/>
      <c r="DL378" s="225"/>
      <c r="DM378" s="226"/>
      <c r="DN378" s="1088"/>
      <c r="DO378" s="370"/>
      <c r="DP378" s="370"/>
      <c r="DQ378" s="243">
        <f t="shared" si="540"/>
        <v>0</v>
      </c>
      <c r="DR378" s="244">
        <f t="shared" si="541"/>
        <v>0</v>
      </c>
      <c r="DS378" s="235">
        <f t="shared" si="542"/>
        <v>0</v>
      </c>
      <c r="DT378" s="244" t="str">
        <f t="shared" si="518"/>
        <v/>
      </c>
      <c r="DU378" s="42" t="str">
        <f t="shared" si="543"/>
        <v/>
      </c>
      <c r="DV378" s="42" t="str">
        <f t="shared" si="544"/>
        <v/>
      </c>
      <c r="DW378" s="42" t="str">
        <f t="shared" si="545"/>
        <v/>
      </c>
      <c r="DX378" s="162"/>
      <c r="DY378" s="42" t="str">
        <f t="shared" si="546"/>
        <v/>
      </c>
      <c r="DZ378" s="42" t="str">
        <f t="shared" si="507"/>
        <v/>
      </c>
      <c r="EA378" s="42" t="str">
        <f t="shared" si="547"/>
        <v/>
      </c>
      <c r="EB378" s="162"/>
      <c r="EC378" s="930"/>
      <c r="ED378" s="188"/>
      <c r="EE378" s="245">
        <f t="shared" si="548"/>
        <v>0</v>
      </c>
      <c r="EG378" s="245">
        <f t="shared" si="549"/>
        <v>0</v>
      </c>
      <c r="EI378" s="246" t="str">
        <f t="shared" si="550"/>
        <v/>
      </c>
      <c r="EJ378" s="247" t="str">
        <f t="shared" si="519"/>
        <v/>
      </c>
      <c r="EK378" s="248" t="str">
        <f t="shared" si="520"/>
        <v/>
      </c>
      <c r="EL378" s="248" t="str">
        <f t="shared" si="521"/>
        <v/>
      </c>
      <c r="EM378" s="248" t="str">
        <f t="shared" si="522"/>
        <v/>
      </c>
      <c r="EN378" s="248" t="str">
        <f t="shared" si="551"/>
        <v/>
      </c>
      <c r="EO378" s="248" t="str">
        <f t="shared" si="523"/>
        <v/>
      </c>
      <c r="EQ378" s="248" t="str">
        <f t="shared" si="552"/>
        <v/>
      </c>
      <c r="ER378" s="248" t="str">
        <f t="shared" si="553"/>
        <v/>
      </c>
      <c r="ES378" s="248" t="str">
        <f t="shared" si="554"/>
        <v/>
      </c>
      <c r="ET378" s="248" t="str">
        <f t="shared" si="555"/>
        <v/>
      </c>
      <c r="EU378" s="248" t="str">
        <f t="shared" si="556"/>
        <v/>
      </c>
      <c r="EV378" s="248" t="str">
        <f t="shared" si="556"/>
        <v/>
      </c>
      <c r="EX378" s="248" t="str">
        <f t="shared" si="557"/>
        <v/>
      </c>
      <c r="EY378" s="248" t="str">
        <f t="shared" si="558"/>
        <v/>
      </c>
      <c r="EZ378" s="248" t="str">
        <f t="shared" si="559"/>
        <v/>
      </c>
      <c r="FA378" s="248" t="str">
        <f t="shared" si="560"/>
        <v/>
      </c>
      <c r="FB378" s="248" t="str">
        <f t="shared" si="592"/>
        <v/>
      </c>
      <c r="FC378" s="248" t="str">
        <f t="shared" si="592"/>
        <v/>
      </c>
      <c r="FE378" s="248" t="str">
        <f t="shared" si="561"/>
        <v/>
      </c>
      <c r="FF378" s="248" t="str">
        <f t="shared" si="562"/>
        <v/>
      </c>
      <c r="FG378" s="248" t="str">
        <f t="shared" si="563"/>
        <v/>
      </c>
      <c r="FH378" s="248" t="str">
        <f t="shared" si="564"/>
        <v/>
      </c>
      <c r="FI378" s="248" t="str">
        <f t="shared" si="593"/>
        <v/>
      </c>
      <c r="FJ378" s="248" t="str">
        <f t="shared" si="593"/>
        <v/>
      </c>
      <c r="FL378" s="370"/>
      <c r="FM378" s="371"/>
      <c r="FN378" s="371"/>
      <c r="FO378" s="611"/>
      <c r="FP378" s="896"/>
      <c r="FQ378" s="370"/>
      <c r="FR378" s="371"/>
      <c r="FS378" s="371"/>
      <c r="FT378" s="611"/>
      <c r="FU378" s="896"/>
      <c r="FV378" s="370"/>
      <c r="FW378" s="371"/>
      <c r="FX378" s="371"/>
      <c r="FY378" s="611"/>
      <c r="FZ378" s="896"/>
      <c r="GA378" s="613"/>
      <c r="GC378" s="227">
        <f t="shared" si="565"/>
        <v>0</v>
      </c>
      <c r="GD378" s="228">
        <f t="shared" si="566"/>
        <v>0</v>
      </c>
      <c r="GE378" s="229">
        <f t="shared" si="594"/>
        <v>0</v>
      </c>
      <c r="GF378" s="230">
        <f t="shared" si="594"/>
        <v>0</v>
      </c>
      <c r="GG378" s="231" t="str">
        <f t="shared" si="567"/>
        <v/>
      </c>
      <c r="GH378" s="232">
        <f t="shared" si="568"/>
        <v>0</v>
      </c>
      <c r="GI378" s="227">
        <f t="shared" si="569"/>
        <v>0</v>
      </c>
      <c r="GJ378" s="233">
        <f t="shared" si="570"/>
        <v>0</v>
      </c>
      <c r="GK378" s="233">
        <f t="shared" si="571"/>
        <v>0</v>
      </c>
      <c r="GL378" s="234"/>
      <c r="GM378" s="235">
        <f t="shared" si="572"/>
        <v>0</v>
      </c>
      <c r="GN378" s="235">
        <f t="shared" si="573"/>
        <v>0</v>
      </c>
      <c r="GO378" s="235" t="str">
        <f t="shared" si="574"/>
        <v/>
      </c>
      <c r="GP378" s="380"/>
      <c r="GQ378" s="235">
        <f t="shared" si="575"/>
        <v>0</v>
      </c>
      <c r="GR378" s="235">
        <f t="shared" si="576"/>
        <v>0</v>
      </c>
      <c r="GS378" s="235" t="str">
        <f t="shared" si="577"/>
        <v/>
      </c>
      <c r="GT378" s="236"/>
      <c r="GU378" s="237" t="str">
        <f t="shared" si="578"/>
        <v/>
      </c>
      <c r="GV378" s="237" t="str">
        <f t="shared" si="579"/>
        <v/>
      </c>
      <c r="GW378" s="238" t="str">
        <f t="shared" si="580"/>
        <v/>
      </c>
      <c r="GX378" s="238" t="str">
        <f t="shared" si="581"/>
        <v/>
      </c>
      <c r="GY378" s="239"/>
      <c r="GZ378" s="240" t="str">
        <f t="shared" si="582"/>
        <v/>
      </c>
      <c r="HA378" s="235" t="str">
        <f t="shared" si="583"/>
        <v/>
      </c>
      <c r="HB378" s="235" t="str">
        <f t="shared" si="584"/>
        <v/>
      </c>
      <c r="HC378" s="235" t="str">
        <f t="shared" si="585"/>
        <v/>
      </c>
      <c r="HD378" s="235" t="str">
        <f t="shared" si="586"/>
        <v/>
      </c>
      <c r="HE378" s="235" t="str">
        <f t="shared" si="587"/>
        <v/>
      </c>
      <c r="HF378" s="188"/>
      <c r="HG378" s="235" t="str">
        <f t="shared" si="588"/>
        <v/>
      </c>
      <c r="HH378" s="235">
        <f t="shared" si="595"/>
        <v>0</v>
      </c>
      <c r="HI378" s="235">
        <f t="shared" si="595"/>
        <v>0</v>
      </c>
      <c r="HJ378" s="235">
        <f t="shared" si="595"/>
        <v>0</v>
      </c>
      <c r="HK378" s="188"/>
      <c r="HL378" s="235" t="str">
        <f t="shared" si="589"/>
        <v/>
      </c>
      <c r="HM378" s="235">
        <f t="shared" si="596"/>
        <v>0</v>
      </c>
      <c r="HN378" s="235">
        <f t="shared" si="596"/>
        <v>0</v>
      </c>
      <c r="HO378" s="235">
        <f t="shared" si="596"/>
        <v>0</v>
      </c>
      <c r="HP378" s="188"/>
      <c r="HQ378" s="235" t="str">
        <f t="shared" si="590"/>
        <v/>
      </c>
      <c r="HR378" s="235">
        <f t="shared" si="597"/>
        <v>0</v>
      </c>
      <c r="HS378" s="235">
        <f t="shared" si="597"/>
        <v>0</v>
      </c>
      <c r="HT378" s="235">
        <f t="shared" si="597"/>
        <v>0</v>
      </c>
      <c r="HU378" s="162"/>
      <c r="HV378" s="1622"/>
      <c r="HW378" s="1619"/>
      <c r="HX378" s="1619"/>
      <c r="HY378" s="1619"/>
      <c r="HZ378" s="1619"/>
      <c r="IA378" s="1619"/>
      <c r="IB378" s="1619"/>
      <c r="IC378" s="1623"/>
      <c r="ID378" s="162"/>
      <c r="IE378" s="162"/>
    </row>
    <row r="379" spans="1:239" ht="21" customHeight="1" x14ac:dyDescent="0.25">
      <c r="A379" s="377" t="str">
        <f t="shared" si="524"/>
        <v/>
      </c>
      <c r="B379" s="188">
        <v>353</v>
      </c>
      <c r="C379" s="255"/>
      <c r="D379" s="223" t="str">
        <f t="shared" si="508"/>
        <v/>
      </c>
      <c r="E379" s="223" t="str">
        <f t="shared" si="591"/>
        <v/>
      </c>
      <c r="F379" s="242"/>
      <c r="G379" s="242"/>
      <c r="H379" s="224" t="str">
        <f t="shared" si="525"/>
        <v/>
      </c>
      <c r="I379" s="930"/>
      <c r="J379" s="930"/>
      <c r="K379" s="930"/>
      <c r="L379" s="370"/>
      <c r="M379" s="371"/>
      <c r="N379" s="371"/>
      <c r="O379" s="371"/>
      <c r="P379" s="372"/>
      <c r="Q379" s="609"/>
      <c r="R379" s="609"/>
      <c r="S379" s="610"/>
      <c r="T379" s="371"/>
      <c r="U379" s="371"/>
      <c r="V379" s="188"/>
      <c r="W379" s="370"/>
      <c r="X379" s="371"/>
      <c r="Y379" s="371"/>
      <c r="Z379" s="611"/>
      <c r="AA379" s="896"/>
      <c r="AB379" s="370"/>
      <c r="AC379" s="371"/>
      <c r="AD379" s="371"/>
      <c r="AE379" s="371"/>
      <c r="AF379" s="896"/>
      <c r="AG379" s="370"/>
      <c r="AH379" s="371"/>
      <c r="AI379" s="371"/>
      <c r="AJ379" s="371"/>
      <c r="AK379" s="896"/>
      <c r="AL379" s="370"/>
      <c r="AM379" s="371"/>
      <c r="AN379" s="371"/>
      <c r="AO379" s="372"/>
      <c r="AP379" s="370"/>
      <c r="AQ379" s="371"/>
      <c r="AR379" s="371"/>
      <c r="AS379" s="371"/>
      <c r="AT379" s="928"/>
      <c r="AU379" s="188"/>
      <c r="AV379" s="256">
        <f t="shared" si="509"/>
        <v>0</v>
      </c>
      <c r="AW379" s="257">
        <f t="shared" si="510"/>
        <v>0</v>
      </c>
      <c r="AX379" s="258">
        <f t="shared" ref="AX379:AY442" si="598">W379+AB379+(AG379)+AL379+AP379</f>
        <v>0</v>
      </c>
      <c r="AY379" s="259">
        <f t="shared" si="598"/>
        <v>0</v>
      </c>
      <c r="AZ379" s="231" t="str">
        <f t="shared" si="526"/>
        <v/>
      </c>
      <c r="BA379" s="232">
        <f t="shared" si="527"/>
        <v>0</v>
      </c>
      <c r="BB379" s="249">
        <f t="shared" si="511"/>
        <v>0</v>
      </c>
      <c r="BC379" s="231">
        <f t="shared" si="528"/>
        <v>0</v>
      </c>
      <c r="BD379" s="231">
        <f t="shared" si="529"/>
        <v>0</v>
      </c>
      <c r="BE379" s="260"/>
      <c r="BF379" s="235">
        <f t="shared" si="530"/>
        <v>0</v>
      </c>
      <c r="BG379" s="235">
        <f t="shared" si="531"/>
        <v>0</v>
      </c>
      <c r="BH379" s="235">
        <f t="shared" si="532"/>
        <v>0</v>
      </c>
      <c r="BI379" s="380"/>
      <c r="BJ379" s="235">
        <f t="shared" si="512"/>
        <v>0</v>
      </c>
      <c r="BK379" s="235">
        <f t="shared" si="533"/>
        <v>0</v>
      </c>
      <c r="BL379" s="235" t="str">
        <f t="shared" si="534"/>
        <v/>
      </c>
      <c r="BM379" s="236"/>
      <c r="BN379" s="237"/>
      <c r="BO379" s="237"/>
      <c r="BP379" s="238"/>
      <c r="BQ379" s="238"/>
      <c r="BR379" s="254"/>
      <c r="BS379" s="252"/>
      <c r="BT379" s="244"/>
      <c r="BU379" s="244"/>
      <c r="BV379" s="244"/>
      <c r="BW379" s="244"/>
      <c r="BX379" s="244"/>
      <c r="BY379" s="244"/>
      <c r="BZ379" s="244"/>
      <c r="CA379" s="244"/>
      <c r="CB379" s="253"/>
      <c r="CC379" s="188"/>
      <c r="CD379" s="244">
        <f t="shared" si="513"/>
        <v>0</v>
      </c>
      <c r="CE379" s="235">
        <f t="shared" si="535"/>
        <v>0</v>
      </c>
      <c r="CF379" s="235">
        <f t="shared" si="535"/>
        <v>0</v>
      </c>
      <c r="CG379" s="235">
        <f t="shared" si="535"/>
        <v>0</v>
      </c>
      <c r="CH379" s="188"/>
      <c r="CI379" s="244">
        <f t="shared" si="514"/>
        <v>0</v>
      </c>
      <c r="CJ379" s="235">
        <f t="shared" si="536"/>
        <v>0</v>
      </c>
      <c r="CK379" s="235">
        <f t="shared" si="536"/>
        <v>0</v>
      </c>
      <c r="CL379" s="235">
        <f t="shared" si="536"/>
        <v>0</v>
      </c>
      <c r="CM379" s="188"/>
      <c r="CN379" s="244">
        <f t="shared" si="515"/>
        <v>0</v>
      </c>
      <c r="CO379" s="235">
        <f t="shared" si="537"/>
        <v>0</v>
      </c>
      <c r="CP379" s="235">
        <f t="shared" si="537"/>
        <v>0</v>
      </c>
      <c r="CQ379" s="235">
        <f t="shared" si="537"/>
        <v>0</v>
      </c>
      <c r="CR379" s="188"/>
      <c r="CS379" s="244">
        <f t="shared" si="516"/>
        <v>0</v>
      </c>
      <c r="CT379" s="235">
        <f t="shared" si="538"/>
        <v>0</v>
      </c>
      <c r="CU379" s="235">
        <f t="shared" si="538"/>
        <v>0</v>
      </c>
      <c r="CV379" s="235">
        <f t="shared" si="538"/>
        <v>0</v>
      </c>
      <c r="CW379" s="188"/>
      <c r="CX379" s="244">
        <f t="shared" si="517"/>
        <v>0</v>
      </c>
      <c r="CY379" s="235">
        <f t="shared" si="539"/>
        <v>0</v>
      </c>
      <c r="CZ379" s="235">
        <f t="shared" si="539"/>
        <v>0</v>
      </c>
      <c r="DA379" s="235">
        <f t="shared" si="539"/>
        <v>0</v>
      </c>
      <c r="DB379" s="188"/>
      <c r="DC379" s="225"/>
      <c r="DD379" s="226"/>
      <c r="DE379" s="1088"/>
      <c r="DF379" s="225"/>
      <c r="DG379" s="226"/>
      <c r="DH379" s="1088"/>
      <c r="DI379" s="225"/>
      <c r="DJ379" s="226"/>
      <c r="DK379" s="1088"/>
      <c r="DL379" s="225"/>
      <c r="DM379" s="226"/>
      <c r="DN379" s="1088"/>
      <c r="DO379" s="370"/>
      <c r="DP379" s="370"/>
      <c r="DQ379" s="243">
        <f t="shared" si="540"/>
        <v>0</v>
      </c>
      <c r="DR379" s="244">
        <f t="shared" si="541"/>
        <v>0</v>
      </c>
      <c r="DS379" s="235">
        <f t="shared" si="542"/>
        <v>0</v>
      </c>
      <c r="DT379" s="244" t="str">
        <f t="shared" si="518"/>
        <v/>
      </c>
      <c r="DU379" s="42" t="str">
        <f t="shared" si="543"/>
        <v/>
      </c>
      <c r="DV379" s="42" t="str">
        <f t="shared" si="544"/>
        <v/>
      </c>
      <c r="DW379" s="42" t="str">
        <f t="shared" si="545"/>
        <v/>
      </c>
      <c r="DX379" s="162"/>
      <c r="DY379" s="42" t="str">
        <f t="shared" si="546"/>
        <v/>
      </c>
      <c r="DZ379" s="42" t="str">
        <f t="shared" si="507"/>
        <v/>
      </c>
      <c r="EA379" s="42" t="str">
        <f t="shared" si="547"/>
        <v/>
      </c>
      <c r="EB379" s="162"/>
      <c r="EC379" s="930"/>
      <c r="ED379" s="188"/>
      <c r="EE379" s="245">
        <f t="shared" si="548"/>
        <v>0</v>
      </c>
      <c r="EG379" s="245">
        <f t="shared" si="549"/>
        <v>0</v>
      </c>
      <c r="EI379" s="246" t="str">
        <f t="shared" si="550"/>
        <v/>
      </c>
      <c r="EJ379" s="247" t="str">
        <f t="shared" si="519"/>
        <v/>
      </c>
      <c r="EK379" s="248" t="str">
        <f t="shared" si="520"/>
        <v/>
      </c>
      <c r="EL379" s="248" t="str">
        <f t="shared" si="521"/>
        <v/>
      </c>
      <c r="EM379" s="248" t="str">
        <f t="shared" si="522"/>
        <v/>
      </c>
      <c r="EN379" s="248" t="str">
        <f t="shared" si="551"/>
        <v/>
      </c>
      <c r="EO379" s="248" t="str">
        <f t="shared" si="523"/>
        <v/>
      </c>
      <c r="EQ379" s="248" t="str">
        <f t="shared" si="552"/>
        <v/>
      </c>
      <c r="ER379" s="248" t="str">
        <f t="shared" si="553"/>
        <v/>
      </c>
      <c r="ES379" s="248" t="str">
        <f t="shared" si="554"/>
        <v/>
      </c>
      <c r="ET379" s="248" t="str">
        <f t="shared" si="555"/>
        <v/>
      </c>
      <c r="EU379" s="248" t="str">
        <f t="shared" si="556"/>
        <v/>
      </c>
      <c r="EV379" s="248" t="str">
        <f t="shared" si="556"/>
        <v/>
      </c>
      <c r="EX379" s="248" t="str">
        <f t="shared" si="557"/>
        <v/>
      </c>
      <c r="EY379" s="248" t="str">
        <f t="shared" si="558"/>
        <v/>
      </c>
      <c r="EZ379" s="248" t="str">
        <f t="shared" si="559"/>
        <v/>
      </c>
      <c r="FA379" s="248" t="str">
        <f t="shared" si="560"/>
        <v/>
      </c>
      <c r="FB379" s="248" t="str">
        <f t="shared" si="592"/>
        <v/>
      </c>
      <c r="FC379" s="248" t="str">
        <f t="shared" si="592"/>
        <v/>
      </c>
      <c r="FE379" s="248" t="str">
        <f t="shared" si="561"/>
        <v/>
      </c>
      <c r="FF379" s="248" t="str">
        <f t="shared" si="562"/>
        <v/>
      </c>
      <c r="FG379" s="248" t="str">
        <f t="shared" si="563"/>
        <v/>
      </c>
      <c r="FH379" s="248" t="str">
        <f t="shared" si="564"/>
        <v/>
      </c>
      <c r="FI379" s="248" t="str">
        <f t="shared" si="593"/>
        <v/>
      </c>
      <c r="FJ379" s="248" t="str">
        <f t="shared" si="593"/>
        <v/>
      </c>
      <c r="FL379" s="370"/>
      <c r="FM379" s="371"/>
      <c r="FN379" s="371"/>
      <c r="FO379" s="611"/>
      <c r="FP379" s="896"/>
      <c r="FQ379" s="370"/>
      <c r="FR379" s="371"/>
      <c r="FS379" s="371"/>
      <c r="FT379" s="611"/>
      <c r="FU379" s="896"/>
      <c r="FV379" s="370"/>
      <c r="FW379" s="371"/>
      <c r="FX379" s="371"/>
      <c r="FY379" s="611"/>
      <c r="FZ379" s="896"/>
      <c r="GA379" s="613"/>
      <c r="GC379" s="227">
        <f t="shared" si="565"/>
        <v>0</v>
      </c>
      <c r="GD379" s="228">
        <f t="shared" si="566"/>
        <v>0</v>
      </c>
      <c r="GE379" s="229">
        <f t="shared" si="594"/>
        <v>0</v>
      </c>
      <c r="GF379" s="230">
        <f t="shared" si="594"/>
        <v>0</v>
      </c>
      <c r="GG379" s="231" t="str">
        <f t="shared" si="567"/>
        <v/>
      </c>
      <c r="GH379" s="232">
        <f t="shared" si="568"/>
        <v>0</v>
      </c>
      <c r="GI379" s="227">
        <f t="shared" si="569"/>
        <v>0</v>
      </c>
      <c r="GJ379" s="233">
        <f t="shared" si="570"/>
        <v>0</v>
      </c>
      <c r="GK379" s="233">
        <f t="shared" si="571"/>
        <v>0</v>
      </c>
      <c r="GL379" s="234"/>
      <c r="GM379" s="235">
        <f t="shared" si="572"/>
        <v>0</v>
      </c>
      <c r="GN379" s="235">
        <f t="shared" si="573"/>
        <v>0</v>
      </c>
      <c r="GO379" s="235" t="str">
        <f t="shared" si="574"/>
        <v/>
      </c>
      <c r="GP379" s="380"/>
      <c r="GQ379" s="235">
        <f t="shared" si="575"/>
        <v>0</v>
      </c>
      <c r="GR379" s="235">
        <f t="shared" si="576"/>
        <v>0</v>
      </c>
      <c r="GS379" s="235" t="str">
        <f t="shared" si="577"/>
        <v/>
      </c>
      <c r="GT379" s="236"/>
      <c r="GU379" s="237" t="str">
        <f t="shared" si="578"/>
        <v/>
      </c>
      <c r="GV379" s="237" t="str">
        <f t="shared" si="579"/>
        <v/>
      </c>
      <c r="GW379" s="238" t="str">
        <f t="shared" si="580"/>
        <v/>
      </c>
      <c r="GX379" s="238" t="str">
        <f t="shared" si="581"/>
        <v/>
      </c>
      <c r="GY379" s="239"/>
      <c r="GZ379" s="240" t="str">
        <f t="shared" si="582"/>
        <v/>
      </c>
      <c r="HA379" s="235" t="str">
        <f t="shared" si="583"/>
        <v/>
      </c>
      <c r="HB379" s="235" t="str">
        <f t="shared" si="584"/>
        <v/>
      </c>
      <c r="HC379" s="235" t="str">
        <f t="shared" si="585"/>
        <v/>
      </c>
      <c r="HD379" s="235" t="str">
        <f t="shared" si="586"/>
        <v/>
      </c>
      <c r="HE379" s="235" t="str">
        <f t="shared" si="587"/>
        <v/>
      </c>
      <c r="HF379" s="188"/>
      <c r="HG379" s="235" t="str">
        <f t="shared" si="588"/>
        <v/>
      </c>
      <c r="HH379" s="235">
        <f t="shared" si="595"/>
        <v>0</v>
      </c>
      <c r="HI379" s="235">
        <f t="shared" si="595"/>
        <v>0</v>
      </c>
      <c r="HJ379" s="235">
        <f t="shared" si="595"/>
        <v>0</v>
      </c>
      <c r="HK379" s="188"/>
      <c r="HL379" s="235" t="str">
        <f t="shared" si="589"/>
        <v/>
      </c>
      <c r="HM379" s="235">
        <f t="shared" si="596"/>
        <v>0</v>
      </c>
      <c r="HN379" s="235">
        <f t="shared" si="596"/>
        <v>0</v>
      </c>
      <c r="HO379" s="235">
        <f t="shared" si="596"/>
        <v>0</v>
      </c>
      <c r="HP379" s="188"/>
      <c r="HQ379" s="235" t="str">
        <f t="shared" si="590"/>
        <v/>
      </c>
      <c r="HR379" s="235">
        <f t="shared" si="597"/>
        <v>0</v>
      </c>
      <c r="HS379" s="235">
        <f t="shared" si="597"/>
        <v>0</v>
      </c>
      <c r="HT379" s="235">
        <f t="shared" si="597"/>
        <v>0</v>
      </c>
      <c r="HU379" s="162"/>
      <c r="HV379" s="1622"/>
      <c r="HW379" s="1619"/>
      <c r="HX379" s="1619"/>
      <c r="HY379" s="1619"/>
      <c r="HZ379" s="1619"/>
      <c r="IA379" s="1619"/>
      <c r="IB379" s="1619"/>
      <c r="IC379" s="1623"/>
      <c r="ID379" s="162"/>
      <c r="IE379" s="162"/>
    </row>
    <row r="380" spans="1:239" ht="21" customHeight="1" x14ac:dyDescent="0.25">
      <c r="A380" s="377" t="str">
        <f t="shared" si="524"/>
        <v/>
      </c>
      <c r="B380" s="188">
        <v>354</v>
      </c>
      <c r="C380" s="255"/>
      <c r="D380" s="223" t="str">
        <f t="shared" si="508"/>
        <v/>
      </c>
      <c r="E380" s="223" t="str">
        <f t="shared" si="591"/>
        <v/>
      </c>
      <c r="F380" s="242"/>
      <c r="G380" s="242"/>
      <c r="H380" s="224" t="str">
        <f t="shared" si="525"/>
        <v/>
      </c>
      <c r="I380" s="930"/>
      <c r="J380" s="930"/>
      <c r="K380" s="930"/>
      <c r="L380" s="370"/>
      <c r="M380" s="371"/>
      <c r="N380" s="371"/>
      <c r="O380" s="371"/>
      <c r="P380" s="372"/>
      <c r="Q380" s="609"/>
      <c r="R380" s="609"/>
      <c r="S380" s="610"/>
      <c r="T380" s="371"/>
      <c r="U380" s="371"/>
      <c r="V380" s="188"/>
      <c r="W380" s="370"/>
      <c r="X380" s="371"/>
      <c r="Y380" s="371"/>
      <c r="Z380" s="611"/>
      <c r="AA380" s="896"/>
      <c r="AB380" s="370"/>
      <c r="AC380" s="371"/>
      <c r="AD380" s="371"/>
      <c r="AE380" s="371"/>
      <c r="AF380" s="896"/>
      <c r="AG380" s="370"/>
      <c r="AH380" s="371"/>
      <c r="AI380" s="371"/>
      <c r="AJ380" s="371"/>
      <c r="AK380" s="896"/>
      <c r="AL380" s="370"/>
      <c r="AM380" s="371"/>
      <c r="AN380" s="371"/>
      <c r="AO380" s="372"/>
      <c r="AP380" s="370"/>
      <c r="AQ380" s="371"/>
      <c r="AR380" s="371"/>
      <c r="AS380" s="371"/>
      <c r="AT380" s="928"/>
      <c r="AU380" s="188"/>
      <c r="AV380" s="256">
        <f t="shared" si="509"/>
        <v>0</v>
      </c>
      <c r="AW380" s="257">
        <f t="shared" si="510"/>
        <v>0</v>
      </c>
      <c r="AX380" s="258">
        <f t="shared" si="598"/>
        <v>0</v>
      </c>
      <c r="AY380" s="259">
        <f t="shared" si="598"/>
        <v>0</v>
      </c>
      <c r="AZ380" s="231" t="str">
        <f t="shared" si="526"/>
        <v/>
      </c>
      <c r="BA380" s="232">
        <f t="shared" si="527"/>
        <v>0</v>
      </c>
      <c r="BB380" s="249">
        <f t="shared" si="511"/>
        <v>0</v>
      </c>
      <c r="BC380" s="231">
        <f t="shared" si="528"/>
        <v>0</v>
      </c>
      <c r="BD380" s="231">
        <f t="shared" si="529"/>
        <v>0</v>
      </c>
      <c r="BE380" s="260"/>
      <c r="BF380" s="235">
        <f t="shared" si="530"/>
        <v>0</v>
      </c>
      <c r="BG380" s="235">
        <f t="shared" si="531"/>
        <v>0</v>
      </c>
      <c r="BH380" s="235">
        <f t="shared" si="532"/>
        <v>0</v>
      </c>
      <c r="BI380" s="380"/>
      <c r="BJ380" s="235">
        <f t="shared" si="512"/>
        <v>0</v>
      </c>
      <c r="BK380" s="235">
        <f t="shared" si="533"/>
        <v>0</v>
      </c>
      <c r="BL380" s="235" t="str">
        <f t="shared" si="534"/>
        <v/>
      </c>
      <c r="BM380" s="236"/>
      <c r="BN380" s="237"/>
      <c r="BO380" s="237"/>
      <c r="BP380" s="238"/>
      <c r="BQ380" s="238"/>
      <c r="BR380" s="254"/>
      <c r="BS380" s="252"/>
      <c r="BT380" s="244"/>
      <c r="BU380" s="244"/>
      <c r="BV380" s="244"/>
      <c r="BW380" s="244"/>
      <c r="BX380" s="244"/>
      <c r="BY380" s="244"/>
      <c r="BZ380" s="244"/>
      <c r="CA380" s="244"/>
      <c r="CB380" s="253"/>
      <c r="CC380" s="188"/>
      <c r="CD380" s="244">
        <f t="shared" si="513"/>
        <v>0</v>
      </c>
      <c r="CE380" s="235">
        <f t="shared" si="535"/>
        <v>0</v>
      </c>
      <c r="CF380" s="235">
        <f t="shared" si="535"/>
        <v>0</v>
      </c>
      <c r="CG380" s="235">
        <f t="shared" si="535"/>
        <v>0</v>
      </c>
      <c r="CH380" s="188"/>
      <c r="CI380" s="244">
        <f t="shared" si="514"/>
        <v>0</v>
      </c>
      <c r="CJ380" s="235">
        <f t="shared" si="536"/>
        <v>0</v>
      </c>
      <c r="CK380" s="235">
        <f t="shared" si="536"/>
        <v>0</v>
      </c>
      <c r="CL380" s="235">
        <f t="shared" si="536"/>
        <v>0</v>
      </c>
      <c r="CM380" s="188"/>
      <c r="CN380" s="244">
        <f t="shared" si="515"/>
        <v>0</v>
      </c>
      <c r="CO380" s="235">
        <f t="shared" si="537"/>
        <v>0</v>
      </c>
      <c r="CP380" s="235">
        <f t="shared" si="537"/>
        <v>0</v>
      </c>
      <c r="CQ380" s="235">
        <f t="shared" si="537"/>
        <v>0</v>
      </c>
      <c r="CR380" s="188"/>
      <c r="CS380" s="244">
        <f t="shared" si="516"/>
        <v>0</v>
      </c>
      <c r="CT380" s="235">
        <f t="shared" si="538"/>
        <v>0</v>
      </c>
      <c r="CU380" s="235">
        <f t="shared" si="538"/>
        <v>0</v>
      </c>
      <c r="CV380" s="235">
        <f t="shared" si="538"/>
        <v>0</v>
      </c>
      <c r="CW380" s="188"/>
      <c r="CX380" s="244">
        <f t="shared" si="517"/>
        <v>0</v>
      </c>
      <c r="CY380" s="235">
        <f t="shared" si="539"/>
        <v>0</v>
      </c>
      <c r="CZ380" s="235">
        <f t="shared" si="539"/>
        <v>0</v>
      </c>
      <c r="DA380" s="235">
        <f t="shared" si="539"/>
        <v>0</v>
      </c>
      <c r="DB380" s="188"/>
      <c r="DC380" s="225"/>
      <c r="DD380" s="226"/>
      <c r="DE380" s="1088"/>
      <c r="DF380" s="225"/>
      <c r="DG380" s="226"/>
      <c r="DH380" s="1088"/>
      <c r="DI380" s="225"/>
      <c r="DJ380" s="226"/>
      <c r="DK380" s="1088"/>
      <c r="DL380" s="225"/>
      <c r="DM380" s="226"/>
      <c r="DN380" s="1088"/>
      <c r="DO380" s="370"/>
      <c r="DP380" s="370"/>
      <c r="DQ380" s="243">
        <f t="shared" si="540"/>
        <v>0</v>
      </c>
      <c r="DR380" s="244">
        <f t="shared" si="541"/>
        <v>0</v>
      </c>
      <c r="DS380" s="235">
        <f t="shared" si="542"/>
        <v>0</v>
      </c>
      <c r="DT380" s="244" t="str">
        <f t="shared" si="518"/>
        <v/>
      </c>
      <c r="DU380" s="42" t="str">
        <f t="shared" si="543"/>
        <v/>
      </c>
      <c r="DV380" s="42" t="str">
        <f t="shared" si="544"/>
        <v/>
      </c>
      <c r="DW380" s="42" t="str">
        <f t="shared" si="545"/>
        <v/>
      </c>
      <c r="DX380" s="162"/>
      <c r="DY380" s="42" t="str">
        <f t="shared" si="546"/>
        <v/>
      </c>
      <c r="DZ380" s="42" t="str">
        <f t="shared" ref="DZ380:DZ443" si="599">IF(DP380="","",IF(DP380=1,IF(L380&gt;35,IF(H380&lt;56,1,""),"")))</f>
        <v/>
      </c>
      <c r="EA380" s="42" t="str">
        <f t="shared" si="547"/>
        <v/>
      </c>
      <c r="EB380" s="162"/>
      <c r="EC380" s="930"/>
      <c r="ED380" s="188"/>
      <c r="EE380" s="245">
        <f t="shared" si="548"/>
        <v>0</v>
      </c>
      <c r="EG380" s="245">
        <f t="shared" si="549"/>
        <v>0</v>
      </c>
      <c r="EI380" s="246" t="str">
        <f t="shared" si="550"/>
        <v/>
      </c>
      <c r="EJ380" s="247" t="str">
        <f t="shared" si="519"/>
        <v/>
      </c>
      <c r="EK380" s="248" t="str">
        <f t="shared" si="520"/>
        <v/>
      </c>
      <c r="EL380" s="248" t="str">
        <f t="shared" si="521"/>
        <v/>
      </c>
      <c r="EM380" s="248" t="str">
        <f t="shared" si="522"/>
        <v/>
      </c>
      <c r="EN380" s="248" t="str">
        <f t="shared" si="551"/>
        <v/>
      </c>
      <c r="EO380" s="248" t="str">
        <f t="shared" si="523"/>
        <v/>
      </c>
      <c r="EQ380" s="248" t="str">
        <f t="shared" si="552"/>
        <v/>
      </c>
      <c r="ER380" s="248" t="str">
        <f t="shared" si="553"/>
        <v/>
      </c>
      <c r="ES380" s="248" t="str">
        <f t="shared" si="554"/>
        <v/>
      </c>
      <c r="ET380" s="248" t="str">
        <f t="shared" si="555"/>
        <v/>
      </c>
      <c r="EU380" s="248" t="str">
        <f t="shared" si="556"/>
        <v/>
      </c>
      <c r="EV380" s="248" t="str">
        <f t="shared" si="556"/>
        <v/>
      </c>
      <c r="EX380" s="248" t="str">
        <f t="shared" si="557"/>
        <v/>
      </c>
      <c r="EY380" s="248" t="str">
        <f t="shared" si="558"/>
        <v/>
      </c>
      <c r="EZ380" s="248" t="str">
        <f t="shared" si="559"/>
        <v/>
      </c>
      <c r="FA380" s="248" t="str">
        <f t="shared" si="560"/>
        <v/>
      </c>
      <c r="FB380" s="248" t="str">
        <f t="shared" si="592"/>
        <v/>
      </c>
      <c r="FC380" s="248" t="str">
        <f t="shared" si="592"/>
        <v/>
      </c>
      <c r="FE380" s="248" t="str">
        <f t="shared" si="561"/>
        <v/>
      </c>
      <c r="FF380" s="248" t="str">
        <f t="shared" si="562"/>
        <v/>
      </c>
      <c r="FG380" s="248" t="str">
        <f t="shared" si="563"/>
        <v/>
      </c>
      <c r="FH380" s="248" t="str">
        <f t="shared" si="564"/>
        <v/>
      </c>
      <c r="FI380" s="248" t="str">
        <f t="shared" si="593"/>
        <v/>
      </c>
      <c r="FJ380" s="248" t="str">
        <f t="shared" si="593"/>
        <v/>
      </c>
      <c r="FL380" s="370"/>
      <c r="FM380" s="371"/>
      <c r="FN380" s="371"/>
      <c r="FO380" s="611"/>
      <c r="FP380" s="896"/>
      <c r="FQ380" s="370"/>
      <c r="FR380" s="371"/>
      <c r="FS380" s="371"/>
      <c r="FT380" s="611"/>
      <c r="FU380" s="896"/>
      <c r="FV380" s="370"/>
      <c r="FW380" s="371"/>
      <c r="FX380" s="371"/>
      <c r="FY380" s="611"/>
      <c r="FZ380" s="896"/>
      <c r="GA380" s="613"/>
      <c r="GC380" s="227">
        <f t="shared" si="565"/>
        <v>0</v>
      </c>
      <c r="GD380" s="228">
        <f t="shared" si="566"/>
        <v>0</v>
      </c>
      <c r="GE380" s="229">
        <f t="shared" si="594"/>
        <v>0</v>
      </c>
      <c r="GF380" s="230">
        <f t="shared" si="594"/>
        <v>0</v>
      </c>
      <c r="GG380" s="231" t="str">
        <f t="shared" si="567"/>
        <v/>
      </c>
      <c r="GH380" s="232">
        <f t="shared" si="568"/>
        <v>0</v>
      </c>
      <c r="GI380" s="227">
        <f t="shared" si="569"/>
        <v>0</v>
      </c>
      <c r="GJ380" s="233">
        <f t="shared" si="570"/>
        <v>0</v>
      </c>
      <c r="GK380" s="233">
        <f t="shared" si="571"/>
        <v>0</v>
      </c>
      <c r="GL380" s="234"/>
      <c r="GM380" s="235">
        <f t="shared" si="572"/>
        <v>0</v>
      </c>
      <c r="GN380" s="235">
        <f t="shared" si="573"/>
        <v>0</v>
      </c>
      <c r="GO380" s="235" t="str">
        <f t="shared" si="574"/>
        <v/>
      </c>
      <c r="GP380" s="380"/>
      <c r="GQ380" s="235">
        <f t="shared" si="575"/>
        <v>0</v>
      </c>
      <c r="GR380" s="235">
        <f t="shared" si="576"/>
        <v>0</v>
      </c>
      <c r="GS380" s="235" t="str">
        <f t="shared" si="577"/>
        <v/>
      </c>
      <c r="GT380" s="236"/>
      <c r="GU380" s="237" t="str">
        <f t="shared" si="578"/>
        <v/>
      </c>
      <c r="GV380" s="237" t="str">
        <f t="shared" si="579"/>
        <v/>
      </c>
      <c r="GW380" s="238" t="str">
        <f t="shared" si="580"/>
        <v/>
      </c>
      <c r="GX380" s="238" t="str">
        <f t="shared" si="581"/>
        <v/>
      </c>
      <c r="GY380" s="239"/>
      <c r="GZ380" s="240" t="str">
        <f t="shared" si="582"/>
        <v/>
      </c>
      <c r="HA380" s="235" t="str">
        <f t="shared" si="583"/>
        <v/>
      </c>
      <c r="HB380" s="235" t="str">
        <f t="shared" si="584"/>
        <v/>
      </c>
      <c r="HC380" s="235" t="str">
        <f t="shared" si="585"/>
        <v/>
      </c>
      <c r="HD380" s="235" t="str">
        <f t="shared" si="586"/>
        <v/>
      </c>
      <c r="HE380" s="235" t="str">
        <f t="shared" si="587"/>
        <v/>
      </c>
      <c r="HF380" s="188"/>
      <c r="HG380" s="235" t="str">
        <f t="shared" si="588"/>
        <v/>
      </c>
      <c r="HH380" s="235">
        <f t="shared" si="595"/>
        <v>0</v>
      </c>
      <c r="HI380" s="235">
        <f t="shared" si="595"/>
        <v>0</v>
      </c>
      <c r="HJ380" s="235">
        <f t="shared" si="595"/>
        <v>0</v>
      </c>
      <c r="HK380" s="188"/>
      <c r="HL380" s="235" t="str">
        <f t="shared" si="589"/>
        <v/>
      </c>
      <c r="HM380" s="235">
        <f t="shared" si="596"/>
        <v>0</v>
      </c>
      <c r="HN380" s="235">
        <f t="shared" si="596"/>
        <v>0</v>
      </c>
      <c r="HO380" s="235">
        <f t="shared" si="596"/>
        <v>0</v>
      </c>
      <c r="HP380" s="188"/>
      <c r="HQ380" s="235" t="str">
        <f t="shared" si="590"/>
        <v/>
      </c>
      <c r="HR380" s="235">
        <f t="shared" si="597"/>
        <v>0</v>
      </c>
      <c r="HS380" s="235">
        <f t="shared" si="597"/>
        <v>0</v>
      </c>
      <c r="HT380" s="235">
        <f t="shared" si="597"/>
        <v>0</v>
      </c>
      <c r="HU380" s="162"/>
      <c r="HV380" s="1622"/>
      <c r="HW380" s="1619"/>
      <c r="HX380" s="1619"/>
      <c r="HY380" s="1619"/>
      <c r="HZ380" s="1619"/>
      <c r="IA380" s="1619"/>
      <c r="IB380" s="1619"/>
      <c r="IC380" s="1623"/>
      <c r="ID380" s="162"/>
      <c r="IE380" s="162"/>
    </row>
    <row r="381" spans="1:239" ht="21" customHeight="1" x14ac:dyDescent="0.25">
      <c r="A381" s="377" t="str">
        <f t="shared" si="524"/>
        <v/>
      </c>
      <c r="B381" s="188">
        <v>355</v>
      </c>
      <c r="C381" s="255"/>
      <c r="D381" s="223" t="str">
        <f t="shared" si="508"/>
        <v/>
      </c>
      <c r="E381" s="223" t="str">
        <f t="shared" si="591"/>
        <v/>
      </c>
      <c r="F381" s="242"/>
      <c r="G381" s="242"/>
      <c r="H381" s="224" t="str">
        <f t="shared" si="525"/>
        <v/>
      </c>
      <c r="I381" s="930"/>
      <c r="J381" s="930"/>
      <c r="K381" s="930"/>
      <c r="L381" s="370"/>
      <c r="M381" s="371"/>
      <c r="N381" s="371"/>
      <c r="O381" s="371"/>
      <c r="P381" s="372"/>
      <c r="Q381" s="609"/>
      <c r="R381" s="609"/>
      <c r="S381" s="610"/>
      <c r="T381" s="371"/>
      <c r="U381" s="371"/>
      <c r="V381" s="188"/>
      <c r="W381" s="370"/>
      <c r="X381" s="371"/>
      <c r="Y381" s="371"/>
      <c r="Z381" s="611"/>
      <c r="AA381" s="896"/>
      <c r="AB381" s="370"/>
      <c r="AC381" s="371"/>
      <c r="AD381" s="371"/>
      <c r="AE381" s="371"/>
      <c r="AF381" s="896"/>
      <c r="AG381" s="370"/>
      <c r="AH381" s="371"/>
      <c r="AI381" s="371"/>
      <c r="AJ381" s="371"/>
      <c r="AK381" s="896"/>
      <c r="AL381" s="370"/>
      <c r="AM381" s="371"/>
      <c r="AN381" s="371"/>
      <c r="AO381" s="372"/>
      <c r="AP381" s="370"/>
      <c r="AQ381" s="371"/>
      <c r="AR381" s="371"/>
      <c r="AS381" s="371"/>
      <c r="AT381" s="928"/>
      <c r="AU381" s="188"/>
      <c r="AV381" s="256">
        <f t="shared" si="509"/>
        <v>0</v>
      </c>
      <c r="AW381" s="257">
        <f t="shared" si="510"/>
        <v>0</v>
      </c>
      <c r="AX381" s="258">
        <f t="shared" si="598"/>
        <v>0</v>
      </c>
      <c r="AY381" s="259">
        <f t="shared" si="598"/>
        <v>0</v>
      </c>
      <c r="AZ381" s="231" t="str">
        <f t="shared" si="526"/>
        <v/>
      </c>
      <c r="BA381" s="232">
        <f t="shared" si="527"/>
        <v>0</v>
      </c>
      <c r="BB381" s="249">
        <f t="shared" si="511"/>
        <v>0</v>
      </c>
      <c r="BC381" s="231">
        <f t="shared" si="528"/>
        <v>0</v>
      </c>
      <c r="BD381" s="231">
        <f t="shared" si="529"/>
        <v>0</v>
      </c>
      <c r="BE381" s="260"/>
      <c r="BF381" s="235">
        <f t="shared" si="530"/>
        <v>0</v>
      </c>
      <c r="BG381" s="235">
        <f t="shared" si="531"/>
        <v>0</v>
      </c>
      <c r="BH381" s="235">
        <f t="shared" si="532"/>
        <v>0</v>
      </c>
      <c r="BI381" s="380"/>
      <c r="BJ381" s="235">
        <f t="shared" si="512"/>
        <v>0</v>
      </c>
      <c r="BK381" s="235">
        <f t="shared" si="533"/>
        <v>0</v>
      </c>
      <c r="BL381" s="235" t="str">
        <f t="shared" si="534"/>
        <v/>
      </c>
      <c r="BM381" s="236"/>
      <c r="BN381" s="237"/>
      <c r="BO381" s="237"/>
      <c r="BP381" s="238"/>
      <c r="BQ381" s="238"/>
      <c r="BR381" s="254"/>
      <c r="BS381" s="252"/>
      <c r="BT381" s="244"/>
      <c r="BU381" s="244"/>
      <c r="BV381" s="244"/>
      <c r="BW381" s="244"/>
      <c r="BX381" s="244"/>
      <c r="BY381" s="244"/>
      <c r="BZ381" s="244"/>
      <c r="CA381" s="244"/>
      <c r="CB381" s="253"/>
      <c r="CC381" s="188"/>
      <c r="CD381" s="244">
        <f t="shared" si="513"/>
        <v>0</v>
      </c>
      <c r="CE381" s="235">
        <f t="shared" si="535"/>
        <v>0</v>
      </c>
      <c r="CF381" s="235">
        <f t="shared" si="535"/>
        <v>0</v>
      </c>
      <c r="CG381" s="235">
        <f t="shared" si="535"/>
        <v>0</v>
      </c>
      <c r="CH381" s="188"/>
      <c r="CI381" s="244">
        <f t="shared" si="514"/>
        <v>0</v>
      </c>
      <c r="CJ381" s="235">
        <f t="shared" si="536"/>
        <v>0</v>
      </c>
      <c r="CK381" s="235">
        <f t="shared" si="536"/>
        <v>0</v>
      </c>
      <c r="CL381" s="235">
        <f t="shared" si="536"/>
        <v>0</v>
      </c>
      <c r="CM381" s="188"/>
      <c r="CN381" s="244">
        <f t="shared" si="515"/>
        <v>0</v>
      </c>
      <c r="CO381" s="235">
        <f t="shared" si="537"/>
        <v>0</v>
      </c>
      <c r="CP381" s="235">
        <f t="shared" si="537"/>
        <v>0</v>
      </c>
      <c r="CQ381" s="235">
        <f t="shared" si="537"/>
        <v>0</v>
      </c>
      <c r="CR381" s="188"/>
      <c r="CS381" s="244">
        <f t="shared" si="516"/>
        <v>0</v>
      </c>
      <c r="CT381" s="235">
        <f t="shared" si="538"/>
        <v>0</v>
      </c>
      <c r="CU381" s="235">
        <f t="shared" si="538"/>
        <v>0</v>
      </c>
      <c r="CV381" s="235">
        <f t="shared" si="538"/>
        <v>0</v>
      </c>
      <c r="CW381" s="188"/>
      <c r="CX381" s="244">
        <f t="shared" si="517"/>
        <v>0</v>
      </c>
      <c r="CY381" s="235">
        <f t="shared" si="539"/>
        <v>0</v>
      </c>
      <c r="CZ381" s="235">
        <f t="shared" si="539"/>
        <v>0</v>
      </c>
      <c r="DA381" s="235">
        <f t="shared" si="539"/>
        <v>0</v>
      </c>
      <c r="DB381" s="188"/>
      <c r="DC381" s="225"/>
      <c r="DD381" s="226"/>
      <c r="DE381" s="1088"/>
      <c r="DF381" s="225"/>
      <c r="DG381" s="226"/>
      <c r="DH381" s="1088"/>
      <c r="DI381" s="225"/>
      <c r="DJ381" s="226"/>
      <c r="DK381" s="1088"/>
      <c r="DL381" s="225"/>
      <c r="DM381" s="226"/>
      <c r="DN381" s="1088"/>
      <c r="DO381" s="370"/>
      <c r="DP381" s="370"/>
      <c r="DQ381" s="243">
        <f t="shared" si="540"/>
        <v>0</v>
      </c>
      <c r="DR381" s="244">
        <f t="shared" si="541"/>
        <v>0</v>
      </c>
      <c r="DS381" s="235">
        <f t="shared" si="542"/>
        <v>0</v>
      </c>
      <c r="DT381" s="244" t="str">
        <f t="shared" si="518"/>
        <v/>
      </c>
      <c r="DU381" s="42" t="str">
        <f t="shared" si="543"/>
        <v/>
      </c>
      <c r="DV381" s="42" t="str">
        <f t="shared" si="544"/>
        <v/>
      </c>
      <c r="DW381" s="42" t="str">
        <f t="shared" si="545"/>
        <v/>
      </c>
      <c r="DX381" s="162"/>
      <c r="DY381" s="42" t="str">
        <f t="shared" si="546"/>
        <v/>
      </c>
      <c r="DZ381" s="42" t="str">
        <f t="shared" si="599"/>
        <v/>
      </c>
      <c r="EA381" s="42" t="str">
        <f t="shared" si="547"/>
        <v/>
      </c>
      <c r="EB381" s="162"/>
      <c r="EC381" s="930"/>
      <c r="ED381" s="188"/>
      <c r="EE381" s="245">
        <f t="shared" si="548"/>
        <v>0</v>
      </c>
      <c r="EG381" s="245">
        <f t="shared" si="549"/>
        <v>0</v>
      </c>
      <c r="EI381" s="246" t="str">
        <f t="shared" si="550"/>
        <v/>
      </c>
      <c r="EJ381" s="247" t="str">
        <f t="shared" si="519"/>
        <v/>
      </c>
      <c r="EK381" s="248" t="str">
        <f t="shared" si="520"/>
        <v/>
      </c>
      <c r="EL381" s="248" t="str">
        <f t="shared" si="521"/>
        <v/>
      </c>
      <c r="EM381" s="248" t="str">
        <f t="shared" si="522"/>
        <v/>
      </c>
      <c r="EN381" s="248" t="str">
        <f t="shared" si="551"/>
        <v/>
      </c>
      <c r="EO381" s="248" t="str">
        <f t="shared" si="523"/>
        <v/>
      </c>
      <c r="EQ381" s="248" t="str">
        <f t="shared" si="552"/>
        <v/>
      </c>
      <c r="ER381" s="248" t="str">
        <f t="shared" si="553"/>
        <v/>
      </c>
      <c r="ES381" s="248" t="str">
        <f t="shared" si="554"/>
        <v/>
      </c>
      <c r="ET381" s="248" t="str">
        <f t="shared" si="555"/>
        <v/>
      </c>
      <c r="EU381" s="248" t="str">
        <f t="shared" si="556"/>
        <v/>
      </c>
      <c r="EV381" s="248" t="str">
        <f t="shared" si="556"/>
        <v/>
      </c>
      <c r="EX381" s="248" t="str">
        <f t="shared" si="557"/>
        <v/>
      </c>
      <c r="EY381" s="248" t="str">
        <f t="shared" si="558"/>
        <v/>
      </c>
      <c r="EZ381" s="248" t="str">
        <f t="shared" si="559"/>
        <v/>
      </c>
      <c r="FA381" s="248" t="str">
        <f t="shared" si="560"/>
        <v/>
      </c>
      <c r="FB381" s="248" t="str">
        <f t="shared" si="592"/>
        <v/>
      </c>
      <c r="FC381" s="248" t="str">
        <f t="shared" si="592"/>
        <v/>
      </c>
      <c r="FE381" s="248" t="str">
        <f t="shared" si="561"/>
        <v/>
      </c>
      <c r="FF381" s="248" t="str">
        <f t="shared" si="562"/>
        <v/>
      </c>
      <c r="FG381" s="248" t="str">
        <f t="shared" si="563"/>
        <v/>
      </c>
      <c r="FH381" s="248" t="str">
        <f t="shared" si="564"/>
        <v/>
      </c>
      <c r="FI381" s="248" t="str">
        <f t="shared" si="593"/>
        <v/>
      </c>
      <c r="FJ381" s="248" t="str">
        <f t="shared" si="593"/>
        <v/>
      </c>
      <c r="FL381" s="370"/>
      <c r="FM381" s="371"/>
      <c r="FN381" s="371"/>
      <c r="FO381" s="611"/>
      <c r="FP381" s="896"/>
      <c r="FQ381" s="370"/>
      <c r="FR381" s="371"/>
      <c r="FS381" s="371"/>
      <c r="FT381" s="611"/>
      <c r="FU381" s="896"/>
      <c r="FV381" s="370"/>
      <c r="FW381" s="371"/>
      <c r="FX381" s="371"/>
      <c r="FY381" s="611"/>
      <c r="FZ381" s="896"/>
      <c r="GA381" s="613"/>
      <c r="GC381" s="227">
        <f t="shared" si="565"/>
        <v>0</v>
      </c>
      <c r="GD381" s="228">
        <f t="shared" si="566"/>
        <v>0</v>
      </c>
      <c r="GE381" s="229">
        <f t="shared" si="594"/>
        <v>0</v>
      </c>
      <c r="GF381" s="230">
        <f t="shared" si="594"/>
        <v>0</v>
      </c>
      <c r="GG381" s="231" t="str">
        <f t="shared" si="567"/>
        <v/>
      </c>
      <c r="GH381" s="232">
        <f t="shared" si="568"/>
        <v>0</v>
      </c>
      <c r="GI381" s="227">
        <f t="shared" si="569"/>
        <v>0</v>
      </c>
      <c r="GJ381" s="233">
        <f t="shared" si="570"/>
        <v>0</v>
      </c>
      <c r="GK381" s="233">
        <f t="shared" si="571"/>
        <v>0</v>
      </c>
      <c r="GL381" s="234"/>
      <c r="GM381" s="235">
        <f t="shared" si="572"/>
        <v>0</v>
      </c>
      <c r="GN381" s="235">
        <f t="shared" si="573"/>
        <v>0</v>
      </c>
      <c r="GO381" s="235" t="str">
        <f t="shared" si="574"/>
        <v/>
      </c>
      <c r="GP381" s="380"/>
      <c r="GQ381" s="235">
        <f t="shared" si="575"/>
        <v>0</v>
      </c>
      <c r="GR381" s="235">
        <f t="shared" si="576"/>
        <v>0</v>
      </c>
      <c r="GS381" s="235" t="str">
        <f t="shared" si="577"/>
        <v/>
      </c>
      <c r="GT381" s="236"/>
      <c r="GU381" s="237" t="str">
        <f t="shared" si="578"/>
        <v/>
      </c>
      <c r="GV381" s="237" t="str">
        <f t="shared" si="579"/>
        <v/>
      </c>
      <c r="GW381" s="238" t="str">
        <f t="shared" si="580"/>
        <v/>
      </c>
      <c r="GX381" s="238" t="str">
        <f t="shared" si="581"/>
        <v/>
      </c>
      <c r="GY381" s="239"/>
      <c r="GZ381" s="240" t="str">
        <f t="shared" si="582"/>
        <v/>
      </c>
      <c r="HA381" s="235" t="str">
        <f t="shared" si="583"/>
        <v/>
      </c>
      <c r="HB381" s="235" t="str">
        <f t="shared" si="584"/>
        <v/>
      </c>
      <c r="HC381" s="235" t="str">
        <f t="shared" si="585"/>
        <v/>
      </c>
      <c r="HD381" s="235" t="str">
        <f t="shared" si="586"/>
        <v/>
      </c>
      <c r="HE381" s="235" t="str">
        <f t="shared" si="587"/>
        <v/>
      </c>
      <c r="HF381" s="188"/>
      <c r="HG381" s="235" t="str">
        <f t="shared" si="588"/>
        <v/>
      </c>
      <c r="HH381" s="235">
        <f t="shared" si="595"/>
        <v>0</v>
      </c>
      <c r="HI381" s="235">
        <f t="shared" si="595"/>
        <v>0</v>
      </c>
      <c r="HJ381" s="235">
        <f t="shared" si="595"/>
        <v>0</v>
      </c>
      <c r="HK381" s="188"/>
      <c r="HL381" s="235" t="str">
        <f t="shared" si="589"/>
        <v/>
      </c>
      <c r="HM381" s="235">
        <f t="shared" si="596"/>
        <v>0</v>
      </c>
      <c r="HN381" s="235">
        <f t="shared" si="596"/>
        <v>0</v>
      </c>
      <c r="HO381" s="235">
        <f t="shared" si="596"/>
        <v>0</v>
      </c>
      <c r="HP381" s="188"/>
      <c r="HQ381" s="235" t="str">
        <f t="shared" si="590"/>
        <v/>
      </c>
      <c r="HR381" s="235">
        <f t="shared" si="597"/>
        <v>0</v>
      </c>
      <c r="HS381" s="235">
        <f t="shared" si="597"/>
        <v>0</v>
      </c>
      <c r="HT381" s="235">
        <f t="shared" si="597"/>
        <v>0</v>
      </c>
      <c r="HU381" s="162"/>
      <c r="HV381" s="1622"/>
      <c r="HW381" s="1619"/>
      <c r="HX381" s="1619"/>
      <c r="HY381" s="1619"/>
      <c r="HZ381" s="1619"/>
      <c r="IA381" s="1619"/>
      <c r="IB381" s="1619"/>
      <c r="IC381" s="1623"/>
      <c r="ID381" s="162"/>
      <c r="IE381" s="162"/>
    </row>
    <row r="382" spans="1:239" ht="21" customHeight="1" x14ac:dyDescent="0.25">
      <c r="A382" s="377" t="str">
        <f t="shared" si="524"/>
        <v/>
      </c>
      <c r="B382" s="188">
        <v>356</v>
      </c>
      <c r="C382" s="255"/>
      <c r="D382" s="223" t="str">
        <f t="shared" si="508"/>
        <v/>
      </c>
      <c r="E382" s="223" t="str">
        <f t="shared" si="591"/>
        <v/>
      </c>
      <c r="F382" s="242"/>
      <c r="G382" s="242"/>
      <c r="H382" s="224" t="str">
        <f t="shared" si="525"/>
        <v/>
      </c>
      <c r="I382" s="930"/>
      <c r="J382" s="930"/>
      <c r="K382" s="930"/>
      <c r="L382" s="370"/>
      <c r="M382" s="371"/>
      <c r="N382" s="371"/>
      <c r="O382" s="371"/>
      <c r="P382" s="372"/>
      <c r="Q382" s="609"/>
      <c r="R382" s="609"/>
      <c r="S382" s="610"/>
      <c r="T382" s="371"/>
      <c r="U382" s="371"/>
      <c r="V382" s="188"/>
      <c r="W382" s="370"/>
      <c r="X382" s="371"/>
      <c r="Y382" s="371"/>
      <c r="Z382" s="611"/>
      <c r="AA382" s="896"/>
      <c r="AB382" s="370"/>
      <c r="AC382" s="371"/>
      <c r="AD382" s="371"/>
      <c r="AE382" s="371"/>
      <c r="AF382" s="896"/>
      <c r="AG382" s="370"/>
      <c r="AH382" s="371"/>
      <c r="AI382" s="371"/>
      <c r="AJ382" s="371"/>
      <c r="AK382" s="896"/>
      <c r="AL382" s="370"/>
      <c r="AM382" s="371"/>
      <c r="AN382" s="371"/>
      <c r="AO382" s="372"/>
      <c r="AP382" s="370"/>
      <c r="AQ382" s="371"/>
      <c r="AR382" s="371"/>
      <c r="AS382" s="371"/>
      <c r="AT382" s="928"/>
      <c r="AU382" s="188"/>
      <c r="AV382" s="256">
        <f t="shared" si="509"/>
        <v>0</v>
      </c>
      <c r="AW382" s="257">
        <f t="shared" si="510"/>
        <v>0</v>
      </c>
      <c r="AX382" s="258">
        <f t="shared" si="598"/>
        <v>0</v>
      </c>
      <c r="AY382" s="259">
        <f t="shared" si="598"/>
        <v>0</v>
      </c>
      <c r="AZ382" s="231" t="str">
        <f t="shared" si="526"/>
        <v/>
      </c>
      <c r="BA382" s="232">
        <f t="shared" si="527"/>
        <v>0</v>
      </c>
      <c r="BB382" s="249">
        <f t="shared" si="511"/>
        <v>0</v>
      </c>
      <c r="BC382" s="231">
        <f t="shared" si="528"/>
        <v>0</v>
      </c>
      <c r="BD382" s="231">
        <f t="shared" si="529"/>
        <v>0</v>
      </c>
      <c r="BE382" s="260"/>
      <c r="BF382" s="235">
        <f t="shared" si="530"/>
        <v>0</v>
      </c>
      <c r="BG382" s="235">
        <f t="shared" si="531"/>
        <v>0</v>
      </c>
      <c r="BH382" s="235">
        <f t="shared" si="532"/>
        <v>0</v>
      </c>
      <c r="BI382" s="380"/>
      <c r="BJ382" s="235">
        <f t="shared" si="512"/>
        <v>0</v>
      </c>
      <c r="BK382" s="235">
        <f t="shared" si="533"/>
        <v>0</v>
      </c>
      <c r="BL382" s="235" t="str">
        <f t="shared" si="534"/>
        <v/>
      </c>
      <c r="BM382" s="236"/>
      <c r="BN382" s="237"/>
      <c r="BO382" s="237"/>
      <c r="BP382" s="238"/>
      <c r="BQ382" s="238"/>
      <c r="BR382" s="254"/>
      <c r="BS382" s="252"/>
      <c r="BT382" s="244"/>
      <c r="BU382" s="244"/>
      <c r="BV382" s="244"/>
      <c r="BW382" s="244"/>
      <c r="BX382" s="244"/>
      <c r="BY382" s="244"/>
      <c r="BZ382" s="244"/>
      <c r="CA382" s="244"/>
      <c r="CB382" s="253"/>
      <c r="CC382" s="188"/>
      <c r="CD382" s="244">
        <f t="shared" si="513"/>
        <v>0</v>
      </c>
      <c r="CE382" s="235">
        <f t="shared" si="535"/>
        <v>0</v>
      </c>
      <c r="CF382" s="235">
        <f t="shared" si="535"/>
        <v>0</v>
      </c>
      <c r="CG382" s="235">
        <f t="shared" si="535"/>
        <v>0</v>
      </c>
      <c r="CH382" s="188"/>
      <c r="CI382" s="244">
        <f t="shared" si="514"/>
        <v>0</v>
      </c>
      <c r="CJ382" s="235">
        <f t="shared" si="536"/>
        <v>0</v>
      </c>
      <c r="CK382" s="235">
        <f t="shared" si="536"/>
        <v>0</v>
      </c>
      <c r="CL382" s="235">
        <f t="shared" si="536"/>
        <v>0</v>
      </c>
      <c r="CM382" s="188"/>
      <c r="CN382" s="244">
        <f t="shared" si="515"/>
        <v>0</v>
      </c>
      <c r="CO382" s="235">
        <f t="shared" si="537"/>
        <v>0</v>
      </c>
      <c r="CP382" s="235">
        <f t="shared" si="537"/>
        <v>0</v>
      </c>
      <c r="CQ382" s="235">
        <f t="shared" si="537"/>
        <v>0</v>
      </c>
      <c r="CR382" s="188"/>
      <c r="CS382" s="244">
        <f t="shared" si="516"/>
        <v>0</v>
      </c>
      <c r="CT382" s="235">
        <f t="shared" si="538"/>
        <v>0</v>
      </c>
      <c r="CU382" s="235">
        <f t="shared" si="538"/>
        <v>0</v>
      </c>
      <c r="CV382" s="235">
        <f t="shared" si="538"/>
        <v>0</v>
      </c>
      <c r="CW382" s="188"/>
      <c r="CX382" s="244">
        <f t="shared" si="517"/>
        <v>0</v>
      </c>
      <c r="CY382" s="235">
        <f t="shared" si="539"/>
        <v>0</v>
      </c>
      <c r="CZ382" s="235">
        <f t="shared" si="539"/>
        <v>0</v>
      </c>
      <c r="DA382" s="235">
        <f t="shared" si="539"/>
        <v>0</v>
      </c>
      <c r="DB382" s="188"/>
      <c r="DC382" s="225"/>
      <c r="DD382" s="226"/>
      <c r="DE382" s="1088"/>
      <c r="DF382" s="225"/>
      <c r="DG382" s="226"/>
      <c r="DH382" s="1088"/>
      <c r="DI382" s="225"/>
      <c r="DJ382" s="226"/>
      <c r="DK382" s="1088"/>
      <c r="DL382" s="225"/>
      <c r="DM382" s="226"/>
      <c r="DN382" s="1088"/>
      <c r="DO382" s="370"/>
      <c r="DP382" s="370"/>
      <c r="DQ382" s="243">
        <f t="shared" si="540"/>
        <v>0</v>
      </c>
      <c r="DR382" s="244">
        <f t="shared" si="541"/>
        <v>0</v>
      </c>
      <c r="DS382" s="235">
        <f t="shared" si="542"/>
        <v>0</v>
      </c>
      <c r="DT382" s="244" t="str">
        <f t="shared" si="518"/>
        <v/>
      </c>
      <c r="DU382" s="42" t="str">
        <f t="shared" si="543"/>
        <v/>
      </c>
      <c r="DV382" s="42" t="str">
        <f t="shared" si="544"/>
        <v/>
      </c>
      <c r="DW382" s="42" t="str">
        <f t="shared" si="545"/>
        <v/>
      </c>
      <c r="DX382" s="162"/>
      <c r="DY382" s="42" t="str">
        <f t="shared" si="546"/>
        <v/>
      </c>
      <c r="DZ382" s="42" t="str">
        <f t="shared" si="599"/>
        <v/>
      </c>
      <c r="EA382" s="42" t="str">
        <f t="shared" si="547"/>
        <v/>
      </c>
      <c r="EB382" s="162"/>
      <c r="EC382" s="930"/>
      <c r="ED382" s="188"/>
      <c r="EE382" s="245">
        <f t="shared" si="548"/>
        <v>0</v>
      </c>
      <c r="EG382" s="245">
        <f t="shared" si="549"/>
        <v>0</v>
      </c>
      <c r="EI382" s="246" t="str">
        <f t="shared" si="550"/>
        <v/>
      </c>
      <c r="EJ382" s="247" t="str">
        <f t="shared" si="519"/>
        <v/>
      </c>
      <c r="EK382" s="248" t="str">
        <f t="shared" si="520"/>
        <v/>
      </c>
      <c r="EL382" s="248" t="str">
        <f t="shared" si="521"/>
        <v/>
      </c>
      <c r="EM382" s="248" t="str">
        <f t="shared" si="522"/>
        <v/>
      </c>
      <c r="EN382" s="248" t="str">
        <f t="shared" si="551"/>
        <v/>
      </c>
      <c r="EO382" s="248" t="str">
        <f t="shared" si="523"/>
        <v/>
      </c>
      <c r="EQ382" s="248" t="str">
        <f t="shared" si="552"/>
        <v/>
      </c>
      <c r="ER382" s="248" t="str">
        <f t="shared" si="553"/>
        <v/>
      </c>
      <c r="ES382" s="248" t="str">
        <f t="shared" si="554"/>
        <v/>
      </c>
      <c r="ET382" s="248" t="str">
        <f t="shared" si="555"/>
        <v/>
      </c>
      <c r="EU382" s="248" t="str">
        <f t="shared" si="556"/>
        <v/>
      </c>
      <c r="EV382" s="248" t="str">
        <f t="shared" si="556"/>
        <v/>
      </c>
      <c r="EX382" s="248" t="str">
        <f t="shared" si="557"/>
        <v/>
      </c>
      <c r="EY382" s="248" t="str">
        <f t="shared" si="558"/>
        <v/>
      </c>
      <c r="EZ382" s="248" t="str">
        <f t="shared" si="559"/>
        <v/>
      </c>
      <c r="FA382" s="248" t="str">
        <f t="shared" si="560"/>
        <v/>
      </c>
      <c r="FB382" s="248" t="str">
        <f t="shared" si="592"/>
        <v/>
      </c>
      <c r="FC382" s="248" t="str">
        <f t="shared" si="592"/>
        <v/>
      </c>
      <c r="FE382" s="248" t="str">
        <f t="shared" si="561"/>
        <v/>
      </c>
      <c r="FF382" s="248" t="str">
        <f t="shared" si="562"/>
        <v/>
      </c>
      <c r="FG382" s="248" t="str">
        <f t="shared" si="563"/>
        <v/>
      </c>
      <c r="FH382" s="248" t="str">
        <f t="shared" si="564"/>
        <v/>
      </c>
      <c r="FI382" s="248" t="str">
        <f t="shared" si="593"/>
        <v/>
      </c>
      <c r="FJ382" s="248" t="str">
        <f t="shared" si="593"/>
        <v/>
      </c>
      <c r="FL382" s="370"/>
      <c r="FM382" s="371"/>
      <c r="FN382" s="371"/>
      <c r="FO382" s="611"/>
      <c r="FP382" s="896"/>
      <c r="FQ382" s="370"/>
      <c r="FR382" s="371"/>
      <c r="FS382" s="371"/>
      <c r="FT382" s="611"/>
      <c r="FU382" s="896"/>
      <c r="FV382" s="370"/>
      <c r="FW382" s="371"/>
      <c r="FX382" s="371"/>
      <c r="FY382" s="611"/>
      <c r="FZ382" s="896"/>
      <c r="GA382" s="613"/>
      <c r="GC382" s="227">
        <f t="shared" si="565"/>
        <v>0</v>
      </c>
      <c r="GD382" s="228">
        <f t="shared" si="566"/>
        <v>0</v>
      </c>
      <c r="GE382" s="229">
        <f t="shared" si="594"/>
        <v>0</v>
      </c>
      <c r="GF382" s="230">
        <f t="shared" si="594"/>
        <v>0</v>
      </c>
      <c r="GG382" s="231" t="str">
        <f t="shared" si="567"/>
        <v/>
      </c>
      <c r="GH382" s="232">
        <f t="shared" si="568"/>
        <v>0</v>
      </c>
      <c r="GI382" s="227">
        <f t="shared" si="569"/>
        <v>0</v>
      </c>
      <c r="GJ382" s="233">
        <f t="shared" si="570"/>
        <v>0</v>
      </c>
      <c r="GK382" s="233">
        <f t="shared" si="571"/>
        <v>0</v>
      </c>
      <c r="GL382" s="234"/>
      <c r="GM382" s="235">
        <f t="shared" si="572"/>
        <v>0</v>
      </c>
      <c r="GN382" s="235">
        <f t="shared" si="573"/>
        <v>0</v>
      </c>
      <c r="GO382" s="235" t="str">
        <f t="shared" si="574"/>
        <v/>
      </c>
      <c r="GP382" s="380"/>
      <c r="GQ382" s="235">
        <f t="shared" si="575"/>
        <v>0</v>
      </c>
      <c r="GR382" s="235">
        <f t="shared" si="576"/>
        <v>0</v>
      </c>
      <c r="GS382" s="235" t="str">
        <f t="shared" si="577"/>
        <v/>
      </c>
      <c r="GT382" s="236"/>
      <c r="GU382" s="237" t="str">
        <f t="shared" si="578"/>
        <v/>
      </c>
      <c r="GV382" s="237" t="str">
        <f t="shared" si="579"/>
        <v/>
      </c>
      <c r="GW382" s="238" t="str">
        <f t="shared" si="580"/>
        <v/>
      </c>
      <c r="GX382" s="238" t="str">
        <f t="shared" si="581"/>
        <v/>
      </c>
      <c r="GY382" s="239"/>
      <c r="GZ382" s="240" t="str">
        <f t="shared" si="582"/>
        <v/>
      </c>
      <c r="HA382" s="235" t="str">
        <f t="shared" si="583"/>
        <v/>
      </c>
      <c r="HB382" s="235" t="str">
        <f t="shared" si="584"/>
        <v/>
      </c>
      <c r="HC382" s="235" t="str">
        <f t="shared" si="585"/>
        <v/>
      </c>
      <c r="HD382" s="235" t="str">
        <f t="shared" si="586"/>
        <v/>
      </c>
      <c r="HE382" s="235" t="str">
        <f t="shared" si="587"/>
        <v/>
      </c>
      <c r="HF382" s="188"/>
      <c r="HG382" s="235" t="str">
        <f t="shared" si="588"/>
        <v/>
      </c>
      <c r="HH382" s="235">
        <f t="shared" si="595"/>
        <v>0</v>
      </c>
      <c r="HI382" s="235">
        <f t="shared" si="595"/>
        <v>0</v>
      </c>
      <c r="HJ382" s="235">
        <f t="shared" si="595"/>
        <v>0</v>
      </c>
      <c r="HK382" s="188"/>
      <c r="HL382" s="235" t="str">
        <f t="shared" si="589"/>
        <v/>
      </c>
      <c r="HM382" s="235">
        <f t="shared" si="596"/>
        <v>0</v>
      </c>
      <c r="HN382" s="235">
        <f t="shared" si="596"/>
        <v>0</v>
      </c>
      <c r="HO382" s="235">
        <f t="shared" si="596"/>
        <v>0</v>
      </c>
      <c r="HP382" s="188"/>
      <c r="HQ382" s="235" t="str">
        <f t="shared" si="590"/>
        <v/>
      </c>
      <c r="HR382" s="235">
        <f t="shared" si="597"/>
        <v>0</v>
      </c>
      <c r="HS382" s="235">
        <f t="shared" si="597"/>
        <v>0</v>
      </c>
      <c r="HT382" s="235">
        <f t="shared" si="597"/>
        <v>0</v>
      </c>
      <c r="HU382" s="162"/>
      <c r="HV382" s="1622"/>
      <c r="HW382" s="1619"/>
      <c r="HX382" s="1619"/>
      <c r="HY382" s="1619"/>
      <c r="HZ382" s="1619"/>
      <c r="IA382" s="1619"/>
      <c r="IB382" s="1619"/>
      <c r="IC382" s="1623"/>
      <c r="ID382" s="162"/>
      <c r="IE382" s="162"/>
    </row>
    <row r="383" spans="1:239" ht="21" customHeight="1" x14ac:dyDescent="0.25">
      <c r="A383" s="377" t="str">
        <f t="shared" si="524"/>
        <v/>
      </c>
      <c r="B383" s="188">
        <v>357</v>
      </c>
      <c r="C383" s="255"/>
      <c r="D383" s="223" t="str">
        <f t="shared" si="508"/>
        <v/>
      </c>
      <c r="E383" s="223" t="str">
        <f t="shared" si="591"/>
        <v/>
      </c>
      <c r="F383" s="242"/>
      <c r="G383" s="242"/>
      <c r="H383" s="224" t="str">
        <f t="shared" si="525"/>
        <v/>
      </c>
      <c r="I383" s="930"/>
      <c r="J383" s="930"/>
      <c r="K383" s="930"/>
      <c r="L383" s="370"/>
      <c r="M383" s="371"/>
      <c r="N383" s="371"/>
      <c r="O383" s="371"/>
      <c r="P383" s="372"/>
      <c r="Q383" s="609"/>
      <c r="R383" s="609"/>
      <c r="S383" s="610"/>
      <c r="T383" s="371"/>
      <c r="U383" s="371"/>
      <c r="V383" s="188"/>
      <c r="W383" s="370"/>
      <c r="X383" s="371"/>
      <c r="Y383" s="371"/>
      <c r="Z383" s="611"/>
      <c r="AA383" s="896"/>
      <c r="AB383" s="370"/>
      <c r="AC383" s="371"/>
      <c r="AD383" s="371"/>
      <c r="AE383" s="371"/>
      <c r="AF383" s="896"/>
      <c r="AG383" s="370"/>
      <c r="AH383" s="371"/>
      <c r="AI383" s="371"/>
      <c r="AJ383" s="371"/>
      <c r="AK383" s="896"/>
      <c r="AL383" s="370"/>
      <c r="AM383" s="371"/>
      <c r="AN383" s="371"/>
      <c r="AO383" s="372"/>
      <c r="AP383" s="370"/>
      <c r="AQ383" s="371"/>
      <c r="AR383" s="371"/>
      <c r="AS383" s="371"/>
      <c r="AT383" s="928"/>
      <c r="AU383" s="188"/>
      <c r="AV383" s="256">
        <f t="shared" si="509"/>
        <v>0</v>
      </c>
      <c r="AW383" s="257">
        <f t="shared" si="510"/>
        <v>0</v>
      </c>
      <c r="AX383" s="258">
        <f t="shared" si="598"/>
        <v>0</v>
      </c>
      <c r="AY383" s="259">
        <f t="shared" si="598"/>
        <v>0</v>
      </c>
      <c r="AZ383" s="231" t="str">
        <f t="shared" si="526"/>
        <v/>
      </c>
      <c r="BA383" s="232">
        <f t="shared" si="527"/>
        <v>0</v>
      </c>
      <c r="BB383" s="249">
        <f t="shared" si="511"/>
        <v>0</v>
      </c>
      <c r="BC383" s="231">
        <f t="shared" si="528"/>
        <v>0</v>
      </c>
      <c r="BD383" s="231">
        <f t="shared" si="529"/>
        <v>0</v>
      </c>
      <c r="BE383" s="260"/>
      <c r="BF383" s="235">
        <f t="shared" si="530"/>
        <v>0</v>
      </c>
      <c r="BG383" s="235">
        <f t="shared" si="531"/>
        <v>0</v>
      </c>
      <c r="BH383" s="235">
        <f t="shared" si="532"/>
        <v>0</v>
      </c>
      <c r="BI383" s="380"/>
      <c r="BJ383" s="235">
        <f t="shared" si="512"/>
        <v>0</v>
      </c>
      <c r="BK383" s="235">
        <f t="shared" si="533"/>
        <v>0</v>
      </c>
      <c r="BL383" s="235" t="str">
        <f t="shared" si="534"/>
        <v/>
      </c>
      <c r="BM383" s="236"/>
      <c r="BN383" s="237"/>
      <c r="BO383" s="237"/>
      <c r="BP383" s="238"/>
      <c r="BQ383" s="238"/>
      <c r="BR383" s="254"/>
      <c r="BS383" s="252"/>
      <c r="BT383" s="244"/>
      <c r="BU383" s="244"/>
      <c r="BV383" s="244"/>
      <c r="BW383" s="244"/>
      <c r="BX383" s="244"/>
      <c r="BY383" s="244"/>
      <c r="BZ383" s="244"/>
      <c r="CA383" s="244"/>
      <c r="CB383" s="253"/>
      <c r="CC383" s="188"/>
      <c r="CD383" s="244">
        <f t="shared" si="513"/>
        <v>0</v>
      </c>
      <c r="CE383" s="235">
        <f t="shared" si="535"/>
        <v>0</v>
      </c>
      <c r="CF383" s="235">
        <f t="shared" si="535"/>
        <v>0</v>
      </c>
      <c r="CG383" s="235">
        <f t="shared" si="535"/>
        <v>0</v>
      </c>
      <c r="CH383" s="188"/>
      <c r="CI383" s="244">
        <f t="shared" si="514"/>
        <v>0</v>
      </c>
      <c r="CJ383" s="235">
        <f t="shared" si="536"/>
        <v>0</v>
      </c>
      <c r="CK383" s="235">
        <f t="shared" si="536"/>
        <v>0</v>
      </c>
      <c r="CL383" s="235">
        <f t="shared" si="536"/>
        <v>0</v>
      </c>
      <c r="CM383" s="188"/>
      <c r="CN383" s="244">
        <f t="shared" si="515"/>
        <v>0</v>
      </c>
      <c r="CO383" s="235">
        <f t="shared" si="537"/>
        <v>0</v>
      </c>
      <c r="CP383" s="235">
        <f t="shared" si="537"/>
        <v>0</v>
      </c>
      <c r="CQ383" s="235">
        <f t="shared" si="537"/>
        <v>0</v>
      </c>
      <c r="CR383" s="188"/>
      <c r="CS383" s="244">
        <f t="shared" si="516"/>
        <v>0</v>
      </c>
      <c r="CT383" s="235">
        <f t="shared" si="538"/>
        <v>0</v>
      </c>
      <c r="CU383" s="235">
        <f t="shared" si="538"/>
        <v>0</v>
      </c>
      <c r="CV383" s="235">
        <f t="shared" si="538"/>
        <v>0</v>
      </c>
      <c r="CW383" s="188"/>
      <c r="CX383" s="244">
        <f t="shared" si="517"/>
        <v>0</v>
      </c>
      <c r="CY383" s="235">
        <f t="shared" si="539"/>
        <v>0</v>
      </c>
      <c r="CZ383" s="235">
        <f t="shared" si="539"/>
        <v>0</v>
      </c>
      <c r="DA383" s="235">
        <f t="shared" si="539"/>
        <v>0</v>
      </c>
      <c r="DB383" s="188"/>
      <c r="DC383" s="225"/>
      <c r="DD383" s="226"/>
      <c r="DE383" s="1088"/>
      <c r="DF383" s="225"/>
      <c r="DG383" s="226"/>
      <c r="DH383" s="1088"/>
      <c r="DI383" s="225"/>
      <c r="DJ383" s="226"/>
      <c r="DK383" s="1088"/>
      <c r="DL383" s="225"/>
      <c r="DM383" s="226"/>
      <c r="DN383" s="1088"/>
      <c r="DO383" s="370"/>
      <c r="DP383" s="370"/>
      <c r="DQ383" s="243">
        <f t="shared" si="540"/>
        <v>0</v>
      </c>
      <c r="DR383" s="244">
        <f t="shared" si="541"/>
        <v>0</v>
      </c>
      <c r="DS383" s="235">
        <f t="shared" si="542"/>
        <v>0</v>
      </c>
      <c r="DT383" s="244" t="str">
        <f t="shared" si="518"/>
        <v/>
      </c>
      <c r="DU383" s="42" t="str">
        <f t="shared" si="543"/>
        <v/>
      </c>
      <c r="DV383" s="42" t="str">
        <f t="shared" si="544"/>
        <v/>
      </c>
      <c r="DW383" s="42" t="str">
        <f t="shared" si="545"/>
        <v/>
      </c>
      <c r="DX383" s="162"/>
      <c r="DY383" s="42" t="str">
        <f t="shared" si="546"/>
        <v/>
      </c>
      <c r="DZ383" s="42" t="str">
        <f t="shared" si="599"/>
        <v/>
      </c>
      <c r="EA383" s="42" t="str">
        <f t="shared" si="547"/>
        <v/>
      </c>
      <c r="EB383" s="162"/>
      <c r="EC383" s="930"/>
      <c r="ED383" s="188"/>
      <c r="EE383" s="245">
        <f t="shared" si="548"/>
        <v>0</v>
      </c>
      <c r="EG383" s="245">
        <f t="shared" si="549"/>
        <v>0</v>
      </c>
      <c r="EI383" s="246" t="str">
        <f t="shared" si="550"/>
        <v/>
      </c>
      <c r="EJ383" s="247" t="str">
        <f t="shared" si="519"/>
        <v/>
      </c>
      <c r="EK383" s="248" t="str">
        <f t="shared" si="520"/>
        <v/>
      </c>
      <c r="EL383" s="248" t="str">
        <f t="shared" si="521"/>
        <v/>
      </c>
      <c r="EM383" s="248" t="str">
        <f t="shared" si="522"/>
        <v/>
      </c>
      <c r="EN383" s="248" t="str">
        <f t="shared" si="551"/>
        <v/>
      </c>
      <c r="EO383" s="248" t="str">
        <f t="shared" si="523"/>
        <v/>
      </c>
      <c r="EQ383" s="248" t="str">
        <f t="shared" si="552"/>
        <v/>
      </c>
      <c r="ER383" s="248" t="str">
        <f t="shared" si="553"/>
        <v/>
      </c>
      <c r="ES383" s="248" t="str">
        <f t="shared" si="554"/>
        <v/>
      </c>
      <c r="ET383" s="248" t="str">
        <f t="shared" si="555"/>
        <v/>
      </c>
      <c r="EU383" s="248" t="str">
        <f t="shared" si="556"/>
        <v/>
      </c>
      <c r="EV383" s="248" t="str">
        <f t="shared" si="556"/>
        <v/>
      </c>
      <c r="EX383" s="248" t="str">
        <f t="shared" si="557"/>
        <v/>
      </c>
      <c r="EY383" s="248" t="str">
        <f t="shared" si="558"/>
        <v/>
      </c>
      <c r="EZ383" s="248" t="str">
        <f t="shared" si="559"/>
        <v/>
      </c>
      <c r="FA383" s="248" t="str">
        <f t="shared" si="560"/>
        <v/>
      </c>
      <c r="FB383" s="248" t="str">
        <f t="shared" si="592"/>
        <v/>
      </c>
      <c r="FC383" s="248" t="str">
        <f t="shared" si="592"/>
        <v/>
      </c>
      <c r="FE383" s="248" t="str">
        <f t="shared" si="561"/>
        <v/>
      </c>
      <c r="FF383" s="248" t="str">
        <f t="shared" si="562"/>
        <v/>
      </c>
      <c r="FG383" s="248" t="str">
        <f t="shared" si="563"/>
        <v/>
      </c>
      <c r="FH383" s="248" t="str">
        <f t="shared" si="564"/>
        <v/>
      </c>
      <c r="FI383" s="248" t="str">
        <f t="shared" si="593"/>
        <v/>
      </c>
      <c r="FJ383" s="248" t="str">
        <f t="shared" si="593"/>
        <v/>
      </c>
      <c r="FL383" s="370"/>
      <c r="FM383" s="371"/>
      <c r="FN383" s="371"/>
      <c r="FO383" s="611"/>
      <c r="FP383" s="896"/>
      <c r="FQ383" s="370"/>
      <c r="FR383" s="371"/>
      <c r="FS383" s="371"/>
      <c r="FT383" s="611"/>
      <c r="FU383" s="896"/>
      <c r="FV383" s="370"/>
      <c r="FW383" s="371"/>
      <c r="FX383" s="371"/>
      <c r="FY383" s="611"/>
      <c r="FZ383" s="896"/>
      <c r="GA383" s="613"/>
      <c r="GC383" s="227">
        <f t="shared" si="565"/>
        <v>0</v>
      </c>
      <c r="GD383" s="228">
        <f t="shared" si="566"/>
        <v>0</v>
      </c>
      <c r="GE383" s="229">
        <f t="shared" si="594"/>
        <v>0</v>
      </c>
      <c r="GF383" s="230">
        <f t="shared" si="594"/>
        <v>0</v>
      </c>
      <c r="GG383" s="231" t="str">
        <f t="shared" si="567"/>
        <v/>
      </c>
      <c r="GH383" s="232">
        <f t="shared" si="568"/>
        <v>0</v>
      </c>
      <c r="GI383" s="227">
        <f t="shared" si="569"/>
        <v>0</v>
      </c>
      <c r="GJ383" s="233">
        <f t="shared" si="570"/>
        <v>0</v>
      </c>
      <c r="GK383" s="233">
        <f t="shared" si="571"/>
        <v>0</v>
      </c>
      <c r="GL383" s="234"/>
      <c r="GM383" s="235">
        <f t="shared" si="572"/>
        <v>0</v>
      </c>
      <c r="GN383" s="235">
        <f t="shared" si="573"/>
        <v>0</v>
      </c>
      <c r="GO383" s="235" t="str">
        <f t="shared" si="574"/>
        <v/>
      </c>
      <c r="GP383" s="380"/>
      <c r="GQ383" s="235">
        <f t="shared" si="575"/>
        <v>0</v>
      </c>
      <c r="GR383" s="235">
        <f t="shared" si="576"/>
        <v>0</v>
      </c>
      <c r="GS383" s="235" t="str">
        <f t="shared" si="577"/>
        <v/>
      </c>
      <c r="GT383" s="236"/>
      <c r="GU383" s="237" t="str">
        <f t="shared" si="578"/>
        <v/>
      </c>
      <c r="GV383" s="237" t="str">
        <f t="shared" si="579"/>
        <v/>
      </c>
      <c r="GW383" s="238" t="str">
        <f t="shared" si="580"/>
        <v/>
      </c>
      <c r="GX383" s="238" t="str">
        <f t="shared" si="581"/>
        <v/>
      </c>
      <c r="GY383" s="239"/>
      <c r="GZ383" s="240" t="str">
        <f t="shared" si="582"/>
        <v/>
      </c>
      <c r="HA383" s="235" t="str">
        <f t="shared" si="583"/>
        <v/>
      </c>
      <c r="HB383" s="235" t="str">
        <f t="shared" si="584"/>
        <v/>
      </c>
      <c r="HC383" s="235" t="str">
        <f t="shared" si="585"/>
        <v/>
      </c>
      <c r="HD383" s="235" t="str">
        <f t="shared" si="586"/>
        <v/>
      </c>
      <c r="HE383" s="235" t="str">
        <f t="shared" si="587"/>
        <v/>
      </c>
      <c r="HF383" s="188"/>
      <c r="HG383" s="235" t="str">
        <f t="shared" si="588"/>
        <v/>
      </c>
      <c r="HH383" s="235">
        <f t="shared" si="595"/>
        <v>0</v>
      </c>
      <c r="HI383" s="235">
        <f t="shared" si="595"/>
        <v>0</v>
      </c>
      <c r="HJ383" s="235">
        <f t="shared" si="595"/>
        <v>0</v>
      </c>
      <c r="HK383" s="188"/>
      <c r="HL383" s="235" t="str">
        <f t="shared" si="589"/>
        <v/>
      </c>
      <c r="HM383" s="235">
        <f t="shared" si="596"/>
        <v>0</v>
      </c>
      <c r="HN383" s="235">
        <f t="shared" si="596"/>
        <v>0</v>
      </c>
      <c r="HO383" s="235">
        <f t="shared" si="596"/>
        <v>0</v>
      </c>
      <c r="HP383" s="188"/>
      <c r="HQ383" s="235" t="str">
        <f t="shared" si="590"/>
        <v/>
      </c>
      <c r="HR383" s="235">
        <f t="shared" si="597"/>
        <v>0</v>
      </c>
      <c r="HS383" s="235">
        <f t="shared" si="597"/>
        <v>0</v>
      </c>
      <c r="HT383" s="235">
        <f t="shared" si="597"/>
        <v>0</v>
      </c>
      <c r="HU383" s="162"/>
      <c r="HV383" s="1622"/>
      <c r="HW383" s="1619"/>
      <c r="HX383" s="1619"/>
      <c r="HY383" s="1619"/>
      <c r="HZ383" s="1619"/>
      <c r="IA383" s="1619"/>
      <c r="IB383" s="1619"/>
      <c r="IC383" s="1623"/>
      <c r="ID383" s="162"/>
      <c r="IE383" s="162"/>
    </row>
    <row r="384" spans="1:239" ht="21" customHeight="1" x14ac:dyDescent="0.25">
      <c r="A384" s="377" t="str">
        <f t="shared" si="524"/>
        <v/>
      </c>
      <c r="B384" s="188">
        <v>358</v>
      </c>
      <c r="C384" s="255"/>
      <c r="D384" s="223" t="str">
        <f t="shared" si="508"/>
        <v/>
      </c>
      <c r="E384" s="223" t="str">
        <f t="shared" si="591"/>
        <v/>
      </c>
      <c r="F384" s="242"/>
      <c r="G384" s="242"/>
      <c r="H384" s="224" t="str">
        <f t="shared" si="525"/>
        <v/>
      </c>
      <c r="I384" s="930"/>
      <c r="J384" s="930"/>
      <c r="K384" s="930"/>
      <c r="L384" s="370"/>
      <c r="M384" s="371"/>
      <c r="N384" s="371"/>
      <c r="O384" s="371"/>
      <c r="P384" s="372"/>
      <c r="Q384" s="609"/>
      <c r="R384" s="609"/>
      <c r="S384" s="610"/>
      <c r="T384" s="371"/>
      <c r="U384" s="371"/>
      <c r="V384" s="188"/>
      <c r="W384" s="370"/>
      <c r="X384" s="371"/>
      <c r="Y384" s="371"/>
      <c r="Z384" s="611"/>
      <c r="AA384" s="896"/>
      <c r="AB384" s="370"/>
      <c r="AC384" s="371"/>
      <c r="AD384" s="371"/>
      <c r="AE384" s="371"/>
      <c r="AF384" s="896"/>
      <c r="AG384" s="370"/>
      <c r="AH384" s="371"/>
      <c r="AI384" s="371"/>
      <c r="AJ384" s="371"/>
      <c r="AK384" s="896"/>
      <c r="AL384" s="370"/>
      <c r="AM384" s="371"/>
      <c r="AN384" s="371"/>
      <c r="AO384" s="372"/>
      <c r="AP384" s="370"/>
      <c r="AQ384" s="371"/>
      <c r="AR384" s="371"/>
      <c r="AS384" s="371"/>
      <c r="AT384" s="928"/>
      <c r="AU384" s="188"/>
      <c r="AV384" s="256">
        <f t="shared" si="509"/>
        <v>0</v>
      </c>
      <c r="AW384" s="257">
        <f t="shared" si="510"/>
        <v>0</v>
      </c>
      <c r="AX384" s="258">
        <f t="shared" si="598"/>
        <v>0</v>
      </c>
      <c r="AY384" s="259">
        <f t="shared" si="598"/>
        <v>0</v>
      </c>
      <c r="AZ384" s="231" t="str">
        <f t="shared" si="526"/>
        <v/>
      </c>
      <c r="BA384" s="232">
        <f t="shared" si="527"/>
        <v>0</v>
      </c>
      <c r="BB384" s="249">
        <f t="shared" si="511"/>
        <v>0</v>
      </c>
      <c r="BC384" s="231">
        <f t="shared" si="528"/>
        <v>0</v>
      </c>
      <c r="BD384" s="231">
        <f t="shared" si="529"/>
        <v>0</v>
      </c>
      <c r="BE384" s="260"/>
      <c r="BF384" s="235">
        <f t="shared" si="530"/>
        <v>0</v>
      </c>
      <c r="BG384" s="235">
        <f t="shared" si="531"/>
        <v>0</v>
      </c>
      <c r="BH384" s="235">
        <f t="shared" si="532"/>
        <v>0</v>
      </c>
      <c r="BI384" s="380"/>
      <c r="BJ384" s="235">
        <f t="shared" si="512"/>
        <v>0</v>
      </c>
      <c r="BK384" s="235">
        <f t="shared" si="533"/>
        <v>0</v>
      </c>
      <c r="BL384" s="235" t="str">
        <f t="shared" si="534"/>
        <v/>
      </c>
      <c r="BM384" s="236"/>
      <c r="BN384" s="237"/>
      <c r="BO384" s="237"/>
      <c r="BP384" s="238"/>
      <c r="BQ384" s="238"/>
      <c r="BR384" s="254"/>
      <c r="BS384" s="252"/>
      <c r="BT384" s="244"/>
      <c r="BU384" s="244"/>
      <c r="BV384" s="244"/>
      <c r="BW384" s="244"/>
      <c r="BX384" s="244"/>
      <c r="BY384" s="244"/>
      <c r="BZ384" s="244"/>
      <c r="CA384" s="244"/>
      <c r="CB384" s="253"/>
      <c r="CC384" s="188"/>
      <c r="CD384" s="244">
        <f t="shared" si="513"/>
        <v>0</v>
      </c>
      <c r="CE384" s="235">
        <f t="shared" si="535"/>
        <v>0</v>
      </c>
      <c r="CF384" s="235">
        <f t="shared" si="535"/>
        <v>0</v>
      </c>
      <c r="CG384" s="235">
        <f t="shared" si="535"/>
        <v>0</v>
      </c>
      <c r="CH384" s="188"/>
      <c r="CI384" s="244">
        <f t="shared" si="514"/>
        <v>0</v>
      </c>
      <c r="CJ384" s="235">
        <f t="shared" si="536"/>
        <v>0</v>
      </c>
      <c r="CK384" s="235">
        <f t="shared" si="536"/>
        <v>0</v>
      </c>
      <c r="CL384" s="235">
        <f t="shared" si="536"/>
        <v>0</v>
      </c>
      <c r="CM384" s="188"/>
      <c r="CN384" s="244">
        <f t="shared" si="515"/>
        <v>0</v>
      </c>
      <c r="CO384" s="235">
        <f t="shared" si="537"/>
        <v>0</v>
      </c>
      <c r="CP384" s="235">
        <f t="shared" si="537"/>
        <v>0</v>
      </c>
      <c r="CQ384" s="235">
        <f t="shared" si="537"/>
        <v>0</v>
      </c>
      <c r="CR384" s="188"/>
      <c r="CS384" s="244">
        <f t="shared" si="516"/>
        <v>0</v>
      </c>
      <c r="CT384" s="235">
        <f t="shared" si="538"/>
        <v>0</v>
      </c>
      <c r="CU384" s="235">
        <f t="shared" si="538"/>
        <v>0</v>
      </c>
      <c r="CV384" s="235">
        <f t="shared" si="538"/>
        <v>0</v>
      </c>
      <c r="CW384" s="188"/>
      <c r="CX384" s="244">
        <f t="shared" si="517"/>
        <v>0</v>
      </c>
      <c r="CY384" s="235">
        <f t="shared" si="539"/>
        <v>0</v>
      </c>
      <c r="CZ384" s="235">
        <f t="shared" si="539"/>
        <v>0</v>
      </c>
      <c r="DA384" s="235">
        <f t="shared" si="539"/>
        <v>0</v>
      </c>
      <c r="DB384" s="188"/>
      <c r="DC384" s="225"/>
      <c r="DD384" s="226"/>
      <c r="DE384" s="1088"/>
      <c r="DF384" s="225"/>
      <c r="DG384" s="226"/>
      <c r="DH384" s="1088"/>
      <c r="DI384" s="225"/>
      <c r="DJ384" s="226"/>
      <c r="DK384" s="1088"/>
      <c r="DL384" s="225"/>
      <c r="DM384" s="226"/>
      <c r="DN384" s="1088"/>
      <c r="DO384" s="370"/>
      <c r="DP384" s="370"/>
      <c r="DQ384" s="243">
        <f t="shared" si="540"/>
        <v>0</v>
      </c>
      <c r="DR384" s="244">
        <f t="shared" si="541"/>
        <v>0</v>
      </c>
      <c r="DS384" s="235">
        <f t="shared" si="542"/>
        <v>0</v>
      </c>
      <c r="DT384" s="244" t="str">
        <f t="shared" si="518"/>
        <v/>
      </c>
      <c r="DU384" s="42" t="str">
        <f t="shared" si="543"/>
        <v/>
      </c>
      <c r="DV384" s="42" t="str">
        <f t="shared" si="544"/>
        <v/>
      </c>
      <c r="DW384" s="42" t="str">
        <f t="shared" si="545"/>
        <v/>
      </c>
      <c r="DX384" s="162"/>
      <c r="DY384" s="42" t="str">
        <f t="shared" si="546"/>
        <v/>
      </c>
      <c r="DZ384" s="42" t="str">
        <f t="shared" si="599"/>
        <v/>
      </c>
      <c r="EA384" s="42" t="str">
        <f t="shared" si="547"/>
        <v/>
      </c>
      <c r="EB384" s="162"/>
      <c r="EC384" s="930"/>
      <c r="ED384" s="188"/>
      <c r="EE384" s="245">
        <f t="shared" si="548"/>
        <v>0</v>
      </c>
      <c r="EG384" s="245">
        <f t="shared" si="549"/>
        <v>0</v>
      </c>
      <c r="EI384" s="246" t="str">
        <f t="shared" si="550"/>
        <v/>
      </c>
      <c r="EJ384" s="247" t="str">
        <f t="shared" si="519"/>
        <v/>
      </c>
      <c r="EK384" s="248" t="str">
        <f t="shared" si="520"/>
        <v/>
      </c>
      <c r="EL384" s="248" t="str">
        <f t="shared" si="521"/>
        <v/>
      </c>
      <c r="EM384" s="248" t="str">
        <f t="shared" si="522"/>
        <v/>
      </c>
      <c r="EN384" s="248" t="str">
        <f t="shared" si="551"/>
        <v/>
      </c>
      <c r="EO384" s="248" t="str">
        <f t="shared" si="523"/>
        <v/>
      </c>
      <c r="EQ384" s="248" t="str">
        <f t="shared" si="552"/>
        <v/>
      </c>
      <c r="ER384" s="248" t="str">
        <f t="shared" si="553"/>
        <v/>
      </c>
      <c r="ES384" s="248" t="str">
        <f t="shared" si="554"/>
        <v/>
      </c>
      <c r="ET384" s="248" t="str">
        <f t="shared" si="555"/>
        <v/>
      </c>
      <c r="EU384" s="248" t="str">
        <f t="shared" si="556"/>
        <v/>
      </c>
      <c r="EV384" s="248" t="str">
        <f t="shared" si="556"/>
        <v/>
      </c>
      <c r="EX384" s="248" t="str">
        <f t="shared" si="557"/>
        <v/>
      </c>
      <c r="EY384" s="248" t="str">
        <f t="shared" si="558"/>
        <v/>
      </c>
      <c r="EZ384" s="248" t="str">
        <f t="shared" si="559"/>
        <v/>
      </c>
      <c r="FA384" s="248" t="str">
        <f t="shared" si="560"/>
        <v/>
      </c>
      <c r="FB384" s="248" t="str">
        <f t="shared" si="592"/>
        <v/>
      </c>
      <c r="FC384" s="248" t="str">
        <f t="shared" si="592"/>
        <v/>
      </c>
      <c r="FE384" s="248" t="str">
        <f t="shared" si="561"/>
        <v/>
      </c>
      <c r="FF384" s="248" t="str">
        <f t="shared" si="562"/>
        <v/>
      </c>
      <c r="FG384" s="248" t="str">
        <f t="shared" si="563"/>
        <v/>
      </c>
      <c r="FH384" s="248" t="str">
        <f t="shared" si="564"/>
        <v/>
      </c>
      <c r="FI384" s="248" t="str">
        <f t="shared" si="593"/>
        <v/>
      </c>
      <c r="FJ384" s="248" t="str">
        <f t="shared" si="593"/>
        <v/>
      </c>
      <c r="FL384" s="370"/>
      <c r="FM384" s="371"/>
      <c r="FN384" s="371"/>
      <c r="FO384" s="611"/>
      <c r="FP384" s="896"/>
      <c r="FQ384" s="370"/>
      <c r="FR384" s="371"/>
      <c r="FS384" s="371"/>
      <c r="FT384" s="611"/>
      <c r="FU384" s="896"/>
      <c r="FV384" s="370"/>
      <c r="FW384" s="371"/>
      <c r="FX384" s="371"/>
      <c r="FY384" s="611"/>
      <c r="FZ384" s="896"/>
      <c r="GA384" s="613"/>
      <c r="GC384" s="227">
        <f t="shared" si="565"/>
        <v>0</v>
      </c>
      <c r="GD384" s="228">
        <f t="shared" si="566"/>
        <v>0</v>
      </c>
      <c r="GE384" s="229">
        <f t="shared" si="594"/>
        <v>0</v>
      </c>
      <c r="GF384" s="230">
        <f t="shared" si="594"/>
        <v>0</v>
      </c>
      <c r="GG384" s="231" t="str">
        <f t="shared" si="567"/>
        <v/>
      </c>
      <c r="GH384" s="232">
        <f t="shared" si="568"/>
        <v>0</v>
      </c>
      <c r="GI384" s="227">
        <f t="shared" si="569"/>
        <v>0</v>
      </c>
      <c r="GJ384" s="233">
        <f t="shared" si="570"/>
        <v>0</v>
      </c>
      <c r="GK384" s="233">
        <f t="shared" si="571"/>
        <v>0</v>
      </c>
      <c r="GL384" s="234"/>
      <c r="GM384" s="235">
        <f t="shared" si="572"/>
        <v>0</v>
      </c>
      <c r="GN384" s="235">
        <f t="shared" si="573"/>
        <v>0</v>
      </c>
      <c r="GO384" s="235" t="str">
        <f t="shared" si="574"/>
        <v/>
      </c>
      <c r="GP384" s="380"/>
      <c r="GQ384" s="235">
        <f t="shared" si="575"/>
        <v>0</v>
      </c>
      <c r="GR384" s="235">
        <f t="shared" si="576"/>
        <v>0</v>
      </c>
      <c r="GS384" s="235" t="str">
        <f t="shared" si="577"/>
        <v/>
      </c>
      <c r="GT384" s="236"/>
      <c r="GU384" s="237" t="str">
        <f t="shared" si="578"/>
        <v/>
      </c>
      <c r="GV384" s="237" t="str">
        <f t="shared" si="579"/>
        <v/>
      </c>
      <c r="GW384" s="238" t="str">
        <f t="shared" si="580"/>
        <v/>
      </c>
      <c r="GX384" s="238" t="str">
        <f t="shared" si="581"/>
        <v/>
      </c>
      <c r="GY384" s="239"/>
      <c r="GZ384" s="240" t="str">
        <f t="shared" si="582"/>
        <v/>
      </c>
      <c r="HA384" s="235" t="str">
        <f t="shared" si="583"/>
        <v/>
      </c>
      <c r="HB384" s="235" t="str">
        <f t="shared" si="584"/>
        <v/>
      </c>
      <c r="HC384" s="235" t="str">
        <f t="shared" si="585"/>
        <v/>
      </c>
      <c r="HD384" s="235" t="str">
        <f t="shared" si="586"/>
        <v/>
      </c>
      <c r="HE384" s="235" t="str">
        <f t="shared" si="587"/>
        <v/>
      </c>
      <c r="HF384" s="188"/>
      <c r="HG384" s="235" t="str">
        <f t="shared" si="588"/>
        <v/>
      </c>
      <c r="HH384" s="235">
        <f t="shared" si="595"/>
        <v>0</v>
      </c>
      <c r="HI384" s="235">
        <f t="shared" si="595"/>
        <v>0</v>
      </c>
      <c r="HJ384" s="235">
        <f t="shared" si="595"/>
        <v>0</v>
      </c>
      <c r="HK384" s="188"/>
      <c r="HL384" s="235" t="str">
        <f t="shared" si="589"/>
        <v/>
      </c>
      <c r="HM384" s="235">
        <f t="shared" si="596"/>
        <v>0</v>
      </c>
      <c r="HN384" s="235">
        <f t="shared" si="596"/>
        <v>0</v>
      </c>
      <c r="HO384" s="235">
        <f t="shared" si="596"/>
        <v>0</v>
      </c>
      <c r="HP384" s="188"/>
      <c r="HQ384" s="235" t="str">
        <f t="shared" si="590"/>
        <v/>
      </c>
      <c r="HR384" s="235">
        <f t="shared" si="597"/>
        <v>0</v>
      </c>
      <c r="HS384" s="235">
        <f t="shared" si="597"/>
        <v>0</v>
      </c>
      <c r="HT384" s="235">
        <f t="shared" si="597"/>
        <v>0</v>
      </c>
      <c r="HU384" s="162"/>
      <c r="HV384" s="1622"/>
      <c r="HW384" s="1619"/>
      <c r="HX384" s="1619"/>
      <c r="HY384" s="1619"/>
      <c r="HZ384" s="1619"/>
      <c r="IA384" s="1619"/>
      <c r="IB384" s="1619"/>
      <c r="IC384" s="1623"/>
      <c r="ID384" s="162"/>
      <c r="IE384" s="162"/>
    </row>
    <row r="385" spans="1:239" ht="21" customHeight="1" x14ac:dyDescent="0.25">
      <c r="A385" s="377" t="str">
        <f t="shared" si="524"/>
        <v/>
      </c>
      <c r="B385" s="188">
        <v>359</v>
      </c>
      <c r="C385" s="255"/>
      <c r="D385" s="223" t="str">
        <f t="shared" si="508"/>
        <v/>
      </c>
      <c r="E385" s="223" t="str">
        <f t="shared" si="591"/>
        <v/>
      </c>
      <c r="F385" s="242"/>
      <c r="G385" s="242"/>
      <c r="H385" s="224" t="str">
        <f t="shared" si="525"/>
        <v/>
      </c>
      <c r="I385" s="930"/>
      <c r="J385" s="930"/>
      <c r="K385" s="930"/>
      <c r="L385" s="370"/>
      <c r="M385" s="371"/>
      <c r="N385" s="371"/>
      <c r="O385" s="371"/>
      <c r="P385" s="372"/>
      <c r="Q385" s="609"/>
      <c r="R385" s="609"/>
      <c r="S385" s="610"/>
      <c r="T385" s="371"/>
      <c r="U385" s="371"/>
      <c r="V385" s="188"/>
      <c r="W385" s="370"/>
      <c r="X385" s="371"/>
      <c r="Y385" s="371"/>
      <c r="Z385" s="611"/>
      <c r="AA385" s="896"/>
      <c r="AB385" s="370"/>
      <c r="AC385" s="371"/>
      <c r="AD385" s="371"/>
      <c r="AE385" s="371"/>
      <c r="AF385" s="896"/>
      <c r="AG385" s="370"/>
      <c r="AH385" s="371"/>
      <c r="AI385" s="371"/>
      <c r="AJ385" s="371"/>
      <c r="AK385" s="896"/>
      <c r="AL385" s="370"/>
      <c r="AM385" s="371"/>
      <c r="AN385" s="371"/>
      <c r="AO385" s="372"/>
      <c r="AP385" s="370"/>
      <c r="AQ385" s="371"/>
      <c r="AR385" s="371"/>
      <c r="AS385" s="371"/>
      <c r="AT385" s="928"/>
      <c r="AU385" s="188"/>
      <c r="AV385" s="256">
        <f t="shared" si="509"/>
        <v>0</v>
      </c>
      <c r="AW385" s="257">
        <f t="shared" si="510"/>
        <v>0</v>
      </c>
      <c r="AX385" s="258">
        <f t="shared" si="598"/>
        <v>0</v>
      </c>
      <c r="AY385" s="259">
        <f t="shared" si="598"/>
        <v>0</v>
      </c>
      <c r="AZ385" s="231" t="str">
        <f t="shared" si="526"/>
        <v/>
      </c>
      <c r="BA385" s="232">
        <f t="shared" si="527"/>
        <v>0</v>
      </c>
      <c r="BB385" s="249">
        <f t="shared" si="511"/>
        <v>0</v>
      </c>
      <c r="BC385" s="231">
        <f t="shared" si="528"/>
        <v>0</v>
      </c>
      <c r="BD385" s="231">
        <f t="shared" si="529"/>
        <v>0</v>
      </c>
      <c r="BE385" s="260"/>
      <c r="BF385" s="235">
        <f t="shared" si="530"/>
        <v>0</v>
      </c>
      <c r="BG385" s="235">
        <f t="shared" si="531"/>
        <v>0</v>
      </c>
      <c r="BH385" s="235">
        <f t="shared" si="532"/>
        <v>0</v>
      </c>
      <c r="BI385" s="380"/>
      <c r="BJ385" s="235">
        <f t="shared" si="512"/>
        <v>0</v>
      </c>
      <c r="BK385" s="235">
        <f t="shared" si="533"/>
        <v>0</v>
      </c>
      <c r="BL385" s="235" t="str">
        <f t="shared" si="534"/>
        <v/>
      </c>
      <c r="BM385" s="236"/>
      <c r="BN385" s="237"/>
      <c r="BO385" s="237"/>
      <c r="BP385" s="238"/>
      <c r="BQ385" s="238"/>
      <c r="BR385" s="254"/>
      <c r="BS385" s="252"/>
      <c r="BT385" s="244"/>
      <c r="BU385" s="244"/>
      <c r="BV385" s="244"/>
      <c r="BW385" s="244"/>
      <c r="BX385" s="244"/>
      <c r="BY385" s="244"/>
      <c r="BZ385" s="244"/>
      <c r="CA385" s="244"/>
      <c r="CB385" s="253"/>
      <c r="CC385" s="188"/>
      <c r="CD385" s="244">
        <f t="shared" si="513"/>
        <v>0</v>
      </c>
      <c r="CE385" s="235">
        <f t="shared" si="535"/>
        <v>0</v>
      </c>
      <c r="CF385" s="235">
        <f t="shared" si="535"/>
        <v>0</v>
      </c>
      <c r="CG385" s="235">
        <f t="shared" si="535"/>
        <v>0</v>
      </c>
      <c r="CH385" s="188"/>
      <c r="CI385" s="244">
        <f t="shared" si="514"/>
        <v>0</v>
      </c>
      <c r="CJ385" s="235">
        <f t="shared" si="536"/>
        <v>0</v>
      </c>
      <c r="CK385" s="235">
        <f t="shared" si="536"/>
        <v>0</v>
      </c>
      <c r="CL385" s="235">
        <f t="shared" si="536"/>
        <v>0</v>
      </c>
      <c r="CM385" s="188"/>
      <c r="CN385" s="244">
        <f t="shared" si="515"/>
        <v>0</v>
      </c>
      <c r="CO385" s="235">
        <f t="shared" si="537"/>
        <v>0</v>
      </c>
      <c r="CP385" s="235">
        <f t="shared" si="537"/>
        <v>0</v>
      </c>
      <c r="CQ385" s="235">
        <f t="shared" si="537"/>
        <v>0</v>
      </c>
      <c r="CR385" s="188"/>
      <c r="CS385" s="244">
        <f t="shared" si="516"/>
        <v>0</v>
      </c>
      <c r="CT385" s="235">
        <f t="shared" si="538"/>
        <v>0</v>
      </c>
      <c r="CU385" s="235">
        <f t="shared" si="538"/>
        <v>0</v>
      </c>
      <c r="CV385" s="235">
        <f t="shared" si="538"/>
        <v>0</v>
      </c>
      <c r="CW385" s="188"/>
      <c r="CX385" s="244">
        <f t="shared" si="517"/>
        <v>0</v>
      </c>
      <c r="CY385" s="235">
        <f t="shared" si="539"/>
        <v>0</v>
      </c>
      <c r="CZ385" s="235">
        <f t="shared" si="539"/>
        <v>0</v>
      </c>
      <c r="DA385" s="235">
        <f t="shared" si="539"/>
        <v>0</v>
      </c>
      <c r="DB385" s="188"/>
      <c r="DC385" s="225"/>
      <c r="DD385" s="226"/>
      <c r="DE385" s="1088"/>
      <c r="DF385" s="225"/>
      <c r="DG385" s="226"/>
      <c r="DH385" s="1088"/>
      <c r="DI385" s="225"/>
      <c r="DJ385" s="226"/>
      <c r="DK385" s="1088"/>
      <c r="DL385" s="225"/>
      <c r="DM385" s="226"/>
      <c r="DN385" s="1088"/>
      <c r="DO385" s="370"/>
      <c r="DP385" s="370"/>
      <c r="DQ385" s="243">
        <f t="shared" si="540"/>
        <v>0</v>
      </c>
      <c r="DR385" s="244">
        <f t="shared" si="541"/>
        <v>0</v>
      </c>
      <c r="DS385" s="235">
        <f t="shared" si="542"/>
        <v>0</v>
      </c>
      <c r="DT385" s="244" t="str">
        <f t="shared" si="518"/>
        <v/>
      </c>
      <c r="DU385" s="42" t="str">
        <f t="shared" si="543"/>
        <v/>
      </c>
      <c r="DV385" s="42" t="str">
        <f t="shared" si="544"/>
        <v/>
      </c>
      <c r="DW385" s="42" t="str">
        <f t="shared" si="545"/>
        <v/>
      </c>
      <c r="DX385" s="162"/>
      <c r="DY385" s="42" t="str">
        <f t="shared" si="546"/>
        <v/>
      </c>
      <c r="DZ385" s="42" t="str">
        <f t="shared" si="599"/>
        <v/>
      </c>
      <c r="EA385" s="42" t="str">
        <f t="shared" si="547"/>
        <v/>
      </c>
      <c r="EB385" s="162"/>
      <c r="EC385" s="930"/>
      <c r="ED385" s="188"/>
      <c r="EE385" s="245">
        <f t="shared" si="548"/>
        <v>0</v>
      </c>
      <c r="EG385" s="245">
        <f t="shared" si="549"/>
        <v>0</v>
      </c>
      <c r="EI385" s="246" t="str">
        <f t="shared" si="550"/>
        <v/>
      </c>
      <c r="EJ385" s="247" t="str">
        <f t="shared" si="519"/>
        <v/>
      </c>
      <c r="EK385" s="248" t="str">
        <f t="shared" si="520"/>
        <v/>
      </c>
      <c r="EL385" s="248" t="str">
        <f t="shared" si="521"/>
        <v/>
      </c>
      <c r="EM385" s="248" t="str">
        <f t="shared" si="522"/>
        <v/>
      </c>
      <c r="EN385" s="248" t="str">
        <f t="shared" si="551"/>
        <v/>
      </c>
      <c r="EO385" s="248" t="str">
        <f t="shared" si="523"/>
        <v/>
      </c>
      <c r="EQ385" s="248" t="str">
        <f t="shared" si="552"/>
        <v/>
      </c>
      <c r="ER385" s="248" t="str">
        <f t="shared" si="553"/>
        <v/>
      </c>
      <c r="ES385" s="248" t="str">
        <f t="shared" si="554"/>
        <v/>
      </c>
      <c r="ET385" s="248" t="str">
        <f t="shared" si="555"/>
        <v/>
      </c>
      <c r="EU385" s="248" t="str">
        <f t="shared" si="556"/>
        <v/>
      </c>
      <c r="EV385" s="248" t="str">
        <f t="shared" si="556"/>
        <v/>
      </c>
      <c r="EX385" s="248" t="str">
        <f t="shared" si="557"/>
        <v/>
      </c>
      <c r="EY385" s="248" t="str">
        <f t="shared" si="558"/>
        <v/>
      </c>
      <c r="EZ385" s="248" t="str">
        <f t="shared" si="559"/>
        <v/>
      </c>
      <c r="FA385" s="248" t="str">
        <f t="shared" si="560"/>
        <v/>
      </c>
      <c r="FB385" s="248" t="str">
        <f t="shared" si="592"/>
        <v/>
      </c>
      <c r="FC385" s="248" t="str">
        <f t="shared" si="592"/>
        <v/>
      </c>
      <c r="FE385" s="248" t="str">
        <f t="shared" si="561"/>
        <v/>
      </c>
      <c r="FF385" s="248" t="str">
        <f t="shared" si="562"/>
        <v/>
      </c>
      <c r="FG385" s="248" t="str">
        <f t="shared" si="563"/>
        <v/>
      </c>
      <c r="FH385" s="248" t="str">
        <f t="shared" si="564"/>
        <v/>
      </c>
      <c r="FI385" s="248" t="str">
        <f t="shared" si="593"/>
        <v/>
      </c>
      <c r="FJ385" s="248" t="str">
        <f t="shared" si="593"/>
        <v/>
      </c>
      <c r="FL385" s="370"/>
      <c r="FM385" s="371"/>
      <c r="FN385" s="371"/>
      <c r="FO385" s="611"/>
      <c r="FP385" s="896"/>
      <c r="FQ385" s="370"/>
      <c r="FR385" s="371"/>
      <c r="FS385" s="371"/>
      <c r="FT385" s="611"/>
      <c r="FU385" s="896"/>
      <c r="FV385" s="370"/>
      <c r="FW385" s="371"/>
      <c r="FX385" s="371"/>
      <c r="FY385" s="611"/>
      <c r="FZ385" s="896"/>
      <c r="GA385" s="613"/>
      <c r="GC385" s="227">
        <f t="shared" si="565"/>
        <v>0</v>
      </c>
      <c r="GD385" s="228">
        <f t="shared" si="566"/>
        <v>0</v>
      </c>
      <c r="GE385" s="229">
        <f t="shared" si="594"/>
        <v>0</v>
      </c>
      <c r="GF385" s="230">
        <f t="shared" si="594"/>
        <v>0</v>
      </c>
      <c r="GG385" s="231" t="str">
        <f t="shared" si="567"/>
        <v/>
      </c>
      <c r="GH385" s="232">
        <f t="shared" si="568"/>
        <v>0</v>
      </c>
      <c r="GI385" s="227">
        <f t="shared" si="569"/>
        <v>0</v>
      </c>
      <c r="GJ385" s="233">
        <f t="shared" si="570"/>
        <v>0</v>
      </c>
      <c r="GK385" s="233">
        <f t="shared" si="571"/>
        <v>0</v>
      </c>
      <c r="GL385" s="234"/>
      <c r="GM385" s="235">
        <f t="shared" si="572"/>
        <v>0</v>
      </c>
      <c r="GN385" s="235">
        <f t="shared" si="573"/>
        <v>0</v>
      </c>
      <c r="GO385" s="235" t="str">
        <f t="shared" si="574"/>
        <v/>
      </c>
      <c r="GP385" s="380"/>
      <c r="GQ385" s="235">
        <f t="shared" si="575"/>
        <v>0</v>
      </c>
      <c r="GR385" s="235">
        <f t="shared" si="576"/>
        <v>0</v>
      </c>
      <c r="GS385" s="235" t="str">
        <f t="shared" si="577"/>
        <v/>
      </c>
      <c r="GT385" s="236"/>
      <c r="GU385" s="237" t="str">
        <f t="shared" si="578"/>
        <v/>
      </c>
      <c r="GV385" s="237" t="str">
        <f t="shared" si="579"/>
        <v/>
      </c>
      <c r="GW385" s="238" t="str">
        <f t="shared" si="580"/>
        <v/>
      </c>
      <c r="GX385" s="238" t="str">
        <f t="shared" si="581"/>
        <v/>
      </c>
      <c r="GY385" s="239"/>
      <c r="GZ385" s="240" t="str">
        <f t="shared" si="582"/>
        <v/>
      </c>
      <c r="HA385" s="235" t="str">
        <f t="shared" si="583"/>
        <v/>
      </c>
      <c r="HB385" s="235" t="str">
        <f t="shared" si="584"/>
        <v/>
      </c>
      <c r="HC385" s="235" t="str">
        <f t="shared" si="585"/>
        <v/>
      </c>
      <c r="HD385" s="235" t="str">
        <f t="shared" si="586"/>
        <v/>
      </c>
      <c r="HE385" s="235" t="str">
        <f t="shared" si="587"/>
        <v/>
      </c>
      <c r="HF385" s="188"/>
      <c r="HG385" s="235" t="str">
        <f t="shared" si="588"/>
        <v/>
      </c>
      <c r="HH385" s="235">
        <f t="shared" si="595"/>
        <v>0</v>
      </c>
      <c r="HI385" s="235">
        <f t="shared" si="595"/>
        <v>0</v>
      </c>
      <c r="HJ385" s="235">
        <f t="shared" si="595"/>
        <v>0</v>
      </c>
      <c r="HK385" s="188"/>
      <c r="HL385" s="235" t="str">
        <f t="shared" si="589"/>
        <v/>
      </c>
      <c r="HM385" s="235">
        <f t="shared" si="596"/>
        <v>0</v>
      </c>
      <c r="HN385" s="235">
        <f t="shared" si="596"/>
        <v>0</v>
      </c>
      <c r="HO385" s="235">
        <f t="shared" si="596"/>
        <v>0</v>
      </c>
      <c r="HP385" s="188"/>
      <c r="HQ385" s="235" t="str">
        <f t="shared" si="590"/>
        <v/>
      </c>
      <c r="HR385" s="235">
        <f t="shared" si="597"/>
        <v>0</v>
      </c>
      <c r="HS385" s="235">
        <f t="shared" si="597"/>
        <v>0</v>
      </c>
      <c r="HT385" s="235">
        <f t="shared" si="597"/>
        <v>0</v>
      </c>
      <c r="HU385" s="162"/>
      <c r="HV385" s="1622"/>
      <c r="HW385" s="1619"/>
      <c r="HX385" s="1619"/>
      <c r="HY385" s="1619"/>
      <c r="HZ385" s="1619"/>
      <c r="IA385" s="1619"/>
      <c r="IB385" s="1619"/>
      <c r="IC385" s="1623"/>
      <c r="ID385" s="162"/>
      <c r="IE385" s="162"/>
    </row>
    <row r="386" spans="1:239" ht="21" customHeight="1" x14ac:dyDescent="0.25">
      <c r="A386" s="377" t="str">
        <f t="shared" si="524"/>
        <v/>
      </c>
      <c r="B386" s="188">
        <v>360</v>
      </c>
      <c r="C386" s="255"/>
      <c r="D386" s="223" t="str">
        <f t="shared" si="508"/>
        <v/>
      </c>
      <c r="E386" s="223" t="str">
        <f t="shared" si="591"/>
        <v/>
      </c>
      <c r="F386" s="242"/>
      <c r="G386" s="242"/>
      <c r="H386" s="224" t="str">
        <f t="shared" si="525"/>
        <v/>
      </c>
      <c r="I386" s="930"/>
      <c r="J386" s="930"/>
      <c r="K386" s="930"/>
      <c r="L386" s="370"/>
      <c r="M386" s="371"/>
      <c r="N386" s="371"/>
      <c r="O386" s="371"/>
      <c r="P386" s="372"/>
      <c r="Q386" s="609"/>
      <c r="R386" s="609"/>
      <c r="S386" s="610"/>
      <c r="T386" s="371"/>
      <c r="U386" s="371"/>
      <c r="V386" s="188"/>
      <c r="W386" s="370"/>
      <c r="X386" s="371"/>
      <c r="Y386" s="371"/>
      <c r="Z386" s="611"/>
      <c r="AA386" s="896"/>
      <c r="AB386" s="370"/>
      <c r="AC386" s="371"/>
      <c r="AD386" s="371"/>
      <c r="AE386" s="371"/>
      <c r="AF386" s="896"/>
      <c r="AG386" s="370"/>
      <c r="AH386" s="371"/>
      <c r="AI386" s="371"/>
      <c r="AJ386" s="371"/>
      <c r="AK386" s="896"/>
      <c r="AL386" s="370"/>
      <c r="AM386" s="371"/>
      <c r="AN386" s="371"/>
      <c r="AO386" s="372"/>
      <c r="AP386" s="370"/>
      <c r="AQ386" s="371"/>
      <c r="AR386" s="371"/>
      <c r="AS386" s="371"/>
      <c r="AT386" s="928"/>
      <c r="AU386" s="188"/>
      <c r="AV386" s="256">
        <f t="shared" si="509"/>
        <v>0</v>
      </c>
      <c r="AW386" s="257">
        <f t="shared" si="510"/>
        <v>0</v>
      </c>
      <c r="AX386" s="258">
        <f t="shared" si="598"/>
        <v>0</v>
      </c>
      <c r="AY386" s="259">
        <f t="shared" si="598"/>
        <v>0</v>
      </c>
      <c r="AZ386" s="231" t="str">
        <f t="shared" si="526"/>
        <v/>
      </c>
      <c r="BA386" s="232">
        <f t="shared" si="527"/>
        <v>0</v>
      </c>
      <c r="BB386" s="249">
        <f t="shared" si="511"/>
        <v>0</v>
      </c>
      <c r="BC386" s="231">
        <f t="shared" si="528"/>
        <v>0</v>
      </c>
      <c r="BD386" s="231">
        <f t="shared" si="529"/>
        <v>0</v>
      </c>
      <c r="BE386" s="260"/>
      <c r="BF386" s="235">
        <f t="shared" si="530"/>
        <v>0</v>
      </c>
      <c r="BG386" s="235">
        <f t="shared" si="531"/>
        <v>0</v>
      </c>
      <c r="BH386" s="235">
        <f t="shared" si="532"/>
        <v>0</v>
      </c>
      <c r="BI386" s="380"/>
      <c r="BJ386" s="235">
        <f t="shared" si="512"/>
        <v>0</v>
      </c>
      <c r="BK386" s="235">
        <f t="shared" si="533"/>
        <v>0</v>
      </c>
      <c r="BL386" s="235" t="str">
        <f t="shared" si="534"/>
        <v/>
      </c>
      <c r="BM386" s="236"/>
      <c r="BN386" s="237"/>
      <c r="BO386" s="237"/>
      <c r="BP386" s="238"/>
      <c r="BQ386" s="238"/>
      <c r="BR386" s="254"/>
      <c r="BS386" s="252"/>
      <c r="BT386" s="244"/>
      <c r="BU386" s="244"/>
      <c r="BV386" s="244"/>
      <c r="BW386" s="244"/>
      <c r="BX386" s="244"/>
      <c r="BY386" s="244"/>
      <c r="BZ386" s="244"/>
      <c r="CA386" s="244"/>
      <c r="CB386" s="253"/>
      <c r="CC386" s="188"/>
      <c r="CD386" s="244">
        <f t="shared" si="513"/>
        <v>0</v>
      </c>
      <c r="CE386" s="235">
        <f t="shared" si="535"/>
        <v>0</v>
      </c>
      <c r="CF386" s="235">
        <f t="shared" si="535"/>
        <v>0</v>
      </c>
      <c r="CG386" s="235">
        <f t="shared" si="535"/>
        <v>0</v>
      </c>
      <c r="CH386" s="188"/>
      <c r="CI386" s="244">
        <f t="shared" si="514"/>
        <v>0</v>
      </c>
      <c r="CJ386" s="235">
        <f t="shared" si="536"/>
        <v>0</v>
      </c>
      <c r="CK386" s="235">
        <f t="shared" si="536"/>
        <v>0</v>
      </c>
      <c r="CL386" s="235">
        <f t="shared" si="536"/>
        <v>0</v>
      </c>
      <c r="CM386" s="188"/>
      <c r="CN386" s="244">
        <f t="shared" si="515"/>
        <v>0</v>
      </c>
      <c r="CO386" s="235">
        <f t="shared" si="537"/>
        <v>0</v>
      </c>
      <c r="CP386" s="235">
        <f t="shared" si="537"/>
        <v>0</v>
      </c>
      <c r="CQ386" s="235">
        <f t="shared" si="537"/>
        <v>0</v>
      </c>
      <c r="CR386" s="188"/>
      <c r="CS386" s="244">
        <f t="shared" si="516"/>
        <v>0</v>
      </c>
      <c r="CT386" s="235">
        <f t="shared" si="538"/>
        <v>0</v>
      </c>
      <c r="CU386" s="235">
        <f t="shared" si="538"/>
        <v>0</v>
      </c>
      <c r="CV386" s="235">
        <f t="shared" si="538"/>
        <v>0</v>
      </c>
      <c r="CW386" s="188"/>
      <c r="CX386" s="244">
        <f t="shared" si="517"/>
        <v>0</v>
      </c>
      <c r="CY386" s="235">
        <f t="shared" si="539"/>
        <v>0</v>
      </c>
      <c r="CZ386" s="235">
        <f t="shared" si="539"/>
        <v>0</v>
      </c>
      <c r="DA386" s="235">
        <f t="shared" si="539"/>
        <v>0</v>
      </c>
      <c r="DB386" s="188"/>
      <c r="DC386" s="225"/>
      <c r="DD386" s="226"/>
      <c r="DE386" s="1088"/>
      <c r="DF386" s="225"/>
      <c r="DG386" s="226"/>
      <c r="DH386" s="1088"/>
      <c r="DI386" s="225"/>
      <c r="DJ386" s="226"/>
      <c r="DK386" s="1088"/>
      <c r="DL386" s="225"/>
      <c r="DM386" s="226"/>
      <c r="DN386" s="1088"/>
      <c r="DO386" s="370"/>
      <c r="DP386" s="370"/>
      <c r="DQ386" s="243">
        <f t="shared" si="540"/>
        <v>0</v>
      </c>
      <c r="DR386" s="244">
        <f t="shared" si="541"/>
        <v>0</v>
      </c>
      <c r="DS386" s="235">
        <f t="shared" si="542"/>
        <v>0</v>
      </c>
      <c r="DT386" s="244" t="str">
        <f t="shared" si="518"/>
        <v/>
      </c>
      <c r="DU386" s="42" t="str">
        <f t="shared" si="543"/>
        <v/>
      </c>
      <c r="DV386" s="42" t="str">
        <f t="shared" si="544"/>
        <v/>
      </c>
      <c r="DW386" s="42" t="str">
        <f t="shared" si="545"/>
        <v/>
      </c>
      <c r="DX386" s="162"/>
      <c r="DY386" s="42" t="str">
        <f t="shared" si="546"/>
        <v/>
      </c>
      <c r="DZ386" s="42" t="str">
        <f t="shared" si="599"/>
        <v/>
      </c>
      <c r="EA386" s="42" t="str">
        <f t="shared" si="547"/>
        <v/>
      </c>
      <c r="EB386" s="162"/>
      <c r="EC386" s="930"/>
      <c r="ED386" s="188"/>
      <c r="EE386" s="245">
        <f t="shared" si="548"/>
        <v>0</v>
      </c>
      <c r="EG386" s="245">
        <f t="shared" si="549"/>
        <v>0</v>
      </c>
      <c r="EI386" s="246" t="str">
        <f t="shared" si="550"/>
        <v/>
      </c>
      <c r="EJ386" s="247" t="str">
        <f t="shared" si="519"/>
        <v/>
      </c>
      <c r="EK386" s="248" t="str">
        <f t="shared" si="520"/>
        <v/>
      </c>
      <c r="EL386" s="248" t="str">
        <f t="shared" si="521"/>
        <v/>
      </c>
      <c r="EM386" s="248" t="str">
        <f t="shared" si="522"/>
        <v/>
      </c>
      <c r="EN386" s="248" t="str">
        <f t="shared" si="551"/>
        <v/>
      </c>
      <c r="EO386" s="248" t="str">
        <f t="shared" si="523"/>
        <v/>
      </c>
      <c r="EQ386" s="248" t="str">
        <f t="shared" si="552"/>
        <v/>
      </c>
      <c r="ER386" s="248" t="str">
        <f t="shared" si="553"/>
        <v/>
      </c>
      <c r="ES386" s="248" t="str">
        <f t="shared" si="554"/>
        <v/>
      </c>
      <c r="ET386" s="248" t="str">
        <f t="shared" si="555"/>
        <v/>
      </c>
      <c r="EU386" s="248" t="str">
        <f t="shared" si="556"/>
        <v/>
      </c>
      <c r="EV386" s="248" t="str">
        <f t="shared" si="556"/>
        <v/>
      </c>
      <c r="EX386" s="248" t="str">
        <f t="shared" si="557"/>
        <v/>
      </c>
      <c r="EY386" s="248" t="str">
        <f t="shared" si="558"/>
        <v/>
      </c>
      <c r="EZ386" s="248" t="str">
        <f t="shared" si="559"/>
        <v/>
      </c>
      <c r="FA386" s="248" t="str">
        <f t="shared" si="560"/>
        <v/>
      </c>
      <c r="FB386" s="248" t="str">
        <f t="shared" si="592"/>
        <v/>
      </c>
      <c r="FC386" s="248" t="str">
        <f t="shared" si="592"/>
        <v/>
      </c>
      <c r="FE386" s="248" t="str">
        <f t="shared" si="561"/>
        <v/>
      </c>
      <c r="FF386" s="248" t="str">
        <f t="shared" si="562"/>
        <v/>
      </c>
      <c r="FG386" s="248" t="str">
        <f t="shared" si="563"/>
        <v/>
      </c>
      <c r="FH386" s="248" t="str">
        <f t="shared" si="564"/>
        <v/>
      </c>
      <c r="FI386" s="248" t="str">
        <f t="shared" si="593"/>
        <v/>
      </c>
      <c r="FJ386" s="248" t="str">
        <f t="shared" si="593"/>
        <v/>
      </c>
      <c r="FL386" s="370"/>
      <c r="FM386" s="371"/>
      <c r="FN386" s="371"/>
      <c r="FO386" s="611"/>
      <c r="FP386" s="896"/>
      <c r="FQ386" s="370"/>
      <c r="FR386" s="371"/>
      <c r="FS386" s="371"/>
      <c r="FT386" s="611"/>
      <c r="FU386" s="896"/>
      <c r="FV386" s="370"/>
      <c r="FW386" s="371"/>
      <c r="FX386" s="371"/>
      <c r="FY386" s="611"/>
      <c r="FZ386" s="896"/>
      <c r="GA386" s="613"/>
      <c r="GC386" s="227">
        <f t="shared" si="565"/>
        <v>0</v>
      </c>
      <c r="GD386" s="228">
        <f t="shared" si="566"/>
        <v>0</v>
      </c>
      <c r="GE386" s="229">
        <f t="shared" si="594"/>
        <v>0</v>
      </c>
      <c r="GF386" s="230">
        <f t="shared" si="594"/>
        <v>0</v>
      </c>
      <c r="GG386" s="231" t="str">
        <f t="shared" si="567"/>
        <v/>
      </c>
      <c r="GH386" s="232">
        <f t="shared" si="568"/>
        <v>0</v>
      </c>
      <c r="GI386" s="227">
        <f t="shared" si="569"/>
        <v>0</v>
      </c>
      <c r="GJ386" s="233">
        <f t="shared" si="570"/>
        <v>0</v>
      </c>
      <c r="GK386" s="233">
        <f t="shared" si="571"/>
        <v>0</v>
      </c>
      <c r="GL386" s="234"/>
      <c r="GM386" s="235">
        <f t="shared" si="572"/>
        <v>0</v>
      </c>
      <c r="GN386" s="235">
        <f t="shared" si="573"/>
        <v>0</v>
      </c>
      <c r="GO386" s="235" t="str">
        <f t="shared" si="574"/>
        <v/>
      </c>
      <c r="GP386" s="380"/>
      <c r="GQ386" s="235">
        <f t="shared" si="575"/>
        <v>0</v>
      </c>
      <c r="GR386" s="235">
        <f t="shared" si="576"/>
        <v>0</v>
      </c>
      <c r="GS386" s="235" t="str">
        <f t="shared" si="577"/>
        <v/>
      </c>
      <c r="GT386" s="236"/>
      <c r="GU386" s="237" t="str">
        <f t="shared" si="578"/>
        <v/>
      </c>
      <c r="GV386" s="237" t="str">
        <f t="shared" si="579"/>
        <v/>
      </c>
      <c r="GW386" s="238" t="str">
        <f t="shared" si="580"/>
        <v/>
      </c>
      <c r="GX386" s="238" t="str">
        <f t="shared" si="581"/>
        <v/>
      </c>
      <c r="GY386" s="239"/>
      <c r="GZ386" s="240" t="str">
        <f t="shared" si="582"/>
        <v/>
      </c>
      <c r="HA386" s="235" t="str">
        <f t="shared" si="583"/>
        <v/>
      </c>
      <c r="HB386" s="235" t="str">
        <f t="shared" si="584"/>
        <v/>
      </c>
      <c r="HC386" s="235" t="str">
        <f t="shared" si="585"/>
        <v/>
      </c>
      <c r="HD386" s="235" t="str">
        <f t="shared" si="586"/>
        <v/>
      </c>
      <c r="HE386" s="235" t="str">
        <f t="shared" si="587"/>
        <v/>
      </c>
      <c r="HF386" s="188"/>
      <c r="HG386" s="235" t="str">
        <f t="shared" si="588"/>
        <v/>
      </c>
      <c r="HH386" s="235">
        <f t="shared" si="595"/>
        <v>0</v>
      </c>
      <c r="HI386" s="235">
        <f t="shared" si="595"/>
        <v>0</v>
      </c>
      <c r="HJ386" s="235">
        <f t="shared" si="595"/>
        <v>0</v>
      </c>
      <c r="HK386" s="188"/>
      <c r="HL386" s="235" t="str">
        <f t="shared" si="589"/>
        <v/>
      </c>
      <c r="HM386" s="235">
        <f t="shared" si="596"/>
        <v>0</v>
      </c>
      <c r="HN386" s="235">
        <f t="shared" si="596"/>
        <v>0</v>
      </c>
      <c r="HO386" s="235">
        <f t="shared" si="596"/>
        <v>0</v>
      </c>
      <c r="HP386" s="188"/>
      <c r="HQ386" s="235" t="str">
        <f t="shared" si="590"/>
        <v/>
      </c>
      <c r="HR386" s="235">
        <f t="shared" si="597"/>
        <v>0</v>
      </c>
      <c r="HS386" s="235">
        <f t="shared" si="597"/>
        <v>0</v>
      </c>
      <c r="HT386" s="235">
        <f t="shared" si="597"/>
        <v>0</v>
      </c>
      <c r="HU386" s="162"/>
      <c r="HV386" s="1622"/>
      <c r="HW386" s="1619"/>
      <c r="HX386" s="1619"/>
      <c r="HY386" s="1619"/>
      <c r="HZ386" s="1619"/>
      <c r="IA386" s="1619"/>
      <c r="IB386" s="1619"/>
      <c r="IC386" s="1623"/>
      <c r="ID386" s="162"/>
      <c r="IE386" s="162"/>
    </row>
    <row r="387" spans="1:239" ht="21" customHeight="1" x14ac:dyDescent="0.25">
      <c r="A387" s="377" t="str">
        <f t="shared" si="524"/>
        <v/>
      </c>
      <c r="B387" s="188">
        <v>361</v>
      </c>
      <c r="C387" s="255"/>
      <c r="D387" s="223" t="str">
        <f t="shared" si="508"/>
        <v/>
      </c>
      <c r="E387" s="223" t="str">
        <f t="shared" si="591"/>
        <v/>
      </c>
      <c r="F387" s="242"/>
      <c r="G387" s="242"/>
      <c r="H387" s="224" t="str">
        <f t="shared" si="525"/>
        <v/>
      </c>
      <c r="I387" s="930"/>
      <c r="J387" s="930"/>
      <c r="K387" s="930"/>
      <c r="L387" s="370"/>
      <c r="M387" s="371"/>
      <c r="N387" s="371"/>
      <c r="O387" s="371"/>
      <c r="P387" s="372"/>
      <c r="Q387" s="609"/>
      <c r="R387" s="609"/>
      <c r="S387" s="610"/>
      <c r="T387" s="371"/>
      <c r="U387" s="371"/>
      <c r="V387" s="188"/>
      <c r="W387" s="370"/>
      <c r="X387" s="371"/>
      <c r="Y387" s="371"/>
      <c r="Z387" s="611"/>
      <c r="AA387" s="896"/>
      <c r="AB387" s="370"/>
      <c r="AC387" s="371"/>
      <c r="AD387" s="371"/>
      <c r="AE387" s="371"/>
      <c r="AF387" s="896"/>
      <c r="AG387" s="370"/>
      <c r="AH387" s="371"/>
      <c r="AI387" s="371"/>
      <c r="AJ387" s="371"/>
      <c r="AK387" s="896"/>
      <c r="AL387" s="370"/>
      <c r="AM387" s="371"/>
      <c r="AN387" s="371"/>
      <c r="AO387" s="372"/>
      <c r="AP387" s="370"/>
      <c r="AQ387" s="371"/>
      <c r="AR387" s="371"/>
      <c r="AS387" s="371"/>
      <c r="AT387" s="928"/>
      <c r="AU387" s="188"/>
      <c r="AV387" s="256">
        <f t="shared" si="509"/>
        <v>0</v>
      </c>
      <c r="AW387" s="257">
        <f t="shared" si="510"/>
        <v>0</v>
      </c>
      <c r="AX387" s="258">
        <f t="shared" si="598"/>
        <v>0</v>
      </c>
      <c r="AY387" s="259">
        <f t="shared" si="598"/>
        <v>0</v>
      </c>
      <c r="AZ387" s="231" t="str">
        <f t="shared" si="526"/>
        <v/>
      </c>
      <c r="BA387" s="232">
        <f t="shared" si="527"/>
        <v>0</v>
      </c>
      <c r="BB387" s="249">
        <f t="shared" si="511"/>
        <v>0</v>
      </c>
      <c r="BC387" s="231">
        <f t="shared" si="528"/>
        <v>0</v>
      </c>
      <c r="BD387" s="231">
        <f t="shared" si="529"/>
        <v>0</v>
      </c>
      <c r="BE387" s="260"/>
      <c r="BF387" s="235">
        <f t="shared" si="530"/>
        <v>0</v>
      </c>
      <c r="BG387" s="235">
        <f t="shared" si="531"/>
        <v>0</v>
      </c>
      <c r="BH387" s="235">
        <f t="shared" si="532"/>
        <v>0</v>
      </c>
      <c r="BI387" s="380"/>
      <c r="BJ387" s="235">
        <f t="shared" si="512"/>
        <v>0</v>
      </c>
      <c r="BK387" s="235">
        <f t="shared" si="533"/>
        <v>0</v>
      </c>
      <c r="BL387" s="235" t="str">
        <f t="shared" si="534"/>
        <v/>
      </c>
      <c r="BM387" s="236"/>
      <c r="BN387" s="237"/>
      <c r="BO387" s="237"/>
      <c r="BP387" s="238"/>
      <c r="BQ387" s="238"/>
      <c r="BR387" s="254"/>
      <c r="BS387" s="252"/>
      <c r="BT387" s="244"/>
      <c r="BU387" s="244"/>
      <c r="BV387" s="244"/>
      <c r="BW387" s="244"/>
      <c r="BX387" s="244"/>
      <c r="BY387" s="244"/>
      <c r="BZ387" s="244"/>
      <c r="CA387" s="244"/>
      <c r="CB387" s="253"/>
      <c r="CC387" s="188"/>
      <c r="CD387" s="244">
        <f t="shared" si="513"/>
        <v>0</v>
      </c>
      <c r="CE387" s="235">
        <f t="shared" si="535"/>
        <v>0</v>
      </c>
      <c r="CF387" s="235">
        <f t="shared" si="535"/>
        <v>0</v>
      </c>
      <c r="CG387" s="235">
        <f t="shared" si="535"/>
        <v>0</v>
      </c>
      <c r="CH387" s="188"/>
      <c r="CI387" s="244">
        <f t="shared" si="514"/>
        <v>0</v>
      </c>
      <c r="CJ387" s="235">
        <f t="shared" si="536"/>
        <v>0</v>
      </c>
      <c r="CK387" s="235">
        <f t="shared" si="536"/>
        <v>0</v>
      </c>
      <c r="CL387" s="235">
        <f t="shared" si="536"/>
        <v>0</v>
      </c>
      <c r="CM387" s="188"/>
      <c r="CN387" s="244">
        <f t="shared" si="515"/>
        <v>0</v>
      </c>
      <c r="CO387" s="235">
        <f t="shared" si="537"/>
        <v>0</v>
      </c>
      <c r="CP387" s="235">
        <f t="shared" si="537"/>
        <v>0</v>
      </c>
      <c r="CQ387" s="235">
        <f t="shared" si="537"/>
        <v>0</v>
      </c>
      <c r="CR387" s="188"/>
      <c r="CS387" s="244">
        <f t="shared" si="516"/>
        <v>0</v>
      </c>
      <c r="CT387" s="235">
        <f t="shared" si="538"/>
        <v>0</v>
      </c>
      <c r="CU387" s="235">
        <f t="shared" si="538"/>
        <v>0</v>
      </c>
      <c r="CV387" s="235">
        <f t="shared" si="538"/>
        <v>0</v>
      </c>
      <c r="CW387" s="188"/>
      <c r="CX387" s="244">
        <f t="shared" si="517"/>
        <v>0</v>
      </c>
      <c r="CY387" s="235">
        <f t="shared" si="539"/>
        <v>0</v>
      </c>
      <c r="CZ387" s="235">
        <f t="shared" si="539"/>
        <v>0</v>
      </c>
      <c r="DA387" s="235">
        <f t="shared" si="539"/>
        <v>0</v>
      </c>
      <c r="DB387" s="188"/>
      <c r="DC387" s="225"/>
      <c r="DD387" s="226"/>
      <c r="DE387" s="1088"/>
      <c r="DF387" s="225"/>
      <c r="DG387" s="226"/>
      <c r="DH387" s="1088"/>
      <c r="DI387" s="225"/>
      <c r="DJ387" s="226"/>
      <c r="DK387" s="1088"/>
      <c r="DL387" s="225"/>
      <c r="DM387" s="226"/>
      <c r="DN387" s="1088"/>
      <c r="DO387" s="370"/>
      <c r="DP387" s="370"/>
      <c r="DQ387" s="243">
        <f t="shared" si="540"/>
        <v>0</v>
      </c>
      <c r="DR387" s="244">
        <f t="shared" si="541"/>
        <v>0</v>
      </c>
      <c r="DS387" s="235">
        <f t="shared" si="542"/>
        <v>0</v>
      </c>
      <c r="DT387" s="244" t="str">
        <f t="shared" si="518"/>
        <v/>
      </c>
      <c r="DU387" s="42" t="str">
        <f t="shared" si="543"/>
        <v/>
      </c>
      <c r="DV387" s="42" t="str">
        <f t="shared" si="544"/>
        <v/>
      </c>
      <c r="DW387" s="42" t="str">
        <f t="shared" si="545"/>
        <v/>
      </c>
      <c r="DX387" s="162"/>
      <c r="DY387" s="42" t="str">
        <f t="shared" si="546"/>
        <v/>
      </c>
      <c r="DZ387" s="42" t="str">
        <f t="shared" si="599"/>
        <v/>
      </c>
      <c r="EA387" s="42" t="str">
        <f t="shared" si="547"/>
        <v/>
      </c>
      <c r="EB387" s="162"/>
      <c r="EC387" s="930"/>
      <c r="ED387" s="188"/>
      <c r="EE387" s="245">
        <f t="shared" si="548"/>
        <v>0</v>
      </c>
      <c r="EG387" s="245">
        <f t="shared" si="549"/>
        <v>0</v>
      </c>
      <c r="EI387" s="246" t="str">
        <f t="shared" si="550"/>
        <v/>
      </c>
      <c r="EJ387" s="247" t="str">
        <f t="shared" si="519"/>
        <v/>
      </c>
      <c r="EK387" s="248" t="str">
        <f t="shared" si="520"/>
        <v/>
      </c>
      <c r="EL387" s="248" t="str">
        <f t="shared" si="521"/>
        <v/>
      </c>
      <c r="EM387" s="248" t="str">
        <f t="shared" si="522"/>
        <v/>
      </c>
      <c r="EN387" s="248" t="str">
        <f t="shared" si="551"/>
        <v/>
      </c>
      <c r="EO387" s="248" t="str">
        <f t="shared" si="523"/>
        <v/>
      </c>
      <c r="EQ387" s="248" t="str">
        <f t="shared" si="552"/>
        <v/>
      </c>
      <c r="ER387" s="248" t="str">
        <f t="shared" si="553"/>
        <v/>
      </c>
      <c r="ES387" s="248" t="str">
        <f t="shared" si="554"/>
        <v/>
      </c>
      <c r="ET387" s="248" t="str">
        <f t="shared" si="555"/>
        <v/>
      </c>
      <c r="EU387" s="248" t="str">
        <f t="shared" si="556"/>
        <v/>
      </c>
      <c r="EV387" s="248" t="str">
        <f t="shared" si="556"/>
        <v/>
      </c>
      <c r="EX387" s="248" t="str">
        <f t="shared" si="557"/>
        <v/>
      </c>
      <c r="EY387" s="248" t="str">
        <f t="shared" si="558"/>
        <v/>
      </c>
      <c r="EZ387" s="248" t="str">
        <f t="shared" si="559"/>
        <v/>
      </c>
      <c r="FA387" s="248" t="str">
        <f t="shared" si="560"/>
        <v/>
      </c>
      <c r="FB387" s="248" t="str">
        <f t="shared" si="592"/>
        <v/>
      </c>
      <c r="FC387" s="248" t="str">
        <f t="shared" si="592"/>
        <v/>
      </c>
      <c r="FE387" s="248" t="str">
        <f t="shared" si="561"/>
        <v/>
      </c>
      <c r="FF387" s="248" t="str">
        <f t="shared" si="562"/>
        <v/>
      </c>
      <c r="FG387" s="248" t="str">
        <f t="shared" si="563"/>
        <v/>
      </c>
      <c r="FH387" s="248" t="str">
        <f t="shared" si="564"/>
        <v/>
      </c>
      <c r="FI387" s="248" t="str">
        <f t="shared" si="593"/>
        <v/>
      </c>
      <c r="FJ387" s="248" t="str">
        <f t="shared" si="593"/>
        <v/>
      </c>
      <c r="FL387" s="370"/>
      <c r="FM387" s="371"/>
      <c r="FN387" s="371"/>
      <c r="FO387" s="611"/>
      <c r="FP387" s="896"/>
      <c r="FQ387" s="370"/>
      <c r="FR387" s="371"/>
      <c r="FS387" s="371"/>
      <c r="FT387" s="611"/>
      <c r="FU387" s="896"/>
      <c r="FV387" s="370"/>
      <c r="FW387" s="371"/>
      <c r="FX387" s="371"/>
      <c r="FY387" s="611"/>
      <c r="FZ387" s="896"/>
      <c r="GA387" s="613"/>
      <c r="GC387" s="227">
        <f t="shared" si="565"/>
        <v>0</v>
      </c>
      <c r="GD387" s="228">
        <f t="shared" si="566"/>
        <v>0</v>
      </c>
      <c r="GE387" s="229">
        <f t="shared" si="594"/>
        <v>0</v>
      </c>
      <c r="GF387" s="230">
        <f t="shared" si="594"/>
        <v>0</v>
      </c>
      <c r="GG387" s="231" t="str">
        <f t="shared" si="567"/>
        <v/>
      </c>
      <c r="GH387" s="232">
        <f t="shared" si="568"/>
        <v>0</v>
      </c>
      <c r="GI387" s="227">
        <f t="shared" si="569"/>
        <v>0</v>
      </c>
      <c r="GJ387" s="233">
        <f t="shared" si="570"/>
        <v>0</v>
      </c>
      <c r="GK387" s="233">
        <f t="shared" si="571"/>
        <v>0</v>
      </c>
      <c r="GL387" s="234"/>
      <c r="GM387" s="235">
        <f t="shared" si="572"/>
        <v>0</v>
      </c>
      <c r="GN387" s="235">
        <f t="shared" si="573"/>
        <v>0</v>
      </c>
      <c r="GO387" s="235" t="str">
        <f t="shared" si="574"/>
        <v/>
      </c>
      <c r="GP387" s="380"/>
      <c r="GQ387" s="235">
        <f t="shared" si="575"/>
        <v>0</v>
      </c>
      <c r="GR387" s="235">
        <f t="shared" si="576"/>
        <v>0</v>
      </c>
      <c r="GS387" s="235" t="str">
        <f t="shared" si="577"/>
        <v/>
      </c>
      <c r="GT387" s="236"/>
      <c r="GU387" s="237" t="str">
        <f t="shared" si="578"/>
        <v/>
      </c>
      <c r="GV387" s="237" t="str">
        <f t="shared" si="579"/>
        <v/>
      </c>
      <c r="GW387" s="238" t="str">
        <f t="shared" si="580"/>
        <v/>
      </c>
      <c r="GX387" s="238" t="str">
        <f t="shared" si="581"/>
        <v/>
      </c>
      <c r="GY387" s="239"/>
      <c r="GZ387" s="240" t="str">
        <f t="shared" si="582"/>
        <v/>
      </c>
      <c r="HA387" s="235" t="str">
        <f t="shared" si="583"/>
        <v/>
      </c>
      <c r="HB387" s="235" t="str">
        <f t="shared" si="584"/>
        <v/>
      </c>
      <c r="HC387" s="235" t="str">
        <f t="shared" si="585"/>
        <v/>
      </c>
      <c r="HD387" s="235" t="str">
        <f t="shared" si="586"/>
        <v/>
      </c>
      <c r="HE387" s="235" t="str">
        <f t="shared" si="587"/>
        <v/>
      </c>
      <c r="HF387" s="188"/>
      <c r="HG387" s="235" t="str">
        <f t="shared" si="588"/>
        <v/>
      </c>
      <c r="HH387" s="235">
        <f t="shared" si="595"/>
        <v>0</v>
      </c>
      <c r="HI387" s="235">
        <f t="shared" si="595"/>
        <v>0</v>
      </c>
      <c r="HJ387" s="235">
        <f t="shared" si="595"/>
        <v>0</v>
      </c>
      <c r="HK387" s="188"/>
      <c r="HL387" s="235" t="str">
        <f t="shared" si="589"/>
        <v/>
      </c>
      <c r="HM387" s="235">
        <f t="shared" si="596"/>
        <v>0</v>
      </c>
      <c r="HN387" s="235">
        <f t="shared" si="596"/>
        <v>0</v>
      </c>
      <c r="HO387" s="235">
        <f t="shared" si="596"/>
        <v>0</v>
      </c>
      <c r="HP387" s="188"/>
      <c r="HQ387" s="235" t="str">
        <f t="shared" si="590"/>
        <v/>
      </c>
      <c r="HR387" s="235">
        <f t="shared" si="597"/>
        <v>0</v>
      </c>
      <c r="HS387" s="235">
        <f t="shared" si="597"/>
        <v>0</v>
      </c>
      <c r="HT387" s="235">
        <f t="shared" si="597"/>
        <v>0</v>
      </c>
      <c r="HU387" s="162"/>
      <c r="HV387" s="1622"/>
      <c r="HW387" s="1619"/>
      <c r="HX387" s="1619"/>
      <c r="HY387" s="1619"/>
      <c r="HZ387" s="1619"/>
      <c r="IA387" s="1619"/>
      <c r="IB387" s="1619"/>
      <c r="IC387" s="1623"/>
      <c r="ID387" s="162"/>
      <c r="IE387" s="162"/>
    </row>
    <row r="388" spans="1:239" ht="21" customHeight="1" x14ac:dyDescent="0.25">
      <c r="A388" s="377" t="str">
        <f t="shared" si="524"/>
        <v/>
      </c>
      <c r="B388" s="188">
        <v>362</v>
      </c>
      <c r="C388" s="255"/>
      <c r="D388" s="223" t="str">
        <f t="shared" si="508"/>
        <v/>
      </c>
      <c r="E388" s="223" t="str">
        <f t="shared" si="591"/>
        <v/>
      </c>
      <c r="F388" s="242"/>
      <c r="G388" s="242"/>
      <c r="H388" s="224" t="str">
        <f t="shared" si="525"/>
        <v/>
      </c>
      <c r="I388" s="930"/>
      <c r="J388" s="930"/>
      <c r="K388" s="930"/>
      <c r="L388" s="370"/>
      <c r="M388" s="371"/>
      <c r="N388" s="371"/>
      <c r="O388" s="371"/>
      <c r="P388" s="372"/>
      <c r="Q388" s="609"/>
      <c r="R388" s="609"/>
      <c r="S388" s="610"/>
      <c r="T388" s="371"/>
      <c r="U388" s="371"/>
      <c r="V388" s="188"/>
      <c r="W388" s="370"/>
      <c r="X388" s="371"/>
      <c r="Y388" s="371"/>
      <c r="Z388" s="611"/>
      <c r="AA388" s="896"/>
      <c r="AB388" s="370"/>
      <c r="AC388" s="371"/>
      <c r="AD388" s="371"/>
      <c r="AE388" s="371"/>
      <c r="AF388" s="896"/>
      <c r="AG388" s="370"/>
      <c r="AH388" s="371"/>
      <c r="AI388" s="371"/>
      <c r="AJ388" s="371"/>
      <c r="AK388" s="896"/>
      <c r="AL388" s="370"/>
      <c r="AM388" s="371"/>
      <c r="AN388" s="371"/>
      <c r="AO388" s="372"/>
      <c r="AP388" s="370"/>
      <c r="AQ388" s="371"/>
      <c r="AR388" s="371"/>
      <c r="AS388" s="371"/>
      <c r="AT388" s="928"/>
      <c r="AU388" s="188"/>
      <c r="AV388" s="256">
        <f t="shared" si="509"/>
        <v>0</v>
      </c>
      <c r="AW388" s="257">
        <f t="shared" si="510"/>
        <v>0</v>
      </c>
      <c r="AX388" s="258">
        <f t="shared" si="598"/>
        <v>0</v>
      </c>
      <c r="AY388" s="259">
        <f t="shared" si="598"/>
        <v>0</v>
      </c>
      <c r="AZ388" s="231" t="str">
        <f t="shared" si="526"/>
        <v/>
      </c>
      <c r="BA388" s="232">
        <f t="shared" si="527"/>
        <v>0</v>
      </c>
      <c r="BB388" s="249">
        <f t="shared" si="511"/>
        <v>0</v>
      </c>
      <c r="BC388" s="231">
        <f t="shared" si="528"/>
        <v>0</v>
      </c>
      <c r="BD388" s="231">
        <f t="shared" si="529"/>
        <v>0</v>
      </c>
      <c r="BE388" s="260"/>
      <c r="BF388" s="235">
        <f t="shared" si="530"/>
        <v>0</v>
      </c>
      <c r="BG388" s="235">
        <f t="shared" si="531"/>
        <v>0</v>
      </c>
      <c r="BH388" s="235">
        <f t="shared" si="532"/>
        <v>0</v>
      </c>
      <c r="BI388" s="380"/>
      <c r="BJ388" s="235">
        <f t="shared" si="512"/>
        <v>0</v>
      </c>
      <c r="BK388" s="235">
        <f t="shared" si="533"/>
        <v>0</v>
      </c>
      <c r="BL388" s="235" t="str">
        <f t="shared" si="534"/>
        <v/>
      </c>
      <c r="BM388" s="236"/>
      <c r="BN388" s="237"/>
      <c r="BO388" s="237"/>
      <c r="BP388" s="238"/>
      <c r="BQ388" s="238"/>
      <c r="BR388" s="254"/>
      <c r="BS388" s="252"/>
      <c r="BT388" s="244"/>
      <c r="BU388" s="244"/>
      <c r="BV388" s="244"/>
      <c r="BW388" s="244"/>
      <c r="BX388" s="244"/>
      <c r="BY388" s="244"/>
      <c r="BZ388" s="244"/>
      <c r="CA388" s="244"/>
      <c r="CB388" s="253"/>
      <c r="CC388" s="188"/>
      <c r="CD388" s="244">
        <f t="shared" si="513"/>
        <v>0</v>
      </c>
      <c r="CE388" s="235">
        <f t="shared" si="535"/>
        <v>0</v>
      </c>
      <c r="CF388" s="235">
        <f t="shared" si="535"/>
        <v>0</v>
      </c>
      <c r="CG388" s="235">
        <f t="shared" si="535"/>
        <v>0</v>
      </c>
      <c r="CH388" s="188"/>
      <c r="CI388" s="244">
        <f t="shared" si="514"/>
        <v>0</v>
      </c>
      <c r="CJ388" s="235">
        <f t="shared" si="536"/>
        <v>0</v>
      </c>
      <c r="CK388" s="235">
        <f t="shared" si="536"/>
        <v>0</v>
      </c>
      <c r="CL388" s="235">
        <f t="shared" si="536"/>
        <v>0</v>
      </c>
      <c r="CM388" s="188"/>
      <c r="CN388" s="244">
        <f t="shared" si="515"/>
        <v>0</v>
      </c>
      <c r="CO388" s="235">
        <f t="shared" si="537"/>
        <v>0</v>
      </c>
      <c r="CP388" s="235">
        <f t="shared" si="537"/>
        <v>0</v>
      </c>
      <c r="CQ388" s="235">
        <f t="shared" si="537"/>
        <v>0</v>
      </c>
      <c r="CR388" s="188"/>
      <c r="CS388" s="244">
        <f t="shared" si="516"/>
        <v>0</v>
      </c>
      <c r="CT388" s="235">
        <f t="shared" si="538"/>
        <v>0</v>
      </c>
      <c r="CU388" s="235">
        <f t="shared" si="538"/>
        <v>0</v>
      </c>
      <c r="CV388" s="235">
        <f t="shared" si="538"/>
        <v>0</v>
      </c>
      <c r="CW388" s="188"/>
      <c r="CX388" s="244">
        <f t="shared" si="517"/>
        <v>0</v>
      </c>
      <c r="CY388" s="235">
        <f t="shared" si="539"/>
        <v>0</v>
      </c>
      <c r="CZ388" s="235">
        <f t="shared" si="539"/>
        <v>0</v>
      </c>
      <c r="DA388" s="235">
        <f t="shared" si="539"/>
        <v>0</v>
      </c>
      <c r="DB388" s="188"/>
      <c r="DC388" s="225"/>
      <c r="DD388" s="226"/>
      <c r="DE388" s="1088"/>
      <c r="DF388" s="225"/>
      <c r="DG388" s="226"/>
      <c r="DH388" s="1088"/>
      <c r="DI388" s="225"/>
      <c r="DJ388" s="226"/>
      <c r="DK388" s="1088"/>
      <c r="DL388" s="225"/>
      <c r="DM388" s="226"/>
      <c r="DN388" s="1088"/>
      <c r="DO388" s="370"/>
      <c r="DP388" s="370"/>
      <c r="DQ388" s="243">
        <f t="shared" si="540"/>
        <v>0</v>
      </c>
      <c r="DR388" s="244">
        <f t="shared" si="541"/>
        <v>0</v>
      </c>
      <c r="DS388" s="235">
        <f t="shared" si="542"/>
        <v>0</v>
      </c>
      <c r="DT388" s="244" t="str">
        <f t="shared" si="518"/>
        <v/>
      </c>
      <c r="DU388" s="42" t="str">
        <f t="shared" si="543"/>
        <v/>
      </c>
      <c r="DV388" s="42" t="str">
        <f t="shared" si="544"/>
        <v/>
      </c>
      <c r="DW388" s="42" t="str">
        <f t="shared" si="545"/>
        <v/>
      </c>
      <c r="DX388" s="162"/>
      <c r="DY388" s="42" t="str">
        <f t="shared" si="546"/>
        <v/>
      </c>
      <c r="DZ388" s="42" t="str">
        <f t="shared" si="599"/>
        <v/>
      </c>
      <c r="EA388" s="42" t="str">
        <f t="shared" si="547"/>
        <v/>
      </c>
      <c r="EB388" s="162"/>
      <c r="EC388" s="930"/>
      <c r="ED388" s="188"/>
      <c r="EE388" s="245">
        <f t="shared" si="548"/>
        <v>0</v>
      </c>
      <c r="EG388" s="245">
        <f t="shared" si="549"/>
        <v>0</v>
      </c>
      <c r="EI388" s="246" t="str">
        <f t="shared" si="550"/>
        <v/>
      </c>
      <c r="EJ388" s="247" t="str">
        <f t="shared" si="519"/>
        <v/>
      </c>
      <c r="EK388" s="248" t="str">
        <f t="shared" si="520"/>
        <v/>
      </c>
      <c r="EL388" s="248" t="str">
        <f t="shared" si="521"/>
        <v/>
      </c>
      <c r="EM388" s="248" t="str">
        <f t="shared" si="522"/>
        <v/>
      </c>
      <c r="EN388" s="248" t="str">
        <f t="shared" si="551"/>
        <v/>
      </c>
      <c r="EO388" s="248" t="str">
        <f t="shared" si="523"/>
        <v/>
      </c>
      <c r="EQ388" s="248" t="str">
        <f t="shared" si="552"/>
        <v/>
      </c>
      <c r="ER388" s="248" t="str">
        <f t="shared" si="553"/>
        <v/>
      </c>
      <c r="ES388" s="248" t="str">
        <f t="shared" si="554"/>
        <v/>
      </c>
      <c r="ET388" s="248" t="str">
        <f t="shared" si="555"/>
        <v/>
      </c>
      <c r="EU388" s="248" t="str">
        <f t="shared" si="556"/>
        <v/>
      </c>
      <c r="EV388" s="248" t="str">
        <f t="shared" si="556"/>
        <v/>
      </c>
      <c r="EX388" s="248" t="str">
        <f t="shared" si="557"/>
        <v/>
      </c>
      <c r="EY388" s="248" t="str">
        <f t="shared" si="558"/>
        <v/>
      </c>
      <c r="EZ388" s="248" t="str">
        <f t="shared" si="559"/>
        <v/>
      </c>
      <c r="FA388" s="248" t="str">
        <f t="shared" si="560"/>
        <v/>
      </c>
      <c r="FB388" s="248" t="str">
        <f t="shared" si="592"/>
        <v/>
      </c>
      <c r="FC388" s="248" t="str">
        <f t="shared" si="592"/>
        <v/>
      </c>
      <c r="FE388" s="248" t="str">
        <f t="shared" si="561"/>
        <v/>
      </c>
      <c r="FF388" s="248" t="str">
        <f t="shared" si="562"/>
        <v/>
      </c>
      <c r="FG388" s="248" t="str">
        <f t="shared" si="563"/>
        <v/>
      </c>
      <c r="FH388" s="248" t="str">
        <f t="shared" si="564"/>
        <v/>
      </c>
      <c r="FI388" s="248" t="str">
        <f t="shared" si="593"/>
        <v/>
      </c>
      <c r="FJ388" s="248" t="str">
        <f t="shared" si="593"/>
        <v/>
      </c>
      <c r="FL388" s="370"/>
      <c r="FM388" s="371"/>
      <c r="FN388" s="371"/>
      <c r="FO388" s="611"/>
      <c r="FP388" s="896"/>
      <c r="FQ388" s="370"/>
      <c r="FR388" s="371"/>
      <c r="FS388" s="371"/>
      <c r="FT388" s="611"/>
      <c r="FU388" s="896"/>
      <c r="FV388" s="370"/>
      <c r="FW388" s="371"/>
      <c r="FX388" s="371"/>
      <c r="FY388" s="611"/>
      <c r="FZ388" s="896"/>
      <c r="GA388" s="613"/>
      <c r="GC388" s="227">
        <f t="shared" si="565"/>
        <v>0</v>
      </c>
      <c r="GD388" s="228">
        <f t="shared" si="566"/>
        <v>0</v>
      </c>
      <c r="GE388" s="229">
        <f t="shared" si="594"/>
        <v>0</v>
      </c>
      <c r="GF388" s="230">
        <f t="shared" si="594"/>
        <v>0</v>
      </c>
      <c r="GG388" s="231" t="str">
        <f t="shared" si="567"/>
        <v/>
      </c>
      <c r="GH388" s="232">
        <f t="shared" si="568"/>
        <v>0</v>
      </c>
      <c r="GI388" s="227">
        <f t="shared" si="569"/>
        <v>0</v>
      </c>
      <c r="GJ388" s="233">
        <f t="shared" si="570"/>
        <v>0</v>
      </c>
      <c r="GK388" s="233">
        <f t="shared" si="571"/>
        <v>0</v>
      </c>
      <c r="GL388" s="234"/>
      <c r="GM388" s="235">
        <f t="shared" si="572"/>
        <v>0</v>
      </c>
      <c r="GN388" s="235">
        <f t="shared" si="573"/>
        <v>0</v>
      </c>
      <c r="GO388" s="235" t="str">
        <f t="shared" si="574"/>
        <v/>
      </c>
      <c r="GP388" s="380"/>
      <c r="GQ388" s="235">
        <f t="shared" si="575"/>
        <v>0</v>
      </c>
      <c r="GR388" s="235">
        <f t="shared" si="576"/>
        <v>0</v>
      </c>
      <c r="GS388" s="235" t="str">
        <f t="shared" si="577"/>
        <v/>
      </c>
      <c r="GT388" s="236"/>
      <c r="GU388" s="237" t="str">
        <f t="shared" si="578"/>
        <v/>
      </c>
      <c r="GV388" s="237" t="str">
        <f t="shared" si="579"/>
        <v/>
      </c>
      <c r="GW388" s="238" t="str">
        <f t="shared" si="580"/>
        <v/>
      </c>
      <c r="GX388" s="238" t="str">
        <f t="shared" si="581"/>
        <v/>
      </c>
      <c r="GY388" s="239"/>
      <c r="GZ388" s="240" t="str">
        <f t="shared" si="582"/>
        <v/>
      </c>
      <c r="HA388" s="235" t="str">
        <f t="shared" si="583"/>
        <v/>
      </c>
      <c r="HB388" s="235" t="str">
        <f t="shared" si="584"/>
        <v/>
      </c>
      <c r="HC388" s="235" t="str">
        <f t="shared" si="585"/>
        <v/>
      </c>
      <c r="HD388" s="235" t="str">
        <f t="shared" si="586"/>
        <v/>
      </c>
      <c r="HE388" s="235" t="str">
        <f t="shared" si="587"/>
        <v/>
      </c>
      <c r="HF388" s="188"/>
      <c r="HG388" s="235" t="str">
        <f t="shared" si="588"/>
        <v/>
      </c>
      <c r="HH388" s="235">
        <f t="shared" si="595"/>
        <v>0</v>
      </c>
      <c r="HI388" s="235">
        <f t="shared" si="595"/>
        <v>0</v>
      </c>
      <c r="HJ388" s="235">
        <f t="shared" si="595"/>
        <v>0</v>
      </c>
      <c r="HK388" s="188"/>
      <c r="HL388" s="235" t="str">
        <f t="shared" si="589"/>
        <v/>
      </c>
      <c r="HM388" s="235">
        <f t="shared" si="596"/>
        <v>0</v>
      </c>
      <c r="HN388" s="235">
        <f t="shared" si="596"/>
        <v>0</v>
      </c>
      <c r="HO388" s="235">
        <f t="shared" si="596"/>
        <v>0</v>
      </c>
      <c r="HP388" s="188"/>
      <c r="HQ388" s="235" t="str">
        <f t="shared" si="590"/>
        <v/>
      </c>
      <c r="HR388" s="235">
        <f t="shared" si="597"/>
        <v>0</v>
      </c>
      <c r="HS388" s="235">
        <f t="shared" si="597"/>
        <v>0</v>
      </c>
      <c r="HT388" s="235">
        <f t="shared" si="597"/>
        <v>0</v>
      </c>
      <c r="HU388" s="162"/>
      <c r="HV388" s="1622"/>
      <c r="HW388" s="1619"/>
      <c r="HX388" s="1619"/>
      <c r="HY388" s="1619"/>
      <c r="HZ388" s="1619"/>
      <c r="IA388" s="1619"/>
      <c r="IB388" s="1619"/>
      <c r="IC388" s="1623"/>
      <c r="ID388" s="162"/>
      <c r="IE388" s="162"/>
    </row>
    <row r="389" spans="1:239" ht="21" customHeight="1" x14ac:dyDescent="0.25">
      <c r="A389" s="377" t="str">
        <f t="shared" si="524"/>
        <v/>
      </c>
      <c r="B389" s="188">
        <v>363</v>
      </c>
      <c r="C389" s="255"/>
      <c r="D389" s="223" t="str">
        <f t="shared" si="508"/>
        <v/>
      </c>
      <c r="E389" s="223" t="str">
        <f t="shared" si="591"/>
        <v/>
      </c>
      <c r="F389" s="242"/>
      <c r="G389" s="242"/>
      <c r="H389" s="224" t="str">
        <f t="shared" si="525"/>
        <v/>
      </c>
      <c r="I389" s="930"/>
      <c r="J389" s="930"/>
      <c r="K389" s="930"/>
      <c r="L389" s="370"/>
      <c r="M389" s="371"/>
      <c r="N389" s="371"/>
      <c r="O389" s="371"/>
      <c r="P389" s="372"/>
      <c r="Q389" s="609"/>
      <c r="R389" s="609"/>
      <c r="S389" s="610"/>
      <c r="T389" s="371"/>
      <c r="U389" s="371"/>
      <c r="V389" s="188"/>
      <c r="W389" s="370"/>
      <c r="X389" s="371"/>
      <c r="Y389" s="371"/>
      <c r="Z389" s="611"/>
      <c r="AA389" s="896"/>
      <c r="AB389" s="370"/>
      <c r="AC389" s="371"/>
      <c r="AD389" s="371"/>
      <c r="AE389" s="371"/>
      <c r="AF389" s="896"/>
      <c r="AG389" s="370"/>
      <c r="AH389" s="371"/>
      <c r="AI389" s="371"/>
      <c r="AJ389" s="371"/>
      <c r="AK389" s="896"/>
      <c r="AL389" s="370"/>
      <c r="AM389" s="371"/>
      <c r="AN389" s="371"/>
      <c r="AO389" s="372"/>
      <c r="AP389" s="370"/>
      <c r="AQ389" s="371"/>
      <c r="AR389" s="371"/>
      <c r="AS389" s="371"/>
      <c r="AT389" s="928"/>
      <c r="AU389" s="188"/>
      <c r="AV389" s="256">
        <f t="shared" si="509"/>
        <v>0</v>
      </c>
      <c r="AW389" s="257">
        <f t="shared" si="510"/>
        <v>0</v>
      </c>
      <c r="AX389" s="258">
        <f t="shared" si="598"/>
        <v>0</v>
      </c>
      <c r="AY389" s="259">
        <f t="shared" si="598"/>
        <v>0</v>
      </c>
      <c r="AZ389" s="231" t="str">
        <f t="shared" si="526"/>
        <v/>
      </c>
      <c r="BA389" s="232">
        <f t="shared" si="527"/>
        <v>0</v>
      </c>
      <c r="BB389" s="249">
        <f t="shared" si="511"/>
        <v>0</v>
      </c>
      <c r="BC389" s="231">
        <f t="shared" si="528"/>
        <v>0</v>
      </c>
      <c r="BD389" s="231">
        <f t="shared" si="529"/>
        <v>0</v>
      </c>
      <c r="BE389" s="260"/>
      <c r="BF389" s="235">
        <f t="shared" si="530"/>
        <v>0</v>
      </c>
      <c r="BG389" s="235">
        <f t="shared" si="531"/>
        <v>0</v>
      </c>
      <c r="BH389" s="235">
        <f t="shared" si="532"/>
        <v>0</v>
      </c>
      <c r="BI389" s="380"/>
      <c r="BJ389" s="235">
        <f t="shared" si="512"/>
        <v>0</v>
      </c>
      <c r="BK389" s="235">
        <f t="shared" si="533"/>
        <v>0</v>
      </c>
      <c r="BL389" s="235" t="str">
        <f t="shared" si="534"/>
        <v/>
      </c>
      <c r="BM389" s="236"/>
      <c r="BN389" s="237"/>
      <c r="BO389" s="237"/>
      <c r="BP389" s="238"/>
      <c r="BQ389" s="238"/>
      <c r="BR389" s="254"/>
      <c r="BS389" s="252"/>
      <c r="BT389" s="244"/>
      <c r="BU389" s="244"/>
      <c r="BV389" s="244"/>
      <c r="BW389" s="244"/>
      <c r="BX389" s="244"/>
      <c r="BY389" s="244"/>
      <c r="BZ389" s="244"/>
      <c r="CA389" s="244"/>
      <c r="CB389" s="253"/>
      <c r="CC389" s="188"/>
      <c r="CD389" s="244">
        <f t="shared" si="513"/>
        <v>0</v>
      </c>
      <c r="CE389" s="235">
        <f t="shared" si="535"/>
        <v>0</v>
      </c>
      <c r="CF389" s="235">
        <f t="shared" si="535"/>
        <v>0</v>
      </c>
      <c r="CG389" s="235">
        <f t="shared" si="535"/>
        <v>0</v>
      </c>
      <c r="CH389" s="188"/>
      <c r="CI389" s="244">
        <f t="shared" si="514"/>
        <v>0</v>
      </c>
      <c r="CJ389" s="235">
        <f t="shared" si="536"/>
        <v>0</v>
      </c>
      <c r="CK389" s="235">
        <f t="shared" si="536"/>
        <v>0</v>
      </c>
      <c r="CL389" s="235">
        <f t="shared" si="536"/>
        <v>0</v>
      </c>
      <c r="CM389" s="188"/>
      <c r="CN389" s="244">
        <f t="shared" si="515"/>
        <v>0</v>
      </c>
      <c r="CO389" s="235">
        <f t="shared" si="537"/>
        <v>0</v>
      </c>
      <c r="CP389" s="235">
        <f t="shared" si="537"/>
        <v>0</v>
      </c>
      <c r="CQ389" s="235">
        <f t="shared" si="537"/>
        <v>0</v>
      </c>
      <c r="CR389" s="188"/>
      <c r="CS389" s="244">
        <f t="shared" si="516"/>
        <v>0</v>
      </c>
      <c r="CT389" s="235">
        <f t="shared" si="538"/>
        <v>0</v>
      </c>
      <c r="CU389" s="235">
        <f t="shared" si="538"/>
        <v>0</v>
      </c>
      <c r="CV389" s="235">
        <f t="shared" si="538"/>
        <v>0</v>
      </c>
      <c r="CW389" s="188"/>
      <c r="CX389" s="244">
        <f t="shared" si="517"/>
        <v>0</v>
      </c>
      <c r="CY389" s="235">
        <f t="shared" si="539"/>
        <v>0</v>
      </c>
      <c r="CZ389" s="235">
        <f t="shared" si="539"/>
        <v>0</v>
      </c>
      <c r="DA389" s="235">
        <f t="shared" si="539"/>
        <v>0</v>
      </c>
      <c r="DB389" s="188"/>
      <c r="DC389" s="225"/>
      <c r="DD389" s="226"/>
      <c r="DE389" s="1088"/>
      <c r="DF389" s="225"/>
      <c r="DG389" s="226"/>
      <c r="DH389" s="1088"/>
      <c r="DI389" s="225"/>
      <c r="DJ389" s="226"/>
      <c r="DK389" s="1088"/>
      <c r="DL389" s="225"/>
      <c r="DM389" s="226"/>
      <c r="DN389" s="1088"/>
      <c r="DO389" s="370"/>
      <c r="DP389" s="370"/>
      <c r="DQ389" s="243">
        <f t="shared" si="540"/>
        <v>0</v>
      </c>
      <c r="DR389" s="244">
        <f t="shared" si="541"/>
        <v>0</v>
      </c>
      <c r="DS389" s="235">
        <f t="shared" si="542"/>
        <v>0</v>
      </c>
      <c r="DT389" s="244" t="str">
        <f t="shared" si="518"/>
        <v/>
      </c>
      <c r="DU389" s="42" t="str">
        <f t="shared" si="543"/>
        <v/>
      </c>
      <c r="DV389" s="42" t="str">
        <f t="shared" si="544"/>
        <v/>
      </c>
      <c r="DW389" s="42" t="str">
        <f t="shared" si="545"/>
        <v/>
      </c>
      <c r="DX389" s="162"/>
      <c r="DY389" s="42" t="str">
        <f t="shared" si="546"/>
        <v/>
      </c>
      <c r="DZ389" s="42" t="str">
        <f t="shared" si="599"/>
        <v/>
      </c>
      <c r="EA389" s="42" t="str">
        <f t="shared" si="547"/>
        <v/>
      </c>
      <c r="EB389" s="162"/>
      <c r="EC389" s="930"/>
      <c r="ED389" s="188"/>
      <c r="EE389" s="245">
        <f t="shared" si="548"/>
        <v>0</v>
      </c>
      <c r="EG389" s="245">
        <f t="shared" si="549"/>
        <v>0</v>
      </c>
      <c r="EI389" s="246" t="str">
        <f t="shared" si="550"/>
        <v/>
      </c>
      <c r="EJ389" s="247" t="str">
        <f t="shared" si="519"/>
        <v/>
      </c>
      <c r="EK389" s="248" t="str">
        <f t="shared" si="520"/>
        <v/>
      </c>
      <c r="EL389" s="248" t="str">
        <f t="shared" si="521"/>
        <v/>
      </c>
      <c r="EM389" s="248" t="str">
        <f t="shared" si="522"/>
        <v/>
      </c>
      <c r="EN389" s="248" t="str">
        <f t="shared" si="551"/>
        <v/>
      </c>
      <c r="EO389" s="248" t="str">
        <f t="shared" si="523"/>
        <v/>
      </c>
      <c r="EQ389" s="248" t="str">
        <f t="shared" si="552"/>
        <v/>
      </c>
      <c r="ER389" s="248" t="str">
        <f t="shared" si="553"/>
        <v/>
      </c>
      <c r="ES389" s="248" t="str">
        <f t="shared" si="554"/>
        <v/>
      </c>
      <c r="ET389" s="248" t="str">
        <f t="shared" si="555"/>
        <v/>
      </c>
      <c r="EU389" s="248" t="str">
        <f t="shared" si="556"/>
        <v/>
      </c>
      <c r="EV389" s="248" t="str">
        <f t="shared" si="556"/>
        <v/>
      </c>
      <c r="EX389" s="248" t="str">
        <f t="shared" si="557"/>
        <v/>
      </c>
      <c r="EY389" s="248" t="str">
        <f t="shared" si="558"/>
        <v/>
      </c>
      <c r="EZ389" s="248" t="str">
        <f t="shared" si="559"/>
        <v/>
      </c>
      <c r="FA389" s="248" t="str">
        <f t="shared" si="560"/>
        <v/>
      </c>
      <c r="FB389" s="248" t="str">
        <f t="shared" si="592"/>
        <v/>
      </c>
      <c r="FC389" s="248" t="str">
        <f t="shared" si="592"/>
        <v/>
      </c>
      <c r="FE389" s="248" t="str">
        <f t="shared" si="561"/>
        <v/>
      </c>
      <c r="FF389" s="248" t="str">
        <f t="shared" si="562"/>
        <v/>
      </c>
      <c r="FG389" s="248" t="str">
        <f t="shared" si="563"/>
        <v/>
      </c>
      <c r="FH389" s="248" t="str">
        <f t="shared" si="564"/>
        <v/>
      </c>
      <c r="FI389" s="248" t="str">
        <f t="shared" si="593"/>
        <v/>
      </c>
      <c r="FJ389" s="248" t="str">
        <f t="shared" si="593"/>
        <v/>
      </c>
      <c r="FL389" s="370"/>
      <c r="FM389" s="371"/>
      <c r="FN389" s="371"/>
      <c r="FO389" s="611"/>
      <c r="FP389" s="896"/>
      <c r="FQ389" s="370"/>
      <c r="FR389" s="371"/>
      <c r="FS389" s="371"/>
      <c r="FT389" s="611"/>
      <c r="FU389" s="896"/>
      <c r="FV389" s="370"/>
      <c r="FW389" s="371"/>
      <c r="FX389" s="371"/>
      <c r="FY389" s="611"/>
      <c r="FZ389" s="896"/>
      <c r="GA389" s="613"/>
      <c r="GC389" s="227">
        <f t="shared" si="565"/>
        <v>0</v>
      </c>
      <c r="GD389" s="228">
        <f t="shared" si="566"/>
        <v>0</v>
      </c>
      <c r="GE389" s="229">
        <f t="shared" si="594"/>
        <v>0</v>
      </c>
      <c r="GF389" s="230">
        <f t="shared" si="594"/>
        <v>0</v>
      </c>
      <c r="GG389" s="231" t="str">
        <f t="shared" si="567"/>
        <v/>
      </c>
      <c r="GH389" s="232">
        <f t="shared" si="568"/>
        <v>0</v>
      </c>
      <c r="GI389" s="227">
        <f t="shared" si="569"/>
        <v>0</v>
      </c>
      <c r="GJ389" s="233">
        <f t="shared" si="570"/>
        <v>0</v>
      </c>
      <c r="GK389" s="233">
        <f t="shared" si="571"/>
        <v>0</v>
      </c>
      <c r="GL389" s="234"/>
      <c r="GM389" s="235">
        <f t="shared" si="572"/>
        <v>0</v>
      </c>
      <c r="GN389" s="235">
        <f t="shared" si="573"/>
        <v>0</v>
      </c>
      <c r="GO389" s="235" t="str">
        <f t="shared" si="574"/>
        <v/>
      </c>
      <c r="GP389" s="380"/>
      <c r="GQ389" s="235">
        <f t="shared" si="575"/>
        <v>0</v>
      </c>
      <c r="GR389" s="235">
        <f t="shared" si="576"/>
        <v>0</v>
      </c>
      <c r="GS389" s="235" t="str">
        <f t="shared" si="577"/>
        <v/>
      </c>
      <c r="GT389" s="236"/>
      <c r="GU389" s="237" t="str">
        <f t="shared" si="578"/>
        <v/>
      </c>
      <c r="GV389" s="237" t="str">
        <f t="shared" si="579"/>
        <v/>
      </c>
      <c r="GW389" s="238" t="str">
        <f t="shared" si="580"/>
        <v/>
      </c>
      <c r="GX389" s="238" t="str">
        <f t="shared" si="581"/>
        <v/>
      </c>
      <c r="GY389" s="239"/>
      <c r="GZ389" s="240" t="str">
        <f t="shared" si="582"/>
        <v/>
      </c>
      <c r="HA389" s="235" t="str">
        <f t="shared" si="583"/>
        <v/>
      </c>
      <c r="HB389" s="235" t="str">
        <f t="shared" si="584"/>
        <v/>
      </c>
      <c r="HC389" s="235" t="str">
        <f t="shared" si="585"/>
        <v/>
      </c>
      <c r="HD389" s="235" t="str">
        <f t="shared" si="586"/>
        <v/>
      </c>
      <c r="HE389" s="235" t="str">
        <f t="shared" si="587"/>
        <v/>
      </c>
      <c r="HF389" s="188"/>
      <c r="HG389" s="235" t="str">
        <f t="shared" si="588"/>
        <v/>
      </c>
      <c r="HH389" s="235">
        <f t="shared" si="595"/>
        <v>0</v>
      </c>
      <c r="HI389" s="235">
        <f t="shared" si="595"/>
        <v>0</v>
      </c>
      <c r="HJ389" s="235">
        <f t="shared" si="595"/>
        <v>0</v>
      </c>
      <c r="HK389" s="188"/>
      <c r="HL389" s="235" t="str">
        <f t="shared" si="589"/>
        <v/>
      </c>
      <c r="HM389" s="235">
        <f t="shared" si="596"/>
        <v>0</v>
      </c>
      <c r="HN389" s="235">
        <f t="shared" si="596"/>
        <v>0</v>
      </c>
      <c r="HO389" s="235">
        <f t="shared" si="596"/>
        <v>0</v>
      </c>
      <c r="HP389" s="188"/>
      <c r="HQ389" s="235" t="str">
        <f t="shared" si="590"/>
        <v/>
      </c>
      <c r="HR389" s="235">
        <f t="shared" si="597"/>
        <v>0</v>
      </c>
      <c r="HS389" s="235">
        <f t="shared" si="597"/>
        <v>0</v>
      </c>
      <c r="HT389" s="235">
        <f t="shared" si="597"/>
        <v>0</v>
      </c>
      <c r="HU389" s="162"/>
      <c r="HV389" s="1622"/>
      <c r="HW389" s="1619"/>
      <c r="HX389" s="1619"/>
      <c r="HY389" s="1619"/>
      <c r="HZ389" s="1619"/>
      <c r="IA389" s="1619"/>
      <c r="IB389" s="1619"/>
      <c r="IC389" s="1623"/>
      <c r="ID389" s="162"/>
      <c r="IE389" s="162"/>
    </row>
    <row r="390" spans="1:239" ht="21" customHeight="1" x14ac:dyDescent="0.25">
      <c r="A390" s="377" t="str">
        <f t="shared" si="524"/>
        <v/>
      </c>
      <c r="B390" s="188">
        <v>364</v>
      </c>
      <c r="C390" s="255"/>
      <c r="D390" s="223" t="str">
        <f t="shared" si="508"/>
        <v/>
      </c>
      <c r="E390" s="223" t="str">
        <f t="shared" si="591"/>
        <v/>
      </c>
      <c r="F390" s="242"/>
      <c r="G390" s="242"/>
      <c r="H390" s="224" t="str">
        <f t="shared" si="525"/>
        <v/>
      </c>
      <c r="I390" s="930"/>
      <c r="J390" s="930"/>
      <c r="K390" s="930"/>
      <c r="L390" s="370"/>
      <c r="M390" s="371"/>
      <c r="N390" s="371"/>
      <c r="O390" s="371"/>
      <c r="P390" s="372"/>
      <c r="Q390" s="609"/>
      <c r="R390" s="609"/>
      <c r="S390" s="610"/>
      <c r="T390" s="371"/>
      <c r="U390" s="371"/>
      <c r="V390" s="188"/>
      <c r="W390" s="370"/>
      <c r="X390" s="371"/>
      <c r="Y390" s="371"/>
      <c r="Z390" s="611"/>
      <c r="AA390" s="896"/>
      <c r="AB390" s="370"/>
      <c r="AC390" s="371"/>
      <c r="AD390" s="371"/>
      <c r="AE390" s="371"/>
      <c r="AF390" s="896"/>
      <c r="AG390" s="370"/>
      <c r="AH390" s="371"/>
      <c r="AI390" s="371"/>
      <c r="AJ390" s="371"/>
      <c r="AK390" s="896"/>
      <c r="AL390" s="370"/>
      <c r="AM390" s="371"/>
      <c r="AN390" s="371"/>
      <c r="AO390" s="372"/>
      <c r="AP390" s="370"/>
      <c r="AQ390" s="371"/>
      <c r="AR390" s="371"/>
      <c r="AS390" s="371"/>
      <c r="AT390" s="928"/>
      <c r="AU390" s="188"/>
      <c r="AV390" s="256">
        <f t="shared" si="509"/>
        <v>0</v>
      </c>
      <c r="AW390" s="257">
        <f t="shared" si="510"/>
        <v>0</v>
      </c>
      <c r="AX390" s="258">
        <f t="shared" si="598"/>
        <v>0</v>
      </c>
      <c r="AY390" s="259">
        <f t="shared" si="598"/>
        <v>0</v>
      </c>
      <c r="AZ390" s="231" t="str">
        <f t="shared" si="526"/>
        <v/>
      </c>
      <c r="BA390" s="232">
        <f t="shared" si="527"/>
        <v>0</v>
      </c>
      <c r="BB390" s="249">
        <f t="shared" si="511"/>
        <v>0</v>
      </c>
      <c r="BC390" s="231">
        <f t="shared" si="528"/>
        <v>0</v>
      </c>
      <c r="BD390" s="231">
        <f t="shared" si="529"/>
        <v>0</v>
      </c>
      <c r="BE390" s="260"/>
      <c r="BF390" s="235">
        <f t="shared" si="530"/>
        <v>0</v>
      </c>
      <c r="BG390" s="235">
        <f t="shared" si="531"/>
        <v>0</v>
      </c>
      <c r="BH390" s="235">
        <f t="shared" si="532"/>
        <v>0</v>
      </c>
      <c r="BI390" s="380"/>
      <c r="BJ390" s="235">
        <f t="shared" si="512"/>
        <v>0</v>
      </c>
      <c r="BK390" s="235">
        <f t="shared" si="533"/>
        <v>0</v>
      </c>
      <c r="BL390" s="235" t="str">
        <f t="shared" si="534"/>
        <v/>
      </c>
      <c r="BM390" s="236"/>
      <c r="BN390" s="237"/>
      <c r="BO390" s="237"/>
      <c r="BP390" s="238"/>
      <c r="BQ390" s="238"/>
      <c r="BR390" s="254"/>
      <c r="BS390" s="252"/>
      <c r="BT390" s="244"/>
      <c r="BU390" s="244"/>
      <c r="BV390" s="244"/>
      <c r="BW390" s="244"/>
      <c r="BX390" s="244"/>
      <c r="BY390" s="244"/>
      <c r="BZ390" s="244"/>
      <c r="CA390" s="244"/>
      <c r="CB390" s="253"/>
      <c r="CC390" s="188"/>
      <c r="CD390" s="244">
        <f t="shared" si="513"/>
        <v>0</v>
      </c>
      <c r="CE390" s="235">
        <f t="shared" si="535"/>
        <v>0</v>
      </c>
      <c r="CF390" s="235">
        <f t="shared" si="535"/>
        <v>0</v>
      </c>
      <c r="CG390" s="235">
        <f t="shared" si="535"/>
        <v>0</v>
      </c>
      <c r="CH390" s="188"/>
      <c r="CI390" s="244">
        <f t="shared" si="514"/>
        <v>0</v>
      </c>
      <c r="CJ390" s="235">
        <f t="shared" si="536"/>
        <v>0</v>
      </c>
      <c r="CK390" s="235">
        <f t="shared" si="536"/>
        <v>0</v>
      </c>
      <c r="CL390" s="235">
        <f t="shared" si="536"/>
        <v>0</v>
      </c>
      <c r="CM390" s="188"/>
      <c r="CN390" s="244">
        <f t="shared" si="515"/>
        <v>0</v>
      </c>
      <c r="CO390" s="235">
        <f t="shared" si="537"/>
        <v>0</v>
      </c>
      <c r="CP390" s="235">
        <f t="shared" si="537"/>
        <v>0</v>
      </c>
      <c r="CQ390" s="235">
        <f t="shared" si="537"/>
        <v>0</v>
      </c>
      <c r="CR390" s="188"/>
      <c r="CS390" s="244">
        <f t="shared" si="516"/>
        <v>0</v>
      </c>
      <c r="CT390" s="235">
        <f t="shared" si="538"/>
        <v>0</v>
      </c>
      <c r="CU390" s="235">
        <f t="shared" si="538"/>
        <v>0</v>
      </c>
      <c r="CV390" s="235">
        <f t="shared" si="538"/>
        <v>0</v>
      </c>
      <c r="CW390" s="188"/>
      <c r="CX390" s="244">
        <f t="shared" si="517"/>
        <v>0</v>
      </c>
      <c r="CY390" s="235">
        <f t="shared" si="539"/>
        <v>0</v>
      </c>
      <c r="CZ390" s="235">
        <f t="shared" si="539"/>
        <v>0</v>
      </c>
      <c r="DA390" s="235">
        <f t="shared" si="539"/>
        <v>0</v>
      </c>
      <c r="DB390" s="188"/>
      <c r="DC390" s="225"/>
      <c r="DD390" s="226"/>
      <c r="DE390" s="1088"/>
      <c r="DF390" s="225"/>
      <c r="DG390" s="226"/>
      <c r="DH390" s="1088"/>
      <c r="DI390" s="225"/>
      <c r="DJ390" s="226"/>
      <c r="DK390" s="1088"/>
      <c r="DL390" s="225"/>
      <c r="DM390" s="226"/>
      <c r="DN390" s="1088"/>
      <c r="DO390" s="370"/>
      <c r="DP390" s="370"/>
      <c r="DQ390" s="243">
        <f t="shared" si="540"/>
        <v>0</v>
      </c>
      <c r="DR390" s="244">
        <f t="shared" si="541"/>
        <v>0</v>
      </c>
      <c r="DS390" s="235">
        <f t="shared" si="542"/>
        <v>0</v>
      </c>
      <c r="DT390" s="244" t="str">
        <f t="shared" si="518"/>
        <v/>
      </c>
      <c r="DU390" s="42" t="str">
        <f t="shared" si="543"/>
        <v/>
      </c>
      <c r="DV390" s="42" t="str">
        <f t="shared" si="544"/>
        <v/>
      </c>
      <c r="DW390" s="42" t="str">
        <f t="shared" si="545"/>
        <v/>
      </c>
      <c r="DX390" s="162"/>
      <c r="DY390" s="42" t="str">
        <f t="shared" si="546"/>
        <v/>
      </c>
      <c r="DZ390" s="42" t="str">
        <f t="shared" si="599"/>
        <v/>
      </c>
      <c r="EA390" s="42" t="str">
        <f t="shared" si="547"/>
        <v/>
      </c>
      <c r="EB390" s="162"/>
      <c r="EC390" s="930"/>
      <c r="ED390" s="188"/>
      <c r="EE390" s="245">
        <f t="shared" si="548"/>
        <v>0</v>
      </c>
      <c r="EG390" s="245">
        <f t="shared" si="549"/>
        <v>0</v>
      </c>
      <c r="EI390" s="246" t="str">
        <f t="shared" si="550"/>
        <v/>
      </c>
      <c r="EJ390" s="247" t="str">
        <f t="shared" si="519"/>
        <v/>
      </c>
      <c r="EK390" s="248" t="str">
        <f t="shared" si="520"/>
        <v/>
      </c>
      <c r="EL390" s="248" t="str">
        <f t="shared" si="521"/>
        <v/>
      </c>
      <c r="EM390" s="248" t="str">
        <f t="shared" si="522"/>
        <v/>
      </c>
      <c r="EN390" s="248" t="str">
        <f t="shared" si="551"/>
        <v/>
      </c>
      <c r="EO390" s="248" t="str">
        <f t="shared" si="523"/>
        <v/>
      </c>
      <c r="EQ390" s="248" t="str">
        <f t="shared" si="552"/>
        <v/>
      </c>
      <c r="ER390" s="248" t="str">
        <f t="shared" si="553"/>
        <v/>
      </c>
      <c r="ES390" s="248" t="str">
        <f t="shared" si="554"/>
        <v/>
      </c>
      <c r="ET390" s="248" t="str">
        <f t="shared" si="555"/>
        <v/>
      </c>
      <c r="EU390" s="248" t="str">
        <f t="shared" si="556"/>
        <v/>
      </c>
      <c r="EV390" s="248" t="str">
        <f t="shared" si="556"/>
        <v/>
      </c>
      <c r="EX390" s="248" t="str">
        <f t="shared" si="557"/>
        <v/>
      </c>
      <c r="EY390" s="248" t="str">
        <f t="shared" si="558"/>
        <v/>
      </c>
      <c r="EZ390" s="248" t="str">
        <f t="shared" si="559"/>
        <v/>
      </c>
      <c r="FA390" s="248" t="str">
        <f t="shared" si="560"/>
        <v/>
      </c>
      <c r="FB390" s="248" t="str">
        <f t="shared" si="592"/>
        <v/>
      </c>
      <c r="FC390" s="248" t="str">
        <f t="shared" si="592"/>
        <v/>
      </c>
      <c r="FE390" s="248" t="str">
        <f t="shared" si="561"/>
        <v/>
      </c>
      <c r="FF390" s="248" t="str">
        <f t="shared" si="562"/>
        <v/>
      </c>
      <c r="FG390" s="248" t="str">
        <f t="shared" si="563"/>
        <v/>
      </c>
      <c r="FH390" s="248" t="str">
        <f t="shared" si="564"/>
        <v/>
      </c>
      <c r="FI390" s="248" t="str">
        <f t="shared" si="593"/>
        <v/>
      </c>
      <c r="FJ390" s="248" t="str">
        <f t="shared" si="593"/>
        <v/>
      </c>
      <c r="FL390" s="370"/>
      <c r="FM390" s="371"/>
      <c r="FN390" s="371"/>
      <c r="FO390" s="611"/>
      <c r="FP390" s="896"/>
      <c r="FQ390" s="370"/>
      <c r="FR390" s="371"/>
      <c r="FS390" s="371"/>
      <c r="FT390" s="611"/>
      <c r="FU390" s="896"/>
      <c r="FV390" s="370"/>
      <c r="FW390" s="371"/>
      <c r="FX390" s="371"/>
      <c r="FY390" s="611"/>
      <c r="FZ390" s="896"/>
      <c r="GA390" s="613"/>
      <c r="GC390" s="227">
        <f t="shared" si="565"/>
        <v>0</v>
      </c>
      <c r="GD390" s="228">
        <f t="shared" si="566"/>
        <v>0</v>
      </c>
      <c r="GE390" s="229">
        <f t="shared" si="594"/>
        <v>0</v>
      </c>
      <c r="GF390" s="230">
        <f t="shared" si="594"/>
        <v>0</v>
      </c>
      <c r="GG390" s="231" t="str">
        <f t="shared" si="567"/>
        <v/>
      </c>
      <c r="GH390" s="232">
        <f t="shared" si="568"/>
        <v>0</v>
      </c>
      <c r="GI390" s="227">
        <f t="shared" si="569"/>
        <v>0</v>
      </c>
      <c r="GJ390" s="233">
        <f t="shared" si="570"/>
        <v>0</v>
      </c>
      <c r="GK390" s="233">
        <f t="shared" si="571"/>
        <v>0</v>
      </c>
      <c r="GL390" s="234"/>
      <c r="GM390" s="235">
        <f t="shared" si="572"/>
        <v>0</v>
      </c>
      <c r="GN390" s="235">
        <f t="shared" si="573"/>
        <v>0</v>
      </c>
      <c r="GO390" s="235" t="str">
        <f t="shared" si="574"/>
        <v/>
      </c>
      <c r="GP390" s="380"/>
      <c r="GQ390" s="235">
        <f t="shared" si="575"/>
        <v>0</v>
      </c>
      <c r="GR390" s="235">
        <f t="shared" si="576"/>
        <v>0</v>
      </c>
      <c r="GS390" s="235" t="str">
        <f t="shared" si="577"/>
        <v/>
      </c>
      <c r="GT390" s="236"/>
      <c r="GU390" s="237" t="str">
        <f t="shared" si="578"/>
        <v/>
      </c>
      <c r="GV390" s="237" t="str">
        <f t="shared" si="579"/>
        <v/>
      </c>
      <c r="GW390" s="238" t="str">
        <f t="shared" si="580"/>
        <v/>
      </c>
      <c r="GX390" s="238" t="str">
        <f t="shared" si="581"/>
        <v/>
      </c>
      <c r="GY390" s="239"/>
      <c r="GZ390" s="240" t="str">
        <f t="shared" si="582"/>
        <v/>
      </c>
      <c r="HA390" s="235" t="str">
        <f t="shared" si="583"/>
        <v/>
      </c>
      <c r="HB390" s="235" t="str">
        <f t="shared" si="584"/>
        <v/>
      </c>
      <c r="HC390" s="235" t="str">
        <f t="shared" si="585"/>
        <v/>
      </c>
      <c r="HD390" s="235" t="str">
        <f t="shared" si="586"/>
        <v/>
      </c>
      <c r="HE390" s="235" t="str">
        <f t="shared" si="587"/>
        <v/>
      </c>
      <c r="HF390" s="188"/>
      <c r="HG390" s="235" t="str">
        <f t="shared" si="588"/>
        <v/>
      </c>
      <c r="HH390" s="235">
        <f t="shared" si="595"/>
        <v>0</v>
      </c>
      <c r="HI390" s="235">
        <f t="shared" si="595"/>
        <v>0</v>
      </c>
      <c r="HJ390" s="235">
        <f t="shared" si="595"/>
        <v>0</v>
      </c>
      <c r="HK390" s="188"/>
      <c r="HL390" s="235" t="str">
        <f t="shared" si="589"/>
        <v/>
      </c>
      <c r="HM390" s="235">
        <f t="shared" si="596"/>
        <v>0</v>
      </c>
      <c r="HN390" s="235">
        <f t="shared" si="596"/>
        <v>0</v>
      </c>
      <c r="HO390" s="235">
        <f t="shared" si="596"/>
        <v>0</v>
      </c>
      <c r="HP390" s="188"/>
      <c r="HQ390" s="235" t="str">
        <f t="shared" si="590"/>
        <v/>
      </c>
      <c r="HR390" s="235">
        <f t="shared" si="597"/>
        <v>0</v>
      </c>
      <c r="HS390" s="235">
        <f t="shared" si="597"/>
        <v>0</v>
      </c>
      <c r="HT390" s="235">
        <f t="shared" si="597"/>
        <v>0</v>
      </c>
      <c r="HU390" s="162"/>
      <c r="HV390" s="1622"/>
      <c r="HW390" s="1619"/>
      <c r="HX390" s="1619"/>
      <c r="HY390" s="1619"/>
      <c r="HZ390" s="1619"/>
      <c r="IA390" s="1619"/>
      <c r="IB390" s="1619"/>
      <c r="IC390" s="1623"/>
      <c r="ID390" s="162"/>
      <c r="IE390" s="162"/>
    </row>
    <row r="391" spans="1:239" ht="21" customHeight="1" x14ac:dyDescent="0.25">
      <c r="A391" s="377" t="str">
        <f t="shared" si="524"/>
        <v/>
      </c>
      <c r="B391" s="188">
        <v>365</v>
      </c>
      <c r="C391" s="255"/>
      <c r="D391" s="223" t="str">
        <f t="shared" si="508"/>
        <v/>
      </c>
      <c r="E391" s="223" t="str">
        <f t="shared" si="591"/>
        <v/>
      </c>
      <c r="F391" s="242"/>
      <c r="G391" s="242"/>
      <c r="H391" s="224" t="str">
        <f t="shared" si="525"/>
        <v/>
      </c>
      <c r="I391" s="930"/>
      <c r="J391" s="930"/>
      <c r="K391" s="930"/>
      <c r="L391" s="370"/>
      <c r="M391" s="371"/>
      <c r="N391" s="371"/>
      <c r="O391" s="371"/>
      <c r="P391" s="372"/>
      <c r="Q391" s="609"/>
      <c r="R391" s="609"/>
      <c r="S391" s="610"/>
      <c r="T391" s="371"/>
      <c r="U391" s="371"/>
      <c r="V391" s="188"/>
      <c r="W391" s="370"/>
      <c r="X391" s="371"/>
      <c r="Y391" s="371"/>
      <c r="Z391" s="611"/>
      <c r="AA391" s="896"/>
      <c r="AB391" s="370"/>
      <c r="AC391" s="371"/>
      <c r="AD391" s="371"/>
      <c r="AE391" s="371"/>
      <c r="AF391" s="896"/>
      <c r="AG391" s="370"/>
      <c r="AH391" s="371"/>
      <c r="AI391" s="371"/>
      <c r="AJ391" s="371"/>
      <c r="AK391" s="896"/>
      <c r="AL391" s="370"/>
      <c r="AM391" s="371"/>
      <c r="AN391" s="371"/>
      <c r="AO391" s="372"/>
      <c r="AP391" s="370"/>
      <c r="AQ391" s="371"/>
      <c r="AR391" s="371"/>
      <c r="AS391" s="371"/>
      <c r="AT391" s="928"/>
      <c r="AU391" s="188"/>
      <c r="AV391" s="256">
        <f t="shared" si="509"/>
        <v>0</v>
      </c>
      <c r="AW391" s="257">
        <f t="shared" si="510"/>
        <v>0</v>
      </c>
      <c r="AX391" s="258">
        <f t="shared" si="598"/>
        <v>0</v>
      </c>
      <c r="AY391" s="259">
        <f t="shared" si="598"/>
        <v>0</v>
      </c>
      <c r="AZ391" s="231" t="str">
        <f t="shared" si="526"/>
        <v/>
      </c>
      <c r="BA391" s="232">
        <f t="shared" si="527"/>
        <v>0</v>
      </c>
      <c r="BB391" s="249">
        <f t="shared" si="511"/>
        <v>0</v>
      </c>
      <c r="BC391" s="231">
        <f t="shared" si="528"/>
        <v>0</v>
      </c>
      <c r="BD391" s="231">
        <f t="shared" si="529"/>
        <v>0</v>
      </c>
      <c r="BE391" s="260"/>
      <c r="BF391" s="235">
        <f t="shared" si="530"/>
        <v>0</v>
      </c>
      <c r="BG391" s="235">
        <f t="shared" si="531"/>
        <v>0</v>
      </c>
      <c r="BH391" s="235">
        <f t="shared" si="532"/>
        <v>0</v>
      </c>
      <c r="BI391" s="380"/>
      <c r="BJ391" s="235">
        <f t="shared" si="512"/>
        <v>0</v>
      </c>
      <c r="BK391" s="235">
        <f t="shared" si="533"/>
        <v>0</v>
      </c>
      <c r="BL391" s="235" t="str">
        <f t="shared" si="534"/>
        <v/>
      </c>
      <c r="BM391" s="236"/>
      <c r="BN391" s="237"/>
      <c r="BO391" s="237"/>
      <c r="BP391" s="238"/>
      <c r="BQ391" s="238"/>
      <c r="BR391" s="254"/>
      <c r="BS391" s="252"/>
      <c r="BT391" s="244"/>
      <c r="BU391" s="244"/>
      <c r="BV391" s="244"/>
      <c r="BW391" s="244"/>
      <c r="BX391" s="244"/>
      <c r="BY391" s="244"/>
      <c r="BZ391" s="244"/>
      <c r="CA391" s="244"/>
      <c r="CB391" s="253"/>
      <c r="CC391" s="188"/>
      <c r="CD391" s="244">
        <f t="shared" si="513"/>
        <v>0</v>
      </c>
      <c r="CE391" s="235">
        <f t="shared" si="535"/>
        <v>0</v>
      </c>
      <c r="CF391" s="235">
        <f t="shared" si="535"/>
        <v>0</v>
      </c>
      <c r="CG391" s="235">
        <f t="shared" si="535"/>
        <v>0</v>
      </c>
      <c r="CH391" s="188"/>
      <c r="CI391" s="244">
        <f t="shared" si="514"/>
        <v>0</v>
      </c>
      <c r="CJ391" s="235">
        <f t="shared" si="536"/>
        <v>0</v>
      </c>
      <c r="CK391" s="235">
        <f t="shared" si="536"/>
        <v>0</v>
      </c>
      <c r="CL391" s="235">
        <f t="shared" si="536"/>
        <v>0</v>
      </c>
      <c r="CM391" s="188"/>
      <c r="CN391" s="244">
        <f t="shared" si="515"/>
        <v>0</v>
      </c>
      <c r="CO391" s="235">
        <f t="shared" si="537"/>
        <v>0</v>
      </c>
      <c r="CP391" s="235">
        <f t="shared" si="537"/>
        <v>0</v>
      </c>
      <c r="CQ391" s="235">
        <f t="shared" si="537"/>
        <v>0</v>
      </c>
      <c r="CR391" s="188"/>
      <c r="CS391" s="244">
        <f t="shared" si="516"/>
        <v>0</v>
      </c>
      <c r="CT391" s="235">
        <f t="shared" si="538"/>
        <v>0</v>
      </c>
      <c r="CU391" s="235">
        <f t="shared" si="538"/>
        <v>0</v>
      </c>
      <c r="CV391" s="235">
        <f t="shared" si="538"/>
        <v>0</v>
      </c>
      <c r="CW391" s="188"/>
      <c r="CX391" s="244">
        <f t="shared" si="517"/>
        <v>0</v>
      </c>
      <c r="CY391" s="235">
        <f t="shared" si="539"/>
        <v>0</v>
      </c>
      <c r="CZ391" s="235">
        <f t="shared" si="539"/>
        <v>0</v>
      </c>
      <c r="DA391" s="235">
        <f t="shared" si="539"/>
        <v>0</v>
      </c>
      <c r="DB391" s="188"/>
      <c r="DC391" s="225"/>
      <c r="DD391" s="226"/>
      <c r="DE391" s="1088"/>
      <c r="DF391" s="225"/>
      <c r="DG391" s="226"/>
      <c r="DH391" s="1088"/>
      <c r="DI391" s="225"/>
      <c r="DJ391" s="226"/>
      <c r="DK391" s="1088"/>
      <c r="DL391" s="225"/>
      <c r="DM391" s="226"/>
      <c r="DN391" s="1088"/>
      <c r="DO391" s="370"/>
      <c r="DP391" s="370"/>
      <c r="DQ391" s="243">
        <f t="shared" si="540"/>
        <v>0</v>
      </c>
      <c r="DR391" s="244">
        <f t="shared" si="541"/>
        <v>0</v>
      </c>
      <c r="DS391" s="235">
        <f t="shared" si="542"/>
        <v>0</v>
      </c>
      <c r="DT391" s="244" t="str">
        <f t="shared" si="518"/>
        <v/>
      </c>
      <c r="DU391" s="42" t="str">
        <f t="shared" si="543"/>
        <v/>
      </c>
      <c r="DV391" s="42" t="str">
        <f t="shared" si="544"/>
        <v/>
      </c>
      <c r="DW391" s="42" t="str">
        <f t="shared" si="545"/>
        <v/>
      </c>
      <c r="DX391" s="162"/>
      <c r="DY391" s="42" t="str">
        <f t="shared" si="546"/>
        <v/>
      </c>
      <c r="DZ391" s="42" t="str">
        <f t="shared" si="599"/>
        <v/>
      </c>
      <c r="EA391" s="42" t="str">
        <f t="shared" si="547"/>
        <v/>
      </c>
      <c r="EB391" s="162"/>
      <c r="EC391" s="930"/>
      <c r="ED391" s="188"/>
      <c r="EE391" s="245">
        <f t="shared" si="548"/>
        <v>0</v>
      </c>
      <c r="EG391" s="245">
        <f t="shared" si="549"/>
        <v>0</v>
      </c>
      <c r="EI391" s="246" t="str">
        <f t="shared" si="550"/>
        <v/>
      </c>
      <c r="EJ391" s="247" t="str">
        <f t="shared" si="519"/>
        <v/>
      </c>
      <c r="EK391" s="248" t="str">
        <f t="shared" si="520"/>
        <v/>
      </c>
      <c r="EL391" s="248" t="str">
        <f t="shared" si="521"/>
        <v/>
      </c>
      <c r="EM391" s="248" t="str">
        <f t="shared" si="522"/>
        <v/>
      </c>
      <c r="EN391" s="248" t="str">
        <f t="shared" si="551"/>
        <v/>
      </c>
      <c r="EO391" s="248" t="str">
        <f t="shared" si="523"/>
        <v/>
      </c>
      <c r="EQ391" s="248" t="str">
        <f t="shared" si="552"/>
        <v/>
      </c>
      <c r="ER391" s="248" t="str">
        <f t="shared" si="553"/>
        <v/>
      </c>
      <c r="ES391" s="248" t="str">
        <f t="shared" si="554"/>
        <v/>
      </c>
      <c r="ET391" s="248" t="str">
        <f t="shared" si="555"/>
        <v/>
      </c>
      <c r="EU391" s="248" t="str">
        <f t="shared" si="556"/>
        <v/>
      </c>
      <c r="EV391" s="248" t="str">
        <f t="shared" si="556"/>
        <v/>
      </c>
      <c r="EX391" s="248" t="str">
        <f t="shared" si="557"/>
        <v/>
      </c>
      <c r="EY391" s="248" t="str">
        <f t="shared" si="558"/>
        <v/>
      </c>
      <c r="EZ391" s="248" t="str">
        <f t="shared" si="559"/>
        <v/>
      </c>
      <c r="FA391" s="248" t="str">
        <f t="shared" si="560"/>
        <v/>
      </c>
      <c r="FB391" s="248" t="str">
        <f t="shared" si="592"/>
        <v/>
      </c>
      <c r="FC391" s="248" t="str">
        <f t="shared" si="592"/>
        <v/>
      </c>
      <c r="FE391" s="248" t="str">
        <f t="shared" si="561"/>
        <v/>
      </c>
      <c r="FF391" s="248" t="str">
        <f t="shared" si="562"/>
        <v/>
      </c>
      <c r="FG391" s="248" t="str">
        <f t="shared" si="563"/>
        <v/>
      </c>
      <c r="FH391" s="248" t="str">
        <f t="shared" si="564"/>
        <v/>
      </c>
      <c r="FI391" s="248" t="str">
        <f t="shared" si="593"/>
        <v/>
      </c>
      <c r="FJ391" s="248" t="str">
        <f t="shared" si="593"/>
        <v/>
      </c>
      <c r="FL391" s="370"/>
      <c r="FM391" s="371"/>
      <c r="FN391" s="371"/>
      <c r="FO391" s="611"/>
      <c r="FP391" s="896"/>
      <c r="FQ391" s="370"/>
      <c r="FR391" s="371"/>
      <c r="FS391" s="371"/>
      <c r="FT391" s="611"/>
      <c r="FU391" s="896"/>
      <c r="FV391" s="370"/>
      <c r="FW391" s="371"/>
      <c r="FX391" s="371"/>
      <c r="FY391" s="611"/>
      <c r="FZ391" s="896"/>
      <c r="GA391" s="613"/>
      <c r="GC391" s="227">
        <f t="shared" si="565"/>
        <v>0</v>
      </c>
      <c r="GD391" s="228">
        <f t="shared" si="566"/>
        <v>0</v>
      </c>
      <c r="GE391" s="229">
        <f t="shared" si="594"/>
        <v>0</v>
      </c>
      <c r="GF391" s="230">
        <f t="shared" si="594"/>
        <v>0</v>
      </c>
      <c r="GG391" s="231" t="str">
        <f t="shared" si="567"/>
        <v/>
      </c>
      <c r="GH391" s="232">
        <f t="shared" si="568"/>
        <v>0</v>
      </c>
      <c r="GI391" s="227">
        <f t="shared" si="569"/>
        <v>0</v>
      </c>
      <c r="GJ391" s="233">
        <f t="shared" si="570"/>
        <v>0</v>
      </c>
      <c r="GK391" s="233">
        <f t="shared" si="571"/>
        <v>0</v>
      </c>
      <c r="GL391" s="234"/>
      <c r="GM391" s="235">
        <f t="shared" si="572"/>
        <v>0</v>
      </c>
      <c r="GN391" s="235">
        <f t="shared" si="573"/>
        <v>0</v>
      </c>
      <c r="GO391" s="235" t="str">
        <f t="shared" si="574"/>
        <v/>
      </c>
      <c r="GP391" s="380"/>
      <c r="GQ391" s="235">
        <f t="shared" si="575"/>
        <v>0</v>
      </c>
      <c r="GR391" s="235">
        <f t="shared" si="576"/>
        <v>0</v>
      </c>
      <c r="GS391" s="235" t="str">
        <f t="shared" si="577"/>
        <v/>
      </c>
      <c r="GT391" s="236"/>
      <c r="GU391" s="237" t="str">
        <f t="shared" si="578"/>
        <v/>
      </c>
      <c r="GV391" s="237" t="str">
        <f t="shared" si="579"/>
        <v/>
      </c>
      <c r="GW391" s="238" t="str">
        <f t="shared" si="580"/>
        <v/>
      </c>
      <c r="GX391" s="238" t="str">
        <f t="shared" si="581"/>
        <v/>
      </c>
      <c r="GY391" s="239"/>
      <c r="GZ391" s="240" t="str">
        <f t="shared" si="582"/>
        <v/>
      </c>
      <c r="HA391" s="235" t="str">
        <f t="shared" si="583"/>
        <v/>
      </c>
      <c r="HB391" s="235" t="str">
        <f t="shared" si="584"/>
        <v/>
      </c>
      <c r="HC391" s="235" t="str">
        <f t="shared" si="585"/>
        <v/>
      </c>
      <c r="HD391" s="235" t="str">
        <f t="shared" si="586"/>
        <v/>
      </c>
      <c r="HE391" s="235" t="str">
        <f t="shared" si="587"/>
        <v/>
      </c>
      <c r="HF391" s="188"/>
      <c r="HG391" s="235" t="str">
        <f t="shared" si="588"/>
        <v/>
      </c>
      <c r="HH391" s="235">
        <f t="shared" si="595"/>
        <v>0</v>
      </c>
      <c r="HI391" s="235">
        <f t="shared" si="595"/>
        <v>0</v>
      </c>
      <c r="HJ391" s="235">
        <f t="shared" si="595"/>
        <v>0</v>
      </c>
      <c r="HK391" s="188"/>
      <c r="HL391" s="235" t="str">
        <f t="shared" si="589"/>
        <v/>
      </c>
      <c r="HM391" s="235">
        <f t="shared" si="596"/>
        <v>0</v>
      </c>
      <c r="HN391" s="235">
        <f t="shared" si="596"/>
        <v>0</v>
      </c>
      <c r="HO391" s="235">
        <f t="shared" si="596"/>
        <v>0</v>
      </c>
      <c r="HP391" s="188"/>
      <c r="HQ391" s="235" t="str">
        <f t="shared" si="590"/>
        <v/>
      </c>
      <c r="HR391" s="235">
        <f t="shared" si="597"/>
        <v>0</v>
      </c>
      <c r="HS391" s="235">
        <f t="shared" si="597"/>
        <v>0</v>
      </c>
      <c r="HT391" s="235">
        <f t="shared" si="597"/>
        <v>0</v>
      </c>
      <c r="HU391" s="162"/>
      <c r="HV391" s="1622"/>
      <c r="HW391" s="1619"/>
      <c r="HX391" s="1619"/>
      <c r="HY391" s="1619"/>
      <c r="HZ391" s="1619"/>
      <c r="IA391" s="1619"/>
      <c r="IB391" s="1619"/>
      <c r="IC391" s="1623"/>
      <c r="ID391" s="162"/>
      <c r="IE391" s="162"/>
    </row>
    <row r="392" spans="1:239" ht="21" customHeight="1" x14ac:dyDescent="0.25">
      <c r="A392" s="377" t="str">
        <f t="shared" si="524"/>
        <v/>
      </c>
      <c r="B392" s="188">
        <v>366</v>
      </c>
      <c r="C392" s="255"/>
      <c r="D392" s="223" t="str">
        <f t="shared" si="508"/>
        <v/>
      </c>
      <c r="E392" s="223" t="str">
        <f t="shared" si="591"/>
        <v/>
      </c>
      <c r="F392" s="242"/>
      <c r="G392" s="242"/>
      <c r="H392" s="224" t="str">
        <f t="shared" si="525"/>
        <v/>
      </c>
      <c r="I392" s="930"/>
      <c r="J392" s="930"/>
      <c r="K392" s="930"/>
      <c r="L392" s="370"/>
      <c r="M392" s="371"/>
      <c r="N392" s="371"/>
      <c r="O392" s="371"/>
      <c r="P392" s="372"/>
      <c r="Q392" s="609"/>
      <c r="R392" s="609"/>
      <c r="S392" s="610"/>
      <c r="T392" s="371"/>
      <c r="U392" s="371"/>
      <c r="V392" s="188"/>
      <c r="W392" s="370"/>
      <c r="X392" s="371"/>
      <c r="Y392" s="371"/>
      <c r="Z392" s="611"/>
      <c r="AA392" s="896"/>
      <c r="AB392" s="370"/>
      <c r="AC392" s="371"/>
      <c r="AD392" s="371"/>
      <c r="AE392" s="371"/>
      <c r="AF392" s="896"/>
      <c r="AG392" s="370"/>
      <c r="AH392" s="371"/>
      <c r="AI392" s="371"/>
      <c r="AJ392" s="371"/>
      <c r="AK392" s="896"/>
      <c r="AL392" s="370"/>
      <c r="AM392" s="371"/>
      <c r="AN392" s="371"/>
      <c r="AO392" s="372"/>
      <c r="AP392" s="370"/>
      <c r="AQ392" s="371"/>
      <c r="AR392" s="371"/>
      <c r="AS392" s="371"/>
      <c r="AT392" s="928"/>
      <c r="AU392" s="188"/>
      <c r="AV392" s="256">
        <f t="shared" si="509"/>
        <v>0</v>
      </c>
      <c r="AW392" s="257">
        <f t="shared" si="510"/>
        <v>0</v>
      </c>
      <c r="AX392" s="258">
        <f t="shared" si="598"/>
        <v>0</v>
      </c>
      <c r="AY392" s="259">
        <f t="shared" si="598"/>
        <v>0</v>
      </c>
      <c r="AZ392" s="231" t="str">
        <f t="shared" si="526"/>
        <v/>
      </c>
      <c r="BA392" s="232">
        <f t="shared" si="527"/>
        <v>0</v>
      </c>
      <c r="BB392" s="249">
        <f t="shared" si="511"/>
        <v>0</v>
      </c>
      <c r="BC392" s="231">
        <f t="shared" si="528"/>
        <v>0</v>
      </c>
      <c r="BD392" s="231">
        <f t="shared" si="529"/>
        <v>0</v>
      </c>
      <c r="BE392" s="260"/>
      <c r="BF392" s="235">
        <f t="shared" si="530"/>
        <v>0</v>
      </c>
      <c r="BG392" s="235">
        <f t="shared" si="531"/>
        <v>0</v>
      </c>
      <c r="BH392" s="235">
        <f t="shared" si="532"/>
        <v>0</v>
      </c>
      <c r="BI392" s="380"/>
      <c r="BJ392" s="235">
        <f t="shared" si="512"/>
        <v>0</v>
      </c>
      <c r="BK392" s="235">
        <f t="shared" si="533"/>
        <v>0</v>
      </c>
      <c r="BL392" s="235" t="str">
        <f t="shared" si="534"/>
        <v/>
      </c>
      <c r="BM392" s="236"/>
      <c r="BN392" s="237"/>
      <c r="BO392" s="237"/>
      <c r="BP392" s="238"/>
      <c r="BQ392" s="238"/>
      <c r="BR392" s="254"/>
      <c r="BS392" s="252"/>
      <c r="BT392" s="244"/>
      <c r="BU392" s="244"/>
      <c r="BV392" s="244"/>
      <c r="BW392" s="244"/>
      <c r="BX392" s="244"/>
      <c r="BY392" s="244"/>
      <c r="BZ392" s="244"/>
      <c r="CA392" s="244"/>
      <c r="CB392" s="253"/>
      <c r="CC392" s="188"/>
      <c r="CD392" s="244">
        <f t="shared" si="513"/>
        <v>0</v>
      </c>
      <c r="CE392" s="235">
        <f t="shared" si="535"/>
        <v>0</v>
      </c>
      <c r="CF392" s="235">
        <f t="shared" si="535"/>
        <v>0</v>
      </c>
      <c r="CG392" s="235">
        <f t="shared" si="535"/>
        <v>0</v>
      </c>
      <c r="CH392" s="188"/>
      <c r="CI392" s="244">
        <f t="shared" si="514"/>
        <v>0</v>
      </c>
      <c r="CJ392" s="235">
        <f t="shared" si="536"/>
        <v>0</v>
      </c>
      <c r="CK392" s="235">
        <f t="shared" si="536"/>
        <v>0</v>
      </c>
      <c r="CL392" s="235">
        <f t="shared" si="536"/>
        <v>0</v>
      </c>
      <c r="CM392" s="188"/>
      <c r="CN392" s="244">
        <f t="shared" si="515"/>
        <v>0</v>
      </c>
      <c r="CO392" s="235">
        <f t="shared" si="537"/>
        <v>0</v>
      </c>
      <c r="CP392" s="235">
        <f t="shared" si="537"/>
        <v>0</v>
      </c>
      <c r="CQ392" s="235">
        <f t="shared" si="537"/>
        <v>0</v>
      </c>
      <c r="CR392" s="188"/>
      <c r="CS392" s="244">
        <f t="shared" si="516"/>
        <v>0</v>
      </c>
      <c r="CT392" s="235">
        <f t="shared" si="538"/>
        <v>0</v>
      </c>
      <c r="CU392" s="235">
        <f t="shared" si="538"/>
        <v>0</v>
      </c>
      <c r="CV392" s="235">
        <f t="shared" si="538"/>
        <v>0</v>
      </c>
      <c r="CW392" s="188"/>
      <c r="CX392" s="244">
        <f t="shared" si="517"/>
        <v>0</v>
      </c>
      <c r="CY392" s="235">
        <f t="shared" si="539"/>
        <v>0</v>
      </c>
      <c r="CZ392" s="235">
        <f t="shared" si="539"/>
        <v>0</v>
      </c>
      <c r="DA392" s="235">
        <f t="shared" si="539"/>
        <v>0</v>
      </c>
      <c r="DB392" s="188"/>
      <c r="DC392" s="225"/>
      <c r="DD392" s="226"/>
      <c r="DE392" s="1088"/>
      <c r="DF392" s="225"/>
      <c r="DG392" s="226"/>
      <c r="DH392" s="1088"/>
      <c r="DI392" s="225"/>
      <c r="DJ392" s="226"/>
      <c r="DK392" s="1088"/>
      <c r="DL392" s="225"/>
      <c r="DM392" s="226"/>
      <c r="DN392" s="1088"/>
      <c r="DO392" s="370"/>
      <c r="DP392" s="370"/>
      <c r="DQ392" s="243">
        <f t="shared" si="540"/>
        <v>0</v>
      </c>
      <c r="DR392" s="244">
        <f t="shared" si="541"/>
        <v>0</v>
      </c>
      <c r="DS392" s="235">
        <f t="shared" si="542"/>
        <v>0</v>
      </c>
      <c r="DT392" s="244" t="str">
        <f t="shared" si="518"/>
        <v/>
      </c>
      <c r="DU392" s="42" t="str">
        <f t="shared" si="543"/>
        <v/>
      </c>
      <c r="DV392" s="42" t="str">
        <f t="shared" si="544"/>
        <v/>
      </c>
      <c r="DW392" s="42" t="str">
        <f t="shared" si="545"/>
        <v/>
      </c>
      <c r="DX392" s="162"/>
      <c r="DY392" s="42" t="str">
        <f t="shared" si="546"/>
        <v/>
      </c>
      <c r="DZ392" s="42" t="str">
        <f t="shared" si="599"/>
        <v/>
      </c>
      <c r="EA392" s="42" t="str">
        <f t="shared" si="547"/>
        <v/>
      </c>
      <c r="EB392" s="162"/>
      <c r="EC392" s="930"/>
      <c r="ED392" s="188"/>
      <c r="EE392" s="245">
        <f t="shared" si="548"/>
        <v>0</v>
      </c>
      <c r="EG392" s="245">
        <f t="shared" si="549"/>
        <v>0</v>
      </c>
      <c r="EI392" s="246" t="str">
        <f t="shared" si="550"/>
        <v/>
      </c>
      <c r="EJ392" s="247" t="str">
        <f t="shared" si="519"/>
        <v/>
      </c>
      <c r="EK392" s="248" t="str">
        <f t="shared" si="520"/>
        <v/>
      </c>
      <c r="EL392" s="248" t="str">
        <f t="shared" si="521"/>
        <v/>
      </c>
      <c r="EM392" s="248" t="str">
        <f t="shared" si="522"/>
        <v/>
      </c>
      <c r="EN392" s="248" t="str">
        <f t="shared" si="551"/>
        <v/>
      </c>
      <c r="EO392" s="248" t="str">
        <f t="shared" si="523"/>
        <v/>
      </c>
      <c r="EQ392" s="248" t="str">
        <f t="shared" si="552"/>
        <v/>
      </c>
      <c r="ER392" s="248" t="str">
        <f t="shared" si="553"/>
        <v/>
      </c>
      <c r="ES392" s="248" t="str">
        <f t="shared" si="554"/>
        <v/>
      </c>
      <c r="ET392" s="248" t="str">
        <f t="shared" si="555"/>
        <v/>
      </c>
      <c r="EU392" s="248" t="str">
        <f t="shared" si="556"/>
        <v/>
      </c>
      <c r="EV392" s="248" t="str">
        <f t="shared" si="556"/>
        <v/>
      </c>
      <c r="EX392" s="248" t="str">
        <f t="shared" si="557"/>
        <v/>
      </c>
      <c r="EY392" s="248" t="str">
        <f t="shared" si="558"/>
        <v/>
      </c>
      <c r="EZ392" s="248" t="str">
        <f t="shared" si="559"/>
        <v/>
      </c>
      <c r="FA392" s="248" t="str">
        <f t="shared" si="560"/>
        <v/>
      </c>
      <c r="FB392" s="248" t="str">
        <f t="shared" si="592"/>
        <v/>
      </c>
      <c r="FC392" s="248" t="str">
        <f t="shared" si="592"/>
        <v/>
      </c>
      <c r="FE392" s="248" t="str">
        <f t="shared" si="561"/>
        <v/>
      </c>
      <c r="FF392" s="248" t="str">
        <f t="shared" si="562"/>
        <v/>
      </c>
      <c r="FG392" s="248" t="str">
        <f t="shared" si="563"/>
        <v/>
      </c>
      <c r="FH392" s="248" t="str">
        <f t="shared" si="564"/>
        <v/>
      </c>
      <c r="FI392" s="248" t="str">
        <f t="shared" si="593"/>
        <v/>
      </c>
      <c r="FJ392" s="248" t="str">
        <f t="shared" si="593"/>
        <v/>
      </c>
      <c r="FL392" s="370"/>
      <c r="FM392" s="371"/>
      <c r="FN392" s="371"/>
      <c r="FO392" s="611"/>
      <c r="FP392" s="896"/>
      <c r="FQ392" s="370"/>
      <c r="FR392" s="371"/>
      <c r="FS392" s="371"/>
      <c r="FT392" s="611"/>
      <c r="FU392" s="896"/>
      <c r="FV392" s="370"/>
      <c r="FW392" s="371"/>
      <c r="FX392" s="371"/>
      <c r="FY392" s="611"/>
      <c r="FZ392" s="896"/>
      <c r="GA392" s="613"/>
      <c r="GC392" s="227">
        <f t="shared" si="565"/>
        <v>0</v>
      </c>
      <c r="GD392" s="228">
        <f t="shared" si="566"/>
        <v>0</v>
      </c>
      <c r="GE392" s="229">
        <f t="shared" si="594"/>
        <v>0</v>
      </c>
      <c r="GF392" s="230">
        <f t="shared" si="594"/>
        <v>0</v>
      </c>
      <c r="GG392" s="231" t="str">
        <f t="shared" si="567"/>
        <v/>
      </c>
      <c r="GH392" s="232">
        <f t="shared" si="568"/>
        <v>0</v>
      </c>
      <c r="GI392" s="227">
        <f t="shared" si="569"/>
        <v>0</v>
      </c>
      <c r="GJ392" s="233">
        <f t="shared" si="570"/>
        <v>0</v>
      </c>
      <c r="GK392" s="233">
        <f t="shared" si="571"/>
        <v>0</v>
      </c>
      <c r="GL392" s="234"/>
      <c r="GM392" s="235">
        <f t="shared" si="572"/>
        <v>0</v>
      </c>
      <c r="GN392" s="235">
        <f t="shared" si="573"/>
        <v>0</v>
      </c>
      <c r="GO392" s="235" t="str">
        <f t="shared" si="574"/>
        <v/>
      </c>
      <c r="GP392" s="380"/>
      <c r="GQ392" s="235">
        <f t="shared" si="575"/>
        <v>0</v>
      </c>
      <c r="GR392" s="235">
        <f t="shared" si="576"/>
        <v>0</v>
      </c>
      <c r="GS392" s="235" t="str">
        <f t="shared" si="577"/>
        <v/>
      </c>
      <c r="GT392" s="236"/>
      <c r="GU392" s="237" t="str">
        <f t="shared" si="578"/>
        <v/>
      </c>
      <c r="GV392" s="237" t="str">
        <f t="shared" si="579"/>
        <v/>
      </c>
      <c r="GW392" s="238" t="str">
        <f t="shared" si="580"/>
        <v/>
      </c>
      <c r="GX392" s="238" t="str">
        <f t="shared" si="581"/>
        <v/>
      </c>
      <c r="GY392" s="239"/>
      <c r="GZ392" s="240" t="str">
        <f t="shared" si="582"/>
        <v/>
      </c>
      <c r="HA392" s="235" t="str">
        <f t="shared" si="583"/>
        <v/>
      </c>
      <c r="HB392" s="235" t="str">
        <f t="shared" si="584"/>
        <v/>
      </c>
      <c r="HC392" s="235" t="str">
        <f t="shared" si="585"/>
        <v/>
      </c>
      <c r="HD392" s="235" t="str">
        <f t="shared" si="586"/>
        <v/>
      </c>
      <c r="HE392" s="235" t="str">
        <f t="shared" si="587"/>
        <v/>
      </c>
      <c r="HF392" s="188"/>
      <c r="HG392" s="235" t="str">
        <f t="shared" si="588"/>
        <v/>
      </c>
      <c r="HH392" s="235">
        <f t="shared" si="595"/>
        <v>0</v>
      </c>
      <c r="HI392" s="235">
        <f t="shared" si="595"/>
        <v>0</v>
      </c>
      <c r="HJ392" s="235">
        <f t="shared" si="595"/>
        <v>0</v>
      </c>
      <c r="HK392" s="188"/>
      <c r="HL392" s="235" t="str">
        <f t="shared" si="589"/>
        <v/>
      </c>
      <c r="HM392" s="235">
        <f t="shared" si="596"/>
        <v>0</v>
      </c>
      <c r="HN392" s="235">
        <f t="shared" si="596"/>
        <v>0</v>
      </c>
      <c r="HO392" s="235">
        <f t="shared" si="596"/>
        <v>0</v>
      </c>
      <c r="HP392" s="188"/>
      <c r="HQ392" s="235" t="str">
        <f t="shared" si="590"/>
        <v/>
      </c>
      <c r="HR392" s="235">
        <f t="shared" si="597"/>
        <v>0</v>
      </c>
      <c r="HS392" s="235">
        <f t="shared" si="597"/>
        <v>0</v>
      </c>
      <c r="HT392" s="235">
        <f t="shared" si="597"/>
        <v>0</v>
      </c>
      <c r="HU392" s="162"/>
      <c r="HV392" s="1622"/>
      <c r="HW392" s="1619"/>
      <c r="HX392" s="1619"/>
      <c r="HY392" s="1619"/>
      <c r="HZ392" s="1619"/>
      <c r="IA392" s="1619"/>
      <c r="IB392" s="1619"/>
      <c r="IC392" s="1623"/>
      <c r="ID392" s="162"/>
      <c r="IE392" s="162"/>
    </row>
    <row r="393" spans="1:239" ht="21" customHeight="1" x14ac:dyDescent="0.25">
      <c r="A393" s="377" t="str">
        <f t="shared" si="524"/>
        <v/>
      </c>
      <c r="B393" s="188">
        <v>367</v>
      </c>
      <c r="C393" s="255"/>
      <c r="D393" s="223" t="str">
        <f t="shared" si="508"/>
        <v/>
      </c>
      <c r="E393" s="223" t="str">
        <f t="shared" si="591"/>
        <v/>
      </c>
      <c r="F393" s="242"/>
      <c r="G393" s="242"/>
      <c r="H393" s="224" t="str">
        <f t="shared" si="525"/>
        <v/>
      </c>
      <c r="I393" s="930"/>
      <c r="J393" s="930"/>
      <c r="K393" s="930"/>
      <c r="L393" s="370"/>
      <c r="M393" s="371"/>
      <c r="N393" s="371"/>
      <c r="O393" s="371"/>
      <c r="P393" s="372"/>
      <c r="Q393" s="609"/>
      <c r="R393" s="609"/>
      <c r="S393" s="610"/>
      <c r="T393" s="371"/>
      <c r="U393" s="371"/>
      <c r="V393" s="188"/>
      <c r="W393" s="370"/>
      <c r="X393" s="371"/>
      <c r="Y393" s="371"/>
      <c r="Z393" s="611"/>
      <c r="AA393" s="896"/>
      <c r="AB393" s="370"/>
      <c r="AC393" s="371"/>
      <c r="AD393" s="371"/>
      <c r="AE393" s="371"/>
      <c r="AF393" s="896"/>
      <c r="AG393" s="370"/>
      <c r="AH393" s="371"/>
      <c r="AI393" s="371"/>
      <c r="AJ393" s="371"/>
      <c r="AK393" s="896"/>
      <c r="AL393" s="370"/>
      <c r="AM393" s="371"/>
      <c r="AN393" s="371"/>
      <c r="AO393" s="372"/>
      <c r="AP393" s="370"/>
      <c r="AQ393" s="371"/>
      <c r="AR393" s="371"/>
      <c r="AS393" s="371"/>
      <c r="AT393" s="928"/>
      <c r="AU393" s="188"/>
      <c r="AV393" s="256">
        <f t="shared" si="509"/>
        <v>0</v>
      </c>
      <c r="AW393" s="257">
        <f t="shared" si="510"/>
        <v>0</v>
      </c>
      <c r="AX393" s="258">
        <f t="shared" si="598"/>
        <v>0</v>
      </c>
      <c r="AY393" s="259">
        <f t="shared" si="598"/>
        <v>0</v>
      </c>
      <c r="AZ393" s="231" t="str">
        <f t="shared" si="526"/>
        <v/>
      </c>
      <c r="BA393" s="232">
        <f t="shared" si="527"/>
        <v>0</v>
      </c>
      <c r="BB393" s="249">
        <f t="shared" si="511"/>
        <v>0</v>
      </c>
      <c r="BC393" s="231">
        <f t="shared" si="528"/>
        <v>0</v>
      </c>
      <c r="BD393" s="231">
        <f t="shared" si="529"/>
        <v>0</v>
      </c>
      <c r="BE393" s="260"/>
      <c r="BF393" s="235">
        <f t="shared" si="530"/>
        <v>0</v>
      </c>
      <c r="BG393" s="235">
        <f t="shared" si="531"/>
        <v>0</v>
      </c>
      <c r="BH393" s="235">
        <f t="shared" si="532"/>
        <v>0</v>
      </c>
      <c r="BI393" s="380"/>
      <c r="BJ393" s="235">
        <f t="shared" si="512"/>
        <v>0</v>
      </c>
      <c r="BK393" s="235">
        <f t="shared" si="533"/>
        <v>0</v>
      </c>
      <c r="BL393" s="235" t="str">
        <f t="shared" si="534"/>
        <v/>
      </c>
      <c r="BM393" s="236"/>
      <c r="BN393" s="237"/>
      <c r="BO393" s="237"/>
      <c r="BP393" s="238"/>
      <c r="BQ393" s="238"/>
      <c r="BR393" s="254"/>
      <c r="BS393" s="252"/>
      <c r="BT393" s="244"/>
      <c r="BU393" s="244"/>
      <c r="BV393" s="244"/>
      <c r="BW393" s="244"/>
      <c r="BX393" s="244"/>
      <c r="BY393" s="244"/>
      <c r="BZ393" s="244"/>
      <c r="CA393" s="244"/>
      <c r="CB393" s="253"/>
      <c r="CC393" s="188"/>
      <c r="CD393" s="244">
        <f t="shared" si="513"/>
        <v>0</v>
      </c>
      <c r="CE393" s="235">
        <f t="shared" si="535"/>
        <v>0</v>
      </c>
      <c r="CF393" s="235">
        <f t="shared" si="535"/>
        <v>0</v>
      </c>
      <c r="CG393" s="235">
        <f t="shared" si="535"/>
        <v>0</v>
      </c>
      <c r="CH393" s="188"/>
      <c r="CI393" s="244">
        <f t="shared" si="514"/>
        <v>0</v>
      </c>
      <c r="CJ393" s="235">
        <f t="shared" si="536"/>
        <v>0</v>
      </c>
      <c r="CK393" s="235">
        <f t="shared" si="536"/>
        <v>0</v>
      </c>
      <c r="CL393" s="235">
        <f t="shared" si="536"/>
        <v>0</v>
      </c>
      <c r="CM393" s="188"/>
      <c r="CN393" s="244">
        <f t="shared" si="515"/>
        <v>0</v>
      </c>
      <c r="CO393" s="235">
        <f t="shared" si="537"/>
        <v>0</v>
      </c>
      <c r="CP393" s="235">
        <f t="shared" si="537"/>
        <v>0</v>
      </c>
      <c r="CQ393" s="235">
        <f t="shared" si="537"/>
        <v>0</v>
      </c>
      <c r="CR393" s="188"/>
      <c r="CS393" s="244">
        <f t="shared" si="516"/>
        <v>0</v>
      </c>
      <c r="CT393" s="235">
        <f t="shared" si="538"/>
        <v>0</v>
      </c>
      <c r="CU393" s="235">
        <f t="shared" si="538"/>
        <v>0</v>
      </c>
      <c r="CV393" s="235">
        <f t="shared" si="538"/>
        <v>0</v>
      </c>
      <c r="CW393" s="188"/>
      <c r="CX393" s="244">
        <f t="shared" si="517"/>
        <v>0</v>
      </c>
      <c r="CY393" s="235">
        <f t="shared" si="539"/>
        <v>0</v>
      </c>
      <c r="CZ393" s="235">
        <f t="shared" si="539"/>
        <v>0</v>
      </c>
      <c r="DA393" s="235">
        <f t="shared" si="539"/>
        <v>0</v>
      </c>
      <c r="DB393" s="188"/>
      <c r="DC393" s="225"/>
      <c r="DD393" s="226"/>
      <c r="DE393" s="1088"/>
      <c r="DF393" s="225"/>
      <c r="DG393" s="226"/>
      <c r="DH393" s="1088"/>
      <c r="DI393" s="225"/>
      <c r="DJ393" s="226"/>
      <c r="DK393" s="1088"/>
      <c r="DL393" s="225"/>
      <c r="DM393" s="226"/>
      <c r="DN393" s="1088"/>
      <c r="DO393" s="370"/>
      <c r="DP393" s="370"/>
      <c r="DQ393" s="243">
        <f t="shared" si="540"/>
        <v>0</v>
      </c>
      <c r="DR393" s="244">
        <f t="shared" si="541"/>
        <v>0</v>
      </c>
      <c r="DS393" s="235">
        <f t="shared" si="542"/>
        <v>0</v>
      </c>
      <c r="DT393" s="244" t="str">
        <f t="shared" si="518"/>
        <v/>
      </c>
      <c r="DU393" s="42" t="str">
        <f t="shared" si="543"/>
        <v/>
      </c>
      <c r="DV393" s="42" t="str">
        <f t="shared" si="544"/>
        <v/>
      </c>
      <c r="DW393" s="42" t="str">
        <f t="shared" si="545"/>
        <v/>
      </c>
      <c r="DX393" s="162"/>
      <c r="DY393" s="42" t="str">
        <f t="shared" si="546"/>
        <v/>
      </c>
      <c r="DZ393" s="42" t="str">
        <f t="shared" si="599"/>
        <v/>
      </c>
      <c r="EA393" s="42" t="str">
        <f t="shared" si="547"/>
        <v/>
      </c>
      <c r="EB393" s="162"/>
      <c r="EC393" s="930"/>
      <c r="ED393" s="188"/>
      <c r="EE393" s="245">
        <f t="shared" si="548"/>
        <v>0</v>
      </c>
      <c r="EG393" s="245">
        <f t="shared" si="549"/>
        <v>0</v>
      </c>
      <c r="EI393" s="246" t="str">
        <f t="shared" si="550"/>
        <v/>
      </c>
      <c r="EJ393" s="247" t="str">
        <f t="shared" si="519"/>
        <v/>
      </c>
      <c r="EK393" s="248" t="str">
        <f t="shared" si="520"/>
        <v/>
      </c>
      <c r="EL393" s="248" t="str">
        <f t="shared" si="521"/>
        <v/>
      </c>
      <c r="EM393" s="248" t="str">
        <f t="shared" si="522"/>
        <v/>
      </c>
      <c r="EN393" s="248" t="str">
        <f t="shared" si="551"/>
        <v/>
      </c>
      <c r="EO393" s="248" t="str">
        <f t="shared" si="523"/>
        <v/>
      </c>
      <c r="EQ393" s="248" t="str">
        <f t="shared" si="552"/>
        <v/>
      </c>
      <c r="ER393" s="248" t="str">
        <f t="shared" si="553"/>
        <v/>
      </c>
      <c r="ES393" s="248" t="str">
        <f t="shared" si="554"/>
        <v/>
      </c>
      <c r="ET393" s="248" t="str">
        <f t="shared" si="555"/>
        <v/>
      </c>
      <c r="EU393" s="248" t="str">
        <f t="shared" si="556"/>
        <v/>
      </c>
      <c r="EV393" s="248" t="str">
        <f t="shared" si="556"/>
        <v/>
      </c>
      <c r="EX393" s="248" t="str">
        <f t="shared" si="557"/>
        <v/>
      </c>
      <c r="EY393" s="248" t="str">
        <f t="shared" si="558"/>
        <v/>
      </c>
      <c r="EZ393" s="248" t="str">
        <f t="shared" si="559"/>
        <v/>
      </c>
      <c r="FA393" s="248" t="str">
        <f t="shared" si="560"/>
        <v/>
      </c>
      <c r="FB393" s="248" t="str">
        <f t="shared" si="592"/>
        <v/>
      </c>
      <c r="FC393" s="248" t="str">
        <f t="shared" si="592"/>
        <v/>
      </c>
      <c r="FE393" s="248" t="str">
        <f t="shared" si="561"/>
        <v/>
      </c>
      <c r="FF393" s="248" t="str">
        <f t="shared" si="562"/>
        <v/>
      </c>
      <c r="FG393" s="248" t="str">
        <f t="shared" si="563"/>
        <v/>
      </c>
      <c r="FH393" s="248" t="str">
        <f t="shared" si="564"/>
        <v/>
      </c>
      <c r="FI393" s="248" t="str">
        <f t="shared" si="593"/>
        <v/>
      </c>
      <c r="FJ393" s="248" t="str">
        <f t="shared" si="593"/>
        <v/>
      </c>
      <c r="FL393" s="370"/>
      <c r="FM393" s="371"/>
      <c r="FN393" s="371"/>
      <c r="FO393" s="611"/>
      <c r="FP393" s="896"/>
      <c r="FQ393" s="370"/>
      <c r="FR393" s="371"/>
      <c r="FS393" s="371"/>
      <c r="FT393" s="611"/>
      <c r="FU393" s="896"/>
      <c r="FV393" s="370"/>
      <c r="FW393" s="371"/>
      <c r="FX393" s="371"/>
      <c r="FY393" s="611"/>
      <c r="FZ393" s="896"/>
      <c r="GA393" s="613"/>
      <c r="GC393" s="227">
        <f t="shared" si="565"/>
        <v>0</v>
      </c>
      <c r="GD393" s="228">
        <f t="shared" si="566"/>
        <v>0</v>
      </c>
      <c r="GE393" s="229">
        <f t="shared" si="594"/>
        <v>0</v>
      </c>
      <c r="GF393" s="230">
        <f t="shared" si="594"/>
        <v>0</v>
      </c>
      <c r="GG393" s="231" t="str">
        <f t="shared" si="567"/>
        <v/>
      </c>
      <c r="GH393" s="232">
        <f t="shared" si="568"/>
        <v>0</v>
      </c>
      <c r="GI393" s="227">
        <f t="shared" si="569"/>
        <v>0</v>
      </c>
      <c r="GJ393" s="233">
        <f t="shared" si="570"/>
        <v>0</v>
      </c>
      <c r="GK393" s="233">
        <f t="shared" si="571"/>
        <v>0</v>
      </c>
      <c r="GL393" s="234"/>
      <c r="GM393" s="235">
        <f t="shared" si="572"/>
        <v>0</v>
      </c>
      <c r="GN393" s="235">
        <f t="shared" si="573"/>
        <v>0</v>
      </c>
      <c r="GO393" s="235" t="str">
        <f t="shared" si="574"/>
        <v/>
      </c>
      <c r="GP393" s="380"/>
      <c r="GQ393" s="235">
        <f t="shared" si="575"/>
        <v>0</v>
      </c>
      <c r="GR393" s="235">
        <f t="shared" si="576"/>
        <v>0</v>
      </c>
      <c r="GS393" s="235" t="str">
        <f t="shared" si="577"/>
        <v/>
      </c>
      <c r="GT393" s="236"/>
      <c r="GU393" s="237" t="str">
        <f t="shared" si="578"/>
        <v/>
      </c>
      <c r="GV393" s="237" t="str">
        <f t="shared" si="579"/>
        <v/>
      </c>
      <c r="GW393" s="238" t="str">
        <f t="shared" si="580"/>
        <v/>
      </c>
      <c r="GX393" s="238" t="str">
        <f t="shared" si="581"/>
        <v/>
      </c>
      <c r="GY393" s="239"/>
      <c r="GZ393" s="240" t="str">
        <f t="shared" si="582"/>
        <v/>
      </c>
      <c r="HA393" s="235" t="str">
        <f t="shared" si="583"/>
        <v/>
      </c>
      <c r="HB393" s="235" t="str">
        <f t="shared" si="584"/>
        <v/>
      </c>
      <c r="HC393" s="235" t="str">
        <f t="shared" si="585"/>
        <v/>
      </c>
      <c r="HD393" s="235" t="str">
        <f t="shared" si="586"/>
        <v/>
      </c>
      <c r="HE393" s="235" t="str">
        <f t="shared" si="587"/>
        <v/>
      </c>
      <c r="HF393" s="188"/>
      <c r="HG393" s="235" t="str">
        <f t="shared" si="588"/>
        <v/>
      </c>
      <c r="HH393" s="235">
        <f t="shared" si="595"/>
        <v>0</v>
      </c>
      <c r="HI393" s="235">
        <f t="shared" si="595"/>
        <v>0</v>
      </c>
      <c r="HJ393" s="235">
        <f t="shared" si="595"/>
        <v>0</v>
      </c>
      <c r="HK393" s="188"/>
      <c r="HL393" s="235" t="str">
        <f t="shared" si="589"/>
        <v/>
      </c>
      <c r="HM393" s="235">
        <f t="shared" si="596"/>
        <v>0</v>
      </c>
      <c r="HN393" s="235">
        <f t="shared" si="596"/>
        <v>0</v>
      </c>
      <c r="HO393" s="235">
        <f t="shared" si="596"/>
        <v>0</v>
      </c>
      <c r="HP393" s="188"/>
      <c r="HQ393" s="235" t="str">
        <f t="shared" si="590"/>
        <v/>
      </c>
      <c r="HR393" s="235">
        <f t="shared" si="597"/>
        <v>0</v>
      </c>
      <c r="HS393" s="235">
        <f t="shared" si="597"/>
        <v>0</v>
      </c>
      <c r="HT393" s="235">
        <f t="shared" si="597"/>
        <v>0</v>
      </c>
      <c r="HU393" s="162"/>
      <c r="HV393" s="1622"/>
      <c r="HW393" s="1619"/>
      <c r="HX393" s="1619"/>
      <c r="HY393" s="1619"/>
      <c r="HZ393" s="1619"/>
      <c r="IA393" s="1619"/>
      <c r="IB393" s="1619"/>
      <c r="IC393" s="1623"/>
      <c r="ID393" s="162"/>
      <c r="IE393" s="162"/>
    </row>
    <row r="394" spans="1:239" ht="21" customHeight="1" x14ac:dyDescent="0.25">
      <c r="A394" s="377" t="str">
        <f t="shared" si="524"/>
        <v/>
      </c>
      <c r="B394" s="188">
        <v>368</v>
      </c>
      <c r="C394" s="255"/>
      <c r="D394" s="223" t="str">
        <f t="shared" si="508"/>
        <v/>
      </c>
      <c r="E394" s="223" t="str">
        <f t="shared" si="591"/>
        <v/>
      </c>
      <c r="F394" s="242"/>
      <c r="G394" s="242"/>
      <c r="H394" s="224" t="str">
        <f t="shared" si="525"/>
        <v/>
      </c>
      <c r="I394" s="930"/>
      <c r="J394" s="930"/>
      <c r="K394" s="930"/>
      <c r="L394" s="370"/>
      <c r="M394" s="371"/>
      <c r="N394" s="371"/>
      <c r="O394" s="371"/>
      <c r="P394" s="372"/>
      <c r="Q394" s="609"/>
      <c r="R394" s="609"/>
      <c r="S394" s="610"/>
      <c r="T394" s="371"/>
      <c r="U394" s="371"/>
      <c r="V394" s="188"/>
      <c r="W394" s="370"/>
      <c r="X394" s="371"/>
      <c r="Y394" s="371"/>
      <c r="Z394" s="611"/>
      <c r="AA394" s="896"/>
      <c r="AB394" s="370"/>
      <c r="AC394" s="371"/>
      <c r="AD394" s="371"/>
      <c r="AE394" s="371"/>
      <c r="AF394" s="896"/>
      <c r="AG394" s="370"/>
      <c r="AH394" s="371"/>
      <c r="AI394" s="371"/>
      <c r="AJ394" s="371"/>
      <c r="AK394" s="896"/>
      <c r="AL394" s="370"/>
      <c r="AM394" s="371"/>
      <c r="AN394" s="371"/>
      <c r="AO394" s="372"/>
      <c r="AP394" s="370"/>
      <c r="AQ394" s="371"/>
      <c r="AR394" s="371"/>
      <c r="AS394" s="371"/>
      <c r="AT394" s="928"/>
      <c r="AU394" s="188"/>
      <c r="AV394" s="256">
        <f t="shared" si="509"/>
        <v>0</v>
      </c>
      <c r="AW394" s="257">
        <f t="shared" si="510"/>
        <v>0</v>
      </c>
      <c r="AX394" s="258">
        <f t="shared" si="598"/>
        <v>0</v>
      </c>
      <c r="AY394" s="259">
        <f t="shared" si="598"/>
        <v>0</v>
      </c>
      <c r="AZ394" s="231" t="str">
        <f t="shared" si="526"/>
        <v/>
      </c>
      <c r="BA394" s="232">
        <f t="shared" si="527"/>
        <v>0</v>
      </c>
      <c r="BB394" s="249">
        <f t="shared" si="511"/>
        <v>0</v>
      </c>
      <c r="BC394" s="231">
        <f t="shared" si="528"/>
        <v>0</v>
      </c>
      <c r="BD394" s="231">
        <f t="shared" si="529"/>
        <v>0</v>
      </c>
      <c r="BE394" s="260"/>
      <c r="BF394" s="235">
        <f t="shared" si="530"/>
        <v>0</v>
      </c>
      <c r="BG394" s="235">
        <f t="shared" si="531"/>
        <v>0</v>
      </c>
      <c r="BH394" s="235">
        <f t="shared" si="532"/>
        <v>0</v>
      </c>
      <c r="BI394" s="380"/>
      <c r="BJ394" s="235">
        <f t="shared" si="512"/>
        <v>0</v>
      </c>
      <c r="BK394" s="235">
        <f t="shared" si="533"/>
        <v>0</v>
      </c>
      <c r="BL394" s="235" t="str">
        <f t="shared" si="534"/>
        <v/>
      </c>
      <c r="BM394" s="236"/>
      <c r="BN394" s="237"/>
      <c r="BO394" s="237"/>
      <c r="BP394" s="238"/>
      <c r="BQ394" s="238"/>
      <c r="BR394" s="254"/>
      <c r="BS394" s="252"/>
      <c r="BT394" s="244"/>
      <c r="BU394" s="244"/>
      <c r="BV394" s="244"/>
      <c r="BW394" s="244"/>
      <c r="BX394" s="244"/>
      <c r="BY394" s="244"/>
      <c r="BZ394" s="244"/>
      <c r="CA394" s="244"/>
      <c r="CB394" s="253"/>
      <c r="CC394" s="188"/>
      <c r="CD394" s="244">
        <f t="shared" si="513"/>
        <v>0</v>
      </c>
      <c r="CE394" s="235">
        <f t="shared" si="535"/>
        <v>0</v>
      </c>
      <c r="CF394" s="235">
        <f t="shared" si="535"/>
        <v>0</v>
      </c>
      <c r="CG394" s="235">
        <f t="shared" si="535"/>
        <v>0</v>
      </c>
      <c r="CH394" s="188"/>
      <c r="CI394" s="244">
        <f t="shared" si="514"/>
        <v>0</v>
      </c>
      <c r="CJ394" s="235">
        <f t="shared" si="536"/>
        <v>0</v>
      </c>
      <c r="CK394" s="235">
        <f t="shared" si="536"/>
        <v>0</v>
      </c>
      <c r="CL394" s="235">
        <f t="shared" si="536"/>
        <v>0</v>
      </c>
      <c r="CM394" s="188"/>
      <c r="CN394" s="244">
        <f t="shared" si="515"/>
        <v>0</v>
      </c>
      <c r="CO394" s="235">
        <f t="shared" si="537"/>
        <v>0</v>
      </c>
      <c r="CP394" s="235">
        <f t="shared" si="537"/>
        <v>0</v>
      </c>
      <c r="CQ394" s="235">
        <f t="shared" si="537"/>
        <v>0</v>
      </c>
      <c r="CR394" s="188"/>
      <c r="CS394" s="244">
        <f t="shared" si="516"/>
        <v>0</v>
      </c>
      <c r="CT394" s="235">
        <f t="shared" si="538"/>
        <v>0</v>
      </c>
      <c r="CU394" s="235">
        <f t="shared" si="538"/>
        <v>0</v>
      </c>
      <c r="CV394" s="235">
        <f t="shared" si="538"/>
        <v>0</v>
      </c>
      <c r="CW394" s="188"/>
      <c r="CX394" s="244">
        <f t="shared" si="517"/>
        <v>0</v>
      </c>
      <c r="CY394" s="235">
        <f t="shared" si="539"/>
        <v>0</v>
      </c>
      <c r="CZ394" s="235">
        <f t="shared" si="539"/>
        <v>0</v>
      </c>
      <c r="DA394" s="235">
        <f t="shared" si="539"/>
        <v>0</v>
      </c>
      <c r="DB394" s="188"/>
      <c r="DC394" s="225"/>
      <c r="DD394" s="226"/>
      <c r="DE394" s="1088"/>
      <c r="DF394" s="225"/>
      <c r="DG394" s="226"/>
      <c r="DH394" s="1088"/>
      <c r="DI394" s="225"/>
      <c r="DJ394" s="226"/>
      <c r="DK394" s="1088"/>
      <c r="DL394" s="225"/>
      <c r="DM394" s="226"/>
      <c r="DN394" s="1088"/>
      <c r="DO394" s="370"/>
      <c r="DP394" s="370"/>
      <c r="DQ394" s="243">
        <f t="shared" si="540"/>
        <v>0</v>
      </c>
      <c r="DR394" s="244">
        <f t="shared" si="541"/>
        <v>0</v>
      </c>
      <c r="DS394" s="235">
        <f t="shared" si="542"/>
        <v>0</v>
      </c>
      <c r="DT394" s="244" t="str">
        <f t="shared" si="518"/>
        <v/>
      </c>
      <c r="DU394" s="42" t="str">
        <f t="shared" si="543"/>
        <v/>
      </c>
      <c r="DV394" s="42" t="str">
        <f t="shared" si="544"/>
        <v/>
      </c>
      <c r="DW394" s="42" t="str">
        <f t="shared" si="545"/>
        <v/>
      </c>
      <c r="DX394" s="162"/>
      <c r="DY394" s="42" t="str">
        <f t="shared" si="546"/>
        <v/>
      </c>
      <c r="DZ394" s="42" t="str">
        <f t="shared" si="599"/>
        <v/>
      </c>
      <c r="EA394" s="42" t="str">
        <f t="shared" si="547"/>
        <v/>
      </c>
      <c r="EB394" s="162"/>
      <c r="EC394" s="930"/>
      <c r="ED394" s="188"/>
      <c r="EE394" s="245">
        <f t="shared" si="548"/>
        <v>0</v>
      </c>
      <c r="EG394" s="245">
        <f t="shared" si="549"/>
        <v>0</v>
      </c>
      <c r="EI394" s="246" t="str">
        <f t="shared" si="550"/>
        <v/>
      </c>
      <c r="EJ394" s="247" t="str">
        <f t="shared" si="519"/>
        <v/>
      </c>
      <c r="EK394" s="248" t="str">
        <f t="shared" si="520"/>
        <v/>
      </c>
      <c r="EL394" s="248" t="str">
        <f t="shared" si="521"/>
        <v/>
      </c>
      <c r="EM394" s="248" t="str">
        <f t="shared" si="522"/>
        <v/>
      </c>
      <c r="EN394" s="248" t="str">
        <f t="shared" si="551"/>
        <v/>
      </c>
      <c r="EO394" s="248" t="str">
        <f t="shared" si="523"/>
        <v/>
      </c>
      <c r="EQ394" s="248" t="str">
        <f t="shared" si="552"/>
        <v/>
      </c>
      <c r="ER394" s="248" t="str">
        <f t="shared" si="553"/>
        <v/>
      </c>
      <c r="ES394" s="248" t="str">
        <f t="shared" si="554"/>
        <v/>
      </c>
      <c r="ET394" s="248" t="str">
        <f t="shared" si="555"/>
        <v/>
      </c>
      <c r="EU394" s="248" t="str">
        <f t="shared" si="556"/>
        <v/>
      </c>
      <c r="EV394" s="248" t="str">
        <f t="shared" si="556"/>
        <v/>
      </c>
      <c r="EX394" s="248" t="str">
        <f t="shared" si="557"/>
        <v/>
      </c>
      <c r="EY394" s="248" t="str">
        <f t="shared" si="558"/>
        <v/>
      </c>
      <c r="EZ394" s="248" t="str">
        <f t="shared" si="559"/>
        <v/>
      </c>
      <c r="FA394" s="248" t="str">
        <f t="shared" si="560"/>
        <v/>
      </c>
      <c r="FB394" s="248" t="str">
        <f t="shared" si="592"/>
        <v/>
      </c>
      <c r="FC394" s="248" t="str">
        <f t="shared" si="592"/>
        <v/>
      </c>
      <c r="FE394" s="248" t="str">
        <f t="shared" si="561"/>
        <v/>
      </c>
      <c r="FF394" s="248" t="str">
        <f t="shared" si="562"/>
        <v/>
      </c>
      <c r="FG394" s="248" t="str">
        <f t="shared" si="563"/>
        <v/>
      </c>
      <c r="FH394" s="248" t="str">
        <f t="shared" si="564"/>
        <v/>
      </c>
      <c r="FI394" s="248" t="str">
        <f t="shared" si="593"/>
        <v/>
      </c>
      <c r="FJ394" s="248" t="str">
        <f t="shared" si="593"/>
        <v/>
      </c>
      <c r="FL394" s="370"/>
      <c r="FM394" s="371"/>
      <c r="FN394" s="371"/>
      <c r="FO394" s="611"/>
      <c r="FP394" s="896"/>
      <c r="FQ394" s="370"/>
      <c r="FR394" s="371"/>
      <c r="FS394" s="371"/>
      <c r="FT394" s="611"/>
      <c r="FU394" s="896"/>
      <c r="FV394" s="370"/>
      <c r="FW394" s="371"/>
      <c r="FX394" s="371"/>
      <c r="FY394" s="611"/>
      <c r="FZ394" s="896"/>
      <c r="GA394" s="613"/>
      <c r="GC394" s="227">
        <f t="shared" si="565"/>
        <v>0</v>
      </c>
      <c r="GD394" s="228">
        <f t="shared" si="566"/>
        <v>0</v>
      </c>
      <c r="GE394" s="229">
        <f t="shared" si="594"/>
        <v>0</v>
      </c>
      <c r="GF394" s="230">
        <f t="shared" si="594"/>
        <v>0</v>
      </c>
      <c r="GG394" s="231" t="str">
        <f t="shared" si="567"/>
        <v/>
      </c>
      <c r="GH394" s="232">
        <f t="shared" si="568"/>
        <v>0</v>
      </c>
      <c r="GI394" s="227">
        <f t="shared" si="569"/>
        <v>0</v>
      </c>
      <c r="GJ394" s="233">
        <f t="shared" si="570"/>
        <v>0</v>
      </c>
      <c r="GK394" s="233">
        <f t="shared" si="571"/>
        <v>0</v>
      </c>
      <c r="GL394" s="234"/>
      <c r="GM394" s="235">
        <f t="shared" si="572"/>
        <v>0</v>
      </c>
      <c r="GN394" s="235">
        <f t="shared" si="573"/>
        <v>0</v>
      </c>
      <c r="GO394" s="235" t="str">
        <f t="shared" si="574"/>
        <v/>
      </c>
      <c r="GP394" s="380"/>
      <c r="GQ394" s="235">
        <f t="shared" si="575"/>
        <v>0</v>
      </c>
      <c r="GR394" s="235">
        <f t="shared" si="576"/>
        <v>0</v>
      </c>
      <c r="GS394" s="235" t="str">
        <f t="shared" si="577"/>
        <v/>
      </c>
      <c r="GT394" s="236"/>
      <c r="GU394" s="237" t="str">
        <f t="shared" si="578"/>
        <v/>
      </c>
      <c r="GV394" s="237" t="str">
        <f t="shared" si="579"/>
        <v/>
      </c>
      <c r="GW394" s="238" t="str">
        <f t="shared" si="580"/>
        <v/>
      </c>
      <c r="GX394" s="238" t="str">
        <f t="shared" si="581"/>
        <v/>
      </c>
      <c r="GY394" s="239"/>
      <c r="GZ394" s="240" t="str">
        <f t="shared" si="582"/>
        <v/>
      </c>
      <c r="HA394" s="235" t="str">
        <f t="shared" si="583"/>
        <v/>
      </c>
      <c r="HB394" s="235" t="str">
        <f t="shared" si="584"/>
        <v/>
      </c>
      <c r="HC394" s="235" t="str">
        <f t="shared" si="585"/>
        <v/>
      </c>
      <c r="HD394" s="235" t="str">
        <f t="shared" si="586"/>
        <v/>
      </c>
      <c r="HE394" s="235" t="str">
        <f t="shared" si="587"/>
        <v/>
      </c>
      <c r="HF394" s="188"/>
      <c r="HG394" s="235" t="str">
        <f t="shared" si="588"/>
        <v/>
      </c>
      <c r="HH394" s="235">
        <f t="shared" si="595"/>
        <v>0</v>
      </c>
      <c r="HI394" s="235">
        <f t="shared" si="595"/>
        <v>0</v>
      </c>
      <c r="HJ394" s="235">
        <f t="shared" si="595"/>
        <v>0</v>
      </c>
      <c r="HK394" s="188"/>
      <c r="HL394" s="235" t="str">
        <f t="shared" si="589"/>
        <v/>
      </c>
      <c r="HM394" s="235">
        <f t="shared" si="596"/>
        <v>0</v>
      </c>
      <c r="HN394" s="235">
        <f t="shared" si="596"/>
        <v>0</v>
      </c>
      <c r="HO394" s="235">
        <f t="shared" si="596"/>
        <v>0</v>
      </c>
      <c r="HP394" s="188"/>
      <c r="HQ394" s="235" t="str">
        <f t="shared" si="590"/>
        <v/>
      </c>
      <c r="HR394" s="235">
        <f t="shared" si="597"/>
        <v>0</v>
      </c>
      <c r="HS394" s="235">
        <f t="shared" si="597"/>
        <v>0</v>
      </c>
      <c r="HT394" s="235">
        <f t="shared" si="597"/>
        <v>0</v>
      </c>
      <c r="HU394" s="162"/>
      <c r="HV394" s="1622"/>
      <c r="HW394" s="1619"/>
      <c r="HX394" s="1619"/>
      <c r="HY394" s="1619"/>
      <c r="HZ394" s="1619"/>
      <c r="IA394" s="1619"/>
      <c r="IB394" s="1619"/>
      <c r="IC394" s="1623"/>
      <c r="ID394" s="162"/>
      <c r="IE394" s="162"/>
    </row>
    <row r="395" spans="1:239" ht="21" customHeight="1" x14ac:dyDescent="0.25">
      <c r="A395" s="377" t="str">
        <f t="shared" si="524"/>
        <v/>
      </c>
      <c r="B395" s="188">
        <v>369</v>
      </c>
      <c r="C395" s="255"/>
      <c r="D395" s="223" t="str">
        <f t="shared" si="508"/>
        <v/>
      </c>
      <c r="E395" s="223" t="str">
        <f t="shared" si="591"/>
        <v/>
      </c>
      <c r="F395" s="242"/>
      <c r="G395" s="242"/>
      <c r="H395" s="224" t="str">
        <f t="shared" si="525"/>
        <v/>
      </c>
      <c r="I395" s="930"/>
      <c r="J395" s="930"/>
      <c r="K395" s="930"/>
      <c r="L395" s="370"/>
      <c r="M395" s="371"/>
      <c r="N395" s="371"/>
      <c r="O395" s="371"/>
      <c r="P395" s="372"/>
      <c r="Q395" s="609"/>
      <c r="R395" s="609"/>
      <c r="S395" s="610"/>
      <c r="T395" s="371"/>
      <c r="U395" s="371"/>
      <c r="V395" s="188"/>
      <c r="W395" s="370"/>
      <c r="X395" s="371"/>
      <c r="Y395" s="371"/>
      <c r="Z395" s="611"/>
      <c r="AA395" s="896"/>
      <c r="AB395" s="370"/>
      <c r="AC395" s="371"/>
      <c r="AD395" s="371"/>
      <c r="AE395" s="371"/>
      <c r="AF395" s="896"/>
      <c r="AG395" s="370"/>
      <c r="AH395" s="371"/>
      <c r="AI395" s="371"/>
      <c r="AJ395" s="371"/>
      <c r="AK395" s="896"/>
      <c r="AL395" s="370"/>
      <c r="AM395" s="371"/>
      <c r="AN395" s="371"/>
      <c r="AO395" s="372"/>
      <c r="AP395" s="370"/>
      <c r="AQ395" s="371"/>
      <c r="AR395" s="371"/>
      <c r="AS395" s="371"/>
      <c r="AT395" s="928"/>
      <c r="AU395" s="188"/>
      <c r="AV395" s="256">
        <f t="shared" si="509"/>
        <v>0</v>
      </c>
      <c r="AW395" s="257">
        <f t="shared" si="510"/>
        <v>0</v>
      </c>
      <c r="AX395" s="258">
        <f t="shared" si="598"/>
        <v>0</v>
      </c>
      <c r="AY395" s="259">
        <f t="shared" si="598"/>
        <v>0</v>
      </c>
      <c r="AZ395" s="231" t="str">
        <f t="shared" si="526"/>
        <v/>
      </c>
      <c r="BA395" s="232">
        <f t="shared" si="527"/>
        <v>0</v>
      </c>
      <c r="BB395" s="249">
        <f t="shared" si="511"/>
        <v>0</v>
      </c>
      <c r="BC395" s="231">
        <f t="shared" si="528"/>
        <v>0</v>
      </c>
      <c r="BD395" s="231">
        <f t="shared" si="529"/>
        <v>0</v>
      </c>
      <c r="BE395" s="260"/>
      <c r="BF395" s="235">
        <f t="shared" si="530"/>
        <v>0</v>
      </c>
      <c r="BG395" s="235">
        <f t="shared" si="531"/>
        <v>0</v>
      </c>
      <c r="BH395" s="235">
        <f t="shared" si="532"/>
        <v>0</v>
      </c>
      <c r="BI395" s="380"/>
      <c r="BJ395" s="235">
        <f t="shared" si="512"/>
        <v>0</v>
      </c>
      <c r="BK395" s="235">
        <f t="shared" si="533"/>
        <v>0</v>
      </c>
      <c r="BL395" s="235" t="str">
        <f t="shared" si="534"/>
        <v/>
      </c>
      <c r="BM395" s="236"/>
      <c r="BN395" s="237"/>
      <c r="BO395" s="237"/>
      <c r="BP395" s="238"/>
      <c r="BQ395" s="238"/>
      <c r="BR395" s="254"/>
      <c r="BS395" s="252"/>
      <c r="BT395" s="244"/>
      <c r="BU395" s="244"/>
      <c r="BV395" s="244"/>
      <c r="BW395" s="244"/>
      <c r="BX395" s="244"/>
      <c r="BY395" s="244"/>
      <c r="BZ395" s="244"/>
      <c r="CA395" s="244"/>
      <c r="CB395" s="253"/>
      <c r="CC395" s="188"/>
      <c r="CD395" s="244">
        <f t="shared" si="513"/>
        <v>0</v>
      </c>
      <c r="CE395" s="235">
        <f t="shared" si="535"/>
        <v>0</v>
      </c>
      <c r="CF395" s="235">
        <f t="shared" si="535"/>
        <v>0</v>
      </c>
      <c r="CG395" s="235">
        <f t="shared" si="535"/>
        <v>0</v>
      </c>
      <c r="CH395" s="188"/>
      <c r="CI395" s="244">
        <f t="shared" si="514"/>
        <v>0</v>
      </c>
      <c r="CJ395" s="235">
        <f t="shared" si="536"/>
        <v>0</v>
      </c>
      <c r="CK395" s="235">
        <f t="shared" si="536"/>
        <v>0</v>
      </c>
      <c r="CL395" s="235">
        <f t="shared" si="536"/>
        <v>0</v>
      </c>
      <c r="CM395" s="188"/>
      <c r="CN395" s="244">
        <f t="shared" si="515"/>
        <v>0</v>
      </c>
      <c r="CO395" s="235">
        <f t="shared" si="537"/>
        <v>0</v>
      </c>
      <c r="CP395" s="235">
        <f t="shared" si="537"/>
        <v>0</v>
      </c>
      <c r="CQ395" s="235">
        <f t="shared" si="537"/>
        <v>0</v>
      </c>
      <c r="CR395" s="188"/>
      <c r="CS395" s="244">
        <f t="shared" si="516"/>
        <v>0</v>
      </c>
      <c r="CT395" s="235">
        <f t="shared" si="538"/>
        <v>0</v>
      </c>
      <c r="CU395" s="235">
        <f t="shared" si="538"/>
        <v>0</v>
      </c>
      <c r="CV395" s="235">
        <f t="shared" si="538"/>
        <v>0</v>
      </c>
      <c r="CW395" s="188"/>
      <c r="CX395" s="244">
        <f t="shared" si="517"/>
        <v>0</v>
      </c>
      <c r="CY395" s="235">
        <f t="shared" si="539"/>
        <v>0</v>
      </c>
      <c r="CZ395" s="235">
        <f t="shared" si="539"/>
        <v>0</v>
      </c>
      <c r="DA395" s="235">
        <f t="shared" si="539"/>
        <v>0</v>
      </c>
      <c r="DB395" s="188"/>
      <c r="DC395" s="225"/>
      <c r="DD395" s="226"/>
      <c r="DE395" s="1088"/>
      <c r="DF395" s="225"/>
      <c r="DG395" s="226"/>
      <c r="DH395" s="1088"/>
      <c r="DI395" s="225"/>
      <c r="DJ395" s="226"/>
      <c r="DK395" s="1088"/>
      <c r="DL395" s="225"/>
      <c r="DM395" s="226"/>
      <c r="DN395" s="1088"/>
      <c r="DO395" s="370"/>
      <c r="DP395" s="370"/>
      <c r="DQ395" s="243">
        <f t="shared" si="540"/>
        <v>0</v>
      </c>
      <c r="DR395" s="244">
        <f t="shared" si="541"/>
        <v>0</v>
      </c>
      <c r="DS395" s="235">
        <f t="shared" si="542"/>
        <v>0</v>
      </c>
      <c r="DT395" s="244" t="str">
        <f t="shared" si="518"/>
        <v/>
      </c>
      <c r="DU395" s="42" t="str">
        <f t="shared" si="543"/>
        <v/>
      </c>
      <c r="DV395" s="42" t="str">
        <f t="shared" si="544"/>
        <v/>
      </c>
      <c r="DW395" s="42" t="str">
        <f t="shared" si="545"/>
        <v/>
      </c>
      <c r="DX395" s="162"/>
      <c r="DY395" s="42" t="str">
        <f t="shared" si="546"/>
        <v/>
      </c>
      <c r="DZ395" s="42" t="str">
        <f t="shared" si="599"/>
        <v/>
      </c>
      <c r="EA395" s="42" t="str">
        <f t="shared" si="547"/>
        <v/>
      </c>
      <c r="EB395" s="162"/>
      <c r="EC395" s="930"/>
      <c r="ED395" s="188"/>
      <c r="EE395" s="245">
        <f t="shared" si="548"/>
        <v>0</v>
      </c>
      <c r="EG395" s="245">
        <f t="shared" si="549"/>
        <v>0</v>
      </c>
      <c r="EI395" s="246" t="str">
        <f t="shared" si="550"/>
        <v/>
      </c>
      <c r="EJ395" s="247" t="str">
        <f t="shared" si="519"/>
        <v/>
      </c>
      <c r="EK395" s="248" t="str">
        <f t="shared" si="520"/>
        <v/>
      </c>
      <c r="EL395" s="248" t="str">
        <f t="shared" si="521"/>
        <v/>
      </c>
      <c r="EM395" s="248" t="str">
        <f t="shared" si="522"/>
        <v/>
      </c>
      <c r="EN395" s="248" t="str">
        <f t="shared" si="551"/>
        <v/>
      </c>
      <c r="EO395" s="248" t="str">
        <f t="shared" si="523"/>
        <v/>
      </c>
      <c r="EQ395" s="248" t="str">
        <f t="shared" si="552"/>
        <v/>
      </c>
      <c r="ER395" s="248" t="str">
        <f t="shared" si="553"/>
        <v/>
      </c>
      <c r="ES395" s="248" t="str">
        <f t="shared" si="554"/>
        <v/>
      </c>
      <c r="ET395" s="248" t="str">
        <f t="shared" si="555"/>
        <v/>
      </c>
      <c r="EU395" s="248" t="str">
        <f t="shared" si="556"/>
        <v/>
      </c>
      <c r="EV395" s="248" t="str">
        <f t="shared" si="556"/>
        <v/>
      </c>
      <c r="EX395" s="248" t="str">
        <f t="shared" si="557"/>
        <v/>
      </c>
      <c r="EY395" s="248" t="str">
        <f t="shared" si="558"/>
        <v/>
      </c>
      <c r="EZ395" s="248" t="str">
        <f t="shared" si="559"/>
        <v/>
      </c>
      <c r="FA395" s="248" t="str">
        <f t="shared" si="560"/>
        <v/>
      </c>
      <c r="FB395" s="248" t="str">
        <f t="shared" si="592"/>
        <v/>
      </c>
      <c r="FC395" s="248" t="str">
        <f t="shared" si="592"/>
        <v/>
      </c>
      <c r="FE395" s="248" t="str">
        <f t="shared" si="561"/>
        <v/>
      </c>
      <c r="FF395" s="248" t="str">
        <f t="shared" si="562"/>
        <v/>
      </c>
      <c r="FG395" s="248" t="str">
        <f t="shared" si="563"/>
        <v/>
      </c>
      <c r="FH395" s="248" t="str">
        <f t="shared" si="564"/>
        <v/>
      </c>
      <c r="FI395" s="248" t="str">
        <f t="shared" si="593"/>
        <v/>
      </c>
      <c r="FJ395" s="248" t="str">
        <f t="shared" si="593"/>
        <v/>
      </c>
      <c r="FL395" s="370"/>
      <c r="FM395" s="371"/>
      <c r="FN395" s="371"/>
      <c r="FO395" s="611"/>
      <c r="FP395" s="896"/>
      <c r="FQ395" s="370"/>
      <c r="FR395" s="371"/>
      <c r="FS395" s="371"/>
      <c r="FT395" s="611"/>
      <c r="FU395" s="896"/>
      <c r="FV395" s="370"/>
      <c r="FW395" s="371"/>
      <c r="FX395" s="371"/>
      <c r="FY395" s="611"/>
      <c r="FZ395" s="896"/>
      <c r="GA395" s="613"/>
      <c r="GC395" s="227">
        <f t="shared" si="565"/>
        <v>0</v>
      </c>
      <c r="GD395" s="228">
        <f t="shared" si="566"/>
        <v>0</v>
      </c>
      <c r="GE395" s="229">
        <f t="shared" si="594"/>
        <v>0</v>
      </c>
      <c r="GF395" s="230">
        <f t="shared" si="594"/>
        <v>0</v>
      </c>
      <c r="GG395" s="231" t="str">
        <f t="shared" si="567"/>
        <v/>
      </c>
      <c r="GH395" s="232">
        <f t="shared" si="568"/>
        <v>0</v>
      </c>
      <c r="GI395" s="227">
        <f t="shared" si="569"/>
        <v>0</v>
      </c>
      <c r="GJ395" s="233">
        <f t="shared" si="570"/>
        <v>0</v>
      </c>
      <c r="GK395" s="233">
        <f t="shared" si="571"/>
        <v>0</v>
      </c>
      <c r="GL395" s="234"/>
      <c r="GM395" s="235">
        <f t="shared" si="572"/>
        <v>0</v>
      </c>
      <c r="GN395" s="235">
        <f t="shared" si="573"/>
        <v>0</v>
      </c>
      <c r="GO395" s="235" t="str">
        <f t="shared" si="574"/>
        <v/>
      </c>
      <c r="GP395" s="380"/>
      <c r="GQ395" s="235">
        <f t="shared" si="575"/>
        <v>0</v>
      </c>
      <c r="GR395" s="235">
        <f t="shared" si="576"/>
        <v>0</v>
      </c>
      <c r="GS395" s="235" t="str">
        <f t="shared" si="577"/>
        <v/>
      </c>
      <c r="GT395" s="236"/>
      <c r="GU395" s="237" t="str">
        <f t="shared" si="578"/>
        <v/>
      </c>
      <c r="GV395" s="237" t="str">
        <f t="shared" si="579"/>
        <v/>
      </c>
      <c r="GW395" s="238" t="str">
        <f t="shared" si="580"/>
        <v/>
      </c>
      <c r="GX395" s="238" t="str">
        <f t="shared" si="581"/>
        <v/>
      </c>
      <c r="GY395" s="239"/>
      <c r="GZ395" s="240" t="str">
        <f t="shared" si="582"/>
        <v/>
      </c>
      <c r="HA395" s="235" t="str">
        <f t="shared" si="583"/>
        <v/>
      </c>
      <c r="HB395" s="235" t="str">
        <f t="shared" si="584"/>
        <v/>
      </c>
      <c r="HC395" s="235" t="str">
        <f t="shared" si="585"/>
        <v/>
      </c>
      <c r="HD395" s="235" t="str">
        <f t="shared" si="586"/>
        <v/>
      </c>
      <c r="HE395" s="235" t="str">
        <f t="shared" si="587"/>
        <v/>
      </c>
      <c r="HF395" s="188"/>
      <c r="HG395" s="235" t="str">
        <f t="shared" si="588"/>
        <v/>
      </c>
      <c r="HH395" s="235">
        <f t="shared" si="595"/>
        <v>0</v>
      </c>
      <c r="HI395" s="235">
        <f t="shared" si="595"/>
        <v>0</v>
      </c>
      <c r="HJ395" s="235">
        <f t="shared" si="595"/>
        <v>0</v>
      </c>
      <c r="HK395" s="188"/>
      <c r="HL395" s="235" t="str">
        <f t="shared" si="589"/>
        <v/>
      </c>
      <c r="HM395" s="235">
        <f t="shared" si="596"/>
        <v>0</v>
      </c>
      <c r="HN395" s="235">
        <f t="shared" si="596"/>
        <v>0</v>
      </c>
      <c r="HO395" s="235">
        <f t="shared" si="596"/>
        <v>0</v>
      </c>
      <c r="HP395" s="188"/>
      <c r="HQ395" s="235" t="str">
        <f t="shared" si="590"/>
        <v/>
      </c>
      <c r="HR395" s="235">
        <f t="shared" si="597"/>
        <v>0</v>
      </c>
      <c r="HS395" s="235">
        <f t="shared" si="597"/>
        <v>0</v>
      </c>
      <c r="HT395" s="235">
        <f t="shared" si="597"/>
        <v>0</v>
      </c>
      <c r="HU395" s="162"/>
      <c r="HV395" s="1622"/>
      <c r="HW395" s="1619"/>
      <c r="HX395" s="1619"/>
      <c r="HY395" s="1619"/>
      <c r="HZ395" s="1619"/>
      <c r="IA395" s="1619"/>
      <c r="IB395" s="1619"/>
      <c r="IC395" s="1623"/>
      <c r="ID395" s="162"/>
      <c r="IE395" s="162"/>
    </row>
    <row r="396" spans="1:239" ht="21" customHeight="1" x14ac:dyDescent="0.25">
      <c r="A396" s="377" t="str">
        <f t="shared" si="524"/>
        <v/>
      </c>
      <c r="B396" s="188">
        <v>370</v>
      </c>
      <c r="C396" s="255"/>
      <c r="D396" s="223" t="str">
        <f t="shared" si="508"/>
        <v/>
      </c>
      <c r="E396" s="223" t="str">
        <f t="shared" si="591"/>
        <v/>
      </c>
      <c r="F396" s="242"/>
      <c r="G396" s="242"/>
      <c r="H396" s="224" t="str">
        <f t="shared" si="525"/>
        <v/>
      </c>
      <c r="I396" s="930"/>
      <c r="J396" s="930"/>
      <c r="K396" s="930"/>
      <c r="L396" s="370"/>
      <c r="M396" s="371"/>
      <c r="N396" s="371"/>
      <c r="O396" s="371"/>
      <c r="P396" s="372"/>
      <c r="Q396" s="609"/>
      <c r="R396" s="609"/>
      <c r="S396" s="610"/>
      <c r="T396" s="371"/>
      <c r="U396" s="371"/>
      <c r="V396" s="188"/>
      <c r="W396" s="370"/>
      <c r="X396" s="371"/>
      <c r="Y396" s="371"/>
      <c r="Z396" s="611"/>
      <c r="AA396" s="896"/>
      <c r="AB396" s="370"/>
      <c r="AC396" s="371"/>
      <c r="AD396" s="371"/>
      <c r="AE396" s="371"/>
      <c r="AF396" s="896"/>
      <c r="AG396" s="370"/>
      <c r="AH396" s="371"/>
      <c r="AI396" s="371"/>
      <c r="AJ396" s="371"/>
      <c r="AK396" s="896"/>
      <c r="AL396" s="370"/>
      <c r="AM396" s="371"/>
      <c r="AN396" s="371"/>
      <c r="AO396" s="372"/>
      <c r="AP396" s="370"/>
      <c r="AQ396" s="371"/>
      <c r="AR396" s="371"/>
      <c r="AS396" s="371"/>
      <c r="AT396" s="928"/>
      <c r="AU396" s="188"/>
      <c r="AV396" s="256">
        <f t="shared" si="509"/>
        <v>0</v>
      </c>
      <c r="AW396" s="257">
        <f t="shared" si="510"/>
        <v>0</v>
      </c>
      <c r="AX396" s="258">
        <f t="shared" si="598"/>
        <v>0</v>
      </c>
      <c r="AY396" s="259">
        <f t="shared" si="598"/>
        <v>0</v>
      </c>
      <c r="AZ396" s="231" t="str">
        <f t="shared" si="526"/>
        <v/>
      </c>
      <c r="BA396" s="232">
        <f t="shared" si="527"/>
        <v>0</v>
      </c>
      <c r="BB396" s="249">
        <f t="shared" si="511"/>
        <v>0</v>
      </c>
      <c r="BC396" s="231">
        <f t="shared" si="528"/>
        <v>0</v>
      </c>
      <c r="BD396" s="231">
        <f t="shared" si="529"/>
        <v>0</v>
      </c>
      <c r="BE396" s="260"/>
      <c r="BF396" s="235">
        <f t="shared" si="530"/>
        <v>0</v>
      </c>
      <c r="BG396" s="235">
        <f t="shared" si="531"/>
        <v>0</v>
      </c>
      <c r="BH396" s="235">
        <f t="shared" si="532"/>
        <v>0</v>
      </c>
      <c r="BI396" s="380"/>
      <c r="BJ396" s="235">
        <f t="shared" si="512"/>
        <v>0</v>
      </c>
      <c r="BK396" s="235">
        <f t="shared" si="533"/>
        <v>0</v>
      </c>
      <c r="BL396" s="235" t="str">
        <f t="shared" si="534"/>
        <v/>
      </c>
      <c r="BM396" s="236"/>
      <c r="BN396" s="237"/>
      <c r="BO396" s="237"/>
      <c r="BP396" s="238"/>
      <c r="BQ396" s="238"/>
      <c r="BR396" s="254"/>
      <c r="BS396" s="252"/>
      <c r="BT396" s="244"/>
      <c r="BU396" s="244"/>
      <c r="BV396" s="244"/>
      <c r="BW396" s="244"/>
      <c r="BX396" s="244"/>
      <c r="BY396" s="244"/>
      <c r="BZ396" s="244"/>
      <c r="CA396" s="244"/>
      <c r="CB396" s="253"/>
      <c r="CC396" s="188"/>
      <c r="CD396" s="244">
        <f t="shared" si="513"/>
        <v>0</v>
      </c>
      <c r="CE396" s="235">
        <f t="shared" si="535"/>
        <v>0</v>
      </c>
      <c r="CF396" s="235">
        <f t="shared" si="535"/>
        <v>0</v>
      </c>
      <c r="CG396" s="235">
        <f t="shared" si="535"/>
        <v>0</v>
      </c>
      <c r="CH396" s="188"/>
      <c r="CI396" s="244">
        <f t="shared" si="514"/>
        <v>0</v>
      </c>
      <c r="CJ396" s="235">
        <f t="shared" si="536"/>
        <v>0</v>
      </c>
      <c r="CK396" s="235">
        <f t="shared" si="536"/>
        <v>0</v>
      </c>
      <c r="CL396" s="235">
        <f t="shared" si="536"/>
        <v>0</v>
      </c>
      <c r="CM396" s="188"/>
      <c r="CN396" s="244">
        <f t="shared" si="515"/>
        <v>0</v>
      </c>
      <c r="CO396" s="235">
        <f t="shared" si="537"/>
        <v>0</v>
      </c>
      <c r="CP396" s="235">
        <f t="shared" si="537"/>
        <v>0</v>
      </c>
      <c r="CQ396" s="235">
        <f t="shared" si="537"/>
        <v>0</v>
      </c>
      <c r="CR396" s="188"/>
      <c r="CS396" s="244">
        <f t="shared" si="516"/>
        <v>0</v>
      </c>
      <c r="CT396" s="235">
        <f t="shared" si="538"/>
        <v>0</v>
      </c>
      <c r="CU396" s="235">
        <f t="shared" si="538"/>
        <v>0</v>
      </c>
      <c r="CV396" s="235">
        <f t="shared" si="538"/>
        <v>0</v>
      </c>
      <c r="CW396" s="188"/>
      <c r="CX396" s="244">
        <f t="shared" si="517"/>
        <v>0</v>
      </c>
      <c r="CY396" s="235">
        <f t="shared" si="539"/>
        <v>0</v>
      </c>
      <c r="CZ396" s="235">
        <f t="shared" si="539"/>
        <v>0</v>
      </c>
      <c r="DA396" s="235">
        <f t="shared" si="539"/>
        <v>0</v>
      </c>
      <c r="DB396" s="188"/>
      <c r="DC396" s="225"/>
      <c r="DD396" s="226"/>
      <c r="DE396" s="1088"/>
      <c r="DF396" s="225"/>
      <c r="DG396" s="226"/>
      <c r="DH396" s="1088"/>
      <c r="DI396" s="225"/>
      <c r="DJ396" s="226"/>
      <c r="DK396" s="1088"/>
      <c r="DL396" s="225"/>
      <c r="DM396" s="226"/>
      <c r="DN396" s="1088"/>
      <c r="DO396" s="370"/>
      <c r="DP396" s="370"/>
      <c r="DQ396" s="243">
        <f t="shared" si="540"/>
        <v>0</v>
      </c>
      <c r="DR396" s="244">
        <f t="shared" si="541"/>
        <v>0</v>
      </c>
      <c r="DS396" s="235">
        <f t="shared" si="542"/>
        <v>0</v>
      </c>
      <c r="DT396" s="244" t="str">
        <f t="shared" si="518"/>
        <v/>
      </c>
      <c r="DU396" s="42" t="str">
        <f t="shared" si="543"/>
        <v/>
      </c>
      <c r="DV396" s="42" t="str">
        <f t="shared" si="544"/>
        <v/>
      </c>
      <c r="DW396" s="42" t="str">
        <f t="shared" si="545"/>
        <v/>
      </c>
      <c r="DX396" s="162"/>
      <c r="DY396" s="42" t="str">
        <f t="shared" si="546"/>
        <v/>
      </c>
      <c r="DZ396" s="42" t="str">
        <f t="shared" si="599"/>
        <v/>
      </c>
      <c r="EA396" s="42" t="str">
        <f t="shared" si="547"/>
        <v/>
      </c>
      <c r="EB396" s="162"/>
      <c r="EC396" s="930"/>
      <c r="ED396" s="188"/>
      <c r="EE396" s="245">
        <f t="shared" si="548"/>
        <v>0</v>
      </c>
      <c r="EG396" s="245">
        <f t="shared" si="549"/>
        <v>0</v>
      </c>
      <c r="EI396" s="246" t="str">
        <f t="shared" si="550"/>
        <v/>
      </c>
      <c r="EJ396" s="247" t="str">
        <f t="shared" si="519"/>
        <v/>
      </c>
      <c r="EK396" s="248" t="str">
        <f t="shared" si="520"/>
        <v/>
      </c>
      <c r="EL396" s="248" t="str">
        <f t="shared" si="521"/>
        <v/>
      </c>
      <c r="EM396" s="248" t="str">
        <f t="shared" si="522"/>
        <v/>
      </c>
      <c r="EN396" s="248" t="str">
        <f t="shared" si="551"/>
        <v/>
      </c>
      <c r="EO396" s="248" t="str">
        <f t="shared" si="523"/>
        <v/>
      </c>
      <c r="EQ396" s="248" t="str">
        <f t="shared" si="552"/>
        <v/>
      </c>
      <c r="ER396" s="248" t="str">
        <f t="shared" si="553"/>
        <v/>
      </c>
      <c r="ES396" s="248" t="str">
        <f t="shared" si="554"/>
        <v/>
      </c>
      <c r="ET396" s="248" t="str">
        <f t="shared" si="555"/>
        <v/>
      </c>
      <c r="EU396" s="248" t="str">
        <f t="shared" si="556"/>
        <v/>
      </c>
      <c r="EV396" s="248" t="str">
        <f t="shared" si="556"/>
        <v/>
      </c>
      <c r="EX396" s="248" t="str">
        <f t="shared" si="557"/>
        <v/>
      </c>
      <c r="EY396" s="248" t="str">
        <f t="shared" si="558"/>
        <v/>
      </c>
      <c r="EZ396" s="248" t="str">
        <f t="shared" si="559"/>
        <v/>
      </c>
      <c r="FA396" s="248" t="str">
        <f t="shared" si="560"/>
        <v/>
      </c>
      <c r="FB396" s="248" t="str">
        <f t="shared" si="592"/>
        <v/>
      </c>
      <c r="FC396" s="248" t="str">
        <f t="shared" si="592"/>
        <v/>
      </c>
      <c r="FE396" s="248" t="str">
        <f t="shared" si="561"/>
        <v/>
      </c>
      <c r="FF396" s="248" t="str">
        <f t="shared" si="562"/>
        <v/>
      </c>
      <c r="FG396" s="248" t="str">
        <f t="shared" si="563"/>
        <v/>
      </c>
      <c r="FH396" s="248" t="str">
        <f t="shared" si="564"/>
        <v/>
      </c>
      <c r="FI396" s="248" t="str">
        <f t="shared" si="593"/>
        <v/>
      </c>
      <c r="FJ396" s="248" t="str">
        <f t="shared" si="593"/>
        <v/>
      </c>
      <c r="FL396" s="370"/>
      <c r="FM396" s="371"/>
      <c r="FN396" s="371"/>
      <c r="FO396" s="611"/>
      <c r="FP396" s="896"/>
      <c r="FQ396" s="370"/>
      <c r="FR396" s="371"/>
      <c r="FS396" s="371"/>
      <c r="FT396" s="611"/>
      <c r="FU396" s="896"/>
      <c r="FV396" s="370"/>
      <c r="FW396" s="371"/>
      <c r="FX396" s="371"/>
      <c r="FY396" s="611"/>
      <c r="FZ396" s="896"/>
      <c r="GA396" s="613"/>
      <c r="GC396" s="227">
        <f t="shared" si="565"/>
        <v>0</v>
      </c>
      <c r="GD396" s="228">
        <f t="shared" si="566"/>
        <v>0</v>
      </c>
      <c r="GE396" s="229">
        <f t="shared" si="594"/>
        <v>0</v>
      </c>
      <c r="GF396" s="230">
        <f t="shared" si="594"/>
        <v>0</v>
      </c>
      <c r="GG396" s="231" t="str">
        <f t="shared" si="567"/>
        <v/>
      </c>
      <c r="GH396" s="232">
        <f t="shared" si="568"/>
        <v>0</v>
      </c>
      <c r="GI396" s="227">
        <f t="shared" si="569"/>
        <v>0</v>
      </c>
      <c r="GJ396" s="233">
        <f t="shared" si="570"/>
        <v>0</v>
      </c>
      <c r="GK396" s="233">
        <f t="shared" si="571"/>
        <v>0</v>
      </c>
      <c r="GL396" s="234"/>
      <c r="GM396" s="235">
        <f t="shared" si="572"/>
        <v>0</v>
      </c>
      <c r="GN396" s="235">
        <f t="shared" si="573"/>
        <v>0</v>
      </c>
      <c r="GO396" s="235" t="str">
        <f t="shared" si="574"/>
        <v/>
      </c>
      <c r="GP396" s="380"/>
      <c r="GQ396" s="235">
        <f t="shared" si="575"/>
        <v>0</v>
      </c>
      <c r="GR396" s="235">
        <f t="shared" si="576"/>
        <v>0</v>
      </c>
      <c r="GS396" s="235" t="str">
        <f t="shared" si="577"/>
        <v/>
      </c>
      <c r="GT396" s="236"/>
      <c r="GU396" s="237" t="str">
        <f t="shared" si="578"/>
        <v/>
      </c>
      <c r="GV396" s="237" t="str">
        <f t="shared" si="579"/>
        <v/>
      </c>
      <c r="GW396" s="238" t="str">
        <f t="shared" si="580"/>
        <v/>
      </c>
      <c r="GX396" s="238" t="str">
        <f t="shared" si="581"/>
        <v/>
      </c>
      <c r="GY396" s="239"/>
      <c r="GZ396" s="240" t="str">
        <f t="shared" si="582"/>
        <v/>
      </c>
      <c r="HA396" s="235" t="str">
        <f t="shared" si="583"/>
        <v/>
      </c>
      <c r="HB396" s="235" t="str">
        <f t="shared" si="584"/>
        <v/>
      </c>
      <c r="HC396" s="235" t="str">
        <f t="shared" si="585"/>
        <v/>
      </c>
      <c r="HD396" s="235" t="str">
        <f t="shared" si="586"/>
        <v/>
      </c>
      <c r="HE396" s="235" t="str">
        <f t="shared" si="587"/>
        <v/>
      </c>
      <c r="HF396" s="188"/>
      <c r="HG396" s="235" t="str">
        <f t="shared" si="588"/>
        <v/>
      </c>
      <c r="HH396" s="235">
        <f t="shared" si="595"/>
        <v>0</v>
      </c>
      <c r="HI396" s="235">
        <f t="shared" si="595"/>
        <v>0</v>
      </c>
      <c r="HJ396" s="235">
        <f t="shared" si="595"/>
        <v>0</v>
      </c>
      <c r="HK396" s="188"/>
      <c r="HL396" s="235" t="str">
        <f t="shared" si="589"/>
        <v/>
      </c>
      <c r="HM396" s="235">
        <f t="shared" si="596"/>
        <v>0</v>
      </c>
      <c r="HN396" s="235">
        <f t="shared" si="596"/>
        <v>0</v>
      </c>
      <c r="HO396" s="235">
        <f t="shared" si="596"/>
        <v>0</v>
      </c>
      <c r="HP396" s="188"/>
      <c r="HQ396" s="235" t="str">
        <f t="shared" si="590"/>
        <v/>
      </c>
      <c r="HR396" s="235">
        <f t="shared" si="597"/>
        <v>0</v>
      </c>
      <c r="HS396" s="235">
        <f t="shared" si="597"/>
        <v>0</v>
      </c>
      <c r="HT396" s="235">
        <f t="shared" si="597"/>
        <v>0</v>
      </c>
      <c r="HU396" s="162"/>
      <c r="HV396" s="1622"/>
      <c r="HW396" s="1619"/>
      <c r="HX396" s="1619"/>
      <c r="HY396" s="1619"/>
      <c r="HZ396" s="1619"/>
      <c r="IA396" s="1619"/>
      <c r="IB396" s="1619"/>
      <c r="IC396" s="1623"/>
      <c r="ID396" s="162"/>
      <c r="IE396" s="162"/>
    </row>
    <row r="397" spans="1:239" ht="21" customHeight="1" x14ac:dyDescent="0.25">
      <c r="A397" s="377" t="str">
        <f t="shared" si="524"/>
        <v/>
      </c>
      <c r="B397" s="188">
        <v>371</v>
      </c>
      <c r="C397" s="255"/>
      <c r="D397" s="223" t="str">
        <f t="shared" si="508"/>
        <v/>
      </c>
      <c r="E397" s="223" t="str">
        <f t="shared" si="591"/>
        <v/>
      </c>
      <c r="F397" s="242"/>
      <c r="G397" s="242"/>
      <c r="H397" s="224" t="str">
        <f t="shared" si="525"/>
        <v/>
      </c>
      <c r="I397" s="930"/>
      <c r="J397" s="930"/>
      <c r="K397" s="930"/>
      <c r="L397" s="370"/>
      <c r="M397" s="371"/>
      <c r="N397" s="371"/>
      <c r="O397" s="371"/>
      <c r="P397" s="372"/>
      <c r="Q397" s="609"/>
      <c r="R397" s="609"/>
      <c r="S397" s="610"/>
      <c r="T397" s="371"/>
      <c r="U397" s="371"/>
      <c r="V397" s="188"/>
      <c r="W397" s="370"/>
      <c r="X397" s="371"/>
      <c r="Y397" s="371"/>
      <c r="Z397" s="611"/>
      <c r="AA397" s="896"/>
      <c r="AB397" s="370"/>
      <c r="AC397" s="371"/>
      <c r="AD397" s="371"/>
      <c r="AE397" s="371"/>
      <c r="AF397" s="896"/>
      <c r="AG397" s="370"/>
      <c r="AH397" s="371"/>
      <c r="AI397" s="371"/>
      <c r="AJ397" s="371"/>
      <c r="AK397" s="896"/>
      <c r="AL397" s="370"/>
      <c r="AM397" s="371"/>
      <c r="AN397" s="371"/>
      <c r="AO397" s="372"/>
      <c r="AP397" s="370"/>
      <c r="AQ397" s="371"/>
      <c r="AR397" s="371"/>
      <c r="AS397" s="371"/>
      <c r="AT397" s="928"/>
      <c r="AU397" s="188"/>
      <c r="AV397" s="256">
        <f t="shared" si="509"/>
        <v>0</v>
      </c>
      <c r="AW397" s="257">
        <f t="shared" si="510"/>
        <v>0</v>
      </c>
      <c r="AX397" s="258">
        <f t="shared" si="598"/>
        <v>0</v>
      </c>
      <c r="AY397" s="259">
        <f t="shared" si="598"/>
        <v>0</v>
      </c>
      <c r="AZ397" s="231" t="str">
        <f t="shared" si="526"/>
        <v/>
      </c>
      <c r="BA397" s="232">
        <f t="shared" si="527"/>
        <v>0</v>
      </c>
      <c r="BB397" s="249">
        <f t="shared" si="511"/>
        <v>0</v>
      </c>
      <c r="BC397" s="231">
        <f t="shared" si="528"/>
        <v>0</v>
      </c>
      <c r="BD397" s="231">
        <f t="shared" si="529"/>
        <v>0</v>
      </c>
      <c r="BE397" s="260"/>
      <c r="BF397" s="235">
        <f t="shared" si="530"/>
        <v>0</v>
      </c>
      <c r="BG397" s="235">
        <f t="shared" si="531"/>
        <v>0</v>
      </c>
      <c r="BH397" s="235">
        <f t="shared" si="532"/>
        <v>0</v>
      </c>
      <c r="BI397" s="380"/>
      <c r="BJ397" s="235">
        <f t="shared" si="512"/>
        <v>0</v>
      </c>
      <c r="BK397" s="235">
        <f t="shared" si="533"/>
        <v>0</v>
      </c>
      <c r="BL397" s="235" t="str">
        <f t="shared" si="534"/>
        <v/>
      </c>
      <c r="BM397" s="236"/>
      <c r="BN397" s="237"/>
      <c r="BO397" s="237"/>
      <c r="BP397" s="238"/>
      <c r="BQ397" s="238"/>
      <c r="BR397" s="254"/>
      <c r="BS397" s="252"/>
      <c r="BT397" s="244"/>
      <c r="BU397" s="244"/>
      <c r="BV397" s="244"/>
      <c r="BW397" s="244"/>
      <c r="BX397" s="244"/>
      <c r="BY397" s="244"/>
      <c r="BZ397" s="244"/>
      <c r="CA397" s="244"/>
      <c r="CB397" s="253"/>
      <c r="CC397" s="188"/>
      <c r="CD397" s="244">
        <f t="shared" si="513"/>
        <v>0</v>
      </c>
      <c r="CE397" s="235">
        <f t="shared" si="535"/>
        <v>0</v>
      </c>
      <c r="CF397" s="235">
        <f t="shared" si="535"/>
        <v>0</v>
      </c>
      <c r="CG397" s="235">
        <f t="shared" si="535"/>
        <v>0</v>
      </c>
      <c r="CH397" s="188"/>
      <c r="CI397" s="244">
        <f t="shared" si="514"/>
        <v>0</v>
      </c>
      <c r="CJ397" s="235">
        <f t="shared" si="536"/>
        <v>0</v>
      </c>
      <c r="CK397" s="235">
        <f t="shared" si="536"/>
        <v>0</v>
      </c>
      <c r="CL397" s="235">
        <f t="shared" si="536"/>
        <v>0</v>
      </c>
      <c r="CM397" s="188"/>
      <c r="CN397" s="244">
        <f t="shared" si="515"/>
        <v>0</v>
      </c>
      <c r="CO397" s="235">
        <f t="shared" si="537"/>
        <v>0</v>
      </c>
      <c r="CP397" s="235">
        <f t="shared" si="537"/>
        <v>0</v>
      </c>
      <c r="CQ397" s="235">
        <f t="shared" si="537"/>
        <v>0</v>
      </c>
      <c r="CR397" s="188"/>
      <c r="CS397" s="244">
        <f t="shared" si="516"/>
        <v>0</v>
      </c>
      <c r="CT397" s="235">
        <f t="shared" si="538"/>
        <v>0</v>
      </c>
      <c r="CU397" s="235">
        <f t="shared" si="538"/>
        <v>0</v>
      </c>
      <c r="CV397" s="235">
        <f t="shared" si="538"/>
        <v>0</v>
      </c>
      <c r="CW397" s="188"/>
      <c r="CX397" s="244">
        <f t="shared" si="517"/>
        <v>0</v>
      </c>
      <c r="CY397" s="235">
        <f t="shared" si="539"/>
        <v>0</v>
      </c>
      <c r="CZ397" s="235">
        <f t="shared" si="539"/>
        <v>0</v>
      </c>
      <c r="DA397" s="235">
        <f t="shared" si="539"/>
        <v>0</v>
      </c>
      <c r="DB397" s="188"/>
      <c r="DC397" s="225"/>
      <c r="DD397" s="226"/>
      <c r="DE397" s="1088"/>
      <c r="DF397" s="225"/>
      <c r="DG397" s="226"/>
      <c r="DH397" s="1088"/>
      <c r="DI397" s="225"/>
      <c r="DJ397" s="226"/>
      <c r="DK397" s="1088"/>
      <c r="DL397" s="225"/>
      <c r="DM397" s="226"/>
      <c r="DN397" s="1088"/>
      <c r="DO397" s="370"/>
      <c r="DP397" s="370"/>
      <c r="DQ397" s="243">
        <f t="shared" si="540"/>
        <v>0</v>
      </c>
      <c r="DR397" s="244">
        <f t="shared" si="541"/>
        <v>0</v>
      </c>
      <c r="DS397" s="235">
        <f t="shared" si="542"/>
        <v>0</v>
      </c>
      <c r="DT397" s="244" t="str">
        <f t="shared" si="518"/>
        <v/>
      </c>
      <c r="DU397" s="42" t="str">
        <f t="shared" si="543"/>
        <v/>
      </c>
      <c r="DV397" s="42" t="str">
        <f t="shared" si="544"/>
        <v/>
      </c>
      <c r="DW397" s="42" t="str">
        <f t="shared" si="545"/>
        <v/>
      </c>
      <c r="DX397" s="162"/>
      <c r="DY397" s="42" t="str">
        <f t="shared" si="546"/>
        <v/>
      </c>
      <c r="DZ397" s="42" t="str">
        <f t="shared" si="599"/>
        <v/>
      </c>
      <c r="EA397" s="42" t="str">
        <f t="shared" si="547"/>
        <v/>
      </c>
      <c r="EB397" s="162"/>
      <c r="EC397" s="930"/>
      <c r="ED397" s="188"/>
      <c r="EE397" s="245">
        <f t="shared" si="548"/>
        <v>0</v>
      </c>
      <c r="EG397" s="245">
        <f t="shared" si="549"/>
        <v>0</v>
      </c>
      <c r="EI397" s="246" t="str">
        <f t="shared" si="550"/>
        <v/>
      </c>
      <c r="EJ397" s="247" t="str">
        <f t="shared" si="519"/>
        <v/>
      </c>
      <c r="EK397" s="248" t="str">
        <f t="shared" si="520"/>
        <v/>
      </c>
      <c r="EL397" s="248" t="str">
        <f t="shared" si="521"/>
        <v/>
      </c>
      <c r="EM397" s="248" t="str">
        <f t="shared" si="522"/>
        <v/>
      </c>
      <c r="EN397" s="248" t="str">
        <f t="shared" si="551"/>
        <v/>
      </c>
      <c r="EO397" s="248" t="str">
        <f t="shared" si="523"/>
        <v/>
      </c>
      <c r="EQ397" s="248" t="str">
        <f t="shared" si="552"/>
        <v/>
      </c>
      <c r="ER397" s="248" t="str">
        <f t="shared" si="553"/>
        <v/>
      </c>
      <c r="ES397" s="248" t="str">
        <f t="shared" si="554"/>
        <v/>
      </c>
      <c r="ET397" s="248" t="str">
        <f t="shared" si="555"/>
        <v/>
      </c>
      <c r="EU397" s="248" t="str">
        <f t="shared" si="556"/>
        <v/>
      </c>
      <c r="EV397" s="248" t="str">
        <f t="shared" si="556"/>
        <v/>
      </c>
      <c r="EX397" s="248" t="str">
        <f t="shared" si="557"/>
        <v/>
      </c>
      <c r="EY397" s="248" t="str">
        <f t="shared" si="558"/>
        <v/>
      </c>
      <c r="EZ397" s="248" t="str">
        <f t="shared" si="559"/>
        <v/>
      </c>
      <c r="FA397" s="248" t="str">
        <f t="shared" si="560"/>
        <v/>
      </c>
      <c r="FB397" s="248" t="str">
        <f t="shared" si="592"/>
        <v/>
      </c>
      <c r="FC397" s="248" t="str">
        <f t="shared" si="592"/>
        <v/>
      </c>
      <c r="FE397" s="248" t="str">
        <f t="shared" si="561"/>
        <v/>
      </c>
      <c r="FF397" s="248" t="str">
        <f t="shared" si="562"/>
        <v/>
      </c>
      <c r="FG397" s="248" t="str">
        <f t="shared" si="563"/>
        <v/>
      </c>
      <c r="FH397" s="248" t="str">
        <f t="shared" si="564"/>
        <v/>
      </c>
      <c r="FI397" s="248" t="str">
        <f t="shared" si="593"/>
        <v/>
      </c>
      <c r="FJ397" s="248" t="str">
        <f t="shared" si="593"/>
        <v/>
      </c>
      <c r="FL397" s="370"/>
      <c r="FM397" s="371"/>
      <c r="FN397" s="371"/>
      <c r="FO397" s="611"/>
      <c r="FP397" s="896"/>
      <c r="FQ397" s="370"/>
      <c r="FR397" s="371"/>
      <c r="FS397" s="371"/>
      <c r="FT397" s="611"/>
      <c r="FU397" s="896"/>
      <c r="FV397" s="370"/>
      <c r="FW397" s="371"/>
      <c r="FX397" s="371"/>
      <c r="FY397" s="611"/>
      <c r="FZ397" s="896"/>
      <c r="GA397" s="613"/>
      <c r="GC397" s="227">
        <f t="shared" si="565"/>
        <v>0</v>
      </c>
      <c r="GD397" s="228">
        <f t="shared" si="566"/>
        <v>0</v>
      </c>
      <c r="GE397" s="229">
        <f t="shared" si="594"/>
        <v>0</v>
      </c>
      <c r="GF397" s="230">
        <f t="shared" si="594"/>
        <v>0</v>
      </c>
      <c r="GG397" s="231" t="str">
        <f t="shared" si="567"/>
        <v/>
      </c>
      <c r="GH397" s="232">
        <f t="shared" si="568"/>
        <v>0</v>
      </c>
      <c r="GI397" s="227">
        <f t="shared" si="569"/>
        <v>0</v>
      </c>
      <c r="GJ397" s="233">
        <f t="shared" si="570"/>
        <v>0</v>
      </c>
      <c r="GK397" s="233">
        <f t="shared" si="571"/>
        <v>0</v>
      </c>
      <c r="GL397" s="234"/>
      <c r="GM397" s="235">
        <f t="shared" si="572"/>
        <v>0</v>
      </c>
      <c r="GN397" s="235">
        <f t="shared" si="573"/>
        <v>0</v>
      </c>
      <c r="GO397" s="235" t="str">
        <f t="shared" si="574"/>
        <v/>
      </c>
      <c r="GP397" s="380"/>
      <c r="GQ397" s="235">
        <f t="shared" si="575"/>
        <v>0</v>
      </c>
      <c r="GR397" s="235">
        <f t="shared" si="576"/>
        <v>0</v>
      </c>
      <c r="GS397" s="235" t="str">
        <f t="shared" si="577"/>
        <v/>
      </c>
      <c r="GT397" s="236"/>
      <c r="GU397" s="237" t="str">
        <f t="shared" si="578"/>
        <v/>
      </c>
      <c r="GV397" s="237" t="str">
        <f t="shared" si="579"/>
        <v/>
      </c>
      <c r="GW397" s="238" t="str">
        <f t="shared" si="580"/>
        <v/>
      </c>
      <c r="GX397" s="238" t="str">
        <f t="shared" si="581"/>
        <v/>
      </c>
      <c r="GY397" s="239"/>
      <c r="GZ397" s="240" t="str">
        <f t="shared" si="582"/>
        <v/>
      </c>
      <c r="HA397" s="235" t="str">
        <f t="shared" si="583"/>
        <v/>
      </c>
      <c r="HB397" s="235" t="str">
        <f t="shared" si="584"/>
        <v/>
      </c>
      <c r="HC397" s="235" t="str">
        <f t="shared" si="585"/>
        <v/>
      </c>
      <c r="HD397" s="235" t="str">
        <f t="shared" si="586"/>
        <v/>
      </c>
      <c r="HE397" s="235" t="str">
        <f t="shared" si="587"/>
        <v/>
      </c>
      <c r="HF397" s="188"/>
      <c r="HG397" s="235" t="str">
        <f t="shared" si="588"/>
        <v/>
      </c>
      <c r="HH397" s="235">
        <f t="shared" si="595"/>
        <v>0</v>
      </c>
      <c r="HI397" s="235">
        <f t="shared" si="595"/>
        <v>0</v>
      </c>
      <c r="HJ397" s="235">
        <f t="shared" si="595"/>
        <v>0</v>
      </c>
      <c r="HK397" s="188"/>
      <c r="HL397" s="235" t="str">
        <f t="shared" si="589"/>
        <v/>
      </c>
      <c r="HM397" s="235">
        <f t="shared" si="596"/>
        <v>0</v>
      </c>
      <c r="HN397" s="235">
        <f t="shared" si="596"/>
        <v>0</v>
      </c>
      <c r="HO397" s="235">
        <f t="shared" si="596"/>
        <v>0</v>
      </c>
      <c r="HP397" s="188"/>
      <c r="HQ397" s="235" t="str">
        <f t="shared" si="590"/>
        <v/>
      </c>
      <c r="HR397" s="235">
        <f t="shared" si="597"/>
        <v>0</v>
      </c>
      <c r="HS397" s="235">
        <f t="shared" si="597"/>
        <v>0</v>
      </c>
      <c r="HT397" s="235">
        <f t="shared" si="597"/>
        <v>0</v>
      </c>
      <c r="HU397" s="162"/>
      <c r="HV397" s="1622"/>
      <c r="HW397" s="1619"/>
      <c r="HX397" s="1619"/>
      <c r="HY397" s="1619"/>
      <c r="HZ397" s="1619"/>
      <c r="IA397" s="1619"/>
      <c r="IB397" s="1619"/>
      <c r="IC397" s="1623"/>
      <c r="ID397" s="162"/>
      <c r="IE397" s="162"/>
    </row>
    <row r="398" spans="1:239" ht="21" customHeight="1" x14ac:dyDescent="0.25">
      <c r="A398" s="377" t="str">
        <f t="shared" si="524"/>
        <v/>
      </c>
      <c r="B398" s="188">
        <v>372</v>
      </c>
      <c r="C398" s="255"/>
      <c r="D398" s="223" t="str">
        <f t="shared" si="508"/>
        <v/>
      </c>
      <c r="E398" s="223" t="str">
        <f t="shared" si="591"/>
        <v/>
      </c>
      <c r="F398" s="242"/>
      <c r="G398" s="242"/>
      <c r="H398" s="224" t="str">
        <f t="shared" si="525"/>
        <v/>
      </c>
      <c r="I398" s="930"/>
      <c r="J398" s="930"/>
      <c r="K398" s="930"/>
      <c r="L398" s="370"/>
      <c r="M398" s="371"/>
      <c r="N398" s="371"/>
      <c r="O398" s="371"/>
      <c r="P398" s="372"/>
      <c r="Q398" s="609"/>
      <c r="R398" s="609"/>
      <c r="S398" s="610"/>
      <c r="T398" s="371"/>
      <c r="U398" s="371"/>
      <c r="V398" s="188"/>
      <c r="W398" s="370"/>
      <c r="X398" s="371"/>
      <c r="Y398" s="371"/>
      <c r="Z398" s="611"/>
      <c r="AA398" s="896"/>
      <c r="AB398" s="370"/>
      <c r="AC398" s="371"/>
      <c r="AD398" s="371"/>
      <c r="AE398" s="371"/>
      <c r="AF398" s="896"/>
      <c r="AG398" s="370"/>
      <c r="AH398" s="371"/>
      <c r="AI398" s="371"/>
      <c r="AJ398" s="371"/>
      <c r="AK398" s="896"/>
      <c r="AL398" s="370"/>
      <c r="AM398" s="371"/>
      <c r="AN398" s="371"/>
      <c r="AO398" s="372"/>
      <c r="AP398" s="370"/>
      <c r="AQ398" s="371"/>
      <c r="AR398" s="371"/>
      <c r="AS398" s="371"/>
      <c r="AT398" s="928"/>
      <c r="AU398" s="188"/>
      <c r="AV398" s="256">
        <f t="shared" si="509"/>
        <v>0</v>
      </c>
      <c r="AW398" s="257">
        <f t="shared" si="510"/>
        <v>0</v>
      </c>
      <c r="AX398" s="258">
        <f t="shared" si="598"/>
        <v>0</v>
      </c>
      <c r="AY398" s="259">
        <f t="shared" si="598"/>
        <v>0</v>
      </c>
      <c r="AZ398" s="231" t="str">
        <f t="shared" si="526"/>
        <v/>
      </c>
      <c r="BA398" s="232">
        <f t="shared" si="527"/>
        <v>0</v>
      </c>
      <c r="BB398" s="249">
        <f t="shared" si="511"/>
        <v>0</v>
      </c>
      <c r="BC398" s="231">
        <f t="shared" si="528"/>
        <v>0</v>
      </c>
      <c r="BD398" s="231">
        <f t="shared" si="529"/>
        <v>0</v>
      </c>
      <c r="BE398" s="260"/>
      <c r="BF398" s="235">
        <f t="shared" si="530"/>
        <v>0</v>
      </c>
      <c r="BG398" s="235">
        <f t="shared" si="531"/>
        <v>0</v>
      </c>
      <c r="BH398" s="235">
        <f t="shared" si="532"/>
        <v>0</v>
      </c>
      <c r="BI398" s="380"/>
      <c r="BJ398" s="235">
        <f t="shared" si="512"/>
        <v>0</v>
      </c>
      <c r="BK398" s="235">
        <f t="shared" si="533"/>
        <v>0</v>
      </c>
      <c r="BL398" s="235" t="str">
        <f t="shared" si="534"/>
        <v/>
      </c>
      <c r="BM398" s="236"/>
      <c r="BN398" s="237"/>
      <c r="BO398" s="237"/>
      <c r="BP398" s="238"/>
      <c r="BQ398" s="238"/>
      <c r="BR398" s="254"/>
      <c r="BS398" s="252"/>
      <c r="BT398" s="244"/>
      <c r="BU398" s="244"/>
      <c r="BV398" s="244"/>
      <c r="BW398" s="244"/>
      <c r="BX398" s="244"/>
      <c r="BY398" s="244"/>
      <c r="BZ398" s="244"/>
      <c r="CA398" s="244"/>
      <c r="CB398" s="253"/>
      <c r="CC398" s="188"/>
      <c r="CD398" s="244">
        <f t="shared" si="513"/>
        <v>0</v>
      </c>
      <c r="CE398" s="235">
        <f t="shared" si="535"/>
        <v>0</v>
      </c>
      <c r="CF398" s="235">
        <f t="shared" si="535"/>
        <v>0</v>
      </c>
      <c r="CG398" s="235">
        <f t="shared" si="535"/>
        <v>0</v>
      </c>
      <c r="CH398" s="188"/>
      <c r="CI398" s="244">
        <f t="shared" si="514"/>
        <v>0</v>
      </c>
      <c r="CJ398" s="235">
        <f t="shared" si="536"/>
        <v>0</v>
      </c>
      <c r="CK398" s="235">
        <f t="shared" si="536"/>
        <v>0</v>
      </c>
      <c r="CL398" s="235">
        <f t="shared" si="536"/>
        <v>0</v>
      </c>
      <c r="CM398" s="188"/>
      <c r="CN398" s="244">
        <f t="shared" si="515"/>
        <v>0</v>
      </c>
      <c r="CO398" s="235">
        <f t="shared" si="537"/>
        <v>0</v>
      </c>
      <c r="CP398" s="235">
        <f t="shared" si="537"/>
        <v>0</v>
      </c>
      <c r="CQ398" s="235">
        <f t="shared" si="537"/>
        <v>0</v>
      </c>
      <c r="CR398" s="188"/>
      <c r="CS398" s="244">
        <f t="shared" si="516"/>
        <v>0</v>
      </c>
      <c r="CT398" s="235">
        <f t="shared" si="538"/>
        <v>0</v>
      </c>
      <c r="CU398" s="235">
        <f t="shared" si="538"/>
        <v>0</v>
      </c>
      <c r="CV398" s="235">
        <f t="shared" si="538"/>
        <v>0</v>
      </c>
      <c r="CW398" s="188"/>
      <c r="CX398" s="244">
        <f t="shared" si="517"/>
        <v>0</v>
      </c>
      <c r="CY398" s="235">
        <f t="shared" si="539"/>
        <v>0</v>
      </c>
      <c r="CZ398" s="235">
        <f t="shared" si="539"/>
        <v>0</v>
      </c>
      <c r="DA398" s="235">
        <f t="shared" si="539"/>
        <v>0</v>
      </c>
      <c r="DB398" s="188"/>
      <c r="DC398" s="225"/>
      <c r="DD398" s="226"/>
      <c r="DE398" s="1088"/>
      <c r="DF398" s="225"/>
      <c r="DG398" s="226"/>
      <c r="DH398" s="1088"/>
      <c r="DI398" s="225"/>
      <c r="DJ398" s="226"/>
      <c r="DK398" s="1088"/>
      <c r="DL398" s="225"/>
      <c r="DM398" s="226"/>
      <c r="DN398" s="1088"/>
      <c r="DO398" s="370"/>
      <c r="DP398" s="370"/>
      <c r="DQ398" s="243">
        <f t="shared" si="540"/>
        <v>0</v>
      </c>
      <c r="DR398" s="244">
        <f t="shared" si="541"/>
        <v>0</v>
      </c>
      <c r="DS398" s="235">
        <f t="shared" si="542"/>
        <v>0</v>
      </c>
      <c r="DT398" s="244" t="str">
        <f t="shared" si="518"/>
        <v/>
      </c>
      <c r="DU398" s="42" t="str">
        <f t="shared" si="543"/>
        <v/>
      </c>
      <c r="DV398" s="42" t="str">
        <f t="shared" si="544"/>
        <v/>
      </c>
      <c r="DW398" s="42" t="str">
        <f t="shared" si="545"/>
        <v/>
      </c>
      <c r="DX398" s="162"/>
      <c r="DY398" s="42" t="str">
        <f t="shared" si="546"/>
        <v/>
      </c>
      <c r="DZ398" s="42" t="str">
        <f t="shared" si="599"/>
        <v/>
      </c>
      <c r="EA398" s="42" t="str">
        <f t="shared" si="547"/>
        <v/>
      </c>
      <c r="EB398" s="162"/>
      <c r="EC398" s="930"/>
      <c r="ED398" s="188"/>
      <c r="EE398" s="245">
        <f t="shared" si="548"/>
        <v>0</v>
      </c>
      <c r="EG398" s="245">
        <f t="shared" si="549"/>
        <v>0</v>
      </c>
      <c r="EI398" s="246" t="str">
        <f t="shared" si="550"/>
        <v/>
      </c>
      <c r="EJ398" s="247" t="str">
        <f t="shared" si="519"/>
        <v/>
      </c>
      <c r="EK398" s="248" t="str">
        <f t="shared" si="520"/>
        <v/>
      </c>
      <c r="EL398" s="248" t="str">
        <f t="shared" si="521"/>
        <v/>
      </c>
      <c r="EM398" s="248" t="str">
        <f t="shared" si="522"/>
        <v/>
      </c>
      <c r="EN398" s="248" t="str">
        <f t="shared" si="551"/>
        <v/>
      </c>
      <c r="EO398" s="248" t="str">
        <f t="shared" si="523"/>
        <v/>
      </c>
      <c r="EQ398" s="248" t="str">
        <f t="shared" si="552"/>
        <v/>
      </c>
      <c r="ER398" s="248" t="str">
        <f t="shared" si="553"/>
        <v/>
      </c>
      <c r="ES398" s="248" t="str">
        <f t="shared" si="554"/>
        <v/>
      </c>
      <c r="ET398" s="248" t="str">
        <f t="shared" si="555"/>
        <v/>
      </c>
      <c r="EU398" s="248" t="str">
        <f t="shared" si="556"/>
        <v/>
      </c>
      <c r="EV398" s="248" t="str">
        <f t="shared" si="556"/>
        <v/>
      </c>
      <c r="EX398" s="248" t="str">
        <f t="shared" si="557"/>
        <v/>
      </c>
      <c r="EY398" s="248" t="str">
        <f t="shared" si="558"/>
        <v/>
      </c>
      <c r="EZ398" s="248" t="str">
        <f t="shared" si="559"/>
        <v/>
      </c>
      <c r="FA398" s="248" t="str">
        <f t="shared" si="560"/>
        <v/>
      </c>
      <c r="FB398" s="248" t="str">
        <f t="shared" si="592"/>
        <v/>
      </c>
      <c r="FC398" s="248" t="str">
        <f t="shared" si="592"/>
        <v/>
      </c>
      <c r="FE398" s="248" t="str">
        <f t="shared" si="561"/>
        <v/>
      </c>
      <c r="FF398" s="248" t="str">
        <f t="shared" si="562"/>
        <v/>
      </c>
      <c r="FG398" s="248" t="str">
        <f t="shared" si="563"/>
        <v/>
      </c>
      <c r="FH398" s="248" t="str">
        <f t="shared" si="564"/>
        <v/>
      </c>
      <c r="FI398" s="248" t="str">
        <f t="shared" si="593"/>
        <v/>
      </c>
      <c r="FJ398" s="248" t="str">
        <f t="shared" si="593"/>
        <v/>
      </c>
      <c r="FL398" s="370"/>
      <c r="FM398" s="371"/>
      <c r="FN398" s="371"/>
      <c r="FO398" s="611"/>
      <c r="FP398" s="896"/>
      <c r="FQ398" s="370"/>
      <c r="FR398" s="371"/>
      <c r="FS398" s="371"/>
      <c r="FT398" s="611"/>
      <c r="FU398" s="896"/>
      <c r="FV398" s="370"/>
      <c r="FW398" s="371"/>
      <c r="FX398" s="371"/>
      <c r="FY398" s="611"/>
      <c r="FZ398" s="896"/>
      <c r="GA398" s="613"/>
      <c r="GC398" s="227">
        <f t="shared" si="565"/>
        <v>0</v>
      </c>
      <c r="GD398" s="228">
        <f t="shared" si="566"/>
        <v>0</v>
      </c>
      <c r="GE398" s="229">
        <f t="shared" si="594"/>
        <v>0</v>
      </c>
      <c r="GF398" s="230">
        <f t="shared" si="594"/>
        <v>0</v>
      </c>
      <c r="GG398" s="231" t="str">
        <f t="shared" si="567"/>
        <v/>
      </c>
      <c r="GH398" s="232">
        <f t="shared" si="568"/>
        <v>0</v>
      </c>
      <c r="GI398" s="227">
        <f t="shared" si="569"/>
        <v>0</v>
      </c>
      <c r="GJ398" s="233">
        <f t="shared" si="570"/>
        <v>0</v>
      </c>
      <c r="GK398" s="233">
        <f t="shared" si="571"/>
        <v>0</v>
      </c>
      <c r="GL398" s="234"/>
      <c r="GM398" s="235">
        <f t="shared" si="572"/>
        <v>0</v>
      </c>
      <c r="GN398" s="235">
        <f t="shared" si="573"/>
        <v>0</v>
      </c>
      <c r="GO398" s="235" t="str">
        <f t="shared" si="574"/>
        <v/>
      </c>
      <c r="GP398" s="380"/>
      <c r="GQ398" s="235">
        <f t="shared" si="575"/>
        <v>0</v>
      </c>
      <c r="GR398" s="235">
        <f t="shared" si="576"/>
        <v>0</v>
      </c>
      <c r="GS398" s="235" t="str">
        <f t="shared" si="577"/>
        <v/>
      </c>
      <c r="GT398" s="236"/>
      <c r="GU398" s="237" t="str">
        <f t="shared" si="578"/>
        <v/>
      </c>
      <c r="GV398" s="237" t="str">
        <f t="shared" si="579"/>
        <v/>
      </c>
      <c r="GW398" s="238" t="str">
        <f t="shared" si="580"/>
        <v/>
      </c>
      <c r="GX398" s="238" t="str">
        <f t="shared" si="581"/>
        <v/>
      </c>
      <c r="GY398" s="239"/>
      <c r="GZ398" s="240" t="str">
        <f t="shared" si="582"/>
        <v/>
      </c>
      <c r="HA398" s="235" t="str">
        <f t="shared" si="583"/>
        <v/>
      </c>
      <c r="HB398" s="235" t="str">
        <f t="shared" si="584"/>
        <v/>
      </c>
      <c r="HC398" s="235" t="str">
        <f t="shared" si="585"/>
        <v/>
      </c>
      <c r="HD398" s="235" t="str">
        <f t="shared" si="586"/>
        <v/>
      </c>
      <c r="HE398" s="235" t="str">
        <f t="shared" si="587"/>
        <v/>
      </c>
      <c r="HF398" s="188"/>
      <c r="HG398" s="235" t="str">
        <f t="shared" si="588"/>
        <v/>
      </c>
      <c r="HH398" s="235">
        <f t="shared" si="595"/>
        <v>0</v>
      </c>
      <c r="HI398" s="235">
        <f t="shared" si="595"/>
        <v>0</v>
      </c>
      <c r="HJ398" s="235">
        <f t="shared" si="595"/>
        <v>0</v>
      </c>
      <c r="HK398" s="188"/>
      <c r="HL398" s="235" t="str">
        <f t="shared" si="589"/>
        <v/>
      </c>
      <c r="HM398" s="235">
        <f t="shared" si="596"/>
        <v>0</v>
      </c>
      <c r="HN398" s="235">
        <f t="shared" si="596"/>
        <v>0</v>
      </c>
      <c r="HO398" s="235">
        <f t="shared" si="596"/>
        <v>0</v>
      </c>
      <c r="HP398" s="188"/>
      <c r="HQ398" s="235" t="str">
        <f t="shared" si="590"/>
        <v/>
      </c>
      <c r="HR398" s="235">
        <f t="shared" si="597"/>
        <v>0</v>
      </c>
      <c r="HS398" s="235">
        <f t="shared" si="597"/>
        <v>0</v>
      </c>
      <c r="HT398" s="235">
        <f t="shared" si="597"/>
        <v>0</v>
      </c>
      <c r="HU398" s="162"/>
      <c r="HV398" s="1622"/>
      <c r="HW398" s="1619"/>
      <c r="HX398" s="1619"/>
      <c r="HY398" s="1619"/>
      <c r="HZ398" s="1619"/>
      <c r="IA398" s="1619"/>
      <c r="IB398" s="1619"/>
      <c r="IC398" s="1623"/>
      <c r="ID398" s="162"/>
      <c r="IE398" s="162"/>
    </row>
    <row r="399" spans="1:239" ht="21" customHeight="1" x14ac:dyDescent="0.25">
      <c r="A399" s="377" t="str">
        <f t="shared" si="524"/>
        <v/>
      </c>
      <c r="B399" s="188">
        <v>373</v>
      </c>
      <c r="C399" s="255"/>
      <c r="D399" s="223" t="str">
        <f t="shared" si="508"/>
        <v/>
      </c>
      <c r="E399" s="223" t="str">
        <f t="shared" si="591"/>
        <v/>
      </c>
      <c r="F399" s="242"/>
      <c r="G399" s="242"/>
      <c r="H399" s="224" t="str">
        <f t="shared" si="525"/>
        <v/>
      </c>
      <c r="I399" s="930"/>
      <c r="J399" s="930"/>
      <c r="K399" s="930"/>
      <c r="L399" s="370"/>
      <c r="M399" s="371"/>
      <c r="N399" s="371"/>
      <c r="O399" s="371"/>
      <c r="P399" s="372"/>
      <c r="Q399" s="609"/>
      <c r="R399" s="609"/>
      <c r="S399" s="610"/>
      <c r="T399" s="371"/>
      <c r="U399" s="371"/>
      <c r="V399" s="188"/>
      <c r="W399" s="370"/>
      <c r="X399" s="371"/>
      <c r="Y399" s="371"/>
      <c r="Z399" s="611"/>
      <c r="AA399" s="896"/>
      <c r="AB399" s="370"/>
      <c r="AC399" s="371"/>
      <c r="AD399" s="371"/>
      <c r="AE399" s="371"/>
      <c r="AF399" s="896"/>
      <c r="AG399" s="370"/>
      <c r="AH399" s="371"/>
      <c r="AI399" s="371"/>
      <c r="AJ399" s="371"/>
      <c r="AK399" s="896"/>
      <c r="AL399" s="370"/>
      <c r="AM399" s="371"/>
      <c r="AN399" s="371"/>
      <c r="AO399" s="372"/>
      <c r="AP399" s="370"/>
      <c r="AQ399" s="371"/>
      <c r="AR399" s="371"/>
      <c r="AS399" s="371"/>
      <c r="AT399" s="928"/>
      <c r="AU399" s="188"/>
      <c r="AV399" s="256">
        <f t="shared" si="509"/>
        <v>0</v>
      </c>
      <c r="AW399" s="257">
        <f t="shared" si="510"/>
        <v>0</v>
      </c>
      <c r="AX399" s="258">
        <f t="shared" si="598"/>
        <v>0</v>
      </c>
      <c r="AY399" s="259">
        <f t="shared" si="598"/>
        <v>0</v>
      </c>
      <c r="AZ399" s="231" t="str">
        <f t="shared" si="526"/>
        <v/>
      </c>
      <c r="BA399" s="232">
        <f t="shared" si="527"/>
        <v>0</v>
      </c>
      <c r="BB399" s="249">
        <f t="shared" si="511"/>
        <v>0</v>
      </c>
      <c r="BC399" s="231">
        <f t="shared" si="528"/>
        <v>0</v>
      </c>
      <c r="BD399" s="231">
        <f t="shared" si="529"/>
        <v>0</v>
      </c>
      <c r="BE399" s="260"/>
      <c r="BF399" s="235">
        <f t="shared" si="530"/>
        <v>0</v>
      </c>
      <c r="BG399" s="235">
        <f t="shared" si="531"/>
        <v>0</v>
      </c>
      <c r="BH399" s="235">
        <f t="shared" si="532"/>
        <v>0</v>
      </c>
      <c r="BI399" s="380"/>
      <c r="BJ399" s="235">
        <f t="shared" si="512"/>
        <v>0</v>
      </c>
      <c r="BK399" s="235">
        <f t="shared" si="533"/>
        <v>0</v>
      </c>
      <c r="BL399" s="235" t="str">
        <f t="shared" si="534"/>
        <v/>
      </c>
      <c r="BM399" s="236"/>
      <c r="BN399" s="237"/>
      <c r="BO399" s="237"/>
      <c r="BP399" s="238"/>
      <c r="BQ399" s="238"/>
      <c r="BR399" s="254"/>
      <c r="BS399" s="252"/>
      <c r="BT399" s="244"/>
      <c r="BU399" s="244"/>
      <c r="BV399" s="244"/>
      <c r="BW399" s="244"/>
      <c r="BX399" s="244"/>
      <c r="BY399" s="244"/>
      <c r="BZ399" s="244"/>
      <c r="CA399" s="244"/>
      <c r="CB399" s="253"/>
      <c r="CC399" s="188"/>
      <c r="CD399" s="244">
        <f t="shared" si="513"/>
        <v>0</v>
      </c>
      <c r="CE399" s="235">
        <f t="shared" si="535"/>
        <v>0</v>
      </c>
      <c r="CF399" s="235">
        <f t="shared" si="535"/>
        <v>0</v>
      </c>
      <c r="CG399" s="235">
        <f t="shared" si="535"/>
        <v>0</v>
      </c>
      <c r="CH399" s="188"/>
      <c r="CI399" s="244">
        <f t="shared" si="514"/>
        <v>0</v>
      </c>
      <c r="CJ399" s="235">
        <f t="shared" si="536"/>
        <v>0</v>
      </c>
      <c r="CK399" s="235">
        <f t="shared" si="536"/>
        <v>0</v>
      </c>
      <c r="CL399" s="235">
        <f t="shared" si="536"/>
        <v>0</v>
      </c>
      <c r="CM399" s="188"/>
      <c r="CN399" s="244">
        <f t="shared" si="515"/>
        <v>0</v>
      </c>
      <c r="CO399" s="235">
        <f t="shared" si="537"/>
        <v>0</v>
      </c>
      <c r="CP399" s="235">
        <f t="shared" si="537"/>
        <v>0</v>
      </c>
      <c r="CQ399" s="235">
        <f t="shared" si="537"/>
        <v>0</v>
      </c>
      <c r="CR399" s="188"/>
      <c r="CS399" s="244">
        <f t="shared" si="516"/>
        <v>0</v>
      </c>
      <c r="CT399" s="235">
        <f t="shared" si="538"/>
        <v>0</v>
      </c>
      <c r="CU399" s="235">
        <f t="shared" si="538"/>
        <v>0</v>
      </c>
      <c r="CV399" s="235">
        <f t="shared" si="538"/>
        <v>0</v>
      </c>
      <c r="CW399" s="188"/>
      <c r="CX399" s="244">
        <f t="shared" si="517"/>
        <v>0</v>
      </c>
      <c r="CY399" s="235">
        <f t="shared" si="539"/>
        <v>0</v>
      </c>
      <c r="CZ399" s="235">
        <f t="shared" si="539"/>
        <v>0</v>
      </c>
      <c r="DA399" s="235">
        <f t="shared" si="539"/>
        <v>0</v>
      </c>
      <c r="DB399" s="188"/>
      <c r="DC399" s="225"/>
      <c r="DD399" s="226"/>
      <c r="DE399" s="1088"/>
      <c r="DF399" s="225"/>
      <c r="DG399" s="226"/>
      <c r="DH399" s="1088"/>
      <c r="DI399" s="225"/>
      <c r="DJ399" s="226"/>
      <c r="DK399" s="1088"/>
      <c r="DL399" s="225"/>
      <c r="DM399" s="226"/>
      <c r="DN399" s="1088"/>
      <c r="DO399" s="370"/>
      <c r="DP399" s="370"/>
      <c r="DQ399" s="243">
        <f t="shared" si="540"/>
        <v>0</v>
      </c>
      <c r="DR399" s="244">
        <f t="shared" si="541"/>
        <v>0</v>
      </c>
      <c r="DS399" s="235">
        <f t="shared" si="542"/>
        <v>0</v>
      </c>
      <c r="DT399" s="244" t="str">
        <f t="shared" si="518"/>
        <v/>
      </c>
      <c r="DU399" s="42" t="str">
        <f t="shared" si="543"/>
        <v/>
      </c>
      <c r="DV399" s="42" t="str">
        <f t="shared" si="544"/>
        <v/>
      </c>
      <c r="DW399" s="42" t="str">
        <f t="shared" si="545"/>
        <v/>
      </c>
      <c r="DX399" s="162"/>
      <c r="DY399" s="42" t="str">
        <f t="shared" si="546"/>
        <v/>
      </c>
      <c r="DZ399" s="42" t="str">
        <f t="shared" si="599"/>
        <v/>
      </c>
      <c r="EA399" s="42" t="str">
        <f t="shared" si="547"/>
        <v/>
      </c>
      <c r="EB399" s="162"/>
      <c r="EC399" s="930"/>
      <c r="ED399" s="188"/>
      <c r="EE399" s="245">
        <f t="shared" si="548"/>
        <v>0</v>
      </c>
      <c r="EG399" s="245">
        <f t="shared" si="549"/>
        <v>0</v>
      </c>
      <c r="EI399" s="246" t="str">
        <f t="shared" si="550"/>
        <v/>
      </c>
      <c r="EJ399" s="247" t="str">
        <f t="shared" si="519"/>
        <v/>
      </c>
      <c r="EK399" s="248" t="str">
        <f t="shared" si="520"/>
        <v/>
      </c>
      <c r="EL399" s="248" t="str">
        <f t="shared" si="521"/>
        <v/>
      </c>
      <c r="EM399" s="248" t="str">
        <f t="shared" si="522"/>
        <v/>
      </c>
      <c r="EN399" s="248" t="str">
        <f t="shared" si="551"/>
        <v/>
      </c>
      <c r="EO399" s="248" t="str">
        <f t="shared" si="523"/>
        <v/>
      </c>
      <c r="EQ399" s="248" t="str">
        <f t="shared" si="552"/>
        <v/>
      </c>
      <c r="ER399" s="248" t="str">
        <f t="shared" si="553"/>
        <v/>
      </c>
      <c r="ES399" s="248" t="str">
        <f t="shared" si="554"/>
        <v/>
      </c>
      <c r="ET399" s="248" t="str">
        <f t="shared" si="555"/>
        <v/>
      </c>
      <c r="EU399" s="248" t="str">
        <f t="shared" si="556"/>
        <v/>
      </c>
      <c r="EV399" s="248" t="str">
        <f t="shared" si="556"/>
        <v/>
      </c>
      <c r="EX399" s="248" t="str">
        <f t="shared" si="557"/>
        <v/>
      </c>
      <c r="EY399" s="248" t="str">
        <f t="shared" si="558"/>
        <v/>
      </c>
      <c r="EZ399" s="248" t="str">
        <f t="shared" si="559"/>
        <v/>
      </c>
      <c r="FA399" s="248" t="str">
        <f t="shared" si="560"/>
        <v/>
      </c>
      <c r="FB399" s="248" t="str">
        <f t="shared" si="592"/>
        <v/>
      </c>
      <c r="FC399" s="248" t="str">
        <f t="shared" si="592"/>
        <v/>
      </c>
      <c r="FE399" s="248" t="str">
        <f t="shared" si="561"/>
        <v/>
      </c>
      <c r="FF399" s="248" t="str">
        <f t="shared" si="562"/>
        <v/>
      </c>
      <c r="FG399" s="248" t="str">
        <f t="shared" si="563"/>
        <v/>
      </c>
      <c r="FH399" s="248" t="str">
        <f t="shared" si="564"/>
        <v/>
      </c>
      <c r="FI399" s="248" t="str">
        <f t="shared" si="593"/>
        <v/>
      </c>
      <c r="FJ399" s="248" t="str">
        <f t="shared" si="593"/>
        <v/>
      </c>
      <c r="FL399" s="370"/>
      <c r="FM399" s="371"/>
      <c r="FN399" s="371"/>
      <c r="FO399" s="611"/>
      <c r="FP399" s="896"/>
      <c r="FQ399" s="370"/>
      <c r="FR399" s="371"/>
      <c r="FS399" s="371"/>
      <c r="FT399" s="611"/>
      <c r="FU399" s="896"/>
      <c r="FV399" s="370"/>
      <c r="FW399" s="371"/>
      <c r="FX399" s="371"/>
      <c r="FY399" s="611"/>
      <c r="FZ399" s="896"/>
      <c r="GA399" s="613"/>
      <c r="GC399" s="227">
        <f t="shared" si="565"/>
        <v>0</v>
      </c>
      <c r="GD399" s="228">
        <f t="shared" si="566"/>
        <v>0</v>
      </c>
      <c r="GE399" s="229">
        <f t="shared" si="594"/>
        <v>0</v>
      </c>
      <c r="GF399" s="230">
        <f t="shared" si="594"/>
        <v>0</v>
      </c>
      <c r="GG399" s="231" t="str">
        <f t="shared" si="567"/>
        <v/>
      </c>
      <c r="GH399" s="232">
        <f t="shared" si="568"/>
        <v>0</v>
      </c>
      <c r="GI399" s="227">
        <f t="shared" si="569"/>
        <v>0</v>
      </c>
      <c r="GJ399" s="233">
        <f t="shared" si="570"/>
        <v>0</v>
      </c>
      <c r="GK399" s="233">
        <f t="shared" si="571"/>
        <v>0</v>
      </c>
      <c r="GL399" s="234"/>
      <c r="GM399" s="235">
        <f t="shared" si="572"/>
        <v>0</v>
      </c>
      <c r="GN399" s="235">
        <f t="shared" si="573"/>
        <v>0</v>
      </c>
      <c r="GO399" s="235" t="str">
        <f t="shared" si="574"/>
        <v/>
      </c>
      <c r="GP399" s="380"/>
      <c r="GQ399" s="235">
        <f t="shared" si="575"/>
        <v>0</v>
      </c>
      <c r="GR399" s="235">
        <f t="shared" si="576"/>
        <v>0</v>
      </c>
      <c r="GS399" s="235" t="str">
        <f t="shared" si="577"/>
        <v/>
      </c>
      <c r="GT399" s="236"/>
      <c r="GU399" s="237" t="str">
        <f t="shared" si="578"/>
        <v/>
      </c>
      <c r="GV399" s="237" t="str">
        <f t="shared" si="579"/>
        <v/>
      </c>
      <c r="GW399" s="238" t="str">
        <f t="shared" si="580"/>
        <v/>
      </c>
      <c r="GX399" s="238" t="str">
        <f t="shared" si="581"/>
        <v/>
      </c>
      <c r="GY399" s="239"/>
      <c r="GZ399" s="240" t="str">
        <f t="shared" si="582"/>
        <v/>
      </c>
      <c r="HA399" s="235" t="str">
        <f t="shared" si="583"/>
        <v/>
      </c>
      <c r="HB399" s="235" t="str">
        <f t="shared" si="584"/>
        <v/>
      </c>
      <c r="HC399" s="235" t="str">
        <f t="shared" si="585"/>
        <v/>
      </c>
      <c r="HD399" s="235" t="str">
        <f t="shared" si="586"/>
        <v/>
      </c>
      <c r="HE399" s="235" t="str">
        <f t="shared" si="587"/>
        <v/>
      </c>
      <c r="HF399" s="188"/>
      <c r="HG399" s="235" t="str">
        <f t="shared" si="588"/>
        <v/>
      </c>
      <c r="HH399" s="235">
        <f t="shared" si="595"/>
        <v>0</v>
      </c>
      <c r="HI399" s="235">
        <f t="shared" si="595"/>
        <v>0</v>
      </c>
      <c r="HJ399" s="235">
        <f t="shared" si="595"/>
        <v>0</v>
      </c>
      <c r="HK399" s="188"/>
      <c r="HL399" s="235" t="str">
        <f t="shared" si="589"/>
        <v/>
      </c>
      <c r="HM399" s="235">
        <f t="shared" si="596"/>
        <v>0</v>
      </c>
      <c r="HN399" s="235">
        <f t="shared" si="596"/>
        <v>0</v>
      </c>
      <c r="HO399" s="235">
        <f t="shared" si="596"/>
        <v>0</v>
      </c>
      <c r="HP399" s="188"/>
      <c r="HQ399" s="235" t="str">
        <f t="shared" si="590"/>
        <v/>
      </c>
      <c r="HR399" s="235">
        <f t="shared" si="597"/>
        <v>0</v>
      </c>
      <c r="HS399" s="235">
        <f t="shared" si="597"/>
        <v>0</v>
      </c>
      <c r="HT399" s="235">
        <f t="shared" si="597"/>
        <v>0</v>
      </c>
      <c r="HU399" s="162"/>
      <c r="HV399" s="1622"/>
      <c r="HW399" s="1619"/>
      <c r="HX399" s="1619"/>
      <c r="HY399" s="1619"/>
      <c r="HZ399" s="1619"/>
      <c r="IA399" s="1619"/>
      <c r="IB399" s="1619"/>
      <c r="IC399" s="1623"/>
      <c r="ID399" s="162"/>
      <c r="IE399" s="162"/>
    </row>
    <row r="400" spans="1:239" ht="21" customHeight="1" x14ac:dyDescent="0.25">
      <c r="A400" s="377" t="str">
        <f t="shared" si="524"/>
        <v/>
      </c>
      <c r="B400" s="188">
        <v>374</v>
      </c>
      <c r="C400" s="255"/>
      <c r="D400" s="223" t="str">
        <f t="shared" si="508"/>
        <v/>
      </c>
      <c r="E400" s="223" t="str">
        <f t="shared" si="591"/>
        <v/>
      </c>
      <c r="F400" s="242"/>
      <c r="G400" s="242"/>
      <c r="H400" s="224" t="str">
        <f t="shared" si="525"/>
        <v/>
      </c>
      <c r="I400" s="930"/>
      <c r="J400" s="930"/>
      <c r="K400" s="930"/>
      <c r="L400" s="370"/>
      <c r="M400" s="371"/>
      <c r="N400" s="371"/>
      <c r="O400" s="371"/>
      <c r="P400" s="372"/>
      <c r="Q400" s="609"/>
      <c r="R400" s="609"/>
      <c r="S400" s="610"/>
      <c r="T400" s="371"/>
      <c r="U400" s="371"/>
      <c r="V400" s="188"/>
      <c r="W400" s="370"/>
      <c r="X400" s="371"/>
      <c r="Y400" s="371"/>
      <c r="Z400" s="611"/>
      <c r="AA400" s="896"/>
      <c r="AB400" s="370"/>
      <c r="AC400" s="371"/>
      <c r="AD400" s="371"/>
      <c r="AE400" s="371"/>
      <c r="AF400" s="896"/>
      <c r="AG400" s="370"/>
      <c r="AH400" s="371"/>
      <c r="AI400" s="371"/>
      <c r="AJ400" s="371"/>
      <c r="AK400" s="896"/>
      <c r="AL400" s="370"/>
      <c r="AM400" s="371"/>
      <c r="AN400" s="371"/>
      <c r="AO400" s="372"/>
      <c r="AP400" s="370"/>
      <c r="AQ400" s="371"/>
      <c r="AR400" s="371"/>
      <c r="AS400" s="371"/>
      <c r="AT400" s="928"/>
      <c r="AU400" s="188"/>
      <c r="AV400" s="256">
        <f t="shared" si="509"/>
        <v>0</v>
      </c>
      <c r="AW400" s="257">
        <f t="shared" si="510"/>
        <v>0</v>
      </c>
      <c r="AX400" s="258">
        <f t="shared" si="598"/>
        <v>0</v>
      </c>
      <c r="AY400" s="259">
        <f t="shared" si="598"/>
        <v>0</v>
      </c>
      <c r="AZ400" s="231" t="str">
        <f t="shared" si="526"/>
        <v/>
      </c>
      <c r="BA400" s="232">
        <f t="shared" si="527"/>
        <v>0</v>
      </c>
      <c r="BB400" s="249">
        <f t="shared" si="511"/>
        <v>0</v>
      </c>
      <c r="BC400" s="231">
        <f t="shared" si="528"/>
        <v>0</v>
      </c>
      <c r="BD400" s="231">
        <f t="shared" si="529"/>
        <v>0</v>
      </c>
      <c r="BE400" s="260"/>
      <c r="BF400" s="235">
        <f t="shared" si="530"/>
        <v>0</v>
      </c>
      <c r="BG400" s="235">
        <f t="shared" si="531"/>
        <v>0</v>
      </c>
      <c r="BH400" s="235">
        <f t="shared" si="532"/>
        <v>0</v>
      </c>
      <c r="BI400" s="380"/>
      <c r="BJ400" s="235">
        <f t="shared" si="512"/>
        <v>0</v>
      </c>
      <c r="BK400" s="235">
        <f t="shared" si="533"/>
        <v>0</v>
      </c>
      <c r="BL400" s="235" t="str">
        <f t="shared" si="534"/>
        <v/>
      </c>
      <c r="BM400" s="236"/>
      <c r="BN400" s="237"/>
      <c r="BO400" s="237"/>
      <c r="BP400" s="238"/>
      <c r="BQ400" s="238"/>
      <c r="BR400" s="254"/>
      <c r="BS400" s="252"/>
      <c r="BT400" s="244"/>
      <c r="BU400" s="244"/>
      <c r="BV400" s="244"/>
      <c r="BW400" s="244"/>
      <c r="BX400" s="244"/>
      <c r="BY400" s="244"/>
      <c r="BZ400" s="244"/>
      <c r="CA400" s="244"/>
      <c r="CB400" s="253"/>
      <c r="CC400" s="188"/>
      <c r="CD400" s="244">
        <f t="shared" si="513"/>
        <v>0</v>
      </c>
      <c r="CE400" s="235">
        <f t="shared" si="535"/>
        <v>0</v>
      </c>
      <c r="CF400" s="235">
        <f t="shared" si="535"/>
        <v>0</v>
      </c>
      <c r="CG400" s="235">
        <f t="shared" si="535"/>
        <v>0</v>
      </c>
      <c r="CH400" s="188"/>
      <c r="CI400" s="244">
        <f t="shared" si="514"/>
        <v>0</v>
      </c>
      <c r="CJ400" s="235">
        <f t="shared" si="536"/>
        <v>0</v>
      </c>
      <c r="CK400" s="235">
        <f t="shared" si="536"/>
        <v>0</v>
      </c>
      <c r="CL400" s="235">
        <f t="shared" si="536"/>
        <v>0</v>
      </c>
      <c r="CM400" s="188"/>
      <c r="CN400" s="244">
        <f t="shared" si="515"/>
        <v>0</v>
      </c>
      <c r="CO400" s="235">
        <f t="shared" si="537"/>
        <v>0</v>
      </c>
      <c r="CP400" s="235">
        <f t="shared" si="537"/>
        <v>0</v>
      </c>
      <c r="CQ400" s="235">
        <f t="shared" si="537"/>
        <v>0</v>
      </c>
      <c r="CR400" s="188"/>
      <c r="CS400" s="244">
        <f t="shared" si="516"/>
        <v>0</v>
      </c>
      <c r="CT400" s="235">
        <f t="shared" si="538"/>
        <v>0</v>
      </c>
      <c r="CU400" s="235">
        <f t="shared" si="538"/>
        <v>0</v>
      </c>
      <c r="CV400" s="235">
        <f t="shared" si="538"/>
        <v>0</v>
      </c>
      <c r="CW400" s="188"/>
      <c r="CX400" s="244">
        <f t="shared" si="517"/>
        <v>0</v>
      </c>
      <c r="CY400" s="235">
        <f t="shared" si="539"/>
        <v>0</v>
      </c>
      <c r="CZ400" s="235">
        <f t="shared" si="539"/>
        <v>0</v>
      </c>
      <c r="DA400" s="235">
        <f t="shared" si="539"/>
        <v>0</v>
      </c>
      <c r="DB400" s="188"/>
      <c r="DC400" s="225"/>
      <c r="DD400" s="226"/>
      <c r="DE400" s="1088"/>
      <c r="DF400" s="225"/>
      <c r="DG400" s="226"/>
      <c r="DH400" s="1088"/>
      <c r="DI400" s="225"/>
      <c r="DJ400" s="226"/>
      <c r="DK400" s="1088"/>
      <c r="DL400" s="225"/>
      <c r="DM400" s="226"/>
      <c r="DN400" s="1088"/>
      <c r="DO400" s="370"/>
      <c r="DP400" s="370"/>
      <c r="DQ400" s="243">
        <f t="shared" si="540"/>
        <v>0</v>
      </c>
      <c r="DR400" s="244">
        <f t="shared" si="541"/>
        <v>0</v>
      </c>
      <c r="DS400" s="235">
        <f t="shared" si="542"/>
        <v>0</v>
      </c>
      <c r="DT400" s="244" t="str">
        <f t="shared" si="518"/>
        <v/>
      </c>
      <c r="DU400" s="42" t="str">
        <f t="shared" si="543"/>
        <v/>
      </c>
      <c r="DV400" s="42" t="str">
        <f t="shared" si="544"/>
        <v/>
      </c>
      <c r="DW400" s="42" t="str">
        <f t="shared" si="545"/>
        <v/>
      </c>
      <c r="DX400" s="162"/>
      <c r="DY400" s="42" t="str">
        <f t="shared" si="546"/>
        <v/>
      </c>
      <c r="DZ400" s="42" t="str">
        <f t="shared" si="599"/>
        <v/>
      </c>
      <c r="EA400" s="42" t="str">
        <f t="shared" si="547"/>
        <v/>
      </c>
      <c r="EB400" s="162"/>
      <c r="EC400" s="930"/>
      <c r="ED400" s="188"/>
      <c r="EE400" s="245">
        <f t="shared" si="548"/>
        <v>0</v>
      </c>
      <c r="EG400" s="245">
        <f t="shared" si="549"/>
        <v>0</v>
      </c>
      <c r="EI400" s="246" t="str">
        <f t="shared" si="550"/>
        <v/>
      </c>
      <c r="EJ400" s="247" t="str">
        <f t="shared" si="519"/>
        <v/>
      </c>
      <c r="EK400" s="248" t="str">
        <f t="shared" si="520"/>
        <v/>
      </c>
      <c r="EL400" s="248" t="str">
        <f t="shared" si="521"/>
        <v/>
      </c>
      <c r="EM400" s="248" t="str">
        <f t="shared" si="522"/>
        <v/>
      </c>
      <c r="EN400" s="248" t="str">
        <f t="shared" si="551"/>
        <v/>
      </c>
      <c r="EO400" s="248" t="str">
        <f t="shared" si="523"/>
        <v/>
      </c>
      <c r="EQ400" s="248" t="str">
        <f t="shared" si="552"/>
        <v/>
      </c>
      <c r="ER400" s="248" t="str">
        <f t="shared" si="553"/>
        <v/>
      </c>
      <c r="ES400" s="248" t="str">
        <f t="shared" si="554"/>
        <v/>
      </c>
      <c r="ET400" s="248" t="str">
        <f t="shared" si="555"/>
        <v/>
      </c>
      <c r="EU400" s="248" t="str">
        <f t="shared" si="556"/>
        <v/>
      </c>
      <c r="EV400" s="248" t="str">
        <f t="shared" si="556"/>
        <v/>
      </c>
      <c r="EX400" s="248" t="str">
        <f t="shared" si="557"/>
        <v/>
      </c>
      <c r="EY400" s="248" t="str">
        <f t="shared" si="558"/>
        <v/>
      </c>
      <c r="EZ400" s="248" t="str">
        <f t="shared" si="559"/>
        <v/>
      </c>
      <c r="FA400" s="248" t="str">
        <f t="shared" si="560"/>
        <v/>
      </c>
      <c r="FB400" s="248" t="str">
        <f t="shared" si="592"/>
        <v/>
      </c>
      <c r="FC400" s="248" t="str">
        <f t="shared" si="592"/>
        <v/>
      </c>
      <c r="FE400" s="248" t="str">
        <f t="shared" si="561"/>
        <v/>
      </c>
      <c r="FF400" s="248" t="str">
        <f t="shared" si="562"/>
        <v/>
      </c>
      <c r="FG400" s="248" t="str">
        <f t="shared" si="563"/>
        <v/>
      </c>
      <c r="FH400" s="248" t="str">
        <f t="shared" si="564"/>
        <v/>
      </c>
      <c r="FI400" s="248" t="str">
        <f t="shared" si="593"/>
        <v/>
      </c>
      <c r="FJ400" s="248" t="str">
        <f t="shared" si="593"/>
        <v/>
      </c>
      <c r="FL400" s="370"/>
      <c r="FM400" s="371"/>
      <c r="FN400" s="371"/>
      <c r="FO400" s="611"/>
      <c r="FP400" s="896"/>
      <c r="FQ400" s="370"/>
      <c r="FR400" s="371"/>
      <c r="FS400" s="371"/>
      <c r="FT400" s="611"/>
      <c r="FU400" s="896"/>
      <c r="FV400" s="370"/>
      <c r="FW400" s="371"/>
      <c r="FX400" s="371"/>
      <c r="FY400" s="611"/>
      <c r="FZ400" s="896"/>
      <c r="GA400" s="613"/>
      <c r="GC400" s="227">
        <f t="shared" si="565"/>
        <v>0</v>
      </c>
      <c r="GD400" s="228">
        <f t="shared" si="566"/>
        <v>0</v>
      </c>
      <c r="GE400" s="229">
        <f t="shared" si="594"/>
        <v>0</v>
      </c>
      <c r="GF400" s="230">
        <f t="shared" si="594"/>
        <v>0</v>
      </c>
      <c r="GG400" s="231" t="str">
        <f t="shared" si="567"/>
        <v/>
      </c>
      <c r="GH400" s="232">
        <f t="shared" si="568"/>
        <v>0</v>
      </c>
      <c r="GI400" s="227">
        <f t="shared" si="569"/>
        <v>0</v>
      </c>
      <c r="GJ400" s="233">
        <f t="shared" si="570"/>
        <v>0</v>
      </c>
      <c r="GK400" s="233">
        <f t="shared" si="571"/>
        <v>0</v>
      </c>
      <c r="GL400" s="234"/>
      <c r="GM400" s="235">
        <f t="shared" si="572"/>
        <v>0</v>
      </c>
      <c r="GN400" s="235">
        <f t="shared" si="573"/>
        <v>0</v>
      </c>
      <c r="GO400" s="235" t="str">
        <f t="shared" si="574"/>
        <v/>
      </c>
      <c r="GP400" s="380"/>
      <c r="GQ400" s="235">
        <f t="shared" si="575"/>
        <v>0</v>
      </c>
      <c r="GR400" s="235">
        <f t="shared" si="576"/>
        <v>0</v>
      </c>
      <c r="GS400" s="235" t="str">
        <f t="shared" si="577"/>
        <v/>
      </c>
      <c r="GT400" s="236"/>
      <c r="GU400" s="237" t="str">
        <f t="shared" si="578"/>
        <v/>
      </c>
      <c r="GV400" s="237" t="str">
        <f t="shared" si="579"/>
        <v/>
      </c>
      <c r="GW400" s="238" t="str">
        <f t="shared" si="580"/>
        <v/>
      </c>
      <c r="GX400" s="238" t="str">
        <f t="shared" si="581"/>
        <v/>
      </c>
      <c r="GY400" s="239"/>
      <c r="GZ400" s="240" t="str">
        <f t="shared" si="582"/>
        <v/>
      </c>
      <c r="HA400" s="235" t="str">
        <f t="shared" si="583"/>
        <v/>
      </c>
      <c r="HB400" s="235" t="str">
        <f t="shared" si="584"/>
        <v/>
      </c>
      <c r="HC400" s="235" t="str">
        <f t="shared" si="585"/>
        <v/>
      </c>
      <c r="HD400" s="235" t="str">
        <f t="shared" si="586"/>
        <v/>
      </c>
      <c r="HE400" s="235" t="str">
        <f t="shared" si="587"/>
        <v/>
      </c>
      <c r="HF400" s="188"/>
      <c r="HG400" s="235" t="str">
        <f t="shared" si="588"/>
        <v/>
      </c>
      <c r="HH400" s="235">
        <f t="shared" si="595"/>
        <v>0</v>
      </c>
      <c r="HI400" s="235">
        <f t="shared" si="595"/>
        <v>0</v>
      </c>
      <c r="HJ400" s="235">
        <f t="shared" si="595"/>
        <v>0</v>
      </c>
      <c r="HK400" s="188"/>
      <c r="HL400" s="235" t="str">
        <f t="shared" si="589"/>
        <v/>
      </c>
      <c r="HM400" s="235">
        <f t="shared" si="596"/>
        <v>0</v>
      </c>
      <c r="HN400" s="235">
        <f t="shared" si="596"/>
        <v>0</v>
      </c>
      <c r="HO400" s="235">
        <f t="shared" si="596"/>
        <v>0</v>
      </c>
      <c r="HP400" s="188"/>
      <c r="HQ400" s="235" t="str">
        <f t="shared" si="590"/>
        <v/>
      </c>
      <c r="HR400" s="235">
        <f t="shared" si="597"/>
        <v>0</v>
      </c>
      <c r="HS400" s="235">
        <f t="shared" si="597"/>
        <v>0</v>
      </c>
      <c r="HT400" s="235">
        <f t="shared" si="597"/>
        <v>0</v>
      </c>
      <c r="HU400" s="162"/>
      <c r="HV400" s="1622"/>
      <c r="HW400" s="1619"/>
      <c r="HX400" s="1619"/>
      <c r="HY400" s="1619"/>
      <c r="HZ400" s="1619"/>
      <c r="IA400" s="1619"/>
      <c r="IB400" s="1619"/>
      <c r="IC400" s="1623"/>
      <c r="ID400" s="162"/>
      <c r="IE400" s="162"/>
    </row>
    <row r="401" spans="1:239" ht="21" customHeight="1" x14ac:dyDescent="0.25">
      <c r="A401" s="377" t="str">
        <f t="shared" si="524"/>
        <v/>
      </c>
      <c r="B401" s="188">
        <v>375</v>
      </c>
      <c r="C401" s="255"/>
      <c r="D401" s="223" t="str">
        <f t="shared" si="508"/>
        <v/>
      </c>
      <c r="E401" s="223" t="str">
        <f t="shared" si="591"/>
        <v/>
      </c>
      <c r="F401" s="242"/>
      <c r="G401" s="242"/>
      <c r="H401" s="224" t="str">
        <f t="shared" si="525"/>
        <v/>
      </c>
      <c r="I401" s="930"/>
      <c r="J401" s="930"/>
      <c r="K401" s="930"/>
      <c r="L401" s="370"/>
      <c r="M401" s="371"/>
      <c r="N401" s="371"/>
      <c r="O401" s="371"/>
      <c r="P401" s="372"/>
      <c r="Q401" s="609"/>
      <c r="R401" s="609"/>
      <c r="S401" s="610"/>
      <c r="T401" s="371"/>
      <c r="U401" s="371"/>
      <c r="V401" s="188"/>
      <c r="W401" s="370"/>
      <c r="X401" s="371"/>
      <c r="Y401" s="371"/>
      <c r="Z401" s="611"/>
      <c r="AA401" s="896"/>
      <c r="AB401" s="370"/>
      <c r="AC401" s="371"/>
      <c r="AD401" s="371"/>
      <c r="AE401" s="371"/>
      <c r="AF401" s="896"/>
      <c r="AG401" s="370"/>
      <c r="AH401" s="371"/>
      <c r="AI401" s="371"/>
      <c r="AJ401" s="371"/>
      <c r="AK401" s="896"/>
      <c r="AL401" s="370"/>
      <c r="AM401" s="371"/>
      <c r="AN401" s="371"/>
      <c r="AO401" s="372"/>
      <c r="AP401" s="370"/>
      <c r="AQ401" s="371"/>
      <c r="AR401" s="371"/>
      <c r="AS401" s="371"/>
      <c r="AT401" s="928"/>
      <c r="AU401" s="188"/>
      <c r="AV401" s="256">
        <f t="shared" si="509"/>
        <v>0</v>
      </c>
      <c r="AW401" s="257">
        <f t="shared" si="510"/>
        <v>0</v>
      </c>
      <c r="AX401" s="258">
        <f t="shared" si="598"/>
        <v>0</v>
      </c>
      <c r="AY401" s="259">
        <f t="shared" si="598"/>
        <v>0</v>
      </c>
      <c r="AZ401" s="231" t="str">
        <f t="shared" si="526"/>
        <v/>
      </c>
      <c r="BA401" s="232">
        <f t="shared" si="527"/>
        <v>0</v>
      </c>
      <c r="BB401" s="249">
        <f t="shared" si="511"/>
        <v>0</v>
      </c>
      <c r="BC401" s="231">
        <f t="shared" si="528"/>
        <v>0</v>
      </c>
      <c r="BD401" s="231">
        <f t="shared" si="529"/>
        <v>0</v>
      </c>
      <c r="BE401" s="260"/>
      <c r="BF401" s="235">
        <f t="shared" si="530"/>
        <v>0</v>
      </c>
      <c r="BG401" s="235">
        <f t="shared" si="531"/>
        <v>0</v>
      </c>
      <c r="BH401" s="235">
        <f t="shared" si="532"/>
        <v>0</v>
      </c>
      <c r="BI401" s="380"/>
      <c r="BJ401" s="235">
        <f t="shared" si="512"/>
        <v>0</v>
      </c>
      <c r="BK401" s="235">
        <f t="shared" si="533"/>
        <v>0</v>
      </c>
      <c r="BL401" s="235" t="str">
        <f t="shared" si="534"/>
        <v/>
      </c>
      <c r="BM401" s="236"/>
      <c r="BN401" s="237"/>
      <c r="BO401" s="237"/>
      <c r="BP401" s="238"/>
      <c r="BQ401" s="238"/>
      <c r="BR401" s="254"/>
      <c r="BS401" s="252"/>
      <c r="BT401" s="244"/>
      <c r="BU401" s="244"/>
      <c r="BV401" s="244"/>
      <c r="BW401" s="244"/>
      <c r="BX401" s="244"/>
      <c r="BY401" s="244"/>
      <c r="BZ401" s="244"/>
      <c r="CA401" s="244"/>
      <c r="CB401" s="253"/>
      <c r="CC401" s="188"/>
      <c r="CD401" s="244">
        <f t="shared" si="513"/>
        <v>0</v>
      </c>
      <c r="CE401" s="235">
        <f t="shared" si="535"/>
        <v>0</v>
      </c>
      <c r="CF401" s="235">
        <f t="shared" si="535"/>
        <v>0</v>
      </c>
      <c r="CG401" s="235">
        <f t="shared" si="535"/>
        <v>0</v>
      </c>
      <c r="CH401" s="188"/>
      <c r="CI401" s="244">
        <f t="shared" si="514"/>
        <v>0</v>
      </c>
      <c r="CJ401" s="235">
        <f t="shared" si="536"/>
        <v>0</v>
      </c>
      <c r="CK401" s="235">
        <f t="shared" si="536"/>
        <v>0</v>
      </c>
      <c r="CL401" s="235">
        <f t="shared" si="536"/>
        <v>0</v>
      </c>
      <c r="CM401" s="188"/>
      <c r="CN401" s="244">
        <f t="shared" si="515"/>
        <v>0</v>
      </c>
      <c r="CO401" s="235">
        <f t="shared" si="537"/>
        <v>0</v>
      </c>
      <c r="CP401" s="235">
        <f t="shared" si="537"/>
        <v>0</v>
      </c>
      <c r="CQ401" s="235">
        <f t="shared" si="537"/>
        <v>0</v>
      </c>
      <c r="CR401" s="188"/>
      <c r="CS401" s="244">
        <f t="shared" si="516"/>
        <v>0</v>
      </c>
      <c r="CT401" s="235">
        <f t="shared" si="538"/>
        <v>0</v>
      </c>
      <c r="CU401" s="235">
        <f t="shared" si="538"/>
        <v>0</v>
      </c>
      <c r="CV401" s="235">
        <f t="shared" si="538"/>
        <v>0</v>
      </c>
      <c r="CW401" s="188"/>
      <c r="CX401" s="244">
        <f t="shared" si="517"/>
        <v>0</v>
      </c>
      <c r="CY401" s="235">
        <f t="shared" si="539"/>
        <v>0</v>
      </c>
      <c r="CZ401" s="235">
        <f t="shared" si="539"/>
        <v>0</v>
      </c>
      <c r="DA401" s="235">
        <f t="shared" si="539"/>
        <v>0</v>
      </c>
      <c r="DB401" s="188"/>
      <c r="DC401" s="225"/>
      <c r="DD401" s="226"/>
      <c r="DE401" s="1088"/>
      <c r="DF401" s="225"/>
      <c r="DG401" s="226"/>
      <c r="DH401" s="1088"/>
      <c r="DI401" s="225"/>
      <c r="DJ401" s="226"/>
      <c r="DK401" s="1088"/>
      <c r="DL401" s="225"/>
      <c r="DM401" s="226"/>
      <c r="DN401" s="1088"/>
      <c r="DO401" s="370"/>
      <c r="DP401" s="370"/>
      <c r="DQ401" s="243">
        <f t="shared" si="540"/>
        <v>0</v>
      </c>
      <c r="DR401" s="244">
        <f t="shared" si="541"/>
        <v>0</v>
      </c>
      <c r="DS401" s="235">
        <f t="shared" si="542"/>
        <v>0</v>
      </c>
      <c r="DT401" s="244" t="str">
        <f t="shared" si="518"/>
        <v/>
      </c>
      <c r="DU401" s="42" t="str">
        <f t="shared" si="543"/>
        <v/>
      </c>
      <c r="DV401" s="42" t="str">
        <f t="shared" si="544"/>
        <v/>
      </c>
      <c r="DW401" s="42" t="str">
        <f t="shared" si="545"/>
        <v/>
      </c>
      <c r="DX401" s="162"/>
      <c r="DY401" s="42" t="str">
        <f t="shared" si="546"/>
        <v/>
      </c>
      <c r="DZ401" s="42" t="str">
        <f t="shared" si="599"/>
        <v/>
      </c>
      <c r="EA401" s="42" t="str">
        <f t="shared" si="547"/>
        <v/>
      </c>
      <c r="EB401" s="162"/>
      <c r="EC401" s="930"/>
      <c r="ED401" s="188"/>
      <c r="EE401" s="245">
        <f t="shared" si="548"/>
        <v>0</v>
      </c>
      <c r="EG401" s="245">
        <f t="shared" si="549"/>
        <v>0</v>
      </c>
      <c r="EI401" s="246" t="str">
        <f t="shared" si="550"/>
        <v/>
      </c>
      <c r="EJ401" s="247" t="str">
        <f t="shared" si="519"/>
        <v/>
      </c>
      <c r="EK401" s="248" t="str">
        <f t="shared" si="520"/>
        <v/>
      </c>
      <c r="EL401" s="248" t="str">
        <f t="shared" si="521"/>
        <v/>
      </c>
      <c r="EM401" s="248" t="str">
        <f t="shared" si="522"/>
        <v/>
      </c>
      <c r="EN401" s="248" t="str">
        <f t="shared" si="551"/>
        <v/>
      </c>
      <c r="EO401" s="248" t="str">
        <f t="shared" si="523"/>
        <v/>
      </c>
      <c r="EQ401" s="248" t="str">
        <f t="shared" si="552"/>
        <v/>
      </c>
      <c r="ER401" s="248" t="str">
        <f t="shared" si="553"/>
        <v/>
      </c>
      <c r="ES401" s="248" t="str">
        <f t="shared" si="554"/>
        <v/>
      </c>
      <c r="ET401" s="248" t="str">
        <f t="shared" si="555"/>
        <v/>
      </c>
      <c r="EU401" s="248" t="str">
        <f t="shared" si="556"/>
        <v/>
      </c>
      <c r="EV401" s="248" t="str">
        <f t="shared" si="556"/>
        <v/>
      </c>
      <c r="EX401" s="248" t="str">
        <f t="shared" si="557"/>
        <v/>
      </c>
      <c r="EY401" s="248" t="str">
        <f t="shared" si="558"/>
        <v/>
      </c>
      <c r="EZ401" s="248" t="str">
        <f t="shared" si="559"/>
        <v/>
      </c>
      <c r="FA401" s="248" t="str">
        <f t="shared" si="560"/>
        <v/>
      </c>
      <c r="FB401" s="248" t="str">
        <f t="shared" si="592"/>
        <v/>
      </c>
      <c r="FC401" s="248" t="str">
        <f t="shared" si="592"/>
        <v/>
      </c>
      <c r="FE401" s="248" t="str">
        <f t="shared" si="561"/>
        <v/>
      </c>
      <c r="FF401" s="248" t="str">
        <f t="shared" si="562"/>
        <v/>
      </c>
      <c r="FG401" s="248" t="str">
        <f t="shared" si="563"/>
        <v/>
      </c>
      <c r="FH401" s="248" t="str">
        <f t="shared" si="564"/>
        <v/>
      </c>
      <c r="FI401" s="248" t="str">
        <f t="shared" si="593"/>
        <v/>
      </c>
      <c r="FJ401" s="248" t="str">
        <f t="shared" si="593"/>
        <v/>
      </c>
      <c r="FL401" s="370"/>
      <c r="FM401" s="371"/>
      <c r="FN401" s="371"/>
      <c r="FO401" s="611"/>
      <c r="FP401" s="896"/>
      <c r="FQ401" s="370"/>
      <c r="FR401" s="371"/>
      <c r="FS401" s="371"/>
      <c r="FT401" s="611"/>
      <c r="FU401" s="896"/>
      <c r="FV401" s="370"/>
      <c r="FW401" s="371"/>
      <c r="FX401" s="371"/>
      <c r="FY401" s="611"/>
      <c r="FZ401" s="896"/>
      <c r="GA401" s="613"/>
      <c r="GC401" s="227">
        <f t="shared" si="565"/>
        <v>0</v>
      </c>
      <c r="GD401" s="228">
        <f t="shared" si="566"/>
        <v>0</v>
      </c>
      <c r="GE401" s="229">
        <f t="shared" si="594"/>
        <v>0</v>
      </c>
      <c r="GF401" s="230">
        <f t="shared" si="594"/>
        <v>0</v>
      </c>
      <c r="GG401" s="231" t="str">
        <f t="shared" si="567"/>
        <v/>
      </c>
      <c r="GH401" s="232">
        <f t="shared" si="568"/>
        <v>0</v>
      </c>
      <c r="GI401" s="227">
        <f t="shared" si="569"/>
        <v>0</v>
      </c>
      <c r="GJ401" s="233">
        <f t="shared" si="570"/>
        <v>0</v>
      </c>
      <c r="GK401" s="233">
        <f t="shared" si="571"/>
        <v>0</v>
      </c>
      <c r="GL401" s="234"/>
      <c r="GM401" s="235">
        <f t="shared" si="572"/>
        <v>0</v>
      </c>
      <c r="GN401" s="235">
        <f t="shared" si="573"/>
        <v>0</v>
      </c>
      <c r="GO401" s="235" t="str">
        <f t="shared" si="574"/>
        <v/>
      </c>
      <c r="GP401" s="380"/>
      <c r="GQ401" s="235">
        <f t="shared" si="575"/>
        <v>0</v>
      </c>
      <c r="GR401" s="235">
        <f t="shared" si="576"/>
        <v>0</v>
      </c>
      <c r="GS401" s="235" t="str">
        <f t="shared" si="577"/>
        <v/>
      </c>
      <c r="GT401" s="236"/>
      <c r="GU401" s="237" t="str">
        <f t="shared" si="578"/>
        <v/>
      </c>
      <c r="GV401" s="237" t="str">
        <f t="shared" si="579"/>
        <v/>
      </c>
      <c r="GW401" s="238" t="str">
        <f t="shared" si="580"/>
        <v/>
      </c>
      <c r="GX401" s="238" t="str">
        <f t="shared" si="581"/>
        <v/>
      </c>
      <c r="GY401" s="239"/>
      <c r="GZ401" s="240" t="str">
        <f t="shared" si="582"/>
        <v/>
      </c>
      <c r="HA401" s="235" t="str">
        <f t="shared" si="583"/>
        <v/>
      </c>
      <c r="HB401" s="235" t="str">
        <f t="shared" si="584"/>
        <v/>
      </c>
      <c r="HC401" s="235" t="str">
        <f t="shared" si="585"/>
        <v/>
      </c>
      <c r="HD401" s="235" t="str">
        <f t="shared" si="586"/>
        <v/>
      </c>
      <c r="HE401" s="235" t="str">
        <f t="shared" si="587"/>
        <v/>
      </c>
      <c r="HF401" s="188"/>
      <c r="HG401" s="235" t="str">
        <f t="shared" si="588"/>
        <v/>
      </c>
      <c r="HH401" s="235">
        <f t="shared" si="595"/>
        <v>0</v>
      </c>
      <c r="HI401" s="235">
        <f t="shared" si="595"/>
        <v>0</v>
      </c>
      <c r="HJ401" s="235">
        <f t="shared" si="595"/>
        <v>0</v>
      </c>
      <c r="HK401" s="188"/>
      <c r="HL401" s="235" t="str">
        <f t="shared" si="589"/>
        <v/>
      </c>
      <c r="HM401" s="235">
        <f t="shared" si="596"/>
        <v>0</v>
      </c>
      <c r="HN401" s="235">
        <f t="shared" si="596"/>
        <v>0</v>
      </c>
      <c r="HO401" s="235">
        <f t="shared" si="596"/>
        <v>0</v>
      </c>
      <c r="HP401" s="188"/>
      <c r="HQ401" s="235" t="str">
        <f t="shared" si="590"/>
        <v/>
      </c>
      <c r="HR401" s="235">
        <f t="shared" si="597"/>
        <v>0</v>
      </c>
      <c r="HS401" s="235">
        <f t="shared" si="597"/>
        <v>0</v>
      </c>
      <c r="HT401" s="235">
        <f t="shared" si="597"/>
        <v>0</v>
      </c>
      <c r="HU401" s="162"/>
      <c r="HV401" s="1622"/>
      <c r="HW401" s="1619"/>
      <c r="HX401" s="1619"/>
      <c r="HY401" s="1619"/>
      <c r="HZ401" s="1619"/>
      <c r="IA401" s="1619"/>
      <c r="IB401" s="1619"/>
      <c r="IC401" s="1623"/>
      <c r="ID401" s="162"/>
      <c r="IE401" s="162"/>
    </row>
    <row r="402" spans="1:239" ht="21" customHeight="1" x14ac:dyDescent="0.25">
      <c r="A402" s="377" t="str">
        <f t="shared" si="524"/>
        <v/>
      </c>
      <c r="B402" s="188">
        <v>376</v>
      </c>
      <c r="C402" s="255"/>
      <c r="D402" s="223" t="str">
        <f t="shared" si="508"/>
        <v/>
      </c>
      <c r="E402" s="223" t="str">
        <f t="shared" si="591"/>
        <v/>
      </c>
      <c r="F402" s="242"/>
      <c r="G402" s="242"/>
      <c r="H402" s="224" t="str">
        <f t="shared" si="525"/>
        <v/>
      </c>
      <c r="I402" s="930"/>
      <c r="J402" s="930"/>
      <c r="K402" s="930"/>
      <c r="L402" s="370"/>
      <c r="M402" s="371"/>
      <c r="N402" s="371"/>
      <c r="O402" s="371"/>
      <c r="P402" s="372"/>
      <c r="Q402" s="609"/>
      <c r="R402" s="609"/>
      <c r="S402" s="610"/>
      <c r="T402" s="371"/>
      <c r="U402" s="371"/>
      <c r="V402" s="188"/>
      <c r="W402" s="370"/>
      <c r="X402" s="371"/>
      <c r="Y402" s="371"/>
      <c r="Z402" s="611"/>
      <c r="AA402" s="896"/>
      <c r="AB402" s="370"/>
      <c r="AC402" s="371"/>
      <c r="AD402" s="371"/>
      <c r="AE402" s="371"/>
      <c r="AF402" s="896"/>
      <c r="AG402" s="370"/>
      <c r="AH402" s="371"/>
      <c r="AI402" s="371"/>
      <c r="AJ402" s="371"/>
      <c r="AK402" s="896"/>
      <c r="AL402" s="370"/>
      <c r="AM402" s="371"/>
      <c r="AN402" s="371"/>
      <c r="AO402" s="372"/>
      <c r="AP402" s="370"/>
      <c r="AQ402" s="371"/>
      <c r="AR402" s="371"/>
      <c r="AS402" s="371"/>
      <c r="AT402" s="928"/>
      <c r="AU402" s="188"/>
      <c r="AV402" s="256">
        <f t="shared" si="509"/>
        <v>0</v>
      </c>
      <c r="AW402" s="257">
        <f t="shared" si="510"/>
        <v>0</v>
      </c>
      <c r="AX402" s="258">
        <f t="shared" si="598"/>
        <v>0</v>
      </c>
      <c r="AY402" s="259">
        <f t="shared" si="598"/>
        <v>0</v>
      </c>
      <c r="AZ402" s="231" t="str">
        <f t="shared" si="526"/>
        <v/>
      </c>
      <c r="BA402" s="232">
        <f t="shared" si="527"/>
        <v>0</v>
      </c>
      <c r="BB402" s="249">
        <f t="shared" si="511"/>
        <v>0</v>
      </c>
      <c r="BC402" s="231">
        <f t="shared" si="528"/>
        <v>0</v>
      </c>
      <c r="BD402" s="231">
        <f t="shared" si="529"/>
        <v>0</v>
      </c>
      <c r="BE402" s="260"/>
      <c r="BF402" s="235">
        <f t="shared" si="530"/>
        <v>0</v>
      </c>
      <c r="BG402" s="235">
        <f t="shared" si="531"/>
        <v>0</v>
      </c>
      <c r="BH402" s="235">
        <f t="shared" si="532"/>
        <v>0</v>
      </c>
      <c r="BI402" s="380"/>
      <c r="BJ402" s="235">
        <f t="shared" si="512"/>
        <v>0</v>
      </c>
      <c r="BK402" s="235">
        <f t="shared" si="533"/>
        <v>0</v>
      </c>
      <c r="BL402" s="235" t="str">
        <f t="shared" si="534"/>
        <v/>
      </c>
      <c r="BM402" s="236"/>
      <c r="BN402" s="237"/>
      <c r="BO402" s="237"/>
      <c r="BP402" s="238"/>
      <c r="BQ402" s="238"/>
      <c r="BR402" s="254"/>
      <c r="BS402" s="252"/>
      <c r="BT402" s="244"/>
      <c r="BU402" s="244"/>
      <c r="BV402" s="244"/>
      <c r="BW402" s="244"/>
      <c r="BX402" s="244"/>
      <c r="BY402" s="244"/>
      <c r="BZ402" s="244"/>
      <c r="CA402" s="244"/>
      <c r="CB402" s="253"/>
      <c r="CC402" s="188"/>
      <c r="CD402" s="244">
        <f t="shared" si="513"/>
        <v>0</v>
      </c>
      <c r="CE402" s="235">
        <f t="shared" si="535"/>
        <v>0</v>
      </c>
      <c r="CF402" s="235">
        <f t="shared" si="535"/>
        <v>0</v>
      </c>
      <c r="CG402" s="235">
        <f t="shared" si="535"/>
        <v>0</v>
      </c>
      <c r="CH402" s="188"/>
      <c r="CI402" s="244">
        <f t="shared" si="514"/>
        <v>0</v>
      </c>
      <c r="CJ402" s="235">
        <f t="shared" si="536"/>
        <v>0</v>
      </c>
      <c r="CK402" s="235">
        <f t="shared" si="536"/>
        <v>0</v>
      </c>
      <c r="CL402" s="235">
        <f t="shared" si="536"/>
        <v>0</v>
      </c>
      <c r="CM402" s="188"/>
      <c r="CN402" s="244">
        <f t="shared" si="515"/>
        <v>0</v>
      </c>
      <c r="CO402" s="235">
        <f t="shared" si="537"/>
        <v>0</v>
      </c>
      <c r="CP402" s="235">
        <f t="shared" si="537"/>
        <v>0</v>
      </c>
      <c r="CQ402" s="235">
        <f t="shared" si="537"/>
        <v>0</v>
      </c>
      <c r="CR402" s="188"/>
      <c r="CS402" s="244">
        <f t="shared" si="516"/>
        <v>0</v>
      </c>
      <c r="CT402" s="235">
        <f t="shared" si="538"/>
        <v>0</v>
      </c>
      <c r="CU402" s="235">
        <f t="shared" si="538"/>
        <v>0</v>
      </c>
      <c r="CV402" s="235">
        <f t="shared" si="538"/>
        <v>0</v>
      </c>
      <c r="CW402" s="188"/>
      <c r="CX402" s="244">
        <f t="shared" si="517"/>
        <v>0</v>
      </c>
      <c r="CY402" s="235">
        <f t="shared" si="539"/>
        <v>0</v>
      </c>
      <c r="CZ402" s="235">
        <f t="shared" si="539"/>
        <v>0</v>
      </c>
      <c r="DA402" s="235">
        <f t="shared" si="539"/>
        <v>0</v>
      </c>
      <c r="DB402" s="188"/>
      <c r="DC402" s="225"/>
      <c r="DD402" s="226"/>
      <c r="DE402" s="1088"/>
      <c r="DF402" s="225"/>
      <c r="DG402" s="226"/>
      <c r="DH402" s="1088"/>
      <c r="DI402" s="225"/>
      <c r="DJ402" s="226"/>
      <c r="DK402" s="1088"/>
      <c r="DL402" s="225"/>
      <c r="DM402" s="226"/>
      <c r="DN402" s="1088"/>
      <c r="DO402" s="370"/>
      <c r="DP402" s="370"/>
      <c r="DQ402" s="243">
        <f t="shared" si="540"/>
        <v>0</v>
      </c>
      <c r="DR402" s="244">
        <f t="shared" si="541"/>
        <v>0</v>
      </c>
      <c r="DS402" s="235">
        <f t="shared" si="542"/>
        <v>0</v>
      </c>
      <c r="DT402" s="244" t="str">
        <f t="shared" si="518"/>
        <v/>
      </c>
      <c r="DU402" s="42" t="str">
        <f t="shared" si="543"/>
        <v/>
      </c>
      <c r="DV402" s="42" t="str">
        <f t="shared" si="544"/>
        <v/>
      </c>
      <c r="DW402" s="42" t="str">
        <f t="shared" si="545"/>
        <v/>
      </c>
      <c r="DX402" s="162"/>
      <c r="DY402" s="42" t="str">
        <f t="shared" si="546"/>
        <v/>
      </c>
      <c r="DZ402" s="42" t="str">
        <f t="shared" si="599"/>
        <v/>
      </c>
      <c r="EA402" s="42" t="str">
        <f t="shared" si="547"/>
        <v/>
      </c>
      <c r="EB402" s="162"/>
      <c r="EC402" s="930"/>
      <c r="ED402" s="188"/>
      <c r="EE402" s="245">
        <f t="shared" si="548"/>
        <v>0</v>
      </c>
      <c r="EG402" s="245">
        <f t="shared" si="549"/>
        <v>0</v>
      </c>
      <c r="EI402" s="246" t="str">
        <f t="shared" si="550"/>
        <v/>
      </c>
      <c r="EJ402" s="247" t="str">
        <f t="shared" si="519"/>
        <v/>
      </c>
      <c r="EK402" s="248" t="str">
        <f t="shared" si="520"/>
        <v/>
      </c>
      <c r="EL402" s="248" t="str">
        <f t="shared" si="521"/>
        <v/>
      </c>
      <c r="EM402" s="248" t="str">
        <f t="shared" si="522"/>
        <v/>
      </c>
      <c r="EN402" s="248" t="str">
        <f t="shared" si="551"/>
        <v/>
      </c>
      <c r="EO402" s="248" t="str">
        <f t="shared" si="523"/>
        <v/>
      </c>
      <c r="EQ402" s="248" t="str">
        <f t="shared" si="552"/>
        <v/>
      </c>
      <c r="ER402" s="248" t="str">
        <f t="shared" si="553"/>
        <v/>
      </c>
      <c r="ES402" s="248" t="str">
        <f t="shared" si="554"/>
        <v/>
      </c>
      <c r="ET402" s="248" t="str">
        <f t="shared" si="555"/>
        <v/>
      </c>
      <c r="EU402" s="248" t="str">
        <f t="shared" si="556"/>
        <v/>
      </c>
      <c r="EV402" s="248" t="str">
        <f t="shared" si="556"/>
        <v/>
      </c>
      <c r="EX402" s="248" t="str">
        <f t="shared" si="557"/>
        <v/>
      </c>
      <c r="EY402" s="248" t="str">
        <f t="shared" si="558"/>
        <v/>
      </c>
      <c r="EZ402" s="248" t="str">
        <f t="shared" si="559"/>
        <v/>
      </c>
      <c r="FA402" s="248" t="str">
        <f t="shared" si="560"/>
        <v/>
      </c>
      <c r="FB402" s="248" t="str">
        <f t="shared" si="592"/>
        <v/>
      </c>
      <c r="FC402" s="248" t="str">
        <f t="shared" si="592"/>
        <v/>
      </c>
      <c r="FE402" s="248" t="str">
        <f t="shared" si="561"/>
        <v/>
      </c>
      <c r="FF402" s="248" t="str">
        <f t="shared" si="562"/>
        <v/>
      </c>
      <c r="FG402" s="248" t="str">
        <f t="shared" si="563"/>
        <v/>
      </c>
      <c r="FH402" s="248" t="str">
        <f t="shared" si="564"/>
        <v/>
      </c>
      <c r="FI402" s="248" t="str">
        <f t="shared" si="593"/>
        <v/>
      </c>
      <c r="FJ402" s="248" t="str">
        <f t="shared" si="593"/>
        <v/>
      </c>
      <c r="FL402" s="370"/>
      <c r="FM402" s="371"/>
      <c r="FN402" s="371"/>
      <c r="FO402" s="611"/>
      <c r="FP402" s="896"/>
      <c r="FQ402" s="370"/>
      <c r="FR402" s="371"/>
      <c r="FS402" s="371"/>
      <c r="FT402" s="611"/>
      <c r="FU402" s="896"/>
      <c r="FV402" s="370"/>
      <c r="FW402" s="371"/>
      <c r="FX402" s="371"/>
      <c r="FY402" s="611"/>
      <c r="FZ402" s="896"/>
      <c r="GA402" s="613"/>
      <c r="GC402" s="227">
        <f t="shared" si="565"/>
        <v>0</v>
      </c>
      <c r="GD402" s="228">
        <f t="shared" si="566"/>
        <v>0</v>
      </c>
      <c r="GE402" s="229">
        <f t="shared" si="594"/>
        <v>0</v>
      </c>
      <c r="GF402" s="230">
        <f t="shared" si="594"/>
        <v>0</v>
      </c>
      <c r="GG402" s="231" t="str">
        <f t="shared" si="567"/>
        <v/>
      </c>
      <c r="GH402" s="232">
        <f t="shared" si="568"/>
        <v>0</v>
      </c>
      <c r="GI402" s="227">
        <f t="shared" si="569"/>
        <v>0</v>
      </c>
      <c r="GJ402" s="233">
        <f t="shared" si="570"/>
        <v>0</v>
      </c>
      <c r="GK402" s="233">
        <f t="shared" si="571"/>
        <v>0</v>
      </c>
      <c r="GL402" s="234"/>
      <c r="GM402" s="235">
        <f t="shared" si="572"/>
        <v>0</v>
      </c>
      <c r="GN402" s="235">
        <f t="shared" si="573"/>
        <v>0</v>
      </c>
      <c r="GO402" s="235" t="str">
        <f t="shared" si="574"/>
        <v/>
      </c>
      <c r="GP402" s="380"/>
      <c r="GQ402" s="235">
        <f t="shared" si="575"/>
        <v>0</v>
      </c>
      <c r="GR402" s="235">
        <f t="shared" si="576"/>
        <v>0</v>
      </c>
      <c r="GS402" s="235" t="str">
        <f t="shared" si="577"/>
        <v/>
      </c>
      <c r="GT402" s="236"/>
      <c r="GU402" s="237" t="str">
        <f t="shared" si="578"/>
        <v/>
      </c>
      <c r="GV402" s="237" t="str">
        <f t="shared" si="579"/>
        <v/>
      </c>
      <c r="GW402" s="238" t="str">
        <f t="shared" si="580"/>
        <v/>
      </c>
      <c r="GX402" s="238" t="str">
        <f t="shared" si="581"/>
        <v/>
      </c>
      <c r="GY402" s="239"/>
      <c r="GZ402" s="240" t="str">
        <f t="shared" si="582"/>
        <v/>
      </c>
      <c r="HA402" s="235" t="str">
        <f t="shared" si="583"/>
        <v/>
      </c>
      <c r="HB402" s="235" t="str">
        <f t="shared" si="584"/>
        <v/>
      </c>
      <c r="HC402" s="235" t="str">
        <f t="shared" si="585"/>
        <v/>
      </c>
      <c r="HD402" s="235" t="str">
        <f t="shared" si="586"/>
        <v/>
      </c>
      <c r="HE402" s="235" t="str">
        <f t="shared" si="587"/>
        <v/>
      </c>
      <c r="HF402" s="188"/>
      <c r="HG402" s="235" t="str">
        <f t="shared" si="588"/>
        <v/>
      </c>
      <c r="HH402" s="235">
        <f t="shared" si="595"/>
        <v>0</v>
      </c>
      <c r="HI402" s="235">
        <f t="shared" si="595"/>
        <v>0</v>
      </c>
      <c r="HJ402" s="235">
        <f t="shared" si="595"/>
        <v>0</v>
      </c>
      <c r="HK402" s="188"/>
      <c r="HL402" s="235" t="str">
        <f t="shared" si="589"/>
        <v/>
      </c>
      <c r="HM402" s="235">
        <f t="shared" si="596"/>
        <v>0</v>
      </c>
      <c r="HN402" s="235">
        <f t="shared" si="596"/>
        <v>0</v>
      </c>
      <c r="HO402" s="235">
        <f t="shared" si="596"/>
        <v>0</v>
      </c>
      <c r="HP402" s="188"/>
      <c r="HQ402" s="235" t="str">
        <f t="shared" si="590"/>
        <v/>
      </c>
      <c r="HR402" s="235">
        <f t="shared" si="597"/>
        <v>0</v>
      </c>
      <c r="HS402" s="235">
        <f t="shared" si="597"/>
        <v>0</v>
      </c>
      <c r="HT402" s="235">
        <f t="shared" si="597"/>
        <v>0</v>
      </c>
      <c r="HU402" s="162"/>
      <c r="HV402" s="1622"/>
      <c r="HW402" s="1619"/>
      <c r="HX402" s="1619"/>
      <c r="HY402" s="1619"/>
      <c r="HZ402" s="1619"/>
      <c r="IA402" s="1619"/>
      <c r="IB402" s="1619"/>
      <c r="IC402" s="1623"/>
      <c r="ID402" s="162"/>
      <c r="IE402" s="162"/>
    </row>
    <row r="403" spans="1:239" ht="21" customHeight="1" x14ac:dyDescent="0.25">
      <c r="A403" s="377" t="str">
        <f t="shared" si="524"/>
        <v/>
      </c>
      <c r="B403" s="188">
        <v>377</v>
      </c>
      <c r="C403" s="255"/>
      <c r="D403" s="223" t="str">
        <f t="shared" si="508"/>
        <v/>
      </c>
      <c r="E403" s="223" t="str">
        <f t="shared" si="591"/>
        <v/>
      </c>
      <c r="F403" s="242"/>
      <c r="G403" s="242"/>
      <c r="H403" s="224" t="str">
        <f t="shared" si="525"/>
        <v/>
      </c>
      <c r="I403" s="930"/>
      <c r="J403" s="930"/>
      <c r="K403" s="930"/>
      <c r="L403" s="370"/>
      <c r="M403" s="371"/>
      <c r="N403" s="371"/>
      <c r="O403" s="371"/>
      <c r="P403" s="372"/>
      <c r="Q403" s="609"/>
      <c r="R403" s="609"/>
      <c r="S403" s="610"/>
      <c r="T403" s="371"/>
      <c r="U403" s="371"/>
      <c r="V403" s="188"/>
      <c r="W403" s="370"/>
      <c r="X403" s="371"/>
      <c r="Y403" s="371"/>
      <c r="Z403" s="611"/>
      <c r="AA403" s="896"/>
      <c r="AB403" s="370"/>
      <c r="AC403" s="371"/>
      <c r="AD403" s="371"/>
      <c r="AE403" s="371"/>
      <c r="AF403" s="896"/>
      <c r="AG403" s="370"/>
      <c r="AH403" s="371"/>
      <c r="AI403" s="371"/>
      <c r="AJ403" s="371"/>
      <c r="AK403" s="896"/>
      <c r="AL403" s="370"/>
      <c r="AM403" s="371"/>
      <c r="AN403" s="371"/>
      <c r="AO403" s="372"/>
      <c r="AP403" s="370"/>
      <c r="AQ403" s="371"/>
      <c r="AR403" s="371"/>
      <c r="AS403" s="371"/>
      <c r="AT403" s="928"/>
      <c r="AU403" s="188"/>
      <c r="AV403" s="256">
        <f t="shared" si="509"/>
        <v>0</v>
      </c>
      <c r="AW403" s="257">
        <f t="shared" si="510"/>
        <v>0</v>
      </c>
      <c r="AX403" s="258">
        <f t="shared" si="598"/>
        <v>0</v>
      </c>
      <c r="AY403" s="259">
        <f t="shared" si="598"/>
        <v>0</v>
      </c>
      <c r="AZ403" s="231" t="str">
        <f t="shared" si="526"/>
        <v/>
      </c>
      <c r="BA403" s="232">
        <f t="shared" si="527"/>
        <v>0</v>
      </c>
      <c r="BB403" s="249">
        <f t="shared" si="511"/>
        <v>0</v>
      </c>
      <c r="BC403" s="231">
        <f t="shared" si="528"/>
        <v>0</v>
      </c>
      <c r="BD403" s="231">
        <f t="shared" si="529"/>
        <v>0</v>
      </c>
      <c r="BE403" s="260"/>
      <c r="BF403" s="235">
        <f t="shared" si="530"/>
        <v>0</v>
      </c>
      <c r="BG403" s="235">
        <f t="shared" si="531"/>
        <v>0</v>
      </c>
      <c r="BH403" s="235">
        <f t="shared" si="532"/>
        <v>0</v>
      </c>
      <c r="BI403" s="380"/>
      <c r="BJ403" s="235">
        <f t="shared" si="512"/>
        <v>0</v>
      </c>
      <c r="BK403" s="235">
        <f t="shared" si="533"/>
        <v>0</v>
      </c>
      <c r="BL403" s="235" t="str">
        <f t="shared" si="534"/>
        <v/>
      </c>
      <c r="BM403" s="236"/>
      <c r="BN403" s="237"/>
      <c r="BO403" s="237"/>
      <c r="BP403" s="238"/>
      <c r="BQ403" s="238"/>
      <c r="BR403" s="254"/>
      <c r="BS403" s="252"/>
      <c r="BT403" s="244"/>
      <c r="BU403" s="244"/>
      <c r="BV403" s="244"/>
      <c r="BW403" s="244"/>
      <c r="BX403" s="244"/>
      <c r="BY403" s="244"/>
      <c r="BZ403" s="244"/>
      <c r="CA403" s="244"/>
      <c r="CB403" s="253"/>
      <c r="CC403" s="188"/>
      <c r="CD403" s="244">
        <f t="shared" si="513"/>
        <v>0</v>
      </c>
      <c r="CE403" s="235">
        <f t="shared" si="535"/>
        <v>0</v>
      </c>
      <c r="CF403" s="235">
        <f t="shared" si="535"/>
        <v>0</v>
      </c>
      <c r="CG403" s="235">
        <f t="shared" si="535"/>
        <v>0</v>
      </c>
      <c r="CH403" s="188"/>
      <c r="CI403" s="244">
        <f t="shared" si="514"/>
        <v>0</v>
      </c>
      <c r="CJ403" s="235">
        <f t="shared" si="536"/>
        <v>0</v>
      </c>
      <c r="CK403" s="235">
        <f t="shared" si="536"/>
        <v>0</v>
      </c>
      <c r="CL403" s="235">
        <f t="shared" si="536"/>
        <v>0</v>
      </c>
      <c r="CM403" s="188"/>
      <c r="CN403" s="244">
        <f t="shared" si="515"/>
        <v>0</v>
      </c>
      <c r="CO403" s="235">
        <f t="shared" si="537"/>
        <v>0</v>
      </c>
      <c r="CP403" s="235">
        <f t="shared" si="537"/>
        <v>0</v>
      </c>
      <c r="CQ403" s="235">
        <f t="shared" si="537"/>
        <v>0</v>
      </c>
      <c r="CR403" s="188"/>
      <c r="CS403" s="244">
        <f t="shared" si="516"/>
        <v>0</v>
      </c>
      <c r="CT403" s="235">
        <f t="shared" si="538"/>
        <v>0</v>
      </c>
      <c r="CU403" s="235">
        <f t="shared" si="538"/>
        <v>0</v>
      </c>
      <c r="CV403" s="235">
        <f t="shared" si="538"/>
        <v>0</v>
      </c>
      <c r="CW403" s="188"/>
      <c r="CX403" s="244">
        <f t="shared" si="517"/>
        <v>0</v>
      </c>
      <c r="CY403" s="235">
        <f t="shared" si="539"/>
        <v>0</v>
      </c>
      <c r="CZ403" s="235">
        <f t="shared" si="539"/>
        <v>0</v>
      </c>
      <c r="DA403" s="235">
        <f t="shared" si="539"/>
        <v>0</v>
      </c>
      <c r="DB403" s="188"/>
      <c r="DC403" s="225"/>
      <c r="DD403" s="226"/>
      <c r="DE403" s="1088"/>
      <c r="DF403" s="225"/>
      <c r="DG403" s="226"/>
      <c r="DH403" s="1088"/>
      <c r="DI403" s="225"/>
      <c r="DJ403" s="226"/>
      <c r="DK403" s="1088"/>
      <c r="DL403" s="225"/>
      <c r="DM403" s="226"/>
      <c r="DN403" s="1088"/>
      <c r="DO403" s="370"/>
      <c r="DP403" s="370"/>
      <c r="DQ403" s="243">
        <f t="shared" si="540"/>
        <v>0</v>
      </c>
      <c r="DR403" s="244">
        <f t="shared" si="541"/>
        <v>0</v>
      </c>
      <c r="DS403" s="235">
        <f t="shared" si="542"/>
        <v>0</v>
      </c>
      <c r="DT403" s="244" t="str">
        <f t="shared" si="518"/>
        <v/>
      </c>
      <c r="DU403" s="42" t="str">
        <f t="shared" si="543"/>
        <v/>
      </c>
      <c r="DV403" s="42" t="str">
        <f t="shared" si="544"/>
        <v/>
      </c>
      <c r="DW403" s="42" t="str">
        <f t="shared" si="545"/>
        <v/>
      </c>
      <c r="DX403" s="162"/>
      <c r="DY403" s="42" t="str">
        <f t="shared" si="546"/>
        <v/>
      </c>
      <c r="DZ403" s="42" t="str">
        <f t="shared" si="599"/>
        <v/>
      </c>
      <c r="EA403" s="42" t="str">
        <f t="shared" si="547"/>
        <v/>
      </c>
      <c r="EB403" s="162"/>
      <c r="EC403" s="930"/>
      <c r="ED403" s="188"/>
      <c r="EE403" s="245">
        <f t="shared" si="548"/>
        <v>0</v>
      </c>
      <c r="EG403" s="245">
        <f t="shared" si="549"/>
        <v>0</v>
      </c>
      <c r="EI403" s="246" t="str">
        <f t="shared" si="550"/>
        <v/>
      </c>
      <c r="EJ403" s="247" t="str">
        <f t="shared" si="519"/>
        <v/>
      </c>
      <c r="EK403" s="248" t="str">
        <f t="shared" si="520"/>
        <v/>
      </c>
      <c r="EL403" s="248" t="str">
        <f t="shared" si="521"/>
        <v/>
      </c>
      <c r="EM403" s="248" t="str">
        <f t="shared" si="522"/>
        <v/>
      </c>
      <c r="EN403" s="248" t="str">
        <f t="shared" si="551"/>
        <v/>
      </c>
      <c r="EO403" s="248" t="str">
        <f t="shared" si="523"/>
        <v/>
      </c>
      <c r="EQ403" s="248" t="str">
        <f t="shared" si="552"/>
        <v/>
      </c>
      <c r="ER403" s="248" t="str">
        <f t="shared" si="553"/>
        <v/>
      </c>
      <c r="ES403" s="248" t="str">
        <f t="shared" si="554"/>
        <v/>
      </c>
      <c r="ET403" s="248" t="str">
        <f t="shared" si="555"/>
        <v/>
      </c>
      <c r="EU403" s="248" t="str">
        <f t="shared" si="556"/>
        <v/>
      </c>
      <c r="EV403" s="248" t="str">
        <f t="shared" si="556"/>
        <v/>
      </c>
      <c r="EX403" s="248" t="str">
        <f t="shared" si="557"/>
        <v/>
      </c>
      <c r="EY403" s="248" t="str">
        <f t="shared" si="558"/>
        <v/>
      </c>
      <c r="EZ403" s="248" t="str">
        <f t="shared" si="559"/>
        <v/>
      </c>
      <c r="FA403" s="248" t="str">
        <f t="shared" si="560"/>
        <v/>
      </c>
      <c r="FB403" s="248" t="str">
        <f t="shared" si="592"/>
        <v/>
      </c>
      <c r="FC403" s="248" t="str">
        <f t="shared" si="592"/>
        <v/>
      </c>
      <c r="FE403" s="248" t="str">
        <f t="shared" si="561"/>
        <v/>
      </c>
      <c r="FF403" s="248" t="str">
        <f t="shared" si="562"/>
        <v/>
      </c>
      <c r="FG403" s="248" t="str">
        <f t="shared" si="563"/>
        <v/>
      </c>
      <c r="FH403" s="248" t="str">
        <f t="shared" si="564"/>
        <v/>
      </c>
      <c r="FI403" s="248" t="str">
        <f t="shared" si="593"/>
        <v/>
      </c>
      <c r="FJ403" s="248" t="str">
        <f t="shared" si="593"/>
        <v/>
      </c>
      <c r="FL403" s="370"/>
      <c r="FM403" s="371"/>
      <c r="FN403" s="371"/>
      <c r="FO403" s="611"/>
      <c r="FP403" s="896"/>
      <c r="FQ403" s="370"/>
      <c r="FR403" s="371"/>
      <c r="FS403" s="371"/>
      <c r="FT403" s="611"/>
      <c r="FU403" s="896"/>
      <c r="FV403" s="370"/>
      <c r="FW403" s="371"/>
      <c r="FX403" s="371"/>
      <c r="FY403" s="611"/>
      <c r="FZ403" s="896"/>
      <c r="GA403" s="613"/>
      <c r="GC403" s="227">
        <f t="shared" si="565"/>
        <v>0</v>
      </c>
      <c r="GD403" s="228">
        <f t="shared" si="566"/>
        <v>0</v>
      </c>
      <c r="GE403" s="229">
        <f t="shared" si="594"/>
        <v>0</v>
      </c>
      <c r="GF403" s="230">
        <f t="shared" si="594"/>
        <v>0</v>
      </c>
      <c r="GG403" s="231" t="str">
        <f t="shared" si="567"/>
        <v/>
      </c>
      <c r="GH403" s="232">
        <f t="shared" si="568"/>
        <v>0</v>
      </c>
      <c r="GI403" s="227">
        <f t="shared" si="569"/>
        <v>0</v>
      </c>
      <c r="GJ403" s="233">
        <f t="shared" si="570"/>
        <v>0</v>
      </c>
      <c r="GK403" s="233">
        <f t="shared" si="571"/>
        <v>0</v>
      </c>
      <c r="GL403" s="234"/>
      <c r="GM403" s="235">
        <f t="shared" si="572"/>
        <v>0</v>
      </c>
      <c r="GN403" s="235">
        <f t="shared" si="573"/>
        <v>0</v>
      </c>
      <c r="GO403" s="235" t="str">
        <f t="shared" si="574"/>
        <v/>
      </c>
      <c r="GP403" s="380"/>
      <c r="GQ403" s="235">
        <f t="shared" si="575"/>
        <v>0</v>
      </c>
      <c r="GR403" s="235">
        <f t="shared" si="576"/>
        <v>0</v>
      </c>
      <c r="GS403" s="235" t="str">
        <f t="shared" si="577"/>
        <v/>
      </c>
      <c r="GT403" s="236"/>
      <c r="GU403" s="237" t="str">
        <f t="shared" si="578"/>
        <v/>
      </c>
      <c r="GV403" s="237" t="str">
        <f t="shared" si="579"/>
        <v/>
      </c>
      <c r="GW403" s="238" t="str">
        <f t="shared" si="580"/>
        <v/>
      </c>
      <c r="GX403" s="238" t="str">
        <f t="shared" si="581"/>
        <v/>
      </c>
      <c r="GY403" s="239"/>
      <c r="GZ403" s="240" t="str">
        <f t="shared" si="582"/>
        <v/>
      </c>
      <c r="HA403" s="235" t="str">
        <f t="shared" si="583"/>
        <v/>
      </c>
      <c r="HB403" s="235" t="str">
        <f t="shared" si="584"/>
        <v/>
      </c>
      <c r="HC403" s="235" t="str">
        <f t="shared" si="585"/>
        <v/>
      </c>
      <c r="HD403" s="235" t="str">
        <f t="shared" si="586"/>
        <v/>
      </c>
      <c r="HE403" s="235" t="str">
        <f t="shared" si="587"/>
        <v/>
      </c>
      <c r="HF403" s="188"/>
      <c r="HG403" s="235" t="str">
        <f t="shared" si="588"/>
        <v/>
      </c>
      <c r="HH403" s="235">
        <f t="shared" si="595"/>
        <v>0</v>
      </c>
      <c r="HI403" s="235">
        <f t="shared" si="595"/>
        <v>0</v>
      </c>
      <c r="HJ403" s="235">
        <f t="shared" si="595"/>
        <v>0</v>
      </c>
      <c r="HK403" s="188"/>
      <c r="HL403" s="235" t="str">
        <f t="shared" si="589"/>
        <v/>
      </c>
      <c r="HM403" s="235">
        <f t="shared" si="596"/>
        <v>0</v>
      </c>
      <c r="HN403" s="235">
        <f t="shared" si="596"/>
        <v>0</v>
      </c>
      <c r="HO403" s="235">
        <f t="shared" si="596"/>
        <v>0</v>
      </c>
      <c r="HP403" s="188"/>
      <c r="HQ403" s="235" t="str">
        <f t="shared" si="590"/>
        <v/>
      </c>
      <c r="HR403" s="235">
        <f t="shared" si="597"/>
        <v>0</v>
      </c>
      <c r="HS403" s="235">
        <f t="shared" si="597"/>
        <v>0</v>
      </c>
      <c r="HT403" s="235">
        <f t="shared" si="597"/>
        <v>0</v>
      </c>
      <c r="HU403" s="162"/>
      <c r="HV403" s="1622"/>
      <c r="HW403" s="1619"/>
      <c r="HX403" s="1619"/>
      <c r="HY403" s="1619"/>
      <c r="HZ403" s="1619"/>
      <c r="IA403" s="1619"/>
      <c r="IB403" s="1619"/>
      <c r="IC403" s="1623"/>
      <c r="ID403" s="162"/>
      <c r="IE403" s="162"/>
    </row>
    <row r="404" spans="1:239" ht="21" customHeight="1" x14ac:dyDescent="0.25">
      <c r="A404" s="377" t="str">
        <f t="shared" si="524"/>
        <v/>
      </c>
      <c r="B404" s="188">
        <v>378</v>
      </c>
      <c r="C404" s="255"/>
      <c r="D404" s="223" t="str">
        <f t="shared" si="508"/>
        <v/>
      </c>
      <c r="E404" s="223" t="str">
        <f t="shared" si="591"/>
        <v/>
      </c>
      <c r="F404" s="242"/>
      <c r="G404" s="242"/>
      <c r="H404" s="224" t="str">
        <f t="shared" si="525"/>
        <v/>
      </c>
      <c r="I404" s="930"/>
      <c r="J404" s="930"/>
      <c r="K404" s="930"/>
      <c r="L404" s="370"/>
      <c r="M404" s="371"/>
      <c r="N404" s="371"/>
      <c r="O404" s="371"/>
      <c r="P404" s="372"/>
      <c r="Q404" s="609"/>
      <c r="R404" s="609"/>
      <c r="S404" s="610"/>
      <c r="T404" s="371"/>
      <c r="U404" s="371"/>
      <c r="V404" s="188"/>
      <c r="W404" s="370"/>
      <c r="X404" s="371"/>
      <c r="Y404" s="371"/>
      <c r="Z404" s="611"/>
      <c r="AA404" s="896"/>
      <c r="AB404" s="370"/>
      <c r="AC404" s="371"/>
      <c r="AD404" s="371"/>
      <c r="AE404" s="371"/>
      <c r="AF404" s="896"/>
      <c r="AG404" s="370"/>
      <c r="AH404" s="371"/>
      <c r="AI404" s="371"/>
      <c r="AJ404" s="371"/>
      <c r="AK404" s="896"/>
      <c r="AL404" s="370"/>
      <c r="AM404" s="371"/>
      <c r="AN404" s="371"/>
      <c r="AO404" s="372"/>
      <c r="AP404" s="370"/>
      <c r="AQ404" s="371"/>
      <c r="AR404" s="371"/>
      <c r="AS404" s="371"/>
      <c r="AT404" s="928"/>
      <c r="AU404" s="188"/>
      <c r="AV404" s="256">
        <f t="shared" si="509"/>
        <v>0</v>
      </c>
      <c r="AW404" s="257">
        <f t="shared" si="510"/>
        <v>0</v>
      </c>
      <c r="AX404" s="258">
        <f t="shared" si="598"/>
        <v>0</v>
      </c>
      <c r="AY404" s="259">
        <f t="shared" si="598"/>
        <v>0</v>
      </c>
      <c r="AZ404" s="231" t="str">
        <f t="shared" si="526"/>
        <v/>
      </c>
      <c r="BA404" s="232">
        <f t="shared" si="527"/>
        <v>0</v>
      </c>
      <c r="BB404" s="249">
        <f t="shared" si="511"/>
        <v>0</v>
      </c>
      <c r="BC404" s="231">
        <f t="shared" si="528"/>
        <v>0</v>
      </c>
      <c r="BD404" s="231">
        <f t="shared" si="529"/>
        <v>0</v>
      </c>
      <c r="BE404" s="260"/>
      <c r="BF404" s="235">
        <f t="shared" si="530"/>
        <v>0</v>
      </c>
      <c r="BG404" s="235">
        <f t="shared" si="531"/>
        <v>0</v>
      </c>
      <c r="BH404" s="235">
        <f t="shared" si="532"/>
        <v>0</v>
      </c>
      <c r="BI404" s="380"/>
      <c r="BJ404" s="235">
        <f t="shared" si="512"/>
        <v>0</v>
      </c>
      <c r="BK404" s="235">
        <f t="shared" si="533"/>
        <v>0</v>
      </c>
      <c r="BL404" s="235" t="str">
        <f t="shared" si="534"/>
        <v/>
      </c>
      <c r="BM404" s="236"/>
      <c r="BN404" s="237"/>
      <c r="BO404" s="237"/>
      <c r="BP404" s="238"/>
      <c r="BQ404" s="238"/>
      <c r="BR404" s="254"/>
      <c r="BS404" s="252"/>
      <c r="BT404" s="244"/>
      <c r="BU404" s="244"/>
      <c r="BV404" s="244"/>
      <c r="BW404" s="244"/>
      <c r="BX404" s="244"/>
      <c r="BY404" s="244"/>
      <c r="BZ404" s="244"/>
      <c r="CA404" s="244"/>
      <c r="CB404" s="253"/>
      <c r="CC404" s="188"/>
      <c r="CD404" s="244">
        <f t="shared" si="513"/>
        <v>0</v>
      </c>
      <c r="CE404" s="235">
        <f t="shared" si="535"/>
        <v>0</v>
      </c>
      <c r="CF404" s="235">
        <f t="shared" si="535"/>
        <v>0</v>
      </c>
      <c r="CG404" s="235">
        <f t="shared" si="535"/>
        <v>0</v>
      </c>
      <c r="CH404" s="188"/>
      <c r="CI404" s="244">
        <f t="shared" si="514"/>
        <v>0</v>
      </c>
      <c r="CJ404" s="235">
        <f t="shared" si="536"/>
        <v>0</v>
      </c>
      <c r="CK404" s="235">
        <f t="shared" si="536"/>
        <v>0</v>
      </c>
      <c r="CL404" s="235">
        <f t="shared" si="536"/>
        <v>0</v>
      </c>
      <c r="CM404" s="188"/>
      <c r="CN404" s="244">
        <f t="shared" si="515"/>
        <v>0</v>
      </c>
      <c r="CO404" s="235">
        <f t="shared" si="537"/>
        <v>0</v>
      </c>
      <c r="CP404" s="235">
        <f t="shared" si="537"/>
        <v>0</v>
      </c>
      <c r="CQ404" s="235">
        <f t="shared" si="537"/>
        <v>0</v>
      </c>
      <c r="CR404" s="188"/>
      <c r="CS404" s="244">
        <f t="shared" si="516"/>
        <v>0</v>
      </c>
      <c r="CT404" s="235">
        <f t="shared" si="538"/>
        <v>0</v>
      </c>
      <c r="CU404" s="235">
        <f t="shared" si="538"/>
        <v>0</v>
      </c>
      <c r="CV404" s="235">
        <f t="shared" si="538"/>
        <v>0</v>
      </c>
      <c r="CW404" s="188"/>
      <c r="CX404" s="244">
        <f t="shared" si="517"/>
        <v>0</v>
      </c>
      <c r="CY404" s="235">
        <f t="shared" si="539"/>
        <v>0</v>
      </c>
      <c r="CZ404" s="235">
        <f t="shared" si="539"/>
        <v>0</v>
      </c>
      <c r="DA404" s="235">
        <f t="shared" si="539"/>
        <v>0</v>
      </c>
      <c r="DB404" s="188"/>
      <c r="DC404" s="225"/>
      <c r="DD404" s="226"/>
      <c r="DE404" s="1088"/>
      <c r="DF404" s="225"/>
      <c r="DG404" s="226"/>
      <c r="DH404" s="1088"/>
      <c r="DI404" s="225"/>
      <c r="DJ404" s="226"/>
      <c r="DK404" s="1088"/>
      <c r="DL404" s="225"/>
      <c r="DM404" s="226"/>
      <c r="DN404" s="1088"/>
      <c r="DO404" s="370"/>
      <c r="DP404" s="370"/>
      <c r="DQ404" s="243">
        <f t="shared" si="540"/>
        <v>0</v>
      </c>
      <c r="DR404" s="244">
        <f t="shared" si="541"/>
        <v>0</v>
      </c>
      <c r="DS404" s="235">
        <f t="shared" si="542"/>
        <v>0</v>
      </c>
      <c r="DT404" s="244" t="str">
        <f t="shared" si="518"/>
        <v/>
      </c>
      <c r="DU404" s="42" t="str">
        <f t="shared" si="543"/>
        <v/>
      </c>
      <c r="DV404" s="42" t="str">
        <f t="shared" si="544"/>
        <v/>
      </c>
      <c r="DW404" s="42" t="str">
        <f t="shared" si="545"/>
        <v/>
      </c>
      <c r="DX404" s="162"/>
      <c r="DY404" s="42" t="str">
        <f t="shared" si="546"/>
        <v/>
      </c>
      <c r="DZ404" s="42" t="str">
        <f t="shared" si="599"/>
        <v/>
      </c>
      <c r="EA404" s="42" t="str">
        <f t="shared" si="547"/>
        <v/>
      </c>
      <c r="EB404" s="162"/>
      <c r="EC404" s="930"/>
      <c r="ED404" s="188"/>
      <c r="EE404" s="245">
        <f t="shared" si="548"/>
        <v>0</v>
      </c>
      <c r="EG404" s="245">
        <f t="shared" si="549"/>
        <v>0</v>
      </c>
      <c r="EI404" s="246" t="str">
        <f t="shared" si="550"/>
        <v/>
      </c>
      <c r="EJ404" s="247" t="str">
        <f t="shared" si="519"/>
        <v/>
      </c>
      <c r="EK404" s="248" t="str">
        <f t="shared" si="520"/>
        <v/>
      </c>
      <c r="EL404" s="248" t="str">
        <f t="shared" si="521"/>
        <v/>
      </c>
      <c r="EM404" s="248" t="str">
        <f t="shared" si="522"/>
        <v/>
      </c>
      <c r="EN404" s="248" t="str">
        <f t="shared" si="551"/>
        <v/>
      </c>
      <c r="EO404" s="248" t="str">
        <f t="shared" si="523"/>
        <v/>
      </c>
      <c r="EQ404" s="248" t="str">
        <f t="shared" si="552"/>
        <v/>
      </c>
      <c r="ER404" s="248" t="str">
        <f t="shared" si="553"/>
        <v/>
      </c>
      <c r="ES404" s="248" t="str">
        <f t="shared" si="554"/>
        <v/>
      </c>
      <c r="ET404" s="248" t="str">
        <f t="shared" si="555"/>
        <v/>
      </c>
      <c r="EU404" s="248" t="str">
        <f t="shared" si="556"/>
        <v/>
      </c>
      <c r="EV404" s="248" t="str">
        <f t="shared" si="556"/>
        <v/>
      </c>
      <c r="EX404" s="248" t="str">
        <f t="shared" si="557"/>
        <v/>
      </c>
      <c r="EY404" s="248" t="str">
        <f t="shared" si="558"/>
        <v/>
      </c>
      <c r="EZ404" s="248" t="str">
        <f t="shared" si="559"/>
        <v/>
      </c>
      <c r="FA404" s="248" t="str">
        <f t="shared" si="560"/>
        <v/>
      </c>
      <c r="FB404" s="248" t="str">
        <f t="shared" si="592"/>
        <v/>
      </c>
      <c r="FC404" s="248" t="str">
        <f t="shared" si="592"/>
        <v/>
      </c>
      <c r="FE404" s="248" t="str">
        <f t="shared" si="561"/>
        <v/>
      </c>
      <c r="FF404" s="248" t="str">
        <f t="shared" si="562"/>
        <v/>
      </c>
      <c r="FG404" s="248" t="str">
        <f t="shared" si="563"/>
        <v/>
      </c>
      <c r="FH404" s="248" t="str">
        <f t="shared" si="564"/>
        <v/>
      </c>
      <c r="FI404" s="248" t="str">
        <f t="shared" si="593"/>
        <v/>
      </c>
      <c r="FJ404" s="248" t="str">
        <f t="shared" si="593"/>
        <v/>
      </c>
      <c r="FL404" s="370"/>
      <c r="FM404" s="371"/>
      <c r="FN404" s="371"/>
      <c r="FO404" s="611"/>
      <c r="FP404" s="896"/>
      <c r="FQ404" s="370"/>
      <c r="FR404" s="371"/>
      <c r="FS404" s="371"/>
      <c r="FT404" s="611"/>
      <c r="FU404" s="896"/>
      <c r="FV404" s="370"/>
      <c r="FW404" s="371"/>
      <c r="FX404" s="371"/>
      <c r="FY404" s="611"/>
      <c r="FZ404" s="896"/>
      <c r="GA404" s="613"/>
      <c r="GC404" s="227">
        <f t="shared" si="565"/>
        <v>0</v>
      </c>
      <c r="GD404" s="228">
        <f t="shared" si="566"/>
        <v>0</v>
      </c>
      <c r="GE404" s="229">
        <f t="shared" si="594"/>
        <v>0</v>
      </c>
      <c r="GF404" s="230">
        <f t="shared" si="594"/>
        <v>0</v>
      </c>
      <c r="GG404" s="231" t="str">
        <f t="shared" si="567"/>
        <v/>
      </c>
      <c r="GH404" s="232">
        <f t="shared" si="568"/>
        <v>0</v>
      </c>
      <c r="GI404" s="227">
        <f t="shared" si="569"/>
        <v>0</v>
      </c>
      <c r="GJ404" s="233">
        <f t="shared" si="570"/>
        <v>0</v>
      </c>
      <c r="GK404" s="233">
        <f t="shared" si="571"/>
        <v>0</v>
      </c>
      <c r="GL404" s="234"/>
      <c r="GM404" s="235">
        <f t="shared" si="572"/>
        <v>0</v>
      </c>
      <c r="GN404" s="235">
        <f t="shared" si="573"/>
        <v>0</v>
      </c>
      <c r="GO404" s="235" t="str">
        <f t="shared" si="574"/>
        <v/>
      </c>
      <c r="GP404" s="380"/>
      <c r="GQ404" s="235">
        <f t="shared" si="575"/>
        <v>0</v>
      </c>
      <c r="GR404" s="235">
        <f t="shared" si="576"/>
        <v>0</v>
      </c>
      <c r="GS404" s="235" t="str">
        <f t="shared" si="577"/>
        <v/>
      </c>
      <c r="GT404" s="236"/>
      <c r="GU404" s="237" t="str">
        <f t="shared" si="578"/>
        <v/>
      </c>
      <c r="GV404" s="237" t="str">
        <f t="shared" si="579"/>
        <v/>
      </c>
      <c r="GW404" s="238" t="str">
        <f t="shared" si="580"/>
        <v/>
      </c>
      <c r="GX404" s="238" t="str">
        <f t="shared" si="581"/>
        <v/>
      </c>
      <c r="GY404" s="239"/>
      <c r="GZ404" s="240" t="str">
        <f t="shared" si="582"/>
        <v/>
      </c>
      <c r="HA404" s="235" t="str">
        <f t="shared" si="583"/>
        <v/>
      </c>
      <c r="HB404" s="235" t="str">
        <f t="shared" si="584"/>
        <v/>
      </c>
      <c r="HC404" s="235" t="str">
        <f t="shared" si="585"/>
        <v/>
      </c>
      <c r="HD404" s="235" t="str">
        <f t="shared" si="586"/>
        <v/>
      </c>
      <c r="HE404" s="235" t="str">
        <f t="shared" si="587"/>
        <v/>
      </c>
      <c r="HF404" s="188"/>
      <c r="HG404" s="235" t="str">
        <f t="shared" si="588"/>
        <v/>
      </c>
      <c r="HH404" s="235">
        <f t="shared" si="595"/>
        <v>0</v>
      </c>
      <c r="HI404" s="235">
        <f t="shared" si="595"/>
        <v>0</v>
      </c>
      <c r="HJ404" s="235">
        <f t="shared" si="595"/>
        <v>0</v>
      </c>
      <c r="HK404" s="188"/>
      <c r="HL404" s="235" t="str">
        <f t="shared" si="589"/>
        <v/>
      </c>
      <c r="HM404" s="235">
        <f t="shared" si="596"/>
        <v>0</v>
      </c>
      <c r="HN404" s="235">
        <f t="shared" si="596"/>
        <v>0</v>
      </c>
      <c r="HO404" s="235">
        <f t="shared" si="596"/>
        <v>0</v>
      </c>
      <c r="HP404" s="188"/>
      <c r="HQ404" s="235" t="str">
        <f t="shared" si="590"/>
        <v/>
      </c>
      <c r="HR404" s="235">
        <f t="shared" si="597"/>
        <v>0</v>
      </c>
      <c r="HS404" s="235">
        <f t="shared" si="597"/>
        <v>0</v>
      </c>
      <c r="HT404" s="235">
        <f t="shared" si="597"/>
        <v>0</v>
      </c>
      <c r="HU404" s="162"/>
      <c r="HV404" s="1622"/>
      <c r="HW404" s="1619"/>
      <c r="HX404" s="1619"/>
      <c r="HY404" s="1619"/>
      <c r="HZ404" s="1619"/>
      <c r="IA404" s="1619"/>
      <c r="IB404" s="1619"/>
      <c r="IC404" s="1623"/>
      <c r="ID404" s="162"/>
      <c r="IE404" s="162"/>
    </row>
    <row r="405" spans="1:239" ht="21" customHeight="1" x14ac:dyDescent="0.25">
      <c r="A405" s="377" t="str">
        <f t="shared" si="524"/>
        <v/>
      </c>
      <c r="B405" s="188">
        <v>379</v>
      </c>
      <c r="C405" s="255"/>
      <c r="D405" s="223" t="str">
        <f t="shared" si="508"/>
        <v/>
      </c>
      <c r="E405" s="223" t="str">
        <f t="shared" si="591"/>
        <v/>
      </c>
      <c r="F405" s="242"/>
      <c r="G405" s="242"/>
      <c r="H405" s="224" t="str">
        <f t="shared" si="525"/>
        <v/>
      </c>
      <c r="I405" s="930"/>
      <c r="J405" s="930"/>
      <c r="K405" s="930"/>
      <c r="L405" s="370"/>
      <c r="M405" s="371"/>
      <c r="N405" s="371"/>
      <c r="O405" s="371"/>
      <c r="P405" s="372"/>
      <c r="Q405" s="609"/>
      <c r="R405" s="609"/>
      <c r="S405" s="610"/>
      <c r="T405" s="371"/>
      <c r="U405" s="371"/>
      <c r="V405" s="188"/>
      <c r="W405" s="370"/>
      <c r="X405" s="371"/>
      <c r="Y405" s="371"/>
      <c r="Z405" s="611"/>
      <c r="AA405" s="896"/>
      <c r="AB405" s="370"/>
      <c r="AC405" s="371"/>
      <c r="AD405" s="371"/>
      <c r="AE405" s="371"/>
      <c r="AF405" s="896"/>
      <c r="AG405" s="370"/>
      <c r="AH405" s="371"/>
      <c r="AI405" s="371"/>
      <c r="AJ405" s="371"/>
      <c r="AK405" s="896"/>
      <c r="AL405" s="370"/>
      <c r="AM405" s="371"/>
      <c r="AN405" s="371"/>
      <c r="AO405" s="372"/>
      <c r="AP405" s="370"/>
      <c r="AQ405" s="371"/>
      <c r="AR405" s="371"/>
      <c r="AS405" s="371"/>
      <c r="AT405" s="928"/>
      <c r="AU405" s="188"/>
      <c r="AV405" s="256">
        <f t="shared" si="509"/>
        <v>0</v>
      </c>
      <c r="AW405" s="257">
        <f t="shared" si="510"/>
        <v>0</v>
      </c>
      <c r="AX405" s="258">
        <f t="shared" si="598"/>
        <v>0</v>
      </c>
      <c r="AY405" s="259">
        <f t="shared" si="598"/>
        <v>0</v>
      </c>
      <c r="AZ405" s="231" t="str">
        <f t="shared" si="526"/>
        <v/>
      </c>
      <c r="BA405" s="232">
        <f t="shared" si="527"/>
        <v>0</v>
      </c>
      <c r="BB405" s="249">
        <f t="shared" si="511"/>
        <v>0</v>
      </c>
      <c r="BC405" s="231">
        <f t="shared" si="528"/>
        <v>0</v>
      </c>
      <c r="BD405" s="231">
        <f t="shared" si="529"/>
        <v>0</v>
      </c>
      <c r="BE405" s="260"/>
      <c r="BF405" s="235">
        <f t="shared" si="530"/>
        <v>0</v>
      </c>
      <c r="BG405" s="235">
        <f t="shared" si="531"/>
        <v>0</v>
      </c>
      <c r="BH405" s="235">
        <f t="shared" si="532"/>
        <v>0</v>
      </c>
      <c r="BI405" s="380"/>
      <c r="BJ405" s="235">
        <f t="shared" si="512"/>
        <v>0</v>
      </c>
      <c r="BK405" s="235">
        <f t="shared" si="533"/>
        <v>0</v>
      </c>
      <c r="BL405" s="235" t="str">
        <f t="shared" si="534"/>
        <v/>
      </c>
      <c r="BM405" s="236"/>
      <c r="BN405" s="237"/>
      <c r="BO405" s="237"/>
      <c r="BP405" s="238"/>
      <c r="BQ405" s="238"/>
      <c r="BR405" s="254"/>
      <c r="BS405" s="252"/>
      <c r="BT405" s="244"/>
      <c r="BU405" s="244"/>
      <c r="BV405" s="244"/>
      <c r="BW405" s="244"/>
      <c r="BX405" s="244"/>
      <c r="BY405" s="244"/>
      <c r="BZ405" s="244"/>
      <c r="CA405" s="244"/>
      <c r="CB405" s="253"/>
      <c r="CC405" s="188"/>
      <c r="CD405" s="244">
        <f t="shared" si="513"/>
        <v>0</v>
      </c>
      <c r="CE405" s="235">
        <f t="shared" si="535"/>
        <v>0</v>
      </c>
      <c r="CF405" s="235">
        <f t="shared" si="535"/>
        <v>0</v>
      </c>
      <c r="CG405" s="235">
        <f t="shared" si="535"/>
        <v>0</v>
      </c>
      <c r="CH405" s="188"/>
      <c r="CI405" s="244">
        <f t="shared" si="514"/>
        <v>0</v>
      </c>
      <c r="CJ405" s="235">
        <f t="shared" si="536"/>
        <v>0</v>
      </c>
      <c r="CK405" s="235">
        <f t="shared" si="536"/>
        <v>0</v>
      </c>
      <c r="CL405" s="235">
        <f t="shared" si="536"/>
        <v>0</v>
      </c>
      <c r="CM405" s="188"/>
      <c r="CN405" s="244">
        <f t="shared" si="515"/>
        <v>0</v>
      </c>
      <c r="CO405" s="235">
        <f t="shared" si="537"/>
        <v>0</v>
      </c>
      <c r="CP405" s="235">
        <f t="shared" si="537"/>
        <v>0</v>
      </c>
      <c r="CQ405" s="235">
        <f t="shared" si="537"/>
        <v>0</v>
      </c>
      <c r="CR405" s="188"/>
      <c r="CS405" s="244">
        <f t="shared" si="516"/>
        <v>0</v>
      </c>
      <c r="CT405" s="235">
        <f t="shared" si="538"/>
        <v>0</v>
      </c>
      <c r="CU405" s="235">
        <f t="shared" si="538"/>
        <v>0</v>
      </c>
      <c r="CV405" s="235">
        <f t="shared" si="538"/>
        <v>0</v>
      </c>
      <c r="CW405" s="188"/>
      <c r="CX405" s="244">
        <f t="shared" si="517"/>
        <v>0</v>
      </c>
      <c r="CY405" s="235">
        <f t="shared" si="539"/>
        <v>0</v>
      </c>
      <c r="CZ405" s="235">
        <f t="shared" si="539"/>
        <v>0</v>
      </c>
      <c r="DA405" s="235">
        <f t="shared" si="539"/>
        <v>0</v>
      </c>
      <c r="DB405" s="188"/>
      <c r="DC405" s="225"/>
      <c r="DD405" s="226"/>
      <c r="DE405" s="1088"/>
      <c r="DF405" s="225"/>
      <c r="DG405" s="226"/>
      <c r="DH405" s="1088"/>
      <c r="DI405" s="225"/>
      <c r="DJ405" s="226"/>
      <c r="DK405" s="1088"/>
      <c r="DL405" s="225"/>
      <c r="DM405" s="226"/>
      <c r="DN405" s="1088"/>
      <c r="DO405" s="370"/>
      <c r="DP405" s="370"/>
      <c r="DQ405" s="243">
        <f t="shared" si="540"/>
        <v>0</v>
      </c>
      <c r="DR405" s="244">
        <f t="shared" si="541"/>
        <v>0</v>
      </c>
      <c r="DS405" s="235">
        <f t="shared" si="542"/>
        <v>0</v>
      </c>
      <c r="DT405" s="244" t="str">
        <f t="shared" si="518"/>
        <v/>
      </c>
      <c r="DU405" s="42" t="str">
        <f t="shared" si="543"/>
        <v/>
      </c>
      <c r="DV405" s="42" t="str">
        <f t="shared" si="544"/>
        <v/>
      </c>
      <c r="DW405" s="42" t="str">
        <f t="shared" si="545"/>
        <v/>
      </c>
      <c r="DX405" s="162"/>
      <c r="DY405" s="42" t="str">
        <f t="shared" si="546"/>
        <v/>
      </c>
      <c r="DZ405" s="42" t="str">
        <f t="shared" si="599"/>
        <v/>
      </c>
      <c r="EA405" s="42" t="str">
        <f t="shared" si="547"/>
        <v/>
      </c>
      <c r="EB405" s="162"/>
      <c r="EC405" s="930"/>
      <c r="ED405" s="188"/>
      <c r="EE405" s="245">
        <f t="shared" si="548"/>
        <v>0</v>
      </c>
      <c r="EG405" s="245">
        <f t="shared" si="549"/>
        <v>0</v>
      </c>
      <c r="EI405" s="246" t="str">
        <f t="shared" si="550"/>
        <v/>
      </c>
      <c r="EJ405" s="247" t="str">
        <f t="shared" si="519"/>
        <v/>
      </c>
      <c r="EK405" s="248" t="str">
        <f t="shared" si="520"/>
        <v/>
      </c>
      <c r="EL405" s="248" t="str">
        <f t="shared" si="521"/>
        <v/>
      </c>
      <c r="EM405" s="248" t="str">
        <f t="shared" si="522"/>
        <v/>
      </c>
      <c r="EN405" s="248" t="str">
        <f t="shared" si="551"/>
        <v/>
      </c>
      <c r="EO405" s="248" t="str">
        <f t="shared" si="523"/>
        <v/>
      </c>
      <c r="EQ405" s="248" t="str">
        <f t="shared" si="552"/>
        <v/>
      </c>
      <c r="ER405" s="248" t="str">
        <f t="shared" si="553"/>
        <v/>
      </c>
      <c r="ES405" s="248" t="str">
        <f t="shared" si="554"/>
        <v/>
      </c>
      <c r="ET405" s="248" t="str">
        <f t="shared" si="555"/>
        <v/>
      </c>
      <c r="EU405" s="248" t="str">
        <f t="shared" si="556"/>
        <v/>
      </c>
      <c r="EV405" s="248" t="str">
        <f t="shared" si="556"/>
        <v/>
      </c>
      <c r="EX405" s="248" t="str">
        <f t="shared" si="557"/>
        <v/>
      </c>
      <c r="EY405" s="248" t="str">
        <f t="shared" si="558"/>
        <v/>
      </c>
      <c r="EZ405" s="248" t="str">
        <f t="shared" si="559"/>
        <v/>
      </c>
      <c r="FA405" s="248" t="str">
        <f t="shared" si="560"/>
        <v/>
      </c>
      <c r="FB405" s="248" t="str">
        <f t="shared" si="592"/>
        <v/>
      </c>
      <c r="FC405" s="248" t="str">
        <f t="shared" si="592"/>
        <v/>
      </c>
      <c r="FE405" s="248" t="str">
        <f t="shared" si="561"/>
        <v/>
      </c>
      <c r="FF405" s="248" t="str">
        <f t="shared" si="562"/>
        <v/>
      </c>
      <c r="FG405" s="248" t="str">
        <f t="shared" si="563"/>
        <v/>
      </c>
      <c r="FH405" s="248" t="str">
        <f t="shared" si="564"/>
        <v/>
      </c>
      <c r="FI405" s="248" t="str">
        <f t="shared" si="593"/>
        <v/>
      </c>
      <c r="FJ405" s="248" t="str">
        <f t="shared" si="593"/>
        <v/>
      </c>
      <c r="FL405" s="370"/>
      <c r="FM405" s="371"/>
      <c r="FN405" s="371"/>
      <c r="FO405" s="611"/>
      <c r="FP405" s="896"/>
      <c r="FQ405" s="370"/>
      <c r="FR405" s="371"/>
      <c r="FS405" s="371"/>
      <c r="FT405" s="611"/>
      <c r="FU405" s="896"/>
      <c r="FV405" s="370"/>
      <c r="FW405" s="371"/>
      <c r="FX405" s="371"/>
      <c r="FY405" s="611"/>
      <c r="FZ405" s="896"/>
      <c r="GA405" s="613"/>
      <c r="GC405" s="227">
        <f t="shared" si="565"/>
        <v>0</v>
      </c>
      <c r="GD405" s="228">
        <f t="shared" si="566"/>
        <v>0</v>
      </c>
      <c r="GE405" s="229">
        <f t="shared" si="594"/>
        <v>0</v>
      </c>
      <c r="GF405" s="230">
        <f t="shared" si="594"/>
        <v>0</v>
      </c>
      <c r="GG405" s="231" t="str">
        <f t="shared" si="567"/>
        <v/>
      </c>
      <c r="GH405" s="232">
        <f t="shared" si="568"/>
        <v>0</v>
      </c>
      <c r="GI405" s="227">
        <f t="shared" si="569"/>
        <v>0</v>
      </c>
      <c r="GJ405" s="233">
        <f t="shared" si="570"/>
        <v>0</v>
      </c>
      <c r="GK405" s="233">
        <f t="shared" si="571"/>
        <v>0</v>
      </c>
      <c r="GL405" s="234"/>
      <c r="GM405" s="235">
        <f t="shared" si="572"/>
        <v>0</v>
      </c>
      <c r="GN405" s="235">
        <f t="shared" si="573"/>
        <v>0</v>
      </c>
      <c r="GO405" s="235" t="str">
        <f t="shared" si="574"/>
        <v/>
      </c>
      <c r="GP405" s="380"/>
      <c r="GQ405" s="235">
        <f t="shared" si="575"/>
        <v>0</v>
      </c>
      <c r="GR405" s="235">
        <f t="shared" si="576"/>
        <v>0</v>
      </c>
      <c r="GS405" s="235" t="str">
        <f t="shared" si="577"/>
        <v/>
      </c>
      <c r="GT405" s="236"/>
      <c r="GU405" s="237" t="str">
        <f t="shared" si="578"/>
        <v/>
      </c>
      <c r="GV405" s="237" t="str">
        <f t="shared" si="579"/>
        <v/>
      </c>
      <c r="GW405" s="238" t="str">
        <f t="shared" si="580"/>
        <v/>
      </c>
      <c r="GX405" s="238" t="str">
        <f t="shared" si="581"/>
        <v/>
      </c>
      <c r="GY405" s="239"/>
      <c r="GZ405" s="240" t="str">
        <f t="shared" si="582"/>
        <v/>
      </c>
      <c r="HA405" s="235" t="str">
        <f t="shared" si="583"/>
        <v/>
      </c>
      <c r="HB405" s="235" t="str">
        <f t="shared" si="584"/>
        <v/>
      </c>
      <c r="HC405" s="235" t="str">
        <f t="shared" si="585"/>
        <v/>
      </c>
      <c r="HD405" s="235" t="str">
        <f t="shared" si="586"/>
        <v/>
      </c>
      <c r="HE405" s="235" t="str">
        <f t="shared" si="587"/>
        <v/>
      </c>
      <c r="HF405" s="188"/>
      <c r="HG405" s="235" t="str">
        <f t="shared" si="588"/>
        <v/>
      </c>
      <c r="HH405" s="235">
        <f t="shared" si="595"/>
        <v>0</v>
      </c>
      <c r="HI405" s="235">
        <f t="shared" si="595"/>
        <v>0</v>
      </c>
      <c r="HJ405" s="235">
        <f t="shared" si="595"/>
        <v>0</v>
      </c>
      <c r="HK405" s="188"/>
      <c r="HL405" s="235" t="str">
        <f t="shared" si="589"/>
        <v/>
      </c>
      <c r="HM405" s="235">
        <f t="shared" si="596"/>
        <v>0</v>
      </c>
      <c r="HN405" s="235">
        <f t="shared" si="596"/>
        <v>0</v>
      </c>
      <c r="HO405" s="235">
        <f t="shared" si="596"/>
        <v>0</v>
      </c>
      <c r="HP405" s="188"/>
      <c r="HQ405" s="235" t="str">
        <f t="shared" si="590"/>
        <v/>
      </c>
      <c r="HR405" s="235">
        <f t="shared" si="597"/>
        <v>0</v>
      </c>
      <c r="HS405" s="235">
        <f t="shared" si="597"/>
        <v>0</v>
      </c>
      <c r="HT405" s="235">
        <f t="shared" si="597"/>
        <v>0</v>
      </c>
      <c r="HU405" s="162"/>
      <c r="HV405" s="1622"/>
      <c r="HW405" s="1619"/>
      <c r="HX405" s="1619"/>
      <c r="HY405" s="1619"/>
      <c r="HZ405" s="1619"/>
      <c r="IA405" s="1619"/>
      <c r="IB405" s="1619"/>
      <c r="IC405" s="1623"/>
      <c r="ID405" s="162"/>
      <c r="IE405" s="162"/>
    </row>
    <row r="406" spans="1:239" ht="21" customHeight="1" x14ac:dyDescent="0.25">
      <c r="A406" s="377" t="str">
        <f t="shared" si="524"/>
        <v/>
      </c>
      <c r="B406" s="188">
        <v>380</v>
      </c>
      <c r="C406" s="255"/>
      <c r="D406" s="223" t="str">
        <f t="shared" si="508"/>
        <v/>
      </c>
      <c r="E406" s="223" t="str">
        <f t="shared" si="591"/>
        <v/>
      </c>
      <c r="F406" s="242"/>
      <c r="G406" s="242"/>
      <c r="H406" s="224" t="str">
        <f t="shared" si="525"/>
        <v/>
      </c>
      <c r="I406" s="930"/>
      <c r="J406" s="930"/>
      <c r="K406" s="930"/>
      <c r="L406" s="370"/>
      <c r="M406" s="371"/>
      <c r="N406" s="371"/>
      <c r="O406" s="371"/>
      <c r="P406" s="372"/>
      <c r="Q406" s="609"/>
      <c r="R406" s="609"/>
      <c r="S406" s="610"/>
      <c r="T406" s="371"/>
      <c r="U406" s="371"/>
      <c r="V406" s="188"/>
      <c r="W406" s="370"/>
      <c r="X406" s="371"/>
      <c r="Y406" s="371"/>
      <c r="Z406" s="611"/>
      <c r="AA406" s="896"/>
      <c r="AB406" s="370"/>
      <c r="AC406" s="371"/>
      <c r="AD406" s="371"/>
      <c r="AE406" s="371"/>
      <c r="AF406" s="896"/>
      <c r="AG406" s="370"/>
      <c r="AH406" s="371"/>
      <c r="AI406" s="371"/>
      <c r="AJ406" s="371"/>
      <c r="AK406" s="896"/>
      <c r="AL406" s="370"/>
      <c r="AM406" s="371"/>
      <c r="AN406" s="371"/>
      <c r="AO406" s="372"/>
      <c r="AP406" s="370"/>
      <c r="AQ406" s="371"/>
      <c r="AR406" s="371"/>
      <c r="AS406" s="371"/>
      <c r="AT406" s="928"/>
      <c r="AU406" s="188"/>
      <c r="AV406" s="256">
        <f t="shared" si="509"/>
        <v>0</v>
      </c>
      <c r="AW406" s="257">
        <f t="shared" si="510"/>
        <v>0</v>
      </c>
      <c r="AX406" s="258">
        <f t="shared" si="598"/>
        <v>0</v>
      </c>
      <c r="AY406" s="259">
        <f t="shared" si="598"/>
        <v>0</v>
      </c>
      <c r="AZ406" s="231" t="str">
        <f t="shared" si="526"/>
        <v/>
      </c>
      <c r="BA406" s="232">
        <f t="shared" si="527"/>
        <v>0</v>
      </c>
      <c r="BB406" s="249">
        <f t="shared" si="511"/>
        <v>0</v>
      </c>
      <c r="BC406" s="231">
        <f t="shared" si="528"/>
        <v>0</v>
      </c>
      <c r="BD406" s="231">
        <f t="shared" si="529"/>
        <v>0</v>
      </c>
      <c r="BE406" s="260"/>
      <c r="BF406" s="235">
        <f t="shared" si="530"/>
        <v>0</v>
      </c>
      <c r="BG406" s="235">
        <f t="shared" si="531"/>
        <v>0</v>
      </c>
      <c r="BH406" s="235">
        <f t="shared" si="532"/>
        <v>0</v>
      </c>
      <c r="BI406" s="380"/>
      <c r="BJ406" s="235">
        <f t="shared" si="512"/>
        <v>0</v>
      </c>
      <c r="BK406" s="235">
        <f t="shared" si="533"/>
        <v>0</v>
      </c>
      <c r="BL406" s="235" t="str">
        <f t="shared" si="534"/>
        <v/>
      </c>
      <c r="BM406" s="236"/>
      <c r="BN406" s="237"/>
      <c r="BO406" s="237"/>
      <c r="BP406" s="238"/>
      <c r="BQ406" s="238"/>
      <c r="BR406" s="254"/>
      <c r="BS406" s="252"/>
      <c r="BT406" s="244"/>
      <c r="BU406" s="244"/>
      <c r="BV406" s="244"/>
      <c r="BW406" s="244"/>
      <c r="BX406" s="244"/>
      <c r="BY406" s="244"/>
      <c r="BZ406" s="244"/>
      <c r="CA406" s="244"/>
      <c r="CB406" s="253"/>
      <c r="CC406" s="188"/>
      <c r="CD406" s="244">
        <f t="shared" si="513"/>
        <v>0</v>
      </c>
      <c r="CE406" s="235">
        <f t="shared" si="535"/>
        <v>0</v>
      </c>
      <c r="CF406" s="235">
        <f t="shared" si="535"/>
        <v>0</v>
      </c>
      <c r="CG406" s="235">
        <f t="shared" si="535"/>
        <v>0</v>
      </c>
      <c r="CH406" s="188"/>
      <c r="CI406" s="244">
        <f t="shared" si="514"/>
        <v>0</v>
      </c>
      <c r="CJ406" s="235">
        <f t="shared" si="536"/>
        <v>0</v>
      </c>
      <c r="CK406" s="235">
        <f t="shared" si="536"/>
        <v>0</v>
      </c>
      <c r="CL406" s="235">
        <f t="shared" si="536"/>
        <v>0</v>
      </c>
      <c r="CM406" s="188"/>
      <c r="CN406" s="244">
        <f t="shared" si="515"/>
        <v>0</v>
      </c>
      <c r="CO406" s="235">
        <f t="shared" si="537"/>
        <v>0</v>
      </c>
      <c r="CP406" s="235">
        <f t="shared" si="537"/>
        <v>0</v>
      </c>
      <c r="CQ406" s="235">
        <f t="shared" si="537"/>
        <v>0</v>
      </c>
      <c r="CR406" s="188"/>
      <c r="CS406" s="244">
        <f t="shared" si="516"/>
        <v>0</v>
      </c>
      <c r="CT406" s="235">
        <f t="shared" si="538"/>
        <v>0</v>
      </c>
      <c r="CU406" s="235">
        <f t="shared" si="538"/>
        <v>0</v>
      </c>
      <c r="CV406" s="235">
        <f t="shared" si="538"/>
        <v>0</v>
      </c>
      <c r="CW406" s="188"/>
      <c r="CX406" s="244">
        <f t="shared" si="517"/>
        <v>0</v>
      </c>
      <c r="CY406" s="235">
        <f t="shared" si="539"/>
        <v>0</v>
      </c>
      <c r="CZ406" s="235">
        <f t="shared" si="539"/>
        <v>0</v>
      </c>
      <c r="DA406" s="235">
        <f t="shared" si="539"/>
        <v>0</v>
      </c>
      <c r="DB406" s="188"/>
      <c r="DC406" s="225"/>
      <c r="DD406" s="226"/>
      <c r="DE406" s="1088"/>
      <c r="DF406" s="225"/>
      <c r="DG406" s="226"/>
      <c r="DH406" s="1088"/>
      <c r="DI406" s="225"/>
      <c r="DJ406" s="226"/>
      <c r="DK406" s="1088"/>
      <c r="DL406" s="225"/>
      <c r="DM406" s="226"/>
      <c r="DN406" s="1088"/>
      <c r="DO406" s="370"/>
      <c r="DP406" s="370"/>
      <c r="DQ406" s="243">
        <f t="shared" si="540"/>
        <v>0</v>
      </c>
      <c r="DR406" s="244">
        <f t="shared" si="541"/>
        <v>0</v>
      </c>
      <c r="DS406" s="235">
        <f t="shared" si="542"/>
        <v>0</v>
      </c>
      <c r="DT406" s="244" t="str">
        <f t="shared" si="518"/>
        <v/>
      </c>
      <c r="DU406" s="42" t="str">
        <f t="shared" si="543"/>
        <v/>
      </c>
      <c r="DV406" s="42" t="str">
        <f t="shared" si="544"/>
        <v/>
      </c>
      <c r="DW406" s="42" t="str">
        <f t="shared" si="545"/>
        <v/>
      </c>
      <c r="DX406" s="162"/>
      <c r="DY406" s="42" t="str">
        <f t="shared" si="546"/>
        <v/>
      </c>
      <c r="DZ406" s="42" t="str">
        <f t="shared" si="599"/>
        <v/>
      </c>
      <c r="EA406" s="42" t="str">
        <f t="shared" si="547"/>
        <v/>
      </c>
      <c r="EB406" s="162"/>
      <c r="EC406" s="930"/>
      <c r="ED406" s="188"/>
      <c r="EE406" s="245">
        <f t="shared" si="548"/>
        <v>0</v>
      </c>
      <c r="EG406" s="245">
        <f t="shared" si="549"/>
        <v>0</v>
      </c>
      <c r="EI406" s="246" t="str">
        <f t="shared" si="550"/>
        <v/>
      </c>
      <c r="EJ406" s="247" t="str">
        <f t="shared" si="519"/>
        <v/>
      </c>
      <c r="EK406" s="248" t="str">
        <f t="shared" si="520"/>
        <v/>
      </c>
      <c r="EL406" s="248" t="str">
        <f t="shared" si="521"/>
        <v/>
      </c>
      <c r="EM406" s="248" t="str">
        <f t="shared" si="522"/>
        <v/>
      </c>
      <c r="EN406" s="248" t="str">
        <f t="shared" si="551"/>
        <v/>
      </c>
      <c r="EO406" s="248" t="str">
        <f t="shared" si="523"/>
        <v/>
      </c>
      <c r="EQ406" s="248" t="str">
        <f t="shared" si="552"/>
        <v/>
      </c>
      <c r="ER406" s="248" t="str">
        <f t="shared" si="553"/>
        <v/>
      </c>
      <c r="ES406" s="248" t="str">
        <f t="shared" si="554"/>
        <v/>
      </c>
      <c r="ET406" s="248" t="str">
        <f t="shared" si="555"/>
        <v/>
      </c>
      <c r="EU406" s="248" t="str">
        <f t="shared" si="556"/>
        <v/>
      </c>
      <c r="EV406" s="248" t="str">
        <f t="shared" si="556"/>
        <v/>
      </c>
      <c r="EX406" s="248" t="str">
        <f t="shared" si="557"/>
        <v/>
      </c>
      <c r="EY406" s="248" t="str">
        <f t="shared" si="558"/>
        <v/>
      </c>
      <c r="EZ406" s="248" t="str">
        <f t="shared" si="559"/>
        <v/>
      </c>
      <c r="FA406" s="248" t="str">
        <f t="shared" si="560"/>
        <v/>
      </c>
      <c r="FB406" s="248" t="str">
        <f t="shared" si="592"/>
        <v/>
      </c>
      <c r="FC406" s="248" t="str">
        <f t="shared" si="592"/>
        <v/>
      </c>
      <c r="FE406" s="248" t="str">
        <f t="shared" si="561"/>
        <v/>
      </c>
      <c r="FF406" s="248" t="str">
        <f t="shared" si="562"/>
        <v/>
      </c>
      <c r="FG406" s="248" t="str">
        <f t="shared" si="563"/>
        <v/>
      </c>
      <c r="FH406" s="248" t="str">
        <f t="shared" si="564"/>
        <v/>
      </c>
      <c r="FI406" s="248" t="str">
        <f t="shared" si="593"/>
        <v/>
      </c>
      <c r="FJ406" s="248" t="str">
        <f t="shared" si="593"/>
        <v/>
      </c>
      <c r="FL406" s="370"/>
      <c r="FM406" s="371"/>
      <c r="FN406" s="371"/>
      <c r="FO406" s="611"/>
      <c r="FP406" s="896"/>
      <c r="FQ406" s="370"/>
      <c r="FR406" s="371"/>
      <c r="FS406" s="371"/>
      <c r="FT406" s="611"/>
      <c r="FU406" s="896"/>
      <c r="FV406" s="370"/>
      <c r="FW406" s="371"/>
      <c r="FX406" s="371"/>
      <c r="FY406" s="611"/>
      <c r="FZ406" s="896"/>
      <c r="GA406" s="613"/>
      <c r="GC406" s="227">
        <f t="shared" si="565"/>
        <v>0</v>
      </c>
      <c r="GD406" s="228">
        <f t="shared" si="566"/>
        <v>0</v>
      </c>
      <c r="GE406" s="229">
        <f t="shared" si="594"/>
        <v>0</v>
      </c>
      <c r="GF406" s="230">
        <f t="shared" si="594"/>
        <v>0</v>
      </c>
      <c r="GG406" s="231" t="str">
        <f t="shared" si="567"/>
        <v/>
      </c>
      <c r="GH406" s="232">
        <f t="shared" si="568"/>
        <v>0</v>
      </c>
      <c r="GI406" s="227">
        <f t="shared" si="569"/>
        <v>0</v>
      </c>
      <c r="GJ406" s="233">
        <f t="shared" si="570"/>
        <v>0</v>
      </c>
      <c r="GK406" s="233">
        <f t="shared" si="571"/>
        <v>0</v>
      </c>
      <c r="GL406" s="234"/>
      <c r="GM406" s="235">
        <f t="shared" si="572"/>
        <v>0</v>
      </c>
      <c r="GN406" s="235">
        <f t="shared" si="573"/>
        <v>0</v>
      </c>
      <c r="GO406" s="235" t="str">
        <f t="shared" si="574"/>
        <v/>
      </c>
      <c r="GP406" s="380"/>
      <c r="GQ406" s="235">
        <f t="shared" si="575"/>
        <v>0</v>
      </c>
      <c r="GR406" s="235">
        <f t="shared" si="576"/>
        <v>0</v>
      </c>
      <c r="GS406" s="235" t="str">
        <f t="shared" si="577"/>
        <v/>
      </c>
      <c r="GT406" s="236"/>
      <c r="GU406" s="237" t="str">
        <f t="shared" si="578"/>
        <v/>
      </c>
      <c r="GV406" s="237" t="str">
        <f t="shared" si="579"/>
        <v/>
      </c>
      <c r="GW406" s="238" t="str">
        <f t="shared" si="580"/>
        <v/>
      </c>
      <c r="GX406" s="238" t="str">
        <f t="shared" si="581"/>
        <v/>
      </c>
      <c r="GY406" s="239"/>
      <c r="GZ406" s="240" t="str">
        <f t="shared" si="582"/>
        <v/>
      </c>
      <c r="HA406" s="235" t="str">
        <f t="shared" si="583"/>
        <v/>
      </c>
      <c r="HB406" s="235" t="str">
        <f t="shared" si="584"/>
        <v/>
      </c>
      <c r="HC406" s="235" t="str">
        <f t="shared" si="585"/>
        <v/>
      </c>
      <c r="HD406" s="235" t="str">
        <f t="shared" si="586"/>
        <v/>
      </c>
      <c r="HE406" s="235" t="str">
        <f t="shared" si="587"/>
        <v/>
      </c>
      <c r="HF406" s="188"/>
      <c r="HG406" s="235" t="str">
        <f t="shared" si="588"/>
        <v/>
      </c>
      <c r="HH406" s="235">
        <f t="shared" si="595"/>
        <v>0</v>
      </c>
      <c r="HI406" s="235">
        <f t="shared" si="595"/>
        <v>0</v>
      </c>
      <c r="HJ406" s="235">
        <f t="shared" si="595"/>
        <v>0</v>
      </c>
      <c r="HK406" s="188"/>
      <c r="HL406" s="235" t="str">
        <f t="shared" si="589"/>
        <v/>
      </c>
      <c r="HM406" s="235">
        <f t="shared" si="596"/>
        <v>0</v>
      </c>
      <c r="HN406" s="235">
        <f t="shared" si="596"/>
        <v>0</v>
      </c>
      <c r="HO406" s="235">
        <f t="shared" si="596"/>
        <v>0</v>
      </c>
      <c r="HP406" s="188"/>
      <c r="HQ406" s="235" t="str">
        <f t="shared" si="590"/>
        <v/>
      </c>
      <c r="HR406" s="235">
        <f t="shared" si="597"/>
        <v>0</v>
      </c>
      <c r="HS406" s="235">
        <f t="shared" si="597"/>
        <v>0</v>
      </c>
      <c r="HT406" s="235">
        <f t="shared" si="597"/>
        <v>0</v>
      </c>
      <c r="HU406" s="162"/>
      <c r="HV406" s="1622"/>
      <c r="HW406" s="1619"/>
      <c r="HX406" s="1619"/>
      <c r="HY406" s="1619"/>
      <c r="HZ406" s="1619"/>
      <c r="IA406" s="1619"/>
      <c r="IB406" s="1619"/>
      <c r="IC406" s="1623"/>
      <c r="ID406" s="162"/>
      <c r="IE406" s="162"/>
    </row>
    <row r="407" spans="1:239" ht="21" customHeight="1" x14ac:dyDescent="0.25">
      <c r="A407" s="377" t="str">
        <f t="shared" si="524"/>
        <v/>
      </c>
      <c r="B407" s="188">
        <v>381</v>
      </c>
      <c r="C407" s="255"/>
      <c r="D407" s="223" t="str">
        <f t="shared" si="508"/>
        <v/>
      </c>
      <c r="E407" s="223" t="str">
        <f t="shared" si="591"/>
        <v/>
      </c>
      <c r="F407" s="242"/>
      <c r="G407" s="242"/>
      <c r="H407" s="224" t="str">
        <f t="shared" si="525"/>
        <v/>
      </c>
      <c r="I407" s="930"/>
      <c r="J407" s="930"/>
      <c r="K407" s="930"/>
      <c r="L407" s="370"/>
      <c r="M407" s="371"/>
      <c r="N407" s="371"/>
      <c r="O407" s="371"/>
      <c r="P407" s="372"/>
      <c r="Q407" s="609"/>
      <c r="R407" s="609"/>
      <c r="S407" s="610"/>
      <c r="T407" s="371"/>
      <c r="U407" s="371"/>
      <c r="V407" s="188"/>
      <c r="W407" s="370"/>
      <c r="X407" s="371"/>
      <c r="Y407" s="371"/>
      <c r="Z407" s="611"/>
      <c r="AA407" s="896"/>
      <c r="AB407" s="370"/>
      <c r="AC407" s="371"/>
      <c r="AD407" s="371"/>
      <c r="AE407" s="371"/>
      <c r="AF407" s="896"/>
      <c r="AG407" s="370"/>
      <c r="AH407" s="371"/>
      <c r="AI407" s="371"/>
      <c r="AJ407" s="371"/>
      <c r="AK407" s="896"/>
      <c r="AL407" s="370"/>
      <c r="AM407" s="371"/>
      <c r="AN407" s="371"/>
      <c r="AO407" s="372"/>
      <c r="AP407" s="370"/>
      <c r="AQ407" s="371"/>
      <c r="AR407" s="371"/>
      <c r="AS407" s="371"/>
      <c r="AT407" s="928"/>
      <c r="AU407" s="188"/>
      <c r="AV407" s="256">
        <f t="shared" si="509"/>
        <v>0</v>
      </c>
      <c r="AW407" s="257">
        <f t="shared" si="510"/>
        <v>0</v>
      </c>
      <c r="AX407" s="258">
        <f t="shared" si="598"/>
        <v>0</v>
      </c>
      <c r="AY407" s="259">
        <f t="shared" si="598"/>
        <v>0</v>
      </c>
      <c r="AZ407" s="231" t="str">
        <f t="shared" si="526"/>
        <v/>
      </c>
      <c r="BA407" s="232">
        <f t="shared" si="527"/>
        <v>0</v>
      </c>
      <c r="BB407" s="249">
        <f t="shared" si="511"/>
        <v>0</v>
      </c>
      <c r="BC407" s="231">
        <f t="shared" si="528"/>
        <v>0</v>
      </c>
      <c r="BD407" s="231">
        <f t="shared" si="529"/>
        <v>0</v>
      </c>
      <c r="BE407" s="260"/>
      <c r="BF407" s="235">
        <f t="shared" si="530"/>
        <v>0</v>
      </c>
      <c r="BG407" s="235">
        <f t="shared" si="531"/>
        <v>0</v>
      </c>
      <c r="BH407" s="235">
        <f t="shared" si="532"/>
        <v>0</v>
      </c>
      <c r="BI407" s="380"/>
      <c r="BJ407" s="235">
        <f t="shared" si="512"/>
        <v>0</v>
      </c>
      <c r="BK407" s="235">
        <f t="shared" si="533"/>
        <v>0</v>
      </c>
      <c r="BL407" s="235" t="str">
        <f t="shared" si="534"/>
        <v/>
      </c>
      <c r="BM407" s="236"/>
      <c r="BN407" s="237"/>
      <c r="BO407" s="237"/>
      <c r="BP407" s="238"/>
      <c r="BQ407" s="238"/>
      <c r="BR407" s="254"/>
      <c r="BS407" s="252"/>
      <c r="BT407" s="244"/>
      <c r="BU407" s="244"/>
      <c r="BV407" s="244"/>
      <c r="BW407" s="244"/>
      <c r="BX407" s="244"/>
      <c r="BY407" s="244"/>
      <c r="BZ407" s="244"/>
      <c r="CA407" s="244"/>
      <c r="CB407" s="253"/>
      <c r="CC407" s="188"/>
      <c r="CD407" s="244">
        <f t="shared" si="513"/>
        <v>0</v>
      </c>
      <c r="CE407" s="235">
        <f t="shared" si="535"/>
        <v>0</v>
      </c>
      <c r="CF407" s="235">
        <f t="shared" si="535"/>
        <v>0</v>
      </c>
      <c r="CG407" s="235">
        <f t="shared" si="535"/>
        <v>0</v>
      </c>
      <c r="CH407" s="188"/>
      <c r="CI407" s="244">
        <f t="shared" si="514"/>
        <v>0</v>
      </c>
      <c r="CJ407" s="235">
        <f t="shared" si="536"/>
        <v>0</v>
      </c>
      <c r="CK407" s="235">
        <f t="shared" si="536"/>
        <v>0</v>
      </c>
      <c r="CL407" s="235">
        <f t="shared" si="536"/>
        <v>0</v>
      </c>
      <c r="CM407" s="188"/>
      <c r="CN407" s="244">
        <f t="shared" si="515"/>
        <v>0</v>
      </c>
      <c r="CO407" s="235">
        <f t="shared" si="537"/>
        <v>0</v>
      </c>
      <c r="CP407" s="235">
        <f t="shared" si="537"/>
        <v>0</v>
      </c>
      <c r="CQ407" s="235">
        <f t="shared" si="537"/>
        <v>0</v>
      </c>
      <c r="CR407" s="188"/>
      <c r="CS407" s="244">
        <f t="shared" si="516"/>
        <v>0</v>
      </c>
      <c r="CT407" s="235">
        <f t="shared" si="538"/>
        <v>0</v>
      </c>
      <c r="CU407" s="235">
        <f t="shared" si="538"/>
        <v>0</v>
      </c>
      <c r="CV407" s="235">
        <f t="shared" si="538"/>
        <v>0</v>
      </c>
      <c r="CW407" s="188"/>
      <c r="CX407" s="244">
        <f t="shared" si="517"/>
        <v>0</v>
      </c>
      <c r="CY407" s="235">
        <f t="shared" si="539"/>
        <v>0</v>
      </c>
      <c r="CZ407" s="235">
        <f t="shared" si="539"/>
        <v>0</v>
      </c>
      <c r="DA407" s="235">
        <f t="shared" si="539"/>
        <v>0</v>
      </c>
      <c r="DB407" s="188"/>
      <c r="DC407" s="225"/>
      <c r="DD407" s="226"/>
      <c r="DE407" s="1088"/>
      <c r="DF407" s="225"/>
      <c r="DG407" s="226"/>
      <c r="DH407" s="1088"/>
      <c r="DI407" s="225"/>
      <c r="DJ407" s="226"/>
      <c r="DK407" s="1088"/>
      <c r="DL407" s="225"/>
      <c r="DM407" s="226"/>
      <c r="DN407" s="1088"/>
      <c r="DO407" s="370"/>
      <c r="DP407" s="370"/>
      <c r="DQ407" s="243">
        <f t="shared" si="540"/>
        <v>0</v>
      </c>
      <c r="DR407" s="244">
        <f t="shared" si="541"/>
        <v>0</v>
      </c>
      <c r="DS407" s="235">
        <f t="shared" si="542"/>
        <v>0</v>
      </c>
      <c r="DT407" s="244" t="str">
        <f t="shared" si="518"/>
        <v/>
      </c>
      <c r="DU407" s="42" t="str">
        <f t="shared" si="543"/>
        <v/>
      </c>
      <c r="DV407" s="42" t="str">
        <f t="shared" si="544"/>
        <v/>
      </c>
      <c r="DW407" s="42" t="str">
        <f t="shared" si="545"/>
        <v/>
      </c>
      <c r="DX407" s="162"/>
      <c r="DY407" s="42" t="str">
        <f t="shared" si="546"/>
        <v/>
      </c>
      <c r="DZ407" s="42" t="str">
        <f t="shared" si="599"/>
        <v/>
      </c>
      <c r="EA407" s="42" t="str">
        <f t="shared" si="547"/>
        <v/>
      </c>
      <c r="EB407" s="162"/>
      <c r="EC407" s="930"/>
      <c r="ED407" s="188"/>
      <c r="EE407" s="245">
        <f t="shared" si="548"/>
        <v>0</v>
      </c>
      <c r="EG407" s="245">
        <f t="shared" si="549"/>
        <v>0</v>
      </c>
      <c r="EI407" s="246" t="str">
        <f t="shared" si="550"/>
        <v/>
      </c>
      <c r="EJ407" s="247" t="str">
        <f t="shared" si="519"/>
        <v/>
      </c>
      <c r="EK407" s="248" t="str">
        <f t="shared" si="520"/>
        <v/>
      </c>
      <c r="EL407" s="248" t="str">
        <f t="shared" si="521"/>
        <v/>
      </c>
      <c r="EM407" s="248" t="str">
        <f t="shared" si="522"/>
        <v/>
      </c>
      <c r="EN407" s="248" t="str">
        <f t="shared" si="551"/>
        <v/>
      </c>
      <c r="EO407" s="248" t="str">
        <f t="shared" si="523"/>
        <v/>
      </c>
      <c r="EQ407" s="248" t="str">
        <f t="shared" si="552"/>
        <v/>
      </c>
      <c r="ER407" s="248" t="str">
        <f t="shared" si="553"/>
        <v/>
      </c>
      <c r="ES407" s="248" t="str">
        <f t="shared" si="554"/>
        <v/>
      </c>
      <c r="ET407" s="248" t="str">
        <f t="shared" si="555"/>
        <v/>
      </c>
      <c r="EU407" s="248" t="str">
        <f t="shared" si="556"/>
        <v/>
      </c>
      <c r="EV407" s="248" t="str">
        <f t="shared" si="556"/>
        <v/>
      </c>
      <c r="EX407" s="248" t="str">
        <f t="shared" si="557"/>
        <v/>
      </c>
      <c r="EY407" s="248" t="str">
        <f t="shared" si="558"/>
        <v/>
      </c>
      <c r="EZ407" s="248" t="str">
        <f t="shared" si="559"/>
        <v/>
      </c>
      <c r="FA407" s="248" t="str">
        <f t="shared" si="560"/>
        <v/>
      </c>
      <c r="FB407" s="248" t="str">
        <f t="shared" si="592"/>
        <v/>
      </c>
      <c r="FC407" s="248" t="str">
        <f t="shared" si="592"/>
        <v/>
      </c>
      <c r="FE407" s="248" t="str">
        <f t="shared" si="561"/>
        <v/>
      </c>
      <c r="FF407" s="248" t="str">
        <f t="shared" si="562"/>
        <v/>
      </c>
      <c r="FG407" s="248" t="str">
        <f t="shared" si="563"/>
        <v/>
      </c>
      <c r="FH407" s="248" t="str">
        <f t="shared" si="564"/>
        <v/>
      </c>
      <c r="FI407" s="248" t="str">
        <f t="shared" si="593"/>
        <v/>
      </c>
      <c r="FJ407" s="248" t="str">
        <f t="shared" si="593"/>
        <v/>
      </c>
      <c r="FL407" s="370"/>
      <c r="FM407" s="371"/>
      <c r="FN407" s="371"/>
      <c r="FO407" s="611"/>
      <c r="FP407" s="896"/>
      <c r="FQ407" s="370"/>
      <c r="FR407" s="371"/>
      <c r="FS407" s="371"/>
      <c r="FT407" s="611"/>
      <c r="FU407" s="896"/>
      <c r="FV407" s="370"/>
      <c r="FW407" s="371"/>
      <c r="FX407" s="371"/>
      <c r="FY407" s="611"/>
      <c r="FZ407" s="896"/>
      <c r="GA407" s="613"/>
      <c r="GC407" s="227">
        <f t="shared" si="565"/>
        <v>0</v>
      </c>
      <c r="GD407" s="228">
        <f t="shared" si="566"/>
        <v>0</v>
      </c>
      <c r="GE407" s="229">
        <f t="shared" si="594"/>
        <v>0</v>
      </c>
      <c r="GF407" s="230">
        <f t="shared" si="594"/>
        <v>0</v>
      </c>
      <c r="GG407" s="231" t="str">
        <f t="shared" si="567"/>
        <v/>
      </c>
      <c r="GH407" s="232">
        <f t="shared" si="568"/>
        <v>0</v>
      </c>
      <c r="GI407" s="227">
        <f t="shared" si="569"/>
        <v>0</v>
      </c>
      <c r="GJ407" s="233">
        <f t="shared" si="570"/>
        <v>0</v>
      </c>
      <c r="GK407" s="233">
        <f t="shared" si="571"/>
        <v>0</v>
      </c>
      <c r="GL407" s="234"/>
      <c r="GM407" s="235">
        <f t="shared" si="572"/>
        <v>0</v>
      </c>
      <c r="GN407" s="235">
        <f t="shared" si="573"/>
        <v>0</v>
      </c>
      <c r="GO407" s="235" t="str">
        <f t="shared" si="574"/>
        <v/>
      </c>
      <c r="GP407" s="380"/>
      <c r="GQ407" s="235">
        <f t="shared" si="575"/>
        <v>0</v>
      </c>
      <c r="GR407" s="235">
        <f t="shared" si="576"/>
        <v>0</v>
      </c>
      <c r="GS407" s="235" t="str">
        <f t="shared" si="577"/>
        <v/>
      </c>
      <c r="GT407" s="236"/>
      <c r="GU407" s="237" t="str">
        <f t="shared" si="578"/>
        <v/>
      </c>
      <c r="GV407" s="237" t="str">
        <f t="shared" si="579"/>
        <v/>
      </c>
      <c r="GW407" s="238" t="str">
        <f t="shared" si="580"/>
        <v/>
      </c>
      <c r="GX407" s="238" t="str">
        <f t="shared" si="581"/>
        <v/>
      </c>
      <c r="GY407" s="239"/>
      <c r="GZ407" s="240" t="str">
        <f t="shared" si="582"/>
        <v/>
      </c>
      <c r="HA407" s="235" t="str">
        <f t="shared" si="583"/>
        <v/>
      </c>
      <c r="HB407" s="235" t="str">
        <f t="shared" si="584"/>
        <v/>
      </c>
      <c r="HC407" s="235" t="str">
        <f t="shared" si="585"/>
        <v/>
      </c>
      <c r="HD407" s="235" t="str">
        <f t="shared" si="586"/>
        <v/>
      </c>
      <c r="HE407" s="235" t="str">
        <f t="shared" si="587"/>
        <v/>
      </c>
      <c r="HF407" s="188"/>
      <c r="HG407" s="235" t="str">
        <f t="shared" si="588"/>
        <v/>
      </c>
      <c r="HH407" s="235">
        <f t="shared" si="595"/>
        <v>0</v>
      </c>
      <c r="HI407" s="235">
        <f t="shared" si="595"/>
        <v>0</v>
      </c>
      <c r="HJ407" s="235">
        <f t="shared" si="595"/>
        <v>0</v>
      </c>
      <c r="HK407" s="188"/>
      <c r="HL407" s="235" t="str">
        <f t="shared" si="589"/>
        <v/>
      </c>
      <c r="HM407" s="235">
        <f t="shared" si="596"/>
        <v>0</v>
      </c>
      <c r="HN407" s="235">
        <f t="shared" si="596"/>
        <v>0</v>
      </c>
      <c r="HO407" s="235">
        <f t="shared" si="596"/>
        <v>0</v>
      </c>
      <c r="HP407" s="188"/>
      <c r="HQ407" s="235" t="str">
        <f t="shared" si="590"/>
        <v/>
      </c>
      <c r="HR407" s="235">
        <f t="shared" si="597"/>
        <v>0</v>
      </c>
      <c r="HS407" s="235">
        <f t="shared" si="597"/>
        <v>0</v>
      </c>
      <c r="HT407" s="235">
        <f t="shared" si="597"/>
        <v>0</v>
      </c>
      <c r="HU407" s="162"/>
      <c r="HV407" s="1622"/>
      <c r="HW407" s="1619"/>
      <c r="HX407" s="1619"/>
      <c r="HY407" s="1619"/>
      <c r="HZ407" s="1619"/>
      <c r="IA407" s="1619"/>
      <c r="IB407" s="1619"/>
      <c r="IC407" s="1623"/>
      <c r="ID407" s="162"/>
      <c r="IE407" s="162"/>
    </row>
    <row r="408" spans="1:239" ht="21" customHeight="1" x14ac:dyDescent="0.25">
      <c r="A408" s="377" t="str">
        <f t="shared" si="524"/>
        <v/>
      </c>
      <c r="B408" s="188">
        <v>382</v>
      </c>
      <c r="C408" s="255"/>
      <c r="D408" s="223" t="str">
        <f t="shared" si="508"/>
        <v/>
      </c>
      <c r="E408" s="223" t="str">
        <f t="shared" si="591"/>
        <v/>
      </c>
      <c r="F408" s="242"/>
      <c r="G408" s="242"/>
      <c r="H408" s="224" t="str">
        <f t="shared" si="525"/>
        <v/>
      </c>
      <c r="I408" s="930"/>
      <c r="J408" s="930"/>
      <c r="K408" s="930"/>
      <c r="L408" s="370"/>
      <c r="M408" s="371"/>
      <c r="N408" s="371"/>
      <c r="O408" s="371"/>
      <c r="P408" s="372"/>
      <c r="Q408" s="609"/>
      <c r="R408" s="609"/>
      <c r="S408" s="610"/>
      <c r="T408" s="371"/>
      <c r="U408" s="371"/>
      <c r="V408" s="188"/>
      <c r="W408" s="370"/>
      <c r="X408" s="371"/>
      <c r="Y408" s="371"/>
      <c r="Z408" s="611"/>
      <c r="AA408" s="896"/>
      <c r="AB408" s="370"/>
      <c r="AC408" s="371"/>
      <c r="AD408" s="371"/>
      <c r="AE408" s="371"/>
      <c r="AF408" s="896"/>
      <c r="AG408" s="370"/>
      <c r="AH408" s="371"/>
      <c r="AI408" s="371"/>
      <c r="AJ408" s="371"/>
      <c r="AK408" s="896"/>
      <c r="AL408" s="370"/>
      <c r="AM408" s="371"/>
      <c r="AN408" s="371"/>
      <c r="AO408" s="372"/>
      <c r="AP408" s="370"/>
      <c r="AQ408" s="371"/>
      <c r="AR408" s="371"/>
      <c r="AS408" s="371"/>
      <c r="AT408" s="928"/>
      <c r="AU408" s="188"/>
      <c r="AV408" s="256">
        <f t="shared" si="509"/>
        <v>0</v>
      </c>
      <c r="AW408" s="257">
        <f t="shared" si="510"/>
        <v>0</v>
      </c>
      <c r="AX408" s="258">
        <f t="shared" si="598"/>
        <v>0</v>
      </c>
      <c r="AY408" s="259">
        <f t="shared" si="598"/>
        <v>0</v>
      </c>
      <c r="AZ408" s="231" t="str">
        <f t="shared" si="526"/>
        <v/>
      </c>
      <c r="BA408" s="232">
        <f t="shared" si="527"/>
        <v>0</v>
      </c>
      <c r="BB408" s="249">
        <f t="shared" si="511"/>
        <v>0</v>
      </c>
      <c r="BC408" s="231">
        <f t="shared" si="528"/>
        <v>0</v>
      </c>
      <c r="BD408" s="231">
        <f t="shared" si="529"/>
        <v>0</v>
      </c>
      <c r="BE408" s="260"/>
      <c r="BF408" s="235">
        <f t="shared" si="530"/>
        <v>0</v>
      </c>
      <c r="BG408" s="235">
        <f t="shared" si="531"/>
        <v>0</v>
      </c>
      <c r="BH408" s="235">
        <f t="shared" si="532"/>
        <v>0</v>
      </c>
      <c r="BI408" s="380"/>
      <c r="BJ408" s="235">
        <f t="shared" si="512"/>
        <v>0</v>
      </c>
      <c r="BK408" s="235">
        <f t="shared" si="533"/>
        <v>0</v>
      </c>
      <c r="BL408" s="235" t="str">
        <f t="shared" si="534"/>
        <v/>
      </c>
      <c r="BM408" s="236"/>
      <c r="BN408" s="237"/>
      <c r="BO408" s="237"/>
      <c r="BP408" s="238"/>
      <c r="BQ408" s="238"/>
      <c r="BR408" s="254"/>
      <c r="BS408" s="252"/>
      <c r="BT408" s="244"/>
      <c r="BU408" s="244"/>
      <c r="BV408" s="244"/>
      <c r="BW408" s="244"/>
      <c r="BX408" s="244"/>
      <c r="BY408" s="244"/>
      <c r="BZ408" s="244"/>
      <c r="CA408" s="244"/>
      <c r="CB408" s="253"/>
      <c r="CC408" s="188"/>
      <c r="CD408" s="244">
        <f t="shared" si="513"/>
        <v>0</v>
      </c>
      <c r="CE408" s="235">
        <f t="shared" si="535"/>
        <v>0</v>
      </c>
      <c r="CF408" s="235">
        <f t="shared" si="535"/>
        <v>0</v>
      </c>
      <c r="CG408" s="235">
        <f t="shared" si="535"/>
        <v>0</v>
      </c>
      <c r="CH408" s="188"/>
      <c r="CI408" s="244">
        <f t="shared" si="514"/>
        <v>0</v>
      </c>
      <c r="CJ408" s="235">
        <f t="shared" si="536"/>
        <v>0</v>
      </c>
      <c r="CK408" s="235">
        <f t="shared" si="536"/>
        <v>0</v>
      </c>
      <c r="CL408" s="235">
        <f t="shared" si="536"/>
        <v>0</v>
      </c>
      <c r="CM408" s="188"/>
      <c r="CN408" s="244">
        <f t="shared" si="515"/>
        <v>0</v>
      </c>
      <c r="CO408" s="235">
        <f t="shared" si="537"/>
        <v>0</v>
      </c>
      <c r="CP408" s="235">
        <f t="shared" si="537"/>
        <v>0</v>
      </c>
      <c r="CQ408" s="235">
        <f t="shared" si="537"/>
        <v>0</v>
      </c>
      <c r="CR408" s="188"/>
      <c r="CS408" s="244">
        <f t="shared" si="516"/>
        <v>0</v>
      </c>
      <c r="CT408" s="235">
        <f t="shared" si="538"/>
        <v>0</v>
      </c>
      <c r="CU408" s="235">
        <f t="shared" si="538"/>
        <v>0</v>
      </c>
      <c r="CV408" s="235">
        <f t="shared" si="538"/>
        <v>0</v>
      </c>
      <c r="CW408" s="188"/>
      <c r="CX408" s="244">
        <f t="shared" si="517"/>
        <v>0</v>
      </c>
      <c r="CY408" s="235">
        <f t="shared" si="539"/>
        <v>0</v>
      </c>
      <c r="CZ408" s="235">
        <f t="shared" si="539"/>
        <v>0</v>
      </c>
      <c r="DA408" s="235">
        <f t="shared" si="539"/>
        <v>0</v>
      </c>
      <c r="DB408" s="188"/>
      <c r="DC408" s="225"/>
      <c r="DD408" s="226"/>
      <c r="DE408" s="1088"/>
      <c r="DF408" s="225"/>
      <c r="DG408" s="226"/>
      <c r="DH408" s="1088"/>
      <c r="DI408" s="225"/>
      <c r="DJ408" s="226"/>
      <c r="DK408" s="1088"/>
      <c r="DL408" s="225"/>
      <c r="DM408" s="226"/>
      <c r="DN408" s="1088"/>
      <c r="DO408" s="370"/>
      <c r="DP408" s="370"/>
      <c r="DQ408" s="243">
        <f t="shared" si="540"/>
        <v>0</v>
      </c>
      <c r="DR408" s="244">
        <f t="shared" si="541"/>
        <v>0</v>
      </c>
      <c r="DS408" s="235">
        <f t="shared" si="542"/>
        <v>0</v>
      </c>
      <c r="DT408" s="244" t="str">
        <f t="shared" si="518"/>
        <v/>
      </c>
      <c r="DU408" s="42" t="str">
        <f t="shared" si="543"/>
        <v/>
      </c>
      <c r="DV408" s="42" t="str">
        <f t="shared" si="544"/>
        <v/>
      </c>
      <c r="DW408" s="42" t="str">
        <f t="shared" si="545"/>
        <v/>
      </c>
      <c r="DX408" s="162"/>
      <c r="DY408" s="42" t="str">
        <f t="shared" si="546"/>
        <v/>
      </c>
      <c r="DZ408" s="42" t="str">
        <f t="shared" si="599"/>
        <v/>
      </c>
      <c r="EA408" s="42" t="str">
        <f t="shared" si="547"/>
        <v/>
      </c>
      <c r="EB408" s="162"/>
      <c r="EC408" s="930"/>
      <c r="ED408" s="188"/>
      <c r="EE408" s="245">
        <f t="shared" si="548"/>
        <v>0</v>
      </c>
      <c r="EG408" s="245">
        <f t="shared" si="549"/>
        <v>0</v>
      </c>
      <c r="EI408" s="246" t="str">
        <f t="shared" si="550"/>
        <v/>
      </c>
      <c r="EJ408" s="247" t="str">
        <f t="shared" si="519"/>
        <v/>
      </c>
      <c r="EK408" s="248" t="str">
        <f t="shared" si="520"/>
        <v/>
      </c>
      <c r="EL408" s="248" t="str">
        <f t="shared" si="521"/>
        <v/>
      </c>
      <c r="EM408" s="248" t="str">
        <f t="shared" si="522"/>
        <v/>
      </c>
      <c r="EN408" s="248" t="str">
        <f t="shared" si="551"/>
        <v/>
      </c>
      <c r="EO408" s="248" t="str">
        <f t="shared" si="523"/>
        <v/>
      </c>
      <c r="EQ408" s="248" t="str">
        <f t="shared" si="552"/>
        <v/>
      </c>
      <c r="ER408" s="248" t="str">
        <f t="shared" si="553"/>
        <v/>
      </c>
      <c r="ES408" s="248" t="str">
        <f t="shared" si="554"/>
        <v/>
      </c>
      <c r="ET408" s="248" t="str">
        <f t="shared" si="555"/>
        <v/>
      </c>
      <c r="EU408" s="248" t="str">
        <f t="shared" si="556"/>
        <v/>
      </c>
      <c r="EV408" s="248" t="str">
        <f t="shared" si="556"/>
        <v/>
      </c>
      <c r="EX408" s="248" t="str">
        <f t="shared" si="557"/>
        <v/>
      </c>
      <c r="EY408" s="248" t="str">
        <f t="shared" si="558"/>
        <v/>
      </c>
      <c r="EZ408" s="248" t="str">
        <f t="shared" si="559"/>
        <v/>
      </c>
      <c r="FA408" s="248" t="str">
        <f t="shared" si="560"/>
        <v/>
      </c>
      <c r="FB408" s="248" t="str">
        <f t="shared" si="592"/>
        <v/>
      </c>
      <c r="FC408" s="248" t="str">
        <f t="shared" si="592"/>
        <v/>
      </c>
      <c r="FE408" s="248" t="str">
        <f t="shared" si="561"/>
        <v/>
      </c>
      <c r="FF408" s="248" t="str">
        <f t="shared" si="562"/>
        <v/>
      </c>
      <c r="FG408" s="248" t="str">
        <f t="shared" si="563"/>
        <v/>
      </c>
      <c r="FH408" s="248" t="str">
        <f t="shared" si="564"/>
        <v/>
      </c>
      <c r="FI408" s="248" t="str">
        <f t="shared" si="593"/>
        <v/>
      </c>
      <c r="FJ408" s="248" t="str">
        <f t="shared" si="593"/>
        <v/>
      </c>
      <c r="FL408" s="370"/>
      <c r="FM408" s="371"/>
      <c r="FN408" s="371"/>
      <c r="FO408" s="611"/>
      <c r="FP408" s="896"/>
      <c r="FQ408" s="370"/>
      <c r="FR408" s="371"/>
      <c r="FS408" s="371"/>
      <c r="FT408" s="611"/>
      <c r="FU408" s="896"/>
      <c r="FV408" s="370"/>
      <c r="FW408" s="371"/>
      <c r="FX408" s="371"/>
      <c r="FY408" s="611"/>
      <c r="FZ408" s="896"/>
      <c r="GA408" s="613"/>
      <c r="GC408" s="227">
        <f t="shared" si="565"/>
        <v>0</v>
      </c>
      <c r="GD408" s="228">
        <f t="shared" si="566"/>
        <v>0</v>
      </c>
      <c r="GE408" s="229">
        <f t="shared" si="594"/>
        <v>0</v>
      </c>
      <c r="GF408" s="230">
        <f t="shared" si="594"/>
        <v>0</v>
      </c>
      <c r="GG408" s="231" t="str">
        <f t="shared" si="567"/>
        <v/>
      </c>
      <c r="GH408" s="232">
        <f t="shared" si="568"/>
        <v>0</v>
      </c>
      <c r="GI408" s="227">
        <f t="shared" si="569"/>
        <v>0</v>
      </c>
      <c r="GJ408" s="233">
        <f t="shared" si="570"/>
        <v>0</v>
      </c>
      <c r="GK408" s="233">
        <f t="shared" si="571"/>
        <v>0</v>
      </c>
      <c r="GL408" s="234"/>
      <c r="GM408" s="235">
        <f t="shared" si="572"/>
        <v>0</v>
      </c>
      <c r="GN408" s="235">
        <f t="shared" si="573"/>
        <v>0</v>
      </c>
      <c r="GO408" s="235" t="str">
        <f t="shared" si="574"/>
        <v/>
      </c>
      <c r="GP408" s="380"/>
      <c r="GQ408" s="235">
        <f t="shared" si="575"/>
        <v>0</v>
      </c>
      <c r="GR408" s="235">
        <f t="shared" si="576"/>
        <v>0</v>
      </c>
      <c r="GS408" s="235" t="str">
        <f t="shared" si="577"/>
        <v/>
      </c>
      <c r="GT408" s="236"/>
      <c r="GU408" s="237" t="str">
        <f t="shared" si="578"/>
        <v/>
      </c>
      <c r="GV408" s="237" t="str">
        <f t="shared" si="579"/>
        <v/>
      </c>
      <c r="GW408" s="238" t="str">
        <f t="shared" si="580"/>
        <v/>
      </c>
      <c r="GX408" s="238" t="str">
        <f t="shared" si="581"/>
        <v/>
      </c>
      <c r="GY408" s="239"/>
      <c r="GZ408" s="240" t="str">
        <f t="shared" si="582"/>
        <v/>
      </c>
      <c r="HA408" s="235" t="str">
        <f t="shared" si="583"/>
        <v/>
      </c>
      <c r="HB408" s="235" t="str">
        <f t="shared" si="584"/>
        <v/>
      </c>
      <c r="HC408" s="235" t="str">
        <f t="shared" si="585"/>
        <v/>
      </c>
      <c r="HD408" s="235" t="str">
        <f t="shared" si="586"/>
        <v/>
      </c>
      <c r="HE408" s="235" t="str">
        <f t="shared" si="587"/>
        <v/>
      </c>
      <c r="HF408" s="188"/>
      <c r="HG408" s="235" t="str">
        <f t="shared" si="588"/>
        <v/>
      </c>
      <c r="HH408" s="235">
        <f t="shared" si="595"/>
        <v>0</v>
      </c>
      <c r="HI408" s="235">
        <f t="shared" si="595"/>
        <v>0</v>
      </c>
      <c r="HJ408" s="235">
        <f t="shared" si="595"/>
        <v>0</v>
      </c>
      <c r="HK408" s="188"/>
      <c r="HL408" s="235" t="str">
        <f t="shared" si="589"/>
        <v/>
      </c>
      <c r="HM408" s="235">
        <f t="shared" si="596"/>
        <v>0</v>
      </c>
      <c r="HN408" s="235">
        <f t="shared" si="596"/>
        <v>0</v>
      </c>
      <c r="HO408" s="235">
        <f t="shared" si="596"/>
        <v>0</v>
      </c>
      <c r="HP408" s="188"/>
      <c r="HQ408" s="235" t="str">
        <f t="shared" si="590"/>
        <v/>
      </c>
      <c r="HR408" s="235">
        <f t="shared" si="597"/>
        <v>0</v>
      </c>
      <c r="HS408" s="235">
        <f t="shared" si="597"/>
        <v>0</v>
      </c>
      <c r="HT408" s="235">
        <f t="shared" si="597"/>
        <v>0</v>
      </c>
      <c r="HU408" s="162"/>
      <c r="HV408" s="1622"/>
      <c r="HW408" s="1619"/>
      <c r="HX408" s="1619"/>
      <c r="HY408" s="1619"/>
      <c r="HZ408" s="1619"/>
      <c r="IA408" s="1619"/>
      <c r="IB408" s="1619"/>
      <c r="IC408" s="1623"/>
      <c r="ID408" s="162"/>
      <c r="IE408" s="162"/>
    </row>
    <row r="409" spans="1:239" ht="21" customHeight="1" x14ac:dyDescent="0.25">
      <c r="A409" s="377" t="str">
        <f t="shared" si="524"/>
        <v/>
      </c>
      <c r="B409" s="188">
        <v>383</v>
      </c>
      <c r="C409" s="255"/>
      <c r="D409" s="223" t="str">
        <f t="shared" si="508"/>
        <v/>
      </c>
      <c r="E409" s="223" t="str">
        <f t="shared" si="591"/>
        <v/>
      </c>
      <c r="F409" s="242"/>
      <c r="G409" s="242"/>
      <c r="H409" s="224" t="str">
        <f t="shared" si="525"/>
        <v/>
      </c>
      <c r="I409" s="930"/>
      <c r="J409" s="930"/>
      <c r="K409" s="930"/>
      <c r="L409" s="370"/>
      <c r="M409" s="371"/>
      <c r="N409" s="371"/>
      <c r="O409" s="371"/>
      <c r="P409" s="372"/>
      <c r="Q409" s="609"/>
      <c r="R409" s="609"/>
      <c r="S409" s="610"/>
      <c r="T409" s="371"/>
      <c r="U409" s="371"/>
      <c r="V409" s="188"/>
      <c r="W409" s="370"/>
      <c r="X409" s="371"/>
      <c r="Y409" s="371"/>
      <c r="Z409" s="611"/>
      <c r="AA409" s="896"/>
      <c r="AB409" s="370"/>
      <c r="AC409" s="371"/>
      <c r="AD409" s="371"/>
      <c r="AE409" s="371"/>
      <c r="AF409" s="896"/>
      <c r="AG409" s="370"/>
      <c r="AH409" s="371"/>
      <c r="AI409" s="371"/>
      <c r="AJ409" s="371"/>
      <c r="AK409" s="896"/>
      <c r="AL409" s="370"/>
      <c r="AM409" s="371"/>
      <c r="AN409" s="371"/>
      <c r="AO409" s="372"/>
      <c r="AP409" s="370"/>
      <c r="AQ409" s="371"/>
      <c r="AR409" s="371"/>
      <c r="AS409" s="371"/>
      <c r="AT409" s="928"/>
      <c r="AU409" s="188"/>
      <c r="AV409" s="256">
        <f t="shared" si="509"/>
        <v>0</v>
      </c>
      <c r="AW409" s="257">
        <f t="shared" si="510"/>
        <v>0</v>
      </c>
      <c r="AX409" s="258">
        <f t="shared" si="598"/>
        <v>0</v>
      </c>
      <c r="AY409" s="259">
        <f t="shared" si="598"/>
        <v>0</v>
      </c>
      <c r="AZ409" s="231" t="str">
        <f t="shared" si="526"/>
        <v/>
      </c>
      <c r="BA409" s="232">
        <f t="shared" si="527"/>
        <v>0</v>
      </c>
      <c r="BB409" s="249">
        <f t="shared" si="511"/>
        <v>0</v>
      </c>
      <c r="BC409" s="231">
        <f t="shared" si="528"/>
        <v>0</v>
      </c>
      <c r="BD409" s="231">
        <f t="shared" si="529"/>
        <v>0</v>
      </c>
      <c r="BE409" s="260"/>
      <c r="BF409" s="235">
        <f t="shared" si="530"/>
        <v>0</v>
      </c>
      <c r="BG409" s="235">
        <f t="shared" si="531"/>
        <v>0</v>
      </c>
      <c r="BH409" s="235">
        <f t="shared" si="532"/>
        <v>0</v>
      </c>
      <c r="BI409" s="380"/>
      <c r="BJ409" s="235">
        <f t="shared" si="512"/>
        <v>0</v>
      </c>
      <c r="BK409" s="235">
        <f t="shared" si="533"/>
        <v>0</v>
      </c>
      <c r="BL409" s="235" t="str">
        <f t="shared" si="534"/>
        <v/>
      </c>
      <c r="BM409" s="236"/>
      <c r="BN409" s="237"/>
      <c r="BO409" s="237"/>
      <c r="BP409" s="238"/>
      <c r="BQ409" s="238"/>
      <c r="BR409" s="254"/>
      <c r="BS409" s="252"/>
      <c r="BT409" s="244"/>
      <c r="BU409" s="244"/>
      <c r="BV409" s="244"/>
      <c r="BW409" s="244"/>
      <c r="BX409" s="244"/>
      <c r="BY409" s="244"/>
      <c r="BZ409" s="244"/>
      <c r="CA409" s="244"/>
      <c r="CB409" s="253"/>
      <c r="CC409" s="188"/>
      <c r="CD409" s="244">
        <f t="shared" si="513"/>
        <v>0</v>
      </c>
      <c r="CE409" s="235">
        <f t="shared" si="535"/>
        <v>0</v>
      </c>
      <c r="CF409" s="235">
        <f t="shared" si="535"/>
        <v>0</v>
      </c>
      <c r="CG409" s="235">
        <f t="shared" si="535"/>
        <v>0</v>
      </c>
      <c r="CH409" s="188"/>
      <c r="CI409" s="244">
        <f t="shared" si="514"/>
        <v>0</v>
      </c>
      <c r="CJ409" s="235">
        <f t="shared" si="536"/>
        <v>0</v>
      </c>
      <c r="CK409" s="235">
        <f t="shared" si="536"/>
        <v>0</v>
      </c>
      <c r="CL409" s="235">
        <f t="shared" si="536"/>
        <v>0</v>
      </c>
      <c r="CM409" s="188"/>
      <c r="CN409" s="244">
        <f t="shared" si="515"/>
        <v>0</v>
      </c>
      <c r="CO409" s="235">
        <f t="shared" si="537"/>
        <v>0</v>
      </c>
      <c r="CP409" s="235">
        <f t="shared" si="537"/>
        <v>0</v>
      </c>
      <c r="CQ409" s="235">
        <f t="shared" si="537"/>
        <v>0</v>
      </c>
      <c r="CR409" s="188"/>
      <c r="CS409" s="244">
        <f t="shared" si="516"/>
        <v>0</v>
      </c>
      <c r="CT409" s="235">
        <f t="shared" si="538"/>
        <v>0</v>
      </c>
      <c r="CU409" s="235">
        <f t="shared" si="538"/>
        <v>0</v>
      </c>
      <c r="CV409" s="235">
        <f t="shared" si="538"/>
        <v>0</v>
      </c>
      <c r="CW409" s="188"/>
      <c r="CX409" s="244">
        <f t="shared" si="517"/>
        <v>0</v>
      </c>
      <c r="CY409" s="235">
        <f t="shared" si="539"/>
        <v>0</v>
      </c>
      <c r="CZ409" s="235">
        <f t="shared" si="539"/>
        <v>0</v>
      </c>
      <c r="DA409" s="235">
        <f t="shared" si="539"/>
        <v>0</v>
      </c>
      <c r="DB409" s="188"/>
      <c r="DC409" s="225"/>
      <c r="DD409" s="226"/>
      <c r="DE409" s="1088"/>
      <c r="DF409" s="225"/>
      <c r="DG409" s="226"/>
      <c r="DH409" s="1088"/>
      <c r="DI409" s="225"/>
      <c r="DJ409" s="226"/>
      <c r="DK409" s="1088"/>
      <c r="DL409" s="225"/>
      <c r="DM409" s="226"/>
      <c r="DN409" s="1088"/>
      <c r="DO409" s="370"/>
      <c r="DP409" s="370"/>
      <c r="DQ409" s="243">
        <f t="shared" si="540"/>
        <v>0</v>
      </c>
      <c r="DR409" s="244">
        <f t="shared" si="541"/>
        <v>0</v>
      </c>
      <c r="DS409" s="235">
        <f t="shared" si="542"/>
        <v>0</v>
      </c>
      <c r="DT409" s="244" t="str">
        <f t="shared" si="518"/>
        <v/>
      </c>
      <c r="DU409" s="42" t="str">
        <f t="shared" si="543"/>
        <v/>
      </c>
      <c r="DV409" s="42" t="str">
        <f t="shared" si="544"/>
        <v/>
      </c>
      <c r="DW409" s="42" t="str">
        <f t="shared" si="545"/>
        <v/>
      </c>
      <c r="DX409" s="162"/>
      <c r="DY409" s="42" t="str">
        <f t="shared" si="546"/>
        <v/>
      </c>
      <c r="DZ409" s="42" t="str">
        <f t="shared" si="599"/>
        <v/>
      </c>
      <c r="EA409" s="42" t="str">
        <f t="shared" si="547"/>
        <v/>
      </c>
      <c r="EB409" s="162"/>
      <c r="EC409" s="930"/>
      <c r="ED409" s="188"/>
      <c r="EE409" s="245">
        <f t="shared" si="548"/>
        <v>0</v>
      </c>
      <c r="EG409" s="245">
        <f t="shared" si="549"/>
        <v>0</v>
      </c>
      <c r="EI409" s="246" t="str">
        <f t="shared" si="550"/>
        <v/>
      </c>
      <c r="EJ409" s="247" t="str">
        <f t="shared" si="519"/>
        <v/>
      </c>
      <c r="EK409" s="248" t="str">
        <f t="shared" si="520"/>
        <v/>
      </c>
      <c r="EL409" s="248" t="str">
        <f t="shared" si="521"/>
        <v/>
      </c>
      <c r="EM409" s="248" t="str">
        <f t="shared" si="522"/>
        <v/>
      </c>
      <c r="EN409" s="248" t="str">
        <f t="shared" si="551"/>
        <v/>
      </c>
      <c r="EO409" s="248" t="str">
        <f t="shared" si="523"/>
        <v/>
      </c>
      <c r="EQ409" s="248" t="str">
        <f t="shared" si="552"/>
        <v/>
      </c>
      <c r="ER409" s="248" t="str">
        <f t="shared" si="553"/>
        <v/>
      </c>
      <c r="ES409" s="248" t="str">
        <f t="shared" si="554"/>
        <v/>
      </c>
      <c r="ET409" s="248" t="str">
        <f t="shared" si="555"/>
        <v/>
      </c>
      <c r="EU409" s="248" t="str">
        <f t="shared" si="556"/>
        <v/>
      </c>
      <c r="EV409" s="248" t="str">
        <f t="shared" si="556"/>
        <v/>
      </c>
      <c r="EX409" s="248" t="str">
        <f t="shared" si="557"/>
        <v/>
      </c>
      <c r="EY409" s="248" t="str">
        <f t="shared" si="558"/>
        <v/>
      </c>
      <c r="EZ409" s="248" t="str">
        <f t="shared" si="559"/>
        <v/>
      </c>
      <c r="FA409" s="248" t="str">
        <f t="shared" si="560"/>
        <v/>
      </c>
      <c r="FB409" s="248" t="str">
        <f t="shared" si="592"/>
        <v/>
      </c>
      <c r="FC409" s="248" t="str">
        <f t="shared" si="592"/>
        <v/>
      </c>
      <c r="FE409" s="248" t="str">
        <f t="shared" si="561"/>
        <v/>
      </c>
      <c r="FF409" s="248" t="str">
        <f t="shared" si="562"/>
        <v/>
      </c>
      <c r="FG409" s="248" t="str">
        <f t="shared" si="563"/>
        <v/>
      </c>
      <c r="FH409" s="248" t="str">
        <f t="shared" si="564"/>
        <v/>
      </c>
      <c r="FI409" s="248" t="str">
        <f t="shared" si="593"/>
        <v/>
      </c>
      <c r="FJ409" s="248" t="str">
        <f t="shared" si="593"/>
        <v/>
      </c>
      <c r="FL409" s="370"/>
      <c r="FM409" s="371"/>
      <c r="FN409" s="371"/>
      <c r="FO409" s="611"/>
      <c r="FP409" s="896"/>
      <c r="FQ409" s="370"/>
      <c r="FR409" s="371"/>
      <c r="FS409" s="371"/>
      <c r="FT409" s="611"/>
      <c r="FU409" s="896"/>
      <c r="FV409" s="370"/>
      <c r="FW409" s="371"/>
      <c r="FX409" s="371"/>
      <c r="FY409" s="611"/>
      <c r="FZ409" s="896"/>
      <c r="GA409" s="613"/>
      <c r="GC409" s="227">
        <f t="shared" si="565"/>
        <v>0</v>
      </c>
      <c r="GD409" s="228">
        <f t="shared" si="566"/>
        <v>0</v>
      </c>
      <c r="GE409" s="229">
        <f t="shared" si="594"/>
        <v>0</v>
      </c>
      <c r="GF409" s="230">
        <f t="shared" si="594"/>
        <v>0</v>
      </c>
      <c r="GG409" s="231" t="str">
        <f t="shared" si="567"/>
        <v/>
      </c>
      <c r="GH409" s="232">
        <f t="shared" si="568"/>
        <v>0</v>
      </c>
      <c r="GI409" s="227">
        <f t="shared" si="569"/>
        <v>0</v>
      </c>
      <c r="GJ409" s="233">
        <f t="shared" si="570"/>
        <v>0</v>
      </c>
      <c r="GK409" s="233">
        <f t="shared" si="571"/>
        <v>0</v>
      </c>
      <c r="GL409" s="234"/>
      <c r="GM409" s="235">
        <f t="shared" si="572"/>
        <v>0</v>
      </c>
      <c r="GN409" s="235">
        <f t="shared" si="573"/>
        <v>0</v>
      </c>
      <c r="GO409" s="235" t="str">
        <f t="shared" si="574"/>
        <v/>
      </c>
      <c r="GP409" s="380"/>
      <c r="GQ409" s="235">
        <f t="shared" si="575"/>
        <v>0</v>
      </c>
      <c r="GR409" s="235">
        <f t="shared" si="576"/>
        <v>0</v>
      </c>
      <c r="GS409" s="235" t="str">
        <f t="shared" si="577"/>
        <v/>
      </c>
      <c r="GT409" s="236"/>
      <c r="GU409" s="237" t="str">
        <f t="shared" si="578"/>
        <v/>
      </c>
      <c r="GV409" s="237" t="str">
        <f t="shared" si="579"/>
        <v/>
      </c>
      <c r="GW409" s="238" t="str">
        <f t="shared" si="580"/>
        <v/>
      </c>
      <c r="GX409" s="238" t="str">
        <f t="shared" si="581"/>
        <v/>
      </c>
      <c r="GY409" s="239"/>
      <c r="GZ409" s="240" t="str">
        <f t="shared" si="582"/>
        <v/>
      </c>
      <c r="HA409" s="235" t="str">
        <f t="shared" si="583"/>
        <v/>
      </c>
      <c r="HB409" s="235" t="str">
        <f t="shared" si="584"/>
        <v/>
      </c>
      <c r="HC409" s="235" t="str">
        <f t="shared" si="585"/>
        <v/>
      </c>
      <c r="HD409" s="235" t="str">
        <f t="shared" si="586"/>
        <v/>
      </c>
      <c r="HE409" s="235" t="str">
        <f t="shared" si="587"/>
        <v/>
      </c>
      <c r="HF409" s="188"/>
      <c r="HG409" s="235" t="str">
        <f t="shared" si="588"/>
        <v/>
      </c>
      <c r="HH409" s="235">
        <f t="shared" si="595"/>
        <v>0</v>
      </c>
      <c r="HI409" s="235">
        <f t="shared" si="595"/>
        <v>0</v>
      </c>
      <c r="HJ409" s="235">
        <f t="shared" si="595"/>
        <v>0</v>
      </c>
      <c r="HK409" s="188"/>
      <c r="HL409" s="235" t="str">
        <f t="shared" si="589"/>
        <v/>
      </c>
      <c r="HM409" s="235">
        <f t="shared" si="596"/>
        <v>0</v>
      </c>
      <c r="HN409" s="235">
        <f t="shared" si="596"/>
        <v>0</v>
      </c>
      <c r="HO409" s="235">
        <f t="shared" si="596"/>
        <v>0</v>
      </c>
      <c r="HP409" s="188"/>
      <c r="HQ409" s="235" t="str">
        <f t="shared" si="590"/>
        <v/>
      </c>
      <c r="HR409" s="235">
        <f t="shared" si="597"/>
        <v>0</v>
      </c>
      <c r="HS409" s="235">
        <f t="shared" si="597"/>
        <v>0</v>
      </c>
      <c r="HT409" s="235">
        <f t="shared" si="597"/>
        <v>0</v>
      </c>
      <c r="HU409" s="162"/>
      <c r="HV409" s="1622"/>
      <c r="HW409" s="1619"/>
      <c r="HX409" s="1619"/>
      <c r="HY409" s="1619"/>
      <c r="HZ409" s="1619"/>
      <c r="IA409" s="1619"/>
      <c r="IB409" s="1619"/>
      <c r="IC409" s="1623"/>
      <c r="ID409" s="162"/>
      <c r="IE409" s="162"/>
    </row>
    <row r="410" spans="1:239" ht="21" customHeight="1" x14ac:dyDescent="0.25">
      <c r="A410" s="377" t="str">
        <f t="shared" si="524"/>
        <v/>
      </c>
      <c r="B410" s="188">
        <v>384</v>
      </c>
      <c r="C410" s="255"/>
      <c r="D410" s="223" t="str">
        <f t="shared" si="508"/>
        <v/>
      </c>
      <c r="E410" s="223" t="str">
        <f t="shared" si="591"/>
        <v/>
      </c>
      <c r="F410" s="242"/>
      <c r="G410" s="242"/>
      <c r="H410" s="224" t="str">
        <f t="shared" si="525"/>
        <v/>
      </c>
      <c r="I410" s="930"/>
      <c r="J410" s="930"/>
      <c r="K410" s="930"/>
      <c r="L410" s="370"/>
      <c r="M410" s="371"/>
      <c r="N410" s="371"/>
      <c r="O410" s="371"/>
      <c r="P410" s="372"/>
      <c r="Q410" s="609"/>
      <c r="R410" s="609"/>
      <c r="S410" s="610"/>
      <c r="T410" s="371"/>
      <c r="U410" s="371"/>
      <c r="V410" s="188"/>
      <c r="W410" s="370"/>
      <c r="X410" s="371"/>
      <c r="Y410" s="371"/>
      <c r="Z410" s="611"/>
      <c r="AA410" s="896"/>
      <c r="AB410" s="370"/>
      <c r="AC410" s="371"/>
      <c r="AD410" s="371"/>
      <c r="AE410" s="371"/>
      <c r="AF410" s="896"/>
      <c r="AG410" s="370"/>
      <c r="AH410" s="371"/>
      <c r="AI410" s="371"/>
      <c r="AJ410" s="371"/>
      <c r="AK410" s="896"/>
      <c r="AL410" s="370"/>
      <c r="AM410" s="371"/>
      <c r="AN410" s="371"/>
      <c r="AO410" s="372"/>
      <c r="AP410" s="370"/>
      <c r="AQ410" s="371"/>
      <c r="AR410" s="371"/>
      <c r="AS410" s="371"/>
      <c r="AT410" s="928"/>
      <c r="AU410" s="188"/>
      <c r="AV410" s="256">
        <f t="shared" si="509"/>
        <v>0</v>
      </c>
      <c r="AW410" s="257">
        <f t="shared" si="510"/>
        <v>0</v>
      </c>
      <c r="AX410" s="258">
        <f t="shared" si="598"/>
        <v>0</v>
      </c>
      <c r="AY410" s="259">
        <f t="shared" si="598"/>
        <v>0</v>
      </c>
      <c r="AZ410" s="231" t="str">
        <f t="shared" si="526"/>
        <v/>
      </c>
      <c r="BA410" s="232">
        <f t="shared" si="527"/>
        <v>0</v>
      </c>
      <c r="BB410" s="249">
        <f t="shared" si="511"/>
        <v>0</v>
      </c>
      <c r="BC410" s="231">
        <f t="shared" si="528"/>
        <v>0</v>
      </c>
      <c r="BD410" s="231">
        <f t="shared" si="529"/>
        <v>0</v>
      </c>
      <c r="BE410" s="260"/>
      <c r="BF410" s="235">
        <f t="shared" si="530"/>
        <v>0</v>
      </c>
      <c r="BG410" s="235">
        <f t="shared" si="531"/>
        <v>0</v>
      </c>
      <c r="BH410" s="235">
        <f t="shared" si="532"/>
        <v>0</v>
      </c>
      <c r="BI410" s="380"/>
      <c r="BJ410" s="235">
        <f t="shared" si="512"/>
        <v>0</v>
      </c>
      <c r="BK410" s="235">
        <f t="shared" si="533"/>
        <v>0</v>
      </c>
      <c r="BL410" s="235" t="str">
        <f t="shared" si="534"/>
        <v/>
      </c>
      <c r="BM410" s="236"/>
      <c r="BN410" s="237"/>
      <c r="BO410" s="237"/>
      <c r="BP410" s="238"/>
      <c r="BQ410" s="238"/>
      <c r="BR410" s="254"/>
      <c r="BS410" s="252"/>
      <c r="BT410" s="244"/>
      <c r="BU410" s="244"/>
      <c r="BV410" s="244"/>
      <c r="BW410" s="244"/>
      <c r="BX410" s="244"/>
      <c r="BY410" s="244"/>
      <c r="BZ410" s="244"/>
      <c r="CA410" s="244"/>
      <c r="CB410" s="253"/>
      <c r="CC410" s="188"/>
      <c r="CD410" s="244">
        <f t="shared" si="513"/>
        <v>0</v>
      </c>
      <c r="CE410" s="235">
        <f t="shared" si="535"/>
        <v>0</v>
      </c>
      <c r="CF410" s="235">
        <f t="shared" si="535"/>
        <v>0</v>
      </c>
      <c r="CG410" s="235">
        <f t="shared" si="535"/>
        <v>0</v>
      </c>
      <c r="CH410" s="188"/>
      <c r="CI410" s="244">
        <f t="shared" si="514"/>
        <v>0</v>
      </c>
      <c r="CJ410" s="235">
        <f t="shared" si="536"/>
        <v>0</v>
      </c>
      <c r="CK410" s="235">
        <f t="shared" si="536"/>
        <v>0</v>
      </c>
      <c r="CL410" s="235">
        <f t="shared" si="536"/>
        <v>0</v>
      </c>
      <c r="CM410" s="188"/>
      <c r="CN410" s="244">
        <f t="shared" si="515"/>
        <v>0</v>
      </c>
      <c r="CO410" s="235">
        <f t="shared" si="537"/>
        <v>0</v>
      </c>
      <c r="CP410" s="235">
        <f t="shared" si="537"/>
        <v>0</v>
      </c>
      <c r="CQ410" s="235">
        <f t="shared" si="537"/>
        <v>0</v>
      </c>
      <c r="CR410" s="188"/>
      <c r="CS410" s="244">
        <f t="shared" si="516"/>
        <v>0</v>
      </c>
      <c r="CT410" s="235">
        <f t="shared" si="538"/>
        <v>0</v>
      </c>
      <c r="CU410" s="235">
        <f t="shared" si="538"/>
        <v>0</v>
      </c>
      <c r="CV410" s="235">
        <f t="shared" si="538"/>
        <v>0</v>
      </c>
      <c r="CW410" s="188"/>
      <c r="CX410" s="244">
        <f t="shared" si="517"/>
        <v>0</v>
      </c>
      <c r="CY410" s="235">
        <f t="shared" si="539"/>
        <v>0</v>
      </c>
      <c r="CZ410" s="235">
        <f t="shared" si="539"/>
        <v>0</v>
      </c>
      <c r="DA410" s="235">
        <f t="shared" si="539"/>
        <v>0</v>
      </c>
      <c r="DB410" s="188"/>
      <c r="DC410" s="225"/>
      <c r="DD410" s="226"/>
      <c r="DE410" s="1088"/>
      <c r="DF410" s="225"/>
      <c r="DG410" s="226"/>
      <c r="DH410" s="1088"/>
      <c r="DI410" s="225"/>
      <c r="DJ410" s="226"/>
      <c r="DK410" s="1088"/>
      <c r="DL410" s="225"/>
      <c r="DM410" s="226"/>
      <c r="DN410" s="1088"/>
      <c r="DO410" s="370"/>
      <c r="DP410" s="370"/>
      <c r="DQ410" s="243">
        <f t="shared" si="540"/>
        <v>0</v>
      </c>
      <c r="DR410" s="244">
        <f t="shared" si="541"/>
        <v>0</v>
      </c>
      <c r="DS410" s="235">
        <f t="shared" si="542"/>
        <v>0</v>
      </c>
      <c r="DT410" s="244" t="str">
        <f t="shared" si="518"/>
        <v/>
      </c>
      <c r="DU410" s="42" t="str">
        <f t="shared" si="543"/>
        <v/>
      </c>
      <c r="DV410" s="42" t="str">
        <f t="shared" si="544"/>
        <v/>
      </c>
      <c r="DW410" s="42" t="str">
        <f t="shared" si="545"/>
        <v/>
      </c>
      <c r="DX410" s="162"/>
      <c r="DY410" s="42" t="str">
        <f t="shared" si="546"/>
        <v/>
      </c>
      <c r="DZ410" s="42" t="str">
        <f t="shared" si="599"/>
        <v/>
      </c>
      <c r="EA410" s="42" t="str">
        <f t="shared" si="547"/>
        <v/>
      </c>
      <c r="EB410" s="162"/>
      <c r="EC410" s="930"/>
      <c r="ED410" s="188"/>
      <c r="EE410" s="245">
        <f t="shared" si="548"/>
        <v>0</v>
      </c>
      <c r="EG410" s="245">
        <f t="shared" si="549"/>
        <v>0</v>
      </c>
      <c r="EI410" s="246" t="str">
        <f t="shared" si="550"/>
        <v/>
      </c>
      <c r="EJ410" s="247" t="str">
        <f t="shared" si="519"/>
        <v/>
      </c>
      <c r="EK410" s="248" t="str">
        <f t="shared" si="520"/>
        <v/>
      </c>
      <c r="EL410" s="248" t="str">
        <f t="shared" si="521"/>
        <v/>
      </c>
      <c r="EM410" s="248" t="str">
        <f t="shared" si="522"/>
        <v/>
      </c>
      <c r="EN410" s="248" t="str">
        <f t="shared" si="551"/>
        <v/>
      </c>
      <c r="EO410" s="248" t="str">
        <f t="shared" si="523"/>
        <v/>
      </c>
      <c r="EQ410" s="248" t="str">
        <f t="shared" si="552"/>
        <v/>
      </c>
      <c r="ER410" s="248" t="str">
        <f t="shared" si="553"/>
        <v/>
      </c>
      <c r="ES410" s="248" t="str">
        <f t="shared" si="554"/>
        <v/>
      </c>
      <c r="ET410" s="248" t="str">
        <f t="shared" si="555"/>
        <v/>
      </c>
      <c r="EU410" s="248" t="str">
        <f t="shared" si="556"/>
        <v/>
      </c>
      <c r="EV410" s="248" t="str">
        <f t="shared" si="556"/>
        <v/>
      </c>
      <c r="EX410" s="248" t="str">
        <f t="shared" si="557"/>
        <v/>
      </c>
      <c r="EY410" s="248" t="str">
        <f t="shared" si="558"/>
        <v/>
      </c>
      <c r="EZ410" s="248" t="str">
        <f t="shared" si="559"/>
        <v/>
      </c>
      <c r="FA410" s="248" t="str">
        <f t="shared" si="560"/>
        <v/>
      </c>
      <c r="FB410" s="248" t="str">
        <f t="shared" si="592"/>
        <v/>
      </c>
      <c r="FC410" s="248" t="str">
        <f t="shared" si="592"/>
        <v/>
      </c>
      <c r="FE410" s="248" t="str">
        <f t="shared" si="561"/>
        <v/>
      </c>
      <c r="FF410" s="248" t="str">
        <f t="shared" si="562"/>
        <v/>
      </c>
      <c r="FG410" s="248" t="str">
        <f t="shared" si="563"/>
        <v/>
      </c>
      <c r="FH410" s="248" t="str">
        <f t="shared" si="564"/>
        <v/>
      </c>
      <c r="FI410" s="248" t="str">
        <f t="shared" si="593"/>
        <v/>
      </c>
      <c r="FJ410" s="248" t="str">
        <f t="shared" si="593"/>
        <v/>
      </c>
      <c r="FL410" s="370"/>
      <c r="FM410" s="371"/>
      <c r="FN410" s="371"/>
      <c r="FO410" s="611"/>
      <c r="FP410" s="896"/>
      <c r="FQ410" s="370"/>
      <c r="FR410" s="371"/>
      <c r="FS410" s="371"/>
      <c r="FT410" s="611"/>
      <c r="FU410" s="896"/>
      <c r="FV410" s="370"/>
      <c r="FW410" s="371"/>
      <c r="FX410" s="371"/>
      <c r="FY410" s="611"/>
      <c r="FZ410" s="896"/>
      <c r="GA410" s="613"/>
      <c r="GC410" s="227">
        <f t="shared" si="565"/>
        <v>0</v>
      </c>
      <c r="GD410" s="228">
        <f t="shared" si="566"/>
        <v>0</v>
      </c>
      <c r="GE410" s="229">
        <f t="shared" si="594"/>
        <v>0</v>
      </c>
      <c r="GF410" s="230">
        <f t="shared" si="594"/>
        <v>0</v>
      </c>
      <c r="GG410" s="231" t="str">
        <f t="shared" si="567"/>
        <v/>
      </c>
      <c r="GH410" s="232">
        <f t="shared" si="568"/>
        <v>0</v>
      </c>
      <c r="GI410" s="227">
        <f t="shared" si="569"/>
        <v>0</v>
      </c>
      <c r="GJ410" s="233">
        <f t="shared" si="570"/>
        <v>0</v>
      </c>
      <c r="GK410" s="233">
        <f t="shared" si="571"/>
        <v>0</v>
      </c>
      <c r="GL410" s="234"/>
      <c r="GM410" s="235">
        <f t="shared" si="572"/>
        <v>0</v>
      </c>
      <c r="GN410" s="235">
        <f t="shared" si="573"/>
        <v>0</v>
      </c>
      <c r="GO410" s="235" t="str">
        <f t="shared" si="574"/>
        <v/>
      </c>
      <c r="GP410" s="380"/>
      <c r="GQ410" s="235">
        <f t="shared" si="575"/>
        <v>0</v>
      </c>
      <c r="GR410" s="235">
        <f t="shared" si="576"/>
        <v>0</v>
      </c>
      <c r="GS410" s="235" t="str">
        <f t="shared" si="577"/>
        <v/>
      </c>
      <c r="GT410" s="236"/>
      <c r="GU410" s="237" t="str">
        <f t="shared" si="578"/>
        <v/>
      </c>
      <c r="GV410" s="237" t="str">
        <f t="shared" si="579"/>
        <v/>
      </c>
      <c r="GW410" s="238" t="str">
        <f t="shared" si="580"/>
        <v/>
      </c>
      <c r="GX410" s="238" t="str">
        <f t="shared" si="581"/>
        <v/>
      </c>
      <c r="GY410" s="239"/>
      <c r="GZ410" s="240" t="str">
        <f t="shared" si="582"/>
        <v/>
      </c>
      <c r="HA410" s="235" t="str">
        <f t="shared" si="583"/>
        <v/>
      </c>
      <c r="HB410" s="235" t="str">
        <f t="shared" si="584"/>
        <v/>
      </c>
      <c r="HC410" s="235" t="str">
        <f t="shared" si="585"/>
        <v/>
      </c>
      <c r="HD410" s="235" t="str">
        <f t="shared" si="586"/>
        <v/>
      </c>
      <c r="HE410" s="235" t="str">
        <f t="shared" si="587"/>
        <v/>
      </c>
      <c r="HF410" s="188"/>
      <c r="HG410" s="235" t="str">
        <f t="shared" si="588"/>
        <v/>
      </c>
      <c r="HH410" s="235">
        <f t="shared" si="595"/>
        <v>0</v>
      </c>
      <c r="HI410" s="235">
        <f t="shared" si="595"/>
        <v>0</v>
      </c>
      <c r="HJ410" s="235">
        <f t="shared" si="595"/>
        <v>0</v>
      </c>
      <c r="HK410" s="188"/>
      <c r="HL410" s="235" t="str">
        <f t="shared" si="589"/>
        <v/>
      </c>
      <c r="HM410" s="235">
        <f t="shared" si="596"/>
        <v>0</v>
      </c>
      <c r="HN410" s="235">
        <f t="shared" si="596"/>
        <v>0</v>
      </c>
      <c r="HO410" s="235">
        <f t="shared" si="596"/>
        <v>0</v>
      </c>
      <c r="HP410" s="188"/>
      <c r="HQ410" s="235" t="str">
        <f t="shared" si="590"/>
        <v/>
      </c>
      <c r="HR410" s="235">
        <f t="shared" si="597"/>
        <v>0</v>
      </c>
      <c r="HS410" s="235">
        <f t="shared" si="597"/>
        <v>0</v>
      </c>
      <c r="HT410" s="235">
        <f t="shared" si="597"/>
        <v>0</v>
      </c>
      <c r="HU410" s="162"/>
      <c r="HV410" s="1622"/>
      <c r="HW410" s="1619"/>
      <c r="HX410" s="1619"/>
      <c r="HY410" s="1619"/>
      <c r="HZ410" s="1619"/>
      <c r="IA410" s="1619"/>
      <c r="IB410" s="1619"/>
      <c r="IC410" s="1623"/>
      <c r="ID410" s="162"/>
      <c r="IE410" s="162"/>
    </row>
    <row r="411" spans="1:239" ht="21" customHeight="1" x14ac:dyDescent="0.25">
      <c r="A411" s="377" t="str">
        <f t="shared" si="524"/>
        <v/>
      </c>
      <c r="B411" s="188">
        <v>385</v>
      </c>
      <c r="C411" s="255"/>
      <c r="D411" s="223" t="str">
        <f t="shared" ref="D411:D474" si="600">IF(BD411&lt;=0.9,"",1)</f>
        <v/>
      </c>
      <c r="E411" s="223" t="str">
        <f t="shared" si="591"/>
        <v/>
      </c>
      <c r="F411" s="242"/>
      <c r="G411" s="242"/>
      <c r="H411" s="224" t="str">
        <f t="shared" si="525"/>
        <v/>
      </c>
      <c r="I411" s="930"/>
      <c r="J411" s="930"/>
      <c r="K411" s="930"/>
      <c r="L411" s="370"/>
      <c r="M411" s="371"/>
      <c r="N411" s="371"/>
      <c r="O411" s="371"/>
      <c r="P411" s="372"/>
      <c r="Q411" s="609"/>
      <c r="R411" s="609"/>
      <c r="S411" s="610"/>
      <c r="T411" s="371"/>
      <c r="U411" s="371"/>
      <c r="V411" s="188"/>
      <c r="W411" s="370"/>
      <c r="X411" s="371"/>
      <c r="Y411" s="371"/>
      <c r="Z411" s="611"/>
      <c r="AA411" s="896"/>
      <c r="AB411" s="370"/>
      <c r="AC411" s="371"/>
      <c r="AD411" s="371"/>
      <c r="AE411" s="371"/>
      <c r="AF411" s="896"/>
      <c r="AG411" s="370"/>
      <c r="AH411" s="371"/>
      <c r="AI411" s="371"/>
      <c r="AJ411" s="371"/>
      <c r="AK411" s="896"/>
      <c r="AL411" s="370"/>
      <c r="AM411" s="371"/>
      <c r="AN411" s="371"/>
      <c r="AO411" s="372"/>
      <c r="AP411" s="370"/>
      <c r="AQ411" s="371"/>
      <c r="AR411" s="371"/>
      <c r="AS411" s="371"/>
      <c r="AT411" s="928"/>
      <c r="AU411" s="188"/>
      <c r="AV411" s="256">
        <f t="shared" ref="AV411:AV474" si="601">(W411)+Y411+AB411+(AD411)+AG411+AI411+(AL411)+AN411+AP411+(AR411)</f>
        <v>0</v>
      </c>
      <c r="AW411" s="257">
        <f t="shared" ref="AW411:AW474" si="602">X411+Z411+AC411+(AE411)+AH411+AJ411+(AM411)+AO411+AQ411+(AS411)</f>
        <v>0</v>
      </c>
      <c r="AX411" s="258">
        <f t="shared" si="598"/>
        <v>0</v>
      </c>
      <c r="AY411" s="259">
        <f t="shared" si="598"/>
        <v>0</v>
      </c>
      <c r="AZ411" s="231" t="str">
        <f t="shared" si="526"/>
        <v/>
      </c>
      <c r="BA411" s="232">
        <f t="shared" si="527"/>
        <v>0</v>
      </c>
      <c r="BB411" s="249">
        <f t="shared" ref="BB411:BB474" si="603">AA411+AF411+AK411</f>
        <v>0</v>
      </c>
      <c r="BC411" s="231">
        <f t="shared" si="528"/>
        <v>0</v>
      </c>
      <c r="BD411" s="231">
        <f t="shared" si="529"/>
        <v>0</v>
      </c>
      <c r="BE411" s="260"/>
      <c r="BF411" s="235">
        <f t="shared" si="530"/>
        <v>0</v>
      </c>
      <c r="BG411" s="235">
        <f t="shared" si="531"/>
        <v>0</v>
      </c>
      <c r="BH411" s="235">
        <f t="shared" si="532"/>
        <v>0</v>
      </c>
      <c r="BI411" s="380"/>
      <c r="BJ411" s="235">
        <f t="shared" ref="BJ411:BJ474" si="604">IF(H411&lt;=35,1,0)</f>
        <v>0</v>
      </c>
      <c r="BK411" s="235">
        <f t="shared" si="533"/>
        <v>0</v>
      </c>
      <c r="BL411" s="235" t="str">
        <f t="shared" si="534"/>
        <v/>
      </c>
      <c r="BM411" s="236"/>
      <c r="BN411" s="237"/>
      <c r="BO411" s="237"/>
      <c r="BP411" s="238"/>
      <c r="BQ411" s="238"/>
      <c r="BR411" s="254"/>
      <c r="BS411" s="252"/>
      <c r="BT411" s="244"/>
      <c r="BU411" s="244"/>
      <c r="BV411" s="244"/>
      <c r="BW411" s="244"/>
      <c r="BX411" s="244"/>
      <c r="BY411" s="244"/>
      <c r="BZ411" s="244"/>
      <c r="CA411" s="244"/>
      <c r="CB411" s="253"/>
      <c r="CC411" s="188"/>
      <c r="CD411" s="244">
        <f t="shared" ref="CD411:CD461" si="605">BS411</f>
        <v>0</v>
      </c>
      <c r="CE411" s="235">
        <f t="shared" si="535"/>
        <v>0</v>
      </c>
      <c r="CF411" s="235">
        <f t="shared" si="535"/>
        <v>0</v>
      </c>
      <c r="CG411" s="235">
        <f t="shared" si="535"/>
        <v>0</v>
      </c>
      <c r="CH411" s="188"/>
      <c r="CI411" s="244">
        <f t="shared" ref="CI411:CI461" si="606">BU411</f>
        <v>0</v>
      </c>
      <c r="CJ411" s="235">
        <f t="shared" si="536"/>
        <v>0</v>
      </c>
      <c r="CK411" s="235">
        <f t="shared" si="536"/>
        <v>0</v>
      </c>
      <c r="CL411" s="235">
        <f t="shared" si="536"/>
        <v>0</v>
      </c>
      <c r="CM411" s="188"/>
      <c r="CN411" s="244">
        <f t="shared" ref="CN411:CN461" si="607">BW411</f>
        <v>0</v>
      </c>
      <c r="CO411" s="235">
        <f t="shared" si="537"/>
        <v>0</v>
      </c>
      <c r="CP411" s="235">
        <f t="shared" si="537"/>
        <v>0</v>
      </c>
      <c r="CQ411" s="235">
        <f t="shared" si="537"/>
        <v>0</v>
      </c>
      <c r="CR411" s="188"/>
      <c r="CS411" s="244">
        <f t="shared" ref="CS411:CS461" si="608">BY411</f>
        <v>0</v>
      </c>
      <c r="CT411" s="235">
        <f t="shared" si="538"/>
        <v>0</v>
      </c>
      <c r="CU411" s="235">
        <f t="shared" si="538"/>
        <v>0</v>
      </c>
      <c r="CV411" s="235">
        <f t="shared" si="538"/>
        <v>0</v>
      </c>
      <c r="CW411" s="188"/>
      <c r="CX411" s="244">
        <f t="shared" ref="CX411:CX461" si="609">CA411</f>
        <v>0</v>
      </c>
      <c r="CY411" s="235">
        <f t="shared" si="539"/>
        <v>0</v>
      </c>
      <c r="CZ411" s="235">
        <f t="shared" si="539"/>
        <v>0</v>
      </c>
      <c r="DA411" s="235">
        <f t="shared" si="539"/>
        <v>0</v>
      </c>
      <c r="DB411" s="188"/>
      <c r="DC411" s="225"/>
      <c r="DD411" s="226"/>
      <c r="DE411" s="1088"/>
      <c r="DF411" s="225"/>
      <c r="DG411" s="226"/>
      <c r="DH411" s="1088"/>
      <c r="DI411" s="225"/>
      <c r="DJ411" s="226"/>
      <c r="DK411" s="1088"/>
      <c r="DL411" s="225"/>
      <c r="DM411" s="226"/>
      <c r="DN411" s="1088"/>
      <c r="DO411" s="370"/>
      <c r="DP411" s="370"/>
      <c r="DQ411" s="243">
        <f t="shared" si="540"/>
        <v>0</v>
      </c>
      <c r="DR411" s="244">
        <f t="shared" si="541"/>
        <v>0</v>
      </c>
      <c r="DS411" s="235">
        <f t="shared" si="542"/>
        <v>0</v>
      </c>
      <c r="DT411" s="244" t="str">
        <f t="shared" ref="DT411:DT474" si="610">IF(DM411&lt;=0.9,"",1)</f>
        <v/>
      </c>
      <c r="DU411" s="42" t="str">
        <f t="shared" si="543"/>
        <v/>
      </c>
      <c r="DV411" s="42" t="str">
        <f t="shared" si="544"/>
        <v/>
      </c>
      <c r="DW411" s="42" t="str">
        <f t="shared" si="545"/>
        <v/>
      </c>
      <c r="DX411" s="162"/>
      <c r="DY411" s="42" t="str">
        <f t="shared" si="546"/>
        <v/>
      </c>
      <c r="DZ411" s="42" t="str">
        <f t="shared" si="599"/>
        <v/>
      </c>
      <c r="EA411" s="42" t="str">
        <f t="shared" si="547"/>
        <v/>
      </c>
      <c r="EB411" s="162"/>
      <c r="EC411" s="930"/>
      <c r="ED411" s="188"/>
      <c r="EE411" s="245">
        <f t="shared" si="548"/>
        <v>0</v>
      </c>
      <c r="EG411" s="245">
        <f t="shared" si="549"/>
        <v>0</v>
      </c>
      <c r="EI411" s="246" t="str">
        <f t="shared" si="550"/>
        <v/>
      </c>
      <c r="EJ411" s="247" t="str">
        <f t="shared" ref="EJ411:EJ474" si="611">IF(H411&gt;=1,IF(H411&lt;=25,1,""),"")</f>
        <v/>
      </c>
      <c r="EK411" s="248" t="str">
        <f t="shared" ref="EK411:EK474" si="612">IF(H411&gt;=26,IF(H411&lt;=35,1,""),"")</f>
        <v/>
      </c>
      <c r="EL411" s="248" t="str">
        <f t="shared" ref="EL411:EL474" si="613">IF(H411&gt;=36,IF(H411&lt;=45,1,""),"")</f>
        <v/>
      </c>
      <c r="EM411" s="248" t="str">
        <f t="shared" ref="EM411:EM474" si="614">IF(H411&gt;=46,IF(H411&lt;=55,1,""),"")</f>
        <v/>
      </c>
      <c r="EN411" s="248" t="str">
        <f t="shared" si="551"/>
        <v/>
      </c>
      <c r="EO411" s="248" t="str">
        <f t="shared" ref="EO411:EO474" si="615">IF(H411="","",IF($H411&gt;65,1,""))</f>
        <v/>
      </c>
      <c r="EQ411" s="248" t="str">
        <f t="shared" si="552"/>
        <v/>
      </c>
      <c r="ER411" s="248" t="str">
        <f t="shared" si="553"/>
        <v/>
      </c>
      <c r="ES411" s="248" t="str">
        <f t="shared" si="554"/>
        <v/>
      </c>
      <c r="ET411" s="248" t="str">
        <f t="shared" si="555"/>
        <v/>
      </c>
      <c r="EU411" s="248" t="str">
        <f t="shared" si="556"/>
        <v/>
      </c>
      <c r="EV411" s="248" t="str">
        <f t="shared" si="556"/>
        <v/>
      </c>
      <c r="EX411" s="248" t="str">
        <f t="shared" si="557"/>
        <v/>
      </c>
      <c r="EY411" s="248" t="str">
        <f t="shared" si="558"/>
        <v/>
      </c>
      <c r="EZ411" s="248" t="str">
        <f t="shared" si="559"/>
        <v/>
      </c>
      <c r="FA411" s="248" t="str">
        <f t="shared" si="560"/>
        <v/>
      </c>
      <c r="FB411" s="248" t="str">
        <f t="shared" si="592"/>
        <v/>
      </c>
      <c r="FC411" s="248" t="str">
        <f t="shared" si="592"/>
        <v/>
      </c>
      <c r="FE411" s="248" t="str">
        <f t="shared" si="561"/>
        <v/>
      </c>
      <c r="FF411" s="248" t="str">
        <f t="shared" si="562"/>
        <v/>
      </c>
      <c r="FG411" s="248" t="str">
        <f t="shared" si="563"/>
        <v/>
      </c>
      <c r="FH411" s="248" t="str">
        <f t="shared" si="564"/>
        <v/>
      </c>
      <c r="FI411" s="248" t="str">
        <f t="shared" si="593"/>
        <v/>
      </c>
      <c r="FJ411" s="248" t="str">
        <f t="shared" si="593"/>
        <v/>
      </c>
      <c r="FL411" s="370"/>
      <c r="FM411" s="371"/>
      <c r="FN411" s="371"/>
      <c r="FO411" s="611"/>
      <c r="FP411" s="896"/>
      <c r="FQ411" s="370"/>
      <c r="FR411" s="371"/>
      <c r="FS411" s="371"/>
      <c r="FT411" s="611"/>
      <c r="FU411" s="896"/>
      <c r="FV411" s="370"/>
      <c r="FW411" s="371"/>
      <c r="FX411" s="371"/>
      <c r="FY411" s="611"/>
      <c r="FZ411" s="896"/>
      <c r="GA411" s="613"/>
      <c r="GC411" s="227">
        <f t="shared" si="565"/>
        <v>0</v>
      </c>
      <c r="GD411" s="228">
        <f t="shared" si="566"/>
        <v>0</v>
      </c>
      <c r="GE411" s="229">
        <f t="shared" si="594"/>
        <v>0</v>
      </c>
      <c r="GF411" s="230">
        <f t="shared" si="594"/>
        <v>0</v>
      </c>
      <c r="GG411" s="231" t="str">
        <f t="shared" si="567"/>
        <v/>
      </c>
      <c r="GH411" s="232">
        <f t="shared" si="568"/>
        <v>0</v>
      </c>
      <c r="GI411" s="227">
        <f t="shared" si="569"/>
        <v>0</v>
      </c>
      <c r="GJ411" s="233">
        <f t="shared" si="570"/>
        <v>0</v>
      </c>
      <c r="GK411" s="233">
        <f t="shared" si="571"/>
        <v>0</v>
      </c>
      <c r="GL411" s="234"/>
      <c r="GM411" s="235">
        <f t="shared" si="572"/>
        <v>0</v>
      </c>
      <c r="GN411" s="235">
        <f t="shared" si="573"/>
        <v>0</v>
      </c>
      <c r="GO411" s="235" t="str">
        <f t="shared" si="574"/>
        <v/>
      </c>
      <c r="GP411" s="380"/>
      <c r="GQ411" s="235">
        <f t="shared" si="575"/>
        <v>0</v>
      </c>
      <c r="GR411" s="235">
        <f t="shared" si="576"/>
        <v>0</v>
      </c>
      <c r="GS411" s="235" t="str">
        <f t="shared" si="577"/>
        <v/>
      </c>
      <c r="GT411" s="236"/>
      <c r="GU411" s="237" t="str">
        <f t="shared" si="578"/>
        <v/>
      </c>
      <c r="GV411" s="237" t="str">
        <f t="shared" si="579"/>
        <v/>
      </c>
      <c r="GW411" s="238" t="str">
        <f t="shared" si="580"/>
        <v/>
      </c>
      <c r="GX411" s="238" t="str">
        <f t="shared" si="581"/>
        <v/>
      </c>
      <c r="GY411" s="239"/>
      <c r="GZ411" s="240" t="str">
        <f t="shared" si="582"/>
        <v/>
      </c>
      <c r="HA411" s="235" t="str">
        <f t="shared" si="583"/>
        <v/>
      </c>
      <c r="HB411" s="235" t="str">
        <f t="shared" si="584"/>
        <v/>
      </c>
      <c r="HC411" s="235" t="str">
        <f t="shared" si="585"/>
        <v/>
      </c>
      <c r="HD411" s="235" t="str">
        <f t="shared" si="586"/>
        <v/>
      </c>
      <c r="HE411" s="235" t="str">
        <f t="shared" si="587"/>
        <v/>
      </c>
      <c r="HF411" s="188"/>
      <c r="HG411" s="235" t="str">
        <f t="shared" si="588"/>
        <v/>
      </c>
      <c r="HH411" s="235">
        <f t="shared" si="595"/>
        <v>0</v>
      </c>
      <c r="HI411" s="235">
        <f t="shared" si="595"/>
        <v>0</v>
      </c>
      <c r="HJ411" s="235">
        <f t="shared" si="595"/>
        <v>0</v>
      </c>
      <c r="HK411" s="188"/>
      <c r="HL411" s="235" t="str">
        <f t="shared" si="589"/>
        <v/>
      </c>
      <c r="HM411" s="235">
        <f t="shared" si="596"/>
        <v>0</v>
      </c>
      <c r="HN411" s="235">
        <f t="shared" si="596"/>
        <v>0</v>
      </c>
      <c r="HO411" s="235">
        <f t="shared" si="596"/>
        <v>0</v>
      </c>
      <c r="HP411" s="188"/>
      <c r="HQ411" s="235" t="str">
        <f t="shared" si="590"/>
        <v/>
      </c>
      <c r="HR411" s="235">
        <f t="shared" si="597"/>
        <v>0</v>
      </c>
      <c r="HS411" s="235">
        <f t="shared" si="597"/>
        <v>0</v>
      </c>
      <c r="HT411" s="235">
        <f t="shared" si="597"/>
        <v>0</v>
      </c>
      <c r="HU411" s="162"/>
      <c r="HV411" s="1622"/>
      <c r="HW411" s="1619"/>
      <c r="HX411" s="1619"/>
      <c r="HY411" s="1619"/>
      <c r="HZ411" s="1619"/>
      <c r="IA411" s="1619"/>
      <c r="IB411" s="1619"/>
      <c r="IC411" s="1623"/>
      <c r="ID411" s="162"/>
      <c r="IE411" s="162"/>
    </row>
    <row r="412" spans="1:239" ht="21" customHeight="1" x14ac:dyDescent="0.25">
      <c r="A412" s="377" t="str">
        <f t="shared" ref="A412:A475" si="616">IF(C412="","",1)</f>
        <v/>
      </c>
      <c r="B412" s="188">
        <v>386</v>
      </c>
      <c r="C412" s="255"/>
      <c r="D412" s="223" t="str">
        <f t="shared" si="600"/>
        <v/>
      </c>
      <c r="E412" s="223" t="str">
        <f t="shared" si="591"/>
        <v/>
      </c>
      <c r="F412" s="242"/>
      <c r="G412" s="242"/>
      <c r="H412" s="224" t="str">
        <f t="shared" ref="H412:H475" si="617">IF(G412&lt;999,"",$C$11-G412)</f>
        <v/>
      </c>
      <c r="I412" s="930"/>
      <c r="J412" s="930"/>
      <c r="K412" s="930"/>
      <c r="L412" s="370"/>
      <c r="M412" s="371"/>
      <c r="N412" s="371"/>
      <c r="O412" s="371"/>
      <c r="P412" s="372"/>
      <c r="Q412" s="609"/>
      <c r="R412" s="609"/>
      <c r="S412" s="610"/>
      <c r="T412" s="371"/>
      <c r="U412" s="371"/>
      <c r="V412" s="188"/>
      <c r="W412" s="370"/>
      <c r="X412" s="371"/>
      <c r="Y412" s="371"/>
      <c r="Z412" s="611"/>
      <c r="AA412" s="896"/>
      <c r="AB412" s="370"/>
      <c r="AC412" s="371"/>
      <c r="AD412" s="371"/>
      <c r="AE412" s="371"/>
      <c r="AF412" s="896"/>
      <c r="AG412" s="370"/>
      <c r="AH412" s="371"/>
      <c r="AI412" s="371"/>
      <c r="AJ412" s="371"/>
      <c r="AK412" s="896"/>
      <c r="AL412" s="370"/>
      <c r="AM412" s="371"/>
      <c r="AN412" s="371"/>
      <c r="AO412" s="372"/>
      <c r="AP412" s="370"/>
      <c r="AQ412" s="371"/>
      <c r="AR412" s="371"/>
      <c r="AS412" s="371"/>
      <c r="AT412" s="928"/>
      <c r="AU412" s="188"/>
      <c r="AV412" s="256">
        <f t="shared" si="601"/>
        <v>0</v>
      </c>
      <c r="AW412" s="257">
        <f t="shared" si="602"/>
        <v>0</v>
      </c>
      <c r="AX412" s="258">
        <f t="shared" si="598"/>
        <v>0</v>
      </c>
      <c r="AY412" s="259">
        <f t="shared" si="598"/>
        <v>0</v>
      </c>
      <c r="AZ412" s="231" t="str">
        <f t="shared" ref="AZ412:AZ475" si="618">IF(AV412&lt;=0.9,IF(AW412&lt;=0.9,"",1),1)</f>
        <v/>
      </c>
      <c r="BA412" s="232">
        <f t="shared" ref="BA412:BA475" si="619">IF(AX412&lt;=0.9,IF(AY412&lt;=0.9,0,1),1)</f>
        <v>0</v>
      </c>
      <c r="BB412" s="249">
        <f t="shared" si="603"/>
        <v>0</v>
      </c>
      <c r="BC412" s="231">
        <f t="shared" ref="BC412:BC475" si="620">IF(BB412&lt;=0.9,0,1)</f>
        <v>0</v>
      </c>
      <c r="BD412" s="231">
        <f t="shared" ref="BD412:BD475" si="621">BA412+BC412</f>
        <v>0</v>
      </c>
      <c r="BE412" s="260"/>
      <c r="BF412" s="235">
        <f t="shared" ref="BF412:BF475" si="622">IF(H412&lt;=35,BA412,0)</f>
        <v>0</v>
      </c>
      <c r="BG412" s="235">
        <f t="shared" ref="BG412:BG475" si="623">IF($H412&gt;=36,IF($H412&lt;=55,$BA412,0),0)</f>
        <v>0</v>
      </c>
      <c r="BH412" s="235">
        <f t="shared" ref="BH412:BH475" si="624">IF($H412&gt;55,$BA412,0)</f>
        <v>0</v>
      </c>
      <c r="BI412" s="380"/>
      <c r="BJ412" s="235">
        <f t="shared" si="604"/>
        <v>0</v>
      </c>
      <c r="BK412" s="235">
        <f t="shared" ref="BK412:BK475" si="625">IF($H412&gt;35,IF($H412&lt;56,1,0),0)</f>
        <v>0</v>
      </c>
      <c r="BL412" s="235" t="str">
        <f t="shared" ref="BL412:BL475" si="626">IF( H412="","",IF($H412&gt;55,1,0))</f>
        <v/>
      </c>
      <c r="BM412" s="236"/>
      <c r="BN412" s="237"/>
      <c r="BO412" s="237"/>
      <c r="BP412" s="238"/>
      <c r="BQ412" s="238"/>
      <c r="BR412" s="254"/>
      <c r="BS412" s="252"/>
      <c r="BT412" s="244"/>
      <c r="BU412" s="244"/>
      <c r="BV412" s="244"/>
      <c r="BW412" s="244"/>
      <c r="BX412" s="244"/>
      <c r="BY412" s="244"/>
      <c r="BZ412" s="244"/>
      <c r="CA412" s="244"/>
      <c r="CB412" s="253"/>
      <c r="CC412" s="188"/>
      <c r="CD412" s="244">
        <f t="shared" si="605"/>
        <v>0</v>
      </c>
      <c r="CE412" s="235">
        <f t="shared" ref="CE412:CG475" si="627">IF(BJ412=1,$CD412,0)</f>
        <v>0</v>
      </c>
      <c r="CF412" s="235">
        <f t="shared" si="627"/>
        <v>0</v>
      </c>
      <c r="CG412" s="235">
        <f t="shared" si="627"/>
        <v>0</v>
      </c>
      <c r="CH412" s="188"/>
      <c r="CI412" s="244">
        <f t="shared" si="606"/>
        <v>0</v>
      </c>
      <c r="CJ412" s="235">
        <f t="shared" ref="CJ412:CL475" si="628">IF(BJ412=1,$CI412,0)</f>
        <v>0</v>
      </c>
      <c r="CK412" s="235">
        <f t="shared" si="628"/>
        <v>0</v>
      </c>
      <c r="CL412" s="235">
        <f t="shared" si="628"/>
        <v>0</v>
      </c>
      <c r="CM412" s="188"/>
      <c r="CN412" s="244">
        <f t="shared" si="607"/>
        <v>0</v>
      </c>
      <c r="CO412" s="235">
        <f t="shared" ref="CO412:CQ475" si="629">IF(BJ412=1,$CN412,0)</f>
        <v>0</v>
      </c>
      <c r="CP412" s="235">
        <f t="shared" si="629"/>
        <v>0</v>
      </c>
      <c r="CQ412" s="235">
        <f t="shared" si="629"/>
        <v>0</v>
      </c>
      <c r="CR412" s="188"/>
      <c r="CS412" s="244">
        <f t="shared" si="608"/>
        <v>0</v>
      </c>
      <c r="CT412" s="235">
        <f t="shared" ref="CT412:CV475" si="630">IF(BJ412=1,$CS412,0)</f>
        <v>0</v>
      </c>
      <c r="CU412" s="235">
        <f t="shared" si="630"/>
        <v>0</v>
      </c>
      <c r="CV412" s="235">
        <f t="shared" si="630"/>
        <v>0</v>
      </c>
      <c r="CW412" s="188"/>
      <c r="CX412" s="244">
        <f t="shared" si="609"/>
        <v>0</v>
      </c>
      <c r="CY412" s="235">
        <f t="shared" ref="CY412:DA475" si="631">IF( BJ412=1,$CX412,0)</f>
        <v>0</v>
      </c>
      <c r="CZ412" s="235">
        <f t="shared" si="631"/>
        <v>0</v>
      </c>
      <c r="DA412" s="235">
        <f t="shared" si="631"/>
        <v>0</v>
      </c>
      <c r="DB412" s="188"/>
      <c r="DC412" s="225"/>
      <c r="DD412" s="226"/>
      <c r="DE412" s="1088"/>
      <c r="DF412" s="225"/>
      <c r="DG412" s="226"/>
      <c r="DH412" s="1088"/>
      <c r="DI412" s="225"/>
      <c r="DJ412" s="226"/>
      <c r="DK412" s="1088"/>
      <c r="DL412" s="225"/>
      <c r="DM412" s="226"/>
      <c r="DN412" s="1088"/>
      <c r="DO412" s="370"/>
      <c r="DP412" s="370"/>
      <c r="DQ412" s="243">
        <f t="shared" ref="DQ412:DQ475" si="632">DC412+DF412+DI412+DM412+DP412</f>
        <v>0</v>
      </c>
      <c r="DR412" s="244">
        <f t="shared" ref="DR412:DR475" si="633">DO412+DP412</f>
        <v>0</v>
      </c>
      <c r="DS412" s="235">
        <f t="shared" ref="DS412:DS475" si="634">IF(DR412=0,0,1)</f>
        <v>0</v>
      </c>
      <c r="DT412" s="244" t="str">
        <f t="shared" si="610"/>
        <v/>
      </c>
      <c r="DU412" s="42" t="str">
        <f t="shared" ref="DU412:DU475" si="635">IF(DT412="","",IF(DT412=1,IF(H412&lt;36,1,"")))</f>
        <v/>
      </c>
      <c r="DV412" s="42" t="str">
        <f t="shared" ref="DV412:DV475" si="636">IF(DT412="","",IF(DT412=1,IF(H412&gt;35,IF(H412&lt;56,1,""),"")))</f>
        <v/>
      </c>
      <c r="DW412" s="42" t="str">
        <f t="shared" ref="DW412:DW475" si="637">IF(DT412="","",IF(DT412=1,IF(H412&gt;55,1,"")))</f>
        <v/>
      </c>
      <c r="DX412" s="162"/>
      <c r="DY412" s="42" t="str">
        <f t="shared" ref="DY412:DY475" si="638">IF(DP412="","",IF(DP412=1,IF(H412&lt;36,1,"")))</f>
        <v/>
      </c>
      <c r="DZ412" s="42" t="str">
        <f t="shared" si="599"/>
        <v/>
      </c>
      <c r="EA412" s="42" t="str">
        <f t="shared" ref="EA412:EA475" si="639">IF(DP412="","",IF(DP412=1,IF(H412&gt;55,1,"")))</f>
        <v/>
      </c>
      <c r="EB412" s="162"/>
      <c r="EC412" s="930"/>
      <c r="ED412" s="188"/>
      <c r="EE412" s="245">
        <f t="shared" ref="EE412:EE461" si="640">AT412+DE412+DH412+DK412+DN412</f>
        <v>0</v>
      </c>
      <c r="EG412" s="245">
        <f t="shared" ref="EG412:EG475" si="641">EC412-EE412</f>
        <v>0</v>
      </c>
      <c r="EI412" s="246" t="str">
        <f t="shared" ref="EI412:EI475" si="642">IF(DM412&lt;=0.9,"",1)</f>
        <v/>
      </c>
      <c r="EJ412" s="247" t="str">
        <f t="shared" si="611"/>
        <v/>
      </c>
      <c r="EK412" s="248" t="str">
        <f t="shared" si="612"/>
        <v/>
      </c>
      <c r="EL412" s="248" t="str">
        <f t="shared" si="613"/>
        <v/>
      </c>
      <c r="EM412" s="248" t="str">
        <f t="shared" si="614"/>
        <v/>
      </c>
      <c r="EN412" s="248" t="str">
        <f t="shared" ref="EN412:EN475" si="643">IF($H412&gt;=56,IF($H412&lt;=65,1,""),"")</f>
        <v/>
      </c>
      <c r="EO412" s="248" t="str">
        <f t="shared" si="615"/>
        <v/>
      </c>
      <c r="EQ412" s="248" t="str">
        <f t="shared" ref="EQ412:EQ475" si="644">IF(EJ412="","",IF(EJ412=1,IF(DC412=1,1,"")))</f>
        <v/>
      </c>
      <c r="ER412" s="248" t="str">
        <f t="shared" ref="ER412:ER475" si="645">IF(EK412="","",IF(EK412=1,IF(DC412=1,1,"")))</f>
        <v/>
      </c>
      <c r="ES412" s="248" t="str">
        <f t="shared" ref="ES412:ES475" si="646">IF(EL412="","",IF(EL412=1,IF(DC412=1,1,"")))</f>
        <v/>
      </c>
      <c r="ET412" s="248" t="str">
        <f t="shared" ref="ET412:ET475" si="647">IF(EM412="","",IF(EM412=1,IF(DC412=1,1,"")))</f>
        <v/>
      </c>
      <c r="EU412" s="248" t="str">
        <f t="shared" ref="EU412:EV475" si="648">IF(EN412="","",IF(EN412=1,IF($DC412=1,1,"")))</f>
        <v/>
      </c>
      <c r="EV412" s="248" t="str">
        <f t="shared" si="648"/>
        <v/>
      </c>
      <c r="EX412" s="248" t="str">
        <f t="shared" ref="EX412:EX475" si="649">IF(EJ412="","",IF(EJ412=1,IF(DF412=1,1,"")))</f>
        <v/>
      </c>
      <c r="EY412" s="248" t="str">
        <f t="shared" ref="EY412:EY475" si="650">IF(EK412="","",IF(EK412=1,IF(DF412=1,1,"")))</f>
        <v/>
      </c>
      <c r="EZ412" s="248" t="str">
        <f t="shared" ref="EZ412:EZ475" si="651">IF(EL412="","",IF(EL412=1,IF(DF412=1,1,"")))</f>
        <v/>
      </c>
      <c r="FA412" s="248" t="str">
        <f t="shared" ref="FA412:FA475" si="652">IF(EM412="","",IF(EM412=1,IF(DF412=1,1,"")))</f>
        <v/>
      </c>
      <c r="FB412" s="248" t="str">
        <f t="shared" si="592"/>
        <v/>
      </c>
      <c r="FC412" s="248" t="str">
        <f t="shared" si="592"/>
        <v/>
      </c>
      <c r="FE412" s="248" t="str">
        <f t="shared" ref="FE412:FE475" si="653">IF(EJ412="","",IF(EJ412=1,IF(DI412=1,1,"")))</f>
        <v/>
      </c>
      <c r="FF412" s="248" t="str">
        <f t="shared" ref="FF412:FF475" si="654">IF(EK412="","",IF(EK412=1,IF(DI412=1,1,"")))</f>
        <v/>
      </c>
      <c r="FG412" s="248" t="str">
        <f t="shared" ref="FG412:FG475" si="655">IF(EL412="","",IF(EL412=1,IF(DI412=1,1,"")))</f>
        <v/>
      </c>
      <c r="FH412" s="248" t="str">
        <f t="shared" ref="FH412:FH475" si="656">IF(EM412="","",IF(EM412=1,IF(DI412=1,1,"")))</f>
        <v/>
      </c>
      <c r="FI412" s="248" t="str">
        <f t="shared" si="593"/>
        <v/>
      </c>
      <c r="FJ412" s="248" t="str">
        <f t="shared" si="593"/>
        <v/>
      </c>
      <c r="FL412" s="370"/>
      <c r="FM412" s="371"/>
      <c r="FN412" s="371"/>
      <c r="FO412" s="611"/>
      <c r="FP412" s="896"/>
      <c r="FQ412" s="370"/>
      <c r="FR412" s="371"/>
      <c r="FS412" s="371"/>
      <c r="FT412" s="611"/>
      <c r="FU412" s="896"/>
      <c r="FV412" s="370"/>
      <c r="FW412" s="371"/>
      <c r="FX412" s="371"/>
      <c r="FY412" s="611"/>
      <c r="FZ412" s="896"/>
      <c r="GA412" s="613"/>
      <c r="GC412" s="227">
        <f t="shared" ref="GC412:GC475" si="657">(FL412)+FN412+FQ412+(FS412)+FV412+FX412</f>
        <v>0</v>
      </c>
      <c r="GD412" s="228">
        <f t="shared" ref="GD412:GD475" si="658">FM412+FO412+FR412+(FT412)+FW412+FY412</f>
        <v>0</v>
      </c>
      <c r="GE412" s="229">
        <f t="shared" si="594"/>
        <v>0</v>
      </c>
      <c r="GF412" s="230">
        <f t="shared" si="594"/>
        <v>0</v>
      </c>
      <c r="GG412" s="231" t="str">
        <f t="shared" ref="GG412:GG475" si="659">IF(GC412&lt;=0.9,IF(GD412&lt;=0.9,"",1),1)</f>
        <v/>
      </c>
      <c r="GH412" s="232">
        <f t="shared" ref="GH412:GH475" si="660">IF(GE412&lt;=0.9,IF(GF412&lt;=0.9,0,1),1)</f>
        <v>0</v>
      </c>
      <c r="GI412" s="227">
        <f t="shared" ref="GI412:GI475" si="661">FP412+FU412+FZ412</f>
        <v>0</v>
      </c>
      <c r="GJ412" s="233">
        <f t="shared" ref="GJ412:GJ475" si="662">IF(GI412&lt;=0.9,0,1)</f>
        <v>0</v>
      </c>
      <c r="GK412" s="233">
        <f t="shared" ref="GK412:GK475" si="663">GH412+GJ412</f>
        <v>0</v>
      </c>
      <c r="GL412" s="234"/>
      <c r="GM412" s="235">
        <f t="shared" ref="GM412:GM475" si="664">IF(H412&lt;=35,GG412,0)</f>
        <v>0</v>
      </c>
      <c r="GN412" s="235">
        <f t="shared" ref="GN412:GN475" si="665">IF($H412&gt;=36,IF($H412&lt;=55,$GG412,0),0)</f>
        <v>0</v>
      </c>
      <c r="GO412" s="235" t="str">
        <f t="shared" ref="GO412:GO475" si="666">IF($H412&gt;55,$GG412,0)</f>
        <v/>
      </c>
      <c r="GP412" s="380"/>
      <c r="GQ412" s="235">
        <f t="shared" ref="GQ412:GQ475" si="667">IF(H412&lt;=35,1,0)</f>
        <v>0</v>
      </c>
      <c r="GR412" s="235">
        <f t="shared" ref="GR412:GR475" si="668">IF(H412&gt;35,IF(H412&lt;56,1,0),0)</f>
        <v>0</v>
      </c>
      <c r="GS412" s="235" t="str">
        <f t="shared" ref="GS412:GS475" si="669">IF(H412="","",IF(H412&gt;55,1,0))</f>
        <v/>
      </c>
      <c r="GT412" s="236"/>
      <c r="GU412" s="237" t="str">
        <f t="shared" ref="GU412:GU475" si="670">IF(EZ412&gt;=1,IF(EZ412&lt;=1,1,""),"")</f>
        <v/>
      </c>
      <c r="GV412" s="237" t="str">
        <f t="shared" ref="GV412:GV475" si="671">IF(EZ412&gt;=2,IF(EZ412&lt;=10,1,""),"")</f>
        <v/>
      </c>
      <c r="GW412" s="238" t="str">
        <f t="shared" ref="GW412:GW475" si="672">IF(EZ412&gt;=11,IF(EZ412&lt;=20,1,""),"")</f>
        <v/>
      </c>
      <c r="GX412" s="238" t="str">
        <f t="shared" ref="GX412:GX475" si="673">IF(EZ412&gt;=21,IF(EZ412&lt;=50,1,""),"")</f>
        <v/>
      </c>
      <c r="GY412" s="239"/>
      <c r="GZ412" s="240" t="str">
        <f t="shared" ref="GZ412:GZ475" si="674">IF(FL412&lt;=0.9,IF(FM412&lt;=0.9,"",1),1)</f>
        <v/>
      </c>
      <c r="HA412" s="235" t="str">
        <f t="shared" ref="HA412:HA475" si="675">IF(FN412&lt;=0.9,IF(FO412&lt;=0.9,"",1),1)</f>
        <v/>
      </c>
      <c r="HB412" s="235" t="str">
        <f t="shared" ref="HB412:HB475" si="676">IF(FQ412&lt;=0.9,IF(FR412&lt;=0.9,"",1),1)</f>
        <v/>
      </c>
      <c r="HC412" s="235" t="str">
        <f t="shared" ref="HC412:HC475" si="677">IF(FS412&lt;=0.9,IF(FT412&lt;=0.9,"",1),1)</f>
        <v/>
      </c>
      <c r="HD412" s="235" t="str">
        <f t="shared" ref="HD412:HD475" si="678">IF(FV412&lt;=0.9,IF(FW412&lt;=0.9,"",1),1)</f>
        <v/>
      </c>
      <c r="HE412" s="235" t="str">
        <f t="shared" ref="HE412:HE475" si="679">IF(FX412&lt;=0.9,IF(FY412&lt;=0.9,"",1),1)</f>
        <v/>
      </c>
      <c r="HF412" s="188"/>
      <c r="HG412" s="235" t="str">
        <f t="shared" ref="HG412:HG475" si="680">GZ412</f>
        <v/>
      </c>
      <c r="HH412" s="235">
        <f t="shared" si="595"/>
        <v>0</v>
      </c>
      <c r="HI412" s="235">
        <f t="shared" si="595"/>
        <v>0</v>
      </c>
      <c r="HJ412" s="235">
        <f t="shared" si="595"/>
        <v>0</v>
      </c>
      <c r="HK412" s="188"/>
      <c r="HL412" s="235" t="str">
        <f t="shared" ref="HL412:HL475" si="681">HB412</f>
        <v/>
      </c>
      <c r="HM412" s="235">
        <f t="shared" si="596"/>
        <v>0</v>
      </c>
      <c r="HN412" s="235">
        <f t="shared" si="596"/>
        <v>0</v>
      </c>
      <c r="HO412" s="235">
        <f t="shared" si="596"/>
        <v>0</v>
      </c>
      <c r="HP412" s="188"/>
      <c r="HQ412" s="235" t="str">
        <f t="shared" ref="HQ412:HQ475" si="682">HD412</f>
        <v/>
      </c>
      <c r="HR412" s="235">
        <f t="shared" si="597"/>
        <v>0</v>
      </c>
      <c r="HS412" s="235">
        <f t="shared" si="597"/>
        <v>0</v>
      </c>
      <c r="HT412" s="235">
        <f t="shared" si="597"/>
        <v>0</v>
      </c>
      <c r="HU412" s="162"/>
      <c r="HV412" s="1622"/>
      <c r="HW412" s="1619"/>
      <c r="HX412" s="1619"/>
      <c r="HY412" s="1619"/>
      <c r="HZ412" s="1619"/>
      <c r="IA412" s="1619"/>
      <c r="IB412" s="1619"/>
      <c r="IC412" s="1623"/>
      <c r="ID412" s="162"/>
      <c r="IE412" s="162"/>
    </row>
    <row r="413" spans="1:239" ht="21" customHeight="1" x14ac:dyDescent="0.25">
      <c r="A413" s="377" t="str">
        <f t="shared" si="616"/>
        <v/>
      </c>
      <c r="B413" s="188">
        <v>387</v>
      </c>
      <c r="C413" s="255"/>
      <c r="D413" s="223" t="str">
        <f t="shared" si="600"/>
        <v/>
      </c>
      <c r="E413" s="223" t="str">
        <f t="shared" si="591"/>
        <v/>
      </c>
      <c r="F413" s="242"/>
      <c r="G413" s="242"/>
      <c r="H413" s="224" t="str">
        <f t="shared" si="617"/>
        <v/>
      </c>
      <c r="I413" s="930"/>
      <c r="J413" s="930"/>
      <c r="K413" s="930"/>
      <c r="L413" s="370"/>
      <c r="M413" s="371"/>
      <c r="N413" s="371"/>
      <c r="O413" s="371"/>
      <c r="P413" s="372"/>
      <c r="Q413" s="609"/>
      <c r="R413" s="609"/>
      <c r="S413" s="610"/>
      <c r="T413" s="371"/>
      <c r="U413" s="371"/>
      <c r="V413" s="188"/>
      <c r="W413" s="370"/>
      <c r="X413" s="371"/>
      <c r="Y413" s="371"/>
      <c r="Z413" s="611"/>
      <c r="AA413" s="896"/>
      <c r="AB413" s="370"/>
      <c r="AC413" s="371"/>
      <c r="AD413" s="371"/>
      <c r="AE413" s="371"/>
      <c r="AF413" s="896"/>
      <c r="AG413" s="370"/>
      <c r="AH413" s="371"/>
      <c r="AI413" s="371"/>
      <c r="AJ413" s="371"/>
      <c r="AK413" s="896"/>
      <c r="AL413" s="370"/>
      <c r="AM413" s="371"/>
      <c r="AN413" s="371"/>
      <c r="AO413" s="372"/>
      <c r="AP413" s="370"/>
      <c r="AQ413" s="371"/>
      <c r="AR413" s="371"/>
      <c r="AS413" s="371"/>
      <c r="AT413" s="928"/>
      <c r="AU413" s="188"/>
      <c r="AV413" s="256">
        <f t="shared" si="601"/>
        <v>0</v>
      </c>
      <c r="AW413" s="257">
        <f t="shared" si="602"/>
        <v>0</v>
      </c>
      <c r="AX413" s="258">
        <f t="shared" si="598"/>
        <v>0</v>
      </c>
      <c r="AY413" s="259">
        <f t="shared" si="598"/>
        <v>0</v>
      </c>
      <c r="AZ413" s="231" t="str">
        <f t="shared" si="618"/>
        <v/>
      </c>
      <c r="BA413" s="232">
        <f t="shared" si="619"/>
        <v>0</v>
      </c>
      <c r="BB413" s="249">
        <f t="shared" si="603"/>
        <v>0</v>
      </c>
      <c r="BC413" s="231">
        <f t="shared" si="620"/>
        <v>0</v>
      </c>
      <c r="BD413" s="231">
        <f t="shared" si="621"/>
        <v>0</v>
      </c>
      <c r="BE413" s="260"/>
      <c r="BF413" s="235">
        <f t="shared" si="622"/>
        <v>0</v>
      </c>
      <c r="BG413" s="235">
        <f t="shared" si="623"/>
        <v>0</v>
      </c>
      <c r="BH413" s="235">
        <f t="shared" si="624"/>
        <v>0</v>
      </c>
      <c r="BI413" s="380"/>
      <c r="BJ413" s="235">
        <f t="shared" si="604"/>
        <v>0</v>
      </c>
      <c r="BK413" s="235">
        <f t="shared" si="625"/>
        <v>0</v>
      </c>
      <c r="BL413" s="235" t="str">
        <f t="shared" si="626"/>
        <v/>
      </c>
      <c r="BM413" s="236"/>
      <c r="BN413" s="237"/>
      <c r="BO413" s="237"/>
      <c r="BP413" s="238"/>
      <c r="BQ413" s="238"/>
      <c r="BR413" s="254"/>
      <c r="BS413" s="252"/>
      <c r="BT413" s="244"/>
      <c r="BU413" s="244"/>
      <c r="BV413" s="244"/>
      <c r="BW413" s="244"/>
      <c r="BX413" s="244"/>
      <c r="BY413" s="244"/>
      <c r="BZ413" s="244"/>
      <c r="CA413" s="244"/>
      <c r="CB413" s="253"/>
      <c r="CC413" s="188"/>
      <c r="CD413" s="244">
        <f t="shared" si="605"/>
        <v>0</v>
      </c>
      <c r="CE413" s="235">
        <f t="shared" si="627"/>
        <v>0</v>
      </c>
      <c r="CF413" s="235">
        <f t="shared" si="627"/>
        <v>0</v>
      </c>
      <c r="CG413" s="235">
        <f t="shared" si="627"/>
        <v>0</v>
      </c>
      <c r="CH413" s="188"/>
      <c r="CI413" s="244">
        <f t="shared" si="606"/>
        <v>0</v>
      </c>
      <c r="CJ413" s="235">
        <f t="shared" si="628"/>
        <v>0</v>
      </c>
      <c r="CK413" s="235">
        <f t="shared" si="628"/>
        <v>0</v>
      </c>
      <c r="CL413" s="235">
        <f t="shared" si="628"/>
        <v>0</v>
      </c>
      <c r="CM413" s="188"/>
      <c r="CN413" s="244">
        <f t="shared" si="607"/>
        <v>0</v>
      </c>
      <c r="CO413" s="235">
        <f t="shared" si="629"/>
        <v>0</v>
      </c>
      <c r="CP413" s="235">
        <f t="shared" si="629"/>
        <v>0</v>
      </c>
      <c r="CQ413" s="235">
        <f t="shared" si="629"/>
        <v>0</v>
      </c>
      <c r="CR413" s="188"/>
      <c r="CS413" s="244">
        <f t="shared" si="608"/>
        <v>0</v>
      </c>
      <c r="CT413" s="235">
        <f t="shared" si="630"/>
        <v>0</v>
      </c>
      <c r="CU413" s="235">
        <f t="shared" si="630"/>
        <v>0</v>
      </c>
      <c r="CV413" s="235">
        <f t="shared" si="630"/>
        <v>0</v>
      </c>
      <c r="CW413" s="188"/>
      <c r="CX413" s="244">
        <f t="shared" si="609"/>
        <v>0</v>
      </c>
      <c r="CY413" s="235">
        <f t="shared" si="631"/>
        <v>0</v>
      </c>
      <c r="CZ413" s="235">
        <f t="shared" si="631"/>
        <v>0</v>
      </c>
      <c r="DA413" s="235">
        <f t="shared" si="631"/>
        <v>0</v>
      </c>
      <c r="DB413" s="188"/>
      <c r="DC413" s="225"/>
      <c r="DD413" s="226"/>
      <c r="DE413" s="1088"/>
      <c r="DF413" s="225"/>
      <c r="DG413" s="226"/>
      <c r="DH413" s="1088"/>
      <c r="DI413" s="225"/>
      <c r="DJ413" s="226"/>
      <c r="DK413" s="1088"/>
      <c r="DL413" s="225"/>
      <c r="DM413" s="226"/>
      <c r="DN413" s="1088"/>
      <c r="DO413" s="370"/>
      <c r="DP413" s="370"/>
      <c r="DQ413" s="243">
        <f t="shared" si="632"/>
        <v>0</v>
      </c>
      <c r="DR413" s="244">
        <f t="shared" si="633"/>
        <v>0</v>
      </c>
      <c r="DS413" s="235">
        <f t="shared" si="634"/>
        <v>0</v>
      </c>
      <c r="DT413" s="244" t="str">
        <f t="shared" si="610"/>
        <v/>
      </c>
      <c r="DU413" s="42" t="str">
        <f t="shared" si="635"/>
        <v/>
      </c>
      <c r="DV413" s="42" t="str">
        <f t="shared" si="636"/>
        <v/>
      </c>
      <c r="DW413" s="42" t="str">
        <f t="shared" si="637"/>
        <v/>
      </c>
      <c r="DX413" s="162"/>
      <c r="DY413" s="42" t="str">
        <f t="shared" si="638"/>
        <v/>
      </c>
      <c r="DZ413" s="42" t="str">
        <f t="shared" si="599"/>
        <v/>
      </c>
      <c r="EA413" s="42" t="str">
        <f t="shared" si="639"/>
        <v/>
      </c>
      <c r="EB413" s="162"/>
      <c r="EC413" s="930"/>
      <c r="ED413" s="188"/>
      <c r="EE413" s="245">
        <f t="shared" si="640"/>
        <v>0</v>
      </c>
      <c r="EG413" s="245">
        <f t="shared" si="641"/>
        <v>0</v>
      </c>
      <c r="EI413" s="246" t="str">
        <f t="shared" si="642"/>
        <v/>
      </c>
      <c r="EJ413" s="247" t="str">
        <f t="shared" si="611"/>
        <v/>
      </c>
      <c r="EK413" s="248" t="str">
        <f t="shared" si="612"/>
        <v/>
      </c>
      <c r="EL413" s="248" t="str">
        <f t="shared" si="613"/>
        <v/>
      </c>
      <c r="EM413" s="248" t="str">
        <f t="shared" si="614"/>
        <v/>
      </c>
      <c r="EN413" s="248" t="str">
        <f t="shared" si="643"/>
        <v/>
      </c>
      <c r="EO413" s="248" t="str">
        <f t="shared" si="615"/>
        <v/>
      </c>
      <c r="EQ413" s="248" t="str">
        <f t="shared" si="644"/>
        <v/>
      </c>
      <c r="ER413" s="248" t="str">
        <f t="shared" si="645"/>
        <v/>
      </c>
      <c r="ES413" s="248" t="str">
        <f t="shared" si="646"/>
        <v/>
      </c>
      <c r="ET413" s="248" t="str">
        <f t="shared" si="647"/>
        <v/>
      </c>
      <c r="EU413" s="248" t="str">
        <f t="shared" si="648"/>
        <v/>
      </c>
      <c r="EV413" s="248" t="str">
        <f t="shared" si="648"/>
        <v/>
      </c>
      <c r="EX413" s="248" t="str">
        <f t="shared" si="649"/>
        <v/>
      </c>
      <c r="EY413" s="248" t="str">
        <f t="shared" si="650"/>
        <v/>
      </c>
      <c r="EZ413" s="248" t="str">
        <f t="shared" si="651"/>
        <v/>
      </c>
      <c r="FA413" s="248" t="str">
        <f t="shared" si="652"/>
        <v/>
      </c>
      <c r="FB413" s="248" t="str">
        <f t="shared" si="592"/>
        <v/>
      </c>
      <c r="FC413" s="248" t="str">
        <f t="shared" si="592"/>
        <v/>
      </c>
      <c r="FE413" s="248" t="str">
        <f t="shared" si="653"/>
        <v/>
      </c>
      <c r="FF413" s="248" t="str">
        <f t="shared" si="654"/>
        <v/>
      </c>
      <c r="FG413" s="248" t="str">
        <f t="shared" si="655"/>
        <v/>
      </c>
      <c r="FH413" s="248" t="str">
        <f t="shared" si="656"/>
        <v/>
      </c>
      <c r="FI413" s="248" t="str">
        <f t="shared" si="593"/>
        <v/>
      </c>
      <c r="FJ413" s="248" t="str">
        <f t="shared" si="593"/>
        <v/>
      </c>
      <c r="FL413" s="370"/>
      <c r="FM413" s="371"/>
      <c r="FN413" s="371"/>
      <c r="FO413" s="611"/>
      <c r="FP413" s="896"/>
      <c r="FQ413" s="370"/>
      <c r="FR413" s="371"/>
      <c r="FS413" s="371"/>
      <c r="FT413" s="611"/>
      <c r="FU413" s="896"/>
      <c r="FV413" s="370"/>
      <c r="FW413" s="371"/>
      <c r="FX413" s="371"/>
      <c r="FY413" s="611"/>
      <c r="FZ413" s="896"/>
      <c r="GA413" s="613"/>
      <c r="GC413" s="227">
        <f t="shared" si="657"/>
        <v>0</v>
      </c>
      <c r="GD413" s="228">
        <f t="shared" si="658"/>
        <v>0</v>
      </c>
      <c r="GE413" s="229">
        <f t="shared" si="594"/>
        <v>0</v>
      </c>
      <c r="GF413" s="230">
        <f t="shared" si="594"/>
        <v>0</v>
      </c>
      <c r="GG413" s="231" t="str">
        <f t="shared" si="659"/>
        <v/>
      </c>
      <c r="GH413" s="232">
        <f t="shared" si="660"/>
        <v>0</v>
      </c>
      <c r="GI413" s="227">
        <f t="shared" si="661"/>
        <v>0</v>
      </c>
      <c r="GJ413" s="233">
        <f t="shared" si="662"/>
        <v>0</v>
      </c>
      <c r="GK413" s="233">
        <f t="shared" si="663"/>
        <v>0</v>
      </c>
      <c r="GL413" s="234"/>
      <c r="GM413" s="235">
        <f t="shared" si="664"/>
        <v>0</v>
      </c>
      <c r="GN413" s="235">
        <f t="shared" si="665"/>
        <v>0</v>
      </c>
      <c r="GO413" s="235" t="str">
        <f t="shared" si="666"/>
        <v/>
      </c>
      <c r="GP413" s="380"/>
      <c r="GQ413" s="235">
        <f t="shared" si="667"/>
        <v>0</v>
      </c>
      <c r="GR413" s="235">
        <f t="shared" si="668"/>
        <v>0</v>
      </c>
      <c r="GS413" s="235" t="str">
        <f t="shared" si="669"/>
        <v/>
      </c>
      <c r="GT413" s="236"/>
      <c r="GU413" s="237" t="str">
        <f t="shared" si="670"/>
        <v/>
      </c>
      <c r="GV413" s="237" t="str">
        <f t="shared" si="671"/>
        <v/>
      </c>
      <c r="GW413" s="238" t="str">
        <f t="shared" si="672"/>
        <v/>
      </c>
      <c r="GX413" s="238" t="str">
        <f t="shared" si="673"/>
        <v/>
      </c>
      <c r="GY413" s="239"/>
      <c r="GZ413" s="240" t="str">
        <f t="shared" si="674"/>
        <v/>
      </c>
      <c r="HA413" s="235" t="str">
        <f t="shared" si="675"/>
        <v/>
      </c>
      <c r="HB413" s="235" t="str">
        <f t="shared" si="676"/>
        <v/>
      </c>
      <c r="HC413" s="235" t="str">
        <f t="shared" si="677"/>
        <v/>
      </c>
      <c r="HD413" s="235" t="str">
        <f t="shared" si="678"/>
        <v/>
      </c>
      <c r="HE413" s="235" t="str">
        <f t="shared" si="679"/>
        <v/>
      </c>
      <c r="HF413" s="188"/>
      <c r="HG413" s="235" t="str">
        <f t="shared" si="680"/>
        <v/>
      </c>
      <c r="HH413" s="235">
        <f t="shared" si="595"/>
        <v>0</v>
      </c>
      <c r="HI413" s="235">
        <f t="shared" si="595"/>
        <v>0</v>
      </c>
      <c r="HJ413" s="235">
        <f t="shared" si="595"/>
        <v>0</v>
      </c>
      <c r="HK413" s="188"/>
      <c r="HL413" s="235" t="str">
        <f t="shared" si="681"/>
        <v/>
      </c>
      <c r="HM413" s="235">
        <f t="shared" si="596"/>
        <v>0</v>
      </c>
      <c r="HN413" s="235">
        <f t="shared" si="596"/>
        <v>0</v>
      </c>
      <c r="HO413" s="235">
        <f t="shared" si="596"/>
        <v>0</v>
      </c>
      <c r="HP413" s="188"/>
      <c r="HQ413" s="235" t="str">
        <f t="shared" si="682"/>
        <v/>
      </c>
      <c r="HR413" s="235">
        <f t="shared" si="597"/>
        <v>0</v>
      </c>
      <c r="HS413" s="235">
        <f t="shared" si="597"/>
        <v>0</v>
      </c>
      <c r="HT413" s="235">
        <f t="shared" si="597"/>
        <v>0</v>
      </c>
      <c r="HU413" s="162"/>
      <c r="HV413" s="1622"/>
      <c r="HW413" s="1619"/>
      <c r="HX413" s="1619"/>
      <c r="HY413" s="1619"/>
      <c r="HZ413" s="1619"/>
      <c r="IA413" s="1619"/>
      <c r="IB413" s="1619"/>
      <c r="IC413" s="1623"/>
      <c r="ID413" s="162"/>
      <c r="IE413" s="162"/>
    </row>
    <row r="414" spans="1:239" ht="21" customHeight="1" x14ac:dyDescent="0.25">
      <c r="A414" s="377" t="str">
        <f t="shared" si="616"/>
        <v/>
      </c>
      <c r="B414" s="188">
        <v>388</v>
      </c>
      <c r="C414" s="255"/>
      <c r="D414" s="223" t="str">
        <f t="shared" si="600"/>
        <v/>
      </c>
      <c r="E414" s="223" t="str">
        <f t="shared" ref="E414:E477" si="683">IF(DQ414&lt;=0.9,"",1)</f>
        <v/>
      </c>
      <c r="F414" s="242"/>
      <c r="G414" s="242"/>
      <c r="H414" s="224" t="str">
        <f t="shared" si="617"/>
        <v/>
      </c>
      <c r="I414" s="930"/>
      <c r="J414" s="930"/>
      <c r="K414" s="930"/>
      <c r="L414" s="370"/>
      <c r="M414" s="371"/>
      <c r="N414" s="371"/>
      <c r="O414" s="371"/>
      <c r="P414" s="372"/>
      <c r="Q414" s="609"/>
      <c r="R414" s="609"/>
      <c r="S414" s="610"/>
      <c r="T414" s="371"/>
      <c r="U414" s="371"/>
      <c r="V414" s="188"/>
      <c r="W414" s="370"/>
      <c r="X414" s="371"/>
      <c r="Y414" s="371"/>
      <c r="Z414" s="611"/>
      <c r="AA414" s="896"/>
      <c r="AB414" s="370"/>
      <c r="AC414" s="371"/>
      <c r="AD414" s="371"/>
      <c r="AE414" s="371"/>
      <c r="AF414" s="896"/>
      <c r="AG414" s="370"/>
      <c r="AH414" s="371"/>
      <c r="AI414" s="371"/>
      <c r="AJ414" s="371"/>
      <c r="AK414" s="896"/>
      <c r="AL414" s="370"/>
      <c r="AM414" s="371"/>
      <c r="AN414" s="371"/>
      <c r="AO414" s="372"/>
      <c r="AP414" s="370"/>
      <c r="AQ414" s="371"/>
      <c r="AR414" s="371"/>
      <c r="AS414" s="371"/>
      <c r="AT414" s="928"/>
      <c r="AU414" s="188"/>
      <c r="AV414" s="256">
        <f t="shared" si="601"/>
        <v>0</v>
      </c>
      <c r="AW414" s="257">
        <f t="shared" si="602"/>
        <v>0</v>
      </c>
      <c r="AX414" s="258">
        <f t="shared" si="598"/>
        <v>0</v>
      </c>
      <c r="AY414" s="259">
        <f t="shared" si="598"/>
        <v>0</v>
      </c>
      <c r="AZ414" s="231" t="str">
        <f t="shared" si="618"/>
        <v/>
      </c>
      <c r="BA414" s="232">
        <f t="shared" si="619"/>
        <v>0</v>
      </c>
      <c r="BB414" s="249">
        <f t="shared" si="603"/>
        <v>0</v>
      </c>
      <c r="BC414" s="231">
        <f t="shared" si="620"/>
        <v>0</v>
      </c>
      <c r="BD414" s="231">
        <f t="shared" si="621"/>
        <v>0</v>
      </c>
      <c r="BE414" s="260"/>
      <c r="BF414" s="235">
        <f t="shared" si="622"/>
        <v>0</v>
      </c>
      <c r="BG414" s="235">
        <f t="shared" si="623"/>
        <v>0</v>
      </c>
      <c r="BH414" s="235">
        <f t="shared" si="624"/>
        <v>0</v>
      </c>
      <c r="BI414" s="380"/>
      <c r="BJ414" s="235">
        <f t="shared" si="604"/>
        <v>0</v>
      </c>
      <c r="BK414" s="235">
        <f t="shared" si="625"/>
        <v>0</v>
      </c>
      <c r="BL414" s="235" t="str">
        <f t="shared" si="626"/>
        <v/>
      </c>
      <c r="BM414" s="236"/>
      <c r="BN414" s="237"/>
      <c r="BO414" s="237"/>
      <c r="BP414" s="238"/>
      <c r="BQ414" s="238"/>
      <c r="BR414" s="254"/>
      <c r="BS414" s="252"/>
      <c r="BT414" s="244"/>
      <c r="BU414" s="244"/>
      <c r="BV414" s="244"/>
      <c r="BW414" s="244"/>
      <c r="BX414" s="244"/>
      <c r="BY414" s="244"/>
      <c r="BZ414" s="244"/>
      <c r="CA414" s="244"/>
      <c r="CB414" s="253"/>
      <c r="CC414" s="188"/>
      <c r="CD414" s="244">
        <f t="shared" si="605"/>
        <v>0</v>
      </c>
      <c r="CE414" s="235">
        <f t="shared" si="627"/>
        <v>0</v>
      </c>
      <c r="CF414" s="235">
        <f t="shared" si="627"/>
        <v>0</v>
      </c>
      <c r="CG414" s="235">
        <f t="shared" si="627"/>
        <v>0</v>
      </c>
      <c r="CH414" s="188"/>
      <c r="CI414" s="244">
        <f t="shared" si="606"/>
        <v>0</v>
      </c>
      <c r="CJ414" s="235">
        <f t="shared" si="628"/>
        <v>0</v>
      </c>
      <c r="CK414" s="235">
        <f t="shared" si="628"/>
        <v>0</v>
      </c>
      <c r="CL414" s="235">
        <f t="shared" si="628"/>
        <v>0</v>
      </c>
      <c r="CM414" s="188"/>
      <c r="CN414" s="244">
        <f t="shared" si="607"/>
        <v>0</v>
      </c>
      <c r="CO414" s="235">
        <f t="shared" si="629"/>
        <v>0</v>
      </c>
      <c r="CP414" s="235">
        <f t="shared" si="629"/>
        <v>0</v>
      </c>
      <c r="CQ414" s="235">
        <f t="shared" si="629"/>
        <v>0</v>
      </c>
      <c r="CR414" s="188"/>
      <c r="CS414" s="244">
        <f t="shared" si="608"/>
        <v>0</v>
      </c>
      <c r="CT414" s="235">
        <f t="shared" si="630"/>
        <v>0</v>
      </c>
      <c r="CU414" s="235">
        <f t="shared" si="630"/>
        <v>0</v>
      </c>
      <c r="CV414" s="235">
        <f t="shared" si="630"/>
        <v>0</v>
      </c>
      <c r="CW414" s="188"/>
      <c r="CX414" s="244">
        <f t="shared" si="609"/>
        <v>0</v>
      </c>
      <c r="CY414" s="235">
        <f t="shared" si="631"/>
        <v>0</v>
      </c>
      <c r="CZ414" s="235">
        <f t="shared" si="631"/>
        <v>0</v>
      </c>
      <c r="DA414" s="235">
        <f t="shared" si="631"/>
        <v>0</v>
      </c>
      <c r="DB414" s="188"/>
      <c r="DC414" s="225"/>
      <c r="DD414" s="226"/>
      <c r="DE414" s="1088"/>
      <c r="DF414" s="225"/>
      <c r="DG414" s="226"/>
      <c r="DH414" s="1088"/>
      <c r="DI414" s="225"/>
      <c r="DJ414" s="226"/>
      <c r="DK414" s="1088"/>
      <c r="DL414" s="225"/>
      <c r="DM414" s="226"/>
      <c r="DN414" s="1088"/>
      <c r="DO414" s="370"/>
      <c r="DP414" s="370"/>
      <c r="DQ414" s="243">
        <f t="shared" si="632"/>
        <v>0</v>
      </c>
      <c r="DR414" s="244">
        <f t="shared" si="633"/>
        <v>0</v>
      </c>
      <c r="DS414" s="235">
        <f t="shared" si="634"/>
        <v>0</v>
      </c>
      <c r="DT414" s="244" t="str">
        <f t="shared" si="610"/>
        <v/>
      </c>
      <c r="DU414" s="42" t="str">
        <f t="shared" si="635"/>
        <v/>
      </c>
      <c r="DV414" s="42" t="str">
        <f t="shared" si="636"/>
        <v/>
      </c>
      <c r="DW414" s="42" t="str">
        <f t="shared" si="637"/>
        <v/>
      </c>
      <c r="DX414" s="162"/>
      <c r="DY414" s="42" t="str">
        <f t="shared" si="638"/>
        <v/>
      </c>
      <c r="DZ414" s="42" t="str">
        <f t="shared" si="599"/>
        <v/>
      </c>
      <c r="EA414" s="42" t="str">
        <f t="shared" si="639"/>
        <v/>
      </c>
      <c r="EB414" s="162"/>
      <c r="EC414" s="930"/>
      <c r="ED414" s="188"/>
      <c r="EE414" s="245">
        <f t="shared" si="640"/>
        <v>0</v>
      </c>
      <c r="EG414" s="245">
        <f t="shared" si="641"/>
        <v>0</v>
      </c>
      <c r="EI414" s="246" t="str">
        <f t="shared" si="642"/>
        <v/>
      </c>
      <c r="EJ414" s="247" t="str">
        <f t="shared" si="611"/>
        <v/>
      </c>
      <c r="EK414" s="248" t="str">
        <f t="shared" si="612"/>
        <v/>
      </c>
      <c r="EL414" s="248" t="str">
        <f t="shared" si="613"/>
        <v/>
      </c>
      <c r="EM414" s="248" t="str">
        <f t="shared" si="614"/>
        <v/>
      </c>
      <c r="EN414" s="248" t="str">
        <f t="shared" si="643"/>
        <v/>
      </c>
      <c r="EO414" s="248" t="str">
        <f t="shared" si="615"/>
        <v/>
      </c>
      <c r="EQ414" s="248" t="str">
        <f t="shared" si="644"/>
        <v/>
      </c>
      <c r="ER414" s="248" t="str">
        <f t="shared" si="645"/>
        <v/>
      </c>
      <c r="ES414" s="248" t="str">
        <f t="shared" si="646"/>
        <v/>
      </c>
      <c r="ET414" s="248" t="str">
        <f t="shared" si="647"/>
        <v/>
      </c>
      <c r="EU414" s="248" t="str">
        <f t="shared" si="648"/>
        <v/>
      </c>
      <c r="EV414" s="248" t="str">
        <f t="shared" si="648"/>
        <v/>
      </c>
      <c r="EX414" s="248" t="str">
        <f t="shared" si="649"/>
        <v/>
      </c>
      <c r="EY414" s="248" t="str">
        <f t="shared" si="650"/>
        <v/>
      </c>
      <c r="EZ414" s="248" t="str">
        <f t="shared" si="651"/>
        <v/>
      </c>
      <c r="FA414" s="248" t="str">
        <f t="shared" si="652"/>
        <v/>
      </c>
      <c r="FB414" s="248" t="str">
        <f t="shared" si="592"/>
        <v/>
      </c>
      <c r="FC414" s="248" t="str">
        <f t="shared" si="592"/>
        <v/>
      </c>
      <c r="FE414" s="248" t="str">
        <f t="shared" si="653"/>
        <v/>
      </c>
      <c r="FF414" s="248" t="str">
        <f t="shared" si="654"/>
        <v/>
      </c>
      <c r="FG414" s="248" t="str">
        <f t="shared" si="655"/>
        <v/>
      </c>
      <c r="FH414" s="248" t="str">
        <f t="shared" si="656"/>
        <v/>
      </c>
      <c r="FI414" s="248" t="str">
        <f t="shared" si="593"/>
        <v/>
      </c>
      <c r="FJ414" s="248" t="str">
        <f t="shared" si="593"/>
        <v/>
      </c>
      <c r="FL414" s="370"/>
      <c r="FM414" s="371"/>
      <c r="FN414" s="371"/>
      <c r="FO414" s="611"/>
      <c r="FP414" s="896"/>
      <c r="FQ414" s="370"/>
      <c r="FR414" s="371"/>
      <c r="FS414" s="371"/>
      <c r="FT414" s="611"/>
      <c r="FU414" s="896"/>
      <c r="FV414" s="370"/>
      <c r="FW414" s="371"/>
      <c r="FX414" s="371"/>
      <c r="FY414" s="611"/>
      <c r="FZ414" s="896"/>
      <c r="GA414" s="613"/>
      <c r="GC414" s="227">
        <f t="shared" si="657"/>
        <v>0</v>
      </c>
      <c r="GD414" s="228">
        <f t="shared" si="658"/>
        <v>0</v>
      </c>
      <c r="GE414" s="229">
        <f t="shared" si="594"/>
        <v>0</v>
      </c>
      <c r="GF414" s="230">
        <f t="shared" si="594"/>
        <v>0</v>
      </c>
      <c r="GG414" s="231" t="str">
        <f t="shared" si="659"/>
        <v/>
      </c>
      <c r="GH414" s="232">
        <f t="shared" si="660"/>
        <v>0</v>
      </c>
      <c r="GI414" s="227">
        <f t="shared" si="661"/>
        <v>0</v>
      </c>
      <c r="GJ414" s="233">
        <f t="shared" si="662"/>
        <v>0</v>
      </c>
      <c r="GK414" s="233">
        <f t="shared" si="663"/>
        <v>0</v>
      </c>
      <c r="GL414" s="234"/>
      <c r="GM414" s="235">
        <f t="shared" si="664"/>
        <v>0</v>
      </c>
      <c r="GN414" s="235">
        <f t="shared" si="665"/>
        <v>0</v>
      </c>
      <c r="GO414" s="235" t="str">
        <f t="shared" si="666"/>
        <v/>
      </c>
      <c r="GP414" s="380"/>
      <c r="GQ414" s="235">
        <f t="shared" si="667"/>
        <v>0</v>
      </c>
      <c r="GR414" s="235">
        <f t="shared" si="668"/>
        <v>0</v>
      </c>
      <c r="GS414" s="235" t="str">
        <f t="shared" si="669"/>
        <v/>
      </c>
      <c r="GT414" s="236"/>
      <c r="GU414" s="237" t="str">
        <f t="shared" si="670"/>
        <v/>
      </c>
      <c r="GV414" s="237" t="str">
        <f t="shared" si="671"/>
        <v/>
      </c>
      <c r="GW414" s="238" t="str">
        <f t="shared" si="672"/>
        <v/>
      </c>
      <c r="GX414" s="238" t="str">
        <f t="shared" si="673"/>
        <v/>
      </c>
      <c r="GY414" s="239"/>
      <c r="GZ414" s="240" t="str">
        <f t="shared" si="674"/>
        <v/>
      </c>
      <c r="HA414" s="235" t="str">
        <f t="shared" si="675"/>
        <v/>
      </c>
      <c r="HB414" s="235" t="str">
        <f t="shared" si="676"/>
        <v/>
      </c>
      <c r="HC414" s="235" t="str">
        <f t="shared" si="677"/>
        <v/>
      </c>
      <c r="HD414" s="235" t="str">
        <f t="shared" si="678"/>
        <v/>
      </c>
      <c r="HE414" s="235" t="str">
        <f t="shared" si="679"/>
        <v/>
      </c>
      <c r="HF414" s="188"/>
      <c r="HG414" s="235" t="str">
        <f t="shared" si="680"/>
        <v/>
      </c>
      <c r="HH414" s="235">
        <f t="shared" si="595"/>
        <v>0</v>
      </c>
      <c r="HI414" s="235">
        <f t="shared" si="595"/>
        <v>0</v>
      </c>
      <c r="HJ414" s="235">
        <f t="shared" si="595"/>
        <v>0</v>
      </c>
      <c r="HK414" s="188"/>
      <c r="HL414" s="235" t="str">
        <f t="shared" si="681"/>
        <v/>
      </c>
      <c r="HM414" s="235">
        <f t="shared" si="596"/>
        <v>0</v>
      </c>
      <c r="HN414" s="235">
        <f t="shared" si="596"/>
        <v>0</v>
      </c>
      <c r="HO414" s="235">
        <f t="shared" si="596"/>
        <v>0</v>
      </c>
      <c r="HP414" s="188"/>
      <c r="HQ414" s="235" t="str">
        <f t="shared" si="682"/>
        <v/>
      </c>
      <c r="HR414" s="235">
        <f t="shared" si="597"/>
        <v>0</v>
      </c>
      <c r="HS414" s="235">
        <f t="shared" si="597"/>
        <v>0</v>
      </c>
      <c r="HT414" s="235">
        <f t="shared" si="597"/>
        <v>0</v>
      </c>
      <c r="HU414" s="162"/>
      <c r="HV414" s="1622"/>
      <c r="HW414" s="1619"/>
      <c r="HX414" s="1619"/>
      <c r="HY414" s="1619"/>
      <c r="HZ414" s="1619"/>
      <c r="IA414" s="1619"/>
      <c r="IB414" s="1619"/>
      <c r="IC414" s="1623"/>
      <c r="ID414" s="162"/>
      <c r="IE414" s="162"/>
    </row>
    <row r="415" spans="1:239" ht="21" customHeight="1" x14ac:dyDescent="0.25">
      <c r="A415" s="377" t="str">
        <f t="shared" si="616"/>
        <v/>
      </c>
      <c r="B415" s="188">
        <v>389</v>
      </c>
      <c r="C415" s="255"/>
      <c r="D415" s="223" t="str">
        <f t="shared" si="600"/>
        <v/>
      </c>
      <c r="E415" s="223" t="str">
        <f t="shared" si="683"/>
        <v/>
      </c>
      <c r="F415" s="242"/>
      <c r="G415" s="242"/>
      <c r="H415" s="224" t="str">
        <f t="shared" si="617"/>
        <v/>
      </c>
      <c r="I415" s="930"/>
      <c r="J415" s="930"/>
      <c r="K415" s="930"/>
      <c r="L415" s="370"/>
      <c r="M415" s="371"/>
      <c r="N415" s="371"/>
      <c r="O415" s="371"/>
      <c r="P415" s="372"/>
      <c r="Q415" s="609"/>
      <c r="R415" s="609"/>
      <c r="S415" s="610"/>
      <c r="T415" s="371"/>
      <c r="U415" s="371"/>
      <c r="V415" s="188"/>
      <c r="W415" s="370"/>
      <c r="X415" s="371"/>
      <c r="Y415" s="371"/>
      <c r="Z415" s="611"/>
      <c r="AA415" s="896"/>
      <c r="AB415" s="370"/>
      <c r="AC415" s="371"/>
      <c r="AD415" s="371"/>
      <c r="AE415" s="371"/>
      <c r="AF415" s="896"/>
      <c r="AG415" s="370"/>
      <c r="AH415" s="371"/>
      <c r="AI415" s="371"/>
      <c r="AJ415" s="371"/>
      <c r="AK415" s="896"/>
      <c r="AL415" s="370"/>
      <c r="AM415" s="371"/>
      <c r="AN415" s="371"/>
      <c r="AO415" s="372"/>
      <c r="AP415" s="370"/>
      <c r="AQ415" s="371"/>
      <c r="AR415" s="371"/>
      <c r="AS415" s="371"/>
      <c r="AT415" s="928"/>
      <c r="AU415" s="188"/>
      <c r="AV415" s="256">
        <f t="shared" si="601"/>
        <v>0</v>
      </c>
      <c r="AW415" s="257">
        <f t="shared" si="602"/>
        <v>0</v>
      </c>
      <c r="AX415" s="258">
        <f t="shared" si="598"/>
        <v>0</v>
      </c>
      <c r="AY415" s="259">
        <f t="shared" si="598"/>
        <v>0</v>
      </c>
      <c r="AZ415" s="231" t="str">
        <f t="shared" si="618"/>
        <v/>
      </c>
      <c r="BA415" s="232">
        <f t="shared" si="619"/>
        <v>0</v>
      </c>
      <c r="BB415" s="249">
        <f t="shared" si="603"/>
        <v>0</v>
      </c>
      <c r="BC415" s="231">
        <f t="shared" si="620"/>
        <v>0</v>
      </c>
      <c r="BD415" s="231">
        <f t="shared" si="621"/>
        <v>0</v>
      </c>
      <c r="BE415" s="260"/>
      <c r="BF415" s="235">
        <f t="shared" si="622"/>
        <v>0</v>
      </c>
      <c r="BG415" s="235">
        <f t="shared" si="623"/>
        <v>0</v>
      </c>
      <c r="BH415" s="235">
        <f t="shared" si="624"/>
        <v>0</v>
      </c>
      <c r="BI415" s="380"/>
      <c r="BJ415" s="235">
        <f t="shared" si="604"/>
        <v>0</v>
      </c>
      <c r="BK415" s="235">
        <f t="shared" si="625"/>
        <v>0</v>
      </c>
      <c r="BL415" s="235" t="str">
        <f t="shared" si="626"/>
        <v/>
      </c>
      <c r="BM415" s="236"/>
      <c r="BN415" s="237"/>
      <c r="BO415" s="237"/>
      <c r="BP415" s="238"/>
      <c r="BQ415" s="238"/>
      <c r="BR415" s="254"/>
      <c r="BS415" s="252"/>
      <c r="BT415" s="244"/>
      <c r="BU415" s="244"/>
      <c r="BV415" s="244"/>
      <c r="BW415" s="244"/>
      <c r="BX415" s="244"/>
      <c r="BY415" s="244"/>
      <c r="BZ415" s="244"/>
      <c r="CA415" s="244"/>
      <c r="CB415" s="253"/>
      <c r="CC415" s="188"/>
      <c r="CD415" s="244">
        <f t="shared" si="605"/>
        <v>0</v>
      </c>
      <c r="CE415" s="235">
        <f t="shared" si="627"/>
        <v>0</v>
      </c>
      <c r="CF415" s="235">
        <f t="shared" si="627"/>
        <v>0</v>
      </c>
      <c r="CG415" s="235">
        <f t="shared" si="627"/>
        <v>0</v>
      </c>
      <c r="CH415" s="188"/>
      <c r="CI415" s="244">
        <f t="shared" si="606"/>
        <v>0</v>
      </c>
      <c r="CJ415" s="235">
        <f t="shared" si="628"/>
        <v>0</v>
      </c>
      <c r="CK415" s="235">
        <f t="shared" si="628"/>
        <v>0</v>
      </c>
      <c r="CL415" s="235">
        <f t="shared" si="628"/>
        <v>0</v>
      </c>
      <c r="CM415" s="188"/>
      <c r="CN415" s="244">
        <f t="shared" si="607"/>
        <v>0</v>
      </c>
      <c r="CO415" s="235">
        <f t="shared" si="629"/>
        <v>0</v>
      </c>
      <c r="CP415" s="235">
        <f t="shared" si="629"/>
        <v>0</v>
      </c>
      <c r="CQ415" s="235">
        <f t="shared" si="629"/>
        <v>0</v>
      </c>
      <c r="CR415" s="188"/>
      <c r="CS415" s="244">
        <f t="shared" si="608"/>
        <v>0</v>
      </c>
      <c r="CT415" s="235">
        <f t="shared" si="630"/>
        <v>0</v>
      </c>
      <c r="CU415" s="235">
        <f t="shared" si="630"/>
        <v>0</v>
      </c>
      <c r="CV415" s="235">
        <f t="shared" si="630"/>
        <v>0</v>
      </c>
      <c r="CW415" s="188"/>
      <c r="CX415" s="244">
        <f t="shared" si="609"/>
        <v>0</v>
      </c>
      <c r="CY415" s="235">
        <f t="shared" si="631"/>
        <v>0</v>
      </c>
      <c r="CZ415" s="235">
        <f t="shared" si="631"/>
        <v>0</v>
      </c>
      <c r="DA415" s="235">
        <f t="shared" si="631"/>
        <v>0</v>
      </c>
      <c r="DB415" s="188"/>
      <c r="DC415" s="225"/>
      <c r="DD415" s="226"/>
      <c r="DE415" s="1088"/>
      <c r="DF415" s="225"/>
      <c r="DG415" s="226"/>
      <c r="DH415" s="1088"/>
      <c r="DI415" s="225"/>
      <c r="DJ415" s="226"/>
      <c r="DK415" s="1088"/>
      <c r="DL415" s="225"/>
      <c r="DM415" s="226"/>
      <c r="DN415" s="1088"/>
      <c r="DO415" s="370"/>
      <c r="DP415" s="370"/>
      <c r="DQ415" s="243">
        <f t="shared" si="632"/>
        <v>0</v>
      </c>
      <c r="DR415" s="244">
        <f t="shared" si="633"/>
        <v>0</v>
      </c>
      <c r="DS415" s="235">
        <f t="shared" si="634"/>
        <v>0</v>
      </c>
      <c r="DT415" s="244" t="str">
        <f t="shared" si="610"/>
        <v/>
      </c>
      <c r="DU415" s="42" t="str">
        <f t="shared" si="635"/>
        <v/>
      </c>
      <c r="DV415" s="42" t="str">
        <f t="shared" si="636"/>
        <v/>
      </c>
      <c r="DW415" s="42" t="str">
        <f t="shared" si="637"/>
        <v/>
      </c>
      <c r="DX415" s="162"/>
      <c r="DY415" s="42" t="str">
        <f t="shared" si="638"/>
        <v/>
      </c>
      <c r="DZ415" s="42" t="str">
        <f t="shared" si="599"/>
        <v/>
      </c>
      <c r="EA415" s="42" t="str">
        <f t="shared" si="639"/>
        <v/>
      </c>
      <c r="EB415" s="162"/>
      <c r="EC415" s="930"/>
      <c r="ED415" s="188"/>
      <c r="EE415" s="245">
        <f t="shared" si="640"/>
        <v>0</v>
      </c>
      <c r="EG415" s="245">
        <f t="shared" si="641"/>
        <v>0</v>
      </c>
      <c r="EI415" s="246" t="str">
        <f t="shared" si="642"/>
        <v/>
      </c>
      <c r="EJ415" s="247" t="str">
        <f t="shared" si="611"/>
        <v/>
      </c>
      <c r="EK415" s="248" t="str">
        <f t="shared" si="612"/>
        <v/>
      </c>
      <c r="EL415" s="248" t="str">
        <f t="shared" si="613"/>
        <v/>
      </c>
      <c r="EM415" s="248" t="str">
        <f t="shared" si="614"/>
        <v/>
      </c>
      <c r="EN415" s="248" t="str">
        <f t="shared" si="643"/>
        <v/>
      </c>
      <c r="EO415" s="248" t="str">
        <f t="shared" si="615"/>
        <v/>
      </c>
      <c r="EQ415" s="248" t="str">
        <f t="shared" si="644"/>
        <v/>
      </c>
      <c r="ER415" s="248" t="str">
        <f t="shared" si="645"/>
        <v/>
      </c>
      <c r="ES415" s="248" t="str">
        <f t="shared" si="646"/>
        <v/>
      </c>
      <c r="ET415" s="248" t="str">
        <f t="shared" si="647"/>
        <v/>
      </c>
      <c r="EU415" s="248" t="str">
        <f t="shared" si="648"/>
        <v/>
      </c>
      <c r="EV415" s="248" t="str">
        <f t="shared" si="648"/>
        <v/>
      </c>
      <c r="EX415" s="248" t="str">
        <f t="shared" si="649"/>
        <v/>
      </c>
      <c r="EY415" s="248" t="str">
        <f t="shared" si="650"/>
        <v/>
      </c>
      <c r="EZ415" s="248" t="str">
        <f t="shared" si="651"/>
        <v/>
      </c>
      <c r="FA415" s="248" t="str">
        <f t="shared" si="652"/>
        <v/>
      </c>
      <c r="FB415" s="248" t="str">
        <f t="shared" si="592"/>
        <v/>
      </c>
      <c r="FC415" s="248" t="str">
        <f t="shared" si="592"/>
        <v/>
      </c>
      <c r="FE415" s="248" t="str">
        <f t="shared" si="653"/>
        <v/>
      </c>
      <c r="FF415" s="248" t="str">
        <f t="shared" si="654"/>
        <v/>
      </c>
      <c r="FG415" s="248" t="str">
        <f t="shared" si="655"/>
        <v/>
      </c>
      <c r="FH415" s="248" t="str">
        <f t="shared" si="656"/>
        <v/>
      </c>
      <c r="FI415" s="248" t="str">
        <f t="shared" si="593"/>
        <v/>
      </c>
      <c r="FJ415" s="248" t="str">
        <f t="shared" si="593"/>
        <v/>
      </c>
      <c r="FL415" s="370"/>
      <c r="FM415" s="371"/>
      <c r="FN415" s="371"/>
      <c r="FO415" s="611"/>
      <c r="FP415" s="896"/>
      <c r="FQ415" s="370"/>
      <c r="FR415" s="371"/>
      <c r="FS415" s="371"/>
      <c r="FT415" s="611"/>
      <c r="FU415" s="896"/>
      <c r="FV415" s="370"/>
      <c r="FW415" s="371"/>
      <c r="FX415" s="371"/>
      <c r="FY415" s="611"/>
      <c r="FZ415" s="896"/>
      <c r="GA415" s="613"/>
      <c r="GC415" s="227">
        <f t="shared" si="657"/>
        <v>0</v>
      </c>
      <c r="GD415" s="228">
        <f t="shared" si="658"/>
        <v>0</v>
      </c>
      <c r="GE415" s="229">
        <f t="shared" si="594"/>
        <v>0</v>
      </c>
      <c r="GF415" s="230">
        <f t="shared" si="594"/>
        <v>0</v>
      </c>
      <c r="GG415" s="231" t="str">
        <f t="shared" si="659"/>
        <v/>
      </c>
      <c r="GH415" s="232">
        <f t="shared" si="660"/>
        <v>0</v>
      </c>
      <c r="GI415" s="227">
        <f t="shared" si="661"/>
        <v>0</v>
      </c>
      <c r="GJ415" s="233">
        <f t="shared" si="662"/>
        <v>0</v>
      </c>
      <c r="GK415" s="233">
        <f t="shared" si="663"/>
        <v>0</v>
      </c>
      <c r="GL415" s="234"/>
      <c r="GM415" s="235">
        <f t="shared" si="664"/>
        <v>0</v>
      </c>
      <c r="GN415" s="235">
        <f t="shared" si="665"/>
        <v>0</v>
      </c>
      <c r="GO415" s="235" t="str">
        <f t="shared" si="666"/>
        <v/>
      </c>
      <c r="GP415" s="380"/>
      <c r="GQ415" s="235">
        <f t="shared" si="667"/>
        <v>0</v>
      </c>
      <c r="GR415" s="235">
        <f t="shared" si="668"/>
        <v>0</v>
      </c>
      <c r="GS415" s="235" t="str">
        <f t="shared" si="669"/>
        <v/>
      </c>
      <c r="GT415" s="236"/>
      <c r="GU415" s="237" t="str">
        <f t="shared" si="670"/>
        <v/>
      </c>
      <c r="GV415" s="237" t="str">
        <f t="shared" si="671"/>
        <v/>
      </c>
      <c r="GW415" s="238" t="str">
        <f t="shared" si="672"/>
        <v/>
      </c>
      <c r="GX415" s="238" t="str">
        <f t="shared" si="673"/>
        <v/>
      </c>
      <c r="GY415" s="239"/>
      <c r="GZ415" s="240" t="str">
        <f t="shared" si="674"/>
        <v/>
      </c>
      <c r="HA415" s="235" t="str">
        <f t="shared" si="675"/>
        <v/>
      </c>
      <c r="HB415" s="235" t="str">
        <f t="shared" si="676"/>
        <v/>
      </c>
      <c r="HC415" s="235" t="str">
        <f t="shared" si="677"/>
        <v/>
      </c>
      <c r="HD415" s="235" t="str">
        <f t="shared" si="678"/>
        <v/>
      </c>
      <c r="HE415" s="235" t="str">
        <f t="shared" si="679"/>
        <v/>
      </c>
      <c r="HF415" s="188"/>
      <c r="HG415" s="235" t="str">
        <f t="shared" si="680"/>
        <v/>
      </c>
      <c r="HH415" s="235">
        <f t="shared" si="595"/>
        <v>0</v>
      </c>
      <c r="HI415" s="235">
        <f t="shared" si="595"/>
        <v>0</v>
      </c>
      <c r="HJ415" s="235">
        <f t="shared" si="595"/>
        <v>0</v>
      </c>
      <c r="HK415" s="188"/>
      <c r="HL415" s="235" t="str">
        <f t="shared" si="681"/>
        <v/>
      </c>
      <c r="HM415" s="235">
        <f t="shared" si="596"/>
        <v>0</v>
      </c>
      <c r="HN415" s="235">
        <f t="shared" si="596"/>
        <v>0</v>
      </c>
      <c r="HO415" s="235">
        <f t="shared" si="596"/>
        <v>0</v>
      </c>
      <c r="HP415" s="188"/>
      <c r="HQ415" s="235" t="str">
        <f t="shared" si="682"/>
        <v/>
      </c>
      <c r="HR415" s="235">
        <f t="shared" si="597"/>
        <v>0</v>
      </c>
      <c r="HS415" s="235">
        <f t="shared" si="597"/>
        <v>0</v>
      </c>
      <c r="HT415" s="235">
        <f t="shared" si="597"/>
        <v>0</v>
      </c>
      <c r="HU415" s="162"/>
      <c r="HV415" s="1622"/>
      <c r="HW415" s="1619"/>
      <c r="HX415" s="1619"/>
      <c r="HY415" s="1619"/>
      <c r="HZ415" s="1619"/>
      <c r="IA415" s="1619"/>
      <c r="IB415" s="1619"/>
      <c r="IC415" s="1623"/>
      <c r="ID415" s="162"/>
      <c r="IE415" s="162"/>
    </row>
    <row r="416" spans="1:239" ht="21" customHeight="1" x14ac:dyDescent="0.25">
      <c r="A416" s="377" t="str">
        <f t="shared" si="616"/>
        <v/>
      </c>
      <c r="B416" s="188">
        <v>390</v>
      </c>
      <c r="C416" s="255"/>
      <c r="D416" s="223" t="str">
        <f t="shared" si="600"/>
        <v/>
      </c>
      <c r="E416" s="223" t="str">
        <f t="shared" si="683"/>
        <v/>
      </c>
      <c r="F416" s="242"/>
      <c r="G416" s="242"/>
      <c r="H416" s="224" t="str">
        <f t="shared" si="617"/>
        <v/>
      </c>
      <c r="I416" s="930"/>
      <c r="J416" s="930"/>
      <c r="K416" s="930"/>
      <c r="L416" s="370"/>
      <c r="M416" s="371"/>
      <c r="N416" s="371"/>
      <c r="O416" s="371"/>
      <c r="P416" s="372"/>
      <c r="Q416" s="609"/>
      <c r="R416" s="609"/>
      <c r="S416" s="610"/>
      <c r="T416" s="371"/>
      <c r="U416" s="371"/>
      <c r="V416" s="188"/>
      <c r="W416" s="370"/>
      <c r="X416" s="371"/>
      <c r="Y416" s="371"/>
      <c r="Z416" s="611"/>
      <c r="AA416" s="896"/>
      <c r="AB416" s="370"/>
      <c r="AC416" s="371"/>
      <c r="AD416" s="371"/>
      <c r="AE416" s="371"/>
      <c r="AF416" s="896"/>
      <c r="AG416" s="370"/>
      <c r="AH416" s="371"/>
      <c r="AI416" s="371"/>
      <c r="AJ416" s="371"/>
      <c r="AK416" s="896"/>
      <c r="AL416" s="370"/>
      <c r="AM416" s="371"/>
      <c r="AN416" s="371"/>
      <c r="AO416" s="372"/>
      <c r="AP416" s="370"/>
      <c r="AQ416" s="371"/>
      <c r="AR416" s="371"/>
      <c r="AS416" s="371"/>
      <c r="AT416" s="928"/>
      <c r="AU416" s="188"/>
      <c r="AV416" s="256">
        <f t="shared" si="601"/>
        <v>0</v>
      </c>
      <c r="AW416" s="257">
        <f t="shared" si="602"/>
        <v>0</v>
      </c>
      <c r="AX416" s="258">
        <f t="shared" si="598"/>
        <v>0</v>
      </c>
      <c r="AY416" s="259">
        <f t="shared" si="598"/>
        <v>0</v>
      </c>
      <c r="AZ416" s="231" t="str">
        <f t="shared" si="618"/>
        <v/>
      </c>
      <c r="BA416" s="232">
        <f t="shared" si="619"/>
        <v>0</v>
      </c>
      <c r="BB416" s="249">
        <f t="shared" si="603"/>
        <v>0</v>
      </c>
      <c r="BC416" s="231">
        <f t="shared" si="620"/>
        <v>0</v>
      </c>
      <c r="BD416" s="231">
        <f t="shared" si="621"/>
        <v>0</v>
      </c>
      <c r="BE416" s="260"/>
      <c r="BF416" s="235">
        <f t="shared" si="622"/>
        <v>0</v>
      </c>
      <c r="BG416" s="235">
        <f t="shared" si="623"/>
        <v>0</v>
      </c>
      <c r="BH416" s="235">
        <f t="shared" si="624"/>
        <v>0</v>
      </c>
      <c r="BI416" s="380"/>
      <c r="BJ416" s="235">
        <f t="shared" si="604"/>
        <v>0</v>
      </c>
      <c r="BK416" s="235">
        <f t="shared" si="625"/>
        <v>0</v>
      </c>
      <c r="BL416" s="235" t="str">
        <f t="shared" si="626"/>
        <v/>
      </c>
      <c r="BM416" s="236"/>
      <c r="BN416" s="237"/>
      <c r="BO416" s="237"/>
      <c r="BP416" s="238"/>
      <c r="BQ416" s="238"/>
      <c r="BR416" s="254"/>
      <c r="BS416" s="252"/>
      <c r="BT416" s="244"/>
      <c r="BU416" s="244"/>
      <c r="BV416" s="244"/>
      <c r="BW416" s="244"/>
      <c r="BX416" s="244"/>
      <c r="BY416" s="244"/>
      <c r="BZ416" s="244"/>
      <c r="CA416" s="244"/>
      <c r="CB416" s="253"/>
      <c r="CC416" s="188"/>
      <c r="CD416" s="244">
        <f t="shared" si="605"/>
        <v>0</v>
      </c>
      <c r="CE416" s="235">
        <f t="shared" si="627"/>
        <v>0</v>
      </c>
      <c r="CF416" s="235">
        <f t="shared" si="627"/>
        <v>0</v>
      </c>
      <c r="CG416" s="235">
        <f t="shared" si="627"/>
        <v>0</v>
      </c>
      <c r="CH416" s="188"/>
      <c r="CI416" s="244">
        <f t="shared" si="606"/>
        <v>0</v>
      </c>
      <c r="CJ416" s="235">
        <f t="shared" si="628"/>
        <v>0</v>
      </c>
      <c r="CK416" s="235">
        <f t="shared" si="628"/>
        <v>0</v>
      </c>
      <c r="CL416" s="235">
        <f t="shared" si="628"/>
        <v>0</v>
      </c>
      <c r="CM416" s="188"/>
      <c r="CN416" s="244">
        <f t="shared" si="607"/>
        <v>0</v>
      </c>
      <c r="CO416" s="235">
        <f t="shared" si="629"/>
        <v>0</v>
      </c>
      <c r="CP416" s="235">
        <f t="shared" si="629"/>
        <v>0</v>
      </c>
      <c r="CQ416" s="235">
        <f t="shared" si="629"/>
        <v>0</v>
      </c>
      <c r="CR416" s="188"/>
      <c r="CS416" s="244">
        <f t="shared" si="608"/>
        <v>0</v>
      </c>
      <c r="CT416" s="235">
        <f t="shared" si="630"/>
        <v>0</v>
      </c>
      <c r="CU416" s="235">
        <f t="shared" si="630"/>
        <v>0</v>
      </c>
      <c r="CV416" s="235">
        <f t="shared" si="630"/>
        <v>0</v>
      </c>
      <c r="CW416" s="188"/>
      <c r="CX416" s="244">
        <f t="shared" si="609"/>
        <v>0</v>
      </c>
      <c r="CY416" s="235">
        <f t="shared" si="631"/>
        <v>0</v>
      </c>
      <c r="CZ416" s="235">
        <f t="shared" si="631"/>
        <v>0</v>
      </c>
      <c r="DA416" s="235">
        <f t="shared" si="631"/>
        <v>0</v>
      </c>
      <c r="DB416" s="188"/>
      <c r="DC416" s="225"/>
      <c r="DD416" s="226"/>
      <c r="DE416" s="1088"/>
      <c r="DF416" s="225"/>
      <c r="DG416" s="226"/>
      <c r="DH416" s="1088"/>
      <c r="DI416" s="225"/>
      <c r="DJ416" s="226"/>
      <c r="DK416" s="1088"/>
      <c r="DL416" s="225"/>
      <c r="DM416" s="226"/>
      <c r="DN416" s="1088"/>
      <c r="DO416" s="370"/>
      <c r="DP416" s="370"/>
      <c r="DQ416" s="243">
        <f t="shared" si="632"/>
        <v>0</v>
      </c>
      <c r="DR416" s="244">
        <f t="shared" si="633"/>
        <v>0</v>
      </c>
      <c r="DS416" s="235">
        <f t="shared" si="634"/>
        <v>0</v>
      </c>
      <c r="DT416" s="244" t="str">
        <f t="shared" si="610"/>
        <v/>
      </c>
      <c r="DU416" s="42" t="str">
        <f t="shared" si="635"/>
        <v/>
      </c>
      <c r="DV416" s="42" t="str">
        <f t="shared" si="636"/>
        <v/>
      </c>
      <c r="DW416" s="42" t="str">
        <f t="shared" si="637"/>
        <v/>
      </c>
      <c r="DX416" s="162"/>
      <c r="DY416" s="42" t="str">
        <f t="shared" si="638"/>
        <v/>
      </c>
      <c r="DZ416" s="42" t="str">
        <f t="shared" si="599"/>
        <v/>
      </c>
      <c r="EA416" s="42" t="str">
        <f t="shared" si="639"/>
        <v/>
      </c>
      <c r="EB416" s="162"/>
      <c r="EC416" s="930"/>
      <c r="ED416" s="188"/>
      <c r="EE416" s="245">
        <f t="shared" si="640"/>
        <v>0</v>
      </c>
      <c r="EG416" s="245">
        <f t="shared" si="641"/>
        <v>0</v>
      </c>
      <c r="EI416" s="246" t="str">
        <f t="shared" si="642"/>
        <v/>
      </c>
      <c r="EJ416" s="247" t="str">
        <f t="shared" si="611"/>
        <v/>
      </c>
      <c r="EK416" s="248" t="str">
        <f t="shared" si="612"/>
        <v/>
      </c>
      <c r="EL416" s="248" t="str">
        <f t="shared" si="613"/>
        <v/>
      </c>
      <c r="EM416" s="248" t="str">
        <f t="shared" si="614"/>
        <v/>
      </c>
      <c r="EN416" s="248" t="str">
        <f t="shared" si="643"/>
        <v/>
      </c>
      <c r="EO416" s="248" t="str">
        <f t="shared" si="615"/>
        <v/>
      </c>
      <c r="EQ416" s="248" t="str">
        <f t="shared" si="644"/>
        <v/>
      </c>
      <c r="ER416" s="248" t="str">
        <f t="shared" si="645"/>
        <v/>
      </c>
      <c r="ES416" s="248" t="str">
        <f t="shared" si="646"/>
        <v/>
      </c>
      <c r="ET416" s="248" t="str">
        <f t="shared" si="647"/>
        <v/>
      </c>
      <c r="EU416" s="248" t="str">
        <f t="shared" si="648"/>
        <v/>
      </c>
      <c r="EV416" s="248" t="str">
        <f t="shared" si="648"/>
        <v/>
      </c>
      <c r="EX416" s="248" t="str">
        <f t="shared" si="649"/>
        <v/>
      </c>
      <c r="EY416" s="248" t="str">
        <f t="shared" si="650"/>
        <v/>
      </c>
      <c r="EZ416" s="248" t="str">
        <f t="shared" si="651"/>
        <v/>
      </c>
      <c r="FA416" s="248" t="str">
        <f t="shared" si="652"/>
        <v/>
      </c>
      <c r="FB416" s="248" t="str">
        <f t="shared" si="592"/>
        <v/>
      </c>
      <c r="FC416" s="248" t="str">
        <f t="shared" si="592"/>
        <v/>
      </c>
      <c r="FE416" s="248" t="str">
        <f t="shared" si="653"/>
        <v/>
      </c>
      <c r="FF416" s="248" t="str">
        <f t="shared" si="654"/>
        <v/>
      </c>
      <c r="FG416" s="248" t="str">
        <f t="shared" si="655"/>
        <v/>
      </c>
      <c r="FH416" s="248" t="str">
        <f t="shared" si="656"/>
        <v/>
      </c>
      <c r="FI416" s="248" t="str">
        <f t="shared" si="593"/>
        <v/>
      </c>
      <c r="FJ416" s="248" t="str">
        <f t="shared" si="593"/>
        <v/>
      </c>
      <c r="FL416" s="370"/>
      <c r="FM416" s="371"/>
      <c r="FN416" s="371"/>
      <c r="FO416" s="611"/>
      <c r="FP416" s="896"/>
      <c r="FQ416" s="370"/>
      <c r="FR416" s="371"/>
      <c r="FS416" s="371"/>
      <c r="FT416" s="611"/>
      <c r="FU416" s="896"/>
      <c r="FV416" s="370"/>
      <c r="FW416" s="371"/>
      <c r="FX416" s="371"/>
      <c r="FY416" s="611"/>
      <c r="FZ416" s="896"/>
      <c r="GA416" s="613"/>
      <c r="GC416" s="227">
        <f t="shared" si="657"/>
        <v>0</v>
      </c>
      <c r="GD416" s="228">
        <f t="shared" si="658"/>
        <v>0</v>
      </c>
      <c r="GE416" s="229">
        <f t="shared" si="594"/>
        <v>0</v>
      </c>
      <c r="GF416" s="230">
        <f t="shared" si="594"/>
        <v>0</v>
      </c>
      <c r="GG416" s="231" t="str">
        <f t="shared" si="659"/>
        <v/>
      </c>
      <c r="GH416" s="232">
        <f t="shared" si="660"/>
        <v>0</v>
      </c>
      <c r="GI416" s="227">
        <f t="shared" si="661"/>
        <v>0</v>
      </c>
      <c r="GJ416" s="233">
        <f t="shared" si="662"/>
        <v>0</v>
      </c>
      <c r="GK416" s="233">
        <f t="shared" si="663"/>
        <v>0</v>
      </c>
      <c r="GL416" s="234"/>
      <c r="GM416" s="235">
        <f t="shared" si="664"/>
        <v>0</v>
      </c>
      <c r="GN416" s="235">
        <f t="shared" si="665"/>
        <v>0</v>
      </c>
      <c r="GO416" s="235" t="str">
        <f t="shared" si="666"/>
        <v/>
      </c>
      <c r="GP416" s="380"/>
      <c r="GQ416" s="235">
        <f t="shared" si="667"/>
        <v>0</v>
      </c>
      <c r="GR416" s="235">
        <f t="shared" si="668"/>
        <v>0</v>
      </c>
      <c r="GS416" s="235" t="str">
        <f t="shared" si="669"/>
        <v/>
      </c>
      <c r="GT416" s="236"/>
      <c r="GU416" s="237" t="str">
        <f t="shared" si="670"/>
        <v/>
      </c>
      <c r="GV416" s="237" t="str">
        <f t="shared" si="671"/>
        <v/>
      </c>
      <c r="GW416" s="238" t="str">
        <f t="shared" si="672"/>
        <v/>
      </c>
      <c r="GX416" s="238" t="str">
        <f t="shared" si="673"/>
        <v/>
      </c>
      <c r="GY416" s="239"/>
      <c r="GZ416" s="240" t="str">
        <f t="shared" si="674"/>
        <v/>
      </c>
      <c r="HA416" s="235" t="str">
        <f t="shared" si="675"/>
        <v/>
      </c>
      <c r="HB416" s="235" t="str">
        <f t="shared" si="676"/>
        <v/>
      </c>
      <c r="HC416" s="235" t="str">
        <f t="shared" si="677"/>
        <v/>
      </c>
      <c r="HD416" s="235" t="str">
        <f t="shared" si="678"/>
        <v/>
      </c>
      <c r="HE416" s="235" t="str">
        <f t="shared" si="679"/>
        <v/>
      </c>
      <c r="HF416" s="188"/>
      <c r="HG416" s="235" t="str">
        <f t="shared" si="680"/>
        <v/>
      </c>
      <c r="HH416" s="235">
        <f t="shared" si="595"/>
        <v>0</v>
      </c>
      <c r="HI416" s="235">
        <f t="shared" si="595"/>
        <v>0</v>
      </c>
      <c r="HJ416" s="235">
        <f t="shared" si="595"/>
        <v>0</v>
      </c>
      <c r="HK416" s="188"/>
      <c r="HL416" s="235" t="str">
        <f t="shared" si="681"/>
        <v/>
      </c>
      <c r="HM416" s="235">
        <f t="shared" si="596"/>
        <v>0</v>
      </c>
      <c r="HN416" s="235">
        <f t="shared" si="596"/>
        <v>0</v>
      </c>
      <c r="HO416" s="235">
        <f t="shared" si="596"/>
        <v>0</v>
      </c>
      <c r="HP416" s="188"/>
      <c r="HQ416" s="235" t="str">
        <f t="shared" si="682"/>
        <v/>
      </c>
      <c r="HR416" s="235">
        <f t="shared" si="597"/>
        <v>0</v>
      </c>
      <c r="HS416" s="235">
        <f t="shared" si="597"/>
        <v>0</v>
      </c>
      <c r="HT416" s="235">
        <f t="shared" si="597"/>
        <v>0</v>
      </c>
      <c r="HU416" s="162"/>
      <c r="HV416" s="1622"/>
      <c r="HW416" s="1619"/>
      <c r="HX416" s="1619"/>
      <c r="HY416" s="1619"/>
      <c r="HZ416" s="1619"/>
      <c r="IA416" s="1619"/>
      <c r="IB416" s="1619"/>
      <c r="IC416" s="1623"/>
      <c r="ID416" s="162"/>
      <c r="IE416" s="162"/>
    </row>
    <row r="417" spans="1:239" ht="21" customHeight="1" x14ac:dyDescent="0.25">
      <c r="A417" s="377" t="str">
        <f t="shared" si="616"/>
        <v/>
      </c>
      <c r="B417" s="188">
        <v>391</v>
      </c>
      <c r="C417" s="255"/>
      <c r="D417" s="223" t="str">
        <f t="shared" si="600"/>
        <v/>
      </c>
      <c r="E417" s="223" t="str">
        <f t="shared" si="683"/>
        <v/>
      </c>
      <c r="F417" s="242"/>
      <c r="G417" s="242"/>
      <c r="H417" s="224" t="str">
        <f t="shared" si="617"/>
        <v/>
      </c>
      <c r="I417" s="930"/>
      <c r="J417" s="930"/>
      <c r="K417" s="930"/>
      <c r="L417" s="370"/>
      <c r="M417" s="371"/>
      <c r="N417" s="371"/>
      <c r="O417" s="371"/>
      <c r="P417" s="372"/>
      <c r="Q417" s="609"/>
      <c r="R417" s="609"/>
      <c r="S417" s="610"/>
      <c r="T417" s="371"/>
      <c r="U417" s="371"/>
      <c r="V417" s="188"/>
      <c r="W417" s="370"/>
      <c r="X417" s="371"/>
      <c r="Y417" s="371"/>
      <c r="Z417" s="611"/>
      <c r="AA417" s="896"/>
      <c r="AB417" s="370"/>
      <c r="AC417" s="371"/>
      <c r="AD417" s="371"/>
      <c r="AE417" s="371"/>
      <c r="AF417" s="896"/>
      <c r="AG417" s="370"/>
      <c r="AH417" s="371"/>
      <c r="AI417" s="371"/>
      <c r="AJ417" s="371"/>
      <c r="AK417" s="896"/>
      <c r="AL417" s="370"/>
      <c r="AM417" s="371"/>
      <c r="AN417" s="371"/>
      <c r="AO417" s="372"/>
      <c r="AP417" s="370"/>
      <c r="AQ417" s="371"/>
      <c r="AR417" s="371"/>
      <c r="AS417" s="371"/>
      <c r="AT417" s="928"/>
      <c r="AU417" s="188"/>
      <c r="AV417" s="256">
        <f t="shared" si="601"/>
        <v>0</v>
      </c>
      <c r="AW417" s="257">
        <f t="shared" si="602"/>
        <v>0</v>
      </c>
      <c r="AX417" s="258">
        <f t="shared" si="598"/>
        <v>0</v>
      </c>
      <c r="AY417" s="259">
        <f t="shared" si="598"/>
        <v>0</v>
      </c>
      <c r="AZ417" s="231" t="str">
        <f t="shared" si="618"/>
        <v/>
      </c>
      <c r="BA417" s="232">
        <f t="shared" si="619"/>
        <v>0</v>
      </c>
      <c r="BB417" s="249">
        <f t="shared" si="603"/>
        <v>0</v>
      </c>
      <c r="BC417" s="231">
        <f t="shared" si="620"/>
        <v>0</v>
      </c>
      <c r="BD417" s="231">
        <f t="shared" si="621"/>
        <v>0</v>
      </c>
      <c r="BE417" s="260"/>
      <c r="BF417" s="235">
        <f t="shared" si="622"/>
        <v>0</v>
      </c>
      <c r="BG417" s="235">
        <f t="shared" si="623"/>
        <v>0</v>
      </c>
      <c r="BH417" s="235">
        <f t="shared" si="624"/>
        <v>0</v>
      </c>
      <c r="BI417" s="380"/>
      <c r="BJ417" s="235">
        <f t="shared" si="604"/>
        <v>0</v>
      </c>
      <c r="BK417" s="235">
        <f t="shared" si="625"/>
        <v>0</v>
      </c>
      <c r="BL417" s="235" t="str">
        <f t="shared" si="626"/>
        <v/>
      </c>
      <c r="BM417" s="236"/>
      <c r="BN417" s="237"/>
      <c r="BO417" s="237"/>
      <c r="BP417" s="238"/>
      <c r="BQ417" s="238"/>
      <c r="BR417" s="254"/>
      <c r="BS417" s="252"/>
      <c r="BT417" s="244"/>
      <c r="BU417" s="244"/>
      <c r="BV417" s="244"/>
      <c r="BW417" s="244"/>
      <c r="BX417" s="244"/>
      <c r="BY417" s="244"/>
      <c r="BZ417" s="244"/>
      <c r="CA417" s="244"/>
      <c r="CB417" s="253"/>
      <c r="CC417" s="188"/>
      <c r="CD417" s="244">
        <f t="shared" si="605"/>
        <v>0</v>
      </c>
      <c r="CE417" s="235">
        <f t="shared" si="627"/>
        <v>0</v>
      </c>
      <c r="CF417" s="235">
        <f t="shared" si="627"/>
        <v>0</v>
      </c>
      <c r="CG417" s="235">
        <f t="shared" si="627"/>
        <v>0</v>
      </c>
      <c r="CH417" s="188"/>
      <c r="CI417" s="244">
        <f t="shared" si="606"/>
        <v>0</v>
      </c>
      <c r="CJ417" s="235">
        <f t="shared" si="628"/>
        <v>0</v>
      </c>
      <c r="CK417" s="235">
        <f t="shared" si="628"/>
        <v>0</v>
      </c>
      <c r="CL417" s="235">
        <f t="shared" si="628"/>
        <v>0</v>
      </c>
      <c r="CM417" s="188"/>
      <c r="CN417" s="244">
        <f t="shared" si="607"/>
        <v>0</v>
      </c>
      <c r="CO417" s="235">
        <f t="shared" si="629"/>
        <v>0</v>
      </c>
      <c r="CP417" s="235">
        <f t="shared" si="629"/>
        <v>0</v>
      </c>
      <c r="CQ417" s="235">
        <f t="shared" si="629"/>
        <v>0</v>
      </c>
      <c r="CR417" s="188"/>
      <c r="CS417" s="244">
        <f t="shared" si="608"/>
        <v>0</v>
      </c>
      <c r="CT417" s="235">
        <f t="shared" si="630"/>
        <v>0</v>
      </c>
      <c r="CU417" s="235">
        <f t="shared" si="630"/>
        <v>0</v>
      </c>
      <c r="CV417" s="235">
        <f t="shared" si="630"/>
        <v>0</v>
      </c>
      <c r="CW417" s="188"/>
      <c r="CX417" s="244">
        <f t="shared" si="609"/>
        <v>0</v>
      </c>
      <c r="CY417" s="235">
        <f t="shared" si="631"/>
        <v>0</v>
      </c>
      <c r="CZ417" s="235">
        <f t="shared" si="631"/>
        <v>0</v>
      </c>
      <c r="DA417" s="235">
        <f t="shared" si="631"/>
        <v>0</v>
      </c>
      <c r="DB417" s="188"/>
      <c r="DC417" s="225"/>
      <c r="DD417" s="226"/>
      <c r="DE417" s="1088"/>
      <c r="DF417" s="225"/>
      <c r="DG417" s="226"/>
      <c r="DH417" s="1088"/>
      <c r="DI417" s="225"/>
      <c r="DJ417" s="226"/>
      <c r="DK417" s="1088"/>
      <c r="DL417" s="225"/>
      <c r="DM417" s="226"/>
      <c r="DN417" s="1088"/>
      <c r="DO417" s="370"/>
      <c r="DP417" s="370"/>
      <c r="DQ417" s="243">
        <f t="shared" si="632"/>
        <v>0</v>
      </c>
      <c r="DR417" s="244">
        <f t="shared" si="633"/>
        <v>0</v>
      </c>
      <c r="DS417" s="235">
        <f t="shared" si="634"/>
        <v>0</v>
      </c>
      <c r="DT417" s="244" t="str">
        <f t="shared" si="610"/>
        <v/>
      </c>
      <c r="DU417" s="42" t="str">
        <f t="shared" si="635"/>
        <v/>
      </c>
      <c r="DV417" s="42" t="str">
        <f t="shared" si="636"/>
        <v/>
      </c>
      <c r="DW417" s="42" t="str">
        <f t="shared" si="637"/>
        <v/>
      </c>
      <c r="DX417" s="162"/>
      <c r="DY417" s="42" t="str">
        <f t="shared" si="638"/>
        <v/>
      </c>
      <c r="DZ417" s="42" t="str">
        <f t="shared" si="599"/>
        <v/>
      </c>
      <c r="EA417" s="42" t="str">
        <f t="shared" si="639"/>
        <v/>
      </c>
      <c r="EB417" s="162"/>
      <c r="EC417" s="930"/>
      <c r="ED417" s="188"/>
      <c r="EE417" s="245">
        <f t="shared" si="640"/>
        <v>0</v>
      </c>
      <c r="EG417" s="245">
        <f t="shared" si="641"/>
        <v>0</v>
      </c>
      <c r="EI417" s="246" t="str">
        <f t="shared" si="642"/>
        <v/>
      </c>
      <c r="EJ417" s="247" t="str">
        <f t="shared" si="611"/>
        <v/>
      </c>
      <c r="EK417" s="248" t="str">
        <f t="shared" si="612"/>
        <v/>
      </c>
      <c r="EL417" s="248" t="str">
        <f t="shared" si="613"/>
        <v/>
      </c>
      <c r="EM417" s="248" t="str">
        <f t="shared" si="614"/>
        <v/>
      </c>
      <c r="EN417" s="248" t="str">
        <f t="shared" si="643"/>
        <v/>
      </c>
      <c r="EO417" s="248" t="str">
        <f t="shared" si="615"/>
        <v/>
      </c>
      <c r="EQ417" s="248" t="str">
        <f t="shared" si="644"/>
        <v/>
      </c>
      <c r="ER417" s="248" t="str">
        <f t="shared" si="645"/>
        <v/>
      </c>
      <c r="ES417" s="248" t="str">
        <f t="shared" si="646"/>
        <v/>
      </c>
      <c r="ET417" s="248" t="str">
        <f t="shared" si="647"/>
        <v/>
      </c>
      <c r="EU417" s="248" t="str">
        <f t="shared" si="648"/>
        <v/>
      </c>
      <c r="EV417" s="248" t="str">
        <f t="shared" si="648"/>
        <v/>
      </c>
      <c r="EX417" s="248" t="str">
        <f t="shared" si="649"/>
        <v/>
      </c>
      <c r="EY417" s="248" t="str">
        <f t="shared" si="650"/>
        <v/>
      </c>
      <c r="EZ417" s="248" t="str">
        <f t="shared" si="651"/>
        <v/>
      </c>
      <c r="FA417" s="248" t="str">
        <f t="shared" si="652"/>
        <v/>
      </c>
      <c r="FB417" s="248" t="str">
        <f t="shared" si="592"/>
        <v/>
      </c>
      <c r="FC417" s="248" t="str">
        <f t="shared" si="592"/>
        <v/>
      </c>
      <c r="FE417" s="248" t="str">
        <f t="shared" si="653"/>
        <v/>
      </c>
      <c r="FF417" s="248" t="str">
        <f t="shared" si="654"/>
        <v/>
      </c>
      <c r="FG417" s="248" t="str">
        <f t="shared" si="655"/>
        <v/>
      </c>
      <c r="FH417" s="248" t="str">
        <f t="shared" si="656"/>
        <v/>
      </c>
      <c r="FI417" s="248" t="str">
        <f t="shared" si="593"/>
        <v/>
      </c>
      <c r="FJ417" s="248" t="str">
        <f t="shared" si="593"/>
        <v/>
      </c>
      <c r="FL417" s="370"/>
      <c r="FM417" s="371"/>
      <c r="FN417" s="371"/>
      <c r="FO417" s="611"/>
      <c r="FP417" s="896"/>
      <c r="FQ417" s="370"/>
      <c r="FR417" s="371"/>
      <c r="FS417" s="371"/>
      <c r="FT417" s="611"/>
      <c r="FU417" s="896"/>
      <c r="FV417" s="370"/>
      <c r="FW417" s="371"/>
      <c r="FX417" s="371"/>
      <c r="FY417" s="611"/>
      <c r="FZ417" s="896"/>
      <c r="GA417" s="613"/>
      <c r="GC417" s="227">
        <f t="shared" si="657"/>
        <v>0</v>
      </c>
      <c r="GD417" s="228">
        <f t="shared" si="658"/>
        <v>0</v>
      </c>
      <c r="GE417" s="229">
        <f t="shared" si="594"/>
        <v>0</v>
      </c>
      <c r="GF417" s="230">
        <f t="shared" si="594"/>
        <v>0</v>
      </c>
      <c r="GG417" s="231" t="str">
        <f t="shared" si="659"/>
        <v/>
      </c>
      <c r="GH417" s="232">
        <f t="shared" si="660"/>
        <v>0</v>
      </c>
      <c r="GI417" s="227">
        <f t="shared" si="661"/>
        <v>0</v>
      </c>
      <c r="GJ417" s="233">
        <f t="shared" si="662"/>
        <v>0</v>
      </c>
      <c r="GK417" s="233">
        <f t="shared" si="663"/>
        <v>0</v>
      </c>
      <c r="GL417" s="234"/>
      <c r="GM417" s="235">
        <f t="shared" si="664"/>
        <v>0</v>
      </c>
      <c r="GN417" s="235">
        <f t="shared" si="665"/>
        <v>0</v>
      </c>
      <c r="GO417" s="235" t="str">
        <f t="shared" si="666"/>
        <v/>
      </c>
      <c r="GP417" s="380"/>
      <c r="GQ417" s="235">
        <f t="shared" si="667"/>
        <v>0</v>
      </c>
      <c r="GR417" s="235">
        <f t="shared" si="668"/>
        <v>0</v>
      </c>
      <c r="GS417" s="235" t="str">
        <f t="shared" si="669"/>
        <v/>
      </c>
      <c r="GT417" s="236"/>
      <c r="GU417" s="237" t="str">
        <f t="shared" si="670"/>
        <v/>
      </c>
      <c r="GV417" s="237" t="str">
        <f t="shared" si="671"/>
        <v/>
      </c>
      <c r="GW417" s="238" t="str">
        <f t="shared" si="672"/>
        <v/>
      </c>
      <c r="GX417" s="238" t="str">
        <f t="shared" si="673"/>
        <v/>
      </c>
      <c r="GY417" s="239"/>
      <c r="GZ417" s="240" t="str">
        <f t="shared" si="674"/>
        <v/>
      </c>
      <c r="HA417" s="235" t="str">
        <f t="shared" si="675"/>
        <v/>
      </c>
      <c r="HB417" s="235" t="str">
        <f t="shared" si="676"/>
        <v/>
      </c>
      <c r="HC417" s="235" t="str">
        <f t="shared" si="677"/>
        <v/>
      </c>
      <c r="HD417" s="235" t="str">
        <f t="shared" si="678"/>
        <v/>
      </c>
      <c r="HE417" s="235" t="str">
        <f t="shared" si="679"/>
        <v/>
      </c>
      <c r="HF417" s="188"/>
      <c r="HG417" s="235" t="str">
        <f t="shared" si="680"/>
        <v/>
      </c>
      <c r="HH417" s="235">
        <f t="shared" si="595"/>
        <v>0</v>
      </c>
      <c r="HI417" s="235">
        <f t="shared" si="595"/>
        <v>0</v>
      </c>
      <c r="HJ417" s="235">
        <f t="shared" si="595"/>
        <v>0</v>
      </c>
      <c r="HK417" s="188"/>
      <c r="HL417" s="235" t="str">
        <f t="shared" si="681"/>
        <v/>
      </c>
      <c r="HM417" s="235">
        <f t="shared" si="596"/>
        <v>0</v>
      </c>
      <c r="HN417" s="235">
        <f t="shared" si="596"/>
        <v>0</v>
      </c>
      <c r="HO417" s="235">
        <f t="shared" si="596"/>
        <v>0</v>
      </c>
      <c r="HP417" s="188"/>
      <c r="HQ417" s="235" t="str">
        <f t="shared" si="682"/>
        <v/>
      </c>
      <c r="HR417" s="235">
        <f t="shared" si="597"/>
        <v>0</v>
      </c>
      <c r="HS417" s="235">
        <f t="shared" si="597"/>
        <v>0</v>
      </c>
      <c r="HT417" s="235">
        <f t="shared" si="597"/>
        <v>0</v>
      </c>
      <c r="HU417" s="162"/>
      <c r="HV417" s="1622"/>
      <c r="HW417" s="1619"/>
      <c r="HX417" s="1619"/>
      <c r="HY417" s="1619"/>
      <c r="HZ417" s="1619"/>
      <c r="IA417" s="1619"/>
      <c r="IB417" s="1619"/>
      <c r="IC417" s="1623"/>
      <c r="ID417" s="162"/>
      <c r="IE417" s="162"/>
    </row>
    <row r="418" spans="1:239" ht="21" customHeight="1" x14ac:dyDescent="0.25">
      <c r="A418" s="377" t="str">
        <f t="shared" si="616"/>
        <v/>
      </c>
      <c r="B418" s="188">
        <v>392</v>
      </c>
      <c r="C418" s="255"/>
      <c r="D418" s="223" t="str">
        <f t="shared" si="600"/>
        <v/>
      </c>
      <c r="E418" s="223" t="str">
        <f t="shared" si="683"/>
        <v/>
      </c>
      <c r="F418" s="242"/>
      <c r="G418" s="242"/>
      <c r="H418" s="224" t="str">
        <f t="shared" si="617"/>
        <v/>
      </c>
      <c r="I418" s="930"/>
      <c r="J418" s="930"/>
      <c r="K418" s="930"/>
      <c r="L418" s="370"/>
      <c r="M418" s="371"/>
      <c r="N418" s="371"/>
      <c r="O418" s="371"/>
      <c r="P418" s="372"/>
      <c r="Q418" s="609"/>
      <c r="R418" s="609"/>
      <c r="S418" s="610"/>
      <c r="T418" s="371"/>
      <c r="U418" s="371"/>
      <c r="V418" s="188"/>
      <c r="W418" s="370"/>
      <c r="X418" s="371"/>
      <c r="Y418" s="371"/>
      <c r="Z418" s="611"/>
      <c r="AA418" s="896"/>
      <c r="AB418" s="370"/>
      <c r="AC418" s="371"/>
      <c r="AD418" s="371"/>
      <c r="AE418" s="371"/>
      <c r="AF418" s="896"/>
      <c r="AG418" s="370"/>
      <c r="AH418" s="371"/>
      <c r="AI418" s="371"/>
      <c r="AJ418" s="371"/>
      <c r="AK418" s="896"/>
      <c r="AL418" s="370"/>
      <c r="AM418" s="371"/>
      <c r="AN418" s="371"/>
      <c r="AO418" s="372"/>
      <c r="AP418" s="370"/>
      <c r="AQ418" s="371"/>
      <c r="AR418" s="371"/>
      <c r="AS418" s="371"/>
      <c r="AT418" s="928"/>
      <c r="AU418" s="188"/>
      <c r="AV418" s="256">
        <f t="shared" si="601"/>
        <v>0</v>
      </c>
      <c r="AW418" s="257">
        <f t="shared" si="602"/>
        <v>0</v>
      </c>
      <c r="AX418" s="258">
        <f t="shared" si="598"/>
        <v>0</v>
      </c>
      <c r="AY418" s="259">
        <f t="shared" si="598"/>
        <v>0</v>
      </c>
      <c r="AZ418" s="231" t="str">
        <f t="shared" si="618"/>
        <v/>
      </c>
      <c r="BA418" s="232">
        <f t="shared" si="619"/>
        <v>0</v>
      </c>
      <c r="BB418" s="249">
        <f t="shared" si="603"/>
        <v>0</v>
      </c>
      <c r="BC418" s="231">
        <f t="shared" si="620"/>
        <v>0</v>
      </c>
      <c r="BD418" s="231">
        <f t="shared" si="621"/>
        <v>0</v>
      </c>
      <c r="BE418" s="260"/>
      <c r="BF418" s="235">
        <f t="shared" si="622"/>
        <v>0</v>
      </c>
      <c r="BG418" s="235">
        <f t="shared" si="623"/>
        <v>0</v>
      </c>
      <c r="BH418" s="235">
        <f t="shared" si="624"/>
        <v>0</v>
      </c>
      <c r="BI418" s="380"/>
      <c r="BJ418" s="235">
        <f t="shared" si="604"/>
        <v>0</v>
      </c>
      <c r="BK418" s="235">
        <f t="shared" si="625"/>
        <v>0</v>
      </c>
      <c r="BL418" s="235" t="str">
        <f t="shared" si="626"/>
        <v/>
      </c>
      <c r="BM418" s="236"/>
      <c r="BN418" s="237"/>
      <c r="BO418" s="237"/>
      <c r="BP418" s="238"/>
      <c r="BQ418" s="238"/>
      <c r="BR418" s="254"/>
      <c r="BS418" s="252"/>
      <c r="BT418" s="244"/>
      <c r="BU418" s="244"/>
      <c r="BV418" s="244"/>
      <c r="BW418" s="244"/>
      <c r="BX418" s="244"/>
      <c r="BY418" s="244"/>
      <c r="BZ418" s="244"/>
      <c r="CA418" s="244"/>
      <c r="CB418" s="253"/>
      <c r="CC418" s="188"/>
      <c r="CD418" s="244">
        <f t="shared" si="605"/>
        <v>0</v>
      </c>
      <c r="CE418" s="235">
        <f t="shared" si="627"/>
        <v>0</v>
      </c>
      <c r="CF418" s="235">
        <f t="shared" si="627"/>
        <v>0</v>
      </c>
      <c r="CG418" s="235">
        <f t="shared" si="627"/>
        <v>0</v>
      </c>
      <c r="CH418" s="188"/>
      <c r="CI418" s="244">
        <f t="shared" si="606"/>
        <v>0</v>
      </c>
      <c r="CJ418" s="235">
        <f t="shared" si="628"/>
        <v>0</v>
      </c>
      <c r="CK418" s="235">
        <f t="shared" si="628"/>
        <v>0</v>
      </c>
      <c r="CL418" s="235">
        <f t="shared" si="628"/>
        <v>0</v>
      </c>
      <c r="CM418" s="188"/>
      <c r="CN418" s="244">
        <f t="shared" si="607"/>
        <v>0</v>
      </c>
      <c r="CO418" s="235">
        <f t="shared" si="629"/>
        <v>0</v>
      </c>
      <c r="CP418" s="235">
        <f t="shared" si="629"/>
        <v>0</v>
      </c>
      <c r="CQ418" s="235">
        <f t="shared" si="629"/>
        <v>0</v>
      </c>
      <c r="CR418" s="188"/>
      <c r="CS418" s="244">
        <f t="shared" si="608"/>
        <v>0</v>
      </c>
      <c r="CT418" s="235">
        <f t="shared" si="630"/>
        <v>0</v>
      </c>
      <c r="CU418" s="235">
        <f t="shared" si="630"/>
        <v>0</v>
      </c>
      <c r="CV418" s="235">
        <f t="shared" si="630"/>
        <v>0</v>
      </c>
      <c r="CW418" s="188"/>
      <c r="CX418" s="244">
        <f t="shared" si="609"/>
        <v>0</v>
      </c>
      <c r="CY418" s="235">
        <f t="shared" si="631"/>
        <v>0</v>
      </c>
      <c r="CZ418" s="235">
        <f t="shared" si="631"/>
        <v>0</v>
      </c>
      <c r="DA418" s="235">
        <f t="shared" si="631"/>
        <v>0</v>
      </c>
      <c r="DB418" s="188"/>
      <c r="DC418" s="225"/>
      <c r="DD418" s="226"/>
      <c r="DE418" s="1088"/>
      <c r="DF418" s="225"/>
      <c r="DG418" s="226"/>
      <c r="DH418" s="1088"/>
      <c r="DI418" s="225"/>
      <c r="DJ418" s="226"/>
      <c r="DK418" s="1088"/>
      <c r="DL418" s="225"/>
      <c r="DM418" s="226"/>
      <c r="DN418" s="1088"/>
      <c r="DO418" s="370"/>
      <c r="DP418" s="370"/>
      <c r="DQ418" s="243">
        <f t="shared" si="632"/>
        <v>0</v>
      </c>
      <c r="DR418" s="244">
        <f t="shared" si="633"/>
        <v>0</v>
      </c>
      <c r="DS418" s="235">
        <f t="shared" si="634"/>
        <v>0</v>
      </c>
      <c r="DT418" s="244" t="str">
        <f t="shared" si="610"/>
        <v/>
      </c>
      <c r="DU418" s="42" t="str">
        <f t="shared" si="635"/>
        <v/>
      </c>
      <c r="DV418" s="42" t="str">
        <f t="shared" si="636"/>
        <v/>
      </c>
      <c r="DW418" s="42" t="str">
        <f t="shared" si="637"/>
        <v/>
      </c>
      <c r="DX418" s="162"/>
      <c r="DY418" s="42" t="str">
        <f t="shared" si="638"/>
        <v/>
      </c>
      <c r="DZ418" s="42" t="str">
        <f t="shared" si="599"/>
        <v/>
      </c>
      <c r="EA418" s="42" t="str">
        <f t="shared" si="639"/>
        <v/>
      </c>
      <c r="EB418" s="162"/>
      <c r="EC418" s="930"/>
      <c r="ED418" s="188"/>
      <c r="EE418" s="245">
        <f t="shared" si="640"/>
        <v>0</v>
      </c>
      <c r="EG418" s="245">
        <f t="shared" si="641"/>
        <v>0</v>
      </c>
      <c r="EI418" s="246" t="str">
        <f t="shared" si="642"/>
        <v/>
      </c>
      <c r="EJ418" s="247" t="str">
        <f t="shared" si="611"/>
        <v/>
      </c>
      <c r="EK418" s="248" t="str">
        <f t="shared" si="612"/>
        <v/>
      </c>
      <c r="EL418" s="248" t="str">
        <f t="shared" si="613"/>
        <v/>
      </c>
      <c r="EM418" s="248" t="str">
        <f t="shared" si="614"/>
        <v/>
      </c>
      <c r="EN418" s="248" t="str">
        <f t="shared" si="643"/>
        <v/>
      </c>
      <c r="EO418" s="248" t="str">
        <f t="shared" si="615"/>
        <v/>
      </c>
      <c r="EQ418" s="248" t="str">
        <f t="shared" si="644"/>
        <v/>
      </c>
      <c r="ER418" s="248" t="str">
        <f t="shared" si="645"/>
        <v/>
      </c>
      <c r="ES418" s="248" t="str">
        <f t="shared" si="646"/>
        <v/>
      </c>
      <c r="ET418" s="248" t="str">
        <f t="shared" si="647"/>
        <v/>
      </c>
      <c r="EU418" s="248" t="str">
        <f t="shared" si="648"/>
        <v/>
      </c>
      <c r="EV418" s="248" t="str">
        <f t="shared" si="648"/>
        <v/>
      </c>
      <c r="EX418" s="248" t="str">
        <f t="shared" si="649"/>
        <v/>
      </c>
      <c r="EY418" s="248" t="str">
        <f t="shared" si="650"/>
        <v/>
      </c>
      <c r="EZ418" s="248" t="str">
        <f t="shared" si="651"/>
        <v/>
      </c>
      <c r="FA418" s="248" t="str">
        <f t="shared" si="652"/>
        <v/>
      </c>
      <c r="FB418" s="248" t="str">
        <f t="shared" si="592"/>
        <v/>
      </c>
      <c r="FC418" s="248" t="str">
        <f t="shared" si="592"/>
        <v/>
      </c>
      <c r="FE418" s="248" t="str">
        <f t="shared" si="653"/>
        <v/>
      </c>
      <c r="FF418" s="248" t="str">
        <f t="shared" si="654"/>
        <v/>
      </c>
      <c r="FG418" s="248" t="str">
        <f t="shared" si="655"/>
        <v/>
      </c>
      <c r="FH418" s="248" t="str">
        <f t="shared" si="656"/>
        <v/>
      </c>
      <c r="FI418" s="248" t="str">
        <f t="shared" si="593"/>
        <v/>
      </c>
      <c r="FJ418" s="248" t="str">
        <f t="shared" si="593"/>
        <v/>
      </c>
      <c r="FL418" s="370"/>
      <c r="FM418" s="371"/>
      <c r="FN418" s="371"/>
      <c r="FO418" s="611"/>
      <c r="FP418" s="896"/>
      <c r="FQ418" s="370"/>
      <c r="FR418" s="371"/>
      <c r="FS418" s="371"/>
      <c r="FT418" s="611"/>
      <c r="FU418" s="896"/>
      <c r="FV418" s="370"/>
      <c r="FW418" s="371"/>
      <c r="FX418" s="371"/>
      <c r="FY418" s="611"/>
      <c r="FZ418" s="896"/>
      <c r="GA418" s="613"/>
      <c r="GC418" s="227">
        <f t="shared" si="657"/>
        <v>0</v>
      </c>
      <c r="GD418" s="228">
        <f t="shared" si="658"/>
        <v>0</v>
      </c>
      <c r="GE418" s="229">
        <f t="shared" si="594"/>
        <v>0</v>
      </c>
      <c r="GF418" s="230">
        <f t="shared" si="594"/>
        <v>0</v>
      </c>
      <c r="GG418" s="231" t="str">
        <f t="shared" si="659"/>
        <v/>
      </c>
      <c r="GH418" s="232">
        <f t="shared" si="660"/>
        <v>0</v>
      </c>
      <c r="GI418" s="227">
        <f t="shared" si="661"/>
        <v>0</v>
      </c>
      <c r="GJ418" s="233">
        <f t="shared" si="662"/>
        <v>0</v>
      </c>
      <c r="GK418" s="233">
        <f t="shared" si="663"/>
        <v>0</v>
      </c>
      <c r="GL418" s="234"/>
      <c r="GM418" s="235">
        <f t="shared" si="664"/>
        <v>0</v>
      </c>
      <c r="GN418" s="235">
        <f t="shared" si="665"/>
        <v>0</v>
      </c>
      <c r="GO418" s="235" t="str">
        <f t="shared" si="666"/>
        <v/>
      </c>
      <c r="GP418" s="380"/>
      <c r="GQ418" s="235">
        <f t="shared" si="667"/>
        <v>0</v>
      </c>
      <c r="GR418" s="235">
        <f t="shared" si="668"/>
        <v>0</v>
      </c>
      <c r="GS418" s="235" t="str">
        <f t="shared" si="669"/>
        <v/>
      </c>
      <c r="GT418" s="236"/>
      <c r="GU418" s="237" t="str">
        <f t="shared" si="670"/>
        <v/>
      </c>
      <c r="GV418" s="237" t="str">
        <f t="shared" si="671"/>
        <v/>
      </c>
      <c r="GW418" s="238" t="str">
        <f t="shared" si="672"/>
        <v/>
      </c>
      <c r="GX418" s="238" t="str">
        <f t="shared" si="673"/>
        <v/>
      </c>
      <c r="GY418" s="239"/>
      <c r="GZ418" s="240" t="str">
        <f t="shared" si="674"/>
        <v/>
      </c>
      <c r="HA418" s="235" t="str">
        <f t="shared" si="675"/>
        <v/>
      </c>
      <c r="HB418" s="235" t="str">
        <f t="shared" si="676"/>
        <v/>
      </c>
      <c r="HC418" s="235" t="str">
        <f t="shared" si="677"/>
        <v/>
      </c>
      <c r="HD418" s="235" t="str">
        <f t="shared" si="678"/>
        <v/>
      </c>
      <c r="HE418" s="235" t="str">
        <f t="shared" si="679"/>
        <v/>
      </c>
      <c r="HF418" s="188"/>
      <c r="HG418" s="235" t="str">
        <f t="shared" si="680"/>
        <v/>
      </c>
      <c r="HH418" s="235">
        <f t="shared" si="595"/>
        <v>0</v>
      </c>
      <c r="HI418" s="235">
        <f t="shared" si="595"/>
        <v>0</v>
      </c>
      <c r="HJ418" s="235">
        <f t="shared" si="595"/>
        <v>0</v>
      </c>
      <c r="HK418" s="188"/>
      <c r="HL418" s="235" t="str">
        <f t="shared" si="681"/>
        <v/>
      </c>
      <c r="HM418" s="235">
        <f t="shared" si="596"/>
        <v>0</v>
      </c>
      <c r="HN418" s="235">
        <f t="shared" si="596"/>
        <v>0</v>
      </c>
      <c r="HO418" s="235">
        <f t="shared" si="596"/>
        <v>0</v>
      </c>
      <c r="HP418" s="188"/>
      <c r="HQ418" s="235" t="str">
        <f t="shared" si="682"/>
        <v/>
      </c>
      <c r="HR418" s="235">
        <f t="shared" si="597"/>
        <v>0</v>
      </c>
      <c r="HS418" s="235">
        <f t="shared" si="597"/>
        <v>0</v>
      </c>
      <c r="HT418" s="235">
        <f t="shared" si="597"/>
        <v>0</v>
      </c>
      <c r="HU418" s="162"/>
      <c r="HV418" s="1622"/>
      <c r="HW418" s="1619"/>
      <c r="HX418" s="1619"/>
      <c r="HY418" s="1619"/>
      <c r="HZ418" s="1619"/>
      <c r="IA418" s="1619"/>
      <c r="IB418" s="1619"/>
      <c r="IC418" s="1623"/>
      <c r="ID418" s="162"/>
      <c r="IE418" s="162"/>
    </row>
    <row r="419" spans="1:239" ht="21" customHeight="1" x14ac:dyDescent="0.25">
      <c r="A419" s="377" t="str">
        <f t="shared" si="616"/>
        <v/>
      </c>
      <c r="B419" s="188">
        <v>393</v>
      </c>
      <c r="C419" s="255"/>
      <c r="D419" s="223" t="str">
        <f t="shared" si="600"/>
        <v/>
      </c>
      <c r="E419" s="223" t="str">
        <f t="shared" si="683"/>
        <v/>
      </c>
      <c r="F419" s="242"/>
      <c r="G419" s="242"/>
      <c r="H419" s="224" t="str">
        <f t="shared" si="617"/>
        <v/>
      </c>
      <c r="I419" s="930"/>
      <c r="J419" s="930"/>
      <c r="K419" s="930"/>
      <c r="L419" s="370"/>
      <c r="M419" s="371"/>
      <c r="N419" s="371"/>
      <c r="O419" s="371"/>
      <c r="P419" s="372"/>
      <c r="Q419" s="609"/>
      <c r="R419" s="609"/>
      <c r="S419" s="610"/>
      <c r="T419" s="371"/>
      <c r="U419" s="371"/>
      <c r="V419" s="188"/>
      <c r="W419" s="370"/>
      <c r="X419" s="371"/>
      <c r="Y419" s="371"/>
      <c r="Z419" s="611"/>
      <c r="AA419" s="896"/>
      <c r="AB419" s="370"/>
      <c r="AC419" s="371"/>
      <c r="AD419" s="371"/>
      <c r="AE419" s="371"/>
      <c r="AF419" s="896"/>
      <c r="AG419" s="370"/>
      <c r="AH419" s="371"/>
      <c r="AI419" s="371"/>
      <c r="AJ419" s="371"/>
      <c r="AK419" s="896"/>
      <c r="AL419" s="370"/>
      <c r="AM419" s="371"/>
      <c r="AN419" s="371"/>
      <c r="AO419" s="372"/>
      <c r="AP419" s="370"/>
      <c r="AQ419" s="371"/>
      <c r="AR419" s="371"/>
      <c r="AS419" s="371"/>
      <c r="AT419" s="928"/>
      <c r="AU419" s="188"/>
      <c r="AV419" s="256">
        <f t="shared" si="601"/>
        <v>0</v>
      </c>
      <c r="AW419" s="257">
        <f t="shared" si="602"/>
        <v>0</v>
      </c>
      <c r="AX419" s="258">
        <f t="shared" si="598"/>
        <v>0</v>
      </c>
      <c r="AY419" s="259">
        <f t="shared" si="598"/>
        <v>0</v>
      </c>
      <c r="AZ419" s="231" t="str">
        <f t="shared" si="618"/>
        <v/>
      </c>
      <c r="BA419" s="232">
        <f t="shared" si="619"/>
        <v>0</v>
      </c>
      <c r="BB419" s="249">
        <f t="shared" si="603"/>
        <v>0</v>
      </c>
      <c r="BC419" s="231">
        <f t="shared" si="620"/>
        <v>0</v>
      </c>
      <c r="BD419" s="231">
        <f t="shared" si="621"/>
        <v>0</v>
      </c>
      <c r="BE419" s="260"/>
      <c r="BF419" s="235">
        <f t="shared" si="622"/>
        <v>0</v>
      </c>
      <c r="BG419" s="235">
        <f t="shared" si="623"/>
        <v>0</v>
      </c>
      <c r="BH419" s="235">
        <f t="shared" si="624"/>
        <v>0</v>
      </c>
      <c r="BI419" s="380"/>
      <c r="BJ419" s="235">
        <f t="shared" si="604"/>
        <v>0</v>
      </c>
      <c r="BK419" s="235">
        <f t="shared" si="625"/>
        <v>0</v>
      </c>
      <c r="BL419" s="235" t="str">
        <f t="shared" si="626"/>
        <v/>
      </c>
      <c r="BM419" s="236"/>
      <c r="BN419" s="237"/>
      <c r="BO419" s="237"/>
      <c r="BP419" s="238"/>
      <c r="BQ419" s="238"/>
      <c r="BR419" s="254"/>
      <c r="BS419" s="252"/>
      <c r="BT419" s="244"/>
      <c r="BU419" s="244"/>
      <c r="BV419" s="244"/>
      <c r="BW419" s="244"/>
      <c r="BX419" s="244"/>
      <c r="BY419" s="244"/>
      <c r="BZ419" s="244"/>
      <c r="CA419" s="244"/>
      <c r="CB419" s="253"/>
      <c r="CC419" s="188"/>
      <c r="CD419" s="244">
        <f t="shared" si="605"/>
        <v>0</v>
      </c>
      <c r="CE419" s="235">
        <f t="shared" si="627"/>
        <v>0</v>
      </c>
      <c r="CF419" s="235">
        <f t="shared" si="627"/>
        <v>0</v>
      </c>
      <c r="CG419" s="235">
        <f t="shared" si="627"/>
        <v>0</v>
      </c>
      <c r="CH419" s="188"/>
      <c r="CI419" s="244">
        <f t="shared" si="606"/>
        <v>0</v>
      </c>
      <c r="CJ419" s="235">
        <f t="shared" si="628"/>
        <v>0</v>
      </c>
      <c r="CK419" s="235">
        <f t="shared" si="628"/>
        <v>0</v>
      </c>
      <c r="CL419" s="235">
        <f t="shared" si="628"/>
        <v>0</v>
      </c>
      <c r="CM419" s="188"/>
      <c r="CN419" s="244">
        <f t="shared" si="607"/>
        <v>0</v>
      </c>
      <c r="CO419" s="235">
        <f t="shared" si="629"/>
        <v>0</v>
      </c>
      <c r="CP419" s="235">
        <f t="shared" si="629"/>
        <v>0</v>
      </c>
      <c r="CQ419" s="235">
        <f t="shared" si="629"/>
        <v>0</v>
      </c>
      <c r="CR419" s="188"/>
      <c r="CS419" s="244">
        <f t="shared" si="608"/>
        <v>0</v>
      </c>
      <c r="CT419" s="235">
        <f t="shared" si="630"/>
        <v>0</v>
      </c>
      <c r="CU419" s="235">
        <f t="shared" si="630"/>
        <v>0</v>
      </c>
      <c r="CV419" s="235">
        <f t="shared" si="630"/>
        <v>0</v>
      </c>
      <c r="CW419" s="188"/>
      <c r="CX419" s="244">
        <f t="shared" si="609"/>
        <v>0</v>
      </c>
      <c r="CY419" s="235">
        <f t="shared" si="631"/>
        <v>0</v>
      </c>
      <c r="CZ419" s="235">
        <f t="shared" si="631"/>
        <v>0</v>
      </c>
      <c r="DA419" s="235">
        <f t="shared" si="631"/>
        <v>0</v>
      </c>
      <c r="DB419" s="188"/>
      <c r="DC419" s="225"/>
      <c r="DD419" s="226"/>
      <c r="DE419" s="1088"/>
      <c r="DF419" s="225"/>
      <c r="DG419" s="226"/>
      <c r="DH419" s="1088"/>
      <c r="DI419" s="225"/>
      <c r="DJ419" s="226"/>
      <c r="DK419" s="1088"/>
      <c r="DL419" s="225"/>
      <c r="DM419" s="226"/>
      <c r="DN419" s="1088"/>
      <c r="DO419" s="370"/>
      <c r="DP419" s="370"/>
      <c r="DQ419" s="243">
        <f t="shared" si="632"/>
        <v>0</v>
      </c>
      <c r="DR419" s="244">
        <f t="shared" si="633"/>
        <v>0</v>
      </c>
      <c r="DS419" s="235">
        <f t="shared" si="634"/>
        <v>0</v>
      </c>
      <c r="DT419" s="244" t="str">
        <f t="shared" si="610"/>
        <v/>
      </c>
      <c r="DU419" s="42" t="str">
        <f t="shared" si="635"/>
        <v/>
      </c>
      <c r="DV419" s="42" t="str">
        <f t="shared" si="636"/>
        <v/>
      </c>
      <c r="DW419" s="42" t="str">
        <f t="shared" si="637"/>
        <v/>
      </c>
      <c r="DX419" s="162"/>
      <c r="DY419" s="42" t="str">
        <f t="shared" si="638"/>
        <v/>
      </c>
      <c r="DZ419" s="42" t="str">
        <f t="shared" si="599"/>
        <v/>
      </c>
      <c r="EA419" s="42" t="str">
        <f t="shared" si="639"/>
        <v/>
      </c>
      <c r="EB419" s="162"/>
      <c r="EC419" s="930"/>
      <c r="ED419" s="188"/>
      <c r="EE419" s="245">
        <f t="shared" si="640"/>
        <v>0</v>
      </c>
      <c r="EG419" s="245">
        <f t="shared" si="641"/>
        <v>0</v>
      </c>
      <c r="EI419" s="246" t="str">
        <f t="shared" si="642"/>
        <v/>
      </c>
      <c r="EJ419" s="247" t="str">
        <f t="shared" si="611"/>
        <v/>
      </c>
      <c r="EK419" s="248" t="str">
        <f t="shared" si="612"/>
        <v/>
      </c>
      <c r="EL419" s="248" t="str">
        <f t="shared" si="613"/>
        <v/>
      </c>
      <c r="EM419" s="248" t="str">
        <f t="shared" si="614"/>
        <v/>
      </c>
      <c r="EN419" s="248" t="str">
        <f t="shared" si="643"/>
        <v/>
      </c>
      <c r="EO419" s="248" t="str">
        <f t="shared" si="615"/>
        <v/>
      </c>
      <c r="EQ419" s="248" t="str">
        <f t="shared" si="644"/>
        <v/>
      </c>
      <c r="ER419" s="248" t="str">
        <f t="shared" si="645"/>
        <v/>
      </c>
      <c r="ES419" s="248" t="str">
        <f t="shared" si="646"/>
        <v/>
      </c>
      <c r="ET419" s="248" t="str">
        <f t="shared" si="647"/>
        <v/>
      </c>
      <c r="EU419" s="248" t="str">
        <f t="shared" si="648"/>
        <v/>
      </c>
      <c r="EV419" s="248" t="str">
        <f t="shared" si="648"/>
        <v/>
      </c>
      <c r="EX419" s="248" t="str">
        <f t="shared" si="649"/>
        <v/>
      </c>
      <c r="EY419" s="248" t="str">
        <f t="shared" si="650"/>
        <v/>
      </c>
      <c r="EZ419" s="248" t="str">
        <f t="shared" si="651"/>
        <v/>
      </c>
      <c r="FA419" s="248" t="str">
        <f t="shared" si="652"/>
        <v/>
      </c>
      <c r="FB419" s="248" t="str">
        <f t="shared" si="592"/>
        <v/>
      </c>
      <c r="FC419" s="248" t="str">
        <f t="shared" si="592"/>
        <v/>
      </c>
      <c r="FE419" s="248" t="str">
        <f t="shared" si="653"/>
        <v/>
      </c>
      <c r="FF419" s="248" t="str">
        <f t="shared" si="654"/>
        <v/>
      </c>
      <c r="FG419" s="248" t="str">
        <f t="shared" si="655"/>
        <v/>
      </c>
      <c r="FH419" s="248" t="str">
        <f t="shared" si="656"/>
        <v/>
      </c>
      <c r="FI419" s="248" t="str">
        <f t="shared" si="593"/>
        <v/>
      </c>
      <c r="FJ419" s="248" t="str">
        <f t="shared" si="593"/>
        <v/>
      </c>
      <c r="FL419" s="370"/>
      <c r="FM419" s="371"/>
      <c r="FN419" s="371"/>
      <c r="FO419" s="611"/>
      <c r="FP419" s="896"/>
      <c r="FQ419" s="370"/>
      <c r="FR419" s="371"/>
      <c r="FS419" s="371"/>
      <c r="FT419" s="611"/>
      <c r="FU419" s="896"/>
      <c r="FV419" s="370"/>
      <c r="FW419" s="371"/>
      <c r="FX419" s="371"/>
      <c r="FY419" s="611"/>
      <c r="FZ419" s="896"/>
      <c r="GA419" s="613"/>
      <c r="GC419" s="227">
        <f t="shared" si="657"/>
        <v>0</v>
      </c>
      <c r="GD419" s="228">
        <f t="shared" si="658"/>
        <v>0</v>
      </c>
      <c r="GE419" s="229">
        <f t="shared" si="594"/>
        <v>0</v>
      </c>
      <c r="GF419" s="230">
        <f t="shared" si="594"/>
        <v>0</v>
      </c>
      <c r="GG419" s="231" t="str">
        <f t="shared" si="659"/>
        <v/>
      </c>
      <c r="GH419" s="232">
        <f t="shared" si="660"/>
        <v>0</v>
      </c>
      <c r="GI419" s="227">
        <f t="shared" si="661"/>
        <v>0</v>
      </c>
      <c r="GJ419" s="233">
        <f t="shared" si="662"/>
        <v>0</v>
      </c>
      <c r="GK419" s="233">
        <f t="shared" si="663"/>
        <v>0</v>
      </c>
      <c r="GL419" s="234"/>
      <c r="GM419" s="235">
        <f t="shared" si="664"/>
        <v>0</v>
      </c>
      <c r="GN419" s="235">
        <f t="shared" si="665"/>
        <v>0</v>
      </c>
      <c r="GO419" s="235" t="str">
        <f t="shared" si="666"/>
        <v/>
      </c>
      <c r="GP419" s="380"/>
      <c r="GQ419" s="235">
        <f t="shared" si="667"/>
        <v>0</v>
      </c>
      <c r="GR419" s="235">
        <f t="shared" si="668"/>
        <v>0</v>
      </c>
      <c r="GS419" s="235" t="str">
        <f t="shared" si="669"/>
        <v/>
      </c>
      <c r="GT419" s="236"/>
      <c r="GU419" s="237" t="str">
        <f t="shared" si="670"/>
        <v/>
      </c>
      <c r="GV419" s="237" t="str">
        <f t="shared" si="671"/>
        <v/>
      </c>
      <c r="GW419" s="238" t="str">
        <f t="shared" si="672"/>
        <v/>
      </c>
      <c r="GX419" s="238" t="str">
        <f t="shared" si="673"/>
        <v/>
      </c>
      <c r="GY419" s="239"/>
      <c r="GZ419" s="240" t="str">
        <f t="shared" si="674"/>
        <v/>
      </c>
      <c r="HA419" s="235" t="str">
        <f t="shared" si="675"/>
        <v/>
      </c>
      <c r="HB419" s="235" t="str">
        <f t="shared" si="676"/>
        <v/>
      </c>
      <c r="HC419" s="235" t="str">
        <f t="shared" si="677"/>
        <v/>
      </c>
      <c r="HD419" s="235" t="str">
        <f t="shared" si="678"/>
        <v/>
      </c>
      <c r="HE419" s="235" t="str">
        <f t="shared" si="679"/>
        <v/>
      </c>
      <c r="HF419" s="188"/>
      <c r="HG419" s="235" t="str">
        <f t="shared" si="680"/>
        <v/>
      </c>
      <c r="HH419" s="235">
        <f t="shared" si="595"/>
        <v>0</v>
      </c>
      <c r="HI419" s="235">
        <f t="shared" si="595"/>
        <v>0</v>
      </c>
      <c r="HJ419" s="235">
        <f t="shared" si="595"/>
        <v>0</v>
      </c>
      <c r="HK419" s="188"/>
      <c r="HL419" s="235" t="str">
        <f t="shared" si="681"/>
        <v/>
      </c>
      <c r="HM419" s="235">
        <f t="shared" si="596"/>
        <v>0</v>
      </c>
      <c r="HN419" s="235">
        <f t="shared" si="596"/>
        <v>0</v>
      </c>
      <c r="HO419" s="235">
        <f t="shared" si="596"/>
        <v>0</v>
      </c>
      <c r="HP419" s="188"/>
      <c r="HQ419" s="235" t="str">
        <f t="shared" si="682"/>
        <v/>
      </c>
      <c r="HR419" s="235">
        <f t="shared" si="597"/>
        <v>0</v>
      </c>
      <c r="HS419" s="235">
        <f t="shared" si="597"/>
        <v>0</v>
      </c>
      <c r="HT419" s="235">
        <f t="shared" si="597"/>
        <v>0</v>
      </c>
      <c r="HU419" s="162"/>
      <c r="HV419" s="1622"/>
      <c r="HW419" s="1619"/>
      <c r="HX419" s="1619"/>
      <c r="HY419" s="1619"/>
      <c r="HZ419" s="1619"/>
      <c r="IA419" s="1619"/>
      <c r="IB419" s="1619"/>
      <c r="IC419" s="1623"/>
      <c r="ID419" s="162"/>
      <c r="IE419" s="162"/>
    </row>
    <row r="420" spans="1:239" ht="21" customHeight="1" x14ac:dyDescent="0.25">
      <c r="A420" s="377" t="str">
        <f t="shared" si="616"/>
        <v/>
      </c>
      <c r="B420" s="188">
        <v>394</v>
      </c>
      <c r="C420" s="255"/>
      <c r="D420" s="223" t="str">
        <f t="shared" si="600"/>
        <v/>
      </c>
      <c r="E420" s="223" t="str">
        <f t="shared" si="683"/>
        <v/>
      </c>
      <c r="F420" s="242"/>
      <c r="G420" s="242"/>
      <c r="H420" s="224" t="str">
        <f t="shared" si="617"/>
        <v/>
      </c>
      <c r="I420" s="930"/>
      <c r="J420" s="930"/>
      <c r="K420" s="930"/>
      <c r="L420" s="370"/>
      <c r="M420" s="371"/>
      <c r="N420" s="371"/>
      <c r="O420" s="371"/>
      <c r="P420" s="372"/>
      <c r="Q420" s="609"/>
      <c r="R420" s="609"/>
      <c r="S420" s="610"/>
      <c r="T420" s="371"/>
      <c r="U420" s="371"/>
      <c r="V420" s="188"/>
      <c r="W420" s="370"/>
      <c r="X420" s="371"/>
      <c r="Y420" s="371"/>
      <c r="Z420" s="611"/>
      <c r="AA420" s="896"/>
      <c r="AB420" s="370"/>
      <c r="AC420" s="371"/>
      <c r="AD420" s="371"/>
      <c r="AE420" s="371"/>
      <c r="AF420" s="896"/>
      <c r="AG420" s="370"/>
      <c r="AH420" s="371"/>
      <c r="AI420" s="371"/>
      <c r="AJ420" s="371"/>
      <c r="AK420" s="896"/>
      <c r="AL420" s="370"/>
      <c r="AM420" s="371"/>
      <c r="AN420" s="371"/>
      <c r="AO420" s="372"/>
      <c r="AP420" s="370"/>
      <c r="AQ420" s="371"/>
      <c r="AR420" s="371"/>
      <c r="AS420" s="371"/>
      <c r="AT420" s="928"/>
      <c r="AU420" s="188"/>
      <c r="AV420" s="256">
        <f t="shared" si="601"/>
        <v>0</v>
      </c>
      <c r="AW420" s="257">
        <f t="shared" si="602"/>
        <v>0</v>
      </c>
      <c r="AX420" s="258">
        <f t="shared" si="598"/>
        <v>0</v>
      </c>
      <c r="AY420" s="259">
        <f t="shared" si="598"/>
        <v>0</v>
      </c>
      <c r="AZ420" s="231" t="str">
        <f t="shared" si="618"/>
        <v/>
      </c>
      <c r="BA420" s="232">
        <f t="shared" si="619"/>
        <v>0</v>
      </c>
      <c r="BB420" s="249">
        <f t="shared" si="603"/>
        <v>0</v>
      </c>
      <c r="BC420" s="231">
        <f t="shared" si="620"/>
        <v>0</v>
      </c>
      <c r="BD420" s="231">
        <f t="shared" si="621"/>
        <v>0</v>
      </c>
      <c r="BE420" s="260"/>
      <c r="BF420" s="235">
        <f t="shared" si="622"/>
        <v>0</v>
      </c>
      <c r="BG420" s="235">
        <f t="shared" si="623"/>
        <v>0</v>
      </c>
      <c r="BH420" s="235">
        <f t="shared" si="624"/>
        <v>0</v>
      </c>
      <c r="BI420" s="380"/>
      <c r="BJ420" s="235">
        <f t="shared" si="604"/>
        <v>0</v>
      </c>
      <c r="BK420" s="235">
        <f t="shared" si="625"/>
        <v>0</v>
      </c>
      <c r="BL420" s="235" t="str">
        <f t="shared" si="626"/>
        <v/>
      </c>
      <c r="BM420" s="236"/>
      <c r="BN420" s="237"/>
      <c r="BO420" s="237"/>
      <c r="BP420" s="238"/>
      <c r="BQ420" s="238"/>
      <c r="BR420" s="254"/>
      <c r="BS420" s="252"/>
      <c r="BT420" s="244"/>
      <c r="BU420" s="244"/>
      <c r="BV420" s="244"/>
      <c r="BW420" s="244"/>
      <c r="BX420" s="244"/>
      <c r="BY420" s="244"/>
      <c r="BZ420" s="244"/>
      <c r="CA420" s="244"/>
      <c r="CB420" s="253"/>
      <c r="CC420" s="188"/>
      <c r="CD420" s="244">
        <f t="shared" si="605"/>
        <v>0</v>
      </c>
      <c r="CE420" s="235">
        <f t="shared" si="627"/>
        <v>0</v>
      </c>
      <c r="CF420" s="235">
        <f t="shared" si="627"/>
        <v>0</v>
      </c>
      <c r="CG420" s="235">
        <f t="shared" si="627"/>
        <v>0</v>
      </c>
      <c r="CH420" s="188"/>
      <c r="CI420" s="244">
        <f t="shared" si="606"/>
        <v>0</v>
      </c>
      <c r="CJ420" s="235">
        <f t="shared" si="628"/>
        <v>0</v>
      </c>
      <c r="CK420" s="235">
        <f t="shared" si="628"/>
        <v>0</v>
      </c>
      <c r="CL420" s="235">
        <f t="shared" si="628"/>
        <v>0</v>
      </c>
      <c r="CM420" s="188"/>
      <c r="CN420" s="244">
        <f t="shared" si="607"/>
        <v>0</v>
      </c>
      <c r="CO420" s="235">
        <f t="shared" si="629"/>
        <v>0</v>
      </c>
      <c r="CP420" s="235">
        <f t="shared" si="629"/>
        <v>0</v>
      </c>
      <c r="CQ420" s="235">
        <f t="shared" si="629"/>
        <v>0</v>
      </c>
      <c r="CR420" s="188"/>
      <c r="CS420" s="244">
        <f t="shared" si="608"/>
        <v>0</v>
      </c>
      <c r="CT420" s="235">
        <f t="shared" si="630"/>
        <v>0</v>
      </c>
      <c r="CU420" s="235">
        <f t="shared" si="630"/>
        <v>0</v>
      </c>
      <c r="CV420" s="235">
        <f t="shared" si="630"/>
        <v>0</v>
      </c>
      <c r="CW420" s="188"/>
      <c r="CX420" s="244">
        <f t="shared" si="609"/>
        <v>0</v>
      </c>
      <c r="CY420" s="235">
        <f t="shared" si="631"/>
        <v>0</v>
      </c>
      <c r="CZ420" s="235">
        <f t="shared" si="631"/>
        <v>0</v>
      </c>
      <c r="DA420" s="235">
        <f t="shared" si="631"/>
        <v>0</v>
      </c>
      <c r="DB420" s="188"/>
      <c r="DC420" s="225"/>
      <c r="DD420" s="226"/>
      <c r="DE420" s="1088"/>
      <c r="DF420" s="225"/>
      <c r="DG420" s="226"/>
      <c r="DH420" s="1088"/>
      <c r="DI420" s="225"/>
      <c r="DJ420" s="226"/>
      <c r="DK420" s="1088"/>
      <c r="DL420" s="225"/>
      <c r="DM420" s="226"/>
      <c r="DN420" s="1088"/>
      <c r="DO420" s="370"/>
      <c r="DP420" s="370"/>
      <c r="DQ420" s="243">
        <f t="shared" si="632"/>
        <v>0</v>
      </c>
      <c r="DR420" s="244">
        <f t="shared" si="633"/>
        <v>0</v>
      </c>
      <c r="DS420" s="235">
        <f t="shared" si="634"/>
        <v>0</v>
      </c>
      <c r="DT420" s="244" t="str">
        <f t="shared" si="610"/>
        <v/>
      </c>
      <c r="DU420" s="42" t="str">
        <f t="shared" si="635"/>
        <v/>
      </c>
      <c r="DV420" s="42" t="str">
        <f t="shared" si="636"/>
        <v/>
      </c>
      <c r="DW420" s="42" t="str">
        <f t="shared" si="637"/>
        <v/>
      </c>
      <c r="DX420" s="162"/>
      <c r="DY420" s="42" t="str">
        <f t="shared" si="638"/>
        <v/>
      </c>
      <c r="DZ420" s="42" t="str">
        <f t="shared" si="599"/>
        <v/>
      </c>
      <c r="EA420" s="42" t="str">
        <f t="shared" si="639"/>
        <v/>
      </c>
      <c r="EB420" s="162"/>
      <c r="EC420" s="930"/>
      <c r="ED420" s="188"/>
      <c r="EE420" s="245">
        <f t="shared" si="640"/>
        <v>0</v>
      </c>
      <c r="EG420" s="245">
        <f t="shared" si="641"/>
        <v>0</v>
      </c>
      <c r="EI420" s="246" t="str">
        <f t="shared" si="642"/>
        <v/>
      </c>
      <c r="EJ420" s="247" t="str">
        <f t="shared" si="611"/>
        <v/>
      </c>
      <c r="EK420" s="248" t="str">
        <f t="shared" si="612"/>
        <v/>
      </c>
      <c r="EL420" s="248" t="str">
        <f t="shared" si="613"/>
        <v/>
      </c>
      <c r="EM420" s="248" t="str">
        <f t="shared" si="614"/>
        <v/>
      </c>
      <c r="EN420" s="248" t="str">
        <f t="shared" si="643"/>
        <v/>
      </c>
      <c r="EO420" s="248" t="str">
        <f t="shared" si="615"/>
        <v/>
      </c>
      <c r="EQ420" s="248" t="str">
        <f t="shared" si="644"/>
        <v/>
      </c>
      <c r="ER420" s="248" t="str">
        <f t="shared" si="645"/>
        <v/>
      </c>
      <c r="ES420" s="248" t="str">
        <f t="shared" si="646"/>
        <v/>
      </c>
      <c r="ET420" s="248" t="str">
        <f t="shared" si="647"/>
        <v/>
      </c>
      <c r="EU420" s="248" t="str">
        <f t="shared" si="648"/>
        <v/>
      </c>
      <c r="EV420" s="248" t="str">
        <f t="shared" si="648"/>
        <v/>
      </c>
      <c r="EX420" s="248" t="str">
        <f t="shared" si="649"/>
        <v/>
      </c>
      <c r="EY420" s="248" t="str">
        <f t="shared" si="650"/>
        <v/>
      </c>
      <c r="EZ420" s="248" t="str">
        <f t="shared" si="651"/>
        <v/>
      </c>
      <c r="FA420" s="248" t="str">
        <f t="shared" si="652"/>
        <v/>
      </c>
      <c r="FB420" s="248" t="str">
        <f t="shared" si="592"/>
        <v/>
      </c>
      <c r="FC420" s="248" t="str">
        <f t="shared" si="592"/>
        <v/>
      </c>
      <c r="FE420" s="248" t="str">
        <f t="shared" si="653"/>
        <v/>
      </c>
      <c r="FF420" s="248" t="str">
        <f t="shared" si="654"/>
        <v/>
      </c>
      <c r="FG420" s="248" t="str">
        <f t="shared" si="655"/>
        <v/>
      </c>
      <c r="FH420" s="248" t="str">
        <f t="shared" si="656"/>
        <v/>
      </c>
      <c r="FI420" s="248" t="str">
        <f t="shared" si="593"/>
        <v/>
      </c>
      <c r="FJ420" s="248" t="str">
        <f t="shared" si="593"/>
        <v/>
      </c>
      <c r="FL420" s="370"/>
      <c r="FM420" s="371"/>
      <c r="FN420" s="371"/>
      <c r="FO420" s="611"/>
      <c r="FP420" s="896"/>
      <c r="FQ420" s="370"/>
      <c r="FR420" s="371"/>
      <c r="FS420" s="371"/>
      <c r="FT420" s="611"/>
      <c r="FU420" s="896"/>
      <c r="FV420" s="370"/>
      <c r="FW420" s="371"/>
      <c r="FX420" s="371"/>
      <c r="FY420" s="611"/>
      <c r="FZ420" s="896"/>
      <c r="GA420" s="613"/>
      <c r="GC420" s="227">
        <f t="shared" si="657"/>
        <v>0</v>
      </c>
      <c r="GD420" s="228">
        <f t="shared" si="658"/>
        <v>0</v>
      </c>
      <c r="GE420" s="229">
        <f t="shared" si="594"/>
        <v>0</v>
      </c>
      <c r="GF420" s="230">
        <f t="shared" si="594"/>
        <v>0</v>
      </c>
      <c r="GG420" s="231" t="str">
        <f t="shared" si="659"/>
        <v/>
      </c>
      <c r="GH420" s="232">
        <f t="shared" si="660"/>
        <v>0</v>
      </c>
      <c r="GI420" s="227">
        <f t="shared" si="661"/>
        <v>0</v>
      </c>
      <c r="GJ420" s="233">
        <f t="shared" si="662"/>
        <v>0</v>
      </c>
      <c r="GK420" s="233">
        <f t="shared" si="663"/>
        <v>0</v>
      </c>
      <c r="GL420" s="234"/>
      <c r="GM420" s="235">
        <f t="shared" si="664"/>
        <v>0</v>
      </c>
      <c r="GN420" s="235">
        <f t="shared" si="665"/>
        <v>0</v>
      </c>
      <c r="GO420" s="235" t="str">
        <f t="shared" si="666"/>
        <v/>
      </c>
      <c r="GP420" s="380"/>
      <c r="GQ420" s="235">
        <f t="shared" si="667"/>
        <v>0</v>
      </c>
      <c r="GR420" s="235">
        <f t="shared" si="668"/>
        <v>0</v>
      </c>
      <c r="GS420" s="235" t="str">
        <f t="shared" si="669"/>
        <v/>
      </c>
      <c r="GT420" s="236"/>
      <c r="GU420" s="237" t="str">
        <f t="shared" si="670"/>
        <v/>
      </c>
      <c r="GV420" s="237" t="str">
        <f t="shared" si="671"/>
        <v/>
      </c>
      <c r="GW420" s="238" t="str">
        <f t="shared" si="672"/>
        <v/>
      </c>
      <c r="GX420" s="238" t="str">
        <f t="shared" si="673"/>
        <v/>
      </c>
      <c r="GY420" s="239"/>
      <c r="GZ420" s="240" t="str">
        <f t="shared" si="674"/>
        <v/>
      </c>
      <c r="HA420" s="235" t="str">
        <f t="shared" si="675"/>
        <v/>
      </c>
      <c r="HB420" s="235" t="str">
        <f t="shared" si="676"/>
        <v/>
      </c>
      <c r="HC420" s="235" t="str">
        <f t="shared" si="677"/>
        <v/>
      </c>
      <c r="HD420" s="235" t="str">
        <f t="shared" si="678"/>
        <v/>
      </c>
      <c r="HE420" s="235" t="str">
        <f t="shared" si="679"/>
        <v/>
      </c>
      <c r="HF420" s="188"/>
      <c r="HG420" s="235" t="str">
        <f t="shared" si="680"/>
        <v/>
      </c>
      <c r="HH420" s="235">
        <f t="shared" si="595"/>
        <v>0</v>
      </c>
      <c r="HI420" s="235">
        <f t="shared" si="595"/>
        <v>0</v>
      </c>
      <c r="HJ420" s="235">
        <f t="shared" si="595"/>
        <v>0</v>
      </c>
      <c r="HK420" s="188"/>
      <c r="HL420" s="235" t="str">
        <f t="shared" si="681"/>
        <v/>
      </c>
      <c r="HM420" s="235">
        <f t="shared" si="596"/>
        <v>0</v>
      </c>
      <c r="HN420" s="235">
        <f t="shared" si="596"/>
        <v>0</v>
      </c>
      <c r="HO420" s="235">
        <f t="shared" si="596"/>
        <v>0</v>
      </c>
      <c r="HP420" s="188"/>
      <c r="HQ420" s="235" t="str">
        <f t="shared" si="682"/>
        <v/>
      </c>
      <c r="HR420" s="235">
        <f t="shared" si="597"/>
        <v>0</v>
      </c>
      <c r="HS420" s="235">
        <f t="shared" si="597"/>
        <v>0</v>
      </c>
      <c r="HT420" s="235">
        <f t="shared" si="597"/>
        <v>0</v>
      </c>
      <c r="HU420" s="162"/>
      <c r="HV420" s="1622"/>
      <c r="HW420" s="1619"/>
      <c r="HX420" s="1619"/>
      <c r="HY420" s="1619"/>
      <c r="HZ420" s="1619"/>
      <c r="IA420" s="1619"/>
      <c r="IB420" s="1619"/>
      <c r="IC420" s="1623"/>
      <c r="ID420" s="162"/>
      <c r="IE420" s="162"/>
    </row>
    <row r="421" spans="1:239" ht="21" customHeight="1" x14ac:dyDescent="0.25">
      <c r="A421" s="377" t="str">
        <f t="shared" si="616"/>
        <v/>
      </c>
      <c r="B421" s="188">
        <v>395</v>
      </c>
      <c r="C421" s="255"/>
      <c r="D421" s="223" t="str">
        <f t="shared" si="600"/>
        <v/>
      </c>
      <c r="E421" s="223" t="str">
        <f t="shared" si="683"/>
        <v/>
      </c>
      <c r="F421" s="242"/>
      <c r="G421" s="242"/>
      <c r="H421" s="224" t="str">
        <f t="shared" si="617"/>
        <v/>
      </c>
      <c r="I421" s="930"/>
      <c r="J421" s="930"/>
      <c r="K421" s="930"/>
      <c r="L421" s="370"/>
      <c r="M421" s="371"/>
      <c r="N421" s="371"/>
      <c r="O421" s="371"/>
      <c r="P421" s="372"/>
      <c r="Q421" s="609"/>
      <c r="R421" s="609"/>
      <c r="S421" s="610"/>
      <c r="T421" s="371"/>
      <c r="U421" s="371"/>
      <c r="V421" s="188"/>
      <c r="W421" s="370"/>
      <c r="X421" s="371"/>
      <c r="Y421" s="371"/>
      <c r="Z421" s="611"/>
      <c r="AA421" s="896"/>
      <c r="AB421" s="370"/>
      <c r="AC421" s="371"/>
      <c r="AD421" s="371"/>
      <c r="AE421" s="371"/>
      <c r="AF421" s="896"/>
      <c r="AG421" s="370"/>
      <c r="AH421" s="371"/>
      <c r="AI421" s="371"/>
      <c r="AJ421" s="371"/>
      <c r="AK421" s="896"/>
      <c r="AL421" s="370"/>
      <c r="AM421" s="371"/>
      <c r="AN421" s="371"/>
      <c r="AO421" s="372"/>
      <c r="AP421" s="370"/>
      <c r="AQ421" s="371"/>
      <c r="AR421" s="371"/>
      <c r="AS421" s="371"/>
      <c r="AT421" s="928"/>
      <c r="AU421" s="188"/>
      <c r="AV421" s="256">
        <f t="shared" si="601"/>
        <v>0</v>
      </c>
      <c r="AW421" s="257">
        <f t="shared" si="602"/>
        <v>0</v>
      </c>
      <c r="AX421" s="258">
        <f t="shared" si="598"/>
        <v>0</v>
      </c>
      <c r="AY421" s="259">
        <f t="shared" si="598"/>
        <v>0</v>
      </c>
      <c r="AZ421" s="231" t="str">
        <f t="shared" si="618"/>
        <v/>
      </c>
      <c r="BA421" s="232">
        <f t="shared" si="619"/>
        <v>0</v>
      </c>
      <c r="BB421" s="249">
        <f t="shared" si="603"/>
        <v>0</v>
      </c>
      <c r="BC421" s="231">
        <f t="shared" si="620"/>
        <v>0</v>
      </c>
      <c r="BD421" s="231">
        <f t="shared" si="621"/>
        <v>0</v>
      </c>
      <c r="BE421" s="260"/>
      <c r="BF421" s="235">
        <f t="shared" si="622"/>
        <v>0</v>
      </c>
      <c r="BG421" s="235">
        <f t="shared" si="623"/>
        <v>0</v>
      </c>
      <c r="BH421" s="235">
        <f t="shared" si="624"/>
        <v>0</v>
      </c>
      <c r="BI421" s="380"/>
      <c r="BJ421" s="235">
        <f t="shared" si="604"/>
        <v>0</v>
      </c>
      <c r="BK421" s="235">
        <f t="shared" si="625"/>
        <v>0</v>
      </c>
      <c r="BL421" s="235" t="str">
        <f t="shared" si="626"/>
        <v/>
      </c>
      <c r="BM421" s="236"/>
      <c r="BN421" s="237"/>
      <c r="BO421" s="237"/>
      <c r="BP421" s="238"/>
      <c r="BQ421" s="238"/>
      <c r="BR421" s="254"/>
      <c r="BS421" s="252"/>
      <c r="BT421" s="244"/>
      <c r="BU421" s="244"/>
      <c r="BV421" s="244"/>
      <c r="BW421" s="244"/>
      <c r="BX421" s="244"/>
      <c r="BY421" s="244"/>
      <c r="BZ421" s="244"/>
      <c r="CA421" s="244"/>
      <c r="CB421" s="253"/>
      <c r="CC421" s="188"/>
      <c r="CD421" s="244">
        <f t="shared" si="605"/>
        <v>0</v>
      </c>
      <c r="CE421" s="235">
        <f t="shared" si="627"/>
        <v>0</v>
      </c>
      <c r="CF421" s="235">
        <f t="shared" si="627"/>
        <v>0</v>
      </c>
      <c r="CG421" s="235">
        <f t="shared" si="627"/>
        <v>0</v>
      </c>
      <c r="CH421" s="188"/>
      <c r="CI421" s="244">
        <f t="shared" si="606"/>
        <v>0</v>
      </c>
      <c r="CJ421" s="235">
        <f t="shared" si="628"/>
        <v>0</v>
      </c>
      <c r="CK421" s="235">
        <f t="shared" si="628"/>
        <v>0</v>
      </c>
      <c r="CL421" s="235">
        <f t="shared" si="628"/>
        <v>0</v>
      </c>
      <c r="CM421" s="188"/>
      <c r="CN421" s="244">
        <f t="shared" si="607"/>
        <v>0</v>
      </c>
      <c r="CO421" s="235">
        <f t="shared" si="629"/>
        <v>0</v>
      </c>
      <c r="CP421" s="235">
        <f t="shared" si="629"/>
        <v>0</v>
      </c>
      <c r="CQ421" s="235">
        <f t="shared" si="629"/>
        <v>0</v>
      </c>
      <c r="CR421" s="188"/>
      <c r="CS421" s="244">
        <f t="shared" si="608"/>
        <v>0</v>
      </c>
      <c r="CT421" s="235">
        <f t="shared" si="630"/>
        <v>0</v>
      </c>
      <c r="CU421" s="235">
        <f t="shared" si="630"/>
        <v>0</v>
      </c>
      <c r="CV421" s="235">
        <f t="shared" si="630"/>
        <v>0</v>
      </c>
      <c r="CW421" s="188"/>
      <c r="CX421" s="244">
        <f t="shared" si="609"/>
        <v>0</v>
      </c>
      <c r="CY421" s="235">
        <f t="shared" si="631"/>
        <v>0</v>
      </c>
      <c r="CZ421" s="235">
        <f t="shared" si="631"/>
        <v>0</v>
      </c>
      <c r="DA421" s="235">
        <f t="shared" si="631"/>
        <v>0</v>
      </c>
      <c r="DB421" s="188"/>
      <c r="DC421" s="225"/>
      <c r="DD421" s="226"/>
      <c r="DE421" s="1088"/>
      <c r="DF421" s="225"/>
      <c r="DG421" s="226"/>
      <c r="DH421" s="1088"/>
      <c r="DI421" s="225"/>
      <c r="DJ421" s="226"/>
      <c r="DK421" s="1088"/>
      <c r="DL421" s="225"/>
      <c r="DM421" s="226"/>
      <c r="DN421" s="1088"/>
      <c r="DO421" s="370"/>
      <c r="DP421" s="370"/>
      <c r="DQ421" s="243">
        <f t="shared" si="632"/>
        <v>0</v>
      </c>
      <c r="DR421" s="244">
        <f t="shared" si="633"/>
        <v>0</v>
      </c>
      <c r="DS421" s="235">
        <f t="shared" si="634"/>
        <v>0</v>
      </c>
      <c r="DT421" s="244" t="str">
        <f t="shared" si="610"/>
        <v/>
      </c>
      <c r="DU421" s="42" t="str">
        <f t="shared" si="635"/>
        <v/>
      </c>
      <c r="DV421" s="42" t="str">
        <f t="shared" si="636"/>
        <v/>
      </c>
      <c r="DW421" s="42" t="str">
        <f t="shared" si="637"/>
        <v/>
      </c>
      <c r="DX421" s="162"/>
      <c r="DY421" s="42" t="str">
        <f t="shared" si="638"/>
        <v/>
      </c>
      <c r="DZ421" s="42" t="str">
        <f t="shared" si="599"/>
        <v/>
      </c>
      <c r="EA421" s="42" t="str">
        <f t="shared" si="639"/>
        <v/>
      </c>
      <c r="EB421" s="162"/>
      <c r="EC421" s="930"/>
      <c r="ED421" s="188"/>
      <c r="EE421" s="245">
        <f t="shared" si="640"/>
        <v>0</v>
      </c>
      <c r="EG421" s="245">
        <f t="shared" si="641"/>
        <v>0</v>
      </c>
      <c r="EI421" s="246" t="str">
        <f t="shared" si="642"/>
        <v/>
      </c>
      <c r="EJ421" s="247" t="str">
        <f t="shared" si="611"/>
        <v/>
      </c>
      <c r="EK421" s="248" t="str">
        <f t="shared" si="612"/>
        <v/>
      </c>
      <c r="EL421" s="248" t="str">
        <f t="shared" si="613"/>
        <v/>
      </c>
      <c r="EM421" s="248" t="str">
        <f t="shared" si="614"/>
        <v/>
      </c>
      <c r="EN421" s="248" t="str">
        <f t="shared" si="643"/>
        <v/>
      </c>
      <c r="EO421" s="248" t="str">
        <f t="shared" si="615"/>
        <v/>
      </c>
      <c r="EQ421" s="248" t="str">
        <f t="shared" si="644"/>
        <v/>
      </c>
      <c r="ER421" s="248" t="str">
        <f t="shared" si="645"/>
        <v/>
      </c>
      <c r="ES421" s="248" t="str">
        <f t="shared" si="646"/>
        <v/>
      </c>
      <c r="ET421" s="248" t="str">
        <f t="shared" si="647"/>
        <v/>
      </c>
      <c r="EU421" s="248" t="str">
        <f t="shared" si="648"/>
        <v/>
      </c>
      <c r="EV421" s="248" t="str">
        <f t="shared" si="648"/>
        <v/>
      </c>
      <c r="EX421" s="248" t="str">
        <f t="shared" si="649"/>
        <v/>
      </c>
      <c r="EY421" s="248" t="str">
        <f t="shared" si="650"/>
        <v/>
      </c>
      <c r="EZ421" s="248" t="str">
        <f t="shared" si="651"/>
        <v/>
      </c>
      <c r="FA421" s="248" t="str">
        <f t="shared" si="652"/>
        <v/>
      </c>
      <c r="FB421" s="248" t="str">
        <f t="shared" si="592"/>
        <v/>
      </c>
      <c r="FC421" s="248" t="str">
        <f t="shared" si="592"/>
        <v/>
      </c>
      <c r="FE421" s="248" t="str">
        <f t="shared" si="653"/>
        <v/>
      </c>
      <c r="FF421" s="248" t="str">
        <f t="shared" si="654"/>
        <v/>
      </c>
      <c r="FG421" s="248" t="str">
        <f t="shared" si="655"/>
        <v/>
      </c>
      <c r="FH421" s="248" t="str">
        <f t="shared" si="656"/>
        <v/>
      </c>
      <c r="FI421" s="248" t="str">
        <f t="shared" si="593"/>
        <v/>
      </c>
      <c r="FJ421" s="248" t="str">
        <f t="shared" si="593"/>
        <v/>
      </c>
      <c r="FL421" s="370"/>
      <c r="FM421" s="371"/>
      <c r="FN421" s="371"/>
      <c r="FO421" s="611"/>
      <c r="FP421" s="896"/>
      <c r="FQ421" s="370"/>
      <c r="FR421" s="371"/>
      <c r="FS421" s="371"/>
      <c r="FT421" s="611"/>
      <c r="FU421" s="896"/>
      <c r="FV421" s="370"/>
      <c r="FW421" s="371"/>
      <c r="FX421" s="371"/>
      <c r="FY421" s="611"/>
      <c r="FZ421" s="896"/>
      <c r="GA421" s="613"/>
      <c r="GC421" s="227">
        <f t="shared" si="657"/>
        <v>0</v>
      </c>
      <c r="GD421" s="228">
        <f t="shared" si="658"/>
        <v>0</v>
      </c>
      <c r="GE421" s="229">
        <f t="shared" si="594"/>
        <v>0</v>
      </c>
      <c r="GF421" s="230">
        <f t="shared" si="594"/>
        <v>0</v>
      </c>
      <c r="GG421" s="231" t="str">
        <f t="shared" si="659"/>
        <v/>
      </c>
      <c r="GH421" s="232">
        <f t="shared" si="660"/>
        <v>0</v>
      </c>
      <c r="GI421" s="227">
        <f t="shared" si="661"/>
        <v>0</v>
      </c>
      <c r="GJ421" s="233">
        <f t="shared" si="662"/>
        <v>0</v>
      </c>
      <c r="GK421" s="233">
        <f t="shared" si="663"/>
        <v>0</v>
      </c>
      <c r="GL421" s="234"/>
      <c r="GM421" s="235">
        <f t="shared" si="664"/>
        <v>0</v>
      </c>
      <c r="GN421" s="235">
        <f t="shared" si="665"/>
        <v>0</v>
      </c>
      <c r="GO421" s="235" t="str">
        <f t="shared" si="666"/>
        <v/>
      </c>
      <c r="GP421" s="380"/>
      <c r="GQ421" s="235">
        <f t="shared" si="667"/>
        <v>0</v>
      </c>
      <c r="GR421" s="235">
        <f t="shared" si="668"/>
        <v>0</v>
      </c>
      <c r="GS421" s="235" t="str">
        <f t="shared" si="669"/>
        <v/>
      </c>
      <c r="GT421" s="236"/>
      <c r="GU421" s="237" t="str">
        <f t="shared" si="670"/>
        <v/>
      </c>
      <c r="GV421" s="237" t="str">
        <f t="shared" si="671"/>
        <v/>
      </c>
      <c r="GW421" s="238" t="str">
        <f t="shared" si="672"/>
        <v/>
      </c>
      <c r="GX421" s="238" t="str">
        <f t="shared" si="673"/>
        <v/>
      </c>
      <c r="GY421" s="239"/>
      <c r="GZ421" s="240" t="str">
        <f t="shared" si="674"/>
        <v/>
      </c>
      <c r="HA421" s="235" t="str">
        <f t="shared" si="675"/>
        <v/>
      </c>
      <c r="HB421" s="235" t="str">
        <f t="shared" si="676"/>
        <v/>
      </c>
      <c r="HC421" s="235" t="str">
        <f t="shared" si="677"/>
        <v/>
      </c>
      <c r="HD421" s="235" t="str">
        <f t="shared" si="678"/>
        <v/>
      </c>
      <c r="HE421" s="235" t="str">
        <f t="shared" si="679"/>
        <v/>
      </c>
      <c r="HF421" s="188"/>
      <c r="HG421" s="235" t="str">
        <f t="shared" si="680"/>
        <v/>
      </c>
      <c r="HH421" s="235">
        <f t="shared" si="595"/>
        <v>0</v>
      </c>
      <c r="HI421" s="235">
        <f t="shared" si="595"/>
        <v>0</v>
      </c>
      <c r="HJ421" s="235">
        <f t="shared" si="595"/>
        <v>0</v>
      </c>
      <c r="HK421" s="188"/>
      <c r="HL421" s="235" t="str">
        <f t="shared" si="681"/>
        <v/>
      </c>
      <c r="HM421" s="235">
        <f t="shared" si="596"/>
        <v>0</v>
      </c>
      <c r="HN421" s="235">
        <f t="shared" si="596"/>
        <v>0</v>
      </c>
      <c r="HO421" s="235">
        <f t="shared" si="596"/>
        <v>0</v>
      </c>
      <c r="HP421" s="188"/>
      <c r="HQ421" s="235" t="str">
        <f t="shared" si="682"/>
        <v/>
      </c>
      <c r="HR421" s="235">
        <f t="shared" si="597"/>
        <v>0</v>
      </c>
      <c r="HS421" s="235">
        <f t="shared" si="597"/>
        <v>0</v>
      </c>
      <c r="HT421" s="235">
        <f t="shared" si="597"/>
        <v>0</v>
      </c>
      <c r="HU421" s="162"/>
      <c r="HV421" s="1622"/>
      <c r="HW421" s="1619"/>
      <c r="HX421" s="1619"/>
      <c r="HY421" s="1619"/>
      <c r="HZ421" s="1619"/>
      <c r="IA421" s="1619"/>
      <c r="IB421" s="1619"/>
      <c r="IC421" s="1623"/>
      <c r="ID421" s="162"/>
      <c r="IE421" s="162"/>
    </row>
    <row r="422" spans="1:239" ht="21" customHeight="1" x14ac:dyDescent="0.25">
      <c r="A422" s="377" t="str">
        <f t="shared" si="616"/>
        <v/>
      </c>
      <c r="B422" s="188">
        <v>396</v>
      </c>
      <c r="C422" s="255"/>
      <c r="D422" s="223" t="str">
        <f t="shared" si="600"/>
        <v/>
      </c>
      <c r="E422" s="223" t="str">
        <f t="shared" si="683"/>
        <v/>
      </c>
      <c r="F422" s="242"/>
      <c r="G422" s="242"/>
      <c r="H422" s="224" t="str">
        <f t="shared" si="617"/>
        <v/>
      </c>
      <c r="I422" s="930"/>
      <c r="J422" s="930"/>
      <c r="K422" s="930"/>
      <c r="L422" s="370"/>
      <c r="M422" s="371"/>
      <c r="N422" s="371"/>
      <c r="O422" s="371"/>
      <c r="P422" s="372"/>
      <c r="Q422" s="609"/>
      <c r="R422" s="609"/>
      <c r="S422" s="610"/>
      <c r="T422" s="371"/>
      <c r="U422" s="371"/>
      <c r="V422" s="188"/>
      <c r="W422" s="370"/>
      <c r="X422" s="371"/>
      <c r="Y422" s="371"/>
      <c r="Z422" s="611"/>
      <c r="AA422" s="896"/>
      <c r="AB422" s="370"/>
      <c r="AC422" s="371"/>
      <c r="AD422" s="371"/>
      <c r="AE422" s="371"/>
      <c r="AF422" s="896"/>
      <c r="AG422" s="370"/>
      <c r="AH422" s="371"/>
      <c r="AI422" s="371"/>
      <c r="AJ422" s="371"/>
      <c r="AK422" s="896"/>
      <c r="AL422" s="370"/>
      <c r="AM422" s="371"/>
      <c r="AN422" s="371"/>
      <c r="AO422" s="372"/>
      <c r="AP422" s="370"/>
      <c r="AQ422" s="371"/>
      <c r="AR422" s="371"/>
      <c r="AS422" s="371"/>
      <c r="AT422" s="928"/>
      <c r="AU422" s="188"/>
      <c r="AV422" s="256">
        <f t="shared" si="601"/>
        <v>0</v>
      </c>
      <c r="AW422" s="257">
        <f t="shared" si="602"/>
        <v>0</v>
      </c>
      <c r="AX422" s="258">
        <f t="shared" si="598"/>
        <v>0</v>
      </c>
      <c r="AY422" s="259">
        <f t="shared" si="598"/>
        <v>0</v>
      </c>
      <c r="AZ422" s="231" t="str">
        <f t="shared" si="618"/>
        <v/>
      </c>
      <c r="BA422" s="232">
        <f t="shared" si="619"/>
        <v>0</v>
      </c>
      <c r="BB422" s="249">
        <f t="shared" si="603"/>
        <v>0</v>
      </c>
      <c r="BC422" s="231">
        <f t="shared" si="620"/>
        <v>0</v>
      </c>
      <c r="BD422" s="231">
        <f t="shared" si="621"/>
        <v>0</v>
      </c>
      <c r="BE422" s="260"/>
      <c r="BF422" s="235">
        <f t="shared" si="622"/>
        <v>0</v>
      </c>
      <c r="BG422" s="235">
        <f t="shared" si="623"/>
        <v>0</v>
      </c>
      <c r="BH422" s="235">
        <f t="shared" si="624"/>
        <v>0</v>
      </c>
      <c r="BI422" s="380"/>
      <c r="BJ422" s="235">
        <f t="shared" si="604"/>
        <v>0</v>
      </c>
      <c r="BK422" s="235">
        <f t="shared" si="625"/>
        <v>0</v>
      </c>
      <c r="BL422" s="235" t="str">
        <f t="shared" si="626"/>
        <v/>
      </c>
      <c r="BM422" s="236"/>
      <c r="BN422" s="237"/>
      <c r="BO422" s="237"/>
      <c r="BP422" s="238"/>
      <c r="BQ422" s="238"/>
      <c r="BR422" s="254"/>
      <c r="BS422" s="252"/>
      <c r="BT422" s="244"/>
      <c r="BU422" s="244"/>
      <c r="BV422" s="244"/>
      <c r="BW422" s="244"/>
      <c r="BX422" s="244"/>
      <c r="BY422" s="244"/>
      <c r="BZ422" s="244"/>
      <c r="CA422" s="244"/>
      <c r="CB422" s="253"/>
      <c r="CC422" s="188"/>
      <c r="CD422" s="244">
        <f t="shared" si="605"/>
        <v>0</v>
      </c>
      <c r="CE422" s="235">
        <f t="shared" si="627"/>
        <v>0</v>
      </c>
      <c r="CF422" s="235">
        <f t="shared" si="627"/>
        <v>0</v>
      </c>
      <c r="CG422" s="235">
        <f t="shared" si="627"/>
        <v>0</v>
      </c>
      <c r="CH422" s="188"/>
      <c r="CI422" s="244">
        <f t="shared" si="606"/>
        <v>0</v>
      </c>
      <c r="CJ422" s="235">
        <f t="shared" si="628"/>
        <v>0</v>
      </c>
      <c r="CK422" s="235">
        <f t="shared" si="628"/>
        <v>0</v>
      </c>
      <c r="CL422" s="235">
        <f t="shared" si="628"/>
        <v>0</v>
      </c>
      <c r="CM422" s="188"/>
      <c r="CN422" s="244">
        <f t="shared" si="607"/>
        <v>0</v>
      </c>
      <c r="CO422" s="235">
        <f t="shared" si="629"/>
        <v>0</v>
      </c>
      <c r="CP422" s="235">
        <f t="shared" si="629"/>
        <v>0</v>
      </c>
      <c r="CQ422" s="235">
        <f t="shared" si="629"/>
        <v>0</v>
      </c>
      <c r="CR422" s="188"/>
      <c r="CS422" s="244">
        <f t="shared" si="608"/>
        <v>0</v>
      </c>
      <c r="CT422" s="235">
        <f t="shared" si="630"/>
        <v>0</v>
      </c>
      <c r="CU422" s="235">
        <f t="shared" si="630"/>
        <v>0</v>
      </c>
      <c r="CV422" s="235">
        <f t="shared" si="630"/>
        <v>0</v>
      </c>
      <c r="CW422" s="188"/>
      <c r="CX422" s="244">
        <f t="shared" si="609"/>
        <v>0</v>
      </c>
      <c r="CY422" s="235">
        <f t="shared" si="631"/>
        <v>0</v>
      </c>
      <c r="CZ422" s="235">
        <f t="shared" si="631"/>
        <v>0</v>
      </c>
      <c r="DA422" s="235">
        <f t="shared" si="631"/>
        <v>0</v>
      </c>
      <c r="DB422" s="188"/>
      <c r="DC422" s="225"/>
      <c r="DD422" s="226"/>
      <c r="DE422" s="1088"/>
      <c r="DF422" s="225"/>
      <c r="DG422" s="226"/>
      <c r="DH422" s="1088"/>
      <c r="DI422" s="225"/>
      <c r="DJ422" s="226"/>
      <c r="DK422" s="1088"/>
      <c r="DL422" s="225"/>
      <c r="DM422" s="226"/>
      <c r="DN422" s="1088"/>
      <c r="DO422" s="370"/>
      <c r="DP422" s="370"/>
      <c r="DQ422" s="243">
        <f t="shared" si="632"/>
        <v>0</v>
      </c>
      <c r="DR422" s="244">
        <f t="shared" si="633"/>
        <v>0</v>
      </c>
      <c r="DS422" s="235">
        <f t="shared" si="634"/>
        <v>0</v>
      </c>
      <c r="DT422" s="244" t="str">
        <f t="shared" si="610"/>
        <v/>
      </c>
      <c r="DU422" s="42" t="str">
        <f t="shared" si="635"/>
        <v/>
      </c>
      <c r="DV422" s="42" t="str">
        <f t="shared" si="636"/>
        <v/>
      </c>
      <c r="DW422" s="42" t="str">
        <f t="shared" si="637"/>
        <v/>
      </c>
      <c r="DX422" s="162"/>
      <c r="DY422" s="42" t="str">
        <f t="shared" si="638"/>
        <v/>
      </c>
      <c r="DZ422" s="42" t="str">
        <f t="shared" si="599"/>
        <v/>
      </c>
      <c r="EA422" s="42" t="str">
        <f t="shared" si="639"/>
        <v/>
      </c>
      <c r="EB422" s="162"/>
      <c r="EC422" s="930"/>
      <c r="ED422" s="188"/>
      <c r="EE422" s="245">
        <f t="shared" si="640"/>
        <v>0</v>
      </c>
      <c r="EG422" s="245">
        <f t="shared" si="641"/>
        <v>0</v>
      </c>
      <c r="EI422" s="246" t="str">
        <f t="shared" si="642"/>
        <v/>
      </c>
      <c r="EJ422" s="247" t="str">
        <f t="shared" si="611"/>
        <v/>
      </c>
      <c r="EK422" s="248" t="str">
        <f t="shared" si="612"/>
        <v/>
      </c>
      <c r="EL422" s="248" t="str">
        <f t="shared" si="613"/>
        <v/>
      </c>
      <c r="EM422" s="248" t="str">
        <f t="shared" si="614"/>
        <v/>
      </c>
      <c r="EN422" s="248" t="str">
        <f t="shared" si="643"/>
        <v/>
      </c>
      <c r="EO422" s="248" t="str">
        <f t="shared" si="615"/>
        <v/>
      </c>
      <c r="EQ422" s="248" t="str">
        <f t="shared" si="644"/>
        <v/>
      </c>
      <c r="ER422" s="248" t="str">
        <f t="shared" si="645"/>
        <v/>
      </c>
      <c r="ES422" s="248" t="str">
        <f t="shared" si="646"/>
        <v/>
      </c>
      <c r="ET422" s="248" t="str">
        <f t="shared" si="647"/>
        <v/>
      </c>
      <c r="EU422" s="248" t="str">
        <f t="shared" si="648"/>
        <v/>
      </c>
      <c r="EV422" s="248" t="str">
        <f t="shared" si="648"/>
        <v/>
      </c>
      <c r="EX422" s="248" t="str">
        <f t="shared" si="649"/>
        <v/>
      </c>
      <c r="EY422" s="248" t="str">
        <f t="shared" si="650"/>
        <v/>
      </c>
      <c r="EZ422" s="248" t="str">
        <f t="shared" si="651"/>
        <v/>
      </c>
      <c r="FA422" s="248" t="str">
        <f t="shared" si="652"/>
        <v/>
      </c>
      <c r="FB422" s="248" t="str">
        <f t="shared" si="592"/>
        <v/>
      </c>
      <c r="FC422" s="248" t="str">
        <f t="shared" si="592"/>
        <v/>
      </c>
      <c r="FE422" s="248" t="str">
        <f t="shared" si="653"/>
        <v/>
      </c>
      <c r="FF422" s="248" t="str">
        <f t="shared" si="654"/>
        <v/>
      </c>
      <c r="FG422" s="248" t="str">
        <f t="shared" si="655"/>
        <v/>
      </c>
      <c r="FH422" s="248" t="str">
        <f t="shared" si="656"/>
        <v/>
      </c>
      <c r="FI422" s="248" t="str">
        <f t="shared" si="593"/>
        <v/>
      </c>
      <c r="FJ422" s="248" t="str">
        <f t="shared" si="593"/>
        <v/>
      </c>
      <c r="FL422" s="370"/>
      <c r="FM422" s="371"/>
      <c r="FN422" s="371"/>
      <c r="FO422" s="611"/>
      <c r="FP422" s="896"/>
      <c r="FQ422" s="370"/>
      <c r="FR422" s="371"/>
      <c r="FS422" s="371"/>
      <c r="FT422" s="611"/>
      <c r="FU422" s="896"/>
      <c r="FV422" s="370"/>
      <c r="FW422" s="371"/>
      <c r="FX422" s="371"/>
      <c r="FY422" s="611"/>
      <c r="FZ422" s="896"/>
      <c r="GA422" s="613"/>
      <c r="GC422" s="227">
        <f t="shared" si="657"/>
        <v>0</v>
      </c>
      <c r="GD422" s="228">
        <f t="shared" si="658"/>
        <v>0</v>
      </c>
      <c r="GE422" s="229">
        <f t="shared" si="594"/>
        <v>0</v>
      </c>
      <c r="GF422" s="230">
        <f t="shared" si="594"/>
        <v>0</v>
      </c>
      <c r="GG422" s="231" t="str">
        <f t="shared" si="659"/>
        <v/>
      </c>
      <c r="GH422" s="232">
        <f t="shared" si="660"/>
        <v>0</v>
      </c>
      <c r="GI422" s="227">
        <f t="shared" si="661"/>
        <v>0</v>
      </c>
      <c r="GJ422" s="233">
        <f t="shared" si="662"/>
        <v>0</v>
      </c>
      <c r="GK422" s="233">
        <f t="shared" si="663"/>
        <v>0</v>
      </c>
      <c r="GL422" s="234"/>
      <c r="GM422" s="235">
        <f t="shared" si="664"/>
        <v>0</v>
      </c>
      <c r="GN422" s="235">
        <f t="shared" si="665"/>
        <v>0</v>
      </c>
      <c r="GO422" s="235" t="str">
        <f t="shared" si="666"/>
        <v/>
      </c>
      <c r="GP422" s="380"/>
      <c r="GQ422" s="235">
        <f t="shared" si="667"/>
        <v>0</v>
      </c>
      <c r="GR422" s="235">
        <f t="shared" si="668"/>
        <v>0</v>
      </c>
      <c r="GS422" s="235" t="str">
        <f t="shared" si="669"/>
        <v/>
      </c>
      <c r="GT422" s="236"/>
      <c r="GU422" s="237" t="str">
        <f t="shared" si="670"/>
        <v/>
      </c>
      <c r="GV422" s="237" t="str">
        <f t="shared" si="671"/>
        <v/>
      </c>
      <c r="GW422" s="238" t="str">
        <f t="shared" si="672"/>
        <v/>
      </c>
      <c r="GX422" s="238" t="str">
        <f t="shared" si="673"/>
        <v/>
      </c>
      <c r="GY422" s="239"/>
      <c r="GZ422" s="240" t="str">
        <f t="shared" si="674"/>
        <v/>
      </c>
      <c r="HA422" s="235" t="str">
        <f t="shared" si="675"/>
        <v/>
      </c>
      <c r="HB422" s="235" t="str">
        <f t="shared" si="676"/>
        <v/>
      </c>
      <c r="HC422" s="235" t="str">
        <f t="shared" si="677"/>
        <v/>
      </c>
      <c r="HD422" s="235" t="str">
        <f t="shared" si="678"/>
        <v/>
      </c>
      <c r="HE422" s="235" t="str">
        <f t="shared" si="679"/>
        <v/>
      </c>
      <c r="HF422" s="188"/>
      <c r="HG422" s="235" t="str">
        <f t="shared" si="680"/>
        <v/>
      </c>
      <c r="HH422" s="235">
        <f t="shared" si="595"/>
        <v>0</v>
      </c>
      <c r="HI422" s="235">
        <f t="shared" si="595"/>
        <v>0</v>
      </c>
      <c r="HJ422" s="235">
        <f t="shared" si="595"/>
        <v>0</v>
      </c>
      <c r="HK422" s="188"/>
      <c r="HL422" s="235" t="str">
        <f t="shared" si="681"/>
        <v/>
      </c>
      <c r="HM422" s="235">
        <f t="shared" si="596"/>
        <v>0</v>
      </c>
      <c r="HN422" s="235">
        <f t="shared" si="596"/>
        <v>0</v>
      </c>
      <c r="HO422" s="235">
        <f t="shared" si="596"/>
        <v>0</v>
      </c>
      <c r="HP422" s="188"/>
      <c r="HQ422" s="235" t="str">
        <f t="shared" si="682"/>
        <v/>
      </c>
      <c r="HR422" s="235">
        <f t="shared" si="597"/>
        <v>0</v>
      </c>
      <c r="HS422" s="235">
        <f t="shared" si="597"/>
        <v>0</v>
      </c>
      <c r="HT422" s="235">
        <f t="shared" si="597"/>
        <v>0</v>
      </c>
      <c r="HU422" s="162"/>
      <c r="HV422" s="1622"/>
      <c r="HW422" s="1619"/>
      <c r="HX422" s="1619"/>
      <c r="HY422" s="1619"/>
      <c r="HZ422" s="1619"/>
      <c r="IA422" s="1619"/>
      <c r="IB422" s="1619"/>
      <c r="IC422" s="1623"/>
      <c r="ID422" s="162"/>
      <c r="IE422" s="162"/>
    </row>
    <row r="423" spans="1:239" ht="21" customHeight="1" x14ac:dyDescent="0.25">
      <c r="A423" s="377" t="str">
        <f t="shared" si="616"/>
        <v/>
      </c>
      <c r="B423" s="188">
        <v>397</v>
      </c>
      <c r="C423" s="255"/>
      <c r="D423" s="223" t="str">
        <f t="shared" si="600"/>
        <v/>
      </c>
      <c r="E423" s="223" t="str">
        <f t="shared" si="683"/>
        <v/>
      </c>
      <c r="F423" s="242"/>
      <c r="G423" s="242"/>
      <c r="H423" s="224" t="str">
        <f t="shared" si="617"/>
        <v/>
      </c>
      <c r="I423" s="930"/>
      <c r="J423" s="930"/>
      <c r="K423" s="930"/>
      <c r="L423" s="370"/>
      <c r="M423" s="371"/>
      <c r="N423" s="371"/>
      <c r="O423" s="371"/>
      <c r="P423" s="372"/>
      <c r="Q423" s="609"/>
      <c r="R423" s="609"/>
      <c r="S423" s="610"/>
      <c r="T423" s="371"/>
      <c r="U423" s="371"/>
      <c r="V423" s="188"/>
      <c r="W423" s="370"/>
      <c r="X423" s="371"/>
      <c r="Y423" s="371"/>
      <c r="Z423" s="611"/>
      <c r="AA423" s="896"/>
      <c r="AB423" s="370"/>
      <c r="AC423" s="371"/>
      <c r="AD423" s="371"/>
      <c r="AE423" s="371"/>
      <c r="AF423" s="896"/>
      <c r="AG423" s="370"/>
      <c r="AH423" s="371"/>
      <c r="AI423" s="371"/>
      <c r="AJ423" s="371"/>
      <c r="AK423" s="896"/>
      <c r="AL423" s="370"/>
      <c r="AM423" s="371"/>
      <c r="AN423" s="371"/>
      <c r="AO423" s="372"/>
      <c r="AP423" s="370"/>
      <c r="AQ423" s="371"/>
      <c r="AR423" s="371"/>
      <c r="AS423" s="371"/>
      <c r="AT423" s="928"/>
      <c r="AU423" s="188"/>
      <c r="AV423" s="256">
        <f t="shared" si="601"/>
        <v>0</v>
      </c>
      <c r="AW423" s="257">
        <f t="shared" si="602"/>
        <v>0</v>
      </c>
      <c r="AX423" s="258">
        <f t="shared" si="598"/>
        <v>0</v>
      </c>
      <c r="AY423" s="259">
        <f t="shared" si="598"/>
        <v>0</v>
      </c>
      <c r="AZ423" s="231" t="str">
        <f t="shared" si="618"/>
        <v/>
      </c>
      <c r="BA423" s="232">
        <f t="shared" si="619"/>
        <v>0</v>
      </c>
      <c r="BB423" s="249">
        <f t="shared" si="603"/>
        <v>0</v>
      </c>
      <c r="BC423" s="231">
        <f t="shared" si="620"/>
        <v>0</v>
      </c>
      <c r="BD423" s="231">
        <f t="shared" si="621"/>
        <v>0</v>
      </c>
      <c r="BE423" s="260"/>
      <c r="BF423" s="235">
        <f t="shared" si="622"/>
        <v>0</v>
      </c>
      <c r="BG423" s="235">
        <f t="shared" si="623"/>
        <v>0</v>
      </c>
      <c r="BH423" s="235">
        <f t="shared" si="624"/>
        <v>0</v>
      </c>
      <c r="BI423" s="380"/>
      <c r="BJ423" s="235">
        <f t="shared" si="604"/>
        <v>0</v>
      </c>
      <c r="BK423" s="235">
        <f t="shared" si="625"/>
        <v>0</v>
      </c>
      <c r="BL423" s="235" t="str">
        <f t="shared" si="626"/>
        <v/>
      </c>
      <c r="BM423" s="236"/>
      <c r="BN423" s="237"/>
      <c r="BO423" s="237"/>
      <c r="BP423" s="238"/>
      <c r="BQ423" s="238"/>
      <c r="BR423" s="254"/>
      <c r="BS423" s="252"/>
      <c r="BT423" s="244"/>
      <c r="BU423" s="244"/>
      <c r="BV423" s="244"/>
      <c r="BW423" s="244"/>
      <c r="BX423" s="244"/>
      <c r="BY423" s="244"/>
      <c r="BZ423" s="244"/>
      <c r="CA423" s="244"/>
      <c r="CB423" s="253"/>
      <c r="CC423" s="188"/>
      <c r="CD423" s="244">
        <f t="shared" si="605"/>
        <v>0</v>
      </c>
      <c r="CE423" s="235">
        <f t="shared" si="627"/>
        <v>0</v>
      </c>
      <c r="CF423" s="235">
        <f t="shared" si="627"/>
        <v>0</v>
      </c>
      <c r="CG423" s="235">
        <f t="shared" si="627"/>
        <v>0</v>
      </c>
      <c r="CH423" s="188"/>
      <c r="CI423" s="244">
        <f t="shared" si="606"/>
        <v>0</v>
      </c>
      <c r="CJ423" s="235">
        <f t="shared" si="628"/>
        <v>0</v>
      </c>
      <c r="CK423" s="235">
        <f t="shared" si="628"/>
        <v>0</v>
      </c>
      <c r="CL423" s="235">
        <f t="shared" si="628"/>
        <v>0</v>
      </c>
      <c r="CM423" s="188"/>
      <c r="CN423" s="244">
        <f t="shared" si="607"/>
        <v>0</v>
      </c>
      <c r="CO423" s="235">
        <f t="shared" si="629"/>
        <v>0</v>
      </c>
      <c r="CP423" s="235">
        <f t="shared" si="629"/>
        <v>0</v>
      </c>
      <c r="CQ423" s="235">
        <f t="shared" si="629"/>
        <v>0</v>
      </c>
      <c r="CR423" s="188"/>
      <c r="CS423" s="244">
        <f t="shared" si="608"/>
        <v>0</v>
      </c>
      <c r="CT423" s="235">
        <f t="shared" si="630"/>
        <v>0</v>
      </c>
      <c r="CU423" s="235">
        <f t="shared" si="630"/>
        <v>0</v>
      </c>
      <c r="CV423" s="235">
        <f t="shared" si="630"/>
        <v>0</v>
      </c>
      <c r="CW423" s="188"/>
      <c r="CX423" s="244">
        <f t="shared" si="609"/>
        <v>0</v>
      </c>
      <c r="CY423" s="235">
        <f t="shared" si="631"/>
        <v>0</v>
      </c>
      <c r="CZ423" s="235">
        <f t="shared" si="631"/>
        <v>0</v>
      </c>
      <c r="DA423" s="235">
        <f t="shared" si="631"/>
        <v>0</v>
      </c>
      <c r="DB423" s="188"/>
      <c r="DC423" s="225"/>
      <c r="DD423" s="226"/>
      <c r="DE423" s="1088"/>
      <c r="DF423" s="225"/>
      <c r="DG423" s="226"/>
      <c r="DH423" s="1088"/>
      <c r="DI423" s="225"/>
      <c r="DJ423" s="226"/>
      <c r="DK423" s="1088"/>
      <c r="DL423" s="225"/>
      <c r="DM423" s="226"/>
      <c r="DN423" s="1088"/>
      <c r="DO423" s="370"/>
      <c r="DP423" s="370"/>
      <c r="DQ423" s="243">
        <f t="shared" si="632"/>
        <v>0</v>
      </c>
      <c r="DR423" s="244">
        <f t="shared" si="633"/>
        <v>0</v>
      </c>
      <c r="DS423" s="235">
        <f t="shared" si="634"/>
        <v>0</v>
      </c>
      <c r="DT423" s="244" t="str">
        <f t="shared" si="610"/>
        <v/>
      </c>
      <c r="DU423" s="42" t="str">
        <f t="shared" si="635"/>
        <v/>
      </c>
      <c r="DV423" s="42" t="str">
        <f t="shared" si="636"/>
        <v/>
      </c>
      <c r="DW423" s="42" t="str">
        <f t="shared" si="637"/>
        <v/>
      </c>
      <c r="DX423" s="162"/>
      <c r="DY423" s="42" t="str">
        <f t="shared" si="638"/>
        <v/>
      </c>
      <c r="DZ423" s="42" t="str">
        <f t="shared" si="599"/>
        <v/>
      </c>
      <c r="EA423" s="42" t="str">
        <f t="shared" si="639"/>
        <v/>
      </c>
      <c r="EB423" s="162"/>
      <c r="EC423" s="930"/>
      <c r="ED423" s="188"/>
      <c r="EE423" s="245">
        <f t="shared" si="640"/>
        <v>0</v>
      </c>
      <c r="EG423" s="245">
        <f t="shared" si="641"/>
        <v>0</v>
      </c>
      <c r="EI423" s="246" t="str">
        <f t="shared" si="642"/>
        <v/>
      </c>
      <c r="EJ423" s="247" t="str">
        <f t="shared" si="611"/>
        <v/>
      </c>
      <c r="EK423" s="248" t="str">
        <f t="shared" si="612"/>
        <v/>
      </c>
      <c r="EL423" s="248" t="str">
        <f t="shared" si="613"/>
        <v/>
      </c>
      <c r="EM423" s="248" t="str">
        <f t="shared" si="614"/>
        <v/>
      </c>
      <c r="EN423" s="248" t="str">
        <f t="shared" si="643"/>
        <v/>
      </c>
      <c r="EO423" s="248" t="str">
        <f t="shared" si="615"/>
        <v/>
      </c>
      <c r="EQ423" s="248" t="str">
        <f t="shared" si="644"/>
        <v/>
      </c>
      <c r="ER423" s="248" t="str">
        <f t="shared" si="645"/>
        <v/>
      </c>
      <c r="ES423" s="248" t="str">
        <f t="shared" si="646"/>
        <v/>
      </c>
      <c r="ET423" s="248" t="str">
        <f t="shared" si="647"/>
        <v/>
      </c>
      <c r="EU423" s="248" t="str">
        <f t="shared" si="648"/>
        <v/>
      </c>
      <c r="EV423" s="248" t="str">
        <f t="shared" si="648"/>
        <v/>
      </c>
      <c r="EX423" s="248" t="str">
        <f t="shared" si="649"/>
        <v/>
      </c>
      <c r="EY423" s="248" t="str">
        <f t="shared" si="650"/>
        <v/>
      </c>
      <c r="EZ423" s="248" t="str">
        <f t="shared" si="651"/>
        <v/>
      </c>
      <c r="FA423" s="248" t="str">
        <f t="shared" si="652"/>
        <v/>
      </c>
      <c r="FB423" s="248" t="str">
        <f t="shared" si="592"/>
        <v/>
      </c>
      <c r="FC423" s="248" t="str">
        <f t="shared" si="592"/>
        <v/>
      </c>
      <c r="FE423" s="248" t="str">
        <f t="shared" si="653"/>
        <v/>
      </c>
      <c r="FF423" s="248" t="str">
        <f t="shared" si="654"/>
        <v/>
      </c>
      <c r="FG423" s="248" t="str">
        <f t="shared" si="655"/>
        <v/>
      </c>
      <c r="FH423" s="248" t="str">
        <f t="shared" si="656"/>
        <v/>
      </c>
      <c r="FI423" s="248" t="str">
        <f t="shared" si="593"/>
        <v/>
      </c>
      <c r="FJ423" s="248" t="str">
        <f t="shared" si="593"/>
        <v/>
      </c>
      <c r="FL423" s="370"/>
      <c r="FM423" s="371"/>
      <c r="FN423" s="371"/>
      <c r="FO423" s="611"/>
      <c r="FP423" s="896"/>
      <c r="FQ423" s="370"/>
      <c r="FR423" s="371"/>
      <c r="FS423" s="371"/>
      <c r="FT423" s="611"/>
      <c r="FU423" s="896"/>
      <c r="FV423" s="370"/>
      <c r="FW423" s="371"/>
      <c r="FX423" s="371"/>
      <c r="FY423" s="611"/>
      <c r="FZ423" s="896"/>
      <c r="GA423" s="613"/>
      <c r="GC423" s="227">
        <f t="shared" si="657"/>
        <v>0</v>
      </c>
      <c r="GD423" s="228">
        <f t="shared" si="658"/>
        <v>0</v>
      </c>
      <c r="GE423" s="229">
        <f t="shared" si="594"/>
        <v>0</v>
      </c>
      <c r="GF423" s="230">
        <f t="shared" si="594"/>
        <v>0</v>
      </c>
      <c r="GG423" s="231" t="str">
        <f t="shared" si="659"/>
        <v/>
      </c>
      <c r="GH423" s="232">
        <f t="shared" si="660"/>
        <v>0</v>
      </c>
      <c r="GI423" s="227">
        <f t="shared" si="661"/>
        <v>0</v>
      </c>
      <c r="GJ423" s="233">
        <f t="shared" si="662"/>
        <v>0</v>
      </c>
      <c r="GK423" s="233">
        <f t="shared" si="663"/>
        <v>0</v>
      </c>
      <c r="GL423" s="234"/>
      <c r="GM423" s="235">
        <f t="shared" si="664"/>
        <v>0</v>
      </c>
      <c r="GN423" s="235">
        <f t="shared" si="665"/>
        <v>0</v>
      </c>
      <c r="GO423" s="235" t="str">
        <f t="shared" si="666"/>
        <v/>
      </c>
      <c r="GP423" s="380"/>
      <c r="GQ423" s="235">
        <f t="shared" si="667"/>
        <v>0</v>
      </c>
      <c r="GR423" s="235">
        <f t="shared" si="668"/>
        <v>0</v>
      </c>
      <c r="GS423" s="235" t="str">
        <f t="shared" si="669"/>
        <v/>
      </c>
      <c r="GT423" s="236"/>
      <c r="GU423" s="237" t="str">
        <f t="shared" si="670"/>
        <v/>
      </c>
      <c r="GV423" s="237" t="str">
        <f t="shared" si="671"/>
        <v/>
      </c>
      <c r="GW423" s="238" t="str">
        <f t="shared" si="672"/>
        <v/>
      </c>
      <c r="GX423" s="238" t="str">
        <f t="shared" si="673"/>
        <v/>
      </c>
      <c r="GY423" s="239"/>
      <c r="GZ423" s="240" t="str">
        <f t="shared" si="674"/>
        <v/>
      </c>
      <c r="HA423" s="235" t="str">
        <f t="shared" si="675"/>
        <v/>
      </c>
      <c r="HB423" s="235" t="str">
        <f t="shared" si="676"/>
        <v/>
      </c>
      <c r="HC423" s="235" t="str">
        <f t="shared" si="677"/>
        <v/>
      </c>
      <c r="HD423" s="235" t="str">
        <f t="shared" si="678"/>
        <v/>
      </c>
      <c r="HE423" s="235" t="str">
        <f t="shared" si="679"/>
        <v/>
      </c>
      <c r="HF423" s="188"/>
      <c r="HG423" s="235" t="str">
        <f t="shared" si="680"/>
        <v/>
      </c>
      <c r="HH423" s="235">
        <f t="shared" si="595"/>
        <v>0</v>
      </c>
      <c r="HI423" s="235">
        <f t="shared" si="595"/>
        <v>0</v>
      </c>
      <c r="HJ423" s="235">
        <f t="shared" si="595"/>
        <v>0</v>
      </c>
      <c r="HK423" s="188"/>
      <c r="HL423" s="235" t="str">
        <f t="shared" si="681"/>
        <v/>
      </c>
      <c r="HM423" s="235">
        <f t="shared" si="596"/>
        <v>0</v>
      </c>
      <c r="HN423" s="235">
        <f t="shared" si="596"/>
        <v>0</v>
      </c>
      <c r="HO423" s="235">
        <f t="shared" si="596"/>
        <v>0</v>
      </c>
      <c r="HP423" s="188"/>
      <c r="HQ423" s="235" t="str">
        <f t="shared" si="682"/>
        <v/>
      </c>
      <c r="HR423" s="235">
        <f t="shared" si="597"/>
        <v>0</v>
      </c>
      <c r="HS423" s="235">
        <f t="shared" si="597"/>
        <v>0</v>
      </c>
      <c r="HT423" s="235">
        <f t="shared" si="597"/>
        <v>0</v>
      </c>
      <c r="HU423" s="162"/>
      <c r="HV423" s="1622"/>
      <c r="HW423" s="1619"/>
      <c r="HX423" s="1619"/>
      <c r="HY423" s="1619"/>
      <c r="HZ423" s="1619"/>
      <c r="IA423" s="1619"/>
      <c r="IB423" s="1619"/>
      <c r="IC423" s="1623"/>
      <c r="ID423" s="162"/>
      <c r="IE423" s="162"/>
    </row>
    <row r="424" spans="1:239" ht="21" customHeight="1" x14ac:dyDescent="0.25">
      <c r="A424" s="377" t="str">
        <f t="shared" si="616"/>
        <v/>
      </c>
      <c r="B424" s="188">
        <v>398</v>
      </c>
      <c r="C424" s="255"/>
      <c r="D424" s="223" t="str">
        <f t="shared" si="600"/>
        <v/>
      </c>
      <c r="E424" s="223" t="str">
        <f t="shared" si="683"/>
        <v/>
      </c>
      <c r="F424" s="242"/>
      <c r="G424" s="242"/>
      <c r="H424" s="224" t="str">
        <f t="shared" si="617"/>
        <v/>
      </c>
      <c r="I424" s="930"/>
      <c r="J424" s="930"/>
      <c r="K424" s="930"/>
      <c r="L424" s="370"/>
      <c r="M424" s="371"/>
      <c r="N424" s="371"/>
      <c r="O424" s="371"/>
      <c r="P424" s="372"/>
      <c r="Q424" s="609"/>
      <c r="R424" s="609"/>
      <c r="S424" s="610"/>
      <c r="T424" s="371"/>
      <c r="U424" s="371"/>
      <c r="V424" s="188"/>
      <c r="W424" s="370"/>
      <c r="X424" s="371"/>
      <c r="Y424" s="371"/>
      <c r="Z424" s="611"/>
      <c r="AA424" s="896"/>
      <c r="AB424" s="370"/>
      <c r="AC424" s="371"/>
      <c r="AD424" s="371"/>
      <c r="AE424" s="371"/>
      <c r="AF424" s="896"/>
      <c r="AG424" s="370"/>
      <c r="AH424" s="371"/>
      <c r="AI424" s="371"/>
      <c r="AJ424" s="371"/>
      <c r="AK424" s="896"/>
      <c r="AL424" s="370"/>
      <c r="AM424" s="371"/>
      <c r="AN424" s="371"/>
      <c r="AO424" s="372"/>
      <c r="AP424" s="370"/>
      <c r="AQ424" s="371"/>
      <c r="AR424" s="371"/>
      <c r="AS424" s="371"/>
      <c r="AT424" s="928"/>
      <c r="AU424" s="188"/>
      <c r="AV424" s="256">
        <f t="shared" si="601"/>
        <v>0</v>
      </c>
      <c r="AW424" s="257">
        <f t="shared" si="602"/>
        <v>0</v>
      </c>
      <c r="AX424" s="258">
        <f t="shared" si="598"/>
        <v>0</v>
      </c>
      <c r="AY424" s="259">
        <f t="shared" si="598"/>
        <v>0</v>
      </c>
      <c r="AZ424" s="231" t="str">
        <f t="shared" si="618"/>
        <v/>
      </c>
      <c r="BA424" s="232">
        <f t="shared" si="619"/>
        <v>0</v>
      </c>
      <c r="BB424" s="249">
        <f t="shared" si="603"/>
        <v>0</v>
      </c>
      <c r="BC424" s="231">
        <f t="shared" si="620"/>
        <v>0</v>
      </c>
      <c r="BD424" s="231">
        <f t="shared" si="621"/>
        <v>0</v>
      </c>
      <c r="BE424" s="260"/>
      <c r="BF424" s="235">
        <f t="shared" si="622"/>
        <v>0</v>
      </c>
      <c r="BG424" s="235">
        <f t="shared" si="623"/>
        <v>0</v>
      </c>
      <c r="BH424" s="235">
        <f t="shared" si="624"/>
        <v>0</v>
      </c>
      <c r="BI424" s="380"/>
      <c r="BJ424" s="235">
        <f t="shared" si="604"/>
        <v>0</v>
      </c>
      <c r="BK424" s="235">
        <f t="shared" si="625"/>
        <v>0</v>
      </c>
      <c r="BL424" s="235" t="str">
        <f t="shared" si="626"/>
        <v/>
      </c>
      <c r="BM424" s="236"/>
      <c r="BN424" s="237"/>
      <c r="BO424" s="237"/>
      <c r="BP424" s="238"/>
      <c r="BQ424" s="238"/>
      <c r="BR424" s="254"/>
      <c r="BS424" s="252"/>
      <c r="BT424" s="244"/>
      <c r="BU424" s="244"/>
      <c r="BV424" s="244"/>
      <c r="BW424" s="244"/>
      <c r="BX424" s="244"/>
      <c r="BY424" s="244"/>
      <c r="BZ424" s="244"/>
      <c r="CA424" s="244"/>
      <c r="CB424" s="253"/>
      <c r="CC424" s="188"/>
      <c r="CD424" s="244">
        <f t="shared" si="605"/>
        <v>0</v>
      </c>
      <c r="CE424" s="235">
        <f t="shared" si="627"/>
        <v>0</v>
      </c>
      <c r="CF424" s="235">
        <f t="shared" si="627"/>
        <v>0</v>
      </c>
      <c r="CG424" s="235">
        <f t="shared" si="627"/>
        <v>0</v>
      </c>
      <c r="CH424" s="188"/>
      <c r="CI424" s="244">
        <f t="shared" si="606"/>
        <v>0</v>
      </c>
      <c r="CJ424" s="235">
        <f t="shared" si="628"/>
        <v>0</v>
      </c>
      <c r="CK424" s="235">
        <f t="shared" si="628"/>
        <v>0</v>
      </c>
      <c r="CL424" s="235">
        <f t="shared" si="628"/>
        <v>0</v>
      </c>
      <c r="CM424" s="188"/>
      <c r="CN424" s="244">
        <f t="shared" si="607"/>
        <v>0</v>
      </c>
      <c r="CO424" s="235">
        <f t="shared" si="629"/>
        <v>0</v>
      </c>
      <c r="CP424" s="235">
        <f t="shared" si="629"/>
        <v>0</v>
      </c>
      <c r="CQ424" s="235">
        <f t="shared" si="629"/>
        <v>0</v>
      </c>
      <c r="CR424" s="188"/>
      <c r="CS424" s="244">
        <f t="shared" si="608"/>
        <v>0</v>
      </c>
      <c r="CT424" s="235">
        <f t="shared" si="630"/>
        <v>0</v>
      </c>
      <c r="CU424" s="235">
        <f t="shared" si="630"/>
        <v>0</v>
      </c>
      <c r="CV424" s="235">
        <f t="shared" si="630"/>
        <v>0</v>
      </c>
      <c r="CW424" s="188"/>
      <c r="CX424" s="244">
        <f t="shared" si="609"/>
        <v>0</v>
      </c>
      <c r="CY424" s="235">
        <f t="shared" si="631"/>
        <v>0</v>
      </c>
      <c r="CZ424" s="235">
        <f t="shared" si="631"/>
        <v>0</v>
      </c>
      <c r="DA424" s="235">
        <f t="shared" si="631"/>
        <v>0</v>
      </c>
      <c r="DB424" s="188"/>
      <c r="DC424" s="225"/>
      <c r="DD424" s="226"/>
      <c r="DE424" s="1088"/>
      <c r="DF424" s="225"/>
      <c r="DG424" s="226"/>
      <c r="DH424" s="1088"/>
      <c r="DI424" s="225"/>
      <c r="DJ424" s="226"/>
      <c r="DK424" s="1088"/>
      <c r="DL424" s="225"/>
      <c r="DM424" s="226"/>
      <c r="DN424" s="1088"/>
      <c r="DO424" s="370"/>
      <c r="DP424" s="370"/>
      <c r="DQ424" s="243">
        <f t="shared" si="632"/>
        <v>0</v>
      </c>
      <c r="DR424" s="244">
        <f t="shared" si="633"/>
        <v>0</v>
      </c>
      <c r="DS424" s="235">
        <f t="shared" si="634"/>
        <v>0</v>
      </c>
      <c r="DT424" s="244" t="str">
        <f t="shared" si="610"/>
        <v/>
      </c>
      <c r="DU424" s="42" t="str">
        <f t="shared" si="635"/>
        <v/>
      </c>
      <c r="DV424" s="42" t="str">
        <f t="shared" si="636"/>
        <v/>
      </c>
      <c r="DW424" s="42" t="str">
        <f t="shared" si="637"/>
        <v/>
      </c>
      <c r="DX424" s="162"/>
      <c r="DY424" s="42" t="str">
        <f t="shared" si="638"/>
        <v/>
      </c>
      <c r="DZ424" s="42" t="str">
        <f t="shared" si="599"/>
        <v/>
      </c>
      <c r="EA424" s="42" t="str">
        <f t="shared" si="639"/>
        <v/>
      </c>
      <c r="EB424" s="162"/>
      <c r="EC424" s="930"/>
      <c r="ED424" s="188"/>
      <c r="EE424" s="245">
        <f t="shared" si="640"/>
        <v>0</v>
      </c>
      <c r="EG424" s="245">
        <f t="shared" si="641"/>
        <v>0</v>
      </c>
      <c r="EI424" s="246" t="str">
        <f t="shared" si="642"/>
        <v/>
      </c>
      <c r="EJ424" s="247" t="str">
        <f t="shared" si="611"/>
        <v/>
      </c>
      <c r="EK424" s="248" t="str">
        <f t="shared" si="612"/>
        <v/>
      </c>
      <c r="EL424" s="248" t="str">
        <f t="shared" si="613"/>
        <v/>
      </c>
      <c r="EM424" s="248" t="str">
        <f t="shared" si="614"/>
        <v/>
      </c>
      <c r="EN424" s="248" t="str">
        <f t="shared" si="643"/>
        <v/>
      </c>
      <c r="EO424" s="248" t="str">
        <f t="shared" si="615"/>
        <v/>
      </c>
      <c r="EQ424" s="248" t="str">
        <f t="shared" si="644"/>
        <v/>
      </c>
      <c r="ER424" s="248" t="str">
        <f t="shared" si="645"/>
        <v/>
      </c>
      <c r="ES424" s="248" t="str">
        <f t="shared" si="646"/>
        <v/>
      </c>
      <c r="ET424" s="248" t="str">
        <f t="shared" si="647"/>
        <v/>
      </c>
      <c r="EU424" s="248" t="str">
        <f t="shared" si="648"/>
        <v/>
      </c>
      <c r="EV424" s="248" t="str">
        <f t="shared" si="648"/>
        <v/>
      </c>
      <c r="EX424" s="248" t="str">
        <f t="shared" si="649"/>
        <v/>
      </c>
      <c r="EY424" s="248" t="str">
        <f t="shared" si="650"/>
        <v/>
      </c>
      <c r="EZ424" s="248" t="str">
        <f t="shared" si="651"/>
        <v/>
      </c>
      <c r="FA424" s="248" t="str">
        <f t="shared" si="652"/>
        <v/>
      </c>
      <c r="FB424" s="248" t="str">
        <f t="shared" si="592"/>
        <v/>
      </c>
      <c r="FC424" s="248" t="str">
        <f t="shared" si="592"/>
        <v/>
      </c>
      <c r="FE424" s="248" t="str">
        <f t="shared" si="653"/>
        <v/>
      </c>
      <c r="FF424" s="248" t="str">
        <f t="shared" si="654"/>
        <v/>
      </c>
      <c r="FG424" s="248" t="str">
        <f t="shared" si="655"/>
        <v/>
      </c>
      <c r="FH424" s="248" t="str">
        <f t="shared" si="656"/>
        <v/>
      </c>
      <c r="FI424" s="248" t="str">
        <f t="shared" si="593"/>
        <v/>
      </c>
      <c r="FJ424" s="248" t="str">
        <f t="shared" si="593"/>
        <v/>
      </c>
      <c r="FL424" s="370"/>
      <c r="FM424" s="371"/>
      <c r="FN424" s="371"/>
      <c r="FO424" s="611"/>
      <c r="FP424" s="896"/>
      <c r="FQ424" s="370"/>
      <c r="FR424" s="371"/>
      <c r="FS424" s="371"/>
      <c r="FT424" s="611"/>
      <c r="FU424" s="896"/>
      <c r="FV424" s="370"/>
      <c r="FW424" s="371"/>
      <c r="FX424" s="371"/>
      <c r="FY424" s="611"/>
      <c r="FZ424" s="896"/>
      <c r="GA424" s="613"/>
      <c r="GC424" s="227">
        <f t="shared" si="657"/>
        <v>0</v>
      </c>
      <c r="GD424" s="228">
        <f t="shared" si="658"/>
        <v>0</v>
      </c>
      <c r="GE424" s="229">
        <f t="shared" si="594"/>
        <v>0</v>
      </c>
      <c r="GF424" s="230">
        <f t="shared" si="594"/>
        <v>0</v>
      </c>
      <c r="GG424" s="231" t="str">
        <f t="shared" si="659"/>
        <v/>
      </c>
      <c r="GH424" s="232">
        <f t="shared" si="660"/>
        <v>0</v>
      </c>
      <c r="GI424" s="227">
        <f t="shared" si="661"/>
        <v>0</v>
      </c>
      <c r="GJ424" s="233">
        <f t="shared" si="662"/>
        <v>0</v>
      </c>
      <c r="GK424" s="233">
        <f t="shared" si="663"/>
        <v>0</v>
      </c>
      <c r="GL424" s="234"/>
      <c r="GM424" s="235">
        <f t="shared" si="664"/>
        <v>0</v>
      </c>
      <c r="GN424" s="235">
        <f t="shared" si="665"/>
        <v>0</v>
      </c>
      <c r="GO424" s="235" t="str">
        <f t="shared" si="666"/>
        <v/>
      </c>
      <c r="GP424" s="380"/>
      <c r="GQ424" s="235">
        <f t="shared" si="667"/>
        <v>0</v>
      </c>
      <c r="GR424" s="235">
        <f t="shared" si="668"/>
        <v>0</v>
      </c>
      <c r="GS424" s="235" t="str">
        <f t="shared" si="669"/>
        <v/>
      </c>
      <c r="GT424" s="236"/>
      <c r="GU424" s="237" t="str">
        <f t="shared" si="670"/>
        <v/>
      </c>
      <c r="GV424" s="237" t="str">
        <f t="shared" si="671"/>
        <v/>
      </c>
      <c r="GW424" s="238" t="str">
        <f t="shared" si="672"/>
        <v/>
      </c>
      <c r="GX424" s="238" t="str">
        <f t="shared" si="673"/>
        <v/>
      </c>
      <c r="GY424" s="239"/>
      <c r="GZ424" s="240" t="str">
        <f t="shared" si="674"/>
        <v/>
      </c>
      <c r="HA424" s="235" t="str">
        <f t="shared" si="675"/>
        <v/>
      </c>
      <c r="HB424" s="235" t="str">
        <f t="shared" si="676"/>
        <v/>
      </c>
      <c r="HC424" s="235" t="str">
        <f t="shared" si="677"/>
        <v/>
      </c>
      <c r="HD424" s="235" t="str">
        <f t="shared" si="678"/>
        <v/>
      </c>
      <c r="HE424" s="235" t="str">
        <f t="shared" si="679"/>
        <v/>
      </c>
      <c r="HF424" s="188"/>
      <c r="HG424" s="235" t="str">
        <f t="shared" si="680"/>
        <v/>
      </c>
      <c r="HH424" s="235">
        <f t="shared" si="595"/>
        <v>0</v>
      </c>
      <c r="HI424" s="235">
        <f t="shared" si="595"/>
        <v>0</v>
      </c>
      <c r="HJ424" s="235">
        <f t="shared" si="595"/>
        <v>0</v>
      </c>
      <c r="HK424" s="188"/>
      <c r="HL424" s="235" t="str">
        <f t="shared" si="681"/>
        <v/>
      </c>
      <c r="HM424" s="235">
        <f t="shared" si="596"/>
        <v>0</v>
      </c>
      <c r="HN424" s="235">
        <f t="shared" si="596"/>
        <v>0</v>
      </c>
      <c r="HO424" s="235">
        <f t="shared" si="596"/>
        <v>0</v>
      </c>
      <c r="HP424" s="188"/>
      <c r="HQ424" s="235" t="str">
        <f t="shared" si="682"/>
        <v/>
      </c>
      <c r="HR424" s="235">
        <f t="shared" si="597"/>
        <v>0</v>
      </c>
      <c r="HS424" s="235">
        <f t="shared" si="597"/>
        <v>0</v>
      </c>
      <c r="HT424" s="235">
        <f t="shared" si="597"/>
        <v>0</v>
      </c>
      <c r="HU424" s="162"/>
      <c r="HV424" s="1622"/>
      <c r="HW424" s="1619"/>
      <c r="HX424" s="1619"/>
      <c r="HY424" s="1619"/>
      <c r="HZ424" s="1619"/>
      <c r="IA424" s="1619"/>
      <c r="IB424" s="1619"/>
      <c r="IC424" s="1623"/>
      <c r="ID424" s="162"/>
      <c r="IE424" s="162"/>
    </row>
    <row r="425" spans="1:239" ht="21" customHeight="1" x14ac:dyDescent="0.25">
      <c r="A425" s="377" t="str">
        <f t="shared" si="616"/>
        <v/>
      </c>
      <c r="B425" s="188">
        <v>399</v>
      </c>
      <c r="C425" s="255"/>
      <c r="D425" s="223" t="str">
        <f t="shared" si="600"/>
        <v/>
      </c>
      <c r="E425" s="223" t="str">
        <f t="shared" si="683"/>
        <v/>
      </c>
      <c r="F425" s="242"/>
      <c r="G425" s="242"/>
      <c r="H425" s="224" t="str">
        <f t="shared" si="617"/>
        <v/>
      </c>
      <c r="I425" s="930"/>
      <c r="J425" s="930"/>
      <c r="K425" s="930"/>
      <c r="L425" s="370"/>
      <c r="M425" s="371"/>
      <c r="N425" s="371"/>
      <c r="O425" s="371"/>
      <c r="P425" s="372"/>
      <c r="Q425" s="609"/>
      <c r="R425" s="609"/>
      <c r="S425" s="610"/>
      <c r="T425" s="371"/>
      <c r="U425" s="371"/>
      <c r="V425" s="188"/>
      <c r="W425" s="370"/>
      <c r="X425" s="371"/>
      <c r="Y425" s="371"/>
      <c r="Z425" s="611"/>
      <c r="AA425" s="896"/>
      <c r="AB425" s="370"/>
      <c r="AC425" s="371"/>
      <c r="AD425" s="371"/>
      <c r="AE425" s="371"/>
      <c r="AF425" s="896"/>
      <c r="AG425" s="370"/>
      <c r="AH425" s="371"/>
      <c r="AI425" s="371"/>
      <c r="AJ425" s="371"/>
      <c r="AK425" s="896"/>
      <c r="AL425" s="370"/>
      <c r="AM425" s="371"/>
      <c r="AN425" s="371"/>
      <c r="AO425" s="372"/>
      <c r="AP425" s="370"/>
      <c r="AQ425" s="371"/>
      <c r="AR425" s="371"/>
      <c r="AS425" s="371"/>
      <c r="AT425" s="928"/>
      <c r="AU425" s="188"/>
      <c r="AV425" s="256">
        <f t="shared" si="601"/>
        <v>0</v>
      </c>
      <c r="AW425" s="257">
        <f t="shared" si="602"/>
        <v>0</v>
      </c>
      <c r="AX425" s="258">
        <f t="shared" si="598"/>
        <v>0</v>
      </c>
      <c r="AY425" s="259">
        <f t="shared" si="598"/>
        <v>0</v>
      </c>
      <c r="AZ425" s="231" t="str">
        <f t="shared" si="618"/>
        <v/>
      </c>
      <c r="BA425" s="232">
        <f t="shared" si="619"/>
        <v>0</v>
      </c>
      <c r="BB425" s="249">
        <f t="shared" si="603"/>
        <v>0</v>
      </c>
      <c r="BC425" s="231">
        <f t="shared" si="620"/>
        <v>0</v>
      </c>
      <c r="BD425" s="231">
        <f t="shared" si="621"/>
        <v>0</v>
      </c>
      <c r="BE425" s="260"/>
      <c r="BF425" s="235">
        <f t="shared" si="622"/>
        <v>0</v>
      </c>
      <c r="BG425" s="235">
        <f t="shared" si="623"/>
        <v>0</v>
      </c>
      <c r="BH425" s="235">
        <f t="shared" si="624"/>
        <v>0</v>
      </c>
      <c r="BI425" s="380"/>
      <c r="BJ425" s="235">
        <f t="shared" si="604"/>
        <v>0</v>
      </c>
      <c r="BK425" s="235">
        <f t="shared" si="625"/>
        <v>0</v>
      </c>
      <c r="BL425" s="235" t="str">
        <f t="shared" si="626"/>
        <v/>
      </c>
      <c r="BM425" s="236"/>
      <c r="BN425" s="237"/>
      <c r="BO425" s="237"/>
      <c r="BP425" s="238"/>
      <c r="BQ425" s="238"/>
      <c r="BR425" s="254"/>
      <c r="BS425" s="252"/>
      <c r="BT425" s="244"/>
      <c r="BU425" s="244"/>
      <c r="BV425" s="244"/>
      <c r="BW425" s="244"/>
      <c r="BX425" s="244"/>
      <c r="BY425" s="244"/>
      <c r="BZ425" s="244"/>
      <c r="CA425" s="244"/>
      <c r="CB425" s="253"/>
      <c r="CC425" s="188"/>
      <c r="CD425" s="244">
        <f t="shared" si="605"/>
        <v>0</v>
      </c>
      <c r="CE425" s="235">
        <f t="shared" si="627"/>
        <v>0</v>
      </c>
      <c r="CF425" s="235">
        <f t="shared" si="627"/>
        <v>0</v>
      </c>
      <c r="CG425" s="235">
        <f t="shared" si="627"/>
        <v>0</v>
      </c>
      <c r="CH425" s="188"/>
      <c r="CI425" s="244">
        <f t="shared" si="606"/>
        <v>0</v>
      </c>
      <c r="CJ425" s="235">
        <f t="shared" si="628"/>
        <v>0</v>
      </c>
      <c r="CK425" s="235">
        <f t="shared" si="628"/>
        <v>0</v>
      </c>
      <c r="CL425" s="235">
        <f t="shared" si="628"/>
        <v>0</v>
      </c>
      <c r="CM425" s="188"/>
      <c r="CN425" s="244">
        <f t="shared" si="607"/>
        <v>0</v>
      </c>
      <c r="CO425" s="235">
        <f t="shared" si="629"/>
        <v>0</v>
      </c>
      <c r="CP425" s="235">
        <f t="shared" si="629"/>
        <v>0</v>
      </c>
      <c r="CQ425" s="235">
        <f t="shared" si="629"/>
        <v>0</v>
      </c>
      <c r="CR425" s="188"/>
      <c r="CS425" s="244">
        <f t="shared" si="608"/>
        <v>0</v>
      </c>
      <c r="CT425" s="235">
        <f t="shared" si="630"/>
        <v>0</v>
      </c>
      <c r="CU425" s="235">
        <f t="shared" si="630"/>
        <v>0</v>
      </c>
      <c r="CV425" s="235">
        <f t="shared" si="630"/>
        <v>0</v>
      </c>
      <c r="CW425" s="188"/>
      <c r="CX425" s="244">
        <f t="shared" si="609"/>
        <v>0</v>
      </c>
      <c r="CY425" s="235">
        <f t="shared" si="631"/>
        <v>0</v>
      </c>
      <c r="CZ425" s="235">
        <f t="shared" si="631"/>
        <v>0</v>
      </c>
      <c r="DA425" s="235">
        <f t="shared" si="631"/>
        <v>0</v>
      </c>
      <c r="DB425" s="188"/>
      <c r="DC425" s="225"/>
      <c r="DD425" s="226"/>
      <c r="DE425" s="1088"/>
      <c r="DF425" s="225"/>
      <c r="DG425" s="226"/>
      <c r="DH425" s="1088"/>
      <c r="DI425" s="225"/>
      <c r="DJ425" s="226"/>
      <c r="DK425" s="1088"/>
      <c r="DL425" s="225"/>
      <c r="DM425" s="226"/>
      <c r="DN425" s="1088"/>
      <c r="DO425" s="370"/>
      <c r="DP425" s="370"/>
      <c r="DQ425" s="243">
        <f t="shared" si="632"/>
        <v>0</v>
      </c>
      <c r="DR425" s="244">
        <f t="shared" si="633"/>
        <v>0</v>
      </c>
      <c r="DS425" s="235">
        <f t="shared" si="634"/>
        <v>0</v>
      </c>
      <c r="DT425" s="244" t="str">
        <f t="shared" si="610"/>
        <v/>
      </c>
      <c r="DU425" s="42" t="str">
        <f t="shared" si="635"/>
        <v/>
      </c>
      <c r="DV425" s="42" t="str">
        <f t="shared" si="636"/>
        <v/>
      </c>
      <c r="DW425" s="42" t="str">
        <f t="shared" si="637"/>
        <v/>
      </c>
      <c r="DX425" s="162"/>
      <c r="DY425" s="42" t="str">
        <f t="shared" si="638"/>
        <v/>
      </c>
      <c r="DZ425" s="42" t="str">
        <f t="shared" si="599"/>
        <v/>
      </c>
      <c r="EA425" s="42" t="str">
        <f t="shared" si="639"/>
        <v/>
      </c>
      <c r="EB425" s="162"/>
      <c r="EC425" s="930"/>
      <c r="ED425" s="188"/>
      <c r="EE425" s="245">
        <f t="shared" si="640"/>
        <v>0</v>
      </c>
      <c r="EG425" s="245">
        <f t="shared" si="641"/>
        <v>0</v>
      </c>
      <c r="EI425" s="246" t="str">
        <f t="shared" si="642"/>
        <v/>
      </c>
      <c r="EJ425" s="247" t="str">
        <f t="shared" si="611"/>
        <v/>
      </c>
      <c r="EK425" s="248" t="str">
        <f t="shared" si="612"/>
        <v/>
      </c>
      <c r="EL425" s="248" t="str">
        <f t="shared" si="613"/>
        <v/>
      </c>
      <c r="EM425" s="248" t="str">
        <f t="shared" si="614"/>
        <v/>
      </c>
      <c r="EN425" s="248" t="str">
        <f t="shared" si="643"/>
        <v/>
      </c>
      <c r="EO425" s="248" t="str">
        <f t="shared" si="615"/>
        <v/>
      </c>
      <c r="EQ425" s="248" t="str">
        <f t="shared" si="644"/>
        <v/>
      </c>
      <c r="ER425" s="248" t="str">
        <f t="shared" si="645"/>
        <v/>
      </c>
      <c r="ES425" s="248" t="str">
        <f t="shared" si="646"/>
        <v/>
      </c>
      <c r="ET425" s="248" t="str">
        <f t="shared" si="647"/>
        <v/>
      </c>
      <c r="EU425" s="248" t="str">
        <f t="shared" si="648"/>
        <v/>
      </c>
      <c r="EV425" s="248" t="str">
        <f t="shared" si="648"/>
        <v/>
      </c>
      <c r="EX425" s="248" t="str">
        <f t="shared" si="649"/>
        <v/>
      </c>
      <c r="EY425" s="248" t="str">
        <f t="shared" si="650"/>
        <v/>
      </c>
      <c r="EZ425" s="248" t="str">
        <f t="shared" si="651"/>
        <v/>
      </c>
      <c r="FA425" s="248" t="str">
        <f t="shared" si="652"/>
        <v/>
      </c>
      <c r="FB425" s="248" t="str">
        <f t="shared" si="592"/>
        <v/>
      </c>
      <c r="FC425" s="248" t="str">
        <f t="shared" si="592"/>
        <v/>
      </c>
      <c r="FE425" s="248" t="str">
        <f t="shared" si="653"/>
        <v/>
      </c>
      <c r="FF425" s="248" t="str">
        <f t="shared" si="654"/>
        <v/>
      </c>
      <c r="FG425" s="248" t="str">
        <f t="shared" si="655"/>
        <v/>
      </c>
      <c r="FH425" s="248" t="str">
        <f t="shared" si="656"/>
        <v/>
      </c>
      <c r="FI425" s="248" t="str">
        <f t="shared" si="593"/>
        <v/>
      </c>
      <c r="FJ425" s="248" t="str">
        <f t="shared" si="593"/>
        <v/>
      </c>
      <c r="FL425" s="370"/>
      <c r="FM425" s="371"/>
      <c r="FN425" s="371"/>
      <c r="FO425" s="611"/>
      <c r="FP425" s="896"/>
      <c r="FQ425" s="370"/>
      <c r="FR425" s="371"/>
      <c r="FS425" s="371"/>
      <c r="FT425" s="611"/>
      <c r="FU425" s="896"/>
      <c r="FV425" s="370"/>
      <c r="FW425" s="371"/>
      <c r="FX425" s="371"/>
      <c r="FY425" s="611"/>
      <c r="FZ425" s="896"/>
      <c r="GA425" s="613"/>
      <c r="GC425" s="227">
        <f t="shared" si="657"/>
        <v>0</v>
      </c>
      <c r="GD425" s="228">
        <f t="shared" si="658"/>
        <v>0</v>
      </c>
      <c r="GE425" s="229">
        <f t="shared" si="594"/>
        <v>0</v>
      </c>
      <c r="GF425" s="230">
        <f t="shared" si="594"/>
        <v>0</v>
      </c>
      <c r="GG425" s="231" t="str">
        <f t="shared" si="659"/>
        <v/>
      </c>
      <c r="GH425" s="232">
        <f t="shared" si="660"/>
        <v>0</v>
      </c>
      <c r="GI425" s="227">
        <f t="shared" si="661"/>
        <v>0</v>
      </c>
      <c r="GJ425" s="233">
        <f t="shared" si="662"/>
        <v>0</v>
      </c>
      <c r="GK425" s="233">
        <f t="shared" si="663"/>
        <v>0</v>
      </c>
      <c r="GL425" s="234"/>
      <c r="GM425" s="235">
        <f t="shared" si="664"/>
        <v>0</v>
      </c>
      <c r="GN425" s="235">
        <f t="shared" si="665"/>
        <v>0</v>
      </c>
      <c r="GO425" s="235" t="str">
        <f t="shared" si="666"/>
        <v/>
      </c>
      <c r="GP425" s="380"/>
      <c r="GQ425" s="235">
        <f t="shared" si="667"/>
        <v>0</v>
      </c>
      <c r="GR425" s="235">
        <f t="shared" si="668"/>
        <v>0</v>
      </c>
      <c r="GS425" s="235" t="str">
        <f t="shared" si="669"/>
        <v/>
      </c>
      <c r="GT425" s="236"/>
      <c r="GU425" s="237" t="str">
        <f t="shared" si="670"/>
        <v/>
      </c>
      <c r="GV425" s="237" t="str">
        <f t="shared" si="671"/>
        <v/>
      </c>
      <c r="GW425" s="238" t="str">
        <f t="shared" si="672"/>
        <v/>
      </c>
      <c r="GX425" s="238" t="str">
        <f t="shared" si="673"/>
        <v/>
      </c>
      <c r="GY425" s="239"/>
      <c r="GZ425" s="240" t="str">
        <f t="shared" si="674"/>
        <v/>
      </c>
      <c r="HA425" s="235" t="str">
        <f t="shared" si="675"/>
        <v/>
      </c>
      <c r="HB425" s="235" t="str">
        <f t="shared" si="676"/>
        <v/>
      </c>
      <c r="HC425" s="235" t="str">
        <f t="shared" si="677"/>
        <v/>
      </c>
      <c r="HD425" s="235" t="str">
        <f t="shared" si="678"/>
        <v/>
      </c>
      <c r="HE425" s="235" t="str">
        <f t="shared" si="679"/>
        <v/>
      </c>
      <c r="HF425" s="188"/>
      <c r="HG425" s="235" t="str">
        <f t="shared" si="680"/>
        <v/>
      </c>
      <c r="HH425" s="235">
        <f t="shared" si="595"/>
        <v>0</v>
      </c>
      <c r="HI425" s="235">
        <f t="shared" si="595"/>
        <v>0</v>
      </c>
      <c r="HJ425" s="235">
        <f t="shared" si="595"/>
        <v>0</v>
      </c>
      <c r="HK425" s="188"/>
      <c r="HL425" s="235" t="str">
        <f t="shared" si="681"/>
        <v/>
      </c>
      <c r="HM425" s="235">
        <f t="shared" si="596"/>
        <v>0</v>
      </c>
      <c r="HN425" s="235">
        <f t="shared" si="596"/>
        <v>0</v>
      </c>
      <c r="HO425" s="235">
        <f t="shared" si="596"/>
        <v>0</v>
      </c>
      <c r="HP425" s="188"/>
      <c r="HQ425" s="235" t="str">
        <f t="shared" si="682"/>
        <v/>
      </c>
      <c r="HR425" s="235">
        <f t="shared" si="597"/>
        <v>0</v>
      </c>
      <c r="HS425" s="235">
        <f t="shared" si="597"/>
        <v>0</v>
      </c>
      <c r="HT425" s="235">
        <f t="shared" si="597"/>
        <v>0</v>
      </c>
      <c r="HU425" s="162"/>
      <c r="HV425" s="1622"/>
      <c r="HW425" s="1619"/>
      <c r="HX425" s="1619"/>
      <c r="HY425" s="1619"/>
      <c r="HZ425" s="1619"/>
      <c r="IA425" s="1619"/>
      <c r="IB425" s="1619"/>
      <c r="IC425" s="1623"/>
      <c r="ID425" s="162"/>
      <c r="IE425" s="162"/>
    </row>
    <row r="426" spans="1:239" ht="21" customHeight="1" x14ac:dyDescent="0.25">
      <c r="A426" s="377" t="str">
        <f t="shared" si="616"/>
        <v/>
      </c>
      <c r="B426" s="188">
        <v>400</v>
      </c>
      <c r="C426" s="255"/>
      <c r="D426" s="223" t="str">
        <f t="shared" si="600"/>
        <v/>
      </c>
      <c r="E426" s="223" t="str">
        <f t="shared" si="683"/>
        <v/>
      </c>
      <c r="F426" s="242"/>
      <c r="G426" s="242"/>
      <c r="H426" s="224" t="str">
        <f t="shared" si="617"/>
        <v/>
      </c>
      <c r="I426" s="930"/>
      <c r="J426" s="930"/>
      <c r="K426" s="930"/>
      <c r="L426" s="370"/>
      <c r="M426" s="371"/>
      <c r="N426" s="371"/>
      <c r="O426" s="371"/>
      <c r="P426" s="372"/>
      <c r="Q426" s="609"/>
      <c r="R426" s="609"/>
      <c r="S426" s="610"/>
      <c r="T426" s="371"/>
      <c r="U426" s="371"/>
      <c r="V426" s="188"/>
      <c r="W426" s="370"/>
      <c r="X426" s="371"/>
      <c r="Y426" s="371"/>
      <c r="Z426" s="611"/>
      <c r="AA426" s="896"/>
      <c r="AB426" s="370"/>
      <c r="AC426" s="371"/>
      <c r="AD426" s="371"/>
      <c r="AE426" s="371"/>
      <c r="AF426" s="896"/>
      <c r="AG426" s="370"/>
      <c r="AH426" s="371"/>
      <c r="AI426" s="371"/>
      <c r="AJ426" s="371"/>
      <c r="AK426" s="896"/>
      <c r="AL426" s="370"/>
      <c r="AM426" s="371"/>
      <c r="AN426" s="371"/>
      <c r="AO426" s="372"/>
      <c r="AP426" s="370"/>
      <c r="AQ426" s="371"/>
      <c r="AR426" s="371"/>
      <c r="AS426" s="371"/>
      <c r="AT426" s="928"/>
      <c r="AU426" s="188"/>
      <c r="AV426" s="256">
        <f t="shared" si="601"/>
        <v>0</v>
      </c>
      <c r="AW426" s="257">
        <f t="shared" si="602"/>
        <v>0</v>
      </c>
      <c r="AX426" s="258">
        <f t="shared" si="598"/>
        <v>0</v>
      </c>
      <c r="AY426" s="259">
        <f t="shared" si="598"/>
        <v>0</v>
      </c>
      <c r="AZ426" s="231" t="str">
        <f t="shared" si="618"/>
        <v/>
      </c>
      <c r="BA426" s="232">
        <f t="shared" si="619"/>
        <v>0</v>
      </c>
      <c r="BB426" s="249">
        <f t="shared" si="603"/>
        <v>0</v>
      </c>
      <c r="BC426" s="231">
        <f t="shared" si="620"/>
        <v>0</v>
      </c>
      <c r="BD426" s="231">
        <f t="shared" si="621"/>
        <v>0</v>
      </c>
      <c r="BE426" s="260"/>
      <c r="BF426" s="235">
        <f t="shared" si="622"/>
        <v>0</v>
      </c>
      <c r="BG426" s="235">
        <f t="shared" si="623"/>
        <v>0</v>
      </c>
      <c r="BH426" s="235">
        <f t="shared" si="624"/>
        <v>0</v>
      </c>
      <c r="BI426" s="380"/>
      <c r="BJ426" s="235">
        <f t="shared" si="604"/>
        <v>0</v>
      </c>
      <c r="BK426" s="235">
        <f t="shared" si="625"/>
        <v>0</v>
      </c>
      <c r="BL426" s="235" t="str">
        <f t="shared" si="626"/>
        <v/>
      </c>
      <c r="BM426" s="236"/>
      <c r="BN426" s="237"/>
      <c r="BO426" s="237"/>
      <c r="BP426" s="238"/>
      <c r="BQ426" s="238"/>
      <c r="BR426" s="254"/>
      <c r="BS426" s="252"/>
      <c r="BT426" s="244"/>
      <c r="BU426" s="244"/>
      <c r="BV426" s="244"/>
      <c r="BW426" s="244"/>
      <c r="BX426" s="244"/>
      <c r="BY426" s="244"/>
      <c r="BZ426" s="244"/>
      <c r="CA426" s="244"/>
      <c r="CB426" s="253"/>
      <c r="CC426" s="188"/>
      <c r="CD426" s="244">
        <f t="shared" si="605"/>
        <v>0</v>
      </c>
      <c r="CE426" s="235">
        <f t="shared" si="627"/>
        <v>0</v>
      </c>
      <c r="CF426" s="235">
        <f t="shared" si="627"/>
        <v>0</v>
      </c>
      <c r="CG426" s="235">
        <f t="shared" si="627"/>
        <v>0</v>
      </c>
      <c r="CH426" s="188"/>
      <c r="CI426" s="244">
        <f t="shared" si="606"/>
        <v>0</v>
      </c>
      <c r="CJ426" s="235">
        <f t="shared" si="628"/>
        <v>0</v>
      </c>
      <c r="CK426" s="235">
        <f t="shared" si="628"/>
        <v>0</v>
      </c>
      <c r="CL426" s="235">
        <f t="shared" si="628"/>
        <v>0</v>
      </c>
      <c r="CM426" s="188"/>
      <c r="CN426" s="244">
        <f t="shared" si="607"/>
        <v>0</v>
      </c>
      <c r="CO426" s="235">
        <f t="shared" si="629"/>
        <v>0</v>
      </c>
      <c r="CP426" s="235">
        <f t="shared" si="629"/>
        <v>0</v>
      </c>
      <c r="CQ426" s="235">
        <f t="shared" si="629"/>
        <v>0</v>
      </c>
      <c r="CR426" s="188"/>
      <c r="CS426" s="244">
        <f t="shared" si="608"/>
        <v>0</v>
      </c>
      <c r="CT426" s="235">
        <f t="shared" si="630"/>
        <v>0</v>
      </c>
      <c r="CU426" s="235">
        <f t="shared" si="630"/>
        <v>0</v>
      </c>
      <c r="CV426" s="235">
        <f t="shared" si="630"/>
        <v>0</v>
      </c>
      <c r="CW426" s="188"/>
      <c r="CX426" s="244">
        <f t="shared" si="609"/>
        <v>0</v>
      </c>
      <c r="CY426" s="235">
        <f t="shared" si="631"/>
        <v>0</v>
      </c>
      <c r="CZ426" s="235">
        <f t="shared" si="631"/>
        <v>0</v>
      </c>
      <c r="DA426" s="235">
        <f t="shared" si="631"/>
        <v>0</v>
      </c>
      <c r="DB426" s="188"/>
      <c r="DC426" s="225"/>
      <c r="DD426" s="226"/>
      <c r="DE426" s="1088"/>
      <c r="DF426" s="225"/>
      <c r="DG426" s="226"/>
      <c r="DH426" s="1088"/>
      <c r="DI426" s="225"/>
      <c r="DJ426" s="226"/>
      <c r="DK426" s="1088"/>
      <c r="DL426" s="225"/>
      <c r="DM426" s="226"/>
      <c r="DN426" s="1088"/>
      <c r="DO426" s="370"/>
      <c r="DP426" s="370"/>
      <c r="DQ426" s="243">
        <f t="shared" si="632"/>
        <v>0</v>
      </c>
      <c r="DR426" s="244">
        <f t="shared" si="633"/>
        <v>0</v>
      </c>
      <c r="DS426" s="235">
        <f t="shared" si="634"/>
        <v>0</v>
      </c>
      <c r="DT426" s="244" t="str">
        <f t="shared" si="610"/>
        <v/>
      </c>
      <c r="DU426" s="42" t="str">
        <f t="shared" si="635"/>
        <v/>
      </c>
      <c r="DV426" s="42" t="str">
        <f t="shared" si="636"/>
        <v/>
      </c>
      <c r="DW426" s="42" t="str">
        <f t="shared" si="637"/>
        <v/>
      </c>
      <c r="DX426" s="162"/>
      <c r="DY426" s="42" t="str">
        <f t="shared" si="638"/>
        <v/>
      </c>
      <c r="DZ426" s="42" t="str">
        <f t="shared" si="599"/>
        <v/>
      </c>
      <c r="EA426" s="42" t="str">
        <f t="shared" si="639"/>
        <v/>
      </c>
      <c r="EB426" s="162"/>
      <c r="EC426" s="930"/>
      <c r="ED426" s="188"/>
      <c r="EE426" s="245">
        <f t="shared" si="640"/>
        <v>0</v>
      </c>
      <c r="EG426" s="245">
        <f t="shared" si="641"/>
        <v>0</v>
      </c>
      <c r="EI426" s="246" t="str">
        <f t="shared" si="642"/>
        <v/>
      </c>
      <c r="EJ426" s="247" t="str">
        <f t="shared" si="611"/>
        <v/>
      </c>
      <c r="EK426" s="248" t="str">
        <f t="shared" si="612"/>
        <v/>
      </c>
      <c r="EL426" s="248" t="str">
        <f t="shared" si="613"/>
        <v/>
      </c>
      <c r="EM426" s="248" t="str">
        <f t="shared" si="614"/>
        <v/>
      </c>
      <c r="EN426" s="248" t="str">
        <f t="shared" si="643"/>
        <v/>
      </c>
      <c r="EO426" s="248" t="str">
        <f t="shared" si="615"/>
        <v/>
      </c>
      <c r="EQ426" s="248" t="str">
        <f t="shared" si="644"/>
        <v/>
      </c>
      <c r="ER426" s="248" t="str">
        <f t="shared" si="645"/>
        <v/>
      </c>
      <c r="ES426" s="248" t="str">
        <f t="shared" si="646"/>
        <v/>
      </c>
      <c r="ET426" s="248" t="str">
        <f t="shared" si="647"/>
        <v/>
      </c>
      <c r="EU426" s="248" t="str">
        <f t="shared" si="648"/>
        <v/>
      </c>
      <c r="EV426" s="248" t="str">
        <f t="shared" si="648"/>
        <v/>
      </c>
      <c r="EX426" s="248" t="str">
        <f t="shared" si="649"/>
        <v/>
      </c>
      <c r="EY426" s="248" t="str">
        <f t="shared" si="650"/>
        <v/>
      </c>
      <c r="EZ426" s="248" t="str">
        <f t="shared" si="651"/>
        <v/>
      </c>
      <c r="FA426" s="248" t="str">
        <f t="shared" si="652"/>
        <v/>
      </c>
      <c r="FB426" s="248" t="str">
        <f t="shared" si="592"/>
        <v/>
      </c>
      <c r="FC426" s="248" t="str">
        <f t="shared" si="592"/>
        <v/>
      </c>
      <c r="FE426" s="248" t="str">
        <f t="shared" si="653"/>
        <v/>
      </c>
      <c r="FF426" s="248" t="str">
        <f t="shared" si="654"/>
        <v/>
      </c>
      <c r="FG426" s="248" t="str">
        <f t="shared" si="655"/>
        <v/>
      </c>
      <c r="FH426" s="248" t="str">
        <f t="shared" si="656"/>
        <v/>
      </c>
      <c r="FI426" s="248" t="str">
        <f t="shared" si="593"/>
        <v/>
      </c>
      <c r="FJ426" s="248" t="str">
        <f t="shared" si="593"/>
        <v/>
      </c>
      <c r="FL426" s="370"/>
      <c r="FM426" s="371"/>
      <c r="FN426" s="371"/>
      <c r="FO426" s="611"/>
      <c r="FP426" s="896"/>
      <c r="FQ426" s="370"/>
      <c r="FR426" s="371"/>
      <c r="FS426" s="371"/>
      <c r="FT426" s="611"/>
      <c r="FU426" s="896"/>
      <c r="FV426" s="370"/>
      <c r="FW426" s="371"/>
      <c r="FX426" s="371"/>
      <c r="FY426" s="611"/>
      <c r="FZ426" s="896"/>
      <c r="GA426" s="613"/>
      <c r="GC426" s="227">
        <f t="shared" si="657"/>
        <v>0</v>
      </c>
      <c r="GD426" s="228">
        <f t="shared" si="658"/>
        <v>0</v>
      </c>
      <c r="GE426" s="229">
        <f t="shared" si="594"/>
        <v>0</v>
      </c>
      <c r="GF426" s="230">
        <f t="shared" si="594"/>
        <v>0</v>
      </c>
      <c r="GG426" s="231" t="str">
        <f t="shared" si="659"/>
        <v/>
      </c>
      <c r="GH426" s="232">
        <f t="shared" si="660"/>
        <v>0</v>
      </c>
      <c r="GI426" s="227">
        <f t="shared" si="661"/>
        <v>0</v>
      </c>
      <c r="GJ426" s="233">
        <f t="shared" si="662"/>
        <v>0</v>
      </c>
      <c r="GK426" s="233">
        <f t="shared" si="663"/>
        <v>0</v>
      </c>
      <c r="GL426" s="234"/>
      <c r="GM426" s="235">
        <f t="shared" si="664"/>
        <v>0</v>
      </c>
      <c r="GN426" s="235">
        <f t="shared" si="665"/>
        <v>0</v>
      </c>
      <c r="GO426" s="235" t="str">
        <f t="shared" si="666"/>
        <v/>
      </c>
      <c r="GP426" s="380"/>
      <c r="GQ426" s="235">
        <f t="shared" si="667"/>
        <v>0</v>
      </c>
      <c r="GR426" s="235">
        <f t="shared" si="668"/>
        <v>0</v>
      </c>
      <c r="GS426" s="235" t="str">
        <f t="shared" si="669"/>
        <v/>
      </c>
      <c r="GT426" s="236"/>
      <c r="GU426" s="237" t="str">
        <f t="shared" si="670"/>
        <v/>
      </c>
      <c r="GV426" s="237" t="str">
        <f t="shared" si="671"/>
        <v/>
      </c>
      <c r="GW426" s="238" t="str">
        <f t="shared" si="672"/>
        <v/>
      </c>
      <c r="GX426" s="238" t="str">
        <f t="shared" si="673"/>
        <v/>
      </c>
      <c r="GY426" s="239"/>
      <c r="GZ426" s="240" t="str">
        <f t="shared" si="674"/>
        <v/>
      </c>
      <c r="HA426" s="235" t="str">
        <f t="shared" si="675"/>
        <v/>
      </c>
      <c r="HB426" s="235" t="str">
        <f t="shared" si="676"/>
        <v/>
      </c>
      <c r="HC426" s="235" t="str">
        <f t="shared" si="677"/>
        <v/>
      </c>
      <c r="HD426" s="235" t="str">
        <f t="shared" si="678"/>
        <v/>
      </c>
      <c r="HE426" s="235" t="str">
        <f t="shared" si="679"/>
        <v/>
      </c>
      <c r="HF426" s="188"/>
      <c r="HG426" s="235" t="str">
        <f t="shared" si="680"/>
        <v/>
      </c>
      <c r="HH426" s="235">
        <f t="shared" si="595"/>
        <v>0</v>
      </c>
      <c r="HI426" s="235">
        <f t="shared" si="595"/>
        <v>0</v>
      </c>
      <c r="HJ426" s="235">
        <f t="shared" si="595"/>
        <v>0</v>
      </c>
      <c r="HK426" s="188"/>
      <c r="HL426" s="235" t="str">
        <f t="shared" si="681"/>
        <v/>
      </c>
      <c r="HM426" s="235">
        <f t="shared" si="596"/>
        <v>0</v>
      </c>
      <c r="HN426" s="235">
        <f t="shared" si="596"/>
        <v>0</v>
      </c>
      <c r="HO426" s="235">
        <f t="shared" si="596"/>
        <v>0</v>
      </c>
      <c r="HP426" s="188"/>
      <c r="HQ426" s="235" t="str">
        <f t="shared" si="682"/>
        <v/>
      </c>
      <c r="HR426" s="235">
        <f t="shared" si="597"/>
        <v>0</v>
      </c>
      <c r="HS426" s="235">
        <f t="shared" si="597"/>
        <v>0</v>
      </c>
      <c r="HT426" s="235">
        <f t="shared" si="597"/>
        <v>0</v>
      </c>
      <c r="HU426" s="162"/>
      <c r="HV426" s="1622"/>
      <c r="HW426" s="1619"/>
      <c r="HX426" s="1619"/>
      <c r="HY426" s="1619"/>
      <c r="HZ426" s="1619"/>
      <c r="IA426" s="1619"/>
      <c r="IB426" s="1619"/>
      <c r="IC426" s="1623"/>
      <c r="ID426" s="162"/>
      <c r="IE426" s="162"/>
    </row>
    <row r="427" spans="1:239" ht="21" customHeight="1" x14ac:dyDescent="0.25">
      <c r="A427" s="377" t="str">
        <f t="shared" si="616"/>
        <v/>
      </c>
      <c r="B427" s="188">
        <v>401</v>
      </c>
      <c r="C427" s="255"/>
      <c r="D427" s="223" t="str">
        <f t="shared" si="600"/>
        <v/>
      </c>
      <c r="E427" s="223" t="str">
        <f t="shared" si="683"/>
        <v/>
      </c>
      <c r="F427" s="242"/>
      <c r="G427" s="242"/>
      <c r="H427" s="224" t="str">
        <f t="shared" si="617"/>
        <v/>
      </c>
      <c r="I427" s="930"/>
      <c r="J427" s="930"/>
      <c r="K427" s="930"/>
      <c r="L427" s="370"/>
      <c r="M427" s="371"/>
      <c r="N427" s="371"/>
      <c r="O427" s="371"/>
      <c r="P427" s="372"/>
      <c r="Q427" s="609"/>
      <c r="R427" s="609"/>
      <c r="S427" s="610"/>
      <c r="T427" s="371"/>
      <c r="U427" s="371"/>
      <c r="V427" s="188"/>
      <c r="W427" s="370"/>
      <c r="X427" s="371"/>
      <c r="Y427" s="371"/>
      <c r="Z427" s="611"/>
      <c r="AA427" s="896"/>
      <c r="AB427" s="370"/>
      <c r="AC427" s="371"/>
      <c r="AD427" s="371"/>
      <c r="AE427" s="371"/>
      <c r="AF427" s="896"/>
      <c r="AG427" s="370"/>
      <c r="AH427" s="371"/>
      <c r="AI427" s="371"/>
      <c r="AJ427" s="371"/>
      <c r="AK427" s="896"/>
      <c r="AL427" s="370"/>
      <c r="AM427" s="371"/>
      <c r="AN427" s="371"/>
      <c r="AO427" s="372"/>
      <c r="AP427" s="370"/>
      <c r="AQ427" s="371"/>
      <c r="AR427" s="371"/>
      <c r="AS427" s="371"/>
      <c r="AT427" s="928"/>
      <c r="AU427" s="188"/>
      <c r="AV427" s="256">
        <f t="shared" si="601"/>
        <v>0</v>
      </c>
      <c r="AW427" s="257">
        <f t="shared" si="602"/>
        <v>0</v>
      </c>
      <c r="AX427" s="258">
        <f t="shared" si="598"/>
        <v>0</v>
      </c>
      <c r="AY427" s="259">
        <f t="shared" si="598"/>
        <v>0</v>
      </c>
      <c r="AZ427" s="231" t="str">
        <f t="shared" si="618"/>
        <v/>
      </c>
      <c r="BA427" s="232">
        <f t="shared" si="619"/>
        <v>0</v>
      </c>
      <c r="BB427" s="249">
        <f t="shared" si="603"/>
        <v>0</v>
      </c>
      <c r="BC427" s="231">
        <f t="shared" si="620"/>
        <v>0</v>
      </c>
      <c r="BD427" s="231">
        <f t="shared" si="621"/>
        <v>0</v>
      </c>
      <c r="BE427" s="260"/>
      <c r="BF427" s="235">
        <f t="shared" si="622"/>
        <v>0</v>
      </c>
      <c r="BG427" s="235">
        <f t="shared" si="623"/>
        <v>0</v>
      </c>
      <c r="BH427" s="235">
        <f t="shared" si="624"/>
        <v>0</v>
      </c>
      <c r="BI427" s="380"/>
      <c r="BJ427" s="235">
        <f t="shared" si="604"/>
        <v>0</v>
      </c>
      <c r="BK427" s="235">
        <f t="shared" si="625"/>
        <v>0</v>
      </c>
      <c r="BL427" s="235" t="str">
        <f t="shared" si="626"/>
        <v/>
      </c>
      <c r="BM427" s="236"/>
      <c r="BN427" s="237"/>
      <c r="BO427" s="237"/>
      <c r="BP427" s="238"/>
      <c r="BQ427" s="238"/>
      <c r="BR427" s="254"/>
      <c r="BS427" s="252"/>
      <c r="BT427" s="244"/>
      <c r="BU427" s="244"/>
      <c r="BV427" s="244"/>
      <c r="BW427" s="244"/>
      <c r="BX427" s="244"/>
      <c r="BY427" s="244"/>
      <c r="BZ427" s="244"/>
      <c r="CA427" s="244"/>
      <c r="CB427" s="253"/>
      <c r="CC427" s="188"/>
      <c r="CD427" s="244">
        <f t="shared" si="605"/>
        <v>0</v>
      </c>
      <c r="CE427" s="235">
        <f t="shared" si="627"/>
        <v>0</v>
      </c>
      <c r="CF427" s="235">
        <f t="shared" si="627"/>
        <v>0</v>
      </c>
      <c r="CG427" s="235">
        <f t="shared" si="627"/>
        <v>0</v>
      </c>
      <c r="CH427" s="188"/>
      <c r="CI427" s="244">
        <f t="shared" si="606"/>
        <v>0</v>
      </c>
      <c r="CJ427" s="235">
        <f t="shared" si="628"/>
        <v>0</v>
      </c>
      <c r="CK427" s="235">
        <f t="shared" si="628"/>
        <v>0</v>
      </c>
      <c r="CL427" s="235">
        <f t="shared" si="628"/>
        <v>0</v>
      </c>
      <c r="CM427" s="188"/>
      <c r="CN427" s="244">
        <f t="shared" si="607"/>
        <v>0</v>
      </c>
      <c r="CO427" s="235">
        <f t="shared" si="629"/>
        <v>0</v>
      </c>
      <c r="CP427" s="235">
        <f t="shared" si="629"/>
        <v>0</v>
      </c>
      <c r="CQ427" s="235">
        <f t="shared" si="629"/>
        <v>0</v>
      </c>
      <c r="CR427" s="188"/>
      <c r="CS427" s="244">
        <f t="shared" si="608"/>
        <v>0</v>
      </c>
      <c r="CT427" s="235">
        <f t="shared" si="630"/>
        <v>0</v>
      </c>
      <c r="CU427" s="235">
        <f t="shared" si="630"/>
        <v>0</v>
      </c>
      <c r="CV427" s="235">
        <f t="shared" si="630"/>
        <v>0</v>
      </c>
      <c r="CW427" s="188"/>
      <c r="CX427" s="244">
        <f t="shared" si="609"/>
        <v>0</v>
      </c>
      <c r="CY427" s="235">
        <f t="shared" si="631"/>
        <v>0</v>
      </c>
      <c r="CZ427" s="235">
        <f t="shared" si="631"/>
        <v>0</v>
      </c>
      <c r="DA427" s="235">
        <f t="shared" si="631"/>
        <v>0</v>
      </c>
      <c r="DB427" s="188"/>
      <c r="DC427" s="225"/>
      <c r="DD427" s="226"/>
      <c r="DE427" s="1088"/>
      <c r="DF427" s="225"/>
      <c r="DG427" s="226"/>
      <c r="DH427" s="1088"/>
      <c r="DI427" s="225"/>
      <c r="DJ427" s="226"/>
      <c r="DK427" s="1088"/>
      <c r="DL427" s="225"/>
      <c r="DM427" s="226"/>
      <c r="DN427" s="1088"/>
      <c r="DO427" s="370"/>
      <c r="DP427" s="370"/>
      <c r="DQ427" s="243">
        <f t="shared" si="632"/>
        <v>0</v>
      </c>
      <c r="DR427" s="244">
        <f t="shared" si="633"/>
        <v>0</v>
      </c>
      <c r="DS427" s="235">
        <f t="shared" si="634"/>
        <v>0</v>
      </c>
      <c r="DT427" s="244" t="str">
        <f t="shared" si="610"/>
        <v/>
      </c>
      <c r="DU427" s="42" t="str">
        <f t="shared" si="635"/>
        <v/>
      </c>
      <c r="DV427" s="42" t="str">
        <f t="shared" si="636"/>
        <v/>
      </c>
      <c r="DW427" s="42" t="str">
        <f t="shared" si="637"/>
        <v/>
      </c>
      <c r="DX427" s="162"/>
      <c r="DY427" s="42" t="str">
        <f t="shared" si="638"/>
        <v/>
      </c>
      <c r="DZ427" s="42" t="str">
        <f t="shared" si="599"/>
        <v/>
      </c>
      <c r="EA427" s="42" t="str">
        <f t="shared" si="639"/>
        <v/>
      </c>
      <c r="EB427" s="162"/>
      <c r="EC427" s="930"/>
      <c r="ED427" s="188"/>
      <c r="EE427" s="245">
        <f t="shared" si="640"/>
        <v>0</v>
      </c>
      <c r="EG427" s="245">
        <f t="shared" si="641"/>
        <v>0</v>
      </c>
      <c r="EI427" s="246" t="str">
        <f t="shared" si="642"/>
        <v/>
      </c>
      <c r="EJ427" s="247" t="str">
        <f t="shared" si="611"/>
        <v/>
      </c>
      <c r="EK427" s="248" t="str">
        <f t="shared" si="612"/>
        <v/>
      </c>
      <c r="EL427" s="248" t="str">
        <f t="shared" si="613"/>
        <v/>
      </c>
      <c r="EM427" s="248" t="str">
        <f t="shared" si="614"/>
        <v/>
      </c>
      <c r="EN427" s="248" t="str">
        <f t="shared" si="643"/>
        <v/>
      </c>
      <c r="EO427" s="248" t="str">
        <f t="shared" si="615"/>
        <v/>
      </c>
      <c r="EQ427" s="248" t="str">
        <f t="shared" si="644"/>
        <v/>
      </c>
      <c r="ER427" s="248" t="str">
        <f t="shared" si="645"/>
        <v/>
      </c>
      <c r="ES427" s="248" t="str">
        <f t="shared" si="646"/>
        <v/>
      </c>
      <c r="ET427" s="248" t="str">
        <f t="shared" si="647"/>
        <v/>
      </c>
      <c r="EU427" s="248" t="str">
        <f t="shared" si="648"/>
        <v/>
      </c>
      <c r="EV427" s="248" t="str">
        <f t="shared" si="648"/>
        <v/>
      </c>
      <c r="EX427" s="248" t="str">
        <f t="shared" si="649"/>
        <v/>
      </c>
      <c r="EY427" s="248" t="str">
        <f t="shared" si="650"/>
        <v/>
      </c>
      <c r="EZ427" s="248" t="str">
        <f t="shared" si="651"/>
        <v/>
      </c>
      <c r="FA427" s="248" t="str">
        <f t="shared" si="652"/>
        <v/>
      </c>
      <c r="FB427" s="248" t="str">
        <f t="shared" ref="FB427:FC490" si="684">IF(EN427="","",IF(EN427=1,IF($DF427=1,1,"")))</f>
        <v/>
      </c>
      <c r="FC427" s="248" t="str">
        <f t="shared" si="684"/>
        <v/>
      </c>
      <c r="FE427" s="248" t="str">
        <f t="shared" si="653"/>
        <v/>
      </c>
      <c r="FF427" s="248" t="str">
        <f t="shared" si="654"/>
        <v/>
      </c>
      <c r="FG427" s="248" t="str">
        <f t="shared" si="655"/>
        <v/>
      </c>
      <c r="FH427" s="248" t="str">
        <f t="shared" si="656"/>
        <v/>
      </c>
      <c r="FI427" s="248" t="str">
        <f t="shared" ref="FI427:FJ490" si="685">IF(EN427="","",IF(EN427=1,IF($DI427=1,1,"")))</f>
        <v/>
      </c>
      <c r="FJ427" s="248" t="str">
        <f t="shared" si="685"/>
        <v/>
      </c>
      <c r="FL427" s="370"/>
      <c r="FM427" s="371"/>
      <c r="FN427" s="371"/>
      <c r="FO427" s="611"/>
      <c r="FP427" s="896"/>
      <c r="FQ427" s="370"/>
      <c r="FR427" s="371"/>
      <c r="FS427" s="371"/>
      <c r="FT427" s="611"/>
      <c r="FU427" s="896"/>
      <c r="FV427" s="370"/>
      <c r="FW427" s="371"/>
      <c r="FX427" s="371"/>
      <c r="FY427" s="611"/>
      <c r="FZ427" s="896"/>
      <c r="GA427" s="613"/>
      <c r="GC427" s="227">
        <f t="shared" si="657"/>
        <v>0</v>
      </c>
      <c r="GD427" s="228">
        <f t="shared" si="658"/>
        <v>0</v>
      </c>
      <c r="GE427" s="229">
        <f t="shared" si="594"/>
        <v>0</v>
      </c>
      <c r="GF427" s="230">
        <f t="shared" si="594"/>
        <v>0</v>
      </c>
      <c r="GG427" s="231" t="str">
        <f t="shared" si="659"/>
        <v/>
      </c>
      <c r="GH427" s="232">
        <f t="shared" si="660"/>
        <v>0</v>
      </c>
      <c r="GI427" s="227">
        <f t="shared" si="661"/>
        <v>0</v>
      </c>
      <c r="GJ427" s="233">
        <f t="shared" si="662"/>
        <v>0</v>
      </c>
      <c r="GK427" s="233">
        <f t="shared" si="663"/>
        <v>0</v>
      </c>
      <c r="GL427" s="234"/>
      <c r="GM427" s="235">
        <f t="shared" si="664"/>
        <v>0</v>
      </c>
      <c r="GN427" s="235">
        <f t="shared" si="665"/>
        <v>0</v>
      </c>
      <c r="GO427" s="235" t="str">
        <f t="shared" si="666"/>
        <v/>
      </c>
      <c r="GP427" s="380"/>
      <c r="GQ427" s="235">
        <f t="shared" si="667"/>
        <v>0</v>
      </c>
      <c r="GR427" s="235">
        <f t="shared" si="668"/>
        <v>0</v>
      </c>
      <c r="GS427" s="235" t="str">
        <f t="shared" si="669"/>
        <v/>
      </c>
      <c r="GT427" s="236"/>
      <c r="GU427" s="237" t="str">
        <f t="shared" si="670"/>
        <v/>
      </c>
      <c r="GV427" s="237" t="str">
        <f t="shared" si="671"/>
        <v/>
      </c>
      <c r="GW427" s="238" t="str">
        <f t="shared" si="672"/>
        <v/>
      </c>
      <c r="GX427" s="238" t="str">
        <f t="shared" si="673"/>
        <v/>
      </c>
      <c r="GY427" s="239"/>
      <c r="GZ427" s="240" t="str">
        <f t="shared" si="674"/>
        <v/>
      </c>
      <c r="HA427" s="235" t="str">
        <f t="shared" si="675"/>
        <v/>
      </c>
      <c r="HB427" s="235" t="str">
        <f t="shared" si="676"/>
        <v/>
      </c>
      <c r="HC427" s="235" t="str">
        <f t="shared" si="677"/>
        <v/>
      </c>
      <c r="HD427" s="235" t="str">
        <f t="shared" si="678"/>
        <v/>
      </c>
      <c r="HE427" s="235" t="str">
        <f t="shared" si="679"/>
        <v/>
      </c>
      <c r="HF427" s="188"/>
      <c r="HG427" s="235" t="str">
        <f t="shared" si="680"/>
        <v/>
      </c>
      <c r="HH427" s="235">
        <f t="shared" si="595"/>
        <v>0</v>
      </c>
      <c r="HI427" s="235">
        <f t="shared" si="595"/>
        <v>0</v>
      </c>
      <c r="HJ427" s="235">
        <f t="shared" si="595"/>
        <v>0</v>
      </c>
      <c r="HK427" s="188"/>
      <c r="HL427" s="235" t="str">
        <f t="shared" si="681"/>
        <v/>
      </c>
      <c r="HM427" s="235">
        <f t="shared" si="596"/>
        <v>0</v>
      </c>
      <c r="HN427" s="235">
        <f t="shared" si="596"/>
        <v>0</v>
      </c>
      <c r="HO427" s="235">
        <f t="shared" si="596"/>
        <v>0</v>
      </c>
      <c r="HP427" s="188"/>
      <c r="HQ427" s="235" t="str">
        <f t="shared" si="682"/>
        <v/>
      </c>
      <c r="HR427" s="235">
        <f t="shared" si="597"/>
        <v>0</v>
      </c>
      <c r="HS427" s="235">
        <f t="shared" si="597"/>
        <v>0</v>
      </c>
      <c r="HT427" s="235">
        <f t="shared" si="597"/>
        <v>0</v>
      </c>
      <c r="HU427" s="162"/>
      <c r="HV427" s="1622"/>
      <c r="HW427" s="1619"/>
      <c r="HX427" s="1619"/>
      <c r="HY427" s="1619"/>
      <c r="HZ427" s="1619"/>
      <c r="IA427" s="1619"/>
      <c r="IB427" s="1619"/>
      <c r="IC427" s="1623"/>
      <c r="ID427" s="162"/>
      <c r="IE427" s="162"/>
    </row>
    <row r="428" spans="1:239" ht="21" customHeight="1" x14ac:dyDescent="0.25">
      <c r="A428" s="377" t="str">
        <f t="shared" si="616"/>
        <v/>
      </c>
      <c r="B428" s="188">
        <v>402</v>
      </c>
      <c r="C428" s="255"/>
      <c r="D428" s="223" t="str">
        <f t="shared" si="600"/>
        <v/>
      </c>
      <c r="E428" s="223" t="str">
        <f t="shared" si="683"/>
        <v/>
      </c>
      <c r="F428" s="242"/>
      <c r="G428" s="242"/>
      <c r="H428" s="224" t="str">
        <f t="shared" si="617"/>
        <v/>
      </c>
      <c r="I428" s="930"/>
      <c r="J428" s="930"/>
      <c r="K428" s="930"/>
      <c r="L428" s="370"/>
      <c r="M428" s="371"/>
      <c r="N428" s="371"/>
      <c r="O428" s="371"/>
      <c r="P428" s="372"/>
      <c r="Q428" s="609"/>
      <c r="R428" s="609"/>
      <c r="S428" s="610"/>
      <c r="T428" s="371"/>
      <c r="U428" s="371"/>
      <c r="V428" s="188"/>
      <c r="W428" s="370"/>
      <c r="X428" s="371"/>
      <c r="Y428" s="371"/>
      <c r="Z428" s="611"/>
      <c r="AA428" s="896"/>
      <c r="AB428" s="370"/>
      <c r="AC428" s="371"/>
      <c r="AD428" s="371"/>
      <c r="AE428" s="371"/>
      <c r="AF428" s="896"/>
      <c r="AG428" s="370"/>
      <c r="AH428" s="371"/>
      <c r="AI428" s="371"/>
      <c r="AJ428" s="371"/>
      <c r="AK428" s="896"/>
      <c r="AL428" s="370"/>
      <c r="AM428" s="371"/>
      <c r="AN428" s="371"/>
      <c r="AO428" s="372"/>
      <c r="AP428" s="370"/>
      <c r="AQ428" s="371"/>
      <c r="AR428" s="371"/>
      <c r="AS428" s="371"/>
      <c r="AT428" s="928"/>
      <c r="AU428" s="188"/>
      <c r="AV428" s="256">
        <f t="shared" si="601"/>
        <v>0</v>
      </c>
      <c r="AW428" s="257">
        <f t="shared" si="602"/>
        <v>0</v>
      </c>
      <c r="AX428" s="258">
        <f t="shared" si="598"/>
        <v>0</v>
      </c>
      <c r="AY428" s="259">
        <f t="shared" si="598"/>
        <v>0</v>
      </c>
      <c r="AZ428" s="231" t="str">
        <f t="shared" si="618"/>
        <v/>
      </c>
      <c r="BA428" s="232">
        <f t="shared" si="619"/>
        <v>0</v>
      </c>
      <c r="BB428" s="249">
        <f t="shared" si="603"/>
        <v>0</v>
      </c>
      <c r="BC428" s="231">
        <f t="shared" si="620"/>
        <v>0</v>
      </c>
      <c r="BD428" s="231">
        <f t="shared" si="621"/>
        <v>0</v>
      </c>
      <c r="BE428" s="260"/>
      <c r="BF428" s="235">
        <f t="shared" si="622"/>
        <v>0</v>
      </c>
      <c r="BG428" s="235">
        <f t="shared" si="623"/>
        <v>0</v>
      </c>
      <c r="BH428" s="235">
        <f t="shared" si="624"/>
        <v>0</v>
      </c>
      <c r="BI428" s="380"/>
      <c r="BJ428" s="235">
        <f t="shared" si="604"/>
        <v>0</v>
      </c>
      <c r="BK428" s="235">
        <f t="shared" si="625"/>
        <v>0</v>
      </c>
      <c r="BL428" s="235" t="str">
        <f t="shared" si="626"/>
        <v/>
      </c>
      <c r="BM428" s="236"/>
      <c r="BN428" s="237"/>
      <c r="BO428" s="237"/>
      <c r="BP428" s="238"/>
      <c r="BQ428" s="238"/>
      <c r="BR428" s="254"/>
      <c r="BS428" s="252"/>
      <c r="BT428" s="244"/>
      <c r="BU428" s="244"/>
      <c r="BV428" s="244"/>
      <c r="BW428" s="244"/>
      <c r="BX428" s="244"/>
      <c r="BY428" s="244"/>
      <c r="BZ428" s="244"/>
      <c r="CA428" s="244"/>
      <c r="CB428" s="253"/>
      <c r="CC428" s="188"/>
      <c r="CD428" s="244">
        <f t="shared" si="605"/>
        <v>0</v>
      </c>
      <c r="CE428" s="235">
        <f t="shared" si="627"/>
        <v>0</v>
      </c>
      <c r="CF428" s="235">
        <f t="shared" si="627"/>
        <v>0</v>
      </c>
      <c r="CG428" s="235">
        <f t="shared" si="627"/>
        <v>0</v>
      </c>
      <c r="CH428" s="188"/>
      <c r="CI428" s="244">
        <f t="shared" si="606"/>
        <v>0</v>
      </c>
      <c r="CJ428" s="235">
        <f t="shared" si="628"/>
        <v>0</v>
      </c>
      <c r="CK428" s="235">
        <f t="shared" si="628"/>
        <v>0</v>
      </c>
      <c r="CL428" s="235">
        <f t="shared" si="628"/>
        <v>0</v>
      </c>
      <c r="CM428" s="188"/>
      <c r="CN428" s="244">
        <f t="shared" si="607"/>
        <v>0</v>
      </c>
      <c r="CO428" s="235">
        <f t="shared" si="629"/>
        <v>0</v>
      </c>
      <c r="CP428" s="235">
        <f t="shared" si="629"/>
        <v>0</v>
      </c>
      <c r="CQ428" s="235">
        <f t="shared" si="629"/>
        <v>0</v>
      </c>
      <c r="CR428" s="188"/>
      <c r="CS428" s="244">
        <f t="shared" si="608"/>
        <v>0</v>
      </c>
      <c r="CT428" s="235">
        <f t="shared" si="630"/>
        <v>0</v>
      </c>
      <c r="CU428" s="235">
        <f t="shared" si="630"/>
        <v>0</v>
      </c>
      <c r="CV428" s="235">
        <f t="shared" si="630"/>
        <v>0</v>
      </c>
      <c r="CW428" s="188"/>
      <c r="CX428" s="244">
        <f t="shared" si="609"/>
        <v>0</v>
      </c>
      <c r="CY428" s="235">
        <f t="shared" si="631"/>
        <v>0</v>
      </c>
      <c r="CZ428" s="235">
        <f t="shared" si="631"/>
        <v>0</v>
      </c>
      <c r="DA428" s="235">
        <f t="shared" si="631"/>
        <v>0</v>
      </c>
      <c r="DB428" s="188"/>
      <c r="DC428" s="225"/>
      <c r="DD428" s="226"/>
      <c r="DE428" s="1088"/>
      <c r="DF428" s="225"/>
      <c r="DG428" s="226"/>
      <c r="DH428" s="1088"/>
      <c r="DI428" s="225"/>
      <c r="DJ428" s="226"/>
      <c r="DK428" s="1088"/>
      <c r="DL428" s="225"/>
      <c r="DM428" s="226"/>
      <c r="DN428" s="1088"/>
      <c r="DO428" s="370"/>
      <c r="DP428" s="370"/>
      <c r="DQ428" s="243">
        <f t="shared" si="632"/>
        <v>0</v>
      </c>
      <c r="DR428" s="244">
        <f t="shared" si="633"/>
        <v>0</v>
      </c>
      <c r="DS428" s="235">
        <f t="shared" si="634"/>
        <v>0</v>
      </c>
      <c r="DT428" s="244" t="str">
        <f t="shared" si="610"/>
        <v/>
      </c>
      <c r="DU428" s="42" t="str">
        <f t="shared" si="635"/>
        <v/>
      </c>
      <c r="DV428" s="42" t="str">
        <f t="shared" si="636"/>
        <v/>
      </c>
      <c r="DW428" s="42" t="str">
        <f t="shared" si="637"/>
        <v/>
      </c>
      <c r="DX428" s="162"/>
      <c r="DY428" s="42" t="str">
        <f t="shared" si="638"/>
        <v/>
      </c>
      <c r="DZ428" s="42" t="str">
        <f t="shared" si="599"/>
        <v/>
      </c>
      <c r="EA428" s="42" t="str">
        <f t="shared" si="639"/>
        <v/>
      </c>
      <c r="EB428" s="162"/>
      <c r="EC428" s="930"/>
      <c r="ED428" s="188"/>
      <c r="EE428" s="245">
        <f t="shared" si="640"/>
        <v>0</v>
      </c>
      <c r="EG428" s="245">
        <f t="shared" si="641"/>
        <v>0</v>
      </c>
      <c r="EI428" s="246" t="str">
        <f t="shared" si="642"/>
        <v/>
      </c>
      <c r="EJ428" s="247" t="str">
        <f t="shared" si="611"/>
        <v/>
      </c>
      <c r="EK428" s="248" t="str">
        <f t="shared" si="612"/>
        <v/>
      </c>
      <c r="EL428" s="248" t="str">
        <f t="shared" si="613"/>
        <v/>
      </c>
      <c r="EM428" s="248" t="str">
        <f t="shared" si="614"/>
        <v/>
      </c>
      <c r="EN428" s="248" t="str">
        <f t="shared" si="643"/>
        <v/>
      </c>
      <c r="EO428" s="248" t="str">
        <f t="shared" si="615"/>
        <v/>
      </c>
      <c r="EQ428" s="248" t="str">
        <f t="shared" si="644"/>
        <v/>
      </c>
      <c r="ER428" s="248" t="str">
        <f t="shared" si="645"/>
        <v/>
      </c>
      <c r="ES428" s="248" t="str">
        <f t="shared" si="646"/>
        <v/>
      </c>
      <c r="ET428" s="248" t="str">
        <f t="shared" si="647"/>
        <v/>
      </c>
      <c r="EU428" s="248" t="str">
        <f t="shared" si="648"/>
        <v/>
      </c>
      <c r="EV428" s="248" t="str">
        <f t="shared" si="648"/>
        <v/>
      </c>
      <c r="EX428" s="248" t="str">
        <f t="shared" si="649"/>
        <v/>
      </c>
      <c r="EY428" s="248" t="str">
        <f t="shared" si="650"/>
        <v/>
      </c>
      <c r="EZ428" s="248" t="str">
        <f t="shared" si="651"/>
        <v/>
      </c>
      <c r="FA428" s="248" t="str">
        <f t="shared" si="652"/>
        <v/>
      </c>
      <c r="FB428" s="248" t="str">
        <f t="shared" si="684"/>
        <v/>
      </c>
      <c r="FC428" s="248" t="str">
        <f t="shared" si="684"/>
        <v/>
      </c>
      <c r="FE428" s="248" t="str">
        <f t="shared" si="653"/>
        <v/>
      </c>
      <c r="FF428" s="248" t="str">
        <f t="shared" si="654"/>
        <v/>
      </c>
      <c r="FG428" s="248" t="str">
        <f t="shared" si="655"/>
        <v/>
      </c>
      <c r="FH428" s="248" t="str">
        <f t="shared" si="656"/>
        <v/>
      </c>
      <c r="FI428" s="248" t="str">
        <f t="shared" si="685"/>
        <v/>
      </c>
      <c r="FJ428" s="248" t="str">
        <f t="shared" si="685"/>
        <v/>
      </c>
      <c r="FL428" s="370"/>
      <c r="FM428" s="371"/>
      <c r="FN428" s="371"/>
      <c r="FO428" s="611"/>
      <c r="FP428" s="896"/>
      <c r="FQ428" s="370"/>
      <c r="FR428" s="371"/>
      <c r="FS428" s="371"/>
      <c r="FT428" s="611"/>
      <c r="FU428" s="896"/>
      <c r="FV428" s="370"/>
      <c r="FW428" s="371"/>
      <c r="FX428" s="371"/>
      <c r="FY428" s="611"/>
      <c r="FZ428" s="896"/>
      <c r="GA428" s="613"/>
      <c r="GC428" s="227">
        <f t="shared" si="657"/>
        <v>0</v>
      </c>
      <c r="GD428" s="228">
        <f t="shared" si="658"/>
        <v>0</v>
      </c>
      <c r="GE428" s="229">
        <f t="shared" ref="GE428:GF491" si="686">FL428+FQ428+(FV428)</f>
        <v>0</v>
      </c>
      <c r="GF428" s="230">
        <f t="shared" si="686"/>
        <v>0</v>
      </c>
      <c r="GG428" s="231" t="str">
        <f t="shared" si="659"/>
        <v/>
      </c>
      <c r="GH428" s="232">
        <f t="shared" si="660"/>
        <v>0</v>
      </c>
      <c r="GI428" s="227">
        <f t="shared" si="661"/>
        <v>0</v>
      </c>
      <c r="GJ428" s="233">
        <f t="shared" si="662"/>
        <v>0</v>
      </c>
      <c r="GK428" s="233">
        <f t="shared" si="663"/>
        <v>0</v>
      </c>
      <c r="GL428" s="234"/>
      <c r="GM428" s="235">
        <f t="shared" si="664"/>
        <v>0</v>
      </c>
      <c r="GN428" s="235">
        <f t="shared" si="665"/>
        <v>0</v>
      </c>
      <c r="GO428" s="235" t="str">
        <f t="shared" si="666"/>
        <v/>
      </c>
      <c r="GP428" s="380"/>
      <c r="GQ428" s="235">
        <f t="shared" si="667"/>
        <v>0</v>
      </c>
      <c r="GR428" s="235">
        <f t="shared" si="668"/>
        <v>0</v>
      </c>
      <c r="GS428" s="235" t="str">
        <f t="shared" si="669"/>
        <v/>
      </c>
      <c r="GT428" s="236"/>
      <c r="GU428" s="237" t="str">
        <f t="shared" si="670"/>
        <v/>
      </c>
      <c r="GV428" s="237" t="str">
        <f t="shared" si="671"/>
        <v/>
      </c>
      <c r="GW428" s="238" t="str">
        <f t="shared" si="672"/>
        <v/>
      </c>
      <c r="GX428" s="238" t="str">
        <f t="shared" si="673"/>
        <v/>
      </c>
      <c r="GY428" s="239"/>
      <c r="GZ428" s="240" t="str">
        <f t="shared" si="674"/>
        <v/>
      </c>
      <c r="HA428" s="235" t="str">
        <f t="shared" si="675"/>
        <v/>
      </c>
      <c r="HB428" s="235" t="str">
        <f t="shared" si="676"/>
        <v/>
      </c>
      <c r="HC428" s="235" t="str">
        <f t="shared" si="677"/>
        <v/>
      </c>
      <c r="HD428" s="235" t="str">
        <f t="shared" si="678"/>
        <v/>
      </c>
      <c r="HE428" s="235" t="str">
        <f t="shared" si="679"/>
        <v/>
      </c>
      <c r="HF428" s="188"/>
      <c r="HG428" s="235" t="str">
        <f t="shared" si="680"/>
        <v/>
      </c>
      <c r="HH428" s="235">
        <f t="shared" ref="HH428:HJ491" si="687">IF(GQ428=1,$HG428,0)</f>
        <v>0</v>
      </c>
      <c r="HI428" s="235">
        <f t="shared" si="687"/>
        <v>0</v>
      </c>
      <c r="HJ428" s="235">
        <f t="shared" si="687"/>
        <v>0</v>
      </c>
      <c r="HK428" s="188"/>
      <c r="HL428" s="235" t="str">
        <f t="shared" si="681"/>
        <v/>
      </c>
      <c r="HM428" s="235">
        <f t="shared" ref="HM428:HO491" si="688">IF(GQ428=1,$HL428,0)</f>
        <v>0</v>
      </c>
      <c r="HN428" s="235">
        <f t="shared" si="688"/>
        <v>0</v>
      </c>
      <c r="HO428" s="235">
        <f t="shared" si="688"/>
        <v>0</v>
      </c>
      <c r="HP428" s="188"/>
      <c r="HQ428" s="235" t="str">
        <f t="shared" si="682"/>
        <v/>
      </c>
      <c r="HR428" s="235">
        <f t="shared" ref="HR428:HT491" si="689">IF(GQ428=1,$HQ428,0)</f>
        <v>0</v>
      </c>
      <c r="HS428" s="235">
        <f t="shared" si="689"/>
        <v>0</v>
      </c>
      <c r="HT428" s="235">
        <f t="shared" si="689"/>
        <v>0</v>
      </c>
      <c r="HU428" s="162"/>
      <c r="HV428" s="1622"/>
      <c r="HW428" s="1619"/>
      <c r="HX428" s="1619"/>
      <c r="HY428" s="1619"/>
      <c r="HZ428" s="1619"/>
      <c r="IA428" s="1619"/>
      <c r="IB428" s="1619"/>
      <c r="IC428" s="1623"/>
      <c r="ID428" s="162"/>
      <c r="IE428" s="162"/>
    </row>
    <row r="429" spans="1:239" ht="21" customHeight="1" x14ac:dyDescent="0.25">
      <c r="A429" s="377" t="str">
        <f t="shared" si="616"/>
        <v/>
      </c>
      <c r="B429" s="188">
        <v>403</v>
      </c>
      <c r="C429" s="255"/>
      <c r="D429" s="223" t="str">
        <f t="shared" si="600"/>
        <v/>
      </c>
      <c r="E429" s="223" t="str">
        <f t="shared" si="683"/>
        <v/>
      </c>
      <c r="F429" s="242"/>
      <c r="G429" s="242"/>
      <c r="H429" s="224" t="str">
        <f t="shared" si="617"/>
        <v/>
      </c>
      <c r="I429" s="930"/>
      <c r="J429" s="930"/>
      <c r="K429" s="930"/>
      <c r="L429" s="370"/>
      <c r="M429" s="371"/>
      <c r="N429" s="371"/>
      <c r="O429" s="371"/>
      <c r="P429" s="372"/>
      <c r="Q429" s="609"/>
      <c r="R429" s="609"/>
      <c r="S429" s="610"/>
      <c r="T429" s="371"/>
      <c r="U429" s="371"/>
      <c r="V429" s="188"/>
      <c r="W429" s="370"/>
      <c r="X429" s="371"/>
      <c r="Y429" s="371"/>
      <c r="Z429" s="611"/>
      <c r="AA429" s="896"/>
      <c r="AB429" s="370"/>
      <c r="AC429" s="371"/>
      <c r="AD429" s="371"/>
      <c r="AE429" s="371"/>
      <c r="AF429" s="896"/>
      <c r="AG429" s="370"/>
      <c r="AH429" s="371"/>
      <c r="AI429" s="371"/>
      <c r="AJ429" s="371"/>
      <c r="AK429" s="896"/>
      <c r="AL429" s="370"/>
      <c r="AM429" s="371"/>
      <c r="AN429" s="371"/>
      <c r="AO429" s="372"/>
      <c r="AP429" s="370"/>
      <c r="AQ429" s="371"/>
      <c r="AR429" s="371"/>
      <c r="AS429" s="371"/>
      <c r="AT429" s="928"/>
      <c r="AU429" s="188"/>
      <c r="AV429" s="256">
        <f t="shared" si="601"/>
        <v>0</v>
      </c>
      <c r="AW429" s="257">
        <f t="shared" si="602"/>
        <v>0</v>
      </c>
      <c r="AX429" s="258">
        <f t="shared" si="598"/>
        <v>0</v>
      </c>
      <c r="AY429" s="259">
        <f t="shared" si="598"/>
        <v>0</v>
      </c>
      <c r="AZ429" s="231" t="str">
        <f t="shared" si="618"/>
        <v/>
      </c>
      <c r="BA429" s="232">
        <f t="shared" si="619"/>
        <v>0</v>
      </c>
      <c r="BB429" s="249">
        <f t="shared" si="603"/>
        <v>0</v>
      </c>
      <c r="BC429" s="231">
        <f t="shared" si="620"/>
        <v>0</v>
      </c>
      <c r="BD429" s="231">
        <f t="shared" si="621"/>
        <v>0</v>
      </c>
      <c r="BE429" s="260"/>
      <c r="BF429" s="235">
        <f t="shared" si="622"/>
        <v>0</v>
      </c>
      <c r="BG429" s="235">
        <f t="shared" si="623"/>
        <v>0</v>
      </c>
      <c r="BH429" s="235">
        <f t="shared" si="624"/>
        <v>0</v>
      </c>
      <c r="BI429" s="380"/>
      <c r="BJ429" s="235">
        <f t="shared" si="604"/>
        <v>0</v>
      </c>
      <c r="BK429" s="235">
        <f t="shared" si="625"/>
        <v>0</v>
      </c>
      <c r="BL429" s="235" t="str">
        <f t="shared" si="626"/>
        <v/>
      </c>
      <c r="BM429" s="236"/>
      <c r="BN429" s="237"/>
      <c r="BO429" s="237"/>
      <c r="BP429" s="238"/>
      <c r="BQ429" s="238"/>
      <c r="BR429" s="254"/>
      <c r="BS429" s="252"/>
      <c r="BT429" s="244"/>
      <c r="BU429" s="244"/>
      <c r="BV429" s="244"/>
      <c r="BW429" s="244"/>
      <c r="BX429" s="244"/>
      <c r="BY429" s="244"/>
      <c r="BZ429" s="244"/>
      <c r="CA429" s="244"/>
      <c r="CB429" s="253"/>
      <c r="CC429" s="188"/>
      <c r="CD429" s="244">
        <f t="shared" si="605"/>
        <v>0</v>
      </c>
      <c r="CE429" s="235">
        <f t="shared" si="627"/>
        <v>0</v>
      </c>
      <c r="CF429" s="235">
        <f t="shared" si="627"/>
        <v>0</v>
      </c>
      <c r="CG429" s="235">
        <f t="shared" si="627"/>
        <v>0</v>
      </c>
      <c r="CH429" s="188"/>
      <c r="CI429" s="244">
        <f t="shared" si="606"/>
        <v>0</v>
      </c>
      <c r="CJ429" s="235">
        <f t="shared" si="628"/>
        <v>0</v>
      </c>
      <c r="CK429" s="235">
        <f t="shared" si="628"/>
        <v>0</v>
      </c>
      <c r="CL429" s="235">
        <f t="shared" si="628"/>
        <v>0</v>
      </c>
      <c r="CM429" s="188"/>
      <c r="CN429" s="244">
        <f t="shared" si="607"/>
        <v>0</v>
      </c>
      <c r="CO429" s="235">
        <f t="shared" si="629"/>
        <v>0</v>
      </c>
      <c r="CP429" s="235">
        <f t="shared" si="629"/>
        <v>0</v>
      </c>
      <c r="CQ429" s="235">
        <f t="shared" si="629"/>
        <v>0</v>
      </c>
      <c r="CR429" s="188"/>
      <c r="CS429" s="244">
        <f t="shared" si="608"/>
        <v>0</v>
      </c>
      <c r="CT429" s="235">
        <f t="shared" si="630"/>
        <v>0</v>
      </c>
      <c r="CU429" s="235">
        <f t="shared" si="630"/>
        <v>0</v>
      </c>
      <c r="CV429" s="235">
        <f t="shared" si="630"/>
        <v>0</v>
      </c>
      <c r="CW429" s="188"/>
      <c r="CX429" s="244">
        <f t="shared" si="609"/>
        <v>0</v>
      </c>
      <c r="CY429" s="235">
        <f t="shared" si="631"/>
        <v>0</v>
      </c>
      <c r="CZ429" s="235">
        <f t="shared" si="631"/>
        <v>0</v>
      </c>
      <c r="DA429" s="235">
        <f t="shared" si="631"/>
        <v>0</v>
      </c>
      <c r="DB429" s="188"/>
      <c r="DC429" s="225"/>
      <c r="DD429" s="226"/>
      <c r="DE429" s="1088"/>
      <c r="DF429" s="225"/>
      <c r="DG429" s="226"/>
      <c r="DH429" s="1088"/>
      <c r="DI429" s="225"/>
      <c r="DJ429" s="226"/>
      <c r="DK429" s="1088"/>
      <c r="DL429" s="225"/>
      <c r="DM429" s="226"/>
      <c r="DN429" s="1088"/>
      <c r="DO429" s="370"/>
      <c r="DP429" s="370"/>
      <c r="DQ429" s="243">
        <f t="shared" si="632"/>
        <v>0</v>
      </c>
      <c r="DR429" s="244">
        <f t="shared" si="633"/>
        <v>0</v>
      </c>
      <c r="DS429" s="235">
        <f t="shared" si="634"/>
        <v>0</v>
      </c>
      <c r="DT429" s="244" t="str">
        <f t="shared" si="610"/>
        <v/>
      </c>
      <c r="DU429" s="42" t="str">
        <f t="shared" si="635"/>
        <v/>
      </c>
      <c r="DV429" s="42" t="str">
        <f t="shared" si="636"/>
        <v/>
      </c>
      <c r="DW429" s="42" t="str">
        <f t="shared" si="637"/>
        <v/>
      </c>
      <c r="DX429" s="162"/>
      <c r="DY429" s="42" t="str">
        <f t="shared" si="638"/>
        <v/>
      </c>
      <c r="DZ429" s="42" t="str">
        <f t="shared" si="599"/>
        <v/>
      </c>
      <c r="EA429" s="42" t="str">
        <f t="shared" si="639"/>
        <v/>
      </c>
      <c r="EB429" s="162"/>
      <c r="EC429" s="930"/>
      <c r="ED429" s="188"/>
      <c r="EE429" s="245">
        <f t="shared" si="640"/>
        <v>0</v>
      </c>
      <c r="EG429" s="245">
        <f t="shared" si="641"/>
        <v>0</v>
      </c>
      <c r="EI429" s="246" t="str">
        <f t="shared" si="642"/>
        <v/>
      </c>
      <c r="EJ429" s="247" t="str">
        <f t="shared" si="611"/>
        <v/>
      </c>
      <c r="EK429" s="248" t="str">
        <f t="shared" si="612"/>
        <v/>
      </c>
      <c r="EL429" s="248" t="str">
        <f t="shared" si="613"/>
        <v/>
      </c>
      <c r="EM429" s="248" t="str">
        <f t="shared" si="614"/>
        <v/>
      </c>
      <c r="EN429" s="248" t="str">
        <f t="shared" si="643"/>
        <v/>
      </c>
      <c r="EO429" s="248" t="str">
        <f t="shared" si="615"/>
        <v/>
      </c>
      <c r="EQ429" s="248" t="str">
        <f t="shared" si="644"/>
        <v/>
      </c>
      <c r="ER429" s="248" t="str">
        <f t="shared" si="645"/>
        <v/>
      </c>
      <c r="ES429" s="248" t="str">
        <f t="shared" si="646"/>
        <v/>
      </c>
      <c r="ET429" s="248" t="str">
        <f t="shared" si="647"/>
        <v/>
      </c>
      <c r="EU429" s="248" t="str">
        <f t="shared" si="648"/>
        <v/>
      </c>
      <c r="EV429" s="248" t="str">
        <f t="shared" si="648"/>
        <v/>
      </c>
      <c r="EX429" s="248" t="str">
        <f t="shared" si="649"/>
        <v/>
      </c>
      <c r="EY429" s="248" t="str">
        <f t="shared" si="650"/>
        <v/>
      </c>
      <c r="EZ429" s="248" t="str">
        <f t="shared" si="651"/>
        <v/>
      </c>
      <c r="FA429" s="248" t="str">
        <f t="shared" si="652"/>
        <v/>
      </c>
      <c r="FB429" s="248" t="str">
        <f t="shared" si="684"/>
        <v/>
      </c>
      <c r="FC429" s="248" t="str">
        <f t="shared" si="684"/>
        <v/>
      </c>
      <c r="FE429" s="248" t="str">
        <f t="shared" si="653"/>
        <v/>
      </c>
      <c r="FF429" s="248" t="str">
        <f t="shared" si="654"/>
        <v/>
      </c>
      <c r="FG429" s="248" t="str">
        <f t="shared" si="655"/>
        <v/>
      </c>
      <c r="FH429" s="248" t="str">
        <f t="shared" si="656"/>
        <v/>
      </c>
      <c r="FI429" s="248" t="str">
        <f t="shared" si="685"/>
        <v/>
      </c>
      <c r="FJ429" s="248" t="str">
        <f t="shared" si="685"/>
        <v/>
      </c>
      <c r="FL429" s="370"/>
      <c r="FM429" s="371"/>
      <c r="FN429" s="371"/>
      <c r="FO429" s="611"/>
      <c r="FP429" s="896"/>
      <c r="FQ429" s="370"/>
      <c r="FR429" s="371"/>
      <c r="FS429" s="371"/>
      <c r="FT429" s="611"/>
      <c r="FU429" s="896"/>
      <c r="FV429" s="370"/>
      <c r="FW429" s="371"/>
      <c r="FX429" s="371"/>
      <c r="FY429" s="611"/>
      <c r="FZ429" s="896"/>
      <c r="GA429" s="613"/>
      <c r="GC429" s="227">
        <f t="shared" si="657"/>
        <v>0</v>
      </c>
      <c r="GD429" s="228">
        <f t="shared" si="658"/>
        <v>0</v>
      </c>
      <c r="GE429" s="229">
        <f t="shared" si="686"/>
        <v>0</v>
      </c>
      <c r="GF429" s="230">
        <f t="shared" si="686"/>
        <v>0</v>
      </c>
      <c r="GG429" s="231" t="str">
        <f t="shared" si="659"/>
        <v/>
      </c>
      <c r="GH429" s="232">
        <f t="shared" si="660"/>
        <v>0</v>
      </c>
      <c r="GI429" s="227">
        <f t="shared" si="661"/>
        <v>0</v>
      </c>
      <c r="GJ429" s="233">
        <f t="shared" si="662"/>
        <v>0</v>
      </c>
      <c r="GK429" s="233">
        <f t="shared" si="663"/>
        <v>0</v>
      </c>
      <c r="GL429" s="234"/>
      <c r="GM429" s="235">
        <f t="shared" si="664"/>
        <v>0</v>
      </c>
      <c r="GN429" s="235">
        <f t="shared" si="665"/>
        <v>0</v>
      </c>
      <c r="GO429" s="235" t="str">
        <f t="shared" si="666"/>
        <v/>
      </c>
      <c r="GP429" s="380"/>
      <c r="GQ429" s="235">
        <f t="shared" si="667"/>
        <v>0</v>
      </c>
      <c r="GR429" s="235">
        <f t="shared" si="668"/>
        <v>0</v>
      </c>
      <c r="GS429" s="235" t="str">
        <f t="shared" si="669"/>
        <v/>
      </c>
      <c r="GT429" s="236"/>
      <c r="GU429" s="237" t="str">
        <f t="shared" si="670"/>
        <v/>
      </c>
      <c r="GV429" s="237" t="str">
        <f t="shared" si="671"/>
        <v/>
      </c>
      <c r="GW429" s="238" t="str">
        <f t="shared" si="672"/>
        <v/>
      </c>
      <c r="GX429" s="238" t="str">
        <f t="shared" si="673"/>
        <v/>
      </c>
      <c r="GY429" s="239"/>
      <c r="GZ429" s="240" t="str">
        <f t="shared" si="674"/>
        <v/>
      </c>
      <c r="HA429" s="235" t="str">
        <f t="shared" si="675"/>
        <v/>
      </c>
      <c r="HB429" s="235" t="str">
        <f t="shared" si="676"/>
        <v/>
      </c>
      <c r="HC429" s="235" t="str">
        <f t="shared" si="677"/>
        <v/>
      </c>
      <c r="HD429" s="235" t="str">
        <f t="shared" si="678"/>
        <v/>
      </c>
      <c r="HE429" s="235" t="str">
        <f t="shared" si="679"/>
        <v/>
      </c>
      <c r="HF429" s="188"/>
      <c r="HG429" s="235" t="str">
        <f t="shared" si="680"/>
        <v/>
      </c>
      <c r="HH429" s="235">
        <f t="shared" si="687"/>
        <v>0</v>
      </c>
      <c r="HI429" s="235">
        <f t="shared" si="687"/>
        <v>0</v>
      </c>
      <c r="HJ429" s="235">
        <f t="shared" si="687"/>
        <v>0</v>
      </c>
      <c r="HK429" s="188"/>
      <c r="HL429" s="235" t="str">
        <f t="shared" si="681"/>
        <v/>
      </c>
      <c r="HM429" s="235">
        <f t="shared" si="688"/>
        <v>0</v>
      </c>
      <c r="HN429" s="235">
        <f t="shared" si="688"/>
        <v>0</v>
      </c>
      <c r="HO429" s="235">
        <f t="shared" si="688"/>
        <v>0</v>
      </c>
      <c r="HP429" s="188"/>
      <c r="HQ429" s="235" t="str">
        <f t="shared" si="682"/>
        <v/>
      </c>
      <c r="HR429" s="235">
        <f t="shared" si="689"/>
        <v>0</v>
      </c>
      <c r="HS429" s="235">
        <f t="shared" si="689"/>
        <v>0</v>
      </c>
      <c r="HT429" s="235">
        <f t="shared" si="689"/>
        <v>0</v>
      </c>
      <c r="HU429" s="162"/>
      <c r="HV429" s="1622"/>
      <c r="HW429" s="1619"/>
      <c r="HX429" s="1619"/>
      <c r="HY429" s="1619"/>
      <c r="HZ429" s="1619"/>
      <c r="IA429" s="1619"/>
      <c r="IB429" s="1619"/>
      <c r="IC429" s="1623"/>
      <c r="ID429" s="162"/>
      <c r="IE429" s="162"/>
    </row>
    <row r="430" spans="1:239" ht="21" customHeight="1" x14ac:dyDescent="0.25">
      <c r="A430" s="377" t="str">
        <f t="shared" si="616"/>
        <v/>
      </c>
      <c r="B430" s="188">
        <v>404</v>
      </c>
      <c r="C430" s="255"/>
      <c r="D430" s="223" t="str">
        <f t="shared" si="600"/>
        <v/>
      </c>
      <c r="E430" s="223" t="str">
        <f t="shared" si="683"/>
        <v/>
      </c>
      <c r="F430" s="242"/>
      <c r="G430" s="242"/>
      <c r="H430" s="224" t="str">
        <f t="shared" si="617"/>
        <v/>
      </c>
      <c r="I430" s="930"/>
      <c r="J430" s="930"/>
      <c r="K430" s="930"/>
      <c r="L430" s="370"/>
      <c r="M430" s="371"/>
      <c r="N430" s="371"/>
      <c r="O430" s="371"/>
      <c r="P430" s="372"/>
      <c r="Q430" s="609"/>
      <c r="R430" s="609"/>
      <c r="S430" s="610"/>
      <c r="T430" s="371"/>
      <c r="U430" s="371"/>
      <c r="V430" s="188"/>
      <c r="W430" s="370"/>
      <c r="X430" s="371"/>
      <c r="Y430" s="371"/>
      <c r="Z430" s="611"/>
      <c r="AA430" s="896"/>
      <c r="AB430" s="370"/>
      <c r="AC430" s="371"/>
      <c r="AD430" s="371"/>
      <c r="AE430" s="371"/>
      <c r="AF430" s="896"/>
      <c r="AG430" s="370"/>
      <c r="AH430" s="371"/>
      <c r="AI430" s="371"/>
      <c r="AJ430" s="371"/>
      <c r="AK430" s="896"/>
      <c r="AL430" s="370"/>
      <c r="AM430" s="371"/>
      <c r="AN430" s="371"/>
      <c r="AO430" s="372"/>
      <c r="AP430" s="370"/>
      <c r="AQ430" s="371"/>
      <c r="AR430" s="371"/>
      <c r="AS430" s="371"/>
      <c r="AT430" s="928"/>
      <c r="AU430" s="188"/>
      <c r="AV430" s="256">
        <f t="shared" si="601"/>
        <v>0</v>
      </c>
      <c r="AW430" s="257">
        <f t="shared" si="602"/>
        <v>0</v>
      </c>
      <c r="AX430" s="258">
        <f t="shared" si="598"/>
        <v>0</v>
      </c>
      <c r="AY430" s="259">
        <f t="shared" si="598"/>
        <v>0</v>
      </c>
      <c r="AZ430" s="231" t="str">
        <f t="shared" si="618"/>
        <v/>
      </c>
      <c r="BA430" s="232">
        <f t="shared" si="619"/>
        <v>0</v>
      </c>
      <c r="BB430" s="249">
        <f t="shared" si="603"/>
        <v>0</v>
      </c>
      <c r="BC430" s="231">
        <f t="shared" si="620"/>
        <v>0</v>
      </c>
      <c r="BD430" s="231">
        <f t="shared" si="621"/>
        <v>0</v>
      </c>
      <c r="BE430" s="260"/>
      <c r="BF430" s="235">
        <f t="shared" si="622"/>
        <v>0</v>
      </c>
      <c r="BG430" s="235">
        <f t="shared" si="623"/>
        <v>0</v>
      </c>
      <c r="BH430" s="235">
        <f t="shared" si="624"/>
        <v>0</v>
      </c>
      <c r="BI430" s="380"/>
      <c r="BJ430" s="235">
        <f t="shared" si="604"/>
        <v>0</v>
      </c>
      <c r="BK430" s="235">
        <f t="shared" si="625"/>
        <v>0</v>
      </c>
      <c r="BL430" s="235" t="str">
        <f t="shared" si="626"/>
        <v/>
      </c>
      <c r="BM430" s="236"/>
      <c r="BN430" s="237"/>
      <c r="BO430" s="237"/>
      <c r="BP430" s="238"/>
      <c r="BQ430" s="238"/>
      <c r="BR430" s="254"/>
      <c r="BS430" s="252"/>
      <c r="BT430" s="244"/>
      <c r="BU430" s="244"/>
      <c r="BV430" s="244"/>
      <c r="BW430" s="244"/>
      <c r="BX430" s="244"/>
      <c r="BY430" s="244"/>
      <c r="BZ430" s="244"/>
      <c r="CA430" s="244"/>
      <c r="CB430" s="253"/>
      <c r="CC430" s="188"/>
      <c r="CD430" s="244">
        <f t="shared" si="605"/>
        <v>0</v>
      </c>
      <c r="CE430" s="235">
        <f t="shared" si="627"/>
        <v>0</v>
      </c>
      <c r="CF430" s="235">
        <f t="shared" si="627"/>
        <v>0</v>
      </c>
      <c r="CG430" s="235">
        <f t="shared" si="627"/>
        <v>0</v>
      </c>
      <c r="CH430" s="188"/>
      <c r="CI430" s="244">
        <f t="shared" si="606"/>
        <v>0</v>
      </c>
      <c r="CJ430" s="235">
        <f t="shared" si="628"/>
        <v>0</v>
      </c>
      <c r="CK430" s="235">
        <f t="shared" si="628"/>
        <v>0</v>
      </c>
      <c r="CL430" s="235">
        <f t="shared" si="628"/>
        <v>0</v>
      </c>
      <c r="CM430" s="188"/>
      <c r="CN430" s="244">
        <f t="shared" si="607"/>
        <v>0</v>
      </c>
      <c r="CO430" s="235">
        <f t="shared" si="629"/>
        <v>0</v>
      </c>
      <c r="CP430" s="235">
        <f t="shared" si="629"/>
        <v>0</v>
      </c>
      <c r="CQ430" s="235">
        <f t="shared" si="629"/>
        <v>0</v>
      </c>
      <c r="CR430" s="188"/>
      <c r="CS430" s="244">
        <f t="shared" si="608"/>
        <v>0</v>
      </c>
      <c r="CT430" s="235">
        <f t="shared" si="630"/>
        <v>0</v>
      </c>
      <c r="CU430" s="235">
        <f t="shared" si="630"/>
        <v>0</v>
      </c>
      <c r="CV430" s="235">
        <f t="shared" si="630"/>
        <v>0</v>
      </c>
      <c r="CW430" s="188"/>
      <c r="CX430" s="244">
        <f t="shared" si="609"/>
        <v>0</v>
      </c>
      <c r="CY430" s="235">
        <f t="shared" si="631"/>
        <v>0</v>
      </c>
      <c r="CZ430" s="235">
        <f t="shared" si="631"/>
        <v>0</v>
      </c>
      <c r="DA430" s="235">
        <f t="shared" si="631"/>
        <v>0</v>
      </c>
      <c r="DB430" s="188"/>
      <c r="DC430" s="225"/>
      <c r="DD430" s="226"/>
      <c r="DE430" s="1088"/>
      <c r="DF430" s="225"/>
      <c r="DG430" s="226"/>
      <c r="DH430" s="1088"/>
      <c r="DI430" s="225"/>
      <c r="DJ430" s="226"/>
      <c r="DK430" s="1088"/>
      <c r="DL430" s="225"/>
      <c r="DM430" s="226"/>
      <c r="DN430" s="1088"/>
      <c r="DO430" s="370"/>
      <c r="DP430" s="370"/>
      <c r="DQ430" s="243">
        <f t="shared" si="632"/>
        <v>0</v>
      </c>
      <c r="DR430" s="244">
        <f t="shared" si="633"/>
        <v>0</v>
      </c>
      <c r="DS430" s="235">
        <f t="shared" si="634"/>
        <v>0</v>
      </c>
      <c r="DT430" s="244" t="str">
        <f t="shared" si="610"/>
        <v/>
      </c>
      <c r="DU430" s="42" t="str">
        <f t="shared" si="635"/>
        <v/>
      </c>
      <c r="DV430" s="42" t="str">
        <f t="shared" si="636"/>
        <v/>
      </c>
      <c r="DW430" s="42" t="str">
        <f t="shared" si="637"/>
        <v/>
      </c>
      <c r="DX430" s="162"/>
      <c r="DY430" s="42" t="str">
        <f t="shared" si="638"/>
        <v/>
      </c>
      <c r="DZ430" s="42" t="str">
        <f t="shared" si="599"/>
        <v/>
      </c>
      <c r="EA430" s="42" t="str">
        <f t="shared" si="639"/>
        <v/>
      </c>
      <c r="EB430" s="162"/>
      <c r="EC430" s="930"/>
      <c r="ED430" s="188"/>
      <c r="EE430" s="245">
        <f t="shared" si="640"/>
        <v>0</v>
      </c>
      <c r="EG430" s="245">
        <f t="shared" si="641"/>
        <v>0</v>
      </c>
      <c r="EI430" s="246" t="str">
        <f t="shared" si="642"/>
        <v/>
      </c>
      <c r="EJ430" s="247" t="str">
        <f t="shared" si="611"/>
        <v/>
      </c>
      <c r="EK430" s="248" t="str">
        <f t="shared" si="612"/>
        <v/>
      </c>
      <c r="EL430" s="248" t="str">
        <f t="shared" si="613"/>
        <v/>
      </c>
      <c r="EM430" s="248" t="str">
        <f t="shared" si="614"/>
        <v/>
      </c>
      <c r="EN430" s="248" t="str">
        <f t="shared" si="643"/>
        <v/>
      </c>
      <c r="EO430" s="248" t="str">
        <f t="shared" si="615"/>
        <v/>
      </c>
      <c r="EQ430" s="248" t="str">
        <f t="shared" si="644"/>
        <v/>
      </c>
      <c r="ER430" s="248" t="str">
        <f t="shared" si="645"/>
        <v/>
      </c>
      <c r="ES430" s="248" t="str">
        <f t="shared" si="646"/>
        <v/>
      </c>
      <c r="ET430" s="248" t="str">
        <f t="shared" si="647"/>
        <v/>
      </c>
      <c r="EU430" s="248" t="str">
        <f t="shared" si="648"/>
        <v/>
      </c>
      <c r="EV430" s="248" t="str">
        <f t="shared" si="648"/>
        <v/>
      </c>
      <c r="EX430" s="248" t="str">
        <f t="shared" si="649"/>
        <v/>
      </c>
      <c r="EY430" s="248" t="str">
        <f t="shared" si="650"/>
        <v/>
      </c>
      <c r="EZ430" s="248" t="str">
        <f t="shared" si="651"/>
        <v/>
      </c>
      <c r="FA430" s="248" t="str">
        <f t="shared" si="652"/>
        <v/>
      </c>
      <c r="FB430" s="248" t="str">
        <f t="shared" si="684"/>
        <v/>
      </c>
      <c r="FC430" s="248" t="str">
        <f t="shared" si="684"/>
        <v/>
      </c>
      <c r="FE430" s="248" t="str">
        <f t="shared" si="653"/>
        <v/>
      </c>
      <c r="FF430" s="248" t="str">
        <f t="shared" si="654"/>
        <v/>
      </c>
      <c r="FG430" s="248" t="str">
        <f t="shared" si="655"/>
        <v/>
      </c>
      <c r="FH430" s="248" t="str">
        <f t="shared" si="656"/>
        <v/>
      </c>
      <c r="FI430" s="248" t="str">
        <f t="shared" si="685"/>
        <v/>
      </c>
      <c r="FJ430" s="248" t="str">
        <f t="shared" si="685"/>
        <v/>
      </c>
      <c r="FL430" s="370"/>
      <c r="FM430" s="371"/>
      <c r="FN430" s="371"/>
      <c r="FO430" s="611"/>
      <c r="FP430" s="896"/>
      <c r="FQ430" s="370"/>
      <c r="FR430" s="371"/>
      <c r="FS430" s="371"/>
      <c r="FT430" s="611"/>
      <c r="FU430" s="896"/>
      <c r="FV430" s="370"/>
      <c r="FW430" s="371"/>
      <c r="FX430" s="371"/>
      <c r="FY430" s="611"/>
      <c r="FZ430" s="896"/>
      <c r="GA430" s="613"/>
      <c r="GC430" s="227">
        <f t="shared" si="657"/>
        <v>0</v>
      </c>
      <c r="GD430" s="228">
        <f t="shared" si="658"/>
        <v>0</v>
      </c>
      <c r="GE430" s="229">
        <f t="shared" si="686"/>
        <v>0</v>
      </c>
      <c r="GF430" s="230">
        <f t="shared" si="686"/>
        <v>0</v>
      </c>
      <c r="GG430" s="231" t="str">
        <f t="shared" si="659"/>
        <v/>
      </c>
      <c r="GH430" s="232">
        <f t="shared" si="660"/>
        <v>0</v>
      </c>
      <c r="GI430" s="227">
        <f t="shared" si="661"/>
        <v>0</v>
      </c>
      <c r="GJ430" s="233">
        <f t="shared" si="662"/>
        <v>0</v>
      </c>
      <c r="GK430" s="233">
        <f t="shared" si="663"/>
        <v>0</v>
      </c>
      <c r="GL430" s="234"/>
      <c r="GM430" s="235">
        <f t="shared" si="664"/>
        <v>0</v>
      </c>
      <c r="GN430" s="235">
        <f t="shared" si="665"/>
        <v>0</v>
      </c>
      <c r="GO430" s="235" t="str">
        <f t="shared" si="666"/>
        <v/>
      </c>
      <c r="GP430" s="380"/>
      <c r="GQ430" s="235">
        <f t="shared" si="667"/>
        <v>0</v>
      </c>
      <c r="GR430" s="235">
        <f t="shared" si="668"/>
        <v>0</v>
      </c>
      <c r="GS430" s="235" t="str">
        <f t="shared" si="669"/>
        <v/>
      </c>
      <c r="GT430" s="236"/>
      <c r="GU430" s="237" t="str">
        <f t="shared" si="670"/>
        <v/>
      </c>
      <c r="GV430" s="237" t="str">
        <f t="shared" si="671"/>
        <v/>
      </c>
      <c r="GW430" s="238" t="str">
        <f t="shared" si="672"/>
        <v/>
      </c>
      <c r="GX430" s="238" t="str">
        <f t="shared" si="673"/>
        <v/>
      </c>
      <c r="GY430" s="239"/>
      <c r="GZ430" s="240" t="str">
        <f t="shared" si="674"/>
        <v/>
      </c>
      <c r="HA430" s="235" t="str">
        <f t="shared" si="675"/>
        <v/>
      </c>
      <c r="HB430" s="235" t="str">
        <f t="shared" si="676"/>
        <v/>
      </c>
      <c r="HC430" s="235" t="str">
        <f t="shared" si="677"/>
        <v/>
      </c>
      <c r="HD430" s="235" t="str">
        <f t="shared" si="678"/>
        <v/>
      </c>
      <c r="HE430" s="235" t="str">
        <f t="shared" si="679"/>
        <v/>
      </c>
      <c r="HF430" s="188"/>
      <c r="HG430" s="235" t="str">
        <f t="shared" si="680"/>
        <v/>
      </c>
      <c r="HH430" s="235">
        <f t="shared" si="687"/>
        <v>0</v>
      </c>
      <c r="HI430" s="235">
        <f t="shared" si="687"/>
        <v>0</v>
      </c>
      <c r="HJ430" s="235">
        <f t="shared" si="687"/>
        <v>0</v>
      </c>
      <c r="HK430" s="188"/>
      <c r="HL430" s="235" t="str">
        <f t="shared" si="681"/>
        <v/>
      </c>
      <c r="HM430" s="235">
        <f t="shared" si="688"/>
        <v>0</v>
      </c>
      <c r="HN430" s="235">
        <f t="shared" si="688"/>
        <v>0</v>
      </c>
      <c r="HO430" s="235">
        <f t="shared" si="688"/>
        <v>0</v>
      </c>
      <c r="HP430" s="188"/>
      <c r="HQ430" s="235" t="str">
        <f t="shared" si="682"/>
        <v/>
      </c>
      <c r="HR430" s="235">
        <f t="shared" si="689"/>
        <v>0</v>
      </c>
      <c r="HS430" s="235">
        <f t="shared" si="689"/>
        <v>0</v>
      </c>
      <c r="HT430" s="235">
        <f t="shared" si="689"/>
        <v>0</v>
      </c>
      <c r="HU430" s="162"/>
      <c r="HV430" s="1622"/>
      <c r="HW430" s="1619"/>
      <c r="HX430" s="1619"/>
      <c r="HY430" s="1619"/>
      <c r="HZ430" s="1619"/>
      <c r="IA430" s="1619"/>
      <c r="IB430" s="1619"/>
      <c r="IC430" s="1623"/>
      <c r="ID430" s="162"/>
      <c r="IE430" s="162"/>
    </row>
    <row r="431" spans="1:239" ht="21" customHeight="1" x14ac:dyDescent="0.25">
      <c r="A431" s="377" t="str">
        <f t="shared" si="616"/>
        <v/>
      </c>
      <c r="B431" s="188">
        <v>405</v>
      </c>
      <c r="C431" s="255"/>
      <c r="D431" s="223" t="str">
        <f t="shared" si="600"/>
        <v/>
      </c>
      <c r="E431" s="223" t="str">
        <f t="shared" si="683"/>
        <v/>
      </c>
      <c r="F431" s="242"/>
      <c r="G431" s="242"/>
      <c r="H431" s="224" t="str">
        <f t="shared" si="617"/>
        <v/>
      </c>
      <c r="I431" s="930"/>
      <c r="J431" s="930"/>
      <c r="K431" s="930"/>
      <c r="L431" s="370"/>
      <c r="M431" s="371"/>
      <c r="N431" s="371"/>
      <c r="O431" s="371"/>
      <c r="P431" s="372"/>
      <c r="Q431" s="609"/>
      <c r="R431" s="609"/>
      <c r="S431" s="610"/>
      <c r="T431" s="371"/>
      <c r="U431" s="371"/>
      <c r="V431" s="188"/>
      <c r="W431" s="370"/>
      <c r="X431" s="371"/>
      <c r="Y431" s="371"/>
      <c r="Z431" s="611"/>
      <c r="AA431" s="896"/>
      <c r="AB431" s="370"/>
      <c r="AC431" s="371"/>
      <c r="AD431" s="371"/>
      <c r="AE431" s="371"/>
      <c r="AF431" s="896"/>
      <c r="AG431" s="370"/>
      <c r="AH431" s="371"/>
      <c r="AI431" s="371"/>
      <c r="AJ431" s="371"/>
      <c r="AK431" s="896"/>
      <c r="AL431" s="370"/>
      <c r="AM431" s="371"/>
      <c r="AN431" s="371"/>
      <c r="AO431" s="372"/>
      <c r="AP431" s="370"/>
      <c r="AQ431" s="371"/>
      <c r="AR431" s="371"/>
      <c r="AS431" s="371"/>
      <c r="AT431" s="928"/>
      <c r="AU431" s="188"/>
      <c r="AV431" s="256">
        <f t="shared" si="601"/>
        <v>0</v>
      </c>
      <c r="AW431" s="257">
        <f t="shared" si="602"/>
        <v>0</v>
      </c>
      <c r="AX431" s="258">
        <f t="shared" si="598"/>
        <v>0</v>
      </c>
      <c r="AY431" s="259">
        <f t="shared" si="598"/>
        <v>0</v>
      </c>
      <c r="AZ431" s="231" t="str">
        <f t="shared" si="618"/>
        <v/>
      </c>
      <c r="BA431" s="232">
        <f t="shared" si="619"/>
        <v>0</v>
      </c>
      <c r="BB431" s="249">
        <f t="shared" si="603"/>
        <v>0</v>
      </c>
      <c r="BC431" s="231">
        <f t="shared" si="620"/>
        <v>0</v>
      </c>
      <c r="BD431" s="231">
        <f t="shared" si="621"/>
        <v>0</v>
      </c>
      <c r="BE431" s="260"/>
      <c r="BF431" s="235">
        <f t="shared" si="622"/>
        <v>0</v>
      </c>
      <c r="BG431" s="235">
        <f t="shared" si="623"/>
        <v>0</v>
      </c>
      <c r="BH431" s="235">
        <f t="shared" si="624"/>
        <v>0</v>
      </c>
      <c r="BI431" s="380"/>
      <c r="BJ431" s="235">
        <f t="shared" si="604"/>
        <v>0</v>
      </c>
      <c r="BK431" s="235">
        <f t="shared" si="625"/>
        <v>0</v>
      </c>
      <c r="BL431" s="235" t="str">
        <f t="shared" si="626"/>
        <v/>
      </c>
      <c r="BM431" s="236"/>
      <c r="BN431" s="237"/>
      <c r="BO431" s="237"/>
      <c r="BP431" s="238"/>
      <c r="BQ431" s="238"/>
      <c r="BR431" s="254"/>
      <c r="BS431" s="252"/>
      <c r="BT431" s="244"/>
      <c r="BU431" s="244"/>
      <c r="BV431" s="244"/>
      <c r="BW431" s="244"/>
      <c r="BX431" s="244"/>
      <c r="BY431" s="244"/>
      <c r="BZ431" s="244"/>
      <c r="CA431" s="244"/>
      <c r="CB431" s="253"/>
      <c r="CC431" s="188"/>
      <c r="CD431" s="244">
        <f t="shared" si="605"/>
        <v>0</v>
      </c>
      <c r="CE431" s="235">
        <f t="shared" si="627"/>
        <v>0</v>
      </c>
      <c r="CF431" s="235">
        <f t="shared" si="627"/>
        <v>0</v>
      </c>
      <c r="CG431" s="235">
        <f t="shared" si="627"/>
        <v>0</v>
      </c>
      <c r="CH431" s="188"/>
      <c r="CI431" s="244">
        <f t="shared" si="606"/>
        <v>0</v>
      </c>
      <c r="CJ431" s="235">
        <f t="shared" si="628"/>
        <v>0</v>
      </c>
      <c r="CK431" s="235">
        <f t="shared" si="628"/>
        <v>0</v>
      </c>
      <c r="CL431" s="235">
        <f t="shared" si="628"/>
        <v>0</v>
      </c>
      <c r="CM431" s="188"/>
      <c r="CN431" s="244">
        <f t="shared" si="607"/>
        <v>0</v>
      </c>
      <c r="CO431" s="235">
        <f t="shared" si="629"/>
        <v>0</v>
      </c>
      <c r="CP431" s="235">
        <f t="shared" si="629"/>
        <v>0</v>
      </c>
      <c r="CQ431" s="235">
        <f t="shared" si="629"/>
        <v>0</v>
      </c>
      <c r="CR431" s="188"/>
      <c r="CS431" s="244">
        <f t="shared" si="608"/>
        <v>0</v>
      </c>
      <c r="CT431" s="235">
        <f t="shared" si="630"/>
        <v>0</v>
      </c>
      <c r="CU431" s="235">
        <f t="shared" si="630"/>
        <v>0</v>
      </c>
      <c r="CV431" s="235">
        <f t="shared" si="630"/>
        <v>0</v>
      </c>
      <c r="CW431" s="188"/>
      <c r="CX431" s="244">
        <f t="shared" si="609"/>
        <v>0</v>
      </c>
      <c r="CY431" s="235">
        <f t="shared" si="631"/>
        <v>0</v>
      </c>
      <c r="CZ431" s="235">
        <f t="shared" si="631"/>
        <v>0</v>
      </c>
      <c r="DA431" s="235">
        <f t="shared" si="631"/>
        <v>0</v>
      </c>
      <c r="DB431" s="188"/>
      <c r="DC431" s="225"/>
      <c r="DD431" s="226"/>
      <c r="DE431" s="1088"/>
      <c r="DF431" s="225"/>
      <c r="DG431" s="226"/>
      <c r="DH431" s="1088"/>
      <c r="DI431" s="225"/>
      <c r="DJ431" s="226"/>
      <c r="DK431" s="1088"/>
      <c r="DL431" s="225"/>
      <c r="DM431" s="226"/>
      <c r="DN431" s="1088"/>
      <c r="DO431" s="370"/>
      <c r="DP431" s="370"/>
      <c r="DQ431" s="243">
        <f t="shared" si="632"/>
        <v>0</v>
      </c>
      <c r="DR431" s="244">
        <f t="shared" si="633"/>
        <v>0</v>
      </c>
      <c r="DS431" s="235">
        <f t="shared" si="634"/>
        <v>0</v>
      </c>
      <c r="DT431" s="244" t="str">
        <f t="shared" si="610"/>
        <v/>
      </c>
      <c r="DU431" s="42" t="str">
        <f t="shared" si="635"/>
        <v/>
      </c>
      <c r="DV431" s="42" t="str">
        <f t="shared" si="636"/>
        <v/>
      </c>
      <c r="DW431" s="42" t="str">
        <f t="shared" si="637"/>
        <v/>
      </c>
      <c r="DX431" s="162"/>
      <c r="DY431" s="42" t="str">
        <f t="shared" si="638"/>
        <v/>
      </c>
      <c r="DZ431" s="42" t="str">
        <f t="shared" si="599"/>
        <v/>
      </c>
      <c r="EA431" s="42" t="str">
        <f t="shared" si="639"/>
        <v/>
      </c>
      <c r="EB431" s="162"/>
      <c r="EC431" s="930"/>
      <c r="ED431" s="188"/>
      <c r="EE431" s="245">
        <f t="shared" si="640"/>
        <v>0</v>
      </c>
      <c r="EG431" s="245">
        <f t="shared" si="641"/>
        <v>0</v>
      </c>
      <c r="EI431" s="246" t="str">
        <f t="shared" si="642"/>
        <v/>
      </c>
      <c r="EJ431" s="247" t="str">
        <f t="shared" si="611"/>
        <v/>
      </c>
      <c r="EK431" s="248" t="str">
        <f t="shared" si="612"/>
        <v/>
      </c>
      <c r="EL431" s="248" t="str">
        <f t="shared" si="613"/>
        <v/>
      </c>
      <c r="EM431" s="248" t="str">
        <f t="shared" si="614"/>
        <v/>
      </c>
      <c r="EN431" s="248" t="str">
        <f t="shared" si="643"/>
        <v/>
      </c>
      <c r="EO431" s="248" t="str">
        <f t="shared" si="615"/>
        <v/>
      </c>
      <c r="EQ431" s="248" t="str">
        <f t="shared" si="644"/>
        <v/>
      </c>
      <c r="ER431" s="248" t="str">
        <f t="shared" si="645"/>
        <v/>
      </c>
      <c r="ES431" s="248" t="str">
        <f t="shared" si="646"/>
        <v/>
      </c>
      <c r="ET431" s="248" t="str">
        <f t="shared" si="647"/>
        <v/>
      </c>
      <c r="EU431" s="248" t="str">
        <f t="shared" si="648"/>
        <v/>
      </c>
      <c r="EV431" s="248" t="str">
        <f t="shared" si="648"/>
        <v/>
      </c>
      <c r="EX431" s="248" t="str">
        <f t="shared" si="649"/>
        <v/>
      </c>
      <c r="EY431" s="248" t="str">
        <f t="shared" si="650"/>
        <v/>
      </c>
      <c r="EZ431" s="248" t="str">
        <f t="shared" si="651"/>
        <v/>
      </c>
      <c r="FA431" s="248" t="str">
        <f t="shared" si="652"/>
        <v/>
      </c>
      <c r="FB431" s="248" t="str">
        <f t="shared" si="684"/>
        <v/>
      </c>
      <c r="FC431" s="248" t="str">
        <f t="shared" si="684"/>
        <v/>
      </c>
      <c r="FE431" s="248" t="str">
        <f t="shared" si="653"/>
        <v/>
      </c>
      <c r="FF431" s="248" t="str">
        <f t="shared" si="654"/>
        <v/>
      </c>
      <c r="FG431" s="248" t="str">
        <f t="shared" si="655"/>
        <v/>
      </c>
      <c r="FH431" s="248" t="str">
        <f t="shared" si="656"/>
        <v/>
      </c>
      <c r="FI431" s="248" t="str">
        <f t="shared" si="685"/>
        <v/>
      </c>
      <c r="FJ431" s="248" t="str">
        <f t="shared" si="685"/>
        <v/>
      </c>
      <c r="FL431" s="370"/>
      <c r="FM431" s="371"/>
      <c r="FN431" s="371"/>
      <c r="FO431" s="611"/>
      <c r="FP431" s="896"/>
      <c r="FQ431" s="370"/>
      <c r="FR431" s="371"/>
      <c r="FS431" s="371"/>
      <c r="FT431" s="611"/>
      <c r="FU431" s="896"/>
      <c r="FV431" s="370"/>
      <c r="FW431" s="371"/>
      <c r="FX431" s="371"/>
      <c r="FY431" s="611"/>
      <c r="FZ431" s="896"/>
      <c r="GA431" s="613"/>
      <c r="GC431" s="227">
        <f t="shared" si="657"/>
        <v>0</v>
      </c>
      <c r="GD431" s="228">
        <f t="shared" si="658"/>
        <v>0</v>
      </c>
      <c r="GE431" s="229">
        <f t="shared" si="686"/>
        <v>0</v>
      </c>
      <c r="GF431" s="230">
        <f t="shared" si="686"/>
        <v>0</v>
      </c>
      <c r="GG431" s="231" t="str">
        <f t="shared" si="659"/>
        <v/>
      </c>
      <c r="GH431" s="232">
        <f t="shared" si="660"/>
        <v>0</v>
      </c>
      <c r="GI431" s="227">
        <f t="shared" si="661"/>
        <v>0</v>
      </c>
      <c r="GJ431" s="233">
        <f t="shared" si="662"/>
        <v>0</v>
      </c>
      <c r="GK431" s="233">
        <f t="shared" si="663"/>
        <v>0</v>
      </c>
      <c r="GL431" s="234"/>
      <c r="GM431" s="235">
        <f t="shared" si="664"/>
        <v>0</v>
      </c>
      <c r="GN431" s="235">
        <f t="shared" si="665"/>
        <v>0</v>
      </c>
      <c r="GO431" s="235" t="str">
        <f t="shared" si="666"/>
        <v/>
      </c>
      <c r="GP431" s="380"/>
      <c r="GQ431" s="235">
        <f t="shared" si="667"/>
        <v>0</v>
      </c>
      <c r="GR431" s="235">
        <f t="shared" si="668"/>
        <v>0</v>
      </c>
      <c r="GS431" s="235" t="str">
        <f t="shared" si="669"/>
        <v/>
      </c>
      <c r="GT431" s="236"/>
      <c r="GU431" s="237" t="str">
        <f t="shared" si="670"/>
        <v/>
      </c>
      <c r="GV431" s="237" t="str">
        <f t="shared" si="671"/>
        <v/>
      </c>
      <c r="GW431" s="238" t="str">
        <f t="shared" si="672"/>
        <v/>
      </c>
      <c r="GX431" s="238" t="str">
        <f t="shared" si="673"/>
        <v/>
      </c>
      <c r="GY431" s="239"/>
      <c r="GZ431" s="240" t="str">
        <f t="shared" si="674"/>
        <v/>
      </c>
      <c r="HA431" s="235" t="str">
        <f t="shared" si="675"/>
        <v/>
      </c>
      <c r="HB431" s="235" t="str">
        <f t="shared" si="676"/>
        <v/>
      </c>
      <c r="HC431" s="235" t="str">
        <f t="shared" si="677"/>
        <v/>
      </c>
      <c r="HD431" s="235" t="str">
        <f t="shared" si="678"/>
        <v/>
      </c>
      <c r="HE431" s="235" t="str">
        <f t="shared" si="679"/>
        <v/>
      </c>
      <c r="HF431" s="188"/>
      <c r="HG431" s="235" t="str">
        <f t="shared" si="680"/>
        <v/>
      </c>
      <c r="HH431" s="235">
        <f t="shared" si="687"/>
        <v>0</v>
      </c>
      <c r="HI431" s="235">
        <f t="shared" si="687"/>
        <v>0</v>
      </c>
      <c r="HJ431" s="235">
        <f t="shared" si="687"/>
        <v>0</v>
      </c>
      <c r="HK431" s="188"/>
      <c r="HL431" s="235" t="str">
        <f t="shared" si="681"/>
        <v/>
      </c>
      <c r="HM431" s="235">
        <f t="shared" si="688"/>
        <v>0</v>
      </c>
      <c r="HN431" s="235">
        <f t="shared" si="688"/>
        <v>0</v>
      </c>
      <c r="HO431" s="235">
        <f t="shared" si="688"/>
        <v>0</v>
      </c>
      <c r="HP431" s="188"/>
      <c r="HQ431" s="235" t="str">
        <f t="shared" si="682"/>
        <v/>
      </c>
      <c r="HR431" s="235">
        <f t="shared" si="689"/>
        <v>0</v>
      </c>
      <c r="HS431" s="235">
        <f t="shared" si="689"/>
        <v>0</v>
      </c>
      <c r="HT431" s="235">
        <f t="shared" si="689"/>
        <v>0</v>
      </c>
      <c r="HU431" s="162"/>
      <c r="HV431" s="1622"/>
      <c r="HW431" s="1619"/>
      <c r="HX431" s="1619"/>
      <c r="HY431" s="1619"/>
      <c r="HZ431" s="1619"/>
      <c r="IA431" s="1619"/>
      <c r="IB431" s="1619"/>
      <c r="IC431" s="1623"/>
      <c r="ID431" s="162"/>
      <c r="IE431" s="162"/>
    </row>
    <row r="432" spans="1:239" ht="21" customHeight="1" x14ac:dyDescent="0.25">
      <c r="A432" s="377" t="str">
        <f t="shared" si="616"/>
        <v/>
      </c>
      <c r="B432" s="188">
        <v>406</v>
      </c>
      <c r="C432" s="255"/>
      <c r="D432" s="223" t="str">
        <f t="shared" si="600"/>
        <v/>
      </c>
      <c r="E432" s="223" t="str">
        <f t="shared" si="683"/>
        <v/>
      </c>
      <c r="F432" s="242"/>
      <c r="G432" s="242"/>
      <c r="H432" s="224" t="str">
        <f t="shared" si="617"/>
        <v/>
      </c>
      <c r="I432" s="930"/>
      <c r="J432" s="930"/>
      <c r="K432" s="930"/>
      <c r="L432" s="370"/>
      <c r="M432" s="371"/>
      <c r="N432" s="371"/>
      <c r="O432" s="371"/>
      <c r="P432" s="372"/>
      <c r="Q432" s="609"/>
      <c r="R432" s="609"/>
      <c r="S432" s="610"/>
      <c r="T432" s="371"/>
      <c r="U432" s="371"/>
      <c r="V432" s="188"/>
      <c r="W432" s="370"/>
      <c r="X432" s="371"/>
      <c r="Y432" s="371"/>
      <c r="Z432" s="611"/>
      <c r="AA432" s="896"/>
      <c r="AB432" s="370"/>
      <c r="AC432" s="371"/>
      <c r="AD432" s="371"/>
      <c r="AE432" s="371"/>
      <c r="AF432" s="896"/>
      <c r="AG432" s="370"/>
      <c r="AH432" s="371"/>
      <c r="AI432" s="371"/>
      <c r="AJ432" s="371"/>
      <c r="AK432" s="896"/>
      <c r="AL432" s="370"/>
      <c r="AM432" s="371"/>
      <c r="AN432" s="371"/>
      <c r="AO432" s="372"/>
      <c r="AP432" s="370"/>
      <c r="AQ432" s="371"/>
      <c r="AR432" s="371"/>
      <c r="AS432" s="371"/>
      <c r="AT432" s="928"/>
      <c r="AU432" s="188"/>
      <c r="AV432" s="256">
        <f t="shared" si="601"/>
        <v>0</v>
      </c>
      <c r="AW432" s="257">
        <f t="shared" si="602"/>
        <v>0</v>
      </c>
      <c r="AX432" s="258">
        <f t="shared" si="598"/>
        <v>0</v>
      </c>
      <c r="AY432" s="259">
        <f t="shared" si="598"/>
        <v>0</v>
      </c>
      <c r="AZ432" s="231" t="str">
        <f t="shared" si="618"/>
        <v/>
      </c>
      <c r="BA432" s="232">
        <f t="shared" si="619"/>
        <v>0</v>
      </c>
      <c r="BB432" s="249">
        <f t="shared" si="603"/>
        <v>0</v>
      </c>
      <c r="BC432" s="231">
        <f t="shared" si="620"/>
        <v>0</v>
      </c>
      <c r="BD432" s="231">
        <f t="shared" si="621"/>
        <v>0</v>
      </c>
      <c r="BE432" s="260"/>
      <c r="BF432" s="235">
        <f t="shared" si="622"/>
        <v>0</v>
      </c>
      <c r="BG432" s="235">
        <f t="shared" si="623"/>
        <v>0</v>
      </c>
      <c r="BH432" s="235">
        <f t="shared" si="624"/>
        <v>0</v>
      </c>
      <c r="BI432" s="380"/>
      <c r="BJ432" s="235">
        <f t="shared" si="604"/>
        <v>0</v>
      </c>
      <c r="BK432" s="235">
        <f t="shared" si="625"/>
        <v>0</v>
      </c>
      <c r="BL432" s="235" t="str">
        <f t="shared" si="626"/>
        <v/>
      </c>
      <c r="BM432" s="236"/>
      <c r="BN432" s="237"/>
      <c r="BO432" s="237"/>
      <c r="BP432" s="238"/>
      <c r="BQ432" s="238"/>
      <c r="BR432" s="254"/>
      <c r="BS432" s="252"/>
      <c r="BT432" s="244"/>
      <c r="BU432" s="244"/>
      <c r="BV432" s="244"/>
      <c r="BW432" s="244"/>
      <c r="BX432" s="244"/>
      <c r="BY432" s="244"/>
      <c r="BZ432" s="244"/>
      <c r="CA432" s="244"/>
      <c r="CB432" s="253"/>
      <c r="CC432" s="188"/>
      <c r="CD432" s="244">
        <f t="shared" si="605"/>
        <v>0</v>
      </c>
      <c r="CE432" s="235">
        <f t="shared" si="627"/>
        <v>0</v>
      </c>
      <c r="CF432" s="235">
        <f t="shared" si="627"/>
        <v>0</v>
      </c>
      <c r="CG432" s="235">
        <f t="shared" si="627"/>
        <v>0</v>
      </c>
      <c r="CH432" s="188"/>
      <c r="CI432" s="244">
        <f t="shared" si="606"/>
        <v>0</v>
      </c>
      <c r="CJ432" s="235">
        <f t="shared" si="628"/>
        <v>0</v>
      </c>
      <c r="CK432" s="235">
        <f t="shared" si="628"/>
        <v>0</v>
      </c>
      <c r="CL432" s="235">
        <f t="shared" si="628"/>
        <v>0</v>
      </c>
      <c r="CM432" s="188"/>
      <c r="CN432" s="244">
        <f t="shared" si="607"/>
        <v>0</v>
      </c>
      <c r="CO432" s="235">
        <f t="shared" si="629"/>
        <v>0</v>
      </c>
      <c r="CP432" s="235">
        <f t="shared" si="629"/>
        <v>0</v>
      </c>
      <c r="CQ432" s="235">
        <f t="shared" si="629"/>
        <v>0</v>
      </c>
      <c r="CR432" s="188"/>
      <c r="CS432" s="244">
        <f t="shared" si="608"/>
        <v>0</v>
      </c>
      <c r="CT432" s="235">
        <f t="shared" si="630"/>
        <v>0</v>
      </c>
      <c r="CU432" s="235">
        <f t="shared" si="630"/>
        <v>0</v>
      </c>
      <c r="CV432" s="235">
        <f t="shared" si="630"/>
        <v>0</v>
      </c>
      <c r="CW432" s="188"/>
      <c r="CX432" s="244">
        <f t="shared" si="609"/>
        <v>0</v>
      </c>
      <c r="CY432" s="235">
        <f t="shared" si="631"/>
        <v>0</v>
      </c>
      <c r="CZ432" s="235">
        <f t="shared" si="631"/>
        <v>0</v>
      </c>
      <c r="DA432" s="235">
        <f t="shared" si="631"/>
        <v>0</v>
      </c>
      <c r="DB432" s="188"/>
      <c r="DC432" s="225"/>
      <c r="DD432" s="226"/>
      <c r="DE432" s="1088"/>
      <c r="DF432" s="225"/>
      <c r="DG432" s="226"/>
      <c r="DH432" s="1088"/>
      <c r="DI432" s="225"/>
      <c r="DJ432" s="226"/>
      <c r="DK432" s="1088"/>
      <c r="DL432" s="225"/>
      <c r="DM432" s="226"/>
      <c r="DN432" s="1088"/>
      <c r="DO432" s="370"/>
      <c r="DP432" s="370"/>
      <c r="DQ432" s="243">
        <f t="shared" si="632"/>
        <v>0</v>
      </c>
      <c r="DR432" s="244">
        <f t="shared" si="633"/>
        <v>0</v>
      </c>
      <c r="DS432" s="235">
        <f t="shared" si="634"/>
        <v>0</v>
      </c>
      <c r="DT432" s="244" t="str">
        <f t="shared" si="610"/>
        <v/>
      </c>
      <c r="DU432" s="42" t="str">
        <f t="shared" si="635"/>
        <v/>
      </c>
      <c r="DV432" s="42" t="str">
        <f t="shared" si="636"/>
        <v/>
      </c>
      <c r="DW432" s="42" t="str">
        <f t="shared" si="637"/>
        <v/>
      </c>
      <c r="DX432" s="162"/>
      <c r="DY432" s="42" t="str">
        <f t="shared" si="638"/>
        <v/>
      </c>
      <c r="DZ432" s="42" t="str">
        <f t="shared" si="599"/>
        <v/>
      </c>
      <c r="EA432" s="42" t="str">
        <f t="shared" si="639"/>
        <v/>
      </c>
      <c r="EB432" s="162"/>
      <c r="EC432" s="930"/>
      <c r="ED432" s="188"/>
      <c r="EE432" s="245">
        <f t="shared" si="640"/>
        <v>0</v>
      </c>
      <c r="EG432" s="245">
        <f t="shared" si="641"/>
        <v>0</v>
      </c>
      <c r="EI432" s="246" t="str">
        <f t="shared" si="642"/>
        <v/>
      </c>
      <c r="EJ432" s="247" t="str">
        <f t="shared" si="611"/>
        <v/>
      </c>
      <c r="EK432" s="248" t="str">
        <f t="shared" si="612"/>
        <v/>
      </c>
      <c r="EL432" s="248" t="str">
        <f t="shared" si="613"/>
        <v/>
      </c>
      <c r="EM432" s="248" t="str">
        <f t="shared" si="614"/>
        <v/>
      </c>
      <c r="EN432" s="248" t="str">
        <f t="shared" si="643"/>
        <v/>
      </c>
      <c r="EO432" s="248" t="str">
        <f t="shared" si="615"/>
        <v/>
      </c>
      <c r="EQ432" s="248" t="str">
        <f t="shared" si="644"/>
        <v/>
      </c>
      <c r="ER432" s="248" t="str">
        <f t="shared" si="645"/>
        <v/>
      </c>
      <c r="ES432" s="248" t="str">
        <f t="shared" si="646"/>
        <v/>
      </c>
      <c r="ET432" s="248" t="str">
        <f t="shared" si="647"/>
        <v/>
      </c>
      <c r="EU432" s="248" t="str">
        <f t="shared" si="648"/>
        <v/>
      </c>
      <c r="EV432" s="248" t="str">
        <f t="shared" si="648"/>
        <v/>
      </c>
      <c r="EX432" s="248" t="str">
        <f t="shared" si="649"/>
        <v/>
      </c>
      <c r="EY432" s="248" t="str">
        <f t="shared" si="650"/>
        <v/>
      </c>
      <c r="EZ432" s="248" t="str">
        <f t="shared" si="651"/>
        <v/>
      </c>
      <c r="FA432" s="248" t="str">
        <f t="shared" si="652"/>
        <v/>
      </c>
      <c r="FB432" s="248" t="str">
        <f t="shared" si="684"/>
        <v/>
      </c>
      <c r="FC432" s="248" t="str">
        <f t="shared" si="684"/>
        <v/>
      </c>
      <c r="FE432" s="248" t="str">
        <f t="shared" si="653"/>
        <v/>
      </c>
      <c r="FF432" s="248" t="str">
        <f t="shared" si="654"/>
        <v/>
      </c>
      <c r="FG432" s="248" t="str">
        <f t="shared" si="655"/>
        <v/>
      </c>
      <c r="FH432" s="248" t="str">
        <f t="shared" si="656"/>
        <v/>
      </c>
      <c r="FI432" s="248" t="str">
        <f t="shared" si="685"/>
        <v/>
      </c>
      <c r="FJ432" s="248" t="str">
        <f t="shared" si="685"/>
        <v/>
      </c>
      <c r="FL432" s="370"/>
      <c r="FM432" s="371"/>
      <c r="FN432" s="371"/>
      <c r="FO432" s="611"/>
      <c r="FP432" s="896"/>
      <c r="FQ432" s="370"/>
      <c r="FR432" s="371"/>
      <c r="FS432" s="371"/>
      <c r="FT432" s="611"/>
      <c r="FU432" s="896"/>
      <c r="FV432" s="370"/>
      <c r="FW432" s="371"/>
      <c r="FX432" s="371"/>
      <c r="FY432" s="611"/>
      <c r="FZ432" s="896"/>
      <c r="GA432" s="613"/>
      <c r="GC432" s="227">
        <f t="shared" si="657"/>
        <v>0</v>
      </c>
      <c r="GD432" s="228">
        <f t="shared" si="658"/>
        <v>0</v>
      </c>
      <c r="GE432" s="229">
        <f t="shared" si="686"/>
        <v>0</v>
      </c>
      <c r="GF432" s="230">
        <f t="shared" si="686"/>
        <v>0</v>
      </c>
      <c r="GG432" s="231" t="str">
        <f t="shared" si="659"/>
        <v/>
      </c>
      <c r="GH432" s="232">
        <f t="shared" si="660"/>
        <v>0</v>
      </c>
      <c r="GI432" s="227">
        <f t="shared" si="661"/>
        <v>0</v>
      </c>
      <c r="GJ432" s="233">
        <f t="shared" si="662"/>
        <v>0</v>
      </c>
      <c r="GK432" s="233">
        <f t="shared" si="663"/>
        <v>0</v>
      </c>
      <c r="GL432" s="234"/>
      <c r="GM432" s="235">
        <f t="shared" si="664"/>
        <v>0</v>
      </c>
      <c r="GN432" s="235">
        <f t="shared" si="665"/>
        <v>0</v>
      </c>
      <c r="GO432" s="235" t="str">
        <f t="shared" si="666"/>
        <v/>
      </c>
      <c r="GP432" s="380"/>
      <c r="GQ432" s="235">
        <f t="shared" si="667"/>
        <v>0</v>
      </c>
      <c r="GR432" s="235">
        <f t="shared" si="668"/>
        <v>0</v>
      </c>
      <c r="GS432" s="235" t="str">
        <f t="shared" si="669"/>
        <v/>
      </c>
      <c r="GT432" s="236"/>
      <c r="GU432" s="237" t="str">
        <f t="shared" si="670"/>
        <v/>
      </c>
      <c r="GV432" s="237" t="str">
        <f t="shared" si="671"/>
        <v/>
      </c>
      <c r="GW432" s="238" t="str">
        <f t="shared" si="672"/>
        <v/>
      </c>
      <c r="GX432" s="238" t="str">
        <f t="shared" si="673"/>
        <v/>
      </c>
      <c r="GY432" s="239"/>
      <c r="GZ432" s="240" t="str">
        <f t="shared" si="674"/>
        <v/>
      </c>
      <c r="HA432" s="235" t="str">
        <f t="shared" si="675"/>
        <v/>
      </c>
      <c r="HB432" s="235" t="str">
        <f t="shared" si="676"/>
        <v/>
      </c>
      <c r="HC432" s="235" t="str">
        <f t="shared" si="677"/>
        <v/>
      </c>
      <c r="HD432" s="235" t="str">
        <f t="shared" si="678"/>
        <v/>
      </c>
      <c r="HE432" s="235" t="str">
        <f t="shared" si="679"/>
        <v/>
      </c>
      <c r="HF432" s="188"/>
      <c r="HG432" s="235" t="str">
        <f t="shared" si="680"/>
        <v/>
      </c>
      <c r="HH432" s="235">
        <f t="shared" si="687"/>
        <v>0</v>
      </c>
      <c r="HI432" s="235">
        <f t="shared" si="687"/>
        <v>0</v>
      </c>
      <c r="HJ432" s="235">
        <f t="shared" si="687"/>
        <v>0</v>
      </c>
      <c r="HK432" s="188"/>
      <c r="HL432" s="235" t="str">
        <f t="shared" si="681"/>
        <v/>
      </c>
      <c r="HM432" s="235">
        <f t="shared" si="688"/>
        <v>0</v>
      </c>
      <c r="HN432" s="235">
        <f t="shared" si="688"/>
        <v>0</v>
      </c>
      <c r="HO432" s="235">
        <f t="shared" si="688"/>
        <v>0</v>
      </c>
      <c r="HP432" s="188"/>
      <c r="HQ432" s="235" t="str">
        <f t="shared" si="682"/>
        <v/>
      </c>
      <c r="HR432" s="235">
        <f t="shared" si="689"/>
        <v>0</v>
      </c>
      <c r="HS432" s="235">
        <f t="shared" si="689"/>
        <v>0</v>
      </c>
      <c r="HT432" s="235">
        <f t="shared" si="689"/>
        <v>0</v>
      </c>
      <c r="HU432" s="162"/>
      <c r="HV432" s="1622"/>
      <c r="HW432" s="1619"/>
      <c r="HX432" s="1619"/>
      <c r="HY432" s="1619"/>
      <c r="HZ432" s="1619"/>
      <c r="IA432" s="1619"/>
      <c r="IB432" s="1619"/>
      <c r="IC432" s="1623"/>
      <c r="ID432" s="162"/>
      <c r="IE432" s="162"/>
    </row>
    <row r="433" spans="1:239" ht="21" customHeight="1" x14ac:dyDescent="0.25">
      <c r="A433" s="377" t="str">
        <f t="shared" si="616"/>
        <v/>
      </c>
      <c r="B433" s="188">
        <v>407</v>
      </c>
      <c r="C433" s="255"/>
      <c r="D433" s="223" t="str">
        <f t="shared" si="600"/>
        <v/>
      </c>
      <c r="E433" s="223" t="str">
        <f t="shared" si="683"/>
        <v/>
      </c>
      <c r="F433" s="242"/>
      <c r="G433" s="242"/>
      <c r="H433" s="224" t="str">
        <f t="shared" si="617"/>
        <v/>
      </c>
      <c r="I433" s="930"/>
      <c r="J433" s="930"/>
      <c r="K433" s="930"/>
      <c r="L433" s="370"/>
      <c r="M433" s="371"/>
      <c r="N433" s="371"/>
      <c r="O433" s="371"/>
      <c r="P433" s="372"/>
      <c r="Q433" s="609"/>
      <c r="R433" s="609"/>
      <c r="S433" s="610"/>
      <c r="T433" s="371"/>
      <c r="U433" s="371"/>
      <c r="V433" s="188"/>
      <c r="W433" s="370"/>
      <c r="X433" s="371"/>
      <c r="Y433" s="371"/>
      <c r="Z433" s="611"/>
      <c r="AA433" s="896"/>
      <c r="AB433" s="370"/>
      <c r="AC433" s="371"/>
      <c r="AD433" s="371"/>
      <c r="AE433" s="371"/>
      <c r="AF433" s="896"/>
      <c r="AG433" s="370"/>
      <c r="AH433" s="371"/>
      <c r="AI433" s="371"/>
      <c r="AJ433" s="371"/>
      <c r="AK433" s="896"/>
      <c r="AL433" s="370"/>
      <c r="AM433" s="371"/>
      <c r="AN433" s="371"/>
      <c r="AO433" s="372"/>
      <c r="AP433" s="370"/>
      <c r="AQ433" s="371"/>
      <c r="AR433" s="371"/>
      <c r="AS433" s="371"/>
      <c r="AT433" s="928"/>
      <c r="AU433" s="188"/>
      <c r="AV433" s="256">
        <f t="shared" si="601"/>
        <v>0</v>
      </c>
      <c r="AW433" s="257">
        <f t="shared" si="602"/>
        <v>0</v>
      </c>
      <c r="AX433" s="258">
        <f t="shared" si="598"/>
        <v>0</v>
      </c>
      <c r="AY433" s="259">
        <f t="shared" si="598"/>
        <v>0</v>
      </c>
      <c r="AZ433" s="231" t="str">
        <f t="shared" si="618"/>
        <v/>
      </c>
      <c r="BA433" s="232">
        <f t="shared" si="619"/>
        <v>0</v>
      </c>
      <c r="BB433" s="249">
        <f t="shared" si="603"/>
        <v>0</v>
      </c>
      <c r="BC433" s="231">
        <f t="shared" si="620"/>
        <v>0</v>
      </c>
      <c r="BD433" s="231">
        <f t="shared" si="621"/>
        <v>0</v>
      </c>
      <c r="BE433" s="260"/>
      <c r="BF433" s="235">
        <f t="shared" si="622"/>
        <v>0</v>
      </c>
      <c r="BG433" s="235">
        <f t="shared" si="623"/>
        <v>0</v>
      </c>
      <c r="BH433" s="235">
        <f t="shared" si="624"/>
        <v>0</v>
      </c>
      <c r="BI433" s="380"/>
      <c r="BJ433" s="235">
        <f t="shared" si="604"/>
        <v>0</v>
      </c>
      <c r="BK433" s="235">
        <f t="shared" si="625"/>
        <v>0</v>
      </c>
      <c r="BL433" s="235" t="str">
        <f t="shared" si="626"/>
        <v/>
      </c>
      <c r="BM433" s="236"/>
      <c r="BN433" s="237"/>
      <c r="BO433" s="237"/>
      <c r="BP433" s="238"/>
      <c r="BQ433" s="238"/>
      <c r="BR433" s="254"/>
      <c r="BS433" s="252"/>
      <c r="BT433" s="244"/>
      <c r="BU433" s="244"/>
      <c r="BV433" s="244"/>
      <c r="BW433" s="244"/>
      <c r="BX433" s="244"/>
      <c r="BY433" s="244"/>
      <c r="BZ433" s="244"/>
      <c r="CA433" s="244"/>
      <c r="CB433" s="253"/>
      <c r="CC433" s="188"/>
      <c r="CD433" s="244">
        <f t="shared" si="605"/>
        <v>0</v>
      </c>
      <c r="CE433" s="235">
        <f t="shared" si="627"/>
        <v>0</v>
      </c>
      <c r="CF433" s="235">
        <f t="shared" si="627"/>
        <v>0</v>
      </c>
      <c r="CG433" s="235">
        <f t="shared" si="627"/>
        <v>0</v>
      </c>
      <c r="CH433" s="188"/>
      <c r="CI433" s="244">
        <f t="shared" si="606"/>
        <v>0</v>
      </c>
      <c r="CJ433" s="235">
        <f t="shared" si="628"/>
        <v>0</v>
      </c>
      <c r="CK433" s="235">
        <f t="shared" si="628"/>
        <v>0</v>
      </c>
      <c r="CL433" s="235">
        <f t="shared" si="628"/>
        <v>0</v>
      </c>
      <c r="CM433" s="188"/>
      <c r="CN433" s="244">
        <f t="shared" si="607"/>
        <v>0</v>
      </c>
      <c r="CO433" s="235">
        <f t="shared" si="629"/>
        <v>0</v>
      </c>
      <c r="CP433" s="235">
        <f t="shared" si="629"/>
        <v>0</v>
      </c>
      <c r="CQ433" s="235">
        <f t="shared" si="629"/>
        <v>0</v>
      </c>
      <c r="CR433" s="188"/>
      <c r="CS433" s="244">
        <f t="shared" si="608"/>
        <v>0</v>
      </c>
      <c r="CT433" s="235">
        <f t="shared" si="630"/>
        <v>0</v>
      </c>
      <c r="CU433" s="235">
        <f t="shared" si="630"/>
        <v>0</v>
      </c>
      <c r="CV433" s="235">
        <f t="shared" si="630"/>
        <v>0</v>
      </c>
      <c r="CW433" s="188"/>
      <c r="CX433" s="244">
        <f t="shared" si="609"/>
        <v>0</v>
      </c>
      <c r="CY433" s="235">
        <f t="shared" si="631"/>
        <v>0</v>
      </c>
      <c r="CZ433" s="235">
        <f t="shared" si="631"/>
        <v>0</v>
      </c>
      <c r="DA433" s="235">
        <f t="shared" si="631"/>
        <v>0</v>
      </c>
      <c r="DB433" s="188"/>
      <c r="DC433" s="225"/>
      <c r="DD433" s="226"/>
      <c r="DE433" s="1088"/>
      <c r="DF433" s="225"/>
      <c r="DG433" s="226"/>
      <c r="DH433" s="1088"/>
      <c r="DI433" s="225"/>
      <c r="DJ433" s="226"/>
      <c r="DK433" s="1088"/>
      <c r="DL433" s="225"/>
      <c r="DM433" s="226"/>
      <c r="DN433" s="1088"/>
      <c r="DO433" s="370"/>
      <c r="DP433" s="370"/>
      <c r="DQ433" s="243">
        <f t="shared" si="632"/>
        <v>0</v>
      </c>
      <c r="DR433" s="244">
        <f t="shared" si="633"/>
        <v>0</v>
      </c>
      <c r="DS433" s="235">
        <f t="shared" si="634"/>
        <v>0</v>
      </c>
      <c r="DT433" s="244" t="str">
        <f t="shared" si="610"/>
        <v/>
      </c>
      <c r="DU433" s="42" t="str">
        <f t="shared" si="635"/>
        <v/>
      </c>
      <c r="DV433" s="42" t="str">
        <f t="shared" si="636"/>
        <v/>
      </c>
      <c r="DW433" s="42" t="str">
        <f t="shared" si="637"/>
        <v/>
      </c>
      <c r="DX433" s="162"/>
      <c r="DY433" s="42" t="str">
        <f t="shared" si="638"/>
        <v/>
      </c>
      <c r="DZ433" s="42" t="str">
        <f t="shared" si="599"/>
        <v/>
      </c>
      <c r="EA433" s="42" t="str">
        <f t="shared" si="639"/>
        <v/>
      </c>
      <c r="EB433" s="162"/>
      <c r="EC433" s="930"/>
      <c r="ED433" s="188"/>
      <c r="EE433" s="245">
        <f t="shared" si="640"/>
        <v>0</v>
      </c>
      <c r="EG433" s="245">
        <f t="shared" si="641"/>
        <v>0</v>
      </c>
      <c r="EI433" s="246" t="str">
        <f t="shared" si="642"/>
        <v/>
      </c>
      <c r="EJ433" s="247" t="str">
        <f t="shared" si="611"/>
        <v/>
      </c>
      <c r="EK433" s="248" t="str">
        <f t="shared" si="612"/>
        <v/>
      </c>
      <c r="EL433" s="248" t="str">
        <f t="shared" si="613"/>
        <v/>
      </c>
      <c r="EM433" s="248" t="str">
        <f t="shared" si="614"/>
        <v/>
      </c>
      <c r="EN433" s="248" t="str">
        <f t="shared" si="643"/>
        <v/>
      </c>
      <c r="EO433" s="248" t="str">
        <f t="shared" si="615"/>
        <v/>
      </c>
      <c r="EQ433" s="248" t="str">
        <f t="shared" si="644"/>
        <v/>
      </c>
      <c r="ER433" s="248" t="str">
        <f t="shared" si="645"/>
        <v/>
      </c>
      <c r="ES433" s="248" t="str">
        <f t="shared" si="646"/>
        <v/>
      </c>
      <c r="ET433" s="248" t="str">
        <f t="shared" si="647"/>
        <v/>
      </c>
      <c r="EU433" s="248" t="str">
        <f t="shared" si="648"/>
        <v/>
      </c>
      <c r="EV433" s="248" t="str">
        <f t="shared" si="648"/>
        <v/>
      </c>
      <c r="EX433" s="248" t="str">
        <f t="shared" si="649"/>
        <v/>
      </c>
      <c r="EY433" s="248" t="str">
        <f t="shared" si="650"/>
        <v/>
      </c>
      <c r="EZ433" s="248" t="str">
        <f t="shared" si="651"/>
        <v/>
      </c>
      <c r="FA433" s="248" t="str">
        <f t="shared" si="652"/>
        <v/>
      </c>
      <c r="FB433" s="248" t="str">
        <f t="shared" si="684"/>
        <v/>
      </c>
      <c r="FC433" s="248" t="str">
        <f t="shared" si="684"/>
        <v/>
      </c>
      <c r="FE433" s="248" t="str">
        <f t="shared" si="653"/>
        <v/>
      </c>
      <c r="FF433" s="248" t="str">
        <f t="shared" si="654"/>
        <v/>
      </c>
      <c r="FG433" s="248" t="str">
        <f t="shared" si="655"/>
        <v/>
      </c>
      <c r="FH433" s="248" t="str">
        <f t="shared" si="656"/>
        <v/>
      </c>
      <c r="FI433" s="248" t="str">
        <f t="shared" si="685"/>
        <v/>
      </c>
      <c r="FJ433" s="248" t="str">
        <f t="shared" si="685"/>
        <v/>
      </c>
      <c r="FL433" s="370"/>
      <c r="FM433" s="371"/>
      <c r="FN433" s="371"/>
      <c r="FO433" s="611"/>
      <c r="FP433" s="896"/>
      <c r="FQ433" s="370"/>
      <c r="FR433" s="371"/>
      <c r="FS433" s="371"/>
      <c r="FT433" s="611"/>
      <c r="FU433" s="896"/>
      <c r="FV433" s="370"/>
      <c r="FW433" s="371"/>
      <c r="FX433" s="371"/>
      <c r="FY433" s="611"/>
      <c r="FZ433" s="896"/>
      <c r="GA433" s="613"/>
      <c r="GC433" s="227">
        <f t="shared" si="657"/>
        <v>0</v>
      </c>
      <c r="GD433" s="228">
        <f t="shared" si="658"/>
        <v>0</v>
      </c>
      <c r="GE433" s="229">
        <f t="shared" si="686"/>
        <v>0</v>
      </c>
      <c r="GF433" s="230">
        <f t="shared" si="686"/>
        <v>0</v>
      </c>
      <c r="GG433" s="231" t="str">
        <f t="shared" si="659"/>
        <v/>
      </c>
      <c r="GH433" s="232">
        <f t="shared" si="660"/>
        <v>0</v>
      </c>
      <c r="GI433" s="227">
        <f t="shared" si="661"/>
        <v>0</v>
      </c>
      <c r="GJ433" s="233">
        <f t="shared" si="662"/>
        <v>0</v>
      </c>
      <c r="GK433" s="233">
        <f t="shared" si="663"/>
        <v>0</v>
      </c>
      <c r="GL433" s="234"/>
      <c r="GM433" s="235">
        <f t="shared" si="664"/>
        <v>0</v>
      </c>
      <c r="GN433" s="235">
        <f t="shared" si="665"/>
        <v>0</v>
      </c>
      <c r="GO433" s="235" t="str">
        <f t="shared" si="666"/>
        <v/>
      </c>
      <c r="GP433" s="380"/>
      <c r="GQ433" s="235">
        <f t="shared" si="667"/>
        <v>0</v>
      </c>
      <c r="GR433" s="235">
        <f t="shared" si="668"/>
        <v>0</v>
      </c>
      <c r="GS433" s="235" t="str">
        <f t="shared" si="669"/>
        <v/>
      </c>
      <c r="GT433" s="236"/>
      <c r="GU433" s="237" t="str">
        <f t="shared" si="670"/>
        <v/>
      </c>
      <c r="GV433" s="237" t="str">
        <f t="shared" si="671"/>
        <v/>
      </c>
      <c r="GW433" s="238" t="str">
        <f t="shared" si="672"/>
        <v/>
      </c>
      <c r="GX433" s="238" t="str">
        <f t="shared" si="673"/>
        <v/>
      </c>
      <c r="GY433" s="239"/>
      <c r="GZ433" s="240" t="str">
        <f t="shared" si="674"/>
        <v/>
      </c>
      <c r="HA433" s="235" t="str">
        <f t="shared" si="675"/>
        <v/>
      </c>
      <c r="HB433" s="235" t="str">
        <f t="shared" si="676"/>
        <v/>
      </c>
      <c r="HC433" s="235" t="str">
        <f t="shared" si="677"/>
        <v/>
      </c>
      <c r="HD433" s="235" t="str">
        <f t="shared" si="678"/>
        <v/>
      </c>
      <c r="HE433" s="235" t="str">
        <f t="shared" si="679"/>
        <v/>
      </c>
      <c r="HF433" s="188"/>
      <c r="HG433" s="235" t="str">
        <f t="shared" si="680"/>
        <v/>
      </c>
      <c r="HH433" s="235">
        <f t="shared" si="687"/>
        <v>0</v>
      </c>
      <c r="HI433" s="235">
        <f t="shared" si="687"/>
        <v>0</v>
      </c>
      <c r="HJ433" s="235">
        <f t="shared" si="687"/>
        <v>0</v>
      </c>
      <c r="HK433" s="188"/>
      <c r="HL433" s="235" t="str">
        <f t="shared" si="681"/>
        <v/>
      </c>
      <c r="HM433" s="235">
        <f t="shared" si="688"/>
        <v>0</v>
      </c>
      <c r="HN433" s="235">
        <f t="shared" si="688"/>
        <v>0</v>
      </c>
      <c r="HO433" s="235">
        <f t="shared" si="688"/>
        <v>0</v>
      </c>
      <c r="HP433" s="188"/>
      <c r="HQ433" s="235" t="str">
        <f t="shared" si="682"/>
        <v/>
      </c>
      <c r="HR433" s="235">
        <f t="shared" si="689"/>
        <v>0</v>
      </c>
      <c r="HS433" s="235">
        <f t="shared" si="689"/>
        <v>0</v>
      </c>
      <c r="HT433" s="235">
        <f t="shared" si="689"/>
        <v>0</v>
      </c>
      <c r="HU433" s="162"/>
      <c r="HV433" s="1622"/>
      <c r="HW433" s="1619"/>
      <c r="HX433" s="1619"/>
      <c r="HY433" s="1619"/>
      <c r="HZ433" s="1619"/>
      <c r="IA433" s="1619"/>
      <c r="IB433" s="1619"/>
      <c r="IC433" s="1623"/>
      <c r="ID433" s="162"/>
      <c r="IE433" s="162"/>
    </row>
    <row r="434" spans="1:239" ht="21" customHeight="1" x14ac:dyDescent="0.25">
      <c r="A434" s="377" t="str">
        <f t="shared" si="616"/>
        <v/>
      </c>
      <c r="B434" s="188">
        <v>408</v>
      </c>
      <c r="C434" s="255"/>
      <c r="D434" s="223" t="str">
        <f t="shared" si="600"/>
        <v/>
      </c>
      <c r="E434" s="223" t="str">
        <f t="shared" si="683"/>
        <v/>
      </c>
      <c r="F434" s="242"/>
      <c r="G434" s="242"/>
      <c r="H434" s="224" t="str">
        <f t="shared" si="617"/>
        <v/>
      </c>
      <c r="I434" s="930"/>
      <c r="J434" s="930"/>
      <c r="K434" s="930"/>
      <c r="L434" s="370"/>
      <c r="M434" s="371"/>
      <c r="N434" s="371"/>
      <c r="O434" s="371"/>
      <c r="P434" s="372"/>
      <c r="Q434" s="609"/>
      <c r="R434" s="609"/>
      <c r="S434" s="610"/>
      <c r="T434" s="371"/>
      <c r="U434" s="371"/>
      <c r="V434" s="188"/>
      <c r="W434" s="370"/>
      <c r="X434" s="371"/>
      <c r="Y434" s="371"/>
      <c r="Z434" s="611"/>
      <c r="AA434" s="896"/>
      <c r="AB434" s="370"/>
      <c r="AC434" s="371"/>
      <c r="AD434" s="371"/>
      <c r="AE434" s="371"/>
      <c r="AF434" s="896"/>
      <c r="AG434" s="370"/>
      <c r="AH434" s="371"/>
      <c r="AI434" s="371"/>
      <c r="AJ434" s="371"/>
      <c r="AK434" s="896"/>
      <c r="AL434" s="370"/>
      <c r="AM434" s="371"/>
      <c r="AN434" s="371"/>
      <c r="AO434" s="372"/>
      <c r="AP434" s="370"/>
      <c r="AQ434" s="371"/>
      <c r="AR434" s="371"/>
      <c r="AS434" s="371"/>
      <c r="AT434" s="928"/>
      <c r="AU434" s="188"/>
      <c r="AV434" s="256">
        <f t="shared" si="601"/>
        <v>0</v>
      </c>
      <c r="AW434" s="257">
        <f t="shared" si="602"/>
        <v>0</v>
      </c>
      <c r="AX434" s="258">
        <f t="shared" si="598"/>
        <v>0</v>
      </c>
      <c r="AY434" s="259">
        <f t="shared" si="598"/>
        <v>0</v>
      </c>
      <c r="AZ434" s="231" t="str">
        <f t="shared" si="618"/>
        <v/>
      </c>
      <c r="BA434" s="232">
        <f t="shared" si="619"/>
        <v>0</v>
      </c>
      <c r="BB434" s="249">
        <f t="shared" si="603"/>
        <v>0</v>
      </c>
      <c r="BC434" s="231">
        <f t="shared" si="620"/>
        <v>0</v>
      </c>
      <c r="BD434" s="231">
        <f t="shared" si="621"/>
        <v>0</v>
      </c>
      <c r="BE434" s="260"/>
      <c r="BF434" s="235">
        <f t="shared" si="622"/>
        <v>0</v>
      </c>
      <c r="BG434" s="235">
        <f t="shared" si="623"/>
        <v>0</v>
      </c>
      <c r="BH434" s="235">
        <f t="shared" si="624"/>
        <v>0</v>
      </c>
      <c r="BI434" s="380"/>
      <c r="BJ434" s="235">
        <f t="shared" si="604"/>
        <v>0</v>
      </c>
      <c r="BK434" s="235">
        <f t="shared" si="625"/>
        <v>0</v>
      </c>
      <c r="BL434" s="235" t="str">
        <f t="shared" si="626"/>
        <v/>
      </c>
      <c r="BM434" s="236"/>
      <c r="BN434" s="237"/>
      <c r="BO434" s="237"/>
      <c r="BP434" s="238"/>
      <c r="BQ434" s="238"/>
      <c r="BR434" s="254"/>
      <c r="BS434" s="252"/>
      <c r="BT434" s="244"/>
      <c r="BU434" s="244"/>
      <c r="BV434" s="244"/>
      <c r="BW434" s="244"/>
      <c r="BX434" s="244"/>
      <c r="BY434" s="244"/>
      <c r="BZ434" s="244"/>
      <c r="CA434" s="244"/>
      <c r="CB434" s="253"/>
      <c r="CC434" s="188"/>
      <c r="CD434" s="244">
        <f t="shared" si="605"/>
        <v>0</v>
      </c>
      <c r="CE434" s="235">
        <f t="shared" si="627"/>
        <v>0</v>
      </c>
      <c r="CF434" s="235">
        <f t="shared" si="627"/>
        <v>0</v>
      </c>
      <c r="CG434" s="235">
        <f t="shared" si="627"/>
        <v>0</v>
      </c>
      <c r="CH434" s="188"/>
      <c r="CI434" s="244">
        <f t="shared" si="606"/>
        <v>0</v>
      </c>
      <c r="CJ434" s="235">
        <f t="shared" si="628"/>
        <v>0</v>
      </c>
      <c r="CK434" s="235">
        <f t="shared" si="628"/>
        <v>0</v>
      </c>
      <c r="CL434" s="235">
        <f t="shared" si="628"/>
        <v>0</v>
      </c>
      <c r="CM434" s="188"/>
      <c r="CN434" s="244">
        <f t="shared" si="607"/>
        <v>0</v>
      </c>
      <c r="CO434" s="235">
        <f t="shared" si="629"/>
        <v>0</v>
      </c>
      <c r="CP434" s="235">
        <f t="shared" si="629"/>
        <v>0</v>
      </c>
      <c r="CQ434" s="235">
        <f t="shared" si="629"/>
        <v>0</v>
      </c>
      <c r="CR434" s="188"/>
      <c r="CS434" s="244">
        <f t="shared" si="608"/>
        <v>0</v>
      </c>
      <c r="CT434" s="235">
        <f t="shared" si="630"/>
        <v>0</v>
      </c>
      <c r="CU434" s="235">
        <f t="shared" si="630"/>
        <v>0</v>
      </c>
      <c r="CV434" s="235">
        <f t="shared" si="630"/>
        <v>0</v>
      </c>
      <c r="CW434" s="188"/>
      <c r="CX434" s="244">
        <f t="shared" si="609"/>
        <v>0</v>
      </c>
      <c r="CY434" s="235">
        <f t="shared" si="631"/>
        <v>0</v>
      </c>
      <c r="CZ434" s="235">
        <f t="shared" si="631"/>
        <v>0</v>
      </c>
      <c r="DA434" s="235">
        <f t="shared" si="631"/>
        <v>0</v>
      </c>
      <c r="DB434" s="188"/>
      <c r="DC434" s="225"/>
      <c r="DD434" s="226"/>
      <c r="DE434" s="1088"/>
      <c r="DF434" s="225"/>
      <c r="DG434" s="226"/>
      <c r="DH434" s="1088"/>
      <c r="DI434" s="225"/>
      <c r="DJ434" s="226"/>
      <c r="DK434" s="1088"/>
      <c r="DL434" s="225"/>
      <c r="DM434" s="226"/>
      <c r="DN434" s="1088"/>
      <c r="DO434" s="370"/>
      <c r="DP434" s="370"/>
      <c r="DQ434" s="243">
        <f t="shared" si="632"/>
        <v>0</v>
      </c>
      <c r="DR434" s="244">
        <f t="shared" si="633"/>
        <v>0</v>
      </c>
      <c r="DS434" s="235">
        <f t="shared" si="634"/>
        <v>0</v>
      </c>
      <c r="DT434" s="244" t="str">
        <f t="shared" si="610"/>
        <v/>
      </c>
      <c r="DU434" s="42" t="str">
        <f t="shared" si="635"/>
        <v/>
      </c>
      <c r="DV434" s="42" t="str">
        <f t="shared" si="636"/>
        <v/>
      </c>
      <c r="DW434" s="42" t="str">
        <f t="shared" si="637"/>
        <v/>
      </c>
      <c r="DX434" s="162"/>
      <c r="DY434" s="42" t="str">
        <f t="shared" si="638"/>
        <v/>
      </c>
      <c r="DZ434" s="42" t="str">
        <f t="shared" si="599"/>
        <v/>
      </c>
      <c r="EA434" s="42" t="str">
        <f t="shared" si="639"/>
        <v/>
      </c>
      <c r="EB434" s="162"/>
      <c r="EC434" s="930"/>
      <c r="ED434" s="188"/>
      <c r="EE434" s="245">
        <f t="shared" si="640"/>
        <v>0</v>
      </c>
      <c r="EG434" s="245">
        <f t="shared" si="641"/>
        <v>0</v>
      </c>
      <c r="EI434" s="246" t="str">
        <f t="shared" si="642"/>
        <v/>
      </c>
      <c r="EJ434" s="247" t="str">
        <f t="shared" si="611"/>
        <v/>
      </c>
      <c r="EK434" s="248" t="str">
        <f t="shared" si="612"/>
        <v/>
      </c>
      <c r="EL434" s="248" t="str">
        <f t="shared" si="613"/>
        <v/>
      </c>
      <c r="EM434" s="248" t="str">
        <f t="shared" si="614"/>
        <v/>
      </c>
      <c r="EN434" s="248" t="str">
        <f t="shared" si="643"/>
        <v/>
      </c>
      <c r="EO434" s="248" t="str">
        <f t="shared" si="615"/>
        <v/>
      </c>
      <c r="EQ434" s="248" t="str">
        <f t="shared" si="644"/>
        <v/>
      </c>
      <c r="ER434" s="248" t="str">
        <f t="shared" si="645"/>
        <v/>
      </c>
      <c r="ES434" s="248" t="str">
        <f t="shared" si="646"/>
        <v/>
      </c>
      <c r="ET434" s="248" t="str">
        <f t="shared" si="647"/>
        <v/>
      </c>
      <c r="EU434" s="248" t="str">
        <f t="shared" si="648"/>
        <v/>
      </c>
      <c r="EV434" s="248" t="str">
        <f t="shared" si="648"/>
        <v/>
      </c>
      <c r="EX434" s="248" t="str">
        <f t="shared" si="649"/>
        <v/>
      </c>
      <c r="EY434" s="248" t="str">
        <f t="shared" si="650"/>
        <v/>
      </c>
      <c r="EZ434" s="248" t="str">
        <f t="shared" si="651"/>
        <v/>
      </c>
      <c r="FA434" s="248" t="str">
        <f t="shared" si="652"/>
        <v/>
      </c>
      <c r="FB434" s="248" t="str">
        <f t="shared" si="684"/>
        <v/>
      </c>
      <c r="FC434" s="248" t="str">
        <f t="shared" si="684"/>
        <v/>
      </c>
      <c r="FE434" s="248" t="str">
        <f t="shared" si="653"/>
        <v/>
      </c>
      <c r="FF434" s="248" t="str">
        <f t="shared" si="654"/>
        <v/>
      </c>
      <c r="FG434" s="248" t="str">
        <f t="shared" si="655"/>
        <v/>
      </c>
      <c r="FH434" s="248" t="str">
        <f t="shared" si="656"/>
        <v/>
      </c>
      <c r="FI434" s="248" t="str">
        <f t="shared" si="685"/>
        <v/>
      </c>
      <c r="FJ434" s="248" t="str">
        <f t="shared" si="685"/>
        <v/>
      </c>
      <c r="FL434" s="370"/>
      <c r="FM434" s="371"/>
      <c r="FN434" s="371"/>
      <c r="FO434" s="611"/>
      <c r="FP434" s="896"/>
      <c r="FQ434" s="370"/>
      <c r="FR434" s="371"/>
      <c r="FS434" s="371"/>
      <c r="FT434" s="611"/>
      <c r="FU434" s="896"/>
      <c r="FV434" s="370"/>
      <c r="FW434" s="371"/>
      <c r="FX434" s="371"/>
      <c r="FY434" s="611"/>
      <c r="FZ434" s="896"/>
      <c r="GA434" s="613"/>
      <c r="GC434" s="227">
        <f t="shared" si="657"/>
        <v>0</v>
      </c>
      <c r="GD434" s="228">
        <f t="shared" si="658"/>
        <v>0</v>
      </c>
      <c r="GE434" s="229">
        <f t="shared" si="686"/>
        <v>0</v>
      </c>
      <c r="GF434" s="230">
        <f t="shared" si="686"/>
        <v>0</v>
      </c>
      <c r="GG434" s="231" t="str">
        <f t="shared" si="659"/>
        <v/>
      </c>
      <c r="GH434" s="232">
        <f t="shared" si="660"/>
        <v>0</v>
      </c>
      <c r="GI434" s="227">
        <f t="shared" si="661"/>
        <v>0</v>
      </c>
      <c r="GJ434" s="233">
        <f t="shared" si="662"/>
        <v>0</v>
      </c>
      <c r="GK434" s="233">
        <f t="shared" si="663"/>
        <v>0</v>
      </c>
      <c r="GL434" s="234"/>
      <c r="GM434" s="235">
        <f t="shared" si="664"/>
        <v>0</v>
      </c>
      <c r="GN434" s="235">
        <f t="shared" si="665"/>
        <v>0</v>
      </c>
      <c r="GO434" s="235" t="str">
        <f t="shared" si="666"/>
        <v/>
      </c>
      <c r="GP434" s="380"/>
      <c r="GQ434" s="235">
        <f t="shared" si="667"/>
        <v>0</v>
      </c>
      <c r="GR434" s="235">
        <f t="shared" si="668"/>
        <v>0</v>
      </c>
      <c r="GS434" s="235" t="str">
        <f t="shared" si="669"/>
        <v/>
      </c>
      <c r="GT434" s="236"/>
      <c r="GU434" s="237" t="str">
        <f t="shared" si="670"/>
        <v/>
      </c>
      <c r="GV434" s="237" t="str">
        <f t="shared" si="671"/>
        <v/>
      </c>
      <c r="GW434" s="238" t="str">
        <f t="shared" si="672"/>
        <v/>
      </c>
      <c r="GX434" s="238" t="str">
        <f t="shared" si="673"/>
        <v/>
      </c>
      <c r="GY434" s="239"/>
      <c r="GZ434" s="240" t="str">
        <f t="shared" si="674"/>
        <v/>
      </c>
      <c r="HA434" s="235" t="str">
        <f t="shared" si="675"/>
        <v/>
      </c>
      <c r="HB434" s="235" t="str">
        <f t="shared" si="676"/>
        <v/>
      </c>
      <c r="HC434" s="235" t="str">
        <f t="shared" si="677"/>
        <v/>
      </c>
      <c r="HD434" s="235" t="str">
        <f t="shared" si="678"/>
        <v/>
      </c>
      <c r="HE434" s="235" t="str">
        <f t="shared" si="679"/>
        <v/>
      </c>
      <c r="HF434" s="188"/>
      <c r="HG434" s="235" t="str">
        <f t="shared" si="680"/>
        <v/>
      </c>
      <c r="HH434" s="235">
        <f t="shared" si="687"/>
        <v>0</v>
      </c>
      <c r="HI434" s="235">
        <f t="shared" si="687"/>
        <v>0</v>
      </c>
      <c r="HJ434" s="235">
        <f t="shared" si="687"/>
        <v>0</v>
      </c>
      <c r="HK434" s="188"/>
      <c r="HL434" s="235" t="str">
        <f t="shared" si="681"/>
        <v/>
      </c>
      <c r="HM434" s="235">
        <f t="shared" si="688"/>
        <v>0</v>
      </c>
      <c r="HN434" s="235">
        <f t="shared" si="688"/>
        <v>0</v>
      </c>
      <c r="HO434" s="235">
        <f t="shared" si="688"/>
        <v>0</v>
      </c>
      <c r="HP434" s="188"/>
      <c r="HQ434" s="235" t="str">
        <f t="shared" si="682"/>
        <v/>
      </c>
      <c r="HR434" s="235">
        <f t="shared" si="689"/>
        <v>0</v>
      </c>
      <c r="HS434" s="235">
        <f t="shared" si="689"/>
        <v>0</v>
      </c>
      <c r="HT434" s="235">
        <f t="shared" si="689"/>
        <v>0</v>
      </c>
      <c r="HU434" s="162"/>
      <c r="HV434" s="1622"/>
      <c r="HW434" s="1619"/>
      <c r="HX434" s="1619"/>
      <c r="HY434" s="1619"/>
      <c r="HZ434" s="1619"/>
      <c r="IA434" s="1619"/>
      <c r="IB434" s="1619"/>
      <c r="IC434" s="1623"/>
      <c r="ID434" s="162"/>
      <c r="IE434" s="162"/>
    </row>
    <row r="435" spans="1:239" ht="21" customHeight="1" x14ac:dyDescent="0.25">
      <c r="A435" s="377" t="str">
        <f t="shared" si="616"/>
        <v/>
      </c>
      <c r="B435" s="188">
        <v>409</v>
      </c>
      <c r="C435" s="255"/>
      <c r="D435" s="223" t="str">
        <f t="shared" si="600"/>
        <v/>
      </c>
      <c r="E435" s="223" t="str">
        <f t="shared" si="683"/>
        <v/>
      </c>
      <c r="F435" s="242"/>
      <c r="G435" s="242"/>
      <c r="H435" s="224" t="str">
        <f t="shared" si="617"/>
        <v/>
      </c>
      <c r="I435" s="930"/>
      <c r="J435" s="930"/>
      <c r="K435" s="930"/>
      <c r="L435" s="370"/>
      <c r="M435" s="371"/>
      <c r="N435" s="371"/>
      <c r="O435" s="371"/>
      <c r="P435" s="372"/>
      <c r="Q435" s="609"/>
      <c r="R435" s="609"/>
      <c r="S435" s="610"/>
      <c r="T435" s="371"/>
      <c r="U435" s="371"/>
      <c r="V435" s="188"/>
      <c r="W435" s="370"/>
      <c r="X435" s="371"/>
      <c r="Y435" s="371"/>
      <c r="Z435" s="611"/>
      <c r="AA435" s="896"/>
      <c r="AB435" s="370"/>
      <c r="AC435" s="371"/>
      <c r="AD435" s="371"/>
      <c r="AE435" s="371"/>
      <c r="AF435" s="896"/>
      <c r="AG435" s="370"/>
      <c r="AH435" s="371"/>
      <c r="AI435" s="371"/>
      <c r="AJ435" s="371"/>
      <c r="AK435" s="896"/>
      <c r="AL435" s="370"/>
      <c r="AM435" s="371"/>
      <c r="AN435" s="371"/>
      <c r="AO435" s="372"/>
      <c r="AP435" s="370"/>
      <c r="AQ435" s="371"/>
      <c r="AR435" s="371"/>
      <c r="AS435" s="371"/>
      <c r="AT435" s="928"/>
      <c r="AU435" s="188"/>
      <c r="AV435" s="256">
        <f t="shared" si="601"/>
        <v>0</v>
      </c>
      <c r="AW435" s="257">
        <f t="shared" si="602"/>
        <v>0</v>
      </c>
      <c r="AX435" s="258">
        <f t="shared" si="598"/>
        <v>0</v>
      </c>
      <c r="AY435" s="259">
        <f t="shared" si="598"/>
        <v>0</v>
      </c>
      <c r="AZ435" s="231" t="str">
        <f t="shared" si="618"/>
        <v/>
      </c>
      <c r="BA435" s="232">
        <f t="shared" si="619"/>
        <v>0</v>
      </c>
      <c r="BB435" s="249">
        <f t="shared" si="603"/>
        <v>0</v>
      </c>
      <c r="BC435" s="231">
        <f t="shared" si="620"/>
        <v>0</v>
      </c>
      <c r="BD435" s="231">
        <f t="shared" si="621"/>
        <v>0</v>
      </c>
      <c r="BE435" s="260"/>
      <c r="BF435" s="235">
        <f t="shared" si="622"/>
        <v>0</v>
      </c>
      <c r="BG435" s="235">
        <f t="shared" si="623"/>
        <v>0</v>
      </c>
      <c r="BH435" s="235">
        <f t="shared" si="624"/>
        <v>0</v>
      </c>
      <c r="BI435" s="380"/>
      <c r="BJ435" s="235">
        <f t="shared" si="604"/>
        <v>0</v>
      </c>
      <c r="BK435" s="235">
        <f t="shared" si="625"/>
        <v>0</v>
      </c>
      <c r="BL435" s="235" t="str">
        <f t="shared" si="626"/>
        <v/>
      </c>
      <c r="BM435" s="236"/>
      <c r="BN435" s="237"/>
      <c r="BO435" s="237"/>
      <c r="BP435" s="238"/>
      <c r="BQ435" s="238"/>
      <c r="BR435" s="254"/>
      <c r="BS435" s="252"/>
      <c r="BT435" s="244"/>
      <c r="BU435" s="244"/>
      <c r="BV435" s="244"/>
      <c r="BW435" s="244"/>
      <c r="BX435" s="244"/>
      <c r="BY435" s="244"/>
      <c r="BZ435" s="244"/>
      <c r="CA435" s="244"/>
      <c r="CB435" s="253"/>
      <c r="CC435" s="188"/>
      <c r="CD435" s="244">
        <f t="shared" si="605"/>
        <v>0</v>
      </c>
      <c r="CE435" s="235">
        <f t="shared" si="627"/>
        <v>0</v>
      </c>
      <c r="CF435" s="235">
        <f t="shared" si="627"/>
        <v>0</v>
      </c>
      <c r="CG435" s="235">
        <f t="shared" si="627"/>
        <v>0</v>
      </c>
      <c r="CH435" s="188"/>
      <c r="CI435" s="244">
        <f t="shared" si="606"/>
        <v>0</v>
      </c>
      <c r="CJ435" s="235">
        <f t="shared" si="628"/>
        <v>0</v>
      </c>
      <c r="CK435" s="235">
        <f t="shared" si="628"/>
        <v>0</v>
      </c>
      <c r="CL435" s="235">
        <f t="shared" si="628"/>
        <v>0</v>
      </c>
      <c r="CM435" s="188"/>
      <c r="CN435" s="244">
        <f t="shared" si="607"/>
        <v>0</v>
      </c>
      <c r="CO435" s="235">
        <f t="shared" si="629"/>
        <v>0</v>
      </c>
      <c r="CP435" s="235">
        <f t="shared" si="629"/>
        <v>0</v>
      </c>
      <c r="CQ435" s="235">
        <f t="shared" si="629"/>
        <v>0</v>
      </c>
      <c r="CR435" s="188"/>
      <c r="CS435" s="244">
        <f t="shared" si="608"/>
        <v>0</v>
      </c>
      <c r="CT435" s="235">
        <f t="shared" si="630"/>
        <v>0</v>
      </c>
      <c r="CU435" s="235">
        <f t="shared" si="630"/>
        <v>0</v>
      </c>
      <c r="CV435" s="235">
        <f t="shared" si="630"/>
        <v>0</v>
      </c>
      <c r="CW435" s="188"/>
      <c r="CX435" s="244">
        <f t="shared" si="609"/>
        <v>0</v>
      </c>
      <c r="CY435" s="235">
        <f t="shared" si="631"/>
        <v>0</v>
      </c>
      <c r="CZ435" s="235">
        <f t="shared" si="631"/>
        <v>0</v>
      </c>
      <c r="DA435" s="235">
        <f t="shared" si="631"/>
        <v>0</v>
      </c>
      <c r="DB435" s="188"/>
      <c r="DC435" s="225"/>
      <c r="DD435" s="226"/>
      <c r="DE435" s="1088"/>
      <c r="DF435" s="225"/>
      <c r="DG435" s="226"/>
      <c r="DH435" s="1088"/>
      <c r="DI435" s="225"/>
      <c r="DJ435" s="226"/>
      <c r="DK435" s="1088"/>
      <c r="DL435" s="225"/>
      <c r="DM435" s="226"/>
      <c r="DN435" s="1088"/>
      <c r="DO435" s="370"/>
      <c r="DP435" s="370"/>
      <c r="DQ435" s="243">
        <f t="shared" si="632"/>
        <v>0</v>
      </c>
      <c r="DR435" s="244">
        <f t="shared" si="633"/>
        <v>0</v>
      </c>
      <c r="DS435" s="235">
        <f t="shared" si="634"/>
        <v>0</v>
      </c>
      <c r="DT435" s="244" t="str">
        <f t="shared" si="610"/>
        <v/>
      </c>
      <c r="DU435" s="42" t="str">
        <f t="shared" si="635"/>
        <v/>
      </c>
      <c r="DV435" s="42" t="str">
        <f t="shared" si="636"/>
        <v/>
      </c>
      <c r="DW435" s="42" t="str">
        <f t="shared" si="637"/>
        <v/>
      </c>
      <c r="DX435" s="162"/>
      <c r="DY435" s="42" t="str">
        <f t="shared" si="638"/>
        <v/>
      </c>
      <c r="DZ435" s="42" t="str">
        <f t="shared" si="599"/>
        <v/>
      </c>
      <c r="EA435" s="42" t="str">
        <f t="shared" si="639"/>
        <v/>
      </c>
      <c r="EB435" s="162"/>
      <c r="EC435" s="930"/>
      <c r="ED435" s="188"/>
      <c r="EE435" s="245">
        <f t="shared" si="640"/>
        <v>0</v>
      </c>
      <c r="EG435" s="245">
        <f t="shared" si="641"/>
        <v>0</v>
      </c>
      <c r="EI435" s="246" t="str">
        <f t="shared" si="642"/>
        <v/>
      </c>
      <c r="EJ435" s="247" t="str">
        <f t="shared" si="611"/>
        <v/>
      </c>
      <c r="EK435" s="248" t="str">
        <f t="shared" si="612"/>
        <v/>
      </c>
      <c r="EL435" s="248" t="str">
        <f t="shared" si="613"/>
        <v/>
      </c>
      <c r="EM435" s="248" t="str">
        <f t="shared" si="614"/>
        <v/>
      </c>
      <c r="EN435" s="248" t="str">
        <f t="shared" si="643"/>
        <v/>
      </c>
      <c r="EO435" s="248" t="str">
        <f t="shared" si="615"/>
        <v/>
      </c>
      <c r="EQ435" s="248" t="str">
        <f t="shared" si="644"/>
        <v/>
      </c>
      <c r="ER435" s="248" t="str">
        <f t="shared" si="645"/>
        <v/>
      </c>
      <c r="ES435" s="248" t="str">
        <f t="shared" si="646"/>
        <v/>
      </c>
      <c r="ET435" s="248" t="str">
        <f t="shared" si="647"/>
        <v/>
      </c>
      <c r="EU435" s="248" t="str">
        <f t="shared" si="648"/>
        <v/>
      </c>
      <c r="EV435" s="248" t="str">
        <f t="shared" si="648"/>
        <v/>
      </c>
      <c r="EX435" s="248" t="str">
        <f t="shared" si="649"/>
        <v/>
      </c>
      <c r="EY435" s="248" t="str">
        <f t="shared" si="650"/>
        <v/>
      </c>
      <c r="EZ435" s="248" t="str">
        <f t="shared" si="651"/>
        <v/>
      </c>
      <c r="FA435" s="248" t="str">
        <f t="shared" si="652"/>
        <v/>
      </c>
      <c r="FB435" s="248" t="str">
        <f t="shared" si="684"/>
        <v/>
      </c>
      <c r="FC435" s="248" t="str">
        <f t="shared" si="684"/>
        <v/>
      </c>
      <c r="FE435" s="248" t="str">
        <f t="shared" si="653"/>
        <v/>
      </c>
      <c r="FF435" s="248" t="str">
        <f t="shared" si="654"/>
        <v/>
      </c>
      <c r="FG435" s="248" t="str">
        <f t="shared" si="655"/>
        <v/>
      </c>
      <c r="FH435" s="248" t="str">
        <f t="shared" si="656"/>
        <v/>
      </c>
      <c r="FI435" s="248" t="str">
        <f t="shared" si="685"/>
        <v/>
      </c>
      <c r="FJ435" s="248" t="str">
        <f t="shared" si="685"/>
        <v/>
      </c>
      <c r="FL435" s="370"/>
      <c r="FM435" s="371"/>
      <c r="FN435" s="371"/>
      <c r="FO435" s="611"/>
      <c r="FP435" s="896"/>
      <c r="FQ435" s="370"/>
      <c r="FR435" s="371"/>
      <c r="FS435" s="371"/>
      <c r="FT435" s="611"/>
      <c r="FU435" s="896"/>
      <c r="FV435" s="370"/>
      <c r="FW435" s="371"/>
      <c r="FX435" s="371"/>
      <c r="FY435" s="611"/>
      <c r="FZ435" s="896"/>
      <c r="GA435" s="613"/>
      <c r="GC435" s="227">
        <f t="shared" si="657"/>
        <v>0</v>
      </c>
      <c r="GD435" s="228">
        <f t="shared" si="658"/>
        <v>0</v>
      </c>
      <c r="GE435" s="229">
        <f t="shared" si="686"/>
        <v>0</v>
      </c>
      <c r="GF435" s="230">
        <f t="shared" si="686"/>
        <v>0</v>
      </c>
      <c r="GG435" s="231" t="str">
        <f t="shared" si="659"/>
        <v/>
      </c>
      <c r="GH435" s="232">
        <f t="shared" si="660"/>
        <v>0</v>
      </c>
      <c r="GI435" s="227">
        <f t="shared" si="661"/>
        <v>0</v>
      </c>
      <c r="GJ435" s="233">
        <f t="shared" si="662"/>
        <v>0</v>
      </c>
      <c r="GK435" s="233">
        <f t="shared" si="663"/>
        <v>0</v>
      </c>
      <c r="GL435" s="234"/>
      <c r="GM435" s="235">
        <f t="shared" si="664"/>
        <v>0</v>
      </c>
      <c r="GN435" s="235">
        <f t="shared" si="665"/>
        <v>0</v>
      </c>
      <c r="GO435" s="235" t="str">
        <f t="shared" si="666"/>
        <v/>
      </c>
      <c r="GP435" s="380"/>
      <c r="GQ435" s="235">
        <f t="shared" si="667"/>
        <v>0</v>
      </c>
      <c r="GR435" s="235">
        <f t="shared" si="668"/>
        <v>0</v>
      </c>
      <c r="GS435" s="235" t="str">
        <f t="shared" si="669"/>
        <v/>
      </c>
      <c r="GT435" s="236"/>
      <c r="GU435" s="237" t="str">
        <f t="shared" si="670"/>
        <v/>
      </c>
      <c r="GV435" s="237" t="str">
        <f t="shared" si="671"/>
        <v/>
      </c>
      <c r="GW435" s="238" t="str">
        <f t="shared" si="672"/>
        <v/>
      </c>
      <c r="GX435" s="238" t="str">
        <f t="shared" si="673"/>
        <v/>
      </c>
      <c r="GY435" s="239"/>
      <c r="GZ435" s="240" t="str">
        <f t="shared" si="674"/>
        <v/>
      </c>
      <c r="HA435" s="235" t="str">
        <f t="shared" si="675"/>
        <v/>
      </c>
      <c r="HB435" s="235" t="str">
        <f t="shared" si="676"/>
        <v/>
      </c>
      <c r="HC435" s="235" t="str">
        <f t="shared" si="677"/>
        <v/>
      </c>
      <c r="HD435" s="235" t="str">
        <f t="shared" si="678"/>
        <v/>
      </c>
      <c r="HE435" s="235" t="str">
        <f t="shared" si="679"/>
        <v/>
      </c>
      <c r="HF435" s="188"/>
      <c r="HG435" s="235" t="str">
        <f t="shared" si="680"/>
        <v/>
      </c>
      <c r="HH435" s="235">
        <f t="shared" si="687"/>
        <v>0</v>
      </c>
      <c r="HI435" s="235">
        <f t="shared" si="687"/>
        <v>0</v>
      </c>
      <c r="HJ435" s="235">
        <f t="shared" si="687"/>
        <v>0</v>
      </c>
      <c r="HK435" s="188"/>
      <c r="HL435" s="235" t="str">
        <f t="shared" si="681"/>
        <v/>
      </c>
      <c r="HM435" s="235">
        <f t="shared" si="688"/>
        <v>0</v>
      </c>
      <c r="HN435" s="235">
        <f t="shared" si="688"/>
        <v>0</v>
      </c>
      <c r="HO435" s="235">
        <f t="shared" si="688"/>
        <v>0</v>
      </c>
      <c r="HP435" s="188"/>
      <c r="HQ435" s="235" t="str">
        <f t="shared" si="682"/>
        <v/>
      </c>
      <c r="HR435" s="235">
        <f t="shared" si="689"/>
        <v>0</v>
      </c>
      <c r="HS435" s="235">
        <f t="shared" si="689"/>
        <v>0</v>
      </c>
      <c r="HT435" s="235">
        <f t="shared" si="689"/>
        <v>0</v>
      </c>
      <c r="HU435" s="162"/>
      <c r="HV435" s="1622"/>
      <c r="HW435" s="1619"/>
      <c r="HX435" s="1619"/>
      <c r="HY435" s="1619"/>
      <c r="HZ435" s="1619"/>
      <c r="IA435" s="1619"/>
      <c r="IB435" s="1619"/>
      <c r="IC435" s="1623"/>
      <c r="ID435" s="162"/>
      <c r="IE435" s="162"/>
    </row>
    <row r="436" spans="1:239" ht="21" customHeight="1" x14ac:dyDescent="0.25">
      <c r="A436" s="377" t="str">
        <f t="shared" si="616"/>
        <v/>
      </c>
      <c r="B436" s="188">
        <v>410</v>
      </c>
      <c r="C436" s="255"/>
      <c r="D436" s="223" t="str">
        <f t="shared" si="600"/>
        <v/>
      </c>
      <c r="E436" s="223" t="str">
        <f t="shared" si="683"/>
        <v/>
      </c>
      <c r="F436" s="242"/>
      <c r="G436" s="242"/>
      <c r="H436" s="224" t="str">
        <f t="shared" si="617"/>
        <v/>
      </c>
      <c r="I436" s="930"/>
      <c r="J436" s="930"/>
      <c r="K436" s="930"/>
      <c r="L436" s="370"/>
      <c r="M436" s="371"/>
      <c r="N436" s="371"/>
      <c r="O436" s="371"/>
      <c r="P436" s="372"/>
      <c r="Q436" s="609"/>
      <c r="R436" s="609"/>
      <c r="S436" s="610"/>
      <c r="T436" s="371"/>
      <c r="U436" s="371"/>
      <c r="V436" s="188"/>
      <c r="W436" s="370"/>
      <c r="X436" s="371"/>
      <c r="Y436" s="371"/>
      <c r="Z436" s="611"/>
      <c r="AA436" s="896"/>
      <c r="AB436" s="370"/>
      <c r="AC436" s="371"/>
      <c r="AD436" s="371"/>
      <c r="AE436" s="371"/>
      <c r="AF436" s="896"/>
      <c r="AG436" s="370"/>
      <c r="AH436" s="371"/>
      <c r="AI436" s="371"/>
      <c r="AJ436" s="371"/>
      <c r="AK436" s="896"/>
      <c r="AL436" s="370"/>
      <c r="AM436" s="371"/>
      <c r="AN436" s="371"/>
      <c r="AO436" s="372"/>
      <c r="AP436" s="370"/>
      <c r="AQ436" s="371"/>
      <c r="AR436" s="371"/>
      <c r="AS436" s="371"/>
      <c r="AT436" s="928"/>
      <c r="AU436" s="188"/>
      <c r="AV436" s="256">
        <f t="shared" si="601"/>
        <v>0</v>
      </c>
      <c r="AW436" s="257">
        <f t="shared" si="602"/>
        <v>0</v>
      </c>
      <c r="AX436" s="258">
        <f t="shared" si="598"/>
        <v>0</v>
      </c>
      <c r="AY436" s="259">
        <f t="shared" si="598"/>
        <v>0</v>
      </c>
      <c r="AZ436" s="231" t="str">
        <f t="shared" si="618"/>
        <v/>
      </c>
      <c r="BA436" s="232">
        <f t="shared" si="619"/>
        <v>0</v>
      </c>
      <c r="BB436" s="249">
        <f t="shared" si="603"/>
        <v>0</v>
      </c>
      <c r="BC436" s="231">
        <f t="shared" si="620"/>
        <v>0</v>
      </c>
      <c r="BD436" s="231">
        <f t="shared" si="621"/>
        <v>0</v>
      </c>
      <c r="BE436" s="260"/>
      <c r="BF436" s="235">
        <f t="shared" si="622"/>
        <v>0</v>
      </c>
      <c r="BG436" s="235">
        <f t="shared" si="623"/>
        <v>0</v>
      </c>
      <c r="BH436" s="235">
        <f t="shared" si="624"/>
        <v>0</v>
      </c>
      <c r="BI436" s="380"/>
      <c r="BJ436" s="235">
        <f t="shared" si="604"/>
        <v>0</v>
      </c>
      <c r="BK436" s="235">
        <f t="shared" si="625"/>
        <v>0</v>
      </c>
      <c r="BL436" s="235" t="str">
        <f t="shared" si="626"/>
        <v/>
      </c>
      <c r="BM436" s="236"/>
      <c r="BN436" s="237"/>
      <c r="BO436" s="237"/>
      <c r="BP436" s="238"/>
      <c r="BQ436" s="238"/>
      <c r="BR436" s="254"/>
      <c r="BS436" s="252"/>
      <c r="BT436" s="244"/>
      <c r="BU436" s="244"/>
      <c r="BV436" s="244"/>
      <c r="BW436" s="244"/>
      <c r="BX436" s="244"/>
      <c r="BY436" s="244"/>
      <c r="BZ436" s="244"/>
      <c r="CA436" s="244"/>
      <c r="CB436" s="253"/>
      <c r="CC436" s="188"/>
      <c r="CD436" s="244">
        <f t="shared" si="605"/>
        <v>0</v>
      </c>
      <c r="CE436" s="235">
        <f t="shared" si="627"/>
        <v>0</v>
      </c>
      <c r="CF436" s="235">
        <f t="shared" si="627"/>
        <v>0</v>
      </c>
      <c r="CG436" s="235">
        <f t="shared" si="627"/>
        <v>0</v>
      </c>
      <c r="CH436" s="188"/>
      <c r="CI436" s="244">
        <f t="shared" si="606"/>
        <v>0</v>
      </c>
      <c r="CJ436" s="235">
        <f t="shared" si="628"/>
        <v>0</v>
      </c>
      <c r="CK436" s="235">
        <f t="shared" si="628"/>
        <v>0</v>
      </c>
      <c r="CL436" s="235">
        <f t="shared" si="628"/>
        <v>0</v>
      </c>
      <c r="CM436" s="188"/>
      <c r="CN436" s="244">
        <f t="shared" si="607"/>
        <v>0</v>
      </c>
      <c r="CO436" s="235">
        <f t="shared" si="629"/>
        <v>0</v>
      </c>
      <c r="CP436" s="235">
        <f t="shared" si="629"/>
        <v>0</v>
      </c>
      <c r="CQ436" s="235">
        <f t="shared" si="629"/>
        <v>0</v>
      </c>
      <c r="CR436" s="188"/>
      <c r="CS436" s="244">
        <f t="shared" si="608"/>
        <v>0</v>
      </c>
      <c r="CT436" s="235">
        <f t="shared" si="630"/>
        <v>0</v>
      </c>
      <c r="CU436" s="235">
        <f t="shared" si="630"/>
        <v>0</v>
      </c>
      <c r="CV436" s="235">
        <f t="shared" si="630"/>
        <v>0</v>
      </c>
      <c r="CW436" s="188"/>
      <c r="CX436" s="244">
        <f t="shared" si="609"/>
        <v>0</v>
      </c>
      <c r="CY436" s="235">
        <f t="shared" si="631"/>
        <v>0</v>
      </c>
      <c r="CZ436" s="235">
        <f t="shared" si="631"/>
        <v>0</v>
      </c>
      <c r="DA436" s="235">
        <f t="shared" si="631"/>
        <v>0</v>
      </c>
      <c r="DB436" s="188"/>
      <c r="DC436" s="225"/>
      <c r="DD436" s="226"/>
      <c r="DE436" s="1088"/>
      <c r="DF436" s="225"/>
      <c r="DG436" s="226"/>
      <c r="DH436" s="1088"/>
      <c r="DI436" s="225"/>
      <c r="DJ436" s="226"/>
      <c r="DK436" s="1088"/>
      <c r="DL436" s="225"/>
      <c r="DM436" s="226"/>
      <c r="DN436" s="1088"/>
      <c r="DO436" s="370"/>
      <c r="DP436" s="370"/>
      <c r="DQ436" s="243">
        <f t="shared" si="632"/>
        <v>0</v>
      </c>
      <c r="DR436" s="244">
        <f t="shared" si="633"/>
        <v>0</v>
      </c>
      <c r="DS436" s="235">
        <f t="shared" si="634"/>
        <v>0</v>
      </c>
      <c r="DT436" s="244" t="str">
        <f t="shared" si="610"/>
        <v/>
      </c>
      <c r="DU436" s="42" t="str">
        <f t="shared" si="635"/>
        <v/>
      </c>
      <c r="DV436" s="42" t="str">
        <f t="shared" si="636"/>
        <v/>
      </c>
      <c r="DW436" s="42" t="str">
        <f t="shared" si="637"/>
        <v/>
      </c>
      <c r="DX436" s="162"/>
      <c r="DY436" s="42" t="str">
        <f t="shared" si="638"/>
        <v/>
      </c>
      <c r="DZ436" s="42" t="str">
        <f t="shared" si="599"/>
        <v/>
      </c>
      <c r="EA436" s="42" t="str">
        <f t="shared" si="639"/>
        <v/>
      </c>
      <c r="EB436" s="162"/>
      <c r="EC436" s="930"/>
      <c r="ED436" s="188"/>
      <c r="EE436" s="245">
        <f t="shared" si="640"/>
        <v>0</v>
      </c>
      <c r="EG436" s="245">
        <f t="shared" si="641"/>
        <v>0</v>
      </c>
      <c r="EI436" s="246" t="str">
        <f t="shared" si="642"/>
        <v/>
      </c>
      <c r="EJ436" s="247" t="str">
        <f t="shared" si="611"/>
        <v/>
      </c>
      <c r="EK436" s="248" t="str">
        <f t="shared" si="612"/>
        <v/>
      </c>
      <c r="EL436" s="248" t="str">
        <f t="shared" si="613"/>
        <v/>
      </c>
      <c r="EM436" s="248" t="str">
        <f t="shared" si="614"/>
        <v/>
      </c>
      <c r="EN436" s="248" t="str">
        <f t="shared" si="643"/>
        <v/>
      </c>
      <c r="EO436" s="248" t="str">
        <f t="shared" si="615"/>
        <v/>
      </c>
      <c r="EQ436" s="248" t="str">
        <f t="shared" si="644"/>
        <v/>
      </c>
      <c r="ER436" s="248" t="str">
        <f t="shared" si="645"/>
        <v/>
      </c>
      <c r="ES436" s="248" t="str">
        <f t="shared" si="646"/>
        <v/>
      </c>
      <c r="ET436" s="248" t="str">
        <f t="shared" si="647"/>
        <v/>
      </c>
      <c r="EU436" s="248" t="str">
        <f t="shared" si="648"/>
        <v/>
      </c>
      <c r="EV436" s="248" t="str">
        <f t="shared" si="648"/>
        <v/>
      </c>
      <c r="EX436" s="248" t="str">
        <f t="shared" si="649"/>
        <v/>
      </c>
      <c r="EY436" s="248" t="str">
        <f t="shared" si="650"/>
        <v/>
      </c>
      <c r="EZ436" s="248" t="str">
        <f t="shared" si="651"/>
        <v/>
      </c>
      <c r="FA436" s="248" t="str">
        <f t="shared" si="652"/>
        <v/>
      </c>
      <c r="FB436" s="248" t="str">
        <f t="shared" si="684"/>
        <v/>
      </c>
      <c r="FC436" s="248" t="str">
        <f t="shared" si="684"/>
        <v/>
      </c>
      <c r="FE436" s="248" t="str">
        <f t="shared" si="653"/>
        <v/>
      </c>
      <c r="FF436" s="248" t="str">
        <f t="shared" si="654"/>
        <v/>
      </c>
      <c r="FG436" s="248" t="str">
        <f t="shared" si="655"/>
        <v/>
      </c>
      <c r="FH436" s="248" t="str">
        <f t="shared" si="656"/>
        <v/>
      </c>
      <c r="FI436" s="248" t="str">
        <f t="shared" si="685"/>
        <v/>
      </c>
      <c r="FJ436" s="248" t="str">
        <f t="shared" si="685"/>
        <v/>
      </c>
      <c r="FL436" s="370"/>
      <c r="FM436" s="371"/>
      <c r="FN436" s="371"/>
      <c r="FO436" s="611"/>
      <c r="FP436" s="896"/>
      <c r="FQ436" s="370"/>
      <c r="FR436" s="371"/>
      <c r="FS436" s="371"/>
      <c r="FT436" s="611"/>
      <c r="FU436" s="896"/>
      <c r="FV436" s="370"/>
      <c r="FW436" s="371"/>
      <c r="FX436" s="371"/>
      <c r="FY436" s="611"/>
      <c r="FZ436" s="896"/>
      <c r="GA436" s="613"/>
      <c r="GC436" s="227">
        <f t="shared" si="657"/>
        <v>0</v>
      </c>
      <c r="GD436" s="228">
        <f t="shared" si="658"/>
        <v>0</v>
      </c>
      <c r="GE436" s="229">
        <f t="shared" si="686"/>
        <v>0</v>
      </c>
      <c r="GF436" s="230">
        <f t="shared" si="686"/>
        <v>0</v>
      </c>
      <c r="GG436" s="231" t="str">
        <f t="shared" si="659"/>
        <v/>
      </c>
      <c r="GH436" s="232">
        <f t="shared" si="660"/>
        <v>0</v>
      </c>
      <c r="GI436" s="227">
        <f t="shared" si="661"/>
        <v>0</v>
      </c>
      <c r="GJ436" s="233">
        <f t="shared" si="662"/>
        <v>0</v>
      </c>
      <c r="GK436" s="233">
        <f t="shared" si="663"/>
        <v>0</v>
      </c>
      <c r="GL436" s="234"/>
      <c r="GM436" s="235">
        <f t="shared" si="664"/>
        <v>0</v>
      </c>
      <c r="GN436" s="235">
        <f t="shared" si="665"/>
        <v>0</v>
      </c>
      <c r="GO436" s="235" t="str">
        <f t="shared" si="666"/>
        <v/>
      </c>
      <c r="GP436" s="380"/>
      <c r="GQ436" s="235">
        <f t="shared" si="667"/>
        <v>0</v>
      </c>
      <c r="GR436" s="235">
        <f t="shared" si="668"/>
        <v>0</v>
      </c>
      <c r="GS436" s="235" t="str">
        <f t="shared" si="669"/>
        <v/>
      </c>
      <c r="GT436" s="236"/>
      <c r="GU436" s="237" t="str">
        <f t="shared" si="670"/>
        <v/>
      </c>
      <c r="GV436" s="237" t="str">
        <f t="shared" si="671"/>
        <v/>
      </c>
      <c r="GW436" s="238" t="str">
        <f t="shared" si="672"/>
        <v/>
      </c>
      <c r="GX436" s="238" t="str">
        <f t="shared" si="673"/>
        <v/>
      </c>
      <c r="GY436" s="239"/>
      <c r="GZ436" s="240" t="str">
        <f t="shared" si="674"/>
        <v/>
      </c>
      <c r="HA436" s="235" t="str">
        <f t="shared" si="675"/>
        <v/>
      </c>
      <c r="HB436" s="235" t="str">
        <f t="shared" si="676"/>
        <v/>
      </c>
      <c r="HC436" s="235" t="str">
        <f t="shared" si="677"/>
        <v/>
      </c>
      <c r="HD436" s="235" t="str">
        <f t="shared" si="678"/>
        <v/>
      </c>
      <c r="HE436" s="235" t="str">
        <f t="shared" si="679"/>
        <v/>
      </c>
      <c r="HF436" s="188"/>
      <c r="HG436" s="235" t="str">
        <f t="shared" si="680"/>
        <v/>
      </c>
      <c r="HH436" s="235">
        <f t="shared" si="687"/>
        <v>0</v>
      </c>
      <c r="HI436" s="235">
        <f t="shared" si="687"/>
        <v>0</v>
      </c>
      <c r="HJ436" s="235">
        <f t="shared" si="687"/>
        <v>0</v>
      </c>
      <c r="HK436" s="188"/>
      <c r="HL436" s="235" t="str">
        <f t="shared" si="681"/>
        <v/>
      </c>
      <c r="HM436" s="235">
        <f t="shared" si="688"/>
        <v>0</v>
      </c>
      <c r="HN436" s="235">
        <f t="shared" si="688"/>
        <v>0</v>
      </c>
      <c r="HO436" s="235">
        <f t="shared" si="688"/>
        <v>0</v>
      </c>
      <c r="HP436" s="188"/>
      <c r="HQ436" s="235" t="str">
        <f t="shared" si="682"/>
        <v/>
      </c>
      <c r="HR436" s="235">
        <f t="shared" si="689"/>
        <v>0</v>
      </c>
      <c r="HS436" s="235">
        <f t="shared" si="689"/>
        <v>0</v>
      </c>
      <c r="HT436" s="235">
        <f t="shared" si="689"/>
        <v>0</v>
      </c>
      <c r="HU436" s="162"/>
      <c r="HV436" s="1622"/>
      <c r="HW436" s="1619"/>
      <c r="HX436" s="1619"/>
      <c r="HY436" s="1619"/>
      <c r="HZ436" s="1619"/>
      <c r="IA436" s="1619"/>
      <c r="IB436" s="1619"/>
      <c r="IC436" s="1623"/>
      <c r="ID436" s="162"/>
      <c r="IE436" s="162"/>
    </row>
    <row r="437" spans="1:239" ht="21" customHeight="1" x14ac:dyDescent="0.25">
      <c r="A437" s="377" t="str">
        <f t="shared" si="616"/>
        <v/>
      </c>
      <c r="B437" s="188">
        <v>411</v>
      </c>
      <c r="C437" s="255"/>
      <c r="D437" s="223" t="str">
        <f t="shared" si="600"/>
        <v/>
      </c>
      <c r="E437" s="223" t="str">
        <f t="shared" si="683"/>
        <v/>
      </c>
      <c r="F437" s="242"/>
      <c r="G437" s="242"/>
      <c r="H437" s="224" t="str">
        <f t="shared" si="617"/>
        <v/>
      </c>
      <c r="I437" s="930"/>
      <c r="J437" s="930"/>
      <c r="K437" s="930"/>
      <c r="L437" s="370"/>
      <c r="M437" s="371"/>
      <c r="N437" s="371"/>
      <c r="O437" s="371"/>
      <c r="P437" s="372"/>
      <c r="Q437" s="609"/>
      <c r="R437" s="609"/>
      <c r="S437" s="610"/>
      <c r="T437" s="371"/>
      <c r="U437" s="371"/>
      <c r="V437" s="188"/>
      <c r="W437" s="370"/>
      <c r="X437" s="371"/>
      <c r="Y437" s="371"/>
      <c r="Z437" s="611"/>
      <c r="AA437" s="896"/>
      <c r="AB437" s="370"/>
      <c r="AC437" s="371"/>
      <c r="AD437" s="371"/>
      <c r="AE437" s="371"/>
      <c r="AF437" s="896"/>
      <c r="AG437" s="370"/>
      <c r="AH437" s="371"/>
      <c r="AI437" s="371"/>
      <c r="AJ437" s="371"/>
      <c r="AK437" s="896"/>
      <c r="AL437" s="370"/>
      <c r="AM437" s="371"/>
      <c r="AN437" s="371"/>
      <c r="AO437" s="372"/>
      <c r="AP437" s="370"/>
      <c r="AQ437" s="371"/>
      <c r="AR437" s="371"/>
      <c r="AS437" s="371"/>
      <c r="AT437" s="928"/>
      <c r="AU437" s="188"/>
      <c r="AV437" s="256">
        <f t="shared" si="601"/>
        <v>0</v>
      </c>
      <c r="AW437" s="257">
        <f t="shared" si="602"/>
        <v>0</v>
      </c>
      <c r="AX437" s="258">
        <f t="shared" si="598"/>
        <v>0</v>
      </c>
      <c r="AY437" s="259">
        <f t="shared" si="598"/>
        <v>0</v>
      </c>
      <c r="AZ437" s="231" t="str">
        <f t="shared" si="618"/>
        <v/>
      </c>
      <c r="BA437" s="232">
        <f t="shared" si="619"/>
        <v>0</v>
      </c>
      <c r="BB437" s="249">
        <f t="shared" si="603"/>
        <v>0</v>
      </c>
      <c r="BC437" s="231">
        <f t="shared" si="620"/>
        <v>0</v>
      </c>
      <c r="BD437" s="231">
        <f t="shared" si="621"/>
        <v>0</v>
      </c>
      <c r="BE437" s="260"/>
      <c r="BF437" s="235">
        <f t="shared" si="622"/>
        <v>0</v>
      </c>
      <c r="BG437" s="235">
        <f t="shared" si="623"/>
        <v>0</v>
      </c>
      <c r="BH437" s="235">
        <f t="shared" si="624"/>
        <v>0</v>
      </c>
      <c r="BI437" s="380"/>
      <c r="BJ437" s="235">
        <f t="shared" si="604"/>
        <v>0</v>
      </c>
      <c r="BK437" s="235">
        <f t="shared" si="625"/>
        <v>0</v>
      </c>
      <c r="BL437" s="235" t="str">
        <f t="shared" si="626"/>
        <v/>
      </c>
      <c r="BM437" s="236"/>
      <c r="BN437" s="237"/>
      <c r="BO437" s="237"/>
      <c r="BP437" s="238"/>
      <c r="BQ437" s="238"/>
      <c r="BR437" s="254"/>
      <c r="BS437" s="252"/>
      <c r="BT437" s="244"/>
      <c r="BU437" s="244"/>
      <c r="BV437" s="244"/>
      <c r="BW437" s="244"/>
      <c r="BX437" s="244"/>
      <c r="BY437" s="244"/>
      <c r="BZ437" s="244"/>
      <c r="CA437" s="244"/>
      <c r="CB437" s="253"/>
      <c r="CC437" s="188"/>
      <c r="CD437" s="244">
        <f t="shared" si="605"/>
        <v>0</v>
      </c>
      <c r="CE437" s="235">
        <f t="shared" si="627"/>
        <v>0</v>
      </c>
      <c r="CF437" s="235">
        <f t="shared" si="627"/>
        <v>0</v>
      </c>
      <c r="CG437" s="235">
        <f t="shared" si="627"/>
        <v>0</v>
      </c>
      <c r="CH437" s="188"/>
      <c r="CI437" s="244">
        <f t="shared" si="606"/>
        <v>0</v>
      </c>
      <c r="CJ437" s="235">
        <f t="shared" si="628"/>
        <v>0</v>
      </c>
      <c r="CK437" s="235">
        <f t="shared" si="628"/>
        <v>0</v>
      </c>
      <c r="CL437" s="235">
        <f t="shared" si="628"/>
        <v>0</v>
      </c>
      <c r="CM437" s="188"/>
      <c r="CN437" s="244">
        <f t="shared" si="607"/>
        <v>0</v>
      </c>
      <c r="CO437" s="235">
        <f t="shared" si="629"/>
        <v>0</v>
      </c>
      <c r="CP437" s="235">
        <f t="shared" si="629"/>
        <v>0</v>
      </c>
      <c r="CQ437" s="235">
        <f t="shared" si="629"/>
        <v>0</v>
      </c>
      <c r="CR437" s="188"/>
      <c r="CS437" s="244">
        <f t="shared" si="608"/>
        <v>0</v>
      </c>
      <c r="CT437" s="235">
        <f t="shared" si="630"/>
        <v>0</v>
      </c>
      <c r="CU437" s="235">
        <f t="shared" si="630"/>
        <v>0</v>
      </c>
      <c r="CV437" s="235">
        <f t="shared" si="630"/>
        <v>0</v>
      </c>
      <c r="CW437" s="188"/>
      <c r="CX437" s="244">
        <f t="shared" si="609"/>
        <v>0</v>
      </c>
      <c r="CY437" s="235">
        <f t="shared" si="631"/>
        <v>0</v>
      </c>
      <c r="CZ437" s="235">
        <f t="shared" si="631"/>
        <v>0</v>
      </c>
      <c r="DA437" s="235">
        <f t="shared" si="631"/>
        <v>0</v>
      </c>
      <c r="DB437" s="188"/>
      <c r="DC437" s="225"/>
      <c r="DD437" s="226"/>
      <c r="DE437" s="1088"/>
      <c r="DF437" s="225"/>
      <c r="DG437" s="226"/>
      <c r="DH437" s="1088"/>
      <c r="DI437" s="225"/>
      <c r="DJ437" s="226"/>
      <c r="DK437" s="1088"/>
      <c r="DL437" s="225"/>
      <c r="DM437" s="226"/>
      <c r="DN437" s="1088"/>
      <c r="DO437" s="370"/>
      <c r="DP437" s="370"/>
      <c r="DQ437" s="243">
        <f t="shared" si="632"/>
        <v>0</v>
      </c>
      <c r="DR437" s="244">
        <f t="shared" si="633"/>
        <v>0</v>
      </c>
      <c r="DS437" s="235">
        <f t="shared" si="634"/>
        <v>0</v>
      </c>
      <c r="DT437" s="244" t="str">
        <f t="shared" si="610"/>
        <v/>
      </c>
      <c r="DU437" s="42" t="str">
        <f t="shared" si="635"/>
        <v/>
      </c>
      <c r="DV437" s="42" t="str">
        <f t="shared" si="636"/>
        <v/>
      </c>
      <c r="DW437" s="42" t="str">
        <f t="shared" si="637"/>
        <v/>
      </c>
      <c r="DX437" s="162"/>
      <c r="DY437" s="42" t="str">
        <f t="shared" si="638"/>
        <v/>
      </c>
      <c r="DZ437" s="42" t="str">
        <f t="shared" si="599"/>
        <v/>
      </c>
      <c r="EA437" s="42" t="str">
        <f t="shared" si="639"/>
        <v/>
      </c>
      <c r="EB437" s="162"/>
      <c r="EC437" s="930"/>
      <c r="ED437" s="188"/>
      <c r="EE437" s="245">
        <f t="shared" si="640"/>
        <v>0</v>
      </c>
      <c r="EG437" s="245">
        <f t="shared" si="641"/>
        <v>0</v>
      </c>
      <c r="EI437" s="246" t="str">
        <f t="shared" si="642"/>
        <v/>
      </c>
      <c r="EJ437" s="247" t="str">
        <f t="shared" si="611"/>
        <v/>
      </c>
      <c r="EK437" s="248" t="str">
        <f t="shared" si="612"/>
        <v/>
      </c>
      <c r="EL437" s="248" t="str">
        <f t="shared" si="613"/>
        <v/>
      </c>
      <c r="EM437" s="248" t="str">
        <f t="shared" si="614"/>
        <v/>
      </c>
      <c r="EN437" s="248" t="str">
        <f t="shared" si="643"/>
        <v/>
      </c>
      <c r="EO437" s="248" t="str">
        <f t="shared" si="615"/>
        <v/>
      </c>
      <c r="EQ437" s="248" t="str">
        <f t="shared" si="644"/>
        <v/>
      </c>
      <c r="ER437" s="248" t="str">
        <f t="shared" si="645"/>
        <v/>
      </c>
      <c r="ES437" s="248" t="str">
        <f t="shared" si="646"/>
        <v/>
      </c>
      <c r="ET437" s="248" t="str">
        <f t="shared" si="647"/>
        <v/>
      </c>
      <c r="EU437" s="248" t="str">
        <f t="shared" si="648"/>
        <v/>
      </c>
      <c r="EV437" s="248" t="str">
        <f t="shared" si="648"/>
        <v/>
      </c>
      <c r="EX437" s="248" t="str">
        <f t="shared" si="649"/>
        <v/>
      </c>
      <c r="EY437" s="248" t="str">
        <f t="shared" si="650"/>
        <v/>
      </c>
      <c r="EZ437" s="248" t="str">
        <f t="shared" si="651"/>
        <v/>
      </c>
      <c r="FA437" s="248" t="str">
        <f t="shared" si="652"/>
        <v/>
      </c>
      <c r="FB437" s="248" t="str">
        <f t="shared" si="684"/>
        <v/>
      </c>
      <c r="FC437" s="248" t="str">
        <f t="shared" si="684"/>
        <v/>
      </c>
      <c r="FE437" s="248" t="str">
        <f t="shared" si="653"/>
        <v/>
      </c>
      <c r="FF437" s="248" t="str">
        <f t="shared" si="654"/>
        <v/>
      </c>
      <c r="FG437" s="248" t="str">
        <f t="shared" si="655"/>
        <v/>
      </c>
      <c r="FH437" s="248" t="str">
        <f t="shared" si="656"/>
        <v/>
      </c>
      <c r="FI437" s="248" t="str">
        <f t="shared" si="685"/>
        <v/>
      </c>
      <c r="FJ437" s="248" t="str">
        <f t="shared" si="685"/>
        <v/>
      </c>
      <c r="FL437" s="370"/>
      <c r="FM437" s="371"/>
      <c r="FN437" s="371"/>
      <c r="FO437" s="611"/>
      <c r="FP437" s="896"/>
      <c r="FQ437" s="370"/>
      <c r="FR437" s="371"/>
      <c r="FS437" s="371"/>
      <c r="FT437" s="611"/>
      <c r="FU437" s="896"/>
      <c r="FV437" s="370"/>
      <c r="FW437" s="371"/>
      <c r="FX437" s="371"/>
      <c r="FY437" s="611"/>
      <c r="FZ437" s="896"/>
      <c r="GA437" s="613"/>
      <c r="GC437" s="227">
        <f t="shared" si="657"/>
        <v>0</v>
      </c>
      <c r="GD437" s="228">
        <f t="shared" si="658"/>
        <v>0</v>
      </c>
      <c r="GE437" s="229">
        <f t="shared" si="686"/>
        <v>0</v>
      </c>
      <c r="GF437" s="230">
        <f t="shared" si="686"/>
        <v>0</v>
      </c>
      <c r="GG437" s="231" t="str">
        <f t="shared" si="659"/>
        <v/>
      </c>
      <c r="GH437" s="232">
        <f t="shared" si="660"/>
        <v>0</v>
      </c>
      <c r="GI437" s="227">
        <f t="shared" si="661"/>
        <v>0</v>
      </c>
      <c r="GJ437" s="233">
        <f t="shared" si="662"/>
        <v>0</v>
      </c>
      <c r="GK437" s="233">
        <f t="shared" si="663"/>
        <v>0</v>
      </c>
      <c r="GL437" s="234"/>
      <c r="GM437" s="235">
        <f t="shared" si="664"/>
        <v>0</v>
      </c>
      <c r="GN437" s="235">
        <f t="shared" si="665"/>
        <v>0</v>
      </c>
      <c r="GO437" s="235" t="str">
        <f t="shared" si="666"/>
        <v/>
      </c>
      <c r="GP437" s="380"/>
      <c r="GQ437" s="235">
        <f t="shared" si="667"/>
        <v>0</v>
      </c>
      <c r="GR437" s="235">
        <f t="shared" si="668"/>
        <v>0</v>
      </c>
      <c r="GS437" s="235" t="str">
        <f t="shared" si="669"/>
        <v/>
      </c>
      <c r="GT437" s="236"/>
      <c r="GU437" s="237" t="str">
        <f t="shared" si="670"/>
        <v/>
      </c>
      <c r="GV437" s="237" t="str">
        <f t="shared" si="671"/>
        <v/>
      </c>
      <c r="GW437" s="238" t="str">
        <f t="shared" si="672"/>
        <v/>
      </c>
      <c r="GX437" s="238" t="str">
        <f t="shared" si="673"/>
        <v/>
      </c>
      <c r="GY437" s="239"/>
      <c r="GZ437" s="240" t="str">
        <f t="shared" si="674"/>
        <v/>
      </c>
      <c r="HA437" s="235" t="str">
        <f t="shared" si="675"/>
        <v/>
      </c>
      <c r="HB437" s="235" t="str">
        <f t="shared" si="676"/>
        <v/>
      </c>
      <c r="HC437" s="235" t="str">
        <f t="shared" si="677"/>
        <v/>
      </c>
      <c r="HD437" s="235" t="str">
        <f t="shared" si="678"/>
        <v/>
      </c>
      <c r="HE437" s="235" t="str">
        <f t="shared" si="679"/>
        <v/>
      </c>
      <c r="HF437" s="188"/>
      <c r="HG437" s="235" t="str">
        <f t="shared" si="680"/>
        <v/>
      </c>
      <c r="HH437" s="235">
        <f t="shared" si="687"/>
        <v>0</v>
      </c>
      <c r="HI437" s="235">
        <f t="shared" si="687"/>
        <v>0</v>
      </c>
      <c r="HJ437" s="235">
        <f t="shared" si="687"/>
        <v>0</v>
      </c>
      <c r="HK437" s="188"/>
      <c r="HL437" s="235" t="str">
        <f t="shared" si="681"/>
        <v/>
      </c>
      <c r="HM437" s="235">
        <f t="shared" si="688"/>
        <v>0</v>
      </c>
      <c r="HN437" s="235">
        <f t="shared" si="688"/>
        <v>0</v>
      </c>
      <c r="HO437" s="235">
        <f t="shared" si="688"/>
        <v>0</v>
      </c>
      <c r="HP437" s="188"/>
      <c r="HQ437" s="235" t="str">
        <f t="shared" si="682"/>
        <v/>
      </c>
      <c r="HR437" s="235">
        <f t="shared" si="689"/>
        <v>0</v>
      </c>
      <c r="HS437" s="235">
        <f t="shared" si="689"/>
        <v>0</v>
      </c>
      <c r="HT437" s="235">
        <f t="shared" si="689"/>
        <v>0</v>
      </c>
      <c r="HU437" s="162"/>
      <c r="HV437" s="1622"/>
      <c r="HW437" s="1619"/>
      <c r="HX437" s="1619"/>
      <c r="HY437" s="1619"/>
      <c r="HZ437" s="1619"/>
      <c r="IA437" s="1619"/>
      <c r="IB437" s="1619"/>
      <c r="IC437" s="1623"/>
      <c r="ID437" s="162"/>
      <c r="IE437" s="162"/>
    </row>
    <row r="438" spans="1:239" ht="21" customHeight="1" x14ac:dyDescent="0.25">
      <c r="A438" s="377" t="str">
        <f t="shared" si="616"/>
        <v/>
      </c>
      <c r="B438" s="188">
        <v>412</v>
      </c>
      <c r="C438" s="255"/>
      <c r="D438" s="223" t="str">
        <f t="shared" si="600"/>
        <v/>
      </c>
      <c r="E438" s="223" t="str">
        <f t="shared" si="683"/>
        <v/>
      </c>
      <c r="F438" s="242"/>
      <c r="G438" s="242"/>
      <c r="H438" s="224" t="str">
        <f t="shared" si="617"/>
        <v/>
      </c>
      <c r="I438" s="930"/>
      <c r="J438" s="930"/>
      <c r="K438" s="930"/>
      <c r="L438" s="370"/>
      <c r="M438" s="371"/>
      <c r="N438" s="371"/>
      <c r="O438" s="371"/>
      <c r="P438" s="372"/>
      <c r="Q438" s="609"/>
      <c r="R438" s="609"/>
      <c r="S438" s="610"/>
      <c r="T438" s="371"/>
      <c r="U438" s="371"/>
      <c r="V438" s="188"/>
      <c r="W438" s="370"/>
      <c r="X438" s="371"/>
      <c r="Y438" s="371"/>
      <c r="Z438" s="611"/>
      <c r="AA438" s="896"/>
      <c r="AB438" s="370"/>
      <c r="AC438" s="371"/>
      <c r="AD438" s="371"/>
      <c r="AE438" s="371"/>
      <c r="AF438" s="896"/>
      <c r="AG438" s="370"/>
      <c r="AH438" s="371"/>
      <c r="AI438" s="371"/>
      <c r="AJ438" s="371"/>
      <c r="AK438" s="896"/>
      <c r="AL438" s="370"/>
      <c r="AM438" s="371"/>
      <c r="AN438" s="371"/>
      <c r="AO438" s="372"/>
      <c r="AP438" s="370"/>
      <c r="AQ438" s="371"/>
      <c r="AR438" s="371"/>
      <c r="AS438" s="371"/>
      <c r="AT438" s="928"/>
      <c r="AU438" s="188"/>
      <c r="AV438" s="256">
        <f t="shared" si="601"/>
        <v>0</v>
      </c>
      <c r="AW438" s="257">
        <f t="shared" si="602"/>
        <v>0</v>
      </c>
      <c r="AX438" s="258">
        <f t="shared" si="598"/>
        <v>0</v>
      </c>
      <c r="AY438" s="259">
        <f t="shared" si="598"/>
        <v>0</v>
      </c>
      <c r="AZ438" s="231" t="str">
        <f t="shared" si="618"/>
        <v/>
      </c>
      <c r="BA438" s="232">
        <f t="shared" si="619"/>
        <v>0</v>
      </c>
      <c r="BB438" s="249">
        <f t="shared" si="603"/>
        <v>0</v>
      </c>
      <c r="BC438" s="231">
        <f t="shared" si="620"/>
        <v>0</v>
      </c>
      <c r="BD438" s="231">
        <f t="shared" si="621"/>
        <v>0</v>
      </c>
      <c r="BE438" s="260"/>
      <c r="BF438" s="235">
        <f t="shared" si="622"/>
        <v>0</v>
      </c>
      <c r="BG438" s="235">
        <f t="shared" si="623"/>
        <v>0</v>
      </c>
      <c r="BH438" s="235">
        <f t="shared" si="624"/>
        <v>0</v>
      </c>
      <c r="BI438" s="380"/>
      <c r="BJ438" s="235">
        <f t="shared" si="604"/>
        <v>0</v>
      </c>
      <c r="BK438" s="235">
        <f t="shared" si="625"/>
        <v>0</v>
      </c>
      <c r="BL438" s="235" t="str">
        <f t="shared" si="626"/>
        <v/>
      </c>
      <c r="BM438" s="236"/>
      <c r="BN438" s="237"/>
      <c r="BO438" s="237"/>
      <c r="BP438" s="238"/>
      <c r="BQ438" s="238"/>
      <c r="BR438" s="254"/>
      <c r="BS438" s="252"/>
      <c r="BT438" s="244"/>
      <c r="BU438" s="244"/>
      <c r="BV438" s="244"/>
      <c r="BW438" s="244"/>
      <c r="BX438" s="244"/>
      <c r="BY438" s="244"/>
      <c r="BZ438" s="244"/>
      <c r="CA438" s="244"/>
      <c r="CB438" s="253"/>
      <c r="CC438" s="188"/>
      <c r="CD438" s="244">
        <f t="shared" si="605"/>
        <v>0</v>
      </c>
      <c r="CE438" s="235">
        <f t="shared" si="627"/>
        <v>0</v>
      </c>
      <c r="CF438" s="235">
        <f t="shared" si="627"/>
        <v>0</v>
      </c>
      <c r="CG438" s="235">
        <f t="shared" si="627"/>
        <v>0</v>
      </c>
      <c r="CH438" s="188"/>
      <c r="CI438" s="244">
        <f t="shared" si="606"/>
        <v>0</v>
      </c>
      <c r="CJ438" s="235">
        <f t="shared" si="628"/>
        <v>0</v>
      </c>
      <c r="CK438" s="235">
        <f t="shared" si="628"/>
        <v>0</v>
      </c>
      <c r="CL438" s="235">
        <f t="shared" si="628"/>
        <v>0</v>
      </c>
      <c r="CM438" s="188"/>
      <c r="CN438" s="244">
        <f t="shared" si="607"/>
        <v>0</v>
      </c>
      <c r="CO438" s="235">
        <f t="shared" si="629"/>
        <v>0</v>
      </c>
      <c r="CP438" s="235">
        <f t="shared" si="629"/>
        <v>0</v>
      </c>
      <c r="CQ438" s="235">
        <f t="shared" si="629"/>
        <v>0</v>
      </c>
      <c r="CR438" s="188"/>
      <c r="CS438" s="244">
        <f t="shared" si="608"/>
        <v>0</v>
      </c>
      <c r="CT438" s="235">
        <f t="shared" si="630"/>
        <v>0</v>
      </c>
      <c r="CU438" s="235">
        <f t="shared" si="630"/>
        <v>0</v>
      </c>
      <c r="CV438" s="235">
        <f t="shared" si="630"/>
        <v>0</v>
      </c>
      <c r="CW438" s="188"/>
      <c r="CX438" s="244">
        <f t="shared" si="609"/>
        <v>0</v>
      </c>
      <c r="CY438" s="235">
        <f t="shared" si="631"/>
        <v>0</v>
      </c>
      <c r="CZ438" s="235">
        <f t="shared" si="631"/>
        <v>0</v>
      </c>
      <c r="DA438" s="235">
        <f t="shared" si="631"/>
        <v>0</v>
      </c>
      <c r="DB438" s="188"/>
      <c r="DC438" s="225"/>
      <c r="DD438" s="226"/>
      <c r="DE438" s="1088"/>
      <c r="DF438" s="225"/>
      <c r="DG438" s="226"/>
      <c r="DH438" s="1088"/>
      <c r="DI438" s="225"/>
      <c r="DJ438" s="226"/>
      <c r="DK438" s="1088"/>
      <c r="DL438" s="225"/>
      <c r="DM438" s="226"/>
      <c r="DN438" s="1088"/>
      <c r="DO438" s="370"/>
      <c r="DP438" s="370"/>
      <c r="DQ438" s="243">
        <f t="shared" si="632"/>
        <v>0</v>
      </c>
      <c r="DR438" s="244">
        <f t="shared" si="633"/>
        <v>0</v>
      </c>
      <c r="DS438" s="235">
        <f t="shared" si="634"/>
        <v>0</v>
      </c>
      <c r="DT438" s="244" t="str">
        <f t="shared" si="610"/>
        <v/>
      </c>
      <c r="DU438" s="42" t="str">
        <f t="shared" si="635"/>
        <v/>
      </c>
      <c r="DV438" s="42" t="str">
        <f t="shared" si="636"/>
        <v/>
      </c>
      <c r="DW438" s="42" t="str">
        <f t="shared" si="637"/>
        <v/>
      </c>
      <c r="DX438" s="162"/>
      <c r="DY438" s="42" t="str">
        <f t="shared" si="638"/>
        <v/>
      </c>
      <c r="DZ438" s="42" t="str">
        <f t="shared" si="599"/>
        <v/>
      </c>
      <c r="EA438" s="42" t="str">
        <f t="shared" si="639"/>
        <v/>
      </c>
      <c r="EB438" s="162"/>
      <c r="EC438" s="930"/>
      <c r="ED438" s="188"/>
      <c r="EE438" s="245">
        <f t="shared" si="640"/>
        <v>0</v>
      </c>
      <c r="EG438" s="245">
        <f t="shared" si="641"/>
        <v>0</v>
      </c>
      <c r="EI438" s="246" t="str">
        <f t="shared" si="642"/>
        <v/>
      </c>
      <c r="EJ438" s="247" t="str">
        <f t="shared" si="611"/>
        <v/>
      </c>
      <c r="EK438" s="248" t="str">
        <f t="shared" si="612"/>
        <v/>
      </c>
      <c r="EL438" s="248" t="str">
        <f t="shared" si="613"/>
        <v/>
      </c>
      <c r="EM438" s="248" t="str">
        <f t="shared" si="614"/>
        <v/>
      </c>
      <c r="EN438" s="248" t="str">
        <f t="shared" si="643"/>
        <v/>
      </c>
      <c r="EO438" s="248" t="str">
        <f t="shared" si="615"/>
        <v/>
      </c>
      <c r="EQ438" s="248" t="str">
        <f t="shared" si="644"/>
        <v/>
      </c>
      <c r="ER438" s="248" t="str">
        <f t="shared" si="645"/>
        <v/>
      </c>
      <c r="ES438" s="248" t="str">
        <f t="shared" si="646"/>
        <v/>
      </c>
      <c r="ET438" s="248" t="str">
        <f t="shared" si="647"/>
        <v/>
      </c>
      <c r="EU438" s="248" t="str">
        <f t="shared" si="648"/>
        <v/>
      </c>
      <c r="EV438" s="248" t="str">
        <f t="shared" si="648"/>
        <v/>
      </c>
      <c r="EX438" s="248" t="str">
        <f t="shared" si="649"/>
        <v/>
      </c>
      <c r="EY438" s="248" t="str">
        <f t="shared" si="650"/>
        <v/>
      </c>
      <c r="EZ438" s="248" t="str">
        <f t="shared" si="651"/>
        <v/>
      </c>
      <c r="FA438" s="248" t="str">
        <f t="shared" si="652"/>
        <v/>
      </c>
      <c r="FB438" s="248" t="str">
        <f t="shared" si="684"/>
        <v/>
      </c>
      <c r="FC438" s="248" t="str">
        <f t="shared" si="684"/>
        <v/>
      </c>
      <c r="FE438" s="248" t="str">
        <f t="shared" si="653"/>
        <v/>
      </c>
      <c r="FF438" s="248" t="str">
        <f t="shared" si="654"/>
        <v/>
      </c>
      <c r="FG438" s="248" t="str">
        <f t="shared" si="655"/>
        <v/>
      </c>
      <c r="FH438" s="248" t="str">
        <f t="shared" si="656"/>
        <v/>
      </c>
      <c r="FI438" s="248" t="str">
        <f t="shared" si="685"/>
        <v/>
      </c>
      <c r="FJ438" s="248" t="str">
        <f t="shared" si="685"/>
        <v/>
      </c>
      <c r="FL438" s="370"/>
      <c r="FM438" s="371"/>
      <c r="FN438" s="371"/>
      <c r="FO438" s="611"/>
      <c r="FP438" s="896"/>
      <c r="FQ438" s="370"/>
      <c r="FR438" s="371"/>
      <c r="FS438" s="371"/>
      <c r="FT438" s="611"/>
      <c r="FU438" s="896"/>
      <c r="FV438" s="370"/>
      <c r="FW438" s="371"/>
      <c r="FX438" s="371"/>
      <c r="FY438" s="611"/>
      <c r="FZ438" s="896"/>
      <c r="GA438" s="613"/>
      <c r="GC438" s="227">
        <f t="shared" si="657"/>
        <v>0</v>
      </c>
      <c r="GD438" s="228">
        <f t="shared" si="658"/>
        <v>0</v>
      </c>
      <c r="GE438" s="229">
        <f t="shared" si="686"/>
        <v>0</v>
      </c>
      <c r="GF438" s="230">
        <f t="shared" si="686"/>
        <v>0</v>
      </c>
      <c r="GG438" s="231" t="str">
        <f t="shared" si="659"/>
        <v/>
      </c>
      <c r="GH438" s="232">
        <f t="shared" si="660"/>
        <v>0</v>
      </c>
      <c r="GI438" s="227">
        <f t="shared" si="661"/>
        <v>0</v>
      </c>
      <c r="GJ438" s="233">
        <f t="shared" si="662"/>
        <v>0</v>
      </c>
      <c r="GK438" s="233">
        <f t="shared" si="663"/>
        <v>0</v>
      </c>
      <c r="GL438" s="234"/>
      <c r="GM438" s="235">
        <f t="shared" si="664"/>
        <v>0</v>
      </c>
      <c r="GN438" s="235">
        <f t="shared" si="665"/>
        <v>0</v>
      </c>
      <c r="GO438" s="235" t="str">
        <f t="shared" si="666"/>
        <v/>
      </c>
      <c r="GP438" s="380"/>
      <c r="GQ438" s="235">
        <f t="shared" si="667"/>
        <v>0</v>
      </c>
      <c r="GR438" s="235">
        <f t="shared" si="668"/>
        <v>0</v>
      </c>
      <c r="GS438" s="235" t="str">
        <f t="shared" si="669"/>
        <v/>
      </c>
      <c r="GT438" s="236"/>
      <c r="GU438" s="237" t="str">
        <f t="shared" si="670"/>
        <v/>
      </c>
      <c r="GV438" s="237" t="str">
        <f t="shared" si="671"/>
        <v/>
      </c>
      <c r="GW438" s="238" t="str">
        <f t="shared" si="672"/>
        <v/>
      </c>
      <c r="GX438" s="238" t="str">
        <f t="shared" si="673"/>
        <v/>
      </c>
      <c r="GY438" s="239"/>
      <c r="GZ438" s="240" t="str">
        <f t="shared" si="674"/>
        <v/>
      </c>
      <c r="HA438" s="235" t="str">
        <f t="shared" si="675"/>
        <v/>
      </c>
      <c r="HB438" s="235" t="str">
        <f t="shared" si="676"/>
        <v/>
      </c>
      <c r="HC438" s="235" t="str">
        <f t="shared" si="677"/>
        <v/>
      </c>
      <c r="HD438" s="235" t="str">
        <f t="shared" si="678"/>
        <v/>
      </c>
      <c r="HE438" s="235" t="str">
        <f t="shared" si="679"/>
        <v/>
      </c>
      <c r="HF438" s="188"/>
      <c r="HG438" s="235" t="str">
        <f t="shared" si="680"/>
        <v/>
      </c>
      <c r="HH438" s="235">
        <f t="shared" si="687"/>
        <v>0</v>
      </c>
      <c r="HI438" s="235">
        <f t="shared" si="687"/>
        <v>0</v>
      </c>
      <c r="HJ438" s="235">
        <f t="shared" si="687"/>
        <v>0</v>
      </c>
      <c r="HK438" s="188"/>
      <c r="HL438" s="235" t="str">
        <f t="shared" si="681"/>
        <v/>
      </c>
      <c r="HM438" s="235">
        <f t="shared" si="688"/>
        <v>0</v>
      </c>
      <c r="HN438" s="235">
        <f t="shared" si="688"/>
        <v>0</v>
      </c>
      <c r="HO438" s="235">
        <f t="shared" si="688"/>
        <v>0</v>
      </c>
      <c r="HP438" s="188"/>
      <c r="HQ438" s="235" t="str">
        <f t="shared" si="682"/>
        <v/>
      </c>
      <c r="HR438" s="235">
        <f t="shared" si="689"/>
        <v>0</v>
      </c>
      <c r="HS438" s="235">
        <f t="shared" si="689"/>
        <v>0</v>
      </c>
      <c r="HT438" s="235">
        <f t="shared" si="689"/>
        <v>0</v>
      </c>
      <c r="HU438" s="162"/>
      <c r="HV438" s="1622"/>
      <c r="HW438" s="1619"/>
      <c r="HX438" s="1619"/>
      <c r="HY438" s="1619"/>
      <c r="HZ438" s="1619"/>
      <c r="IA438" s="1619"/>
      <c r="IB438" s="1619"/>
      <c r="IC438" s="1623"/>
      <c r="ID438" s="162"/>
      <c r="IE438" s="162"/>
    </row>
    <row r="439" spans="1:239" ht="21" customHeight="1" x14ac:dyDescent="0.25">
      <c r="A439" s="377" t="str">
        <f t="shared" si="616"/>
        <v/>
      </c>
      <c r="B439" s="188">
        <v>413</v>
      </c>
      <c r="C439" s="255"/>
      <c r="D439" s="223" t="str">
        <f t="shared" si="600"/>
        <v/>
      </c>
      <c r="E439" s="223" t="str">
        <f t="shared" si="683"/>
        <v/>
      </c>
      <c r="F439" s="242"/>
      <c r="G439" s="242"/>
      <c r="H439" s="224" t="str">
        <f t="shared" si="617"/>
        <v/>
      </c>
      <c r="I439" s="930"/>
      <c r="J439" s="930"/>
      <c r="K439" s="930"/>
      <c r="L439" s="370"/>
      <c r="M439" s="371"/>
      <c r="N439" s="371"/>
      <c r="O439" s="371"/>
      <c r="P439" s="372"/>
      <c r="Q439" s="609"/>
      <c r="R439" s="609"/>
      <c r="S439" s="610"/>
      <c r="T439" s="371"/>
      <c r="U439" s="371"/>
      <c r="V439" s="188"/>
      <c r="W439" s="370"/>
      <c r="X439" s="371"/>
      <c r="Y439" s="371"/>
      <c r="Z439" s="611"/>
      <c r="AA439" s="896"/>
      <c r="AB439" s="370"/>
      <c r="AC439" s="371"/>
      <c r="AD439" s="371"/>
      <c r="AE439" s="371"/>
      <c r="AF439" s="896"/>
      <c r="AG439" s="370"/>
      <c r="AH439" s="371"/>
      <c r="AI439" s="371"/>
      <c r="AJ439" s="371"/>
      <c r="AK439" s="896"/>
      <c r="AL439" s="370"/>
      <c r="AM439" s="371"/>
      <c r="AN439" s="371"/>
      <c r="AO439" s="372"/>
      <c r="AP439" s="370"/>
      <c r="AQ439" s="371"/>
      <c r="AR439" s="371"/>
      <c r="AS439" s="371"/>
      <c r="AT439" s="928"/>
      <c r="AU439" s="188"/>
      <c r="AV439" s="256">
        <f t="shared" si="601"/>
        <v>0</v>
      </c>
      <c r="AW439" s="257">
        <f t="shared" si="602"/>
        <v>0</v>
      </c>
      <c r="AX439" s="258">
        <f t="shared" si="598"/>
        <v>0</v>
      </c>
      <c r="AY439" s="259">
        <f t="shared" si="598"/>
        <v>0</v>
      </c>
      <c r="AZ439" s="231" t="str">
        <f t="shared" si="618"/>
        <v/>
      </c>
      <c r="BA439" s="232">
        <f t="shared" si="619"/>
        <v>0</v>
      </c>
      <c r="BB439" s="249">
        <f t="shared" si="603"/>
        <v>0</v>
      </c>
      <c r="BC439" s="231">
        <f t="shared" si="620"/>
        <v>0</v>
      </c>
      <c r="BD439" s="231">
        <f t="shared" si="621"/>
        <v>0</v>
      </c>
      <c r="BE439" s="260"/>
      <c r="BF439" s="235">
        <f t="shared" si="622"/>
        <v>0</v>
      </c>
      <c r="BG439" s="235">
        <f t="shared" si="623"/>
        <v>0</v>
      </c>
      <c r="BH439" s="235">
        <f t="shared" si="624"/>
        <v>0</v>
      </c>
      <c r="BI439" s="380"/>
      <c r="BJ439" s="235">
        <f t="shared" si="604"/>
        <v>0</v>
      </c>
      <c r="BK439" s="235">
        <f t="shared" si="625"/>
        <v>0</v>
      </c>
      <c r="BL439" s="235" t="str">
        <f t="shared" si="626"/>
        <v/>
      </c>
      <c r="BM439" s="236"/>
      <c r="BN439" s="237"/>
      <c r="BO439" s="237"/>
      <c r="BP439" s="238"/>
      <c r="BQ439" s="238"/>
      <c r="BR439" s="254"/>
      <c r="BS439" s="252"/>
      <c r="BT439" s="244"/>
      <c r="BU439" s="244"/>
      <c r="BV439" s="244"/>
      <c r="BW439" s="244"/>
      <c r="BX439" s="244"/>
      <c r="BY439" s="244"/>
      <c r="BZ439" s="244"/>
      <c r="CA439" s="244"/>
      <c r="CB439" s="253"/>
      <c r="CC439" s="188"/>
      <c r="CD439" s="244">
        <f t="shared" si="605"/>
        <v>0</v>
      </c>
      <c r="CE439" s="235">
        <f t="shared" si="627"/>
        <v>0</v>
      </c>
      <c r="CF439" s="235">
        <f t="shared" si="627"/>
        <v>0</v>
      </c>
      <c r="CG439" s="235">
        <f t="shared" si="627"/>
        <v>0</v>
      </c>
      <c r="CH439" s="188"/>
      <c r="CI439" s="244">
        <f t="shared" si="606"/>
        <v>0</v>
      </c>
      <c r="CJ439" s="235">
        <f t="shared" si="628"/>
        <v>0</v>
      </c>
      <c r="CK439" s="235">
        <f t="shared" si="628"/>
        <v>0</v>
      </c>
      <c r="CL439" s="235">
        <f t="shared" si="628"/>
        <v>0</v>
      </c>
      <c r="CM439" s="188"/>
      <c r="CN439" s="244">
        <f t="shared" si="607"/>
        <v>0</v>
      </c>
      <c r="CO439" s="235">
        <f t="shared" si="629"/>
        <v>0</v>
      </c>
      <c r="CP439" s="235">
        <f t="shared" si="629"/>
        <v>0</v>
      </c>
      <c r="CQ439" s="235">
        <f t="shared" si="629"/>
        <v>0</v>
      </c>
      <c r="CR439" s="188"/>
      <c r="CS439" s="244">
        <f t="shared" si="608"/>
        <v>0</v>
      </c>
      <c r="CT439" s="235">
        <f t="shared" si="630"/>
        <v>0</v>
      </c>
      <c r="CU439" s="235">
        <f t="shared" si="630"/>
        <v>0</v>
      </c>
      <c r="CV439" s="235">
        <f t="shared" si="630"/>
        <v>0</v>
      </c>
      <c r="CW439" s="188"/>
      <c r="CX439" s="244">
        <f t="shared" si="609"/>
        <v>0</v>
      </c>
      <c r="CY439" s="235">
        <f t="shared" si="631"/>
        <v>0</v>
      </c>
      <c r="CZ439" s="235">
        <f t="shared" si="631"/>
        <v>0</v>
      </c>
      <c r="DA439" s="235">
        <f t="shared" si="631"/>
        <v>0</v>
      </c>
      <c r="DB439" s="188"/>
      <c r="DC439" s="225"/>
      <c r="DD439" s="226"/>
      <c r="DE439" s="1088"/>
      <c r="DF439" s="225"/>
      <c r="DG439" s="226"/>
      <c r="DH439" s="1088"/>
      <c r="DI439" s="225"/>
      <c r="DJ439" s="226"/>
      <c r="DK439" s="1088"/>
      <c r="DL439" s="225"/>
      <c r="DM439" s="226"/>
      <c r="DN439" s="1088"/>
      <c r="DO439" s="370"/>
      <c r="DP439" s="370"/>
      <c r="DQ439" s="243">
        <f t="shared" si="632"/>
        <v>0</v>
      </c>
      <c r="DR439" s="244">
        <f t="shared" si="633"/>
        <v>0</v>
      </c>
      <c r="DS439" s="235">
        <f t="shared" si="634"/>
        <v>0</v>
      </c>
      <c r="DT439" s="244" t="str">
        <f t="shared" si="610"/>
        <v/>
      </c>
      <c r="DU439" s="42" t="str">
        <f t="shared" si="635"/>
        <v/>
      </c>
      <c r="DV439" s="42" t="str">
        <f t="shared" si="636"/>
        <v/>
      </c>
      <c r="DW439" s="42" t="str">
        <f t="shared" si="637"/>
        <v/>
      </c>
      <c r="DX439" s="162"/>
      <c r="DY439" s="42" t="str">
        <f t="shared" si="638"/>
        <v/>
      </c>
      <c r="DZ439" s="42" t="str">
        <f t="shared" si="599"/>
        <v/>
      </c>
      <c r="EA439" s="42" t="str">
        <f t="shared" si="639"/>
        <v/>
      </c>
      <c r="EB439" s="162"/>
      <c r="EC439" s="930"/>
      <c r="ED439" s="188"/>
      <c r="EE439" s="245">
        <f t="shared" si="640"/>
        <v>0</v>
      </c>
      <c r="EG439" s="245">
        <f t="shared" si="641"/>
        <v>0</v>
      </c>
      <c r="EI439" s="246" t="str">
        <f t="shared" si="642"/>
        <v/>
      </c>
      <c r="EJ439" s="247" t="str">
        <f t="shared" si="611"/>
        <v/>
      </c>
      <c r="EK439" s="248" t="str">
        <f t="shared" si="612"/>
        <v/>
      </c>
      <c r="EL439" s="248" t="str">
        <f t="shared" si="613"/>
        <v/>
      </c>
      <c r="EM439" s="248" t="str">
        <f t="shared" si="614"/>
        <v/>
      </c>
      <c r="EN439" s="248" t="str">
        <f t="shared" si="643"/>
        <v/>
      </c>
      <c r="EO439" s="248" t="str">
        <f t="shared" si="615"/>
        <v/>
      </c>
      <c r="EQ439" s="248" t="str">
        <f t="shared" si="644"/>
        <v/>
      </c>
      <c r="ER439" s="248" t="str">
        <f t="shared" si="645"/>
        <v/>
      </c>
      <c r="ES439" s="248" t="str">
        <f t="shared" si="646"/>
        <v/>
      </c>
      <c r="ET439" s="248" t="str">
        <f t="shared" si="647"/>
        <v/>
      </c>
      <c r="EU439" s="248" t="str">
        <f t="shared" si="648"/>
        <v/>
      </c>
      <c r="EV439" s="248" t="str">
        <f t="shared" si="648"/>
        <v/>
      </c>
      <c r="EX439" s="248" t="str">
        <f t="shared" si="649"/>
        <v/>
      </c>
      <c r="EY439" s="248" t="str">
        <f t="shared" si="650"/>
        <v/>
      </c>
      <c r="EZ439" s="248" t="str">
        <f t="shared" si="651"/>
        <v/>
      </c>
      <c r="FA439" s="248" t="str">
        <f t="shared" si="652"/>
        <v/>
      </c>
      <c r="FB439" s="248" t="str">
        <f t="shared" si="684"/>
        <v/>
      </c>
      <c r="FC439" s="248" t="str">
        <f t="shared" si="684"/>
        <v/>
      </c>
      <c r="FE439" s="248" t="str">
        <f t="shared" si="653"/>
        <v/>
      </c>
      <c r="FF439" s="248" t="str">
        <f t="shared" si="654"/>
        <v/>
      </c>
      <c r="FG439" s="248" t="str">
        <f t="shared" si="655"/>
        <v/>
      </c>
      <c r="FH439" s="248" t="str">
        <f t="shared" si="656"/>
        <v/>
      </c>
      <c r="FI439" s="248" t="str">
        <f t="shared" si="685"/>
        <v/>
      </c>
      <c r="FJ439" s="248" t="str">
        <f t="shared" si="685"/>
        <v/>
      </c>
      <c r="FL439" s="370"/>
      <c r="FM439" s="371"/>
      <c r="FN439" s="371"/>
      <c r="FO439" s="611"/>
      <c r="FP439" s="896"/>
      <c r="FQ439" s="370"/>
      <c r="FR439" s="371"/>
      <c r="FS439" s="371"/>
      <c r="FT439" s="611"/>
      <c r="FU439" s="896"/>
      <c r="FV439" s="370"/>
      <c r="FW439" s="371"/>
      <c r="FX439" s="371"/>
      <c r="FY439" s="611"/>
      <c r="FZ439" s="896"/>
      <c r="GA439" s="613"/>
      <c r="GC439" s="227">
        <f t="shared" si="657"/>
        <v>0</v>
      </c>
      <c r="GD439" s="228">
        <f t="shared" si="658"/>
        <v>0</v>
      </c>
      <c r="GE439" s="229">
        <f t="shared" si="686"/>
        <v>0</v>
      </c>
      <c r="GF439" s="230">
        <f t="shared" si="686"/>
        <v>0</v>
      </c>
      <c r="GG439" s="231" t="str">
        <f t="shared" si="659"/>
        <v/>
      </c>
      <c r="GH439" s="232">
        <f t="shared" si="660"/>
        <v>0</v>
      </c>
      <c r="GI439" s="227">
        <f t="shared" si="661"/>
        <v>0</v>
      </c>
      <c r="GJ439" s="233">
        <f t="shared" si="662"/>
        <v>0</v>
      </c>
      <c r="GK439" s="233">
        <f t="shared" si="663"/>
        <v>0</v>
      </c>
      <c r="GL439" s="234"/>
      <c r="GM439" s="235">
        <f t="shared" si="664"/>
        <v>0</v>
      </c>
      <c r="GN439" s="235">
        <f t="shared" si="665"/>
        <v>0</v>
      </c>
      <c r="GO439" s="235" t="str">
        <f t="shared" si="666"/>
        <v/>
      </c>
      <c r="GP439" s="380"/>
      <c r="GQ439" s="235">
        <f t="shared" si="667"/>
        <v>0</v>
      </c>
      <c r="GR439" s="235">
        <f t="shared" si="668"/>
        <v>0</v>
      </c>
      <c r="GS439" s="235" t="str">
        <f t="shared" si="669"/>
        <v/>
      </c>
      <c r="GT439" s="236"/>
      <c r="GU439" s="237" t="str">
        <f t="shared" si="670"/>
        <v/>
      </c>
      <c r="GV439" s="237" t="str">
        <f t="shared" si="671"/>
        <v/>
      </c>
      <c r="GW439" s="238" t="str">
        <f t="shared" si="672"/>
        <v/>
      </c>
      <c r="GX439" s="238" t="str">
        <f t="shared" si="673"/>
        <v/>
      </c>
      <c r="GY439" s="239"/>
      <c r="GZ439" s="240" t="str">
        <f t="shared" si="674"/>
        <v/>
      </c>
      <c r="HA439" s="235" t="str">
        <f t="shared" si="675"/>
        <v/>
      </c>
      <c r="HB439" s="235" t="str">
        <f t="shared" si="676"/>
        <v/>
      </c>
      <c r="HC439" s="235" t="str">
        <f t="shared" si="677"/>
        <v/>
      </c>
      <c r="HD439" s="235" t="str">
        <f t="shared" si="678"/>
        <v/>
      </c>
      <c r="HE439" s="235" t="str">
        <f t="shared" si="679"/>
        <v/>
      </c>
      <c r="HF439" s="188"/>
      <c r="HG439" s="235" t="str">
        <f t="shared" si="680"/>
        <v/>
      </c>
      <c r="HH439" s="235">
        <f t="shared" si="687"/>
        <v>0</v>
      </c>
      <c r="HI439" s="235">
        <f t="shared" si="687"/>
        <v>0</v>
      </c>
      <c r="HJ439" s="235">
        <f t="shared" si="687"/>
        <v>0</v>
      </c>
      <c r="HK439" s="188"/>
      <c r="HL439" s="235" t="str">
        <f t="shared" si="681"/>
        <v/>
      </c>
      <c r="HM439" s="235">
        <f t="shared" si="688"/>
        <v>0</v>
      </c>
      <c r="HN439" s="235">
        <f t="shared" si="688"/>
        <v>0</v>
      </c>
      <c r="HO439" s="235">
        <f t="shared" si="688"/>
        <v>0</v>
      </c>
      <c r="HP439" s="188"/>
      <c r="HQ439" s="235" t="str">
        <f t="shared" si="682"/>
        <v/>
      </c>
      <c r="HR439" s="235">
        <f t="shared" si="689"/>
        <v>0</v>
      </c>
      <c r="HS439" s="235">
        <f t="shared" si="689"/>
        <v>0</v>
      </c>
      <c r="HT439" s="235">
        <f t="shared" si="689"/>
        <v>0</v>
      </c>
      <c r="HU439" s="162"/>
      <c r="HV439" s="1622"/>
      <c r="HW439" s="1619"/>
      <c r="HX439" s="1619"/>
      <c r="HY439" s="1619"/>
      <c r="HZ439" s="1619"/>
      <c r="IA439" s="1619"/>
      <c r="IB439" s="1619"/>
      <c r="IC439" s="1623"/>
      <c r="ID439" s="162"/>
      <c r="IE439" s="162"/>
    </row>
    <row r="440" spans="1:239" ht="21" customHeight="1" x14ac:dyDescent="0.25">
      <c r="A440" s="377" t="str">
        <f t="shared" si="616"/>
        <v/>
      </c>
      <c r="B440" s="188">
        <v>414</v>
      </c>
      <c r="C440" s="255"/>
      <c r="D440" s="223" t="str">
        <f t="shared" si="600"/>
        <v/>
      </c>
      <c r="E440" s="223" t="str">
        <f t="shared" si="683"/>
        <v/>
      </c>
      <c r="F440" s="242"/>
      <c r="G440" s="242"/>
      <c r="H440" s="224" t="str">
        <f t="shared" si="617"/>
        <v/>
      </c>
      <c r="I440" s="930"/>
      <c r="J440" s="930"/>
      <c r="K440" s="930"/>
      <c r="L440" s="370"/>
      <c r="M440" s="371"/>
      <c r="N440" s="371"/>
      <c r="O440" s="371"/>
      <c r="P440" s="372"/>
      <c r="Q440" s="609"/>
      <c r="R440" s="609"/>
      <c r="S440" s="610"/>
      <c r="T440" s="371"/>
      <c r="U440" s="371"/>
      <c r="V440" s="188"/>
      <c r="W440" s="370"/>
      <c r="X440" s="371"/>
      <c r="Y440" s="371"/>
      <c r="Z440" s="611"/>
      <c r="AA440" s="896"/>
      <c r="AB440" s="370"/>
      <c r="AC440" s="371"/>
      <c r="AD440" s="371"/>
      <c r="AE440" s="371"/>
      <c r="AF440" s="896"/>
      <c r="AG440" s="370"/>
      <c r="AH440" s="371"/>
      <c r="AI440" s="371"/>
      <c r="AJ440" s="371"/>
      <c r="AK440" s="896"/>
      <c r="AL440" s="370"/>
      <c r="AM440" s="371"/>
      <c r="AN440" s="371"/>
      <c r="AO440" s="372"/>
      <c r="AP440" s="370"/>
      <c r="AQ440" s="371"/>
      <c r="AR440" s="371"/>
      <c r="AS440" s="371"/>
      <c r="AT440" s="928"/>
      <c r="AU440" s="188"/>
      <c r="AV440" s="256">
        <f t="shared" si="601"/>
        <v>0</v>
      </c>
      <c r="AW440" s="257">
        <f t="shared" si="602"/>
        <v>0</v>
      </c>
      <c r="AX440" s="258">
        <f t="shared" si="598"/>
        <v>0</v>
      </c>
      <c r="AY440" s="259">
        <f t="shared" si="598"/>
        <v>0</v>
      </c>
      <c r="AZ440" s="231" t="str">
        <f t="shared" si="618"/>
        <v/>
      </c>
      <c r="BA440" s="232">
        <f t="shared" si="619"/>
        <v>0</v>
      </c>
      <c r="BB440" s="249">
        <f t="shared" si="603"/>
        <v>0</v>
      </c>
      <c r="BC440" s="231">
        <f t="shared" si="620"/>
        <v>0</v>
      </c>
      <c r="BD440" s="231">
        <f t="shared" si="621"/>
        <v>0</v>
      </c>
      <c r="BE440" s="260"/>
      <c r="BF440" s="235">
        <f t="shared" si="622"/>
        <v>0</v>
      </c>
      <c r="BG440" s="235">
        <f t="shared" si="623"/>
        <v>0</v>
      </c>
      <c r="BH440" s="235">
        <f t="shared" si="624"/>
        <v>0</v>
      </c>
      <c r="BI440" s="380"/>
      <c r="BJ440" s="235">
        <f t="shared" si="604"/>
        <v>0</v>
      </c>
      <c r="BK440" s="235">
        <f t="shared" si="625"/>
        <v>0</v>
      </c>
      <c r="BL440" s="235" t="str">
        <f t="shared" si="626"/>
        <v/>
      </c>
      <c r="BM440" s="236"/>
      <c r="BN440" s="237"/>
      <c r="BO440" s="237"/>
      <c r="BP440" s="238"/>
      <c r="BQ440" s="238"/>
      <c r="BR440" s="254"/>
      <c r="BS440" s="252"/>
      <c r="BT440" s="244"/>
      <c r="BU440" s="244"/>
      <c r="BV440" s="244"/>
      <c r="BW440" s="244"/>
      <c r="BX440" s="244"/>
      <c r="BY440" s="244"/>
      <c r="BZ440" s="244"/>
      <c r="CA440" s="244"/>
      <c r="CB440" s="253"/>
      <c r="CC440" s="188"/>
      <c r="CD440" s="244">
        <f t="shared" si="605"/>
        <v>0</v>
      </c>
      <c r="CE440" s="235">
        <f t="shared" si="627"/>
        <v>0</v>
      </c>
      <c r="CF440" s="235">
        <f t="shared" si="627"/>
        <v>0</v>
      </c>
      <c r="CG440" s="235">
        <f t="shared" si="627"/>
        <v>0</v>
      </c>
      <c r="CH440" s="188"/>
      <c r="CI440" s="244">
        <f t="shared" si="606"/>
        <v>0</v>
      </c>
      <c r="CJ440" s="235">
        <f t="shared" si="628"/>
        <v>0</v>
      </c>
      <c r="CK440" s="235">
        <f t="shared" si="628"/>
        <v>0</v>
      </c>
      <c r="CL440" s="235">
        <f t="shared" si="628"/>
        <v>0</v>
      </c>
      <c r="CM440" s="188"/>
      <c r="CN440" s="244">
        <f t="shared" si="607"/>
        <v>0</v>
      </c>
      <c r="CO440" s="235">
        <f t="shared" si="629"/>
        <v>0</v>
      </c>
      <c r="CP440" s="235">
        <f t="shared" si="629"/>
        <v>0</v>
      </c>
      <c r="CQ440" s="235">
        <f t="shared" si="629"/>
        <v>0</v>
      </c>
      <c r="CR440" s="188"/>
      <c r="CS440" s="244">
        <f t="shared" si="608"/>
        <v>0</v>
      </c>
      <c r="CT440" s="235">
        <f t="shared" si="630"/>
        <v>0</v>
      </c>
      <c r="CU440" s="235">
        <f t="shared" si="630"/>
        <v>0</v>
      </c>
      <c r="CV440" s="235">
        <f t="shared" si="630"/>
        <v>0</v>
      </c>
      <c r="CW440" s="188"/>
      <c r="CX440" s="244">
        <f t="shared" si="609"/>
        <v>0</v>
      </c>
      <c r="CY440" s="235">
        <f t="shared" si="631"/>
        <v>0</v>
      </c>
      <c r="CZ440" s="235">
        <f t="shared" si="631"/>
        <v>0</v>
      </c>
      <c r="DA440" s="235">
        <f t="shared" si="631"/>
        <v>0</v>
      </c>
      <c r="DB440" s="188"/>
      <c r="DC440" s="225"/>
      <c r="DD440" s="226"/>
      <c r="DE440" s="1088"/>
      <c r="DF440" s="225"/>
      <c r="DG440" s="226"/>
      <c r="DH440" s="1088"/>
      <c r="DI440" s="225"/>
      <c r="DJ440" s="226"/>
      <c r="DK440" s="1088"/>
      <c r="DL440" s="225"/>
      <c r="DM440" s="226"/>
      <c r="DN440" s="1088"/>
      <c r="DO440" s="370"/>
      <c r="DP440" s="370"/>
      <c r="DQ440" s="243">
        <f t="shared" si="632"/>
        <v>0</v>
      </c>
      <c r="DR440" s="244">
        <f t="shared" si="633"/>
        <v>0</v>
      </c>
      <c r="DS440" s="235">
        <f t="shared" si="634"/>
        <v>0</v>
      </c>
      <c r="DT440" s="244" t="str">
        <f t="shared" si="610"/>
        <v/>
      </c>
      <c r="DU440" s="42" t="str">
        <f t="shared" si="635"/>
        <v/>
      </c>
      <c r="DV440" s="42" t="str">
        <f t="shared" si="636"/>
        <v/>
      </c>
      <c r="DW440" s="42" t="str">
        <f t="shared" si="637"/>
        <v/>
      </c>
      <c r="DX440" s="162"/>
      <c r="DY440" s="42" t="str">
        <f t="shared" si="638"/>
        <v/>
      </c>
      <c r="DZ440" s="42" t="str">
        <f t="shared" si="599"/>
        <v/>
      </c>
      <c r="EA440" s="42" t="str">
        <f t="shared" si="639"/>
        <v/>
      </c>
      <c r="EB440" s="162"/>
      <c r="EC440" s="930"/>
      <c r="ED440" s="188"/>
      <c r="EE440" s="245">
        <f t="shared" si="640"/>
        <v>0</v>
      </c>
      <c r="EG440" s="245">
        <f t="shared" si="641"/>
        <v>0</v>
      </c>
      <c r="EI440" s="246" t="str">
        <f t="shared" si="642"/>
        <v/>
      </c>
      <c r="EJ440" s="247" t="str">
        <f t="shared" si="611"/>
        <v/>
      </c>
      <c r="EK440" s="248" t="str">
        <f t="shared" si="612"/>
        <v/>
      </c>
      <c r="EL440" s="248" t="str">
        <f t="shared" si="613"/>
        <v/>
      </c>
      <c r="EM440" s="248" t="str">
        <f t="shared" si="614"/>
        <v/>
      </c>
      <c r="EN440" s="248" t="str">
        <f t="shared" si="643"/>
        <v/>
      </c>
      <c r="EO440" s="248" t="str">
        <f t="shared" si="615"/>
        <v/>
      </c>
      <c r="EQ440" s="248" t="str">
        <f t="shared" si="644"/>
        <v/>
      </c>
      <c r="ER440" s="248" t="str">
        <f t="shared" si="645"/>
        <v/>
      </c>
      <c r="ES440" s="248" t="str">
        <f t="shared" si="646"/>
        <v/>
      </c>
      <c r="ET440" s="248" t="str">
        <f t="shared" si="647"/>
        <v/>
      </c>
      <c r="EU440" s="248" t="str">
        <f t="shared" si="648"/>
        <v/>
      </c>
      <c r="EV440" s="248" t="str">
        <f t="shared" si="648"/>
        <v/>
      </c>
      <c r="EX440" s="248" t="str">
        <f t="shared" si="649"/>
        <v/>
      </c>
      <c r="EY440" s="248" t="str">
        <f t="shared" si="650"/>
        <v/>
      </c>
      <c r="EZ440" s="248" t="str">
        <f t="shared" si="651"/>
        <v/>
      </c>
      <c r="FA440" s="248" t="str">
        <f t="shared" si="652"/>
        <v/>
      </c>
      <c r="FB440" s="248" t="str">
        <f t="shared" si="684"/>
        <v/>
      </c>
      <c r="FC440" s="248" t="str">
        <f t="shared" si="684"/>
        <v/>
      </c>
      <c r="FE440" s="248" t="str">
        <f t="shared" si="653"/>
        <v/>
      </c>
      <c r="FF440" s="248" t="str">
        <f t="shared" si="654"/>
        <v/>
      </c>
      <c r="FG440" s="248" t="str">
        <f t="shared" si="655"/>
        <v/>
      </c>
      <c r="FH440" s="248" t="str">
        <f t="shared" si="656"/>
        <v/>
      </c>
      <c r="FI440" s="248" t="str">
        <f t="shared" si="685"/>
        <v/>
      </c>
      <c r="FJ440" s="248" t="str">
        <f t="shared" si="685"/>
        <v/>
      </c>
      <c r="FL440" s="370"/>
      <c r="FM440" s="371"/>
      <c r="FN440" s="371"/>
      <c r="FO440" s="611"/>
      <c r="FP440" s="896"/>
      <c r="FQ440" s="370"/>
      <c r="FR440" s="371"/>
      <c r="FS440" s="371"/>
      <c r="FT440" s="611"/>
      <c r="FU440" s="896"/>
      <c r="FV440" s="370"/>
      <c r="FW440" s="371"/>
      <c r="FX440" s="371"/>
      <c r="FY440" s="611"/>
      <c r="FZ440" s="896"/>
      <c r="GA440" s="613"/>
      <c r="GC440" s="227">
        <f t="shared" si="657"/>
        <v>0</v>
      </c>
      <c r="GD440" s="228">
        <f t="shared" si="658"/>
        <v>0</v>
      </c>
      <c r="GE440" s="229">
        <f t="shared" si="686"/>
        <v>0</v>
      </c>
      <c r="GF440" s="230">
        <f t="shared" si="686"/>
        <v>0</v>
      </c>
      <c r="GG440" s="231" t="str">
        <f t="shared" si="659"/>
        <v/>
      </c>
      <c r="GH440" s="232">
        <f t="shared" si="660"/>
        <v>0</v>
      </c>
      <c r="GI440" s="227">
        <f t="shared" si="661"/>
        <v>0</v>
      </c>
      <c r="GJ440" s="233">
        <f t="shared" si="662"/>
        <v>0</v>
      </c>
      <c r="GK440" s="233">
        <f t="shared" si="663"/>
        <v>0</v>
      </c>
      <c r="GL440" s="234"/>
      <c r="GM440" s="235">
        <f t="shared" si="664"/>
        <v>0</v>
      </c>
      <c r="GN440" s="235">
        <f t="shared" si="665"/>
        <v>0</v>
      </c>
      <c r="GO440" s="235" t="str">
        <f t="shared" si="666"/>
        <v/>
      </c>
      <c r="GP440" s="380"/>
      <c r="GQ440" s="235">
        <f t="shared" si="667"/>
        <v>0</v>
      </c>
      <c r="GR440" s="235">
        <f t="shared" si="668"/>
        <v>0</v>
      </c>
      <c r="GS440" s="235" t="str">
        <f t="shared" si="669"/>
        <v/>
      </c>
      <c r="GT440" s="236"/>
      <c r="GU440" s="237" t="str">
        <f t="shared" si="670"/>
        <v/>
      </c>
      <c r="GV440" s="237" t="str">
        <f t="shared" si="671"/>
        <v/>
      </c>
      <c r="GW440" s="238" t="str">
        <f t="shared" si="672"/>
        <v/>
      </c>
      <c r="GX440" s="238" t="str">
        <f t="shared" si="673"/>
        <v/>
      </c>
      <c r="GY440" s="239"/>
      <c r="GZ440" s="240" t="str">
        <f t="shared" si="674"/>
        <v/>
      </c>
      <c r="HA440" s="235" t="str">
        <f t="shared" si="675"/>
        <v/>
      </c>
      <c r="HB440" s="235" t="str">
        <f t="shared" si="676"/>
        <v/>
      </c>
      <c r="HC440" s="235" t="str">
        <f t="shared" si="677"/>
        <v/>
      </c>
      <c r="HD440" s="235" t="str">
        <f t="shared" si="678"/>
        <v/>
      </c>
      <c r="HE440" s="235" t="str">
        <f t="shared" si="679"/>
        <v/>
      </c>
      <c r="HF440" s="188"/>
      <c r="HG440" s="235" t="str">
        <f t="shared" si="680"/>
        <v/>
      </c>
      <c r="HH440" s="235">
        <f t="shared" si="687"/>
        <v>0</v>
      </c>
      <c r="HI440" s="235">
        <f t="shared" si="687"/>
        <v>0</v>
      </c>
      <c r="HJ440" s="235">
        <f t="shared" si="687"/>
        <v>0</v>
      </c>
      <c r="HK440" s="188"/>
      <c r="HL440" s="235" t="str">
        <f t="shared" si="681"/>
        <v/>
      </c>
      <c r="HM440" s="235">
        <f t="shared" si="688"/>
        <v>0</v>
      </c>
      <c r="HN440" s="235">
        <f t="shared" si="688"/>
        <v>0</v>
      </c>
      <c r="HO440" s="235">
        <f t="shared" si="688"/>
        <v>0</v>
      </c>
      <c r="HP440" s="188"/>
      <c r="HQ440" s="235" t="str">
        <f t="shared" si="682"/>
        <v/>
      </c>
      <c r="HR440" s="235">
        <f t="shared" si="689"/>
        <v>0</v>
      </c>
      <c r="HS440" s="235">
        <f t="shared" si="689"/>
        <v>0</v>
      </c>
      <c r="HT440" s="235">
        <f t="shared" si="689"/>
        <v>0</v>
      </c>
      <c r="HU440" s="162"/>
      <c r="HV440" s="1622"/>
      <c r="HW440" s="1619"/>
      <c r="HX440" s="1619"/>
      <c r="HY440" s="1619"/>
      <c r="HZ440" s="1619"/>
      <c r="IA440" s="1619"/>
      <c r="IB440" s="1619"/>
      <c r="IC440" s="1623"/>
      <c r="ID440" s="162"/>
      <c r="IE440" s="162"/>
    </row>
    <row r="441" spans="1:239" ht="21" customHeight="1" x14ac:dyDescent="0.25">
      <c r="A441" s="377" t="str">
        <f t="shared" si="616"/>
        <v/>
      </c>
      <c r="B441" s="188">
        <v>415</v>
      </c>
      <c r="C441" s="255"/>
      <c r="D441" s="223" t="str">
        <f t="shared" si="600"/>
        <v/>
      </c>
      <c r="E441" s="223" t="str">
        <f t="shared" si="683"/>
        <v/>
      </c>
      <c r="F441" s="242"/>
      <c r="G441" s="242"/>
      <c r="H441" s="224" t="str">
        <f t="shared" si="617"/>
        <v/>
      </c>
      <c r="I441" s="930"/>
      <c r="J441" s="930"/>
      <c r="K441" s="930"/>
      <c r="L441" s="370"/>
      <c r="M441" s="371"/>
      <c r="N441" s="371"/>
      <c r="O441" s="371"/>
      <c r="P441" s="372"/>
      <c r="Q441" s="609"/>
      <c r="R441" s="609"/>
      <c r="S441" s="610"/>
      <c r="T441" s="371"/>
      <c r="U441" s="371"/>
      <c r="V441" s="188"/>
      <c r="W441" s="370"/>
      <c r="X441" s="371"/>
      <c r="Y441" s="371"/>
      <c r="Z441" s="611"/>
      <c r="AA441" s="896"/>
      <c r="AB441" s="370"/>
      <c r="AC441" s="371"/>
      <c r="AD441" s="371"/>
      <c r="AE441" s="371"/>
      <c r="AF441" s="896"/>
      <c r="AG441" s="370"/>
      <c r="AH441" s="371"/>
      <c r="AI441" s="371"/>
      <c r="AJ441" s="371"/>
      <c r="AK441" s="896"/>
      <c r="AL441" s="370"/>
      <c r="AM441" s="371"/>
      <c r="AN441" s="371"/>
      <c r="AO441" s="372"/>
      <c r="AP441" s="370"/>
      <c r="AQ441" s="371"/>
      <c r="AR441" s="371"/>
      <c r="AS441" s="371"/>
      <c r="AT441" s="928"/>
      <c r="AU441" s="188"/>
      <c r="AV441" s="256">
        <f t="shared" si="601"/>
        <v>0</v>
      </c>
      <c r="AW441" s="257">
        <f t="shared" si="602"/>
        <v>0</v>
      </c>
      <c r="AX441" s="258">
        <f t="shared" si="598"/>
        <v>0</v>
      </c>
      <c r="AY441" s="259">
        <f t="shared" si="598"/>
        <v>0</v>
      </c>
      <c r="AZ441" s="231" t="str">
        <f t="shared" si="618"/>
        <v/>
      </c>
      <c r="BA441" s="232">
        <f t="shared" si="619"/>
        <v>0</v>
      </c>
      <c r="BB441" s="249">
        <f t="shared" si="603"/>
        <v>0</v>
      </c>
      <c r="BC441" s="231">
        <f t="shared" si="620"/>
        <v>0</v>
      </c>
      <c r="BD441" s="231">
        <f t="shared" si="621"/>
        <v>0</v>
      </c>
      <c r="BE441" s="260"/>
      <c r="BF441" s="235">
        <f t="shared" si="622"/>
        <v>0</v>
      </c>
      <c r="BG441" s="235">
        <f t="shared" si="623"/>
        <v>0</v>
      </c>
      <c r="BH441" s="235">
        <f t="shared" si="624"/>
        <v>0</v>
      </c>
      <c r="BI441" s="380"/>
      <c r="BJ441" s="235">
        <f t="shared" si="604"/>
        <v>0</v>
      </c>
      <c r="BK441" s="235">
        <f t="shared" si="625"/>
        <v>0</v>
      </c>
      <c r="BL441" s="235" t="str">
        <f t="shared" si="626"/>
        <v/>
      </c>
      <c r="BM441" s="236"/>
      <c r="BN441" s="237"/>
      <c r="BO441" s="237"/>
      <c r="BP441" s="238"/>
      <c r="BQ441" s="238"/>
      <c r="BR441" s="254"/>
      <c r="BS441" s="252"/>
      <c r="BT441" s="244"/>
      <c r="BU441" s="244"/>
      <c r="BV441" s="244"/>
      <c r="BW441" s="244"/>
      <c r="BX441" s="244"/>
      <c r="BY441" s="244"/>
      <c r="BZ441" s="244"/>
      <c r="CA441" s="244"/>
      <c r="CB441" s="253"/>
      <c r="CC441" s="188"/>
      <c r="CD441" s="244">
        <f t="shared" si="605"/>
        <v>0</v>
      </c>
      <c r="CE441" s="235">
        <f t="shared" si="627"/>
        <v>0</v>
      </c>
      <c r="CF441" s="235">
        <f t="shared" si="627"/>
        <v>0</v>
      </c>
      <c r="CG441" s="235">
        <f t="shared" si="627"/>
        <v>0</v>
      </c>
      <c r="CH441" s="188"/>
      <c r="CI441" s="244">
        <f t="shared" si="606"/>
        <v>0</v>
      </c>
      <c r="CJ441" s="235">
        <f t="shared" si="628"/>
        <v>0</v>
      </c>
      <c r="CK441" s="235">
        <f t="shared" si="628"/>
        <v>0</v>
      </c>
      <c r="CL441" s="235">
        <f t="shared" si="628"/>
        <v>0</v>
      </c>
      <c r="CM441" s="188"/>
      <c r="CN441" s="244">
        <f t="shared" si="607"/>
        <v>0</v>
      </c>
      <c r="CO441" s="235">
        <f t="shared" si="629"/>
        <v>0</v>
      </c>
      <c r="CP441" s="235">
        <f t="shared" si="629"/>
        <v>0</v>
      </c>
      <c r="CQ441" s="235">
        <f t="shared" si="629"/>
        <v>0</v>
      </c>
      <c r="CR441" s="188"/>
      <c r="CS441" s="244">
        <f t="shared" si="608"/>
        <v>0</v>
      </c>
      <c r="CT441" s="235">
        <f t="shared" si="630"/>
        <v>0</v>
      </c>
      <c r="CU441" s="235">
        <f t="shared" si="630"/>
        <v>0</v>
      </c>
      <c r="CV441" s="235">
        <f t="shared" si="630"/>
        <v>0</v>
      </c>
      <c r="CW441" s="188"/>
      <c r="CX441" s="244">
        <f t="shared" si="609"/>
        <v>0</v>
      </c>
      <c r="CY441" s="235">
        <f t="shared" si="631"/>
        <v>0</v>
      </c>
      <c r="CZ441" s="235">
        <f t="shared" si="631"/>
        <v>0</v>
      </c>
      <c r="DA441" s="235">
        <f t="shared" si="631"/>
        <v>0</v>
      </c>
      <c r="DB441" s="188"/>
      <c r="DC441" s="225"/>
      <c r="DD441" s="226"/>
      <c r="DE441" s="1088"/>
      <c r="DF441" s="225"/>
      <c r="DG441" s="226"/>
      <c r="DH441" s="1088"/>
      <c r="DI441" s="225"/>
      <c r="DJ441" s="226"/>
      <c r="DK441" s="1088"/>
      <c r="DL441" s="225"/>
      <c r="DM441" s="226"/>
      <c r="DN441" s="1088"/>
      <c r="DO441" s="370"/>
      <c r="DP441" s="370"/>
      <c r="DQ441" s="243">
        <f t="shared" si="632"/>
        <v>0</v>
      </c>
      <c r="DR441" s="244">
        <f t="shared" si="633"/>
        <v>0</v>
      </c>
      <c r="DS441" s="235">
        <f t="shared" si="634"/>
        <v>0</v>
      </c>
      <c r="DT441" s="244" t="str">
        <f t="shared" si="610"/>
        <v/>
      </c>
      <c r="DU441" s="42" t="str">
        <f t="shared" si="635"/>
        <v/>
      </c>
      <c r="DV441" s="42" t="str">
        <f t="shared" si="636"/>
        <v/>
      </c>
      <c r="DW441" s="42" t="str">
        <f t="shared" si="637"/>
        <v/>
      </c>
      <c r="DX441" s="162"/>
      <c r="DY441" s="42" t="str">
        <f t="shared" si="638"/>
        <v/>
      </c>
      <c r="DZ441" s="42" t="str">
        <f t="shared" si="599"/>
        <v/>
      </c>
      <c r="EA441" s="42" t="str">
        <f t="shared" si="639"/>
        <v/>
      </c>
      <c r="EB441" s="162"/>
      <c r="EC441" s="930"/>
      <c r="ED441" s="188"/>
      <c r="EE441" s="245">
        <f t="shared" si="640"/>
        <v>0</v>
      </c>
      <c r="EG441" s="245">
        <f t="shared" si="641"/>
        <v>0</v>
      </c>
      <c r="EI441" s="246" t="str">
        <f t="shared" si="642"/>
        <v/>
      </c>
      <c r="EJ441" s="247" t="str">
        <f t="shared" si="611"/>
        <v/>
      </c>
      <c r="EK441" s="248" t="str">
        <f t="shared" si="612"/>
        <v/>
      </c>
      <c r="EL441" s="248" t="str">
        <f t="shared" si="613"/>
        <v/>
      </c>
      <c r="EM441" s="248" t="str">
        <f t="shared" si="614"/>
        <v/>
      </c>
      <c r="EN441" s="248" t="str">
        <f t="shared" si="643"/>
        <v/>
      </c>
      <c r="EO441" s="248" t="str">
        <f t="shared" si="615"/>
        <v/>
      </c>
      <c r="EQ441" s="248" t="str">
        <f t="shared" si="644"/>
        <v/>
      </c>
      <c r="ER441" s="248" t="str">
        <f t="shared" si="645"/>
        <v/>
      </c>
      <c r="ES441" s="248" t="str">
        <f t="shared" si="646"/>
        <v/>
      </c>
      <c r="ET441" s="248" t="str">
        <f t="shared" si="647"/>
        <v/>
      </c>
      <c r="EU441" s="248" t="str">
        <f t="shared" si="648"/>
        <v/>
      </c>
      <c r="EV441" s="248" t="str">
        <f t="shared" si="648"/>
        <v/>
      </c>
      <c r="EX441" s="248" t="str">
        <f t="shared" si="649"/>
        <v/>
      </c>
      <c r="EY441" s="248" t="str">
        <f t="shared" si="650"/>
        <v/>
      </c>
      <c r="EZ441" s="248" t="str">
        <f t="shared" si="651"/>
        <v/>
      </c>
      <c r="FA441" s="248" t="str">
        <f t="shared" si="652"/>
        <v/>
      </c>
      <c r="FB441" s="248" t="str">
        <f t="shared" si="684"/>
        <v/>
      </c>
      <c r="FC441" s="248" t="str">
        <f t="shared" si="684"/>
        <v/>
      </c>
      <c r="FE441" s="248" t="str">
        <f t="shared" si="653"/>
        <v/>
      </c>
      <c r="FF441" s="248" t="str">
        <f t="shared" si="654"/>
        <v/>
      </c>
      <c r="FG441" s="248" t="str">
        <f t="shared" si="655"/>
        <v/>
      </c>
      <c r="FH441" s="248" t="str">
        <f t="shared" si="656"/>
        <v/>
      </c>
      <c r="FI441" s="248" t="str">
        <f t="shared" si="685"/>
        <v/>
      </c>
      <c r="FJ441" s="248" t="str">
        <f t="shared" si="685"/>
        <v/>
      </c>
      <c r="FL441" s="370"/>
      <c r="FM441" s="371"/>
      <c r="FN441" s="371"/>
      <c r="FO441" s="611"/>
      <c r="FP441" s="896"/>
      <c r="FQ441" s="370"/>
      <c r="FR441" s="371"/>
      <c r="FS441" s="371"/>
      <c r="FT441" s="611"/>
      <c r="FU441" s="896"/>
      <c r="FV441" s="370"/>
      <c r="FW441" s="371"/>
      <c r="FX441" s="371"/>
      <c r="FY441" s="611"/>
      <c r="FZ441" s="896"/>
      <c r="GA441" s="613"/>
      <c r="GC441" s="227">
        <f t="shared" si="657"/>
        <v>0</v>
      </c>
      <c r="GD441" s="228">
        <f t="shared" si="658"/>
        <v>0</v>
      </c>
      <c r="GE441" s="229">
        <f t="shared" si="686"/>
        <v>0</v>
      </c>
      <c r="GF441" s="230">
        <f t="shared" si="686"/>
        <v>0</v>
      </c>
      <c r="GG441" s="231" t="str">
        <f t="shared" si="659"/>
        <v/>
      </c>
      <c r="GH441" s="232">
        <f t="shared" si="660"/>
        <v>0</v>
      </c>
      <c r="GI441" s="227">
        <f t="shared" si="661"/>
        <v>0</v>
      </c>
      <c r="GJ441" s="233">
        <f t="shared" si="662"/>
        <v>0</v>
      </c>
      <c r="GK441" s="233">
        <f t="shared" si="663"/>
        <v>0</v>
      </c>
      <c r="GL441" s="234"/>
      <c r="GM441" s="235">
        <f t="shared" si="664"/>
        <v>0</v>
      </c>
      <c r="GN441" s="235">
        <f t="shared" si="665"/>
        <v>0</v>
      </c>
      <c r="GO441" s="235" t="str">
        <f t="shared" si="666"/>
        <v/>
      </c>
      <c r="GP441" s="380"/>
      <c r="GQ441" s="235">
        <f t="shared" si="667"/>
        <v>0</v>
      </c>
      <c r="GR441" s="235">
        <f t="shared" si="668"/>
        <v>0</v>
      </c>
      <c r="GS441" s="235" t="str">
        <f t="shared" si="669"/>
        <v/>
      </c>
      <c r="GT441" s="236"/>
      <c r="GU441" s="237" t="str">
        <f t="shared" si="670"/>
        <v/>
      </c>
      <c r="GV441" s="237" t="str">
        <f t="shared" si="671"/>
        <v/>
      </c>
      <c r="GW441" s="238" t="str">
        <f t="shared" si="672"/>
        <v/>
      </c>
      <c r="GX441" s="238" t="str">
        <f t="shared" si="673"/>
        <v/>
      </c>
      <c r="GY441" s="239"/>
      <c r="GZ441" s="240" t="str">
        <f t="shared" si="674"/>
        <v/>
      </c>
      <c r="HA441" s="235" t="str">
        <f t="shared" si="675"/>
        <v/>
      </c>
      <c r="HB441" s="235" t="str">
        <f t="shared" si="676"/>
        <v/>
      </c>
      <c r="HC441" s="235" t="str">
        <f t="shared" si="677"/>
        <v/>
      </c>
      <c r="HD441" s="235" t="str">
        <f t="shared" si="678"/>
        <v/>
      </c>
      <c r="HE441" s="235" t="str">
        <f t="shared" si="679"/>
        <v/>
      </c>
      <c r="HF441" s="188"/>
      <c r="HG441" s="235" t="str">
        <f t="shared" si="680"/>
        <v/>
      </c>
      <c r="HH441" s="235">
        <f t="shared" si="687"/>
        <v>0</v>
      </c>
      <c r="HI441" s="235">
        <f t="shared" si="687"/>
        <v>0</v>
      </c>
      <c r="HJ441" s="235">
        <f t="shared" si="687"/>
        <v>0</v>
      </c>
      <c r="HK441" s="188"/>
      <c r="HL441" s="235" t="str">
        <f t="shared" si="681"/>
        <v/>
      </c>
      <c r="HM441" s="235">
        <f t="shared" si="688"/>
        <v>0</v>
      </c>
      <c r="HN441" s="235">
        <f t="shared" si="688"/>
        <v>0</v>
      </c>
      <c r="HO441" s="235">
        <f t="shared" si="688"/>
        <v>0</v>
      </c>
      <c r="HP441" s="188"/>
      <c r="HQ441" s="235" t="str">
        <f t="shared" si="682"/>
        <v/>
      </c>
      <c r="HR441" s="235">
        <f t="shared" si="689"/>
        <v>0</v>
      </c>
      <c r="HS441" s="235">
        <f t="shared" si="689"/>
        <v>0</v>
      </c>
      <c r="HT441" s="235">
        <f t="shared" si="689"/>
        <v>0</v>
      </c>
      <c r="HU441" s="162"/>
      <c r="HV441" s="1622"/>
      <c r="HW441" s="1619"/>
      <c r="HX441" s="1619"/>
      <c r="HY441" s="1619"/>
      <c r="HZ441" s="1619"/>
      <c r="IA441" s="1619"/>
      <c r="IB441" s="1619"/>
      <c r="IC441" s="1623"/>
      <c r="ID441" s="162"/>
      <c r="IE441" s="162"/>
    </row>
    <row r="442" spans="1:239" ht="21" customHeight="1" x14ac:dyDescent="0.25">
      <c r="A442" s="377" t="str">
        <f t="shared" si="616"/>
        <v/>
      </c>
      <c r="B442" s="188">
        <v>416</v>
      </c>
      <c r="C442" s="255"/>
      <c r="D442" s="223" t="str">
        <f t="shared" si="600"/>
        <v/>
      </c>
      <c r="E442" s="223" t="str">
        <f t="shared" si="683"/>
        <v/>
      </c>
      <c r="F442" s="242"/>
      <c r="G442" s="242"/>
      <c r="H442" s="224" t="str">
        <f t="shared" si="617"/>
        <v/>
      </c>
      <c r="I442" s="930"/>
      <c r="J442" s="930"/>
      <c r="K442" s="930"/>
      <c r="L442" s="370"/>
      <c r="M442" s="371"/>
      <c r="N442" s="371"/>
      <c r="O442" s="371"/>
      <c r="P442" s="372"/>
      <c r="Q442" s="609"/>
      <c r="R442" s="609"/>
      <c r="S442" s="610"/>
      <c r="T442" s="371"/>
      <c r="U442" s="371"/>
      <c r="V442" s="188"/>
      <c r="W442" s="370"/>
      <c r="X442" s="371"/>
      <c r="Y442" s="371"/>
      <c r="Z442" s="611"/>
      <c r="AA442" s="896"/>
      <c r="AB442" s="370"/>
      <c r="AC442" s="371"/>
      <c r="AD442" s="371"/>
      <c r="AE442" s="371"/>
      <c r="AF442" s="896"/>
      <c r="AG442" s="370"/>
      <c r="AH442" s="371"/>
      <c r="AI442" s="371"/>
      <c r="AJ442" s="371"/>
      <c r="AK442" s="896"/>
      <c r="AL442" s="370"/>
      <c r="AM442" s="371"/>
      <c r="AN442" s="371"/>
      <c r="AO442" s="372"/>
      <c r="AP442" s="370"/>
      <c r="AQ442" s="371"/>
      <c r="AR442" s="371"/>
      <c r="AS442" s="371"/>
      <c r="AT442" s="928"/>
      <c r="AU442" s="188"/>
      <c r="AV442" s="256">
        <f t="shared" si="601"/>
        <v>0</v>
      </c>
      <c r="AW442" s="257">
        <f t="shared" si="602"/>
        <v>0</v>
      </c>
      <c r="AX442" s="258">
        <f t="shared" si="598"/>
        <v>0</v>
      </c>
      <c r="AY442" s="259">
        <f t="shared" si="598"/>
        <v>0</v>
      </c>
      <c r="AZ442" s="231" t="str">
        <f t="shared" si="618"/>
        <v/>
      </c>
      <c r="BA442" s="232">
        <f t="shared" si="619"/>
        <v>0</v>
      </c>
      <c r="BB442" s="249">
        <f t="shared" si="603"/>
        <v>0</v>
      </c>
      <c r="BC442" s="231">
        <f t="shared" si="620"/>
        <v>0</v>
      </c>
      <c r="BD442" s="231">
        <f t="shared" si="621"/>
        <v>0</v>
      </c>
      <c r="BE442" s="260"/>
      <c r="BF442" s="235">
        <f t="shared" si="622"/>
        <v>0</v>
      </c>
      <c r="BG442" s="235">
        <f t="shared" si="623"/>
        <v>0</v>
      </c>
      <c r="BH442" s="235">
        <f t="shared" si="624"/>
        <v>0</v>
      </c>
      <c r="BI442" s="380"/>
      <c r="BJ442" s="235">
        <f t="shared" si="604"/>
        <v>0</v>
      </c>
      <c r="BK442" s="235">
        <f t="shared" si="625"/>
        <v>0</v>
      </c>
      <c r="BL442" s="235" t="str">
        <f t="shared" si="626"/>
        <v/>
      </c>
      <c r="BM442" s="236"/>
      <c r="BN442" s="237"/>
      <c r="BO442" s="237"/>
      <c r="BP442" s="238"/>
      <c r="BQ442" s="238"/>
      <c r="BR442" s="254"/>
      <c r="BS442" s="252"/>
      <c r="BT442" s="244"/>
      <c r="BU442" s="244"/>
      <c r="BV442" s="244"/>
      <c r="BW442" s="244"/>
      <c r="BX442" s="244"/>
      <c r="BY442" s="244"/>
      <c r="BZ442" s="244"/>
      <c r="CA442" s="244"/>
      <c r="CB442" s="253"/>
      <c r="CC442" s="188"/>
      <c r="CD442" s="244">
        <f t="shared" si="605"/>
        <v>0</v>
      </c>
      <c r="CE442" s="235">
        <f t="shared" si="627"/>
        <v>0</v>
      </c>
      <c r="CF442" s="235">
        <f t="shared" si="627"/>
        <v>0</v>
      </c>
      <c r="CG442" s="235">
        <f t="shared" si="627"/>
        <v>0</v>
      </c>
      <c r="CH442" s="188"/>
      <c r="CI442" s="244">
        <f t="shared" si="606"/>
        <v>0</v>
      </c>
      <c r="CJ442" s="235">
        <f t="shared" si="628"/>
        <v>0</v>
      </c>
      <c r="CK442" s="235">
        <f t="shared" si="628"/>
        <v>0</v>
      </c>
      <c r="CL442" s="235">
        <f t="shared" si="628"/>
        <v>0</v>
      </c>
      <c r="CM442" s="188"/>
      <c r="CN442" s="244">
        <f t="shared" si="607"/>
        <v>0</v>
      </c>
      <c r="CO442" s="235">
        <f t="shared" si="629"/>
        <v>0</v>
      </c>
      <c r="CP442" s="235">
        <f t="shared" si="629"/>
        <v>0</v>
      </c>
      <c r="CQ442" s="235">
        <f t="shared" si="629"/>
        <v>0</v>
      </c>
      <c r="CR442" s="188"/>
      <c r="CS442" s="244">
        <f t="shared" si="608"/>
        <v>0</v>
      </c>
      <c r="CT442" s="235">
        <f t="shared" si="630"/>
        <v>0</v>
      </c>
      <c r="CU442" s="235">
        <f t="shared" si="630"/>
        <v>0</v>
      </c>
      <c r="CV442" s="235">
        <f t="shared" si="630"/>
        <v>0</v>
      </c>
      <c r="CW442" s="188"/>
      <c r="CX442" s="244">
        <f t="shared" si="609"/>
        <v>0</v>
      </c>
      <c r="CY442" s="235">
        <f t="shared" si="631"/>
        <v>0</v>
      </c>
      <c r="CZ442" s="235">
        <f t="shared" si="631"/>
        <v>0</v>
      </c>
      <c r="DA442" s="235">
        <f t="shared" si="631"/>
        <v>0</v>
      </c>
      <c r="DB442" s="188"/>
      <c r="DC442" s="225"/>
      <c r="DD442" s="226"/>
      <c r="DE442" s="1088"/>
      <c r="DF442" s="225"/>
      <c r="DG442" s="226"/>
      <c r="DH442" s="1088"/>
      <c r="DI442" s="225"/>
      <c r="DJ442" s="226"/>
      <c r="DK442" s="1088"/>
      <c r="DL442" s="225"/>
      <c r="DM442" s="226"/>
      <c r="DN442" s="1088"/>
      <c r="DO442" s="370"/>
      <c r="DP442" s="370"/>
      <c r="DQ442" s="243">
        <f t="shared" si="632"/>
        <v>0</v>
      </c>
      <c r="DR442" s="244">
        <f t="shared" si="633"/>
        <v>0</v>
      </c>
      <c r="DS442" s="235">
        <f t="shared" si="634"/>
        <v>0</v>
      </c>
      <c r="DT442" s="244" t="str">
        <f t="shared" si="610"/>
        <v/>
      </c>
      <c r="DU442" s="42" t="str">
        <f t="shared" si="635"/>
        <v/>
      </c>
      <c r="DV442" s="42" t="str">
        <f t="shared" si="636"/>
        <v/>
      </c>
      <c r="DW442" s="42" t="str">
        <f t="shared" si="637"/>
        <v/>
      </c>
      <c r="DX442" s="162"/>
      <c r="DY442" s="42" t="str">
        <f t="shared" si="638"/>
        <v/>
      </c>
      <c r="DZ442" s="42" t="str">
        <f t="shared" si="599"/>
        <v/>
      </c>
      <c r="EA442" s="42" t="str">
        <f t="shared" si="639"/>
        <v/>
      </c>
      <c r="EB442" s="162"/>
      <c r="EC442" s="930"/>
      <c r="ED442" s="188"/>
      <c r="EE442" s="245">
        <f t="shared" si="640"/>
        <v>0</v>
      </c>
      <c r="EG442" s="245">
        <f t="shared" si="641"/>
        <v>0</v>
      </c>
      <c r="EI442" s="246" t="str">
        <f t="shared" si="642"/>
        <v/>
      </c>
      <c r="EJ442" s="247" t="str">
        <f t="shared" si="611"/>
        <v/>
      </c>
      <c r="EK442" s="248" t="str">
        <f t="shared" si="612"/>
        <v/>
      </c>
      <c r="EL442" s="248" t="str">
        <f t="shared" si="613"/>
        <v/>
      </c>
      <c r="EM442" s="248" t="str">
        <f t="shared" si="614"/>
        <v/>
      </c>
      <c r="EN442" s="248" t="str">
        <f t="shared" si="643"/>
        <v/>
      </c>
      <c r="EO442" s="248" t="str">
        <f t="shared" si="615"/>
        <v/>
      </c>
      <c r="EQ442" s="248" t="str">
        <f t="shared" si="644"/>
        <v/>
      </c>
      <c r="ER442" s="248" t="str">
        <f t="shared" si="645"/>
        <v/>
      </c>
      <c r="ES442" s="248" t="str">
        <f t="shared" si="646"/>
        <v/>
      </c>
      <c r="ET442" s="248" t="str">
        <f t="shared" si="647"/>
        <v/>
      </c>
      <c r="EU442" s="248" t="str">
        <f t="shared" si="648"/>
        <v/>
      </c>
      <c r="EV442" s="248" t="str">
        <f t="shared" si="648"/>
        <v/>
      </c>
      <c r="EX442" s="248" t="str">
        <f t="shared" si="649"/>
        <v/>
      </c>
      <c r="EY442" s="248" t="str">
        <f t="shared" si="650"/>
        <v/>
      </c>
      <c r="EZ442" s="248" t="str">
        <f t="shared" si="651"/>
        <v/>
      </c>
      <c r="FA442" s="248" t="str">
        <f t="shared" si="652"/>
        <v/>
      </c>
      <c r="FB442" s="248" t="str">
        <f t="shared" si="684"/>
        <v/>
      </c>
      <c r="FC442" s="248" t="str">
        <f t="shared" si="684"/>
        <v/>
      </c>
      <c r="FE442" s="248" t="str">
        <f t="shared" si="653"/>
        <v/>
      </c>
      <c r="FF442" s="248" t="str">
        <f t="shared" si="654"/>
        <v/>
      </c>
      <c r="FG442" s="248" t="str">
        <f t="shared" si="655"/>
        <v/>
      </c>
      <c r="FH442" s="248" t="str">
        <f t="shared" si="656"/>
        <v/>
      </c>
      <c r="FI442" s="248" t="str">
        <f t="shared" si="685"/>
        <v/>
      </c>
      <c r="FJ442" s="248" t="str">
        <f t="shared" si="685"/>
        <v/>
      </c>
      <c r="FL442" s="370"/>
      <c r="FM442" s="371"/>
      <c r="FN442" s="371"/>
      <c r="FO442" s="611"/>
      <c r="FP442" s="896"/>
      <c r="FQ442" s="370"/>
      <c r="FR442" s="371"/>
      <c r="FS442" s="371"/>
      <c r="FT442" s="611"/>
      <c r="FU442" s="896"/>
      <c r="FV442" s="370"/>
      <c r="FW442" s="371"/>
      <c r="FX442" s="371"/>
      <c r="FY442" s="611"/>
      <c r="FZ442" s="896"/>
      <c r="GA442" s="613"/>
      <c r="GC442" s="227">
        <f t="shared" si="657"/>
        <v>0</v>
      </c>
      <c r="GD442" s="228">
        <f t="shared" si="658"/>
        <v>0</v>
      </c>
      <c r="GE442" s="229">
        <f t="shared" si="686"/>
        <v>0</v>
      </c>
      <c r="GF442" s="230">
        <f t="shared" si="686"/>
        <v>0</v>
      </c>
      <c r="GG442" s="231" t="str">
        <f t="shared" si="659"/>
        <v/>
      </c>
      <c r="GH442" s="232">
        <f t="shared" si="660"/>
        <v>0</v>
      </c>
      <c r="GI442" s="227">
        <f t="shared" si="661"/>
        <v>0</v>
      </c>
      <c r="GJ442" s="233">
        <f t="shared" si="662"/>
        <v>0</v>
      </c>
      <c r="GK442" s="233">
        <f t="shared" si="663"/>
        <v>0</v>
      </c>
      <c r="GL442" s="234"/>
      <c r="GM442" s="235">
        <f t="shared" si="664"/>
        <v>0</v>
      </c>
      <c r="GN442" s="235">
        <f t="shared" si="665"/>
        <v>0</v>
      </c>
      <c r="GO442" s="235" t="str">
        <f t="shared" si="666"/>
        <v/>
      </c>
      <c r="GP442" s="380"/>
      <c r="GQ442" s="235">
        <f t="shared" si="667"/>
        <v>0</v>
      </c>
      <c r="GR442" s="235">
        <f t="shared" si="668"/>
        <v>0</v>
      </c>
      <c r="GS442" s="235" t="str">
        <f t="shared" si="669"/>
        <v/>
      </c>
      <c r="GT442" s="236"/>
      <c r="GU442" s="237" t="str">
        <f t="shared" si="670"/>
        <v/>
      </c>
      <c r="GV442" s="237" t="str">
        <f t="shared" si="671"/>
        <v/>
      </c>
      <c r="GW442" s="238" t="str">
        <f t="shared" si="672"/>
        <v/>
      </c>
      <c r="GX442" s="238" t="str">
        <f t="shared" si="673"/>
        <v/>
      </c>
      <c r="GY442" s="239"/>
      <c r="GZ442" s="240" t="str">
        <f t="shared" si="674"/>
        <v/>
      </c>
      <c r="HA442" s="235" t="str">
        <f t="shared" si="675"/>
        <v/>
      </c>
      <c r="HB442" s="235" t="str">
        <f t="shared" si="676"/>
        <v/>
      </c>
      <c r="HC442" s="235" t="str">
        <f t="shared" si="677"/>
        <v/>
      </c>
      <c r="HD442" s="235" t="str">
        <f t="shared" si="678"/>
        <v/>
      </c>
      <c r="HE442" s="235" t="str">
        <f t="shared" si="679"/>
        <v/>
      </c>
      <c r="HF442" s="188"/>
      <c r="HG442" s="235" t="str">
        <f t="shared" si="680"/>
        <v/>
      </c>
      <c r="HH442" s="235">
        <f t="shared" si="687"/>
        <v>0</v>
      </c>
      <c r="HI442" s="235">
        <f t="shared" si="687"/>
        <v>0</v>
      </c>
      <c r="HJ442" s="235">
        <f t="shared" si="687"/>
        <v>0</v>
      </c>
      <c r="HK442" s="188"/>
      <c r="HL442" s="235" t="str">
        <f t="shared" si="681"/>
        <v/>
      </c>
      <c r="HM442" s="235">
        <f t="shared" si="688"/>
        <v>0</v>
      </c>
      <c r="HN442" s="235">
        <f t="shared" si="688"/>
        <v>0</v>
      </c>
      <c r="HO442" s="235">
        <f t="shared" si="688"/>
        <v>0</v>
      </c>
      <c r="HP442" s="188"/>
      <c r="HQ442" s="235" t="str">
        <f t="shared" si="682"/>
        <v/>
      </c>
      <c r="HR442" s="235">
        <f t="shared" si="689"/>
        <v>0</v>
      </c>
      <c r="HS442" s="235">
        <f t="shared" si="689"/>
        <v>0</v>
      </c>
      <c r="HT442" s="235">
        <f t="shared" si="689"/>
        <v>0</v>
      </c>
      <c r="HU442" s="162"/>
      <c r="HV442" s="1622"/>
      <c r="HW442" s="1619"/>
      <c r="HX442" s="1619"/>
      <c r="HY442" s="1619"/>
      <c r="HZ442" s="1619"/>
      <c r="IA442" s="1619"/>
      <c r="IB442" s="1619"/>
      <c r="IC442" s="1623"/>
      <c r="ID442" s="162"/>
      <c r="IE442" s="162"/>
    </row>
    <row r="443" spans="1:239" ht="21" customHeight="1" x14ac:dyDescent="0.25">
      <c r="A443" s="377" t="str">
        <f t="shared" si="616"/>
        <v/>
      </c>
      <c r="B443" s="188">
        <v>417</v>
      </c>
      <c r="C443" s="255"/>
      <c r="D443" s="223" t="str">
        <f t="shared" si="600"/>
        <v/>
      </c>
      <c r="E443" s="223" t="str">
        <f t="shared" si="683"/>
        <v/>
      </c>
      <c r="F443" s="242"/>
      <c r="G443" s="242"/>
      <c r="H443" s="224" t="str">
        <f t="shared" si="617"/>
        <v/>
      </c>
      <c r="I443" s="930"/>
      <c r="J443" s="930"/>
      <c r="K443" s="930"/>
      <c r="L443" s="370"/>
      <c r="M443" s="371"/>
      <c r="N443" s="371"/>
      <c r="O443" s="371"/>
      <c r="P443" s="372"/>
      <c r="Q443" s="609"/>
      <c r="R443" s="609"/>
      <c r="S443" s="610"/>
      <c r="T443" s="371"/>
      <c r="U443" s="371"/>
      <c r="V443" s="188"/>
      <c r="W443" s="370"/>
      <c r="X443" s="371"/>
      <c r="Y443" s="371"/>
      <c r="Z443" s="611"/>
      <c r="AA443" s="896"/>
      <c r="AB443" s="370"/>
      <c r="AC443" s="371"/>
      <c r="AD443" s="371"/>
      <c r="AE443" s="371"/>
      <c r="AF443" s="896"/>
      <c r="AG443" s="370"/>
      <c r="AH443" s="371"/>
      <c r="AI443" s="371"/>
      <c r="AJ443" s="371"/>
      <c r="AK443" s="896"/>
      <c r="AL443" s="370"/>
      <c r="AM443" s="371"/>
      <c r="AN443" s="371"/>
      <c r="AO443" s="372"/>
      <c r="AP443" s="370"/>
      <c r="AQ443" s="371"/>
      <c r="AR443" s="371"/>
      <c r="AS443" s="371"/>
      <c r="AT443" s="928"/>
      <c r="AU443" s="188"/>
      <c r="AV443" s="256">
        <f t="shared" si="601"/>
        <v>0</v>
      </c>
      <c r="AW443" s="257">
        <f t="shared" si="602"/>
        <v>0</v>
      </c>
      <c r="AX443" s="258">
        <f t="shared" ref="AX443:AY506" si="690">W443+AB443+(AG443)+AL443+AP443</f>
        <v>0</v>
      </c>
      <c r="AY443" s="259">
        <f t="shared" si="690"/>
        <v>0</v>
      </c>
      <c r="AZ443" s="231" t="str">
        <f t="shared" si="618"/>
        <v/>
      </c>
      <c r="BA443" s="232">
        <f t="shared" si="619"/>
        <v>0</v>
      </c>
      <c r="BB443" s="249">
        <f t="shared" si="603"/>
        <v>0</v>
      </c>
      <c r="BC443" s="231">
        <f t="shared" si="620"/>
        <v>0</v>
      </c>
      <c r="BD443" s="231">
        <f t="shared" si="621"/>
        <v>0</v>
      </c>
      <c r="BE443" s="260"/>
      <c r="BF443" s="235">
        <f t="shared" si="622"/>
        <v>0</v>
      </c>
      <c r="BG443" s="235">
        <f t="shared" si="623"/>
        <v>0</v>
      </c>
      <c r="BH443" s="235">
        <f t="shared" si="624"/>
        <v>0</v>
      </c>
      <c r="BI443" s="380"/>
      <c r="BJ443" s="235">
        <f t="shared" si="604"/>
        <v>0</v>
      </c>
      <c r="BK443" s="235">
        <f t="shared" si="625"/>
        <v>0</v>
      </c>
      <c r="BL443" s="235" t="str">
        <f t="shared" si="626"/>
        <v/>
      </c>
      <c r="BM443" s="236"/>
      <c r="BN443" s="237"/>
      <c r="BO443" s="237"/>
      <c r="BP443" s="238"/>
      <c r="BQ443" s="238"/>
      <c r="BR443" s="254"/>
      <c r="BS443" s="252"/>
      <c r="BT443" s="244"/>
      <c r="BU443" s="244"/>
      <c r="BV443" s="244"/>
      <c r="BW443" s="244"/>
      <c r="BX443" s="244"/>
      <c r="BY443" s="244"/>
      <c r="BZ443" s="244"/>
      <c r="CA443" s="244"/>
      <c r="CB443" s="253"/>
      <c r="CC443" s="188"/>
      <c r="CD443" s="244">
        <f t="shared" si="605"/>
        <v>0</v>
      </c>
      <c r="CE443" s="235">
        <f t="shared" si="627"/>
        <v>0</v>
      </c>
      <c r="CF443" s="235">
        <f t="shared" si="627"/>
        <v>0</v>
      </c>
      <c r="CG443" s="235">
        <f t="shared" si="627"/>
        <v>0</v>
      </c>
      <c r="CH443" s="188"/>
      <c r="CI443" s="244">
        <f t="shared" si="606"/>
        <v>0</v>
      </c>
      <c r="CJ443" s="235">
        <f t="shared" si="628"/>
        <v>0</v>
      </c>
      <c r="CK443" s="235">
        <f t="shared" si="628"/>
        <v>0</v>
      </c>
      <c r="CL443" s="235">
        <f t="shared" si="628"/>
        <v>0</v>
      </c>
      <c r="CM443" s="188"/>
      <c r="CN443" s="244">
        <f t="shared" si="607"/>
        <v>0</v>
      </c>
      <c r="CO443" s="235">
        <f t="shared" si="629"/>
        <v>0</v>
      </c>
      <c r="CP443" s="235">
        <f t="shared" si="629"/>
        <v>0</v>
      </c>
      <c r="CQ443" s="235">
        <f t="shared" si="629"/>
        <v>0</v>
      </c>
      <c r="CR443" s="188"/>
      <c r="CS443" s="244">
        <f t="shared" si="608"/>
        <v>0</v>
      </c>
      <c r="CT443" s="235">
        <f t="shared" si="630"/>
        <v>0</v>
      </c>
      <c r="CU443" s="235">
        <f t="shared" si="630"/>
        <v>0</v>
      </c>
      <c r="CV443" s="235">
        <f t="shared" si="630"/>
        <v>0</v>
      </c>
      <c r="CW443" s="188"/>
      <c r="CX443" s="244">
        <f t="shared" si="609"/>
        <v>0</v>
      </c>
      <c r="CY443" s="235">
        <f t="shared" si="631"/>
        <v>0</v>
      </c>
      <c r="CZ443" s="235">
        <f t="shared" si="631"/>
        <v>0</v>
      </c>
      <c r="DA443" s="235">
        <f t="shared" si="631"/>
        <v>0</v>
      </c>
      <c r="DB443" s="188"/>
      <c r="DC443" s="225"/>
      <c r="DD443" s="226"/>
      <c r="DE443" s="1088"/>
      <c r="DF443" s="225"/>
      <c r="DG443" s="226"/>
      <c r="DH443" s="1088"/>
      <c r="DI443" s="225"/>
      <c r="DJ443" s="226"/>
      <c r="DK443" s="1088"/>
      <c r="DL443" s="225"/>
      <c r="DM443" s="226"/>
      <c r="DN443" s="1088"/>
      <c r="DO443" s="370"/>
      <c r="DP443" s="370"/>
      <c r="DQ443" s="243">
        <f t="shared" si="632"/>
        <v>0</v>
      </c>
      <c r="DR443" s="244">
        <f t="shared" si="633"/>
        <v>0</v>
      </c>
      <c r="DS443" s="235">
        <f t="shared" si="634"/>
        <v>0</v>
      </c>
      <c r="DT443" s="244" t="str">
        <f t="shared" si="610"/>
        <v/>
      </c>
      <c r="DU443" s="42" t="str">
        <f t="shared" si="635"/>
        <v/>
      </c>
      <c r="DV443" s="42" t="str">
        <f t="shared" si="636"/>
        <v/>
      </c>
      <c r="DW443" s="42" t="str">
        <f t="shared" si="637"/>
        <v/>
      </c>
      <c r="DX443" s="162"/>
      <c r="DY443" s="42" t="str">
        <f t="shared" si="638"/>
        <v/>
      </c>
      <c r="DZ443" s="42" t="str">
        <f t="shared" si="599"/>
        <v/>
      </c>
      <c r="EA443" s="42" t="str">
        <f t="shared" si="639"/>
        <v/>
      </c>
      <c r="EB443" s="162"/>
      <c r="EC443" s="930"/>
      <c r="ED443" s="188"/>
      <c r="EE443" s="245">
        <f t="shared" si="640"/>
        <v>0</v>
      </c>
      <c r="EG443" s="245">
        <f t="shared" si="641"/>
        <v>0</v>
      </c>
      <c r="EI443" s="246" t="str">
        <f t="shared" si="642"/>
        <v/>
      </c>
      <c r="EJ443" s="247" t="str">
        <f t="shared" si="611"/>
        <v/>
      </c>
      <c r="EK443" s="248" t="str">
        <f t="shared" si="612"/>
        <v/>
      </c>
      <c r="EL443" s="248" t="str">
        <f t="shared" si="613"/>
        <v/>
      </c>
      <c r="EM443" s="248" t="str">
        <f t="shared" si="614"/>
        <v/>
      </c>
      <c r="EN443" s="248" t="str">
        <f t="shared" si="643"/>
        <v/>
      </c>
      <c r="EO443" s="248" t="str">
        <f t="shared" si="615"/>
        <v/>
      </c>
      <c r="EQ443" s="248" t="str">
        <f t="shared" si="644"/>
        <v/>
      </c>
      <c r="ER443" s="248" t="str">
        <f t="shared" si="645"/>
        <v/>
      </c>
      <c r="ES443" s="248" t="str">
        <f t="shared" si="646"/>
        <v/>
      </c>
      <c r="ET443" s="248" t="str">
        <f t="shared" si="647"/>
        <v/>
      </c>
      <c r="EU443" s="248" t="str">
        <f t="shared" si="648"/>
        <v/>
      </c>
      <c r="EV443" s="248" t="str">
        <f t="shared" si="648"/>
        <v/>
      </c>
      <c r="EX443" s="248" t="str">
        <f t="shared" si="649"/>
        <v/>
      </c>
      <c r="EY443" s="248" t="str">
        <f t="shared" si="650"/>
        <v/>
      </c>
      <c r="EZ443" s="248" t="str">
        <f t="shared" si="651"/>
        <v/>
      </c>
      <c r="FA443" s="248" t="str">
        <f t="shared" si="652"/>
        <v/>
      </c>
      <c r="FB443" s="248" t="str">
        <f t="shared" si="684"/>
        <v/>
      </c>
      <c r="FC443" s="248" t="str">
        <f t="shared" si="684"/>
        <v/>
      </c>
      <c r="FE443" s="248" t="str">
        <f t="shared" si="653"/>
        <v/>
      </c>
      <c r="FF443" s="248" t="str">
        <f t="shared" si="654"/>
        <v/>
      </c>
      <c r="FG443" s="248" t="str">
        <f t="shared" si="655"/>
        <v/>
      </c>
      <c r="FH443" s="248" t="str">
        <f t="shared" si="656"/>
        <v/>
      </c>
      <c r="FI443" s="248" t="str">
        <f t="shared" si="685"/>
        <v/>
      </c>
      <c r="FJ443" s="248" t="str">
        <f t="shared" si="685"/>
        <v/>
      </c>
      <c r="FL443" s="370"/>
      <c r="FM443" s="371"/>
      <c r="FN443" s="371"/>
      <c r="FO443" s="611"/>
      <c r="FP443" s="896"/>
      <c r="FQ443" s="370"/>
      <c r="FR443" s="371"/>
      <c r="FS443" s="371"/>
      <c r="FT443" s="611"/>
      <c r="FU443" s="896"/>
      <c r="FV443" s="370"/>
      <c r="FW443" s="371"/>
      <c r="FX443" s="371"/>
      <c r="FY443" s="611"/>
      <c r="FZ443" s="896"/>
      <c r="GA443" s="613"/>
      <c r="GC443" s="227">
        <f t="shared" si="657"/>
        <v>0</v>
      </c>
      <c r="GD443" s="228">
        <f t="shared" si="658"/>
        <v>0</v>
      </c>
      <c r="GE443" s="229">
        <f t="shared" si="686"/>
        <v>0</v>
      </c>
      <c r="GF443" s="230">
        <f t="shared" si="686"/>
        <v>0</v>
      </c>
      <c r="GG443" s="231" t="str">
        <f t="shared" si="659"/>
        <v/>
      </c>
      <c r="GH443" s="232">
        <f t="shared" si="660"/>
        <v>0</v>
      </c>
      <c r="GI443" s="227">
        <f t="shared" si="661"/>
        <v>0</v>
      </c>
      <c r="GJ443" s="233">
        <f t="shared" si="662"/>
        <v>0</v>
      </c>
      <c r="GK443" s="233">
        <f t="shared" si="663"/>
        <v>0</v>
      </c>
      <c r="GL443" s="234"/>
      <c r="GM443" s="235">
        <f t="shared" si="664"/>
        <v>0</v>
      </c>
      <c r="GN443" s="235">
        <f t="shared" si="665"/>
        <v>0</v>
      </c>
      <c r="GO443" s="235" t="str">
        <f t="shared" si="666"/>
        <v/>
      </c>
      <c r="GP443" s="380"/>
      <c r="GQ443" s="235">
        <f t="shared" si="667"/>
        <v>0</v>
      </c>
      <c r="GR443" s="235">
        <f t="shared" si="668"/>
        <v>0</v>
      </c>
      <c r="GS443" s="235" t="str">
        <f t="shared" si="669"/>
        <v/>
      </c>
      <c r="GT443" s="236"/>
      <c r="GU443" s="237" t="str">
        <f t="shared" si="670"/>
        <v/>
      </c>
      <c r="GV443" s="237" t="str">
        <f t="shared" si="671"/>
        <v/>
      </c>
      <c r="GW443" s="238" t="str">
        <f t="shared" si="672"/>
        <v/>
      </c>
      <c r="GX443" s="238" t="str">
        <f t="shared" si="673"/>
        <v/>
      </c>
      <c r="GY443" s="239"/>
      <c r="GZ443" s="240" t="str">
        <f t="shared" si="674"/>
        <v/>
      </c>
      <c r="HA443" s="235" t="str">
        <f t="shared" si="675"/>
        <v/>
      </c>
      <c r="HB443" s="235" t="str">
        <f t="shared" si="676"/>
        <v/>
      </c>
      <c r="HC443" s="235" t="str">
        <f t="shared" si="677"/>
        <v/>
      </c>
      <c r="HD443" s="235" t="str">
        <f t="shared" si="678"/>
        <v/>
      </c>
      <c r="HE443" s="235" t="str">
        <f t="shared" si="679"/>
        <v/>
      </c>
      <c r="HF443" s="188"/>
      <c r="HG443" s="235" t="str">
        <f t="shared" si="680"/>
        <v/>
      </c>
      <c r="HH443" s="235">
        <f t="shared" si="687"/>
        <v>0</v>
      </c>
      <c r="HI443" s="235">
        <f t="shared" si="687"/>
        <v>0</v>
      </c>
      <c r="HJ443" s="235">
        <f t="shared" si="687"/>
        <v>0</v>
      </c>
      <c r="HK443" s="188"/>
      <c r="HL443" s="235" t="str">
        <f t="shared" si="681"/>
        <v/>
      </c>
      <c r="HM443" s="235">
        <f t="shared" si="688"/>
        <v>0</v>
      </c>
      <c r="HN443" s="235">
        <f t="shared" si="688"/>
        <v>0</v>
      </c>
      <c r="HO443" s="235">
        <f t="shared" si="688"/>
        <v>0</v>
      </c>
      <c r="HP443" s="188"/>
      <c r="HQ443" s="235" t="str">
        <f t="shared" si="682"/>
        <v/>
      </c>
      <c r="HR443" s="235">
        <f t="shared" si="689"/>
        <v>0</v>
      </c>
      <c r="HS443" s="235">
        <f t="shared" si="689"/>
        <v>0</v>
      </c>
      <c r="HT443" s="235">
        <f t="shared" si="689"/>
        <v>0</v>
      </c>
      <c r="HU443" s="162"/>
      <c r="HV443" s="1622"/>
      <c r="HW443" s="1619"/>
      <c r="HX443" s="1619"/>
      <c r="HY443" s="1619"/>
      <c r="HZ443" s="1619"/>
      <c r="IA443" s="1619"/>
      <c r="IB443" s="1619"/>
      <c r="IC443" s="1623"/>
      <c r="ID443" s="162"/>
      <c r="IE443" s="162"/>
    </row>
    <row r="444" spans="1:239" ht="21" customHeight="1" x14ac:dyDescent="0.25">
      <c r="A444" s="377" t="str">
        <f t="shared" si="616"/>
        <v/>
      </c>
      <c r="B444" s="188">
        <v>418</v>
      </c>
      <c r="C444" s="255"/>
      <c r="D444" s="223" t="str">
        <f t="shared" si="600"/>
        <v/>
      </c>
      <c r="E444" s="223" t="str">
        <f t="shared" si="683"/>
        <v/>
      </c>
      <c r="F444" s="242"/>
      <c r="G444" s="242"/>
      <c r="H444" s="224" t="str">
        <f t="shared" si="617"/>
        <v/>
      </c>
      <c r="I444" s="930"/>
      <c r="J444" s="930"/>
      <c r="K444" s="930"/>
      <c r="L444" s="370"/>
      <c r="M444" s="371"/>
      <c r="N444" s="371"/>
      <c r="O444" s="371"/>
      <c r="P444" s="372"/>
      <c r="Q444" s="609"/>
      <c r="R444" s="609"/>
      <c r="S444" s="610"/>
      <c r="T444" s="371"/>
      <c r="U444" s="371"/>
      <c r="V444" s="188"/>
      <c r="W444" s="370"/>
      <c r="X444" s="371"/>
      <c r="Y444" s="371"/>
      <c r="Z444" s="611"/>
      <c r="AA444" s="896"/>
      <c r="AB444" s="370"/>
      <c r="AC444" s="371"/>
      <c r="AD444" s="371"/>
      <c r="AE444" s="371"/>
      <c r="AF444" s="896"/>
      <c r="AG444" s="370"/>
      <c r="AH444" s="371"/>
      <c r="AI444" s="371"/>
      <c r="AJ444" s="371"/>
      <c r="AK444" s="896"/>
      <c r="AL444" s="370"/>
      <c r="AM444" s="371"/>
      <c r="AN444" s="371"/>
      <c r="AO444" s="372"/>
      <c r="AP444" s="370"/>
      <c r="AQ444" s="371"/>
      <c r="AR444" s="371"/>
      <c r="AS444" s="371"/>
      <c r="AT444" s="928"/>
      <c r="AU444" s="188"/>
      <c r="AV444" s="256">
        <f t="shared" si="601"/>
        <v>0</v>
      </c>
      <c r="AW444" s="257">
        <f t="shared" si="602"/>
        <v>0</v>
      </c>
      <c r="AX444" s="258">
        <f t="shared" si="690"/>
        <v>0</v>
      </c>
      <c r="AY444" s="259">
        <f t="shared" si="690"/>
        <v>0</v>
      </c>
      <c r="AZ444" s="231" t="str">
        <f t="shared" si="618"/>
        <v/>
      </c>
      <c r="BA444" s="232">
        <f t="shared" si="619"/>
        <v>0</v>
      </c>
      <c r="BB444" s="249">
        <f t="shared" si="603"/>
        <v>0</v>
      </c>
      <c r="BC444" s="231">
        <f t="shared" si="620"/>
        <v>0</v>
      </c>
      <c r="BD444" s="231">
        <f t="shared" si="621"/>
        <v>0</v>
      </c>
      <c r="BE444" s="260"/>
      <c r="BF444" s="235">
        <f t="shared" si="622"/>
        <v>0</v>
      </c>
      <c r="BG444" s="235">
        <f t="shared" si="623"/>
        <v>0</v>
      </c>
      <c r="BH444" s="235">
        <f t="shared" si="624"/>
        <v>0</v>
      </c>
      <c r="BI444" s="380"/>
      <c r="BJ444" s="235">
        <f t="shared" si="604"/>
        <v>0</v>
      </c>
      <c r="BK444" s="235">
        <f t="shared" si="625"/>
        <v>0</v>
      </c>
      <c r="BL444" s="235" t="str">
        <f t="shared" si="626"/>
        <v/>
      </c>
      <c r="BM444" s="236"/>
      <c r="BN444" s="237"/>
      <c r="BO444" s="237"/>
      <c r="BP444" s="238"/>
      <c r="BQ444" s="238"/>
      <c r="BR444" s="254"/>
      <c r="BS444" s="252"/>
      <c r="BT444" s="244"/>
      <c r="BU444" s="244"/>
      <c r="BV444" s="244"/>
      <c r="BW444" s="244"/>
      <c r="BX444" s="244"/>
      <c r="BY444" s="244"/>
      <c r="BZ444" s="244"/>
      <c r="CA444" s="244"/>
      <c r="CB444" s="253"/>
      <c r="CC444" s="188"/>
      <c r="CD444" s="244">
        <f t="shared" si="605"/>
        <v>0</v>
      </c>
      <c r="CE444" s="235">
        <f t="shared" si="627"/>
        <v>0</v>
      </c>
      <c r="CF444" s="235">
        <f t="shared" si="627"/>
        <v>0</v>
      </c>
      <c r="CG444" s="235">
        <f t="shared" si="627"/>
        <v>0</v>
      </c>
      <c r="CH444" s="188"/>
      <c r="CI444" s="244">
        <f t="shared" si="606"/>
        <v>0</v>
      </c>
      <c r="CJ444" s="235">
        <f t="shared" si="628"/>
        <v>0</v>
      </c>
      <c r="CK444" s="235">
        <f t="shared" si="628"/>
        <v>0</v>
      </c>
      <c r="CL444" s="235">
        <f t="shared" si="628"/>
        <v>0</v>
      </c>
      <c r="CM444" s="188"/>
      <c r="CN444" s="244">
        <f t="shared" si="607"/>
        <v>0</v>
      </c>
      <c r="CO444" s="235">
        <f t="shared" si="629"/>
        <v>0</v>
      </c>
      <c r="CP444" s="235">
        <f t="shared" si="629"/>
        <v>0</v>
      </c>
      <c r="CQ444" s="235">
        <f t="shared" si="629"/>
        <v>0</v>
      </c>
      <c r="CR444" s="188"/>
      <c r="CS444" s="244">
        <f t="shared" si="608"/>
        <v>0</v>
      </c>
      <c r="CT444" s="235">
        <f t="shared" si="630"/>
        <v>0</v>
      </c>
      <c r="CU444" s="235">
        <f t="shared" si="630"/>
        <v>0</v>
      </c>
      <c r="CV444" s="235">
        <f t="shared" si="630"/>
        <v>0</v>
      </c>
      <c r="CW444" s="188"/>
      <c r="CX444" s="244">
        <f t="shared" si="609"/>
        <v>0</v>
      </c>
      <c r="CY444" s="235">
        <f t="shared" si="631"/>
        <v>0</v>
      </c>
      <c r="CZ444" s="235">
        <f t="shared" si="631"/>
        <v>0</v>
      </c>
      <c r="DA444" s="235">
        <f t="shared" si="631"/>
        <v>0</v>
      </c>
      <c r="DB444" s="188"/>
      <c r="DC444" s="225"/>
      <c r="DD444" s="226"/>
      <c r="DE444" s="1088"/>
      <c r="DF444" s="225"/>
      <c r="DG444" s="226"/>
      <c r="DH444" s="1088"/>
      <c r="DI444" s="225"/>
      <c r="DJ444" s="226"/>
      <c r="DK444" s="1088"/>
      <c r="DL444" s="225"/>
      <c r="DM444" s="226"/>
      <c r="DN444" s="1088"/>
      <c r="DO444" s="370"/>
      <c r="DP444" s="370"/>
      <c r="DQ444" s="243">
        <f t="shared" si="632"/>
        <v>0</v>
      </c>
      <c r="DR444" s="244">
        <f t="shared" si="633"/>
        <v>0</v>
      </c>
      <c r="DS444" s="235">
        <f t="shared" si="634"/>
        <v>0</v>
      </c>
      <c r="DT444" s="244" t="str">
        <f t="shared" si="610"/>
        <v/>
      </c>
      <c r="DU444" s="42" t="str">
        <f t="shared" si="635"/>
        <v/>
      </c>
      <c r="DV444" s="42" t="str">
        <f t="shared" si="636"/>
        <v/>
      </c>
      <c r="DW444" s="42" t="str">
        <f t="shared" si="637"/>
        <v/>
      </c>
      <c r="DX444" s="162"/>
      <c r="DY444" s="42" t="str">
        <f t="shared" si="638"/>
        <v/>
      </c>
      <c r="DZ444" s="42" t="str">
        <f t="shared" ref="DZ444:DZ507" si="691">IF(DP444="","",IF(DP444=1,IF(L444&gt;35,IF(H444&lt;56,1,""),"")))</f>
        <v/>
      </c>
      <c r="EA444" s="42" t="str">
        <f t="shared" si="639"/>
        <v/>
      </c>
      <c r="EB444" s="162"/>
      <c r="EC444" s="930"/>
      <c r="ED444" s="188"/>
      <c r="EE444" s="245">
        <f t="shared" si="640"/>
        <v>0</v>
      </c>
      <c r="EG444" s="245">
        <f t="shared" si="641"/>
        <v>0</v>
      </c>
      <c r="EI444" s="246" t="str">
        <f t="shared" si="642"/>
        <v/>
      </c>
      <c r="EJ444" s="247" t="str">
        <f t="shared" si="611"/>
        <v/>
      </c>
      <c r="EK444" s="248" t="str">
        <f t="shared" si="612"/>
        <v/>
      </c>
      <c r="EL444" s="248" t="str">
        <f t="shared" si="613"/>
        <v/>
      </c>
      <c r="EM444" s="248" t="str">
        <f t="shared" si="614"/>
        <v/>
      </c>
      <c r="EN444" s="248" t="str">
        <f t="shared" si="643"/>
        <v/>
      </c>
      <c r="EO444" s="248" t="str">
        <f t="shared" si="615"/>
        <v/>
      </c>
      <c r="EQ444" s="248" t="str">
        <f t="shared" si="644"/>
        <v/>
      </c>
      <c r="ER444" s="248" t="str">
        <f t="shared" si="645"/>
        <v/>
      </c>
      <c r="ES444" s="248" t="str">
        <f t="shared" si="646"/>
        <v/>
      </c>
      <c r="ET444" s="248" t="str">
        <f t="shared" si="647"/>
        <v/>
      </c>
      <c r="EU444" s="248" t="str">
        <f t="shared" si="648"/>
        <v/>
      </c>
      <c r="EV444" s="248" t="str">
        <f t="shared" si="648"/>
        <v/>
      </c>
      <c r="EX444" s="248" t="str">
        <f t="shared" si="649"/>
        <v/>
      </c>
      <c r="EY444" s="248" t="str">
        <f t="shared" si="650"/>
        <v/>
      </c>
      <c r="EZ444" s="248" t="str">
        <f t="shared" si="651"/>
        <v/>
      </c>
      <c r="FA444" s="248" t="str">
        <f t="shared" si="652"/>
        <v/>
      </c>
      <c r="FB444" s="248" t="str">
        <f t="shared" si="684"/>
        <v/>
      </c>
      <c r="FC444" s="248" t="str">
        <f t="shared" si="684"/>
        <v/>
      </c>
      <c r="FE444" s="248" t="str">
        <f t="shared" si="653"/>
        <v/>
      </c>
      <c r="FF444" s="248" t="str">
        <f t="shared" si="654"/>
        <v/>
      </c>
      <c r="FG444" s="248" t="str">
        <f t="shared" si="655"/>
        <v/>
      </c>
      <c r="FH444" s="248" t="str">
        <f t="shared" si="656"/>
        <v/>
      </c>
      <c r="FI444" s="248" t="str">
        <f t="shared" si="685"/>
        <v/>
      </c>
      <c r="FJ444" s="248" t="str">
        <f t="shared" si="685"/>
        <v/>
      </c>
      <c r="FL444" s="370"/>
      <c r="FM444" s="371"/>
      <c r="FN444" s="371"/>
      <c r="FO444" s="611"/>
      <c r="FP444" s="896"/>
      <c r="FQ444" s="370"/>
      <c r="FR444" s="371"/>
      <c r="FS444" s="371"/>
      <c r="FT444" s="611"/>
      <c r="FU444" s="896"/>
      <c r="FV444" s="370"/>
      <c r="FW444" s="371"/>
      <c r="FX444" s="371"/>
      <c r="FY444" s="611"/>
      <c r="FZ444" s="896"/>
      <c r="GA444" s="613"/>
      <c r="GC444" s="227">
        <f t="shared" si="657"/>
        <v>0</v>
      </c>
      <c r="GD444" s="228">
        <f t="shared" si="658"/>
        <v>0</v>
      </c>
      <c r="GE444" s="229">
        <f t="shared" si="686"/>
        <v>0</v>
      </c>
      <c r="GF444" s="230">
        <f t="shared" si="686"/>
        <v>0</v>
      </c>
      <c r="GG444" s="231" t="str">
        <f t="shared" si="659"/>
        <v/>
      </c>
      <c r="GH444" s="232">
        <f t="shared" si="660"/>
        <v>0</v>
      </c>
      <c r="GI444" s="227">
        <f t="shared" si="661"/>
        <v>0</v>
      </c>
      <c r="GJ444" s="233">
        <f t="shared" si="662"/>
        <v>0</v>
      </c>
      <c r="GK444" s="233">
        <f t="shared" si="663"/>
        <v>0</v>
      </c>
      <c r="GL444" s="234"/>
      <c r="GM444" s="235">
        <f t="shared" si="664"/>
        <v>0</v>
      </c>
      <c r="GN444" s="235">
        <f t="shared" si="665"/>
        <v>0</v>
      </c>
      <c r="GO444" s="235" t="str">
        <f t="shared" si="666"/>
        <v/>
      </c>
      <c r="GP444" s="380"/>
      <c r="GQ444" s="235">
        <f t="shared" si="667"/>
        <v>0</v>
      </c>
      <c r="GR444" s="235">
        <f t="shared" si="668"/>
        <v>0</v>
      </c>
      <c r="GS444" s="235" t="str">
        <f t="shared" si="669"/>
        <v/>
      </c>
      <c r="GT444" s="236"/>
      <c r="GU444" s="237" t="str">
        <f t="shared" si="670"/>
        <v/>
      </c>
      <c r="GV444" s="237" t="str">
        <f t="shared" si="671"/>
        <v/>
      </c>
      <c r="GW444" s="238" t="str">
        <f t="shared" si="672"/>
        <v/>
      </c>
      <c r="GX444" s="238" t="str">
        <f t="shared" si="673"/>
        <v/>
      </c>
      <c r="GY444" s="239"/>
      <c r="GZ444" s="240" t="str">
        <f t="shared" si="674"/>
        <v/>
      </c>
      <c r="HA444" s="235" t="str">
        <f t="shared" si="675"/>
        <v/>
      </c>
      <c r="HB444" s="235" t="str">
        <f t="shared" si="676"/>
        <v/>
      </c>
      <c r="HC444" s="235" t="str">
        <f t="shared" si="677"/>
        <v/>
      </c>
      <c r="HD444" s="235" t="str">
        <f t="shared" si="678"/>
        <v/>
      </c>
      <c r="HE444" s="235" t="str">
        <f t="shared" si="679"/>
        <v/>
      </c>
      <c r="HF444" s="188"/>
      <c r="HG444" s="235" t="str">
        <f t="shared" si="680"/>
        <v/>
      </c>
      <c r="HH444" s="235">
        <f t="shared" si="687"/>
        <v>0</v>
      </c>
      <c r="HI444" s="235">
        <f t="shared" si="687"/>
        <v>0</v>
      </c>
      <c r="HJ444" s="235">
        <f t="shared" si="687"/>
        <v>0</v>
      </c>
      <c r="HK444" s="188"/>
      <c r="HL444" s="235" t="str">
        <f t="shared" si="681"/>
        <v/>
      </c>
      <c r="HM444" s="235">
        <f t="shared" si="688"/>
        <v>0</v>
      </c>
      <c r="HN444" s="235">
        <f t="shared" si="688"/>
        <v>0</v>
      </c>
      <c r="HO444" s="235">
        <f t="shared" si="688"/>
        <v>0</v>
      </c>
      <c r="HP444" s="188"/>
      <c r="HQ444" s="235" t="str">
        <f t="shared" si="682"/>
        <v/>
      </c>
      <c r="HR444" s="235">
        <f t="shared" si="689"/>
        <v>0</v>
      </c>
      <c r="HS444" s="235">
        <f t="shared" si="689"/>
        <v>0</v>
      </c>
      <c r="HT444" s="235">
        <f t="shared" si="689"/>
        <v>0</v>
      </c>
      <c r="HU444" s="162"/>
      <c r="HV444" s="1622"/>
      <c r="HW444" s="1619"/>
      <c r="HX444" s="1619"/>
      <c r="HY444" s="1619"/>
      <c r="HZ444" s="1619"/>
      <c r="IA444" s="1619"/>
      <c r="IB444" s="1619"/>
      <c r="IC444" s="1623"/>
      <c r="ID444" s="162"/>
      <c r="IE444" s="162"/>
    </row>
    <row r="445" spans="1:239" ht="21" customHeight="1" x14ac:dyDescent="0.25">
      <c r="A445" s="377" t="str">
        <f t="shared" si="616"/>
        <v/>
      </c>
      <c r="B445" s="188">
        <v>419</v>
      </c>
      <c r="C445" s="255"/>
      <c r="D445" s="223" t="str">
        <f t="shared" si="600"/>
        <v/>
      </c>
      <c r="E445" s="223" t="str">
        <f t="shared" si="683"/>
        <v/>
      </c>
      <c r="F445" s="242"/>
      <c r="G445" s="242"/>
      <c r="H445" s="224" t="str">
        <f t="shared" si="617"/>
        <v/>
      </c>
      <c r="I445" s="930"/>
      <c r="J445" s="930"/>
      <c r="K445" s="930"/>
      <c r="L445" s="370"/>
      <c r="M445" s="371"/>
      <c r="N445" s="371"/>
      <c r="O445" s="371"/>
      <c r="P445" s="372"/>
      <c r="Q445" s="609"/>
      <c r="R445" s="609"/>
      <c r="S445" s="610"/>
      <c r="T445" s="371"/>
      <c r="U445" s="371"/>
      <c r="V445" s="188"/>
      <c r="W445" s="370"/>
      <c r="X445" s="371"/>
      <c r="Y445" s="371"/>
      <c r="Z445" s="611"/>
      <c r="AA445" s="896"/>
      <c r="AB445" s="370"/>
      <c r="AC445" s="371"/>
      <c r="AD445" s="371"/>
      <c r="AE445" s="371"/>
      <c r="AF445" s="896"/>
      <c r="AG445" s="370"/>
      <c r="AH445" s="371"/>
      <c r="AI445" s="371"/>
      <c r="AJ445" s="371"/>
      <c r="AK445" s="896"/>
      <c r="AL445" s="370"/>
      <c r="AM445" s="371"/>
      <c r="AN445" s="371"/>
      <c r="AO445" s="372"/>
      <c r="AP445" s="370"/>
      <c r="AQ445" s="371"/>
      <c r="AR445" s="371"/>
      <c r="AS445" s="371"/>
      <c r="AT445" s="928"/>
      <c r="AU445" s="188"/>
      <c r="AV445" s="256">
        <f t="shared" si="601"/>
        <v>0</v>
      </c>
      <c r="AW445" s="257">
        <f t="shared" si="602"/>
        <v>0</v>
      </c>
      <c r="AX445" s="258">
        <f t="shared" si="690"/>
        <v>0</v>
      </c>
      <c r="AY445" s="259">
        <f t="shared" si="690"/>
        <v>0</v>
      </c>
      <c r="AZ445" s="231" t="str">
        <f t="shared" si="618"/>
        <v/>
      </c>
      <c r="BA445" s="232">
        <f t="shared" si="619"/>
        <v>0</v>
      </c>
      <c r="BB445" s="249">
        <f t="shared" si="603"/>
        <v>0</v>
      </c>
      <c r="BC445" s="231">
        <f t="shared" si="620"/>
        <v>0</v>
      </c>
      <c r="BD445" s="231">
        <f t="shared" si="621"/>
        <v>0</v>
      </c>
      <c r="BE445" s="260"/>
      <c r="BF445" s="235">
        <f t="shared" si="622"/>
        <v>0</v>
      </c>
      <c r="BG445" s="235">
        <f t="shared" si="623"/>
        <v>0</v>
      </c>
      <c r="BH445" s="235">
        <f t="shared" si="624"/>
        <v>0</v>
      </c>
      <c r="BI445" s="380"/>
      <c r="BJ445" s="235">
        <f t="shared" si="604"/>
        <v>0</v>
      </c>
      <c r="BK445" s="235">
        <f t="shared" si="625"/>
        <v>0</v>
      </c>
      <c r="BL445" s="235" t="str">
        <f t="shared" si="626"/>
        <v/>
      </c>
      <c r="BM445" s="236"/>
      <c r="BN445" s="237"/>
      <c r="BO445" s="237"/>
      <c r="BP445" s="238"/>
      <c r="BQ445" s="238"/>
      <c r="BR445" s="254"/>
      <c r="BS445" s="252"/>
      <c r="BT445" s="244"/>
      <c r="BU445" s="244"/>
      <c r="BV445" s="244"/>
      <c r="BW445" s="244"/>
      <c r="BX445" s="244"/>
      <c r="BY445" s="244"/>
      <c r="BZ445" s="244"/>
      <c r="CA445" s="244"/>
      <c r="CB445" s="253"/>
      <c r="CC445" s="188"/>
      <c r="CD445" s="244">
        <f t="shared" si="605"/>
        <v>0</v>
      </c>
      <c r="CE445" s="235">
        <f t="shared" si="627"/>
        <v>0</v>
      </c>
      <c r="CF445" s="235">
        <f t="shared" si="627"/>
        <v>0</v>
      </c>
      <c r="CG445" s="235">
        <f t="shared" si="627"/>
        <v>0</v>
      </c>
      <c r="CH445" s="188"/>
      <c r="CI445" s="244">
        <f t="shared" si="606"/>
        <v>0</v>
      </c>
      <c r="CJ445" s="235">
        <f t="shared" si="628"/>
        <v>0</v>
      </c>
      <c r="CK445" s="235">
        <f t="shared" si="628"/>
        <v>0</v>
      </c>
      <c r="CL445" s="235">
        <f t="shared" si="628"/>
        <v>0</v>
      </c>
      <c r="CM445" s="188"/>
      <c r="CN445" s="244">
        <f t="shared" si="607"/>
        <v>0</v>
      </c>
      <c r="CO445" s="235">
        <f t="shared" si="629"/>
        <v>0</v>
      </c>
      <c r="CP445" s="235">
        <f t="shared" si="629"/>
        <v>0</v>
      </c>
      <c r="CQ445" s="235">
        <f t="shared" si="629"/>
        <v>0</v>
      </c>
      <c r="CR445" s="188"/>
      <c r="CS445" s="244">
        <f t="shared" si="608"/>
        <v>0</v>
      </c>
      <c r="CT445" s="235">
        <f t="shared" si="630"/>
        <v>0</v>
      </c>
      <c r="CU445" s="235">
        <f t="shared" si="630"/>
        <v>0</v>
      </c>
      <c r="CV445" s="235">
        <f t="shared" si="630"/>
        <v>0</v>
      </c>
      <c r="CW445" s="188"/>
      <c r="CX445" s="244">
        <f t="shared" si="609"/>
        <v>0</v>
      </c>
      <c r="CY445" s="235">
        <f t="shared" si="631"/>
        <v>0</v>
      </c>
      <c r="CZ445" s="235">
        <f t="shared" si="631"/>
        <v>0</v>
      </c>
      <c r="DA445" s="235">
        <f t="shared" si="631"/>
        <v>0</v>
      </c>
      <c r="DB445" s="188"/>
      <c r="DC445" s="225"/>
      <c r="DD445" s="226"/>
      <c r="DE445" s="1088"/>
      <c r="DF445" s="225"/>
      <c r="DG445" s="226"/>
      <c r="DH445" s="1088"/>
      <c r="DI445" s="225"/>
      <c r="DJ445" s="226"/>
      <c r="DK445" s="1088"/>
      <c r="DL445" s="225"/>
      <c r="DM445" s="226"/>
      <c r="DN445" s="1088"/>
      <c r="DO445" s="370"/>
      <c r="DP445" s="370"/>
      <c r="DQ445" s="243">
        <f t="shared" si="632"/>
        <v>0</v>
      </c>
      <c r="DR445" s="244">
        <f t="shared" si="633"/>
        <v>0</v>
      </c>
      <c r="DS445" s="235">
        <f t="shared" si="634"/>
        <v>0</v>
      </c>
      <c r="DT445" s="244" t="str">
        <f t="shared" si="610"/>
        <v/>
      </c>
      <c r="DU445" s="42" t="str">
        <f t="shared" si="635"/>
        <v/>
      </c>
      <c r="DV445" s="42" t="str">
        <f t="shared" si="636"/>
        <v/>
      </c>
      <c r="DW445" s="42" t="str">
        <f t="shared" si="637"/>
        <v/>
      </c>
      <c r="DX445" s="162"/>
      <c r="DY445" s="42" t="str">
        <f t="shared" si="638"/>
        <v/>
      </c>
      <c r="DZ445" s="42" t="str">
        <f t="shared" si="691"/>
        <v/>
      </c>
      <c r="EA445" s="42" t="str">
        <f t="shared" si="639"/>
        <v/>
      </c>
      <c r="EB445" s="162"/>
      <c r="EC445" s="930"/>
      <c r="ED445" s="188"/>
      <c r="EE445" s="245">
        <f t="shared" si="640"/>
        <v>0</v>
      </c>
      <c r="EG445" s="245">
        <f t="shared" si="641"/>
        <v>0</v>
      </c>
      <c r="EI445" s="246" t="str">
        <f t="shared" si="642"/>
        <v/>
      </c>
      <c r="EJ445" s="247" t="str">
        <f t="shared" si="611"/>
        <v/>
      </c>
      <c r="EK445" s="248" t="str">
        <f t="shared" si="612"/>
        <v/>
      </c>
      <c r="EL445" s="248" t="str">
        <f t="shared" si="613"/>
        <v/>
      </c>
      <c r="EM445" s="248" t="str">
        <f t="shared" si="614"/>
        <v/>
      </c>
      <c r="EN445" s="248" t="str">
        <f t="shared" si="643"/>
        <v/>
      </c>
      <c r="EO445" s="248" t="str">
        <f t="shared" si="615"/>
        <v/>
      </c>
      <c r="EQ445" s="248" t="str">
        <f t="shared" si="644"/>
        <v/>
      </c>
      <c r="ER445" s="248" t="str">
        <f t="shared" si="645"/>
        <v/>
      </c>
      <c r="ES445" s="248" t="str">
        <f t="shared" si="646"/>
        <v/>
      </c>
      <c r="ET445" s="248" t="str">
        <f t="shared" si="647"/>
        <v/>
      </c>
      <c r="EU445" s="248" t="str">
        <f t="shared" si="648"/>
        <v/>
      </c>
      <c r="EV445" s="248" t="str">
        <f t="shared" si="648"/>
        <v/>
      </c>
      <c r="EX445" s="248" t="str">
        <f t="shared" si="649"/>
        <v/>
      </c>
      <c r="EY445" s="248" t="str">
        <f t="shared" si="650"/>
        <v/>
      </c>
      <c r="EZ445" s="248" t="str">
        <f t="shared" si="651"/>
        <v/>
      </c>
      <c r="FA445" s="248" t="str">
        <f t="shared" si="652"/>
        <v/>
      </c>
      <c r="FB445" s="248" t="str">
        <f t="shared" si="684"/>
        <v/>
      </c>
      <c r="FC445" s="248" t="str">
        <f t="shared" si="684"/>
        <v/>
      </c>
      <c r="FE445" s="248" t="str">
        <f t="shared" si="653"/>
        <v/>
      </c>
      <c r="FF445" s="248" t="str">
        <f t="shared" si="654"/>
        <v/>
      </c>
      <c r="FG445" s="248" t="str">
        <f t="shared" si="655"/>
        <v/>
      </c>
      <c r="FH445" s="248" t="str">
        <f t="shared" si="656"/>
        <v/>
      </c>
      <c r="FI445" s="248" t="str">
        <f t="shared" si="685"/>
        <v/>
      </c>
      <c r="FJ445" s="248" t="str">
        <f t="shared" si="685"/>
        <v/>
      </c>
      <c r="FL445" s="370"/>
      <c r="FM445" s="371"/>
      <c r="FN445" s="371"/>
      <c r="FO445" s="611"/>
      <c r="FP445" s="896"/>
      <c r="FQ445" s="370"/>
      <c r="FR445" s="371"/>
      <c r="FS445" s="371"/>
      <c r="FT445" s="611"/>
      <c r="FU445" s="896"/>
      <c r="FV445" s="370"/>
      <c r="FW445" s="371"/>
      <c r="FX445" s="371"/>
      <c r="FY445" s="611"/>
      <c r="FZ445" s="896"/>
      <c r="GA445" s="613"/>
      <c r="GC445" s="227">
        <f t="shared" si="657"/>
        <v>0</v>
      </c>
      <c r="GD445" s="228">
        <f t="shared" si="658"/>
        <v>0</v>
      </c>
      <c r="GE445" s="229">
        <f t="shared" si="686"/>
        <v>0</v>
      </c>
      <c r="GF445" s="230">
        <f t="shared" si="686"/>
        <v>0</v>
      </c>
      <c r="GG445" s="231" t="str">
        <f t="shared" si="659"/>
        <v/>
      </c>
      <c r="GH445" s="232">
        <f t="shared" si="660"/>
        <v>0</v>
      </c>
      <c r="GI445" s="227">
        <f t="shared" si="661"/>
        <v>0</v>
      </c>
      <c r="GJ445" s="233">
        <f t="shared" si="662"/>
        <v>0</v>
      </c>
      <c r="GK445" s="233">
        <f t="shared" si="663"/>
        <v>0</v>
      </c>
      <c r="GL445" s="234"/>
      <c r="GM445" s="235">
        <f t="shared" si="664"/>
        <v>0</v>
      </c>
      <c r="GN445" s="235">
        <f t="shared" si="665"/>
        <v>0</v>
      </c>
      <c r="GO445" s="235" t="str">
        <f t="shared" si="666"/>
        <v/>
      </c>
      <c r="GP445" s="380"/>
      <c r="GQ445" s="235">
        <f t="shared" si="667"/>
        <v>0</v>
      </c>
      <c r="GR445" s="235">
        <f t="shared" si="668"/>
        <v>0</v>
      </c>
      <c r="GS445" s="235" t="str">
        <f t="shared" si="669"/>
        <v/>
      </c>
      <c r="GT445" s="236"/>
      <c r="GU445" s="237" t="str">
        <f t="shared" si="670"/>
        <v/>
      </c>
      <c r="GV445" s="237" t="str">
        <f t="shared" si="671"/>
        <v/>
      </c>
      <c r="GW445" s="238" t="str">
        <f t="shared" si="672"/>
        <v/>
      </c>
      <c r="GX445" s="238" t="str">
        <f t="shared" si="673"/>
        <v/>
      </c>
      <c r="GY445" s="239"/>
      <c r="GZ445" s="240" t="str">
        <f t="shared" si="674"/>
        <v/>
      </c>
      <c r="HA445" s="235" t="str">
        <f t="shared" si="675"/>
        <v/>
      </c>
      <c r="HB445" s="235" t="str">
        <f t="shared" si="676"/>
        <v/>
      </c>
      <c r="HC445" s="235" t="str">
        <f t="shared" si="677"/>
        <v/>
      </c>
      <c r="HD445" s="235" t="str">
        <f t="shared" si="678"/>
        <v/>
      </c>
      <c r="HE445" s="235" t="str">
        <f t="shared" si="679"/>
        <v/>
      </c>
      <c r="HF445" s="188"/>
      <c r="HG445" s="235" t="str">
        <f t="shared" si="680"/>
        <v/>
      </c>
      <c r="HH445" s="235">
        <f t="shared" si="687"/>
        <v>0</v>
      </c>
      <c r="HI445" s="235">
        <f t="shared" si="687"/>
        <v>0</v>
      </c>
      <c r="HJ445" s="235">
        <f t="shared" si="687"/>
        <v>0</v>
      </c>
      <c r="HK445" s="188"/>
      <c r="HL445" s="235" t="str">
        <f t="shared" si="681"/>
        <v/>
      </c>
      <c r="HM445" s="235">
        <f t="shared" si="688"/>
        <v>0</v>
      </c>
      <c r="HN445" s="235">
        <f t="shared" si="688"/>
        <v>0</v>
      </c>
      <c r="HO445" s="235">
        <f t="shared" si="688"/>
        <v>0</v>
      </c>
      <c r="HP445" s="188"/>
      <c r="HQ445" s="235" t="str">
        <f t="shared" si="682"/>
        <v/>
      </c>
      <c r="HR445" s="235">
        <f t="shared" si="689"/>
        <v>0</v>
      </c>
      <c r="HS445" s="235">
        <f t="shared" si="689"/>
        <v>0</v>
      </c>
      <c r="HT445" s="235">
        <f t="shared" si="689"/>
        <v>0</v>
      </c>
      <c r="HU445" s="162"/>
      <c r="HV445" s="1622"/>
      <c r="HW445" s="1619"/>
      <c r="HX445" s="1619"/>
      <c r="HY445" s="1619"/>
      <c r="HZ445" s="1619"/>
      <c r="IA445" s="1619"/>
      <c r="IB445" s="1619"/>
      <c r="IC445" s="1623"/>
      <c r="ID445" s="162"/>
      <c r="IE445" s="162"/>
    </row>
    <row r="446" spans="1:239" ht="21" customHeight="1" x14ac:dyDescent="0.25">
      <c r="A446" s="377" t="str">
        <f t="shared" si="616"/>
        <v/>
      </c>
      <c r="B446" s="188">
        <v>420</v>
      </c>
      <c r="C446" s="255"/>
      <c r="D446" s="223" t="str">
        <f t="shared" si="600"/>
        <v/>
      </c>
      <c r="E446" s="223" t="str">
        <f t="shared" si="683"/>
        <v/>
      </c>
      <c r="F446" s="242"/>
      <c r="G446" s="242"/>
      <c r="H446" s="224" t="str">
        <f t="shared" si="617"/>
        <v/>
      </c>
      <c r="I446" s="930"/>
      <c r="J446" s="930"/>
      <c r="K446" s="930"/>
      <c r="L446" s="370"/>
      <c r="M446" s="371"/>
      <c r="N446" s="371"/>
      <c r="O446" s="371"/>
      <c r="P446" s="372"/>
      <c r="Q446" s="609"/>
      <c r="R446" s="609"/>
      <c r="S446" s="610"/>
      <c r="T446" s="371"/>
      <c r="U446" s="371"/>
      <c r="V446" s="188"/>
      <c r="W446" s="370"/>
      <c r="X446" s="371"/>
      <c r="Y446" s="371"/>
      <c r="Z446" s="611"/>
      <c r="AA446" s="896"/>
      <c r="AB446" s="370"/>
      <c r="AC446" s="371"/>
      <c r="AD446" s="371"/>
      <c r="AE446" s="371"/>
      <c r="AF446" s="896"/>
      <c r="AG446" s="370"/>
      <c r="AH446" s="371"/>
      <c r="AI446" s="371"/>
      <c r="AJ446" s="371"/>
      <c r="AK446" s="896"/>
      <c r="AL446" s="370"/>
      <c r="AM446" s="371"/>
      <c r="AN446" s="371"/>
      <c r="AO446" s="372"/>
      <c r="AP446" s="370"/>
      <c r="AQ446" s="371"/>
      <c r="AR446" s="371"/>
      <c r="AS446" s="371"/>
      <c r="AT446" s="928"/>
      <c r="AU446" s="188"/>
      <c r="AV446" s="256">
        <f t="shared" si="601"/>
        <v>0</v>
      </c>
      <c r="AW446" s="257">
        <f t="shared" si="602"/>
        <v>0</v>
      </c>
      <c r="AX446" s="258">
        <f t="shared" si="690"/>
        <v>0</v>
      </c>
      <c r="AY446" s="259">
        <f t="shared" si="690"/>
        <v>0</v>
      </c>
      <c r="AZ446" s="231" t="str">
        <f t="shared" si="618"/>
        <v/>
      </c>
      <c r="BA446" s="232">
        <f t="shared" si="619"/>
        <v>0</v>
      </c>
      <c r="BB446" s="249">
        <f t="shared" si="603"/>
        <v>0</v>
      </c>
      <c r="BC446" s="231">
        <f t="shared" si="620"/>
        <v>0</v>
      </c>
      <c r="BD446" s="231">
        <f t="shared" si="621"/>
        <v>0</v>
      </c>
      <c r="BE446" s="260"/>
      <c r="BF446" s="235">
        <f t="shared" si="622"/>
        <v>0</v>
      </c>
      <c r="BG446" s="235">
        <f t="shared" si="623"/>
        <v>0</v>
      </c>
      <c r="BH446" s="235">
        <f t="shared" si="624"/>
        <v>0</v>
      </c>
      <c r="BI446" s="380"/>
      <c r="BJ446" s="235">
        <f t="shared" si="604"/>
        <v>0</v>
      </c>
      <c r="BK446" s="235">
        <f t="shared" si="625"/>
        <v>0</v>
      </c>
      <c r="BL446" s="235" t="str">
        <f t="shared" si="626"/>
        <v/>
      </c>
      <c r="BM446" s="236"/>
      <c r="BN446" s="237"/>
      <c r="BO446" s="237"/>
      <c r="BP446" s="238"/>
      <c r="BQ446" s="238"/>
      <c r="BR446" s="254"/>
      <c r="BS446" s="252"/>
      <c r="BT446" s="244"/>
      <c r="BU446" s="244"/>
      <c r="BV446" s="244"/>
      <c r="BW446" s="244"/>
      <c r="BX446" s="244"/>
      <c r="BY446" s="244"/>
      <c r="BZ446" s="244"/>
      <c r="CA446" s="244"/>
      <c r="CB446" s="253"/>
      <c r="CC446" s="188"/>
      <c r="CD446" s="244">
        <f t="shared" si="605"/>
        <v>0</v>
      </c>
      <c r="CE446" s="235">
        <f t="shared" si="627"/>
        <v>0</v>
      </c>
      <c r="CF446" s="235">
        <f t="shared" si="627"/>
        <v>0</v>
      </c>
      <c r="CG446" s="235">
        <f t="shared" si="627"/>
        <v>0</v>
      </c>
      <c r="CH446" s="188"/>
      <c r="CI446" s="244">
        <f t="shared" si="606"/>
        <v>0</v>
      </c>
      <c r="CJ446" s="235">
        <f t="shared" si="628"/>
        <v>0</v>
      </c>
      <c r="CK446" s="235">
        <f t="shared" si="628"/>
        <v>0</v>
      </c>
      <c r="CL446" s="235">
        <f t="shared" si="628"/>
        <v>0</v>
      </c>
      <c r="CM446" s="188"/>
      <c r="CN446" s="244">
        <f t="shared" si="607"/>
        <v>0</v>
      </c>
      <c r="CO446" s="235">
        <f t="shared" si="629"/>
        <v>0</v>
      </c>
      <c r="CP446" s="235">
        <f t="shared" si="629"/>
        <v>0</v>
      </c>
      <c r="CQ446" s="235">
        <f t="shared" si="629"/>
        <v>0</v>
      </c>
      <c r="CR446" s="188"/>
      <c r="CS446" s="244">
        <f t="shared" si="608"/>
        <v>0</v>
      </c>
      <c r="CT446" s="235">
        <f t="shared" si="630"/>
        <v>0</v>
      </c>
      <c r="CU446" s="235">
        <f t="shared" si="630"/>
        <v>0</v>
      </c>
      <c r="CV446" s="235">
        <f t="shared" si="630"/>
        <v>0</v>
      </c>
      <c r="CW446" s="188"/>
      <c r="CX446" s="244">
        <f t="shared" si="609"/>
        <v>0</v>
      </c>
      <c r="CY446" s="235">
        <f t="shared" si="631"/>
        <v>0</v>
      </c>
      <c r="CZ446" s="235">
        <f t="shared" si="631"/>
        <v>0</v>
      </c>
      <c r="DA446" s="235">
        <f t="shared" si="631"/>
        <v>0</v>
      </c>
      <c r="DB446" s="188"/>
      <c r="DC446" s="225"/>
      <c r="DD446" s="226"/>
      <c r="DE446" s="1088"/>
      <c r="DF446" s="225"/>
      <c r="DG446" s="226"/>
      <c r="DH446" s="1088"/>
      <c r="DI446" s="225"/>
      <c r="DJ446" s="226"/>
      <c r="DK446" s="1088"/>
      <c r="DL446" s="225"/>
      <c r="DM446" s="226"/>
      <c r="DN446" s="1088"/>
      <c r="DO446" s="370"/>
      <c r="DP446" s="370"/>
      <c r="DQ446" s="243">
        <f t="shared" si="632"/>
        <v>0</v>
      </c>
      <c r="DR446" s="244">
        <f t="shared" si="633"/>
        <v>0</v>
      </c>
      <c r="DS446" s="235">
        <f t="shared" si="634"/>
        <v>0</v>
      </c>
      <c r="DT446" s="244" t="str">
        <f t="shared" si="610"/>
        <v/>
      </c>
      <c r="DU446" s="42" t="str">
        <f t="shared" si="635"/>
        <v/>
      </c>
      <c r="DV446" s="42" t="str">
        <f t="shared" si="636"/>
        <v/>
      </c>
      <c r="DW446" s="42" t="str">
        <f t="shared" si="637"/>
        <v/>
      </c>
      <c r="DX446" s="162"/>
      <c r="DY446" s="42" t="str">
        <f t="shared" si="638"/>
        <v/>
      </c>
      <c r="DZ446" s="42" t="str">
        <f t="shared" si="691"/>
        <v/>
      </c>
      <c r="EA446" s="42" t="str">
        <f t="shared" si="639"/>
        <v/>
      </c>
      <c r="EB446" s="162"/>
      <c r="EC446" s="930"/>
      <c r="ED446" s="188"/>
      <c r="EE446" s="245">
        <f t="shared" si="640"/>
        <v>0</v>
      </c>
      <c r="EG446" s="245">
        <f t="shared" si="641"/>
        <v>0</v>
      </c>
      <c r="EI446" s="246" t="str">
        <f t="shared" si="642"/>
        <v/>
      </c>
      <c r="EJ446" s="247" t="str">
        <f t="shared" si="611"/>
        <v/>
      </c>
      <c r="EK446" s="248" t="str">
        <f t="shared" si="612"/>
        <v/>
      </c>
      <c r="EL446" s="248" t="str">
        <f t="shared" si="613"/>
        <v/>
      </c>
      <c r="EM446" s="248" t="str">
        <f t="shared" si="614"/>
        <v/>
      </c>
      <c r="EN446" s="248" t="str">
        <f t="shared" si="643"/>
        <v/>
      </c>
      <c r="EO446" s="248" t="str">
        <f t="shared" si="615"/>
        <v/>
      </c>
      <c r="EQ446" s="248" t="str">
        <f t="shared" si="644"/>
        <v/>
      </c>
      <c r="ER446" s="248" t="str">
        <f t="shared" si="645"/>
        <v/>
      </c>
      <c r="ES446" s="248" t="str">
        <f t="shared" si="646"/>
        <v/>
      </c>
      <c r="ET446" s="248" t="str">
        <f t="shared" si="647"/>
        <v/>
      </c>
      <c r="EU446" s="248" t="str">
        <f t="shared" si="648"/>
        <v/>
      </c>
      <c r="EV446" s="248" t="str">
        <f t="shared" si="648"/>
        <v/>
      </c>
      <c r="EX446" s="248" t="str">
        <f t="shared" si="649"/>
        <v/>
      </c>
      <c r="EY446" s="248" t="str">
        <f t="shared" si="650"/>
        <v/>
      </c>
      <c r="EZ446" s="248" t="str">
        <f t="shared" si="651"/>
        <v/>
      </c>
      <c r="FA446" s="248" t="str">
        <f t="shared" si="652"/>
        <v/>
      </c>
      <c r="FB446" s="248" t="str">
        <f t="shared" si="684"/>
        <v/>
      </c>
      <c r="FC446" s="248" t="str">
        <f t="shared" si="684"/>
        <v/>
      </c>
      <c r="FE446" s="248" t="str">
        <f t="shared" si="653"/>
        <v/>
      </c>
      <c r="FF446" s="248" t="str">
        <f t="shared" si="654"/>
        <v/>
      </c>
      <c r="FG446" s="248" t="str">
        <f t="shared" si="655"/>
        <v/>
      </c>
      <c r="FH446" s="248" t="str">
        <f t="shared" si="656"/>
        <v/>
      </c>
      <c r="FI446" s="248" t="str">
        <f t="shared" si="685"/>
        <v/>
      </c>
      <c r="FJ446" s="248" t="str">
        <f t="shared" si="685"/>
        <v/>
      </c>
      <c r="FL446" s="370"/>
      <c r="FM446" s="371"/>
      <c r="FN446" s="371"/>
      <c r="FO446" s="611"/>
      <c r="FP446" s="896"/>
      <c r="FQ446" s="370"/>
      <c r="FR446" s="371"/>
      <c r="FS446" s="371"/>
      <c r="FT446" s="611"/>
      <c r="FU446" s="896"/>
      <c r="FV446" s="370"/>
      <c r="FW446" s="371"/>
      <c r="FX446" s="371"/>
      <c r="FY446" s="611"/>
      <c r="FZ446" s="896"/>
      <c r="GA446" s="613"/>
      <c r="GC446" s="227">
        <f t="shared" si="657"/>
        <v>0</v>
      </c>
      <c r="GD446" s="228">
        <f t="shared" si="658"/>
        <v>0</v>
      </c>
      <c r="GE446" s="229">
        <f t="shared" si="686"/>
        <v>0</v>
      </c>
      <c r="GF446" s="230">
        <f t="shared" si="686"/>
        <v>0</v>
      </c>
      <c r="GG446" s="231" t="str">
        <f t="shared" si="659"/>
        <v/>
      </c>
      <c r="GH446" s="232">
        <f t="shared" si="660"/>
        <v>0</v>
      </c>
      <c r="GI446" s="227">
        <f t="shared" si="661"/>
        <v>0</v>
      </c>
      <c r="GJ446" s="233">
        <f t="shared" si="662"/>
        <v>0</v>
      </c>
      <c r="GK446" s="233">
        <f t="shared" si="663"/>
        <v>0</v>
      </c>
      <c r="GL446" s="234"/>
      <c r="GM446" s="235">
        <f t="shared" si="664"/>
        <v>0</v>
      </c>
      <c r="GN446" s="235">
        <f t="shared" si="665"/>
        <v>0</v>
      </c>
      <c r="GO446" s="235" t="str">
        <f t="shared" si="666"/>
        <v/>
      </c>
      <c r="GP446" s="380"/>
      <c r="GQ446" s="235">
        <f t="shared" si="667"/>
        <v>0</v>
      </c>
      <c r="GR446" s="235">
        <f t="shared" si="668"/>
        <v>0</v>
      </c>
      <c r="GS446" s="235" t="str">
        <f t="shared" si="669"/>
        <v/>
      </c>
      <c r="GT446" s="236"/>
      <c r="GU446" s="237" t="str">
        <f t="shared" si="670"/>
        <v/>
      </c>
      <c r="GV446" s="237" t="str">
        <f t="shared" si="671"/>
        <v/>
      </c>
      <c r="GW446" s="238" t="str">
        <f t="shared" si="672"/>
        <v/>
      </c>
      <c r="GX446" s="238" t="str">
        <f t="shared" si="673"/>
        <v/>
      </c>
      <c r="GY446" s="239"/>
      <c r="GZ446" s="240" t="str">
        <f t="shared" si="674"/>
        <v/>
      </c>
      <c r="HA446" s="235" t="str">
        <f t="shared" si="675"/>
        <v/>
      </c>
      <c r="HB446" s="235" t="str">
        <f t="shared" si="676"/>
        <v/>
      </c>
      <c r="HC446" s="235" t="str">
        <f t="shared" si="677"/>
        <v/>
      </c>
      <c r="HD446" s="235" t="str">
        <f t="shared" si="678"/>
        <v/>
      </c>
      <c r="HE446" s="235" t="str">
        <f t="shared" si="679"/>
        <v/>
      </c>
      <c r="HF446" s="188"/>
      <c r="HG446" s="235" t="str">
        <f t="shared" si="680"/>
        <v/>
      </c>
      <c r="HH446" s="235">
        <f t="shared" si="687"/>
        <v>0</v>
      </c>
      <c r="HI446" s="235">
        <f t="shared" si="687"/>
        <v>0</v>
      </c>
      <c r="HJ446" s="235">
        <f t="shared" si="687"/>
        <v>0</v>
      </c>
      <c r="HK446" s="188"/>
      <c r="HL446" s="235" t="str">
        <f t="shared" si="681"/>
        <v/>
      </c>
      <c r="HM446" s="235">
        <f t="shared" si="688"/>
        <v>0</v>
      </c>
      <c r="HN446" s="235">
        <f t="shared" si="688"/>
        <v>0</v>
      </c>
      <c r="HO446" s="235">
        <f t="shared" si="688"/>
        <v>0</v>
      </c>
      <c r="HP446" s="188"/>
      <c r="HQ446" s="235" t="str">
        <f t="shared" si="682"/>
        <v/>
      </c>
      <c r="HR446" s="235">
        <f t="shared" si="689"/>
        <v>0</v>
      </c>
      <c r="HS446" s="235">
        <f t="shared" si="689"/>
        <v>0</v>
      </c>
      <c r="HT446" s="235">
        <f t="shared" si="689"/>
        <v>0</v>
      </c>
      <c r="HU446" s="162"/>
      <c r="HV446" s="1622"/>
      <c r="HW446" s="1619"/>
      <c r="HX446" s="1619"/>
      <c r="HY446" s="1619"/>
      <c r="HZ446" s="1619"/>
      <c r="IA446" s="1619"/>
      <c r="IB446" s="1619"/>
      <c r="IC446" s="1623"/>
      <c r="ID446" s="162"/>
      <c r="IE446" s="162"/>
    </row>
    <row r="447" spans="1:239" ht="21" customHeight="1" x14ac:dyDescent="0.25">
      <c r="A447" s="377" t="str">
        <f t="shared" si="616"/>
        <v/>
      </c>
      <c r="B447" s="188">
        <v>421</v>
      </c>
      <c r="C447" s="255"/>
      <c r="D447" s="223" t="str">
        <f t="shared" si="600"/>
        <v/>
      </c>
      <c r="E447" s="223" t="str">
        <f t="shared" si="683"/>
        <v/>
      </c>
      <c r="F447" s="242"/>
      <c r="G447" s="242"/>
      <c r="H447" s="224" t="str">
        <f t="shared" si="617"/>
        <v/>
      </c>
      <c r="I447" s="930"/>
      <c r="J447" s="930"/>
      <c r="K447" s="930"/>
      <c r="L447" s="370"/>
      <c r="M447" s="371"/>
      <c r="N447" s="371"/>
      <c r="O447" s="371"/>
      <c r="P447" s="372"/>
      <c r="Q447" s="609"/>
      <c r="R447" s="609"/>
      <c r="S447" s="610"/>
      <c r="T447" s="371"/>
      <c r="U447" s="371"/>
      <c r="V447" s="188"/>
      <c r="W447" s="370"/>
      <c r="X447" s="371"/>
      <c r="Y447" s="371"/>
      <c r="Z447" s="611"/>
      <c r="AA447" s="896"/>
      <c r="AB447" s="370"/>
      <c r="AC447" s="371"/>
      <c r="AD447" s="371"/>
      <c r="AE447" s="371"/>
      <c r="AF447" s="896"/>
      <c r="AG447" s="370"/>
      <c r="AH447" s="371"/>
      <c r="AI447" s="371"/>
      <c r="AJ447" s="371"/>
      <c r="AK447" s="896"/>
      <c r="AL447" s="370"/>
      <c r="AM447" s="371"/>
      <c r="AN447" s="371"/>
      <c r="AO447" s="372"/>
      <c r="AP447" s="370"/>
      <c r="AQ447" s="371"/>
      <c r="AR447" s="371"/>
      <c r="AS447" s="371"/>
      <c r="AT447" s="928"/>
      <c r="AU447" s="188"/>
      <c r="AV447" s="256">
        <f t="shared" si="601"/>
        <v>0</v>
      </c>
      <c r="AW447" s="257">
        <f t="shared" si="602"/>
        <v>0</v>
      </c>
      <c r="AX447" s="258">
        <f t="shared" si="690"/>
        <v>0</v>
      </c>
      <c r="AY447" s="259">
        <f t="shared" si="690"/>
        <v>0</v>
      </c>
      <c r="AZ447" s="231" t="str">
        <f t="shared" si="618"/>
        <v/>
      </c>
      <c r="BA447" s="232">
        <f t="shared" si="619"/>
        <v>0</v>
      </c>
      <c r="BB447" s="249">
        <f t="shared" si="603"/>
        <v>0</v>
      </c>
      <c r="BC447" s="231">
        <f t="shared" si="620"/>
        <v>0</v>
      </c>
      <c r="BD447" s="231">
        <f t="shared" si="621"/>
        <v>0</v>
      </c>
      <c r="BE447" s="260"/>
      <c r="BF447" s="235">
        <f t="shared" si="622"/>
        <v>0</v>
      </c>
      <c r="BG447" s="235">
        <f t="shared" si="623"/>
        <v>0</v>
      </c>
      <c r="BH447" s="235">
        <f t="shared" si="624"/>
        <v>0</v>
      </c>
      <c r="BI447" s="380"/>
      <c r="BJ447" s="235">
        <f t="shared" si="604"/>
        <v>0</v>
      </c>
      <c r="BK447" s="235">
        <f t="shared" si="625"/>
        <v>0</v>
      </c>
      <c r="BL447" s="235" t="str">
        <f t="shared" si="626"/>
        <v/>
      </c>
      <c r="BM447" s="236"/>
      <c r="BN447" s="237"/>
      <c r="BO447" s="237"/>
      <c r="BP447" s="238"/>
      <c r="BQ447" s="238"/>
      <c r="BR447" s="254"/>
      <c r="BS447" s="252"/>
      <c r="BT447" s="244"/>
      <c r="BU447" s="244"/>
      <c r="BV447" s="244"/>
      <c r="BW447" s="244"/>
      <c r="BX447" s="244"/>
      <c r="BY447" s="244"/>
      <c r="BZ447" s="244"/>
      <c r="CA447" s="244"/>
      <c r="CB447" s="253"/>
      <c r="CC447" s="188"/>
      <c r="CD447" s="244">
        <f t="shared" si="605"/>
        <v>0</v>
      </c>
      <c r="CE447" s="235">
        <f t="shared" si="627"/>
        <v>0</v>
      </c>
      <c r="CF447" s="235">
        <f t="shared" si="627"/>
        <v>0</v>
      </c>
      <c r="CG447" s="235">
        <f t="shared" si="627"/>
        <v>0</v>
      </c>
      <c r="CH447" s="188"/>
      <c r="CI447" s="244">
        <f t="shared" si="606"/>
        <v>0</v>
      </c>
      <c r="CJ447" s="235">
        <f t="shared" si="628"/>
        <v>0</v>
      </c>
      <c r="CK447" s="235">
        <f t="shared" si="628"/>
        <v>0</v>
      </c>
      <c r="CL447" s="235">
        <f t="shared" si="628"/>
        <v>0</v>
      </c>
      <c r="CM447" s="188"/>
      <c r="CN447" s="244">
        <f t="shared" si="607"/>
        <v>0</v>
      </c>
      <c r="CO447" s="235">
        <f t="shared" si="629"/>
        <v>0</v>
      </c>
      <c r="CP447" s="235">
        <f t="shared" si="629"/>
        <v>0</v>
      </c>
      <c r="CQ447" s="235">
        <f t="shared" si="629"/>
        <v>0</v>
      </c>
      <c r="CR447" s="188"/>
      <c r="CS447" s="244">
        <f t="shared" si="608"/>
        <v>0</v>
      </c>
      <c r="CT447" s="235">
        <f t="shared" si="630"/>
        <v>0</v>
      </c>
      <c r="CU447" s="235">
        <f t="shared" si="630"/>
        <v>0</v>
      </c>
      <c r="CV447" s="235">
        <f t="shared" si="630"/>
        <v>0</v>
      </c>
      <c r="CW447" s="188"/>
      <c r="CX447" s="244">
        <f t="shared" si="609"/>
        <v>0</v>
      </c>
      <c r="CY447" s="235">
        <f t="shared" si="631"/>
        <v>0</v>
      </c>
      <c r="CZ447" s="235">
        <f t="shared" si="631"/>
        <v>0</v>
      </c>
      <c r="DA447" s="235">
        <f t="shared" si="631"/>
        <v>0</v>
      </c>
      <c r="DB447" s="188"/>
      <c r="DC447" s="225"/>
      <c r="DD447" s="226"/>
      <c r="DE447" s="1088"/>
      <c r="DF447" s="225"/>
      <c r="DG447" s="226"/>
      <c r="DH447" s="1088"/>
      <c r="DI447" s="225"/>
      <c r="DJ447" s="226"/>
      <c r="DK447" s="1088"/>
      <c r="DL447" s="225"/>
      <c r="DM447" s="226"/>
      <c r="DN447" s="1088"/>
      <c r="DO447" s="370"/>
      <c r="DP447" s="370"/>
      <c r="DQ447" s="243">
        <f t="shared" si="632"/>
        <v>0</v>
      </c>
      <c r="DR447" s="244">
        <f t="shared" si="633"/>
        <v>0</v>
      </c>
      <c r="DS447" s="235">
        <f t="shared" si="634"/>
        <v>0</v>
      </c>
      <c r="DT447" s="244" t="str">
        <f t="shared" si="610"/>
        <v/>
      </c>
      <c r="DU447" s="42" t="str">
        <f t="shared" si="635"/>
        <v/>
      </c>
      <c r="DV447" s="42" t="str">
        <f t="shared" si="636"/>
        <v/>
      </c>
      <c r="DW447" s="42" t="str">
        <f t="shared" si="637"/>
        <v/>
      </c>
      <c r="DX447" s="162"/>
      <c r="DY447" s="42" t="str">
        <f t="shared" si="638"/>
        <v/>
      </c>
      <c r="DZ447" s="42" t="str">
        <f t="shared" si="691"/>
        <v/>
      </c>
      <c r="EA447" s="42" t="str">
        <f t="shared" si="639"/>
        <v/>
      </c>
      <c r="EB447" s="162"/>
      <c r="EC447" s="930"/>
      <c r="ED447" s="188"/>
      <c r="EE447" s="245">
        <f t="shared" si="640"/>
        <v>0</v>
      </c>
      <c r="EG447" s="245">
        <f t="shared" si="641"/>
        <v>0</v>
      </c>
      <c r="EI447" s="246" t="str">
        <f t="shared" si="642"/>
        <v/>
      </c>
      <c r="EJ447" s="247" t="str">
        <f t="shared" si="611"/>
        <v/>
      </c>
      <c r="EK447" s="248" t="str">
        <f t="shared" si="612"/>
        <v/>
      </c>
      <c r="EL447" s="248" t="str">
        <f t="shared" si="613"/>
        <v/>
      </c>
      <c r="EM447" s="248" t="str">
        <f t="shared" si="614"/>
        <v/>
      </c>
      <c r="EN447" s="248" t="str">
        <f t="shared" si="643"/>
        <v/>
      </c>
      <c r="EO447" s="248" t="str">
        <f t="shared" si="615"/>
        <v/>
      </c>
      <c r="EQ447" s="248" t="str">
        <f t="shared" si="644"/>
        <v/>
      </c>
      <c r="ER447" s="248" t="str">
        <f t="shared" si="645"/>
        <v/>
      </c>
      <c r="ES447" s="248" t="str">
        <f t="shared" si="646"/>
        <v/>
      </c>
      <c r="ET447" s="248" t="str">
        <f t="shared" si="647"/>
        <v/>
      </c>
      <c r="EU447" s="248" t="str">
        <f t="shared" si="648"/>
        <v/>
      </c>
      <c r="EV447" s="248" t="str">
        <f t="shared" si="648"/>
        <v/>
      </c>
      <c r="EX447" s="248" t="str">
        <f t="shared" si="649"/>
        <v/>
      </c>
      <c r="EY447" s="248" t="str">
        <f t="shared" si="650"/>
        <v/>
      </c>
      <c r="EZ447" s="248" t="str">
        <f t="shared" si="651"/>
        <v/>
      </c>
      <c r="FA447" s="248" t="str">
        <f t="shared" si="652"/>
        <v/>
      </c>
      <c r="FB447" s="248" t="str">
        <f t="shared" si="684"/>
        <v/>
      </c>
      <c r="FC447" s="248" t="str">
        <f t="shared" si="684"/>
        <v/>
      </c>
      <c r="FE447" s="248" t="str">
        <f t="shared" si="653"/>
        <v/>
      </c>
      <c r="FF447" s="248" t="str">
        <f t="shared" si="654"/>
        <v/>
      </c>
      <c r="FG447" s="248" t="str">
        <f t="shared" si="655"/>
        <v/>
      </c>
      <c r="FH447" s="248" t="str">
        <f t="shared" si="656"/>
        <v/>
      </c>
      <c r="FI447" s="248" t="str">
        <f t="shared" si="685"/>
        <v/>
      </c>
      <c r="FJ447" s="248" t="str">
        <f t="shared" si="685"/>
        <v/>
      </c>
      <c r="FL447" s="370"/>
      <c r="FM447" s="371"/>
      <c r="FN447" s="371"/>
      <c r="FO447" s="611"/>
      <c r="FP447" s="896"/>
      <c r="FQ447" s="370"/>
      <c r="FR447" s="371"/>
      <c r="FS447" s="371"/>
      <c r="FT447" s="611"/>
      <c r="FU447" s="896"/>
      <c r="FV447" s="370"/>
      <c r="FW447" s="371"/>
      <c r="FX447" s="371"/>
      <c r="FY447" s="611"/>
      <c r="FZ447" s="896"/>
      <c r="GA447" s="613"/>
      <c r="GC447" s="227">
        <f t="shared" si="657"/>
        <v>0</v>
      </c>
      <c r="GD447" s="228">
        <f t="shared" si="658"/>
        <v>0</v>
      </c>
      <c r="GE447" s="229">
        <f t="shared" si="686"/>
        <v>0</v>
      </c>
      <c r="GF447" s="230">
        <f t="shared" si="686"/>
        <v>0</v>
      </c>
      <c r="GG447" s="231" t="str">
        <f t="shared" si="659"/>
        <v/>
      </c>
      <c r="GH447" s="232">
        <f t="shared" si="660"/>
        <v>0</v>
      </c>
      <c r="GI447" s="227">
        <f t="shared" si="661"/>
        <v>0</v>
      </c>
      <c r="GJ447" s="233">
        <f t="shared" si="662"/>
        <v>0</v>
      </c>
      <c r="GK447" s="233">
        <f t="shared" si="663"/>
        <v>0</v>
      </c>
      <c r="GL447" s="234"/>
      <c r="GM447" s="235">
        <f t="shared" si="664"/>
        <v>0</v>
      </c>
      <c r="GN447" s="235">
        <f t="shared" si="665"/>
        <v>0</v>
      </c>
      <c r="GO447" s="235" t="str">
        <f t="shared" si="666"/>
        <v/>
      </c>
      <c r="GP447" s="380"/>
      <c r="GQ447" s="235">
        <f t="shared" si="667"/>
        <v>0</v>
      </c>
      <c r="GR447" s="235">
        <f t="shared" si="668"/>
        <v>0</v>
      </c>
      <c r="GS447" s="235" t="str">
        <f t="shared" si="669"/>
        <v/>
      </c>
      <c r="GT447" s="236"/>
      <c r="GU447" s="237" t="str">
        <f t="shared" si="670"/>
        <v/>
      </c>
      <c r="GV447" s="237" t="str">
        <f t="shared" si="671"/>
        <v/>
      </c>
      <c r="GW447" s="238" t="str">
        <f t="shared" si="672"/>
        <v/>
      </c>
      <c r="GX447" s="238" t="str">
        <f t="shared" si="673"/>
        <v/>
      </c>
      <c r="GY447" s="239"/>
      <c r="GZ447" s="240" t="str">
        <f t="shared" si="674"/>
        <v/>
      </c>
      <c r="HA447" s="235" t="str">
        <f t="shared" si="675"/>
        <v/>
      </c>
      <c r="HB447" s="235" t="str">
        <f t="shared" si="676"/>
        <v/>
      </c>
      <c r="HC447" s="235" t="str">
        <f t="shared" si="677"/>
        <v/>
      </c>
      <c r="HD447" s="235" t="str">
        <f t="shared" si="678"/>
        <v/>
      </c>
      <c r="HE447" s="235" t="str">
        <f t="shared" si="679"/>
        <v/>
      </c>
      <c r="HF447" s="188"/>
      <c r="HG447" s="235" t="str">
        <f t="shared" si="680"/>
        <v/>
      </c>
      <c r="HH447" s="235">
        <f t="shared" si="687"/>
        <v>0</v>
      </c>
      <c r="HI447" s="235">
        <f t="shared" si="687"/>
        <v>0</v>
      </c>
      <c r="HJ447" s="235">
        <f t="shared" si="687"/>
        <v>0</v>
      </c>
      <c r="HK447" s="188"/>
      <c r="HL447" s="235" t="str">
        <f t="shared" si="681"/>
        <v/>
      </c>
      <c r="HM447" s="235">
        <f t="shared" si="688"/>
        <v>0</v>
      </c>
      <c r="HN447" s="235">
        <f t="shared" si="688"/>
        <v>0</v>
      </c>
      <c r="HO447" s="235">
        <f t="shared" si="688"/>
        <v>0</v>
      </c>
      <c r="HP447" s="188"/>
      <c r="HQ447" s="235" t="str">
        <f t="shared" si="682"/>
        <v/>
      </c>
      <c r="HR447" s="235">
        <f t="shared" si="689"/>
        <v>0</v>
      </c>
      <c r="HS447" s="235">
        <f t="shared" si="689"/>
        <v>0</v>
      </c>
      <c r="HT447" s="235">
        <f t="shared" si="689"/>
        <v>0</v>
      </c>
      <c r="HU447" s="162"/>
      <c r="HV447" s="1622"/>
      <c r="HW447" s="1619"/>
      <c r="HX447" s="1619"/>
      <c r="HY447" s="1619"/>
      <c r="HZ447" s="1619"/>
      <c r="IA447" s="1619"/>
      <c r="IB447" s="1619"/>
      <c r="IC447" s="1623"/>
      <c r="ID447" s="162"/>
      <c r="IE447" s="162"/>
    </row>
    <row r="448" spans="1:239" ht="21" customHeight="1" x14ac:dyDescent="0.25">
      <c r="A448" s="377" t="str">
        <f t="shared" si="616"/>
        <v/>
      </c>
      <c r="B448" s="188">
        <v>422</v>
      </c>
      <c r="C448" s="255"/>
      <c r="D448" s="223" t="str">
        <f t="shared" si="600"/>
        <v/>
      </c>
      <c r="E448" s="223" t="str">
        <f t="shared" si="683"/>
        <v/>
      </c>
      <c r="F448" s="242"/>
      <c r="G448" s="242"/>
      <c r="H448" s="224" t="str">
        <f t="shared" si="617"/>
        <v/>
      </c>
      <c r="I448" s="930"/>
      <c r="J448" s="930"/>
      <c r="K448" s="930"/>
      <c r="L448" s="370"/>
      <c r="M448" s="371"/>
      <c r="N448" s="371"/>
      <c r="O448" s="371"/>
      <c r="P448" s="372"/>
      <c r="Q448" s="609"/>
      <c r="R448" s="609"/>
      <c r="S448" s="610"/>
      <c r="T448" s="371"/>
      <c r="U448" s="371"/>
      <c r="V448" s="188"/>
      <c r="W448" s="370"/>
      <c r="X448" s="371"/>
      <c r="Y448" s="371"/>
      <c r="Z448" s="611"/>
      <c r="AA448" s="896"/>
      <c r="AB448" s="370"/>
      <c r="AC448" s="371"/>
      <c r="AD448" s="371"/>
      <c r="AE448" s="371"/>
      <c r="AF448" s="896"/>
      <c r="AG448" s="370"/>
      <c r="AH448" s="371"/>
      <c r="AI448" s="371"/>
      <c r="AJ448" s="371"/>
      <c r="AK448" s="896"/>
      <c r="AL448" s="370"/>
      <c r="AM448" s="371"/>
      <c r="AN448" s="371"/>
      <c r="AO448" s="372"/>
      <c r="AP448" s="370"/>
      <c r="AQ448" s="371"/>
      <c r="AR448" s="371"/>
      <c r="AS448" s="371"/>
      <c r="AT448" s="928"/>
      <c r="AU448" s="188"/>
      <c r="AV448" s="256">
        <f t="shared" si="601"/>
        <v>0</v>
      </c>
      <c r="AW448" s="257">
        <f t="shared" si="602"/>
        <v>0</v>
      </c>
      <c r="AX448" s="258">
        <f t="shared" si="690"/>
        <v>0</v>
      </c>
      <c r="AY448" s="259">
        <f t="shared" si="690"/>
        <v>0</v>
      </c>
      <c r="AZ448" s="231" t="str">
        <f t="shared" si="618"/>
        <v/>
      </c>
      <c r="BA448" s="232">
        <f t="shared" si="619"/>
        <v>0</v>
      </c>
      <c r="BB448" s="249">
        <f t="shared" si="603"/>
        <v>0</v>
      </c>
      <c r="BC448" s="231">
        <f t="shared" si="620"/>
        <v>0</v>
      </c>
      <c r="BD448" s="231">
        <f t="shared" si="621"/>
        <v>0</v>
      </c>
      <c r="BE448" s="260"/>
      <c r="BF448" s="235">
        <f t="shared" si="622"/>
        <v>0</v>
      </c>
      <c r="BG448" s="235">
        <f t="shared" si="623"/>
        <v>0</v>
      </c>
      <c r="BH448" s="235">
        <f t="shared" si="624"/>
        <v>0</v>
      </c>
      <c r="BI448" s="380"/>
      <c r="BJ448" s="235">
        <f t="shared" si="604"/>
        <v>0</v>
      </c>
      <c r="BK448" s="235">
        <f t="shared" si="625"/>
        <v>0</v>
      </c>
      <c r="BL448" s="235" t="str">
        <f t="shared" si="626"/>
        <v/>
      </c>
      <c r="BM448" s="236"/>
      <c r="BN448" s="237"/>
      <c r="BO448" s="237"/>
      <c r="BP448" s="238"/>
      <c r="BQ448" s="238"/>
      <c r="BR448" s="254"/>
      <c r="BS448" s="252"/>
      <c r="BT448" s="244"/>
      <c r="BU448" s="244"/>
      <c r="BV448" s="244"/>
      <c r="BW448" s="244"/>
      <c r="BX448" s="244"/>
      <c r="BY448" s="244"/>
      <c r="BZ448" s="244"/>
      <c r="CA448" s="244"/>
      <c r="CB448" s="253"/>
      <c r="CC448" s="188"/>
      <c r="CD448" s="244">
        <f t="shared" si="605"/>
        <v>0</v>
      </c>
      <c r="CE448" s="235">
        <f t="shared" si="627"/>
        <v>0</v>
      </c>
      <c r="CF448" s="235">
        <f t="shared" si="627"/>
        <v>0</v>
      </c>
      <c r="CG448" s="235">
        <f t="shared" si="627"/>
        <v>0</v>
      </c>
      <c r="CH448" s="188"/>
      <c r="CI448" s="244">
        <f t="shared" si="606"/>
        <v>0</v>
      </c>
      <c r="CJ448" s="235">
        <f t="shared" si="628"/>
        <v>0</v>
      </c>
      <c r="CK448" s="235">
        <f t="shared" si="628"/>
        <v>0</v>
      </c>
      <c r="CL448" s="235">
        <f t="shared" si="628"/>
        <v>0</v>
      </c>
      <c r="CM448" s="188"/>
      <c r="CN448" s="244">
        <f t="shared" si="607"/>
        <v>0</v>
      </c>
      <c r="CO448" s="235">
        <f t="shared" si="629"/>
        <v>0</v>
      </c>
      <c r="CP448" s="235">
        <f t="shared" si="629"/>
        <v>0</v>
      </c>
      <c r="CQ448" s="235">
        <f t="shared" si="629"/>
        <v>0</v>
      </c>
      <c r="CR448" s="188"/>
      <c r="CS448" s="244">
        <f t="shared" si="608"/>
        <v>0</v>
      </c>
      <c r="CT448" s="235">
        <f t="shared" si="630"/>
        <v>0</v>
      </c>
      <c r="CU448" s="235">
        <f t="shared" si="630"/>
        <v>0</v>
      </c>
      <c r="CV448" s="235">
        <f t="shared" si="630"/>
        <v>0</v>
      </c>
      <c r="CW448" s="188"/>
      <c r="CX448" s="244">
        <f t="shared" si="609"/>
        <v>0</v>
      </c>
      <c r="CY448" s="235">
        <f t="shared" si="631"/>
        <v>0</v>
      </c>
      <c r="CZ448" s="235">
        <f t="shared" si="631"/>
        <v>0</v>
      </c>
      <c r="DA448" s="235">
        <f t="shared" si="631"/>
        <v>0</v>
      </c>
      <c r="DB448" s="188"/>
      <c r="DC448" s="225"/>
      <c r="DD448" s="226"/>
      <c r="DE448" s="1088"/>
      <c r="DF448" s="225"/>
      <c r="DG448" s="226"/>
      <c r="DH448" s="1088"/>
      <c r="DI448" s="225"/>
      <c r="DJ448" s="226"/>
      <c r="DK448" s="1088"/>
      <c r="DL448" s="225"/>
      <c r="DM448" s="226"/>
      <c r="DN448" s="1088"/>
      <c r="DO448" s="370"/>
      <c r="DP448" s="370"/>
      <c r="DQ448" s="243">
        <f t="shared" si="632"/>
        <v>0</v>
      </c>
      <c r="DR448" s="244">
        <f t="shared" si="633"/>
        <v>0</v>
      </c>
      <c r="DS448" s="235">
        <f t="shared" si="634"/>
        <v>0</v>
      </c>
      <c r="DT448" s="244" t="str">
        <f t="shared" si="610"/>
        <v/>
      </c>
      <c r="DU448" s="42" t="str">
        <f t="shared" si="635"/>
        <v/>
      </c>
      <c r="DV448" s="42" t="str">
        <f t="shared" si="636"/>
        <v/>
      </c>
      <c r="DW448" s="42" t="str">
        <f t="shared" si="637"/>
        <v/>
      </c>
      <c r="DX448" s="162"/>
      <c r="DY448" s="42" t="str">
        <f t="shared" si="638"/>
        <v/>
      </c>
      <c r="DZ448" s="42" t="str">
        <f t="shared" si="691"/>
        <v/>
      </c>
      <c r="EA448" s="42" t="str">
        <f t="shared" si="639"/>
        <v/>
      </c>
      <c r="EB448" s="162"/>
      <c r="EC448" s="930"/>
      <c r="ED448" s="188"/>
      <c r="EE448" s="245">
        <f t="shared" si="640"/>
        <v>0</v>
      </c>
      <c r="EG448" s="245">
        <f t="shared" si="641"/>
        <v>0</v>
      </c>
      <c r="EI448" s="246" t="str">
        <f t="shared" si="642"/>
        <v/>
      </c>
      <c r="EJ448" s="247" t="str">
        <f t="shared" si="611"/>
        <v/>
      </c>
      <c r="EK448" s="248" t="str">
        <f t="shared" si="612"/>
        <v/>
      </c>
      <c r="EL448" s="248" t="str">
        <f t="shared" si="613"/>
        <v/>
      </c>
      <c r="EM448" s="248" t="str">
        <f t="shared" si="614"/>
        <v/>
      </c>
      <c r="EN448" s="248" t="str">
        <f t="shared" si="643"/>
        <v/>
      </c>
      <c r="EO448" s="248" t="str">
        <f t="shared" si="615"/>
        <v/>
      </c>
      <c r="EQ448" s="248" t="str">
        <f t="shared" si="644"/>
        <v/>
      </c>
      <c r="ER448" s="248" t="str">
        <f t="shared" si="645"/>
        <v/>
      </c>
      <c r="ES448" s="248" t="str">
        <f t="shared" si="646"/>
        <v/>
      </c>
      <c r="ET448" s="248" t="str">
        <f t="shared" si="647"/>
        <v/>
      </c>
      <c r="EU448" s="248" t="str">
        <f t="shared" si="648"/>
        <v/>
      </c>
      <c r="EV448" s="248" t="str">
        <f t="shared" si="648"/>
        <v/>
      </c>
      <c r="EX448" s="248" t="str">
        <f t="shared" si="649"/>
        <v/>
      </c>
      <c r="EY448" s="248" t="str">
        <f t="shared" si="650"/>
        <v/>
      </c>
      <c r="EZ448" s="248" t="str">
        <f t="shared" si="651"/>
        <v/>
      </c>
      <c r="FA448" s="248" t="str">
        <f t="shared" si="652"/>
        <v/>
      </c>
      <c r="FB448" s="248" t="str">
        <f t="shared" si="684"/>
        <v/>
      </c>
      <c r="FC448" s="248" t="str">
        <f t="shared" si="684"/>
        <v/>
      </c>
      <c r="FE448" s="248" t="str">
        <f t="shared" si="653"/>
        <v/>
      </c>
      <c r="FF448" s="248" t="str">
        <f t="shared" si="654"/>
        <v/>
      </c>
      <c r="FG448" s="248" t="str">
        <f t="shared" si="655"/>
        <v/>
      </c>
      <c r="FH448" s="248" t="str">
        <f t="shared" si="656"/>
        <v/>
      </c>
      <c r="FI448" s="248" t="str">
        <f t="shared" si="685"/>
        <v/>
      </c>
      <c r="FJ448" s="248" t="str">
        <f t="shared" si="685"/>
        <v/>
      </c>
      <c r="FL448" s="370"/>
      <c r="FM448" s="371"/>
      <c r="FN448" s="371"/>
      <c r="FO448" s="611"/>
      <c r="FP448" s="896"/>
      <c r="FQ448" s="370"/>
      <c r="FR448" s="371"/>
      <c r="FS448" s="371"/>
      <c r="FT448" s="611"/>
      <c r="FU448" s="896"/>
      <c r="FV448" s="370"/>
      <c r="FW448" s="371"/>
      <c r="FX448" s="371"/>
      <c r="FY448" s="611"/>
      <c r="FZ448" s="896"/>
      <c r="GA448" s="613"/>
      <c r="GC448" s="227">
        <f t="shared" si="657"/>
        <v>0</v>
      </c>
      <c r="GD448" s="228">
        <f t="shared" si="658"/>
        <v>0</v>
      </c>
      <c r="GE448" s="229">
        <f t="shared" si="686"/>
        <v>0</v>
      </c>
      <c r="GF448" s="230">
        <f t="shared" si="686"/>
        <v>0</v>
      </c>
      <c r="GG448" s="231" t="str">
        <f t="shared" si="659"/>
        <v/>
      </c>
      <c r="GH448" s="232">
        <f t="shared" si="660"/>
        <v>0</v>
      </c>
      <c r="GI448" s="227">
        <f t="shared" si="661"/>
        <v>0</v>
      </c>
      <c r="GJ448" s="233">
        <f t="shared" si="662"/>
        <v>0</v>
      </c>
      <c r="GK448" s="233">
        <f t="shared" si="663"/>
        <v>0</v>
      </c>
      <c r="GL448" s="234"/>
      <c r="GM448" s="235">
        <f t="shared" si="664"/>
        <v>0</v>
      </c>
      <c r="GN448" s="235">
        <f t="shared" si="665"/>
        <v>0</v>
      </c>
      <c r="GO448" s="235" t="str">
        <f t="shared" si="666"/>
        <v/>
      </c>
      <c r="GP448" s="380"/>
      <c r="GQ448" s="235">
        <f t="shared" si="667"/>
        <v>0</v>
      </c>
      <c r="GR448" s="235">
        <f t="shared" si="668"/>
        <v>0</v>
      </c>
      <c r="GS448" s="235" t="str">
        <f t="shared" si="669"/>
        <v/>
      </c>
      <c r="GT448" s="236"/>
      <c r="GU448" s="237" t="str">
        <f t="shared" si="670"/>
        <v/>
      </c>
      <c r="GV448" s="237" t="str">
        <f t="shared" si="671"/>
        <v/>
      </c>
      <c r="GW448" s="238" t="str">
        <f t="shared" si="672"/>
        <v/>
      </c>
      <c r="GX448" s="238" t="str">
        <f t="shared" si="673"/>
        <v/>
      </c>
      <c r="GY448" s="239"/>
      <c r="GZ448" s="240" t="str">
        <f t="shared" si="674"/>
        <v/>
      </c>
      <c r="HA448" s="235" t="str">
        <f t="shared" si="675"/>
        <v/>
      </c>
      <c r="HB448" s="235" t="str">
        <f t="shared" si="676"/>
        <v/>
      </c>
      <c r="HC448" s="235" t="str">
        <f t="shared" si="677"/>
        <v/>
      </c>
      <c r="HD448" s="235" t="str">
        <f t="shared" si="678"/>
        <v/>
      </c>
      <c r="HE448" s="235" t="str">
        <f t="shared" si="679"/>
        <v/>
      </c>
      <c r="HF448" s="188"/>
      <c r="HG448" s="235" t="str">
        <f t="shared" si="680"/>
        <v/>
      </c>
      <c r="HH448" s="235">
        <f t="shared" si="687"/>
        <v>0</v>
      </c>
      <c r="HI448" s="235">
        <f t="shared" si="687"/>
        <v>0</v>
      </c>
      <c r="HJ448" s="235">
        <f t="shared" si="687"/>
        <v>0</v>
      </c>
      <c r="HK448" s="188"/>
      <c r="HL448" s="235" t="str">
        <f t="shared" si="681"/>
        <v/>
      </c>
      <c r="HM448" s="235">
        <f t="shared" si="688"/>
        <v>0</v>
      </c>
      <c r="HN448" s="235">
        <f t="shared" si="688"/>
        <v>0</v>
      </c>
      <c r="HO448" s="235">
        <f t="shared" si="688"/>
        <v>0</v>
      </c>
      <c r="HP448" s="188"/>
      <c r="HQ448" s="235" t="str">
        <f t="shared" si="682"/>
        <v/>
      </c>
      <c r="HR448" s="235">
        <f t="shared" si="689"/>
        <v>0</v>
      </c>
      <c r="HS448" s="235">
        <f t="shared" si="689"/>
        <v>0</v>
      </c>
      <c r="HT448" s="235">
        <f t="shared" si="689"/>
        <v>0</v>
      </c>
      <c r="HU448" s="162"/>
      <c r="HV448" s="1622"/>
      <c r="HW448" s="1619"/>
      <c r="HX448" s="1619"/>
      <c r="HY448" s="1619"/>
      <c r="HZ448" s="1619"/>
      <c r="IA448" s="1619"/>
      <c r="IB448" s="1619"/>
      <c r="IC448" s="1623"/>
      <c r="ID448" s="162"/>
      <c r="IE448" s="162"/>
    </row>
    <row r="449" spans="1:239" ht="21" customHeight="1" x14ac:dyDescent="0.25">
      <c r="A449" s="377" t="str">
        <f t="shared" si="616"/>
        <v/>
      </c>
      <c r="B449" s="188">
        <v>423</v>
      </c>
      <c r="C449" s="255"/>
      <c r="D449" s="223" t="str">
        <f t="shared" si="600"/>
        <v/>
      </c>
      <c r="E449" s="223" t="str">
        <f t="shared" si="683"/>
        <v/>
      </c>
      <c r="F449" s="242"/>
      <c r="G449" s="242"/>
      <c r="H449" s="224" t="str">
        <f t="shared" si="617"/>
        <v/>
      </c>
      <c r="I449" s="930"/>
      <c r="J449" s="930"/>
      <c r="K449" s="930"/>
      <c r="L449" s="370"/>
      <c r="M449" s="371"/>
      <c r="N449" s="371"/>
      <c r="O449" s="371"/>
      <c r="P449" s="372"/>
      <c r="Q449" s="609"/>
      <c r="R449" s="609"/>
      <c r="S449" s="610"/>
      <c r="T449" s="371"/>
      <c r="U449" s="371"/>
      <c r="V449" s="188"/>
      <c r="W449" s="370"/>
      <c r="X449" s="371"/>
      <c r="Y449" s="371"/>
      <c r="Z449" s="611"/>
      <c r="AA449" s="896"/>
      <c r="AB449" s="370"/>
      <c r="AC449" s="371"/>
      <c r="AD449" s="371"/>
      <c r="AE449" s="371"/>
      <c r="AF449" s="896"/>
      <c r="AG449" s="370"/>
      <c r="AH449" s="371"/>
      <c r="AI449" s="371"/>
      <c r="AJ449" s="371"/>
      <c r="AK449" s="896"/>
      <c r="AL449" s="370"/>
      <c r="AM449" s="371"/>
      <c r="AN449" s="371"/>
      <c r="AO449" s="372"/>
      <c r="AP449" s="370"/>
      <c r="AQ449" s="371"/>
      <c r="AR449" s="371"/>
      <c r="AS449" s="371"/>
      <c r="AT449" s="928"/>
      <c r="AU449" s="188"/>
      <c r="AV449" s="256">
        <f t="shared" si="601"/>
        <v>0</v>
      </c>
      <c r="AW449" s="257">
        <f t="shared" si="602"/>
        <v>0</v>
      </c>
      <c r="AX449" s="258">
        <f t="shared" si="690"/>
        <v>0</v>
      </c>
      <c r="AY449" s="259">
        <f t="shared" si="690"/>
        <v>0</v>
      </c>
      <c r="AZ449" s="231" t="str">
        <f t="shared" si="618"/>
        <v/>
      </c>
      <c r="BA449" s="232">
        <f t="shared" si="619"/>
        <v>0</v>
      </c>
      <c r="BB449" s="249">
        <f t="shared" si="603"/>
        <v>0</v>
      </c>
      <c r="BC449" s="231">
        <f t="shared" si="620"/>
        <v>0</v>
      </c>
      <c r="BD449" s="231">
        <f t="shared" si="621"/>
        <v>0</v>
      </c>
      <c r="BE449" s="260"/>
      <c r="BF449" s="235">
        <f t="shared" si="622"/>
        <v>0</v>
      </c>
      <c r="BG449" s="235">
        <f t="shared" si="623"/>
        <v>0</v>
      </c>
      <c r="BH449" s="235">
        <f t="shared" si="624"/>
        <v>0</v>
      </c>
      <c r="BI449" s="380"/>
      <c r="BJ449" s="235">
        <f t="shared" si="604"/>
        <v>0</v>
      </c>
      <c r="BK449" s="235">
        <f t="shared" si="625"/>
        <v>0</v>
      </c>
      <c r="BL449" s="235" t="str">
        <f t="shared" si="626"/>
        <v/>
      </c>
      <c r="BM449" s="236"/>
      <c r="BN449" s="237"/>
      <c r="BO449" s="237"/>
      <c r="BP449" s="238"/>
      <c r="BQ449" s="238"/>
      <c r="BR449" s="254"/>
      <c r="BS449" s="252"/>
      <c r="BT449" s="244"/>
      <c r="BU449" s="244"/>
      <c r="BV449" s="244"/>
      <c r="BW449" s="244"/>
      <c r="BX449" s="244"/>
      <c r="BY449" s="244"/>
      <c r="BZ449" s="244"/>
      <c r="CA449" s="244"/>
      <c r="CB449" s="253"/>
      <c r="CC449" s="188"/>
      <c r="CD449" s="244">
        <f t="shared" si="605"/>
        <v>0</v>
      </c>
      <c r="CE449" s="235">
        <f t="shared" si="627"/>
        <v>0</v>
      </c>
      <c r="CF449" s="235">
        <f t="shared" si="627"/>
        <v>0</v>
      </c>
      <c r="CG449" s="235">
        <f t="shared" si="627"/>
        <v>0</v>
      </c>
      <c r="CH449" s="188"/>
      <c r="CI449" s="244">
        <f t="shared" si="606"/>
        <v>0</v>
      </c>
      <c r="CJ449" s="235">
        <f t="shared" si="628"/>
        <v>0</v>
      </c>
      <c r="CK449" s="235">
        <f t="shared" si="628"/>
        <v>0</v>
      </c>
      <c r="CL449" s="235">
        <f t="shared" si="628"/>
        <v>0</v>
      </c>
      <c r="CM449" s="188"/>
      <c r="CN449" s="244">
        <f t="shared" si="607"/>
        <v>0</v>
      </c>
      <c r="CO449" s="235">
        <f t="shared" si="629"/>
        <v>0</v>
      </c>
      <c r="CP449" s="235">
        <f t="shared" si="629"/>
        <v>0</v>
      </c>
      <c r="CQ449" s="235">
        <f t="shared" si="629"/>
        <v>0</v>
      </c>
      <c r="CR449" s="188"/>
      <c r="CS449" s="244">
        <f t="shared" si="608"/>
        <v>0</v>
      </c>
      <c r="CT449" s="235">
        <f t="shared" si="630"/>
        <v>0</v>
      </c>
      <c r="CU449" s="235">
        <f t="shared" si="630"/>
        <v>0</v>
      </c>
      <c r="CV449" s="235">
        <f t="shared" si="630"/>
        <v>0</v>
      </c>
      <c r="CW449" s="188"/>
      <c r="CX449" s="244">
        <f t="shared" si="609"/>
        <v>0</v>
      </c>
      <c r="CY449" s="235">
        <f t="shared" si="631"/>
        <v>0</v>
      </c>
      <c r="CZ449" s="235">
        <f t="shared" si="631"/>
        <v>0</v>
      </c>
      <c r="DA449" s="235">
        <f t="shared" si="631"/>
        <v>0</v>
      </c>
      <c r="DB449" s="188"/>
      <c r="DC449" s="225"/>
      <c r="DD449" s="226"/>
      <c r="DE449" s="1088"/>
      <c r="DF449" s="225"/>
      <c r="DG449" s="226"/>
      <c r="DH449" s="1088"/>
      <c r="DI449" s="225"/>
      <c r="DJ449" s="226"/>
      <c r="DK449" s="1088"/>
      <c r="DL449" s="225"/>
      <c r="DM449" s="226"/>
      <c r="DN449" s="1088"/>
      <c r="DO449" s="370"/>
      <c r="DP449" s="370"/>
      <c r="DQ449" s="243">
        <f t="shared" si="632"/>
        <v>0</v>
      </c>
      <c r="DR449" s="244">
        <f t="shared" si="633"/>
        <v>0</v>
      </c>
      <c r="DS449" s="235">
        <f t="shared" si="634"/>
        <v>0</v>
      </c>
      <c r="DT449" s="244" t="str">
        <f t="shared" si="610"/>
        <v/>
      </c>
      <c r="DU449" s="42" t="str">
        <f t="shared" si="635"/>
        <v/>
      </c>
      <c r="DV449" s="42" t="str">
        <f t="shared" si="636"/>
        <v/>
      </c>
      <c r="DW449" s="42" t="str">
        <f t="shared" si="637"/>
        <v/>
      </c>
      <c r="DX449" s="162"/>
      <c r="DY449" s="42" t="str">
        <f t="shared" si="638"/>
        <v/>
      </c>
      <c r="DZ449" s="42" t="str">
        <f t="shared" si="691"/>
        <v/>
      </c>
      <c r="EA449" s="42" t="str">
        <f t="shared" si="639"/>
        <v/>
      </c>
      <c r="EB449" s="162"/>
      <c r="EC449" s="930"/>
      <c r="ED449" s="188"/>
      <c r="EE449" s="245">
        <f t="shared" si="640"/>
        <v>0</v>
      </c>
      <c r="EG449" s="245">
        <f t="shared" si="641"/>
        <v>0</v>
      </c>
      <c r="EI449" s="246" t="str">
        <f t="shared" si="642"/>
        <v/>
      </c>
      <c r="EJ449" s="247" t="str">
        <f t="shared" si="611"/>
        <v/>
      </c>
      <c r="EK449" s="248" t="str">
        <f t="shared" si="612"/>
        <v/>
      </c>
      <c r="EL449" s="248" t="str">
        <f t="shared" si="613"/>
        <v/>
      </c>
      <c r="EM449" s="248" t="str">
        <f t="shared" si="614"/>
        <v/>
      </c>
      <c r="EN449" s="248" t="str">
        <f t="shared" si="643"/>
        <v/>
      </c>
      <c r="EO449" s="248" t="str">
        <f t="shared" si="615"/>
        <v/>
      </c>
      <c r="EQ449" s="248" t="str">
        <f t="shared" si="644"/>
        <v/>
      </c>
      <c r="ER449" s="248" t="str">
        <f t="shared" si="645"/>
        <v/>
      </c>
      <c r="ES449" s="248" t="str">
        <f t="shared" si="646"/>
        <v/>
      </c>
      <c r="ET449" s="248" t="str">
        <f t="shared" si="647"/>
        <v/>
      </c>
      <c r="EU449" s="248" t="str">
        <f t="shared" si="648"/>
        <v/>
      </c>
      <c r="EV449" s="248" t="str">
        <f t="shared" si="648"/>
        <v/>
      </c>
      <c r="EX449" s="248" t="str">
        <f t="shared" si="649"/>
        <v/>
      </c>
      <c r="EY449" s="248" t="str">
        <f t="shared" si="650"/>
        <v/>
      </c>
      <c r="EZ449" s="248" t="str">
        <f t="shared" si="651"/>
        <v/>
      </c>
      <c r="FA449" s="248" t="str">
        <f t="shared" si="652"/>
        <v/>
      </c>
      <c r="FB449" s="248" t="str">
        <f t="shared" si="684"/>
        <v/>
      </c>
      <c r="FC449" s="248" t="str">
        <f t="shared" si="684"/>
        <v/>
      </c>
      <c r="FE449" s="248" t="str">
        <f t="shared" si="653"/>
        <v/>
      </c>
      <c r="FF449" s="248" t="str">
        <f t="shared" si="654"/>
        <v/>
      </c>
      <c r="FG449" s="248" t="str">
        <f t="shared" si="655"/>
        <v/>
      </c>
      <c r="FH449" s="248" t="str">
        <f t="shared" si="656"/>
        <v/>
      </c>
      <c r="FI449" s="248" t="str">
        <f t="shared" si="685"/>
        <v/>
      </c>
      <c r="FJ449" s="248" t="str">
        <f t="shared" si="685"/>
        <v/>
      </c>
      <c r="FL449" s="370"/>
      <c r="FM449" s="371"/>
      <c r="FN449" s="371"/>
      <c r="FO449" s="611"/>
      <c r="FP449" s="896"/>
      <c r="FQ449" s="370"/>
      <c r="FR449" s="371"/>
      <c r="FS449" s="371"/>
      <c r="FT449" s="611"/>
      <c r="FU449" s="896"/>
      <c r="FV449" s="370"/>
      <c r="FW449" s="371"/>
      <c r="FX449" s="371"/>
      <c r="FY449" s="611"/>
      <c r="FZ449" s="896"/>
      <c r="GA449" s="613"/>
      <c r="GC449" s="227">
        <f t="shared" si="657"/>
        <v>0</v>
      </c>
      <c r="GD449" s="228">
        <f t="shared" si="658"/>
        <v>0</v>
      </c>
      <c r="GE449" s="229">
        <f t="shared" si="686"/>
        <v>0</v>
      </c>
      <c r="GF449" s="230">
        <f t="shared" si="686"/>
        <v>0</v>
      </c>
      <c r="GG449" s="231" t="str">
        <f t="shared" si="659"/>
        <v/>
      </c>
      <c r="GH449" s="232">
        <f t="shared" si="660"/>
        <v>0</v>
      </c>
      <c r="GI449" s="227">
        <f t="shared" si="661"/>
        <v>0</v>
      </c>
      <c r="GJ449" s="233">
        <f t="shared" si="662"/>
        <v>0</v>
      </c>
      <c r="GK449" s="233">
        <f t="shared" si="663"/>
        <v>0</v>
      </c>
      <c r="GL449" s="234"/>
      <c r="GM449" s="235">
        <f t="shared" si="664"/>
        <v>0</v>
      </c>
      <c r="GN449" s="235">
        <f t="shared" si="665"/>
        <v>0</v>
      </c>
      <c r="GO449" s="235" t="str">
        <f t="shared" si="666"/>
        <v/>
      </c>
      <c r="GP449" s="380"/>
      <c r="GQ449" s="235">
        <f t="shared" si="667"/>
        <v>0</v>
      </c>
      <c r="GR449" s="235">
        <f t="shared" si="668"/>
        <v>0</v>
      </c>
      <c r="GS449" s="235" t="str">
        <f t="shared" si="669"/>
        <v/>
      </c>
      <c r="GT449" s="236"/>
      <c r="GU449" s="237" t="str">
        <f t="shared" si="670"/>
        <v/>
      </c>
      <c r="GV449" s="237" t="str">
        <f t="shared" si="671"/>
        <v/>
      </c>
      <c r="GW449" s="238" t="str">
        <f t="shared" si="672"/>
        <v/>
      </c>
      <c r="GX449" s="238" t="str">
        <f t="shared" si="673"/>
        <v/>
      </c>
      <c r="GY449" s="239"/>
      <c r="GZ449" s="240" t="str">
        <f t="shared" si="674"/>
        <v/>
      </c>
      <c r="HA449" s="235" t="str">
        <f t="shared" si="675"/>
        <v/>
      </c>
      <c r="HB449" s="235" t="str">
        <f t="shared" si="676"/>
        <v/>
      </c>
      <c r="HC449" s="235" t="str">
        <f t="shared" si="677"/>
        <v/>
      </c>
      <c r="HD449" s="235" t="str">
        <f t="shared" si="678"/>
        <v/>
      </c>
      <c r="HE449" s="235" t="str">
        <f t="shared" si="679"/>
        <v/>
      </c>
      <c r="HF449" s="188"/>
      <c r="HG449" s="235" t="str">
        <f t="shared" si="680"/>
        <v/>
      </c>
      <c r="HH449" s="235">
        <f t="shared" si="687"/>
        <v>0</v>
      </c>
      <c r="HI449" s="235">
        <f t="shared" si="687"/>
        <v>0</v>
      </c>
      <c r="HJ449" s="235">
        <f t="shared" si="687"/>
        <v>0</v>
      </c>
      <c r="HK449" s="188"/>
      <c r="HL449" s="235" t="str">
        <f t="shared" si="681"/>
        <v/>
      </c>
      <c r="HM449" s="235">
        <f t="shared" si="688"/>
        <v>0</v>
      </c>
      <c r="HN449" s="235">
        <f t="shared" si="688"/>
        <v>0</v>
      </c>
      <c r="HO449" s="235">
        <f t="shared" si="688"/>
        <v>0</v>
      </c>
      <c r="HP449" s="188"/>
      <c r="HQ449" s="235" t="str">
        <f t="shared" si="682"/>
        <v/>
      </c>
      <c r="HR449" s="235">
        <f t="shared" si="689"/>
        <v>0</v>
      </c>
      <c r="HS449" s="235">
        <f t="shared" si="689"/>
        <v>0</v>
      </c>
      <c r="HT449" s="235">
        <f t="shared" si="689"/>
        <v>0</v>
      </c>
      <c r="HU449" s="162"/>
      <c r="HV449" s="1622"/>
      <c r="HW449" s="1619"/>
      <c r="HX449" s="1619"/>
      <c r="HY449" s="1619"/>
      <c r="HZ449" s="1619"/>
      <c r="IA449" s="1619"/>
      <c r="IB449" s="1619"/>
      <c r="IC449" s="1623"/>
      <c r="ID449" s="162"/>
      <c r="IE449" s="162"/>
    </row>
    <row r="450" spans="1:239" ht="21" customHeight="1" x14ac:dyDescent="0.25">
      <c r="A450" s="377" t="str">
        <f t="shared" si="616"/>
        <v/>
      </c>
      <c r="B450" s="188">
        <v>424</v>
      </c>
      <c r="C450" s="255"/>
      <c r="D450" s="223" t="str">
        <f t="shared" si="600"/>
        <v/>
      </c>
      <c r="E450" s="223" t="str">
        <f t="shared" si="683"/>
        <v/>
      </c>
      <c r="F450" s="242"/>
      <c r="G450" s="242"/>
      <c r="H450" s="224" t="str">
        <f t="shared" si="617"/>
        <v/>
      </c>
      <c r="I450" s="930"/>
      <c r="J450" s="930"/>
      <c r="K450" s="930"/>
      <c r="L450" s="370"/>
      <c r="M450" s="371"/>
      <c r="N450" s="371"/>
      <c r="O450" s="371"/>
      <c r="P450" s="372"/>
      <c r="Q450" s="609"/>
      <c r="R450" s="609"/>
      <c r="S450" s="610"/>
      <c r="T450" s="371"/>
      <c r="U450" s="371"/>
      <c r="V450" s="188"/>
      <c r="W450" s="370"/>
      <c r="X450" s="371"/>
      <c r="Y450" s="371"/>
      <c r="Z450" s="611"/>
      <c r="AA450" s="896"/>
      <c r="AB450" s="370"/>
      <c r="AC450" s="371"/>
      <c r="AD450" s="371"/>
      <c r="AE450" s="371"/>
      <c r="AF450" s="896"/>
      <c r="AG450" s="370"/>
      <c r="AH450" s="371"/>
      <c r="AI450" s="371"/>
      <c r="AJ450" s="371"/>
      <c r="AK450" s="896"/>
      <c r="AL450" s="370"/>
      <c r="AM450" s="371"/>
      <c r="AN450" s="371"/>
      <c r="AO450" s="372"/>
      <c r="AP450" s="370"/>
      <c r="AQ450" s="371"/>
      <c r="AR450" s="371"/>
      <c r="AS450" s="371"/>
      <c r="AT450" s="928"/>
      <c r="AU450" s="188"/>
      <c r="AV450" s="256">
        <f t="shared" si="601"/>
        <v>0</v>
      </c>
      <c r="AW450" s="257">
        <f t="shared" si="602"/>
        <v>0</v>
      </c>
      <c r="AX450" s="258">
        <f t="shared" si="690"/>
        <v>0</v>
      </c>
      <c r="AY450" s="259">
        <f t="shared" si="690"/>
        <v>0</v>
      </c>
      <c r="AZ450" s="231" t="str">
        <f t="shared" si="618"/>
        <v/>
      </c>
      <c r="BA450" s="232">
        <f t="shared" si="619"/>
        <v>0</v>
      </c>
      <c r="BB450" s="249">
        <f t="shared" si="603"/>
        <v>0</v>
      </c>
      <c r="BC450" s="231">
        <f t="shared" si="620"/>
        <v>0</v>
      </c>
      <c r="BD450" s="231">
        <f t="shared" si="621"/>
        <v>0</v>
      </c>
      <c r="BE450" s="260"/>
      <c r="BF450" s="235">
        <f t="shared" si="622"/>
        <v>0</v>
      </c>
      <c r="BG450" s="235">
        <f t="shared" si="623"/>
        <v>0</v>
      </c>
      <c r="BH450" s="235">
        <f t="shared" si="624"/>
        <v>0</v>
      </c>
      <c r="BI450" s="380"/>
      <c r="BJ450" s="235">
        <f t="shared" si="604"/>
        <v>0</v>
      </c>
      <c r="BK450" s="235">
        <f t="shared" si="625"/>
        <v>0</v>
      </c>
      <c r="BL450" s="235" t="str">
        <f t="shared" si="626"/>
        <v/>
      </c>
      <c r="BM450" s="236"/>
      <c r="BN450" s="237"/>
      <c r="BO450" s="237"/>
      <c r="BP450" s="238"/>
      <c r="BQ450" s="238"/>
      <c r="BR450" s="254"/>
      <c r="BS450" s="252"/>
      <c r="BT450" s="244"/>
      <c r="BU450" s="244"/>
      <c r="BV450" s="244"/>
      <c r="BW450" s="244"/>
      <c r="BX450" s="244"/>
      <c r="BY450" s="244"/>
      <c r="BZ450" s="244"/>
      <c r="CA450" s="244"/>
      <c r="CB450" s="253"/>
      <c r="CC450" s="188"/>
      <c r="CD450" s="244">
        <f t="shared" si="605"/>
        <v>0</v>
      </c>
      <c r="CE450" s="235">
        <f t="shared" si="627"/>
        <v>0</v>
      </c>
      <c r="CF450" s="235">
        <f t="shared" si="627"/>
        <v>0</v>
      </c>
      <c r="CG450" s="235">
        <f t="shared" si="627"/>
        <v>0</v>
      </c>
      <c r="CH450" s="188"/>
      <c r="CI450" s="244">
        <f t="shared" si="606"/>
        <v>0</v>
      </c>
      <c r="CJ450" s="235">
        <f t="shared" si="628"/>
        <v>0</v>
      </c>
      <c r="CK450" s="235">
        <f t="shared" si="628"/>
        <v>0</v>
      </c>
      <c r="CL450" s="235">
        <f t="shared" si="628"/>
        <v>0</v>
      </c>
      <c r="CM450" s="188"/>
      <c r="CN450" s="244">
        <f t="shared" si="607"/>
        <v>0</v>
      </c>
      <c r="CO450" s="235">
        <f t="shared" si="629"/>
        <v>0</v>
      </c>
      <c r="CP450" s="235">
        <f t="shared" si="629"/>
        <v>0</v>
      </c>
      <c r="CQ450" s="235">
        <f t="shared" si="629"/>
        <v>0</v>
      </c>
      <c r="CR450" s="188"/>
      <c r="CS450" s="244">
        <f t="shared" si="608"/>
        <v>0</v>
      </c>
      <c r="CT450" s="235">
        <f t="shared" si="630"/>
        <v>0</v>
      </c>
      <c r="CU450" s="235">
        <f t="shared" si="630"/>
        <v>0</v>
      </c>
      <c r="CV450" s="235">
        <f t="shared" si="630"/>
        <v>0</v>
      </c>
      <c r="CW450" s="188"/>
      <c r="CX450" s="244">
        <f t="shared" si="609"/>
        <v>0</v>
      </c>
      <c r="CY450" s="235">
        <f t="shared" si="631"/>
        <v>0</v>
      </c>
      <c r="CZ450" s="235">
        <f t="shared" si="631"/>
        <v>0</v>
      </c>
      <c r="DA450" s="235">
        <f t="shared" si="631"/>
        <v>0</v>
      </c>
      <c r="DB450" s="188"/>
      <c r="DC450" s="225"/>
      <c r="DD450" s="226"/>
      <c r="DE450" s="1088"/>
      <c r="DF450" s="225"/>
      <c r="DG450" s="226"/>
      <c r="DH450" s="1088"/>
      <c r="DI450" s="225"/>
      <c r="DJ450" s="226"/>
      <c r="DK450" s="1088"/>
      <c r="DL450" s="225"/>
      <c r="DM450" s="226"/>
      <c r="DN450" s="1088"/>
      <c r="DO450" s="370"/>
      <c r="DP450" s="370"/>
      <c r="DQ450" s="243">
        <f t="shared" si="632"/>
        <v>0</v>
      </c>
      <c r="DR450" s="244">
        <f t="shared" si="633"/>
        <v>0</v>
      </c>
      <c r="DS450" s="235">
        <f t="shared" si="634"/>
        <v>0</v>
      </c>
      <c r="DT450" s="244" t="str">
        <f t="shared" si="610"/>
        <v/>
      </c>
      <c r="DU450" s="42" t="str">
        <f t="shared" si="635"/>
        <v/>
      </c>
      <c r="DV450" s="42" t="str">
        <f t="shared" si="636"/>
        <v/>
      </c>
      <c r="DW450" s="42" t="str">
        <f t="shared" si="637"/>
        <v/>
      </c>
      <c r="DX450" s="162"/>
      <c r="DY450" s="42" t="str">
        <f t="shared" si="638"/>
        <v/>
      </c>
      <c r="DZ450" s="42" t="str">
        <f t="shared" si="691"/>
        <v/>
      </c>
      <c r="EA450" s="42" t="str">
        <f t="shared" si="639"/>
        <v/>
      </c>
      <c r="EB450" s="162"/>
      <c r="EC450" s="930"/>
      <c r="ED450" s="188"/>
      <c r="EE450" s="245">
        <f t="shared" si="640"/>
        <v>0</v>
      </c>
      <c r="EG450" s="245">
        <f t="shared" si="641"/>
        <v>0</v>
      </c>
      <c r="EI450" s="246" t="str">
        <f t="shared" si="642"/>
        <v/>
      </c>
      <c r="EJ450" s="247" t="str">
        <f t="shared" si="611"/>
        <v/>
      </c>
      <c r="EK450" s="248" t="str">
        <f t="shared" si="612"/>
        <v/>
      </c>
      <c r="EL450" s="248" t="str">
        <f t="shared" si="613"/>
        <v/>
      </c>
      <c r="EM450" s="248" t="str">
        <f t="shared" si="614"/>
        <v/>
      </c>
      <c r="EN450" s="248" t="str">
        <f t="shared" si="643"/>
        <v/>
      </c>
      <c r="EO450" s="248" t="str">
        <f t="shared" si="615"/>
        <v/>
      </c>
      <c r="EQ450" s="248" t="str">
        <f t="shared" si="644"/>
        <v/>
      </c>
      <c r="ER450" s="248" t="str">
        <f t="shared" si="645"/>
        <v/>
      </c>
      <c r="ES450" s="248" t="str">
        <f t="shared" si="646"/>
        <v/>
      </c>
      <c r="ET450" s="248" t="str">
        <f t="shared" si="647"/>
        <v/>
      </c>
      <c r="EU450" s="248" t="str">
        <f t="shared" si="648"/>
        <v/>
      </c>
      <c r="EV450" s="248" t="str">
        <f t="shared" si="648"/>
        <v/>
      </c>
      <c r="EX450" s="248" t="str">
        <f t="shared" si="649"/>
        <v/>
      </c>
      <c r="EY450" s="248" t="str">
        <f t="shared" si="650"/>
        <v/>
      </c>
      <c r="EZ450" s="248" t="str">
        <f t="shared" si="651"/>
        <v/>
      </c>
      <c r="FA450" s="248" t="str">
        <f t="shared" si="652"/>
        <v/>
      </c>
      <c r="FB450" s="248" t="str">
        <f t="shared" si="684"/>
        <v/>
      </c>
      <c r="FC450" s="248" t="str">
        <f t="shared" si="684"/>
        <v/>
      </c>
      <c r="FE450" s="248" t="str">
        <f t="shared" si="653"/>
        <v/>
      </c>
      <c r="FF450" s="248" t="str">
        <f t="shared" si="654"/>
        <v/>
      </c>
      <c r="FG450" s="248" t="str">
        <f t="shared" si="655"/>
        <v/>
      </c>
      <c r="FH450" s="248" t="str">
        <f t="shared" si="656"/>
        <v/>
      </c>
      <c r="FI450" s="248" t="str">
        <f t="shared" si="685"/>
        <v/>
      </c>
      <c r="FJ450" s="248" t="str">
        <f t="shared" si="685"/>
        <v/>
      </c>
      <c r="FL450" s="370"/>
      <c r="FM450" s="371"/>
      <c r="FN450" s="371"/>
      <c r="FO450" s="611"/>
      <c r="FP450" s="896"/>
      <c r="FQ450" s="370"/>
      <c r="FR450" s="371"/>
      <c r="FS450" s="371"/>
      <c r="FT450" s="611"/>
      <c r="FU450" s="896"/>
      <c r="FV450" s="370"/>
      <c r="FW450" s="371"/>
      <c r="FX450" s="371"/>
      <c r="FY450" s="611"/>
      <c r="FZ450" s="896"/>
      <c r="GA450" s="613"/>
      <c r="GC450" s="227">
        <f t="shared" si="657"/>
        <v>0</v>
      </c>
      <c r="GD450" s="228">
        <f t="shared" si="658"/>
        <v>0</v>
      </c>
      <c r="GE450" s="229">
        <f t="shared" si="686"/>
        <v>0</v>
      </c>
      <c r="GF450" s="230">
        <f t="shared" si="686"/>
        <v>0</v>
      </c>
      <c r="GG450" s="231" t="str">
        <f t="shared" si="659"/>
        <v/>
      </c>
      <c r="GH450" s="232">
        <f t="shared" si="660"/>
        <v>0</v>
      </c>
      <c r="GI450" s="227">
        <f t="shared" si="661"/>
        <v>0</v>
      </c>
      <c r="GJ450" s="233">
        <f t="shared" si="662"/>
        <v>0</v>
      </c>
      <c r="GK450" s="233">
        <f t="shared" si="663"/>
        <v>0</v>
      </c>
      <c r="GL450" s="234"/>
      <c r="GM450" s="235">
        <f t="shared" si="664"/>
        <v>0</v>
      </c>
      <c r="GN450" s="235">
        <f t="shared" si="665"/>
        <v>0</v>
      </c>
      <c r="GO450" s="235" t="str">
        <f t="shared" si="666"/>
        <v/>
      </c>
      <c r="GP450" s="380"/>
      <c r="GQ450" s="235">
        <f t="shared" si="667"/>
        <v>0</v>
      </c>
      <c r="GR450" s="235">
        <f t="shared" si="668"/>
        <v>0</v>
      </c>
      <c r="GS450" s="235" t="str">
        <f t="shared" si="669"/>
        <v/>
      </c>
      <c r="GT450" s="236"/>
      <c r="GU450" s="237" t="str">
        <f t="shared" si="670"/>
        <v/>
      </c>
      <c r="GV450" s="237" t="str">
        <f t="shared" si="671"/>
        <v/>
      </c>
      <c r="GW450" s="238" t="str">
        <f t="shared" si="672"/>
        <v/>
      </c>
      <c r="GX450" s="238" t="str">
        <f t="shared" si="673"/>
        <v/>
      </c>
      <c r="GY450" s="239"/>
      <c r="GZ450" s="240" t="str">
        <f t="shared" si="674"/>
        <v/>
      </c>
      <c r="HA450" s="235" t="str">
        <f t="shared" si="675"/>
        <v/>
      </c>
      <c r="HB450" s="235" t="str">
        <f t="shared" si="676"/>
        <v/>
      </c>
      <c r="HC450" s="235" t="str">
        <f t="shared" si="677"/>
        <v/>
      </c>
      <c r="HD450" s="235" t="str">
        <f t="shared" si="678"/>
        <v/>
      </c>
      <c r="HE450" s="235" t="str">
        <f t="shared" si="679"/>
        <v/>
      </c>
      <c r="HF450" s="188"/>
      <c r="HG450" s="235" t="str">
        <f t="shared" si="680"/>
        <v/>
      </c>
      <c r="HH450" s="235">
        <f t="shared" si="687"/>
        <v>0</v>
      </c>
      <c r="HI450" s="235">
        <f t="shared" si="687"/>
        <v>0</v>
      </c>
      <c r="HJ450" s="235">
        <f t="shared" si="687"/>
        <v>0</v>
      </c>
      <c r="HK450" s="188"/>
      <c r="HL450" s="235" t="str">
        <f t="shared" si="681"/>
        <v/>
      </c>
      <c r="HM450" s="235">
        <f t="shared" si="688"/>
        <v>0</v>
      </c>
      <c r="HN450" s="235">
        <f t="shared" si="688"/>
        <v>0</v>
      </c>
      <c r="HO450" s="235">
        <f t="shared" si="688"/>
        <v>0</v>
      </c>
      <c r="HP450" s="188"/>
      <c r="HQ450" s="235" t="str">
        <f t="shared" si="682"/>
        <v/>
      </c>
      <c r="HR450" s="235">
        <f t="shared" si="689"/>
        <v>0</v>
      </c>
      <c r="HS450" s="235">
        <f t="shared" si="689"/>
        <v>0</v>
      </c>
      <c r="HT450" s="235">
        <f t="shared" si="689"/>
        <v>0</v>
      </c>
      <c r="HU450" s="162"/>
      <c r="HV450" s="1622"/>
      <c r="HW450" s="1619"/>
      <c r="HX450" s="1619"/>
      <c r="HY450" s="1619"/>
      <c r="HZ450" s="1619"/>
      <c r="IA450" s="1619"/>
      <c r="IB450" s="1619"/>
      <c r="IC450" s="1623"/>
      <c r="ID450" s="162"/>
      <c r="IE450" s="162"/>
    </row>
    <row r="451" spans="1:239" ht="21" customHeight="1" x14ac:dyDescent="0.25">
      <c r="A451" s="377" t="str">
        <f t="shared" si="616"/>
        <v/>
      </c>
      <c r="B451" s="188">
        <v>425</v>
      </c>
      <c r="C451" s="255"/>
      <c r="D451" s="223" t="str">
        <f t="shared" si="600"/>
        <v/>
      </c>
      <c r="E451" s="223" t="str">
        <f t="shared" si="683"/>
        <v/>
      </c>
      <c r="F451" s="242"/>
      <c r="G451" s="242"/>
      <c r="H451" s="224" t="str">
        <f t="shared" si="617"/>
        <v/>
      </c>
      <c r="I451" s="930"/>
      <c r="J451" s="930"/>
      <c r="K451" s="930"/>
      <c r="L451" s="370"/>
      <c r="M451" s="371"/>
      <c r="N451" s="371"/>
      <c r="O451" s="371"/>
      <c r="P451" s="372"/>
      <c r="Q451" s="609"/>
      <c r="R451" s="609"/>
      <c r="S451" s="610"/>
      <c r="T451" s="371"/>
      <c r="U451" s="371"/>
      <c r="V451" s="188"/>
      <c r="W451" s="370"/>
      <c r="X451" s="371"/>
      <c r="Y451" s="371"/>
      <c r="Z451" s="611"/>
      <c r="AA451" s="896"/>
      <c r="AB451" s="370"/>
      <c r="AC451" s="371"/>
      <c r="AD451" s="371"/>
      <c r="AE451" s="371"/>
      <c r="AF451" s="896"/>
      <c r="AG451" s="370"/>
      <c r="AH451" s="371"/>
      <c r="AI451" s="371"/>
      <c r="AJ451" s="371"/>
      <c r="AK451" s="896"/>
      <c r="AL451" s="370"/>
      <c r="AM451" s="371"/>
      <c r="AN451" s="371"/>
      <c r="AO451" s="372"/>
      <c r="AP451" s="370"/>
      <c r="AQ451" s="371"/>
      <c r="AR451" s="371"/>
      <c r="AS451" s="371"/>
      <c r="AT451" s="928"/>
      <c r="AU451" s="188"/>
      <c r="AV451" s="256">
        <f t="shared" si="601"/>
        <v>0</v>
      </c>
      <c r="AW451" s="257">
        <f t="shared" si="602"/>
        <v>0</v>
      </c>
      <c r="AX451" s="258">
        <f t="shared" si="690"/>
        <v>0</v>
      </c>
      <c r="AY451" s="259">
        <f t="shared" si="690"/>
        <v>0</v>
      </c>
      <c r="AZ451" s="231" t="str">
        <f t="shared" si="618"/>
        <v/>
      </c>
      <c r="BA451" s="232">
        <f t="shared" si="619"/>
        <v>0</v>
      </c>
      <c r="BB451" s="249">
        <f t="shared" si="603"/>
        <v>0</v>
      </c>
      <c r="BC451" s="231">
        <f t="shared" si="620"/>
        <v>0</v>
      </c>
      <c r="BD451" s="231">
        <f t="shared" si="621"/>
        <v>0</v>
      </c>
      <c r="BE451" s="260"/>
      <c r="BF451" s="235">
        <f t="shared" si="622"/>
        <v>0</v>
      </c>
      <c r="BG451" s="235">
        <f t="shared" si="623"/>
        <v>0</v>
      </c>
      <c r="BH451" s="235">
        <f t="shared" si="624"/>
        <v>0</v>
      </c>
      <c r="BI451" s="380"/>
      <c r="BJ451" s="235">
        <f t="shared" si="604"/>
        <v>0</v>
      </c>
      <c r="BK451" s="235">
        <f t="shared" si="625"/>
        <v>0</v>
      </c>
      <c r="BL451" s="235" t="str">
        <f t="shared" si="626"/>
        <v/>
      </c>
      <c r="BM451" s="236"/>
      <c r="BN451" s="237"/>
      <c r="BO451" s="237"/>
      <c r="BP451" s="238"/>
      <c r="BQ451" s="238"/>
      <c r="BR451" s="254"/>
      <c r="BS451" s="252"/>
      <c r="BT451" s="244"/>
      <c r="BU451" s="244"/>
      <c r="BV451" s="244"/>
      <c r="BW451" s="244"/>
      <c r="BX451" s="244"/>
      <c r="BY451" s="244"/>
      <c r="BZ451" s="244"/>
      <c r="CA451" s="244"/>
      <c r="CB451" s="253"/>
      <c r="CC451" s="188"/>
      <c r="CD451" s="244">
        <f t="shared" si="605"/>
        <v>0</v>
      </c>
      <c r="CE451" s="235">
        <f t="shared" si="627"/>
        <v>0</v>
      </c>
      <c r="CF451" s="235">
        <f t="shared" si="627"/>
        <v>0</v>
      </c>
      <c r="CG451" s="235">
        <f t="shared" si="627"/>
        <v>0</v>
      </c>
      <c r="CH451" s="188"/>
      <c r="CI451" s="244">
        <f t="shared" si="606"/>
        <v>0</v>
      </c>
      <c r="CJ451" s="235">
        <f t="shared" si="628"/>
        <v>0</v>
      </c>
      <c r="CK451" s="235">
        <f t="shared" si="628"/>
        <v>0</v>
      </c>
      <c r="CL451" s="235">
        <f t="shared" si="628"/>
        <v>0</v>
      </c>
      <c r="CM451" s="188"/>
      <c r="CN451" s="244">
        <f t="shared" si="607"/>
        <v>0</v>
      </c>
      <c r="CO451" s="235">
        <f t="shared" si="629"/>
        <v>0</v>
      </c>
      <c r="CP451" s="235">
        <f t="shared" si="629"/>
        <v>0</v>
      </c>
      <c r="CQ451" s="235">
        <f t="shared" si="629"/>
        <v>0</v>
      </c>
      <c r="CR451" s="188"/>
      <c r="CS451" s="244">
        <f t="shared" si="608"/>
        <v>0</v>
      </c>
      <c r="CT451" s="235">
        <f t="shared" si="630"/>
        <v>0</v>
      </c>
      <c r="CU451" s="235">
        <f t="shared" si="630"/>
        <v>0</v>
      </c>
      <c r="CV451" s="235">
        <f t="shared" si="630"/>
        <v>0</v>
      </c>
      <c r="CW451" s="188"/>
      <c r="CX451" s="244">
        <f t="shared" si="609"/>
        <v>0</v>
      </c>
      <c r="CY451" s="235">
        <f t="shared" si="631"/>
        <v>0</v>
      </c>
      <c r="CZ451" s="235">
        <f t="shared" si="631"/>
        <v>0</v>
      </c>
      <c r="DA451" s="235">
        <f t="shared" si="631"/>
        <v>0</v>
      </c>
      <c r="DB451" s="188"/>
      <c r="DC451" s="225"/>
      <c r="DD451" s="226"/>
      <c r="DE451" s="1088"/>
      <c r="DF451" s="225"/>
      <c r="DG451" s="226"/>
      <c r="DH451" s="1088"/>
      <c r="DI451" s="225"/>
      <c r="DJ451" s="226"/>
      <c r="DK451" s="1088"/>
      <c r="DL451" s="225"/>
      <c r="DM451" s="226"/>
      <c r="DN451" s="1088"/>
      <c r="DO451" s="370"/>
      <c r="DP451" s="370"/>
      <c r="DQ451" s="243">
        <f t="shared" si="632"/>
        <v>0</v>
      </c>
      <c r="DR451" s="244">
        <f t="shared" si="633"/>
        <v>0</v>
      </c>
      <c r="DS451" s="235">
        <f t="shared" si="634"/>
        <v>0</v>
      </c>
      <c r="DT451" s="244" t="str">
        <f t="shared" si="610"/>
        <v/>
      </c>
      <c r="DU451" s="42" t="str">
        <f t="shared" si="635"/>
        <v/>
      </c>
      <c r="DV451" s="42" t="str">
        <f t="shared" si="636"/>
        <v/>
      </c>
      <c r="DW451" s="42" t="str">
        <f t="shared" si="637"/>
        <v/>
      </c>
      <c r="DX451" s="162"/>
      <c r="DY451" s="42" t="str">
        <f t="shared" si="638"/>
        <v/>
      </c>
      <c r="DZ451" s="42" t="str">
        <f t="shared" si="691"/>
        <v/>
      </c>
      <c r="EA451" s="42" t="str">
        <f t="shared" si="639"/>
        <v/>
      </c>
      <c r="EB451" s="162"/>
      <c r="EC451" s="930"/>
      <c r="ED451" s="188"/>
      <c r="EE451" s="245">
        <f t="shared" si="640"/>
        <v>0</v>
      </c>
      <c r="EG451" s="245">
        <f t="shared" si="641"/>
        <v>0</v>
      </c>
      <c r="EI451" s="246" t="str">
        <f t="shared" si="642"/>
        <v/>
      </c>
      <c r="EJ451" s="247" t="str">
        <f t="shared" si="611"/>
        <v/>
      </c>
      <c r="EK451" s="248" t="str">
        <f t="shared" si="612"/>
        <v/>
      </c>
      <c r="EL451" s="248" t="str">
        <f t="shared" si="613"/>
        <v/>
      </c>
      <c r="EM451" s="248" t="str">
        <f t="shared" si="614"/>
        <v/>
      </c>
      <c r="EN451" s="248" t="str">
        <f t="shared" si="643"/>
        <v/>
      </c>
      <c r="EO451" s="248" t="str">
        <f t="shared" si="615"/>
        <v/>
      </c>
      <c r="EQ451" s="248" t="str">
        <f t="shared" si="644"/>
        <v/>
      </c>
      <c r="ER451" s="248" t="str">
        <f t="shared" si="645"/>
        <v/>
      </c>
      <c r="ES451" s="248" t="str">
        <f t="shared" si="646"/>
        <v/>
      </c>
      <c r="ET451" s="248" t="str">
        <f t="shared" si="647"/>
        <v/>
      </c>
      <c r="EU451" s="248" t="str">
        <f t="shared" si="648"/>
        <v/>
      </c>
      <c r="EV451" s="248" t="str">
        <f t="shared" si="648"/>
        <v/>
      </c>
      <c r="EX451" s="248" t="str">
        <f t="shared" si="649"/>
        <v/>
      </c>
      <c r="EY451" s="248" t="str">
        <f t="shared" si="650"/>
        <v/>
      </c>
      <c r="EZ451" s="248" t="str">
        <f t="shared" si="651"/>
        <v/>
      </c>
      <c r="FA451" s="248" t="str">
        <f t="shared" si="652"/>
        <v/>
      </c>
      <c r="FB451" s="248" t="str">
        <f t="shared" si="684"/>
        <v/>
      </c>
      <c r="FC451" s="248" t="str">
        <f t="shared" si="684"/>
        <v/>
      </c>
      <c r="FE451" s="248" t="str">
        <f t="shared" si="653"/>
        <v/>
      </c>
      <c r="FF451" s="248" t="str">
        <f t="shared" si="654"/>
        <v/>
      </c>
      <c r="FG451" s="248" t="str">
        <f t="shared" si="655"/>
        <v/>
      </c>
      <c r="FH451" s="248" t="str">
        <f t="shared" si="656"/>
        <v/>
      </c>
      <c r="FI451" s="248" t="str">
        <f t="shared" si="685"/>
        <v/>
      </c>
      <c r="FJ451" s="248" t="str">
        <f t="shared" si="685"/>
        <v/>
      </c>
      <c r="FL451" s="370"/>
      <c r="FM451" s="371"/>
      <c r="FN451" s="371"/>
      <c r="FO451" s="611"/>
      <c r="FP451" s="896"/>
      <c r="FQ451" s="370"/>
      <c r="FR451" s="371"/>
      <c r="FS451" s="371"/>
      <c r="FT451" s="611"/>
      <c r="FU451" s="896"/>
      <c r="FV451" s="370"/>
      <c r="FW451" s="371"/>
      <c r="FX451" s="371"/>
      <c r="FY451" s="611"/>
      <c r="FZ451" s="896"/>
      <c r="GA451" s="613"/>
      <c r="GC451" s="227">
        <f t="shared" si="657"/>
        <v>0</v>
      </c>
      <c r="GD451" s="228">
        <f t="shared" si="658"/>
        <v>0</v>
      </c>
      <c r="GE451" s="229">
        <f t="shared" si="686"/>
        <v>0</v>
      </c>
      <c r="GF451" s="230">
        <f t="shared" si="686"/>
        <v>0</v>
      </c>
      <c r="GG451" s="231" t="str">
        <f t="shared" si="659"/>
        <v/>
      </c>
      <c r="GH451" s="232">
        <f t="shared" si="660"/>
        <v>0</v>
      </c>
      <c r="GI451" s="227">
        <f t="shared" si="661"/>
        <v>0</v>
      </c>
      <c r="GJ451" s="233">
        <f t="shared" si="662"/>
        <v>0</v>
      </c>
      <c r="GK451" s="233">
        <f t="shared" si="663"/>
        <v>0</v>
      </c>
      <c r="GL451" s="234"/>
      <c r="GM451" s="235">
        <f t="shared" si="664"/>
        <v>0</v>
      </c>
      <c r="GN451" s="235">
        <f t="shared" si="665"/>
        <v>0</v>
      </c>
      <c r="GO451" s="235" t="str">
        <f t="shared" si="666"/>
        <v/>
      </c>
      <c r="GP451" s="380"/>
      <c r="GQ451" s="235">
        <f t="shared" si="667"/>
        <v>0</v>
      </c>
      <c r="GR451" s="235">
        <f t="shared" si="668"/>
        <v>0</v>
      </c>
      <c r="GS451" s="235" t="str">
        <f t="shared" si="669"/>
        <v/>
      </c>
      <c r="GT451" s="236"/>
      <c r="GU451" s="237" t="str">
        <f t="shared" si="670"/>
        <v/>
      </c>
      <c r="GV451" s="237" t="str">
        <f t="shared" si="671"/>
        <v/>
      </c>
      <c r="GW451" s="238" t="str">
        <f t="shared" si="672"/>
        <v/>
      </c>
      <c r="GX451" s="238" t="str">
        <f t="shared" si="673"/>
        <v/>
      </c>
      <c r="GY451" s="239"/>
      <c r="GZ451" s="240" t="str">
        <f t="shared" si="674"/>
        <v/>
      </c>
      <c r="HA451" s="235" t="str">
        <f t="shared" si="675"/>
        <v/>
      </c>
      <c r="HB451" s="235" t="str">
        <f t="shared" si="676"/>
        <v/>
      </c>
      <c r="HC451" s="235" t="str">
        <f t="shared" si="677"/>
        <v/>
      </c>
      <c r="HD451" s="235" t="str">
        <f t="shared" si="678"/>
        <v/>
      </c>
      <c r="HE451" s="235" t="str">
        <f t="shared" si="679"/>
        <v/>
      </c>
      <c r="HF451" s="188"/>
      <c r="HG451" s="235" t="str">
        <f t="shared" si="680"/>
        <v/>
      </c>
      <c r="HH451" s="235">
        <f t="shared" si="687"/>
        <v>0</v>
      </c>
      <c r="HI451" s="235">
        <f t="shared" si="687"/>
        <v>0</v>
      </c>
      <c r="HJ451" s="235">
        <f t="shared" si="687"/>
        <v>0</v>
      </c>
      <c r="HK451" s="188"/>
      <c r="HL451" s="235" t="str">
        <f t="shared" si="681"/>
        <v/>
      </c>
      <c r="HM451" s="235">
        <f t="shared" si="688"/>
        <v>0</v>
      </c>
      <c r="HN451" s="235">
        <f t="shared" si="688"/>
        <v>0</v>
      </c>
      <c r="HO451" s="235">
        <f t="shared" si="688"/>
        <v>0</v>
      </c>
      <c r="HP451" s="188"/>
      <c r="HQ451" s="235" t="str">
        <f t="shared" si="682"/>
        <v/>
      </c>
      <c r="HR451" s="235">
        <f t="shared" si="689"/>
        <v>0</v>
      </c>
      <c r="HS451" s="235">
        <f t="shared" si="689"/>
        <v>0</v>
      </c>
      <c r="HT451" s="235">
        <f t="shared" si="689"/>
        <v>0</v>
      </c>
      <c r="HU451" s="162"/>
      <c r="HV451" s="1622"/>
      <c r="HW451" s="1619"/>
      <c r="HX451" s="1619"/>
      <c r="HY451" s="1619"/>
      <c r="HZ451" s="1619"/>
      <c r="IA451" s="1619"/>
      <c r="IB451" s="1619"/>
      <c r="IC451" s="1623"/>
      <c r="ID451" s="162"/>
      <c r="IE451" s="162"/>
    </row>
    <row r="452" spans="1:239" ht="21" customHeight="1" x14ac:dyDescent="0.25">
      <c r="A452" s="377" t="str">
        <f t="shared" si="616"/>
        <v/>
      </c>
      <c r="B452" s="188">
        <v>426</v>
      </c>
      <c r="C452" s="255"/>
      <c r="D452" s="223" t="str">
        <f t="shared" si="600"/>
        <v/>
      </c>
      <c r="E452" s="223" t="str">
        <f t="shared" si="683"/>
        <v/>
      </c>
      <c r="F452" s="242"/>
      <c r="G452" s="242"/>
      <c r="H452" s="224" t="str">
        <f t="shared" si="617"/>
        <v/>
      </c>
      <c r="I452" s="930"/>
      <c r="J452" s="930"/>
      <c r="K452" s="930"/>
      <c r="L452" s="370"/>
      <c r="M452" s="371"/>
      <c r="N452" s="371"/>
      <c r="O452" s="371"/>
      <c r="P452" s="372"/>
      <c r="Q452" s="609"/>
      <c r="R452" s="609"/>
      <c r="S452" s="610"/>
      <c r="T452" s="371"/>
      <c r="U452" s="371"/>
      <c r="V452" s="188"/>
      <c r="W452" s="370"/>
      <c r="X452" s="371"/>
      <c r="Y452" s="371"/>
      <c r="Z452" s="611"/>
      <c r="AA452" s="896"/>
      <c r="AB452" s="370"/>
      <c r="AC452" s="371"/>
      <c r="AD452" s="371"/>
      <c r="AE452" s="371"/>
      <c r="AF452" s="896"/>
      <c r="AG452" s="370"/>
      <c r="AH452" s="371"/>
      <c r="AI452" s="371"/>
      <c r="AJ452" s="371"/>
      <c r="AK452" s="896"/>
      <c r="AL452" s="370"/>
      <c r="AM452" s="371"/>
      <c r="AN452" s="371"/>
      <c r="AO452" s="372"/>
      <c r="AP452" s="370"/>
      <c r="AQ452" s="371"/>
      <c r="AR452" s="371"/>
      <c r="AS452" s="371"/>
      <c r="AT452" s="928"/>
      <c r="AU452" s="188"/>
      <c r="AV452" s="256">
        <f t="shared" si="601"/>
        <v>0</v>
      </c>
      <c r="AW452" s="257">
        <f t="shared" si="602"/>
        <v>0</v>
      </c>
      <c r="AX452" s="258">
        <f t="shared" si="690"/>
        <v>0</v>
      </c>
      <c r="AY452" s="259">
        <f t="shared" si="690"/>
        <v>0</v>
      </c>
      <c r="AZ452" s="231" t="str">
        <f t="shared" si="618"/>
        <v/>
      </c>
      <c r="BA452" s="232">
        <f t="shared" si="619"/>
        <v>0</v>
      </c>
      <c r="BB452" s="249">
        <f t="shared" si="603"/>
        <v>0</v>
      </c>
      <c r="BC452" s="231">
        <f t="shared" si="620"/>
        <v>0</v>
      </c>
      <c r="BD452" s="231">
        <f t="shared" si="621"/>
        <v>0</v>
      </c>
      <c r="BE452" s="260"/>
      <c r="BF452" s="235">
        <f t="shared" si="622"/>
        <v>0</v>
      </c>
      <c r="BG452" s="235">
        <f t="shared" si="623"/>
        <v>0</v>
      </c>
      <c r="BH452" s="235">
        <f t="shared" si="624"/>
        <v>0</v>
      </c>
      <c r="BI452" s="380"/>
      <c r="BJ452" s="235">
        <f t="shared" si="604"/>
        <v>0</v>
      </c>
      <c r="BK452" s="235">
        <f t="shared" si="625"/>
        <v>0</v>
      </c>
      <c r="BL452" s="235" t="str">
        <f t="shared" si="626"/>
        <v/>
      </c>
      <c r="BM452" s="236"/>
      <c r="BN452" s="237"/>
      <c r="BO452" s="237"/>
      <c r="BP452" s="238"/>
      <c r="BQ452" s="238"/>
      <c r="BR452" s="254"/>
      <c r="BS452" s="252"/>
      <c r="BT452" s="244"/>
      <c r="BU452" s="244"/>
      <c r="BV452" s="244"/>
      <c r="BW452" s="244"/>
      <c r="BX452" s="244"/>
      <c r="BY452" s="244"/>
      <c r="BZ452" s="244"/>
      <c r="CA452" s="244"/>
      <c r="CB452" s="253"/>
      <c r="CC452" s="188"/>
      <c r="CD452" s="244">
        <f t="shared" si="605"/>
        <v>0</v>
      </c>
      <c r="CE452" s="235">
        <f t="shared" si="627"/>
        <v>0</v>
      </c>
      <c r="CF452" s="235">
        <f t="shared" si="627"/>
        <v>0</v>
      </c>
      <c r="CG452" s="235">
        <f t="shared" si="627"/>
        <v>0</v>
      </c>
      <c r="CH452" s="188"/>
      <c r="CI452" s="244">
        <f t="shared" si="606"/>
        <v>0</v>
      </c>
      <c r="CJ452" s="235">
        <f t="shared" si="628"/>
        <v>0</v>
      </c>
      <c r="CK452" s="235">
        <f t="shared" si="628"/>
        <v>0</v>
      </c>
      <c r="CL452" s="235">
        <f t="shared" si="628"/>
        <v>0</v>
      </c>
      <c r="CM452" s="188"/>
      <c r="CN452" s="244">
        <f t="shared" si="607"/>
        <v>0</v>
      </c>
      <c r="CO452" s="235">
        <f t="shared" si="629"/>
        <v>0</v>
      </c>
      <c r="CP452" s="235">
        <f t="shared" si="629"/>
        <v>0</v>
      </c>
      <c r="CQ452" s="235">
        <f t="shared" si="629"/>
        <v>0</v>
      </c>
      <c r="CR452" s="188"/>
      <c r="CS452" s="244">
        <f t="shared" si="608"/>
        <v>0</v>
      </c>
      <c r="CT452" s="235">
        <f t="shared" si="630"/>
        <v>0</v>
      </c>
      <c r="CU452" s="235">
        <f t="shared" si="630"/>
        <v>0</v>
      </c>
      <c r="CV452" s="235">
        <f t="shared" si="630"/>
        <v>0</v>
      </c>
      <c r="CW452" s="188"/>
      <c r="CX452" s="244">
        <f t="shared" si="609"/>
        <v>0</v>
      </c>
      <c r="CY452" s="235">
        <f t="shared" si="631"/>
        <v>0</v>
      </c>
      <c r="CZ452" s="235">
        <f t="shared" si="631"/>
        <v>0</v>
      </c>
      <c r="DA452" s="235">
        <f t="shared" si="631"/>
        <v>0</v>
      </c>
      <c r="DB452" s="188"/>
      <c r="DC452" s="225"/>
      <c r="DD452" s="226"/>
      <c r="DE452" s="1088"/>
      <c r="DF452" s="225"/>
      <c r="DG452" s="226"/>
      <c r="DH452" s="1088"/>
      <c r="DI452" s="225"/>
      <c r="DJ452" s="226"/>
      <c r="DK452" s="1088"/>
      <c r="DL452" s="225"/>
      <c r="DM452" s="226"/>
      <c r="DN452" s="1088"/>
      <c r="DO452" s="370"/>
      <c r="DP452" s="370"/>
      <c r="DQ452" s="243">
        <f t="shared" si="632"/>
        <v>0</v>
      </c>
      <c r="DR452" s="244">
        <f t="shared" si="633"/>
        <v>0</v>
      </c>
      <c r="DS452" s="235">
        <f t="shared" si="634"/>
        <v>0</v>
      </c>
      <c r="DT452" s="244" t="str">
        <f t="shared" si="610"/>
        <v/>
      </c>
      <c r="DU452" s="42" t="str">
        <f t="shared" si="635"/>
        <v/>
      </c>
      <c r="DV452" s="42" t="str">
        <f t="shared" si="636"/>
        <v/>
      </c>
      <c r="DW452" s="42" t="str">
        <f t="shared" si="637"/>
        <v/>
      </c>
      <c r="DX452" s="162"/>
      <c r="DY452" s="42" t="str">
        <f t="shared" si="638"/>
        <v/>
      </c>
      <c r="DZ452" s="42" t="str">
        <f t="shared" si="691"/>
        <v/>
      </c>
      <c r="EA452" s="42" t="str">
        <f t="shared" si="639"/>
        <v/>
      </c>
      <c r="EB452" s="162"/>
      <c r="EC452" s="930"/>
      <c r="ED452" s="188"/>
      <c r="EE452" s="245">
        <f t="shared" si="640"/>
        <v>0</v>
      </c>
      <c r="EG452" s="245">
        <f t="shared" si="641"/>
        <v>0</v>
      </c>
      <c r="EI452" s="246" t="str">
        <f t="shared" si="642"/>
        <v/>
      </c>
      <c r="EJ452" s="247" t="str">
        <f t="shared" si="611"/>
        <v/>
      </c>
      <c r="EK452" s="248" t="str">
        <f t="shared" si="612"/>
        <v/>
      </c>
      <c r="EL452" s="248" t="str">
        <f t="shared" si="613"/>
        <v/>
      </c>
      <c r="EM452" s="248" t="str">
        <f t="shared" si="614"/>
        <v/>
      </c>
      <c r="EN452" s="248" t="str">
        <f t="shared" si="643"/>
        <v/>
      </c>
      <c r="EO452" s="248" t="str">
        <f t="shared" si="615"/>
        <v/>
      </c>
      <c r="EQ452" s="248" t="str">
        <f t="shared" si="644"/>
        <v/>
      </c>
      <c r="ER452" s="248" t="str">
        <f t="shared" si="645"/>
        <v/>
      </c>
      <c r="ES452" s="248" t="str">
        <f t="shared" si="646"/>
        <v/>
      </c>
      <c r="ET452" s="248" t="str">
        <f t="shared" si="647"/>
        <v/>
      </c>
      <c r="EU452" s="248" t="str">
        <f t="shared" si="648"/>
        <v/>
      </c>
      <c r="EV452" s="248" t="str">
        <f t="shared" si="648"/>
        <v/>
      </c>
      <c r="EX452" s="248" t="str">
        <f t="shared" si="649"/>
        <v/>
      </c>
      <c r="EY452" s="248" t="str">
        <f t="shared" si="650"/>
        <v/>
      </c>
      <c r="EZ452" s="248" t="str">
        <f t="shared" si="651"/>
        <v/>
      </c>
      <c r="FA452" s="248" t="str">
        <f t="shared" si="652"/>
        <v/>
      </c>
      <c r="FB452" s="248" t="str">
        <f t="shared" si="684"/>
        <v/>
      </c>
      <c r="FC452" s="248" t="str">
        <f t="shared" si="684"/>
        <v/>
      </c>
      <c r="FE452" s="248" t="str">
        <f t="shared" si="653"/>
        <v/>
      </c>
      <c r="FF452" s="248" t="str">
        <f t="shared" si="654"/>
        <v/>
      </c>
      <c r="FG452" s="248" t="str">
        <f t="shared" si="655"/>
        <v/>
      </c>
      <c r="FH452" s="248" t="str">
        <f t="shared" si="656"/>
        <v/>
      </c>
      <c r="FI452" s="248" t="str">
        <f t="shared" si="685"/>
        <v/>
      </c>
      <c r="FJ452" s="248" t="str">
        <f t="shared" si="685"/>
        <v/>
      </c>
      <c r="FL452" s="370"/>
      <c r="FM452" s="371"/>
      <c r="FN452" s="371"/>
      <c r="FO452" s="611"/>
      <c r="FP452" s="896"/>
      <c r="FQ452" s="370"/>
      <c r="FR452" s="371"/>
      <c r="FS452" s="371"/>
      <c r="FT452" s="611"/>
      <c r="FU452" s="896"/>
      <c r="FV452" s="370"/>
      <c r="FW452" s="371"/>
      <c r="FX452" s="371"/>
      <c r="FY452" s="611"/>
      <c r="FZ452" s="896"/>
      <c r="GA452" s="613"/>
      <c r="GC452" s="227">
        <f t="shared" si="657"/>
        <v>0</v>
      </c>
      <c r="GD452" s="228">
        <f t="shared" si="658"/>
        <v>0</v>
      </c>
      <c r="GE452" s="229">
        <f t="shared" si="686"/>
        <v>0</v>
      </c>
      <c r="GF452" s="230">
        <f t="shared" si="686"/>
        <v>0</v>
      </c>
      <c r="GG452" s="231" t="str">
        <f t="shared" si="659"/>
        <v/>
      </c>
      <c r="GH452" s="232">
        <f t="shared" si="660"/>
        <v>0</v>
      </c>
      <c r="GI452" s="227">
        <f t="shared" si="661"/>
        <v>0</v>
      </c>
      <c r="GJ452" s="233">
        <f t="shared" si="662"/>
        <v>0</v>
      </c>
      <c r="GK452" s="233">
        <f t="shared" si="663"/>
        <v>0</v>
      </c>
      <c r="GL452" s="234"/>
      <c r="GM452" s="235">
        <f t="shared" si="664"/>
        <v>0</v>
      </c>
      <c r="GN452" s="235">
        <f t="shared" si="665"/>
        <v>0</v>
      </c>
      <c r="GO452" s="235" t="str">
        <f t="shared" si="666"/>
        <v/>
      </c>
      <c r="GP452" s="380"/>
      <c r="GQ452" s="235">
        <f t="shared" si="667"/>
        <v>0</v>
      </c>
      <c r="GR452" s="235">
        <f t="shared" si="668"/>
        <v>0</v>
      </c>
      <c r="GS452" s="235" t="str">
        <f t="shared" si="669"/>
        <v/>
      </c>
      <c r="GT452" s="236"/>
      <c r="GU452" s="237" t="str">
        <f t="shared" si="670"/>
        <v/>
      </c>
      <c r="GV452" s="237" t="str">
        <f t="shared" si="671"/>
        <v/>
      </c>
      <c r="GW452" s="238" t="str">
        <f t="shared" si="672"/>
        <v/>
      </c>
      <c r="GX452" s="238" t="str">
        <f t="shared" si="673"/>
        <v/>
      </c>
      <c r="GY452" s="239"/>
      <c r="GZ452" s="240" t="str">
        <f t="shared" si="674"/>
        <v/>
      </c>
      <c r="HA452" s="235" t="str">
        <f t="shared" si="675"/>
        <v/>
      </c>
      <c r="HB452" s="235" t="str">
        <f t="shared" si="676"/>
        <v/>
      </c>
      <c r="HC452" s="235" t="str">
        <f t="shared" si="677"/>
        <v/>
      </c>
      <c r="HD452" s="235" t="str">
        <f t="shared" si="678"/>
        <v/>
      </c>
      <c r="HE452" s="235" t="str">
        <f t="shared" si="679"/>
        <v/>
      </c>
      <c r="HF452" s="188"/>
      <c r="HG452" s="235" t="str">
        <f t="shared" si="680"/>
        <v/>
      </c>
      <c r="HH452" s="235">
        <f t="shared" si="687"/>
        <v>0</v>
      </c>
      <c r="HI452" s="235">
        <f t="shared" si="687"/>
        <v>0</v>
      </c>
      <c r="HJ452" s="235">
        <f t="shared" si="687"/>
        <v>0</v>
      </c>
      <c r="HK452" s="188"/>
      <c r="HL452" s="235" t="str">
        <f t="shared" si="681"/>
        <v/>
      </c>
      <c r="HM452" s="235">
        <f t="shared" si="688"/>
        <v>0</v>
      </c>
      <c r="HN452" s="235">
        <f t="shared" si="688"/>
        <v>0</v>
      </c>
      <c r="HO452" s="235">
        <f t="shared" si="688"/>
        <v>0</v>
      </c>
      <c r="HP452" s="188"/>
      <c r="HQ452" s="235" t="str">
        <f t="shared" si="682"/>
        <v/>
      </c>
      <c r="HR452" s="235">
        <f t="shared" si="689"/>
        <v>0</v>
      </c>
      <c r="HS452" s="235">
        <f t="shared" si="689"/>
        <v>0</v>
      </c>
      <c r="HT452" s="235">
        <f t="shared" si="689"/>
        <v>0</v>
      </c>
      <c r="HU452" s="162"/>
      <c r="HV452" s="1622"/>
      <c r="HW452" s="1619"/>
      <c r="HX452" s="1619"/>
      <c r="HY452" s="1619"/>
      <c r="HZ452" s="1619"/>
      <c r="IA452" s="1619"/>
      <c r="IB452" s="1619"/>
      <c r="IC452" s="1623"/>
      <c r="ID452" s="162"/>
      <c r="IE452" s="162"/>
    </row>
    <row r="453" spans="1:239" ht="21" customHeight="1" x14ac:dyDescent="0.25">
      <c r="A453" s="377" t="str">
        <f t="shared" si="616"/>
        <v/>
      </c>
      <c r="B453" s="188">
        <v>427</v>
      </c>
      <c r="C453" s="255"/>
      <c r="D453" s="223" t="str">
        <f t="shared" si="600"/>
        <v/>
      </c>
      <c r="E453" s="223" t="str">
        <f t="shared" si="683"/>
        <v/>
      </c>
      <c r="F453" s="242"/>
      <c r="G453" s="242"/>
      <c r="H453" s="224" t="str">
        <f t="shared" si="617"/>
        <v/>
      </c>
      <c r="I453" s="930"/>
      <c r="J453" s="930"/>
      <c r="K453" s="930"/>
      <c r="L453" s="370"/>
      <c r="M453" s="371"/>
      <c r="N453" s="371"/>
      <c r="O453" s="371"/>
      <c r="P453" s="372"/>
      <c r="Q453" s="609"/>
      <c r="R453" s="609"/>
      <c r="S453" s="610"/>
      <c r="T453" s="371"/>
      <c r="U453" s="371"/>
      <c r="V453" s="188"/>
      <c r="W453" s="370"/>
      <c r="X453" s="371"/>
      <c r="Y453" s="371"/>
      <c r="Z453" s="611"/>
      <c r="AA453" s="896"/>
      <c r="AB453" s="370"/>
      <c r="AC453" s="371"/>
      <c r="AD453" s="371"/>
      <c r="AE453" s="371"/>
      <c r="AF453" s="896"/>
      <c r="AG453" s="370"/>
      <c r="AH453" s="371"/>
      <c r="AI453" s="371"/>
      <c r="AJ453" s="371"/>
      <c r="AK453" s="896"/>
      <c r="AL453" s="370"/>
      <c r="AM453" s="371"/>
      <c r="AN453" s="371"/>
      <c r="AO453" s="372"/>
      <c r="AP453" s="370"/>
      <c r="AQ453" s="371"/>
      <c r="AR453" s="371"/>
      <c r="AS453" s="371"/>
      <c r="AT453" s="928"/>
      <c r="AU453" s="188"/>
      <c r="AV453" s="256">
        <f t="shared" si="601"/>
        <v>0</v>
      </c>
      <c r="AW453" s="257">
        <f t="shared" si="602"/>
        <v>0</v>
      </c>
      <c r="AX453" s="258">
        <f t="shared" si="690"/>
        <v>0</v>
      </c>
      <c r="AY453" s="259">
        <f t="shared" si="690"/>
        <v>0</v>
      </c>
      <c r="AZ453" s="231" t="str">
        <f t="shared" si="618"/>
        <v/>
      </c>
      <c r="BA453" s="232">
        <f t="shared" si="619"/>
        <v>0</v>
      </c>
      <c r="BB453" s="249">
        <f t="shared" si="603"/>
        <v>0</v>
      </c>
      <c r="BC453" s="231">
        <f t="shared" si="620"/>
        <v>0</v>
      </c>
      <c r="BD453" s="231">
        <f t="shared" si="621"/>
        <v>0</v>
      </c>
      <c r="BE453" s="260"/>
      <c r="BF453" s="235">
        <f t="shared" si="622"/>
        <v>0</v>
      </c>
      <c r="BG453" s="235">
        <f t="shared" si="623"/>
        <v>0</v>
      </c>
      <c r="BH453" s="235">
        <f t="shared" si="624"/>
        <v>0</v>
      </c>
      <c r="BI453" s="380"/>
      <c r="BJ453" s="235">
        <f t="shared" si="604"/>
        <v>0</v>
      </c>
      <c r="BK453" s="235">
        <f t="shared" si="625"/>
        <v>0</v>
      </c>
      <c r="BL453" s="235" t="str">
        <f t="shared" si="626"/>
        <v/>
      </c>
      <c r="BM453" s="236"/>
      <c r="BN453" s="237"/>
      <c r="BO453" s="237"/>
      <c r="BP453" s="238"/>
      <c r="BQ453" s="238"/>
      <c r="BR453" s="254"/>
      <c r="BS453" s="252"/>
      <c r="BT453" s="244"/>
      <c r="BU453" s="244"/>
      <c r="BV453" s="244"/>
      <c r="BW453" s="244"/>
      <c r="BX453" s="244"/>
      <c r="BY453" s="244"/>
      <c r="BZ453" s="244"/>
      <c r="CA453" s="244"/>
      <c r="CB453" s="253"/>
      <c r="CC453" s="188"/>
      <c r="CD453" s="244">
        <f t="shared" si="605"/>
        <v>0</v>
      </c>
      <c r="CE453" s="235">
        <f t="shared" si="627"/>
        <v>0</v>
      </c>
      <c r="CF453" s="235">
        <f t="shared" si="627"/>
        <v>0</v>
      </c>
      <c r="CG453" s="235">
        <f t="shared" si="627"/>
        <v>0</v>
      </c>
      <c r="CH453" s="188"/>
      <c r="CI453" s="244">
        <f t="shared" si="606"/>
        <v>0</v>
      </c>
      <c r="CJ453" s="235">
        <f t="shared" si="628"/>
        <v>0</v>
      </c>
      <c r="CK453" s="235">
        <f t="shared" si="628"/>
        <v>0</v>
      </c>
      <c r="CL453" s="235">
        <f t="shared" si="628"/>
        <v>0</v>
      </c>
      <c r="CM453" s="188"/>
      <c r="CN453" s="244">
        <f t="shared" si="607"/>
        <v>0</v>
      </c>
      <c r="CO453" s="235">
        <f t="shared" si="629"/>
        <v>0</v>
      </c>
      <c r="CP453" s="235">
        <f t="shared" si="629"/>
        <v>0</v>
      </c>
      <c r="CQ453" s="235">
        <f t="shared" si="629"/>
        <v>0</v>
      </c>
      <c r="CR453" s="188"/>
      <c r="CS453" s="244">
        <f t="shared" si="608"/>
        <v>0</v>
      </c>
      <c r="CT453" s="235">
        <f t="shared" si="630"/>
        <v>0</v>
      </c>
      <c r="CU453" s="235">
        <f t="shared" si="630"/>
        <v>0</v>
      </c>
      <c r="CV453" s="235">
        <f t="shared" si="630"/>
        <v>0</v>
      </c>
      <c r="CW453" s="188"/>
      <c r="CX453" s="244">
        <f t="shared" si="609"/>
        <v>0</v>
      </c>
      <c r="CY453" s="235">
        <f t="shared" si="631"/>
        <v>0</v>
      </c>
      <c r="CZ453" s="235">
        <f t="shared" si="631"/>
        <v>0</v>
      </c>
      <c r="DA453" s="235">
        <f t="shared" si="631"/>
        <v>0</v>
      </c>
      <c r="DB453" s="188"/>
      <c r="DC453" s="225"/>
      <c r="DD453" s="226"/>
      <c r="DE453" s="1088"/>
      <c r="DF453" s="225"/>
      <c r="DG453" s="226"/>
      <c r="DH453" s="1088"/>
      <c r="DI453" s="225"/>
      <c r="DJ453" s="226"/>
      <c r="DK453" s="1088"/>
      <c r="DL453" s="225"/>
      <c r="DM453" s="226"/>
      <c r="DN453" s="1088"/>
      <c r="DO453" s="370"/>
      <c r="DP453" s="370"/>
      <c r="DQ453" s="243">
        <f t="shared" si="632"/>
        <v>0</v>
      </c>
      <c r="DR453" s="244">
        <f t="shared" si="633"/>
        <v>0</v>
      </c>
      <c r="DS453" s="235">
        <f t="shared" si="634"/>
        <v>0</v>
      </c>
      <c r="DT453" s="244" t="str">
        <f t="shared" si="610"/>
        <v/>
      </c>
      <c r="DU453" s="42" t="str">
        <f t="shared" si="635"/>
        <v/>
      </c>
      <c r="DV453" s="42" t="str">
        <f t="shared" si="636"/>
        <v/>
      </c>
      <c r="DW453" s="42" t="str">
        <f t="shared" si="637"/>
        <v/>
      </c>
      <c r="DX453" s="162"/>
      <c r="DY453" s="42" t="str">
        <f t="shared" si="638"/>
        <v/>
      </c>
      <c r="DZ453" s="42" t="str">
        <f t="shared" si="691"/>
        <v/>
      </c>
      <c r="EA453" s="42" t="str">
        <f t="shared" si="639"/>
        <v/>
      </c>
      <c r="EB453" s="162"/>
      <c r="EC453" s="930"/>
      <c r="ED453" s="188"/>
      <c r="EE453" s="245">
        <f t="shared" si="640"/>
        <v>0</v>
      </c>
      <c r="EG453" s="245">
        <f t="shared" si="641"/>
        <v>0</v>
      </c>
      <c r="EI453" s="246" t="str">
        <f t="shared" si="642"/>
        <v/>
      </c>
      <c r="EJ453" s="247" t="str">
        <f t="shared" si="611"/>
        <v/>
      </c>
      <c r="EK453" s="248" t="str">
        <f t="shared" si="612"/>
        <v/>
      </c>
      <c r="EL453" s="248" t="str">
        <f t="shared" si="613"/>
        <v/>
      </c>
      <c r="EM453" s="248" t="str">
        <f t="shared" si="614"/>
        <v/>
      </c>
      <c r="EN453" s="248" t="str">
        <f t="shared" si="643"/>
        <v/>
      </c>
      <c r="EO453" s="248" t="str">
        <f t="shared" si="615"/>
        <v/>
      </c>
      <c r="EQ453" s="248" t="str">
        <f t="shared" si="644"/>
        <v/>
      </c>
      <c r="ER453" s="248" t="str">
        <f t="shared" si="645"/>
        <v/>
      </c>
      <c r="ES453" s="248" t="str">
        <f t="shared" si="646"/>
        <v/>
      </c>
      <c r="ET453" s="248" t="str">
        <f t="shared" si="647"/>
        <v/>
      </c>
      <c r="EU453" s="248" t="str">
        <f t="shared" si="648"/>
        <v/>
      </c>
      <c r="EV453" s="248" t="str">
        <f t="shared" si="648"/>
        <v/>
      </c>
      <c r="EX453" s="248" t="str">
        <f t="shared" si="649"/>
        <v/>
      </c>
      <c r="EY453" s="248" t="str">
        <f t="shared" si="650"/>
        <v/>
      </c>
      <c r="EZ453" s="248" t="str">
        <f t="shared" si="651"/>
        <v/>
      </c>
      <c r="FA453" s="248" t="str">
        <f t="shared" si="652"/>
        <v/>
      </c>
      <c r="FB453" s="248" t="str">
        <f t="shared" si="684"/>
        <v/>
      </c>
      <c r="FC453" s="248" t="str">
        <f t="shared" si="684"/>
        <v/>
      </c>
      <c r="FE453" s="248" t="str">
        <f t="shared" si="653"/>
        <v/>
      </c>
      <c r="FF453" s="248" t="str">
        <f t="shared" si="654"/>
        <v/>
      </c>
      <c r="FG453" s="248" t="str">
        <f t="shared" si="655"/>
        <v/>
      </c>
      <c r="FH453" s="248" t="str">
        <f t="shared" si="656"/>
        <v/>
      </c>
      <c r="FI453" s="248" t="str">
        <f t="shared" si="685"/>
        <v/>
      </c>
      <c r="FJ453" s="248" t="str">
        <f t="shared" si="685"/>
        <v/>
      </c>
      <c r="FL453" s="370"/>
      <c r="FM453" s="371"/>
      <c r="FN453" s="371"/>
      <c r="FO453" s="611"/>
      <c r="FP453" s="896"/>
      <c r="FQ453" s="370"/>
      <c r="FR453" s="371"/>
      <c r="FS453" s="371"/>
      <c r="FT453" s="611"/>
      <c r="FU453" s="896"/>
      <c r="FV453" s="370"/>
      <c r="FW453" s="371"/>
      <c r="FX453" s="371"/>
      <c r="FY453" s="611"/>
      <c r="FZ453" s="896"/>
      <c r="GA453" s="613"/>
      <c r="GC453" s="227">
        <f t="shared" si="657"/>
        <v>0</v>
      </c>
      <c r="GD453" s="228">
        <f t="shared" si="658"/>
        <v>0</v>
      </c>
      <c r="GE453" s="229">
        <f t="shared" si="686"/>
        <v>0</v>
      </c>
      <c r="GF453" s="230">
        <f t="shared" si="686"/>
        <v>0</v>
      </c>
      <c r="GG453" s="231" t="str">
        <f t="shared" si="659"/>
        <v/>
      </c>
      <c r="GH453" s="232">
        <f t="shared" si="660"/>
        <v>0</v>
      </c>
      <c r="GI453" s="227">
        <f t="shared" si="661"/>
        <v>0</v>
      </c>
      <c r="GJ453" s="233">
        <f t="shared" si="662"/>
        <v>0</v>
      </c>
      <c r="GK453" s="233">
        <f t="shared" si="663"/>
        <v>0</v>
      </c>
      <c r="GL453" s="234"/>
      <c r="GM453" s="235">
        <f t="shared" si="664"/>
        <v>0</v>
      </c>
      <c r="GN453" s="235">
        <f t="shared" si="665"/>
        <v>0</v>
      </c>
      <c r="GO453" s="235" t="str">
        <f t="shared" si="666"/>
        <v/>
      </c>
      <c r="GP453" s="380"/>
      <c r="GQ453" s="235">
        <f t="shared" si="667"/>
        <v>0</v>
      </c>
      <c r="GR453" s="235">
        <f t="shared" si="668"/>
        <v>0</v>
      </c>
      <c r="GS453" s="235" t="str">
        <f t="shared" si="669"/>
        <v/>
      </c>
      <c r="GT453" s="236"/>
      <c r="GU453" s="237" t="str">
        <f t="shared" si="670"/>
        <v/>
      </c>
      <c r="GV453" s="237" t="str">
        <f t="shared" si="671"/>
        <v/>
      </c>
      <c r="GW453" s="238" t="str">
        <f t="shared" si="672"/>
        <v/>
      </c>
      <c r="GX453" s="238" t="str">
        <f t="shared" si="673"/>
        <v/>
      </c>
      <c r="GY453" s="239"/>
      <c r="GZ453" s="240" t="str">
        <f t="shared" si="674"/>
        <v/>
      </c>
      <c r="HA453" s="235" t="str">
        <f t="shared" si="675"/>
        <v/>
      </c>
      <c r="HB453" s="235" t="str">
        <f t="shared" si="676"/>
        <v/>
      </c>
      <c r="HC453" s="235" t="str">
        <f t="shared" si="677"/>
        <v/>
      </c>
      <c r="HD453" s="235" t="str">
        <f t="shared" si="678"/>
        <v/>
      </c>
      <c r="HE453" s="235" t="str">
        <f t="shared" si="679"/>
        <v/>
      </c>
      <c r="HF453" s="188"/>
      <c r="HG453" s="235" t="str">
        <f t="shared" si="680"/>
        <v/>
      </c>
      <c r="HH453" s="235">
        <f t="shared" si="687"/>
        <v>0</v>
      </c>
      <c r="HI453" s="235">
        <f t="shared" si="687"/>
        <v>0</v>
      </c>
      <c r="HJ453" s="235">
        <f t="shared" si="687"/>
        <v>0</v>
      </c>
      <c r="HK453" s="188"/>
      <c r="HL453" s="235" t="str">
        <f t="shared" si="681"/>
        <v/>
      </c>
      <c r="HM453" s="235">
        <f t="shared" si="688"/>
        <v>0</v>
      </c>
      <c r="HN453" s="235">
        <f t="shared" si="688"/>
        <v>0</v>
      </c>
      <c r="HO453" s="235">
        <f t="shared" si="688"/>
        <v>0</v>
      </c>
      <c r="HP453" s="188"/>
      <c r="HQ453" s="235" t="str">
        <f t="shared" si="682"/>
        <v/>
      </c>
      <c r="HR453" s="235">
        <f t="shared" si="689"/>
        <v>0</v>
      </c>
      <c r="HS453" s="235">
        <f t="shared" si="689"/>
        <v>0</v>
      </c>
      <c r="HT453" s="235">
        <f t="shared" si="689"/>
        <v>0</v>
      </c>
      <c r="HU453" s="162"/>
      <c r="HV453" s="1622"/>
      <c r="HW453" s="1619"/>
      <c r="HX453" s="1619"/>
      <c r="HY453" s="1619"/>
      <c r="HZ453" s="1619"/>
      <c r="IA453" s="1619"/>
      <c r="IB453" s="1619"/>
      <c r="IC453" s="1623"/>
      <c r="ID453" s="162"/>
      <c r="IE453" s="162"/>
    </row>
    <row r="454" spans="1:239" ht="21" customHeight="1" x14ac:dyDescent="0.25">
      <c r="A454" s="377" t="str">
        <f t="shared" si="616"/>
        <v/>
      </c>
      <c r="B454" s="188">
        <v>428</v>
      </c>
      <c r="C454" s="255"/>
      <c r="D454" s="223" t="str">
        <f t="shared" si="600"/>
        <v/>
      </c>
      <c r="E454" s="223" t="str">
        <f t="shared" si="683"/>
        <v/>
      </c>
      <c r="F454" s="242"/>
      <c r="G454" s="242"/>
      <c r="H454" s="224" t="str">
        <f t="shared" si="617"/>
        <v/>
      </c>
      <c r="I454" s="930"/>
      <c r="J454" s="930"/>
      <c r="K454" s="930"/>
      <c r="L454" s="370"/>
      <c r="M454" s="371"/>
      <c r="N454" s="371"/>
      <c r="O454" s="371"/>
      <c r="P454" s="372"/>
      <c r="Q454" s="609"/>
      <c r="R454" s="609"/>
      <c r="S454" s="610"/>
      <c r="T454" s="371"/>
      <c r="U454" s="371"/>
      <c r="V454" s="188"/>
      <c r="W454" s="370"/>
      <c r="X454" s="371"/>
      <c r="Y454" s="371"/>
      <c r="Z454" s="611"/>
      <c r="AA454" s="896"/>
      <c r="AB454" s="370"/>
      <c r="AC454" s="371"/>
      <c r="AD454" s="371"/>
      <c r="AE454" s="371"/>
      <c r="AF454" s="896"/>
      <c r="AG454" s="370"/>
      <c r="AH454" s="371"/>
      <c r="AI454" s="371"/>
      <c r="AJ454" s="371"/>
      <c r="AK454" s="896"/>
      <c r="AL454" s="370"/>
      <c r="AM454" s="371"/>
      <c r="AN454" s="371"/>
      <c r="AO454" s="372"/>
      <c r="AP454" s="370"/>
      <c r="AQ454" s="371"/>
      <c r="AR454" s="371"/>
      <c r="AS454" s="371"/>
      <c r="AT454" s="928"/>
      <c r="AU454" s="188"/>
      <c r="AV454" s="256">
        <f t="shared" si="601"/>
        <v>0</v>
      </c>
      <c r="AW454" s="257">
        <f t="shared" si="602"/>
        <v>0</v>
      </c>
      <c r="AX454" s="258">
        <f t="shared" si="690"/>
        <v>0</v>
      </c>
      <c r="AY454" s="259">
        <f t="shared" si="690"/>
        <v>0</v>
      </c>
      <c r="AZ454" s="231" t="str">
        <f t="shared" si="618"/>
        <v/>
      </c>
      <c r="BA454" s="232">
        <f t="shared" si="619"/>
        <v>0</v>
      </c>
      <c r="BB454" s="249">
        <f t="shared" si="603"/>
        <v>0</v>
      </c>
      <c r="BC454" s="231">
        <f t="shared" si="620"/>
        <v>0</v>
      </c>
      <c r="BD454" s="231">
        <f t="shared" si="621"/>
        <v>0</v>
      </c>
      <c r="BE454" s="260"/>
      <c r="BF454" s="235">
        <f t="shared" si="622"/>
        <v>0</v>
      </c>
      <c r="BG454" s="235">
        <f t="shared" si="623"/>
        <v>0</v>
      </c>
      <c r="BH454" s="235">
        <f t="shared" si="624"/>
        <v>0</v>
      </c>
      <c r="BI454" s="380"/>
      <c r="BJ454" s="235">
        <f t="shared" si="604"/>
        <v>0</v>
      </c>
      <c r="BK454" s="235">
        <f t="shared" si="625"/>
        <v>0</v>
      </c>
      <c r="BL454" s="235" t="str">
        <f t="shared" si="626"/>
        <v/>
      </c>
      <c r="BM454" s="236"/>
      <c r="BN454" s="237"/>
      <c r="BO454" s="237"/>
      <c r="BP454" s="238"/>
      <c r="BQ454" s="238"/>
      <c r="BR454" s="254"/>
      <c r="BS454" s="252"/>
      <c r="BT454" s="244"/>
      <c r="BU454" s="244"/>
      <c r="BV454" s="244"/>
      <c r="BW454" s="244"/>
      <c r="BX454" s="244"/>
      <c r="BY454" s="244"/>
      <c r="BZ454" s="244"/>
      <c r="CA454" s="244"/>
      <c r="CB454" s="253"/>
      <c r="CC454" s="188"/>
      <c r="CD454" s="244">
        <f t="shared" si="605"/>
        <v>0</v>
      </c>
      <c r="CE454" s="235">
        <f t="shared" si="627"/>
        <v>0</v>
      </c>
      <c r="CF454" s="235">
        <f t="shared" si="627"/>
        <v>0</v>
      </c>
      <c r="CG454" s="235">
        <f t="shared" si="627"/>
        <v>0</v>
      </c>
      <c r="CH454" s="188"/>
      <c r="CI454" s="244">
        <f t="shared" si="606"/>
        <v>0</v>
      </c>
      <c r="CJ454" s="235">
        <f t="shared" si="628"/>
        <v>0</v>
      </c>
      <c r="CK454" s="235">
        <f t="shared" si="628"/>
        <v>0</v>
      </c>
      <c r="CL454" s="235">
        <f t="shared" si="628"/>
        <v>0</v>
      </c>
      <c r="CM454" s="188"/>
      <c r="CN454" s="244">
        <f t="shared" si="607"/>
        <v>0</v>
      </c>
      <c r="CO454" s="235">
        <f t="shared" si="629"/>
        <v>0</v>
      </c>
      <c r="CP454" s="235">
        <f t="shared" si="629"/>
        <v>0</v>
      </c>
      <c r="CQ454" s="235">
        <f t="shared" si="629"/>
        <v>0</v>
      </c>
      <c r="CR454" s="188"/>
      <c r="CS454" s="244">
        <f t="shared" si="608"/>
        <v>0</v>
      </c>
      <c r="CT454" s="235">
        <f t="shared" si="630"/>
        <v>0</v>
      </c>
      <c r="CU454" s="235">
        <f t="shared" si="630"/>
        <v>0</v>
      </c>
      <c r="CV454" s="235">
        <f t="shared" si="630"/>
        <v>0</v>
      </c>
      <c r="CW454" s="188"/>
      <c r="CX454" s="244">
        <f t="shared" si="609"/>
        <v>0</v>
      </c>
      <c r="CY454" s="235">
        <f t="shared" si="631"/>
        <v>0</v>
      </c>
      <c r="CZ454" s="235">
        <f t="shared" si="631"/>
        <v>0</v>
      </c>
      <c r="DA454" s="235">
        <f t="shared" si="631"/>
        <v>0</v>
      </c>
      <c r="DB454" s="188"/>
      <c r="DC454" s="225"/>
      <c r="DD454" s="226"/>
      <c r="DE454" s="1088"/>
      <c r="DF454" s="225"/>
      <c r="DG454" s="226"/>
      <c r="DH454" s="1088"/>
      <c r="DI454" s="225"/>
      <c r="DJ454" s="226"/>
      <c r="DK454" s="1088"/>
      <c r="DL454" s="225"/>
      <c r="DM454" s="226"/>
      <c r="DN454" s="1088"/>
      <c r="DO454" s="370"/>
      <c r="DP454" s="370"/>
      <c r="DQ454" s="243">
        <f t="shared" si="632"/>
        <v>0</v>
      </c>
      <c r="DR454" s="244">
        <f t="shared" si="633"/>
        <v>0</v>
      </c>
      <c r="DS454" s="235">
        <f t="shared" si="634"/>
        <v>0</v>
      </c>
      <c r="DT454" s="244" t="str">
        <f t="shared" si="610"/>
        <v/>
      </c>
      <c r="DU454" s="42" t="str">
        <f t="shared" si="635"/>
        <v/>
      </c>
      <c r="DV454" s="42" t="str">
        <f t="shared" si="636"/>
        <v/>
      </c>
      <c r="DW454" s="42" t="str">
        <f t="shared" si="637"/>
        <v/>
      </c>
      <c r="DX454" s="162"/>
      <c r="DY454" s="42" t="str">
        <f t="shared" si="638"/>
        <v/>
      </c>
      <c r="DZ454" s="42" t="str">
        <f t="shared" si="691"/>
        <v/>
      </c>
      <c r="EA454" s="42" t="str">
        <f t="shared" si="639"/>
        <v/>
      </c>
      <c r="EB454" s="162"/>
      <c r="EC454" s="930"/>
      <c r="ED454" s="188"/>
      <c r="EE454" s="245">
        <f t="shared" si="640"/>
        <v>0</v>
      </c>
      <c r="EG454" s="245">
        <f t="shared" si="641"/>
        <v>0</v>
      </c>
      <c r="EI454" s="246" t="str">
        <f t="shared" si="642"/>
        <v/>
      </c>
      <c r="EJ454" s="247" t="str">
        <f t="shared" si="611"/>
        <v/>
      </c>
      <c r="EK454" s="248" t="str">
        <f t="shared" si="612"/>
        <v/>
      </c>
      <c r="EL454" s="248" t="str">
        <f t="shared" si="613"/>
        <v/>
      </c>
      <c r="EM454" s="248" t="str">
        <f t="shared" si="614"/>
        <v/>
      </c>
      <c r="EN454" s="248" t="str">
        <f t="shared" si="643"/>
        <v/>
      </c>
      <c r="EO454" s="248" t="str">
        <f t="shared" si="615"/>
        <v/>
      </c>
      <c r="EQ454" s="248" t="str">
        <f t="shared" si="644"/>
        <v/>
      </c>
      <c r="ER454" s="248" t="str">
        <f t="shared" si="645"/>
        <v/>
      </c>
      <c r="ES454" s="248" t="str">
        <f t="shared" si="646"/>
        <v/>
      </c>
      <c r="ET454" s="248" t="str">
        <f t="shared" si="647"/>
        <v/>
      </c>
      <c r="EU454" s="248" t="str">
        <f t="shared" si="648"/>
        <v/>
      </c>
      <c r="EV454" s="248" t="str">
        <f t="shared" si="648"/>
        <v/>
      </c>
      <c r="EX454" s="248" t="str">
        <f t="shared" si="649"/>
        <v/>
      </c>
      <c r="EY454" s="248" t="str">
        <f t="shared" si="650"/>
        <v/>
      </c>
      <c r="EZ454" s="248" t="str">
        <f t="shared" si="651"/>
        <v/>
      </c>
      <c r="FA454" s="248" t="str">
        <f t="shared" si="652"/>
        <v/>
      </c>
      <c r="FB454" s="248" t="str">
        <f t="shared" si="684"/>
        <v/>
      </c>
      <c r="FC454" s="248" t="str">
        <f t="shared" si="684"/>
        <v/>
      </c>
      <c r="FE454" s="248" t="str">
        <f t="shared" si="653"/>
        <v/>
      </c>
      <c r="FF454" s="248" t="str">
        <f t="shared" si="654"/>
        <v/>
      </c>
      <c r="FG454" s="248" t="str">
        <f t="shared" si="655"/>
        <v/>
      </c>
      <c r="FH454" s="248" t="str">
        <f t="shared" si="656"/>
        <v/>
      </c>
      <c r="FI454" s="248" t="str">
        <f t="shared" si="685"/>
        <v/>
      </c>
      <c r="FJ454" s="248" t="str">
        <f t="shared" si="685"/>
        <v/>
      </c>
      <c r="FL454" s="370"/>
      <c r="FM454" s="371"/>
      <c r="FN454" s="371"/>
      <c r="FO454" s="611"/>
      <c r="FP454" s="896"/>
      <c r="FQ454" s="370"/>
      <c r="FR454" s="371"/>
      <c r="FS454" s="371"/>
      <c r="FT454" s="611"/>
      <c r="FU454" s="896"/>
      <c r="FV454" s="370"/>
      <c r="FW454" s="371"/>
      <c r="FX454" s="371"/>
      <c r="FY454" s="611"/>
      <c r="FZ454" s="896"/>
      <c r="GA454" s="613"/>
      <c r="GC454" s="227">
        <f t="shared" si="657"/>
        <v>0</v>
      </c>
      <c r="GD454" s="228">
        <f t="shared" si="658"/>
        <v>0</v>
      </c>
      <c r="GE454" s="229">
        <f t="shared" si="686"/>
        <v>0</v>
      </c>
      <c r="GF454" s="230">
        <f t="shared" si="686"/>
        <v>0</v>
      </c>
      <c r="GG454" s="231" t="str">
        <f t="shared" si="659"/>
        <v/>
      </c>
      <c r="GH454" s="232">
        <f t="shared" si="660"/>
        <v>0</v>
      </c>
      <c r="GI454" s="227">
        <f t="shared" si="661"/>
        <v>0</v>
      </c>
      <c r="GJ454" s="233">
        <f t="shared" si="662"/>
        <v>0</v>
      </c>
      <c r="GK454" s="233">
        <f t="shared" si="663"/>
        <v>0</v>
      </c>
      <c r="GL454" s="234"/>
      <c r="GM454" s="235">
        <f t="shared" si="664"/>
        <v>0</v>
      </c>
      <c r="GN454" s="235">
        <f t="shared" si="665"/>
        <v>0</v>
      </c>
      <c r="GO454" s="235" t="str">
        <f t="shared" si="666"/>
        <v/>
      </c>
      <c r="GP454" s="380"/>
      <c r="GQ454" s="235">
        <f t="shared" si="667"/>
        <v>0</v>
      </c>
      <c r="GR454" s="235">
        <f t="shared" si="668"/>
        <v>0</v>
      </c>
      <c r="GS454" s="235" t="str">
        <f t="shared" si="669"/>
        <v/>
      </c>
      <c r="GT454" s="236"/>
      <c r="GU454" s="237" t="str">
        <f t="shared" si="670"/>
        <v/>
      </c>
      <c r="GV454" s="237" t="str">
        <f t="shared" si="671"/>
        <v/>
      </c>
      <c r="GW454" s="238" t="str">
        <f t="shared" si="672"/>
        <v/>
      </c>
      <c r="GX454" s="238" t="str">
        <f t="shared" si="673"/>
        <v/>
      </c>
      <c r="GY454" s="239"/>
      <c r="GZ454" s="240" t="str">
        <f t="shared" si="674"/>
        <v/>
      </c>
      <c r="HA454" s="235" t="str">
        <f t="shared" si="675"/>
        <v/>
      </c>
      <c r="HB454" s="235" t="str">
        <f t="shared" si="676"/>
        <v/>
      </c>
      <c r="HC454" s="235" t="str">
        <f t="shared" si="677"/>
        <v/>
      </c>
      <c r="HD454" s="235" t="str">
        <f t="shared" si="678"/>
        <v/>
      </c>
      <c r="HE454" s="235" t="str">
        <f t="shared" si="679"/>
        <v/>
      </c>
      <c r="HF454" s="188"/>
      <c r="HG454" s="235" t="str">
        <f t="shared" si="680"/>
        <v/>
      </c>
      <c r="HH454" s="235">
        <f t="shared" si="687"/>
        <v>0</v>
      </c>
      <c r="HI454" s="235">
        <f t="shared" si="687"/>
        <v>0</v>
      </c>
      <c r="HJ454" s="235">
        <f t="shared" si="687"/>
        <v>0</v>
      </c>
      <c r="HK454" s="188"/>
      <c r="HL454" s="235" t="str">
        <f t="shared" si="681"/>
        <v/>
      </c>
      <c r="HM454" s="235">
        <f t="shared" si="688"/>
        <v>0</v>
      </c>
      <c r="HN454" s="235">
        <f t="shared" si="688"/>
        <v>0</v>
      </c>
      <c r="HO454" s="235">
        <f t="shared" si="688"/>
        <v>0</v>
      </c>
      <c r="HP454" s="188"/>
      <c r="HQ454" s="235" t="str">
        <f t="shared" si="682"/>
        <v/>
      </c>
      <c r="HR454" s="235">
        <f t="shared" si="689"/>
        <v>0</v>
      </c>
      <c r="HS454" s="235">
        <f t="shared" si="689"/>
        <v>0</v>
      </c>
      <c r="HT454" s="235">
        <f t="shared" si="689"/>
        <v>0</v>
      </c>
      <c r="HU454" s="162"/>
      <c r="HV454" s="1622"/>
      <c r="HW454" s="1619"/>
      <c r="HX454" s="1619"/>
      <c r="HY454" s="1619"/>
      <c r="HZ454" s="1619"/>
      <c r="IA454" s="1619"/>
      <c r="IB454" s="1619"/>
      <c r="IC454" s="1623"/>
      <c r="ID454" s="162"/>
      <c r="IE454" s="162"/>
    </row>
    <row r="455" spans="1:239" ht="21" customHeight="1" x14ac:dyDescent="0.25">
      <c r="A455" s="377" t="str">
        <f t="shared" si="616"/>
        <v/>
      </c>
      <c r="B455" s="188">
        <v>429</v>
      </c>
      <c r="C455" s="255"/>
      <c r="D455" s="223" t="str">
        <f t="shared" si="600"/>
        <v/>
      </c>
      <c r="E455" s="223" t="str">
        <f t="shared" si="683"/>
        <v/>
      </c>
      <c r="F455" s="242"/>
      <c r="G455" s="242"/>
      <c r="H455" s="224" t="str">
        <f t="shared" si="617"/>
        <v/>
      </c>
      <c r="I455" s="930"/>
      <c r="J455" s="930"/>
      <c r="K455" s="930"/>
      <c r="L455" s="370"/>
      <c r="M455" s="371"/>
      <c r="N455" s="371"/>
      <c r="O455" s="371"/>
      <c r="P455" s="372"/>
      <c r="Q455" s="609"/>
      <c r="R455" s="609"/>
      <c r="S455" s="610"/>
      <c r="T455" s="371"/>
      <c r="U455" s="371"/>
      <c r="V455" s="188"/>
      <c r="W455" s="370"/>
      <c r="X455" s="371"/>
      <c r="Y455" s="371"/>
      <c r="Z455" s="611"/>
      <c r="AA455" s="896"/>
      <c r="AB455" s="370"/>
      <c r="AC455" s="371"/>
      <c r="AD455" s="371"/>
      <c r="AE455" s="371"/>
      <c r="AF455" s="896"/>
      <c r="AG455" s="370"/>
      <c r="AH455" s="371"/>
      <c r="AI455" s="371"/>
      <c r="AJ455" s="371"/>
      <c r="AK455" s="896"/>
      <c r="AL455" s="370"/>
      <c r="AM455" s="371"/>
      <c r="AN455" s="371"/>
      <c r="AO455" s="372"/>
      <c r="AP455" s="370"/>
      <c r="AQ455" s="371"/>
      <c r="AR455" s="371"/>
      <c r="AS455" s="371"/>
      <c r="AT455" s="928"/>
      <c r="AU455" s="188"/>
      <c r="AV455" s="256">
        <f t="shared" si="601"/>
        <v>0</v>
      </c>
      <c r="AW455" s="257">
        <f t="shared" si="602"/>
        <v>0</v>
      </c>
      <c r="AX455" s="258">
        <f t="shared" si="690"/>
        <v>0</v>
      </c>
      <c r="AY455" s="259">
        <f t="shared" si="690"/>
        <v>0</v>
      </c>
      <c r="AZ455" s="231" t="str">
        <f t="shared" si="618"/>
        <v/>
      </c>
      <c r="BA455" s="232">
        <f t="shared" si="619"/>
        <v>0</v>
      </c>
      <c r="BB455" s="249">
        <f t="shared" si="603"/>
        <v>0</v>
      </c>
      <c r="BC455" s="231">
        <f t="shared" si="620"/>
        <v>0</v>
      </c>
      <c r="BD455" s="231">
        <f t="shared" si="621"/>
        <v>0</v>
      </c>
      <c r="BE455" s="260"/>
      <c r="BF455" s="235">
        <f t="shared" si="622"/>
        <v>0</v>
      </c>
      <c r="BG455" s="235">
        <f t="shared" si="623"/>
        <v>0</v>
      </c>
      <c r="BH455" s="235">
        <f t="shared" si="624"/>
        <v>0</v>
      </c>
      <c r="BI455" s="380"/>
      <c r="BJ455" s="235">
        <f t="shared" si="604"/>
        <v>0</v>
      </c>
      <c r="BK455" s="235">
        <f t="shared" si="625"/>
        <v>0</v>
      </c>
      <c r="BL455" s="235" t="str">
        <f t="shared" si="626"/>
        <v/>
      </c>
      <c r="BM455" s="236"/>
      <c r="BN455" s="237"/>
      <c r="BO455" s="237"/>
      <c r="BP455" s="238"/>
      <c r="BQ455" s="238"/>
      <c r="BR455" s="254"/>
      <c r="BS455" s="252"/>
      <c r="BT455" s="244"/>
      <c r="BU455" s="244"/>
      <c r="BV455" s="244"/>
      <c r="BW455" s="244"/>
      <c r="BX455" s="244"/>
      <c r="BY455" s="244"/>
      <c r="BZ455" s="244"/>
      <c r="CA455" s="244"/>
      <c r="CB455" s="253"/>
      <c r="CC455" s="188"/>
      <c r="CD455" s="244">
        <f t="shared" si="605"/>
        <v>0</v>
      </c>
      <c r="CE455" s="235">
        <f t="shared" si="627"/>
        <v>0</v>
      </c>
      <c r="CF455" s="235">
        <f t="shared" si="627"/>
        <v>0</v>
      </c>
      <c r="CG455" s="235">
        <f t="shared" si="627"/>
        <v>0</v>
      </c>
      <c r="CH455" s="188"/>
      <c r="CI455" s="244">
        <f t="shared" si="606"/>
        <v>0</v>
      </c>
      <c r="CJ455" s="235">
        <f t="shared" si="628"/>
        <v>0</v>
      </c>
      <c r="CK455" s="235">
        <f t="shared" si="628"/>
        <v>0</v>
      </c>
      <c r="CL455" s="235">
        <f t="shared" si="628"/>
        <v>0</v>
      </c>
      <c r="CM455" s="188"/>
      <c r="CN455" s="244">
        <f t="shared" si="607"/>
        <v>0</v>
      </c>
      <c r="CO455" s="235">
        <f t="shared" si="629"/>
        <v>0</v>
      </c>
      <c r="CP455" s="235">
        <f t="shared" si="629"/>
        <v>0</v>
      </c>
      <c r="CQ455" s="235">
        <f t="shared" si="629"/>
        <v>0</v>
      </c>
      <c r="CR455" s="188"/>
      <c r="CS455" s="244">
        <f t="shared" si="608"/>
        <v>0</v>
      </c>
      <c r="CT455" s="235">
        <f t="shared" si="630"/>
        <v>0</v>
      </c>
      <c r="CU455" s="235">
        <f t="shared" si="630"/>
        <v>0</v>
      </c>
      <c r="CV455" s="235">
        <f t="shared" si="630"/>
        <v>0</v>
      </c>
      <c r="CW455" s="188"/>
      <c r="CX455" s="244">
        <f t="shared" si="609"/>
        <v>0</v>
      </c>
      <c r="CY455" s="235">
        <f t="shared" si="631"/>
        <v>0</v>
      </c>
      <c r="CZ455" s="235">
        <f t="shared" si="631"/>
        <v>0</v>
      </c>
      <c r="DA455" s="235">
        <f t="shared" si="631"/>
        <v>0</v>
      </c>
      <c r="DB455" s="188"/>
      <c r="DC455" s="225"/>
      <c r="DD455" s="226"/>
      <c r="DE455" s="1088"/>
      <c r="DF455" s="225"/>
      <c r="DG455" s="226"/>
      <c r="DH455" s="1088"/>
      <c r="DI455" s="225"/>
      <c r="DJ455" s="226"/>
      <c r="DK455" s="1088"/>
      <c r="DL455" s="225"/>
      <c r="DM455" s="226"/>
      <c r="DN455" s="1088"/>
      <c r="DO455" s="370"/>
      <c r="DP455" s="370"/>
      <c r="DQ455" s="243">
        <f t="shared" si="632"/>
        <v>0</v>
      </c>
      <c r="DR455" s="244">
        <f t="shared" si="633"/>
        <v>0</v>
      </c>
      <c r="DS455" s="235">
        <f t="shared" si="634"/>
        <v>0</v>
      </c>
      <c r="DT455" s="244" t="str">
        <f t="shared" si="610"/>
        <v/>
      </c>
      <c r="DU455" s="42" t="str">
        <f t="shared" si="635"/>
        <v/>
      </c>
      <c r="DV455" s="42" t="str">
        <f t="shared" si="636"/>
        <v/>
      </c>
      <c r="DW455" s="42" t="str">
        <f t="shared" si="637"/>
        <v/>
      </c>
      <c r="DX455" s="162"/>
      <c r="DY455" s="42" t="str">
        <f t="shared" si="638"/>
        <v/>
      </c>
      <c r="DZ455" s="42" t="str">
        <f t="shared" si="691"/>
        <v/>
      </c>
      <c r="EA455" s="42" t="str">
        <f t="shared" si="639"/>
        <v/>
      </c>
      <c r="EB455" s="162"/>
      <c r="EC455" s="930"/>
      <c r="ED455" s="188"/>
      <c r="EE455" s="245">
        <f t="shared" si="640"/>
        <v>0</v>
      </c>
      <c r="EG455" s="245">
        <f t="shared" si="641"/>
        <v>0</v>
      </c>
      <c r="EI455" s="246" t="str">
        <f t="shared" si="642"/>
        <v/>
      </c>
      <c r="EJ455" s="247" t="str">
        <f t="shared" si="611"/>
        <v/>
      </c>
      <c r="EK455" s="248" t="str">
        <f t="shared" si="612"/>
        <v/>
      </c>
      <c r="EL455" s="248" t="str">
        <f t="shared" si="613"/>
        <v/>
      </c>
      <c r="EM455" s="248" t="str">
        <f t="shared" si="614"/>
        <v/>
      </c>
      <c r="EN455" s="248" t="str">
        <f t="shared" si="643"/>
        <v/>
      </c>
      <c r="EO455" s="248" t="str">
        <f t="shared" si="615"/>
        <v/>
      </c>
      <c r="EQ455" s="248" t="str">
        <f t="shared" si="644"/>
        <v/>
      </c>
      <c r="ER455" s="248" t="str">
        <f t="shared" si="645"/>
        <v/>
      </c>
      <c r="ES455" s="248" t="str">
        <f t="shared" si="646"/>
        <v/>
      </c>
      <c r="ET455" s="248" t="str">
        <f t="shared" si="647"/>
        <v/>
      </c>
      <c r="EU455" s="248" t="str">
        <f t="shared" si="648"/>
        <v/>
      </c>
      <c r="EV455" s="248" t="str">
        <f t="shared" si="648"/>
        <v/>
      </c>
      <c r="EX455" s="248" t="str">
        <f t="shared" si="649"/>
        <v/>
      </c>
      <c r="EY455" s="248" t="str">
        <f t="shared" si="650"/>
        <v/>
      </c>
      <c r="EZ455" s="248" t="str">
        <f t="shared" si="651"/>
        <v/>
      </c>
      <c r="FA455" s="248" t="str">
        <f t="shared" si="652"/>
        <v/>
      </c>
      <c r="FB455" s="248" t="str">
        <f t="shared" si="684"/>
        <v/>
      </c>
      <c r="FC455" s="248" t="str">
        <f t="shared" si="684"/>
        <v/>
      </c>
      <c r="FE455" s="248" t="str">
        <f t="shared" si="653"/>
        <v/>
      </c>
      <c r="FF455" s="248" t="str">
        <f t="shared" si="654"/>
        <v/>
      </c>
      <c r="FG455" s="248" t="str">
        <f t="shared" si="655"/>
        <v/>
      </c>
      <c r="FH455" s="248" t="str">
        <f t="shared" si="656"/>
        <v/>
      </c>
      <c r="FI455" s="248" t="str">
        <f t="shared" si="685"/>
        <v/>
      </c>
      <c r="FJ455" s="248" t="str">
        <f t="shared" si="685"/>
        <v/>
      </c>
      <c r="FL455" s="370"/>
      <c r="FM455" s="371"/>
      <c r="FN455" s="371"/>
      <c r="FO455" s="611"/>
      <c r="FP455" s="896"/>
      <c r="FQ455" s="370"/>
      <c r="FR455" s="371"/>
      <c r="FS455" s="371"/>
      <c r="FT455" s="611"/>
      <c r="FU455" s="896"/>
      <c r="FV455" s="370"/>
      <c r="FW455" s="371"/>
      <c r="FX455" s="371"/>
      <c r="FY455" s="611"/>
      <c r="FZ455" s="896"/>
      <c r="GA455" s="613"/>
      <c r="GC455" s="227">
        <f t="shared" si="657"/>
        <v>0</v>
      </c>
      <c r="GD455" s="228">
        <f t="shared" si="658"/>
        <v>0</v>
      </c>
      <c r="GE455" s="229">
        <f t="shared" si="686"/>
        <v>0</v>
      </c>
      <c r="GF455" s="230">
        <f t="shared" si="686"/>
        <v>0</v>
      </c>
      <c r="GG455" s="231" t="str">
        <f t="shared" si="659"/>
        <v/>
      </c>
      <c r="GH455" s="232">
        <f t="shared" si="660"/>
        <v>0</v>
      </c>
      <c r="GI455" s="227">
        <f t="shared" si="661"/>
        <v>0</v>
      </c>
      <c r="GJ455" s="233">
        <f t="shared" si="662"/>
        <v>0</v>
      </c>
      <c r="GK455" s="233">
        <f t="shared" si="663"/>
        <v>0</v>
      </c>
      <c r="GL455" s="234"/>
      <c r="GM455" s="235">
        <f t="shared" si="664"/>
        <v>0</v>
      </c>
      <c r="GN455" s="235">
        <f t="shared" si="665"/>
        <v>0</v>
      </c>
      <c r="GO455" s="235" t="str">
        <f t="shared" si="666"/>
        <v/>
      </c>
      <c r="GP455" s="380"/>
      <c r="GQ455" s="235">
        <f t="shared" si="667"/>
        <v>0</v>
      </c>
      <c r="GR455" s="235">
        <f t="shared" si="668"/>
        <v>0</v>
      </c>
      <c r="GS455" s="235" t="str">
        <f t="shared" si="669"/>
        <v/>
      </c>
      <c r="GT455" s="236"/>
      <c r="GU455" s="237" t="str">
        <f t="shared" si="670"/>
        <v/>
      </c>
      <c r="GV455" s="237" t="str">
        <f t="shared" si="671"/>
        <v/>
      </c>
      <c r="GW455" s="238" t="str">
        <f t="shared" si="672"/>
        <v/>
      </c>
      <c r="GX455" s="238" t="str">
        <f t="shared" si="673"/>
        <v/>
      </c>
      <c r="GY455" s="239"/>
      <c r="GZ455" s="240" t="str">
        <f t="shared" si="674"/>
        <v/>
      </c>
      <c r="HA455" s="235" t="str">
        <f t="shared" si="675"/>
        <v/>
      </c>
      <c r="HB455" s="235" t="str">
        <f t="shared" si="676"/>
        <v/>
      </c>
      <c r="HC455" s="235" t="str">
        <f t="shared" si="677"/>
        <v/>
      </c>
      <c r="HD455" s="235" t="str">
        <f t="shared" si="678"/>
        <v/>
      </c>
      <c r="HE455" s="235" t="str">
        <f t="shared" si="679"/>
        <v/>
      </c>
      <c r="HF455" s="188"/>
      <c r="HG455" s="235" t="str">
        <f t="shared" si="680"/>
        <v/>
      </c>
      <c r="HH455" s="235">
        <f t="shared" si="687"/>
        <v>0</v>
      </c>
      <c r="HI455" s="235">
        <f t="shared" si="687"/>
        <v>0</v>
      </c>
      <c r="HJ455" s="235">
        <f t="shared" si="687"/>
        <v>0</v>
      </c>
      <c r="HK455" s="188"/>
      <c r="HL455" s="235" t="str">
        <f t="shared" si="681"/>
        <v/>
      </c>
      <c r="HM455" s="235">
        <f t="shared" si="688"/>
        <v>0</v>
      </c>
      <c r="HN455" s="235">
        <f t="shared" si="688"/>
        <v>0</v>
      </c>
      <c r="HO455" s="235">
        <f t="shared" si="688"/>
        <v>0</v>
      </c>
      <c r="HP455" s="188"/>
      <c r="HQ455" s="235" t="str">
        <f t="shared" si="682"/>
        <v/>
      </c>
      <c r="HR455" s="235">
        <f t="shared" si="689"/>
        <v>0</v>
      </c>
      <c r="HS455" s="235">
        <f t="shared" si="689"/>
        <v>0</v>
      </c>
      <c r="HT455" s="235">
        <f t="shared" si="689"/>
        <v>0</v>
      </c>
      <c r="HU455" s="162"/>
      <c r="HV455" s="1622"/>
      <c r="HW455" s="1619"/>
      <c r="HX455" s="1619"/>
      <c r="HY455" s="1619"/>
      <c r="HZ455" s="1619"/>
      <c r="IA455" s="1619"/>
      <c r="IB455" s="1619"/>
      <c r="IC455" s="1623"/>
      <c r="ID455" s="162"/>
      <c r="IE455" s="162"/>
    </row>
    <row r="456" spans="1:239" ht="21" customHeight="1" x14ac:dyDescent="0.25">
      <c r="A456" s="377" t="str">
        <f t="shared" si="616"/>
        <v/>
      </c>
      <c r="B456" s="188">
        <v>430</v>
      </c>
      <c r="C456" s="255"/>
      <c r="D456" s="223" t="str">
        <f t="shared" si="600"/>
        <v/>
      </c>
      <c r="E456" s="223" t="str">
        <f t="shared" si="683"/>
        <v/>
      </c>
      <c r="F456" s="242"/>
      <c r="G456" s="242"/>
      <c r="H456" s="224" t="str">
        <f t="shared" si="617"/>
        <v/>
      </c>
      <c r="I456" s="930"/>
      <c r="J456" s="930"/>
      <c r="K456" s="930"/>
      <c r="L456" s="370"/>
      <c r="M456" s="371"/>
      <c r="N456" s="371"/>
      <c r="O456" s="371"/>
      <c r="P456" s="372"/>
      <c r="Q456" s="609"/>
      <c r="R456" s="609"/>
      <c r="S456" s="610"/>
      <c r="T456" s="371"/>
      <c r="U456" s="371"/>
      <c r="V456" s="188"/>
      <c r="W456" s="370"/>
      <c r="X456" s="371"/>
      <c r="Y456" s="371"/>
      <c r="Z456" s="611"/>
      <c r="AA456" s="896"/>
      <c r="AB456" s="370"/>
      <c r="AC456" s="371"/>
      <c r="AD456" s="371"/>
      <c r="AE456" s="371"/>
      <c r="AF456" s="896"/>
      <c r="AG456" s="370"/>
      <c r="AH456" s="371"/>
      <c r="AI456" s="371"/>
      <c r="AJ456" s="371"/>
      <c r="AK456" s="896"/>
      <c r="AL456" s="370"/>
      <c r="AM456" s="371"/>
      <c r="AN456" s="371"/>
      <c r="AO456" s="372"/>
      <c r="AP456" s="370"/>
      <c r="AQ456" s="371"/>
      <c r="AR456" s="371"/>
      <c r="AS456" s="371"/>
      <c r="AT456" s="928"/>
      <c r="AU456" s="188"/>
      <c r="AV456" s="256">
        <f t="shared" si="601"/>
        <v>0</v>
      </c>
      <c r="AW456" s="257">
        <f t="shared" si="602"/>
        <v>0</v>
      </c>
      <c r="AX456" s="258">
        <f t="shared" si="690"/>
        <v>0</v>
      </c>
      <c r="AY456" s="259">
        <f t="shared" si="690"/>
        <v>0</v>
      </c>
      <c r="AZ456" s="231" t="str">
        <f t="shared" si="618"/>
        <v/>
      </c>
      <c r="BA456" s="232">
        <f t="shared" si="619"/>
        <v>0</v>
      </c>
      <c r="BB456" s="249">
        <f t="shared" si="603"/>
        <v>0</v>
      </c>
      <c r="BC456" s="231">
        <f t="shared" si="620"/>
        <v>0</v>
      </c>
      <c r="BD456" s="231">
        <f t="shared" si="621"/>
        <v>0</v>
      </c>
      <c r="BE456" s="260"/>
      <c r="BF456" s="235">
        <f t="shared" si="622"/>
        <v>0</v>
      </c>
      <c r="BG456" s="235">
        <f t="shared" si="623"/>
        <v>0</v>
      </c>
      <c r="BH456" s="235">
        <f t="shared" si="624"/>
        <v>0</v>
      </c>
      <c r="BI456" s="380"/>
      <c r="BJ456" s="235">
        <f t="shared" si="604"/>
        <v>0</v>
      </c>
      <c r="BK456" s="235">
        <f t="shared" si="625"/>
        <v>0</v>
      </c>
      <c r="BL456" s="235" t="str">
        <f t="shared" si="626"/>
        <v/>
      </c>
      <c r="BM456" s="236"/>
      <c r="BN456" s="237"/>
      <c r="BO456" s="237"/>
      <c r="BP456" s="238"/>
      <c r="BQ456" s="238"/>
      <c r="BR456" s="254"/>
      <c r="BS456" s="252"/>
      <c r="BT456" s="244"/>
      <c r="BU456" s="244"/>
      <c r="BV456" s="244"/>
      <c r="BW456" s="244"/>
      <c r="BX456" s="244"/>
      <c r="BY456" s="244"/>
      <c r="BZ456" s="244"/>
      <c r="CA456" s="244"/>
      <c r="CB456" s="253"/>
      <c r="CC456" s="188"/>
      <c r="CD456" s="244">
        <f t="shared" si="605"/>
        <v>0</v>
      </c>
      <c r="CE456" s="235">
        <f t="shared" si="627"/>
        <v>0</v>
      </c>
      <c r="CF456" s="235">
        <f t="shared" si="627"/>
        <v>0</v>
      </c>
      <c r="CG456" s="235">
        <f t="shared" si="627"/>
        <v>0</v>
      </c>
      <c r="CH456" s="188"/>
      <c r="CI456" s="244">
        <f t="shared" si="606"/>
        <v>0</v>
      </c>
      <c r="CJ456" s="235">
        <f t="shared" si="628"/>
        <v>0</v>
      </c>
      <c r="CK456" s="235">
        <f t="shared" si="628"/>
        <v>0</v>
      </c>
      <c r="CL456" s="235">
        <f t="shared" si="628"/>
        <v>0</v>
      </c>
      <c r="CM456" s="188"/>
      <c r="CN456" s="244">
        <f t="shared" si="607"/>
        <v>0</v>
      </c>
      <c r="CO456" s="235">
        <f t="shared" si="629"/>
        <v>0</v>
      </c>
      <c r="CP456" s="235">
        <f t="shared" si="629"/>
        <v>0</v>
      </c>
      <c r="CQ456" s="235">
        <f t="shared" si="629"/>
        <v>0</v>
      </c>
      <c r="CR456" s="188"/>
      <c r="CS456" s="244">
        <f t="shared" si="608"/>
        <v>0</v>
      </c>
      <c r="CT456" s="235">
        <f t="shared" si="630"/>
        <v>0</v>
      </c>
      <c r="CU456" s="235">
        <f t="shared" si="630"/>
        <v>0</v>
      </c>
      <c r="CV456" s="235">
        <f t="shared" si="630"/>
        <v>0</v>
      </c>
      <c r="CW456" s="188"/>
      <c r="CX456" s="244">
        <f t="shared" si="609"/>
        <v>0</v>
      </c>
      <c r="CY456" s="235">
        <f t="shared" si="631"/>
        <v>0</v>
      </c>
      <c r="CZ456" s="235">
        <f t="shared" si="631"/>
        <v>0</v>
      </c>
      <c r="DA456" s="235">
        <f t="shared" si="631"/>
        <v>0</v>
      </c>
      <c r="DB456" s="188"/>
      <c r="DC456" s="225"/>
      <c r="DD456" s="226"/>
      <c r="DE456" s="1088"/>
      <c r="DF456" s="225"/>
      <c r="DG456" s="226"/>
      <c r="DH456" s="1088"/>
      <c r="DI456" s="225"/>
      <c r="DJ456" s="226"/>
      <c r="DK456" s="1088"/>
      <c r="DL456" s="225"/>
      <c r="DM456" s="226"/>
      <c r="DN456" s="1088"/>
      <c r="DO456" s="370"/>
      <c r="DP456" s="370"/>
      <c r="DQ456" s="243">
        <f t="shared" si="632"/>
        <v>0</v>
      </c>
      <c r="DR456" s="244">
        <f t="shared" si="633"/>
        <v>0</v>
      </c>
      <c r="DS456" s="235">
        <f t="shared" si="634"/>
        <v>0</v>
      </c>
      <c r="DT456" s="244" t="str">
        <f t="shared" si="610"/>
        <v/>
      </c>
      <c r="DU456" s="42" t="str">
        <f t="shared" si="635"/>
        <v/>
      </c>
      <c r="DV456" s="42" t="str">
        <f t="shared" si="636"/>
        <v/>
      </c>
      <c r="DW456" s="42" t="str">
        <f t="shared" si="637"/>
        <v/>
      </c>
      <c r="DX456" s="162"/>
      <c r="DY456" s="42" t="str">
        <f t="shared" si="638"/>
        <v/>
      </c>
      <c r="DZ456" s="42" t="str">
        <f t="shared" si="691"/>
        <v/>
      </c>
      <c r="EA456" s="42" t="str">
        <f t="shared" si="639"/>
        <v/>
      </c>
      <c r="EB456" s="162"/>
      <c r="EC456" s="930"/>
      <c r="ED456" s="188"/>
      <c r="EE456" s="245">
        <f t="shared" si="640"/>
        <v>0</v>
      </c>
      <c r="EG456" s="245">
        <f t="shared" si="641"/>
        <v>0</v>
      </c>
      <c r="EI456" s="246" t="str">
        <f t="shared" si="642"/>
        <v/>
      </c>
      <c r="EJ456" s="247" t="str">
        <f t="shared" si="611"/>
        <v/>
      </c>
      <c r="EK456" s="248" t="str">
        <f t="shared" si="612"/>
        <v/>
      </c>
      <c r="EL456" s="248" t="str">
        <f t="shared" si="613"/>
        <v/>
      </c>
      <c r="EM456" s="248" t="str">
        <f t="shared" si="614"/>
        <v/>
      </c>
      <c r="EN456" s="248" t="str">
        <f t="shared" si="643"/>
        <v/>
      </c>
      <c r="EO456" s="248" t="str">
        <f t="shared" si="615"/>
        <v/>
      </c>
      <c r="EQ456" s="248" t="str">
        <f t="shared" si="644"/>
        <v/>
      </c>
      <c r="ER456" s="248" t="str">
        <f t="shared" si="645"/>
        <v/>
      </c>
      <c r="ES456" s="248" t="str">
        <f t="shared" si="646"/>
        <v/>
      </c>
      <c r="ET456" s="248" t="str">
        <f t="shared" si="647"/>
        <v/>
      </c>
      <c r="EU456" s="248" t="str">
        <f t="shared" si="648"/>
        <v/>
      </c>
      <c r="EV456" s="248" t="str">
        <f t="shared" si="648"/>
        <v/>
      </c>
      <c r="EX456" s="248" t="str">
        <f t="shared" si="649"/>
        <v/>
      </c>
      <c r="EY456" s="248" t="str">
        <f t="shared" si="650"/>
        <v/>
      </c>
      <c r="EZ456" s="248" t="str">
        <f t="shared" si="651"/>
        <v/>
      </c>
      <c r="FA456" s="248" t="str">
        <f t="shared" si="652"/>
        <v/>
      </c>
      <c r="FB456" s="248" t="str">
        <f t="shared" si="684"/>
        <v/>
      </c>
      <c r="FC456" s="248" t="str">
        <f t="shared" si="684"/>
        <v/>
      </c>
      <c r="FE456" s="248" t="str">
        <f t="shared" si="653"/>
        <v/>
      </c>
      <c r="FF456" s="248" t="str">
        <f t="shared" si="654"/>
        <v/>
      </c>
      <c r="FG456" s="248" t="str">
        <f t="shared" si="655"/>
        <v/>
      </c>
      <c r="FH456" s="248" t="str">
        <f t="shared" si="656"/>
        <v/>
      </c>
      <c r="FI456" s="248" t="str">
        <f t="shared" si="685"/>
        <v/>
      </c>
      <c r="FJ456" s="248" t="str">
        <f t="shared" si="685"/>
        <v/>
      </c>
      <c r="FL456" s="370"/>
      <c r="FM456" s="371"/>
      <c r="FN456" s="371"/>
      <c r="FO456" s="611"/>
      <c r="FP456" s="896"/>
      <c r="FQ456" s="370"/>
      <c r="FR456" s="371"/>
      <c r="FS456" s="371"/>
      <c r="FT456" s="611"/>
      <c r="FU456" s="896"/>
      <c r="FV456" s="370"/>
      <c r="FW456" s="371"/>
      <c r="FX456" s="371"/>
      <c r="FY456" s="611"/>
      <c r="FZ456" s="896"/>
      <c r="GA456" s="613"/>
      <c r="GC456" s="227">
        <f t="shared" si="657"/>
        <v>0</v>
      </c>
      <c r="GD456" s="228">
        <f t="shared" si="658"/>
        <v>0</v>
      </c>
      <c r="GE456" s="229">
        <f t="shared" si="686"/>
        <v>0</v>
      </c>
      <c r="GF456" s="230">
        <f t="shared" si="686"/>
        <v>0</v>
      </c>
      <c r="GG456" s="231" t="str">
        <f t="shared" si="659"/>
        <v/>
      </c>
      <c r="GH456" s="232">
        <f t="shared" si="660"/>
        <v>0</v>
      </c>
      <c r="GI456" s="227">
        <f t="shared" si="661"/>
        <v>0</v>
      </c>
      <c r="GJ456" s="233">
        <f t="shared" si="662"/>
        <v>0</v>
      </c>
      <c r="GK456" s="233">
        <f t="shared" si="663"/>
        <v>0</v>
      </c>
      <c r="GL456" s="234"/>
      <c r="GM456" s="235">
        <f t="shared" si="664"/>
        <v>0</v>
      </c>
      <c r="GN456" s="235">
        <f t="shared" si="665"/>
        <v>0</v>
      </c>
      <c r="GO456" s="235" t="str">
        <f t="shared" si="666"/>
        <v/>
      </c>
      <c r="GP456" s="380"/>
      <c r="GQ456" s="235">
        <f t="shared" si="667"/>
        <v>0</v>
      </c>
      <c r="GR456" s="235">
        <f t="shared" si="668"/>
        <v>0</v>
      </c>
      <c r="GS456" s="235" t="str">
        <f t="shared" si="669"/>
        <v/>
      </c>
      <c r="GT456" s="236"/>
      <c r="GU456" s="237" t="str">
        <f t="shared" si="670"/>
        <v/>
      </c>
      <c r="GV456" s="237" t="str">
        <f t="shared" si="671"/>
        <v/>
      </c>
      <c r="GW456" s="238" t="str">
        <f t="shared" si="672"/>
        <v/>
      </c>
      <c r="GX456" s="238" t="str">
        <f t="shared" si="673"/>
        <v/>
      </c>
      <c r="GY456" s="239"/>
      <c r="GZ456" s="240" t="str">
        <f t="shared" si="674"/>
        <v/>
      </c>
      <c r="HA456" s="235" t="str">
        <f t="shared" si="675"/>
        <v/>
      </c>
      <c r="HB456" s="235" t="str">
        <f t="shared" si="676"/>
        <v/>
      </c>
      <c r="HC456" s="235" t="str">
        <f t="shared" si="677"/>
        <v/>
      </c>
      <c r="HD456" s="235" t="str">
        <f t="shared" si="678"/>
        <v/>
      </c>
      <c r="HE456" s="235" t="str">
        <f t="shared" si="679"/>
        <v/>
      </c>
      <c r="HF456" s="188"/>
      <c r="HG456" s="235" t="str">
        <f t="shared" si="680"/>
        <v/>
      </c>
      <c r="HH456" s="235">
        <f t="shared" si="687"/>
        <v>0</v>
      </c>
      <c r="HI456" s="235">
        <f t="shared" si="687"/>
        <v>0</v>
      </c>
      <c r="HJ456" s="235">
        <f t="shared" si="687"/>
        <v>0</v>
      </c>
      <c r="HK456" s="188"/>
      <c r="HL456" s="235" t="str">
        <f t="shared" si="681"/>
        <v/>
      </c>
      <c r="HM456" s="235">
        <f t="shared" si="688"/>
        <v>0</v>
      </c>
      <c r="HN456" s="235">
        <f t="shared" si="688"/>
        <v>0</v>
      </c>
      <c r="HO456" s="235">
        <f t="shared" si="688"/>
        <v>0</v>
      </c>
      <c r="HP456" s="188"/>
      <c r="HQ456" s="235" t="str">
        <f t="shared" si="682"/>
        <v/>
      </c>
      <c r="HR456" s="235">
        <f t="shared" si="689"/>
        <v>0</v>
      </c>
      <c r="HS456" s="235">
        <f t="shared" si="689"/>
        <v>0</v>
      </c>
      <c r="HT456" s="235">
        <f t="shared" si="689"/>
        <v>0</v>
      </c>
      <c r="HU456" s="162"/>
      <c r="HV456" s="1622"/>
      <c r="HW456" s="1619"/>
      <c r="HX456" s="1619"/>
      <c r="HY456" s="1619"/>
      <c r="HZ456" s="1619"/>
      <c r="IA456" s="1619"/>
      <c r="IB456" s="1619"/>
      <c r="IC456" s="1623"/>
      <c r="ID456" s="162"/>
      <c r="IE456" s="162"/>
    </row>
    <row r="457" spans="1:239" ht="21" customHeight="1" x14ac:dyDescent="0.25">
      <c r="A457" s="377" t="str">
        <f t="shared" si="616"/>
        <v/>
      </c>
      <c r="B457" s="188">
        <v>431</v>
      </c>
      <c r="C457" s="255"/>
      <c r="D457" s="223" t="str">
        <f t="shared" si="600"/>
        <v/>
      </c>
      <c r="E457" s="223" t="str">
        <f t="shared" si="683"/>
        <v/>
      </c>
      <c r="F457" s="242"/>
      <c r="G457" s="242"/>
      <c r="H457" s="224" t="str">
        <f t="shared" si="617"/>
        <v/>
      </c>
      <c r="I457" s="930"/>
      <c r="J457" s="930"/>
      <c r="K457" s="930"/>
      <c r="L457" s="370"/>
      <c r="M457" s="371"/>
      <c r="N457" s="371"/>
      <c r="O457" s="371"/>
      <c r="P457" s="372"/>
      <c r="Q457" s="609"/>
      <c r="R457" s="609"/>
      <c r="S457" s="610"/>
      <c r="T457" s="371"/>
      <c r="U457" s="371"/>
      <c r="V457" s="188"/>
      <c r="W457" s="370"/>
      <c r="X457" s="371"/>
      <c r="Y457" s="371"/>
      <c r="Z457" s="611"/>
      <c r="AA457" s="896"/>
      <c r="AB457" s="370"/>
      <c r="AC457" s="371"/>
      <c r="AD457" s="371"/>
      <c r="AE457" s="371"/>
      <c r="AF457" s="896"/>
      <c r="AG457" s="370"/>
      <c r="AH457" s="371"/>
      <c r="AI457" s="371"/>
      <c r="AJ457" s="371"/>
      <c r="AK457" s="896"/>
      <c r="AL457" s="370"/>
      <c r="AM457" s="371"/>
      <c r="AN457" s="371"/>
      <c r="AO457" s="372"/>
      <c r="AP457" s="370"/>
      <c r="AQ457" s="371"/>
      <c r="AR457" s="371"/>
      <c r="AS457" s="371"/>
      <c r="AT457" s="928"/>
      <c r="AU457" s="188"/>
      <c r="AV457" s="256">
        <f t="shared" si="601"/>
        <v>0</v>
      </c>
      <c r="AW457" s="257">
        <f t="shared" si="602"/>
        <v>0</v>
      </c>
      <c r="AX457" s="258">
        <f t="shared" si="690"/>
        <v>0</v>
      </c>
      <c r="AY457" s="259">
        <f t="shared" si="690"/>
        <v>0</v>
      </c>
      <c r="AZ457" s="231" t="str">
        <f t="shared" si="618"/>
        <v/>
      </c>
      <c r="BA457" s="232">
        <f t="shared" si="619"/>
        <v>0</v>
      </c>
      <c r="BB457" s="249">
        <f t="shared" si="603"/>
        <v>0</v>
      </c>
      <c r="BC457" s="231">
        <f t="shared" si="620"/>
        <v>0</v>
      </c>
      <c r="BD457" s="231">
        <f t="shared" si="621"/>
        <v>0</v>
      </c>
      <c r="BE457" s="260"/>
      <c r="BF457" s="235">
        <f t="shared" si="622"/>
        <v>0</v>
      </c>
      <c r="BG457" s="235">
        <f t="shared" si="623"/>
        <v>0</v>
      </c>
      <c r="BH457" s="235">
        <f t="shared" si="624"/>
        <v>0</v>
      </c>
      <c r="BI457" s="380"/>
      <c r="BJ457" s="235">
        <f t="shared" si="604"/>
        <v>0</v>
      </c>
      <c r="BK457" s="235">
        <f t="shared" si="625"/>
        <v>0</v>
      </c>
      <c r="BL457" s="235" t="str">
        <f t="shared" si="626"/>
        <v/>
      </c>
      <c r="BM457" s="236"/>
      <c r="BN457" s="237"/>
      <c r="BO457" s="237"/>
      <c r="BP457" s="238"/>
      <c r="BQ457" s="238"/>
      <c r="BR457" s="254"/>
      <c r="BS457" s="252"/>
      <c r="BT457" s="244"/>
      <c r="BU457" s="244"/>
      <c r="BV457" s="244"/>
      <c r="BW457" s="244"/>
      <c r="BX457" s="244"/>
      <c r="BY457" s="244"/>
      <c r="BZ457" s="244"/>
      <c r="CA457" s="244"/>
      <c r="CB457" s="253"/>
      <c r="CC457" s="188"/>
      <c r="CD457" s="244">
        <f t="shared" si="605"/>
        <v>0</v>
      </c>
      <c r="CE457" s="235">
        <f t="shared" si="627"/>
        <v>0</v>
      </c>
      <c r="CF457" s="235">
        <f t="shared" si="627"/>
        <v>0</v>
      </c>
      <c r="CG457" s="235">
        <f t="shared" si="627"/>
        <v>0</v>
      </c>
      <c r="CH457" s="188"/>
      <c r="CI457" s="244">
        <f t="shared" si="606"/>
        <v>0</v>
      </c>
      <c r="CJ457" s="235">
        <f t="shared" si="628"/>
        <v>0</v>
      </c>
      <c r="CK457" s="235">
        <f t="shared" si="628"/>
        <v>0</v>
      </c>
      <c r="CL457" s="235">
        <f t="shared" si="628"/>
        <v>0</v>
      </c>
      <c r="CM457" s="188"/>
      <c r="CN457" s="244">
        <f t="shared" si="607"/>
        <v>0</v>
      </c>
      <c r="CO457" s="235">
        <f t="shared" si="629"/>
        <v>0</v>
      </c>
      <c r="CP457" s="235">
        <f t="shared" si="629"/>
        <v>0</v>
      </c>
      <c r="CQ457" s="235">
        <f t="shared" si="629"/>
        <v>0</v>
      </c>
      <c r="CR457" s="188"/>
      <c r="CS457" s="244">
        <f t="shared" si="608"/>
        <v>0</v>
      </c>
      <c r="CT457" s="235">
        <f t="shared" si="630"/>
        <v>0</v>
      </c>
      <c r="CU457" s="235">
        <f t="shared" si="630"/>
        <v>0</v>
      </c>
      <c r="CV457" s="235">
        <f t="shared" si="630"/>
        <v>0</v>
      </c>
      <c r="CW457" s="188"/>
      <c r="CX457" s="244">
        <f t="shared" si="609"/>
        <v>0</v>
      </c>
      <c r="CY457" s="235">
        <f t="shared" si="631"/>
        <v>0</v>
      </c>
      <c r="CZ457" s="235">
        <f t="shared" si="631"/>
        <v>0</v>
      </c>
      <c r="DA457" s="235">
        <f t="shared" si="631"/>
        <v>0</v>
      </c>
      <c r="DB457" s="188"/>
      <c r="DC457" s="225"/>
      <c r="DD457" s="226"/>
      <c r="DE457" s="1088"/>
      <c r="DF457" s="225"/>
      <c r="DG457" s="226"/>
      <c r="DH457" s="1088"/>
      <c r="DI457" s="225"/>
      <c r="DJ457" s="226"/>
      <c r="DK457" s="1088"/>
      <c r="DL457" s="225"/>
      <c r="DM457" s="226"/>
      <c r="DN457" s="1088"/>
      <c r="DO457" s="370"/>
      <c r="DP457" s="370"/>
      <c r="DQ457" s="243">
        <f t="shared" si="632"/>
        <v>0</v>
      </c>
      <c r="DR457" s="244">
        <f t="shared" si="633"/>
        <v>0</v>
      </c>
      <c r="DS457" s="235">
        <f t="shared" si="634"/>
        <v>0</v>
      </c>
      <c r="DT457" s="244" t="str">
        <f t="shared" si="610"/>
        <v/>
      </c>
      <c r="DU457" s="42" t="str">
        <f t="shared" si="635"/>
        <v/>
      </c>
      <c r="DV457" s="42" t="str">
        <f t="shared" si="636"/>
        <v/>
      </c>
      <c r="DW457" s="42" t="str">
        <f t="shared" si="637"/>
        <v/>
      </c>
      <c r="DX457" s="162"/>
      <c r="DY457" s="42" t="str">
        <f t="shared" si="638"/>
        <v/>
      </c>
      <c r="DZ457" s="42" t="str">
        <f t="shared" si="691"/>
        <v/>
      </c>
      <c r="EA457" s="42" t="str">
        <f t="shared" si="639"/>
        <v/>
      </c>
      <c r="EB457" s="162"/>
      <c r="EC457" s="930"/>
      <c r="ED457" s="188"/>
      <c r="EE457" s="245">
        <f t="shared" si="640"/>
        <v>0</v>
      </c>
      <c r="EG457" s="245">
        <f t="shared" si="641"/>
        <v>0</v>
      </c>
      <c r="EI457" s="246" t="str">
        <f t="shared" si="642"/>
        <v/>
      </c>
      <c r="EJ457" s="247" t="str">
        <f t="shared" si="611"/>
        <v/>
      </c>
      <c r="EK457" s="248" t="str">
        <f t="shared" si="612"/>
        <v/>
      </c>
      <c r="EL457" s="248" t="str">
        <f t="shared" si="613"/>
        <v/>
      </c>
      <c r="EM457" s="248" t="str">
        <f t="shared" si="614"/>
        <v/>
      </c>
      <c r="EN457" s="248" t="str">
        <f t="shared" si="643"/>
        <v/>
      </c>
      <c r="EO457" s="248" t="str">
        <f t="shared" si="615"/>
        <v/>
      </c>
      <c r="EQ457" s="248" t="str">
        <f t="shared" si="644"/>
        <v/>
      </c>
      <c r="ER457" s="248" t="str">
        <f t="shared" si="645"/>
        <v/>
      </c>
      <c r="ES457" s="248" t="str">
        <f t="shared" si="646"/>
        <v/>
      </c>
      <c r="ET457" s="248" t="str">
        <f t="shared" si="647"/>
        <v/>
      </c>
      <c r="EU457" s="248" t="str">
        <f t="shared" si="648"/>
        <v/>
      </c>
      <c r="EV457" s="248" t="str">
        <f t="shared" si="648"/>
        <v/>
      </c>
      <c r="EX457" s="248" t="str">
        <f t="shared" si="649"/>
        <v/>
      </c>
      <c r="EY457" s="248" t="str">
        <f t="shared" si="650"/>
        <v/>
      </c>
      <c r="EZ457" s="248" t="str">
        <f t="shared" si="651"/>
        <v/>
      </c>
      <c r="FA457" s="248" t="str">
        <f t="shared" si="652"/>
        <v/>
      </c>
      <c r="FB457" s="248" t="str">
        <f t="shared" si="684"/>
        <v/>
      </c>
      <c r="FC457" s="248" t="str">
        <f t="shared" si="684"/>
        <v/>
      </c>
      <c r="FE457" s="248" t="str">
        <f t="shared" si="653"/>
        <v/>
      </c>
      <c r="FF457" s="248" t="str">
        <f t="shared" si="654"/>
        <v/>
      </c>
      <c r="FG457" s="248" t="str">
        <f t="shared" si="655"/>
        <v/>
      </c>
      <c r="FH457" s="248" t="str">
        <f t="shared" si="656"/>
        <v/>
      </c>
      <c r="FI457" s="248" t="str">
        <f t="shared" si="685"/>
        <v/>
      </c>
      <c r="FJ457" s="248" t="str">
        <f t="shared" si="685"/>
        <v/>
      </c>
      <c r="FL457" s="370"/>
      <c r="FM457" s="371"/>
      <c r="FN457" s="371"/>
      <c r="FO457" s="611"/>
      <c r="FP457" s="896"/>
      <c r="FQ457" s="370"/>
      <c r="FR457" s="371"/>
      <c r="FS457" s="371"/>
      <c r="FT457" s="611"/>
      <c r="FU457" s="896"/>
      <c r="FV457" s="370"/>
      <c r="FW457" s="371"/>
      <c r="FX457" s="371"/>
      <c r="FY457" s="611"/>
      <c r="FZ457" s="896"/>
      <c r="GA457" s="613"/>
      <c r="GC457" s="227">
        <f t="shared" si="657"/>
        <v>0</v>
      </c>
      <c r="GD457" s="228">
        <f t="shared" si="658"/>
        <v>0</v>
      </c>
      <c r="GE457" s="229">
        <f t="shared" si="686"/>
        <v>0</v>
      </c>
      <c r="GF457" s="230">
        <f t="shared" si="686"/>
        <v>0</v>
      </c>
      <c r="GG457" s="231" t="str">
        <f t="shared" si="659"/>
        <v/>
      </c>
      <c r="GH457" s="232">
        <f t="shared" si="660"/>
        <v>0</v>
      </c>
      <c r="GI457" s="227">
        <f t="shared" si="661"/>
        <v>0</v>
      </c>
      <c r="GJ457" s="233">
        <f t="shared" si="662"/>
        <v>0</v>
      </c>
      <c r="GK457" s="233">
        <f t="shared" si="663"/>
        <v>0</v>
      </c>
      <c r="GL457" s="234"/>
      <c r="GM457" s="235">
        <f t="shared" si="664"/>
        <v>0</v>
      </c>
      <c r="GN457" s="235">
        <f t="shared" si="665"/>
        <v>0</v>
      </c>
      <c r="GO457" s="235" t="str">
        <f t="shared" si="666"/>
        <v/>
      </c>
      <c r="GP457" s="380"/>
      <c r="GQ457" s="235">
        <f t="shared" si="667"/>
        <v>0</v>
      </c>
      <c r="GR457" s="235">
        <f t="shared" si="668"/>
        <v>0</v>
      </c>
      <c r="GS457" s="235" t="str">
        <f t="shared" si="669"/>
        <v/>
      </c>
      <c r="GT457" s="236"/>
      <c r="GU457" s="237" t="str">
        <f t="shared" si="670"/>
        <v/>
      </c>
      <c r="GV457" s="237" t="str">
        <f t="shared" si="671"/>
        <v/>
      </c>
      <c r="GW457" s="238" t="str">
        <f t="shared" si="672"/>
        <v/>
      </c>
      <c r="GX457" s="238" t="str">
        <f t="shared" si="673"/>
        <v/>
      </c>
      <c r="GY457" s="239"/>
      <c r="GZ457" s="240" t="str">
        <f t="shared" si="674"/>
        <v/>
      </c>
      <c r="HA457" s="235" t="str">
        <f t="shared" si="675"/>
        <v/>
      </c>
      <c r="HB457" s="235" t="str">
        <f t="shared" si="676"/>
        <v/>
      </c>
      <c r="HC457" s="235" t="str">
        <f t="shared" si="677"/>
        <v/>
      </c>
      <c r="HD457" s="235" t="str">
        <f t="shared" si="678"/>
        <v/>
      </c>
      <c r="HE457" s="235" t="str">
        <f t="shared" si="679"/>
        <v/>
      </c>
      <c r="HF457" s="188"/>
      <c r="HG457" s="235" t="str">
        <f t="shared" si="680"/>
        <v/>
      </c>
      <c r="HH457" s="235">
        <f t="shared" si="687"/>
        <v>0</v>
      </c>
      <c r="HI457" s="235">
        <f t="shared" si="687"/>
        <v>0</v>
      </c>
      <c r="HJ457" s="235">
        <f t="shared" si="687"/>
        <v>0</v>
      </c>
      <c r="HK457" s="188"/>
      <c r="HL457" s="235" t="str">
        <f t="shared" si="681"/>
        <v/>
      </c>
      <c r="HM457" s="235">
        <f t="shared" si="688"/>
        <v>0</v>
      </c>
      <c r="HN457" s="235">
        <f t="shared" si="688"/>
        <v>0</v>
      </c>
      <c r="HO457" s="235">
        <f t="shared" si="688"/>
        <v>0</v>
      </c>
      <c r="HP457" s="188"/>
      <c r="HQ457" s="235" t="str">
        <f t="shared" si="682"/>
        <v/>
      </c>
      <c r="HR457" s="235">
        <f t="shared" si="689"/>
        <v>0</v>
      </c>
      <c r="HS457" s="235">
        <f t="shared" si="689"/>
        <v>0</v>
      </c>
      <c r="HT457" s="235">
        <f t="shared" si="689"/>
        <v>0</v>
      </c>
      <c r="HU457" s="162"/>
      <c r="HV457" s="1622"/>
      <c r="HW457" s="1619"/>
      <c r="HX457" s="1619"/>
      <c r="HY457" s="1619"/>
      <c r="HZ457" s="1619"/>
      <c r="IA457" s="1619"/>
      <c r="IB457" s="1619"/>
      <c r="IC457" s="1623"/>
      <c r="ID457" s="162"/>
      <c r="IE457" s="162"/>
    </row>
    <row r="458" spans="1:239" ht="21" customHeight="1" x14ac:dyDescent="0.25">
      <c r="A458" s="377" t="str">
        <f t="shared" si="616"/>
        <v/>
      </c>
      <c r="B458" s="188">
        <v>432</v>
      </c>
      <c r="C458" s="255"/>
      <c r="D458" s="223" t="str">
        <f t="shared" si="600"/>
        <v/>
      </c>
      <c r="E458" s="223" t="str">
        <f t="shared" si="683"/>
        <v/>
      </c>
      <c r="F458" s="242"/>
      <c r="G458" s="242"/>
      <c r="H458" s="224" t="str">
        <f t="shared" si="617"/>
        <v/>
      </c>
      <c r="I458" s="930"/>
      <c r="J458" s="930"/>
      <c r="K458" s="930"/>
      <c r="L458" s="370"/>
      <c r="M458" s="371"/>
      <c r="N458" s="371"/>
      <c r="O458" s="371"/>
      <c r="P458" s="372"/>
      <c r="Q458" s="609"/>
      <c r="R458" s="609"/>
      <c r="S458" s="610"/>
      <c r="T458" s="371"/>
      <c r="U458" s="371"/>
      <c r="V458" s="188"/>
      <c r="W458" s="370"/>
      <c r="X458" s="371"/>
      <c r="Y458" s="371"/>
      <c r="Z458" s="611"/>
      <c r="AA458" s="896"/>
      <c r="AB458" s="370"/>
      <c r="AC458" s="371"/>
      <c r="AD458" s="371"/>
      <c r="AE458" s="371"/>
      <c r="AF458" s="896"/>
      <c r="AG458" s="370"/>
      <c r="AH458" s="371"/>
      <c r="AI458" s="371"/>
      <c r="AJ458" s="371"/>
      <c r="AK458" s="896"/>
      <c r="AL458" s="370"/>
      <c r="AM458" s="371"/>
      <c r="AN458" s="371"/>
      <c r="AO458" s="372"/>
      <c r="AP458" s="370"/>
      <c r="AQ458" s="371"/>
      <c r="AR458" s="371"/>
      <c r="AS458" s="371"/>
      <c r="AT458" s="928"/>
      <c r="AU458" s="188"/>
      <c r="AV458" s="256">
        <f t="shared" si="601"/>
        <v>0</v>
      </c>
      <c r="AW458" s="257">
        <f t="shared" si="602"/>
        <v>0</v>
      </c>
      <c r="AX458" s="258">
        <f t="shared" si="690"/>
        <v>0</v>
      </c>
      <c r="AY458" s="259">
        <f t="shared" si="690"/>
        <v>0</v>
      </c>
      <c r="AZ458" s="231" t="str">
        <f t="shared" si="618"/>
        <v/>
      </c>
      <c r="BA458" s="232">
        <f t="shared" si="619"/>
        <v>0</v>
      </c>
      <c r="BB458" s="249">
        <f t="shared" si="603"/>
        <v>0</v>
      </c>
      <c r="BC458" s="231">
        <f t="shared" si="620"/>
        <v>0</v>
      </c>
      <c r="BD458" s="231">
        <f t="shared" si="621"/>
        <v>0</v>
      </c>
      <c r="BE458" s="260"/>
      <c r="BF458" s="235">
        <f t="shared" si="622"/>
        <v>0</v>
      </c>
      <c r="BG458" s="235">
        <f t="shared" si="623"/>
        <v>0</v>
      </c>
      <c r="BH458" s="235">
        <f t="shared" si="624"/>
        <v>0</v>
      </c>
      <c r="BI458" s="380"/>
      <c r="BJ458" s="235">
        <f t="shared" si="604"/>
        <v>0</v>
      </c>
      <c r="BK458" s="235">
        <f t="shared" si="625"/>
        <v>0</v>
      </c>
      <c r="BL458" s="235" t="str">
        <f t="shared" si="626"/>
        <v/>
      </c>
      <c r="BM458" s="236"/>
      <c r="BN458" s="237"/>
      <c r="BO458" s="237"/>
      <c r="BP458" s="238"/>
      <c r="BQ458" s="238"/>
      <c r="BR458" s="254"/>
      <c r="BS458" s="252"/>
      <c r="BT458" s="244"/>
      <c r="BU458" s="244"/>
      <c r="BV458" s="244"/>
      <c r="BW458" s="244"/>
      <c r="BX458" s="244"/>
      <c r="BY458" s="244"/>
      <c r="BZ458" s="244"/>
      <c r="CA458" s="244"/>
      <c r="CB458" s="253"/>
      <c r="CC458" s="188"/>
      <c r="CD458" s="244">
        <f t="shared" si="605"/>
        <v>0</v>
      </c>
      <c r="CE458" s="235">
        <f t="shared" si="627"/>
        <v>0</v>
      </c>
      <c r="CF458" s="235">
        <f t="shared" si="627"/>
        <v>0</v>
      </c>
      <c r="CG458" s="235">
        <f t="shared" si="627"/>
        <v>0</v>
      </c>
      <c r="CH458" s="188"/>
      <c r="CI458" s="244">
        <f t="shared" si="606"/>
        <v>0</v>
      </c>
      <c r="CJ458" s="235">
        <f t="shared" si="628"/>
        <v>0</v>
      </c>
      <c r="CK458" s="235">
        <f t="shared" si="628"/>
        <v>0</v>
      </c>
      <c r="CL458" s="235">
        <f t="shared" si="628"/>
        <v>0</v>
      </c>
      <c r="CM458" s="188"/>
      <c r="CN458" s="244">
        <f t="shared" si="607"/>
        <v>0</v>
      </c>
      <c r="CO458" s="235">
        <f t="shared" si="629"/>
        <v>0</v>
      </c>
      <c r="CP458" s="235">
        <f t="shared" si="629"/>
        <v>0</v>
      </c>
      <c r="CQ458" s="235">
        <f t="shared" si="629"/>
        <v>0</v>
      </c>
      <c r="CR458" s="188"/>
      <c r="CS458" s="244">
        <f t="shared" si="608"/>
        <v>0</v>
      </c>
      <c r="CT458" s="235">
        <f t="shared" si="630"/>
        <v>0</v>
      </c>
      <c r="CU458" s="235">
        <f t="shared" si="630"/>
        <v>0</v>
      </c>
      <c r="CV458" s="235">
        <f t="shared" si="630"/>
        <v>0</v>
      </c>
      <c r="CW458" s="188"/>
      <c r="CX458" s="244">
        <f t="shared" si="609"/>
        <v>0</v>
      </c>
      <c r="CY458" s="235">
        <f t="shared" si="631"/>
        <v>0</v>
      </c>
      <c r="CZ458" s="235">
        <f t="shared" si="631"/>
        <v>0</v>
      </c>
      <c r="DA458" s="235">
        <f t="shared" si="631"/>
        <v>0</v>
      </c>
      <c r="DB458" s="188"/>
      <c r="DC458" s="225"/>
      <c r="DD458" s="226"/>
      <c r="DE458" s="1088"/>
      <c r="DF458" s="225"/>
      <c r="DG458" s="226"/>
      <c r="DH458" s="1088"/>
      <c r="DI458" s="225"/>
      <c r="DJ458" s="226"/>
      <c r="DK458" s="1088"/>
      <c r="DL458" s="225"/>
      <c r="DM458" s="226"/>
      <c r="DN458" s="1088"/>
      <c r="DO458" s="370"/>
      <c r="DP458" s="370"/>
      <c r="DQ458" s="243">
        <f t="shared" si="632"/>
        <v>0</v>
      </c>
      <c r="DR458" s="244">
        <f t="shared" si="633"/>
        <v>0</v>
      </c>
      <c r="DS458" s="235">
        <f t="shared" si="634"/>
        <v>0</v>
      </c>
      <c r="DT458" s="244" t="str">
        <f t="shared" si="610"/>
        <v/>
      </c>
      <c r="DU458" s="42" t="str">
        <f t="shared" si="635"/>
        <v/>
      </c>
      <c r="DV458" s="42" t="str">
        <f t="shared" si="636"/>
        <v/>
      </c>
      <c r="DW458" s="42" t="str">
        <f t="shared" si="637"/>
        <v/>
      </c>
      <c r="DX458" s="162"/>
      <c r="DY458" s="42" t="str">
        <f t="shared" si="638"/>
        <v/>
      </c>
      <c r="DZ458" s="42" t="str">
        <f t="shared" si="691"/>
        <v/>
      </c>
      <c r="EA458" s="42" t="str">
        <f t="shared" si="639"/>
        <v/>
      </c>
      <c r="EB458" s="162"/>
      <c r="EC458" s="930"/>
      <c r="ED458" s="188"/>
      <c r="EE458" s="245">
        <f t="shared" si="640"/>
        <v>0</v>
      </c>
      <c r="EG458" s="245">
        <f t="shared" si="641"/>
        <v>0</v>
      </c>
      <c r="EI458" s="246" t="str">
        <f t="shared" si="642"/>
        <v/>
      </c>
      <c r="EJ458" s="247" t="str">
        <f t="shared" si="611"/>
        <v/>
      </c>
      <c r="EK458" s="248" t="str">
        <f t="shared" si="612"/>
        <v/>
      </c>
      <c r="EL458" s="248" t="str">
        <f t="shared" si="613"/>
        <v/>
      </c>
      <c r="EM458" s="248" t="str">
        <f t="shared" si="614"/>
        <v/>
      </c>
      <c r="EN458" s="248" t="str">
        <f t="shared" si="643"/>
        <v/>
      </c>
      <c r="EO458" s="248" t="str">
        <f t="shared" si="615"/>
        <v/>
      </c>
      <c r="EQ458" s="248" t="str">
        <f t="shared" si="644"/>
        <v/>
      </c>
      <c r="ER458" s="248" t="str">
        <f t="shared" si="645"/>
        <v/>
      </c>
      <c r="ES458" s="248" t="str">
        <f t="shared" si="646"/>
        <v/>
      </c>
      <c r="ET458" s="248" t="str">
        <f t="shared" si="647"/>
        <v/>
      </c>
      <c r="EU458" s="248" t="str">
        <f t="shared" si="648"/>
        <v/>
      </c>
      <c r="EV458" s="248" t="str">
        <f t="shared" si="648"/>
        <v/>
      </c>
      <c r="EX458" s="248" t="str">
        <f t="shared" si="649"/>
        <v/>
      </c>
      <c r="EY458" s="248" t="str">
        <f t="shared" si="650"/>
        <v/>
      </c>
      <c r="EZ458" s="248" t="str">
        <f t="shared" si="651"/>
        <v/>
      </c>
      <c r="FA458" s="248" t="str">
        <f t="shared" si="652"/>
        <v/>
      </c>
      <c r="FB458" s="248" t="str">
        <f t="shared" si="684"/>
        <v/>
      </c>
      <c r="FC458" s="248" t="str">
        <f t="shared" si="684"/>
        <v/>
      </c>
      <c r="FE458" s="248" t="str">
        <f t="shared" si="653"/>
        <v/>
      </c>
      <c r="FF458" s="248" t="str">
        <f t="shared" si="654"/>
        <v/>
      </c>
      <c r="FG458" s="248" t="str">
        <f t="shared" si="655"/>
        <v/>
      </c>
      <c r="FH458" s="248" t="str">
        <f t="shared" si="656"/>
        <v/>
      </c>
      <c r="FI458" s="248" t="str">
        <f t="shared" si="685"/>
        <v/>
      </c>
      <c r="FJ458" s="248" t="str">
        <f t="shared" si="685"/>
        <v/>
      </c>
      <c r="FL458" s="370"/>
      <c r="FM458" s="371"/>
      <c r="FN458" s="371"/>
      <c r="FO458" s="611"/>
      <c r="FP458" s="896"/>
      <c r="FQ458" s="370"/>
      <c r="FR458" s="371"/>
      <c r="FS458" s="371"/>
      <c r="FT458" s="611"/>
      <c r="FU458" s="896"/>
      <c r="FV458" s="370"/>
      <c r="FW458" s="371"/>
      <c r="FX458" s="371"/>
      <c r="FY458" s="611"/>
      <c r="FZ458" s="896"/>
      <c r="GA458" s="613"/>
      <c r="GC458" s="227">
        <f t="shared" si="657"/>
        <v>0</v>
      </c>
      <c r="GD458" s="228">
        <f t="shared" si="658"/>
        <v>0</v>
      </c>
      <c r="GE458" s="229">
        <f t="shared" si="686"/>
        <v>0</v>
      </c>
      <c r="GF458" s="230">
        <f t="shared" si="686"/>
        <v>0</v>
      </c>
      <c r="GG458" s="231" t="str">
        <f t="shared" si="659"/>
        <v/>
      </c>
      <c r="GH458" s="232">
        <f t="shared" si="660"/>
        <v>0</v>
      </c>
      <c r="GI458" s="227">
        <f t="shared" si="661"/>
        <v>0</v>
      </c>
      <c r="GJ458" s="233">
        <f t="shared" si="662"/>
        <v>0</v>
      </c>
      <c r="GK458" s="233">
        <f t="shared" si="663"/>
        <v>0</v>
      </c>
      <c r="GL458" s="234"/>
      <c r="GM458" s="235">
        <f t="shared" si="664"/>
        <v>0</v>
      </c>
      <c r="GN458" s="235">
        <f t="shared" si="665"/>
        <v>0</v>
      </c>
      <c r="GO458" s="235" t="str">
        <f t="shared" si="666"/>
        <v/>
      </c>
      <c r="GP458" s="380"/>
      <c r="GQ458" s="235">
        <f t="shared" si="667"/>
        <v>0</v>
      </c>
      <c r="GR458" s="235">
        <f t="shared" si="668"/>
        <v>0</v>
      </c>
      <c r="GS458" s="235" t="str">
        <f t="shared" si="669"/>
        <v/>
      </c>
      <c r="GT458" s="236"/>
      <c r="GU458" s="237" t="str">
        <f t="shared" si="670"/>
        <v/>
      </c>
      <c r="GV458" s="237" t="str">
        <f t="shared" si="671"/>
        <v/>
      </c>
      <c r="GW458" s="238" t="str">
        <f t="shared" si="672"/>
        <v/>
      </c>
      <c r="GX458" s="238" t="str">
        <f t="shared" si="673"/>
        <v/>
      </c>
      <c r="GY458" s="239"/>
      <c r="GZ458" s="240" t="str">
        <f t="shared" si="674"/>
        <v/>
      </c>
      <c r="HA458" s="235" t="str">
        <f t="shared" si="675"/>
        <v/>
      </c>
      <c r="HB458" s="235" t="str">
        <f t="shared" si="676"/>
        <v/>
      </c>
      <c r="HC458" s="235" t="str">
        <f t="shared" si="677"/>
        <v/>
      </c>
      <c r="HD458" s="235" t="str">
        <f t="shared" si="678"/>
        <v/>
      </c>
      <c r="HE458" s="235" t="str">
        <f t="shared" si="679"/>
        <v/>
      </c>
      <c r="HF458" s="188"/>
      <c r="HG458" s="235" t="str">
        <f t="shared" si="680"/>
        <v/>
      </c>
      <c r="HH458" s="235">
        <f t="shared" si="687"/>
        <v>0</v>
      </c>
      <c r="HI458" s="235">
        <f t="shared" si="687"/>
        <v>0</v>
      </c>
      <c r="HJ458" s="235">
        <f t="shared" si="687"/>
        <v>0</v>
      </c>
      <c r="HK458" s="188"/>
      <c r="HL458" s="235" t="str">
        <f t="shared" si="681"/>
        <v/>
      </c>
      <c r="HM458" s="235">
        <f t="shared" si="688"/>
        <v>0</v>
      </c>
      <c r="HN458" s="235">
        <f t="shared" si="688"/>
        <v>0</v>
      </c>
      <c r="HO458" s="235">
        <f t="shared" si="688"/>
        <v>0</v>
      </c>
      <c r="HP458" s="188"/>
      <c r="HQ458" s="235" t="str">
        <f t="shared" si="682"/>
        <v/>
      </c>
      <c r="HR458" s="235">
        <f t="shared" si="689"/>
        <v>0</v>
      </c>
      <c r="HS458" s="235">
        <f t="shared" si="689"/>
        <v>0</v>
      </c>
      <c r="HT458" s="235">
        <f t="shared" si="689"/>
        <v>0</v>
      </c>
      <c r="HU458" s="162"/>
      <c r="HV458" s="1622"/>
      <c r="HW458" s="1619"/>
      <c r="HX458" s="1619"/>
      <c r="HY458" s="1619"/>
      <c r="HZ458" s="1619"/>
      <c r="IA458" s="1619"/>
      <c r="IB458" s="1619"/>
      <c r="IC458" s="1623"/>
      <c r="ID458" s="162"/>
      <c r="IE458" s="162"/>
    </row>
    <row r="459" spans="1:239" ht="21" customHeight="1" x14ac:dyDescent="0.25">
      <c r="A459" s="377" t="str">
        <f t="shared" si="616"/>
        <v/>
      </c>
      <c r="B459" s="188">
        <v>433</v>
      </c>
      <c r="C459" s="255"/>
      <c r="D459" s="223" t="str">
        <f t="shared" si="600"/>
        <v/>
      </c>
      <c r="E459" s="223" t="str">
        <f t="shared" si="683"/>
        <v/>
      </c>
      <c r="F459" s="242"/>
      <c r="G459" s="242"/>
      <c r="H459" s="224" t="str">
        <f t="shared" si="617"/>
        <v/>
      </c>
      <c r="I459" s="930"/>
      <c r="J459" s="930"/>
      <c r="K459" s="930"/>
      <c r="L459" s="370"/>
      <c r="M459" s="371"/>
      <c r="N459" s="371"/>
      <c r="O459" s="371"/>
      <c r="P459" s="372"/>
      <c r="Q459" s="609"/>
      <c r="R459" s="609"/>
      <c r="S459" s="610"/>
      <c r="T459" s="371"/>
      <c r="U459" s="371"/>
      <c r="V459" s="188"/>
      <c r="W459" s="370"/>
      <c r="X459" s="371"/>
      <c r="Y459" s="371"/>
      <c r="Z459" s="611"/>
      <c r="AA459" s="896"/>
      <c r="AB459" s="370"/>
      <c r="AC459" s="371"/>
      <c r="AD459" s="371"/>
      <c r="AE459" s="371"/>
      <c r="AF459" s="896"/>
      <c r="AG459" s="370"/>
      <c r="AH459" s="371"/>
      <c r="AI459" s="371"/>
      <c r="AJ459" s="371"/>
      <c r="AK459" s="896"/>
      <c r="AL459" s="370"/>
      <c r="AM459" s="371"/>
      <c r="AN459" s="371"/>
      <c r="AO459" s="372"/>
      <c r="AP459" s="370"/>
      <c r="AQ459" s="371"/>
      <c r="AR459" s="371"/>
      <c r="AS459" s="371"/>
      <c r="AT459" s="928"/>
      <c r="AU459" s="188"/>
      <c r="AV459" s="256">
        <f t="shared" si="601"/>
        <v>0</v>
      </c>
      <c r="AW459" s="257">
        <f t="shared" si="602"/>
        <v>0</v>
      </c>
      <c r="AX459" s="258">
        <f t="shared" si="690"/>
        <v>0</v>
      </c>
      <c r="AY459" s="259">
        <f t="shared" si="690"/>
        <v>0</v>
      </c>
      <c r="AZ459" s="231" t="str">
        <f t="shared" si="618"/>
        <v/>
      </c>
      <c r="BA459" s="232">
        <f t="shared" si="619"/>
        <v>0</v>
      </c>
      <c r="BB459" s="249">
        <f t="shared" si="603"/>
        <v>0</v>
      </c>
      <c r="BC459" s="231">
        <f t="shared" si="620"/>
        <v>0</v>
      </c>
      <c r="BD459" s="231">
        <f t="shared" si="621"/>
        <v>0</v>
      </c>
      <c r="BE459" s="260"/>
      <c r="BF459" s="235">
        <f t="shared" si="622"/>
        <v>0</v>
      </c>
      <c r="BG459" s="235">
        <f t="shared" si="623"/>
        <v>0</v>
      </c>
      <c r="BH459" s="235">
        <f t="shared" si="624"/>
        <v>0</v>
      </c>
      <c r="BI459" s="380"/>
      <c r="BJ459" s="235">
        <f t="shared" si="604"/>
        <v>0</v>
      </c>
      <c r="BK459" s="235">
        <f t="shared" si="625"/>
        <v>0</v>
      </c>
      <c r="BL459" s="235" t="str">
        <f t="shared" si="626"/>
        <v/>
      </c>
      <c r="BM459" s="236"/>
      <c r="BN459" s="237"/>
      <c r="BO459" s="237"/>
      <c r="BP459" s="238"/>
      <c r="BQ459" s="238"/>
      <c r="BR459" s="254"/>
      <c r="BS459" s="252"/>
      <c r="BT459" s="244"/>
      <c r="BU459" s="244"/>
      <c r="BV459" s="244"/>
      <c r="BW459" s="244"/>
      <c r="BX459" s="244"/>
      <c r="BY459" s="244"/>
      <c r="BZ459" s="244"/>
      <c r="CA459" s="244"/>
      <c r="CB459" s="253"/>
      <c r="CC459" s="188"/>
      <c r="CD459" s="244">
        <f t="shared" si="605"/>
        <v>0</v>
      </c>
      <c r="CE459" s="235">
        <f t="shared" si="627"/>
        <v>0</v>
      </c>
      <c r="CF459" s="235">
        <f t="shared" si="627"/>
        <v>0</v>
      </c>
      <c r="CG459" s="235">
        <f t="shared" si="627"/>
        <v>0</v>
      </c>
      <c r="CH459" s="188"/>
      <c r="CI459" s="244">
        <f t="shared" si="606"/>
        <v>0</v>
      </c>
      <c r="CJ459" s="235">
        <f t="shared" si="628"/>
        <v>0</v>
      </c>
      <c r="CK459" s="235">
        <f t="shared" si="628"/>
        <v>0</v>
      </c>
      <c r="CL459" s="235">
        <f t="shared" si="628"/>
        <v>0</v>
      </c>
      <c r="CM459" s="188"/>
      <c r="CN459" s="244">
        <f t="shared" si="607"/>
        <v>0</v>
      </c>
      <c r="CO459" s="235">
        <f t="shared" si="629"/>
        <v>0</v>
      </c>
      <c r="CP459" s="235">
        <f t="shared" si="629"/>
        <v>0</v>
      </c>
      <c r="CQ459" s="235">
        <f t="shared" si="629"/>
        <v>0</v>
      </c>
      <c r="CR459" s="188"/>
      <c r="CS459" s="244">
        <f t="shared" si="608"/>
        <v>0</v>
      </c>
      <c r="CT459" s="235">
        <f t="shared" si="630"/>
        <v>0</v>
      </c>
      <c r="CU459" s="235">
        <f t="shared" si="630"/>
        <v>0</v>
      </c>
      <c r="CV459" s="235">
        <f t="shared" si="630"/>
        <v>0</v>
      </c>
      <c r="CW459" s="188"/>
      <c r="CX459" s="244">
        <f t="shared" si="609"/>
        <v>0</v>
      </c>
      <c r="CY459" s="235">
        <f t="shared" si="631"/>
        <v>0</v>
      </c>
      <c r="CZ459" s="235">
        <f t="shared" si="631"/>
        <v>0</v>
      </c>
      <c r="DA459" s="235">
        <f t="shared" si="631"/>
        <v>0</v>
      </c>
      <c r="DB459" s="188"/>
      <c r="DC459" s="225"/>
      <c r="DD459" s="226"/>
      <c r="DE459" s="1088"/>
      <c r="DF459" s="225"/>
      <c r="DG459" s="226"/>
      <c r="DH459" s="1088"/>
      <c r="DI459" s="225"/>
      <c r="DJ459" s="226"/>
      <c r="DK459" s="1088"/>
      <c r="DL459" s="225"/>
      <c r="DM459" s="226"/>
      <c r="DN459" s="1088"/>
      <c r="DO459" s="370"/>
      <c r="DP459" s="370"/>
      <c r="DQ459" s="243">
        <f t="shared" si="632"/>
        <v>0</v>
      </c>
      <c r="DR459" s="244">
        <f t="shared" si="633"/>
        <v>0</v>
      </c>
      <c r="DS459" s="235">
        <f t="shared" si="634"/>
        <v>0</v>
      </c>
      <c r="DT459" s="244" t="str">
        <f t="shared" si="610"/>
        <v/>
      </c>
      <c r="DU459" s="42" t="str">
        <f t="shared" si="635"/>
        <v/>
      </c>
      <c r="DV459" s="42" t="str">
        <f t="shared" si="636"/>
        <v/>
      </c>
      <c r="DW459" s="42" t="str">
        <f t="shared" si="637"/>
        <v/>
      </c>
      <c r="DX459" s="162"/>
      <c r="DY459" s="42" t="str">
        <f t="shared" si="638"/>
        <v/>
      </c>
      <c r="DZ459" s="42" t="str">
        <f t="shared" si="691"/>
        <v/>
      </c>
      <c r="EA459" s="42" t="str">
        <f t="shared" si="639"/>
        <v/>
      </c>
      <c r="EB459" s="162"/>
      <c r="EC459" s="930"/>
      <c r="ED459" s="188"/>
      <c r="EE459" s="245">
        <f t="shared" si="640"/>
        <v>0</v>
      </c>
      <c r="EG459" s="245">
        <f t="shared" si="641"/>
        <v>0</v>
      </c>
      <c r="EI459" s="246" t="str">
        <f t="shared" si="642"/>
        <v/>
      </c>
      <c r="EJ459" s="247" t="str">
        <f t="shared" si="611"/>
        <v/>
      </c>
      <c r="EK459" s="248" t="str">
        <f t="shared" si="612"/>
        <v/>
      </c>
      <c r="EL459" s="248" t="str">
        <f t="shared" si="613"/>
        <v/>
      </c>
      <c r="EM459" s="248" t="str">
        <f t="shared" si="614"/>
        <v/>
      </c>
      <c r="EN459" s="248" t="str">
        <f t="shared" si="643"/>
        <v/>
      </c>
      <c r="EO459" s="248" t="str">
        <f t="shared" si="615"/>
        <v/>
      </c>
      <c r="EQ459" s="248" t="str">
        <f t="shared" si="644"/>
        <v/>
      </c>
      <c r="ER459" s="248" t="str">
        <f t="shared" si="645"/>
        <v/>
      </c>
      <c r="ES459" s="248" t="str">
        <f t="shared" si="646"/>
        <v/>
      </c>
      <c r="ET459" s="248" t="str">
        <f t="shared" si="647"/>
        <v/>
      </c>
      <c r="EU459" s="248" t="str">
        <f t="shared" si="648"/>
        <v/>
      </c>
      <c r="EV459" s="248" t="str">
        <f t="shared" si="648"/>
        <v/>
      </c>
      <c r="EX459" s="248" t="str">
        <f t="shared" si="649"/>
        <v/>
      </c>
      <c r="EY459" s="248" t="str">
        <f t="shared" si="650"/>
        <v/>
      </c>
      <c r="EZ459" s="248" t="str">
        <f t="shared" si="651"/>
        <v/>
      </c>
      <c r="FA459" s="248" t="str">
        <f t="shared" si="652"/>
        <v/>
      </c>
      <c r="FB459" s="248" t="str">
        <f t="shared" si="684"/>
        <v/>
      </c>
      <c r="FC459" s="248" t="str">
        <f t="shared" si="684"/>
        <v/>
      </c>
      <c r="FE459" s="248" t="str">
        <f t="shared" si="653"/>
        <v/>
      </c>
      <c r="FF459" s="248" t="str">
        <f t="shared" si="654"/>
        <v/>
      </c>
      <c r="FG459" s="248" t="str">
        <f t="shared" si="655"/>
        <v/>
      </c>
      <c r="FH459" s="248" t="str">
        <f t="shared" si="656"/>
        <v/>
      </c>
      <c r="FI459" s="248" t="str">
        <f t="shared" si="685"/>
        <v/>
      </c>
      <c r="FJ459" s="248" t="str">
        <f t="shared" si="685"/>
        <v/>
      </c>
      <c r="FL459" s="370"/>
      <c r="FM459" s="371"/>
      <c r="FN459" s="371"/>
      <c r="FO459" s="611"/>
      <c r="FP459" s="896"/>
      <c r="FQ459" s="370"/>
      <c r="FR459" s="371"/>
      <c r="FS459" s="371"/>
      <c r="FT459" s="611"/>
      <c r="FU459" s="896"/>
      <c r="FV459" s="370"/>
      <c r="FW459" s="371"/>
      <c r="FX459" s="371"/>
      <c r="FY459" s="611"/>
      <c r="FZ459" s="896"/>
      <c r="GA459" s="613"/>
      <c r="GC459" s="227">
        <f t="shared" si="657"/>
        <v>0</v>
      </c>
      <c r="GD459" s="228">
        <f t="shared" si="658"/>
        <v>0</v>
      </c>
      <c r="GE459" s="229">
        <f t="shared" si="686"/>
        <v>0</v>
      </c>
      <c r="GF459" s="230">
        <f t="shared" si="686"/>
        <v>0</v>
      </c>
      <c r="GG459" s="231" t="str">
        <f t="shared" si="659"/>
        <v/>
      </c>
      <c r="GH459" s="232">
        <f t="shared" si="660"/>
        <v>0</v>
      </c>
      <c r="GI459" s="227">
        <f t="shared" si="661"/>
        <v>0</v>
      </c>
      <c r="GJ459" s="233">
        <f t="shared" si="662"/>
        <v>0</v>
      </c>
      <c r="GK459" s="233">
        <f t="shared" si="663"/>
        <v>0</v>
      </c>
      <c r="GL459" s="234"/>
      <c r="GM459" s="235">
        <f t="shared" si="664"/>
        <v>0</v>
      </c>
      <c r="GN459" s="235">
        <f t="shared" si="665"/>
        <v>0</v>
      </c>
      <c r="GO459" s="235" t="str">
        <f t="shared" si="666"/>
        <v/>
      </c>
      <c r="GP459" s="380"/>
      <c r="GQ459" s="235">
        <f t="shared" si="667"/>
        <v>0</v>
      </c>
      <c r="GR459" s="235">
        <f t="shared" si="668"/>
        <v>0</v>
      </c>
      <c r="GS459" s="235" t="str">
        <f t="shared" si="669"/>
        <v/>
      </c>
      <c r="GT459" s="236"/>
      <c r="GU459" s="237" t="str">
        <f t="shared" si="670"/>
        <v/>
      </c>
      <c r="GV459" s="237" t="str">
        <f t="shared" si="671"/>
        <v/>
      </c>
      <c r="GW459" s="238" t="str">
        <f t="shared" si="672"/>
        <v/>
      </c>
      <c r="GX459" s="238" t="str">
        <f t="shared" si="673"/>
        <v/>
      </c>
      <c r="GY459" s="239"/>
      <c r="GZ459" s="240" t="str">
        <f t="shared" si="674"/>
        <v/>
      </c>
      <c r="HA459" s="235" t="str">
        <f t="shared" si="675"/>
        <v/>
      </c>
      <c r="HB459" s="235" t="str">
        <f t="shared" si="676"/>
        <v/>
      </c>
      <c r="HC459" s="235" t="str">
        <f t="shared" si="677"/>
        <v/>
      </c>
      <c r="HD459" s="235" t="str">
        <f t="shared" si="678"/>
        <v/>
      </c>
      <c r="HE459" s="235" t="str">
        <f t="shared" si="679"/>
        <v/>
      </c>
      <c r="HF459" s="188"/>
      <c r="HG459" s="235" t="str">
        <f t="shared" si="680"/>
        <v/>
      </c>
      <c r="HH459" s="235">
        <f t="shared" si="687"/>
        <v>0</v>
      </c>
      <c r="HI459" s="235">
        <f t="shared" si="687"/>
        <v>0</v>
      </c>
      <c r="HJ459" s="235">
        <f t="shared" si="687"/>
        <v>0</v>
      </c>
      <c r="HK459" s="188"/>
      <c r="HL459" s="235" t="str">
        <f t="shared" si="681"/>
        <v/>
      </c>
      <c r="HM459" s="235">
        <f t="shared" si="688"/>
        <v>0</v>
      </c>
      <c r="HN459" s="235">
        <f t="shared" si="688"/>
        <v>0</v>
      </c>
      <c r="HO459" s="235">
        <f t="shared" si="688"/>
        <v>0</v>
      </c>
      <c r="HP459" s="188"/>
      <c r="HQ459" s="235" t="str">
        <f t="shared" si="682"/>
        <v/>
      </c>
      <c r="HR459" s="235">
        <f t="shared" si="689"/>
        <v>0</v>
      </c>
      <c r="HS459" s="235">
        <f t="shared" si="689"/>
        <v>0</v>
      </c>
      <c r="HT459" s="235">
        <f t="shared" si="689"/>
        <v>0</v>
      </c>
      <c r="HU459" s="162"/>
      <c r="HV459" s="1622"/>
      <c r="HW459" s="1619"/>
      <c r="HX459" s="1619"/>
      <c r="HY459" s="1619"/>
      <c r="HZ459" s="1619"/>
      <c r="IA459" s="1619"/>
      <c r="IB459" s="1619"/>
      <c r="IC459" s="1623"/>
      <c r="ID459" s="162"/>
      <c r="IE459" s="162"/>
    </row>
    <row r="460" spans="1:239" ht="21" customHeight="1" x14ac:dyDescent="0.25">
      <c r="A460" s="377" t="str">
        <f t="shared" si="616"/>
        <v/>
      </c>
      <c r="B460" s="188">
        <v>434</v>
      </c>
      <c r="C460" s="255"/>
      <c r="D460" s="223" t="str">
        <f t="shared" si="600"/>
        <v/>
      </c>
      <c r="E460" s="223" t="str">
        <f t="shared" si="683"/>
        <v/>
      </c>
      <c r="F460" s="242"/>
      <c r="G460" s="242"/>
      <c r="H460" s="224" t="str">
        <f t="shared" si="617"/>
        <v/>
      </c>
      <c r="I460" s="930"/>
      <c r="J460" s="930"/>
      <c r="K460" s="930"/>
      <c r="L460" s="370"/>
      <c r="M460" s="371"/>
      <c r="N460" s="371"/>
      <c r="O460" s="371"/>
      <c r="P460" s="372"/>
      <c r="Q460" s="609"/>
      <c r="R460" s="609"/>
      <c r="S460" s="610"/>
      <c r="T460" s="371"/>
      <c r="U460" s="371"/>
      <c r="V460" s="188"/>
      <c r="W460" s="370"/>
      <c r="X460" s="371"/>
      <c r="Y460" s="371"/>
      <c r="Z460" s="611"/>
      <c r="AA460" s="896"/>
      <c r="AB460" s="370"/>
      <c r="AC460" s="371"/>
      <c r="AD460" s="371"/>
      <c r="AE460" s="371"/>
      <c r="AF460" s="896"/>
      <c r="AG460" s="370"/>
      <c r="AH460" s="371"/>
      <c r="AI460" s="371"/>
      <c r="AJ460" s="371"/>
      <c r="AK460" s="896"/>
      <c r="AL460" s="370"/>
      <c r="AM460" s="371"/>
      <c r="AN460" s="371"/>
      <c r="AO460" s="372"/>
      <c r="AP460" s="370"/>
      <c r="AQ460" s="371"/>
      <c r="AR460" s="371"/>
      <c r="AS460" s="371"/>
      <c r="AT460" s="928"/>
      <c r="AU460" s="188"/>
      <c r="AV460" s="256">
        <f t="shared" si="601"/>
        <v>0</v>
      </c>
      <c r="AW460" s="257">
        <f t="shared" si="602"/>
        <v>0</v>
      </c>
      <c r="AX460" s="258">
        <f t="shared" si="690"/>
        <v>0</v>
      </c>
      <c r="AY460" s="259">
        <f t="shared" si="690"/>
        <v>0</v>
      </c>
      <c r="AZ460" s="231" t="str">
        <f t="shared" si="618"/>
        <v/>
      </c>
      <c r="BA460" s="232">
        <f t="shared" si="619"/>
        <v>0</v>
      </c>
      <c r="BB460" s="249">
        <f t="shared" si="603"/>
        <v>0</v>
      </c>
      <c r="BC460" s="231">
        <f t="shared" si="620"/>
        <v>0</v>
      </c>
      <c r="BD460" s="231">
        <f t="shared" si="621"/>
        <v>0</v>
      </c>
      <c r="BE460" s="260"/>
      <c r="BF460" s="235">
        <f t="shared" si="622"/>
        <v>0</v>
      </c>
      <c r="BG460" s="235">
        <f t="shared" si="623"/>
        <v>0</v>
      </c>
      <c r="BH460" s="235">
        <f t="shared" si="624"/>
        <v>0</v>
      </c>
      <c r="BI460" s="380"/>
      <c r="BJ460" s="235">
        <f t="shared" si="604"/>
        <v>0</v>
      </c>
      <c r="BK460" s="235">
        <f t="shared" si="625"/>
        <v>0</v>
      </c>
      <c r="BL460" s="235" t="str">
        <f t="shared" si="626"/>
        <v/>
      </c>
      <c r="BM460" s="236"/>
      <c r="BN460" s="237"/>
      <c r="BO460" s="237"/>
      <c r="BP460" s="238"/>
      <c r="BQ460" s="238"/>
      <c r="BR460" s="254"/>
      <c r="BS460" s="252"/>
      <c r="BT460" s="244"/>
      <c r="BU460" s="244"/>
      <c r="BV460" s="244"/>
      <c r="BW460" s="244"/>
      <c r="BX460" s="244"/>
      <c r="BY460" s="244"/>
      <c r="BZ460" s="244"/>
      <c r="CA460" s="244"/>
      <c r="CB460" s="253"/>
      <c r="CC460" s="188"/>
      <c r="CD460" s="244">
        <f t="shared" si="605"/>
        <v>0</v>
      </c>
      <c r="CE460" s="235">
        <f t="shared" si="627"/>
        <v>0</v>
      </c>
      <c r="CF460" s="235">
        <f t="shared" si="627"/>
        <v>0</v>
      </c>
      <c r="CG460" s="235">
        <f t="shared" si="627"/>
        <v>0</v>
      </c>
      <c r="CH460" s="188"/>
      <c r="CI460" s="244">
        <f t="shared" si="606"/>
        <v>0</v>
      </c>
      <c r="CJ460" s="235">
        <f t="shared" si="628"/>
        <v>0</v>
      </c>
      <c r="CK460" s="235">
        <f t="shared" si="628"/>
        <v>0</v>
      </c>
      <c r="CL460" s="235">
        <f t="shared" si="628"/>
        <v>0</v>
      </c>
      <c r="CM460" s="188"/>
      <c r="CN460" s="244">
        <f t="shared" si="607"/>
        <v>0</v>
      </c>
      <c r="CO460" s="235">
        <f t="shared" si="629"/>
        <v>0</v>
      </c>
      <c r="CP460" s="235">
        <f t="shared" si="629"/>
        <v>0</v>
      </c>
      <c r="CQ460" s="235">
        <f t="shared" si="629"/>
        <v>0</v>
      </c>
      <c r="CR460" s="188"/>
      <c r="CS460" s="244">
        <f t="shared" si="608"/>
        <v>0</v>
      </c>
      <c r="CT460" s="235">
        <f t="shared" si="630"/>
        <v>0</v>
      </c>
      <c r="CU460" s="235">
        <f t="shared" si="630"/>
        <v>0</v>
      </c>
      <c r="CV460" s="235">
        <f t="shared" si="630"/>
        <v>0</v>
      </c>
      <c r="CW460" s="188"/>
      <c r="CX460" s="244">
        <f t="shared" si="609"/>
        <v>0</v>
      </c>
      <c r="CY460" s="235">
        <f t="shared" si="631"/>
        <v>0</v>
      </c>
      <c r="CZ460" s="235">
        <f t="shared" si="631"/>
        <v>0</v>
      </c>
      <c r="DA460" s="235">
        <f t="shared" si="631"/>
        <v>0</v>
      </c>
      <c r="DB460" s="188"/>
      <c r="DC460" s="225"/>
      <c r="DD460" s="226"/>
      <c r="DE460" s="1088"/>
      <c r="DF460" s="225"/>
      <c r="DG460" s="226"/>
      <c r="DH460" s="1088"/>
      <c r="DI460" s="225"/>
      <c r="DJ460" s="226"/>
      <c r="DK460" s="1088"/>
      <c r="DL460" s="225"/>
      <c r="DM460" s="226"/>
      <c r="DN460" s="1088"/>
      <c r="DO460" s="370"/>
      <c r="DP460" s="370"/>
      <c r="DQ460" s="243">
        <f t="shared" si="632"/>
        <v>0</v>
      </c>
      <c r="DR460" s="244">
        <f t="shared" si="633"/>
        <v>0</v>
      </c>
      <c r="DS460" s="235">
        <f t="shared" si="634"/>
        <v>0</v>
      </c>
      <c r="DT460" s="244" t="str">
        <f t="shared" si="610"/>
        <v/>
      </c>
      <c r="DU460" s="42" t="str">
        <f t="shared" si="635"/>
        <v/>
      </c>
      <c r="DV460" s="42" t="str">
        <f t="shared" si="636"/>
        <v/>
      </c>
      <c r="DW460" s="42" t="str">
        <f t="shared" si="637"/>
        <v/>
      </c>
      <c r="DX460" s="162"/>
      <c r="DY460" s="42" t="str">
        <f t="shared" si="638"/>
        <v/>
      </c>
      <c r="DZ460" s="42" t="str">
        <f t="shared" si="691"/>
        <v/>
      </c>
      <c r="EA460" s="42" t="str">
        <f t="shared" si="639"/>
        <v/>
      </c>
      <c r="EB460" s="162"/>
      <c r="EC460" s="930"/>
      <c r="ED460" s="188"/>
      <c r="EE460" s="245">
        <f t="shared" si="640"/>
        <v>0</v>
      </c>
      <c r="EG460" s="245">
        <f t="shared" si="641"/>
        <v>0</v>
      </c>
      <c r="EI460" s="246" t="str">
        <f t="shared" si="642"/>
        <v/>
      </c>
      <c r="EJ460" s="247" t="str">
        <f t="shared" si="611"/>
        <v/>
      </c>
      <c r="EK460" s="248" t="str">
        <f t="shared" si="612"/>
        <v/>
      </c>
      <c r="EL460" s="248" t="str">
        <f t="shared" si="613"/>
        <v/>
      </c>
      <c r="EM460" s="248" t="str">
        <f t="shared" si="614"/>
        <v/>
      </c>
      <c r="EN460" s="248" t="str">
        <f t="shared" si="643"/>
        <v/>
      </c>
      <c r="EO460" s="248" t="str">
        <f t="shared" si="615"/>
        <v/>
      </c>
      <c r="EQ460" s="248" t="str">
        <f t="shared" si="644"/>
        <v/>
      </c>
      <c r="ER460" s="248" t="str">
        <f t="shared" si="645"/>
        <v/>
      </c>
      <c r="ES460" s="248" t="str">
        <f t="shared" si="646"/>
        <v/>
      </c>
      <c r="ET460" s="248" t="str">
        <f t="shared" si="647"/>
        <v/>
      </c>
      <c r="EU460" s="248" t="str">
        <f t="shared" si="648"/>
        <v/>
      </c>
      <c r="EV460" s="248" t="str">
        <f t="shared" si="648"/>
        <v/>
      </c>
      <c r="EX460" s="248" t="str">
        <f t="shared" si="649"/>
        <v/>
      </c>
      <c r="EY460" s="248" t="str">
        <f t="shared" si="650"/>
        <v/>
      </c>
      <c r="EZ460" s="248" t="str">
        <f t="shared" si="651"/>
        <v/>
      </c>
      <c r="FA460" s="248" t="str">
        <f t="shared" si="652"/>
        <v/>
      </c>
      <c r="FB460" s="248" t="str">
        <f t="shared" si="684"/>
        <v/>
      </c>
      <c r="FC460" s="248" t="str">
        <f t="shared" si="684"/>
        <v/>
      </c>
      <c r="FE460" s="248" t="str">
        <f t="shared" si="653"/>
        <v/>
      </c>
      <c r="FF460" s="248" t="str">
        <f t="shared" si="654"/>
        <v/>
      </c>
      <c r="FG460" s="248" t="str">
        <f t="shared" si="655"/>
        <v/>
      </c>
      <c r="FH460" s="248" t="str">
        <f t="shared" si="656"/>
        <v/>
      </c>
      <c r="FI460" s="248" t="str">
        <f t="shared" si="685"/>
        <v/>
      </c>
      <c r="FJ460" s="248" t="str">
        <f t="shared" si="685"/>
        <v/>
      </c>
      <c r="FL460" s="370"/>
      <c r="FM460" s="371"/>
      <c r="FN460" s="371"/>
      <c r="FO460" s="611"/>
      <c r="FP460" s="896"/>
      <c r="FQ460" s="370"/>
      <c r="FR460" s="371"/>
      <c r="FS460" s="371"/>
      <c r="FT460" s="611"/>
      <c r="FU460" s="896"/>
      <c r="FV460" s="370"/>
      <c r="FW460" s="371"/>
      <c r="FX460" s="371"/>
      <c r="FY460" s="611"/>
      <c r="FZ460" s="896"/>
      <c r="GA460" s="613"/>
      <c r="GC460" s="227">
        <f t="shared" si="657"/>
        <v>0</v>
      </c>
      <c r="GD460" s="228">
        <f t="shared" si="658"/>
        <v>0</v>
      </c>
      <c r="GE460" s="229">
        <f t="shared" si="686"/>
        <v>0</v>
      </c>
      <c r="GF460" s="230">
        <f t="shared" si="686"/>
        <v>0</v>
      </c>
      <c r="GG460" s="231" t="str">
        <f t="shared" si="659"/>
        <v/>
      </c>
      <c r="GH460" s="232">
        <f t="shared" si="660"/>
        <v>0</v>
      </c>
      <c r="GI460" s="227">
        <f t="shared" si="661"/>
        <v>0</v>
      </c>
      <c r="GJ460" s="233">
        <f t="shared" si="662"/>
        <v>0</v>
      </c>
      <c r="GK460" s="233">
        <f t="shared" si="663"/>
        <v>0</v>
      </c>
      <c r="GL460" s="234"/>
      <c r="GM460" s="235">
        <f t="shared" si="664"/>
        <v>0</v>
      </c>
      <c r="GN460" s="235">
        <f t="shared" si="665"/>
        <v>0</v>
      </c>
      <c r="GO460" s="235" t="str">
        <f t="shared" si="666"/>
        <v/>
      </c>
      <c r="GP460" s="380"/>
      <c r="GQ460" s="235">
        <f t="shared" si="667"/>
        <v>0</v>
      </c>
      <c r="GR460" s="235">
        <f t="shared" si="668"/>
        <v>0</v>
      </c>
      <c r="GS460" s="235" t="str">
        <f t="shared" si="669"/>
        <v/>
      </c>
      <c r="GT460" s="236"/>
      <c r="GU460" s="237" t="str">
        <f t="shared" si="670"/>
        <v/>
      </c>
      <c r="GV460" s="237" t="str">
        <f t="shared" si="671"/>
        <v/>
      </c>
      <c r="GW460" s="238" t="str">
        <f t="shared" si="672"/>
        <v/>
      </c>
      <c r="GX460" s="238" t="str">
        <f t="shared" si="673"/>
        <v/>
      </c>
      <c r="GY460" s="239"/>
      <c r="GZ460" s="240" t="str">
        <f t="shared" si="674"/>
        <v/>
      </c>
      <c r="HA460" s="235" t="str">
        <f t="shared" si="675"/>
        <v/>
      </c>
      <c r="HB460" s="235" t="str">
        <f t="shared" si="676"/>
        <v/>
      </c>
      <c r="HC460" s="235" t="str">
        <f t="shared" si="677"/>
        <v/>
      </c>
      <c r="HD460" s="235" t="str">
        <f t="shared" si="678"/>
        <v/>
      </c>
      <c r="HE460" s="235" t="str">
        <f t="shared" si="679"/>
        <v/>
      </c>
      <c r="HF460" s="188"/>
      <c r="HG460" s="235" t="str">
        <f t="shared" si="680"/>
        <v/>
      </c>
      <c r="HH460" s="235">
        <f t="shared" si="687"/>
        <v>0</v>
      </c>
      <c r="HI460" s="235">
        <f t="shared" si="687"/>
        <v>0</v>
      </c>
      <c r="HJ460" s="235">
        <f t="shared" si="687"/>
        <v>0</v>
      </c>
      <c r="HK460" s="188"/>
      <c r="HL460" s="235" t="str">
        <f t="shared" si="681"/>
        <v/>
      </c>
      <c r="HM460" s="235">
        <f t="shared" si="688"/>
        <v>0</v>
      </c>
      <c r="HN460" s="235">
        <f t="shared" si="688"/>
        <v>0</v>
      </c>
      <c r="HO460" s="235">
        <f t="shared" si="688"/>
        <v>0</v>
      </c>
      <c r="HP460" s="188"/>
      <c r="HQ460" s="235" t="str">
        <f t="shared" si="682"/>
        <v/>
      </c>
      <c r="HR460" s="235">
        <f t="shared" si="689"/>
        <v>0</v>
      </c>
      <c r="HS460" s="235">
        <f t="shared" si="689"/>
        <v>0</v>
      </c>
      <c r="HT460" s="235">
        <f t="shared" si="689"/>
        <v>0</v>
      </c>
      <c r="HU460" s="162"/>
      <c r="HV460" s="1622"/>
      <c r="HW460" s="1619"/>
      <c r="HX460" s="1619"/>
      <c r="HY460" s="1619"/>
      <c r="HZ460" s="1619"/>
      <c r="IA460" s="1619"/>
      <c r="IB460" s="1619"/>
      <c r="IC460" s="1623"/>
      <c r="ID460" s="162"/>
      <c r="IE460" s="162"/>
    </row>
    <row r="461" spans="1:239" ht="21" customHeight="1" x14ac:dyDescent="0.25">
      <c r="A461" s="377" t="str">
        <f t="shared" si="616"/>
        <v/>
      </c>
      <c r="B461" s="188">
        <v>435</v>
      </c>
      <c r="C461" s="255"/>
      <c r="D461" s="223" t="str">
        <f t="shared" si="600"/>
        <v/>
      </c>
      <c r="E461" s="223" t="str">
        <f t="shared" si="683"/>
        <v/>
      </c>
      <c r="F461" s="242"/>
      <c r="G461" s="242"/>
      <c r="H461" s="224" t="str">
        <f t="shared" si="617"/>
        <v/>
      </c>
      <c r="I461" s="930"/>
      <c r="J461" s="930"/>
      <c r="K461" s="930"/>
      <c r="L461" s="370"/>
      <c r="M461" s="371"/>
      <c r="N461" s="371"/>
      <c r="O461" s="371"/>
      <c r="P461" s="372"/>
      <c r="Q461" s="609"/>
      <c r="R461" s="609"/>
      <c r="S461" s="610"/>
      <c r="T461" s="371"/>
      <c r="U461" s="371"/>
      <c r="V461" s="188"/>
      <c r="W461" s="370"/>
      <c r="X461" s="371"/>
      <c r="Y461" s="371"/>
      <c r="Z461" s="611"/>
      <c r="AA461" s="896"/>
      <c r="AB461" s="370"/>
      <c r="AC461" s="371"/>
      <c r="AD461" s="371"/>
      <c r="AE461" s="371"/>
      <c r="AF461" s="896"/>
      <c r="AG461" s="370"/>
      <c r="AH461" s="371"/>
      <c r="AI461" s="371"/>
      <c r="AJ461" s="371"/>
      <c r="AK461" s="896"/>
      <c r="AL461" s="370"/>
      <c r="AM461" s="371"/>
      <c r="AN461" s="371"/>
      <c r="AO461" s="372"/>
      <c r="AP461" s="370"/>
      <c r="AQ461" s="371"/>
      <c r="AR461" s="371"/>
      <c r="AS461" s="371"/>
      <c r="AT461" s="928"/>
      <c r="AU461" s="188"/>
      <c r="AV461" s="256">
        <f t="shared" si="601"/>
        <v>0</v>
      </c>
      <c r="AW461" s="257">
        <f t="shared" si="602"/>
        <v>0</v>
      </c>
      <c r="AX461" s="258">
        <f t="shared" si="690"/>
        <v>0</v>
      </c>
      <c r="AY461" s="259">
        <f t="shared" si="690"/>
        <v>0</v>
      </c>
      <c r="AZ461" s="231" t="str">
        <f t="shared" si="618"/>
        <v/>
      </c>
      <c r="BA461" s="232">
        <f t="shared" si="619"/>
        <v>0</v>
      </c>
      <c r="BB461" s="249">
        <f t="shared" si="603"/>
        <v>0</v>
      </c>
      <c r="BC461" s="231">
        <f t="shared" si="620"/>
        <v>0</v>
      </c>
      <c r="BD461" s="231">
        <f t="shared" si="621"/>
        <v>0</v>
      </c>
      <c r="BE461" s="260"/>
      <c r="BF461" s="235">
        <f t="shared" si="622"/>
        <v>0</v>
      </c>
      <c r="BG461" s="235">
        <f t="shared" si="623"/>
        <v>0</v>
      </c>
      <c r="BH461" s="235">
        <f t="shared" si="624"/>
        <v>0</v>
      </c>
      <c r="BI461" s="380"/>
      <c r="BJ461" s="235">
        <f t="shared" si="604"/>
        <v>0</v>
      </c>
      <c r="BK461" s="235">
        <f t="shared" si="625"/>
        <v>0</v>
      </c>
      <c r="BL461" s="235" t="str">
        <f t="shared" si="626"/>
        <v/>
      </c>
      <c r="BM461" s="236"/>
      <c r="BN461" s="237"/>
      <c r="BO461" s="237"/>
      <c r="BP461" s="238"/>
      <c r="BQ461" s="238"/>
      <c r="BR461" s="254"/>
      <c r="BS461" s="252"/>
      <c r="BT461" s="244"/>
      <c r="BU461" s="244"/>
      <c r="BV461" s="244"/>
      <c r="BW461" s="244"/>
      <c r="BX461" s="244"/>
      <c r="BY461" s="244"/>
      <c r="BZ461" s="244"/>
      <c r="CA461" s="244"/>
      <c r="CB461" s="253"/>
      <c r="CC461" s="188"/>
      <c r="CD461" s="244">
        <f t="shared" si="605"/>
        <v>0</v>
      </c>
      <c r="CE461" s="235">
        <f t="shared" si="627"/>
        <v>0</v>
      </c>
      <c r="CF461" s="235">
        <f t="shared" si="627"/>
        <v>0</v>
      </c>
      <c r="CG461" s="235">
        <f t="shared" si="627"/>
        <v>0</v>
      </c>
      <c r="CH461" s="188"/>
      <c r="CI461" s="244">
        <f t="shared" si="606"/>
        <v>0</v>
      </c>
      <c r="CJ461" s="235">
        <f t="shared" si="628"/>
        <v>0</v>
      </c>
      <c r="CK461" s="235">
        <f t="shared" si="628"/>
        <v>0</v>
      </c>
      <c r="CL461" s="235">
        <f t="shared" si="628"/>
        <v>0</v>
      </c>
      <c r="CM461" s="188"/>
      <c r="CN461" s="244">
        <f t="shared" si="607"/>
        <v>0</v>
      </c>
      <c r="CO461" s="235">
        <f t="shared" si="629"/>
        <v>0</v>
      </c>
      <c r="CP461" s="235">
        <f t="shared" si="629"/>
        <v>0</v>
      </c>
      <c r="CQ461" s="235">
        <f t="shared" si="629"/>
        <v>0</v>
      </c>
      <c r="CR461" s="188"/>
      <c r="CS461" s="244">
        <f t="shared" si="608"/>
        <v>0</v>
      </c>
      <c r="CT461" s="235">
        <f t="shared" si="630"/>
        <v>0</v>
      </c>
      <c r="CU461" s="235">
        <f t="shared" si="630"/>
        <v>0</v>
      </c>
      <c r="CV461" s="235">
        <f t="shared" si="630"/>
        <v>0</v>
      </c>
      <c r="CW461" s="188"/>
      <c r="CX461" s="244">
        <f t="shared" si="609"/>
        <v>0</v>
      </c>
      <c r="CY461" s="235">
        <f t="shared" si="631"/>
        <v>0</v>
      </c>
      <c r="CZ461" s="235">
        <f t="shared" si="631"/>
        <v>0</v>
      </c>
      <c r="DA461" s="235">
        <f t="shared" si="631"/>
        <v>0</v>
      </c>
      <c r="DB461" s="188"/>
      <c r="DC461" s="225"/>
      <c r="DD461" s="226"/>
      <c r="DE461" s="1088"/>
      <c r="DF461" s="225"/>
      <c r="DG461" s="226"/>
      <c r="DH461" s="1088"/>
      <c r="DI461" s="225"/>
      <c r="DJ461" s="226"/>
      <c r="DK461" s="1088"/>
      <c r="DL461" s="225"/>
      <c r="DM461" s="226"/>
      <c r="DN461" s="1088"/>
      <c r="DO461" s="370"/>
      <c r="DP461" s="370"/>
      <c r="DQ461" s="243">
        <f t="shared" si="632"/>
        <v>0</v>
      </c>
      <c r="DR461" s="244">
        <f t="shared" si="633"/>
        <v>0</v>
      </c>
      <c r="DS461" s="235">
        <f t="shared" si="634"/>
        <v>0</v>
      </c>
      <c r="DT461" s="244" t="str">
        <f t="shared" si="610"/>
        <v/>
      </c>
      <c r="DU461" s="42" t="str">
        <f t="shared" si="635"/>
        <v/>
      </c>
      <c r="DV461" s="42" t="str">
        <f t="shared" si="636"/>
        <v/>
      </c>
      <c r="DW461" s="42" t="str">
        <f t="shared" si="637"/>
        <v/>
      </c>
      <c r="DX461" s="162"/>
      <c r="DY461" s="42" t="str">
        <f t="shared" si="638"/>
        <v/>
      </c>
      <c r="DZ461" s="42" t="str">
        <f t="shared" si="691"/>
        <v/>
      </c>
      <c r="EA461" s="42" t="str">
        <f t="shared" si="639"/>
        <v/>
      </c>
      <c r="EB461" s="162"/>
      <c r="EC461" s="930"/>
      <c r="ED461" s="188"/>
      <c r="EE461" s="245">
        <f t="shared" si="640"/>
        <v>0</v>
      </c>
      <c r="EG461" s="245">
        <f t="shared" si="641"/>
        <v>0</v>
      </c>
      <c r="EI461" s="246" t="str">
        <f t="shared" si="642"/>
        <v/>
      </c>
      <c r="EJ461" s="247" t="str">
        <f t="shared" si="611"/>
        <v/>
      </c>
      <c r="EK461" s="248" t="str">
        <f t="shared" si="612"/>
        <v/>
      </c>
      <c r="EL461" s="248" t="str">
        <f t="shared" si="613"/>
        <v/>
      </c>
      <c r="EM461" s="248" t="str">
        <f t="shared" si="614"/>
        <v/>
      </c>
      <c r="EN461" s="248" t="str">
        <f t="shared" si="643"/>
        <v/>
      </c>
      <c r="EO461" s="248" t="str">
        <f t="shared" si="615"/>
        <v/>
      </c>
      <c r="EQ461" s="248" t="str">
        <f t="shared" si="644"/>
        <v/>
      </c>
      <c r="ER461" s="248" t="str">
        <f t="shared" si="645"/>
        <v/>
      </c>
      <c r="ES461" s="248" t="str">
        <f t="shared" si="646"/>
        <v/>
      </c>
      <c r="ET461" s="248" t="str">
        <f t="shared" si="647"/>
        <v/>
      </c>
      <c r="EU461" s="248" t="str">
        <f t="shared" si="648"/>
        <v/>
      </c>
      <c r="EV461" s="248" t="str">
        <f t="shared" si="648"/>
        <v/>
      </c>
      <c r="EX461" s="248" t="str">
        <f t="shared" si="649"/>
        <v/>
      </c>
      <c r="EY461" s="248" t="str">
        <f t="shared" si="650"/>
        <v/>
      </c>
      <c r="EZ461" s="248" t="str">
        <f t="shared" si="651"/>
        <v/>
      </c>
      <c r="FA461" s="248" t="str">
        <f t="shared" si="652"/>
        <v/>
      </c>
      <c r="FB461" s="248" t="str">
        <f t="shared" si="684"/>
        <v/>
      </c>
      <c r="FC461" s="248" t="str">
        <f t="shared" si="684"/>
        <v/>
      </c>
      <c r="FE461" s="248" t="str">
        <f t="shared" si="653"/>
        <v/>
      </c>
      <c r="FF461" s="248" t="str">
        <f t="shared" si="654"/>
        <v/>
      </c>
      <c r="FG461" s="248" t="str">
        <f t="shared" si="655"/>
        <v/>
      </c>
      <c r="FH461" s="248" t="str">
        <f t="shared" si="656"/>
        <v/>
      </c>
      <c r="FI461" s="248" t="str">
        <f t="shared" si="685"/>
        <v/>
      </c>
      <c r="FJ461" s="248" t="str">
        <f t="shared" si="685"/>
        <v/>
      </c>
      <c r="FL461" s="370"/>
      <c r="FM461" s="371"/>
      <c r="FN461" s="371"/>
      <c r="FO461" s="611"/>
      <c r="FP461" s="896"/>
      <c r="FQ461" s="370"/>
      <c r="FR461" s="371"/>
      <c r="FS461" s="371"/>
      <c r="FT461" s="611"/>
      <c r="FU461" s="896"/>
      <c r="FV461" s="370"/>
      <c r="FW461" s="371"/>
      <c r="FX461" s="371"/>
      <c r="FY461" s="611"/>
      <c r="FZ461" s="896"/>
      <c r="GA461" s="613"/>
      <c r="GC461" s="227">
        <f t="shared" si="657"/>
        <v>0</v>
      </c>
      <c r="GD461" s="228">
        <f t="shared" si="658"/>
        <v>0</v>
      </c>
      <c r="GE461" s="229">
        <f t="shared" si="686"/>
        <v>0</v>
      </c>
      <c r="GF461" s="230">
        <f t="shared" si="686"/>
        <v>0</v>
      </c>
      <c r="GG461" s="231" t="str">
        <f t="shared" si="659"/>
        <v/>
      </c>
      <c r="GH461" s="232">
        <f t="shared" si="660"/>
        <v>0</v>
      </c>
      <c r="GI461" s="227">
        <f t="shared" si="661"/>
        <v>0</v>
      </c>
      <c r="GJ461" s="233">
        <f t="shared" si="662"/>
        <v>0</v>
      </c>
      <c r="GK461" s="233">
        <f t="shared" si="663"/>
        <v>0</v>
      </c>
      <c r="GL461" s="234"/>
      <c r="GM461" s="235">
        <f t="shared" si="664"/>
        <v>0</v>
      </c>
      <c r="GN461" s="235">
        <f t="shared" si="665"/>
        <v>0</v>
      </c>
      <c r="GO461" s="235" t="str">
        <f t="shared" si="666"/>
        <v/>
      </c>
      <c r="GP461" s="380"/>
      <c r="GQ461" s="235">
        <f t="shared" si="667"/>
        <v>0</v>
      </c>
      <c r="GR461" s="235">
        <f t="shared" si="668"/>
        <v>0</v>
      </c>
      <c r="GS461" s="235" t="str">
        <f t="shared" si="669"/>
        <v/>
      </c>
      <c r="GT461" s="236"/>
      <c r="GU461" s="237" t="str">
        <f t="shared" si="670"/>
        <v/>
      </c>
      <c r="GV461" s="237" t="str">
        <f t="shared" si="671"/>
        <v/>
      </c>
      <c r="GW461" s="238" t="str">
        <f t="shared" si="672"/>
        <v/>
      </c>
      <c r="GX461" s="238" t="str">
        <f t="shared" si="673"/>
        <v/>
      </c>
      <c r="GY461" s="239"/>
      <c r="GZ461" s="240" t="str">
        <f t="shared" si="674"/>
        <v/>
      </c>
      <c r="HA461" s="235" t="str">
        <f t="shared" si="675"/>
        <v/>
      </c>
      <c r="HB461" s="235" t="str">
        <f t="shared" si="676"/>
        <v/>
      </c>
      <c r="HC461" s="235" t="str">
        <f t="shared" si="677"/>
        <v/>
      </c>
      <c r="HD461" s="235" t="str">
        <f t="shared" si="678"/>
        <v/>
      </c>
      <c r="HE461" s="235" t="str">
        <f t="shared" si="679"/>
        <v/>
      </c>
      <c r="HF461" s="188"/>
      <c r="HG461" s="235" t="str">
        <f t="shared" si="680"/>
        <v/>
      </c>
      <c r="HH461" s="235">
        <f t="shared" si="687"/>
        <v>0</v>
      </c>
      <c r="HI461" s="235">
        <f t="shared" si="687"/>
        <v>0</v>
      </c>
      <c r="HJ461" s="235">
        <f t="shared" si="687"/>
        <v>0</v>
      </c>
      <c r="HK461" s="188"/>
      <c r="HL461" s="235" t="str">
        <f t="shared" si="681"/>
        <v/>
      </c>
      <c r="HM461" s="235">
        <f t="shared" si="688"/>
        <v>0</v>
      </c>
      <c r="HN461" s="235">
        <f t="shared" si="688"/>
        <v>0</v>
      </c>
      <c r="HO461" s="235">
        <f t="shared" si="688"/>
        <v>0</v>
      </c>
      <c r="HP461" s="188"/>
      <c r="HQ461" s="235" t="str">
        <f t="shared" si="682"/>
        <v/>
      </c>
      <c r="HR461" s="235">
        <f t="shared" si="689"/>
        <v>0</v>
      </c>
      <c r="HS461" s="235">
        <f t="shared" si="689"/>
        <v>0</v>
      </c>
      <c r="HT461" s="235">
        <f t="shared" si="689"/>
        <v>0</v>
      </c>
      <c r="HU461" s="162"/>
      <c r="HV461" s="1622"/>
      <c r="HW461" s="1619"/>
      <c r="HX461" s="1619"/>
      <c r="HY461" s="1619"/>
      <c r="HZ461" s="1619"/>
      <c r="IA461" s="1619"/>
      <c r="IB461" s="1619"/>
      <c r="IC461" s="1623"/>
      <c r="ID461" s="162"/>
      <c r="IE461" s="162"/>
    </row>
    <row r="462" spans="1:239" ht="21" customHeight="1" x14ac:dyDescent="0.25">
      <c r="A462" s="377" t="str">
        <f t="shared" si="616"/>
        <v/>
      </c>
      <c r="B462" s="188">
        <v>436</v>
      </c>
      <c r="C462" s="255"/>
      <c r="D462" s="223" t="str">
        <f t="shared" si="600"/>
        <v/>
      </c>
      <c r="E462" s="223" t="str">
        <f t="shared" si="683"/>
        <v/>
      </c>
      <c r="F462" s="242"/>
      <c r="G462" s="242"/>
      <c r="H462" s="224" t="str">
        <f t="shared" si="617"/>
        <v/>
      </c>
      <c r="I462" s="930"/>
      <c r="J462" s="930"/>
      <c r="K462" s="930"/>
      <c r="L462" s="370"/>
      <c r="M462" s="371"/>
      <c r="N462" s="371"/>
      <c r="O462" s="371"/>
      <c r="P462" s="372"/>
      <c r="Q462" s="609"/>
      <c r="R462" s="609"/>
      <c r="S462" s="610"/>
      <c r="T462" s="371"/>
      <c r="U462" s="371"/>
      <c r="V462" s="188"/>
      <c r="W462" s="370"/>
      <c r="X462" s="371"/>
      <c r="Y462" s="371"/>
      <c r="Z462" s="611"/>
      <c r="AA462" s="896"/>
      <c r="AB462" s="370"/>
      <c r="AC462" s="371"/>
      <c r="AD462" s="371"/>
      <c r="AE462" s="371"/>
      <c r="AF462" s="896"/>
      <c r="AG462" s="370"/>
      <c r="AH462" s="371"/>
      <c r="AI462" s="371"/>
      <c r="AJ462" s="371"/>
      <c r="AK462" s="896"/>
      <c r="AL462" s="370"/>
      <c r="AM462" s="371"/>
      <c r="AN462" s="371"/>
      <c r="AO462" s="372"/>
      <c r="AP462" s="370"/>
      <c r="AQ462" s="371"/>
      <c r="AR462" s="371"/>
      <c r="AS462" s="371"/>
      <c r="AT462" s="928"/>
      <c r="AU462" s="188"/>
      <c r="AV462" s="256">
        <f t="shared" si="601"/>
        <v>0</v>
      </c>
      <c r="AW462" s="257">
        <f t="shared" si="602"/>
        <v>0</v>
      </c>
      <c r="AX462" s="258">
        <f t="shared" si="690"/>
        <v>0</v>
      </c>
      <c r="AY462" s="259">
        <f t="shared" si="690"/>
        <v>0</v>
      </c>
      <c r="AZ462" s="231" t="str">
        <f t="shared" si="618"/>
        <v/>
      </c>
      <c r="BA462" s="232">
        <f t="shared" si="619"/>
        <v>0</v>
      </c>
      <c r="BB462" s="249">
        <f t="shared" si="603"/>
        <v>0</v>
      </c>
      <c r="BC462" s="231">
        <f t="shared" si="620"/>
        <v>0</v>
      </c>
      <c r="BD462" s="231">
        <f t="shared" si="621"/>
        <v>0</v>
      </c>
      <c r="BE462" s="260"/>
      <c r="BF462" s="235">
        <f t="shared" si="622"/>
        <v>0</v>
      </c>
      <c r="BG462" s="235">
        <f t="shared" si="623"/>
        <v>0</v>
      </c>
      <c r="BH462" s="235">
        <f t="shared" si="624"/>
        <v>0</v>
      </c>
      <c r="BI462" s="380"/>
      <c r="BJ462" s="235">
        <f t="shared" si="604"/>
        <v>0</v>
      </c>
      <c r="BK462" s="235">
        <f t="shared" si="625"/>
        <v>0</v>
      </c>
      <c r="BL462" s="235" t="str">
        <f t="shared" si="626"/>
        <v/>
      </c>
      <c r="BM462" s="236"/>
      <c r="BN462" s="237"/>
      <c r="BO462" s="237"/>
      <c r="BP462" s="238"/>
      <c r="BQ462" s="238"/>
      <c r="BR462" s="254"/>
      <c r="BS462" s="252"/>
      <c r="BT462" s="244"/>
      <c r="BU462" s="244"/>
      <c r="BV462" s="244"/>
      <c r="BW462" s="244"/>
      <c r="BX462" s="244"/>
      <c r="BY462" s="244"/>
      <c r="BZ462" s="244"/>
      <c r="CA462" s="244"/>
      <c r="CB462" s="253"/>
      <c r="CC462" s="188"/>
      <c r="CD462" s="244">
        <f>BS462</f>
        <v>0</v>
      </c>
      <c r="CE462" s="235">
        <f t="shared" si="627"/>
        <v>0</v>
      </c>
      <c r="CF462" s="235">
        <f t="shared" si="627"/>
        <v>0</v>
      </c>
      <c r="CG462" s="235">
        <f t="shared" si="627"/>
        <v>0</v>
      </c>
      <c r="CH462" s="188"/>
      <c r="CI462" s="244">
        <f>BU462</f>
        <v>0</v>
      </c>
      <c r="CJ462" s="235">
        <f t="shared" si="628"/>
        <v>0</v>
      </c>
      <c r="CK462" s="235">
        <f t="shared" si="628"/>
        <v>0</v>
      </c>
      <c r="CL462" s="235">
        <f t="shared" si="628"/>
        <v>0</v>
      </c>
      <c r="CM462" s="188"/>
      <c r="CN462" s="244">
        <f>BW462</f>
        <v>0</v>
      </c>
      <c r="CO462" s="235">
        <f t="shared" si="629"/>
        <v>0</v>
      </c>
      <c r="CP462" s="235">
        <f t="shared" si="629"/>
        <v>0</v>
      </c>
      <c r="CQ462" s="235">
        <f t="shared" si="629"/>
        <v>0</v>
      </c>
      <c r="CR462" s="188"/>
      <c r="CS462" s="244">
        <f>BY462</f>
        <v>0</v>
      </c>
      <c r="CT462" s="235">
        <f t="shared" si="630"/>
        <v>0</v>
      </c>
      <c r="CU462" s="235">
        <f t="shared" si="630"/>
        <v>0</v>
      </c>
      <c r="CV462" s="235">
        <f t="shared" si="630"/>
        <v>0</v>
      </c>
      <c r="CW462" s="188"/>
      <c r="CX462" s="244">
        <f>CA462</f>
        <v>0</v>
      </c>
      <c r="CY462" s="235">
        <f t="shared" si="631"/>
        <v>0</v>
      </c>
      <c r="CZ462" s="235">
        <f t="shared" si="631"/>
        <v>0</v>
      </c>
      <c r="DA462" s="235">
        <f t="shared" si="631"/>
        <v>0</v>
      </c>
      <c r="DB462" s="188"/>
      <c r="DC462" s="225"/>
      <c r="DD462" s="226"/>
      <c r="DE462" s="1088"/>
      <c r="DF462" s="225"/>
      <c r="DG462" s="226"/>
      <c r="DH462" s="1088"/>
      <c r="DI462" s="225"/>
      <c r="DJ462" s="226"/>
      <c r="DK462" s="1088"/>
      <c r="DL462" s="225"/>
      <c r="DM462" s="226"/>
      <c r="DN462" s="1088"/>
      <c r="DO462" s="370"/>
      <c r="DP462" s="370"/>
      <c r="DQ462" s="243">
        <f t="shared" si="632"/>
        <v>0</v>
      </c>
      <c r="DR462" s="244">
        <f t="shared" si="633"/>
        <v>0</v>
      </c>
      <c r="DS462" s="235">
        <f t="shared" si="634"/>
        <v>0</v>
      </c>
      <c r="DT462" s="244" t="str">
        <f t="shared" si="610"/>
        <v/>
      </c>
      <c r="DU462" s="42" t="str">
        <f t="shared" si="635"/>
        <v/>
      </c>
      <c r="DV462" s="42" t="str">
        <f t="shared" si="636"/>
        <v/>
      </c>
      <c r="DW462" s="42" t="str">
        <f t="shared" si="637"/>
        <v/>
      </c>
      <c r="DX462" s="162"/>
      <c r="DY462" s="42" t="str">
        <f t="shared" si="638"/>
        <v/>
      </c>
      <c r="DZ462" s="42" t="str">
        <f t="shared" si="691"/>
        <v/>
      </c>
      <c r="EA462" s="42" t="str">
        <f t="shared" si="639"/>
        <v/>
      </c>
      <c r="EB462" s="162"/>
      <c r="EC462" s="930"/>
      <c r="ED462" s="188"/>
      <c r="EE462" s="245">
        <f>AT462+DE462+DH462+DK462+DN462</f>
        <v>0</v>
      </c>
      <c r="EG462" s="245">
        <f t="shared" si="641"/>
        <v>0</v>
      </c>
      <c r="EI462" s="246" t="str">
        <f t="shared" si="642"/>
        <v/>
      </c>
      <c r="EJ462" s="247" t="str">
        <f t="shared" si="611"/>
        <v/>
      </c>
      <c r="EK462" s="248" t="str">
        <f t="shared" si="612"/>
        <v/>
      </c>
      <c r="EL462" s="248" t="str">
        <f t="shared" si="613"/>
        <v/>
      </c>
      <c r="EM462" s="248" t="str">
        <f t="shared" si="614"/>
        <v/>
      </c>
      <c r="EN462" s="248" t="str">
        <f t="shared" si="643"/>
        <v/>
      </c>
      <c r="EO462" s="248" t="str">
        <f t="shared" si="615"/>
        <v/>
      </c>
      <c r="EQ462" s="248" t="str">
        <f t="shared" si="644"/>
        <v/>
      </c>
      <c r="ER462" s="248" t="str">
        <f t="shared" si="645"/>
        <v/>
      </c>
      <c r="ES462" s="248" t="str">
        <f t="shared" si="646"/>
        <v/>
      </c>
      <c r="ET462" s="248" t="str">
        <f t="shared" si="647"/>
        <v/>
      </c>
      <c r="EU462" s="248" t="str">
        <f t="shared" si="648"/>
        <v/>
      </c>
      <c r="EV462" s="248" t="str">
        <f t="shared" si="648"/>
        <v/>
      </c>
      <c r="EX462" s="248" t="str">
        <f t="shared" si="649"/>
        <v/>
      </c>
      <c r="EY462" s="248" t="str">
        <f t="shared" si="650"/>
        <v/>
      </c>
      <c r="EZ462" s="248" t="str">
        <f t="shared" si="651"/>
        <v/>
      </c>
      <c r="FA462" s="248" t="str">
        <f t="shared" si="652"/>
        <v/>
      </c>
      <c r="FB462" s="248" t="str">
        <f t="shared" si="684"/>
        <v/>
      </c>
      <c r="FC462" s="248" t="str">
        <f t="shared" si="684"/>
        <v/>
      </c>
      <c r="FE462" s="248" t="str">
        <f t="shared" si="653"/>
        <v/>
      </c>
      <c r="FF462" s="248" t="str">
        <f t="shared" si="654"/>
        <v/>
      </c>
      <c r="FG462" s="248" t="str">
        <f t="shared" si="655"/>
        <v/>
      </c>
      <c r="FH462" s="248" t="str">
        <f t="shared" si="656"/>
        <v/>
      </c>
      <c r="FI462" s="248" t="str">
        <f t="shared" si="685"/>
        <v/>
      </c>
      <c r="FJ462" s="248" t="str">
        <f t="shared" si="685"/>
        <v/>
      </c>
      <c r="FL462" s="370"/>
      <c r="FM462" s="371"/>
      <c r="FN462" s="371"/>
      <c r="FO462" s="611"/>
      <c r="FP462" s="896"/>
      <c r="FQ462" s="370"/>
      <c r="FR462" s="371"/>
      <c r="FS462" s="371"/>
      <c r="FT462" s="611"/>
      <c r="FU462" s="896"/>
      <c r="FV462" s="370"/>
      <c r="FW462" s="371"/>
      <c r="FX462" s="371"/>
      <c r="FY462" s="611"/>
      <c r="FZ462" s="896"/>
      <c r="GA462" s="613"/>
      <c r="GC462" s="227">
        <f t="shared" si="657"/>
        <v>0</v>
      </c>
      <c r="GD462" s="228">
        <f t="shared" si="658"/>
        <v>0</v>
      </c>
      <c r="GE462" s="229">
        <f t="shared" si="686"/>
        <v>0</v>
      </c>
      <c r="GF462" s="230">
        <f t="shared" si="686"/>
        <v>0</v>
      </c>
      <c r="GG462" s="231" t="str">
        <f t="shared" si="659"/>
        <v/>
      </c>
      <c r="GH462" s="232">
        <f t="shared" si="660"/>
        <v>0</v>
      </c>
      <c r="GI462" s="227">
        <f t="shared" si="661"/>
        <v>0</v>
      </c>
      <c r="GJ462" s="233">
        <f t="shared" si="662"/>
        <v>0</v>
      </c>
      <c r="GK462" s="233">
        <f t="shared" si="663"/>
        <v>0</v>
      </c>
      <c r="GL462" s="234"/>
      <c r="GM462" s="235">
        <f t="shared" si="664"/>
        <v>0</v>
      </c>
      <c r="GN462" s="235">
        <f t="shared" si="665"/>
        <v>0</v>
      </c>
      <c r="GO462" s="235" t="str">
        <f t="shared" si="666"/>
        <v/>
      </c>
      <c r="GP462" s="380"/>
      <c r="GQ462" s="235">
        <f t="shared" si="667"/>
        <v>0</v>
      </c>
      <c r="GR462" s="235">
        <f t="shared" si="668"/>
        <v>0</v>
      </c>
      <c r="GS462" s="235" t="str">
        <f t="shared" si="669"/>
        <v/>
      </c>
      <c r="GT462" s="236"/>
      <c r="GU462" s="237" t="str">
        <f t="shared" si="670"/>
        <v/>
      </c>
      <c r="GV462" s="237" t="str">
        <f t="shared" si="671"/>
        <v/>
      </c>
      <c r="GW462" s="238" t="str">
        <f t="shared" si="672"/>
        <v/>
      </c>
      <c r="GX462" s="238" t="str">
        <f t="shared" si="673"/>
        <v/>
      </c>
      <c r="GY462" s="239"/>
      <c r="GZ462" s="240" t="str">
        <f t="shared" si="674"/>
        <v/>
      </c>
      <c r="HA462" s="235" t="str">
        <f t="shared" si="675"/>
        <v/>
      </c>
      <c r="HB462" s="235" t="str">
        <f t="shared" si="676"/>
        <v/>
      </c>
      <c r="HC462" s="235" t="str">
        <f t="shared" si="677"/>
        <v/>
      </c>
      <c r="HD462" s="235" t="str">
        <f t="shared" si="678"/>
        <v/>
      </c>
      <c r="HE462" s="235" t="str">
        <f t="shared" si="679"/>
        <v/>
      </c>
      <c r="HF462" s="188"/>
      <c r="HG462" s="235" t="str">
        <f t="shared" si="680"/>
        <v/>
      </c>
      <c r="HH462" s="235">
        <f t="shared" si="687"/>
        <v>0</v>
      </c>
      <c r="HI462" s="235">
        <f t="shared" si="687"/>
        <v>0</v>
      </c>
      <c r="HJ462" s="235">
        <f t="shared" si="687"/>
        <v>0</v>
      </c>
      <c r="HK462" s="188"/>
      <c r="HL462" s="235" t="str">
        <f t="shared" si="681"/>
        <v/>
      </c>
      <c r="HM462" s="235">
        <f t="shared" si="688"/>
        <v>0</v>
      </c>
      <c r="HN462" s="235">
        <f t="shared" si="688"/>
        <v>0</v>
      </c>
      <c r="HO462" s="235">
        <f t="shared" si="688"/>
        <v>0</v>
      </c>
      <c r="HP462" s="188"/>
      <c r="HQ462" s="235" t="str">
        <f t="shared" si="682"/>
        <v/>
      </c>
      <c r="HR462" s="235">
        <f t="shared" si="689"/>
        <v>0</v>
      </c>
      <c r="HS462" s="235">
        <f t="shared" si="689"/>
        <v>0</v>
      </c>
      <c r="HT462" s="235">
        <f t="shared" si="689"/>
        <v>0</v>
      </c>
      <c r="HU462" s="162"/>
      <c r="HV462" s="1622"/>
      <c r="HW462" s="1619"/>
      <c r="HX462" s="1619"/>
      <c r="HY462" s="1619"/>
      <c r="HZ462" s="1619"/>
      <c r="IA462" s="1619"/>
      <c r="IB462" s="1619"/>
      <c r="IC462" s="1623"/>
      <c r="ID462" s="162"/>
      <c r="IE462" s="162"/>
    </row>
    <row r="463" spans="1:239" ht="21" customHeight="1" x14ac:dyDescent="0.25">
      <c r="A463" s="377" t="str">
        <f t="shared" si="616"/>
        <v/>
      </c>
      <c r="B463" s="188">
        <v>437</v>
      </c>
      <c r="C463" s="255"/>
      <c r="D463" s="223" t="str">
        <f t="shared" si="600"/>
        <v/>
      </c>
      <c r="E463" s="223" t="str">
        <f t="shared" si="683"/>
        <v/>
      </c>
      <c r="F463" s="242"/>
      <c r="G463" s="242"/>
      <c r="H463" s="224" t="str">
        <f t="shared" si="617"/>
        <v/>
      </c>
      <c r="I463" s="930"/>
      <c r="J463" s="930"/>
      <c r="K463" s="930"/>
      <c r="L463" s="370"/>
      <c r="M463" s="371"/>
      <c r="N463" s="371"/>
      <c r="O463" s="371"/>
      <c r="P463" s="372"/>
      <c r="Q463" s="609"/>
      <c r="R463" s="609"/>
      <c r="S463" s="610"/>
      <c r="T463" s="371"/>
      <c r="U463" s="371"/>
      <c r="V463" s="188"/>
      <c r="W463" s="370"/>
      <c r="X463" s="371"/>
      <c r="Y463" s="371"/>
      <c r="Z463" s="611"/>
      <c r="AA463" s="896"/>
      <c r="AB463" s="370"/>
      <c r="AC463" s="371"/>
      <c r="AD463" s="371"/>
      <c r="AE463" s="371"/>
      <c r="AF463" s="896"/>
      <c r="AG463" s="370"/>
      <c r="AH463" s="371"/>
      <c r="AI463" s="371"/>
      <c r="AJ463" s="371"/>
      <c r="AK463" s="896"/>
      <c r="AL463" s="370"/>
      <c r="AM463" s="371"/>
      <c r="AN463" s="371"/>
      <c r="AO463" s="372"/>
      <c r="AP463" s="370"/>
      <c r="AQ463" s="371"/>
      <c r="AR463" s="371"/>
      <c r="AS463" s="371"/>
      <c r="AT463" s="928"/>
      <c r="AU463" s="188"/>
      <c r="AV463" s="256">
        <f t="shared" si="601"/>
        <v>0</v>
      </c>
      <c r="AW463" s="257">
        <f t="shared" si="602"/>
        <v>0</v>
      </c>
      <c r="AX463" s="258">
        <f t="shared" si="690"/>
        <v>0</v>
      </c>
      <c r="AY463" s="259">
        <f t="shared" si="690"/>
        <v>0</v>
      </c>
      <c r="AZ463" s="231" t="str">
        <f t="shared" si="618"/>
        <v/>
      </c>
      <c r="BA463" s="232">
        <f t="shared" si="619"/>
        <v>0</v>
      </c>
      <c r="BB463" s="249">
        <f t="shared" si="603"/>
        <v>0</v>
      </c>
      <c r="BC463" s="231">
        <f t="shared" si="620"/>
        <v>0</v>
      </c>
      <c r="BD463" s="231">
        <f t="shared" si="621"/>
        <v>0</v>
      </c>
      <c r="BE463" s="260"/>
      <c r="BF463" s="235">
        <f t="shared" si="622"/>
        <v>0</v>
      </c>
      <c r="BG463" s="235">
        <f t="shared" si="623"/>
        <v>0</v>
      </c>
      <c r="BH463" s="235">
        <f t="shared" si="624"/>
        <v>0</v>
      </c>
      <c r="BI463" s="380"/>
      <c r="BJ463" s="235">
        <f t="shared" si="604"/>
        <v>0</v>
      </c>
      <c r="BK463" s="235">
        <f t="shared" si="625"/>
        <v>0</v>
      </c>
      <c r="BL463" s="235" t="str">
        <f t="shared" si="626"/>
        <v/>
      </c>
      <c r="BM463" s="236"/>
      <c r="BN463" s="237"/>
      <c r="BO463" s="237"/>
      <c r="BP463" s="238"/>
      <c r="BQ463" s="238"/>
      <c r="BR463" s="254"/>
      <c r="BS463" s="252"/>
      <c r="BT463" s="244"/>
      <c r="BU463" s="244"/>
      <c r="BV463" s="244"/>
      <c r="BW463" s="244"/>
      <c r="BX463" s="244"/>
      <c r="BY463" s="244"/>
      <c r="BZ463" s="244"/>
      <c r="CA463" s="244"/>
      <c r="CB463" s="253"/>
      <c r="CC463" s="188"/>
      <c r="CD463" s="244">
        <f>BS463</f>
        <v>0</v>
      </c>
      <c r="CE463" s="235">
        <f t="shared" si="627"/>
        <v>0</v>
      </c>
      <c r="CF463" s="235">
        <f t="shared" si="627"/>
        <v>0</v>
      </c>
      <c r="CG463" s="235">
        <f t="shared" si="627"/>
        <v>0</v>
      </c>
      <c r="CH463" s="188"/>
      <c r="CI463" s="244">
        <f>BU463</f>
        <v>0</v>
      </c>
      <c r="CJ463" s="235">
        <f t="shared" si="628"/>
        <v>0</v>
      </c>
      <c r="CK463" s="235">
        <f t="shared" si="628"/>
        <v>0</v>
      </c>
      <c r="CL463" s="235">
        <f t="shared" si="628"/>
        <v>0</v>
      </c>
      <c r="CM463" s="188"/>
      <c r="CN463" s="244">
        <f>BW463</f>
        <v>0</v>
      </c>
      <c r="CO463" s="235">
        <f t="shared" si="629"/>
        <v>0</v>
      </c>
      <c r="CP463" s="235">
        <f t="shared" si="629"/>
        <v>0</v>
      </c>
      <c r="CQ463" s="235">
        <f t="shared" si="629"/>
        <v>0</v>
      </c>
      <c r="CR463" s="188"/>
      <c r="CS463" s="244">
        <f>BY463</f>
        <v>0</v>
      </c>
      <c r="CT463" s="235">
        <f t="shared" si="630"/>
        <v>0</v>
      </c>
      <c r="CU463" s="235">
        <f t="shared" si="630"/>
        <v>0</v>
      </c>
      <c r="CV463" s="235">
        <f t="shared" si="630"/>
        <v>0</v>
      </c>
      <c r="CW463" s="188"/>
      <c r="CX463" s="244">
        <f>CA463</f>
        <v>0</v>
      </c>
      <c r="CY463" s="235">
        <f t="shared" si="631"/>
        <v>0</v>
      </c>
      <c r="CZ463" s="235">
        <f t="shared" si="631"/>
        <v>0</v>
      </c>
      <c r="DA463" s="235">
        <f t="shared" si="631"/>
        <v>0</v>
      </c>
      <c r="DB463" s="188"/>
      <c r="DC463" s="225"/>
      <c r="DD463" s="226"/>
      <c r="DE463" s="1088"/>
      <c r="DF463" s="225"/>
      <c r="DG463" s="226"/>
      <c r="DH463" s="1088"/>
      <c r="DI463" s="225"/>
      <c r="DJ463" s="226"/>
      <c r="DK463" s="1088"/>
      <c r="DL463" s="225"/>
      <c r="DM463" s="226"/>
      <c r="DN463" s="1088"/>
      <c r="DO463" s="370"/>
      <c r="DP463" s="370"/>
      <c r="DQ463" s="243">
        <f t="shared" si="632"/>
        <v>0</v>
      </c>
      <c r="DR463" s="244">
        <f t="shared" si="633"/>
        <v>0</v>
      </c>
      <c r="DS463" s="235">
        <f t="shared" si="634"/>
        <v>0</v>
      </c>
      <c r="DT463" s="244" t="str">
        <f t="shared" si="610"/>
        <v/>
      </c>
      <c r="DU463" s="42" t="str">
        <f t="shared" si="635"/>
        <v/>
      </c>
      <c r="DV463" s="42" t="str">
        <f t="shared" si="636"/>
        <v/>
      </c>
      <c r="DW463" s="42" t="str">
        <f t="shared" si="637"/>
        <v/>
      </c>
      <c r="DX463" s="162"/>
      <c r="DY463" s="42" t="str">
        <f t="shared" si="638"/>
        <v/>
      </c>
      <c r="DZ463" s="42" t="str">
        <f t="shared" si="691"/>
        <v/>
      </c>
      <c r="EA463" s="42" t="str">
        <f t="shared" si="639"/>
        <v/>
      </c>
      <c r="EB463" s="162"/>
      <c r="EC463" s="930"/>
      <c r="ED463" s="188"/>
      <c r="EE463" s="245">
        <f>AT463+DE463+DH463+DK463+DN463</f>
        <v>0</v>
      </c>
      <c r="EG463" s="245">
        <f t="shared" si="641"/>
        <v>0</v>
      </c>
      <c r="EI463" s="246" t="str">
        <f t="shared" si="642"/>
        <v/>
      </c>
      <c r="EJ463" s="247" t="str">
        <f t="shared" si="611"/>
        <v/>
      </c>
      <c r="EK463" s="248" t="str">
        <f t="shared" si="612"/>
        <v/>
      </c>
      <c r="EL463" s="248" t="str">
        <f t="shared" si="613"/>
        <v/>
      </c>
      <c r="EM463" s="248" t="str">
        <f t="shared" si="614"/>
        <v/>
      </c>
      <c r="EN463" s="248" t="str">
        <f t="shared" si="643"/>
        <v/>
      </c>
      <c r="EO463" s="248" t="str">
        <f t="shared" si="615"/>
        <v/>
      </c>
      <c r="EQ463" s="248" t="str">
        <f t="shared" si="644"/>
        <v/>
      </c>
      <c r="ER463" s="248" t="str">
        <f t="shared" si="645"/>
        <v/>
      </c>
      <c r="ES463" s="248" t="str">
        <f t="shared" si="646"/>
        <v/>
      </c>
      <c r="ET463" s="248" t="str">
        <f t="shared" si="647"/>
        <v/>
      </c>
      <c r="EU463" s="248" t="str">
        <f t="shared" si="648"/>
        <v/>
      </c>
      <c r="EV463" s="248" t="str">
        <f t="shared" si="648"/>
        <v/>
      </c>
      <c r="EX463" s="248" t="str">
        <f t="shared" si="649"/>
        <v/>
      </c>
      <c r="EY463" s="248" t="str">
        <f t="shared" si="650"/>
        <v/>
      </c>
      <c r="EZ463" s="248" t="str">
        <f t="shared" si="651"/>
        <v/>
      </c>
      <c r="FA463" s="248" t="str">
        <f t="shared" si="652"/>
        <v/>
      </c>
      <c r="FB463" s="248" t="str">
        <f t="shared" si="684"/>
        <v/>
      </c>
      <c r="FC463" s="248" t="str">
        <f t="shared" si="684"/>
        <v/>
      </c>
      <c r="FE463" s="248" t="str">
        <f t="shared" si="653"/>
        <v/>
      </c>
      <c r="FF463" s="248" t="str">
        <f t="shared" si="654"/>
        <v/>
      </c>
      <c r="FG463" s="248" t="str">
        <f t="shared" si="655"/>
        <v/>
      </c>
      <c r="FH463" s="248" t="str">
        <f t="shared" si="656"/>
        <v/>
      </c>
      <c r="FI463" s="248" t="str">
        <f t="shared" si="685"/>
        <v/>
      </c>
      <c r="FJ463" s="248" t="str">
        <f t="shared" si="685"/>
        <v/>
      </c>
      <c r="FL463" s="370"/>
      <c r="FM463" s="371"/>
      <c r="FN463" s="371"/>
      <c r="FO463" s="611"/>
      <c r="FP463" s="896"/>
      <c r="FQ463" s="370"/>
      <c r="FR463" s="371"/>
      <c r="FS463" s="371"/>
      <c r="FT463" s="611"/>
      <c r="FU463" s="896"/>
      <c r="FV463" s="370"/>
      <c r="FW463" s="371"/>
      <c r="FX463" s="371"/>
      <c r="FY463" s="611"/>
      <c r="FZ463" s="896"/>
      <c r="GA463" s="613"/>
      <c r="GC463" s="227">
        <f t="shared" si="657"/>
        <v>0</v>
      </c>
      <c r="GD463" s="228">
        <f t="shared" si="658"/>
        <v>0</v>
      </c>
      <c r="GE463" s="229">
        <f t="shared" si="686"/>
        <v>0</v>
      </c>
      <c r="GF463" s="230">
        <f t="shared" si="686"/>
        <v>0</v>
      </c>
      <c r="GG463" s="231" t="str">
        <f t="shared" si="659"/>
        <v/>
      </c>
      <c r="GH463" s="232">
        <f t="shared" si="660"/>
        <v>0</v>
      </c>
      <c r="GI463" s="227">
        <f t="shared" si="661"/>
        <v>0</v>
      </c>
      <c r="GJ463" s="233">
        <f t="shared" si="662"/>
        <v>0</v>
      </c>
      <c r="GK463" s="233">
        <f t="shared" si="663"/>
        <v>0</v>
      </c>
      <c r="GL463" s="234"/>
      <c r="GM463" s="235">
        <f t="shared" si="664"/>
        <v>0</v>
      </c>
      <c r="GN463" s="235">
        <f t="shared" si="665"/>
        <v>0</v>
      </c>
      <c r="GO463" s="235" t="str">
        <f t="shared" si="666"/>
        <v/>
      </c>
      <c r="GP463" s="380"/>
      <c r="GQ463" s="235">
        <f t="shared" si="667"/>
        <v>0</v>
      </c>
      <c r="GR463" s="235">
        <f t="shared" si="668"/>
        <v>0</v>
      </c>
      <c r="GS463" s="235" t="str">
        <f t="shared" si="669"/>
        <v/>
      </c>
      <c r="GT463" s="236"/>
      <c r="GU463" s="237" t="str">
        <f t="shared" si="670"/>
        <v/>
      </c>
      <c r="GV463" s="237" t="str">
        <f t="shared" si="671"/>
        <v/>
      </c>
      <c r="GW463" s="238" t="str">
        <f t="shared" si="672"/>
        <v/>
      </c>
      <c r="GX463" s="238" t="str">
        <f t="shared" si="673"/>
        <v/>
      </c>
      <c r="GY463" s="239"/>
      <c r="GZ463" s="240" t="str">
        <f t="shared" si="674"/>
        <v/>
      </c>
      <c r="HA463" s="235" t="str">
        <f t="shared" si="675"/>
        <v/>
      </c>
      <c r="HB463" s="235" t="str">
        <f t="shared" si="676"/>
        <v/>
      </c>
      <c r="HC463" s="235" t="str">
        <f t="shared" si="677"/>
        <v/>
      </c>
      <c r="HD463" s="235" t="str">
        <f t="shared" si="678"/>
        <v/>
      </c>
      <c r="HE463" s="235" t="str">
        <f t="shared" si="679"/>
        <v/>
      </c>
      <c r="HF463" s="188"/>
      <c r="HG463" s="235" t="str">
        <f t="shared" si="680"/>
        <v/>
      </c>
      <c r="HH463" s="235">
        <f t="shared" si="687"/>
        <v>0</v>
      </c>
      <c r="HI463" s="235">
        <f t="shared" si="687"/>
        <v>0</v>
      </c>
      <c r="HJ463" s="235">
        <f t="shared" si="687"/>
        <v>0</v>
      </c>
      <c r="HK463" s="188"/>
      <c r="HL463" s="235" t="str">
        <f t="shared" si="681"/>
        <v/>
      </c>
      <c r="HM463" s="235">
        <f t="shared" si="688"/>
        <v>0</v>
      </c>
      <c r="HN463" s="235">
        <f t="shared" si="688"/>
        <v>0</v>
      </c>
      <c r="HO463" s="235">
        <f t="shared" si="688"/>
        <v>0</v>
      </c>
      <c r="HP463" s="188"/>
      <c r="HQ463" s="235" t="str">
        <f t="shared" si="682"/>
        <v/>
      </c>
      <c r="HR463" s="235">
        <f t="shared" si="689"/>
        <v>0</v>
      </c>
      <c r="HS463" s="235">
        <f t="shared" si="689"/>
        <v>0</v>
      </c>
      <c r="HT463" s="235">
        <f t="shared" si="689"/>
        <v>0</v>
      </c>
      <c r="HU463" s="162"/>
      <c r="HV463" s="1622"/>
      <c r="HW463" s="1619"/>
      <c r="HX463" s="1619"/>
      <c r="HY463" s="1619"/>
      <c r="HZ463" s="1619"/>
      <c r="IA463" s="1619"/>
      <c r="IB463" s="1619"/>
      <c r="IC463" s="1623"/>
      <c r="ID463" s="162"/>
      <c r="IE463" s="162"/>
    </row>
    <row r="464" spans="1:239" ht="21" customHeight="1" x14ac:dyDescent="0.25">
      <c r="A464" s="377" t="str">
        <f t="shared" si="616"/>
        <v/>
      </c>
      <c r="B464" s="188">
        <v>438</v>
      </c>
      <c r="C464" s="255"/>
      <c r="D464" s="223" t="str">
        <f t="shared" si="600"/>
        <v/>
      </c>
      <c r="E464" s="223" t="str">
        <f t="shared" si="683"/>
        <v/>
      </c>
      <c r="F464" s="242"/>
      <c r="G464" s="242"/>
      <c r="H464" s="224" t="str">
        <f t="shared" si="617"/>
        <v/>
      </c>
      <c r="I464" s="930"/>
      <c r="J464" s="930"/>
      <c r="K464" s="930"/>
      <c r="L464" s="370"/>
      <c r="M464" s="371"/>
      <c r="N464" s="371"/>
      <c r="O464" s="371"/>
      <c r="P464" s="372"/>
      <c r="Q464" s="609"/>
      <c r="R464" s="609"/>
      <c r="S464" s="610"/>
      <c r="T464" s="371"/>
      <c r="U464" s="371"/>
      <c r="V464" s="188"/>
      <c r="W464" s="370"/>
      <c r="X464" s="371"/>
      <c r="Y464" s="371"/>
      <c r="Z464" s="611"/>
      <c r="AA464" s="896"/>
      <c r="AB464" s="370"/>
      <c r="AC464" s="371"/>
      <c r="AD464" s="371"/>
      <c r="AE464" s="371"/>
      <c r="AF464" s="896"/>
      <c r="AG464" s="370"/>
      <c r="AH464" s="371"/>
      <c r="AI464" s="371"/>
      <c r="AJ464" s="371"/>
      <c r="AK464" s="896"/>
      <c r="AL464" s="370"/>
      <c r="AM464" s="371"/>
      <c r="AN464" s="371"/>
      <c r="AO464" s="372"/>
      <c r="AP464" s="370"/>
      <c r="AQ464" s="371"/>
      <c r="AR464" s="371"/>
      <c r="AS464" s="371"/>
      <c r="AT464" s="928"/>
      <c r="AU464" s="188"/>
      <c r="AV464" s="256">
        <f t="shared" si="601"/>
        <v>0</v>
      </c>
      <c r="AW464" s="257">
        <f t="shared" si="602"/>
        <v>0</v>
      </c>
      <c r="AX464" s="258">
        <f t="shared" si="690"/>
        <v>0</v>
      </c>
      <c r="AY464" s="259">
        <f t="shared" si="690"/>
        <v>0</v>
      </c>
      <c r="AZ464" s="231" t="str">
        <f t="shared" si="618"/>
        <v/>
      </c>
      <c r="BA464" s="232">
        <f t="shared" si="619"/>
        <v>0</v>
      </c>
      <c r="BB464" s="249">
        <f t="shared" si="603"/>
        <v>0</v>
      </c>
      <c r="BC464" s="231">
        <f t="shared" si="620"/>
        <v>0</v>
      </c>
      <c r="BD464" s="231">
        <f t="shared" si="621"/>
        <v>0</v>
      </c>
      <c r="BE464" s="260"/>
      <c r="BF464" s="235">
        <f t="shared" si="622"/>
        <v>0</v>
      </c>
      <c r="BG464" s="235">
        <f t="shared" si="623"/>
        <v>0</v>
      </c>
      <c r="BH464" s="235">
        <f t="shared" si="624"/>
        <v>0</v>
      </c>
      <c r="BI464" s="380"/>
      <c r="BJ464" s="235">
        <f t="shared" si="604"/>
        <v>0</v>
      </c>
      <c r="BK464" s="235">
        <f t="shared" si="625"/>
        <v>0</v>
      </c>
      <c r="BL464" s="235" t="str">
        <f t="shared" si="626"/>
        <v/>
      </c>
      <c r="BM464" s="236"/>
      <c r="BN464" s="237"/>
      <c r="BO464" s="237"/>
      <c r="BP464" s="238"/>
      <c r="BQ464" s="238"/>
      <c r="BR464" s="254"/>
      <c r="BS464" s="252"/>
      <c r="BT464" s="244"/>
      <c r="BU464" s="244"/>
      <c r="BV464" s="244"/>
      <c r="BW464" s="244"/>
      <c r="BX464" s="244"/>
      <c r="BY464" s="244"/>
      <c r="BZ464" s="244"/>
      <c r="CA464" s="244"/>
      <c r="CB464" s="253"/>
      <c r="CC464" s="188"/>
      <c r="CD464" s="244">
        <f>BS464</f>
        <v>0</v>
      </c>
      <c r="CE464" s="235">
        <f t="shared" si="627"/>
        <v>0</v>
      </c>
      <c r="CF464" s="235">
        <f t="shared" si="627"/>
        <v>0</v>
      </c>
      <c r="CG464" s="235">
        <f t="shared" si="627"/>
        <v>0</v>
      </c>
      <c r="CH464" s="188"/>
      <c r="CI464" s="244">
        <f>BU464</f>
        <v>0</v>
      </c>
      <c r="CJ464" s="235">
        <f t="shared" si="628"/>
        <v>0</v>
      </c>
      <c r="CK464" s="235">
        <f t="shared" si="628"/>
        <v>0</v>
      </c>
      <c r="CL464" s="235">
        <f t="shared" si="628"/>
        <v>0</v>
      </c>
      <c r="CM464" s="188"/>
      <c r="CN464" s="244">
        <f>BW464</f>
        <v>0</v>
      </c>
      <c r="CO464" s="235">
        <f t="shared" si="629"/>
        <v>0</v>
      </c>
      <c r="CP464" s="235">
        <f t="shared" si="629"/>
        <v>0</v>
      </c>
      <c r="CQ464" s="235">
        <f t="shared" si="629"/>
        <v>0</v>
      </c>
      <c r="CR464" s="188"/>
      <c r="CS464" s="244">
        <f>BY464</f>
        <v>0</v>
      </c>
      <c r="CT464" s="235">
        <f t="shared" si="630"/>
        <v>0</v>
      </c>
      <c r="CU464" s="235">
        <f t="shared" si="630"/>
        <v>0</v>
      </c>
      <c r="CV464" s="235">
        <f t="shared" si="630"/>
        <v>0</v>
      </c>
      <c r="CW464" s="188"/>
      <c r="CX464" s="244">
        <f>CA464</f>
        <v>0</v>
      </c>
      <c r="CY464" s="235">
        <f t="shared" si="631"/>
        <v>0</v>
      </c>
      <c r="CZ464" s="235">
        <f t="shared" si="631"/>
        <v>0</v>
      </c>
      <c r="DA464" s="235">
        <f t="shared" si="631"/>
        <v>0</v>
      </c>
      <c r="DB464" s="188"/>
      <c r="DC464" s="225"/>
      <c r="DD464" s="226"/>
      <c r="DE464" s="1088"/>
      <c r="DF464" s="225"/>
      <c r="DG464" s="226"/>
      <c r="DH464" s="1088"/>
      <c r="DI464" s="225"/>
      <c r="DJ464" s="226"/>
      <c r="DK464" s="1088"/>
      <c r="DL464" s="225"/>
      <c r="DM464" s="226"/>
      <c r="DN464" s="1088"/>
      <c r="DO464" s="370"/>
      <c r="DP464" s="370"/>
      <c r="DQ464" s="243">
        <f t="shared" si="632"/>
        <v>0</v>
      </c>
      <c r="DR464" s="244">
        <f t="shared" si="633"/>
        <v>0</v>
      </c>
      <c r="DS464" s="235">
        <f t="shared" si="634"/>
        <v>0</v>
      </c>
      <c r="DT464" s="244" t="str">
        <f t="shared" si="610"/>
        <v/>
      </c>
      <c r="DU464" s="42" t="str">
        <f t="shared" si="635"/>
        <v/>
      </c>
      <c r="DV464" s="42" t="str">
        <f t="shared" si="636"/>
        <v/>
      </c>
      <c r="DW464" s="42" t="str">
        <f t="shared" si="637"/>
        <v/>
      </c>
      <c r="DX464" s="162"/>
      <c r="DY464" s="42" t="str">
        <f t="shared" si="638"/>
        <v/>
      </c>
      <c r="DZ464" s="42" t="str">
        <f t="shared" si="691"/>
        <v/>
      </c>
      <c r="EA464" s="42" t="str">
        <f t="shared" si="639"/>
        <v/>
      </c>
      <c r="EB464" s="162"/>
      <c r="EC464" s="930"/>
      <c r="ED464" s="188"/>
      <c r="EE464" s="245">
        <f>AT464+DE464+DH464+DK464+DN464</f>
        <v>0</v>
      </c>
      <c r="EG464" s="245">
        <f t="shared" si="641"/>
        <v>0</v>
      </c>
      <c r="EI464" s="246" t="str">
        <f t="shared" si="642"/>
        <v/>
      </c>
      <c r="EJ464" s="247" t="str">
        <f t="shared" si="611"/>
        <v/>
      </c>
      <c r="EK464" s="248" t="str">
        <f t="shared" si="612"/>
        <v/>
      </c>
      <c r="EL464" s="248" t="str">
        <f t="shared" si="613"/>
        <v/>
      </c>
      <c r="EM464" s="248" t="str">
        <f t="shared" si="614"/>
        <v/>
      </c>
      <c r="EN464" s="248" t="str">
        <f t="shared" si="643"/>
        <v/>
      </c>
      <c r="EO464" s="248" t="str">
        <f t="shared" si="615"/>
        <v/>
      </c>
      <c r="EQ464" s="248" t="str">
        <f t="shared" si="644"/>
        <v/>
      </c>
      <c r="ER464" s="248" t="str">
        <f t="shared" si="645"/>
        <v/>
      </c>
      <c r="ES464" s="248" t="str">
        <f t="shared" si="646"/>
        <v/>
      </c>
      <c r="ET464" s="248" t="str">
        <f t="shared" si="647"/>
        <v/>
      </c>
      <c r="EU464" s="248" t="str">
        <f t="shared" si="648"/>
        <v/>
      </c>
      <c r="EV464" s="248" t="str">
        <f t="shared" si="648"/>
        <v/>
      </c>
      <c r="EX464" s="248" t="str">
        <f t="shared" si="649"/>
        <v/>
      </c>
      <c r="EY464" s="248" t="str">
        <f t="shared" si="650"/>
        <v/>
      </c>
      <c r="EZ464" s="248" t="str">
        <f t="shared" si="651"/>
        <v/>
      </c>
      <c r="FA464" s="248" t="str">
        <f t="shared" si="652"/>
        <v/>
      </c>
      <c r="FB464" s="248" t="str">
        <f t="shared" si="684"/>
        <v/>
      </c>
      <c r="FC464" s="248" t="str">
        <f t="shared" si="684"/>
        <v/>
      </c>
      <c r="FE464" s="248" t="str">
        <f t="shared" si="653"/>
        <v/>
      </c>
      <c r="FF464" s="248" t="str">
        <f t="shared" si="654"/>
        <v/>
      </c>
      <c r="FG464" s="248" t="str">
        <f t="shared" si="655"/>
        <v/>
      </c>
      <c r="FH464" s="248" t="str">
        <f t="shared" si="656"/>
        <v/>
      </c>
      <c r="FI464" s="248" t="str">
        <f t="shared" si="685"/>
        <v/>
      </c>
      <c r="FJ464" s="248" t="str">
        <f t="shared" si="685"/>
        <v/>
      </c>
      <c r="FL464" s="370"/>
      <c r="FM464" s="371"/>
      <c r="FN464" s="371"/>
      <c r="FO464" s="611"/>
      <c r="FP464" s="896"/>
      <c r="FQ464" s="370"/>
      <c r="FR464" s="371"/>
      <c r="FS464" s="371"/>
      <c r="FT464" s="611"/>
      <c r="FU464" s="896"/>
      <c r="FV464" s="370"/>
      <c r="FW464" s="371"/>
      <c r="FX464" s="371"/>
      <c r="FY464" s="611"/>
      <c r="FZ464" s="896"/>
      <c r="GA464" s="613"/>
      <c r="GC464" s="227">
        <f t="shared" si="657"/>
        <v>0</v>
      </c>
      <c r="GD464" s="228">
        <f t="shared" si="658"/>
        <v>0</v>
      </c>
      <c r="GE464" s="229">
        <f t="shared" si="686"/>
        <v>0</v>
      </c>
      <c r="GF464" s="230">
        <f t="shared" si="686"/>
        <v>0</v>
      </c>
      <c r="GG464" s="231" t="str">
        <f t="shared" si="659"/>
        <v/>
      </c>
      <c r="GH464" s="232">
        <f t="shared" si="660"/>
        <v>0</v>
      </c>
      <c r="GI464" s="227">
        <f t="shared" si="661"/>
        <v>0</v>
      </c>
      <c r="GJ464" s="233">
        <f t="shared" si="662"/>
        <v>0</v>
      </c>
      <c r="GK464" s="233">
        <f t="shared" si="663"/>
        <v>0</v>
      </c>
      <c r="GL464" s="234"/>
      <c r="GM464" s="235">
        <f t="shared" si="664"/>
        <v>0</v>
      </c>
      <c r="GN464" s="235">
        <f t="shared" si="665"/>
        <v>0</v>
      </c>
      <c r="GO464" s="235" t="str">
        <f t="shared" si="666"/>
        <v/>
      </c>
      <c r="GP464" s="380"/>
      <c r="GQ464" s="235">
        <f t="shared" si="667"/>
        <v>0</v>
      </c>
      <c r="GR464" s="235">
        <f t="shared" si="668"/>
        <v>0</v>
      </c>
      <c r="GS464" s="235" t="str">
        <f t="shared" si="669"/>
        <v/>
      </c>
      <c r="GT464" s="236"/>
      <c r="GU464" s="237" t="str">
        <f t="shared" si="670"/>
        <v/>
      </c>
      <c r="GV464" s="237" t="str">
        <f t="shared" si="671"/>
        <v/>
      </c>
      <c r="GW464" s="238" t="str">
        <f t="shared" si="672"/>
        <v/>
      </c>
      <c r="GX464" s="238" t="str">
        <f t="shared" si="673"/>
        <v/>
      </c>
      <c r="GY464" s="239"/>
      <c r="GZ464" s="240" t="str">
        <f t="shared" si="674"/>
        <v/>
      </c>
      <c r="HA464" s="235" t="str">
        <f t="shared" si="675"/>
        <v/>
      </c>
      <c r="HB464" s="235" t="str">
        <f t="shared" si="676"/>
        <v/>
      </c>
      <c r="HC464" s="235" t="str">
        <f t="shared" si="677"/>
        <v/>
      </c>
      <c r="HD464" s="235" t="str">
        <f t="shared" si="678"/>
        <v/>
      </c>
      <c r="HE464" s="235" t="str">
        <f t="shared" si="679"/>
        <v/>
      </c>
      <c r="HF464" s="188"/>
      <c r="HG464" s="235" t="str">
        <f t="shared" si="680"/>
        <v/>
      </c>
      <c r="HH464" s="235">
        <f t="shared" si="687"/>
        <v>0</v>
      </c>
      <c r="HI464" s="235">
        <f t="shared" si="687"/>
        <v>0</v>
      </c>
      <c r="HJ464" s="235">
        <f t="shared" si="687"/>
        <v>0</v>
      </c>
      <c r="HK464" s="188"/>
      <c r="HL464" s="235" t="str">
        <f t="shared" si="681"/>
        <v/>
      </c>
      <c r="HM464" s="235">
        <f t="shared" si="688"/>
        <v>0</v>
      </c>
      <c r="HN464" s="235">
        <f t="shared" si="688"/>
        <v>0</v>
      </c>
      <c r="HO464" s="235">
        <f t="shared" si="688"/>
        <v>0</v>
      </c>
      <c r="HP464" s="188"/>
      <c r="HQ464" s="235" t="str">
        <f t="shared" si="682"/>
        <v/>
      </c>
      <c r="HR464" s="235">
        <f t="shared" si="689"/>
        <v>0</v>
      </c>
      <c r="HS464" s="235">
        <f t="shared" si="689"/>
        <v>0</v>
      </c>
      <c r="HT464" s="235">
        <f t="shared" si="689"/>
        <v>0</v>
      </c>
      <c r="HU464" s="162"/>
      <c r="HV464" s="1622"/>
      <c r="HW464" s="1619"/>
      <c r="HX464" s="1619"/>
      <c r="HY464" s="1619"/>
      <c r="HZ464" s="1619"/>
      <c r="IA464" s="1619"/>
      <c r="IB464" s="1619"/>
      <c r="IC464" s="1623"/>
      <c r="ID464" s="162"/>
      <c r="IE464" s="162"/>
    </row>
    <row r="465" spans="1:239" ht="21" customHeight="1" x14ac:dyDescent="0.25">
      <c r="A465" s="377" t="str">
        <f t="shared" si="616"/>
        <v/>
      </c>
      <c r="B465" s="188">
        <v>439</v>
      </c>
      <c r="C465" s="255"/>
      <c r="D465" s="223" t="str">
        <f t="shared" si="600"/>
        <v/>
      </c>
      <c r="E465" s="223" t="str">
        <f t="shared" si="683"/>
        <v/>
      </c>
      <c r="F465" s="242"/>
      <c r="G465" s="242"/>
      <c r="H465" s="224" t="str">
        <f t="shared" si="617"/>
        <v/>
      </c>
      <c r="I465" s="930"/>
      <c r="J465" s="930"/>
      <c r="K465" s="930"/>
      <c r="L465" s="370"/>
      <c r="M465" s="371"/>
      <c r="N465" s="371"/>
      <c r="O465" s="371"/>
      <c r="P465" s="372"/>
      <c r="Q465" s="609"/>
      <c r="R465" s="609"/>
      <c r="S465" s="610"/>
      <c r="T465" s="371"/>
      <c r="U465" s="371"/>
      <c r="V465" s="188"/>
      <c r="W465" s="370"/>
      <c r="X465" s="371"/>
      <c r="Y465" s="371"/>
      <c r="Z465" s="611"/>
      <c r="AA465" s="896"/>
      <c r="AB465" s="370"/>
      <c r="AC465" s="371"/>
      <c r="AD465" s="371"/>
      <c r="AE465" s="371"/>
      <c r="AF465" s="896"/>
      <c r="AG465" s="370"/>
      <c r="AH465" s="371"/>
      <c r="AI465" s="371"/>
      <c r="AJ465" s="371"/>
      <c r="AK465" s="896"/>
      <c r="AL465" s="370"/>
      <c r="AM465" s="371"/>
      <c r="AN465" s="371"/>
      <c r="AO465" s="372"/>
      <c r="AP465" s="370"/>
      <c r="AQ465" s="371"/>
      <c r="AR465" s="371"/>
      <c r="AS465" s="371"/>
      <c r="AT465" s="928"/>
      <c r="AU465" s="188"/>
      <c r="AV465" s="256">
        <f t="shared" si="601"/>
        <v>0</v>
      </c>
      <c r="AW465" s="257">
        <f t="shared" si="602"/>
        <v>0</v>
      </c>
      <c r="AX465" s="258">
        <f t="shared" si="690"/>
        <v>0</v>
      </c>
      <c r="AY465" s="259">
        <f t="shared" si="690"/>
        <v>0</v>
      </c>
      <c r="AZ465" s="231" t="str">
        <f t="shared" si="618"/>
        <v/>
      </c>
      <c r="BA465" s="232">
        <f t="shared" si="619"/>
        <v>0</v>
      </c>
      <c r="BB465" s="249">
        <f t="shared" si="603"/>
        <v>0</v>
      </c>
      <c r="BC465" s="231">
        <f t="shared" si="620"/>
        <v>0</v>
      </c>
      <c r="BD465" s="231">
        <f t="shared" si="621"/>
        <v>0</v>
      </c>
      <c r="BE465" s="260"/>
      <c r="BF465" s="235">
        <f t="shared" si="622"/>
        <v>0</v>
      </c>
      <c r="BG465" s="235">
        <f t="shared" si="623"/>
        <v>0</v>
      </c>
      <c r="BH465" s="235">
        <f t="shared" si="624"/>
        <v>0</v>
      </c>
      <c r="BI465" s="380"/>
      <c r="BJ465" s="235">
        <f t="shared" si="604"/>
        <v>0</v>
      </c>
      <c r="BK465" s="235">
        <f t="shared" si="625"/>
        <v>0</v>
      </c>
      <c r="BL465" s="235" t="str">
        <f t="shared" si="626"/>
        <v/>
      </c>
      <c r="BM465" s="236"/>
      <c r="BN465" s="237"/>
      <c r="BO465" s="237"/>
      <c r="BP465" s="238"/>
      <c r="BQ465" s="238"/>
      <c r="BR465" s="254"/>
      <c r="BS465" s="252"/>
      <c r="BT465" s="244"/>
      <c r="BU465" s="244"/>
      <c r="BV465" s="244"/>
      <c r="BW465" s="244"/>
      <c r="BX465" s="244"/>
      <c r="BY465" s="244"/>
      <c r="BZ465" s="244"/>
      <c r="CA465" s="244"/>
      <c r="CB465" s="253"/>
      <c r="CC465" s="188"/>
      <c r="CD465" s="244">
        <f>BS465</f>
        <v>0</v>
      </c>
      <c r="CE465" s="235">
        <f t="shared" si="627"/>
        <v>0</v>
      </c>
      <c r="CF465" s="235">
        <f t="shared" si="627"/>
        <v>0</v>
      </c>
      <c r="CG465" s="235">
        <f t="shared" si="627"/>
        <v>0</v>
      </c>
      <c r="CH465" s="188"/>
      <c r="CI465" s="244">
        <f>BU465</f>
        <v>0</v>
      </c>
      <c r="CJ465" s="235">
        <f t="shared" si="628"/>
        <v>0</v>
      </c>
      <c r="CK465" s="235">
        <f t="shared" si="628"/>
        <v>0</v>
      </c>
      <c r="CL465" s="235">
        <f t="shared" si="628"/>
        <v>0</v>
      </c>
      <c r="CM465" s="188"/>
      <c r="CN465" s="244">
        <f>BW465</f>
        <v>0</v>
      </c>
      <c r="CO465" s="235">
        <f t="shared" si="629"/>
        <v>0</v>
      </c>
      <c r="CP465" s="235">
        <f t="shared" si="629"/>
        <v>0</v>
      </c>
      <c r="CQ465" s="235">
        <f t="shared" si="629"/>
        <v>0</v>
      </c>
      <c r="CR465" s="188"/>
      <c r="CS465" s="244">
        <f>BY465</f>
        <v>0</v>
      </c>
      <c r="CT465" s="235">
        <f t="shared" si="630"/>
        <v>0</v>
      </c>
      <c r="CU465" s="235">
        <f t="shared" si="630"/>
        <v>0</v>
      </c>
      <c r="CV465" s="235">
        <f t="shared" si="630"/>
        <v>0</v>
      </c>
      <c r="CW465" s="188"/>
      <c r="CX465" s="244">
        <f>CA465</f>
        <v>0</v>
      </c>
      <c r="CY465" s="235">
        <f t="shared" si="631"/>
        <v>0</v>
      </c>
      <c r="CZ465" s="235">
        <f t="shared" si="631"/>
        <v>0</v>
      </c>
      <c r="DA465" s="235">
        <f t="shared" si="631"/>
        <v>0</v>
      </c>
      <c r="DB465" s="188"/>
      <c r="DC465" s="225"/>
      <c r="DD465" s="226"/>
      <c r="DE465" s="1088"/>
      <c r="DF465" s="225"/>
      <c r="DG465" s="226"/>
      <c r="DH465" s="1088"/>
      <c r="DI465" s="225"/>
      <c r="DJ465" s="226"/>
      <c r="DK465" s="1088"/>
      <c r="DL465" s="225"/>
      <c r="DM465" s="226"/>
      <c r="DN465" s="1088"/>
      <c r="DO465" s="370"/>
      <c r="DP465" s="370"/>
      <c r="DQ465" s="243">
        <f t="shared" si="632"/>
        <v>0</v>
      </c>
      <c r="DR465" s="244">
        <f t="shared" si="633"/>
        <v>0</v>
      </c>
      <c r="DS465" s="235">
        <f t="shared" si="634"/>
        <v>0</v>
      </c>
      <c r="DT465" s="244" t="str">
        <f t="shared" si="610"/>
        <v/>
      </c>
      <c r="DU465" s="42" t="str">
        <f t="shared" si="635"/>
        <v/>
      </c>
      <c r="DV465" s="42" t="str">
        <f t="shared" si="636"/>
        <v/>
      </c>
      <c r="DW465" s="42" t="str">
        <f t="shared" si="637"/>
        <v/>
      </c>
      <c r="DX465" s="162"/>
      <c r="DY465" s="42" t="str">
        <f t="shared" si="638"/>
        <v/>
      </c>
      <c r="DZ465" s="42" t="str">
        <f t="shared" si="691"/>
        <v/>
      </c>
      <c r="EA465" s="42" t="str">
        <f t="shared" si="639"/>
        <v/>
      </c>
      <c r="EB465" s="162"/>
      <c r="EC465" s="930"/>
      <c r="ED465" s="188"/>
      <c r="EE465" s="245">
        <f>AT465+DE465+DH465+DK465+DN465</f>
        <v>0</v>
      </c>
      <c r="EG465" s="245">
        <f t="shared" si="641"/>
        <v>0</v>
      </c>
      <c r="EI465" s="246" t="str">
        <f t="shared" si="642"/>
        <v/>
      </c>
      <c r="EJ465" s="247" t="str">
        <f t="shared" si="611"/>
        <v/>
      </c>
      <c r="EK465" s="248" t="str">
        <f t="shared" si="612"/>
        <v/>
      </c>
      <c r="EL465" s="248" t="str">
        <f t="shared" si="613"/>
        <v/>
      </c>
      <c r="EM465" s="248" t="str">
        <f t="shared" si="614"/>
        <v/>
      </c>
      <c r="EN465" s="248" t="str">
        <f t="shared" si="643"/>
        <v/>
      </c>
      <c r="EO465" s="248" t="str">
        <f t="shared" si="615"/>
        <v/>
      </c>
      <c r="EQ465" s="248" t="str">
        <f t="shared" si="644"/>
        <v/>
      </c>
      <c r="ER465" s="248" t="str">
        <f t="shared" si="645"/>
        <v/>
      </c>
      <c r="ES465" s="248" t="str">
        <f t="shared" si="646"/>
        <v/>
      </c>
      <c r="ET465" s="248" t="str">
        <f t="shared" si="647"/>
        <v/>
      </c>
      <c r="EU465" s="248" t="str">
        <f t="shared" si="648"/>
        <v/>
      </c>
      <c r="EV465" s="248" t="str">
        <f t="shared" si="648"/>
        <v/>
      </c>
      <c r="EX465" s="248" t="str">
        <f t="shared" si="649"/>
        <v/>
      </c>
      <c r="EY465" s="248" t="str">
        <f t="shared" si="650"/>
        <v/>
      </c>
      <c r="EZ465" s="248" t="str">
        <f t="shared" si="651"/>
        <v/>
      </c>
      <c r="FA465" s="248" t="str">
        <f t="shared" si="652"/>
        <v/>
      </c>
      <c r="FB465" s="248" t="str">
        <f t="shared" si="684"/>
        <v/>
      </c>
      <c r="FC465" s="248" t="str">
        <f t="shared" si="684"/>
        <v/>
      </c>
      <c r="FE465" s="248" t="str">
        <f t="shared" si="653"/>
        <v/>
      </c>
      <c r="FF465" s="248" t="str">
        <f t="shared" si="654"/>
        <v/>
      </c>
      <c r="FG465" s="248" t="str">
        <f t="shared" si="655"/>
        <v/>
      </c>
      <c r="FH465" s="248" t="str">
        <f t="shared" si="656"/>
        <v/>
      </c>
      <c r="FI465" s="248" t="str">
        <f t="shared" si="685"/>
        <v/>
      </c>
      <c r="FJ465" s="248" t="str">
        <f t="shared" si="685"/>
        <v/>
      </c>
      <c r="FL465" s="370"/>
      <c r="FM465" s="371"/>
      <c r="FN465" s="371"/>
      <c r="FO465" s="611"/>
      <c r="FP465" s="896"/>
      <c r="FQ465" s="370"/>
      <c r="FR465" s="371"/>
      <c r="FS465" s="371"/>
      <c r="FT465" s="611"/>
      <c r="FU465" s="896"/>
      <c r="FV465" s="370"/>
      <c r="FW465" s="371"/>
      <c r="FX465" s="371"/>
      <c r="FY465" s="611"/>
      <c r="FZ465" s="896"/>
      <c r="GA465" s="613"/>
      <c r="GC465" s="227">
        <f t="shared" si="657"/>
        <v>0</v>
      </c>
      <c r="GD465" s="228">
        <f t="shared" si="658"/>
        <v>0</v>
      </c>
      <c r="GE465" s="229">
        <f t="shared" si="686"/>
        <v>0</v>
      </c>
      <c r="GF465" s="230">
        <f t="shared" si="686"/>
        <v>0</v>
      </c>
      <c r="GG465" s="231" t="str">
        <f t="shared" si="659"/>
        <v/>
      </c>
      <c r="GH465" s="232">
        <f t="shared" si="660"/>
        <v>0</v>
      </c>
      <c r="GI465" s="227">
        <f t="shared" si="661"/>
        <v>0</v>
      </c>
      <c r="GJ465" s="233">
        <f t="shared" si="662"/>
        <v>0</v>
      </c>
      <c r="GK465" s="233">
        <f t="shared" si="663"/>
        <v>0</v>
      </c>
      <c r="GL465" s="234"/>
      <c r="GM465" s="235">
        <f t="shared" si="664"/>
        <v>0</v>
      </c>
      <c r="GN465" s="235">
        <f t="shared" si="665"/>
        <v>0</v>
      </c>
      <c r="GO465" s="235" t="str">
        <f t="shared" si="666"/>
        <v/>
      </c>
      <c r="GP465" s="380"/>
      <c r="GQ465" s="235">
        <f t="shared" si="667"/>
        <v>0</v>
      </c>
      <c r="GR465" s="235">
        <f t="shared" si="668"/>
        <v>0</v>
      </c>
      <c r="GS465" s="235" t="str">
        <f t="shared" si="669"/>
        <v/>
      </c>
      <c r="GT465" s="236"/>
      <c r="GU465" s="237" t="str">
        <f t="shared" si="670"/>
        <v/>
      </c>
      <c r="GV465" s="237" t="str">
        <f t="shared" si="671"/>
        <v/>
      </c>
      <c r="GW465" s="238" t="str">
        <f t="shared" si="672"/>
        <v/>
      </c>
      <c r="GX465" s="238" t="str">
        <f t="shared" si="673"/>
        <v/>
      </c>
      <c r="GY465" s="239"/>
      <c r="GZ465" s="240" t="str">
        <f t="shared" si="674"/>
        <v/>
      </c>
      <c r="HA465" s="235" t="str">
        <f t="shared" si="675"/>
        <v/>
      </c>
      <c r="HB465" s="235" t="str">
        <f t="shared" si="676"/>
        <v/>
      </c>
      <c r="HC465" s="235" t="str">
        <f t="shared" si="677"/>
        <v/>
      </c>
      <c r="HD465" s="235" t="str">
        <f t="shared" si="678"/>
        <v/>
      </c>
      <c r="HE465" s="235" t="str">
        <f t="shared" si="679"/>
        <v/>
      </c>
      <c r="HF465" s="188"/>
      <c r="HG465" s="235" t="str">
        <f t="shared" si="680"/>
        <v/>
      </c>
      <c r="HH465" s="235">
        <f t="shared" si="687"/>
        <v>0</v>
      </c>
      <c r="HI465" s="235">
        <f t="shared" si="687"/>
        <v>0</v>
      </c>
      <c r="HJ465" s="235">
        <f t="shared" si="687"/>
        <v>0</v>
      </c>
      <c r="HK465" s="188"/>
      <c r="HL465" s="235" t="str">
        <f t="shared" si="681"/>
        <v/>
      </c>
      <c r="HM465" s="235">
        <f t="shared" si="688"/>
        <v>0</v>
      </c>
      <c r="HN465" s="235">
        <f t="shared" si="688"/>
        <v>0</v>
      </c>
      <c r="HO465" s="235">
        <f t="shared" si="688"/>
        <v>0</v>
      </c>
      <c r="HP465" s="188"/>
      <c r="HQ465" s="235" t="str">
        <f t="shared" si="682"/>
        <v/>
      </c>
      <c r="HR465" s="235">
        <f t="shared" si="689"/>
        <v>0</v>
      </c>
      <c r="HS465" s="235">
        <f t="shared" si="689"/>
        <v>0</v>
      </c>
      <c r="HT465" s="235">
        <f t="shared" si="689"/>
        <v>0</v>
      </c>
      <c r="HU465" s="162"/>
      <c r="HV465" s="1622"/>
      <c r="HW465" s="1619"/>
      <c r="HX465" s="1619"/>
      <c r="HY465" s="1619"/>
      <c r="HZ465" s="1619"/>
      <c r="IA465" s="1619"/>
      <c r="IB465" s="1619"/>
      <c r="IC465" s="1623"/>
      <c r="ID465" s="162"/>
      <c r="IE465" s="162"/>
    </row>
    <row r="466" spans="1:239" ht="21" customHeight="1" x14ac:dyDescent="0.25">
      <c r="A466" s="377" t="str">
        <f t="shared" si="616"/>
        <v/>
      </c>
      <c r="B466" s="188">
        <v>440</v>
      </c>
      <c r="C466" s="255"/>
      <c r="D466" s="223" t="str">
        <f t="shared" si="600"/>
        <v/>
      </c>
      <c r="E466" s="223" t="str">
        <f t="shared" si="683"/>
        <v/>
      </c>
      <c r="F466" s="242"/>
      <c r="G466" s="242"/>
      <c r="H466" s="224" t="str">
        <f t="shared" si="617"/>
        <v/>
      </c>
      <c r="I466" s="930"/>
      <c r="J466" s="930"/>
      <c r="K466" s="930"/>
      <c r="L466" s="370"/>
      <c r="M466" s="371"/>
      <c r="N466" s="371"/>
      <c r="O466" s="371"/>
      <c r="P466" s="372"/>
      <c r="Q466" s="609"/>
      <c r="R466" s="609"/>
      <c r="S466" s="610"/>
      <c r="T466" s="371"/>
      <c r="U466" s="371"/>
      <c r="V466" s="188"/>
      <c r="W466" s="370"/>
      <c r="X466" s="371"/>
      <c r="Y466" s="371"/>
      <c r="Z466" s="611"/>
      <c r="AA466" s="896"/>
      <c r="AB466" s="370"/>
      <c r="AC466" s="371"/>
      <c r="AD466" s="371"/>
      <c r="AE466" s="371"/>
      <c r="AF466" s="896"/>
      <c r="AG466" s="370"/>
      <c r="AH466" s="371"/>
      <c r="AI466" s="371"/>
      <c r="AJ466" s="371"/>
      <c r="AK466" s="896"/>
      <c r="AL466" s="370"/>
      <c r="AM466" s="371"/>
      <c r="AN466" s="371"/>
      <c r="AO466" s="372"/>
      <c r="AP466" s="370"/>
      <c r="AQ466" s="371"/>
      <c r="AR466" s="371"/>
      <c r="AS466" s="371"/>
      <c r="AT466" s="928"/>
      <c r="AU466" s="188"/>
      <c r="AV466" s="256">
        <f t="shared" si="601"/>
        <v>0</v>
      </c>
      <c r="AW466" s="257">
        <f t="shared" si="602"/>
        <v>0</v>
      </c>
      <c r="AX466" s="258">
        <f t="shared" si="690"/>
        <v>0</v>
      </c>
      <c r="AY466" s="259">
        <f t="shared" si="690"/>
        <v>0</v>
      </c>
      <c r="AZ466" s="231" t="str">
        <f t="shared" si="618"/>
        <v/>
      </c>
      <c r="BA466" s="232">
        <f t="shared" si="619"/>
        <v>0</v>
      </c>
      <c r="BB466" s="249">
        <f t="shared" si="603"/>
        <v>0</v>
      </c>
      <c r="BC466" s="231">
        <f t="shared" si="620"/>
        <v>0</v>
      </c>
      <c r="BD466" s="231">
        <f t="shared" si="621"/>
        <v>0</v>
      </c>
      <c r="BE466" s="260"/>
      <c r="BF466" s="235">
        <f t="shared" si="622"/>
        <v>0</v>
      </c>
      <c r="BG466" s="235">
        <f t="shared" si="623"/>
        <v>0</v>
      </c>
      <c r="BH466" s="235">
        <f t="shared" si="624"/>
        <v>0</v>
      </c>
      <c r="BI466" s="380"/>
      <c r="BJ466" s="235">
        <f t="shared" si="604"/>
        <v>0</v>
      </c>
      <c r="BK466" s="235">
        <f t="shared" si="625"/>
        <v>0</v>
      </c>
      <c r="BL466" s="235" t="str">
        <f t="shared" si="626"/>
        <v/>
      </c>
      <c r="BM466" s="236"/>
      <c r="BN466" s="237"/>
      <c r="BO466" s="237"/>
      <c r="BP466" s="238"/>
      <c r="BQ466" s="238"/>
      <c r="BR466" s="254"/>
      <c r="BS466" s="252"/>
      <c r="BT466" s="244"/>
      <c r="BU466" s="244"/>
      <c r="BV466" s="244"/>
      <c r="BW466" s="244"/>
      <c r="BX466" s="244"/>
      <c r="BY466" s="244"/>
      <c r="BZ466" s="244"/>
      <c r="CA466" s="244"/>
      <c r="CB466" s="253"/>
      <c r="CC466" s="188"/>
      <c r="CD466" s="244">
        <f t="shared" ref="CD466:CD526" si="692">BS466</f>
        <v>0</v>
      </c>
      <c r="CE466" s="235">
        <f t="shared" si="627"/>
        <v>0</v>
      </c>
      <c r="CF466" s="235">
        <f t="shared" si="627"/>
        <v>0</v>
      </c>
      <c r="CG466" s="235">
        <f t="shared" si="627"/>
        <v>0</v>
      </c>
      <c r="CH466" s="188"/>
      <c r="CI466" s="244">
        <f t="shared" ref="CI466:CI526" si="693">BU466</f>
        <v>0</v>
      </c>
      <c r="CJ466" s="235">
        <f t="shared" si="628"/>
        <v>0</v>
      </c>
      <c r="CK466" s="235">
        <f t="shared" si="628"/>
        <v>0</v>
      </c>
      <c r="CL466" s="235">
        <f t="shared" si="628"/>
        <v>0</v>
      </c>
      <c r="CM466" s="188"/>
      <c r="CN466" s="244">
        <f t="shared" ref="CN466:CN526" si="694">BW466</f>
        <v>0</v>
      </c>
      <c r="CO466" s="235">
        <f t="shared" si="629"/>
        <v>0</v>
      </c>
      <c r="CP466" s="235">
        <f t="shared" si="629"/>
        <v>0</v>
      </c>
      <c r="CQ466" s="235">
        <f t="shared" si="629"/>
        <v>0</v>
      </c>
      <c r="CR466" s="188"/>
      <c r="CS466" s="244">
        <f t="shared" ref="CS466:CS526" si="695">BY466</f>
        <v>0</v>
      </c>
      <c r="CT466" s="235">
        <f t="shared" si="630"/>
        <v>0</v>
      </c>
      <c r="CU466" s="235">
        <f t="shared" si="630"/>
        <v>0</v>
      </c>
      <c r="CV466" s="235">
        <f t="shared" si="630"/>
        <v>0</v>
      </c>
      <c r="CW466" s="188"/>
      <c r="CX466" s="244">
        <f t="shared" ref="CX466:CX526" si="696">CA466</f>
        <v>0</v>
      </c>
      <c r="CY466" s="235">
        <f t="shared" si="631"/>
        <v>0</v>
      </c>
      <c r="CZ466" s="235">
        <f t="shared" si="631"/>
        <v>0</v>
      </c>
      <c r="DA466" s="235">
        <f t="shared" si="631"/>
        <v>0</v>
      </c>
      <c r="DB466" s="188"/>
      <c r="DC466" s="225"/>
      <c r="DD466" s="226"/>
      <c r="DE466" s="1088"/>
      <c r="DF466" s="225"/>
      <c r="DG466" s="226"/>
      <c r="DH466" s="1088"/>
      <c r="DI466" s="225"/>
      <c r="DJ466" s="226"/>
      <c r="DK466" s="1088"/>
      <c r="DL466" s="225"/>
      <c r="DM466" s="226"/>
      <c r="DN466" s="1088"/>
      <c r="DO466" s="370"/>
      <c r="DP466" s="370"/>
      <c r="DQ466" s="243">
        <f t="shared" si="632"/>
        <v>0</v>
      </c>
      <c r="DR466" s="244">
        <f t="shared" si="633"/>
        <v>0</v>
      </c>
      <c r="DS466" s="235">
        <f t="shared" si="634"/>
        <v>0</v>
      </c>
      <c r="DT466" s="244" t="str">
        <f t="shared" si="610"/>
        <v/>
      </c>
      <c r="DU466" s="42" t="str">
        <f t="shared" si="635"/>
        <v/>
      </c>
      <c r="DV466" s="42" t="str">
        <f t="shared" si="636"/>
        <v/>
      </c>
      <c r="DW466" s="42" t="str">
        <f t="shared" si="637"/>
        <v/>
      </c>
      <c r="DX466" s="162"/>
      <c r="DY466" s="42" t="str">
        <f t="shared" si="638"/>
        <v/>
      </c>
      <c r="DZ466" s="42" t="str">
        <f t="shared" si="691"/>
        <v/>
      </c>
      <c r="EA466" s="42" t="str">
        <f t="shared" si="639"/>
        <v/>
      </c>
      <c r="EB466" s="162"/>
      <c r="EC466" s="930"/>
      <c r="ED466" s="188"/>
      <c r="EE466" s="245">
        <f t="shared" ref="EE466:EE526" si="697">AT466+DE466+DH466+DK466+DN466</f>
        <v>0</v>
      </c>
      <c r="EG466" s="245">
        <f t="shared" si="641"/>
        <v>0</v>
      </c>
      <c r="EI466" s="246" t="str">
        <f t="shared" si="642"/>
        <v/>
      </c>
      <c r="EJ466" s="247" t="str">
        <f t="shared" si="611"/>
        <v/>
      </c>
      <c r="EK466" s="248" t="str">
        <f t="shared" si="612"/>
        <v/>
      </c>
      <c r="EL466" s="248" t="str">
        <f t="shared" si="613"/>
        <v/>
      </c>
      <c r="EM466" s="248" t="str">
        <f t="shared" si="614"/>
        <v/>
      </c>
      <c r="EN466" s="248" t="str">
        <f t="shared" si="643"/>
        <v/>
      </c>
      <c r="EO466" s="248" t="str">
        <f t="shared" si="615"/>
        <v/>
      </c>
      <c r="EQ466" s="248" t="str">
        <f t="shared" si="644"/>
        <v/>
      </c>
      <c r="ER466" s="248" t="str">
        <f t="shared" si="645"/>
        <v/>
      </c>
      <c r="ES466" s="248" t="str">
        <f t="shared" si="646"/>
        <v/>
      </c>
      <c r="ET466" s="248" t="str">
        <f t="shared" si="647"/>
        <v/>
      </c>
      <c r="EU466" s="248" t="str">
        <f t="shared" si="648"/>
        <v/>
      </c>
      <c r="EV466" s="248" t="str">
        <f t="shared" si="648"/>
        <v/>
      </c>
      <c r="EX466" s="248" t="str">
        <f t="shared" si="649"/>
        <v/>
      </c>
      <c r="EY466" s="248" t="str">
        <f t="shared" si="650"/>
        <v/>
      </c>
      <c r="EZ466" s="248" t="str">
        <f t="shared" si="651"/>
        <v/>
      </c>
      <c r="FA466" s="248" t="str">
        <f t="shared" si="652"/>
        <v/>
      </c>
      <c r="FB466" s="248" t="str">
        <f t="shared" si="684"/>
        <v/>
      </c>
      <c r="FC466" s="248" t="str">
        <f t="shared" si="684"/>
        <v/>
      </c>
      <c r="FE466" s="248" t="str">
        <f t="shared" si="653"/>
        <v/>
      </c>
      <c r="FF466" s="248" t="str">
        <f t="shared" si="654"/>
        <v/>
      </c>
      <c r="FG466" s="248" t="str">
        <f t="shared" si="655"/>
        <v/>
      </c>
      <c r="FH466" s="248" t="str">
        <f t="shared" si="656"/>
        <v/>
      </c>
      <c r="FI466" s="248" t="str">
        <f t="shared" si="685"/>
        <v/>
      </c>
      <c r="FJ466" s="248" t="str">
        <f t="shared" si="685"/>
        <v/>
      </c>
      <c r="FL466" s="370"/>
      <c r="FM466" s="371"/>
      <c r="FN466" s="371"/>
      <c r="FO466" s="611"/>
      <c r="FP466" s="896"/>
      <c r="FQ466" s="370"/>
      <c r="FR466" s="371"/>
      <c r="FS466" s="371"/>
      <c r="FT466" s="611"/>
      <c r="FU466" s="896"/>
      <c r="FV466" s="370"/>
      <c r="FW466" s="371"/>
      <c r="FX466" s="371"/>
      <c r="FY466" s="611"/>
      <c r="FZ466" s="896"/>
      <c r="GA466" s="613"/>
      <c r="GC466" s="227">
        <f t="shared" si="657"/>
        <v>0</v>
      </c>
      <c r="GD466" s="228">
        <f t="shared" si="658"/>
        <v>0</v>
      </c>
      <c r="GE466" s="229">
        <f t="shared" si="686"/>
        <v>0</v>
      </c>
      <c r="GF466" s="230">
        <f t="shared" si="686"/>
        <v>0</v>
      </c>
      <c r="GG466" s="231" t="str">
        <f t="shared" si="659"/>
        <v/>
      </c>
      <c r="GH466" s="232">
        <f t="shared" si="660"/>
        <v>0</v>
      </c>
      <c r="GI466" s="227">
        <f t="shared" si="661"/>
        <v>0</v>
      </c>
      <c r="GJ466" s="233">
        <f t="shared" si="662"/>
        <v>0</v>
      </c>
      <c r="GK466" s="233">
        <f t="shared" si="663"/>
        <v>0</v>
      </c>
      <c r="GL466" s="234"/>
      <c r="GM466" s="235">
        <f t="shared" si="664"/>
        <v>0</v>
      </c>
      <c r="GN466" s="235">
        <f t="shared" si="665"/>
        <v>0</v>
      </c>
      <c r="GO466" s="235" t="str">
        <f t="shared" si="666"/>
        <v/>
      </c>
      <c r="GP466" s="380"/>
      <c r="GQ466" s="235">
        <f t="shared" si="667"/>
        <v>0</v>
      </c>
      <c r="GR466" s="235">
        <f t="shared" si="668"/>
        <v>0</v>
      </c>
      <c r="GS466" s="235" t="str">
        <f t="shared" si="669"/>
        <v/>
      </c>
      <c r="GT466" s="236"/>
      <c r="GU466" s="237" t="str">
        <f t="shared" si="670"/>
        <v/>
      </c>
      <c r="GV466" s="237" t="str">
        <f t="shared" si="671"/>
        <v/>
      </c>
      <c r="GW466" s="238" t="str">
        <f t="shared" si="672"/>
        <v/>
      </c>
      <c r="GX466" s="238" t="str">
        <f t="shared" si="673"/>
        <v/>
      </c>
      <c r="GY466" s="239"/>
      <c r="GZ466" s="240" t="str">
        <f t="shared" si="674"/>
        <v/>
      </c>
      <c r="HA466" s="235" t="str">
        <f t="shared" si="675"/>
        <v/>
      </c>
      <c r="HB466" s="235" t="str">
        <f t="shared" si="676"/>
        <v/>
      </c>
      <c r="HC466" s="235" t="str">
        <f t="shared" si="677"/>
        <v/>
      </c>
      <c r="HD466" s="235" t="str">
        <f t="shared" si="678"/>
        <v/>
      </c>
      <c r="HE466" s="235" t="str">
        <f t="shared" si="679"/>
        <v/>
      </c>
      <c r="HF466" s="188"/>
      <c r="HG466" s="235" t="str">
        <f t="shared" si="680"/>
        <v/>
      </c>
      <c r="HH466" s="235">
        <f t="shared" si="687"/>
        <v>0</v>
      </c>
      <c r="HI466" s="235">
        <f t="shared" si="687"/>
        <v>0</v>
      </c>
      <c r="HJ466" s="235">
        <f t="shared" si="687"/>
        <v>0</v>
      </c>
      <c r="HK466" s="188"/>
      <c r="HL466" s="235" t="str">
        <f t="shared" si="681"/>
        <v/>
      </c>
      <c r="HM466" s="235">
        <f t="shared" si="688"/>
        <v>0</v>
      </c>
      <c r="HN466" s="235">
        <f t="shared" si="688"/>
        <v>0</v>
      </c>
      <c r="HO466" s="235">
        <f t="shared" si="688"/>
        <v>0</v>
      </c>
      <c r="HP466" s="188"/>
      <c r="HQ466" s="235" t="str">
        <f t="shared" si="682"/>
        <v/>
      </c>
      <c r="HR466" s="235">
        <f t="shared" si="689"/>
        <v>0</v>
      </c>
      <c r="HS466" s="235">
        <f t="shared" si="689"/>
        <v>0</v>
      </c>
      <c r="HT466" s="235">
        <f t="shared" si="689"/>
        <v>0</v>
      </c>
      <c r="HU466" s="162"/>
      <c r="HV466" s="1622"/>
      <c r="HW466" s="1619"/>
      <c r="HX466" s="1619"/>
      <c r="HY466" s="1619"/>
      <c r="HZ466" s="1619"/>
      <c r="IA466" s="1619"/>
      <c r="IB466" s="1619"/>
      <c r="IC466" s="1623"/>
      <c r="ID466" s="162"/>
      <c r="IE466" s="162"/>
    </row>
    <row r="467" spans="1:239" ht="21" customHeight="1" x14ac:dyDescent="0.25">
      <c r="A467" s="377" t="str">
        <f t="shared" si="616"/>
        <v/>
      </c>
      <c r="B467" s="188">
        <v>441</v>
      </c>
      <c r="C467" s="255"/>
      <c r="D467" s="223" t="str">
        <f t="shared" si="600"/>
        <v/>
      </c>
      <c r="E467" s="223" t="str">
        <f t="shared" si="683"/>
        <v/>
      </c>
      <c r="F467" s="242"/>
      <c r="G467" s="242"/>
      <c r="H467" s="224" t="str">
        <f t="shared" si="617"/>
        <v/>
      </c>
      <c r="I467" s="930"/>
      <c r="J467" s="930"/>
      <c r="K467" s="930"/>
      <c r="L467" s="370"/>
      <c r="M467" s="371"/>
      <c r="N467" s="371"/>
      <c r="O467" s="371"/>
      <c r="P467" s="372"/>
      <c r="Q467" s="609"/>
      <c r="R467" s="609"/>
      <c r="S467" s="610"/>
      <c r="T467" s="371"/>
      <c r="U467" s="371"/>
      <c r="V467" s="188"/>
      <c r="W467" s="370"/>
      <c r="X467" s="371"/>
      <c r="Y467" s="371"/>
      <c r="Z467" s="611"/>
      <c r="AA467" s="896"/>
      <c r="AB467" s="370"/>
      <c r="AC467" s="371"/>
      <c r="AD467" s="371"/>
      <c r="AE467" s="371"/>
      <c r="AF467" s="896"/>
      <c r="AG467" s="370"/>
      <c r="AH467" s="371"/>
      <c r="AI467" s="371"/>
      <c r="AJ467" s="371"/>
      <c r="AK467" s="896"/>
      <c r="AL467" s="370"/>
      <c r="AM467" s="371"/>
      <c r="AN467" s="371"/>
      <c r="AO467" s="372"/>
      <c r="AP467" s="370"/>
      <c r="AQ467" s="371"/>
      <c r="AR467" s="371"/>
      <c r="AS467" s="371"/>
      <c r="AT467" s="928"/>
      <c r="AU467" s="188"/>
      <c r="AV467" s="256">
        <f t="shared" si="601"/>
        <v>0</v>
      </c>
      <c r="AW467" s="257">
        <f t="shared" si="602"/>
        <v>0</v>
      </c>
      <c r="AX467" s="258">
        <f t="shared" si="690"/>
        <v>0</v>
      </c>
      <c r="AY467" s="259">
        <f t="shared" si="690"/>
        <v>0</v>
      </c>
      <c r="AZ467" s="231" t="str">
        <f t="shared" si="618"/>
        <v/>
      </c>
      <c r="BA467" s="232">
        <f t="shared" si="619"/>
        <v>0</v>
      </c>
      <c r="BB467" s="249">
        <f t="shared" si="603"/>
        <v>0</v>
      </c>
      <c r="BC467" s="231">
        <f t="shared" si="620"/>
        <v>0</v>
      </c>
      <c r="BD467" s="231">
        <f t="shared" si="621"/>
        <v>0</v>
      </c>
      <c r="BE467" s="260"/>
      <c r="BF467" s="235">
        <f t="shared" si="622"/>
        <v>0</v>
      </c>
      <c r="BG467" s="235">
        <f t="shared" si="623"/>
        <v>0</v>
      </c>
      <c r="BH467" s="235">
        <f t="shared" si="624"/>
        <v>0</v>
      </c>
      <c r="BI467" s="380"/>
      <c r="BJ467" s="235">
        <f t="shared" si="604"/>
        <v>0</v>
      </c>
      <c r="BK467" s="235">
        <f t="shared" si="625"/>
        <v>0</v>
      </c>
      <c r="BL467" s="235" t="str">
        <f t="shared" si="626"/>
        <v/>
      </c>
      <c r="BM467" s="236"/>
      <c r="BN467" s="237"/>
      <c r="BO467" s="237"/>
      <c r="BP467" s="238"/>
      <c r="BQ467" s="238"/>
      <c r="BR467" s="254"/>
      <c r="BS467" s="252"/>
      <c r="BT467" s="244"/>
      <c r="BU467" s="244"/>
      <c r="BV467" s="244"/>
      <c r="BW467" s="244"/>
      <c r="BX467" s="244"/>
      <c r="BY467" s="244"/>
      <c r="BZ467" s="244"/>
      <c r="CA467" s="244"/>
      <c r="CB467" s="253"/>
      <c r="CC467" s="188"/>
      <c r="CD467" s="244">
        <f t="shared" si="692"/>
        <v>0</v>
      </c>
      <c r="CE467" s="235">
        <f t="shared" si="627"/>
        <v>0</v>
      </c>
      <c r="CF467" s="235">
        <f t="shared" si="627"/>
        <v>0</v>
      </c>
      <c r="CG467" s="235">
        <f t="shared" si="627"/>
        <v>0</v>
      </c>
      <c r="CH467" s="188"/>
      <c r="CI467" s="244">
        <f t="shared" si="693"/>
        <v>0</v>
      </c>
      <c r="CJ467" s="235">
        <f t="shared" si="628"/>
        <v>0</v>
      </c>
      <c r="CK467" s="235">
        <f t="shared" si="628"/>
        <v>0</v>
      </c>
      <c r="CL467" s="235">
        <f t="shared" si="628"/>
        <v>0</v>
      </c>
      <c r="CM467" s="188"/>
      <c r="CN467" s="244">
        <f t="shared" si="694"/>
        <v>0</v>
      </c>
      <c r="CO467" s="235">
        <f t="shared" si="629"/>
        <v>0</v>
      </c>
      <c r="CP467" s="235">
        <f t="shared" si="629"/>
        <v>0</v>
      </c>
      <c r="CQ467" s="235">
        <f t="shared" si="629"/>
        <v>0</v>
      </c>
      <c r="CR467" s="188"/>
      <c r="CS467" s="244">
        <f t="shared" si="695"/>
        <v>0</v>
      </c>
      <c r="CT467" s="235">
        <f t="shared" si="630"/>
        <v>0</v>
      </c>
      <c r="CU467" s="235">
        <f t="shared" si="630"/>
        <v>0</v>
      </c>
      <c r="CV467" s="235">
        <f t="shared" si="630"/>
        <v>0</v>
      </c>
      <c r="CW467" s="188"/>
      <c r="CX467" s="244">
        <f t="shared" si="696"/>
        <v>0</v>
      </c>
      <c r="CY467" s="235">
        <f t="shared" si="631"/>
        <v>0</v>
      </c>
      <c r="CZ467" s="235">
        <f t="shared" si="631"/>
        <v>0</v>
      </c>
      <c r="DA467" s="235">
        <f t="shared" si="631"/>
        <v>0</v>
      </c>
      <c r="DB467" s="188"/>
      <c r="DC467" s="225"/>
      <c r="DD467" s="226"/>
      <c r="DE467" s="1088"/>
      <c r="DF467" s="225"/>
      <c r="DG467" s="226"/>
      <c r="DH467" s="1088"/>
      <c r="DI467" s="225"/>
      <c r="DJ467" s="226"/>
      <c r="DK467" s="1088"/>
      <c r="DL467" s="225"/>
      <c r="DM467" s="226"/>
      <c r="DN467" s="1088"/>
      <c r="DO467" s="370"/>
      <c r="DP467" s="370"/>
      <c r="DQ467" s="243">
        <f t="shared" si="632"/>
        <v>0</v>
      </c>
      <c r="DR467" s="244">
        <f t="shared" si="633"/>
        <v>0</v>
      </c>
      <c r="DS467" s="235">
        <f t="shared" si="634"/>
        <v>0</v>
      </c>
      <c r="DT467" s="244" t="str">
        <f t="shared" si="610"/>
        <v/>
      </c>
      <c r="DU467" s="42" t="str">
        <f t="shared" si="635"/>
        <v/>
      </c>
      <c r="DV467" s="42" t="str">
        <f t="shared" si="636"/>
        <v/>
      </c>
      <c r="DW467" s="42" t="str">
        <f t="shared" si="637"/>
        <v/>
      </c>
      <c r="DX467" s="162"/>
      <c r="DY467" s="42" t="str">
        <f t="shared" si="638"/>
        <v/>
      </c>
      <c r="DZ467" s="42" t="str">
        <f t="shared" si="691"/>
        <v/>
      </c>
      <c r="EA467" s="42" t="str">
        <f t="shared" si="639"/>
        <v/>
      </c>
      <c r="EB467" s="162"/>
      <c r="EC467" s="930"/>
      <c r="ED467" s="188"/>
      <c r="EE467" s="245">
        <f t="shared" si="697"/>
        <v>0</v>
      </c>
      <c r="EG467" s="245">
        <f t="shared" si="641"/>
        <v>0</v>
      </c>
      <c r="EI467" s="246" t="str">
        <f t="shared" si="642"/>
        <v/>
      </c>
      <c r="EJ467" s="247" t="str">
        <f t="shared" si="611"/>
        <v/>
      </c>
      <c r="EK467" s="248" t="str">
        <f t="shared" si="612"/>
        <v/>
      </c>
      <c r="EL467" s="248" t="str">
        <f t="shared" si="613"/>
        <v/>
      </c>
      <c r="EM467" s="248" t="str">
        <f t="shared" si="614"/>
        <v/>
      </c>
      <c r="EN467" s="248" t="str">
        <f t="shared" si="643"/>
        <v/>
      </c>
      <c r="EO467" s="248" t="str">
        <f t="shared" si="615"/>
        <v/>
      </c>
      <c r="EQ467" s="248" t="str">
        <f t="shared" si="644"/>
        <v/>
      </c>
      <c r="ER467" s="248" t="str">
        <f t="shared" si="645"/>
        <v/>
      </c>
      <c r="ES467" s="248" t="str">
        <f t="shared" si="646"/>
        <v/>
      </c>
      <c r="ET467" s="248" t="str">
        <f t="shared" si="647"/>
        <v/>
      </c>
      <c r="EU467" s="248" t="str">
        <f t="shared" si="648"/>
        <v/>
      </c>
      <c r="EV467" s="248" t="str">
        <f t="shared" si="648"/>
        <v/>
      </c>
      <c r="EX467" s="248" t="str">
        <f t="shared" si="649"/>
        <v/>
      </c>
      <c r="EY467" s="248" t="str">
        <f t="shared" si="650"/>
        <v/>
      </c>
      <c r="EZ467" s="248" t="str">
        <f t="shared" si="651"/>
        <v/>
      </c>
      <c r="FA467" s="248" t="str">
        <f t="shared" si="652"/>
        <v/>
      </c>
      <c r="FB467" s="248" t="str">
        <f t="shared" si="684"/>
        <v/>
      </c>
      <c r="FC467" s="248" t="str">
        <f t="shared" si="684"/>
        <v/>
      </c>
      <c r="FE467" s="248" t="str">
        <f t="shared" si="653"/>
        <v/>
      </c>
      <c r="FF467" s="248" t="str">
        <f t="shared" si="654"/>
        <v/>
      </c>
      <c r="FG467" s="248" t="str">
        <f t="shared" si="655"/>
        <v/>
      </c>
      <c r="FH467" s="248" t="str">
        <f t="shared" si="656"/>
        <v/>
      </c>
      <c r="FI467" s="248" t="str">
        <f t="shared" si="685"/>
        <v/>
      </c>
      <c r="FJ467" s="248" t="str">
        <f t="shared" si="685"/>
        <v/>
      </c>
      <c r="FL467" s="370"/>
      <c r="FM467" s="371"/>
      <c r="FN467" s="371"/>
      <c r="FO467" s="611"/>
      <c r="FP467" s="896"/>
      <c r="FQ467" s="370"/>
      <c r="FR467" s="371"/>
      <c r="FS467" s="371"/>
      <c r="FT467" s="611"/>
      <c r="FU467" s="896"/>
      <c r="FV467" s="370"/>
      <c r="FW467" s="371"/>
      <c r="FX467" s="371"/>
      <c r="FY467" s="611"/>
      <c r="FZ467" s="896"/>
      <c r="GA467" s="613"/>
      <c r="GC467" s="227">
        <f t="shared" si="657"/>
        <v>0</v>
      </c>
      <c r="GD467" s="228">
        <f t="shared" si="658"/>
        <v>0</v>
      </c>
      <c r="GE467" s="229">
        <f t="shared" si="686"/>
        <v>0</v>
      </c>
      <c r="GF467" s="230">
        <f t="shared" si="686"/>
        <v>0</v>
      </c>
      <c r="GG467" s="231" t="str">
        <f t="shared" si="659"/>
        <v/>
      </c>
      <c r="GH467" s="232">
        <f t="shared" si="660"/>
        <v>0</v>
      </c>
      <c r="GI467" s="227">
        <f t="shared" si="661"/>
        <v>0</v>
      </c>
      <c r="GJ467" s="233">
        <f t="shared" si="662"/>
        <v>0</v>
      </c>
      <c r="GK467" s="233">
        <f t="shared" si="663"/>
        <v>0</v>
      </c>
      <c r="GL467" s="234"/>
      <c r="GM467" s="235">
        <f t="shared" si="664"/>
        <v>0</v>
      </c>
      <c r="GN467" s="235">
        <f t="shared" si="665"/>
        <v>0</v>
      </c>
      <c r="GO467" s="235" t="str">
        <f t="shared" si="666"/>
        <v/>
      </c>
      <c r="GP467" s="380"/>
      <c r="GQ467" s="235">
        <f t="shared" si="667"/>
        <v>0</v>
      </c>
      <c r="GR467" s="235">
        <f t="shared" si="668"/>
        <v>0</v>
      </c>
      <c r="GS467" s="235" t="str">
        <f t="shared" si="669"/>
        <v/>
      </c>
      <c r="GT467" s="236"/>
      <c r="GU467" s="237" t="str">
        <f t="shared" si="670"/>
        <v/>
      </c>
      <c r="GV467" s="237" t="str">
        <f t="shared" si="671"/>
        <v/>
      </c>
      <c r="GW467" s="238" t="str">
        <f t="shared" si="672"/>
        <v/>
      </c>
      <c r="GX467" s="238" t="str">
        <f t="shared" si="673"/>
        <v/>
      </c>
      <c r="GY467" s="239"/>
      <c r="GZ467" s="240" t="str">
        <f t="shared" si="674"/>
        <v/>
      </c>
      <c r="HA467" s="235" t="str">
        <f t="shared" si="675"/>
        <v/>
      </c>
      <c r="HB467" s="235" t="str">
        <f t="shared" si="676"/>
        <v/>
      </c>
      <c r="HC467" s="235" t="str">
        <f t="shared" si="677"/>
        <v/>
      </c>
      <c r="HD467" s="235" t="str">
        <f t="shared" si="678"/>
        <v/>
      </c>
      <c r="HE467" s="235" t="str">
        <f t="shared" si="679"/>
        <v/>
      </c>
      <c r="HF467" s="188"/>
      <c r="HG467" s="235" t="str">
        <f t="shared" si="680"/>
        <v/>
      </c>
      <c r="HH467" s="235">
        <f t="shared" si="687"/>
        <v>0</v>
      </c>
      <c r="HI467" s="235">
        <f t="shared" si="687"/>
        <v>0</v>
      </c>
      <c r="HJ467" s="235">
        <f t="shared" si="687"/>
        <v>0</v>
      </c>
      <c r="HK467" s="188"/>
      <c r="HL467" s="235" t="str">
        <f t="shared" si="681"/>
        <v/>
      </c>
      <c r="HM467" s="235">
        <f t="shared" si="688"/>
        <v>0</v>
      </c>
      <c r="HN467" s="235">
        <f t="shared" si="688"/>
        <v>0</v>
      </c>
      <c r="HO467" s="235">
        <f t="shared" si="688"/>
        <v>0</v>
      </c>
      <c r="HP467" s="188"/>
      <c r="HQ467" s="235" t="str">
        <f t="shared" si="682"/>
        <v/>
      </c>
      <c r="HR467" s="235">
        <f t="shared" si="689"/>
        <v>0</v>
      </c>
      <c r="HS467" s="235">
        <f t="shared" si="689"/>
        <v>0</v>
      </c>
      <c r="HT467" s="235">
        <f t="shared" si="689"/>
        <v>0</v>
      </c>
      <c r="HU467" s="162"/>
      <c r="HV467" s="1622"/>
      <c r="HW467" s="1619"/>
      <c r="HX467" s="1619"/>
      <c r="HY467" s="1619"/>
      <c r="HZ467" s="1619"/>
      <c r="IA467" s="1619"/>
      <c r="IB467" s="1619"/>
      <c r="IC467" s="1623"/>
      <c r="ID467" s="162"/>
      <c r="IE467" s="162"/>
    </row>
    <row r="468" spans="1:239" ht="21" customHeight="1" x14ac:dyDescent="0.25">
      <c r="A468" s="377" t="str">
        <f t="shared" si="616"/>
        <v/>
      </c>
      <c r="B468" s="188">
        <v>442</v>
      </c>
      <c r="C468" s="255"/>
      <c r="D468" s="223" t="str">
        <f t="shared" si="600"/>
        <v/>
      </c>
      <c r="E468" s="223" t="str">
        <f t="shared" si="683"/>
        <v/>
      </c>
      <c r="F468" s="242"/>
      <c r="G468" s="242"/>
      <c r="H468" s="224" t="str">
        <f t="shared" si="617"/>
        <v/>
      </c>
      <c r="I468" s="930"/>
      <c r="J468" s="930"/>
      <c r="K468" s="930"/>
      <c r="L468" s="370"/>
      <c r="M468" s="371"/>
      <c r="N468" s="371"/>
      <c r="O468" s="371"/>
      <c r="P468" s="372"/>
      <c r="Q468" s="609"/>
      <c r="R468" s="609"/>
      <c r="S468" s="610"/>
      <c r="T468" s="371"/>
      <c r="U468" s="371"/>
      <c r="V468" s="188"/>
      <c r="W468" s="370"/>
      <c r="X468" s="371"/>
      <c r="Y468" s="371"/>
      <c r="Z468" s="611"/>
      <c r="AA468" s="896"/>
      <c r="AB468" s="370"/>
      <c r="AC468" s="371"/>
      <c r="AD468" s="371"/>
      <c r="AE468" s="371"/>
      <c r="AF468" s="896"/>
      <c r="AG468" s="370"/>
      <c r="AH468" s="371"/>
      <c r="AI468" s="371"/>
      <c r="AJ468" s="371"/>
      <c r="AK468" s="896"/>
      <c r="AL468" s="370"/>
      <c r="AM468" s="371"/>
      <c r="AN468" s="371"/>
      <c r="AO468" s="372"/>
      <c r="AP468" s="370"/>
      <c r="AQ468" s="371"/>
      <c r="AR468" s="371"/>
      <c r="AS468" s="371"/>
      <c r="AT468" s="928"/>
      <c r="AU468" s="188"/>
      <c r="AV468" s="256">
        <f t="shared" si="601"/>
        <v>0</v>
      </c>
      <c r="AW468" s="257">
        <f t="shared" si="602"/>
        <v>0</v>
      </c>
      <c r="AX468" s="258">
        <f t="shared" si="690"/>
        <v>0</v>
      </c>
      <c r="AY468" s="259">
        <f t="shared" si="690"/>
        <v>0</v>
      </c>
      <c r="AZ468" s="231" t="str">
        <f t="shared" si="618"/>
        <v/>
      </c>
      <c r="BA468" s="232">
        <f t="shared" si="619"/>
        <v>0</v>
      </c>
      <c r="BB468" s="249">
        <f t="shared" si="603"/>
        <v>0</v>
      </c>
      <c r="BC468" s="231">
        <f t="shared" si="620"/>
        <v>0</v>
      </c>
      <c r="BD468" s="231">
        <f t="shared" si="621"/>
        <v>0</v>
      </c>
      <c r="BE468" s="260"/>
      <c r="BF468" s="235">
        <f t="shared" si="622"/>
        <v>0</v>
      </c>
      <c r="BG468" s="235">
        <f t="shared" si="623"/>
        <v>0</v>
      </c>
      <c r="BH468" s="235">
        <f t="shared" si="624"/>
        <v>0</v>
      </c>
      <c r="BI468" s="380"/>
      <c r="BJ468" s="235">
        <f t="shared" si="604"/>
        <v>0</v>
      </c>
      <c r="BK468" s="235">
        <f t="shared" si="625"/>
        <v>0</v>
      </c>
      <c r="BL468" s="235" t="str">
        <f t="shared" si="626"/>
        <v/>
      </c>
      <c r="BM468" s="236"/>
      <c r="BN468" s="237"/>
      <c r="BO468" s="237"/>
      <c r="BP468" s="238"/>
      <c r="BQ468" s="238"/>
      <c r="BR468" s="254"/>
      <c r="BS468" s="252"/>
      <c r="BT468" s="244"/>
      <c r="BU468" s="244"/>
      <c r="BV468" s="244"/>
      <c r="BW468" s="244"/>
      <c r="BX468" s="244"/>
      <c r="BY468" s="244"/>
      <c r="BZ468" s="244"/>
      <c r="CA468" s="244"/>
      <c r="CB468" s="253"/>
      <c r="CC468" s="188"/>
      <c r="CD468" s="244">
        <f t="shared" si="692"/>
        <v>0</v>
      </c>
      <c r="CE468" s="235">
        <f t="shared" si="627"/>
        <v>0</v>
      </c>
      <c r="CF468" s="235">
        <f t="shared" si="627"/>
        <v>0</v>
      </c>
      <c r="CG468" s="235">
        <f t="shared" si="627"/>
        <v>0</v>
      </c>
      <c r="CH468" s="188"/>
      <c r="CI468" s="244">
        <f t="shared" si="693"/>
        <v>0</v>
      </c>
      <c r="CJ468" s="235">
        <f t="shared" si="628"/>
        <v>0</v>
      </c>
      <c r="CK468" s="235">
        <f t="shared" si="628"/>
        <v>0</v>
      </c>
      <c r="CL468" s="235">
        <f t="shared" si="628"/>
        <v>0</v>
      </c>
      <c r="CM468" s="188"/>
      <c r="CN468" s="244">
        <f t="shared" si="694"/>
        <v>0</v>
      </c>
      <c r="CO468" s="235">
        <f t="shared" si="629"/>
        <v>0</v>
      </c>
      <c r="CP468" s="235">
        <f t="shared" si="629"/>
        <v>0</v>
      </c>
      <c r="CQ468" s="235">
        <f t="shared" si="629"/>
        <v>0</v>
      </c>
      <c r="CR468" s="188"/>
      <c r="CS468" s="244">
        <f t="shared" si="695"/>
        <v>0</v>
      </c>
      <c r="CT468" s="235">
        <f t="shared" si="630"/>
        <v>0</v>
      </c>
      <c r="CU468" s="235">
        <f t="shared" si="630"/>
        <v>0</v>
      </c>
      <c r="CV468" s="235">
        <f t="shared" si="630"/>
        <v>0</v>
      </c>
      <c r="CW468" s="188"/>
      <c r="CX468" s="244">
        <f t="shared" si="696"/>
        <v>0</v>
      </c>
      <c r="CY468" s="235">
        <f t="shared" si="631"/>
        <v>0</v>
      </c>
      <c r="CZ468" s="235">
        <f t="shared" si="631"/>
        <v>0</v>
      </c>
      <c r="DA468" s="235">
        <f t="shared" si="631"/>
        <v>0</v>
      </c>
      <c r="DB468" s="188"/>
      <c r="DC468" s="225"/>
      <c r="DD468" s="226"/>
      <c r="DE468" s="1088"/>
      <c r="DF468" s="225"/>
      <c r="DG468" s="226"/>
      <c r="DH468" s="1088"/>
      <c r="DI468" s="225"/>
      <c r="DJ468" s="226"/>
      <c r="DK468" s="1088"/>
      <c r="DL468" s="225"/>
      <c r="DM468" s="226"/>
      <c r="DN468" s="1088"/>
      <c r="DO468" s="370"/>
      <c r="DP468" s="370"/>
      <c r="DQ468" s="243">
        <f t="shared" si="632"/>
        <v>0</v>
      </c>
      <c r="DR468" s="244">
        <f t="shared" si="633"/>
        <v>0</v>
      </c>
      <c r="DS468" s="235">
        <f t="shared" si="634"/>
        <v>0</v>
      </c>
      <c r="DT468" s="244" t="str">
        <f t="shared" si="610"/>
        <v/>
      </c>
      <c r="DU468" s="42" t="str">
        <f t="shared" si="635"/>
        <v/>
      </c>
      <c r="DV468" s="42" t="str">
        <f t="shared" si="636"/>
        <v/>
      </c>
      <c r="DW468" s="42" t="str">
        <f t="shared" si="637"/>
        <v/>
      </c>
      <c r="DX468" s="162"/>
      <c r="DY468" s="42" t="str">
        <f t="shared" si="638"/>
        <v/>
      </c>
      <c r="DZ468" s="42" t="str">
        <f t="shared" si="691"/>
        <v/>
      </c>
      <c r="EA468" s="42" t="str">
        <f t="shared" si="639"/>
        <v/>
      </c>
      <c r="EB468" s="162"/>
      <c r="EC468" s="930"/>
      <c r="ED468" s="188"/>
      <c r="EE468" s="245">
        <f t="shared" si="697"/>
        <v>0</v>
      </c>
      <c r="EG468" s="245">
        <f t="shared" si="641"/>
        <v>0</v>
      </c>
      <c r="EI468" s="246" t="str">
        <f t="shared" si="642"/>
        <v/>
      </c>
      <c r="EJ468" s="247" t="str">
        <f t="shared" si="611"/>
        <v/>
      </c>
      <c r="EK468" s="248" t="str">
        <f t="shared" si="612"/>
        <v/>
      </c>
      <c r="EL468" s="248" t="str">
        <f t="shared" si="613"/>
        <v/>
      </c>
      <c r="EM468" s="248" t="str">
        <f t="shared" si="614"/>
        <v/>
      </c>
      <c r="EN468" s="248" t="str">
        <f t="shared" si="643"/>
        <v/>
      </c>
      <c r="EO468" s="248" t="str">
        <f t="shared" si="615"/>
        <v/>
      </c>
      <c r="EQ468" s="248" t="str">
        <f t="shared" si="644"/>
        <v/>
      </c>
      <c r="ER468" s="248" t="str">
        <f t="shared" si="645"/>
        <v/>
      </c>
      <c r="ES468" s="248" t="str">
        <f t="shared" si="646"/>
        <v/>
      </c>
      <c r="ET468" s="248" t="str">
        <f t="shared" si="647"/>
        <v/>
      </c>
      <c r="EU468" s="248" t="str">
        <f t="shared" si="648"/>
        <v/>
      </c>
      <c r="EV468" s="248" t="str">
        <f t="shared" si="648"/>
        <v/>
      </c>
      <c r="EX468" s="248" t="str">
        <f t="shared" si="649"/>
        <v/>
      </c>
      <c r="EY468" s="248" t="str">
        <f t="shared" si="650"/>
        <v/>
      </c>
      <c r="EZ468" s="248" t="str">
        <f t="shared" si="651"/>
        <v/>
      </c>
      <c r="FA468" s="248" t="str">
        <f t="shared" si="652"/>
        <v/>
      </c>
      <c r="FB468" s="248" t="str">
        <f t="shared" si="684"/>
        <v/>
      </c>
      <c r="FC468" s="248" t="str">
        <f t="shared" si="684"/>
        <v/>
      </c>
      <c r="FE468" s="248" t="str">
        <f t="shared" si="653"/>
        <v/>
      </c>
      <c r="FF468" s="248" t="str">
        <f t="shared" si="654"/>
        <v/>
      </c>
      <c r="FG468" s="248" t="str">
        <f t="shared" si="655"/>
        <v/>
      </c>
      <c r="FH468" s="248" t="str">
        <f t="shared" si="656"/>
        <v/>
      </c>
      <c r="FI468" s="248" t="str">
        <f t="shared" si="685"/>
        <v/>
      </c>
      <c r="FJ468" s="248" t="str">
        <f t="shared" si="685"/>
        <v/>
      </c>
      <c r="FL468" s="370"/>
      <c r="FM468" s="371"/>
      <c r="FN468" s="371"/>
      <c r="FO468" s="611"/>
      <c r="FP468" s="896"/>
      <c r="FQ468" s="370"/>
      <c r="FR468" s="371"/>
      <c r="FS468" s="371"/>
      <c r="FT468" s="611"/>
      <c r="FU468" s="896"/>
      <c r="FV468" s="370"/>
      <c r="FW468" s="371"/>
      <c r="FX468" s="371"/>
      <c r="FY468" s="611"/>
      <c r="FZ468" s="896"/>
      <c r="GA468" s="613"/>
      <c r="GC468" s="227">
        <f t="shared" si="657"/>
        <v>0</v>
      </c>
      <c r="GD468" s="228">
        <f t="shared" si="658"/>
        <v>0</v>
      </c>
      <c r="GE468" s="229">
        <f t="shared" si="686"/>
        <v>0</v>
      </c>
      <c r="GF468" s="230">
        <f t="shared" si="686"/>
        <v>0</v>
      </c>
      <c r="GG468" s="231" t="str">
        <f t="shared" si="659"/>
        <v/>
      </c>
      <c r="GH468" s="232">
        <f t="shared" si="660"/>
        <v>0</v>
      </c>
      <c r="GI468" s="227">
        <f t="shared" si="661"/>
        <v>0</v>
      </c>
      <c r="GJ468" s="233">
        <f t="shared" si="662"/>
        <v>0</v>
      </c>
      <c r="GK468" s="233">
        <f t="shared" si="663"/>
        <v>0</v>
      </c>
      <c r="GL468" s="234"/>
      <c r="GM468" s="235">
        <f t="shared" si="664"/>
        <v>0</v>
      </c>
      <c r="GN468" s="235">
        <f t="shared" si="665"/>
        <v>0</v>
      </c>
      <c r="GO468" s="235" t="str">
        <f t="shared" si="666"/>
        <v/>
      </c>
      <c r="GP468" s="380"/>
      <c r="GQ468" s="235">
        <f t="shared" si="667"/>
        <v>0</v>
      </c>
      <c r="GR468" s="235">
        <f t="shared" si="668"/>
        <v>0</v>
      </c>
      <c r="GS468" s="235" t="str">
        <f t="shared" si="669"/>
        <v/>
      </c>
      <c r="GT468" s="236"/>
      <c r="GU468" s="237" t="str">
        <f t="shared" si="670"/>
        <v/>
      </c>
      <c r="GV468" s="237" t="str">
        <f t="shared" si="671"/>
        <v/>
      </c>
      <c r="GW468" s="238" t="str">
        <f t="shared" si="672"/>
        <v/>
      </c>
      <c r="GX468" s="238" t="str">
        <f t="shared" si="673"/>
        <v/>
      </c>
      <c r="GY468" s="239"/>
      <c r="GZ468" s="240" t="str">
        <f t="shared" si="674"/>
        <v/>
      </c>
      <c r="HA468" s="235" t="str">
        <f t="shared" si="675"/>
        <v/>
      </c>
      <c r="HB468" s="235" t="str">
        <f t="shared" si="676"/>
        <v/>
      </c>
      <c r="HC468" s="235" t="str">
        <f t="shared" si="677"/>
        <v/>
      </c>
      <c r="HD468" s="235" t="str">
        <f t="shared" si="678"/>
        <v/>
      </c>
      <c r="HE468" s="235" t="str">
        <f t="shared" si="679"/>
        <v/>
      </c>
      <c r="HF468" s="188"/>
      <c r="HG468" s="235" t="str">
        <f t="shared" si="680"/>
        <v/>
      </c>
      <c r="HH468" s="235">
        <f t="shared" si="687"/>
        <v>0</v>
      </c>
      <c r="HI468" s="235">
        <f t="shared" si="687"/>
        <v>0</v>
      </c>
      <c r="HJ468" s="235">
        <f t="shared" si="687"/>
        <v>0</v>
      </c>
      <c r="HK468" s="188"/>
      <c r="HL468" s="235" t="str">
        <f t="shared" si="681"/>
        <v/>
      </c>
      <c r="HM468" s="235">
        <f t="shared" si="688"/>
        <v>0</v>
      </c>
      <c r="HN468" s="235">
        <f t="shared" si="688"/>
        <v>0</v>
      </c>
      <c r="HO468" s="235">
        <f t="shared" si="688"/>
        <v>0</v>
      </c>
      <c r="HP468" s="188"/>
      <c r="HQ468" s="235" t="str">
        <f t="shared" si="682"/>
        <v/>
      </c>
      <c r="HR468" s="235">
        <f t="shared" si="689"/>
        <v>0</v>
      </c>
      <c r="HS468" s="235">
        <f t="shared" si="689"/>
        <v>0</v>
      </c>
      <c r="HT468" s="235">
        <f t="shared" si="689"/>
        <v>0</v>
      </c>
      <c r="HU468" s="162"/>
      <c r="HV468" s="1622"/>
      <c r="HW468" s="1619"/>
      <c r="HX468" s="1619"/>
      <c r="HY468" s="1619"/>
      <c r="HZ468" s="1619"/>
      <c r="IA468" s="1619"/>
      <c r="IB468" s="1619"/>
      <c r="IC468" s="1623"/>
      <c r="ID468" s="162"/>
      <c r="IE468" s="162"/>
    </row>
    <row r="469" spans="1:239" ht="21" customHeight="1" x14ac:dyDescent="0.25">
      <c r="A469" s="377" t="str">
        <f t="shared" si="616"/>
        <v/>
      </c>
      <c r="B469" s="188">
        <v>443</v>
      </c>
      <c r="C469" s="255"/>
      <c r="D469" s="223" t="str">
        <f t="shared" si="600"/>
        <v/>
      </c>
      <c r="E469" s="223" t="str">
        <f t="shared" si="683"/>
        <v/>
      </c>
      <c r="F469" s="242"/>
      <c r="G469" s="242"/>
      <c r="H469" s="224" t="str">
        <f t="shared" si="617"/>
        <v/>
      </c>
      <c r="I469" s="930"/>
      <c r="J469" s="930"/>
      <c r="K469" s="930"/>
      <c r="L469" s="370"/>
      <c r="M469" s="371"/>
      <c r="N469" s="371"/>
      <c r="O469" s="371"/>
      <c r="P469" s="372"/>
      <c r="Q469" s="609"/>
      <c r="R469" s="609"/>
      <c r="S469" s="610"/>
      <c r="T469" s="371"/>
      <c r="U469" s="371"/>
      <c r="V469" s="188"/>
      <c r="W469" s="370"/>
      <c r="X469" s="371"/>
      <c r="Y469" s="371"/>
      <c r="Z469" s="611"/>
      <c r="AA469" s="896"/>
      <c r="AB469" s="370"/>
      <c r="AC469" s="371"/>
      <c r="AD469" s="371"/>
      <c r="AE469" s="371"/>
      <c r="AF469" s="896"/>
      <c r="AG469" s="370"/>
      <c r="AH469" s="371"/>
      <c r="AI469" s="371"/>
      <c r="AJ469" s="371"/>
      <c r="AK469" s="896"/>
      <c r="AL469" s="370"/>
      <c r="AM469" s="371"/>
      <c r="AN469" s="371"/>
      <c r="AO469" s="372"/>
      <c r="AP469" s="370"/>
      <c r="AQ469" s="371"/>
      <c r="AR469" s="371"/>
      <c r="AS469" s="371"/>
      <c r="AT469" s="928"/>
      <c r="AU469" s="188"/>
      <c r="AV469" s="256">
        <f t="shared" si="601"/>
        <v>0</v>
      </c>
      <c r="AW469" s="257">
        <f t="shared" si="602"/>
        <v>0</v>
      </c>
      <c r="AX469" s="258">
        <f t="shared" si="690"/>
        <v>0</v>
      </c>
      <c r="AY469" s="259">
        <f t="shared" si="690"/>
        <v>0</v>
      </c>
      <c r="AZ469" s="231" t="str">
        <f t="shared" si="618"/>
        <v/>
      </c>
      <c r="BA469" s="232">
        <f t="shared" si="619"/>
        <v>0</v>
      </c>
      <c r="BB469" s="249">
        <f t="shared" si="603"/>
        <v>0</v>
      </c>
      <c r="BC469" s="231">
        <f t="shared" si="620"/>
        <v>0</v>
      </c>
      <c r="BD469" s="231">
        <f t="shared" si="621"/>
        <v>0</v>
      </c>
      <c r="BE469" s="260"/>
      <c r="BF469" s="235">
        <f t="shared" si="622"/>
        <v>0</v>
      </c>
      <c r="BG469" s="235">
        <f t="shared" si="623"/>
        <v>0</v>
      </c>
      <c r="BH469" s="235">
        <f t="shared" si="624"/>
        <v>0</v>
      </c>
      <c r="BI469" s="380"/>
      <c r="BJ469" s="235">
        <f t="shared" si="604"/>
        <v>0</v>
      </c>
      <c r="BK469" s="235">
        <f t="shared" si="625"/>
        <v>0</v>
      </c>
      <c r="BL469" s="235" t="str">
        <f t="shared" si="626"/>
        <v/>
      </c>
      <c r="BM469" s="236"/>
      <c r="BN469" s="237"/>
      <c r="BO469" s="237"/>
      <c r="BP469" s="238"/>
      <c r="BQ469" s="238"/>
      <c r="BR469" s="254"/>
      <c r="BS469" s="252"/>
      <c r="BT469" s="244"/>
      <c r="BU469" s="244"/>
      <c r="BV469" s="244"/>
      <c r="BW469" s="244"/>
      <c r="BX469" s="244"/>
      <c r="BY469" s="244"/>
      <c r="BZ469" s="244"/>
      <c r="CA469" s="244"/>
      <c r="CB469" s="253"/>
      <c r="CC469" s="188"/>
      <c r="CD469" s="244">
        <f t="shared" si="692"/>
        <v>0</v>
      </c>
      <c r="CE469" s="235">
        <f t="shared" si="627"/>
        <v>0</v>
      </c>
      <c r="CF469" s="235">
        <f t="shared" si="627"/>
        <v>0</v>
      </c>
      <c r="CG469" s="235">
        <f t="shared" si="627"/>
        <v>0</v>
      </c>
      <c r="CH469" s="188"/>
      <c r="CI469" s="244">
        <f t="shared" si="693"/>
        <v>0</v>
      </c>
      <c r="CJ469" s="235">
        <f t="shared" si="628"/>
        <v>0</v>
      </c>
      <c r="CK469" s="235">
        <f t="shared" si="628"/>
        <v>0</v>
      </c>
      <c r="CL469" s="235">
        <f t="shared" si="628"/>
        <v>0</v>
      </c>
      <c r="CM469" s="188"/>
      <c r="CN469" s="244">
        <f t="shared" si="694"/>
        <v>0</v>
      </c>
      <c r="CO469" s="235">
        <f t="shared" si="629"/>
        <v>0</v>
      </c>
      <c r="CP469" s="235">
        <f t="shared" si="629"/>
        <v>0</v>
      </c>
      <c r="CQ469" s="235">
        <f t="shared" si="629"/>
        <v>0</v>
      </c>
      <c r="CR469" s="188"/>
      <c r="CS469" s="244">
        <f t="shared" si="695"/>
        <v>0</v>
      </c>
      <c r="CT469" s="235">
        <f t="shared" si="630"/>
        <v>0</v>
      </c>
      <c r="CU469" s="235">
        <f t="shared" si="630"/>
        <v>0</v>
      </c>
      <c r="CV469" s="235">
        <f t="shared" si="630"/>
        <v>0</v>
      </c>
      <c r="CW469" s="188"/>
      <c r="CX469" s="244">
        <f t="shared" si="696"/>
        <v>0</v>
      </c>
      <c r="CY469" s="235">
        <f t="shared" si="631"/>
        <v>0</v>
      </c>
      <c r="CZ469" s="235">
        <f t="shared" si="631"/>
        <v>0</v>
      </c>
      <c r="DA469" s="235">
        <f t="shared" si="631"/>
        <v>0</v>
      </c>
      <c r="DB469" s="188"/>
      <c r="DC469" s="225"/>
      <c r="DD469" s="226"/>
      <c r="DE469" s="1088"/>
      <c r="DF469" s="225"/>
      <c r="DG469" s="226"/>
      <c r="DH469" s="1088"/>
      <c r="DI469" s="225"/>
      <c r="DJ469" s="226"/>
      <c r="DK469" s="1088"/>
      <c r="DL469" s="225"/>
      <c r="DM469" s="226"/>
      <c r="DN469" s="1088"/>
      <c r="DO469" s="370"/>
      <c r="DP469" s="370"/>
      <c r="DQ469" s="243">
        <f t="shared" si="632"/>
        <v>0</v>
      </c>
      <c r="DR469" s="244">
        <f t="shared" si="633"/>
        <v>0</v>
      </c>
      <c r="DS469" s="235">
        <f t="shared" si="634"/>
        <v>0</v>
      </c>
      <c r="DT469" s="244" t="str">
        <f t="shared" si="610"/>
        <v/>
      </c>
      <c r="DU469" s="42" t="str">
        <f t="shared" si="635"/>
        <v/>
      </c>
      <c r="DV469" s="42" t="str">
        <f t="shared" si="636"/>
        <v/>
      </c>
      <c r="DW469" s="42" t="str">
        <f t="shared" si="637"/>
        <v/>
      </c>
      <c r="DX469" s="162"/>
      <c r="DY469" s="42" t="str">
        <f t="shared" si="638"/>
        <v/>
      </c>
      <c r="DZ469" s="42" t="str">
        <f t="shared" si="691"/>
        <v/>
      </c>
      <c r="EA469" s="42" t="str">
        <f t="shared" si="639"/>
        <v/>
      </c>
      <c r="EB469" s="162"/>
      <c r="EC469" s="930"/>
      <c r="ED469" s="188"/>
      <c r="EE469" s="245">
        <f t="shared" si="697"/>
        <v>0</v>
      </c>
      <c r="EG469" s="245">
        <f t="shared" si="641"/>
        <v>0</v>
      </c>
      <c r="EI469" s="246" t="str">
        <f t="shared" si="642"/>
        <v/>
      </c>
      <c r="EJ469" s="247" t="str">
        <f t="shared" si="611"/>
        <v/>
      </c>
      <c r="EK469" s="248" t="str">
        <f t="shared" si="612"/>
        <v/>
      </c>
      <c r="EL469" s="248" t="str">
        <f t="shared" si="613"/>
        <v/>
      </c>
      <c r="EM469" s="248" t="str">
        <f t="shared" si="614"/>
        <v/>
      </c>
      <c r="EN469" s="248" t="str">
        <f t="shared" si="643"/>
        <v/>
      </c>
      <c r="EO469" s="248" t="str">
        <f t="shared" si="615"/>
        <v/>
      </c>
      <c r="EQ469" s="248" t="str">
        <f t="shared" si="644"/>
        <v/>
      </c>
      <c r="ER469" s="248" t="str">
        <f t="shared" si="645"/>
        <v/>
      </c>
      <c r="ES469" s="248" t="str">
        <f t="shared" si="646"/>
        <v/>
      </c>
      <c r="ET469" s="248" t="str">
        <f t="shared" si="647"/>
        <v/>
      </c>
      <c r="EU469" s="248" t="str">
        <f t="shared" si="648"/>
        <v/>
      </c>
      <c r="EV469" s="248" t="str">
        <f t="shared" si="648"/>
        <v/>
      </c>
      <c r="EX469" s="248" t="str">
        <f t="shared" si="649"/>
        <v/>
      </c>
      <c r="EY469" s="248" t="str">
        <f t="shared" si="650"/>
        <v/>
      </c>
      <c r="EZ469" s="248" t="str">
        <f t="shared" si="651"/>
        <v/>
      </c>
      <c r="FA469" s="248" t="str">
        <f t="shared" si="652"/>
        <v/>
      </c>
      <c r="FB469" s="248" t="str">
        <f t="shared" si="684"/>
        <v/>
      </c>
      <c r="FC469" s="248" t="str">
        <f t="shared" si="684"/>
        <v/>
      </c>
      <c r="FE469" s="248" t="str">
        <f t="shared" si="653"/>
        <v/>
      </c>
      <c r="FF469" s="248" t="str">
        <f t="shared" si="654"/>
        <v/>
      </c>
      <c r="FG469" s="248" t="str">
        <f t="shared" si="655"/>
        <v/>
      </c>
      <c r="FH469" s="248" t="str">
        <f t="shared" si="656"/>
        <v/>
      </c>
      <c r="FI469" s="248" t="str">
        <f t="shared" si="685"/>
        <v/>
      </c>
      <c r="FJ469" s="248" t="str">
        <f t="shared" si="685"/>
        <v/>
      </c>
      <c r="FL469" s="370"/>
      <c r="FM469" s="371"/>
      <c r="FN469" s="371"/>
      <c r="FO469" s="611"/>
      <c r="FP469" s="896"/>
      <c r="FQ469" s="370"/>
      <c r="FR469" s="371"/>
      <c r="FS469" s="371"/>
      <c r="FT469" s="611"/>
      <c r="FU469" s="896"/>
      <c r="FV469" s="370"/>
      <c r="FW469" s="371"/>
      <c r="FX469" s="371"/>
      <c r="FY469" s="611"/>
      <c r="FZ469" s="896"/>
      <c r="GA469" s="613"/>
      <c r="GC469" s="227">
        <f t="shared" si="657"/>
        <v>0</v>
      </c>
      <c r="GD469" s="228">
        <f t="shared" si="658"/>
        <v>0</v>
      </c>
      <c r="GE469" s="229">
        <f t="shared" si="686"/>
        <v>0</v>
      </c>
      <c r="GF469" s="230">
        <f t="shared" si="686"/>
        <v>0</v>
      </c>
      <c r="GG469" s="231" t="str">
        <f t="shared" si="659"/>
        <v/>
      </c>
      <c r="GH469" s="232">
        <f t="shared" si="660"/>
        <v>0</v>
      </c>
      <c r="GI469" s="227">
        <f t="shared" si="661"/>
        <v>0</v>
      </c>
      <c r="GJ469" s="233">
        <f t="shared" si="662"/>
        <v>0</v>
      </c>
      <c r="GK469" s="233">
        <f t="shared" si="663"/>
        <v>0</v>
      </c>
      <c r="GL469" s="234"/>
      <c r="GM469" s="235">
        <f t="shared" si="664"/>
        <v>0</v>
      </c>
      <c r="GN469" s="235">
        <f t="shared" si="665"/>
        <v>0</v>
      </c>
      <c r="GO469" s="235" t="str">
        <f t="shared" si="666"/>
        <v/>
      </c>
      <c r="GP469" s="380"/>
      <c r="GQ469" s="235">
        <f t="shared" si="667"/>
        <v>0</v>
      </c>
      <c r="GR469" s="235">
        <f t="shared" si="668"/>
        <v>0</v>
      </c>
      <c r="GS469" s="235" t="str">
        <f t="shared" si="669"/>
        <v/>
      </c>
      <c r="GT469" s="236"/>
      <c r="GU469" s="237" t="str">
        <f t="shared" si="670"/>
        <v/>
      </c>
      <c r="GV469" s="237" t="str">
        <f t="shared" si="671"/>
        <v/>
      </c>
      <c r="GW469" s="238" t="str">
        <f t="shared" si="672"/>
        <v/>
      </c>
      <c r="GX469" s="238" t="str">
        <f t="shared" si="673"/>
        <v/>
      </c>
      <c r="GY469" s="239"/>
      <c r="GZ469" s="240" t="str">
        <f t="shared" si="674"/>
        <v/>
      </c>
      <c r="HA469" s="235" t="str">
        <f t="shared" si="675"/>
        <v/>
      </c>
      <c r="HB469" s="235" t="str">
        <f t="shared" si="676"/>
        <v/>
      </c>
      <c r="HC469" s="235" t="str">
        <f t="shared" si="677"/>
        <v/>
      </c>
      <c r="HD469" s="235" t="str">
        <f t="shared" si="678"/>
        <v/>
      </c>
      <c r="HE469" s="235" t="str">
        <f t="shared" si="679"/>
        <v/>
      </c>
      <c r="HF469" s="188"/>
      <c r="HG469" s="235" t="str">
        <f t="shared" si="680"/>
        <v/>
      </c>
      <c r="HH469" s="235">
        <f t="shared" si="687"/>
        <v>0</v>
      </c>
      <c r="HI469" s="235">
        <f t="shared" si="687"/>
        <v>0</v>
      </c>
      <c r="HJ469" s="235">
        <f t="shared" si="687"/>
        <v>0</v>
      </c>
      <c r="HK469" s="188"/>
      <c r="HL469" s="235" t="str">
        <f t="shared" si="681"/>
        <v/>
      </c>
      <c r="HM469" s="235">
        <f t="shared" si="688"/>
        <v>0</v>
      </c>
      <c r="HN469" s="235">
        <f t="shared" si="688"/>
        <v>0</v>
      </c>
      <c r="HO469" s="235">
        <f t="shared" si="688"/>
        <v>0</v>
      </c>
      <c r="HP469" s="188"/>
      <c r="HQ469" s="235" t="str">
        <f t="shared" si="682"/>
        <v/>
      </c>
      <c r="HR469" s="235">
        <f t="shared" si="689"/>
        <v>0</v>
      </c>
      <c r="HS469" s="235">
        <f t="shared" si="689"/>
        <v>0</v>
      </c>
      <c r="HT469" s="235">
        <f t="shared" si="689"/>
        <v>0</v>
      </c>
      <c r="HU469" s="162"/>
      <c r="HV469" s="1622"/>
      <c r="HW469" s="1619"/>
      <c r="HX469" s="1619"/>
      <c r="HY469" s="1619"/>
      <c r="HZ469" s="1619"/>
      <c r="IA469" s="1619"/>
      <c r="IB469" s="1619"/>
      <c r="IC469" s="1623"/>
      <c r="ID469" s="162"/>
      <c r="IE469" s="162"/>
    </row>
    <row r="470" spans="1:239" ht="21" customHeight="1" x14ac:dyDescent="0.25">
      <c r="A470" s="377" t="str">
        <f t="shared" si="616"/>
        <v/>
      </c>
      <c r="B470" s="188">
        <v>444</v>
      </c>
      <c r="C470" s="255"/>
      <c r="D470" s="223" t="str">
        <f t="shared" si="600"/>
        <v/>
      </c>
      <c r="E470" s="223" t="str">
        <f t="shared" si="683"/>
        <v/>
      </c>
      <c r="F470" s="242"/>
      <c r="G470" s="242"/>
      <c r="H470" s="224" t="str">
        <f t="shared" si="617"/>
        <v/>
      </c>
      <c r="I470" s="930"/>
      <c r="J470" s="930"/>
      <c r="K470" s="930"/>
      <c r="L470" s="370"/>
      <c r="M470" s="371"/>
      <c r="N470" s="371"/>
      <c r="O470" s="371"/>
      <c r="P470" s="372"/>
      <c r="Q470" s="609"/>
      <c r="R470" s="609"/>
      <c r="S470" s="610"/>
      <c r="T470" s="371"/>
      <c r="U470" s="371"/>
      <c r="V470" s="188"/>
      <c r="W470" s="370"/>
      <c r="X470" s="371"/>
      <c r="Y470" s="371"/>
      <c r="Z470" s="611"/>
      <c r="AA470" s="896"/>
      <c r="AB470" s="370"/>
      <c r="AC470" s="371"/>
      <c r="AD470" s="371"/>
      <c r="AE470" s="371"/>
      <c r="AF470" s="896"/>
      <c r="AG470" s="370"/>
      <c r="AH470" s="371"/>
      <c r="AI470" s="371"/>
      <c r="AJ470" s="371"/>
      <c r="AK470" s="896"/>
      <c r="AL470" s="370"/>
      <c r="AM470" s="371"/>
      <c r="AN470" s="371"/>
      <c r="AO470" s="372"/>
      <c r="AP470" s="370"/>
      <c r="AQ470" s="371"/>
      <c r="AR470" s="371"/>
      <c r="AS470" s="371"/>
      <c r="AT470" s="928"/>
      <c r="AU470" s="188"/>
      <c r="AV470" s="256">
        <f t="shared" si="601"/>
        <v>0</v>
      </c>
      <c r="AW470" s="257">
        <f t="shared" si="602"/>
        <v>0</v>
      </c>
      <c r="AX470" s="258">
        <f t="shared" si="690"/>
        <v>0</v>
      </c>
      <c r="AY470" s="259">
        <f t="shared" si="690"/>
        <v>0</v>
      </c>
      <c r="AZ470" s="231" t="str">
        <f t="shared" si="618"/>
        <v/>
      </c>
      <c r="BA470" s="232">
        <f t="shared" si="619"/>
        <v>0</v>
      </c>
      <c r="BB470" s="249">
        <f t="shared" si="603"/>
        <v>0</v>
      </c>
      <c r="BC470" s="231">
        <f t="shared" si="620"/>
        <v>0</v>
      </c>
      <c r="BD470" s="231">
        <f t="shared" si="621"/>
        <v>0</v>
      </c>
      <c r="BE470" s="260"/>
      <c r="BF470" s="235">
        <f t="shared" si="622"/>
        <v>0</v>
      </c>
      <c r="BG470" s="235">
        <f t="shared" si="623"/>
        <v>0</v>
      </c>
      <c r="BH470" s="235">
        <f t="shared" si="624"/>
        <v>0</v>
      </c>
      <c r="BI470" s="380"/>
      <c r="BJ470" s="235">
        <f t="shared" si="604"/>
        <v>0</v>
      </c>
      <c r="BK470" s="235">
        <f t="shared" si="625"/>
        <v>0</v>
      </c>
      <c r="BL470" s="235" t="str">
        <f t="shared" si="626"/>
        <v/>
      </c>
      <c r="BM470" s="236"/>
      <c r="BN470" s="237"/>
      <c r="BO470" s="237"/>
      <c r="BP470" s="238"/>
      <c r="BQ470" s="238"/>
      <c r="BR470" s="254"/>
      <c r="BS470" s="252"/>
      <c r="BT470" s="244"/>
      <c r="BU470" s="244"/>
      <c r="BV470" s="244"/>
      <c r="BW470" s="244"/>
      <c r="BX470" s="244"/>
      <c r="BY470" s="244"/>
      <c r="BZ470" s="244"/>
      <c r="CA470" s="244"/>
      <c r="CB470" s="253"/>
      <c r="CC470" s="188"/>
      <c r="CD470" s="244">
        <f t="shared" si="692"/>
        <v>0</v>
      </c>
      <c r="CE470" s="235">
        <f t="shared" si="627"/>
        <v>0</v>
      </c>
      <c r="CF470" s="235">
        <f t="shared" si="627"/>
        <v>0</v>
      </c>
      <c r="CG470" s="235">
        <f t="shared" si="627"/>
        <v>0</v>
      </c>
      <c r="CH470" s="188"/>
      <c r="CI470" s="244">
        <f t="shared" si="693"/>
        <v>0</v>
      </c>
      <c r="CJ470" s="235">
        <f t="shared" si="628"/>
        <v>0</v>
      </c>
      <c r="CK470" s="235">
        <f t="shared" si="628"/>
        <v>0</v>
      </c>
      <c r="CL470" s="235">
        <f t="shared" si="628"/>
        <v>0</v>
      </c>
      <c r="CM470" s="188"/>
      <c r="CN470" s="244">
        <f t="shared" si="694"/>
        <v>0</v>
      </c>
      <c r="CO470" s="235">
        <f t="shared" si="629"/>
        <v>0</v>
      </c>
      <c r="CP470" s="235">
        <f t="shared" si="629"/>
        <v>0</v>
      </c>
      <c r="CQ470" s="235">
        <f t="shared" si="629"/>
        <v>0</v>
      </c>
      <c r="CR470" s="188"/>
      <c r="CS470" s="244">
        <f t="shared" si="695"/>
        <v>0</v>
      </c>
      <c r="CT470" s="235">
        <f t="shared" si="630"/>
        <v>0</v>
      </c>
      <c r="CU470" s="235">
        <f t="shared" si="630"/>
        <v>0</v>
      </c>
      <c r="CV470" s="235">
        <f t="shared" si="630"/>
        <v>0</v>
      </c>
      <c r="CW470" s="188"/>
      <c r="CX470" s="244">
        <f t="shared" si="696"/>
        <v>0</v>
      </c>
      <c r="CY470" s="235">
        <f t="shared" si="631"/>
        <v>0</v>
      </c>
      <c r="CZ470" s="235">
        <f t="shared" si="631"/>
        <v>0</v>
      </c>
      <c r="DA470" s="235">
        <f t="shared" si="631"/>
        <v>0</v>
      </c>
      <c r="DB470" s="188"/>
      <c r="DC470" s="225"/>
      <c r="DD470" s="226"/>
      <c r="DE470" s="1088"/>
      <c r="DF470" s="225"/>
      <c r="DG470" s="226"/>
      <c r="DH470" s="1088"/>
      <c r="DI470" s="225"/>
      <c r="DJ470" s="226"/>
      <c r="DK470" s="1088"/>
      <c r="DL470" s="225"/>
      <c r="DM470" s="226"/>
      <c r="DN470" s="1088"/>
      <c r="DO470" s="370"/>
      <c r="DP470" s="370"/>
      <c r="DQ470" s="243">
        <f t="shared" si="632"/>
        <v>0</v>
      </c>
      <c r="DR470" s="244">
        <f t="shared" si="633"/>
        <v>0</v>
      </c>
      <c r="DS470" s="235">
        <f t="shared" si="634"/>
        <v>0</v>
      </c>
      <c r="DT470" s="244" t="str">
        <f t="shared" si="610"/>
        <v/>
      </c>
      <c r="DU470" s="42" t="str">
        <f t="shared" si="635"/>
        <v/>
      </c>
      <c r="DV470" s="42" t="str">
        <f t="shared" si="636"/>
        <v/>
      </c>
      <c r="DW470" s="42" t="str">
        <f t="shared" si="637"/>
        <v/>
      </c>
      <c r="DX470" s="162"/>
      <c r="DY470" s="42" t="str">
        <f t="shared" si="638"/>
        <v/>
      </c>
      <c r="DZ470" s="42" t="str">
        <f t="shared" si="691"/>
        <v/>
      </c>
      <c r="EA470" s="42" t="str">
        <f t="shared" si="639"/>
        <v/>
      </c>
      <c r="EB470" s="162"/>
      <c r="EC470" s="930"/>
      <c r="ED470" s="188"/>
      <c r="EE470" s="245">
        <f t="shared" si="697"/>
        <v>0</v>
      </c>
      <c r="EG470" s="245">
        <f t="shared" si="641"/>
        <v>0</v>
      </c>
      <c r="EI470" s="246" t="str">
        <f t="shared" si="642"/>
        <v/>
      </c>
      <c r="EJ470" s="247" t="str">
        <f t="shared" si="611"/>
        <v/>
      </c>
      <c r="EK470" s="248" t="str">
        <f t="shared" si="612"/>
        <v/>
      </c>
      <c r="EL470" s="248" t="str">
        <f t="shared" si="613"/>
        <v/>
      </c>
      <c r="EM470" s="248" t="str">
        <f t="shared" si="614"/>
        <v/>
      </c>
      <c r="EN470" s="248" t="str">
        <f t="shared" si="643"/>
        <v/>
      </c>
      <c r="EO470" s="248" t="str">
        <f t="shared" si="615"/>
        <v/>
      </c>
      <c r="EQ470" s="248" t="str">
        <f t="shared" si="644"/>
        <v/>
      </c>
      <c r="ER470" s="248" t="str">
        <f t="shared" si="645"/>
        <v/>
      </c>
      <c r="ES470" s="248" t="str">
        <f t="shared" si="646"/>
        <v/>
      </c>
      <c r="ET470" s="248" t="str">
        <f t="shared" si="647"/>
        <v/>
      </c>
      <c r="EU470" s="248" t="str">
        <f t="shared" si="648"/>
        <v/>
      </c>
      <c r="EV470" s="248" t="str">
        <f t="shared" si="648"/>
        <v/>
      </c>
      <c r="EX470" s="248" t="str">
        <f t="shared" si="649"/>
        <v/>
      </c>
      <c r="EY470" s="248" t="str">
        <f t="shared" si="650"/>
        <v/>
      </c>
      <c r="EZ470" s="248" t="str">
        <f t="shared" si="651"/>
        <v/>
      </c>
      <c r="FA470" s="248" t="str">
        <f t="shared" si="652"/>
        <v/>
      </c>
      <c r="FB470" s="248" t="str">
        <f t="shared" si="684"/>
        <v/>
      </c>
      <c r="FC470" s="248" t="str">
        <f t="shared" si="684"/>
        <v/>
      </c>
      <c r="FE470" s="248" t="str">
        <f t="shared" si="653"/>
        <v/>
      </c>
      <c r="FF470" s="248" t="str">
        <f t="shared" si="654"/>
        <v/>
      </c>
      <c r="FG470" s="248" t="str">
        <f t="shared" si="655"/>
        <v/>
      </c>
      <c r="FH470" s="248" t="str">
        <f t="shared" si="656"/>
        <v/>
      </c>
      <c r="FI470" s="248" t="str">
        <f t="shared" si="685"/>
        <v/>
      </c>
      <c r="FJ470" s="248" t="str">
        <f t="shared" si="685"/>
        <v/>
      </c>
      <c r="FL470" s="370"/>
      <c r="FM470" s="371"/>
      <c r="FN470" s="371"/>
      <c r="FO470" s="611"/>
      <c r="FP470" s="896"/>
      <c r="FQ470" s="370"/>
      <c r="FR470" s="371"/>
      <c r="FS470" s="371"/>
      <c r="FT470" s="611"/>
      <c r="FU470" s="896"/>
      <c r="FV470" s="370"/>
      <c r="FW470" s="371"/>
      <c r="FX470" s="371"/>
      <c r="FY470" s="611"/>
      <c r="FZ470" s="896"/>
      <c r="GA470" s="613"/>
      <c r="GC470" s="227">
        <f t="shared" si="657"/>
        <v>0</v>
      </c>
      <c r="GD470" s="228">
        <f t="shared" si="658"/>
        <v>0</v>
      </c>
      <c r="GE470" s="229">
        <f t="shared" si="686"/>
        <v>0</v>
      </c>
      <c r="GF470" s="230">
        <f t="shared" si="686"/>
        <v>0</v>
      </c>
      <c r="GG470" s="231" t="str">
        <f t="shared" si="659"/>
        <v/>
      </c>
      <c r="GH470" s="232">
        <f t="shared" si="660"/>
        <v>0</v>
      </c>
      <c r="GI470" s="227">
        <f t="shared" si="661"/>
        <v>0</v>
      </c>
      <c r="GJ470" s="233">
        <f t="shared" si="662"/>
        <v>0</v>
      </c>
      <c r="GK470" s="233">
        <f t="shared" si="663"/>
        <v>0</v>
      </c>
      <c r="GL470" s="234"/>
      <c r="GM470" s="235">
        <f t="shared" si="664"/>
        <v>0</v>
      </c>
      <c r="GN470" s="235">
        <f t="shared" si="665"/>
        <v>0</v>
      </c>
      <c r="GO470" s="235" t="str">
        <f t="shared" si="666"/>
        <v/>
      </c>
      <c r="GP470" s="380"/>
      <c r="GQ470" s="235">
        <f t="shared" si="667"/>
        <v>0</v>
      </c>
      <c r="GR470" s="235">
        <f t="shared" si="668"/>
        <v>0</v>
      </c>
      <c r="GS470" s="235" t="str">
        <f t="shared" si="669"/>
        <v/>
      </c>
      <c r="GT470" s="236"/>
      <c r="GU470" s="237" t="str">
        <f t="shared" si="670"/>
        <v/>
      </c>
      <c r="GV470" s="237" t="str">
        <f t="shared" si="671"/>
        <v/>
      </c>
      <c r="GW470" s="238" t="str">
        <f t="shared" si="672"/>
        <v/>
      </c>
      <c r="GX470" s="238" t="str">
        <f t="shared" si="673"/>
        <v/>
      </c>
      <c r="GY470" s="239"/>
      <c r="GZ470" s="240" t="str">
        <f t="shared" si="674"/>
        <v/>
      </c>
      <c r="HA470" s="235" t="str">
        <f t="shared" si="675"/>
        <v/>
      </c>
      <c r="HB470" s="235" t="str">
        <f t="shared" si="676"/>
        <v/>
      </c>
      <c r="HC470" s="235" t="str">
        <f t="shared" si="677"/>
        <v/>
      </c>
      <c r="HD470" s="235" t="str">
        <f t="shared" si="678"/>
        <v/>
      </c>
      <c r="HE470" s="235" t="str">
        <f t="shared" si="679"/>
        <v/>
      </c>
      <c r="HF470" s="188"/>
      <c r="HG470" s="235" t="str">
        <f t="shared" si="680"/>
        <v/>
      </c>
      <c r="HH470" s="235">
        <f t="shared" si="687"/>
        <v>0</v>
      </c>
      <c r="HI470" s="235">
        <f t="shared" si="687"/>
        <v>0</v>
      </c>
      <c r="HJ470" s="235">
        <f t="shared" si="687"/>
        <v>0</v>
      </c>
      <c r="HK470" s="188"/>
      <c r="HL470" s="235" t="str">
        <f t="shared" si="681"/>
        <v/>
      </c>
      <c r="HM470" s="235">
        <f t="shared" si="688"/>
        <v>0</v>
      </c>
      <c r="HN470" s="235">
        <f t="shared" si="688"/>
        <v>0</v>
      </c>
      <c r="HO470" s="235">
        <f t="shared" si="688"/>
        <v>0</v>
      </c>
      <c r="HP470" s="188"/>
      <c r="HQ470" s="235" t="str">
        <f t="shared" si="682"/>
        <v/>
      </c>
      <c r="HR470" s="235">
        <f t="shared" si="689"/>
        <v>0</v>
      </c>
      <c r="HS470" s="235">
        <f t="shared" si="689"/>
        <v>0</v>
      </c>
      <c r="HT470" s="235">
        <f t="shared" si="689"/>
        <v>0</v>
      </c>
      <c r="HU470" s="162"/>
      <c r="HV470" s="1622"/>
      <c r="HW470" s="1619"/>
      <c r="HX470" s="1619"/>
      <c r="HY470" s="1619"/>
      <c r="HZ470" s="1619"/>
      <c r="IA470" s="1619"/>
      <c r="IB470" s="1619"/>
      <c r="IC470" s="1623"/>
      <c r="ID470" s="162"/>
      <c r="IE470" s="162"/>
    </row>
    <row r="471" spans="1:239" ht="21" customHeight="1" x14ac:dyDescent="0.25">
      <c r="A471" s="377" t="str">
        <f t="shared" si="616"/>
        <v/>
      </c>
      <c r="B471" s="188">
        <v>445</v>
      </c>
      <c r="C471" s="255"/>
      <c r="D471" s="223" t="str">
        <f t="shared" si="600"/>
        <v/>
      </c>
      <c r="E471" s="223" t="str">
        <f t="shared" si="683"/>
        <v/>
      </c>
      <c r="F471" s="242"/>
      <c r="G471" s="242"/>
      <c r="H471" s="224" t="str">
        <f t="shared" si="617"/>
        <v/>
      </c>
      <c r="I471" s="930"/>
      <c r="J471" s="930"/>
      <c r="K471" s="930"/>
      <c r="L471" s="370"/>
      <c r="M471" s="371"/>
      <c r="N471" s="371"/>
      <c r="O471" s="371"/>
      <c r="P471" s="372"/>
      <c r="Q471" s="609"/>
      <c r="R471" s="609"/>
      <c r="S471" s="610"/>
      <c r="T471" s="371"/>
      <c r="U471" s="371"/>
      <c r="V471" s="188"/>
      <c r="W471" s="370"/>
      <c r="X471" s="371"/>
      <c r="Y471" s="371"/>
      <c r="Z471" s="611"/>
      <c r="AA471" s="896"/>
      <c r="AB471" s="370"/>
      <c r="AC471" s="371"/>
      <c r="AD471" s="371"/>
      <c r="AE471" s="371"/>
      <c r="AF471" s="896"/>
      <c r="AG471" s="370"/>
      <c r="AH471" s="371"/>
      <c r="AI471" s="371"/>
      <c r="AJ471" s="371"/>
      <c r="AK471" s="896"/>
      <c r="AL471" s="370"/>
      <c r="AM471" s="371"/>
      <c r="AN471" s="371"/>
      <c r="AO471" s="372"/>
      <c r="AP471" s="370"/>
      <c r="AQ471" s="371"/>
      <c r="AR471" s="371"/>
      <c r="AS471" s="371"/>
      <c r="AT471" s="928"/>
      <c r="AU471" s="188"/>
      <c r="AV471" s="256">
        <f t="shared" si="601"/>
        <v>0</v>
      </c>
      <c r="AW471" s="257">
        <f t="shared" si="602"/>
        <v>0</v>
      </c>
      <c r="AX471" s="258">
        <f t="shared" si="690"/>
        <v>0</v>
      </c>
      <c r="AY471" s="259">
        <f t="shared" si="690"/>
        <v>0</v>
      </c>
      <c r="AZ471" s="231" t="str">
        <f t="shared" si="618"/>
        <v/>
      </c>
      <c r="BA471" s="232">
        <f t="shared" si="619"/>
        <v>0</v>
      </c>
      <c r="BB471" s="249">
        <f t="shared" si="603"/>
        <v>0</v>
      </c>
      <c r="BC471" s="231">
        <f t="shared" si="620"/>
        <v>0</v>
      </c>
      <c r="BD471" s="231">
        <f t="shared" si="621"/>
        <v>0</v>
      </c>
      <c r="BE471" s="260"/>
      <c r="BF471" s="235">
        <f t="shared" si="622"/>
        <v>0</v>
      </c>
      <c r="BG471" s="235">
        <f t="shared" si="623"/>
        <v>0</v>
      </c>
      <c r="BH471" s="235">
        <f t="shared" si="624"/>
        <v>0</v>
      </c>
      <c r="BI471" s="380"/>
      <c r="BJ471" s="235">
        <f t="shared" si="604"/>
        <v>0</v>
      </c>
      <c r="BK471" s="235">
        <f t="shared" si="625"/>
        <v>0</v>
      </c>
      <c r="BL471" s="235" t="str">
        <f t="shared" si="626"/>
        <v/>
      </c>
      <c r="BM471" s="236"/>
      <c r="BN471" s="237"/>
      <c r="BO471" s="237"/>
      <c r="BP471" s="238"/>
      <c r="BQ471" s="238"/>
      <c r="BR471" s="254"/>
      <c r="BS471" s="252"/>
      <c r="BT471" s="244"/>
      <c r="BU471" s="244"/>
      <c r="BV471" s="244"/>
      <c r="BW471" s="244"/>
      <c r="BX471" s="244"/>
      <c r="BY471" s="244"/>
      <c r="BZ471" s="244"/>
      <c r="CA471" s="244"/>
      <c r="CB471" s="253"/>
      <c r="CC471" s="188"/>
      <c r="CD471" s="244">
        <f t="shared" si="692"/>
        <v>0</v>
      </c>
      <c r="CE471" s="235">
        <f t="shared" si="627"/>
        <v>0</v>
      </c>
      <c r="CF471" s="235">
        <f t="shared" si="627"/>
        <v>0</v>
      </c>
      <c r="CG471" s="235">
        <f t="shared" si="627"/>
        <v>0</v>
      </c>
      <c r="CH471" s="188"/>
      <c r="CI471" s="244">
        <f t="shared" si="693"/>
        <v>0</v>
      </c>
      <c r="CJ471" s="235">
        <f t="shared" si="628"/>
        <v>0</v>
      </c>
      <c r="CK471" s="235">
        <f t="shared" si="628"/>
        <v>0</v>
      </c>
      <c r="CL471" s="235">
        <f t="shared" si="628"/>
        <v>0</v>
      </c>
      <c r="CM471" s="188"/>
      <c r="CN471" s="244">
        <f t="shared" si="694"/>
        <v>0</v>
      </c>
      <c r="CO471" s="235">
        <f t="shared" si="629"/>
        <v>0</v>
      </c>
      <c r="CP471" s="235">
        <f t="shared" si="629"/>
        <v>0</v>
      </c>
      <c r="CQ471" s="235">
        <f t="shared" si="629"/>
        <v>0</v>
      </c>
      <c r="CR471" s="188"/>
      <c r="CS471" s="244">
        <f t="shared" si="695"/>
        <v>0</v>
      </c>
      <c r="CT471" s="235">
        <f t="shared" si="630"/>
        <v>0</v>
      </c>
      <c r="CU471" s="235">
        <f t="shared" si="630"/>
        <v>0</v>
      </c>
      <c r="CV471" s="235">
        <f t="shared" si="630"/>
        <v>0</v>
      </c>
      <c r="CW471" s="188"/>
      <c r="CX471" s="244">
        <f t="shared" si="696"/>
        <v>0</v>
      </c>
      <c r="CY471" s="235">
        <f t="shared" si="631"/>
        <v>0</v>
      </c>
      <c r="CZ471" s="235">
        <f t="shared" si="631"/>
        <v>0</v>
      </c>
      <c r="DA471" s="235">
        <f t="shared" si="631"/>
        <v>0</v>
      </c>
      <c r="DB471" s="188"/>
      <c r="DC471" s="225"/>
      <c r="DD471" s="226"/>
      <c r="DE471" s="1088"/>
      <c r="DF471" s="225"/>
      <c r="DG471" s="226"/>
      <c r="DH471" s="1088"/>
      <c r="DI471" s="225"/>
      <c r="DJ471" s="226"/>
      <c r="DK471" s="1088"/>
      <c r="DL471" s="225"/>
      <c r="DM471" s="226"/>
      <c r="DN471" s="1088"/>
      <c r="DO471" s="370"/>
      <c r="DP471" s="370"/>
      <c r="DQ471" s="243">
        <f t="shared" si="632"/>
        <v>0</v>
      </c>
      <c r="DR471" s="244">
        <f t="shared" si="633"/>
        <v>0</v>
      </c>
      <c r="DS471" s="235">
        <f t="shared" si="634"/>
        <v>0</v>
      </c>
      <c r="DT471" s="244" t="str">
        <f t="shared" si="610"/>
        <v/>
      </c>
      <c r="DU471" s="42" t="str">
        <f t="shared" si="635"/>
        <v/>
      </c>
      <c r="DV471" s="42" t="str">
        <f t="shared" si="636"/>
        <v/>
      </c>
      <c r="DW471" s="42" t="str">
        <f t="shared" si="637"/>
        <v/>
      </c>
      <c r="DX471" s="162"/>
      <c r="DY471" s="42" t="str">
        <f t="shared" si="638"/>
        <v/>
      </c>
      <c r="DZ471" s="42" t="str">
        <f t="shared" si="691"/>
        <v/>
      </c>
      <c r="EA471" s="42" t="str">
        <f t="shared" si="639"/>
        <v/>
      </c>
      <c r="EB471" s="162"/>
      <c r="EC471" s="930"/>
      <c r="ED471" s="188"/>
      <c r="EE471" s="245">
        <f t="shared" si="697"/>
        <v>0</v>
      </c>
      <c r="EG471" s="245">
        <f t="shared" si="641"/>
        <v>0</v>
      </c>
      <c r="EI471" s="246" t="str">
        <f t="shared" si="642"/>
        <v/>
      </c>
      <c r="EJ471" s="247" t="str">
        <f t="shared" si="611"/>
        <v/>
      </c>
      <c r="EK471" s="248" t="str">
        <f t="shared" si="612"/>
        <v/>
      </c>
      <c r="EL471" s="248" t="str">
        <f t="shared" si="613"/>
        <v/>
      </c>
      <c r="EM471" s="248" t="str">
        <f t="shared" si="614"/>
        <v/>
      </c>
      <c r="EN471" s="248" t="str">
        <f t="shared" si="643"/>
        <v/>
      </c>
      <c r="EO471" s="248" t="str">
        <f t="shared" si="615"/>
        <v/>
      </c>
      <c r="EQ471" s="248" t="str">
        <f t="shared" si="644"/>
        <v/>
      </c>
      <c r="ER471" s="248" t="str">
        <f t="shared" si="645"/>
        <v/>
      </c>
      <c r="ES471" s="248" t="str">
        <f t="shared" si="646"/>
        <v/>
      </c>
      <c r="ET471" s="248" t="str">
        <f t="shared" si="647"/>
        <v/>
      </c>
      <c r="EU471" s="248" t="str">
        <f t="shared" si="648"/>
        <v/>
      </c>
      <c r="EV471" s="248" t="str">
        <f t="shared" si="648"/>
        <v/>
      </c>
      <c r="EX471" s="248" t="str">
        <f t="shared" si="649"/>
        <v/>
      </c>
      <c r="EY471" s="248" t="str">
        <f t="shared" si="650"/>
        <v/>
      </c>
      <c r="EZ471" s="248" t="str">
        <f t="shared" si="651"/>
        <v/>
      </c>
      <c r="FA471" s="248" t="str">
        <f t="shared" si="652"/>
        <v/>
      </c>
      <c r="FB471" s="248" t="str">
        <f t="shared" si="684"/>
        <v/>
      </c>
      <c r="FC471" s="248" t="str">
        <f t="shared" si="684"/>
        <v/>
      </c>
      <c r="FE471" s="248" t="str">
        <f t="shared" si="653"/>
        <v/>
      </c>
      <c r="FF471" s="248" t="str">
        <f t="shared" si="654"/>
        <v/>
      </c>
      <c r="FG471" s="248" t="str">
        <f t="shared" si="655"/>
        <v/>
      </c>
      <c r="FH471" s="248" t="str">
        <f t="shared" si="656"/>
        <v/>
      </c>
      <c r="FI471" s="248" t="str">
        <f t="shared" si="685"/>
        <v/>
      </c>
      <c r="FJ471" s="248" t="str">
        <f t="shared" si="685"/>
        <v/>
      </c>
      <c r="FL471" s="370"/>
      <c r="FM471" s="371"/>
      <c r="FN471" s="371"/>
      <c r="FO471" s="611"/>
      <c r="FP471" s="896"/>
      <c r="FQ471" s="370"/>
      <c r="FR471" s="371"/>
      <c r="FS471" s="371"/>
      <c r="FT471" s="611"/>
      <c r="FU471" s="896"/>
      <c r="FV471" s="370"/>
      <c r="FW471" s="371"/>
      <c r="FX471" s="371"/>
      <c r="FY471" s="611"/>
      <c r="FZ471" s="896"/>
      <c r="GA471" s="613"/>
      <c r="GC471" s="227">
        <f t="shared" si="657"/>
        <v>0</v>
      </c>
      <c r="GD471" s="228">
        <f t="shared" si="658"/>
        <v>0</v>
      </c>
      <c r="GE471" s="229">
        <f t="shared" si="686"/>
        <v>0</v>
      </c>
      <c r="GF471" s="230">
        <f t="shared" si="686"/>
        <v>0</v>
      </c>
      <c r="GG471" s="231" t="str">
        <f t="shared" si="659"/>
        <v/>
      </c>
      <c r="GH471" s="232">
        <f t="shared" si="660"/>
        <v>0</v>
      </c>
      <c r="GI471" s="227">
        <f t="shared" si="661"/>
        <v>0</v>
      </c>
      <c r="GJ471" s="233">
        <f t="shared" si="662"/>
        <v>0</v>
      </c>
      <c r="GK471" s="233">
        <f t="shared" si="663"/>
        <v>0</v>
      </c>
      <c r="GL471" s="234"/>
      <c r="GM471" s="235">
        <f t="shared" si="664"/>
        <v>0</v>
      </c>
      <c r="GN471" s="235">
        <f t="shared" si="665"/>
        <v>0</v>
      </c>
      <c r="GO471" s="235" t="str">
        <f t="shared" si="666"/>
        <v/>
      </c>
      <c r="GP471" s="380"/>
      <c r="GQ471" s="235">
        <f t="shared" si="667"/>
        <v>0</v>
      </c>
      <c r="GR471" s="235">
        <f t="shared" si="668"/>
        <v>0</v>
      </c>
      <c r="GS471" s="235" t="str">
        <f t="shared" si="669"/>
        <v/>
      </c>
      <c r="GT471" s="236"/>
      <c r="GU471" s="237" t="str">
        <f t="shared" si="670"/>
        <v/>
      </c>
      <c r="GV471" s="237" t="str">
        <f t="shared" si="671"/>
        <v/>
      </c>
      <c r="GW471" s="238" t="str">
        <f t="shared" si="672"/>
        <v/>
      </c>
      <c r="GX471" s="238" t="str">
        <f t="shared" si="673"/>
        <v/>
      </c>
      <c r="GY471" s="239"/>
      <c r="GZ471" s="240" t="str">
        <f t="shared" si="674"/>
        <v/>
      </c>
      <c r="HA471" s="235" t="str">
        <f t="shared" si="675"/>
        <v/>
      </c>
      <c r="HB471" s="235" t="str">
        <f t="shared" si="676"/>
        <v/>
      </c>
      <c r="HC471" s="235" t="str">
        <f t="shared" si="677"/>
        <v/>
      </c>
      <c r="HD471" s="235" t="str">
        <f t="shared" si="678"/>
        <v/>
      </c>
      <c r="HE471" s="235" t="str">
        <f t="shared" si="679"/>
        <v/>
      </c>
      <c r="HF471" s="188"/>
      <c r="HG471" s="235" t="str">
        <f t="shared" si="680"/>
        <v/>
      </c>
      <c r="HH471" s="235">
        <f t="shared" si="687"/>
        <v>0</v>
      </c>
      <c r="HI471" s="235">
        <f t="shared" si="687"/>
        <v>0</v>
      </c>
      <c r="HJ471" s="235">
        <f t="shared" si="687"/>
        <v>0</v>
      </c>
      <c r="HK471" s="188"/>
      <c r="HL471" s="235" t="str">
        <f t="shared" si="681"/>
        <v/>
      </c>
      <c r="HM471" s="235">
        <f t="shared" si="688"/>
        <v>0</v>
      </c>
      <c r="HN471" s="235">
        <f t="shared" si="688"/>
        <v>0</v>
      </c>
      <c r="HO471" s="235">
        <f t="shared" si="688"/>
        <v>0</v>
      </c>
      <c r="HP471" s="188"/>
      <c r="HQ471" s="235" t="str">
        <f t="shared" si="682"/>
        <v/>
      </c>
      <c r="HR471" s="235">
        <f t="shared" si="689"/>
        <v>0</v>
      </c>
      <c r="HS471" s="235">
        <f t="shared" si="689"/>
        <v>0</v>
      </c>
      <c r="HT471" s="235">
        <f t="shared" si="689"/>
        <v>0</v>
      </c>
      <c r="HU471" s="162"/>
      <c r="HV471" s="1622"/>
      <c r="HW471" s="1619"/>
      <c r="HX471" s="1619"/>
      <c r="HY471" s="1619"/>
      <c r="HZ471" s="1619"/>
      <c r="IA471" s="1619"/>
      <c r="IB471" s="1619"/>
      <c r="IC471" s="1623"/>
      <c r="ID471" s="162"/>
      <c r="IE471" s="162"/>
    </row>
    <row r="472" spans="1:239" ht="21" customHeight="1" x14ac:dyDescent="0.25">
      <c r="A472" s="377" t="str">
        <f t="shared" si="616"/>
        <v/>
      </c>
      <c r="B472" s="188">
        <v>446</v>
      </c>
      <c r="C472" s="255"/>
      <c r="D472" s="223" t="str">
        <f t="shared" si="600"/>
        <v/>
      </c>
      <c r="E472" s="223" t="str">
        <f t="shared" si="683"/>
        <v/>
      </c>
      <c r="F472" s="242"/>
      <c r="G472" s="242"/>
      <c r="H472" s="224" t="str">
        <f t="shared" si="617"/>
        <v/>
      </c>
      <c r="I472" s="930"/>
      <c r="J472" s="930"/>
      <c r="K472" s="930"/>
      <c r="L472" s="370"/>
      <c r="M472" s="371"/>
      <c r="N472" s="371"/>
      <c r="O472" s="371"/>
      <c r="P472" s="372"/>
      <c r="Q472" s="609"/>
      <c r="R472" s="609"/>
      <c r="S472" s="610"/>
      <c r="T472" s="371"/>
      <c r="U472" s="371"/>
      <c r="V472" s="188"/>
      <c r="W472" s="370"/>
      <c r="X472" s="371"/>
      <c r="Y472" s="371"/>
      <c r="Z472" s="611"/>
      <c r="AA472" s="896"/>
      <c r="AB472" s="370"/>
      <c r="AC472" s="371"/>
      <c r="AD472" s="371"/>
      <c r="AE472" s="371"/>
      <c r="AF472" s="896"/>
      <c r="AG472" s="370"/>
      <c r="AH472" s="371"/>
      <c r="AI472" s="371"/>
      <c r="AJ472" s="371"/>
      <c r="AK472" s="896"/>
      <c r="AL472" s="370"/>
      <c r="AM472" s="371"/>
      <c r="AN472" s="371"/>
      <c r="AO472" s="372"/>
      <c r="AP472" s="370"/>
      <c r="AQ472" s="371"/>
      <c r="AR472" s="371"/>
      <c r="AS472" s="371"/>
      <c r="AT472" s="928"/>
      <c r="AU472" s="188"/>
      <c r="AV472" s="256">
        <f t="shared" si="601"/>
        <v>0</v>
      </c>
      <c r="AW472" s="257">
        <f t="shared" si="602"/>
        <v>0</v>
      </c>
      <c r="AX472" s="258">
        <f t="shared" si="690"/>
        <v>0</v>
      </c>
      <c r="AY472" s="259">
        <f t="shared" si="690"/>
        <v>0</v>
      </c>
      <c r="AZ472" s="231" t="str">
        <f t="shared" si="618"/>
        <v/>
      </c>
      <c r="BA472" s="232">
        <f t="shared" si="619"/>
        <v>0</v>
      </c>
      <c r="BB472" s="249">
        <f t="shared" si="603"/>
        <v>0</v>
      </c>
      <c r="BC472" s="231">
        <f t="shared" si="620"/>
        <v>0</v>
      </c>
      <c r="BD472" s="231">
        <f t="shared" si="621"/>
        <v>0</v>
      </c>
      <c r="BE472" s="260"/>
      <c r="BF472" s="235">
        <f t="shared" si="622"/>
        <v>0</v>
      </c>
      <c r="BG472" s="235">
        <f t="shared" si="623"/>
        <v>0</v>
      </c>
      <c r="BH472" s="235">
        <f t="shared" si="624"/>
        <v>0</v>
      </c>
      <c r="BI472" s="380"/>
      <c r="BJ472" s="235">
        <f t="shared" si="604"/>
        <v>0</v>
      </c>
      <c r="BK472" s="235">
        <f t="shared" si="625"/>
        <v>0</v>
      </c>
      <c r="BL472" s="235" t="str">
        <f t="shared" si="626"/>
        <v/>
      </c>
      <c r="BM472" s="236"/>
      <c r="BN472" s="237"/>
      <c r="BO472" s="237"/>
      <c r="BP472" s="238"/>
      <c r="BQ472" s="238"/>
      <c r="BR472" s="254"/>
      <c r="BS472" s="252"/>
      <c r="BT472" s="244"/>
      <c r="BU472" s="244"/>
      <c r="BV472" s="244"/>
      <c r="BW472" s="244"/>
      <c r="BX472" s="244"/>
      <c r="BY472" s="244"/>
      <c r="BZ472" s="244"/>
      <c r="CA472" s="244"/>
      <c r="CB472" s="253"/>
      <c r="CC472" s="188"/>
      <c r="CD472" s="244">
        <f t="shared" si="692"/>
        <v>0</v>
      </c>
      <c r="CE472" s="235">
        <f t="shared" si="627"/>
        <v>0</v>
      </c>
      <c r="CF472" s="235">
        <f t="shared" si="627"/>
        <v>0</v>
      </c>
      <c r="CG472" s="235">
        <f t="shared" si="627"/>
        <v>0</v>
      </c>
      <c r="CH472" s="188"/>
      <c r="CI472" s="244">
        <f t="shared" si="693"/>
        <v>0</v>
      </c>
      <c r="CJ472" s="235">
        <f t="shared" si="628"/>
        <v>0</v>
      </c>
      <c r="CK472" s="235">
        <f t="shared" si="628"/>
        <v>0</v>
      </c>
      <c r="CL472" s="235">
        <f t="shared" si="628"/>
        <v>0</v>
      </c>
      <c r="CM472" s="188"/>
      <c r="CN472" s="244">
        <f t="shared" si="694"/>
        <v>0</v>
      </c>
      <c r="CO472" s="235">
        <f t="shared" si="629"/>
        <v>0</v>
      </c>
      <c r="CP472" s="235">
        <f t="shared" si="629"/>
        <v>0</v>
      </c>
      <c r="CQ472" s="235">
        <f t="shared" si="629"/>
        <v>0</v>
      </c>
      <c r="CR472" s="188"/>
      <c r="CS472" s="244">
        <f t="shared" si="695"/>
        <v>0</v>
      </c>
      <c r="CT472" s="235">
        <f t="shared" si="630"/>
        <v>0</v>
      </c>
      <c r="CU472" s="235">
        <f t="shared" si="630"/>
        <v>0</v>
      </c>
      <c r="CV472" s="235">
        <f t="shared" si="630"/>
        <v>0</v>
      </c>
      <c r="CW472" s="188"/>
      <c r="CX472" s="244">
        <f t="shared" si="696"/>
        <v>0</v>
      </c>
      <c r="CY472" s="235">
        <f t="shared" si="631"/>
        <v>0</v>
      </c>
      <c r="CZ472" s="235">
        <f t="shared" si="631"/>
        <v>0</v>
      </c>
      <c r="DA472" s="235">
        <f t="shared" si="631"/>
        <v>0</v>
      </c>
      <c r="DB472" s="188"/>
      <c r="DC472" s="225"/>
      <c r="DD472" s="226"/>
      <c r="DE472" s="1088"/>
      <c r="DF472" s="225"/>
      <c r="DG472" s="226"/>
      <c r="DH472" s="1088"/>
      <c r="DI472" s="225"/>
      <c r="DJ472" s="226"/>
      <c r="DK472" s="1088"/>
      <c r="DL472" s="225"/>
      <c r="DM472" s="226"/>
      <c r="DN472" s="1088"/>
      <c r="DO472" s="370"/>
      <c r="DP472" s="370"/>
      <c r="DQ472" s="243">
        <f t="shared" si="632"/>
        <v>0</v>
      </c>
      <c r="DR472" s="244">
        <f t="shared" si="633"/>
        <v>0</v>
      </c>
      <c r="DS472" s="235">
        <f t="shared" si="634"/>
        <v>0</v>
      </c>
      <c r="DT472" s="244" t="str">
        <f t="shared" si="610"/>
        <v/>
      </c>
      <c r="DU472" s="42" t="str">
        <f t="shared" si="635"/>
        <v/>
      </c>
      <c r="DV472" s="42" t="str">
        <f t="shared" si="636"/>
        <v/>
      </c>
      <c r="DW472" s="42" t="str">
        <f t="shared" si="637"/>
        <v/>
      </c>
      <c r="DX472" s="162"/>
      <c r="DY472" s="42" t="str">
        <f t="shared" si="638"/>
        <v/>
      </c>
      <c r="DZ472" s="42" t="str">
        <f t="shared" si="691"/>
        <v/>
      </c>
      <c r="EA472" s="42" t="str">
        <f t="shared" si="639"/>
        <v/>
      </c>
      <c r="EB472" s="162"/>
      <c r="EC472" s="930"/>
      <c r="ED472" s="188"/>
      <c r="EE472" s="245">
        <f t="shared" si="697"/>
        <v>0</v>
      </c>
      <c r="EG472" s="245">
        <f t="shared" si="641"/>
        <v>0</v>
      </c>
      <c r="EI472" s="246" t="str">
        <f t="shared" si="642"/>
        <v/>
      </c>
      <c r="EJ472" s="247" t="str">
        <f t="shared" si="611"/>
        <v/>
      </c>
      <c r="EK472" s="248" t="str">
        <f t="shared" si="612"/>
        <v/>
      </c>
      <c r="EL472" s="248" t="str">
        <f t="shared" si="613"/>
        <v/>
      </c>
      <c r="EM472" s="248" t="str">
        <f t="shared" si="614"/>
        <v/>
      </c>
      <c r="EN472" s="248" t="str">
        <f t="shared" si="643"/>
        <v/>
      </c>
      <c r="EO472" s="248" t="str">
        <f t="shared" si="615"/>
        <v/>
      </c>
      <c r="EQ472" s="248" t="str">
        <f t="shared" si="644"/>
        <v/>
      </c>
      <c r="ER472" s="248" t="str">
        <f t="shared" si="645"/>
        <v/>
      </c>
      <c r="ES472" s="248" t="str">
        <f t="shared" si="646"/>
        <v/>
      </c>
      <c r="ET472" s="248" t="str">
        <f t="shared" si="647"/>
        <v/>
      </c>
      <c r="EU472" s="248" t="str">
        <f t="shared" si="648"/>
        <v/>
      </c>
      <c r="EV472" s="248" t="str">
        <f t="shared" si="648"/>
        <v/>
      </c>
      <c r="EX472" s="248" t="str">
        <f t="shared" si="649"/>
        <v/>
      </c>
      <c r="EY472" s="248" t="str">
        <f t="shared" si="650"/>
        <v/>
      </c>
      <c r="EZ472" s="248" t="str">
        <f t="shared" si="651"/>
        <v/>
      </c>
      <c r="FA472" s="248" t="str">
        <f t="shared" si="652"/>
        <v/>
      </c>
      <c r="FB472" s="248" t="str">
        <f t="shared" si="684"/>
        <v/>
      </c>
      <c r="FC472" s="248" t="str">
        <f t="shared" si="684"/>
        <v/>
      </c>
      <c r="FE472" s="248" t="str">
        <f t="shared" si="653"/>
        <v/>
      </c>
      <c r="FF472" s="248" t="str">
        <f t="shared" si="654"/>
        <v/>
      </c>
      <c r="FG472" s="248" t="str">
        <f t="shared" si="655"/>
        <v/>
      </c>
      <c r="FH472" s="248" t="str">
        <f t="shared" si="656"/>
        <v/>
      </c>
      <c r="FI472" s="248" t="str">
        <f t="shared" si="685"/>
        <v/>
      </c>
      <c r="FJ472" s="248" t="str">
        <f t="shared" si="685"/>
        <v/>
      </c>
      <c r="FL472" s="370"/>
      <c r="FM472" s="371"/>
      <c r="FN472" s="371"/>
      <c r="FO472" s="611"/>
      <c r="FP472" s="896"/>
      <c r="FQ472" s="370"/>
      <c r="FR472" s="371"/>
      <c r="FS472" s="371"/>
      <c r="FT472" s="611"/>
      <c r="FU472" s="896"/>
      <c r="FV472" s="370"/>
      <c r="FW472" s="371"/>
      <c r="FX472" s="371"/>
      <c r="FY472" s="611"/>
      <c r="FZ472" s="896"/>
      <c r="GA472" s="613"/>
      <c r="GC472" s="227">
        <f t="shared" si="657"/>
        <v>0</v>
      </c>
      <c r="GD472" s="228">
        <f t="shared" si="658"/>
        <v>0</v>
      </c>
      <c r="GE472" s="229">
        <f t="shared" si="686"/>
        <v>0</v>
      </c>
      <c r="GF472" s="230">
        <f t="shared" si="686"/>
        <v>0</v>
      </c>
      <c r="GG472" s="231" t="str">
        <f t="shared" si="659"/>
        <v/>
      </c>
      <c r="GH472" s="232">
        <f t="shared" si="660"/>
        <v>0</v>
      </c>
      <c r="GI472" s="227">
        <f t="shared" si="661"/>
        <v>0</v>
      </c>
      <c r="GJ472" s="233">
        <f t="shared" si="662"/>
        <v>0</v>
      </c>
      <c r="GK472" s="233">
        <f t="shared" si="663"/>
        <v>0</v>
      </c>
      <c r="GL472" s="234"/>
      <c r="GM472" s="235">
        <f t="shared" si="664"/>
        <v>0</v>
      </c>
      <c r="GN472" s="235">
        <f t="shared" si="665"/>
        <v>0</v>
      </c>
      <c r="GO472" s="235" t="str">
        <f t="shared" si="666"/>
        <v/>
      </c>
      <c r="GP472" s="380"/>
      <c r="GQ472" s="235">
        <f t="shared" si="667"/>
        <v>0</v>
      </c>
      <c r="GR472" s="235">
        <f t="shared" si="668"/>
        <v>0</v>
      </c>
      <c r="GS472" s="235" t="str">
        <f t="shared" si="669"/>
        <v/>
      </c>
      <c r="GT472" s="236"/>
      <c r="GU472" s="237" t="str">
        <f t="shared" si="670"/>
        <v/>
      </c>
      <c r="GV472" s="237" t="str">
        <f t="shared" si="671"/>
        <v/>
      </c>
      <c r="GW472" s="238" t="str">
        <f t="shared" si="672"/>
        <v/>
      </c>
      <c r="GX472" s="238" t="str">
        <f t="shared" si="673"/>
        <v/>
      </c>
      <c r="GY472" s="239"/>
      <c r="GZ472" s="240" t="str">
        <f t="shared" si="674"/>
        <v/>
      </c>
      <c r="HA472" s="235" t="str">
        <f t="shared" si="675"/>
        <v/>
      </c>
      <c r="HB472" s="235" t="str">
        <f t="shared" si="676"/>
        <v/>
      </c>
      <c r="HC472" s="235" t="str">
        <f t="shared" si="677"/>
        <v/>
      </c>
      <c r="HD472" s="235" t="str">
        <f t="shared" si="678"/>
        <v/>
      </c>
      <c r="HE472" s="235" t="str">
        <f t="shared" si="679"/>
        <v/>
      </c>
      <c r="HF472" s="188"/>
      <c r="HG472" s="235" t="str">
        <f t="shared" si="680"/>
        <v/>
      </c>
      <c r="HH472" s="235">
        <f t="shared" si="687"/>
        <v>0</v>
      </c>
      <c r="HI472" s="235">
        <f t="shared" si="687"/>
        <v>0</v>
      </c>
      <c r="HJ472" s="235">
        <f t="shared" si="687"/>
        <v>0</v>
      </c>
      <c r="HK472" s="188"/>
      <c r="HL472" s="235" t="str">
        <f t="shared" si="681"/>
        <v/>
      </c>
      <c r="HM472" s="235">
        <f t="shared" si="688"/>
        <v>0</v>
      </c>
      <c r="HN472" s="235">
        <f t="shared" si="688"/>
        <v>0</v>
      </c>
      <c r="HO472" s="235">
        <f t="shared" si="688"/>
        <v>0</v>
      </c>
      <c r="HP472" s="188"/>
      <c r="HQ472" s="235" t="str">
        <f t="shared" si="682"/>
        <v/>
      </c>
      <c r="HR472" s="235">
        <f t="shared" si="689"/>
        <v>0</v>
      </c>
      <c r="HS472" s="235">
        <f t="shared" si="689"/>
        <v>0</v>
      </c>
      <c r="HT472" s="235">
        <f t="shared" si="689"/>
        <v>0</v>
      </c>
      <c r="HU472" s="162"/>
      <c r="HV472" s="1622"/>
      <c r="HW472" s="1619"/>
      <c r="HX472" s="1619"/>
      <c r="HY472" s="1619"/>
      <c r="HZ472" s="1619"/>
      <c r="IA472" s="1619"/>
      <c r="IB472" s="1619"/>
      <c r="IC472" s="1623"/>
      <c r="ID472" s="162"/>
      <c r="IE472" s="162"/>
    </row>
    <row r="473" spans="1:239" ht="21" customHeight="1" x14ac:dyDescent="0.25">
      <c r="A473" s="377" t="str">
        <f t="shared" si="616"/>
        <v/>
      </c>
      <c r="B473" s="188">
        <v>447</v>
      </c>
      <c r="C473" s="255"/>
      <c r="D473" s="223" t="str">
        <f t="shared" si="600"/>
        <v/>
      </c>
      <c r="E473" s="223" t="str">
        <f t="shared" si="683"/>
        <v/>
      </c>
      <c r="F473" s="242"/>
      <c r="G473" s="242"/>
      <c r="H473" s="224" t="str">
        <f t="shared" si="617"/>
        <v/>
      </c>
      <c r="I473" s="930"/>
      <c r="J473" s="930"/>
      <c r="K473" s="930"/>
      <c r="L473" s="370"/>
      <c r="M473" s="371"/>
      <c r="N473" s="371"/>
      <c r="O473" s="371"/>
      <c r="P473" s="372"/>
      <c r="Q473" s="609"/>
      <c r="R473" s="609"/>
      <c r="S473" s="610"/>
      <c r="T473" s="371"/>
      <c r="U473" s="371"/>
      <c r="V473" s="188"/>
      <c r="W473" s="370"/>
      <c r="X473" s="371"/>
      <c r="Y473" s="371"/>
      <c r="Z473" s="611"/>
      <c r="AA473" s="896"/>
      <c r="AB473" s="370"/>
      <c r="AC473" s="371"/>
      <c r="AD473" s="371"/>
      <c r="AE473" s="371"/>
      <c r="AF473" s="896"/>
      <c r="AG473" s="370"/>
      <c r="AH473" s="371"/>
      <c r="AI473" s="371"/>
      <c r="AJ473" s="371"/>
      <c r="AK473" s="896"/>
      <c r="AL473" s="370"/>
      <c r="AM473" s="371"/>
      <c r="AN473" s="371"/>
      <c r="AO473" s="372"/>
      <c r="AP473" s="370"/>
      <c r="AQ473" s="371"/>
      <c r="AR473" s="371"/>
      <c r="AS473" s="371"/>
      <c r="AT473" s="928"/>
      <c r="AU473" s="188"/>
      <c r="AV473" s="256">
        <f t="shared" si="601"/>
        <v>0</v>
      </c>
      <c r="AW473" s="257">
        <f t="shared" si="602"/>
        <v>0</v>
      </c>
      <c r="AX473" s="258">
        <f t="shared" si="690"/>
        <v>0</v>
      </c>
      <c r="AY473" s="259">
        <f t="shared" si="690"/>
        <v>0</v>
      </c>
      <c r="AZ473" s="231" t="str">
        <f t="shared" si="618"/>
        <v/>
      </c>
      <c r="BA473" s="232">
        <f t="shared" si="619"/>
        <v>0</v>
      </c>
      <c r="BB473" s="249">
        <f t="shared" si="603"/>
        <v>0</v>
      </c>
      <c r="BC473" s="231">
        <f t="shared" si="620"/>
        <v>0</v>
      </c>
      <c r="BD473" s="231">
        <f t="shared" si="621"/>
        <v>0</v>
      </c>
      <c r="BE473" s="260"/>
      <c r="BF473" s="235">
        <f t="shared" si="622"/>
        <v>0</v>
      </c>
      <c r="BG473" s="235">
        <f t="shared" si="623"/>
        <v>0</v>
      </c>
      <c r="BH473" s="235">
        <f t="shared" si="624"/>
        <v>0</v>
      </c>
      <c r="BI473" s="380"/>
      <c r="BJ473" s="235">
        <f t="shared" si="604"/>
        <v>0</v>
      </c>
      <c r="BK473" s="235">
        <f t="shared" si="625"/>
        <v>0</v>
      </c>
      <c r="BL473" s="235" t="str">
        <f t="shared" si="626"/>
        <v/>
      </c>
      <c r="BM473" s="236"/>
      <c r="BN473" s="237"/>
      <c r="BO473" s="237"/>
      <c r="BP473" s="238"/>
      <c r="BQ473" s="238"/>
      <c r="BR473" s="254"/>
      <c r="BS473" s="252"/>
      <c r="BT473" s="244"/>
      <c r="BU473" s="244"/>
      <c r="BV473" s="244"/>
      <c r="BW473" s="244"/>
      <c r="BX473" s="244"/>
      <c r="BY473" s="244"/>
      <c r="BZ473" s="244"/>
      <c r="CA473" s="244"/>
      <c r="CB473" s="253"/>
      <c r="CC473" s="188"/>
      <c r="CD473" s="244">
        <f t="shared" si="692"/>
        <v>0</v>
      </c>
      <c r="CE473" s="235">
        <f t="shared" si="627"/>
        <v>0</v>
      </c>
      <c r="CF473" s="235">
        <f t="shared" si="627"/>
        <v>0</v>
      </c>
      <c r="CG473" s="235">
        <f t="shared" si="627"/>
        <v>0</v>
      </c>
      <c r="CH473" s="188"/>
      <c r="CI473" s="244">
        <f t="shared" si="693"/>
        <v>0</v>
      </c>
      <c r="CJ473" s="235">
        <f t="shared" si="628"/>
        <v>0</v>
      </c>
      <c r="CK473" s="235">
        <f t="shared" si="628"/>
        <v>0</v>
      </c>
      <c r="CL473" s="235">
        <f t="shared" si="628"/>
        <v>0</v>
      </c>
      <c r="CM473" s="188"/>
      <c r="CN473" s="244">
        <f t="shared" si="694"/>
        <v>0</v>
      </c>
      <c r="CO473" s="235">
        <f t="shared" si="629"/>
        <v>0</v>
      </c>
      <c r="CP473" s="235">
        <f t="shared" si="629"/>
        <v>0</v>
      </c>
      <c r="CQ473" s="235">
        <f t="shared" si="629"/>
        <v>0</v>
      </c>
      <c r="CR473" s="188"/>
      <c r="CS473" s="244">
        <f t="shared" si="695"/>
        <v>0</v>
      </c>
      <c r="CT473" s="235">
        <f t="shared" si="630"/>
        <v>0</v>
      </c>
      <c r="CU473" s="235">
        <f t="shared" si="630"/>
        <v>0</v>
      </c>
      <c r="CV473" s="235">
        <f t="shared" si="630"/>
        <v>0</v>
      </c>
      <c r="CW473" s="188"/>
      <c r="CX473" s="244">
        <f t="shared" si="696"/>
        <v>0</v>
      </c>
      <c r="CY473" s="235">
        <f t="shared" si="631"/>
        <v>0</v>
      </c>
      <c r="CZ473" s="235">
        <f t="shared" si="631"/>
        <v>0</v>
      </c>
      <c r="DA473" s="235">
        <f t="shared" si="631"/>
        <v>0</v>
      </c>
      <c r="DB473" s="188"/>
      <c r="DC473" s="225"/>
      <c r="DD473" s="226"/>
      <c r="DE473" s="1088"/>
      <c r="DF473" s="225"/>
      <c r="DG473" s="226"/>
      <c r="DH473" s="1088"/>
      <c r="DI473" s="225"/>
      <c r="DJ473" s="226"/>
      <c r="DK473" s="1088"/>
      <c r="DL473" s="225"/>
      <c r="DM473" s="226"/>
      <c r="DN473" s="1088"/>
      <c r="DO473" s="370"/>
      <c r="DP473" s="370"/>
      <c r="DQ473" s="243">
        <f t="shared" si="632"/>
        <v>0</v>
      </c>
      <c r="DR473" s="244">
        <f t="shared" si="633"/>
        <v>0</v>
      </c>
      <c r="DS473" s="235">
        <f t="shared" si="634"/>
        <v>0</v>
      </c>
      <c r="DT473" s="244" t="str">
        <f t="shared" si="610"/>
        <v/>
      </c>
      <c r="DU473" s="42" t="str">
        <f t="shared" si="635"/>
        <v/>
      </c>
      <c r="DV473" s="42" t="str">
        <f t="shared" si="636"/>
        <v/>
      </c>
      <c r="DW473" s="42" t="str">
        <f t="shared" si="637"/>
        <v/>
      </c>
      <c r="DX473" s="162"/>
      <c r="DY473" s="42" t="str">
        <f t="shared" si="638"/>
        <v/>
      </c>
      <c r="DZ473" s="42" t="str">
        <f t="shared" si="691"/>
        <v/>
      </c>
      <c r="EA473" s="42" t="str">
        <f t="shared" si="639"/>
        <v/>
      </c>
      <c r="EB473" s="162"/>
      <c r="EC473" s="930"/>
      <c r="ED473" s="188"/>
      <c r="EE473" s="245">
        <f t="shared" si="697"/>
        <v>0</v>
      </c>
      <c r="EG473" s="245">
        <f t="shared" si="641"/>
        <v>0</v>
      </c>
      <c r="EI473" s="246" t="str">
        <f t="shared" si="642"/>
        <v/>
      </c>
      <c r="EJ473" s="247" t="str">
        <f t="shared" si="611"/>
        <v/>
      </c>
      <c r="EK473" s="248" t="str">
        <f t="shared" si="612"/>
        <v/>
      </c>
      <c r="EL473" s="248" t="str">
        <f t="shared" si="613"/>
        <v/>
      </c>
      <c r="EM473" s="248" t="str">
        <f t="shared" si="614"/>
        <v/>
      </c>
      <c r="EN473" s="248" t="str">
        <f t="shared" si="643"/>
        <v/>
      </c>
      <c r="EO473" s="248" t="str">
        <f t="shared" si="615"/>
        <v/>
      </c>
      <c r="EQ473" s="248" t="str">
        <f t="shared" si="644"/>
        <v/>
      </c>
      <c r="ER473" s="248" t="str">
        <f t="shared" si="645"/>
        <v/>
      </c>
      <c r="ES473" s="248" t="str">
        <f t="shared" si="646"/>
        <v/>
      </c>
      <c r="ET473" s="248" t="str">
        <f t="shared" si="647"/>
        <v/>
      </c>
      <c r="EU473" s="248" t="str">
        <f t="shared" si="648"/>
        <v/>
      </c>
      <c r="EV473" s="248" t="str">
        <f t="shared" si="648"/>
        <v/>
      </c>
      <c r="EX473" s="248" t="str">
        <f t="shared" si="649"/>
        <v/>
      </c>
      <c r="EY473" s="248" t="str">
        <f t="shared" si="650"/>
        <v/>
      </c>
      <c r="EZ473" s="248" t="str">
        <f t="shared" si="651"/>
        <v/>
      </c>
      <c r="FA473" s="248" t="str">
        <f t="shared" si="652"/>
        <v/>
      </c>
      <c r="FB473" s="248" t="str">
        <f t="shared" si="684"/>
        <v/>
      </c>
      <c r="FC473" s="248" t="str">
        <f t="shared" si="684"/>
        <v/>
      </c>
      <c r="FE473" s="248" t="str">
        <f t="shared" si="653"/>
        <v/>
      </c>
      <c r="FF473" s="248" t="str">
        <f t="shared" si="654"/>
        <v/>
      </c>
      <c r="FG473" s="248" t="str">
        <f t="shared" si="655"/>
        <v/>
      </c>
      <c r="FH473" s="248" t="str">
        <f t="shared" si="656"/>
        <v/>
      </c>
      <c r="FI473" s="248" t="str">
        <f t="shared" si="685"/>
        <v/>
      </c>
      <c r="FJ473" s="248" t="str">
        <f t="shared" si="685"/>
        <v/>
      </c>
      <c r="FL473" s="370"/>
      <c r="FM473" s="371"/>
      <c r="FN473" s="371"/>
      <c r="FO473" s="611"/>
      <c r="FP473" s="896"/>
      <c r="FQ473" s="370"/>
      <c r="FR473" s="371"/>
      <c r="FS473" s="371"/>
      <c r="FT473" s="611"/>
      <c r="FU473" s="896"/>
      <c r="FV473" s="370"/>
      <c r="FW473" s="371"/>
      <c r="FX473" s="371"/>
      <c r="FY473" s="611"/>
      <c r="FZ473" s="896"/>
      <c r="GA473" s="613"/>
      <c r="GC473" s="227">
        <f t="shared" si="657"/>
        <v>0</v>
      </c>
      <c r="GD473" s="228">
        <f t="shared" si="658"/>
        <v>0</v>
      </c>
      <c r="GE473" s="229">
        <f t="shared" si="686"/>
        <v>0</v>
      </c>
      <c r="GF473" s="230">
        <f t="shared" si="686"/>
        <v>0</v>
      </c>
      <c r="GG473" s="231" t="str">
        <f t="shared" si="659"/>
        <v/>
      </c>
      <c r="GH473" s="232">
        <f t="shared" si="660"/>
        <v>0</v>
      </c>
      <c r="GI473" s="227">
        <f t="shared" si="661"/>
        <v>0</v>
      </c>
      <c r="GJ473" s="233">
        <f t="shared" si="662"/>
        <v>0</v>
      </c>
      <c r="GK473" s="233">
        <f t="shared" si="663"/>
        <v>0</v>
      </c>
      <c r="GL473" s="234"/>
      <c r="GM473" s="235">
        <f t="shared" si="664"/>
        <v>0</v>
      </c>
      <c r="GN473" s="235">
        <f t="shared" si="665"/>
        <v>0</v>
      </c>
      <c r="GO473" s="235" t="str">
        <f t="shared" si="666"/>
        <v/>
      </c>
      <c r="GP473" s="380"/>
      <c r="GQ473" s="235">
        <f t="shared" si="667"/>
        <v>0</v>
      </c>
      <c r="GR473" s="235">
        <f t="shared" si="668"/>
        <v>0</v>
      </c>
      <c r="GS473" s="235" t="str">
        <f t="shared" si="669"/>
        <v/>
      </c>
      <c r="GT473" s="236"/>
      <c r="GU473" s="237" t="str">
        <f t="shared" si="670"/>
        <v/>
      </c>
      <c r="GV473" s="237" t="str">
        <f t="shared" si="671"/>
        <v/>
      </c>
      <c r="GW473" s="238" t="str">
        <f t="shared" si="672"/>
        <v/>
      </c>
      <c r="GX473" s="238" t="str">
        <f t="shared" si="673"/>
        <v/>
      </c>
      <c r="GY473" s="239"/>
      <c r="GZ473" s="240" t="str">
        <f t="shared" si="674"/>
        <v/>
      </c>
      <c r="HA473" s="235" t="str">
        <f t="shared" si="675"/>
        <v/>
      </c>
      <c r="HB473" s="235" t="str">
        <f t="shared" si="676"/>
        <v/>
      </c>
      <c r="HC473" s="235" t="str">
        <f t="shared" si="677"/>
        <v/>
      </c>
      <c r="HD473" s="235" t="str">
        <f t="shared" si="678"/>
        <v/>
      </c>
      <c r="HE473" s="235" t="str">
        <f t="shared" si="679"/>
        <v/>
      </c>
      <c r="HF473" s="188"/>
      <c r="HG473" s="235" t="str">
        <f t="shared" si="680"/>
        <v/>
      </c>
      <c r="HH473" s="235">
        <f t="shared" si="687"/>
        <v>0</v>
      </c>
      <c r="HI473" s="235">
        <f t="shared" si="687"/>
        <v>0</v>
      </c>
      <c r="HJ473" s="235">
        <f t="shared" si="687"/>
        <v>0</v>
      </c>
      <c r="HK473" s="188"/>
      <c r="HL473" s="235" t="str">
        <f t="shared" si="681"/>
        <v/>
      </c>
      <c r="HM473" s="235">
        <f t="shared" si="688"/>
        <v>0</v>
      </c>
      <c r="HN473" s="235">
        <f t="shared" si="688"/>
        <v>0</v>
      </c>
      <c r="HO473" s="235">
        <f t="shared" si="688"/>
        <v>0</v>
      </c>
      <c r="HP473" s="188"/>
      <c r="HQ473" s="235" t="str">
        <f t="shared" si="682"/>
        <v/>
      </c>
      <c r="HR473" s="235">
        <f t="shared" si="689"/>
        <v>0</v>
      </c>
      <c r="HS473" s="235">
        <f t="shared" si="689"/>
        <v>0</v>
      </c>
      <c r="HT473" s="235">
        <f t="shared" si="689"/>
        <v>0</v>
      </c>
      <c r="HU473" s="162"/>
      <c r="HV473" s="1622"/>
      <c r="HW473" s="1619"/>
      <c r="HX473" s="1619"/>
      <c r="HY473" s="1619"/>
      <c r="HZ473" s="1619"/>
      <c r="IA473" s="1619"/>
      <c r="IB473" s="1619"/>
      <c r="IC473" s="1623"/>
      <c r="ID473" s="162"/>
      <c r="IE473" s="162"/>
    </row>
    <row r="474" spans="1:239" ht="21" customHeight="1" x14ac:dyDescent="0.25">
      <c r="A474" s="377" t="str">
        <f t="shared" si="616"/>
        <v/>
      </c>
      <c r="B474" s="188">
        <v>448</v>
      </c>
      <c r="C474" s="255"/>
      <c r="D474" s="223" t="str">
        <f t="shared" si="600"/>
        <v/>
      </c>
      <c r="E474" s="223" t="str">
        <f t="shared" si="683"/>
        <v/>
      </c>
      <c r="F474" s="242"/>
      <c r="G474" s="242"/>
      <c r="H474" s="224" t="str">
        <f t="shared" si="617"/>
        <v/>
      </c>
      <c r="I474" s="930"/>
      <c r="J474" s="930"/>
      <c r="K474" s="930"/>
      <c r="L474" s="370"/>
      <c r="M474" s="371"/>
      <c r="N474" s="371"/>
      <c r="O474" s="371"/>
      <c r="P474" s="372"/>
      <c r="Q474" s="609"/>
      <c r="R474" s="609"/>
      <c r="S474" s="610"/>
      <c r="T474" s="371"/>
      <c r="U474" s="371"/>
      <c r="V474" s="188"/>
      <c r="W474" s="370"/>
      <c r="X474" s="371"/>
      <c r="Y474" s="371"/>
      <c r="Z474" s="611"/>
      <c r="AA474" s="896"/>
      <c r="AB474" s="370"/>
      <c r="AC474" s="371"/>
      <c r="AD474" s="371"/>
      <c r="AE474" s="371"/>
      <c r="AF474" s="896"/>
      <c r="AG474" s="370"/>
      <c r="AH474" s="371"/>
      <c r="AI474" s="371"/>
      <c r="AJ474" s="371"/>
      <c r="AK474" s="896"/>
      <c r="AL474" s="370"/>
      <c r="AM474" s="371"/>
      <c r="AN474" s="371"/>
      <c r="AO474" s="372"/>
      <c r="AP474" s="370"/>
      <c r="AQ474" s="371"/>
      <c r="AR474" s="371"/>
      <c r="AS474" s="371"/>
      <c r="AT474" s="928"/>
      <c r="AU474" s="188"/>
      <c r="AV474" s="256">
        <f t="shared" si="601"/>
        <v>0</v>
      </c>
      <c r="AW474" s="257">
        <f t="shared" si="602"/>
        <v>0</v>
      </c>
      <c r="AX474" s="258">
        <f t="shared" si="690"/>
        <v>0</v>
      </c>
      <c r="AY474" s="259">
        <f t="shared" si="690"/>
        <v>0</v>
      </c>
      <c r="AZ474" s="231" t="str">
        <f t="shared" si="618"/>
        <v/>
      </c>
      <c r="BA474" s="232">
        <f t="shared" si="619"/>
        <v>0</v>
      </c>
      <c r="BB474" s="249">
        <f t="shared" si="603"/>
        <v>0</v>
      </c>
      <c r="BC474" s="231">
        <f t="shared" si="620"/>
        <v>0</v>
      </c>
      <c r="BD474" s="231">
        <f t="shared" si="621"/>
        <v>0</v>
      </c>
      <c r="BE474" s="260"/>
      <c r="BF474" s="235">
        <f t="shared" si="622"/>
        <v>0</v>
      </c>
      <c r="BG474" s="235">
        <f t="shared" si="623"/>
        <v>0</v>
      </c>
      <c r="BH474" s="235">
        <f t="shared" si="624"/>
        <v>0</v>
      </c>
      <c r="BI474" s="380"/>
      <c r="BJ474" s="235">
        <f t="shared" si="604"/>
        <v>0</v>
      </c>
      <c r="BK474" s="235">
        <f t="shared" si="625"/>
        <v>0</v>
      </c>
      <c r="BL474" s="235" t="str">
        <f t="shared" si="626"/>
        <v/>
      </c>
      <c r="BM474" s="236"/>
      <c r="BN474" s="237"/>
      <c r="BO474" s="237"/>
      <c r="BP474" s="238"/>
      <c r="BQ474" s="238"/>
      <c r="BR474" s="254"/>
      <c r="BS474" s="252"/>
      <c r="BT474" s="244"/>
      <c r="BU474" s="244"/>
      <c r="BV474" s="244"/>
      <c r="BW474" s="244"/>
      <c r="BX474" s="244"/>
      <c r="BY474" s="244"/>
      <c r="BZ474" s="244"/>
      <c r="CA474" s="244"/>
      <c r="CB474" s="253"/>
      <c r="CC474" s="188"/>
      <c r="CD474" s="244">
        <f t="shared" si="692"/>
        <v>0</v>
      </c>
      <c r="CE474" s="235">
        <f t="shared" si="627"/>
        <v>0</v>
      </c>
      <c r="CF474" s="235">
        <f t="shared" si="627"/>
        <v>0</v>
      </c>
      <c r="CG474" s="235">
        <f t="shared" si="627"/>
        <v>0</v>
      </c>
      <c r="CH474" s="188"/>
      <c r="CI474" s="244">
        <f t="shared" si="693"/>
        <v>0</v>
      </c>
      <c r="CJ474" s="235">
        <f t="shared" si="628"/>
        <v>0</v>
      </c>
      <c r="CK474" s="235">
        <f t="shared" si="628"/>
        <v>0</v>
      </c>
      <c r="CL474" s="235">
        <f t="shared" si="628"/>
        <v>0</v>
      </c>
      <c r="CM474" s="188"/>
      <c r="CN474" s="244">
        <f t="shared" si="694"/>
        <v>0</v>
      </c>
      <c r="CO474" s="235">
        <f t="shared" si="629"/>
        <v>0</v>
      </c>
      <c r="CP474" s="235">
        <f t="shared" si="629"/>
        <v>0</v>
      </c>
      <c r="CQ474" s="235">
        <f t="shared" si="629"/>
        <v>0</v>
      </c>
      <c r="CR474" s="188"/>
      <c r="CS474" s="244">
        <f t="shared" si="695"/>
        <v>0</v>
      </c>
      <c r="CT474" s="235">
        <f t="shared" si="630"/>
        <v>0</v>
      </c>
      <c r="CU474" s="235">
        <f t="shared" si="630"/>
        <v>0</v>
      </c>
      <c r="CV474" s="235">
        <f t="shared" si="630"/>
        <v>0</v>
      </c>
      <c r="CW474" s="188"/>
      <c r="CX474" s="244">
        <f t="shared" si="696"/>
        <v>0</v>
      </c>
      <c r="CY474" s="235">
        <f t="shared" si="631"/>
        <v>0</v>
      </c>
      <c r="CZ474" s="235">
        <f t="shared" si="631"/>
        <v>0</v>
      </c>
      <c r="DA474" s="235">
        <f t="shared" si="631"/>
        <v>0</v>
      </c>
      <c r="DB474" s="188"/>
      <c r="DC474" s="225"/>
      <c r="DD474" s="226"/>
      <c r="DE474" s="1088"/>
      <c r="DF474" s="225"/>
      <c r="DG474" s="226"/>
      <c r="DH474" s="1088"/>
      <c r="DI474" s="225"/>
      <c r="DJ474" s="226"/>
      <c r="DK474" s="1088"/>
      <c r="DL474" s="225"/>
      <c r="DM474" s="226"/>
      <c r="DN474" s="1088"/>
      <c r="DO474" s="370"/>
      <c r="DP474" s="370"/>
      <c r="DQ474" s="243">
        <f t="shared" si="632"/>
        <v>0</v>
      </c>
      <c r="DR474" s="244">
        <f t="shared" si="633"/>
        <v>0</v>
      </c>
      <c r="DS474" s="235">
        <f t="shared" si="634"/>
        <v>0</v>
      </c>
      <c r="DT474" s="244" t="str">
        <f t="shared" si="610"/>
        <v/>
      </c>
      <c r="DU474" s="42" t="str">
        <f t="shared" si="635"/>
        <v/>
      </c>
      <c r="DV474" s="42" t="str">
        <f t="shared" si="636"/>
        <v/>
      </c>
      <c r="DW474" s="42" t="str">
        <f t="shared" si="637"/>
        <v/>
      </c>
      <c r="DX474" s="162"/>
      <c r="DY474" s="42" t="str">
        <f t="shared" si="638"/>
        <v/>
      </c>
      <c r="DZ474" s="42" t="str">
        <f t="shared" si="691"/>
        <v/>
      </c>
      <c r="EA474" s="42" t="str">
        <f t="shared" si="639"/>
        <v/>
      </c>
      <c r="EB474" s="162"/>
      <c r="EC474" s="930"/>
      <c r="ED474" s="188"/>
      <c r="EE474" s="245">
        <f t="shared" si="697"/>
        <v>0</v>
      </c>
      <c r="EG474" s="245">
        <f t="shared" si="641"/>
        <v>0</v>
      </c>
      <c r="EI474" s="246" t="str">
        <f t="shared" si="642"/>
        <v/>
      </c>
      <c r="EJ474" s="247" t="str">
        <f t="shared" si="611"/>
        <v/>
      </c>
      <c r="EK474" s="248" t="str">
        <f t="shared" si="612"/>
        <v/>
      </c>
      <c r="EL474" s="248" t="str">
        <f t="shared" si="613"/>
        <v/>
      </c>
      <c r="EM474" s="248" t="str">
        <f t="shared" si="614"/>
        <v/>
      </c>
      <c r="EN474" s="248" t="str">
        <f t="shared" si="643"/>
        <v/>
      </c>
      <c r="EO474" s="248" t="str">
        <f t="shared" si="615"/>
        <v/>
      </c>
      <c r="EQ474" s="248" t="str">
        <f t="shared" si="644"/>
        <v/>
      </c>
      <c r="ER474" s="248" t="str">
        <f t="shared" si="645"/>
        <v/>
      </c>
      <c r="ES474" s="248" t="str">
        <f t="shared" si="646"/>
        <v/>
      </c>
      <c r="ET474" s="248" t="str">
        <f t="shared" si="647"/>
        <v/>
      </c>
      <c r="EU474" s="248" t="str">
        <f t="shared" si="648"/>
        <v/>
      </c>
      <c r="EV474" s="248" t="str">
        <f t="shared" si="648"/>
        <v/>
      </c>
      <c r="EX474" s="248" t="str">
        <f t="shared" si="649"/>
        <v/>
      </c>
      <c r="EY474" s="248" t="str">
        <f t="shared" si="650"/>
        <v/>
      </c>
      <c r="EZ474" s="248" t="str">
        <f t="shared" si="651"/>
        <v/>
      </c>
      <c r="FA474" s="248" t="str">
        <f t="shared" si="652"/>
        <v/>
      </c>
      <c r="FB474" s="248" t="str">
        <f t="shared" si="684"/>
        <v/>
      </c>
      <c r="FC474" s="248" t="str">
        <f t="shared" si="684"/>
        <v/>
      </c>
      <c r="FE474" s="248" t="str">
        <f t="shared" si="653"/>
        <v/>
      </c>
      <c r="FF474" s="248" t="str">
        <f t="shared" si="654"/>
        <v/>
      </c>
      <c r="FG474" s="248" t="str">
        <f t="shared" si="655"/>
        <v/>
      </c>
      <c r="FH474" s="248" t="str">
        <f t="shared" si="656"/>
        <v/>
      </c>
      <c r="FI474" s="248" t="str">
        <f t="shared" si="685"/>
        <v/>
      </c>
      <c r="FJ474" s="248" t="str">
        <f t="shared" si="685"/>
        <v/>
      </c>
      <c r="FL474" s="370"/>
      <c r="FM474" s="371"/>
      <c r="FN474" s="371"/>
      <c r="FO474" s="611"/>
      <c r="FP474" s="896"/>
      <c r="FQ474" s="370"/>
      <c r="FR474" s="371"/>
      <c r="FS474" s="371"/>
      <c r="FT474" s="611"/>
      <c r="FU474" s="896"/>
      <c r="FV474" s="370"/>
      <c r="FW474" s="371"/>
      <c r="FX474" s="371"/>
      <c r="FY474" s="611"/>
      <c r="FZ474" s="896"/>
      <c r="GA474" s="613"/>
      <c r="GC474" s="227">
        <f t="shared" si="657"/>
        <v>0</v>
      </c>
      <c r="GD474" s="228">
        <f t="shared" si="658"/>
        <v>0</v>
      </c>
      <c r="GE474" s="229">
        <f t="shared" si="686"/>
        <v>0</v>
      </c>
      <c r="GF474" s="230">
        <f t="shared" si="686"/>
        <v>0</v>
      </c>
      <c r="GG474" s="231" t="str">
        <f t="shared" si="659"/>
        <v/>
      </c>
      <c r="GH474" s="232">
        <f t="shared" si="660"/>
        <v>0</v>
      </c>
      <c r="GI474" s="227">
        <f t="shared" si="661"/>
        <v>0</v>
      </c>
      <c r="GJ474" s="233">
        <f t="shared" si="662"/>
        <v>0</v>
      </c>
      <c r="GK474" s="233">
        <f t="shared" si="663"/>
        <v>0</v>
      </c>
      <c r="GL474" s="234"/>
      <c r="GM474" s="235">
        <f t="shared" si="664"/>
        <v>0</v>
      </c>
      <c r="GN474" s="235">
        <f t="shared" si="665"/>
        <v>0</v>
      </c>
      <c r="GO474" s="235" t="str">
        <f t="shared" si="666"/>
        <v/>
      </c>
      <c r="GP474" s="380"/>
      <c r="GQ474" s="235">
        <f t="shared" si="667"/>
        <v>0</v>
      </c>
      <c r="GR474" s="235">
        <f t="shared" si="668"/>
        <v>0</v>
      </c>
      <c r="GS474" s="235" t="str">
        <f t="shared" si="669"/>
        <v/>
      </c>
      <c r="GT474" s="236"/>
      <c r="GU474" s="237" t="str">
        <f t="shared" si="670"/>
        <v/>
      </c>
      <c r="GV474" s="237" t="str">
        <f t="shared" si="671"/>
        <v/>
      </c>
      <c r="GW474" s="238" t="str">
        <f t="shared" si="672"/>
        <v/>
      </c>
      <c r="GX474" s="238" t="str">
        <f t="shared" si="673"/>
        <v/>
      </c>
      <c r="GY474" s="239"/>
      <c r="GZ474" s="240" t="str">
        <f t="shared" si="674"/>
        <v/>
      </c>
      <c r="HA474" s="235" t="str">
        <f t="shared" si="675"/>
        <v/>
      </c>
      <c r="HB474" s="235" t="str">
        <f t="shared" si="676"/>
        <v/>
      </c>
      <c r="HC474" s="235" t="str">
        <f t="shared" si="677"/>
        <v/>
      </c>
      <c r="HD474" s="235" t="str">
        <f t="shared" si="678"/>
        <v/>
      </c>
      <c r="HE474" s="235" t="str">
        <f t="shared" si="679"/>
        <v/>
      </c>
      <c r="HF474" s="188"/>
      <c r="HG474" s="235" t="str">
        <f t="shared" si="680"/>
        <v/>
      </c>
      <c r="HH474" s="235">
        <f t="shared" si="687"/>
        <v>0</v>
      </c>
      <c r="HI474" s="235">
        <f t="shared" si="687"/>
        <v>0</v>
      </c>
      <c r="HJ474" s="235">
        <f t="shared" si="687"/>
        <v>0</v>
      </c>
      <c r="HK474" s="188"/>
      <c r="HL474" s="235" t="str">
        <f t="shared" si="681"/>
        <v/>
      </c>
      <c r="HM474" s="235">
        <f t="shared" si="688"/>
        <v>0</v>
      </c>
      <c r="HN474" s="235">
        <f t="shared" si="688"/>
        <v>0</v>
      </c>
      <c r="HO474" s="235">
        <f t="shared" si="688"/>
        <v>0</v>
      </c>
      <c r="HP474" s="188"/>
      <c r="HQ474" s="235" t="str">
        <f t="shared" si="682"/>
        <v/>
      </c>
      <c r="HR474" s="235">
        <f t="shared" si="689"/>
        <v>0</v>
      </c>
      <c r="HS474" s="235">
        <f t="shared" si="689"/>
        <v>0</v>
      </c>
      <c r="HT474" s="235">
        <f t="shared" si="689"/>
        <v>0</v>
      </c>
      <c r="HU474" s="162"/>
      <c r="HV474" s="1622"/>
      <c r="HW474" s="1619"/>
      <c r="HX474" s="1619"/>
      <c r="HY474" s="1619"/>
      <c r="HZ474" s="1619"/>
      <c r="IA474" s="1619"/>
      <c r="IB474" s="1619"/>
      <c r="IC474" s="1623"/>
      <c r="ID474" s="162"/>
      <c r="IE474" s="162"/>
    </row>
    <row r="475" spans="1:239" ht="21" customHeight="1" x14ac:dyDescent="0.25">
      <c r="A475" s="377" t="str">
        <f t="shared" si="616"/>
        <v/>
      </c>
      <c r="B475" s="188">
        <v>449</v>
      </c>
      <c r="C475" s="255"/>
      <c r="D475" s="223" t="str">
        <f t="shared" ref="D475:D526" si="698">IF(BD475&lt;=0.9,"",1)</f>
        <v/>
      </c>
      <c r="E475" s="223" t="str">
        <f t="shared" si="683"/>
        <v/>
      </c>
      <c r="F475" s="242"/>
      <c r="G475" s="242"/>
      <c r="H475" s="224" t="str">
        <f t="shared" si="617"/>
        <v/>
      </c>
      <c r="I475" s="930"/>
      <c r="J475" s="930"/>
      <c r="K475" s="930"/>
      <c r="L475" s="370"/>
      <c r="M475" s="371"/>
      <c r="N475" s="371"/>
      <c r="O475" s="371"/>
      <c r="P475" s="372"/>
      <c r="Q475" s="609"/>
      <c r="R475" s="609"/>
      <c r="S475" s="610"/>
      <c r="T475" s="371"/>
      <c r="U475" s="371"/>
      <c r="V475" s="188"/>
      <c r="W475" s="370"/>
      <c r="X475" s="371"/>
      <c r="Y475" s="371"/>
      <c r="Z475" s="611"/>
      <c r="AA475" s="896"/>
      <c r="AB475" s="370"/>
      <c r="AC475" s="371"/>
      <c r="AD475" s="371"/>
      <c r="AE475" s="371"/>
      <c r="AF475" s="896"/>
      <c r="AG475" s="370"/>
      <c r="AH475" s="371"/>
      <c r="AI475" s="371"/>
      <c r="AJ475" s="371"/>
      <c r="AK475" s="896"/>
      <c r="AL475" s="370"/>
      <c r="AM475" s="371"/>
      <c r="AN475" s="371"/>
      <c r="AO475" s="372"/>
      <c r="AP475" s="370"/>
      <c r="AQ475" s="371"/>
      <c r="AR475" s="371"/>
      <c r="AS475" s="371"/>
      <c r="AT475" s="928"/>
      <c r="AU475" s="188"/>
      <c r="AV475" s="256">
        <f t="shared" ref="AV475:AV526" si="699">(W475)+Y475+AB475+(AD475)+AG475+AI475+(AL475)+AN475+AP475+(AR475)</f>
        <v>0</v>
      </c>
      <c r="AW475" s="257">
        <f t="shared" ref="AW475:AW526" si="700">X475+Z475+AC475+(AE475)+AH475+AJ475+(AM475)+AO475+AQ475+(AS475)</f>
        <v>0</v>
      </c>
      <c r="AX475" s="258">
        <f t="shared" si="690"/>
        <v>0</v>
      </c>
      <c r="AY475" s="259">
        <f t="shared" si="690"/>
        <v>0</v>
      </c>
      <c r="AZ475" s="231" t="str">
        <f t="shared" si="618"/>
        <v/>
      </c>
      <c r="BA475" s="232">
        <f t="shared" si="619"/>
        <v>0</v>
      </c>
      <c r="BB475" s="249">
        <f t="shared" ref="BB475:BB526" si="701">AA475+AF475+AK475</f>
        <v>0</v>
      </c>
      <c r="BC475" s="231">
        <f t="shared" si="620"/>
        <v>0</v>
      </c>
      <c r="BD475" s="231">
        <f t="shared" si="621"/>
        <v>0</v>
      </c>
      <c r="BE475" s="260"/>
      <c r="BF475" s="235">
        <f t="shared" si="622"/>
        <v>0</v>
      </c>
      <c r="BG475" s="235">
        <f t="shared" si="623"/>
        <v>0</v>
      </c>
      <c r="BH475" s="235">
        <f t="shared" si="624"/>
        <v>0</v>
      </c>
      <c r="BI475" s="380"/>
      <c r="BJ475" s="235">
        <f t="shared" ref="BJ475:BJ526" si="702">IF(H475&lt;=35,1,0)</f>
        <v>0</v>
      </c>
      <c r="BK475" s="235">
        <f t="shared" si="625"/>
        <v>0</v>
      </c>
      <c r="BL475" s="235" t="str">
        <f t="shared" si="626"/>
        <v/>
      </c>
      <c r="BM475" s="236"/>
      <c r="BN475" s="237"/>
      <c r="BO475" s="237"/>
      <c r="BP475" s="238"/>
      <c r="BQ475" s="238"/>
      <c r="BR475" s="254"/>
      <c r="BS475" s="252"/>
      <c r="BT475" s="244"/>
      <c r="BU475" s="244"/>
      <c r="BV475" s="244"/>
      <c r="BW475" s="244"/>
      <c r="BX475" s="244"/>
      <c r="BY475" s="244"/>
      <c r="BZ475" s="244"/>
      <c r="CA475" s="244"/>
      <c r="CB475" s="253"/>
      <c r="CC475" s="188"/>
      <c r="CD475" s="244">
        <f t="shared" si="692"/>
        <v>0</v>
      </c>
      <c r="CE475" s="235">
        <f t="shared" si="627"/>
        <v>0</v>
      </c>
      <c r="CF475" s="235">
        <f t="shared" si="627"/>
        <v>0</v>
      </c>
      <c r="CG475" s="235">
        <f t="shared" si="627"/>
        <v>0</v>
      </c>
      <c r="CH475" s="188"/>
      <c r="CI475" s="244">
        <f t="shared" si="693"/>
        <v>0</v>
      </c>
      <c r="CJ475" s="235">
        <f t="shared" si="628"/>
        <v>0</v>
      </c>
      <c r="CK475" s="235">
        <f t="shared" si="628"/>
        <v>0</v>
      </c>
      <c r="CL475" s="235">
        <f t="shared" si="628"/>
        <v>0</v>
      </c>
      <c r="CM475" s="188"/>
      <c r="CN475" s="244">
        <f t="shared" si="694"/>
        <v>0</v>
      </c>
      <c r="CO475" s="235">
        <f t="shared" si="629"/>
        <v>0</v>
      </c>
      <c r="CP475" s="235">
        <f t="shared" si="629"/>
        <v>0</v>
      </c>
      <c r="CQ475" s="235">
        <f t="shared" si="629"/>
        <v>0</v>
      </c>
      <c r="CR475" s="188"/>
      <c r="CS475" s="244">
        <f t="shared" si="695"/>
        <v>0</v>
      </c>
      <c r="CT475" s="235">
        <f t="shared" si="630"/>
        <v>0</v>
      </c>
      <c r="CU475" s="235">
        <f t="shared" si="630"/>
        <v>0</v>
      </c>
      <c r="CV475" s="235">
        <f t="shared" si="630"/>
        <v>0</v>
      </c>
      <c r="CW475" s="188"/>
      <c r="CX475" s="244">
        <f t="shared" si="696"/>
        <v>0</v>
      </c>
      <c r="CY475" s="235">
        <f t="shared" si="631"/>
        <v>0</v>
      </c>
      <c r="CZ475" s="235">
        <f t="shared" si="631"/>
        <v>0</v>
      </c>
      <c r="DA475" s="235">
        <f t="shared" si="631"/>
        <v>0</v>
      </c>
      <c r="DB475" s="188"/>
      <c r="DC475" s="225"/>
      <c r="DD475" s="226"/>
      <c r="DE475" s="1088"/>
      <c r="DF475" s="225"/>
      <c r="DG475" s="226"/>
      <c r="DH475" s="1088"/>
      <c r="DI475" s="225"/>
      <c r="DJ475" s="226"/>
      <c r="DK475" s="1088"/>
      <c r="DL475" s="225"/>
      <c r="DM475" s="226"/>
      <c r="DN475" s="1088"/>
      <c r="DO475" s="370"/>
      <c r="DP475" s="370"/>
      <c r="DQ475" s="243">
        <f t="shared" si="632"/>
        <v>0</v>
      </c>
      <c r="DR475" s="244">
        <f t="shared" si="633"/>
        <v>0</v>
      </c>
      <c r="DS475" s="235">
        <f t="shared" si="634"/>
        <v>0</v>
      </c>
      <c r="DT475" s="244" t="str">
        <f t="shared" ref="DT475:DT526" si="703">IF(DM475&lt;=0.9,"",1)</f>
        <v/>
      </c>
      <c r="DU475" s="42" t="str">
        <f t="shared" si="635"/>
        <v/>
      </c>
      <c r="DV475" s="42" t="str">
        <f t="shared" si="636"/>
        <v/>
      </c>
      <c r="DW475" s="42" t="str">
        <f t="shared" si="637"/>
        <v/>
      </c>
      <c r="DX475" s="162"/>
      <c r="DY475" s="42" t="str">
        <f t="shared" si="638"/>
        <v/>
      </c>
      <c r="DZ475" s="42" t="str">
        <f t="shared" si="691"/>
        <v/>
      </c>
      <c r="EA475" s="42" t="str">
        <f t="shared" si="639"/>
        <v/>
      </c>
      <c r="EB475" s="162"/>
      <c r="EC475" s="930"/>
      <c r="ED475" s="188"/>
      <c r="EE475" s="245">
        <f t="shared" si="697"/>
        <v>0</v>
      </c>
      <c r="EG475" s="245">
        <f t="shared" si="641"/>
        <v>0</v>
      </c>
      <c r="EI475" s="246" t="str">
        <f t="shared" si="642"/>
        <v/>
      </c>
      <c r="EJ475" s="247" t="str">
        <f t="shared" ref="EJ475:EJ526" si="704">IF(H475&gt;=1,IF(H475&lt;=25,1,""),"")</f>
        <v/>
      </c>
      <c r="EK475" s="248" t="str">
        <f t="shared" ref="EK475:EK526" si="705">IF(H475&gt;=26,IF(H475&lt;=35,1,""),"")</f>
        <v/>
      </c>
      <c r="EL475" s="248" t="str">
        <f t="shared" ref="EL475:EL526" si="706">IF(H475&gt;=36,IF(H475&lt;=45,1,""),"")</f>
        <v/>
      </c>
      <c r="EM475" s="248" t="str">
        <f t="shared" ref="EM475:EM526" si="707">IF(H475&gt;=46,IF(H475&lt;=55,1,""),"")</f>
        <v/>
      </c>
      <c r="EN475" s="248" t="str">
        <f t="shared" si="643"/>
        <v/>
      </c>
      <c r="EO475" s="248" t="str">
        <f t="shared" ref="EO475:EO526" si="708">IF(H475="","",IF($H475&gt;65,1,""))</f>
        <v/>
      </c>
      <c r="EQ475" s="248" t="str">
        <f t="shared" si="644"/>
        <v/>
      </c>
      <c r="ER475" s="248" t="str">
        <f t="shared" si="645"/>
        <v/>
      </c>
      <c r="ES475" s="248" t="str">
        <f t="shared" si="646"/>
        <v/>
      </c>
      <c r="ET475" s="248" t="str">
        <f t="shared" si="647"/>
        <v/>
      </c>
      <c r="EU475" s="248" t="str">
        <f t="shared" si="648"/>
        <v/>
      </c>
      <c r="EV475" s="248" t="str">
        <f t="shared" si="648"/>
        <v/>
      </c>
      <c r="EX475" s="248" t="str">
        <f t="shared" si="649"/>
        <v/>
      </c>
      <c r="EY475" s="248" t="str">
        <f t="shared" si="650"/>
        <v/>
      </c>
      <c r="EZ475" s="248" t="str">
        <f t="shared" si="651"/>
        <v/>
      </c>
      <c r="FA475" s="248" t="str">
        <f t="shared" si="652"/>
        <v/>
      </c>
      <c r="FB475" s="248" t="str">
        <f t="shared" si="684"/>
        <v/>
      </c>
      <c r="FC475" s="248" t="str">
        <f t="shared" si="684"/>
        <v/>
      </c>
      <c r="FE475" s="248" t="str">
        <f t="shared" si="653"/>
        <v/>
      </c>
      <c r="FF475" s="248" t="str">
        <f t="shared" si="654"/>
        <v/>
      </c>
      <c r="FG475" s="248" t="str">
        <f t="shared" si="655"/>
        <v/>
      </c>
      <c r="FH475" s="248" t="str">
        <f t="shared" si="656"/>
        <v/>
      </c>
      <c r="FI475" s="248" t="str">
        <f t="shared" si="685"/>
        <v/>
      </c>
      <c r="FJ475" s="248" t="str">
        <f t="shared" si="685"/>
        <v/>
      </c>
      <c r="FL475" s="370"/>
      <c r="FM475" s="371"/>
      <c r="FN475" s="371"/>
      <c r="FO475" s="611"/>
      <c r="FP475" s="896"/>
      <c r="FQ475" s="370"/>
      <c r="FR475" s="371"/>
      <c r="FS475" s="371"/>
      <c r="FT475" s="611"/>
      <c r="FU475" s="896"/>
      <c r="FV475" s="370"/>
      <c r="FW475" s="371"/>
      <c r="FX475" s="371"/>
      <c r="FY475" s="611"/>
      <c r="FZ475" s="896"/>
      <c r="GA475" s="613"/>
      <c r="GC475" s="227">
        <f t="shared" si="657"/>
        <v>0</v>
      </c>
      <c r="GD475" s="228">
        <f t="shared" si="658"/>
        <v>0</v>
      </c>
      <c r="GE475" s="229">
        <f t="shared" si="686"/>
        <v>0</v>
      </c>
      <c r="GF475" s="230">
        <f t="shared" si="686"/>
        <v>0</v>
      </c>
      <c r="GG475" s="231" t="str">
        <f t="shared" si="659"/>
        <v/>
      </c>
      <c r="GH475" s="232">
        <f t="shared" si="660"/>
        <v>0</v>
      </c>
      <c r="GI475" s="227">
        <f t="shared" si="661"/>
        <v>0</v>
      </c>
      <c r="GJ475" s="233">
        <f t="shared" si="662"/>
        <v>0</v>
      </c>
      <c r="GK475" s="233">
        <f t="shared" si="663"/>
        <v>0</v>
      </c>
      <c r="GL475" s="234"/>
      <c r="GM475" s="235">
        <f t="shared" si="664"/>
        <v>0</v>
      </c>
      <c r="GN475" s="235">
        <f t="shared" si="665"/>
        <v>0</v>
      </c>
      <c r="GO475" s="235" t="str">
        <f t="shared" si="666"/>
        <v/>
      </c>
      <c r="GP475" s="380"/>
      <c r="GQ475" s="235">
        <f t="shared" si="667"/>
        <v>0</v>
      </c>
      <c r="GR475" s="235">
        <f t="shared" si="668"/>
        <v>0</v>
      </c>
      <c r="GS475" s="235" t="str">
        <f t="shared" si="669"/>
        <v/>
      </c>
      <c r="GT475" s="236"/>
      <c r="GU475" s="237" t="str">
        <f t="shared" si="670"/>
        <v/>
      </c>
      <c r="GV475" s="237" t="str">
        <f t="shared" si="671"/>
        <v/>
      </c>
      <c r="GW475" s="238" t="str">
        <f t="shared" si="672"/>
        <v/>
      </c>
      <c r="GX475" s="238" t="str">
        <f t="shared" si="673"/>
        <v/>
      </c>
      <c r="GY475" s="239"/>
      <c r="GZ475" s="240" t="str">
        <f t="shared" si="674"/>
        <v/>
      </c>
      <c r="HA475" s="235" t="str">
        <f t="shared" si="675"/>
        <v/>
      </c>
      <c r="HB475" s="235" t="str">
        <f t="shared" si="676"/>
        <v/>
      </c>
      <c r="HC475" s="235" t="str">
        <f t="shared" si="677"/>
        <v/>
      </c>
      <c r="HD475" s="235" t="str">
        <f t="shared" si="678"/>
        <v/>
      </c>
      <c r="HE475" s="235" t="str">
        <f t="shared" si="679"/>
        <v/>
      </c>
      <c r="HF475" s="188"/>
      <c r="HG475" s="235" t="str">
        <f t="shared" si="680"/>
        <v/>
      </c>
      <c r="HH475" s="235">
        <f t="shared" si="687"/>
        <v>0</v>
      </c>
      <c r="HI475" s="235">
        <f t="shared" si="687"/>
        <v>0</v>
      </c>
      <c r="HJ475" s="235">
        <f t="shared" si="687"/>
        <v>0</v>
      </c>
      <c r="HK475" s="188"/>
      <c r="HL475" s="235" t="str">
        <f t="shared" si="681"/>
        <v/>
      </c>
      <c r="HM475" s="235">
        <f t="shared" si="688"/>
        <v>0</v>
      </c>
      <c r="HN475" s="235">
        <f t="shared" si="688"/>
        <v>0</v>
      </c>
      <c r="HO475" s="235">
        <f t="shared" si="688"/>
        <v>0</v>
      </c>
      <c r="HP475" s="188"/>
      <c r="HQ475" s="235" t="str">
        <f t="shared" si="682"/>
        <v/>
      </c>
      <c r="HR475" s="235">
        <f t="shared" si="689"/>
        <v>0</v>
      </c>
      <c r="HS475" s="235">
        <f t="shared" si="689"/>
        <v>0</v>
      </c>
      <c r="HT475" s="235">
        <f t="shared" si="689"/>
        <v>0</v>
      </c>
      <c r="HU475" s="162"/>
      <c r="HV475" s="1622"/>
      <c r="HW475" s="1619"/>
      <c r="HX475" s="1619"/>
      <c r="HY475" s="1619"/>
      <c r="HZ475" s="1619"/>
      <c r="IA475" s="1619"/>
      <c r="IB475" s="1619"/>
      <c r="IC475" s="1623"/>
      <c r="ID475" s="162"/>
      <c r="IE475" s="162"/>
    </row>
    <row r="476" spans="1:239" ht="21" customHeight="1" x14ac:dyDescent="0.25">
      <c r="A476" s="377" t="str">
        <f t="shared" ref="A476:A526" si="709">IF(C476="","",1)</f>
        <v/>
      </c>
      <c r="B476" s="188">
        <v>450</v>
      </c>
      <c r="C476" s="255"/>
      <c r="D476" s="223" t="str">
        <f t="shared" si="698"/>
        <v/>
      </c>
      <c r="E476" s="223" t="str">
        <f t="shared" si="683"/>
        <v/>
      </c>
      <c r="F476" s="242"/>
      <c r="G476" s="242"/>
      <c r="H476" s="224" t="str">
        <f t="shared" ref="H476:H526" si="710">IF(G476&lt;999,"",$C$11-G476)</f>
        <v/>
      </c>
      <c r="I476" s="930"/>
      <c r="J476" s="930"/>
      <c r="K476" s="930"/>
      <c r="L476" s="370"/>
      <c r="M476" s="371"/>
      <c r="N476" s="371"/>
      <c r="O476" s="371"/>
      <c r="P476" s="372"/>
      <c r="Q476" s="609"/>
      <c r="R476" s="609"/>
      <c r="S476" s="610"/>
      <c r="T476" s="371"/>
      <c r="U476" s="371"/>
      <c r="V476" s="188"/>
      <c r="W476" s="370"/>
      <c r="X476" s="371"/>
      <c r="Y476" s="371"/>
      <c r="Z476" s="611"/>
      <c r="AA476" s="896"/>
      <c r="AB476" s="370"/>
      <c r="AC476" s="371"/>
      <c r="AD476" s="371"/>
      <c r="AE476" s="371"/>
      <c r="AF476" s="896"/>
      <c r="AG476" s="370"/>
      <c r="AH476" s="371"/>
      <c r="AI476" s="371"/>
      <c r="AJ476" s="371"/>
      <c r="AK476" s="896"/>
      <c r="AL476" s="370"/>
      <c r="AM476" s="371"/>
      <c r="AN476" s="371"/>
      <c r="AO476" s="372"/>
      <c r="AP476" s="370"/>
      <c r="AQ476" s="371"/>
      <c r="AR476" s="371"/>
      <c r="AS476" s="371"/>
      <c r="AT476" s="928"/>
      <c r="AU476" s="188"/>
      <c r="AV476" s="256">
        <f t="shared" si="699"/>
        <v>0</v>
      </c>
      <c r="AW476" s="257">
        <f t="shared" si="700"/>
        <v>0</v>
      </c>
      <c r="AX476" s="258">
        <f t="shared" si="690"/>
        <v>0</v>
      </c>
      <c r="AY476" s="259">
        <f t="shared" si="690"/>
        <v>0</v>
      </c>
      <c r="AZ476" s="231" t="str">
        <f t="shared" ref="AZ476:AZ526" si="711">IF(AV476&lt;=0.9,IF(AW476&lt;=0.9,"",1),1)</f>
        <v/>
      </c>
      <c r="BA476" s="232">
        <f t="shared" ref="BA476:BA526" si="712">IF(AX476&lt;=0.9,IF(AY476&lt;=0.9,0,1),1)</f>
        <v>0</v>
      </c>
      <c r="BB476" s="249">
        <f t="shared" si="701"/>
        <v>0</v>
      </c>
      <c r="BC476" s="231">
        <f t="shared" ref="BC476:BC526" si="713">IF(BB476&lt;=0.9,0,1)</f>
        <v>0</v>
      </c>
      <c r="BD476" s="231">
        <f t="shared" ref="BD476:BD526" si="714">BA476+BC476</f>
        <v>0</v>
      </c>
      <c r="BE476" s="260"/>
      <c r="BF476" s="235">
        <f t="shared" ref="BF476:BF526" si="715">IF(H476&lt;=35,BA476,0)</f>
        <v>0</v>
      </c>
      <c r="BG476" s="235">
        <f t="shared" ref="BG476:BG526" si="716">IF($H476&gt;=36,IF($H476&lt;=55,$BA476,0),0)</f>
        <v>0</v>
      </c>
      <c r="BH476" s="235">
        <f t="shared" ref="BH476:BH526" si="717">IF($H476&gt;55,$BA476,0)</f>
        <v>0</v>
      </c>
      <c r="BI476" s="380"/>
      <c r="BJ476" s="235">
        <f t="shared" si="702"/>
        <v>0</v>
      </c>
      <c r="BK476" s="235">
        <f t="shared" ref="BK476:BK526" si="718">IF($H476&gt;35,IF($H476&lt;56,1,0),0)</f>
        <v>0</v>
      </c>
      <c r="BL476" s="235" t="str">
        <f t="shared" ref="BL476:BL526" si="719">IF( H476="","",IF($H476&gt;55,1,0))</f>
        <v/>
      </c>
      <c r="BM476" s="236"/>
      <c r="BN476" s="237"/>
      <c r="BO476" s="237"/>
      <c r="BP476" s="238"/>
      <c r="BQ476" s="238"/>
      <c r="BR476" s="254"/>
      <c r="BS476" s="252"/>
      <c r="BT476" s="244"/>
      <c r="BU476" s="244"/>
      <c r="BV476" s="244"/>
      <c r="BW476" s="244"/>
      <c r="BX476" s="244"/>
      <c r="BY476" s="244"/>
      <c r="BZ476" s="244"/>
      <c r="CA476" s="244"/>
      <c r="CB476" s="253"/>
      <c r="CC476" s="188"/>
      <c r="CD476" s="244">
        <f t="shared" si="692"/>
        <v>0</v>
      </c>
      <c r="CE476" s="235">
        <f t="shared" ref="CE476:CG526" si="720">IF(BJ476=1,$CD476,0)</f>
        <v>0</v>
      </c>
      <c r="CF476" s="235">
        <f t="shared" si="720"/>
        <v>0</v>
      </c>
      <c r="CG476" s="235">
        <f t="shared" si="720"/>
        <v>0</v>
      </c>
      <c r="CH476" s="188"/>
      <c r="CI476" s="244">
        <f t="shared" si="693"/>
        <v>0</v>
      </c>
      <c r="CJ476" s="235">
        <f t="shared" ref="CJ476:CL526" si="721">IF(BJ476=1,$CI476,0)</f>
        <v>0</v>
      </c>
      <c r="CK476" s="235">
        <f t="shared" si="721"/>
        <v>0</v>
      </c>
      <c r="CL476" s="235">
        <f t="shared" si="721"/>
        <v>0</v>
      </c>
      <c r="CM476" s="188"/>
      <c r="CN476" s="244">
        <f t="shared" si="694"/>
        <v>0</v>
      </c>
      <c r="CO476" s="235">
        <f t="shared" ref="CO476:CQ526" si="722">IF(BJ476=1,$CN476,0)</f>
        <v>0</v>
      </c>
      <c r="CP476" s="235">
        <f t="shared" si="722"/>
        <v>0</v>
      </c>
      <c r="CQ476" s="235">
        <f t="shared" si="722"/>
        <v>0</v>
      </c>
      <c r="CR476" s="188"/>
      <c r="CS476" s="244">
        <f t="shared" si="695"/>
        <v>0</v>
      </c>
      <c r="CT476" s="235">
        <f t="shared" ref="CT476:CV526" si="723">IF(BJ476=1,$CS476,0)</f>
        <v>0</v>
      </c>
      <c r="CU476" s="235">
        <f t="shared" si="723"/>
        <v>0</v>
      </c>
      <c r="CV476" s="235">
        <f t="shared" si="723"/>
        <v>0</v>
      </c>
      <c r="CW476" s="188"/>
      <c r="CX476" s="244">
        <f t="shared" si="696"/>
        <v>0</v>
      </c>
      <c r="CY476" s="235">
        <f t="shared" ref="CY476:DA526" si="724">IF( BJ476=1,$CX476,0)</f>
        <v>0</v>
      </c>
      <c r="CZ476" s="235">
        <f t="shared" si="724"/>
        <v>0</v>
      </c>
      <c r="DA476" s="235">
        <f t="shared" si="724"/>
        <v>0</v>
      </c>
      <c r="DB476" s="188"/>
      <c r="DC476" s="225"/>
      <c r="DD476" s="226"/>
      <c r="DE476" s="1088"/>
      <c r="DF476" s="225"/>
      <c r="DG476" s="226"/>
      <c r="DH476" s="1088"/>
      <c r="DI476" s="225"/>
      <c r="DJ476" s="226"/>
      <c r="DK476" s="1088"/>
      <c r="DL476" s="225"/>
      <c r="DM476" s="226"/>
      <c r="DN476" s="1088"/>
      <c r="DO476" s="370"/>
      <c r="DP476" s="370"/>
      <c r="DQ476" s="243">
        <f t="shared" ref="DQ476:DQ526" si="725">DC476+DF476+DI476+DM476+DP476</f>
        <v>0</v>
      </c>
      <c r="DR476" s="244">
        <f t="shared" ref="DR476:DR526" si="726">DO476+DP476</f>
        <v>0</v>
      </c>
      <c r="DS476" s="235">
        <f t="shared" ref="DS476:DS532" si="727">IF(DR476=0,0,1)</f>
        <v>0</v>
      </c>
      <c r="DT476" s="244" t="str">
        <f t="shared" si="703"/>
        <v/>
      </c>
      <c r="DU476" s="42" t="str">
        <f t="shared" ref="DU476:DU526" si="728">IF(DT476="","",IF(DT476=1,IF(H476&lt;36,1,"")))</f>
        <v/>
      </c>
      <c r="DV476" s="42" t="str">
        <f t="shared" ref="DV476:DV526" si="729">IF(DT476="","",IF(DT476=1,IF(H476&gt;35,IF(H476&lt;56,1,""),"")))</f>
        <v/>
      </c>
      <c r="DW476" s="42" t="str">
        <f t="shared" ref="DW476:DW526" si="730">IF(DT476="","",IF(DT476=1,IF(H476&gt;55,1,"")))</f>
        <v/>
      </c>
      <c r="DX476" s="162"/>
      <c r="DY476" s="42" t="str">
        <f t="shared" ref="DY476:DY526" si="731">IF(DP476="","",IF(DP476=1,IF(H476&lt;36,1,"")))</f>
        <v/>
      </c>
      <c r="DZ476" s="42" t="str">
        <f t="shared" si="691"/>
        <v/>
      </c>
      <c r="EA476" s="42" t="str">
        <f t="shared" ref="EA476:EA526" si="732">IF(DP476="","",IF(DP476=1,IF(H476&gt;55,1,"")))</f>
        <v/>
      </c>
      <c r="EB476" s="162"/>
      <c r="EC476" s="930"/>
      <c r="ED476" s="188"/>
      <c r="EE476" s="245">
        <f t="shared" si="697"/>
        <v>0</v>
      </c>
      <c r="EG476" s="245">
        <f t="shared" ref="EG476:EG526" si="733">EC476-EE476</f>
        <v>0</v>
      </c>
      <c r="EI476" s="246" t="str">
        <f t="shared" ref="EI476:EI526" si="734">IF(DM476&lt;=0.9,"",1)</f>
        <v/>
      </c>
      <c r="EJ476" s="247" t="str">
        <f t="shared" si="704"/>
        <v/>
      </c>
      <c r="EK476" s="248" t="str">
        <f t="shared" si="705"/>
        <v/>
      </c>
      <c r="EL476" s="248" t="str">
        <f t="shared" si="706"/>
        <v/>
      </c>
      <c r="EM476" s="248" t="str">
        <f t="shared" si="707"/>
        <v/>
      </c>
      <c r="EN476" s="248" t="str">
        <f t="shared" ref="EN476:EN526" si="735">IF($H476&gt;=56,IF($H476&lt;=65,1,""),"")</f>
        <v/>
      </c>
      <c r="EO476" s="248" t="str">
        <f t="shared" si="708"/>
        <v/>
      </c>
      <c r="EQ476" s="248" t="str">
        <f t="shared" ref="EQ476:EQ526" si="736">IF(EJ476="","",IF(EJ476=1,IF(DC476=1,1,"")))</f>
        <v/>
      </c>
      <c r="ER476" s="248" t="str">
        <f t="shared" ref="ER476:ER526" si="737">IF(EK476="","",IF(EK476=1,IF(DC476=1,1,"")))</f>
        <v/>
      </c>
      <c r="ES476" s="248" t="str">
        <f t="shared" ref="ES476:ES526" si="738">IF(EL476="","",IF(EL476=1,IF(DC476=1,1,"")))</f>
        <v/>
      </c>
      <c r="ET476" s="248" t="str">
        <f t="shared" ref="ET476:ET526" si="739">IF(EM476="","",IF(EM476=1,IF(DC476=1,1,"")))</f>
        <v/>
      </c>
      <c r="EU476" s="248" t="str">
        <f t="shared" ref="EU476:EV526" si="740">IF(EN476="","",IF(EN476=1,IF($DC476=1,1,"")))</f>
        <v/>
      </c>
      <c r="EV476" s="248" t="str">
        <f t="shared" si="740"/>
        <v/>
      </c>
      <c r="EX476" s="248" t="str">
        <f t="shared" ref="EX476:EX526" si="741">IF(EJ476="","",IF(EJ476=1,IF(DF476=1,1,"")))</f>
        <v/>
      </c>
      <c r="EY476" s="248" t="str">
        <f t="shared" ref="EY476:EY526" si="742">IF(EK476="","",IF(EK476=1,IF(DF476=1,1,"")))</f>
        <v/>
      </c>
      <c r="EZ476" s="248" t="str">
        <f t="shared" ref="EZ476:EZ526" si="743">IF(EL476="","",IF(EL476=1,IF(DF476=1,1,"")))</f>
        <v/>
      </c>
      <c r="FA476" s="248" t="str">
        <f t="shared" ref="FA476:FA526" si="744">IF(EM476="","",IF(EM476=1,IF(DF476=1,1,"")))</f>
        <v/>
      </c>
      <c r="FB476" s="248" t="str">
        <f t="shared" si="684"/>
        <v/>
      </c>
      <c r="FC476" s="248" t="str">
        <f t="shared" si="684"/>
        <v/>
      </c>
      <c r="FE476" s="248" t="str">
        <f t="shared" ref="FE476:FE526" si="745">IF(EJ476="","",IF(EJ476=1,IF(DI476=1,1,"")))</f>
        <v/>
      </c>
      <c r="FF476" s="248" t="str">
        <f t="shared" ref="FF476:FF526" si="746">IF(EK476="","",IF(EK476=1,IF(DI476=1,1,"")))</f>
        <v/>
      </c>
      <c r="FG476" s="248" t="str">
        <f t="shared" ref="FG476:FG526" si="747">IF(EL476="","",IF(EL476=1,IF(DI476=1,1,"")))</f>
        <v/>
      </c>
      <c r="FH476" s="248" t="str">
        <f t="shared" ref="FH476:FH526" si="748">IF(EM476="","",IF(EM476=1,IF(DI476=1,1,"")))</f>
        <v/>
      </c>
      <c r="FI476" s="248" t="str">
        <f t="shared" si="685"/>
        <v/>
      </c>
      <c r="FJ476" s="248" t="str">
        <f t="shared" si="685"/>
        <v/>
      </c>
      <c r="FL476" s="370"/>
      <c r="FM476" s="371"/>
      <c r="FN476" s="371"/>
      <c r="FO476" s="611"/>
      <c r="FP476" s="896"/>
      <c r="FQ476" s="370"/>
      <c r="FR476" s="371"/>
      <c r="FS476" s="371"/>
      <c r="FT476" s="611"/>
      <c r="FU476" s="896"/>
      <c r="FV476" s="370"/>
      <c r="FW476" s="371"/>
      <c r="FX476" s="371"/>
      <c r="FY476" s="611"/>
      <c r="FZ476" s="896"/>
      <c r="GA476" s="613"/>
      <c r="GC476" s="227">
        <f t="shared" ref="GC476:GC526" si="749">(FL476)+FN476+FQ476+(FS476)+FV476+FX476</f>
        <v>0</v>
      </c>
      <c r="GD476" s="228">
        <f t="shared" ref="GD476:GD526" si="750">FM476+FO476+FR476+(FT476)+FW476+FY476</f>
        <v>0</v>
      </c>
      <c r="GE476" s="229">
        <f t="shared" si="686"/>
        <v>0</v>
      </c>
      <c r="GF476" s="230">
        <f t="shared" si="686"/>
        <v>0</v>
      </c>
      <c r="GG476" s="231" t="str">
        <f t="shared" ref="GG476:GG526" si="751">IF(GC476&lt;=0.9,IF(GD476&lt;=0.9,"",1),1)</f>
        <v/>
      </c>
      <c r="GH476" s="232">
        <f t="shared" ref="GH476:GH526" si="752">IF(GE476&lt;=0.9,IF(GF476&lt;=0.9,0,1),1)</f>
        <v>0</v>
      </c>
      <c r="GI476" s="227">
        <f t="shared" ref="GI476:GI526" si="753">FP476+FU476+FZ476</f>
        <v>0</v>
      </c>
      <c r="GJ476" s="233">
        <f t="shared" ref="GJ476:GJ526" si="754">IF(GI476&lt;=0.9,0,1)</f>
        <v>0</v>
      </c>
      <c r="GK476" s="233">
        <f t="shared" ref="GK476:GK526" si="755">GH476+GJ476</f>
        <v>0</v>
      </c>
      <c r="GL476" s="234"/>
      <c r="GM476" s="235">
        <f t="shared" ref="GM476:GM526" si="756">IF(H476&lt;=35,GG476,0)</f>
        <v>0</v>
      </c>
      <c r="GN476" s="235">
        <f t="shared" ref="GN476:GN526" si="757">IF($H476&gt;=36,IF($H476&lt;=55,$GG476,0),0)</f>
        <v>0</v>
      </c>
      <c r="GO476" s="235" t="str">
        <f t="shared" ref="GO476:GO526" si="758">IF($H476&gt;55,$GG476,0)</f>
        <v/>
      </c>
      <c r="GP476" s="380"/>
      <c r="GQ476" s="235">
        <f t="shared" ref="GQ476:GQ526" si="759">IF(H476&lt;=35,1,0)</f>
        <v>0</v>
      </c>
      <c r="GR476" s="235">
        <f t="shared" ref="GR476:GR526" si="760">IF(H476&gt;35,IF(H476&lt;56,1,0),0)</f>
        <v>0</v>
      </c>
      <c r="GS476" s="235" t="str">
        <f t="shared" ref="GS476:GS526" si="761">IF(H476="","",IF(H476&gt;55,1,0))</f>
        <v/>
      </c>
      <c r="GT476" s="236"/>
      <c r="GU476" s="237" t="str">
        <f t="shared" ref="GU476:GU526" si="762">IF(EZ476&gt;=1,IF(EZ476&lt;=1,1,""),"")</f>
        <v/>
      </c>
      <c r="GV476" s="237" t="str">
        <f t="shared" ref="GV476:GV526" si="763">IF(EZ476&gt;=2,IF(EZ476&lt;=10,1,""),"")</f>
        <v/>
      </c>
      <c r="GW476" s="238" t="str">
        <f t="shared" ref="GW476:GW526" si="764">IF(EZ476&gt;=11,IF(EZ476&lt;=20,1,""),"")</f>
        <v/>
      </c>
      <c r="GX476" s="238" t="str">
        <f t="shared" ref="GX476:GX526" si="765">IF(EZ476&gt;=21,IF(EZ476&lt;=50,1,""),"")</f>
        <v/>
      </c>
      <c r="GY476" s="239"/>
      <c r="GZ476" s="240" t="str">
        <f t="shared" ref="GZ476:GZ526" si="766">IF(FL476&lt;=0.9,IF(FM476&lt;=0.9,"",1),1)</f>
        <v/>
      </c>
      <c r="HA476" s="235" t="str">
        <f t="shared" ref="HA476:HA526" si="767">IF(FN476&lt;=0.9,IF(FO476&lt;=0.9,"",1),1)</f>
        <v/>
      </c>
      <c r="HB476" s="235" t="str">
        <f t="shared" ref="HB476:HB526" si="768">IF(FQ476&lt;=0.9,IF(FR476&lt;=0.9,"",1),1)</f>
        <v/>
      </c>
      <c r="HC476" s="235" t="str">
        <f t="shared" ref="HC476:HC526" si="769">IF(FS476&lt;=0.9,IF(FT476&lt;=0.9,"",1),1)</f>
        <v/>
      </c>
      <c r="HD476" s="235" t="str">
        <f t="shared" ref="HD476:HD526" si="770">IF(FV476&lt;=0.9,IF(FW476&lt;=0.9,"",1),1)</f>
        <v/>
      </c>
      <c r="HE476" s="235" t="str">
        <f t="shared" ref="HE476:HE526" si="771">IF(FX476&lt;=0.9,IF(FY476&lt;=0.9,"",1),1)</f>
        <v/>
      </c>
      <c r="HF476" s="188"/>
      <c r="HG476" s="235" t="str">
        <f t="shared" ref="HG476:HG526" si="772">GZ476</f>
        <v/>
      </c>
      <c r="HH476" s="235">
        <f t="shared" si="687"/>
        <v>0</v>
      </c>
      <c r="HI476" s="235">
        <f t="shared" si="687"/>
        <v>0</v>
      </c>
      <c r="HJ476" s="235">
        <f t="shared" si="687"/>
        <v>0</v>
      </c>
      <c r="HK476" s="188"/>
      <c r="HL476" s="235" t="str">
        <f t="shared" ref="HL476:HL526" si="773">HB476</f>
        <v/>
      </c>
      <c r="HM476" s="235">
        <f t="shared" si="688"/>
        <v>0</v>
      </c>
      <c r="HN476" s="235">
        <f t="shared" si="688"/>
        <v>0</v>
      </c>
      <c r="HO476" s="235">
        <f t="shared" si="688"/>
        <v>0</v>
      </c>
      <c r="HP476" s="188"/>
      <c r="HQ476" s="235" t="str">
        <f t="shared" ref="HQ476:HQ526" si="774">HD476</f>
        <v/>
      </c>
      <c r="HR476" s="235">
        <f t="shared" si="689"/>
        <v>0</v>
      </c>
      <c r="HS476" s="235">
        <f t="shared" si="689"/>
        <v>0</v>
      </c>
      <c r="HT476" s="235">
        <f t="shared" si="689"/>
        <v>0</v>
      </c>
      <c r="HU476" s="162"/>
      <c r="HV476" s="1622"/>
      <c r="HW476" s="1619"/>
      <c r="HX476" s="1619"/>
      <c r="HY476" s="1619"/>
      <c r="HZ476" s="1619"/>
      <c r="IA476" s="1619"/>
      <c r="IB476" s="1619"/>
      <c r="IC476" s="1623"/>
      <c r="ID476" s="162"/>
      <c r="IE476" s="162"/>
    </row>
    <row r="477" spans="1:239" ht="21" customHeight="1" x14ac:dyDescent="0.25">
      <c r="A477" s="377" t="str">
        <f t="shared" si="709"/>
        <v/>
      </c>
      <c r="B477" s="188">
        <v>451</v>
      </c>
      <c r="C477" s="255"/>
      <c r="D477" s="223" t="str">
        <f t="shared" si="698"/>
        <v/>
      </c>
      <c r="E477" s="223" t="str">
        <f t="shared" si="683"/>
        <v/>
      </c>
      <c r="F477" s="242"/>
      <c r="G477" s="242"/>
      <c r="H477" s="224" t="str">
        <f t="shared" si="710"/>
        <v/>
      </c>
      <c r="I477" s="930"/>
      <c r="J477" s="930"/>
      <c r="K477" s="930"/>
      <c r="L477" s="370"/>
      <c r="M477" s="371"/>
      <c r="N477" s="371"/>
      <c r="O477" s="371"/>
      <c r="P477" s="372"/>
      <c r="Q477" s="609"/>
      <c r="R477" s="609"/>
      <c r="S477" s="610"/>
      <c r="T477" s="371"/>
      <c r="U477" s="371"/>
      <c r="V477" s="188"/>
      <c r="W477" s="370"/>
      <c r="X477" s="371"/>
      <c r="Y477" s="371"/>
      <c r="Z477" s="611"/>
      <c r="AA477" s="896"/>
      <c r="AB477" s="370"/>
      <c r="AC477" s="371"/>
      <c r="AD477" s="371"/>
      <c r="AE477" s="371"/>
      <c r="AF477" s="896"/>
      <c r="AG477" s="370"/>
      <c r="AH477" s="371"/>
      <c r="AI477" s="371"/>
      <c r="AJ477" s="371"/>
      <c r="AK477" s="896"/>
      <c r="AL477" s="370"/>
      <c r="AM477" s="371"/>
      <c r="AN477" s="371"/>
      <c r="AO477" s="372"/>
      <c r="AP477" s="370"/>
      <c r="AQ477" s="371"/>
      <c r="AR477" s="371"/>
      <c r="AS477" s="371"/>
      <c r="AT477" s="928"/>
      <c r="AU477" s="188"/>
      <c r="AV477" s="256">
        <f t="shared" si="699"/>
        <v>0</v>
      </c>
      <c r="AW477" s="257">
        <f t="shared" si="700"/>
        <v>0</v>
      </c>
      <c r="AX477" s="258">
        <f t="shared" si="690"/>
        <v>0</v>
      </c>
      <c r="AY477" s="259">
        <f t="shared" si="690"/>
        <v>0</v>
      </c>
      <c r="AZ477" s="231" t="str">
        <f t="shared" si="711"/>
        <v/>
      </c>
      <c r="BA477" s="232">
        <f t="shared" si="712"/>
        <v>0</v>
      </c>
      <c r="BB477" s="249">
        <f t="shared" si="701"/>
        <v>0</v>
      </c>
      <c r="BC477" s="231">
        <f t="shared" si="713"/>
        <v>0</v>
      </c>
      <c r="BD477" s="231">
        <f t="shared" si="714"/>
        <v>0</v>
      </c>
      <c r="BE477" s="260"/>
      <c r="BF477" s="235">
        <f t="shared" si="715"/>
        <v>0</v>
      </c>
      <c r="BG477" s="235">
        <f t="shared" si="716"/>
        <v>0</v>
      </c>
      <c r="BH477" s="235">
        <f t="shared" si="717"/>
        <v>0</v>
      </c>
      <c r="BI477" s="380"/>
      <c r="BJ477" s="235">
        <f t="shared" si="702"/>
        <v>0</v>
      </c>
      <c r="BK477" s="235">
        <f t="shared" si="718"/>
        <v>0</v>
      </c>
      <c r="BL477" s="235" t="str">
        <f t="shared" si="719"/>
        <v/>
      </c>
      <c r="BM477" s="236"/>
      <c r="BN477" s="237"/>
      <c r="BO477" s="237"/>
      <c r="BP477" s="238"/>
      <c r="BQ477" s="238"/>
      <c r="BR477" s="254"/>
      <c r="BS477" s="252"/>
      <c r="BT477" s="244"/>
      <c r="BU477" s="244"/>
      <c r="BV477" s="244"/>
      <c r="BW477" s="244"/>
      <c r="BX477" s="244"/>
      <c r="BY477" s="244"/>
      <c r="BZ477" s="244"/>
      <c r="CA477" s="244"/>
      <c r="CB477" s="253"/>
      <c r="CC477" s="188"/>
      <c r="CD477" s="244">
        <f t="shared" si="692"/>
        <v>0</v>
      </c>
      <c r="CE477" s="235">
        <f t="shared" si="720"/>
        <v>0</v>
      </c>
      <c r="CF477" s="235">
        <f t="shared" si="720"/>
        <v>0</v>
      </c>
      <c r="CG477" s="235">
        <f t="shared" si="720"/>
        <v>0</v>
      </c>
      <c r="CH477" s="188"/>
      <c r="CI477" s="244">
        <f t="shared" si="693"/>
        <v>0</v>
      </c>
      <c r="CJ477" s="235">
        <f t="shared" si="721"/>
        <v>0</v>
      </c>
      <c r="CK477" s="235">
        <f t="shared" si="721"/>
        <v>0</v>
      </c>
      <c r="CL477" s="235">
        <f t="shared" si="721"/>
        <v>0</v>
      </c>
      <c r="CM477" s="188"/>
      <c r="CN477" s="244">
        <f t="shared" si="694"/>
        <v>0</v>
      </c>
      <c r="CO477" s="235">
        <f t="shared" si="722"/>
        <v>0</v>
      </c>
      <c r="CP477" s="235">
        <f t="shared" si="722"/>
        <v>0</v>
      </c>
      <c r="CQ477" s="235">
        <f t="shared" si="722"/>
        <v>0</v>
      </c>
      <c r="CR477" s="188"/>
      <c r="CS477" s="244">
        <f t="shared" si="695"/>
        <v>0</v>
      </c>
      <c r="CT477" s="235">
        <f t="shared" si="723"/>
        <v>0</v>
      </c>
      <c r="CU477" s="235">
        <f t="shared" si="723"/>
        <v>0</v>
      </c>
      <c r="CV477" s="235">
        <f t="shared" si="723"/>
        <v>0</v>
      </c>
      <c r="CW477" s="188"/>
      <c r="CX477" s="244">
        <f t="shared" si="696"/>
        <v>0</v>
      </c>
      <c r="CY477" s="235">
        <f t="shared" si="724"/>
        <v>0</v>
      </c>
      <c r="CZ477" s="235">
        <f t="shared" si="724"/>
        <v>0</v>
      </c>
      <c r="DA477" s="235">
        <f t="shared" si="724"/>
        <v>0</v>
      </c>
      <c r="DB477" s="188"/>
      <c r="DC477" s="225"/>
      <c r="DD477" s="226"/>
      <c r="DE477" s="1088"/>
      <c r="DF477" s="225"/>
      <c r="DG477" s="226"/>
      <c r="DH477" s="1088"/>
      <c r="DI477" s="225"/>
      <c r="DJ477" s="226"/>
      <c r="DK477" s="1088"/>
      <c r="DL477" s="225"/>
      <c r="DM477" s="226"/>
      <c r="DN477" s="1088"/>
      <c r="DO477" s="370"/>
      <c r="DP477" s="370"/>
      <c r="DQ477" s="243">
        <f t="shared" si="725"/>
        <v>0</v>
      </c>
      <c r="DR477" s="244">
        <f t="shared" si="726"/>
        <v>0</v>
      </c>
      <c r="DS477" s="235">
        <f t="shared" si="727"/>
        <v>0</v>
      </c>
      <c r="DT477" s="244" t="str">
        <f t="shared" si="703"/>
        <v/>
      </c>
      <c r="DU477" s="42" t="str">
        <f t="shared" si="728"/>
        <v/>
      </c>
      <c r="DV477" s="42" t="str">
        <f t="shared" si="729"/>
        <v/>
      </c>
      <c r="DW477" s="42" t="str">
        <f t="shared" si="730"/>
        <v/>
      </c>
      <c r="DX477" s="162"/>
      <c r="DY477" s="42" t="str">
        <f t="shared" si="731"/>
        <v/>
      </c>
      <c r="DZ477" s="42" t="str">
        <f t="shared" si="691"/>
        <v/>
      </c>
      <c r="EA477" s="42" t="str">
        <f t="shared" si="732"/>
        <v/>
      </c>
      <c r="EB477" s="162"/>
      <c r="EC477" s="930"/>
      <c r="ED477" s="188"/>
      <c r="EE477" s="245">
        <f t="shared" si="697"/>
        <v>0</v>
      </c>
      <c r="EG477" s="245">
        <f t="shared" si="733"/>
        <v>0</v>
      </c>
      <c r="EI477" s="246" t="str">
        <f t="shared" si="734"/>
        <v/>
      </c>
      <c r="EJ477" s="247" t="str">
        <f t="shared" si="704"/>
        <v/>
      </c>
      <c r="EK477" s="248" t="str">
        <f t="shared" si="705"/>
        <v/>
      </c>
      <c r="EL477" s="248" t="str">
        <f t="shared" si="706"/>
        <v/>
      </c>
      <c r="EM477" s="248" t="str">
        <f t="shared" si="707"/>
        <v/>
      </c>
      <c r="EN477" s="248" t="str">
        <f t="shared" si="735"/>
        <v/>
      </c>
      <c r="EO477" s="248" t="str">
        <f t="shared" si="708"/>
        <v/>
      </c>
      <c r="EQ477" s="248" t="str">
        <f t="shared" si="736"/>
        <v/>
      </c>
      <c r="ER477" s="248" t="str">
        <f t="shared" si="737"/>
        <v/>
      </c>
      <c r="ES477" s="248" t="str">
        <f t="shared" si="738"/>
        <v/>
      </c>
      <c r="ET477" s="248" t="str">
        <f t="shared" si="739"/>
        <v/>
      </c>
      <c r="EU477" s="248" t="str">
        <f t="shared" si="740"/>
        <v/>
      </c>
      <c r="EV477" s="248" t="str">
        <f t="shared" si="740"/>
        <v/>
      </c>
      <c r="EX477" s="248" t="str">
        <f t="shared" si="741"/>
        <v/>
      </c>
      <c r="EY477" s="248" t="str">
        <f t="shared" si="742"/>
        <v/>
      </c>
      <c r="EZ477" s="248" t="str">
        <f t="shared" si="743"/>
        <v/>
      </c>
      <c r="FA477" s="248" t="str">
        <f t="shared" si="744"/>
        <v/>
      </c>
      <c r="FB477" s="248" t="str">
        <f t="shared" si="684"/>
        <v/>
      </c>
      <c r="FC477" s="248" t="str">
        <f t="shared" si="684"/>
        <v/>
      </c>
      <c r="FE477" s="248" t="str">
        <f t="shared" si="745"/>
        <v/>
      </c>
      <c r="FF477" s="248" t="str">
        <f t="shared" si="746"/>
        <v/>
      </c>
      <c r="FG477" s="248" t="str">
        <f t="shared" si="747"/>
        <v/>
      </c>
      <c r="FH477" s="248" t="str">
        <f t="shared" si="748"/>
        <v/>
      </c>
      <c r="FI477" s="248" t="str">
        <f t="shared" si="685"/>
        <v/>
      </c>
      <c r="FJ477" s="248" t="str">
        <f t="shared" si="685"/>
        <v/>
      </c>
      <c r="FL477" s="370"/>
      <c r="FM477" s="371"/>
      <c r="FN477" s="371"/>
      <c r="FO477" s="611"/>
      <c r="FP477" s="896"/>
      <c r="FQ477" s="370"/>
      <c r="FR477" s="371"/>
      <c r="FS477" s="371"/>
      <c r="FT477" s="611"/>
      <c r="FU477" s="896"/>
      <c r="FV477" s="370"/>
      <c r="FW477" s="371"/>
      <c r="FX477" s="371"/>
      <c r="FY477" s="611"/>
      <c r="FZ477" s="896"/>
      <c r="GA477" s="613"/>
      <c r="GC477" s="227">
        <f t="shared" si="749"/>
        <v>0</v>
      </c>
      <c r="GD477" s="228">
        <f t="shared" si="750"/>
        <v>0</v>
      </c>
      <c r="GE477" s="229">
        <f t="shared" si="686"/>
        <v>0</v>
      </c>
      <c r="GF477" s="230">
        <f t="shared" si="686"/>
        <v>0</v>
      </c>
      <c r="GG477" s="231" t="str">
        <f t="shared" si="751"/>
        <v/>
      </c>
      <c r="GH477" s="232">
        <f t="shared" si="752"/>
        <v>0</v>
      </c>
      <c r="GI477" s="227">
        <f t="shared" si="753"/>
        <v>0</v>
      </c>
      <c r="GJ477" s="233">
        <f t="shared" si="754"/>
        <v>0</v>
      </c>
      <c r="GK477" s="233">
        <f t="shared" si="755"/>
        <v>0</v>
      </c>
      <c r="GL477" s="234"/>
      <c r="GM477" s="235">
        <f t="shared" si="756"/>
        <v>0</v>
      </c>
      <c r="GN477" s="235">
        <f t="shared" si="757"/>
        <v>0</v>
      </c>
      <c r="GO477" s="235" t="str">
        <f t="shared" si="758"/>
        <v/>
      </c>
      <c r="GP477" s="380"/>
      <c r="GQ477" s="235">
        <f t="shared" si="759"/>
        <v>0</v>
      </c>
      <c r="GR477" s="235">
        <f t="shared" si="760"/>
        <v>0</v>
      </c>
      <c r="GS477" s="235" t="str">
        <f t="shared" si="761"/>
        <v/>
      </c>
      <c r="GT477" s="236"/>
      <c r="GU477" s="237" t="str">
        <f t="shared" si="762"/>
        <v/>
      </c>
      <c r="GV477" s="237" t="str">
        <f t="shared" si="763"/>
        <v/>
      </c>
      <c r="GW477" s="238" t="str">
        <f t="shared" si="764"/>
        <v/>
      </c>
      <c r="GX477" s="238" t="str">
        <f t="shared" si="765"/>
        <v/>
      </c>
      <c r="GY477" s="239"/>
      <c r="GZ477" s="240" t="str">
        <f t="shared" si="766"/>
        <v/>
      </c>
      <c r="HA477" s="235" t="str">
        <f t="shared" si="767"/>
        <v/>
      </c>
      <c r="HB477" s="235" t="str">
        <f t="shared" si="768"/>
        <v/>
      </c>
      <c r="HC477" s="235" t="str">
        <f t="shared" si="769"/>
        <v/>
      </c>
      <c r="HD477" s="235" t="str">
        <f t="shared" si="770"/>
        <v/>
      </c>
      <c r="HE477" s="235" t="str">
        <f t="shared" si="771"/>
        <v/>
      </c>
      <c r="HF477" s="188"/>
      <c r="HG477" s="235" t="str">
        <f t="shared" si="772"/>
        <v/>
      </c>
      <c r="HH477" s="235">
        <f t="shared" si="687"/>
        <v>0</v>
      </c>
      <c r="HI477" s="235">
        <f t="shared" si="687"/>
        <v>0</v>
      </c>
      <c r="HJ477" s="235">
        <f t="shared" si="687"/>
        <v>0</v>
      </c>
      <c r="HK477" s="188"/>
      <c r="HL477" s="235" t="str">
        <f t="shared" si="773"/>
        <v/>
      </c>
      <c r="HM477" s="235">
        <f t="shared" si="688"/>
        <v>0</v>
      </c>
      <c r="HN477" s="235">
        <f t="shared" si="688"/>
        <v>0</v>
      </c>
      <c r="HO477" s="235">
        <f t="shared" si="688"/>
        <v>0</v>
      </c>
      <c r="HP477" s="188"/>
      <c r="HQ477" s="235" t="str">
        <f t="shared" si="774"/>
        <v/>
      </c>
      <c r="HR477" s="235">
        <f t="shared" si="689"/>
        <v>0</v>
      </c>
      <c r="HS477" s="235">
        <f t="shared" si="689"/>
        <v>0</v>
      </c>
      <c r="HT477" s="235">
        <f t="shared" si="689"/>
        <v>0</v>
      </c>
      <c r="HU477" s="162"/>
      <c r="HV477" s="1622"/>
      <c r="HW477" s="1619"/>
      <c r="HX477" s="1619"/>
      <c r="HY477" s="1619"/>
      <c r="HZ477" s="1619"/>
      <c r="IA477" s="1619"/>
      <c r="IB477" s="1619"/>
      <c r="IC477" s="1623"/>
      <c r="ID477" s="162"/>
      <c r="IE477" s="162"/>
    </row>
    <row r="478" spans="1:239" ht="21" customHeight="1" x14ac:dyDescent="0.25">
      <c r="A478" s="377" t="str">
        <f t="shared" si="709"/>
        <v/>
      </c>
      <c r="B478" s="188">
        <v>452</v>
      </c>
      <c r="C478" s="255"/>
      <c r="D478" s="223" t="str">
        <f t="shared" si="698"/>
        <v/>
      </c>
      <c r="E478" s="223" t="str">
        <f t="shared" ref="E478:E526" si="775">IF(DQ478&lt;=0.9,"",1)</f>
        <v/>
      </c>
      <c r="F478" s="242"/>
      <c r="G478" s="242"/>
      <c r="H478" s="224" t="str">
        <f t="shared" si="710"/>
        <v/>
      </c>
      <c r="I478" s="930"/>
      <c r="J478" s="930"/>
      <c r="K478" s="930"/>
      <c r="L478" s="370"/>
      <c r="M478" s="371"/>
      <c r="N478" s="371"/>
      <c r="O478" s="371"/>
      <c r="P478" s="372"/>
      <c r="Q478" s="609"/>
      <c r="R478" s="609"/>
      <c r="S478" s="610"/>
      <c r="T478" s="371"/>
      <c r="U478" s="371"/>
      <c r="V478" s="188"/>
      <c r="W478" s="370"/>
      <c r="X478" s="371"/>
      <c r="Y478" s="371"/>
      <c r="Z478" s="611"/>
      <c r="AA478" s="896"/>
      <c r="AB478" s="370"/>
      <c r="AC478" s="371"/>
      <c r="AD478" s="371"/>
      <c r="AE478" s="371"/>
      <c r="AF478" s="896"/>
      <c r="AG478" s="370"/>
      <c r="AH478" s="371"/>
      <c r="AI478" s="371"/>
      <c r="AJ478" s="371"/>
      <c r="AK478" s="896"/>
      <c r="AL478" s="370"/>
      <c r="AM478" s="371"/>
      <c r="AN478" s="371"/>
      <c r="AO478" s="372"/>
      <c r="AP478" s="370"/>
      <c r="AQ478" s="371"/>
      <c r="AR478" s="371"/>
      <c r="AS478" s="371"/>
      <c r="AT478" s="928"/>
      <c r="AU478" s="188"/>
      <c r="AV478" s="256">
        <f t="shared" si="699"/>
        <v>0</v>
      </c>
      <c r="AW478" s="257">
        <f t="shared" si="700"/>
        <v>0</v>
      </c>
      <c r="AX478" s="258">
        <f t="shared" si="690"/>
        <v>0</v>
      </c>
      <c r="AY478" s="259">
        <f t="shared" si="690"/>
        <v>0</v>
      </c>
      <c r="AZ478" s="231" t="str">
        <f t="shared" si="711"/>
        <v/>
      </c>
      <c r="BA478" s="232">
        <f t="shared" si="712"/>
        <v>0</v>
      </c>
      <c r="BB478" s="249">
        <f t="shared" si="701"/>
        <v>0</v>
      </c>
      <c r="BC478" s="231">
        <f t="shared" si="713"/>
        <v>0</v>
      </c>
      <c r="BD478" s="231">
        <f t="shared" si="714"/>
        <v>0</v>
      </c>
      <c r="BE478" s="260"/>
      <c r="BF478" s="235">
        <f t="shared" si="715"/>
        <v>0</v>
      </c>
      <c r="BG478" s="235">
        <f t="shared" si="716"/>
        <v>0</v>
      </c>
      <c r="BH478" s="235">
        <f t="shared" si="717"/>
        <v>0</v>
      </c>
      <c r="BI478" s="380"/>
      <c r="BJ478" s="235">
        <f t="shared" si="702"/>
        <v>0</v>
      </c>
      <c r="BK478" s="235">
        <f t="shared" si="718"/>
        <v>0</v>
      </c>
      <c r="BL478" s="235" t="str">
        <f t="shared" si="719"/>
        <v/>
      </c>
      <c r="BM478" s="236"/>
      <c r="BN478" s="237"/>
      <c r="BO478" s="237"/>
      <c r="BP478" s="238"/>
      <c r="BQ478" s="238"/>
      <c r="BR478" s="254"/>
      <c r="BS478" s="252"/>
      <c r="BT478" s="244"/>
      <c r="BU478" s="244"/>
      <c r="BV478" s="244"/>
      <c r="BW478" s="244"/>
      <c r="BX478" s="244"/>
      <c r="BY478" s="244"/>
      <c r="BZ478" s="244"/>
      <c r="CA478" s="244"/>
      <c r="CB478" s="253"/>
      <c r="CC478" s="188"/>
      <c r="CD478" s="244">
        <f t="shared" si="692"/>
        <v>0</v>
      </c>
      <c r="CE478" s="235">
        <f t="shared" si="720"/>
        <v>0</v>
      </c>
      <c r="CF478" s="235">
        <f t="shared" si="720"/>
        <v>0</v>
      </c>
      <c r="CG478" s="235">
        <f t="shared" si="720"/>
        <v>0</v>
      </c>
      <c r="CH478" s="188"/>
      <c r="CI478" s="244">
        <f t="shared" si="693"/>
        <v>0</v>
      </c>
      <c r="CJ478" s="235">
        <f t="shared" si="721"/>
        <v>0</v>
      </c>
      <c r="CK478" s="235">
        <f t="shared" si="721"/>
        <v>0</v>
      </c>
      <c r="CL478" s="235">
        <f t="shared" si="721"/>
        <v>0</v>
      </c>
      <c r="CM478" s="188"/>
      <c r="CN478" s="244">
        <f t="shared" si="694"/>
        <v>0</v>
      </c>
      <c r="CO478" s="235">
        <f t="shared" si="722"/>
        <v>0</v>
      </c>
      <c r="CP478" s="235">
        <f t="shared" si="722"/>
        <v>0</v>
      </c>
      <c r="CQ478" s="235">
        <f t="shared" si="722"/>
        <v>0</v>
      </c>
      <c r="CR478" s="188"/>
      <c r="CS478" s="244">
        <f t="shared" si="695"/>
        <v>0</v>
      </c>
      <c r="CT478" s="235">
        <f t="shared" si="723"/>
        <v>0</v>
      </c>
      <c r="CU478" s="235">
        <f t="shared" si="723"/>
        <v>0</v>
      </c>
      <c r="CV478" s="235">
        <f t="shared" si="723"/>
        <v>0</v>
      </c>
      <c r="CW478" s="188"/>
      <c r="CX478" s="244">
        <f t="shared" si="696"/>
        <v>0</v>
      </c>
      <c r="CY478" s="235">
        <f t="shared" si="724"/>
        <v>0</v>
      </c>
      <c r="CZ478" s="235">
        <f t="shared" si="724"/>
        <v>0</v>
      </c>
      <c r="DA478" s="235">
        <f t="shared" si="724"/>
        <v>0</v>
      </c>
      <c r="DB478" s="188"/>
      <c r="DC478" s="225"/>
      <c r="DD478" s="226"/>
      <c r="DE478" s="1088"/>
      <c r="DF478" s="225"/>
      <c r="DG478" s="226"/>
      <c r="DH478" s="1088"/>
      <c r="DI478" s="225"/>
      <c r="DJ478" s="226"/>
      <c r="DK478" s="1088"/>
      <c r="DL478" s="225"/>
      <c r="DM478" s="226"/>
      <c r="DN478" s="1088"/>
      <c r="DO478" s="370"/>
      <c r="DP478" s="370"/>
      <c r="DQ478" s="243">
        <f t="shared" si="725"/>
        <v>0</v>
      </c>
      <c r="DR478" s="244">
        <f t="shared" si="726"/>
        <v>0</v>
      </c>
      <c r="DS478" s="235">
        <f t="shared" si="727"/>
        <v>0</v>
      </c>
      <c r="DT478" s="244" t="str">
        <f t="shared" si="703"/>
        <v/>
      </c>
      <c r="DU478" s="42" t="str">
        <f t="shared" si="728"/>
        <v/>
      </c>
      <c r="DV478" s="42" t="str">
        <f t="shared" si="729"/>
        <v/>
      </c>
      <c r="DW478" s="42" t="str">
        <f t="shared" si="730"/>
        <v/>
      </c>
      <c r="DX478" s="162"/>
      <c r="DY478" s="42" t="str">
        <f t="shared" si="731"/>
        <v/>
      </c>
      <c r="DZ478" s="42" t="str">
        <f t="shared" si="691"/>
        <v/>
      </c>
      <c r="EA478" s="42" t="str">
        <f t="shared" si="732"/>
        <v/>
      </c>
      <c r="EB478" s="162"/>
      <c r="EC478" s="930"/>
      <c r="ED478" s="188"/>
      <c r="EE478" s="245">
        <f t="shared" si="697"/>
        <v>0</v>
      </c>
      <c r="EG478" s="245">
        <f t="shared" si="733"/>
        <v>0</v>
      </c>
      <c r="EI478" s="246" t="str">
        <f t="shared" si="734"/>
        <v/>
      </c>
      <c r="EJ478" s="247" t="str">
        <f t="shared" si="704"/>
        <v/>
      </c>
      <c r="EK478" s="248" t="str">
        <f t="shared" si="705"/>
        <v/>
      </c>
      <c r="EL478" s="248" t="str">
        <f t="shared" si="706"/>
        <v/>
      </c>
      <c r="EM478" s="248" t="str">
        <f t="shared" si="707"/>
        <v/>
      </c>
      <c r="EN478" s="248" t="str">
        <f t="shared" si="735"/>
        <v/>
      </c>
      <c r="EO478" s="248" t="str">
        <f t="shared" si="708"/>
        <v/>
      </c>
      <c r="EQ478" s="248" t="str">
        <f t="shared" si="736"/>
        <v/>
      </c>
      <c r="ER478" s="248" t="str">
        <f t="shared" si="737"/>
        <v/>
      </c>
      <c r="ES478" s="248" t="str">
        <f t="shared" si="738"/>
        <v/>
      </c>
      <c r="ET478" s="248" t="str">
        <f t="shared" si="739"/>
        <v/>
      </c>
      <c r="EU478" s="248" t="str">
        <f t="shared" si="740"/>
        <v/>
      </c>
      <c r="EV478" s="248" t="str">
        <f t="shared" si="740"/>
        <v/>
      </c>
      <c r="EX478" s="248" t="str">
        <f t="shared" si="741"/>
        <v/>
      </c>
      <c r="EY478" s="248" t="str">
        <f t="shared" si="742"/>
        <v/>
      </c>
      <c r="EZ478" s="248" t="str">
        <f t="shared" si="743"/>
        <v/>
      </c>
      <c r="FA478" s="248" t="str">
        <f t="shared" si="744"/>
        <v/>
      </c>
      <c r="FB478" s="248" t="str">
        <f t="shared" si="684"/>
        <v/>
      </c>
      <c r="FC478" s="248" t="str">
        <f t="shared" si="684"/>
        <v/>
      </c>
      <c r="FE478" s="248" t="str">
        <f t="shared" si="745"/>
        <v/>
      </c>
      <c r="FF478" s="248" t="str">
        <f t="shared" si="746"/>
        <v/>
      </c>
      <c r="FG478" s="248" t="str">
        <f t="shared" si="747"/>
        <v/>
      </c>
      <c r="FH478" s="248" t="str">
        <f t="shared" si="748"/>
        <v/>
      </c>
      <c r="FI478" s="248" t="str">
        <f t="shared" si="685"/>
        <v/>
      </c>
      <c r="FJ478" s="248" t="str">
        <f t="shared" si="685"/>
        <v/>
      </c>
      <c r="FL478" s="370"/>
      <c r="FM478" s="371"/>
      <c r="FN478" s="371"/>
      <c r="FO478" s="611"/>
      <c r="FP478" s="896"/>
      <c r="FQ478" s="370"/>
      <c r="FR478" s="371"/>
      <c r="FS478" s="371"/>
      <c r="FT478" s="611"/>
      <c r="FU478" s="896"/>
      <c r="FV478" s="370"/>
      <c r="FW478" s="371"/>
      <c r="FX478" s="371"/>
      <c r="FY478" s="611"/>
      <c r="FZ478" s="896"/>
      <c r="GA478" s="613"/>
      <c r="GC478" s="227">
        <f t="shared" si="749"/>
        <v>0</v>
      </c>
      <c r="GD478" s="228">
        <f t="shared" si="750"/>
        <v>0</v>
      </c>
      <c r="GE478" s="229">
        <f t="shared" si="686"/>
        <v>0</v>
      </c>
      <c r="GF478" s="230">
        <f t="shared" si="686"/>
        <v>0</v>
      </c>
      <c r="GG478" s="231" t="str">
        <f t="shared" si="751"/>
        <v/>
      </c>
      <c r="GH478" s="232">
        <f t="shared" si="752"/>
        <v>0</v>
      </c>
      <c r="GI478" s="227">
        <f t="shared" si="753"/>
        <v>0</v>
      </c>
      <c r="GJ478" s="233">
        <f t="shared" si="754"/>
        <v>0</v>
      </c>
      <c r="GK478" s="233">
        <f t="shared" si="755"/>
        <v>0</v>
      </c>
      <c r="GL478" s="234"/>
      <c r="GM478" s="235">
        <f t="shared" si="756"/>
        <v>0</v>
      </c>
      <c r="GN478" s="235">
        <f t="shared" si="757"/>
        <v>0</v>
      </c>
      <c r="GO478" s="235" t="str">
        <f t="shared" si="758"/>
        <v/>
      </c>
      <c r="GP478" s="380"/>
      <c r="GQ478" s="235">
        <f t="shared" si="759"/>
        <v>0</v>
      </c>
      <c r="GR478" s="235">
        <f t="shared" si="760"/>
        <v>0</v>
      </c>
      <c r="GS478" s="235" t="str">
        <f t="shared" si="761"/>
        <v/>
      </c>
      <c r="GT478" s="236"/>
      <c r="GU478" s="237" t="str">
        <f t="shared" si="762"/>
        <v/>
      </c>
      <c r="GV478" s="237" t="str">
        <f t="shared" si="763"/>
        <v/>
      </c>
      <c r="GW478" s="238" t="str">
        <f t="shared" si="764"/>
        <v/>
      </c>
      <c r="GX478" s="238" t="str">
        <f t="shared" si="765"/>
        <v/>
      </c>
      <c r="GY478" s="239"/>
      <c r="GZ478" s="240" t="str">
        <f t="shared" si="766"/>
        <v/>
      </c>
      <c r="HA478" s="235" t="str">
        <f t="shared" si="767"/>
        <v/>
      </c>
      <c r="HB478" s="235" t="str">
        <f t="shared" si="768"/>
        <v/>
      </c>
      <c r="HC478" s="235" t="str">
        <f t="shared" si="769"/>
        <v/>
      </c>
      <c r="HD478" s="235" t="str">
        <f t="shared" si="770"/>
        <v/>
      </c>
      <c r="HE478" s="235" t="str">
        <f t="shared" si="771"/>
        <v/>
      </c>
      <c r="HF478" s="188"/>
      <c r="HG478" s="235" t="str">
        <f t="shared" si="772"/>
        <v/>
      </c>
      <c r="HH478" s="235">
        <f t="shared" si="687"/>
        <v>0</v>
      </c>
      <c r="HI478" s="235">
        <f t="shared" si="687"/>
        <v>0</v>
      </c>
      <c r="HJ478" s="235">
        <f t="shared" si="687"/>
        <v>0</v>
      </c>
      <c r="HK478" s="188"/>
      <c r="HL478" s="235" t="str">
        <f t="shared" si="773"/>
        <v/>
      </c>
      <c r="HM478" s="235">
        <f t="shared" si="688"/>
        <v>0</v>
      </c>
      <c r="HN478" s="235">
        <f t="shared" si="688"/>
        <v>0</v>
      </c>
      <c r="HO478" s="235">
        <f t="shared" si="688"/>
        <v>0</v>
      </c>
      <c r="HP478" s="188"/>
      <c r="HQ478" s="235" t="str">
        <f t="shared" si="774"/>
        <v/>
      </c>
      <c r="HR478" s="235">
        <f t="shared" si="689"/>
        <v>0</v>
      </c>
      <c r="HS478" s="235">
        <f t="shared" si="689"/>
        <v>0</v>
      </c>
      <c r="HT478" s="235">
        <f t="shared" si="689"/>
        <v>0</v>
      </c>
      <c r="HU478" s="162"/>
      <c r="HV478" s="1622"/>
      <c r="HW478" s="1619"/>
      <c r="HX478" s="1619"/>
      <c r="HY478" s="1619"/>
      <c r="HZ478" s="1619"/>
      <c r="IA478" s="1619"/>
      <c r="IB478" s="1619"/>
      <c r="IC478" s="1623"/>
      <c r="ID478" s="162"/>
      <c r="IE478" s="162"/>
    </row>
    <row r="479" spans="1:239" ht="21" customHeight="1" x14ac:dyDescent="0.25">
      <c r="A479" s="377" t="str">
        <f t="shared" si="709"/>
        <v/>
      </c>
      <c r="B479" s="188">
        <v>453</v>
      </c>
      <c r="C479" s="255"/>
      <c r="D479" s="223" t="str">
        <f t="shared" si="698"/>
        <v/>
      </c>
      <c r="E479" s="223" t="str">
        <f t="shared" si="775"/>
        <v/>
      </c>
      <c r="F479" s="242"/>
      <c r="G479" s="242"/>
      <c r="H479" s="224" t="str">
        <f t="shared" si="710"/>
        <v/>
      </c>
      <c r="I479" s="930"/>
      <c r="J479" s="930"/>
      <c r="K479" s="930"/>
      <c r="L479" s="370"/>
      <c r="M479" s="371"/>
      <c r="N479" s="371"/>
      <c r="O479" s="371"/>
      <c r="P479" s="372"/>
      <c r="Q479" s="609"/>
      <c r="R479" s="609"/>
      <c r="S479" s="610"/>
      <c r="T479" s="371"/>
      <c r="U479" s="371"/>
      <c r="V479" s="188"/>
      <c r="W479" s="370"/>
      <c r="X479" s="371"/>
      <c r="Y479" s="371"/>
      <c r="Z479" s="611"/>
      <c r="AA479" s="896"/>
      <c r="AB479" s="370"/>
      <c r="AC479" s="371"/>
      <c r="AD479" s="371"/>
      <c r="AE479" s="371"/>
      <c r="AF479" s="896"/>
      <c r="AG479" s="370"/>
      <c r="AH479" s="371"/>
      <c r="AI479" s="371"/>
      <c r="AJ479" s="371"/>
      <c r="AK479" s="896"/>
      <c r="AL479" s="370"/>
      <c r="AM479" s="371"/>
      <c r="AN479" s="371"/>
      <c r="AO479" s="372"/>
      <c r="AP479" s="370"/>
      <c r="AQ479" s="371"/>
      <c r="AR479" s="371"/>
      <c r="AS479" s="371"/>
      <c r="AT479" s="928"/>
      <c r="AU479" s="188"/>
      <c r="AV479" s="256">
        <f t="shared" si="699"/>
        <v>0</v>
      </c>
      <c r="AW479" s="257">
        <f t="shared" si="700"/>
        <v>0</v>
      </c>
      <c r="AX479" s="258">
        <f t="shared" si="690"/>
        <v>0</v>
      </c>
      <c r="AY479" s="259">
        <f t="shared" si="690"/>
        <v>0</v>
      </c>
      <c r="AZ479" s="231" t="str">
        <f t="shared" si="711"/>
        <v/>
      </c>
      <c r="BA479" s="232">
        <f t="shared" si="712"/>
        <v>0</v>
      </c>
      <c r="BB479" s="249">
        <f t="shared" si="701"/>
        <v>0</v>
      </c>
      <c r="BC479" s="231">
        <f t="shared" si="713"/>
        <v>0</v>
      </c>
      <c r="BD479" s="231">
        <f t="shared" si="714"/>
        <v>0</v>
      </c>
      <c r="BE479" s="260"/>
      <c r="BF479" s="235">
        <f t="shared" si="715"/>
        <v>0</v>
      </c>
      <c r="BG479" s="235">
        <f t="shared" si="716"/>
        <v>0</v>
      </c>
      <c r="BH479" s="235">
        <f t="shared" si="717"/>
        <v>0</v>
      </c>
      <c r="BI479" s="380"/>
      <c r="BJ479" s="235">
        <f t="shared" si="702"/>
        <v>0</v>
      </c>
      <c r="BK479" s="235">
        <f t="shared" si="718"/>
        <v>0</v>
      </c>
      <c r="BL479" s="235" t="str">
        <f t="shared" si="719"/>
        <v/>
      </c>
      <c r="BM479" s="236"/>
      <c r="BN479" s="237"/>
      <c r="BO479" s="237"/>
      <c r="BP479" s="238"/>
      <c r="BQ479" s="238"/>
      <c r="BR479" s="254"/>
      <c r="BS479" s="252"/>
      <c r="BT479" s="244"/>
      <c r="BU479" s="244"/>
      <c r="BV479" s="244"/>
      <c r="BW479" s="244"/>
      <c r="BX479" s="244"/>
      <c r="BY479" s="244"/>
      <c r="BZ479" s="244"/>
      <c r="CA479" s="244"/>
      <c r="CB479" s="253"/>
      <c r="CC479" s="188"/>
      <c r="CD479" s="244">
        <f t="shared" si="692"/>
        <v>0</v>
      </c>
      <c r="CE479" s="235">
        <f t="shared" si="720"/>
        <v>0</v>
      </c>
      <c r="CF479" s="235">
        <f t="shared" si="720"/>
        <v>0</v>
      </c>
      <c r="CG479" s="235">
        <f t="shared" si="720"/>
        <v>0</v>
      </c>
      <c r="CH479" s="188"/>
      <c r="CI479" s="244">
        <f t="shared" si="693"/>
        <v>0</v>
      </c>
      <c r="CJ479" s="235">
        <f t="shared" si="721"/>
        <v>0</v>
      </c>
      <c r="CK479" s="235">
        <f t="shared" si="721"/>
        <v>0</v>
      </c>
      <c r="CL479" s="235">
        <f t="shared" si="721"/>
        <v>0</v>
      </c>
      <c r="CM479" s="188"/>
      <c r="CN479" s="244">
        <f t="shared" si="694"/>
        <v>0</v>
      </c>
      <c r="CO479" s="235">
        <f t="shared" si="722"/>
        <v>0</v>
      </c>
      <c r="CP479" s="235">
        <f t="shared" si="722"/>
        <v>0</v>
      </c>
      <c r="CQ479" s="235">
        <f t="shared" si="722"/>
        <v>0</v>
      </c>
      <c r="CR479" s="188"/>
      <c r="CS479" s="244">
        <f t="shared" si="695"/>
        <v>0</v>
      </c>
      <c r="CT479" s="235">
        <f t="shared" si="723"/>
        <v>0</v>
      </c>
      <c r="CU479" s="235">
        <f t="shared" si="723"/>
        <v>0</v>
      </c>
      <c r="CV479" s="235">
        <f t="shared" si="723"/>
        <v>0</v>
      </c>
      <c r="CW479" s="188"/>
      <c r="CX479" s="244">
        <f t="shared" si="696"/>
        <v>0</v>
      </c>
      <c r="CY479" s="235">
        <f t="shared" si="724"/>
        <v>0</v>
      </c>
      <c r="CZ479" s="235">
        <f t="shared" si="724"/>
        <v>0</v>
      </c>
      <c r="DA479" s="235">
        <f t="shared" si="724"/>
        <v>0</v>
      </c>
      <c r="DB479" s="188"/>
      <c r="DC479" s="225"/>
      <c r="DD479" s="226"/>
      <c r="DE479" s="1088"/>
      <c r="DF479" s="225"/>
      <c r="DG479" s="226"/>
      <c r="DH479" s="1088"/>
      <c r="DI479" s="225"/>
      <c r="DJ479" s="226"/>
      <c r="DK479" s="1088"/>
      <c r="DL479" s="225"/>
      <c r="DM479" s="226"/>
      <c r="DN479" s="1088"/>
      <c r="DO479" s="370"/>
      <c r="DP479" s="370"/>
      <c r="DQ479" s="243">
        <f t="shared" si="725"/>
        <v>0</v>
      </c>
      <c r="DR479" s="244">
        <f t="shared" si="726"/>
        <v>0</v>
      </c>
      <c r="DS479" s="235">
        <f t="shared" si="727"/>
        <v>0</v>
      </c>
      <c r="DT479" s="244" t="str">
        <f t="shared" si="703"/>
        <v/>
      </c>
      <c r="DU479" s="42" t="str">
        <f t="shared" si="728"/>
        <v/>
      </c>
      <c r="DV479" s="42" t="str">
        <f t="shared" si="729"/>
        <v/>
      </c>
      <c r="DW479" s="42" t="str">
        <f t="shared" si="730"/>
        <v/>
      </c>
      <c r="DX479" s="162"/>
      <c r="DY479" s="42" t="str">
        <f t="shared" si="731"/>
        <v/>
      </c>
      <c r="DZ479" s="42" t="str">
        <f t="shared" si="691"/>
        <v/>
      </c>
      <c r="EA479" s="42" t="str">
        <f t="shared" si="732"/>
        <v/>
      </c>
      <c r="EB479" s="162"/>
      <c r="EC479" s="930"/>
      <c r="ED479" s="188"/>
      <c r="EE479" s="245">
        <f t="shared" si="697"/>
        <v>0</v>
      </c>
      <c r="EG479" s="245">
        <f t="shared" si="733"/>
        <v>0</v>
      </c>
      <c r="EI479" s="246" t="str">
        <f t="shared" si="734"/>
        <v/>
      </c>
      <c r="EJ479" s="247" t="str">
        <f t="shared" si="704"/>
        <v/>
      </c>
      <c r="EK479" s="248" t="str">
        <f t="shared" si="705"/>
        <v/>
      </c>
      <c r="EL479" s="248" t="str">
        <f t="shared" si="706"/>
        <v/>
      </c>
      <c r="EM479" s="248" t="str">
        <f t="shared" si="707"/>
        <v/>
      </c>
      <c r="EN479" s="248" t="str">
        <f t="shared" si="735"/>
        <v/>
      </c>
      <c r="EO479" s="248" t="str">
        <f t="shared" si="708"/>
        <v/>
      </c>
      <c r="EQ479" s="248" t="str">
        <f t="shared" si="736"/>
        <v/>
      </c>
      <c r="ER479" s="248" t="str">
        <f t="shared" si="737"/>
        <v/>
      </c>
      <c r="ES479" s="248" t="str">
        <f t="shared" si="738"/>
        <v/>
      </c>
      <c r="ET479" s="248" t="str">
        <f t="shared" si="739"/>
        <v/>
      </c>
      <c r="EU479" s="248" t="str">
        <f t="shared" si="740"/>
        <v/>
      </c>
      <c r="EV479" s="248" t="str">
        <f t="shared" si="740"/>
        <v/>
      </c>
      <c r="EX479" s="248" t="str">
        <f t="shared" si="741"/>
        <v/>
      </c>
      <c r="EY479" s="248" t="str">
        <f t="shared" si="742"/>
        <v/>
      </c>
      <c r="EZ479" s="248" t="str">
        <f t="shared" si="743"/>
        <v/>
      </c>
      <c r="FA479" s="248" t="str">
        <f t="shared" si="744"/>
        <v/>
      </c>
      <c r="FB479" s="248" t="str">
        <f t="shared" si="684"/>
        <v/>
      </c>
      <c r="FC479" s="248" t="str">
        <f t="shared" si="684"/>
        <v/>
      </c>
      <c r="FE479" s="248" t="str">
        <f t="shared" si="745"/>
        <v/>
      </c>
      <c r="FF479" s="248" t="str">
        <f t="shared" si="746"/>
        <v/>
      </c>
      <c r="FG479" s="248" t="str">
        <f t="shared" si="747"/>
        <v/>
      </c>
      <c r="FH479" s="248" t="str">
        <f t="shared" si="748"/>
        <v/>
      </c>
      <c r="FI479" s="248" t="str">
        <f t="shared" si="685"/>
        <v/>
      </c>
      <c r="FJ479" s="248" t="str">
        <f t="shared" si="685"/>
        <v/>
      </c>
      <c r="FL479" s="370"/>
      <c r="FM479" s="371"/>
      <c r="FN479" s="371"/>
      <c r="FO479" s="611"/>
      <c r="FP479" s="896"/>
      <c r="FQ479" s="370"/>
      <c r="FR479" s="371"/>
      <c r="FS479" s="371"/>
      <c r="FT479" s="611"/>
      <c r="FU479" s="896"/>
      <c r="FV479" s="370"/>
      <c r="FW479" s="371"/>
      <c r="FX479" s="371"/>
      <c r="FY479" s="611"/>
      <c r="FZ479" s="896"/>
      <c r="GA479" s="613"/>
      <c r="GC479" s="227">
        <f t="shared" si="749"/>
        <v>0</v>
      </c>
      <c r="GD479" s="228">
        <f t="shared" si="750"/>
        <v>0</v>
      </c>
      <c r="GE479" s="229">
        <f t="shared" si="686"/>
        <v>0</v>
      </c>
      <c r="GF479" s="230">
        <f t="shared" si="686"/>
        <v>0</v>
      </c>
      <c r="GG479" s="231" t="str">
        <f t="shared" si="751"/>
        <v/>
      </c>
      <c r="GH479" s="232">
        <f t="shared" si="752"/>
        <v>0</v>
      </c>
      <c r="GI479" s="227">
        <f t="shared" si="753"/>
        <v>0</v>
      </c>
      <c r="GJ479" s="233">
        <f t="shared" si="754"/>
        <v>0</v>
      </c>
      <c r="GK479" s="233">
        <f t="shared" si="755"/>
        <v>0</v>
      </c>
      <c r="GL479" s="234"/>
      <c r="GM479" s="235">
        <f t="shared" si="756"/>
        <v>0</v>
      </c>
      <c r="GN479" s="235">
        <f t="shared" si="757"/>
        <v>0</v>
      </c>
      <c r="GO479" s="235" t="str">
        <f t="shared" si="758"/>
        <v/>
      </c>
      <c r="GP479" s="380"/>
      <c r="GQ479" s="235">
        <f t="shared" si="759"/>
        <v>0</v>
      </c>
      <c r="GR479" s="235">
        <f t="shared" si="760"/>
        <v>0</v>
      </c>
      <c r="GS479" s="235" t="str">
        <f t="shared" si="761"/>
        <v/>
      </c>
      <c r="GT479" s="236"/>
      <c r="GU479" s="237" t="str">
        <f t="shared" si="762"/>
        <v/>
      </c>
      <c r="GV479" s="237" t="str">
        <f t="shared" si="763"/>
        <v/>
      </c>
      <c r="GW479" s="238" t="str">
        <f t="shared" si="764"/>
        <v/>
      </c>
      <c r="GX479" s="238" t="str">
        <f t="shared" si="765"/>
        <v/>
      </c>
      <c r="GY479" s="239"/>
      <c r="GZ479" s="240" t="str">
        <f t="shared" si="766"/>
        <v/>
      </c>
      <c r="HA479" s="235" t="str">
        <f t="shared" si="767"/>
        <v/>
      </c>
      <c r="HB479" s="235" t="str">
        <f t="shared" si="768"/>
        <v/>
      </c>
      <c r="HC479" s="235" t="str">
        <f t="shared" si="769"/>
        <v/>
      </c>
      <c r="HD479" s="235" t="str">
        <f t="shared" si="770"/>
        <v/>
      </c>
      <c r="HE479" s="235" t="str">
        <f t="shared" si="771"/>
        <v/>
      </c>
      <c r="HF479" s="188"/>
      <c r="HG479" s="235" t="str">
        <f t="shared" si="772"/>
        <v/>
      </c>
      <c r="HH479" s="235">
        <f t="shared" si="687"/>
        <v>0</v>
      </c>
      <c r="HI479" s="235">
        <f t="shared" si="687"/>
        <v>0</v>
      </c>
      <c r="HJ479" s="235">
        <f t="shared" si="687"/>
        <v>0</v>
      </c>
      <c r="HK479" s="188"/>
      <c r="HL479" s="235" t="str">
        <f t="shared" si="773"/>
        <v/>
      </c>
      <c r="HM479" s="235">
        <f t="shared" si="688"/>
        <v>0</v>
      </c>
      <c r="HN479" s="235">
        <f t="shared" si="688"/>
        <v>0</v>
      </c>
      <c r="HO479" s="235">
        <f t="shared" si="688"/>
        <v>0</v>
      </c>
      <c r="HP479" s="188"/>
      <c r="HQ479" s="235" t="str">
        <f t="shared" si="774"/>
        <v/>
      </c>
      <c r="HR479" s="235">
        <f t="shared" si="689"/>
        <v>0</v>
      </c>
      <c r="HS479" s="235">
        <f t="shared" si="689"/>
        <v>0</v>
      </c>
      <c r="HT479" s="235">
        <f t="shared" si="689"/>
        <v>0</v>
      </c>
      <c r="HU479" s="162"/>
      <c r="HV479" s="1622"/>
      <c r="HW479" s="1619"/>
      <c r="HX479" s="1619"/>
      <c r="HY479" s="1619"/>
      <c r="HZ479" s="1619"/>
      <c r="IA479" s="1619"/>
      <c r="IB479" s="1619"/>
      <c r="IC479" s="1623"/>
      <c r="ID479" s="162"/>
      <c r="IE479" s="162"/>
    </row>
    <row r="480" spans="1:239" ht="21" customHeight="1" x14ac:dyDescent="0.25">
      <c r="A480" s="377" t="str">
        <f t="shared" si="709"/>
        <v/>
      </c>
      <c r="B480" s="188">
        <v>454</v>
      </c>
      <c r="C480" s="255"/>
      <c r="D480" s="223" t="str">
        <f t="shared" si="698"/>
        <v/>
      </c>
      <c r="E480" s="223" t="str">
        <f t="shared" si="775"/>
        <v/>
      </c>
      <c r="F480" s="242"/>
      <c r="G480" s="242"/>
      <c r="H480" s="224" t="str">
        <f t="shared" si="710"/>
        <v/>
      </c>
      <c r="I480" s="930"/>
      <c r="J480" s="930"/>
      <c r="K480" s="930"/>
      <c r="L480" s="370"/>
      <c r="M480" s="371"/>
      <c r="N480" s="371"/>
      <c r="O480" s="371"/>
      <c r="P480" s="372"/>
      <c r="Q480" s="609"/>
      <c r="R480" s="609"/>
      <c r="S480" s="610"/>
      <c r="T480" s="371"/>
      <c r="U480" s="371"/>
      <c r="V480" s="188"/>
      <c r="W480" s="370"/>
      <c r="X480" s="371"/>
      <c r="Y480" s="371"/>
      <c r="Z480" s="611"/>
      <c r="AA480" s="896"/>
      <c r="AB480" s="370"/>
      <c r="AC480" s="371"/>
      <c r="AD480" s="371"/>
      <c r="AE480" s="371"/>
      <c r="AF480" s="896"/>
      <c r="AG480" s="370"/>
      <c r="AH480" s="371"/>
      <c r="AI480" s="371"/>
      <c r="AJ480" s="371"/>
      <c r="AK480" s="896"/>
      <c r="AL480" s="370"/>
      <c r="AM480" s="371"/>
      <c r="AN480" s="371"/>
      <c r="AO480" s="372"/>
      <c r="AP480" s="370"/>
      <c r="AQ480" s="371"/>
      <c r="AR480" s="371"/>
      <c r="AS480" s="371"/>
      <c r="AT480" s="928"/>
      <c r="AU480" s="188"/>
      <c r="AV480" s="256">
        <f t="shared" si="699"/>
        <v>0</v>
      </c>
      <c r="AW480" s="257">
        <f t="shared" si="700"/>
        <v>0</v>
      </c>
      <c r="AX480" s="258">
        <f t="shared" si="690"/>
        <v>0</v>
      </c>
      <c r="AY480" s="259">
        <f t="shared" si="690"/>
        <v>0</v>
      </c>
      <c r="AZ480" s="231" t="str">
        <f t="shared" si="711"/>
        <v/>
      </c>
      <c r="BA480" s="232">
        <f t="shared" si="712"/>
        <v>0</v>
      </c>
      <c r="BB480" s="249">
        <f t="shared" si="701"/>
        <v>0</v>
      </c>
      <c r="BC480" s="231">
        <f t="shared" si="713"/>
        <v>0</v>
      </c>
      <c r="BD480" s="231">
        <f t="shared" si="714"/>
        <v>0</v>
      </c>
      <c r="BE480" s="260"/>
      <c r="BF480" s="235">
        <f t="shared" si="715"/>
        <v>0</v>
      </c>
      <c r="BG480" s="235">
        <f t="shared" si="716"/>
        <v>0</v>
      </c>
      <c r="BH480" s="235">
        <f t="shared" si="717"/>
        <v>0</v>
      </c>
      <c r="BI480" s="380"/>
      <c r="BJ480" s="235">
        <f t="shared" si="702"/>
        <v>0</v>
      </c>
      <c r="BK480" s="235">
        <f t="shared" si="718"/>
        <v>0</v>
      </c>
      <c r="BL480" s="235" t="str">
        <f t="shared" si="719"/>
        <v/>
      </c>
      <c r="BM480" s="236"/>
      <c r="BN480" s="237"/>
      <c r="BO480" s="237"/>
      <c r="BP480" s="238"/>
      <c r="BQ480" s="238"/>
      <c r="BR480" s="254"/>
      <c r="BS480" s="252"/>
      <c r="BT480" s="244"/>
      <c r="BU480" s="244"/>
      <c r="BV480" s="244"/>
      <c r="BW480" s="244"/>
      <c r="BX480" s="244"/>
      <c r="BY480" s="244"/>
      <c r="BZ480" s="244"/>
      <c r="CA480" s="244"/>
      <c r="CB480" s="253"/>
      <c r="CC480" s="188"/>
      <c r="CD480" s="244">
        <f t="shared" si="692"/>
        <v>0</v>
      </c>
      <c r="CE480" s="235">
        <f t="shared" si="720"/>
        <v>0</v>
      </c>
      <c r="CF480" s="235">
        <f t="shared" si="720"/>
        <v>0</v>
      </c>
      <c r="CG480" s="235">
        <f t="shared" si="720"/>
        <v>0</v>
      </c>
      <c r="CH480" s="188"/>
      <c r="CI480" s="244">
        <f t="shared" si="693"/>
        <v>0</v>
      </c>
      <c r="CJ480" s="235">
        <f t="shared" si="721"/>
        <v>0</v>
      </c>
      <c r="CK480" s="235">
        <f t="shared" si="721"/>
        <v>0</v>
      </c>
      <c r="CL480" s="235">
        <f t="shared" si="721"/>
        <v>0</v>
      </c>
      <c r="CM480" s="188"/>
      <c r="CN480" s="244">
        <f t="shared" si="694"/>
        <v>0</v>
      </c>
      <c r="CO480" s="235">
        <f t="shared" si="722"/>
        <v>0</v>
      </c>
      <c r="CP480" s="235">
        <f t="shared" si="722"/>
        <v>0</v>
      </c>
      <c r="CQ480" s="235">
        <f t="shared" si="722"/>
        <v>0</v>
      </c>
      <c r="CR480" s="188"/>
      <c r="CS480" s="244">
        <f t="shared" si="695"/>
        <v>0</v>
      </c>
      <c r="CT480" s="235">
        <f t="shared" si="723"/>
        <v>0</v>
      </c>
      <c r="CU480" s="235">
        <f t="shared" si="723"/>
        <v>0</v>
      </c>
      <c r="CV480" s="235">
        <f t="shared" si="723"/>
        <v>0</v>
      </c>
      <c r="CW480" s="188"/>
      <c r="CX480" s="244">
        <f t="shared" si="696"/>
        <v>0</v>
      </c>
      <c r="CY480" s="235">
        <f t="shared" si="724"/>
        <v>0</v>
      </c>
      <c r="CZ480" s="235">
        <f t="shared" si="724"/>
        <v>0</v>
      </c>
      <c r="DA480" s="235">
        <f t="shared" si="724"/>
        <v>0</v>
      </c>
      <c r="DB480" s="188"/>
      <c r="DC480" s="225"/>
      <c r="DD480" s="226"/>
      <c r="DE480" s="1088"/>
      <c r="DF480" s="225"/>
      <c r="DG480" s="226"/>
      <c r="DH480" s="1088"/>
      <c r="DI480" s="225"/>
      <c r="DJ480" s="226"/>
      <c r="DK480" s="1088"/>
      <c r="DL480" s="225"/>
      <c r="DM480" s="226"/>
      <c r="DN480" s="1088"/>
      <c r="DO480" s="370"/>
      <c r="DP480" s="370"/>
      <c r="DQ480" s="243">
        <f t="shared" si="725"/>
        <v>0</v>
      </c>
      <c r="DR480" s="244">
        <f t="shared" si="726"/>
        <v>0</v>
      </c>
      <c r="DS480" s="235">
        <f t="shared" si="727"/>
        <v>0</v>
      </c>
      <c r="DT480" s="244" t="str">
        <f t="shared" si="703"/>
        <v/>
      </c>
      <c r="DU480" s="42" t="str">
        <f t="shared" si="728"/>
        <v/>
      </c>
      <c r="DV480" s="42" t="str">
        <f t="shared" si="729"/>
        <v/>
      </c>
      <c r="DW480" s="42" t="str">
        <f t="shared" si="730"/>
        <v/>
      </c>
      <c r="DX480" s="162"/>
      <c r="DY480" s="42" t="str">
        <f t="shared" si="731"/>
        <v/>
      </c>
      <c r="DZ480" s="42" t="str">
        <f t="shared" si="691"/>
        <v/>
      </c>
      <c r="EA480" s="42" t="str">
        <f t="shared" si="732"/>
        <v/>
      </c>
      <c r="EB480" s="162"/>
      <c r="EC480" s="930"/>
      <c r="ED480" s="188"/>
      <c r="EE480" s="245">
        <f t="shared" si="697"/>
        <v>0</v>
      </c>
      <c r="EG480" s="245">
        <f t="shared" si="733"/>
        <v>0</v>
      </c>
      <c r="EI480" s="246" t="str">
        <f t="shared" si="734"/>
        <v/>
      </c>
      <c r="EJ480" s="247" t="str">
        <f t="shared" si="704"/>
        <v/>
      </c>
      <c r="EK480" s="248" t="str">
        <f t="shared" si="705"/>
        <v/>
      </c>
      <c r="EL480" s="248" t="str">
        <f t="shared" si="706"/>
        <v/>
      </c>
      <c r="EM480" s="248" t="str">
        <f t="shared" si="707"/>
        <v/>
      </c>
      <c r="EN480" s="248" t="str">
        <f t="shared" si="735"/>
        <v/>
      </c>
      <c r="EO480" s="248" t="str">
        <f t="shared" si="708"/>
        <v/>
      </c>
      <c r="EQ480" s="248" t="str">
        <f t="shared" si="736"/>
        <v/>
      </c>
      <c r="ER480" s="248" t="str">
        <f t="shared" si="737"/>
        <v/>
      </c>
      <c r="ES480" s="248" t="str">
        <f t="shared" si="738"/>
        <v/>
      </c>
      <c r="ET480" s="248" t="str">
        <f t="shared" si="739"/>
        <v/>
      </c>
      <c r="EU480" s="248" t="str">
        <f t="shared" si="740"/>
        <v/>
      </c>
      <c r="EV480" s="248" t="str">
        <f t="shared" si="740"/>
        <v/>
      </c>
      <c r="EX480" s="248" t="str">
        <f t="shared" si="741"/>
        <v/>
      </c>
      <c r="EY480" s="248" t="str">
        <f t="shared" si="742"/>
        <v/>
      </c>
      <c r="EZ480" s="248" t="str">
        <f t="shared" si="743"/>
        <v/>
      </c>
      <c r="FA480" s="248" t="str">
        <f t="shared" si="744"/>
        <v/>
      </c>
      <c r="FB480" s="248" t="str">
        <f t="shared" si="684"/>
        <v/>
      </c>
      <c r="FC480" s="248" t="str">
        <f t="shared" si="684"/>
        <v/>
      </c>
      <c r="FE480" s="248" t="str">
        <f t="shared" si="745"/>
        <v/>
      </c>
      <c r="FF480" s="248" t="str">
        <f t="shared" si="746"/>
        <v/>
      </c>
      <c r="FG480" s="248" t="str">
        <f t="shared" si="747"/>
        <v/>
      </c>
      <c r="FH480" s="248" t="str">
        <f t="shared" si="748"/>
        <v/>
      </c>
      <c r="FI480" s="248" t="str">
        <f t="shared" si="685"/>
        <v/>
      </c>
      <c r="FJ480" s="248" t="str">
        <f t="shared" si="685"/>
        <v/>
      </c>
      <c r="FL480" s="370"/>
      <c r="FM480" s="371"/>
      <c r="FN480" s="371"/>
      <c r="FO480" s="611"/>
      <c r="FP480" s="896"/>
      <c r="FQ480" s="370"/>
      <c r="FR480" s="371"/>
      <c r="FS480" s="371"/>
      <c r="FT480" s="611"/>
      <c r="FU480" s="896"/>
      <c r="FV480" s="370"/>
      <c r="FW480" s="371"/>
      <c r="FX480" s="371"/>
      <c r="FY480" s="611"/>
      <c r="FZ480" s="896"/>
      <c r="GA480" s="613"/>
      <c r="GC480" s="227">
        <f t="shared" si="749"/>
        <v>0</v>
      </c>
      <c r="GD480" s="228">
        <f t="shared" si="750"/>
        <v>0</v>
      </c>
      <c r="GE480" s="229">
        <f t="shared" si="686"/>
        <v>0</v>
      </c>
      <c r="GF480" s="230">
        <f t="shared" si="686"/>
        <v>0</v>
      </c>
      <c r="GG480" s="231" t="str">
        <f t="shared" si="751"/>
        <v/>
      </c>
      <c r="GH480" s="232">
        <f t="shared" si="752"/>
        <v>0</v>
      </c>
      <c r="GI480" s="227">
        <f t="shared" si="753"/>
        <v>0</v>
      </c>
      <c r="GJ480" s="233">
        <f t="shared" si="754"/>
        <v>0</v>
      </c>
      <c r="GK480" s="233">
        <f t="shared" si="755"/>
        <v>0</v>
      </c>
      <c r="GL480" s="234"/>
      <c r="GM480" s="235">
        <f t="shared" si="756"/>
        <v>0</v>
      </c>
      <c r="GN480" s="235">
        <f t="shared" si="757"/>
        <v>0</v>
      </c>
      <c r="GO480" s="235" t="str">
        <f t="shared" si="758"/>
        <v/>
      </c>
      <c r="GP480" s="380"/>
      <c r="GQ480" s="235">
        <f t="shared" si="759"/>
        <v>0</v>
      </c>
      <c r="GR480" s="235">
        <f t="shared" si="760"/>
        <v>0</v>
      </c>
      <c r="GS480" s="235" t="str">
        <f t="shared" si="761"/>
        <v/>
      </c>
      <c r="GT480" s="236"/>
      <c r="GU480" s="237" t="str">
        <f t="shared" si="762"/>
        <v/>
      </c>
      <c r="GV480" s="237" t="str">
        <f t="shared" si="763"/>
        <v/>
      </c>
      <c r="GW480" s="238" t="str">
        <f t="shared" si="764"/>
        <v/>
      </c>
      <c r="GX480" s="238" t="str">
        <f t="shared" si="765"/>
        <v/>
      </c>
      <c r="GY480" s="239"/>
      <c r="GZ480" s="240" t="str">
        <f t="shared" si="766"/>
        <v/>
      </c>
      <c r="HA480" s="235" t="str">
        <f t="shared" si="767"/>
        <v/>
      </c>
      <c r="HB480" s="235" t="str">
        <f t="shared" si="768"/>
        <v/>
      </c>
      <c r="HC480" s="235" t="str">
        <f t="shared" si="769"/>
        <v/>
      </c>
      <c r="HD480" s="235" t="str">
        <f t="shared" si="770"/>
        <v/>
      </c>
      <c r="HE480" s="235" t="str">
        <f t="shared" si="771"/>
        <v/>
      </c>
      <c r="HF480" s="188"/>
      <c r="HG480" s="235" t="str">
        <f t="shared" si="772"/>
        <v/>
      </c>
      <c r="HH480" s="235">
        <f t="shared" si="687"/>
        <v>0</v>
      </c>
      <c r="HI480" s="235">
        <f t="shared" si="687"/>
        <v>0</v>
      </c>
      <c r="HJ480" s="235">
        <f t="shared" si="687"/>
        <v>0</v>
      </c>
      <c r="HK480" s="188"/>
      <c r="HL480" s="235" t="str">
        <f t="shared" si="773"/>
        <v/>
      </c>
      <c r="HM480" s="235">
        <f t="shared" si="688"/>
        <v>0</v>
      </c>
      <c r="HN480" s="235">
        <f t="shared" si="688"/>
        <v>0</v>
      </c>
      <c r="HO480" s="235">
        <f t="shared" si="688"/>
        <v>0</v>
      </c>
      <c r="HP480" s="188"/>
      <c r="HQ480" s="235" t="str">
        <f t="shared" si="774"/>
        <v/>
      </c>
      <c r="HR480" s="235">
        <f t="shared" si="689"/>
        <v>0</v>
      </c>
      <c r="HS480" s="235">
        <f t="shared" si="689"/>
        <v>0</v>
      </c>
      <c r="HT480" s="235">
        <f t="shared" si="689"/>
        <v>0</v>
      </c>
      <c r="HU480" s="162"/>
      <c r="HV480" s="1622"/>
      <c r="HW480" s="1619"/>
      <c r="HX480" s="1619"/>
      <c r="HY480" s="1619"/>
      <c r="HZ480" s="1619"/>
      <c r="IA480" s="1619"/>
      <c r="IB480" s="1619"/>
      <c r="IC480" s="1623"/>
      <c r="ID480" s="162"/>
      <c r="IE480" s="162"/>
    </row>
    <row r="481" spans="1:239" ht="21" customHeight="1" x14ac:dyDescent="0.25">
      <c r="A481" s="377" t="str">
        <f t="shared" si="709"/>
        <v/>
      </c>
      <c r="B481" s="188">
        <v>455</v>
      </c>
      <c r="C481" s="255"/>
      <c r="D481" s="223" t="str">
        <f t="shared" si="698"/>
        <v/>
      </c>
      <c r="E481" s="223" t="str">
        <f t="shared" si="775"/>
        <v/>
      </c>
      <c r="F481" s="242"/>
      <c r="G481" s="242"/>
      <c r="H481" s="224" t="str">
        <f t="shared" si="710"/>
        <v/>
      </c>
      <c r="I481" s="930"/>
      <c r="J481" s="930"/>
      <c r="K481" s="930"/>
      <c r="L481" s="370"/>
      <c r="M481" s="371"/>
      <c r="N481" s="371"/>
      <c r="O481" s="371"/>
      <c r="P481" s="372"/>
      <c r="Q481" s="609"/>
      <c r="R481" s="609"/>
      <c r="S481" s="610"/>
      <c r="T481" s="371"/>
      <c r="U481" s="371"/>
      <c r="V481" s="188"/>
      <c r="W481" s="370"/>
      <c r="X481" s="371"/>
      <c r="Y481" s="371"/>
      <c r="Z481" s="611"/>
      <c r="AA481" s="896"/>
      <c r="AB481" s="370"/>
      <c r="AC481" s="371"/>
      <c r="AD481" s="371"/>
      <c r="AE481" s="371"/>
      <c r="AF481" s="896"/>
      <c r="AG481" s="370"/>
      <c r="AH481" s="371"/>
      <c r="AI481" s="371"/>
      <c r="AJ481" s="371"/>
      <c r="AK481" s="896"/>
      <c r="AL481" s="370"/>
      <c r="AM481" s="371"/>
      <c r="AN481" s="371"/>
      <c r="AO481" s="372"/>
      <c r="AP481" s="370"/>
      <c r="AQ481" s="371"/>
      <c r="AR481" s="371"/>
      <c r="AS481" s="371"/>
      <c r="AT481" s="928"/>
      <c r="AU481" s="188"/>
      <c r="AV481" s="256">
        <f t="shared" si="699"/>
        <v>0</v>
      </c>
      <c r="AW481" s="257">
        <f t="shared" si="700"/>
        <v>0</v>
      </c>
      <c r="AX481" s="258">
        <f t="shared" si="690"/>
        <v>0</v>
      </c>
      <c r="AY481" s="259">
        <f t="shared" si="690"/>
        <v>0</v>
      </c>
      <c r="AZ481" s="231" t="str">
        <f t="shared" si="711"/>
        <v/>
      </c>
      <c r="BA481" s="232">
        <f t="shared" si="712"/>
        <v>0</v>
      </c>
      <c r="BB481" s="249">
        <f t="shared" si="701"/>
        <v>0</v>
      </c>
      <c r="BC481" s="231">
        <f t="shared" si="713"/>
        <v>0</v>
      </c>
      <c r="BD481" s="231">
        <f t="shared" si="714"/>
        <v>0</v>
      </c>
      <c r="BE481" s="260"/>
      <c r="BF481" s="235">
        <f t="shared" si="715"/>
        <v>0</v>
      </c>
      <c r="BG481" s="235">
        <f t="shared" si="716"/>
        <v>0</v>
      </c>
      <c r="BH481" s="235">
        <f t="shared" si="717"/>
        <v>0</v>
      </c>
      <c r="BI481" s="380"/>
      <c r="BJ481" s="235">
        <f t="shared" si="702"/>
        <v>0</v>
      </c>
      <c r="BK481" s="235">
        <f t="shared" si="718"/>
        <v>0</v>
      </c>
      <c r="BL481" s="235" t="str">
        <f t="shared" si="719"/>
        <v/>
      </c>
      <c r="BM481" s="236"/>
      <c r="BN481" s="237"/>
      <c r="BO481" s="237"/>
      <c r="BP481" s="238"/>
      <c r="BQ481" s="238"/>
      <c r="BR481" s="254"/>
      <c r="BS481" s="252"/>
      <c r="BT481" s="244"/>
      <c r="BU481" s="244"/>
      <c r="BV481" s="244"/>
      <c r="BW481" s="244"/>
      <c r="BX481" s="244"/>
      <c r="BY481" s="244"/>
      <c r="BZ481" s="244"/>
      <c r="CA481" s="244"/>
      <c r="CB481" s="253"/>
      <c r="CC481" s="188"/>
      <c r="CD481" s="244">
        <f t="shared" si="692"/>
        <v>0</v>
      </c>
      <c r="CE481" s="235">
        <f t="shared" si="720"/>
        <v>0</v>
      </c>
      <c r="CF481" s="235">
        <f t="shared" si="720"/>
        <v>0</v>
      </c>
      <c r="CG481" s="235">
        <f t="shared" si="720"/>
        <v>0</v>
      </c>
      <c r="CH481" s="188"/>
      <c r="CI481" s="244">
        <f t="shared" si="693"/>
        <v>0</v>
      </c>
      <c r="CJ481" s="235">
        <f t="shared" si="721"/>
        <v>0</v>
      </c>
      <c r="CK481" s="235">
        <f t="shared" si="721"/>
        <v>0</v>
      </c>
      <c r="CL481" s="235">
        <f t="shared" si="721"/>
        <v>0</v>
      </c>
      <c r="CM481" s="188"/>
      <c r="CN481" s="244">
        <f t="shared" si="694"/>
        <v>0</v>
      </c>
      <c r="CO481" s="235">
        <f t="shared" si="722"/>
        <v>0</v>
      </c>
      <c r="CP481" s="235">
        <f t="shared" si="722"/>
        <v>0</v>
      </c>
      <c r="CQ481" s="235">
        <f t="shared" si="722"/>
        <v>0</v>
      </c>
      <c r="CR481" s="188"/>
      <c r="CS481" s="244">
        <f t="shared" si="695"/>
        <v>0</v>
      </c>
      <c r="CT481" s="235">
        <f t="shared" si="723"/>
        <v>0</v>
      </c>
      <c r="CU481" s="235">
        <f t="shared" si="723"/>
        <v>0</v>
      </c>
      <c r="CV481" s="235">
        <f t="shared" si="723"/>
        <v>0</v>
      </c>
      <c r="CW481" s="188"/>
      <c r="CX481" s="244">
        <f t="shared" si="696"/>
        <v>0</v>
      </c>
      <c r="CY481" s="235">
        <f t="shared" si="724"/>
        <v>0</v>
      </c>
      <c r="CZ481" s="235">
        <f t="shared" si="724"/>
        <v>0</v>
      </c>
      <c r="DA481" s="235">
        <f t="shared" si="724"/>
        <v>0</v>
      </c>
      <c r="DB481" s="188"/>
      <c r="DC481" s="225"/>
      <c r="DD481" s="226"/>
      <c r="DE481" s="1088"/>
      <c r="DF481" s="225"/>
      <c r="DG481" s="226"/>
      <c r="DH481" s="1088"/>
      <c r="DI481" s="225"/>
      <c r="DJ481" s="226"/>
      <c r="DK481" s="1088"/>
      <c r="DL481" s="225"/>
      <c r="DM481" s="226"/>
      <c r="DN481" s="1088"/>
      <c r="DO481" s="370"/>
      <c r="DP481" s="370"/>
      <c r="DQ481" s="243">
        <f t="shared" si="725"/>
        <v>0</v>
      </c>
      <c r="DR481" s="244">
        <f t="shared" si="726"/>
        <v>0</v>
      </c>
      <c r="DS481" s="235">
        <f t="shared" si="727"/>
        <v>0</v>
      </c>
      <c r="DT481" s="244" t="str">
        <f t="shared" si="703"/>
        <v/>
      </c>
      <c r="DU481" s="42" t="str">
        <f t="shared" si="728"/>
        <v/>
      </c>
      <c r="DV481" s="42" t="str">
        <f t="shared" si="729"/>
        <v/>
      </c>
      <c r="DW481" s="42" t="str">
        <f t="shared" si="730"/>
        <v/>
      </c>
      <c r="DX481" s="162"/>
      <c r="DY481" s="42" t="str">
        <f t="shared" si="731"/>
        <v/>
      </c>
      <c r="DZ481" s="42" t="str">
        <f t="shared" si="691"/>
        <v/>
      </c>
      <c r="EA481" s="42" t="str">
        <f t="shared" si="732"/>
        <v/>
      </c>
      <c r="EB481" s="162"/>
      <c r="EC481" s="930"/>
      <c r="ED481" s="188"/>
      <c r="EE481" s="245">
        <f t="shared" si="697"/>
        <v>0</v>
      </c>
      <c r="EG481" s="245">
        <f t="shared" si="733"/>
        <v>0</v>
      </c>
      <c r="EI481" s="246" t="str">
        <f t="shared" si="734"/>
        <v/>
      </c>
      <c r="EJ481" s="247" t="str">
        <f t="shared" si="704"/>
        <v/>
      </c>
      <c r="EK481" s="248" t="str">
        <f t="shared" si="705"/>
        <v/>
      </c>
      <c r="EL481" s="248" t="str">
        <f t="shared" si="706"/>
        <v/>
      </c>
      <c r="EM481" s="248" t="str">
        <f t="shared" si="707"/>
        <v/>
      </c>
      <c r="EN481" s="248" t="str">
        <f t="shared" si="735"/>
        <v/>
      </c>
      <c r="EO481" s="248" t="str">
        <f t="shared" si="708"/>
        <v/>
      </c>
      <c r="EQ481" s="248" t="str">
        <f t="shared" si="736"/>
        <v/>
      </c>
      <c r="ER481" s="248" t="str">
        <f t="shared" si="737"/>
        <v/>
      </c>
      <c r="ES481" s="248" t="str">
        <f t="shared" si="738"/>
        <v/>
      </c>
      <c r="ET481" s="248" t="str">
        <f t="shared" si="739"/>
        <v/>
      </c>
      <c r="EU481" s="248" t="str">
        <f t="shared" si="740"/>
        <v/>
      </c>
      <c r="EV481" s="248" t="str">
        <f t="shared" si="740"/>
        <v/>
      </c>
      <c r="EX481" s="248" t="str">
        <f t="shared" si="741"/>
        <v/>
      </c>
      <c r="EY481" s="248" t="str">
        <f t="shared" si="742"/>
        <v/>
      </c>
      <c r="EZ481" s="248" t="str">
        <f t="shared" si="743"/>
        <v/>
      </c>
      <c r="FA481" s="248" t="str">
        <f t="shared" si="744"/>
        <v/>
      </c>
      <c r="FB481" s="248" t="str">
        <f t="shared" si="684"/>
        <v/>
      </c>
      <c r="FC481" s="248" t="str">
        <f t="shared" si="684"/>
        <v/>
      </c>
      <c r="FE481" s="248" t="str">
        <f t="shared" si="745"/>
        <v/>
      </c>
      <c r="FF481" s="248" t="str">
        <f t="shared" si="746"/>
        <v/>
      </c>
      <c r="FG481" s="248" t="str">
        <f t="shared" si="747"/>
        <v/>
      </c>
      <c r="FH481" s="248" t="str">
        <f t="shared" si="748"/>
        <v/>
      </c>
      <c r="FI481" s="248" t="str">
        <f t="shared" si="685"/>
        <v/>
      </c>
      <c r="FJ481" s="248" t="str">
        <f t="shared" si="685"/>
        <v/>
      </c>
      <c r="FL481" s="370"/>
      <c r="FM481" s="371"/>
      <c r="FN481" s="371"/>
      <c r="FO481" s="611"/>
      <c r="FP481" s="896"/>
      <c r="FQ481" s="370"/>
      <c r="FR481" s="371"/>
      <c r="FS481" s="371"/>
      <c r="FT481" s="611"/>
      <c r="FU481" s="896"/>
      <c r="FV481" s="370"/>
      <c r="FW481" s="371"/>
      <c r="FX481" s="371"/>
      <c r="FY481" s="611"/>
      <c r="FZ481" s="896"/>
      <c r="GA481" s="613"/>
      <c r="GC481" s="227">
        <f t="shared" si="749"/>
        <v>0</v>
      </c>
      <c r="GD481" s="228">
        <f t="shared" si="750"/>
        <v>0</v>
      </c>
      <c r="GE481" s="229">
        <f t="shared" si="686"/>
        <v>0</v>
      </c>
      <c r="GF481" s="230">
        <f t="shared" si="686"/>
        <v>0</v>
      </c>
      <c r="GG481" s="231" t="str">
        <f t="shared" si="751"/>
        <v/>
      </c>
      <c r="GH481" s="232">
        <f t="shared" si="752"/>
        <v>0</v>
      </c>
      <c r="GI481" s="227">
        <f t="shared" si="753"/>
        <v>0</v>
      </c>
      <c r="GJ481" s="233">
        <f t="shared" si="754"/>
        <v>0</v>
      </c>
      <c r="GK481" s="233">
        <f t="shared" si="755"/>
        <v>0</v>
      </c>
      <c r="GL481" s="234"/>
      <c r="GM481" s="235">
        <f t="shared" si="756"/>
        <v>0</v>
      </c>
      <c r="GN481" s="235">
        <f t="shared" si="757"/>
        <v>0</v>
      </c>
      <c r="GO481" s="235" t="str">
        <f t="shared" si="758"/>
        <v/>
      </c>
      <c r="GP481" s="380"/>
      <c r="GQ481" s="235">
        <f t="shared" si="759"/>
        <v>0</v>
      </c>
      <c r="GR481" s="235">
        <f t="shared" si="760"/>
        <v>0</v>
      </c>
      <c r="GS481" s="235" t="str">
        <f t="shared" si="761"/>
        <v/>
      </c>
      <c r="GT481" s="236"/>
      <c r="GU481" s="237" t="str">
        <f t="shared" si="762"/>
        <v/>
      </c>
      <c r="GV481" s="237" t="str">
        <f t="shared" si="763"/>
        <v/>
      </c>
      <c r="GW481" s="238" t="str">
        <f t="shared" si="764"/>
        <v/>
      </c>
      <c r="GX481" s="238" t="str">
        <f t="shared" si="765"/>
        <v/>
      </c>
      <c r="GY481" s="239"/>
      <c r="GZ481" s="240" t="str">
        <f t="shared" si="766"/>
        <v/>
      </c>
      <c r="HA481" s="235" t="str">
        <f t="shared" si="767"/>
        <v/>
      </c>
      <c r="HB481" s="235" t="str">
        <f t="shared" si="768"/>
        <v/>
      </c>
      <c r="HC481" s="235" t="str">
        <f t="shared" si="769"/>
        <v/>
      </c>
      <c r="HD481" s="235" t="str">
        <f t="shared" si="770"/>
        <v/>
      </c>
      <c r="HE481" s="235" t="str">
        <f t="shared" si="771"/>
        <v/>
      </c>
      <c r="HF481" s="188"/>
      <c r="HG481" s="235" t="str">
        <f t="shared" si="772"/>
        <v/>
      </c>
      <c r="HH481" s="235">
        <f t="shared" si="687"/>
        <v>0</v>
      </c>
      <c r="HI481" s="235">
        <f t="shared" si="687"/>
        <v>0</v>
      </c>
      <c r="HJ481" s="235">
        <f t="shared" si="687"/>
        <v>0</v>
      </c>
      <c r="HK481" s="188"/>
      <c r="HL481" s="235" t="str">
        <f t="shared" si="773"/>
        <v/>
      </c>
      <c r="HM481" s="235">
        <f t="shared" si="688"/>
        <v>0</v>
      </c>
      <c r="HN481" s="235">
        <f t="shared" si="688"/>
        <v>0</v>
      </c>
      <c r="HO481" s="235">
        <f t="shared" si="688"/>
        <v>0</v>
      </c>
      <c r="HP481" s="188"/>
      <c r="HQ481" s="235" t="str">
        <f t="shared" si="774"/>
        <v/>
      </c>
      <c r="HR481" s="235">
        <f t="shared" si="689"/>
        <v>0</v>
      </c>
      <c r="HS481" s="235">
        <f t="shared" si="689"/>
        <v>0</v>
      </c>
      <c r="HT481" s="235">
        <f t="shared" si="689"/>
        <v>0</v>
      </c>
      <c r="HU481" s="162"/>
      <c r="HV481" s="1622"/>
      <c r="HW481" s="1619"/>
      <c r="HX481" s="1619"/>
      <c r="HY481" s="1619"/>
      <c r="HZ481" s="1619"/>
      <c r="IA481" s="1619"/>
      <c r="IB481" s="1619"/>
      <c r="IC481" s="1623"/>
      <c r="ID481" s="162"/>
      <c r="IE481" s="162"/>
    </row>
    <row r="482" spans="1:239" ht="21" customHeight="1" x14ac:dyDescent="0.25">
      <c r="A482" s="377" t="str">
        <f t="shared" si="709"/>
        <v/>
      </c>
      <c r="B482" s="188">
        <v>456</v>
      </c>
      <c r="C482" s="255"/>
      <c r="D482" s="223" t="str">
        <f t="shared" si="698"/>
        <v/>
      </c>
      <c r="E482" s="223" t="str">
        <f t="shared" si="775"/>
        <v/>
      </c>
      <c r="F482" s="242"/>
      <c r="G482" s="242"/>
      <c r="H482" s="224" t="str">
        <f t="shared" si="710"/>
        <v/>
      </c>
      <c r="I482" s="930"/>
      <c r="J482" s="930"/>
      <c r="K482" s="930"/>
      <c r="L482" s="370"/>
      <c r="M482" s="371"/>
      <c r="N482" s="371"/>
      <c r="O482" s="371"/>
      <c r="P482" s="372"/>
      <c r="Q482" s="609"/>
      <c r="R482" s="609"/>
      <c r="S482" s="610"/>
      <c r="T482" s="371"/>
      <c r="U482" s="371"/>
      <c r="V482" s="188"/>
      <c r="W482" s="370"/>
      <c r="X482" s="371"/>
      <c r="Y482" s="371"/>
      <c r="Z482" s="611"/>
      <c r="AA482" s="896"/>
      <c r="AB482" s="370"/>
      <c r="AC482" s="371"/>
      <c r="AD482" s="371"/>
      <c r="AE482" s="371"/>
      <c r="AF482" s="896"/>
      <c r="AG482" s="370"/>
      <c r="AH482" s="371"/>
      <c r="AI482" s="371"/>
      <c r="AJ482" s="371"/>
      <c r="AK482" s="896"/>
      <c r="AL482" s="370"/>
      <c r="AM482" s="371"/>
      <c r="AN482" s="371"/>
      <c r="AO482" s="372"/>
      <c r="AP482" s="370"/>
      <c r="AQ482" s="371"/>
      <c r="AR482" s="371"/>
      <c r="AS482" s="371"/>
      <c r="AT482" s="928"/>
      <c r="AU482" s="188"/>
      <c r="AV482" s="256">
        <f t="shared" si="699"/>
        <v>0</v>
      </c>
      <c r="AW482" s="257">
        <f t="shared" si="700"/>
        <v>0</v>
      </c>
      <c r="AX482" s="258">
        <f t="shared" si="690"/>
        <v>0</v>
      </c>
      <c r="AY482" s="259">
        <f t="shared" si="690"/>
        <v>0</v>
      </c>
      <c r="AZ482" s="231" t="str">
        <f t="shared" si="711"/>
        <v/>
      </c>
      <c r="BA482" s="232">
        <f t="shared" si="712"/>
        <v>0</v>
      </c>
      <c r="BB482" s="249">
        <f t="shared" si="701"/>
        <v>0</v>
      </c>
      <c r="BC482" s="231">
        <f t="shared" si="713"/>
        <v>0</v>
      </c>
      <c r="BD482" s="231">
        <f t="shared" si="714"/>
        <v>0</v>
      </c>
      <c r="BE482" s="260"/>
      <c r="BF482" s="235">
        <f t="shared" si="715"/>
        <v>0</v>
      </c>
      <c r="BG482" s="235">
        <f t="shared" si="716"/>
        <v>0</v>
      </c>
      <c r="BH482" s="235">
        <f t="shared" si="717"/>
        <v>0</v>
      </c>
      <c r="BI482" s="380"/>
      <c r="BJ482" s="235">
        <f t="shared" si="702"/>
        <v>0</v>
      </c>
      <c r="BK482" s="235">
        <f t="shared" si="718"/>
        <v>0</v>
      </c>
      <c r="BL482" s="235" t="str">
        <f t="shared" si="719"/>
        <v/>
      </c>
      <c r="BM482" s="236"/>
      <c r="BN482" s="237"/>
      <c r="BO482" s="237"/>
      <c r="BP482" s="238"/>
      <c r="BQ482" s="238"/>
      <c r="BR482" s="254"/>
      <c r="BS482" s="252"/>
      <c r="BT482" s="244"/>
      <c r="BU482" s="244"/>
      <c r="BV482" s="244"/>
      <c r="BW482" s="244"/>
      <c r="BX482" s="244"/>
      <c r="BY482" s="244"/>
      <c r="BZ482" s="244"/>
      <c r="CA482" s="244"/>
      <c r="CB482" s="253"/>
      <c r="CC482" s="188"/>
      <c r="CD482" s="244">
        <f t="shared" si="692"/>
        <v>0</v>
      </c>
      <c r="CE482" s="235">
        <f t="shared" si="720"/>
        <v>0</v>
      </c>
      <c r="CF482" s="235">
        <f t="shared" si="720"/>
        <v>0</v>
      </c>
      <c r="CG482" s="235">
        <f t="shared" si="720"/>
        <v>0</v>
      </c>
      <c r="CH482" s="188"/>
      <c r="CI482" s="244">
        <f t="shared" si="693"/>
        <v>0</v>
      </c>
      <c r="CJ482" s="235">
        <f t="shared" si="721"/>
        <v>0</v>
      </c>
      <c r="CK482" s="235">
        <f t="shared" si="721"/>
        <v>0</v>
      </c>
      <c r="CL482" s="235">
        <f t="shared" si="721"/>
        <v>0</v>
      </c>
      <c r="CM482" s="188"/>
      <c r="CN482" s="244">
        <f t="shared" si="694"/>
        <v>0</v>
      </c>
      <c r="CO482" s="235">
        <f t="shared" si="722"/>
        <v>0</v>
      </c>
      <c r="CP482" s="235">
        <f t="shared" si="722"/>
        <v>0</v>
      </c>
      <c r="CQ482" s="235">
        <f t="shared" si="722"/>
        <v>0</v>
      </c>
      <c r="CR482" s="188"/>
      <c r="CS482" s="244">
        <f t="shared" si="695"/>
        <v>0</v>
      </c>
      <c r="CT482" s="235">
        <f t="shared" si="723"/>
        <v>0</v>
      </c>
      <c r="CU482" s="235">
        <f t="shared" si="723"/>
        <v>0</v>
      </c>
      <c r="CV482" s="235">
        <f t="shared" si="723"/>
        <v>0</v>
      </c>
      <c r="CW482" s="188"/>
      <c r="CX482" s="244">
        <f t="shared" si="696"/>
        <v>0</v>
      </c>
      <c r="CY482" s="235">
        <f t="shared" si="724"/>
        <v>0</v>
      </c>
      <c r="CZ482" s="235">
        <f t="shared" si="724"/>
        <v>0</v>
      </c>
      <c r="DA482" s="235">
        <f t="shared" si="724"/>
        <v>0</v>
      </c>
      <c r="DB482" s="188"/>
      <c r="DC482" s="225"/>
      <c r="DD482" s="226"/>
      <c r="DE482" s="1088"/>
      <c r="DF482" s="225"/>
      <c r="DG482" s="226"/>
      <c r="DH482" s="1088"/>
      <c r="DI482" s="225"/>
      <c r="DJ482" s="226"/>
      <c r="DK482" s="1088"/>
      <c r="DL482" s="225"/>
      <c r="DM482" s="226"/>
      <c r="DN482" s="1088"/>
      <c r="DO482" s="370"/>
      <c r="DP482" s="370"/>
      <c r="DQ482" s="243">
        <f t="shared" si="725"/>
        <v>0</v>
      </c>
      <c r="DR482" s="244">
        <f t="shared" si="726"/>
        <v>0</v>
      </c>
      <c r="DS482" s="235">
        <f t="shared" si="727"/>
        <v>0</v>
      </c>
      <c r="DT482" s="244" t="str">
        <f t="shared" si="703"/>
        <v/>
      </c>
      <c r="DU482" s="42" t="str">
        <f t="shared" si="728"/>
        <v/>
      </c>
      <c r="DV482" s="42" t="str">
        <f t="shared" si="729"/>
        <v/>
      </c>
      <c r="DW482" s="42" t="str">
        <f t="shared" si="730"/>
        <v/>
      </c>
      <c r="DX482" s="162"/>
      <c r="DY482" s="42" t="str">
        <f t="shared" si="731"/>
        <v/>
      </c>
      <c r="DZ482" s="42" t="str">
        <f t="shared" si="691"/>
        <v/>
      </c>
      <c r="EA482" s="42" t="str">
        <f t="shared" si="732"/>
        <v/>
      </c>
      <c r="EB482" s="162"/>
      <c r="EC482" s="930"/>
      <c r="ED482" s="188"/>
      <c r="EE482" s="245">
        <f t="shared" si="697"/>
        <v>0</v>
      </c>
      <c r="EG482" s="245">
        <f t="shared" si="733"/>
        <v>0</v>
      </c>
      <c r="EI482" s="246" t="str">
        <f t="shared" si="734"/>
        <v/>
      </c>
      <c r="EJ482" s="247" t="str">
        <f t="shared" si="704"/>
        <v/>
      </c>
      <c r="EK482" s="248" t="str">
        <f t="shared" si="705"/>
        <v/>
      </c>
      <c r="EL482" s="248" t="str">
        <f t="shared" si="706"/>
        <v/>
      </c>
      <c r="EM482" s="248" t="str">
        <f t="shared" si="707"/>
        <v/>
      </c>
      <c r="EN482" s="248" t="str">
        <f t="shared" si="735"/>
        <v/>
      </c>
      <c r="EO482" s="248" t="str">
        <f t="shared" si="708"/>
        <v/>
      </c>
      <c r="EQ482" s="248" t="str">
        <f t="shared" si="736"/>
        <v/>
      </c>
      <c r="ER482" s="248" t="str">
        <f t="shared" si="737"/>
        <v/>
      </c>
      <c r="ES482" s="248" t="str">
        <f t="shared" si="738"/>
        <v/>
      </c>
      <c r="ET482" s="248" t="str">
        <f t="shared" si="739"/>
        <v/>
      </c>
      <c r="EU482" s="248" t="str">
        <f t="shared" si="740"/>
        <v/>
      </c>
      <c r="EV482" s="248" t="str">
        <f t="shared" si="740"/>
        <v/>
      </c>
      <c r="EX482" s="248" t="str">
        <f t="shared" si="741"/>
        <v/>
      </c>
      <c r="EY482" s="248" t="str">
        <f t="shared" si="742"/>
        <v/>
      </c>
      <c r="EZ482" s="248" t="str">
        <f t="shared" si="743"/>
        <v/>
      </c>
      <c r="FA482" s="248" t="str">
        <f t="shared" si="744"/>
        <v/>
      </c>
      <c r="FB482" s="248" t="str">
        <f t="shared" si="684"/>
        <v/>
      </c>
      <c r="FC482" s="248" t="str">
        <f t="shared" si="684"/>
        <v/>
      </c>
      <c r="FE482" s="248" t="str">
        <f t="shared" si="745"/>
        <v/>
      </c>
      <c r="FF482" s="248" t="str">
        <f t="shared" si="746"/>
        <v/>
      </c>
      <c r="FG482" s="248" t="str">
        <f t="shared" si="747"/>
        <v/>
      </c>
      <c r="FH482" s="248" t="str">
        <f t="shared" si="748"/>
        <v/>
      </c>
      <c r="FI482" s="248" t="str">
        <f t="shared" si="685"/>
        <v/>
      </c>
      <c r="FJ482" s="248" t="str">
        <f t="shared" si="685"/>
        <v/>
      </c>
      <c r="FL482" s="370"/>
      <c r="FM482" s="371"/>
      <c r="FN482" s="371"/>
      <c r="FO482" s="611"/>
      <c r="FP482" s="896"/>
      <c r="FQ482" s="370"/>
      <c r="FR482" s="371"/>
      <c r="FS482" s="371"/>
      <c r="FT482" s="611"/>
      <c r="FU482" s="896"/>
      <c r="FV482" s="370"/>
      <c r="FW482" s="371"/>
      <c r="FX482" s="371"/>
      <c r="FY482" s="611"/>
      <c r="FZ482" s="896"/>
      <c r="GA482" s="613"/>
      <c r="GC482" s="227">
        <f t="shared" si="749"/>
        <v>0</v>
      </c>
      <c r="GD482" s="228">
        <f t="shared" si="750"/>
        <v>0</v>
      </c>
      <c r="GE482" s="229">
        <f t="shared" si="686"/>
        <v>0</v>
      </c>
      <c r="GF482" s="230">
        <f t="shared" si="686"/>
        <v>0</v>
      </c>
      <c r="GG482" s="231" t="str">
        <f t="shared" si="751"/>
        <v/>
      </c>
      <c r="GH482" s="232">
        <f t="shared" si="752"/>
        <v>0</v>
      </c>
      <c r="GI482" s="227">
        <f t="shared" si="753"/>
        <v>0</v>
      </c>
      <c r="GJ482" s="233">
        <f t="shared" si="754"/>
        <v>0</v>
      </c>
      <c r="GK482" s="233">
        <f t="shared" si="755"/>
        <v>0</v>
      </c>
      <c r="GL482" s="234"/>
      <c r="GM482" s="235">
        <f t="shared" si="756"/>
        <v>0</v>
      </c>
      <c r="GN482" s="235">
        <f t="shared" si="757"/>
        <v>0</v>
      </c>
      <c r="GO482" s="235" t="str">
        <f t="shared" si="758"/>
        <v/>
      </c>
      <c r="GP482" s="380"/>
      <c r="GQ482" s="235">
        <f t="shared" si="759"/>
        <v>0</v>
      </c>
      <c r="GR482" s="235">
        <f t="shared" si="760"/>
        <v>0</v>
      </c>
      <c r="GS482" s="235" t="str">
        <f t="shared" si="761"/>
        <v/>
      </c>
      <c r="GT482" s="236"/>
      <c r="GU482" s="237" t="str">
        <f t="shared" si="762"/>
        <v/>
      </c>
      <c r="GV482" s="237" t="str">
        <f t="shared" si="763"/>
        <v/>
      </c>
      <c r="GW482" s="238" t="str">
        <f t="shared" si="764"/>
        <v/>
      </c>
      <c r="GX482" s="238" t="str">
        <f t="shared" si="765"/>
        <v/>
      </c>
      <c r="GY482" s="239"/>
      <c r="GZ482" s="240" t="str">
        <f t="shared" si="766"/>
        <v/>
      </c>
      <c r="HA482" s="235" t="str">
        <f t="shared" si="767"/>
        <v/>
      </c>
      <c r="HB482" s="235" t="str">
        <f t="shared" si="768"/>
        <v/>
      </c>
      <c r="HC482" s="235" t="str">
        <f t="shared" si="769"/>
        <v/>
      </c>
      <c r="HD482" s="235" t="str">
        <f t="shared" si="770"/>
        <v/>
      </c>
      <c r="HE482" s="235" t="str">
        <f t="shared" si="771"/>
        <v/>
      </c>
      <c r="HF482" s="188"/>
      <c r="HG482" s="235" t="str">
        <f t="shared" si="772"/>
        <v/>
      </c>
      <c r="HH482" s="235">
        <f t="shared" si="687"/>
        <v>0</v>
      </c>
      <c r="HI482" s="235">
        <f t="shared" si="687"/>
        <v>0</v>
      </c>
      <c r="HJ482" s="235">
        <f t="shared" si="687"/>
        <v>0</v>
      </c>
      <c r="HK482" s="188"/>
      <c r="HL482" s="235" t="str">
        <f t="shared" si="773"/>
        <v/>
      </c>
      <c r="HM482" s="235">
        <f t="shared" si="688"/>
        <v>0</v>
      </c>
      <c r="HN482" s="235">
        <f t="shared" si="688"/>
        <v>0</v>
      </c>
      <c r="HO482" s="235">
        <f t="shared" si="688"/>
        <v>0</v>
      </c>
      <c r="HP482" s="188"/>
      <c r="HQ482" s="235" t="str">
        <f t="shared" si="774"/>
        <v/>
      </c>
      <c r="HR482" s="235">
        <f t="shared" si="689"/>
        <v>0</v>
      </c>
      <c r="HS482" s="235">
        <f t="shared" si="689"/>
        <v>0</v>
      </c>
      <c r="HT482" s="235">
        <f t="shared" si="689"/>
        <v>0</v>
      </c>
      <c r="HU482" s="162"/>
      <c r="HV482" s="1622"/>
      <c r="HW482" s="1619"/>
      <c r="HX482" s="1619"/>
      <c r="HY482" s="1619"/>
      <c r="HZ482" s="1619"/>
      <c r="IA482" s="1619"/>
      <c r="IB482" s="1619"/>
      <c r="IC482" s="1623"/>
      <c r="ID482" s="162"/>
      <c r="IE482" s="162"/>
    </row>
    <row r="483" spans="1:239" ht="21" customHeight="1" x14ac:dyDescent="0.25">
      <c r="A483" s="377" t="str">
        <f t="shared" si="709"/>
        <v/>
      </c>
      <c r="B483" s="188">
        <v>457</v>
      </c>
      <c r="C483" s="255"/>
      <c r="D483" s="223" t="str">
        <f t="shared" si="698"/>
        <v/>
      </c>
      <c r="E483" s="223" t="str">
        <f t="shared" si="775"/>
        <v/>
      </c>
      <c r="F483" s="242"/>
      <c r="G483" s="242"/>
      <c r="H483" s="224" t="str">
        <f t="shared" si="710"/>
        <v/>
      </c>
      <c r="I483" s="930"/>
      <c r="J483" s="930"/>
      <c r="K483" s="930"/>
      <c r="L483" s="370"/>
      <c r="M483" s="371"/>
      <c r="N483" s="371"/>
      <c r="O483" s="371"/>
      <c r="P483" s="372"/>
      <c r="Q483" s="609"/>
      <c r="R483" s="609"/>
      <c r="S483" s="610"/>
      <c r="T483" s="371"/>
      <c r="U483" s="371"/>
      <c r="V483" s="188"/>
      <c r="W483" s="370"/>
      <c r="X483" s="371"/>
      <c r="Y483" s="371"/>
      <c r="Z483" s="611"/>
      <c r="AA483" s="896"/>
      <c r="AB483" s="370"/>
      <c r="AC483" s="371"/>
      <c r="AD483" s="371"/>
      <c r="AE483" s="371"/>
      <c r="AF483" s="896"/>
      <c r="AG483" s="370"/>
      <c r="AH483" s="371"/>
      <c r="AI483" s="371"/>
      <c r="AJ483" s="371"/>
      <c r="AK483" s="896"/>
      <c r="AL483" s="370"/>
      <c r="AM483" s="371"/>
      <c r="AN483" s="371"/>
      <c r="AO483" s="372"/>
      <c r="AP483" s="370"/>
      <c r="AQ483" s="371"/>
      <c r="AR483" s="371"/>
      <c r="AS483" s="371"/>
      <c r="AT483" s="928"/>
      <c r="AU483" s="188"/>
      <c r="AV483" s="256">
        <f t="shared" si="699"/>
        <v>0</v>
      </c>
      <c r="AW483" s="257">
        <f t="shared" si="700"/>
        <v>0</v>
      </c>
      <c r="AX483" s="258">
        <f t="shared" si="690"/>
        <v>0</v>
      </c>
      <c r="AY483" s="259">
        <f t="shared" si="690"/>
        <v>0</v>
      </c>
      <c r="AZ483" s="231" t="str">
        <f t="shared" si="711"/>
        <v/>
      </c>
      <c r="BA483" s="232">
        <f t="shared" si="712"/>
        <v>0</v>
      </c>
      <c r="BB483" s="249">
        <f t="shared" si="701"/>
        <v>0</v>
      </c>
      <c r="BC483" s="231">
        <f t="shared" si="713"/>
        <v>0</v>
      </c>
      <c r="BD483" s="231">
        <f t="shared" si="714"/>
        <v>0</v>
      </c>
      <c r="BE483" s="260"/>
      <c r="BF483" s="235">
        <f t="shared" si="715"/>
        <v>0</v>
      </c>
      <c r="BG483" s="235">
        <f t="shared" si="716"/>
        <v>0</v>
      </c>
      <c r="BH483" s="235">
        <f t="shared" si="717"/>
        <v>0</v>
      </c>
      <c r="BI483" s="380"/>
      <c r="BJ483" s="235">
        <f t="shared" si="702"/>
        <v>0</v>
      </c>
      <c r="BK483" s="235">
        <f t="shared" si="718"/>
        <v>0</v>
      </c>
      <c r="BL483" s="235" t="str">
        <f t="shared" si="719"/>
        <v/>
      </c>
      <c r="BM483" s="236"/>
      <c r="BN483" s="237"/>
      <c r="BO483" s="237"/>
      <c r="BP483" s="238"/>
      <c r="BQ483" s="238"/>
      <c r="BR483" s="254"/>
      <c r="BS483" s="252"/>
      <c r="BT483" s="244"/>
      <c r="BU483" s="244"/>
      <c r="BV483" s="244"/>
      <c r="BW483" s="244"/>
      <c r="BX483" s="244"/>
      <c r="BY483" s="244"/>
      <c r="BZ483" s="244"/>
      <c r="CA483" s="244"/>
      <c r="CB483" s="253"/>
      <c r="CC483" s="188"/>
      <c r="CD483" s="244">
        <f t="shared" si="692"/>
        <v>0</v>
      </c>
      <c r="CE483" s="235">
        <f t="shared" si="720"/>
        <v>0</v>
      </c>
      <c r="CF483" s="235">
        <f t="shared" si="720"/>
        <v>0</v>
      </c>
      <c r="CG483" s="235">
        <f t="shared" si="720"/>
        <v>0</v>
      </c>
      <c r="CH483" s="188"/>
      <c r="CI483" s="244">
        <f t="shared" si="693"/>
        <v>0</v>
      </c>
      <c r="CJ483" s="235">
        <f t="shared" si="721"/>
        <v>0</v>
      </c>
      <c r="CK483" s="235">
        <f t="shared" si="721"/>
        <v>0</v>
      </c>
      <c r="CL483" s="235">
        <f t="shared" si="721"/>
        <v>0</v>
      </c>
      <c r="CM483" s="188"/>
      <c r="CN483" s="244">
        <f t="shared" si="694"/>
        <v>0</v>
      </c>
      <c r="CO483" s="235">
        <f t="shared" si="722"/>
        <v>0</v>
      </c>
      <c r="CP483" s="235">
        <f t="shared" si="722"/>
        <v>0</v>
      </c>
      <c r="CQ483" s="235">
        <f t="shared" si="722"/>
        <v>0</v>
      </c>
      <c r="CR483" s="188"/>
      <c r="CS483" s="244">
        <f t="shared" si="695"/>
        <v>0</v>
      </c>
      <c r="CT483" s="235">
        <f t="shared" si="723"/>
        <v>0</v>
      </c>
      <c r="CU483" s="235">
        <f t="shared" si="723"/>
        <v>0</v>
      </c>
      <c r="CV483" s="235">
        <f t="shared" si="723"/>
        <v>0</v>
      </c>
      <c r="CW483" s="188"/>
      <c r="CX483" s="244">
        <f t="shared" si="696"/>
        <v>0</v>
      </c>
      <c r="CY483" s="235">
        <f t="shared" si="724"/>
        <v>0</v>
      </c>
      <c r="CZ483" s="235">
        <f t="shared" si="724"/>
        <v>0</v>
      </c>
      <c r="DA483" s="235">
        <f t="shared" si="724"/>
        <v>0</v>
      </c>
      <c r="DB483" s="188"/>
      <c r="DC483" s="225"/>
      <c r="DD483" s="226"/>
      <c r="DE483" s="1088"/>
      <c r="DF483" s="225"/>
      <c r="DG483" s="226"/>
      <c r="DH483" s="1088"/>
      <c r="DI483" s="225"/>
      <c r="DJ483" s="226"/>
      <c r="DK483" s="1088"/>
      <c r="DL483" s="225"/>
      <c r="DM483" s="226"/>
      <c r="DN483" s="1088"/>
      <c r="DO483" s="370"/>
      <c r="DP483" s="370"/>
      <c r="DQ483" s="243">
        <f t="shared" si="725"/>
        <v>0</v>
      </c>
      <c r="DR483" s="244">
        <f t="shared" si="726"/>
        <v>0</v>
      </c>
      <c r="DS483" s="235">
        <f t="shared" si="727"/>
        <v>0</v>
      </c>
      <c r="DT483" s="244" t="str">
        <f t="shared" si="703"/>
        <v/>
      </c>
      <c r="DU483" s="42" t="str">
        <f t="shared" si="728"/>
        <v/>
      </c>
      <c r="DV483" s="42" t="str">
        <f t="shared" si="729"/>
        <v/>
      </c>
      <c r="DW483" s="42" t="str">
        <f t="shared" si="730"/>
        <v/>
      </c>
      <c r="DX483" s="162"/>
      <c r="DY483" s="42" t="str">
        <f t="shared" si="731"/>
        <v/>
      </c>
      <c r="DZ483" s="42" t="str">
        <f t="shared" si="691"/>
        <v/>
      </c>
      <c r="EA483" s="42" t="str">
        <f t="shared" si="732"/>
        <v/>
      </c>
      <c r="EB483" s="162"/>
      <c r="EC483" s="930"/>
      <c r="ED483" s="188"/>
      <c r="EE483" s="245">
        <f t="shared" si="697"/>
        <v>0</v>
      </c>
      <c r="EG483" s="245">
        <f t="shared" si="733"/>
        <v>0</v>
      </c>
      <c r="EI483" s="246" t="str">
        <f t="shared" si="734"/>
        <v/>
      </c>
      <c r="EJ483" s="247" t="str">
        <f t="shared" si="704"/>
        <v/>
      </c>
      <c r="EK483" s="248" t="str">
        <f t="shared" si="705"/>
        <v/>
      </c>
      <c r="EL483" s="248" t="str">
        <f t="shared" si="706"/>
        <v/>
      </c>
      <c r="EM483" s="248" t="str">
        <f t="shared" si="707"/>
        <v/>
      </c>
      <c r="EN483" s="248" t="str">
        <f t="shared" si="735"/>
        <v/>
      </c>
      <c r="EO483" s="248" t="str">
        <f t="shared" si="708"/>
        <v/>
      </c>
      <c r="EQ483" s="248" t="str">
        <f t="shared" si="736"/>
        <v/>
      </c>
      <c r="ER483" s="248" t="str">
        <f t="shared" si="737"/>
        <v/>
      </c>
      <c r="ES483" s="248" t="str">
        <f t="shared" si="738"/>
        <v/>
      </c>
      <c r="ET483" s="248" t="str">
        <f t="shared" si="739"/>
        <v/>
      </c>
      <c r="EU483" s="248" t="str">
        <f t="shared" si="740"/>
        <v/>
      </c>
      <c r="EV483" s="248" t="str">
        <f t="shared" si="740"/>
        <v/>
      </c>
      <c r="EX483" s="248" t="str">
        <f t="shared" si="741"/>
        <v/>
      </c>
      <c r="EY483" s="248" t="str">
        <f t="shared" si="742"/>
        <v/>
      </c>
      <c r="EZ483" s="248" t="str">
        <f t="shared" si="743"/>
        <v/>
      </c>
      <c r="FA483" s="248" t="str">
        <f t="shared" si="744"/>
        <v/>
      </c>
      <c r="FB483" s="248" t="str">
        <f t="shared" si="684"/>
        <v/>
      </c>
      <c r="FC483" s="248" t="str">
        <f t="shared" si="684"/>
        <v/>
      </c>
      <c r="FE483" s="248" t="str">
        <f t="shared" si="745"/>
        <v/>
      </c>
      <c r="FF483" s="248" t="str">
        <f t="shared" si="746"/>
        <v/>
      </c>
      <c r="FG483" s="248" t="str">
        <f t="shared" si="747"/>
        <v/>
      </c>
      <c r="FH483" s="248" t="str">
        <f t="shared" si="748"/>
        <v/>
      </c>
      <c r="FI483" s="248" t="str">
        <f t="shared" si="685"/>
        <v/>
      </c>
      <c r="FJ483" s="248" t="str">
        <f t="shared" si="685"/>
        <v/>
      </c>
      <c r="FL483" s="370"/>
      <c r="FM483" s="371"/>
      <c r="FN483" s="371"/>
      <c r="FO483" s="611"/>
      <c r="FP483" s="896"/>
      <c r="FQ483" s="370"/>
      <c r="FR483" s="371"/>
      <c r="FS483" s="371"/>
      <c r="FT483" s="611"/>
      <c r="FU483" s="896"/>
      <c r="FV483" s="370"/>
      <c r="FW483" s="371"/>
      <c r="FX483" s="371"/>
      <c r="FY483" s="611"/>
      <c r="FZ483" s="896"/>
      <c r="GA483" s="613"/>
      <c r="GC483" s="227">
        <f t="shared" si="749"/>
        <v>0</v>
      </c>
      <c r="GD483" s="228">
        <f t="shared" si="750"/>
        <v>0</v>
      </c>
      <c r="GE483" s="229">
        <f t="shared" si="686"/>
        <v>0</v>
      </c>
      <c r="GF483" s="230">
        <f t="shared" si="686"/>
        <v>0</v>
      </c>
      <c r="GG483" s="231" t="str">
        <f t="shared" si="751"/>
        <v/>
      </c>
      <c r="GH483" s="232">
        <f t="shared" si="752"/>
        <v>0</v>
      </c>
      <c r="GI483" s="227">
        <f t="shared" si="753"/>
        <v>0</v>
      </c>
      <c r="GJ483" s="233">
        <f t="shared" si="754"/>
        <v>0</v>
      </c>
      <c r="GK483" s="233">
        <f t="shared" si="755"/>
        <v>0</v>
      </c>
      <c r="GL483" s="234"/>
      <c r="GM483" s="235">
        <f t="shared" si="756"/>
        <v>0</v>
      </c>
      <c r="GN483" s="235">
        <f t="shared" si="757"/>
        <v>0</v>
      </c>
      <c r="GO483" s="235" t="str">
        <f t="shared" si="758"/>
        <v/>
      </c>
      <c r="GP483" s="380"/>
      <c r="GQ483" s="235">
        <f t="shared" si="759"/>
        <v>0</v>
      </c>
      <c r="GR483" s="235">
        <f t="shared" si="760"/>
        <v>0</v>
      </c>
      <c r="GS483" s="235" t="str">
        <f t="shared" si="761"/>
        <v/>
      </c>
      <c r="GT483" s="236"/>
      <c r="GU483" s="237" t="str">
        <f t="shared" si="762"/>
        <v/>
      </c>
      <c r="GV483" s="237" t="str">
        <f t="shared" si="763"/>
        <v/>
      </c>
      <c r="GW483" s="238" t="str">
        <f t="shared" si="764"/>
        <v/>
      </c>
      <c r="GX483" s="238" t="str">
        <f t="shared" si="765"/>
        <v/>
      </c>
      <c r="GY483" s="239"/>
      <c r="GZ483" s="240" t="str">
        <f t="shared" si="766"/>
        <v/>
      </c>
      <c r="HA483" s="235" t="str">
        <f t="shared" si="767"/>
        <v/>
      </c>
      <c r="HB483" s="235" t="str">
        <f t="shared" si="768"/>
        <v/>
      </c>
      <c r="HC483" s="235" t="str">
        <f t="shared" si="769"/>
        <v/>
      </c>
      <c r="HD483" s="235" t="str">
        <f t="shared" si="770"/>
        <v/>
      </c>
      <c r="HE483" s="235" t="str">
        <f t="shared" si="771"/>
        <v/>
      </c>
      <c r="HF483" s="188"/>
      <c r="HG483" s="235" t="str">
        <f t="shared" si="772"/>
        <v/>
      </c>
      <c r="HH483" s="235">
        <f t="shared" si="687"/>
        <v>0</v>
      </c>
      <c r="HI483" s="235">
        <f t="shared" si="687"/>
        <v>0</v>
      </c>
      <c r="HJ483" s="235">
        <f t="shared" si="687"/>
        <v>0</v>
      </c>
      <c r="HK483" s="188"/>
      <c r="HL483" s="235" t="str">
        <f t="shared" si="773"/>
        <v/>
      </c>
      <c r="HM483" s="235">
        <f t="shared" si="688"/>
        <v>0</v>
      </c>
      <c r="HN483" s="235">
        <f t="shared" si="688"/>
        <v>0</v>
      </c>
      <c r="HO483" s="235">
        <f t="shared" si="688"/>
        <v>0</v>
      </c>
      <c r="HP483" s="188"/>
      <c r="HQ483" s="235" t="str">
        <f t="shared" si="774"/>
        <v/>
      </c>
      <c r="HR483" s="235">
        <f t="shared" si="689"/>
        <v>0</v>
      </c>
      <c r="HS483" s="235">
        <f t="shared" si="689"/>
        <v>0</v>
      </c>
      <c r="HT483" s="235">
        <f t="shared" si="689"/>
        <v>0</v>
      </c>
      <c r="HU483" s="162"/>
      <c r="HV483" s="1622"/>
      <c r="HW483" s="1619"/>
      <c r="HX483" s="1619"/>
      <c r="HY483" s="1619"/>
      <c r="HZ483" s="1619"/>
      <c r="IA483" s="1619"/>
      <c r="IB483" s="1619"/>
      <c r="IC483" s="1623"/>
      <c r="ID483" s="162"/>
      <c r="IE483" s="162"/>
    </row>
    <row r="484" spans="1:239" ht="21" customHeight="1" x14ac:dyDescent="0.25">
      <c r="A484" s="377" t="str">
        <f t="shared" si="709"/>
        <v/>
      </c>
      <c r="B484" s="188">
        <v>458</v>
      </c>
      <c r="C484" s="255"/>
      <c r="D484" s="223" t="str">
        <f t="shared" si="698"/>
        <v/>
      </c>
      <c r="E484" s="223" t="str">
        <f t="shared" si="775"/>
        <v/>
      </c>
      <c r="F484" s="242"/>
      <c r="G484" s="242"/>
      <c r="H484" s="224" t="str">
        <f t="shared" si="710"/>
        <v/>
      </c>
      <c r="I484" s="930"/>
      <c r="J484" s="930"/>
      <c r="K484" s="930"/>
      <c r="L484" s="370"/>
      <c r="M484" s="371"/>
      <c r="N484" s="371"/>
      <c r="O484" s="371"/>
      <c r="P484" s="372"/>
      <c r="Q484" s="609"/>
      <c r="R484" s="609"/>
      <c r="S484" s="610"/>
      <c r="T484" s="371"/>
      <c r="U484" s="371"/>
      <c r="V484" s="188"/>
      <c r="W484" s="370"/>
      <c r="X484" s="371"/>
      <c r="Y484" s="371"/>
      <c r="Z484" s="611"/>
      <c r="AA484" s="896"/>
      <c r="AB484" s="370"/>
      <c r="AC484" s="371"/>
      <c r="AD484" s="371"/>
      <c r="AE484" s="371"/>
      <c r="AF484" s="896"/>
      <c r="AG484" s="370"/>
      <c r="AH484" s="371"/>
      <c r="AI484" s="371"/>
      <c r="AJ484" s="371"/>
      <c r="AK484" s="896"/>
      <c r="AL484" s="370"/>
      <c r="AM484" s="371"/>
      <c r="AN484" s="371"/>
      <c r="AO484" s="372"/>
      <c r="AP484" s="370"/>
      <c r="AQ484" s="371"/>
      <c r="AR484" s="371"/>
      <c r="AS484" s="371"/>
      <c r="AT484" s="928"/>
      <c r="AU484" s="188"/>
      <c r="AV484" s="256">
        <f t="shared" si="699"/>
        <v>0</v>
      </c>
      <c r="AW484" s="257">
        <f t="shared" si="700"/>
        <v>0</v>
      </c>
      <c r="AX484" s="258">
        <f t="shared" si="690"/>
        <v>0</v>
      </c>
      <c r="AY484" s="259">
        <f t="shared" si="690"/>
        <v>0</v>
      </c>
      <c r="AZ484" s="231" t="str">
        <f t="shared" si="711"/>
        <v/>
      </c>
      <c r="BA484" s="232">
        <f t="shared" si="712"/>
        <v>0</v>
      </c>
      <c r="BB484" s="249">
        <f t="shared" si="701"/>
        <v>0</v>
      </c>
      <c r="BC484" s="231">
        <f t="shared" si="713"/>
        <v>0</v>
      </c>
      <c r="BD484" s="231">
        <f t="shared" si="714"/>
        <v>0</v>
      </c>
      <c r="BE484" s="260"/>
      <c r="BF484" s="235">
        <f t="shared" si="715"/>
        <v>0</v>
      </c>
      <c r="BG484" s="235">
        <f t="shared" si="716"/>
        <v>0</v>
      </c>
      <c r="BH484" s="235">
        <f t="shared" si="717"/>
        <v>0</v>
      </c>
      <c r="BI484" s="380"/>
      <c r="BJ484" s="235">
        <f t="shared" si="702"/>
        <v>0</v>
      </c>
      <c r="BK484" s="235">
        <f t="shared" si="718"/>
        <v>0</v>
      </c>
      <c r="BL484" s="235" t="str">
        <f t="shared" si="719"/>
        <v/>
      </c>
      <c r="BM484" s="236"/>
      <c r="BN484" s="237"/>
      <c r="BO484" s="237"/>
      <c r="BP484" s="238"/>
      <c r="BQ484" s="238"/>
      <c r="BR484" s="254"/>
      <c r="BS484" s="252"/>
      <c r="BT484" s="244"/>
      <c r="BU484" s="244"/>
      <c r="BV484" s="244"/>
      <c r="BW484" s="244"/>
      <c r="BX484" s="244"/>
      <c r="BY484" s="244"/>
      <c r="BZ484" s="244"/>
      <c r="CA484" s="244"/>
      <c r="CB484" s="253"/>
      <c r="CC484" s="188"/>
      <c r="CD484" s="244">
        <f t="shared" si="692"/>
        <v>0</v>
      </c>
      <c r="CE484" s="235">
        <f t="shared" si="720"/>
        <v>0</v>
      </c>
      <c r="CF484" s="235">
        <f t="shared" si="720"/>
        <v>0</v>
      </c>
      <c r="CG484" s="235">
        <f t="shared" si="720"/>
        <v>0</v>
      </c>
      <c r="CH484" s="188"/>
      <c r="CI484" s="244">
        <f t="shared" si="693"/>
        <v>0</v>
      </c>
      <c r="CJ484" s="235">
        <f t="shared" si="721"/>
        <v>0</v>
      </c>
      <c r="CK484" s="235">
        <f t="shared" si="721"/>
        <v>0</v>
      </c>
      <c r="CL484" s="235">
        <f t="shared" si="721"/>
        <v>0</v>
      </c>
      <c r="CM484" s="188"/>
      <c r="CN484" s="244">
        <f t="shared" si="694"/>
        <v>0</v>
      </c>
      <c r="CO484" s="235">
        <f t="shared" si="722"/>
        <v>0</v>
      </c>
      <c r="CP484" s="235">
        <f t="shared" si="722"/>
        <v>0</v>
      </c>
      <c r="CQ484" s="235">
        <f t="shared" si="722"/>
        <v>0</v>
      </c>
      <c r="CR484" s="188"/>
      <c r="CS484" s="244">
        <f t="shared" si="695"/>
        <v>0</v>
      </c>
      <c r="CT484" s="235">
        <f t="shared" si="723"/>
        <v>0</v>
      </c>
      <c r="CU484" s="235">
        <f t="shared" si="723"/>
        <v>0</v>
      </c>
      <c r="CV484" s="235">
        <f t="shared" si="723"/>
        <v>0</v>
      </c>
      <c r="CW484" s="188"/>
      <c r="CX484" s="244">
        <f t="shared" si="696"/>
        <v>0</v>
      </c>
      <c r="CY484" s="235">
        <f t="shared" si="724"/>
        <v>0</v>
      </c>
      <c r="CZ484" s="235">
        <f t="shared" si="724"/>
        <v>0</v>
      </c>
      <c r="DA484" s="235">
        <f t="shared" si="724"/>
        <v>0</v>
      </c>
      <c r="DB484" s="188"/>
      <c r="DC484" s="225"/>
      <c r="DD484" s="226"/>
      <c r="DE484" s="1088"/>
      <c r="DF484" s="225"/>
      <c r="DG484" s="226"/>
      <c r="DH484" s="1088"/>
      <c r="DI484" s="225"/>
      <c r="DJ484" s="226"/>
      <c r="DK484" s="1088"/>
      <c r="DL484" s="225"/>
      <c r="DM484" s="226"/>
      <c r="DN484" s="1088"/>
      <c r="DO484" s="370"/>
      <c r="DP484" s="370"/>
      <c r="DQ484" s="243">
        <f t="shared" si="725"/>
        <v>0</v>
      </c>
      <c r="DR484" s="244">
        <f t="shared" si="726"/>
        <v>0</v>
      </c>
      <c r="DS484" s="235">
        <f t="shared" si="727"/>
        <v>0</v>
      </c>
      <c r="DT484" s="244" t="str">
        <f t="shared" si="703"/>
        <v/>
      </c>
      <c r="DU484" s="42" t="str">
        <f t="shared" si="728"/>
        <v/>
      </c>
      <c r="DV484" s="42" t="str">
        <f t="shared" si="729"/>
        <v/>
      </c>
      <c r="DW484" s="42" t="str">
        <f t="shared" si="730"/>
        <v/>
      </c>
      <c r="DX484" s="162"/>
      <c r="DY484" s="42" t="str">
        <f t="shared" si="731"/>
        <v/>
      </c>
      <c r="DZ484" s="42" t="str">
        <f t="shared" si="691"/>
        <v/>
      </c>
      <c r="EA484" s="42" t="str">
        <f t="shared" si="732"/>
        <v/>
      </c>
      <c r="EB484" s="162"/>
      <c r="EC484" s="930"/>
      <c r="ED484" s="188"/>
      <c r="EE484" s="245">
        <f t="shared" si="697"/>
        <v>0</v>
      </c>
      <c r="EG484" s="245">
        <f t="shared" si="733"/>
        <v>0</v>
      </c>
      <c r="EI484" s="246" t="str">
        <f t="shared" si="734"/>
        <v/>
      </c>
      <c r="EJ484" s="247" t="str">
        <f t="shared" si="704"/>
        <v/>
      </c>
      <c r="EK484" s="248" t="str">
        <f t="shared" si="705"/>
        <v/>
      </c>
      <c r="EL484" s="248" t="str">
        <f t="shared" si="706"/>
        <v/>
      </c>
      <c r="EM484" s="248" t="str">
        <f t="shared" si="707"/>
        <v/>
      </c>
      <c r="EN484" s="248" t="str">
        <f t="shared" si="735"/>
        <v/>
      </c>
      <c r="EO484" s="248" t="str">
        <f t="shared" si="708"/>
        <v/>
      </c>
      <c r="EQ484" s="248" t="str">
        <f t="shared" si="736"/>
        <v/>
      </c>
      <c r="ER484" s="248" t="str">
        <f t="shared" si="737"/>
        <v/>
      </c>
      <c r="ES484" s="248" t="str">
        <f t="shared" si="738"/>
        <v/>
      </c>
      <c r="ET484" s="248" t="str">
        <f t="shared" si="739"/>
        <v/>
      </c>
      <c r="EU484" s="248" t="str">
        <f t="shared" si="740"/>
        <v/>
      </c>
      <c r="EV484" s="248" t="str">
        <f t="shared" si="740"/>
        <v/>
      </c>
      <c r="EX484" s="248" t="str">
        <f t="shared" si="741"/>
        <v/>
      </c>
      <c r="EY484" s="248" t="str">
        <f t="shared" si="742"/>
        <v/>
      </c>
      <c r="EZ484" s="248" t="str">
        <f t="shared" si="743"/>
        <v/>
      </c>
      <c r="FA484" s="248" t="str">
        <f t="shared" si="744"/>
        <v/>
      </c>
      <c r="FB484" s="248" t="str">
        <f t="shared" si="684"/>
        <v/>
      </c>
      <c r="FC484" s="248" t="str">
        <f t="shared" si="684"/>
        <v/>
      </c>
      <c r="FE484" s="248" t="str">
        <f t="shared" si="745"/>
        <v/>
      </c>
      <c r="FF484" s="248" t="str">
        <f t="shared" si="746"/>
        <v/>
      </c>
      <c r="FG484" s="248" t="str">
        <f t="shared" si="747"/>
        <v/>
      </c>
      <c r="FH484" s="248" t="str">
        <f t="shared" si="748"/>
        <v/>
      </c>
      <c r="FI484" s="248" t="str">
        <f t="shared" si="685"/>
        <v/>
      </c>
      <c r="FJ484" s="248" t="str">
        <f t="shared" si="685"/>
        <v/>
      </c>
      <c r="FL484" s="370"/>
      <c r="FM484" s="371"/>
      <c r="FN484" s="371"/>
      <c r="FO484" s="611"/>
      <c r="FP484" s="896"/>
      <c r="FQ484" s="370"/>
      <c r="FR484" s="371"/>
      <c r="FS484" s="371"/>
      <c r="FT484" s="611"/>
      <c r="FU484" s="896"/>
      <c r="FV484" s="370"/>
      <c r="FW484" s="371"/>
      <c r="FX484" s="371"/>
      <c r="FY484" s="611"/>
      <c r="FZ484" s="896"/>
      <c r="GA484" s="613"/>
      <c r="GC484" s="227">
        <f t="shared" si="749"/>
        <v>0</v>
      </c>
      <c r="GD484" s="228">
        <f t="shared" si="750"/>
        <v>0</v>
      </c>
      <c r="GE484" s="229">
        <f t="shared" si="686"/>
        <v>0</v>
      </c>
      <c r="GF484" s="230">
        <f t="shared" si="686"/>
        <v>0</v>
      </c>
      <c r="GG484" s="231" t="str">
        <f t="shared" si="751"/>
        <v/>
      </c>
      <c r="GH484" s="232">
        <f t="shared" si="752"/>
        <v>0</v>
      </c>
      <c r="GI484" s="227">
        <f t="shared" si="753"/>
        <v>0</v>
      </c>
      <c r="GJ484" s="233">
        <f t="shared" si="754"/>
        <v>0</v>
      </c>
      <c r="GK484" s="233">
        <f t="shared" si="755"/>
        <v>0</v>
      </c>
      <c r="GL484" s="234"/>
      <c r="GM484" s="235">
        <f t="shared" si="756"/>
        <v>0</v>
      </c>
      <c r="GN484" s="235">
        <f t="shared" si="757"/>
        <v>0</v>
      </c>
      <c r="GO484" s="235" t="str">
        <f t="shared" si="758"/>
        <v/>
      </c>
      <c r="GP484" s="380"/>
      <c r="GQ484" s="235">
        <f t="shared" si="759"/>
        <v>0</v>
      </c>
      <c r="GR484" s="235">
        <f t="shared" si="760"/>
        <v>0</v>
      </c>
      <c r="GS484" s="235" t="str">
        <f t="shared" si="761"/>
        <v/>
      </c>
      <c r="GT484" s="236"/>
      <c r="GU484" s="237" t="str">
        <f t="shared" si="762"/>
        <v/>
      </c>
      <c r="GV484" s="237" t="str">
        <f t="shared" si="763"/>
        <v/>
      </c>
      <c r="GW484" s="238" t="str">
        <f t="shared" si="764"/>
        <v/>
      </c>
      <c r="GX484" s="238" t="str">
        <f t="shared" si="765"/>
        <v/>
      </c>
      <c r="GY484" s="239"/>
      <c r="GZ484" s="240" t="str">
        <f t="shared" si="766"/>
        <v/>
      </c>
      <c r="HA484" s="235" t="str">
        <f t="shared" si="767"/>
        <v/>
      </c>
      <c r="HB484" s="235" t="str">
        <f t="shared" si="768"/>
        <v/>
      </c>
      <c r="HC484" s="235" t="str">
        <f t="shared" si="769"/>
        <v/>
      </c>
      <c r="HD484" s="235" t="str">
        <f t="shared" si="770"/>
        <v/>
      </c>
      <c r="HE484" s="235" t="str">
        <f t="shared" si="771"/>
        <v/>
      </c>
      <c r="HF484" s="188"/>
      <c r="HG484" s="235" t="str">
        <f t="shared" si="772"/>
        <v/>
      </c>
      <c r="HH484" s="235">
        <f t="shared" si="687"/>
        <v>0</v>
      </c>
      <c r="HI484" s="235">
        <f t="shared" si="687"/>
        <v>0</v>
      </c>
      <c r="HJ484" s="235">
        <f t="shared" si="687"/>
        <v>0</v>
      </c>
      <c r="HK484" s="188"/>
      <c r="HL484" s="235" t="str">
        <f t="shared" si="773"/>
        <v/>
      </c>
      <c r="HM484" s="235">
        <f t="shared" si="688"/>
        <v>0</v>
      </c>
      <c r="HN484" s="235">
        <f t="shared" si="688"/>
        <v>0</v>
      </c>
      <c r="HO484" s="235">
        <f t="shared" si="688"/>
        <v>0</v>
      </c>
      <c r="HP484" s="188"/>
      <c r="HQ484" s="235" t="str">
        <f t="shared" si="774"/>
        <v/>
      </c>
      <c r="HR484" s="235">
        <f t="shared" si="689"/>
        <v>0</v>
      </c>
      <c r="HS484" s="235">
        <f t="shared" si="689"/>
        <v>0</v>
      </c>
      <c r="HT484" s="235">
        <f t="shared" si="689"/>
        <v>0</v>
      </c>
      <c r="HU484" s="162"/>
      <c r="HV484" s="1622"/>
      <c r="HW484" s="1619"/>
      <c r="HX484" s="1619"/>
      <c r="HY484" s="1619"/>
      <c r="HZ484" s="1619"/>
      <c r="IA484" s="1619"/>
      <c r="IB484" s="1619"/>
      <c r="IC484" s="1623"/>
      <c r="ID484" s="162"/>
      <c r="IE484" s="162"/>
    </row>
    <row r="485" spans="1:239" ht="21" customHeight="1" x14ac:dyDescent="0.25">
      <c r="A485" s="377" t="str">
        <f t="shared" si="709"/>
        <v/>
      </c>
      <c r="B485" s="188">
        <v>459</v>
      </c>
      <c r="C485" s="255"/>
      <c r="D485" s="223" t="str">
        <f t="shared" si="698"/>
        <v/>
      </c>
      <c r="E485" s="223" t="str">
        <f t="shared" si="775"/>
        <v/>
      </c>
      <c r="F485" s="242"/>
      <c r="G485" s="242"/>
      <c r="H485" s="224" t="str">
        <f t="shared" si="710"/>
        <v/>
      </c>
      <c r="I485" s="930"/>
      <c r="J485" s="930"/>
      <c r="K485" s="930"/>
      <c r="L485" s="370"/>
      <c r="M485" s="371"/>
      <c r="N485" s="371"/>
      <c r="O485" s="371"/>
      <c r="P485" s="372"/>
      <c r="Q485" s="609"/>
      <c r="R485" s="609"/>
      <c r="S485" s="610"/>
      <c r="T485" s="371"/>
      <c r="U485" s="371"/>
      <c r="V485" s="188"/>
      <c r="W485" s="370"/>
      <c r="X485" s="371"/>
      <c r="Y485" s="371"/>
      <c r="Z485" s="611"/>
      <c r="AA485" s="896"/>
      <c r="AB485" s="370"/>
      <c r="AC485" s="371"/>
      <c r="AD485" s="371"/>
      <c r="AE485" s="371"/>
      <c r="AF485" s="896"/>
      <c r="AG485" s="370"/>
      <c r="AH485" s="371"/>
      <c r="AI485" s="371"/>
      <c r="AJ485" s="371"/>
      <c r="AK485" s="896"/>
      <c r="AL485" s="370"/>
      <c r="AM485" s="371"/>
      <c r="AN485" s="371"/>
      <c r="AO485" s="372"/>
      <c r="AP485" s="370"/>
      <c r="AQ485" s="371"/>
      <c r="AR485" s="371"/>
      <c r="AS485" s="371"/>
      <c r="AT485" s="928"/>
      <c r="AU485" s="188"/>
      <c r="AV485" s="256">
        <f t="shared" si="699"/>
        <v>0</v>
      </c>
      <c r="AW485" s="257">
        <f t="shared" si="700"/>
        <v>0</v>
      </c>
      <c r="AX485" s="258">
        <f t="shared" si="690"/>
        <v>0</v>
      </c>
      <c r="AY485" s="259">
        <f t="shared" si="690"/>
        <v>0</v>
      </c>
      <c r="AZ485" s="231" t="str">
        <f t="shared" si="711"/>
        <v/>
      </c>
      <c r="BA485" s="232">
        <f t="shared" si="712"/>
        <v>0</v>
      </c>
      <c r="BB485" s="249">
        <f t="shared" si="701"/>
        <v>0</v>
      </c>
      <c r="BC485" s="231">
        <f t="shared" si="713"/>
        <v>0</v>
      </c>
      <c r="BD485" s="231">
        <f t="shared" si="714"/>
        <v>0</v>
      </c>
      <c r="BE485" s="260"/>
      <c r="BF485" s="235">
        <f t="shared" si="715"/>
        <v>0</v>
      </c>
      <c r="BG485" s="235">
        <f t="shared" si="716"/>
        <v>0</v>
      </c>
      <c r="BH485" s="235">
        <f t="shared" si="717"/>
        <v>0</v>
      </c>
      <c r="BI485" s="380"/>
      <c r="BJ485" s="235">
        <f t="shared" si="702"/>
        <v>0</v>
      </c>
      <c r="BK485" s="235">
        <f t="shared" si="718"/>
        <v>0</v>
      </c>
      <c r="BL485" s="235" t="str">
        <f t="shared" si="719"/>
        <v/>
      </c>
      <c r="BM485" s="236"/>
      <c r="BN485" s="237"/>
      <c r="BO485" s="237"/>
      <c r="BP485" s="238"/>
      <c r="BQ485" s="238"/>
      <c r="BR485" s="254"/>
      <c r="BS485" s="252"/>
      <c r="BT485" s="244"/>
      <c r="BU485" s="244"/>
      <c r="BV485" s="244"/>
      <c r="BW485" s="244"/>
      <c r="BX485" s="244"/>
      <c r="BY485" s="244"/>
      <c r="BZ485" s="244"/>
      <c r="CA485" s="244"/>
      <c r="CB485" s="253"/>
      <c r="CC485" s="188"/>
      <c r="CD485" s="244">
        <f t="shared" si="692"/>
        <v>0</v>
      </c>
      <c r="CE485" s="235">
        <f t="shared" si="720"/>
        <v>0</v>
      </c>
      <c r="CF485" s="235">
        <f t="shared" si="720"/>
        <v>0</v>
      </c>
      <c r="CG485" s="235">
        <f t="shared" si="720"/>
        <v>0</v>
      </c>
      <c r="CH485" s="188"/>
      <c r="CI485" s="244">
        <f t="shared" si="693"/>
        <v>0</v>
      </c>
      <c r="CJ485" s="235">
        <f t="shared" si="721"/>
        <v>0</v>
      </c>
      <c r="CK485" s="235">
        <f t="shared" si="721"/>
        <v>0</v>
      </c>
      <c r="CL485" s="235">
        <f t="shared" si="721"/>
        <v>0</v>
      </c>
      <c r="CM485" s="188"/>
      <c r="CN485" s="244">
        <f t="shared" si="694"/>
        <v>0</v>
      </c>
      <c r="CO485" s="235">
        <f t="shared" si="722"/>
        <v>0</v>
      </c>
      <c r="CP485" s="235">
        <f t="shared" si="722"/>
        <v>0</v>
      </c>
      <c r="CQ485" s="235">
        <f t="shared" si="722"/>
        <v>0</v>
      </c>
      <c r="CR485" s="188"/>
      <c r="CS485" s="244">
        <f t="shared" si="695"/>
        <v>0</v>
      </c>
      <c r="CT485" s="235">
        <f t="shared" si="723"/>
        <v>0</v>
      </c>
      <c r="CU485" s="235">
        <f t="shared" si="723"/>
        <v>0</v>
      </c>
      <c r="CV485" s="235">
        <f t="shared" si="723"/>
        <v>0</v>
      </c>
      <c r="CW485" s="188"/>
      <c r="CX485" s="244">
        <f t="shared" si="696"/>
        <v>0</v>
      </c>
      <c r="CY485" s="235">
        <f t="shared" si="724"/>
        <v>0</v>
      </c>
      <c r="CZ485" s="235">
        <f t="shared" si="724"/>
        <v>0</v>
      </c>
      <c r="DA485" s="235">
        <f t="shared" si="724"/>
        <v>0</v>
      </c>
      <c r="DB485" s="188"/>
      <c r="DC485" s="225"/>
      <c r="DD485" s="226"/>
      <c r="DE485" s="1088"/>
      <c r="DF485" s="225"/>
      <c r="DG485" s="226"/>
      <c r="DH485" s="1088"/>
      <c r="DI485" s="225"/>
      <c r="DJ485" s="226"/>
      <c r="DK485" s="1088"/>
      <c r="DL485" s="225"/>
      <c r="DM485" s="226"/>
      <c r="DN485" s="1088"/>
      <c r="DO485" s="370"/>
      <c r="DP485" s="370"/>
      <c r="DQ485" s="243">
        <f t="shared" si="725"/>
        <v>0</v>
      </c>
      <c r="DR485" s="244">
        <f t="shared" si="726"/>
        <v>0</v>
      </c>
      <c r="DS485" s="235">
        <f t="shared" si="727"/>
        <v>0</v>
      </c>
      <c r="DT485" s="244" t="str">
        <f t="shared" si="703"/>
        <v/>
      </c>
      <c r="DU485" s="42" t="str">
        <f t="shared" si="728"/>
        <v/>
      </c>
      <c r="DV485" s="42" t="str">
        <f t="shared" si="729"/>
        <v/>
      </c>
      <c r="DW485" s="42" t="str">
        <f t="shared" si="730"/>
        <v/>
      </c>
      <c r="DX485" s="162"/>
      <c r="DY485" s="42" t="str">
        <f t="shared" si="731"/>
        <v/>
      </c>
      <c r="DZ485" s="42" t="str">
        <f t="shared" si="691"/>
        <v/>
      </c>
      <c r="EA485" s="42" t="str">
        <f t="shared" si="732"/>
        <v/>
      </c>
      <c r="EB485" s="162"/>
      <c r="EC485" s="930"/>
      <c r="ED485" s="188"/>
      <c r="EE485" s="245">
        <f t="shared" si="697"/>
        <v>0</v>
      </c>
      <c r="EG485" s="245">
        <f t="shared" si="733"/>
        <v>0</v>
      </c>
      <c r="EI485" s="246" t="str">
        <f t="shared" si="734"/>
        <v/>
      </c>
      <c r="EJ485" s="247" t="str">
        <f t="shared" si="704"/>
        <v/>
      </c>
      <c r="EK485" s="248" t="str">
        <f t="shared" si="705"/>
        <v/>
      </c>
      <c r="EL485" s="248" t="str">
        <f t="shared" si="706"/>
        <v/>
      </c>
      <c r="EM485" s="248" t="str">
        <f t="shared" si="707"/>
        <v/>
      </c>
      <c r="EN485" s="248" t="str">
        <f t="shared" si="735"/>
        <v/>
      </c>
      <c r="EO485" s="248" t="str">
        <f t="shared" si="708"/>
        <v/>
      </c>
      <c r="EQ485" s="248" t="str">
        <f t="shared" si="736"/>
        <v/>
      </c>
      <c r="ER485" s="248" t="str">
        <f t="shared" si="737"/>
        <v/>
      </c>
      <c r="ES485" s="248" t="str">
        <f t="shared" si="738"/>
        <v/>
      </c>
      <c r="ET485" s="248" t="str">
        <f t="shared" si="739"/>
        <v/>
      </c>
      <c r="EU485" s="248" t="str">
        <f t="shared" si="740"/>
        <v/>
      </c>
      <c r="EV485" s="248" t="str">
        <f t="shared" si="740"/>
        <v/>
      </c>
      <c r="EX485" s="248" t="str">
        <f t="shared" si="741"/>
        <v/>
      </c>
      <c r="EY485" s="248" t="str">
        <f t="shared" si="742"/>
        <v/>
      </c>
      <c r="EZ485" s="248" t="str">
        <f t="shared" si="743"/>
        <v/>
      </c>
      <c r="FA485" s="248" t="str">
        <f t="shared" si="744"/>
        <v/>
      </c>
      <c r="FB485" s="248" t="str">
        <f t="shared" si="684"/>
        <v/>
      </c>
      <c r="FC485" s="248" t="str">
        <f t="shared" si="684"/>
        <v/>
      </c>
      <c r="FE485" s="248" t="str">
        <f t="shared" si="745"/>
        <v/>
      </c>
      <c r="FF485" s="248" t="str">
        <f t="shared" si="746"/>
        <v/>
      </c>
      <c r="FG485" s="248" t="str">
        <f t="shared" si="747"/>
        <v/>
      </c>
      <c r="FH485" s="248" t="str">
        <f t="shared" si="748"/>
        <v/>
      </c>
      <c r="FI485" s="248" t="str">
        <f t="shared" si="685"/>
        <v/>
      </c>
      <c r="FJ485" s="248" t="str">
        <f t="shared" si="685"/>
        <v/>
      </c>
      <c r="FL485" s="370"/>
      <c r="FM485" s="371"/>
      <c r="FN485" s="371"/>
      <c r="FO485" s="611"/>
      <c r="FP485" s="896"/>
      <c r="FQ485" s="370"/>
      <c r="FR485" s="371"/>
      <c r="FS485" s="371"/>
      <c r="FT485" s="611"/>
      <c r="FU485" s="896"/>
      <c r="FV485" s="370"/>
      <c r="FW485" s="371"/>
      <c r="FX485" s="371"/>
      <c r="FY485" s="611"/>
      <c r="FZ485" s="896"/>
      <c r="GA485" s="613"/>
      <c r="GC485" s="227">
        <f t="shared" si="749"/>
        <v>0</v>
      </c>
      <c r="GD485" s="228">
        <f t="shared" si="750"/>
        <v>0</v>
      </c>
      <c r="GE485" s="229">
        <f t="shared" si="686"/>
        <v>0</v>
      </c>
      <c r="GF485" s="230">
        <f t="shared" si="686"/>
        <v>0</v>
      </c>
      <c r="GG485" s="231" t="str">
        <f t="shared" si="751"/>
        <v/>
      </c>
      <c r="GH485" s="232">
        <f t="shared" si="752"/>
        <v>0</v>
      </c>
      <c r="GI485" s="227">
        <f t="shared" si="753"/>
        <v>0</v>
      </c>
      <c r="GJ485" s="233">
        <f t="shared" si="754"/>
        <v>0</v>
      </c>
      <c r="GK485" s="233">
        <f t="shared" si="755"/>
        <v>0</v>
      </c>
      <c r="GL485" s="234"/>
      <c r="GM485" s="235">
        <f t="shared" si="756"/>
        <v>0</v>
      </c>
      <c r="GN485" s="235">
        <f t="shared" si="757"/>
        <v>0</v>
      </c>
      <c r="GO485" s="235" t="str">
        <f t="shared" si="758"/>
        <v/>
      </c>
      <c r="GP485" s="380"/>
      <c r="GQ485" s="235">
        <f t="shared" si="759"/>
        <v>0</v>
      </c>
      <c r="GR485" s="235">
        <f t="shared" si="760"/>
        <v>0</v>
      </c>
      <c r="GS485" s="235" t="str">
        <f t="shared" si="761"/>
        <v/>
      </c>
      <c r="GT485" s="236"/>
      <c r="GU485" s="237" t="str">
        <f t="shared" si="762"/>
        <v/>
      </c>
      <c r="GV485" s="237" t="str">
        <f t="shared" si="763"/>
        <v/>
      </c>
      <c r="GW485" s="238" t="str">
        <f t="shared" si="764"/>
        <v/>
      </c>
      <c r="GX485" s="238" t="str">
        <f t="shared" si="765"/>
        <v/>
      </c>
      <c r="GY485" s="239"/>
      <c r="GZ485" s="240" t="str">
        <f t="shared" si="766"/>
        <v/>
      </c>
      <c r="HA485" s="235" t="str">
        <f t="shared" si="767"/>
        <v/>
      </c>
      <c r="HB485" s="235" t="str">
        <f t="shared" si="768"/>
        <v/>
      </c>
      <c r="HC485" s="235" t="str">
        <f t="shared" si="769"/>
        <v/>
      </c>
      <c r="HD485" s="235" t="str">
        <f t="shared" si="770"/>
        <v/>
      </c>
      <c r="HE485" s="235" t="str">
        <f t="shared" si="771"/>
        <v/>
      </c>
      <c r="HF485" s="188"/>
      <c r="HG485" s="235" t="str">
        <f t="shared" si="772"/>
        <v/>
      </c>
      <c r="HH485" s="235">
        <f t="shared" si="687"/>
        <v>0</v>
      </c>
      <c r="HI485" s="235">
        <f t="shared" si="687"/>
        <v>0</v>
      </c>
      <c r="HJ485" s="235">
        <f t="shared" si="687"/>
        <v>0</v>
      </c>
      <c r="HK485" s="188"/>
      <c r="HL485" s="235" t="str">
        <f t="shared" si="773"/>
        <v/>
      </c>
      <c r="HM485" s="235">
        <f t="shared" si="688"/>
        <v>0</v>
      </c>
      <c r="HN485" s="235">
        <f t="shared" si="688"/>
        <v>0</v>
      </c>
      <c r="HO485" s="235">
        <f t="shared" si="688"/>
        <v>0</v>
      </c>
      <c r="HP485" s="188"/>
      <c r="HQ485" s="235" t="str">
        <f t="shared" si="774"/>
        <v/>
      </c>
      <c r="HR485" s="235">
        <f t="shared" si="689"/>
        <v>0</v>
      </c>
      <c r="HS485" s="235">
        <f t="shared" si="689"/>
        <v>0</v>
      </c>
      <c r="HT485" s="235">
        <f t="shared" si="689"/>
        <v>0</v>
      </c>
      <c r="HU485" s="162"/>
      <c r="HV485" s="1622"/>
      <c r="HW485" s="1619"/>
      <c r="HX485" s="1619"/>
      <c r="HY485" s="1619"/>
      <c r="HZ485" s="1619"/>
      <c r="IA485" s="1619"/>
      <c r="IB485" s="1619"/>
      <c r="IC485" s="1623"/>
      <c r="ID485" s="162"/>
      <c r="IE485" s="162"/>
    </row>
    <row r="486" spans="1:239" ht="21" customHeight="1" x14ac:dyDescent="0.25">
      <c r="A486" s="377" t="str">
        <f t="shared" si="709"/>
        <v/>
      </c>
      <c r="B486" s="188">
        <v>460</v>
      </c>
      <c r="C486" s="255"/>
      <c r="D486" s="223" t="str">
        <f t="shared" si="698"/>
        <v/>
      </c>
      <c r="E486" s="223" t="str">
        <f t="shared" si="775"/>
        <v/>
      </c>
      <c r="F486" s="242"/>
      <c r="G486" s="242"/>
      <c r="H486" s="224" t="str">
        <f t="shared" si="710"/>
        <v/>
      </c>
      <c r="I486" s="930"/>
      <c r="J486" s="930"/>
      <c r="K486" s="930"/>
      <c r="L486" s="370"/>
      <c r="M486" s="371"/>
      <c r="N486" s="371"/>
      <c r="O486" s="371"/>
      <c r="P486" s="372"/>
      <c r="Q486" s="609"/>
      <c r="R486" s="609"/>
      <c r="S486" s="610"/>
      <c r="T486" s="371"/>
      <c r="U486" s="371"/>
      <c r="V486" s="188"/>
      <c r="W486" s="370"/>
      <c r="X486" s="371"/>
      <c r="Y486" s="371"/>
      <c r="Z486" s="611"/>
      <c r="AA486" s="896"/>
      <c r="AB486" s="370"/>
      <c r="AC486" s="371"/>
      <c r="AD486" s="371"/>
      <c r="AE486" s="371"/>
      <c r="AF486" s="896"/>
      <c r="AG486" s="370"/>
      <c r="AH486" s="371"/>
      <c r="AI486" s="371"/>
      <c r="AJ486" s="371"/>
      <c r="AK486" s="896"/>
      <c r="AL486" s="370"/>
      <c r="AM486" s="371"/>
      <c r="AN486" s="371"/>
      <c r="AO486" s="372"/>
      <c r="AP486" s="370"/>
      <c r="AQ486" s="371"/>
      <c r="AR486" s="371"/>
      <c r="AS486" s="371"/>
      <c r="AT486" s="928"/>
      <c r="AU486" s="188"/>
      <c r="AV486" s="256">
        <f t="shared" si="699"/>
        <v>0</v>
      </c>
      <c r="AW486" s="257">
        <f t="shared" si="700"/>
        <v>0</v>
      </c>
      <c r="AX486" s="258">
        <f t="shared" si="690"/>
        <v>0</v>
      </c>
      <c r="AY486" s="259">
        <f t="shared" si="690"/>
        <v>0</v>
      </c>
      <c r="AZ486" s="231" t="str">
        <f t="shared" si="711"/>
        <v/>
      </c>
      <c r="BA486" s="232">
        <f t="shared" si="712"/>
        <v>0</v>
      </c>
      <c r="BB486" s="249">
        <f t="shared" si="701"/>
        <v>0</v>
      </c>
      <c r="BC486" s="231">
        <f t="shared" si="713"/>
        <v>0</v>
      </c>
      <c r="BD486" s="231">
        <f t="shared" si="714"/>
        <v>0</v>
      </c>
      <c r="BE486" s="260"/>
      <c r="BF486" s="235">
        <f t="shared" si="715"/>
        <v>0</v>
      </c>
      <c r="BG486" s="235">
        <f t="shared" si="716"/>
        <v>0</v>
      </c>
      <c r="BH486" s="235">
        <f t="shared" si="717"/>
        <v>0</v>
      </c>
      <c r="BI486" s="380"/>
      <c r="BJ486" s="235">
        <f t="shared" si="702"/>
        <v>0</v>
      </c>
      <c r="BK486" s="235">
        <f t="shared" si="718"/>
        <v>0</v>
      </c>
      <c r="BL486" s="235" t="str">
        <f t="shared" si="719"/>
        <v/>
      </c>
      <c r="BM486" s="236"/>
      <c r="BN486" s="237"/>
      <c r="BO486" s="237"/>
      <c r="BP486" s="238"/>
      <c r="BQ486" s="238"/>
      <c r="BR486" s="254"/>
      <c r="BS486" s="252"/>
      <c r="BT486" s="244"/>
      <c r="BU486" s="244"/>
      <c r="BV486" s="244"/>
      <c r="BW486" s="244"/>
      <c r="BX486" s="244"/>
      <c r="BY486" s="244"/>
      <c r="BZ486" s="244"/>
      <c r="CA486" s="244"/>
      <c r="CB486" s="253"/>
      <c r="CC486" s="188"/>
      <c r="CD486" s="244">
        <f t="shared" si="692"/>
        <v>0</v>
      </c>
      <c r="CE486" s="235">
        <f t="shared" si="720"/>
        <v>0</v>
      </c>
      <c r="CF486" s="235">
        <f t="shared" si="720"/>
        <v>0</v>
      </c>
      <c r="CG486" s="235">
        <f t="shared" si="720"/>
        <v>0</v>
      </c>
      <c r="CH486" s="188"/>
      <c r="CI486" s="244">
        <f t="shared" si="693"/>
        <v>0</v>
      </c>
      <c r="CJ486" s="235">
        <f t="shared" si="721"/>
        <v>0</v>
      </c>
      <c r="CK486" s="235">
        <f t="shared" si="721"/>
        <v>0</v>
      </c>
      <c r="CL486" s="235">
        <f t="shared" si="721"/>
        <v>0</v>
      </c>
      <c r="CM486" s="188"/>
      <c r="CN486" s="244">
        <f t="shared" si="694"/>
        <v>0</v>
      </c>
      <c r="CO486" s="235">
        <f t="shared" si="722"/>
        <v>0</v>
      </c>
      <c r="CP486" s="235">
        <f t="shared" si="722"/>
        <v>0</v>
      </c>
      <c r="CQ486" s="235">
        <f t="shared" si="722"/>
        <v>0</v>
      </c>
      <c r="CR486" s="188"/>
      <c r="CS486" s="244">
        <f t="shared" si="695"/>
        <v>0</v>
      </c>
      <c r="CT486" s="235">
        <f t="shared" si="723"/>
        <v>0</v>
      </c>
      <c r="CU486" s="235">
        <f t="shared" si="723"/>
        <v>0</v>
      </c>
      <c r="CV486" s="235">
        <f t="shared" si="723"/>
        <v>0</v>
      </c>
      <c r="CW486" s="188"/>
      <c r="CX486" s="244">
        <f t="shared" si="696"/>
        <v>0</v>
      </c>
      <c r="CY486" s="235">
        <f t="shared" si="724"/>
        <v>0</v>
      </c>
      <c r="CZ486" s="235">
        <f t="shared" si="724"/>
        <v>0</v>
      </c>
      <c r="DA486" s="235">
        <f t="shared" si="724"/>
        <v>0</v>
      </c>
      <c r="DB486" s="188"/>
      <c r="DC486" s="225"/>
      <c r="DD486" s="226"/>
      <c r="DE486" s="1088"/>
      <c r="DF486" s="225"/>
      <c r="DG486" s="226"/>
      <c r="DH486" s="1088"/>
      <c r="DI486" s="225"/>
      <c r="DJ486" s="226"/>
      <c r="DK486" s="1088"/>
      <c r="DL486" s="225"/>
      <c r="DM486" s="226"/>
      <c r="DN486" s="1088"/>
      <c r="DO486" s="370"/>
      <c r="DP486" s="370"/>
      <c r="DQ486" s="243">
        <f t="shared" si="725"/>
        <v>0</v>
      </c>
      <c r="DR486" s="244">
        <f t="shared" si="726"/>
        <v>0</v>
      </c>
      <c r="DS486" s="235">
        <f t="shared" si="727"/>
        <v>0</v>
      </c>
      <c r="DT486" s="244" t="str">
        <f t="shared" si="703"/>
        <v/>
      </c>
      <c r="DU486" s="42" t="str">
        <f t="shared" si="728"/>
        <v/>
      </c>
      <c r="DV486" s="42" t="str">
        <f t="shared" si="729"/>
        <v/>
      </c>
      <c r="DW486" s="42" t="str">
        <f t="shared" si="730"/>
        <v/>
      </c>
      <c r="DX486" s="162"/>
      <c r="DY486" s="42" t="str">
        <f t="shared" si="731"/>
        <v/>
      </c>
      <c r="DZ486" s="42" t="str">
        <f t="shared" si="691"/>
        <v/>
      </c>
      <c r="EA486" s="42" t="str">
        <f t="shared" si="732"/>
        <v/>
      </c>
      <c r="EB486" s="162"/>
      <c r="EC486" s="930"/>
      <c r="ED486" s="188"/>
      <c r="EE486" s="245">
        <f t="shared" si="697"/>
        <v>0</v>
      </c>
      <c r="EG486" s="245">
        <f t="shared" si="733"/>
        <v>0</v>
      </c>
      <c r="EI486" s="246" t="str">
        <f t="shared" si="734"/>
        <v/>
      </c>
      <c r="EJ486" s="247" t="str">
        <f t="shared" si="704"/>
        <v/>
      </c>
      <c r="EK486" s="248" t="str">
        <f t="shared" si="705"/>
        <v/>
      </c>
      <c r="EL486" s="248" t="str">
        <f t="shared" si="706"/>
        <v/>
      </c>
      <c r="EM486" s="248" t="str">
        <f t="shared" si="707"/>
        <v/>
      </c>
      <c r="EN486" s="248" t="str">
        <f t="shared" si="735"/>
        <v/>
      </c>
      <c r="EO486" s="248" t="str">
        <f t="shared" si="708"/>
        <v/>
      </c>
      <c r="EQ486" s="248" t="str">
        <f t="shared" si="736"/>
        <v/>
      </c>
      <c r="ER486" s="248" t="str">
        <f t="shared" si="737"/>
        <v/>
      </c>
      <c r="ES486" s="248" t="str">
        <f t="shared" si="738"/>
        <v/>
      </c>
      <c r="ET486" s="248" t="str">
        <f t="shared" si="739"/>
        <v/>
      </c>
      <c r="EU486" s="248" t="str">
        <f t="shared" si="740"/>
        <v/>
      </c>
      <c r="EV486" s="248" t="str">
        <f t="shared" si="740"/>
        <v/>
      </c>
      <c r="EX486" s="248" t="str">
        <f t="shared" si="741"/>
        <v/>
      </c>
      <c r="EY486" s="248" t="str">
        <f t="shared" si="742"/>
        <v/>
      </c>
      <c r="EZ486" s="248" t="str">
        <f t="shared" si="743"/>
        <v/>
      </c>
      <c r="FA486" s="248" t="str">
        <f t="shared" si="744"/>
        <v/>
      </c>
      <c r="FB486" s="248" t="str">
        <f t="shared" si="684"/>
        <v/>
      </c>
      <c r="FC486" s="248" t="str">
        <f t="shared" si="684"/>
        <v/>
      </c>
      <c r="FE486" s="248" t="str">
        <f t="shared" si="745"/>
        <v/>
      </c>
      <c r="FF486" s="248" t="str">
        <f t="shared" si="746"/>
        <v/>
      </c>
      <c r="FG486" s="248" t="str">
        <f t="shared" si="747"/>
        <v/>
      </c>
      <c r="FH486" s="248" t="str">
        <f t="shared" si="748"/>
        <v/>
      </c>
      <c r="FI486" s="248" t="str">
        <f t="shared" si="685"/>
        <v/>
      </c>
      <c r="FJ486" s="248" t="str">
        <f t="shared" si="685"/>
        <v/>
      </c>
      <c r="FL486" s="370"/>
      <c r="FM486" s="371"/>
      <c r="FN486" s="371"/>
      <c r="FO486" s="611"/>
      <c r="FP486" s="896"/>
      <c r="FQ486" s="370"/>
      <c r="FR486" s="371"/>
      <c r="FS486" s="371"/>
      <c r="FT486" s="611"/>
      <c r="FU486" s="896"/>
      <c r="FV486" s="370"/>
      <c r="FW486" s="371"/>
      <c r="FX486" s="371"/>
      <c r="FY486" s="611"/>
      <c r="FZ486" s="896"/>
      <c r="GA486" s="613"/>
      <c r="GC486" s="227">
        <f t="shared" si="749"/>
        <v>0</v>
      </c>
      <c r="GD486" s="228">
        <f t="shared" si="750"/>
        <v>0</v>
      </c>
      <c r="GE486" s="229">
        <f t="shared" si="686"/>
        <v>0</v>
      </c>
      <c r="GF486" s="230">
        <f t="shared" si="686"/>
        <v>0</v>
      </c>
      <c r="GG486" s="231" t="str">
        <f t="shared" si="751"/>
        <v/>
      </c>
      <c r="GH486" s="232">
        <f t="shared" si="752"/>
        <v>0</v>
      </c>
      <c r="GI486" s="227">
        <f t="shared" si="753"/>
        <v>0</v>
      </c>
      <c r="GJ486" s="233">
        <f t="shared" si="754"/>
        <v>0</v>
      </c>
      <c r="GK486" s="233">
        <f t="shared" si="755"/>
        <v>0</v>
      </c>
      <c r="GL486" s="234"/>
      <c r="GM486" s="235">
        <f t="shared" si="756"/>
        <v>0</v>
      </c>
      <c r="GN486" s="235">
        <f t="shared" si="757"/>
        <v>0</v>
      </c>
      <c r="GO486" s="235" t="str">
        <f t="shared" si="758"/>
        <v/>
      </c>
      <c r="GP486" s="380"/>
      <c r="GQ486" s="235">
        <f t="shared" si="759"/>
        <v>0</v>
      </c>
      <c r="GR486" s="235">
        <f t="shared" si="760"/>
        <v>0</v>
      </c>
      <c r="GS486" s="235" t="str">
        <f t="shared" si="761"/>
        <v/>
      </c>
      <c r="GT486" s="236"/>
      <c r="GU486" s="237" t="str">
        <f t="shared" si="762"/>
        <v/>
      </c>
      <c r="GV486" s="237" t="str">
        <f t="shared" si="763"/>
        <v/>
      </c>
      <c r="GW486" s="238" t="str">
        <f t="shared" si="764"/>
        <v/>
      </c>
      <c r="GX486" s="238" t="str">
        <f t="shared" si="765"/>
        <v/>
      </c>
      <c r="GY486" s="239"/>
      <c r="GZ486" s="240" t="str">
        <f t="shared" si="766"/>
        <v/>
      </c>
      <c r="HA486" s="235" t="str">
        <f t="shared" si="767"/>
        <v/>
      </c>
      <c r="HB486" s="235" t="str">
        <f t="shared" si="768"/>
        <v/>
      </c>
      <c r="HC486" s="235" t="str">
        <f t="shared" si="769"/>
        <v/>
      </c>
      <c r="HD486" s="235" t="str">
        <f t="shared" si="770"/>
        <v/>
      </c>
      <c r="HE486" s="235" t="str">
        <f t="shared" si="771"/>
        <v/>
      </c>
      <c r="HF486" s="188"/>
      <c r="HG486" s="235" t="str">
        <f t="shared" si="772"/>
        <v/>
      </c>
      <c r="HH486" s="235">
        <f t="shared" si="687"/>
        <v>0</v>
      </c>
      <c r="HI486" s="235">
        <f t="shared" si="687"/>
        <v>0</v>
      </c>
      <c r="HJ486" s="235">
        <f t="shared" si="687"/>
        <v>0</v>
      </c>
      <c r="HK486" s="188"/>
      <c r="HL486" s="235" t="str">
        <f t="shared" si="773"/>
        <v/>
      </c>
      <c r="HM486" s="235">
        <f t="shared" si="688"/>
        <v>0</v>
      </c>
      <c r="HN486" s="235">
        <f t="shared" si="688"/>
        <v>0</v>
      </c>
      <c r="HO486" s="235">
        <f t="shared" si="688"/>
        <v>0</v>
      </c>
      <c r="HP486" s="188"/>
      <c r="HQ486" s="235" t="str">
        <f t="shared" si="774"/>
        <v/>
      </c>
      <c r="HR486" s="235">
        <f t="shared" si="689"/>
        <v>0</v>
      </c>
      <c r="HS486" s="235">
        <f t="shared" si="689"/>
        <v>0</v>
      </c>
      <c r="HT486" s="235">
        <f t="shared" si="689"/>
        <v>0</v>
      </c>
      <c r="HU486" s="162"/>
      <c r="HV486" s="1622"/>
      <c r="HW486" s="1619"/>
      <c r="HX486" s="1619"/>
      <c r="HY486" s="1619"/>
      <c r="HZ486" s="1619"/>
      <c r="IA486" s="1619"/>
      <c r="IB486" s="1619"/>
      <c r="IC486" s="1623"/>
      <c r="ID486" s="162"/>
      <c r="IE486" s="162"/>
    </row>
    <row r="487" spans="1:239" ht="21" customHeight="1" x14ac:dyDescent="0.25">
      <c r="A487" s="377" t="str">
        <f t="shared" si="709"/>
        <v/>
      </c>
      <c r="B487" s="188">
        <v>461</v>
      </c>
      <c r="C487" s="255"/>
      <c r="D487" s="223" t="str">
        <f t="shared" si="698"/>
        <v/>
      </c>
      <c r="E487" s="223" t="str">
        <f t="shared" si="775"/>
        <v/>
      </c>
      <c r="F487" s="242"/>
      <c r="G487" s="242"/>
      <c r="H487" s="224" t="str">
        <f t="shared" si="710"/>
        <v/>
      </c>
      <c r="I487" s="930"/>
      <c r="J487" s="930"/>
      <c r="K487" s="930"/>
      <c r="L487" s="370"/>
      <c r="M487" s="371"/>
      <c r="N487" s="371"/>
      <c r="O487" s="371"/>
      <c r="P487" s="372"/>
      <c r="Q487" s="609"/>
      <c r="R487" s="609"/>
      <c r="S487" s="610"/>
      <c r="T487" s="371"/>
      <c r="U487" s="371"/>
      <c r="V487" s="188"/>
      <c r="W487" s="370"/>
      <c r="X487" s="371"/>
      <c r="Y487" s="371"/>
      <c r="Z487" s="611"/>
      <c r="AA487" s="896"/>
      <c r="AB487" s="370"/>
      <c r="AC487" s="371"/>
      <c r="AD487" s="371"/>
      <c r="AE487" s="371"/>
      <c r="AF487" s="896"/>
      <c r="AG487" s="370"/>
      <c r="AH487" s="371"/>
      <c r="AI487" s="371"/>
      <c r="AJ487" s="371"/>
      <c r="AK487" s="896"/>
      <c r="AL487" s="370"/>
      <c r="AM487" s="371"/>
      <c r="AN487" s="371"/>
      <c r="AO487" s="372"/>
      <c r="AP487" s="370"/>
      <c r="AQ487" s="371"/>
      <c r="AR487" s="371"/>
      <c r="AS487" s="371"/>
      <c r="AT487" s="928"/>
      <c r="AU487" s="188"/>
      <c r="AV487" s="256">
        <f t="shared" si="699"/>
        <v>0</v>
      </c>
      <c r="AW487" s="257">
        <f t="shared" si="700"/>
        <v>0</v>
      </c>
      <c r="AX487" s="258">
        <f t="shared" si="690"/>
        <v>0</v>
      </c>
      <c r="AY487" s="259">
        <f t="shared" si="690"/>
        <v>0</v>
      </c>
      <c r="AZ487" s="231" t="str">
        <f t="shared" si="711"/>
        <v/>
      </c>
      <c r="BA487" s="232">
        <f t="shared" si="712"/>
        <v>0</v>
      </c>
      <c r="BB487" s="249">
        <f t="shared" si="701"/>
        <v>0</v>
      </c>
      <c r="BC487" s="231">
        <f t="shared" si="713"/>
        <v>0</v>
      </c>
      <c r="BD487" s="231">
        <f t="shared" si="714"/>
        <v>0</v>
      </c>
      <c r="BE487" s="260"/>
      <c r="BF487" s="235">
        <f t="shared" si="715"/>
        <v>0</v>
      </c>
      <c r="BG487" s="235">
        <f t="shared" si="716"/>
        <v>0</v>
      </c>
      <c r="BH487" s="235">
        <f t="shared" si="717"/>
        <v>0</v>
      </c>
      <c r="BI487" s="380"/>
      <c r="BJ487" s="235">
        <f t="shared" si="702"/>
        <v>0</v>
      </c>
      <c r="BK487" s="235">
        <f t="shared" si="718"/>
        <v>0</v>
      </c>
      <c r="BL487" s="235" t="str">
        <f t="shared" si="719"/>
        <v/>
      </c>
      <c r="BM487" s="236"/>
      <c r="BN487" s="237"/>
      <c r="BO487" s="237"/>
      <c r="BP487" s="238"/>
      <c r="BQ487" s="238"/>
      <c r="BR487" s="254"/>
      <c r="BS487" s="252"/>
      <c r="BT487" s="244"/>
      <c r="BU487" s="244"/>
      <c r="BV487" s="244"/>
      <c r="BW487" s="244"/>
      <c r="BX487" s="244"/>
      <c r="BY487" s="244"/>
      <c r="BZ487" s="244"/>
      <c r="CA487" s="244"/>
      <c r="CB487" s="253"/>
      <c r="CC487" s="188"/>
      <c r="CD487" s="244">
        <f t="shared" si="692"/>
        <v>0</v>
      </c>
      <c r="CE487" s="235">
        <f t="shared" si="720"/>
        <v>0</v>
      </c>
      <c r="CF487" s="235">
        <f t="shared" si="720"/>
        <v>0</v>
      </c>
      <c r="CG487" s="235">
        <f t="shared" si="720"/>
        <v>0</v>
      </c>
      <c r="CH487" s="188"/>
      <c r="CI487" s="244">
        <f t="shared" si="693"/>
        <v>0</v>
      </c>
      <c r="CJ487" s="235">
        <f t="shared" si="721"/>
        <v>0</v>
      </c>
      <c r="CK487" s="235">
        <f t="shared" si="721"/>
        <v>0</v>
      </c>
      <c r="CL487" s="235">
        <f t="shared" si="721"/>
        <v>0</v>
      </c>
      <c r="CM487" s="188"/>
      <c r="CN487" s="244">
        <f t="shared" si="694"/>
        <v>0</v>
      </c>
      <c r="CO487" s="235">
        <f t="shared" si="722"/>
        <v>0</v>
      </c>
      <c r="CP487" s="235">
        <f t="shared" si="722"/>
        <v>0</v>
      </c>
      <c r="CQ487" s="235">
        <f t="shared" si="722"/>
        <v>0</v>
      </c>
      <c r="CR487" s="188"/>
      <c r="CS487" s="244">
        <f t="shared" si="695"/>
        <v>0</v>
      </c>
      <c r="CT487" s="235">
        <f t="shared" si="723"/>
        <v>0</v>
      </c>
      <c r="CU487" s="235">
        <f t="shared" si="723"/>
        <v>0</v>
      </c>
      <c r="CV487" s="235">
        <f t="shared" si="723"/>
        <v>0</v>
      </c>
      <c r="CW487" s="188"/>
      <c r="CX487" s="244">
        <f t="shared" si="696"/>
        <v>0</v>
      </c>
      <c r="CY487" s="235">
        <f t="shared" si="724"/>
        <v>0</v>
      </c>
      <c r="CZ487" s="235">
        <f t="shared" si="724"/>
        <v>0</v>
      </c>
      <c r="DA487" s="235">
        <f t="shared" si="724"/>
        <v>0</v>
      </c>
      <c r="DB487" s="188"/>
      <c r="DC487" s="225"/>
      <c r="DD487" s="226"/>
      <c r="DE487" s="1088"/>
      <c r="DF487" s="225"/>
      <c r="DG487" s="226"/>
      <c r="DH487" s="1088"/>
      <c r="DI487" s="225"/>
      <c r="DJ487" s="226"/>
      <c r="DK487" s="1088"/>
      <c r="DL487" s="225"/>
      <c r="DM487" s="226"/>
      <c r="DN487" s="1088"/>
      <c r="DO487" s="370"/>
      <c r="DP487" s="370"/>
      <c r="DQ487" s="243">
        <f t="shared" si="725"/>
        <v>0</v>
      </c>
      <c r="DR487" s="244">
        <f t="shared" si="726"/>
        <v>0</v>
      </c>
      <c r="DS487" s="235">
        <f t="shared" si="727"/>
        <v>0</v>
      </c>
      <c r="DT487" s="244" t="str">
        <f t="shared" si="703"/>
        <v/>
      </c>
      <c r="DU487" s="42" t="str">
        <f t="shared" si="728"/>
        <v/>
      </c>
      <c r="DV487" s="42" t="str">
        <f t="shared" si="729"/>
        <v/>
      </c>
      <c r="DW487" s="42" t="str">
        <f t="shared" si="730"/>
        <v/>
      </c>
      <c r="DX487" s="162"/>
      <c r="DY487" s="42" t="str">
        <f t="shared" si="731"/>
        <v/>
      </c>
      <c r="DZ487" s="42" t="str">
        <f t="shared" si="691"/>
        <v/>
      </c>
      <c r="EA487" s="42" t="str">
        <f t="shared" si="732"/>
        <v/>
      </c>
      <c r="EB487" s="162"/>
      <c r="EC487" s="930"/>
      <c r="ED487" s="188"/>
      <c r="EE487" s="245">
        <f t="shared" si="697"/>
        <v>0</v>
      </c>
      <c r="EG487" s="245">
        <f t="shared" si="733"/>
        <v>0</v>
      </c>
      <c r="EI487" s="246" t="str">
        <f t="shared" si="734"/>
        <v/>
      </c>
      <c r="EJ487" s="247" t="str">
        <f t="shared" si="704"/>
        <v/>
      </c>
      <c r="EK487" s="248" t="str">
        <f t="shared" si="705"/>
        <v/>
      </c>
      <c r="EL487" s="248" t="str">
        <f t="shared" si="706"/>
        <v/>
      </c>
      <c r="EM487" s="248" t="str">
        <f t="shared" si="707"/>
        <v/>
      </c>
      <c r="EN487" s="248" t="str">
        <f t="shared" si="735"/>
        <v/>
      </c>
      <c r="EO487" s="248" t="str">
        <f t="shared" si="708"/>
        <v/>
      </c>
      <c r="EQ487" s="248" t="str">
        <f t="shared" si="736"/>
        <v/>
      </c>
      <c r="ER487" s="248" t="str">
        <f t="shared" si="737"/>
        <v/>
      </c>
      <c r="ES487" s="248" t="str">
        <f t="shared" si="738"/>
        <v/>
      </c>
      <c r="ET487" s="248" t="str">
        <f t="shared" si="739"/>
        <v/>
      </c>
      <c r="EU487" s="248" t="str">
        <f t="shared" si="740"/>
        <v/>
      </c>
      <c r="EV487" s="248" t="str">
        <f t="shared" si="740"/>
        <v/>
      </c>
      <c r="EX487" s="248" t="str">
        <f t="shared" si="741"/>
        <v/>
      </c>
      <c r="EY487" s="248" t="str">
        <f t="shared" si="742"/>
        <v/>
      </c>
      <c r="EZ487" s="248" t="str">
        <f t="shared" si="743"/>
        <v/>
      </c>
      <c r="FA487" s="248" t="str">
        <f t="shared" si="744"/>
        <v/>
      </c>
      <c r="FB487" s="248" t="str">
        <f t="shared" si="684"/>
        <v/>
      </c>
      <c r="FC487" s="248" t="str">
        <f t="shared" si="684"/>
        <v/>
      </c>
      <c r="FE487" s="248" t="str">
        <f t="shared" si="745"/>
        <v/>
      </c>
      <c r="FF487" s="248" t="str">
        <f t="shared" si="746"/>
        <v/>
      </c>
      <c r="FG487" s="248" t="str">
        <f t="shared" si="747"/>
        <v/>
      </c>
      <c r="FH487" s="248" t="str">
        <f t="shared" si="748"/>
        <v/>
      </c>
      <c r="FI487" s="248" t="str">
        <f t="shared" si="685"/>
        <v/>
      </c>
      <c r="FJ487" s="248" t="str">
        <f t="shared" si="685"/>
        <v/>
      </c>
      <c r="FL487" s="370"/>
      <c r="FM487" s="371"/>
      <c r="FN487" s="371"/>
      <c r="FO487" s="611"/>
      <c r="FP487" s="896"/>
      <c r="FQ487" s="370"/>
      <c r="FR487" s="371"/>
      <c r="FS487" s="371"/>
      <c r="FT487" s="611"/>
      <c r="FU487" s="896"/>
      <c r="FV487" s="370"/>
      <c r="FW487" s="371"/>
      <c r="FX487" s="371"/>
      <c r="FY487" s="611"/>
      <c r="FZ487" s="896"/>
      <c r="GA487" s="613"/>
      <c r="GC487" s="227">
        <f t="shared" si="749"/>
        <v>0</v>
      </c>
      <c r="GD487" s="228">
        <f t="shared" si="750"/>
        <v>0</v>
      </c>
      <c r="GE487" s="229">
        <f t="shared" si="686"/>
        <v>0</v>
      </c>
      <c r="GF487" s="230">
        <f t="shared" si="686"/>
        <v>0</v>
      </c>
      <c r="GG487" s="231" t="str">
        <f t="shared" si="751"/>
        <v/>
      </c>
      <c r="GH487" s="232">
        <f t="shared" si="752"/>
        <v>0</v>
      </c>
      <c r="GI487" s="227">
        <f t="shared" si="753"/>
        <v>0</v>
      </c>
      <c r="GJ487" s="233">
        <f t="shared" si="754"/>
        <v>0</v>
      </c>
      <c r="GK487" s="233">
        <f t="shared" si="755"/>
        <v>0</v>
      </c>
      <c r="GL487" s="234"/>
      <c r="GM487" s="235">
        <f t="shared" si="756"/>
        <v>0</v>
      </c>
      <c r="GN487" s="235">
        <f t="shared" si="757"/>
        <v>0</v>
      </c>
      <c r="GO487" s="235" t="str">
        <f t="shared" si="758"/>
        <v/>
      </c>
      <c r="GP487" s="380"/>
      <c r="GQ487" s="235">
        <f t="shared" si="759"/>
        <v>0</v>
      </c>
      <c r="GR487" s="235">
        <f t="shared" si="760"/>
        <v>0</v>
      </c>
      <c r="GS487" s="235" t="str">
        <f t="shared" si="761"/>
        <v/>
      </c>
      <c r="GT487" s="236"/>
      <c r="GU487" s="237" t="str">
        <f t="shared" si="762"/>
        <v/>
      </c>
      <c r="GV487" s="237" t="str">
        <f t="shared" si="763"/>
        <v/>
      </c>
      <c r="GW487" s="238" t="str">
        <f t="shared" si="764"/>
        <v/>
      </c>
      <c r="GX487" s="238" t="str">
        <f t="shared" si="765"/>
        <v/>
      </c>
      <c r="GY487" s="239"/>
      <c r="GZ487" s="240" t="str">
        <f t="shared" si="766"/>
        <v/>
      </c>
      <c r="HA487" s="235" t="str">
        <f t="shared" si="767"/>
        <v/>
      </c>
      <c r="HB487" s="235" t="str">
        <f t="shared" si="768"/>
        <v/>
      </c>
      <c r="HC487" s="235" t="str">
        <f t="shared" si="769"/>
        <v/>
      </c>
      <c r="HD487" s="235" t="str">
        <f t="shared" si="770"/>
        <v/>
      </c>
      <c r="HE487" s="235" t="str">
        <f t="shared" si="771"/>
        <v/>
      </c>
      <c r="HF487" s="188"/>
      <c r="HG487" s="235" t="str">
        <f t="shared" si="772"/>
        <v/>
      </c>
      <c r="HH487" s="235">
        <f t="shared" si="687"/>
        <v>0</v>
      </c>
      <c r="HI487" s="235">
        <f t="shared" si="687"/>
        <v>0</v>
      </c>
      <c r="HJ487" s="235">
        <f t="shared" si="687"/>
        <v>0</v>
      </c>
      <c r="HK487" s="188"/>
      <c r="HL487" s="235" t="str">
        <f t="shared" si="773"/>
        <v/>
      </c>
      <c r="HM487" s="235">
        <f t="shared" si="688"/>
        <v>0</v>
      </c>
      <c r="HN487" s="235">
        <f t="shared" si="688"/>
        <v>0</v>
      </c>
      <c r="HO487" s="235">
        <f t="shared" si="688"/>
        <v>0</v>
      </c>
      <c r="HP487" s="188"/>
      <c r="HQ487" s="235" t="str">
        <f t="shared" si="774"/>
        <v/>
      </c>
      <c r="HR487" s="235">
        <f t="shared" si="689"/>
        <v>0</v>
      </c>
      <c r="HS487" s="235">
        <f t="shared" si="689"/>
        <v>0</v>
      </c>
      <c r="HT487" s="235">
        <f t="shared" si="689"/>
        <v>0</v>
      </c>
      <c r="HU487" s="162"/>
      <c r="HV487" s="1622"/>
      <c r="HW487" s="1619"/>
      <c r="HX487" s="1619"/>
      <c r="HY487" s="1619"/>
      <c r="HZ487" s="1619"/>
      <c r="IA487" s="1619"/>
      <c r="IB487" s="1619"/>
      <c r="IC487" s="1623"/>
      <c r="ID487" s="162"/>
      <c r="IE487" s="162"/>
    </row>
    <row r="488" spans="1:239" ht="21" customHeight="1" x14ac:dyDescent="0.25">
      <c r="A488" s="377" t="str">
        <f t="shared" si="709"/>
        <v/>
      </c>
      <c r="B488" s="188">
        <v>462</v>
      </c>
      <c r="C488" s="255"/>
      <c r="D488" s="223" t="str">
        <f t="shared" si="698"/>
        <v/>
      </c>
      <c r="E488" s="223" t="str">
        <f t="shared" si="775"/>
        <v/>
      </c>
      <c r="F488" s="242"/>
      <c r="G488" s="242"/>
      <c r="H488" s="224" t="str">
        <f t="shared" si="710"/>
        <v/>
      </c>
      <c r="I488" s="930"/>
      <c r="J488" s="930"/>
      <c r="K488" s="930"/>
      <c r="L488" s="370"/>
      <c r="M488" s="371"/>
      <c r="N488" s="371"/>
      <c r="O488" s="371"/>
      <c r="P488" s="372"/>
      <c r="Q488" s="609"/>
      <c r="R488" s="609"/>
      <c r="S488" s="610"/>
      <c r="T488" s="371"/>
      <c r="U488" s="371"/>
      <c r="V488" s="188"/>
      <c r="W488" s="370"/>
      <c r="X488" s="371"/>
      <c r="Y488" s="371"/>
      <c r="Z488" s="611"/>
      <c r="AA488" s="896"/>
      <c r="AB488" s="370"/>
      <c r="AC488" s="371"/>
      <c r="AD488" s="371"/>
      <c r="AE488" s="371"/>
      <c r="AF488" s="896"/>
      <c r="AG488" s="370"/>
      <c r="AH488" s="371"/>
      <c r="AI488" s="371"/>
      <c r="AJ488" s="371"/>
      <c r="AK488" s="896"/>
      <c r="AL488" s="370"/>
      <c r="AM488" s="371"/>
      <c r="AN488" s="371"/>
      <c r="AO488" s="372"/>
      <c r="AP488" s="370"/>
      <c r="AQ488" s="371"/>
      <c r="AR488" s="371"/>
      <c r="AS488" s="371"/>
      <c r="AT488" s="928"/>
      <c r="AU488" s="188"/>
      <c r="AV488" s="256">
        <f t="shared" si="699"/>
        <v>0</v>
      </c>
      <c r="AW488" s="257">
        <f t="shared" si="700"/>
        <v>0</v>
      </c>
      <c r="AX488" s="258">
        <f t="shared" si="690"/>
        <v>0</v>
      </c>
      <c r="AY488" s="259">
        <f t="shared" si="690"/>
        <v>0</v>
      </c>
      <c r="AZ488" s="231" t="str">
        <f t="shared" si="711"/>
        <v/>
      </c>
      <c r="BA488" s="232">
        <f t="shared" si="712"/>
        <v>0</v>
      </c>
      <c r="BB488" s="249">
        <f t="shared" si="701"/>
        <v>0</v>
      </c>
      <c r="BC488" s="231">
        <f t="shared" si="713"/>
        <v>0</v>
      </c>
      <c r="BD488" s="231">
        <f t="shared" si="714"/>
        <v>0</v>
      </c>
      <c r="BE488" s="260"/>
      <c r="BF488" s="235">
        <f t="shared" si="715"/>
        <v>0</v>
      </c>
      <c r="BG488" s="235">
        <f t="shared" si="716"/>
        <v>0</v>
      </c>
      <c r="BH488" s="235">
        <f t="shared" si="717"/>
        <v>0</v>
      </c>
      <c r="BI488" s="380"/>
      <c r="BJ488" s="235">
        <f t="shared" si="702"/>
        <v>0</v>
      </c>
      <c r="BK488" s="235">
        <f t="shared" si="718"/>
        <v>0</v>
      </c>
      <c r="BL488" s="235" t="str">
        <f t="shared" si="719"/>
        <v/>
      </c>
      <c r="BM488" s="236"/>
      <c r="BN488" s="237"/>
      <c r="BO488" s="237"/>
      <c r="BP488" s="238"/>
      <c r="BQ488" s="238"/>
      <c r="BR488" s="254"/>
      <c r="BS488" s="252"/>
      <c r="BT488" s="244"/>
      <c r="BU488" s="244"/>
      <c r="BV488" s="244"/>
      <c r="BW488" s="244"/>
      <c r="BX488" s="244"/>
      <c r="BY488" s="244"/>
      <c r="BZ488" s="244"/>
      <c r="CA488" s="244"/>
      <c r="CB488" s="253"/>
      <c r="CC488" s="188"/>
      <c r="CD488" s="244">
        <f t="shared" si="692"/>
        <v>0</v>
      </c>
      <c r="CE488" s="235">
        <f t="shared" si="720"/>
        <v>0</v>
      </c>
      <c r="CF488" s="235">
        <f t="shared" si="720"/>
        <v>0</v>
      </c>
      <c r="CG488" s="235">
        <f t="shared" si="720"/>
        <v>0</v>
      </c>
      <c r="CH488" s="188"/>
      <c r="CI488" s="244">
        <f t="shared" si="693"/>
        <v>0</v>
      </c>
      <c r="CJ488" s="235">
        <f t="shared" si="721"/>
        <v>0</v>
      </c>
      <c r="CK488" s="235">
        <f t="shared" si="721"/>
        <v>0</v>
      </c>
      <c r="CL488" s="235">
        <f t="shared" si="721"/>
        <v>0</v>
      </c>
      <c r="CM488" s="188"/>
      <c r="CN488" s="244">
        <f t="shared" si="694"/>
        <v>0</v>
      </c>
      <c r="CO488" s="235">
        <f t="shared" si="722"/>
        <v>0</v>
      </c>
      <c r="CP488" s="235">
        <f t="shared" si="722"/>
        <v>0</v>
      </c>
      <c r="CQ488" s="235">
        <f t="shared" si="722"/>
        <v>0</v>
      </c>
      <c r="CR488" s="188"/>
      <c r="CS488" s="244">
        <f t="shared" si="695"/>
        <v>0</v>
      </c>
      <c r="CT488" s="235">
        <f t="shared" si="723"/>
        <v>0</v>
      </c>
      <c r="CU488" s="235">
        <f t="shared" si="723"/>
        <v>0</v>
      </c>
      <c r="CV488" s="235">
        <f t="shared" si="723"/>
        <v>0</v>
      </c>
      <c r="CW488" s="188"/>
      <c r="CX488" s="244">
        <f t="shared" si="696"/>
        <v>0</v>
      </c>
      <c r="CY488" s="235">
        <f t="shared" si="724"/>
        <v>0</v>
      </c>
      <c r="CZ488" s="235">
        <f t="shared" si="724"/>
        <v>0</v>
      </c>
      <c r="DA488" s="235">
        <f t="shared" si="724"/>
        <v>0</v>
      </c>
      <c r="DB488" s="188"/>
      <c r="DC488" s="225"/>
      <c r="DD488" s="226"/>
      <c r="DE488" s="1088"/>
      <c r="DF488" s="225"/>
      <c r="DG488" s="226"/>
      <c r="DH488" s="1088"/>
      <c r="DI488" s="225"/>
      <c r="DJ488" s="226"/>
      <c r="DK488" s="1088"/>
      <c r="DL488" s="225"/>
      <c r="DM488" s="226"/>
      <c r="DN488" s="1088"/>
      <c r="DO488" s="370"/>
      <c r="DP488" s="370"/>
      <c r="DQ488" s="243">
        <f t="shared" si="725"/>
        <v>0</v>
      </c>
      <c r="DR488" s="244">
        <f t="shared" si="726"/>
        <v>0</v>
      </c>
      <c r="DS488" s="235">
        <f t="shared" si="727"/>
        <v>0</v>
      </c>
      <c r="DT488" s="244" t="str">
        <f t="shared" si="703"/>
        <v/>
      </c>
      <c r="DU488" s="42" t="str">
        <f t="shared" si="728"/>
        <v/>
      </c>
      <c r="DV488" s="42" t="str">
        <f t="shared" si="729"/>
        <v/>
      </c>
      <c r="DW488" s="42" t="str">
        <f t="shared" si="730"/>
        <v/>
      </c>
      <c r="DX488" s="162"/>
      <c r="DY488" s="42" t="str">
        <f t="shared" si="731"/>
        <v/>
      </c>
      <c r="DZ488" s="42" t="str">
        <f t="shared" si="691"/>
        <v/>
      </c>
      <c r="EA488" s="42" t="str">
        <f t="shared" si="732"/>
        <v/>
      </c>
      <c r="EB488" s="162"/>
      <c r="EC488" s="930"/>
      <c r="ED488" s="188"/>
      <c r="EE488" s="245">
        <f t="shared" si="697"/>
        <v>0</v>
      </c>
      <c r="EG488" s="245">
        <f t="shared" si="733"/>
        <v>0</v>
      </c>
      <c r="EI488" s="246" t="str">
        <f t="shared" si="734"/>
        <v/>
      </c>
      <c r="EJ488" s="247" t="str">
        <f t="shared" si="704"/>
        <v/>
      </c>
      <c r="EK488" s="248" t="str">
        <f t="shared" si="705"/>
        <v/>
      </c>
      <c r="EL488" s="248" t="str">
        <f t="shared" si="706"/>
        <v/>
      </c>
      <c r="EM488" s="248" t="str">
        <f t="shared" si="707"/>
        <v/>
      </c>
      <c r="EN488" s="248" t="str">
        <f t="shared" si="735"/>
        <v/>
      </c>
      <c r="EO488" s="248" t="str">
        <f t="shared" si="708"/>
        <v/>
      </c>
      <c r="EQ488" s="248" t="str">
        <f t="shared" si="736"/>
        <v/>
      </c>
      <c r="ER488" s="248" t="str">
        <f t="shared" si="737"/>
        <v/>
      </c>
      <c r="ES488" s="248" t="str">
        <f t="shared" si="738"/>
        <v/>
      </c>
      <c r="ET488" s="248" t="str">
        <f t="shared" si="739"/>
        <v/>
      </c>
      <c r="EU488" s="248" t="str">
        <f t="shared" si="740"/>
        <v/>
      </c>
      <c r="EV488" s="248" t="str">
        <f t="shared" si="740"/>
        <v/>
      </c>
      <c r="EX488" s="248" t="str">
        <f t="shared" si="741"/>
        <v/>
      </c>
      <c r="EY488" s="248" t="str">
        <f t="shared" si="742"/>
        <v/>
      </c>
      <c r="EZ488" s="248" t="str">
        <f t="shared" si="743"/>
        <v/>
      </c>
      <c r="FA488" s="248" t="str">
        <f t="shared" si="744"/>
        <v/>
      </c>
      <c r="FB488" s="248" t="str">
        <f t="shared" si="684"/>
        <v/>
      </c>
      <c r="FC488" s="248" t="str">
        <f t="shared" si="684"/>
        <v/>
      </c>
      <c r="FE488" s="248" t="str">
        <f t="shared" si="745"/>
        <v/>
      </c>
      <c r="FF488" s="248" t="str">
        <f t="shared" si="746"/>
        <v/>
      </c>
      <c r="FG488" s="248" t="str">
        <f t="shared" si="747"/>
        <v/>
      </c>
      <c r="FH488" s="248" t="str">
        <f t="shared" si="748"/>
        <v/>
      </c>
      <c r="FI488" s="248" t="str">
        <f t="shared" si="685"/>
        <v/>
      </c>
      <c r="FJ488" s="248" t="str">
        <f t="shared" si="685"/>
        <v/>
      </c>
      <c r="FL488" s="370"/>
      <c r="FM488" s="371"/>
      <c r="FN488" s="371"/>
      <c r="FO488" s="611"/>
      <c r="FP488" s="896"/>
      <c r="FQ488" s="370"/>
      <c r="FR488" s="371"/>
      <c r="FS488" s="371"/>
      <c r="FT488" s="611"/>
      <c r="FU488" s="896"/>
      <c r="FV488" s="370"/>
      <c r="FW488" s="371"/>
      <c r="FX488" s="371"/>
      <c r="FY488" s="611"/>
      <c r="FZ488" s="896"/>
      <c r="GA488" s="613"/>
      <c r="GC488" s="227">
        <f t="shared" si="749"/>
        <v>0</v>
      </c>
      <c r="GD488" s="228">
        <f t="shared" si="750"/>
        <v>0</v>
      </c>
      <c r="GE488" s="229">
        <f t="shared" si="686"/>
        <v>0</v>
      </c>
      <c r="GF488" s="230">
        <f t="shared" si="686"/>
        <v>0</v>
      </c>
      <c r="GG488" s="231" t="str">
        <f t="shared" si="751"/>
        <v/>
      </c>
      <c r="GH488" s="232">
        <f t="shared" si="752"/>
        <v>0</v>
      </c>
      <c r="GI488" s="227">
        <f t="shared" si="753"/>
        <v>0</v>
      </c>
      <c r="GJ488" s="233">
        <f t="shared" si="754"/>
        <v>0</v>
      </c>
      <c r="GK488" s="233">
        <f t="shared" si="755"/>
        <v>0</v>
      </c>
      <c r="GL488" s="234"/>
      <c r="GM488" s="235">
        <f t="shared" si="756"/>
        <v>0</v>
      </c>
      <c r="GN488" s="235">
        <f t="shared" si="757"/>
        <v>0</v>
      </c>
      <c r="GO488" s="235" t="str">
        <f t="shared" si="758"/>
        <v/>
      </c>
      <c r="GP488" s="380"/>
      <c r="GQ488" s="235">
        <f t="shared" si="759"/>
        <v>0</v>
      </c>
      <c r="GR488" s="235">
        <f t="shared" si="760"/>
        <v>0</v>
      </c>
      <c r="GS488" s="235" t="str">
        <f t="shared" si="761"/>
        <v/>
      </c>
      <c r="GT488" s="236"/>
      <c r="GU488" s="237" t="str">
        <f t="shared" si="762"/>
        <v/>
      </c>
      <c r="GV488" s="237" t="str">
        <f t="shared" si="763"/>
        <v/>
      </c>
      <c r="GW488" s="238" t="str">
        <f t="shared" si="764"/>
        <v/>
      </c>
      <c r="GX488" s="238" t="str">
        <f t="shared" si="765"/>
        <v/>
      </c>
      <c r="GY488" s="239"/>
      <c r="GZ488" s="240" t="str">
        <f t="shared" si="766"/>
        <v/>
      </c>
      <c r="HA488" s="235" t="str">
        <f t="shared" si="767"/>
        <v/>
      </c>
      <c r="HB488" s="235" t="str">
        <f t="shared" si="768"/>
        <v/>
      </c>
      <c r="HC488" s="235" t="str">
        <f t="shared" si="769"/>
        <v/>
      </c>
      <c r="HD488" s="235" t="str">
        <f t="shared" si="770"/>
        <v/>
      </c>
      <c r="HE488" s="235" t="str">
        <f t="shared" si="771"/>
        <v/>
      </c>
      <c r="HF488" s="188"/>
      <c r="HG488" s="235" t="str">
        <f t="shared" si="772"/>
        <v/>
      </c>
      <c r="HH488" s="235">
        <f t="shared" si="687"/>
        <v>0</v>
      </c>
      <c r="HI488" s="235">
        <f t="shared" si="687"/>
        <v>0</v>
      </c>
      <c r="HJ488" s="235">
        <f t="shared" si="687"/>
        <v>0</v>
      </c>
      <c r="HK488" s="188"/>
      <c r="HL488" s="235" t="str">
        <f t="shared" si="773"/>
        <v/>
      </c>
      <c r="HM488" s="235">
        <f t="shared" si="688"/>
        <v>0</v>
      </c>
      <c r="HN488" s="235">
        <f t="shared" si="688"/>
        <v>0</v>
      </c>
      <c r="HO488" s="235">
        <f t="shared" si="688"/>
        <v>0</v>
      </c>
      <c r="HP488" s="188"/>
      <c r="HQ488" s="235" t="str">
        <f t="shared" si="774"/>
        <v/>
      </c>
      <c r="HR488" s="235">
        <f t="shared" si="689"/>
        <v>0</v>
      </c>
      <c r="HS488" s="235">
        <f t="shared" si="689"/>
        <v>0</v>
      </c>
      <c r="HT488" s="235">
        <f t="shared" si="689"/>
        <v>0</v>
      </c>
      <c r="HU488" s="162"/>
      <c r="HV488" s="1622"/>
      <c r="HW488" s="1619"/>
      <c r="HX488" s="1619"/>
      <c r="HY488" s="1619"/>
      <c r="HZ488" s="1619"/>
      <c r="IA488" s="1619"/>
      <c r="IB488" s="1619"/>
      <c r="IC488" s="1623"/>
      <c r="ID488" s="162"/>
      <c r="IE488" s="162"/>
    </row>
    <row r="489" spans="1:239" ht="21" customHeight="1" x14ac:dyDescent="0.25">
      <c r="A489" s="377" t="str">
        <f t="shared" si="709"/>
        <v/>
      </c>
      <c r="B489" s="188">
        <v>463</v>
      </c>
      <c r="C489" s="255"/>
      <c r="D489" s="223" t="str">
        <f t="shared" si="698"/>
        <v/>
      </c>
      <c r="E489" s="223" t="str">
        <f t="shared" si="775"/>
        <v/>
      </c>
      <c r="F489" s="242"/>
      <c r="G489" s="242"/>
      <c r="H489" s="224" t="str">
        <f t="shared" si="710"/>
        <v/>
      </c>
      <c r="I489" s="930"/>
      <c r="J489" s="930"/>
      <c r="K489" s="930"/>
      <c r="L489" s="370"/>
      <c r="M489" s="371"/>
      <c r="N489" s="371"/>
      <c r="O489" s="371"/>
      <c r="P489" s="372"/>
      <c r="Q489" s="609"/>
      <c r="R489" s="609"/>
      <c r="S489" s="610"/>
      <c r="T489" s="371"/>
      <c r="U489" s="371"/>
      <c r="V489" s="188"/>
      <c r="W489" s="370"/>
      <c r="X489" s="371"/>
      <c r="Y489" s="371"/>
      <c r="Z489" s="611"/>
      <c r="AA489" s="896"/>
      <c r="AB489" s="370"/>
      <c r="AC489" s="371"/>
      <c r="AD489" s="371"/>
      <c r="AE489" s="371"/>
      <c r="AF489" s="896"/>
      <c r="AG489" s="370"/>
      <c r="AH489" s="371"/>
      <c r="AI489" s="371"/>
      <c r="AJ489" s="371"/>
      <c r="AK489" s="896"/>
      <c r="AL489" s="370"/>
      <c r="AM489" s="371"/>
      <c r="AN489" s="371"/>
      <c r="AO489" s="372"/>
      <c r="AP489" s="370"/>
      <c r="AQ489" s="371"/>
      <c r="AR489" s="371"/>
      <c r="AS489" s="371"/>
      <c r="AT489" s="928"/>
      <c r="AU489" s="188"/>
      <c r="AV489" s="256">
        <f t="shared" si="699"/>
        <v>0</v>
      </c>
      <c r="AW489" s="257">
        <f t="shared" si="700"/>
        <v>0</v>
      </c>
      <c r="AX489" s="258">
        <f t="shared" si="690"/>
        <v>0</v>
      </c>
      <c r="AY489" s="259">
        <f t="shared" si="690"/>
        <v>0</v>
      </c>
      <c r="AZ489" s="231" t="str">
        <f t="shared" si="711"/>
        <v/>
      </c>
      <c r="BA489" s="232">
        <f t="shared" si="712"/>
        <v>0</v>
      </c>
      <c r="BB489" s="249">
        <f t="shared" si="701"/>
        <v>0</v>
      </c>
      <c r="BC489" s="231">
        <f t="shared" si="713"/>
        <v>0</v>
      </c>
      <c r="BD489" s="231">
        <f t="shared" si="714"/>
        <v>0</v>
      </c>
      <c r="BE489" s="260"/>
      <c r="BF489" s="235">
        <f t="shared" si="715"/>
        <v>0</v>
      </c>
      <c r="BG489" s="235">
        <f t="shared" si="716"/>
        <v>0</v>
      </c>
      <c r="BH489" s="235">
        <f t="shared" si="717"/>
        <v>0</v>
      </c>
      <c r="BI489" s="380"/>
      <c r="BJ489" s="235">
        <f t="shared" si="702"/>
        <v>0</v>
      </c>
      <c r="BK489" s="235">
        <f t="shared" si="718"/>
        <v>0</v>
      </c>
      <c r="BL489" s="235" t="str">
        <f t="shared" si="719"/>
        <v/>
      </c>
      <c r="BM489" s="236"/>
      <c r="BN489" s="237"/>
      <c r="BO489" s="237"/>
      <c r="BP489" s="238"/>
      <c r="BQ489" s="238"/>
      <c r="BR489" s="254"/>
      <c r="BS489" s="252"/>
      <c r="BT489" s="244"/>
      <c r="BU489" s="244"/>
      <c r="BV489" s="244"/>
      <c r="BW489" s="244"/>
      <c r="BX489" s="244"/>
      <c r="BY489" s="244"/>
      <c r="BZ489" s="244"/>
      <c r="CA489" s="244"/>
      <c r="CB489" s="253"/>
      <c r="CC489" s="188"/>
      <c r="CD489" s="244">
        <f t="shared" si="692"/>
        <v>0</v>
      </c>
      <c r="CE489" s="235">
        <f t="shared" si="720"/>
        <v>0</v>
      </c>
      <c r="CF489" s="235">
        <f t="shared" si="720"/>
        <v>0</v>
      </c>
      <c r="CG489" s="235">
        <f t="shared" si="720"/>
        <v>0</v>
      </c>
      <c r="CH489" s="188"/>
      <c r="CI489" s="244">
        <f t="shared" si="693"/>
        <v>0</v>
      </c>
      <c r="CJ489" s="235">
        <f t="shared" si="721"/>
        <v>0</v>
      </c>
      <c r="CK489" s="235">
        <f t="shared" si="721"/>
        <v>0</v>
      </c>
      <c r="CL489" s="235">
        <f t="shared" si="721"/>
        <v>0</v>
      </c>
      <c r="CM489" s="188"/>
      <c r="CN489" s="244">
        <f t="shared" si="694"/>
        <v>0</v>
      </c>
      <c r="CO489" s="235">
        <f t="shared" si="722"/>
        <v>0</v>
      </c>
      <c r="CP489" s="235">
        <f t="shared" si="722"/>
        <v>0</v>
      </c>
      <c r="CQ489" s="235">
        <f t="shared" si="722"/>
        <v>0</v>
      </c>
      <c r="CR489" s="188"/>
      <c r="CS489" s="244">
        <f t="shared" si="695"/>
        <v>0</v>
      </c>
      <c r="CT489" s="235">
        <f t="shared" si="723"/>
        <v>0</v>
      </c>
      <c r="CU489" s="235">
        <f t="shared" si="723"/>
        <v>0</v>
      </c>
      <c r="CV489" s="235">
        <f t="shared" si="723"/>
        <v>0</v>
      </c>
      <c r="CW489" s="188"/>
      <c r="CX489" s="244">
        <f t="shared" si="696"/>
        <v>0</v>
      </c>
      <c r="CY489" s="235">
        <f t="shared" si="724"/>
        <v>0</v>
      </c>
      <c r="CZ489" s="235">
        <f t="shared" si="724"/>
        <v>0</v>
      </c>
      <c r="DA489" s="235">
        <f t="shared" si="724"/>
        <v>0</v>
      </c>
      <c r="DB489" s="188"/>
      <c r="DC489" s="225"/>
      <c r="DD489" s="226"/>
      <c r="DE489" s="1088"/>
      <c r="DF489" s="225"/>
      <c r="DG489" s="226"/>
      <c r="DH489" s="1088"/>
      <c r="DI489" s="225"/>
      <c r="DJ489" s="226"/>
      <c r="DK489" s="1088"/>
      <c r="DL489" s="225"/>
      <c r="DM489" s="226"/>
      <c r="DN489" s="1088"/>
      <c r="DO489" s="370"/>
      <c r="DP489" s="370"/>
      <c r="DQ489" s="243">
        <f t="shared" si="725"/>
        <v>0</v>
      </c>
      <c r="DR489" s="244">
        <f t="shared" si="726"/>
        <v>0</v>
      </c>
      <c r="DS489" s="235">
        <f t="shared" si="727"/>
        <v>0</v>
      </c>
      <c r="DT489" s="244" t="str">
        <f t="shared" si="703"/>
        <v/>
      </c>
      <c r="DU489" s="42" t="str">
        <f t="shared" si="728"/>
        <v/>
      </c>
      <c r="DV489" s="42" t="str">
        <f t="shared" si="729"/>
        <v/>
      </c>
      <c r="DW489" s="42" t="str">
        <f t="shared" si="730"/>
        <v/>
      </c>
      <c r="DX489" s="162"/>
      <c r="DY489" s="42" t="str">
        <f t="shared" si="731"/>
        <v/>
      </c>
      <c r="DZ489" s="42" t="str">
        <f t="shared" si="691"/>
        <v/>
      </c>
      <c r="EA489" s="42" t="str">
        <f t="shared" si="732"/>
        <v/>
      </c>
      <c r="EB489" s="162"/>
      <c r="EC489" s="930"/>
      <c r="ED489" s="188"/>
      <c r="EE489" s="245">
        <f t="shared" si="697"/>
        <v>0</v>
      </c>
      <c r="EG489" s="245">
        <f t="shared" si="733"/>
        <v>0</v>
      </c>
      <c r="EI489" s="246" t="str">
        <f t="shared" si="734"/>
        <v/>
      </c>
      <c r="EJ489" s="247" t="str">
        <f t="shared" si="704"/>
        <v/>
      </c>
      <c r="EK489" s="248" t="str">
        <f t="shared" si="705"/>
        <v/>
      </c>
      <c r="EL489" s="248" t="str">
        <f t="shared" si="706"/>
        <v/>
      </c>
      <c r="EM489" s="248" t="str">
        <f t="shared" si="707"/>
        <v/>
      </c>
      <c r="EN489" s="248" t="str">
        <f t="shared" si="735"/>
        <v/>
      </c>
      <c r="EO489" s="248" t="str">
        <f t="shared" si="708"/>
        <v/>
      </c>
      <c r="EQ489" s="248" t="str">
        <f t="shared" si="736"/>
        <v/>
      </c>
      <c r="ER489" s="248" t="str">
        <f t="shared" si="737"/>
        <v/>
      </c>
      <c r="ES489" s="248" t="str">
        <f t="shared" si="738"/>
        <v/>
      </c>
      <c r="ET489" s="248" t="str">
        <f t="shared" si="739"/>
        <v/>
      </c>
      <c r="EU489" s="248" t="str">
        <f t="shared" si="740"/>
        <v/>
      </c>
      <c r="EV489" s="248" t="str">
        <f t="shared" si="740"/>
        <v/>
      </c>
      <c r="EX489" s="248" t="str">
        <f t="shared" si="741"/>
        <v/>
      </c>
      <c r="EY489" s="248" t="str">
        <f t="shared" si="742"/>
        <v/>
      </c>
      <c r="EZ489" s="248" t="str">
        <f t="shared" si="743"/>
        <v/>
      </c>
      <c r="FA489" s="248" t="str">
        <f t="shared" si="744"/>
        <v/>
      </c>
      <c r="FB489" s="248" t="str">
        <f t="shared" si="684"/>
        <v/>
      </c>
      <c r="FC489" s="248" t="str">
        <f t="shared" si="684"/>
        <v/>
      </c>
      <c r="FE489" s="248" t="str">
        <f t="shared" si="745"/>
        <v/>
      </c>
      <c r="FF489" s="248" t="str">
        <f t="shared" si="746"/>
        <v/>
      </c>
      <c r="FG489" s="248" t="str">
        <f t="shared" si="747"/>
        <v/>
      </c>
      <c r="FH489" s="248" t="str">
        <f t="shared" si="748"/>
        <v/>
      </c>
      <c r="FI489" s="248" t="str">
        <f t="shared" si="685"/>
        <v/>
      </c>
      <c r="FJ489" s="248" t="str">
        <f t="shared" si="685"/>
        <v/>
      </c>
      <c r="FL489" s="370"/>
      <c r="FM489" s="371"/>
      <c r="FN489" s="371"/>
      <c r="FO489" s="611"/>
      <c r="FP489" s="896"/>
      <c r="FQ489" s="370"/>
      <c r="FR489" s="371"/>
      <c r="FS489" s="371"/>
      <c r="FT489" s="611"/>
      <c r="FU489" s="896"/>
      <c r="FV489" s="370"/>
      <c r="FW489" s="371"/>
      <c r="FX489" s="371"/>
      <c r="FY489" s="611"/>
      <c r="FZ489" s="896"/>
      <c r="GA489" s="613"/>
      <c r="GC489" s="227">
        <f t="shared" si="749"/>
        <v>0</v>
      </c>
      <c r="GD489" s="228">
        <f t="shared" si="750"/>
        <v>0</v>
      </c>
      <c r="GE489" s="229">
        <f t="shared" si="686"/>
        <v>0</v>
      </c>
      <c r="GF489" s="230">
        <f t="shared" si="686"/>
        <v>0</v>
      </c>
      <c r="GG489" s="231" t="str">
        <f t="shared" si="751"/>
        <v/>
      </c>
      <c r="GH489" s="232">
        <f t="shared" si="752"/>
        <v>0</v>
      </c>
      <c r="GI489" s="227">
        <f t="shared" si="753"/>
        <v>0</v>
      </c>
      <c r="GJ489" s="233">
        <f t="shared" si="754"/>
        <v>0</v>
      </c>
      <c r="GK489" s="233">
        <f t="shared" si="755"/>
        <v>0</v>
      </c>
      <c r="GL489" s="234"/>
      <c r="GM489" s="235">
        <f t="shared" si="756"/>
        <v>0</v>
      </c>
      <c r="GN489" s="235">
        <f t="shared" si="757"/>
        <v>0</v>
      </c>
      <c r="GO489" s="235" t="str">
        <f t="shared" si="758"/>
        <v/>
      </c>
      <c r="GP489" s="380"/>
      <c r="GQ489" s="235">
        <f t="shared" si="759"/>
        <v>0</v>
      </c>
      <c r="GR489" s="235">
        <f t="shared" si="760"/>
        <v>0</v>
      </c>
      <c r="GS489" s="235" t="str">
        <f t="shared" si="761"/>
        <v/>
      </c>
      <c r="GT489" s="236"/>
      <c r="GU489" s="237" t="str">
        <f t="shared" si="762"/>
        <v/>
      </c>
      <c r="GV489" s="237" t="str">
        <f t="shared" si="763"/>
        <v/>
      </c>
      <c r="GW489" s="238" t="str">
        <f t="shared" si="764"/>
        <v/>
      </c>
      <c r="GX489" s="238" t="str">
        <f t="shared" si="765"/>
        <v/>
      </c>
      <c r="GY489" s="239"/>
      <c r="GZ489" s="240" t="str">
        <f t="shared" si="766"/>
        <v/>
      </c>
      <c r="HA489" s="235" t="str">
        <f t="shared" si="767"/>
        <v/>
      </c>
      <c r="HB489" s="235" t="str">
        <f t="shared" si="768"/>
        <v/>
      </c>
      <c r="HC489" s="235" t="str">
        <f t="shared" si="769"/>
        <v/>
      </c>
      <c r="HD489" s="235" t="str">
        <f t="shared" si="770"/>
        <v/>
      </c>
      <c r="HE489" s="235" t="str">
        <f t="shared" si="771"/>
        <v/>
      </c>
      <c r="HF489" s="188"/>
      <c r="HG489" s="235" t="str">
        <f t="shared" si="772"/>
        <v/>
      </c>
      <c r="HH489" s="235">
        <f t="shared" si="687"/>
        <v>0</v>
      </c>
      <c r="HI489" s="235">
        <f t="shared" si="687"/>
        <v>0</v>
      </c>
      <c r="HJ489" s="235">
        <f t="shared" si="687"/>
        <v>0</v>
      </c>
      <c r="HK489" s="188"/>
      <c r="HL489" s="235" t="str">
        <f t="shared" si="773"/>
        <v/>
      </c>
      <c r="HM489" s="235">
        <f t="shared" si="688"/>
        <v>0</v>
      </c>
      <c r="HN489" s="235">
        <f t="shared" si="688"/>
        <v>0</v>
      </c>
      <c r="HO489" s="235">
        <f t="shared" si="688"/>
        <v>0</v>
      </c>
      <c r="HP489" s="188"/>
      <c r="HQ489" s="235" t="str">
        <f t="shared" si="774"/>
        <v/>
      </c>
      <c r="HR489" s="235">
        <f t="shared" si="689"/>
        <v>0</v>
      </c>
      <c r="HS489" s="235">
        <f t="shared" si="689"/>
        <v>0</v>
      </c>
      <c r="HT489" s="235">
        <f t="shared" si="689"/>
        <v>0</v>
      </c>
      <c r="HU489" s="162"/>
      <c r="HV489" s="1622"/>
      <c r="HW489" s="1619"/>
      <c r="HX489" s="1619"/>
      <c r="HY489" s="1619"/>
      <c r="HZ489" s="1619"/>
      <c r="IA489" s="1619"/>
      <c r="IB489" s="1619"/>
      <c r="IC489" s="1623"/>
      <c r="ID489" s="162"/>
      <c r="IE489" s="162"/>
    </row>
    <row r="490" spans="1:239" ht="21" customHeight="1" x14ac:dyDescent="0.25">
      <c r="A490" s="377" t="str">
        <f t="shared" si="709"/>
        <v/>
      </c>
      <c r="B490" s="188">
        <v>464</v>
      </c>
      <c r="C490" s="255"/>
      <c r="D490" s="223" t="str">
        <f t="shared" si="698"/>
        <v/>
      </c>
      <c r="E490" s="223" t="str">
        <f t="shared" si="775"/>
        <v/>
      </c>
      <c r="F490" s="242"/>
      <c r="G490" s="242"/>
      <c r="H490" s="224" t="str">
        <f t="shared" si="710"/>
        <v/>
      </c>
      <c r="I490" s="930"/>
      <c r="J490" s="930"/>
      <c r="K490" s="930"/>
      <c r="L490" s="370"/>
      <c r="M490" s="371"/>
      <c r="N490" s="371"/>
      <c r="O490" s="371"/>
      <c r="P490" s="372"/>
      <c r="Q490" s="609"/>
      <c r="R490" s="609"/>
      <c r="S490" s="610"/>
      <c r="T490" s="371"/>
      <c r="U490" s="371"/>
      <c r="V490" s="188"/>
      <c r="W490" s="370"/>
      <c r="X490" s="371"/>
      <c r="Y490" s="371"/>
      <c r="Z490" s="611"/>
      <c r="AA490" s="896"/>
      <c r="AB490" s="370"/>
      <c r="AC490" s="371"/>
      <c r="AD490" s="371"/>
      <c r="AE490" s="371"/>
      <c r="AF490" s="896"/>
      <c r="AG490" s="370"/>
      <c r="AH490" s="371"/>
      <c r="AI490" s="371"/>
      <c r="AJ490" s="371"/>
      <c r="AK490" s="896"/>
      <c r="AL490" s="370"/>
      <c r="AM490" s="371"/>
      <c r="AN490" s="371"/>
      <c r="AO490" s="372"/>
      <c r="AP490" s="370"/>
      <c r="AQ490" s="371"/>
      <c r="AR490" s="371"/>
      <c r="AS490" s="371"/>
      <c r="AT490" s="928"/>
      <c r="AU490" s="188"/>
      <c r="AV490" s="256">
        <f t="shared" si="699"/>
        <v>0</v>
      </c>
      <c r="AW490" s="257">
        <f t="shared" si="700"/>
        <v>0</v>
      </c>
      <c r="AX490" s="258">
        <f t="shared" si="690"/>
        <v>0</v>
      </c>
      <c r="AY490" s="259">
        <f t="shared" si="690"/>
        <v>0</v>
      </c>
      <c r="AZ490" s="231" t="str">
        <f t="shared" si="711"/>
        <v/>
      </c>
      <c r="BA490" s="232">
        <f t="shared" si="712"/>
        <v>0</v>
      </c>
      <c r="BB490" s="249">
        <f t="shared" si="701"/>
        <v>0</v>
      </c>
      <c r="BC490" s="231">
        <f t="shared" si="713"/>
        <v>0</v>
      </c>
      <c r="BD490" s="231">
        <f t="shared" si="714"/>
        <v>0</v>
      </c>
      <c r="BE490" s="260"/>
      <c r="BF490" s="235">
        <f t="shared" si="715"/>
        <v>0</v>
      </c>
      <c r="BG490" s="235">
        <f t="shared" si="716"/>
        <v>0</v>
      </c>
      <c r="BH490" s="235">
        <f t="shared" si="717"/>
        <v>0</v>
      </c>
      <c r="BI490" s="380"/>
      <c r="BJ490" s="235">
        <f t="shared" si="702"/>
        <v>0</v>
      </c>
      <c r="BK490" s="235">
        <f t="shared" si="718"/>
        <v>0</v>
      </c>
      <c r="BL490" s="235" t="str">
        <f t="shared" si="719"/>
        <v/>
      </c>
      <c r="BM490" s="236"/>
      <c r="BN490" s="237"/>
      <c r="BO490" s="237"/>
      <c r="BP490" s="238"/>
      <c r="BQ490" s="238"/>
      <c r="BR490" s="254"/>
      <c r="BS490" s="252"/>
      <c r="BT490" s="244"/>
      <c r="BU490" s="244"/>
      <c r="BV490" s="244"/>
      <c r="BW490" s="244"/>
      <c r="BX490" s="244"/>
      <c r="BY490" s="244"/>
      <c r="BZ490" s="244"/>
      <c r="CA490" s="244"/>
      <c r="CB490" s="253"/>
      <c r="CC490" s="188"/>
      <c r="CD490" s="244">
        <f t="shared" si="692"/>
        <v>0</v>
      </c>
      <c r="CE490" s="235">
        <f t="shared" si="720"/>
        <v>0</v>
      </c>
      <c r="CF490" s="235">
        <f t="shared" si="720"/>
        <v>0</v>
      </c>
      <c r="CG490" s="235">
        <f t="shared" si="720"/>
        <v>0</v>
      </c>
      <c r="CH490" s="188"/>
      <c r="CI490" s="244">
        <f t="shared" si="693"/>
        <v>0</v>
      </c>
      <c r="CJ490" s="235">
        <f t="shared" si="721"/>
        <v>0</v>
      </c>
      <c r="CK490" s="235">
        <f t="shared" si="721"/>
        <v>0</v>
      </c>
      <c r="CL490" s="235">
        <f t="shared" si="721"/>
        <v>0</v>
      </c>
      <c r="CM490" s="188"/>
      <c r="CN490" s="244">
        <f t="shared" si="694"/>
        <v>0</v>
      </c>
      <c r="CO490" s="235">
        <f t="shared" si="722"/>
        <v>0</v>
      </c>
      <c r="CP490" s="235">
        <f t="shared" si="722"/>
        <v>0</v>
      </c>
      <c r="CQ490" s="235">
        <f t="shared" si="722"/>
        <v>0</v>
      </c>
      <c r="CR490" s="188"/>
      <c r="CS490" s="244">
        <f t="shared" si="695"/>
        <v>0</v>
      </c>
      <c r="CT490" s="235">
        <f t="shared" si="723"/>
        <v>0</v>
      </c>
      <c r="CU490" s="235">
        <f t="shared" si="723"/>
        <v>0</v>
      </c>
      <c r="CV490" s="235">
        <f t="shared" si="723"/>
        <v>0</v>
      </c>
      <c r="CW490" s="188"/>
      <c r="CX490" s="244">
        <f t="shared" si="696"/>
        <v>0</v>
      </c>
      <c r="CY490" s="235">
        <f t="shared" si="724"/>
        <v>0</v>
      </c>
      <c r="CZ490" s="235">
        <f t="shared" si="724"/>
        <v>0</v>
      </c>
      <c r="DA490" s="235">
        <f t="shared" si="724"/>
        <v>0</v>
      </c>
      <c r="DB490" s="188"/>
      <c r="DC490" s="225"/>
      <c r="DD490" s="226"/>
      <c r="DE490" s="1088"/>
      <c r="DF490" s="225"/>
      <c r="DG490" s="226"/>
      <c r="DH490" s="1088"/>
      <c r="DI490" s="225"/>
      <c r="DJ490" s="226"/>
      <c r="DK490" s="1088"/>
      <c r="DL490" s="225"/>
      <c r="DM490" s="226"/>
      <c r="DN490" s="1088"/>
      <c r="DO490" s="370"/>
      <c r="DP490" s="370"/>
      <c r="DQ490" s="243">
        <f t="shared" si="725"/>
        <v>0</v>
      </c>
      <c r="DR490" s="244">
        <f t="shared" si="726"/>
        <v>0</v>
      </c>
      <c r="DS490" s="235">
        <f t="shared" si="727"/>
        <v>0</v>
      </c>
      <c r="DT490" s="244" t="str">
        <f t="shared" si="703"/>
        <v/>
      </c>
      <c r="DU490" s="42" t="str">
        <f t="shared" si="728"/>
        <v/>
      </c>
      <c r="DV490" s="42" t="str">
        <f t="shared" si="729"/>
        <v/>
      </c>
      <c r="DW490" s="42" t="str">
        <f t="shared" si="730"/>
        <v/>
      </c>
      <c r="DX490" s="162"/>
      <c r="DY490" s="42" t="str">
        <f t="shared" si="731"/>
        <v/>
      </c>
      <c r="DZ490" s="42" t="str">
        <f t="shared" si="691"/>
        <v/>
      </c>
      <c r="EA490" s="42" t="str">
        <f t="shared" si="732"/>
        <v/>
      </c>
      <c r="EB490" s="162"/>
      <c r="EC490" s="930"/>
      <c r="ED490" s="188"/>
      <c r="EE490" s="245">
        <f t="shared" si="697"/>
        <v>0</v>
      </c>
      <c r="EG490" s="245">
        <f t="shared" si="733"/>
        <v>0</v>
      </c>
      <c r="EI490" s="246" t="str">
        <f t="shared" si="734"/>
        <v/>
      </c>
      <c r="EJ490" s="247" t="str">
        <f t="shared" si="704"/>
        <v/>
      </c>
      <c r="EK490" s="248" t="str">
        <f t="shared" si="705"/>
        <v/>
      </c>
      <c r="EL490" s="248" t="str">
        <f t="shared" si="706"/>
        <v/>
      </c>
      <c r="EM490" s="248" t="str">
        <f t="shared" si="707"/>
        <v/>
      </c>
      <c r="EN490" s="248" t="str">
        <f t="shared" si="735"/>
        <v/>
      </c>
      <c r="EO490" s="248" t="str">
        <f t="shared" si="708"/>
        <v/>
      </c>
      <c r="EQ490" s="248" t="str">
        <f t="shared" si="736"/>
        <v/>
      </c>
      <c r="ER490" s="248" t="str">
        <f t="shared" si="737"/>
        <v/>
      </c>
      <c r="ES490" s="248" t="str">
        <f t="shared" si="738"/>
        <v/>
      </c>
      <c r="ET490" s="248" t="str">
        <f t="shared" si="739"/>
        <v/>
      </c>
      <c r="EU490" s="248" t="str">
        <f t="shared" si="740"/>
        <v/>
      </c>
      <c r="EV490" s="248" t="str">
        <f t="shared" si="740"/>
        <v/>
      </c>
      <c r="EX490" s="248" t="str">
        <f t="shared" si="741"/>
        <v/>
      </c>
      <c r="EY490" s="248" t="str">
        <f t="shared" si="742"/>
        <v/>
      </c>
      <c r="EZ490" s="248" t="str">
        <f t="shared" si="743"/>
        <v/>
      </c>
      <c r="FA490" s="248" t="str">
        <f t="shared" si="744"/>
        <v/>
      </c>
      <c r="FB490" s="248" t="str">
        <f t="shared" si="684"/>
        <v/>
      </c>
      <c r="FC490" s="248" t="str">
        <f t="shared" si="684"/>
        <v/>
      </c>
      <c r="FE490" s="248" t="str">
        <f t="shared" si="745"/>
        <v/>
      </c>
      <c r="FF490" s="248" t="str">
        <f t="shared" si="746"/>
        <v/>
      </c>
      <c r="FG490" s="248" t="str">
        <f t="shared" si="747"/>
        <v/>
      </c>
      <c r="FH490" s="248" t="str">
        <f t="shared" si="748"/>
        <v/>
      </c>
      <c r="FI490" s="248" t="str">
        <f t="shared" si="685"/>
        <v/>
      </c>
      <c r="FJ490" s="248" t="str">
        <f t="shared" si="685"/>
        <v/>
      </c>
      <c r="FL490" s="370"/>
      <c r="FM490" s="371"/>
      <c r="FN490" s="371"/>
      <c r="FO490" s="611"/>
      <c r="FP490" s="896"/>
      <c r="FQ490" s="370"/>
      <c r="FR490" s="371"/>
      <c r="FS490" s="371"/>
      <c r="FT490" s="611"/>
      <c r="FU490" s="896"/>
      <c r="FV490" s="370"/>
      <c r="FW490" s="371"/>
      <c r="FX490" s="371"/>
      <c r="FY490" s="611"/>
      <c r="FZ490" s="896"/>
      <c r="GA490" s="613"/>
      <c r="GC490" s="227">
        <f t="shared" si="749"/>
        <v>0</v>
      </c>
      <c r="GD490" s="228">
        <f t="shared" si="750"/>
        <v>0</v>
      </c>
      <c r="GE490" s="229">
        <f t="shared" si="686"/>
        <v>0</v>
      </c>
      <c r="GF490" s="230">
        <f t="shared" si="686"/>
        <v>0</v>
      </c>
      <c r="GG490" s="231" t="str">
        <f t="shared" si="751"/>
        <v/>
      </c>
      <c r="GH490" s="232">
        <f t="shared" si="752"/>
        <v>0</v>
      </c>
      <c r="GI490" s="227">
        <f t="shared" si="753"/>
        <v>0</v>
      </c>
      <c r="GJ490" s="233">
        <f t="shared" si="754"/>
        <v>0</v>
      </c>
      <c r="GK490" s="233">
        <f t="shared" si="755"/>
        <v>0</v>
      </c>
      <c r="GL490" s="234"/>
      <c r="GM490" s="235">
        <f t="shared" si="756"/>
        <v>0</v>
      </c>
      <c r="GN490" s="235">
        <f t="shared" si="757"/>
        <v>0</v>
      </c>
      <c r="GO490" s="235" t="str">
        <f t="shared" si="758"/>
        <v/>
      </c>
      <c r="GP490" s="380"/>
      <c r="GQ490" s="235">
        <f t="shared" si="759"/>
        <v>0</v>
      </c>
      <c r="GR490" s="235">
        <f t="shared" si="760"/>
        <v>0</v>
      </c>
      <c r="GS490" s="235" t="str">
        <f t="shared" si="761"/>
        <v/>
      </c>
      <c r="GT490" s="236"/>
      <c r="GU490" s="237" t="str">
        <f t="shared" si="762"/>
        <v/>
      </c>
      <c r="GV490" s="237" t="str">
        <f t="shared" si="763"/>
        <v/>
      </c>
      <c r="GW490" s="238" t="str">
        <f t="shared" si="764"/>
        <v/>
      </c>
      <c r="GX490" s="238" t="str">
        <f t="shared" si="765"/>
        <v/>
      </c>
      <c r="GY490" s="239"/>
      <c r="GZ490" s="240" t="str">
        <f t="shared" si="766"/>
        <v/>
      </c>
      <c r="HA490" s="235" t="str">
        <f t="shared" si="767"/>
        <v/>
      </c>
      <c r="HB490" s="235" t="str">
        <f t="shared" si="768"/>
        <v/>
      </c>
      <c r="HC490" s="235" t="str">
        <f t="shared" si="769"/>
        <v/>
      </c>
      <c r="HD490" s="235" t="str">
        <f t="shared" si="770"/>
        <v/>
      </c>
      <c r="HE490" s="235" t="str">
        <f t="shared" si="771"/>
        <v/>
      </c>
      <c r="HF490" s="188"/>
      <c r="HG490" s="235" t="str">
        <f t="shared" si="772"/>
        <v/>
      </c>
      <c r="HH490" s="235">
        <f t="shared" si="687"/>
        <v>0</v>
      </c>
      <c r="HI490" s="235">
        <f t="shared" si="687"/>
        <v>0</v>
      </c>
      <c r="HJ490" s="235">
        <f t="shared" si="687"/>
        <v>0</v>
      </c>
      <c r="HK490" s="188"/>
      <c r="HL490" s="235" t="str">
        <f t="shared" si="773"/>
        <v/>
      </c>
      <c r="HM490" s="235">
        <f t="shared" si="688"/>
        <v>0</v>
      </c>
      <c r="HN490" s="235">
        <f t="shared" si="688"/>
        <v>0</v>
      </c>
      <c r="HO490" s="235">
        <f t="shared" si="688"/>
        <v>0</v>
      </c>
      <c r="HP490" s="188"/>
      <c r="HQ490" s="235" t="str">
        <f t="shared" si="774"/>
        <v/>
      </c>
      <c r="HR490" s="235">
        <f t="shared" si="689"/>
        <v>0</v>
      </c>
      <c r="HS490" s="235">
        <f t="shared" si="689"/>
        <v>0</v>
      </c>
      <c r="HT490" s="235">
        <f t="shared" si="689"/>
        <v>0</v>
      </c>
      <c r="HU490" s="162"/>
      <c r="HV490" s="1622"/>
      <c r="HW490" s="1619"/>
      <c r="HX490" s="1619"/>
      <c r="HY490" s="1619"/>
      <c r="HZ490" s="1619"/>
      <c r="IA490" s="1619"/>
      <c r="IB490" s="1619"/>
      <c r="IC490" s="1623"/>
      <c r="ID490" s="162"/>
      <c r="IE490" s="162"/>
    </row>
    <row r="491" spans="1:239" ht="21" customHeight="1" x14ac:dyDescent="0.25">
      <c r="A491" s="377" t="str">
        <f t="shared" si="709"/>
        <v/>
      </c>
      <c r="B491" s="188">
        <v>465</v>
      </c>
      <c r="C491" s="255"/>
      <c r="D491" s="223" t="str">
        <f t="shared" si="698"/>
        <v/>
      </c>
      <c r="E491" s="223" t="str">
        <f t="shared" si="775"/>
        <v/>
      </c>
      <c r="F491" s="242"/>
      <c r="G491" s="242"/>
      <c r="H491" s="224" t="str">
        <f t="shared" si="710"/>
        <v/>
      </c>
      <c r="I491" s="930"/>
      <c r="J491" s="930"/>
      <c r="K491" s="930"/>
      <c r="L491" s="370"/>
      <c r="M491" s="371"/>
      <c r="N491" s="371"/>
      <c r="O491" s="371"/>
      <c r="P491" s="372"/>
      <c r="Q491" s="609"/>
      <c r="R491" s="609"/>
      <c r="S491" s="610"/>
      <c r="T491" s="371"/>
      <c r="U491" s="371"/>
      <c r="V491" s="188"/>
      <c r="W491" s="370"/>
      <c r="X491" s="371"/>
      <c r="Y491" s="371"/>
      <c r="Z491" s="611"/>
      <c r="AA491" s="896"/>
      <c r="AB491" s="370"/>
      <c r="AC491" s="371"/>
      <c r="AD491" s="371"/>
      <c r="AE491" s="371"/>
      <c r="AF491" s="896"/>
      <c r="AG491" s="370"/>
      <c r="AH491" s="371"/>
      <c r="AI491" s="371"/>
      <c r="AJ491" s="371"/>
      <c r="AK491" s="896"/>
      <c r="AL491" s="370"/>
      <c r="AM491" s="371"/>
      <c r="AN491" s="371"/>
      <c r="AO491" s="372"/>
      <c r="AP491" s="370"/>
      <c r="AQ491" s="371"/>
      <c r="AR491" s="371"/>
      <c r="AS491" s="371"/>
      <c r="AT491" s="928"/>
      <c r="AU491" s="188"/>
      <c r="AV491" s="256">
        <f t="shared" si="699"/>
        <v>0</v>
      </c>
      <c r="AW491" s="257">
        <f t="shared" si="700"/>
        <v>0</v>
      </c>
      <c r="AX491" s="258">
        <f t="shared" si="690"/>
        <v>0</v>
      </c>
      <c r="AY491" s="259">
        <f t="shared" si="690"/>
        <v>0</v>
      </c>
      <c r="AZ491" s="231" t="str">
        <f t="shared" si="711"/>
        <v/>
      </c>
      <c r="BA491" s="232">
        <f t="shared" si="712"/>
        <v>0</v>
      </c>
      <c r="BB491" s="249">
        <f t="shared" si="701"/>
        <v>0</v>
      </c>
      <c r="BC491" s="231">
        <f t="shared" si="713"/>
        <v>0</v>
      </c>
      <c r="BD491" s="231">
        <f t="shared" si="714"/>
        <v>0</v>
      </c>
      <c r="BE491" s="260"/>
      <c r="BF491" s="235">
        <f t="shared" si="715"/>
        <v>0</v>
      </c>
      <c r="BG491" s="235">
        <f t="shared" si="716"/>
        <v>0</v>
      </c>
      <c r="BH491" s="235">
        <f t="shared" si="717"/>
        <v>0</v>
      </c>
      <c r="BI491" s="380"/>
      <c r="BJ491" s="235">
        <f t="shared" si="702"/>
        <v>0</v>
      </c>
      <c r="BK491" s="235">
        <f t="shared" si="718"/>
        <v>0</v>
      </c>
      <c r="BL491" s="235" t="str">
        <f t="shared" si="719"/>
        <v/>
      </c>
      <c r="BM491" s="236"/>
      <c r="BN491" s="237"/>
      <c r="BO491" s="237"/>
      <c r="BP491" s="238"/>
      <c r="BQ491" s="238"/>
      <c r="BR491" s="254"/>
      <c r="BS491" s="252"/>
      <c r="BT491" s="244"/>
      <c r="BU491" s="244"/>
      <c r="BV491" s="244"/>
      <c r="BW491" s="244"/>
      <c r="BX491" s="244"/>
      <c r="BY491" s="244"/>
      <c r="BZ491" s="244"/>
      <c r="CA491" s="244"/>
      <c r="CB491" s="253"/>
      <c r="CC491" s="188"/>
      <c r="CD491" s="244">
        <f t="shared" si="692"/>
        <v>0</v>
      </c>
      <c r="CE491" s="235">
        <f t="shared" si="720"/>
        <v>0</v>
      </c>
      <c r="CF491" s="235">
        <f t="shared" si="720"/>
        <v>0</v>
      </c>
      <c r="CG491" s="235">
        <f t="shared" si="720"/>
        <v>0</v>
      </c>
      <c r="CH491" s="188"/>
      <c r="CI491" s="244">
        <f t="shared" si="693"/>
        <v>0</v>
      </c>
      <c r="CJ491" s="235">
        <f t="shared" si="721"/>
        <v>0</v>
      </c>
      <c r="CK491" s="235">
        <f t="shared" si="721"/>
        <v>0</v>
      </c>
      <c r="CL491" s="235">
        <f t="shared" si="721"/>
        <v>0</v>
      </c>
      <c r="CM491" s="188"/>
      <c r="CN491" s="244">
        <f t="shared" si="694"/>
        <v>0</v>
      </c>
      <c r="CO491" s="235">
        <f t="shared" si="722"/>
        <v>0</v>
      </c>
      <c r="CP491" s="235">
        <f t="shared" si="722"/>
        <v>0</v>
      </c>
      <c r="CQ491" s="235">
        <f t="shared" si="722"/>
        <v>0</v>
      </c>
      <c r="CR491" s="188"/>
      <c r="CS491" s="244">
        <f t="shared" si="695"/>
        <v>0</v>
      </c>
      <c r="CT491" s="235">
        <f t="shared" si="723"/>
        <v>0</v>
      </c>
      <c r="CU491" s="235">
        <f t="shared" si="723"/>
        <v>0</v>
      </c>
      <c r="CV491" s="235">
        <f t="shared" si="723"/>
        <v>0</v>
      </c>
      <c r="CW491" s="188"/>
      <c r="CX491" s="244">
        <f t="shared" si="696"/>
        <v>0</v>
      </c>
      <c r="CY491" s="235">
        <f t="shared" si="724"/>
        <v>0</v>
      </c>
      <c r="CZ491" s="235">
        <f t="shared" si="724"/>
        <v>0</v>
      </c>
      <c r="DA491" s="235">
        <f t="shared" si="724"/>
        <v>0</v>
      </c>
      <c r="DB491" s="188"/>
      <c r="DC491" s="225"/>
      <c r="DD491" s="226"/>
      <c r="DE491" s="1088"/>
      <c r="DF491" s="225"/>
      <c r="DG491" s="226"/>
      <c r="DH491" s="1088"/>
      <c r="DI491" s="225"/>
      <c r="DJ491" s="226"/>
      <c r="DK491" s="1088"/>
      <c r="DL491" s="225"/>
      <c r="DM491" s="226"/>
      <c r="DN491" s="1088"/>
      <c r="DO491" s="370"/>
      <c r="DP491" s="370"/>
      <c r="DQ491" s="243">
        <f t="shared" si="725"/>
        <v>0</v>
      </c>
      <c r="DR491" s="244">
        <f t="shared" si="726"/>
        <v>0</v>
      </c>
      <c r="DS491" s="235">
        <f t="shared" si="727"/>
        <v>0</v>
      </c>
      <c r="DT491" s="244" t="str">
        <f t="shared" si="703"/>
        <v/>
      </c>
      <c r="DU491" s="42" t="str">
        <f t="shared" si="728"/>
        <v/>
      </c>
      <c r="DV491" s="42" t="str">
        <f t="shared" si="729"/>
        <v/>
      </c>
      <c r="DW491" s="42" t="str">
        <f t="shared" si="730"/>
        <v/>
      </c>
      <c r="DX491" s="162"/>
      <c r="DY491" s="42" t="str">
        <f t="shared" si="731"/>
        <v/>
      </c>
      <c r="DZ491" s="42" t="str">
        <f t="shared" si="691"/>
        <v/>
      </c>
      <c r="EA491" s="42" t="str">
        <f t="shared" si="732"/>
        <v/>
      </c>
      <c r="EB491" s="162"/>
      <c r="EC491" s="930"/>
      <c r="ED491" s="188"/>
      <c r="EE491" s="245">
        <f t="shared" si="697"/>
        <v>0</v>
      </c>
      <c r="EG491" s="245">
        <f t="shared" si="733"/>
        <v>0</v>
      </c>
      <c r="EI491" s="246" t="str">
        <f t="shared" si="734"/>
        <v/>
      </c>
      <c r="EJ491" s="247" t="str">
        <f t="shared" si="704"/>
        <v/>
      </c>
      <c r="EK491" s="248" t="str">
        <f t="shared" si="705"/>
        <v/>
      </c>
      <c r="EL491" s="248" t="str">
        <f t="shared" si="706"/>
        <v/>
      </c>
      <c r="EM491" s="248" t="str">
        <f t="shared" si="707"/>
        <v/>
      </c>
      <c r="EN491" s="248" t="str">
        <f t="shared" si="735"/>
        <v/>
      </c>
      <c r="EO491" s="248" t="str">
        <f t="shared" si="708"/>
        <v/>
      </c>
      <c r="EQ491" s="248" t="str">
        <f t="shared" si="736"/>
        <v/>
      </c>
      <c r="ER491" s="248" t="str">
        <f t="shared" si="737"/>
        <v/>
      </c>
      <c r="ES491" s="248" t="str">
        <f t="shared" si="738"/>
        <v/>
      </c>
      <c r="ET491" s="248" t="str">
        <f t="shared" si="739"/>
        <v/>
      </c>
      <c r="EU491" s="248" t="str">
        <f t="shared" si="740"/>
        <v/>
      </c>
      <c r="EV491" s="248" t="str">
        <f t="shared" si="740"/>
        <v/>
      </c>
      <c r="EX491" s="248" t="str">
        <f t="shared" si="741"/>
        <v/>
      </c>
      <c r="EY491" s="248" t="str">
        <f t="shared" si="742"/>
        <v/>
      </c>
      <c r="EZ491" s="248" t="str">
        <f t="shared" si="743"/>
        <v/>
      </c>
      <c r="FA491" s="248" t="str">
        <f t="shared" si="744"/>
        <v/>
      </c>
      <c r="FB491" s="248" t="str">
        <f t="shared" ref="FB491:FC526" si="776">IF(EN491="","",IF(EN491=1,IF($DF491=1,1,"")))</f>
        <v/>
      </c>
      <c r="FC491" s="248" t="str">
        <f t="shared" si="776"/>
        <v/>
      </c>
      <c r="FE491" s="248" t="str">
        <f t="shared" si="745"/>
        <v/>
      </c>
      <c r="FF491" s="248" t="str">
        <f t="shared" si="746"/>
        <v/>
      </c>
      <c r="FG491" s="248" t="str">
        <f t="shared" si="747"/>
        <v/>
      </c>
      <c r="FH491" s="248" t="str">
        <f t="shared" si="748"/>
        <v/>
      </c>
      <c r="FI491" s="248" t="str">
        <f t="shared" ref="FI491:FJ526" si="777">IF(EN491="","",IF(EN491=1,IF($DI491=1,1,"")))</f>
        <v/>
      </c>
      <c r="FJ491" s="248" t="str">
        <f t="shared" si="777"/>
        <v/>
      </c>
      <c r="FL491" s="370"/>
      <c r="FM491" s="371"/>
      <c r="FN491" s="371"/>
      <c r="FO491" s="611"/>
      <c r="FP491" s="896"/>
      <c r="FQ491" s="370"/>
      <c r="FR491" s="371"/>
      <c r="FS491" s="371"/>
      <c r="FT491" s="611"/>
      <c r="FU491" s="896"/>
      <c r="FV491" s="370"/>
      <c r="FW491" s="371"/>
      <c r="FX491" s="371"/>
      <c r="FY491" s="611"/>
      <c r="FZ491" s="896"/>
      <c r="GA491" s="613"/>
      <c r="GC491" s="227">
        <f t="shared" si="749"/>
        <v>0</v>
      </c>
      <c r="GD491" s="228">
        <f t="shared" si="750"/>
        <v>0</v>
      </c>
      <c r="GE491" s="229">
        <f t="shared" si="686"/>
        <v>0</v>
      </c>
      <c r="GF491" s="230">
        <f t="shared" si="686"/>
        <v>0</v>
      </c>
      <c r="GG491" s="231" t="str">
        <f t="shared" si="751"/>
        <v/>
      </c>
      <c r="GH491" s="232">
        <f t="shared" si="752"/>
        <v>0</v>
      </c>
      <c r="GI491" s="227">
        <f t="shared" si="753"/>
        <v>0</v>
      </c>
      <c r="GJ491" s="233">
        <f t="shared" si="754"/>
        <v>0</v>
      </c>
      <c r="GK491" s="233">
        <f t="shared" si="755"/>
        <v>0</v>
      </c>
      <c r="GL491" s="234"/>
      <c r="GM491" s="235">
        <f t="shared" si="756"/>
        <v>0</v>
      </c>
      <c r="GN491" s="235">
        <f t="shared" si="757"/>
        <v>0</v>
      </c>
      <c r="GO491" s="235" t="str">
        <f t="shared" si="758"/>
        <v/>
      </c>
      <c r="GP491" s="380"/>
      <c r="GQ491" s="235">
        <f t="shared" si="759"/>
        <v>0</v>
      </c>
      <c r="GR491" s="235">
        <f t="shared" si="760"/>
        <v>0</v>
      </c>
      <c r="GS491" s="235" t="str">
        <f t="shared" si="761"/>
        <v/>
      </c>
      <c r="GT491" s="236"/>
      <c r="GU491" s="237" t="str">
        <f t="shared" si="762"/>
        <v/>
      </c>
      <c r="GV491" s="237" t="str">
        <f t="shared" si="763"/>
        <v/>
      </c>
      <c r="GW491" s="238" t="str">
        <f t="shared" si="764"/>
        <v/>
      </c>
      <c r="GX491" s="238" t="str">
        <f t="shared" si="765"/>
        <v/>
      </c>
      <c r="GY491" s="239"/>
      <c r="GZ491" s="240" t="str">
        <f t="shared" si="766"/>
        <v/>
      </c>
      <c r="HA491" s="235" t="str">
        <f t="shared" si="767"/>
        <v/>
      </c>
      <c r="HB491" s="235" t="str">
        <f t="shared" si="768"/>
        <v/>
      </c>
      <c r="HC491" s="235" t="str">
        <f t="shared" si="769"/>
        <v/>
      </c>
      <c r="HD491" s="235" t="str">
        <f t="shared" si="770"/>
        <v/>
      </c>
      <c r="HE491" s="235" t="str">
        <f t="shared" si="771"/>
        <v/>
      </c>
      <c r="HF491" s="188"/>
      <c r="HG491" s="235" t="str">
        <f t="shared" si="772"/>
        <v/>
      </c>
      <c r="HH491" s="235">
        <f t="shared" si="687"/>
        <v>0</v>
      </c>
      <c r="HI491" s="235">
        <f t="shared" si="687"/>
        <v>0</v>
      </c>
      <c r="HJ491" s="235">
        <f t="shared" si="687"/>
        <v>0</v>
      </c>
      <c r="HK491" s="188"/>
      <c r="HL491" s="235" t="str">
        <f t="shared" si="773"/>
        <v/>
      </c>
      <c r="HM491" s="235">
        <f t="shared" si="688"/>
        <v>0</v>
      </c>
      <c r="HN491" s="235">
        <f t="shared" si="688"/>
        <v>0</v>
      </c>
      <c r="HO491" s="235">
        <f t="shared" si="688"/>
        <v>0</v>
      </c>
      <c r="HP491" s="188"/>
      <c r="HQ491" s="235" t="str">
        <f t="shared" si="774"/>
        <v/>
      </c>
      <c r="HR491" s="235">
        <f t="shared" si="689"/>
        <v>0</v>
      </c>
      <c r="HS491" s="235">
        <f t="shared" si="689"/>
        <v>0</v>
      </c>
      <c r="HT491" s="235">
        <f t="shared" si="689"/>
        <v>0</v>
      </c>
      <c r="HU491" s="162"/>
      <c r="HV491" s="1622"/>
      <c r="HW491" s="1619"/>
      <c r="HX491" s="1619"/>
      <c r="HY491" s="1619"/>
      <c r="HZ491" s="1619"/>
      <c r="IA491" s="1619"/>
      <c r="IB491" s="1619"/>
      <c r="IC491" s="1623"/>
      <c r="ID491" s="162"/>
      <c r="IE491" s="162"/>
    </row>
    <row r="492" spans="1:239" ht="21" customHeight="1" x14ac:dyDescent="0.25">
      <c r="A492" s="377" t="str">
        <f t="shared" si="709"/>
        <v/>
      </c>
      <c r="B492" s="188">
        <v>466</v>
      </c>
      <c r="C492" s="255"/>
      <c r="D492" s="223" t="str">
        <f t="shared" si="698"/>
        <v/>
      </c>
      <c r="E492" s="223" t="str">
        <f t="shared" si="775"/>
        <v/>
      </c>
      <c r="F492" s="242"/>
      <c r="G492" s="242"/>
      <c r="H492" s="224" t="str">
        <f t="shared" si="710"/>
        <v/>
      </c>
      <c r="I492" s="930"/>
      <c r="J492" s="930"/>
      <c r="K492" s="930"/>
      <c r="L492" s="370"/>
      <c r="M492" s="371"/>
      <c r="N492" s="371"/>
      <c r="O492" s="371"/>
      <c r="P492" s="372"/>
      <c r="Q492" s="609"/>
      <c r="R492" s="609"/>
      <c r="S492" s="610"/>
      <c r="T492" s="371"/>
      <c r="U492" s="371"/>
      <c r="V492" s="188"/>
      <c r="W492" s="370"/>
      <c r="X492" s="371"/>
      <c r="Y492" s="371"/>
      <c r="Z492" s="611"/>
      <c r="AA492" s="896"/>
      <c r="AB492" s="370"/>
      <c r="AC492" s="371"/>
      <c r="AD492" s="371"/>
      <c r="AE492" s="371"/>
      <c r="AF492" s="896"/>
      <c r="AG492" s="370"/>
      <c r="AH492" s="371"/>
      <c r="AI492" s="371"/>
      <c r="AJ492" s="371"/>
      <c r="AK492" s="896"/>
      <c r="AL492" s="370"/>
      <c r="AM492" s="371"/>
      <c r="AN492" s="371"/>
      <c r="AO492" s="372"/>
      <c r="AP492" s="370"/>
      <c r="AQ492" s="371"/>
      <c r="AR492" s="371"/>
      <c r="AS492" s="371"/>
      <c r="AT492" s="928"/>
      <c r="AU492" s="188"/>
      <c r="AV492" s="256">
        <f t="shared" si="699"/>
        <v>0</v>
      </c>
      <c r="AW492" s="257">
        <f t="shared" si="700"/>
        <v>0</v>
      </c>
      <c r="AX492" s="258">
        <f t="shared" si="690"/>
        <v>0</v>
      </c>
      <c r="AY492" s="259">
        <f t="shared" si="690"/>
        <v>0</v>
      </c>
      <c r="AZ492" s="231" t="str">
        <f t="shared" si="711"/>
        <v/>
      </c>
      <c r="BA492" s="232">
        <f t="shared" si="712"/>
        <v>0</v>
      </c>
      <c r="BB492" s="249">
        <f t="shared" si="701"/>
        <v>0</v>
      </c>
      <c r="BC492" s="231">
        <f t="shared" si="713"/>
        <v>0</v>
      </c>
      <c r="BD492" s="231">
        <f t="shared" si="714"/>
        <v>0</v>
      </c>
      <c r="BE492" s="260"/>
      <c r="BF492" s="235">
        <f t="shared" si="715"/>
        <v>0</v>
      </c>
      <c r="BG492" s="235">
        <f t="shared" si="716"/>
        <v>0</v>
      </c>
      <c r="BH492" s="235">
        <f t="shared" si="717"/>
        <v>0</v>
      </c>
      <c r="BI492" s="380"/>
      <c r="BJ492" s="235">
        <f t="shared" si="702"/>
        <v>0</v>
      </c>
      <c r="BK492" s="235">
        <f t="shared" si="718"/>
        <v>0</v>
      </c>
      <c r="BL492" s="235" t="str">
        <f t="shared" si="719"/>
        <v/>
      </c>
      <c r="BM492" s="236"/>
      <c r="BN492" s="237"/>
      <c r="BO492" s="237"/>
      <c r="BP492" s="238"/>
      <c r="BQ492" s="238"/>
      <c r="BR492" s="254"/>
      <c r="BS492" s="252"/>
      <c r="BT492" s="244"/>
      <c r="BU492" s="244"/>
      <c r="BV492" s="244"/>
      <c r="BW492" s="244"/>
      <c r="BX492" s="244"/>
      <c r="BY492" s="244"/>
      <c r="BZ492" s="244"/>
      <c r="CA492" s="244"/>
      <c r="CB492" s="253"/>
      <c r="CC492" s="188"/>
      <c r="CD492" s="244">
        <f t="shared" si="692"/>
        <v>0</v>
      </c>
      <c r="CE492" s="235">
        <f t="shared" si="720"/>
        <v>0</v>
      </c>
      <c r="CF492" s="235">
        <f t="shared" si="720"/>
        <v>0</v>
      </c>
      <c r="CG492" s="235">
        <f t="shared" si="720"/>
        <v>0</v>
      </c>
      <c r="CH492" s="188"/>
      <c r="CI492" s="244">
        <f t="shared" si="693"/>
        <v>0</v>
      </c>
      <c r="CJ492" s="235">
        <f t="shared" si="721"/>
        <v>0</v>
      </c>
      <c r="CK492" s="235">
        <f t="shared" si="721"/>
        <v>0</v>
      </c>
      <c r="CL492" s="235">
        <f t="shared" si="721"/>
        <v>0</v>
      </c>
      <c r="CM492" s="188"/>
      <c r="CN492" s="244">
        <f t="shared" si="694"/>
        <v>0</v>
      </c>
      <c r="CO492" s="235">
        <f t="shared" si="722"/>
        <v>0</v>
      </c>
      <c r="CP492" s="235">
        <f t="shared" si="722"/>
        <v>0</v>
      </c>
      <c r="CQ492" s="235">
        <f t="shared" si="722"/>
        <v>0</v>
      </c>
      <c r="CR492" s="188"/>
      <c r="CS492" s="244">
        <f t="shared" si="695"/>
        <v>0</v>
      </c>
      <c r="CT492" s="235">
        <f t="shared" si="723"/>
        <v>0</v>
      </c>
      <c r="CU492" s="235">
        <f t="shared" si="723"/>
        <v>0</v>
      </c>
      <c r="CV492" s="235">
        <f t="shared" si="723"/>
        <v>0</v>
      </c>
      <c r="CW492" s="188"/>
      <c r="CX492" s="244">
        <f t="shared" si="696"/>
        <v>0</v>
      </c>
      <c r="CY492" s="235">
        <f t="shared" si="724"/>
        <v>0</v>
      </c>
      <c r="CZ492" s="235">
        <f t="shared" si="724"/>
        <v>0</v>
      </c>
      <c r="DA492" s="235">
        <f t="shared" si="724"/>
        <v>0</v>
      </c>
      <c r="DB492" s="188"/>
      <c r="DC492" s="225"/>
      <c r="DD492" s="226"/>
      <c r="DE492" s="1088"/>
      <c r="DF492" s="225"/>
      <c r="DG492" s="226"/>
      <c r="DH492" s="1088"/>
      <c r="DI492" s="225"/>
      <c r="DJ492" s="226"/>
      <c r="DK492" s="1088"/>
      <c r="DL492" s="225"/>
      <c r="DM492" s="226"/>
      <c r="DN492" s="1088"/>
      <c r="DO492" s="370"/>
      <c r="DP492" s="370"/>
      <c r="DQ492" s="243">
        <f t="shared" si="725"/>
        <v>0</v>
      </c>
      <c r="DR492" s="244">
        <f t="shared" si="726"/>
        <v>0</v>
      </c>
      <c r="DS492" s="235">
        <f t="shared" si="727"/>
        <v>0</v>
      </c>
      <c r="DT492" s="244" t="str">
        <f t="shared" si="703"/>
        <v/>
      </c>
      <c r="DU492" s="42" t="str">
        <f t="shared" si="728"/>
        <v/>
      </c>
      <c r="DV492" s="42" t="str">
        <f t="shared" si="729"/>
        <v/>
      </c>
      <c r="DW492" s="42" t="str">
        <f t="shared" si="730"/>
        <v/>
      </c>
      <c r="DX492" s="162"/>
      <c r="DY492" s="42" t="str">
        <f t="shared" si="731"/>
        <v/>
      </c>
      <c r="DZ492" s="42" t="str">
        <f t="shared" si="691"/>
        <v/>
      </c>
      <c r="EA492" s="42" t="str">
        <f t="shared" si="732"/>
        <v/>
      </c>
      <c r="EB492" s="162"/>
      <c r="EC492" s="930"/>
      <c r="ED492" s="188"/>
      <c r="EE492" s="245">
        <f t="shared" si="697"/>
        <v>0</v>
      </c>
      <c r="EG492" s="245">
        <f t="shared" si="733"/>
        <v>0</v>
      </c>
      <c r="EI492" s="246" t="str">
        <f t="shared" si="734"/>
        <v/>
      </c>
      <c r="EJ492" s="247" t="str">
        <f t="shared" si="704"/>
        <v/>
      </c>
      <c r="EK492" s="248" t="str">
        <f t="shared" si="705"/>
        <v/>
      </c>
      <c r="EL492" s="248" t="str">
        <f t="shared" si="706"/>
        <v/>
      </c>
      <c r="EM492" s="248" t="str">
        <f t="shared" si="707"/>
        <v/>
      </c>
      <c r="EN492" s="248" t="str">
        <f t="shared" si="735"/>
        <v/>
      </c>
      <c r="EO492" s="248" t="str">
        <f t="shared" si="708"/>
        <v/>
      </c>
      <c r="EQ492" s="248" t="str">
        <f t="shared" si="736"/>
        <v/>
      </c>
      <c r="ER492" s="248" t="str">
        <f t="shared" si="737"/>
        <v/>
      </c>
      <c r="ES492" s="248" t="str">
        <f t="shared" si="738"/>
        <v/>
      </c>
      <c r="ET492" s="248" t="str">
        <f t="shared" si="739"/>
        <v/>
      </c>
      <c r="EU492" s="248" t="str">
        <f t="shared" si="740"/>
        <v/>
      </c>
      <c r="EV492" s="248" t="str">
        <f t="shared" si="740"/>
        <v/>
      </c>
      <c r="EX492" s="248" t="str">
        <f t="shared" si="741"/>
        <v/>
      </c>
      <c r="EY492" s="248" t="str">
        <f t="shared" si="742"/>
        <v/>
      </c>
      <c r="EZ492" s="248" t="str">
        <f t="shared" si="743"/>
        <v/>
      </c>
      <c r="FA492" s="248" t="str">
        <f t="shared" si="744"/>
        <v/>
      </c>
      <c r="FB492" s="248" t="str">
        <f t="shared" si="776"/>
        <v/>
      </c>
      <c r="FC492" s="248" t="str">
        <f t="shared" si="776"/>
        <v/>
      </c>
      <c r="FE492" s="248" t="str">
        <f t="shared" si="745"/>
        <v/>
      </c>
      <c r="FF492" s="248" t="str">
        <f t="shared" si="746"/>
        <v/>
      </c>
      <c r="FG492" s="248" t="str">
        <f t="shared" si="747"/>
        <v/>
      </c>
      <c r="FH492" s="248" t="str">
        <f t="shared" si="748"/>
        <v/>
      </c>
      <c r="FI492" s="248" t="str">
        <f t="shared" si="777"/>
        <v/>
      </c>
      <c r="FJ492" s="248" t="str">
        <f t="shared" si="777"/>
        <v/>
      </c>
      <c r="FL492" s="370"/>
      <c r="FM492" s="371"/>
      <c r="FN492" s="371"/>
      <c r="FO492" s="611"/>
      <c r="FP492" s="896"/>
      <c r="FQ492" s="370"/>
      <c r="FR492" s="371"/>
      <c r="FS492" s="371"/>
      <c r="FT492" s="611"/>
      <c r="FU492" s="896"/>
      <c r="FV492" s="370"/>
      <c r="FW492" s="371"/>
      <c r="FX492" s="371"/>
      <c r="FY492" s="611"/>
      <c r="FZ492" s="896"/>
      <c r="GA492" s="613"/>
      <c r="GC492" s="227">
        <f t="shared" si="749"/>
        <v>0</v>
      </c>
      <c r="GD492" s="228">
        <f t="shared" si="750"/>
        <v>0</v>
      </c>
      <c r="GE492" s="229">
        <f t="shared" ref="GE492:GF526" si="778">FL492+FQ492+(FV492)</f>
        <v>0</v>
      </c>
      <c r="GF492" s="230">
        <f t="shared" si="778"/>
        <v>0</v>
      </c>
      <c r="GG492" s="231" t="str">
        <f t="shared" si="751"/>
        <v/>
      </c>
      <c r="GH492" s="232">
        <f t="shared" si="752"/>
        <v>0</v>
      </c>
      <c r="GI492" s="227">
        <f t="shared" si="753"/>
        <v>0</v>
      </c>
      <c r="GJ492" s="233">
        <f t="shared" si="754"/>
        <v>0</v>
      </c>
      <c r="GK492" s="233">
        <f t="shared" si="755"/>
        <v>0</v>
      </c>
      <c r="GL492" s="234"/>
      <c r="GM492" s="235">
        <f t="shared" si="756"/>
        <v>0</v>
      </c>
      <c r="GN492" s="235">
        <f t="shared" si="757"/>
        <v>0</v>
      </c>
      <c r="GO492" s="235" t="str">
        <f t="shared" si="758"/>
        <v/>
      </c>
      <c r="GP492" s="380"/>
      <c r="GQ492" s="235">
        <f t="shared" si="759"/>
        <v>0</v>
      </c>
      <c r="GR492" s="235">
        <f t="shared" si="760"/>
        <v>0</v>
      </c>
      <c r="GS492" s="235" t="str">
        <f t="shared" si="761"/>
        <v/>
      </c>
      <c r="GT492" s="236"/>
      <c r="GU492" s="237" t="str">
        <f t="shared" si="762"/>
        <v/>
      </c>
      <c r="GV492" s="237" t="str">
        <f t="shared" si="763"/>
        <v/>
      </c>
      <c r="GW492" s="238" t="str">
        <f t="shared" si="764"/>
        <v/>
      </c>
      <c r="GX492" s="238" t="str">
        <f t="shared" si="765"/>
        <v/>
      </c>
      <c r="GY492" s="239"/>
      <c r="GZ492" s="240" t="str">
        <f t="shared" si="766"/>
        <v/>
      </c>
      <c r="HA492" s="235" t="str">
        <f t="shared" si="767"/>
        <v/>
      </c>
      <c r="HB492" s="235" t="str">
        <f t="shared" si="768"/>
        <v/>
      </c>
      <c r="HC492" s="235" t="str">
        <f t="shared" si="769"/>
        <v/>
      </c>
      <c r="HD492" s="235" t="str">
        <f t="shared" si="770"/>
        <v/>
      </c>
      <c r="HE492" s="235" t="str">
        <f t="shared" si="771"/>
        <v/>
      </c>
      <c r="HF492" s="188"/>
      <c r="HG492" s="235" t="str">
        <f t="shared" si="772"/>
        <v/>
      </c>
      <c r="HH492" s="235">
        <f t="shared" ref="HH492:HJ526" si="779">IF(GQ492=1,$HG492,0)</f>
        <v>0</v>
      </c>
      <c r="HI492" s="235">
        <f t="shared" si="779"/>
        <v>0</v>
      </c>
      <c r="HJ492" s="235">
        <f t="shared" si="779"/>
        <v>0</v>
      </c>
      <c r="HK492" s="188"/>
      <c r="HL492" s="235" t="str">
        <f t="shared" si="773"/>
        <v/>
      </c>
      <c r="HM492" s="235">
        <f t="shared" ref="HM492:HO526" si="780">IF(GQ492=1,$HL492,0)</f>
        <v>0</v>
      </c>
      <c r="HN492" s="235">
        <f t="shared" si="780"/>
        <v>0</v>
      </c>
      <c r="HO492" s="235">
        <f t="shared" si="780"/>
        <v>0</v>
      </c>
      <c r="HP492" s="188"/>
      <c r="HQ492" s="235" t="str">
        <f t="shared" si="774"/>
        <v/>
      </c>
      <c r="HR492" s="235">
        <f t="shared" ref="HR492:HT526" si="781">IF(GQ492=1,$HQ492,0)</f>
        <v>0</v>
      </c>
      <c r="HS492" s="235">
        <f t="shared" si="781"/>
        <v>0</v>
      </c>
      <c r="HT492" s="235">
        <f t="shared" si="781"/>
        <v>0</v>
      </c>
      <c r="HU492" s="162"/>
      <c r="HV492" s="1622"/>
      <c r="HW492" s="1619"/>
      <c r="HX492" s="1619"/>
      <c r="HY492" s="1619"/>
      <c r="HZ492" s="1619"/>
      <c r="IA492" s="1619"/>
      <c r="IB492" s="1619"/>
      <c r="IC492" s="1623"/>
      <c r="ID492" s="162"/>
      <c r="IE492" s="162"/>
    </row>
    <row r="493" spans="1:239" ht="21" customHeight="1" x14ac:dyDescent="0.25">
      <c r="A493" s="377" t="str">
        <f t="shared" si="709"/>
        <v/>
      </c>
      <c r="B493" s="188">
        <v>467</v>
      </c>
      <c r="C493" s="255"/>
      <c r="D493" s="223" t="str">
        <f t="shared" si="698"/>
        <v/>
      </c>
      <c r="E493" s="223" t="str">
        <f t="shared" si="775"/>
        <v/>
      </c>
      <c r="F493" s="242"/>
      <c r="G493" s="242"/>
      <c r="H493" s="224" t="str">
        <f t="shared" si="710"/>
        <v/>
      </c>
      <c r="I493" s="930"/>
      <c r="J493" s="930"/>
      <c r="K493" s="930"/>
      <c r="L493" s="370"/>
      <c r="M493" s="371"/>
      <c r="N493" s="371"/>
      <c r="O493" s="371"/>
      <c r="P493" s="372"/>
      <c r="Q493" s="609"/>
      <c r="R493" s="609"/>
      <c r="S493" s="610"/>
      <c r="T493" s="371"/>
      <c r="U493" s="371"/>
      <c r="V493" s="188"/>
      <c r="W493" s="370"/>
      <c r="X493" s="371"/>
      <c r="Y493" s="371"/>
      <c r="Z493" s="611"/>
      <c r="AA493" s="896"/>
      <c r="AB493" s="370"/>
      <c r="AC493" s="371"/>
      <c r="AD493" s="371"/>
      <c r="AE493" s="371"/>
      <c r="AF493" s="896"/>
      <c r="AG493" s="370"/>
      <c r="AH493" s="371"/>
      <c r="AI493" s="371"/>
      <c r="AJ493" s="371"/>
      <c r="AK493" s="896"/>
      <c r="AL493" s="370"/>
      <c r="AM493" s="371"/>
      <c r="AN493" s="371"/>
      <c r="AO493" s="372"/>
      <c r="AP493" s="370"/>
      <c r="AQ493" s="371"/>
      <c r="AR493" s="371"/>
      <c r="AS493" s="371"/>
      <c r="AT493" s="928"/>
      <c r="AU493" s="188"/>
      <c r="AV493" s="256">
        <f t="shared" si="699"/>
        <v>0</v>
      </c>
      <c r="AW493" s="257">
        <f t="shared" si="700"/>
        <v>0</v>
      </c>
      <c r="AX493" s="258">
        <f t="shared" si="690"/>
        <v>0</v>
      </c>
      <c r="AY493" s="259">
        <f t="shared" si="690"/>
        <v>0</v>
      </c>
      <c r="AZ493" s="231" t="str">
        <f t="shared" si="711"/>
        <v/>
      </c>
      <c r="BA493" s="232">
        <f t="shared" si="712"/>
        <v>0</v>
      </c>
      <c r="BB493" s="249">
        <f t="shared" si="701"/>
        <v>0</v>
      </c>
      <c r="BC493" s="231">
        <f t="shared" si="713"/>
        <v>0</v>
      </c>
      <c r="BD493" s="231">
        <f t="shared" si="714"/>
        <v>0</v>
      </c>
      <c r="BE493" s="260"/>
      <c r="BF493" s="235">
        <f t="shared" si="715"/>
        <v>0</v>
      </c>
      <c r="BG493" s="235">
        <f t="shared" si="716"/>
        <v>0</v>
      </c>
      <c r="BH493" s="235">
        <f t="shared" si="717"/>
        <v>0</v>
      </c>
      <c r="BI493" s="380"/>
      <c r="BJ493" s="235">
        <f t="shared" si="702"/>
        <v>0</v>
      </c>
      <c r="BK493" s="235">
        <f t="shared" si="718"/>
        <v>0</v>
      </c>
      <c r="BL493" s="235" t="str">
        <f t="shared" si="719"/>
        <v/>
      </c>
      <c r="BM493" s="236"/>
      <c r="BN493" s="237"/>
      <c r="BO493" s="237"/>
      <c r="BP493" s="238"/>
      <c r="BQ493" s="238"/>
      <c r="BR493" s="254"/>
      <c r="BS493" s="252"/>
      <c r="BT493" s="244"/>
      <c r="BU493" s="244"/>
      <c r="BV493" s="244"/>
      <c r="BW493" s="244"/>
      <c r="BX493" s="244"/>
      <c r="BY493" s="244"/>
      <c r="BZ493" s="244"/>
      <c r="CA493" s="244"/>
      <c r="CB493" s="253"/>
      <c r="CC493" s="188"/>
      <c r="CD493" s="244">
        <f t="shared" si="692"/>
        <v>0</v>
      </c>
      <c r="CE493" s="235">
        <f t="shared" si="720"/>
        <v>0</v>
      </c>
      <c r="CF493" s="235">
        <f t="shared" si="720"/>
        <v>0</v>
      </c>
      <c r="CG493" s="235">
        <f t="shared" si="720"/>
        <v>0</v>
      </c>
      <c r="CH493" s="188"/>
      <c r="CI493" s="244">
        <f t="shared" si="693"/>
        <v>0</v>
      </c>
      <c r="CJ493" s="235">
        <f t="shared" si="721"/>
        <v>0</v>
      </c>
      <c r="CK493" s="235">
        <f t="shared" si="721"/>
        <v>0</v>
      </c>
      <c r="CL493" s="235">
        <f t="shared" si="721"/>
        <v>0</v>
      </c>
      <c r="CM493" s="188"/>
      <c r="CN493" s="244">
        <f t="shared" si="694"/>
        <v>0</v>
      </c>
      <c r="CO493" s="235">
        <f t="shared" si="722"/>
        <v>0</v>
      </c>
      <c r="CP493" s="235">
        <f t="shared" si="722"/>
        <v>0</v>
      </c>
      <c r="CQ493" s="235">
        <f t="shared" si="722"/>
        <v>0</v>
      </c>
      <c r="CR493" s="188"/>
      <c r="CS493" s="244">
        <f t="shared" si="695"/>
        <v>0</v>
      </c>
      <c r="CT493" s="235">
        <f t="shared" si="723"/>
        <v>0</v>
      </c>
      <c r="CU493" s="235">
        <f t="shared" si="723"/>
        <v>0</v>
      </c>
      <c r="CV493" s="235">
        <f t="shared" si="723"/>
        <v>0</v>
      </c>
      <c r="CW493" s="188"/>
      <c r="CX493" s="244">
        <f t="shared" si="696"/>
        <v>0</v>
      </c>
      <c r="CY493" s="235">
        <f t="shared" si="724"/>
        <v>0</v>
      </c>
      <c r="CZ493" s="235">
        <f t="shared" si="724"/>
        <v>0</v>
      </c>
      <c r="DA493" s="235">
        <f t="shared" si="724"/>
        <v>0</v>
      </c>
      <c r="DB493" s="188"/>
      <c r="DC493" s="225"/>
      <c r="DD493" s="226"/>
      <c r="DE493" s="1088"/>
      <c r="DF493" s="225"/>
      <c r="DG493" s="226"/>
      <c r="DH493" s="1088"/>
      <c r="DI493" s="225"/>
      <c r="DJ493" s="226"/>
      <c r="DK493" s="1088"/>
      <c r="DL493" s="225"/>
      <c r="DM493" s="226"/>
      <c r="DN493" s="1088"/>
      <c r="DO493" s="370"/>
      <c r="DP493" s="370"/>
      <c r="DQ493" s="243">
        <f t="shared" si="725"/>
        <v>0</v>
      </c>
      <c r="DR493" s="244">
        <f t="shared" si="726"/>
        <v>0</v>
      </c>
      <c r="DS493" s="235">
        <f t="shared" si="727"/>
        <v>0</v>
      </c>
      <c r="DT493" s="244" t="str">
        <f t="shared" si="703"/>
        <v/>
      </c>
      <c r="DU493" s="42" t="str">
        <f t="shared" si="728"/>
        <v/>
      </c>
      <c r="DV493" s="42" t="str">
        <f t="shared" si="729"/>
        <v/>
      </c>
      <c r="DW493" s="42" t="str">
        <f t="shared" si="730"/>
        <v/>
      </c>
      <c r="DX493" s="162"/>
      <c r="DY493" s="42" t="str">
        <f t="shared" si="731"/>
        <v/>
      </c>
      <c r="DZ493" s="42" t="str">
        <f t="shared" si="691"/>
        <v/>
      </c>
      <c r="EA493" s="42" t="str">
        <f t="shared" si="732"/>
        <v/>
      </c>
      <c r="EB493" s="162"/>
      <c r="EC493" s="930"/>
      <c r="ED493" s="188"/>
      <c r="EE493" s="245">
        <f t="shared" si="697"/>
        <v>0</v>
      </c>
      <c r="EG493" s="245">
        <f t="shared" si="733"/>
        <v>0</v>
      </c>
      <c r="EI493" s="246" t="str">
        <f t="shared" si="734"/>
        <v/>
      </c>
      <c r="EJ493" s="247" t="str">
        <f t="shared" si="704"/>
        <v/>
      </c>
      <c r="EK493" s="248" t="str">
        <f t="shared" si="705"/>
        <v/>
      </c>
      <c r="EL493" s="248" t="str">
        <f t="shared" si="706"/>
        <v/>
      </c>
      <c r="EM493" s="248" t="str">
        <f t="shared" si="707"/>
        <v/>
      </c>
      <c r="EN493" s="248" t="str">
        <f t="shared" si="735"/>
        <v/>
      </c>
      <c r="EO493" s="248" t="str">
        <f t="shared" si="708"/>
        <v/>
      </c>
      <c r="EQ493" s="248" t="str">
        <f t="shared" si="736"/>
        <v/>
      </c>
      <c r="ER493" s="248" t="str">
        <f t="shared" si="737"/>
        <v/>
      </c>
      <c r="ES493" s="248" t="str">
        <f t="shared" si="738"/>
        <v/>
      </c>
      <c r="ET493" s="248" t="str">
        <f t="shared" si="739"/>
        <v/>
      </c>
      <c r="EU493" s="248" t="str">
        <f t="shared" si="740"/>
        <v/>
      </c>
      <c r="EV493" s="248" t="str">
        <f t="shared" si="740"/>
        <v/>
      </c>
      <c r="EX493" s="248" t="str">
        <f t="shared" si="741"/>
        <v/>
      </c>
      <c r="EY493" s="248" t="str">
        <f t="shared" si="742"/>
        <v/>
      </c>
      <c r="EZ493" s="248" t="str">
        <f t="shared" si="743"/>
        <v/>
      </c>
      <c r="FA493" s="248" t="str">
        <f t="shared" si="744"/>
        <v/>
      </c>
      <c r="FB493" s="248" t="str">
        <f t="shared" si="776"/>
        <v/>
      </c>
      <c r="FC493" s="248" t="str">
        <f t="shared" si="776"/>
        <v/>
      </c>
      <c r="FE493" s="248" t="str">
        <f t="shared" si="745"/>
        <v/>
      </c>
      <c r="FF493" s="248" t="str">
        <f t="shared" si="746"/>
        <v/>
      </c>
      <c r="FG493" s="248" t="str">
        <f t="shared" si="747"/>
        <v/>
      </c>
      <c r="FH493" s="248" t="str">
        <f t="shared" si="748"/>
        <v/>
      </c>
      <c r="FI493" s="248" t="str">
        <f t="shared" si="777"/>
        <v/>
      </c>
      <c r="FJ493" s="248" t="str">
        <f t="shared" si="777"/>
        <v/>
      </c>
      <c r="FL493" s="370"/>
      <c r="FM493" s="371"/>
      <c r="FN493" s="371"/>
      <c r="FO493" s="611"/>
      <c r="FP493" s="896"/>
      <c r="FQ493" s="370"/>
      <c r="FR493" s="371"/>
      <c r="FS493" s="371"/>
      <c r="FT493" s="611"/>
      <c r="FU493" s="896"/>
      <c r="FV493" s="370"/>
      <c r="FW493" s="371"/>
      <c r="FX493" s="371"/>
      <c r="FY493" s="611"/>
      <c r="FZ493" s="896"/>
      <c r="GA493" s="613"/>
      <c r="GC493" s="227">
        <f t="shared" si="749"/>
        <v>0</v>
      </c>
      <c r="GD493" s="228">
        <f t="shared" si="750"/>
        <v>0</v>
      </c>
      <c r="GE493" s="229">
        <f t="shared" si="778"/>
        <v>0</v>
      </c>
      <c r="GF493" s="230">
        <f t="shared" si="778"/>
        <v>0</v>
      </c>
      <c r="GG493" s="231" t="str">
        <f t="shared" si="751"/>
        <v/>
      </c>
      <c r="GH493" s="232">
        <f t="shared" si="752"/>
        <v>0</v>
      </c>
      <c r="GI493" s="227">
        <f t="shared" si="753"/>
        <v>0</v>
      </c>
      <c r="GJ493" s="233">
        <f t="shared" si="754"/>
        <v>0</v>
      </c>
      <c r="GK493" s="233">
        <f t="shared" si="755"/>
        <v>0</v>
      </c>
      <c r="GL493" s="234"/>
      <c r="GM493" s="235">
        <f t="shared" si="756"/>
        <v>0</v>
      </c>
      <c r="GN493" s="235">
        <f t="shared" si="757"/>
        <v>0</v>
      </c>
      <c r="GO493" s="235" t="str">
        <f t="shared" si="758"/>
        <v/>
      </c>
      <c r="GP493" s="380"/>
      <c r="GQ493" s="235">
        <f t="shared" si="759"/>
        <v>0</v>
      </c>
      <c r="GR493" s="235">
        <f t="shared" si="760"/>
        <v>0</v>
      </c>
      <c r="GS493" s="235" t="str">
        <f t="shared" si="761"/>
        <v/>
      </c>
      <c r="GT493" s="236"/>
      <c r="GU493" s="237" t="str">
        <f t="shared" si="762"/>
        <v/>
      </c>
      <c r="GV493" s="237" t="str">
        <f t="shared" si="763"/>
        <v/>
      </c>
      <c r="GW493" s="238" t="str">
        <f t="shared" si="764"/>
        <v/>
      </c>
      <c r="GX493" s="238" t="str">
        <f t="shared" si="765"/>
        <v/>
      </c>
      <c r="GY493" s="239"/>
      <c r="GZ493" s="240" t="str">
        <f t="shared" si="766"/>
        <v/>
      </c>
      <c r="HA493" s="235" t="str">
        <f t="shared" si="767"/>
        <v/>
      </c>
      <c r="HB493" s="235" t="str">
        <f t="shared" si="768"/>
        <v/>
      </c>
      <c r="HC493" s="235" t="str">
        <f t="shared" si="769"/>
        <v/>
      </c>
      <c r="HD493" s="235" t="str">
        <f t="shared" si="770"/>
        <v/>
      </c>
      <c r="HE493" s="235" t="str">
        <f t="shared" si="771"/>
        <v/>
      </c>
      <c r="HF493" s="188"/>
      <c r="HG493" s="235" t="str">
        <f t="shared" si="772"/>
        <v/>
      </c>
      <c r="HH493" s="235">
        <f t="shared" si="779"/>
        <v>0</v>
      </c>
      <c r="HI493" s="235">
        <f t="shared" si="779"/>
        <v>0</v>
      </c>
      <c r="HJ493" s="235">
        <f t="shared" si="779"/>
        <v>0</v>
      </c>
      <c r="HK493" s="188"/>
      <c r="HL493" s="235" t="str">
        <f t="shared" si="773"/>
        <v/>
      </c>
      <c r="HM493" s="235">
        <f t="shared" si="780"/>
        <v>0</v>
      </c>
      <c r="HN493" s="235">
        <f t="shared" si="780"/>
        <v>0</v>
      </c>
      <c r="HO493" s="235">
        <f t="shared" si="780"/>
        <v>0</v>
      </c>
      <c r="HP493" s="188"/>
      <c r="HQ493" s="235" t="str">
        <f t="shared" si="774"/>
        <v/>
      </c>
      <c r="HR493" s="235">
        <f t="shared" si="781"/>
        <v>0</v>
      </c>
      <c r="HS493" s="235">
        <f t="shared" si="781"/>
        <v>0</v>
      </c>
      <c r="HT493" s="235">
        <f t="shared" si="781"/>
        <v>0</v>
      </c>
      <c r="HU493" s="162"/>
      <c r="HV493" s="1622"/>
      <c r="HW493" s="1619"/>
      <c r="HX493" s="1619"/>
      <c r="HY493" s="1619"/>
      <c r="HZ493" s="1619"/>
      <c r="IA493" s="1619"/>
      <c r="IB493" s="1619"/>
      <c r="IC493" s="1623"/>
      <c r="ID493" s="162"/>
      <c r="IE493" s="162"/>
    </row>
    <row r="494" spans="1:239" ht="21" customHeight="1" x14ac:dyDescent="0.25">
      <c r="A494" s="377" t="str">
        <f t="shared" si="709"/>
        <v/>
      </c>
      <c r="B494" s="188">
        <v>468</v>
      </c>
      <c r="C494" s="255"/>
      <c r="D494" s="223" t="str">
        <f t="shared" si="698"/>
        <v/>
      </c>
      <c r="E494" s="223" t="str">
        <f t="shared" si="775"/>
        <v/>
      </c>
      <c r="F494" s="242"/>
      <c r="G494" s="242"/>
      <c r="H494" s="224" t="str">
        <f t="shared" si="710"/>
        <v/>
      </c>
      <c r="I494" s="930"/>
      <c r="J494" s="930"/>
      <c r="K494" s="930"/>
      <c r="L494" s="370"/>
      <c r="M494" s="371"/>
      <c r="N494" s="371"/>
      <c r="O494" s="371"/>
      <c r="P494" s="372"/>
      <c r="Q494" s="609"/>
      <c r="R494" s="609"/>
      <c r="S494" s="610"/>
      <c r="T494" s="371"/>
      <c r="U494" s="371"/>
      <c r="V494" s="188"/>
      <c r="W494" s="370"/>
      <c r="X494" s="371"/>
      <c r="Y494" s="371"/>
      <c r="Z494" s="611"/>
      <c r="AA494" s="896"/>
      <c r="AB494" s="370"/>
      <c r="AC494" s="371"/>
      <c r="AD494" s="371"/>
      <c r="AE494" s="371"/>
      <c r="AF494" s="896"/>
      <c r="AG494" s="370"/>
      <c r="AH494" s="371"/>
      <c r="AI494" s="371"/>
      <c r="AJ494" s="371"/>
      <c r="AK494" s="896"/>
      <c r="AL494" s="370"/>
      <c r="AM494" s="371"/>
      <c r="AN494" s="371"/>
      <c r="AO494" s="372"/>
      <c r="AP494" s="370"/>
      <c r="AQ494" s="371"/>
      <c r="AR494" s="371"/>
      <c r="AS494" s="371"/>
      <c r="AT494" s="928"/>
      <c r="AU494" s="188"/>
      <c r="AV494" s="256">
        <f t="shared" si="699"/>
        <v>0</v>
      </c>
      <c r="AW494" s="257">
        <f t="shared" si="700"/>
        <v>0</v>
      </c>
      <c r="AX494" s="258">
        <f t="shared" si="690"/>
        <v>0</v>
      </c>
      <c r="AY494" s="259">
        <f t="shared" si="690"/>
        <v>0</v>
      </c>
      <c r="AZ494" s="231" t="str">
        <f t="shared" si="711"/>
        <v/>
      </c>
      <c r="BA494" s="232">
        <f t="shared" si="712"/>
        <v>0</v>
      </c>
      <c r="BB494" s="249">
        <f t="shared" si="701"/>
        <v>0</v>
      </c>
      <c r="BC494" s="231">
        <f t="shared" si="713"/>
        <v>0</v>
      </c>
      <c r="BD494" s="231">
        <f t="shared" si="714"/>
        <v>0</v>
      </c>
      <c r="BE494" s="260"/>
      <c r="BF494" s="235">
        <f t="shared" si="715"/>
        <v>0</v>
      </c>
      <c r="BG494" s="235">
        <f t="shared" si="716"/>
        <v>0</v>
      </c>
      <c r="BH494" s="235">
        <f t="shared" si="717"/>
        <v>0</v>
      </c>
      <c r="BI494" s="380"/>
      <c r="BJ494" s="235">
        <f t="shared" si="702"/>
        <v>0</v>
      </c>
      <c r="BK494" s="235">
        <f t="shared" si="718"/>
        <v>0</v>
      </c>
      <c r="BL494" s="235" t="str">
        <f t="shared" si="719"/>
        <v/>
      </c>
      <c r="BM494" s="236"/>
      <c r="BN494" s="237"/>
      <c r="BO494" s="237"/>
      <c r="BP494" s="238"/>
      <c r="BQ494" s="238"/>
      <c r="BR494" s="254"/>
      <c r="BS494" s="252"/>
      <c r="BT494" s="244"/>
      <c r="BU494" s="244"/>
      <c r="BV494" s="244"/>
      <c r="BW494" s="244"/>
      <c r="BX494" s="244"/>
      <c r="BY494" s="244"/>
      <c r="BZ494" s="244"/>
      <c r="CA494" s="244"/>
      <c r="CB494" s="253"/>
      <c r="CC494" s="188"/>
      <c r="CD494" s="244">
        <f t="shared" si="692"/>
        <v>0</v>
      </c>
      <c r="CE494" s="235">
        <f t="shared" si="720"/>
        <v>0</v>
      </c>
      <c r="CF494" s="235">
        <f t="shared" si="720"/>
        <v>0</v>
      </c>
      <c r="CG494" s="235">
        <f t="shared" si="720"/>
        <v>0</v>
      </c>
      <c r="CH494" s="188"/>
      <c r="CI494" s="244">
        <f t="shared" si="693"/>
        <v>0</v>
      </c>
      <c r="CJ494" s="235">
        <f t="shared" si="721"/>
        <v>0</v>
      </c>
      <c r="CK494" s="235">
        <f t="shared" si="721"/>
        <v>0</v>
      </c>
      <c r="CL494" s="235">
        <f t="shared" si="721"/>
        <v>0</v>
      </c>
      <c r="CM494" s="188"/>
      <c r="CN494" s="244">
        <f t="shared" si="694"/>
        <v>0</v>
      </c>
      <c r="CO494" s="235">
        <f t="shared" si="722"/>
        <v>0</v>
      </c>
      <c r="CP494" s="235">
        <f t="shared" si="722"/>
        <v>0</v>
      </c>
      <c r="CQ494" s="235">
        <f t="shared" si="722"/>
        <v>0</v>
      </c>
      <c r="CR494" s="188"/>
      <c r="CS494" s="244">
        <f t="shared" si="695"/>
        <v>0</v>
      </c>
      <c r="CT494" s="235">
        <f t="shared" si="723"/>
        <v>0</v>
      </c>
      <c r="CU494" s="235">
        <f t="shared" si="723"/>
        <v>0</v>
      </c>
      <c r="CV494" s="235">
        <f t="shared" si="723"/>
        <v>0</v>
      </c>
      <c r="CW494" s="188"/>
      <c r="CX494" s="244">
        <f t="shared" si="696"/>
        <v>0</v>
      </c>
      <c r="CY494" s="235">
        <f t="shared" si="724"/>
        <v>0</v>
      </c>
      <c r="CZ494" s="235">
        <f t="shared" si="724"/>
        <v>0</v>
      </c>
      <c r="DA494" s="235">
        <f t="shared" si="724"/>
        <v>0</v>
      </c>
      <c r="DB494" s="188"/>
      <c r="DC494" s="225"/>
      <c r="DD494" s="226"/>
      <c r="DE494" s="1088"/>
      <c r="DF494" s="225"/>
      <c r="DG494" s="226"/>
      <c r="DH494" s="1088"/>
      <c r="DI494" s="225"/>
      <c r="DJ494" s="226"/>
      <c r="DK494" s="1088"/>
      <c r="DL494" s="225"/>
      <c r="DM494" s="226"/>
      <c r="DN494" s="1088"/>
      <c r="DO494" s="370"/>
      <c r="DP494" s="370"/>
      <c r="DQ494" s="243">
        <f t="shared" si="725"/>
        <v>0</v>
      </c>
      <c r="DR494" s="244">
        <f t="shared" si="726"/>
        <v>0</v>
      </c>
      <c r="DS494" s="235">
        <f t="shared" si="727"/>
        <v>0</v>
      </c>
      <c r="DT494" s="244" t="str">
        <f t="shared" si="703"/>
        <v/>
      </c>
      <c r="DU494" s="42" t="str">
        <f t="shared" si="728"/>
        <v/>
      </c>
      <c r="DV494" s="42" t="str">
        <f t="shared" si="729"/>
        <v/>
      </c>
      <c r="DW494" s="42" t="str">
        <f t="shared" si="730"/>
        <v/>
      </c>
      <c r="DX494" s="162"/>
      <c r="DY494" s="42" t="str">
        <f t="shared" si="731"/>
        <v/>
      </c>
      <c r="DZ494" s="42" t="str">
        <f t="shared" si="691"/>
        <v/>
      </c>
      <c r="EA494" s="42" t="str">
        <f t="shared" si="732"/>
        <v/>
      </c>
      <c r="EB494" s="162"/>
      <c r="EC494" s="930"/>
      <c r="ED494" s="188"/>
      <c r="EE494" s="245">
        <f t="shared" si="697"/>
        <v>0</v>
      </c>
      <c r="EG494" s="245">
        <f t="shared" si="733"/>
        <v>0</v>
      </c>
      <c r="EI494" s="246" t="str">
        <f t="shared" si="734"/>
        <v/>
      </c>
      <c r="EJ494" s="247" t="str">
        <f t="shared" si="704"/>
        <v/>
      </c>
      <c r="EK494" s="248" t="str">
        <f t="shared" si="705"/>
        <v/>
      </c>
      <c r="EL494" s="248" t="str">
        <f t="shared" si="706"/>
        <v/>
      </c>
      <c r="EM494" s="248" t="str">
        <f t="shared" si="707"/>
        <v/>
      </c>
      <c r="EN494" s="248" t="str">
        <f t="shared" si="735"/>
        <v/>
      </c>
      <c r="EO494" s="248" t="str">
        <f t="shared" si="708"/>
        <v/>
      </c>
      <c r="EQ494" s="248" t="str">
        <f t="shared" si="736"/>
        <v/>
      </c>
      <c r="ER494" s="248" t="str">
        <f t="shared" si="737"/>
        <v/>
      </c>
      <c r="ES494" s="248" t="str">
        <f t="shared" si="738"/>
        <v/>
      </c>
      <c r="ET494" s="248" t="str">
        <f t="shared" si="739"/>
        <v/>
      </c>
      <c r="EU494" s="248" t="str">
        <f t="shared" si="740"/>
        <v/>
      </c>
      <c r="EV494" s="248" t="str">
        <f t="shared" si="740"/>
        <v/>
      </c>
      <c r="EX494" s="248" t="str">
        <f t="shared" si="741"/>
        <v/>
      </c>
      <c r="EY494" s="248" t="str">
        <f t="shared" si="742"/>
        <v/>
      </c>
      <c r="EZ494" s="248" t="str">
        <f t="shared" si="743"/>
        <v/>
      </c>
      <c r="FA494" s="248" t="str">
        <f t="shared" si="744"/>
        <v/>
      </c>
      <c r="FB494" s="248" t="str">
        <f t="shared" si="776"/>
        <v/>
      </c>
      <c r="FC494" s="248" t="str">
        <f t="shared" si="776"/>
        <v/>
      </c>
      <c r="FE494" s="248" t="str">
        <f t="shared" si="745"/>
        <v/>
      </c>
      <c r="FF494" s="248" t="str">
        <f t="shared" si="746"/>
        <v/>
      </c>
      <c r="FG494" s="248" t="str">
        <f t="shared" si="747"/>
        <v/>
      </c>
      <c r="FH494" s="248" t="str">
        <f t="shared" si="748"/>
        <v/>
      </c>
      <c r="FI494" s="248" t="str">
        <f t="shared" si="777"/>
        <v/>
      </c>
      <c r="FJ494" s="248" t="str">
        <f t="shared" si="777"/>
        <v/>
      </c>
      <c r="FL494" s="370"/>
      <c r="FM494" s="371"/>
      <c r="FN494" s="371"/>
      <c r="FO494" s="611"/>
      <c r="FP494" s="896"/>
      <c r="FQ494" s="370"/>
      <c r="FR494" s="371"/>
      <c r="FS494" s="371"/>
      <c r="FT494" s="611"/>
      <c r="FU494" s="896"/>
      <c r="FV494" s="370"/>
      <c r="FW494" s="371"/>
      <c r="FX494" s="371"/>
      <c r="FY494" s="611"/>
      <c r="FZ494" s="896"/>
      <c r="GA494" s="613"/>
      <c r="GC494" s="227">
        <f t="shared" si="749"/>
        <v>0</v>
      </c>
      <c r="GD494" s="228">
        <f t="shared" si="750"/>
        <v>0</v>
      </c>
      <c r="GE494" s="229">
        <f t="shared" si="778"/>
        <v>0</v>
      </c>
      <c r="GF494" s="230">
        <f t="shared" si="778"/>
        <v>0</v>
      </c>
      <c r="GG494" s="231" t="str">
        <f t="shared" si="751"/>
        <v/>
      </c>
      <c r="GH494" s="232">
        <f t="shared" si="752"/>
        <v>0</v>
      </c>
      <c r="GI494" s="227">
        <f t="shared" si="753"/>
        <v>0</v>
      </c>
      <c r="GJ494" s="233">
        <f t="shared" si="754"/>
        <v>0</v>
      </c>
      <c r="GK494" s="233">
        <f t="shared" si="755"/>
        <v>0</v>
      </c>
      <c r="GL494" s="234"/>
      <c r="GM494" s="235">
        <f t="shared" si="756"/>
        <v>0</v>
      </c>
      <c r="GN494" s="235">
        <f t="shared" si="757"/>
        <v>0</v>
      </c>
      <c r="GO494" s="235" t="str">
        <f t="shared" si="758"/>
        <v/>
      </c>
      <c r="GP494" s="380"/>
      <c r="GQ494" s="235">
        <f t="shared" si="759"/>
        <v>0</v>
      </c>
      <c r="GR494" s="235">
        <f t="shared" si="760"/>
        <v>0</v>
      </c>
      <c r="GS494" s="235" t="str">
        <f t="shared" si="761"/>
        <v/>
      </c>
      <c r="GT494" s="236"/>
      <c r="GU494" s="237" t="str">
        <f t="shared" si="762"/>
        <v/>
      </c>
      <c r="GV494" s="237" t="str">
        <f t="shared" si="763"/>
        <v/>
      </c>
      <c r="GW494" s="238" t="str">
        <f t="shared" si="764"/>
        <v/>
      </c>
      <c r="GX494" s="238" t="str">
        <f t="shared" si="765"/>
        <v/>
      </c>
      <c r="GY494" s="239"/>
      <c r="GZ494" s="240" t="str">
        <f t="shared" si="766"/>
        <v/>
      </c>
      <c r="HA494" s="235" t="str">
        <f t="shared" si="767"/>
        <v/>
      </c>
      <c r="HB494" s="235" t="str">
        <f t="shared" si="768"/>
        <v/>
      </c>
      <c r="HC494" s="235" t="str">
        <f t="shared" si="769"/>
        <v/>
      </c>
      <c r="HD494" s="235" t="str">
        <f t="shared" si="770"/>
        <v/>
      </c>
      <c r="HE494" s="235" t="str">
        <f t="shared" si="771"/>
        <v/>
      </c>
      <c r="HF494" s="188"/>
      <c r="HG494" s="235" t="str">
        <f t="shared" si="772"/>
        <v/>
      </c>
      <c r="HH494" s="235">
        <f t="shared" si="779"/>
        <v>0</v>
      </c>
      <c r="HI494" s="235">
        <f t="shared" si="779"/>
        <v>0</v>
      </c>
      <c r="HJ494" s="235">
        <f t="shared" si="779"/>
        <v>0</v>
      </c>
      <c r="HK494" s="188"/>
      <c r="HL494" s="235" t="str">
        <f t="shared" si="773"/>
        <v/>
      </c>
      <c r="HM494" s="235">
        <f t="shared" si="780"/>
        <v>0</v>
      </c>
      <c r="HN494" s="235">
        <f t="shared" si="780"/>
        <v>0</v>
      </c>
      <c r="HO494" s="235">
        <f t="shared" si="780"/>
        <v>0</v>
      </c>
      <c r="HP494" s="188"/>
      <c r="HQ494" s="235" t="str">
        <f t="shared" si="774"/>
        <v/>
      </c>
      <c r="HR494" s="235">
        <f t="shared" si="781"/>
        <v>0</v>
      </c>
      <c r="HS494" s="235">
        <f t="shared" si="781"/>
        <v>0</v>
      </c>
      <c r="HT494" s="235">
        <f t="shared" si="781"/>
        <v>0</v>
      </c>
      <c r="HU494" s="162"/>
      <c r="HV494" s="1622"/>
      <c r="HW494" s="1619"/>
      <c r="HX494" s="1619"/>
      <c r="HY494" s="1619"/>
      <c r="HZ494" s="1619"/>
      <c r="IA494" s="1619"/>
      <c r="IB494" s="1619"/>
      <c r="IC494" s="1623"/>
      <c r="ID494" s="162"/>
      <c r="IE494" s="162"/>
    </row>
    <row r="495" spans="1:239" ht="21" customHeight="1" x14ac:dyDescent="0.25">
      <c r="A495" s="377" t="str">
        <f t="shared" si="709"/>
        <v/>
      </c>
      <c r="B495" s="188">
        <v>469</v>
      </c>
      <c r="C495" s="255"/>
      <c r="D495" s="223" t="str">
        <f t="shared" si="698"/>
        <v/>
      </c>
      <c r="E495" s="223" t="str">
        <f t="shared" si="775"/>
        <v/>
      </c>
      <c r="F495" s="242"/>
      <c r="G495" s="242"/>
      <c r="H495" s="224" t="str">
        <f t="shared" si="710"/>
        <v/>
      </c>
      <c r="I495" s="930"/>
      <c r="J495" s="930"/>
      <c r="K495" s="930"/>
      <c r="L495" s="370"/>
      <c r="M495" s="371"/>
      <c r="N495" s="371"/>
      <c r="O495" s="371"/>
      <c r="P495" s="372"/>
      <c r="Q495" s="609"/>
      <c r="R495" s="609"/>
      <c r="S495" s="610"/>
      <c r="T495" s="371"/>
      <c r="U495" s="371"/>
      <c r="V495" s="188"/>
      <c r="W495" s="370"/>
      <c r="X495" s="371"/>
      <c r="Y495" s="371"/>
      <c r="Z495" s="611"/>
      <c r="AA495" s="896"/>
      <c r="AB495" s="370"/>
      <c r="AC495" s="371"/>
      <c r="AD495" s="371"/>
      <c r="AE495" s="371"/>
      <c r="AF495" s="896"/>
      <c r="AG495" s="370"/>
      <c r="AH495" s="371"/>
      <c r="AI495" s="371"/>
      <c r="AJ495" s="371"/>
      <c r="AK495" s="896"/>
      <c r="AL495" s="370"/>
      <c r="AM495" s="371"/>
      <c r="AN495" s="371"/>
      <c r="AO495" s="372"/>
      <c r="AP495" s="370"/>
      <c r="AQ495" s="371"/>
      <c r="AR495" s="371"/>
      <c r="AS495" s="371"/>
      <c r="AT495" s="928"/>
      <c r="AU495" s="188"/>
      <c r="AV495" s="256">
        <f t="shared" si="699"/>
        <v>0</v>
      </c>
      <c r="AW495" s="257">
        <f t="shared" si="700"/>
        <v>0</v>
      </c>
      <c r="AX495" s="258">
        <f t="shared" si="690"/>
        <v>0</v>
      </c>
      <c r="AY495" s="259">
        <f t="shared" si="690"/>
        <v>0</v>
      </c>
      <c r="AZ495" s="231" t="str">
        <f t="shared" si="711"/>
        <v/>
      </c>
      <c r="BA495" s="232">
        <f t="shared" si="712"/>
        <v>0</v>
      </c>
      <c r="BB495" s="249">
        <f t="shared" si="701"/>
        <v>0</v>
      </c>
      <c r="BC495" s="231">
        <f t="shared" si="713"/>
        <v>0</v>
      </c>
      <c r="BD495" s="231">
        <f t="shared" si="714"/>
        <v>0</v>
      </c>
      <c r="BE495" s="260"/>
      <c r="BF495" s="235">
        <f t="shared" si="715"/>
        <v>0</v>
      </c>
      <c r="BG495" s="235">
        <f t="shared" si="716"/>
        <v>0</v>
      </c>
      <c r="BH495" s="235">
        <f t="shared" si="717"/>
        <v>0</v>
      </c>
      <c r="BI495" s="380"/>
      <c r="BJ495" s="235">
        <f t="shared" si="702"/>
        <v>0</v>
      </c>
      <c r="BK495" s="235">
        <f t="shared" si="718"/>
        <v>0</v>
      </c>
      <c r="BL495" s="235" t="str">
        <f t="shared" si="719"/>
        <v/>
      </c>
      <c r="BM495" s="236"/>
      <c r="BN495" s="237"/>
      <c r="BO495" s="237"/>
      <c r="BP495" s="238"/>
      <c r="BQ495" s="238"/>
      <c r="BR495" s="254"/>
      <c r="BS495" s="252"/>
      <c r="BT495" s="244"/>
      <c r="BU495" s="244"/>
      <c r="BV495" s="244"/>
      <c r="BW495" s="244"/>
      <c r="BX495" s="244"/>
      <c r="BY495" s="244"/>
      <c r="BZ495" s="244"/>
      <c r="CA495" s="244"/>
      <c r="CB495" s="253"/>
      <c r="CC495" s="188"/>
      <c r="CD495" s="244">
        <f t="shared" si="692"/>
        <v>0</v>
      </c>
      <c r="CE495" s="235">
        <f t="shared" si="720"/>
        <v>0</v>
      </c>
      <c r="CF495" s="235">
        <f t="shared" si="720"/>
        <v>0</v>
      </c>
      <c r="CG495" s="235">
        <f t="shared" si="720"/>
        <v>0</v>
      </c>
      <c r="CH495" s="188"/>
      <c r="CI495" s="244">
        <f t="shared" si="693"/>
        <v>0</v>
      </c>
      <c r="CJ495" s="235">
        <f t="shared" si="721"/>
        <v>0</v>
      </c>
      <c r="CK495" s="235">
        <f t="shared" si="721"/>
        <v>0</v>
      </c>
      <c r="CL495" s="235">
        <f t="shared" si="721"/>
        <v>0</v>
      </c>
      <c r="CM495" s="188"/>
      <c r="CN495" s="244">
        <f t="shared" si="694"/>
        <v>0</v>
      </c>
      <c r="CO495" s="235">
        <f t="shared" si="722"/>
        <v>0</v>
      </c>
      <c r="CP495" s="235">
        <f t="shared" si="722"/>
        <v>0</v>
      </c>
      <c r="CQ495" s="235">
        <f t="shared" si="722"/>
        <v>0</v>
      </c>
      <c r="CR495" s="188"/>
      <c r="CS495" s="244">
        <f t="shared" si="695"/>
        <v>0</v>
      </c>
      <c r="CT495" s="235">
        <f t="shared" si="723"/>
        <v>0</v>
      </c>
      <c r="CU495" s="235">
        <f t="shared" si="723"/>
        <v>0</v>
      </c>
      <c r="CV495" s="235">
        <f t="shared" si="723"/>
        <v>0</v>
      </c>
      <c r="CW495" s="188"/>
      <c r="CX495" s="244">
        <f t="shared" si="696"/>
        <v>0</v>
      </c>
      <c r="CY495" s="235">
        <f t="shared" si="724"/>
        <v>0</v>
      </c>
      <c r="CZ495" s="235">
        <f t="shared" si="724"/>
        <v>0</v>
      </c>
      <c r="DA495" s="235">
        <f t="shared" si="724"/>
        <v>0</v>
      </c>
      <c r="DB495" s="188"/>
      <c r="DC495" s="225"/>
      <c r="DD495" s="226"/>
      <c r="DE495" s="1088"/>
      <c r="DF495" s="225"/>
      <c r="DG495" s="226"/>
      <c r="DH495" s="1088"/>
      <c r="DI495" s="225"/>
      <c r="DJ495" s="226"/>
      <c r="DK495" s="1088"/>
      <c r="DL495" s="225"/>
      <c r="DM495" s="226"/>
      <c r="DN495" s="1088"/>
      <c r="DO495" s="370"/>
      <c r="DP495" s="370"/>
      <c r="DQ495" s="243">
        <f t="shared" si="725"/>
        <v>0</v>
      </c>
      <c r="DR495" s="244">
        <f t="shared" si="726"/>
        <v>0</v>
      </c>
      <c r="DS495" s="235">
        <f t="shared" si="727"/>
        <v>0</v>
      </c>
      <c r="DT495" s="244" t="str">
        <f t="shared" si="703"/>
        <v/>
      </c>
      <c r="DU495" s="42" t="str">
        <f t="shared" si="728"/>
        <v/>
      </c>
      <c r="DV495" s="42" t="str">
        <f t="shared" si="729"/>
        <v/>
      </c>
      <c r="DW495" s="42" t="str">
        <f t="shared" si="730"/>
        <v/>
      </c>
      <c r="DX495" s="162"/>
      <c r="DY495" s="42" t="str">
        <f t="shared" si="731"/>
        <v/>
      </c>
      <c r="DZ495" s="42" t="str">
        <f t="shared" si="691"/>
        <v/>
      </c>
      <c r="EA495" s="42" t="str">
        <f t="shared" si="732"/>
        <v/>
      </c>
      <c r="EB495" s="162"/>
      <c r="EC495" s="930"/>
      <c r="ED495" s="188"/>
      <c r="EE495" s="245">
        <f t="shared" si="697"/>
        <v>0</v>
      </c>
      <c r="EG495" s="245">
        <f t="shared" si="733"/>
        <v>0</v>
      </c>
      <c r="EI495" s="246" t="str">
        <f t="shared" si="734"/>
        <v/>
      </c>
      <c r="EJ495" s="247" t="str">
        <f t="shared" si="704"/>
        <v/>
      </c>
      <c r="EK495" s="248" t="str">
        <f t="shared" si="705"/>
        <v/>
      </c>
      <c r="EL495" s="248" t="str">
        <f t="shared" si="706"/>
        <v/>
      </c>
      <c r="EM495" s="248" t="str">
        <f t="shared" si="707"/>
        <v/>
      </c>
      <c r="EN495" s="248" t="str">
        <f t="shared" si="735"/>
        <v/>
      </c>
      <c r="EO495" s="248" t="str">
        <f t="shared" si="708"/>
        <v/>
      </c>
      <c r="EQ495" s="248" t="str">
        <f t="shared" si="736"/>
        <v/>
      </c>
      <c r="ER495" s="248" t="str">
        <f t="shared" si="737"/>
        <v/>
      </c>
      <c r="ES495" s="248" t="str">
        <f t="shared" si="738"/>
        <v/>
      </c>
      <c r="ET495" s="248" t="str">
        <f t="shared" si="739"/>
        <v/>
      </c>
      <c r="EU495" s="248" t="str">
        <f t="shared" si="740"/>
        <v/>
      </c>
      <c r="EV495" s="248" t="str">
        <f t="shared" si="740"/>
        <v/>
      </c>
      <c r="EX495" s="248" t="str">
        <f t="shared" si="741"/>
        <v/>
      </c>
      <c r="EY495" s="248" t="str">
        <f t="shared" si="742"/>
        <v/>
      </c>
      <c r="EZ495" s="248" t="str">
        <f t="shared" si="743"/>
        <v/>
      </c>
      <c r="FA495" s="248" t="str">
        <f t="shared" si="744"/>
        <v/>
      </c>
      <c r="FB495" s="248" t="str">
        <f t="shared" si="776"/>
        <v/>
      </c>
      <c r="FC495" s="248" t="str">
        <f t="shared" si="776"/>
        <v/>
      </c>
      <c r="FE495" s="248" t="str">
        <f t="shared" si="745"/>
        <v/>
      </c>
      <c r="FF495" s="248" t="str">
        <f t="shared" si="746"/>
        <v/>
      </c>
      <c r="FG495" s="248" t="str">
        <f t="shared" si="747"/>
        <v/>
      </c>
      <c r="FH495" s="248" t="str">
        <f t="shared" si="748"/>
        <v/>
      </c>
      <c r="FI495" s="248" t="str">
        <f t="shared" si="777"/>
        <v/>
      </c>
      <c r="FJ495" s="248" t="str">
        <f t="shared" si="777"/>
        <v/>
      </c>
      <c r="FL495" s="370"/>
      <c r="FM495" s="371"/>
      <c r="FN495" s="371"/>
      <c r="FO495" s="611"/>
      <c r="FP495" s="896"/>
      <c r="FQ495" s="370"/>
      <c r="FR495" s="371"/>
      <c r="FS495" s="371"/>
      <c r="FT495" s="611"/>
      <c r="FU495" s="896"/>
      <c r="FV495" s="370"/>
      <c r="FW495" s="371"/>
      <c r="FX495" s="371"/>
      <c r="FY495" s="611"/>
      <c r="FZ495" s="896"/>
      <c r="GA495" s="613"/>
      <c r="GC495" s="227">
        <f t="shared" si="749"/>
        <v>0</v>
      </c>
      <c r="GD495" s="228">
        <f t="shared" si="750"/>
        <v>0</v>
      </c>
      <c r="GE495" s="229">
        <f t="shared" si="778"/>
        <v>0</v>
      </c>
      <c r="GF495" s="230">
        <f t="shared" si="778"/>
        <v>0</v>
      </c>
      <c r="GG495" s="231" t="str">
        <f t="shared" si="751"/>
        <v/>
      </c>
      <c r="GH495" s="232">
        <f t="shared" si="752"/>
        <v>0</v>
      </c>
      <c r="GI495" s="227">
        <f t="shared" si="753"/>
        <v>0</v>
      </c>
      <c r="GJ495" s="233">
        <f t="shared" si="754"/>
        <v>0</v>
      </c>
      <c r="GK495" s="233">
        <f t="shared" si="755"/>
        <v>0</v>
      </c>
      <c r="GL495" s="234"/>
      <c r="GM495" s="235">
        <f t="shared" si="756"/>
        <v>0</v>
      </c>
      <c r="GN495" s="235">
        <f t="shared" si="757"/>
        <v>0</v>
      </c>
      <c r="GO495" s="235" t="str">
        <f t="shared" si="758"/>
        <v/>
      </c>
      <c r="GP495" s="380"/>
      <c r="GQ495" s="235">
        <f t="shared" si="759"/>
        <v>0</v>
      </c>
      <c r="GR495" s="235">
        <f t="shared" si="760"/>
        <v>0</v>
      </c>
      <c r="GS495" s="235" t="str">
        <f t="shared" si="761"/>
        <v/>
      </c>
      <c r="GT495" s="236"/>
      <c r="GU495" s="237" t="str">
        <f t="shared" si="762"/>
        <v/>
      </c>
      <c r="GV495" s="237" t="str">
        <f t="shared" si="763"/>
        <v/>
      </c>
      <c r="GW495" s="238" t="str">
        <f t="shared" si="764"/>
        <v/>
      </c>
      <c r="GX495" s="238" t="str">
        <f t="shared" si="765"/>
        <v/>
      </c>
      <c r="GY495" s="239"/>
      <c r="GZ495" s="240" t="str">
        <f t="shared" si="766"/>
        <v/>
      </c>
      <c r="HA495" s="235" t="str">
        <f t="shared" si="767"/>
        <v/>
      </c>
      <c r="HB495" s="235" t="str">
        <f t="shared" si="768"/>
        <v/>
      </c>
      <c r="HC495" s="235" t="str">
        <f t="shared" si="769"/>
        <v/>
      </c>
      <c r="HD495" s="235" t="str">
        <f t="shared" si="770"/>
        <v/>
      </c>
      <c r="HE495" s="235" t="str">
        <f t="shared" si="771"/>
        <v/>
      </c>
      <c r="HF495" s="188"/>
      <c r="HG495" s="235" t="str">
        <f t="shared" si="772"/>
        <v/>
      </c>
      <c r="HH495" s="235">
        <f t="shared" si="779"/>
        <v>0</v>
      </c>
      <c r="HI495" s="235">
        <f t="shared" si="779"/>
        <v>0</v>
      </c>
      <c r="HJ495" s="235">
        <f t="shared" si="779"/>
        <v>0</v>
      </c>
      <c r="HK495" s="188"/>
      <c r="HL495" s="235" t="str">
        <f t="shared" si="773"/>
        <v/>
      </c>
      <c r="HM495" s="235">
        <f t="shared" si="780"/>
        <v>0</v>
      </c>
      <c r="HN495" s="235">
        <f t="shared" si="780"/>
        <v>0</v>
      </c>
      <c r="HO495" s="235">
        <f t="shared" si="780"/>
        <v>0</v>
      </c>
      <c r="HP495" s="188"/>
      <c r="HQ495" s="235" t="str">
        <f t="shared" si="774"/>
        <v/>
      </c>
      <c r="HR495" s="235">
        <f t="shared" si="781"/>
        <v>0</v>
      </c>
      <c r="HS495" s="235">
        <f t="shared" si="781"/>
        <v>0</v>
      </c>
      <c r="HT495" s="235">
        <f t="shared" si="781"/>
        <v>0</v>
      </c>
      <c r="HU495" s="162"/>
      <c r="HV495" s="1622"/>
      <c r="HW495" s="1619"/>
      <c r="HX495" s="1619"/>
      <c r="HY495" s="1619"/>
      <c r="HZ495" s="1619"/>
      <c r="IA495" s="1619"/>
      <c r="IB495" s="1619"/>
      <c r="IC495" s="1623"/>
      <c r="ID495" s="162"/>
      <c r="IE495" s="162"/>
    </row>
    <row r="496" spans="1:239" ht="21" customHeight="1" x14ac:dyDescent="0.25">
      <c r="A496" s="377" t="str">
        <f t="shared" si="709"/>
        <v/>
      </c>
      <c r="B496" s="188">
        <v>470</v>
      </c>
      <c r="C496" s="255"/>
      <c r="D496" s="223" t="str">
        <f t="shared" si="698"/>
        <v/>
      </c>
      <c r="E496" s="223" t="str">
        <f t="shared" si="775"/>
        <v/>
      </c>
      <c r="F496" s="242"/>
      <c r="G496" s="242"/>
      <c r="H496" s="224" t="str">
        <f t="shared" si="710"/>
        <v/>
      </c>
      <c r="I496" s="930"/>
      <c r="J496" s="930"/>
      <c r="K496" s="930"/>
      <c r="L496" s="370"/>
      <c r="M496" s="371"/>
      <c r="N496" s="371"/>
      <c r="O496" s="371"/>
      <c r="P496" s="372"/>
      <c r="Q496" s="609"/>
      <c r="R496" s="609"/>
      <c r="S496" s="610"/>
      <c r="T496" s="371"/>
      <c r="U496" s="371"/>
      <c r="V496" s="188"/>
      <c r="W496" s="370"/>
      <c r="X496" s="371"/>
      <c r="Y496" s="371"/>
      <c r="Z496" s="611"/>
      <c r="AA496" s="896"/>
      <c r="AB496" s="370"/>
      <c r="AC496" s="371"/>
      <c r="AD496" s="371"/>
      <c r="AE496" s="371"/>
      <c r="AF496" s="896"/>
      <c r="AG496" s="370"/>
      <c r="AH496" s="371"/>
      <c r="AI496" s="371"/>
      <c r="AJ496" s="371"/>
      <c r="AK496" s="896"/>
      <c r="AL496" s="370"/>
      <c r="AM496" s="371"/>
      <c r="AN496" s="371"/>
      <c r="AO496" s="372"/>
      <c r="AP496" s="370"/>
      <c r="AQ496" s="371"/>
      <c r="AR496" s="371"/>
      <c r="AS496" s="371"/>
      <c r="AT496" s="928"/>
      <c r="AU496" s="188"/>
      <c r="AV496" s="256">
        <f t="shared" si="699"/>
        <v>0</v>
      </c>
      <c r="AW496" s="257">
        <f t="shared" si="700"/>
        <v>0</v>
      </c>
      <c r="AX496" s="258">
        <f t="shared" si="690"/>
        <v>0</v>
      </c>
      <c r="AY496" s="259">
        <f t="shared" si="690"/>
        <v>0</v>
      </c>
      <c r="AZ496" s="231" t="str">
        <f t="shared" si="711"/>
        <v/>
      </c>
      <c r="BA496" s="232">
        <f t="shared" si="712"/>
        <v>0</v>
      </c>
      <c r="BB496" s="249">
        <f t="shared" si="701"/>
        <v>0</v>
      </c>
      <c r="BC496" s="231">
        <f t="shared" si="713"/>
        <v>0</v>
      </c>
      <c r="BD496" s="231">
        <f t="shared" si="714"/>
        <v>0</v>
      </c>
      <c r="BE496" s="260"/>
      <c r="BF496" s="235">
        <f t="shared" si="715"/>
        <v>0</v>
      </c>
      <c r="BG496" s="235">
        <f t="shared" si="716"/>
        <v>0</v>
      </c>
      <c r="BH496" s="235">
        <f t="shared" si="717"/>
        <v>0</v>
      </c>
      <c r="BI496" s="380"/>
      <c r="BJ496" s="235">
        <f t="shared" si="702"/>
        <v>0</v>
      </c>
      <c r="BK496" s="235">
        <f t="shared" si="718"/>
        <v>0</v>
      </c>
      <c r="BL496" s="235" t="str">
        <f t="shared" si="719"/>
        <v/>
      </c>
      <c r="BM496" s="236"/>
      <c r="BN496" s="237"/>
      <c r="BO496" s="237"/>
      <c r="BP496" s="238"/>
      <c r="BQ496" s="238"/>
      <c r="BR496" s="254"/>
      <c r="BS496" s="252"/>
      <c r="BT496" s="244"/>
      <c r="BU496" s="244"/>
      <c r="BV496" s="244"/>
      <c r="BW496" s="244"/>
      <c r="BX496" s="244"/>
      <c r="BY496" s="244"/>
      <c r="BZ496" s="244"/>
      <c r="CA496" s="244"/>
      <c r="CB496" s="253"/>
      <c r="CC496" s="188"/>
      <c r="CD496" s="244">
        <f t="shared" si="692"/>
        <v>0</v>
      </c>
      <c r="CE496" s="235">
        <f t="shared" si="720"/>
        <v>0</v>
      </c>
      <c r="CF496" s="235">
        <f t="shared" si="720"/>
        <v>0</v>
      </c>
      <c r="CG496" s="235">
        <f t="shared" si="720"/>
        <v>0</v>
      </c>
      <c r="CH496" s="188"/>
      <c r="CI496" s="244">
        <f t="shared" si="693"/>
        <v>0</v>
      </c>
      <c r="CJ496" s="235">
        <f t="shared" si="721"/>
        <v>0</v>
      </c>
      <c r="CK496" s="235">
        <f t="shared" si="721"/>
        <v>0</v>
      </c>
      <c r="CL496" s="235">
        <f t="shared" si="721"/>
        <v>0</v>
      </c>
      <c r="CM496" s="188"/>
      <c r="CN496" s="244">
        <f t="shared" si="694"/>
        <v>0</v>
      </c>
      <c r="CO496" s="235">
        <f t="shared" si="722"/>
        <v>0</v>
      </c>
      <c r="CP496" s="235">
        <f t="shared" si="722"/>
        <v>0</v>
      </c>
      <c r="CQ496" s="235">
        <f t="shared" si="722"/>
        <v>0</v>
      </c>
      <c r="CR496" s="188"/>
      <c r="CS496" s="244">
        <f t="shared" si="695"/>
        <v>0</v>
      </c>
      <c r="CT496" s="235">
        <f t="shared" si="723"/>
        <v>0</v>
      </c>
      <c r="CU496" s="235">
        <f t="shared" si="723"/>
        <v>0</v>
      </c>
      <c r="CV496" s="235">
        <f t="shared" si="723"/>
        <v>0</v>
      </c>
      <c r="CW496" s="188"/>
      <c r="CX496" s="244">
        <f t="shared" si="696"/>
        <v>0</v>
      </c>
      <c r="CY496" s="235">
        <f t="shared" si="724"/>
        <v>0</v>
      </c>
      <c r="CZ496" s="235">
        <f t="shared" si="724"/>
        <v>0</v>
      </c>
      <c r="DA496" s="235">
        <f t="shared" si="724"/>
        <v>0</v>
      </c>
      <c r="DB496" s="188"/>
      <c r="DC496" s="225"/>
      <c r="DD496" s="226"/>
      <c r="DE496" s="1088"/>
      <c r="DF496" s="225"/>
      <c r="DG496" s="226"/>
      <c r="DH496" s="1088"/>
      <c r="DI496" s="225"/>
      <c r="DJ496" s="226"/>
      <c r="DK496" s="1088"/>
      <c r="DL496" s="225"/>
      <c r="DM496" s="226"/>
      <c r="DN496" s="1088"/>
      <c r="DO496" s="370"/>
      <c r="DP496" s="370"/>
      <c r="DQ496" s="243">
        <f t="shared" si="725"/>
        <v>0</v>
      </c>
      <c r="DR496" s="244">
        <f t="shared" si="726"/>
        <v>0</v>
      </c>
      <c r="DS496" s="235">
        <f t="shared" si="727"/>
        <v>0</v>
      </c>
      <c r="DT496" s="244" t="str">
        <f t="shared" si="703"/>
        <v/>
      </c>
      <c r="DU496" s="42" t="str">
        <f t="shared" si="728"/>
        <v/>
      </c>
      <c r="DV496" s="42" t="str">
        <f t="shared" si="729"/>
        <v/>
      </c>
      <c r="DW496" s="42" t="str">
        <f t="shared" si="730"/>
        <v/>
      </c>
      <c r="DX496" s="162"/>
      <c r="DY496" s="42" t="str">
        <f t="shared" si="731"/>
        <v/>
      </c>
      <c r="DZ496" s="42" t="str">
        <f t="shared" si="691"/>
        <v/>
      </c>
      <c r="EA496" s="42" t="str">
        <f t="shared" si="732"/>
        <v/>
      </c>
      <c r="EB496" s="162"/>
      <c r="EC496" s="930"/>
      <c r="ED496" s="188"/>
      <c r="EE496" s="245">
        <f t="shared" si="697"/>
        <v>0</v>
      </c>
      <c r="EG496" s="245">
        <f t="shared" si="733"/>
        <v>0</v>
      </c>
      <c r="EI496" s="246" t="str">
        <f t="shared" si="734"/>
        <v/>
      </c>
      <c r="EJ496" s="247" t="str">
        <f t="shared" si="704"/>
        <v/>
      </c>
      <c r="EK496" s="248" t="str">
        <f t="shared" si="705"/>
        <v/>
      </c>
      <c r="EL496" s="248" t="str">
        <f t="shared" si="706"/>
        <v/>
      </c>
      <c r="EM496" s="248" t="str">
        <f t="shared" si="707"/>
        <v/>
      </c>
      <c r="EN496" s="248" t="str">
        <f t="shared" si="735"/>
        <v/>
      </c>
      <c r="EO496" s="248" t="str">
        <f t="shared" si="708"/>
        <v/>
      </c>
      <c r="EQ496" s="248" t="str">
        <f t="shared" si="736"/>
        <v/>
      </c>
      <c r="ER496" s="248" t="str">
        <f t="shared" si="737"/>
        <v/>
      </c>
      <c r="ES496" s="248" t="str">
        <f t="shared" si="738"/>
        <v/>
      </c>
      <c r="ET496" s="248" t="str">
        <f t="shared" si="739"/>
        <v/>
      </c>
      <c r="EU496" s="248" t="str">
        <f t="shared" si="740"/>
        <v/>
      </c>
      <c r="EV496" s="248" t="str">
        <f t="shared" si="740"/>
        <v/>
      </c>
      <c r="EX496" s="248" t="str">
        <f t="shared" si="741"/>
        <v/>
      </c>
      <c r="EY496" s="248" t="str">
        <f t="shared" si="742"/>
        <v/>
      </c>
      <c r="EZ496" s="248" t="str">
        <f t="shared" si="743"/>
        <v/>
      </c>
      <c r="FA496" s="248" t="str">
        <f t="shared" si="744"/>
        <v/>
      </c>
      <c r="FB496" s="248" t="str">
        <f t="shared" si="776"/>
        <v/>
      </c>
      <c r="FC496" s="248" t="str">
        <f t="shared" si="776"/>
        <v/>
      </c>
      <c r="FE496" s="248" t="str">
        <f t="shared" si="745"/>
        <v/>
      </c>
      <c r="FF496" s="248" t="str">
        <f t="shared" si="746"/>
        <v/>
      </c>
      <c r="FG496" s="248" t="str">
        <f t="shared" si="747"/>
        <v/>
      </c>
      <c r="FH496" s="248" t="str">
        <f t="shared" si="748"/>
        <v/>
      </c>
      <c r="FI496" s="248" t="str">
        <f t="shared" si="777"/>
        <v/>
      </c>
      <c r="FJ496" s="248" t="str">
        <f t="shared" si="777"/>
        <v/>
      </c>
      <c r="FL496" s="370"/>
      <c r="FM496" s="371"/>
      <c r="FN496" s="371"/>
      <c r="FO496" s="611"/>
      <c r="FP496" s="896"/>
      <c r="FQ496" s="370"/>
      <c r="FR496" s="371"/>
      <c r="FS496" s="371"/>
      <c r="FT496" s="611"/>
      <c r="FU496" s="896"/>
      <c r="FV496" s="370"/>
      <c r="FW496" s="371"/>
      <c r="FX496" s="371"/>
      <c r="FY496" s="611"/>
      <c r="FZ496" s="896"/>
      <c r="GA496" s="613"/>
      <c r="GC496" s="227">
        <f t="shared" si="749"/>
        <v>0</v>
      </c>
      <c r="GD496" s="228">
        <f t="shared" si="750"/>
        <v>0</v>
      </c>
      <c r="GE496" s="229">
        <f t="shared" si="778"/>
        <v>0</v>
      </c>
      <c r="GF496" s="230">
        <f t="shared" si="778"/>
        <v>0</v>
      </c>
      <c r="GG496" s="231" t="str">
        <f t="shared" si="751"/>
        <v/>
      </c>
      <c r="GH496" s="232">
        <f t="shared" si="752"/>
        <v>0</v>
      </c>
      <c r="GI496" s="227">
        <f t="shared" si="753"/>
        <v>0</v>
      </c>
      <c r="GJ496" s="233">
        <f t="shared" si="754"/>
        <v>0</v>
      </c>
      <c r="GK496" s="233">
        <f t="shared" si="755"/>
        <v>0</v>
      </c>
      <c r="GL496" s="234"/>
      <c r="GM496" s="235">
        <f t="shared" si="756"/>
        <v>0</v>
      </c>
      <c r="GN496" s="235">
        <f t="shared" si="757"/>
        <v>0</v>
      </c>
      <c r="GO496" s="235" t="str">
        <f t="shared" si="758"/>
        <v/>
      </c>
      <c r="GP496" s="380"/>
      <c r="GQ496" s="235">
        <f t="shared" si="759"/>
        <v>0</v>
      </c>
      <c r="GR496" s="235">
        <f t="shared" si="760"/>
        <v>0</v>
      </c>
      <c r="GS496" s="235" t="str">
        <f t="shared" si="761"/>
        <v/>
      </c>
      <c r="GT496" s="236"/>
      <c r="GU496" s="237" t="str">
        <f t="shared" si="762"/>
        <v/>
      </c>
      <c r="GV496" s="237" t="str">
        <f t="shared" si="763"/>
        <v/>
      </c>
      <c r="GW496" s="238" t="str">
        <f t="shared" si="764"/>
        <v/>
      </c>
      <c r="GX496" s="238" t="str">
        <f t="shared" si="765"/>
        <v/>
      </c>
      <c r="GY496" s="239"/>
      <c r="GZ496" s="240" t="str">
        <f t="shared" si="766"/>
        <v/>
      </c>
      <c r="HA496" s="235" t="str">
        <f t="shared" si="767"/>
        <v/>
      </c>
      <c r="HB496" s="235" t="str">
        <f t="shared" si="768"/>
        <v/>
      </c>
      <c r="HC496" s="235" t="str">
        <f t="shared" si="769"/>
        <v/>
      </c>
      <c r="HD496" s="235" t="str">
        <f t="shared" si="770"/>
        <v/>
      </c>
      <c r="HE496" s="235" t="str">
        <f t="shared" si="771"/>
        <v/>
      </c>
      <c r="HF496" s="188"/>
      <c r="HG496" s="235" t="str">
        <f t="shared" si="772"/>
        <v/>
      </c>
      <c r="HH496" s="235">
        <f t="shared" si="779"/>
        <v>0</v>
      </c>
      <c r="HI496" s="235">
        <f t="shared" si="779"/>
        <v>0</v>
      </c>
      <c r="HJ496" s="235">
        <f t="shared" si="779"/>
        <v>0</v>
      </c>
      <c r="HK496" s="188"/>
      <c r="HL496" s="235" t="str">
        <f t="shared" si="773"/>
        <v/>
      </c>
      <c r="HM496" s="235">
        <f t="shared" si="780"/>
        <v>0</v>
      </c>
      <c r="HN496" s="235">
        <f t="shared" si="780"/>
        <v>0</v>
      </c>
      <c r="HO496" s="235">
        <f t="shared" si="780"/>
        <v>0</v>
      </c>
      <c r="HP496" s="188"/>
      <c r="HQ496" s="235" t="str">
        <f t="shared" si="774"/>
        <v/>
      </c>
      <c r="HR496" s="235">
        <f t="shared" si="781"/>
        <v>0</v>
      </c>
      <c r="HS496" s="235">
        <f t="shared" si="781"/>
        <v>0</v>
      </c>
      <c r="HT496" s="235">
        <f t="shared" si="781"/>
        <v>0</v>
      </c>
      <c r="HU496" s="162"/>
      <c r="HV496" s="1622"/>
      <c r="HW496" s="1619"/>
      <c r="HX496" s="1619"/>
      <c r="HY496" s="1619"/>
      <c r="HZ496" s="1619"/>
      <c r="IA496" s="1619"/>
      <c r="IB496" s="1619"/>
      <c r="IC496" s="1623"/>
      <c r="ID496" s="162"/>
      <c r="IE496" s="162"/>
    </row>
    <row r="497" spans="1:239" ht="21" customHeight="1" x14ac:dyDescent="0.25">
      <c r="A497" s="377" t="str">
        <f t="shared" si="709"/>
        <v/>
      </c>
      <c r="B497" s="188">
        <v>471</v>
      </c>
      <c r="C497" s="255"/>
      <c r="D497" s="223" t="str">
        <f t="shared" si="698"/>
        <v/>
      </c>
      <c r="E497" s="223" t="str">
        <f t="shared" si="775"/>
        <v/>
      </c>
      <c r="F497" s="242"/>
      <c r="G497" s="242"/>
      <c r="H497" s="224" t="str">
        <f t="shared" si="710"/>
        <v/>
      </c>
      <c r="I497" s="930"/>
      <c r="J497" s="930"/>
      <c r="K497" s="930"/>
      <c r="L497" s="370"/>
      <c r="M497" s="371"/>
      <c r="N497" s="371"/>
      <c r="O497" s="371"/>
      <c r="P497" s="372"/>
      <c r="Q497" s="609"/>
      <c r="R497" s="609"/>
      <c r="S497" s="610"/>
      <c r="T497" s="371"/>
      <c r="U497" s="371"/>
      <c r="V497" s="188"/>
      <c r="W497" s="370"/>
      <c r="X497" s="371"/>
      <c r="Y497" s="371"/>
      <c r="Z497" s="611"/>
      <c r="AA497" s="896"/>
      <c r="AB497" s="370"/>
      <c r="AC497" s="371"/>
      <c r="AD497" s="371"/>
      <c r="AE497" s="371"/>
      <c r="AF497" s="896"/>
      <c r="AG497" s="370"/>
      <c r="AH497" s="371"/>
      <c r="AI497" s="371"/>
      <c r="AJ497" s="371"/>
      <c r="AK497" s="896"/>
      <c r="AL497" s="370"/>
      <c r="AM497" s="371"/>
      <c r="AN497" s="371"/>
      <c r="AO497" s="372"/>
      <c r="AP497" s="370"/>
      <c r="AQ497" s="371"/>
      <c r="AR497" s="371"/>
      <c r="AS497" s="371"/>
      <c r="AT497" s="928"/>
      <c r="AU497" s="188"/>
      <c r="AV497" s="256">
        <f t="shared" si="699"/>
        <v>0</v>
      </c>
      <c r="AW497" s="257">
        <f t="shared" si="700"/>
        <v>0</v>
      </c>
      <c r="AX497" s="258">
        <f t="shared" si="690"/>
        <v>0</v>
      </c>
      <c r="AY497" s="259">
        <f t="shared" si="690"/>
        <v>0</v>
      </c>
      <c r="AZ497" s="231" t="str">
        <f t="shared" si="711"/>
        <v/>
      </c>
      <c r="BA497" s="232">
        <f t="shared" si="712"/>
        <v>0</v>
      </c>
      <c r="BB497" s="249">
        <f t="shared" si="701"/>
        <v>0</v>
      </c>
      <c r="BC497" s="231">
        <f t="shared" si="713"/>
        <v>0</v>
      </c>
      <c r="BD497" s="231">
        <f t="shared" si="714"/>
        <v>0</v>
      </c>
      <c r="BE497" s="260"/>
      <c r="BF497" s="235">
        <f t="shared" si="715"/>
        <v>0</v>
      </c>
      <c r="BG497" s="235">
        <f t="shared" si="716"/>
        <v>0</v>
      </c>
      <c r="BH497" s="235">
        <f t="shared" si="717"/>
        <v>0</v>
      </c>
      <c r="BI497" s="380"/>
      <c r="BJ497" s="235">
        <f t="shared" si="702"/>
        <v>0</v>
      </c>
      <c r="BK497" s="235">
        <f t="shared" si="718"/>
        <v>0</v>
      </c>
      <c r="BL497" s="235" t="str">
        <f t="shared" si="719"/>
        <v/>
      </c>
      <c r="BM497" s="236"/>
      <c r="BN497" s="237"/>
      <c r="BO497" s="237"/>
      <c r="BP497" s="238"/>
      <c r="BQ497" s="238"/>
      <c r="BR497" s="254"/>
      <c r="BS497" s="252"/>
      <c r="BT497" s="244"/>
      <c r="BU497" s="244"/>
      <c r="BV497" s="244"/>
      <c r="BW497" s="244"/>
      <c r="BX497" s="244"/>
      <c r="BY497" s="244"/>
      <c r="BZ497" s="244"/>
      <c r="CA497" s="244"/>
      <c r="CB497" s="253"/>
      <c r="CC497" s="188"/>
      <c r="CD497" s="244">
        <f t="shared" si="692"/>
        <v>0</v>
      </c>
      <c r="CE497" s="235">
        <f t="shared" si="720"/>
        <v>0</v>
      </c>
      <c r="CF497" s="235">
        <f t="shared" si="720"/>
        <v>0</v>
      </c>
      <c r="CG497" s="235">
        <f t="shared" si="720"/>
        <v>0</v>
      </c>
      <c r="CH497" s="188"/>
      <c r="CI497" s="244">
        <f t="shared" si="693"/>
        <v>0</v>
      </c>
      <c r="CJ497" s="235">
        <f t="shared" si="721"/>
        <v>0</v>
      </c>
      <c r="CK497" s="235">
        <f t="shared" si="721"/>
        <v>0</v>
      </c>
      <c r="CL497" s="235">
        <f t="shared" si="721"/>
        <v>0</v>
      </c>
      <c r="CM497" s="188"/>
      <c r="CN497" s="244">
        <f t="shared" si="694"/>
        <v>0</v>
      </c>
      <c r="CO497" s="235">
        <f t="shared" si="722"/>
        <v>0</v>
      </c>
      <c r="CP497" s="235">
        <f t="shared" si="722"/>
        <v>0</v>
      </c>
      <c r="CQ497" s="235">
        <f t="shared" si="722"/>
        <v>0</v>
      </c>
      <c r="CR497" s="188"/>
      <c r="CS497" s="244">
        <f t="shared" si="695"/>
        <v>0</v>
      </c>
      <c r="CT497" s="235">
        <f t="shared" si="723"/>
        <v>0</v>
      </c>
      <c r="CU497" s="235">
        <f t="shared" si="723"/>
        <v>0</v>
      </c>
      <c r="CV497" s="235">
        <f t="shared" si="723"/>
        <v>0</v>
      </c>
      <c r="CW497" s="188"/>
      <c r="CX497" s="244">
        <f t="shared" si="696"/>
        <v>0</v>
      </c>
      <c r="CY497" s="235">
        <f t="shared" si="724"/>
        <v>0</v>
      </c>
      <c r="CZ497" s="235">
        <f t="shared" si="724"/>
        <v>0</v>
      </c>
      <c r="DA497" s="235">
        <f t="shared" si="724"/>
        <v>0</v>
      </c>
      <c r="DB497" s="188"/>
      <c r="DC497" s="225"/>
      <c r="DD497" s="226"/>
      <c r="DE497" s="1088"/>
      <c r="DF497" s="225"/>
      <c r="DG497" s="226"/>
      <c r="DH497" s="1088"/>
      <c r="DI497" s="225"/>
      <c r="DJ497" s="226"/>
      <c r="DK497" s="1088"/>
      <c r="DL497" s="225"/>
      <c r="DM497" s="226"/>
      <c r="DN497" s="1088"/>
      <c r="DO497" s="370"/>
      <c r="DP497" s="370"/>
      <c r="DQ497" s="243">
        <f t="shared" si="725"/>
        <v>0</v>
      </c>
      <c r="DR497" s="244">
        <f t="shared" si="726"/>
        <v>0</v>
      </c>
      <c r="DS497" s="235">
        <f t="shared" si="727"/>
        <v>0</v>
      </c>
      <c r="DT497" s="244" t="str">
        <f t="shared" si="703"/>
        <v/>
      </c>
      <c r="DU497" s="42" t="str">
        <f t="shared" si="728"/>
        <v/>
      </c>
      <c r="DV497" s="42" t="str">
        <f t="shared" si="729"/>
        <v/>
      </c>
      <c r="DW497" s="42" t="str">
        <f t="shared" si="730"/>
        <v/>
      </c>
      <c r="DX497" s="162"/>
      <c r="DY497" s="42" t="str">
        <f t="shared" si="731"/>
        <v/>
      </c>
      <c r="DZ497" s="42" t="str">
        <f t="shared" si="691"/>
        <v/>
      </c>
      <c r="EA497" s="42" t="str">
        <f t="shared" si="732"/>
        <v/>
      </c>
      <c r="EB497" s="162"/>
      <c r="EC497" s="930"/>
      <c r="ED497" s="188"/>
      <c r="EE497" s="245">
        <f t="shared" si="697"/>
        <v>0</v>
      </c>
      <c r="EG497" s="245">
        <f t="shared" si="733"/>
        <v>0</v>
      </c>
      <c r="EI497" s="246" t="str">
        <f t="shared" si="734"/>
        <v/>
      </c>
      <c r="EJ497" s="247" t="str">
        <f t="shared" si="704"/>
        <v/>
      </c>
      <c r="EK497" s="248" t="str">
        <f t="shared" si="705"/>
        <v/>
      </c>
      <c r="EL497" s="248" t="str">
        <f t="shared" si="706"/>
        <v/>
      </c>
      <c r="EM497" s="248" t="str">
        <f t="shared" si="707"/>
        <v/>
      </c>
      <c r="EN497" s="248" t="str">
        <f t="shared" si="735"/>
        <v/>
      </c>
      <c r="EO497" s="248" t="str">
        <f t="shared" si="708"/>
        <v/>
      </c>
      <c r="EQ497" s="248" t="str">
        <f t="shared" si="736"/>
        <v/>
      </c>
      <c r="ER497" s="248" t="str">
        <f t="shared" si="737"/>
        <v/>
      </c>
      <c r="ES497" s="248" t="str">
        <f t="shared" si="738"/>
        <v/>
      </c>
      <c r="ET497" s="248" t="str">
        <f t="shared" si="739"/>
        <v/>
      </c>
      <c r="EU497" s="248" t="str">
        <f t="shared" si="740"/>
        <v/>
      </c>
      <c r="EV497" s="248" t="str">
        <f t="shared" si="740"/>
        <v/>
      </c>
      <c r="EX497" s="248" t="str">
        <f t="shared" si="741"/>
        <v/>
      </c>
      <c r="EY497" s="248" t="str">
        <f t="shared" si="742"/>
        <v/>
      </c>
      <c r="EZ497" s="248" t="str">
        <f t="shared" si="743"/>
        <v/>
      </c>
      <c r="FA497" s="248" t="str">
        <f t="shared" si="744"/>
        <v/>
      </c>
      <c r="FB497" s="248" t="str">
        <f t="shared" si="776"/>
        <v/>
      </c>
      <c r="FC497" s="248" t="str">
        <f t="shared" si="776"/>
        <v/>
      </c>
      <c r="FE497" s="248" t="str">
        <f t="shared" si="745"/>
        <v/>
      </c>
      <c r="FF497" s="248" t="str">
        <f t="shared" si="746"/>
        <v/>
      </c>
      <c r="FG497" s="248" t="str">
        <f t="shared" si="747"/>
        <v/>
      </c>
      <c r="FH497" s="248" t="str">
        <f t="shared" si="748"/>
        <v/>
      </c>
      <c r="FI497" s="248" t="str">
        <f t="shared" si="777"/>
        <v/>
      </c>
      <c r="FJ497" s="248" t="str">
        <f t="shared" si="777"/>
        <v/>
      </c>
      <c r="FL497" s="370"/>
      <c r="FM497" s="371"/>
      <c r="FN497" s="371"/>
      <c r="FO497" s="611"/>
      <c r="FP497" s="896"/>
      <c r="FQ497" s="370"/>
      <c r="FR497" s="371"/>
      <c r="FS497" s="371"/>
      <c r="FT497" s="611"/>
      <c r="FU497" s="896"/>
      <c r="FV497" s="370"/>
      <c r="FW497" s="371"/>
      <c r="FX497" s="371"/>
      <c r="FY497" s="611"/>
      <c r="FZ497" s="896"/>
      <c r="GA497" s="613"/>
      <c r="GC497" s="227">
        <f t="shared" si="749"/>
        <v>0</v>
      </c>
      <c r="GD497" s="228">
        <f t="shared" si="750"/>
        <v>0</v>
      </c>
      <c r="GE497" s="229">
        <f t="shared" si="778"/>
        <v>0</v>
      </c>
      <c r="GF497" s="230">
        <f t="shared" si="778"/>
        <v>0</v>
      </c>
      <c r="GG497" s="231" t="str">
        <f t="shared" si="751"/>
        <v/>
      </c>
      <c r="GH497" s="232">
        <f t="shared" si="752"/>
        <v>0</v>
      </c>
      <c r="GI497" s="227">
        <f t="shared" si="753"/>
        <v>0</v>
      </c>
      <c r="GJ497" s="233">
        <f t="shared" si="754"/>
        <v>0</v>
      </c>
      <c r="GK497" s="233">
        <f t="shared" si="755"/>
        <v>0</v>
      </c>
      <c r="GL497" s="234"/>
      <c r="GM497" s="235">
        <f t="shared" si="756"/>
        <v>0</v>
      </c>
      <c r="GN497" s="235">
        <f t="shared" si="757"/>
        <v>0</v>
      </c>
      <c r="GO497" s="235" t="str">
        <f t="shared" si="758"/>
        <v/>
      </c>
      <c r="GP497" s="380"/>
      <c r="GQ497" s="235">
        <f t="shared" si="759"/>
        <v>0</v>
      </c>
      <c r="GR497" s="235">
        <f t="shared" si="760"/>
        <v>0</v>
      </c>
      <c r="GS497" s="235" t="str">
        <f t="shared" si="761"/>
        <v/>
      </c>
      <c r="GT497" s="236"/>
      <c r="GU497" s="237" t="str">
        <f t="shared" si="762"/>
        <v/>
      </c>
      <c r="GV497" s="237" t="str">
        <f t="shared" si="763"/>
        <v/>
      </c>
      <c r="GW497" s="238" t="str">
        <f t="shared" si="764"/>
        <v/>
      </c>
      <c r="GX497" s="238" t="str">
        <f t="shared" si="765"/>
        <v/>
      </c>
      <c r="GY497" s="239"/>
      <c r="GZ497" s="240" t="str">
        <f t="shared" si="766"/>
        <v/>
      </c>
      <c r="HA497" s="235" t="str">
        <f t="shared" si="767"/>
        <v/>
      </c>
      <c r="HB497" s="235" t="str">
        <f t="shared" si="768"/>
        <v/>
      </c>
      <c r="HC497" s="235" t="str">
        <f t="shared" si="769"/>
        <v/>
      </c>
      <c r="HD497" s="235" t="str">
        <f t="shared" si="770"/>
        <v/>
      </c>
      <c r="HE497" s="235" t="str">
        <f t="shared" si="771"/>
        <v/>
      </c>
      <c r="HF497" s="188"/>
      <c r="HG497" s="235" t="str">
        <f t="shared" si="772"/>
        <v/>
      </c>
      <c r="HH497" s="235">
        <f t="shared" si="779"/>
        <v>0</v>
      </c>
      <c r="HI497" s="235">
        <f t="shared" si="779"/>
        <v>0</v>
      </c>
      <c r="HJ497" s="235">
        <f t="shared" si="779"/>
        <v>0</v>
      </c>
      <c r="HK497" s="188"/>
      <c r="HL497" s="235" t="str">
        <f t="shared" si="773"/>
        <v/>
      </c>
      <c r="HM497" s="235">
        <f t="shared" si="780"/>
        <v>0</v>
      </c>
      <c r="HN497" s="235">
        <f t="shared" si="780"/>
        <v>0</v>
      </c>
      <c r="HO497" s="235">
        <f t="shared" si="780"/>
        <v>0</v>
      </c>
      <c r="HP497" s="188"/>
      <c r="HQ497" s="235" t="str">
        <f t="shared" si="774"/>
        <v/>
      </c>
      <c r="HR497" s="235">
        <f t="shared" si="781"/>
        <v>0</v>
      </c>
      <c r="HS497" s="235">
        <f t="shared" si="781"/>
        <v>0</v>
      </c>
      <c r="HT497" s="235">
        <f t="shared" si="781"/>
        <v>0</v>
      </c>
      <c r="HU497" s="162"/>
      <c r="HV497" s="1622"/>
      <c r="HW497" s="1619"/>
      <c r="HX497" s="1619"/>
      <c r="HY497" s="1619"/>
      <c r="HZ497" s="1619"/>
      <c r="IA497" s="1619"/>
      <c r="IB497" s="1619"/>
      <c r="IC497" s="1623"/>
      <c r="ID497" s="162"/>
      <c r="IE497" s="162"/>
    </row>
    <row r="498" spans="1:239" ht="21" customHeight="1" x14ac:dyDescent="0.25">
      <c r="A498" s="377" t="str">
        <f t="shared" si="709"/>
        <v/>
      </c>
      <c r="B498" s="188">
        <v>472</v>
      </c>
      <c r="C498" s="255"/>
      <c r="D498" s="223" t="str">
        <f t="shared" si="698"/>
        <v/>
      </c>
      <c r="E498" s="223" t="str">
        <f t="shared" si="775"/>
        <v/>
      </c>
      <c r="F498" s="242"/>
      <c r="G498" s="242"/>
      <c r="H498" s="224" t="str">
        <f t="shared" si="710"/>
        <v/>
      </c>
      <c r="I498" s="930"/>
      <c r="J498" s="930"/>
      <c r="K498" s="930"/>
      <c r="L498" s="370"/>
      <c r="M498" s="371"/>
      <c r="N498" s="371"/>
      <c r="O498" s="371"/>
      <c r="P498" s="372"/>
      <c r="Q498" s="609"/>
      <c r="R498" s="609"/>
      <c r="S498" s="610"/>
      <c r="T498" s="371"/>
      <c r="U498" s="371"/>
      <c r="V498" s="188"/>
      <c r="W498" s="370"/>
      <c r="X498" s="371"/>
      <c r="Y498" s="371"/>
      <c r="Z498" s="611"/>
      <c r="AA498" s="896"/>
      <c r="AB498" s="370"/>
      <c r="AC498" s="371"/>
      <c r="AD498" s="371"/>
      <c r="AE498" s="371"/>
      <c r="AF498" s="896"/>
      <c r="AG498" s="370"/>
      <c r="AH498" s="371"/>
      <c r="AI498" s="371"/>
      <c r="AJ498" s="371"/>
      <c r="AK498" s="896"/>
      <c r="AL498" s="370"/>
      <c r="AM498" s="371"/>
      <c r="AN498" s="371"/>
      <c r="AO498" s="372"/>
      <c r="AP498" s="370"/>
      <c r="AQ498" s="371"/>
      <c r="AR498" s="371"/>
      <c r="AS498" s="371"/>
      <c r="AT498" s="928"/>
      <c r="AU498" s="188"/>
      <c r="AV498" s="256">
        <f t="shared" si="699"/>
        <v>0</v>
      </c>
      <c r="AW498" s="257">
        <f t="shared" si="700"/>
        <v>0</v>
      </c>
      <c r="AX498" s="258">
        <f t="shared" si="690"/>
        <v>0</v>
      </c>
      <c r="AY498" s="259">
        <f t="shared" si="690"/>
        <v>0</v>
      </c>
      <c r="AZ498" s="231" t="str">
        <f t="shared" si="711"/>
        <v/>
      </c>
      <c r="BA498" s="232">
        <f t="shared" si="712"/>
        <v>0</v>
      </c>
      <c r="BB498" s="249">
        <f t="shared" si="701"/>
        <v>0</v>
      </c>
      <c r="BC498" s="231">
        <f t="shared" si="713"/>
        <v>0</v>
      </c>
      <c r="BD498" s="231">
        <f t="shared" si="714"/>
        <v>0</v>
      </c>
      <c r="BE498" s="260"/>
      <c r="BF498" s="235">
        <f t="shared" si="715"/>
        <v>0</v>
      </c>
      <c r="BG498" s="235">
        <f t="shared" si="716"/>
        <v>0</v>
      </c>
      <c r="BH498" s="235">
        <f t="shared" si="717"/>
        <v>0</v>
      </c>
      <c r="BI498" s="380"/>
      <c r="BJ498" s="235">
        <f t="shared" si="702"/>
        <v>0</v>
      </c>
      <c r="BK498" s="235">
        <f t="shared" si="718"/>
        <v>0</v>
      </c>
      <c r="BL498" s="235" t="str">
        <f t="shared" si="719"/>
        <v/>
      </c>
      <c r="BM498" s="236"/>
      <c r="BN498" s="237"/>
      <c r="BO498" s="237"/>
      <c r="BP498" s="238"/>
      <c r="BQ498" s="238"/>
      <c r="BR498" s="254"/>
      <c r="BS498" s="252"/>
      <c r="BT498" s="244"/>
      <c r="BU498" s="244"/>
      <c r="BV498" s="244"/>
      <c r="BW498" s="244"/>
      <c r="BX498" s="244"/>
      <c r="BY498" s="244"/>
      <c r="BZ498" s="244"/>
      <c r="CA498" s="244"/>
      <c r="CB498" s="253"/>
      <c r="CC498" s="188"/>
      <c r="CD498" s="244">
        <f t="shared" si="692"/>
        <v>0</v>
      </c>
      <c r="CE498" s="235">
        <f t="shared" si="720"/>
        <v>0</v>
      </c>
      <c r="CF498" s="235">
        <f t="shared" si="720"/>
        <v>0</v>
      </c>
      <c r="CG498" s="235">
        <f t="shared" si="720"/>
        <v>0</v>
      </c>
      <c r="CH498" s="188"/>
      <c r="CI498" s="244">
        <f t="shared" si="693"/>
        <v>0</v>
      </c>
      <c r="CJ498" s="235">
        <f t="shared" si="721"/>
        <v>0</v>
      </c>
      <c r="CK498" s="235">
        <f t="shared" si="721"/>
        <v>0</v>
      </c>
      <c r="CL498" s="235">
        <f t="shared" si="721"/>
        <v>0</v>
      </c>
      <c r="CM498" s="188"/>
      <c r="CN498" s="244">
        <f t="shared" si="694"/>
        <v>0</v>
      </c>
      <c r="CO498" s="235">
        <f t="shared" si="722"/>
        <v>0</v>
      </c>
      <c r="CP498" s="235">
        <f t="shared" si="722"/>
        <v>0</v>
      </c>
      <c r="CQ498" s="235">
        <f t="shared" si="722"/>
        <v>0</v>
      </c>
      <c r="CR498" s="188"/>
      <c r="CS498" s="244">
        <f t="shared" si="695"/>
        <v>0</v>
      </c>
      <c r="CT498" s="235">
        <f t="shared" si="723"/>
        <v>0</v>
      </c>
      <c r="CU498" s="235">
        <f t="shared" si="723"/>
        <v>0</v>
      </c>
      <c r="CV498" s="235">
        <f t="shared" si="723"/>
        <v>0</v>
      </c>
      <c r="CW498" s="188"/>
      <c r="CX498" s="244">
        <f t="shared" si="696"/>
        <v>0</v>
      </c>
      <c r="CY498" s="235">
        <f t="shared" si="724"/>
        <v>0</v>
      </c>
      <c r="CZ498" s="235">
        <f t="shared" si="724"/>
        <v>0</v>
      </c>
      <c r="DA498" s="235">
        <f t="shared" si="724"/>
        <v>0</v>
      </c>
      <c r="DB498" s="188"/>
      <c r="DC498" s="225"/>
      <c r="DD498" s="226"/>
      <c r="DE498" s="1088"/>
      <c r="DF498" s="225"/>
      <c r="DG498" s="226"/>
      <c r="DH498" s="1088"/>
      <c r="DI498" s="225"/>
      <c r="DJ498" s="226"/>
      <c r="DK498" s="1088"/>
      <c r="DL498" s="225"/>
      <c r="DM498" s="226"/>
      <c r="DN498" s="1088"/>
      <c r="DO498" s="370"/>
      <c r="DP498" s="370"/>
      <c r="DQ498" s="243">
        <f t="shared" si="725"/>
        <v>0</v>
      </c>
      <c r="DR498" s="244">
        <f t="shared" si="726"/>
        <v>0</v>
      </c>
      <c r="DS498" s="235">
        <f t="shared" si="727"/>
        <v>0</v>
      </c>
      <c r="DT498" s="244" t="str">
        <f t="shared" si="703"/>
        <v/>
      </c>
      <c r="DU498" s="42" t="str">
        <f t="shared" si="728"/>
        <v/>
      </c>
      <c r="DV498" s="42" t="str">
        <f t="shared" si="729"/>
        <v/>
      </c>
      <c r="DW498" s="42" t="str">
        <f t="shared" si="730"/>
        <v/>
      </c>
      <c r="DX498" s="162"/>
      <c r="DY498" s="42" t="str">
        <f t="shared" si="731"/>
        <v/>
      </c>
      <c r="DZ498" s="42" t="str">
        <f t="shared" si="691"/>
        <v/>
      </c>
      <c r="EA498" s="42" t="str">
        <f t="shared" si="732"/>
        <v/>
      </c>
      <c r="EB498" s="162"/>
      <c r="EC498" s="930"/>
      <c r="ED498" s="188"/>
      <c r="EE498" s="245">
        <f t="shared" si="697"/>
        <v>0</v>
      </c>
      <c r="EG498" s="245">
        <f t="shared" si="733"/>
        <v>0</v>
      </c>
      <c r="EI498" s="246" t="str">
        <f t="shared" si="734"/>
        <v/>
      </c>
      <c r="EJ498" s="247" t="str">
        <f t="shared" si="704"/>
        <v/>
      </c>
      <c r="EK498" s="248" t="str">
        <f t="shared" si="705"/>
        <v/>
      </c>
      <c r="EL498" s="248" t="str">
        <f t="shared" si="706"/>
        <v/>
      </c>
      <c r="EM498" s="248" t="str">
        <f t="shared" si="707"/>
        <v/>
      </c>
      <c r="EN498" s="248" t="str">
        <f t="shared" si="735"/>
        <v/>
      </c>
      <c r="EO498" s="248" t="str">
        <f t="shared" si="708"/>
        <v/>
      </c>
      <c r="EQ498" s="248" t="str">
        <f t="shared" si="736"/>
        <v/>
      </c>
      <c r="ER498" s="248" t="str">
        <f t="shared" si="737"/>
        <v/>
      </c>
      <c r="ES498" s="248" t="str">
        <f t="shared" si="738"/>
        <v/>
      </c>
      <c r="ET498" s="248" t="str">
        <f t="shared" si="739"/>
        <v/>
      </c>
      <c r="EU498" s="248" t="str">
        <f t="shared" si="740"/>
        <v/>
      </c>
      <c r="EV498" s="248" t="str">
        <f t="shared" si="740"/>
        <v/>
      </c>
      <c r="EX498" s="248" t="str">
        <f t="shared" si="741"/>
        <v/>
      </c>
      <c r="EY498" s="248" t="str">
        <f t="shared" si="742"/>
        <v/>
      </c>
      <c r="EZ498" s="248" t="str">
        <f t="shared" si="743"/>
        <v/>
      </c>
      <c r="FA498" s="248" t="str">
        <f t="shared" si="744"/>
        <v/>
      </c>
      <c r="FB498" s="248" t="str">
        <f t="shared" si="776"/>
        <v/>
      </c>
      <c r="FC498" s="248" t="str">
        <f t="shared" si="776"/>
        <v/>
      </c>
      <c r="FE498" s="248" t="str">
        <f t="shared" si="745"/>
        <v/>
      </c>
      <c r="FF498" s="248" t="str">
        <f t="shared" si="746"/>
        <v/>
      </c>
      <c r="FG498" s="248" t="str">
        <f t="shared" si="747"/>
        <v/>
      </c>
      <c r="FH498" s="248" t="str">
        <f t="shared" si="748"/>
        <v/>
      </c>
      <c r="FI498" s="248" t="str">
        <f t="shared" si="777"/>
        <v/>
      </c>
      <c r="FJ498" s="248" t="str">
        <f t="shared" si="777"/>
        <v/>
      </c>
      <c r="FL498" s="370"/>
      <c r="FM498" s="371"/>
      <c r="FN498" s="371"/>
      <c r="FO498" s="611"/>
      <c r="FP498" s="896"/>
      <c r="FQ498" s="370"/>
      <c r="FR498" s="371"/>
      <c r="FS498" s="371"/>
      <c r="FT498" s="611"/>
      <c r="FU498" s="896"/>
      <c r="FV498" s="370"/>
      <c r="FW498" s="371"/>
      <c r="FX498" s="371"/>
      <c r="FY498" s="611"/>
      <c r="FZ498" s="896"/>
      <c r="GA498" s="613"/>
      <c r="GC498" s="227">
        <f t="shared" si="749"/>
        <v>0</v>
      </c>
      <c r="GD498" s="228">
        <f t="shared" si="750"/>
        <v>0</v>
      </c>
      <c r="GE498" s="229">
        <f t="shared" si="778"/>
        <v>0</v>
      </c>
      <c r="GF498" s="230">
        <f t="shared" si="778"/>
        <v>0</v>
      </c>
      <c r="GG498" s="231" t="str">
        <f t="shared" si="751"/>
        <v/>
      </c>
      <c r="GH498" s="232">
        <f t="shared" si="752"/>
        <v>0</v>
      </c>
      <c r="GI498" s="227">
        <f t="shared" si="753"/>
        <v>0</v>
      </c>
      <c r="GJ498" s="233">
        <f t="shared" si="754"/>
        <v>0</v>
      </c>
      <c r="GK498" s="233">
        <f t="shared" si="755"/>
        <v>0</v>
      </c>
      <c r="GL498" s="234"/>
      <c r="GM498" s="235">
        <f t="shared" si="756"/>
        <v>0</v>
      </c>
      <c r="GN498" s="235">
        <f t="shared" si="757"/>
        <v>0</v>
      </c>
      <c r="GO498" s="235" t="str">
        <f t="shared" si="758"/>
        <v/>
      </c>
      <c r="GP498" s="380"/>
      <c r="GQ498" s="235">
        <f t="shared" si="759"/>
        <v>0</v>
      </c>
      <c r="GR498" s="235">
        <f t="shared" si="760"/>
        <v>0</v>
      </c>
      <c r="GS498" s="235" t="str">
        <f t="shared" si="761"/>
        <v/>
      </c>
      <c r="GT498" s="236"/>
      <c r="GU498" s="237" t="str">
        <f t="shared" si="762"/>
        <v/>
      </c>
      <c r="GV498" s="237" t="str">
        <f t="shared" si="763"/>
        <v/>
      </c>
      <c r="GW498" s="238" t="str">
        <f t="shared" si="764"/>
        <v/>
      </c>
      <c r="GX498" s="238" t="str">
        <f t="shared" si="765"/>
        <v/>
      </c>
      <c r="GY498" s="239"/>
      <c r="GZ498" s="240" t="str">
        <f t="shared" si="766"/>
        <v/>
      </c>
      <c r="HA498" s="235" t="str">
        <f t="shared" si="767"/>
        <v/>
      </c>
      <c r="HB498" s="235" t="str">
        <f t="shared" si="768"/>
        <v/>
      </c>
      <c r="HC498" s="235" t="str">
        <f t="shared" si="769"/>
        <v/>
      </c>
      <c r="HD498" s="235" t="str">
        <f t="shared" si="770"/>
        <v/>
      </c>
      <c r="HE498" s="235" t="str">
        <f t="shared" si="771"/>
        <v/>
      </c>
      <c r="HF498" s="188"/>
      <c r="HG498" s="235" t="str">
        <f t="shared" si="772"/>
        <v/>
      </c>
      <c r="HH498" s="235">
        <f t="shared" si="779"/>
        <v>0</v>
      </c>
      <c r="HI498" s="235">
        <f t="shared" si="779"/>
        <v>0</v>
      </c>
      <c r="HJ498" s="235">
        <f t="shared" si="779"/>
        <v>0</v>
      </c>
      <c r="HK498" s="188"/>
      <c r="HL498" s="235" t="str">
        <f t="shared" si="773"/>
        <v/>
      </c>
      <c r="HM498" s="235">
        <f t="shared" si="780"/>
        <v>0</v>
      </c>
      <c r="HN498" s="235">
        <f t="shared" si="780"/>
        <v>0</v>
      </c>
      <c r="HO498" s="235">
        <f t="shared" si="780"/>
        <v>0</v>
      </c>
      <c r="HP498" s="188"/>
      <c r="HQ498" s="235" t="str">
        <f t="shared" si="774"/>
        <v/>
      </c>
      <c r="HR498" s="235">
        <f t="shared" si="781"/>
        <v>0</v>
      </c>
      <c r="HS498" s="235">
        <f t="shared" si="781"/>
        <v>0</v>
      </c>
      <c r="HT498" s="235">
        <f t="shared" si="781"/>
        <v>0</v>
      </c>
      <c r="HU498" s="162"/>
      <c r="HV498" s="1622"/>
      <c r="HW498" s="1619"/>
      <c r="HX498" s="1619"/>
      <c r="HY498" s="1619"/>
      <c r="HZ498" s="1619"/>
      <c r="IA498" s="1619"/>
      <c r="IB498" s="1619"/>
      <c r="IC498" s="1623"/>
      <c r="ID498" s="162"/>
      <c r="IE498" s="162"/>
    </row>
    <row r="499" spans="1:239" ht="21" customHeight="1" x14ac:dyDescent="0.25">
      <c r="A499" s="377" t="str">
        <f t="shared" si="709"/>
        <v/>
      </c>
      <c r="B499" s="188">
        <v>473</v>
      </c>
      <c r="C499" s="255"/>
      <c r="D499" s="223" t="str">
        <f t="shared" si="698"/>
        <v/>
      </c>
      <c r="E499" s="223" t="str">
        <f t="shared" si="775"/>
        <v/>
      </c>
      <c r="F499" s="242"/>
      <c r="G499" s="242"/>
      <c r="H499" s="224" t="str">
        <f t="shared" si="710"/>
        <v/>
      </c>
      <c r="I499" s="930"/>
      <c r="J499" s="930"/>
      <c r="K499" s="930"/>
      <c r="L499" s="370"/>
      <c r="M499" s="371"/>
      <c r="N499" s="371"/>
      <c r="O499" s="371"/>
      <c r="P499" s="372"/>
      <c r="Q499" s="609"/>
      <c r="R499" s="609"/>
      <c r="S499" s="610"/>
      <c r="T499" s="371"/>
      <c r="U499" s="371"/>
      <c r="V499" s="188"/>
      <c r="W499" s="370"/>
      <c r="X499" s="371"/>
      <c r="Y499" s="371"/>
      <c r="Z499" s="611"/>
      <c r="AA499" s="896"/>
      <c r="AB499" s="370"/>
      <c r="AC499" s="371"/>
      <c r="AD499" s="371"/>
      <c r="AE499" s="371"/>
      <c r="AF499" s="896"/>
      <c r="AG499" s="370"/>
      <c r="AH499" s="371"/>
      <c r="AI499" s="371"/>
      <c r="AJ499" s="371"/>
      <c r="AK499" s="896"/>
      <c r="AL499" s="370"/>
      <c r="AM499" s="371"/>
      <c r="AN499" s="371"/>
      <c r="AO499" s="372"/>
      <c r="AP499" s="370"/>
      <c r="AQ499" s="371"/>
      <c r="AR499" s="371"/>
      <c r="AS499" s="371"/>
      <c r="AT499" s="928"/>
      <c r="AU499" s="188"/>
      <c r="AV499" s="256">
        <f t="shared" si="699"/>
        <v>0</v>
      </c>
      <c r="AW499" s="257">
        <f t="shared" si="700"/>
        <v>0</v>
      </c>
      <c r="AX499" s="258">
        <f t="shared" si="690"/>
        <v>0</v>
      </c>
      <c r="AY499" s="259">
        <f t="shared" si="690"/>
        <v>0</v>
      </c>
      <c r="AZ499" s="231" t="str">
        <f t="shared" si="711"/>
        <v/>
      </c>
      <c r="BA499" s="232">
        <f t="shared" si="712"/>
        <v>0</v>
      </c>
      <c r="BB499" s="249">
        <f t="shared" si="701"/>
        <v>0</v>
      </c>
      <c r="BC499" s="231">
        <f t="shared" si="713"/>
        <v>0</v>
      </c>
      <c r="BD499" s="231">
        <f t="shared" si="714"/>
        <v>0</v>
      </c>
      <c r="BE499" s="260"/>
      <c r="BF499" s="235">
        <f t="shared" si="715"/>
        <v>0</v>
      </c>
      <c r="BG499" s="235">
        <f t="shared" si="716"/>
        <v>0</v>
      </c>
      <c r="BH499" s="235">
        <f t="shared" si="717"/>
        <v>0</v>
      </c>
      <c r="BI499" s="380"/>
      <c r="BJ499" s="235">
        <f t="shared" si="702"/>
        <v>0</v>
      </c>
      <c r="BK499" s="235">
        <f t="shared" si="718"/>
        <v>0</v>
      </c>
      <c r="BL499" s="235" t="str">
        <f t="shared" si="719"/>
        <v/>
      </c>
      <c r="BM499" s="236"/>
      <c r="BN499" s="237"/>
      <c r="BO499" s="237"/>
      <c r="BP499" s="238"/>
      <c r="BQ499" s="238"/>
      <c r="BR499" s="254"/>
      <c r="BS499" s="252"/>
      <c r="BT499" s="244"/>
      <c r="BU499" s="244"/>
      <c r="BV499" s="244"/>
      <c r="BW499" s="244"/>
      <c r="BX499" s="244"/>
      <c r="BY499" s="244"/>
      <c r="BZ499" s="244"/>
      <c r="CA499" s="244"/>
      <c r="CB499" s="253"/>
      <c r="CC499" s="188"/>
      <c r="CD499" s="244">
        <f t="shared" si="692"/>
        <v>0</v>
      </c>
      <c r="CE499" s="235">
        <f t="shared" si="720"/>
        <v>0</v>
      </c>
      <c r="CF499" s="235">
        <f t="shared" si="720"/>
        <v>0</v>
      </c>
      <c r="CG499" s="235">
        <f t="shared" si="720"/>
        <v>0</v>
      </c>
      <c r="CH499" s="188"/>
      <c r="CI499" s="244">
        <f t="shared" si="693"/>
        <v>0</v>
      </c>
      <c r="CJ499" s="235">
        <f t="shared" si="721"/>
        <v>0</v>
      </c>
      <c r="CK499" s="235">
        <f t="shared" si="721"/>
        <v>0</v>
      </c>
      <c r="CL499" s="235">
        <f t="shared" si="721"/>
        <v>0</v>
      </c>
      <c r="CM499" s="188"/>
      <c r="CN499" s="244">
        <f t="shared" si="694"/>
        <v>0</v>
      </c>
      <c r="CO499" s="235">
        <f t="shared" si="722"/>
        <v>0</v>
      </c>
      <c r="CP499" s="235">
        <f t="shared" si="722"/>
        <v>0</v>
      </c>
      <c r="CQ499" s="235">
        <f t="shared" si="722"/>
        <v>0</v>
      </c>
      <c r="CR499" s="188"/>
      <c r="CS499" s="244">
        <f t="shared" si="695"/>
        <v>0</v>
      </c>
      <c r="CT499" s="235">
        <f t="shared" si="723"/>
        <v>0</v>
      </c>
      <c r="CU499" s="235">
        <f t="shared" si="723"/>
        <v>0</v>
      </c>
      <c r="CV499" s="235">
        <f t="shared" si="723"/>
        <v>0</v>
      </c>
      <c r="CW499" s="188"/>
      <c r="CX499" s="244">
        <f t="shared" si="696"/>
        <v>0</v>
      </c>
      <c r="CY499" s="235">
        <f t="shared" si="724"/>
        <v>0</v>
      </c>
      <c r="CZ499" s="235">
        <f t="shared" si="724"/>
        <v>0</v>
      </c>
      <c r="DA499" s="235">
        <f t="shared" si="724"/>
        <v>0</v>
      </c>
      <c r="DB499" s="188"/>
      <c r="DC499" s="225"/>
      <c r="DD499" s="226"/>
      <c r="DE499" s="1088"/>
      <c r="DF499" s="225"/>
      <c r="DG499" s="226"/>
      <c r="DH499" s="1088"/>
      <c r="DI499" s="225"/>
      <c r="DJ499" s="226"/>
      <c r="DK499" s="1088"/>
      <c r="DL499" s="225"/>
      <c r="DM499" s="226"/>
      <c r="DN499" s="1088"/>
      <c r="DO499" s="370"/>
      <c r="DP499" s="370"/>
      <c r="DQ499" s="243">
        <f t="shared" si="725"/>
        <v>0</v>
      </c>
      <c r="DR499" s="244">
        <f t="shared" si="726"/>
        <v>0</v>
      </c>
      <c r="DS499" s="235">
        <f t="shared" si="727"/>
        <v>0</v>
      </c>
      <c r="DT499" s="244" t="str">
        <f t="shared" si="703"/>
        <v/>
      </c>
      <c r="DU499" s="42" t="str">
        <f t="shared" si="728"/>
        <v/>
      </c>
      <c r="DV499" s="42" t="str">
        <f t="shared" si="729"/>
        <v/>
      </c>
      <c r="DW499" s="42" t="str">
        <f t="shared" si="730"/>
        <v/>
      </c>
      <c r="DX499" s="162"/>
      <c r="DY499" s="42" t="str">
        <f t="shared" si="731"/>
        <v/>
      </c>
      <c r="DZ499" s="42" t="str">
        <f t="shared" si="691"/>
        <v/>
      </c>
      <c r="EA499" s="42" t="str">
        <f t="shared" si="732"/>
        <v/>
      </c>
      <c r="EB499" s="162"/>
      <c r="EC499" s="930"/>
      <c r="ED499" s="188"/>
      <c r="EE499" s="245">
        <f t="shared" si="697"/>
        <v>0</v>
      </c>
      <c r="EG499" s="245">
        <f t="shared" si="733"/>
        <v>0</v>
      </c>
      <c r="EI499" s="246" t="str">
        <f t="shared" si="734"/>
        <v/>
      </c>
      <c r="EJ499" s="247" t="str">
        <f t="shared" si="704"/>
        <v/>
      </c>
      <c r="EK499" s="248" t="str">
        <f t="shared" si="705"/>
        <v/>
      </c>
      <c r="EL499" s="248" t="str">
        <f t="shared" si="706"/>
        <v/>
      </c>
      <c r="EM499" s="248" t="str">
        <f t="shared" si="707"/>
        <v/>
      </c>
      <c r="EN499" s="248" t="str">
        <f t="shared" si="735"/>
        <v/>
      </c>
      <c r="EO499" s="248" t="str">
        <f t="shared" si="708"/>
        <v/>
      </c>
      <c r="EQ499" s="248" t="str">
        <f t="shared" si="736"/>
        <v/>
      </c>
      <c r="ER499" s="248" t="str">
        <f t="shared" si="737"/>
        <v/>
      </c>
      <c r="ES499" s="248" t="str">
        <f t="shared" si="738"/>
        <v/>
      </c>
      <c r="ET499" s="248" t="str">
        <f t="shared" si="739"/>
        <v/>
      </c>
      <c r="EU499" s="248" t="str">
        <f t="shared" si="740"/>
        <v/>
      </c>
      <c r="EV499" s="248" t="str">
        <f t="shared" si="740"/>
        <v/>
      </c>
      <c r="EX499" s="248" t="str">
        <f t="shared" si="741"/>
        <v/>
      </c>
      <c r="EY499" s="248" t="str">
        <f t="shared" si="742"/>
        <v/>
      </c>
      <c r="EZ499" s="248" t="str">
        <f t="shared" si="743"/>
        <v/>
      </c>
      <c r="FA499" s="248" t="str">
        <f t="shared" si="744"/>
        <v/>
      </c>
      <c r="FB499" s="248" t="str">
        <f t="shared" si="776"/>
        <v/>
      </c>
      <c r="FC499" s="248" t="str">
        <f t="shared" si="776"/>
        <v/>
      </c>
      <c r="FE499" s="248" t="str">
        <f t="shared" si="745"/>
        <v/>
      </c>
      <c r="FF499" s="248" t="str">
        <f t="shared" si="746"/>
        <v/>
      </c>
      <c r="FG499" s="248" t="str">
        <f t="shared" si="747"/>
        <v/>
      </c>
      <c r="FH499" s="248" t="str">
        <f t="shared" si="748"/>
        <v/>
      </c>
      <c r="FI499" s="248" t="str">
        <f t="shared" si="777"/>
        <v/>
      </c>
      <c r="FJ499" s="248" t="str">
        <f t="shared" si="777"/>
        <v/>
      </c>
      <c r="FL499" s="370"/>
      <c r="FM499" s="371"/>
      <c r="FN499" s="371"/>
      <c r="FO499" s="611"/>
      <c r="FP499" s="896"/>
      <c r="FQ499" s="370"/>
      <c r="FR499" s="371"/>
      <c r="FS499" s="371"/>
      <c r="FT499" s="611"/>
      <c r="FU499" s="896"/>
      <c r="FV499" s="370"/>
      <c r="FW499" s="371"/>
      <c r="FX499" s="371"/>
      <c r="FY499" s="611"/>
      <c r="FZ499" s="896"/>
      <c r="GA499" s="613"/>
      <c r="GC499" s="227">
        <f t="shared" si="749"/>
        <v>0</v>
      </c>
      <c r="GD499" s="228">
        <f t="shared" si="750"/>
        <v>0</v>
      </c>
      <c r="GE499" s="229">
        <f t="shared" si="778"/>
        <v>0</v>
      </c>
      <c r="GF499" s="230">
        <f t="shared" si="778"/>
        <v>0</v>
      </c>
      <c r="GG499" s="231" t="str">
        <f t="shared" si="751"/>
        <v/>
      </c>
      <c r="GH499" s="232">
        <f t="shared" si="752"/>
        <v>0</v>
      </c>
      <c r="GI499" s="227">
        <f t="shared" si="753"/>
        <v>0</v>
      </c>
      <c r="GJ499" s="233">
        <f t="shared" si="754"/>
        <v>0</v>
      </c>
      <c r="GK499" s="233">
        <f t="shared" si="755"/>
        <v>0</v>
      </c>
      <c r="GL499" s="234"/>
      <c r="GM499" s="235">
        <f t="shared" si="756"/>
        <v>0</v>
      </c>
      <c r="GN499" s="235">
        <f t="shared" si="757"/>
        <v>0</v>
      </c>
      <c r="GO499" s="235" t="str">
        <f t="shared" si="758"/>
        <v/>
      </c>
      <c r="GP499" s="380"/>
      <c r="GQ499" s="235">
        <f t="shared" si="759"/>
        <v>0</v>
      </c>
      <c r="GR499" s="235">
        <f t="shared" si="760"/>
        <v>0</v>
      </c>
      <c r="GS499" s="235" t="str">
        <f t="shared" si="761"/>
        <v/>
      </c>
      <c r="GT499" s="236"/>
      <c r="GU499" s="237" t="str">
        <f t="shared" si="762"/>
        <v/>
      </c>
      <c r="GV499" s="237" t="str">
        <f t="shared" si="763"/>
        <v/>
      </c>
      <c r="GW499" s="238" t="str">
        <f t="shared" si="764"/>
        <v/>
      </c>
      <c r="GX499" s="238" t="str">
        <f t="shared" si="765"/>
        <v/>
      </c>
      <c r="GY499" s="239"/>
      <c r="GZ499" s="240" t="str">
        <f t="shared" si="766"/>
        <v/>
      </c>
      <c r="HA499" s="235" t="str">
        <f t="shared" si="767"/>
        <v/>
      </c>
      <c r="HB499" s="235" t="str">
        <f t="shared" si="768"/>
        <v/>
      </c>
      <c r="HC499" s="235" t="str">
        <f t="shared" si="769"/>
        <v/>
      </c>
      <c r="HD499" s="235" t="str">
        <f t="shared" si="770"/>
        <v/>
      </c>
      <c r="HE499" s="235" t="str">
        <f t="shared" si="771"/>
        <v/>
      </c>
      <c r="HF499" s="188"/>
      <c r="HG499" s="235" t="str">
        <f t="shared" si="772"/>
        <v/>
      </c>
      <c r="HH499" s="235">
        <f t="shared" si="779"/>
        <v>0</v>
      </c>
      <c r="HI499" s="235">
        <f t="shared" si="779"/>
        <v>0</v>
      </c>
      <c r="HJ499" s="235">
        <f t="shared" si="779"/>
        <v>0</v>
      </c>
      <c r="HK499" s="188"/>
      <c r="HL499" s="235" t="str">
        <f t="shared" si="773"/>
        <v/>
      </c>
      <c r="HM499" s="235">
        <f t="shared" si="780"/>
        <v>0</v>
      </c>
      <c r="HN499" s="235">
        <f t="shared" si="780"/>
        <v>0</v>
      </c>
      <c r="HO499" s="235">
        <f t="shared" si="780"/>
        <v>0</v>
      </c>
      <c r="HP499" s="188"/>
      <c r="HQ499" s="235" t="str">
        <f t="shared" si="774"/>
        <v/>
      </c>
      <c r="HR499" s="235">
        <f t="shared" si="781"/>
        <v>0</v>
      </c>
      <c r="HS499" s="235">
        <f t="shared" si="781"/>
        <v>0</v>
      </c>
      <c r="HT499" s="235">
        <f t="shared" si="781"/>
        <v>0</v>
      </c>
      <c r="HU499" s="162"/>
      <c r="HV499" s="1622"/>
      <c r="HW499" s="1619"/>
      <c r="HX499" s="1619"/>
      <c r="HY499" s="1619"/>
      <c r="HZ499" s="1619"/>
      <c r="IA499" s="1619"/>
      <c r="IB499" s="1619"/>
      <c r="IC499" s="1623"/>
      <c r="ID499" s="162"/>
      <c r="IE499" s="162"/>
    </row>
    <row r="500" spans="1:239" ht="21" customHeight="1" x14ac:dyDescent="0.25">
      <c r="A500" s="377" t="str">
        <f t="shared" si="709"/>
        <v/>
      </c>
      <c r="B500" s="188">
        <v>474</v>
      </c>
      <c r="C500" s="255"/>
      <c r="D500" s="223" t="str">
        <f t="shared" si="698"/>
        <v/>
      </c>
      <c r="E500" s="223" t="str">
        <f t="shared" si="775"/>
        <v/>
      </c>
      <c r="F500" s="242"/>
      <c r="G500" s="242"/>
      <c r="H500" s="224" t="str">
        <f t="shared" si="710"/>
        <v/>
      </c>
      <c r="I500" s="930"/>
      <c r="J500" s="930"/>
      <c r="K500" s="930"/>
      <c r="L500" s="370"/>
      <c r="M500" s="371"/>
      <c r="N500" s="371"/>
      <c r="O500" s="371"/>
      <c r="P500" s="372"/>
      <c r="Q500" s="609"/>
      <c r="R500" s="609"/>
      <c r="S500" s="610"/>
      <c r="T500" s="371"/>
      <c r="U500" s="371"/>
      <c r="V500" s="188"/>
      <c r="W500" s="370"/>
      <c r="X500" s="371"/>
      <c r="Y500" s="371"/>
      <c r="Z500" s="611"/>
      <c r="AA500" s="896"/>
      <c r="AB500" s="370"/>
      <c r="AC500" s="371"/>
      <c r="AD500" s="371"/>
      <c r="AE500" s="371"/>
      <c r="AF500" s="896"/>
      <c r="AG500" s="370"/>
      <c r="AH500" s="371"/>
      <c r="AI500" s="371"/>
      <c r="AJ500" s="371"/>
      <c r="AK500" s="896"/>
      <c r="AL500" s="370"/>
      <c r="AM500" s="371"/>
      <c r="AN500" s="371"/>
      <c r="AO500" s="372"/>
      <c r="AP500" s="370"/>
      <c r="AQ500" s="371"/>
      <c r="AR500" s="371"/>
      <c r="AS500" s="371"/>
      <c r="AT500" s="928"/>
      <c r="AU500" s="188"/>
      <c r="AV500" s="256">
        <f t="shared" si="699"/>
        <v>0</v>
      </c>
      <c r="AW500" s="257">
        <f t="shared" si="700"/>
        <v>0</v>
      </c>
      <c r="AX500" s="258">
        <f t="shared" si="690"/>
        <v>0</v>
      </c>
      <c r="AY500" s="259">
        <f t="shared" si="690"/>
        <v>0</v>
      </c>
      <c r="AZ500" s="231" t="str">
        <f t="shared" si="711"/>
        <v/>
      </c>
      <c r="BA500" s="232">
        <f t="shared" si="712"/>
        <v>0</v>
      </c>
      <c r="BB500" s="249">
        <f t="shared" si="701"/>
        <v>0</v>
      </c>
      <c r="BC500" s="231">
        <f t="shared" si="713"/>
        <v>0</v>
      </c>
      <c r="BD500" s="231">
        <f t="shared" si="714"/>
        <v>0</v>
      </c>
      <c r="BE500" s="260"/>
      <c r="BF500" s="235">
        <f t="shared" si="715"/>
        <v>0</v>
      </c>
      <c r="BG500" s="235">
        <f t="shared" si="716"/>
        <v>0</v>
      </c>
      <c r="BH500" s="235">
        <f t="shared" si="717"/>
        <v>0</v>
      </c>
      <c r="BI500" s="380"/>
      <c r="BJ500" s="235">
        <f t="shared" si="702"/>
        <v>0</v>
      </c>
      <c r="BK500" s="235">
        <f t="shared" si="718"/>
        <v>0</v>
      </c>
      <c r="BL500" s="235" t="str">
        <f t="shared" si="719"/>
        <v/>
      </c>
      <c r="BM500" s="236"/>
      <c r="BN500" s="237"/>
      <c r="BO500" s="237"/>
      <c r="BP500" s="238"/>
      <c r="BQ500" s="238"/>
      <c r="BR500" s="254"/>
      <c r="BS500" s="252"/>
      <c r="BT500" s="244"/>
      <c r="BU500" s="244"/>
      <c r="BV500" s="244"/>
      <c r="BW500" s="244"/>
      <c r="BX500" s="244"/>
      <c r="BY500" s="244"/>
      <c r="BZ500" s="244"/>
      <c r="CA500" s="244"/>
      <c r="CB500" s="253"/>
      <c r="CC500" s="188"/>
      <c r="CD500" s="244">
        <f t="shared" si="692"/>
        <v>0</v>
      </c>
      <c r="CE500" s="235">
        <f t="shared" si="720"/>
        <v>0</v>
      </c>
      <c r="CF500" s="235">
        <f t="shared" si="720"/>
        <v>0</v>
      </c>
      <c r="CG500" s="235">
        <f t="shared" si="720"/>
        <v>0</v>
      </c>
      <c r="CH500" s="188"/>
      <c r="CI500" s="244">
        <f t="shared" si="693"/>
        <v>0</v>
      </c>
      <c r="CJ500" s="235">
        <f t="shared" si="721"/>
        <v>0</v>
      </c>
      <c r="CK500" s="235">
        <f t="shared" si="721"/>
        <v>0</v>
      </c>
      <c r="CL500" s="235">
        <f t="shared" si="721"/>
        <v>0</v>
      </c>
      <c r="CM500" s="188"/>
      <c r="CN500" s="244">
        <f t="shared" si="694"/>
        <v>0</v>
      </c>
      <c r="CO500" s="235">
        <f t="shared" si="722"/>
        <v>0</v>
      </c>
      <c r="CP500" s="235">
        <f t="shared" si="722"/>
        <v>0</v>
      </c>
      <c r="CQ500" s="235">
        <f t="shared" si="722"/>
        <v>0</v>
      </c>
      <c r="CR500" s="188"/>
      <c r="CS500" s="244">
        <f t="shared" si="695"/>
        <v>0</v>
      </c>
      <c r="CT500" s="235">
        <f t="shared" si="723"/>
        <v>0</v>
      </c>
      <c r="CU500" s="235">
        <f t="shared" si="723"/>
        <v>0</v>
      </c>
      <c r="CV500" s="235">
        <f t="shared" si="723"/>
        <v>0</v>
      </c>
      <c r="CW500" s="188"/>
      <c r="CX500" s="244">
        <f t="shared" si="696"/>
        <v>0</v>
      </c>
      <c r="CY500" s="235">
        <f t="shared" si="724"/>
        <v>0</v>
      </c>
      <c r="CZ500" s="235">
        <f t="shared" si="724"/>
        <v>0</v>
      </c>
      <c r="DA500" s="235">
        <f t="shared" si="724"/>
        <v>0</v>
      </c>
      <c r="DB500" s="188"/>
      <c r="DC500" s="225"/>
      <c r="DD500" s="226"/>
      <c r="DE500" s="1088"/>
      <c r="DF500" s="225"/>
      <c r="DG500" s="226"/>
      <c r="DH500" s="1088"/>
      <c r="DI500" s="225"/>
      <c r="DJ500" s="226"/>
      <c r="DK500" s="1088"/>
      <c r="DL500" s="225"/>
      <c r="DM500" s="226"/>
      <c r="DN500" s="1088"/>
      <c r="DO500" s="370"/>
      <c r="DP500" s="370"/>
      <c r="DQ500" s="243">
        <f t="shared" si="725"/>
        <v>0</v>
      </c>
      <c r="DR500" s="244">
        <f t="shared" si="726"/>
        <v>0</v>
      </c>
      <c r="DS500" s="235">
        <f t="shared" si="727"/>
        <v>0</v>
      </c>
      <c r="DT500" s="244" t="str">
        <f t="shared" si="703"/>
        <v/>
      </c>
      <c r="DU500" s="42" t="str">
        <f t="shared" si="728"/>
        <v/>
      </c>
      <c r="DV500" s="42" t="str">
        <f t="shared" si="729"/>
        <v/>
      </c>
      <c r="DW500" s="42" t="str">
        <f t="shared" si="730"/>
        <v/>
      </c>
      <c r="DX500" s="162"/>
      <c r="DY500" s="42" t="str">
        <f t="shared" si="731"/>
        <v/>
      </c>
      <c r="DZ500" s="42" t="str">
        <f t="shared" si="691"/>
        <v/>
      </c>
      <c r="EA500" s="42" t="str">
        <f t="shared" si="732"/>
        <v/>
      </c>
      <c r="EB500" s="162"/>
      <c r="EC500" s="930"/>
      <c r="ED500" s="188"/>
      <c r="EE500" s="245">
        <f t="shared" si="697"/>
        <v>0</v>
      </c>
      <c r="EG500" s="245">
        <f t="shared" si="733"/>
        <v>0</v>
      </c>
      <c r="EI500" s="246" t="str">
        <f t="shared" si="734"/>
        <v/>
      </c>
      <c r="EJ500" s="247" t="str">
        <f t="shared" si="704"/>
        <v/>
      </c>
      <c r="EK500" s="248" t="str">
        <f t="shared" si="705"/>
        <v/>
      </c>
      <c r="EL500" s="248" t="str">
        <f t="shared" si="706"/>
        <v/>
      </c>
      <c r="EM500" s="248" t="str">
        <f t="shared" si="707"/>
        <v/>
      </c>
      <c r="EN500" s="248" t="str">
        <f t="shared" si="735"/>
        <v/>
      </c>
      <c r="EO500" s="248" t="str">
        <f t="shared" si="708"/>
        <v/>
      </c>
      <c r="EQ500" s="248" t="str">
        <f t="shared" si="736"/>
        <v/>
      </c>
      <c r="ER500" s="248" t="str">
        <f t="shared" si="737"/>
        <v/>
      </c>
      <c r="ES500" s="248" t="str">
        <f t="shared" si="738"/>
        <v/>
      </c>
      <c r="ET500" s="248" t="str">
        <f t="shared" si="739"/>
        <v/>
      </c>
      <c r="EU500" s="248" t="str">
        <f t="shared" si="740"/>
        <v/>
      </c>
      <c r="EV500" s="248" t="str">
        <f t="shared" si="740"/>
        <v/>
      </c>
      <c r="EX500" s="248" t="str">
        <f t="shared" si="741"/>
        <v/>
      </c>
      <c r="EY500" s="248" t="str">
        <f t="shared" si="742"/>
        <v/>
      </c>
      <c r="EZ500" s="248" t="str">
        <f t="shared" si="743"/>
        <v/>
      </c>
      <c r="FA500" s="248" t="str">
        <f t="shared" si="744"/>
        <v/>
      </c>
      <c r="FB500" s="248" t="str">
        <f t="shared" si="776"/>
        <v/>
      </c>
      <c r="FC500" s="248" t="str">
        <f t="shared" si="776"/>
        <v/>
      </c>
      <c r="FE500" s="248" t="str">
        <f t="shared" si="745"/>
        <v/>
      </c>
      <c r="FF500" s="248" t="str">
        <f t="shared" si="746"/>
        <v/>
      </c>
      <c r="FG500" s="248" t="str">
        <f t="shared" si="747"/>
        <v/>
      </c>
      <c r="FH500" s="248" t="str">
        <f t="shared" si="748"/>
        <v/>
      </c>
      <c r="FI500" s="248" t="str">
        <f t="shared" si="777"/>
        <v/>
      </c>
      <c r="FJ500" s="248" t="str">
        <f t="shared" si="777"/>
        <v/>
      </c>
      <c r="FL500" s="370"/>
      <c r="FM500" s="371"/>
      <c r="FN500" s="371"/>
      <c r="FO500" s="611"/>
      <c r="FP500" s="896"/>
      <c r="FQ500" s="370"/>
      <c r="FR500" s="371"/>
      <c r="FS500" s="371"/>
      <c r="FT500" s="611"/>
      <c r="FU500" s="896"/>
      <c r="FV500" s="370"/>
      <c r="FW500" s="371"/>
      <c r="FX500" s="371"/>
      <c r="FY500" s="611"/>
      <c r="FZ500" s="896"/>
      <c r="GA500" s="613"/>
      <c r="GC500" s="227">
        <f t="shared" si="749"/>
        <v>0</v>
      </c>
      <c r="GD500" s="228">
        <f t="shared" si="750"/>
        <v>0</v>
      </c>
      <c r="GE500" s="229">
        <f t="shared" si="778"/>
        <v>0</v>
      </c>
      <c r="GF500" s="230">
        <f t="shared" si="778"/>
        <v>0</v>
      </c>
      <c r="GG500" s="231" t="str">
        <f t="shared" si="751"/>
        <v/>
      </c>
      <c r="GH500" s="232">
        <f t="shared" si="752"/>
        <v>0</v>
      </c>
      <c r="GI500" s="227">
        <f t="shared" si="753"/>
        <v>0</v>
      </c>
      <c r="GJ500" s="233">
        <f t="shared" si="754"/>
        <v>0</v>
      </c>
      <c r="GK500" s="233">
        <f t="shared" si="755"/>
        <v>0</v>
      </c>
      <c r="GL500" s="234"/>
      <c r="GM500" s="235">
        <f t="shared" si="756"/>
        <v>0</v>
      </c>
      <c r="GN500" s="235">
        <f t="shared" si="757"/>
        <v>0</v>
      </c>
      <c r="GO500" s="235" t="str">
        <f t="shared" si="758"/>
        <v/>
      </c>
      <c r="GP500" s="380"/>
      <c r="GQ500" s="235">
        <f t="shared" si="759"/>
        <v>0</v>
      </c>
      <c r="GR500" s="235">
        <f t="shared" si="760"/>
        <v>0</v>
      </c>
      <c r="GS500" s="235" t="str">
        <f t="shared" si="761"/>
        <v/>
      </c>
      <c r="GT500" s="236"/>
      <c r="GU500" s="237" t="str">
        <f t="shared" si="762"/>
        <v/>
      </c>
      <c r="GV500" s="237" t="str">
        <f t="shared" si="763"/>
        <v/>
      </c>
      <c r="GW500" s="238" t="str">
        <f t="shared" si="764"/>
        <v/>
      </c>
      <c r="GX500" s="238" t="str">
        <f t="shared" si="765"/>
        <v/>
      </c>
      <c r="GY500" s="239"/>
      <c r="GZ500" s="240" t="str">
        <f t="shared" si="766"/>
        <v/>
      </c>
      <c r="HA500" s="235" t="str">
        <f t="shared" si="767"/>
        <v/>
      </c>
      <c r="HB500" s="235" t="str">
        <f t="shared" si="768"/>
        <v/>
      </c>
      <c r="HC500" s="235" t="str">
        <f t="shared" si="769"/>
        <v/>
      </c>
      <c r="HD500" s="235" t="str">
        <f t="shared" si="770"/>
        <v/>
      </c>
      <c r="HE500" s="235" t="str">
        <f t="shared" si="771"/>
        <v/>
      </c>
      <c r="HF500" s="188"/>
      <c r="HG500" s="235" t="str">
        <f t="shared" si="772"/>
        <v/>
      </c>
      <c r="HH500" s="235">
        <f t="shared" si="779"/>
        <v>0</v>
      </c>
      <c r="HI500" s="235">
        <f t="shared" si="779"/>
        <v>0</v>
      </c>
      <c r="HJ500" s="235">
        <f t="shared" si="779"/>
        <v>0</v>
      </c>
      <c r="HK500" s="188"/>
      <c r="HL500" s="235" t="str">
        <f t="shared" si="773"/>
        <v/>
      </c>
      <c r="HM500" s="235">
        <f t="shared" si="780"/>
        <v>0</v>
      </c>
      <c r="HN500" s="235">
        <f t="shared" si="780"/>
        <v>0</v>
      </c>
      <c r="HO500" s="235">
        <f t="shared" si="780"/>
        <v>0</v>
      </c>
      <c r="HP500" s="188"/>
      <c r="HQ500" s="235" t="str">
        <f t="shared" si="774"/>
        <v/>
      </c>
      <c r="HR500" s="235">
        <f t="shared" si="781"/>
        <v>0</v>
      </c>
      <c r="HS500" s="235">
        <f t="shared" si="781"/>
        <v>0</v>
      </c>
      <c r="HT500" s="235">
        <f t="shared" si="781"/>
        <v>0</v>
      </c>
      <c r="HU500" s="162"/>
      <c r="HV500" s="1622"/>
      <c r="HW500" s="1619"/>
      <c r="HX500" s="1619"/>
      <c r="HY500" s="1619"/>
      <c r="HZ500" s="1619"/>
      <c r="IA500" s="1619"/>
      <c r="IB500" s="1619"/>
      <c r="IC500" s="1623"/>
      <c r="ID500" s="162"/>
      <c r="IE500" s="162"/>
    </row>
    <row r="501" spans="1:239" ht="21" customHeight="1" x14ac:dyDescent="0.25">
      <c r="A501" s="377" t="str">
        <f t="shared" si="709"/>
        <v/>
      </c>
      <c r="B501" s="188">
        <v>475</v>
      </c>
      <c r="C501" s="255"/>
      <c r="D501" s="223" t="str">
        <f t="shared" si="698"/>
        <v/>
      </c>
      <c r="E501" s="223" t="str">
        <f t="shared" si="775"/>
        <v/>
      </c>
      <c r="F501" s="242"/>
      <c r="G501" s="242"/>
      <c r="H501" s="224" t="str">
        <f t="shared" si="710"/>
        <v/>
      </c>
      <c r="I501" s="930"/>
      <c r="J501" s="930"/>
      <c r="K501" s="930"/>
      <c r="L501" s="370"/>
      <c r="M501" s="371"/>
      <c r="N501" s="371"/>
      <c r="O501" s="371"/>
      <c r="P501" s="372"/>
      <c r="Q501" s="609"/>
      <c r="R501" s="609"/>
      <c r="S501" s="610"/>
      <c r="T501" s="371"/>
      <c r="U501" s="371"/>
      <c r="V501" s="188"/>
      <c r="W501" s="370"/>
      <c r="X501" s="371"/>
      <c r="Y501" s="371"/>
      <c r="Z501" s="611"/>
      <c r="AA501" s="896"/>
      <c r="AB501" s="370"/>
      <c r="AC501" s="371"/>
      <c r="AD501" s="371"/>
      <c r="AE501" s="371"/>
      <c r="AF501" s="896"/>
      <c r="AG501" s="370"/>
      <c r="AH501" s="371"/>
      <c r="AI501" s="371"/>
      <c r="AJ501" s="371"/>
      <c r="AK501" s="896"/>
      <c r="AL501" s="370"/>
      <c r="AM501" s="371"/>
      <c r="AN501" s="371"/>
      <c r="AO501" s="372"/>
      <c r="AP501" s="370"/>
      <c r="AQ501" s="371"/>
      <c r="AR501" s="371"/>
      <c r="AS501" s="371"/>
      <c r="AT501" s="928"/>
      <c r="AU501" s="188"/>
      <c r="AV501" s="256">
        <f t="shared" si="699"/>
        <v>0</v>
      </c>
      <c r="AW501" s="257">
        <f t="shared" si="700"/>
        <v>0</v>
      </c>
      <c r="AX501" s="258">
        <f t="shared" si="690"/>
        <v>0</v>
      </c>
      <c r="AY501" s="259">
        <f t="shared" si="690"/>
        <v>0</v>
      </c>
      <c r="AZ501" s="231" t="str">
        <f t="shared" si="711"/>
        <v/>
      </c>
      <c r="BA501" s="232">
        <f t="shared" si="712"/>
        <v>0</v>
      </c>
      <c r="BB501" s="249">
        <f t="shared" si="701"/>
        <v>0</v>
      </c>
      <c r="BC501" s="231">
        <f t="shared" si="713"/>
        <v>0</v>
      </c>
      <c r="BD501" s="231">
        <f t="shared" si="714"/>
        <v>0</v>
      </c>
      <c r="BE501" s="260"/>
      <c r="BF501" s="235">
        <f t="shared" si="715"/>
        <v>0</v>
      </c>
      <c r="BG501" s="235">
        <f t="shared" si="716"/>
        <v>0</v>
      </c>
      <c r="BH501" s="235">
        <f t="shared" si="717"/>
        <v>0</v>
      </c>
      <c r="BI501" s="380"/>
      <c r="BJ501" s="235">
        <f t="shared" si="702"/>
        <v>0</v>
      </c>
      <c r="BK501" s="235">
        <f t="shared" si="718"/>
        <v>0</v>
      </c>
      <c r="BL501" s="235" t="str">
        <f t="shared" si="719"/>
        <v/>
      </c>
      <c r="BM501" s="236"/>
      <c r="BN501" s="237"/>
      <c r="BO501" s="237"/>
      <c r="BP501" s="238"/>
      <c r="BQ501" s="238"/>
      <c r="BR501" s="254"/>
      <c r="BS501" s="252"/>
      <c r="BT501" s="244"/>
      <c r="BU501" s="244"/>
      <c r="BV501" s="244"/>
      <c r="BW501" s="244"/>
      <c r="BX501" s="244"/>
      <c r="BY501" s="244"/>
      <c r="BZ501" s="244"/>
      <c r="CA501" s="244"/>
      <c r="CB501" s="253"/>
      <c r="CC501" s="188"/>
      <c r="CD501" s="244">
        <f t="shared" si="692"/>
        <v>0</v>
      </c>
      <c r="CE501" s="235">
        <f t="shared" si="720"/>
        <v>0</v>
      </c>
      <c r="CF501" s="235">
        <f t="shared" si="720"/>
        <v>0</v>
      </c>
      <c r="CG501" s="235">
        <f t="shared" si="720"/>
        <v>0</v>
      </c>
      <c r="CH501" s="188"/>
      <c r="CI501" s="244">
        <f t="shared" si="693"/>
        <v>0</v>
      </c>
      <c r="CJ501" s="235">
        <f t="shared" si="721"/>
        <v>0</v>
      </c>
      <c r="CK501" s="235">
        <f t="shared" si="721"/>
        <v>0</v>
      </c>
      <c r="CL501" s="235">
        <f t="shared" si="721"/>
        <v>0</v>
      </c>
      <c r="CM501" s="188"/>
      <c r="CN501" s="244">
        <f t="shared" si="694"/>
        <v>0</v>
      </c>
      <c r="CO501" s="235">
        <f t="shared" si="722"/>
        <v>0</v>
      </c>
      <c r="CP501" s="235">
        <f t="shared" si="722"/>
        <v>0</v>
      </c>
      <c r="CQ501" s="235">
        <f t="shared" si="722"/>
        <v>0</v>
      </c>
      <c r="CR501" s="188"/>
      <c r="CS501" s="244">
        <f t="shared" si="695"/>
        <v>0</v>
      </c>
      <c r="CT501" s="235">
        <f t="shared" si="723"/>
        <v>0</v>
      </c>
      <c r="CU501" s="235">
        <f t="shared" si="723"/>
        <v>0</v>
      </c>
      <c r="CV501" s="235">
        <f t="shared" si="723"/>
        <v>0</v>
      </c>
      <c r="CW501" s="188"/>
      <c r="CX501" s="244">
        <f t="shared" si="696"/>
        <v>0</v>
      </c>
      <c r="CY501" s="235">
        <f t="shared" si="724"/>
        <v>0</v>
      </c>
      <c r="CZ501" s="235">
        <f t="shared" si="724"/>
        <v>0</v>
      </c>
      <c r="DA501" s="235">
        <f t="shared" si="724"/>
        <v>0</v>
      </c>
      <c r="DB501" s="188"/>
      <c r="DC501" s="225"/>
      <c r="DD501" s="226"/>
      <c r="DE501" s="1088"/>
      <c r="DF501" s="225"/>
      <c r="DG501" s="226"/>
      <c r="DH501" s="1088"/>
      <c r="DI501" s="225"/>
      <c r="DJ501" s="226"/>
      <c r="DK501" s="1088"/>
      <c r="DL501" s="225"/>
      <c r="DM501" s="226"/>
      <c r="DN501" s="1088"/>
      <c r="DO501" s="370"/>
      <c r="DP501" s="370"/>
      <c r="DQ501" s="243">
        <f t="shared" si="725"/>
        <v>0</v>
      </c>
      <c r="DR501" s="244">
        <f t="shared" si="726"/>
        <v>0</v>
      </c>
      <c r="DS501" s="235">
        <f t="shared" si="727"/>
        <v>0</v>
      </c>
      <c r="DT501" s="244" t="str">
        <f t="shared" si="703"/>
        <v/>
      </c>
      <c r="DU501" s="42" t="str">
        <f t="shared" si="728"/>
        <v/>
      </c>
      <c r="DV501" s="42" t="str">
        <f t="shared" si="729"/>
        <v/>
      </c>
      <c r="DW501" s="42" t="str">
        <f t="shared" si="730"/>
        <v/>
      </c>
      <c r="DX501" s="162"/>
      <c r="DY501" s="42" t="str">
        <f t="shared" si="731"/>
        <v/>
      </c>
      <c r="DZ501" s="42" t="str">
        <f t="shared" si="691"/>
        <v/>
      </c>
      <c r="EA501" s="42" t="str">
        <f t="shared" si="732"/>
        <v/>
      </c>
      <c r="EB501" s="162"/>
      <c r="EC501" s="930"/>
      <c r="ED501" s="188"/>
      <c r="EE501" s="245">
        <f t="shared" si="697"/>
        <v>0</v>
      </c>
      <c r="EG501" s="245">
        <f t="shared" si="733"/>
        <v>0</v>
      </c>
      <c r="EI501" s="246" t="str">
        <f t="shared" si="734"/>
        <v/>
      </c>
      <c r="EJ501" s="247" t="str">
        <f t="shared" si="704"/>
        <v/>
      </c>
      <c r="EK501" s="248" t="str">
        <f t="shared" si="705"/>
        <v/>
      </c>
      <c r="EL501" s="248" t="str">
        <f t="shared" si="706"/>
        <v/>
      </c>
      <c r="EM501" s="248" t="str">
        <f t="shared" si="707"/>
        <v/>
      </c>
      <c r="EN501" s="248" t="str">
        <f t="shared" si="735"/>
        <v/>
      </c>
      <c r="EO501" s="248" t="str">
        <f t="shared" si="708"/>
        <v/>
      </c>
      <c r="EQ501" s="248" t="str">
        <f t="shared" si="736"/>
        <v/>
      </c>
      <c r="ER501" s="248" t="str">
        <f t="shared" si="737"/>
        <v/>
      </c>
      <c r="ES501" s="248" t="str">
        <f t="shared" si="738"/>
        <v/>
      </c>
      <c r="ET501" s="248" t="str">
        <f t="shared" si="739"/>
        <v/>
      </c>
      <c r="EU501" s="248" t="str">
        <f t="shared" si="740"/>
        <v/>
      </c>
      <c r="EV501" s="248" t="str">
        <f t="shared" si="740"/>
        <v/>
      </c>
      <c r="EX501" s="248" t="str">
        <f t="shared" si="741"/>
        <v/>
      </c>
      <c r="EY501" s="248" t="str">
        <f t="shared" si="742"/>
        <v/>
      </c>
      <c r="EZ501" s="248" t="str">
        <f t="shared" si="743"/>
        <v/>
      </c>
      <c r="FA501" s="248" t="str">
        <f t="shared" si="744"/>
        <v/>
      </c>
      <c r="FB501" s="248" t="str">
        <f t="shared" si="776"/>
        <v/>
      </c>
      <c r="FC501" s="248" t="str">
        <f t="shared" si="776"/>
        <v/>
      </c>
      <c r="FE501" s="248" t="str">
        <f t="shared" si="745"/>
        <v/>
      </c>
      <c r="FF501" s="248" t="str">
        <f t="shared" si="746"/>
        <v/>
      </c>
      <c r="FG501" s="248" t="str">
        <f t="shared" si="747"/>
        <v/>
      </c>
      <c r="FH501" s="248" t="str">
        <f t="shared" si="748"/>
        <v/>
      </c>
      <c r="FI501" s="248" t="str">
        <f t="shared" si="777"/>
        <v/>
      </c>
      <c r="FJ501" s="248" t="str">
        <f t="shared" si="777"/>
        <v/>
      </c>
      <c r="FL501" s="370"/>
      <c r="FM501" s="371"/>
      <c r="FN501" s="371"/>
      <c r="FO501" s="611"/>
      <c r="FP501" s="896"/>
      <c r="FQ501" s="370"/>
      <c r="FR501" s="371"/>
      <c r="FS501" s="371"/>
      <c r="FT501" s="611"/>
      <c r="FU501" s="896"/>
      <c r="FV501" s="370"/>
      <c r="FW501" s="371"/>
      <c r="FX501" s="371"/>
      <c r="FY501" s="611"/>
      <c r="FZ501" s="896"/>
      <c r="GA501" s="613"/>
      <c r="GC501" s="227">
        <f t="shared" si="749"/>
        <v>0</v>
      </c>
      <c r="GD501" s="228">
        <f t="shared" si="750"/>
        <v>0</v>
      </c>
      <c r="GE501" s="229">
        <f t="shared" si="778"/>
        <v>0</v>
      </c>
      <c r="GF501" s="230">
        <f t="shared" si="778"/>
        <v>0</v>
      </c>
      <c r="GG501" s="231" t="str">
        <f t="shared" si="751"/>
        <v/>
      </c>
      <c r="GH501" s="232">
        <f t="shared" si="752"/>
        <v>0</v>
      </c>
      <c r="GI501" s="227">
        <f t="shared" si="753"/>
        <v>0</v>
      </c>
      <c r="GJ501" s="233">
        <f t="shared" si="754"/>
        <v>0</v>
      </c>
      <c r="GK501" s="233">
        <f t="shared" si="755"/>
        <v>0</v>
      </c>
      <c r="GL501" s="234"/>
      <c r="GM501" s="235">
        <f t="shared" si="756"/>
        <v>0</v>
      </c>
      <c r="GN501" s="235">
        <f t="shared" si="757"/>
        <v>0</v>
      </c>
      <c r="GO501" s="235" t="str">
        <f t="shared" si="758"/>
        <v/>
      </c>
      <c r="GP501" s="380"/>
      <c r="GQ501" s="235">
        <f t="shared" si="759"/>
        <v>0</v>
      </c>
      <c r="GR501" s="235">
        <f t="shared" si="760"/>
        <v>0</v>
      </c>
      <c r="GS501" s="235" t="str">
        <f t="shared" si="761"/>
        <v/>
      </c>
      <c r="GT501" s="236"/>
      <c r="GU501" s="237" t="str">
        <f t="shared" si="762"/>
        <v/>
      </c>
      <c r="GV501" s="237" t="str">
        <f t="shared" si="763"/>
        <v/>
      </c>
      <c r="GW501" s="238" t="str">
        <f t="shared" si="764"/>
        <v/>
      </c>
      <c r="GX501" s="238" t="str">
        <f t="shared" si="765"/>
        <v/>
      </c>
      <c r="GY501" s="239"/>
      <c r="GZ501" s="240" t="str">
        <f t="shared" si="766"/>
        <v/>
      </c>
      <c r="HA501" s="235" t="str">
        <f t="shared" si="767"/>
        <v/>
      </c>
      <c r="HB501" s="235" t="str">
        <f t="shared" si="768"/>
        <v/>
      </c>
      <c r="HC501" s="235" t="str">
        <f t="shared" si="769"/>
        <v/>
      </c>
      <c r="HD501" s="235" t="str">
        <f t="shared" si="770"/>
        <v/>
      </c>
      <c r="HE501" s="235" t="str">
        <f t="shared" si="771"/>
        <v/>
      </c>
      <c r="HF501" s="188"/>
      <c r="HG501" s="235" t="str">
        <f t="shared" si="772"/>
        <v/>
      </c>
      <c r="HH501" s="235">
        <f t="shared" si="779"/>
        <v>0</v>
      </c>
      <c r="HI501" s="235">
        <f t="shared" si="779"/>
        <v>0</v>
      </c>
      <c r="HJ501" s="235">
        <f t="shared" si="779"/>
        <v>0</v>
      </c>
      <c r="HK501" s="188"/>
      <c r="HL501" s="235" t="str">
        <f t="shared" si="773"/>
        <v/>
      </c>
      <c r="HM501" s="235">
        <f t="shared" si="780"/>
        <v>0</v>
      </c>
      <c r="HN501" s="235">
        <f t="shared" si="780"/>
        <v>0</v>
      </c>
      <c r="HO501" s="235">
        <f t="shared" si="780"/>
        <v>0</v>
      </c>
      <c r="HP501" s="188"/>
      <c r="HQ501" s="235" t="str">
        <f t="shared" si="774"/>
        <v/>
      </c>
      <c r="HR501" s="235">
        <f t="shared" si="781"/>
        <v>0</v>
      </c>
      <c r="HS501" s="235">
        <f t="shared" si="781"/>
        <v>0</v>
      </c>
      <c r="HT501" s="235">
        <f t="shared" si="781"/>
        <v>0</v>
      </c>
      <c r="HU501" s="162"/>
      <c r="HV501" s="1622"/>
      <c r="HW501" s="1619"/>
      <c r="HX501" s="1619"/>
      <c r="HY501" s="1619"/>
      <c r="HZ501" s="1619"/>
      <c r="IA501" s="1619"/>
      <c r="IB501" s="1619"/>
      <c r="IC501" s="1623"/>
      <c r="ID501" s="162"/>
      <c r="IE501" s="162"/>
    </row>
    <row r="502" spans="1:239" ht="21" customHeight="1" x14ac:dyDescent="0.25">
      <c r="A502" s="377" t="str">
        <f t="shared" si="709"/>
        <v/>
      </c>
      <c r="B502" s="188">
        <v>476</v>
      </c>
      <c r="C502" s="255"/>
      <c r="D502" s="223" t="str">
        <f t="shared" si="698"/>
        <v/>
      </c>
      <c r="E502" s="223" t="str">
        <f t="shared" si="775"/>
        <v/>
      </c>
      <c r="F502" s="242"/>
      <c r="G502" s="242"/>
      <c r="H502" s="224" t="str">
        <f t="shared" si="710"/>
        <v/>
      </c>
      <c r="I502" s="930"/>
      <c r="J502" s="930"/>
      <c r="K502" s="930"/>
      <c r="L502" s="370"/>
      <c r="M502" s="371"/>
      <c r="N502" s="371"/>
      <c r="O502" s="371"/>
      <c r="P502" s="372"/>
      <c r="Q502" s="609"/>
      <c r="R502" s="609"/>
      <c r="S502" s="610"/>
      <c r="T502" s="371"/>
      <c r="U502" s="371"/>
      <c r="V502" s="188"/>
      <c r="W502" s="370"/>
      <c r="X502" s="371"/>
      <c r="Y502" s="371"/>
      <c r="Z502" s="611"/>
      <c r="AA502" s="896"/>
      <c r="AB502" s="370"/>
      <c r="AC502" s="371"/>
      <c r="AD502" s="371"/>
      <c r="AE502" s="371"/>
      <c r="AF502" s="896"/>
      <c r="AG502" s="370"/>
      <c r="AH502" s="371"/>
      <c r="AI502" s="371"/>
      <c r="AJ502" s="371"/>
      <c r="AK502" s="896"/>
      <c r="AL502" s="370"/>
      <c r="AM502" s="371"/>
      <c r="AN502" s="371"/>
      <c r="AO502" s="372"/>
      <c r="AP502" s="370"/>
      <c r="AQ502" s="371"/>
      <c r="AR502" s="371"/>
      <c r="AS502" s="371"/>
      <c r="AT502" s="928"/>
      <c r="AU502" s="188"/>
      <c r="AV502" s="256">
        <f t="shared" si="699"/>
        <v>0</v>
      </c>
      <c r="AW502" s="257">
        <f t="shared" si="700"/>
        <v>0</v>
      </c>
      <c r="AX502" s="258">
        <f t="shared" si="690"/>
        <v>0</v>
      </c>
      <c r="AY502" s="259">
        <f t="shared" si="690"/>
        <v>0</v>
      </c>
      <c r="AZ502" s="231" t="str">
        <f t="shared" si="711"/>
        <v/>
      </c>
      <c r="BA502" s="232">
        <f t="shared" si="712"/>
        <v>0</v>
      </c>
      <c r="BB502" s="249">
        <f t="shared" si="701"/>
        <v>0</v>
      </c>
      <c r="BC502" s="231">
        <f t="shared" si="713"/>
        <v>0</v>
      </c>
      <c r="BD502" s="231">
        <f t="shared" si="714"/>
        <v>0</v>
      </c>
      <c r="BE502" s="260"/>
      <c r="BF502" s="235">
        <f t="shared" si="715"/>
        <v>0</v>
      </c>
      <c r="BG502" s="235">
        <f t="shared" si="716"/>
        <v>0</v>
      </c>
      <c r="BH502" s="235">
        <f t="shared" si="717"/>
        <v>0</v>
      </c>
      <c r="BI502" s="380"/>
      <c r="BJ502" s="235">
        <f t="shared" si="702"/>
        <v>0</v>
      </c>
      <c r="BK502" s="235">
        <f t="shared" si="718"/>
        <v>0</v>
      </c>
      <c r="BL502" s="235" t="str">
        <f t="shared" si="719"/>
        <v/>
      </c>
      <c r="BM502" s="236"/>
      <c r="BN502" s="237"/>
      <c r="BO502" s="237"/>
      <c r="BP502" s="238"/>
      <c r="BQ502" s="238"/>
      <c r="BR502" s="254"/>
      <c r="BS502" s="252"/>
      <c r="BT502" s="244"/>
      <c r="BU502" s="244"/>
      <c r="BV502" s="244"/>
      <c r="BW502" s="244"/>
      <c r="BX502" s="244"/>
      <c r="BY502" s="244"/>
      <c r="BZ502" s="244"/>
      <c r="CA502" s="244"/>
      <c r="CB502" s="253"/>
      <c r="CC502" s="188"/>
      <c r="CD502" s="244">
        <f t="shared" si="692"/>
        <v>0</v>
      </c>
      <c r="CE502" s="235">
        <f t="shared" si="720"/>
        <v>0</v>
      </c>
      <c r="CF502" s="235">
        <f t="shared" si="720"/>
        <v>0</v>
      </c>
      <c r="CG502" s="235">
        <f t="shared" si="720"/>
        <v>0</v>
      </c>
      <c r="CH502" s="188"/>
      <c r="CI502" s="244">
        <f t="shared" si="693"/>
        <v>0</v>
      </c>
      <c r="CJ502" s="235">
        <f t="shared" si="721"/>
        <v>0</v>
      </c>
      <c r="CK502" s="235">
        <f t="shared" si="721"/>
        <v>0</v>
      </c>
      <c r="CL502" s="235">
        <f t="shared" si="721"/>
        <v>0</v>
      </c>
      <c r="CM502" s="188"/>
      <c r="CN502" s="244">
        <f t="shared" si="694"/>
        <v>0</v>
      </c>
      <c r="CO502" s="235">
        <f t="shared" si="722"/>
        <v>0</v>
      </c>
      <c r="CP502" s="235">
        <f t="shared" si="722"/>
        <v>0</v>
      </c>
      <c r="CQ502" s="235">
        <f t="shared" si="722"/>
        <v>0</v>
      </c>
      <c r="CR502" s="188"/>
      <c r="CS502" s="244">
        <f t="shared" si="695"/>
        <v>0</v>
      </c>
      <c r="CT502" s="235">
        <f t="shared" si="723"/>
        <v>0</v>
      </c>
      <c r="CU502" s="235">
        <f t="shared" si="723"/>
        <v>0</v>
      </c>
      <c r="CV502" s="235">
        <f t="shared" si="723"/>
        <v>0</v>
      </c>
      <c r="CW502" s="188"/>
      <c r="CX502" s="244">
        <f t="shared" si="696"/>
        <v>0</v>
      </c>
      <c r="CY502" s="235">
        <f t="shared" si="724"/>
        <v>0</v>
      </c>
      <c r="CZ502" s="235">
        <f t="shared" si="724"/>
        <v>0</v>
      </c>
      <c r="DA502" s="235">
        <f t="shared" si="724"/>
        <v>0</v>
      </c>
      <c r="DB502" s="188"/>
      <c r="DC502" s="225"/>
      <c r="DD502" s="226"/>
      <c r="DE502" s="1088"/>
      <c r="DF502" s="225"/>
      <c r="DG502" s="226"/>
      <c r="DH502" s="1088"/>
      <c r="DI502" s="225"/>
      <c r="DJ502" s="226"/>
      <c r="DK502" s="1088"/>
      <c r="DL502" s="225"/>
      <c r="DM502" s="226"/>
      <c r="DN502" s="1088"/>
      <c r="DO502" s="370"/>
      <c r="DP502" s="370"/>
      <c r="DQ502" s="243">
        <f t="shared" si="725"/>
        <v>0</v>
      </c>
      <c r="DR502" s="244">
        <f t="shared" si="726"/>
        <v>0</v>
      </c>
      <c r="DS502" s="235">
        <f t="shared" si="727"/>
        <v>0</v>
      </c>
      <c r="DT502" s="244" t="str">
        <f t="shared" si="703"/>
        <v/>
      </c>
      <c r="DU502" s="42" t="str">
        <f t="shared" si="728"/>
        <v/>
      </c>
      <c r="DV502" s="42" t="str">
        <f t="shared" si="729"/>
        <v/>
      </c>
      <c r="DW502" s="42" t="str">
        <f t="shared" si="730"/>
        <v/>
      </c>
      <c r="DX502" s="162"/>
      <c r="DY502" s="42" t="str">
        <f t="shared" si="731"/>
        <v/>
      </c>
      <c r="DZ502" s="42" t="str">
        <f t="shared" si="691"/>
        <v/>
      </c>
      <c r="EA502" s="42" t="str">
        <f t="shared" si="732"/>
        <v/>
      </c>
      <c r="EB502" s="162"/>
      <c r="EC502" s="930"/>
      <c r="ED502" s="188"/>
      <c r="EE502" s="245">
        <f t="shared" si="697"/>
        <v>0</v>
      </c>
      <c r="EG502" s="245">
        <f t="shared" si="733"/>
        <v>0</v>
      </c>
      <c r="EI502" s="246" t="str">
        <f t="shared" si="734"/>
        <v/>
      </c>
      <c r="EJ502" s="247" t="str">
        <f t="shared" si="704"/>
        <v/>
      </c>
      <c r="EK502" s="248" t="str">
        <f t="shared" si="705"/>
        <v/>
      </c>
      <c r="EL502" s="248" t="str">
        <f t="shared" si="706"/>
        <v/>
      </c>
      <c r="EM502" s="248" t="str">
        <f t="shared" si="707"/>
        <v/>
      </c>
      <c r="EN502" s="248" t="str">
        <f t="shared" si="735"/>
        <v/>
      </c>
      <c r="EO502" s="248" t="str">
        <f t="shared" si="708"/>
        <v/>
      </c>
      <c r="EQ502" s="248" t="str">
        <f t="shared" si="736"/>
        <v/>
      </c>
      <c r="ER502" s="248" t="str">
        <f t="shared" si="737"/>
        <v/>
      </c>
      <c r="ES502" s="248" t="str">
        <f t="shared" si="738"/>
        <v/>
      </c>
      <c r="ET502" s="248" t="str">
        <f t="shared" si="739"/>
        <v/>
      </c>
      <c r="EU502" s="248" t="str">
        <f t="shared" si="740"/>
        <v/>
      </c>
      <c r="EV502" s="248" t="str">
        <f t="shared" si="740"/>
        <v/>
      </c>
      <c r="EX502" s="248" t="str">
        <f t="shared" si="741"/>
        <v/>
      </c>
      <c r="EY502" s="248" t="str">
        <f t="shared" si="742"/>
        <v/>
      </c>
      <c r="EZ502" s="248" t="str">
        <f t="shared" si="743"/>
        <v/>
      </c>
      <c r="FA502" s="248" t="str">
        <f t="shared" si="744"/>
        <v/>
      </c>
      <c r="FB502" s="248" t="str">
        <f t="shared" si="776"/>
        <v/>
      </c>
      <c r="FC502" s="248" t="str">
        <f t="shared" si="776"/>
        <v/>
      </c>
      <c r="FE502" s="248" t="str">
        <f t="shared" si="745"/>
        <v/>
      </c>
      <c r="FF502" s="248" t="str">
        <f t="shared" si="746"/>
        <v/>
      </c>
      <c r="FG502" s="248" t="str">
        <f t="shared" si="747"/>
        <v/>
      </c>
      <c r="FH502" s="248" t="str">
        <f t="shared" si="748"/>
        <v/>
      </c>
      <c r="FI502" s="248" t="str">
        <f t="shared" si="777"/>
        <v/>
      </c>
      <c r="FJ502" s="248" t="str">
        <f t="shared" si="777"/>
        <v/>
      </c>
      <c r="FL502" s="370"/>
      <c r="FM502" s="371"/>
      <c r="FN502" s="371"/>
      <c r="FO502" s="611"/>
      <c r="FP502" s="896"/>
      <c r="FQ502" s="370"/>
      <c r="FR502" s="371"/>
      <c r="FS502" s="371"/>
      <c r="FT502" s="611"/>
      <c r="FU502" s="896"/>
      <c r="FV502" s="370"/>
      <c r="FW502" s="371"/>
      <c r="FX502" s="371"/>
      <c r="FY502" s="611"/>
      <c r="FZ502" s="896"/>
      <c r="GA502" s="613"/>
      <c r="GC502" s="227">
        <f t="shared" si="749"/>
        <v>0</v>
      </c>
      <c r="GD502" s="228">
        <f t="shared" si="750"/>
        <v>0</v>
      </c>
      <c r="GE502" s="229">
        <f t="shared" si="778"/>
        <v>0</v>
      </c>
      <c r="GF502" s="230">
        <f t="shared" si="778"/>
        <v>0</v>
      </c>
      <c r="GG502" s="231" t="str">
        <f t="shared" si="751"/>
        <v/>
      </c>
      <c r="GH502" s="232">
        <f t="shared" si="752"/>
        <v>0</v>
      </c>
      <c r="GI502" s="227">
        <f t="shared" si="753"/>
        <v>0</v>
      </c>
      <c r="GJ502" s="233">
        <f t="shared" si="754"/>
        <v>0</v>
      </c>
      <c r="GK502" s="233">
        <f t="shared" si="755"/>
        <v>0</v>
      </c>
      <c r="GL502" s="234"/>
      <c r="GM502" s="235">
        <f t="shared" si="756"/>
        <v>0</v>
      </c>
      <c r="GN502" s="235">
        <f t="shared" si="757"/>
        <v>0</v>
      </c>
      <c r="GO502" s="235" t="str">
        <f t="shared" si="758"/>
        <v/>
      </c>
      <c r="GP502" s="380"/>
      <c r="GQ502" s="235">
        <f t="shared" si="759"/>
        <v>0</v>
      </c>
      <c r="GR502" s="235">
        <f t="shared" si="760"/>
        <v>0</v>
      </c>
      <c r="GS502" s="235" t="str">
        <f t="shared" si="761"/>
        <v/>
      </c>
      <c r="GT502" s="236"/>
      <c r="GU502" s="237" t="str">
        <f t="shared" si="762"/>
        <v/>
      </c>
      <c r="GV502" s="237" t="str">
        <f t="shared" si="763"/>
        <v/>
      </c>
      <c r="GW502" s="238" t="str">
        <f t="shared" si="764"/>
        <v/>
      </c>
      <c r="GX502" s="238" t="str">
        <f t="shared" si="765"/>
        <v/>
      </c>
      <c r="GY502" s="239"/>
      <c r="GZ502" s="240" t="str">
        <f t="shared" si="766"/>
        <v/>
      </c>
      <c r="HA502" s="235" t="str">
        <f t="shared" si="767"/>
        <v/>
      </c>
      <c r="HB502" s="235" t="str">
        <f t="shared" si="768"/>
        <v/>
      </c>
      <c r="HC502" s="235" t="str">
        <f t="shared" si="769"/>
        <v/>
      </c>
      <c r="HD502" s="235" t="str">
        <f t="shared" si="770"/>
        <v/>
      </c>
      <c r="HE502" s="235" t="str">
        <f t="shared" si="771"/>
        <v/>
      </c>
      <c r="HF502" s="188"/>
      <c r="HG502" s="235" t="str">
        <f t="shared" si="772"/>
        <v/>
      </c>
      <c r="HH502" s="235">
        <f t="shared" si="779"/>
        <v>0</v>
      </c>
      <c r="HI502" s="235">
        <f t="shared" si="779"/>
        <v>0</v>
      </c>
      <c r="HJ502" s="235">
        <f t="shared" si="779"/>
        <v>0</v>
      </c>
      <c r="HK502" s="188"/>
      <c r="HL502" s="235" t="str">
        <f t="shared" si="773"/>
        <v/>
      </c>
      <c r="HM502" s="235">
        <f t="shared" si="780"/>
        <v>0</v>
      </c>
      <c r="HN502" s="235">
        <f t="shared" si="780"/>
        <v>0</v>
      </c>
      <c r="HO502" s="235">
        <f t="shared" si="780"/>
        <v>0</v>
      </c>
      <c r="HP502" s="188"/>
      <c r="HQ502" s="235" t="str">
        <f t="shared" si="774"/>
        <v/>
      </c>
      <c r="HR502" s="235">
        <f t="shared" si="781"/>
        <v>0</v>
      </c>
      <c r="HS502" s="235">
        <f t="shared" si="781"/>
        <v>0</v>
      </c>
      <c r="HT502" s="235">
        <f t="shared" si="781"/>
        <v>0</v>
      </c>
      <c r="HU502" s="162"/>
      <c r="HV502" s="1622"/>
      <c r="HW502" s="1619"/>
      <c r="HX502" s="1619"/>
      <c r="HY502" s="1619"/>
      <c r="HZ502" s="1619"/>
      <c r="IA502" s="1619"/>
      <c r="IB502" s="1619"/>
      <c r="IC502" s="1623"/>
      <c r="ID502" s="162"/>
      <c r="IE502" s="162"/>
    </row>
    <row r="503" spans="1:239" ht="21" customHeight="1" x14ac:dyDescent="0.25">
      <c r="A503" s="377" t="str">
        <f t="shared" si="709"/>
        <v/>
      </c>
      <c r="B503" s="188">
        <v>477</v>
      </c>
      <c r="C503" s="255"/>
      <c r="D503" s="223" t="str">
        <f t="shared" si="698"/>
        <v/>
      </c>
      <c r="E503" s="223" t="str">
        <f t="shared" si="775"/>
        <v/>
      </c>
      <c r="F503" s="242"/>
      <c r="G503" s="242"/>
      <c r="H503" s="224" t="str">
        <f t="shared" si="710"/>
        <v/>
      </c>
      <c r="I503" s="930"/>
      <c r="J503" s="930"/>
      <c r="K503" s="930"/>
      <c r="L503" s="370"/>
      <c r="M503" s="371"/>
      <c r="N503" s="371"/>
      <c r="O503" s="371"/>
      <c r="P503" s="372"/>
      <c r="Q503" s="609"/>
      <c r="R503" s="609"/>
      <c r="S503" s="610"/>
      <c r="T503" s="371"/>
      <c r="U503" s="371"/>
      <c r="V503" s="188"/>
      <c r="W503" s="370"/>
      <c r="X503" s="371"/>
      <c r="Y503" s="371"/>
      <c r="Z503" s="611"/>
      <c r="AA503" s="896"/>
      <c r="AB503" s="370"/>
      <c r="AC503" s="371"/>
      <c r="AD503" s="371"/>
      <c r="AE503" s="371"/>
      <c r="AF503" s="896"/>
      <c r="AG503" s="370"/>
      <c r="AH503" s="371"/>
      <c r="AI503" s="371"/>
      <c r="AJ503" s="371"/>
      <c r="AK503" s="896"/>
      <c r="AL503" s="370"/>
      <c r="AM503" s="371"/>
      <c r="AN503" s="371"/>
      <c r="AO503" s="372"/>
      <c r="AP503" s="370"/>
      <c r="AQ503" s="371"/>
      <c r="AR503" s="371"/>
      <c r="AS503" s="371"/>
      <c r="AT503" s="928"/>
      <c r="AU503" s="188"/>
      <c r="AV503" s="256">
        <f t="shared" si="699"/>
        <v>0</v>
      </c>
      <c r="AW503" s="257">
        <f t="shared" si="700"/>
        <v>0</v>
      </c>
      <c r="AX503" s="258">
        <f t="shared" si="690"/>
        <v>0</v>
      </c>
      <c r="AY503" s="259">
        <f t="shared" si="690"/>
        <v>0</v>
      </c>
      <c r="AZ503" s="231" t="str">
        <f t="shared" si="711"/>
        <v/>
      </c>
      <c r="BA503" s="232">
        <f t="shared" si="712"/>
        <v>0</v>
      </c>
      <c r="BB503" s="249">
        <f t="shared" si="701"/>
        <v>0</v>
      </c>
      <c r="BC503" s="231">
        <f t="shared" si="713"/>
        <v>0</v>
      </c>
      <c r="BD503" s="231">
        <f t="shared" si="714"/>
        <v>0</v>
      </c>
      <c r="BE503" s="260"/>
      <c r="BF503" s="235">
        <f t="shared" si="715"/>
        <v>0</v>
      </c>
      <c r="BG503" s="235">
        <f t="shared" si="716"/>
        <v>0</v>
      </c>
      <c r="BH503" s="235">
        <f t="shared" si="717"/>
        <v>0</v>
      </c>
      <c r="BI503" s="380"/>
      <c r="BJ503" s="235">
        <f t="shared" si="702"/>
        <v>0</v>
      </c>
      <c r="BK503" s="235">
        <f t="shared" si="718"/>
        <v>0</v>
      </c>
      <c r="BL503" s="235" t="str">
        <f t="shared" si="719"/>
        <v/>
      </c>
      <c r="BM503" s="236"/>
      <c r="BN503" s="237"/>
      <c r="BO503" s="237"/>
      <c r="BP503" s="238"/>
      <c r="BQ503" s="238"/>
      <c r="BR503" s="254"/>
      <c r="BS503" s="252"/>
      <c r="BT503" s="244"/>
      <c r="BU503" s="244"/>
      <c r="BV503" s="244"/>
      <c r="BW503" s="244"/>
      <c r="BX503" s="244"/>
      <c r="BY503" s="244"/>
      <c r="BZ503" s="244"/>
      <c r="CA503" s="244"/>
      <c r="CB503" s="253"/>
      <c r="CC503" s="188"/>
      <c r="CD503" s="244">
        <f t="shared" si="692"/>
        <v>0</v>
      </c>
      <c r="CE503" s="235">
        <f t="shared" si="720"/>
        <v>0</v>
      </c>
      <c r="CF503" s="235">
        <f t="shared" si="720"/>
        <v>0</v>
      </c>
      <c r="CG503" s="235">
        <f t="shared" si="720"/>
        <v>0</v>
      </c>
      <c r="CH503" s="188"/>
      <c r="CI503" s="244">
        <f t="shared" si="693"/>
        <v>0</v>
      </c>
      <c r="CJ503" s="235">
        <f t="shared" si="721"/>
        <v>0</v>
      </c>
      <c r="CK503" s="235">
        <f t="shared" si="721"/>
        <v>0</v>
      </c>
      <c r="CL503" s="235">
        <f t="shared" si="721"/>
        <v>0</v>
      </c>
      <c r="CM503" s="188"/>
      <c r="CN503" s="244">
        <f t="shared" si="694"/>
        <v>0</v>
      </c>
      <c r="CO503" s="235">
        <f t="shared" si="722"/>
        <v>0</v>
      </c>
      <c r="CP503" s="235">
        <f t="shared" si="722"/>
        <v>0</v>
      </c>
      <c r="CQ503" s="235">
        <f t="shared" si="722"/>
        <v>0</v>
      </c>
      <c r="CR503" s="188"/>
      <c r="CS503" s="244">
        <f t="shared" si="695"/>
        <v>0</v>
      </c>
      <c r="CT503" s="235">
        <f t="shared" si="723"/>
        <v>0</v>
      </c>
      <c r="CU503" s="235">
        <f t="shared" si="723"/>
        <v>0</v>
      </c>
      <c r="CV503" s="235">
        <f t="shared" si="723"/>
        <v>0</v>
      </c>
      <c r="CW503" s="188"/>
      <c r="CX503" s="244">
        <f t="shared" si="696"/>
        <v>0</v>
      </c>
      <c r="CY503" s="235">
        <f t="shared" si="724"/>
        <v>0</v>
      </c>
      <c r="CZ503" s="235">
        <f t="shared" si="724"/>
        <v>0</v>
      </c>
      <c r="DA503" s="235">
        <f t="shared" si="724"/>
        <v>0</v>
      </c>
      <c r="DB503" s="188"/>
      <c r="DC503" s="225"/>
      <c r="DD503" s="226"/>
      <c r="DE503" s="1088"/>
      <c r="DF503" s="225"/>
      <c r="DG503" s="226"/>
      <c r="DH503" s="1088"/>
      <c r="DI503" s="225"/>
      <c r="DJ503" s="226"/>
      <c r="DK503" s="1088"/>
      <c r="DL503" s="225"/>
      <c r="DM503" s="226"/>
      <c r="DN503" s="1088"/>
      <c r="DO503" s="370"/>
      <c r="DP503" s="370"/>
      <c r="DQ503" s="243">
        <f t="shared" si="725"/>
        <v>0</v>
      </c>
      <c r="DR503" s="244">
        <f t="shared" si="726"/>
        <v>0</v>
      </c>
      <c r="DS503" s="235">
        <f t="shared" si="727"/>
        <v>0</v>
      </c>
      <c r="DT503" s="244" t="str">
        <f t="shared" si="703"/>
        <v/>
      </c>
      <c r="DU503" s="42" t="str">
        <f t="shared" si="728"/>
        <v/>
      </c>
      <c r="DV503" s="42" t="str">
        <f t="shared" si="729"/>
        <v/>
      </c>
      <c r="DW503" s="42" t="str">
        <f t="shared" si="730"/>
        <v/>
      </c>
      <c r="DX503" s="162"/>
      <c r="DY503" s="42" t="str">
        <f t="shared" si="731"/>
        <v/>
      </c>
      <c r="DZ503" s="42" t="str">
        <f t="shared" si="691"/>
        <v/>
      </c>
      <c r="EA503" s="42" t="str">
        <f t="shared" si="732"/>
        <v/>
      </c>
      <c r="EB503" s="162"/>
      <c r="EC503" s="930"/>
      <c r="ED503" s="188"/>
      <c r="EE503" s="245">
        <f t="shared" si="697"/>
        <v>0</v>
      </c>
      <c r="EG503" s="245">
        <f t="shared" si="733"/>
        <v>0</v>
      </c>
      <c r="EI503" s="246" t="str">
        <f t="shared" si="734"/>
        <v/>
      </c>
      <c r="EJ503" s="247" t="str">
        <f t="shared" si="704"/>
        <v/>
      </c>
      <c r="EK503" s="248" t="str">
        <f t="shared" si="705"/>
        <v/>
      </c>
      <c r="EL503" s="248" t="str">
        <f t="shared" si="706"/>
        <v/>
      </c>
      <c r="EM503" s="248" t="str">
        <f t="shared" si="707"/>
        <v/>
      </c>
      <c r="EN503" s="248" t="str">
        <f t="shared" si="735"/>
        <v/>
      </c>
      <c r="EO503" s="248" t="str">
        <f t="shared" si="708"/>
        <v/>
      </c>
      <c r="EQ503" s="248" t="str">
        <f t="shared" si="736"/>
        <v/>
      </c>
      <c r="ER503" s="248" t="str">
        <f t="shared" si="737"/>
        <v/>
      </c>
      <c r="ES503" s="248" t="str">
        <f t="shared" si="738"/>
        <v/>
      </c>
      <c r="ET503" s="248" t="str">
        <f t="shared" si="739"/>
        <v/>
      </c>
      <c r="EU503" s="248" t="str">
        <f t="shared" si="740"/>
        <v/>
      </c>
      <c r="EV503" s="248" t="str">
        <f t="shared" si="740"/>
        <v/>
      </c>
      <c r="EX503" s="248" t="str">
        <f t="shared" si="741"/>
        <v/>
      </c>
      <c r="EY503" s="248" t="str">
        <f t="shared" si="742"/>
        <v/>
      </c>
      <c r="EZ503" s="248" t="str">
        <f t="shared" si="743"/>
        <v/>
      </c>
      <c r="FA503" s="248" t="str">
        <f t="shared" si="744"/>
        <v/>
      </c>
      <c r="FB503" s="248" t="str">
        <f t="shared" si="776"/>
        <v/>
      </c>
      <c r="FC503" s="248" t="str">
        <f t="shared" si="776"/>
        <v/>
      </c>
      <c r="FE503" s="248" t="str">
        <f t="shared" si="745"/>
        <v/>
      </c>
      <c r="FF503" s="248" t="str">
        <f t="shared" si="746"/>
        <v/>
      </c>
      <c r="FG503" s="248" t="str">
        <f t="shared" si="747"/>
        <v/>
      </c>
      <c r="FH503" s="248" t="str">
        <f t="shared" si="748"/>
        <v/>
      </c>
      <c r="FI503" s="248" t="str">
        <f t="shared" si="777"/>
        <v/>
      </c>
      <c r="FJ503" s="248" t="str">
        <f t="shared" si="777"/>
        <v/>
      </c>
      <c r="FL503" s="370"/>
      <c r="FM503" s="371"/>
      <c r="FN503" s="371"/>
      <c r="FO503" s="611"/>
      <c r="FP503" s="896"/>
      <c r="FQ503" s="370"/>
      <c r="FR503" s="371"/>
      <c r="FS503" s="371"/>
      <c r="FT503" s="611"/>
      <c r="FU503" s="896"/>
      <c r="FV503" s="370"/>
      <c r="FW503" s="371"/>
      <c r="FX503" s="371"/>
      <c r="FY503" s="611"/>
      <c r="FZ503" s="896"/>
      <c r="GA503" s="613"/>
      <c r="GC503" s="227">
        <f t="shared" si="749"/>
        <v>0</v>
      </c>
      <c r="GD503" s="228">
        <f t="shared" si="750"/>
        <v>0</v>
      </c>
      <c r="GE503" s="229">
        <f t="shared" si="778"/>
        <v>0</v>
      </c>
      <c r="GF503" s="230">
        <f t="shared" si="778"/>
        <v>0</v>
      </c>
      <c r="GG503" s="231" t="str">
        <f t="shared" si="751"/>
        <v/>
      </c>
      <c r="GH503" s="232">
        <f t="shared" si="752"/>
        <v>0</v>
      </c>
      <c r="GI503" s="227">
        <f t="shared" si="753"/>
        <v>0</v>
      </c>
      <c r="GJ503" s="233">
        <f t="shared" si="754"/>
        <v>0</v>
      </c>
      <c r="GK503" s="233">
        <f t="shared" si="755"/>
        <v>0</v>
      </c>
      <c r="GL503" s="234"/>
      <c r="GM503" s="235">
        <f t="shared" si="756"/>
        <v>0</v>
      </c>
      <c r="GN503" s="235">
        <f t="shared" si="757"/>
        <v>0</v>
      </c>
      <c r="GO503" s="235" t="str">
        <f t="shared" si="758"/>
        <v/>
      </c>
      <c r="GP503" s="380"/>
      <c r="GQ503" s="235">
        <f t="shared" si="759"/>
        <v>0</v>
      </c>
      <c r="GR503" s="235">
        <f t="shared" si="760"/>
        <v>0</v>
      </c>
      <c r="GS503" s="235" t="str">
        <f t="shared" si="761"/>
        <v/>
      </c>
      <c r="GT503" s="236"/>
      <c r="GU503" s="237" t="str">
        <f t="shared" si="762"/>
        <v/>
      </c>
      <c r="GV503" s="237" t="str">
        <f t="shared" si="763"/>
        <v/>
      </c>
      <c r="GW503" s="238" t="str">
        <f t="shared" si="764"/>
        <v/>
      </c>
      <c r="GX503" s="238" t="str">
        <f t="shared" si="765"/>
        <v/>
      </c>
      <c r="GY503" s="239"/>
      <c r="GZ503" s="240" t="str">
        <f t="shared" si="766"/>
        <v/>
      </c>
      <c r="HA503" s="235" t="str">
        <f t="shared" si="767"/>
        <v/>
      </c>
      <c r="HB503" s="235" t="str">
        <f t="shared" si="768"/>
        <v/>
      </c>
      <c r="HC503" s="235" t="str">
        <f t="shared" si="769"/>
        <v/>
      </c>
      <c r="HD503" s="235" t="str">
        <f t="shared" si="770"/>
        <v/>
      </c>
      <c r="HE503" s="235" t="str">
        <f t="shared" si="771"/>
        <v/>
      </c>
      <c r="HF503" s="188"/>
      <c r="HG503" s="235" t="str">
        <f t="shared" si="772"/>
        <v/>
      </c>
      <c r="HH503" s="235">
        <f t="shared" si="779"/>
        <v>0</v>
      </c>
      <c r="HI503" s="235">
        <f t="shared" si="779"/>
        <v>0</v>
      </c>
      <c r="HJ503" s="235">
        <f t="shared" si="779"/>
        <v>0</v>
      </c>
      <c r="HK503" s="188"/>
      <c r="HL503" s="235" t="str">
        <f t="shared" si="773"/>
        <v/>
      </c>
      <c r="HM503" s="235">
        <f t="shared" si="780"/>
        <v>0</v>
      </c>
      <c r="HN503" s="235">
        <f t="shared" si="780"/>
        <v>0</v>
      </c>
      <c r="HO503" s="235">
        <f t="shared" si="780"/>
        <v>0</v>
      </c>
      <c r="HP503" s="188"/>
      <c r="HQ503" s="235" t="str">
        <f t="shared" si="774"/>
        <v/>
      </c>
      <c r="HR503" s="235">
        <f t="shared" si="781"/>
        <v>0</v>
      </c>
      <c r="HS503" s="235">
        <f t="shared" si="781"/>
        <v>0</v>
      </c>
      <c r="HT503" s="235">
        <f t="shared" si="781"/>
        <v>0</v>
      </c>
      <c r="HU503" s="162"/>
      <c r="HV503" s="1622"/>
      <c r="HW503" s="1619"/>
      <c r="HX503" s="1619"/>
      <c r="HY503" s="1619"/>
      <c r="HZ503" s="1619"/>
      <c r="IA503" s="1619"/>
      <c r="IB503" s="1619"/>
      <c r="IC503" s="1623"/>
      <c r="ID503" s="162"/>
      <c r="IE503" s="162"/>
    </row>
    <row r="504" spans="1:239" ht="21" customHeight="1" x14ac:dyDescent="0.25">
      <c r="A504" s="377" t="str">
        <f t="shared" si="709"/>
        <v/>
      </c>
      <c r="B504" s="188">
        <v>478</v>
      </c>
      <c r="C504" s="255"/>
      <c r="D504" s="223" t="str">
        <f t="shared" si="698"/>
        <v/>
      </c>
      <c r="E504" s="223" t="str">
        <f t="shared" si="775"/>
        <v/>
      </c>
      <c r="F504" s="242"/>
      <c r="G504" s="242"/>
      <c r="H504" s="224" t="str">
        <f t="shared" si="710"/>
        <v/>
      </c>
      <c r="I504" s="930"/>
      <c r="J504" s="930"/>
      <c r="K504" s="930"/>
      <c r="L504" s="370"/>
      <c r="M504" s="371"/>
      <c r="N504" s="371"/>
      <c r="O504" s="371"/>
      <c r="P504" s="372"/>
      <c r="Q504" s="609"/>
      <c r="R504" s="609"/>
      <c r="S504" s="610"/>
      <c r="T504" s="371"/>
      <c r="U504" s="371"/>
      <c r="V504" s="188"/>
      <c r="W504" s="370"/>
      <c r="X504" s="371"/>
      <c r="Y504" s="371"/>
      <c r="Z504" s="611"/>
      <c r="AA504" s="896"/>
      <c r="AB504" s="370"/>
      <c r="AC504" s="371"/>
      <c r="AD504" s="371"/>
      <c r="AE504" s="371"/>
      <c r="AF504" s="896"/>
      <c r="AG504" s="370"/>
      <c r="AH504" s="371"/>
      <c r="AI504" s="371"/>
      <c r="AJ504" s="371"/>
      <c r="AK504" s="896"/>
      <c r="AL504" s="370"/>
      <c r="AM504" s="371"/>
      <c r="AN504" s="371"/>
      <c r="AO504" s="372"/>
      <c r="AP504" s="370"/>
      <c r="AQ504" s="371"/>
      <c r="AR504" s="371"/>
      <c r="AS504" s="371"/>
      <c r="AT504" s="928"/>
      <c r="AU504" s="188"/>
      <c r="AV504" s="256">
        <f t="shared" si="699"/>
        <v>0</v>
      </c>
      <c r="AW504" s="257">
        <f t="shared" si="700"/>
        <v>0</v>
      </c>
      <c r="AX504" s="258">
        <f t="shared" si="690"/>
        <v>0</v>
      </c>
      <c r="AY504" s="259">
        <f t="shared" si="690"/>
        <v>0</v>
      </c>
      <c r="AZ504" s="231" t="str">
        <f t="shared" si="711"/>
        <v/>
      </c>
      <c r="BA504" s="232">
        <f t="shared" si="712"/>
        <v>0</v>
      </c>
      <c r="BB504" s="249">
        <f t="shared" si="701"/>
        <v>0</v>
      </c>
      <c r="BC504" s="231">
        <f t="shared" si="713"/>
        <v>0</v>
      </c>
      <c r="BD504" s="231">
        <f t="shared" si="714"/>
        <v>0</v>
      </c>
      <c r="BE504" s="260"/>
      <c r="BF504" s="235">
        <f t="shared" si="715"/>
        <v>0</v>
      </c>
      <c r="BG504" s="235">
        <f t="shared" si="716"/>
        <v>0</v>
      </c>
      <c r="BH504" s="235">
        <f t="shared" si="717"/>
        <v>0</v>
      </c>
      <c r="BI504" s="380"/>
      <c r="BJ504" s="235">
        <f t="shared" si="702"/>
        <v>0</v>
      </c>
      <c r="BK504" s="235">
        <f t="shared" si="718"/>
        <v>0</v>
      </c>
      <c r="BL504" s="235" t="str">
        <f t="shared" si="719"/>
        <v/>
      </c>
      <c r="BM504" s="236"/>
      <c r="BN504" s="237"/>
      <c r="BO504" s="237"/>
      <c r="BP504" s="238"/>
      <c r="BQ504" s="238"/>
      <c r="BR504" s="254"/>
      <c r="BS504" s="252"/>
      <c r="BT504" s="244"/>
      <c r="BU504" s="244"/>
      <c r="BV504" s="244"/>
      <c r="BW504" s="244"/>
      <c r="BX504" s="244"/>
      <c r="BY504" s="244"/>
      <c r="BZ504" s="244"/>
      <c r="CA504" s="244"/>
      <c r="CB504" s="253"/>
      <c r="CC504" s="188"/>
      <c r="CD504" s="244">
        <f t="shared" si="692"/>
        <v>0</v>
      </c>
      <c r="CE504" s="235">
        <f t="shared" si="720"/>
        <v>0</v>
      </c>
      <c r="CF504" s="235">
        <f t="shared" si="720"/>
        <v>0</v>
      </c>
      <c r="CG504" s="235">
        <f t="shared" si="720"/>
        <v>0</v>
      </c>
      <c r="CH504" s="188"/>
      <c r="CI504" s="244">
        <f t="shared" si="693"/>
        <v>0</v>
      </c>
      <c r="CJ504" s="235">
        <f t="shared" si="721"/>
        <v>0</v>
      </c>
      <c r="CK504" s="235">
        <f t="shared" si="721"/>
        <v>0</v>
      </c>
      <c r="CL504" s="235">
        <f t="shared" si="721"/>
        <v>0</v>
      </c>
      <c r="CM504" s="188"/>
      <c r="CN504" s="244">
        <f t="shared" si="694"/>
        <v>0</v>
      </c>
      <c r="CO504" s="235">
        <f t="shared" si="722"/>
        <v>0</v>
      </c>
      <c r="CP504" s="235">
        <f t="shared" si="722"/>
        <v>0</v>
      </c>
      <c r="CQ504" s="235">
        <f t="shared" si="722"/>
        <v>0</v>
      </c>
      <c r="CR504" s="188"/>
      <c r="CS504" s="244">
        <f t="shared" si="695"/>
        <v>0</v>
      </c>
      <c r="CT504" s="235">
        <f t="shared" si="723"/>
        <v>0</v>
      </c>
      <c r="CU504" s="235">
        <f t="shared" si="723"/>
        <v>0</v>
      </c>
      <c r="CV504" s="235">
        <f t="shared" si="723"/>
        <v>0</v>
      </c>
      <c r="CW504" s="188"/>
      <c r="CX504" s="244">
        <f t="shared" si="696"/>
        <v>0</v>
      </c>
      <c r="CY504" s="235">
        <f t="shared" si="724"/>
        <v>0</v>
      </c>
      <c r="CZ504" s="235">
        <f t="shared" si="724"/>
        <v>0</v>
      </c>
      <c r="DA504" s="235">
        <f t="shared" si="724"/>
        <v>0</v>
      </c>
      <c r="DB504" s="188"/>
      <c r="DC504" s="225"/>
      <c r="DD504" s="226"/>
      <c r="DE504" s="1088"/>
      <c r="DF504" s="225"/>
      <c r="DG504" s="226"/>
      <c r="DH504" s="1088"/>
      <c r="DI504" s="225"/>
      <c r="DJ504" s="226"/>
      <c r="DK504" s="1088"/>
      <c r="DL504" s="225"/>
      <c r="DM504" s="226"/>
      <c r="DN504" s="1088"/>
      <c r="DO504" s="370"/>
      <c r="DP504" s="370"/>
      <c r="DQ504" s="243">
        <f t="shared" si="725"/>
        <v>0</v>
      </c>
      <c r="DR504" s="244">
        <f t="shared" si="726"/>
        <v>0</v>
      </c>
      <c r="DS504" s="235">
        <f t="shared" si="727"/>
        <v>0</v>
      </c>
      <c r="DT504" s="244" t="str">
        <f t="shared" si="703"/>
        <v/>
      </c>
      <c r="DU504" s="42" t="str">
        <f t="shared" si="728"/>
        <v/>
      </c>
      <c r="DV504" s="42" t="str">
        <f t="shared" si="729"/>
        <v/>
      </c>
      <c r="DW504" s="42" t="str">
        <f t="shared" si="730"/>
        <v/>
      </c>
      <c r="DX504" s="162"/>
      <c r="DY504" s="42" t="str">
        <f t="shared" si="731"/>
        <v/>
      </c>
      <c r="DZ504" s="42" t="str">
        <f t="shared" si="691"/>
        <v/>
      </c>
      <c r="EA504" s="42" t="str">
        <f t="shared" si="732"/>
        <v/>
      </c>
      <c r="EB504" s="162"/>
      <c r="EC504" s="930"/>
      <c r="ED504" s="188"/>
      <c r="EE504" s="245">
        <f t="shared" si="697"/>
        <v>0</v>
      </c>
      <c r="EG504" s="245">
        <f t="shared" si="733"/>
        <v>0</v>
      </c>
      <c r="EI504" s="246" t="str">
        <f t="shared" si="734"/>
        <v/>
      </c>
      <c r="EJ504" s="247" t="str">
        <f t="shared" si="704"/>
        <v/>
      </c>
      <c r="EK504" s="248" t="str">
        <f t="shared" si="705"/>
        <v/>
      </c>
      <c r="EL504" s="248" t="str">
        <f t="shared" si="706"/>
        <v/>
      </c>
      <c r="EM504" s="248" t="str">
        <f t="shared" si="707"/>
        <v/>
      </c>
      <c r="EN504" s="248" t="str">
        <f t="shared" si="735"/>
        <v/>
      </c>
      <c r="EO504" s="248" t="str">
        <f t="shared" si="708"/>
        <v/>
      </c>
      <c r="EQ504" s="248" t="str">
        <f t="shared" si="736"/>
        <v/>
      </c>
      <c r="ER504" s="248" t="str">
        <f t="shared" si="737"/>
        <v/>
      </c>
      <c r="ES504" s="248" t="str">
        <f t="shared" si="738"/>
        <v/>
      </c>
      <c r="ET504" s="248" t="str">
        <f t="shared" si="739"/>
        <v/>
      </c>
      <c r="EU504" s="248" t="str">
        <f t="shared" si="740"/>
        <v/>
      </c>
      <c r="EV504" s="248" t="str">
        <f t="shared" si="740"/>
        <v/>
      </c>
      <c r="EX504" s="248" t="str">
        <f t="shared" si="741"/>
        <v/>
      </c>
      <c r="EY504" s="248" t="str">
        <f t="shared" si="742"/>
        <v/>
      </c>
      <c r="EZ504" s="248" t="str">
        <f t="shared" si="743"/>
        <v/>
      </c>
      <c r="FA504" s="248" t="str">
        <f t="shared" si="744"/>
        <v/>
      </c>
      <c r="FB504" s="248" t="str">
        <f t="shared" si="776"/>
        <v/>
      </c>
      <c r="FC504" s="248" t="str">
        <f t="shared" si="776"/>
        <v/>
      </c>
      <c r="FE504" s="248" t="str">
        <f t="shared" si="745"/>
        <v/>
      </c>
      <c r="FF504" s="248" t="str">
        <f t="shared" si="746"/>
        <v/>
      </c>
      <c r="FG504" s="248" t="str">
        <f t="shared" si="747"/>
        <v/>
      </c>
      <c r="FH504" s="248" t="str">
        <f t="shared" si="748"/>
        <v/>
      </c>
      <c r="FI504" s="248" t="str">
        <f t="shared" si="777"/>
        <v/>
      </c>
      <c r="FJ504" s="248" t="str">
        <f t="shared" si="777"/>
        <v/>
      </c>
      <c r="FL504" s="370"/>
      <c r="FM504" s="371"/>
      <c r="FN504" s="371"/>
      <c r="FO504" s="611"/>
      <c r="FP504" s="896"/>
      <c r="FQ504" s="370"/>
      <c r="FR504" s="371"/>
      <c r="FS504" s="371"/>
      <c r="FT504" s="611"/>
      <c r="FU504" s="896"/>
      <c r="FV504" s="370"/>
      <c r="FW504" s="371"/>
      <c r="FX504" s="371"/>
      <c r="FY504" s="611"/>
      <c r="FZ504" s="896"/>
      <c r="GA504" s="613"/>
      <c r="GC504" s="227">
        <f t="shared" si="749"/>
        <v>0</v>
      </c>
      <c r="GD504" s="228">
        <f t="shared" si="750"/>
        <v>0</v>
      </c>
      <c r="GE504" s="229">
        <f t="shared" si="778"/>
        <v>0</v>
      </c>
      <c r="GF504" s="230">
        <f t="shared" si="778"/>
        <v>0</v>
      </c>
      <c r="GG504" s="231" t="str">
        <f t="shared" si="751"/>
        <v/>
      </c>
      <c r="GH504" s="232">
        <f t="shared" si="752"/>
        <v>0</v>
      </c>
      <c r="GI504" s="227">
        <f t="shared" si="753"/>
        <v>0</v>
      </c>
      <c r="GJ504" s="233">
        <f t="shared" si="754"/>
        <v>0</v>
      </c>
      <c r="GK504" s="233">
        <f t="shared" si="755"/>
        <v>0</v>
      </c>
      <c r="GL504" s="234"/>
      <c r="GM504" s="235">
        <f t="shared" si="756"/>
        <v>0</v>
      </c>
      <c r="GN504" s="235">
        <f t="shared" si="757"/>
        <v>0</v>
      </c>
      <c r="GO504" s="235" t="str">
        <f t="shared" si="758"/>
        <v/>
      </c>
      <c r="GP504" s="380"/>
      <c r="GQ504" s="235">
        <f t="shared" si="759"/>
        <v>0</v>
      </c>
      <c r="GR504" s="235">
        <f t="shared" si="760"/>
        <v>0</v>
      </c>
      <c r="GS504" s="235" t="str">
        <f t="shared" si="761"/>
        <v/>
      </c>
      <c r="GT504" s="236"/>
      <c r="GU504" s="237" t="str">
        <f t="shared" si="762"/>
        <v/>
      </c>
      <c r="GV504" s="237" t="str">
        <f t="shared" si="763"/>
        <v/>
      </c>
      <c r="GW504" s="238" t="str">
        <f t="shared" si="764"/>
        <v/>
      </c>
      <c r="GX504" s="238" t="str">
        <f t="shared" si="765"/>
        <v/>
      </c>
      <c r="GY504" s="239"/>
      <c r="GZ504" s="240" t="str">
        <f t="shared" si="766"/>
        <v/>
      </c>
      <c r="HA504" s="235" t="str">
        <f t="shared" si="767"/>
        <v/>
      </c>
      <c r="HB504" s="235" t="str">
        <f t="shared" si="768"/>
        <v/>
      </c>
      <c r="HC504" s="235" t="str">
        <f t="shared" si="769"/>
        <v/>
      </c>
      <c r="HD504" s="235" t="str">
        <f t="shared" si="770"/>
        <v/>
      </c>
      <c r="HE504" s="235" t="str">
        <f t="shared" si="771"/>
        <v/>
      </c>
      <c r="HF504" s="188"/>
      <c r="HG504" s="235" t="str">
        <f t="shared" si="772"/>
        <v/>
      </c>
      <c r="HH504" s="235">
        <f t="shared" si="779"/>
        <v>0</v>
      </c>
      <c r="HI504" s="235">
        <f t="shared" si="779"/>
        <v>0</v>
      </c>
      <c r="HJ504" s="235">
        <f t="shared" si="779"/>
        <v>0</v>
      </c>
      <c r="HK504" s="188"/>
      <c r="HL504" s="235" t="str">
        <f t="shared" si="773"/>
        <v/>
      </c>
      <c r="HM504" s="235">
        <f t="shared" si="780"/>
        <v>0</v>
      </c>
      <c r="HN504" s="235">
        <f t="shared" si="780"/>
        <v>0</v>
      </c>
      <c r="HO504" s="235">
        <f t="shared" si="780"/>
        <v>0</v>
      </c>
      <c r="HP504" s="188"/>
      <c r="HQ504" s="235" t="str">
        <f t="shared" si="774"/>
        <v/>
      </c>
      <c r="HR504" s="235">
        <f t="shared" si="781"/>
        <v>0</v>
      </c>
      <c r="HS504" s="235">
        <f t="shared" si="781"/>
        <v>0</v>
      </c>
      <c r="HT504" s="235">
        <f t="shared" si="781"/>
        <v>0</v>
      </c>
      <c r="HU504" s="162"/>
      <c r="HV504" s="1622"/>
      <c r="HW504" s="1619"/>
      <c r="HX504" s="1619"/>
      <c r="HY504" s="1619"/>
      <c r="HZ504" s="1619"/>
      <c r="IA504" s="1619"/>
      <c r="IB504" s="1619"/>
      <c r="IC504" s="1623"/>
      <c r="ID504" s="162"/>
      <c r="IE504" s="162"/>
    </row>
    <row r="505" spans="1:239" ht="21" customHeight="1" x14ac:dyDescent="0.25">
      <c r="A505" s="377" t="str">
        <f t="shared" si="709"/>
        <v/>
      </c>
      <c r="B505" s="188">
        <v>479</v>
      </c>
      <c r="C505" s="255"/>
      <c r="D505" s="223" t="str">
        <f t="shared" si="698"/>
        <v/>
      </c>
      <c r="E505" s="223" t="str">
        <f t="shared" si="775"/>
        <v/>
      </c>
      <c r="F505" s="242"/>
      <c r="G505" s="242"/>
      <c r="H505" s="224" t="str">
        <f t="shared" si="710"/>
        <v/>
      </c>
      <c r="I505" s="930"/>
      <c r="J505" s="930"/>
      <c r="K505" s="930"/>
      <c r="L505" s="370"/>
      <c r="M505" s="371"/>
      <c r="N505" s="371"/>
      <c r="O505" s="371"/>
      <c r="P505" s="372"/>
      <c r="Q505" s="609"/>
      <c r="R505" s="609"/>
      <c r="S505" s="610"/>
      <c r="T505" s="371"/>
      <c r="U505" s="371"/>
      <c r="V505" s="188"/>
      <c r="W505" s="370"/>
      <c r="X505" s="371"/>
      <c r="Y505" s="371"/>
      <c r="Z505" s="611"/>
      <c r="AA505" s="896"/>
      <c r="AB505" s="370"/>
      <c r="AC505" s="371"/>
      <c r="AD505" s="371"/>
      <c r="AE505" s="371"/>
      <c r="AF505" s="896"/>
      <c r="AG505" s="370"/>
      <c r="AH505" s="371"/>
      <c r="AI505" s="371"/>
      <c r="AJ505" s="371"/>
      <c r="AK505" s="896"/>
      <c r="AL505" s="370"/>
      <c r="AM505" s="371"/>
      <c r="AN505" s="371"/>
      <c r="AO505" s="372"/>
      <c r="AP505" s="370"/>
      <c r="AQ505" s="371"/>
      <c r="AR505" s="371"/>
      <c r="AS505" s="371"/>
      <c r="AT505" s="928"/>
      <c r="AU505" s="188"/>
      <c r="AV505" s="256">
        <f t="shared" si="699"/>
        <v>0</v>
      </c>
      <c r="AW505" s="257">
        <f t="shared" si="700"/>
        <v>0</v>
      </c>
      <c r="AX505" s="258">
        <f t="shared" si="690"/>
        <v>0</v>
      </c>
      <c r="AY505" s="259">
        <f t="shared" si="690"/>
        <v>0</v>
      </c>
      <c r="AZ505" s="231" t="str">
        <f t="shared" si="711"/>
        <v/>
      </c>
      <c r="BA505" s="232">
        <f t="shared" si="712"/>
        <v>0</v>
      </c>
      <c r="BB505" s="249">
        <f t="shared" si="701"/>
        <v>0</v>
      </c>
      <c r="BC505" s="231">
        <f t="shared" si="713"/>
        <v>0</v>
      </c>
      <c r="BD505" s="231">
        <f t="shared" si="714"/>
        <v>0</v>
      </c>
      <c r="BE505" s="260"/>
      <c r="BF505" s="235">
        <f t="shared" si="715"/>
        <v>0</v>
      </c>
      <c r="BG505" s="235">
        <f t="shared" si="716"/>
        <v>0</v>
      </c>
      <c r="BH505" s="235">
        <f t="shared" si="717"/>
        <v>0</v>
      </c>
      <c r="BI505" s="380"/>
      <c r="BJ505" s="235">
        <f t="shared" si="702"/>
        <v>0</v>
      </c>
      <c r="BK505" s="235">
        <f t="shared" si="718"/>
        <v>0</v>
      </c>
      <c r="BL505" s="235" t="str">
        <f t="shared" si="719"/>
        <v/>
      </c>
      <c r="BM505" s="236"/>
      <c r="BN505" s="237"/>
      <c r="BO505" s="237"/>
      <c r="BP505" s="238"/>
      <c r="BQ505" s="238"/>
      <c r="BR505" s="254"/>
      <c r="BS505" s="252"/>
      <c r="BT505" s="244"/>
      <c r="BU505" s="244"/>
      <c r="BV505" s="244"/>
      <c r="BW505" s="244"/>
      <c r="BX505" s="244"/>
      <c r="BY505" s="244"/>
      <c r="BZ505" s="244"/>
      <c r="CA505" s="244"/>
      <c r="CB505" s="253"/>
      <c r="CC505" s="188"/>
      <c r="CD505" s="244">
        <f t="shared" si="692"/>
        <v>0</v>
      </c>
      <c r="CE505" s="235">
        <f t="shared" si="720"/>
        <v>0</v>
      </c>
      <c r="CF505" s="235">
        <f t="shared" si="720"/>
        <v>0</v>
      </c>
      <c r="CG505" s="235">
        <f t="shared" si="720"/>
        <v>0</v>
      </c>
      <c r="CH505" s="188"/>
      <c r="CI505" s="244">
        <f t="shared" si="693"/>
        <v>0</v>
      </c>
      <c r="CJ505" s="235">
        <f t="shared" si="721"/>
        <v>0</v>
      </c>
      <c r="CK505" s="235">
        <f t="shared" si="721"/>
        <v>0</v>
      </c>
      <c r="CL505" s="235">
        <f t="shared" si="721"/>
        <v>0</v>
      </c>
      <c r="CM505" s="188"/>
      <c r="CN505" s="244">
        <f t="shared" si="694"/>
        <v>0</v>
      </c>
      <c r="CO505" s="235">
        <f t="shared" si="722"/>
        <v>0</v>
      </c>
      <c r="CP505" s="235">
        <f t="shared" si="722"/>
        <v>0</v>
      </c>
      <c r="CQ505" s="235">
        <f t="shared" si="722"/>
        <v>0</v>
      </c>
      <c r="CR505" s="188"/>
      <c r="CS505" s="244">
        <f t="shared" si="695"/>
        <v>0</v>
      </c>
      <c r="CT505" s="235">
        <f t="shared" si="723"/>
        <v>0</v>
      </c>
      <c r="CU505" s="235">
        <f t="shared" si="723"/>
        <v>0</v>
      </c>
      <c r="CV505" s="235">
        <f t="shared" si="723"/>
        <v>0</v>
      </c>
      <c r="CW505" s="188"/>
      <c r="CX505" s="244">
        <f t="shared" si="696"/>
        <v>0</v>
      </c>
      <c r="CY505" s="235">
        <f t="shared" si="724"/>
        <v>0</v>
      </c>
      <c r="CZ505" s="235">
        <f t="shared" si="724"/>
        <v>0</v>
      </c>
      <c r="DA505" s="235">
        <f t="shared" si="724"/>
        <v>0</v>
      </c>
      <c r="DB505" s="188"/>
      <c r="DC505" s="225"/>
      <c r="DD505" s="226"/>
      <c r="DE505" s="1088"/>
      <c r="DF505" s="225"/>
      <c r="DG505" s="226"/>
      <c r="DH505" s="1088"/>
      <c r="DI505" s="225"/>
      <c r="DJ505" s="226"/>
      <c r="DK505" s="1088"/>
      <c r="DL505" s="225"/>
      <c r="DM505" s="226"/>
      <c r="DN505" s="1088"/>
      <c r="DO505" s="370"/>
      <c r="DP505" s="370"/>
      <c r="DQ505" s="243">
        <f t="shared" si="725"/>
        <v>0</v>
      </c>
      <c r="DR505" s="244">
        <f t="shared" si="726"/>
        <v>0</v>
      </c>
      <c r="DS505" s="235">
        <f t="shared" si="727"/>
        <v>0</v>
      </c>
      <c r="DT505" s="244" t="str">
        <f t="shared" si="703"/>
        <v/>
      </c>
      <c r="DU505" s="42" t="str">
        <f t="shared" si="728"/>
        <v/>
      </c>
      <c r="DV505" s="42" t="str">
        <f t="shared" si="729"/>
        <v/>
      </c>
      <c r="DW505" s="42" t="str">
        <f t="shared" si="730"/>
        <v/>
      </c>
      <c r="DX505" s="162"/>
      <c r="DY505" s="42" t="str">
        <f t="shared" si="731"/>
        <v/>
      </c>
      <c r="DZ505" s="42" t="str">
        <f t="shared" si="691"/>
        <v/>
      </c>
      <c r="EA505" s="42" t="str">
        <f t="shared" si="732"/>
        <v/>
      </c>
      <c r="EB505" s="162"/>
      <c r="EC505" s="930"/>
      <c r="ED505" s="188"/>
      <c r="EE505" s="245">
        <f t="shared" si="697"/>
        <v>0</v>
      </c>
      <c r="EG505" s="245">
        <f t="shared" si="733"/>
        <v>0</v>
      </c>
      <c r="EI505" s="246" t="str">
        <f t="shared" si="734"/>
        <v/>
      </c>
      <c r="EJ505" s="247" t="str">
        <f t="shared" si="704"/>
        <v/>
      </c>
      <c r="EK505" s="248" t="str">
        <f t="shared" si="705"/>
        <v/>
      </c>
      <c r="EL505" s="248" t="str">
        <f t="shared" si="706"/>
        <v/>
      </c>
      <c r="EM505" s="248" t="str">
        <f t="shared" si="707"/>
        <v/>
      </c>
      <c r="EN505" s="248" t="str">
        <f t="shared" si="735"/>
        <v/>
      </c>
      <c r="EO505" s="248" t="str">
        <f t="shared" si="708"/>
        <v/>
      </c>
      <c r="EQ505" s="248" t="str">
        <f t="shared" si="736"/>
        <v/>
      </c>
      <c r="ER505" s="248" t="str">
        <f t="shared" si="737"/>
        <v/>
      </c>
      <c r="ES505" s="248" t="str">
        <f t="shared" si="738"/>
        <v/>
      </c>
      <c r="ET505" s="248" t="str">
        <f t="shared" si="739"/>
        <v/>
      </c>
      <c r="EU505" s="248" t="str">
        <f t="shared" si="740"/>
        <v/>
      </c>
      <c r="EV505" s="248" t="str">
        <f t="shared" si="740"/>
        <v/>
      </c>
      <c r="EX505" s="248" t="str">
        <f t="shared" si="741"/>
        <v/>
      </c>
      <c r="EY505" s="248" t="str">
        <f t="shared" si="742"/>
        <v/>
      </c>
      <c r="EZ505" s="248" t="str">
        <f t="shared" si="743"/>
        <v/>
      </c>
      <c r="FA505" s="248" t="str">
        <f t="shared" si="744"/>
        <v/>
      </c>
      <c r="FB505" s="248" t="str">
        <f t="shared" si="776"/>
        <v/>
      </c>
      <c r="FC505" s="248" t="str">
        <f t="shared" si="776"/>
        <v/>
      </c>
      <c r="FE505" s="248" t="str">
        <f t="shared" si="745"/>
        <v/>
      </c>
      <c r="FF505" s="248" t="str">
        <f t="shared" si="746"/>
        <v/>
      </c>
      <c r="FG505" s="248" t="str">
        <f t="shared" si="747"/>
        <v/>
      </c>
      <c r="FH505" s="248" t="str">
        <f t="shared" si="748"/>
        <v/>
      </c>
      <c r="FI505" s="248" t="str">
        <f t="shared" si="777"/>
        <v/>
      </c>
      <c r="FJ505" s="248" t="str">
        <f t="shared" si="777"/>
        <v/>
      </c>
      <c r="FL505" s="370"/>
      <c r="FM505" s="371"/>
      <c r="FN505" s="371"/>
      <c r="FO505" s="611"/>
      <c r="FP505" s="896"/>
      <c r="FQ505" s="370"/>
      <c r="FR505" s="371"/>
      <c r="FS505" s="371"/>
      <c r="FT505" s="611"/>
      <c r="FU505" s="896"/>
      <c r="FV505" s="370"/>
      <c r="FW505" s="371"/>
      <c r="FX505" s="371"/>
      <c r="FY505" s="611"/>
      <c r="FZ505" s="896"/>
      <c r="GA505" s="613"/>
      <c r="GC505" s="227">
        <f t="shared" si="749"/>
        <v>0</v>
      </c>
      <c r="GD505" s="228">
        <f t="shared" si="750"/>
        <v>0</v>
      </c>
      <c r="GE505" s="229">
        <f t="shared" si="778"/>
        <v>0</v>
      </c>
      <c r="GF505" s="230">
        <f t="shared" si="778"/>
        <v>0</v>
      </c>
      <c r="GG505" s="231" t="str">
        <f t="shared" si="751"/>
        <v/>
      </c>
      <c r="GH505" s="232">
        <f t="shared" si="752"/>
        <v>0</v>
      </c>
      <c r="GI505" s="227">
        <f t="shared" si="753"/>
        <v>0</v>
      </c>
      <c r="GJ505" s="233">
        <f t="shared" si="754"/>
        <v>0</v>
      </c>
      <c r="GK505" s="233">
        <f t="shared" si="755"/>
        <v>0</v>
      </c>
      <c r="GL505" s="234"/>
      <c r="GM505" s="235">
        <f t="shared" si="756"/>
        <v>0</v>
      </c>
      <c r="GN505" s="235">
        <f t="shared" si="757"/>
        <v>0</v>
      </c>
      <c r="GO505" s="235" t="str">
        <f t="shared" si="758"/>
        <v/>
      </c>
      <c r="GP505" s="380"/>
      <c r="GQ505" s="235">
        <f t="shared" si="759"/>
        <v>0</v>
      </c>
      <c r="GR505" s="235">
        <f t="shared" si="760"/>
        <v>0</v>
      </c>
      <c r="GS505" s="235" t="str">
        <f t="shared" si="761"/>
        <v/>
      </c>
      <c r="GT505" s="236"/>
      <c r="GU505" s="237" t="str">
        <f t="shared" si="762"/>
        <v/>
      </c>
      <c r="GV505" s="237" t="str">
        <f t="shared" si="763"/>
        <v/>
      </c>
      <c r="GW505" s="238" t="str">
        <f t="shared" si="764"/>
        <v/>
      </c>
      <c r="GX505" s="238" t="str">
        <f t="shared" si="765"/>
        <v/>
      </c>
      <c r="GY505" s="239"/>
      <c r="GZ505" s="240" t="str">
        <f t="shared" si="766"/>
        <v/>
      </c>
      <c r="HA505" s="235" t="str">
        <f t="shared" si="767"/>
        <v/>
      </c>
      <c r="HB505" s="235" t="str">
        <f t="shared" si="768"/>
        <v/>
      </c>
      <c r="HC505" s="235" t="str">
        <f t="shared" si="769"/>
        <v/>
      </c>
      <c r="HD505" s="235" t="str">
        <f t="shared" si="770"/>
        <v/>
      </c>
      <c r="HE505" s="235" t="str">
        <f t="shared" si="771"/>
        <v/>
      </c>
      <c r="HF505" s="188"/>
      <c r="HG505" s="235" t="str">
        <f t="shared" si="772"/>
        <v/>
      </c>
      <c r="HH505" s="235">
        <f t="shared" si="779"/>
        <v>0</v>
      </c>
      <c r="HI505" s="235">
        <f t="shared" si="779"/>
        <v>0</v>
      </c>
      <c r="HJ505" s="235">
        <f t="shared" si="779"/>
        <v>0</v>
      </c>
      <c r="HK505" s="188"/>
      <c r="HL505" s="235" t="str">
        <f t="shared" si="773"/>
        <v/>
      </c>
      <c r="HM505" s="235">
        <f t="shared" si="780"/>
        <v>0</v>
      </c>
      <c r="HN505" s="235">
        <f t="shared" si="780"/>
        <v>0</v>
      </c>
      <c r="HO505" s="235">
        <f t="shared" si="780"/>
        <v>0</v>
      </c>
      <c r="HP505" s="188"/>
      <c r="HQ505" s="235" t="str">
        <f t="shared" si="774"/>
        <v/>
      </c>
      <c r="HR505" s="235">
        <f t="shared" si="781"/>
        <v>0</v>
      </c>
      <c r="HS505" s="235">
        <f t="shared" si="781"/>
        <v>0</v>
      </c>
      <c r="HT505" s="235">
        <f t="shared" si="781"/>
        <v>0</v>
      </c>
      <c r="HU505" s="162"/>
      <c r="HV505" s="1622"/>
      <c r="HW505" s="1619"/>
      <c r="HX505" s="1619"/>
      <c r="HY505" s="1619"/>
      <c r="HZ505" s="1619"/>
      <c r="IA505" s="1619"/>
      <c r="IB505" s="1619"/>
      <c r="IC505" s="1623"/>
      <c r="ID505" s="162"/>
      <c r="IE505" s="162"/>
    </row>
    <row r="506" spans="1:239" ht="21" customHeight="1" x14ac:dyDescent="0.25">
      <c r="A506" s="377" t="str">
        <f t="shared" si="709"/>
        <v/>
      </c>
      <c r="B506" s="188">
        <v>480</v>
      </c>
      <c r="C506" s="255"/>
      <c r="D506" s="223" t="str">
        <f t="shared" si="698"/>
        <v/>
      </c>
      <c r="E506" s="223" t="str">
        <f t="shared" si="775"/>
        <v/>
      </c>
      <c r="F506" s="242"/>
      <c r="G506" s="242"/>
      <c r="H506" s="224" t="str">
        <f t="shared" si="710"/>
        <v/>
      </c>
      <c r="I506" s="930"/>
      <c r="J506" s="930"/>
      <c r="K506" s="930"/>
      <c r="L506" s="370"/>
      <c r="M506" s="371"/>
      <c r="N506" s="371"/>
      <c r="O506" s="371"/>
      <c r="P506" s="372"/>
      <c r="Q506" s="609"/>
      <c r="R506" s="609"/>
      <c r="S506" s="610"/>
      <c r="T506" s="371"/>
      <c r="U506" s="371"/>
      <c r="V506" s="188"/>
      <c r="W506" s="370"/>
      <c r="X506" s="371"/>
      <c r="Y506" s="371"/>
      <c r="Z506" s="611"/>
      <c r="AA506" s="896"/>
      <c r="AB506" s="370"/>
      <c r="AC506" s="371"/>
      <c r="AD506" s="371"/>
      <c r="AE506" s="371"/>
      <c r="AF506" s="896"/>
      <c r="AG506" s="370"/>
      <c r="AH506" s="371"/>
      <c r="AI506" s="371"/>
      <c r="AJ506" s="371"/>
      <c r="AK506" s="896"/>
      <c r="AL506" s="370"/>
      <c r="AM506" s="371"/>
      <c r="AN506" s="371"/>
      <c r="AO506" s="372"/>
      <c r="AP506" s="370"/>
      <c r="AQ506" s="371"/>
      <c r="AR506" s="371"/>
      <c r="AS506" s="371"/>
      <c r="AT506" s="928"/>
      <c r="AU506" s="188"/>
      <c r="AV506" s="256">
        <f t="shared" si="699"/>
        <v>0</v>
      </c>
      <c r="AW506" s="257">
        <f t="shared" si="700"/>
        <v>0</v>
      </c>
      <c r="AX506" s="258">
        <f t="shared" si="690"/>
        <v>0</v>
      </c>
      <c r="AY506" s="259">
        <f t="shared" si="690"/>
        <v>0</v>
      </c>
      <c r="AZ506" s="231" t="str">
        <f t="shared" si="711"/>
        <v/>
      </c>
      <c r="BA506" s="232">
        <f t="shared" si="712"/>
        <v>0</v>
      </c>
      <c r="BB506" s="249">
        <f t="shared" si="701"/>
        <v>0</v>
      </c>
      <c r="BC506" s="231">
        <f t="shared" si="713"/>
        <v>0</v>
      </c>
      <c r="BD506" s="231">
        <f t="shared" si="714"/>
        <v>0</v>
      </c>
      <c r="BE506" s="260"/>
      <c r="BF506" s="235">
        <f t="shared" si="715"/>
        <v>0</v>
      </c>
      <c r="BG506" s="235">
        <f t="shared" si="716"/>
        <v>0</v>
      </c>
      <c r="BH506" s="235">
        <f t="shared" si="717"/>
        <v>0</v>
      </c>
      <c r="BI506" s="380"/>
      <c r="BJ506" s="235">
        <f t="shared" si="702"/>
        <v>0</v>
      </c>
      <c r="BK506" s="235">
        <f t="shared" si="718"/>
        <v>0</v>
      </c>
      <c r="BL506" s="235" t="str">
        <f t="shared" si="719"/>
        <v/>
      </c>
      <c r="BM506" s="236"/>
      <c r="BN506" s="237"/>
      <c r="BO506" s="237"/>
      <c r="BP506" s="238"/>
      <c r="BQ506" s="238"/>
      <c r="BR506" s="254"/>
      <c r="BS506" s="252"/>
      <c r="BT506" s="244"/>
      <c r="BU506" s="244"/>
      <c r="BV506" s="244"/>
      <c r="BW506" s="244"/>
      <c r="BX506" s="244"/>
      <c r="BY506" s="244"/>
      <c r="BZ506" s="244"/>
      <c r="CA506" s="244"/>
      <c r="CB506" s="253"/>
      <c r="CC506" s="188"/>
      <c r="CD506" s="244">
        <f t="shared" si="692"/>
        <v>0</v>
      </c>
      <c r="CE506" s="235">
        <f t="shared" si="720"/>
        <v>0</v>
      </c>
      <c r="CF506" s="235">
        <f t="shared" si="720"/>
        <v>0</v>
      </c>
      <c r="CG506" s="235">
        <f t="shared" si="720"/>
        <v>0</v>
      </c>
      <c r="CH506" s="188"/>
      <c r="CI506" s="244">
        <f t="shared" si="693"/>
        <v>0</v>
      </c>
      <c r="CJ506" s="235">
        <f t="shared" si="721"/>
        <v>0</v>
      </c>
      <c r="CK506" s="235">
        <f t="shared" si="721"/>
        <v>0</v>
      </c>
      <c r="CL506" s="235">
        <f t="shared" si="721"/>
        <v>0</v>
      </c>
      <c r="CM506" s="188"/>
      <c r="CN506" s="244">
        <f t="shared" si="694"/>
        <v>0</v>
      </c>
      <c r="CO506" s="235">
        <f t="shared" si="722"/>
        <v>0</v>
      </c>
      <c r="CP506" s="235">
        <f t="shared" si="722"/>
        <v>0</v>
      </c>
      <c r="CQ506" s="235">
        <f t="shared" si="722"/>
        <v>0</v>
      </c>
      <c r="CR506" s="188"/>
      <c r="CS506" s="244">
        <f t="shared" si="695"/>
        <v>0</v>
      </c>
      <c r="CT506" s="235">
        <f t="shared" si="723"/>
        <v>0</v>
      </c>
      <c r="CU506" s="235">
        <f t="shared" si="723"/>
        <v>0</v>
      </c>
      <c r="CV506" s="235">
        <f t="shared" si="723"/>
        <v>0</v>
      </c>
      <c r="CW506" s="188"/>
      <c r="CX506" s="244">
        <f t="shared" si="696"/>
        <v>0</v>
      </c>
      <c r="CY506" s="235">
        <f t="shared" si="724"/>
        <v>0</v>
      </c>
      <c r="CZ506" s="235">
        <f t="shared" si="724"/>
        <v>0</v>
      </c>
      <c r="DA506" s="235">
        <f t="shared" si="724"/>
        <v>0</v>
      </c>
      <c r="DB506" s="188"/>
      <c r="DC506" s="225"/>
      <c r="DD506" s="226"/>
      <c r="DE506" s="1088"/>
      <c r="DF506" s="225"/>
      <c r="DG506" s="226"/>
      <c r="DH506" s="1088"/>
      <c r="DI506" s="225"/>
      <c r="DJ506" s="226"/>
      <c r="DK506" s="1088"/>
      <c r="DL506" s="225"/>
      <c r="DM506" s="226"/>
      <c r="DN506" s="1088"/>
      <c r="DO506" s="370"/>
      <c r="DP506" s="370"/>
      <c r="DQ506" s="243">
        <f t="shared" si="725"/>
        <v>0</v>
      </c>
      <c r="DR506" s="244">
        <f t="shared" si="726"/>
        <v>0</v>
      </c>
      <c r="DS506" s="235">
        <f t="shared" si="727"/>
        <v>0</v>
      </c>
      <c r="DT506" s="244" t="str">
        <f t="shared" si="703"/>
        <v/>
      </c>
      <c r="DU506" s="42" t="str">
        <f t="shared" si="728"/>
        <v/>
      </c>
      <c r="DV506" s="42" t="str">
        <f t="shared" si="729"/>
        <v/>
      </c>
      <c r="DW506" s="42" t="str">
        <f t="shared" si="730"/>
        <v/>
      </c>
      <c r="DX506" s="162"/>
      <c r="DY506" s="42" t="str">
        <f t="shared" si="731"/>
        <v/>
      </c>
      <c r="DZ506" s="42" t="str">
        <f t="shared" si="691"/>
        <v/>
      </c>
      <c r="EA506" s="42" t="str">
        <f t="shared" si="732"/>
        <v/>
      </c>
      <c r="EB506" s="162"/>
      <c r="EC506" s="930"/>
      <c r="ED506" s="188"/>
      <c r="EE506" s="245">
        <f t="shared" si="697"/>
        <v>0</v>
      </c>
      <c r="EG506" s="245">
        <f t="shared" si="733"/>
        <v>0</v>
      </c>
      <c r="EI506" s="246" t="str">
        <f t="shared" si="734"/>
        <v/>
      </c>
      <c r="EJ506" s="247" t="str">
        <f t="shared" si="704"/>
        <v/>
      </c>
      <c r="EK506" s="248" t="str">
        <f t="shared" si="705"/>
        <v/>
      </c>
      <c r="EL506" s="248" t="str">
        <f t="shared" si="706"/>
        <v/>
      </c>
      <c r="EM506" s="248" t="str">
        <f t="shared" si="707"/>
        <v/>
      </c>
      <c r="EN506" s="248" t="str">
        <f t="shared" si="735"/>
        <v/>
      </c>
      <c r="EO506" s="248" t="str">
        <f t="shared" si="708"/>
        <v/>
      </c>
      <c r="EQ506" s="248" t="str">
        <f t="shared" si="736"/>
        <v/>
      </c>
      <c r="ER506" s="248" t="str">
        <f t="shared" si="737"/>
        <v/>
      </c>
      <c r="ES506" s="248" t="str">
        <f t="shared" si="738"/>
        <v/>
      </c>
      <c r="ET506" s="248" t="str">
        <f t="shared" si="739"/>
        <v/>
      </c>
      <c r="EU506" s="248" t="str">
        <f t="shared" si="740"/>
        <v/>
      </c>
      <c r="EV506" s="248" t="str">
        <f t="shared" si="740"/>
        <v/>
      </c>
      <c r="EX506" s="248" t="str">
        <f t="shared" si="741"/>
        <v/>
      </c>
      <c r="EY506" s="248" t="str">
        <f t="shared" si="742"/>
        <v/>
      </c>
      <c r="EZ506" s="248" t="str">
        <f t="shared" si="743"/>
        <v/>
      </c>
      <c r="FA506" s="248" t="str">
        <f t="shared" si="744"/>
        <v/>
      </c>
      <c r="FB506" s="248" t="str">
        <f t="shared" si="776"/>
        <v/>
      </c>
      <c r="FC506" s="248" t="str">
        <f t="shared" si="776"/>
        <v/>
      </c>
      <c r="FE506" s="248" t="str">
        <f t="shared" si="745"/>
        <v/>
      </c>
      <c r="FF506" s="248" t="str">
        <f t="shared" si="746"/>
        <v/>
      </c>
      <c r="FG506" s="248" t="str">
        <f t="shared" si="747"/>
        <v/>
      </c>
      <c r="FH506" s="248" t="str">
        <f t="shared" si="748"/>
        <v/>
      </c>
      <c r="FI506" s="248" t="str">
        <f t="shared" si="777"/>
        <v/>
      </c>
      <c r="FJ506" s="248" t="str">
        <f t="shared" si="777"/>
        <v/>
      </c>
      <c r="FL506" s="370"/>
      <c r="FM506" s="371"/>
      <c r="FN506" s="371"/>
      <c r="FO506" s="611"/>
      <c r="FP506" s="896"/>
      <c r="FQ506" s="370"/>
      <c r="FR506" s="371"/>
      <c r="FS506" s="371"/>
      <c r="FT506" s="611"/>
      <c r="FU506" s="896"/>
      <c r="FV506" s="370"/>
      <c r="FW506" s="371"/>
      <c r="FX506" s="371"/>
      <c r="FY506" s="611"/>
      <c r="FZ506" s="896"/>
      <c r="GA506" s="613"/>
      <c r="GC506" s="227">
        <f t="shared" si="749"/>
        <v>0</v>
      </c>
      <c r="GD506" s="228">
        <f t="shared" si="750"/>
        <v>0</v>
      </c>
      <c r="GE506" s="229">
        <f t="shared" si="778"/>
        <v>0</v>
      </c>
      <c r="GF506" s="230">
        <f t="shared" si="778"/>
        <v>0</v>
      </c>
      <c r="GG506" s="231" t="str">
        <f t="shared" si="751"/>
        <v/>
      </c>
      <c r="GH506" s="232">
        <f t="shared" si="752"/>
        <v>0</v>
      </c>
      <c r="GI506" s="227">
        <f t="shared" si="753"/>
        <v>0</v>
      </c>
      <c r="GJ506" s="233">
        <f t="shared" si="754"/>
        <v>0</v>
      </c>
      <c r="GK506" s="233">
        <f t="shared" si="755"/>
        <v>0</v>
      </c>
      <c r="GL506" s="234"/>
      <c r="GM506" s="235">
        <f t="shared" si="756"/>
        <v>0</v>
      </c>
      <c r="GN506" s="235">
        <f t="shared" si="757"/>
        <v>0</v>
      </c>
      <c r="GO506" s="235" t="str">
        <f t="shared" si="758"/>
        <v/>
      </c>
      <c r="GP506" s="380"/>
      <c r="GQ506" s="235">
        <f t="shared" si="759"/>
        <v>0</v>
      </c>
      <c r="GR506" s="235">
        <f t="shared" si="760"/>
        <v>0</v>
      </c>
      <c r="GS506" s="235" t="str">
        <f t="shared" si="761"/>
        <v/>
      </c>
      <c r="GT506" s="236"/>
      <c r="GU506" s="237" t="str">
        <f t="shared" si="762"/>
        <v/>
      </c>
      <c r="GV506" s="237" t="str">
        <f t="shared" si="763"/>
        <v/>
      </c>
      <c r="GW506" s="238" t="str">
        <f t="shared" si="764"/>
        <v/>
      </c>
      <c r="GX506" s="238" t="str">
        <f t="shared" si="765"/>
        <v/>
      </c>
      <c r="GY506" s="239"/>
      <c r="GZ506" s="240" t="str">
        <f t="shared" si="766"/>
        <v/>
      </c>
      <c r="HA506" s="235" t="str">
        <f t="shared" si="767"/>
        <v/>
      </c>
      <c r="HB506" s="235" t="str">
        <f t="shared" si="768"/>
        <v/>
      </c>
      <c r="HC506" s="235" t="str">
        <f t="shared" si="769"/>
        <v/>
      </c>
      <c r="HD506" s="235" t="str">
        <f t="shared" si="770"/>
        <v/>
      </c>
      <c r="HE506" s="235" t="str">
        <f t="shared" si="771"/>
        <v/>
      </c>
      <c r="HF506" s="188"/>
      <c r="HG506" s="235" t="str">
        <f t="shared" si="772"/>
        <v/>
      </c>
      <c r="HH506" s="235">
        <f t="shared" si="779"/>
        <v>0</v>
      </c>
      <c r="HI506" s="235">
        <f t="shared" si="779"/>
        <v>0</v>
      </c>
      <c r="HJ506" s="235">
        <f t="shared" si="779"/>
        <v>0</v>
      </c>
      <c r="HK506" s="188"/>
      <c r="HL506" s="235" t="str">
        <f t="shared" si="773"/>
        <v/>
      </c>
      <c r="HM506" s="235">
        <f t="shared" si="780"/>
        <v>0</v>
      </c>
      <c r="HN506" s="235">
        <f t="shared" si="780"/>
        <v>0</v>
      </c>
      <c r="HO506" s="235">
        <f t="shared" si="780"/>
        <v>0</v>
      </c>
      <c r="HP506" s="188"/>
      <c r="HQ506" s="235" t="str">
        <f t="shared" si="774"/>
        <v/>
      </c>
      <c r="HR506" s="235">
        <f t="shared" si="781"/>
        <v>0</v>
      </c>
      <c r="HS506" s="235">
        <f t="shared" si="781"/>
        <v>0</v>
      </c>
      <c r="HT506" s="235">
        <f t="shared" si="781"/>
        <v>0</v>
      </c>
      <c r="HU506" s="162"/>
      <c r="HV506" s="1622"/>
      <c r="HW506" s="1619"/>
      <c r="HX506" s="1619"/>
      <c r="HY506" s="1619"/>
      <c r="HZ506" s="1619"/>
      <c r="IA506" s="1619"/>
      <c r="IB506" s="1619"/>
      <c r="IC506" s="1623"/>
      <c r="ID506" s="162"/>
      <c r="IE506" s="162"/>
    </row>
    <row r="507" spans="1:239" ht="21" customHeight="1" x14ac:dyDescent="0.25">
      <c r="A507" s="377" t="str">
        <f t="shared" si="709"/>
        <v/>
      </c>
      <c r="B507" s="188">
        <v>481</v>
      </c>
      <c r="C507" s="255"/>
      <c r="D507" s="223" t="str">
        <f t="shared" si="698"/>
        <v/>
      </c>
      <c r="E507" s="223" t="str">
        <f t="shared" si="775"/>
        <v/>
      </c>
      <c r="F507" s="242"/>
      <c r="G507" s="242"/>
      <c r="H507" s="224" t="str">
        <f t="shared" si="710"/>
        <v/>
      </c>
      <c r="I507" s="930"/>
      <c r="J507" s="930"/>
      <c r="K507" s="930"/>
      <c r="L507" s="370"/>
      <c r="M507" s="371"/>
      <c r="N507" s="371"/>
      <c r="O507" s="371"/>
      <c r="P507" s="372"/>
      <c r="Q507" s="609"/>
      <c r="R507" s="609"/>
      <c r="S507" s="610"/>
      <c r="T507" s="371"/>
      <c r="U507" s="371"/>
      <c r="V507" s="188"/>
      <c r="W507" s="370"/>
      <c r="X507" s="371"/>
      <c r="Y507" s="371"/>
      <c r="Z507" s="611"/>
      <c r="AA507" s="896"/>
      <c r="AB507" s="370"/>
      <c r="AC507" s="371"/>
      <c r="AD507" s="371"/>
      <c r="AE507" s="371"/>
      <c r="AF507" s="896"/>
      <c r="AG507" s="370"/>
      <c r="AH507" s="371"/>
      <c r="AI507" s="371"/>
      <c r="AJ507" s="371"/>
      <c r="AK507" s="896"/>
      <c r="AL507" s="370"/>
      <c r="AM507" s="371"/>
      <c r="AN507" s="371"/>
      <c r="AO507" s="372"/>
      <c r="AP507" s="370"/>
      <c r="AQ507" s="371"/>
      <c r="AR507" s="371"/>
      <c r="AS507" s="371"/>
      <c r="AT507" s="928"/>
      <c r="AU507" s="188"/>
      <c r="AV507" s="256">
        <f t="shared" si="699"/>
        <v>0</v>
      </c>
      <c r="AW507" s="257">
        <f t="shared" si="700"/>
        <v>0</v>
      </c>
      <c r="AX507" s="258">
        <f t="shared" ref="AX507:AY526" si="782">W507+AB507+(AG507)+AL507+AP507</f>
        <v>0</v>
      </c>
      <c r="AY507" s="259">
        <f t="shared" si="782"/>
        <v>0</v>
      </c>
      <c r="AZ507" s="231" t="str">
        <f t="shared" si="711"/>
        <v/>
      </c>
      <c r="BA507" s="232">
        <f t="shared" si="712"/>
        <v>0</v>
      </c>
      <c r="BB507" s="249">
        <f t="shared" si="701"/>
        <v>0</v>
      </c>
      <c r="BC507" s="231">
        <f t="shared" si="713"/>
        <v>0</v>
      </c>
      <c r="BD507" s="231">
        <f t="shared" si="714"/>
        <v>0</v>
      </c>
      <c r="BE507" s="260"/>
      <c r="BF507" s="235">
        <f t="shared" si="715"/>
        <v>0</v>
      </c>
      <c r="BG507" s="235">
        <f t="shared" si="716"/>
        <v>0</v>
      </c>
      <c r="BH507" s="235">
        <f t="shared" si="717"/>
        <v>0</v>
      </c>
      <c r="BI507" s="380"/>
      <c r="BJ507" s="235">
        <f t="shared" si="702"/>
        <v>0</v>
      </c>
      <c r="BK507" s="235">
        <f t="shared" si="718"/>
        <v>0</v>
      </c>
      <c r="BL507" s="235" t="str">
        <f t="shared" si="719"/>
        <v/>
      </c>
      <c r="BM507" s="236"/>
      <c r="BN507" s="237"/>
      <c r="BO507" s="237"/>
      <c r="BP507" s="238"/>
      <c r="BQ507" s="238"/>
      <c r="BR507" s="254"/>
      <c r="BS507" s="252"/>
      <c r="BT507" s="244"/>
      <c r="BU507" s="244"/>
      <c r="BV507" s="244"/>
      <c r="BW507" s="244"/>
      <c r="BX507" s="244"/>
      <c r="BY507" s="244"/>
      <c r="BZ507" s="244"/>
      <c r="CA507" s="244"/>
      <c r="CB507" s="253"/>
      <c r="CC507" s="188"/>
      <c r="CD507" s="244">
        <f t="shared" si="692"/>
        <v>0</v>
      </c>
      <c r="CE507" s="235">
        <f t="shared" si="720"/>
        <v>0</v>
      </c>
      <c r="CF507" s="235">
        <f t="shared" si="720"/>
        <v>0</v>
      </c>
      <c r="CG507" s="235">
        <f t="shared" si="720"/>
        <v>0</v>
      </c>
      <c r="CH507" s="188"/>
      <c r="CI507" s="244">
        <f t="shared" si="693"/>
        <v>0</v>
      </c>
      <c r="CJ507" s="235">
        <f t="shared" si="721"/>
        <v>0</v>
      </c>
      <c r="CK507" s="235">
        <f t="shared" si="721"/>
        <v>0</v>
      </c>
      <c r="CL507" s="235">
        <f t="shared" si="721"/>
        <v>0</v>
      </c>
      <c r="CM507" s="188"/>
      <c r="CN507" s="244">
        <f t="shared" si="694"/>
        <v>0</v>
      </c>
      <c r="CO507" s="235">
        <f t="shared" si="722"/>
        <v>0</v>
      </c>
      <c r="CP507" s="235">
        <f t="shared" si="722"/>
        <v>0</v>
      </c>
      <c r="CQ507" s="235">
        <f t="shared" si="722"/>
        <v>0</v>
      </c>
      <c r="CR507" s="188"/>
      <c r="CS507" s="244">
        <f t="shared" si="695"/>
        <v>0</v>
      </c>
      <c r="CT507" s="235">
        <f t="shared" si="723"/>
        <v>0</v>
      </c>
      <c r="CU507" s="235">
        <f t="shared" si="723"/>
        <v>0</v>
      </c>
      <c r="CV507" s="235">
        <f t="shared" si="723"/>
        <v>0</v>
      </c>
      <c r="CW507" s="188"/>
      <c r="CX507" s="244">
        <f t="shared" si="696"/>
        <v>0</v>
      </c>
      <c r="CY507" s="235">
        <f t="shared" si="724"/>
        <v>0</v>
      </c>
      <c r="CZ507" s="235">
        <f t="shared" si="724"/>
        <v>0</v>
      </c>
      <c r="DA507" s="235">
        <f t="shared" si="724"/>
        <v>0</v>
      </c>
      <c r="DB507" s="188"/>
      <c r="DC507" s="225"/>
      <c r="DD507" s="226"/>
      <c r="DE507" s="1088"/>
      <c r="DF507" s="225"/>
      <c r="DG507" s="226"/>
      <c r="DH507" s="1088"/>
      <c r="DI507" s="225"/>
      <c r="DJ507" s="226"/>
      <c r="DK507" s="1088"/>
      <c r="DL507" s="225"/>
      <c r="DM507" s="226"/>
      <c r="DN507" s="1088"/>
      <c r="DO507" s="370"/>
      <c r="DP507" s="370"/>
      <c r="DQ507" s="243">
        <f t="shared" si="725"/>
        <v>0</v>
      </c>
      <c r="DR507" s="244">
        <f t="shared" si="726"/>
        <v>0</v>
      </c>
      <c r="DS507" s="235">
        <f t="shared" si="727"/>
        <v>0</v>
      </c>
      <c r="DT507" s="244" t="str">
        <f t="shared" si="703"/>
        <v/>
      </c>
      <c r="DU507" s="42" t="str">
        <f t="shared" si="728"/>
        <v/>
      </c>
      <c r="DV507" s="42" t="str">
        <f t="shared" si="729"/>
        <v/>
      </c>
      <c r="DW507" s="42" t="str">
        <f t="shared" si="730"/>
        <v/>
      </c>
      <c r="DX507" s="162"/>
      <c r="DY507" s="42" t="str">
        <f t="shared" si="731"/>
        <v/>
      </c>
      <c r="DZ507" s="42" t="str">
        <f t="shared" si="691"/>
        <v/>
      </c>
      <c r="EA507" s="42" t="str">
        <f t="shared" si="732"/>
        <v/>
      </c>
      <c r="EB507" s="162"/>
      <c r="EC507" s="930"/>
      <c r="ED507" s="188"/>
      <c r="EE507" s="245">
        <f t="shared" si="697"/>
        <v>0</v>
      </c>
      <c r="EG507" s="245">
        <f t="shared" si="733"/>
        <v>0</v>
      </c>
      <c r="EI507" s="246" t="str">
        <f t="shared" si="734"/>
        <v/>
      </c>
      <c r="EJ507" s="247" t="str">
        <f t="shared" si="704"/>
        <v/>
      </c>
      <c r="EK507" s="248" t="str">
        <f t="shared" si="705"/>
        <v/>
      </c>
      <c r="EL507" s="248" t="str">
        <f t="shared" si="706"/>
        <v/>
      </c>
      <c r="EM507" s="248" t="str">
        <f t="shared" si="707"/>
        <v/>
      </c>
      <c r="EN507" s="248" t="str">
        <f t="shared" si="735"/>
        <v/>
      </c>
      <c r="EO507" s="248" t="str">
        <f t="shared" si="708"/>
        <v/>
      </c>
      <c r="EQ507" s="248" t="str">
        <f t="shared" si="736"/>
        <v/>
      </c>
      <c r="ER507" s="248" t="str">
        <f t="shared" si="737"/>
        <v/>
      </c>
      <c r="ES507" s="248" t="str">
        <f t="shared" si="738"/>
        <v/>
      </c>
      <c r="ET507" s="248" t="str">
        <f t="shared" si="739"/>
        <v/>
      </c>
      <c r="EU507" s="248" t="str">
        <f t="shared" si="740"/>
        <v/>
      </c>
      <c r="EV507" s="248" t="str">
        <f t="shared" si="740"/>
        <v/>
      </c>
      <c r="EX507" s="248" t="str">
        <f t="shared" si="741"/>
        <v/>
      </c>
      <c r="EY507" s="248" t="str">
        <f t="shared" si="742"/>
        <v/>
      </c>
      <c r="EZ507" s="248" t="str">
        <f t="shared" si="743"/>
        <v/>
      </c>
      <c r="FA507" s="248" t="str">
        <f t="shared" si="744"/>
        <v/>
      </c>
      <c r="FB507" s="248" t="str">
        <f t="shared" si="776"/>
        <v/>
      </c>
      <c r="FC507" s="248" t="str">
        <f t="shared" si="776"/>
        <v/>
      </c>
      <c r="FE507" s="248" t="str">
        <f t="shared" si="745"/>
        <v/>
      </c>
      <c r="FF507" s="248" t="str">
        <f t="shared" si="746"/>
        <v/>
      </c>
      <c r="FG507" s="248" t="str">
        <f t="shared" si="747"/>
        <v/>
      </c>
      <c r="FH507" s="248" t="str">
        <f t="shared" si="748"/>
        <v/>
      </c>
      <c r="FI507" s="248" t="str">
        <f t="shared" si="777"/>
        <v/>
      </c>
      <c r="FJ507" s="248" t="str">
        <f t="shared" si="777"/>
        <v/>
      </c>
      <c r="FL507" s="370"/>
      <c r="FM507" s="371"/>
      <c r="FN507" s="371"/>
      <c r="FO507" s="611"/>
      <c r="FP507" s="896"/>
      <c r="FQ507" s="370"/>
      <c r="FR507" s="371"/>
      <c r="FS507" s="371"/>
      <c r="FT507" s="611"/>
      <c r="FU507" s="896"/>
      <c r="FV507" s="370"/>
      <c r="FW507" s="371"/>
      <c r="FX507" s="371"/>
      <c r="FY507" s="611"/>
      <c r="FZ507" s="896"/>
      <c r="GA507" s="613"/>
      <c r="GC507" s="227">
        <f t="shared" si="749"/>
        <v>0</v>
      </c>
      <c r="GD507" s="228">
        <f t="shared" si="750"/>
        <v>0</v>
      </c>
      <c r="GE507" s="229">
        <f t="shared" si="778"/>
        <v>0</v>
      </c>
      <c r="GF507" s="230">
        <f t="shared" si="778"/>
        <v>0</v>
      </c>
      <c r="GG507" s="231" t="str">
        <f t="shared" si="751"/>
        <v/>
      </c>
      <c r="GH507" s="232">
        <f t="shared" si="752"/>
        <v>0</v>
      </c>
      <c r="GI507" s="227">
        <f t="shared" si="753"/>
        <v>0</v>
      </c>
      <c r="GJ507" s="233">
        <f t="shared" si="754"/>
        <v>0</v>
      </c>
      <c r="GK507" s="233">
        <f t="shared" si="755"/>
        <v>0</v>
      </c>
      <c r="GL507" s="234"/>
      <c r="GM507" s="235">
        <f t="shared" si="756"/>
        <v>0</v>
      </c>
      <c r="GN507" s="235">
        <f t="shared" si="757"/>
        <v>0</v>
      </c>
      <c r="GO507" s="235" t="str">
        <f t="shared" si="758"/>
        <v/>
      </c>
      <c r="GP507" s="380"/>
      <c r="GQ507" s="235">
        <f t="shared" si="759"/>
        <v>0</v>
      </c>
      <c r="GR507" s="235">
        <f t="shared" si="760"/>
        <v>0</v>
      </c>
      <c r="GS507" s="235" t="str">
        <f t="shared" si="761"/>
        <v/>
      </c>
      <c r="GT507" s="236"/>
      <c r="GU507" s="237" t="str">
        <f t="shared" si="762"/>
        <v/>
      </c>
      <c r="GV507" s="237" t="str">
        <f t="shared" si="763"/>
        <v/>
      </c>
      <c r="GW507" s="238" t="str">
        <f t="shared" si="764"/>
        <v/>
      </c>
      <c r="GX507" s="238" t="str">
        <f t="shared" si="765"/>
        <v/>
      </c>
      <c r="GY507" s="239"/>
      <c r="GZ507" s="240" t="str">
        <f t="shared" si="766"/>
        <v/>
      </c>
      <c r="HA507" s="235" t="str">
        <f t="shared" si="767"/>
        <v/>
      </c>
      <c r="HB507" s="235" t="str">
        <f t="shared" si="768"/>
        <v/>
      </c>
      <c r="HC507" s="235" t="str">
        <f t="shared" si="769"/>
        <v/>
      </c>
      <c r="HD507" s="235" t="str">
        <f t="shared" si="770"/>
        <v/>
      </c>
      <c r="HE507" s="235" t="str">
        <f t="shared" si="771"/>
        <v/>
      </c>
      <c r="HF507" s="188"/>
      <c r="HG507" s="235" t="str">
        <f t="shared" si="772"/>
        <v/>
      </c>
      <c r="HH507" s="235">
        <f t="shared" si="779"/>
        <v>0</v>
      </c>
      <c r="HI507" s="235">
        <f t="shared" si="779"/>
        <v>0</v>
      </c>
      <c r="HJ507" s="235">
        <f t="shared" si="779"/>
        <v>0</v>
      </c>
      <c r="HK507" s="188"/>
      <c r="HL507" s="235" t="str">
        <f t="shared" si="773"/>
        <v/>
      </c>
      <c r="HM507" s="235">
        <f t="shared" si="780"/>
        <v>0</v>
      </c>
      <c r="HN507" s="235">
        <f t="shared" si="780"/>
        <v>0</v>
      </c>
      <c r="HO507" s="235">
        <f t="shared" si="780"/>
        <v>0</v>
      </c>
      <c r="HP507" s="188"/>
      <c r="HQ507" s="235" t="str">
        <f t="shared" si="774"/>
        <v/>
      </c>
      <c r="HR507" s="235">
        <f t="shared" si="781"/>
        <v>0</v>
      </c>
      <c r="HS507" s="235">
        <f t="shared" si="781"/>
        <v>0</v>
      </c>
      <c r="HT507" s="235">
        <f t="shared" si="781"/>
        <v>0</v>
      </c>
      <c r="HU507" s="162"/>
      <c r="HV507" s="1622"/>
      <c r="HW507" s="1619"/>
      <c r="HX507" s="1619"/>
      <c r="HY507" s="1619"/>
      <c r="HZ507" s="1619"/>
      <c r="IA507" s="1619"/>
      <c r="IB507" s="1619"/>
      <c r="IC507" s="1623"/>
      <c r="ID507" s="162"/>
      <c r="IE507" s="162"/>
    </row>
    <row r="508" spans="1:239" ht="21" customHeight="1" x14ac:dyDescent="0.25">
      <c r="A508" s="377" t="str">
        <f t="shared" si="709"/>
        <v/>
      </c>
      <c r="B508" s="188">
        <v>482</v>
      </c>
      <c r="C508" s="255"/>
      <c r="D508" s="223" t="str">
        <f t="shared" si="698"/>
        <v/>
      </c>
      <c r="E508" s="223" t="str">
        <f t="shared" si="775"/>
        <v/>
      </c>
      <c r="F508" s="242"/>
      <c r="G508" s="242"/>
      <c r="H508" s="224" t="str">
        <f t="shared" si="710"/>
        <v/>
      </c>
      <c r="I508" s="930"/>
      <c r="J508" s="930"/>
      <c r="K508" s="930"/>
      <c r="L508" s="370"/>
      <c r="M508" s="371"/>
      <c r="N508" s="371"/>
      <c r="O508" s="371"/>
      <c r="P508" s="372"/>
      <c r="Q508" s="609"/>
      <c r="R508" s="609"/>
      <c r="S508" s="610"/>
      <c r="T508" s="371"/>
      <c r="U508" s="371"/>
      <c r="V508" s="188"/>
      <c r="W508" s="370"/>
      <c r="X508" s="371"/>
      <c r="Y508" s="371"/>
      <c r="Z508" s="611"/>
      <c r="AA508" s="896"/>
      <c r="AB508" s="370"/>
      <c r="AC508" s="371"/>
      <c r="AD508" s="371"/>
      <c r="AE508" s="371"/>
      <c r="AF508" s="896"/>
      <c r="AG508" s="370"/>
      <c r="AH508" s="371"/>
      <c r="AI508" s="371"/>
      <c r="AJ508" s="371"/>
      <c r="AK508" s="896"/>
      <c r="AL508" s="370"/>
      <c r="AM508" s="371"/>
      <c r="AN508" s="371"/>
      <c r="AO508" s="372"/>
      <c r="AP508" s="370"/>
      <c r="AQ508" s="371"/>
      <c r="AR508" s="371"/>
      <c r="AS508" s="371"/>
      <c r="AT508" s="928"/>
      <c r="AU508" s="188"/>
      <c r="AV508" s="256">
        <f t="shared" si="699"/>
        <v>0</v>
      </c>
      <c r="AW508" s="257">
        <f t="shared" si="700"/>
        <v>0</v>
      </c>
      <c r="AX508" s="258">
        <f t="shared" si="782"/>
        <v>0</v>
      </c>
      <c r="AY508" s="259">
        <f t="shared" si="782"/>
        <v>0</v>
      </c>
      <c r="AZ508" s="231" t="str">
        <f t="shared" si="711"/>
        <v/>
      </c>
      <c r="BA508" s="232">
        <f t="shared" si="712"/>
        <v>0</v>
      </c>
      <c r="BB508" s="249">
        <f t="shared" si="701"/>
        <v>0</v>
      </c>
      <c r="BC508" s="231">
        <f t="shared" si="713"/>
        <v>0</v>
      </c>
      <c r="BD508" s="231">
        <f t="shared" si="714"/>
        <v>0</v>
      </c>
      <c r="BE508" s="260"/>
      <c r="BF508" s="235">
        <f t="shared" si="715"/>
        <v>0</v>
      </c>
      <c r="BG508" s="235">
        <f t="shared" si="716"/>
        <v>0</v>
      </c>
      <c r="BH508" s="235">
        <f t="shared" si="717"/>
        <v>0</v>
      </c>
      <c r="BI508" s="380"/>
      <c r="BJ508" s="235">
        <f t="shared" si="702"/>
        <v>0</v>
      </c>
      <c r="BK508" s="235">
        <f t="shared" si="718"/>
        <v>0</v>
      </c>
      <c r="BL508" s="235" t="str">
        <f t="shared" si="719"/>
        <v/>
      </c>
      <c r="BM508" s="236"/>
      <c r="BN508" s="237"/>
      <c r="BO508" s="237"/>
      <c r="BP508" s="238"/>
      <c r="BQ508" s="238"/>
      <c r="BR508" s="254"/>
      <c r="BS508" s="252"/>
      <c r="BT508" s="244"/>
      <c r="BU508" s="244"/>
      <c r="BV508" s="244"/>
      <c r="BW508" s="244"/>
      <c r="BX508" s="244"/>
      <c r="BY508" s="244"/>
      <c r="BZ508" s="244"/>
      <c r="CA508" s="244"/>
      <c r="CB508" s="253"/>
      <c r="CC508" s="188"/>
      <c r="CD508" s="244">
        <f t="shared" si="692"/>
        <v>0</v>
      </c>
      <c r="CE508" s="235">
        <f t="shared" si="720"/>
        <v>0</v>
      </c>
      <c r="CF508" s="235">
        <f t="shared" si="720"/>
        <v>0</v>
      </c>
      <c r="CG508" s="235">
        <f t="shared" si="720"/>
        <v>0</v>
      </c>
      <c r="CH508" s="188"/>
      <c r="CI508" s="244">
        <f t="shared" si="693"/>
        <v>0</v>
      </c>
      <c r="CJ508" s="235">
        <f t="shared" si="721"/>
        <v>0</v>
      </c>
      <c r="CK508" s="235">
        <f t="shared" si="721"/>
        <v>0</v>
      </c>
      <c r="CL508" s="235">
        <f t="shared" si="721"/>
        <v>0</v>
      </c>
      <c r="CM508" s="188"/>
      <c r="CN508" s="244">
        <f t="shared" si="694"/>
        <v>0</v>
      </c>
      <c r="CO508" s="235">
        <f t="shared" si="722"/>
        <v>0</v>
      </c>
      <c r="CP508" s="235">
        <f t="shared" si="722"/>
        <v>0</v>
      </c>
      <c r="CQ508" s="235">
        <f t="shared" si="722"/>
        <v>0</v>
      </c>
      <c r="CR508" s="188"/>
      <c r="CS508" s="244">
        <f t="shared" si="695"/>
        <v>0</v>
      </c>
      <c r="CT508" s="235">
        <f t="shared" si="723"/>
        <v>0</v>
      </c>
      <c r="CU508" s="235">
        <f t="shared" si="723"/>
        <v>0</v>
      </c>
      <c r="CV508" s="235">
        <f t="shared" si="723"/>
        <v>0</v>
      </c>
      <c r="CW508" s="188"/>
      <c r="CX508" s="244">
        <f t="shared" si="696"/>
        <v>0</v>
      </c>
      <c r="CY508" s="235">
        <f t="shared" si="724"/>
        <v>0</v>
      </c>
      <c r="CZ508" s="235">
        <f t="shared" si="724"/>
        <v>0</v>
      </c>
      <c r="DA508" s="235">
        <f t="shared" si="724"/>
        <v>0</v>
      </c>
      <c r="DB508" s="188"/>
      <c r="DC508" s="225"/>
      <c r="DD508" s="226"/>
      <c r="DE508" s="1088"/>
      <c r="DF508" s="225"/>
      <c r="DG508" s="226"/>
      <c r="DH508" s="1088"/>
      <c r="DI508" s="225"/>
      <c r="DJ508" s="226"/>
      <c r="DK508" s="1088"/>
      <c r="DL508" s="225"/>
      <c r="DM508" s="226"/>
      <c r="DN508" s="1088"/>
      <c r="DO508" s="370"/>
      <c r="DP508" s="370"/>
      <c r="DQ508" s="243">
        <f t="shared" si="725"/>
        <v>0</v>
      </c>
      <c r="DR508" s="244">
        <f t="shared" si="726"/>
        <v>0</v>
      </c>
      <c r="DS508" s="235">
        <f t="shared" si="727"/>
        <v>0</v>
      </c>
      <c r="DT508" s="244" t="str">
        <f t="shared" si="703"/>
        <v/>
      </c>
      <c r="DU508" s="42" t="str">
        <f t="shared" si="728"/>
        <v/>
      </c>
      <c r="DV508" s="42" t="str">
        <f t="shared" si="729"/>
        <v/>
      </c>
      <c r="DW508" s="42" t="str">
        <f t="shared" si="730"/>
        <v/>
      </c>
      <c r="DX508" s="162"/>
      <c r="DY508" s="42" t="str">
        <f t="shared" si="731"/>
        <v/>
      </c>
      <c r="DZ508" s="42" t="str">
        <f t="shared" ref="DZ508:DZ526" si="783">IF(DP508="","",IF(DP508=1,IF(L508&gt;35,IF(H508&lt;56,1,""),"")))</f>
        <v/>
      </c>
      <c r="EA508" s="42" t="str">
        <f t="shared" si="732"/>
        <v/>
      </c>
      <c r="EB508" s="162"/>
      <c r="EC508" s="930"/>
      <c r="ED508" s="188"/>
      <c r="EE508" s="245">
        <f t="shared" si="697"/>
        <v>0</v>
      </c>
      <c r="EG508" s="245">
        <f t="shared" si="733"/>
        <v>0</v>
      </c>
      <c r="EI508" s="246" t="str">
        <f t="shared" si="734"/>
        <v/>
      </c>
      <c r="EJ508" s="247" t="str">
        <f t="shared" si="704"/>
        <v/>
      </c>
      <c r="EK508" s="248" t="str">
        <f t="shared" si="705"/>
        <v/>
      </c>
      <c r="EL508" s="248" t="str">
        <f t="shared" si="706"/>
        <v/>
      </c>
      <c r="EM508" s="248" t="str">
        <f t="shared" si="707"/>
        <v/>
      </c>
      <c r="EN508" s="248" t="str">
        <f t="shared" si="735"/>
        <v/>
      </c>
      <c r="EO508" s="248" t="str">
        <f t="shared" si="708"/>
        <v/>
      </c>
      <c r="EQ508" s="248" t="str">
        <f t="shared" si="736"/>
        <v/>
      </c>
      <c r="ER508" s="248" t="str">
        <f t="shared" si="737"/>
        <v/>
      </c>
      <c r="ES508" s="248" t="str">
        <f t="shared" si="738"/>
        <v/>
      </c>
      <c r="ET508" s="248" t="str">
        <f t="shared" si="739"/>
        <v/>
      </c>
      <c r="EU508" s="248" t="str">
        <f t="shared" si="740"/>
        <v/>
      </c>
      <c r="EV508" s="248" t="str">
        <f t="shared" si="740"/>
        <v/>
      </c>
      <c r="EX508" s="248" t="str">
        <f t="shared" si="741"/>
        <v/>
      </c>
      <c r="EY508" s="248" t="str">
        <f t="shared" si="742"/>
        <v/>
      </c>
      <c r="EZ508" s="248" t="str">
        <f t="shared" si="743"/>
        <v/>
      </c>
      <c r="FA508" s="248" t="str">
        <f t="shared" si="744"/>
        <v/>
      </c>
      <c r="FB508" s="248" t="str">
        <f t="shared" si="776"/>
        <v/>
      </c>
      <c r="FC508" s="248" t="str">
        <f t="shared" si="776"/>
        <v/>
      </c>
      <c r="FE508" s="248" t="str">
        <f t="shared" si="745"/>
        <v/>
      </c>
      <c r="FF508" s="248" t="str">
        <f t="shared" si="746"/>
        <v/>
      </c>
      <c r="FG508" s="248" t="str">
        <f t="shared" si="747"/>
        <v/>
      </c>
      <c r="FH508" s="248" t="str">
        <f t="shared" si="748"/>
        <v/>
      </c>
      <c r="FI508" s="248" t="str">
        <f t="shared" si="777"/>
        <v/>
      </c>
      <c r="FJ508" s="248" t="str">
        <f t="shared" si="777"/>
        <v/>
      </c>
      <c r="FL508" s="370"/>
      <c r="FM508" s="371"/>
      <c r="FN508" s="371"/>
      <c r="FO508" s="611"/>
      <c r="FP508" s="896"/>
      <c r="FQ508" s="370"/>
      <c r="FR508" s="371"/>
      <c r="FS508" s="371"/>
      <c r="FT508" s="611"/>
      <c r="FU508" s="896"/>
      <c r="FV508" s="370"/>
      <c r="FW508" s="371"/>
      <c r="FX508" s="371"/>
      <c r="FY508" s="611"/>
      <c r="FZ508" s="896"/>
      <c r="GA508" s="613"/>
      <c r="GC508" s="227">
        <f t="shared" si="749"/>
        <v>0</v>
      </c>
      <c r="GD508" s="228">
        <f t="shared" si="750"/>
        <v>0</v>
      </c>
      <c r="GE508" s="229">
        <f t="shared" si="778"/>
        <v>0</v>
      </c>
      <c r="GF508" s="230">
        <f t="shared" si="778"/>
        <v>0</v>
      </c>
      <c r="GG508" s="231" t="str">
        <f t="shared" si="751"/>
        <v/>
      </c>
      <c r="GH508" s="232">
        <f t="shared" si="752"/>
        <v>0</v>
      </c>
      <c r="GI508" s="227">
        <f t="shared" si="753"/>
        <v>0</v>
      </c>
      <c r="GJ508" s="233">
        <f t="shared" si="754"/>
        <v>0</v>
      </c>
      <c r="GK508" s="233">
        <f t="shared" si="755"/>
        <v>0</v>
      </c>
      <c r="GL508" s="234"/>
      <c r="GM508" s="235">
        <f t="shared" si="756"/>
        <v>0</v>
      </c>
      <c r="GN508" s="235">
        <f t="shared" si="757"/>
        <v>0</v>
      </c>
      <c r="GO508" s="235" t="str">
        <f t="shared" si="758"/>
        <v/>
      </c>
      <c r="GP508" s="380"/>
      <c r="GQ508" s="235">
        <f t="shared" si="759"/>
        <v>0</v>
      </c>
      <c r="GR508" s="235">
        <f t="shared" si="760"/>
        <v>0</v>
      </c>
      <c r="GS508" s="235" t="str">
        <f t="shared" si="761"/>
        <v/>
      </c>
      <c r="GT508" s="236"/>
      <c r="GU508" s="237" t="str">
        <f t="shared" si="762"/>
        <v/>
      </c>
      <c r="GV508" s="237" t="str">
        <f t="shared" si="763"/>
        <v/>
      </c>
      <c r="GW508" s="238" t="str">
        <f t="shared" si="764"/>
        <v/>
      </c>
      <c r="GX508" s="238" t="str">
        <f t="shared" si="765"/>
        <v/>
      </c>
      <c r="GY508" s="239"/>
      <c r="GZ508" s="240" t="str">
        <f t="shared" si="766"/>
        <v/>
      </c>
      <c r="HA508" s="235" t="str">
        <f t="shared" si="767"/>
        <v/>
      </c>
      <c r="HB508" s="235" t="str">
        <f t="shared" si="768"/>
        <v/>
      </c>
      <c r="HC508" s="235" t="str">
        <f t="shared" si="769"/>
        <v/>
      </c>
      <c r="HD508" s="235" t="str">
        <f t="shared" si="770"/>
        <v/>
      </c>
      <c r="HE508" s="235" t="str">
        <f t="shared" si="771"/>
        <v/>
      </c>
      <c r="HF508" s="188"/>
      <c r="HG508" s="235" t="str">
        <f t="shared" si="772"/>
        <v/>
      </c>
      <c r="HH508" s="235">
        <f t="shared" si="779"/>
        <v>0</v>
      </c>
      <c r="HI508" s="235">
        <f t="shared" si="779"/>
        <v>0</v>
      </c>
      <c r="HJ508" s="235">
        <f t="shared" si="779"/>
        <v>0</v>
      </c>
      <c r="HK508" s="188"/>
      <c r="HL508" s="235" t="str">
        <f t="shared" si="773"/>
        <v/>
      </c>
      <c r="HM508" s="235">
        <f t="shared" si="780"/>
        <v>0</v>
      </c>
      <c r="HN508" s="235">
        <f t="shared" si="780"/>
        <v>0</v>
      </c>
      <c r="HO508" s="235">
        <f t="shared" si="780"/>
        <v>0</v>
      </c>
      <c r="HP508" s="188"/>
      <c r="HQ508" s="235" t="str">
        <f t="shared" si="774"/>
        <v/>
      </c>
      <c r="HR508" s="235">
        <f t="shared" si="781"/>
        <v>0</v>
      </c>
      <c r="HS508" s="235">
        <f t="shared" si="781"/>
        <v>0</v>
      </c>
      <c r="HT508" s="235">
        <f t="shared" si="781"/>
        <v>0</v>
      </c>
      <c r="HU508" s="162"/>
      <c r="HV508" s="1622"/>
      <c r="HW508" s="1619"/>
      <c r="HX508" s="1619"/>
      <c r="HY508" s="1619"/>
      <c r="HZ508" s="1619"/>
      <c r="IA508" s="1619"/>
      <c r="IB508" s="1619"/>
      <c r="IC508" s="1623"/>
      <c r="ID508" s="162"/>
      <c r="IE508" s="162"/>
    </row>
    <row r="509" spans="1:239" ht="21" customHeight="1" x14ac:dyDescent="0.25">
      <c r="A509" s="377" t="str">
        <f t="shared" si="709"/>
        <v/>
      </c>
      <c r="B509" s="188">
        <v>483</v>
      </c>
      <c r="C509" s="255"/>
      <c r="D509" s="223" t="str">
        <f t="shared" si="698"/>
        <v/>
      </c>
      <c r="E509" s="223" t="str">
        <f t="shared" si="775"/>
        <v/>
      </c>
      <c r="F509" s="242"/>
      <c r="G509" s="242"/>
      <c r="H509" s="224" t="str">
        <f t="shared" si="710"/>
        <v/>
      </c>
      <c r="I509" s="930"/>
      <c r="J509" s="930"/>
      <c r="K509" s="930"/>
      <c r="L509" s="370"/>
      <c r="M509" s="371"/>
      <c r="N509" s="371"/>
      <c r="O509" s="371"/>
      <c r="P509" s="372"/>
      <c r="Q509" s="609"/>
      <c r="R509" s="609"/>
      <c r="S509" s="610"/>
      <c r="T509" s="371"/>
      <c r="U509" s="371"/>
      <c r="V509" s="188"/>
      <c r="W509" s="370"/>
      <c r="X509" s="371"/>
      <c r="Y509" s="371"/>
      <c r="Z509" s="611"/>
      <c r="AA509" s="896"/>
      <c r="AB509" s="370"/>
      <c r="AC509" s="371"/>
      <c r="AD509" s="371"/>
      <c r="AE509" s="371"/>
      <c r="AF509" s="896"/>
      <c r="AG509" s="370"/>
      <c r="AH509" s="371"/>
      <c r="AI509" s="371"/>
      <c r="AJ509" s="371"/>
      <c r="AK509" s="896"/>
      <c r="AL509" s="370"/>
      <c r="AM509" s="371"/>
      <c r="AN509" s="371"/>
      <c r="AO509" s="372"/>
      <c r="AP509" s="370"/>
      <c r="AQ509" s="371"/>
      <c r="AR509" s="371"/>
      <c r="AS509" s="371"/>
      <c r="AT509" s="928"/>
      <c r="AU509" s="188"/>
      <c r="AV509" s="256">
        <f t="shared" si="699"/>
        <v>0</v>
      </c>
      <c r="AW509" s="257">
        <f t="shared" si="700"/>
        <v>0</v>
      </c>
      <c r="AX509" s="258">
        <f t="shared" si="782"/>
        <v>0</v>
      </c>
      <c r="AY509" s="259">
        <f t="shared" si="782"/>
        <v>0</v>
      </c>
      <c r="AZ509" s="231" t="str">
        <f t="shared" si="711"/>
        <v/>
      </c>
      <c r="BA509" s="232">
        <f t="shared" si="712"/>
        <v>0</v>
      </c>
      <c r="BB509" s="249">
        <f t="shared" si="701"/>
        <v>0</v>
      </c>
      <c r="BC509" s="231">
        <f t="shared" si="713"/>
        <v>0</v>
      </c>
      <c r="BD509" s="231">
        <f t="shared" si="714"/>
        <v>0</v>
      </c>
      <c r="BE509" s="260"/>
      <c r="BF509" s="235">
        <f t="shared" si="715"/>
        <v>0</v>
      </c>
      <c r="BG509" s="235">
        <f t="shared" si="716"/>
        <v>0</v>
      </c>
      <c r="BH509" s="235">
        <f t="shared" si="717"/>
        <v>0</v>
      </c>
      <c r="BI509" s="380"/>
      <c r="BJ509" s="235">
        <f t="shared" si="702"/>
        <v>0</v>
      </c>
      <c r="BK509" s="235">
        <f t="shared" si="718"/>
        <v>0</v>
      </c>
      <c r="BL509" s="235" t="str">
        <f t="shared" si="719"/>
        <v/>
      </c>
      <c r="BM509" s="236"/>
      <c r="BN509" s="237"/>
      <c r="BO509" s="237"/>
      <c r="BP509" s="238"/>
      <c r="BQ509" s="238"/>
      <c r="BR509" s="254"/>
      <c r="BS509" s="252"/>
      <c r="BT509" s="244"/>
      <c r="BU509" s="244"/>
      <c r="BV509" s="244"/>
      <c r="BW509" s="244"/>
      <c r="BX509" s="244"/>
      <c r="BY509" s="244"/>
      <c r="BZ509" s="244"/>
      <c r="CA509" s="244"/>
      <c r="CB509" s="253"/>
      <c r="CC509" s="188"/>
      <c r="CD509" s="244">
        <f t="shared" si="692"/>
        <v>0</v>
      </c>
      <c r="CE509" s="235">
        <f t="shared" si="720"/>
        <v>0</v>
      </c>
      <c r="CF509" s="235">
        <f t="shared" si="720"/>
        <v>0</v>
      </c>
      <c r="CG509" s="235">
        <f t="shared" si="720"/>
        <v>0</v>
      </c>
      <c r="CH509" s="188"/>
      <c r="CI509" s="244">
        <f t="shared" si="693"/>
        <v>0</v>
      </c>
      <c r="CJ509" s="235">
        <f t="shared" si="721"/>
        <v>0</v>
      </c>
      <c r="CK509" s="235">
        <f t="shared" si="721"/>
        <v>0</v>
      </c>
      <c r="CL509" s="235">
        <f t="shared" si="721"/>
        <v>0</v>
      </c>
      <c r="CM509" s="188"/>
      <c r="CN509" s="244">
        <f t="shared" si="694"/>
        <v>0</v>
      </c>
      <c r="CO509" s="235">
        <f t="shared" si="722"/>
        <v>0</v>
      </c>
      <c r="CP509" s="235">
        <f t="shared" si="722"/>
        <v>0</v>
      </c>
      <c r="CQ509" s="235">
        <f t="shared" si="722"/>
        <v>0</v>
      </c>
      <c r="CR509" s="188"/>
      <c r="CS509" s="244">
        <f t="shared" si="695"/>
        <v>0</v>
      </c>
      <c r="CT509" s="235">
        <f t="shared" si="723"/>
        <v>0</v>
      </c>
      <c r="CU509" s="235">
        <f t="shared" si="723"/>
        <v>0</v>
      </c>
      <c r="CV509" s="235">
        <f t="shared" si="723"/>
        <v>0</v>
      </c>
      <c r="CW509" s="188"/>
      <c r="CX509" s="244">
        <f t="shared" si="696"/>
        <v>0</v>
      </c>
      <c r="CY509" s="235">
        <f t="shared" si="724"/>
        <v>0</v>
      </c>
      <c r="CZ509" s="235">
        <f t="shared" si="724"/>
        <v>0</v>
      </c>
      <c r="DA509" s="235">
        <f t="shared" si="724"/>
        <v>0</v>
      </c>
      <c r="DB509" s="188"/>
      <c r="DC509" s="225"/>
      <c r="DD509" s="226"/>
      <c r="DE509" s="1088"/>
      <c r="DF509" s="225"/>
      <c r="DG509" s="226"/>
      <c r="DH509" s="1088"/>
      <c r="DI509" s="225"/>
      <c r="DJ509" s="226"/>
      <c r="DK509" s="1088"/>
      <c r="DL509" s="225"/>
      <c r="DM509" s="226"/>
      <c r="DN509" s="1088"/>
      <c r="DO509" s="370"/>
      <c r="DP509" s="370"/>
      <c r="DQ509" s="243">
        <f t="shared" si="725"/>
        <v>0</v>
      </c>
      <c r="DR509" s="244">
        <f t="shared" si="726"/>
        <v>0</v>
      </c>
      <c r="DS509" s="235">
        <f t="shared" si="727"/>
        <v>0</v>
      </c>
      <c r="DT509" s="244" t="str">
        <f t="shared" si="703"/>
        <v/>
      </c>
      <c r="DU509" s="42" t="str">
        <f t="shared" si="728"/>
        <v/>
      </c>
      <c r="DV509" s="42" t="str">
        <f t="shared" si="729"/>
        <v/>
      </c>
      <c r="DW509" s="42" t="str">
        <f t="shared" si="730"/>
        <v/>
      </c>
      <c r="DX509" s="162"/>
      <c r="DY509" s="42" t="str">
        <f t="shared" si="731"/>
        <v/>
      </c>
      <c r="DZ509" s="42" t="str">
        <f t="shared" si="783"/>
        <v/>
      </c>
      <c r="EA509" s="42" t="str">
        <f t="shared" si="732"/>
        <v/>
      </c>
      <c r="EB509" s="162"/>
      <c r="EC509" s="930"/>
      <c r="ED509" s="188"/>
      <c r="EE509" s="245">
        <f t="shared" si="697"/>
        <v>0</v>
      </c>
      <c r="EG509" s="245">
        <f t="shared" si="733"/>
        <v>0</v>
      </c>
      <c r="EI509" s="246" t="str">
        <f t="shared" si="734"/>
        <v/>
      </c>
      <c r="EJ509" s="247" t="str">
        <f t="shared" si="704"/>
        <v/>
      </c>
      <c r="EK509" s="248" t="str">
        <f t="shared" si="705"/>
        <v/>
      </c>
      <c r="EL509" s="248" t="str">
        <f t="shared" si="706"/>
        <v/>
      </c>
      <c r="EM509" s="248" t="str">
        <f t="shared" si="707"/>
        <v/>
      </c>
      <c r="EN509" s="248" t="str">
        <f t="shared" si="735"/>
        <v/>
      </c>
      <c r="EO509" s="248" t="str">
        <f t="shared" si="708"/>
        <v/>
      </c>
      <c r="EQ509" s="248" t="str">
        <f t="shared" si="736"/>
        <v/>
      </c>
      <c r="ER509" s="248" t="str">
        <f t="shared" si="737"/>
        <v/>
      </c>
      <c r="ES509" s="248" t="str">
        <f t="shared" si="738"/>
        <v/>
      </c>
      <c r="ET509" s="248" t="str">
        <f t="shared" si="739"/>
        <v/>
      </c>
      <c r="EU509" s="248" t="str">
        <f t="shared" si="740"/>
        <v/>
      </c>
      <c r="EV509" s="248" t="str">
        <f t="shared" si="740"/>
        <v/>
      </c>
      <c r="EX509" s="248" t="str">
        <f t="shared" si="741"/>
        <v/>
      </c>
      <c r="EY509" s="248" t="str">
        <f t="shared" si="742"/>
        <v/>
      </c>
      <c r="EZ509" s="248" t="str">
        <f t="shared" si="743"/>
        <v/>
      </c>
      <c r="FA509" s="248" t="str">
        <f t="shared" si="744"/>
        <v/>
      </c>
      <c r="FB509" s="248" t="str">
        <f t="shared" si="776"/>
        <v/>
      </c>
      <c r="FC509" s="248" t="str">
        <f t="shared" si="776"/>
        <v/>
      </c>
      <c r="FE509" s="248" t="str">
        <f t="shared" si="745"/>
        <v/>
      </c>
      <c r="FF509" s="248" t="str">
        <f t="shared" si="746"/>
        <v/>
      </c>
      <c r="FG509" s="248" t="str">
        <f t="shared" si="747"/>
        <v/>
      </c>
      <c r="FH509" s="248" t="str">
        <f t="shared" si="748"/>
        <v/>
      </c>
      <c r="FI509" s="248" t="str">
        <f t="shared" si="777"/>
        <v/>
      </c>
      <c r="FJ509" s="248" t="str">
        <f t="shared" si="777"/>
        <v/>
      </c>
      <c r="FL509" s="370"/>
      <c r="FM509" s="371"/>
      <c r="FN509" s="371"/>
      <c r="FO509" s="611"/>
      <c r="FP509" s="896"/>
      <c r="FQ509" s="370"/>
      <c r="FR509" s="371"/>
      <c r="FS509" s="371"/>
      <c r="FT509" s="611"/>
      <c r="FU509" s="896"/>
      <c r="FV509" s="370"/>
      <c r="FW509" s="371"/>
      <c r="FX509" s="371"/>
      <c r="FY509" s="611"/>
      <c r="FZ509" s="896"/>
      <c r="GA509" s="613"/>
      <c r="GC509" s="227">
        <f t="shared" si="749"/>
        <v>0</v>
      </c>
      <c r="GD509" s="228">
        <f t="shared" si="750"/>
        <v>0</v>
      </c>
      <c r="GE509" s="229">
        <f t="shared" si="778"/>
        <v>0</v>
      </c>
      <c r="GF509" s="230">
        <f t="shared" si="778"/>
        <v>0</v>
      </c>
      <c r="GG509" s="231" t="str">
        <f t="shared" si="751"/>
        <v/>
      </c>
      <c r="GH509" s="232">
        <f t="shared" si="752"/>
        <v>0</v>
      </c>
      <c r="GI509" s="227">
        <f t="shared" si="753"/>
        <v>0</v>
      </c>
      <c r="GJ509" s="233">
        <f t="shared" si="754"/>
        <v>0</v>
      </c>
      <c r="GK509" s="233">
        <f t="shared" si="755"/>
        <v>0</v>
      </c>
      <c r="GL509" s="234"/>
      <c r="GM509" s="235">
        <f t="shared" si="756"/>
        <v>0</v>
      </c>
      <c r="GN509" s="235">
        <f t="shared" si="757"/>
        <v>0</v>
      </c>
      <c r="GO509" s="235" t="str">
        <f t="shared" si="758"/>
        <v/>
      </c>
      <c r="GP509" s="380"/>
      <c r="GQ509" s="235">
        <f t="shared" si="759"/>
        <v>0</v>
      </c>
      <c r="GR509" s="235">
        <f t="shared" si="760"/>
        <v>0</v>
      </c>
      <c r="GS509" s="235" t="str">
        <f t="shared" si="761"/>
        <v/>
      </c>
      <c r="GT509" s="236"/>
      <c r="GU509" s="237" t="str">
        <f t="shared" si="762"/>
        <v/>
      </c>
      <c r="GV509" s="237" t="str">
        <f t="shared" si="763"/>
        <v/>
      </c>
      <c r="GW509" s="238" t="str">
        <f t="shared" si="764"/>
        <v/>
      </c>
      <c r="GX509" s="238" t="str">
        <f t="shared" si="765"/>
        <v/>
      </c>
      <c r="GY509" s="239"/>
      <c r="GZ509" s="240" t="str">
        <f t="shared" si="766"/>
        <v/>
      </c>
      <c r="HA509" s="235" t="str">
        <f t="shared" si="767"/>
        <v/>
      </c>
      <c r="HB509" s="235" t="str">
        <f t="shared" si="768"/>
        <v/>
      </c>
      <c r="HC509" s="235" t="str">
        <f t="shared" si="769"/>
        <v/>
      </c>
      <c r="HD509" s="235" t="str">
        <f t="shared" si="770"/>
        <v/>
      </c>
      <c r="HE509" s="235" t="str">
        <f t="shared" si="771"/>
        <v/>
      </c>
      <c r="HF509" s="188"/>
      <c r="HG509" s="235" t="str">
        <f t="shared" si="772"/>
        <v/>
      </c>
      <c r="HH509" s="235">
        <f t="shared" si="779"/>
        <v>0</v>
      </c>
      <c r="HI509" s="235">
        <f t="shared" si="779"/>
        <v>0</v>
      </c>
      <c r="HJ509" s="235">
        <f t="shared" si="779"/>
        <v>0</v>
      </c>
      <c r="HK509" s="188"/>
      <c r="HL509" s="235" t="str">
        <f t="shared" si="773"/>
        <v/>
      </c>
      <c r="HM509" s="235">
        <f t="shared" si="780"/>
        <v>0</v>
      </c>
      <c r="HN509" s="235">
        <f t="shared" si="780"/>
        <v>0</v>
      </c>
      <c r="HO509" s="235">
        <f t="shared" si="780"/>
        <v>0</v>
      </c>
      <c r="HP509" s="188"/>
      <c r="HQ509" s="235" t="str">
        <f t="shared" si="774"/>
        <v/>
      </c>
      <c r="HR509" s="235">
        <f t="shared" si="781"/>
        <v>0</v>
      </c>
      <c r="HS509" s="235">
        <f t="shared" si="781"/>
        <v>0</v>
      </c>
      <c r="HT509" s="235">
        <f t="shared" si="781"/>
        <v>0</v>
      </c>
      <c r="HU509" s="162"/>
      <c r="HV509" s="1622"/>
      <c r="HW509" s="1619"/>
      <c r="HX509" s="1619"/>
      <c r="HY509" s="1619"/>
      <c r="HZ509" s="1619"/>
      <c r="IA509" s="1619"/>
      <c r="IB509" s="1619"/>
      <c r="IC509" s="1623"/>
      <c r="ID509" s="162"/>
      <c r="IE509" s="162"/>
    </row>
    <row r="510" spans="1:239" ht="21" customHeight="1" x14ac:dyDescent="0.25">
      <c r="A510" s="377" t="str">
        <f t="shared" si="709"/>
        <v/>
      </c>
      <c r="B510" s="188">
        <v>484</v>
      </c>
      <c r="C510" s="255"/>
      <c r="D510" s="223" t="str">
        <f t="shared" si="698"/>
        <v/>
      </c>
      <c r="E510" s="223" t="str">
        <f t="shared" si="775"/>
        <v/>
      </c>
      <c r="F510" s="242"/>
      <c r="G510" s="242"/>
      <c r="H510" s="224" t="str">
        <f t="shared" si="710"/>
        <v/>
      </c>
      <c r="I510" s="930"/>
      <c r="J510" s="930"/>
      <c r="K510" s="930"/>
      <c r="L510" s="370"/>
      <c r="M510" s="371"/>
      <c r="N510" s="371"/>
      <c r="O510" s="371"/>
      <c r="P510" s="372"/>
      <c r="Q510" s="609"/>
      <c r="R510" s="609"/>
      <c r="S510" s="610"/>
      <c r="T510" s="371"/>
      <c r="U510" s="371"/>
      <c r="V510" s="188"/>
      <c r="W510" s="370"/>
      <c r="X510" s="371"/>
      <c r="Y510" s="371"/>
      <c r="Z510" s="611"/>
      <c r="AA510" s="896"/>
      <c r="AB510" s="370"/>
      <c r="AC510" s="371"/>
      <c r="AD510" s="371"/>
      <c r="AE510" s="371"/>
      <c r="AF510" s="896"/>
      <c r="AG510" s="370"/>
      <c r="AH510" s="371"/>
      <c r="AI510" s="371"/>
      <c r="AJ510" s="371"/>
      <c r="AK510" s="896"/>
      <c r="AL510" s="370"/>
      <c r="AM510" s="371"/>
      <c r="AN510" s="371"/>
      <c r="AO510" s="372"/>
      <c r="AP510" s="370"/>
      <c r="AQ510" s="371"/>
      <c r="AR510" s="371"/>
      <c r="AS510" s="371"/>
      <c r="AT510" s="928"/>
      <c r="AU510" s="188"/>
      <c r="AV510" s="256">
        <f t="shared" si="699"/>
        <v>0</v>
      </c>
      <c r="AW510" s="257">
        <f t="shared" si="700"/>
        <v>0</v>
      </c>
      <c r="AX510" s="258">
        <f t="shared" si="782"/>
        <v>0</v>
      </c>
      <c r="AY510" s="259">
        <f t="shared" si="782"/>
        <v>0</v>
      </c>
      <c r="AZ510" s="231" t="str">
        <f t="shared" si="711"/>
        <v/>
      </c>
      <c r="BA510" s="232">
        <f t="shared" si="712"/>
        <v>0</v>
      </c>
      <c r="BB510" s="249">
        <f t="shared" si="701"/>
        <v>0</v>
      </c>
      <c r="BC510" s="231">
        <f t="shared" si="713"/>
        <v>0</v>
      </c>
      <c r="BD510" s="231">
        <f t="shared" si="714"/>
        <v>0</v>
      </c>
      <c r="BE510" s="260"/>
      <c r="BF510" s="235">
        <f t="shared" si="715"/>
        <v>0</v>
      </c>
      <c r="BG510" s="235">
        <f t="shared" si="716"/>
        <v>0</v>
      </c>
      <c r="BH510" s="235">
        <f t="shared" si="717"/>
        <v>0</v>
      </c>
      <c r="BI510" s="380"/>
      <c r="BJ510" s="235">
        <f t="shared" si="702"/>
        <v>0</v>
      </c>
      <c r="BK510" s="235">
        <f t="shared" si="718"/>
        <v>0</v>
      </c>
      <c r="BL510" s="235" t="str">
        <f t="shared" si="719"/>
        <v/>
      </c>
      <c r="BM510" s="236"/>
      <c r="BN510" s="237"/>
      <c r="BO510" s="237"/>
      <c r="BP510" s="238"/>
      <c r="BQ510" s="238"/>
      <c r="BR510" s="254"/>
      <c r="BS510" s="252"/>
      <c r="BT510" s="244"/>
      <c r="BU510" s="244"/>
      <c r="BV510" s="244"/>
      <c r="BW510" s="244"/>
      <c r="BX510" s="244"/>
      <c r="BY510" s="244"/>
      <c r="BZ510" s="244"/>
      <c r="CA510" s="244"/>
      <c r="CB510" s="253"/>
      <c r="CC510" s="188"/>
      <c r="CD510" s="244">
        <f t="shared" si="692"/>
        <v>0</v>
      </c>
      <c r="CE510" s="235">
        <f t="shared" si="720"/>
        <v>0</v>
      </c>
      <c r="CF510" s="235">
        <f t="shared" si="720"/>
        <v>0</v>
      </c>
      <c r="CG510" s="235">
        <f t="shared" si="720"/>
        <v>0</v>
      </c>
      <c r="CH510" s="188"/>
      <c r="CI510" s="244">
        <f t="shared" si="693"/>
        <v>0</v>
      </c>
      <c r="CJ510" s="235">
        <f t="shared" si="721"/>
        <v>0</v>
      </c>
      <c r="CK510" s="235">
        <f t="shared" si="721"/>
        <v>0</v>
      </c>
      <c r="CL510" s="235">
        <f t="shared" si="721"/>
        <v>0</v>
      </c>
      <c r="CM510" s="188"/>
      <c r="CN510" s="244">
        <f t="shared" si="694"/>
        <v>0</v>
      </c>
      <c r="CO510" s="235">
        <f t="shared" si="722"/>
        <v>0</v>
      </c>
      <c r="CP510" s="235">
        <f t="shared" si="722"/>
        <v>0</v>
      </c>
      <c r="CQ510" s="235">
        <f t="shared" si="722"/>
        <v>0</v>
      </c>
      <c r="CR510" s="188"/>
      <c r="CS510" s="244">
        <f t="shared" si="695"/>
        <v>0</v>
      </c>
      <c r="CT510" s="235">
        <f t="shared" si="723"/>
        <v>0</v>
      </c>
      <c r="CU510" s="235">
        <f t="shared" si="723"/>
        <v>0</v>
      </c>
      <c r="CV510" s="235">
        <f t="shared" si="723"/>
        <v>0</v>
      </c>
      <c r="CW510" s="188"/>
      <c r="CX510" s="244">
        <f t="shared" si="696"/>
        <v>0</v>
      </c>
      <c r="CY510" s="235">
        <f t="shared" si="724"/>
        <v>0</v>
      </c>
      <c r="CZ510" s="235">
        <f t="shared" si="724"/>
        <v>0</v>
      </c>
      <c r="DA510" s="235">
        <f t="shared" si="724"/>
        <v>0</v>
      </c>
      <c r="DB510" s="188"/>
      <c r="DC510" s="225"/>
      <c r="DD510" s="226"/>
      <c r="DE510" s="1088"/>
      <c r="DF510" s="225"/>
      <c r="DG510" s="226"/>
      <c r="DH510" s="1088"/>
      <c r="DI510" s="225"/>
      <c r="DJ510" s="226"/>
      <c r="DK510" s="1088"/>
      <c r="DL510" s="225"/>
      <c r="DM510" s="226"/>
      <c r="DN510" s="1088"/>
      <c r="DO510" s="370"/>
      <c r="DP510" s="370"/>
      <c r="DQ510" s="243">
        <f t="shared" si="725"/>
        <v>0</v>
      </c>
      <c r="DR510" s="244">
        <f t="shared" si="726"/>
        <v>0</v>
      </c>
      <c r="DS510" s="235">
        <f t="shared" si="727"/>
        <v>0</v>
      </c>
      <c r="DT510" s="244" t="str">
        <f t="shared" si="703"/>
        <v/>
      </c>
      <c r="DU510" s="42" t="str">
        <f t="shared" si="728"/>
        <v/>
      </c>
      <c r="DV510" s="42" t="str">
        <f t="shared" si="729"/>
        <v/>
      </c>
      <c r="DW510" s="42" t="str">
        <f t="shared" si="730"/>
        <v/>
      </c>
      <c r="DX510" s="162"/>
      <c r="DY510" s="42" t="str">
        <f t="shared" si="731"/>
        <v/>
      </c>
      <c r="DZ510" s="42" t="str">
        <f t="shared" si="783"/>
        <v/>
      </c>
      <c r="EA510" s="42" t="str">
        <f t="shared" si="732"/>
        <v/>
      </c>
      <c r="EB510" s="162"/>
      <c r="EC510" s="930"/>
      <c r="ED510" s="188"/>
      <c r="EE510" s="245">
        <f t="shared" si="697"/>
        <v>0</v>
      </c>
      <c r="EG510" s="245">
        <f t="shared" si="733"/>
        <v>0</v>
      </c>
      <c r="EI510" s="246" t="str">
        <f t="shared" si="734"/>
        <v/>
      </c>
      <c r="EJ510" s="247" t="str">
        <f t="shared" si="704"/>
        <v/>
      </c>
      <c r="EK510" s="248" t="str">
        <f t="shared" si="705"/>
        <v/>
      </c>
      <c r="EL510" s="248" t="str">
        <f t="shared" si="706"/>
        <v/>
      </c>
      <c r="EM510" s="248" t="str">
        <f t="shared" si="707"/>
        <v/>
      </c>
      <c r="EN510" s="248" t="str">
        <f t="shared" si="735"/>
        <v/>
      </c>
      <c r="EO510" s="248" t="str">
        <f t="shared" si="708"/>
        <v/>
      </c>
      <c r="EQ510" s="248" t="str">
        <f t="shared" si="736"/>
        <v/>
      </c>
      <c r="ER510" s="248" t="str">
        <f t="shared" si="737"/>
        <v/>
      </c>
      <c r="ES510" s="248" t="str">
        <f t="shared" si="738"/>
        <v/>
      </c>
      <c r="ET510" s="248" t="str">
        <f t="shared" si="739"/>
        <v/>
      </c>
      <c r="EU510" s="248" t="str">
        <f t="shared" si="740"/>
        <v/>
      </c>
      <c r="EV510" s="248" t="str">
        <f t="shared" si="740"/>
        <v/>
      </c>
      <c r="EX510" s="248" t="str">
        <f t="shared" si="741"/>
        <v/>
      </c>
      <c r="EY510" s="248" t="str">
        <f t="shared" si="742"/>
        <v/>
      </c>
      <c r="EZ510" s="248" t="str">
        <f t="shared" si="743"/>
        <v/>
      </c>
      <c r="FA510" s="248" t="str">
        <f t="shared" si="744"/>
        <v/>
      </c>
      <c r="FB510" s="248" t="str">
        <f t="shared" si="776"/>
        <v/>
      </c>
      <c r="FC510" s="248" t="str">
        <f t="shared" si="776"/>
        <v/>
      </c>
      <c r="FE510" s="248" t="str">
        <f t="shared" si="745"/>
        <v/>
      </c>
      <c r="FF510" s="248" t="str">
        <f t="shared" si="746"/>
        <v/>
      </c>
      <c r="FG510" s="248" t="str">
        <f t="shared" si="747"/>
        <v/>
      </c>
      <c r="FH510" s="248" t="str">
        <f t="shared" si="748"/>
        <v/>
      </c>
      <c r="FI510" s="248" t="str">
        <f t="shared" si="777"/>
        <v/>
      </c>
      <c r="FJ510" s="248" t="str">
        <f t="shared" si="777"/>
        <v/>
      </c>
      <c r="FL510" s="370"/>
      <c r="FM510" s="371"/>
      <c r="FN510" s="371"/>
      <c r="FO510" s="611"/>
      <c r="FP510" s="896"/>
      <c r="FQ510" s="370"/>
      <c r="FR510" s="371"/>
      <c r="FS510" s="371"/>
      <c r="FT510" s="611"/>
      <c r="FU510" s="896"/>
      <c r="FV510" s="370"/>
      <c r="FW510" s="371"/>
      <c r="FX510" s="371"/>
      <c r="FY510" s="611"/>
      <c r="FZ510" s="896"/>
      <c r="GA510" s="613"/>
      <c r="GC510" s="227">
        <f t="shared" si="749"/>
        <v>0</v>
      </c>
      <c r="GD510" s="228">
        <f t="shared" si="750"/>
        <v>0</v>
      </c>
      <c r="GE510" s="229">
        <f t="shared" si="778"/>
        <v>0</v>
      </c>
      <c r="GF510" s="230">
        <f t="shared" si="778"/>
        <v>0</v>
      </c>
      <c r="GG510" s="231" t="str">
        <f t="shared" si="751"/>
        <v/>
      </c>
      <c r="GH510" s="232">
        <f t="shared" si="752"/>
        <v>0</v>
      </c>
      <c r="GI510" s="227">
        <f t="shared" si="753"/>
        <v>0</v>
      </c>
      <c r="GJ510" s="233">
        <f t="shared" si="754"/>
        <v>0</v>
      </c>
      <c r="GK510" s="233">
        <f t="shared" si="755"/>
        <v>0</v>
      </c>
      <c r="GL510" s="234"/>
      <c r="GM510" s="235">
        <f t="shared" si="756"/>
        <v>0</v>
      </c>
      <c r="GN510" s="235">
        <f t="shared" si="757"/>
        <v>0</v>
      </c>
      <c r="GO510" s="235" t="str">
        <f t="shared" si="758"/>
        <v/>
      </c>
      <c r="GP510" s="380"/>
      <c r="GQ510" s="235">
        <f t="shared" si="759"/>
        <v>0</v>
      </c>
      <c r="GR510" s="235">
        <f t="shared" si="760"/>
        <v>0</v>
      </c>
      <c r="GS510" s="235" t="str">
        <f t="shared" si="761"/>
        <v/>
      </c>
      <c r="GT510" s="236"/>
      <c r="GU510" s="237" t="str">
        <f t="shared" si="762"/>
        <v/>
      </c>
      <c r="GV510" s="237" t="str">
        <f t="shared" si="763"/>
        <v/>
      </c>
      <c r="GW510" s="238" t="str">
        <f t="shared" si="764"/>
        <v/>
      </c>
      <c r="GX510" s="238" t="str">
        <f t="shared" si="765"/>
        <v/>
      </c>
      <c r="GY510" s="239"/>
      <c r="GZ510" s="240" t="str">
        <f t="shared" si="766"/>
        <v/>
      </c>
      <c r="HA510" s="235" t="str">
        <f t="shared" si="767"/>
        <v/>
      </c>
      <c r="HB510" s="235" t="str">
        <f t="shared" si="768"/>
        <v/>
      </c>
      <c r="HC510" s="235" t="str">
        <f t="shared" si="769"/>
        <v/>
      </c>
      <c r="HD510" s="235" t="str">
        <f t="shared" si="770"/>
        <v/>
      </c>
      <c r="HE510" s="235" t="str">
        <f t="shared" si="771"/>
        <v/>
      </c>
      <c r="HF510" s="188"/>
      <c r="HG510" s="235" t="str">
        <f t="shared" si="772"/>
        <v/>
      </c>
      <c r="HH510" s="235">
        <f t="shared" si="779"/>
        <v>0</v>
      </c>
      <c r="HI510" s="235">
        <f t="shared" si="779"/>
        <v>0</v>
      </c>
      <c r="HJ510" s="235">
        <f t="shared" si="779"/>
        <v>0</v>
      </c>
      <c r="HK510" s="188"/>
      <c r="HL510" s="235" t="str">
        <f t="shared" si="773"/>
        <v/>
      </c>
      <c r="HM510" s="235">
        <f t="shared" si="780"/>
        <v>0</v>
      </c>
      <c r="HN510" s="235">
        <f t="shared" si="780"/>
        <v>0</v>
      </c>
      <c r="HO510" s="235">
        <f t="shared" si="780"/>
        <v>0</v>
      </c>
      <c r="HP510" s="188"/>
      <c r="HQ510" s="235" t="str">
        <f t="shared" si="774"/>
        <v/>
      </c>
      <c r="HR510" s="235">
        <f t="shared" si="781"/>
        <v>0</v>
      </c>
      <c r="HS510" s="235">
        <f t="shared" si="781"/>
        <v>0</v>
      </c>
      <c r="HT510" s="235">
        <f t="shared" si="781"/>
        <v>0</v>
      </c>
      <c r="HU510" s="162"/>
      <c r="HV510" s="1622"/>
      <c r="HW510" s="1619"/>
      <c r="HX510" s="1619"/>
      <c r="HY510" s="1619"/>
      <c r="HZ510" s="1619"/>
      <c r="IA510" s="1619"/>
      <c r="IB510" s="1619"/>
      <c r="IC510" s="1623"/>
      <c r="ID510" s="162"/>
      <c r="IE510" s="162"/>
    </row>
    <row r="511" spans="1:239" ht="21" customHeight="1" x14ac:dyDescent="0.25">
      <c r="A511" s="377" t="str">
        <f t="shared" si="709"/>
        <v/>
      </c>
      <c r="B511" s="188">
        <v>485</v>
      </c>
      <c r="C511" s="255"/>
      <c r="D511" s="223" t="str">
        <f t="shared" si="698"/>
        <v/>
      </c>
      <c r="E511" s="223" t="str">
        <f t="shared" si="775"/>
        <v/>
      </c>
      <c r="F511" s="242"/>
      <c r="G511" s="242"/>
      <c r="H511" s="224" t="str">
        <f t="shared" si="710"/>
        <v/>
      </c>
      <c r="I511" s="930"/>
      <c r="J511" s="930"/>
      <c r="K511" s="930"/>
      <c r="L511" s="370"/>
      <c r="M511" s="371"/>
      <c r="N511" s="371"/>
      <c r="O511" s="371"/>
      <c r="P511" s="372"/>
      <c r="Q511" s="609"/>
      <c r="R511" s="609"/>
      <c r="S511" s="610"/>
      <c r="T511" s="371"/>
      <c r="U511" s="371"/>
      <c r="V511" s="188"/>
      <c r="W511" s="370"/>
      <c r="X511" s="371"/>
      <c r="Y511" s="371"/>
      <c r="Z511" s="611"/>
      <c r="AA511" s="896"/>
      <c r="AB511" s="370"/>
      <c r="AC511" s="371"/>
      <c r="AD511" s="371"/>
      <c r="AE511" s="371"/>
      <c r="AF511" s="896"/>
      <c r="AG511" s="370"/>
      <c r="AH511" s="371"/>
      <c r="AI511" s="371"/>
      <c r="AJ511" s="371"/>
      <c r="AK511" s="896"/>
      <c r="AL511" s="370"/>
      <c r="AM511" s="371"/>
      <c r="AN511" s="371"/>
      <c r="AO511" s="372"/>
      <c r="AP511" s="370"/>
      <c r="AQ511" s="371"/>
      <c r="AR511" s="371"/>
      <c r="AS511" s="371"/>
      <c r="AT511" s="928"/>
      <c r="AU511" s="188"/>
      <c r="AV511" s="256">
        <f t="shared" si="699"/>
        <v>0</v>
      </c>
      <c r="AW511" s="257">
        <f t="shared" si="700"/>
        <v>0</v>
      </c>
      <c r="AX511" s="258">
        <f t="shared" si="782"/>
        <v>0</v>
      </c>
      <c r="AY511" s="259">
        <f t="shared" si="782"/>
        <v>0</v>
      </c>
      <c r="AZ511" s="231" t="str">
        <f t="shared" si="711"/>
        <v/>
      </c>
      <c r="BA511" s="232">
        <f t="shared" si="712"/>
        <v>0</v>
      </c>
      <c r="BB511" s="249">
        <f t="shared" si="701"/>
        <v>0</v>
      </c>
      <c r="BC511" s="231">
        <f t="shared" si="713"/>
        <v>0</v>
      </c>
      <c r="BD511" s="231">
        <f t="shared" si="714"/>
        <v>0</v>
      </c>
      <c r="BE511" s="260"/>
      <c r="BF511" s="235">
        <f t="shared" si="715"/>
        <v>0</v>
      </c>
      <c r="BG511" s="235">
        <f t="shared" si="716"/>
        <v>0</v>
      </c>
      <c r="BH511" s="235">
        <f t="shared" si="717"/>
        <v>0</v>
      </c>
      <c r="BI511" s="380"/>
      <c r="BJ511" s="235">
        <f t="shared" si="702"/>
        <v>0</v>
      </c>
      <c r="BK511" s="235">
        <f t="shared" si="718"/>
        <v>0</v>
      </c>
      <c r="BL511" s="235" t="str">
        <f t="shared" si="719"/>
        <v/>
      </c>
      <c r="BM511" s="236"/>
      <c r="BN511" s="237"/>
      <c r="BO511" s="237"/>
      <c r="BP511" s="238"/>
      <c r="BQ511" s="238"/>
      <c r="BR511" s="254"/>
      <c r="BS511" s="252"/>
      <c r="BT511" s="244"/>
      <c r="BU511" s="244"/>
      <c r="BV511" s="244"/>
      <c r="BW511" s="244"/>
      <c r="BX511" s="244"/>
      <c r="BY511" s="244"/>
      <c r="BZ511" s="244"/>
      <c r="CA511" s="244"/>
      <c r="CB511" s="253"/>
      <c r="CC511" s="188"/>
      <c r="CD511" s="244">
        <f t="shared" si="692"/>
        <v>0</v>
      </c>
      <c r="CE511" s="235">
        <f t="shared" si="720"/>
        <v>0</v>
      </c>
      <c r="CF511" s="235">
        <f t="shared" si="720"/>
        <v>0</v>
      </c>
      <c r="CG511" s="235">
        <f t="shared" si="720"/>
        <v>0</v>
      </c>
      <c r="CH511" s="188"/>
      <c r="CI511" s="244">
        <f t="shared" si="693"/>
        <v>0</v>
      </c>
      <c r="CJ511" s="235">
        <f t="shared" si="721"/>
        <v>0</v>
      </c>
      <c r="CK511" s="235">
        <f t="shared" si="721"/>
        <v>0</v>
      </c>
      <c r="CL511" s="235">
        <f t="shared" si="721"/>
        <v>0</v>
      </c>
      <c r="CM511" s="188"/>
      <c r="CN511" s="244">
        <f t="shared" si="694"/>
        <v>0</v>
      </c>
      <c r="CO511" s="235">
        <f t="shared" si="722"/>
        <v>0</v>
      </c>
      <c r="CP511" s="235">
        <f t="shared" si="722"/>
        <v>0</v>
      </c>
      <c r="CQ511" s="235">
        <f t="shared" si="722"/>
        <v>0</v>
      </c>
      <c r="CR511" s="188"/>
      <c r="CS511" s="244">
        <f t="shared" si="695"/>
        <v>0</v>
      </c>
      <c r="CT511" s="235">
        <f t="shared" si="723"/>
        <v>0</v>
      </c>
      <c r="CU511" s="235">
        <f t="shared" si="723"/>
        <v>0</v>
      </c>
      <c r="CV511" s="235">
        <f t="shared" si="723"/>
        <v>0</v>
      </c>
      <c r="CW511" s="188"/>
      <c r="CX511" s="244">
        <f t="shared" si="696"/>
        <v>0</v>
      </c>
      <c r="CY511" s="235">
        <f t="shared" si="724"/>
        <v>0</v>
      </c>
      <c r="CZ511" s="235">
        <f t="shared" si="724"/>
        <v>0</v>
      </c>
      <c r="DA511" s="235">
        <f t="shared" si="724"/>
        <v>0</v>
      </c>
      <c r="DB511" s="188"/>
      <c r="DC511" s="225"/>
      <c r="DD511" s="226"/>
      <c r="DE511" s="1088"/>
      <c r="DF511" s="225"/>
      <c r="DG511" s="226"/>
      <c r="DH511" s="1088"/>
      <c r="DI511" s="225"/>
      <c r="DJ511" s="226"/>
      <c r="DK511" s="1088"/>
      <c r="DL511" s="225"/>
      <c r="DM511" s="226"/>
      <c r="DN511" s="1088"/>
      <c r="DO511" s="370"/>
      <c r="DP511" s="370"/>
      <c r="DQ511" s="243">
        <f t="shared" si="725"/>
        <v>0</v>
      </c>
      <c r="DR511" s="244">
        <f t="shared" si="726"/>
        <v>0</v>
      </c>
      <c r="DS511" s="235">
        <f t="shared" si="727"/>
        <v>0</v>
      </c>
      <c r="DT511" s="244" t="str">
        <f t="shared" si="703"/>
        <v/>
      </c>
      <c r="DU511" s="42" t="str">
        <f t="shared" si="728"/>
        <v/>
      </c>
      <c r="DV511" s="42" t="str">
        <f t="shared" si="729"/>
        <v/>
      </c>
      <c r="DW511" s="42" t="str">
        <f t="shared" si="730"/>
        <v/>
      </c>
      <c r="DX511" s="162"/>
      <c r="DY511" s="42" t="str">
        <f t="shared" si="731"/>
        <v/>
      </c>
      <c r="DZ511" s="42" t="str">
        <f t="shared" si="783"/>
        <v/>
      </c>
      <c r="EA511" s="42" t="str">
        <f t="shared" si="732"/>
        <v/>
      </c>
      <c r="EB511" s="162"/>
      <c r="EC511" s="930"/>
      <c r="ED511" s="188"/>
      <c r="EE511" s="245">
        <f t="shared" si="697"/>
        <v>0</v>
      </c>
      <c r="EG511" s="245">
        <f t="shared" si="733"/>
        <v>0</v>
      </c>
      <c r="EI511" s="246" t="str">
        <f t="shared" si="734"/>
        <v/>
      </c>
      <c r="EJ511" s="247" t="str">
        <f t="shared" si="704"/>
        <v/>
      </c>
      <c r="EK511" s="248" t="str">
        <f t="shared" si="705"/>
        <v/>
      </c>
      <c r="EL511" s="248" t="str">
        <f t="shared" si="706"/>
        <v/>
      </c>
      <c r="EM511" s="248" t="str">
        <f t="shared" si="707"/>
        <v/>
      </c>
      <c r="EN511" s="248" t="str">
        <f t="shared" si="735"/>
        <v/>
      </c>
      <c r="EO511" s="248" t="str">
        <f t="shared" si="708"/>
        <v/>
      </c>
      <c r="EQ511" s="248" t="str">
        <f t="shared" si="736"/>
        <v/>
      </c>
      <c r="ER511" s="248" t="str">
        <f t="shared" si="737"/>
        <v/>
      </c>
      <c r="ES511" s="248" t="str">
        <f t="shared" si="738"/>
        <v/>
      </c>
      <c r="ET511" s="248" t="str">
        <f t="shared" si="739"/>
        <v/>
      </c>
      <c r="EU511" s="248" t="str">
        <f t="shared" si="740"/>
        <v/>
      </c>
      <c r="EV511" s="248" t="str">
        <f t="shared" si="740"/>
        <v/>
      </c>
      <c r="EX511" s="248" t="str">
        <f t="shared" si="741"/>
        <v/>
      </c>
      <c r="EY511" s="248" t="str">
        <f t="shared" si="742"/>
        <v/>
      </c>
      <c r="EZ511" s="248" t="str">
        <f t="shared" si="743"/>
        <v/>
      </c>
      <c r="FA511" s="248" t="str">
        <f t="shared" si="744"/>
        <v/>
      </c>
      <c r="FB511" s="248" t="str">
        <f t="shared" si="776"/>
        <v/>
      </c>
      <c r="FC511" s="248" t="str">
        <f t="shared" si="776"/>
        <v/>
      </c>
      <c r="FE511" s="248" t="str">
        <f t="shared" si="745"/>
        <v/>
      </c>
      <c r="FF511" s="248" t="str">
        <f t="shared" si="746"/>
        <v/>
      </c>
      <c r="FG511" s="248" t="str">
        <f t="shared" si="747"/>
        <v/>
      </c>
      <c r="FH511" s="248" t="str">
        <f t="shared" si="748"/>
        <v/>
      </c>
      <c r="FI511" s="248" t="str">
        <f t="shared" si="777"/>
        <v/>
      </c>
      <c r="FJ511" s="248" t="str">
        <f t="shared" si="777"/>
        <v/>
      </c>
      <c r="FL511" s="370"/>
      <c r="FM511" s="371"/>
      <c r="FN511" s="371"/>
      <c r="FO511" s="611"/>
      <c r="FP511" s="896"/>
      <c r="FQ511" s="370"/>
      <c r="FR511" s="371"/>
      <c r="FS511" s="371"/>
      <c r="FT511" s="611"/>
      <c r="FU511" s="896"/>
      <c r="FV511" s="370"/>
      <c r="FW511" s="371"/>
      <c r="FX511" s="371"/>
      <c r="FY511" s="611"/>
      <c r="FZ511" s="896"/>
      <c r="GA511" s="613"/>
      <c r="GC511" s="227">
        <f t="shared" si="749"/>
        <v>0</v>
      </c>
      <c r="GD511" s="228">
        <f t="shared" si="750"/>
        <v>0</v>
      </c>
      <c r="GE511" s="229">
        <f t="shared" si="778"/>
        <v>0</v>
      </c>
      <c r="GF511" s="230">
        <f t="shared" si="778"/>
        <v>0</v>
      </c>
      <c r="GG511" s="231" t="str">
        <f t="shared" si="751"/>
        <v/>
      </c>
      <c r="GH511" s="232">
        <f t="shared" si="752"/>
        <v>0</v>
      </c>
      <c r="GI511" s="227">
        <f t="shared" si="753"/>
        <v>0</v>
      </c>
      <c r="GJ511" s="233">
        <f t="shared" si="754"/>
        <v>0</v>
      </c>
      <c r="GK511" s="233">
        <f t="shared" si="755"/>
        <v>0</v>
      </c>
      <c r="GL511" s="234"/>
      <c r="GM511" s="235">
        <f t="shared" si="756"/>
        <v>0</v>
      </c>
      <c r="GN511" s="235">
        <f t="shared" si="757"/>
        <v>0</v>
      </c>
      <c r="GO511" s="235" t="str">
        <f t="shared" si="758"/>
        <v/>
      </c>
      <c r="GP511" s="380"/>
      <c r="GQ511" s="235">
        <f t="shared" si="759"/>
        <v>0</v>
      </c>
      <c r="GR511" s="235">
        <f t="shared" si="760"/>
        <v>0</v>
      </c>
      <c r="GS511" s="235" t="str">
        <f t="shared" si="761"/>
        <v/>
      </c>
      <c r="GT511" s="236"/>
      <c r="GU511" s="237" t="str">
        <f t="shared" si="762"/>
        <v/>
      </c>
      <c r="GV511" s="237" t="str">
        <f t="shared" si="763"/>
        <v/>
      </c>
      <c r="GW511" s="238" t="str">
        <f t="shared" si="764"/>
        <v/>
      </c>
      <c r="GX511" s="238" t="str">
        <f t="shared" si="765"/>
        <v/>
      </c>
      <c r="GY511" s="239"/>
      <c r="GZ511" s="240" t="str">
        <f t="shared" si="766"/>
        <v/>
      </c>
      <c r="HA511" s="235" t="str">
        <f t="shared" si="767"/>
        <v/>
      </c>
      <c r="HB511" s="235" t="str">
        <f t="shared" si="768"/>
        <v/>
      </c>
      <c r="HC511" s="235" t="str">
        <f t="shared" si="769"/>
        <v/>
      </c>
      <c r="HD511" s="235" t="str">
        <f t="shared" si="770"/>
        <v/>
      </c>
      <c r="HE511" s="235" t="str">
        <f t="shared" si="771"/>
        <v/>
      </c>
      <c r="HF511" s="188"/>
      <c r="HG511" s="235" t="str">
        <f t="shared" si="772"/>
        <v/>
      </c>
      <c r="HH511" s="235">
        <f t="shared" si="779"/>
        <v>0</v>
      </c>
      <c r="HI511" s="235">
        <f t="shared" si="779"/>
        <v>0</v>
      </c>
      <c r="HJ511" s="235">
        <f t="shared" si="779"/>
        <v>0</v>
      </c>
      <c r="HK511" s="188"/>
      <c r="HL511" s="235" t="str">
        <f t="shared" si="773"/>
        <v/>
      </c>
      <c r="HM511" s="235">
        <f t="shared" si="780"/>
        <v>0</v>
      </c>
      <c r="HN511" s="235">
        <f t="shared" si="780"/>
        <v>0</v>
      </c>
      <c r="HO511" s="235">
        <f t="shared" si="780"/>
        <v>0</v>
      </c>
      <c r="HP511" s="188"/>
      <c r="HQ511" s="235" t="str">
        <f t="shared" si="774"/>
        <v/>
      </c>
      <c r="HR511" s="235">
        <f t="shared" si="781"/>
        <v>0</v>
      </c>
      <c r="HS511" s="235">
        <f t="shared" si="781"/>
        <v>0</v>
      </c>
      <c r="HT511" s="235">
        <f t="shared" si="781"/>
        <v>0</v>
      </c>
      <c r="HU511" s="162"/>
      <c r="HV511" s="1622"/>
      <c r="HW511" s="1619"/>
      <c r="HX511" s="1619"/>
      <c r="HY511" s="1619"/>
      <c r="HZ511" s="1619"/>
      <c r="IA511" s="1619"/>
      <c r="IB511" s="1619"/>
      <c r="IC511" s="1623"/>
      <c r="ID511" s="162"/>
      <c r="IE511" s="162"/>
    </row>
    <row r="512" spans="1:239" ht="21" customHeight="1" x14ac:dyDescent="0.25">
      <c r="A512" s="377" t="str">
        <f t="shared" si="709"/>
        <v/>
      </c>
      <c r="B512" s="188">
        <v>486</v>
      </c>
      <c r="C512" s="255"/>
      <c r="D512" s="223" t="str">
        <f t="shared" si="698"/>
        <v/>
      </c>
      <c r="E512" s="223" t="str">
        <f t="shared" si="775"/>
        <v/>
      </c>
      <c r="F512" s="242"/>
      <c r="G512" s="242"/>
      <c r="H512" s="224" t="str">
        <f t="shared" si="710"/>
        <v/>
      </c>
      <c r="I512" s="930"/>
      <c r="J512" s="930"/>
      <c r="K512" s="930"/>
      <c r="L512" s="370"/>
      <c r="M512" s="371"/>
      <c r="N512" s="371"/>
      <c r="O512" s="371"/>
      <c r="P512" s="372"/>
      <c r="Q512" s="609"/>
      <c r="R512" s="609"/>
      <c r="S512" s="610"/>
      <c r="T512" s="371"/>
      <c r="U512" s="371"/>
      <c r="V512" s="188"/>
      <c r="W512" s="370"/>
      <c r="X512" s="371"/>
      <c r="Y512" s="371"/>
      <c r="Z512" s="611"/>
      <c r="AA512" s="896"/>
      <c r="AB512" s="370"/>
      <c r="AC512" s="371"/>
      <c r="AD512" s="371"/>
      <c r="AE512" s="371"/>
      <c r="AF512" s="896"/>
      <c r="AG512" s="370"/>
      <c r="AH512" s="371"/>
      <c r="AI512" s="371"/>
      <c r="AJ512" s="371"/>
      <c r="AK512" s="896"/>
      <c r="AL512" s="370"/>
      <c r="AM512" s="371"/>
      <c r="AN512" s="371"/>
      <c r="AO512" s="372"/>
      <c r="AP512" s="370"/>
      <c r="AQ512" s="371"/>
      <c r="AR512" s="371"/>
      <c r="AS512" s="371"/>
      <c r="AT512" s="928"/>
      <c r="AU512" s="188"/>
      <c r="AV512" s="256">
        <f t="shared" si="699"/>
        <v>0</v>
      </c>
      <c r="AW512" s="257">
        <f t="shared" si="700"/>
        <v>0</v>
      </c>
      <c r="AX512" s="258">
        <f t="shared" si="782"/>
        <v>0</v>
      </c>
      <c r="AY512" s="259">
        <f t="shared" si="782"/>
        <v>0</v>
      </c>
      <c r="AZ512" s="231" t="str">
        <f t="shared" si="711"/>
        <v/>
      </c>
      <c r="BA512" s="232">
        <f t="shared" si="712"/>
        <v>0</v>
      </c>
      <c r="BB512" s="249">
        <f t="shared" si="701"/>
        <v>0</v>
      </c>
      <c r="BC512" s="231">
        <f t="shared" si="713"/>
        <v>0</v>
      </c>
      <c r="BD512" s="231">
        <f t="shared" si="714"/>
        <v>0</v>
      </c>
      <c r="BE512" s="260"/>
      <c r="BF512" s="235">
        <f t="shared" si="715"/>
        <v>0</v>
      </c>
      <c r="BG512" s="235">
        <f t="shared" si="716"/>
        <v>0</v>
      </c>
      <c r="BH512" s="235">
        <f t="shared" si="717"/>
        <v>0</v>
      </c>
      <c r="BI512" s="380"/>
      <c r="BJ512" s="235">
        <f t="shared" si="702"/>
        <v>0</v>
      </c>
      <c r="BK512" s="235">
        <f t="shared" si="718"/>
        <v>0</v>
      </c>
      <c r="BL512" s="235" t="str">
        <f t="shared" si="719"/>
        <v/>
      </c>
      <c r="BM512" s="236"/>
      <c r="BN512" s="237"/>
      <c r="BO512" s="237"/>
      <c r="BP512" s="238"/>
      <c r="BQ512" s="238"/>
      <c r="BR512" s="254"/>
      <c r="BS512" s="252"/>
      <c r="BT512" s="244"/>
      <c r="BU512" s="244"/>
      <c r="BV512" s="244"/>
      <c r="BW512" s="244"/>
      <c r="BX512" s="244"/>
      <c r="BY512" s="244"/>
      <c r="BZ512" s="244"/>
      <c r="CA512" s="244"/>
      <c r="CB512" s="253"/>
      <c r="CC512" s="188"/>
      <c r="CD512" s="244">
        <f t="shared" si="692"/>
        <v>0</v>
      </c>
      <c r="CE512" s="235">
        <f t="shared" si="720"/>
        <v>0</v>
      </c>
      <c r="CF512" s="235">
        <f t="shared" si="720"/>
        <v>0</v>
      </c>
      <c r="CG512" s="235">
        <f t="shared" si="720"/>
        <v>0</v>
      </c>
      <c r="CH512" s="188"/>
      <c r="CI512" s="244">
        <f t="shared" si="693"/>
        <v>0</v>
      </c>
      <c r="CJ512" s="235">
        <f t="shared" si="721"/>
        <v>0</v>
      </c>
      <c r="CK512" s="235">
        <f t="shared" si="721"/>
        <v>0</v>
      </c>
      <c r="CL512" s="235">
        <f t="shared" si="721"/>
        <v>0</v>
      </c>
      <c r="CM512" s="188"/>
      <c r="CN512" s="244">
        <f t="shared" si="694"/>
        <v>0</v>
      </c>
      <c r="CO512" s="235">
        <f t="shared" si="722"/>
        <v>0</v>
      </c>
      <c r="CP512" s="235">
        <f t="shared" si="722"/>
        <v>0</v>
      </c>
      <c r="CQ512" s="235">
        <f t="shared" si="722"/>
        <v>0</v>
      </c>
      <c r="CR512" s="188"/>
      <c r="CS512" s="244">
        <f t="shared" si="695"/>
        <v>0</v>
      </c>
      <c r="CT512" s="235">
        <f t="shared" si="723"/>
        <v>0</v>
      </c>
      <c r="CU512" s="235">
        <f t="shared" si="723"/>
        <v>0</v>
      </c>
      <c r="CV512" s="235">
        <f t="shared" si="723"/>
        <v>0</v>
      </c>
      <c r="CW512" s="188"/>
      <c r="CX512" s="244">
        <f t="shared" si="696"/>
        <v>0</v>
      </c>
      <c r="CY512" s="235">
        <f t="shared" si="724"/>
        <v>0</v>
      </c>
      <c r="CZ512" s="235">
        <f t="shared" si="724"/>
        <v>0</v>
      </c>
      <c r="DA512" s="235">
        <f t="shared" si="724"/>
        <v>0</v>
      </c>
      <c r="DB512" s="188"/>
      <c r="DC512" s="225"/>
      <c r="DD512" s="226"/>
      <c r="DE512" s="1088"/>
      <c r="DF512" s="225"/>
      <c r="DG512" s="226"/>
      <c r="DH512" s="1088"/>
      <c r="DI512" s="225"/>
      <c r="DJ512" s="226"/>
      <c r="DK512" s="1088"/>
      <c r="DL512" s="225"/>
      <c r="DM512" s="226"/>
      <c r="DN512" s="1088"/>
      <c r="DO512" s="370"/>
      <c r="DP512" s="370"/>
      <c r="DQ512" s="243">
        <f t="shared" si="725"/>
        <v>0</v>
      </c>
      <c r="DR512" s="244">
        <f t="shared" si="726"/>
        <v>0</v>
      </c>
      <c r="DS512" s="235">
        <f t="shared" si="727"/>
        <v>0</v>
      </c>
      <c r="DT512" s="244" t="str">
        <f t="shared" si="703"/>
        <v/>
      </c>
      <c r="DU512" s="42" t="str">
        <f t="shared" si="728"/>
        <v/>
      </c>
      <c r="DV512" s="42" t="str">
        <f t="shared" si="729"/>
        <v/>
      </c>
      <c r="DW512" s="42" t="str">
        <f t="shared" si="730"/>
        <v/>
      </c>
      <c r="DX512" s="162"/>
      <c r="DY512" s="42" t="str">
        <f t="shared" si="731"/>
        <v/>
      </c>
      <c r="DZ512" s="42" t="str">
        <f t="shared" si="783"/>
        <v/>
      </c>
      <c r="EA512" s="42" t="str">
        <f t="shared" si="732"/>
        <v/>
      </c>
      <c r="EB512" s="162"/>
      <c r="EC512" s="930"/>
      <c r="ED512" s="188"/>
      <c r="EE512" s="245">
        <f t="shared" si="697"/>
        <v>0</v>
      </c>
      <c r="EG512" s="245">
        <f t="shared" si="733"/>
        <v>0</v>
      </c>
      <c r="EI512" s="246" t="str">
        <f t="shared" si="734"/>
        <v/>
      </c>
      <c r="EJ512" s="247" t="str">
        <f t="shared" si="704"/>
        <v/>
      </c>
      <c r="EK512" s="248" t="str">
        <f t="shared" si="705"/>
        <v/>
      </c>
      <c r="EL512" s="248" t="str">
        <f t="shared" si="706"/>
        <v/>
      </c>
      <c r="EM512" s="248" t="str">
        <f t="shared" si="707"/>
        <v/>
      </c>
      <c r="EN512" s="248" t="str">
        <f t="shared" si="735"/>
        <v/>
      </c>
      <c r="EO512" s="248" t="str">
        <f t="shared" si="708"/>
        <v/>
      </c>
      <c r="EQ512" s="248" t="str">
        <f t="shared" si="736"/>
        <v/>
      </c>
      <c r="ER512" s="248" t="str">
        <f t="shared" si="737"/>
        <v/>
      </c>
      <c r="ES512" s="248" t="str">
        <f t="shared" si="738"/>
        <v/>
      </c>
      <c r="ET512" s="248" t="str">
        <f t="shared" si="739"/>
        <v/>
      </c>
      <c r="EU512" s="248" t="str">
        <f t="shared" si="740"/>
        <v/>
      </c>
      <c r="EV512" s="248" t="str">
        <f t="shared" si="740"/>
        <v/>
      </c>
      <c r="EX512" s="248" t="str">
        <f t="shared" si="741"/>
        <v/>
      </c>
      <c r="EY512" s="248" t="str">
        <f t="shared" si="742"/>
        <v/>
      </c>
      <c r="EZ512" s="248" t="str">
        <f t="shared" si="743"/>
        <v/>
      </c>
      <c r="FA512" s="248" t="str">
        <f t="shared" si="744"/>
        <v/>
      </c>
      <c r="FB512" s="248" t="str">
        <f t="shared" si="776"/>
        <v/>
      </c>
      <c r="FC512" s="248" t="str">
        <f t="shared" si="776"/>
        <v/>
      </c>
      <c r="FE512" s="248" t="str">
        <f t="shared" si="745"/>
        <v/>
      </c>
      <c r="FF512" s="248" t="str">
        <f t="shared" si="746"/>
        <v/>
      </c>
      <c r="FG512" s="248" t="str">
        <f t="shared" si="747"/>
        <v/>
      </c>
      <c r="FH512" s="248" t="str">
        <f t="shared" si="748"/>
        <v/>
      </c>
      <c r="FI512" s="248" t="str">
        <f t="shared" si="777"/>
        <v/>
      </c>
      <c r="FJ512" s="248" t="str">
        <f t="shared" si="777"/>
        <v/>
      </c>
      <c r="FL512" s="370"/>
      <c r="FM512" s="371"/>
      <c r="FN512" s="371"/>
      <c r="FO512" s="611"/>
      <c r="FP512" s="896"/>
      <c r="FQ512" s="370"/>
      <c r="FR512" s="371"/>
      <c r="FS512" s="371"/>
      <c r="FT512" s="611"/>
      <c r="FU512" s="896"/>
      <c r="FV512" s="370"/>
      <c r="FW512" s="371"/>
      <c r="FX512" s="371"/>
      <c r="FY512" s="611"/>
      <c r="FZ512" s="896"/>
      <c r="GA512" s="613"/>
      <c r="GC512" s="227">
        <f t="shared" si="749"/>
        <v>0</v>
      </c>
      <c r="GD512" s="228">
        <f t="shared" si="750"/>
        <v>0</v>
      </c>
      <c r="GE512" s="229">
        <f t="shared" si="778"/>
        <v>0</v>
      </c>
      <c r="GF512" s="230">
        <f t="shared" si="778"/>
        <v>0</v>
      </c>
      <c r="GG512" s="231" t="str">
        <f t="shared" si="751"/>
        <v/>
      </c>
      <c r="GH512" s="232">
        <f t="shared" si="752"/>
        <v>0</v>
      </c>
      <c r="GI512" s="227">
        <f t="shared" si="753"/>
        <v>0</v>
      </c>
      <c r="GJ512" s="233">
        <f t="shared" si="754"/>
        <v>0</v>
      </c>
      <c r="GK512" s="233">
        <f t="shared" si="755"/>
        <v>0</v>
      </c>
      <c r="GL512" s="234"/>
      <c r="GM512" s="235">
        <f t="shared" si="756"/>
        <v>0</v>
      </c>
      <c r="GN512" s="235">
        <f t="shared" si="757"/>
        <v>0</v>
      </c>
      <c r="GO512" s="235" t="str">
        <f t="shared" si="758"/>
        <v/>
      </c>
      <c r="GP512" s="380"/>
      <c r="GQ512" s="235">
        <f t="shared" si="759"/>
        <v>0</v>
      </c>
      <c r="GR512" s="235">
        <f t="shared" si="760"/>
        <v>0</v>
      </c>
      <c r="GS512" s="235" t="str">
        <f t="shared" si="761"/>
        <v/>
      </c>
      <c r="GT512" s="236"/>
      <c r="GU512" s="237" t="str">
        <f t="shared" si="762"/>
        <v/>
      </c>
      <c r="GV512" s="237" t="str">
        <f t="shared" si="763"/>
        <v/>
      </c>
      <c r="GW512" s="238" t="str">
        <f t="shared" si="764"/>
        <v/>
      </c>
      <c r="GX512" s="238" t="str">
        <f t="shared" si="765"/>
        <v/>
      </c>
      <c r="GY512" s="239"/>
      <c r="GZ512" s="240" t="str">
        <f t="shared" si="766"/>
        <v/>
      </c>
      <c r="HA512" s="235" t="str">
        <f t="shared" si="767"/>
        <v/>
      </c>
      <c r="HB512" s="235" t="str">
        <f t="shared" si="768"/>
        <v/>
      </c>
      <c r="HC512" s="235" t="str">
        <f t="shared" si="769"/>
        <v/>
      </c>
      <c r="HD512" s="235" t="str">
        <f t="shared" si="770"/>
        <v/>
      </c>
      <c r="HE512" s="235" t="str">
        <f t="shared" si="771"/>
        <v/>
      </c>
      <c r="HF512" s="188"/>
      <c r="HG512" s="235" t="str">
        <f t="shared" si="772"/>
        <v/>
      </c>
      <c r="HH512" s="235">
        <f t="shared" si="779"/>
        <v>0</v>
      </c>
      <c r="HI512" s="235">
        <f t="shared" si="779"/>
        <v>0</v>
      </c>
      <c r="HJ512" s="235">
        <f t="shared" si="779"/>
        <v>0</v>
      </c>
      <c r="HK512" s="188"/>
      <c r="HL512" s="235" t="str">
        <f t="shared" si="773"/>
        <v/>
      </c>
      <c r="HM512" s="235">
        <f t="shared" si="780"/>
        <v>0</v>
      </c>
      <c r="HN512" s="235">
        <f t="shared" si="780"/>
        <v>0</v>
      </c>
      <c r="HO512" s="235">
        <f t="shared" si="780"/>
        <v>0</v>
      </c>
      <c r="HP512" s="188"/>
      <c r="HQ512" s="235" t="str">
        <f t="shared" si="774"/>
        <v/>
      </c>
      <c r="HR512" s="235">
        <f t="shared" si="781"/>
        <v>0</v>
      </c>
      <c r="HS512" s="235">
        <f t="shared" si="781"/>
        <v>0</v>
      </c>
      <c r="HT512" s="235">
        <f t="shared" si="781"/>
        <v>0</v>
      </c>
      <c r="HU512" s="162"/>
      <c r="HV512" s="1622"/>
      <c r="HW512" s="1619"/>
      <c r="HX512" s="1619"/>
      <c r="HY512" s="1619"/>
      <c r="HZ512" s="1619"/>
      <c r="IA512" s="1619"/>
      <c r="IB512" s="1619"/>
      <c r="IC512" s="1623"/>
      <c r="ID512" s="162"/>
      <c r="IE512" s="162"/>
    </row>
    <row r="513" spans="1:240" ht="21" customHeight="1" x14ac:dyDescent="0.25">
      <c r="A513" s="377" t="str">
        <f t="shared" si="709"/>
        <v/>
      </c>
      <c r="B513" s="188">
        <v>487</v>
      </c>
      <c r="C513" s="255"/>
      <c r="D513" s="223" t="str">
        <f t="shared" si="698"/>
        <v/>
      </c>
      <c r="E513" s="223" t="str">
        <f t="shared" si="775"/>
        <v/>
      </c>
      <c r="F513" s="242"/>
      <c r="G513" s="242"/>
      <c r="H513" s="224" t="str">
        <f t="shared" si="710"/>
        <v/>
      </c>
      <c r="I513" s="930"/>
      <c r="J513" s="930"/>
      <c r="K513" s="930"/>
      <c r="L513" s="370"/>
      <c r="M513" s="371"/>
      <c r="N513" s="371"/>
      <c r="O513" s="371"/>
      <c r="P513" s="372"/>
      <c r="Q513" s="609"/>
      <c r="R513" s="609"/>
      <c r="S513" s="610"/>
      <c r="T513" s="371"/>
      <c r="U513" s="371"/>
      <c r="V513" s="188"/>
      <c r="W513" s="370"/>
      <c r="X513" s="371"/>
      <c r="Y513" s="371"/>
      <c r="Z513" s="611"/>
      <c r="AA513" s="896"/>
      <c r="AB513" s="370"/>
      <c r="AC513" s="371"/>
      <c r="AD513" s="371"/>
      <c r="AE513" s="371"/>
      <c r="AF513" s="896"/>
      <c r="AG513" s="370"/>
      <c r="AH513" s="371"/>
      <c r="AI513" s="371"/>
      <c r="AJ513" s="371"/>
      <c r="AK513" s="896"/>
      <c r="AL513" s="370"/>
      <c r="AM513" s="371"/>
      <c r="AN513" s="371"/>
      <c r="AO513" s="372"/>
      <c r="AP513" s="370"/>
      <c r="AQ513" s="371"/>
      <c r="AR513" s="371"/>
      <c r="AS513" s="371"/>
      <c r="AT513" s="928"/>
      <c r="AU513" s="188"/>
      <c r="AV513" s="256">
        <f t="shared" si="699"/>
        <v>0</v>
      </c>
      <c r="AW513" s="257">
        <f t="shared" si="700"/>
        <v>0</v>
      </c>
      <c r="AX513" s="258">
        <f t="shared" si="782"/>
        <v>0</v>
      </c>
      <c r="AY513" s="259">
        <f t="shared" si="782"/>
        <v>0</v>
      </c>
      <c r="AZ513" s="231" t="str">
        <f t="shared" si="711"/>
        <v/>
      </c>
      <c r="BA513" s="232">
        <f t="shared" si="712"/>
        <v>0</v>
      </c>
      <c r="BB513" s="249">
        <f t="shared" si="701"/>
        <v>0</v>
      </c>
      <c r="BC513" s="231">
        <f t="shared" si="713"/>
        <v>0</v>
      </c>
      <c r="BD513" s="231">
        <f t="shared" si="714"/>
        <v>0</v>
      </c>
      <c r="BE513" s="260"/>
      <c r="BF513" s="235">
        <f t="shared" si="715"/>
        <v>0</v>
      </c>
      <c r="BG513" s="235">
        <f t="shared" si="716"/>
        <v>0</v>
      </c>
      <c r="BH513" s="235">
        <f t="shared" si="717"/>
        <v>0</v>
      </c>
      <c r="BI513" s="380"/>
      <c r="BJ513" s="235">
        <f t="shared" si="702"/>
        <v>0</v>
      </c>
      <c r="BK513" s="235">
        <f t="shared" si="718"/>
        <v>0</v>
      </c>
      <c r="BL513" s="235" t="str">
        <f t="shared" si="719"/>
        <v/>
      </c>
      <c r="BM513" s="236"/>
      <c r="BN513" s="237"/>
      <c r="BO513" s="237"/>
      <c r="BP513" s="238"/>
      <c r="BQ513" s="238"/>
      <c r="BR513" s="254"/>
      <c r="BS513" s="252"/>
      <c r="BT513" s="244"/>
      <c r="BU513" s="244"/>
      <c r="BV513" s="244"/>
      <c r="BW513" s="244"/>
      <c r="BX513" s="244"/>
      <c r="BY513" s="244"/>
      <c r="BZ513" s="244"/>
      <c r="CA513" s="244"/>
      <c r="CB513" s="253"/>
      <c r="CC513" s="188"/>
      <c r="CD513" s="244">
        <f t="shared" si="692"/>
        <v>0</v>
      </c>
      <c r="CE513" s="235">
        <f t="shared" si="720"/>
        <v>0</v>
      </c>
      <c r="CF513" s="235">
        <f t="shared" si="720"/>
        <v>0</v>
      </c>
      <c r="CG513" s="235">
        <f t="shared" si="720"/>
        <v>0</v>
      </c>
      <c r="CH513" s="188"/>
      <c r="CI513" s="244">
        <f t="shared" si="693"/>
        <v>0</v>
      </c>
      <c r="CJ513" s="235">
        <f t="shared" si="721"/>
        <v>0</v>
      </c>
      <c r="CK513" s="235">
        <f t="shared" si="721"/>
        <v>0</v>
      </c>
      <c r="CL513" s="235">
        <f t="shared" si="721"/>
        <v>0</v>
      </c>
      <c r="CM513" s="188"/>
      <c r="CN513" s="244">
        <f t="shared" si="694"/>
        <v>0</v>
      </c>
      <c r="CO513" s="235">
        <f t="shared" si="722"/>
        <v>0</v>
      </c>
      <c r="CP513" s="235">
        <f t="shared" si="722"/>
        <v>0</v>
      </c>
      <c r="CQ513" s="235">
        <f t="shared" si="722"/>
        <v>0</v>
      </c>
      <c r="CR513" s="188"/>
      <c r="CS513" s="244">
        <f t="shared" si="695"/>
        <v>0</v>
      </c>
      <c r="CT513" s="235">
        <f t="shared" si="723"/>
        <v>0</v>
      </c>
      <c r="CU513" s="235">
        <f t="shared" si="723"/>
        <v>0</v>
      </c>
      <c r="CV513" s="235">
        <f t="shared" si="723"/>
        <v>0</v>
      </c>
      <c r="CW513" s="188"/>
      <c r="CX513" s="244">
        <f t="shared" si="696"/>
        <v>0</v>
      </c>
      <c r="CY513" s="235">
        <f t="shared" si="724"/>
        <v>0</v>
      </c>
      <c r="CZ513" s="235">
        <f t="shared" si="724"/>
        <v>0</v>
      </c>
      <c r="DA513" s="235">
        <f t="shared" si="724"/>
        <v>0</v>
      </c>
      <c r="DB513" s="188"/>
      <c r="DC513" s="225"/>
      <c r="DD513" s="226"/>
      <c r="DE513" s="1088"/>
      <c r="DF513" s="225"/>
      <c r="DG513" s="226"/>
      <c r="DH513" s="1088"/>
      <c r="DI513" s="225"/>
      <c r="DJ513" s="226"/>
      <c r="DK513" s="1088"/>
      <c r="DL513" s="225"/>
      <c r="DM513" s="226"/>
      <c r="DN513" s="1088"/>
      <c r="DO513" s="370"/>
      <c r="DP513" s="370"/>
      <c r="DQ513" s="243">
        <f t="shared" si="725"/>
        <v>0</v>
      </c>
      <c r="DR513" s="244">
        <f t="shared" si="726"/>
        <v>0</v>
      </c>
      <c r="DS513" s="235">
        <f t="shared" si="727"/>
        <v>0</v>
      </c>
      <c r="DT513" s="244" t="str">
        <f t="shared" si="703"/>
        <v/>
      </c>
      <c r="DU513" s="42" t="str">
        <f t="shared" si="728"/>
        <v/>
      </c>
      <c r="DV513" s="42" t="str">
        <f t="shared" si="729"/>
        <v/>
      </c>
      <c r="DW513" s="42" t="str">
        <f t="shared" si="730"/>
        <v/>
      </c>
      <c r="DX513" s="162"/>
      <c r="DY513" s="42" t="str">
        <f t="shared" si="731"/>
        <v/>
      </c>
      <c r="DZ513" s="42" t="str">
        <f t="shared" si="783"/>
        <v/>
      </c>
      <c r="EA513" s="42" t="str">
        <f t="shared" si="732"/>
        <v/>
      </c>
      <c r="EB513" s="162"/>
      <c r="EC513" s="930"/>
      <c r="ED513" s="188"/>
      <c r="EE513" s="245">
        <f t="shared" si="697"/>
        <v>0</v>
      </c>
      <c r="EG513" s="245">
        <f t="shared" si="733"/>
        <v>0</v>
      </c>
      <c r="EI513" s="246" t="str">
        <f t="shared" si="734"/>
        <v/>
      </c>
      <c r="EJ513" s="247" t="str">
        <f t="shared" si="704"/>
        <v/>
      </c>
      <c r="EK513" s="248" t="str">
        <f t="shared" si="705"/>
        <v/>
      </c>
      <c r="EL513" s="248" t="str">
        <f t="shared" si="706"/>
        <v/>
      </c>
      <c r="EM513" s="248" t="str">
        <f t="shared" si="707"/>
        <v/>
      </c>
      <c r="EN513" s="248" t="str">
        <f t="shared" si="735"/>
        <v/>
      </c>
      <c r="EO513" s="248" t="str">
        <f t="shared" si="708"/>
        <v/>
      </c>
      <c r="EQ513" s="248" t="str">
        <f t="shared" si="736"/>
        <v/>
      </c>
      <c r="ER513" s="248" t="str">
        <f t="shared" si="737"/>
        <v/>
      </c>
      <c r="ES513" s="248" t="str">
        <f t="shared" si="738"/>
        <v/>
      </c>
      <c r="ET513" s="248" t="str">
        <f t="shared" si="739"/>
        <v/>
      </c>
      <c r="EU513" s="248" t="str">
        <f t="shared" si="740"/>
        <v/>
      </c>
      <c r="EV513" s="248" t="str">
        <f t="shared" si="740"/>
        <v/>
      </c>
      <c r="EX513" s="248" t="str">
        <f t="shared" si="741"/>
        <v/>
      </c>
      <c r="EY513" s="248" t="str">
        <f t="shared" si="742"/>
        <v/>
      </c>
      <c r="EZ513" s="248" t="str">
        <f t="shared" si="743"/>
        <v/>
      </c>
      <c r="FA513" s="248" t="str">
        <f t="shared" si="744"/>
        <v/>
      </c>
      <c r="FB513" s="248" t="str">
        <f t="shared" si="776"/>
        <v/>
      </c>
      <c r="FC513" s="248" t="str">
        <f t="shared" si="776"/>
        <v/>
      </c>
      <c r="FE513" s="248" t="str">
        <f t="shared" si="745"/>
        <v/>
      </c>
      <c r="FF513" s="248" t="str">
        <f t="shared" si="746"/>
        <v/>
      </c>
      <c r="FG513" s="248" t="str">
        <f t="shared" si="747"/>
        <v/>
      </c>
      <c r="FH513" s="248" t="str">
        <f t="shared" si="748"/>
        <v/>
      </c>
      <c r="FI513" s="248" t="str">
        <f t="shared" si="777"/>
        <v/>
      </c>
      <c r="FJ513" s="248" t="str">
        <f t="shared" si="777"/>
        <v/>
      </c>
      <c r="FL513" s="370"/>
      <c r="FM513" s="371"/>
      <c r="FN513" s="371"/>
      <c r="FO513" s="611"/>
      <c r="FP513" s="896"/>
      <c r="FQ513" s="370"/>
      <c r="FR513" s="371"/>
      <c r="FS513" s="371"/>
      <c r="FT513" s="611"/>
      <c r="FU513" s="896"/>
      <c r="FV513" s="370"/>
      <c r="FW513" s="371"/>
      <c r="FX513" s="371"/>
      <c r="FY513" s="611"/>
      <c r="FZ513" s="896"/>
      <c r="GA513" s="613"/>
      <c r="GC513" s="227">
        <f t="shared" si="749"/>
        <v>0</v>
      </c>
      <c r="GD513" s="228">
        <f t="shared" si="750"/>
        <v>0</v>
      </c>
      <c r="GE513" s="229">
        <f t="shared" si="778"/>
        <v>0</v>
      </c>
      <c r="GF513" s="230">
        <f t="shared" si="778"/>
        <v>0</v>
      </c>
      <c r="GG513" s="231" t="str">
        <f t="shared" si="751"/>
        <v/>
      </c>
      <c r="GH513" s="232">
        <f t="shared" si="752"/>
        <v>0</v>
      </c>
      <c r="GI513" s="227">
        <f t="shared" si="753"/>
        <v>0</v>
      </c>
      <c r="GJ513" s="233">
        <f t="shared" si="754"/>
        <v>0</v>
      </c>
      <c r="GK513" s="233">
        <f t="shared" si="755"/>
        <v>0</v>
      </c>
      <c r="GL513" s="234"/>
      <c r="GM513" s="235">
        <f t="shared" si="756"/>
        <v>0</v>
      </c>
      <c r="GN513" s="235">
        <f t="shared" si="757"/>
        <v>0</v>
      </c>
      <c r="GO513" s="235" t="str">
        <f t="shared" si="758"/>
        <v/>
      </c>
      <c r="GP513" s="380"/>
      <c r="GQ513" s="235">
        <f t="shared" si="759"/>
        <v>0</v>
      </c>
      <c r="GR513" s="235">
        <f t="shared" si="760"/>
        <v>0</v>
      </c>
      <c r="GS513" s="235" t="str">
        <f t="shared" si="761"/>
        <v/>
      </c>
      <c r="GT513" s="236"/>
      <c r="GU513" s="237" t="str">
        <f t="shared" si="762"/>
        <v/>
      </c>
      <c r="GV513" s="237" t="str">
        <f t="shared" si="763"/>
        <v/>
      </c>
      <c r="GW513" s="238" t="str">
        <f t="shared" si="764"/>
        <v/>
      </c>
      <c r="GX513" s="238" t="str">
        <f t="shared" si="765"/>
        <v/>
      </c>
      <c r="GY513" s="239"/>
      <c r="GZ513" s="240" t="str">
        <f t="shared" si="766"/>
        <v/>
      </c>
      <c r="HA513" s="235" t="str">
        <f t="shared" si="767"/>
        <v/>
      </c>
      <c r="HB513" s="235" t="str">
        <f t="shared" si="768"/>
        <v/>
      </c>
      <c r="HC513" s="235" t="str">
        <f t="shared" si="769"/>
        <v/>
      </c>
      <c r="HD513" s="235" t="str">
        <f t="shared" si="770"/>
        <v/>
      </c>
      <c r="HE513" s="235" t="str">
        <f t="shared" si="771"/>
        <v/>
      </c>
      <c r="HF513" s="188"/>
      <c r="HG513" s="235" t="str">
        <f t="shared" si="772"/>
        <v/>
      </c>
      <c r="HH513" s="235">
        <f t="shared" si="779"/>
        <v>0</v>
      </c>
      <c r="HI513" s="235">
        <f t="shared" si="779"/>
        <v>0</v>
      </c>
      <c r="HJ513" s="235">
        <f t="shared" si="779"/>
        <v>0</v>
      </c>
      <c r="HK513" s="188"/>
      <c r="HL513" s="235" t="str">
        <f t="shared" si="773"/>
        <v/>
      </c>
      <c r="HM513" s="235">
        <f t="shared" si="780"/>
        <v>0</v>
      </c>
      <c r="HN513" s="235">
        <f t="shared" si="780"/>
        <v>0</v>
      </c>
      <c r="HO513" s="235">
        <f t="shared" si="780"/>
        <v>0</v>
      </c>
      <c r="HP513" s="188"/>
      <c r="HQ513" s="235" t="str">
        <f t="shared" si="774"/>
        <v/>
      </c>
      <c r="HR513" s="235">
        <f t="shared" si="781"/>
        <v>0</v>
      </c>
      <c r="HS513" s="235">
        <f t="shared" si="781"/>
        <v>0</v>
      </c>
      <c r="HT513" s="235">
        <f t="shared" si="781"/>
        <v>0</v>
      </c>
      <c r="HU513" s="162"/>
      <c r="HV513" s="1622"/>
      <c r="HW513" s="1619"/>
      <c r="HX513" s="1619"/>
      <c r="HY513" s="1619"/>
      <c r="HZ513" s="1619"/>
      <c r="IA513" s="1619"/>
      <c r="IB513" s="1619"/>
      <c r="IC513" s="1623"/>
      <c r="ID513" s="162"/>
      <c r="IE513" s="162"/>
    </row>
    <row r="514" spans="1:240" ht="21" customHeight="1" x14ac:dyDescent="0.25">
      <c r="A514" s="377" t="str">
        <f t="shared" si="709"/>
        <v/>
      </c>
      <c r="B514" s="188">
        <v>488</v>
      </c>
      <c r="C514" s="255"/>
      <c r="D514" s="223" t="str">
        <f t="shared" si="698"/>
        <v/>
      </c>
      <c r="E514" s="223" t="str">
        <f t="shared" si="775"/>
        <v/>
      </c>
      <c r="F514" s="242"/>
      <c r="G514" s="242"/>
      <c r="H514" s="224" t="str">
        <f t="shared" si="710"/>
        <v/>
      </c>
      <c r="I514" s="930"/>
      <c r="J514" s="930"/>
      <c r="K514" s="930"/>
      <c r="L514" s="370"/>
      <c r="M514" s="371"/>
      <c r="N514" s="371"/>
      <c r="O514" s="371"/>
      <c r="P514" s="372"/>
      <c r="Q514" s="609"/>
      <c r="R514" s="609"/>
      <c r="S514" s="610"/>
      <c r="T514" s="371"/>
      <c r="U514" s="371"/>
      <c r="V514" s="188"/>
      <c r="W514" s="370"/>
      <c r="X514" s="371"/>
      <c r="Y514" s="371"/>
      <c r="Z514" s="611"/>
      <c r="AA514" s="896"/>
      <c r="AB514" s="370"/>
      <c r="AC514" s="371"/>
      <c r="AD514" s="371"/>
      <c r="AE514" s="371"/>
      <c r="AF514" s="896"/>
      <c r="AG514" s="370"/>
      <c r="AH514" s="371"/>
      <c r="AI514" s="371"/>
      <c r="AJ514" s="371"/>
      <c r="AK514" s="896"/>
      <c r="AL514" s="370"/>
      <c r="AM514" s="371"/>
      <c r="AN514" s="371"/>
      <c r="AO514" s="372"/>
      <c r="AP514" s="370"/>
      <c r="AQ514" s="371"/>
      <c r="AR514" s="371"/>
      <c r="AS514" s="371"/>
      <c r="AT514" s="928"/>
      <c r="AU514" s="188"/>
      <c r="AV514" s="256">
        <f t="shared" si="699"/>
        <v>0</v>
      </c>
      <c r="AW514" s="257">
        <f t="shared" si="700"/>
        <v>0</v>
      </c>
      <c r="AX514" s="258">
        <f t="shared" si="782"/>
        <v>0</v>
      </c>
      <c r="AY514" s="259">
        <f t="shared" si="782"/>
        <v>0</v>
      </c>
      <c r="AZ514" s="231" t="str">
        <f t="shared" si="711"/>
        <v/>
      </c>
      <c r="BA514" s="232">
        <f t="shared" si="712"/>
        <v>0</v>
      </c>
      <c r="BB514" s="249">
        <f t="shared" si="701"/>
        <v>0</v>
      </c>
      <c r="BC514" s="231">
        <f t="shared" si="713"/>
        <v>0</v>
      </c>
      <c r="BD514" s="231">
        <f t="shared" si="714"/>
        <v>0</v>
      </c>
      <c r="BE514" s="260"/>
      <c r="BF514" s="235">
        <f t="shared" si="715"/>
        <v>0</v>
      </c>
      <c r="BG514" s="235">
        <f t="shared" si="716"/>
        <v>0</v>
      </c>
      <c r="BH514" s="235">
        <f t="shared" si="717"/>
        <v>0</v>
      </c>
      <c r="BI514" s="380"/>
      <c r="BJ514" s="235">
        <f t="shared" si="702"/>
        <v>0</v>
      </c>
      <c r="BK514" s="235">
        <f t="shared" si="718"/>
        <v>0</v>
      </c>
      <c r="BL514" s="235" t="str">
        <f t="shared" si="719"/>
        <v/>
      </c>
      <c r="BM514" s="236"/>
      <c r="BN514" s="237"/>
      <c r="BO514" s="237"/>
      <c r="BP514" s="238"/>
      <c r="BQ514" s="238"/>
      <c r="BR514" s="254"/>
      <c r="BS514" s="252"/>
      <c r="BT514" s="244"/>
      <c r="BU514" s="244"/>
      <c r="BV514" s="244"/>
      <c r="BW514" s="244"/>
      <c r="BX514" s="244"/>
      <c r="BY514" s="244"/>
      <c r="BZ514" s="244"/>
      <c r="CA514" s="244"/>
      <c r="CB514" s="253"/>
      <c r="CC514" s="188"/>
      <c r="CD514" s="244">
        <f t="shared" si="692"/>
        <v>0</v>
      </c>
      <c r="CE514" s="235">
        <f t="shared" si="720"/>
        <v>0</v>
      </c>
      <c r="CF514" s="235">
        <f t="shared" si="720"/>
        <v>0</v>
      </c>
      <c r="CG514" s="235">
        <f t="shared" si="720"/>
        <v>0</v>
      </c>
      <c r="CH514" s="188"/>
      <c r="CI514" s="244">
        <f t="shared" si="693"/>
        <v>0</v>
      </c>
      <c r="CJ514" s="235">
        <f t="shared" si="721"/>
        <v>0</v>
      </c>
      <c r="CK514" s="235">
        <f t="shared" si="721"/>
        <v>0</v>
      </c>
      <c r="CL514" s="235">
        <f t="shared" si="721"/>
        <v>0</v>
      </c>
      <c r="CM514" s="188"/>
      <c r="CN514" s="244">
        <f t="shared" si="694"/>
        <v>0</v>
      </c>
      <c r="CO514" s="235">
        <f t="shared" si="722"/>
        <v>0</v>
      </c>
      <c r="CP514" s="235">
        <f t="shared" si="722"/>
        <v>0</v>
      </c>
      <c r="CQ514" s="235">
        <f t="shared" si="722"/>
        <v>0</v>
      </c>
      <c r="CR514" s="188"/>
      <c r="CS514" s="244">
        <f t="shared" si="695"/>
        <v>0</v>
      </c>
      <c r="CT514" s="235">
        <f t="shared" si="723"/>
        <v>0</v>
      </c>
      <c r="CU514" s="235">
        <f t="shared" si="723"/>
        <v>0</v>
      </c>
      <c r="CV514" s="235">
        <f t="shared" si="723"/>
        <v>0</v>
      </c>
      <c r="CW514" s="188"/>
      <c r="CX514" s="244">
        <f t="shared" si="696"/>
        <v>0</v>
      </c>
      <c r="CY514" s="235">
        <f t="shared" si="724"/>
        <v>0</v>
      </c>
      <c r="CZ514" s="235">
        <f t="shared" si="724"/>
        <v>0</v>
      </c>
      <c r="DA514" s="235">
        <f t="shared" si="724"/>
        <v>0</v>
      </c>
      <c r="DB514" s="188"/>
      <c r="DC514" s="225"/>
      <c r="DD514" s="226"/>
      <c r="DE514" s="1088"/>
      <c r="DF514" s="225"/>
      <c r="DG514" s="226"/>
      <c r="DH514" s="1088"/>
      <c r="DI514" s="225"/>
      <c r="DJ514" s="226"/>
      <c r="DK514" s="1088"/>
      <c r="DL514" s="225"/>
      <c r="DM514" s="226"/>
      <c r="DN514" s="1088"/>
      <c r="DO514" s="370"/>
      <c r="DP514" s="370"/>
      <c r="DQ514" s="243">
        <f t="shared" si="725"/>
        <v>0</v>
      </c>
      <c r="DR514" s="244">
        <f t="shared" si="726"/>
        <v>0</v>
      </c>
      <c r="DS514" s="235">
        <f t="shared" si="727"/>
        <v>0</v>
      </c>
      <c r="DT514" s="244" t="str">
        <f t="shared" si="703"/>
        <v/>
      </c>
      <c r="DU514" s="42" t="str">
        <f t="shared" si="728"/>
        <v/>
      </c>
      <c r="DV514" s="42" t="str">
        <f t="shared" si="729"/>
        <v/>
      </c>
      <c r="DW514" s="42" t="str">
        <f t="shared" si="730"/>
        <v/>
      </c>
      <c r="DX514" s="162"/>
      <c r="DY514" s="42" t="str">
        <f t="shared" si="731"/>
        <v/>
      </c>
      <c r="DZ514" s="42" t="str">
        <f t="shared" si="783"/>
        <v/>
      </c>
      <c r="EA514" s="42" t="str">
        <f t="shared" si="732"/>
        <v/>
      </c>
      <c r="EB514" s="162"/>
      <c r="EC514" s="930"/>
      <c r="ED514" s="188"/>
      <c r="EE514" s="245">
        <f t="shared" si="697"/>
        <v>0</v>
      </c>
      <c r="EG514" s="245">
        <f t="shared" si="733"/>
        <v>0</v>
      </c>
      <c r="EI514" s="246" t="str">
        <f t="shared" si="734"/>
        <v/>
      </c>
      <c r="EJ514" s="247" t="str">
        <f t="shared" si="704"/>
        <v/>
      </c>
      <c r="EK514" s="248" t="str">
        <f t="shared" si="705"/>
        <v/>
      </c>
      <c r="EL514" s="248" t="str">
        <f t="shared" si="706"/>
        <v/>
      </c>
      <c r="EM514" s="248" t="str">
        <f t="shared" si="707"/>
        <v/>
      </c>
      <c r="EN514" s="248" t="str">
        <f t="shared" si="735"/>
        <v/>
      </c>
      <c r="EO514" s="248" t="str">
        <f t="shared" si="708"/>
        <v/>
      </c>
      <c r="EQ514" s="248" t="str">
        <f t="shared" si="736"/>
        <v/>
      </c>
      <c r="ER514" s="248" t="str">
        <f t="shared" si="737"/>
        <v/>
      </c>
      <c r="ES514" s="248" t="str">
        <f t="shared" si="738"/>
        <v/>
      </c>
      <c r="ET514" s="248" t="str">
        <f t="shared" si="739"/>
        <v/>
      </c>
      <c r="EU514" s="248" t="str">
        <f t="shared" si="740"/>
        <v/>
      </c>
      <c r="EV514" s="248" t="str">
        <f t="shared" si="740"/>
        <v/>
      </c>
      <c r="EX514" s="248" t="str">
        <f t="shared" si="741"/>
        <v/>
      </c>
      <c r="EY514" s="248" t="str">
        <f t="shared" si="742"/>
        <v/>
      </c>
      <c r="EZ514" s="248" t="str">
        <f t="shared" si="743"/>
        <v/>
      </c>
      <c r="FA514" s="248" t="str">
        <f t="shared" si="744"/>
        <v/>
      </c>
      <c r="FB514" s="248" t="str">
        <f t="shared" si="776"/>
        <v/>
      </c>
      <c r="FC514" s="248" t="str">
        <f t="shared" si="776"/>
        <v/>
      </c>
      <c r="FE514" s="248" t="str">
        <f t="shared" si="745"/>
        <v/>
      </c>
      <c r="FF514" s="248" t="str">
        <f t="shared" si="746"/>
        <v/>
      </c>
      <c r="FG514" s="248" t="str">
        <f t="shared" si="747"/>
        <v/>
      </c>
      <c r="FH514" s="248" t="str">
        <f t="shared" si="748"/>
        <v/>
      </c>
      <c r="FI514" s="248" t="str">
        <f t="shared" si="777"/>
        <v/>
      </c>
      <c r="FJ514" s="248" t="str">
        <f t="shared" si="777"/>
        <v/>
      </c>
      <c r="FL514" s="370"/>
      <c r="FM514" s="371"/>
      <c r="FN514" s="371"/>
      <c r="FO514" s="611"/>
      <c r="FP514" s="896"/>
      <c r="FQ514" s="370"/>
      <c r="FR514" s="371"/>
      <c r="FS514" s="371"/>
      <c r="FT514" s="611"/>
      <c r="FU514" s="896"/>
      <c r="FV514" s="370"/>
      <c r="FW514" s="371"/>
      <c r="FX514" s="371"/>
      <c r="FY514" s="611"/>
      <c r="FZ514" s="896"/>
      <c r="GA514" s="613"/>
      <c r="GC514" s="227">
        <f t="shared" si="749"/>
        <v>0</v>
      </c>
      <c r="GD514" s="228">
        <f t="shared" si="750"/>
        <v>0</v>
      </c>
      <c r="GE514" s="229">
        <f t="shared" si="778"/>
        <v>0</v>
      </c>
      <c r="GF514" s="230">
        <f t="shared" si="778"/>
        <v>0</v>
      </c>
      <c r="GG514" s="231" t="str">
        <f t="shared" si="751"/>
        <v/>
      </c>
      <c r="GH514" s="232">
        <f t="shared" si="752"/>
        <v>0</v>
      </c>
      <c r="GI514" s="227">
        <f t="shared" si="753"/>
        <v>0</v>
      </c>
      <c r="GJ514" s="233">
        <f t="shared" si="754"/>
        <v>0</v>
      </c>
      <c r="GK514" s="233">
        <f t="shared" si="755"/>
        <v>0</v>
      </c>
      <c r="GL514" s="234"/>
      <c r="GM514" s="235">
        <f t="shared" si="756"/>
        <v>0</v>
      </c>
      <c r="GN514" s="235">
        <f t="shared" si="757"/>
        <v>0</v>
      </c>
      <c r="GO514" s="235" t="str">
        <f t="shared" si="758"/>
        <v/>
      </c>
      <c r="GP514" s="380"/>
      <c r="GQ514" s="235">
        <f t="shared" si="759"/>
        <v>0</v>
      </c>
      <c r="GR514" s="235">
        <f t="shared" si="760"/>
        <v>0</v>
      </c>
      <c r="GS514" s="235" t="str">
        <f t="shared" si="761"/>
        <v/>
      </c>
      <c r="GT514" s="236"/>
      <c r="GU514" s="237" t="str">
        <f t="shared" si="762"/>
        <v/>
      </c>
      <c r="GV514" s="237" t="str">
        <f t="shared" si="763"/>
        <v/>
      </c>
      <c r="GW514" s="238" t="str">
        <f t="shared" si="764"/>
        <v/>
      </c>
      <c r="GX514" s="238" t="str">
        <f t="shared" si="765"/>
        <v/>
      </c>
      <c r="GY514" s="239"/>
      <c r="GZ514" s="240" t="str">
        <f t="shared" si="766"/>
        <v/>
      </c>
      <c r="HA514" s="235" t="str">
        <f t="shared" si="767"/>
        <v/>
      </c>
      <c r="HB514" s="235" t="str">
        <f t="shared" si="768"/>
        <v/>
      </c>
      <c r="HC514" s="235" t="str">
        <f t="shared" si="769"/>
        <v/>
      </c>
      <c r="HD514" s="235" t="str">
        <f t="shared" si="770"/>
        <v/>
      </c>
      <c r="HE514" s="235" t="str">
        <f t="shared" si="771"/>
        <v/>
      </c>
      <c r="HF514" s="188"/>
      <c r="HG514" s="235" t="str">
        <f t="shared" si="772"/>
        <v/>
      </c>
      <c r="HH514" s="235">
        <f t="shared" si="779"/>
        <v>0</v>
      </c>
      <c r="HI514" s="235">
        <f t="shared" si="779"/>
        <v>0</v>
      </c>
      <c r="HJ514" s="235">
        <f t="shared" si="779"/>
        <v>0</v>
      </c>
      <c r="HK514" s="188"/>
      <c r="HL514" s="235" t="str">
        <f t="shared" si="773"/>
        <v/>
      </c>
      <c r="HM514" s="235">
        <f t="shared" si="780"/>
        <v>0</v>
      </c>
      <c r="HN514" s="235">
        <f t="shared" si="780"/>
        <v>0</v>
      </c>
      <c r="HO514" s="235">
        <f t="shared" si="780"/>
        <v>0</v>
      </c>
      <c r="HP514" s="188"/>
      <c r="HQ514" s="235" t="str">
        <f t="shared" si="774"/>
        <v/>
      </c>
      <c r="HR514" s="235">
        <f t="shared" si="781"/>
        <v>0</v>
      </c>
      <c r="HS514" s="235">
        <f t="shared" si="781"/>
        <v>0</v>
      </c>
      <c r="HT514" s="235">
        <f t="shared" si="781"/>
        <v>0</v>
      </c>
      <c r="HU514" s="162"/>
      <c r="HV514" s="1622"/>
      <c r="HW514" s="1619"/>
      <c r="HX514" s="1619"/>
      <c r="HY514" s="1619"/>
      <c r="HZ514" s="1619"/>
      <c r="IA514" s="1619"/>
      <c r="IB514" s="1619"/>
      <c r="IC514" s="1623"/>
      <c r="ID514" s="162"/>
      <c r="IE514" s="162"/>
    </row>
    <row r="515" spans="1:240" ht="21" customHeight="1" x14ac:dyDescent="0.25">
      <c r="A515" s="377" t="str">
        <f t="shared" si="709"/>
        <v/>
      </c>
      <c r="B515" s="188">
        <v>489</v>
      </c>
      <c r="C515" s="255"/>
      <c r="D515" s="223" t="str">
        <f t="shared" si="698"/>
        <v/>
      </c>
      <c r="E515" s="223" t="str">
        <f t="shared" si="775"/>
        <v/>
      </c>
      <c r="F515" s="242"/>
      <c r="G515" s="242"/>
      <c r="H515" s="224" t="str">
        <f t="shared" si="710"/>
        <v/>
      </c>
      <c r="I515" s="930"/>
      <c r="J515" s="930"/>
      <c r="K515" s="930"/>
      <c r="L515" s="370"/>
      <c r="M515" s="371"/>
      <c r="N515" s="371"/>
      <c r="O515" s="371"/>
      <c r="P515" s="372"/>
      <c r="Q515" s="609"/>
      <c r="R515" s="609"/>
      <c r="S515" s="610"/>
      <c r="T515" s="371"/>
      <c r="U515" s="371"/>
      <c r="V515" s="188"/>
      <c r="W515" s="370"/>
      <c r="X515" s="371"/>
      <c r="Y515" s="371"/>
      <c r="Z515" s="611"/>
      <c r="AA515" s="896"/>
      <c r="AB515" s="370"/>
      <c r="AC515" s="371"/>
      <c r="AD515" s="371"/>
      <c r="AE515" s="371"/>
      <c r="AF515" s="896"/>
      <c r="AG515" s="370"/>
      <c r="AH515" s="371"/>
      <c r="AI515" s="371"/>
      <c r="AJ515" s="371"/>
      <c r="AK515" s="896"/>
      <c r="AL515" s="370"/>
      <c r="AM515" s="371"/>
      <c r="AN515" s="371"/>
      <c r="AO515" s="372"/>
      <c r="AP515" s="370"/>
      <c r="AQ515" s="371"/>
      <c r="AR515" s="371"/>
      <c r="AS515" s="371"/>
      <c r="AT515" s="928"/>
      <c r="AU515" s="188"/>
      <c r="AV515" s="256">
        <f t="shared" si="699"/>
        <v>0</v>
      </c>
      <c r="AW515" s="257">
        <f t="shared" si="700"/>
        <v>0</v>
      </c>
      <c r="AX515" s="258">
        <f t="shared" si="782"/>
        <v>0</v>
      </c>
      <c r="AY515" s="259">
        <f t="shared" si="782"/>
        <v>0</v>
      </c>
      <c r="AZ515" s="231" t="str">
        <f t="shared" si="711"/>
        <v/>
      </c>
      <c r="BA515" s="232">
        <f t="shared" si="712"/>
        <v>0</v>
      </c>
      <c r="BB515" s="249">
        <f t="shared" si="701"/>
        <v>0</v>
      </c>
      <c r="BC515" s="231">
        <f t="shared" si="713"/>
        <v>0</v>
      </c>
      <c r="BD515" s="231">
        <f t="shared" si="714"/>
        <v>0</v>
      </c>
      <c r="BE515" s="260"/>
      <c r="BF515" s="235">
        <f t="shared" si="715"/>
        <v>0</v>
      </c>
      <c r="BG515" s="235">
        <f t="shared" si="716"/>
        <v>0</v>
      </c>
      <c r="BH515" s="235">
        <f t="shared" si="717"/>
        <v>0</v>
      </c>
      <c r="BI515" s="380"/>
      <c r="BJ515" s="235">
        <f t="shared" si="702"/>
        <v>0</v>
      </c>
      <c r="BK515" s="235">
        <f t="shared" si="718"/>
        <v>0</v>
      </c>
      <c r="BL515" s="235" t="str">
        <f t="shared" si="719"/>
        <v/>
      </c>
      <c r="BM515" s="236"/>
      <c r="BN515" s="237"/>
      <c r="BO515" s="237"/>
      <c r="BP515" s="238"/>
      <c r="BQ515" s="238"/>
      <c r="BR515" s="254"/>
      <c r="BS515" s="252"/>
      <c r="BT515" s="244"/>
      <c r="BU515" s="244"/>
      <c r="BV515" s="244"/>
      <c r="BW515" s="244"/>
      <c r="BX515" s="244"/>
      <c r="BY515" s="244"/>
      <c r="BZ515" s="244"/>
      <c r="CA515" s="244"/>
      <c r="CB515" s="253"/>
      <c r="CC515" s="188"/>
      <c r="CD515" s="244">
        <f t="shared" si="692"/>
        <v>0</v>
      </c>
      <c r="CE515" s="235">
        <f t="shared" si="720"/>
        <v>0</v>
      </c>
      <c r="CF515" s="235">
        <f t="shared" si="720"/>
        <v>0</v>
      </c>
      <c r="CG515" s="235">
        <f t="shared" si="720"/>
        <v>0</v>
      </c>
      <c r="CH515" s="188"/>
      <c r="CI515" s="244">
        <f t="shared" si="693"/>
        <v>0</v>
      </c>
      <c r="CJ515" s="235">
        <f t="shared" si="721"/>
        <v>0</v>
      </c>
      <c r="CK515" s="235">
        <f t="shared" si="721"/>
        <v>0</v>
      </c>
      <c r="CL515" s="235">
        <f t="shared" si="721"/>
        <v>0</v>
      </c>
      <c r="CM515" s="188"/>
      <c r="CN515" s="244">
        <f t="shared" si="694"/>
        <v>0</v>
      </c>
      <c r="CO515" s="235">
        <f t="shared" si="722"/>
        <v>0</v>
      </c>
      <c r="CP515" s="235">
        <f t="shared" si="722"/>
        <v>0</v>
      </c>
      <c r="CQ515" s="235">
        <f t="shared" si="722"/>
        <v>0</v>
      </c>
      <c r="CR515" s="188"/>
      <c r="CS515" s="244">
        <f t="shared" si="695"/>
        <v>0</v>
      </c>
      <c r="CT515" s="235">
        <f t="shared" si="723"/>
        <v>0</v>
      </c>
      <c r="CU515" s="235">
        <f t="shared" si="723"/>
        <v>0</v>
      </c>
      <c r="CV515" s="235">
        <f t="shared" si="723"/>
        <v>0</v>
      </c>
      <c r="CW515" s="188"/>
      <c r="CX515" s="244">
        <f t="shared" si="696"/>
        <v>0</v>
      </c>
      <c r="CY515" s="235">
        <f t="shared" si="724"/>
        <v>0</v>
      </c>
      <c r="CZ515" s="235">
        <f t="shared" si="724"/>
        <v>0</v>
      </c>
      <c r="DA515" s="235">
        <f t="shared" si="724"/>
        <v>0</v>
      </c>
      <c r="DB515" s="188"/>
      <c r="DC515" s="225"/>
      <c r="DD515" s="226"/>
      <c r="DE515" s="1088"/>
      <c r="DF515" s="225"/>
      <c r="DG515" s="226"/>
      <c r="DH515" s="1088"/>
      <c r="DI515" s="225"/>
      <c r="DJ515" s="226"/>
      <c r="DK515" s="1088"/>
      <c r="DL515" s="225"/>
      <c r="DM515" s="226"/>
      <c r="DN515" s="1088"/>
      <c r="DO515" s="370"/>
      <c r="DP515" s="370"/>
      <c r="DQ515" s="243">
        <f t="shared" si="725"/>
        <v>0</v>
      </c>
      <c r="DR515" s="244">
        <f t="shared" si="726"/>
        <v>0</v>
      </c>
      <c r="DS515" s="235">
        <f t="shared" si="727"/>
        <v>0</v>
      </c>
      <c r="DT515" s="244" t="str">
        <f t="shared" si="703"/>
        <v/>
      </c>
      <c r="DU515" s="42" t="str">
        <f t="shared" si="728"/>
        <v/>
      </c>
      <c r="DV515" s="42" t="str">
        <f t="shared" si="729"/>
        <v/>
      </c>
      <c r="DW515" s="42" t="str">
        <f t="shared" si="730"/>
        <v/>
      </c>
      <c r="DX515" s="162"/>
      <c r="DY515" s="42" t="str">
        <f t="shared" si="731"/>
        <v/>
      </c>
      <c r="DZ515" s="42" t="str">
        <f t="shared" si="783"/>
        <v/>
      </c>
      <c r="EA515" s="42" t="str">
        <f t="shared" si="732"/>
        <v/>
      </c>
      <c r="EB515" s="162"/>
      <c r="EC515" s="930"/>
      <c r="ED515" s="188"/>
      <c r="EE515" s="245">
        <f t="shared" si="697"/>
        <v>0</v>
      </c>
      <c r="EG515" s="245">
        <f t="shared" si="733"/>
        <v>0</v>
      </c>
      <c r="EI515" s="246" t="str">
        <f t="shared" si="734"/>
        <v/>
      </c>
      <c r="EJ515" s="247" t="str">
        <f t="shared" si="704"/>
        <v/>
      </c>
      <c r="EK515" s="248" t="str">
        <f t="shared" si="705"/>
        <v/>
      </c>
      <c r="EL515" s="248" t="str">
        <f t="shared" si="706"/>
        <v/>
      </c>
      <c r="EM515" s="248" t="str">
        <f t="shared" si="707"/>
        <v/>
      </c>
      <c r="EN515" s="248" t="str">
        <f t="shared" si="735"/>
        <v/>
      </c>
      <c r="EO515" s="248" t="str">
        <f t="shared" si="708"/>
        <v/>
      </c>
      <c r="EQ515" s="248" t="str">
        <f t="shared" si="736"/>
        <v/>
      </c>
      <c r="ER515" s="248" t="str">
        <f t="shared" si="737"/>
        <v/>
      </c>
      <c r="ES515" s="248" t="str">
        <f t="shared" si="738"/>
        <v/>
      </c>
      <c r="ET515" s="248" t="str">
        <f t="shared" si="739"/>
        <v/>
      </c>
      <c r="EU515" s="248" t="str">
        <f t="shared" si="740"/>
        <v/>
      </c>
      <c r="EV515" s="248" t="str">
        <f t="shared" si="740"/>
        <v/>
      </c>
      <c r="EX515" s="248" t="str">
        <f t="shared" si="741"/>
        <v/>
      </c>
      <c r="EY515" s="248" t="str">
        <f t="shared" si="742"/>
        <v/>
      </c>
      <c r="EZ515" s="248" t="str">
        <f t="shared" si="743"/>
        <v/>
      </c>
      <c r="FA515" s="248" t="str">
        <f t="shared" si="744"/>
        <v/>
      </c>
      <c r="FB515" s="248" t="str">
        <f t="shared" si="776"/>
        <v/>
      </c>
      <c r="FC515" s="248" t="str">
        <f t="shared" si="776"/>
        <v/>
      </c>
      <c r="FE515" s="248" t="str">
        <f t="shared" si="745"/>
        <v/>
      </c>
      <c r="FF515" s="248" t="str">
        <f t="shared" si="746"/>
        <v/>
      </c>
      <c r="FG515" s="248" t="str">
        <f t="shared" si="747"/>
        <v/>
      </c>
      <c r="FH515" s="248" t="str">
        <f t="shared" si="748"/>
        <v/>
      </c>
      <c r="FI515" s="248" t="str">
        <f t="shared" si="777"/>
        <v/>
      </c>
      <c r="FJ515" s="248" t="str">
        <f t="shared" si="777"/>
        <v/>
      </c>
      <c r="FL515" s="370"/>
      <c r="FM515" s="371"/>
      <c r="FN515" s="371"/>
      <c r="FO515" s="611"/>
      <c r="FP515" s="896"/>
      <c r="FQ515" s="370"/>
      <c r="FR515" s="371"/>
      <c r="FS515" s="371"/>
      <c r="FT515" s="611"/>
      <c r="FU515" s="896"/>
      <c r="FV515" s="370"/>
      <c r="FW515" s="371"/>
      <c r="FX515" s="371"/>
      <c r="FY515" s="611"/>
      <c r="FZ515" s="896"/>
      <c r="GA515" s="613"/>
      <c r="GC515" s="227">
        <f t="shared" si="749"/>
        <v>0</v>
      </c>
      <c r="GD515" s="228">
        <f t="shared" si="750"/>
        <v>0</v>
      </c>
      <c r="GE515" s="229">
        <f t="shared" si="778"/>
        <v>0</v>
      </c>
      <c r="GF515" s="230">
        <f t="shared" si="778"/>
        <v>0</v>
      </c>
      <c r="GG515" s="231" t="str">
        <f t="shared" si="751"/>
        <v/>
      </c>
      <c r="GH515" s="232">
        <f t="shared" si="752"/>
        <v>0</v>
      </c>
      <c r="GI515" s="227">
        <f t="shared" si="753"/>
        <v>0</v>
      </c>
      <c r="GJ515" s="233">
        <f t="shared" si="754"/>
        <v>0</v>
      </c>
      <c r="GK515" s="233">
        <f t="shared" si="755"/>
        <v>0</v>
      </c>
      <c r="GL515" s="234"/>
      <c r="GM515" s="235">
        <f t="shared" si="756"/>
        <v>0</v>
      </c>
      <c r="GN515" s="235">
        <f t="shared" si="757"/>
        <v>0</v>
      </c>
      <c r="GO515" s="235" t="str">
        <f t="shared" si="758"/>
        <v/>
      </c>
      <c r="GP515" s="380"/>
      <c r="GQ515" s="235">
        <f t="shared" si="759"/>
        <v>0</v>
      </c>
      <c r="GR515" s="235">
        <f t="shared" si="760"/>
        <v>0</v>
      </c>
      <c r="GS515" s="235" t="str">
        <f t="shared" si="761"/>
        <v/>
      </c>
      <c r="GT515" s="236"/>
      <c r="GU515" s="237" t="str">
        <f t="shared" si="762"/>
        <v/>
      </c>
      <c r="GV515" s="237" t="str">
        <f t="shared" si="763"/>
        <v/>
      </c>
      <c r="GW515" s="238" t="str">
        <f t="shared" si="764"/>
        <v/>
      </c>
      <c r="GX515" s="238" t="str">
        <f t="shared" si="765"/>
        <v/>
      </c>
      <c r="GY515" s="239"/>
      <c r="GZ515" s="240" t="str">
        <f t="shared" si="766"/>
        <v/>
      </c>
      <c r="HA515" s="235" t="str">
        <f t="shared" si="767"/>
        <v/>
      </c>
      <c r="HB515" s="235" t="str">
        <f t="shared" si="768"/>
        <v/>
      </c>
      <c r="HC515" s="235" t="str">
        <f t="shared" si="769"/>
        <v/>
      </c>
      <c r="HD515" s="235" t="str">
        <f t="shared" si="770"/>
        <v/>
      </c>
      <c r="HE515" s="235" t="str">
        <f t="shared" si="771"/>
        <v/>
      </c>
      <c r="HF515" s="188"/>
      <c r="HG515" s="235" t="str">
        <f t="shared" si="772"/>
        <v/>
      </c>
      <c r="HH515" s="235">
        <f t="shared" si="779"/>
        <v>0</v>
      </c>
      <c r="HI515" s="235">
        <f t="shared" si="779"/>
        <v>0</v>
      </c>
      <c r="HJ515" s="235">
        <f t="shared" si="779"/>
        <v>0</v>
      </c>
      <c r="HK515" s="188"/>
      <c r="HL515" s="235" t="str">
        <f t="shared" si="773"/>
        <v/>
      </c>
      <c r="HM515" s="235">
        <f t="shared" si="780"/>
        <v>0</v>
      </c>
      <c r="HN515" s="235">
        <f t="shared" si="780"/>
        <v>0</v>
      </c>
      <c r="HO515" s="235">
        <f t="shared" si="780"/>
        <v>0</v>
      </c>
      <c r="HP515" s="188"/>
      <c r="HQ515" s="235" t="str">
        <f t="shared" si="774"/>
        <v/>
      </c>
      <c r="HR515" s="235">
        <f t="shared" si="781"/>
        <v>0</v>
      </c>
      <c r="HS515" s="235">
        <f t="shared" si="781"/>
        <v>0</v>
      </c>
      <c r="HT515" s="235">
        <f t="shared" si="781"/>
        <v>0</v>
      </c>
      <c r="HU515" s="162"/>
      <c r="HV515" s="1622"/>
      <c r="HW515" s="1619"/>
      <c r="HX515" s="1619"/>
      <c r="HY515" s="1619"/>
      <c r="HZ515" s="1619"/>
      <c r="IA515" s="1619"/>
      <c r="IB515" s="1619"/>
      <c r="IC515" s="1623"/>
      <c r="ID515" s="162"/>
      <c r="IE515" s="162"/>
    </row>
    <row r="516" spans="1:240" ht="21" customHeight="1" x14ac:dyDescent="0.25">
      <c r="A516" s="377" t="str">
        <f t="shared" si="709"/>
        <v/>
      </c>
      <c r="B516" s="188">
        <v>490</v>
      </c>
      <c r="C516" s="255"/>
      <c r="D516" s="223" t="str">
        <f t="shared" si="698"/>
        <v/>
      </c>
      <c r="E516" s="223" t="str">
        <f t="shared" si="775"/>
        <v/>
      </c>
      <c r="F516" s="242"/>
      <c r="G516" s="242"/>
      <c r="H516" s="224" t="str">
        <f t="shared" si="710"/>
        <v/>
      </c>
      <c r="I516" s="930"/>
      <c r="J516" s="930"/>
      <c r="K516" s="930"/>
      <c r="L516" s="370"/>
      <c r="M516" s="371"/>
      <c r="N516" s="371"/>
      <c r="O516" s="371"/>
      <c r="P516" s="372"/>
      <c r="Q516" s="609"/>
      <c r="R516" s="609"/>
      <c r="S516" s="610"/>
      <c r="T516" s="371"/>
      <c r="U516" s="371"/>
      <c r="V516" s="188"/>
      <c r="W516" s="370"/>
      <c r="X516" s="371"/>
      <c r="Y516" s="371"/>
      <c r="Z516" s="611"/>
      <c r="AA516" s="896"/>
      <c r="AB516" s="370"/>
      <c r="AC516" s="371"/>
      <c r="AD516" s="371"/>
      <c r="AE516" s="371"/>
      <c r="AF516" s="896"/>
      <c r="AG516" s="370"/>
      <c r="AH516" s="371"/>
      <c r="AI516" s="371"/>
      <c r="AJ516" s="371"/>
      <c r="AK516" s="896"/>
      <c r="AL516" s="370"/>
      <c r="AM516" s="371"/>
      <c r="AN516" s="371"/>
      <c r="AO516" s="372"/>
      <c r="AP516" s="370"/>
      <c r="AQ516" s="371"/>
      <c r="AR516" s="371"/>
      <c r="AS516" s="371"/>
      <c r="AT516" s="928"/>
      <c r="AU516" s="188"/>
      <c r="AV516" s="256">
        <f t="shared" si="699"/>
        <v>0</v>
      </c>
      <c r="AW516" s="257">
        <f t="shared" si="700"/>
        <v>0</v>
      </c>
      <c r="AX516" s="258">
        <f t="shared" si="782"/>
        <v>0</v>
      </c>
      <c r="AY516" s="259">
        <f t="shared" si="782"/>
        <v>0</v>
      </c>
      <c r="AZ516" s="231" t="str">
        <f t="shared" si="711"/>
        <v/>
      </c>
      <c r="BA516" s="232">
        <f t="shared" si="712"/>
        <v>0</v>
      </c>
      <c r="BB516" s="249">
        <f t="shared" si="701"/>
        <v>0</v>
      </c>
      <c r="BC516" s="231">
        <f t="shared" si="713"/>
        <v>0</v>
      </c>
      <c r="BD516" s="231">
        <f t="shared" si="714"/>
        <v>0</v>
      </c>
      <c r="BE516" s="260"/>
      <c r="BF516" s="235">
        <f t="shared" si="715"/>
        <v>0</v>
      </c>
      <c r="BG516" s="235">
        <f t="shared" si="716"/>
        <v>0</v>
      </c>
      <c r="BH516" s="235">
        <f t="shared" si="717"/>
        <v>0</v>
      </c>
      <c r="BI516" s="380"/>
      <c r="BJ516" s="235">
        <f t="shared" si="702"/>
        <v>0</v>
      </c>
      <c r="BK516" s="235">
        <f t="shared" si="718"/>
        <v>0</v>
      </c>
      <c r="BL516" s="235" t="str">
        <f t="shared" si="719"/>
        <v/>
      </c>
      <c r="BM516" s="236"/>
      <c r="BN516" s="237"/>
      <c r="BO516" s="237"/>
      <c r="BP516" s="238"/>
      <c r="BQ516" s="238"/>
      <c r="BR516" s="254"/>
      <c r="BS516" s="252"/>
      <c r="BT516" s="244"/>
      <c r="BU516" s="244"/>
      <c r="BV516" s="244"/>
      <c r="BW516" s="244"/>
      <c r="BX516" s="244"/>
      <c r="BY516" s="244"/>
      <c r="BZ516" s="244"/>
      <c r="CA516" s="244"/>
      <c r="CB516" s="253"/>
      <c r="CC516" s="188"/>
      <c r="CD516" s="244">
        <f t="shared" si="692"/>
        <v>0</v>
      </c>
      <c r="CE516" s="235">
        <f t="shared" si="720"/>
        <v>0</v>
      </c>
      <c r="CF516" s="235">
        <f t="shared" si="720"/>
        <v>0</v>
      </c>
      <c r="CG516" s="235">
        <f t="shared" si="720"/>
        <v>0</v>
      </c>
      <c r="CH516" s="188"/>
      <c r="CI516" s="244">
        <f t="shared" si="693"/>
        <v>0</v>
      </c>
      <c r="CJ516" s="235">
        <f t="shared" si="721"/>
        <v>0</v>
      </c>
      <c r="CK516" s="235">
        <f t="shared" si="721"/>
        <v>0</v>
      </c>
      <c r="CL516" s="235">
        <f t="shared" si="721"/>
        <v>0</v>
      </c>
      <c r="CM516" s="188"/>
      <c r="CN516" s="244">
        <f t="shared" si="694"/>
        <v>0</v>
      </c>
      <c r="CO516" s="235">
        <f t="shared" si="722"/>
        <v>0</v>
      </c>
      <c r="CP516" s="235">
        <f t="shared" si="722"/>
        <v>0</v>
      </c>
      <c r="CQ516" s="235">
        <f t="shared" si="722"/>
        <v>0</v>
      </c>
      <c r="CR516" s="188"/>
      <c r="CS516" s="244">
        <f t="shared" si="695"/>
        <v>0</v>
      </c>
      <c r="CT516" s="235">
        <f t="shared" si="723"/>
        <v>0</v>
      </c>
      <c r="CU516" s="235">
        <f t="shared" si="723"/>
        <v>0</v>
      </c>
      <c r="CV516" s="235">
        <f t="shared" si="723"/>
        <v>0</v>
      </c>
      <c r="CW516" s="188"/>
      <c r="CX516" s="244">
        <f t="shared" si="696"/>
        <v>0</v>
      </c>
      <c r="CY516" s="235">
        <f t="shared" si="724"/>
        <v>0</v>
      </c>
      <c r="CZ516" s="235">
        <f t="shared" si="724"/>
        <v>0</v>
      </c>
      <c r="DA516" s="235">
        <f t="shared" si="724"/>
        <v>0</v>
      </c>
      <c r="DB516" s="188"/>
      <c r="DC516" s="225"/>
      <c r="DD516" s="226"/>
      <c r="DE516" s="1088"/>
      <c r="DF516" s="225"/>
      <c r="DG516" s="226"/>
      <c r="DH516" s="1088"/>
      <c r="DI516" s="225"/>
      <c r="DJ516" s="226"/>
      <c r="DK516" s="1088"/>
      <c r="DL516" s="225"/>
      <c r="DM516" s="226"/>
      <c r="DN516" s="1088"/>
      <c r="DO516" s="370"/>
      <c r="DP516" s="370"/>
      <c r="DQ516" s="243">
        <f t="shared" si="725"/>
        <v>0</v>
      </c>
      <c r="DR516" s="244">
        <f t="shared" si="726"/>
        <v>0</v>
      </c>
      <c r="DS516" s="235">
        <f t="shared" si="727"/>
        <v>0</v>
      </c>
      <c r="DT516" s="244" t="str">
        <f t="shared" si="703"/>
        <v/>
      </c>
      <c r="DU516" s="42" t="str">
        <f t="shared" si="728"/>
        <v/>
      </c>
      <c r="DV516" s="42" t="str">
        <f t="shared" si="729"/>
        <v/>
      </c>
      <c r="DW516" s="42" t="str">
        <f t="shared" si="730"/>
        <v/>
      </c>
      <c r="DX516" s="162"/>
      <c r="DY516" s="42" t="str">
        <f t="shared" si="731"/>
        <v/>
      </c>
      <c r="DZ516" s="42" t="str">
        <f t="shared" si="783"/>
        <v/>
      </c>
      <c r="EA516" s="42" t="str">
        <f t="shared" si="732"/>
        <v/>
      </c>
      <c r="EB516" s="162"/>
      <c r="EC516" s="930"/>
      <c r="ED516" s="188"/>
      <c r="EE516" s="245">
        <f t="shared" si="697"/>
        <v>0</v>
      </c>
      <c r="EG516" s="245">
        <f t="shared" si="733"/>
        <v>0</v>
      </c>
      <c r="EI516" s="246" t="str">
        <f t="shared" si="734"/>
        <v/>
      </c>
      <c r="EJ516" s="247" t="str">
        <f t="shared" si="704"/>
        <v/>
      </c>
      <c r="EK516" s="248" t="str">
        <f t="shared" si="705"/>
        <v/>
      </c>
      <c r="EL516" s="248" t="str">
        <f t="shared" si="706"/>
        <v/>
      </c>
      <c r="EM516" s="248" t="str">
        <f t="shared" si="707"/>
        <v/>
      </c>
      <c r="EN516" s="248" t="str">
        <f t="shared" si="735"/>
        <v/>
      </c>
      <c r="EO516" s="248" t="str">
        <f t="shared" si="708"/>
        <v/>
      </c>
      <c r="EQ516" s="248" t="str">
        <f t="shared" si="736"/>
        <v/>
      </c>
      <c r="ER516" s="248" t="str">
        <f t="shared" si="737"/>
        <v/>
      </c>
      <c r="ES516" s="248" t="str">
        <f t="shared" si="738"/>
        <v/>
      </c>
      <c r="ET516" s="248" t="str">
        <f t="shared" si="739"/>
        <v/>
      </c>
      <c r="EU516" s="248" t="str">
        <f t="shared" si="740"/>
        <v/>
      </c>
      <c r="EV516" s="248" t="str">
        <f t="shared" si="740"/>
        <v/>
      </c>
      <c r="EX516" s="248" t="str">
        <f t="shared" si="741"/>
        <v/>
      </c>
      <c r="EY516" s="248" t="str">
        <f t="shared" si="742"/>
        <v/>
      </c>
      <c r="EZ516" s="248" t="str">
        <f t="shared" si="743"/>
        <v/>
      </c>
      <c r="FA516" s="248" t="str">
        <f t="shared" si="744"/>
        <v/>
      </c>
      <c r="FB516" s="248" t="str">
        <f t="shared" si="776"/>
        <v/>
      </c>
      <c r="FC516" s="248" t="str">
        <f t="shared" si="776"/>
        <v/>
      </c>
      <c r="FE516" s="248" t="str">
        <f t="shared" si="745"/>
        <v/>
      </c>
      <c r="FF516" s="248" t="str">
        <f t="shared" si="746"/>
        <v/>
      </c>
      <c r="FG516" s="248" t="str">
        <f t="shared" si="747"/>
        <v/>
      </c>
      <c r="FH516" s="248" t="str">
        <f t="shared" si="748"/>
        <v/>
      </c>
      <c r="FI516" s="248" t="str">
        <f t="shared" si="777"/>
        <v/>
      </c>
      <c r="FJ516" s="248" t="str">
        <f t="shared" si="777"/>
        <v/>
      </c>
      <c r="FL516" s="370"/>
      <c r="FM516" s="371"/>
      <c r="FN516" s="371"/>
      <c r="FO516" s="611"/>
      <c r="FP516" s="896"/>
      <c r="FQ516" s="370"/>
      <c r="FR516" s="371"/>
      <c r="FS516" s="371"/>
      <c r="FT516" s="611"/>
      <c r="FU516" s="896"/>
      <c r="FV516" s="370"/>
      <c r="FW516" s="371"/>
      <c r="FX516" s="371"/>
      <c r="FY516" s="611"/>
      <c r="FZ516" s="896"/>
      <c r="GA516" s="613"/>
      <c r="GC516" s="227">
        <f t="shared" si="749"/>
        <v>0</v>
      </c>
      <c r="GD516" s="228">
        <f t="shared" si="750"/>
        <v>0</v>
      </c>
      <c r="GE516" s="229">
        <f t="shared" si="778"/>
        <v>0</v>
      </c>
      <c r="GF516" s="230">
        <f t="shared" si="778"/>
        <v>0</v>
      </c>
      <c r="GG516" s="231" t="str">
        <f t="shared" si="751"/>
        <v/>
      </c>
      <c r="GH516" s="232">
        <f t="shared" si="752"/>
        <v>0</v>
      </c>
      <c r="GI516" s="227">
        <f t="shared" si="753"/>
        <v>0</v>
      </c>
      <c r="GJ516" s="233">
        <f t="shared" si="754"/>
        <v>0</v>
      </c>
      <c r="GK516" s="233">
        <f t="shared" si="755"/>
        <v>0</v>
      </c>
      <c r="GL516" s="234"/>
      <c r="GM516" s="235">
        <f t="shared" si="756"/>
        <v>0</v>
      </c>
      <c r="GN516" s="235">
        <f t="shared" si="757"/>
        <v>0</v>
      </c>
      <c r="GO516" s="235" t="str">
        <f t="shared" si="758"/>
        <v/>
      </c>
      <c r="GP516" s="380"/>
      <c r="GQ516" s="235">
        <f t="shared" si="759"/>
        <v>0</v>
      </c>
      <c r="GR516" s="235">
        <f t="shared" si="760"/>
        <v>0</v>
      </c>
      <c r="GS516" s="235" t="str">
        <f t="shared" si="761"/>
        <v/>
      </c>
      <c r="GT516" s="236"/>
      <c r="GU516" s="237" t="str">
        <f t="shared" si="762"/>
        <v/>
      </c>
      <c r="GV516" s="237" t="str">
        <f t="shared" si="763"/>
        <v/>
      </c>
      <c r="GW516" s="238" t="str">
        <f t="shared" si="764"/>
        <v/>
      </c>
      <c r="GX516" s="238" t="str">
        <f t="shared" si="765"/>
        <v/>
      </c>
      <c r="GY516" s="239"/>
      <c r="GZ516" s="240" t="str">
        <f t="shared" si="766"/>
        <v/>
      </c>
      <c r="HA516" s="235" t="str">
        <f t="shared" si="767"/>
        <v/>
      </c>
      <c r="HB516" s="235" t="str">
        <f t="shared" si="768"/>
        <v/>
      </c>
      <c r="HC516" s="235" t="str">
        <f t="shared" si="769"/>
        <v/>
      </c>
      <c r="HD516" s="235" t="str">
        <f t="shared" si="770"/>
        <v/>
      </c>
      <c r="HE516" s="235" t="str">
        <f t="shared" si="771"/>
        <v/>
      </c>
      <c r="HF516" s="188"/>
      <c r="HG516" s="235" t="str">
        <f t="shared" si="772"/>
        <v/>
      </c>
      <c r="HH516" s="235">
        <f t="shared" si="779"/>
        <v>0</v>
      </c>
      <c r="HI516" s="235">
        <f t="shared" si="779"/>
        <v>0</v>
      </c>
      <c r="HJ516" s="235">
        <f t="shared" si="779"/>
        <v>0</v>
      </c>
      <c r="HK516" s="188"/>
      <c r="HL516" s="235" t="str">
        <f t="shared" si="773"/>
        <v/>
      </c>
      <c r="HM516" s="235">
        <f t="shared" si="780"/>
        <v>0</v>
      </c>
      <c r="HN516" s="235">
        <f t="shared" si="780"/>
        <v>0</v>
      </c>
      <c r="HO516" s="235">
        <f t="shared" si="780"/>
        <v>0</v>
      </c>
      <c r="HP516" s="188"/>
      <c r="HQ516" s="235" t="str">
        <f t="shared" si="774"/>
        <v/>
      </c>
      <c r="HR516" s="235">
        <f t="shared" si="781"/>
        <v>0</v>
      </c>
      <c r="HS516" s="235">
        <f t="shared" si="781"/>
        <v>0</v>
      </c>
      <c r="HT516" s="235">
        <f t="shared" si="781"/>
        <v>0</v>
      </c>
      <c r="HU516" s="162"/>
      <c r="HV516" s="1622"/>
      <c r="HW516" s="1619"/>
      <c r="HX516" s="1619"/>
      <c r="HY516" s="1619"/>
      <c r="HZ516" s="1619"/>
      <c r="IA516" s="1619"/>
      <c r="IB516" s="1619"/>
      <c r="IC516" s="1623"/>
      <c r="ID516" s="162"/>
      <c r="IE516" s="162"/>
    </row>
    <row r="517" spans="1:240" ht="21" customHeight="1" x14ac:dyDescent="0.25">
      <c r="A517" s="377" t="str">
        <f t="shared" si="709"/>
        <v/>
      </c>
      <c r="B517" s="188">
        <v>491</v>
      </c>
      <c r="C517" s="255"/>
      <c r="D517" s="223" t="str">
        <f t="shared" si="698"/>
        <v/>
      </c>
      <c r="E517" s="223" t="str">
        <f t="shared" si="775"/>
        <v/>
      </c>
      <c r="F517" s="242"/>
      <c r="G517" s="242"/>
      <c r="H517" s="224" t="str">
        <f t="shared" si="710"/>
        <v/>
      </c>
      <c r="I517" s="930"/>
      <c r="J517" s="930"/>
      <c r="K517" s="930"/>
      <c r="L517" s="370"/>
      <c r="M517" s="371"/>
      <c r="N517" s="371"/>
      <c r="O517" s="371"/>
      <c r="P517" s="372"/>
      <c r="Q517" s="609"/>
      <c r="R517" s="609"/>
      <c r="S517" s="610"/>
      <c r="T517" s="371"/>
      <c r="U517" s="371"/>
      <c r="V517" s="188"/>
      <c r="W517" s="370"/>
      <c r="X517" s="371"/>
      <c r="Y517" s="371"/>
      <c r="Z517" s="611"/>
      <c r="AA517" s="896"/>
      <c r="AB517" s="370"/>
      <c r="AC517" s="371"/>
      <c r="AD517" s="371"/>
      <c r="AE517" s="371"/>
      <c r="AF517" s="896"/>
      <c r="AG517" s="370"/>
      <c r="AH517" s="371"/>
      <c r="AI517" s="371"/>
      <c r="AJ517" s="371"/>
      <c r="AK517" s="896"/>
      <c r="AL517" s="370"/>
      <c r="AM517" s="371"/>
      <c r="AN517" s="371"/>
      <c r="AO517" s="372"/>
      <c r="AP517" s="370"/>
      <c r="AQ517" s="371"/>
      <c r="AR517" s="371"/>
      <c r="AS517" s="371"/>
      <c r="AT517" s="928"/>
      <c r="AU517" s="188"/>
      <c r="AV517" s="256">
        <f t="shared" si="699"/>
        <v>0</v>
      </c>
      <c r="AW517" s="257">
        <f t="shared" si="700"/>
        <v>0</v>
      </c>
      <c r="AX517" s="258">
        <f t="shared" si="782"/>
        <v>0</v>
      </c>
      <c r="AY517" s="259">
        <f t="shared" si="782"/>
        <v>0</v>
      </c>
      <c r="AZ517" s="231" t="str">
        <f t="shared" si="711"/>
        <v/>
      </c>
      <c r="BA517" s="232">
        <f t="shared" si="712"/>
        <v>0</v>
      </c>
      <c r="BB517" s="249">
        <f t="shared" si="701"/>
        <v>0</v>
      </c>
      <c r="BC517" s="231">
        <f t="shared" si="713"/>
        <v>0</v>
      </c>
      <c r="BD517" s="231">
        <f t="shared" si="714"/>
        <v>0</v>
      </c>
      <c r="BE517" s="260"/>
      <c r="BF517" s="235">
        <f t="shared" si="715"/>
        <v>0</v>
      </c>
      <c r="BG517" s="235">
        <f t="shared" si="716"/>
        <v>0</v>
      </c>
      <c r="BH517" s="235">
        <f t="shared" si="717"/>
        <v>0</v>
      </c>
      <c r="BI517" s="380"/>
      <c r="BJ517" s="235">
        <f t="shared" si="702"/>
        <v>0</v>
      </c>
      <c r="BK517" s="235">
        <f t="shared" si="718"/>
        <v>0</v>
      </c>
      <c r="BL517" s="235" t="str">
        <f t="shared" si="719"/>
        <v/>
      </c>
      <c r="BM517" s="236"/>
      <c r="BN517" s="237"/>
      <c r="BO517" s="237"/>
      <c r="BP517" s="238"/>
      <c r="BQ517" s="238"/>
      <c r="BR517" s="254"/>
      <c r="BS517" s="252"/>
      <c r="BT517" s="244"/>
      <c r="BU517" s="244"/>
      <c r="BV517" s="244"/>
      <c r="BW517" s="244"/>
      <c r="BX517" s="244"/>
      <c r="BY517" s="244"/>
      <c r="BZ517" s="244"/>
      <c r="CA517" s="244"/>
      <c r="CB517" s="253"/>
      <c r="CC517" s="188"/>
      <c r="CD517" s="244">
        <f t="shared" si="692"/>
        <v>0</v>
      </c>
      <c r="CE517" s="235">
        <f t="shared" si="720"/>
        <v>0</v>
      </c>
      <c r="CF517" s="235">
        <f t="shared" si="720"/>
        <v>0</v>
      </c>
      <c r="CG517" s="235">
        <f t="shared" si="720"/>
        <v>0</v>
      </c>
      <c r="CH517" s="188"/>
      <c r="CI517" s="244">
        <f t="shared" si="693"/>
        <v>0</v>
      </c>
      <c r="CJ517" s="235">
        <f t="shared" si="721"/>
        <v>0</v>
      </c>
      <c r="CK517" s="235">
        <f t="shared" si="721"/>
        <v>0</v>
      </c>
      <c r="CL517" s="235">
        <f t="shared" si="721"/>
        <v>0</v>
      </c>
      <c r="CM517" s="188"/>
      <c r="CN517" s="244">
        <f t="shared" si="694"/>
        <v>0</v>
      </c>
      <c r="CO517" s="235">
        <f t="shared" si="722"/>
        <v>0</v>
      </c>
      <c r="CP517" s="235">
        <f t="shared" si="722"/>
        <v>0</v>
      </c>
      <c r="CQ517" s="235">
        <f t="shared" si="722"/>
        <v>0</v>
      </c>
      <c r="CR517" s="188"/>
      <c r="CS517" s="244">
        <f t="shared" si="695"/>
        <v>0</v>
      </c>
      <c r="CT517" s="235">
        <f t="shared" si="723"/>
        <v>0</v>
      </c>
      <c r="CU517" s="235">
        <f t="shared" si="723"/>
        <v>0</v>
      </c>
      <c r="CV517" s="235">
        <f t="shared" si="723"/>
        <v>0</v>
      </c>
      <c r="CW517" s="188"/>
      <c r="CX517" s="244">
        <f t="shared" si="696"/>
        <v>0</v>
      </c>
      <c r="CY517" s="235">
        <f t="shared" si="724"/>
        <v>0</v>
      </c>
      <c r="CZ517" s="235">
        <f t="shared" si="724"/>
        <v>0</v>
      </c>
      <c r="DA517" s="235">
        <f t="shared" si="724"/>
        <v>0</v>
      </c>
      <c r="DB517" s="188"/>
      <c r="DC517" s="225"/>
      <c r="DD517" s="226"/>
      <c r="DE517" s="1088"/>
      <c r="DF517" s="225"/>
      <c r="DG517" s="226"/>
      <c r="DH517" s="1088"/>
      <c r="DI517" s="225"/>
      <c r="DJ517" s="226"/>
      <c r="DK517" s="1088"/>
      <c r="DL517" s="225"/>
      <c r="DM517" s="226"/>
      <c r="DN517" s="1088"/>
      <c r="DO517" s="370"/>
      <c r="DP517" s="370"/>
      <c r="DQ517" s="243">
        <f t="shared" si="725"/>
        <v>0</v>
      </c>
      <c r="DR517" s="244">
        <f t="shared" si="726"/>
        <v>0</v>
      </c>
      <c r="DS517" s="235">
        <f t="shared" si="727"/>
        <v>0</v>
      </c>
      <c r="DT517" s="244" t="str">
        <f t="shared" si="703"/>
        <v/>
      </c>
      <c r="DU517" s="42" t="str">
        <f t="shared" si="728"/>
        <v/>
      </c>
      <c r="DV517" s="42" t="str">
        <f t="shared" si="729"/>
        <v/>
      </c>
      <c r="DW517" s="42" t="str">
        <f t="shared" si="730"/>
        <v/>
      </c>
      <c r="DX517" s="162"/>
      <c r="DY517" s="42" t="str">
        <f t="shared" si="731"/>
        <v/>
      </c>
      <c r="DZ517" s="42" t="str">
        <f t="shared" si="783"/>
        <v/>
      </c>
      <c r="EA517" s="42" t="str">
        <f t="shared" si="732"/>
        <v/>
      </c>
      <c r="EB517" s="162"/>
      <c r="EC517" s="930"/>
      <c r="ED517" s="188"/>
      <c r="EE517" s="245">
        <f t="shared" si="697"/>
        <v>0</v>
      </c>
      <c r="EG517" s="245">
        <f t="shared" si="733"/>
        <v>0</v>
      </c>
      <c r="EI517" s="246" t="str">
        <f t="shared" si="734"/>
        <v/>
      </c>
      <c r="EJ517" s="247" t="str">
        <f t="shared" si="704"/>
        <v/>
      </c>
      <c r="EK517" s="248" t="str">
        <f t="shared" si="705"/>
        <v/>
      </c>
      <c r="EL517" s="248" t="str">
        <f t="shared" si="706"/>
        <v/>
      </c>
      <c r="EM517" s="248" t="str">
        <f t="shared" si="707"/>
        <v/>
      </c>
      <c r="EN517" s="248" t="str">
        <f t="shared" si="735"/>
        <v/>
      </c>
      <c r="EO517" s="248" t="str">
        <f t="shared" si="708"/>
        <v/>
      </c>
      <c r="EQ517" s="248" t="str">
        <f t="shared" si="736"/>
        <v/>
      </c>
      <c r="ER517" s="248" t="str">
        <f t="shared" si="737"/>
        <v/>
      </c>
      <c r="ES517" s="248" t="str">
        <f t="shared" si="738"/>
        <v/>
      </c>
      <c r="ET517" s="248" t="str">
        <f t="shared" si="739"/>
        <v/>
      </c>
      <c r="EU517" s="248" t="str">
        <f t="shared" si="740"/>
        <v/>
      </c>
      <c r="EV517" s="248" t="str">
        <f t="shared" si="740"/>
        <v/>
      </c>
      <c r="EX517" s="248" t="str">
        <f t="shared" si="741"/>
        <v/>
      </c>
      <c r="EY517" s="248" t="str">
        <f t="shared" si="742"/>
        <v/>
      </c>
      <c r="EZ517" s="248" t="str">
        <f t="shared" si="743"/>
        <v/>
      </c>
      <c r="FA517" s="248" t="str">
        <f t="shared" si="744"/>
        <v/>
      </c>
      <c r="FB517" s="248" t="str">
        <f t="shared" si="776"/>
        <v/>
      </c>
      <c r="FC517" s="248" t="str">
        <f t="shared" si="776"/>
        <v/>
      </c>
      <c r="FE517" s="248" t="str">
        <f t="shared" si="745"/>
        <v/>
      </c>
      <c r="FF517" s="248" t="str">
        <f t="shared" si="746"/>
        <v/>
      </c>
      <c r="FG517" s="248" t="str">
        <f t="shared" si="747"/>
        <v/>
      </c>
      <c r="FH517" s="248" t="str">
        <f t="shared" si="748"/>
        <v/>
      </c>
      <c r="FI517" s="248" t="str">
        <f t="shared" si="777"/>
        <v/>
      </c>
      <c r="FJ517" s="248" t="str">
        <f t="shared" si="777"/>
        <v/>
      </c>
      <c r="FL517" s="370"/>
      <c r="FM517" s="371"/>
      <c r="FN517" s="371"/>
      <c r="FO517" s="611"/>
      <c r="FP517" s="896"/>
      <c r="FQ517" s="370"/>
      <c r="FR517" s="371"/>
      <c r="FS517" s="371"/>
      <c r="FT517" s="611"/>
      <c r="FU517" s="896"/>
      <c r="FV517" s="370"/>
      <c r="FW517" s="371"/>
      <c r="FX517" s="371"/>
      <c r="FY517" s="611"/>
      <c r="FZ517" s="896"/>
      <c r="GA517" s="613"/>
      <c r="GC517" s="227">
        <f t="shared" si="749"/>
        <v>0</v>
      </c>
      <c r="GD517" s="228">
        <f t="shared" si="750"/>
        <v>0</v>
      </c>
      <c r="GE517" s="229">
        <f t="shared" si="778"/>
        <v>0</v>
      </c>
      <c r="GF517" s="230">
        <f t="shared" si="778"/>
        <v>0</v>
      </c>
      <c r="GG517" s="231" t="str">
        <f t="shared" si="751"/>
        <v/>
      </c>
      <c r="GH517" s="232">
        <f t="shared" si="752"/>
        <v>0</v>
      </c>
      <c r="GI517" s="227">
        <f t="shared" si="753"/>
        <v>0</v>
      </c>
      <c r="GJ517" s="233">
        <f t="shared" si="754"/>
        <v>0</v>
      </c>
      <c r="GK517" s="233">
        <f t="shared" si="755"/>
        <v>0</v>
      </c>
      <c r="GL517" s="234"/>
      <c r="GM517" s="235">
        <f t="shared" si="756"/>
        <v>0</v>
      </c>
      <c r="GN517" s="235">
        <f t="shared" si="757"/>
        <v>0</v>
      </c>
      <c r="GO517" s="235" t="str">
        <f t="shared" si="758"/>
        <v/>
      </c>
      <c r="GP517" s="380"/>
      <c r="GQ517" s="235">
        <f t="shared" si="759"/>
        <v>0</v>
      </c>
      <c r="GR517" s="235">
        <f t="shared" si="760"/>
        <v>0</v>
      </c>
      <c r="GS517" s="235" t="str">
        <f t="shared" si="761"/>
        <v/>
      </c>
      <c r="GT517" s="236"/>
      <c r="GU517" s="237" t="str">
        <f t="shared" si="762"/>
        <v/>
      </c>
      <c r="GV517" s="237" t="str">
        <f t="shared" si="763"/>
        <v/>
      </c>
      <c r="GW517" s="238" t="str">
        <f t="shared" si="764"/>
        <v/>
      </c>
      <c r="GX517" s="238" t="str">
        <f t="shared" si="765"/>
        <v/>
      </c>
      <c r="GY517" s="239"/>
      <c r="GZ517" s="240" t="str">
        <f t="shared" si="766"/>
        <v/>
      </c>
      <c r="HA517" s="235" t="str">
        <f t="shared" si="767"/>
        <v/>
      </c>
      <c r="HB517" s="235" t="str">
        <f t="shared" si="768"/>
        <v/>
      </c>
      <c r="HC517" s="235" t="str">
        <f t="shared" si="769"/>
        <v/>
      </c>
      <c r="HD517" s="235" t="str">
        <f t="shared" si="770"/>
        <v/>
      </c>
      <c r="HE517" s="235" t="str">
        <f t="shared" si="771"/>
        <v/>
      </c>
      <c r="HF517" s="188"/>
      <c r="HG517" s="235" t="str">
        <f t="shared" si="772"/>
        <v/>
      </c>
      <c r="HH517" s="235">
        <f t="shared" si="779"/>
        <v>0</v>
      </c>
      <c r="HI517" s="235">
        <f t="shared" si="779"/>
        <v>0</v>
      </c>
      <c r="HJ517" s="235">
        <f t="shared" si="779"/>
        <v>0</v>
      </c>
      <c r="HK517" s="188"/>
      <c r="HL517" s="235" t="str">
        <f t="shared" si="773"/>
        <v/>
      </c>
      <c r="HM517" s="235">
        <f t="shared" si="780"/>
        <v>0</v>
      </c>
      <c r="HN517" s="235">
        <f t="shared" si="780"/>
        <v>0</v>
      </c>
      <c r="HO517" s="235">
        <f t="shared" si="780"/>
        <v>0</v>
      </c>
      <c r="HP517" s="188"/>
      <c r="HQ517" s="235" t="str">
        <f t="shared" si="774"/>
        <v/>
      </c>
      <c r="HR517" s="235">
        <f t="shared" si="781"/>
        <v>0</v>
      </c>
      <c r="HS517" s="235">
        <f t="shared" si="781"/>
        <v>0</v>
      </c>
      <c r="HT517" s="235">
        <f t="shared" si="781"/>
        <v>0</v>
      </c>
      <c r="HU517" s="162"/>
      <c r="HV517" s="1622"/>
      <c r="HW517" s="1619"/>
      <c r="HX517" s="1619"/>
      <c r="HY517" s="1619"/>
      <c r="HZ517" s="1619"/>
      <c r="IA517" s="1619"/>
      <c r="IB517" s="1619"/>
      <c r="IC517" s="1623"/>
      <c r="ID517" s="162"/>
      <c r="IE517" s="162"/>
    </row>
    <row r="518" spans="1:240" ht="21" customHeight="1" x14ac:dyDescent="0.25">
      <c r="A518" s="377" t="str">
        <f t="shared" si="709"/>
        <v/>
      </c>
      <c r="B518" s="188">
        <v>492</v>
      </c>
      <c r="C518" s="255"/>
      <c r="D518" s="223" t="str">
        <f t="shared" si="698"/>
        <v/>
      </c>
      <c r="E518" s="223" t="str">
        <f t="shared" si="775"/>
        <v/>
      </c>
      <c r="F518" s="242"/>
      <c r="G518" s="242"/>
      <c r="H518" s="224" t="str">
        <f t="shared" si="710"/>
        <v/>
      </c>
      <c r="I518" s="930"/>
      <c r="J518" s="930"/>
      <c r="K518" s="930"/>
      <c r="L518" s="370"/>
      <c r="M518" s="371"/>
      <c r="N518" s="371"/>
      <c r="O518" s="371"/>
      <c r="P518" s="372"/>
      <c r="Q518" s="609"/>
      <c r="R518" s="609"/>
      <c r="S518" s="610"/>
      <c r="T518" s="371"/>
      <c r="U518" s="371"/>
      <c r="V518" s="188"/>
      <c r="W518" s="370"/>
      <c r="X518" s="371"/>
      <c r="Y518" s="371"/>
      <c r="Z518" s="611"/>
      <c r="AA518" s="896"/>
      <c r="AB518" s="370"/>
      <c r="AC518" s="371"/>
      <c r="AD518" s="371"/>
      <c r="AE518" s="371"/>
      <c r="AF518" s="896"/>
      <c r="AG518" s="370"/>
      <c r="AH518" s="371"/>
      <c r="AI518" s="371"/>
      <c r="AJ518" s="371"/>
      <c r="AK518" s="896"/>
      <c r="AL518" s="370"/>
      <c r="AM518" s="371"/>
      <c r="AN518" s="371"/>
      <c r="AO518" s="372"/>
      <c r="AP518" s="370"/>
      <c r="AQ518" s="371"/>
      <c r="AR518" s="371"/>
      <c r="AS518" s="371"/>
      <c r="AT518" s="928"/>
      <c r="AU518" s="188"/>
      <c r="AV518" s="256">
        <f t="shared" si="699"/>
        <v>0</v>
      </c>
      <c r="AW518" s="257">
        <f t="shared" si="700"/>
        <v>0</v>
      </c>
      <c r="AX518" s="258">
        <f t="shared" si="782"/>
        <v>0</v>
      </c>
      <c r="AY518" s="259">
        <f t="shared" si="782"/>
        <v>0</v>
      </c>
      <c r="AZ518" s="231" t="str">
        <f t="shared" si="711"/>
        <v/>
      </c>
      <c r="BA518" s="232">
        <f t="shared" si="712"/>
        <v>0</v>
      </c>
      <c r="BB518" s="249">
        <f t="shared" si="701"/>
        <v>0</v>
      </c>
      <c r="BC518" s="231">
        <f t="shared" si="713"/>
        <v>0</v>
      </c>
      <c r="BD518" s="231">
        <f t="shared" si="714"/>
        <v>0</v>
      </c>
      <c r="BE518" s="260"/>
      <c r="BF518" s="235">
        <f t="shared" si="715"/>
        <v>0</v>
      </c>
      <c r="BG518" s="235">
        <f t="shared" si="716"/>
        <v>0</v>
      </c>
      <c r="BH518" s="235">
        <f t="shared" si="717"/>
        <v>0</v>
      </c>
      <c r="BI518" s="380"/>
      <c r="BJ518" s="235">
        <f t="shared" si="702"/>
        <v>0</v>
      </c>
      <c r="BK518" s="235">
        <f t="shared" si="718"/>
        <v>0</v>
      </c>
      <c r="BL518" s="235" t="str">
        <f t="shared" si="719"/>
        <v/>
      </c>
      <c r="BM518" s="236"/>
      <c r="BN518" s="237"/>
      <c r="BO518" s="237"/>
      <c r="BP518" s="238"/>
      <c r="BQ518" s="238"/>
      <c r="BR518" s="254"/>
      <c r="BS518" s="252"/>
      <c r="BT518" s="244"/>
      <c r="BU518" s="244"/>
      <c r="BV518" s="244"/>
      <c r="BW518" s="244"/>
      <c r="BX518" s="244"/>
      <c r="BY518" s="244"/>
      <c r="BZ518" s="244"/>
      <c r="CA518" s="244"/>
      <c r="CB518" s="253"/>
      <c r="CC518" s="188"/>
      <c r="CD518" s="244">
        <f t="shared" si="692"/>
        <v>0</v>
      </c>
      <c r="CE518" s="235">
        <f t="shared" si="720"/>
        <v>0</v>
      </c>
      <c r="CF518" s="235">
        <f t="shared" si="720"/>
        <v>0</v>
      </c>
      <c r="CG518" s="235">
        <f t="shared" si="720"/>
        <v>0</v>
      </c>
      <c r="CH518" s="188"/>
      <c r="CI518" s="244">
        <f t="shared" si="693"/>
        <v>0</v>
      </c>
      <c r="CJ518" s="235">
        <f t="shared" si="721"/>
        <v>0</v>
      </c>
      <c r="CK518" s="235">
        <f t="shared" si="721"/>
        <v>0</v>
      </c>
      <c r="CL518" s="235">
        <f t="shared" si="721"/>
        <v>0</v>
      </c>
      <c r="CM518" s="188"/>
      <c r="CN518" s="244">
        <f t="shared" si="694"/>
        <v>0</v>
      </c>
      <c r="CO518" s="235">
        <f t="shared" si="722"/>
        <v>0</v>
      </c>
      <c r="CP518" s="235">
        <f t="shared" si="722"/>
        <v>0</v>
      </c>
      <c r="CQ518" s="235">
        <f t="shared" si="722"/>
        <v>0</v>
      </c>
      <c r="CR518" s="188"/>
      <c r="CS518" s="244">
        <f t="shared" si="695"/>
        <v>0</v>
      </c>
      <c r="CT518" s="235">
        <f t="shared" si="723"/>
        <v>0</v>
      </c>
      <c r="CU518" s="235">
        <f t="shared" si="723"/>
        <v>0</v>
      </c>
      <c r="CV518" s="235">
        <f t="shared" si="723"/>
        <v>0</v>
      </c>
      <c r="CW518" s="188"/>
      <c r="CX518" s="244">
        <f t="shared" si="696"/>
        <v>0</v>
      </c>
      <c r="CY518" s="235">
        <f t="shared" si="724"/>
        <v>0</v>
      </c>
      <c r="CZ518" s="235">
        <f t="shared" si="724"/>
        <v>0</v>
      </c>
      <c r="DA518" s="235">
        <f t="shared" si="724"/>
        <v>0</v>
      </c>
      <c r="DB518" s="188"/>
      <c r="DC518" s="225"/>
      <c r="DD518" s="226"/>
      <c r="DE518" s="1088"/>
      <c r="DF518" s="225"/>
      <c r="DG518" s="226"/>
      <c r="DH518" s="1088"/>
      <c r="DI518" s="225"/>
      <c r="DJ518" s="226"/>
      <c r="DK518" s="1088"/>
      <c r="DL518" s="225"/>
      <c r="DM518" s="226"/>
      <c r="DN518" s="1088"/>
      <c r="DO518" s="370"/>
      <c r="DP518" s="370"/>
      <c r="DQ518" s="243">
        <f t="shared" si="725"/>
        <v>0</v>
      </c>
      <c r="DR518" s="244">
        <f t="shared" si="726"/>
        <v>0</v>
      </c>
      <c r="DS518" s="235">
        <f t="shared" si="727"/>
        <v>0</v>
      </c>
      <c r="DT518" s="244" t="str">
        <f t="shared" si="703"/>
        <v/>
      </c>
      <c r="DU518" s="42" t="str">
        <f t="shared" si="728"/>
        <v/>
      </c>
      <c r="DV518" s="42" t="str">
        <f t="shared" si="729"/>
        <v/>
      </c>
      <c r="DW518" s="42" t="str">
        <f t="shared" si="730"/>
        <v/>
      </c>
      <c r="DX518" s="162"/>
      <c r="DY518" s="42" t="str">
        <f t="shared" si="731"/>
        <v/>
      </c>
      <c r="DZ518" s="42" t="str">
        <f t="shared" si="783"/>
        <v/>
      </c>
      <c r="EA518" s="42" t="str">
        <f t="shared" si="732"/>
        <v/>
      </c>
      <c r="EB518" s="162"/>
      <c r="EC518" s="930"/>
      <c r="ED518" s="188"/>
      <c r="EE518" s="245">
        <f t="shared" si="697"/>
        <v>0</v>
      </c>
      <c r="EG518" s="245">
        <f t="shared" si="733"/>
        <v>0</v>
      </c>
      <c r="EI518" s="246" t="str">
        <f t="shared" si="734"/>
        <v/>
      </c>
      <c r="EJ518" s="247" t="str">
        <f t="shared" si="704"/>
        <v/>
      </c>
      <c r="EK518" s="248" t="str">
        <f t="shared" si="705"/>
        <v/>
      </c>
      <c r="EL518" s="248" t="str">
        <f t="shared" si="706"/>
        <v/>
      </c>
      <c r="EM518" s="248" t="str">
        <f t="shared" si="707"/>
        <v/>
      </c>
      <c r="EN518" s="248" t="str">
        <f t="shared" si="735"/>
        <v/>
      </c>
      <c r="EO518" s="248" t="str">
        <f t="shared" si="708"/>
        <v/>
      </c>
      <c r="EQ518" s="248" t="str">
        <f t="shared" si="736"/>
        <v/>
      </c>
      <c r="ER518" s="248" t="str">
        <f t="shared" si="737"/>
        <v/>
      </c>
      <c r="ES518" s="248" t="str">
        <f t="shared" si="738"/>
        <v/>
      </c>
      <c r="ET518" s="248" t="str">
        <f t="shared" si="739"/>
        <v/>
      </c>
      <c r="EU518" s="248" t="str">
        <f t="shared" si="740"/>
        <v/>
      </c>
      <c r="EV518" s="248" t="str">
        <f t="shared" si="740"/>
        <v/>
      </c>
      <c r="EX518" s="248" t="str">
        <f t="shared" si="741"/>
        <v/>
      </c>
      <c r="EY518" s="248" t="str">
        <f t="shared" si="742"/>
        <v/>
      </c>
      <c r="EZ518" s="248" t="str">
        <f t="shared" si="743"/>
        <v/>
      </c>
      <c r="FA518" s="248" t="str">
        <f t="shared" si="744"/>
        <v/>
      </c>
      <c r="FB518" s="248" t="str">
        <f t="shared" si="776"/>
        <v/>
      </c>
      <c r="FC518" s="248" t="str">
        <f t="shared" si="776"/>
        <v/>
      </c>
      <c r="FE518" s="248" t="str">
        <f t="shared" si="745"/>
        <v/>
      </c>
      <c r="FF518" s="248" t="str">
        <f t="shared" si="746"/>
        <v/>
      </c>
      <c r="FG518" s="248" t="str">
        <f t="shared" si="747"/>
        <v/>
      </c>
      <c r="FH518" s="248" t="str">
        <f t="shared" si="748"/>
        <v/>
      </c>
      <c r="FI518" s="248" t="str">
        <f t="shared" si="777"/>
        <v/>
      </c>
      <c r="FJ518" s="248" t="str">
        <f t="shared" si="777"/>
        <v/>
      </c>
      <c r="FL518" s="370"/>
      <c r="FM518" s="371"/>
      <c r="FN518" s="371"/>
      <c r="FO518" s="611"/>
      <c r="FP518" s="896"/>
      <c r="FQ518" s="370"/>
      <c r="FR518" s="371"/>
      <c r="FS518" s="371"/>
      <c r="FT518" s="611"/>
      <c r="FU518" s="896"/>
      <c r="FV518" s="370"/>
      <c r="FW518" s="371"/>
      <c r="FX518" s="371"/>
      <c r="FY518" s="611"/>
      <c r="FZ518" s="896"/>
      <c r="GA518" s="613"/>
      <c r="GC518" s="227">
        <f t="shared" si="749"/>
        <v>0</v>
      </c>
      <c r="GD518" s="228">
        <f t="shared" si="750"/>
        <v>0</v>
      </c>
      <c r="GE518" s="229">
        <f t="shared" si="778"/>
        <v>0</v>
      </c>
      <c r="GF518" s="230">
        <f t="shared" si="778"/>
        <v>0</v>
      </c>
      <c r="GG518" s="231" t="str">
        <f t="shared" si="751"/>
        <v/>
      </c>
      <c r="GH518" s="232">
        <f t="shared" si="752"/>
        <v>0</v>
      </c>
      <c r="GI518" s="227">
        <f t="shared" si="753"/>
        <v>0</v>
      </c>
      <c r="GJ518" s="233">
        <f t="shared" si="754"/>
        <v>0</v>
      </c>
      <c r="GK518" s="233">
        <f t="shared" si="755"/>
        <v>0</v>
      </c>
      <c r="GL518" s="234"/>
      <c r="GM518" s="235">
        <f t="shared" si="756"/>
        <v>0</v>
      </c>
      <c r="GN518" s="235">
        <f t="shared" si="757"/>
        <v>0</v>
      </c>
      <c r="GO518" s="235" t="str">
        <f t="shared" si="758"/>
        <v/>
      </c>
      <c r="GP518" s="380"/>
      <c r="GQ518" s="235">
        <f t="shared" si="759"/>
        <v>0</v>
      </c>
      <c r="GR518" s="235">
        <f t="shared" si="760"/>
        <v>0</v>
      </c>
      <c r="GS518" s="235" t="str">
        <f t="shared" si="761"/>
        <v/>
      </c>
      <c r="GT518" s="236"/>
      <c r="GU518" s="237" t="str">
        <f t="shared" si="762"/>
        <v/>
      </c>
      <c r="GV518" s="237" t="str">
        <f t="shared" si="763"/>
        <v/>
      </c>
      <c r="GW518" s="238" t="str">
        <f t="shared" si="764"/>
        <v/>
      </c>
      <c r="GX518" s="238" t="str">
        <f t="shared" si="765"/>
        <v/>
      </c>
      <c r="GY518" s="239"/>
      <c r="GZ518" s="240" t="str">
        <f t="shared" si="766"/>
        <v/>
      </c>
      <c r="HA518" s="235" t="str">
        <f t="shared" si="767"/>
        <v/>
      </c>
      <c r="HB518" s="235" t="str">
        <f t="shared" si="768"/>
        <v/>
      </c>
      <c r="HC518" s="235" t="str">
        <f t="shared" si="769"/>
        <v/>
      </c>
      <c r="HD518" s="235" t="str">
        <f t="shared" si="770"/>
        <v/>
      </c>
      <c r="HE518" s="235" t="str">
        <f t="shared" si="771"/>
        <v/>
      </c>
      <c r="HF518" s="188"/>
      <c r="HG518" s="235" t="str">
        <f t="shared" si="772"/>
        <v/>
      </c>
      <c r="HH518" s="235">
        <f t="shared" si="779"/>
        <v>0</v>
      </c>
      <c r="HI518" s="235">
        <f t="shared" si="779"/>
        <v>0</v>
      </c>
      <c r="HJ518" s="235">
        <f t="shared" si="779"/>
        <v>0</v>
      </c>
      <c r="HK518" s="188"/>
      <c r="HL518" s="235" t="str">
        <f t="shared" si="773"/>
        <v/>
      </c>
      <c r="HM518" s="235">
        <f t="shared" si="780"/>
        <v>0</v>
      </c>
      <c r="HN518" s="235">
        <f t="shared" si="780"/>
        <v>0</v>
      </c>
      <c r="HO518" s="235">
        <f t="shared" si="780"/>
        <v>0</v>
      </c>
      <c r="HP518" s="188"/>
      <c r="HQ518" s="235" t="str">
        <f t="shared" si="774"/>
        <v/>
      </c>
      <c r="HR518" s="235">
        <f t="shared" si="781"/>
        <v>0</v>
      </c>
      <c r="HS518" s="235">
        <f t="shared" si="781"/>
        <v>0</v>
      </c>
      <c r="HT518" s="235">
        <f t="shared" si="781"/>
        <v>0</v>
      </c>
      <c r="HU518" s="162"/>
      <c r="HV518" s="1622"/>
      <c r="HW518" s="1619"/>
      <c r="HX518" s="1619"/>
      <c r="HY518" s="1619"/>
      <c r="HZ518" s="1619"/>
      <c r="IA518" s="1619"/>
      <c r="IB518" s="1619"/>
      <c r="IC518" s="1623"/>
      <c r="ID518" s="162"/>
      <c r="IE518" s="162"/>
    </row>
    <row r="519" spans="1:240" ht="21" customHeight="1" x14ac:dyDescent="0.25">
      <c r="A519" s="377" t="str">
        <f t="shared" si="709"/>
        <v/>
      </c>
      <c r="B519" s="188">
        <v>493</v>
      </c>
      <c r="C519" s="255"/>
      <c r="D519" s="223" t="str">
        <f t="shared" si="698"/>
        <v/>
      </c>
      <c r="E519" s="223" t="str">
        <f t="shared" si="775"/>
        <v/>
      </c>
      <c r="F519" s="242"/>
      <c r="G519" s="242"/>
      <c r="H519" s="224" t="str">
        <f t="shared" si="710"/>
        <v/>
      </c>
      <c r="I519" s="930"/>
      <c r="J519" s="930"/>
      <c r="K519" s="930"/>
      <c r="L519" s="370"/>
      <c r="M519" s="371"/>
      <c r="N519" s="371"/>
      <c r="O519" s="371"/>
      <c r="P519" s="372"/>
      <c r="Q519" s="609"/>
      <c r="R519" s="609"/>
      <c r="S519" s="610"/>
      <c r="T519" s="371"/>
      <c r="U519" s="371"/>
      <c r="V519" s="188"/>
      <c r="W519" s="370"/>
      <c r="X519" s="371"/>
      <c r="Y519" s="371"/>
      <c r="Z519" s="611"/>
      <c r="AA519" s="896"/>
      <c r="AB519" s="370"/>
      <c r="AC519" s="371"/>
      <c r="AD519" s="371"/>
      <c r="AE519" s="371"/>
      <c r="AF519" s="896"/>
      <c r="AG519" s="370"/>
      <c r="AH519" s="371"/>
      <c r="AI519" s="371"/>
      <c r="AJ519" s="371"/>
      <c r="AK519" s="896"/>
      <c r="AL519" s="370"/>
      <c r="AM519" s="371"/>
      <c r="AN519" s="371"/>
      <c r="AO519" s="372"/>
      <c r="AP519" s="370"/>
      <c r="AQ519" s="371"/>
      <c r="AR519" s="371"/>
      <c r="AS519" s="371"/>
      <c r="AT519" s="928"/>
      <c r="AU519" s="188"/>
      <c r="AV519" s="256">
        <f t="shared" si="699"/>
        <v>0</v>
      </c>
      <c r="AW519" s="257">
        <f t="shared" si="700"/>
        <v>0</v>
      </c>
      <c r="AX519" s="258">
        <f t="shared" si="782"/>
        <v>0</v>
      </c>
      <c r="AY519" s="259">
        <f t="shared" si="782"/>
        <v>0</v>
      </c>
      <c r="AZ519" s="231" t="str">
        <f t="shared" si="711"/>
        <v/>
      </c>
      <c r="BA519" s="232">
        <f t="shared" si="712"/>
        <v>0</v>
      </c>
      <c r="BB519" s="249">
        <f t="shared" si="701"/>
        <v>0</v>
      </c>
      <c r="BC519" s="231">
        <f t="shared" si="713"/>
        <v>0</v>
      </c>
      <c r="BD519" s="231">
        <f t="shared" si="714"/>
        <v>0</v>
      </c>
      <c r="BE519" s="260"/>
      <c r="BF519" s="235">
        <f t="shared" si="715"/>
        <v>0</v>
      </c>
      <c r="BG519" s="235">
        <f t="shared" si="716"/>
        <v>0</v>
      </c>
      <c r="BH519" s="235">
        <f t="shared" si="717"/>
        <v>0</v>
      </c>
      <c r="BI519" s="380"/>
      <c r="BJ519" s="235">
        <f t="shared" si="702"/>
        <v>0</v>
      </c>
      <c r="BK519" s="235">
        <f t="shared" si="718"/>
        <v>0</v>
      </c>
      <c r="BL519" s="235" t="str">
        <f t="shared" si="719"/>
        <v/>
      </c>
      <c r="BM519" s="236"/>
      <c r="BN519" s="237"/>
      <c r="BO519" s="237"/>
      <c r="BP519" s="238"/>
      <c r="BQ519" s="238"/>
      <c r="BR519" s="254"/>
      <c r="BS519" s="252"/>
      <c r="BT519" s="244"/>
      <c r="BU519" s="244"/>
      <c r="BV519" s="244"/>
      <c r="BW519" s="244"/>
      <c r="BX519" s="244"/>
      <c r="BY519" s="244"/>
      <c r="BZ519" s="244"/>
      <c r="CA519" s="244"/>
      <c r="CB519" s="253"/>
      <c r="CC519" s="188"/>
      <c r="CD519" s="244">
        <f t="shared" si="692"/>
        <v>0</v>
      </c>
      <c r="CE519" s="235">
        <f t="shared" si="720"/>
        <v>0</v>
      </c>
      <c r="CF519" s="235">
        <f t="shared" si="720"/>
        <v>0</v>
      </c>
      <c r="CG519" s="235">
        <f t="shared" si="720"/>
        <v>0</v>
      </c>
      <c r="CH519" s="188"/>
      <c r="CI519" s="244">
        <f t="shared" si="693"/>
        <v>0</v>
      </c>
      <c r="CJ519" s="235">
        <f t="shared" si="721"/>
        <v>0</v>
      </c>
      <c r="CK519" s="235">
        <f t="shared" si="721"/>
        <v>0</v>
      </c>
      <c r="CL519" s="235">
        <f t="shared" si="721"/>
        <v>0</v>
      </c>
      <c r="CM519" s="188"/>
      <c r="CN519" s="244">
        <f t="shared" si="694"/>
        <v>0</v>
      </c>
      <c r="CO519" s="235">
        <f t="shared" si="722"/>
        <v>0</v>
      </c>
      <c r="CP519" s="235">
        <f t="shared" si="722"/>
        <v>0</v>
      </c>
      <c r="CQ519" s="235">
        <f t="shared" si="722"/>
        <v>0</v>
      </c>
      <c r="CR519" s="188"/>
      <c r="CS519" s="244">
        <f t="shared" si="695"/>
        <v>0</v>
      </c>
      <c r="CT519" s="235">
        <f t="shared" si="723"/>
        <v>0</v>
      </c>
      <c r="CU519" s="235">
        <f t="shared" si="723"/>
        <v>0</v>
      </c>
      <c r="CV519" s="235">
        <f t="shared" si="723"/>
        <v>0</v>
      </c>
      <c r="CW519" s="188"/>
      <c r="CX519" s="244">
        <f t="shared" si="696"/>
        <v>0</v>
      </c>
      <c r="CY519" s="235">
        <f t="shared" si="724"/>
        <v>0</v>
      </c>
      <c r="CZ519" s="235">
        <f t="shared" si="724"/>
        <v>0</v>
      </c>
      <c r="DA519" s="235">
        <f t="shared" si="724"/>
        <v>0</v>
      </c>
      <c r="DB519" s="188"/>
      <c r="DC519" s="225"/>
      <c r="DD519" s="226"/>
      <c r="DE519" s="1088"/>
      <c r="DF519" s="225"/>
      <c r="DG519" s="226"/>
      <c r="DH519" s="1088"/>
      <c r="DI519" s="225"/>
      <c r="DJ519" s="226"/>
      <c r="DK519" s="1088"/>
      <c r="DL519" s="225"/>
      <c r="DM519" s="226"/>
      <c r="DN519" s="1088"/>
      <c r="DO519" s="370"/>
      <c r="DP519" s="370"/>
      <c r="DQ519" s="243">
        <f t="shared" si="725"/>
        <v>0</v>
      </c>
      <c r="DR519" s="244">
        <f t="shared" si="726"/>
        <v>0</v>
      </c>
      <c r="DS519" s="235">
        <f t="shared" si="727"/>
        <v>0</v>
      </c>
      <c r="DT519" s="244" t="str">
        <f t="shared" si="703"/>
        <v/>
      </c>
      <c r="DU519" s="42" t="str">
        <f t="shared" si="728"/>
        <v/>
      </c>
      <c r="DV519" s="42" t="str">
        <f t="shared" si="729"/>
        <v/>
      </c>
      <c r="DW519" s="42" t="str">
        <f t="shared" si="730"/>
        <v/>
      </c>
      <c r="DX519" s="162"/>
      <c r="DY519" s="42" t="str">
        <f t="shared" si="731"/>
        <v/>
      </c>
      <c r="DZ519" s="42" t="str">
        <f t="shared" si="783"/>
        <v/>
      </c>
      <c r="EA519" s="42" t="str">
        <f t="shared" si="732"/>
        <v/>
      </c>
      <c r="EB519" s="162"/>
      <c r="EC519" s="930"/>
      <c r="ED519" s="188"/>
      <c r="EE519" s="245">
        <f t="shared" si="697"/>
        <v>0</v>
      </c>
      <c r="EG519" s="245">
        <f t="shared" si="733"/>
        <v>0</v>
      </c>
      <c r="EI519" s="246" t="str">
        <f t="shared" si="734"/>
        <v/>
      </c>
      <c r="EJ519" s="247" t="str">
        <f t="shared" si="704"/>
        <v/>
      </c>
      <c r="EK519" s="248" t="str">
        <f t="shared" si="705"/>
        <v/>
      </c>
      <c r="EL519" s="248" t="str">
        <f t="shared" si="706"/>
        <v/>
      </c>
      <c r="EM519" s="248" t="str">
        <f t="shared" si="707"/>
        <v/>
      </c>
      <c r="EN519" s="248" t="str">
        <f t="shared" si="735"/>
        <v/>
      </c>
      <c r="EO519" s="248" t="str">
        <f t="shared" si="708"/>
        <v/>
      </c>
      <c r="EQ519" s="248" t="str">
        <f t="shared" si="736"/>
        <v/>
      </c>
      <c r="ER519" s="248" t="str">
        <f t="shared" si="737"/>
        <v/>
      </c>
      <c r="ES519" s="248" t="str">
        <f t="shared" si="738"/>
        <v/>
      </c>
      <c r="ET519" s="248" t="str">
        <f t="shared" si="739"/>
        <v/>
      </c>
      <c r="EU519" s="248" t="str">
        <f t="shared" si="740"/>
        <v/>
      </c>
      <c r="EV519" s="248" t="str">
        <f t="shared" si="740"/>
        <v/>
      </c>
      <c r="EX519" s="248" t="str">
        <f t="shared" si="741"/>
        <v/>
      </c>
      <c r="EY519" s="248" t="str">
        <f t="shared" si="742"/>
        <v/>
      </c>
      <c r="EZ519" s="248" t="str">
        <f t="shared" si="743"/>
        <v/>
      </c>
      <c r="FA519" s="248" t="str">
        <f t="shared" si="744"/>
        <v/>
      </c>
      <c r="FB519" s="248" t="str">
        <f t="shared" si="776"/>
        <v/>
      </c>
      <c r="FC519" s="248" t="str">
        <f t="shared" si="776"/>
        <v/>
      </c>
      <c r="FE519" s="248" t="str">
        <f t="shared" si="745"/>
        <v/>
      </c>
      <c r="FF519" s="248" t="str">
        <f t="shared" si="746"/>
        <v/>
      </c>
      <c r="FG519" s="248" t="str">
        <f t="shared" si="747"/>
        <v/>
      </c>
      <c r="FH519" s="248" t="str">
        <f t="shared" si="748"/>
        <v/>
      </c>
      <c r="FI519" s="248" t="str">
        <f t="shared" si="777"/>
        <v/>
      </c>
      <c r="FJ519" s="248" t="str">
        <f t="shared" si="777"/>
        <v/>
      </c>
      <c r="FL519" s="370"/>
      <c r="FM519" s="371"/>
      <c r="FN519" s="371"/>
      <c r="FO519" s="611"/>
      <c r="FP519" s="896"/>
      <c r="FQ519" s="370"/>
      <c r="FR519" s="371"/>
      <c r="FS519" s="371"/>
      <c r="FT519" s="611"/>
      <c r="FU519" s="896"/>
      <c r="FV519" s="370"/>
      <c r="FW519" s="371"/>
      <c r="FX519" s="371"/>
      <c r="FY519" s="611"/>
      <c r="FZ519" s="896"/>
      <c r="GA519" s="613"/>
      <c r="GC519" s="227">
        <f t="shared" si="749"/>
        <v>0</v>
      </c>
      <c r="GD519" s="228">
        <f t="shared" si="750"/>
        <v>0</v>
      </c>
      <c r="GE519" s="229">
        <f t="shared" si="778"/>
        <v>0</v>
      </c>
      <c r="GF519" s="230">
        <f t="shared" si="778"/>
        <v>0</v>
      </c>
      <c r="GG519" s="231" t="str">
        <f t="shared" si="751"/>
        <v/>
      </c>
      <c r="GH519" s="232">
        <f t="shared" si="752"/>
        <v>0</v>
      </c>
      <c r="GI519" s="227">
        <f t="shared" si="753"/>
        <v>0</v>
      </c>
      <c r="GJ519" s="233">
        <f t="shared" si="754"/>
        <v>0</v>
      </c>
      <c r="GK519" s="233">
        <f t="shared" si="755"/>
        <v>0</v>
      </c>
      <c r="GL519" s="234"/>
      <c r="GM519" s="235">
        <f t="shared" si="756"/>
        <v>0</v>
      </c>
      <c r="GN519" s="235">
        <f t="shared" si="757"/>
        <v>0</v>
      </c>
      <c r="GO519" s="235" t="str">
        <f t="shared" si="758"/>
        <v/>
      </c>
      <c r="GP519" s="380"/>
      <c r="GQ519" s="235">
        <f t="shared" si="759"/>
        <v>0</v>
      </c>
      <c r="GR519" s="235">
        <f t="shared" si="760"/>
        <v>0</v>
      </c>
      <c r="GS519" s="235" t="str">
        <f t="shared" si="761"/>
        <v/>
      </c>
      <c r="GT519" s="236"/>
      <c r="GU519" s="237" t="str">
        <f t="shared" si="762"/>
        <v/>
      </c>
      <c r="GV519" s="237" t="str">
        <f t="shared" si="763"/>
        <v/>
      </c>
      <c r="GW519" s="238" t="str">
        <f t="shared" si="764"/>
        <v/>
      </c>
      <c r="GX519" s="238" t="str">
        <f t="shared" si="765"/>
        <v/>
      </c>
      <c r="GY519" s="239"/>
      <c r="GZ519" s="240" t="str">
        <f t="shared" si="766"/>
        <v/>
      </c>
      <c r="HA519" s="235" t="str">
        <f t="shared" si="767"/>
        <v/>
      </c>
      <c r="HB519" s="235" t="str">
        <f t="shared" si="768"/>
        <v/>
      </c>
      <c r="HC519" s="235" t="str">
        <f t="shared" si="769"/>
        <v/>
      </c>
      <c r="HD519" s="235" t="str">
        <f t="shared" si="770"/>
        <v/>
      </c>
      <c r="HE519" s="235" t="str">
        <f t="shared" si="771"/>
        <v/>
      </c>
      <c r="HF519" s="188"/>
      <c r="HG519" s="235" t="str">
        <f t="shared" si="772"/>
        <v/>
      </c>
      <c r="HH519" s="235">
        <f t="shared" si="779"/>
        <v>0</v>
      </c>
      <c r="HI519" s="235">
        <f t="shared" si="779"/>
        <v>0</v>
      </c>
      <c r="HJ519" s="235">
        <f t="shared" si="779"/>
        <v>0</v>
      </c>
      <c r="HK519" s="188"/>
      <c r="HL519" s="235" t="str">
        <f t="shared" si="773"/>
        <v/>
      </c>
      <c r="HM519" s="235">
        <f t="shared" si="780"/>
        <v>0</v>
      </c>
      <c r="HN519" s="235">
        <f t="shared" si="780"/>
        <v>0</v>
      </c>
      <c r="HO519" s="235">
        <f t="shared" si="780"/>
        <v>0</v>
      </c>
      <c r="HP519" s="188"/>
      <c r="HQ519" s="235" t="str">
        <f t="shared" si="774"/>
        <v/>
      </c>
      <c r="HR519" s="235">
        <f t="shared" si="781"/>
        <v>0</v>
      </c>
      <c r="HS519" s="235">
        <f t="shared" si="781"/>
        <v>0</v>
      </c>
      <c r="HT519" s="235">
        <f t="shared" si="781"/>
        <v>0</v>
      </c>
      <c r="HU519" s="162"/>
      <c r="HV519" s="1622"/>
      <c r="HW519" s="1619"/>
      <c r="HX519" s="1619"/>
      <c r="HY519" s="1619"/>
      <c r="HZ519" s="1619"/>
      <c r="IA519" s="1619"/>
      <c r="IB519" s="1619"/>
      <c r="IC519" s="1623"/>
      <c r="ID519" s="162"/>
      <c r="IE519" s="162"/>
    </row>
    <row r="520" spans="1:240" ht="21" customHeight="1" x14ac:dyDescent="0.25">
      <c r="A520" s="377" t="str">
        <f t="shared" si="709"/>
        <v/>
      </c>
      <c r="B520" s="188">
        <v>494</v>
      </c>
      <c r="C520" s="255"/>
      <c r="D520" s="223" t="str">
        <f t="shared" si="698"/>
        <v/>
      </c>
      <c r="E520" s="223" t="str">
        <f t="shared" si="775"/>
        <v/>
      </c>
      <c r="F520" s="242"/>
      <c r="G520" s="242"/>
      <c r="H520" s="224" t="str">
        <f t="shared" si="710"/>
        <v/>
      </c>
      <c r="I520" s="930"/>
      <c r="J520" s="930"/>
      <c r="K520" s="930"/>
      <c r="L520" s="370"/>
      <c r="M520" s="371"/>
      <c r="N520" s="371"/>
      <c r="O520" s="371"/>
      <c r="P520" s="372"/>
      <c r="Q520" s="609"/>
      <c r="R520" s="609"/>
      <c r="S520" s="610"/>
      <c r="T520" s="371"/>
      <c r="U520" s="371"/>
      <c r="V520" s="188"/>
      <c r="W520" s="370"/>
      <c r="X520" s="371"/>
      <c r="Y520" s="371"/>
      <c r="Z520" s="611"/>
      <c r="AA520" s="896"/>
      <c r="AB520" s="370"/>
      <c r="AC520" s="371"/>
      <c r="AD520" s="371"/>
      <c r="AE520" s="371"/>
      <c r="AF520" s="896"/>
      <c r="AG520" s="370"/>
      <c r="AH520" s="371"/>
      <c r="AI520" s="371"/>
      <c r="AJ520" s="371"/>
      <c r="AK520" s="896"/>
      <c r="AL520" s="370"/>
      <c r="AM520" s="371"/>
      <c r="AN520" s="371"/>
      <c r="AO520" s="372"/>
      <c r="AP520" s="370"/>
      <c r="AQ520" s="371"/>
      <c r="AR520" s="371"/>
      <c r="AS520" s="371"/>
      <c r="AT520" s="928"/>
      <c r="AU520" s="188"/>
      <c r="AV520" s="256">
        <f t="shared" si="699"/>
        <v>0</v>
      </c>
      <c r="AW520" s="257">
        <f t="shared" si="700"/>
        <v>0</v>
      </c>
      <c r="AX520" s="258">
        <f t="shared" si="782"/>
        <v>0</v>
      </c>
      <c r="AY520" s="259">
        <f t="shared" si="782"/>
        <v>0</v>
      </c>
      <c r="AZ520" s="231" t="str">
        <f t="shared" si="711"/>
        <v/>
      </c>
      <c r="BA520" s="232">
        <f t="shared" si="712"/>
        <v>0</v>
      </c>
      <c r="BB520" s="249">
        <f t="shared" si="701"/>
        <v>0</v>
      </c>
      <c r="BC520" s="231">
        <f t="shared" si="713"/>
        <v>0</v>
      </c>
      <c r="BD520" s="231">
        <f t="shared" si="714"/>
        <v>0</v>
      </c>
      <c r="BE520" s="260"/>
      <c r="BF520" s="235">
        <f t="shared" si="715"/>
        <v>0</v>
      </c>
      <c r="BG520" s="235">
        <f t="shared" si="716"/>
        <v>0</v>
      </c>
      <c r="BH520" s="235">
        <f t="shared" si="717"/>
        <v>0</v>
      </c>
      <c r="BI520" s="380"/>
      <c r="BJ520" s="235">
        <f t="shared" si="702"/>
        <v>0</v>
      </c>
      <c r="BK520" s="235">
        <f t="shared" si="718"/>
        <v>0</v>
      </c>
      <c r="BL520" s="235" t="str">
        <f t="shared" si="719"/>
        <v/>
      </c>
      <c r="BM520" s="236"/>
      <c r="BN520" s="237"/>
      <c r="BO520" s="237"/>
      <c r="BP520" s="238"/>
      <c r="BQ520" s="238"/>
      <c r="BR520" s="254"/>
      <c r="BS520" s="252"/>
      <c r="BT520" s="244"/>
      <c r="BU520" s="244"/>
      <c r="BV520" s="244"/>
      <c r="BW520" s="244"/>
      <c r="BX520" s="244"/>
      <c r="BY520" s="244"/>
      <c r="BZ520" s="244"/>
      <c r="CA520" s="244"/>
      <c r="CB520" s="253"/>
      <c r="CC520" s="188"/>
      <c r="CD520" s="244">
        <f t="shared" si="692"/>
        <v>0</v>
      </c>
      <c r="CE520" s="235">
        <f t="shared" si="720"/>
        <v>0</v>
      </c>
      <c r="CF520" s="235">
        <f t="shared" si="720"/>
        <v>0</v>
      </c>
      <c r="CG520" s="235">
        <f t="shared" si="720"/>
        <v>0</v>
      </c>
      <c r="CH520" s="188"/>
      <c r="CI520" s="244">
        <f t="shared" si="693"/>
        <v>0</v>
      </c>
      <c r="CJ520" s="235">
        <f t="shared" si="721"/>
        <v>0</v>
      </c>
      <c r="CK520" s="235">
        <f t="shared" si="721"/>
        <v>0</v>
      </c>
      <c r="CL520" s="235">
        <f t="shared" si="721"/>
        <v>0</v>
      </c>
      <c r="CM520" s="188"/>
      <c r="CN520" s="244">
        <f t="shared" si="694"/>
        <v>0</v>
      </c>
      <c r="CO520" s="235">
        <f t="shared" si="722"/>
        <v>0</v>
      </c>
      <c r="CP520" s="235">
        <f t="shared" si="722"/>
        <v>0</v>
      </c>
      <c r="CQ520" s="235">
        <f t="shared" si="722"/>
        <v>0</v>
      </c>
      <c r="CR520" s="188"/>
      <c r="CS520" s="244">
        <f t="shared" si="695"/>
        <v>0</v>
      </c>
      <c r="CT520" s="235">
        <f t="shared" si="723"/>
        <v>0</v>
      </c>
      <c r="CU520" s="235">
        <f t="shared" si="723"/>
        <v>0</v>
      </c>
      <c r="CV520" s="235">
        <f t="shared" si="723"/>
        <v>0</v>
      </c>
      <c r="CW520" s="188"/>
      <c r="CX520" s="244">
        <f t="shared" si="696"/>
        <v>0</v>
      </c>
      <c r="CY520" s="235">
        <f t="shared" si="724"/>
        <v>0</v>
      </c>
      <c r="CZ520" s="235">
        <f t="shared" si="724"/>
        <v>0</v>
      </c>
      <c r="DA520" s="235">
        <f t="shared" si="724"/>
        <v>0</v>
      </c>
      <c r="DB520" s="188"/>
      <c r="DC520" s="225"/>
      <c r="DD520" s="226"/>
      <c r="DE520" s="1088"/>
      <c r="DF520" s="225"/>
      <c r="DG520" s="226"/>
      <c r="DH520" s="1088"/>
      <c r="DI520" s="225"/>
      <c r="DJ520" s="226"/>
      <c r="DK520" s="1088"/>
      <c r="DL520" s="225"/>
      <c r="DM520" s="226"/>
      <c r="DN520" s="1088"/>
      <c r="DO520" s="370"/>
      <c r="DP520" s="370"/>
      <c r="DQ520" s="243">
        <f t="shared" si="725"/>
        <v>0</v>
      </c>
      <c r="DR520" s="244">
        <f t="shared" si="726"/>
        <v>0</v>
      </c>
      <c r="DS520" s="235">
        <f t="shared" si="727"/>
        <v>0</v>
      </c>
      <c r="DT520" s="244" t="str">
        <f t="shared" si="703"/>
        <v/>
      </c>
      <c r="DU520" s="42" t="str">
        <f t="shared" si="728"/>
        <v/>
      </c>
      <c r="DV520" s="42" t="str">
        <f t="shared" si="729"/>
        <v/>
      </c>
      <c r="DW520" s="42" t="str">
        <f t="shared" si="730"/>
        <v/>
      </c>
      <c r="DX520" s="162"/>
      <c r="DY520" s="42" t="str">
        <f t="shared" si="731"/>
        <v/>
      </c>
      <c r="DZ520" s="42" t="str">
        <f t="shared" si="783"/>
        <v/>
      </c>
      <c r="EA520" s="42" t="str">
        <f t="shared" si="732"/>
        <v/>
      </c>
      <c r="EB520" s="162"/>
      <c r="EC520" s="930"/>
      <c r="ED520" s="188"/>
      <c r="EE520" s="245">
        <f t="shared" si="697"/>
        <v>0</v>
      </c>
      <c r="EG520" s="245">
        <f t="shared" si="733"/>
        <v>0</v>
      </c>
      <c r="EI520" s="246" t="str">
        <f t="shared" si="734"/>
        <v/>
      </c>
      <c r="EJ520" s="247" t="str">
        <f t="shared" si="704"/>
        <v/>
      </c>
      <c r="EK520" s="248" t="str">
        <f t="shared" si="705"/>
        <v/>
      </c>
      <c r="EL520" s="248" t="str">
        <f t="shared" si="706"/>
        <v/>
      </c>
      <c r="EM520" s="248" t="str">
        <f t="shared" si="707"/>
        <v/>
      </c>
      <c r="EN520" s="248" t="str">
        <f t="shared" si="735"/>
        <v/>
      </c>
      <c r="EO520" s="248" t="str">
        <f t="shared" si="708"/>
        <v/>
      </c>
      <c r="EQ520" s="248" t="str">
        <f t="shared" si="736"/>
        <v/>
      </c>
      <c r="ER520" s="248" t="str">
        <f t="shared" si="737"/>
        <v/>
      </c>
      <c r="ES520" s="248" t="str">
        <f t="shared" si="738"/>
        <v/>
      </c>
      <c r="ET520" s="248" t="str">
        <f t="shared" si="739"/>
        <v/>
      </c>
      <c r="EU520" s="248" t="str">
        <f t="shared" si="740"/>
        <v/>
      </c>
      <c r="EV520" s="248" t="str">
        <f t="shared" si="740"/>
        <v/>
      </c>
      <c r="EX520" s="248" t="str">
        <f t="shared" si="741"/>
        <v/>
      </c>
      <c r="EY520" s="248" t="str">
        <f t="shared" si="742"/>
        <v/>
      </c>
      <c r="EZ520" s="248" t="str">
        <f t="shared" si="743"/>
        <v/>
      </c>
      <c r="FA520" s="248" t="str">
        <f t="shared" si="744"/>
        <v/>
      </c>
      <c r="FB520" s="248" t="str">
        <f t="shared" si="776"/>
        <v/>
      </c>
      <c r="FC520" s="248" t="str">
        <f t="shared" si="776"/>
        <v/>
      </c>
      <c r="FE520" s="248" t="str">
        <f t="shared" si="745"/>
        <v/>
      </c>
      <c r="FF520" s="248" t="str">
        <f t="shared" si="746"/>
        <v/>
      </c>
      <c r="FG520" s="248" t="str">
        <f t="shared" si="747"/>
        <v/>
      </c>
      <c r="FH520" s="248" t="str">
        <f t="shared" si="748"/>
        <v/>
      </c>
      <c r="FI520" s="248" t="str">
        <f t="shared" si="777"/>
        <v/>
      </c>
      <c r="FJ520" s="248" t="str">
        <f t="shared" si="777"/>
        <v/>
      </c>
      <c r="FL520" s="370"/>
      <c r="FM520" s="371"/>
      <c r="FN520" s="371"/>
      <c r="FO520" s="611"/>
      <c r="FP520" s="896"/>
      <c r="FQ520" s="370"/>
      <c r="FR520" s="371"/>
      <c r="FS520" s="371"/>
      <c r="FT520" s="611"/>
      <c r="FU520" s="896"/>
      <c r="FV520" s="370"/>
      <c r="FW520" s="371"/>
      <c r="FX520" s="371"/>
      <c r="FY520" s="611"/>
      <c r="FZ520" s="896"/>
      <c r="GA520" s="613"/>
      <c r="GC520" s="227">
        <f t="shared" si="749"/>
        <v>0</v>
      </c>
      <c r="GD520" s="228">
        <f t="shared" si="750"/>
        <v>0</v>
      </c>
      <c r="GE520" s="229">
        <f t="shared" si="778"/>
        <v>0</v>
      </c>
      <c r="GF520" s="230">
        <f t="shared" si="778"/>
        <v>0</v>
      </c>
      <c r="GG520" s="231" t="str">
        <f t="shared" si="751"/>
        <v/>
      </c>
      <c r="GH520" s="232">
        <f t="shared" si="752"/>
        <v>0</v>
      </c>
      <c r="GI520" s="227">
        <f t="shared" si="753"/>
        <v>0</v>
      </c>
      <c r="GJ520" s="233">
        <f t="shared" si="754"/>
        <v>0</v>
      </c>
      <c r="GK520" s="233">
        <f t="shared" si="755"/>
        <v>0</v>
      </c>
      <c r="GL520" s="234"/>
      <c r="GM520" s="235">
        <f t="shared" si="756"/>
        <v>0</v>
      </c>
      <c r="GN520" s="235">
        <f t="shared" si="757"/>
        <v>0</v>
      </c>
      <c r="GO520" s="235" t="str">
        <f t="shared" si="758"/>
        <v/>
      </c>
      <c r="GP520" s="380"/>
      <c r="GQ520" s="235">
        <f t="shared" si="759"/>
        <v>0</v>
      </c>
      <c r="GR520" s="235">
        <f t="shared" si="760"/>
        <v>0</v>
      </c>
      <c r="GS520" s="235" t="str">
        <f t="shared" si="761"/>
        <v/>
      </c>
      <c r="GT520" s="236"/>
      <c r="GU520" s="237" t="str">
        <f t="shared" si="762"/>
        <v/>
      </c>
      <c r="GV520" s="237" t="str">
        <f t="shared" si="763"/>
        <v/>
      </c>
      <c r="GW520" s="238" t="str">
        <f t="shared" si="764"/>
        <v/>
      </c>
      <c r="GX520" s="238" t="str">
        <f t="shared" si="765"/>
        <v/>
      </c>
      <c r="GY520" s="239"/>
      <c r="GZ520" s="240" t="str">
        <f t="shared" si="766"/>
        <v/>
      </c>
      <c r="HA520" s="235" t="str">
        <f t="shared" si="767"/>
        <v/>
      </c>
      <c r="HB520" s="235" t="str">
        <f t="shared" si="768"/>
        <v/>
      </c>
      <c r="HC520" s="235" t="str">
        <f t="shared" si="769"/>
        <v/>
      </c>
      <c r="HD520" s="235" t="str">
        <f t="shared" si="770"/>
        <v/>
      </c>
      <c r="HE520" s="235" t="str">
        <f t="shared" si="771"/>
        <v/>
      </c>
      <c r="HF520" s="188"/>
      <c r="HG520" s="235" t="str">
        <f t="shared" si="772"/>
        <v/>
      </c>
      <c r="HH520" s="235">
        <f t="shared" si="779"/>
        <v>0</v>
      </c>
      <c r="HI520" s="235">
        <f t="shared" si="779"/>
        <v>0</v>
      </c>
      <c r="HJ520" s="235">
        <f t="shared" si="779"/>
        <v>0</v>
      </c>
      <c r="HK520" s="188"/>
      <c r="HL520" s="235" t="str">
        <f t="shared" si="773"/>
        <v/>
      </c>
      <c r="HM520" s="235">
        <f t="shared" si="780"/>
        <v>0</v>
      </c>
      <c r="HN520" s="235">
        <f t="shared" si="780"/>
        <v>0</v>
      </c>
      <c r="HO520" s="235">
        <f t="shared" si="780"/>
        <v>0</v>
      </c>
      <c r="HP520" s="188"/>
      <c r="HQ520" s="235" t="str">
        <f t="shared" si="774"/>
        <v/>
      </c>
      <c r="HR520" s="235">
        <f t="shared" si="781"/>
        <v>0</v>
      </c>
      <c r="HS520" s="235">
        <f t="shared" si="781"/>
        <v>0</v>
      </c>
      <c r="HT520" s="235">
        <f t="shared" si="781"/>
        <v>0</v>
      </c>
      <c r="HU520" s="162"/>
      <c r="HV520" s="1622"/>
      <c r="HW520" s="1619"/>
      <c r="HX520" s="1619"/>
      <c r="HY520" s="1619"/>
      <c r="HZ520" s="1619"/>
      <c r="IA520" s="1619"/>
      <c r="IB520" s="1619"/>
      <c r="IC520" s="1623"/>
      <c r="ID520" s="162"/>
      <c r="IE520" s="162"/>
    </row>
    <row r="521" spans="1:240" ht="21" customHeight="1" x14ac:dyDescent="0.25">
      <c r="A521" s="377" t="str">
        <f t="shared" si="709"/>
        <v/>
      </c>
      <c r="B521" s="188">
        <v>495</v>
      </c>
      <c r="C521" s="255"/>
      <c r="D521" s="223" t="str">
        <f t="shared" si="698"/>
        <v/>
      </c>
      <c r="E521" s="223" t="str">
        <f t="shared" si="775"/>
        <v/>
      </c>
      <c r="F521" s="242"/>
      <c r="G521" s="242"/>
      <c r="H521" s="224" t="str">
        <f t="shared" si="710"/>
        <v/>
      </c>
      <c r="I521" s="930"/>
      <c r="J521" s="930"/>
      <c r="K521" s="930"/>
      <c r="L521" s="370"/>
      <c r="M521" s="371"/>
      <c r="N521" s="371"/>
      <c r="O521" s="371"/>
      <c r="P521" s="372"/>
      <c r="Q521" s="609"/>
      <c r="R521" s="609"/>
      <c r="S521" s="610"/>
      <c r="T521" s="371"/>
      <c r="U521" s="371"/>
      <c r="V521" s="188"/>
      <c r="W521" s="370"/>
      <c r="X521" s="371"/>
      <c r="Y521" s="371"/>
      <c r="Z521" s="611"/>
      <c r="AA521" s="896"/>
      <c r="AB521" s="370"/>
      <c r="AC521" s="371"/>
      <c r="AD521" s="371"/>
      <c r="AE521" s="371"/>
      <c r="AF521" s="896"/>
      <c r="AG521" s="370"/>
      <c r="AH521" s="371"/>
      <c r="AI521" s="371"/>
      <c r="AJ521" s="371"/>
      <c r="AK521" s="896"/>
      <c r="AL521" s="370"/>
      <c r="AM521" s="371"/>
      <c r="AN521" s="371"/>
      <c r="AO521" s="372"/>
      <c r="AP521" s="370"/>
      <c r="AQ521" s="371"/>
      <c r="AR521" s="371"/>
      <c r="AS521" s="371"/>
      <c r="AT521" s="928"/>
      <c r="AU521" s="188"/>
      <c r="AV521" s="256">
        <f t="shared" si="699"/>
        <v>0</v>
      </c>
      <c r="AW521" s="257">
        <f t="shared" si="700"/>
        <v>0</v>
      </c>
      <c r="AX521" s="258">
        <f t="shared" si="782"/>
        <v>0</v>
      </c>
      <c r="AY521" s="259">
        <f t="shared" si="782"/>
        <v>0</v>
      </c>
      <c r="AZ521" s="231" t="str">
        <f t="shared" si="711"/>
        <v/>
      </c>
      <c r="BA521" s="232">
        <f t="shared" si="712"/>
        <v>0</v>
      </c>
      <c r="BB521" s="249">
        <f t="shared" si="701"/>
        <v>0</v>
      </c>
      <c r="BC521" s="231">
        <f t="shared" si="713"/>
        <v>0</v>
      </c>
      <c r="BD521" s="231">
        <f t="shared" si="714"/>
        <v>0</v>
      </c>
      <c r="BE521" s="260"/>
      <c r="BF521" s="235">
        <f t="shared" si="715"/>
        <v>0</v>
      </c>
      <c r="BG521" s="235">
        <f t="shared" si="716"/>
        <v>0</v>
      </c>
      <c r="BH521" s="235">
        <f t="shared" si="717"/>
        <v>0</v>
      </c>
      <c r="BI521" s="380"/>
      <c r="BJ521" s="235">
        <f t="shared" si="702"/>
        <v>0</v>
      </c>
      <c r="BK521" s="235">
        <f t="shared" si="718"/>
        <v>0</v>
      </c>
      <c r="BL521" s="235" t="str">
        <f t="shared" si="719"/>
        <v/>
      </c>
      <c r="BM521" s="236"/>
      <c r="BN521" s="237"/>
      <c r="BO521" s="237"/>
      <c r="BP521" s="238"/>
      <c r="BQ521" s="238"/>
      <c r="BR521" s="254"/>
      <c r="BS521" s="252"/>
      <c r="BT521" s="244"/>
      <c r="BU521" s="244"/>
      <c r="BV521" s="244"/>
      <c r="BW521" s="244"/>
      <c r="BX521" s="244"/>
      <c r="BY521" s="244"/>
      <c r="BZ521" s="244"/>
      <c r="CA521" s="244"/>
      <c r="CB521" s="253"/>
      <c r="CC521" s="188"/>
      <c r="CD521" s="244">
        <f t="shared" si="692"/>
        <v>0</v>
      </c>
      <c r="CE521" s="235">
        <f t="shared" si="720"/>
        <v>0</v>
      </c>
      <c r="CF521" s="235">
        <f t="shared" si="720"/>
        <v>0</v>
      </c>
      <c r="CG521" s="235">
        <f t="shared" si="720"/>
        <v>0</v>
      </c>
      <c r="CH521" s="188"/>
      <c r="CI521" s="244">
        <f t="shared" si="693"/>
        <v>0</v>
      </c>
      <c r="CJ521" s="235">
        <f t="shared" si="721"/>
        <v>0</v>
      </c>
      <c r="CK521" s="235">
        <f t="shared" si="721"/>
        <v>0</v>
      </c>
      <c r="CL521" s="235">
        <f t="shared" si="721"/>
        <v>0</v>
      </c>
      <c r="CM521" s="188"/>
      <c r="CN521" s="244">
        <f t="shared" si="694"/>
        <v>0</v>
      </c>
      <c r="CO521" s="235">
        <f t="shared" si="722"/>
        <v>0</v>
      </c>
      <c r="CP521" s="235">
        <f t="shared" si="722"/>
        <v>0</v>
      </c>
      <c r="CQ521" s="235">
        <f t="shared" si="722"/>
        <v>0</v>
      </c>
      <c r="CR521" s="188"/>
      <c r="CS521" s="244">
        <f t="shared" si="695"/>
        <v>0</v>
      </c>
      <c r="CT521" s="235">
        <f t="shared" si="723"/>
        <v>0</v>
      </c>
      <c r="CU521" s="235">
        <f t="shared" si="723"/>
        <v>0</v>
      </c>
      <c r="CV521" s="235">
        <f t="shared" si="723"/>
        <v>0</v>
      </c>
      <c r="CW521" s="188"/>
      <c r="CX521" s="244">
        <f t="shared" si="696"/>
        <v>0</v>
      </c>
      <c r="CY521" s="235">
        <f t="shared" si="724"/>
        <v>0</v>
      </c>
      <c r="CZ521" s="235">
        <f t="shared" si="724"/>
        <v>0</v>
      </c>
      <c r="DA521" s="235">
        <f t="shared" si="724"/>
        <v>0</v>
      </c>
      <c r="DB521" s="188"/>
      <c r="DC521" s="225"/>
      <c r="DD521" s="226"/>
      <c r="DE521" s="1088"/>
      <c r="DF521" s="225"/>
      <c r="DG521" s="226"/>
      <c r="DH521" s="1088"/>
      <c r="DI521" s="225"/>
      <c r="DJ521" s="226"/>
      <c r="DK521" s="1088"/>
      <c r="DL521" s="225"/>
      <c r="DM521" s="226"/>
      <c r="DN521" s="1088"/>
      <c r="DO521" s="370"/>
      <c r="DP521" s="370"/>
      <c r="DQ521" s="243">
        <f t="shared" si="725"/>
        <v>0</v>
      </c>
      <c r="DR521" s="244">
        <f t="shared" si="726"/>
        <v>0</v>
      </c>
      <c r="DS521" s="235">
        <f t="shared" si="727"/>
        <v>0</v>
      </c>
      <c r="DT521" s="244" t="str">
        <f t="shared" si="703"/>
        <v/>
      </c>
      <c r="DU521" s="42" t="str">
        <f t="shared" si="728"/>
        <v/>
      </c>
      <c r="DV521" s="42" t="str">
        <f t="shared" si="729"/>
        <v/>
      </c>
      <c r="DW521" s="42" t="str">
        <f t="shared" si="730"/>
        <v/>
      </c>
      <c r="DX521" s="162"/>
      <c r="DY521" s="42" t="str">
        <f t="shared" si="731"/>
        <v/>
      </c>
      <c r="DZ521" s="42" t="str">
        <f t="shared" si="783"/>
        <v/>
      </c>
      <c r="EA521" s="42" t="str">
        <f t="shared" si="732"/>
        <v/>
      </c>
      <c r="EB521" s="162"/>
      <c r="EC521" s="930"/>
      <c r="ED521" s="188"/>
      <c r="EE521" s="245">
        <f t="shared" si="697"/>
        <v>0</v>
      </c>
      <c r="EG521" s="245">
        <f t="shared" si="733"/>
        <v>0</v>
      </c>
      <c r="EI521" s="246" t="str">
        <f t="shared" si="734"/>
        <v/>
      </c>
      <c r="EJ521" s="247" t="str">
        <f t="shared" si="704"/>
        <v/>
      </c>
      <c r="EK521" s="248" t="str">
        <f t="shared" si="705"/>
        <v/>
      </c>
      <c r="EL521" s="248" t="str">
        <f t="shared" si="706"/>
        <v/>
      </c>
      <c r="EM521" s="248" t="str">
        <f t="shared" si="707"/>
        <v/>
      </c>
      <c r="EN521" s="248" t="str">
        <f t="shared" si="735"/>
        <v/>
      </c>
      <c r="EO521" s="248" t="str">
        <f t="shared" si="708"/>
        <v/>
      </c>
      <c r="EQ521" s="248" t="str">
        <f t="shared" si="736"/>
        <v/>
      </c>
      <c r="ER521" s="248" t="str">
        <f t="shared" si="737"/>
        <v/>
      </c>
      <c r="ES521" s="248" t="str">
        <f t="shared" si="738"/>
        <v/>
      </c>
      <c r="ET521" s="248" t="str">
        <f t="shared" si="739"/>
        <v/>
      </c>
      <c r="EU521" s="248" t="str">
        <f t="shared" si="740"/>
        <v/>
      </c>
      <c r="EV521" s="248" t="str">
        <f t="shared" si="740"/>
        <v/>
      </c>
      <c r="EX521" s="248" t="str">
        <f t="shared" si="741"/>
        <v/>
      </c>
      <c r="EY521" s="248" t="str">
        <f t="shared" si="742"/>
        <v/>
      </c>
      <c r="EZ521" s="248" t="str">
        <f t="shared" si="743"/>
        <v/>
      </c>
      <c r="FA521" s="248" t="str">
        <f t="shared" si="744"/>
        <v/>
      </c>
      <c r="FB521" s="248" t="str">
        <f t="shared" si="776"/>
        <v/>
      </c>
      <c r="FC521" s="248" t="str">
        <f t="shared" si="776"/>
        <v/>
      </c>
      <c r="FE521" s="248" t="str">
        <f t="shared" si="745"/>
        <v/>
      </c>
      <c r="FF521" s="248" t="str">
        <f t="shared" si="746"/>
        <v/>
      </c>
      <c r="FG521" s="248" t="str">
        <f t="shared" si="747"/>
        <v/>
      </c>
      <c r="FH521" s="248" t="str">
        <f t="shared" si="748"/>
        <v/>
      </c>
      <c r="FI521" s="248" t="str">
        <f t="shared" si="777"/>
        <v/>
      </c>
      <c r="FJ521" s="248" t="str">
        <f t="shared" si="777"/>
        <v/>
      </c>
      <c r="FL521" s="370"/>
      <c r="FM521" s="371"/>
      <c r="FN521" s="371"/>
      <c r="FO521" s="611"/>
      <c r="FP521" s="896"/>
      <c r="FQ521" s="370"/>
      <c r="FR521" s="371"/>
      <c r="FS521" s="371"/>
      <c r="FT521" s="611"/>
      <c r="FU521" s="896"/>
      <c r="FV521" s="370"/>
      <c r="FW521" s="371"/>
      <c r="FX521" s="371"/>
      <c r="FY521" s="611"/>
      <c r="FZ521" s="896"/>
      <c r="GA521" s="613"/>
      <c r="GC521" s="227">
        <f t="shared" si="749"/>
        <v>0</v>
      </c>
      <c r="GD521" s="228">
        <f t="shared" si="750"/>
        <v>0</v>
      </c>
      <c r="GE521" s="229">
        <f t="shared" si="778"/>
        <v>0</v>
      </c>
      <c r="GF521" s="230">
        <f t="shared" si="778"/>
        <v>0</v>
      </c>
      <c r="GG521" s="231" t="str">
        <f t="shared" si="751"/>
        <v/>
      </c>
      <c r="GH521" s="232">
        <f t="shared" si="752"/>
        <v>0</v>
      </c>
      <c r="GI521" s="227">
        <f t="shared" si="753"/>
        <v>0</v>
      </c>
      <c r="GJ521" s="233">
        <f t="shared" si="754"/>
        <v>0</v>
      </c>
      <c r="GK521" s="233">
        <f t="shared" si="755"/>
        <v>0</v>
      </c>
      <c r="GL521" s="234"/>
      <c r="GM521" s="235">
        <f t="shared" si="756"/>
        <v>0</v>
      </c>
      <c r="GN521" s="235">
        <f t="shared" si="757"/>
        <v>0</v>
      </c>
      <c r="GO521" s="235" t="str">
        <f t="shared" si="758"/>
        <v/>
      </c>
      <c r="GP521" s="380"/>
      <c r="GQ521" s="235">
        <f t="shared" si="759"/>
        <v>0</v>
      </c>
      <c r="GR521" s="235">
        <f t="shared" si="760"/>
        <v>0</v>
      </c>
      <c r="GS521" s="235" t="str">
        <f t="shared" si="761"/>
        <v/>
      </c>
      <c r="GT521" s="236"/>
      <c r="GU521" s="237" t="str">
        <f t="shared" si="762"/>
        <v/>
      </c>
      <c r="GV521" s="237" t="str">
        <f t="shared" si="763"/>
        <v/>
      </c>
      <c r="GW521" s="238" t="str">
        <f t="shared" si="764"/>
        <v/>
      </c>
      <c r="GX521" s="238" t="str">
        <f t="shared" si="765"/>
        <v/>
      </c>
      <c r="GY521" s="239"/>
      <c r="GZ521" s="240" t="str">
        <f t="shared" si="766"/>
        <v/>
      </c>
      <c r="HA521" s="235" t="str">
        <f t="shared" si="767"/>
        <v/>
      </c>
      <c r="HB521" s="235" t="str">
        <f t="shared" si="768"/>
        <v/>
      </c>
      <c r="HC521" s="235" t="str">
        <f t="shared" si="769"/>
        <v/>
      </c>
      <c r="HD521" s="235" t="str">
        <f t="shared" si="770"/>
        <v/>
      </c>
      <c r="HE521" s="235" t="str">
        <f t="shared" si="771"/>
        <v/>
      </c>
      <c r="HF521" s="188"/>
      <c r="HG521" s="235" t="str">
        <f t="shared" si="772"/>
        <v/>
      </c>
      <c r="HH521" s="235">
        <f t="shared" si="779"/>
        <v>0</v>
      </c>
      <c r="HI521" s="235">
        <f t="shared" si="779"/>
        <v>0</v>
      </c>
      <c r="HJ521" s="235">
        <f t="shared" si="779"/>
        <v>0</v>
      </c>
      <c r="HK521" s="188"/>
      <c r="HL521" s="235" t="str">
        <f t="shared" si="773"/>
        <v/>
      </c>
      <c r="HM521" s="235">
        <f t="shared" si="780"/>
        <v>0</v>
      </c>
      <c r="HN521" s="235">
        <f t="shared" si="780"/>
        <v>0</v>
      </c>
      <c r="HO521" s="235">
        <f t="shared" si="780"/>
        <v>0</v>
      </c>
      <c r="HP521" s="188"/>
      <c r="HQ521" s="235" t="str">
        <f t="shared" si="774"/>
        <v/>
      </c>
      <c r="HR521" s="235">
        <f t="shared" si="781"/>
        <v>0</v>
      </c>
      <c r="HS521" s="235">
        <f t="shared" si="781"/>
        <v>0</v>
      </c>
      <c r="HT521" s="235">
        <f t="shared" si="781"/>
        <v>0</v>
      </c>
      <c r="HU521" s="162"/>
      <c r="HV521" s="1622"/>
      <c r="HW521" s="1619"/>
      <c r="HX521" s="1619"/>
      <c r="HY521" s="1619"/>
      <c r="HZ521" s="1619"/>
      <c r="IA521" s="1619"/>
      <c r="IB521" s="1619"/>
      <c r="IC521" s="1623"/>
      <c r="ID521" s="162"/>
      <c r="IE521" s="162"/>
    </row>
    <row r="522" spans="1:240" ht="21" customHeight="1" x14ac:dyDescent="0.25">
      <c r="A522" s="377" t="str">
        <f t="shared" si="709"/>
        <v/>
      </c>
      <c r="B522" s="188">
        <v>496</v>
      </c>
      <c r="C522" s="255"/>
      <c r="D522" s="223" t="str">
        <f t="shared" si="698"/>
        <v/>
      </c>
      <c r="E522" s="223" t="str">
        <f t="shared" si="775"/>
        <v/>
      </c>
      <c r="F522" s="242"/>
      <c r="G522" s="242"/>
      <c r="H522" s="224" t="str">
        <f t="shared" si="710"/>
        <v/>
      </c>
      <c r="I522" s="930"/>
      <c r="J522" s="930"/>
      <c r="K522" s="930"/>
      <c r="L522" s="370"/>
      <c r="M522" s="371"/>
      <c r="N522" s="371"/>
      <c r="O522" s="371"/>
      <c r="P522" s="372"/>
      <c r="Q522" s="609"/>
      <c r="R522" s="609"/>
      <c r="S522" s="610"/>
      <c r="T522" s="371"/>
      <c r="U522" s="371"/>
      <c r="V522" s="188"/>
      <c r="W522" s="370"/>
      <c r="X522" s="371"/>
      <c r="Y522" s="371"/>
      <c r="Z522" s="611"/>
      <c r="AA522" s="896"/>
      <c r="AB522" s="370"/>
      <c r="AC522" s="371"/>
      <c r="AD522" s="371"/>
      <c r="AE522" s="371"/>
      <c r="AF522" s="896"/>
      <c r="AG522" s="370"/>
      <c r="AH522" s="371"/>
      <c r="AI522" s="371"/>
      <c r="AJ522" s="371"/>
      <c r="AK522" s="896"/>
      <c r="AL522" s="370"/>
      <c r="AM522" s="371"/>
      <c r="AN522" s="371"/>
      <c r="AO522" s="372"/>
      <c r="AP522" s="370"/>
      <c r="AQ522" s="371"/>
      <c r="AR522" s="371"/>
      <c r="AS522" s="371"/>
      <c r="AT522" s="928"/>
      <c r="AU522" s="188"/>
      <c r="AV522" s="256">
        <f t="shared" si="699"/>
        <v>0</v>
      </c>
      <c r="AW522" s="257">
        <f t="shared" si="700"/>
        <v>0</v>
      </c>
      <c r="AX522" s="258">
        <f t="shared" si="782"/>
        <v>0</v>
      </c>
      <c r="AY522" s="259">
        <f t="shared" si="782"/>
        <v>0</v>
      </c>
      <c r="AZ522" s="231" t="str">
        <f t="shared" si="711"/>
        <v/>
      </c>
      <c r="BA522" s="232">
        <f t="shared" si="712"/>
        <v>0</v>
      </c>
      <c r="BB522" s="249">
        <f t="shared" si="701"/>
        <v>0</v>
      </c>
      <c r="BC522" s="231">
        <f t="shared" si="713"/>
        <v>0</v>
      </c>
      <c r="BD522" s="231">
        <f t="shared" si="714"/>
        <v>0</v>
      </c>
      <c r="BE522" s="260"/>
      <c r="BF522" s="235">
        <f t="shared" si="715"/>
        <v>0</v>
      </c>
      <c r="BG522" s="235">
        <f t="shared" si="716"/>
        <v>0</v>
      </c>
      <c r="BH522" s="235">
        <f t="shared" si="717"/>
        <v>0</v>
      </c>
      <c r="BI522" s="380"/>
      <c r="BJ522" s="235">
        <f t="shared" si="702"/>
        <v>0</v>
      </c>
      <c r="BK522" s="235">
        <f t="shared" si="718"/>
        <v>0</v>
      </c>
      <c r="BL522" s="235" t="str">
        <f t="shared" si="719"/>
        <v/>
      </c>
      <c r="BM522" s="236"/>
      <c r="BN522" s="237"/>
      <c r="BO522" s="237"/>
      <c r="BP522" s="238"/>
      <c r="BQ522" s="238"/>
      <c r="BR522" s="254"/>
      <c r="BS522" s="252"/>
      <c r="BT522" s="244"/>
      <c r="BU522" s="244"/>
      <c r="BV522" s="244"/>
      <c r="BW522" s="244"/>
      <c r="BX522" s="244"/>
      <c r="BY522" s="244"/>
      <c r="BZ522" s="244"/>
      <c r="CA522" s="244"/>
      <c r="CB522" s="253"/>
      <c r="CC522" s="188"/>
      <c r="CD522" s="244">
        <f t="shared" si="692"/>
        <v>0</v>
      </c>
      <c r="CE522" s="235">
        <f t="shared" si="720"/>
        <v>0</v>
      </c>
      <c r="CF522" s="235">
        <f t="shared" si="720"/>
        <v>0</v>
      </c>
      <c r="CG522" s="235">
        <f t="shared" si="720"/>
        <v>0</v>
      </c>
      <c r="CH522" s="188"/>
      <c r="CI522" s="244">
        <f t="shared" si="693"/>
        <v>0</v>
      </c>
      <c r="CJ522" s="235">
        <f t="shared" si="721"/>
        <v>0</v>
      </c>
      <c r="CK522" s="235">
        <f t="shared" si="721"/>
        <v>0</v>
      </c>
      <c r="CL522" s="235">
        <f t="shared" si="721"/>
        <v>0</v>
      </c>
      <c r="CM522" s="188"/>
      <c r="CN522" s="244">
        <f t="shared" si="694"/>
        <v>0</v>
      </c>
      <c r="CO522" s="235">
        <f t="shared" si="722"/>
        <v>0</v>
      </c>
      <c r="CP522" s="235">
        <f t="shared" si="722"/>
        <v>0</v>
      </c>
      <c r="CQ522" s="235">
        <f t="shared" si="722"/>
        <v>0</v>
      </c>
      <c r="CR522" s="188"/>
      <c r="CS522" s="244">
        <f t="shared" si="695"/>
        <v>0</v>
      </c>
      <c r="CT522" s="235">
        <f t="shared" si="723"/>
        <v>0</v>
      </c>
      <c r="CU522" s="235">
        <f t="shared" si="723"/>
        <v>0</v>
      </c>
      <c r="CV522" s="235">
        <f t="shared" si="723"/>
        <v>0</v>
      </c>
      <c r="CW522" s="188"/>
      <c r="CX522" s="244">
        <f t="shared" si="696"/>
        <v>0</v>
      </c>
      <c r="CY522" s="235">
        <f t="shared" si="724"/>
        <v>0</v>
      </c>
      <c r="CZ522" s="235">
        <f t="shared" si="724"/>
        <v>0</v>
      </c>
      <c r="DA522" s="235">
        <f t="shared" si="724"/>
        <v>0</v>
      </c>
      <c r="DB522" s="188"/>
      <c r="DC522" s="225"/>
      <c r="DD522" s="226"/>
      <c r="DE522" s="1088"/>
      <c r="DF522" s="225"/>
      <c r="DG522" s="226"/>
      <c r="DH522" s="1088"/>
      <c r="DI522" s="225"/>
      <c r="DJ522" s="226"/>
      <c r="DK522" s="1088"/>
      <c r="DL522" s="225"/>
      <c r="DM522" s="226"/>
      <c r="DN522" s="1088"/>
      <c r="DO522" s="370"/>
      <c r="DP522" s="370"/>
      <c r="DQ522" s="243">
        <f t="shared" si="725"/>
        <v>0</v>
      </c>
      <c r="DR522" s="244">
        <f t="shared" si="726"/>
        <v>0</v>
      </c>
      <c r="DS522" s="235">
        <f t="shared" si="727"/>
        <v>0</v>
      </c>
      <c r="DT522" s="244" t="str">
        <f t="shared" si="703"/>
        <v/>
      </c>
      <c r="DU522" s="42" t="str">
        <f t="shared" si="728"/>
        <v/>
      </c>
      <c r="DV522" s="42" t="str">
        <f t="shared" si="729"/>
        <v/>
      </c>
      <c r="DW522" s="42" t="str">
        <f t="shared" si="730"/>
        <v/>
      </c>
      <c r="DX522" s="162"/>
      <c r="DY522" s="42" t="str">
        <f t="shared" si="731"/>
        <v/>
      </c>
      <c r="DZ522" s="42" t="str">
        <f t="shared" si="783"/>
        <v/>
      </c>
      <c r="EA522" s="42" t="str">
        <f t="shared" si="732"/>
        <v/>
      </c>
      <c r="EB522" s="162"/>
      <c r="EC522" s="930"/>
      <c r="ED522" s="188"/>
      <c r="EE522" s="245">
        <f t="shared" si="697"/>
        <v>0</v>
      </c>
      <c r="EG522" s="245">
        <f t="shared" si="733"/>
        <v>0</v>
      </c>
      <c r="EI522" s="246" t="str">
        <f t="shared" si="734"/>
        <v/>
      </c>
      <c r="EJ522" s="247" t="str">
        <f t="shared" si="704"/>
        <v/>
      </c>
      <c r="EK522" s="248" t="str">
        <f t="shared" si="705"/>
        <v/>
      </c>
      <c r="EL522" s="248" t="str">
        <f t="shared" si="706"/>
        <v/>
      </c>
      <c r="EM522" s="248" t="str">
        <f t="shared" si="707"/>
        <v/>
      </c>
      <c r="EN522" s="248" t="str">
        <f t="shared" si="735"/>
        <v/>
      </c>
      <c r="EO522" s="248" t="str">
        <f t="shared" si="708"/>
        <v/>
      </c>
      <c r="EQ522" s="248" t="str">
        <f t="shared" si="736"/>
        <v/>
      </c>
      <c r="ER522" s="248" t="str">
        <f t="shared" si="737"/>
        <v/>
      </c>
      <c r="ES522" s="248" t="str">
        <f t="shared" si="738"/>
        <v/>
      </c>
      <c r="ET522" s="248" t="str">
        <f t="shared" si="739"/>
        <v/>
      </c>
      <c r="EU522" s="248" t="str">
        <f t="shared" si="740"/>
        <v/>
      </c>
      <c r="EV522" s="248" t="str">
        <f t="shared" si="740"/>
        <v/>
      </c>
      <c r="EX522" s="248" t="str">
        <f t="shared" si="741"/>
        <v/>
      </c>
      <c r="EY522" s="248" t="str">
        <f t="shared" si="742"/>
        <v/>
      </c>
      <c r="EZ522" s="248" t="str">
        <f t="shared" si="743"/>
        <v/>
      </c>
      <c r="FA522" s="248" t="str">
        <f t="shared" si="744"/>
        <v/>
      </c>
      <c r="FB522" s="248" t="str">
        <f t="shared" si="776"/>
        <v/>
      </c>
      <c r="FC522" s="248" t="str">
        <f t="shared" si="776"/>
        <v/>
      </c>
      <c r="FE522" s="248" t="str">
        <f t="shared" si="745"/>
        <v/>
      </c>
      <c r="FF522" s="248" t="str">
        <f t="shared" si="746"/>
        <v/>
      </c>
      <c r="FG522" s="248" t="str">
        <f t="shared" si="747"/>
        <v/>
      </c>
      <c r="FH522" s="248" t="str">
        <f t="shared" si="748"/>
        <v/>
      </c>
      <c r="FI522" s="248" t="str">
        <f t="shared" si="777"/>
        <v/>
      </c>
      <c r="FJ522" s="248" t="str">
        <f t="shared" si="777"/>
        <v/>
      </c>
      <c r="FL522" s="370"/>
      <c r="FM522" s="371"/>
      <c r="FN522" s="371"/>
      <c r="FO522" s="611"/>
      <c r="FP522" s="896"/>
      <c r="FQ522" s="370"/>
      <c r="FR522" s="371"/>
      <c r="FS522" s="371"/>
      <c r="FT522" s="611"/>
      <c r="FU522" s="896"/>
      <c r="FV522" s="370"/>
      <c r="FW522" s="371"/>
      <c r="FX522" s="371"/>
      <c r="FY522" s="611"/>
      <c r="FZ522" s="896"/>
      <c r="GA522" s="613"/>
      <c r="GC522" s="227">
        <f t="shared" si="749"/>
        <v>0</v>
      </c>
      <c r="GD522" s="228">
        <f t="shared" si="750"/>
        <v>0</v>
      </c>
      <c r="GE522" s="229">
        <f t="shared" si="778"/>
        <v>0</v>
      </c>
      <c r="GF522" s="230">
        <f t="shared" si="778"/>
        <v>0</v>
      </c>
      <c r="GG522" s="231" t="str">
        <f t="shared" si="751"/>
        <v/>
      </c>
      <c r="GH522" s="232">
        <f t="shared" si="752"/>
        <v>0</v>
      </c>
      <c r="GI522" s="227">
        <f t="shared" si="753"/>
        <v>0</v>
      </c>
      <c r="GJ522" s="233">
        <f t="shared" si="754"/>
        <v>0</v>
      </c>
      <c r="GK522" s="233">
        <f t="shared" si="755"/>
        <v>0</v>
      </c>
      <c r="GL522" s="234"/>
      <c r="GM522" s="235">
        <f t="shared" si="756"/>
        <v>0</v>
      </c>
      <c r="GN522" s="235">
        <f t="shared" si="757"/>
        <v>0</v>
      </c>
      <c r="GO522" s="235" t="str">
        <f t="shared" si="758"/>
        <v/>
      </c>
      <c r="GP522" s="380"/>
      <c r="GQ522" s="235">
        <f t="shared" si="759"/>
        <v>0</v>
      </c>
      <c r="GR522" s="235">
        <f t="shared" si="760"/>
        <v>0</v>
      </c>
      <c r="GS522" s="235" t="str">
        <f t="shared" si="761"/>
        <v/>
      </c>
      <c r="GT522" s="236"/>
      <c r="GU522" s="237" t="str">
        <f t="shared" si="762"/>
        <v/>
      </c>
      <c r="GV522" s="237" t="str">
        <f t="shared" si="763"/>
        <v/>
      </c>
      <c r="GW522" s="238" t="str">
        <f t="shared" si="764"/>
        <v/>
      </c>
      <c r="GX522" s="238" t="str">
        <f t="shared" si="765"/>
        <v/>
      </c>
      <c r="GY522" s="239"/>
      <c r="GZ522" s="240" t="str">
        <f t="shared" si="766"/>
        <v/>
      </c>
      <c r="HA522" s="235" t="str">
        <f t="shared" si="767"/>
        <v/>
      </c>
      <c r="HB522" s="235" t="str">
        <f t="shared" si="768"/>
        <v/>
      </c>
      <c r="HC522" s="235" t="str">
        <f t="shared" si="769"/>
        <v/>
      </c>
      <c r="HD522" s="235" t="str">
        <f t="shared" si="770"/>
        <v/>
      </c>
      <c r="HE522" s="235" t="str">
        <f t="shared" si="771"/>
        <v/>
      </c>
      <c r="HF522" s="188"/>
      <c r="HG522" s="235" t="str">
        <f t="shared" si="772"/>
        <v/>
      </c>
      <c r="HH522" s="235">
        <f t="shared" si="779"/>
        <v>0</v>
      </c>
      <c r="HI522" s="235">
        <f t="shared" si="779"/>
        <v>0</v>
      </c>
      <c r="HJ522" s="235">
        <f t="shared" si="779"/>
        <v>0</v>
      </c>
      <c r="HK522" s="188"/>
      <c r="HL522" s="235" t="str">
        <f t="shared" si="773"/>
        <v/>
      </c>
      <c r="HM522" s="235">
        <f t="shared" si="780"/>
        <v>0</v>
      </c>
      <c r="HN522" s="235">
        <f t="shared" si="780"/>
        <v>0</v>
      </c>
      <c r="HO522" s="235">
        <f t="shared" si="780"/>
        <v>0</v>
      </c>
      <c r="HP522" s="188"/>
      <c r="HQ522" s="235" t="str">
        <f t="shared" si="774"/>
        <v/>
      </c>
      <c r="HR522" s="235">
        <f t="shared" si="781"/>
        <v>0</v>
      </c>
      <c r="HS522" s="235">
        <f t="shared" si="781"/>
        <v>0</v>
      </c>
      <c r="HT522" s="235">
        <f t="shared" si="781"/>
        <v>0</v>
      </c>
      <c r="HU522" s="162"/>
      <c r="HV522" s="1622"/>
      <c r="HW522" s="1619"/>
      <c r="HX522" s="1619"/>
      <c r="HY522" s="1619"/>
      <c r="HZ522" s="1619"/>
      <c r="IA522" s="1619"/>
      <c r="IB522" s="1619"/>
      <c r="IC522" s="1623"/>
      <c r="ID522" s="162"/>
      <c r="IE522" s="162"/>
    </row>
    <row r="523" spans="1:240" ht="21" customHeight="1" x14ac:dyDescent="0.25">
      <c r="A523" s="377" t="str">
        <f t="shared" si="709"/>
        <v/>
      </c>
      <c r="B523" s="188">
        <v>497</v>
      </c>
      <c r="C523" s="255"/>
      <c r="D523" s="223" t="str">
        <f t="shared" si="698"/>
        <v/>
      </c>
      <c r="E523" s="223" t="str">
        <f t="shared" si="775"/>
        <v/>
      </c>
      <c r="F523" s="242"/>
      <c r="G523" s="242"/>
      <c r="H523" s="224" t="str">
        <f t="shared" si="710"/>
        <v/>
      </c>
      <c r="I523" s="930"/>
      <c r="J523" s="930"/>
      <c r="K523" s="930"/>
      <c r="L523" s="370"/>
      <c r="M523" s="371"/>
      <c r="N523" s="371"/>
      <c r="O523" s="371"/>
      <c r="P523" s="372"/>
      <c r="Q523" s="609"/>
      <c r="R523" s="609"/>
      <c r="S523" s="610"/>
      <c r="T523" s="371"/>
      <c r="U523" s="371"/>
      <c r="V523" s="188"/>
      <c r="W523" s="370"/>
      <c r="X523" s="371"/>
      <c r="Y523" s="371"/>
      <c r="Z523" s="611"/>
      <c r="AA523" s="896"/>
      <c r="AB523" s="370"/>
      <c r="AC523" s="371"/>
      <c r="AD523" s="371"/>
      <c r="AE523" s="371"/>
      <c r="AF523" s="896"/>
      <c r="AG523" s="370"/>
      <c r="AH523" s="371"/>
      <c r="AI523" s="371"/>
      <c r="AJ523" s="371"/>
      <c r="AK523" s="896"/>
      <c r="AL523" s="370"/>
      <c r="AM523" s="371"/>
      <c r="AN523" s="371"/>
      <c r="AO523" s="372"/>
      <c r="AP523" s="370"/>
      <c r="AQ523" s="371"/>
      <c r="AR523" s="371"/>
      <c r="AS523" s="371"/>
      <c r="AT523" s="928"/>
      <c r="AU523" s="188"/>
      <c r="AV523" s="256">
        <f t="shared" si="699"/>
        <v>0</v>
      </c>
      <c r="AW523" s="257">
        <f t="shared" si="700"/>
        <v>0</v>
      </c>
      <c r="AX523" s="258">
        <f t="shared" si="782"/>
        <v>0</v>
      </c>
      <c r="AY523" s="259">
        <f t="shared" si="782"/>
        <v>0</v>
      </c>
      <c r="AZ523" s="231" t="str">
        <f t="shared" si="711"/>
        <v/>
      </c>
      <c r="BA523" s="232">
        <f t="shared" si="712"/>
        <v>0</v>
      </c>
      <c r="BB523" s="249">
        <f t="shared" si="701"/>
        <v>0</v>
      </c>
      <c r="BC523" s="231">
        <f t="shared" si="713"/>
        <v>0</v>
      </c>
      <c r="BD523" s="231">
        <f t="shared" si="714"/>
        <v>0</v>
      </c>
      <c r="BE523" s="260"/>
      <c r="BF523" s="235">
        <f t="shared" si="715"/>
        <v>0</v>
      </c>
      <c r="BG523" s="235">
        <f t="shared" si="716"/>
        <v>0</v>
      </c>
      <c r="BH523" s="235">
        <f t="shared" si="717"/>
        <v>0</v>
      </c>
      <c r="BI523" s="380"/>
      <c r="BJ523" s="235">
        <f t="shared" si="702"/>
        <v>0</v>
      </c>
      <c r="BK523" s="235">
        <f t="shared" si="718"/>
        <v>0</v>
      </c>
      <c r="BL523" s="235" t="str">
        <f t="shared" si="719"/>
        <v/>
      </c>
      <c r="BM523" s="236"/>
      <c r="BN523" s="237"/>
      <c r="BO523" s="237"/>
      <c r="BP523" s="238"/>
      <c r="BQ523" s="238"/>
      <c r="BR523" s="254"/>
      <c r="BS523" s="252"/>
      <c r="BT523" s="244"/>
      <c r="BU523" s="244"/>
      <c r="BV523" s="244"/>
      <c r="BW523" s="244"/>
      <c r="BX523" s="244"/>
      <c r="BY523" s="244"/>
      <c r="BZ523" s="244"/>
      <c r="CA523" s="244"/>
      <c r="CB523" s="253"/>
      <c r="CC523" s="188"/>
      <c r="CD523" s="244">
        <f t="shared" si="692"/>
        <v>0</v>
      </c>
      <c r="CE523" s="235">
        <f t="shared" si="720"/>
        <v>0</v>
      </c>
      <c r="CF523" s="235">
        <f t="shared" si="720"/>
        <v>0</v>
      </c>
      <c r="CG523" s="235">
        <f t="shared" si="720"/>
        <v>0</v>
      </c>
      <c r="CH523" s="188"/>
      <c r="CI523" s="244">
        <f t="shared" si="693"/>
        <v>0</v>
      </c>
      <c r="CJ523" s="235">
        <f t="shared" si="721"/>
        <v>0</v>
      </c>
      <c r="CK523" s="235">
        <f t="shared" si="721"/>
        <v>0</v>
      </c>
      <c r="CL523" s="235">
        <f t="shared" si="721"/>
        <v>0</v>
      </c>
      <c r="CM523" s="188"/>
      <c r="CN523" s="244">
        <f t="shared" si="694"/>
        <v>0</v>
      </c>
      <c r="CO523" s="235">
        <f t="shared" si="722"/>
        <v>0</v>
      </c>
      <c r="CP523" s="235">
        <f t="shared" si="722"/>
        <v>0</v>
      </c>
      <c r="CQ523" s="235">
        <f t="shared" si="722"/>
        <v>0</v>
      </c>
      <c r="CR523" s="188"/>
      <c r="CS523" s="244">
        <f t="shared" si="695"/>
        <v>0</v>
      </c>
      <c r="CT523" s="235">
        <f t="shared" si="723"/>
        <v>0</v>
      </c>
      <c r="CU523" s="235">
        <f t="shared" si="723"/>
        <v>0</v>
      </c>
      <c r="CV523" s="235">
        <f t="shared" si="723"/>
        <v>0</v>
      </c>
      <c r="CW523" s="188"/>
      <c r="CX523" s="244">
        <f t="shared" si="696"/>
        <v>0</v>
      </c>
      <c r="CY523" s="235">
        <f t="shared" si="724"/>
        <v>0</v>
      </c>
      <c r="CZ523" s="235">
        <f t="shared" si="724"/>
        <v>0</v>
      </c>
      <c r="DA523" s="235">
        <f t="shared" si="724"/>
        <v>0</v>
      </c>
      <c r="DB523" s="188"/>
      <c r="DC523" s="225"/>
      <c r="DD523" s="226"/>
      <c r="DE523" s="1088"/>
      <c r="DF523" s="225"/>
      <c r="DG523" s="226"/>
      <c r="DH523" s="1088"/>
      <c r="DI523" s="225"/>
      <c r="DJ523" s="226"/>
      <c r="DK523" s="1088"/>
      <c r="DL523" s="225"/>
      <c r="DM523" s="226"/>
      <c r="DN523" s="1088"/>
      <c r="DO523" s="370"/>
      <c r="DP523" s="370"/>
      <c r="DQ523" s="243">
        <f t="shared" si="725"/>
        <v>0</v>
      </c>
      <c r="DR523" s="244">
        <f t="shared" si="726"/>
        <v>0</v>
      </c>
      <c r="DS523" s="235">
        <f t="shared" si="727"/>
        <v>0</v>
      </c>
      <c r="DT523" s="244" t="str">
        <f t="shared" si="703"/>
        <v/>
      </c>
      <c r="DU523" s="42" t="str">
        <f t="shared" si="728"/>
        <v/>
      </c>
      <c r="DV523" s="42" t="str">
        <f t="shared" si="729"/>
        <v/>
      </c>
      <c r="DW523" s="42" t="str">
        <f t="shared" si="730"/>
        <v/>
      </c>
      <c r="DX523" s="162"/>
      <c r="DY523" s="42" t="str">
        <f t="shared" si="731"/>
        <v/>
      </c>
      <c r="DZ523" s="42" t="str">
        <f t="shared" si="783"/>
        <v/>
      </c>
      <c r="EA523" s="42" t="str">
        <f t="shared" si="732"/>
        <v/>
      </c>
      <c r="EB523" s="162"/>
      <c r="EC523" s="930"/>
      <c r="ED523" s="188"/>
      <c r="EE523" s="245">
        <f t="shared" si="697"/>
        <v>0</v>
      </c>
      <c r="EG523" s="245">
        <f t="shared" si="733"/>
        <v>0</v>
      </c>
      <c r="EI523" s="246" t="str">
        <f t="shared" si="734"/>
        <v/>
      </c>
      <c r="EJ523" s="247" t="str">
        <f t="shared" si="704"/>
        <v/>
      </c>
      <c r="EK523" s="248" t="str">
        <f t="shared" si="705"/>
        <v/>
      </c>
      <c r="EL523" s="248" t="str">
        <f t="shared" si="706"/>
        <v/>
      </c>
      <c r="EM523" s="248" t="str">
        <f t="shared" si="707"/>
        <v/>
      </c>
      <c r="EN523" s="248" t="str">
        <f t="shared" si="735"/>
        <v/>
      </c>
      <c r="EO523" s="248" t="str">
        <f t="shared" si="708"/>
        <v/>
      </c>
      <c r="EQ523" s="248" t="str">
        <f t="shared" si="736"/>
        <v/>
      </c>
      <c r="ER523" s="248" t="str">
        <f t="shared" si="737"/>
        <v/>
      </c>
      <c r="ES523" s="248" t="str">
        <f t="shared" si="738"/>
        <v/>
      </c>
      <c r="ET523" s="248" t="str">
        <f t="shared" si="739"/>
        <v/>
      </c>
      <c r="EU523" s="248" t="str">
        <f t="shared" si="740"/>
        <v/>
      </c>
      <c r="EV523" s="248" t="str">
        <f t="shared" si="740"/>
        <v/>
      </c>
      <c r="EX523" s="248" t="str">
        <f t="shared" si="741"/>
        <v/>
      </c>
      <c r="EY523" s="248" t="str">
        <f t="shared" si="742"/>
        <v/>
      </c>
      <c r="EZ523" s="248" t="str">
        <f t="shared" si="743"/>
        <v/>
      </c>
      <c r="FA523" s="248" t="str">
        <f t="shared" si="744"/>
        <v/>
      </c>
      <c r="FB523" s="248" t="str">
        <f t="shared" si="776"/>
        <v/>
      </c>
      <c r="FC523" s="248" t="str">
        <f t="shared" si="776"/>
        <v/>
      </c>
      <c r="FE523" s="248" t="str">
        <f t="shared" si="745"/>
        <v/>
      </c>
      <c r="FF523" s="248" t="str">
        <f t="shared" si="746"/>
        <v/>
      </c>
      <c r="FG523" s="248" t="str">
        <f t="shared" si="747"/>
        <v/>
      </c>
      <c r="FH523" s="248" t="str">
        <f t="shared" si="748"/>
        <v/>
      </c>
      <c r="FI523" s="248" t="str">
        <f t="shared" si="777"/>
        <v/>
      </c>
      <c r="FJ523" s="248" t="str">
        <f t="shared" si="777"/>
        <v/>
      </c>
      <c r="FL523" s="370"/>
      <c r="FM523" s="371"/>
      <c r="FN523" s="371"/>
      <c r="FO523" s="611"/>
      <c r="FP523" s="896"/>
      <c r="FQ523" s="370"/>
      <c r="FR523" s="371"/>
      <c r="FS523" s="371"/>
      <c r="FT523" s="611"/>
      <c r="FU523" s="896"/>
      <c r="FV523" s="370"/>
      <c r="FW523" s="371"/>
      <c r="FX523" s="371"/>
      <c r="FY523" s="611"/>
      <c r="FZ523" s="896"/>
      <c r="GA523" s="613"/>
      <c r="GC523" s="227">
        <f t="shared" si="749"/>
        <v>0</v>
      </c>
      <c r="GD523" s="228">
        <f t="shared" si="750"/>
        <v>0</v>
      </c>
      <c r="GE523" s="229">
        <f t="shared" si="778"/>
        <v>0</v>
      </c>
      <c r="GF523" s="230">
        <f t="shared" si="778"/>
        <v>0</v>
      </c>
      <c r="GG523" s="231" t="str">
        <f t="shared" si="751"/>
        <v/>
      </c>
      <c r="GH523" s="232">
        <f t="shared" si="752"/>
        <v>0</v>
      </c>
      <c r="GI523" s="227">
        <f t="shared" si="753"/>
        <v>0</v>
      </c>
      <c r="GJ523" s="233">
        <f t="shared" si="754"/>
        <v>0</v>
      </c>
      <c r="GK523" s="233">
        <f t="shared" si="755"/>
        <v>0</v>
      </c>
      <c r="GL523" s="234"/>
      <c r="GM523" s="235">
        <f t="shared" si="756"/>
        <v>0</v>
      </c>
      <c r="GN523" s="235">
        <f t="shared" si="757"/>
        <v>0</v>
      </c>
      <c r="GO523" s="235" t="str">
        <f t="shared" si="758"/>
        <v/>
      </c>
      <c r="GP523" s="380"/>
      <c r="GQ523" s="235">
        <f t="shared" si="759"/>
        <v>0</v>
      </c>
      <c r="GR523" s="235">
        <f t="shared" si="760"/>
        <v>0</v>
      </c>
      <c r="GS523" s="235" t="str">
        <f t="shared" si="761"/>
        <v/>
      </c>
      <c r="GT523" s="236"/>
      <c r="GU523" s="237" t="str">
        <f t="shared" si="762"/>
        <v/>
      </c>
      <c r="GV523" s="237" t="str">
        <f t="shared" si="763"/>
        <v/>
      </c>
      <c r="GW523" s="238" t="str">
        <f t="shared" si="764"/>
        <v/>
      </c>
      <c r="GX523" s="238" t="str">
        <f t="shared" si="765"/>
        <v/>
      </c>
      <c r="GY523" s="239"/>
      <c r="GZ523" s="240" t="str">
        <f t="shared" si="766"/>
        <v/>
      </c>
      <c r="HA523" s="235" t="str">
        <f t="shared" si="767"/>
        <v/>
      </c>
      <c r="HB523" s="235" t="str">
        <f t="shared" si="768"/>
        <v/>
      </c>
      <c r="HC523" s="235" t="str">
        <f t="shared" si="769"/>
        <v/>
      </c>
      <c r="HD523" s="235" t="str">
        <f t="shared" si="770"/>
        <v/>
      </c>
      <c r="HE523" s="235" t="str">
        <f t="shared" si="771"/>
        <v/>
      </c>
      <c r="HF523" s="188"/>
      <c r="HG523" s="235" t="str">
        <f t="shared" si="772"/>
        <v/>
      </c>
      <c r="HH523" s="235">
        <f t="shared" si="779"/>
        <v>0</v>
      </c>
      <c r="HI523" s="235">
        <f t="shared" si="779"/>
        <v>0</v>
      </c>
      <c r="HJ523" s="235">
        <f t="shared" si="779"/>
        <v>0</v>
      </c>
      <c r="HK523" s="188"/>
      <c r="HL523" s="235" t="str">
        <f t="shared" si="773"/>
        <v/>
      </c>
      <c r="HM523" s="235">
        <f t="shared" si="780"/>
        <v>0</v>
      </c>
      <c r="HN523" s="235">
        <f t="shared" si="780"/>
        <v>0</v>
      </c>
      <c r="HO523" s="235">
        <f t="shared" si="780"/>
        <v>0</v>
      </c>
      <c r="HP523" s="188"/>
      <c r="HQ523" s="235" t="str">
        <f t="shared" si="774"/>
        <v/>
      </c>
      <c r="HR523" s="235">
        <f t="shared" si="781"/>
        <v>0</v>
      </c>
      <c r="HS523" s="235">
        <f t="shared" si="781"/>
        <v>0</v>
      </c>
      <c r="HT523" s="235">
        <f t="shared" si="781"/>
        <v>0</v>
      </c>
      <c r="HU523" s="162"/>
      <c r="HV523" s="1622"/>
      <c r="HW523" s="1619"/>
      <c r="HX523" s="1619"/>
      <c r="HY523" s="1619"/>
      <c r="HZ523" s="1619"/>
      <c r="IA523" s="1619"/>
      <c r="IB523" s="1619"/>
      <c r="IC523" s="1623"/>
      <c r="ID523" s="162"/>
      <c r="IE523" s="162"/>
    </row>
    <row r="524" spans="1:240" ht="21" customHeight="1" x14ac:dyDescent="0.25">
      <c r="A524" s="377" t="str">
        <f t="shared" si="709"/>
        <v/>
      </c>
      <c r="B524" s="188">
        <v>498</v>
      </c>
      <c r="C524" s="255"/>
      <c r="D524" s="223" t="str">
        <f t="shared" si="698"/>
        <v/>
      </c>
      <c r="E524" s="223" t="str">
        <f t="shared" si="775"/>
        <v/>
      </c>
      <c r="F524" s="242"/>
      <c r="G524" s="242"/>
      <c r="H524" s="224" t="str">
        <f t="shared" si="710"/>
        <v/>
      </c>
      <c r="I524" s="930"/>
      <c r="J524" s="930"/>
      <c r="K524" s="930"/>
      <c r="L524" s="370"/>
      <c r="M524" s="371"/>
      <c r="N524" s="371"/>
      <c r="O524" s="371"/>
      <c r="P524" s="372"/>
      <c r="Q524" s="609"/>
      <c r="R524" s="609"/>
      <c r="S524" s="610"/>
      <c r="T524" s="371"/>
      <c r="U524" s="371"/>
      <c r="V524" s="188"/>
      <c r="W524" s="370"/>
      <c r="X524" s="371"/>
      <c r="Y524" s="371"/>
      <c r="Z524" s="611"/>
      <c r="AA524" s="896"/>
      <c r="AB524" s="370"/>
      <c r="AC524" s="371"/>
      <c r="AD524" s="371"/>
      <c r="AE524" s="371"/>
      <c r="AF524" s="896"/>
      <c r="AG524" s="370"/>
      <c r="AH524" s="371"/>
      <c r="AI524" s="371"/>
      <c r="AJ524" s="371"/>
      <c r="AK524" s="896"/>
      <c r="AL524" s="370"/>
      <c r="AM524" s="371"/>
      <c r="AN524" s="371"/>
      <c r="AO524" s="372"/>
      <c r="AP524" s="370"/>
      <c r="AQ524" s="371"/>
      <c r="AR524" s="371"/>
      <c r="AS524" s="371"/>
      <c r="AT524" s="928"/>
      <c r="AU524" s="188"/>
      <c r="AV524" s="256">
        <f t="shared" si="699"/>
        <v>0</v>
      </c>
      <c r="AW524" s="257">
        <f t="shared" si="700"/>
        <v>0</v>
      </c>
      <c r="AX524" s="258">
        <f t="shared" si="782"/>
        <v>0</v>
      </c>
      <c r="AY524" s="259">
        <f t="shared" si="782"/>
        <v>0</v>
      </c>
      <c r="AZ524" s="231" t="str">
        <f t="shared" si="711"/>
        <v/>
      </c>
      <c r="BA524" s="232">
        <f t="shared" si="712"/>
        <v>0</v>
      </c>
      <c r="BB524" s="249">
        <f t="shared" si="701"/>
        <v>0</v>
      </c>
      <c r="BC524" s="231">
        <f t="shared" si="713"/>
        <v>0</v>
      </c>
      <c r="BD524" s="231">
        <f t="shared" si="714"/>
        <v>0</v>
      </c>
      <c r="BE524" s="260"/>
      <c r="BF524" s="235">
        <f t="shared" si="715"/>
        <v>0</v>
      </c>
      <c r="BG524" s="235">
        <f t="shared" si="716"/>
        <v>0</v>
      </c>
      <c r="BH524" s="235">
        <f t="shared" si="717"/>
        <v>0</v>
      </c>
      <c r="BI524" s="380"/>
      <c r="BJ524" s="235">
        <f t="shared" si="702"/>
        <v>0</v>
      </c>
      <c r="BK524" s="235">
        <f t="shared" si="718"/>
        <v>0</v>
      </c>
      <c r="BL524" s="235" t="str">
        <f t="shared" si="719"/>
        <v/>
      </c>
      <c r="BM524" s="236"/>
      <c r="BN524" s="237"/>
      <c r="BO524" s="237"/>
      <c r="BP524" s="238"/>
      <c r="BQ524" s="238"/>
      <c r="BR524" s="254"/>
      <c r="BS524" s="252"/>
      <c r="BT524" s="244"/>
      <c r="BU524" s="244"/>
      <c r="BV524" s="244"/>
      <c r="BW524" s="244"/>
      <c r="BX524" s="244"/>
      <c r="BY524" s="244"/>
      <c r="BZ524" s="244"/>
      <c r="CA524" s="244"/>
      <c r="CB524" s="253"/>
      <c r="CC524" s="188"/>
      <c r="CD524" s="244">
        <f t="shared" si="692"/>
        <v>0</v>
      </c>
      <c r="CE524" s="235">
        <f t="shared" si="720"/>
        <v>0</v>
      </c>
      <c r="CF524" s="235">
        <f t="shared" si="720"/>
        <v>0</v>
      </c>
      <c r="CG524" s="235">
        <f t="shared" si="720"/>
        <v>0</v>
      </c>
      <c r="CH524" s="188"/>
      <c r="CI524" s="244">
        <f t="shared" si="693"/>
        <v>0</v>
      </c>
      <c r="CJ524" s="235">
        <f t="shared" si="721"/>
        <v>0</v>
      </c>
      <c r="CK524" s="235">
        <f t="shared" si="721"/>
        <v>0</v>
      </c>
      <c r="CL524" s="235">
        <f t="shared" si="721"/>
        <v>0</v>
      </c>
      <c r="CM524" s="188"/>
      <c r="CN524" s="244">
        <f t="shared" si="694"/>
        <v>0</v>
      </c>
      <c r="CO524" s="235">
        <f t="shared" si="722"/>
        <v>0</v>
      </c>
      <c r="CP524" s="235">
        <f t="shared" si="722"/>
        <v>0</v>
      </c>
      <c r="CQ524" s="235">
        <f t="shared" si="722"/>
        <v>0</v>
      </c>
      <c r="CR524" s="188"/>
      <c r="CS524" s="244">
        <f t="shared" si="695"/>
        <v>0</v>
      </c>
      <c r="CT524" s="235">
        <f t="shared" si="723"/>
        <v>0</v>
      </c>
      <c r="CU524" s="235">
        <f t="shared" si="723"/>
        <v>0</v>
      </c>
      <c r="CV524" s="235">
        <f t="shared" si="723"/>
        <v>0</v>
      </c>
      <c r="CW524" s="188"/>
      <c r="CX524" s="244">
        <f t="shared" si="696"/>
        <v>0</v>
      </c>
      <c r="CY524" s="235">
        <f t="shared" si="724"/>
        <v>0</v>
      </c>
      <c r="CZ524" s="235">
        <f t="shared" si="724"/>
        <v>0</v>
      </c>
      <c r="DA524" s="235">
        <f t="shared" si="724"/>
        <v>0</v>
      </c>
      <c r="DB524" s="188"/>
      <c r="DC524" s="225"/>
      <c r="DD524" s="226"/>
      <c r="DE524" s="1088"/>
      <c r="DF524" s="225"/>
      <c r="DG524" s="226"/>
      <c r="DH524" s="1088"/>
      <c r="DI524" s="225"/>
      <c r="DJ524" s="226"/>
      <c r="DK524" s="1088"/>
      <c r="DL524" s="225"/>
      <c r="DM524" s="226"/>
      <c r="DN524" s="1088"/>
      <c r="DO524" s="370"/>
      <c r="DP524" s="370"/>
      <c r="DQ524" s="243">
        <f t="shared" si="725"/>
        <v>0</v>
      </c>
      <c r="DR524" s="244">
        <f t="shared" si="726"/>
        <v>0</v>
      </c>
      <c r="DS524" s="235">
        <f t="shared" si="727"/>
        <v>0</v>
      </c>
      <c r="DT524" s="244" t="str">
        <f t="shared" si="703"/>
        <v/>
      </c>
      <c r="DU524" s="42" t="str">
        <f t="shared" si="728"/>
        <v/>
      </c>
      <c r="DV524" s="42" t="str">
        <f t="shared" si="729"/>
        <v/>
      </c>
      <c r="DW524" s="42" t="str">
        <f t="shared" si="730"/>
        <v/>
      </c>
      <c r="DX524" s="162"/>
      <c r="DY524" s="42" t="str">
        <f t="shared" si="731"/>
        <v/>
      </c>
      <c r="DZ524" s="42" t="str">
        <f t="shared" si="783"/>
        <v/>
      </c>
      <c r="EA524" s="42" t="str">
        <f t="shared" si="732"/>
        <v/>
      </c>
      <c r="EB524" s="162"/>
      <c r="EC524" s="930"/>
      <c r="ED524" s="188"/>
      <c r="EE524" s="245">
        <f t="shared" si="697"/>
        <v>0</v>
      </c>
      <c r="EG524" s="245">
        <f t="shared" si="733"/>
        <v>0</v>
      </c>
      <c r="EI524" s="246" t="str">
        <f t="shared" si="734"/>
        <v/>
      </c>
      <c r="EJ524" s="247" t="str">
        <f t="shared" si="704"/>
        <v/>
      </c>
      <c r="EK524" s="248" t="str">
        <f t="shared" si="705"/>
        <v/>
      </c>
      <c r="EL524" s="248" t="str">
        <f t="shared" si="706"/>
        <v/>
      </c>
      <c r="EM524" s="248" t="str">
        <f t="shared" si="707"/>
        <v/>
      </c>
      <c r="EN524" s="248" t="str">
        <f t="shared" si="735"/>
        <v/>
      </c>
      <c r="EO524" s="248" t="str">
        <f t="shared" si="708"/>
        <v/>
      </c>
      <c r="EQ524" s="248" t="str">
        <f t="shared" si="736"/>
        <v/>
      </c>
      <c r="ER524" s="248" t="str">
        <f t="shared" si="737"/>
        <v/>
      </c>
      <c r="ES524" s="248" t="str">
        <f t="shared" si="738"/>
        <v/>
      </c>
      <c r="ET524" s="248" t="str">
        <f t="shared" si="739"/>
        <v/>
      </c>
      <c r="EU524" s="248" t="str">
        <f t="shared" si="740"/>
        <v/>
      </c>
      <c r="EV524" s="248" t="str">
        <f t="shared" si="740"/>
        <v/>
      </c>
      <c r="EX524" s="248" t="str">
        <f t="shared" si="741"/>
        <v/>
      </c>
      <c r="EY524" s="248" t="str">
        <f t="shared" si="742"/>
        <v/>
      </c>
      <c r="EZ524" s="248" t="str">
        <f t="shared" si="743"/>
        <v/>
      </c>
      <c r="FA524" s="248" t="str">
        <f t="shared" si="744"/>
        <v/>
      </c>
      <c r="FB524" s="248" t="str">
        <f t="shared" si="776"/>
        <v/>
      </c>
      <c r="FC524" s="248" t="str">
        <f t="shared" si="776"/>
        <v/>
      </c>
      <c r="FE524" s="248" t="str">
        <f t="shared" si="745"/>
        <v/>
      </c>
      <c r="FF524" s="248" t="str">
        <f t="shared" si="746"/>
        <v/>
      </c>
      <c r="FG524" s="248" t="str">
        <f t="shared" si="747"/>
        <v/>
      </c>
      <c r="FH524" s="248" t="str">
        <f t="shared" si="748"/>
        <v/>
      </c>
      <c r="FI524" s="248" t="str">
        <f t="shared" si="777"/>
        <v/>
      </c>
      <c r="FJ524" s="248" t="str">
        <f t="shared" si="777"/>
        <v/>
      </c>
      <c r="FL524" s="370"/>
      <c r="FM524" s="371"/>
      <c r="FN524" s="371"/>
      <c r="FO524" s="611"/>
      <c r="FP524" s="896"/>
      <c r="FQ524" s="370"/>
      <c r="FR524" s="371"/>
      <c r="FS524" s="371"/>
      <c r="FT524" s="611"/>
      <c r="FU524" s="896"/>
      <c r="FV524" s="370"/>
      <c r="FW524" s="371"/>
      <c r="FX524" s="371"/>
      <c r="FY524" s="611"/>
      <c r="FZ524" s="896"/>
      <c r="GA524" s="613"/>
      <c r="GC524" s="227">
        <f t="shared" si="749"/>
        <v>0</v>
      </c>
      <c r="GD524" s="228">
        <f t="shared" si="750"/>
        <v>0</v>
      </c>
      <c r="GE524" s="229">
        <f t="shared" si="778"/>
        <v>0</v>
      </c>
      <c r="GF524" s="230">
        <f t="shared" si="778"/>
        <v>0</v>
      </c>
      <c r="GG524" s="231" t="str">
        <f t="shared" si="751"/>
        <v/>
      </c>
      <c r="GH524" s="232">
        <f t="shared" si="752"/>
        <v>0</v>
      </c>
      <c r="GI524" s="227">
        <f t="shared" si="753"/>
        <v>0</v>
      </c>
      <c r="GJ524" s="233">
        <f t="shared" si="754"/>
        <v>0</v>
      </c>
      <c r="GK524" s="233">
        <f t="shared" si="755"/>
        <v>0</v>
      </c>
      <c r="GL524" s="234"/>
      <c r="GM524" s="235">
        <f t="shared" si="756"/>
        <v>0</v>
      </c>
      <c r="GN524" s="235">
        <f t="shared" si="757"/>
        <v>0</v>
      </c>
      <c r="GO524" s="235" t="str">
        <f t="shared" si="758"/>
        <v/>
      </c>
      <c r="GP524" s="380"/>
      <c r="GQ524" s="235">
        <f t="shared" si="759"/>
        <v>0</v>
      </c>
      <c r="GR524" s="235">
        <f t="shared" si="760"/>
        <v>0</v>
      </c>
      <c r="GS524" s="235" t="str">
        <f t="shared" si="761"/>
        <v/>
      </c>
      <c r="GT524" s="236"/>
      <c r="GU524" s="237" t="str">
        <f t="shared" si="762"/>
        <v/>
      </c>
      <c r="GV524" s="237" t="str">
        <f t="shared" si="763"/>
        <v/>
      </c>
      <c r="GW524" s="238" t="str">
        <f t="shared" si="764"/>
        <v/>
      </c>
      <c r="GX524" s="238" t="str">
        <f t="shared" si="765"/>
        <v/>
      </c>
      <c r="GY524" s="239"/>
      <c r="GZ524" s="240" t="str">
        <f t="shared" si="766"/>
        <v/>
      </c>
      <c r="HA524" s="235" t="str">
        <f t="shared" si="767"/>
        <v/>
      </c>
      <c r="HB524" s="235" t="str">
        <f t="shared" si="768"/>
        <v/>
      </c>
      <c r="HC524" s="235" t="str">
        <f t="shared" si="769"/>
        <v/>
      </c>
      <c r="HD524" s="235" t="str">
        <f t="shared" si="770"/>
        <v/>
      </c>
      <c r="HE524" s="235" t="str">
        <f t="shared" si="771"/>
        <v/>
      </c>
      <c r="HF524" s="188"/>
      <c r="HG524" s="235" t="str">
        <f t="shared" si="772"/>
        <v/>
      </c>
      <c r="HH524" s="235">
        <f t="shared" si="779"/>
        <v>0</v>
      </c>
      <c r="HI524" s="235">
        <f t="shared" si="779"/>
        <v>0</v>
      </c>
      <c r="HJ524" s="235">
        <f t="shared" si="779"/>
        <v>0</v>
      </c>
      <c r="HK524" s="188"/>
      <c r="HL524" s="235" t="str">
        <f t="shared" si="773"/>
        <v/>
      </c>
      <c r="HM524" s="235">
        <f t="shared" si="780"/>
        <v>0</v>
      </c>
      <c r="HN524" s="235">
        <f t="shared" si="780"/>
        <v>0</v>
      </c>
      <c r="HO524" s="235">
        <f t="shared" si="780"/>
        <v>0</v>
      </c>
      <c r="HP524" s="188"/>
      <c r="HQ524" s="235" t="str">
        <f t="shared" si="774"/>
        <v/>
      </c>
      <c r="HR524" s="235">
        <f t="shared" si="781"/>
        <v>0</v>
      </c>
      <c r="HS524" s="235">
        <f t="shared" si="781"/>
        <v>0</v>
      </c>
      <c r="HT524" s="235">
        <f t="shared" si="781"/>
        <v>0</v>
      </c>
      <c r="HU524" s="162"/>
      <c r="HV524" s="1622"/>
      <c r="HW524" s="1619"/>
      <c r="HX524" s="1619"/>
      <c r="HY524" s="1619"/>
      <c r="HZ524" s="1619"/>
      <c r="IA524" s="1619"/>
      <c r="IB524" s="1619"/>
      <c r="IC524" s="1623"/>
      <c r="ID524" s="162"/>
      <c r="IE524" s="162"/>
    </row>
    <row r="525" spans="1:240" ht="21" customHeight="1" x14ac:dyDescent="0.25">
      <c r="A525" s="377" t="str">
        <f t="shared" si="709"/>
        <v/>
      </c>
      <c r="B525" s="188">
        <v>499</v>
      </c>
      <c r="C525" s="255"/>
      <c r="D525" s="223" t="str">
        <f t="shared" si="698"/>
        <v/>
      </c>
      <c r="E525" s="223" t="str">
        <f t="shared" si="775"/>
        <v/>
      </c>
      <c r="F525" s="242"/>
      <c r="G525" s="242"/>
      <c r="H525" s="224" t="str">
        <f t="shared" si="710"/>
        <v/>
      </c>
      <c r="I525" s="930"/>
      <c r="J525" s="930"/>
      <c r="K525" s="930"/>
      <c r="L525" s="370"/>
      <c r="M525" s="371"/>
      <c r="N525" s="371"/>
      <c r="O525" s="371"/>
      <c r="P525" s="372"/>
      <c r="Q525" s="609"/>
      <c r="R525" s="609"/>
      <c r="S525" s="610"/>
      <c r="T525" s="371"/>
      <c r="U525" s="371"/>
      <c r="V525" s="188"/>
      <c r="W525" s="370"/>
      <c r="X525" s="371"/>
      <c r="Y525" s="371"/>
      <c r="Z525" s="611"/>
      <c r="AA525" s="896"/>
      <c r="AB525" s="370"/>
      <c r="AC525" s="371"/>
      <c r="AD525" s="371"/>
      <c r="AE525" s="371"/>
      <c r="AF525" s="896"/>
      <c r="AG525" s="370"/>
      <c r="AH525" s="371"/>
      <c r="AI525" s="371"/>
      <c r="AJ525" s="371"/>
      <c r="AK525" s="896"/>
      <c r="AL525" s="370"/>
      <c r="AM525" s="371"/>
      <c r="AN525" s="371"/>
      <c r="AO525" s="372"/>
      <c r="AP525" s="370"/>
      <c r="AQ525" s="371"/>
      <c r="AR525" s="371"/>
      <c r="AS525" s="371"/>
      <c r="AT525" s="928"/>
      <c r="AU525" s="188"/>
      <c r="AV525" s="256">
        <f t="shared" si="699"/>
        <v>0</v>
      </c>
      <c r="AW525" s="257">
        <f t="shared" si="700"/>
        <v>0</v>
      </c>
      <c r="AX525" s="258">
        <f t="shared" si="782"/>
        <v>0</v>
      </c>
      <c r="AY525" s="259">
        <f t="shared" si="782"/>
        <v>0</v>
      </c>
      <c r="AZ525" s="231" t="str">
        <f t="shared" si="711"/>
        <v/>
      </c>
      <c r="BA525" s="232">
        <f t="shared" si="712"/>
        <v>0</v>
      </c>
      <c r="BB525" s="249">
        <f t="shared" si="701"/>
        <v>0</v>
      </c>
      <c r="BC525" s="231">
        <f t="shared" si="713"/>
        <v>0</v>
      </c>
      <c r="BD525" s="231">
        <f t="shared" si="714"/>
        <v>0</v>
      </c>
      <c r="BE525" s="260"/>
      <c r="BF525" s="235">
        <f t="shared" si="715"/>
        <v>0</v>
      </c>
      <c r="BG525" s="235">
        <f t="shared" si="716"/>
        <v>0</v>
      </c>
      <c r="BH525" s="235">
        <f t="shared" si="717"/>
        <v>0</v>
      </c>
      <c r="BI525" s="380"/>
      <c r="BJ525" s="235">
        <f t="shared" si="702"/>
        <v>0</v>
      </c>
      <c r="BK525" s="235">
        <f t="shared" si="718"/>
        <v>0</v>
      </c>
      <c r="BL525" s="235" t="str">
        <f t="shared" si="719"/>
        <v/>
      </c>
      <c r="BM525" s="236"/>
      <c r="BN525" s="237"/>
      <c r="BO525" s="237"/>
      <c r="BP525" s="238"/>
      <c r="BQ525" s="238"/>
      <c r="BR525" s="254"/>
      <c r="BS525" s="252"/>
      <c r="BT525" s="244"/>
      <c r="BU525" s="244"/>
      <c r="BV525" s="244"/>
      <c r="BW525" s="244"/>
      <c r="BX525" s="244"/>
      <c r="BY525" s="244"/>
      <c r="BZ525" s="244"/>
      <c r="CA525" s="244"/>
      <c r="CB525" s="253"/>
      <c r="CC525" s="188"/>
      <c r="CD525" s="244">
        <f t="shared" si="692"/>
        <v>0</v>
      </c>
      <c r="CE525" s="235">
        <f t="shared" si="720"/>
        <v>0</v>
      </c>
      <c r="CF525" s="235">
        <f t="shared" si="720"/>
        <v>0</v>
      </c>
      <c r="CG525" s="235">
        <f t="shared" si="720"/>
        <v>0</v>
      </c>
      <c r="CH525" s="188"/>
      <c r="CI525" s="244">
        <f t="shared" si="693"/>
        <v>0</v>
      </c>
      <c r="CJ525" s="235">
        <f t="shared" si="721"/>
        <v>0</v>
      </c>
      <c r="CK525" s="235">
        <f t="shared" si="721"/>
        <v>0</v>
      </c>
      <c r="CL525" s="235">
        <f t="shared" si="721"/>
        <v>0</v>
      </c>
      <c r="CM525" s="188"/>
      <c r="CN525" s="244">
        <f t="shared" si="694"/>
        <v>0</v>
      </c>
      <c r="CO525" s="235">
        <f t="shared" si="722"/>
        <v>0</v>
      </c>
      <c r="CP525" s="235">
        <f t="shared" si="722"/>
        <v>0</v>
      </c>
      <c r="CQ525" s="235">
        <f t="shared" si="722"/>
        <v>0</v>
      </c>
      <c r="CR525" s="188"/>
      <c r="CS525" s="244">
        <f t="shared" si="695"/>
        <v>0</v>
      </c>
      <c r="CT525" s="235">
        <f t="shared" si="723"/>
        <v>0</v>
      </c>
      <c r="CU525" s="235">
        <f t="shared" si="723"/>
        <v>0</v>
      </c>
      <c r="CV525" s="235">
        <f t="shared" si="723"/>
        <v>0</v>
      </c>
      <c r="CW525" s="188"/>
      <c r="CX525" s="244">
        <f t="shared" si="696"/>
        <v>0</v>
      </c>
      <c r="CY525" s="235">
        <f t="shared" si="724"/>
        <v>0</v>
      </c>
      <c r="CZ525" s="235">
        <f t="shared" si="724"/>
        <v>0</v>
      </c>
      <c r="DA525" s="235">
        <f t="shared" si="724"/>
        <v>0</v>
      </c>
      <c r="DB525" s="188"/>
      <c r="DC525" s="225"/>
      <c r="DD525" s="226"/>
      <c r="DE525" s="1088"/>
      <c r="DF525" s="225"/>
      <c r="DG525" s="226"/>
      <c r="DH525" s="1088"/>
      <c r="DI525" s="225"/>
      <c r="DJ525" s="226"/>
      <c r="DK525" s="1088"/>
      <c r="DL525" s="225"/>
      <c r="DM525" s="226"/>
      <c r="DN525" s="1088"/>
      <c r="DO525" s="370"/>
      <c r="DP525" s="370"/>
      <c r="DQ525" s="243">
        <f t="shared" si="725"/>
        <v>0</v>
      </c>
      <c r="DR525" s="244">
        <f t="shared" si="726"/>
        <v>0</v>
      </c>
      <c r="DS525" s="235">
        <f t="shared" si="727"/>
        <v>0</v>
      </c>
      <c r="DT525" s="244" t="str">
        <f t="shared" si="703"/>
        <v/>
      </c>
      <c r="DU525" s="42" t="str">
        <f t="shared" si="728"/>
        <v/>
      </c>
      <c r="DV525" s="42" t="str">
        <f t="shared" si="729"/>
        <v/>
      </c>
      <c r="DW525" s="42" t="str">
        <f t="shared" si="730"/>
        <v/>
      </c>
      <c r="DX525" s="162"/>
      <c r="DY525" s="42" t="str">
        <f t="shared" si="731"/>
        <v/>
      </c>
      <c r="DZ525" s="42" t="str">
        <f t="shared" si="783"/>
        <v/>
      </c>
      <c r="EA525" s="42" t="str">
        <f t="shared" si="732"/>
        <v/>
      </c>
      <c r="EB525" s="162"/>
      <c r="EC525" s="930"/>
      <c r="ED525" s="188"/>
      <c r="EE525" s="245">
        <f t="shared" si="697"/>
        <v>0</v>
      </c>
      <c r="EG525" s="245">
        <f t="shared" si="733"/>
        <v>0</v>
      </c>
      <c r="EI525" s="246" t="str">
        <f t="shared" si="734"/>
        <v/>
      </c>
      <c r="EJ525" s="247" t="str">
        <f t="shared" si="704"/>
        <v/>
      </c>
      <c r="EK525" s="248" t="str">
        <f t="shared" si="705"/>
        <v/>
      </c>
      <c r="EL525" s="248" t="str">
        <f t="shared" si="706"/>
        <v/>
      </c>
      <c r="EM525" s="248" t="str">
        <f t="shared" si="707"/>
        <v/>
      </c>
      <c r="EN525" s="248" t="str">
        <f t="shared" si="735"/>
        <v/>
      </c>
      <c r="EO525" s="248" t="str">
        <f t="shared" si="708"/>
        <v/>
      </c>
      <c r="EQ525" s="248" t="str">
        <f t="shared" si="736"/>
        <v/>
      </c>
      <c r="ER525" s="248" t="str">
        <f t="shared" si="737"/>
        <v/>
      </c>
      <c r="ES525" s="248" t="str">
        <f t="shared" si="738"/>
        <v/>
      </c>
      <c r="ET525" s="248" t="str">
        <f t="shared" si="739"/>
        <v/>
      </c>
      <c r="EU525" s="248" t="str">
        <f t="shared" si="740"/>
        <v/>
      </c>
      <c r="EV525" s="248" t="str">
        <f t="shared" si="740"/>
        <v/>
      </c>
      <c r="EX525" s="248" t="str">
        <f t="shared" si="741"/>
        <v/>
      </c>
      <c r="EY525" s="248" t="str">
        <f t="shared" si="742"/>
        <v/>
      </c>
      <c r="EZ525" s="248" t="str">
        <f t="shared" si="743"/>
        <v/>
      </c>
      <c r="FA525" s="248" t="str">
        <f t="shared" si="744"/>
        <v/>
      </c>
      <c r="FB525" s="248" t="str">
        <f t="shared" si="776"/>
        <v/>
      </c>
      <c r="FC525" s="248" t="str">
        <f t="shared" si="776"/>
        <v/>
      </c>
      <c r="FE525" s="248" t="str">
        <f t="shared" si="745"/>
        <v/>
      </c>
      <c r="FF525" s="248" t="str">
        <f t="shared" si="746"/>
        <v/>
      </c>
      <c r="FG525" s="248" t="str">
        <f t="shared" si="747"/>
        <v/>
      </c>
      <c r="FH525" s="248" t="str">
        <f t="shared" si="748"/>
        <v/>
      </c>
      <c r="FI525" s="248" t="str">
        <f t="shared" si="777"/>
        <v/>
      </c>
      <c r="FJ525" s="248" t="str">
        <f t="shared" si="777"/>
        <v/>
      </c>
      <c r="FL525" s="370"/>
      <c r="FM525" s="371"/>
      <c r="FN525" s="371"/>
      <c r="FO525" s="611"/>
      <c r="FP525" s="896"/>
      <c r="FQ525" s="370"/>
      <c r="FR525" s="371"/>
      <c r="FS525" s="371"/>
      <c r="FT525" s="611"/>
      <c r="FU525" s="896"/>
      <c r="FV525" s="370"/>
      <c r="FW525" s="371"/>
      <c r="FX525" s="371"/>
      <c r="FY525" s="611"/>
      <c r="FZ525" s="896"/>
      <c r="GA525" s="613"/>
      <c r="GC525" s="227">
        <f t="shared" si="749"/>
        <v>0</v>
      </c>
      <c r="GD525" s="228">
        <f t="shared" si="750"/>
        <v>0</v>
      </c>
      <c r="GE525" s="229">
        <f t="shared" si="778"/>
        <v>0</v>
      </c>
      <c r="GF525" s="230">
        <f t="shared" si="778"/>
        <v>0</v>
      </c>
      <c r="GG525" s="231" t="str">
        <f t="shared" si="751"/>
        <v/>
      </c>
      <c r="GH525" s="232">
        <f t="shared" si="752"/>
        <v>0</v>
      </c>
      <c r="GI525" s="227">
        <f t="shared" si="753"/>
        <v>0</v>
      </c>
      <c r="GJ525" s="233">
        <f t="shared" si="754"/>
        <v>0</v>
      </c>
      <c r="GK525" s="233">
        <f t="shared" si="755"/>
        <v>0</v>
      </c>
      <c r="GL525" s="234"/>
      <c r="GM525" s="235">
        <f t="shared" si="756"/>
        <v>0</v>
      </c>
      <c r="GN525" s="235">
        <f t="shared" si="757"/>
        <v>0</v>
      </c>
      <c r="GO525" s="235" t="str">
        <f t="shared" si="758"/>
        <v/>
      </c>
      <c r="GP525" s="380"/>
      <c r="GQ525" s="235">
        <f t="shared" si="759"/>
        <v>0</v>
      </c>
      <c r="GR525" s="235">
        <f t="shared" si="760"/>
        <v>0</v>
      </c>
      <c r="GS525" s="235" t="str">
        <f t="shared" si="761"/>
        <v/>
      </c>
      <c r="GT525" s="236"/>
      <c r="GU525" s="237" t="str">
        <f t="shared" si="762"/>
        <v/>
      </c>
      <c r="GV525" s="237" t="str">
        <f t="shared" si="763"/>
        <v/>
      </c>
      <c r="GW525" s="238" t="str">
        <f t="shared" si="764"/>
        <v/>
      </c>
      <c r="GX525" s="238" t="str">
        <f t="shared" si="765"/>
        <v/>
      </c>
      <c r="GY525" s="239"/>
      <c r="GZ525" s="240" t="str">
        <f t="shared" si="766"/>
        <v/>
      </c>
      <c r="HA525" s="235" t="str">
        <f t="shared" si="767"/>
        <v/>
      </c>
      <c r="HB525" s="235" t="str">
        <f t="shared" si="768"/>
        <v/>
      </c>
      <c r="HC525" s="235" t="str">
        <f t="shared" si="769"/>
        <v/>
      </c>
      <c r="HD525" s="235" t="str">
        <f t="shared" si="770"/>
        <v/>
      </c>
      <c r="HE525" s="235" t="str">
        <f t="shared" si="771"/>
        <v/>
      </c>
      <c r="HF525" s="188"/>
      <c r="HG525" s="235" t="str">
        <f t="shared" si="772"/>
        <v/>
      </c>
      <c r="HH525" s="235">
        <f t="shared" si="779"/>
        <v>0</v>
      </c>
      <c r="HI525" s="235">
        <f t="shared" si="779"/>
        <v>0</v>
      </c>
      <c r="HJ525" s="235">
        <f t="shared" si="779"/>
        <v>0</v>
      </c>
      <c r="HK525" s="188"/>
      <c r="HL525" s="235" t="str">
        <f t="shared" si="773"/>
        <v/>
      </c>
      <c r="HM525" s="235">
        <f t="shared" si="780"/>
        <v>0</v>
      </c>
      <c r="HN525" s="235">
        <f t="shared" si="780"/>
        <v>0</v>
      </c>
      <c r="HO525" s="235">
        <f t="shared" si="780"/>
        <v>0</v>
      </c>
      <c r="HP525" s="188"/>
      <c r="HQ525" s="235" t="str">
        <f t="shared" si="774"/>
        <v/>
      </c>
      <c r="HR525" s="235">
        <f t="shared" si="781"/>
        <v>0</v>
      </c>
      <c r="HS525" s="235">
        <f t="shared" si="781"/>
        <v>0</v>
      </c>
      <c r="HT525" s="235">
        <f t="shared" si="781"/>
        <v>0</v>
      </c>
      <c r="HU525" s="162"/>
      <c r="HV525" s="1622"/>
      <c r="HW525" s="1619"/>
      <c r="HX525" s="1619"/>
      <c r="HY525" s="1619"/>
      <c r="HZ525" s="1619"/>
      <c r="IA525" s="1619"/>
      <c r="IB525" s="1619"/>
      <c r="IC525" s="1623"/>
      <c r="ID525" s="162"/>
      <c r="IE525" s="162"/>
    </row>
    <row r="526" spans="1:240" ht="21" customHeight="1" thickBot="1" x14ac:dyDescent="0.3">
      <c r="A526" s="377" t="str">
        <f t="shared" si="709"/>
        <v/>
      </c>
      <c r="B526" s="188">
        <v>500</v>
      </c>
      <c r="C526" s="255"/>
      <c r="D526" s="223" t="str">
        <f t="shared" si="698"/>
        <v/>
      </c>
      <c r="E526" s="223" t="str">
        <f t="shared" si="775"/>
        <v/>
      </c>
      <c r="F526" s="261"/>
      <c r="G526" s="261"/>
      <c r="H526" s="224" t="str">
        <f t="shared" si="710"/>
        <v/>
      </c>
      <c r="I526" s="931"/>
      <c r="J526" s="931"/>
      <c r="K526" s="931"/>
      <c r="L526" s="370"/>
      <c r="M526" s="371"/>
      <c r="N526" s="371"/>
      <c r="O526" s="371"/>
      <c r="P526" s="372"/>
      <c r="Q526" s="609"/>
      <c r="R526" s="609"/>
      <c r="S526" s="610"/>
      <c r="T526" s="371"/>
      <c r="U526" s="371"/>
      <c r="V526" s="188"/>
      <c r="W526" s="370"/>
      <c r="X526" s="371"/>
      <c r="Y526" s="371"/>
      <c r="Z526" s="611"/>
      <c r="AA526" s="897"/>
      <c r="AB526" s="370"/>
      <c r="AC526" s="371"/>
      <c r="AD526" s="371"/>
      <c r="AE526" s="371"/>
      <c r="AF526" s="897"/>
      <c r="AG526" s="370"/>
      <c r="AH526" s="371"/>
      <c r="AI526" s="371"/>
      <c r="AJ526" s="371"/>
      <c r="AK526" s="897"/>
      <c r="AL526" s="370"/>
      <c r="AM526" s="371"/>
      <c r="AN526" s="371"/>
      <c r="AO526" s="372"/>
      <c r="AP526" s="370"/>
      <c r="AQ526" s="371"/>
      <c r="AR526" s="371"/>
      <c r="AS526" s="371"/>
      <c r="AT526" s="929"/>
      <c r="AU526" s="188"/>
      <c r="AV526" s="256">
        <f t="shared" si="699"/>
        <v>0</v>
      </c>
      <c r="AW526" s="257">
        <f t="shared" si="700"/>
        <v>0</v>
      </c>
      <c r="AX526" s="258">
        <f t="shared" si="782"/>
        <v>0</v>
      </c>
      <c r="AY526" s="259">
        <f t="shared" si="782"/>
        <v>0</v>
      </c>
      <c r="AZ526" s="231" t="str">
        <f t="shared" si="711"/>
        <v/>
      </c>
      <c r="BA526" s="232">
        <f t="shared" si="712"/>
        <v>0</v>
      </c>
      <c r="BB526" s="249">
        <f t="shared" si="701"/>
        <v>0</v>
      </c>
      <c r="BC526" s="231">
        <f t="shared" si="713"/>
        <v>0</v>
      </c>
      <c r="BD526" s="231">
        <f t="shared" si="714"/>
        <v>0</v>
      </c>
      <c r="BE526" s="260"/>
      <c r="BF526" s="235">
        <f t="shared" si="715"/>
        <v>0</v>
      </c>
      <c r="BG526" s="235">
        <f t="shared" si="716"/>
        <v>0</v>
      </c>
      <c r="BH526" s="235">
        <f t="shared" si="717"/>
        <v>0</v>
      </c>
      <c r="BI526" s="380"/>
      <c r="BJ526" s="235">
        <f t="shared" si="702"/>
        <v>0</v>
      </c>
      <c r="BK526" s="235">
        <f t="shared" si="718"/>
        <v>0</v>
      </c>
      <c r="BL526" s="235" t="str">
        <f t="shared" si="719"/>
        <v/>
      </c>
      <c r="BM526" s="236"/>
      <c r="BN526" s="237"/>
      <c r="BO526" s="237"/>
      <c r="BP526" s="238"/>
      <c r="BQ526" s="238"/>
      <c r="BR526" s="254"/>
      <c r="BS526" s="252"/>
      <c r="BT526" s="244"/>
      <c r="BU526" s="244"/>
      <c r="BV526" s="244"/>
      <c r="BW526" s="244"/>
      <c r="BX526" s="244"/>
      <c r="BY526" s="244"/>
      <c r="BZ526" s="244"/>
      <c r="CA526" s="244"/>
      <c r="CB526" s="253"/>
      <c r="CC526" s="188"/>
      <c r="CD526" s="244">
        <f t="shared" si="692"/>
        <v>0</v>
      </c>
      <c r="CE526" s="235">
        <f t="shared" si="720"/>
        <v>0</v>
      </c>
      <c r="CF526" s="235">
        <f t="shared" si="720"/>
        <v>0</v>
      </c>
      <c r="CG526" s="235">
        <f t="shared" si="720"/>
        <v>0</v>
      </c>
      <c r="CH526" s="188"/>
      <c r="CI526" s="244">
        <f t="shared" si="693"/>
        <v>0</v>
      </c>
      <c r="CJ526" s="235">
        <f t="shared" si="721"/>
        <v>0</v>
      </c>
      <c r="CK526" s="235">
        <f t="shared" si="721"/>
        <v>0</v>
      </c>
      <c r="CL526" s="235">
        <f t="shared" si="721"/>
        <v>0</v>
      </c>
      <c r="CM526" s="188"/>
      <c r="CN526" s="244">
        <f t="shared" si="694"/>
        <v>0</v>
      </c>
      <c r="CO526" s="235">
        <f t="shared" si="722"/>
        <v>0</v>
      </c>
      <c r="CP526" s="235">
        <f t="shared" si="722"/>
        <v>0</v>
      </c>
      <c r="CQ526" s="235">
        <f t="shared" si="722"/>
        <v>0</v>
      </c>
      <c r="CR526" s="188"/>
      <c r="CS526" s="244">
        <f t="shared" si="695"/>
        <v>0</v>
      </c>
      <c r="CT526" s="235">
        <f t="shared" si="723"/>
        <v>0</v>
      </c>
      <c r="CU526" s="235">
        <f t="shared" si="723"/>
        <v>0</v>
      </c>
      <c r="CV526" s="235">
        <f t="shared" si="723"/>
        <v>0</v>
      </c>
      <c r="CW526" s="188"/>
      <c r="CX526" s="244">
        <f t="shared" si="696"/>
        <v>0</v>
      </c>
      <c r="CY526" s="235">
        <f t="shared" si="724"/>
        <v>0</v>
      </c>
      <c r="CZ526" s="235">
        <f t="shared" si="724"/>
        <v>0</v>
      </c>
      <c r="DA526" s="235">
        <f t="shared" si="724"/>
        <v>0</v>
      </c>
      <c r="DB526" s="188"/>
      <c r="DC526" s="262"/>
      <c r="DD526" s="263"/>
      <c r="DE526" s="1089"/>
      <c r="DF526" s="262"/>
      <c r="DG526" s="263"/>
      <c r="DH526" s="1089"/>
      <c r="DI526" s="262"/>
      <c r="DJ526" s="263"/>
      <c r="DK526" s="1089"/>
      <c r="DL526" s="262"/>
      <c r="DM526" s="263"/>
      <c r="DN526" s="1089"/>
      <c r="DO526" s="370"/>
      <c r="DP526" s="370"/>
      <c r="DQ526" s="243">
        <f t="shared" si="725"/>
        <v>0</v>
      </c>
      <c r="DR526" s="244">
        <f t="shared" si="726"/>
        <v>0</v>
      </c>
      <c r="DS526" s="235">
        <f t="shared" si="727"/>
        <v>0</v>
      </c>
      <c r="DT526" s="244" t="str">
        <f t="shared" si="703"/>
        <v/>
      </c>
      <c r="DU526" s="42" t="str">
        <f t="shared" si="728"/>
        <v/>
      </c>
      <c r="DV526" s="42" t="str">
        <f t="shared" si="729"/>
        <v/>
      </c>
      <c r="DW526" s="42" t="str">
        <f t="shared" si="730"/>
        <v/>
      </c>
      <c r="DX526" s="162"/>
      <c r="DY526" s="42" t="str">
        <f t="shared" si="731"/>
        <v/>
      </c>
      <c r="DZ526" s="42" t="str">
        <f t="shared" si="783"/>
        <v/>
      </c>
      <c r="EA526" s="42" t="str">
        <f t="shared" si="732"/>
        <v/>
      </c>
      <c r="EB526" s="162"/>
      <c r="EC526" s="931"/>
      <c r="ED526" s="188"/>
      <c r="EE526" s="245">
        <f t="shared" si="697"/>
        <v>0</v>
      </c>
      <c r="EG526" s="245">
        <f t="shared" si="733"/>
        <v>0</v>
      </c>
      <c r="EI526" s="246" t="str">
        <f t="shared" si="734"/>
        <v/>
      </c>
      <c r="EJ526" s="247" t="str">
        <f t="shared" si="704"/>
        <v/>
      </c>
      <c r="EK526" s="248" t="str">
        <f t="shared" si="705"/>
        <v/>
      </c>
      <c r="EL526" s="248" t="str">
        <f t="shared" si="706"/>
        <v/>
      </c>
      <c r="EM526" s="248" t="str">
        <f t="shared" si="707"/>
        <v/>
      </c>
      <c r="EN526" s="248" t="str">
        <f t="shared" si="735"/>
        <v/>
      </c>
      <c r="EO526" s="248" t="str">
        <f t="shared" si="708"/>
        <v/>
      </c>
      <c r="EQ526" s="248" t="str">
        <f t="shared" si="736"/>
        <v/>
      </c>
      <c r="ER526" s="248" t="str">
        <f t="shared" si="737"/>
        <v/>
      </c>
      <c r="ES526" s="248" t="str">
        <f t="shared" si="738"/>
        <v/>
      </c>
      <c r="ET526" s="248" t="str">
        <f t="shared" si="739"/>
        <v/>
      </c>
      <c r="EU526" s="248" t="str">
        <f t="shared" si="740"/>
        <v/>
      </c>
      <c r="EV526" s="248" t="str">
        <f t="shared" si="740"/>
        <v/>
      </c>
      <c r="EX526" s="248" t="str">
        <f t="shared" si="741"/>
        <v/>
      </c>
      <c r="EY526" s="248" t="str">
        <f t="shared" si="742"/>
        <v/>
      </c>
      <c r="EZ526" s="248" t="str">
        <f t="shared" si="743"/>
        <v/>
      </c>
      <c r="FA526" s="248" t="str">
        <f t="shared" si="744"/>
        <v/>
      </c>
      <c r="FB526" s="248" t="str">
        <f t="shared" si="776"/>
        <v/>
      </c>
      <c r="FC526" s="248" t="str">
        <f t="shared" si="776"/>
        <v/>
      </c>
      <c r="FE526" s="248" t="str">
        <f t="shared" si="745"/>
        <v/>
      </c>
      <c r="FF526" s="248" t="str">
        <f t="shared" si="746"/>
        <v/>
      </c>
      <c r="FG526" s="248" t="str">
        <f t="shared" si="747"/>
        <v/>
      </c>
      <c r="FH526" s="248" t="str">
        <f t="shared" si="748"/>
        <v/>
      </c>
      <c r="FI526" s="248" t="str">
        <f t="shared" si="777"/>
        <v/>
      </c>
      <c r="FJ526" s="248" t="str">
        <f t="shared" si="777"/>
        <v/>
      </c>
      <c r="FL526" s="1093"/>
      <c r="FM526" s="1094"/>
      <c r="FN526" s="1094"/>
      <c r="FO526" s="1095"/>
      <c r="FP526" s="897"/>
      <c r="FQ526" s="1093"/>
      <c r="FR526" s="1094"/>
      <c r="FS526" s="1094"/>
      <c r="FT526" s="1095"/>
      <c r="FU526" s="897"/>
      <c r="FV526" s="1093"/>
      <c r="FW526" s="1094"/>
      <c r="FX526" s="1094"/>
      <c r="FY526" s="1095"/>
      <c r="FZ526" s="897"/>
      <c r="GA526" s="613"/>
      <c r="GC526" s="227">
        <f t="shared" si="749"/>
        <v>0</v>
      </c>
      <c r="GD526" s="228">
        <f t="shared" si="750"/>
        <v>0</v>
      </c>
      <c r="GE526" s="229">
        <f t="shared" si="778"/>
        <v>0</v>
      </c>
      <c r="GF526" s="230">
        <f t="shared" si="778"/>
        <v>0</v>
      </c>
      <c r="GG526" s="231" t="str">
        <f t="shared" si="751"/>
        <v/>
      </c>
      <c r="GH526" s="232">
        <f t="shared" si="752"/>
        <v>0</v>
      </c>
      <c r="GI526" s="227">
        <f t="shared" si="753"/>
        <v>0</v>
      </c>
      <c r="GJ526" s="233">
        <f t="shared" si="754"/>
        <v>0</v>
      </c>
      <c r="GK526" s="233">
        <f t="shared" si="755"/>
        <v>0</v>
      </c>
      <c r="GL526" s="234"/>
      <c r="GM526" s="235">
        <f t="shared" si="756"/>
        <v>0</v>
      </c>
      <c r="GN526" s="235">
        <f t="shared" si="757"/>
        <v>0</v>
      </c>
      <c r="GO526" s="235" t="str">
        <f t="shared" si="758"/>
        <v/>
      </c>
      <c r="GP526" s="380"/>
      <c r="GQ526" s="235">
        <f t="shared" si="759"/>
        <v>0</v>
      </c>
      <c r="GR526" s="235">
        <f t="shared" si="760"/>
        <v>0</v>
      </c>
      <c r="GS526" s="235" t="str">
        <f t="shared" si="761"/>
        <v/>
      </c>
      <c r="GT526" s="236"/>
      <c r="GU526" s="237" t="str">
        <f t="shared" si="762"/>
        <v/>
      </c>
      <c r="GV526" s="237" t="str">
        <f t="shared" si="763"/>
        <v/>
      </c>
      <c r="GW526" s="238" t="str">
        <f t="shared" si="764"/>
        <v/>
      </c>
      <c r="GX526" s="238" t="str">
        <f t="shared" si="765"/>
        <v/>
      </c>
      <c r="GY526" s="239"/>
      <c r="GZ526" s="240" t="str">
        <f t="shared" si="766"/>
        <v/>
      </c>
      <c r="HA526" s="235" t="str">
        <f t="shared" si="767"/>
        <v/>
      </c>
      <c r="HB526" s="235" t="str">
        <f t="shared" si="768"/>
        <v/>
      </c>
      <c r="HC526" s="235" t="str">
        <f t="shared" si="769"/>
        <v/>
      </c>
      <c r="HD526" s="235" t="str">
        <f t="shared" si="770"/>
        <v/>
      </c>
      <c r="HE526" s="235" t="str">
        <f t="shared" si="771"/>
        <v/>
      </c>
      <c r="HF526" s="188"/>
      <c r="HG526" s="235" t="str">
        <f t="shared" si="772"/>
        <v/>
      </c>
      <c r="HH526" s="235">
        <f t="shared" si="779"/>
        <v>0</v>
      </c>
      <c r="HI526" s="235">
        <f t="shared" si="779"/>
        <v>0</v>
      </c>
      <c r="HJ526" s="235">
        <f t="shared" si="779"/>
        <v>0</v>
      </c>
      <c r="HK526" s="188"/>
      <c r="HL526" s="235" t="str">
        <f t="shared" si="773"/>
        <v/>
      </c>
      <c r="HM526" s="235">
        <f t="shared" si="780"/>
        <v>0</v>
      </c>
      <c r="HN526" s="235">
        <f t="shared" si="780"/>
        <v>0</v>
      </c>
      <c r="HO526" s="235">
        <f t="shared" si="780"/>
        <v>0</v>
      </c>
      <c r="HP526" s="188"/>
      <c r="HQ526" s="235" t="str">
        <f t="shared" si="774"/>
        <v/>
      </c>
      <c r="HR526" s="235">
        <f t="shared" si="781"/>
        <v>0</v>
      </c>
      <c r="HS526" s="235">
        <f t="shared" si="781"/>
        <v>0</v>
      </c>
      <c r="HT526" s="235">
        <f t="shared" si="781"/>
        <v>0</v>
      </c>
      <c r="HU526" s="162"/>
      <c r="HV526" s="1622"/>
      <c r="HW526" s="1619"/>
      <c r="HX526" s="1619"/>
      <c r="HY526" s="1619"/>
      <c r="HZ526" s="1619"/>
      <c r="IA526" s="1619"/>
      <c r="IB526" s="1619"/>
      <c r="IC526" s="1623"/>
      <c r="ID526" s="162"/>
      <c r="IE526" s="162"/>
    </row>
    <row r="527" spans="1:240" s="265" customFormat="1" ht="26.25" customHeight="1" thickBot="1" x14ac:dyDescent="0.25">
      <c r="A527" s="376">
        <f>SUM(A27:A526)</f>
        <v>0</v>
      </c>
      <c r="B527" s="188"/>
      <c r="C527" s="188"/>
      <c r="D527" s="188"/>
      <c r="E527" s="188"/>
      <c r="F527" s="188"/>
      <c r="G527" s="188"/>
      <c r="H527" s="188"/>
      <c r="I527" s="188"/>
      <c r="J527" s="188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 t="s">
        <v>25</v>
      </c>
      <c r="BG527" s="188"/>
      <c r="BH527" s="188"/>
      <c r="BI527" s="188"/>
      <c r="BJ527" s="188" t="s">
        <v>96</v>
      </c>
      <c r="BK527" s="188" t="s">
        <v>97</v>
      </c>
      <c r="BL527" s="188"/>
      <c r="BM527" s="188"/>
      <c r="BN527" s="188"/>
      <c r="BO527" s="188" t="s">
        <v>55</v>
      </c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374" t="s">
        <v>30</v>
      </c>
      <c r="DV527" s="162"/>
      <c r="DW527" s="162"/>
      <c r="DX527" s="162"/>
      <c r="DY527" s="374" t="s">
        <v>220</v>
      </c>
      <c r="DZ527" s="162"/>
      <c r="EA527" s="162"/>
      <c r="EB527" s="162"/>
      <c r="EC527" s="188"/>
      <c r="ED527" s="188"/>
      <c r="EE527" s="188"/>
      <c r="EF527" s="188"/>
      <c r="EG527" s="188"/>
      <c r="EH527" s="188"/>
      <c r="EI527" s="188"/>
      <c r="EJ527" s="188"/>
      <c r="EK527" s="188"/>
      <c r="EL527" s="188"/>
      <c r="EM527" s="188"/>
      <c r="EN527" s="188"/>
      <c r="EO527" s="188"/>
      <c r="EP527" s="188"/>
      <c r="EQ527" s="188"/>
      <c r="ER527" s="188"/>
      <c r="ES527" s="188"/>
      <c r="ET527" s="188"/>
      <c r="EU527" s="188"/>
      <c r="EV527" s="188"/>
      <c r="EW527" s="188"/>
      <c r="EX527" s="188"/>
      <c r="EY527" s="188"/>
      <c r="EZ527" s="188"/>
      <c r="FA527" s="188"/>
      <c r="FB527" s="188"/>
      <c r="FC527" s="188"/>
      <c r="FD527" s="188"/>
      <c r="FE527" s="188"/>
      <c r="FF527" s="188"/>
      <c r="FG527" s="188"/>
      <c r="FH527" s="188"/>
      <c r="FI527" s="188"/>
      <c r="FJ527" s="188"/>
      <c r="FK527" s="188"/>
      <c r="FL527" s="188"/>
      <c r="FM527" s="188"/>
      <c r="FN527" s="188"/>
      <c r="FO527" s="188"/>
      <c r="FP527" s="188"/>
      <c r="FQ527" s="188"/>
      <c r="FR527" s="188"/>
      <c r="FS527" s="188"/>
      <c r="FT527" s="188"/>
      <c r="FU527" s="188"/>
      <c r="FV527" s="188"/>
      <c r="FW527" s="188"/>
      <c r="FX527" s="188"/>
      <c r="FY527" s="188"/>
      <c r="FZ527" s="188"/>
      <c r="GA527" s="188"/>
      <c r="GB527" s="188"/>
      <c r="GC527" s="188"/>
      <c r="GD527" s="188"/>
      <c r="GE527" s="188"/>
      <c r="GF527" s="188"/>
      <c r="GG527" s="188"/>
      <c r="GH527" s="188"/>
      <c r="GI527" s="188"/>
      <c r="GJ527" s="188"/>
      <c r="GK527" s="188"/>
      <c r="GL527" s="188"/>
      <c r="GM527" s="188"/>
      <c r="GN527" s="188"/>
      <c r="GO527" s="188"/>
      <c r="GP527" s="188"/>
      <c r="GQ527" s="188"/>
      <c r="GR527" s="188"/>
      <c r="GS527" s="188"/>
      <c r="GT527" s="188"/>
      <c r="GU527" s="188"/>
      <c r="GV527" s="188"/>
      <c r="GW527" s="188"/>
      <c r="GX527" s="188"/>
      <c r="GY527" s="188"/>
      <c r="GZ527" s="188"/>
      <c r="HA527" s="188"/>
      <c r="HB527" s="188"/>
      <c r="HC527" s="188"/>
      <c r="HD527" s="188"/>
      <c r="HE527" s="188"/>
      <c r="HF527" s="188"/>
      <c r="HG527" s="188"/>
      <c r="HH527" s="188"/>
      <c r="HI527" s="188"/>
      <c r="HJ527" s="188"/>
      <c r="HK527" s="188"/>
      <c r="HL527" s="188"/>
      <c r="HM527" s="188"/>
      <c r="HN527" s="188"/>
      <c r="HO527" s="188"/>
      <c r="HP527" s="188"/>
      <c r="HQ527" s="188"/>
      <c r="HR527" s="188"/>
      <c r="HS527" s="188"/>
      <c r="HT527" s="188"/>
      <c r="HU527" s="901"/>
      <c r="HV527" s="901"/>
      <c r="HW527" s="901"/>
      <c r="HX527" s="901"/>
      <c r="HY527" s="901"/>
      <c r="HZ527" s="901"/>
      <c r="IA527" s="901"/>
      <c r="IB527" s="901"/>
      <c r="IC527" s="901"/>
      <c r="ID527" s="901"/>
      <c r="IE527" s="901"/>
      <c r="IF527" s="901"/>
    </row>
    <row r="528" spans="1:240" s="265" customFormat="1" ht="24" customHeight="1" thickBot="1" x14ac:dyDescent="0.4">
      <c r="C528" s="266" t="s">
        <v>24</v>
      </c>
      <c r="D528" s="267">
        <f>SUM(D26:D526)</f>
        <v>0</v>
      </c>
      <c r="E528" s="267">
        <f>SUM(E26:E526)</f>
        <v>0</v>
      </c>
      <c r="G528" s="266" t="s">
        <v>24</v>
      </c>
      <c r="H528" s="268">
        <f>SUM(H27:H526)</f>
        <v>0</v>
      </c>
      <c r="I528" s="268">
        <f>SUM(I27:I526)</f>
        <v>0</v>
      </c>
      <c r="J528" s="268">
        <f>SUM(J27:J526)</f>
        <v>0</v>
      </c>
      <c r="K528" s="269"/>
      <c r="L528" s="191"/>
      <c r="M528" s="191"/>
      <c r="N528" s="266" t="s">
        <v>24</v>
      </c>
      <c r="O528" s="266"/>
      <c r="P528" s="191"/>
      <c r="Q528" s="270">
        <f>SUM(Q27:Q527)</f>
        <v>0</v>
      </c>
      <c r="R528" s="270">
        <f>SUM(R27:R527)</f>
        <v>0</v>
      </c>
      <c r="S528" s="270">
        <f>SUM(S27:S527)</f>
        <v>0</v>
      </c>
      <c r="T528" s="270">
        <f>SUM(T27:T527)</f>
        <v>0</v>
      </c>
      <c r="U528" s="270">
        <f>SUM(U27:U527)</f>
        <v>0</v>
      </c>
      <c r="V528" s="188"/>
      <c r="W528" s="271">
        <f t="shared" ref="W528:AT528" si="784">SUM(W27:W526)</f>
        <v>0</v>
      </c>
      <c r="X528" s="272">
        <f t="shared" si="784"/>
        <v>0</v>
      </c>
      <c r="Y528" s="272">
        <f t="shared" si="784"/>
        <v>0</v>
      </c>
      <c r="Z528" s="272">
        <f t="shared" si="784"/>
        <v>0</v>
      </c>
      <c r="AA528" s="272">
        <f t="shared" si="784"/>
        <v>0</v>
      </c>
      <c r="AB528" s="272">
        <f t="shared" si="784"/>
        <v>0</v>
      </c>
      <c r="AC528" s="272">
        <f t="shared" si="784"/>
        <v>0</v>
      </c>
      <c r="AD528" s="272">
        <f t="shared" si="784"/>
        <v>0</v>
      </c>
      <c r="AE528" s="272">
        <f t="shared" si="784"/>
        <v>0</v>
      </c>
      <c r="AF528" s="272">
        <f t="shared" si="784"/>
        <v>0</v>
      </c>
      <c r="AG528" s="272">
        <f t="shared" si="784"/>
        <v>0</v>
      </c>
      <c r="AH528" s="272">
        <f t="shared" si="784"/>
        <v>0</v>
      </c>
      <c r="AI528" s="272">
        <f t="shared" si="784"/>
        <v>0</v>
      </c>
      <c r="AJ528" s="272">
        <f t="shared" si="784"/>
        <v>0</v>
      </c>
      <c r="AK528" s="272">
        <f t="shared" si="784"/>
        <v>0</v>
      </c>
      <c r="AL528" s="272">
        <f t="shared" si="784"/>
        <v>0</v>
      </c>
      <c r="AM528" s="272">
        <f t="shared" si="784"/>
        <v>0</v>
      </c>
      <c r="AN528" s="272">
        <f t="shared" si="784"/>
        <v>0</v>
      </c>
      <c r="AO528" s="272">
        <f t="shared" si="784"/>
        <v>0</v>
      </c>
      <c r="AP528" s="272">
        <f t="shared" si="784"/>
        <v>0</v>
      </c>
      <c r="AQ528" s="272">
        <f t="shared" si="784"/>
        <v>0</v>
      </c>
      <c r="AR528" s="272">
        <f t="shared" si="784"/>
        <v>0</v>
      </c>
      <c r="AS528" s="272">
        <f t="shared" si="784"/>
        <v>0</v>
      </c>
      <c r="AT528" s="273">
        <f t="shared" si="784"/>
        <v>0</v>
      </c>
      <c r="AU528" s="188"/>
      <c r="AV528" s="267">
        <f t="shared" ref="AV528:BD528" si="785">SUM(AV27:AV526)</f>
        <v>0</v>
      </c>
      <c r="AW528" s="267">
        <f t="shared" si="785"/>
        <v>0</v>
      </c>
      <c r="AX528" s="267">
        <f t="shared" si="785"/>
        <v>0</v>
      </c>
      <c r="AY528" s="274">
        <f t="shared" si="785"/>
        <v>0</v>
      </c>
      <c r="AZ528" s="830">
        <f t="shared" si="785"/>
        <v>0</v>
      </c>
      <c r="BA528" s="274">
        <f t="shared" si="785"/>
        <v>0</v>
      </c>
      <c r="BB528" s="274">
        <f t="shared" si="785"/>
        <v>0</v>
      </c>
      <c r="BC528" s="274">
        <f t="shared" si="785"/>
        <v>0</v>
      </c>
      <c r="BD528" s="274">
        <f t="shared" si="785"/>
        <v>0</v>
      </c>
      <c r="BE528" s="275"/>
      <c r="BF528" s="276">
        <f>SUM(BF27:BF526)</f>
        <v>0</v>
      </c>
      <c r="BG528" s="277">
        <f>SUM(BG27:BG526)</f>
        <v>0</v>
      </c>
      <c r="BH528" s="277">
        <f>SUM(BH27:BH526)</f>
        <v>0</v>
      </c>
      <c r="BI528" s="188"/>
      <c r="BJ528" s="277">
        <f>SUM(BJ27:BJ526)</f>
        <v>0</v>
      </c>
      <c r="BK528" s="277">
        <f t="shared" ref="BK528:BL528" si="786">SUM(BK27:BK526)</f>
        <v>0</v>
      </c>
      <c r="BL528" s="277">
        <f t="shared" si="786"/>
        <v>0</v>
      </c>
      <c r="BM528" s="188"/>
      <c r="BN528" s="278">
        <f>SUM(BN27:BN526)</f>
        <v>0</v>
      </c>
      <c r="BO528" s="279">
        <f>SUM(BO27:BO526)</f>
        <v>0</v>
      </c>
      <c r="BP528" s="279">
        <f>SUM(BP27:BP526)</f>
        <v>0</v>
      </c>
      <c r="BQ528" s="279">
        <f>SUM(BQ27:BQ526)</f>
        <v>0</v>
      </c>
      <c r="BR528" s="275"/>
      <c r="BS528" s="280">
        <f t="shared" ref="BS528:CB528" si="787">SUM(BS27:BS526)</f>
        <v>0</v>
      </c>
      <c r="BT528" s="281">
        <f t="shared" si="787"/>
        <v>0</v>
      </c>
      <c r="BU528" s="281">
        <f t="shared" si="787"/>
        <v>0</v>
      </c>
      <c r="BV528" s="281">
        <f t="shared" si="787"/>
        <v>0</v>
      </c>
      <c r="BW528" s="281">
        <f t="shared" si="787"/>
        <v>0</v>
      </c>
      <c r="BX528" s="281">
        <f t="shared" si="787"/>
        <v>0</v>
      </c>
      <c r="BY528" s="281">
        <f t="shared" si="787"/>
        <v>0</v>
      </c>
      <c r="BZ528" s="281">
        <f t="shared" si="787"/>
        <v>0</v>
      </c>
      <c r="CA528" s="281">
        <f t="shared" si="787"/>
        <v>0</v>
      </c>
      <c r="CB528" s="282">
        <f t="shared" si="787"/>
        <v>0</v>
      </c>
      <c r="CC528" s="275"/>
      <c r="CD528" s="283">
        <f>SUM(CD27:CD526)</f>
        <v>0</v>
      </c>
      <c r="CE528" s="284">
        <f>SUM(CE27:CE526)</f>
        <v>0</v>
      </c>
      <c r="CF528" s="284">
        <f>SUM(CF27:CF526)</f>
        <v>0</v>
      </c>
      <c r="CG528" s="284">
        <f>SUM(CG27:CG526)</f>
        <v>0</v>
      </c>
      <c r="CH528" s="188"/>
      <c r="CI528" s="284">
        <f>SUM(CI27:CI526)</f>
        <v>0</v>
      </c>
      <c r="CJ528" s="284">
        <f>SUM(CJ27:CJ526)</f>
        <v>0</v>
      </c>
      <c r="CK528" s="284">
        <f>SUM(CK27:CK526)</f>
        <v>0</v>
      </c>
      <c r="CL528" s="284">
        <f>SUM(CL27:CL526)</f>
        <v>0</v>
      </c>
      <c r="CM528" s="188"/>
      <c r="CN528" s="284">
        <f>SUM(CN27:CN526)</f>
        <v>0</v>
      </c>
      <c r="CO528" s="284">
        <f>SUM(CO27:CO526)</f>
        <v>0</v>
      </c>
      <c r="CP528" s="284">
        <f>SUM(CP27:CP526)</f>
        <v>0</v>
      </c>
      <c r="CQ528" s="284">
        <f>SUM(CQ27:CQ526)</f>
        <v>0</v>
      </c>
      <c r="CR528" s="188"/>
      <c r="CS528" s="284">
        <f>SUM(CS27:CS526)</f>
        <v>0</v>
      </c>
      <c r="CT528" s="284">
        <f>SUM(CT27:CT526)</f>
        <v>0</v>
      </c>
      <c r="CU528" s="285">
        <f>SUM(CU27:CU526)</f>
        <v>0</v>
      </c>
      <c r="CV528" s="285">
        <f>SUM(CV27:CV526)</f>
        <v>0</v>
      </c>
      <c r="CW528" s="188"/>
      <c r="CX528" s="284">
        <f>SUM(CX27:CX526)</f>
        <v>0</v>
      </c>
      <c r="CY528" s="284">
        <f>SUM(CY27:CY526)</f>
        <v>0</v>
      </c>
      <c r="CZ528" s="286">
        <f>SUM(CZ27:CZ526)</f>
        <v>0</v>
      </c>
      <c r="DA528" s="286">
        <f>SUM(DA27:DA526)</f>
        <v>0</v>
      </c>
      <c r="DB528" s="275"/>
      <c r="DC528" s="273">
        <f t="shared" ref="DC528:DP528" si="788">SUM(DC27:DC526)</f>
        <v>0</v>
      </c>
      <c r="DD528" s="272">
        <f t="shared" si="788"/>
        <v>0</v>
      </c>
      <c r="DE528" s="272">
        <f t="shared" si="788"/>
        <v>0</v>
      </c>
      <c r="DF528" s="272">
        <f t="shared" si="788"/>
        <v>0</v>
      </c>
      <c r="DG528" s="272">
        <f t="shared" si="788"/>
        <v>0</v>
      </c>
      <c r="DH528" s="272">
        <f t="shared" si="788"/>
        <v>0</v>
      </c>
      <c r="DI528" s="272">
        <f t="shared" si="788"/>
        <v>0</v>
      </c>
      <c r="DJ528" s="272">
        <f t="shared" si="788"/>
        <v>0</v>
      </c>
      <c r="DK528" s="272">
        <f t="shared" si="788"/>
        <v>0</v>
      </c>
      <c r="DL528" s="272">
        <f t="shared" si="788"/>
        <v>0</v>
      </c>
      <c r="DM528" s="272">
        <f t="shared" si="788"/>
        <v>0</v>
      </c>
      <c r="DN528" s="272">
        <f t="shared" si="788"/>
        <v>0</v>
      </c>
      <c r="DO528" s="272">
        <f t="shared" si="788"/>
        <v>0</v>
      </c>
      <c r="DP528" s="272">
        <f t="shared" si="788"/>
        <v>0</v>
      </c>
      <c r="DQ528" s="287"/>
      <c r="DR528" s="276">
        <f>SUM(DR27:DR526)</f>
        <v>0</v>
      </c>
      <c r="DS528" s="276">
        <f>SUM(DS27:DS526)</f>
        <v>0</v>
      </c>
      <c r="DT528" s="272">
        <f>SUM(DT27:DT526)</f>
        <v>0</v>
      </c>
      <c r="DU528" s="267">
        <f>SUM(DU27:DU526)</f>
        <v>0</v>
      </c>
      <c r="DV528" s="267">
        <f t="shared" ref="DV528:DW528" si="789">SUM(DV27:DV526)</f>
        <v>0</v>
      </c>
      <c r="DW528" s="267">
        <f t="shared" si="789"/>
        <v>0</v>
      </c>
      <c r="DX528" s="162"/>
      <c r="DY528" s="267">
        <f>SUM(DY27:DY526)</f>
        <v>0</v>
      </c>
      <c r="DZ528" s="267">
        <f t="shared" ref="DZ528:EA528" si="790">SUM(DZ27:DZ526)</f>
        <v>0</v>
      </c>
      <c r="EA528" s="267">
        <f t="shared" si="790"/>
        <v>0</v>
      </c>
      <c r="EB528" s="162"/>
      <c r="EC528" s="273">
        <f>SUM(EC27:EC526)</f>
        <v>0</v>
      </c>
      <c r="EE528" s="273">
        <f>SUM(EE27:EE526)</f>
        <v>0</v>
      </c>
      <c r="EG528" s="267">
        <f>SUM(EG27:EG526)</f>
        <v>0</v>
      </c>
      <c r="EI528" s="288">
        <f>SUM(EI27:EI526)</f>
        <v>0</v>
      </c>
      <c r="EJ528" s="267">
        <f>SUM(EJ27:EJ526)</f>
        <v>0</v>
      </c>
      <c r="EK528" s="267">
        <f t="shared" ref="EK528:EO528" si="791">SUM(EK27:EK526)</f>
        <v>0</v>
      </c>
      <c r="EL528" s="267">
        <f t="shared" si="791"/>
        <v>0</v>
      </c>
      <c r="EM528" s="267">
        <f t="shared" si="791"/>
        <v>0</v>
      </c>
      <c r="EN528" s="267">
        <f t="shared" si="791"/>
        <v>0</v>
      </c>
      <c r="EO528" s="267">
        <f t="shared" si="791"/>
        <v>0</v>
      </c>
      <c r="EP528" s="290"/>
      <c r="EQ528" s="289">
        <f>SUM(EQ27:EQ526)</f>
        <v>0</v>
      </c>
      <c r="ER528" s="289">
        <f>SUM(ER27:ER526)</f>
        <v>0</v>
      </c>
      <c r="ES528" s="289">
        <f>SUM(ES27:ES526)</f>
        <v>0</v>
      </c>
      <c r="ET528" s="289">
        <f>SUM(ET27:ET526)</f>
        <v>0</v>
      </c>
      <c r="EU528" s="289">
        <f t="shared" ref="EU528:EV528" si="792">SUM(EU27:EU526)</f>
        <v>0</v>
      </c>
      <c r="EV528" s="289">
        <f t="shared" si="792"/>
        <v>0</v>
      </c>
      <c r="EX528" s="289">
        <f>SUM(EX27:EX526)</f>
        <v>0</v>
      </c>
      <c r="EY528" s="289">
        <f>SUM(EY27:EY526)</f>
        <v>0</v>
      </c>
      <c r="EZ528" s="289">
        <f>SUM(EZ27:EZ526)</f>
        <v>0</v>
      </c>
      <c r="FA528" s="289">
        <f>SUM(FA27:FA526)</f>
        <v>0</v>
      </c>
      <c r="FB528" s="289">
        <f t="shared" ref="FB528:FC528" si="793">SUM(FB27:FB526)</f>
        <v>0</v>
      </c>
      <c r="FC528" s="289">
        <f t="shared" si="793"/>
        <v>0</v>
      </c>
      <c r="FD528" s="290"/>
      <c r="FE528" s="289">
        <f>SUM(FE27:FE526)</f>
        <v>0</v>
      </c>
      <c r="FF528" s="289">
        <f>SUM(FF27:FF526)</f>
        <v>0</v>
      </c>
      <c r="FG528" s="289">
        <f>SUM(FG27:FG526)</f>
        <v>0</v>
      </c>
      <c r="FH528" s="289">
        <f>SUM(FH27:FH526)</f>
        <v>0</v>
      </c>
      <c r="FI528" s="289">
        <f t="shared" ref="FI528:FJ528" si="794">SUM(FI27:FI526)</f>
        <v>0</v>
      </c>
      <c r="FJ528" s="289">
        <f t="shared" si="794"/>
        <v>0</v>
      </c>
      <c r="FL528" s="271">
        <f t="shared" ref="FL528:GK528" si="795">SUM(FL27:FL526)</f>
        <v>0</v>
      </c>
      <c r="FM528" s="272">
        <f t="shared" si="795"/>
        <v>0</v>
      </c>
      <c r="FN528" s="272">
        <f t="shared" si="795"/>
        <v>0</v>
      </c>
      <c r="FO528" s="272">
        <f t="shared" si="795"/>
        <v>0</v>
      </c>
      <c r="FP528" s="272">
        <f t="shared" si="795"/>
        <v>0</v>
      </c>
      <c r="FQ528" s="272">
        <f t="shared" si="795"/>
        <v>0</v>
      </c>
      <c r="FR528" s="272">
        <f t="shared" si="795"/>
        <v>0</v>
      </c>
      <c r="FS528" s="272">
        <f t="shared" si="795"/>
        <v>0</v>
      </c>
      <c r="FT528" s="272">
        <f t="shared" si="795"/>
        <v>0</v>
      </c>
      <c r="FU528" s="272">
        <f t="shared" si="795"/>
        <v>0</v>
      </c>
      <c r="FV528" s="272">
        <f t="shared" si="795"/>
        <v>0</v>
      </c>
      <c r="FW528" s="272">
        <f t="shared" si="795"/>
        <v>0</v>
      </c>
      <c r="FX528" s="272">
        <f t="shared" si="795"/>
        <v>0</v>
      </c>
      <c r="FY528" s="272">
        <f t="shared" si="795"/>
        <v>0</v>
      </c>
      <c r="FZ528" s="272">
        <f t="shared" si="795"/>
        <v>0</v>
      </c>
      <c r="GA528" s="272">
        <f t="shared" si="795"/>
        <v>0</v>
      </c>
      <c r="GC528" s="272">
        <f t="shared" si="795"/>
        <v>0</v>
      </c>
      <c r="GD528" s="272">
        <f t="shared" si="795"/>
        <v>0</v>
      </c>
      <c r="GE528" s="272">
        <f t="shared" si="795"/>
        <v>0</v>
      </c>
      <c r="GF528" s="272">
        <f t="shared" si="795"/>
        <v>0</v>
      </c>
      <c r="GG528" s="272">
        <f t="shared" si="795"/>
        <v>0</v>
      </c>
      <c r="GH528" s="272">
        <f t="shared" si="795"/>
        <v>0</v>
      </c>
      <c r="GI528" s="272">
        <f t="shared" si="795"/>
        <v>0</v>
      </c>
      <c r="GJ528" s="272">
        <f t="shared" si="795"/>
        <v>0</v>
      </c>
      <c r="GK528" s="272">
        <f t="shared" si="795"/>
        <v>0</v>
      </c>
      <c r="GM528" s="38">
        <f>SUM(GM27:GM526)</f>
        <v>0</v>
      </c>
      <c r="GN528" s="740">
        <f>SUM(GN27:GN526)</f>
        <v>0</v>
      </c>
      <c r="GO528" s="740">
        <f>SUM(GO27:GO526)</f>
        <v>0</v>
      </c>
      <c r="GP528" s="735"/>
      <c r="GQ528" s="740">
        <f>SUM(GQ27:GQ526)</f>
        <v>0</v>
      </c>
      <c r="GR528" s="740">
        <f t="shared" ref="GR528:GS528" si="796">SUM(GR27:GR526)</f>
        <v>0</v>
      </c>
      <c r="GS528" s="740">
        <f t="shared" si="796"/>
        <v>0</v>
      </c>
      <c r="GT528" s="735"/>
      <c r="GU528" s="140">
        <f>SUM(GU27:GU526)</f>
        <v>0</v>
      </c>
      <c r="GV528" s="52">
        <f>SUM(GV27:GV526)</f>
        <v>0</v>
      </c>
      <c r="GW528" s="52">
        <f>SUM(GW27:GW526)</f>
        <v>0</v>
      </c>
      <c r="GX528" s="52">
        <f>SUM(GX27:GX526)</f>
        <v>0</v>
      </c>
      <c r="GY528" s="275"/>
      <c r="GZ528" s="754">
        <f t="shared" ref="GZ528:HE528" si="797">SUM(GZ27:GZ526)</f>
        <v>0</v>
      </c>
      <c r="HA528" s="755">
        <f t="shared" si="797"/>
        <v>0</v>
      </c>
      <c r="HB528" s="755">
        <f t="shared" si="797"/>
        <v>0</v>
      </c>
      <c r="HC528" s="755">
        <f t="shared" si="797"/>
        <v>0</v>
      </c>
      <c r="HD528" s="755">
        <f t="shared" si="797"/>
        <v>0</v>
      </c>
      <c r="HE528" s="755">
        <f t="shared" si="797"/>
        <v>0</v>
      </c>
      <c r="HF528" s="755"/>
      <c r="HG528" s="283">
        <f>SUM(HG27:HG526)</f>
        <v>0</v>
      </c>
      <c r="HH528" s="734">
        <f>SUM(HH27:HH526)</f>
        <v>0</v>
      </c>
      <c r="HI528" s="734">
        <f>SUM(HI27:HI526)</f>
        <v>0</v>
      </c>
      <c r="HJ528" s="734">
        <f>SUM(HJ27:HJ526)</f>
        <v>0</v>
      </c>
      <c r="HK528" s="735"/>
      <c r="HL528" s="734">
        <f>SUM(HL27:HL526)</f>
        <v>0</v>
      </c>
      <c r="HM528" s="734">
        <f>SUM(HM27:HM526)</f>
        <v>0</v>
      </c>
      <c r="HN528" s="734">
        <f>SUM(HN27:HN526)</f>
        <v>0</v>
      </c>
      <c r="HO528" s="734">
        <f>SUM(HO27:HO526)</f>
        <v>0</v>
      </c>
      <c r="HP528" s="735"/>
      <c r="HQ528" s="734">
        <f>SUM(HQ27:HQ526)</f>
        <v>0</v>
      </c>
      <c r="HR528" s="734">
        <f>SUM(HR27:HR526)</f>
        <v>0</v>
      </c>
      <c r="HS528" s="734">
        <f>SUM(HS27:HS526)</f>
        <v>0</v>
      </c>
      <c r="HT528" s="734">
        <f>SUM(HT27:HT526)</f>
        <v>0</v>
      </c>
      <c r="HU528" s="51"/>
    </row>
    <row r="529" spans="1:229" s="265" customFormat="1" ht="30" hidden="1" customHeight="1" x14ac:dyDescent="0.3">
      <c r="A529" s="291"/>
      <c r="B529" s="292"/>
      <c r="C529" s="293"/>
      <c r="G529" s="189"/>
      <c r="K529" s="294"/>
      <c r="L529" s="295"/>
      <c r="M529" s="295"/>
      <c r="N529" s="295"/>
      <c r="O529" s="295"/>
      <c r="P529" s="295"/>
      <c r="Q529" s="294"/>
      <c r="R529" s="294"/>
      <c r="S529" s="294"/>
      <c r="T529" s="294"/>
      <c r="U529" s="294"/>
      <c r="V529" s="188"/>
      <c r="BB529" s="269"/>
      <c r="BC529" s="269"/>
      <c r="BD529" s="269"/>
      <c r="BE529" s="269"/>
      <c r="BF529" s="189"/>
      <c r="BG529" s="189"/>
      <c r="BH529" s="189"/>
      <c r="BI529" s="189"/>
      <c r="BJ529" s="440"/>
      <c r="BK529" s="191"/>
      <c r="BL529" s="191"/>
      <c r="BM529" s="191"/>
      <c r="BN529" s="269"/>
      <c r="BO529" s="269"/>
      <c r="BP529" s="269"/>
      <c r="BQ529" s="269"/>
      <c r="BR529" s="269"/>
      <c r="BS529" s="269"/>
      <c r="BT529" s="269"/>
      <c r="BU529" s="269"/>
      <c r="BV529" s="269"/>
      <c r="BW529" s="269"/>
      <c r="BX529" s="269"/>
      <c r="BY529" s="269"/>
      <c r="BZ529" s="269"/>
      <c r="CA529" s="269"/>
      <c r="CB529" s="264"/>
      <c r="CC529" s="264"/>
      <c r="CD529" s="264" t="s">
        <v>55</v>
      </c>
      <c r="CE529" s="297">
        <f>$BJ$528</f>
        <v>0</v>
      </c>
      <c r="CF529" s="298">
        <f>$BK$528</f>
        <v>0</v>
      </c>
      <c r="CG529" s="298">
        <f>$BL$528</f>
        <v>0</v>
      </c>
      <c r="CH529" s="188"/>
      <c r="CI529" s="264"/>
      <c r="CJ529" s="297">
        <f>$BJ$528</f>
        <v>0</v>
      </c>
      <c r="CK529" s="298">
        <f>$BK$528</f>
        <v>0</v>
      </c>
      <c r="CL529" s="298">
        <f>$BL$528</f>
        <v>0</v>
      </c>
      <c r="CM529" s="188"/>
      <c r="CN529" s="264"/>
      <c r="CO529" s="297">
        <f>$BJ$528</f>
        <v>0</v>
      </c>
      <c r="CP529" s="298">
        <f>$BK$528</f>
        <v>0</v>
      </c>
      <c r="CQ529" s="298">
        <f>$BL$528</f>
        <v>0</v>
      </c>
      <c r="CR529" s="188"/>
      <c r="CS529" s="264"/>
      <c r="CT529" s="297">
        <f>$BJ$528</f>
        <v>0</v>
      </c>
      <c r="CU529" s="298">
        <f>$BK$528</f>
        <v>0</v>
      </c>
      <c r="CV529" s="298">
        <f>$BL$528</f>
        <v>0</v>
      </c>
      <c r="CW529" s="264"/>
      <c r="CX529" s="264"/>
      <c r="CY529" s="297">
        <f>$BJ$528</f>
        <v>0</v>
      </c>
      <c r="CZ529" s="298">
        <f>$BK$528</f>
        <v>0</v>
      </c>
      <c r="DA529" s="298">
        <f>$BL$528</f>
        <v>0</v>
      </c>
      <c r="DB529" s="264"/>
      <c r="DL529" s="264"/>
      <c r="DM529" s="299"/>
      <c r="DN529" s="265" t="e">
        <f>(COUNTIF(DN27:DN526,"&gt;0")/L13)*100</f>
        <v>#DIV/0!</v>
      </c>
      <c r="DO529" s="264"/>
      <c r="DP529" s="264"/>
      <c r="DQ529" s="264"/>
      <c r="DR529" s="189"/>
      <c r="DS529" s="189"/>
      <c r="DT529" s="264"/>
      <c r="DU529" s="49">
        <f>ES534</f>
        <v>0</v>
      </c>
      <c r="DV529" s="49">
        <f>ES535</f>
        <v>0</v>
      </c>
      <c r="DW529" s="49">
        <f>ES536</f>
        <v>0</v>
      </c>
      <c r="DX529" s="162" t="s">
        <v>54</v>
      </c>
      <c r="DY529" s="49" t="str">
        <f>EW534</f>
        <v>15-35</v>
      </c>
      <c r="DZ529" s="49" t="str">
        <f>EW535</f>
        <v>36-55%</v>
      </c>
      <c r="EA529" s="49" t="str">
        <f>EW536</f>
        <v>sup 55</v>
      </c>
      <c r="EB529" s="162"/>
      <c r="EI529" s="296"/>
      <c r="EJ529" s="189"/>
      <c r="EK529" s="189"/>
      <c r="EL529" s="189"/>
      <c r="EM529" s="189"/>
      <c r="EN529" s="189"/>
      <c r="EO529" s="189"/>
      <c r="EP529" s="189"/>
      <c r="EQ529" s="189">
        <f>EJ528</f>
        <v>0</v>
      </c>
      <c r="ER529" s="189">
        <f>EK528</f>
        <v>0</v>
      </c>
      <c r="ES529" s="189">
        <f>EL528</f>
        <v>0</v>
      </c>
      <c r="ET529" s="189">
        <f>EM528</f>
        <v>0</v>
      </c>
      <c r="EU529" s="189">
        <f t="shared" ref="EU529:EV529" si="798">EN528</f>
        <v>0</v>
      </c>
      <c r="EV529" s="189">
        <f t="shared" si="798"/>
        <v>0</v>
      </c>
      <c r="EX529" s="189">
        <f>EJ528</f>
        <v>0</v>
      </c>
      <c r="EY529" s="189">
        <f>EK528</f>
        <v>0</v>
      </c>
      <c r="EZ529" s="189">
        <f>EL528</f>
        <v>0</v>
      </c>
      <c r="FA529" s="189">
        <f>EM528</f>
        <v>0</v>
      </c>
      <c r="FB529" s="189">
        <f t="shared" ref="FB529:FC529" si="799">EN528</f>
        <v>0</v>
      </c>
      <c r="FC529" s="189">
        <f t="shared" si="799"/>
        <v>0</v>
      </c>
      <c r="FD529" s="189"/>
      <c r="FE529" s="189">
        <f>EJ528</f>
        <v>0</v>
      </c>
      <c r="FF529" s="189">
        <f>EK528</f>
        <v>0</v>
      </c>
      <c r="FG529" s="189">
        <f>EL528</f>
        <v>0</v>
      </c>
      <c r="FH529" s="189">
        <f>EM528</f>
        <v>0</v>
      </c>
      <c r="FI529" s="189">
        <f t="shared" ref="FI529:FJ529" si="800">EN528</f>
        <v>0</v>
      </c>
      <c r="FJ529" s="189">
        <f t="shared" si="800"/>
        <v>0</v>
      </c>
      <c r="GM529" s="741" t="s">
        <v>234</v>
      </c>
      <c r="GN529" s="741"/>
      <c r="GO529" s="741"/>
      <c r="GP529" s="741"/>
      <c r="GQ529" s="742" t="s">
        <v>156</v>
      </c>
      <c r="GR529" s="743"/>
      <c r="GS529" s="743"/>
      <c r="GT529" s="743"/>
      <c r="GU529" s="744"/>
      <c r="GV529" s="744"/>
      <c r="GW529" s="744"/>
      <c r="GX529" s="744"/>
      <c r="GY529" s="269"/>
      <c r="GZ529" s="744"/>
      <c r="HA529" s="744"/>
      <c r="HB529" s="744"/>
      <c r="HC529" s="744"/>
      <c r="HD529" s="744"/>
      <c r="HE529" s="744"/>
      <c r="HF529" s="744"/>
      <c r="HG529" s="264" t="s">
        <v>55</v>
      </c>
      <c r="HH529" s="736">
        <f>$BJ$528</f>
        <v>0</v>
      </c>
      <c r="HI529" s="737">
        <f>$BK$528</f>
        <v>0</v>
      </c>
      <c r="HJ529" s="737">
        <f>$BL$528</f>
        <v>0</v>
      </c>
      <c r="HK529" s="735"/>
      <c r="HL529" s="738"/>
      <c r="HM529" s="736">
        <f>$BJ$528</f>
        <v>0</v>
      </c>
      <c r="HN529" s="737">
        <f>$BK$528</f>
        <v>0</v>
      </c>
      <c r="HO529" s="737">
        <f>$BL$528</f>
        <v>0</v>
      </c>
      <c r="HP529" s="735"/>
      <c r="HQ529" s="738"/>
      <c r="HR529" s="736">
        <f>$BJ$528</f>
        <v>0</v>
      </c>
      <c r="HS529" s="737">
        <f>$BK$528</f>
        <v>0</v>
      </c>
      <c r="HT529" s="737">
        <f>$BL$528</f>
        <v>0</v>
      </c>
      <c r="HU529" s="51"/>
    </row>
    <row r="530" spans="1:229" s="265" customFormat="1" ht="24" hidden="1" customHeight="1" thickBot="1" x14ac:dyDescent="0.35">
      <c r="A530" s="291"/>
      <c r="B530" s="292"/>
      <c r="C530" s="293"/>
      <c r="G530" s="189"/>
      <c r="K530" s="294"/>
      <c r="L530" s="295"/>
      <c r="M530" s="295"/>
      <c r="N530" s="295"/>
      <c r="O530" s="295"/>
      <c r="P530" s="295"/>
      <c r="Q530" s="294"/>
      <c r="R530" s="294"/>
      <c r="S530" s="294"/>
      <c r="T530" s="294"/>
      <c r="U530" s="294"/>
      <c r="V530" s="188"/>
      <c r="W530" s="300" t="s">
        <v>35</v>
      </c>
      <c r="AG530" s="301"/>
      <c r="BB530" s="269"/>
      <c r="BC530" s="269"/>
      <c r="BD530" s="269"/>
      <c r="BE530" s="269"/>
      <c r="BF530" s="189"/>
      <c r="BG530" s="189"/>
      <c r="BH530" s="189"/>
      <c r="BI530" s="189"/>
      <c r="BJ530" s="296"/>
      <c r="BK530" s="302"/>
      <c r="BL530" s="302"/>
      <c r="BM530" s="302"/>
      <c r="BN530" s="303"/>
      <c r="BO530" s="303" t="s">
        <v>34</v>
      </c>
      <c r="BP530" s="303"/>
      <c r="BQ530" s="303"/>
      <c r="BR530" s="269"/>
      <c r="BS530" s="300" t="s">
        <v>35</v>
      </c>
      <c r="BT530" s="269"/>
      <c r="BU530" s="269"/>
      <c r="BV530" s="269"/>
      <c r="BW530" s="269"/>
      <c r="BX530" s="269"/>
      <c r="BY530" s="269"/>
      <c r="BZ530" s="269"/>
      <c r="CA530" s="269"/>
      <c r="CB530" s="264"/>
      <c r="CC530" s="264"/>
      <c r="CD530" s="264" t="s">
        <v>34</v>
      </c>
      <c r="CE530" s="304" t="e">
        <f>CE528/CE529</f>
        <v>#DIV/0!</v>
      </c>
      <c r="CF530" s="304" t="e">
        <f>CF528/CF529</f>
        <v>#DIV/0!</v>
      </c>
      <c r="CG530" s="304" t="e">
        <f>CG528/CG529</f>
        <v>#DIV/0!</v>
      </c>
      <c r="CH530" s="264"/>
      <c r="CI530" s="264"/>
      <c r="CJ530" s="304" t="e">
        <f>CJ528/CJ529</f>
        <v>#DIV/0!</v>
      </c>
      <c r="CK530" s="304" t="e">
        <f>CK528/CK529</f>
        <v>#DIV/0!</v>
      </c>
      <c r="CL530" s="304" t="e">
        <f>CL528/CL529</f>
        <v>#DIV/0!</v>
      </c>
      <c r="CM530" s="264"/>
      <c r="CN530" s="264"/>
      <c r="CO530" s="304" t="e">
        <f>CO528/CO529</f>
        <v>#DIV/0!</v>
      </c>
      <c r="CP530" s="304" t="e">
        <f>CP528/CP529</f>
        <v>#DIV/0!</v>
      </c>
      <c r="CQ530" s="304" t="e">
        <f>CQ528/CQ529</f>
        <v>#DIV/0!</v>
      </c>
      <c r="CR530" s="264"/>
      <c r="CS530" s="264"/>
      <c r="CT530" s="304" t="e">
        <f>CT528/CT529</f>
        <v>#DIV/0!</v>
      </c>
      <c r="CU530" s="304" t="e">
        <f>CU528/CU529</f>
        <v>#DIV/0!</v>
      </c>
      <c r="CV530" s="304" t="e">
        <f>CV528/CV529</f>
        <v>#DIV/0!</v>
      </c>
      <c r="CW530" s="264"/>
      <c r="CX530" s="264"/>
      <c r="CY530" s="304" t="e">
        <f>CY528/CY529</f>
        <v>#DIV/0!</v>
      </c>
      <c r="CZ530" s="304" t="e">
        <f>CZ528/CZ529</f>
        <v>#DIV/0!</v>
      </c>
      <c r="DA530" s="304" t="e">
        <f>DA528/DA529</f>
        <v>#DIV/0!</v>
      </c>
      <c r="DB530" s="264"/>
      <c r="DR530" s="189"/>
      <c r="DS530" s="189"/>
      <c r="EI530" s="189"/>
      <c r="EJ530" s="189" t="s">
        <v>79</v>
      </c>
      <c r="EK530" s="189"/>
      <c r="EL530" s="189"/>
      <c r="EM530" s="189"/>
      <c r="EN530" s="189"/>
      <c r="EO530" s="189"/>
      <c r="EP530" s="189"/>
      <c r="EQ530" s="176"/>
      <c r="ER530" s="189"/>
      <c r="ES530" s="189"/>
      <c r="ET530" s="189"/>
      <c r="EU530" s="189"/>
      <c r="EV530" s="189"/>
      <c r="EX530" s="176"/>
      <c r="EY530" s="189"/>
      <c r="EZ530" s="189"/>
      <c r="FA530" s="189"/>
      <c r="FB530" s="189"/>
      <c r="FC530" s="189"/>
      <c r="FD530" s="189"/>
      <c r="FE530" s="176"/>
      <c r="FF530" s="189"/>
      <c r="FG530" s="189"/>
      <c r="FH530" s="189"/>
      <c r="FI530" s="189"/>
      <c r="FJ530" s="189"/>
      <c r="FL530" s="300" t="s">
        <v>35</v>
      </c>
      <c r="FV530" s="301"/>
      <c r="GM530" s="741"/>
      <c r="GN530" s="741"/>
      <c r="GO530" s="741"/>
      <c r="GP530" s="741"/>
      <c r="GQ530" s="742"/>
      <c r="GR530" s="745"/>
      <c r="GS530" s="745"/>
      <c r="GT530" s="745"/>
      <c r="GU530" s="746"/>
      <c r="GV530" s="746" t="s">
        <v>34</v>
      </c>
      <c r="GW530" s="746"/>
      <c r="GX530" s="746"/>
      <c r="GY530" s="269"/>
      <c r="GZ530" s="751" t="s">
        <v>35</v>
      </c>
      <c r="HA530" s="744"/>
      <c r="HB530" s="744"/>
      <c r="HC530" s="744"/>
      <c r="HD530" s="744"/>
      <c r="HE530" s="744"/>
      <c r="HF530" s="744"/>
      <c r="HG530" s="264" t="s">
        <v>34</v>
      </c>
      <c r="HH530" s="739">
        <f>IF(HH528=0,0,HH528/HH529)</f>
        <v>0</v>
      </c>
      <c r="HI530" s="739">
        <f t="shared" ref="HI530:HJ530" si="801">IF(HI528=0,0,HI528/HI529)</f>
        <v>0</v>
      </c>
      <c r="HJ530" s="739">
        <f t="shared" si="801"/>
        <v>0</v>
      </c>
      <c r="HK530" s="738"/>
      <c r="HL530" s="738"/>
      <c r="HM530" s="739">
        <f t="shared" ref="HM530:HO530" si="802">IF(HM528=0,0,HM528/HM529)</f>
        <v>0</v>
      </c>
      <c r="HN530" s="739">
        <f t="shared" si="802"/>
        <v>0</v>
      </c>
      <c r="HO530" s="739">
        <f t="shared" si="802"/>
        <v>0</v>
      </c>
      <c r="HP530" s="738"/>
      <c r="HQ530" s="738"/>
      <c r="HR530" s="739">
        <f t="shared" ref="HR530:HT530" si="803">IF(HR528=0,0,HR528/HR529)</f>
        <v>0</v>
      </c>
      <c r="HS530" s="739">
        <f t="shared" si="803"/>
        <v>0</v>
      </c>
      <c r="HT530" s="739">
        <f t="shared" si="803"/>
        <v>0</v>
      </c>
      <c r="HU530" s="51"/>
    </row>
    <row r="531" spans="1:229" s="265" customFormat="1" ht="28.5" hidden="1" customHeight="1" thickBot="1" x14ac:dyDescent="0.4">
      <c r="A531" s="291"/>
      <c r="B531" s="292"/>
      <c r="C531" s="293"/>
      <c r="G531" s="305" t="s">
        <v>103</v>
      </c>
      <c r="H531" s="268" t="e">
        <f>SUM(H27:H526)/L13</f>
        <v>#DIV/0!</v>
      </c>
      <c r="I531" s="268" t="e">
        <f>SUM(I27:I526)/L13</f>
        <v>#DIV/0!</v>
      </c>
      <c r="J531" s="268" t="e">
        <f>SUM(J27:J526)/L13</f>
        <v>#DIV/0!</v>
      </c>
      <c r="K531" s="269"/>
      <c r="L531" s="191"/>
      <c r="M531" s="191"/>
      <c r="N531" s="191"/>
      <c r="O531" s="191"/>
      <c r="P531" s="191"/>
      <c r="Q531" s="306" t="e">
        <f t="shared" ref="Q531:AT531" si="804">Q528/$L$13</f>
        <v>#DIV/0!</v>
      </c>
      <c r="R531" s="306" t="e">
        <f t="shared" si="804"/>
        <v>#DIV/0!</v>
      </c>
      <c r="S531" s="306" t="e">
        <f t="shared" si="804"/>
        <v>#DIV/0!</v>
      </c>
      <c r="T531" s="306" t="e">
        <f t="shared" si="804"/>
        <v>#DIV/0!</v>
      </c>
      <c r="U531" s="306" t="e">
        <f t="shared" si="804"/>
        <v>#DIV/0!</v>
      </c>
      <c r="V531" s="188"/>
      <c r="W531" s="306" t="e">
        <f t="shared" si="804"/>
        <v>#DIV/0!</v>
      </c>
      <c r="X531" s="306" t="e">
        <f t="shared" si="804"/>
        <v>#DIV/0!</v>
      </c>
      <c r="Y531" s="306" t="e">
        <f t="shared" si="804"/>
        <v>#DIV/0!</v>
      </c>
      <c r="Z531" s="306" t="e">
        <f t="shared" si="804"/>
        <v>#DIV/0!</v>
      </c>
      <c r="AA531" s="306" t="e">
        <f t="shared" si="804"/>
        <v>#DIV/0!</v>
      </c>
      <c r="AB531" s="306" t="e">
        <f t="shared" si="804"/>
        <v>#DIV/0!</v>
      </c>
      <c r="AC531" s="306" t="e">
        <f t="shared" si="804"/>
        <v>#DIV/0!</v>
      </c>
      <c r="AD531" s="306" t="e">
        <f t="shared" si="804"/>
        <v>#DIV/0!</v>
      </c>
      <c r="AE531" s="306" t="e">
        <f t="shared" si="804"/>
        <v>#DIV/0!</v>
      </c>
      <c r="AF531" s="306" t="e">
        <f t="shared" si="804"/>
        <v>#DIV/0!</v>
      </c>
      <c r="AG531" s="306" t="e">
        <f t="shared" si="804"/>
        <v>#DIV/0!</v>
      </c>
      <c r="AH531" s="306" t="e">
        <f t="shared" si="804"/>
        <v>#DIV/0!</v>
      </c>
      <c r="AI531" s="306" t="e">
        <f t="shared" si="804"/>
        <v>#DIV/0!</v>
      </c>
      <c r="AJ531" s="306" t="e">
        <f t="shared" si="804"/>
        <v>#DIV/0!</v>
      </c>
      <c r="AK531" s="306" t="e">
        <f t="shared" si="804"/>
        <v>#DIV/0!</v>
      </c>
      <c r="AL531" s="306" t="e">
        <f t="shared" si="804"/>
        <v>#DIV/0!</v>
      </c>
      <c r="AM531" s="306" t="e">
        <f t="shared" si="804"/>
        <v>#DIV/0!</v>
      </c>
      <c r="AN531" s="306" t="e">
        <f t="shared" si="804"/>
        <v>#DIV/0!</v>
      </c>
      <c r="AO531" s="306" t="e">
        <f t="shared" si="804"/>
        <v>#DIV/0!</v>
      </c>
      <c r="AP531" s="306" t="e">
        <f t="shared" si="804"/>
        <v>#DIV/0!</v>
      </c>
      <c r="AQ531" s="306" t="e">
        <f t="shared" si="804"/>
        <v>#DIV/0!</v>
      </c>
      <c r="AR531" s="306" t="e">
        <f t="shared" si="804"/>
        <v>#DIV/0!</v>
      </c>
      <c r="AS531" s="306" t="e">
        <f t="shared" si="804"/>
        <v>#DIV/0!</v>
      </c>
      <c r="AT531" s="902" t="e">
        <f t="shared" si="804"/>
        <v>#DIV/0!</v>
      </c>
      <c r="AU531" s="307"/>
      <c r="AV531" s="306" t="e">
        <f t="shared" ref="AV531:AZ531" si="805">AV528/$L$13</f>
        <v>#DIV/0!</v>
      </c>
      <c r="AW531" s="306" t="e">
        <f t="shared" si="805"/>
        <v>#DIV/0!</v>
      </c>
      <c r="AX531" s="306" t="e">
        <f t="shared" si="805"/>
        <v>#DIV/0!</v>
      </c>
      <c r="AY531" s="306" t="e">
        <f t="shared" si="805"/>
        <v>#DIV/0!</v>
      </c>
      <c r="AZ531" s="306" t="e">
        <f t="shared" si="805"/>
        <v>#DIV/0!</v>
      </c>
      <c r="BA531" s="306"/>
      <c r="BB531" s="308"/>
      <c r="BC531" s="308"/>
      <c r="BD531" s="308"/>
      <c r="BE531" s="308"/>
      <c r="BF531" s="309" t="e">
        <f>BF528/BJ528</f>
        <v>#DIV/0!</v>
      </c>
      <c r="BG531" s="310" t="e">
        <f>BG528/BK528</f>
        <v>#DIV/0!</v>
      </c>
      <c r="BH531" s="310" t="e">
        <f>BH528/BL528</f>
        <v>#DIV/0!</v>
      </c>
      <c r="BI531" s="189"/>
      <c r="BJ531" s="296"/>
      <c r="BK531" s="302"/>
      <c r="BL531" s="379"/>
      <c r="BM531" s="379"/>
      <c r="BN531" s="311" t="e">
        <f>BN528/$L$13</f>
        <v>#DIV/0!</v>
      </c>
      <c r="BO531" s="311" t="e">
        <f>BO528/$L$13</f>
        <v>#DIV/0!</v>
      </c>
      <c r="BP531" s="311" t="e">
        <f>BP528/$L$13</f>
        <v>#DIV/0!</v>
      </c>
      <c r="BQ531" s="311" t="e">
        <f>BQ528/$L$13</f>
        <v>#DIV/0!</v>
      </c>
      <c r="BR531" s="308"/>
      <c r="BS531" s="306" t="e">
        <f t="shared" ref="BS531:CB531" si="806">BS528/$L$13</f>
        <v>#DIV/0!</v>
      </c>
      <c r="BT531" s="306" t="e">
        <f t="shared" si="806"/>
        <v>#DIV/0!</v>
      </c>
      <c r="BU531" s="306" t="e">
        <f t="shared" si="806"/>
        <v>#DIV/0!</v>
      </c>
      <c r="BV531" s="306" t="e">
        <f t="shared" si="806"/>
        <v>#DIV/0!</v>
      </c>
      <c r="BW531" s="306" t="e">
        <f t="shared" si="806"/>
        <v>#DIV/0!</v>
      </c>
      <c r="BX531" s="306" t="e">
        <f t="shared" si="806"/>
        <v>#DIV/0!</v>
      </c>
      <c r="BY531" s="306" t="e">
        <f t="shared" si="806"/>
        <v>#DIV/0!</v>
      </c>
      <c r="BZ531" s="306" t="e">
        <f t="shared" si="806"/>
        <v>#DIV/0!</v>
      </c>
      <c r="CA531" s="306" t="e">
        <f t="shared" si="806"/>
        <v>#DIV/0!</v>
      </c>
      <c r="CB531" s="306" t="e">
        <f t="shared" si="806"/>
        <v>#DIV/0!</v>
      </c>
      <c r="CC531" s="308"/>
      <c r="CD531" s="308"/>
      <c r="CE531" s="312"/>
      <c r="CF531" s="308"/>
      <c r="CG531" s="308"/>
      <c r="CH531" s="308"/>
      <c r="CI531" s="308"/>
      <c r="CJ531" s="308"/>
      <c r="CK531" s="308"/>
      <c r="CL531" s="308"/>
      <c r="CM531" s="308"/>
      <c r="CN531" s="308"/>
      <c r="CO531" s="308"/>
      <c r="CP531" s="308"/>
      <c r="CQ531" s="308"/>
      <c r="CR531" s="308"/>
      <c r="CS531" s="308"/>
      <c r="CT531" s="312"/>
      <c r="CU531" s="312"/>
      <c r="CV531" s="308"/>
      <c r="CW531" s="308"/>
      <c r="CX531" s="308"/>
      <c r="CY531" s="308"/>
      <c r="CZ531" s="308"/>
      <c r="DA531" s="308"/>
      <c r="DB531" s="308"/>
      <c r="DC531" s="306" t="e">
        <f t="shared" ref="DC531:DN531" si="807">DC528/$L$13</f>
        <v>#DIV/0!</v>
      </c>
      <c r="DD531" s="306" t="e">
        <f t="shared" si="807"/>
        <v>#DIV/0!</v>
      </c>
      <c r="DE531" s="307" t="e">
        <f t="shared" si="807"/>
        <v>#DIV/0!</v>
      </c>
      <c r="DF531" s="306" t="e">
        <f t="shared" si="807"/>
        <v>#DIV/0!</v>
      </c>
      <c r="DG531" s="306" t="e">
        <f t="shared" si="807"/>
        <v>#DIV/0!</v>
      </c>
      <c r="DH531" s="307" t="e">
        <f t="shared" si="807"/>
        <v>#DIV/0!</v>
      </c>
      <c r="DI531" s="306" t="e">
        <f t="shared" si="807"/>
        <v>#DIV/0!</v>
      </c>
      <c r="DJ531" s="306" t="e">
        <f t="shared" si="807"/>
        <v>#DIV/0!</v>
      </c>
      <c r="DK531" s="307" t="e">
        <f t="shared" si="807"/>
        <v>#DIV/0!</v>
      </c>
      <c r="DL531" s="307" t="e">
        <f t="shared" si="807"/>
        <v>#DIV/0!</v>
      </c>
      <c r="DM531" s="313" t="e">
        <f t="shared" si="807"/>
        <v>#DIV/0!</v>
      </c>
      <c r="DN531" s="313" t="e">
        <f t="shared" si="807"/>
        <v>#DIV/0!</v>
      </c>
      <c r="DO531" s="314" t="e">
        <f>DO528/L13/I531</f>
        <v>#DIV/0!</v>
      </c>
      <c r="DP531" s="315" t="e">
        <f>DP528/$L$13</f>
        <v>#DIV/0!</v>
      </c>
      <c r="DQ531" s="316" t="e">
        <f>DQ528/$L$13</f>
        <v>#DIV/0!</v>
      </c>
      <c r="DR531" s="314" t="e">
        <f>DR528/$L$13</f>
        <v>#DIV/0!</v>
      </c>
      <c r="DS531" s="314" t="e">
        <f>DS528/$L$13</f>
        <v>#DIV/0!</v>
      </c>
      <c r="DT531" s="317" t="e">
        <f>DT528/$L$13</f>
        <v>#DIV/0!</v>
      </c>
      <c r="EC531" s="313" t="e">
        <f>EC528/$L$13</f>
        <v>#DIV/0!</v>
      </c>
      <c r="ED531" s="318"/>
      <c r="EE531" s="319" t="e">
        <f>EE528/$L$13</f>
        <v>#DIV/0!</v>
      </c>
      <c r="EF531" s="318"/>
      <c r="EG531" s="320" t="e">
        <f>EG528/$L$13</f>
        <v>#DIV/0!</v>
      </c>
      <c r="EH531" s="318"/>
      <c r="EI531" s="321" t="e">
        <f>EI528/$L$13</f>
        <v>#DIV/0!</v>
      </c>
      <c r="EJ531" s="321" t="e">
        <f>EJ528/$L$13</f>
        <v>#DIV/0!</v>
      </c>
      <c r="EK531" s="322" t="e">
        <f t="shared" ref="EK531:EO531" si="808">EK528/$L$13</f>
        <v>#DIV/0!</v>
      </c>
      <c r="EL531" s="322" t="e">
        <f t="shared" si="808"/>
        <v>#DIV/0!</v>
      </c>
      <c r="EM531" s="322" t="e">
        <f t="shared" si="808"/>
        <v>#DIV/0!</v>
      </c>
      <c r="EN531" s="322" t="e">
        <f t="shared" si="808"/>
        <v>#DIV/0!</v>
      </c>
      <c r="EO531" s="378" t="e">
        <f t="shared" si="808"/>
        <v>#DIV/0!</v>
      </c>
      <c r="EP531" s="323"/>
      <c r="EQ531" s="324" t="e">
        <f>EQ528/EQ529</f>
        <v>#DIV/0!</v>
      </c>
      <c r="ER531" s="324" t="e">
        <f>ER528/ER529</f>
        <v>#DIV/0!</v>
      </c>
      <c r="ES531" s="324" t="e">
        <f>ES528/ES529</f>
        <v>#DIV/0!</v>
      </c>
      <c r="ET531" s="324" t="e">
        <f>ET528/ET529</f>
        <v>#DIV/0!</v>
      </c>
      <c r="EU531" s="324" t="e">
        <f t="shared" ref="EU531:EV531" si="809">EU528/EU529</f>
        <v>#DIV/0!</v>
      </c>
      <c r="EV531" s="324" t="e">
        <f t="shared" si="809"/>
        <v>#DIV/0!</v>
      </c>
      <c r="EX531" s="324" t="e">
        <f t="shared" ref="EX531:FJ531" si="810">EX528/EX529</f>
        <v>#DIV/0!</v>
      </c>
      <c r="EY531" s="324" t="e">
        <f t="shared" si="810"/>
        <v>#DIV/0!</v>
      </c>
      <c r="EZ531" s="324" t="e">
        <f t="shared" si="810"/>
        <v>#DIV/0!</v>
      </c>
      <c r="FA531" s="324" t="e">
        <f t="shared" si="810"/>
        <v>#DIV/0!</v>
      </c>
      <c r="FB531" s="324" t="e">
        <f t="shared" si="810"/>
        <v>#DIV/0!</v>
      </c>
      <c r="FC531" s="324" t="e">
        <f t="shared" si="810"/>
        <v>#DIV/0!</v>
      </c>
      <c r="FD531" s="323"/>
      <c r="FE531" s="324" t="e">
        <f t="shared" si="810"/>
        <v>#DIV/0!</v>
      </c>
      <c r="FF531" s="324" t="e">
        <f t="shared" si="810"/>
        <v>#DIV/0!</v>
      </c>
      <c r="FG531" s="324" t="e">
        <f t="shared" si="810"/>
        <v>#DIV/0!</v>
      </c>
      <c r="FH531" s="324" t="e">
        <f t="shared" si="810"/>
        <v>#DIV/0!</v>
      </c>
      <c r="FI531" s="324" t="e">
        <f t="shared" si="810"/>
        <v>#DIV/0!</v>
      </c>
      <c r="FJ531" s="324" t="e">
        <f t="shared" si="810"/>
        <v>#DIV/0!</v>
      </c>
      <c r="FL531" s="306" t="e">
        <f t="shared" ref="FL531:GA531" si="811">FL528/$L$13</f>
        <v>#DIV/0!</v>
      </c>
      <c r="FM531" s="306" t="e">
        <f t="shared" si="811"/>
        <v>#DIV/0!</v>
      </c>
      <c r="FN531" s="306" t="e">
        <f t="shared" si="811"/>
        <v>#DIV/0!</v>
      </c>
      <c r="FO531" s="306" t="e">
        <f t="shared" si="811"/>
        <v>#DIV/0!</v>
      </c>
      <c r="FP531" s="306" t="e">
        <f t="shared" si="811"/>
        <v>#DIV/0!</v>
      </c>
      <c r="FQ531" s="306" t="e">
        <f t="shared" si="811"/>
        <v>#DIV/0!</v>
      </c>
      <c r="FR531" s="306" t="e">
        <f t="shared" si="811"/>
        <v>#DIV/0!</v>
      </c>
      <c r="FS531" s="306" t="e">
        <f t="shared" si="811"/>
        <v>#DIV/0!</v>
      </c>
      <c r="FT531" s="306" t="e">
        <f t="shared" si="811"/>
        <v>#DIV/0!</v>
      </c>
      <c r="FU531" s="306" t="e">
        <f t="shared" si="811"/>
        <v>#DIV/0!</v>
      </c>
      <c r="FV531" s="306" t="e">
        <f t="shared" si="811"/>
        <v>#DIV/0!</v>
      </c>
      <c r="FW531" s="306" t="e">
        <f t="shared" si="811"/>
        <v>#DIV/0!</v>
      </c>
      <c r="FX531" s="306" t="e">
        <f t="shared" si="811"/>
        <v>#DIV/0!</v>
      </c>
      <c r="FY531" s="306" t="e">
        <f t="shared" si="811"/>
        <v>#DIV/0!</v>
      </c>
      <c r="FZ531" s="306" t="e">
        <f t="shared" si="811"/>
        <v>#DIV/0!</v>
      </c>
      <c r="GA531" s="902" t="e">
        <f t="shared" si="811"/>
        <v>#DIV/0!</v>
      </c>
      <c r="GM531" s="747" t="e">
        <f>GM528/GQ528</f>
        <v>#DIV/0!</v>
      </c>
      <c r="GN531" s="748" t="e">
        <f>GN528/GR528</f>
        <v>#DIV/0!</v>
      </c>
      <c r="GO531" s="748" t="e">
        <f>GO528/GS528</f>
        <v>#DIV/0!</v>
      </c>
      <c r="GP531" s="741"/>
      <c r="GQ531" s="742"/>
      <c r="GR531" s="745"/>
      <c r="GS531" s="749"/>
      <c r="GT531" s="749"/>
      <c r="GU531" s="750" t="e">
        <f>GU528/$L$13</f>
        <v>#DIV/0!</v>
      </c>
      <c r="GV531" s="750" t="e">
        <f>GV528/$L$13</f>
        <v>#DIV/0!</v>
      </c>
      <c r="GW531" s="750" t="e">
        <f>GW528/$L$13</f>
        <v>#DIV/0!</v>
      </c>
      <c r="GX531" s="750" t="e">
        <f>GX528/$L$13</f>
        <v>#DIV/0!</v>
      </c>
      <c r="GY531" s="308"/>
      <c r="GZ531" s="753" t="e">
        <f t="shared" ref="GZ531:HE531" si="812">GZ528/$L$13</f>
        <v>#DIV/0!</v>
      </c>
      <c r="HA531" s="753" t="e">
        <f t="shared" si="812"/>
        <v>#DIV/0!</v>
      </c>
      <c r="HB531" s="753" t="e">
        <f t="shared" si="812"/>
        <v>#DIV/0!</v>
      </c>
      <c r="HC531" s="753" t="e">
        <f t="shared" si="812"/>
        <v>#DIV/0!</v>
      </c>
      <c r="HD531" s="753" t="e">
        <f t="shared" si="812"/>
        <v>#DIV/0!</v>
      </c>
      <c r="HE531" s="753" t="e">
        <f t="shared" si="812"/>
        <v>#DIV/0!</v>
      </c>
      <c r="HF531" s="753"/>
      <c r="HG531" s="308"/>
      <c r="HH531" s="312"/>
      <c r="HI531" s="308"/>
      <c r="HJ531" s="308"/>
      <c r="HK531" s="308"/>
      <c r="HL531" s="308"/>
      <c r="HM531" s="308"/>
      <c r="HN531" s="308"/>
      <c r="HO531" s="308"/>
      <c r="HP531" s="308"/>
      <c r="HQ531" s="308"/>
      <c r="HR531" s="308"/>
      <c r="HS531" s="308"/>
      <c r="HT531" s="308"/>
      <c r="HU531" s="51"/>
    </row>
    <row r="532" spans="1:229" s="265" customFormat="1" ht="21" hidden="1" customHeight="1" thickBot="1" x14ac:dyDescent="0.35">
      <c r="A532" s="291"/>
      <c r="B532" s="292"/>
      <c r="C532" s="293"/>
      <c r="K532" s="325"/>
      <c r="L532" s="326"/>
      <c r="M532" s="326"/>
      <c r="N532" s="326"/>
      <c r="O532" s="326"/>
      <c r="P532" s="326"/>
      <c r="Q532" s="325"/>
      <c r="R532" s="325"/>
      <c r="S532" s="325"/>
      <c r="T532" s="325"/>
      <c r="U532" s="325"/>
      <c r="V532" s="188"/>
      <c r="W532" s="300" t="s">
        <v>36</v>
      </c>
      <c r="X532" s="300"/>
      <c r="Y532" s="300"/>
      <c r="BB532" s="269"/>
      <c r="BC532" s="269"/>
      <c r="BD532" s="269"/>
      <c r="BE532" s="269"/>
      <c r="BI532" s="189"/>
      <c r="BJ532" s="296"/>
      <c r="BK532" s="302"/>
      <c r="BL532" s="269"/>
      <c r="BM532" s="269"/>
      <c r="BN532" s="269" t="s">
        <v>62</v>
      </c>
      <c r="BO532" s="327" t="s">
        <v>63</v>
      </c>
      <c r="BP532" s="269" t="s">
        <v>64</v>
      </c>
      <c r="BQ532" s="269" t="s">
        <v>65</v>
      </c>
      <c r="BR532" s="269"/>
      <c r="BS532" s="300"/>
      <c r="BT532" s="269"/>
      <c r="BU532" s="269"/>
      <c r="BV532" s="269"/>
      <c r="BW532" s="269"/>
      <c r="BX532" s="269"/>
      <c r="BY532" s="269"/>
      <c r="BZ532" s="269"/>
      <c r="CA532" s="269"/>
      <c r="CB532" s="269"/>
      <c r="CC532" s="269"/>
      <c r="CD532" s="269"/>
      <c r="CE532" s="328"/>
      <c r="CF532" s="269"/>
      <c r="CG532" s="269"/>
      <c r="CH532" s="269"/>
      <c r="CI532" s="269"/>
      <c r="CJ532" s="269"/>
      <c r="CK532" s="269"/>
      <c r="CL532" s="269"/>
      <c r="CM532" s="269"/>
      <c r="CN532" s="269"/>
      <c r="CO532" s="269"/>
      <c r="CP532" s="269"/>
      <c r="CQ532" s="269"/>
      <c r="CR532" s="269"/>
      <c r="CS532" s="269"/>
      <c r="CT532" s="328"/>
      <c r="CU532" s="328"/>
      <c r="CV532" s="269"/>
      <c r="CW532" s="269"/>
      <c r="CX532" s="269"/>
      <c r="CY532" s="269"/>
      <c r="CZ532" s="269"/>
      <c r="DA532" s="269"/>
      <c r="DB532" s="269"/>
      <c r="DN532" s="265" t="s">
        <v>47</v>
      </c>
      <c r="DS532" s="265">
        <f t="shared" si="727"/>
        <v>0</v>
      </c>
      <c r="DT532" s="265" t="s">
        <v>50</v>
      </c>
      <c r="EI532" s="189" t="s">
        <v>50</v>
      </c>
      <c r="EJ532" s="329"/>
      <c r="EK532" s="329"/>
      <c r="EL532" s="329"/>
      <c r="EM532" s="189"/>
      <c r="EN532" s="189"/>
      <c r="EO532" s="189"/>
      <c r="EP532" s="329"/>
      <c r="EQ532" s="329"/>
      <c r="ER532" s="329"/>
      <c r="ES532" s="329"/>
      <c r="ET532" s="329"/>
      <c r="EU532" s="329"/>
      <c r="EV532" s="329"/>
      <c r="EX532" s="329"/>
      <c r="EY532" s="329"/>
      <c r="EZ532" s="329"/>
      <c r="FA532" s="329"/>
      <c r="FB532" s="329"/>
      <c r="FC532" s="329"/>
      <c r="FD532" s="329"/>
      <c r="FE532" s="329"/>
      <c r="FF532" s="329"/>
      <c r="FG532" s="329"/>
      <c r="FH532" s="329"/>
      <c r="FI532" s="329"/>
      <c r="FJ532" s="329"/>
      <c r="FL532" s="300" t="s">
        <v>36</v>
      </c>
      <c r="FM532" s="300"/>
      <c r="FN532" s="300"/>
      <c r="GM532" s="751"/>
      <c r="GN532" s="751"/>
      <c r="GO532" s="751"/>
      <c r="GP532" s="741"/>
      <c r="GQ532" s="742"/>
      <c r="GR532" s="745"/>
      <c r="GS532" s="744"/>
      <c r="GT532" s="744"/>
      <c r="GU532" s="744" t="s">
        <v>62</v>
      </c>
      <c r="GV532" s="752" t="s">
        <v>63</v>
      </c>
      <c r="GW532" s="744" t="s">
        <v>64</v>
      </c>
      <c r="GX532" s="744" t="s">
        <v>65</v>
      </c>
      <c r="GY532" s="269"/>
      <c r="GZ532" s="300"/>
      <c r="HA532" s="269"/>
      <c r="HB532" s="269"/>
      <c r="HC532" s="269"/>
      <c r="HD532" s="269"/>
      <c r="HE532" s="269"/>
      <c r="HF532" s="269"/>
      <c r="HG532" s="269"/>
      <c r="HH532" s="328"/>
      <c r="HI532" s="269"/>
      <c r="HJ532" s="269"/>
      <c r="HK532" s="269"/>
      <c r="HL532" s="269"/>
      <c r="HM532" s="269"/>
      <c r="HN532" s="269"/>
      <c r="HO532" s="269"/>
      <c r="HP532" s="269"/>
      <c r="HQ532" s="269"/>
      <c r="HR532" s="269"/>
      <c r="HS532" s="269"/>
      <c r="HT532" s="269"/>
      <c r="HU532" s="51"/>
    </row>
    <row r="533" spans="1:229" s="265" customFormat="1" ht="24" hidden="1" customHeight="1" thickBot="1" x14ac:dyDescent="0.25">
      <c r="A533" s="291"/>
      <c r="B533" s="292"/>
      <c r="C533" s="293"/>
      <c r="G533" s="330"/>
      <c r="K533" s="269"/>
      <c r="L533" s="191"/>
      <c r="M533" s="191"/>
      <c r="N533" s="191"/>
      <c r="O533" s="191"/>
      <c r="P533" s="191"/>
      <c r="Q533" s="269"/>
      <c r="R533" s="269"/>
      <c r="S533" s="269"/>
      <c r="T533" s="269"/>
      <c r="U533" s="269"/>
      <c r="V533" s="188"/>
      <c r="W533" s="331" t="e">
        <f t="shared" ref="W533:AS533" si="813">W528/$AX$548</f>
        <v>#DIV/0!</v>
      </c>
      <c r="X533" s="332" t="e">
        <f t="shared" si="813"/>
        <v>#DIV/0!</v>
      </c>
      <c r="Y533" s="332" t="e">
        <f t="shared" si="813"/>
        <v>#DIV/0!</v>
      </c>
      <c r="Z533" s="332" t="e">
        <f t="shared" si="813"/>
        <v>#DIV/0!</v>
      </c>
      <c r="AA533" s="332" t="e">
        <f t="shared" si="813"/>
        <v>#DIV/0!</v>
      </c>
      <c r="AB533" s="332" t="e">
        <f t="shared" si="813"/>
        <v>#DIV/0!</v>
      </c>
      <c r="AC533" s="332" t="e">
        <f t="shared" si="813"/>
        <v>#DIV/0!</v>
      </c>
      <c r="AD533" s="332" t="e">
        <f t="shared" si="813"/>
        <v>#DIV/0!</v>
      </c>
      <c r="AE533" s="332" t="e">
        <f t="shared" si="813"/>
        <v>#DIV/0!</v>
      </c>
      <c r="AF533" s="332" t="e">
        <f t="shared" si="813"/>
        <v>#DIV/0!</v>
      </c>
      <c r="AG533" s="332" t="e">
        <f t="shared" si="813"/>
        <v>#DIV/0!</v>
      </c>
      <c r="AH533" s="332" t="e">
        <f t="shared" si="813"/>
        <v>#DIV/0!</v>
      </c>
      <c r="AI533" s="332" t="e">
        <f t="shared" si="813"/>
        <v>#DIV/0!</v>
      </c>
      <c r="AJ533" s="332" t="e">
        <f t="shared" si="813"/>
        <v>#DIV/0!</v>
      </c>
      <c r="AK533" s="332" t="e">
        <f t="shared" si="813"/>
        <v>#DIV/0!</v>
      </c>
      <c r="AL533" s="332" t="e">
        <f t="shared" si="813"/>
        <v>#DIV/0!</v>
      </c>
      <c r="AM533" s="332" t="e">
        <f t="shared" si="813"/>
        <v>#DIV/0!</v>
      </c>
      <c r="AN533" s="332" t="e">
        <f t="shared" si="813"/>
        <v>#DIV/0!</v>
      </c>
      <c r="AO533" s="332" t="e">
        <f t="shared" si="813"/>
        <v>#DIV/0!</v>
      </c>
      <c r="AP533" s="332" t="e">
        <f t="shared" si="813"/>
        <v>#DIV/0!</v>
      </c>
      <c r="AQ533" s="332" t="e">
        <f t="shared" si="813"/>
        <v>#DIV/0!</v>
      </c>
      <c r="AR533" s="332" t="e">
        <f t="shared" si="813"/>
        <v>#DIV/0!</v>
      </c>
      <c r="AS533" s="332" t="e">
        <f t="shared" si="813"/>
        <v>#DIV/0!</v>
      </c>
      <c r="AV533" s="331" t="e">
        <f>AV528/$AX$548</f>
        <v>#DIV/0!</v>
      </c>
      <c r="AW533" s="332" t="e">
        <f>AW528/$AX$548</f>
        <v>#DIV/0!</v>
      </c>
      <c r="AX533" s="333" t="e">
        <f>AX528/$AX$548</f>
        <v>#DIV/0!</v>
      </c>
      <c r="AY533" s="331" t="e">
        <f>AY528/$AX$548</f>
        <v>#DIV/0!</v>
      </c>
      <c r="AZ533" s="334"/>
      <c r="BA533" s="334"/>
      <c r="BB533" s="334"/>
      <c r="BC533" s="334"/>
      <c r="BD533" s="334"/>
      <c r="BE533" s="334"/>
      <c r="BF533" s="334"/>
      <c r="BG533" s="334"/>
      <c r="BH533" s="334"/>
      <c r="BI533" s="334"/>
      <c r="BJ533" s="334"/>
      <c r="BK533" s="334"/>
      <c r="BL533" s="334"/>
      <c r="BM533" s="334"/>
      <c r="BN533" s="334"/>
      <c r="BO533" s="334"/>
      <c r="BP533" s="334"/>
      <c r="BQ533" s="334"/>
      <c r="BR533" s="334"/>
      <c r="BS533" s="334"/>
      <c r="BT533" s="334"/>
      <c r="BU533" s="334"/>
      <c r="BV533" s="334"/>
      <c r="BW533" s="334"/>
      <c r="BX533" s="334"/>
      <c r="BY533" s="334"/>
      <c r="BZ533" s="334"/>
      <c r="CA533" s="334"/>
      <c r="CB533" s="334"/>
      <c r="CC533" s="334"/>
      <c r="CD533" s="334"/>
      <c r="CE533" s="328"/>
      <c r="CF533" s="334"/>
      <c r="CG533" s="334"/>
      <c r="CH533" s="334"/>
      <c r="CI533" s="334"/>
      <c r="CJ533" s="334"/>
      <c r="CK533" s="334"/>
      <c r="CL533" s="334"/>
      <c r="CM533" s="334"/>
      <c r="CN533" s="334"/>
      <c r="CO533" s="334"/>
      <c r="CP533" s="334"/>
      <c r="CQ533" s="334"/>
      <c r="CR533" s="334"/>
      <c r="CS533" s="334"/>
      <c r="CT533" s="328"/>
      <c r="CU533" s="328"/>
      <c r="CV533" s="334"/>
      <c r="CW533" s="334"/>
      <c r="CX533" s="334"/>
      <c r="CY533" s="334"/>
      <c r="CZ533" s="334"/>
      <c r="DA533" s="334"/>
      <c r="DB533" s="334"/>
      <c r="DC533" s="334"/>
      <c r="DD533" s="334"/>
      <c r="DE533" s="334"/>
      <c r="DF533" s="334"/>
      <c r="DG533" s="334"/>
      <c r="DH533" s="334"/>
      <c r="DI533" s="334"/>
      <c r="DJ533" s="334"/>
      <c r="DK533" s="334"/>
      <c r="DN533" s="265" t="s">
        <v>48</v>
      </c>
      <c r="EE533" s="335" t="e">
        <f>EE528/EC528</f>
        <v>#DIV/0!</v>
      </c>
      <c r="EI533" s="189"/>
      <c r="EJ533" s="329"/>
      <c r="EK533" s="329"/>
      <c r="EL533" s="329"/>
      <c r="EM533" s="189"/>
      <c r="EN533" s="189"/>
      <c r="EO533" s="189"/>
      <c r="EP533" s="659"/>
      <c r="EQ533" s="660" t="s">
        <v>215</v>
      </c>
      <c r="ER533" s="661"/>
      <c r="ES533" s="662" t="s">
        <v>69</v>
      </c>
      <c r="ET533" s="663"/>
      <c r="EU533" s="663"/>
      <c r="EV533" s="663"/>
      <c r="EW533" s="664"/>
      <c r="EX533" s="660" t="s">
        <v>216</v>
      </c>
      <c r="EY533" s="661"/>
      <c r="EZ533" s="662" t="s">
        <v>69</v>
      </c>
      <c r="FA533" s="663"/>
      <c r="FB533" s="663"/>
      <c r="FC533" s="663"/>
      <c r="FD533" s="664"/>
      <c r="FE533" s="660" t="s">
        <v>217</v>
      </c>
      <c r="FF533" s="661"/>
      <c r="FG533" s="665" t="s">
        <v>69</v>
      </c>
      <c r="FH533" s="329"/>
      <c r="FI533" s="329"/>
      <c r="FJ533" s="329"/>
      <c r="FL533" s="331" t="e">
        <f t="shared" ref="FL533:FZ533" si="814">FL528/$AX$548</f>
        <v>#DIV/0!</v>
      </c>
      <c r="FM533" s="332" t="e">
        <f t="shared" si="814"/>
        <v>#DIV/0!</v>
      </c>
      <c r="FN533" s="332" t="e">
        <f t="shared" si="814"/>
        <v>#DIV/0!</v>
      </c>
      <c r="FO533" s="332" t="e">
        <f t="shared" si="814"/>
        <v>#DIV/0!</v>
      </c>
      <c r="FP533" s="332" t="e">
        <f t="shared" si="814"/>
        <v>#DIV/0!</v>
      </c>
      <c r="FQ533" s="332" t="e">
        <f t="shared" si="814"/>
        <v>#DIV/0!</v>
      </c>
      <c r="FR533" s="332" t="e">
        <f t="shared" si="814"/>
        <v>#DIV/0!</v>
      </c>
      <c r="FS533" s="332" t="e">
        <f t="shared" si="814"/>
        <v>#DIV/0!</v>
      </c>
      <c r="FT533" s="332" t="e">
        <f t="shared" si="814"/>
        <v>#DIV/0!</v>
      </c>
      <c r="FU533" s="332" t="e">
        <f t="shared" si="814"/>
        <v>#DIV/0!</v>
      </c>
      <c r="FV533" s="332" t="e">
        <f t="shared" si="814"/>
        <v>#DIV/0!</v>
      </c>
      <c r="FW533" s="332" t="e">
        <f t="shared" si="814"/>
        <v>#DIV/0!</v>
      </c>
      <c r="FX533" s="332" t="e">
        <f t="shared" si="814"/>
        <v>#DIV/0!</v>
      </c>
      <c r="FY533" s="332" t="e">
        <f t="shared" si="814"/>
        <v>#DIV/0!</v>
      </c>
      <c r="FZ533" s="332" t="e">
        <f t="shared" si="814"/>
        <v>#DIV/0!</v>
      </c>
      <c r="GM533" s="334"/>
      <c r="GN533" s="334"/>
      <c r="GO533" s="334"/>
      <c r="GP533" s="334"/>
      <c r="GQ533" s="334"/>
      <c r="GR533" s="334"/>
      <c r="GS533" s="334"/>
      <c r="GT533" s="334"/>
      <c r="GU533" s="334"/>
      <c r="GV533" s="334"/>
      <c r="GW533" s="334"/>
      <c r="GX533" s="334"/>
      <c r="GY533" s="334"/>
      <c r="GZ533" s="334"/>
      <c r="HA533" s="334"/>
      <c r="HB533" s="334"/>
      <c r="HC533" s="334"/>
      <c r="HD533" s="334"/>
      <c r="HE533" s="334"/>
      <c r="HF533" s="334"/>
      <c r="HG533" s="334"/>
      <c r="HH533" s="328"/>
      <c r="HI533" s="334"/>
      <c r="HJ533" s="334"/>
      <c r="HK533" s="334"/>
      <c r="HL533" s="334"/>
      <c r="HM533" s="334"/>
      <c r="HN533" s="334"/>
      <c r="HO533" s="334"/>
      <c r="HP533" s="334"/>
      <c r="HQ533" s="334"/>
      <c r="HR533" s="334"/>
      <c r="HS533" s="334"/>
      <c r="HT533" s="334"/>
      <c r="HU533" s="51"/>
    </row>
    <row r="534" spans="1:229" s="265" customFormat="1" ht="32.25" hidden="1" customHeight="1" x14ac:dyDescent="0.2">
      <c r="A534" s="291"/>
      <c r="B534" s="292"/>
      <c r="C534" s="293"/>
      <c r="L534" s="189"/>
      <c r="M534" s="189"/>
      <c r="N534" s="189"/>
      <c r="O534" s="189"/>
      <c r="P534" s="189"/>
      <c r="BB534" s="269"/>
      <c r="BC534" s="269"/>
      <c r="BD534" s="269"/>
      <c r="BE534" s="269"/>
      <c r="BJ534" s="269"/>
      <c r="BK534" s="269"/>
      <c r="BL534" s="269"/>
      <c r="BM534" s="269"/>
      <c r="BN534" s="269"/>
      <c r="BO534" s="269"/>
      <c r="BP534" s="269"/>
      <c r="BQ534" s="269"/>
      <c r="BR534" s="269"/>
      <c r="BS534" s="269"/>
      <c r="BT534" s="269"/>
      <c r="BU534" s="269"/>
      <c r="BV534" s="269"/>
      <c r="BW534" s="269"/>
      <c r="BX534" s="269"/>
      <c r="BY534" s="269"/>
      <c r="BZ534" s="269"/>
      <c r="CA534" s="269"/>
      <c r="CB534" s="269"/>
      <c r="CC534" s="269"/>
      <c r="CD534" s="269"/>
      <c r="CE534" s="328"/>
      <c r="CF534" s="269"/>
      <c r="CG534" s="269"/>
      <c r="CH534" s="269"/>
      <c r="CI534" s="269"/>
      <c r="CJ534" s="269"/>
      <c r="CK534" s="269"/>
      <c r="CL534" s="269"/>
      <c r="CM534" s="269"/>
      <c r="CN534" s="269"/>
      <c r="CO534" s="269"/>
      <c r="CP534" s="269"/>
      <c r="CQ534" s="269"/>
      <c r="CR534" s="269"/>
      <c r="CS534" s="269"/>
      <c r="CT534" s="328"/>
      <c r="CU534" s="328"/>
      <c r="CV534" s="269"/>
      <c r="CW534" s="269"/>
      <c r="CX534" s="269"/>
      <c r="CY534" s="269"/>
      <c r="CZ534" s="269"/>
      <c r="DA534" s="269"/>
      <c r="DB534" s="269"/>
      <c r="DT534" s="690" t="s">
        <v>30</v>
      </c>
      <c r="DU534" s="691"/>
      <c r="DV534" s="692"/>
      <c r="DW534" s="693" t="str">
        <f t="shared" ref="DW534:DW537" si="815">ES533</f>
        <v>TOT</v>
      </c>
      <c r="DX534" s="690" t="s">
        <v>221</v>
      </c>
      <c r="DY534" s="691"/>
      <c r="DZ534" s="692"/>
      <c r="EA534" s="693">
        <f t="shared" ref="EA534" si="816">EW533</f>
        <v>0</v>
      </c>
      <c r="EI534" s="189"/>
      <c r="EJ534" s="324"/>
      <c r="EK534" s="324"/>
      <c r="EL534" s="324"/>
      <c r="EM534" s="189"/>
      <c r="EN534" s="189"/>
      <c r="EO534" s="189"/>
      <c r="EP534" s="666" t="s">
        <v>131</v>
      </c>
      <c r="EQ534" s="638">
        <f>EQ528+ER528</f>
        <v>0</v>
      </c>
      <c r="ER534" s="639" t="e">
        <f>EQ534/ES534</f>
        <v>#DIV/0!</v>
      </c>
      <c r="ES534" s="667">
        <f>EQ529+ER529</f>
        <v>0</v>
      </c>
      <c r="ET534" s="668"/>
      <c r="EU534" s="640"/>
      <c r="EV534" s="640"/>
      <c r="EW534" s="669" t="s">
        <v>131</v>
      </c>
      <c r="EX534" s="638">
        <f>EX528+EY528</f>
        <v>0</v>
      </c>
      <c r="EY534" s="639" t="e">
        <f>EX534/EZ534</f>
        <v>#DIV/0!</v>
      </c>
      <c r="EZ534" s="667">
        <f>EX529+EY529</f>
        <v>0</v>
      </c>
      <c r="FA534" s="668"/>
      <c r="FB534" s="640"/>
      <c r="FC534" s="640"/>
      <c r="FD534" s="669" t="s">
        <v>131</v>
      </c>
      <c r="FE534" s="638">
        <f>FE528+FF528</f>
        <v>0</v>
      </c>
      <c r="FF534" s="639" t="e">
        <f>FE534/FG534</f>
        <v>#DIV/0!</v>
      </c>
      <c r="FG534" s="670">
        <f>FE529+FF529</f>
        <v>0</v>
      </c>
      <c r="FH534" s="329"/>
      <c r="FI534" s="375"/>
      <c r="FJ534" s="375"/>
      <c r="GQ534" s="269"/>
      <c r="GR534" s="269"/>
      <c r="GS534" s="269"/>
      <c r="GT534" s="269"/>
      <c r="GU534" s="269"/>
      <c r="GV534" s="269"/>
      <c r="GW534" s="269"/>
      <c r="GX534" s="269"/>
      <c r="GY534" s="269"/>
      <c r="GZ534" s="269"/>
      <c r="HA534" s="269"/>
      <c r="HB534" s="269"/>
      <c r="HC534" s="269"/>
      <c r="HD534" s="269"/>
      <c r="HE534" s="269"/>
      <c r="HF534" s="269"/>
      <c r="HG534" s="269"/>
      <c r="HH534" s="328"/>
      <c r="HI534" s="269"/>
      <c r="HJ534" s="269"/>
      <c r="HK534" s="269"/>
      <c r="HL534" s="269"/>
      <c r="HM534" s="269"/>
      <c r="HN534" s="269"/>
      <c r="HO534" s="269"/>
      <c r="HP534" s="269"/>
      <c r="HQ534" s="269"/>
      <c r="HR534" s="269"/>
      <c r="HS534" s="269"/>
      <c r="HT534" s="269"/>
      <c r="HU534" s="51"/>
    </row>
    <row r="535" spans="1:229" s="265" customFormat="1" ht="39" hidden="1" customHeight="1" thickBot="1" x14ac:dyDescent="0.25">
      <c r="L535" s="189"/>
      <c r="M535" s="189"/>
      <c r="N535" s="189"/>
      <c r="O535" s="189"/>
      <c r="P535" s="189"/>
      <c r="BB535" s="269"/>
      <c r="BC535" s="269"/>
      <c r="BD535" s="269"/>
      <c r="BE535" s="269"/>
      <c r="BS535" s="269"/>
      <c r="BT535" s="269"/>
      <c r="BU535" s="269"/>
      <c r="BV535" s="269"/>
      <c r="BW535" s="269"/>
      <c r="BX535" s="269"/>
      <c r="BY535" s="269"/>
      <c r="BZ535" s="269"/>
      <c r="CA535" s="269"/>
      <c r="CB535" s="269"/>
      <c r="CC535" s="269"/>
      <c r="CD535" s="269"/>
      <c r="CE535" s="328" t="s">
        <v>23</v>
      </c>
      <c r="CF535" s="269"/>
      <c r="CG535" s="269"/>
      <c r="CH535" s="269"/>
      <c r="CI535" s="269"/>
      <c r="CJ535" s="269"/>
      <c r="CK535" s="269"/>
      <c r="CL535" s="269"/>
      <c r="CM535" s="269"/>
      <c r="CN535" s="269"/>
      <c r="CO535" s="269"/>
      <c r="CP535" s="269"/>
      <c r="CQ535" s="269"/>
      <c r="CR535" s="269"/>
      <c r="CS535" s="269"/>
      <c r="CT535" s="328"/>
      <c r="CU535" s="328"/>
      <c r="CV535" s="269"/>
      <c r="CW535" s="269"/>
      <c r="CX535" s="269"/>
      <c r="CY535" s="269"/>
      <c r="CZ535" s="269"/>
      <c r="DA535" s="269"/>
      <c r="DB535" s="269"/>
      <c r="DT535" s="694" t="s">
        <v>131</v>
      </c>
      <c r="DU535" s="687">
        <f>DU528</f>
        <v>0</v>
      </c>
      <c r="DV535" s="688" t="e">
        <f>DU535/DW535</f>
        <v>#DIV/0!</v>
      </c>
      <c r="DW535" s="695">
        <f t="shared" si="815"/>
        <v>0</v>
      </c>
      <c r="DX535" s="694" t="s">
        <v>131</v>
      </c>
      <c r="DY535" s="687">
        <f>DY528</f>
        <v>0</v>
      </c>
      <c r="DZ535" s="688" t="e">
        <f>DY535/EA535</f>
        <v>#DIV/0!</v>
      </c>
      <c r="EA535" s="695">
        <f t="shared" ref="EA535:EA537" si="817">DW535</f>
        <v>0</v>
      </c>
      <c r="EM535" s="189"/>
      <c r="EN535" s="189"/>
      <c r="EO535" s="189"/>
      <c r="EP535" s="666" t="s">
        <v>210</v>
      </c>
      <c r="EQ535" s="641">
        <f>ES528+ET528</f>
        <v>0</v>
      </c>
      <c r="ER535" s="639" t="e">
        <f t="shared" ref="ER535:ER536" si="818">EQ535/ES535</f>
        <v>#DIV/0!</v>
      </c>
      <c r="ES535" s="667">
        <f>ES529+ET529</f>
        <v>0</v>
      </c>
      <c r="ET535" s="668"/>
      <c r="EU535" s="671"/>
      <c r="EV535" s="671"/>
      <c r="EW535" s="669" t="s">
        <v>210</v>
      </c>
      <c r="EX535" s="641">
        <f>EZ528+FA528</f>
        <v>0</v>
      </c>
      <c r="EY535" s="639" t="e">
        <f t="shared" ref="EY535:EY536" si="819">EX535/EZ535</f>
        <v>#DIV/0!</v>
      </c>
      <c r="EZ535" s="667">
        <f>EZ529+FA529</f>
        <v>0</v>
      </c>
      <c r="FA535" s="671"/>
      <c r="FB535" s="671"/>
      <c r="FC535" s="671"/>
      <c r="FD535" s="669" t="s">
        <v>210</v>
      </c>
      <c r="FE535" s="641">
        <f>FG528+FH528</f>
        <v>0</v>
      </c>
      <c r="FF535" s="639" t="e">
        <f t="shared" ref="FF535:FF536" si="820">FE535/FG535</f>
        <v>#DIV/0!</v>
      </c>
      <c r="FG535" s="670">
        <f>FG529+FH529</f>
        <v>0</v>
      </c>
      <c r="GZ535" s="269"/>
      <c r="HA535" s="269"/>
      <c r="HB535" s="269"/>
      <c r="HC535" s="269"/>
      <c r="HD535" s="269"/>
      <c r="HE535" s="269"/>
      <c r="HF535" s="269"/>
      <c r="HG535" s="269"/>
      <c r="HH535" s="328"/>
      <c r="HI535" s="269"/>
      <c r="HJ535" s="269"/>
      <c r="HK535" s="269"/>
      <c r="HL535" s="269"/>
      <c r="HM535" s="269"/>
      <c r="HN535" s="269"/>
      <c r="HO535" s="269"/>
      <c r="HP535" s="269"/>
      <c r="HQ535" s="269"/>
      <c r="HR535" s="269"/>
      <c r="HS535" s="269"/>
      <c r="HT535" s="269"/>
      <c r="HU535" s="51"/>
    </row>
    <row r="536" spans="1:229" s="265" customFormat="1" ht="34.5" hidden="1" customHeight="1" thickBot="1" x14ac:dyDescent="0.3">
      <c r="L536" s="189"/>
      <c r="M536" s="189"/>
      <c r="N536" s="189"/>
      <c r="O536" s="189"/>
      <c r="P536" s="189"/>
      <c r="W536" s="291"/>
      <c r="X536" s="291"/>
      <c r="Y536" s="291"/>
      <c r="Z536" s="291"/>
      <c r="AA536" s="291"/>
      <c r="AB536" s="291"/>
      <c r="BS536" s="265" t="s">
        <v>45</v>
      </c>
      <c r="BZ536" s="291"/>
      <c r="CA536" s="291"/>
      <c r="CB536" s="291"/>
      <c r="CC536" s="291"/>
      <c r="CD536" s="291"/>
      <c r="CE536" s="487" t="s">
        <v>152</v>
      </c>
      <c r="CF536" s="488"/>
      <c r="CG536" s="489"/>
      <c r="CH536" s="495" t="s">
        <v>151</v>
      </c>
      <c r="CI536" s="488"/>
      <c r="CJ536" s="489"/>
      <c r="CK536" s="495" t="s">
        <v>153</v>
      </c>
      <c r="CL536" s="488"/>
      <c r="CM536" s="489"/>
      <c r="CN536" s="291"/>
      <c r="CO536" s="336"/>
      <c r="CP536" s="291"/>
      <c r="CQ536" s="291"/>
      <c r="CR536" s="291"/>
      <c r="CS536" s="291"/>
      <c r="CT536" s="328"/>
      <c r="CU536" s="328"/>
      <c r="CV536" s="291"/>
      <c r="CW536" s="291"/>
      <c r="CX536" s="291"/>
      <c r="CY536" s="291"/>
      <c r="CZ536" s="291"/>
      <c r="DA536" s="291"/>
      <c r="DM536" s="337" t="e">
        <f>DM528/DT528</f>
        <v>#DIV/0!</v>
      </c>
      <c r="DT536" s="694" t="s">
        <v>210</v>
      </c>
      <c r="DU536" s="689">
        <f>DV528</f>
        <v>0</v>
      </c>
      <c r="DV536" s="688" t="e">
        <f t="shared" ref="DV536:DV537" si="821">DU536/DW536</f>
        <v>#DIV/0!</v>
      </c>
      <c r="DW536" s="695">
        <f t="shared" si="815"/>
        <v>0</v>
      </c>
      <c r="DX536" s="694" t="s">
        <v>210</v>
      </c>
      <c r="DY536" s="689">
        <f>DZ528</f>
        <v>0</v>
      </c>
      <c r="DZ536" s="688" t="e">
        <f t="shared" ref="DZ536:DZ537" si="822">DY536/EA536</f>
        <v>#DIV/0!</v>
      </c>
      <c r="EA536" s="695">
        <f t="shared" si="817"/>
        <v>0</v>
      </c>
      <c r="EM536" s="189"/>
      <c r="EN536" s="189"/>
      <c r="EO536" s="189"/>
      <c r="EP536" s="672" t="s">
        <v>133</v>
      </c>
      <c r="EQ536" s="673">
        <f>EU528+EV528</f>
        <v>0</v>
      </c>
      <c r="ER536" s="674" t="e">
        <f t="shared" si="818"/>
        <v>#DIV/0!</v>
      </c>
      <c r="ES536" s="675">
        <f>EU529+EV529</f>
        <v>0</v>
      </c>
      <c r="ET536" s="676"/>
      <c r="EU536" s="676"/>
      <c r="EV536" s="676"/>
      <c r="EW536" s="677" t="s">
        <v>133</v>
      </c>
      <c r="EX536" s="673">
        <f>FB528+FC528</f>
        <v>0</v>
      </c>
      <c r="EY536" s="674" t="e">
        <f t="shared" si="819"/>
        <v>#DIV/0!</v>
      </c>
      <c r="EZ536" s="675">
        <f>FB529+FC529</f>
        <v>0</v>
      </c>
      <c r="FA536" s="676"/>
      <c r="FB536" s="676"/>
      <c r="FC536" s="676"/>
      <c r="FD536" s="677" t="s">
        <v>133</v>
      </c>
      <c r="FE536" s="673">
        <f>FI528+FJ528</f>
        <v>0</v>
      </c>
      <c r="FF536" s="674" t="e">
        <f t="shared" si="820"/>
        <v>#DIV/0!</v>
      </c>
      <c r="FG536" s="678">
        <f>FI529+FJ529</f>
        <v>0</v>
      </c>
      <c r="FL536" s="481"/>
      <c r="FM536" s="291"/>
      <c r="FN536" s="291"/>
      <c r="FO536" s="291"/>
      <c r="FP536" s="291"/>
      <c r="FQ536" s="291"/>
      <c r="GZ536" s="265" t="s">
        <v>45</v>
      </c>
      <c r="HG536" s="291"/>
      <c r="HH536" s="756" t="s">
        <v>152</v>
      </c>
      <c r="HI536" s="757"/>
      <c r="HJ536" s="758"/>
      <c r="HK536" s="759" t="s">
        <v>151</v>
      </c>
      <c r="HL536" s="757"/>
      <c r="HM536" s="758"/>
      <c r="HN536" s="759" t="s">
        <v>153</v>
      </c>
      <c r="HO536" s="757"/>
      <c r="HP536" s="758"/>
      <c r="HQ536" s="291"/>
      <c r="HR536" s="336"/>
      <c r="HS536" s="291"/>
      <c r="HT536" s="291"/>
      <c r="HU536" s="51"/>
    </row>
    <row r="537" spans="1:229" s="265" customFormat="1" ht="50.25" hidden="1" customHeight="1" thickBot="1" x14ac:dyDescent="0.3">
      <c r="L537" s="189"/>
      <c r="M537" s="189"/>
      <c r="N537" s="189"/>
      <c r="O537" s="189"/>
      <c r="P537" s="189"/>
      <c r="W537" s="265" t="s">
        <v>2</v>
      </c>
      <c r="AB537" s="265" t="s">
        <v>3</v>
      </c>
      <c r="AG537" s="265" t="s">
        <v>4</v>
      </c>
      <c r="AL537" s="265" t="s">
        <v>19</v>
      </c>
      <c r="AP537" s="265" t="s">
        <v>20</v>
      </c>
      <c r="AT537" s="265" t="s">
        <v>21</v>
      </c>
      <c r="BU537" s="338" t="s">
        <v>2</v>
      </c>
      <c r="BV537" s="338" t="s">
        <v>3</v>
      </c>
      <c r="BW537" s="338" t="s">
        <v>37</v>
      </c>
      <c r="BX537" s="338" t="s">
        <v>39</v>
      </c>
      <c r="BY537" s="338" t="s">
        <v>5</v>
      </c>
      <c r="BZ537" s="339"/>
      <c r="CA537" s="291"/>
      <c r="CB537" s="340"/>
      <c r="CC537" s="340"/>
      <c r="CD537" s="340"/>
      <c r="CE537" s="490" t="s">
        <v>131</v>
      </c>
      <c r="CF537" s="483" t="s">
        <v>132</v>
      </c>
      <c r="CG537" s="491" t="s">
        <v>149</v>
      </c>
      <c r="CH537" s="490" t="s">
        <v>131</v>
      </c>
      <c r="CI537" s="483" t="s">
        <v>132</v>
      </c>
      <c r="CJ537" s="491" t="s">
        <v>149</v>
      </c>
      <c r="CK537" s="490" t="s">
        <v>131</v>
      </c>
      <c r="CL537" s="483" t="s">
        <v>132</v>
      </c>
      <c r="CM537" s="491" t="s">
        <v>149</v>
      </c>
      <c r="CN537" s="340"/>
      <c r="CO537" s="340"/>
      <c r="CP537" s="340"/>
      <c r="CQ537" s="340"/>
      <c r="CR537" s="340"/>
      <c r="CS537" s="340"/>
      <c r="CT537" s="328"/>
      <c r="CU537" s="328"/>
      <c r="CV537" s="340"/>
      <c r="CW537" s="340"/>
      <c r="CX537" s="340"/>
      <c r="CY537" s="340"/>
      <c r="CZ537" s="340"/>
      <c r="DA537" s="340"/>
      <c r="DM537" s="265" t="s">
        <v>52</v>
      </c>
      <c r="DT537" s="696" t="s">
        <v>133</v>
      </c>
      <c r="DU537" s="697">
        <f>DW528</f>
        <v>0</v>
      </c>
      <c r="DV537" s="698" t="e">
        <f t="shared" si="821"/>
        <v>#DIV/0!</v>
      </c>
      <c r="DW537" s="699">
        <f t="shared" si="815"/>
        <v>0</v>
      </c>
      <c r="DX537" s="696" t="s">
        <v>133</v>
      </c>
      <c r="DY537" s="697">
        <f>EA528</f>
        <v>0</v>
      </c>
      <c r="DZ537" s="698" t="e">
        <f t="shared" si="822"/>
        <v>#DIV/0!</v>
      </c>
      <c r="EA537" s="699">
        <f t="shared" si="817"/>
        <v>0</v>
      </c>
      <c r="EM537" s="189"/>
      <c r="EN537" s="189"/>
      <c r="EO537" s="189"/>
      <c r="FL537" s="730" t="s">
        <v>229</v>
      </c>
      <c r="FR537" s="730" t="s">
        <v>135</v>
      </c>
      <c r="FV537" s="730" t="s">
        <v>233</v>
      </c>
      <c r="HB537" s="1083" t="s">
        <v>229</v>
      </c>
      <c r="HC537" s="1083" t="s">
        <v>230</v>
      </c>
      <c r="HD537" s="1083" t="s">
        <v>227</v>
      </c>
      <c r="HE537" s="338"/>
      <c r="HF537" s="338"/>
      <c r="HG537" s="340"/>
      <c r="HH537" s="490" t="s">
        <v>131</v>
      </c>
      <c r="HI537" s="483" t="s">
        <v>132</v>
      </c>
      <c r="HJ537" s="491" t="s">
        <v>149</v>
      </c>
      <c r="HK537" s="490" t="s">
        <v>131</v>
      </c>
      <c r="HL537" s="483" t="s">
        <v>132</v>
      </c>
      <c r="HM537" s="491" t="s">
        <v>149</v>
      </c>
      <c r="HN537" s="490" t="s">
        <v>131</v>
      </c>
      <c r="HO537" s="483" t="s">
        <v>132</v>
      </c>
      <c r="HP537" s="491" t="s">
        <v>149</v>
      </c>
      <c r="HQ537" s="340"/>
      <c r="HR537" s="340"/>
      <c r="HS537" s="340"/>
      <c r="HT537" s="340"/>
      <c r="HU537" s="51"/>
    </row>
    <row r="538" spans="1:229" s="265" customFormat="1" ht="32.25" hidden="1" customHeight="1" x14ac:dyDescent="0.35">
      <c r="D538" s="1289" t="s">
        <v>56</v>
      </c>
      <c r="E538" s="341"/>
      <c r="F538" s="1292" t="s">
        <v>17</v>
      </c>
      <c r="G538" s="342"/>
      <c r="H538" s="343"/>
      <c r="I538" s="344"/>
      <c r="J538" s="344"/>
      <c r="K538" s="1319" t="s">
        <v>41</v>
      </c>
      <c r="L538" s="345"/>
      <c r="M538" s="345"/>
      <c r="N538" s="345"/>
      <c r="O538" s="345"/>
      <c r="P538" s="345"/>
      <c r="Q538" s="346"/>
      <c r="R538" s="346"/>
      <c r="S538" s="346"/>
      <c r="T538" s="346"/>
      <c r="U538" s="346"/>
      <c r="V538" s="731"/>
      <c r="W538" s="1179">
        <f>W528+X528</f>
        <v>0</v>
      </c>
      <c r="X538" s="1180"/>
      <c r="Y538" s="1180"/>
      <c r="Z538" s="1181"/>
      <c r="AA538" s="347"/>
      <c r="AB538" s="1179">
        <f>AB528+AC528</f>
        <v>0</v>
      </c>
      <c r="AC538" s="1180"/>
      <c r="AD538" s="1180"/>
      <c r="AE538" s="1181"/>
      <c r="AF538" s="347"/>
      <c r="AG538" s="1179">
        <f>AG528+AH528</f>
        <v>0</v>
      </c>
      <c r="AH538" s="1180"/>
      <c r="AI538" s="1180"/>
      <c r="AJ538" s="1181"/>
      <c r="AK538" s="347"/>
      <c r="AL538" s="1179">
        <f>AL528+AM528</f>
        <v>0</v>
      </c>
      <c r="AM538" s="1180"/>
      <c r="AN538" s="1180"/>
      <c r="AO538" s="1181"/>
      <c r="AP538" s="1179">
        <f>AP528+AQ528</f>
        <v>0</v>
      </c>
      <c r="AQ538" s="1180"/>
      <c r="AR538" s="1180"/>
      <c r="AS538" s="1181"/>
      <c r="AT538" s="1070">
        <f>DC528</f>
        <v>0</v>
      </c>
      <c r="AU538" s="361"/>
      <c r="BS538" s="1183" t="s">
        <v>8</v>
      </c>
      <c r="BT538" s="1184"/>
      <c r="BU538" s="348">
        <f>$BS$528</f>
        <v>0</v>
      </c>
      <c r="BV538" s="348">
        <f>$BU$528</f>
        <v>0</v>
      </c>
      <c r="BW538" s="348">
        <f>$BW$528</f>
        <v>0</v>
      </c>
      <c r="BX538" s="348">
        <f>$BY$528</f>
        <v>0</v>
      </c>
      <c r="BY538" s="348">
        <f>$CA$528</f>
        <v>0</v>
      </c>
      <c r="BZ538" s="291"/>
      <c r="CA538" s="291"/>
      <c r="CB538" s="291"/>
      <c r="CC538" s="291"/>
      <c r="CD538" s="481" t="s">
        <v>2</v>
      </c>
      <c r="CE538" s="490">
        <f t="shared" ref="CE538:CG538" si="823">CE528</f>
        <v>0</v>
      </c>
      <c r="CF538" s="484">
        <f t="shared" si="823"/>
        <v>0</v>
      </c>
      <c r="CG538" s="491">
        <f t="shared" si="823"/>
        <v>0</v>
      </c>
      <c r="CH538" s="496" t="e">
        <f t="shared" ref="CH538:CJ538" si="824">CE530</f>
        <v>#DIV/0!</v>
      </c>
      <c r="CI538" s="485" t="e">
        <f t="shared" si="824"/>
        <v>#DIV/0!</v>
      </c>
      <c r="CJ538" s="497" t="e">
        <f t="shared" si="824"/>
        <v>#DIV/0!</v>
      </c>
      <c r="CK538" s="501">
        <f t="shared" ref="CK538:CM538" si="825">CE529</f>
        <v>0</v>
      </c>
      <c r="CL538" s="486">
        <f t="shared" si="825"/>
        <v>0</v>
      </c>
      <c r="CM538" s="502">
        <f t="shared" si="825"/>
        <v>0</v>
      </c>
      <c r="CN538" s="291"/>
      <c r="CO538" s="291"/>
      <c r="CP538" s="291"/>
      <c r="CQ538" s="291"/>
      <c r="CR538" s="291"/>
      <c r="CS538" s="291"/>
      <c r="CT538" s="328"/>
      <c r="CU538" s="328"/>
      <c r="CV538" s="291"/>
      <c r="CW538" s="291"/>
      <c r="CX538" s="291"/>
      <c r="CY538" s="291"/>
      <c r="CZ538" s="291"/>
      <c r="DA538" s="291"/>
      <c r="DM538" s="265" t="s">
        <v>53</v>
      </c>
      <c r="EM538" s="189"/>
      <c r="EN538" s="189"/>
      <c r="EO538" s="189"/>
      <c r="FL538" s="1179">
        <f>FL528+FM528</f>
        <v>0</v>
      </c>
      <c r="FM538" s="1180"/>
      <c r="FN538" s="1180"/>
      <c r="FO538" s="1181"/>
      <c r="FP538" s="1071"/>
      <c r="FQ538" s="1179">
        <f>FQ528+FR528</f>
        <v>0</v>
      </c>
      <c r="FR538" s="1180"/>
      <c r="FS538" s="1180"/>
      <c r="FT538" s="1181"/>
      <c r="FU538" s="1071"/>
      <c r="FV538" s="1179">
        <f>FV528+FW528</f>
        <v>0</v>
      </c>
      <c r="FW538" s="1180"/>
      <c r="FX538" s="1180"/>
      <c r="FY538" s="1181"/>
      <c r="FZ538" s="781"/>
      <c r="GZ538" s="1183" t="s">
        <v>8</v>
      </c>
      <c r="HA538" s="1184"/>
      <c r="HB538" s="348">
        <f>GZ528</f>
        <v>0</v>
      </c>
      <c r="HC538" s="348">
        <f>HB528</f>
        <v>0</v>
      </c>
      <c r="HD538" s="348">
        <f>HD528</f>
        <v>0</v>
      </c>
      <c r="HE538" s="348"/>
      <c r="HF538" s="348"/>
      <c r="HG538" s="482" t="s">
        <v>232</v>
      </c>
      <c r="HH538" s="490">
        <f t="shared" ref="HH538:HJ538" si="826">HH528</f>
        <v>0</v>
      </c>
      <c r="HI538" s="484">
        <f t="shared" si="826"/>
        <v>0</v>
      </c>
      <c r="HJ538" s="491">
        <f t="shared" si="826"/>
        <v>0</v>
      </c>
      <c r="HK538" s="496">
        <f t="shared" ref="HK538:HM538" si="827">HH530</f>
        <v>0</v>
      </c>
      <c r="HL538" s="485">
        <f t="shared" si="827"/>
        <v>0</v>
      </c>
      <c r="HM538" s="497">
        <f t="shared" si="827"/>
        <v>0</v>
      </c>
      <c r="HN538" s="501">
        <f t="shared" ref="HN538:HP538" si="828">HH529</f>
        <v>0</v>
      </c>
      <c r="HO538" s="486">
        <f t="shared" si="828"/>
        <v>0</v>
      </c>
      <c r="HP538" s="502">
        <f t="shared" si="828"/>
        <v>0</v>
      </c>
      <c r="HQ538" s="291"/>
      <c r="HR538" s="291"/>
      <c r="HS538" s="291"/>
      <c r="HT538" s="291"/>
      <c r="HU538" s="51"/>
    </row>
    <row r="539" spans="1:229" s="265" customFormat="1" ht="32.25" hidden="1" customHeight="1" x14ac:dyDescent="0.35">
      <c r="D539" s="1290"/>
      <c r="E539" s="349"/>
      <c r="F539" s="1293"/>
      <c r="G539" s="350"/>
      <c r="H539" s="350"/>
      <c r="I539" s="351"/>
      <c r="J539" s="351"/>
      <c r="K539" s="1320"/>
      <c r="L539" s="352"/>
      <c r="M539" s="352"/>
      <c r="N539" s="352"/>
      <c r="O539" s="352"/>
      <c r="P539" s="352"/>
      <c r="Q539" s="353"/>
      <c r="R539" s="353"/>
      <c r="S539" s="353"/>
      <c r="T539" s="353"/>
      <c r="U539" s="353"/>
      <c r="V539" s="353"/>
      <c r="W539" s="1189" t="e">
        <f>W538/$L$13</f>
        <v>#DIV/0!</v>
      </c>
      <c r="X539" s="1190"/>
      <c r="Y539" s="1190"/>
      <c r="Z539" s="1191"/>
      <c r="AA539" s="354"/>
      <c r="AB539" s="1189" t="e">
        <f>AB538/$L$13</f>
        <v>#DIV/0!</v>
      </c>
      <c r="AC539" s="1190"/>
      <c r="AD539" s="1190"/>
      <c r="AE539" s="1191"/>
      <c r="AF539" s="354"/>
      <c r="AG539" s="1189" t="e">
        <f>AG538/$L$13</f>
        <v>#DIV/0!</v>
      </c>
      <c r="AH539" s="1190"/>
      <c r="AI539" s="1190"/>
      <c r="AJ539" s="1191"/>
      <c r="AK539" s="354"/>
      <c r="AL539" s="1189" t="e">
        <f>AL538/$L$13</f>
        <v>#DIV/0!</v>
      </c>
      <c r="AM539" s="1190"/>
      <c r="AN539" s="1190"/>
      <c r="AO539" s="1191"/>
      <c r="AP539" s="1189" t="e">
        <f>AP538/$L$13</f>
        <v>#DIV/0!</v>
      </c>
      <c r="AQ539" s="1190"/>
      <c r="AR539" s="1190"/>
      <c r="AS539" s="1191"/>
      <c r="AT539" s="1072" t="e">
        <f>AT538/$L$13</f>
        <v>#DIV/0!</v>
      </c>
      <c r="AU539" s="361"/>
      <c r="BS539" s="1185"/>
      <c r="BT539" s="1186"/>
      <c r="BU539" s="355" t="e">
        <f>BU538/$L$13</f>
        <v>#DIV/0!</v>
      </c>
      <c r="BV539" s="355" t="e">
        <f>BV538/$L$13</f>
        <v>#DIV/0!</v>
      </c>
      <c r="BW539" s="355" t="e">
        <f>BW538/$L$13</f>
        <v>#DIV/0!</v>
      </c>
      <c r="BX539" s="355" t="e">
        <f>BX538/$L$13</f>
        <v>#DIV/0!</v>
      </c>
      <c r="BY539" s="355" t="e">
        <f>BY538/$L$13</f>
        <v>#DIV/0!</v>
      </c>
      <c r="BZ539" s="291"/>
      <c r="CA539" s="291"/>
      <c r="CB539" s="291"/>
      <c r="CC539" s="291"/>
      <c r="CD539" s="481" t="s">
        <v>3</v>
      </c>
      <c r="CE539" s="490">
        <f t="shared" ref="CE539:CG539" si="829">CJ528</f>
        <v>0</v>
      </c>
      <c r="CF539" s="484">
        <f t="shared" si="829"/>
        <v>0</v>
      </c>
      <c r="CG539" s="491">
        <f t="shared" si="829"/>
        <v>0</v>
      </c>
      <c r="CH539" s="496" t="e">
        <f t="shared" ref="CH539:CJ539" si="830">CJ530</f>
        <v>#DIV/0!</v>
      </c>
      <c r="CI539" s="485" t="e">
        <f t="shared" si="830"/>
        <v>#DIV/0!</v>
      </c>
      <c r="CJ539" s="497" t="e">
        <f t="shared" si="830"/>
        <v>#DIV/0!</v>
      </c>
      <c r="CK539" s="501">
        <f t="shared" ref="CK539:CM539" si="831">CJ529</f>
        <v>0</v>
      </c>
      <c r="CL539" s="486">
        <f t="shared" si="831"/>
        <v>0</v>
      </c>
      <c r="CM539" s="502">
        <f t="shared" si="831"/>
        <v>0</v>
      </c>
      <c r="CN539" s="291"/>
      <c r="CO539" s="291"/>
      <c r="CP539" s="291"/>
      <c r="CQ539" s="291"/>
      <c r="CR539" s="291"/>
      <c r="CS539" s="291"/>
      <c r="CT539" s="328"/>
      <c r="CU539" s="328"/>
      <c r="CV539" s="291"/>
      <c r="CW539" s="291"/>
      <c r="CX539" s="291"/>
      <c r="CY539" s="291"/>
      <c r="CZ539" s="291"/>
      <c r="DA539" s="291"/>
      <c r="DM539" s="265" t="s">
        <v>31</v>
      </c>
      <c r="EM539" s="189"/>
      <c r="EN539" s="189"/>
      <c r="EO539" s="189"/>
      <c r="FL539" s="1189" t="e">
        <f>FL538/$L$13</f>
        <v>#DIV/0!</v>
      </c>
      <c r="FM539" s="1190"/>
      <c r="FN539" s="1190"/>
      <c r="FO539" s="1191"/>
      <c r="FP539" s="1073"/>
      <c r="FQ539" s="1189" t="e">
        <f>FQ538/$L$13</f>
        <v>#DIV/0!</v>
      </c>
      <c r="FR539" s="1190"/>
      <c r="FS539" s="1190"/>
      <c r="FT539" s="1191"/>
      <c r="FU539" s="1073"/>
      <c r="FV539" s="1189" t="e">
        <f>FV538/$L$13</f>
        <v>#DIV/0!</v>
      </c>
      <c r="FW539" s="1190"/>
      <c r="FX539" s="1190"/>
      <c r="FY539" s="1191"/>
      <c r="FZ539" s="1073"/>
      <c r="GZ539" s="1185"/>
      <c r="HA539" s="1186"/>
      <c r="HB539" s="355" t="e">
        <f>HB538/$L$13</f>
        <v>#DIV/0!</v>
      </c>
      <c r="HC539" s="355" t="e">
        <f>HC538/$L$13</f>
        <v>#DIV/0!</v>
      </c>
      <c r="HD539" s="355" t="e">
        <f>HD538/$L$13</f>
        <v>#DIV/0!</v>
      </c>
      <c r="HE539" s="355"/>
      <c r="HF539" s="355"/>
      <c r="HG539" s="482" t="s">
        <v>135</v>
      </c>
      <c r="HH539" s="490">
        <f t="shared" ref="HH539:HJ539" si="832">HM528</f>
        <v>0</v>
      </c>
      <c r="HI539" s="484">
        <f t="shared" si="832"/>
        <v>0</v>
      </c>
      <c r="HJ539" s="491">
        <f t="shared" si="832"/>
        <v>0</v>
      </c>
      <c r="HK539" s="496">
        <f t="shared" ref="HK539:HM539" si="833">HM530</f>
        <v>0</v>
      </c>
      <c r="HL539" s="485">
        <f t="shared" si="833"/>
        <v>0</v>
      </c>
      <c r="HM539" s="497">
        <f t="shared" si="833"/>
        <v>0</v>
      </c>
      <c r="HN539" s="501">
        <f t="shared" ref="HN539:HP539" si="834">HM529</f>
        <v>0</v>
      </c>
      <c r="HO539" s="486">
        <f t="shared" si="834"/>
        <v>0</v>
      </c>
      <c r="HP539" s="502">
        <f t="shared" si="834"/>
        <v>0</v>
      </c>
      <c r="HQ539" s="291"/>
      <c r="HR539" s="291"/>
      <c r="HS539" s="291"/>
      <c r="HT539" s="291"/>
      <c r="HU539" s="51"/>
    </row>
    <row r="540" spans="1:229" s="265" customFormat="1" ht="32.25" hidden="1" customHeight="1" x14ac:dyDescent="0.35">
      <c r="D540" s="1290"/>
      <c r="E540" s="349"/>
      <c r="F540" s="1293"/>
      <c r="G540" s="350"/>
      <c r="H540" s="350"/>
      <c r="I540" s="351"/>
      <c r="J540" s="351"/>
      <c r="K540" s="1319" t="s">
        <v>42</v>
      </c>
      <c r="L540" s="345"/>
      <c r="M540" s="345"/>
      <c r="N540" s="345"/>
      <c r="O540" s="345"/>
      <c r="P540" s="345"/>
      <c r="Q540" s="346"/>
      <c r="R540" s="346"/>
      <c r="S540" s="346"/>
      <c r="T540" s="346"/>
      <c r="U540" s="346"/>
      <c r="V540" s="731"/>
      <c r="W540" s="1179">
        <f>Y528+Z528</f>
        <v>0</v>
      </c>
      <c r="X540" s="1180"/>
      <c r="Y540" s="1180"/>
      <c r="Z540" s="1181"/>
      <c r="AA540" s="347"/>
      <c r="AB540" s="1179">
        <f>AD528+AE528</f>
        <v>0</v>
      </c>
      <c r="AC540" s="1180"/>
      <c r="AD540" s="1180"/>
      <c r="AE540" s="1181"/>
      <c r="AF540" s="347"/>
      <c r="AG540" s="1179">
        <f>AI528+AJ528</f>
        <v>0</v>
      </c>
      <c r="AH540" s="1180"/>
      <c r="AI540" s="1180"/>
      <c r="AJ540" s="1181"/>
      <c r="AK540" s="347"/>
      <c r="AL540" s="1179">
        <f>AN528+AO528</f>
        <v>0</v>
      </c>
      <c r="AM540" s="1180"/>
      <c r="AN540" s="1180"/>
      <c r="AO540" s="1181"/>
      <c r="AP540" s="1179">
        <f>AR528+AS528</f>
        <v>0</v>
      </c>
      <c r="AQ540" s="1180"/>
      <c r="AR540" s="1180"/>
      <c r="AS540" s="1181"/>
      <c r="AT540" s="1070">
        <f>DD528</f>
        <v>0</v>
      </c>
      <c r="AU540" s="361"/>
      <c r="BS540" s="1183" t="s">
        <v>40</v>
      </c>
      <c r="BT540" s="1184"/>
      <c r="BU540" s="348">
        <f>$BT$528</f>
        <v>0</v>
      </c>
      <c r="BV540" s="348">
        <f>$BV$528</f>
        <v>0</v>
      </c>
      <c r="BW540" s="348">
        <f>$BX$528</f>
        <v>0</v>
      </c>
      <c r="BX540" s="348">
        <f>$BZ$528</f>
        <v>0</v>
      </c>
      <c r="BY540" s="348">
        <f>$CB$528</f>
        <v>0</v>
      </c>
      <c r="BZ540" s="291"/>
      <c r="CA540" s="291"/>
      <c r="CB540" s="291"/>
      <c r="CC540" s="291"/>
      <c r="CD540" s="482" t="s">
        <v>4</v>
      </c>
      <c r="CE540" s="490">
        <f t="shared" ref="CE540:CG540" si="835">CO528</f>
        <v>0</v>
      </c>
      <c r="CF540" s="484">
        <f t="shared" si="835"/>
        <v>0</v>
      </c>
      <c r="CG540" s="491">
        <f t="shared" si="835"/>
        <v>0</v>
      </c>
      <c r="CH540" s="496" t="e">
        <f t="shared" ref="CH540:CJ540" si="836">CO530</f>
        <v>#DIV/0!</v>
      </c>
      <c r="CI540" s="485" t="e">
        <f t="shared" si="836"/>
        <v>#DIV/0!</v>
      </c>
      <c r="CJ540" s="497" t="e">
        <f t="shared" si="836"/>
        <v>#DIV/0!</v>
      </c>
      <c r="CK540" s="501">
        <f t="shared" ref="CK540:CM540" si="837">CO529</f>
        <v>0</v>
      </c>
      <c r="CL540" s="486">
        <f t="shared" si="837"/>
        <v>0</v>
      </c>
      <c r="CM540" s="502">
        <f t="shared" si="837"/>
        <v>0</v>
      </c>
      <c r="CN540" s="291"/>
      <c r="CO540" s="291"/>
      <c r="CP540" s="291"/>
      <c r="CQ540" s="291"/>
      <c r="CR540" s="291"/>
      <c r="CS540" s="291"/>
      <c r="CT540" s="328"/>
      <c r="CU540" s="328"/>
      <c r="CV540" s="291"/>
      <c r="CW540" s="291"/>
      <c r="CX540" s="291"/>
      <c r="CY540" s="291"/>
      <c r="CZ540" s="291"/>
      <c r="DA540" s="291"/>
      <c r="EM540" s="189"/>
      <c r="EN540" s="189"/>
      <c r="EO540" s="189"/>
      <c r="FL540" s="1179">
        <f>FN528+FO528</f>
        <v>0</v>
      </c>
      <c r="FM540" s="1180"/>
      <c r="FN540" s="1180"/>
      <c r="FO540" s="1181"/>
      <c r="FP540" s="1071"/>
      <c r="FQ540" s="1179">
        <f>FS528+FT528</f>
        <v>0</v>
      </c>
      <c r="FR540" s="1180"/>
      <c r="FS540" s="1180"/>
      <c r="FT540" s="1181"/>
      <c r="FU540" s="1071"/>
      <c r="FV540" s="1179">
        <f>FX528+FY528</f>
        <v>0</v>
      </c>
      <c r="FW540" s="1180"/>
      <c r="FX540" s="1180"/>
      <c r="FY540" s="1181"/>
      <c r="FZ540" s="781"/>
      <c r="GZ540" s="1183" t="s">
        <v>40</v>
      </c>
      <c r="HA540" s="1184"/>
      <c r="HB540" s="348">
        <f>HA528</f>
        <v>0</v>
      </c>
      <c r="HC540" s="348">
        <f>HC528</f>
        <v>0</v>
      </c>
      <c r="HD540" s="348">
        <f>HE528</f>
        <v>0</v>
      </c>
      <c r="HE540" s="348"/>
      <c r="HF540" s="348"/>
      <c r="HG540" s="482" t="s">
        <v>227</v>
      </c>
      <c r="HH540" s="490">
        <f t="shared" ref="HH540:HJ540" si="838">HR528</f>
        <v>0</v>
      </c>
      <c r="HI540" s="484">
        <f t="shared" si="838"/>
        <v>0</v>
      </c>
      <c r="HJ540" s="491">
        <f t="shared" si="838"/>
        <v>0</v>
      </c>
      <c r="HK540" s="496">
        <f t="shared" ref="HK540:HM540" si="839">HR530</f>
        <v>0</v>
      </c>
      <c r="HL540" s="485">
        <f t="shared" si="839"/>
        <v>0</v>
      </c>
      <c r="HM540" s="497">
        <f t="shared" si="839"/>
        <v>0</v>
      </c>
      <c r="HN540" s="501">
        <f t="shared" ref="HN540:HP540" si="840">HR529</f>
        <v>0</v>
      </c>
      <c r="HO540" s="486">
        <f t="shared" si="840"/>
        <v>0</v>
      </c>
      <c r="HP540" s="502">
        <f t="shared" si="840"/>
        <v>0</v>
      </c>
      <c r="HQ540" s="291"/>
      <c r="HR540" s="291"/>
      <c r="HS540" s="291"/>
      <c r="HT540" s="291"/>
      <c r="HU540" s="51"/>
    </row>
    <row r="541" spans="1:229" s="265" customFormat="1" ht="32.25" hidden="1" customHeight="1" thickBot="1" x14ac:dyDescent="0.4">
      <c r="D541" s="1290"/>
      <c r="E541" s="349"/>
      <c r="F541" s="1293"/>
      <c r="G541" s="350"/>
      <c r="H541" s="350"/>
      <c r="I541" s="351"/>
      <c r="J541" s="351"/>
      <c r="K541" s="1320"/>
      <c r="L541" s="352"/>
      <c r="M541" s="352"/>
      <c r="N541" s="352"/>
      <c r="O541" s="352"/>
      <c r="P541" s="352"/>
      <c r="Q541" s="353"/>
      <c r="R541" s="353"/>
      <c r="S541" s="353"/>
      <c r="T541" s="353"/>
      <c r="U541" s="353"/>
      <c r="V541" s="353"/>
      <c r="W541" s="1189" t="e">
        <f>W540/$L$13</f>
        <v>#DIV/0!</v>
      </c>
      <c r="X541" s="1190"/>
      <c r="Y541" s="1190"/>
      <c r="Z541" s="1191"/>
      <c r="AA541" s="354"/>
      <c r="AB541" s="1189" t="e">
        <f>AB540/$L$13</f>
        <v>#DIV/0!</v>
      </c>
      <c r="AC541" s="1190"/>
      <c r="AD541" s="1190"/>
      <c r="AE541" s="1191"/>
      <c r="AF541" s="354"/>
      <c r="AG541" s="1189" t="e">
        <f>AG540/$L$13</f>
        <v>#DIV/0!</v>
      </c>
      <c r="AH541" s="1190"/>
      <c r="AI541" s="1190"/>
      <c r="AJ541" s="1191"/>
      <c r="AK541" s="354"/>
      <c r="AL541" s="1189" t="e">
        <f>AL540/$L$13</f>
        <v>#DIV/0!</v>
      </c>
      <c r="AM541" s="1190"/>
      <c r="AN541" s="1190"/>
      <c r="AO541" s="1191"/>
      <c r="AP541" s="1189" t="e">
        <f>AP540/$L$13</f>
        <v>#DIV/0!</v>
      </c>
      <c r="AQ541" s="1190"/>
      <c r="AR541" s="1190"/>
      <c r="AS541" s="1191"/>
      <c r="AT541" s="1072" t="e">
        <f>AT540/$L$13</f>
        <v>#DIV/0!</v>
      </c>
      <c r="AU541" s="361"/>
      <c r="BS541" s="1185"/>
      <c r="BT541" s="1186"/>
      <c r="BU541" s="355" t="e">
        <f>BU540/$L$13</f>
        <v>#DIV/0!</v>
      </c>
      <c r="BV541" s="355" t="e">
        <f>BV540/$L$13</f>
        <v>#DIV/0!</v>
      </c>
      <c r="BW541" s="355" t="e">
        <f>BW540/$L$13</f>
        <v>#DIV/0!</v>
      </c>
      <c r="BX541" s="355" t="e">
        <f>BX540/$L$13</f>
        <v>#DIV/0!</v>
      </c>
      <c r="BY541" s="355" t="e">
        <f>BY540/$L$13</f>
        <v>#DIV/0!</v>
      </c>
      <c r="BZ541" s="291"/>
      <c r="CA541" s="291"/>
      <c r="CB541" s="291"/>
      <c r="CC541" s="291"/>
      <c r="CD541" s="482" t="s">
        <v>150</v>
      </c>
      <c r="CE541" s="492">
        <f t="shared" ref="CE541:CG541" si="841">CT528</f>
        <v>0</v>
      </c>
      <c r="CF541" s="493">
        <f t="shared" si="841"/>
        <v>0</v>
      </c>
      <c r="CG541" s="494">
        <f t="shared" si="841"/>
        <v>0</v>
      </c>
      <c r="CH541" s="498" t="e">
        <f t="shared" ref="CH541:CJ541" si="842">CT530</f>
        <v>#DIV/0!</v>
      </c>
      <c r="CI541" s="499" t="e">
        <f t="shared" si="842"/>
        <v>#DIV/0!</v>
      </c>
      <c r="CJ541" s="500" t="e">
        <f t="shared" si="842"/>
        <v>#DIV/0!</v>
      </c>
      <c r="CK541" s="503">
        <f t="shared" ref="CK541:CM541" si="843">CT529</f>
        <v>0</v>
      </c>
      <c r="CL541" s="504">
        <f t="shared" si="843"/>
        <v>0</v>
      </c>
      <c r="CM541" s="505">
        <f t="shared" si="843"/>
        <v>0</v>
      </c>
      <c r="CN541" s="291"/>
      <c r="CO541" s="291"/>
      <c r="CP541" s="291"/>
      <c r="CQ541" s="291"/>
      <c r="CR541" s="291"/>
      <c r="CS541" s="291"/>
      <c r="CT541" s="328"/>
      <c r="CU541" s="328"/>
      <c r="CV541" s="291"/>
      <c r="CW541" s="291"/>
      <c r="CX541" s="291"/>
      <c r="CY541" s="291"/>
      <c r="CZ541" s="291"/>
      <c r="DA541" s="291"/>
      <c r="EM541" s="189"/>
      <c r="EN541" s="189"/>
      <c r="EO541" s="189"/>
      <c r="FL541" s="1189" t="e">
        <f>FL540/$L$13</f>
        <v>#DIV/0!</v>
      </c>
      <c r="FM541" s="1190"/>
      <c r="FN541" s="1190"/>
      <c r="FO541" s="1191"/>
      <c r="FP541" s="1073"/>
      <c r="FQ541" s="1189" t="e">
        <f>FQ540/$L$13</f>
        <v>#DIV/0!</v>
      </c>
      <c r="FR541" s="1190"/>
      <c r="FS541" s="1190"/>
      <c r="FT541" s="1191"/>
      <c r="FU541" s="1073"/>
      <c r="FV541" s="1189" t="e">
        <f>FV540/$L$13</f>
        <v>#DIV/0!</v>
      </c>
      <c r="FW541" s="1190"/>
      <c r="FX541" s="1190"/>
      <c r="FY541" s="1191"/>
      <c r="FZ541" s="1073"/>
      <c r="GZ541" s="1185"/>
      <c r="HA541" s="1186"/>
      <c r="HB541" s="355" t="e">
        <f>HB540/$L$13</f>
        <v>#DIV/0!</v>
      </c>
      <c r="HC541" s="355" t="e">
        <f>HC540/$L$13</f>
        <v>#DIV/0!</v>
      </c>
      <c r="HD541" s="355" t="e">
        <f>HD540/$L$13</f>
        <v>#DIV/0!</v>
      </c>
      <c r="HE541" s="355"/>
      <c r="HF541" s="355"/>
      <c r="HG541" s="482"/>
      <c r="HH541" s="492">
        <f t="shared" ref="HH541:HJ541" si="844">HW528</f>
        <v>0</v>
      </c>
      <c r="HI541" s="493">
        <f t="shared" si="844"/>
        <v>0</v>
      </c>
      <c r="HJ541" s="494">
        <f t="shared" si="844"/>
        <v>0</v>
      </c>
      <c r="HK541" s="498">
        <f t="shared" ref="HK541:HM541" si="845">HW530</f>
        <v>0</v>
      </c>
      <c r="HL541" s="499">
        <f t="shared" si="845"/>
        <v>0</v>
      </c>
      <c r="HM541" s="500">
        <f t="shared" si="845"/>
        <v>0</v>
      </c>
      <c r="HN541" s="503">
        <f t="shared" ref="HN541:HP541" si="846">HW529</f>
        <v>0</v>
      </c>
      <c r="HO541" s="504">
        <f t="shared" si="846"/>
        <v>0</v>
      </c>
      <c r="HP541" s="505">
        <f t="shared" si="846"/>
        <v>0</v>
      </c>
      <c r="HQ541" s="291"/>
      <c r="HR541" s="291"/>
      <c r="HS541" s="291"/>
      <c r="HT541" s="291"/>
      <c r="HU541" s="51"/>
    </row>
    <row r="542" spans="1:229" s="265" customFormat="1" ht="32.25" hidden="1" customHeight="1" x14ac:dyDescent="0.35">
      <c r="D542" s="1290"/>
      <c r="E542" s="349"/>
      <c r="F542" s="1293"/>
      <c r="G542" s="350"/>
      <c r="H542" s="350"/>
      <c r="I542" s="351"/>
      <c r="J542" s="351"/>
      <c r="K542" s="1319" t="s">
        <v>43</v>
      </c>
      <c r="L542" s="345"/>
      <c r="M542" s="345"/>
      <c r="N542" s="345"/>
      <c r="O542" s="345"/>
      <c r="P542" s="345"/>
      <c r="Q542" s="346"/>
      <c r="R542" s="346"/>
      <c r="S542" s="346"/>
      <c r="T542" s="346"/>
      <c r="U542" s="346"/>
      <c r="V542" s="731"/>
      <c r="W542" s="1179">
        <f>W528+X528+Y528+Z528</f>
        <v>0</v>
      </c>
      <c r="X542" s="1180"/>
      <c r="Y542" s="1180"/>
      <c r="Z542" s="1181"/>
      <c r="AA542" s="347"/>
      <c r="AB542" s="1179">
        <f>AB528+AC528+AD528+AE528</f>
        <v>0</v>
      </c>
      <c r="AC542" s="1180"/>
      <c r="AD542" s="1180"/>
      <c r="AE542" s="1181"/>
      <c r="AF542" s="347"/>
      <c r="AG542" s="1179">
        <f>AG528+AH528+AI528+AJ528</f>
        <v>0</v>
      </c>
      <c r="AH542" s="1180"/>
      <c r="AI542" s="1180"/>
      <c r="AJ542" s="1181"/>
      <c r="AK542" s="347"/>
      <c r="AL542" s="1179">
        <f>AL528+AM528+AN528+AO528</f>
        <v>0</v>
      </c>
      <c r="AM542" s="1180"/>
      <c r="AN542" s="1180"/>
      <c r="AO542" s="1181"/>
      <c r="AP542" s="1179">
        <f>AP528+AQ528+AR528+AS528</f>
        <v>0</v>
      </c>
      <c r="AQ542" s="1180"/>
      <c r="AR542" s="1180"/>
      <c r="AS542" s="1181"/>
      <c r="AT542" s="1070">
        <f>DC528+DD528</f>
        <v>0</v>
      </c>
      <c r="AU542" s="361"/>
      <c r="BS542" s="1183" t="s">
        <v>44</v>
      </c>
      <c r="BT542" s="1187"/>
      <c r="BU542" s="348">
        <f>BU538+BU540</f>
        <v>0</v>
      </c>
      <c r="BV542" s="348">
        <f>BV538+BV540</f>
        <v>0</v>
      </c>
      <c r="BW542" s="348">
        <f>BW538+BW540</f>
        <v>0</v>
      </c>
      <c r="BX542" s="348">
        <f>BX538+BX540</f>
        <v>0</v>
      </c>
      <c r="BY542" s="348">
        <f>BY538+BY540</f>
        <v>0</v>
      </c>
      <c r="CE542" s="328"/>
      <c r="CT542" s="328"/>
      <c r="CU542" s="328"/>
      <c r="EM542" s="189"/>
      <c r="EN542" s="189"/>
      <c r="EO542" s="189"/>
      <c r="FL542" s="1179">
        <f>FL528+FM528+FN528+FO528</f>
        <v>0</v>
      </c>
      <c r="FM542" s="1180"/>
      <c r="FN542" s="1180"/>
      <c r="FO542" s="1181"/>
      <c r="FP542" s="1071"/>
      <c r="FQ542" s="1179">
        <f>FQ528+FR528+FS528+FT528</f>
        <v>0</v>
      </c>
      <c r="FR542" s="1180"/>
      <c r="FS542" s="1180"/>
      <c r="FT542" s="1181"/>
      <c r="FU542" s="1071"/>
      <c r="FV542" s="1179">
        <f>FV528+FW528+FX528+FY528</f>
        <v>0</v>
      </c>
      <c r="FW542" s="1180"/>
      <c r="FX542" s="1180"/>
      <c r="FY542" s="1181"/>
      <c r="FZ542" s="1071"/>
      <c r="GZ542" s="1183" t="s">
        <v>44</v>
      </c>
      <c r="HA542" s="1187"/>
      <c r="HB542" s="348">
        <f>HB538+HB540</f>
        <v>0</v>
      </c>
      <c r="HC542" s="348">
        <f>HC538+HC540</f>
        <v>0</v>
      </c>
      <c r="HD542" s="348">
        <f>HD538+HD540</f>
        <v>0</v>
      </c>
      <c r="HE542" s="348"/>
      <c r="HF542" s="348"/>
      <c r="HU542" s="51"/>
    </row>
    <row r="543" spans="1:229" s="265" customFormat="1" ht="32.25" hidden="1" customHeight="1" x14ac:dyDescent="0.35">
      <c r="D543" s="1290"/>
      <c r="E543" s="349"/>
      <c r="F543" s="1293"/>
      <c r="G543" s="350"/>
      <c r="H543" s="350"/>
      <c r="I543" s="351"/>
      <c r="J543" s="351"/>
      <c r="K543" s="1320"/>
      <c r="L543" s="356"/>
      <c r="M543" s="356"/>
      <c r="N543" s="356"/>
      <c r="O543" s="356"/>
      <c r="P543" s="356"/>
      <c r="Q543" s="357"/>
      <c r="R543" s="357"/>
      <c r="S543" s="357"/>
      <c r="T543" s="357"/>
      <c r="U543" s="357"/>
      <c r="V543" s="357"/>
      <c r="W543" s="1189" t="e">
        <f>W542/$L$13</f>
        <v>#DIV/0!</v>
      </c>
      <c r="X543" s="1190"/>
      <c r="Y543" s="1190"/>
      <c r="Z543" s="1191"/>
      <c r="AA543" s="354"/>
      <c r="AB543" s="1189" t="e">
        <f>AB542/$L$13</f>
        <v>#DIV/0!</v>
      </c>
      <c r="AC543" s="1190"/>
      <c r="AD543" s="1190"/>
      <c r="AE543" s="1191"/>
      <c r="AF543" s="354"/>
      <c r="AG543" s="1189" t="e">
        <f>AG542/$L$13</f>
        <v>#DIV/0!</v>
      </c>
      <c r="AH543" s="1190"/>
      <c r="AI543" s="1190"/>
      <c r="AJ543" s="1191"/>
      <c r="AK543" s="354"/>
      <c r="AL543" s="1189" t="e">
        <f>AL542/$L$13</f>
        <v>#DIV/0!</v>
      </c>
      <c r="AM543" s="1190"/>
      <c r="AN543" s="1190"/>
      <c r="AO543" s="1191"/>
      <c r="AP543" s="1189" t="e">
        <f>AP542/$L$13</f>
        <v>#DIV/0!</v>
      </c>
      <c r="AQ543" s="1190"/>
      <c r="AR543" s="1190"/>
      <c r="AS543" s="1191"/>
      <c r="AT543" s="1072" t="e">
        <f>AT542/$L$13</f>
        <v>#DIV/0!</v>
      </c>
      <c r="AU543" s="361"/>
      <c r="BS543" s="1185"/>
      <c r="BT543" s="1188"/>
      <c r="BU543" s="355" t="e">
        <f>BU542/$L$13</f>
        <v>#DIV/0!</v>
      </c>
      <c r="BV543" s="355" t="e">
        <f>BV542/$L$13</f>
        <v>#DIV/0!</v>
      </c>
      <c r="BW543" s="355" t="e">
        <f>BW542/$L$13</f>
        <v>#DIV/0!</v>
      </c>
      <c r="BX543" s="355" t="e">
        <f>BX542/$L$13</f>
        <v>#DIV/0!</v>
      </c>
      <c r="BY543" s="355" t="e">
        <f>BY542/$L$13</f>
        <v>#DIV/0!</v>
      </c>
      <c r="CE543" s="328"/>
      <c r="CT543" s="328"/>
      <c r="CU543" s="328"/>
      <c r="EM543" s="189"/>
      <c r="EN543" s="189"/>
      <c r="EO543" s="189"/>
      <c r="FL543" s="1189" t="e">
        <f>FL542/$L$13</f>
        <v>#DIV/0!</v>
      </c>
      <c r="FM543" s="1190"/>
      <c r="FN543" s="1190"/>
      <c r="FO543" s="1191"/>
      <c r="FP543" s="1073"/>
      <c r="FQ543" s="1189" t="e">
        <f>FQ542/$L$13</f>
        <v>#DIV/0!</v>
      </c>
      <c r="FR543" s="1190"/>
      <c r="FS543" s="1190"/>
      <c r="FT543" s="1191"/>
      <c r="FU543" s="1073"/>
      <c r="FV543" s="1189" t="e">
        <f>FV542/$L$13</f>
        <v>#DIV/0!</v>
      </c>
      <c r="FW543" s="1190"/>
      <c r="FX543" s="1190"/>
      <c r="FY543" s="1191"/>
      <c r="FZ543" s="1073"/>
      <c r="GZ543" s="1185"/>
      <c r="HA543" s="1188"/>
      <c r="HB543" s="355" t="e">
        <f>HB542/$L$13</f>
        <v>#DIV/0!</v>
      </c>
      <c r="HC543" s="355" t="e">
        <f>HC542/$L$13</f>
        <v>#DIV/0!</v>
      </c>
      <c r="HD543" s="355" t="e">
        <f>HD542/$L$13</f>
        <v>#DIV/0!</v>
      </c>
      <c r="HE543" s="355"/>
      <c r="HF543" s="355"/>
      <c r="HU543" s="51"/>
    </row>
    <row r="544" spans="1:229" s="265" customFormat="1" ht="23.25" hidden="1" customHeight="1" x14ac:dyDescent="0.35">
      <c r="D544" s="1290"/>
      <c r="E544" s="349"/>
      <c r="F544" s="1293"/>
      <c r="G544" s="350"/>
      <c r="H544" s="350"/>
      <c r="I544" s="351"/>
      <c r="J544" s="351"/>
      <c r="K544" s="358"/>
      <c r="L544" s="359"/>
      <c r="M544" s="359"/>
      <c r="N544" s="359"/>
      <c r="O544" s="359"/>
      <c r="P544" s="359"/>
      <c r="Q544" s="358"/>
      <c r="R544" s="358"/>
      <c r="S544" s="358"/>
      <c r="T544" s="358"/>
      <c r="U544" s="358"/>
      <c r="V544" s="358"/>
      <c r="W544" s="360"/>
      <c r="X544" s="361"/>
      <c r="Y544" s="360"/>
      <c r="Z544" s="361"/>
      <c r="AA544" s="361"/>
      <c r="AB544" s="361"/>
      <c r="AC544" s="361"/>
      <c r="AD544" s="360"/>
      <c r="AE544" s="361"/>
      <c r="AF544" s="361"/>
      <c r="AG544" s="361"/>
      <c r="AH544" s="361"/>
      <c r="AI544" s="360"/>
      <c r="AJ544" s="361"/>
      <c r="AK544" s="361"/>
      <c r="AL544" s="361"/>
      <c r="AM544" s="361"/>
      <c r="AN544" s="360"/>
      <c r="AO544" s="361"/>
      <c r="AP544" s="361"/>
      <c r="AQ544" s="361"/>
      <c r="AR544" s="360"/>
      <c r="AS544" s="361"/>
      <c r="AT544" s="361"/>
      <c r="AU544" s="361"/>
      <c r="CE544" s="328"/>
      <c r="CT544" s="328"/>
      <c r="CU544" s="328"/>
      <c r="EM544" s="189"/>
      <c r="EN544" s="189"/>
      <c r="EO544" s="189"/>
      <c r="FL544" s="264"/>
      <c r="FM544" s="264"/>
      <c r="FN544" s="264"/>
      <c r="FO544" s="264"/>
      <c r="FP544" s="264"/>
      <c r="FQ544" s="264"/>
      <c r="HU544" s="51"/>
    </row>
    <row r="545" spans="4:229" s="265" customFormat="1" ht="15" hidden="1" customHeight="1" x14ac:dyDescent="0.2">
      <c r="D545" s="1291"/>
      <c r="E545" s="362"/>
      <c r="F545" s="1294"/>
      <c r="G545" s="350"/>
      <c r="H545" s="350"/>
      <c r="I545" s="351"/>
      <c r="J545" s="351"/>
      <c r="L545" s="189"/>
      <c r="M545" s="189"/>
      <c r="N545" s="189"/>
      <c r="O545" s="189"/>
      <c r="P545" s="189"/>
      <c r="CE545" s="328"/>
      <c r="CT545" s="328"/>
      <c r="CU545" s="328"/>
      <c r="EM545" s="189"/>
      <c r="EN545" s="189"/>
      <c r="EO545" s="189"/>
      <c r="FL545" s="264"/>
      <c r="FM545" s="264"/>
      <c r="FN545" s="264"/>
      <c r="FO545" s="264"/>
      <c r="FP545" s="264"/>
      <c r="FQ545" s="264"/>
      <c r="HU545" s="51"/>
    </row>
    <row r="546" spans="4:229" s="265" customFormat="1" ht="23.25" hidden="1" customHeight="1" x14ac:dyDescent="0.35">
      <c r="D546" s="363">
        <f>SUM(D27:D526)</f>
        <v>0</v>
      </c>
      <c r="E546" s="363"/>
      <c r="F546" s="364">
        <f>SUM(F27:F526)</f>
        <v>0</v>
      </c>
      <c r="G546" s="365"/>
      <c r="H546" s="264"/>
      <c r="L546" s="189"/>
      <c r="M546" s="189"/>
      <c r="N546" s="189"/>
      <c r="O546" s="189"/>
      <c r="P546" s="189"/>
      <c r="CE546" s="328"/>
      <c r="CT546" s="328"/>
      <c r="CU546" s="328"/>
      <c r="EM546" s="189"/>
      <c r="EN546" s="189"/>
      <c r="EO546" s="189"/>
      <c r="FL546" s="264"/>
      <c r="FM546" s="264"/>
      <c r="FN546" s="264"/>
      <c r="FO546" s="264"/>
      <c r="FP546" s="264"/>
      <c r="FQ546" s="264"/>
      <c r="HU546" s="51"/>
    </row>
    <row r="547" spans="4:229" s="265" customFormat="1" ht="15" hidden="1" customHeight="1" x14ac:dyDescent="0.2">
      <c r="L547" s="189"/>
      <c r="M547" s="189"/>
      <c r="N547" s="189"/>
      <c r="O547" s="189"/>
      <c r="P547" s="189"/>
      <c r="CE547" s="328"/>
      <c r="CT547" s="328"/>
      <c r="CU547" s="328"/>
      <c r="EM547" s="189"/>
      <c r="EN547" s="189"/>
      <c r="EO547" s="189"/>
      <c r="FL547" s="264"/>
      <c r="FM547" s="264"/>
      <c r="FN547" s="264"/>
      <c r="FO547" s="264"/>
      <c r="FP547" s="264"/>
      <c r="FQ547" s="264"/>
      <c r="HU547" s="51"/>
    </row>
    <row r="548" spans="4:229" s="265" customFormat="1" ht="23.25" hidden="1" customHeight="1" x14ac:dyDescent="0.35">
      <c r="L548" s="189"/>
      <c r="M548" s="189"/>
      <c r="N548" s="189"/>
      <c r="O548" s="189"/>
      <c r="P548" s="189"/>
      <c r="W548" s="366" t="s">
        <v>18</v>
      </c>
      <c r="AQ548" s="300" t="s">
        <v>14</v>
      </c>
      <c r="AR548" s="300"/>
      <c r="AS548" s="300"/>
      <c r="AT548" s="300"/>
      <c r="AU548" s="300"/>
      <c r="AX548" s="367">
        <f>AV528+AW528</f>
        <v>0</v>
      </c>
      <c r="CE548" s="328"/>
      <c r="CT548" s="328"/>
      <c r="CU548" s="328"/>
      <c r="EM548" s="189"/>
      <c r="EN548" s="189"/>
      <c r="EO548" s="189"/>
      <c r="FL548" s="264"/>
      <c r="FM548" s="264"/>
      <c r="FN548" s="264"/>
      <c r="FO548" s="264"/>
      <c r="FP548" s="264"/>
      <c r="FQ548" s="264"/>
      <c r="GA548" s="51"/>
      <c r="GB548" s="51"/>
      <c r="GC548" s="51"/>
      <c r="GD548" s="51"/>
      <c r="GE548" s="51"/>
      <c r="GF548" s="51"/>
      <c r="GG548" s="51"/>
      <c r="GH548" s="51"/>
      <c r="GI548" s="51"/>
      <c r="GJ548" s="51"/>
      <c r="GK548" s="51"/>
      <c r="GL548" s="51"/>
      <c r="GM548" s="51"/>
      <c r="GN548" s="51"/>
      <c r="GO548" s="51"/>
      <c r="GP548" s="51"/>
      <c r="GQ548" s="51"/>
      <c r="GR548" s="51"/>
      <c r="GS548" s="51"/>
      <c r="GT548" s="51"/>
      <c r="GU548" s="51"/>
      <c r="GV548" s="51"/>
      <c r="GW548" s="51"/>
      <c r="GX548" s="51"/>
      <c r="GY548" s="51"/>
      <c r="GZ548" s="51"/>
      <c r="HA548" s="51"/>
      <c r="HB548" s="51"/>
      <c r="HC548" s="51"/>
      <c r="HD548" s="51"/>
      <c r="HE548" s="51"/>
      <c r="HF548" s="51"/>
      <c r="HG548" s="51"/>
      <c r="HH548" s="51"/>
      <c r="HI548" s="51"/>
      <c r="HJ548" s="51"/>
      <c r="HK548" s="51"/>
      <c r="HL548" s="51"/>
      <c r="HM548" s="51"/>
      <c r="HN548" s="51"/>
      <c r="HO548" s="51"/>
      <c r="HP548" s="51"/>
      <c r="HQ548" s="51"/>
      <c r="HR548" s="51"/>
      <c r="HS548" s="51"/>
      <c r="HT548" s="51"/>
      <c r="HU548" s="51"/>
    </row>
    <row r="549" spans="4:229" s="265" customFormat="1" ht="18.75" hidden="1" customHeight="1" x14ac:dyDescent="0.2">
      <c r="L549" s="189"/>
      <c r="M549" s="189"/>
      <c r="N549" s="189"/>
      <c r="O549" s="189"/>
      <c r="P549" s="189"/>
      <c r="W549" s="368" t="e">
        <f>F546/L13</f>
        <v>#DIV/0!</v>
      </c>
      <c r="CE549" s="328"/>
      <c r="CT549" s="328"/>
      <c r="CU549" s="328"/>
      <c r="EM549" s="189"/>
      <c r="EN549" s="189"/>
      <c r="EO549" s="189"/>
      <c r="FL549" s="264"/>
      <c r="FM549" s="264"/>
      <c r="FN549" s="264"/>
      <c r="FO549" s="264"/>
      <c r="FP549" s="264"/>
      <c r="FQ549" s="264"/>
      <c r="GA549" s="51"/>
      <c r="GB549" s="51"/>
      <c r="GC549" s="51"/>
      <c r="GD549" s="51"/>
      <c r="GE549" s="51"/>
      <c r="GF549" s="51"/>
      <c r="GG549" s="51"/>
      <c r="GH549" s="51"/>
      <c r="GI549" s="51"/>
      <c r="GJ549" s="51"/>
      <c r="GK549" s="51"/>
      <c r="GL549" s="51"/>
      <c r="GM549" s="51"/>
      <c r="GN549" s="51"/>
      <c r="GO549" s="51"/>
      <c r="GP549" s="51"/>
      <c r="GQ549" s="51"/>
      <c r="GR549" s="51"/>
      <c r="GS549" s="51"/>
      <c r="GT549" s="51"/>
      <c r="GU549" s="51"/>
      <c r="GV549" s="51"/>
      <c r="GW549" s="51"/>
      <c r="GX549" s="51"/>
      <c r="GY549" s="51"/>
      <c r="GZ549" s="51"/>
      <c r="HA549" s="51"/>
      <c r="HB549" s="51"/>
      <c r="HC549" s="51"/>
      <c r="HD549" s="51"/>
      <c r="HE549" s="51"/>
      <c r="HF549" s="51"/>
      <c r="HG549" s="51"/>
      <c r="HH549" s="51"/>
      <c r="HI549" s="51"/>
      <c r="HJ549" s="51"/>
      <c r="HK549" s="51"/>
      <c r="HL549" s="51"/>
      <c r="HM549" s="51"/>
      <c r="HN549" s="51"/>
      <c r="HO549" s="51"/>
      <c r="HP549" s="51"/>
      <c r="HQ549" s="51"/>
      <c r="HR549" s="51"/>
      <c r="HS549" s="51"/>
      <c r="HT549" s="51"/>
      <c r="HU549" s="51"/>
    </row>
    <row r="550" spans="4:229" s="265" customFormat="1" ht="23.25" hidden="1" customHeight="1" x14ac:dyDescent="0.35">
      <c r="L550" s="189"/>
      <c r="M550" s="189"/>
      <c r="N550" s="189"/>
      <c r="O550" s="189"/>
      <c r="P550" s="189"/>
      <c r="AQ550" s="1074" t="s">
        <v>15</v>
      </c>
      <c r="AR550" s="1075"/>
      <c r="AS550" s="1075"/>
      <c r="AT550" s="1075"/>
      <c r="AU550" s="1075"/>
      <c r="AV550" s="1075"/>
      <c r="AX550" s="367">
        <f>AX528+AY528</f>
        <v>0</v>
      </c>
      <c r="CE550" s="328"/>
      <c r="CT550" s="328"/>
      <c r="CU550" s="328"/>
      <c r="DS550" s="265">
        <f t="shared" ref="DS550:DS561" si="847">IF(DR550=0,0,1)</f>
        <v>0</v>
      </c>
      <c r="EM550" s="189"/>
      <c r="EN550" s="189"/>
      <c r="EO550" s="189"/>
      <c r="FL550" s="264"/>
      <c r="FM550" s="264"/>
      <c r="FN550" s="264"/>
      <c r="FO550" s="264"/>
      <c r="FP550" s="264"/>
      <c r="FQ550" s="264"/>
      <c r="GA550" s="51"/>
      <c r="GB550" s="51"/>
      <c r="GC550" s="51"/>
      <c r="GD550" s="51"/>
      <c r="GE550" s="51"/>
      <c r="GF550" s="51"/>
      <c r="GG550" s="51"/>
      <c r="GH550" s="51"/>
      <c r="GI550" s="51"/>
      <c r="GJ550" s="51"/>
      <c r="GK550" s="51"/>
      <c r="GL550" s="51"/>
      <c r="GM550" s="51"/>
      <c r="GN550" s="51"/>
      <c r="GO550" s="51"/>
      <c r="GP550" s="51"/>
      <c r="GQ550" s="51"/>
      <c r="GR550" s="51"/>
      <c r="GS550" s="51"/>
      <c r="GT550" s="51"/>
      <c r="GU550" s="51"/>
      <c r="GV550" s="51"/>
      <c r="GW550" s="51"/>
      <c r="GX550" s="51"/>
      <c r="GY550" s="51"/>
      <c r="GZ550" s="51"/>
      <c r="HA550" s="51"/>
      <c r="HB550" s="51"/>
      <c r="HC550" s="51"/>
      <c r="HD550" s="51"/>
      <c r="HE550" s="51"/>
      <c r="HF550" s="51"/>
      <c r="HG550" s="51"/>
      <c r="HH550" s="51"/>
      <c r="HI550" s="51"/>
      <c r="HJ550" s="51"/>
      <c r="HK550" s="51"/>
      <c r="HL550" s="51"/>
      <c r="HM550" s="51"/>
      <c r="HN550" s="51"/>
      <c r="HO550" s="51"/>
      <c r="HP550" s="51"/>
      <c r="HQ550" s="51"/>
      <c r="HR550" s="51"/>
      <c r="HS550" s="51"/>
      <c r="HT550" s="51"/>
      <c r="HU550" s="51"/>
    </row>
    <row r="551" spans="4:229" s="265" customFormat="1" ht="15" hidden="1" customHeight="1" x14ac:dyDescent="0.2">
      <c r="L551" s="189"/>
      <c r="M551" s="189"/>
      <c r="N551" s="189"/>
      <c r="O551" s="189"/>
      <c r="P551" s="189"/>
      <c r="AQ551" s="1075"/>
      <c r="AR551" s="1075"/>
      <c r="AS551" s="1075"/>
      <c r="AT551" s="1075"/>
      <c r="AU551" s="1075"/>
      <c r="AV551" s="1075"/>
      <c r="CE551" s="328"/>
      <c r="CT551" s="328"/>
      <c r="CU551" s="328"/>
      <c r="DS551" s="265">
        <f t="shared" si="847"/>
        <v>0</v>
      </c>
      <c r="EM551" s="189"/>
      <c r="EN551" s="189"/>
      <c r="EO551" s="189"/>
      <c r="FL551" s="264"/>
      <c r="FM551" s="264"/>
      <c r="FN551" s="264"/>
      <c r="FO551" s="264"/>
      <c r="FP551" s="264"/>
      <c r="FQ551" s="264"/>
      <c r="GA551" s="51"/>
      <c r="GB551" s="51"/>
      <c r="GC551" s="51"/>
      <c r="GD551" s="51"/>
      <c r="GE551" s="51"/>
      <c r="GF551" s="51"/>
      <c r="GG551" s="51"/>
      <c r="GH551" s="51"/>
      <c r="GI551" s="51"/>
      <c r="GJ551" s="51"/>
      <c r="GK551" s="51"/>
      <c r="GL551" s="51"/>
      <c r="GM551" s="51"/>
      <c r="GN551" s="51"/>
      <c r="GO551" s="51"/>
      <c r="GP551" s="51"/>
      <c r="GQ551" s="51"/>
      <c r="GR551" s="51"/>
      <c r="GS551" s="51"/>
      <c r="GT551" s="51"/>
      <c r="GU551" s="51"/>
      <c r="GV551" s="51"/>
      <c r="GW551" s="51"/>
      <c r="GX551" s="51"/>
      <c r="GY551" s="51"/>
      <c r="GZ551" s="51"/>
      <c r="HA551" s="51"/>
      <c r="HB551" s="51"/>
      <c r="HC551" s="51"/>
      <c r="HD551" s="51"/>
      <c r="HE551" s="51"/>
      <c r="HF551" s="51"/>
      <c r="HG551" s="51"/>
      <c r="HH551" s="51"/>
      <c r="HI551" s="51"/>
      <c r="HJ551" s="51"/>
      <c r="HK551" s="51"/>
      <c r="HL551" s="51"/>
      <c r="HM551" s="51"/>
      <c r="HN551" s="51"/>
      <c r="HO551" s="51"/>
      <c r="HP551" s="51"/>
      <c r="HQ551" s="51"/>
      <c r="HR551" s="51"/>
      <c r="HS551" s="51"/>
      <c r="HT551" s="51"/>
      <c r="HU551" s="51"/>
    </row>
    <row r="552" spans="4:229" s="265" customFormat="1" ht="15" hidden="1" customHeight="1" x14ac:dyDescent="0.2">
      <c r="L552" s="189"/>
      <c r="M552" s="189"/>
      <c r="N552" s="189"/>
      <c r="O552" s="189"/>
      <c r="P552" s="189"/>
      <c r="AV552" s="51"/>
      <c r="AW552" s="51"/>
      <c r="AX552" s="51"/>
      <c r="AY552" s="51"/>
      <c r="AZ552" s="51"/>
      <c r="BA552" s="51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  <c r="BW552" s="51"/>
      <c r="BX552" s="51"/>
      <c r="BY552" s="51"/>
      <c r="BZ552" s="51"/>
      <c r="CA552" s="51"/>
      <c r="CB552" s="51"/>
      <c r="CC552" s="51"/>
      <c r="CD552" s="51"/>
      <c r="CE552" s="54"/>
      <c r="CF552" s="51"/>
      <c r="CG552" s="51"/>
      <c r="CH552" s="51"/>
      <c r="CI552" s="51"/>
      <c r="CJ552" s="51"/>
      <c r="CK552" s="51"/>
      <c r="CL552" s="51"/>
      <c r="CM552" s="51"/>
      <c r="CN552" s="51"/>
      <c r="CO552" s="51"/>
      <c r="CP552" s="51"/>
      <c r="CQ552" s="51"/>
      <c r="CR552" s="51"/>
      <c r="CS552" s="51"/>
      <c r="CT552" s="54"/>
      <c r="CU552" s="54"/>
      <c r="CV552" s="54"/>
      <c r="CW552" s="51"/>
      <c r="CX552" s="51"/>
      <c r="CY552" s="51"/>
      <c r="CZ552" s="51"/>
      <c r="DA552" s="51"/>
      <c r="DB552" s="51"/>
      <c r="DC552" s="51"/>
      <c r="DD552" s="51"/>
      <c r="DE552" s="51"/>
      <c r="DF552" s="51"/>
      <c r="DG552" s="51"/>
      <c r="DH552" s="51"/>
      <c r="DI552" s="51"/>
      <c r="DJ552" s="51"/>
      <c r="DK552" s="51"/>
      <c r="DL552" s="51"/>
      <c r="DM552" s="51"/>
      <c r="DN552" s="51"/>
      <c r="DO552" s="51"/>
      <c r="DP552" s="51"/>
      <c r="DQ552" s="51"/>
      <c r="DR552" s="51"/>
      <c r="DS552" s="51">
        <f t="shared" si="847"/>
        <v>0</v>
      </c>
      <c r="DT552" s="51"/>
      <c r="DU552" s="51"/>
      <c r="DV552" s="51"/>
      <c r="DW552" s="51"/>
      <c r="DX552" s="51"/>
      <c r="DY552" s="51"/>
      <c r="DZ552" s="51"/>
      <c r="EA552" s="51"/>
      <c r="EB552" s="51"/>
      <c r="EC552" s="51"/>
      <c r="ED552" s="51"/>
      <c r="EE552" s="51"/>
      <c r="EF552" s="51"/>
      <c r="EG552" s="51"/>
      <c r="EH552" s="51"/>
      <c r="EI552" s="51"/>
      <c r="EJ552" s="51"/>
      <c r="EK552" s="51"/>
      <c r="EL552" s="51"/>
      <c r="EM552"/>
      <c r="EN552"/>
      <c r="EO552"/>
      <c r="EP552" s="51"/>
      <c r="EQ552" s="51"/>
      <c r="ER552" s="51"/>
      <c r="ES552" s="51"/>
      <c r="ET552" s="51"/>
      <c r="EU552" s="51"/>
      <c r="EV552" s="51"/>
      <c r="EW552" s="51"/>
      <c r="EX552" s="51"/>
      <c r="EY552" s="51"/>
      <c r="EZ552" s="51"/>
      <c r="FA552" s="51"/>
      <c r="FB552" s="51"/>
      <c r="FC552" s="51"/>
      <c r="FD552" s="51"/>
      <c r="FE552" s="51"/>
      <c r="FF552" s="51"/>
      <c r="FG552" s="51"/>
      <c r="FH552" s="51"/>
      <c r="FI552" s="51"/>
      <c r="FJ552" s="51"/>
      <c r="FK552" s="51"/>
      <c r="FL552" s="49"/>
      <c r="FM552" s="49"/>
      <c r="FN552" s="49"/>
      <c r="FO552" s="49"/>
      <c r="FP552" s="49"/>
      <c r="FQ552" s="49"/>
      <c r="FR552" s="51"/>
      <c r="FS552" s="51"/>
      <c r="FT552" s="51"/>
      <c r="FU552" s="51"/>
      <c r="FV552" s="51"/>
      <c r="FW552" s="51"/>
      <c r="FX552" s="51"/>
      <c r="FY552" s="51"/>
      <c r="FZ552" s="51"/>
      <c r="GA552" s="51"/>
      <c r="GB552" s="51"/>
      <c r="GC552" s="51"/>
      <c r="GD552" s="51"/>
      <c r="GE552" s="51"/>
      <c r="GF552" s="51"/>
      <c r="GG552" s="51"/>
      <c r="GH552" s="51"/>
      <c r="GI552" s="51"/>
      <c r="GJ552" s="51"/>
      <c r="GK552" s="51"/>
      <c r="GL552" s="51"/>
      <c r="GM552" s="51"/>
      <c r="GN552" s="51"/>
      <c r="GO552" s="51"/>
      <c r="GP552" s="51"/>
      <c r="GQ552" s="51"/>
      <c r="GR552" s="51"/>
      <c r="GS552" s="51"/>
      <c r="GT552" s="51"/>
      <c r="GU552" s="51"/>
      <c r="GV552" s="51"/>
      <c r="GW552" s="51"/>
      <c r="GX552" s="51"/>
      <c r="GY552" s="51"/>
      <c r="GZ552" s="51"/>
      <c r="HA552" s="51"/>
      <c r="HB552" s="51"/>
      <c r="HC552" s="51"/>
      <c r="HD552" s="51"/>
      <c r="HE552" s="51"/>
      <c r="HF552" s="51"/>
      <c r="HG552" s="51"/>
      <c r="HH552" s="51"/>
      <c r="HI552" s="51"/>
      <c r="HJ552" s="51"/>
      <c r="HK552" s="51"/>
      <c r="HL552" s="51"/>
      <c r="HM552" s="51"/>
      <c r="HN552" s="51"/>
      <c r="HO552" s="51"/>
      <c r="HP552" s="51"/>
      <c r="HQ552" s="51"/>
      <c r="HR552" s="51"/>
      <c r="HS552" s="51"/>
      <c r="HT552" s="51"/>
      <c r="HU552" s="51"/>
    </row>
    <row r="553" spans="4:229" s="265" customFormat="1" ht="15" hidden="1" customHeight="1" x14ac:dyDescent="0.2">
      <c r="L553" s="189"/>
      <c r="M553" s="189"/>
      <c r="N553" s="189"/>
      <c r="O553" s="189"/>
      <c r="P553" s="189"/>
      <c r="W553" s="265" t="s">
        <v>6</v>
      </c>
      <c r="X553" s="265" t="s">
        <v>7</v>
      </c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4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51"/>
      <c r="CR553" s="51"/>
      <c r="CS553" s="51"/>
      <c r="CT553" s="54"/>
      <c r="CU553" s="54"/>
      <c r="CV553" s="54"/>
      <c r="CW553" s="51"/>
      <c r="CX553" s="51"/>
      <c r="CY553" s="51"/>
      <c r="CZ553" s="51"/>
      <c r="DA553" s="51"/>
      <c r="DB553" s="51"/>
      <c r="DC553" s="51"/>
      <c r="DD553" s="51"/>
      <c r="DE553" s="51"/>
      <c r="DF553" s="51"/>
      <c r="DG553" s="51"/>
      <c r="DH553" s="51"/>
      <c r="DI553" s="51"/>
      <c r="DJ553" s="51"/>
      <c r="DK553" s="51"/>
      <c r="DL553" s="51"/>
      <c r="DM553" s="51"/>
      <c r="DN553" s="51"/>
      <c r="DO553" s="51"/>
      <c r="DP553" s="51"/>
      <c r="DQ553" s="51"/>
      <c r="DR553" s="51"/>
      <c r="DS553" s="51">
        <f t="shared" si="847"/>
        <v>0</v>
      </c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  <c r="EF553" s="51"/>
      <c r="EG553" s="51"/>
      <c r="EH553" s="51"/>
      <c r="EI553" s="51"/>
      <c r="EJ553" s="51"/>
      <c r="EK553" s="51"/>
      <c r="EL553" s="51"/>
      <c r="EM553"/>
      <c r="EN553"/>
      <c r="EO553"/>
      <c r="EP553" s="51"/>
      <c r="EQ553" s="51"/>
      <c r="ER553" s="51"/>
      <c r="ES553" s="51"/>
      <c r="ET553" s="51"/>
      <c r="EU553" s="51"/>
      <c r="EV553" s="51"/>
      <c r="EW553" s="51"/>
      <c r="EX553" s="51"/>
      <c r="EY553" s="51"/>
      <c r="EZ553" s="51"/>
      <c r="FA553" s="51"/>
      <c r="FB553" s="51"/>
      <c r="FC553" s="51"/>
      <c r="FD553" s="51"/>
      <c r="FE553" s="51"/>
      <c r="FF553" s="51"/>
      <c r="FG553" s="51"/>
      <c r="FH553" s="51"/>
      <c r="FI553" s="51"/>
      <c r="FJ553" s="51"/>
      <c r="FK553" s="51"/>
      <c r="FL553" s="49"/>
      <c r="FM553" s="49"/>
      <c r="FN553" s="49"/>
      <c r="FO553" s="49"/>
      <c r="FP553" s="49"/>
      <c r="FQ553" s="49"/>
      <c r="FR553" s="51"/>
      <c r="FS553" s="51"/>
      <c r="FT553" s="51"/>
      <c r="FU553" s="51"/>
      <c r="FV553" s="51"/>
      <c r="FW553" s="51"/>
      <c r="FX553" s="51"/>
      <c r="FY553" s="51"/>
      <c r="FZ553" s="51"/>
      <c r="GA553" s="51"/>
      <c r="GB553" s="51"/>
      <c r="GC553" s="51"/>
      <c r="GD553" s="51"/>
      <c r="GE553" s="51"/>
      <c r="GF553" s="51"/>
      <c r="GG553" s="51"/>
      <c r="GH553" s="51"/>
      <c r="GI553" s="51"/>
      <c r="GJ553" s="51"/>
      <c r="GK553" s="51"/>
      <c r="GL553" s="51"/>
      <c r="GM553" s="51"/>
      <c r="GN553" s="51"/>
      <c r="GO553" s="51"/>
      <c r="GP553" s="51"/>
      <c r="GQ553" s="51"/>
      <c r="GR553" s="51"/>
      <c r="GS553" s="51"/>
      <c r="GT553" s="51"/>
      <c r="GU553" s="51"/>
      <c r="GV553" s="51"/>
      <c r="GW553" s="51"/>
      <c r="GX553" s="51"/>
      <c r="GY553" s="51"/>
      <c r="GZ553" s="51"/>
      <c r="HA553" s="51"/>
      <c r="HB553" s="51"/>
      <c r="HC553" s="51"/>
      <c r="HD553" s="51"/>
      <c r="HE553" s="51"/>
      <c r="HF553" s="51"/>
      <c r="HG553" s="51"/>
      <c r="HH553" s="51"/>
      <c r="HI553" s="51"/>
      <c r="HJ553" s="51"/>
      <c r="HK553" s="51"/>
      <c r="HL553" s="51"/>
      <c r="HM553" s="51"/>
      <c r="HN553" s="51"/>
      <c r="HO553" s="51"/>
      <c r="HP553" s="51"/>
      <c r="HQ553" s="51"/>
      <c r="HR553" s="51"/>
      <c r="HS553" s="51"/>
      <c r="HT553" s="51"/>
      <c r="HU553" s="51"/>
    </row>
    <row r="554" spans="4:229" s="265" customFormat="1" ht="15" hidden="1" customHeight="1" x14ac:dyDescent="0.2">
      <c r="K554" s="265" t="s">
        <v>32</v>
      </c>
      <c r="L554" s="189"/>
      <c r="M554" s="189"/>
      <c r="N554" s="189"/>
      <c r="O554" s="189"/>
      <c r="P554" s="189"/>
      <c r="W554" s="369" t="e">
        <f>$DC$531</f>
        <v>#DIV/0!</v>
      </c>
      <c r="X554" s="369" t="e">
        <f>$DD$531</f>
        <v>#DIV/0!</v>
      </c>
      <c r="AV554" s="51"/>
      <c r="AW554" s="51"/>
      <c r="AX554" s="51"/>
      <c r="AY554" s="51"/>
      <c r="AZ554" s="51"/>
      <c r="BA554" s="51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  <c r="BW554" s="51"/>
      <c r="BX554" s="51"/>
      <c r="BY554" s="51"/>
      <c r="BZ554" s="51"/>
      <c r="CA554" s="51"/>
      <c r="CB554" s="51"/>
      <c r="CC554" s="51"/>
      <c r="CD554" s="51"/>
      <c r="CE554" s="54"/>
      <c r="CF554" s="51"/>
      <c r="CG554" s="51"/>
      <c r="CH554" s="51"/>
      <c r="CI554" s="51"/>
      <c r="CJ554" s="51"/>
      <c r="CK554" s="51"/>
      <c r="CL554" s="51"/>
      <c r="CM554" s="51"/>
      <c r="CN554" s="51"/>
      <c r="CO554" s="51"/>
      <c r="CP554" s="51"/>
      <c r="CQ554" s="51"/>
      <c r="CR554" s="51"/>
      <c r="CS554" s="51"/>
      <c r="CT554" s="54"/>
      <c r="CU554" s="54"/>
      <c r="CV554" s="54"/>
      <c r="CW554" s="51"/>
      <c r="CX554" s="51"/>
      <c r="CY554" s="51"/>
      <c r="CZ554" s="51"/>
      <c r="DA554" s="51"/>
      <c r="DB554" s="51"/>
      <c r="DC554" s="51"/>
      <c r="DD554" s="51"/>
      <c r="DE554" s="51"/>
      <c r="DF554" s="51"/>
      <c r="DG554" s="51"/>
      <c r="DH554" s="51"/>
      <c r="DI554" s="51"/>
      <c r="DJ554" s="51"/>
      <c r="DK554" s="51"/>
      <c r="DL554" s="51"/>
      <c r="DM554" s="51"/>
      <c r="DN554" s="51"/>
      <c r="DO554" s="51"/>
      <c r="DP554" s="51"/>
      <c r="DQ554" s="51"/>
      <c r="DR554" s="51"/>
      <c r="DS554" s="51">
        <f t="shared" si="847"/>
        <v>0</v>
      </c>
      <c r="DT554" s="51"/>
      <c r="DU554" s="51"/>
      <c r="DV554" s="51"/>
      <c r="DW554" s="51"/>
      <c r="DX554" s="51"/>
      <c r="DY554" s="51"/>
      <c r="DZ554" s="51"/>
      <c r="EA554" s="51"/>
      <c r="EB554" s="51"/>
      <c r="EC554" s="51"/>
      <c r="ED554" s="51"/>
      <c r="EE554" s="51"/>
      <c r="EF554" s="51"/>
      <c r="EG554" s="51"/>
      <c r="EH554" s="51"/>
      <c r="EI554" s="51"/>
      <c r="EJ554" s="51"/>
      <c r="EK554" s="51"/>
      <c r="EL554" s="51"/>
      <c r="EM554"/>
      <c r="EN554"/>
      <c r="EO554"/>
      <c r="EP554" s="51"/>
      <c r="EQ554" s="51"/>
      <c r="ER554" s="51"/>
      <c r="ES554" s="51"/>
      <c r="ET554" s="51"/>
      <c r="EU554" s="51"/>
      <c r="EV554" s="51"/>
      <c r="EW554" s="51"/>
      <c r="EX554" s="51"/>
      <c r="EY554" s="51"/>
      <c r="EZ554" s="51"/>
      <c r="FA554" s="51"/>
      <c r="FB554" s="51"/>
      <c r="FC554" s="51"/>
      <c r="FD554" s="51"/>
      <c r="FE554" s="51"/>
      <c r="FF554" s="51"/>
      <c r="FG554" s="51"/>
      <c r="FH554" s="51"/>
      <c r="FI554" s="51"/>
      <c r="FJ554" s="51"/>
      <c r="FK554" s="51"/>
      <c r="FL554" s="49"/>
      <c r="FM554" s="49"/>
      <c r="FN554" s="49"/>
      <c r="FO554" s="49"/>
      <c r="FP554" s="49"/>
      <c r="FQ554" s="49"/>
      <c r="FR554" s="51"/>
      <c r="FS554" s="51"/>
      <c r="FT554" s="51"/>
      <c r="FU554" s="51"/>
      <c r="FV554" s="51"/>
      <c r="FW554" s="51"/>
      <c r="FX554" s="51"/>
      <c r="FY554" s="51"/>
      <c r="FZ554" s="51"/>
      <c r="GA554" s="51"/>
      <c r="GB554" s="51"/>
      <c r="GC554" s="51"/>
      <c r="GD554" s="51"/>
      <c r="GE554" s="51"/>
      <c r="GF554" s="51"/>
      <c r="GG554" s="51"/>
      <c r="GH554" s="51"/>
      <c r="GI554" s="51"/>
      <c r="GJ554" s="51"/>
      <c r="GK554" s="51"/>
      <c r="GL554" s="51"/>
      <c r="GM554" s="51"/>
      <c r="GN554" s="51"/>
      <c r="GO554" s="51"/>
      <c r="GP554" s="51"/>
      <c r="GQ554" s="51"/>
      <c r="GR554" s="51"/>
      <c r="GS554" s="51"/>
      <c r="GT554" s="51"/>
      <c r="GU554" s="51"/>
      <c r="GV554" s="51"/>
      <c r="GW554" s="51"/>
      <c r="GX554" s="51"/>
      <c r="GY554" s="51"/>
      <c r="GZ554" s="51"/>
      <c r="HA554" s="51"/>
      <c r="HB554" s="51"/>
      <c r="HC554" s="51"/>
      <c r="HD554" s="51"/>
      <c r="HE554" s="51"/>
      <c r="HF554" s="51"/>
      <c r="HG554" s="51"/>
      <c r="HH554" s="51"/>
      <c r="HI554" s="51"/>
      <c r="HJ554" s="51"/>
      <c r="HK554" s="51"/>
      <c r="HL554" s="51"/>
      <c r="HM554" s="51"/>
      <c r="HN554" s="51"/>
      <c r="HO554" s="51"/>
      <c r="HP554" s="51"/>
      <c r="HQ554" s="51"/>
      <c r="HR554" s="51"/>
      <c r="HS554" s="51"/>
      <c r="HT554" s="51"/>
      <c r="HU554" s="51"/>
    </row>
    <row r="555" spans="4:229" s="265" customFormat="1" ht="15" hidden="1" customHeight="1" x14ac:dyDescent="0.2">
      <c r="K555" s="265" t="s">
        <v>28</v>
      </c>
      <c r="L555" s="189"/>
      <c r="M555" s="189"/>
      <c r="N555" s="189"/>
      <c r="O555" s="189"/>
      <c r="P555" s="189"/>
      <c r="W555" s="369" t="e">
        <f>$DF$531</f>
        <v>#DIV/0!</v>
      </c>
      <c r="X555" s="369" t="e">
        <f>$DG$531</f>
        <v>#DIV/0!</v>
      </c>
      <c r="AV555" s="51"/>
      <c r="AW555" s="51"/>
      <c r="AX555" s="51"/>
      <c r="AY555" s="51"/>
      <c r="AZ555" s="51"/>
      <c r="BA555" s="51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  <c r="BW555" s="51"/>
      <c r="BX555" s="51"/>
      <c r="BY555" s="51"/>
      <c r="BZ555" s="51"/>
      <c r="CA555" s="51"/>
      <c r="CB555" s="51"/>
      <c r="CC555" s="51"/>
      <c r="CD555" s="51"/>
      <c r="CE555" s="54"/>
      <c r="CF555" s="51"/>
      <c r="CG555" s="51"/>
      <c r="CH555" s="51"/>
      <c r="CI555" s="51"/>
      <c r="CJ555" s="51"/>
      <c r="CK555" s="51"/>
      <c r="CL555" s="51"/>
      <c r="CM555" s="51"/>
      <c r="CN555" s="51"/>
      <c r="CO555" s="51"/>
      <c r="CP555" s="51"/>
      <c r="CQ555" s="51"/>
      <c r="CR555" s="51"/>
      <c r="CS555" s="51"/>
      <c r="CT555" s="54"/>
      <c r="CU555" s="54"/>
      <c r="CV555" s="54"/>
      <c r="CW555" s="51"/>
      <c r="CX555" s="51"/>
      <c r="CY555" s="51"/>
      <c r="CZ555" s="51"/>
      <c r="DA555" s="51"/>
      <c r="DB555" s="51"/>
      <c r="DC555" s="51"/>
      <c r="DD555" s="51"/>
      <c r="DE555" s="51"/>
      <c r="DF555" s="51"/>
      <c r="DG555" s="51"/>
      <c r="DH555" s="51"/>
      <c r="DI555" s="51"/>
      <c r="DJ555" s="51"/>
      <c r="DK555" s="51"/>
      <c r="DL555" s="51"/>
      <c r="DM555" s="51"/>
      <c r="DN555" s="51"/>
      <c r="DO555" s="51"/>
      <c r="DP555" s="51"/>
      <c r="DQ555" s="51"/>
      <c r="DR555" s="51"/>
      <c r="DS555" s="51">
        <f t="shared" si="847"/>
        <v>0</v>
      </c>
      <c r="DT555" s="51"/>
      <c r="DU555" s="51"/>
      <c r="DV555" s="51"/>
      <c r="DW555" s="51"/>
      <c r="DX555" s="51"/>
      <c r="DY555" s="51"/>
      <c r="DZ555" s="51"/>
      <c r="EA555" s="51"/>
      <c r="EB555" s="51"/>
      <c r="EC555" s="51"/>
      <c r="ED555" s="51"/>
      <c r="EE555" s="51"/>
      <c r="EF555" s="51"/>
      <c r="EG555" s="51"/>
      <c r="EH555" s="51"/>
      <c r="EI555" s="51"/>
      <c r="EJ555" s="51"/>
      <c r="EK555" s="51"/>
      <c r="EL555" s="51"/>
      <c r="EM555"/>
      <c r="EN555"/>
      <c r="EO555"/>
      <c r="EP555" s="51"/>
      <c r="EQ555" s="51"/>
      <c r="ER555" s="51"/>
      <c r="ES555" s="51"/>
      <c r="ET555" s="51"/>
      <c r="EU555" s="51"/>
      <c r="EV555" s="51"/>
      <c r="EW555" s="51"/>
      <c r="EX555" s="51"/>
      <c r="EY555" s="51"/>
      <c r="EZ555" s="51"/>
      <c r="FA555" s="51"/>
      <c r="FB555" s="51"/>
      <c r="FC555" s="51"/>
      <c r="FD555" s="51"/>
      <c r="FE555" s="51"/>
      <c r="FF555" s="51"/>
      <c r="FG555" s="51"/>
      <c r="FH555" s="51"/>
      <c r="FI555" s="51"/>
      <c r="FJ555" s="51"/>
      <c r="FK555" s="51"/>
      <c r="FL555" s="49"/>
      <c r="FM555" s="49"/>
      <c r="FN555" s="49"/>
      <c r="FO555" s="49"/>
      <c r="FP555" s="49"/>
      <c r="FQ555" s="49"/>
      <c r="FR555" s="51"/>
      <c r="FS555" s="51"/>
      <c r="FT555" s="51"/>
      <c r="FU555" s="51"/>
      <c r="FV555" s="51"/>
      <c r="FW555" s="51"/>
      <c r="FX555" s="51"/>
      <c r="FY555" s="51"/>
      <c r="FZ555" s="51"/>
      <c r="GA555" s="51"/>
      <c r="GB555" s="51"/>
      <c r="GC555" s="51"/>
      <c r="GD555" s="51"/>
      <c r="GE555" s="51"/>
      <c r="GF555" s="51"/>
      <c r="GG555" s="51"/>
      <c r="GH555" s="51"/>
      <c r="GI555" s="51"/>
      <c r="GJ555" s="51"/>
      <c r="GK555" s="51"/>
      <c r="GL555" s="51"/>
      <c r="GM555" s="51"/>
      <c r="GN555" s="51"/>
      <c r="GO555" s="51"/>
      <c r="GP555" s="51"/>
      <c r="GQ555" s="51"/>
      <c r="GR555" s="51"/>
      <c r="GS555" s="51"/>
      <c r="GT555" s="51"/>
      <c r="GU555" s="51"/>
      <c r="GV555" s="51"/>
      <c r="GW555" s="51"/>
      <c r="GX555" s="51"/>
      <c r="GY555" s="51"/>
      <c r="GZ555" s="51"/>
      <c r="HA555" s="51"/>
      <c r="HB555" s="51"/>
      <c r="HC555" s="51"/>
      <c r="HD555" s="51"/>
      <c r="HE555" s="51"/>
      <c r="HF555" s="51"/>
      <c r="HG555" s="51"/>
      <c r="HH555" s="51"/>
      <c r="HI555" s="51"/>
      <c r="HJ555" s="51"/>
      <c r="HK555" s="51"/>
      <c r="HL555" s="51"/>
      <c r="HM555" s="51"/>
      <c r="HN555" s="51"/>
      <c r="HO555" s="51"/>
      <c r="HP555" s="51"/>
      <c r="HQ555" s="51"/>
      <c r="HR555" s="51"/>
      <c r="HS555" s="51"/>
      <c r="HT555" s="51"/>
      <c r="HU555" s="51"/>
    </row>
    <row r="556" spans="4:229" s="265" customFormat="1" ht="15" hidden="1" customHeight="1" x14ac:dyDescent="0.2">
      <c r="K556" s="265" t="s">
        <v>29</v>
      </c>
      <c r="L556" s="189"/>
      <c r="M556" s="189"/>
      <c r="N556" s="189"/>
      <c r="O556" s="189"/>
      <c r="P556" s="189"/>
      <c r="W556" s="369" t="e">
        <f>$DF$531</f>
        <v>#DIV/0!</v>
      </c>
      <c r="X556" s="369" t="e">
        <f>$DJ$531</f>
        <v>#DIV/0!</v>
      </c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4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4"/>
      <c r="CU556" s="54"/>
      <c r="CV556" s="54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  <c r="DQ556" s="51"/>
      <c r="DR556" s="51"/>
      <c r="DS556" s="51">
        <f t="shared" si="847"/>
        <v>0</v>
      </c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  <c r="EF556" s="51"/>
      <c r="EG556" s="51"/>
      <c r="EH556" s="51"/>
      <c r="EI556" s="51"/>
      <c r="EJ556" s="51"/>
      <c r="EK556" s="51"/>
      <c r="EL556" s="51"/>
      <c r="EM556"/>
      <c r="EN556"/>
      <c r="EO556"/>
      <c r="EP556" s="51"/>
      <c r="EQ556" s="51"/>
      <c r="ER556" s="51"/>
      <c r="ES556" s="51"/>
      <c r="ET556" s="51"/>
      <c r="EU556" s="51"/>
      <c r="EV556" s="51"/>
      <c r="EW556" s="51"/>
      <c r="EX556" s="51"/>
      <c r="EY556" s="51"/>
      <c r="EZ556" s="51"/>
      <c r="FA556" s="51"/>
      <c r="FB556" s="51"/>
      <c r="FC556" s="51"/>
      <c r="FD556" s="51"/>
      <c r="FE556" s="51"/>
      <c r="FF556" s="51"/>
      <c r="FG556" s="51"/>
      <c r="FH556" s="51"/>
      <c r="FI556" s="51"/>
      <c r="FJ556" s="51"/>
      <c r="FK556" s="51"/>
      <c r="FL556" s="49"/>
      <c r="FM556" s="49"/>
      <c r="FN556" s="49"/>
      <c r="FO556" s="49"/>
      <c r="FP556" s="49"/>
      <c r="FQ556" s="49"/>
      <c r="FR556" s="51"/>
      <c r="FS556" s="51"/>
      <c r="FT556" s="51"/>
      <c r="FU556" s="51"/>
      <c r="FV556" s="51"/>
      <c r="FW556" s="51"/>
      <c r="FX556" s="51"/>
      <c r="FY556" s="51"/>
      <c r="FZ556" s="51"/>
      <c r="GA556" s="51"/>
      <c r="GB556" s="51"/>
      <c r="GC556" s="51"/>
      <c r="GD556" s="51"/>
      <c r="GE556" s="51"/>
      <c r="GF556" s="51"/>
      <c r="GG556" s="51"/>
      <c r="GH556" s="51"/>
      <c r="GI556" s="51"/>
      <c r="GJ556" s="51"/>
      <c r="GK556" s="51"/>
      <c r="GL556" s="51"/>
      <c r="GM556" s="51"/>
      <c r="GN556" s="51"/>
      <c r="GO556" s="51"/>
      <c r="GP556" s="51"/>
      <c r="GQ556" s="51"/>
      <c r="GR556" s="51"/>
      <c r="GS556" s="51"/>
      <c r="GT556" s="51"/>
      <c r="GU556" s="51"/>
      <c r="GV556" s="51"/>
      <c r="GW556" s="51"/>
      <c r="GX556" s="51"/>
      <c r="GY556" s="51"/>
      <c r="GZ556" s="51"/>
      <c r="HA556" s="51"/>
      <c r="HB556" s="51"/>
      <c r="HC556" s="51"/>
      <c r="HD556" s="51"/>
      <c r="HE556" s="51"/>
      <c r="HF556" s="51"/>
      <c r="HG556" s="51"/>
      <c r="HH556" s="51"/>
      <c r="HI556" s="51"/>
      <c r="HJ556" s="51"/>
      <c r="HK556" s="51"/>
      <c r="HL556" s="51"/>
      <c r="HM556" s="51"/>
      <c r="HN556" s="51"/>
      <c r="HO556" s="51"/>
      <c r="HP556" s="51"/>
      <c r="HQ556" s="51"/>
      <c r="HR556" s="51"/>
      <c r="HS556" s="51"/>
      <c r="HT556" s="51"/>
      <c r="HU556" s="51"/>
    </row>
    <row r="557" spans="4:229" ht="15" hidden="1" customHeight="1" x14ac:dyDescent="0.2">
      <c r="L557" s="204"/>
      <c r="M557" s="204"/>
      <c r="N557" s="204"/>
      <c r="O557" s="204"/>
      <c r="P557" s="204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 s="54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 s="54"/>
      <c r="CU557" s="54"/>
      <c r="CV557" s="54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>
        <f t="shared" si="847"/>
        <v>0</v>
      </c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 s="10"/>
      <c r="FM557" s="10"/>
      <c r="FN557" s="10"/>
      <c r="FO557" s="10"/>
      <c r="FP557" s="10"/>
      <c r="FQ557" s="10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</row>
    <row r="558" spans="4:229" ht="12.75" hidden="1" customHeight="1" x14ac:dyDescent="0.2"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>
        <f t="shared" si="847"/>
        <v>0</v>
      </c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 s="10"/>
      <c r="FM558" s="10"/>
      <c r="FN558" s="10"/>
      <c r="FO558" s="10"/>
      <c r="FP558" s="10"/>
      <c r="FQ558" s="10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</row>
    <row r="559" spans="4:229" ht="12.75" hidden="1" customHeight="1" x14ac:dyDescent="0.2"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>
        <f t="shared" si="847"/>
        <v>0</v>
      </c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 s="10"/>
      <c r="FM559" s="10"/>
      <c r="FN559" s="10"/>
      <c r="FO559" s="10"/>
      <c r="FP559" s="10"/>
      <c r="FQ559" s="10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</row>
    <row r="560" spans="4:229" ht="12.75" hidden="1" customHeight="1" x14ac:dyDescent="0.2"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>
        <f t="shared" si="847"/>
        <v>0</v>
      </c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 s="10"/>
      <c r="FM560" s="10"/>
      <c r="FN560" s="10"/>
      <c r="FO560" s="10"/>
      <c r="FP560" s="10"/>
      <c r="FQ560" s="1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</row>
    <row r="561" spans="48:229" ht="12.75" customHeight="1" x14ac:dyDescent="0.2"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>
        <f t="shared" si="847"/>
        <v>0</v>
      </c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 s="10"/>
      <c r="FM561" s="10"/>
      <c r="FN561" s="10"/>
      <c r="FO561" s="10"/>
      <c r="FP561" s="10"/>
      <c r="FQ561" s="10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</row>
    <row r="562" spans="48:229" x14ac:dyDescent="0.2"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 s="10"/>
      <c r="FM562" s="10"/>
      <c r="FN562" s="10"/>
      <c r="FO562" s="10"/>
      <c r="FP562" s="10"/>
      <c r="FQ562" s="10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</row>
    <row r="563" spans="48:229" x14ac:dyDescent="0.2"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 s="10"/>
      <c r="FM563" s="10"/>
      <c r="FN563" s="10"/>
      <c r="FO563" s="10"/>
      <c r="FP563" s="10"/>
      <c r="FQ563" s="10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</row>
    <row r="564" spans="48:229" x14ac:dyDescent="0.2"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 s="10"/>
      <c r="FM564" s="10"/>
      <c r="FN564" s="10"/>
      <c r="FO564" s="10"/>
      <c r="FP564" s="10"/>
      <c r="FQ564" s="10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</row>
    <row r="565" spans="48:229" x14ac:dyDescent="0.2"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 s="10"/>
      <c r="FM565" s="10"/>
      <c r="FN565" s="10"/>
      <c r="FO565" s="10"/>
      <c r="FP565" s="10"/>
      <c r="FQ565" s="10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</row>
    <row r="566" spans="48:229" x14ac:dyDescent="0.2"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 s="10"/>
      <c r="FM566" s="10"/>
      <c r="FN566" s="10"/>
      <c r="FO566" s="10"/>
      <c r="FP566" s="10"/>
      <c r="FQ566" s="10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</row>
    <row r="567" spans="48:229" x14ac:dyDescent="0.2"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 s="10"/>
      <c r="FM567" s="10"/>
      <c r="FN567" s="10"/>
      <c r="FO567" s="10"/>
      <c r="FP567" s="10"/>
      <c r="FQ567" s="10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</row>
    <row r="568" spans="48:229" x14ac:dyDescent="0.2"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 s="10"/>
      <c r="FM568" s="10"/>
      <c r="FN568" s="10"/>
      <c r="FO568" s="10"/>
      <c r="FP568" s="10"/>
      <c r="FQ568" s="10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</row>
    <row r="569" spans="48:229" x14ac:dyDescent="0.2"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 s="10"/>
      <c r="FM569" s="10"/>
      <c r="FN569" s="10"/>
      <c r="FO569" s="10"/>
      <c r="FP569" s="10"/>
      <c r="FQ569" s="10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</row>
    <row r="570" spans="48:229" x14ac:dyDescent="0.2"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 s="10"/>
      <c r="FM570" s="10"/>
      <c r="FN570" s="10"/>
      <c r="FO570" s="10"/>
      <c r="FP570" s="10"/>
      <c r="FQ570" s="1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</row>
    <row r="571" spans="48:229" x14ac:dyDescent="0.2"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 s="10"/>
      <c r="FM571" s="10"/>
      <c r="FN571" s="10"/>
      <c r="FO571" s="10"/>
      <c r="FP571" s="10"/>
      <c r="FQ571" s="10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</row>
    <row r="572" spans="48:229" x14ac:dyDescent="0.2"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 s="10"/>
      <c r="FM572" s="10"/>
      <c r="FN572" s="10"/>
      <c r="FO572" s="10"/>
      <c r="FP572" s="10"/>
      <c r="FQ572" s="10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</row>
    <row r="573" spans="48:229" x14ac:dyDescent="0.2"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 s="10"/>
      <c r="FM573" s="10"/>
      <c r="FN573" s="10"/>
      <c r="FO573" s="10"/>
      <c r="FP573" s="10"/>
      <c r="FQ573" s="10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</row>
    <row r="574" spans="48:229" x14ac:dyDescent="0.2"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 s="10"/>
      <c r="FM574" s="10"/>
      <c r="FN574" s="10"/>
      <c r="FO574" s="10"/>
      <c r="FP574" s="10"/>
      <c r="FQ574" s="10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</row>
    <row r="575" spans="48:229" x14ac:dyDescent="0.2"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 s="10"/>
      <c r="FM575" s="10"/>
      <c r="FN575" s="10"/>
      <c r="FO575" s="10"/>
      <c r="FP575" s="10"/>
      <c r="FQ575" s="10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</row>
    <row r="576" spans="48:229" x14ac:dyDescent="0.2"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 s="10"/>
      <c r="FM576" s="10"/>
      <c r="FN576" s="10"/>
      <c r="FO576" s="10"/>
      <c r="FP576" s="10"/>
      <c r="FQ576" s="10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</row>
    <row r="577" spans="48:229" x14ac:dyDescent="0.2"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 s="10"/>
      <c r="FM577" s="10"/>
      <c r="FN577" s="10"/>
      <c r="FO577" s="10"/>
      <c r="FP577" s="10"/>
      <c r="FQ577" s="10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</row>
    <row r="578" spans="48:229" x14ac:dyDescent="0.2"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 s="10"/>
      <c r="FM578" s="10"/>
      <c r="FN578" s="10"/>
      <c r="FO578" s="10"/>
      <c r="FP578" s="10"/>
      <c r="FQ578" s="10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</row>
    <row r="579" spans="48:229" x14ac:dyDescent="0.2"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 s="10"/>
      <c r="FM579" s="10"/>
      <c r="FN579" s="10"/>
      <c r="FO579" s="10"/>
      <c r="FP579" s="10"/>
      <c r="FQ579" s="10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</row>
    <row r="580" spans="48:229" x14ac:dyDescent="0.2"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 s="10"/>
      <c r="FM580" s="10"/>
      <c r="FN580" s="10"/>
      <c r="FO580" s="10"/>
      <c r="FP580" s="10"/>
      <c r="FQ580" s="1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</row>
    <row r="581" spans="48:229" x14ac:dyDescent="0.2"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 s="10"/>
      <c r="FM581" s="10"/>
      <c r="FN581" s="10"/>
      <c r="FO581" s="10"/>
      <c r="FP581" s="10"/>
      <c r="FQ581" s="10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</row>
    <row r="582" spans="48:229" x14ac:dyDescent="0.2"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 s="10"/>
      <c r="FM582" s="10"/>
      <c r="FN582" s="10"/>
      <c r="FO582" s="10"/>
      <c r="FP582" s="10"/>
      <c r="FQ582" s="10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</row>
    <row r="583" spans="48:229" x14ac:dyDescent="0.2"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 s="10"/>
      <c r="FM583" s="10"/>
      <c r="FN583" s="10"/>
      <c r="FO583" s="10"/>
      <c r="FP583" s="10"/>
      <c r="FQ583" s="10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</row>
    <row r="584" spans="48:229" x14ac:dyDescent="0.2"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 s="10"/>
      <c r="FM584" s="10"/>
      <c r="FN584" s="10"/>
      <c r="FO584" s="10"/>
      <c r="FP584" s="10"/>
      <c r="FQ584" s="10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</row>
    <row r="585" spans="48:229" x14ac:dyDescent="0.2"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 s="10"/>
      <c r="FM585" s="10"/>
      <c r="FN585" s="10"/>
      <c r="FO585" s="10"/>
      <c r="FP585" s="10"/>
      <c r="FQ585" s="10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</row>
    <row r="586" spans="48:229" x14ac:dyDescent="0.2"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 s="10"/>
      <c r="FM586" s="10"/>
      <c r="FN586" s="10"/>
      <c r="FO586" s="10"/>
      <c r="FP586" s="10"/>
      <c r="FQ586" s="10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</row>
    <row r="587" spans="48:229" x14ac:dyDescent="0.2"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 s="10"/>
      <c r="FM587" s="10"/>
      <c r="FN587" s="10"/>
      <c r="FO587" s="10"/>
      <c r="FP587" s="10"/>
      <c r="FQ587" s="10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</row>
    <row r="588" spans="48:229" x14ac:dyDescent="0.2"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 s="10"/>
      <c r="FM588" s="10"/>
      <c r="FN588" s="10"/>
      <c r="FO588" s="10"/>
      <c r="FP588" s="10"/>
      <c r="FQ588" s="10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</row>
    <row r="589" spans="48:229" x14ac:dyDescent="0.2"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 s="10"/>
      <c r="FM589" s="10"/>
      <c r="FN589" s="10"/>
      <c r="FO589" s="10"/>
      <c r="FP589" s="10"/>
      <c r="FQ589" s="10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</row>
    <row r="590" spans="48:229" x14ac:dyDescent="0.2"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 s="10"/>
      <c r="FM590" s="10"/>
      <c r="FN590" s="10"/>
      <c r="FO590" s="10"/>
      <c r="FP590" s="10"/>
      <c r="FQ590" s="1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</row>
    <row r="591" spans="48:229" x14ac:dyDescent="0.2"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 s="10"/>
      <c r="FM591" s="10"/>
      <c r="FN591" s="10"/>
      <c r="FO591" s="10"/>
      <c r="FP591" s="10"/>
      <c r="FQ591" s="10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</row>
    <row r="592" spans="48:229" x14ac:dyDescent="0.2"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 s="10"/>
      <c r="FM592" s="10"/>
      <c r="FN592" s="10"/>
      <c r="FO592" s="10"/>
      <c r="FP592" s="10"/>
      <c r="FQ592" s="10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</row>
    <row r="593" spans="48:229" x14ac:dyDescent="0.2"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 s="10"/>
      <c r="FM593" s="10"/>
      <c r="FN593" s="10"/>
      <c r="FO593" s="10"/>
      <c r="FP593" s="10"/>
      <c r="FQ593" s="10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</row>
    <row r="594" spans="48:229" x14ac:dyDescent="0.2"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 s="10"/>
      <c r="FM594" s="10"/>
      <c r="FN594" s="10"/>
      <c r="FO594" s="10"/>
      <c r="FP594" s="10"/>
      <c r="FQ594" s="10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</row>
    <row r="595" spans="48:229" x14ac:dyDescent="0.2"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 s="10"/>
      <c r="FM595" s="10"/>
      <c r="FN595" s="10"/>
      <c r="FO595" s="10"/>
      <c r="FP595" s="10"/>
      <c r="FQ595" s="10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</row>
    <row r="596" spans="48:229" x14ac:dyDescent="0.2"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 s="10"/>
      <c r="FM596" s="10"/>
      <c r="FN596" s="10"/>
      <c r="FO596" s="10"/>
      <c r="FP596" s="10"/>
      <c r="FQ596" s="10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</row>
    <row r="597" spans="48:229" x14ac:dyDescent="0.2"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 s="10"/>
      <c r="FM597" s="10"/>
      <c r="FN597" s="10"/>
      <c r="FO597" s="10"/>
      <c r="FP597" s="10"/>
      <c r="FQ597" s="10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</row>
    <row r="598" spans="48:229" x14ac:dyDescent="0.2"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 s="10"/>
      <c r="FM598" s="10"/>
      <c r="FN598" s="10"/>
      <c r="FO598" s="10"/>
      <c r="FP598" s="10"/>
      <c r="FQ598" s="10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</row>
    <row r="599" spans="48:229" x14ac:dyDescent="0.2"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 s="10"/>
      <c r="FM599" s="10"/>
      <c r="FN599" s="10"/>
      <c r="FO599" s="10"/>
      <c r="FP599" s="10"/>
      <c r="FQ599" s="10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</row>
    <row r="600" spans="48:229" x14ac:dyDescent="0.2"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 s="10"/>
      <c r="FM600" s="10"/>
      <c r="FN600" s="10"/>
      <c r="FO600" s="10"/>
      <c r="FP600" s="10"/>
      <c r="FQ600" s="1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</row>
    <row r="601" spans="48:229" x14ac:dyDescent="0.2"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 s="10"/>
      <c r="FM601" s="10"/>
      <c r="FN601" s="10"/>
      <c r="FO601" s="10"/>
      <c r="FP601" s="10"/>
      <c r="FQ601" s="10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</row>
    <row r="602" spans="48:229" x14ac:dyDescent="0.2"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 s="10"/>
      <c r="FM602" s="10"/>
      <c r="FN602" s="10"/>
      <c r="FO602" s="10"/>
      <c r="FP602" s="10"/>
      <c r="FQ602" s="10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</row>
    <row r="603" spans="48:229" x14ac:dyDescent="0.2"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 s="10"/>
      <c r="FM603" s="10"/>
      <c r="FN603" s="10"/>
      <c r="FO603" s="10"/>
      <c r="FP603" s="10"/>
      <c r="FQ603" s="10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</row>
    <row r="604" spans="48:229" x14ac:dyDescent="0.2"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 s="10"/>
      <c r="FM604" s="10"/>
      <c r="FN604" s="10"/>
      <c r="FO604" s="10"/>
      <c r="FP604" s="10"/>
      <c r="FQ604" s="10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</row>
    <row r="605" spans="48:229" x14ac:dyDescent="0.2"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 s="10"/>
      <c r="FM605" s="10"/>
      <c r="FN605" s="10"/>
      <c r="FO605" s="10"/>
      <c r="FP605" s="10"/>
      <c r="FQ605" s="10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</row>
    <row r="606" spans="48:229" x14ac:dyDescent="0.2"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 s="10"/>
      <c r="FM606" s="10"/>
      <c r="FN606" s="10"/>
      <c r="FO606" s="10"/>
      <c r="FP606" s="10"/>
      <c r="FQ606" s="10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</row>
    <row r="607" spans="48:229" x14ac:dyDescent="0.2"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 s="10"/>
      <c r="FM607" s="10"/>
      <c r="FN607" s="10"/>
      <c r="FO607" s="10"/>
      <c r="FP607" s="10"/>
      <c r="FQ607" s="10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</row>
    <row r="608" spans="48:229" x14ac:dyDescent="0.2"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 s="10"/>
      <c r="FM608" s="10"/>
      <c r="FN608" s="10"/>
      <c r="FO608" s="10"/>
      <c r="FP608" s="10"/>
      <c r="FQ608" s="10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</row>
    <row r="609" spans="48:229" x14ac:dyDescent="0.2"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 s="10"/>
      <c r="FM609" s="10"/>
      <c r="FN609" s="10"/>
      <c r="FO609" s="10"/>
      <c r="FP609" s="10"/>
      <c r="FQ609" s="10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</row>
    <row r="610" spans="48:229" x14ac:dyDescent="0.2"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 s="10"/>
      <c r="FM610" s="10"/>
      <c r="FN610" s="10"/>
      <c r="FO610" s="10"/>
      <c r="FP610" s="10"/>
      <c r="FQ610" s="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</row>
    <row r="611" spans="48:229" x14ac:dyDescent="0.2"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 s="10"/>
      <c r="FM611" s="10"/>
      <c r="FN611" s="10"/>
      <c r="FO611" s="10"/>
      <c r="FP611" s="10"/>
      <c r="FQ611" s="10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</row>
    <row r="612" spans="48:229" x14ac:dyDescent="0.2"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 s="10"/>
      <c r="FM612" s="10"/>
      <c r="FN612" s="10"/>
      <c r="FO612" s="10"/>
      <c r="FP612" s="10"/>
      <c r="FQ612" s="10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</row>
    <row r="613" spans="48:229" x14ac:dyDescent="0.2"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 s="10"/>
      <c r="FM613" s="10"/>
      <c r="FN613" s="10"/>
      <c r="FO613" s="10"/>
      <c r="FP613" s="10"/>
      <c r="FQ613" s="10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</row>
    <row r="614" spans="48:229" x14ac:dyDescent="0.2"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 s="10"/>
      <c r="FM614" s="10"/>
      <c r="FN614" s="10"/>
      <c r="FO614" s="10"/>
      <c r="FP614" s="10"/>
      <c r="FQ614" s="10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</row>
    <row r="615" spans="48:229" x14ac:dyDescent="0.2"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 s="10"/>
      <c r="FM615" s="10"/>
      <c r="FN615" s="10"/>
      <c r="FO615" s="10"/>
      <c r="FP615" s="10"/>
      <c r="FQ615" s="10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</row>
    <row r="616" spans="48:229" x14ac:dyDescent="0.2"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 s="10"/>
      <c r="FM616" s="10"/>
      <c r="FN616" s="10"/>
      <c r="FO616" s="10"/>
      <c r="FP616" s="10"/>
      <c r="FQ616" s="10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</row>
    <row r="617" spans="48:229" x14ac:dyDescent="0.2"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 s="10"/>
      <c r="FM617" s="10"/>
      <c r="FN617" s="10"/>
      <c r="FO617" s="10"/>
      <c r="FP617" s="10"/>
      <c r="FQ617" s="10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</row>
    <row r="618" spans="48:229" x14ac:dyDescent="0.2"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 s="10"/>
      <c r="FM618" s="10"/>
      <c r="FN618" s="10"/>
      <c r="FO618" s="10"/>
      <c r="FP618" s="10"/>
      <c r="FQ618" s="10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</row>
    <row r="619" spans="48:229" x14ac:dyDescent="0.2"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 s="10"/>
      <c r="FM619" s="10"/>
      <c r="FN619" s="10"/>
      <c r="FO619" s="10"/>
      <c r="FP619" s="10"/>
      <c r="FQ619" s="10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</row>
    <row r="620" spans="48:229" x14ac:dyDescent="0.2"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 s="10"/>
      <c r="FM620" s="10"/>
      <c r="FN620" s="10"/>
      <c r="FO620" s="10"/>
      <c r="FP620" s="10"/>
      <c r="FQ620" s="1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</row>
    <row r="621" spans="48:229" x14ac:dyDescent="0.2">
      <c r="FL621" s="296"/>
      <c r="FM621" s="296"/>
      <c r="FN621" s="296"/>
      <c r="FO621" s="296"/>
      <c r="FP621" s="296"/>
      <c r="FQ621" s="296"/>
    </row>
    <row r="622" spans="48:229" x14ac:dyDescent="0.2">
      <c r="FL622" s="296"/>
      <c r="FM622" s="296"/>
      <c r="FN622" s="296"/>
      <c r="FO622" s="296"/>
      <c r="FP622" s="296"/>
      <c r="FQ622" s="296"/>
    </row>
    <row r="623" spans="48:229" x14ac:dyDescent="0.2">
      <c r="FL623" s="296"/>
      <c r="FM623" s="296"/>
      <c r="FN623" s="296"/>
      <c r="FO623" s="296"/>
      <c r="FP623" s="296"/>
      <c r="FQ623" s="296"/>
    </row>
    <row r="624" spans="48:229" x14ac:dyDescent="0.2">
      <c r="FL624" s="296"/>
      <c r="FM624" s="296"/>
      <c r="FN624" s="296"/>
      <c r="FO624" s="296"/>
      <c r="FP624" s="296"/>
      <c r="FQ624" s="296"/>
    </row>
    <row r="625" spans="168:173" x14ac:dyDescent="0.2">
      <c r="FL625" s="296"/>
      <c r="FM625" s="296"/>
      <c r="FN625" s="296"/>
      <c r="FO625" s="296"/>
      <c r="FP625" s="296"/>
      <c r="FQ625" s="296"/>
    </row>
    <row r="626" spans="168:173" x14ac:dyDescent="0.2">
      <c r="FL626" s="296"/>
      <c r="FM626" s="296"/>
      <c r="FN626" s="296"/>
      <c r="FO626" s="296"/>
      <c r="FP626" s="296"/>
      <c r="FQ626" s="296"/>
    </row>
    <row r="627" spans="168:173" x14ac:dyDescent="0.2">
      <c r="FL627" s="296"/>
      <c r="FM627" s="296"/>
      <c r="FN627" s="296"/>
      <c r="FO627" s="296"/>
      <c r="FP627" s="296"/>
      <c r="FQ627" s="296"/>
    </row>
    <row r="628" spans="168:173" x14ac:dyDescent="0.2">
      <c r="FL628" s="296"/>
      <c r="FM628" s="296"/>
      <c r="FN628" s="296"/>
      <c r="FO628" s="296"/>
      <c r="FP628" s="296"/>
      <c r="FQ628" s="296"/>
    </row>
    <row r="629" spans="168:173" x14ac:dyDescent="0.2">
      <c r="FL629" s="296"/>
      <c r="FM629" s="296"/>
      <c r="FN629" s="296"/>
      <c r="FO629" s="296"/>
      <c r="FP629" s="296"/>
      <c r="FQ629" s="296"/>
    </row>
    <row r="630" spans="168:173" x14ac:dyDescent="0.2">
      <c r="FL630" s="296"/>
      <c r="FM630" s="296"/>
      <c r="FN630" s="296"/>
      <c r="FO630" s="296"/>
      <c r="FP630" s="296"/>
      <c r="FQ630" s="296"/>
    </row>
    <row r="631" spans="168:173" x14ac:dyDescent="0.2">
      <c r="FL631" s="296"/>
      <c r="FM631" s="296"/>
      <c r="FN631" s="296"/>
      <c r="FO631" s="296"/>
      <c r="FP631" s="296"/>
      <c r="FQ631" s="296"/>
    </row>
    <row r="632" spans="168:173" x14ac:dyDescent="0.2">
      <c r="FL632" s="296"/>
      <c r="FM632" s="296"/>
      <c r="FN632" s="296"/>
      <c r="FO632" s="296"/>
      <c r="FP632" s="296"/>
      <c r="FQ632" s="296"/>
    </row>
    <row r="633" spans="168:173" x14ac:dyDescent="0.2">
      <c r="FL633" s="296"/>
      <c r="FM633" s="296"/>
      <c r="FN633" s="296"/>
      <c r="FO633" s="296"/>
      <c r="FP633" s="296"/>
      <c r="FQ633" s="296"/>
    </row>
    <row r="634" spans="168:173" x14ac:dyDescent="0.2">
      <c r="FL634" s="296"/>
      <c r="FM634" s="296"/>
      <c r="FN634" s="296"/>
      <c r="FO634" s="296"/>
      <c r="FP634" s="296"/>
      <c r="FQ634" s="296"/>
    </row>
    <row r="635" spans="168:173" x14ac:dyDescent="0.2">
      <c r="FL635" s="296"/>
      <c r="FM635" s="296"/>
      <c r="FN635" s="296"/>
      <c r="FO635" s="296"/>
      <c r="FP635" s="296"/>
      <c r="FQ635" s="296"/>
    </row>
    <row r="636" spans="168:173" x14ac:dyDescent="0.2">
      <c r="FL636" s="296"/>
      <c r="FM636" s="296"/>
      <c r="FN636" s="296"/>
      <c r="FO636" s="296"/>
      <c r="FP636" s="296"/>
      <c r="FQ636" s="296"/>
    </row>
    <row r="637" spans="168:173" x14ac:dyDescent="0.2">
      <c r="FL637" s="296"/>
      <c r="FM637" s="296"/>
      <c r="FN637" s="296"/>
      <c r="FO637" s="296"/>
      <c r="FP637" s="296"/>
      <c r="FQ637" s="296"/>
    </row>
    <row r="638" spans="168:173" x14ac:dyDescent="0.2">
      <c r="FL638" s="296"/>
      <c r="FM638" s="296"/>
      <c r="FN638" s="296"/>
      <c r="FO638" s="296"/>
      <c r="FP638" s="296"/>
      <c r="FQ638" s="296"/>
    </row>
    <row r="639" spans="168:173" x14ac:dyDescent="0.2">
      <c r="FL639" s="296"/>
      <c r="FM639" s="296"/>
      <c r="FN639" s="296"/>
      <c r="FO639" s="296"/>
      <c r="FP639" s="296"/>
      <c r="FQ639" s="296"/>
    </row>
    <row r="640" spans="168:173" x14ac:dyDescent="0.2">
      <c r="FL640" s="296"/>
      <c r="FM640" s="296"/>
      <c r="FN640" s="296"/>
      <c r="FO640" s="296"/>
      <c r="FP640" s="296"/>
      <c r="FQ640" s="296"/>
    </row>
    <row r="641" spans="168:173" x14ac:dyDescent="0.2">
      <c r="FL641" s="296"/>
      <c r="FM641" s="296"/>
      <c r="FN641" s="296"/>
      <c r="FO641" s="296"/>
      <c r="FP641" s="296"/>
      <c r="FQ641" s="296"/>
    </row>
    <row r="642" spans="168:173" x14ac:dyDescent="0.2">
      <c r="FL642" s="296"/>
      <c r="FM642" s="296"/>
      <c r="FN642" s="296"/>
      <c r="FO642" s="296"/>
      <c r="FP642" s="296"/>
      <c r="FQ642" s="296"/>
    </row>
    <row r="643" spans="168:173" x14ac:dyDescent="0.2">
      <c r="FL643" s="296"/>
      <c r="FM643" s="296"/>
      <c r="FN643" s="296"/>
      <c r="FO643" s="296"/>
      <c r="FP643" s="296"/>
      <c r="FQ643" s="296"/>
    </row>
    <row r="644" spans="168:173" x14ac:dyDescent="0.2">
      <c r="FL644" s="296"/>
      <c r="FM644" s="296"/>
      <c r="FN644" s="296"/>
      <c r="FO644" s="296"/>
      <c r="FP644" s="296"/>
      <c r="FQ644" s="296"/>
    </row>
    <row r="645" spans="168:173" x14ac:dyDescent="0.2">
      <c r="FL645" s="296"/>
      <c r="FM645" s="296"/>
      <c r="FN645" s="296"/>
      <c r="FO645" s="296"/>
      <c r="FP645" s="296"/>
      <c r="FQ645" s="296"/>
    </row>
    <row r="646" spans="168:173" x14ac:dyDescent="0.2">
      <c r="FL646" s="296"/>
      <c r="FM646" s="296"/>
      <c r="FN646" s="296"/>
      <c r="FO646" s="296"/>
      <c r="FP646" s="296"/>
      <c r="FQ646" s="296"/>
    </row>
    <row r="647" spans="168:173" x14ac:dyDescent="0.2">
      <c r="FL647" s="296"/>
      <c r="FM647" s="296"/>
      <c r="FN647" s="296"/>
      <c r="FO647" s="296"/>
      <c r="FP647" s="296"/>
      <c r="FQ647" s="296"/>
    </row>
    <row r="648" spans="168:173" x14ac:dyDescent="0.2">
      <c r="FL648" s="296"/>
      <c r="FM648" s="296"/>
      <c r="FN648" s="296"/>
      <c r="FO648" s="296"/>
      <c r="FP648" s="296"/>
      <c r="FQ648" s="296"/>
    </row>
    <row r="649" spans="168:173" x14ac:dyDescent="0.2">
      <c r="FL649" s="296"/>
      <c r="FM649" s="296"/>
      <c r="FN649" s="296"/>
      <c r="FO649" s="296"/>
      <c r="FP649" s="296"/>
      <c r="FQ649" s="296"/>
    </row>
    <row r="650" spans="168:173" x14ac:dyDescent="0.2">
      <c r="FL650" s="296"/>
      <c r="FM650" s="296"/>
      <c r="FN650" s="296"/>
      <c r="FO650" s="296"/>
      <c r="FP650" s="296"/>
      <c r="FQ650" s="296"/>
    </row>
    <row r="651" spans="168:173" x14ac:dyDescent="0.2">
      <c r="FL651" s="296"/>
      <c r="FM651" s="296"/>
      <c r="FN651" s="296"/>
      <c r="FO651" s="296"/>
      <c r="FP651" s="296"/>
      <c r="FQ651" s="296"/>
    </row>
    <row r="652" spans="168:173" x14ac:dyDescent="0.2">
      <c r="FL652" s="296"/>
      <c r="FM652" s="296"/>
      <c r="FN652" s="296"/>
      <c r="FO652" s="296"/>
      <c r="FP652" s="296"/>
      <c r="FQ652" s="296"/>
    </row>
    <row r="653" spans="168:173" x14ac:dyDescent="0.2">
      <c r="FL653" s="296"/>
      <c r="FM653" s="296"/>
      <c r="FN653" s="296"/>
      <c r="FO653" s="296"/>
      <c r="FP653" s="296"/>
      <c r="FQ653" s="296"/>
    </row>
    <row r="654" spans="168:173" x14ac:dyDescent="0.2">
      <c r="FL654" s="296"/>
      <c r="FM654" s="296"/>
      <c r="FN654" s="296"/>
      <c r="FO654" s="296"/>
      <c r="FP654" s="296"/>
      <c r="FQ654" s="296"/>
    </row>
    <row r="655" spans="168:173" x14ac:dyDescent="0.2">
      <c r="FL655" s="296"/>
      <c r="FM655" s="296"/>
      <c r="FN655" s="296"/>
      <c r="FO655" s="296"/>
      <c r="FP655" s="296"/>
      <c r="FQ655" s="296"/>
    </row>
    <row r="656" spans="168:173" x14ac:dyDescent="0.2">
      <c r="FL656" s="296"/>
      <c r="FM656" s="296"/>
      <c r="FN656" s="296"/>
      <c r="FO656" s="296"/>
      <c r="FP656" s="296"/>
      <c r="FQ656" s="296"/>
    </row>
    <row r="657" spans="168:173" x14ac:dyDescent="0.2">
      <c r="FL657" s="296"/>
      <c r="FM657" s="296"/>
      <c r="FN657" s="296"/>
      <c r="FO657" s="296"/>
      <c r="FP657" s="296"/>
      <c r="FQ657" s="296"/>
    </row>
    <row r="658" spans="168:173" x14ac:dyDescent="0.2">
      <c r="FL658" s="296"/>
      <c r="FM658" s="296"/>
      <c r="FN658" s="296"/>
      <c r="FO658" s="296"/>
      <c r="FP658" s="296"/>
      <c r="FQ658" s="296"/>
    </row>
    <row r="659" spans="168:173" x14ac:dyDescent="0.2">
      <c r="FL659" s="296"/>
      <c r="FM659" s="296"/>
      <c r="FN659" s="296"/>
      <c r="FO659" s="296"/>
      <c r="FP659" s="296"/>
      <c r="FQ659" s="296"/>
    </row>
    <row r="660" spans="168:173" x14ac:dyDescent="0.2">
      <c r="FL660" s="296"/>
      <c r="FM660" s="296"/>
      <c r="FN660" s="296"/>
      <c r="FO660" s="296"/>
      <c r="FP660" s="296"/>
      <c r="FQ660" s="296"/>
    </row>
    <row r="661" spans="168:173" x14ac:dyDescent="0.2">
      <c r="FL661" s="296"/>
      <c r="FM661" s="296"/>
      <c r="FN661" s="296"/>
      <c r="FO661" s="296"/>
      <c r="FP661" s="296"/>
      <c r="FQ661" s="296"/>
    </row>
    <row r="662" spans="168:173" x14ac:dyDescent="0.2">
      <c r="FL662" s="296"/>
      <c r="FM662" s="296"/>
      <c r="FN662" s="296"/>
      <c r="FO662" s="296"/>
      <c r="FP662" s="296"/>
      <c r="FQ662" s="296"/>
    </row>
    <row r="663" spans="168:173" x14ac:dyDescent="0.2">
      <c r="FL663" s="296"/>
      <c r="FM663" s="296"/>
      <c r="FN663" s="296"/>
      <c r="FO663" s="296"/>
      <c r="FP663" s="296"/>
      <c r="FQ663" s="296"/>
    </row>
    <row r="664" spans="168:173" x14ac:dyDescent="0.2">
      <c r="FL664" s="296"/>
      <c r="FM664" s="296"/>
      <c r="FN664" s="296"/>
      <c r="FO664" s="296"/>
      <c r="FP664" s="296"/>
      <c r="FQ664" s="296"/>
    </row>
    <row r="665" spans="168:173" x14ac:dyDescent="0.2">
      <c r="FL665" s="296"/>
      <c r="FM665" s="296"/>
      <c r="FN665" s="296"/>
      <c r="FO665" s="296"/>
      <c r="FP665" s="296"/>
      <c r="FQ665" s="296"/>
    </row>
    <row r="666" spans="168:173" x14ac:dyDescent="0.2">
      <c r="FL666" s="296"/>
      <c r="FM666" s="296"/>
      <c r="FN666" s="296"/>
      <c r="FO666" s="296"/>
      <c r="FP666" s="296"/>
      <c r="FQ666" s="296"/>
    </row>
    <row r="667" spans="168:173" x14ac:dyDescent="0.2">
      <c r="FL667" s="296"/>
      <c r="FM667" s="296"/>
      <c r="FN667" s="296"/>
      <c r="FO667" s="296"/>
      <c r="FP667" s="296"/>
      <c r="FQ667" s="296"/>
    </row>
    <row r="668" spans="168:173" x14ac:dyDescent="0.2">
      <c r="FL668" s="296"/>
      <c r="FM668" s="296"/>
      <c r="FN668" s="296"/>
      <c r="FO668" s="296"/>
      <c r="FP668" s="296"/>
      <c r="FQ668" s="296"/>
    </row>
    <row r="669" spans="168:173" x14ac:dyDescent="0.2">
      <c r="FL669" s="296"/>
      <c r="FM669" s="296"/>
      <c r="FN669" s="296"/>
      <c r="FO669" s="296"/>
      <c r="FP669" s="296"/>
      <c r="FQ669" s="296"/>
    </row>
    <row r="670" spans="168:173" x14ac:dyDescent="0.2">
      <c r="FL670" s="296"/>
      <c r="FM670" s="296"/>
      <c r="FN670" s="296"/>
      <c r="FO670" s="296"/>
      <c r="FP670" s="296"/>
      <c r="FQ670" s="296"/>
    </row>
    <row r="671" spans="168:173" x14ac:dyDescent="0.2">
      <c r="FL671" s="296"/>
      <c r="FM671" s="296"/>
      <c r="FN671" s="296"/>
      <c r="FO671" s="296"/>
      <c r="FP671" s="296"/>
      <c r="FQ671" s="296"/>
    </row>
    <row r="672" spans="168:173" x14ac:dyDescent="0.2">
      <c r="FL672" s="296"/>
      <c r="FM672" s="296"/>
      <c r="FN672" s="296"/>
      <c r="FO672" s="296"/>
      <c r="FP672" s="296"/>
      <c r="FQ672" s="296"/>
    </row>
    <row r="673" spans="168:173" x14ac:dyDescent="0.2">
      <c r="FL673" s="296"/>
      <c r="FM673" s="296"/>
      <c r="FN673" s="296"/>
      <c r="FO673" s="296"/>
      <c r="FP673" s="296"/>
      <c r="FQ673" s="296"/>
    </row>
    <row r="674" spans="168:173" x14ac:dyDescent="0.2">
      <c r="FL674" s="296"/>
      <c r="FM674" s="296"/>
      <c r="FN674" s="296"/>
      <c r="FO674" s="296"/>
      <c r="FP674" s="296"/>
      <c r="FQ674" s="296"/>
    </row>
    <row r="675" spans="168:173" x14ac:dyDescent="0.2">
      <c r="FL675" s="296"/>
      <c r="FM675" s="296"/>
      <c r="FN675" s="296"/>
      <c r="FO675" s="296"/>
      <c r="FP675" s="296"/>
      <c r="FQ675" s="296"/>
    </row>
    <row r="676" spans="168:173" x14ac:dyDescent="0.2">
      <c r="FL676" s="296"/>
      <c r="FM676" s="296"/>
      <c r="FN676" s="296"/>
      <c r="FO676" s="296"/>
      <c r="FP676" s="296"/>
      <c r="FQ676" s="296"/>
    </row>
    <row r="677" spans="168:173" x14ac:dyDescent="0.2">
      <c r="FL677" s="296"/>
      <c r="FM677" s="296"/>
      <c r="FN677" s="296"/>
      <c r="FO677" s="296"/>
      <c r="FP677" s="296"/>
      <c r="FQ677" s="296"/>
    </row>
    <row r="678" spans="168:173" x14ac:dyDescent="0.2">
      <c r="FL678" s="296"/>
      <c r="FM678" s="296"/>
      <c r="FN678" s="296"/>
      <c r="FO678" s="296"/>
      <c r="FP678" s="296"/>
      <c r="FQ678" s="296"/>
    </row>
    <row r="679" spans="168:173" x14ac:dyDescent="0.2">
      <c r="FL679" s="296"/>
      <c r="FM679" s="296"/>
      <c r="FN679" s="296"/>
      <c r="FO679" s="296"/>
      <c r="FP679" s="296"/>
      <c r="FQ679" s="296"/>
    </row>
    <row r="680" spans="168:173" x14ac:dyDescent="0.2">
      <c r="FL680" s="296"/>
      <c r="FM680" s="296"/>
      <c r="FN680" s="296"/>
      <c r="FO680" s="296"/>
      <c r="FP680" s="296"/>
      <c r="FQ680" s="296"/>
    </row>
    <row r="681" spans="168:173" x14ac:dyDescent="0.2">
      <c r="FL681" s="296"/>
      <c r="FM681" s="296"/>
      <c r="FN681" s="296"/>
      <c r="FO681" s="296"/>
      <c r="FP681" s="296"/>
      <c r="FQ681" s="296"/>
    </row>
    <row r="682" spans="168:173" x14ac:dyDescent="0.2">
      <c r="FL682" s="296"/>
      <c r="FM682" s="296"/>
      <c r="FN682" s="296"/>
      <c r="FO682" s="296"/>
      <c r="FP682" s="296"/>
      <c r="FQ682" s="296"/>
    </row>
    <row r="683" spans="168:173" x14ac:dyDescent="0.2">
      <c r="FL683" s="296"/>
      <c r="FM683" s="296"/>
      <c r="FN683" s="296"/>
      <c r="FO683" s="296"/>
      <c r="FP683" s="296"/>
      <c r="FQ683" s="296"/>
    </row>
    <row r="684" spans="168:173" x14ac:dyDescent="0.2">
      <c r="FL684" s="296"/>
      <c r="FM684" s="296"/>
      <c r="FN684" s="296"/>
      <c r="FO684" s="296"/>
      <c r="FP684" s="296"/>
      <c r="FQ684" s="296"/>
    </row>
    <row r="685" spans="168:173" x14ac:dyDescent="0.2">
      <c r="FL685" s="296"/>
      <c r="FM685" s="296"/>
      <c r="FN685" s="296"/>
      <c r="FO685" s="296"/>
      <c r="FP685" s="296"/>
      <c r="FQ685" s="296"/>
    </row>
    <row r="686" spans="168:173" x14ac:dyDescent="0.2">
      <c r="FL686" s="296"/>
      <c r="FM686" s="296"/>
      <c r="FN686" s="296"/>
      <c r="FO686" s="296"/>
      <c r="FP686" s="296"/>
      <c r="FQ686" s="296"/>
    </row>
    <row r="687" spans="168:173" x14ac:dyDescent="0.2">
      <c r="FL687" s="296"/>
      <c r="FM687" s="296"/>
      <c r="FN687" s="296"/>
      <c r="FO687" s="296"/>
      <c r="FP687" s="296"/>
      <c r="FQ687" s="296"/>
    </row>
    <row r="688" spans="168:173" x14ac:dyDescent="0.2">
      <c r="FL688" s="296"/>
      <c r="FM688" s="296"/>
      <c r="FN688" s="296"/>
      <c r="FO688" s="296"/>
      <c r="FP688" s="296"/>
      <c r="FQ688" s="296"/>
    </row>
    <row r="689" spans="168:173" x14ac:dyDescent="0.2">
      <c r="FL689" s="296"/>
      <c r="FM689" s="296"/>
      <c r="FN689" s="296"/>
      <c r="FO689" s="296"/>
      <c r="FP689" s="296"/>
      <c r="FQ689" s="296"/>
    </row>
    <row r="690" spans="168:173" x14ac:dyDescent="0.2">
      <c r="FL690" s="296"/>
      <c r="FM690" s="296"/>
      <c r="FN690" s="296"/>
      <c r="FO690" s="296"/>
      <c r="FP690" s="296"/>
      <c r="FQ690" s="296"/>
    </row>
    <row r="691" spans="168:173" x14ac:dyDescent="0.2">
      <c r="FL691" s="296"/>
      <c r="FM691" s="296"/>
      <c r="FN691" s="296"/>
      <c r="FO691" s="296"/>
      <c r="FP691" s="296"/>
      <c r="FQ691" s="296"/>
    </row>
    <row r="692" spans="168:173" x14ac:dyDescent="0.2">
      <c r="FL692" s="296"/>
      <c r="FM692" s="296"/>
      <c r="FN692" s="296"/>
      <c r="FO692" s="296"/>
      <c r="FP692" s="296"/>
      <c r="FQ692" s="296"/>
    </row>
    <row r="693" spans="168:173" x14ac:dyDescent="0.2">
      <c r="FL693" s="296"/>
      <c r="FM693" s="296"/>
      <c r="FN693" s="296"/>
      <c r="FO693" s="296"/>
      <c r="FP693" s="296"/>
      <c r="FQ693" s="296"/>
    </row>
    <row r="694" spans="168:173" x14ac:dyDescent="0.2">
      <c r="FL694" s="296"/>
      <c r="FM694" s="296"/>
      <c r="FN694" s="296"/>
      <c r="FO694" s="296"/>
      <c r="FP694" s="296"/>
      <c r="FQ694" s="296"/>
    </row>
    <row r="695" spans="168:173" x14ac:dyDescent="0.2">
      <c r="FL695" s="296"/>
      <c r="FM695" s="296"/>
      <c r="FN695" s="296"/>
      <c r="FO695" s="296"/>
      <c r="FP695" s="296"/>
      <c r="FQ695" s="296"/>
    </row>
    <row r="696" spans="168:173" x14ac:dyDescent="0.2">
      <c r="FL696" s="296"/>
      <c r="FM696" s="296"/>
      <c r="FN696" s="296"/>
      <c r="FO696" s="296"/>
      <c r="FP696" s="296"/>
      <c r="FQ696" s="296"/>
    </row>
    <row r="697" spans="168:173" x14ac:dyDescent="0.2">
      <c r="FL697" s="296"/>
      <c r="FM697" s="296"/>
      <c r="FN697" s="296"/>
      <c r="FO697" s="296"/>
      <c r="FP697" s="296"/>
      <c r="FQ697" s="296"/>
    </row>
    <row r="698" spans="168:173" x14ac:dyDescent="0.2">
      <c r="FL698" s="296"/>
      <c r="FM698" s="296"/>
      <c r="FN698" s="296"/>
      <c r="FO698" s="296"/>
      <c r="FP698" s="296"/>
      <c r="FQ698" s="296"/>
    </row>
    <row r="699" spans="168:173" x14ac:dyDescent="0.2">
      <c r="FL699" s="296"/>
      <c r="FM699" s="296"/>
      <c r="FN699" s="296"/>
      <c r="FO699" s="296"/>
      <c r="FP699" s="296"/>
      <c r="FQ699" s="296"/>
    </row>
    <row r="700" spans="168:173" x14ac:dyDescent="0.2">
      <c r="FL700" s="296"/>
      <c r="FM700" s="296"/>
      <c r="FN700" s="296"/>
      <c r="FO700" s="296"/>
      <c r="FP700" s="296"/>
      <c r="FQ700" s="296"/>
    </row>
    <row r="701" spans="168:173" x14ac:dyDescent="0.2">
      <c r="FL701" s="296"/>
      <c r="FM701" s="296"/>
      <c r="FN701" s="296"/>
      <c r="FO701" s="296"/>
      <c r="FP701" s="296"/>
      <c r="FQ701" s="296"/>
    </row>
    <row r="702" spans="168:173" x14ac:dyDescent="0.2">
      <c r="FL702" s="296"/>
      <c r="FM702" s="296"/>
      <c r="FN702" s="296"/>
      <c r="FO702" s="296"/>
      <c r="FP702" s="296"/>
      <c r="FQ702" s="296"/>
    </row>
    <row r="703" spans="168:173" x14ac:dyDescent="0.2">
      <c r="FL703" s="296"/>
      <c r="FM703" s="296"/>
      <c r="FN703" s="296"/>
      <c r="FO703" s="296"/>
      <c r="FP703" s="296"/>
      <c r="FQ703" s="296"/>
    </row>
    <row r="704" spans="168:173" x14ac:dyDescent="0.2">
      <c r="FL704" s="296"/>
      <c r="FM704" s="296"/>
      <c r="FN704" s="296"/>
      <c r="FO704" s="296"/>
      <c r="FP704" s="296"/>
      <c r="FQ704" s="296"/>
    </row>
    <row r="705" spans="168:173" x14ac:dyDescent="0.2">
      <c r="FL705" s="296"/>
      <c r="FM705" s="296"/>
      <c r="FN705" s="296"/>
      <c r="FO705" s="296"/>
      <c r="FP705" s="296"/>
      <c r="FQ705" s="296"/>
    </row>
    <row r="706" spans="168:173" x14ac:dyDescent="0.2">
      <c r="FL706" s="296"/>
      <c r="FM706" s="296"/>
      <c r="FN706" s="296"/>
      <c r="FO706" s="296"/>
      <c r="FP706" s="296"/>
      <c r="FQ706" s="296"/>
    </row>
    <row r="707" spans="168:173" x14ac:dyDescent="0.2">
      <c r="FL707" s="296"/>
      <c r="FM707" s="296"/>
      <c r="FN707" s="296"/>
      <c r="FO707" s="296"/>
      <c r="FP707" s="296"/>
      <c r="FQ707" s="296"/>
    </row>
    <row r="708" spans="168:173" x14ac:dyDescent="0.2">
      <c r="FL708" s="296"/>
      <c r="FM708" s="296"/>
      <c r="FN708" s="296"/>
      <c r="FO708" s="296"/>
      <c r="FP708" s="296"/>
      <c r="FQ708" s="296"/>
    </row>
    <row r="709" spans="168:173" x14ac:dyDescent="0.2">
      <c r="FL709" s="296"/>
      <c r="FM709" s="296"/>
      <c r="FN709" s="296"/>
      <c r="FO709" s="296"/>
      <c r="FP709" s="296"/>
      <c r="FQ709" s="296"/>
    </row>
    <row r="710" spans="168:173" x14ac:dyDescent="0.2">
      <c r="FL710" s="296"/>
      <c r="FM710" s="296"/>
      <c r="FN710" s="296"/>
      <c r="FO710" s="296"/>
      <c r="FP710" s="296"/>
      <c r="FQ710" s="296"/>
    </row>
    <row r="711" spans="168:173" x14ac:dyDescent="0.2">
      <c r="FL711" s="296"/>
      <c r="FM711" s="296"/>
      <c r="FN711" s="296"/>
      <c r="FO711" s="296"/>
      <c r="FP711" s="296"/>
      <c r="FQ711" s="296"/>
    </row>
    <row r="712" spans="168:173" x14ac:dyDescent="0.2">
      <c r="FL712" s="296"/>
      <c r="FM712" s="296"/>
      <c r="FN712" s="296"/>
      <c r="FO712" s="296"/>
      <c r="FP712" s="296"/>
      <c r="FQ712" s="296"/>
    </row>
    <row r="713" spans="168:173" x14ac:dyDescent="0.2">
      <c r="FL713" s="296"/>
      <c r="FM713" s="296"/>
      <c r="FN713" s="296"/>
      <c r="FO713" s="296"/>
      <c r="FP713" s="296"/>
      <c r="FQ713" s="296"/>
    </row>
    <row r="714" spans="168:173" x14ac:dyDescent="0.2">
      <c r="FL714" s="296"/>
      <c r="FM714" s="296"/>
      <c r="FN714" s="296"/>
      <c r="FO714" s="296"/>
      <c r="FP714" s="296"/>
      <c r="FQ714" s="296"/>
    </row>
    <row r="715" spans="168:173" x14ac:dyDescent="0.2">
      <c r="FL715" s="296"/>
      <c r="FM715" s="296"/>
      <c r="FN715" s="296"/>
      <c r="FO715" s="296"/>
      <c r="FP715" s="296"/>
      <c r="FQ715" s="296"/>
    </row>
    <row r="716" spans="168:173" x14ac:dyDescent="0.2">
      <c r="FL716" s="296"/>
      <c r="FM716" s="296"/>
      <c r="FN716" s="296"/>
      <c r="FO716" s="296"/>
      <c r="FP716" s="296"/>
      <c r="FQ716" s="296"/>
    </row>
    <row r="717" spans="168:173" x14ac:dyDescent="0.2">
      <c r="FL717" s="296"/>
      <c r="FM717" s="296"/>
      <c r="FN717" s="296"/>
      <c r="FO717" s="296"/>
      <c r="FP717" s="296"/>
      <c r="FQ717" s="296"/>
    </row>
    <row r="718" spans="168:173" x14ac:dyDescent="0.2">
      <c r="FL718" s="296"/>
      <c r="FM718" s="296"/>
      <c r="FN718" s="296"/>
      <c r="FO718" s="296"/>
      <c r="FP718" s="296"/>
      <c r="FQ718" s="296"/>
    </row>
    <row r="719" spans="168:173" x14ac:dyDescent="0.2">
      <c r="FL719" s="296"/>
      <c r="FM719" s="296"/>
      <c r="FN719" s="296"/>
      <c r="FO719" s="296"/>
      <c r="FP719" s="296"/>
      <c r="FQ719" s="296"/>
    </row>
    <row r="720" spans="168:173" x14ac:dyDescent="0.2">
      <c r="FL720" s="296"/>
      <c r="FM720" s="296"/>
      <c r="FN720" s="296"/>
      <c r="FO720" s="296"/>
      <c r="FP720" s="296"/>
      <c r="FQ720" s="296"/>
    </row>
    <row r="721" spans="168:173" x14ac:dyDescent="0.2">
      <c r="FL721" s="296"/>
      <c r="FM721" s="296"/>
      <c r="FN721" s="296"/>
      <c r="FO721" s="296"/>
      <c r="FP721" s="296"/>
      <c r="FQ721" s="296"/>
    </row>
    <row r="722" spans="168:173" x14ac:dyDescent="0.2">
      <c r="FL722" s="296"/>
      <c r="FM722" s="296"/>
      <c r="FN722" s="296"/>
      <c r="FO722" s="296"/>
      <c r="FP722" s="296"/>
      <c r="FQ722" s="296"/>
    </row>
    <row r="723" spans="168:173" x14ac:dyDescent="0.2">
      <c r="FL723" s="296"/>
      <c r="FM723" s="296"/>
      <c r="FN723" s="296"/>
      <c r="FO723" s="296"/>
      <c r="FP723" s="296"/>
      <c r="FQ723" s="296"/>
    </row>
    <row r="724" spans="168:173" x14ac:dyDescent="0.2">
      <c r="FL724" s="296"/>
      <c r="FM724" s="296"/>
      <c r="FN724" s="296"/>
      <c r="FO724" s="296"/>
      <c r="FP724" s="296"/>
      <c r="FQ724" s="296"/>
    </row>
    <row r="725" spans="168:173" x14ac:dyDescent="0.2">
      <c r="FL725" s="296"/>
      <c r="FM725" s="296"/>
      <c r="FN725" s="296"/>
      <c r="FO725" s="296"/>
      <c r="FP725" s="296"/>
      <c r="FQ725" s="296"/>
    </row>
    <row r="726" spans="168:173" x14ac:dyDescent="0.2">
      <c r="FL726" s="296"/>
      <c r="FM726" s="296"/>
      <c r="FN726" s="296"/>
      <c r="FO726" s="296"/>
      <c r="FP726" s="296"/>
      <c r="FQ726" s="296"/>
    </row>
    <row r="727" spans="168:173" x14ac:dyDescent="0.2">
      <c r="FL727" s="296"/>
      <c r="FM727" s="296"/>
      <c r="FN727" s="296"/>
      <c r="FO727" s="296"/>
      <c r="FP727" s="296"/>
      <c r="FQ727" s="296"/>
    </row>
    <row r="728" spans="168:173" x14ac:dyDescent="0.2">
      <c r="FL728" s="296"/>
      <c r="FM728" s="296"/>
      <c r="FN728" s="296"/>
      <c r="FO728" s="296"/>
      <c r="FP728" s="296"/>
      <c r="FQ728" s="296"/>
    </row>
    <row r="729" spans="168:173" x14ac:dyDescent="0.2">
      <c r="FL729" s="296"/>
      <c r="FM729" s="296"/>
      <c r="FN729" s="296"/>
      <c r="FO729" s="296"/>
      <c r="FP729" s="296"/>
      <c r="FQ729" s="296"/>
    </row>
    <row r="730" spans="168:173" x14ac:dyDescent="0.2">
      <c r="FL730" s="296"/>
      <c r="FM730" s="296"/>
      <c r="FN730" s="296"/>
      <c r="FO730" s="296"/>
      <c r="FP730" s="296"/>
      <c r="FQ730" s="296"/>
    </row>
    <row r="731" spans="168:173" x14ac:dyDescent="0.2">
      <c r="FL731" s="296"/>
      <c r="FM731" s="296"/>
      <c r="FN731" s="296"/>
      <c r="FO731" s="296"/>
      <c r="FP731" s="296"/>
      <c r="FQ731" s="296"/>
    </row>
    <row r="732" spans="168:173" x14ac:dyDescent="0.2">
      <c r="FL732" s="296"/>
      <c r="FM732" s="296"/>
      <c r="FN732" s="296"/>
      <c r="FO732" s="296"/>
      <c r="FP732" s="296"/>
      <c r="FQ732" s="296"/>
    </row>
    <row r="733" spans="168:173" x14ac:dyDescent="0.2">
      <c r="FL733" s="296"/>
      <c r="FM733" s="296"/>
      <c r="FN733" s="296"/>
      <c r="FO733" s="296"/>
      <c r="FP733" s="296"/>
      <c r="FQ733" s="296"/>
    </row>
    <row r="734" spans="168:173" x14ac:dyDescent="0.2">
      <c r="FL734" s="296"/>
      <c r="FM734" s="296"/>
      <c r="FN734" s="296"/>
      <c r="FO734" s="296"/>
      <c r="FP734" s="296"/>
      <c r="FQ734" s="296"/>
    </row>
    <row r="735" spans="168:173" x14ac:dyDescent="0.2">
      <c r="FL735" s="296"/>
      <c r="FM735" s="296"/>
      <c r="FN735" s="296"/>
      <c r="FO735" s="296"/>
      <c r="FP735" s="296"/>
      <c r="FQ735" s="296"/>
    </row>
    <row r="736" spans="168:173" x14ac:dyDescent="0.2">
      <c r="FL736" s="296"/>
      <c r="FM736" s="296"/>
      <c r="FN736" s="296"/>
      <c r="FO736" s="296"/>
      <c r="FP736" s="296"/>
      <c r="FQ736" s="296"/>
    </row>
    <row r="737" spans="168:173" x14ac:dyDescent="0.2">
      <c r="FL737" s="296"/>
      <c r="FM737" s="296"/>
      <c r="FN737" s="296"/>
      <c r="FO737" s="296"/>
      <c r="FP737" s="296"/>
      <c r="FQ737" s="296"/>
    </row>
    <row r="738" spans="168:173" x14ac:dyDescent="0.2">
      <c r="FL738" s="296"/>
      <c r="FM738" s="296"/>
      <c r="FN738" s="296"/>
      <c r="FO738" s="296"/>
      <c r="FP738" s="296"/>
      <c r="FQ738" s="296"/>
    </row>
    <row r="739" spans="168:173" x14ac:dyDescent="0.2">
      <c r="FL739" s="296"/>
      <c r="FM739" s="296"/>
      <c r="FN739" s="296"/>
      <c r="FO739" s="296"/>
      <c r="FP739" s="296"/>
      <c r="FQ739" s="296"/>
    </row>
    <row r="740" spans="168:173" x14ac:dyDescent="0.2">
      <c r="FL740" s="296"/>
      <c r="FM740" s="296"/>
      <c r="FN740" s="296"/>
      <c r="FO740" s="296"/>
      <c r="FP740" s="296"/>
      <c r="FQ740" s="296"/>
    </row>
    <row r="741" spans="168:173" x14ac:dyDescent="0.2">
      <c r="FL741" s="296"/>
      <c r="FM741" s="296"/>
      <c r="FN741" s="296"/>
      <c r="FO741" s="296"/>
      <c r="FP741" s="296"/>
      <c r="FQ741" s="296"/>
    </row>
    <row r="742" spans="168:173" x14ac:dyDescent="0.2">
      <c r="FL742" s="296"/>
      <c r="FM742" s="296"/>
      <c r="FN742" s="296"/>
      <c r="FO742" s="296"/>
      <c r="FP742" s="296"/>
      <c r="FQ742" s="296"/>
    </row>
    <row r="743" spans="168:173" x14ac:dyDescent="0.2">
      <c r="FL743" s="296"/>
      <c r="FM743" s="296"/>
      <c r="FN743" s="296"/>
      <c r="FO743" s="296"/>
      <c r="FP743" s="296"/>
      <c r="FQ743" s="296"/>
    </row>
    <row r="744" spans="168:173" x14ac:dyDescent="0.2">
      <c r="FL744" s="296"/>
      <c r="FM744" s="296"/>
      <c r="FN744" s="296"/>
      <c r="FO744" s="296"/>
      <c r="FP744" s="296"/>
      <c r="FQ744" s="296"/>
    </row>
    <row r="745" spans="168:173" x14ac:dyDescent="0.2">
      <c r="FL745" s="296"/>
      <c r="FM745" s="296"/>
      <c r="FN745" s="296"/>
      <c r="FO745" s="296"/>
      <c r="FP745" s="296"/>
      <c r="FQ745" s="296"/>
    </row>
    <row r="746" spans="168:173" x14ac:dyDescent="0.2">
      <c r="FL746" s="296"/>
      <c r="FM746" s="296"/>
      <c r="FN746" s="296"/>
      <c r="FO746" s="296"/>
      <c r="FP746" s="296"/>
      <c r="FQ746" s="296"/>
    </row>
    <row r="747" spans="168:173" x14ac:dyDescent="0.2">
      <c r="FL747" s="296"/>
      <c r="FM747" s="296"/>
      <c r="FN747" s="296"/>
      <c r="FO747" s="296"/>
      <c r="FP747" s="296"/>
      <c r="FQ747" s="296"/>
    </row>
    <row r="748" spans="168:173" x14ac:dyDescent="0.2">
      <c r="FL748" s="296"/>
      <c r="FM748" s="296"/>
      <c r="FN748" s="296"/>
      <c r="FO748" s="296"/>
      <c r="FP748" s="296"/>
      <c r="FQ748" s="296"/>
    </row>
    <row r="749" spans="168:173" x14ac:dyDescent="0.2">
      <c r="FL749" s="296"/>
      <c r="FM749" s="296"/>
      <c r="FN749" s="296"/>
      <c r="FO749" s="296"/>
      <c r="FP749" s="296"/>
      <c r="FQ749" s="296"/>
    </row>
    <row r="750" spans="168:173" x14ac:dyDescent="0.2">
      <c r="FL750" s="296"/>
      <c r="FM750" s="296"/>
      <c r="FN750" s="296"/>
      <c r="FO750" s="296"/>
      <c r="FP750" s="296"/>
      <c r="FQ750" s="296"/>
    </row>
    <row r="751" spans="168:173" x14ac:dyDescent="0.2">
      <c r="FL751" s="296"/>
      <c r="FM751" s="296"/>
      <c r="FN751" s="296"/>
      <c r="FO751" s="296"/>
      <c r="FP751" s="296"/>
      <c r="FQ751" s="296"/>
    </row>
    <row r="752" spans="168:173" x14ac:dyDescent="0.2">
      <c r="FL752" s="296"/>
      <c r="FM752" s="296"/>
      <c r="FN752" s="296"/>
      <c r="FO752" s="296"/>
      <c r="FP752" s="296"/>
      <c r="FQ752" s="296"/>
    </row>
    <row r="753" spans="168:173" x14ac:dyDescent="0.2">
      <c r="FL753" s="296"/>
      <c r="FM753" s="296"/>
      <c r="FN753" s="296"/>
      <c r="FO753" s="296"/>
      <c r="FP753" s="296"/>
      <c r="FQ753" s="296"/>
    </row>
    <row r="754" spans="168:173" x14ac:dyDescent="0.2">
      <c r="FL754" s="296"/>
      <c r="FM754" s="296"/>
      <c r="FN754" s="296"/>
      <c r="FO754" s="296"/>
      <c r="FP754" s="296"/>
      <c r="FQ754" s="296"/>
    </row>
    <row r="755" spans="168:173" x14ac:dyDescent="0.2">
      <c r="FL755" s="296"/>
      <c r="FM755" s="296"/>
      <c r="FN755" s="296"/>
      <c r="FO755" s="296"/>
      <c r="FP755" s="296"/>
      <c r="FQ755" s="296"/>
    </row>
    <row r="756" spans="168:173" x14ac:dyDescent="0.2">
      <c r="FL756" s="296"/>
      <c r="FM756" s="296"/>
      <c r="FN756" s="296"/>
      <c r="FO756" s="296"/>
      <c r="FP756" s="296"/>
      <c r="FQ756" s="296"/>
    </row>
    <row r="757" spans="168:173" x14ac:dyDescent="0.2">
      <c r="FL757" s="296"/>
      <c r="FM757" s="296"/>
      <c r="FN757" s="296"/>
      <c r="FO757" s="296"/>
      <c r="FP757" s="296"/>
      <c r="FQ757" s="296"/>
    </row>
    <row r="758" spans="168:173" x14ac:dyDescent="0.2">
      <c r="FL758" s="296"/>
      <c r="FM758" s="296"/>
      <c r="FN758" s="296"/>
      <c r="FO758" s="296"/>
      <c r="FP758" s="296"/>
      <c r="FQ758" s="296"/>
    </row>
    <row r="759" spans="168:173" x14ac:dyDescent="0.2">
      <c r="FL759" s="296"/>
      <c r="FM759" s="296"/>
      <c r="FN759" s="296"/>
      <c r="FO759" s="296"/>
      <c r="FP759" s="296"/>
      <c r="FQ759" s="296"/>
    </row>
    <row r="760" spans="168:173" x14ac:dyDescent="0.2">
      <c r="FL760" s="296"/>
      <c r="FM760" s="296"/>
      <c r="FN760" s="296"/>
      <c r="FO760" s="296"/>
      <c r="FP760" s="296"/>
      <c r="FQ760" s="296"/>
    </row>
    <row r="761" spans="168:173" x14ac:dyDescent="0.2">
      <c r="FL761" s="296"/>
      <c r="FM761" s="296"/>
      <c r="FN761" s="296"/>
      <c r="FO761" s="296"/>
      <c r="FP761" s="296"/>
      <c r="FQ761" s="296"/>
    </row>
    <row r="762" spans="168:173" x14ac:dyDescent="0.2">
      <c r="FL762" s="296"/>
      <c r="FM762" s="296"/>
      <c r="FN762" s="296"/>
      <c r="FO762" s="296"/>
      <c r="FP762" s="296"/>
      <c r="FQ762" s="296"/>
    </row>
    <row r="763" spans="168:173" x14ac:dyDescent="0.2">
      <c r="FL763" s="296"/>
      <c r="FM763" s="296"/>
      <c r="FN763" s="296"/>
      <c r="FO763" s="296"/>
      <c r="FP763" s="296"/>
      <c r="FQ763" s="296"/>
    </row>
    <row r="764" spans="168:173" x14ac:dyDescent="0.2">
      <c r="FL764" s="296"/>
      <c r="FM764" s="296"/>
      <c r="FN764" s="296"/>
      <c r="FO764" s="296"/>
      <c r="FP764" s="296"/>
      <c r="FQ764" s="296"/>
    </row>
    <row r="765" spans="168:173" x14ac:dyDescent="0.2">
      <c r="FL765" s="296"/>
      <c r="FM765" s="296"/>
      <c r="FN765" s="296"/>
      <c r="FO765" s="296"/>
      <c r="FP765" s="296"/>
      <c r="FQ765" s="296"/>
    </row>
    <row r="766" spans="168:173" x14ac:dyDescent="0.2">
      <c r="FL766" s="296"/>
      <c r="FM766" s="296"/>
      <c r="FN766" s="296"/>
      <c r="FO766" s="296"/>
      <c r="FP766" s="296"/>
      <c r="FQ766" s="296"/>
    </row>
    <row r="767" spans="168:173" x14ac:dyDescent="0.2">
      <c r="FL767" s="296"/>
      <c r="FM767" s="296"/>
      <c r="FN767" s="296"/>
      <c r="FO767" s="296"/>
      <c r="FP767" s="296"/>
      <c r="FQ767" s="296"/>
    </row>
    <row r="768" spans="168:173" x14ac:dyDescent="0.2">
      <c r="FL768" s="296"/>
      <c r="FM768" s="296"/>
      <c r="FN768" s="296"/>
      <c r="FO768" s="296"/>
      <c r="FP768" s="296"/>
      <c r="FQ768" s="296"/>
    </row>
    <row r="769" spans="168:173" x14ac:dyDescent="0.2">
      <c r="FL769" s="296"/>
      <c r="FM769" s="296"/>
      <c r="FN769" s="296"/>
      <c r="FO769" s="296"/>
      <c r="FP769" s="296"/>
      <c r="FQ769" s="296"/>
    </row>
    <row r="770" spans="168:173" x14ac:dyDescent="0.2">
      <c r="FL770" s="296"/>
      <c r="FM770" s="296"/>
      <c r="FN770" s="296"/>
      <c r="FO770" s="296"/>
      <c r="FP770" s="296"/>
      <c r="FQ770" s="296"/>
    </row>
    <row r="771" spans="168:173" x14ac:dyDescent="0.2">
      <c r="FL771" s="296"/>
      <c r="FM771" s="296"/>
      <c r="FN771" s="296"/>
      <c r="FO771" s="296"/>
      <c r="FP771" s="296"/>
      <c r="FQ771" s="296"/>
    </row>
    <row r="772" spans="168:173" x14ac:dyDescent="0.2">
      <c r="FL772" s="296"/>
      <c r="FM772" s="296"/>
      <c r="FN772" s="296"/>
      <c r="FO772" s="296"/>
      <c r="FP772" s="296"/>
      <c r="FQ772" s="296"/>
    </row>
    <row r="773" spans="168:173" x14ac:dyDescent="0.2">
      <c r="FL773" s="296"/>
      <c r="FM773" s="296"/>
      <c r="FN773" s="296"/>
      <c r="FO773" s="296"/>
      <c r="FP773" s="296"/>
      <c r="FQ773" s="296"/>
    </row>
    <row r="774" spans="168:173" x14ac:dyDescent="0.2">
      <c r="FL774" s="296"/>
      <c r="FM774" s="296"/>
      <c r="FN774" s="296"/>
      <c r="FO774" s="296"/>
      <c r="FP774" s="296"/>
      <c r="FQ774" s="296"/>
    </row>
    <row r="775" spans="168:173" x14ac:dyDescent="0.2">
      <c r="FL775" s="296"/>
      <c r="FM775" s="296"/>
      <c r="FN775" s="296"/>
      <c r="FO775" s="296"/>
      <c r="FP775" s="296"/>
      <c r="FQ775" s="296"/>
    </row>
    <row r="776" spans="168:173" x14ac:dyDescent="0.2">
      <c r="FL776" s="296"/>
      <c r="FM776" s="296"/>
      <c r="FN776" s="296"/>
      <c r="FO776" s="296"/>
      <c r="FP776" s="296"/>
      <c r="FQ776" s="296"/>
    </row>
    <row r="777" spans="168:173" x14ac:dyDescent="0.2">
      <c r="FL777" s="296"/>
      <c r="FM777" s="296"/>
      <c r="FN777" s="296"/>
      <c r="FO777" s="296"/>
      <c r="FP777" s="296"/>
      <c r="FQ777" s="296"/>
    </row>
    <row r="778" spans="168:173" x14ac:dyDescent="0.2">
      <c r="FL778" s="296"/>
      <c r="FM778" s="296"/>
      <c r="FN778" s="296"/>
      <c r="FO778" s="296"/>
      <c r="FP778" s="296"/>
      <c r="FQ778" s="296"/>
    </row>
    <row r="779" spans="168:173" x14ac:dyDescent="0.2">
      <c r="FL779" s="296"/>
      <c r="FM779" s="296"/>
      <c r="FN779" s="296"/>
      <c r="FO779" s="296"/>
      <c r="FP779" s="296"/>
      <c r="FQ779" s="296"/>
    </row>
    <row r="780" spans="168:173" x14ac:dyDescent="0.2">
      <c r="FL780" s="296"/>
      <c r="FM780" s="296"/>
      <c r="FN780" s="296"/>
      <c r="FO780" s="296"/>
      <c r="FP780" s="296"/>
      <c r="FQ780" s="296"/>
    </row>
    <row r="781" spans="168:173" x14ac:dyDescent="0.2">
      <c r="FL781" s="296"/>
      <c r="FM781" s="296"/>
      <c r="FN781" s="296"/>
      <c r="FO781" s="296"/>
      <c r="FP781" s="296"/>
      <c r="FQ781" s="296"/>
    </row>
    <row r="782" spans="168:173" x14ac:dyDescent="0.2">
      <c r="FL782" s="296"/>
      <c r="FM782" s="296"/>
      <c r="FN782" s="296"/>
      <c r="FO782" s="296"/>
      <c r="FP782" s="296"/>
      <c r="FQ782" s="296"/>
    </row>
    <row r="783" spans="168:173" x14ac:dyDescent="0.2">
      <c r="FL783" s="296"/>
      <c r="FM783" s="296"/>
      <c r="FN783" s="296"/>
      <c r="FO783" s="296"/>
      <c r="FP783" s="296"/>
      <c r="FQ783" s="296"/>
    </row>
    <row r="784" spans="168:173" x14ac:dyDescent="0.2">
      <c r="FL784" s="296"/>
      <c r="FM784" s="296"/>
      <c r="FN784" s="296"/>
      <c r="FO784" s="296"/>
      <c r="FP784" s="296"/>
      <c r="FQ784" s="296"/>
    </row>
    <row r="785" spans="168:173" x14ac:dyDescent="0.2">
      <c r="FL785" s="296"/>
      <c r="FM785" s="296"/>
      <c r="FN785" s="296"/>
      <c r="FO785" s="296"/>
      <c r="FP785" s="296"/>
      <c r="FQ785" s="296"/>
    </row>
    <row r="786" spans="168:173" x14ac:dyDescent="0.2">
      <c r="FL786" s="296"/>
      <c r="FM786" s="296"/>
      <c r="FN786" s="296"/>
      <c r="FO786" s="296"/>
      <c r="FP786" s="296"/>
      <c r="FQ786" s="296"/>
    </row>
    <row r="787" spans="168:173" x14ac:dyDescent="0.2">
      <c r="FL787" s="296"/>
      <c r="FM787" s="296"/>
      <c r="FN787" s="296"/>
      <c r="FO787" s="296"/>
      <c r="FP787" s="296"/>
      <c r="FQ787" s="296"/>
    </row>
    <row r="788" spans="168:173" x14ac:dyDescent="0.2">
      <c r="FL788" s="296"/>
      <c r="FM788" s="296"/>
      <c r="FN788" s="296"/>
      <c r="FO788" s="296"/>
      <c r="FP788" s="296"/>
      <c r="FQ788" s="296"/>
    </row>
    <row r="789" spans="168:173" x14ac:dyDescent="0.2">
      <c r="FL789" s="296"/>
      <c r="FM789" s="296"/>
      <c r="FN789" s="296"/>
      <c r="FO789" s="296"/>
      <c r="FP789" s="296"/>
      <c r="FQ789" s="296"/>
    </row>
    <row r="790" spans="168:173" x14ac:dyDescent="0.2">
      <c r="FL790" s="296"/>
      <c r="FM790" s="296"/>
      <c r="FN790" s="296"/>
      <c r="FO790" s="296"/>
      <c r="FP790" s="296"/>
      <c r="FQ790" s="296"/>
    </row>
    <row r="791" spans="168:173" x14ac:dyDescent="0.2">
      <c r="FL791" s="296"/>
      <c r="FM791" s="296"/>
      <c r="FN791" s="296"/>
      <c r="FO791" s="296"/>
      <c r="FP791" s="296"/>
      <c r="FQ791" s="296"/>
    </row>
    <row r="792" spans="168:173" x14ac:dyDescent="0.2">
      <c r="FL792" s="296"/>
      <c r="FM792" s="296"/>
      <c r="FN792" s="296"/>
      <c r="FO792" s="296"/>
      <c r="FP792" s="296"/>
      <c r="FQ792" s="296"/>
    </row>
    <row r="793" spans="168:173" x14ac:dyDescent="0.2">
      <c r="FL793" s="296"/>
      <c r="FM793" s="296"/>
      <c r="FN793" s="296"/>
      <c r="FO793" s="296"/>
      <c r="FP793" s="296"/>
      <c r="FQ793" s="296"/>
    </row>
    <row r="794" spans="168:173" x14ac:dyDescent="0.2">
      <c r="FL794" s="296"/>
      <c r="FM794" s="296"/>
      <c r="FN794" s="296"/>
      <c r="FO794" s="296"/>
      <c r="FP794" s="296"/>
      <c r="FQ794" s="296"/>
    </row>
    <row r="795" spans="168:173" x14ac:dyDescent="0.2">
      <c r="FL795" s="296"/>
      <c r="FM795" s="296"/>
      <c r="FN795" s="296"/>
      <c r="FO795" s="296"/>
      <c r="FP795" s="296"/>
      <c r="FQ795" s="296"/>
    </row>
    <row r="796" spans="168:173" x14ac:dyDescent="0.2">
      <c r="FL796" s="296"/>
      <c r="FM796" s="296"/>
      <c r="FN796" s="296"/>
      <c r="FO796" s="296"/>
      <c r="FP796" s="296"/>
      <c r="FQ796" s="296"/>
    </row>
    <row r="797" spans="168:173" x14ac:dyDescent="0.2">
      <c r="FL797" s="296"/>
      <c r="FM797" s="296"/>
      <c r="FN797" s="296"/>
      <c r="FO797" s="296"/>
      <c r="FP797" s="296"/>
      <c r="FQ797" s="296"/>
    </row>
    <row r="798" spans="168:173" x14ac:dyDescent="0.2">
      <c r="FL798" s="296"/>
      <c r="FM798" s="296"/>
      <c r="FN798" s="296"/>
      <c r="FO798" s="296"/>
      <c r="FP798" s="296"/>
      <c r="FQ798" s="296"/>
    </row>
    <row r="799" spans="168:173" x14ac:dyDescent="0.2">
      <c r="FL799" s="296"/>
      <c r="FM799" s="296"/>
      <c r="FN799" s="296"/>
      <c r="FO799" s="296"/>
      <c r="FP799" s="296"/>
      <c r="FQ799" s="296"/>
    </row>
    <row r="800" spans="168:173" x14ac:dyDescent="0.2">
      <c r="FL800" s="296"/>
      <c r="FM800" s="296"/>
      <c r="FN800" s="296"/>
      <c r="FO800" s="296"/>
      <c r="FP800" s="296"/>
      <c r="FQ800" s="296"/>
    </row>
    <row r="801" spans="168:173" x14ac:dyDescent="0.2">
      <c r="FL801" s="296"/>
      <c r="FM801" s="296"/>
      <c r="FN801" s="296"/>
      <c r="FO801" s="296"/>
      <c r="FP801" s="296"/>
      <c r="FQ801" s="296"/>
    </row>
    <row r="802" spans="168:173" x14ac:dyDescent="0.2">
      <c r="FL802" s="296"/>
      <c r="FM802" s="296"/>
      <c r="FN802" s="296"/>
      <c r="FO802" s="296"/>
      <c r="FP802" s="296"/>
      <c r="FQ802" s="296"/>
    </row>
    <row r="803" spans="168:173" x14ac:dyDescent="0.2">
      <c r="FL803" s="296"/>
      <c r="FM803" s="296"/>
      <c r="FN803" s="296"/>
      <c r="FO803" s="296"/>
      <c r="FP803" s="296"/>
      <c r="FQ803" s="296"/>
    </row>
    <row r="804" spans="168:173" x14ac:dyDescent="0.2">
      <c r="FL804" s="296"/>
      <c r="FM804" s="296"/>
      <c r="FN804" s="296"/>
      <c r="FO804" s="296"/>
      <c r="FP804" s="296"/>
      <c r="FQ804" s="296"/>
    </row>
    <row r="805" spans="168:173" x14ac:dyDescent="0.2">
      <c r="FL805" s="296"/>
      <c r="FM805" s="296"/>
      <c r="FN805" s="296"/>
      <c r="FO805" s="296"/>
      <c r="FP805" s="296"/>
      <c r="FQ805" s="296"/>
    </row>
    <row r="806" spans="168:173" x14ac:dyDescent="0.2">
      <c r="FL806" s="296"/>
      <c r="FM806" s="296"/>
      <c r="FN806" s="296"/>
      <c r="FO806" s="296"/>
      <c r="FP806" s="296"/>
      <c r="FQ806" s="296"/>
    </row>
    <row r="807" spans="168:173" x14ac:dyDescent="0.2">
      <c r="FL807" s="296"/>
      <c r="FM807" s="296"/>
      <c r="FN807" s="296"/>
      <c r="FO807" s="296"/>
      <c r="FP807" s="296"/>
      <c r="FQ807" s="296"/>
    </row>
    <row r="808" spans="168:173" x14ac:dyDescent="0.2">
      <c r="FL808" s="296"/>
      <c r="FM808" s="296"/>
      <c r="FN808" s="296"/>
      <c r="FO808" s="296"/>
      <c r="FP808" s="296"/>
      <c r="FQ808" s="296"/>
    </row>
    <row r="809" spans="168:173" x14ac:dyDescent="0.2">
      <c r="FL809" s="296"/>
      <c r="FM809" s="296"/>
      <c r="FN809" s="296"/>
      <c r="FO809" s="296"/>
      <c r="FP809" s="296"/>
      <c r="FQ809" s="296"/>
    </row>
    <row r="810" spans="168:173" x14ac:dyDescent="0.2">
      <c r="FL810" s="296"/>
      <c r="FM810" s="296"/>
      <c r="FN810" s="296"/>
      <c r="FO810" s="296"/>
      <c r="FP810" s="296"/>
      <c r="FQ810" s="296"/>
    </row>
    <row r="811" spans="168:173" x14ac:dyDescent="0.2">
      <c r="FL811" s="296"/>
      <c r="FM811" s="296"/>
      <c r="FN811" s="296"/>
      <c r="FO811" s="296"/>
      <c r="FP811" s="296"/>
      <c r="FQ811" s="296"/>
    </row>
    <row r="812" spans="168:173" x14ac:dyDescent="0.2">
      <c r="FL812" s="296"/>
      <c r="FM812" s="296"/>
      <c r="FN812" s="296"/>
      <c r="FO812" s="296"/>
      <c r="FP812" s="296"/>
      <c r="FQ812" s="296"/>
    </row>
    <row r="813" spans="168:173" x14ac:dyDescent="0.2">
      <c r="FL813" s="296"/>
      <c r="FM813" s="296"/>
      <c r="FN813" s="296"/>
      <c r="FO813" s="296"/>
      <c r="FP813" s="296"/>
      <c r="FQ813" s="296"/>
    </row>
    <row r="814" spans="168:173" x14ac:dyDescent="0.2">
      <c r="FL814" s="296"/>
      <c r="FM814" s="296"/>
      <c r="FN814" s="296"/>
      <c r="FO814" s="296"/>
      <c r="FP814" s="296"/>
      <c r="FQ814" s="296"/>
    </row>
    <row r="815" spans="168:173" x14ac:dyDescent="0.2">
      <c r="FL815" s="296"/>
      <c r="FM815" s="296"/>
      <c r="FN815" s="296"/>
      <c r="FO815" s="296"/>
      <c r="FP815" s="296"/>
      <c r="FQ815" s="296"/>
    </row>
    <row r="816" spans="168:173" x14ac:dyDescent="0.2">
      <c r="FL816" s="296"/>
      <c r="FM816" s="296"/>
      <c r="FN816" s="296"/>
      <c r="FO816" s="296"/>
      <c r="FP816" s="296"/>
      <c r="FQ816" s="296"/>
    </row>
    <row r="817" spans="168:173" x14ac:dyDescent="0.2">
      <c r="FL817" s="296"/>
      <c r="FM817" s="296"/>
      <c r="FN817" s="296"/>
      <c r="FO817" s="296"/>
      <c r="FP817" s="296"/>
      <c r="FQ817" s="296"/>
    </row>
    <row r="818" spans="168:173" x14ac:dyDescent="0.2">
      <c r="FL818" s="296"/>
      <c r="FM818" s="296"/>
      <c r="FN818" s="296"/>
      <c r="FO818" s="296"/>
      <c r="FP818" s="296"/>
      <c r="FQ818" s="296"/>
    </row>
    <row r="819" spans="168:173" x14ac:dyDescent="0.2">
      <c r="FL819" s="296"/>
      <c r="FM819" s="296"/>
      <c r="FN819" s="296"/>
      <c r="FO819" s="296"/>
      <c r="FP819" s="296"/>
      <c r="FQ819" s="296"/>
    </row>
    <row r="820" spans="168:173" x14ac:dyDescent="0.2">
      <c r="FL820" s="296"/>
      <c r="FM820" s="296"/>
      <c r="FN820" s="296"/>
      <c r="FO820" s="296"/>
      <c r="FP820" s="296"/>
      <c r="FQ820" s="296"/>
    </row>
    <row r="821" spans="168:173" x14ac:dyDescent="0.2">
      <c r="FL821" s="296"/>
      <c r="FM821" s="296"/>
      <c r="FN821" s="296"/>
      <c r="FO821" s="296"/>
      <c r="FP821" s="296"/>
      <c r="FQ821" s="296"/>
    </row>
    <row r="822" spans="168:173" x14ac:dyDescent="0.2">
      <c r="FL822" s="296"/>
      <c r="FM822" s="296"/>
      <c r="FN822" s="296"/>
      <c r="FO822" s="296"/>
      <c r="FP822" s="296"/>
      <c r="FQ822" s="296"/>
    </row>
    <row r="823" spans="168:173" x14ac:dyDescent="0.2">
      <c r="FL823" s="296"/>
      <c r="FM823" s="296"/>
      <c r="FN823" s="296"/>
      <c r="FO823" s="296"/>
      <c r="FP823" s="296"/>
      <c r="FQ823" s="296"/>
    </row>
    <row r="824" spans="168:173" x14ac:dyDescent="0.2">
      <c r="FL824" s="296"/>
      <c r="FM824" s="296"/>
      <c r="FN824" s="296"/>
      <c r="FO824" s="296"/>
      <c r="FP824" s="296"/>
      <c r="FQ824" s="296"/>
    </row>
    <row r="825" spans="168:173" x14ac:dyDescent="0.2">
      <c r="FL825" s="296"/>
      <c r="FM825" s="296"/>
      <c r="FN825" s="296"/>
      <c r="FO825" s="296"/>
      <c r="FP825" s="296"/>
      <c r="FQ825" s="296"/>
    </row>
    <row r="826" spans="168:173" x14ac:dyDescent="0.2">
      <c r="FL826" s="296"/>
      <c r="FM826" s="296"/>
      <c r="FN826" s="296"/>
      <c r="FO826" s="296"/>
      <c r="FP826" s="296"/>
      <c r="FQ826" s="296"/>
    </row>
    <row r="827" spans="168:173" x14ac:dyDescent="0.2">
      <c r="FL827" s="296"/>
      <c r="FM827" s="296"/>
      <c r="FN827" s="296"/>
      <c r="FO827" s="296"/>
      <c r="FP827" s="296"/>
      <c r="FQ827" s="296"/>
    </row>
    <row r="828" spans="168:173" x14ac:dyDescent="0.2">
      <c r="FL828" s="296"/>
      <c r="FM828" s="296"/>
      <c r="FN828" s="296"/>
      <c r="FO828" s="296"/>
      <c r="FP828" s="296"/>
      <c r="FQ828" s="296"/>
    </row>
    <row r="829" spans="168:173" x14ac:dyDescent="0.2">
      <c r="FL829" s="296"/>
      <c r="FM829" s="296"/>
      <c r="FN829" s="296"/>
      <c r="FO829" s="296"/>
      <c r="FP829" s="296"/>
      <c r="FQ829" s="296"/>
    </row>
    <row r="830" spans="168:173" x14ac:dyDescent="0.2">
      <c r="FL830" s="296"/>
      <c r="FM830" s="296"/>
      <c r="FN830" s="296"/>
      <c r="FO830" s="296"/>
      <c r="FP830" s="296"/>
      <c r="FQ830" s="296"/>
    </row>
    <row r="831" spans="168:173" x14ac:dyDescent="0.2">
      <c r="FL831" s="296"/>
      <c r="FM831" s="296"/>
      <c r="FN831" s="296"/>
      <c r="FO831" s="296"/>
      <c r="FP831" s="296"/>
      <c r="FQ831" s="296"/>
    </row>
    <row r="832" spans="168:173" x14ac:dyDescent="0.2">
      <c r="FL832" s="296"/>
      <c r="FM832" s="296"/>
      <c r="FN832" s="296"/>
      <c r="FO832" s="296"/>
      <c r="FP832" s="296"/>
      <c r="FQ832" s="296"/>
    </row>
    <row r="833" spans="168:173" x14ac:dyDescent="0.2">
      <c r="FL833" s="296"/>
      <c r="FM833" s="296"/>
      <c r="FN833" s="296"/>
      <c r="FO833" s="296"/>
      <c r="FP833" s="296"/>
      <c r="FQ833" s="296"/>
    </row>
    <row r="834" spans="168:173" x14ac:dyDescent="0.2">
      <c r="FL834" s="296"/>
      <c r="FM834" s="296"/>
      <c r="FN834" s="296"/>
      <c r="FO834" s="296"/>
      <c r="FP834" s="296"/>
      <c r="FQ834" s="296"/>
    </row>
    <row r="835" spans="168:173" x14ac:dyDescent="0.2">
      <c r="FL835" s="296"/>
      <c r="FM835" s="296"/>
      <c r="FN835" s="296"/>
      <c r="FO835" s="296"/>
      <c r="FP835" s="296"/>
      <c r="FQ835" s="296"/>
    </row>
    <row r="836" spans="168:173" x14ac:dyDescent="0.2">
      <c r="FL836" s="296"/>
      <c r="FM836" s="296"/>
      <c r="FN836" s="296"/>
      <c r="FO836" s="296"/>
      <c r="FP836" s="296"/>
      <c r="FQ836" s="296"/>
    </row>
    <row r="837" spans="168:173" x14ac:dyDescent="0.2">
      <c r="FL837" s="296"/>
      <c r="FM837" s="296"/>
      <c r="FN837" s="296"/>
      <c r="FO837" s="296"/>
      <c r="FP837" s="296"/>
      <c r="FQ837" s="296"/>
    </row>
    <row r="838" spans="168:173" x14ac:dyDescent="0.2">
      <c r="FL838" s="296"/>
      <c r="FM838" s="296"/>
      <c r="FN838" s="296"/>
      <c r="FO838" s="296"/>
      <c r="FP838" s="296"/>
      <c r="FQ838" s="296"/>
    </row>
    <row r="839" spans="168:173" x14ac:dyDescent="0.2">
      <c r="FL839" s="296"/>
      <c r="FM839" s="296"/>
      <c r="FN839" s="296"/>
      <c r="FO839" s="296"/>
      <c r="FP839" s="296"/>
      <c r="FQ839" s="296"/>
    </row>
    <row r="840" spans="168:173" x14ac:dyDescent="0.2">
      <c r="FL840" s="296"/>
      <c r="FM840" s="296"/>
      <c r="FN840" s="296"/>
      <c r="FO840" s="296"/>
      <c r="FP840" s="296"/>
      <c r="FQ840" s="296"/>
    </row>
    <row r="841" spans="168:173" x14ac:dyDescent="0.2">
      <c r="FL841" s="296"/>
      <c r="FM841" s="296"/>
      <c r="FN841" s="296"/>
      <c r="FO841" s="296"/>
      <c r="FP841" s="296"/>
      <c r="FQ841" s="296"/>
    </row>
    <row r="842" spans="168:173" x14ac:dyDescent="0.2">
      <c r="FL842" s="296"/>
      <c r="FM842" s="296"/>
      <c r="FN842" s="296"/>
      <c r="FO842" s="296"/>
      <c r="FP842" s="296"/>
      <c r="FQ842" s="296"/>
    </row>
    <row r="843" spans="168:173" x14ac:dyDescent="0.2">
      <c r="FL843" s="296"/>
      <c r="FM843" s="296"/>
      <c r="FN843" s="296"/>
      <c r="FO843" s="296"/>
      <c r="FP843" s="296"/>
      <c r="FQ843" s="296"/>
    </row>
    <row r="844" spans="168:173" x14ac:dyDescent="0.2">
      <c r="FL844" s="296"/>
      <c r="FM844" s="296"/>
      <c r="FN844" s="296"/>
      <c r="FO844" s="296"/>
      <c r="FP844" s="296"/>
      <c r="FQ844" s="296"/>
    </row>
    <row r="845" spans="168:173" x14ac:dyDescent="0.2">
      <c r="FL845" s="296"/>
      <c r="FM845" s="296"/>
      <c r="FN845" s="296"/>
      <c r="FO845" s="296"/>
      <c r="FP845" s="296"/>
      <c r="FQ845" s="296"/>
    </row>
    <row r="846" spans="168:173" x14ac:dyDescent="0.2">
      <c r="FL846" s="296"/>
      <c r="FM846" s="296"/>
      <c r="FN846" s="296"/>
      <c r="FO846" s="296"/>
      <c r="FP846" s="296"/>
      <c r="FQ846" s="296"/>
    </row>
    <row r="847" spans="168:173" x14ac:dyDescent="0.2">
      <c r="FL847" s="296"/>
      <c r="FM847" s="296"/>
      <c r="FN847" s="296"/>
      <c r="FO847" s="296"/>
      <c r="FP847" s="296"/>
      <c r="FQ847" s="296"/>
    </row>
    <row r="848" spans="168:173" x14ac:dyDescent="0.2">
      <c r="FL848" s="296"/>
      <c r="FM848" s="296"/>
      <c r="FN848" s="296"/>
      <c r="FO848" s="296"/>
      <c r="FP848" s="296"/>
      <c r="FQ848" s="296"/>
    </row>
    <row r="849" spans="168:173" x14ac:dyDescent="0.2">
      <c r="FL849" s="296"/>
      <c r="FM849" s="296"/>
      <c r="FN849" s="296"/>
      <c r="FO849" s="296"/>
      <c r="FP849" s="296"/>
      <c r="FQ849" s="296"/>
    </row>
    <row r="850" spans="168:173" x14ac:dyDescent="0.2">
      <c r="FL850" s="296"/>
      <c r="FM850" s="296"/>
      <c r="FN850" s="296"/>
      <c r="FO850" s="296"/>
      <c r="FP850" s="296"/>
      <c r="FQ850" s="296"/>
    </row>
    <row r="851" spans="168:173" x14ac:dyDescent="0.2">
      <c r="FL851" s="296"/>
      <c r="FM851" s="296"/>
      <c r="FN851" s="296"/>
      <c r="FO851" s="296"/>
      <c r="FP851" s="296"/>
      <c r="FQ851" s="296"/>
    </row>
    <row r="852" spans="168:173" x14ac:dyDescent="0.2">
      <c r="FL852" s="296"/>
      <c r="FM852" s="296"/>
      <c r="FN852" s="296"/>
      <c r="FO852" s="296"/>
      <c r="FP852" s="296"/>
      <c r="FQ852" s="296"/>
    </row>
    <row r="853" spans="168:173" x14ac:dyDescent="0.2">
      <c r="FL853" s="296"/>
      <c r="FM853" s="296"/>
      <c r="FN853" s="296"/>
      <c r="FO853" s="296"/>
      <c r="FP853" s="296"/>
      <c r="FQ853" s="296"/>
    </row>
    <row r="854" spans="168:173" x14ac:dyDescent="0.2">
      <c r="FL854" s="296"/>
      <c r="FM854" s="296"/>
      <c r="FN854" s="296"/>
      <c r="FO854" s="296"/>
      <c r="FP854" s="296"/>
      <c r="FQ854" s="296"/>
    </row>
    <row r="855" spans="168:173" x14ac:dyDescent="0.2">
      <c r="FL855" s="296"/>
      <c r="FM855" s="296"/>
      <c r="FN855" s="296"/>
      <c r="FO855" s="296"/>
      <c r="FP855" s="296"/>
      <c r="FQ855" s="296"/>
    </row>
    <row r="856" spans="168:173" x14ac:dyDescent="0.2">
      <c r="FL856" s="296"/>
      <c r="FM856" s="296"/>
      <c r="FN856" s="296"/>
      <c r="FO856" s="296"/>
      <c r="FP856" s="296"/>
      <c r="FQ856" s="296"/>
    </row>
    <row r="857" spans="168:173" x14ac:dyDescent="0.2">
      <c r="FL857" s="296"/>
      <c r="FM857" s="296"/>
      <c r="FN857" s="296"/>
      <c r="FO857" s="296"/>
      <c r="FP857" s="296"/>
      <c r="FQ857" s="296"/>
    </row>
    <row r="858" spans="168:173" x14ac:dyDescent="0.2">
      <c r="FL858" s="296"/>
      <c r="FM858" s="296"/>
      <c r="FN858" s="296"/>
      <c r="FO858" s="296"/>
      <c r="FP858" s="296"/>
      <c r="FQ858" s="296"/>
    </row>
    <row r="859" spans="168:173" x14ac:dyDescent="0.2">
      <c r="FL859" s="296"/>
      <c r="FM859" s="296"/>
      <c r="FN859" s="296"/>
      <c r="FO859" s="296"/>
      <c r="FP859" s="296"/>
      <c r="FQ859" s="296"/>
    </row>
    <row r="860" spans="168:173" x14ac:dyDescent="0.2">
      <c r="FL860" s="296"/>
      <c r="FM860" s="296"/>
      <c r="FN860" s="296"/>
      <c r="FO860" s="296"/>
      <c r="FP860" s="296"/>
      <c r="FQ860" s="296"/>
    </row>
    <row r="861" spans="168:173" x14ac:dyDescent="0.2">
      <c r="FL861" s="296"/>
      <c r="FM861" s="296"/>
      <c r="FN861" s="296"/>
      <c r="FO861" s="296"/>
      <c r="FP861" s="296"/>
      <c r="FQ861" s="296"/>
    </row>
    <row r="862" spans="168:173" x14ac:dyDescent="0.2">
      <c r="FL862" s="296"/>
      <c r="FM862" s="296"/>
      <c r="FN862" s="296"/>
      <c r="FO862" s="296"/>
      <c r="FP862" s="296"/>
      <c r="FQ862" s="296"/>
    </row>
    <row r="863" spans="168:173" x14ac:dyDescent="0.2">
      <c r="FL863" s="296"/>
      <c r="FM863" s="296"/>
      <c r="FN863" s="296"/>
      <c r="FO863" s="296"/>
      <c r="FP863" s="296"/>
      <c r="FQ863" s="296"/>
    </row>
    <row r="864" spans="168:173" x14ac:dyDescent="0.2">
      <c r="FL864" s="296"/>
      <c r="FM864" s="296"/>
      <c r="FN864" s="296"/>
      <c r="FO864" s="296"/>
      <c r="FP864" s="296"/>
      <c r="FQ864" s="296"/>
    </row>
    <row r="865" spans="168:173" x14ac:dyDescent="0.2">
      <c r="FL865" s="296"/>
      <c r="FM865" s="296"/>
      <c r="FN865" s="296"/>
      <c r="FO865" s="296"/>
      <c r="FP865" s="296"/>
      <c r="FQ865" s="296"/>
    </row>
    <row r="866" spans="168:173" x14ac:dyDescent="0.2">
      <c r="FL866" s="296"/>
      <c r="FM866" s="296"/>
      <c r="FN866" s="296"/>
      <c r="FO866" s="296"/>
      <c r="FP866" s="296"/>
      <c r="FQ866" s="296"/>
    </row>
    <row r="867" spans="168:173" x14ac:dyDescent="0.2">
      <c r="FL867" s="296"/>
      <c r="FM867" s="296"/>
      <c r="FN867" s="296"/>
      <c r="FO867" s="296"/>
      <c r="FP867" s="296"/>
      <c r="FQ867" s="296"/>
    </row>
    <row r="868" spans="168:173" x14ac:dyDescent="0.2">
      <c r="FL868" s="296"/>
      <c r="FM868" s="296"/>
      <c r="FN868" s="296"/>
      <c r="FO868" s="296"/>
      <c r="FP868" s="296"/>
      <c r="FQ868" s="296"/>
    </row>
    <row r="869" spans="168:173" x14ac:dyDescent="0.2">
      <c r="FL869" s="296"/>
      <c r="FM869" s="296"/>
      <c r="FN869" s="296"/>
      <c r="FO869" s="296"/>
      <c r="FP869" s="296"/>
      <c r="FQ869" s="296"/>
    </row>
    <row r="870" spans="168:173" x14ac:dyDescent="0.2">
      <c r="FL870" s="296"/>
      <c r="FM870" s="296"/>
      <c r="FN870" s="296"/>
      <c r="FO870" s="296"/>
      <c r="FP870" s="296"/>
      <c r="FQ870" s="296"/>
    </row>
    <row r="871" spans="168:173" x14ac:dyDescent="0.2">
      <c r="FL871" s="296"/>
      <c r="FM871" s="296"/>
      <c r="FN871" s="296"/>
      <c r="FO871" s="296"/>
      <c r="FP871" s="296"/>
      <c r="FQ871" s="296"/>
    </row>
    <row r="872" spans="168:173" x14ac:dyDescent="0.2">
      <c r="FL872" s="296"/>
      <c r="FM872" s="296"/>
      <c r="FN872" s="296"/>
      <c r="FO872" s="296"/>
      <c r="FP872" s="296"/>
      <c r="FQ872" s="296"/>
    </row>
    <row r="873" spans="168:173" x14ac:dyDescent="0.2">
      <c r="FL873" s="296"/>
      <c r="FM873" s="296"/>
      <c r="FN873" s="296"/>
      <c r="FO873" s="296"/>
      <c r="FP873" s="296"/>
      <c r="FQ873" s="296"/>
    </row>
    <row r="874" spans="168:173" x14ac:dyDescent="0.2">
      <c r="FL874" s="296"/>
      <c r="FM874" s="296"/>
      <c r="FN874" s="296"/>
      <c r="FO874" s="296"/>
      <c r="FP874" s="296"/>
      <c r="FQ874" s="296"/>
    </row>
    <row r="875" spans="168:173" x14ac:dyDescent="0.2">
      <c r="FL875" s="296"/>
      <c r="FM875" s="296"/>
      <c r="FN875" s="296"/>
      <c r="FO875" s="296"/>
      <c r="FP875" s="296"/>
      <c r="FQ875" s="296"/>
    </row>
    <row r="876" spans="168:173" x14ac:dyDescent="0.2">
      <c r="FL876" s="296"/>
      <c r="FM876" s="296"/>
      <c r="FN876" s="296"/>
      <c r="FO876" s="296"/>
      <c r="FP876" s="296"/>
      <c r="FQ876" s="296"/>
    </row>
    <row r="877" spans="168:173" x14ac:dyDescent="0.2">
      <c r="FL877" s="296"/>
      <c r="FM877" s="296"/>
      <c r="FN877" s="296"/>
      <c r="FO877" s="296"/>
      <c r="FP877" s="296"/>
      <c r="FQ877" s="296"/>
    </row>
    <row r="878" spans="168:173" x14ac:dyDescent="0.2">
      <c r="FL878" s="296"/>
      <c r="FM878" s="296"/>
      <c r="FN878" s="296"/>
      <c r="FO878" s="296"/>
      <c r="FP878" s="296"/>
      <c r="FQ878" s="296"/>
    </row>
    <row r="879" spans="168:173" x14ac:dyDescent="0.2">
      <c r="FL879" s="296"/>
      <c r="FM879" s="296"/>
      <c r="FN879" s="296"/>
      <c r="FO879" s="296"/>
      <c r="FP879" s="296"/>
      <c r="FQ879" s="296"/>
    </row>
    <row r="880" spans="168:173" x14ac:dyDescent="0.2">
      <c r="FL880" s="296"/>
      <c r="FM880" s="296"/>
      <c r="FN880" s="296"/>
      <c r="FO880" s="296"/>
      <c r="FP880" s="296"/>
      <c r="FQ880" s="296"/>
    </row>
    <row r="881" spans="168:173" x14ac:dyDescent="0.2">
      <c r="FL881" s="296"/>
      <c r="FM881" s="296"/>
      <c r="FN881" s="296"/>
      <c r="FO881" s="296"/>
      <c r="FP881" s="296"/>
      <c r="FQ881" s="296"/>
    </row>
    <row r="882" spans="168:173" x14ac:dyDescent="0.2">
      <c r="FL882" s="296"/>
      <c r="FM882" s="296"/>
      <c r="FN882" s="296"/>
      <c r="FO882" s="296"/>
      <c r="FP882" s="296"/>
      <c r="FQ882" s="296"/>
    </row>
    <row r="883" spans="168:173" x14ac:dyDescent="0.2">
      <c r="FL883" s="296"/>
      <c r="FM883" s="296"/>
      <c r="FN883" s="296"/>
      <c r="FO883" s="296"/>
      <c r="FP883" s="296"/>
      <c r="FQ883" s="296"/>
    </row>
    <row r="884" spans="168:173" x14ac:dyDescent="0.2">
      <c r="FL884" s="296"/>
      <c r="FM884" s="296"/>
      <c r="FN884" s="296"/>
      <c r="FO884" s="296"/>
      <c r="FP884" s="296"/>
      <c r="FQ884" s="296"/>
    </row>
    <row r="885" spans="168:173" x14ac:dyDescent="0.2">
      <c r="FL885" s="296"/>
      <c r="FM885" s="296"/>
      <c r="FN885" s="296"/>
      <c r="FO885" s="296"/>
      <c r="FP885" s="296"/>
      <c r="FQ885" s="296"/>
    </row>
    <row r="886" spans="168:173" x14ac:dyDescent="0.2">
      <c r="FL886" s="296"/>
      <c r="FM886" s="296"/>
      <c r="FN886" s="296"/>
      <c r="FO886" s="296"/>
      <c r="FP886" s="296"/>
      <c r="FQ886" s="296"/>
    </row>
    <row r="887" spans="168:173" x14ac:dyDescent="0.2">
      <c r="FL887" s="296"/>
      <c r="FM887" s="296"/>
      <c r="FN887" s="296"/>
      <c r="FO887" s="296"/>
      <c r="FP887" s="296"/>
      <c r="FQ887" s="296"/>
    </row>
    <row r="888" spans="168:173" x14ac:dyDescent="0.2">
      <c r="FL888" s="296"/>
      <c r="FM888" s="296"/>
      <c r="FN888" s="296"/>
      <c r="FO888" s="296"/>
      <c r="FP888" s="296"/>
      <c r="FQ888" s="296"/>
    </row>
    <row r="889" spans="168:173" x14ac:dyDescent="0.2">
      <c r="FL889" s="296"/>
      <c r="FM889" s="296"/>
      <c r="FN889" s="296"/>
      <c r="FO889" s="296"/>
      <c r="FP889" s="296"/>
      <c r="FQ889" s="296"/>
    </row>
    <row r="890" spans="168:173" x14ac:dyDescent="0.2">
      <c r="FL890" s="296"/>
      <c r="FM890" s="296"/>
      <c r="FN890" s="296"/>
      <c r="FO890" s="296"/>
      <c r="FP890" s="296"/>
      <c r="FQ890" s="296"/>
    </row>
    <row r="891" spans="168:173" x14ac:dyDescent="0.2">
      <c r="FL891" s="296"/>
      <c r="FM891" s="296"/>
      <c r="FN891" s="296"/>
      <c r="FO891" s="296"/>
      <c r="FP891" s="296"/>
      <c r="FQ891" s="296"/>
    </row>
    <row r="892" spans="168:173" x14ac:dyDescent="0.2">
      <c r="FL892" s="296"/>
      <c r="FM892" s="296"/>
      <c r="FN892" s="296"/>
      <c r="FO892" s="296"/>
      <c r="FP892" s="296"/>
      <c r="FQ892" s="296"/>
    </row>
    <row r="893" spans="168:173" x14ac:dyDescent="0.2">
      <c r="FL893" s="296"/>
      <c r="FM893" s="296"/>
      <c r="FN893" s="296"/>
      <c r="FO893" s="296"/>
      <c r="FP893" s="296"/>
      <c r="FQ893" s="296"/>
    </row>
    <row r="894" spans="168:173" x14ac:dyDescent="0.2">
      <c r="FL894" s="296"/>
      <c r="FM894" s="296"/>
      <c r="FN894" s="296"/>
      <c r="FO894" s="296"/>
      <c r="FP894" s="296"/>
      <c r="FQ894" s="296"/>
    </row>
    <row r="895" spans="168:173" x14ac:dyDescent="0.2">
      <c r="FL895" s="296"/>
      <c r="FM895" s="296"/>
      <c r="FN895" s="296"/>
      <c r="FO895" s="296"/>
      <c r="FP895" s="296"/>
      <c r="FQ895" s="296"/>
    </row>
    <row r="896" spans="168:173" x14ac:dyDescent="0.2">
      <c r="FL896" s="296"/>
      <c r="FM896" s="296"/>
      <c r="FN896" s="296"/>
      <c r="FO896" s="296"/>
      <c r="FP896" s="296"/>
      <c r="FQ896" s="296"/>
    </row>
    <row r="897" spans="168:173" x14ac:dyDescent="0.2">
      <c r="FL897" s="296"/>
      <c r="FM897" s="296"/>
      <c r="FN897" s="296"/>
      <c r="FO897" s="296"/>
      <c r="FP897" s="296"/>
      <c r="FQ897" s="296"/>
    </row>
    <row r="898" spans="168:173" x14ac:dyDescent="0.2">
      <c r="FL898" s="296"/>
      <c r="FM898" s="296"/>
      <c r="FN898" s="296"/>
      <c r="FO898" s="296"/>
      <c r="FP898" s="296"/>
      <c r="FQ898" s="296"/>
    </row>
    <row r="899" spans="168:173" x14ac:dyDescent="0.2">
      <c r="FL899" s="296"/>
      <c r="FM899" s="296"/>
      <c r="FN899" s="296"/>
      <c r="FO899" s="296"/>
      <c r="FP899" s="296"/>
      <c r="FQ899" s="296"/>
    </row>
    <row r="900" spans="168:173" x14ac:dyDescent="0.2">
      <c r="FL900" s="296"/>
      <c r="FM900" s="296"/>
      <c r="FN900" s="296"/>
      <c r="FO900" s="296"/>
      <c r="FP900" s="296"/>
      <c r="FQ900" s="296"/>
    </row>
    <row r="901" spans="168:173" x14ac:dyDescent="0.2">
      <c r="FL901" s="296"/>
      <c r="FM901" s="296"/>
      <c r="FN901" s="296"/>
      <c r="FO901" s="296"/>
      <c r="FP901" s="296"/>
      <c r="FQ901" s="296"/>
    </row>
    <row r="902" spans="168:173" x14ac:dyDescent="0.2">
      <c r="FL902" s="296"/>
      <c r="FM902" s="296"/>
      <c r="FN902" s="296"/>
      <c r="FO902" s="296"/>
      <c r="FP902" s="296"/>
      <c r="FQ902" s="296"/>
    </row>
    <row r="903" spans="168:173" x14ac:dyDescent="0.2">
      <c r="FL903" s="296"/>
      <c r="FM903" s="296"/>
      <c r="FN903" s="296"/>
      <c r="FO903" s="296"/>
      <c r="FP903" s="296"/>
      <c r="FQ903" s="296"/>
    </row>
    <row r="904" spans="168:173" x14ac:dyDescent="0.2">
      <c r="FL904" s="296"/>
      <c r="FM904" s="296"/>
      <c r="FN904" s="296"/>
      <c r="FO904" s="296"/>
      <c r="FP904" s="296"/>
      <c r="FQ904" s="296"/>
    </row>
    <row r="905" spans="168:173" x14ac:dyDescent="0.2">
      <c r="FL905" s="296"/>
      <c r="FM905" s="296"/>
      <c r="FN905" s="296"/>
      <c r="FO905" s="296"/>
      <c r="FP905" s="296"/>
      <c r="FQ905" s="296"/>
    </row>
    <row r="906" spans="168:173" x14ac:dyDescent="0.2">
      <c r="FL906" s="296"/>
      <c r="FM906" s="296"/>
      <c r="FN906" s="296"/>
      <c r="FO906" s="296"/>
      <c r="FP906" s="296"/>
      <c r="FQ906" s="296"/>
    </row>
    <row r="907" spans="168:173" x14ac:dyDescent="0.2">
      <c r="FL907" s="296"/>
      <c r="FM907" s="296"/>
      <c r="FN907" s="296"/>
      <c r="FO907" s="296"/>
      <c r="FP907" s="296"/>
      <c r="FQ907" s="296"/>
    </row>
    <row r="908" spans="168:173" x14ac:dyDescent="0.2">
      <c r="FL908" s="296"/>
      <c r="FM908" s="296"/>
      <c r="FN908" s="296"/>
      <c r="FO908" s="296"/>
      <c r="FP908" s="296"/>
      <c r="FQ908" s="296"/>
    </row>
    <row r="909" spans="168:173" x14ac:dyDescent="0.2">
      <c r="FL909" s="296"/>
      <c r="FM909" s="296"/>
      <c r="FN909" s="296"/>
      <c r="FO909" s="296"/>
      <c r="FP909" s="296"/>
      <c r="FQ909" s="296"/>
    </row>
    <row r="910" spans="168:173" x14ac:dyDescent="0.2">
      <c r="FL910" s="296"/>
      <c r="FM910" s="296"/>
      <c r="FN910" s="296"/>
      <c r="FO910" s="296"/>
      <c r="FP910" s="296"/>
      <c r="FQ910" s="296"/>
    </row>
    <row r="911" spans="168:173" x14ac:dyDescent="0.2">
      <c r="FL911" s="296"/>
      <c r="FM911" s="296"/>
      <c r="FN911" s="296"/>
      <c r="FO911" s="296"/>
      <c r="FP911" s="296"/>
      <c r="FQ911" s="296"/>
    </row>
    <row r="912" spans="168:173" x14ac:dyDescent="0.2">
      <c r="FL912" s="296"/>
      <c r="FM912" s="296"/>
      <c r="FN912" s="296"/>
      <c r="FO912" s="296"/>
      <c r="FP912" s="296"/>
      <c r="FQ912" s="296"/>
    </row>
    <row r="913" spans="168:173" x14ac:dyDescent="0.2">
      <c r="FL913" s="296"/>
      <c r="FM913" s="296"/>
      <c r="FN913" s="296"/>
      <c r="FO913" s="296"/>
      <c r="FP913" s="296"/>
      <c r="FQ913" s="296"/>
    </row>
    <row r="914" spans="168:173" x14ac:dyDescent="0.2">
      <c r="FL914" s="296"/>
      <c r="FM914" s="296"/>
      <c r="FN914" s="296"/>
      <c r="FO914" s="296"/>
      <c r="FP914" s="296"/>
      <c r="FQ914" s="296"/>
    </row>
    <row r="915" spans="168:173" x14ac:dyDescent="0.2">
      <c r="FL915" s="296"/>
      <c r="FM915" s="296"/>
      <c r="FN915" s="296"/>
      <c r="FO915" s="296"/>
      <c r="FP915" s="296"/>
      <c r="FQ915" s="296"/>
    </row>
    <row r="916" spans="168:173" x14ac:dyDescent="0.2">
      <c r="FL916" s="296"/>
      <c r="FM916" s="296"/>
      <c r="FN916" s="296"/>
      <c r="FO916" s="296"/>
      <c r="FP916" s="296"/>
      <c r="FQ916" s="296"/>
    </row>
    <row r="917" spans="168:173" x14ac:dyDescent="0.2">
      <c r="FL917" s="296"/>
      <c r="FM917" s="296"/>
      <c r="FN917" s="296"/>
      <c r="FO917" s="296"/>
      <c r="FP917" s="296"/>
      <c r="FQ917" s="296"/>
    </row>
    <row r="918" spans="168:173" x14ac:dyDescent="0.2">
      <c r="FL918" s="296"/>
      <c r="FM918" s="296"/>
      <c r="FN918" s="296"/>
      <c r="FO918" s="296"/>
      <c r="FP918" s="296"/>
      <c r="FQ918" s="296"/>
    </row>
    <row r="919" spans="168:173" x14ac:dyDescent="0.2">
      <c r="FL919" s="296"/>
      <c r="FM919" s="296"/>
      <c r="FN919" s="296"/>
      <c r="FO919" s="296"/>
      <c r="FP919" s="296"/>
      <c r="FQ919" s="296"/>
    </row>
    <row r="920" spans="168:173" x14ac:dyDescent="0.2">
      <c r="FL920" s="296"/>
      <c r="FM920" s="296"/>
      <c r="FN920" s="296"/>
      <c r="FO920" s="296"/>
      <c r="FP920" s="296"/>
      <c r="FQ920" s="296"/>
    </row>
    <row r="921" spans="168:173" x14ac:dyDescent="0.2">
      <c r="FL921" s="296"/>
      <c r="FM921" s="296"/>
      <c r="FN921" s="296"/>
      <c r="FO921" s="296"/>
      <c r="FP921" s="296"/>
      <c r="FQ921" s="296"/>
    </row>
    <row r="922" spans="168:173" x14ac:dyDescent="0.2">
      <c r="FL922" s="296"/>
      <c r="FM922" s="296"/>
      <c r="FN922" s="296"/>
      <c r="FO922" s="296"/>
      <c r="FP922" s="296"/>
      <c r="FQ922" s="296"/>
    </row>
    <row r="923" spans="168:173" x14ac:dyDescent="0.2">
      <c r="FL923" s="296"/>
      <c r="FM923" s="296"/>
      <c r="FN923" s="296"/>
      <c r="FO923" s="296"/>
      <c r="FP923" s="296"/>
      <c r="FQ923" s="296"/>
    </row>
    <row r="924" spans="168:173" x14ac:dyDescent="0.2">
      <c r="FL924" s="296"/>
      <c r="FM924" s="296"/>
      <c r="FN924" s="296"/>
      <c r="FO924" s="296"/>
      <c r="FP924" s="296"/>
      <c r="FQ924" s="296"/>
    </row>
    <row r="925" spans="168:173" x14ac:dyDescent="0.2">
      <c r="FL925" s="296"/>
      <c r="FM925" s="296"/>
      <c r="FN925" s="296"/>
      <c r="FO925" s="296"/>
      <c r="FP925" s="296"/>
      <c r="FQ925" s="296"/>
    </row>
    <row r="926" spans="168:173" x14ac:dyDescent="0.2">
      <c r="FL926" s="296"/>
      <c r="FM926" s="296"/>
      <c r="FN926" s="296"/>
      <c r="FO926" s="296"/>
      <c r="FP926" s="296"/>
      <c r="FQ926" s="296"/>
    </row>
    <row r="927" spans="168:173" x14ac:dyDescent="0.2">
      <c r="FL927" s="296"/>
      <c r="FM927" s="296"/>
      <c r="FN927" s="296"/>
      <c r="FO927" s="296"/>
      <c r="FP927" s="296"/>
      <c r="FQ927" s="296"/>
    </row>
    <row r="928" spans="168:173" x14ac:dyDescent="0.2">
      <c r="FL928" s="296"/>
      <c r="FM928" s="296"/>
      <c r="FN928" s="296"/>
      <c r="FO928" s="296"/>
      <c r="FP928" s="296"/>
      <c r="FQ928" s="296"/>
    </row>
    <row r="929" spans="168:173" x14ac:dyDescent="0.2">
      <c r="FL929" s="296"/>
      <c r="FM929" s="296"/>
      <c r="FN929" s="296"/>
      <c r="FO929" s="296"/>
      <c r="FP929" s="296"/>
      <c r="FQ929" s="296"/>
    </row>
    <row r="930" spans="168:173" x14ac:dyDescent="0.2">
      <c r="FL930" s="296"/>
      <c r="FM930" s="296"/>
      <c r="FN930" s="296"/>
      <c r="FO930" s="296"/>
      <c r="FP930" s="296"/>
      <c r="FQ930" s="296"/>
    </row>
    <row r="931" spans="168:173" x14ac:dyDescent="0.2">
      <c r="FL931" s="296"/>
      <c r="FM931" s="296"/>
      <c r="FN931" s="296"/>
      <c r="FO931" s="296"/>
      <c r="FP931" s="296"/>
      <c r="FQ931" s="296"/>
    </row>
    <row r="932" spans="168:173" x14ac:dyDescent="0.2">
      <c r="FL932" s="296"/>
      <c r="FM932" s="296"/>
      <c r="FN932" s="296"/>
      <c r="FO932" s="296"/>
      <c r="FP932" s="296"/>
      <c r="FQ932" s="296"/>
    </row>
    <row r="933" spans="168:173" x14ac:dyDescent="0.2">
      <c r="FL933" s="296"/>
      <c r="FM933" s="296"/>
      <c r="FN933" s="296"/>
      <c r="FO933" s="296"/>
      <c r="FP933" s="296"/>
      <c r="FQ933" s="296"/>
    </row>
    <row r="934" spans="168:173" x14ac:dyDescent="0.2">
      <c r="FL934" s="296"/>
      <c r="FM934" s="296"/>
      <c r="FN934" s="296"/>
      <c r="FO934" s="296"/>
      <c r="FP934" s="296"/>
      <c r="FQ934" s="296"/>
    </row>
    <row r="935" spans="168:173" x14ac:dyDescent="0.2">
      <c r="FL935" s="296"/>
      <c r="FM935" s="296"/>
      <c r="FN935" s="296"/>
      <c r="FO935" s="296"/>
      <c r="FP935" s="296"/>
      <c r="FQ935" s="296"/>
    </row>
    <row r="936" spans="168:173" x14ac:dyDescent="0.2">
      <c r="FL936" s="296"/>
      <c r="FM936" s="296"/>
      <c r="FN936" s="296"/>
      <c r="FO936" s="296"/>
      <c r="FP936" s="296"/>
      <c r="FQ936" s="296"/>
    </row>
    <row r="937" spans="168:173" x14ac:dyDescent="0.2">
      <c r="FL937" s="296"/>
      <c r="FM937" s="296"/>
      <c r="FN937" s="296"/>
      <c r="FO937" s="296"/>
      <c r="FP937" s="296"/>
      <c r="FQ937" s="296"/>
    </row>
    <row r="938" spans="168:173" x14ac:dyDescent="0.2">
      <c r="FL938" s="296"/>
      <c r="FM938" s="296"/>
      <c r="FN938" s="296"/>
      <c r="FO938" s="296"/>
      <c r="FP938" s="296"/>
      <c r="FQ938" s="296"/>
    </row>
    <row r="939" spans="168:173" x14ac:dyDescent="0.2">
      <c r="FL939" s="296"/>
      <c r="FM939" s="296"/>
      <c r="FN939" s="296"/>
      <c r="FO939" s="296"/>
      <c r="FP939" s="296"/>
      <c r="FQ939" s="296"/>
    </row>
    <row r="940" spans="168:173" x14ac:dyDescent="0.2">
      <c r="FL940" s="296"/>
      <c r="FM940" s="296"/>
      <c r="FN940" s="296"/>
      <c r="FO940" s="296"/>
      <c r="FP940" s="296"/>
      <c r="FQ940" s="296"/>
    </row>
    <row r="941" spans="168:173" x14ac:dyDescent="0.2">
      <c r="FL941" s="296"/>
      <c r="FM941" s="296"/>
      <c r="FN941" s="296"/>
      <c r="FO941" s="296"/>
      <c r="FP941" s="296"/>
      <c r="FQ941" s="296"/>
    </row>
    <row r="942" spans="168:173" x14ac:dyDescent="0.2">
      <c r="FL942" s="296"/>
      <c r="FM942" s="296"/>
      <c r="FN942" s="296"/>
      <c r="FO942" s="296"/>
      <c r="FP942" s="296"/>
      <c r="FQ942" s="296"/>
    </row>
    <row r="943" spans="168:173" x14ac:dyDescent="0.2">
      <c r="FL943" s="296"/>
      <c r="FM943" s="296"/>
      <c r="FN943" s="296"/>
      <c r="FO943" s="296"/>
      <c r="FP943" s="296"/>
      <c r="FQ943" s="296"/>
    </row>
    <row r="944" spans="168:173" x14ac:dyDescent="0.2">
      <c r="FL944" s="296"/>
      <c r="FM944" s="296"/>
      <c r="FN944" s="296"/>
      <c r="FO944" s="296"/>
      <c r="FP944" s="296"/>
      <c r="FQ944" s="296"/>
    </row>
    <row r="945" spans="168:173" x14ac:dyDescent="0.2">
      <c r="FL945" s="296"/>
      <c r="FM945" s="296"/>
      <c r="FN945" s="296"/>
      <c r="FO945" s="296"/>
      <c r="FP945" s="296"/>
      <c r="FQ945" s="296"/>
    </row>
    <row r="946" spans="168:173" x14ac:dyDescent="0.2">
      <c r="FL946" s="296"/>
      <c r="FM946" s="296"/>
      <c r="FN946" s="296"/>
      <c r="FO946" s="296"/>
      <c r="FP946" s="296"/>
      <c r="FQ946" s="296"/>
    </row>
    <row r="947" spans="168:173" x14ac:dyDescent="0.2">
      <c r="FL947" s="296"/>
      <c r="FM947" s="296"/>
      <c r="FN947" s="296"/>
      <c r="FO947" s="296"/>
      <c r="FP947" s="296"/>
      <c r="FQ947" s="296"/>
    </row>
    <row r="948" spans="168:173" x14ac:dyDescent="0.2">
      <c r="FL948" s="296"/>
      <c r="FM948" s="296"/>
      <c r="FN948" s="296"/>
      <c r="FO948" s="296"/>
      <c r="FP948" s="296"/>
      <c r="FQ948" s="296"/>
    </row>
    <row r="949" spans="168:173" x14ac:dyDescent="0.2">
      <c r="FL949" s="296"/>
      <c r="FM949" s="296"/>
      <c r="FN949" s="296"/>
      <c r="FO949" s="296"/>
      <c r="FP949" s="296"/>
      <c r="FQ949" s="296"/>
    </row>
    <row r="950" spans="168:173" x14ac:dyDescent="0.2">
      <c r="FL950" s="296"/>
      <c r="FM950" s="296"/>
      <c r="FN950" s="296"/>
      <c r="FO950" s="296"/>
      <c r="FP950" s="296"/>
      <c r="FQ950" s="296"/>
    </row>
    <row r="951" spans="168:173" x14ac:dyDescent="0.2">
      <c r="FL951" s="296"/>
      <c r="FM951" s="296"/>
      <c r="FN951" s="296"/>
      <c r="FO951" s="296"/>
      <c r="FP951" s="296"/>
      <c r="FQ951" s="296"/>
    </row>
    <row r="952" spans="168:173" x14ac:dyDescent="0.2">
      <c r="FL952" s="296"/>
      <c r="FM952" s="296"/>
      <c r="FN952" s="296"/>
      <c r="FO952" s="296"/>
      <c r="FP952" s="296"/>
      <c r="FQ952" s="296"/>
    </row>
    <row r="953" spans="168:173" x14ac:dyDescent="0.2">
      <c r="FL953" s="296"/>
      <c r="FM953" s="296"/>
      <c r="FN953" s="296"/>
      <c r="FO953" s="296"/>
      <c r="FP953" s="296"/>
      <c r="FQ953" s="296"/>
    </row>
    <row r="954" spans="168:173" x14ac:dyDescent="0.2">
      <c r="FL954" s="296"/>
      <c r="FM954" s="296"/>
      <c r="FN954" s="296"/>
      <c r="FO954" s="296"/>
      <c r="FP954" s="296"/>
      <c r="FQ954" s="296"/>
    </row>
    <row r="955" spans="168:173" x14ac:dyDescent="0.2">
      <c r="FL955" s="296"/>
      <c r="FM955" s="296"/>
      <c r="FN955" s="296"/>
      <c r="FO955" s="296"/>
      <c r="FP955" s="296"/>
      <c r="FQ955" s="296"/>
    </row>
    <row r="956" spans="168:173" x14ac:dyDescent="0.2">
      <c r="FL956" s="296"/>
      <c r="FM956" s="296"/>
      <c r="FN956" s="296"/>
      <c r="FO956" s="296"/>
      <c r="FP956" s="296"/>
      <c r="FQ956" s="296"/>
    </row>
    <row r="957" spans="168:173" x14ac:dyDescent="0.2">
      <c r="FL957" s="296"/>
      <c r="FM957" s="296"/>
      <c r="FN957" s="296"/>
      <c r="FO957" s="296"/>
      <c r="FP957" s="296"/>
      <c r="FQ957" s="296"/>
    </row>
    <row r="958" spans="168:173" x14ac:dyDescent="0.2">
      <c r="FL958" s="296"/>
      <c r="FM958" s="296"/>
      <c r="FN958" s="296"/>
      <c r="FO958" s="296"/>
      <c r="FP958" s="296"/>
      <c r="FQ958" s="296"/>
    </row>
    <row r="959" spans="168:173" x14ac:dyDescent="0.2">
      <c r="FL959" s="296"/>
      <c r="FM959" s="296"/>
      <c r="FN959" s="296"/>
      <c r="FO959" s="296"/>
      <c r="FP959" s="296"/>
      <c r="FQ959" s="296"/>
    </row>
    <row r="960" spans="168:173" x14ac:dyDescent="0.2">
      <c r="FL960" s="296"/>
      <c r="FM960" s="296"/>
      <c r="FN960" s="296"/>
      <c r="FO960" s="296"/>
      <c r="FP960" s="296"/>
      <c r="FQ960" s="296"/>
    </row>
    <row r="961" spans="168:173" x14ac:dyDescent="0.2">
      <c r="FL961" s="296"/>
      <c r="FM961" s="296"/>
      <c r="FN961" s="296"/>
      <c r="FO961" s="296"/>
      <c r="FP961" s="296"/>
      <c r="FQ961" s="296"/>
    </row>
    <row r="962" spans="168:173" x14ac:dyDescent="0.2">
      <c r="FL962" s="296"/>
      <c r="FM962" s="296"/>
      <c r="FN962" s="296"/>
      <c r="FO962" s="296"/>
      <c r="FP962" s="296"/>
      <c r="FQ962" s="296"/>
    </row>
    <row r="963" spans="168:173" x14ac:dyDescent="0.2">
      <c r="FL963" s="296"/>
      <c r="FM963" s="296"/>
      <c r="FN963" s="296"/>
      <c r="FO963" s="296"/>
      <c r="FP963" s="296"/>
      <c r="FQ963" s="296"/>
    </row>
    <row r="964" spans="168:173" x14ac:dyDescent="0.2">
      <c r="FL964" s="296"/>
      <c r="FM964" s="296"/>
      <c r="FN964" s="296"/>
      <c r="FO964" s="296"/>
      <c r="FP964" s="296"/>
      <c r="FQ964" s="296"/>
    </row>
    <row r="965" spans="168:173" x14ac:dyDescent="0.2">
      <c r="FL965" s="296"/>
      <c r="FM965" s="296"/>
      <c r="FN965" s="296"/>
      <c r="FO965" s="296"/>
      <c r="FP965" s="296"/>
      <c r="FQ965" s="296"/>
    </row>
    <row r="966" spans="168:173" x14ac:dyDescent="0.2">
      <c r="FL966" s="296"/>
      <c r="FM966" s="296"/>
      <c r="FN966" s="296"/>
      <c r="FO966" s="296"/>
      <c r="FP966" s="296"/>
      <c r="FQ966" s="296"/>
    </row>
    <row r="967" spans="168:173" x14ac:dyDescent="0.2">
      <c r="FL967" s="296"/>
      <c r="FM967" s="296"/>
      <c r="FN967" s="296"/>
      <c r="FO967" s="296"/>
      <c r="FP967" s="296"/>
      <c r="FQ967" s="296"/>
    </row>
    <row r="968" spans="168:173" x14ac:dyDescent="0.2">
      <c r="FL968" s="296"/>
      <c r="FM968" s="296"/>
      <c r="FN968" s="296"/>
      <c r="FO968" s="296"/>
      <c r="FP968" s="296"/>
      <c r="FQ968" s="296"/>
    </row>
    <row r="969" spans="168:173" x14ac:dyDescent="0.2">
      <c r="FL969" s="296"/>
      <c r="FM969" s="296"/>
      <c r="FN969" s="296"/>
      <c r="FO969" s="296"/>
      <c r="FP969" s="296"/>
      <c r="FQ969" s="296"/>
    </row>
    <row r="970" spans="168:173" x14ac:dyDescent="0.2">
      <c r="FL970" s="296"/>
      <c r="FM970" s="296"/>
      <c r="FN970" s="296"/>
      <c r="FO970" s="296"/>
      <c r="FP970" s="296"/>
      <c r="FQ970" s="296"/>
    </row>
    <row r="971" spans="168:173" x14ac:dyDescent="0.2">
      <c r="FL971" s="296"/>
      <c r="FM971" s="296"/>
      <c r="FN971" s="296"/>
      <c r="FO971" s="296"/>
      <c r="FP971" s="296"/>
      <c r="FQ971" s="296"/>
    </row>
    <row r="972" spans="168:173" x14ac:dyDescent="0.2">
      <c r="FL972" s="296"/>
      <c r="FM972" s="296"/>
      <c r="FN972" s="296"/>
      <c r="FO972" s="296"/>
      <c r="FP972" s="296"/>
      <c r="FQ972" s="296"/>
    </row>
    <row r="973" spans="168:173" x14ac:dyDescent="0.2">
      <c r="FL973" s="296"/>
      <c r="FM973" s="296"/>
      <c r="FN973" s="296"/>
      <c r="FO973" s="296"/>
      <c r="FP973" s="296"/>
      <c r="FQ973" s="296"/>
    </row>
    <row r="974" spans="168:173" x14ac:dyDescent="0.2">
      <c r="FL974" s="296"/>
      <c r="FM974" s="296"/>
      <c r="FN974" s="296"/>
      <c r="FO974" s="296"/>
      <c r="FP974" s="296"/>
      <c r="FQ974" s="296"/>
    </row>
    <row r="975" spans="168:173" x14ac:dyDescent="0.2">
      <c r="FL975" s="296"/>
      <c r="FM975" s="296"/>
      <c r="FN975" s="296"/>
      <c r="FO975" s="296"/>
      <c r="FP975" s="296"/>
      <c r="FQ975" s="296"/>
    </row>
    <row r="976" spans="168:173" x14ac:dyDescent="0.2">
      <c r="FL976" s="296"/>
      <c r="FM976" s="296"/>
      <c r="FN976" s="296"/>
      <c r="FO976" s="296"/>
      <c r="FP976" s="296"/>
      <c r="FQ976" s="296"/>
    </row>
    <row r="977" spans="168:173" x14ac:dyDescent="0.2">
      <c r="FL977" s="296"/>
      <c r="FM977" s="296"/>
      <c r="FN977" s="296"/>
      <c r="FO977" s="296"/>
      <c r="FP977" s="296"/>
      <c r="FQ977" s="296"/>
    </row>
    <row r="978" spans="168:173" x14ac:dyDescent="0.2">
      <c r="FL978" s="296"/>
      <c r="FM978" s="296"/>
      <c r="FN978" s="296"/>
      <c r="FO978" s="296"/>
      <c r="FP978" s="296"/>
      <c r="FQ978" s="296"/>
    </row>
    <row r="979" spans="168:173" x14ac:dyDescent="0.2">
      <c r="FL979" s="296"/>
      <c r="FM979" s="296"/>
      <c r="FN979" s="296"/>
      <c r="FO979" s="296"/>
      <c r="FP979" s="296"/>
      <c r="FQ979" s="296"/>
    </row>
    <row r="980" spans="168:173" x14ac:dyDescent="0.2">
      <c r="FL980" s="296"/>
      <c r="FM980" s="296"/>
      <c r="FN980" s="296"/>
      <c r="FO980" s="296"/>
      <c r="FP980" s="296"/>
      <c r="FQ980" s="296"/>
    </row>
    <row r="981" spans="168:173" x14ac:dyDescent="0.2">
      <c r="FL981" s="296"/>
      <c r="FM981" s="296"/>
      <c r="FN981" s="296"/>
      <c r="FO981" s="296"/>
      <c r="FP981" s="296"/>
      <c r="FQ981" s="296"/>
    </row>
    <row r="982" spans="168:173" x14ac:dyDescent="0.2">
      <c r="FL982" s="296"/>
      <c r="FM982" s="296"/>
      <c r="FN982" s="296"/>
      <c r="FO982" s="296"/>
      <c r="FP982" s="296"/>
      <c r="FQ982" s="296"/>
    </row>
    <row r="983" spans="168:173" x14ac:dyDescent="0.2">
      <c r="FL983" s="296"/>
      <c r="FM983" s="296"/>
      <c r="FN983" s="296"/>
      <c r="FO983" s="296"/>
      <c r="FP983" s="296"/>
      <c r="FQ983" s="296"/>
    </row>
    <row r="984" spans="168:173" x14ac:dyDescent="0.2">
      <c r="FL984" s="296"/>
      <c r="FM984" s="296"/>
      <c r="FN984" s="296"/>
      <c r="FO984" s="296"/>
      <c r="FP984" s="296"/>
      <c r="FQ984" s="296"/>
    </row>
    <row r="985" spans="168:173" x14ac:dyDescent="0.2">
      <c r="FL985" s="296"/>
      <c r="FM985" s="296"/>
      <c r="FN985" s="296"/>
      <c r="FO985" s="296"/>
      <c r="FP985" s="296"/>
      <c r="FQ985" s="296"/>
    </row>
    <row r="986" spans="168:173" x14ac:dyDescent="0.2">
      <c r="FL986" s="296"/>
      <c r="FM986" s="296"/>
      <c r="FN986" s="296"/>
      <c r="FO986" s="296"/>
      <c r="FP986" s="296"/>
      <c r="FQ986" s="296"/>
    </row>
    <row r="987" spans="168:173" x14ac:dyDescent="0.2">
      <c r="FL987" s="296"/>
      <c r="FM987" s="296"/>
      <c r="FN987" s="296"/>
      <c r="FO987" s="296"/>
      <c r="FP987" s="296"/>
      <c r="FQ987" s="296"/>
    </row>
    <row r="988" spans="168:173" x14ac:dyDescent="0.2">
      <c r="FL988" s="296"/>
      <c r="FM988" s="296"/>
      <c r="FN988" s="296"/>
      <c r="FO988" s="296"/>
      <c r="FP988" s="296"/>
      <c r="FQ988" s="296"/>
    </row>
    <row r="989" spans="168:173" x14ac:dyDescent="0.2">
      <c r="FL989" s="296"/>
      <c r="FM989" s="296"/>
      <c r="FN989" s="296"/>
      <c r="FO989" s="296"/>
      <c r="FP989" s="296"/>
      <c r="FQ989" s="296"/>
    </row>
    <row r="990" spans="168:173" x14ac:dyDescent="0.2">
      <c r="FL990" s="296"/>
      <c r="FM990" s="296"/>
      <c r="FN990" s="296"/>
      <c r="FO990" s="296"/>
      <c r="FP990" s="296"/>
      <c r="FQ990" s="296"/>
    </row>
    <row r="991" spans="168:173" x14ac:dyDescent="0.2">
      <c r="FL991" s="296"/>
      <c r="FM991" s="296"/>
      <c r="FN991" s="296"/>
      <c r="FO991" s="296"/>
      <c r="FP991" s="296"/>
      <c r="FQ991" s="296"/>
    </row>
    <row r="992" spans="168:173" x14ac:dyDescent="0.2">
      <c r="FL992" s="296"/>
      <c r="FM992" s="296"/>
      <c r="FN992" s="296"/>
      <c r="FO992" s="296"/>
      <c r="FP992" s="296"/>
      <c r="FQ992" s="296"/>
    </row>
    <row r="993" spans="168:173" x14ac:dyDescent="0.2">
      <c r="FL993" s="296"/>
      <c r="FM993" s="296"/>
      <c r="FN993" s="296"/>
      <c r="FO993" s="296"/>
      <c r="FP993" s="296"/>
      <c r="FQ993" s="296"/>
    </row>
    <row r="994" spans="168:173" x14ac:dyDescent="0.2">
      <c r="FL994" s="296"/>
      <c r="FM994" s="296"/>
      <c r="FN994" s="296"/>
      <c r="FO994" s="296"/>
      <c r="FP994" s="296"/>
      <c r="FQ994" s="296"/>
    </row>
    <row r="995" spans="168:173" x14ac:dyDescent="0.2">
      <c r="FL995" s="296"/>
      <c r="FM995" s="296"/>
      <c r="FN995" s="296"/>
      <c r="FO995" s="296"/>
      <c r="FP995" s="296"/>
      <c r="FQ995" s="296"/>
    </row>
    <row r="996" spans="168:173" x14ac:dyDescent="0.2">
      <c r="FL996" s="296"/>
      <c r="FM996" s="296"/>
      <c r="FN996" s="296"/>
      <c r="FO996" s="296"/>
      <c r="FP996" s="296"/>
      <c r="FQ996" s="296"/>
    </row>
    <row r="997" spans="168:173" x14ac:dyDescent="0.2">
      <c r="FL997" s="296"/>
      <c r="FM997" s="296"/>
      <c r="FN997" s="296"/>
      <c r="FO997" s="296"/>
      <c r="FP997" s="296"/>
      <c r="FQ997" s="296"/>
    </row>
    <row r="998" spans="168:173" x14ac:dyDescent="0.2">
      <c r="FL998" s="296"/>
      <c r="FM998" s="296"/>
      <c r="FN998" s="296"/>
      <c r="FO998" s="296"/>
      <c r="FP998" s="296"/>
      <c r="FQ998" s="296"/>
    </row>
    <row r="999" spans="168:173" x14ac:dyDescent="0.2">
      <c r="FL999" s="296"/>
      <c r="FM999" s="296"/>
      <c r="FN999" s="296"/>
      <c r="FO999" s="296"/>
      <c r="FP999" s="296"/>
      <c r="FQ999" s="296"/>
    </row>
    <row r="1000" spans="168:173" x14ac:dyDescent="0.2">
      <c r="FL1000" s="296"/>
      <c r="FM1000" s="296"/>
      <c r="FN1000" s="296"/>
      <c r="FO1000" s="296"/>
      <c r="FP1000" s="296"/>
      <c r="FQ1000" s="296"/>
    </row>
    <row r="1001" spans="168:173" x14ac:dyDescent="0.2">
      <c r="FL1001" s="296"/>
      <c r="FM1001" s="296"/>
      <c r="FN1001" s="296"/>
      <c r="FO1001" s="296"/>
      <c r="FP1001" s="296"/>
      <c r="FQ1001" s="296"/>
    </row>
    <row r="1002" spans="168:173" x14ac:dyDescent="0.2">
      <c r="FL1002" s="296"/>
      <c r="FM1002" s="296"/>
      <c r="FN1002" s="296"/>
      <c r="FO1002" s="296"/>
      <c r="FP1002" s="296"/>
      <c r="FQ1002" s="296"/>
    </row>
    <row r="1003" spans="168:173" x14ac:dyDescent="0.2">
      <c r="FL1003" s="296"/>
      <c r="FM1003" s="296"/>
      <c r="FN1003" s="296"/>
      <c r="FO1003" s="296"/>
      <c r="FP1003" s="296"/>
      <c r="FQ1003" s="296"/>
    </row>
    <row r="1004" spans="168:173" x14ac:dyDescent="0.2">
      <c r="FL1004" s="296"/>
      <c r="FM1004" s="296"/>
      <c r="FN1004" s="296"/>
      <c r="FO1004" s="296"/>
      <c r="FP1004" s="296"/>
      <c r="FQ1004" s="296"/>
    </row>
    <row r="1005" spans="168:173" x14ac:dyDescent="0.2">
      <c r="FL1005" s="296"/>
      <c r="FM1005" s="296"/>
      <c r="FN1005" s="296"/>
      <c r="FO1005" s="296"/>
      <c r="FP1005" s="296"/>
      <c r="FQ1005" s="296"/>
    </row>
    <row r="1006" spans="168:173" x14ac:dyDescent="0.2">
      <c r="FL1006" s="296"/>
      <c r="FM1006" s="296"/>
      <c r="FN1006" s="296"/>
      <c r="FO1006" s="296"/>
      <c r="FP1006" s="296"/>
      <c r="FQ1006" s="296"/>
    </row>
    <row r="1007" spans="168:173" x14ac:dyDescent="0.2">
      <c r="FL1007" s="296"/>
      <c r="FM1007" s="296"/>
      <c r="FN1007" s="296"/>
      <c r="FO1007" s="296"/>
      <c r="FP1007" s="296"/>
      <c r="FQ1007" s="296"/>
    </row>
    <row r="1008" spans="168:173" x14ac:dyDescent="0.2">
      <c r="FL1008" s="296"/>
      <c r="FM1008" s="296"/>
      <c r="FN1008" s="296"/>
      <c r="FO1008" s="296"/>
      <c r="FP1008" s="296"/>
      <c r="FQ1008" s="296"/>
    </row>
    <row r="1009" spans="168:173" x14ac:dyDescent="0.2">
      <c r="FL1009" s="296"/>
      <c r="FM1009" s="296"/>
      <c r="FN1009" s="296"/>
      <c r="FO1009" s="296"/>
      <c r="FP1009" s="296"/>
      <c r="FQ1009" s="296"/>
    </row>
    <row r="1010" spans="168:173" x14ac:dyDescent="0.2">
      <c r="FL1010" s="296"/>
      <c r="FM1010" s="296"/>
      <c r="FN1010" s="296"/>
      <c r="FO1010" s="296"/>
      <c r="FP1010" s="296"/>
      <c r="FQ1010" s="296"/>
    </row>
    <row r="1011" spans="168:173" x14ac:dyDescent="0.2">
      <c r="FL1011" s="296"/>
      <c r="FM1011" s="296"/>
      <c r="FN1011" s="296"/>
      <c r="FO1011" s="296"/>
      <c r="FP1011" s="296"/>
      <c r="FQ1011" s="296"/>
    </row>
    <row r="1012" spans="168:173" x14ac:dyDescent="0.2">
      <c r="FL1012" s="296"/>
      <c r="FM1012" s="296"/>
      <c r="FN1012" s="296"/>
      <c r="FO1012" s="296"/>
      <c r="FP1012" s="296"/>
      <c r="FQ1012" s="296"/>
    </row>
    <row r="1013" spans="168:173" x14ac:dyDescent="0.2">
      <c r="FL1013" s="296"/>
      <c r="FM1013" s="296"/>
      <c r="FN1013" s="296"/>
      <c r="FO1013" s="296"/>
      <c r="FP1013" s="296"/>
      <c r="FQ1013" s="296"/>
    </row>
    <row r="1014" spans="168:173" x14ac:dyDescent="0.2">
      <c r="FL1014" s="296"/>
      <c r="FM1014" s="296"/>
      <c r="FN1014" s="296"/>
      <c r="FO1014" s="296"/>
      <c r="FP1014" s="296"/>
      <c r="FQ1014" s="296"/>
    </row>
    <row r="1015" spans="168:173" x14ac:dyDescent="0.2">
      <c r="FL1015" s="296"/>
      <c r="FM1015" s="296"/>
      <c r="FN1015" s="296"/>
      <c r="FO1015" s="296"/>
      <c r="FP1015" s="296"/>
      <c r="FQ1015" s="296"/>
    </row>
    <row r="1016" spans="168:173" x14ac:dyDescent="0.2">
      <c r="FL1016" s="296"/>
      <c r="FM1016" s="296"/>
      <c r="FN1016" s="296"/>
      <c r="FO1016" s="296"/>
      <c r="FP1016" s="296"/>
      <c r="FQ1016" s="296"/>
    </row>
    <row r="1017" spans="168:173" x14ac:dyDescent="0.2">
      <c r="FL1017" s="296"/>
      <c r="FM1017" s="296"/>
      <c r="FN1017" s="296"/>
      <c r="FO1017" s="296"/>
      <c r="FP1017" s="296"/>
      <c r="FQ1017" s="296"/>
    </row>
    <row r="1018" spans="168:173" x14ac:dyDescent="0.2">
      <c r="FL1018" s="296"/>
      <c r="FM1018" s="296"/>
      <c r="FN1018" s="296"/>
      <c r="FO1018" s="296"/>
      <c r="FP1018" s="296"/>
      <c r="FQ1018" s="296"/>
    </row>
    <row r="1019" spans="168:173" x14ac:dyDescent="0.2">
      <c r="FL1019" s="296"/>
      <c r="FM1019" s="296"/>
      <c r="FN1019" s="296"/>
      <c r="FO1019" s="296"/>
      <c r="FP1019" s="296"/>
      <c r="FQ1019" s="296"/>
    </row>
    <row r="1020" spans="168:173" x14ac:dyDescent="0.2">
      <c r="FL1020" s="296"/>
      <c r="FM1020" s="296"/>
      <c r="FN1020" s="296"/>
      <c r="FO1020" s="296"/>
      <c r="FP1020" s="296"/>
      <c r="FQ1020" s="296"/>
    </row>
    <row r="1021" spans="168:173" x14ac:dyDescent="0.2">
      <c r="FL1021" s="296"/>
      <c r="FM1021" s="296"/>
      <c r="FN1021" s="296"/>
      <c r="FO1021" s="296"/>
      <c r="FP1021" s="296"/>
      <c r="FQ1021" s="296"/>
    </row>
    <row r="1022" spans="168:173" x14ac:dyDescent="0.2">
      <c r="FL1022" s="296"/>
      <c r="FM1022" s="296"/>
      <c r="FN1022" s="296"/>
      <c r="FO1022" s="296"/>
      <c r="FP1022" s="296"/>
      <c r="FQ1022" s="296"/>
    </row>
    <row r="1023" spans="168:173" x14ac:dyDescent="0.2">
      <c r="FL1023" s="296"/>
      <c r="FM1023" s="296"/>
      <c r="FN1023" s="296"/>
      <c r="FO1023" s="296"/>
      <c r="FP1023" s="296"/>
      <c r="FQ1023" s="296"/>
    </row>
    <row r="1024" spans="168:173" x14ac:dyDescent="0.2">
      <c r="FL1024" s="296"/>
      <c r="FM1024" s="296"/>
      <c r="FN1024" s="296"/>
      <c r="FO1024" s="296"/>
      <c r="FP1024" s="296"/>
      <c r="FQ1024" s="296"/>
    </row>
    <row r="1025" spans="168:173" x14ac:dyDescent="0.2">
      <c r="FL1025" s="296"/>
      <c r="FM1025" s="296"/>
      <c r="FN1025" s="296"/>
      <c r="FO1025" s="296"/>
      <c r="FP1025" s="296"/>
      <c r="FQ1025" s="296"/>
    </row>
    <row r="1026" spans="168:173" x14ac:dyDescent="0.2">
      <c r="FL1026" s="296"/>
      <c r="FM1026" s="296"/>
      <c r="FN1026" s="296"/>
      <c r="FO1026" s="296"/>
      <c r="FP1026" s="296"/>
      <c r="FQ1026" s="296"/>
    </row>
    <row r="1027" spans="168:173" x14ac:dyDescent="0.2">
      <c r="FL1027" s="296"/>
      <c r="FM1027" s="296"/>
      <c r="FN1027" s="296"/>
      <c r="FO1027" s="296"/>
      <c r="FP1027" s="296"/>
      <c r="FQ1027" s="296"/>
    </row>
    <row r="1028" spans="168:173" x14ac:dyDescent="0.2">
      <c r="FL1028" s="296"/>
      <c r="FM1028" s="296"/>
      <c r="FN1028" s="296"/>
      <c r="FO1028" s="296"/>
      <c r="FP1028" s="296"/>
      <c r="FQ1028" s="296"/>
    </row>
    <row r="1029" spans="168:173" x14ac:dyDescent="0.2">
      <c r="FL1029" s="296"/>
      <c r="FM1029" s="296"/>
      <c r="FN1029" s="296"/>
      <c r="FO1029" s="296"/>
      <c r="FP1029" s="296"/>
      <c r="FQ1029" s="296"/>
    </row>
    <row r="1030" spans="168:173" x14ac:dyDescent="0.2">
      <c r="FL1030" s="296"/>
      <c r="FM1030" s="296"/>
      <c r="FN1030" s="296"/>
      <c r="FO1030" s="296"/>
      <c r="FP1030" s="296"/>
      <c r="FQ1030" s="296"/>
    </row>
    <row r="1031" spans="168:173" x14ac:dyDescent="0.2">
      <c r="FL1031" s="296"/>
      <c r="FM1031" s="296"/>
      <c r="FN1031" s="296"/>
      <c r="FO1031" s="296"/>
      <c r="FP1031" s="296"/>
      <c r="FQ1031" s="296"/>
    </row>
    <row r="1032" spans="168:173" x14ac:dyDescent="0.2">
      <c r="FL1032" s="296"/>
      <c r="FM1032" s="296"/>
      <c r="FN1032" s="296"/>
      <c r="FO1032" s="296"/>
      <c r="FP1032" s="296"/>
      <c r="FQ1032" s="296"/>
    </row>
    <row r="1033" spans="168:173" x14ac:dyDescent="0.2">
      <c r="FL1033" s="296"/>
      <c r="FM1033" s="296"/>
      <c r="FN1033" s="296"/>
      <c r="FO1033" s="296"/>
      <c r="FP1033" s="296"/>
      <c r="FQ1033" s="296"/>
    </row>
    <row r="1034" spans="168:173" x14ac:dyDescent="0.2">
      <c r="FL1034" s="296"/>
      <c r="FM1034" s="296"/>
      <c r="FN1034" s="296"/>
      <c r="FO1034" s="296"/>
      <c r="FP1034" s="296"/>
      <c r="FQ1034" s="296"/>
    </row>
    <row r="1035" spans="168:173" x14ac:dyDescent="0.2">
      <c r="FL1035" s="296"/>
      <c r="FM1035" s="296"/>
      <c r="FN1035" s="296"/>
      <c r="FO1035" s="296"/>
      <c r="FP1035" s="296"/>
      <c r="FQ1035" s="296"/>
    </row>
    <row r="1036" spans="168:173" x14ac:dyDescent="0.2">
      <c r="FL1036" s="296"/>
      <c r="FM1036" s="296"/>
      <c r="FN1036" s="296"/>
      <c r="FO1036" s="296"/>
      <c r="FP1036" s="296"/>
      <c r="FQ1036" s="296"/>
    </row>
    <row r="1037" spans="168:173" x14ac:dyDescent="0.2">
      <c r="FL1037" s="296"/>
      <c r="FM1037" s="296"/>
      <c r="FN1037" s="296"/>
      <c r="FO1037" s="296"/>
      <c r="FP1037" s="296"/>
      <c r="FQ1037" s="296"/>
    </row>
    <row r="1038" spans="168:173" x14ac:dyDescent="0.2">
      <c r="FL1038" s="296"/>
      <c r="FM1038" s="296"/>
      <c r="FN1038" s="296"/>
      <c r="FO1038" s="296"/>
      <c r="FP1038" s="296"/>
      <c r="FQ1038" s="296"/>
    </row>
    <row r="1039" spans="168:173" x14ac:dyDescent="0.2">
      <c r="FL1039" s="296"/>
      <c r="FM1039" s="296"/>
      <c r="FN1039" s="296"/>
      <c r="FO1039" s="296"/>
      <c r="FP1039" s="296"/>
      <c r="FQ1039" s="296"/>
    </row>
    <row r="1040" spans="168:173" x14ac:dyDescent="0.2">
      <c r="FL1040" s="296"/>
      <c r="FM1040" s="296"/>
      <c r="FN1040" s="296"/>
      <c r="FO1040" s="296"/>
      <c r="FP1040" s="296"/>
      <c r="FQ1040" s="296"/>
    </row>
    <row r="1041" spans="168:173" x14ac:dyDescent="0.2">
      <c r="FL1041" s="296"/>
      <c r="FM1041" s="296"/>
      <c r="FN1041" s="296"/>
      <c r="FO1041" s="296"/>
      <c r="FP1041" s="296"/>
      <c r="FQ1041" s="296"/>
    </row>
    <row r="1042" spans="168:173" x14ac:dyDescent="0.2">
      <c r="FL1042" s="296"/>
      <c r="FM1042" s="296"/>
      <c r="FN1042" s="296"/>
      <c r="FO1042" s="296"/>
      <c r="FP1042" s="296"/>
      <c r="FQ1042" s="296"/>
    </row>
    <row r="1043" spans="168:173" x14ac:dyDescent="0.2">
      <c r="FL1043" s="296"/>
      <c r="FM1043" s="296"/>
      <c r="FN1043" s="296"/>
      <c r="FO1043" s="296"/>
      <c r="FP1043" s="296"/>
      <c r="FQ1043" s="296"/>
    </row>
    <row r="1044" spans="168:173" x14ac:dyDescent="0.2">
      <c r="FL1044" s="296"/>
      <c r="FM1044" s="296"/>
      <c r="FN1044" s="296"/>
      <c r="FO1044" s="296"/>
      <c r="FP1044" s="296"/>
      <c r="FQ1044" s="296"/>
    </row>
    <row r="1045" spans="168:173" x14ac:dyDescent="0.2">
      <c r="FL1045" s="296"/>
      <c r="FM1045" s="296"/>
      <c r="FN1045" s="296"/>
      <c r="FO1045" s="296"/>
      <c r="FP1045" s="296"/>
      <c r="FQ1045" s="296"/>
    </row>
    <row r="1046" spans="168:173" x14ac:dyDescent="0.2">
      <c r="FL1046" s="296"/>
      <c r="FM1046" s="296"/>
      <c r="FN1046" s="296"/>
      <c r="FO1046" s="296"/>
      <c r="FP1046" s="296"/>
      <c r="FQ1046" s="296"/>
    </row>
    <row r="1047" spans="168:173" x14ac:dyDescent="0.2">
      <c r="FL1047" s="296"/>
      <c r="FM1047" s="296"/>
      <c r="FN1047" s="296"/>
      <c r="FO1047" s="296"/>
      <c r="FP1047" s="296"/>
      <c r="FQ1047" s="296"/>
    </row>
    <row r="1048" spans="168:173" x14ac:dyDescent="0.2">
      <c r="FL1048" s="296"/>
      <c r="FM1048" s="296"/>
      <c r="FN1048" s="296"/>
      <c r="FO1048" s="296"/>
      <c r="FP1048" s="296"/>
      <c r="FQ1048" s="296"/>
    </row>
    <row r="1049" spans="168:173" x14ac:dyDescent="0.2">
      <c r="FL1049" s="296"/>
      <c r="FM1049" s="296"/>
      <c r="FN1049" s="296"/>
      <c r="FO1049" s="296"/>
      <c r="FP1049" s="296"/>
      <c r="FQ1049" s="296"/>
    </row>
    <row r="1050" spans="168:173" x14ac:dyDescent="0.2">
      <c r="FL1050" s="296"/>
      <c r="FM1050" s="296"/>
      <c r="FN1050" s="296"/>
      <c r="FO1050" s="296"/>
      <c r="FP1050" s="296"/>
      <c r="FQ1050" s="296"/>
    </row>
    <row r="1051" spans="168:173" x14ac:dyDescent="0.2">
      <c r="FL1051" s="296"/>
      <c r="FM1051" s="296"/>
      <c r="FN1051" s="296"/>
      <c r="FO1051" s="296"/>
      <c r="FP1051" s="296"/>
      <c r="FQ1051" s="296"/>
    </row>
    <row r="1052" spans="168:173" x14ac:dyDescent="0.2">
      <c r="FL1052" s="296"/>
      <c r="FM1052" s="296"/>
      <c r="FN1052" s="296"/>
      <c r="FO1052" s="296"/>
      <c r="FP1052" s="296"/>
      <c r="FQ1052" s="296"/>
    </row>
    <row r="1053" spans="168:173" x14ac:dyDescent="0.2">
      <c r="FL1053" s="296"/>
      <c r="FM1053" s="296"/>
      <c r="FN1053" s="296"/>
      <c r="FO1053" s="296"/>
      <c r="FP1053" s="296"/>
      <c r="FQ1053" s="296"/>
    </row>
    <row r="1054" spans="168:173" x14ac:dyDescent="0.2">
      <c r="FL1054" s="296"/>
      <c r="FM1054" s="296"/>
      <c r="FN1054" s="296"/>
      <c r="FO1054" s="296"/>
      <c r="FP1054" s="296"/>
      <c r="FQ1054" s="296"/>
    </row>
    <row r="1055" spans="168:173" x14ac:dyDescent="0.2">
      <c r="FL1055" s="296"/>
      <c r="FM1055" s="296"/>
      <c r="FN1055" s="296"/>
      <c r="FO1055" s="296"/>
      <c r="FP1055" s="296"/>
      <c r="FQ1055" s="296"/>
    </row>
    <row r="1056" spans="168:173" x14ac:dyDescent="0.2">
      <c r="FL1056" s="296"/>
      <c r="FM1056" s="296"/>
      <c r="FN1056" s="296"/>
      <c r="FO1056" s="296"/>
      <c r="FP1056" s="296"/>
      <c r="FQ1056" s="296"/>
    </row>
    <row r="1057" spans="168:173" x14ac:dyDescent="0.2">
      <c r="FL1057" s="296"/>
      <c r="FM1057" s="296"/>
      <c r="FN1057" s="296"/>
      <c r="FO1057" s="296"/>
      <c r="FP1057" s="296"/>
      <c r="FQ1057" s="296"/>
    </row>
    <row r="1058" spans="168:173" x14ac:dyDescent="0.2">
      <c r="FL1058" s="296"/>
      <c r="FM1058" s="296"/>
      <c r="FN1058" s="296"/>
      <c r="FO1058" s="296"/>
      <c r="FP1058" s="296"/>
      <c r="FQ1058" s="296"/>
    </row>
    <row r="1059" spans="168:173" x14ac:dyDescent="0.2">
      <c r="FL1059" s="296"/>
      <c r="FM1059" s="296"/>
      <c r="FN1059" s="296"/>
      <c r="FO1059" s="296"/>
      <c r="FP1059" s="296"/>
      <c r="FQ1059" s="296"/>
    </row>
    <row r="1060" spans="168:173" x14ac:dyDescent="0.2">
      <c r="FL1060" s="296"/>
      <c r="FM1060" s="296"/>
      <c r="FN1060" s="296"/>
      <c r="FO1060" s="296"/>
      <c r="FP1060" s="296"/>
      <c r="FQ1060" s="296"/>
    </row>
    <row r="1061" spans="168:173" x14ac:dyDescent="0.2">
      <c r="FL1061" s="296"/>
      <c r="FM1061" s="296"/>
      <c r="FN1061" s="296"/>
      <c r="FO1061" s="296"/>
      <c r="FP1061" s="296"/>
      <c r="FQ1061" s="296"/>
    </row>
    <row r="1062" spans="168:173" x14ac:dyDescent="0.2">
      <c r="FL1062" s="296"/>
      <c r="FM1062" s="296"/>
      <c r="FN1062" s="296"/>
      <c r="FO1062" s="296"/>
      <c r="FP1062" s="296"/>
      <c r="FQ1062" s="296"/>
    </row>
    <row r="1063" spans="168:173" x14ac:dyDescent="0.2">
      <c r="FL1063" s="296"/>
      <c r="FM1063" s="296"/>
      <c r="FN1063" s="296"/>
      <c r="FO1063" s="296"/>
      <c r="FP1063" s="296"/>
      <c r="FQ1063" s="296"/>
    </row>
    <row r="1064" spans="168:173" x14ac:dyDescent="0.2">
      <c r="FL1064" s="296"/>
      <c r="FM1064" s="296"/>
      <c r="FN1064" s="296"/>
      <c r="FO1064" s="296"/>
      <c r="FP1064" s="296"/>
      <c r="FQ1064" s="296"/>
    </row>
    <row r="1065" spans="168:173" x14ac:dyDescent="0.2">
      <c r="FL1065" s="296"/>
      <c r="FM1065" s="296"/>
      <c r="FN1065" s="296"/>
      <c r="FO1065" s="296"/>
      <c r="FP1065" s="296"/>
      <c r="FQ1065" s="296"/>
    </row>
    <row r="1066" spans="168:173" x14ac:dyDescent="0.2">
      <c r="FL1066" s="296"/>
      <c r="FM1066" s="296"/>
      <c r="FN1066" s="296"/>
      <c r="FO1066" s="296"/>
      <c r="FP1066" s="296"/>
      <c r="FQ1066" s="296"/>
    </row>
    <row r="1067" spans="168:173" x14ac:dyDescent="0.2">
      <c r="FL1067" s="296"/>
      <c r="FM1067" s="296"/>
      <c r="FN1067" s="296"/>
      <c r="FO1067" s="296"/>
      <c r="FP1067" s="296"/>
      <c r="FQ1067" s="296"/>
    </row>
    <row r="1068" spans="168:173" x14ac:dyDescent="0.2">
      <c r="FL1068" s="296"/>
      <c r="FM1068" s="296"/>
      <c r="FN1068" s="296"/>
      <c r="FO1068" s="296"/>
      <c r="FP1068" s="296"/>
      <c r="FQ1068" s="296"/>
    </row>
    <row r="1069" spans="168:173" x14ac:dyDescent="0.2">
      <c r="FL1069" s="296"/>
      <c r="FM1069" s="296"/>
      <c r="FN1069" s="296"/>
      <c r="FO1069" s="296"/>
      <c r="FP1069" s="296"/>
      <c r="FQ1069" s="296"/>
    </row>
    <row r="1070" spans="168:173" x14ac:dyDescent="0.2">
      <c r="FL1070" s="296"/>
      <c r="FM1070" s="296"/>
      <c r="FN1070" s="296"/>
      <c r="FO1070" s="296"/>
      <c r="FP1070" s="296"/>
      <c r="FQ1070" s="296"/>
    </row>
    <row r="1071" spans="168:173" x14ac:dyDescent="0.2">
      <c r="FL1071" s="296"/>
      <c r="FM1071" s="296"/>
      <c r="FN1071" s="296"/>
      <c r="FO1071" s="296"/>
      <c r="FP1071" s="296"/>
      <c r="FQ1071" s="296"/>
    </row>
    <row r="1072" spans="168:173" x14ac:dyDescent="0.2">
      <c r="FL1072" s="296"/>
      <c r="FM1072" s="296"/>
      <c r="FN1072" s="296"/>
      <c r="FO1072" s="296"/>
      <c r="FP1072" s="296"/>
      <c r="FQ1072" s="296"/>
    </row>
    <row r="1073" spans="168:173" x14ac:dyDescent="0.2">
      <c r="FL1073" s="296"/>
      <c r="FM1073" s="296"/>
      <c r="FN1073" s="296"/>
      <c r="FO1073" s="296"/>
      <c r="FP1073" s="296"/>
      <c r="FQ1073" s="296"/>
    </row>
    <row r="1074" spans="168:173" x14ac:dyDescent="0.2">
      <c r="FL1074" s="296"/>
      <c r="FM1074" s="296"/>
      <c r="FN1074" s="296"/>
      <c r="FO1074" s="296"/>
      <c r="FP1074" s="296"/>
      <c r="FQ1074" s="296"/>
    </row>
    <row r="1075" spans="168:173" x14ac:dyDescent="0.2">
      <c r="FL1075" s="296"/>
      <c r="FM1075" s="296"/>
      <c r="FN1075" s="296"/>
      <c r="FO1075" s="296"/>
      <c r="FP1075" s="296"/>
      <c r="FQ1075" s="296"/>
    </row>
    <row r="1076" spans="168:173" x14ac:dyDescent="0.2">
      <c r="FL1076" s="296"/>
      <c r="FM1076" s="296"/>
      <c r="FN1076" s="296"/>
      <c r="FO1076" s="296"/>
      <c r="FP1076" s="296"/>
      <c r="FQ1076" s="296"/>
    </row>
    <row r="1077" spans="168:173" x14ac:dyDescent="0.2">
      <c r="FL1077" s="296"/>
      <c r="FM1077" s="296"/>
      <c r="FN1077" s="296"/>
      <c r="FO1077" s="296"/>
      <c r="FP1077" s="296"/>
      <c r="FQ1077" s="296"/>
    </row>
    <row r="1078" spans="168:173" x14ac:dyDescent="0.2">
      <c r="FL1078" s="296"/>
      <c r="FM1078" s="296"/>
      <c r="FN1078" s="296"/>
      <c r="FO1078" s="296"/>
      <c r="FP1078" s="296"/>
      <c r="FQ1078" s="296"/>
    </row>
    <row r="1079" spans="168:173" x14ac:dyDescent="0.2">
      <c r="FL1079" s="296"/>
      <c r="FM1079" s="296"/>
      <c r="FN1079" s="296"/>
      <c r="FO1079" s="296"/>
      <c r="FP1079" s="296"/>
      <c r="FQ1079" s="296"/>
    </row>
    <row r="1080" spans="168:173" x14ac:dyDescent="0.2">
      <c r="FL1080" s="296"/>
      <c r="FM1080" s="296"/>
      <c r="FN1080" s="296"/>
      <c r="FO1080" s="296"/>
      <c r="FP1080" s="296"/>
      <c r="FQ1080" s="296"/>
    </row>
    <row r="1081" spans="168:173" x14ac:dyDescent="0.2">
      <c r="FL1081" s="296"/>
      <c r="FM1081" s="296"/>
      <c r="FN1081" s="296"/>
      <c r="FO1081" s="296"/>
      <c r="FP1081" s="296"/>
      <c r="FQ1081" s="296"/>
    </row>
    <row r="1082" spans="168:173" x14ac:dyDescent="0.2">
      <c r="FL1082" s="296"/>
      <c r="FM1082" s="296"/>
      <c r="FN1082" s="296"/>
      <c r="FO1082" s="296"/>
      <c r="FP1082" s="296"/>
      <c r="FQ1082" s="296"/>
    </row>
    <row r="1083" spans="168:173" x14ac:dyDescent="0.2">
      <c r="FL1083" s="296"/>
      <c r="FM1083" s="296"/>
      <c r="FN1083" s="296"/>
      <c r="FO1083" s="296"/>
      <c r="FP1083" s="296"/>
      <c r="FQ1083" s="296"/>
    </row>
    <row r="1084" spans="168:173" x14ac:dyDescent="0.2">
      <c r="FL1084" s="296"/>
      <c r="FM1084" s="296"/>
      <c r="FN1084" s="296"/>
      <c r="FO1084" s="296"/>
      <c r="FP1084" s="296"/>
      <c r="FQ1084" s="296"/>
    </row>
    <row r="1085" spans="168:173" x14ac:dyDescent="0.2">
      <c r="FL1085" s="296"/>
      <c r="FM1085" s="296"/>
      <c r="FN1085" s="296"/>
      <c r="FO1085" s="296"/>
      <c r="FP1085" s="296"/>
      <c r="FQ1085" s="296"/>
    </row>
    <row r="1086" spans="168:173" x14ac:dyDescent="0.2">
      <c r="FL1086" s="296"/>
      <c r="FM1086" s="296"/>
      <c r="FN1086" s="296"/>
      <c r="FO1086" s="296"/>
      <c r="FP1086" s="296"/>
      <c r="FQ1086" s="296"/>
    </row>
    <row r="1087" spans="168:173" x14ac:dyDescent="0.2">
      <c r="FL1087" s="296"/>
      <c r="FM1087" s="296"/>
      <c r="FN1087" s="296"/>
      <c r="FO1087" s="296"/>
      <c r="FP1087" s="296"/>
      <c r="FQ1087" s="296"/>
    </row>
    <row r="1088" spans="168:173" x14ac:dyDescent="0.2">
      <c r="FL1088" s="296"/>
      <c r="FM1088" s="296"/>
      <c r="FN1088" s="296"/>
      <c r="FO1088" s="296"/>
      <c r="FP1088" s="296"/>
      <c r="FQ1088" s="296"/>
    </row>
    <row r="1089" spans="168:173" x14ac:dyDescent="0.2">
      <c r="FL1089" s="296"/>
      <c r="FM1089" s="296"/>
      <c r="FN1089" s="296"/>
      <c r="FO1089" s="296"/>
      <c r="FP1089" s="296"/>
      <c r="FQ1089" s="296"/>
    </row>
    <row r="1090" spans="168:173" x14ac:dyDescent="0.2">
      <c r="FL1090" s="296"/>
      <c r="FM1090" s="296"/>
      <c r="FN1090" s="296"/>
      <c r="FO1090" s="296"/>
      <c r="FP1090" s="296"/>
      <c r="FQ1090" s="296"/>
    </row>
    <row r="1091" spans="168:173" x14ac:dyDescent="0.2">
      <c r="FL1091" s="296"/>
      <c r="FM1091" s="296"/>
      <c r="FN1091" s="296"/>
      <c r="FO1091" s="296"/>
      <c r="FP1091" s="296"/>
      <c r="FQ1091" s="296"/>
    </row>
    <row r="1092" spans="168:173" x14ac:dyDescent="0.2">
      <c r="FL1092" s="296"/>
      <c r="FM1092" s="296"/>
      <c r="FN1092" s="296"/>
      <c r="FO1092" s="296"/>
      <c r="FP1092" s="296"/>
      <c r="FQ1092" s="296"/>
    </row>
    <row r="1093" spans="168:173" x14ac:dyDescent="0.2">
      <c r="FL1093" s="296"/>
      <c r="FM1093" s="296"/>
      <c r="FN1093" s="296"/>
      <c r="FO1093" s="296"/>
      <c r="FP1093" s="296"/>
      <c r="FQ1093" s="296"/>
    </row>
    <row r="1094" spans="168:173" x14ac:dyDescent="0.2">
      <c r="FL1094" s="296"/>
      <c r="FM1094" s="296"/>
      <c r="FN1094" s="296"/>
      <c r="FO1094" s="296"/>
      <c r="FP1094" s="296"/>
      <c r="FQ1094" s="296"/>
    </row>
    <row r="1095" spans="168:173" x14ac:dyDescent="0.2">
      <c r="FL1095" s="296"/>
      <c r="FM1095" s="296"/>
      <c r="FN1095" s="296"/>
      <c r="FO1095" s="296"/>
      <c r="FP1095" s="296"/>
      <c r="FQ1095" s="296"/>
    </row>
    <row r="1096" spans="168:173" x14ac:dyDescent="0.2">
      <c r="FL1096" s="296"/>
      <c r="FM1096" s="296"/>
      <c r="FN1096" s="296"/>
      <c r="FO1096" s="296"/>
      <c r="FP1096" s="296"/>
      <c r="FQ1096" s="296"/>
    </row>
    <row r="1097" spans="168:173" x14ac:dyDescent="0.2">
      <c r="FL1097" s="296"/>
      <c r="FM1097" s="296"/>
      <c r="FN1097" s="296"/>
      <c r="FO1097" s="296"/>
      <c r="FP1097" s="296"/>
      <c r="FQ1097" s="296"/>
    </row>
    <row r="1098" spans="168:173" x14ac:dyDescent="0.2">
      <c r="FL1098" s="296"/>
      <c r="FM1098" s="296"/>
      <c r="FN1098" s="296"/>
      <c r="FO1098" s="296"/>
      <c r="FP1098" s="296"/>
      <c r="FQ1098" s="296"/>
    </row>
    <row r="1099" spans="168:173" x14ac:dyDescent="0.2">
      <c r="FL1099" s="296"/>
      <c r="FM1099" s="296"/>
      <c r="FN1099" s="296"/>
      <c r="FO1099" s="296"/>
      <c r="FP1099" s="296"/>
      <c r="FQ1099" s="296"/>
    </row>
    <row r="1100" spans="168:173" x14ac:dyDescent="0.2">
      <c r="FL1100" s="296"/>
      <c r="FM1100" s="296"/>
      <c r="FN1100" s="296"/>
      <c r="FO1100" s="296"/>
      <c r="FP1100" s="296"/>
      <c r="FQ1100" s="296"/>
    </row>
    <row r="1101" spans="168:173" x14ac:dyDescent="0.2">
      <c r="FL1101" s="296"/>
      <c r="FM1101" s="296"/>
      <c r="FN1101" s="296"/>
      <c r="FO1101" s="296"/>
      <c r="FP1101" s="296"/>
      <c r="FQ1101" s="296"/>
    </row>
    <row r="1102" spans="168:173" x14ac:dyDescent="0.2">
      <c r="FL1102" s="296"/>
      <c r="FM1102" s="296"/>
      <c r="FN1102" s="296"/>
      <c r="FO1102" s="296"/>
      <c r="FP1102" s="296"/>
      <c r="FQ1102" s="296"/>
    </row>
    <row r="1103" spans="168:173" x14ac:dyDescent="0.2">
      <c r="FL1103" s="296"/>
      <c r="FM1103" s="296"/>
      <c r="FN1103" s="296"/>
      <c r="FO1103" s="296"/>
      <c r="FP1103" s="296"/>
      <c r="FQ1103" s="296"/>
    </row>
    <row r="1104" spans="168:173" x14ac:dyDescent="0.2">
      <c r="FL1104" s="296"/>
      <c r="FM1104" s="296"/>
      <c r="FN1104" s="296"/>
      <c r="FO1104" s="296"/>
      <c r="FP1104" s="296"/>
      <c r="FQ1104" s="296"/>
    </row>
    <row r="1105" spans="168:173" x14ac:dyDescent="0.2">
      <c r="FL1105" s="296"/>
      <c r="FM1105" s="296"/>
      <c r="FN1105" s="296"/>
      <c r="FO1105" s="296"/>
      <c r="FP1105" s="296"/>
      <c r="FQ1105" s="296"/>
    </row>
    <row r="1106" spans="168:173" x14ac:dyDescent="0.2">
      <c r="FL1106" s="296"/>
      <c r="FM1106" s="296"/>
      <c r="FN1106" s="296"/>
      <c r="FO1106" s="296"/>
      <c r="FP1106" s="296"/>
      <c r="FQ1106" s="296"/>
    </row>
    <row r="1107" spans="168:173" x14ac:dyDescent="0.2">
      <c r="FL1107" s="296"/>
      <c r="FM1107" s="296"/>
      <c r="FN1107" s="296"/>
      <c r="FO1107" s="296"/>
      <c r="FP1107" s="296"/>
      <c r="FQ1107" s="296"/>
    </row>
    <row r="1108" spans="168:173" x14ac:dyDescent="0.2">
      <c r="FL1108" s="296"/>
      <c r="FM1108" s="296"/>
      <c r="FN1108" s="296"/>
      <c r="FO1108" s="296"/>
      <c r="FP1108" s="296"/>
      <c r="FQ1108" s="296"/>
    </row>
    <row r="1109" spans="168:173" x14ac:dyDescent="0.2">
      <c r="FL1109" s="296"/>
      <c r="FM1109" s="296"/>
      <c r="FN1109" s="296"/>
      <c r="FO1109" s="296"/>
      <c r="FP1109" s="296"/>
      <c r="FQ1109" s="296"/>
    </row>
    <row r="1110" spans="168:173" x14ac:dyDescent="0.2">
      <c r="FL1110" s="296"/>
      <c r="FM1110" s="296"/>
      <c r="FN1110" s="296"/>
      <c r="FO1110" s="296"/>
      <c r="FP1110" s="296"/>
      <c r="FQ1110" s="296"/>
    </row>
    <row r="1111" spans="168:173" x14ac:dyDescent="0.2">
      <c r="FL1111" s="296"/>
      <c r="FM1111" s="296"/>
      <c r="FN1111" s="296"/>
      <c r="FO1111" s="296"/>
      <c r="FP1111" s="296"/>
      <c r="FQ1111" s="296"/>
    </row>
    <row r="1112" spans="168:173" x14ac:dyDescent="0.2">
      <c r="FL1112" s="296"/>
      <c r="FM1112" s="296"/>
      <c r="FN1112" s="296"/>
      <c r="FO1112" s="296"/>
      <c r="FP1112" s="296"/>
      <c r="FQ1112" s="296"/>
    </row>
    <row r="1113" spans="168:173" x14ac:dyDescent="0.2">
      <c r="FL1113" s="296"/>
      <c r="FM1113" s="296"/>
      <c r="FN1113" s="296"/>
      <c r="FO1113" s="296"/>
      <c r="FP1113" s="296"/>
      <c r="FQ1113" s="296"/>
    </row>
    <row r="1114" spans="168:173" x14ac:dyDescent="0.2">
      <c r="FL1114" s="296"/>
      <c r="FM1114" s="296"/>
      <c r="FN1114" s="296"/>
      <c r="FO1114" s="296"/>
      <c r="FP1114" s="296"/>
      <c r="FQ1114" s="296"/>
    </row>
    <row r="1115" spans="168:173" x14ac:dyDescent="0.2">
      <c r="FL1115" s="296"/>
      <c r="FM1115" s="296"/>
      <c r="FN1115" s="296"/>
      <c r="FO1115" s="296"/>
      <c r="FP1115" s="296"/>
      <c r="FQ1115" s="296"/>
    </row>
    <row r="1116" spans="168:173" x14ac:dyDescent="0.2">
      <c r="FL1116" s="296"/>
      <c r="FM1116" s="296"/>
      <c r="FN1116" s="296"/>
      <c r="FO1116" s="296"/>
      <c r="FP1116" s="296"/>
      <c r="FQ1116" s="296"/>
    </row>
    <row r="1117" spans="168:173" x14ac:dyDescent="0.2">
      <c r="FL1117" s="296"/>
      <c r="FM1117" s="296"/>
      <c r="FN1117" s="296"/>
      <c r="FO1117" s="296"/>
      <c r="FP1117" s="296"/>
      <c r="FQ1117" s="296"/>
    </row>
    <row r="1118" spans="168:173" x14ac:dyDescent="0.2">
      <c r="FL1118" s="296"/>
      <c r="FM1118" s="296"/>
      <c r="FN1118" s="296"/>
      <c r="FO1118" s="296"/>
      <c r="FP1118" s="296"/>
      <c r="FQ1118" s="296"/>
    </row>
    <row r="1119" spans="168:173" x14ac:dyDescent="0.2">
      <c r="FL1119" s="296"/>
      <c r="FM1119" s="296"/>
      <c r="FN1119" s="296"/>
      <c r="FO1119" s="296"/>
      <c r="FP1119" s="296"/>
      <c r="FQ1119" s="296"/>
    </row>
    <row r="1120" spans="168:173" x14ac:dyDescent="0.2">
      <c r="FL1120" s="296"/>
      <c r="FM1120" s="296"/>
      <c r="FN1120" s="296"/>
      <c r="FO1120" s="296"/>
      <c r="FP1120" s="296"/>
      <c r="FQ1120" s="296"/>
    </row>
    <row r="1121" spans="168:173" x14ac:dyDescent="0.2">
      <c r="FL1121" s="296"/>
      <c r="FM1121" s="296"/>
      <c r="FN1121" s="296"/>
      <c r="FO1121" s="296"/>
      <c r="FP1121" s="296"/>
      <c r="FQ1121" s="296"/>
    </row>
    <row r="1122" spans="168:173" x14ac:dyDescent="0.2">
      <c r="FL1122" s="296"/>
      <c r="FM1122" s="296"/>
      <c r="FN1122" s="296"/>
      <c r="FO1122" s="296"/>
      <c r="FP1122" s="296"/>
      <c r="FQ1122" s="296"/>
    </row>
    <row r="1123" spans="168:173" x14ac:dyDescent="0.2">
      <c r="FL1123" s="296"/>
      <c r="FM1123" s="296"/>
      <c r="FN1123" s="296"/>
      <c r="FO1123" s="296"/>
      <c r="FP1123" s="296"/>
      <c r="FQ1123" s="296"/>
    </row>
    <row r="1124" spans="168:173" x14ac:dyDescent="0.2">
      <c r="FL1124" s="296"/>
      <c r="FM1124" s="296"/>
      <c r="FN1124" s="296"/>
      <c r="FO1124" s="296"/>
      <c r="FP1124" s="296"/>
      <c r="FQ1124" s="296"/>
    </row>
    <row r="1125" spans="168:173" x14ac:dyDescent="0.2">
      <c r="FL1125" s="296"/>
      <c r="FM1125" s="296"/>
      <c r="FN1125" s="296"/>
      <c r="FO1125" s="296"/>
      <c r="FP1125" s="296"/>
      <c r="FQ1125" s="296"/>
    </row>
    <row r="1126" spans="168:173" x14ac:dyDescent="0.2">
      <c r="FL1126" s="296"/>
      <c r="FM1126" s="296"/>
      <c r="FN1126" s="296"/>
      <c r="FO1126" s="296"/>
      <c r="FP1126" s="296"/>
      <c r="FQ1126" s="296"/>
    </row>
    <row r="1127" spans="168:173" x14ac:dyDescent="0.2">
      <c r="FL1127" s="296"/>
      <c r="FM1127" s="296"/>
      <c r="FN1127" s="296"/>
      <c r="FO1127" s="296"/>
      <c r="FP1127" s="296"/>
      <c r="FQ1127" s="296"/>
    </row>
    <row r="1128" spans="168:173" x14ac:dyDescent="0.2">
      <c r="FL1128" s="296"/>
      <c r="FM1128" s="296"/>
      <c r="FN1128" s="296"/>
      <c r="FO1128" s="296"/>
      <c r="FP1128" s="296"/>
      <c r="FQ1128" s="296"/>
    </row>
    <row r="1129" spans="168:173" x14ac:dyDescent="0.2">
      <c r="FL1129" s="296"/>
      <c r="FM1129" s="296"/>
      <c r="FN1129" s="296"/>
      <c r="FO1129" s="296"/>
      <c r="FP1129" s="296"/>
      <c r="FQ1129" s="296"/>
    </row>
    <row r="1130" spans="168:173" x14ac:dyDescent="0.2">
      <c r="FL1130" s="296"/>
      <c r="FM1130" s="296"/>
      <c r="FN1130" s="296"/>
      <c r="FO1130" s="296"/>
      <c r="FP1130" s="296"/>
      <c r="FQ1130" s="296"/>
    </row>
    <row r="1131" spans="168:173" x14ac:dyDescent="0.2">
      <c r="FL1131" s="296"/>
      <c r="FM1131" s="296"/>
      <c r="FN1131" s="296"/>
      <c r="FO1131" s="296"/>
      <c r="FP1131" s="296"/>
      <c r="FQ1131" s="296"/>
    </row>
    <row r="1132" spans="168:173" x14ac:dyDescent="0.2">
      <c r="FL1132" s="296"/>
      <c r="FM1132" s="296"/>
      <c r="FN1132" s="296"/>
      <c r="FO1132" s="296"/>
      <c r="FP1132" s="296"/>
      <c r="FQ1132" s="296"/>
    </row>
    <row r="1133" spans="168:173" x14ac:dyDescent="0.2">
      <c r="FL1133" s="296"/>
      <c r="FM1133" s="296"/>
      <c r="FN1133" s="296"/>
      <c r="FO1133" s="296"/>
      <c r="FP1133" s="296"/>
      <c r="FQ1133" s="296"/>
    </row>
    <row r="1134" spans="168:173" x14ac:dyDescent="0.2">
      <c r="FL1134" s="296"/>
      <c r="FM1134" s="296"/>
      <c r="FN1134" s="296"/>
      <c r="FO1134" s="296"/>
      <c r="FP1134" s="296"/>
      <c r="FQ1134" s="296"/>
    </row>
    <row r="1135" spans="168:173" x14ac:dyDescent="0.2">
      <c r="FL1135" s="296"/>
      <c r="FM1135" s="296"/>
      <c r="FN1135" s="296"/>
      <c r="FO1135" s="296"/>
      <c r="FP1135" s="296"/>
      <c r="FQ1135" s="296"/>
    </row>
    <row r="1136" spans="168:173" x14ac:dyDescent="0.2">
      <c r="FL1136" s="296"/>
      <c r="FM1136" s="296"/>
      <c r="FN1136" s="296"/>
      <c r="FO1136" s="296"/>
      <c r="FP1136" s="296"/>
      <c r="FQ1136" s="296"/>
    </row>
    <row r="1137" spans="168:173" x14ac:dyDescent="0.2">
      <c r="FL1137" s="296"/>
      <c r="FM1137" s="296"/>
      <c r="FN1137" s="296"/>
      <c r="FO1137" s="296"/>
      <c r="FP1137" s="296"/>
      <c r="FQ1137" s="296"/>
    </row>
    <row r="1138" spans="168:173" x14ac:dyDescent="0.2">
      <c r="FL1138" s="296"/>
      <c r="FM1138" s="296"/>
      <c r="FN1138" s="296"/>
      <c r="FO1138" s="296"/>
      <c r="FP1138" s="296"/>
      <c r="FQ1138" s="296"/>
    </row>
    <row r="1139" spans="168:173" x14ac:dyDescent="0.2">
      <c r="FL1139" s="296"/>
      <c r="FM1139" s="296"/>
      <c r="FN1139" s="296"/>
      <c r="FO1139" s="296"/>
      <c r="FP1139" s="296"/>
      <c r="FQ1139" s="296"/>
    </row>
    <row r="1140" spans="168:173" x14ac:dyDescent="0.2">
      <c r="FL1140" s="296"/>
      <c r="FM1140" s="296"/>
      <c r="FN1140" s="296"/>
      <c r="FO1140" s="296"/>
      <c r="FP1140" s="296"/>
      <c r="FQ1140" s="296"/>
    </row>
    <row r="1141" spans="168:173" x14ac:dyDescent="0.2">
      <c r="FL1141" s="296"/>
      <c r="FM1141" s="296"/>
      <c r="FN1141" s="296"/>
      <c r="FO1141" s="296"/>
      <c r="FP1141" s="296"/>
      <c r="FQ1141" s="296"/>
    </row>
    <row r="1142" spans="168:173" x14ac:dyDescent="0.2">
      <c r="FL1142" s="296"/>
      <c r="FM1142" s="296"/>
      <c r="FN1142" s="296"/>
      <c r="FO1142" s="296"/>
      <c r="FP1142" s="296"/>
      <c r="FQ1142" s="296"/>
    </row>
    <row r="1143" spans="168:173" x14ac:dyDescent="0.2">
      <c r="FL1143" s="296"/>
      <c r="FM1143" s="296"/>
      <c r="FN1143" s="296"/>
      <c r="FO1143" s="296"/>
      <c r="FP1143" s="296"/>
      <c r="FQ1143" s="296"/>
    </row>
    <row r="1144" spans="168:173" x14ac:dyDescent="0.2">
      <c r="FL1144" s="296"/>
      <c r="FM1144" s="296"/>
      <c r="FN1144" s="296"/>
      <c r="FO1144" s="296"/>
      <c r="FP1144" s="296"/>
      <c r="FQ1144" s="296"/>
    </row>
    <row r="1145" spans="168:173" x14ac:dyDescent="0.2">
      <c r="FL1145" s="296"/>
      <c r="FM1145" s="296"/>
      <c r="FN1145" s="296"/>
      <c r="FO1145" s="296"/>
      <c r="FP1145" s="296"/>
      <c r="FQ1145" s="296"/>
    </row>
    <row r="1146" spans="168:173" x14ac:dyDescent="0.2">
      <c r="FL1146" s="296"/>
      <c r="FM1146" s="296"/>
      <c r="FN1146" s="296"/>
      <c r="FO1146" s="296"/>
      <c r="FP1146" s="296"/>
      <c r="FQ1146" s="296"/>
    </row>
    <row r="1147" spans="168:173" x14ac:dyDescent="0.2">
      <c r="FL1147" s="296"/>
      <c r="FM1147" s="296"/>
      <c r="FN1147" s="296"/>
      <c r="FO1147" s="296"/>
      <c r="FP1147" s="296"/>
      <c r="FQ1147" s="296"/>
    </row>
    <row r="1148" spans="168:173" x14ac:dyDescent="0.2">
      <c r="FL1148" s="296"/>
      <c r="FM1148" s="296"/>
      <c r="FN1148" s="296"/>
      <c r="FO1148" s="296"/>
      <c r="FP1148" s="296"/>
      <c r="FQ1148" s="296"/>
    </row>
    <row r="1149" spans="168:173" x14ac:dyDescent="0.2">
      <c r="FL1149" s="296"/>
      <c r="FM1149" s="296"/>
      <c r="FN1149" s="296"/>
      <c r="FO1149" s="296"/>
      <c r="FP1149" s="296"/>
      <c r="FQ1149" s="296"/>
    </row>
    <row r="1150" spans="168:173" x14ac:dyDescent="0.2">
      <c r="FL1150" s="296"/>
      <c r="FM1150" s="296"/>
      <c r="FN1150" s="296"/>
      <c r="FO1150" s="296"/>
      <c r="FP1150" s="296"/>
      <c r="FQ1150" s="296"/>
    </row>
    <row r="1151" spans="168:173" x14ac:dyDescent="0.2">
      <c r="FL1151" s="296"/>
      <c r="FM1151" s="296"/>
      <c r="FN1151" s="296"/>
      <c r="FO1151" s="296"/>
      <c r="FP1151" s="296"/>
      <c r="FQ1151" s="296"/>
    </row>
    <row r="1152" spans="168:173" x14ac:dyDescent="0.2">
      <c r="FL1152" s="296"/>
      <c r="FM1152" s="296"/>
      <c r="FN1152" s="296"/>
      <c r="FO1152" s="296"/>
      <c r="FP1152" s="296"/>
      <c r="FQ1152" s="296"/>
    </row>
    <row r="1153" spans="168:173" x14ac:dyDescent="0.2">
      <c r="FL1153" s="296"/>
      <c r="FM1153" s="296"/>
      <c r="FN1153" s="296"/>
      <c r="FO1153" s="296"/>
      <c r="FP1153" s="296"/>
      <c r="FQ1153" s="296"/>
    </row>
    <row r="1154" spans="168:173" x14ac:dyDescent="0.2">
      <c r="FL1154" s="296"/>
      <c r="FM1154" s="296"/>
      <c r="FN1154" s="296"/>
      <c r="FO1154" s="296"/>
      <c r="FP1154" s="296"/>
      <c r="FQ1154" s="296"/>
    </row>
    <row r="1155" spans="168:173" x14ac:dyDescent="0.2">
      <c r="FL1155" s="296"/>
      <c r="FM1155" s="296"/>
      <c r="FN1155" s="296"/>
      <c r="FO1155" s="296"/>
      <c r="FP1155" s="296"/>
      <c r="FQ1155" s="296"/>
    </row>
    <row r="1156" spans="168:173" x14ac:dyDescent="0.2">
      <c r="FL1156" s="296"/>
      <c r="FM1156" s="296"/>
      <c r="FN1156" s="296"/>
      <c r="FO1156" s="296"/>
      <c r="FP1156" s="296"/>
      <c r="FQ1156" s="296"/>
    </row>
    <row r="1157" spans="168:173" x14ac:dyDescent="0.2">
      <c r="FL1157" s="296"/>
      <c r="FM1157" s="296"/>
      <c r="FN1157" s="296"/>
      <c r="FO1157" s="296"/>
      <c r="FP1157" s="296"/>
      <c r="FQ1157" s="296"/>
    </row>
    <row r="1158" spans="168:173" x14ac:dyDescent="0.2">
      <c r="FL1158" s="296"/>
      <c r="FM1158" s="296"/>
      <c r="FN1158" s="296"/>
      <c r="FO1158" s="296"/>
      <c r="FP1158" s="296"/>
      <c r="FQ1158" s="296"/>
    </row>
    <row r="1159" spans="168:173" x14ac:dyDescent="0.2">
      <c r="FL1159" s="296"/>
      <c r="FM1159" s="296"/>
      <c r="FN1159" s="296"/>
      <c r="FO1159" s="296"/>
      <c r="FP1159" s="296"/>
      <c r="FQ1159" s="296"/>
    </row>
    <row r="1160" spans="168:173" x14ac:dyDescent="0.2">
      <c r="FL1160" s="296"/>
      <c r="FM1160" s="296"/>
      <c r="FN1160" s="296"/>
      <c r="FO1160" s="296"/>
      <c r="FP1160" s="296"/>
      <c r="FQ1160" s="296"/>
    </row>
    <row r="1161" spans="168:173" x14ac:dyDescent="0.2">
      <c r="FL1161" s="296"/>
      <c r="FM1161" s="296"/>
      <c r="FN1161" s="296"/>
      <c r="FO1161" s="296"/>
      <c r="FP1161" s="296"/>
      <c r="FQ1161" s="296"/>
    </row>
    <row r="1162" spans="168:173" x14ac:dyDescent="0.2">
      <c r="FL1162" s="296"/>
      <c r="FM1162" s="296"/>
      <c r="FN1162" s="296"/>
      <c r="FO1162" s="296"/>
      <c r="FP1162" s="296"/>
      <c r="FQ1162" s="296"/>
    </row>
    <row r="1163" spans="168:173" x14ac:dyDescent="0.2">
      <c r="FL1163" s="296"/>
      <c r="FM1163" s="296"/>
      <c r="FN1163" s="296"/>
      <c r="FO1163" s="296"/>
      <c r="FP1163" s="296"/>
      <c r="FQ1163" s="296"/>
    </row>
    <row r="1164" spans="168:173" x14ac:dyDescent="0.2">
      <c r="FL1164" s="296"/>
      <c r="FM1164" s="296"/>
      <c r="FN1164" s="296"/>
      <c r="FO1164" s="296"/>
      <c r="FP1164" s="296"/>
      <c r="FQ1164" s="296"/>
    </row>
    <row r="1165" spans="168:173" x14ac:dyDescent="0.2">
      <c r="FL1165" s="296"/>
      <c r="FM1165" s="296"/>
      <c r="FN1165" s="296"/>
      <c r="FO1165" s="296"/>
      <c r="FP1165" s="296"/>
      <c r="FQ1165" s="296"/>
    </row>
    <row r="1166" spans="168:173" x14ac:dyDescent="0.2">
      <c r="FL1166" s="296"/>
      <c r="FM1166" s="296"/>
      <c r="FN1166" s="296"/>
      <c r="FO1166" s="296"/>
      <c r="FP1166" s="296"/>
      <c r="FQ1166" s="296"/>
    </row>
    <row r="1167" spans="168:173" x14ac:dyDescent="0.2">
      <c r="FL1167" s="296"/>
      <c r="FM1167" s="296"/>
      <c r="FN1167" s="296"/>
      <c r="FO1167" s="296"/>
      <c r="FP1167" s="296"/>
      <c r="FQ1167" s="296"/>
    </row>
    <row r="1168" spans="168:173" x14ac:dyDescent="0.2">
      <c r="FL1168" s="296"/>
      <c r="FM1168" s="296"/>
      <c r="FN1168" s="296"/>
      <c r="FO1168" s="296"/>
      <c r="FP1168" s="296"/>
      <c r="FQ1168" s="296"/>
    </row>
    <row r="1169" spans="168:173" x14ac:dyDescent="0.2">
      <c r="FL1169" s="296"/>
      <c r="FM1169" s="296"/>
      <c r="FN1169" s="296"/>
      <c r="FO1169" s="296"/>
      <c r="FP1169" s="296"/>
      <c r="FQ1169" s="296"/>
    </row>
    <row r="1170" spans="168:173" x14ac:dyDescent="0.2">
      <c r="FL1170" s="296"/>
      <c r="FM1170" s="296"/>
      <c r="FN1170" s="296"/>
      <c r="FO1170" s="296"/>
      <c r="FP1170" s="296"/>
      <c r="FQ1170" s="296"/>
    </row>
    <row r="1171" spans="168:173" x14ac:dyDescent="0.2">
      <c r="FL1171" s="296"/>
      <c r="FM1171" s="296"/>
      <c r="FN1171" s="296"/>
      <c r="FO1171" s="296"/>
      <c r="FP1171" s="296"/>
      <c r="FQ1171" s="296"/>
    </row>
    <row r="1172" spans="168:173" x14ac:dyDescent="0.2">
      <c r="FL1172" s="296"/>
      <c r="FM1172" s="296"/>
      <c r="FN1172" s="296"/>
      <c r="FO1172" s="296"/>
      <c r="FP1172" s="296"/>
      <c r="FQ1172" s="296"/>
    </row>
    <row r="1173" spans="168:173" x14ac:dyDescent="0.2">
      <c r="FL1173" s="296"/>
      <c r="FM1173" s="296"/>
      <c r="FN1173" s="296"/>
      <c r="FO1173" s="296"/>
      <c r="FP1173" s="296"/>
      <c r="FQ1173" s="296"/>
    </row>
    <row r="1174" spans="168:173" x14ac:dyDescent="0.2">
      <c r="FL1174" s="296"/>
      <c r="FM1174" s="296"/>
      <c r="FN1174" s="296"/>
      <c r="FO1174" s="296"/>
      <c r="FP1174" s="296"/>
      <c r="FQ1174" s="296"/>
    </row>
    <row r="1175" spans="168:173" x14ac:dyDescent="0.2">
      <c r="FL1175" s="296"/>
      <c r="FM1175" s="296"/>
      <c r="FN1175" s="296"/>
      <c r="FO1175" s="296"/>
      <c r="FP1175" s="296"/>
      <c r="FQ1175" s="296"/>
    </row>
    <row r="1176" spans="168:173" x14ac:dyDescent="0.2">
      <c r="FL1176" s="296"/>
      <c r="FM1176" s="296"/>
      <c r="FN1176" s="296"/>
      <c r="FO1176" s="296"/>
      <c r="FP1176" s="296"/>
      <c r="FQ1176" s="296"/>
    </row>
    <row r="1177" spans="168:173" x14ac:dyDescent="0.2">
      <c r="FL1177" s="296"/>
      <c r="FM1177" s="296"/>
      <c r="FN1177" s="296"/>
      <c r="FO1177" s="296"/>
      <c r="FP1177" s="296"/>
      <c r="FQ1177" s="296"/>
    </row>
    <row r="1178" spans="168:173" x14ac:dyDescent="0.2">
      <c r="FL1178" s="296"/>
      <c r="FM1178" s="296"/>
      <c r="FN1178" s="296"/>
      <c r="FO1178" s="296"/>
      <c r="FP1178" s="296"/>
      <c r="FQ1178" s="296"/>
    </row>
    <row r="1179" spans="168:173" x14ac:dyDescent="0.2">
      <c r="FL1179" s="296"/>
      <c r="FM1179" s="296"/>
      <c r="FN1179" s="296"/>
      <c r="FO1179" s="296"/>
      <c r="FP1179" s="296"/>
      <c r="FQ1179" s="296"/>
    </row>
    <row r="1180" spans="168:173" x14ac:dyDescent="0.2">
      <c r="FL1180" s="296"/>
      <c r="FM1180" s="296"/>
      <c r="FN1180" s="296"/>
      <c r="FO1180" s="296"/>
      <c r="FP1180" s="296"/>
      <c r="FQ1180" s="296"/>
    </row>
    <row r="1181" spans="168:173" x14ac:dyDescent="0.2">
      <c r="FL1181" s="296"/>
      <c r="FM1181" s="296"/>
      <c r="FN1181" s="296"/>
      <c r="FO1181" s="296"/>
      <c r="FP1181" s="296"/>
      <c r="FQ1181" s="296"/>
    </row>
    <row r="1182" spans="168:173" x14ac:dyDescent="0.2">
      <c r="FL1182" s="296"/>
      <c r="FM1182" s="296"/>
      <c r="FN1182" s="296"/>
      <c r="FO1182" s="296"/>
      <c r="FP1182" s="296"/>
      <c r="FQ1182" s="296"/>
    </row>
    <row r="1183" spans="168:173" x14ac:dyDescent="0.2">
      <c r="FL1183" s="296"/>
      <c r="FM1183" s="296"/>
      <c r="FN1183" s="296"/>
      <c r="FO1183" s="296"/>
      <c r="FP1183" s="296"/>
      <c r="FQ1183" s="296"/>
    </row>
    <row r="1184" spans="168:173" x14ac:dyDescent="0.2">
      <c r="FL1184" s="296"/>
      <c r="FM1184" s="296"/>
      <c r="FN1184" s="296"/>
      <c r="FO1184" s="296"/>
      <c r="FP1184" s="296"/>
      <c r="FQ1184" s="296"/>
    </row>
    <row r="1185" spans="168:173" x14ac:dyDescent="0.2">
      <c r="FL1185" s="296"/>
      <c r="FM1185" s="296"/>
      <c r="FN1185" s="296"/>
      <c r="FO1185" s="296"/>
      <c r="FP1185" s="296"/>
      <c r="FQ1185" s="296"/>
    </row>
    <row r="1186" spans="168:173" x14ac:dyDescent="0.2">
      <c r="FL1186" s="296"/>
      <c r="FM1186" s="296"/>
      <c r="FN1186" s="296"/>
      <c r="FO1186" s="296"/>
      <c r="FP1186" s="296"/>
      <c r="FQ1186" s="296"/>
    </row>
    <row r="1187" spans="168:173" x14ac:dyDescent="0.2">
      <c r="FL1187" s="296"/>
      <c r="FM1187" s="296"/>
      <c r="FN1187" s="296"/>
      <c r="FO1187" s="296"/>
      <c r="FP1187" s="296"/>
      <c r="FQ1187" s="296"/>
    </row>
    <row r="1188" spans="168:173" x14ac:dyDescent="0.2">
      <c r="FL1188" s="296"/>
      <c r="FM1188" s="296"/>
      <c r="FN1188" s="296"/>
      <c r="FO1188" s="296"/>
      <c r="FP1188" s="296"/>
      <c r="FQ1188" s="296"/>
    </row>
    <row r="1189" spans="168:173" x14ac:dyDescent="0.2">
      <c r="FL1189" s="296"/>
      <c r="FM1189" s="296"/>
      <c r="FN1189" s="296"/>
      <c r="FO1189" s="296"/>
      <c r="FP1189" s="296"/>
      <c r="FQ1189" s="296"/>
    </row>
    <row r="1190" spans="168:173" x14ac:dyDescent="0.2">
      <c r="FL1190" s="296"/>
      <c r="FM1190" s="296"/>
      <c r="FN1190" s="296"/>
      <c r="FO1190" s="296"/>
      <c r="FP1190" s="296"/>
      <c r="FQ1190" s="296"/>
    </row>
    <row r="1191" spans="168:173" x14ac:dyDescent="0.2">
      <c r="FL1191" s="296"/>
      <c r="FM1191" s="296"/>
      <c r="FN1191" s="296"/>
      <c r="FO1191" s="296"/>
      <c r="FP1191" s="296"/>
      <c r="FQ1191" s="296"/>
    </row>
    <row r="1192" spans="168:173" x14ac:dyDescent="0.2">
      <c r="FL1192" s="296"/>
      <c r="FM1192" s="296"/>
      <c r="FN1192" s="296"/>
      <c r="FO1192" s="296"/>
      <c r="FP1192" s="296"/>
      <c r="FQ1192" s="296"/>
    </row>
    <row r="1193" spans="168:173" x14ac:dyDescent="0.2">
      <c r="FL1193" s="296"/>
      <c r="FM1193" s="296"/>
      <c r="FN1193" s="296"/>
      <c r="FO1193" s="296"/>
      <c r="FP1193" s="296"/>
      <c r="FQ1193" s="296"/>
    </row>
    <row r="1194" spans="168:173" x14ac:dyDescent="0.2">
      <c r="FL1194" s="296"/>
      <c r="FM1194" s="296"/>
      <c r="FN1194" s="296"/>
      <c r="FO1194" s="296"/>
      <c r="FP1194" s="296"/>
      <c r="FQ1194" s="296"/>
    </row>
    <row r="1195" spans="168:173" x14ac:dyDescent="0.2">
      <c r="FL1195" s="296"/>
      <c r="FM1195" s="296"/>
      <c r="FN1195" s="296"/>
      <c r="FO1195" s="296"/>
      <c r="FP1195" s="296"/>
      <c r="FQ1195" s="296"/>
    </row>
    <row r="1196" spans="168:173" x14ac:dyDescent="0.2">
      <c r="FL1196" s="296"/>
      <c r="FM1196" s="296"/>
      <c r="FN1196" s="296"/>
      <c r="FO1196" s="296"/>
      <c r="FP1196" s="296"/>
      <c r="FQ1196" s="296"/>
    </row>
    <row r="1197" spans="168:173" x14ac:dyDescent="0.2">
      <c r="FL1197" s="296"/>
      <c r="FM1197" s="296"/>
      <c r="FN1197" s="296"/>
      <c r="FO1197" s="296"/>
      <c r="FP1197" s="296"/>
      <c r="FQ1197" s="296"/>
    </row>
    <row r="1198" spans="168:173" x14ac:dyDescent="0.2">
      <c r="FL1198" s="296"/>
      <c r="FM1198" s="296"/>
      <c r="FN1198" s="296"/>
      <c r="FO1198" s="296"/>
      <c r="FP1198" s="296"/>
      <c r="FQ1198" s="296"/>
    </row>
    <row r="1199" spans="168:173" x14ac:dyDescent="0.2">
      <c r="FL1199" s="296"/>
      <c r="FM1199" s="296"/>
      <c r="FN1199" s="296"/>
      <c r="FO1199" s="296"/>
      <c r="FP1199" s="296"/>
      <c r="FQ1199" s="296"/>
    </row>
    <row r="1200" spans="168:173" x14ac:dyDescent="0.2">
      <c r="FL1200" s="296"/>
      <c r="FM1200" s="296"/>
      <c r="FN1200" s="296"/>
      <c r="FO1200" s="296"/>
      <c r="FP1200" s="296"/>
      <c r="FQ1200" s="296"/>
    </row>
    <row r="1201" spans="168:173" x14ac:dyDescent="0.2">
      <c r="FL1201" s="296"/>
      <c r="FM1201" s="296"/>
      <c r="FN1201" s="296"/>
      <c r="FO1201" s="296"/>
      <c r="FP1201" s="296"/>
      <c r="FQ1201" s="296"/>
    </row>
    <row r="1202" spans="168:173" x14ac:dyDescent="0.2">
      <c r="FL1202" s="296"/>
      <c r="FM1202" s="296"/>
      <c r="FN1202" s="296"/>
      <c r="FO1202" s="296"/>
      <c r="FP1202" s="296"/>
      <c r="FQ1202" s="296"/>
    </row>
    <row r="1203" spans="168:173" x14ac:dyDescent="0.2">
      <c r="FL1203" s="296"/>
      <c r="FM1203" s="296"/>
      <c r="FN1203" s="296"/>
      <c r="FO1203" s="296"/>
      <c r="FP1203" s="296"/>
      <c r="FQ1203" s="296"/>
    </row>
    <row r="1204" spans="168:173" x14ac:dyDescent="0.2">
      <c r="FL1204" s="296"/>
      <c r="FM1204" s="296"/>
      <c r="FN1204" s="296"/>
      <c r="FO1204" s="296"/>
      <c r="FP1204" s="296"/>
      <c r="FQ1204" s="296"/>
    </row>
    <row r="1205" spans="168:173" x14ac:dyDescent="0.2">
      <c r="FL1205" s="296"/>
      <c r="FM1205" s="296"/>
      <c r="FN1205" s="296"/>
      <c r="FO1205" s="296"/>
      <c r="FP1205" s="296"/>
      <c r="FQ1205" s="296"/>
    </row>
    <row r="1206" spans="168:173" x14ac:dyDescent="0.2">
      <c r="FL1206" s="296"/>
      <c r="FM1206" s="296"/>
      <c r="FN1206" s="296"/>
      <c r="FO1206" s="296"/>
      <c r="FP1206" s="296"/>
      <c r="FQ1206" s="296"/>
    </row>
    <row r="1207" spans="168:173" x14ac:dyDescent="0.2">
      <c r="FL1207" s="296"/>
      <c r="FM1207" s="296"/>
      <c r="FN1207" s="296"/>
      <c r="FO1207" s="296"/>
      <c r="FP1207" s="296"/>
      <c r="FQ1207" s="296"/>
    </row>
    <row r="1208" spans="168:173" x14ac:dyDescent="0.2">
      <c r="FL1208" s="296"/>
      <c r="FM1208" s="296"/>
      <c r="FN1208" s="296"/>
      <c r="FO1208" s="296"/>
      <c r="FP1208" s="296"/>
      <c r="FQ1208" s="296"/>
    </row>
    <row r="1209" spans="168:173" x14ac:dyDescent="0.2">
      <c r="FL1209" s="296"/>
      <c r="FM1209" s="296"/>
      <c r="FN1209" s="296"/>
      <c r="FO1209" s="296"/>
      <c r="FP1209" s="296"/>
      <c r="FQ1209" s="296"/>
    </row>
    <row r="1210" spans="168:173" x14ac:dyDescent="0.2">
      <c r="FL1210" s="296"/>
      <c r="FM1210" s="296"/>
      <c r="FN1210" s="296"/>
      <c r="FO1210" s="296"/>
      <c r="FP1210" s="296"/>
      <c r="FQ1210" s="296"/>
    </row>
    <row r="1211" spans="168:173" x14ac:dyDescent="0.2">
      <c r="FL1211" s="296"/>
      <c r="FM1211" s="296"/>
      <c r="FN1211" s="296"/>
      <c r="FO1211" s="296"/>
      <c r="FP1211" s="296"/>
      <c r="FQ1211" s="296"/>
    </row>
    <row r="1212" spans="168:173" x14ac:dyDescent="0.2">
      <c r="FL1212" s="296"/>
      <c r="FM1212" s="296"/>
      <c r="FN1212" s="296"/>
      <c r="FO1212" s="296"/>
      <c r="FP1212" s="296"/>
      <c r="FQ1212" s="296"/>
    </row>
    <row r="1213" spans="168:173" x14ac:dyDescent="0.2">
      <c r="FL1213" s="296"/>
      <c r="FM1213" s="296"/>
      <c r="FN1213" s="296"/>
      <c r="FO1213" s="296"/>
      <c r="FP1213" s="296"/>
      <c r="FQ1213" s="296"/>
    </row>
    <row r="1214" spans="168:173" x14ac:dyDescent="0.2">
      <c r="FL1214" s="296"/>
      <c r="FM1214" s="296"/>
      <c r="FN1214" s="296"/>
      <c r="FO1214" s="296"/>
      <c r="FP1214" s="296"/>
      <c r="FQ1214" s="296"/>
    </row>
    <row r="1215" spans="168:173" x14ac:dyDescent="0.2">
      <c r="FL1215" s="296"/>
      <c r="FM1215" s="296"/>
      <c r="FN1215" s="296"/>
      <c r="FO1215" s="296"/>
      <c r="FP1215" s="296"/>
      <c r="FQ1215" s="296"/>
    </row>
    <row r="1216" spans="168:173" x14ac:dyDescent="0.2">
      <c r="FL1216" s="296"/>
      <c r="FM1216" s="296"/>
      <c r="FN1216" s="296"/>
      <c r="FO1216" s="296"/>
      <c r="FP1216" s="296"/>
      <c r="FQ1216" s="296"/>
    </row>
    <row r="1217" spans="168:173" x14ac:dyDescent="0.2">
      <c r="FL1217" s="296"/>
      <c r="FM1217" s="296"/>
      <c r="FN1217" s="296"/>
      <c r="FO1217" s="296"/>
      <c r="FP1217" s="296"/>
      <c r="FQ1217" s="296"/>
    </row>
    <row r="1218" spans="168:173" x14ac:dyDescent="0.2">
      <c r="FL1218" s="296"/>
      <c r="FM1218" s="296"/>
      <c r="FN1218" s="296"/>
      <c r="FO1218" s="296"/>
      <c r="FP1218" s="296"/>
      <c r="FQ1218" s="296"/>
    </row>
    <row r="1219" spans="168:173" x14ac:dyDescent="0.2">
      <c r="FL1219" s="296"/>
      <c r="FM1219" s="296"/>
      <c r="FN1219" s="296"/>
      <c r="FO1219" s="296"/>
      <c r="FP1219" s="296"/>
      <c r="FQ1219" s="296"/>
    </row>
    <row r="1220" spans="168:173" x14ac:dyDescent="0.2">
      <c r="FL1220" s="296"/>
      <c r="FM1220" s="296"/>
      <c r="FN1220" s="296"/>
      <c r="FO1220" s="296"/>
      <c r="FP1220" s="296"/>
      <c r="FQ1220" s="296"/>
    </row>
    <row r="1221" spans="168:173" x14ac:dyDescent="0.2">
      <c r="FL1221" s="296"/>
      <c r="FM1221" s="296"/>
      <c r="FN1221" s="296"/>
      <c r="FO1221" s="296"/>
      <c r="FP1221" s="296"/>
      <c r="FQ1221" s="296"/>
    </row>
    <row r="1222" spans="168:173" x14ac:dyDescent="0.2">
      <c r="FL1222" s="296"/>
      <c r="FM1222" s="296"/>
      <c r="FN1222" s="296"/>
      <c r="FO1222" s="296"/>
      <c r="FP1222" s="296"/>
      <c r="FQ1222" s="296"/>
    </row>
    <row r="1223" spans="168:173" x14ac:dyDescent="0.2">
      <c r="FL1223" s="296"/>
      <c r="FM1223" s="296"/>
      <c r="FN1223" s="296"/>
      <c r="FO1223" s="296"/>
      <c r="FP1223" s="296"/>
      <c r="FQ1223" s="296"/>
    </row>
    <row r="1224" spans="168:173" x14ac:dyDescent="0.2">
      <c r="FL1224" s="296"/>
      <c r="FM1224" s="296"/>
      <c r="FN1224" s="296"/>
      <c r="FO1224" s="296"/>
      <c r="FP1224" s="296"/>
      <c r="FQ1224" s="296"/>
    </row>
    <row r="1225" spans="168:173" x14ac:dyDescent="0.2">
      <c r="FL1225" s="296"/>
      <c r="FM1225" s="296"/>
      <c r="FN1225" s="296"/>
      <c r="FO1225" s="296"/>
      <c r="FP1225" s="296"/>
      <c r="FQ1225" s="296"/>
    </row>
    <row r="1226" spans="168:173" x14ac:dyDescent="0.2">
      <c r="FL1226" s="296"/>
      <c r="FM1226" s="296"/>
      <c r="FN1226" s="296"/>
      <c r="FO1226" s="296"/>
      <c r="FP1226" s="296"/>
      <c r="FQ1226" s="296"/>
    </row>
    <row r="1227" spans="168:173" x14ac:dyDescent="0.2">
      <c r="FL1227" s="296"/>
      <c r="FM1227" s="296"/>
      <c r="FN1227" s="296"/>
      <c r="FO1227" s="296"/>
      <c r="FP1227" s="296"/>
      <c r="FQ1227" s="296"/>
    </row>
    <row r="1228" spans="168:173" x14ac:dyDescent="0.2">
      <c r="FL1228" s="296"/>
      <c r="FM1228" s="296"/>
      <c r="FN1228" s="296"/>
      <c r="FO1228" s="296"/>
      <c r="FP1228" s="296"/>
      <c r="FQ1228" s="296"/>
    </row>
    <row r="1229" spans="168:173" x14ac:dyDescent="0.2">
      <c r="FL1229" s="296"/>
      <c r="FM1229" s="296"/>
      <c r="FN1229" s="296"/>
      <c r="FO1229" s="296"/>
      <c r="FP1229" s="296"/>
      <c r="FQ1229" s="296"/>
    </row>
    <row r="1230" spans="168:173" x14ac:dyDescent="0.2">
      <c r="FL1230" s="296"/>
      <c r="FM1230" s="296"/>
      <c r="FN1230" s="296"/>
      <c r="FO1230" s="296"/>
      <c r="FP1230" s="296"/>
      <c r="FQ1230" s="296"/>
    </row>
    <row r="1231" spans="168:173" x14ac:dyDescent="0.2">
      <c r="FL1231" s="296"/>
      <c r="FM1231" s="296"/>
      <c r="FN1231" s="296"/>
      <c r="FO1231" s="296"/>
      <c r="FP1231" s="296"/>
      <c r="FQ1231" s="296"/>
    </row>
    <row r="1232" spans="168:173" x14ac:dyDescent="0.2">
      <c r="FL1232" s="296"/>
      <c r="FM1232" s="296"/>
      <c r="FN1232" s="296"/>
      <c r="FO1232" s="296"/>
      <c r="FP1232" s="296"/>
      <c r="FQ1232" s="296"/>
    </row>
    <row r="1233" spans="168:173" x14ac:dyDescent="0.2">
      <c r="FL1233" s="296"/>
      <c r="FM1233" s="296"/>
      <c r="FN1233" s="296"/>
      <c r="FO1233" s="296"/>
      <c r="FP1233" s="296"/>
      <c r="FQ1233" s="296"/>
    </row>
    <row r="1234" spans="168:173" x14ac:dyDescent="0.2">
      <c r="FL1234" s="296"/>
      <c r="FM1234" s="296"/>
      <c r="FN1234" s="296"/>
      <c r="FO1234" s="296"/>
      <c r="FP1234" s="296"/>
      <c r="FQ1234" s="296"/>
    </row>
    <row r="1235" spans="168:173" x14ac:dyDescent="0.2">
      <c r="FL1235" s="296"/>
      <c r="FM1235" s="296"/>
      <c r="FN1235" s="296"/>
      <c r="FO1235" s="296"/>
      <c r="FP1235" s="296"/>
      <c r="FQ1235" s="296"/>
    </row>
    <row r="1236" spans="168:173" x14ac:dyDescent="0.2">
      <c r="FL1236" s="296"/>
      <c r="FM1236" s="296"/>
      <c r="FN1236" s="296"/>
      <c r="FO1236" s="296"/>
      <c r="FP1236" s="296"/>
      <c r="FQ1236" s="296"/>
    </row>
    <row r="1237" spans="168:173" x14ac:dyDescent="0.2">
      <c r="FL1237" s="296"/>
      <c r="FM1237" s="296"/>
      <c r="FN1237" s="296"/>
      <c r="FO1237" s="296"/>
      <c r="FP1237" s="296"/>
      <c r="FQ1237" s="296"/>
    </row>
    <row r="1238" spans="168:173" x14ac:dyDescent="0.2">
      <c r="FL1238" s="296"/>
      <c r="FM1238" s="296"/>
      <c r="FN1238" s="296"/>
      <c r="FO1238" s="296"/>
      <c r="FP1238" s="296"/>
      <c r="FQ1238" s="296"/>
    </row>
    <row r="1239" spans="168:173" x14ac:dyDescent="0.2">
      <c r="FL1239" s="296"/>
      <c r="FM1239" s="296"/>
      <c r="FN1239" s="296"/>
      <c r="FO1239" s="296"/>
      <c r="FP1239" s="296"/>
      <c r="FQ1239" s="296"/>
    </row>
    <row r="1240" spans="168:173" x14ac:dyDescent="0.2">
      <c r="FL1240" s="296"/>
      <c r="FM1240" s="296"/>
      <c r="FN1240" s="296"/>
      <c r="FO1240" s="296"/>
      <c r="FP1240" s="296"/>
      <c r="FQ1240" s="296"/>
    </row>
    <row r="1241" spans="168:173" x14ac:dyDescent="0.2">
      <c r="FL1241" s="296"/>
      <c r="FM1241" s="296"/>
      <c r="FN1241" s="296"/>
      <c r="FO1241" s="296"/>
      <c r="FP1241" s="296"/>
      <c r="FQ1241" s="296"/>
    </row>
    <row r="1242" spans="168:173" x14ac:dyDescent="0.2">
      <c r="FL1242" s="296"/>
      <c r="FM1242" s="296"/>
      <c r="FN1242" s="296"/>
      <c r="FO1242" s="296"/>
      <c r="FP1242" s="296"/>
      <c r="FQ1242" s="296"/>
    </row>
    <row r="1243" spans="168:173" x14ac:dyDescent="0.2">
      <c r="FL1243" s="296"/>
      <c r="FM1243" s="296"/>
      <c r="FN1243" s="296"/>
      <c r="FO1243" s="296"/>
      <c r="FP1243" s="296"/>
      <c r="FQ1243" s="296"/>
    </row>
    <row r="1244" spans="168:173" x14ac:dyDescent="0.2">
      <c r="FL1244" s="296"/>
      <c r="FM1244" s="296"/>
      <c r="FN1244" s="296"/>
      <c r="FO1244" s="296"/>
      <c r="FP1244" s="296"/>
      <c r="FQ1244" s="296"/>
    </row>
    <row r="1245" spans="168:173" x14ac:dyDescent="0.2">
      <c r="FL1245" s="296"/>
      <c r="FM1245" s="296"/>
      <c r="FN1245" s="296"/>
      <c r="FO1245" s="296"/>
      <c r="FP1245" s="296"/>
      <c r="FQ1245" s="296"/>
    </row>
    <row r="1246" spans="168:173" x14ac:dyDescent="0.2">
      <c r="FL1246" s="296"/>
      <c r="FM1246" s="296"/>
      <c r="FN1246" s="296"/>
      <c r="FO1246" s="296"/>
      <c r="FP1246" s="296"/>
      <c r="FQ1246" s="296"/>
    </row>
    <row r="1247" spans="168:173" x14ac:dyDescent="0.2">
      <c r="FL1247" s="296"/>
      <c r="FM1247" s="296"/>
      <c r="FN1247" s="296"/>
      <c r="FO1247" s="296"/>
      <c r="FP1247" s="296"/>
      <c r="FQ1247" s="296"/>
    </row>
    <row r="1248" spans="168:173" x14ac:dyDescent="0.2">
      <c r="FL1248" s="296"/>
      <c r="FM1248" s="296"/>
      <c r="FN1248" s="296"/>
      <c r="FO1248" s="296"/>
      <c r="FP1248" s="296"/>
      <c r="FQ1248" s="296"/>
    </row>
    <row r="1249" spans="168:173" x14ac:dyDescent="0.2">
      <c r="FL1249" s="296"/>
      <c r="FM1249" s="296"/>
      <c r="FN1249" s="296"/>
      <c r="FO1249" s="296"/>
      <c r="FP1249" s="296"/>
      <c r="FQ1249" s="296"/>
    </row>
    <row r="1250" spans="168:173" x14ac:dyDescent="0.2">
      <c r="FL1250" s="296"/>
      <c r="FM1250" s="296"/>
      <c r="FN1250" s="296"/>
      <c r="FO1250" s="296"/>
      <c r="FP1250" s="296"/>
      <c r="FQ1250" s="296"/>
    </row>
    <row r="1251" spans="168:173" x14ac:dyDescent="0.2">
      <c r="FL1251" s="296"/>
      <c r="FM1251" s="296"/>
      <c r="FN1251" s="296"/>
      <c r="FO1251" s="296"/>
      <c r="FP1251" s="296"/>
      <c r="FQ1251" s="296"/>
    </row>
    <row r="1252" spans="168:173" x14ac:dyDescent="0.2">
      <c r="FL1252" s="296"/>
      <c r="FM1252" s="296"/>
      <c r="FN1252" s="296"/>
      <c r="FO1252" s="296"/>
      <c r="FP1252" s="296"/>
      <c r="FQ1252" s="296"/>
    </row>
    <row r="1253" spans="168:173" x14ac:dyDescent="0.2">
      <c r="FL1253" s="296"/>
      <c r="FM1253" s="296"/>
      <c r="FN1253" s="296"/>
      <c r="FO1253" s="296"/>
      <c r="FP1253" s="296"/>
      <c r="FQ1253" s="296"/>
    </row>
    <row r="1254" spans="168:173" x14ac:dyDescent="0.2">
      <c r="FL1254" s="296"/>
      <c r="FM1254" s="296"/>
      <c r="FN1254" s="296"/>
      <c r="FO1254" s="296"/>
      <c r="FP1254" s="296"/>
      <c r="FQ1254" s="296"/>
    </row>
    <row r="1255" spans="168:173" x14ac:dyDescent="0.2">
      <c r="FL1255" s="296"/>
      <c r="FM1255" s="296"/>
      <c r="FN1255" s="296"/>
      <c r="FO1255" s="296"/>
      <c r="FP1255" s="296"/>
      <c r="FQ1255" s="296"/>
    </row>
    <row r="1256" spans="168:173" x14ac:dyDescent="0.2">
      <c r="FL1256" s="296"/>
      <c r="FM1256" s="296"/>
      <c r="FN1256" s="296"/>
      <c r="FO1256" s="296"/>
      <c r="FP1256" s="296"/>
      <c r="FQ1256" s="296"/>
    </row>
    <row r="1257" spans="168:173" x14ac:dyDescent="0.2">
      <c r="FL1257" s="296"/>
      <c r="FM1257" s="296"/>
      <c r="FN1257" s="296"/>
      <c r="FO1257" s="296"/>
      <c r="FP1257" s="296"/>
      <c r="FQ1257" s="296"/>
    </row>
    <row r="1258" spans="168:173" x14ac:dyDescent="0.2">
      <c r="FL1258" s="296"/>
      <c r="FM1258" s="296"/>
      <c r="FN1258" s="296"/>
      <c r="FO1258" s="296"/>
      <c r="FP1258" s="296"/>
      <c r="FQ1258" s="296"/>
    </row>
    <row r="1259" spans="168:173" x14ac:dyDescent="0.2">
      <c r="FL1259" s="296"/>
      <c r="FM1259" s="296"/>
      <c r="FN1259" s="296"/>
      <c r="FO1259" s="296"/>
      <c r="FP1259" s="296"/>
      <c r="FQ1259" s="296"/>
    </row>
    <row r="1260" spans="168:173" x14ac:dyDescent="0.2">
      <c r="FL1260" s="296"/>
      <c r="FM1260" s="296"/>
      <c r="FN1260" s="296"/>
      <c r="FO1260" s="296"/>
      <c r="FP1260" s="296"/>
      <c r="FQ1260" s="296"/>
    </row>
    <row r="1261" spans="168:173" x14ac:dyDescent="0.2">
      <c r="FL1261" s="296"/>
      <c r="FM1261" s="296"/>
      <c r="FN1261" s="296"/>
      <c r="FO1261" s="296"/>
      <c r="FP1261" s="296"/>
      <c r="FQ1261" s="296"/>
    </row>
    <row r="1262" spans="168:173" x14ac:dyDescent="0.2">
      <c r="FL1262" s="296"/>
      <c r="FM1262" s="296"/>
      <c r="FN1262" s="296"/>
      <c r="FO1262" s="296"/>
      <c r="FP1262" s="296"/>
      <c r="FQ1262" s="296"/>
    </row>
    <row r="1263" spans="168:173" x14ac:dyDescent="0.2">
      <c r="FL1263" s="296"/>
      <c r="FM1263" s="296"/>
      <c r="FN1263" s="296"/>
      <c r="FO1263" s="296"/>
      <c r="FP1263" s="296"/>
      <c r="FQ1263" s="296"/>
    </row>
    <row r="1264" spans="168:173" x14ac:dyDescent="0.2">
      <c r="FL1264" s="296"/>
      <c r="FM1264" s="296"/>
      <c r="FN1264" s="296"/>
      <c r="FO1264" s="296"/>
      <c r="FP1264" s="296"/>
      <c r="FQ1264" s="296"/>
    </row>
    <row r="1265" spans="168:173" x14ac:dyDescent="0.2">
      <c r="FL1265" s="296"/>
      <c r="FM1265" s="296"/>
      <c r="FN1265" s="296"/>
      <c r="FO1265" s="296"/>
      <c r="FP1265" s="296"/>
      <c r="FQ1265" s="296"/>
    </row>
    <row r="1266" spans="168:173" x14ac:dyDescent="0.2">
      <c r="FL1266" s="296"/>
      <c r="FM1266" s="296"/>
      <c r="FN1266" s="296"/>
      <c r="FO1266" s="296"/>
      <c r="FP1266" s="296"/>
      <c r="FQ1266" s="296"/>
    </row>
    <row r="1267" spans="168:173" x14ac:dyDescent="0.2">
      <c r="FL1267" s="296"/>
      <c r="FM1267" s="296"/>
      <c r="FN1267" s="296"/>
      <c r="FO1267" s="296"/>
      <c r="FP1267" s="296"/>
      <c r="FQ1267" s="296"/>
    </row>
    <row r="1268" spans="168:173" x14ac:dyDescent="0.2">
      <c r="FL1268" s="296"/>
      <c r="FM1268" s="296"/>
      <c r="FN1268" s="296"/>
      <c r="FO1268" s="296"/>
      <c r="FP1268" s="296"/>
      <c r="FQ1268" s="296"/>
    </row>
    <row r="1269" spans="168:173" x14ac:dyDescent="0.2">
      <c r="FL1269" s="296"/>
      <c r="FM1269" s="296"/>
      <c r="FN1269" s="296"/>
      <c r="FO1269" s="296"/>
      <c r="FP1269" s="296"/>
      <c r="FQ1269" s="296"/>
    </row>
    <row r="1270" spans="168:173" x14ac:dyDescent="0.2">
      <c r="FL1270" s="296"/>
      <c r="FM1270" s="296"/>
      <c r="FN1270" s="296"/>
      <c r="FO1270" s="296"/>
      <c r="FP1270" s="296"/>
      <c r="FQ1270" s="296"/>
    </row>
    <row r="1271" spans="168:173" x14ac:dyDescent="0.2">
      <c r="FL1271" s="296"/>
      <c r="FM1271" s="296"/>
      <c r="FN1271" s="296"/>
      <c r="FO1271" s="296"/>
      <c r="FP1271" s="296"/>
      <c r="FQ1271" s="296"/>
    </row>
    <row r="1272" spans="168:173" x14ac:dyDescent="0.2">
      <c r="FL1272" s="296"/>
      <c r="FM1272" s="296"/>
      <c r="FN1272" s="296"/>
      <c r="FO1272" s="296"/>
      <c r="FP1272" s="296"/>
      <c r="FQ1272" s="296"/>
    </row>
    <row r="1273" spans="168:173" x14ac:dyDescent="0.2">
      <c r="FL1273" s="296"/>
      <c r="FM1273" s="296"/>
      <c r="FN1273" s="296"/>
      <c r="FO1273" s="296"/>
      <c r="FP1273" s="296"/>
      <c r="FQ1273" s="296"/>
    </row>
    <row r="1274" spans="168:173" x14ac:dyDescent="0.2">
      <c r="FL1274" s="296"/>
      <c r="FM1274" s="296"/>
      <c r="FN1274" s="296"/>
      <c r="FO1274" s="296"/>
      <c r="FP1274" s="296"/>
      <c r="FQ1274" s="296"/>
    </row>
    <row r="1275" spans="168:173" x14ac:dyDescent="0.2">
      <c r="FL1275" s="296"/>
      <c r="FM1275" s="296"/>
      <c r="FN1275" s="296"/>
      <c r="FO1275" s="296"/>
      <c r="FP1275" s="296"/>
      <c r="FQ1275" s="296"/>
    </row>
    <row r="1276" spans="168:173" x14ac:dyDescent="0.2">
      <c r="FL1276" s="296"/>
      <c r="FM1276" s="296"/>
      <c r="FN1276" s="296"/>
      <c r="FO1276" s="296"/>
      <c r="FP1276" s="296"/>
      <c r="FQ1276" s="296"/>
    </row>
    <row r="1277" spans="168:173" x14ac:dyDescent="0.2">
      <c r="FL1277" s="296"/>
      <c r="FM1277" s="296"/>
      <c r="FN1277" s="296"/>
      <c r="FO1277" s="296"/>
      <c r="FP1277" s="296"/>
      <c r="FQ1277" s="296"/>
    </row>
    <row r="1278" spans="168:173" x14ac:dyDescent="0.2">
      <c r="FL1278" s="296"/>
      <c r="FM1278" s="296"/>
      <c r="FN1278" s="296"/>
      <c r="FO1278" s="296"/>
      <c r="FP1278" s="296"/>
      <c r="FQ1278" s="296"/>
    </row>
    <row r="1279" spans="168:173" x14ac:dyDescent="0.2">
      <c r="FL1279" s="296"/>
      <c r="FM1279" s="296"/>
      <c r="FN1279" s="296"/>
      <c r="FO1279" s="296"/>
      <c r="FP1279" s="296"/>
      <c r="FQ1279" s="296"/>
    </row>
    <row r="1280" spans="168:173" x14ac:dyDescent="0.2">
      <c r="FL1280" s="296"/>
      <c r="FM1280" s="296"/>
      <c r="FN1280" s="296"/>
      <c r="FO1280" s="296"/>
      <c r="FP1280" s="296"/>
      <c r="FQ1280" s="296"/>
    </row>
    <row r="1281" spans="168:173" x14ac:dyDescent="0.2">
      <c r="FL1281" s="296"/>
      <c r="FM1281" s="296"/>
      <c r="FN1281" s="296"/>
      <c r="FO1281" s="296"/>
      <c r="FP1281" s="296"/>
      <c r="FQ1281" s="296"/>
    </row>
    <row r="1282" spans="168:173" x14ac:dyDescent="0.2">
      <c r="FL1282" s="296"/>
      <c r="FM1282" s="296"/>
      <c r="FN1282" s="296"/>
      <c r="FO1282" s="296"/>
      <c r="FP1282" s="296"/>
      <c r="FQ1282" s="296"/>
    </row>
    <row r="1283" spans="168:173" x14ac:dyDescent="0.2">
      <c r="FL1283" s="296"/>
      <c r="FM1283" s="296"/>
      <c r="FN1283" s="296"/>
      <c r="FO1283" s="296"/>
      <c r="FP1283" s="296"/>
      <c r="FQ1283" s="296"/>
    </row>
    <row r="1284" spans="168:173" x14ac:dyDescent="0.2">
      <c r="FL1284" s="296"/>
      <c r="FM1284" s="296"/>
      <c r="FN1284" s="296"/>
      <c r="FO1284" s="296"/>
      <c r="FP1284" s="296"/>
      <c r="FQ1284" s="296"/>
    </row>
    <row r="1285" spans="168:173" x14ac:dyDescent="0.2">
      <c r="FL1285" s="296"/>
      <c r="FM1285" s="296"/>
      <c r="FN1285" s="296"/>
      <c r="FO1285" s="296"/>
      <c r="FP1285" s="296"/>
      <c r="FQ1285" s="296"/>
    </row>
    <row r="1286" spans="168:173" x14ac:dyDescent="0.2">
      <c r="FL1286" s="296"/>
      <c r="FM1286" s="296"/>
      <c r="FN1286" s="296"/>
      <c r="FO1286" s="296"/>
      <c r="FP1286" s="296"/>
      <c r="FQ1286" s="296"/>
    </row>
    <row r="1287" spans="168:173" x14ac:dyDescent="0.2">
      <c r="FL1287" s="296"/>
      <c r="FM1287" s="296"/>
      <c r="FN1287" s="296"/>
      <c r="FO1287" s="296"/>
      <c r="FP1287" s="296"/>
      <c r="FQ1287" s="296"/>
    </row>
    <row r="1288" spans="168:173" x14ac:dyDescent="0.2">
      <c r="FL1288" s="296"/>
      <c r="FM1288" s="296"/>
      <c r="FN1288" s="296"/>
      <c r="FO1288" s="296"/>
      <c r="FP1288" s="296"/>
      <c r="FQ1288" s="296"/>
    </row>
    <row r="1289" spans="168:173" x14ac:dyDescent="0.2">
      <c r="FL1289" s="296"/>
      <c r="FM1289" s="296"/>
      <c r="FN1289" s="296"/>
      <c r="FO1289" s="296"/>
      <c r="FP1289" s="296"/>
      <c r="FQ1289" s="296"/>
    </row>
    <row r="1290" spans="168:173" x14ac:dyDescent="0.2">
      <c r="FL1290" s="296"/>
      <c r="FM1290" s="296"/>
      <c r="FN1290" s="296"/>
      <c r="FO1290" s="296"/>
      <c r="FP1290" s="296"/>
      <c r="FQ1290" s="296"/>
    </row>
    <row r="1291" spans="168:173" x14ac:dyDescent="0.2">
      <c r="FL1291" s="296"/>
      <c r="FM1291" s="296"/>
      <c r="FN1291" s="296"/>
      <c r="FO1291" s="296"/>
      <c r="FP1291" s="296"/>
      <c r="FQ1291" s="296"/>
    </row>
    <row r="1292" spans="168:173" x14ac:dyDescent="0.2">
      <c r="FL1292" s="296"/>
      <c r="FM1292" s="296"/>
      <c r="FN1292" s="296"/>
      <c r="FO1292" s="296"/>
      <c r="FP1292" s="296"/>
      <c r="FQ1292" s="296"/>
    </row>
    <row r="1293" spans="168:173" x14ac:dyDescent="0.2">
      <c r="FL1293" s="296"/>
      <c r="FM1293" s="296"/>
      <c r="FN1293" s="296"/>
      <c r="FO1293" s="296"/>
      <c r="FP1293" s="296"/>
      <c r="FQ1293" s="296"/>
    </row>
    <row r="1294" spans="168:173" x14ac:dyDescent="0.2">
      <c r="FL1294" s="296"/>
      <c r="FM1294" s="296"/>
      <c r="FN1294" s="296"/>
      <c r="FO1294" s="296"/>
      <c r="FP1294" s="296"/>
      <c r="FQ1294" s="296"/>
    </row>
    <row r="1295" spans="168:173" x14ac:dyDescent="0.2">
      <c r="FL1295" s="296"/>
      <c r="FM1295" s="296"/>
      <c r="FN1295" s="296"/>
      <c r="FO1295" s="296"/>
      <c r="FP1295" s="296"/>
      <c r="FQ1295" s="296"/>
    </row>
    <row r="1296" spans="168:173" x14ac:dyDescent="0.2">
      <c r="FL1296" s="296"/>
      <c r="FM1296" s="296"/>
      <c r="FN1296" s="296"/>
      <c r="FO1296" s="296"/>
      <c r="FP1296" s="296"/>
      <c r="FQ1296" s="296"/>
    </row>
    <row r="1297" spans="168:173" x14ac:dyDescent="0.2">
      <c r="FL1297" s="296"/>
      <c r="FM1297" s="296"/>
      <c r="FN1297" s="296"/>
      <c r="FO1297" s="296"/>
      <c r="FP1297" s="296"/>
      <c r="FQ1297" s="296"/>
    </row>
    <row r="1298" spans="168:173" x14ac:dyDescent="0.2">
      <c r="FL1298" s="296"/>
      <c r="FM1298" s="296"/>
      <c r="FN1298" s="296"/>
      <c r="FO1298" s="296"/>
      <c r="FP1298" s="296"/>
      <c r="FQ1298" s="296"/>
    </row>
    <row r="1299" spans="168:173" x14ac:dyDescent="0.2">
      <c r="FL1299" s="296"/>
      <c r="FM1299" s="296"/>
      <c r="FN1299" s="296"/>
      <c r="FO1299" s="296"/>
      <c r="FP1299" s="296"/>
      <c r="FQ1299" s="296"/>
    </row>
    <row r="1300" spans="168:173" x14ac:dyDescent="0.2">
      <c r="FL1300" s="296"/>
      <c r="FM1300" s="296"/>
      <c r="FN1300" s="296"/>
      <c r="FO1300" s="296"/>
      <c r="FP1300" s="296"/>
      <c r="FQ1300" s="296"/>
    </row>
    <row r="1301" spans="168:173" x14ac:dyDescent="0.2">
      <c r="FL1301" s="296"/>
      <c r="FM1301" s="296"/>
      <c r="FN1301" s="296"/>
      <c r="FO1301" s="296"/>
      <c r="FP1301" s="296"/>
      <c r="FQ1301" s="296"/>
    </row>
    <row r="1302" spans="168:173" x14ac:dyDescent="0.2">
      <c r="FL1302" s="296"/>
      <c r="FM1302" s="296"/>
      <c r="FN1302" s="296"/>
      <c r="FO1302" s="296"/>
      <c r="FP1302" s="296"/>
      <c r="FQ1302" s="296"/>
    </row>
    <row r="1303" spans="168:173" x14ac:dyDescent="0.2">
      <c r="FL1303" s="296"/>
      <c r="FM1303" s="296"/>
      <c r="FN1303" s="296"/>
      <c r="FO1303" s="296"/>
      <c r="FP1303" s="296"/>
      <c r="FQ1303" s="296"/>
    </row>
    <row r="1304" spans="168:173" x14ac:dyDescent="0.2">
      <c r="FL1304" s="296"/>
      <c r="FM1304" s="296"/>
      <c r="FN1304" s="296"/>
      <c r="FO1304" s="296"/>
      <c r="FP1304" s="296"/>
      <c r="FQ1304" s="296"/>
    </row>
    <row r="1305" spans="168:173" x14ac:dyDescent="0.2">
      <c r="FL1305" s="296"/>
      <c r="FM1305" s="296"/>
      <c r="FN1305" s="296"/>
      <c r="FO1305" s="296"/>
      <c r="FP1305" s="296"/>
      <c r="FQ1305" s="296"/>
    </row>
    <row r="1306" spans="168:173" x14ac:dyDescent="0.2">
      <c r="FL1306" s="296"/>
      <c r="FM1306" s="296"/>
      <c r="FN1306" s="296"/>
      <c r="FO1306" s="296"/>
      <c r="FP1306" s="296"/>
      <c r="FQ1306" s="296"/>
    </row>
    <row r="1307" spans="168:173" x14ac:dyDescent="0.2">
      <c r="FL1307" s="296"/>
      <c r="FM1307" s="296"/>
      <c r="FN1307" s="296"/>
      <c r="FO1307" s="296"/>
      <c r="FP1307" s="296"/>
      <c r="FQ1307" s="296"/>
    </row>
    <row r="1308" spans="168:173" x14ac:dyDescent="0.2">
      <c r="FL1308" s="296"/>
      <c r="FM1308" s="296"/>
      <c r="FN1308" s="296"/>
      <c r="FO1308" s="296"/>
      <c r="FP1308" s="296"/>
      <c r="FQ1308" s="296"/>
    </row>
    <row r="1309" spans="168:173" x14ac:dyDescent="0.2">
      <c r="FL1309" s="296"/>
      <c r="FM1309" s="296"/>
      <c r="FN1309" s="296"/>
      <c r="FO1309" s="296"/>
      <c r="FP1309" s="296"/>
      <c r="FQ1309" s="296"/>
    </row>
    <row r="1310" spans="168:173" x14ac:dyDescent="0.2">
      <c r="FL1310" s="296"/>
      <c r="FM1310" s="296"/>
      <c r="FN1310" s="296"/>
      <c r="FO1310" s="296"/>
      <c r="FP1310" s="296"/>
      <c r="FQ1310" s="296"/>
    </row>
    <row r="1311" spans="168:173" x14ac:dyDescent="0.2">
      <c r="FL1311" s="296"/>
      <c r="FM1311" s="296"/>
      <c r="FN1311" s="296"/>
      <c r="FO1311" s="296"/>
      <c r="FP1311" s="296"/>
      <c r="FQ1311" s="296"/>
    </row>
    <row r="1312" spans="168:173" x14ac:dyDescent="0.2">
      <c r="FL1312" s="296"/>
      <c r="FM1312" s="296"/>
      <c r="FN1312" s="296"/>
      <c r="FO1312" s="296"/>
      <c r="FP1312" s="296"/>
      <c r="FQ1312" s="296"/>
    </row>
    <row r="1313" spans="168:173" x14ac:dyDescent="0.2">
      <c r="FL1313" s="296"/>
      <c r="FM1313" s="296"/>
      <c r="FN1313" s="296"/>
      <c r="FO1313" s="296"/>
      <c r="FP1313" s="296"/>
      <c r="FQ1313" s="296"/>
    </row>
    <row r="1314" spans="168:173" x14ac:dyDescent="0.2">
      <c r="FL1314" s="296"/>
      <c r="FM1314" s="296"/>
      <c r="FN1314" s="296"/>
      <c r="FO1314" s="296"/>
      <c r="FP1314" s="296"/>
      <c r="FQ1314" s="296"/>
    </row>
    <row r="1315" spans="168:173" x14ac:dyDescent="0.2">
      <c r="FL1315" s="296"/>
      <c r="FM1315" s="296"/>
      <c r="FN1315" s="296"/>
      <c r="FO1315" s="296"/>
      <c r="FP1315" s="296"/>
      <c r="FQ1315" s="296"/>
    </row>
    <row r="1316" spans="168:173" x14ac:dyDescent="0.2">
      <c r="FL1316" s="296"/>
      <c r="FM1316" s="296"/>
      <c r="FN1316" s="296"/>
      <c r="FO1316" s="296"/>
      <c r="FP1316" s="296"/>
      <c r="FQ1316" s="296"/>
    </row>
    <row r="1317" spans="168:173" x14ac:dyDescent="0.2">
      <c r="FL1317" s="296"/>
      <c r="FM1317" s="296"/>
      <c r="FN1317" s="296"/>
      <c r="FO1317" s="296"/>
      <c r="FP1317" s="296"/>
      <c r="FQ1317" s="296"/>
    </row>
    <row r="1318" spans="168:173" x14ac:dyDescent="0.2">
      <c r="FL1318" s="296"/>
      <c r="FM1318" s="296"/>
      <c r="FN1318" s="296"/>
      <c r="FO1318" s="296"/>
      <c r="FP1318" s="296"/>
      <c r="FQ1318" s="296"/>
    </row>
    <row r="1319" spans="168:173" x14ac:dyDescent="0.2">
      <c r="FL1319" s="296"/>
      <c r="FM1319" s="296"/>
      <c r="FN1319" s="296"/>
      <c r="FO1319" s="296"/>
      <c r="FP1319" s="296"/>
      <c r="FQ1319" s="296"/>
    </row>
    <row r="1320" spans="168:173" x14ac:dyDescent="0.2">
      <c r="FL1320" s="296"/>
      <c r="FM1320" s="296"/>
      <c r="FN1320" s="296"/>
      <c r="FO1320" s="296"/>
      <c r="FP1320" s="296"/>
      <c r="FQ1320" s="296"/>
    </row>
    <row r="1321" spans="168:173" x14ac:dyDescent="0.2">
      <c r="FL1321" s="296"/>
      <c r="FM1321" s="296"/>
      <c r="FN1321" s="296"/>
      <c r="FO1321" s="296"/>
      <c r="FP1321" s="296"/>
      <c r="FQ1321" s="296"/>
    </row>
    <row r="1322" spans="168:173" x14ac:dyDescent="0.2">
      <c r="FL1322" s="296"/>
      <c r="FM1322" s="296"/>
      <c r="FN1322" s="296"/>
      <c r="FO1322" s="296"/>
      <c r="FP1322" s="296"/>
      <c r="FQ1322" s="296"/>
    </row>
    <row r="1323" spans="168:173" x14ac:dyDescent="0.2">
      <c r="FL1323" s="296"/>
      <c r="FM1323" s="296"/>
      <c r="FN1323" s="296"/>
      <c r="FO1323" s="296"/>
      <c r="FP1323" s="296"/>
      <c r="FQ1323" s="296"/>
    </row>
    <row r="1324" spans="168:173" x14ac:dyDescent="0.2">
      <c r="FL1324" s="296"/>
      <c r="FM1324" s="296"/>
      <c r="FN1324" s="296"/>
      <c r="FO1324" s="296"/>
      <c r="FP1324" s="296"/>
      <c r="FQ1324" s="296"/>
    </row>
    <row r="1325" spans="168:173" x14ac:dyDescent="0.2">
      <c r="FL1325" s="296"/>
      <c r="FM1325" s="296"/>
      <c r="FN1325" s="296"/>
      <c r="FO1325" s="296"/>
      <c r="FP1325" s="296"/>
      <c r="FQ1325" s="296"/>
    </row>
    <row r="1326" spans="168:173" x14ac:dyDescent="0.2">
      <c r="FL1326" s="296"/>
      <c r="FM1326" s="296"/>
      <c r="FN1326" s="296"/>
      <c r="FO1326" s="296"/>
      <c r="FP1326" s="296"/>
      <c r="FQ1326" s="296"/>
    </row>
    <row r="1327" spans="168:173" x14ac:dyDescent="0.2">
      <c r="FL1327" s="296"/>
      <c r="FM1327" s="296"/>
      <c r="FN1327" s="296"/>
      <c r="FO1327" s="296"/>
      <c r="FP1327" s="296"/>
      <c r="FQ1327" s="296"/>
    </row>
    <row r="1328" spans="168:173" x14ac:dyDescent="0.2">
      <c r="FL1328" s="296"/>
      <c r="FM1328" s="296"/>
      <c r="FN1328" s="296"/>
      <c r="FO1328" s="296"/>
      <c r="FP1328" s="296"/>
      <c r="FQ1328" s="296"/>
    </row>
    <row r="1329" spans="168:173" x14ac:dyDescent="0.2">
      <c r="FL1329" s="296"/>
      <c r="FM1329" s="296"/>
      <c r="FN1329" s="296"/>
      <c r="FO1329" s="296"/>
      <c r="FP1329" s="296"/>
      <c r="FQ1329" s="296"/>
    </row>
    <row r="1330" spans="168:173" x14ac:dyDescent="0.2">
      <c r="FL1330" s="296"/>
      <c r="FM1330" s="296"/>
      <c r="FN1330" s="296"/>
      <c r="FO1330" s="296"/>
      <c r="FP1330" s="296"/>
      <c r="FQ1330" s="296"/>
    </row>
    <row r="1331" spans="168:173" x14ac:dyDescent="0.2">
      <c r="FL1331" s="296"/>
      <c r="FM1331" s="296"/>
      <c r="FN1331" s="296"/>
      <c r="FO1331" s="296"/>
      <c r="FP1331" s="296"/>
      <c r="FQ1331" s="296"/>
    </row>
    <row r="1332" spans="168:173" x14ac:dyDescent="0.2">
      <c r="FL1332" s="296"/>
      <c r="FM1332" s="296"/>
      <c r="FN1332" s="296"/>
      <c r="FO1332" s="296"/>
      <c r="FP1332" s="296"/>
      <c r="FQ1332" s="296"/>
    </row>
    <row r="1333" spans="168:173" x14ac:dyDescent="0.2">
      <c r="FL1333" s="296"/>
      <c r="FM1333" s="296"/>
      <c r="FN1333" s="296"/>
      <c r="FO1333" s="296"/>
      <c r="FP1333" s="296"/>
      <c r="FQ1333" s="296"/>
    </row>
    <row r="1334" spans="168:173" x14ac:dyDescent="0.2">
      <c r="FL1334" s="296"/>
      <c r="FM1334" s="296"/>
      <c r="FN1334" s="296"/>
      <c r="FO1334" s="296"/>
      <c r="FP1334" s="296"/>
      <c r="FQ1334" s="296"/>
    </row>
    <row r="1335" spans="168:173" x14ac:dyDescent="0.2">
      <c r="FL1335" s="296"/>
      <c r="FM1335" s="296"/>
      <c r="FN1335" s="296"/>
      <c r="FO1335" s="296"/>
      <c r="FP1335" s="296"/>
      <c r="FQ1335" s="296"/>
    </row>
    <row r="1336" spans="168:173" x14ac:dyDescent="0.2">
      <c r="FL1336" s="296"/>
      <c r="FM1336" s="296"/>
      <c r="FN1336" s="296"/>
      <c r="FO1336" s="296"/>
      <c r="FP1336" s="296"/>
      <c r="FQ1336" s="296"/>
    </row>
    <row r="1337" spans="168:173" x14ac:dyDescent="0.2">
      <c r="FL1337" s="296"/>
      <c r="FM1337" s="296"/>
      <c r="FN1337" s="296"/>
      <c r="FO1337" s="296"/>
      <c r="FP1337" s="296"/>
      <c r="FQ1337" s="296"/>
    </row>
    <row r="1338" spans="168:173" x14ac:dyDescent="0.2">
      <c r="FL1338" s="296"/>
      <c r="FM1338" s="296"/>
      <c r="FN1338" s="296"/>
      <c r="FO1338" s="296"/>
      <c r="FP1338" s="296"/>
      <c r="FQ1338" s="296"/>
    </row>
    <row r="1339" spans="168:173" x14ac:dyDescent="0.2">
      <c r="FL1339" s="296"/>
      <c r="FM1339" s="296"/>
      <c r="FN1339" s="296"/>
      <c r="FO1339" s="296"/>
      <c r="FP1339" s="296"/>
      <c r="FQ1339" s="296"/>
    </row>
    <row r="1340" spans="168:173" x14ac:dyDescent="0.2">
      <c r="FL1340" s="296"/>
      <c r="FM1340" s="296"/>
      <c r="FN1340" s="296"/>
      <c r="FO1340" s="296"/>
      <c r="FP1340" s="296"/>
      <c r="FQ1340" s="296"/>
    </row>
    <row r="1341" spans="168:173" x14ac:dyDescent="0.2">
      <c r="FL1341" s="296"/>
      <c r="FM1341" s="296"/>
      <c r="FN1341" s="296"/>
      <c r="FO1341" s="296"/>
      <c r="FP1341" s="296"/>
      <c r="FQ1341" s="296"/>
    </row>
    <row r="1342" spans="168:173" x14ac:dyDescent="0.2">
      <c r="FL1342" s="296"/>
      <c r="FM1342" s="296"/>
      <c r="FN1342" s="296"/>
      <c r="FO1342" s="296"/>
      <c r="FP1342" s="296"/>
      <c r="FQ1342" s="296"/>
    </row>
    <row r="1343" spans="168:173" x14ac:dyDescent="0.2">
      <c r="FL1343" s="296"/>
      <c r="FM1343" s="296"/>
      <c r="FN1343" s="296"/>
      <c r="FO1343" s="296"/>
      <c r="FP1343" s="296"/>
      <c r="FQ1343" s="296"/>
    </row>
    <row r="1344" spans="168:173" x14ac:dyDescent="0.2">
      <c r="FL1344" s="296"/>
      <c r="FM1344" s="296"/>
      <c r="FN1344" s="296"/>
      <c r="FO1344" s="296"/>
      <c r="FP1344" s="296"/>
      <c r="FQ1344" s="296"/>
    </row>
    <row r="1345" spans="168:173" x14ac:dyDescent="0.2">
      <c r="FL1345" s="296"/>
      <c r="FM1345" s="296"/>
      <c r="FN1345" s="296"/>
      <c r="FO1345" s="296"/>
      <c r="FP1345" s="296"/>
      <c r="FQ1345" s="296"/>
    </row>
    <row r="1346" spans="168:173" x14ac:dyDescent="0.2">
      <c r="FL1346" s="296"/>
      <c r="FM1346" s="296"/>
      <c r="FN1346" s="296"/>
      <c r="FO1346" s="296"/>
      <c r="FP1346" s="296"/>
      <c r="FQ1346" s="296"/>
    </row>
    <row r="1347" spans="168:173" x14ac:dyDescent="0.2">
      <c r="FL1347" s="296"/>
      <c r="FM1347" s="296"/>
      <c r="FN1347" s="296"/>
      <c r="FO1347" s="296"/>
      <c r="FP1347" s="296"/>
      <c r="FQ1347" s="296"/>
    </row>
    <row r="1348" spans="168:173" x14ac:dyDescent="0.2">
      <c r="FL1348" s="296"/>
      <c r="FM1348" s="296"/>
      <c r="FN1348" s="296"/>
      <c r="FO1348" s="296"/>
      <c r="FP1348" s="296"/>
      <c r="FQ1348" s="296"/>
    </row>
    <row r="1349" spans="168:173" x14ac:dyDescent="0.2">
      <c r="FL1349" s="296"/>
      <c r="FM1349" s="296"/>
      <c r="FN1349" s="296"/>
      <c r="FO1349" s="296"/>
      <c r="FP1349" s="296"/>
      <c r="FQ1349" s="296"/>
    </row>
    <row r="1350" spans="168:173" x14ac:dyDescent="0.2">
      <c r="FL1350" s="296"/>
      <c r="FM1350" s="296"/>
      <c r="FN1350" s="296"/>
      <c r="FO1350" s="296"/>
      <c r="FP1350" s="296"/>
      <c r="FQ1350" s="296"/>
    </row>
    <row r="1351" spans="168:173" x14ac:dyDescent="0.2">
      <c r="FL1351" s="296"/>
      <c r="FM1351" s="296"/>
      <c r="FN1351" s="296"/>
      <c r="FO1351" s="296"/>
      <c r="FP1351" s="296"/>
      <c r="FQ1351" s="296"/>
    </row>
    <row r="1352" spans="168:173" x14ac:dyDescent="0.2">
      <c r="FL1352" s="296"/>
      <c r="FM1352" s="296"/>
      <c r="FN1352" s="296"/>
      <c r="FO1352" s="296"/>
      <c r="FP1352" s="296"/>
      <c r="FQ1352" s="296"/>
    </row>
    <row r="1353" spans="168:173" x14ac:dyDescent="0.2">
      <c r="FL1353" s="296"/>
      <c r="FM1353" s="296"/>
      <c r="FN1353" s="296"/>
      <c r="FO1353" s="296"/>
      <c r="FP1353" s="296"/>
      <c r="FQ1353" s="296"/>
    </row>
    <row r="1354" spans="168:173" x14ac:dyDescent="0.2">
      <c r="FL1354" s="296"/>
      <c r="FM1354" s="296"/>
      <c r="FN1354" s="296"/>
      <c r="FO1354" s="296"/>
      <c r="FP1354" s="296"/>
      <c r="FQ1354" s="296"/>
    </row>
    <row r="1355" spans="168:173" x14ac:dyDescent="0.2">
      <c r="FL1355" s="296"/>
      <c r="FM1355" s="296"/>
      <c r="FN1355" s="296"/>
      <c r="FO1355" s="296"/>
      <c r="FP1355" s="296"/>
      <c r="FQ1355" s="296"/>
    </row>
    <row r="1356" spans="168:173" x14ac:dyDescent="0.2">
      <c r="FL1356" s="296"/>
      <c r="FM1356" s="296"/>
      <c r="FN1356" s="296"/>
      <c r="FO1356" s="296"/>
      <c r="FP1356" s="296"/>
      <c r="FQ1356" s="296"/>
    </row>
    <row r="1357" spans="168:173" x14ac:dyDescent="0.2">
      <c r="FL1357" s="296"/>
      <c r="FM1357" s="296"/>
      <c r="FN1357" s="296"/>
      <c r="FO1357" s="296"/>
      <c r="FP1357" s="296"/>
      <c r="FQ1357" s="296"/>
    </row>
    <row r="1358" spans="168:173" x14ac:dyDescent="0.2">
      <c r="FL1358" s="296"/>
      <c r="FM1358" s="296"/>
      <c r="FN1358" s="296"/>
      <c r="FO1358" s="296"/>
      <c r="FP1358" s="296"/>
      <c r="FQ1358" s="296"/>
    </row>
    <row r="1359" spans="168:173" x14ac:dyDescent="0.2">
      <c r="FL1359" s="296"/>
      <c r="FM1359" s="296"/>
      <c r="FN1359" s="296"/>
      <c r="FO1359" s="296"/>
      <c r="FP1359" s="296"/>
      <c r="FQ1359" s="296"/>
    </row>
    <row r="1360" spans="168:173" x14ac:dyDescent="0.2">
      <c r="FL1360" s="296"/>
      <c r="FM1360" s="296"/>
      <c r="FN1360" s="296"/>
      <c r="FO1360" s="296"/>
      <c r="FP1360" s="296"/>
      <c r="FQ1360" s="296"/>
    </row>
    <row r="1361" spans="168:173" x14ac:dyDescent="0.2">
      <c r="FL1361" s="296"/>
      <c r="FM1361" s="296"/>
      <c r="FN1361" s="296"/>
      <c r="FO1361" s="296"/>
      <c r="FP1361" s="296"/>
      <c r="FQ1361" s="296"/>
    </row>
    <row r="1362" spans="168:173" x14ac:dyDescent="0.2">
      <c r="FL1362" s="296"/>
      <c r="FM1362" s="296"/>
      <c r="FN1362" s="296"/>
      <c r="FO1362" s="296"/>
      <c r="FP1362" s="296"/>
      <c r="FQ1362" s="296"/>
    </row>
    <row r="1363" spans="168:173" x14ac:dyDescent="0.2">
      <c r="FL1363" s="296"/>
      <c r="FM1363" s="296"/>
      <c r="FN1363" s="296"/>
      <c r="FO1363" s="296"/>
      <c r="FP1363" s="296"/>
      <c r="FQ1363" s="296"/>
    </row>
    <row r="1364" spans="168:173" x14ac:dyDescent="0.2">
      <c r="FL1364" s="296"/>
      <c r="FM1364" s="296"/>
      <c r="FN1364" s="296"/>
      <c r="FO1364" s="296"/>
      <c r="FP1364" s="296"/>
      <c r="FQ1364" s="296"/>
    </row>
    <row r="1365" spans="168:173" x14ac:dyDescent="0.2">
      <c r="FL1365" s="296"/>
      <c r="FM1365" s="296"/>
      <c r="FN1365" s="296"/>
      <c r="FO1365" s="296"/>
      <c r="FP1365" s="296"/>
      <c r="FQ1365" s="296"/>
    </row>
    <row r="1366" spans="168:173" x14ac:dyDescent="0.2">
      <c r="FL1366" s="296"/>
      <c r="FM1366" s="296"/>
      <c r="FN1366" s="296"/>
      <c r="FO1366" s="296"/>
      <c r="FP1366" s="296"/>
      <c r="FQ1366" s="296"/>
    </row>
    <row r="1367" spans="168:173" x14ac:dyDescent="0.2">
      <c r="FL1367" s="296"/>
      <c r="FM1367" s="296"/>
      <c r="FN1367" s="296"/>
      <c r="FO1367" s="296"/>
      <c r="FP1367" s="296"/>
      <c r="FQ1367" s="296"/>
    </row>
    <row r="1368" spans="168:173" x14ac:dyDescent="0.2">
      <c r="FL1368" s="296"/>
      <c r="FM1368" s="296"/>
      <c r="FN1368" s="296"/>
      <c r="FO1368" s="296"/>
      <c r="FP1368" s="296"/>
      <c r="FQ1368" s="296"/>
    </row>
    <row r="1369" spans="168:173" x14ac:dyDescent="0.2">
      <c r="FL1369" s="296"/>
      <c r="FM1369" s="296"/>
      <c r="FN1369" s="296"/>
      <c r="FO1369" s="296"/>
      <c r="FP1369" s="296"/>
      <c r="FQ1369" s="296"/>
    </row>
    <row r="1370" spans="168:173" x14ac:dyDescent="0.2">
      <c r="FL1370" s="296"/>
      <c r="FM1370" s="296"/>
      <c r="FN1370" s="296"/>
      <c r="FO1370" s="296"/>
      <c r="FP1370" s="296"/>
      <c r="FQ1370" s="296"/>
    </row>
    <row r="1371" spans="168:173" x14ac:dyDescent="0.2">
      <c r="FL1371" s="296"/>
      <c r="FM1371" s="296"/>
      <c r="FN1371" s="296"/>
      <c r="FO1371" s="296"/>
      <c r="FP1371" s="296"/>
      <c r="FQ1371" s="296"/>
    </row>
    <row r="1372" spans="168:173" x14ac:dyDescent="0.2">
      <c r="FL1372" s="296"/>
      <c r="FM1372" s="296"/>
      <c r="FN1372" s="296"/>
      <c r="FO1372" s="296"/>
      <c r="FP1372" s="296"/>
      <c r="FQ1372" s="296"/>
    </row>
    <row r="1373" spans="168:173" x14ac:dyDescent="0.2">
      <c r="FL1373" s="296"/>
      <c r="FM1373" s="296"/>
      <c r="FN1373" s="296"/>
      <c r="FO1373" s="296"/>
      <c r="FP1373" s="296"/>
      <c r="FQ1373" s="296"/>
    </row>
    <row r="1374" spans="168:173" x14ac:dyDescent="0.2">
      <c r="FL1374" s="296"/>
      <c r="FM1374" s="296"/>
      <c r="FN1374" s="296"/>
      <c r="FO1374" s="296"/>
      <c r="FP1374" s="296"/>
      <c r="FQ1374" s="296"/>
    </row>
    <row r="1375" spans="168:173" x14ac:dyDescent="0.2">
      <c r="FL1375" s="296"/>
      <c r="FM1375" s="296"/>
      <c r="FN1375" s="296"/>
      <c r="FO1375" s="296"/>
      <c r="FP1375" s="296"/>
      <c r="FQ1375" s="296"/>
    </row>
    <row r="1376" spans="168:173" x14ac:dyDescent="0.2">
      <c r="FL1376" s="296"/>
      <c r="FM1376" s="296"/>
      <c r="FN1376" s="296"/>
      <c r="FO1376" s="296"/>
      <c r="FP1376" s="296"/>
      <c r="FQ1376" s="296"/>
    </row>
    <row r="1377" spans="168:173" x14ac:dyDescent="0.2">
      <c r="FL1377" s="296"/>
      <c r="FM1377" s="296"/>
      <c r="FN1377" s="296"/>
      <c r="FO1377" s="296"/>
      <c r="FP1377" s="296"/>
      <c r="FQ1377" s="296"/>
    </row>
    <row r="1378" spans="168:173" x14ac:dyDescent="0.2">
      <c r="FL1378" s="296"/>
      <c r="FM1378" s="296"/>
      <c r="FN1378" s="296"/>
      <c r="FO1378" s="296"/>
      <c r="FP1378" s="296"/>
      <c r="FQ1378" s="296"/>
    </row>
    <row r="1379" spans="168:173" x14ac:dyDescent="0.2">
      <c r="FL1379" s="296"/>
      <c r="FM1379" s="296"/>
      <c r="FN1379" s="296"/>
      <c r="FO1379" s="296"/>
      <c r="FP1379" s="296"/>
      <c r="FQ1379" s="296"/>
    </row>
    <row r="1380" spans="168:173" x14ac:dyDescent="0.2">
      <c r="FL1380" s="296"/>
      <c r="FM1380" s="296"/>
      <c r="FN1380" s="296"/>
      <c r="FO1380" s="296"/>
      <c r="FP1380" s="296"/>
      <c r="FQ1380" s="296"/>
    </row>
    <row r="1381" spans="168:173" x14ac:dyDescent="0.2">
      <c r="FL1381" s="296"/>
      <c r="FM1381" s="296"/>
      <c r="FN1381" s="296"/>
      <c r="FO1381" s="296"/>
      <c r="FP1381" s="296"/>
      <c r="FQ1381" s="296"/>
    </row>
    <row r="1382" spans="168:173" x14ac:dyDescent="0.2">
      <c r="FL1382" s="296"/>
      <c r="FM1382" s="296"/>
      <c r="FN1382" s="296"/>
      <c r="FO1382" s="296"/>
      <c r="FP1382" s="296"/>
      <c r="FQ1382" s="296"/>
    </row>
    <row r="1383" spans="168:173" x14ac:dyDescent="0.2">
      <c r="FL1383" s="296"/>
      <c r="FM1383" s="296"/>
      <c r="FN1383" s="296"/>
      <c r="FO1383" s="296"/>
      <c r="FP1383" s="296"/>
      <c r="FQ1383" s="296"/>
    </row>
    <row r="1384" spans="168:173" x14ac:dyDescent="0.2">
      <c r="FL1384" s="296"/>
      <c r="FM1384" s="296"/>
      <c r="FN1384" s="296"/>
      <c r="FO1384" s="296"/>
      <c r="FP1384" s="296"/>
      <c r="FQ1384" s="296"/>
    </row>
    <row r="1385" spans="168:173" x14ac:dyDescent="0.2">
      <c r="FL1385" s="296"/>
      <c r="FM1385" s="296"/>
      <c r="FN1385" s="296"/>
      <c r="FO1385" s="296"/>
      <c r="FP1385" s="296"/>
      <c r="FQ1385" s="296"/>
    </row>
    <row r="1386" spans="168:173" x14ac:dyDescent="0.2">
      <c r="FL1386" s="296"/>
      <c r="FM1386" s="296"/>
      <c r="FN1386" s="296"/>
      <c r="FO1386" s="296"/>
      <c r="FP1386" s="296"/>
      <c r="FQ1386" s="296"/>
    </row>
    <row r="1387" spans="168:173" x14ac:dyDescent="0.2">
      <c r="FL1387" s="296"/>
      <c r="FM1387" s="296"/>
      <c r="FN1387" s="296"/>
      <c r="FO1387" s="296"/>
      <c r="FP1387" s="296"/>
      <c r="FQ1387" s="296"/>
    </row>
    <row r="1388" spans="168:173" x14ac:dyDescent="0.2">
      <c r="FL1388" s="296"/>
      <c r="FM1388" s="296"/>
      <c r="FN1388" s="296"/>
      <c r="FO1388" s="296"/>
      <c r="FP1388" s="296"/>
      <c r="FQ1388" s="296"/>
    </row>
    <row r="1389" spans="168:173" x14ac:dyDescent="0.2">
      <c r="FL1389" s="296"/>
      <c r="FM1389" s="296"/>
      <c r="FN1389" s="296"/>
      <c r="FO1389" s="296"/>
      <c r="FP1389" s="296"/>
      <c r="FQ1389" s="296"/>
    </row>
    <row r="1390" spans="168:173" x14ac:dyDescent="0.2">
      <c r="FL1390" s="296"/>
      <c r="FM1390" s="296"/>
      <c r="FN1390" s="296"/>
      <c r="FO1390" s="296"/>
      <c r="FP1390" s="296"/>
      <c r="FQ1390" s="296"/>
    </row>
    <row r="1391" spans="168:173" x14ac:dyDescent="0.2">
      <c r="FL1391" s="296"/>
      <c r="FM1391" s="296"/>
      <c r="FN1391" s="296"/>
      <c r="FO1391" s="296"/>
      <c r="FP1391" s="296"/>
      <c r="FQ1391" s="296"/>
    </row>
    <row r="1392" spans="168:173" x14ac:dyDescent="0.2">
      <c r="FL1392" s="296"/>
      <c r="FM1392" s="296"/>
      <c r="FN1392" s="296"/>
      <c r="FO1392" s="296"/>
      <c r="FP1392" s="296"/>
      <c r="FQ1392" s="296"/>
    </row>
    <row r="1393" spans="168:173" x14ac:dyDescent="0.2">
      <c r="FL1393" s="296"/>
      <c r="FM1393" s="296"/>
      <c r="FN1393" s="296"/>
      <c r="FO1393" s="296"/>
      <c r="FP1393" s="296"/>
      <c r="FQ1393" s="296"/>
    </row>
    <row r="1394" spans="168:173" x14ac:dyDescent="0.2">
      <c r="FL1394" s="296"/>
      <c r="FM1394" s="296"/>
      <c r="FN1394" s="296"/>
      <c r="FO1394" s="296"/>
      <c r="FP1394" s="296"/>
      <c r="FQ1394" s="296"/>
    </row>
    <row r="1395" spans="168:173" x14ac:dyDescent="0.2">
      <c r="FL1395" s="296"/>
      <c r="FM1395" s="296"/>
      <c r="FN1395" s="296"/>
      <c r="FO1395" s="296"/>
      <c r="FP1395" s="296"/>
      <c r="FQ1395" s="296"/>
    </row>
    <row r="1396" spans="168:173" x14ac:dyDescent="0.2">
      <c r="FL1396" s="296"/>
      <c r="FM1396" s="296"/>
      <c r="FN1396" s="296"/>
      <c r="FO1396" s="296"/>
      <c r="FP1396" s="296"/>
      <c r="FQ1396" s="296"/>
    </row>
    <row r="1397" spans="168:173" x14ac:dyDescent="0.2">
      <c r="FL1397" s="296"/>
      <c r="FM1397" s="296"/>
      <c r="FN1397" s="296"/>
      <c r="FO1397" s="296"/>
      <c r="FP1397" s="296"/>
      <c r="FQ1397" s="296"/>
    </row>
    <row r="1398" spans="168:173" x14ac:dyDescent="0.2">
      <c r="FL1398" s="296"/>
      <c r="FM1398" s="296"/>
      <c r="FN1398" s="296"/>
      <c r="FO1398" s="296"/>
      <c r="FP1398" s="296"/>
      <c r="FQ1398" s="296"/>
    </row>
    <row r="1399" spans="168:173" x14ac:dyDescent="0.2">
      <c r="FL1399" s="296"/>
      <c r="FM1399" s="296"/>
      <c r="FN1399" s="296"/>
      <c r="FO1399" s="296"/>
      <c r="FP1399" s="296"/>
      <c r="FQ1399" s="296"/>
    </row>
    <row r="1400" spans="168:173" x14ac:dyDescent="0.2">
      <c r="FL1400" s="296"/>
      <c r="FM1400" s="296"/>
      <c r="FN1400" s="296"/>
      <c r="FO1400" s="296"/>
      <c r="FP1400" s="296"/>
      <c r="FQ1400" s="296"/>
    </row>
    <row r="1401" spans="168:173" x14ac:dyDescent="0.2">
      <c r="FL1401" s="296"/>
      <c r="FM1401" s="296"/>
      <c r="FN1401" s="296"/>
      <c r="FO1401" s="296"/>
      <c r="FP1401" s="296"/>
      <c r="FQ1401" s="296"/>
    </row>
    <row r="1402" spans="168:173" x14ac:dyDescent="0.2">
      <c r="FL1402" s="296"/>
      <c r="FM1402" s="296"/>
      <c r="FN1402" s="296"/>
      <c r="FO1402" s="296"/>
      <c r="FP1402" s="296"/>
      <c r="FQ1402" s="296"/>
    </row>
    <row r="1403" spans="168:173" x14ac:dyDescent="0.2">
      <c r="FL1403" s="296"/>
      <c r="FM1403" s="296"/>
      <c r="FN1403" s="296"/>
      <c r="FO1403" s="296"/>
      <c r="FP1403" s="296"/>
      <c r="FQ1403" s="296"/>
    </row>
    <row r="1404" spans="168:173" x14ac:dyDescent="0.2">
      <c r="FL1404" s="296"/>
      <c r="FM1404" s="296"/>
      <c r="FN1404" s="296"/>
      <c r="FO1404" s="296"/>
      <c r="FP1404" s="296"/>
      <c r="FQ1404" s="296"/>
    </row>
  </sheetData>
  <sheetProtection algorithmName="SHA-512" hashValue="51c6+9Ax9VRKxNOVpLXPMku1uw9Juabb3GMzzEP+yMzftO/fqiv6LywQS/bf9gqll7K6K57VjXiPb4RJ/515Jg==" saltValue="18uzpMqRaXN13PiKNRkNRw==" spinCount="100000" sheet="1" formatCells="0" formatColumns="0" formatRows="0" sort="0"/>
  <mergeCells count="718">
    <mergeCell ref="HV520:IC520"/>
    <mergeCell ref="HV521:IC521"/>
    <mergeCell ref="HV522:IC522"/>
    <mergeCell ref="HV523:IC523"/>
    <mergeCell ref="HV524:IC524"/>
    <mergeCell ref="HV525:IC525"/>
    <mergeCell ref="HV526:IC526"/>
    <mergeCell ref="HV511:IC511"/>
    <mergeCell ref="HV512:IC512"/>
    <mergeCell ref="HV513:IC513"/>
    <mergeCell ref="HV514:IC514"/>
    <mergeCell ref="HV515:IC515"/>
    <mergeCell ref="HV516:IC516"/>
    <mergeCell ref="HV517:IC517"/>
    <mergeCell ref="HV518:IC518"/>
    <mergeCell ref="HV519:IC519"/>
    <mergeCell ref="HV502:IC502"/>
    <mergeCell ref="HV503:IC503"/>
    <mergeCell ref="HV504:IC504"/>
    <mergeCell ref="HV505:IC505"/>
    <mergeCell ref="HV506:IC506"/>
    <mergeCell ref="HV507:IC507"/>
    <mergeCell ref="HV508:IC508"/>
    <mergeCell ref="HV509:IC509"/>
    <mergeCell ref="HV510:IC510"/>
    <mergeCell ref="HV493:IC493"/>
    <mergeCell ref="HV494:IC494"/>
    <mergeCell ref="HV495:IC495"/>
    <mergeCell ref="HV496:IC496"/>
    <mergeCell ref="HV497:IC497"/>
    <mergeCell ref="HV498:IC498"/>
    <mergeCell ref="HV499:IC499"/>
    <mergeCell ref="HV500:IC500"/>
    <mergeCell ref="HV501:IC501"/>
    <mergeCell ref="HV484:IC484"/>
    <mergeCell ref="HV485:IC485"/>
    <mergeCell ref="HV486:IC486"/>
    <mergeCell ref="HV487:IC487"/>
    <mergeCell ref="HV488:IC488"/>
    <mergeCell ref="HV489:IC489"/>
    <mergeCell ref="HV490:IC490"/>
    <mergeCell ref="HV491:IC491"/>
    <mergeCell ref="HV492:IC492"/>
    <mergeCell ref="HV475:IC475"/>
    <mergeCell ref="HV476:IC476"/>
    <mergeCell ref="HV477:IC477"/>
    <mergeCell ref="HV478:IC478"/>
    <mergeCell ref="HV479:IC479"/>
    <mergeCell ref="HV480:IC480"/>
    <mergeCell ref="HV481:IC481"/>
    <mergeCell ref="HV482:IC482"/>
    <mergeCell ref="HV483:IC483"/>
    <mergeCell ref="HV466:IC466"/>
    <mergeCell ref="HV467:IC467"/>
    <mergeCell ref="HV468:IC468"/>
    <mergeCell ref="HV469:IC469"/>
    <mergeCell ref="HV470:IC470"/>
    <mergeCell ref="HV471:IC471"/>
    <mergeCell ref="HV472:IC472"/>
    <mergeCell ref="HV473:IC473"/>
    <mergeCell ref="HV474:IC474"/>
    <mergeCell ref="HV457:IC457"/>
    <mergeCell ref="HV458:IC458"/>
    <mergeCell ref="HV459:IC459"/>
    <mergeCell ref="HV460:IC460"/>
    <mergeCell ref="HV461:IC461"/>
    <mergeCell ref="HV462:IC462"/>
    <mergeCell ref="HV463:IC463"/>
    <mergeCell ref="HV464:IC464"/>
    <mergeCell ref="HV465:IC465"/>
    <mergeCell ref="HV448:IC448"/>
    <mergeCell ref="HV449:IC449"/>
    <mergeCell ref="HV450:IC450"/>
    <mergeCell ref="HV451:IC451"/>
    <mergeCell ref="HV452:IC452"/>
    <mergeCell ref="HV453:IC453"/>
    <mergeCell ref="HV454:IC454"/>
    <mergeCell ref="HV455:IC455"/>
    <mergeCell ref="HV456:IC456"/>
    <mergeCell ref="HV439:IC439"/>
    <mergeCell ref="HV440:IC440"/>
    <mergeCell ref="HV441:IC441"/>
    <mergeCell ref="HV442:IC442"/>
    <mergeCell ref="HV443:IC443"/>
    <mergeCell ref="HV444:IC444"/>
    <mergeCell ref="HV445:IC445"/>
    <mergeCell ref="HV446:IC446"/>
    <mergeCell ref="HV447:IC447"/>
    <mergeCell ref="HV430:IC430"/>
    <mergeCell ref="HV431:IC431"/>
    <mergeCell ref="HV432:IC432"/>
    <mergeCell ref="HV433:IC433"/>
    <mergeCell ref="HV434:IC434"/>
    <mergeCell ref="HV435:IC435"/>
    <mergeCell ref="HV436:IC436"/>
    <mergeCell ref="HV437:IC437"/>
    <mergeCell ref="HV438:IC438"/>
    <mergeCell ref="HV421:IC421"/>
    <mergeCell ref="HV422:IC422"/>
    <mergeCell ref="HV423:IC423"/>
    <mergeCell ref="HV424:IC424"/>
    <mergeCell ref="HV425:IC425"/>
    <mergeCell ref="HV426:IC426"/>
    <mergeCell ref="HV427:IC427"/>
    <mergeCell ref="HV428:IC428"/>
    <mergeCell ref="HV429:IC429"/>
    <mergeCell ref="HV412:IC412"/>
    <mergeCell ref="HV413:IC413"/>
    <mergeCell ref="HV414:IC414"/>
    <mergeCell ref="HV415:IC415"/>
    <mergeCell ref="HV416:IC416"/>
    <mergeCell ref="HV417:IC417"/>
    <mergeCell ref="HV418:IC418"/>
    <mergeCell ref="HV419:IC419"/>
    <mergeCell ref="HV420:IC420"/>
    <mergeCell ref="HV403:IC403"/>
    <mergeCell ref="HV404:IC404"/>
    <mergeCell ref="HV405:IC405"/>
    <mergeCell ref="HV406:IC406"/>
    <mergeCell ref="HV407:IC407"/>
    <mergeCell ref="HV408:IC408"/>
    <mergeCell ref="HV409:IC409"/>
    <mergeCell ref="HV410:IC410"/>
    <mergeCell ref="HV411:IC411"/>
    <mergeCell ref="HV394:IC394"/>
    <mergeCell ref="HV395:IC395"/>
    <mergeCell ref="HV396:IC396"/>
    <mergeCell ref="HV397:IC397"/>
    <mergeCell ref="HV398:IC398"/>
    <mergeCell ref="HV399:IC399"/>
    <mergeCell ref="HV400:IC400"/>
    <mergeCell ref="HV401:IC401"/>
    <mergeCell ref="HV402:IC402"/>
    <mergeCell ref="HV385:IC385"/>
    <mergeCell ref="HV386:IC386"/>
    <mergeCell ref="HV387:IC387"/>
    <mergeCell ref="HV388:IC388"/>
    <mergeCell ref="HV389:IC389"/>
    <mergeCell ref="HV390:IC390"/>
    <mergeCell ref="HV391:IC391"/>
    <mergeCell ref="HV392:IC392"/>
    <mergeCell ref="HV393:IC393"/>
    <mergeCell ref="HV376:IC376"/>
    <mergeCell ref="HV377:IC377"/>
    <mergeCell ref="HV378:IC378"/>
    <mergeCell ref="HV379:IC379"/>
    <mergeCell ref="HV380:IC380"/>
    <mergeCell ref="HV381:IC381"/>
    <mergeCell ref="HV382:IC382"/>
    <mergeCell ref="HV383:IC383"/>
    <mergeCell ref="HV384:IC384"/>
    <mergeCell ref="HV367:IC367"/>
    <mergeCell ref="HV368:IC368"/>
    <mergeCell ref="HV369:IC369"/>
    <mergeCell ref="HV370:IC370"/>
    <mergeCell ref="HV371:IC371"/>
    <mergeCell ref="HV372:IC372"/>
    <mergeCell ref="HV373:IC373"/>
    <mergeCell ref="HV374:IC374"/>
    <mergeCell ref="HV375:IC375"/>
    <mergeCell ref="HV358:IC358"/>
    <mergeCell ref="HV359:IC359"/>
    <mergeCell ref="HV360:IC360"/>
    <mergeCell ref="HV361:IC361"/>
    <mergeCell ref="HV362:IC362"/>
    <mergeCell ref="HV363:IC363"/>
    <mergeCell ref="HV364:IC364"/>
    <mergeCell ref="HV365:IC365"/>
    <mergeCell ref="HV366:IC366"/>
    <mergeCell ref="HV349:IC349"/>
    <mergeCell ref="HV350:IC350"/>
    <mergeCell ref="HV351:IC351"/>
    <mergeCell ref="HV352:IC352"/>
    <mergeCell ref="HV353:IC353"/>
    <mergeCell ref="HV354:IC354"/>
    <mergeCell ref="HV355:IC355"/>
    <mergeCell ref="HV356:IC356"/>
    <mergeCell ref="HV357:IC357"/>
    <mergeCell ref="HV340:IC340"/>
    <mergeCell ref="HV341:IC341"/>
    <mergeCell ref="HV342:IC342"/>
    <mergeCell ref="HV343:IC343"/>
    <mergeCell ref="HV344:IC344"/>
    <mergeCell ref="HV345:IC345"/>
    <mergeCell ref="HV346:IC346"/>
    <mergeCell ref="HV347:IC347"/>
    <mergeCell ref="HV348:IC348"/>
    <mergeCell ref="HV331:IC331"/>
    <mergeCell ref="HV332:IC332"/>
    <mergeCell ref="HV333:IC333"/>
    <mergeCell ref="HV334:IC334"/>
    <mergeCell ref="HV335:IC335"/>
    <mergeCell ref="HV336:IC336"/>
    <mergeCell ref="HV337:IC337"/>
    <mergeCell ref="HV338:IC338"/>
    <mergeCell ref="HV339:IC339"/>
    <mergeCell ref="HV322:IC322"/>
    <mergeCell ref="HV323:IC323"/>
    <mergeCell ref="HV324:IC324"/>
    <mergeCell ref="HV325:IC325"/>
    <mergeCell ref="HV326:IC326"/>
    <mergeCell ref="HV327:IC327"/>
    <mergeCell ref="HV328:IC328"/>
    <mergeCell ref="HV329:IC329"/>
    <mergeCell ref="HV330:IC330"/>
    <mergeCell ref="HV313:IC313"/>
    <mergeCell ref="HV314:IC314"/>
    <mergeCell ref="HV315:IC315"/>
    <mergeCell ref="HV316:IC316"/>
    <mergeCell ref="HV317:IC317"/>
    <mergeCell ref="HV318:IC318"/>
    <mergeCell ref="HV319:IC319"/>
    <mergeCell ref="HV320:IC320"/>
    <mergeCell ref="HV321:IC321"/>
    <mergeCell ref="HV304:IC304"/>
    <mergeCell ref="HV305:IC305"/>
    <mergeCell ref="HV306:IC306"/>
    <mergeCell ref="HV307:IC307"/>
    <mergeCell ref="HV308:IC308"/>
    <mergeCell ref="HV309:IC309"/>
    <mergeCell ref="HV310:IC310"/>
    <mergeCell ref="HV311:IC311"/>
    <mergeCell ref="HV312:IC312"/>
    <mergeCell ref="HV295:IC295"/>
    <mergeCell ref="HV296:IC296"/>
    <mergeCell ref="HV297:IC297"/>
    <mergeCell ref="HV298:IC298"/>
    <mergeCell ref="HV299:IC299"/>
    <mergeCell ref="HV300:IC300"/>
    <mergeCell ref="HV301:IC301"/>
    <mergeCell ref="HV302:IC302"/>
    <mergeCell ref="HV303:IC303"/>
    <mergeCell ref="HV286:IC286"/>
    <mergeCell ref="HV287:IC287"/>
    <mergeCell ref="HV288:IC288"/>
    <mergeCell ref="HV289:IC289"/>
    <mergeCell ref="HV290:IC290"/>
    <mergeCell ref="HV291:IC291"/>
    <mergeCell ref="HV292:IC292"/>
    <mergeCell ref="HV293:IC293"/>
    <mergeCell ref="HV294:IC294"/>
    <mergeCell ref="HV277:IC277"/>
    <mergeCell ref="HV278:IC278"/>
    <mergeCell ref="HV279:IC279"/>
    <mergeCell ref="HV280:IC280"/>
    <mergeCell ref="HV281:IC281"/>
    <mergeCell ref="HV282:IC282"/>
    <mergeCell ref="HV283:IC283"/>
    <mergeCell ref="HV284:IC284"/>
    <mergeCell ref="HV285:IC285"/>
    <mergeCell ref="HV268:IC268"/>
    <mergeCell ref="HV269:IC269"/>
    <mergeCell ref="HV270:IC270"/>
    <mergeCell ref="HV271:IC271"/>
    <mergeCell ref="HV272:IC272"/>
    <mergeCell ref="HV273:IC273"/>
    <mergeCell ref="HV274:IC274"/>
    <mergeCell ref="HV275:IC275"/>
    <mergeCell ref="HV276:IC276"/>
    <mergeCell ref="HV259:IC259"/>
    <mergeCell ref="HV260:IC260"/>
    <mergeCell ref="HV261:IC261"/>
    <mergeCell ref="HV262:IC262"/>
    <mergeCell ref="HV263:IC263"/>
    <mergeCell ref="HV264:IC264"/>
    <mergeCell ref="HV265:IC265"/>
    <mergeCell ref="HV266:IC266"/>
    <mergeCell ref="HV267:IC267"/>
    <mergeCell ref="HV250:IC250"/>
    <mergeCell ref="HV251:IC251"/>
    <mergeCell ref="HV252:IC252"/>
    <mergeCell ref="HV253:IC253"/>
    <mergeCell ref="HV254:IC254"/>
    <mergeCell ref="HV255:IC255"/>
    <mergeCell ref="HV256:IC256"/>
    <mergeCell ref="HV257:IC257"/>
    <mergeCell ref="HV258:IC258"/>
    <mergeCell ref="HV241:IC241"/>
    <mergeCell ref="HV242:IC242"/>
    <mergeCell ref="HV243:IC243"/>
    <mergeCell ref="HV244:IC244"/>
    <mergeCell ref="HV245:IC245"/>
    <mergeCell ref="HV246:IC246"/>
    <mergeCell ref="HV247:IC247"/>
    <mergeCell ref="HV248:IC248"/>
    <mergeCell ref="HV249:IC249"/>
    <mergeCell ref="HV232:IC232"/>
    <mergeCell ref="HV233:IC233"/>
    <mergeCell ref="HV234:IC234"/>
    <mergeCell ref="HV235:IC235"/>
    <mergeCell ref="HV236:IC236"/>
    <mergeCell ref="HV237:IC237"/>
    <mergeCell ref="HV238:IC238"/>
    <mergeCell ref="HV239:IC239"/>
    <mergeCell ref="HV240:IC240"/>
    <mergeCell ref="HV223:IC223"/>
    <mergeCell ref="HV224:IC224"/>
    <mergeCell ref="HV225:IC225"/>
    <mergeCell ref="HV226:IC226"/>
    <mergeCell ref="HV227:IC227"/>
    <mergeCell ref="HV228:IC228"/>
    <mergeCell ref="HV229:IC229"/>
    <mergeCell ref="HV230:IC230"/>
    <mergeCell ref="HV231:IC231"/>
    <mergeCell ref="HV214:IC214"/>
    <mergeCell ref="HV215:IC215"/>
    <mergeCell ref="HV216:IC216"/>
    <mergeCell ref="HV217:IC217"/>
    <mergeCell ref="HV218:IC218"/>
    <mergeCell ref="HV219:IC219"/>
    <mergeCell ref="HV220:IC220"/>
    <mergeCell ref="HV221:IC221"/>
    <mergeCell ref="HV222:IC222"/>
    <mergeCell ref="HV205:IC205"/>
    <mergeCell ref="HV206:IC206"/>
    <mergeCell ref="HV207:IC207"/>
    <mergeCell ref="HV208:IC208"/>
    <mergeCell ref="HV209:IC209"/>
    <mergeCell ref="HV210:IC210"/>
    <mergeCell ref="HV211:IC211"/>
    <mergeCell ref="HV212:IC212"/>
    <mergeCell ref="HV213:IC213"/>
    <mergeCell ref="HV196:IC196"/>
    <mergeCell ref="HV197:IC197"/>
    <mergeCell ref="HV198:IC198"/>
    <mergeCell ref="HV199:IC199"/>
    <mergeCell ref="HV200:IC200"/>
    <mergeCell ref="HV201:IC201"/>
    <mergeCell ref="HV202:IC202"/>
    <mergeCell ref="HV203:IC203"/>
    <mergeCell ref="HV204:IC204"/>
    <mergeCell ref="HV187:IC187"/>
    <mergeCell ref="HV188:IC188"/>
    <mergeCell ref="HV189:IC189"/>
    <mergeCell ref="HV190:IC190"/>
    <mergeCell ref="HV191:IC191"/>
    <mergeCell ref="HV192:IC192"/>
    <mergeCell ref="HV193:IC193"/>
    <mergeCell ref="HV194:IC194"/>
    <mergeCell ref="HV195:IC195"/>
    <mergeCell ref="HV178:IC178"/>
    <mergeCell ref="HV179:IC179"/>
    <mergeCell ref="HV180:IC180"/>
    <mergeCell ref="HV181:IC181"/>
    <mergeCell ref="HV182:IC182"/>
    <mergeCell ref="HV183:IC183"/>
    <mergeCell ref="HV184:IC184"/>
    <mergeCell ref="HV185:IC185"/>
    <mergeCell ref="HV186:IC186"/>
    <mergeCell ref="HV169:IC169"/>
    <mergeCell ref="HV170:IC170"/>
    <mergeCell ref="HV171:IC171"/>
    <mergeCell ref="HV172:IC172"/>
    <mergeCell ref="HV173:IC173"/>
    <mergeCell ref="HV174:IC174"/>
    <mergeCell ref="HV175:IC175"/>
    <mergeCell ref="HV176:IC176"/>
    <mergeCell ref="HV177:IC177"/>
    <mergeCell ref="HV160:IC160"/>
    <mergeCell ref="HV161:IC161"/>
    <mergeCell ref="HV162:IC162"/>
    <mergeCell ref="HV163:IC163"/>
    <mergeCell ref="HV164:IC164"/>
    <mergeCell ref="HV165:IC165"/>
    <mergeCell ref="HV166:IC166"/>
    <mergeCell ref="HV167:IC167"/>
    <mergeCell ref="HV168:IC168"/>
    <mergeCell ref="HV151:IC151"/>
    <mergeCell ref="HV152:IC152"/>
    <mergeCell ref="HV153:IC153"/>
    <mergeCell ref="HV154:IC154"/>
    <mergeCell ref="HV155:IC155"/>
    <mergeCell ref="HV156:IC156"/>
    <mergeCell ref="HV157:IC157"/>
    <mergeCell ref="HV158:IC158"/>
    <mergeCell ref="HV159:IC159"/>
    <mergeCell ref="HV142:IC142"/>
    <mergeCell ref="HV143:IC143"/>
    <mergeCell ref="HV144:IC144"/>
    <mergeCell ref="HV145:IC145"/>
    <mergeCell ref="HV146:IC146"/>
    <mergeCell ref="HV147:IC147"/>
    <mergeCell ref="HV148:IC148"/>
    <mergeCell ref="HV149:IC149"/>
    <mergeCell ref="HV150:IC150"/>
    <mergeCell ref="HV133:IC133"/>
    <mergeCell ref="HV134:IC134"/>
    <mergeCell ref="HV135:IC135"/>
    <mergeCell ref="HV136:IC136"/>
    <mergeCell ref="HV137:IC137"/>
    <mergeCell ref="HV138:IC138"/>
    <mergeCell ref="HV139:IC139"/>
    <mergeCell ref="HV140:IC140"/>
    <mergeCell ref="HV141:IC141"/>
    <mergeCell ref="HV124:IC124"/>
    <mergeCell ref="HV125:IC125"/>
    <mergeCell ref="HV126:IC126"/>
    <mergeCell ref="HV127:IC127"/>
    <mergeCell ref="HV128:IC128"/>
    <mergeCell ref="HV129:IC129"/>
    <mergeCell ref="HV130:IC130"/>
    <mergeCell ref="HV131:IC131"/>
    <mergeCell ref="HV132:IC132"/>
    <mergeCell ref="HV115:IC115"/>
    <mergeCell ref="HV116:IC116"/>
    <mergeCell ref="HV117:IC117"/>
    <mergeCell ref="HV118:IC118"/>
    <mergeCell ref="HV119:IC119"/>
    <mergeCell ref="HV120:IC120"/>
    <mergeCell ref="HV121:IC121"/>
    <mergeCell ref="HV122:IC122"/>
    <mergeCell ref="HV123:IC123"/>
    <mergeCell ref="HV106:IC106"/>
    <mergeCell ref="HV107:IC107"/>
    <mergeCell ref="HV108:IC108"/>
    <mergeCell ref="HV109:IC109"/>
    <mergeCell ref="HV110:IC110"/>
    <mergeCell ref="HV111:IC111"/>
    <mergeCell ref="HV112:IC112"/>
    <mergeCell ref="HV113:IC113"/>
    <mergeCell ref="HV114:IC114"/>
    <mergeCell ref="HV97:IC97"/>
    <mergeCell ref="HV98:IC98"/>
    <mergeCell ref="HV99:IC99"/>
    <mergeCell ref="HV100:IC100"/>
    <mergeCell ref="HV101:IC101"/>
    <mergeCell ref="HV102:IC102"/>
    <mergeCell ref="HV103:IC103"/>
    <mergeCell ref="HV104:IC104"/>
    <mergeCell ref="HV105:IC105"/>
    <mergeCell ref="HV88:IC88"/>
    <mergeCell ref="HV89:IC89"/>
    <mergeCell ref="HV90:IC90"/>
    <mergeCell ref="HV91:IC91"/>
    <mergeCell ref="HV92:IC92"/>
    <mergeCell ref="HV93:IC93"/>
    <mergeCell ref="HV94:IC94"/>
    <mergeCell ref="HV95:IC95"/>
    <mergeCell ref="HV96:IC96"/>
    <mergeCell ref="HV79:IC79"/>
    <mergeCell ref="HV80:IC80"/>
    <mergeCell ref="HV81:IC81"/>
    <mergeCell ref="HV82:IC82"/>
    <mergeCell ref="HV83:IC83"/>
    <mergeCell ref="HV84:IC84"/>
    <mergeCell ref="HV85:IC85"/>
    <mergeCell ref="HV86:IC86"/>
    <mergeCell ref="HV87:IC87"/>
    <mergeCell ref="HV70:IC70"/>
    <mergeCell ref="HV71:IC71"/>
    <mergeCell ref="HV72:IC72"/>
    <mergeCell ref="HV73:IC73"/>
    <mergeCell ref="HV74:IC74"/>
    <mergeCell ref="HV75:IC75"/>
    <mergeCell ref="HV76:IC76"/>
    <mergeCell ref="HV77:IC77"/>
    <mergeCell ref="HV78:IC78"/>
    <mergeCell ref="HV61:IC61"/>
    <mergeCell ref="HV62:IC62"/>
    <mergeCell ref="HV63:IC63"/>
    <mergeCell ref="HV64:IC64"/>
    <mergeCell ref="HV65:IC65"/>
    <mergeCell ref="HV66:IC66"/>
    <mergeCell ref="HV67:IC67"/>
    <mergeCell ref="HV68:IC68"/>
    <mergeCell ref="HV69:IC69"/>
    <mergeCell ref="HV52:IC52"/>
    <mergeCell ref="HV53:IC53"/>
    <mergeCell ref="HV54:IC54"/>
    <mergeCell ref="HV55:IC55"/>
    <mergeCell ref="HV56:IC56"/>
    <mergeCell ref="HV57:IC57"/>
    <mergeCell ref="HV58:IC58"/>
    <mergeCell ref="HV59:IC59"/>
    <mergeCell ref="HV60:IC60"/>
    <mergeCell ref="HV43:IC43"/>
    <mergeCell ref="HV44:IC44"/>
    <mergeCell ref="HV45:IC45"/>
    <mergeCell ref="HV46:IC46"/>
    <mergeCell ref="HV47:IC47"/>
    <mergeCell ref="HV48:IC48"/>
    <mergeCell ref="HV49:IC49"/>
    <mergeCell ref="HV50:IC50"/>
    <mergeCell ref="HV51:IC51"/>
    <mergeCell ref="HV34:IC34"/>
    <mergeCell ref="HV35:IC35"/>
    <mergeCell ref="HV36:IC36"/>
    <mergeCell ref="HV37:IC37"/>
    <mergeCell ref="HV38:IC38"/>
    <mergeCell ref="HV39:IC39"/>
    <mergeCell ref="HV40:IC40"/>
    <mergeCell ref="HV41:IC41"/>
    <mergeCell ref="HV42:IC42"/>
    <mergeCell ref="HV21:IC21"/>
    <mergeCell ref="HV22:IC26"/>
    <mergeCell ref="HV27:IC27"/>
    <mergeCell ref="HV28:IC28"/>
    <mergeCell ref="HV29:IC29"/>
    <mergeCell ref="HV30:IC30"/>
    <mergeCell ref="HV31:IC31"/>
    <mergeCell ref="HV32:IC32"/>
    <mergeCell ref="HV33:IC33"/>
    <mergeCell ref="FM21:FR21"/>
    <mergeCell ref="BK22:BK26"/>
    <mergeCell ref="BP22:BP26"/>
    <mergeCell ref="BG22:BG26"/>
    <mergeCell ref="AV22:AW25"/>
    <mergeCell ref="DP22:DP26"/>
    <mergeCell ref="CP22:CP26"/>
    <mergeCell ref="CU22:CU26"/>
    <mergeCell ref="CZ22:CZ26"/>
    <mergeCell ref="BL22:BL26"/>
    <mergeCell ref="CG22:CG26"/>
    <mergeCell ref="CL22:CL26"/>
    <mergeCell ref="BF22:BF26"/>
    <mergeCell ref="BJ22:BJ26"/>
    <mergeCell ref="BN22:BN26"/>
    <mergeCell ref="BT22:CA22"/>
    <mergeCell ref="CE22:CE26"/>
    <mergeCell ref="CJ22:CJ26"/>
    <mergeCell ref="CO22:CO26"/>
    <mergeCell ref="CT22:CT26"/>
    <mergeCell ref="CY22:CY26"/>
    <mergeCell ref="DC22:DE24"/>
    <mergeCell ref="AT22:AT26"/>
    <mergeCell ref="K538:K539"/>
    <mergeCell ref="K540:K541"/>
    <mergeCell ref="K542:K543"/>
    <mergeCell ref="W538:Z538"/>
    <mergeCell ref="W540:Z540"/>
    <mergeCell ref="AL543:AO543"/>
    <mergeCell ref="AG539:AJ539"/>
    <mergeCell ref="H13:K15"/>
    <mergeCell ref="L13:M13"/>
    <mergeCell ref="T13:U13"/>
    <mergeCell ref="AA25:AA26"/>
    <mergeCell ref="AB23:AF24"/>
    <mergeCell ref="AL23:AO24"/>
    <mergeCell ref="AF25:AF26"/>
    <mergeCell ref="AG23:AK24"/>
    <mergeCell ref="AB538:AE538"/>
    <mergeCell ref="AB540:AE540"/>
    <mergeCell ref="R24:R26"/>
    <mergeCell ref="Q24:Q26"/>
    <mergeCell ref="P22:P26"/>
    <mergeCell ref="N22:N26"/>
    <mergeCell ref="W541:Z541"/>
    <mergeCell ref="W542:Z542"/>
    <mergeCell ref="AB542:AE542"/>
    <mergeCell ref="BS540:BT541"/>
    <mergeCell ref="BS542:BT543"/>
    <mergeCell ref="AP543:AS543"/>
    <mergeCell ref="AK25:AK26"/>
    <mergeCell ref="AG25:AH25"/>
    <mergeCell ref="AP542:AS542"/>
    <mergeCell ref="AG538:AJ538"/>
    <mergeCell ref="AL538:AO538"/>
    <mergeCell ref="AP25:AQ25"/>
    <mergeCell ref="AR25:AS25"/>
    <mergeCell ref="AL25:AM25"/>
    <mergeCell ref="AN25:AO25"/>
    <mergeCell ref="AL540:AO540"/>
    <mergeCell ref="AP540:AS540"/>
    <mergeCell ref="AP541:AS541"/>
    <mergeCell ref="BS538:BT539"/>
    <mergeCell ref="AP539:AS539"/>
    <mergeCell ref="AL539:AO539"/>
    <mergeCell ref="BA22:BA26"/>
    <mergeCell ref="AP23:AS24"/>
    <mergeCell ref="BQ22:BQ26"/>
    <mergeCell ref="BO22:BO26"/>
    <mergeCell ref="AP538:AS538"/>
    <mergeCell ref="AL22:AS22"/>
    <mergeCell ref="AB539:AE539"/>
    <mergeCell ref="W539:Z539"/>
    <mergeCell ref="AG540:AJ540"/>
    <mergeCell ref="AL541:AO541"/>
    <mergeCell ref="AG541:AJ541"/>
    <mergeCell ref="C22:C26"/>
    <mergeCell ref="W25:X25"/>
    <mergeCell ref="Y25:Z25"/>
    <mergeCell ref="AG543:AJ543"/>
    <mergeCell ref="AB543:AE543"/>
    <mergeCell ref="W543:Z543"/>
    <mergeCell ref="AB541:AE541"/>
    <mergeCell ref="AL542:AO542"/>
    <mergeCell ref="AG542:AJ542"/>
    <mergeCell ref="D538:D545"/>
    <mergeCell ref="F538:F545"/>
    <mergeCell ref="L22:L26"/>
    <mergeCell ref="K22:K26"/>
    <mergeCell ref="E22:E26"/>
    <mergeCell ref="G22:G26"/>
    <mergeCell ref="D22:D26"/>
    <mergeCell ref="F22:F26"/>
    <mergeCell ref="H22:H26"/>
    <mergeCell ref="I22:I26"/>
    <mergeCell ref="O22:O26"/>
    <mergeCell ref="J22:J26"/>
    <mergeCell ref="M22:M26"/>
    <mergeCell ref="Q22:S23"/>
    <mergeCell ref="T22:U23"/>
    <mergeCell ref="C7:E7"/>
    <mergeCell ref="P13:S15"/>
    <mergeCell ref="Y13:AB15"/>
    <mergeCell ref="AC13:AD13"/>
    <mergeCell ref="AC14:AD14"/>
    <mergeCell ref="AC15:AD15"/>
    <mergeCell ref="N19:O19"/>
    <mergeCell ref="H17:M17"/>
    <mergeCell ref="G7:W7"/>
    <mergeCell ref="G11:W11"/>
    <mergeCell ref="W23:AA24"/>
    <mergeCell ref="P16:S16"/>
    <mergeCell ref="I21:J21"/>
    <mergeCell ref="L21:P21"/>
    <mergeCell ref="Q21:U21"/>
    <mergeCell ref="S24:S26"/>
    <mergeCell ref="T24:T26"/>
    <mergeCell ref="GK22:GK26"/>
    <mergeCell ref="GM22:GM26"/>
    <mergeCell ref="GN22:GN26"/>
    <mergeCell ref="GO22:GO26"/>
    <mergeCell ref="DS22:DS26"/>
    <mergeCell ref="DR22:DR26"/>
    <mergeCell ref="CF22:CF26"/>
    <mergeCell ref="BB22:BB26"/>
    <mergeCell ref="BD22:BD26"/>
    <mergeCell ref="BC22:BC26"/>
    <mergeCell ref="DQ22:DQ26"/>
    <mergeCell ref="CQ22:CQ26"/>
    <mergeCell ref="CV22:CV26"/>
    <mergeCell ref="DA22:DA26"/>
    <mergeCell ref="BH22:BH26"/>
    <mergeCell ref="U24:U26"/>
    <mergeCell ref="AB25:AC25"/>
    <mergeCell ref="AD25:AE25"/>
    <mergeCell ref="CK22:CK26"/>
    <mergeCell ref="AX22:AY25"/>
    <mergeCell ref="AZ22:AZ26"/>
    <mergeCell ref="GR22:GR26"/>
    <mergeCell ref="GS22:GS26"/>
    <mergeCell ref="GH22:GH26"/>
    <mergeCell ref="GC22:GD25"/>
    <mergeCell ref="GE22:GF25"/>
    <mergeCell ref="GG22:GG26"/>
    <mergeCell ref="HN22:HN26"/>
    <mergeCell ref="HO22:HO26"/>
    <mergeCell ref="AI25:AJ25"/>
    <mergeCell ref="HR22:HR26"/>
    <mergeCell ref="HS22:HS26"/>
    <mergeCell ref="HT22:HT26"/>
    <mergeCell ref="GU22:GU26"/>
    <mergeCell ref="GV22:GV26"/>
    <mergeCell ref="GW22:GW26"/>
    <mergeCell ref="GX22:GX26"/>
    <mergeCell ref="HA22:HE22"/>
    <mergeCell ref="HH22:HH26"/>
    <mergeCell ref="HI22:HI26"/>
    <mergeCell ref="HJ22:HJ26"/>
    <mergeCell ref="HM22:HM26"/>
    <mergeCell ref="FV540:FY540"/>
    <mergeCell ref="G3:AG3"/>
    <mergeCell ref="GZ538:HA539"/>
    <mergeCell ref="GZ540:HA541"/>
    <mergeCell ref="GZ542:HA543"/>
    <mergeCell ref="FL541:FO541"/>
    <mergeCell ref="FQ541:FT541"/>
    <mergeCell ref="FV541:FY541"/>
    <mergeCell ref="FL542:FO542"/>
    <mergeCell ref="FQ542:FT542"/>
    <mergeCell ref="FV542:FY542"/>
    <mergeCell ref="FL543:FO543"/>
    <mergeCell ref="FQ543:FT543"/>
    <mergeCell ref="FV543:FY543"/>
    <mergeCell ref="FL538:FO538"/>
    <mergeCell ref="FQ538:FT538"/>
    <mergeCell ref="FV538:FY538"/>
    <mergeCell ref="FL539:FO539"/>
    <mergeCell ref="FQ539:FT539"/>
    <mergeCell ref="FV539:FY539"/>
    <mergeCell ref="FL540:FO540"/>
    <mergeCell ref="GI22:GI26"/>
    <mergeCell ref="GJ22:GJ26"/>
    <mergeCell ref="GQ22:GQ26"/>
    <mergeCell ref="DI22:DK24"/>
    <mergeCell ref="DL22:DN24"/>
    <mergeCell ref="DO22:DO26"/>
    <mergeCell ref="DU22:DW25"/>
    <mergeCell ref="DY22:EA25"/>
    <mergeCell ref="EC22:EC26"/>
    <mergeCell ref="EE22:EE26"/>
    <mergeCell ref="EG22:EG26"/>
    <mergeCell ref="FQ540:FT540"/>
    <mergeCell ref="AF21:AT21"/>
    <mergeCell ref="DE21:DI21"/>
    <mergeCell ref="DL21:DN21"/>
    <mergeCell ref="DO21:DP21"/>
    <mergeCell ref="DC3:EC12"/>
    <mergeCell ref="EI22:EI26"/>
    <mergeCell ref="GA22:GA26"/>
    <mergeCell ref="FL23:FP24"/>
    <mergeCell ref="FQ23:FU24"/>
    <mergeCell ref="FV23:FZ24"/>
    <mergeCell ref="DD25:DE25"/>
    <mergeCell ref="DG25:DH25"/>
    <mergeCell ref="DJ25:DK25"/>
    <mergeCell ref="DL25:DN25"/>
    <mergeCell ref="FL25:FM25"/>
    <mergeCell ref="FN25:FO25"/>
    <mergeCell ref="FP25:FP26"/>
    <mergeCell ref="FQ25:FR25"/>
    <mergeCell ref="FS25:FT25"/>
    <mergeCell ref="FU25:FU26"/>
    <mergeCell ref="FV25:FW25"/>
    <mergeCell ref="FX25:FY25"/>
    <mergeCell ref="FZ25:FZ26"/>
    <mergeCell ref="DF22:DH24"/>
  </mergeCells>
  <phoneticPr fontId="0" type="noConversion"/>
  <conditionalFormatting sqref="F124:F526">
    <cfRule type="cellIs" dxfId="553" priority="1131" stopIfTrue="1" operator="equal">
      <formula>1</formula>
    </cfRule>
    <cfRule type="expression" dxfId="552" priority="1132" stopIfTrue="1">
      <formula>$C124=""</formula>
    </cfRule>
  </conditionalFormatting>
  <conditionalFormatting sqref="G124:G526">
    <cfRule type="cellIs" dxfId="551" priority="1129" stopIfTrue="1" operator="equal">
      <formula>1</formula>
    </cfRule>
    <cfRule type="expression" dxfId="550" priority="1130" stopIfTrue="1">
      <formula>$C124=""</formula>
    </cfRule>
  </conditionalFormatting>
  <conditionalFormatting sqref="D124:D526">
    <cfRule type="cellIs" dxfId="549" priority="1107" stopIfTrue="1" operator="equal">
      <formula>1</formula>
    </cfRule>
    <cfRule type="expression" dxfId="548" priority="1108" stopIfTrue="1">
      <formula>$C124=""</formula>
    </cfRule>
  </conditionalFormatting>
  <conditionalFormatting sqref="K72:K526">
    <cfRule type="cellIs" dxfId="547" priority="1123" stopIfTrue="1" operator="equal">
      <formula>1</formula>
    </cfRule>
    <cfRule type="expression" dxfId="546" priority="1124" stopIfTrue="1">
      <formula>$C72=""</formula>
    </cfRule>
  </conditionalFormatting>
  <conditionalFormatting sqref="E124:E526">
    <cfRule type="cellIs" dxfId="545" priority="1119" stopIfTrue="1" operator="equal">
      <formula>1</formula>
    </cfRule>
    <cfRule type="expression" dxfId="544" priority="1120" stopIfTrue="1">
      <formula>$C124=""</formula>
    </cfRule>
  </conditionalFormatting>
  <conditionalFormatting sqref="D72:G123 D27:E69">
    <cfRule type="cellIs" dxfId="543" priority="801" stopIfTrue="1" operator="equal">
      <formula>1</formula>
    </cfRule>
    <cfRule type="expression" dxfId="542" priority="802" stopIfTrue="1">
      <formula>$C27=""</formula>
    </cfRule>
  </conditionalFormatting>
  <conditionalFormatting sqref="L72:U526 Q27:U71">
    <cfRule type="cellIs" dxfId="541" priority="793" stopIfTrue="1" operator="equal">
      <formula>1</formula>
    </cfRule>
    <cfRule type="expression" dxfId="540" priority="794" stopIfTrue="1">
      <formula>$C27=""</formula>
    </cfRule>
  </conditionalFormatting>
  <conditionalFormatting sqref="AR57:AS526 W57:AE526 AG57:AJ526 AL57:AO526 W51:AA56">
    <cfRule type="cellIs" dxfId="539" priority="775" stopIfTrue="1" operator="equal">
      <formula>1</formula>
    </cfRule>
    <cfRule type="expression" dxfId="538" priority="776" stopIfTrue="1">
      <formula>$C51=""</formula>
    </cfRule>
  </conditionalFormatting>
  <conditionalFormatting sqref="AI19:AM19">
    <cfRule type="cellIs" dxfId="537" priority="723" stopIfTrue="1" operator="equal">
      <formula>1</formula>
    </cfRule>
    <cfRule type="expression" dxfId="536" priority="724" stopIfTrue="1">
      <formula>$C19=""</formula>
    </cfRule>
  </conditionalFormatting>
  <conditionalFormatting sqref="AF57:AF526">
    <cfRule type="cellIs" dxfId="535" priority="717" stopIfTrue="1" operator="equal">
      <formula>1</formula>
    </cfRule>
    <cfRule type="expression" dxfId="534" priority="718" stopIfTrue="1">
      <formula>$C57=""</formula>
    </cfRule>
  </conditionalFormatting>
  <conditionalFormatting sqref="AK57:AK526">
    <cfRule type="cellIs" dxfId="533" priority="711" stopIfTrue="1" operator="equal">
      <formula>1</formula>
    </cfRule>
    <cfRule type="expression" dxfId="532" priority="712" stopIfTrue="1">
      <formula>$C57=""</formula>
    </cfRule>
  </conditionalFormatting>
  <conditionalFormatting sqref="AP57:AQ526">
    <cfRule type="cellIs" dxfId="531" priority="699" stopIfTrue="1" operator="equal">
      <formula>1</formula>
    </cfRule>
    <cfRule type="expression" dxfId="530" priority="700" stopIfTrue="1">
      <formula>$C57=""</formula>
    </cfRule>
  </conditionalFormatting>
  <conditionalFormatting sqref="AT124:AT526">
    <cfRule type="cellIs" dxfId="529" priority="695" stopIfTrue="1" operator="equal">
      <formula>1</formula>
    </cfRule>
    <cfRule type="expression" dxfId="528" priority="696" stopIfTrue="1">
      <formula>$C124=""</formula>
    </cfRule>
  </conditionalFormatting>
  <conditionalFormatting sqref="AT51:AT123">
    <cfRule type="cellIs" dxfId="527" priority="689" stopIfTrue="1" operator="equal">
      <formula>1</formula>
    </cfRule>
    <cfRule type="expression" dxfId="526" priority="690" stopIfTrue="1">
      <formula>$C51=""</formula>
    </cfRule>
  </conditionalFormatting>
  <conditionalFormatting sqref="AG51:AK56">
    <cfRule type="cellIs" dxfId="525" priority="527" stopIfTrue="1" operator="equal">
      <formula>1</formula>
    </cfRule>
    <cfRule type="expression" dxfId="524" priority="528" stopIfTrue="1">
      <formula>$C51=""</formula>
    </cfRule>
  </conditionalFormatting>
  <conditionalFormatting sqref="AB51:AF56">
    <cfRule type="cellIs" dxfId="523" priority="529" stopIfTrue="1" operator="equal">
      <formula>1</formula>
    </cfRule>
    <cfRule type="expression" dxfId="522" priority="530" stopIfTrue="1">
      <formula>$C51=""</formula>
    </cfRule>
  </conditionalFormatting>
  <conditionalFormatting sqref="AP51:AS56">
    <cfRule type="cellIs" dxfId="521" priority="523" stopIfTrue="1" operator="equal">
      <formula>1</formula>
    </cfRule>
    <cfRule type="expression" dxfId="520" priority="524" stopIfTrue="1">
      <formula>$C51=""</formula>
    </cfRule>
  </conditionalFormatting>
  <conditionalFormatting sqref="D70:E71">
    <cfRule type="cellIs" dxfId="519" priority="477" stopIfTrue="1" operator="equal">
      <formula>1</formula>
    </cfRule>
    <cfRule type="expression" dxfId="518" priority="478" stopIfTrue="1">
      <formula>$C70=""</formula>
    </cfRule>
  </conditionalFormatting>
  <conditionalFormatting sqref="AL51:AO56">
    <cfRule type="cellIs" dxfId="517" priority="525" stopIfTrue="1" operator="equal">
      <formula>1</formula>
    </cfRule>
    <cfRule type="expression" dxfId="516" priority="526" stopIfTrue="1">
      <formula>$C51=""</formula>
    </cfRule>
  </conditionalFormatting>
  <conditionalFormatting sqref="EC55:EC526">
    <cfRule type="cellIs" dxfId="515" priority="463" stopIfTrue="1" operator="equal">
      <formula>1</formula>
    </cfRule>
    <cfRule type="expression" dxfId="514" priority="464" stopIfTrue="1">
      <formula>$C55=""</formula>
    </cfRule>
  </conditionalFormatting>
  <conditionalFormatting sqref="GA51:GA88 GA90:GA526">
    <cfRule type="cellIs" dxfId="513" priority="425" stopIfTrue="1" operator="equal">
      <formula>1</formula>
    </cfRule>
    <cfRule type="expression" dxfId="512" priority="426" stopIfTrue="1">
      <formula>$C51=""</formula>
    </cfRule>
  </conditionalFormatting>
  <conditionalFormatting sqref="GA89">
    <cfRule type="cellIs" dxfId="511" priority="427" stopIfTrue="1" operator="equal">
      <formula>1</formula>
    </cfRule>
    <cfRule type="expression" dxfId="510" priority="428" stopIfTrue="1">
      <formula>$C88=""</formula>
    </cfRule>
  </conditionalFormatting>
  <conditionalFormatting sqref="DP27:DP526">
    <cfRule type="cellIs" dxfId="509" priority="315" stopIfTrue="1" operator="equal">
      <formula>1</formula>
    </cfRule>
    <cfRule type="expression" dxfId="508" priority="316" stopIfTrue="1">
      <formula>$C27=""</formula>
    </cfRule>
  </conditionalFormatting>
  <conditionalFormatting sqref="DO27:DO526">
    <cfRule type="cellIs" dxfId="507" priority="247" stopIfTrue="1" operator="equal">
      <formula>1</formula>
    </cfRule>
    <cfRule type="expression" dxfId="506" priority="248" stopIfTrue="1">
      <formula>$C27=""</formula>
    </cfRule>
  </conditionalFormatting>
  <conditionalFormatting sqref="FP57:FP526 FL57:FN526">
    <cfRule type="cellIs" dxfId="505" priority="243" stopIfTrue="1" operator="equal">
      <formula>1</formula>
    </cfRule>
    <cfRule type="expression" dxfId="504" priority="244" stopIfTrue="1">
      <formula>$C57=""</formula>
    </cfRule>
  </conditionalFormatting>
  <conditionalFormatting sqref="FO57:FO526">
    <cfRule type="cellIs" dxfId="503" priority="241" stopIfTrue="1" operator="equal">
      <formula>1</formula>
    </cfRule>
    <cfRule type="expression" dxfId="502" priority="242" stopIfTrue="1">
      <formula>$C57=""</formula>
    </cfRule>
  </conditionalFormatting>
  <conditionalFormatting sqref="FL51:FO56">
    <cfRule type="cellIs" dxfId="501" priority="235" stopIfTrue="1" operator="equal">
      <formula>1</formula>
    </cfRule>
    <cfRule type="expression" dxfId="500" priority="236" stopIfTrue="1">
      <formula>$C51=""</formula>
    </cfRule>
  </conditionalFormatting>
  <conditionalFormatting sqref="FP51:FP56">
    <cfRule type="cellIs" dxfId="499" priority="233" stopIfTrue="1" operator="equal">
      <formula>1</formula>
    </cfRule>
    <cfRule type="expression" dxfId="498" priority="234" stopIfTrue="1">
      <formula>$C51=""</formula>
    </cfRule>
  </conditionalFormatting>
  <conditionalFormatting sqref="DE124:DE526">
    <cfRule type="cellIs" dxfId="497" priority="229" stopIfTrue="1" operator="equal">
      <formula>1</formula>
    </cfRule>
    <cfRule type="expression" dxfId="496" priority="230" stopIfTrue="1">
      <formula>$C124=""</formula>
    </cfRule>
  </conditionalFormatting>
  <conditionalFormatting sqref="DC124:DD526">
    <cfRule type="cellIs" dxfId="495" priority="227" stopIfTrue="1" operator="equal">
      <formula>1</formula>
    </cfRule>
    <cfRule type="expression" dxfId="494" priority="228" stopIfTrue="1">
      <formula>$C124=""</formula>
    </cfRule>
  </conditionalFormatting>
  <conditionalFormatting sqref="DC107:DE123">
    <cfRule type="cellIs" dxfId="493" priority="225" stopIfTrue="1" operator="equal">
      <formula>1</formula>
    </cfRule>
    <cfRule type="expression" dxfId="492" priority="226" stopIfTrue="1">
      <formula>$C107=""</formula>
    </cfRule>
  </conditionalFormatting>
  <conditionalFormatting sqref="DC27:DC106 DE27:DE106">
    <cfRule type="cellIs" dxfId="491" priority="223" stopIfTrue="1" operator="equal">
      <formula>1</formula>
    </cfRule>
    <cfRule type="expression" dxfId="490" priority="224" stopIfTrue="1">
      <formula>$C27=""</formula>
    </cfRule>
  </conditionalFormatting>
  <conditionalFormatting sqref="DD27:DD106">
    <cfRule type="cellIs" dxfId="489" priority="221" stopIfTrue="1" operator="equal">
      <formula>1</formula>
    </cfRule>
    <cfRule type="expression" dxfId="488" priority="222" stopIfTrue="1">
      <formula>$C27=""</formula>
    </cfRule>
  </conditionalFormatting>
  <conditionalFormatting sqref="DH124:DH526">
    <cfRule type="cellIs" dxfId="481" priority="205" stopIfTrue="1" operator="equal">
      <formula>1</formula>
    </cfRule>
    <cfRule type="expression" dxfId="480" priority="206" stopIfTrue="1">
      <formula>$C124=""</formula>
    </cfRule>
  </conditionalFormatting>
  <conditionalFormatting sqref="DF124:DG526">
    <cfRule type="cellIs" dxfId="479" priority="203" stopIfTrue="1" operator="equal">
      <formula>1</formula>
    </cfRule>
    <cfRule type="expression" dxfId="478" priority="204" stopIfTrue="1">
      <formula>$C124=""</formula>
    </cfRule>
  </conditionalFormatting>
  <conditionalFormatting sqref="DF107:DH123">
    <cfRule type="cellIs" dxfId="477" priority="201" stopIfTrue="1" operator="equal">
      <formula>1</formula>
    </cfRule>
    <cfRule type="expression" dxfId="476" priority="202" stopIfTrue="1">
      <formula>$C107=""</formula>
    </cfRule>
  </conditionalFormatting>
  <conditionalFormatting sqref="DF27:DF106 DH27:DH106">
    <cfRule type="cellIs" dxfId="475" priority="199" stopIfTrue="1" operator="equal">
      <formula>1</formula>
    </cfRule>
    <cfRule type="expression" dxfId="474" priority="200" stopIfTrue="1">
      <formula>$C27=""</formula>
    </cfRule>
  </conditionalFormatting>
  <conditionalFormatting sqref="DG27:DG106">
    <cfRule type="cellIs" dxfId="473" priority="197" stopIfTrue="1" operator="equal">
      <formula>1</formula>
    </cfRule>
    <cfRule type="expression" dxfId="472" priority="198" stopIfTrue="1">
      <formula>$C27=""</formula>
    </cfRule>
  </conditionalFormatting>
  <conditionalFormatting sqref="DK124:DK526">
    <cfRule type="cellIs" dxfId="465" priority="181" stopIfTrue="1" operator="equal">
      <formula>1</formula>
    </cfRule>
    <cfRule type="expression" dxfId="464" priority="182" stopIfTrue="1">
      <formula>$C124=""</formula>
    </cfRule>
  </conditionalFormatting>
  <conditionalFormatting sqref="DI124:DJ526">
    <cfRule type="cellIs" dxfId="463" priority="179" stopIfTrue="1" operator="equal">
      <formula>1</formula>
    </cfRule>
    <cfRule type="expression" dxfId="462" priority="180" stopIfTrue="1">
      <formula>$C124=""</formula>
    </cfRule>
  </conditionalFormatting>
  <conditionalFormatting sqref="DI107:DK123">
    <cfRule type="cellIs" dxfId="461" priority="177" stopIfTrue="1" operator="equal">
      <formula>1</formula>
    </cfRule>
    <cfRule type="expression" dxfId="460" priority="178" stopIfTrue="1">
      <formula>$C107=""</formula>
    </cfRule>
  </conditionalFormatting>
  <conditionalFormatting sqref="DI27:DI106 DK27:DK106">
    <cfRule type="cellIs" dxfId="459" priority="175" stopIfTrue="1" operator="equal">
      <formula>1</formula>
    </cfRule>
    <cfRule type="expression" dxfId="458" priority="176" stopIfTrue="1">
      <formula>$C27=""</formula>
    </cfRule>
  </conditionalFormatting>
  <conditionalFormatting sqref="DJ27:DJ106">
    <cfRule type="cellIs" dxfId="457" priority="173" stopIfTrue="1" operator="equal">
      <formula>1</formula>
    </cfRule>
    <cfRule type="expression" dxfId="456" priority="174" stopIfTrue="1">
      <formula>$C27=""</formula>
    </cfRule>
  </conditionalFormatting>
  <conditionalFormatting sqref="DN124:DN526">
    <cfRule type="cellIs" dxfId="449" priority="157" stopIfTrue="1" operator="equal">
      <formula>1</formula>
    </cfRule>
    <cfRule type="expression" dxfId="448" priority="158" stopIfTrue="1">
      <formula>$C124=""</formula>
    </cfRule>
  </conditionalFormatting>
  <conditionalFormatting sqref="DL124:DM526">
    <cfRule type="cellIs" dxfId="447" priority="155" stopIfTrue="1" operator="equal">
      <formula>1</formula>
    </cfRule>
    <cfRule type="expression" dxfId="446" priority="156" stopIfTrue="1">
      <formula>$C124=""</formula>
    </cfRule>
  </conditionalFormatting>
  <conditionalFormatting sqref="DL107:DN123">
    <cfRule type="cellIs" dxfId="445" priority="153" stopIfTrue="1" operator="equal">
      <formula>1</formula>
    </cfRule>
    <cfRule type="expression" dxfId="444" priority="154" stopIfTrue="1">
      <formula>$C107=""</formula>
    </cfRule>
  </conditionalFormatting>
  <conditionalFormatting sqref="DL27:DL106 DN27:DN106">
    <cfRule type="cellIs" dxfId="443" priority="151" stopIfTrue="1" operator="equal">
      <formula>1</formula>
    </cfRule>
    <cfRule type="expression" dxfId="442" priority="152" stopIfTrue="1">
      <formula>$C27=""</formula>
    </cfRule>
  </conditionalFormatting>
  <conditionalFormatting sqref="DM27:DM106">
    <cfRule type="cellIs" dxfId="441" priority="149" stopIfTrue="1" operator="equal">
      <formula>1</formula>
    </cfRule>
    <cfRule type="expression" dxfId="440" priority="150" stopIfTrue="1">
      <formula>$C27=""</formula>
    </cfRule>
  </conditionalFormatting>
  <conditionalFormatting sqref="FU57:FU526 FQ57:FS526">
    <cfRule type="cellIs" dxfId="433" priority="133" stopIfTrue="1" operator="equal">
      <formula>1</formula>
    </cfRule>
    <cfRule type="expression" dxfId="432" priority="134" stopIfTrue="1">
      <formula>$C57=""</formula>
    </cfRule>
  </conditionalFormatting>
  <conditionalFormatting sqref="FT57:FT526">
    <cfRule type="cellIs" dxfId="431" priority="131" stopIfTrue="1" operator="equal">
      <formula>1</formula>
    </cfRule>
    <cfRule type="expression" dxfId="430" priority="132" stopIfTrue="1">
      <formula>$C57=""</formula>
    </cfRule>
  </conditionalFormatting>
  <conditionalFormatting sqref="FQ51:FT56">
    <cfRule type="cellIs" dxfId="429" priority="129" stopIfTrue="1" operator="equal">
      <formula>1</formula>
    </cfRule>
    <cfRule type="expression" dxfId="428" priority="130" stopIfTrue="1">
      <formula>$C51=""</formula>
    </cfRule>
  </conditionalFormatting>
  <conditionalFormatting sqref="FU51:FU56">
    <cfRule type="cellIs" dxfId="427" priority="127" stopIfTrue="1" operator="equal">
      <formula>1</formula>
    </cfRule>
    <cfRule type="expression" dxfId="426" priority="128" stopIfTrue="1">
      <formula>$C51=""</formula>
    </cfRule>
  </conditionalFormatting>
  <conditionalFormatting sqref="FZ57:FZ526 FV57:FX526">
    <cfRule type="cellIs" dxfId="425" priority="125" stopIfTrue="1" operator="equal">
      <formula>1</formula>
    </cfRule>
    <cfRule type="expression" dxfId="424" priority="126" stopIfTrue="1">
      <formula>$C57=""</formula>
    </cfRule>
  </conditionalFormatting>
  <conditionalFormatting sqref="FY57:FY526">
    <cfRule type="cellIs" dxfId="423" priority="123" stopIfTrue="1" operator="equal">
      <formula>1</formula>
    </cfRule>
    <cfRule type="expression" dxfId="422" priority="124" stopIfTrue="1">
      <formula>$C57=""</formula>
    </cfRule>
  </conditionalFormatting>
  <conditionalFormatting sqref="FV51:FY56">
    <cfRule type="cellIs" dxfId="421" priority="121" stopIfTrue="1" operator="equal">
      <formula>1</formula>
    </cfRule>
    <cfRule type="expression" dxfId="420" priority="122" stopIfTrue="1">
      <formula>$C51=""</formula>
    </cfRule>
  </conditionalFormatting>
  <conditionalFormatting sqref="FZ51:FZ56">
    <cfRule type="cellIs" dxfId="419" priority="119" stopIfTrue="1" operator="equal">
      <formula>1</formula>
    </cfRule>
    <cfRule type="expression" dxfId="418" priority="120" stopIfTrue="1">
      <formula>$C51=""</formula>
    </cfRule>
  </conditionalFormatting>
  <conditionalFormatting sqref="F36:F56">
    <cfRule type="cellIs" dxfId="417" priority="117" stopIfTrue="1" operator="equal">
      <formula>1</formula>
    </cfRule>
    <cfRule type="expression" dxfId="416" priority="118" stopIfTrue="1">
      <formula>$C36=""</formula>
    </cfRule>
  </conditionalFormatting>
  <conditionalFormatting sqref="F27:F35">
    <cfRule type="cellIs" dxfId="415" priority="115" stopIfTrue="1" operator="equal">
      <formula>1</formula>
    </cfRule>
    <cfRule type="expression" dxfId="414" priority="116" stopIfTrue="1">
      <formula>$C27=""</formula>
    </cfRule>
  </conditionalFormatting>
  <conditionalFormatting sqref="F67:F71">
    <cfRule type="cellIs" dxfId="413" priority="109" stopIfTrue="1" operator="equal">
      <formula>1</formula>
    </cfRule>
    <cfRule type="expression" dxfId="412" priority="110" stopIfTrue="1">
      <formula>$C67=""</formula>
    </cfRule>
  </conditionalFormatting>
  <conditionalFormatting sqref="F57:F61">
    <cfRule type="cellIs" dxfId="411" priority="113" stopIfTrue="1" operator="equal">
      <formula>1</formula>
    </cfRule>
    <cfRule type="expression" dxfId="410" priority="114" stopIfTrue="1">
      <formula>$C57=""</formula>
    </cfRule>
  </conditionalFormatting>
  <conditionalFormatting sqref="F62:F66">
    <cfRule type="cellIs" dxfId="409" priority="111" stopIfTrue="1" operator="equal">
      <formula>1</formula>
    </cfRule>
    <cfRule type="expression" dxfId="408" priority="112" stopIfTrue="1">
      <formula>$C62=""</formula>
    </cfRule>
  </conditionalFormatting>
  <conditionalFormatting sqref="G27:G56">
    <cfRule type="cellIs" dxfId="407" priority="107" stopIfTrue="1" operator="equal">
      <formula>1</formula>
    </cfRule>
    <cfRule type="expression" dxfId="406" priority="108" stopIfTrue="1">
      <formula>$C27=""</formula>
    </cfRule>
  </conditionalFormatting>
  <conditionalFormatting sqref="G67:G71">
    <cfRule type="cellIs" dxfId="405" priority="101" stopIfTrue="1" operator="equal">
      <formula>1</formula>
    </cfRule>
    <cfRule type="expression" dxfId="404" priority="102" stopIfTrue="1">
      <formula>$C67=""</formula>
    </cfRule>
  </conditionalFormatting>
  <conditionalFormatting sqref="G57:G61">
    <cfRule type="cellIs" dxfId="403" priority="105" stopIfTrue="1" operator="equal">
      <formula>1</formula>
    </cfRule>
    <cfRule type="expression" dxfId="402" priority="106" stopIfTrue="1">
      <formula>$C57=""</formula>
    </cfRule>
  </conditionalFormatting>
  <conditionalFormatting sqref="G62:G66">
    <cfRule type="cellIs" dxfId="401" priority="103" stopIfTrue="1" operator="equal">
      <formula>1</formula>
    </cfRule>
    <cfRule type="expression" dxfId="400" priority="104" stopIfTrue="1">
      <formula>$C62=""</formula>
    </cfRule>
  </conditionalFormatting>
  <conditionalFormatting sqref="K67:K71 K27:K35">
    <cfRule type="cellIs" dxfId="399" priority="99" stopIfTrue="1" operator="equal">
      <formula>1</formula>
    </cfRule>
    <cfRule type="expression" dxfId="398" priority="100" stopIfTrue="1">
      <formula>$C27=""</formula>
    </cfRule>
  </conditionalFormatting>
  <conditionalFormatting sqref="K36">
    <cfRule type="cellIs" dxfId="397" priority="97" stopIfTrue="1" operator="equal">
      <formula>1</formula>
    </cfRule>
    <cfRule type="expression" dxfId="396" priority="98" stopIfTrue="1">
      <formula>$C36=""</formula>
    </cfRule>
  </conditionalFormatting>
  <conditionalFormatting sqref="K37:K41">
    <cfRule type="cellIs" dxfId="395" priority="95" stopIfTrue="1" operator="equal">
      <formula>1</formula>
    </cfRule>
    <cfRule type="expression" dxfId="394" priority="96" stopIfTrue="1">
      <formula>$C37=""</formula>
    </cfRule>
  </conditionalFormatting>
  <conditionalFormatting sqref="K42:K46">
    <cfRule type="cellIs" dxfId="393" priority="93" stopIfTrue="1" operator="equal">
      <formula>1</formula>
    </cfRule>
    <cfRule type="expression" dxfId="392" priority="94" stopIfTrue="1">
      <formula>$C42=""</formula>
    </cfRule>
  </conditionalFormatting>
  <conditionalFormatting sqref="K47:K51">
    <cfRule type="cellIs" dxfId="391" priority="91" stopIfTrue="1" operator="equal">
      <formula>1</formula>
    </cfRule>
    <cfRule type="expression" dxfId="390" priority="92" stopIfTrue="1">
      <formula>$C47=""</formula>
    </cfRule>
  </conditionalFormatting>
  <conditionalFormatting sqref="K52:K56">
    <cfRule type="cellIs" dxfId="389" priority="89" stopIfTrue="1" operator="equal">
      <formula>1</formula>
    </cfRule>
    <cfRule type="expression" dxfId="388" priority="90" stopIfTrue="1">
      <formula>$C52=""</formula>
    </cfRule>
  </conditionalFormatting>
  <conditionalFormatting sqref="K57:K61">
    <cfRule type="cellIs" dxfId="387" priority="87" stopIfTrue="1" operator="equal">
      <formula>1</formula>
    </cfRule>
    <cfRule type="expression" dxfId="386" priority="88" stopIfTrue="1">
      <formula>$C57=""</formula>
    </cfRule>
  </conditionalFormatting>
  <conditionalFormatting sqref="K62:K66">
    <cfRule type="cellIs" dxfId="385" priority="85" stopIfTrue="1" operator="equal">
      <formula>1</formula>
    </cfRule>
    <cfRule type="expression" dxfId="384" priority="86" stopIfTrue="1">
      <formula>$C62=""</formula>
    </cfRule>
  </conditionalFormatting>
  <conditionalFormatting sqref="L27:P71">
    <cfRule type="cellIs" dxfId="383" priority="83" stopIfTrue="1" operator="equal">
      <formula>1</formula>
    </cfRule>
    <cfRule type="expression" dxfId="382" priority="84" stopIfTrue="1">
      <formula>$C27=""</formula>
    </cfRule>
  </conditionalFormatting>
  <conditionalFormatting sqref="W27:AA50">
    <cfRule type="cellIs" dxfId="381" priority="81" stopIfTrue="1" operator="equal">
      <formula>1</formula>
    </cfRule>
    <cfRule type="expression" dxfId="380" priority="82" stopIfTrue="1">
      <formula>$C27=""</formula>
    </cfRule>
  </conditionalFormatting>
  <conditionalFormatting sqref="AT27:AT50">
    <cfRule type="cellIs" dxfId="379" priority="79" stopIfTrue="1" operator="equal">
      <formula>1</formula>
    </cfRule>
    <cfRule type="expression" dxfId="378" priority="80" stopIfTrue="1">
      <formula>$C27=""</formula>
    </cfRule>
  </conditionalFormatting>
  <conditionalFormatting sqref="AG27:AK50">
    <cfRule type="cellIs" dxfId="377" priority="75" stopIfTrue="1" operator="equal">
      <formula>1</formula>
    </cfRule>
    <cfRule type="expression" dxfId="376" priority="76" stopIfTrue="1">
      <formula>$C27=""</formula>
    </cfRule>
  </conditionalFormatting>
  <conditionalFormatting sqref="AB27:AF50">
    <cfRule type="cellIs" dxfId="375" priority="77" stopIfTrue="1" operator="equal">
      <formula>1</formula>
    </cfRule>
    <cfRule type="expression" dxfId="374" priority="78" stopIfTrue="1">
      <formula>$C27=""</formula>
    </cfRule>
  </conditionalFormatting>
  <conditionalFormatting sqref="AP27:AS50">
    <cfRule type="cellIs" dxfId="373" priority="71" stopIfTrue="1" operator="equal">
      <formula>1</formula>
    </cfRule>
    <cfRule type="expression" dxfId="372" priority="72" stopIfTrue="1">
      <formula>$C27=""</formula>
    </cfRule>
  </conditionalFormatting>
  <conditionalFormatting sqref="AL27:AO50">
    <cfRule type="cellIs" dxfId="371" priority="73" stopIfTrue="1" operator="equal">
      <formula>1</formula>
    </cfRule>
    <cfRule type="expression" dxfId="370" priority="74" stopIfTrue="1">
      <formula>$C27=""</formula>
    </cfRule>
  </conditionalFormatting>
  <conditionalFormatting sqref="EC27:EC54">
    <cfRule type="cellIs" dxfId="311" priority="11" stopIfTrue="1" operator="equal">
      <formula>1</formula>
    </cfRule>
    <cfRule type="expression" dxfId="310" priority="12" stopIfTrue="1">
      <formula>$C27=""</formula>
    </cfRule>
  </conditionalFormatting>
  <conditionalFormatting sqref="GA27:GA50">
    <cfRule type="cellIs" dxfId="309" priority="9" stopIfTrue="1" operator="equal">
      <formula>1</formula>
    </cfRule>
    <cfRule type="expression" dxfId="308" priority="10" stopIfTrue="1">
      <formula>$C27=""</formula>
    </cfRule>
  </conditionalFormatting>
  <conditionalFormatting sqref="FL27:FP50">
    <cfRule type="cellIs" dxfId="307" priority="7" stopIfTrue="1" operator="equal">
      <formula>1</formula>
    </cfRule>
    <cfRule type="expression" dxfId="306" priority="8" stopIfTrue="1">
      <formula>$C27=""</formula>
    </cfRule>
  </conditionalFormatting>
  <conditionalFormatting sqref="FQ27:FU50">
    <cfRule type="cellIs" dxfId="305" priority="5" stopIfTrue="1" operator="equal">
      <formula>1</formula>
    </cfRule>
    <cfRule type="expression" dxfId="304" priority="6" stopIfTrue="1">
      <formula>$C27=""</formula>
    </cfRule>
  </conditionalFormatting>
  <conditionalFormatting sqref="FV27:FZ50">
    <cfRule type="cellIs" dxfId="303" priority="3" stopIfTrue="1" operator="equal">
      <formula>1</formula>
    </cfRule>
    <cfRule type="expression" dxfId="302" priority="4" stopIfTrue="1">
      <formula>$C27=""</formula>
    </cfRule>
  </conditionalFormatting>
  <conditionalFormatting sqref="HV27:HV526">
    <cfRule type="cellIs" dxfId="3" priority="1" stopIfTrue="1" operator="equal">
      <formula>1</formula>
    </cfRule>
    <cfRule type="expression" dxfId="2" priority="2" stopIfTrue="1">
      <formula>$C27=""</formula>
    </cfRule>
  </conditionalFormatting>
  <pageMargins left="0.75" right="0.75" top="1" bottom="1" header="0.5" footer="0.5"/>
  <pageSetup paperSize="9" orientation="portrait" horizontalDpi="4294967293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D1404"/>
  <sheetViews>
    <sheetView zoomScale="32" zoomScaleNormal="32" workbookViewId="0">
      <selection activeCell="T13" sqref="T13:U13"/>
    </sheetView>
  </sheetViews>
  <sheetFormatPr defaultColWidth="9.140625" defaultRowHeight="12.75" x14ac:dyDescent="0.2"/>
  <cols>
    <col min="1" max="1" width="9" customWidth="1"/>
    <col min="3" max="3" width="56.85546875" customWidth="1"/>
    <col min="4" max="4" width="12.42578125" customWidth="1"/>
    <col min="5" max="5" width="13.28515625" customWidth="1"/>
    <col min="6" max="6" width="24.140625" customWidth="1"/>
    <col min="7" max="7" width="22.5703125" customWidth="1"/>
    <col min="8" max="8" width="15.85546875" customWidth="1"/>
    <col min="9" max="9" width="9.5703125" customWidth="1"/>
    <col min="10" max="10" width="11" customWidth="1"/>
    <col min="11" max="11" width="54.5703125" customWidth="1"/>
    <col min="12" max="12" width="12.140625" customWidth="1"/>
    <col min="13" max="13" width="16.28515625" customWidth="1"/>
    <col min="14" max="15" width="10.140625" customWidth="1"/>
    <col min="16" max="16" width="8.85546875" customWidth="1"/>
    <col min="17" max="18" width="7.7109375" customWidth="1"/>
    <col min="19" max="19" width="12.42578125" customWidth="1"/>
    <col min="20" max="20" width="12.140625" customWidth="1"/>
    <col min="21" max="22" width="8.5703125" customWidth="1"/>
    <col min="23" max="45" width="10.140625" customWidth="1"/>
    <col min="46" max="46" width="11.85546875" customWidth="1"/>
    <col min="47" max="47" width="12.140625" hidden="1" customWidth="1"/>
    <col min="48" max="48" width="9.85546875" hidden="1" customWidth="1"/>
    <col min="49" max="49" width="9" hidden="1" customWidth="1"/>
    <col min="50" max="50" width="9.5703125" hidden="1" customWidth="1"/>
    <col min="51" max="51" width="7.42578125" hidden="1" customWidth="1"/>
    <col min="52" max="52" width="13.85546875" hidden="1" customWidth="1"/>
    <col min="53" max="53" width="13" hidden="1" customWidth="1"/>
    <col min="54" max="54" width="9.85546875" hidden="1" customWidth="1"/>
    <col min="55" max="56" width="11.28515625" hidden="1" customWidth="1"/>
    <col min="57" max="57" width="4.42578125" hidden="1" customWidth="1"/>
    <col min="58" max="60" width="9.85546875" hidden="1" customWidth="1"/>
    <col min="61" max="61" width="5.140625" hidden="1" customWidth="1"/>
    <col min="62" max="62" width="8.28515625" hidden="1" customWidth="1"/>
    <col min="63" max="65" width="6.7109375" hidden="1" customWidth="1"/>
    <col min="66" max="68" width="8.42578125" hidden="1" customWidth="1"/>
    <col min="69" max="69" width="11.85546875" hidden="1" customWidth="1"/>
    <col min="70" max="70" width="3.5703125" hidden="1" customWidth="1"/>
    <col min="71" max="71" width="7.85546875" hidden="1" customWidth="1"/>
    <col min="72" max="81" width="7.42578125" hidden="1" customWidth="1"/>
    <col min="82" max="82" width="10.5703125" hidden="1" customWidth="1"/>
    <col min="83" max="83" width="11.140625" hidden="1" customWidth="1"/>
    <col min="84" max="85" width="10.5703125" hidden="1" customWidth="1"/>
    <col min="86" max="86" width="10.42578125" hidden="1" customWidth="1"/>
    <col min="87" max="90" width="10.5703125" hidden="1" customWidth="1"/>
    <col min="91" max="91" width="8.85546875" hidden="1" customWidth="1"/>
    <col min="92" max="95" width="10.5703125" hidden="1" customWidth="1"/>
    <col min="96" max="96" width="6.28515625" hidden="1" customWidth="1"/>
    <col min="97" max="100" width="10.5703125" hidden="1" customWidth="1"/>
    <col min="101" max="101" width="4.85546875" hidden="1" customWidth="1"/>
    <col min="102" max="105" width="7.42578125" hidden="1" customWidth="1"/>
    <col min="106" max="106" width="6.7109375" customWidth="1"/>
    <col min="107" max="107" width="19.5703125" customWidth="1"/>
    <col min="108" max="109" width="17" customWidth="1"/>
    <col min="110" max="113" width="19.5703125" customWidth="1"/>
    <col min="114" max="115" width="17.85546875" customWidth="1"/>
    <col min="116" max="118" width="19.5703125" customWidth="1"/>
    <col min="119" max="119" width="16.5703125" customWidth="1"/>
    <col min="120" max="120" width="17.28515625" customWidth="1"/>
    <col min="121" max="121" width="8.85546875" hidden="1" customWidth="1"/>
    <col min="122" max="123" width="9.7109375" hidden="1" customWidth="1"/>
    <col min="124" max="124" width="14.85546875" hidden="1" customWidth="1"/>
    <col min="125" max="125" width="9.140625" hidden="1" customWidth="1"/>
    <col min="126" max="126" width="11" hidden="1" customWidth="1"/>
    <col min="127" max="131" width="9.140625" hidden="1" customWidth="1"/>
    <col min="132" max="132" width="1.85546875" customWidth="1"/>
    <col min="133" max="133" width="16" customWidth="1"/>
    <col min="134" max="134" width="10.7109375" customWidth="1"/>
    <col min="135" max="167" width="12.28515625" hidden="1" customWidth="1"/>
    <col min="168" max="168" width="12.28515625" customWidth="1"/>
    <col min="171" max="171" width="12.5703125" customWidth="1"/>
    <col min="174" max="174" width="12.140625" customWidth="1"/>
    <col min="176" max="176" width="12.140625" customWidth="1"/>
    <col min="177" max="177" width="13.85546875" customWidth="1"/>
    <col min="179" max="179" width="12.5703125" customWidth="1"/>
    <col min="180" max="180" width="10.85546875" customWidth="1"/>
    <col min="184" max="194" width="9.140625" hidden="1" customWidth="1"/>
    <col min="195" max="195" width="10.85546875" hidden="1" customWidth="1"/>
    <col min="196" max="196" width="11.5703125" hidden="1" customWidth="1"/>
    <col min="197" max="197" width="12.85546875" hidden="1" customWidth="1"/>
    <col min="198" max="207" width="9.140625" hidden="1" customWidth="1"/>
    <col min="208" max="213" width="11.140625" hidden="1" customWidth="1"/>
    <col min="214" max="215" width="9.140625" hidden="1" customWidth="1"/>
    <col min="216" max="216" width="11.5703125" hidden="1" customWidth="1"/>
    <col min="217" max="217" width="11.85546875" hidden="1" customWidth="1"/>
    <col min="218" max="219" width="9.140625" hidden="1" customWidth="1"/>
    <col min="220" max="220" width="14.85546875" hidden="1" customWidth="1"/>
    <col min="221" max="221" width="11.5703125" hidden="1" customWidth="1"/>
    <col min="222" max="225" width="9.140625" hidden="1" customWidth="1"/>
    <col min="226" max="226" width="13.85546875" hidden="1" customWidth="1"/>
    <col min="227" max="228" width="9.140625" hidden="1" customWidth="1"/>
  </cols>
  <sheetData>
    <row r="1" spans="1:238" ht="33.75" customHeight="1" x14ac:dyDescent="0.3">
      <c r="A1" s="162"/>
      <c r="B1" s="162"/>
      <c r="C1" s="735" t="str">
        <f>'ANAM.M.rep1'!$C$1</f>
        <v>ergoEPM_LATIN QUESTIONNAIRE-ANAMN-MUSCSKEL 18-8-22) copyright Daniela Colombini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2"/>
      <c r="CH1" s="162"/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62"/>
      <c r="DA1" s="162"/>
      <c r="DB1" s="162"/>
      <c r="DC1" s="162"/>
      <c r="DD1" s="162"/>
      <c r="DE1" s="162"/>
      <c r="DF1" s="162"/>
      <c r="DG1" s="162"/>
      <c r="DH1" s="162"/>
      <c r="DI1" s="162"/>
      <c r="DJ1" s="162"/>
      <c r="DK1" s="162"/>
      <c r="DL1" s="162"/>
      <c r="DM1" s="162"/>
      <c r="DN1" s="162"/>
      <c r="DO1" s="162"/>
      <c r="DP1" s="162"/>
      <c r="DQ1" s="162"/>
      <c r="DR1" s="162"/>
      <c r="DS1" s="162"/>
      <c r="DT1" s="162"/>
      <c r="DU1" s="162"/>
      <c r="DV1" s="162"/>
      <c r="DW1" s="162"/>
      <c r="DX1" s="162"/>
      <c r="DY1" s="162"/>
      <c r="DZ1" s="162"/>
      <c r="EA1" s="162"/>
      <c r="EB1" s="162"/>
      <c r="EC1" s="162"/>
      <c r="ED1" s="162"/>
      <c r="EE1" s="162"/>
      <c r="EF1" s="162"/>
      <c r="EG1" s="162"/>
      <c r="EH1" s="162"/>
      <c r="EI1" s="162"/>
      <c r="EJ1" s="162"/>
      <c r="EK1" s="162"/>
      <c r="EL1" s="162"/>
      <c r="EM1" s="162"/>
      <c r="EN1" s="162"/>
      <c r="EO1" s="162"/>
      <c r="EP1" s="162"/>
      <c r="EQ1" s="162"/>
      <c r="ER1" s="162"/>
      <c r="ES1" s="162"/>
      <c r="ET1" s="162"/>
      <c r="EU1" s="162"/>
      <c r="EV1" s="162"/>
      <c r="EW1" s="162"/>
      <c r="EX1" s="162"/>
      <c r="EY1" s="162"/>
      <c r="EZ1" s="162"/>
      <c r="FA1" s="162"/>
      <c r="FB1" s="162"/>
      <c r="FC1" s="162"/>
      <c r="FD1" s="162"/>
      <c r="FE1" s="162"/>
      <c r="FF1" s="162"/>
      <c r="FG1" s="162"/>
      <c r="FH1" s="162"/>
      <c r="FI1" s="162"/>
      <c r="FJ1" s="162"/>
      <c r="FK1" s="162"/>
      <c r="FL1" s="162"/>
      <c r="FM1" s="162"/>
      <c r="FN1" s="162"/>
      <c r="FO1" s="162"/>
      <c r="FP1" s="162"/>
      <c r="FQ1" s="162"/>
      <c r="FR1" s="162"/>
      <c r="FS1" s="162"/>
      <c r="FT1" s="162"/>
      <c r="FU1" s="162"/>
      <c r="FV1" s="162"/>
      <c r="FW1" s="162"/>
      <c r="FX1" s="162"/>
      <c r="FY1" s="162"/>
      <c r="FZ1" s="162"/>
      <c r="GA1" s="188"/>
      <c r="HU1" s="162"/>
      <c r="HV1" s="162"/>
      <c r="HW1" s="162"/>
      <c r="HX1" s="162"/>
      <c r="HY1" s="162"/>
      <c r="HZ1" s="162"/>
      <c r="IA1" s="162"/>
      <c r="IB1" s="162"/>
      <c r="IC1" s="162"/>
      <c r="ID1" s="162"/>
    </row>
    <row r="2" spans="1:238" ht="138.75" customHeight="1" x14ac:dyDescent="0.2">
      <c r="A2" s="162"/>
      <c r="B2" s="162"/>
      <c r="C2" s="1343" t="s">
        <v>339</v>
      </c>
      <c r="D2" s="1344"/>
      <c r="E2" s="1344"/>
      <c r="F2" s="1344"/>
      <c r="G2" s="1344"/>
      <c r="H2" s="1344"/>
      <c r="I2" s="1344"/>
      <c r="J2" s="1344"/>
      <c r="K2" s="1344"/>
      <c r="L2" s="1344"/>
      <c r="M2" s="1344"/>
      <c r="N2" s="1344"/>
      <c r="O2" s="1344"/>
      <c r="P2" s="1344"/>
      <c r="Q2" s="1344"/>
      <c r="R2" s="1344"/>
      <c r="S2" s="1344"/>
      <c r="T2" s="1344"/>
      <c r="U2" s="1344"/>
      <c r="V2" s="1344"/>
      <c r="W2" s="1344"/>
      <c r="X2" s="1344"/>
      <c r="Y2" s="1344"/>
      <c r="Z2" s="1344"/>
      <c r="AA2" s="1344"/>
      <c r="AB2" s="1344"/>
      <c r="AC2" s="1344"/>
      <c r="AD2" s="1344"/>
      <c r="AE2" s="1344"/>
      <c r="AF2" s="1344"/>
      <c r="AG2" s="1344"/>
      <c r="AH2" s="1344"/>
      <c r="AI2" s="1344"/>
      <c r="AJ2" s="1344"/>
      <c r="AK2" s="1344"/>
      <c r="AL2" s="1345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  <c r="CG2" s="162"/>
      <c r="CH2" s="162"/>
      <c r="CI2" s="162"/>
      <c r="CJ2" s="162"/>
      <c r="CK2" s="162"/>
      <c r="CL2" s="162"/>
      <c r="CM2" s="162"/>
      <c r="CN2" s="162"/>
      <c r="CO2" s="162"/>
      <c r="CP2" s="162"/>
      <c r="CQ2" s="162"/>
      <c r="CR2" s="162"/>
      <c r="CS2" s="162"/>
      <c r="CT2" s="162"/>
      <c r="CU2" s="162"/>
      <c r="CV2" s="162"/>
      <c r="CW2" s="162"/>
      <c r="CX2" s="162"/>
      <c r="CY2" s="162"/>
      <c r="CZ2" s="162"/>
      <c r="DA2" s="162"/>
      <c r="DB2" s="162"/>
      <c r="DC2" s="162"/>
      <c r="DD2" s="162"/>
      <c r="DE2" s="162"/>
      <c r="DF2" s="162"/>
      <c r="DG2" s="162"/>
      <c r="DH2" s="162"/>
      <c r="DI2" s="162"/>
      <c r="DJ2" s="162"/>
      <c r="DK2" s="162"/>
      <c r="DL2" s="162"/>
      <c r="DM2" s="162"/>
      <c r="DN2" s="162"/>
      <c r="DO2" s="162"/>
      <c r="DP2" s="162"/>
      <c r="DQ2" s="162"/>
      <c r="DR2" s="162"/>
      <c r="DS2" s="162"/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/>
      <c r="EE2" s="162"/>
      <c r="EF2" s="162"/>
      <c r="EG2" s="162"/>
      <c r="EH2" s="162"/>
      <c r="EI2" s="162"/>
      <c r="EJ2" s="162"/>
      <c r="EK2" s="162"/>
      <c r="EL2" s="162"/>
      <c r="EM2" s="162"/>
      <c r="EN2" s="162"/>
      <c r="EO2" s="162"/>
      <c r="EP2" s="162"/>
      <c r="EQ2" s="162"/>
      <c r="ER2" s="162"/>
      <c r="ES2" s="162"/>
      <c r="ET2" s="162"/>
      <c r="EU2" s="162"/>
      <c r="EV2" s="162"/>
      <c r="EW2" s="162"/>
      <c r="EX2" s="162"/>
      <c r="EY2" s="162"/>
      <c r="EZ2" s="162"/>
      <c r="FA2" s="162"/>
      <c r="FB2" s="162"/>
      <c r="FC2" s="162"/>
      <c r="FD2" s="162"/>
      <c r="FE2" s="162"/>
      <c r="FF2" s="162"/>
      <c r="FG2" s="162"/>
      <c r="FH2" s="162"/>
      <c r="FI2" s="162"/>
      <c r="FJ2" s="162"/>
      <c r="FK2" s="162"/>
      <c r="FL2" s="162"/>
      <c r="FM2" s="162"/>
      <c r="FN2" s="162"/>
      <c r="FO2" s="162"/>
      <c r="FP2" s="162"/>
      <c r="FQ2" s="162"/>
      <c r="FR2" s="162"/>
      <c r="FS2" s="162"/>
      <c r="FT2" s="162"/>
      <c r="FU2" s="162"/>
      <c r="FV2" s="162"/>
      <c r="FW2" s="162"/>
      <c r="FX2" s="162"/>
      <c r="FY2" s="162"/>
      <c r="FZ2" s="162"/>
      <c r="GA2" s="188"/>
      <c r="GB2" s="3"/>
      <c r="HU2" s="162"/>
      <c r="HV2" s="162"/>
      <c r="HW2" s="162"/>
      <c r="HX2" s="162"/>
      <c r="HY2" s="162"/>
      <c r="HZ2" s="162"/>
      <c r="IA2" s="162"/>
      <c r="IB2" s="162"/>
      <c r="IC2" s="162"/>
      <c r="ID2" s="162"/>
    </row>
    <row r="3" spans="1:238" ht="55.5" x14ac:dyDescent="0.2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88"/>
      <c r="AN3" s="188"/>
      <c r="AO3" s="188"/>
      <c r="AP3" s="188"/>
      <c r="AQ3" s="188"/>
      <c r="AR3" s="188"/>
      <c r="AS3" s="188"/>
      <c r="AT3" s="188"/>
      <c r="AU3" s="1102"/>
      <c r="AV3" s="1102"/>
      <c r="AW3" s="1102"/>
      <c r="AX3" s="1102"/>
      <c r="AY3" s="1102"/>
      <c r="AZ3" s="1102"/>
      <c r="BA3" s="1102"/>
      <c r="BB3" s="1102"/>
      <c r="BC3" s="1102"/>
      <c r="BD3" s="1102"/>
      <c r="BE3" s="1102"/>
      <c r="BF3" s="1102"/>
      <c r="BG3" s="1102"/>
      <c r="BH3" s="1102"/>
      <c r="BI3" s="1102"/>
      <c r="BJ3" s="1102"/>
      <c r="BK3" s="1102"/>
      <c r="BL3" s="1102"/>
      <c r="BM3" s="1102"/>
      <c r="BN3" s="1102"/>
      <c r="BO3" s="1102"/>
      <c r="BP3" s="110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  <c r="CG3" s="162"/>
      <c r="CH3" s="162"/>
      <c r="CI3" s="162"/>
      <c r="CJ3" s="162"/>
      <c r="CK3" s="162"/>
      <c r="CL3" s="162"/>
      <c r="CM3" s="162"/>
      <c r="CN3" s="162"/>
      <c r="CO3" s="162"/>
      <c r="CP3" s="162"/>
      <c r="CQ3" s="162"/>
      <c r="CR3" s="162"/>
      <c r="CS3" s="162"/>
      <c r="CT3" s="162"/>
      <c r="CU3" s="162"/>
      <c r="CV3" s="162"/>
      <c r="CW3" s="162"/>
      <c r="CX3" s="162"/>
      <c r="CY3" s="162"/>
      <c r="CZ3" s="162"/>
      <c r="DA3" s="162"/>
      <c r="DB3" s="162"/>
      <c r="DC3" s="162"/>
      <c r="DD3" s="162"/>
      <c r="DE3" s="162"/>
      <c r="DF3" s="162"/>
      <c r="DG3" s="162"/>
      <c r="DH3" s="162"/>
      <c r="DI3" s="162"/>
      <c r="DJ3" s="162"/>
      <c r="DK3" s="162"/>
      <c r="DL3" s="162"/>
      <c r="DM3" s="162"/>
      <c r="DN3" s="162"/>
      <c r="DO3" s="162"/>
      <c r="DP3" s="162"/>
      <c r="DQ3" s="162"/>
      <c r="DR3" s="162"/>
      <c r="DS3" s="162"/>
      <c r="DT3" s="162"/>
      <c r="DU3" s="162"/>
      <c r="DV3" s="162"/>
      <c r="DW3" s="162"/>
      <c r="DX3" s="162"/>
      <c r="DY3" s="162"/>
      <c r="DZ3" s="162"/>
      <c r="EA3" s="162"/>
      <c r="EB3" s="162"/>
      <c r="EC3" s="162"/>
      <c r="ED3" s="162"/>
      <c r="EE3" s="162"/>
      <c r="EF3" s="162"/>
      <c r="EG3" s="162"/>
      <c r="EH3" s="162"/>
      <c r="EI3" s="162"/>
      <c r="EJ3" s="162"/>
      <c r="EK3" s="162"/>
      <c r="EL3" s="162"/>
      <c r="EM3" s="162"/>
      <c r="EN3" s="162"/>
      <c r="EO3" s="162"/>
      <c r="EP3" s="162"/>
      <c r="EQ3" s="162"/>
      <c r="ER3" s="162"/>
      <c r="ES3" s="162"/>
      <c r="ET3" s="162"/>
      <c r="EU3" s="162"/>
      <c r="EV3" s="162"/>
      <c r="EW3" s="162"/>
      <c r="EX3" s="162"/>
      <c r="EY3" s="162"/>
      <c r="EZ3" s="162"/>
      <c r="FA3" s="162"/>
      <c r="FB3" s="162"/>
      <c r="FC3" s="162"/>
      <c r="FD3" s="162"/>
      <c r="FE3" s="162"/>
      <c r="FF3" s="162"/>
      <c r="FG3" s="162"/>
      <c r="FH3" s="162"/>
      <c r="FI3" s="162"/>
      <c r="FJ3" s="162"/>
      <c r="FK3" s="162"/>
      <c r="FL3" s="162"/>
      <c r="FM3" s="162"/>
      <c r="FN3" s="162"/>
      <c r="FO3" s="162"/>
      <c r="FP3" s="162"/>
      <c r="FQ3" s="162"/>
      <c r="FR3" s="162"/>
      <c r="FS3" s="162"/>
      <c r="FT3" s="162"/>
      <c r="FU3" s="162"/>
      <c r="FV3" s="162"/>
      <c r="FW3" s="162"/>
      <c r="FX3" s="162"/>
      <c r="FY3" s="162"/>
      <c r="FZ3" s="162"/>
      <c r="GA3" s="188"/>
      <c r="GB3" s="3"/>
      <c r="HU3" s="162"/>
      <c r="HV3" s="162"/>
      <c r="HW3" s="162"/>
      <c r="HX3" s="162"/>
      <c r="HY3" s="162"/>
      <c r="HZ3" s="162"/>
      <c r="IA3" s="162"/>
      <c r="IB3" s="162"/>
      <c r="IC3" s="162"/>
      <c r="ID3" s="162"/>
    </row>
    <row r="4" spans="1:238" ht="32.25" customHeight="1" x14ac:dyDescent="0.35">
      <c r="A4" s="188"/>
      <c r="B4" s="188"/>
      <c r="C4" s="880" t="s">
        <v>340</v>
      </c>
      <c r="D4" s="880"/>
      <c r="E4" s="880"/>
      <c r="F4" s="880"/>
      <c r="G4" s="880"/>
      <c r="H4" s="880"/>
      <c r="I4" s="880"/>
      <c r="J4" s="880"/>
      <c r="K4" s="880"/>
      <c r="L4" s="880"/>
      <c r="M4" s="880"/>
      <c r="N4" s="880"/>
      <c r="O4" s="880"/>
      <c r="P4" s="880"/>
      <c r="Q4" s="880"/>
      <c r="R4" s="880"/>
      <c r="S4" s="880"/>
      <c r="T4" s="880"/>
      <c r="U4" s="880"/>
      <c r="V4" s="880"/>
      <c r="W4" s="880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3"/>
      <c r="HU4" s="162"/>
      <c r="HV4" s="162"/>
      <c r="HW4" s="162"/>
      <c r="HX4" s="162"/>
      <c r="HY4" s="162"/>
      <c r="HZ4" s="162"/>
      <c r="IA4" s="162"/>
      <c r="IB4" s="162"/>
      <c r="IC4" s="162"/>
      <c r="ID4" s="162"/>
    </row>
    <row r="5" spans="1:238" ht="23.25" x14ac:dyDescent="0.35">
      <c r="A5" s="188"/>
      <c r="B5" s="188"/>
      <c r="C5" s="880"/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  <c r="P5" s="880"/>
      <c r="Q5" s="880"/>
      <c r="R5" s="880"/>
      <c r="S5" s="880"/>
      <c r="T5" s="880"/>
      <c r="U5" s="880"/>
      <c r="V5" s="880"/>
      <c r="W5" s="880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3"/>
      <c r="HU5" s="162"/>
      <c r="HV5" s="162"/>
      <c r="HW5" s="162"/>
      <c r="HX5" s="162"/>
      <c r="HY5" s="162"/>
      <c r="HZ5" s="162"/>
      <c r="IA5" s="162"/>
      <c r="IB5" s="162"/>
      <c r="IC5" s="162"/>
      <c r="ID5" s="162"/>
    </row>
    <row r="6" spans="1:238" ht="23.25" x14ac:dyDescent="0.35">
      <c r="A6" s="188"/>
      <c r="B6" s="188"/>
      <c r="C6" s="880" t="s">
        <v>268</v>
      </c>
      <c r="D6" s="880"/>
      <c r="E6" s="880"/>
      <c r="F6" s="880"/>
      <c r="G6" s="880" t="s">
        <v>269</v>
      </c>
      <c r="H6" s="880"/>
      <c r="I6" s="880"/>
      <c r="J6" s="880"/>
      <c r="K6" s="880"/>
      <c r="L6" s="880"/>
      <c r="M6" s="880"/>
      <c r="N6" s="880"/>
      <c r="O6" s="880"/>
      <c r="P6" s="880"/>
      <c r="Q6" s="880"/>
      <c r="R6" s="880"/>
      <c r="S6" s="880"/>
      <c r="T6" s="880"/>
      <c r="U6" s="880"/>
      <c r="V6" s="880"/>
      <c r="W6" s="880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3"/>
      <c r="HU6" s="162"/>
      <c r="HV6" s="162"/>
      <c r="HW6" s="162"/>
      <c r="HX6" s="162"/>
      <c r="HY6" s="162"/>
      <c r="HZ6" s="162"/>
      <c r="IA6" s="162"/>
      <c r="IB6" s="162"/>
      <c r="IC6" s="162"/>
      <c r="ID6" s="162"/>
    </row>
    <row r="7" spans="1:238" ht="59.25" customHeight="1" x14ac:dyDescent="0.35">
      <c r="A7" s="188"/>
      <c r="B7" s="188"/>
      <c r="C7" s="1350"/>
      <c r="D7" s="1351"/>
      <c r="E7" s="1352"/>
      <c r="F7" s="881"/>
      <c r="G7" s="1281"/>
      <c r="H7" s="1282"/>
      <c r="I7" s="1282"/>
      <c r="J7" s="1282"/>
      <c r="K7" s="1282"/>
      <c r="L7" s="1282"/>
      <c r="M7" s="1282"/>
      <c r="N7" s="1282"/>
      <c r="O7" s="1282"/>
      <c r="P7" s="1282"/>
      <c r="Q7" s="1282"/>
      <c r="R7" s="1282"/>
      <c r="S7" s="1282"/>
      <c r="T7" s="1282"/>
      <c r="U7" s="1282"/>
      <c r="V7" s="1282"/>
      <c r="W7" s="1283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93"/>
      <c r="AJ7" s="193" t="s">
        <v>27</v>
      </c>
      <c r="AK7" s="193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3"/>
      <c r="HU7" s="162"/>
      <c r="HV7" s="162"/>
      <c r="HW7" s="162"/>
      <c r="HX7" s="162"/>
      <c r="HY7" s="162"/>
      <c r="HZ7" s="162"/>
      <c r="IA7" s="162"/>
      <c r="IB7" s="162"/>
      <c r="IC7" s="162"/>
      <c r="ID7" s="162"/>
    </row>
    <row r="8" spans="1:238" ht="40.5" customHeight="1" x14ac:dyDescent="0.35">
      <c r="A8" s="188"/>
      <c r="B8" s="188"/>
      <c r="C8" s="885"/>
      <c r="D8" s="881"/>
      <c r="E8" s="881"/>
      <c r="F8" s="881"/>
      <c r="G8" s="886"/>
      <c r="H8" s="885"/>
      <c r="I8" s="886"/>
      <c r="J8" s="886"/>
      <c r="K8" s="886"/>
      <c r="L8" s="887"/>
      <c r="M8" s="887"/>
      <c r="N8" s="887"/>
      <c r="O8" s="887"/>
      <c r="P8" s="887"/>
      <c r="Q8" s="886"/>
      <c r="R8" s="886"/>
      <c r="S8" s="886"/>
      <c r="T8" s="886"/>
      <c r="U8" s="886"/>
      <c r="V8" s="886"/>
      <c r="W8" s="886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93"/>
      <c r="AJ8" s="193"/>
      <c r="AK8" s="193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  <c r="ES8" s="188"/>
      <c r="ET8" s="188"/>
      <c r="EU8" s="188"/>
      <c r="EV8" s="188"/>
      <c r="EW8" s="188"/>
      <c r="EX8" s="188"/>
      <c r="EY8" s="188"/>
      <c r="EZ8" s="188"/>
      <c r="FA8" s="188"/>
      <c r="FB8" s="188"/>
      <c r="FC8" s="188"/>
      <c r="FD8" s="188"/>
      <c r="FE8" s="188"/>
      <c r="FF8" s="188"/>
      <c r="FG8" s="188"/>
      <c r="FH8" s="188"/>
      <c r="FI8" s="188"/>
      <c r="FJ8" s="188"/>
      <c r="FK8" s="188"/>
      <c r="FL8" s="188"/>
      <c r="FM8" s="188"/>
      <c r="FN8" s="188"/>
      <c r="FO8" s="188"/>
      <c r="FP8" s="188"/>
      <c r="FQ8" s="188"/>
      <c r="FR8" s="188"/>
      <c r="FS8" s="188"/>
      <c r="FT8" s="188"/>
      <c r="FU8" s="188"/>
      <c r="FV8" s="188"/>
      <c r="FW8" s="188"/>
      <c r="FX8" s="188"/>
      <c r="FY8" s="188"/>
      <c r="FZ8" s="188"/>
      <c r="GA8" s="188"/>
      <c r="GB8" s="3"/>
      <c r="HU8" s="162"/>
      <c r="HV8" s="162"/>
      <c r="HW8" s="162"/>
      <c r="HX8" s="162"/>
      <c r="HY8" s="162"/>
      <c r="HZ8" s="162"/>
      <c r="IA8" s="162"/>
      <c r="IB8" s="162"/>
      <c r="IC8" s="162"/>
      <c r="ID8" s="162"/>
    </row>
    <row r="9" spans="1:238" ht="19.5" customHeight="1" x14ac:dyDescent="0.35">
      <c r="A9" s="188"/>
      <c r="B9" s="188"/>
      <c r="C9" s="881" t="s">
        <v>270</v>
      </c>
      <c r="D9" s="880"/>
      <c r="E9" s="880"/>
      <c r="F9" s="880"/>
      <c r="G9" s="888"/>
      <c r="H9" s="886"/>
      <c r="I9" s="886"/>
      <c r="J9" s="886"/>
      <c r="K9" s="886"/>
      <c r="L9" s="886"/>
      <c r="M9" s="886"/>
      <c r="N9" s="886"/>
      <c r="O9" s="886"/>
      <c r="P9" s="886"/>
      <c r="Q9" s="886"/>
      <c r="R9" s="886"/>
      <c r="S9" s="886"/>
      <c r="T9" s="886"/>
      <c r="U9" s="886"/>
      <c r="V9" s="886"/>
      <c r="W9" s="8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3"/>
      <c r="HU9" s="162"/>
      <c r="HV9" s="162"/>
      <c r="HW9" s="162"/>
      <c r="HX9" s="162"/>
      <c r="HY9" s="162"/>
      <c r="HZ9" s="162"/>
      <c r="IA9" s="162"/>
      <c r="IB9" s="162"/>
      <c r="IC9" s="162"/>
      <c r="ID9" s="162"/>
    </row>
    <row r="10" spans="1:238" ht="33" customHeight="1" x14ac:dyDescent="0.35">
      <c r="A10" s="188"/>
      <c r="B10" s="188"/>
      <c r="C10" s="992" t="s">
        <v>271</v>
      </c>
      <c r="D10" s="992" t="s">
        <v>272</v>
      </c>
      <c r="E10" s="992" t="s">
        <v>273</v>
      </c>
      <c r="F10" s="880"/>
      <c r="G10" s="888" t="s">
        <v>11</v>
      </c>
      <c r="H10" s="888"/>
      <c r="I10" s="889"/>
      <c r="J10" s="889"/>
      <c r="K10" s="888"/>
      <c r="L10" s="888"/>
      <c r="M10" s="888"/>
      <c r="N10" s="888"/>
      <c r="O10" s="888"/>
      <c r="P10" s="888"/>
      <c r="Q10" s="888"/>
      <c r="R10" s="888"/>
      <c r="S10" s="888"/>
      <c r="T10" s="888"/>
      <c r="U10" s="888"/>
      <c r="V10" s="888"/>
      <c r="W10" s="8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94"/>
      <c r="AJ10" s="188"/>
      <c r="AK10" s="188"/>
      <c r="AL10" s="188"/>
      <c r="AM10" s="195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88"/>
      <c r="DX10" s="188"/>
      <c r="DY10" s="188"/>
      <c r="DZ10" s="188"/>
      <c r="EA10" s="188"/>
      <c r="EB10" s="188"/>
      <c r="EC10" s="188"/>
      <c r="ED10" s="188"/>
      <c r="EE10" s="188"/>
      <c r="EF10" s="188"/>
      <c r="EG10" s="188"/>
      <c r="EH10" s="188"/>
      <c r="EI10" s="188"/>
      <c r="EJ10" s="188"/>
      <c r="EK10" s="188"/>
      <c r="EL10" s="188"/>
      <c r="EM10" s="188"/>
      <c r="EN10" s="188"/>
      <c r="EO10" s="188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188"/>
      <c r="FQ10" s="188"/>
      <c r="FR10" s="188"/>
      <c r="FS10" s="188"/>
      <c r="FT10" s="188"/>
      <c r="FU10" s="188"/>
      <c r="FV10" s="188"/>
      <c r="FW10" s="188"/>
      <c r="FX10" s="188"/>
      <c r="FY10" s="188"/>
      <c r="FZ10" s="188"/>
      <c r="GA10" s="188"/>
      <c r="GB10" s="3"/>
      <c r="HU10" s="162"/>
      <c r="HV10" s="162"/>
      <c r="HW10" s="162"/>
      <c r="HX10" s="162"/>
      <c r="HY10" s="162"/>
      <c r="HZ10" s="162"/>
      <c r="IA10" s="162"/>
      <c r="IB10" s="162"/>
      <c r="IC10" s="162"/>
      <c r="ID10" s="162"/>
    </row>
    <row r="11" spans="1:238" ht="51" customHeight="1" x14ac:dyDescent="0.35">
      <c r="A11" s="188"/>
      <c r="B11" s="188"/>
      <c r="C11" s="892">
        <v>2022</v>
      </c>
      <c r="D11" s="893"/>
      <c r="E11" s="893"/>
      <c r="F11" s="881"/>
      <c r="G11" s="1281"/>
      <c r="H11" s="1282"/>
      <c r="I11" s="1282"/>
      <c r="J11" s="1282"/>
      <c r="K11" s="1282"/>
      <c r="L11" s="1282"/>
      <c r="M11" s="1282"/>
      <c r="N11" s="1282"/>
      <c r="O11" s="1282"/>
      <c r="P11" s="1282"/>
      <c r="Q11" s="1282"/>
      <c r="R11" s="1282"/>
      <c r="S11" s="1282"/>
      <c r="T11" s="1282"/>
      <c r="U11" s="1282"/>
      <c r="V11" s="1282"/>
      <c r="W11" s="1283"/>
      <c r="X11" s="188"/>
      <c r="Y11" s="188"/>
      <c r="Z11" s="188"/>
      <c r="AA11" s="188"/>
      <c r="AB11" s="188"/>
      <c r="AC11" s="188"/>
      <c r="AD11" s="188"/>
      <c r="AE11" s="195"/>
      <c r="AF11" s="195"/>
      <c r="AG11" s="195"/>
      <c r="AH11" s="188"/>
      <c r="AI11" s="196"/>
      <c r="AJ11" s="197"/>
      <c r="AK11" s="197"/>
      <c r="AL11" s="197"/>
      <c r="AM11" s="195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88"/>
      <c r="DX11" s="188"/>
      <c r="DY11" s="188"/>
      <c r="DZ11" s="188"/>
      <c r="EA11" s="188"/>
      <c r="EB11" s="188"/>
      <c r="EC11" s="188"/>
      <c r="ED11" s="188"/>
      <c r="EE11" s="188"/>
      <c r="EF11" s="188"/>
      <c r="EG11" s="188"/>
      <c r="EH11" s="188"/>
      <c r="EI11" s="188"/>
      <c r="EJ11" s="188"/>
      <c r="EK11" s="188"/>
      <c r="EL11" s="188"/>
      <c r="EM11" s="188"/>
      <c r="EN11" s="188"/>
      <c r="EO11" s="188"/>
      <c r="EP11" s="188"/>
      <c r="EQ11" s="188"/>
      <c r="ER11" s="188"/>
      <c r="ES11" s="188"/>
      <c r="ET11" s="188"/>
      <c r="EU11" s="188"/>
      <c r="EV11" s="188"/>
      <c r="EW11" s="188"/>
      <c r="EX11" s="188"/>
      <c r="EY11" s="188"/>
      <c r="EZ11" s="188"/>
      <c r="FA11" s="188"/>
      <c r="FB11" s="188"/>
      <c r="FC11" s="188"/>
      <c r="FD11" s="188"/>
      <c r="FE11" s="188"/>
      <c r="FF11" s="188"/>
      <c r="FG11" s="188"/>
      <c r="FH11" s="188"/>
      <c r="FI11" s="188"/>
      <c r="FJ11" s="188"/>
      <c r="FK11" s="188"/>
      <c r="FL11" s="188"/>
      <c r="FM11" s="188"/>
      <c r="FN11" s="188"/>
      <c r="FO11" s="188"/>
      <c r="FP11" s="188"/>
      <c r="FQ11" s="188"/>
      <c r="FR11" s="188"/>
      <c r="FS11" s="188"/>
      <c r="FT11" s="188"/>
      <c r="FU11" s="188"/>
      <c r="FV11" s="188"/>
      <c r="FW11" s="188"/>
      <c r="FX11" s="188"/>
      <c r="FY11" s="188"/>
      <c r="FZ11" s="188"/>
      <c r="GA11" s="188"/>
      <c r="GB11" s="3"/>
      <c r="HU11" s="162"/>
      <c r="HV11" s="162"/>
      <c r="HW11" s="162"/>
      <c r="HX11" s="162"/>
      <c r="HY11" s="162"/>
      <c r="HZ11" s="162"/>
      <c r="IA11" s="162"/>
      <c r="IB11" s="162"/>
      <c r="IC11" s="162"/>
      <c r="ID11" s="162"/>
    </row>
    <row r="12" spans="1:238" ht="18" x14ac:dyDescent="0.25">
      <c r="A12" s="188"/>
      <c r="B12" s="188"/>
      <c r="C12" s="188"/>
      <c r="D12" s="192"/>
      <c r="E12" s="192"/>
      <c r="F12" s="192"/>
      <c r="G12" s="192"/>
      <c r="H12" s="198"/>
      <c r="I12" s="195"/>
      <c r="J12" s="195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2"/>
      <c r="X12" s="192"/>
      <c r="Y12" s="188"/>
      <c r="Z12" s="188"/>
      <c r="AA12" s="188"/>
      <c r="AB12" s="188"/>
      <c r="AC12" s="188"/>
      <c r="AD12" s="188"/>
      <c r="AE12" s="192"/>
      <c r="AF12" s="192"/>
      <c r="AG12" s="192"/>
      <c r="AH12" s="188"/>
      <c r="AI12" s="197"/>
      <c r="AJ12" s="197"/>
      <c r="AK12" s="197"/>
      <c r="AL12" s="197"/>
      <c r="AM12" s="195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88"/>
      <c r="DX12" s="188"/>
      <c r="DY12" s="188"/>
      <c r="DZ12" s="188"/>
      <c r="EA12" s="188"/>
      <c r="EB12" s="188"/>
      <c r="EC12" s="188"/>
      <c r="ED12" s="188"/>
      <c r="EE12" s="188"/>
      <c r="EF12" s="188"/>
      <c r="EG12" s="188"/>
      <c r="EH12" s="188"/>
      <c r="EI12" s="188"/>
      <c r="EJ12" s="188"/>
      <c r="EK12" s="188"/>
      <c r="EL12" s="188"/>
      <c r="EM12" s="188"/>
      <c r="EN12" s="188"/>
      <c r="EO12" s="188"/>
      <c r="EP12" s="188"/>
      <c r="EQ12" s="188"/>
      <c r="ER12" s="188"/>
      <c r="ES12" s="188"/>
      <c r="ET12" s="188"/>
      <c r="EU12" s="188"/>
      <c r="EV12" s="188"/>
      <c r="EW12" s="188"/>
      <c r="EX12" s="188"/>
      <c r="EY12" s="188"/>
      <c r="EZ12" s="188"/>
      <c r="FA12" s="188"/>
      <c r="FB12" s="188"/>
      <c r="FC12" s="188"/>
      <c r="FD12" s="188"/>
      <c r="FE12" s="188"/>
      <c r="FF12" s="188"/>
      <c r="FG12" s="188"/>
      <c r="FH12" s="188"/>
      <c r="FI12" s="188"/>
      <c r="FJ12" s="188"/>
      <c r="FK12" s="188"/>
      <c r="FL12" s="188"/>
      <c r="FM12" s="188"/>
      <c r="FN12" s="188"/>
      <c r="FO12" s="188"/>
      <c r="FP12" s="188"/>
      <c r="FQ12" s="188"/>
      <c r="FR12" s="188"/>
      <c r="FS12" s="188"/>
      <c r="FT12" s="188"/>
      <c r="FU12" s="188"/>
      <c r="FV12" s="188"/>
      <c r="FW12" s="188"/>
      <c r="FX12" s="188"/>
      <c r="FY12" s="188"/>
      <c r="FZ12" s="188"/>
      <c r="GA12" s="188"/>
      <c r="GB12" s="3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</row>
    <row r="13" spans="1:238" ht="51.75" customHeight="1" x14ac:dyDescent="0.35">
      <c r="A13" s="188"/>
      <c r="B13" s="188"/>
      <c r="C13" s="188"/>
      <c r="D13" s="188"/>
      <c r="E13" s="188"/>
      <c r="F13" s="188"/>
      <c r="G13" s="188"/>
      <c r="H13" s="1354" t="s">
        <v>276</v>
      </c>
      <c r="I13" s="1268"/>
      <c r="J13" s="1268"/>
      <c r="K13" s="1355"/>
      <c r="L13" s="1321">
        <f t="shared" ref="L13" si="0">$A$527</f>
        <v>0</v>
      </c>
      <c r="M13" s="1322"/>
      <c r="N13" s="735"/>
      <c r="O13" s="735"/>
      <c r="P13" s="1268" t="s">
        <v>277</v>
      </c>
      <c r="Q13" s="1268"/>
      <c r="R13" s="1268"/>
      <c r="S13" s="1268"/>
      <c r="T13" s="1639"/>
      <c r="U13" s="1640"/>
      <c r="V13" s="198"/>
      <c r="W13" s="735"/>
      <c r="X13" s="735"/>
      <c r="Y13" s="1268" t="s">
        <v>111</v>
      </c>
      <c r="Z13" s="1268"/>
      <c r="AA13" s="1268"/>
      <c r="AB13" s="1268"/>
      <c r="AC13" s="1270">
        <f>T13-L13</f>
        <v>0</v>
      </c>
      <c r="AD13" s="1271"/>
      <c r="AE13" s="199" t="s">
        <v>101</v>
      </c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88"/>
      <c r="DX13" s="188"/>
      <c r="DY13" s="188"/>
      <c r="DZ13" s="188"/>
      <c r="EA13" s="188"/>
      <c r="EB13" s="188"/>
      <c r="EC13" s="188"/>
      <c r="ED13" s="188"/>
      <c r="EE13" s="188"/>
      <c r="EF13" s="188"/>
      <c r="EG13" s="188"/>
      <c r="EH13" s="188"/>
      <c r="EI13" s="188"/>
      <c r="EJ13" s="188"/>
      <c r="EK13" s="188"/>
      <c r="EL13" s="188"/>
      <c r="EM13" s="188"/>
      <c r="EN13" s="188"/>
      <c r="EO13" s="188"/>
      <c r="EP13" s="188"/>
      <c r="EQ13" s="188"/>
      <c r="ER13" s="188"/>
      <c r="ES13" s="188"/>
      <c r="ET13" s="188"/>
      <c r="EU13" s="188"/>
      <c r="EV13" s="188"/>
      <c r="EW13" s="188"/>
      <c r="EX13" s="188"/>
      <c r="EY13" s="188"/>
      <c r="EZ13" s="188"/>
      <c r="FA13" s="188"/>
      <c r="FB13" s="188"/>
      <c r="FC13" s="188"/>
      <c r="FD13" s="188"/>
      <c r="FE13" s="188"/>
      <c r="FF13" s="188"/>
      <c r="FG13" s="188"/>
      <c r="FH13" s="188"/>
      <c r="FI13" s="188"/>
      <c r="FJ13" s="188"/>
      <c r="FK13" s="188"/>
      <c r="FL13" s="188"/>
      <c r="FM13" s="188"/>
      <c r="FN13" s="188"/>
      <c r="FO13" s="188"/>
      <c r="FP13" s="188"/>
      <c r="FQ13" s="188"/>
      <c r="FR13" s="188"/>
      <c r="FS13" s="188"/>
      <c r="FT13" s="188"/>
      <c r="FU13" s="188"/>
      <c r="FV13" s="188"/>
      <c r="FW13" s="188"/>
      <c r="FX13" s="188"/>
      <c r="FY13" s="188"/>
      <c r="FZ13" s="188"/>
      <c r="GA13" s="188"/>
      <c r="GB13" s="3"/>
      <c r="HU13" s="162"/>
      <c r="HV13" s="162"/>
      <c r="HW13" s="162"/>
      <c r="HX13" s="162"/>
      <c r="HY13" s="162"/>
      <c r="HZ13" s="162"/>
      <c r="IA13" s="162"/>
      <c r="IB13" s="162"/>
      <c r="IC13" s="162"/>
      <c r="ID13" s="162"/>
    </row>
    <row r="14" spans="1:238" ht="51" customHeight="1" x14ac:dyDescent="0.7">
      <c r="A14" s="188"/>
      <c r="B14" s="188"/>
      <c r="C14" s="890" t="s">
        <v>341</v>
      </c>
      <c r="D14" s="890"/>
      <c r="E14" s="890"/>
      <c r="F14" s="890"/>
      <c r="G14" s="201"/>
      <c r="H14" s="1356"/>
      <c r="I14" s="1269"/>
      <c r="J14" s="1269"/>
      <c r="K14" s="1357"/>
      <c r="L14" s="882"/>
      <c r="M14" s="882"/>
      <c r="N14" s="735"/>
      <c r="O14" s="735"/>
      <c r="P14" s="1269"/>
      <c r="Q14" s="1269"/>
      <c r="R14" s="1269"/>
      <c r="S14" s="1269"/>
      <c r="T14" s="883"/>
      <c r="U14" s="883"/>
      <c r="V14" s="883"/>
      <c r="W14" s="735"/>
      <c r="X14" s="735"/>
      <c r="Y14" s="1269"/>
      <c r="Z14" s="1269"/>
      <c r="AA14" s="1269"/>
      <c r="AB14" s="1269"/>
      <c r="AC14" s="1272"/>
      <c r="AD14" s="1272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188"/>
      <c r="FQ14" s="188"/>
      <c r="FR14" s="188"/>
      <c r="FS14" s="188"/>
      <c r="FT14" s="188"/>
      <c r="FU14" s="188"/>
      <c r="FV14" s="188"/>
      <c r="FW14" s="188"/>
      <c r="FX14" s="188"/>
      <c r="FY14" s="188"/>
      <c r="FZ14" s="188"/>
      <c r="GA14" s="188"/>
      <c r="GB14" s="3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</row>
    <row r="15" spans="1:238" ht="24.75" customHeight="1" x14ac:dyDescent="0.35">
      <c r="A15" s="188"/>
      <c r="B15" s="188"/>
      <c r="C15" s="188"/>
      <c r="D15" s="188"/>
      <c r="E15" s="188"/>
      <c r="F15" s="188"/>
      <c r="G15" s="188"/>
      <c r="H15" s="1276"/>
      <c r="I15" s="1277"/>
      <c r="J15" s="1277"/>
      <c r="K15" s="1358"/>
      <c r="L15" s="735"/>
      <c r="M15" s="735"/>
      <c r="N15" s="735"/>
      <c r="O15" s="735"/>
      <c r="P15" s="1269"/>
      <c r="Q15" s="1269"/>
      <c r="R15" s="1269"/>
      <c r="S15" s="1269"/>
      <c r="T15" s="735"/>
      <c r="U15" s="735"/>
      <c r="V15" s="735"/>
      <c r="W15" s="735"/>
      <c r="X15" s="735"/>
      <c r="Y15" s="1269"/>
      <c r="Z15" s="1269"/>
      <c r="AA15" s="1269"/>
      <c r="AB15" s="1269"/>
      <c r="AC15" s="1273" t="e">
        <f>(T13-L13)/T13</f>
        <v>#DIV/0!</v>
      </c>
      <c r="AD15" s="1274"/>
      <c r="AE15" s="199" t="s">
        <v>34</v>
      </c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 t="s">
        <v>2</v>
      </c>
      <c r="CE15" s="188"/>
      <c r="CF15" s="188"/>
      <c r="CG15" s="188"/>
      <c r="CH15" s="188"/>
      <c r="CI15" s="188" t="s">
        <v>3</v>
      </c>
      <c r="CJ15" s="188"/>
      <c r="CK15" s="188"/>
      <c r="CL15" s="188"/>
      <c r="CM15" s="188"/>
      <c r="CN15" s="188" t="s">
        <v>37</v>
      </c>
      <c r="CO15" s="188"/>
      <c r="CP15" s="188"/>
      <c r="CQ15" s="188"/>
      <c r="CR15" s="188"/>
      <c r="CS15" s="188" t="s">
        <v>70</v>
      </c>
      <c r="CT15" s="188"/>
      <c r="CU15" s="188"/>
      <c r="CV15" s="188"/>
      <c r="CW15" s="188"/>
      <c r="CX15" s="188" t="s">
        <v>20</v>
      </c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HU15" s="162"/>
      <c r="HV15" s="162"/>
      <c r="HW15" s="162"/>
      <c r="HX15" s="162"/>
      <c r="HY15" s="162"/>
      <c r="HZ15" s="162"/>
      <c r="IA15" s="162"/>
      <c r="IB15" s="162"/>
      <c r="IC15" s="162"/>
      <c r="ID15" s="162"/>
    </row>
    <row r="16" spans="1:238" ht="29.25" customHeight="1" x14ac:dyDescent="0.3">
      <c r="A16" s="188"/>
      <c r="B16" s="188"/>
      <c r="C16" s="188"/>
      <c r="D16" s="188"/>
      <c r="E16" s="188"/>
      <c r="F16" s="188"/>
      <c r="G16" s="188"/>
      <c r="H16" s="735"/>
      <c r="I16" s="735"/>
      <c r="J16" s="735"/>
      <c r="K16" s="735"/>
      <c r="L16" s="735"/>
      <c r="M16" s="735"/>
      <c r="N16" s="735"/>
      <c r="O16" s="735"/>
      <c r="P16" s="735"/>
      <c r="Q16" s="735"/>
      <c r="R16" s="735"/>
      <c r="S16" s="735"/>
      <c r="T16" s="735"/>
      <c r="U16" s="735"/>
      <c r="V16" s="735"/>
      <c r="W16" s="735"/>
      <c r="X16" s="735"/>
      <c r="Y16" s="735"/>
      <c r="Z16" s="735"/>
      <c r="AA16" s="735"/>
      <c r="AB16" s="735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HU16" s="162"/>
      <c r="HV16" s="162"/>
      <c r="HW16" s="162"/>
      <c r="HX16" s="162"/>
      <c r="HY16" s="162"/>
      <c r="HZ16" s="162"/>
      <c r="IA16" s="162"/>
      <c r="IB16" s="162"/>
      <c r="IC16" s="162"/>
      <c r="ID16" s="162"/>
    </row>
    <row r="17" spans="1:238" ht="29.25" customHeight="1" x14ac:dyDescent="0.3">
      <c r="A17" s="188"/>
      <c r="B17" s="188"/>
      <c r="C17" s="188"/>
      <c r="D17" s="188"/>
      <c r="E17" s="188"/>
      <c r="F17" s="188"/>
      <c r="G17" s="188"/>
      <c r="H17" s="1276" t="s">
        <v>110</v>
      </c>
      <c r="I17" s="1277"/>
      <c r="J17" s="1277"/>
      <c r="K17" s="1277"/>
      <c r="L17" s="1277"/>
      <c r="M17" s="1277"/>
      <c r="N17" s="735"/>
      <c r="O17" s="735"/>
      <c r="P17" s="735"/>
      <c r="Q17" s="735"/>
      <c r="R17" s="735"/>
      <c r="S17" s="735"/>
      <c r="T17" s="735"/>
      <c r="U17" s="735"/>
      <c r="V17" s="735"/>
      <c r="W17" s="735"/>
      <c r="X17" s="735"/>
      <c r="Y17" s="735"/>
      <c r="Z17" s="735"/>
      <c r="AA17" s="735"/>
      <c r="AB17" s="735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HU17" s="162"/>
      <c r="HV17" s="162"/>
      <c r="HW17" s="162"/>
      <c r="HX17" s="162"/>
      <c r="HY17" s="162"/>
      <c r="HZ17" s="162"/>
      <c r="IA17" s="162"/>
      <c r="IB17" s="162"/>
      <c r="IC17" s="162"/>
      <c r="ID17" s="162"/>
    </row>
    <row r="18" spans="1:238" ht="29.25" customHeight="1" x14ac:dyDescent="0.3">
      <c r="A18" s="188"/>
      <c r="B18" s="188"/>
      <c r="C18" s="188"/>
      <c r="D18" s="188"/>
      <c r="E18" s="188"/>
      <c r="F18" s="188"/>
      <c r="G18" s="188"/>
      <c r="H18" s="900" t="s">
        <v>76</v>
      </c>
      <c r="I18" s="900" t="s">
        <v>77</v>
      </c>
      <c r="J18" s="900" t="s">
        <v>78</v>
      </c>
      <c r="K18" s="900" t="s">
        <v>113</v>
      </c>
      <c r="L18" s="900" t="s">
        <v>114</v>
      </c>
      <c r="M18" s="900" t="s">
        <v>115</v>
      </c>
      <c r="N18" s="884" t="s">
        <v>69</v>
      </c>
      <c r="O18" s="735"/>
      <c r="P18" s="735"/>
      <c r="Q18" s="735"/>
      <c r="R18" s="735"/>
      <c r="S18" s="735"/>
      <c r="T18" s="735"/>
      <c r="U18" s="735"/>
      <c r="V18" s="735"/>
      <c r="W18" s="735"/>
      <c r="X18" s="735"/>
      <c r="Y18" s="735"/>
      <c r="Z18" s="735"/>
      <c r="AA18" s="735"/>
      <c r="AB18" s="735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  <c r="FY18" s="188"/>
      <c r="FZ18" s="188"/>
      <c r="GA18" s="188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</row>
    <row r="19" spans="1:238" ht="29.25" customHeight="1" x14ac:dyDescent="0.3">
      <c r="A19" s="188"/>
      <c r="B19" s="188"/>
      <c r="C19" s="188"/>
      <c r="D19" s="188"/>
      <c r="E19" s="188"/>
      <c r="F19" s="188"/>
      <c r="G19" s="188"/>
      <c r="H19" s="899">
        <f t="shared" ref="H19:M19" si="1">EJ528</f>
        <v>0</v>
      </c>
      <c r="I19" s="899">
        <f t="shared" si="1"/>
        <v>0</v>
      </c>
      <c r="J19" s="899">
        <f t="shared" si="1"/>
        <v>0</v>
      </c>
      <c r="K19" s="899">
        <f t="shared" si="1"/>
        <v>0</v>
      </c>
      <c r="L19" s="899">
        <f t="shared" si="1"/>
        <v>0</v>
      </c>
      <c r="M19" s="899">
        <f t="shared" si="1"/>
        <v>0</v>
      </c>
      <c r="N19" s="1275">
        <f>SUM(H19:M19)</f>
        <v>0</v>
      </c>
      <c r="O19" s="1275"/>
      <c r="P19" s="735"/>
      <c r="Q19" s="735"/>
      <c r="R19" s="735"/>
      <c r="S19" s="735"/>
      <c r="T19" s="735"/>
      <c r="U19" s="735"/>
      <c r="V19" s="735"/>
      <c r="W19" s="735"/>
      <c r="X19" s="735"/>
      <c r="Y19" s="735"/>
      <c r="Z19" s="735"/>
      <c r="AA19" s="735"/>
      <c r="AB19" s="735"/>
      <c r="AC19" s="188"/>
      <c r="AD19" s="188"/>
      <c r="AE19" s="188"/>
      <c r="AF19" s="188"/>
      <c r="AG19" s="188"/>
      <c r="AH19" s="188"/>
      <c r="AI19" s="370"/>
      <c r="AJ19" s="371"/>
      <c r="AK19" s="371"/>
      <c r="AL19" s="371"/>
      <c r="AM19" s="372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  <c r="ES19" s="188"/>
      <c r="ET19" s="188"/>
      <c r="EU19" s="188"/>
      <c r="EV19" s="188"/>
      <c r="EW19" s="188"/>
      <c r="EX19" s="188"/>
      <c r="EY19" s="188"/>
      <c r="EZ19" s="188"/>
      <c r="FA19" s="188"/>
      <c r="FB19" s="188"/>
      <c r="FC19" s="188"/>
      <c r="FD19" s="188"/>
      <c r="FE19" s="188"/>
      <c r="FF19" s="188"/>
      <c r="FG19" s="188"/>
      <c r="FH19" s="188"/>
      <c r="FI19" s="188"/>
      <c r="FJ19" s="188"/>
      <c r="FK19" s="188"/>
      <c r="FL19" s="188"/>
      <c r="FM19" s="188"/>
      <c r="FN19" s="188"/>
      <c r="FO19" s="188"/>
      <c r="FP19" s="188"/>
      <c r="FQ19" s="188"/>
      <c r="FR19" s="188"/>
      <c r="FS19" s="188"/>
      <c r="FT19" s="188"/>
      <c r="FU19" s="188"/>
      <c r="FV19" s="188"/>
      <c r="FW19" s="188"/>
      <c r="FX19" s="188"/>
      <c r="FY19" s="188"/>
      <c r="FZ19" s="188"/>
      <c r="GA19" s="188"/>
      <c r="HU19" s="162"/>
      <c r="HV19" s="162"/>
      <c r="HW19" s="162"/>
      <c r="HX19" s="162"/>
      <c r="HY19" s="162"/>
      <c r="HZ19" s="162"/>
      <c r="IA19" s="162"/>
      <c r="IB19" s="162"/>
      <c r="IC19" s="162"/>
      <c r="ID19" s="162"/>
    </row>
    <row r="20" spans="1:238" ht="29.25" customHeight="1" x14ac:dyDescent="0.2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  <c r="ES20" s="188"/>
      <c r="ET20" s="188"/>
      <c r="EU20" s="188"/>
      <c r="EV20" s="188"/>
      <c r="EW20" s="188"/>
      <c r="EX20" s="188"/>
      <c r="EY20" s="188"/>
      <c r="EZ20" s="188"/>
      <c r="FA20" s="188"/>
      <c r="FB20" s="188"/>
      <c r="FC20" s="188"/>
      <c r="FD20" s="188"/>
      <c r="FE20" s="188"/>
      <c r="FF20" s="188"/>
      <c r="FG20" s="188"/>
      <c r="FH20" s="188"/>
      <c r="FI20" s="188"/>
      <c r="FJ20" s="188"/>
      <c r="FK20" s="188"/>
      <c r="FL20" s="188"/>
      <c r="FM20" s="188"/>
      <c r="FN20" s="188"/>
      <c r="FO20" s="188"/>
      <c r="FP20" s="188"/>
      <c r="FQ20" s="188"/>
      <c r="FR20" s="188"/>
      <c r="FS20" s="188"/>
      <c r="FT20" s="188"/>
      <c r="FU20" s="188"/>
      <c r="FV20" s="188"/>
      <c r="FW20" s="188"/>
      <c r="FX20" s="188"/>
      <c r="FY20" s="188"/>
      <c r="FZ20" s="188"/>
      <c r="GA20" s="188"/>
      <c r="HU20" s="162"/>
      <c r="HV20" s="162"/>
      <c r="HW20" s="162"/>
      <c r="HX20" s="162"/>
      <c r="HY20" s="162"/>
      <c r="HZ20" s="162"/>
      <c r="IA20" s="162"/>
      <c r="IB20" s="162"/>
      <c r="IC20" s="162"/>
      <c r="ID20" s="162"/>
    </row>
    <row r="21" spans="1:238" ht="29.25" customHeight="1" thickBot="1" x14ac:dyDescent="0.85">
      <c r="A21" s="188"/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879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374" t="s">
        <v>203</v>
      </c>
      <c r="BG21" s="188"/>
      <c r="BH21" s="188"/>
      <c r="BI21" s="188"/>
      <c r="BJ21" s="374" t="s">
        <v>204</v>
      </c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335"/>
      <c r="DD21" s="1335"/>
      <c r="DE21" s="1335"/>
      <c r="DF21" s="1335"/>
      <c r="DG21" s="1335"/>
      <c r="DH21" s="1335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1335"/>
      <c r="FM21" s="1335"/>
      <c r="FN21" s="1335"/>
      <c r="FO21" s="1335"/>
      <c r="FP21" s="1335"/>
      <c r="FQ21" s="1335"/>
      <c r="FR21" s="188"/>
      <c r="FS21" s="188"/>
      <c r="FT21" s="188"/>
      <c r="FU21" s="188"/>
      <c r="FV21" s="188"/>
      <c r="FW21" s="188"/>
      <c r="FX21" s="188"/>
      <c r="FY21" s="188"/>
      <c r="FZ21" s="188"/>
      <c r="GA21" s="188"/>
      <c r="HU21" s="162"/>
      <c r="HV21" s="162"/>
      <c r="HW21" s="162"/>
      <c r="HX21" s="162"/>
      <c r="HY21" s="162"/>
      <c r="HZ21" s="162"/>
      <c r="IA21" s="162"/>
      <c r="IB21" s="162"/>
      <c r="IC21" s="162"/>
      <c r="ID21" s="162"/>
    </row>
    <row r="22" spans="1:238" ht="39.75" customHeight="1" thickBot="1" x14ac:dyDescent="0.35">
      <c r="A22" s="188"/>
      <c r="B22" s="188"/>
      <c r="C22" s="1346" t="s">
        <v>283</v>
      </c>
      <c r="D22" s="1349" t="s">
        <v>332</v>
      </c>
      <c r="E22" s="1301" t="s">
        <v>285</v>
      </c>
      <c r="F22" s="1301" t="s">
        <v>286</v>
      </c>
      <c r="G22" s="1295" t="s">
        <v>287</v>
      </c>
      <c r="H22" s="1304" t="s">
        <v>288</v>
      </c>
      <c r="I22" s="1306" t="s">
        <v>289</v>
      </c>
      <c r="J22" s="1255" t="s">
        <v>290</v>
      </c>
      <c r="K22" s="1298" t="s">
        <v>291</v>
      </c>
      <c r="L22" s="1295" t="s">
        <v>292</v>
      </c>
      <c r="M22" s="1258" t="s">
        <v>293</v>
      </c>
      <c r="N22" s="1258" t="s">
        <v>104</v>
      </c>
      <c r="O22" s="1252" t="s">
        <v>112</v>
      </c>
      <c r="P22" s="1332" t="s">
        <v>106</v>
      </c>
      <c r="Q22" s="1261" t="s">
        <v>294</v>
      </c>
      <c r="R22" s="1262"/>
      <c r="S22" s="1262"/>
      <c r="T22" s="1262" t="s">
        <v>295</v>
      </c>
      <c r="U22" s="1262"/>
      <c r="V22" s="188"/>
      <c r="W22" s="841"/>
      <c r="X22" s="831"/>
      <c r="Y22" s="832"/>
      <c r="Z22" s="832"/>
      <c r="AA22" s="894"/>
      <c r="AB22" s="832" t="s">
        <v>296</v>
      </c>
      <c r="AC22" s="832"/>
      <c r="AD22" s="833"/>
      <c r="AE22" s="833"/>
      <c r="AF22" s="833"/>
      <c r="AG22" s="832"/>
      <c r="AH22" s="832"/>
      <c r="AI22" s="833"/>
      <c r="AJ22" s="833"/>
      <c r="AK22" s="833"/>
      <c r="AL22" s="1317" t="s">
        <v>297</v>
      </c>
      <c r="AM22" s="1318"/>
      <c r="AN22" s="1318"/>
      <c r="AO22" s="1318"/>
      <c r="AP22" s="1318"/>
      <c r="AQ22" s="1318"/>
      <c r="AR22" s="1318"/>
      <c r="AS22" s="1353"/>
      <c r="AT22" s="1111" t="s">
        <v>487</v>
      </c>
      <c r="AU22" s="735"/>
      <c r="AV22" s="1246" t="s">
        <v>13</v>
      </c>
      <c r="AW22" s="1247"/>
      <c r="AX22" s="1246" t="s">
        <v>12</v>
      </c>
      <c r="AY22" s="1247"/>
      <c r="AZ22" s="1243" t="s">
        <v>57</v>
      </c>
      <c r="BA22" s="1310" t="s">
        <v>88</v>
      </c>
      <c r="BB22" s="1237" t="s">
        <v>87</v>
      </c>
      <c r="BC22" s="1237" t="s">
        <v>86</v>
      </c>
      <c r="BD22" s="1240" t="s">
        <v>202</v>
      </c>
      <c r="BE22" s="834"/>
      <c r="BF22" s="1243" t="s">
        <v>94</v>
      </c>
      <c r="BG22" s="1243" t="s">
        <v>117</v>
      </c>
      <c r="BH22" s="1243" t="s">
        <v>118</v>
      </c>
      <c r="BI22" s="835"/>
      <c r="BJ22" s="1234" t="s">
        <v>95</v>
      </c>
      <c r="BK22" s="1234" t="s">
        <v>117</v>
      </c>
      <c r="BL22" s="1234" t="s">
        <v>118</v>
      </c>
      <c r="BM22" s="836"/>
      <c r="BN22" s="1243" t="s">
        <v>91</v>
      </c>
      <c r="BO22" s="1243" t="s">
        <v>92</v>
      </c>
      <c r="BP22" s="1243" t="s">
        <v>60</v>
      </c>
      <c r="BQ22" s="1243" t="s">
        <v>61</v>
      </c>
      <c r="BR22" s="837"/>
      <c r="BS22" s="838"/>
      <c r="BT22" s="1340" t="s">
        <v>46</v>
      </c>
      <c r="BU22" s="1340"/>
      <c r="BV22" s="1340"/>
      <c r="BW22" s="1340"/>
      <c r="BX22" s="1340"/>
      <c r="BY22" s="1340"/>
      <c r="BZ22" s="1340"/>
      <c r="CA22" s="1340"/>
      <c r="CB22" s="839"/>
      <c r="CC22" s="735"/>
      <c r="CD22" s="837"/>
      <c r="CE22" s="1243" t="s">
        <v>59</v>
      </c>
      <c r="CF22" s="1234" t="s">
        <v>117</v>
      </c>
      <c r="CG22" s="1234" t="s">
        <v>118</v>
      </c>
      <c r="CH22" s="735"/>
      <c r="CI22" s="840"/>
      <c r="CJ22" s="1243" t="s">
        <v>59</v>
      </c>
      <c r="CK22" s="1234" t="s">
        <v>117</v>
      </c>
      <c r="CL22" s="1234" t="s">
        <v>118</v>
      </c>
      <c r="CM22" s="735"/>
      <c r="CN22" s="840"/>
      <c r="CO22" s="1243" t="s">
        <v>59</v>
      </c>
      <c r="CP22" s="1234" t="s">
        <v>117</v>
      </c>
      <c r="CQ22" s="1234" t="s">
        <v>118</v>
      </c>
      <c r="CR22" s="735"/>
      <c r="CS22" s="840"/>
      <c r="CT22" s="1243" t="s">
        <v>59</v>
      </c>
      <c r="CU22" s="1234" t="s">
        <v>117</v>
      </c>
      <c r="CV22" s="1234" t="s">
        <v>118</v>
      </c>
      <c r="CW22" s="735"/>
      <c r="CX22" s="837"/>
      <c r="CY22" s="1243" t="s">
        <v>59</v>
      </c>
      <c r="CZ22" s="1234" t="s">
        <v>117</v>
      </c>
      <c r="DA22" s="1234" t="s">
        <v>118</v>
      </c>
      <c r="DB22" s="735"/>
      <c r="DC22" s="1147" t="s">
        <v>298</v>
      </c>
      <c r="DD22" s="1148"/>
      <c r="DE22" s="1149"/>
      <c r="DF22" s="1141" t="s">
        <v>299</v>
      </c>
      <c r="DG22" s="1142"/>
      <c r="DH22" s="1143"/>
      <c r="DI22" s="1147" t="s">
        <v>300</v>
      </c>
      <c r="DJ22" s="1148"/>
      <c r="DK22" s="1149"/>
      <c r="DL22" s="1141" t="s">
        <v>301</v>
      </c>
      <c r="DM22" s="1153"/>
      <c r="DN22" s="1149"/>
      <c r="DO22" s="1158" t="s">
        <v>302</v>
      </c>
      <c r="DP22" s="1336" t="s">
        <v>303</v>
      </c>
      <c r="DQ22" s="1230" t="s">
        <v>105</v>
      </c>
      <c r="DR22" s="1230" t="s">
        <v>98</v>
      </c>
      <c r="DS22" s="1227" t="s">
        <v>304</v>
      </c>
      <c r="DT22" s="785"/>
      <c r="DU22" s="1161" t="s">
        <v>218</v>
      </c>
      <c r="DV22" s="1162"/>
      <c r="DW22" s="1163"/>
      <c r="DX22" s="884"/>
      <c r="DY22" s="1161" t="s">
        <v>219</v>
      </c>
      <c r="DZ22" s="1162"/>
      <c r="EA22" s="1163"/>
      <c r="EB22" s="884"/>
      <c r="EC22" s="1170" t="s">
        <v>305</v>
      </c>
      <c r="ED22" s="188"/>
      <c r="EE22" s="1173" t="s">
        <v>72</v>
      </c>
      <c r="EF22" s="761"/>
      <c r="EG22" s="1176" t="s">
        <v>73</v>
      </c>
      <c r="EH22" s="741"/>
      <c r="EI22" s="1108" t="s">
        <v>102</v>
      </c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741"/>
      <c r="FJ22" s="741"/>
      <c r="FK22" s="787"/>
      <c r="FL22" s="841"/>
      <c r="FM22" s="831"/>
      <c r="FN22" s="832"/>
      <c r="FO22" s="832"/>
      <c r="FP22" s="833"/>
      <c r="FQ22" s="832"/>
      <c r="FR22" s="832"/>
      <c r="FS22" s="833"/>
      <c r="FT22" s="833"/>
      <c r="FU22" s="833"/>
      <c r="FV22" s="832"/>
      <c r="FW22" s="832"/>
      <c r="FX22" s="833"/>
      <c r="FY22" s="833"/>
      <c r="FZ22" s="833"/>
      <c r="GA22" s="1111" t="s">
        <v>486</v>
      </c>
      <c r="GB22" s="188"/>
      <c r="GC22" s="1214" t="s">
        <v>13</v>
      </c>
      <c r="GD22" s="1215"/>
      <c r="GE22" s="1214" t="s">
        <v>12</v>
      </c>
      <c r="GF22" s="1218"/>
      <c r="GG22" s="1204" t="s">
        <v>57</v>
      </c>
      <c r="GH22" s="1211" t="s">
        <v>228</v>
      </c>
      <c r="GI22" s="1192" t="s">
        <v>87</v>
      </c>
      <c r="GJ22" s="1192" t="s">
        <v>86</v>
      </c>
      <c r="GK22" s="1224" t="s">
        <v>89</v>
      </c>
      <c r="GL22" s="713"/>
      <c r="GM22" s="1204" t="s">
        <v>94</v>
      </c>
      <c r="GN22" s="1204" t="s">
        <v>117</v>
      </c>
      <c r="GO22" s="1204" t="s">
        <v>118</v>
      </c>
      <c r="GP22" s="714"/>
      <c r="GQ22" s="1208" t="s">
        <v>95</v>
      </c>
      <c r="GR22" s="1208" t="s">
        <v>117</v>
      </c>
      <c r="GS22" s="1208" t="s">
        <v>118</v>
      </c>
      <c r="GT22" s="715"/>
      <c r="GU22" s="1201" t="s">
        <v>91</v>
      </c>
      <c r="GV22" s="1201" t="s">
        <v>92</v>
      </c>
      <c r="GW22" s="1201" t="s">
        <v>60</v>
      </c>
      <c r="GX22" s="1204" t="s">
        <v>61</v>
      </c>
      <c r="GY22" s="202"/>
      <c r="GZ22" s="203"/>
      <c r="HA22" s="1207" t="s">
        <v>46</v>
      </c>
      <c r="HB22" s="1207"/>
      <c r="HC22" s="1207"/>
      <c r="HD22" s="1207"/>
      <c r="HE22" s="1207"/>
      <c r="HF22" s="188"/>
      <c r="HG22" s="202"/>
      <c r="HH22" s="1195" t="s">
        <v>59</v>
      </c>
      <c r="HI22" s="1198" t="s">
        <v>117</v>
      </c>
      <c r="HJ22" s="1198" t="s">
        <v>118</v>
      </c>
      <c r="HK22" s="721"/>
      <c r="HL22" s="722"/>
      <c r="HM22" s="1195" t="s">
        <v>59</v>
      </c>
      <c r="HN22" s="1198" t="s">
        <v>117</v>
      </c>
      <c r="HO22" s="1198" t="s">
        <v>118</v>
      </c>
      <c r="HP22" s="721"/>
      <c r="HQ22" s="722"/>
      <c r="HR22" s="1195" t="s">
        <v>59</v>
      </c>
      <c r="HS22" s="1198" t="s">
        <v>117</v>
      </c>
      <c r="HT22" s="1198" t="s">
        <v>118</v>
      </c>
      <c r="HU22" s="162"/>
      <c r="HV22" s="1611" t="s">
        <v>489</v>
      </c>
      <c r="HW22" s="1612"/>
      <c r="HX22" s="1612"/>
      <c r="HY22" s="1612"/>
      <c r="HZ22" s="1612"/>
      <c r="IA22" s="1612"/>
      <c r="IB22" s="1612"/>
      <c r="IC22" s="1613"/>
      <c r="ID22" s="162"/>
    </row>
    <row r="23" spans="1:238" ht="46.5" customHeight="1" thickBot="1" x14ac:dyDescent="0.35">
      <c r="A23" s="188"/>
      <c r="B23" s="188"/>
      <c r="C23" s="1347"/>
      <c r="D23" s="1302"/>
      <c r="E23" s="1302"/>
      <c r="F23" s="1302"/>
      <c r="G23" s="1296"/>
      <c r="H23" s="1305"/>
      <c r="I23" s="1307"/>
      <c r="J23" s="1256"/>
      <c r="K23" s="1299"/>
      <c r="L23" s="1296"/>
      <c r="M23" s="1259"/>
      <c r="N23" s="1259"/>
      <c r="O23" s="1253"/>
      <c r="P23" s="1333"/>
      <c r="Q23" s="1263"/>
      <c r="R23" s="1264"/>
      <c r="S23" s="1264"/>
      <c r="T23" s="1264"/>
      <c r="U23" s="1264"/>
      <c r="V23" s="188"/>
      <c r="W23" s="1114" t="s">
        <v>306</v>
      </c>
      <c r="X23" s="1115"/>
      <c r="Y23" s="1115"/>
      <c r="Z23" s="1115"/>
      <c r="AA23" s="1116"/>
      <c r="AB23" s="1325" t="s">
        <v>307</v>
      </c>
      <c r="AC23" s="1121"/>
      <c r="AD23" s="1121"/>
      <c r="AE23" s="1121"/>
      <c r="AF23" s="1122"/>
      <c r="AG23" s="1114" t="s">
        <v>308</v>
      </c>
      <c r="AH23" s="1115"/>
      <c r="AI23" s="1115"/>
      <c r="AJ23" s="1115"/>
      <c r="AK23" s="1116"/>
      <c r="AL23" s="1120" t="s">
        <v>309</v>
      </c>
      <c r="AM23" s="1121"/>
      <c r="AN23" s="1121"/>
      <c r="AO23" s="1122"/>
      <c r="AP23" s="1114" t="s">
        <v>310</v>
      </c>
      <c r="AQ23" s="1313"/>
      <c r="AR23" s="1314"/>
      <c r="AS23" s="1341"/>
      <c r="AT23" s="1112"/>
      <c r="AU23" s="735"/>
      <c r="AV23" s="1248"/>
      <c r="AW23" s="1249"/>
      <c r="AX23" s="1248"/>
      <c r="AY23" s="1249"/>
      <c r="AZ23" s="1244"/>
      <c r="BA23" s="1311"/>
      <c r="BB23" s="1238"/>
      <c r="BC23" s="1238"/>
      <c r="BD23" s="1241"/>
      <c r="BE23" s="834"/>
      <c r="BF23" s="1244"/>
      <c r="BG23" s="1244"/>
      <c r="BH23" s="1244"/>
      <c r="BI23" s="842"/>
      <c r="BJ23" s="1235"/>
      <c r="BK23" s="1235"/>
      <c r="BL23" s="1235"/>
      <c r="BM23" s="843"/>
      <c r="BN23" s="1244"/>
      <c r="BO23" s="1244"/>
      <c r="BP23" s="1244"/>
      <c r="BQ23" s="1244"/>
      <c r="BR23" s="837"/>
      <c r="BS23" s="844"/>
      <c r="BT23" s="845"/>
      <c r="BU23" s="845"/>
      <c r="BV23" s="845"/>
      <c r="BW23" s="845"/>
      <c r="BX23" s="845"/>
      <c r="BY23" s="845"/>
      <c r="BZ23" s="845"/>
      <c r="CA23" s="845"/>
      <c r="CB23" s="846"/>
      <c r="CC23" s="735"/>
      <c r="CD23" s="837"/>
      <c r="CE23" s="1244"/>
      <c r="CF23" s="1235"/>
      <c r="CG23" s="1235"/>
      <c r="CH23" s="735"/>
      <c r="CI23" s="847"/>
      <c r="CJ23" s="1244"/>
      <c r="CK23" s="1235"/>
      <c r="CL23" s="1235"/>
      <c r="CM23" s="735"/>
      <c r="CN23" s="847"/>
      <c r="CO23" s="1244"/>
      <c r="CP23" s="1235"/>
      <c r="CQ23" s="1235"/>
      <c r="CR23" s="735"/>
      <c r="CS23" s="847"/>
      <c r="CT23" s="1244"/>
      <c r="CU23" s="1235"/>
      <c r="CV23" s="1235"/>
      <c r="CW23" s="735"/>
      <c r="CX23" s="837"/>
      <c r="CY23" s="1244"/>
      <c r="CZ23" s="1235"/>
      <c r="DA23" s="1235"/>
      <c r="DB23" s="735"/>
      <c r="DC23" s="1150"/>
      <c r="DD23" s="1151"/>
      <c r="DE23" s="1152"/>
      <c r="DF23" s="1144"/>
      <c r="DG23" s="1145"/>
      <c r="DH23" s="1146"/>
      <c r="DI23" s="1150"/>
      <c r="DJ23" s="1151"/>
      <c r="DK23" s="1152"/>
      <c r="DL23" s="1150"/>
      <c r="DM23" s="1154"/>
      <c r="DN23" s="1152"/>
      <c r="DO23" s="1159"/>
      <c r="DP23" s="1337"/>
      <c r="DQ23" s="1231"/>
      <c r="DR23" s="1231"/>
      <c r="DS23" s="1228"/>
      <c r="DT23" s="785"/>
      <c r="DU23" s="1164"/>
      <c r="DV23" s="1165"/>
      <c r="DW23" s="1166"/>
      <c r="DX23" s="884"/>
      <c r="DY23" s="1164"/>
      <c r="DZ23" s="1165"/>
      <c r="EA23" s="1166"/>
      <c r="EB23" s="884"/>
      <c r="EC23" s="1171"/>
      <c r="ED23" s="188"/>
      <c r="EE23" s="1174"/>
      <c r="EF23" s="761"/>
      <c r="EG23" s="1177"/>
      <c r="EH23" s="741"/>
      <c r="EI23" s="1109"/>
      <c r="EJ23" s="848"/>
      <c r="EK23" s="848"/>
      <c r="EL23" s="848"/>
      <c r="EM23" s="848"/>
      <c r="EN23" s="849"/>
      <c r="EO23" s="849"/>
      <c r="EP23" s="741"/>
      <c r="EQ23" s="848" t="s">
        <v>74</v>
      </c>
      <c r="ER23" s="848"/>
      <c r="ES23" s="848"/>
      <c r="ET23" s="848"/>
      <c r="EU23" s="849"/>
      <c r="EV23" s="849"/>
      <c r="EW23" s="741"/>
      <c r="EX23" s="848" t="s">
        <v>80</v>
      </c>
      <c r="EY23" s="848"/>
      <c r="EZ23" s="848"/>
      <c r="FA23" s="848"/>
      <c r="FB23" s="849"/>
      <c r="FC23" s="849"/>
      <c r="FD23" s="741"/>
      <c r="FE23" s="848" t="s">
        <v>81</v>
      </c>
      <c r="FF23" s="848"/>
      <c r="FG23" s="848"/>
      <c r="FH23" s="848"/>
      <c r="FI23" s="849"/>
      <c r="FJ23" s="849"/>
      <c r="FK23" s="787"/>
      <c r="FL23" s="1114" t="s">
        <v>311</v>
      </c>
      <c r="FM23" s="1115"/>
      <c r="FN23" s="1115"/>
      <c r="FO23" s="1115"/>
      <c r="FP23" s="1116"/>
      <c r="FQ23" s="1120" t="s">
        <v>312</v>
      </c>
      <c r="FR23" s="1121"/>
      <c r="FS23" s="1121"/>
      <c r="FT23" s="1121"/>
      <c r="FU23" s="1122"/>
      <c r="FV23" s="1114" t="s">
        <v>313</v>
      </c>
      <c r="FW23" s="1115"/>
      <c r="FX23" s="1115"/>
      <c r="FY23" s="1115"/>
      <c r="FZ23" s="1116"/>
      <c r="GA23" s="1112"/>
      <c r="GB23" s="188"/>
      <c r="GC23" s="1216"/>
      <c r="GD23" s="1217"/>
      <c r="GE23" s="1216"/>
      <c r="GF23" s="1219"/>
      <c r="GG23" s="1205"/>
      <c r="GH23" s="1212"/>
      <c r="GI23" s="1193"/>
      <c r="GJ23" s="1193"/>
      <c r="GK23" s="1225"/>
      <c r="GL23" s="713"/>
      <c r="GM23" s="1205"/>
      <c r="GN23" s="1205"/>
      <c r="GO23" s="1205"/>
      <c r="GP23" s="716"/>
      <c r="GQ23" s="1209"/>
      <c r="GR23" s="1209"/>
      <c r="GS23" s="1209"/>
      <c r="GT23" s="717"/>
      <c r="GU23" s="1202"/>
      <c r="GV23" s="1202"/>
      <c r="GW23" s="1202"/>
      <c r="GX23" s="1205"/>
      <c r="GY23" s="202"/>
      <c r="GZ23" s="205"/>
      <c r="HA23" s="206"/>
      <c r="HB23" s="206"/>
      <c r="HC23" s="206"/>
      <c r="HD23" s="206"/>
      <c r="HE23" s="206"/>
      <c r="HF23" s="188"/>
      <c r="HG23" s="202"/>
      <c r="HH23" s="1196"/>
      <c r="HI23" s="1199"/>
      <c r="HJ23" s="1199"/>
      <c r="HK23" s="721"/>
      <c r="HL23" s="722"/>
      <c r="HM23" s="1196"/>
      <c r="HN23" s="1199"/>
      <c r="HO23" s="1199"/>
      <c r="HP23" s="721"/>
      <c r="HQ23" s="722"/>
      <c r="HR23" s="1196"/>
      <c r="HS23" s="1199"/>
      <c r="HT23" s="1199"/>
      <c r="HU23" s="162"/>
      <c r="HV23" s="1614"/>
      <c r="HW23" s="1621"/>
      <c r="HX23" s="1621"/>
      <c r="HY23" s="1621"/>
      <c r="HZ23" s="1621"/>
      <c r="IA23" s="1621"/>
      <c r="IB23" s="1621"/>
      <c r="IC23" s="1615"/>
      <c r="ID23" s="162"/>
    </row>
    <row r="24" spans="1:238" ht="37.5" customHeight="1" thickBot="1" x14ac:dyDescent="0.35">
      <c r="A24" s="188"/>
      <c r="B24" s="188"/>
      <c r="C24" s="1347"/>
      <c r="D24" s="1302"/>
      <c r="E24" s="1302"/>
      <c r="F24" s="1302"/>
      <c r="G24" s="1296"/>
      <c r="H24" s="1305"/>
      <c r="I24" s="1307"/>
      <c r="J24" s="1256"/>
      <c r="K24" s="1299"/>
      <c r="L24" s="1296"/>
      <c r="M24" s="1259"/>
      <c r="N24" s="1259"/>
      <c r="O24" s="1253"/>
      <c r="P24" s="1333"/>
      <c r="Q24" s="1330" t="s">
        <v>314</v>
      </c>
      <c r="R24" s="1328" t="s">
        <v>315</v>
      </c>
      <c r="S24" s="1220" t="s">
        <v>333</v>
      </c>
      <c r="T24" s="1222" t="s">
        <v>317</v>
      </c>
      <c r="U24" s="1220" t="s">
        <v>318</v>
      </c>
      <c r="V24" s="188"/>
      <c r="W24" s="1117"/>
      <c r="X24" s="1118"/>
      <c r="Y24" s="1118"/>
      <c r="Z24" s="1118"/>
      <c r="AA24" s="1119"/>
      <c r="AB24" s="1124"/>
      <c r="AC24" s="1124"/>
      <c r="AD24" s="1124"/>
      <c r="AE24" s="1124"/>
      <c r="AF24" s="1326"/>
      <c r="AG24" s="1117"/>
      <c r="AH24" s="1118"/>
      <c r="AI24" s="1118"/>
      <c r="AJ24" s="1118"/>
      <c r="AK24" s="1119"/>
      <c r="AL24" s="1123"/>
      <c r="AM24" s="1124"/>
      <c r="AN24" s="1124"/>
      <c r="AO24" s="1326"/>
      <c r="AP24" s="1315"/>
      <c r="AQ24" s="1316"/>
      <c r="AR24" s="1316"/>
      <c r="AS24" s="1342"/>
      <c r="AT24" s="1112"/>
      <c r="AU24" s="735"/>
      <c r="AV24" s="1248"/>
      <c r="AW24" s="1249"/>
      <c r="AX24" s="1248"/>
      <c r="AY24" s="1249"/>
      <c r="AZ24" s="1244"/>
      <c r="BA24" s="1311"/>
      <c r="BB24" s="1238"/>
      <c r="BC24" s="1238"/>
      <c r="BD24" s="1241"/>
      <c r="BE24" s="834"/>
      <c r="BF24" s="1244"/>
      <c r="BG24" s="1244"/>
      <c r="BH24" s="1244"/>
      <c r="BI24" s="842"/>
      <c r="BJ24" s="1235"/>
      <c r="BK24" s="1235"/>
      <c r="BL24" s="1235"/>
      <c r="BM24" s="843"/>
      <c r="BN24" s="1244"/>
      <c r="BO24" s="1244"/>
      <c r="BP24" s="1244"/>
      <c r="BQ24" s="1244"/>
      <c r="BR24" s="837"/>
      <c r="BS24" s="838" t="s">
        <v>2</v>
      </c>
      <c r="BT24" s="839"/>
      <c r="BU24" s="982" t="s">
        <v>3</v>
      </c>
      <c r="BV24" s="982"/>
      <c r="BW24" s="838" t="s">
        <v>37</v>
      </c>
      <c r="BX24" s="839"/>
      <c r="BY24" s="982" t="s">
        <v>39</v>
      </c>
      <c r="BZ24" s="982"/>
      <c r="CA24" s="838" t="s">
        <v>5</v>
      </c>
      <c r="CB24" s="839"/>
      <c r="CC24" s="735"/>
      <c r="CD24" s="780" t="str">
        <f>BS24</f>
        <v>SPALLA</v>
      </c>
      <c r="CE24" s="1244"/>
      <c r="CF24" s="1235"/>
      <c r="CG24" s="1235"/>
      <c r="CH24" s="735"/>
      <c r="CI24" s="982" t="str">
        <f>BU24</f>
        <v>GOMITO</v>
      </c>
      <c r="CJ24" s="1244"/>
      <c r="CK24" s="1235"/>
      <c r="CL24" s="1235"/>
      <c r="CM24" s="735"/>
      <c r="CN24" s="838" t="str">
        <f>BW24</f>
        <v>POLSO</v>
      </c>
      <c r="CO24" s="1244"/>
      <c r="CP24" s="1235"/>
      <c r="CQ24" s="1235"/>
      <c r="CR24" s="735"/>
      <c r="CS24" s="982" t="str">
        <f>BY24</f>
        <v>NOT.</v>
      </c>
      <c r="CT24" s="1244"/>
      <c r="CU24" s="1235"/>
      <c r="CV24" s="1235"/>
      <c r="CW24" s="735"/>
      <c r="CX24" s="838" t="str">
        <f>CA24</f>
        <v>DIURNE</v>
      </c>
      <c r="CY24" s="1244"/>
      <c r="CZ24" s="1235"/>
      <c r="DA24" s="1235"/>
      <c r="DB24" s="735"/>
      <c r="DC24" s="1150"/>
      <c r="DD24" s="1151"/>
      <c r="DE24" s="1152"/>
      <c r="DF24" s="1144"/>
      <c r="DG24" s="1145"/>
      <c r="DH24" s="1146"/>
      <c r="DI24" s="1150"/>
      <c r="DJ24" s="1151"/>
      <c r="DK24" s="1152"/>
      <c r="DL24" s="1155"/>
      <c r="DM24" s="1156"/>
      <c r="DN24" s="1157"/>
      <c r="DO24" s="1159"/>
      <c r="DP24" s="1337"/>
      <c r="DQ24" s="1231"/>
      <c r="DR24" s="1231"/>
      <c r="DS24" s="1228"/>
      <c r="DT24" s="994" t="s">
        <v>30</v>
      </c>
      <c r="DU24" s="1164"/>
      <c r="DV24" s="1165"/>
      <c r="DW24" s="1166"/>
      <c r="DX24" s="884"/>
      <c r="DY24" s="1164"/>
      <c r="DZ24" s="1165"/>
      <c r="EA24" s="1166"/>
      <c r="EB24" s="884"/>
      <c r="EC24" s="1171"/>
      <c r="ED24" s="188"/>
      <c r="EE24" s="1174"/>
      <c r="EF24" s="761"/>
      <c r="EG24" s="1177"/>
      <c r="EH24" s="741"/>
      <c r="EI24" s="1109"/>
      <c r="EJ24" s="848" t="s">
        <v>75</v>
      </c>
      <c r="EK24" s="848"/>
      <c r="EL24" s="848"/>
      <c r="EM24" s="848"/>
      <c r="EN24" s="849"/>
      <c r="EO24" s="849"/>
      <c r="EP24" s="741"/>
      <c r="EQ24" s="848" t="s">
        <v>75</v>
      </c>
      <c r="ER24" s="848"/>
      <c r="ES24" s="848"/>
      <c r="ET24" s="848"/>
      <c r="EU24" s="849"/>
      <c r="EV24" s="849"/>
      <c r="EW24" s="741"/>
      <c r="EX24" s="848" t="s">
        <v>75</v>
      </c>
      <c r="EY24" s="848"/>
      <c r="EZ24" s="848"/>
      <c r="FA24" s="848"/>
      <c r="FB24" s="849"/>
      <c r="FC24" s="849"/>
      <c r="FD24" s="741"/>
      <c r="FE24" s="848" t="s">
        <v>75</v>
      </c>
      <c r="FF24" s="848"/>
      <c r="FG24" s="848"/>
      <c r="FH24" s="848"/>
      <c r="FI24" s="849"/>
      <c r="FJ24" s="849"/>
      <c r="FK24" s="787"/>
      <c r="FL24" s="1117"/>
      <c r="FM24" s="1118"/>
      <c r="FN24" s="1118"/>
      <c r="FO24" s="1118"/>
      <c r="FP24" s="1119"/>
      <c r="FQ24" s="1123"/>
      <c r="FR24" s="1124"/>
      <c r="FS24" s="1124"/>
      <c r="FT24" s="1124"/>
      <c r="FU24" s="1125"/>
      <c r="FV24" s="1117"/>
      <c r="FW24" s="1118"/>
      <c r="FX24" s="1118"/>
      <c r="FY24" s="1118"/>
      <c r="FZ24" s="1119"/>
      <c r="GA24" s="1112"/>
      <c r="GB24" s="188"/>
      <c r="GC24" s="1216"/>
      <c r="GD24" s="1217"/>
      <c r="GE24" s="1216"/>
      <c r="GF24" s="1219"/>
      <c r="GG24" s="1205"/>
      <c r="GH24" s="1212"/>
      <c r="GI24" s="1193"/>
      <c r="GJ24" s="1193"/>
      <c r="GK24" s="1225"/>
      <c r="GL24" s="713"/>
      <c r="GM24" s="1205"/>
      <c r="GN24" s="1205"/>
      <c r="GO24" s="1205"/>
      <c r="GP24" s="716"/>
      <c r="GQ24" s="1209"/>
      <c r="GR24" s="1209"/>
      <c r="GS24" s="1209"/>
      <c r="GT24" s="717"/>
      <c r="GU24" s="1202"/>
      <c r="GV24" s="1202"/>
      <c r="GW24" s="1202"/>
      <c r="GX24" s="1205"/>
      <c r="GY24" s="202"/>
      <c r="GZ24" s="724" t="s">
        <v>229</v>
      </c>
      <c r="HA24" s="1080"/>
      <c r="HB24" s="723" t="s">
        <v>230</v>
      </c>
      <c r="HC24" s="723"/>
      <c r="HD24" s="724" t="s">
        <v>231</v>
      </c>
      <c r="HE24" s="1080"/>
      <c r="HF24" s="188"/>
      <c r="HG24" s="729" t="s">
        <v>229</v>
      </c>
      <c r="HH24" s="1196"/>
      <c r="HI24" s="1199"/>
      <c r="HJ24" s="1199"/>
      <c r="HK24" s="721"/>
      <c r="HL24" s="723" t="s">
        <v>135</v>
      </c>
      <c r="HM24" s="1196"/>
      <c r="HN24" s="1199"/>
      <c r="HO24" s="1199"/>
      <c r="HP24" s="721"/>
      <c r="HQ24" s="724" t="s">
        <v>227</v>
      </c>
      <c r="HR24" s="1196"/>
      <c r="HS24" s="1199"/>
      <c r="HT24" s="1199"/>
      <c r="HU24" s="162"/>
      <c r="HV24" s="1614"/>
      <c r="HW24" s="1621"/>
      <c r="HX24" s="1621"/>
      <c r="HY24" s="1621"/>
      <c r="HZ24" s="1621"/>
      <c r="IA24" s="1621"/>
      <c r="IB24" s="1621"/>
      <c r="IC24" s="1615"/>
      <c r="ID24" s="162"/>
    </row>
    <row r="25" spans="1:238" ht="63.75" customHeight="1" thickBot="1" x14ac:dyDescent="0.35">
      <c r="A25" s="188"/>
      <c r="B25" s="188"/>
      <c r="C25" s="1347"/>
      <c r="D25" s="1302"/>
      <c r="E25" s="1302"/>
      <c r="F25" s="1302"/>
      <c r="G25" s="1296"/>
      <c r="H25" s="1305"/>
      <c r="I25" s="1307"/>
      <c r="J25" s="1256"/>
      <c r="K25" s="1299"/>
      <c r="L25" s="1296"/>
      <c r="M25" s="1259"/>
      <c r="N25" s="1259"/>
      <c r="O25" s="1253"/>
      <c r="P25" s="1333"/>
      <c r="Q25" s="1331"/>
      <c r="R25" s="1329"/>
      <c r="S25" s="1221"/>
      <c r="T25" s="1223"/>
      <c r="U25" s="1221"/>
      <c r="V25" s="188"/>
      <c r="W25" s="1131" t="s">
        <v>319</v>
      </c>
      <c r="X25" s="1132"/>
      <c r="Y25" s="1137" t="s">
        <v>320</v>
      </c>
      <c r="Z25" s="1137"/>
      <c r="AA25" s="1309" t="s">
        <v>321</v>
      </c>
      <c r="AB25" s="1137" t="s">
        <v>319</v>
      </c>
      <c r="AC25" s="1132"/>
      <c r="AD25" s="1137" t="s">
        <v>320</v>
      </c>
      <c r="AE25" s="1137"/>
      <c r="AF25" s="1327" t="s">
        <v>334</v>
      </c>
      <c r="AG25" s="1137" t="s">
        <v>319</v>
      </c>
      <c r="AH25" s="1132"/>
      <c r="AI25" s="1137" t="s">
        <v>320</v>
      </c>
      <c r="AJ25" s="1137"/>
      <c r="AK25" s="1309" t="s">
        <v>323</v>
      </c>
      <c r="AL25" s="1137" t="s">
        <v>319</v>
      </c>
      <c r="AM25" s="1132"/>
      <c r="AN25" s="1133" t="s">
        <v>320</v>
      </c>
      <c r="AO25" s="1133"/>
      <c r="AP25" s="1137" t="s">
        <v>319</v>
      </c>
      <c r="AQ25" s="1132"/>
      <c r="AR25" s="1137" t="s">
        <v>320</v>
      </c>
      <c r="AS25" s="1137"/>
      <c r="AT25" s="1112"/>
      <c r="AU25" s="735"/>
      <c r="AV25" s="1250"/>
      <c r="AW25" s="1251"/>
      <c r="AX25" s="1250"/>
      <c r="AY25" s="1251"/>
      <c r="AZ25" s="1244"/>
      <c r="BA25" s="1311"/>
      <c r="BB25" s="1238"/>
      <c r="BC25" s="1238"/>
      <c r="BD25" s="1241"/>
      <c r="BE25" s="834"/>
      <c r="BF25" s="1244"/>
      <c r="BG25" s="1244"/>
      <c r="BH25" s="1244"/>
      <c r="BI25" s="842"/>
      <c r="BJ25" s="1235"/>
      <c r="BK25" s="1235"/>
      <c r="BL25" s="1235"/>
      <c r="BM25" s="843"/>
      <c r="BN25" s="1244"/>
      <c r="BO25" s="1244"/>
      <c r="BP25" s="1244"/>
      <c r="BQ25" s="1244"/>
      <c r="BR25" s="837"/>
      <c r="BS25" s="850" t="s">
        <v>6</v>
      </c>
      <c r="BT25" s="851" t="s">
        <v>38</v>
      </c>
      <c r="BU25" s="852" t="s">
        <v>6</v>
      </c>
      <c r="BV25" s="853" t="s">
        <v>38</v>
      </c>
      <c r="BW25" s="850" t="s">
        <v>6</v>
      </c>
      <c r="BX25" s="851" t="s">
        <v>38</v>
      </c>
      <c r="BY25" s="852" t="s">
        <v>6</v>
      </c>
      <c r="BZ25" s="853" t="s">
        <v>38</v>
      </c>
      <c r="CA25" s="850" t="s">
        <v>6</v>
      </c>
      <c r="CB25" s="851" t="s">
        <v>38</v>
      </c>
      <c r="CC25" s="735"/>
      <c r="CD25" s="780" t="str">
        <f>BS25</f>
        <v>SOGLIA</v>
      </c>
      <c r="CE25" s="1244"/>
      <c r="CF25" s="1235"/>
      <c r="CG25" s="1235"/>
      <c r="CH25" s="735"/>
      <c r="CI25" s="852" t="str">
        <f>BU25</f>
        <v>SOGLIA</v>
      </c>
      <c r="CJ25" s="1244"/>
      <c r="CK25" s="1235"/>
      <c r="CL25" s="1235"/>
      <c r="CM25" s="735"/>
      <c r="CN25" s="850" t="str">
        <f>BW25</f>
        <v>SOGLIA</v>
      </c>
      <c r="CO25" s="1244"/>
      <c r="CP25" s="1235"/>
      <c r="CQ25" s="1235"/>
      <c r="CR25" s="735"/>
      <c r="CS25" s="852" t="str">
        <f>BY25</f>
        <v>SOGLIA</v>
      </c>
      <c r="CT25" s="1244"/>
      <c r="CU25" s="1235"/>
      <c r="CV25" s="1235"/>
      <c r="CW25" s="735"/>
      <c r="CX25" s="850" t="str">
        <f>CA25</f>
        <v>SOGLIA</v>
      </c>
      <c r="CY25" s="1244"/>
      <c r="CZ25" s="1235"/>
      <c r="DA25" s="1235"/>
      <c r="DB25" s="735"/>
      <c r="DC25" s="995" t="s">
        <v>319</v>
      </c>
      <c r="DD25" s="1126" t="s">
        <v>320</v>
      </c>
      <c r="DE25" s="1127"/>
      <c r="DF25" s="995" t="s">
        <v>319</v>
      </c>
      <c r="DG25" s="1126" t="s">
        <v>320</v>
      </c>
      <c r="DH25" s="1127"/>
      <c r="DI25" s="995" t="s">
        <v>319</v>
      </c>
      <c r="DJ25" s="1126" t="s">
        <v>320</v>
      </c>
      <c r="DK25" s="1127"/>
      <c r="DL25" s="1128" t="s">
        <v>324</v>
      </c>
      <c r="DM25" s="1129"/>
      <c r="DN25" s="1130"/>
      <c r="DO25" s="1159"/>
      <c r="DP25" s="1338"/>
      <c r="DQ25" s="1232"/>
      <c r="DR25" s="1232"/>
      <c r="DS25" s="1228"/>
      <c r="DT25" s="854" t="s">
        <v>31</v>
      </c>
      <c r="DU25" s="1167"/>
      <c r="DV25" s="1168"/>
      <c r="DW25" s="1169"/>
      <c r="DX25" s="884"/>
      <c r="DY25" s="1167"/>
      <c r="DZ25" s="1168"/>
      <c r="EA25" s="1169"/>
      <c r="EB25" s="884"/>
      <c r="EC25" s="1171"/>
      <c r="ED25" s="188"/>
      <c r="EE25" s="1174"/>
      <c r="EF25" s="761"/>
      <c r="EG25" s="1177"/>
      <c r="EH25" s="741"/>
      <c r="EI25" s="1109"/>
      <c r="EJ25" s="848"/>
      <c r="EK25" s="848"/>
      <c r="EL25" s="848"/>
      <c r="EM25" s="848"/>
      <c r="EN25" s="849"/>
      <c r="EO25" s="849"/>
      <c r="EP25" s="741"/>
      <c r="EQ25" s="848"/>
      <c r="ER25" s="848"/>
      <c r="ES25" s="848"/>
      <c r="ET25" s="848"/>
      <c r="EU25" s="849"/>
      <c r="EV25" s="849"/>
      <c r="EW25" s="741"/>
      <c r="EX25" s="848"/>
      <c r="EY25" s="848"/>
      <c r="EZ25" s="848"/>
      <c r="FA25" s="848"/>
      <c r="FB25" s="849"/>
      <c r="FC25" s="849"/>
      <c r="FD25" s="741"/>
      <c r="FE25" s="848"/>
      <c r="FF25" s="848"/>
      <c r="FG25" s="848"/>
      <c r="FH25" s="848"/>
      <c r="FI25" s="849"/>
      <c r="FJ25" s="849"/>
      <c r="FK25" s="787"/>
      <c r="FL25" s="1131" t="s">
        <v>319</v>
      </c>
      <c r="FM25" s="1132"/>
      <c r="FN25" s="1133" t="s">
        <v>320</v>
      </c>
      <c r="FO25" s="1134"/>
      <c r="FP25" s="1135" t="s">
        <v>335</v>
      </c>
      <c r="FQ25" s="1137" t="s">
        <v>319</v>
      </c>
      <c r="FR25" s="1132"/>
      <c r="FS25" s="1133" t="s">
        <v>320</v>
      </c>
      <c r="FT25" s="1134"/>
      <c r="FU25" s="1138" t="s">
        <v>336</v>
      </c>
      <c r="FV25" s="1137" t="s">
        <v>319</v>
      </c>
      <c r="FW25" s="1132"/>
      <c r="FX25" s="1133" t="s">
        <v>320</v>
      </c>
      <c r="FY25" s="1134"/>
      <c r="FZ25" s="1135" t="s">
        <v>337</v>
      </c>
      <c r="GA25" s="1112"/>
      <c r="GB25" s="188"/>
      <c r="GC25" s="1216"/>
      <c r="GD25" s="1217"/>
      <c r="GE25" s="1216"/>
      <c r="GF25" s="1219"/>
      <c r="GG25" s="1205"/>
      <c r="GH25" s="1212"/>
      <c r="GI25" s="1193"/>
      <c r="GJ25" s="1193"/>
      <c r="GK25" s="1225"/>
      <c r="GL25" s="713"/>
      <c r="GM25" s="1205"/>
      <c r="GN25" s="1205"/>
      <c r="GO25" s="1205"/>
      <c r="GP25" s="716"/>
      <c r="GQ25" s="1209"/>
      <c r="GR25" s="1209"/>
      <c r="GS25" s="1209"/>
      <c r="GT25" s="717"/>
      <c r="GU25" s="1202"/>
      <c r="GV25" s="1202"/>
      <c r="GW25" s="1202"/>
      <c r="GX25" s="1205"/>
      <c r="GY25" s="202"/>
      <c r="GZ25" s="726" t="s">
        <v>6</v>
      </c>
      <c r="HA25" s="1081" t="s">
        <v>38</v>
      </c>
      <c r="HB25" s="725" t="s">
        <v>6</v>
      </c>
      <c r="HC25" s="1082" t="s">
        <v>38</v>
      </c>
      <c r="HD25" s="726" t="s">
        <v>6</v>
      </c>
      <c r="HE25" s="1081" t="s">
        <v>38</v>
      </c>
      <c r="HF25" s="188"/>
      <c r="HG25" s="213" t="str">
        <f>GZ25</f>
        <v>SOGLIA</v>
      </c>
      <c r="HH25" s="1196"/>
      <c r="HI25" s="1199"/>
      <c r="HJ25" s="1199"/>
      <c r="HK25" s="721"/>
      <c r="HL25" s="725" t="str">
        <f>HB25</f>
        <v>SOGLIA</v>
      </c>
      <c r="HM25" s="1196"/>
      <c r="HN25" s="1199"/>
      <c r="HO25" s="1199"/>
      <c r="HP25" s="721"/>
      <c r="HQ25" s="726" t="str">
        <f>HD25</f>
        <v>SOGLIA</v>
      </c>
      <c r="HR25" s="1196"/>
      <c r="HS25" s="1199"/>
      <c r="HT25" s="1199"/>
      <c r="HU25" s="162"/>
      <c r="HV25" s="1614"/>
      <c r="HW25" s="1621"/>
      <c r="HX25" s="1621"/>
      <c r="HY25" s="1621"/>
      <c r="HZ25" s="1621"/>
      <c r="IA25" s="1621"/>
      <c r="IB25" s="1621"/>
      <c r="IC25" s="1615"/>
      <c r="ID25" s="162"/>
    </row>
    <row r="26" spans="1:238" ht="249" customHeight="1" thickBot="1" x14ac:dyDescent="0.35">
      <c r="A26" s="188" t="s">
        <v>51</v>
      </c>
      <c r="B26" s="188"/>
      <c r="C26" s="1348"/>
      <c r="D26" s="1303"/>
      <c r="E26" s="1303"/>
      <c r="F26" s="1303"/>
      <c r="G26" s="1296"/>
      <c r="H26" s="1305"/>
      <c r="I26" s="1308"/>
      <c r="J26" s="1257"/>
      <c r="K26" s="1300"/>
      <c r="L26" s="1297"/>
      <c r="M26" s="1260"/>
      <c r="N26" s="1260"/>
      <c r="O26" s="1254" t="s">
        <v>112</v>
      </c>
      <c r="P26" s="1334"/>
      <c r="Q26" s="1331"/>
      <c r="R26" s="1329"/>
      <c r="S26" s="1221"/>
      <c r="T26" s="1223"/>
      <c r="U26" s="1221"/>
      <c r="V26" s="188"/>
      <c r="W26" s="876" t="s">
        <v>325</v>
      </c>
      <c r="X26" s="877" t="s">
        <v>326</v>
      </c>
      <c r="Y26" s="878" t="s">
        <v>325</v>
      </c>
      <c r="Z26" s="878" t="s">
        <v>326</v>
      </c>
      <c r="AA26" s="1140"/>
      <c r="AB26" s="859" t="s">
        <v>325</v>
      </c>
      <c r="AC26" s="858" t="s">
        <v>326</v>
      </c>
      <c r="AD26" s="859" t="s">
        <v>325</v>
      </c>
      <c r="AE26" s="859" t="s">
        <v>326</v>
      </c>
      <c r="AF26" s="1139"/>
      <c r="AG26" s="860" t="s">
        <v>325</v>
      </c>
      <c r="AH26" s="856" t="s">
        <v>326</v>
      </c>
      <c r="AI26" s="855" t="s">
        <v>325</v>
      </c>
      <c r="AJ26" s="855" t="s">
        <v>326</v>
      </c>
      <c r="AK26" s="1140"/>
      <c r="AL26" s="857" t="s">
        <v>325</v>
      </c>
      <c r="AM26" s="858" t="s">
        <v>326</v>
      </c>
      <c r="AN26" s="859" t="s">
        <v>325</v>
      </c>
      <c r="AO26" s="861" t="s">
        <v>326</v>
      </c>
      <c r="AP26" s="860" t="s">
        <v>325</v>
      </c>
      <c r="AQ26" s="856" t="s">
        <v>326</v>
      </c>
      <c r="AR26" s="855" t="s">
        <v>325</v>
      </c>
      <c r="AS26" s="862" t="s">
        <v>326</v>
      </c>
      <c r="AT26" s="1113"/>
      <c r="AU26" s="735"/>
      <c r="AV26" s="863" t="s">
        <v>0</v>
      </c>
      <c r="AW26" s="864" t="s">
        <v>1</v>
      </c>
      <c r="AX26" s="863" t="s">
        <v>0</v>
      </c>
      <c r="AY26" s="865" t="s">
        <v>1</v>
      </c>
      <c r="AZ26" s="1245"/>
      <c r="BA26" s="1312"/>
      <c r="BB26" s="1239"/>
      <c r="BC26" s="1239"/>
      <c r="BD26" s="1242"/>
      <c r="BE26" s="866"/>
      <c r="BF26" s="1245"/>
      <c r="BG26" s="1245"/>
      <c r="BH26" s="1245"/>
      <c r="BI26" s="867"/>
      <c r="BJ26" s="1236"/>
      <c r="BK26" s="1236"/>
      <c r="BL26" s="1236"/>
      <c r="BM26" s="868"/>
      <c r="BN26" s="1245"/>
      <c r="BO26" s="1245"/>
      <c r="BP26" s="1245"/>
      <c r="BQ26" s="1245"/>
      <c r="BR26" s="869"/>
      <c r="BS26" s="870"/>
      <c r="BT26" s="871"/>
      <c r="BU26" s="872"/>
      <c r="BV26" s="873"/>
      <c r="BW26" s="870"/>
      <c r="BX26" s="871"/>
      <c r="BY26" s="872"/>
      <c r="BZ26" s="873"/>
      <c r="CA26" s="870"/>
      <c r="CB26" s="871"/>
      <c r="CC26" s="735"/>
      <c r="CD26" s="874"/>
      <c r="CE26" s="1245"/>
      <c r="CF26" s="1236"/>
      <c r="CG26" s="1236"/>
      <c r="CH26" s="735"/>
      <c r="CI26" s="872"/>
      <c r="CJ26" s="1245"/>
      <c r="CK26" s="1236"/>
      <c r="CL26" s="1236"/>
      <c r="CM26" s="735"/>
      <c r="CN26" s="870"/>
      <c r="CO26" s="1245"/>
      <c r="CP26" s="1236"/>
      <c r="CQ26" s="1236"/>
      <c r="CR26" s="735"/>
      <c r="CS26" s="872"/>
      <c r="CT26" s="1245"/>
      <c r="CU26" s="1236"/>
      <c r="CV26" s="1236"/>
      <c r="CW26" s="735"/>
      <c r="CX26" s="870"/>
      <c r="CY26" s="1245"/>
      <c r="CZ26" s="1236"/>
      <c r="DA26" s="1236"/>
      <c r="DB26" s="735"/>
      <c r="DC26" s="1084"/>
      <c r="DD26" s="1085"/>
      <c r="DE26" s="983" t="s">
        <v>327</v>
      </c>
      <c r="DF26" s="998"/>
      <c r="DG26" s="999"/>
      <c r="DH26" s="985" t="s">
        <v>328</v>
      </c>
      <c r="DI26" s="996"/>
      <c r="DJ26" s="1000"/>
      <c r="DK26" s="984" t="s">
        <v>329</v>
      </c>
      <c r="DL26" s="1001" t="s">
        <v>330</v>
      </c>
      <c r="DM26" s="1002" t="s">
        <v>338</v>
      </c>
      <c r="DN26" s="984" t="s">
        <v>331</v>
      </c>
      <c r="DO26" s="1160"/>
      <c r="DP26" s="1339"/>
      <c r="DQ26" s="1233"/>
      <c r="DR26" s="1233"/>
      <c r="DS26" s="1229"/>
      <c r="DT26" s="1003" t="s">
        <v>49</v>
      </c>
      <c r="DU26" s="1004" t="s">
        <v>212</v>
      </c>
      <c r="DV26" s="1004" t="s">
        <v>132</v>
      </c>
      <c r="DW26" s="1004" t="s">
        <v>134</v>
      </c>
      <c r="DX26" s="884"/>
      <c r="DY26" s="1004" t="s">
        <v>212</v>
      </c>
      <c r="DZ26" s="1004" t="s">
        <v>132</v>
      </c>
      <c r="EA26" s="1004" t="s">
        <v>134</v>
      </c>
      <c r="EB26" s="884"/>
      <c r="EC26" s="1172"/>
      <c r="ED26" s="188"/>
      <c r="EE26" s="1175"/>
      <c r="EF26" s="875"/>
      <c r="EG26" s="1178"/>
      <c r="EH26" s="741"/>
      <c r="EI26" s="1110"/>
      <c r="EJ26" s="848" t="s">
        <v>76</v>
      </c>
      <c r="EK26" s="848" t="s">
        <v>77</v>
      </c>
      <c r="EL26" s="848" t="s">
        <v>78</v>
      </c>
      <c r="EM26" s="848" t="s">
        <v>113</v>
      </c>
      <c r="EN26" s="848" t="s">
        <v>114</v>
      </c>
      <c r="EO26" s="848" t="s">
        <v>116</v>
      </c>
      <c r="EP26" s="741"/>
      <c r="EQ26" s="848" t="s">
        <v>76</v>
      </c>
      <c r="ER26" s="848" t="s">
        <v>77</v>
      </c>
      <c r="ES26" s="848" t="s">
        <v>78</v>
      </c>
      <c r="ET26" s="848" t="s">
        <v>113</v>
      </c>
      <c r="EU26" s="848" t="s">
        <v>114</v>
      </c>
      <c r="EV26" s="848" t="s">
        <v>116</v>
      </c>
      <c r="EW26" s="741"/>
      <c r="EX26" s="848" t="s">
        <v>76</v>
      </c>
      <c r="EY26" s="848" t="s">
        <v>77</v>
      </c>
      <c r="EZ26" s="848" t="s">
        <v>78</v>
      </c>
      <c r="FA26" s="848" t="s">
        <v>113</v>
      </c>
      <c r="FB26" s="848" t="s">
        <v>114</v>
      </c>
      <c r="FC26" s="848" t="s">
        <v>116</v>
      </c>
      <c r="FD26" s="741"/>
      <c r="FE26" s="848" t="s">
        <v>76</v>
      </c>
      <c r="FF26" s="848" t="s">
        <v>77</v>
      </c>
      <c r="FG26" s="848" t="s">
        <v>78</v>
      </c>
      <c r="FH26" s="848" t="s">
        <v>113</v>
      </c>
      <c r="FI26" s="848" t="s">
        <v>114</v>
      </c>
      <c r="FJ26" s="848" t="s">
        <v>116</v>
      </c>
      <c r="FK26" s="787"/>
      <c r="FL26" s="876" t="s">
        <v>325</v>
      </c>
      <c r="FM26" s="877" t="s">
        <v>326</v>
      </c>
      <c r="FN26" s="878" t="s">
        <v>325</v>
      </c>
      <c r="FO26" s="878" t="s">
        <v>326</v>
      </c>
      <c r="FP26" s="1140"/>
      <c r="FQ26" s="857" t="s">
        <v>325</v>
      </c>
      <c r="FR26" s="858" t="s">
        <v>326</v>
      </c>
      <c r="FS26" s="859" t="s">
        <v>325</v>
      </c>
      <c r="FT26" s="859" t="s">
        <v>326</v>
      </c>
      <c r="FU26" s="1139"/>
      <c r="FV26" s="860" t="s">
        <v>325</v>
      </c>
      <c r="FW26" s="856" t="s">
        <v>326</v>
      </c>
      <c r="FX26" s="855" t="s">
        <v>325</v>
      </c>
      <c r="FY26" s="855" t="s">
        <v>326</v>
      </c>
      <c r="FZ26" s="1140"/>
      <c r="GA26" s="1113"/>
      <c r="GB26" s="188"/>
      <c r="GC26" s="214" t="s">
        <v>0</v>
      </c>
      <c r="GD26" s="215" t="s">
        <v>1</v>
      </c>
      <c r="GE26" s="214" t="s">
        <v>0</v>
      </c>
      <c r="GF26" s="216" t="s">
        <v>1</v>
      </c>
      <c r="GG26" s="1206"/>
      <c r="GH26" s="1213"/>
      <c r="GI26" s="1194"/>
      <c r="GJ26" s="1194"/>
      <c r="GK26" s="1226"/>
      <c r="GL26" s="718"/>
      <c r="GM26" s="1206"/>
      <c r="GN26" s="1206"/>
      <c r="GO26" s="1206"/>
      <c r="GP26" s="719"/>
      <c r="GQ26" s="1210"/>
      <c r="GR26" s="1210"/>
      <c r="GS26" s="1210"/>
      <c r="GT26" s="720"/>
      <c r="GU26" s="1203"/>
      <c r="GV26" s="1203"/>
      <c r="GW26" s="1203"/>
      <c r="GX26" s="1206"/>
      <c r="GY26" s="217"/>
      <c r="GZ26" s="218"/>
      <c r="HA26" s="219"/>
      <c r="HB26" s="220"/>
      <c r="HC26" s="221"/>
      <c r="HD26" s="218"/>
      <c r="HE26" s="219"/>
      <c r="HF26" s="188"/>
      <c r="HG26" s="222"/>
      <c r="HH26" s="1197"/>
      <c r="HI26" s="1200"/>
      <c r="HJ26" s="1200"/>
      <c r="HK26" s="721"/>
      <c r="HL26" s="727"/>
      <c r="HM26" s="1197"/>
      <c r="HN26" s="1200"/>
      <c r="HO26" s="1200"/>
      <c r="HP26" s="721"/>
      <c r="HQ26" s="728"/>
      <c r="HR26" s="1197"/>
      <c r="HS26" s="1200"/>
      <c r="HT26" s="1200"/>
      <c r="HU26" s="162"/>
      <c r="HV26" s="1616"/>
      <c r="HW26" s="1617"/>
      <c r="HX26" s="1617"/>
      <c r="HY26" s="1617"/>
      <c r="HZ26" s="1617"/>
      <c r="IA26" s="1617"/>
      <c r="IB26" s="1617"/>
      <c r="IC26" s="1618"/>
      <c r="ID26" s="162"/>
    </row>
    <row r="27" spans="1:238" ht="21.75" customHeight="1" x14ac:dyDescent="0.25">
      <c r="A27" s="377" t="str">
        <f>IF(C27="","",1)</f>
        <v/>
      </c>
      <c r="B27" s="188">
        <v>1</v>
      </c>
      <c r="C27" s="164"/>
      <c r="D27" s="606"/>
      <c r="E27" s="606"/>
      <c r="F27" s="607"/>
      <c r="G27" s="607"/>
      <c r="H27" s="224" t="str">
        <f>IF(G27&lt;999,"",$C$11-G27)</f>
        <v/>
      </c>
      <c r="I27" s="607"/>
      <c r="J27" s="607"/>
      <c r="K27" s="373"/>
      <c r="L27" s="373"/>
      <c r="M27" s="1097"/>
      <c r="N27" s="1097"/>
      <c r="O27" s="1097"/>
      <c r="P27" s="1098"/>
      <c r="Q27" s="609"/>
      <c r="R27" s="609"/>
      <c r="S27" s="610"/>
      <c r="T27" s="371"/>
      <c r="U27" s="371"/>
      <c r="V27" s="188"/>
      <c r="W27" s="370"/>
      <c r="X27" s="371"/>
      <c r="Y27" s="371"/>
      <c r="Z27" s="611"/>
      <c r="AA27" s="895"/>
      <c r="AB27" s="370"/>
      <c r="AC27" s="371"/>
      <c r="AD27" s="371"/>
      <c r="AE27" s="611"/>
      <c r="AF27" s="895"/>
      <c r="AG27" s="370"/>
      <c r="AH27" s="371"/>
      <c r="AI27" s="371"/>
      <c r="AJ27" s="611"/>
      <c r="AK27" s="895"/>
      <c r="AL27" s="370"/>
      <c r="AM27" s="371"/>
      <c r="AN27" s="371"/>
      <c r="AO27" s="611"/>
      <c r="AP27" s="370"/>
      <c r="AQ27" s="371"/>
      <c r="AR27" s="371"/>
      <c r="AS27" s="611"/>
      <c r="AT27" s="612"/>
      <c r="AU27" s="188"/>
      <c r="AV27" s="227">
        <f t="shared" ref="AV27:AV58" si="2">(W27)+Y27+AB27+(AD27)+AG27+AI27+(AL27)+AN27+AP27+(AR27)</f>
        <v>0</v>
      </c>
      <c r="AW27" s="228">
        <f t="shared" ref="AW27:AW58" si="3">X27+Z27+AC27+(AE27)+AH27+AJ27+(AM27)+AO27+AQ27+(AS27)</f>
        <v>0</v>
      </c>
      <c r="AX27" s="229">
        <f t="shared" ref="AX27:AX58" si="4">W27+AB27+(AG27)+AL27+AP27</f>
        <v>0</v>
      </c>
      <c r="AY27" s="230">
        <f t="shared" ref="AY27:AY58" si="5">X27+AC27+(AH27)+AM27+AQ27</f>
        <v>0</v>
      </c>
      <c r="AZ27" s="231" t="str">
        <f>IF(AV27&lt;=0.9,IF(AW27&lt;=0.9,"",1),1)</f>
        <v/>
      </c>
      <c r="BA27" s="232">
        <f>IF(AX27&lt;=0.9,IF(AY27&lt;=0.9,0,1),1)</f>
        <v>0</v>
      </c>
      <c r="BB27" s="227">
        <f t="shared" ref="BB27:BB58" si="6">AA27+AF27+AK27</f>
        <v>0</v>
      </c>
      <c r="BC27" s="233">
        <f>IF(BB27&lt;=0.9,0,1)</f>
        <v>0</v>
      </c>
      <c r="BD27" s="233">
        <f>BA27+BC27</f>
        <v>0</v>
      </c>
      <c r="BE27" s="234"/>
      <c r="BF27" s="235">
        <f>IF(H27&lt;=35,BA27,0)</f>
        <v>0</v>
      </c>
      <c r="BG27" s="235">
        <f>IF($H27&gt;=36,IF($H27&lt;=55,$BA27,0),0)</f>
        <v>0</v>
      </c>
      <c r="BH27" s="235">
        <f>IF($H27&gt;55,$BA27,0)</f>
        <v>0</v>
      </c>
      <c r="BI27" s="380"/>
      <c r="BJ27" s="235">
        <f t="shared" ref="BJ27:BJ90" si="7">IF(H27&lt;=35,1,0)</f>
        <v>0</v>
      </c>
      <c r="BK27" s="235">
        <f>IF($H27&gt;35,IF($H27&lt;56,1,0),0)</f>
        <v>0</v>
      </c>
      <c r="BL27" s="235" t="str">
        <f>IF( H27="","",IF($H27&gt;55,1,0))</f>
        <v/>
      </c>
      <c r="BM27" s="236"/>
      <c r="BN27" s="237" t="str">
        <f t="shared" ref="BN27:BN58" si="8">IF(J27&gt;=1,IF(J27&lt;=1,1,""),"")</f>
        <v/>
      </c>
      <c r="BO27" s="237" t="str">
        <f t="shared" ref="BO27:BO58" si="9">IF(J27&gt;=2,IF(J27&lt;=10,1,""),"")</f>
        <v/>
      </c>
      <c r="BP27" s="238" t="str">
        <f t="shared" ref="BP27:BP58" si="10">IF(J27&gt;=11,IF(J27&lt;=20,1,""),"")</f>
        <v/>
      </c>
      <c r="BQ27" s="238" t="str">
        <f t="shared" ref="BQ27:BQ58" si="11">IF(J27&gt;=21,IF(J27&lt;=50,1,""),"")</f>
        <v/>
      </c>
      <c r="BR27" s="239"/>
      <c r="BS27" s="240" t="str">
        <f t="shared" ref="BS27:BS58" si="12">IF(W27&lt;=0.9,IF(X27&lt;=0.9,"",1),1)</f>
        <v/>
      </c>
      <c r="BT27" s="235" t="str">
        <f t="shared" ref="BT27:BT58" si="13">IF(Y27&lt;=0.9,IF(Z27&lt;=0.9,"",1),1)</f>
        <v/>
      </c>
      <c r="BU27" s="235" t="str">
        <f t="shared" ref="BU27:BU58" si="14">IF(AB27&lt;=0.9,IF(AC27&lt;=0.9,"",1),1)</f>
        <v/>
      </c>
      <c r="BV27" s="235" t="str">
        <f t="shared" ref="BV27:BV58" si="15">IF(AD27&lt;=0.9,IF(AE27&lt;=0.9,"",1),1)</f>
        <v/>
      </c>
      <c r="BW27" s="235" t="str">
        <f t="shared" ref="BW27:BW58" si="16">IF(AG27&lt;=0.9,IF(AH27&lt;=0.9,"",1),1)</f>
        <v/>
      </c>
      <c r="BX27" s="235" t="str">
        <f t="shared" ref="BX27:BX58" si="17">IF(AI27&lt;=0.9,IF(AJ27&lt;=0.9,"",1),1)</f>
        <v/>
      </c>
      <c r="BY27" s="235" t="str">
        <f t="shared" ref="BY27:BY58" si="18">IF(AL27&lt;=0.9,IF(AM27&lt;=0.9,"",1),1)</f>
        <v/>
      </c>
      <c r="BZ27" s="235" t="str">
        <f t="shared" ref="BZ27:BZ58" si="19">IF(AN27&lt;=0.9,IF(AO27&lt;=0.9,"",1),1)</f>
        <v/>
      </c>
      <c r="CA27" s="235" t="str">
        <f t="shared" ref="CA27:CA58" si="20">IF(AP27&lt;=0.9,IF(AQ27&lt;=0.9,"",1),1)</f>
        <v/>
      </c>
      <c r="CB27" s="241" t="str">
        <f t="shared" ref="CB27:CB58" si="21">IF(AR27&lt;=0.9,IF(AS27&lt;=0.9,"",1),1)</f>
        <v/>
      </c>
      <c r="CC27" s="188"/>
      <c r="CD27" s="235" t="str">
        <f t="shared" ref="CD27:CD90" si="22">BS27</f>
        <v/>
      </c>
      <c r="CE27" s="235">
        <f>IF(BJ27=1,$CD27,0)</f>
        <v>0</v>
      </c>
      <c r="CF27" s="235">
        <f>IF(BK27=1,$CD27,0)</f>
        <v>0</v>
      </c>
      <c r="CG27" s="235">
        <f>IF(BL27=1,$CD27,0)</f>
        <v>0</v>
      </c>
      <c r="CH27" s="188"/>
      <c r="CI27" s="235" t="str">
        <f t="shared" ref="CI27:CI90" si="23">BU27</f>
        <v/>
      </c>
      <c r="CJ27" s="235">
        <f>IF(BJ27=1,$CI27,0)</f>
        <v>0</v>
      </c>
      <c r="CK27" s="235">
        <f>IF(BK27=1,$CI27,0)</f>
        <v>0</v>
      </c>
      <c r="CL27" s="235">
        <f>IF(BL27=1,$CI27,0)</f>
        <v>0</v>
      </c>
      <c r="CM27" s="188"/>
      <c r="CN27" s="235" t="str">
        <f t="shared" ref="CN27:CN90" si="24">BW27</f>
        <v/>
      </c>
      <c r="CO27" s="235">
        <f>IF(BJ27=1,$CN27,0)</f>
        <v>0</v>
      </c>
      <c r="CP27" s="235">
        <f>IF(BK27=1,$CN27,0)</f>
        <v>0</v>
      </c>
      <c r="CQ27" s="235">
        <f>IF(BL27=1,$CN27,0)</f>
        <v>0</v>
      </c>
      <c r="CR27" s="188"/>
      <c r="CS27" s="235" t="str">
        <f t="shared" ref="CS27:CS90" si="25">BY27</f>
        <v/>
      </c>
      <c r="CT27" s="235">
        <f>IF(BJ27=1,$CS27,0)</f>
        <v>0</v>
      </c>
      <c r="CU27" s="235">
        <f t="shared" ref="CU27:CV42" si="26">IF(BK27=1,$CS27,0)</f>
        <v>0</v>
      </c>
      <c r="CV27" s="235">
        <f t="shared" si="26"/>
        <v>0</v>
      </c>
      <c r="CW27" s="188"/>
      <c r="CX27" s="235" t="str">
        <f t="shared" ref="CX27:CX90" si="27">CA27</f>
        <v/>
      </c>
      <c r="CY27" s="235">
        <f>IF( BJ27=1,$CX27,0)</f>
        <v>0</v>
      </c>
      <c r="CZ27" s="235">
        <f>IF( BK27=1,$CX27,0)</f>
        <v>0</v>
      </c>
      <c r="DA27" s="235">
        <f>IF( BL27=1,$CX27,0)</f>
        <v>0</v>
      </c>
      <c r="DB27" s="188"/>
      <c r="DC27" s="370"/>
      <c r="DD27" s="1086"/>
      <c r="DE27" s="372"/>
      <c r="DF27" s="370"/>
      <c r="DG27" s="1086"/>
      <c r="DH27" s="372"/>
      <c r="DI27" s="370"/>
      <c r="DJ27" s="1086"/>
      <c r="DK27" s="372"/>
      <c r="DL27" s="370"/>
      <c r="DM27" s="1086"/>
      <c r="DN27" s="372"/>
      <c r="DO27" s="370"/>
      <c r="DP27" s="370"/>
      <c r="DQ27" s="243">
        <f>DC27+DF27+DI27+DM27+DP27</f>
        <v>0</v>
      </c>
      <c r="DR27" s="244">
        <f>DO27+DP27</f>
        <v>0</v>
      </c>
      <c r="DS27" s="235">
        <f>IF(DR27=0,0,1)</f>
        <v>0</v>
      </c>
      <c r="DT27" s="244" t="str">
        <f t="shared" ref="DT27:DT35" si="28">IF(DM27&lt;=0.9,"",1)</f>
        <v/>
      </c>
      <c r="DU27" s="42" t="str">
        <f>IF(DT27="","",IF(DT27=1,IF(H27&lt;36,1,"")))</f>
        <v/>
      </c>
      <c r="DV27" s="42" t="str">
        <f>IF(DT27="","",IF(DT27=1,IF(H27&gt;35,IF(H27&lt;56,1,""),"")))</f>
        <v/>
      </c>
      <c r="DW27" s="42" t="str">
        <f>IF(DT27="","",IF(DT27=1,IF(H27&gt;55,1,"")))</f>
        <v/>
      </c>
      <c r="DX27" s="162"/>
      <c r="DY27" s="42" t="str">
        <f>IF(DP27="","",IF(DP27=1,IF(H27&lt;36,1,"")))</f>
        <v/>
      </c>
      <c r="DZ27" s="42" t="str">
        <f>IF(DP27="","",IF(DP27=1,IF(H27&gt;35,IF(H27&lt;56,1,""),"")))</f>
        <v/>
      </c>
      <c r="EA27" s="42" t="str">
        <f>IF(DP27="","",IF(DP27=1,IF(H27&gt;55,1,"")))</f>
        <v/>
      </c>
      <c r="EB27" s="162"/>
      <c r="EC27" s="607"/>
      <c r="ED27" s="188"/>
      <c r="EE27" s="245">
        <f>AT27+DE27+DH27+DK27+DN27</f>
        <v>0</v>
      </c>
      <c r="EF27" s="189"/>
      <c r="EG27" s="245">
        <f>EC27-EE27</f>
        <v>0</v>
      </c>
      <c r="EH27" s="189"/>
      <c r="EI27" s="246" t="str">
        <f>IF(DM27&lt;=0.9,"",1)</f>
        <v/>
      </c>
      <c r="EJ27" s="247" t="str">
        <f t="shared" ref="EJ27:EJ90" si="29">IF(H27&gt;=1,IF(H27&lt;=25,1,""),"")</f>
        <v/>
      </c>
      <c r="EK27" s="248" t="str">
        <f t="shared" ref="EK27:EK90" si="30">IF(H27&gt;=26,IF(H27&lt;=35,1,""),"")</f>
        <v/>
      </c>
      <c r="EL27" s="248" t="str">
        <f t="shared" ref="EL27:EL90" si="31">IF(H27&gt;=36,IF(H27&lt;=45,1,""),"")</f>
        <v/>
      </c>
      <c r="EM27" s="248" t="str">
        <f t="shared" ref="EM27:EM90" si="32">IF(H27&gt;=46,IF(H27&lt;=55,1,""),"")</f>
        <v/>
      </c>
      <c r="EN27" s="248" t="str">
        <f>IF($H27&gt;=56,IF($H27&lt;=65,1,""),"")</f>
        <v/>
      </c>
      <c r="EO27" s="248" t="str">
        <f t="shared" ref="EO27:EO90" si="33">IF(H27="","",IF($H27&gt;65,1,""))</f>
        <v/>
      </c>
      <c r="EP27" s="189"/>
      <c r="EQ27" s="248" t="str">
        <f>IF(EJ27="","",IF(EJ27=1,IF(DC27=1,1,"")))</f>
        <v/>
      </c>
      <c r="ER27" s="248" t="str">
        <f>IF(EK27="","",IF(EK27=1,IF(DC27=1,1,"")))</f>
        <v/>
      </c>
      <c r="ES27" s="248" t="str">
        <f>IF(EL27="","",IF(EL27=1,IF(DC27=1,1,"")))</f>
        <v/>
      </c>
      <c r="ET27" s="248" t="str">
        <f>IF(EM27="","",IF(EM27=1,IF(DC27=1,1,"")))</f>
        <v/>
      </c>
      <c r="EU27" s="248" t="str">
        <f>IF(EN27="","",IF(EN27=1,IF($DC27=1,1,"")))</f>
        <v/>
      </c>
      <c r="EV27" s="248" t="str">
        <f>IF(EO27="","",IF(EO27=1,IF($DC27=1,1,"")))</f>
        <v/>
      </c>
      <c r="EW27" s="189"/>
      <c r="EX27" s="248" t="str">
        <f>IF(EJ27="","",IF(EJ27=1,IF(DF27=1,1,"")))</f>
        <v/>
      </c>
      <c r="EY27" s="248" t="str">
        <f>IF(EK27="","",IF(EK27=1,IF(DF27=1,1,"")))</f>
        <v/>
      </c>
      <c r="EZ27" s="248" t="str">
        <f>IF(EL27="","",IF(EL27=1,IF(DF27=1,1,"")))</f>
        <v/>
      </c>
      <c r="FA27" s="248" t="str">
        <f>IF(EM27="","",IF(EM27=1,IF(DF27=1,1,"")))</f>
        <v/>
      </c>
      <c r="FB27" s="248" t="str">
        <f t="shared" ref="FB27:FC42" si="34">IF(EN27="","",IF(EN27=1,IF($DF27=1,1,"")))</f>
        <v/>
      </c>
      <c r="FC27" s="248" t="str">
        <f t="shared" si="34"/>
        <v/>
      </c>
      <c r="FD27" s="189"/>
      <c r="FE27" s="248" t="str">
        <f>IF(EJ27="","",IF(EJ27=1,IF(DI27=1,1,"")))</f>
        <v/>
      </c>
      <c r="FF27" s="248" t="str">
        <f>IF(EK27="","",IF(EK27=1,IF(DI27=1,1,"")))</f>
        <v/>
      </c>
      <c r="FG27" s="248" t="str">
        <f>IF(EL27="","",IF(EL27=1,IF(DI27=1,1,"")))</f>
        <v/>
      </c>
      <c r="FH27" s="248" t="str">
        <f>IF(EM27="","",IF(EM27=1,IF(DI27=1,1,"")))</f>
        <v/>
      </c>
      <c r="FI27" s="248" t="str">
        <f t="shared" ref="FI27:FJ42" si="35">IF(EN27="","",IF(EN27=1,IF($DI27=1,1,"")))</f>
        <v/>
      </c>
      <c r="FJ27" s="248" t="str">
        <f t="shared" si="35"/>
        <v/>
      </c>
      <c r="FK27" s="189"/>
      <c r="FL27" s="370"/>
      <c r="FM27" s="371"/>
      <c r="FN27" s="371"/>
      <c r="FO27" s="611"/>
      <c r="FP27" s="895"/>
      <c r="FQ27" s="370"/>
      <c r="FR27" s="371"/>
      <c r="FS27" s="371"/>
      <c r="FT27" s="611"/>
      <c r="FU27" s="895"/>
      <c r="FV27" s="370"/>
      <c r="FW27" s="371"/>
      <c r="FX27" s="371"/>
      <c r="FY27" s="611"/>
      <c r="FZ27" s="895"/>
      <c r="GA27" s="612"/>
      <c r="GB27" s="188"/>
      <c r="GC27" s="227">
        <f>(FL27)+FN27+FQ27+(FS27)+FV27+FX27</f>
        <v>0</v>
      </c>
      <c r="GD27" s="228">
        <f>FM27+FO27+FR27+(FT27)+FW27+FY27</f>
        <v>0</v>
      </c>
      <c r="GE27" s="229">
        <f>FL27+FQ27+(FV27)</f>
        <v>0</v>
      </c>
      <c r="GF27" s="230">
        <f>FM27+FR27+(FW27)</f>
        <v>0</v>
      </c>
      <c r="GG27" s="231" t="str">
        <f>IF(GC27&lt;=0.9,IF(GD27&lt;=0.9,"",1),1)</f>
        <v/>
      </c>
      <c r="GH27" s="232">
        <f>IF(GE27&lt;=0.9,IF(GF27&lt;=0.9,0,1),1)</f>
        <v>0</v>
      </c>
      <c r="GI27" s="227">
        <f>FP27+FU27+FZ27</f>
        <v>0</v>
      </c>
      <c r="GJ27" s="233">
        <f>IF(GI27&lt;=0.9,0,1)</f>
        <v>0</v>
      </c>
      <c r="GK27" s="233">
        <f>GH27+GJ27</f>
        <v>0</v>
      </c>
      <c r="GL27" s="234"/>
      <c r="GM27" s="235">
        <f>IF(H27&lt;=35,GG27,0)</f>
        <v>0</v>
      </c>
      <c r="GN27" s="235">
        <f>IF($H27&gt;=36,IF($H27&lt;=55,$GG27,0),0)</f>
        <v>0</v>
      </c>
      <c r="GO27" s="235" t="str">
        <f>IF($H27&gt;55,$GG27,0)</f>
        <v/>
      </c>
      <c r="GP27" s="380"/>
      <c r="GQ27" s="235">
        <f>IF(H27&lt;=35,1,0)</f>
        <v>0</v>
      </c>
      <c r="GR27" s="235">
        <f>IF(H27&gt;35,IF(H27&lt;56,1,0),0)</f>
        <v>0</v>
      </c>
      <c r="GS27" s="235" t="str">
        <f>IF(H27="","",IF(H27&gt;55,1,0))</f>
        <v/>
      </c>
      <c r="GT27" s="236"/>
      <c r="GU27" s="237" t="str">
        <f>IF(EZ27&gt;=1,IF(EZ27&lt;=1,1,""),"")</f>
        <v/>
      </c>
      <c r="GV27" s="237" t="str">
        <f>IF(EZ27&gt;=2,IF(EZ27&lt;=10,1,""),"")</f>
        <v/>
      </c>
      <c r="GW27" s="238" t="str">
        <f>IF(EZ27&gt;=11,IF(EZ27&lt;=20,1,""),"")</f>
        <v/>
      </c>
      <c r="GX27" s="238" t="str">
        <f>IF(EZ27&gt;=21,IF(EZ27&lt;=50,1,""),"")</f>
        <v/>
      </c>
      <c r="GY27" s="239"/>
      <c r="GZ27" s="240" t="str">
        <f>IF(FL27&lt;=0.9,IF(FM27&lt;=0.9,"",1),1)</f>
        <v/>
      </c>
      <c r="HA27" s="235" t="str">
        <f>IF(FN27&lt;=0.9,IF(FO27&lt;=0.9,"",1),1)</f>
        <v/>
      </c>
      <c r="HB27" s="235" t="str">
        <f>IF(FQ27&lt;=0.9,IF(FR27&lt;=0.9,"",1),1)</f>
        <v/>
      </c>
      <c r="HC27" s="235" t="str">
        <f>IF(FS27&lt;=0.9,IF(FT27&lt;=0.9,"",1),1)</f>
        <v/>
      </c>
      <c r="HD27" s="235" t="str">
        <f>IF(FV27&lt;=0.9,IF(FW27&lt;=0.9,"",1),1)</f>
        <v/>
      </c>
      <c r="HE27" s="235" t="str">
        <f>IF(FX27&lt;=0.9,IF(FY27&lt;=0.9,"",1),1)</f>
        <v/>
      </c>
      <c r="HF27" s="188"/>
      <c r="HG27" s="235" t="str">
        <f>GZ27</f>
        <v/>
      </c>
      <c r="HH27" s="235">
        <f>IF(GQ27=1,$HG27,0)</f>
        <v>0</v>
      </c>
      <c r="HI27" s="235">
        <f>IF(GR27=1,$HG27,0)</f>
        <v>0</v>
      </c>
      <c r="HJ27" s="235">
        <f>IF(GS27=1,$HG27,0)</f>
        <v>0</v>
      </c>
      <c r="HK27" s="188"/>
      <c r="HL27" s="235" t="str">
        <f>HB27</f>
        <v/>
      </c>
      <c r="HM27" s="235">
        <f>IF(GQ27=1,$HL27,0)</f>
        <v>0</v>
      </c>
      <c r="HN27" s="235">
        <f>IF(GR27=1,$HL27,0)</f>
        <v>0</v>
      </c>
      <c r="HO27" s="235">
        <f>IF(GS27=1,$HL27,0)</f>
        <v>0</v>
      </c>
      <c r="HP27" s="188"/>
      <c r="HQ27" s="235" t="str">
        <f>HD27</f>
        <v/>
      </c>
      <c r="HR27" s="235">
        <f>IF(GQ27=1,$HQ27,0)</f>
        <v>0</v>
      </c>
      <c r="HS27" s="235">
        <f>IF(GR27=1,$HQ27,0)</f>
        <v>0</v>
      </c>
      <c r="HT27" s="235">
        <f>IF(GS27=1,$HQ27,0)</f>
        <v>0</v>
      </c>
      <c r="HU27" s="162"/>
      <c r="HV27" s="1622"/>
      <c r="HW27" s="1619"/>
      <c r="HX27" s="1619"/>
      <c r="HY27" s="1619"/>
      <c r="HZ27" s="1619"/>
      <c r="IA27" s="1619"/>
      <c r="IB27" s="1619"/>
      <c r="IC27" s="1623"/>
      <c r="ID27" s="162"/>
    </row>
    <row r="28" spans="1:238" ht="21.75" customHeight="1" x14ac:dyDescent="0.25">
      <c r="A28" s="377" t="str">
        <f t="shared" ref="A28:A91" si="36">IF(C28="","",1)</f>
        <v/>
      </c>
      <c r="B28" s="188">
        <v>2</v>
      </c>
      <c r="C28" s="165"/>
      <c r="D28" s="606"/>
      <c r="E28" s="606"/>
      <c r="F28" s="607"/>
      <c r="G28" s="607"/>
      <c r="H28" s="224" t="str">
        <f t="shared" ref="H28:H91" si="37">IF(G28&lt;999,"",$C$11-G28)</f>
        <v/>
      </c>
      <c r="I28" s="607"/>
      <c r="J28" s="607"/>
      <c r="K28" s="373"/>
      <c r="L28" s="373"/>
      <c r="M28" s="1097"/>
      <c r="N28" s="1097"/>
      <c r="O28" s="1097"/>
      <c r="P28" s="1098"/>
      <c r="Q28" s="609"/>
      <c r="R28" s="609"/>
      <c r="S28" s="610"/>
      <c r="T28" s="371"/>
      <c r="U28" s="371"/>
      <c r="V28" s="188"/>
      <c r="W28" s="370"/>
      <c r="X28" s="371"/>
      <c r="Y28" s="371"/>
      <c r="Z28" s="611"/>
      <c r="AA28" s="896"/>
      <c r="AB28" s="370"/>
      <c r="AC28" s="371"/>
      <c r="AD28" s="371"/>
      <c r="AE28" s="611"/>
      <c r="AF28" s="896"/>
      <c r="AG28" s="370"/>
      <c r="AH28" s="371"/>
      <c r="AI28" s="371"/>
      <c r="AJ28" s="611"/>
      <c r="AK28" s="896"/>
      <c r="AL28" s="370"/>
      <c r="AM28" s="371"/>
      <c r="AN28" s="371"/>
      <c r="AO28" s="611"/>
      <c r="AP28" s="370"/>
      <c r="AQ28" s="371"/>
      <c r="AR28" s="371"/>
      <c r="AS28" s="611"/>
      <c r="AT28" s="613"/>
      <c r="AU28" s="188"/>
      <c r="AV28" s="249">
        <f t="shared" si="2"/>
        <v>0</v>
      </c>
      <c r="AW28" s="232">
        <f t="shared" si="3"/>
        <v>0</v>
      </c>
      <c r="AX28" s="250">
        <f t="shared" si="4"/>
        <v>0</v>
      </c>
      <c r="AY28" s="251">
        <f t="shared" si="5"/>
        <v>0</v>
      </c>
      <c r="AZ28" s="231" t="str">
        <f t="shared" ref="AZ28:AZ91" si="38">IF(AV28&lt;=0.9,IF(AW28&lt;=0.9,"",1),1)</f>
        <v/>
      </c>
      <c r="BA28" s="232">
        <f t="shared" ref="BA28:BA91" si="39">IF(AX28&lt;=0.9,IF(AY28&lt;=0.9,0,1),1)</f>
        <v>0</v>
      </c>
      <c r="BB28" s="249">
        <f t="shared" si="6"/>
        <v>0</v>
      </c>
      <c r="BC28" s="231">
        <f t="shared" ref="BC28:BC91" si="40">IF(BB28&lt;=0.9,0,1)</f>
        <v>0</v>
      </c>
      <c r="BD28" s="231">
        <f t="shared" ref="BD28:BD91" si="41">BA28+BC28</f>
        <v>0</v>
      </c>
      <c r="BE28" s="234"/>
      <c r="BF28" s="235">
        <f t="shared" ref="BF28:BF91" si="42">IF(H28&lt;=35,BA28,0)</f>
        <v>0</v>
      </c>
      <c r="BG28" s="235">
        <f t="shared" ref="BG28:BG91" si="43">IF($H28&gt;=36,IF($H28&lt;=55,$BA28,0),0)</f>
        <v>0</v>
      </c>
      <c r="BH28" s="235">
        <f t="shared" ref="BH28:BH91" si="44">IF($H28&gt;55,$BA28,0)</f>
        <v>0</v>
      </c>
      <c r="BI28" s="380"/>
      <c r="BJ28" s="235">
        <f t="shared" si="7"/>
        <v>0</v>
      </c>
      <c r="BK28" s="235">
        <f t="shared" ref="BK28:BK91" si="45">IF($H28&gt;35,IF($H28&lt;56,1,0),0)</f>
        <v>0</v>
      </c>
      <c r="BL28" s="235" t="str">
        <f t="shared" ref="BL28:BL91" si="46">IF( H28="","",IF($H28&gt;55,1,0))</f>
        <v/>
      </c>
      <c r="BM28" s="236"/>
      <c r="BN28" s="237" t="str">
        <f t="shared" si="8"/>
        <v/>
      </c>
      <c r="BO28" s="237" t="str">
        <f t="shared" si="9"/>
        <v/>
      </c>
      <c r="BP28" s="238" t="str">
        <f t="shared" si="10"/>
        <v/>
      </c>
      <c r="BQ28" s="238" t="str">
        <f t="shared" si="11"/>
        <v/>
      </c>
      <c r="BR28" s="239"/>
      <c r="BS28" s="252" t="str">
        <f t="shared" si="12"/>
        <v/>
      </c>
      <c r="BT28" s="244" t="str">
        <f t="shared" si="13"/>
        <v/>
      </c>
      <c r="BU28" s="244" t="str">
        <f t="shared" si="14"/>
        <v/>
      </c>
      <c r="BV28" s="244" t="str">
        <f t="shared" si="15"/>
        <v/>
      </c>
      <c r="BW28" s="244" t="str">
        <f t="shared" si="16"/>
        <v/>
      </c>
      <c r="BX28" s="244" t="str">
        <f t="shared" si="17"/>
        <v/>
      </c>
      <c r="BY28" s="244" t="str">
        <f t="shared" si="18"/>
        <v/>
      </c>
      <c r="BZ28" s="244" t="str">
        <f t="shared" si="19"/>
        <v/>
      </c>
      <c r="CA28" s="244" t="str">
        <f t="shared" si="20"/>
        <v/>
      </c>
      <c r="CB28" s="253" t="str">
        <f t="shared" si="21"/>
        <v/>
      </c>
      <c r="CC28" s="188"/>
      <c r="CD28" s="244" t="str">
        <f t="shared" si="22"/>
        <v/>
      </c>
      <c r="CE28" s="235">
        <f t="shared" ref="CE28:CG91" si="47">IF(BJ28=1,$CD28,0)</f>
        <v>0</v>
      </c>
      <c r="CF28" s="235">
        <f t="shared" si="47"/>
        <v>0</v>
      </c>
      <c r="CG28" s="235">
        <f t="shared" si="47"/>
        <v>0</v>
      </c>
      <c r="CH28" s="188"/>
      <c r="CI28" s="244" t="str">
        <f t="shared" si="23"/>
        <v/>
      </c>
      <c r="CJ28" s="235">
        <f t="shared" ref="CJ28:CL91" si="48">IF(BJ28=1,$CI28,0)</f>
        <v>0</v>
      </c>
      <c r="CK28" s="235">
        <f t="shared" si="48"/>
        <v>0</v>
      </c>
      <c r="CL28" s="235">
        <f t="shared" si="48"/>
        <v>0</v>
      </c>
      <c r="CM28" s="188"/>
      <c r="CN28" s="244" t="str">
        <f t="shared" si="24"/>
        <v/>
      </c>
      <c r="CO28" s="235">
        <f t="shared" ref="CO28:CQ91" si="49">IF(BJ28=1,$CN28,0)</f>
        <v>0</v>
      </c>
      <c r="CP28" s="235">
        <f t="shared" si="49"/>
        <v>0</v>
      </c>
      <c r="CQ28" s="235">
        <f t="shared" si="49"/>
        <v>0</v>
      </c>
      <c r="CR28" s="188"/>
      <c r="CS28" s="244" t="str">
        <f t="shared" si="25"/>
        <v/>
      </c>
      <c r="CT28" s="235">
        <f t="shared" ref="CT28:CV91" si="50">IF(BJ28=1,$CS28,0)</f>
        <v>0</v>
      </c>
      <c r="CU28" s="235">
        <f t="shared" si="26"/>
        <v>0</v>
      </c>
      <c r="CV28" s="235">
        <f t="shared" si="26"/>
        <v>0</v>
      </c>
      <c r="CW28" s="188"/>
      <c r="CX28" s="244" t="str">
        <f t="shared" si="27"/>
        <v/>
      </c>
      <c r="CY28" s="235">
        <f t="shared" ref="CY28:DA91" si="51">IF( BJ28=1,$CX28,0)</f>
        <v>0</v>
      </c>
      <c r="CZ28" s="235">
        <f t="shared" si="51"/>
        <v>0</v>
      </c>
      <c r="DA28" s="235">
        <f t="shared" si="51"/>
        <v>0</v>
      </c>
      <c r="DB28" s="188"/>
      <c r="DC28" s="370"/>
      <c r="DD28" s="1086"/>
      <c r="DE28" s="372"/>
      <c r="DF28" s="370"/>
      <c r="DG28" s="1086"/>
      <c r="DH28" s="372"/>
      <c r="DI28" s="370"/>
      <c r="DJ28" s="1086"/>
      <c r="DK28" s="372"/>
      <c r="DL28" s="370"/>
      <c r="DM28" s="1086"/>
      <c r="DN28" s="372"/>
      <c r="DO28" s="370"/>
      <c r="DP28" s="370"/>
      <c r="DQ28" s="243">
        <f t="shared" ref="DQ28:DQ35" si="52">DC28+DF28+DI28+DM28+DP28</f>
        <v>0</v>
      </c>
      <c r="DR28" s="244">
        <f t="shared" ref="DR28:DR35" si="53">DO28+DP28</f>
        <v>0</v>
      </c>
      <c r="DS28" s="235">
        <f t="shared" ref="DS28:DS91" si="54">IF(DR28=0,0,1)</f>
        <v>0</v>
      </c>
      <c r="DT28" s="244" t="str">
        <f t="shared" si="28"/>
        <v/>
      </c>
      <c r="DU28" s="42" t="str">
        <f t="shared" ref="DU28:DU91" si="55">IF(DT28="","",IF(DT28=1,IF(H28&lt;36,1,"")))</f>
        <v/>
      </c>
      <c r="DV28" s="42" t="str">
        <f t="shared" ref="DV28:DV91" si="56">IF(DT28="","",IF(DT28=1,IF(H28&gt;35,IF(H28&lt;56,1,""),"")))</f>
        <v/>
      </c>
      <c r="DW28" s="42" t="str">
        <f t="shared" ref="DW28:DW91" si="57">IF(DT28="","",IF(DT28=1,IF(H28&gt;55,1,"")))</f>
        <v/>
      </c>
      <c r="DX28" s="162"/>
      <c r="DY28" s="42" t="str">
        <f t="shared" ref="DY28:DY91" si="58">IF(DP28="","",IF(DP28=1,IF(H28&lt;36,1,"")))</f>
        <v/>
      </c>
      <c r="DZ28" s="42" t="str">
        <f t="shared" ref="DZ28:DZ91" si="59">IF(DP28="","",IF(DP28=1,IF(H28&gt;35,IF(H28&lt;56,1,""),"")))</f>
        <v/>
      </c>
      <c r="EA28" s="42" t="str">
        <f t="shared" ref="EA28:EA91" si="60">IF(DP28="","",IF(DP28=1,IF(H28&gt;55,1,"")))</f>
        <v/>
      </c>
      <c r="EB28" s="162"/>
      <c r="EC28" s="373"/>
      <c r="ED28" s="188"/>
      <c r="EE28" s="245">
        <f t="shared" ref="EE28:EE91" si="61">AT28+DE28+DH28+DK28+DN28</f>
        <v>0</v>
      </c>
      <c r="EF28" s="189"/>
      <c r="EG28" s="245">
        <f t="shared" ref="EG28:EG91" si="62">EC28-EE28</f>
        <v>0</v>
      </c>
      <c r="EH28" s="189"/>
      <c r="EI28" s="246" t="str">
        <f t="shared" ref="EI28:EI91" si="63">IF(DM28&lt;=0.9,"",1)</f>
        <v/>
      </c>
      <c r="EJ28" s="247" t="str">
        <f t="shared" si="29"/>
        <v/>
      </c>
      <c r="EK28" s="248" t="str">
        <f t="shared" si="30"/>
        <v/>
      </c>
      <c r="EL28" s="248" t="str">
        <f t="shared" si="31"/>
        <v/>
      </c>
      <c r="EM28" s="248" t="str">
        <f t="shared" si="32"/>
        <v/>
      </c>
      <c r="EN28" s="248" t="str">
        <f t="shared" ref="EN28:EN91" si="64">IF($H28&gt;=56,IF($H28&lt;=65,1,""),"")</f>
        <v/>
      </c>
      <c r="EO28" s="248" t="str">
        <f t="shared" si="33"/>
        <v/>
      </c>
      <c r="EP28" s="189"/>
      <c r="EQ28" s="248" t="str">
        <f t="shared" ref="EQ28:EQ91" si="65">IF(EJ28="","",IF(EJ28=1,IF(DC28=1,1,"")))</f>
        <v/>
      </c>
      <c r="ER28" s="248" t="str">
        <f t="shared" ref="ER28:ER91" si="66">IF(EK28="","",IF(EK28=1,IF(DC28=1,1,"")))</f>
        <v/>
      </c>
      <c r="ES28" s="248" t="str">
        <f t="shared" ref="ES28:ES91" si="67">IF(EL28="","",IF(EL28=1,IF(DC28=1,1,"")))</f>
        <v/>
      </c>
      <c r="ET28" s="248" t="str">
        <f t="shared" ref="ET28:ET91" si="68">IF(EM28="","",IF(EM28=1,IF(DC28=1,1,"")))</f>
        <v/>
      </c>
      <c r="EU28" s="248" t="str">
        <f t="shared" ref="EU28:EV91" si="69">IF(EN28="","",IF(EN28=1,IF($DC28=1,1,"")))</f>
        <v/>
      </c>
      <c r="EV28" s="248" t="str">
        <f t="shared" si="69"/>
        <v/>
      </c>
      <c r="EW28" s="189"/>
      <c r="EX28" s="248" t="str">
        <f t="shared" ref="EX28:EX91" si="70">IF(EJ28="","",IF(EJ28=1,IF(DF28=1,1,"")))</f>
        <v/>
      </c>
      <c r="EY28" s="248" t="str">
        <f t="shared" ref="EY28:EY91" si="71">IF(EK28="","",IF(EK28=1,IF(DF28=1,1,"")))</f>
        <v/>
      </c>
      <c r="EZ28" s="248" t="str">
        <f t="shared" ref="EZ28:EZ91" si="72">IF(EL28="","",IF(EL28=1,IF(DF28=1,1,"")))</f>
        <v/>
      </c>
      <c r="FA28" s="248" t="str">
        <f t="shared" ref="FA28:FA91" si="73">IF(EM28="","",IF(EM28=1,IF(DF28=1,1,"")))</f>
        <v/>
      </c>
      <c r="FB28" s="248" t="str">
        <f t="shared" si="34"/>
        <v/>
      </c>
      <c r="FC28" s="248" t="str">
        <f t="shared" si="34"/>
        <v/>
      </c>
      <c r="FD28" s="189"/>
      <c r="FE28" s="248" t="str">
        <f t="shared" ref="FE28:FE91" si="74">IF(EJ28="","",IF(EJ28=1,IF(DI28=1,1,"")))</f>
        <v/>
      </c>
      <c r="FF28" s="248" t="str">
        <f t="shared" ref="FF28:FF91" si="75">IF(EK28="","",IF(EK28=1,IF(DI28=1,1,"")))</f>
        <v/>
      </c>
      <c r="FG28" s="248" t="str">
        <f t="shared" ref="FG28:FG91" si="76">IF(EL28="","",IF(EL28=1,IF(DI28=1,1,"")))</f>
        <v/>
      </c>
      <c r="FH28" s="248" t="str">
        <f t="shared" ref="FH28:FH91" si="77">IF(EM28="","",IF(EM28=1,IF(DI28=1,1,"")))</f>
        <v/>
      </c>
      <c r="FI28" s="248" t="str">
        <f t="shared" si="35"/>
        <v/>
      </c>
      <c r="FJ28" s="248" t="str">
        <f t="shared" si="35"/>
        <v/>
      </c>
      <c r="FK28" s="189"/>
      <c r="FL28" s="370"/>
      <c r="FM28" s="371"/>
      <c r="FN28" s="371"/>
      <c r="FO28" s="611"/>
      <c r="FP28" s="896"/>
      <c r="FQ28" s="370"/>
      <c r="FR28" s="371"/>
      <c r="FS28" s="371"/>
      <c r="FT28" s="611"/>
      <c r="FU28" s="896"/>
      <c r="FV28" s="370"/>
      <c r="FW28" s="371"/>
      <c r="FX28" s="371"/>
      <c r="FY28" s="611"/>
      <c r="FZ28" s="896"/>
      <c r="GA28" s="613"/>
      <c r="GB28" s="188"/>
      <c r="GC28" s="227">
        <f t="shared" ref="GC28:GC91" si="78">(FL28)+FN28+FQ28+(FS28)+FV28+FX28</f>
        <v>0</v>
      </c>
      <c r="GD28" s="228">
        <f t="shared" ref="GD28:GD91" si="79">FM28+FO28+FR28+(FT28)+FW28+FY28</f>
        <v>0</v>
      </c>
      <c r="GE28" s="229">
        <f t="shared" ref="GE28:GF91" si="80">FL28+FQ28+(FV28)</f>
        <v>0</v>
      </c>
      <c r="GF28" s="230">
        <f t="shared" si="80"/>
        <v>0</v>
      </c>
      <c r="GG28" s="231" t="str">
        <f t="shared" ref="GG28:GG91" si="81">IF(GC28&lt;=0.9,IF(GD28&lt;=0.9,"",1),1)</f>
        <v/>
      </c>
      <c r="GH28" s="232">
        <f t="shared" ref="GH28:GH91" si="82">IF(GE28&lt;=0.9,IF(GF28&lt;=0.9,0,1),1)</f>
        <v>0</v>
      </c>
      <c r="GI28" s="227">
        <f t="shared" ref="GI28:GI91" si="83">FP28+FU28+FZ28</f>
        <v>0</v>
      </c>
      <c r="GJ28" s="233">
        <f t="shared" ref="GJ28:GJ91" si="84">IF(GI28&lt;=0.9,0,1)</f>
        <v>0</v>
      </c>
      <c r="GK28" s="233">
        <f t="shared" ref="GK28:GK91" si="85">GH28+GJ28</f>
        <v>0</v>
      </c>
      <c r="GL28" s="234"/>
      <c r="GM28" s="235">
        <f t="shared" ref="GM28:GM91" si="86">IF(H28&lt;=35,GG28,0)</f>
        <v>0</v>
      </c>
      <c r="GN28" s="235">
        <f t="shared" ref="GN28:GN91" si="87">IF($H28&gt;=36,IF($H28&lt;=55,$GG28,0),0)</f>
        <v>0</v>
      </c>
      <c r="GO28" s="235" t="str">
        <f t="shared" ref="GO28:GO91" si="88">IF($H28&gt;55,$GG28,0)</f>
        <v/>
      </c>
      <c r="GP28" s="380"/>
      <c r="GQ28" s="235">
        <f t="shared" ref="GQ28:GQ91" si="89">IF(H28&lt;=35,1,0)</f>
        <v>0</v>
      </c>
      <c r="GR28" s="235">
        <f t="shared" ref="GR28:GR91" si="90">IF(H28&gt;35,IF(H28&lt;56,1,0),0)</f>
        <v>0</v>
      </c>
      <c r="GS28" s="235" t="str">
        <f t="shared" ref="GS28:GS91" si="91">IF(H28="","",IF(H28&gt;55,1,0))</f>
        <v/>
      </c>
      <c r="GT28" s="236"/>
      <c r="GU28" s="237" t="str">
        <f t="shared" ref="GU28:GU91" si="92">IF(EZ28&gt;=1,IF(EZ28&lt;=1,1,""),"")</f>
        <v/>
      </c>
      <c r="GV28" s="237" t="str">
        <f t="shared" ref="GV28:GV91" si="93">IF(EZ28&gt;=2,IF(EZ28&lt;=10,1,""),"")</f>
        <v/>
      </c>
      <c r="GW28" s="238" t="str">
        <f t="shared" ref="GW28:GW91" si="94">IF(EZ28&gt;=11,IF(EZ28&lt;=20,1,""),"")</f>
        <v/>
      </c>
      <c r="GX28" s="238" t="str">
        <f t="shared" ref="GX28:GX91" si="95">IF(EZ28&gt;=21,IF(EZ28&lt;=50,1,""),"")</f>
        <v/>
      </c>
      <c r="GY28" s="239"/>
      <c r="GZ28" s="240" t="str">
        <f t="shared" ref="GZ28:GZ91" si="96">IF(FL28&lt;=0.9,IF(FM28&lt;=0.9,"",1),1)</f>
        <v/>
      </c>
      <c r="HA28" s="235" t="str">
        <f t="shared" ref="HA28:HA91" si="97">IF(FN28&lt;=0.9,IF(FO28&lt;=0.9,"",1),1)</f>
        <v/>
      </c>
      <c r="HB28" s="235" t="str">
        <f t="shared" ref="HB28:HB91" si="98">IF(FQ28&lt;=0.9,IF(FR28&lt;=0.9,"",1),1)</f>
        <v/>
      </c>
      <c r="HC28" s="235" t="str">
        <f t="shared" ref="HC28:HC91" si="99">IF(FS28&lt;=0.9,IF(FT28&lt;=0.9,"",1),1)</f>
        <v/>
      </c>
      <c r="HD28" s="235" t="str">
        <f t="shared" ref="HD28:HD91" si="100">IF(FV28&lt;=0.9,IF(FW28&lt;=0.9,"",1),1)</f>
        <v/>
      </c>
      <c r="HE28" s="235" t="str">
        <f t="shared" ref="HE28:HE91" si="101">IF(FX28&lt;=0.9,IF(FY28&lt;=0.9,"",1),1)</f>
        <v/>
      </c>
      <c r="HF28" s="188"/>
      <c r="HG28" s="235" t="str">
        <f t="shared" ref="HG28:HG91" si="102">GZ28</f>
        <v/>
      </c>
      <c r="HH28" s="235">
        <f t="shared" ref="HH28:HJ91" si="103">IF(GQ28=1,$HG28,0)</f>
        <v>0</v>
      </c>
      <c r="HI28" s="235">
        <f t="shared" si="103"/>
        <v>0</v>
      </c>
      <c r="HJ28" s="235">
        <f t="shared" si="103"/>
        <v>0</v>
      </c>
      <c r="HK28" s="188"/>
      <c r="HL28" s="235" t="str">
        <f t="shared" ref="HL28:HL91" si="104">HB28</f>
        <v/>
      </c>
      <c r="HM28" s="235">
        <f t="shared" ref="HM28:HO91" si="105">IF(GQ28=1,$HL28,0)</f>
        <v>0</v>
      </c>
      <c r="HN28" s="235">
        <f t="shared" si="105"/>
        <v>0</v>
      </c>
      <c r="HO28" s="235">
        <f t="shared" si="105"/>
        <v>0</v>
      </c>
      <c r="HP28" s="188"/>
      <c r="HQ28" s="235" t="str">
        <f t="shared" ref="HQ28:HQ91" si="106">HD28</f>
        <v/>
      </c>
      <c r="HR28" s="235">
        <f t="shared" ref="HR28:HT91" si="107">IF(GQ28=1,$HQ28,0)</f>
        <v>0</v>
      </c>
      <c r="HS28" s="235">
        <f t="shared" si="107"/>
        <v>0</v>
      </c>
      <c r="HT28" s="235">
        <f t="shared" si="107"/>
        <v>0</v>
      </c>
      <c r="HU28" s="162"/>
      <c r="HV28" s="1622"/>
      <c r="HW28" s="1619"/>
      <c r="HX28" s="1619"/>
      <c r="HY28" s="1619"/>
      <c r="HZ28" s="1619"/>
      <c r="IA28" s="1619"/>
      <c r="IB28" s="1619"/>
      <c r="IC28" s="1623"/>
      <c r="ID28" s="162"/>
    </row>
    <row r="29" spans="1:238" ht="21.75" customHeight="1" x14ac:dyDescent="0.25">
      <c r="A29" s="377" t="str">
        <f t="shared" si="36"/>
        <v/>
      </c>
      <c r="B29" s="188">
        <v>3</v>
      </c>
      <c r="C29" s="164"/>
      <c r="D29" s="606"/>
      <c r="E29" s="606"/>
      <c r="F29" s="607"/>
      <c r="G29" s="607"/>
      <c r="H29" s="224" t="str">
        <f t="shared" si="37"/>
        <v/>
      </c>
      <c r="I29" s="607"/>
      <c r="J29" s="607"/>
      <c r="K29" s="373"/>
      <c r="L29" s="373"/>
      <c r="M29" s="1097"/>
      <c r="N29" s="1097"/>
      <c r="O29" s="1097"/>
      <c r="P29" s="1098"/>
      <c r="Q29" s="609"/>
      <c r="R29" s="609"/>
      <c r="S29" s="610"/>
      <c r="T29" s="371"/>
      <c r="U29" s="371"/>
      <c r="V29" s="188"/>
      <c r="W29" s="370"/>
      <c r="X29" s="371"/>
      <c r="Y29" s="371"/>
      <c r="Z29" s="611"/>
      <c r="AA29" s="896"/>
      <c r="AB29" s="370"/>
      <c r="AC29" s="371"/>
      <c r="AD29" s="371"/>
      <c r="AE29" s="611"/>
      <c r="AF29" s="896"/>
      <c r="AG29" s="370"/>
      <c r="AH29" s="371"/>
      <c r="AI29" s="371"/>
      <c r="AJ29" s="611"/>
      <c r="AK29" s="896"/>
      <c r="AL29" s="370"/>
      <c r="AM29" s="371"/>
      <c r="AN29" s="371"/>
      <c r="AO29" s="611"/>
      <c r="AP29" s="370"/>
      <c r="AQ29" s="371"/>
      <c r="AR29" s="371"/>
      <c r="AS29" s="611"/>
      <c r="AT29" s="613"/>
      <c r="AU29" s="188"/>
      <c r="AV29" s="249">
        <f t="shared" si="2"/>
        <v>0</v>
      </c>
      <c r="AW29" s="232">
        <f t="shared" si="3"/>
        <v>0</v>
      </c>
      <c r="AX29" s="250">
        <f t="shared" si="4"/>
        <v>0</v>
      </c>
      <c r="AY29" s="251">
        <f t="shared" si="5"/>
        <v>0</v>
      </c>
      <c r="AZ29" s="231" t="str">
        <f t="shared" si="38"/>
        <v/>
      </c>
      <c r="BA29" s="232">
        <f t="shared" si="39"/>
        <v>0</v>
      </c>
      <c r="BB29" s="249">
        <f t="shared" si="6"/>
        <v>0</v>
      </c>
      <c r="BC29" s="231">
        <f t="shared" si="40"/>
        <v>0</v>
      </c>
      <c r="BD29" s="231">
        <f t="shared" si="41"/>
        <v>0</v>
      </c>
      <c r="BE29" s="234"/>
      <c r="BF29" s="235">
        <f t="shared" si="42"/>
        <v>0</v>
      </c>
      <c r="BG29" s="235">
        <f t="shared" si="43"/>
        <v>0</v>
      </c>
      <c r="BH29" s="235">
        <f t="shared" si="44"/>
        <v>0</v>
      </c>
      <c r="BI29" s="380"/>
      <c r="BJ29" s="235">
        <f t="shared" si="7"/>
        <v>0</v>
      </c>
      <c r="BK29" s="235">
        <f t="shared" si="45"/>
        <v>0</v>
      </c>
      <c r="BL29" s="235" t="str">
        <f t="shared" si="46"/>
        <v/>
      </c>
      <c r="BM29" s="236"/>
      <c r="BN29" s="237" t="str">
        <f t="shared" si="8"/>
        <v/>
      </c>
      <c r="BO29" s="237" t="str">
        <f t="shared" si="9"/>
        <v/>
      </c>
      <c r="BP29" s="238" t="str">
        <f t="shared" si="10"/>
        <v/>
      </c>
      <c r="BQ29" s="238" t="str">
        <f t="shared" si="11"/>
        <v/>
      </c>
      <c r="BR29" s="239"/>
      <c r="BS29" s="252" t="str">
        <f t="shared" si="12"/>
        <v/>
      </c>
      <c r="BT29" s="244" t="str">
        <f t="shared" si="13"/>
        <v/>
      </c>
      <c r="BU29" s="244" t="str">
        <f t="shared" si="14"/>
        <v/>
      </c>
      <c r="BV29" s="244" t="str">
        <f t="shared" si="15"/>
        <v/>
      </c>
      <c r="BW29" s="244" t="str">
        <f t="shared" si="16"/>
        <v/>
      </c>
      <c r="BX29" s="244" t="str">
        <f t="shared" si="17"/>
        <v/>
      </c>
      <c r="BY29" s="244" t="str">
        <f t="shared" si="18"/>
        <v/>
      </c>
      <c r="BZ29" s="244" t="str">
        <f t="shared" si="19"/>
        <v/>
      </c>
      <c r="CA29" s="244" t="str">
        <f t="shared" si="20"/>
        <v/>
      </c>
      <c r="CB29" s="253" t="str">
        <f t="shared" si="21"/>
        <v/>
      </c>
      <c r="CC29" s="188"/>
      <c r="CD29" s="244" t="str">
        <f t="shared" si="22"/>
        <v/>
      </c>
      <c r="CE29" s="235">
        <f t="shared" si="47"/>
        <v>0</v>
      </c>
      <c r="CF29" s="235">
        <f t="shared" si="47"/>
        <v>0</v>
      </c>
      <c r="CG29" s="235">
        <f t="shared" si="47"/>
        <v>0</v>
      </c>
      <c r="CH29" s="188"/>
      <c r="CI29" s="244" t="str">
        <f t="shared" si="23"/>
        <v/>
      </c>
      <c r="CJ29" s="235">
        <f t="shared" si="48"/>
        <v>0</v>
      </c>
      <c r="CK29" s="235">
        <f t="shared" si="48"/>
        <v>0</v>
      </c>
      <c r="CL29" s="235">
        <f t="shared" si="48"/>
        <v>0</v>
      </c>
      <c r="CM29" s="188"/>
      <c r="CN29" s="244" t="str">
        <f t="shared" si="24"/>
        <v/>
      </c>
      <c r="CO29" s="235">
        <f t="shared" si="49"/>
        <v>0</v>
      </c>
      <c r="CP29" s="235">
        <f t="shared" si="49"/>
        <v>0</v>
      </c>
      <c r="CQ29" s="235">
        <f t="shared" si="49"/>
        <v>0</v>
      </c>
      <c r="CR29" s="188"/>
      <c r="CS29" s="244" t="str">
        <f t="shared" si="25"/>
        <v/>
      </c>
      <c r="CT29" s="235">
        <f t="shared" si="50"/>
        <v>0</v>
      </c>
      <c r="CU29" s="235">
        <f t="shared" si="26"/>
        <v>0</v>
      </c>
      <c r="CV29" s="235">
        <f t="shared" si="26"/>
        <v>0</v>
      </c>
      <c r="CW29" s="188"/>
      <c r="CX29" s="244" t="str">
        <f t="shared" si="27"/>
        <v/>
      </c>
      <c r="CY29" s="235">
        <f t="shared" si="51"/>
        <v>0</v>
      </c>
      <c r="CZ29" s="235">
        <f t="shared" si="51"/>
        <v>0</v>
      </c>
      <c r="DA29" s="235">
        <f t="shared" si="51"/>
        <v>0</v>
      </c>
      <c r="DB29" s="188"/>
      <c r="DC29" s="370"/>
      <c r="DD29" s="1086"/>
      <c r="DE29" s="372"/>
      <c r="DF29" s="370"/>
      <c r="DG29" s="1086"/>
      <c r="DH29" s="372"/>
      <c r="DI29" s="370"/>
      <c r="DJ29" s="1086"/>
      <c r="DK29" s="372"/>
      <c r="DL29" s="370"/>
      <c r="DM29" s="1086"/>
      <c r="DN29" s="372"/>
      <c r="DO29" s="370"/>
      <c r="DP29" s="370"/>
      <c r="DQ29" s="243">
        <f t="shared" si="52"/>
        <v>0</v>
      </c>
      <c r="DR29" s="244">
        <f t="shared" si="53"/>
        <v>0</v>
      </c>
      <c r="DS29" s="235">
        <f t="shared" si="54"/>
        <v>0</v>
      </c>
      <c r="DT29" s="244" t="str">
        <f t="shared" si="28"/>
        <v/>
      </c>
      <c r="DU29" s="42" t="str">
        <f t="shared" si="55"/>
        <v/>
      </c>
      <c r="DV29" s="42" t="str">
        <f t="shared" si="56"/>
        <v/>
      </c>
      <c r="DW29" s="42" t="str">
        <f t="shared" si="57"/>
        <v/>
      </c>
      <c r="DX29" s="162"/>
      <c r="DY29" s="42" t="str">
        <f t="shared" si="58"/>
        <v/>
      </c>
      <c r="DZ29" s="42" t="str">
        <f t="shared" si="59"/>
        <v/>
      </c>
      <c r="EA29" s="42" t="str">
        <f t="shared" si="60"/>
        <v/>
      </c>
      <c r="EB29" s="162"/>
      <c r="EC29" s="373"/>
      <c r="ED29" s="188"/>
      <c r="EE29" s="245">
        <f t="shared" si="61"/>
        <v>0</v>
      </c>
      <c r="EF29" s="189"/>
      <c r="EG29" s="245">
        <f t="shared" si="62"/>
        <v>0</v>
      </c>
      <c r="EH29" s="189"/>
      <c r="EI29" s="246" t="str">
        <f t="shared" si="63"/>
        <v/>
      </c>
      <c r="EJ29" s="247" t="str">
        <f t="shared" si="29"/>
        <v/>
      </c>
      <c r="EK29" s="248" t="str">
        <f t="shared" si="30"/>
        <v/>
      </c>
      <c r="EL29" s="248" t="str">
        <f t="shared" si="31"/>
        <v/>
      </c>
      <c r="EM29" s="248" t="str">
        <f t="shared" si="32"/>
        <v/>
      </c>
      <c r="EN29" s="248" t="str">
        <f t="shared" si="64"/>
        <v/>
      </c>
      <c r="EO29" s="248" t="str">
        <f t="shared" si="33"/>
        <v/>
      </c>
      <c r="EP29" s="189"/>
      <c r="EQ29" s="248" t="str">
        <f t="shared" si="65"/>
        <v/>
      </c>
      <c r="ER29" s="248" t="str">
        <f t="shared" si="66"/>
        <v/>
      </c>
      <c r="ES29" s="248" t="str">
        <f t="shared" si="67"/>
        <v/>
      </c>
      <c r="ET29" s="248" t="str">
        <f t="shared" si="68"/>
        <v/>
      </c>
      <c r="EU29" s="248" t="str">
        <f t="shared" si="69"/>
        <v/>
      </c>
      <c r="EV29" s="248" t="str">
        <f t="shared" si="69"/>
        <v/>
      </c>
      <c r="EW29" s="189"/>
      <c r="EX29" s="248" t="str">
        <f t="shared" si="70"/>
        <v/>
      </c>
      <c r="EY29" s="248" t="str">
        <f t="shared" si="71"/>
        <v/>
      </c>
      <c r="EZ29" s="248" t="str">
        <f t="shared" si="72"/>
        <v/>
      </c>
      <c r="FA29" s="248" t="str">
        <f t="shared" si="73"/>
        <v/>
      </c>
      <c r="FB29" s="248" t="str">
        <f t="shared" si="34"/>
        <v/>
      </c>
      <c r="FC29" s="248" t="str">
        <f t="shared" si="34"/>
        <v/>
      </c>
      <c r="FD29" s="189"/>
      <c r="FE29" s="248" t="str">
        <f t="shared" si="74"/>
        <v/>
      </c>
      <c r="FF29" s="248" t="str">
        <f t="shared" si="75"/>
        <v/>
      </c>
      <c r="FG29" s="248" t="str">
        <f t="shared" si="76"/>
        <v/>
      </c>
      <c r="FH29" s="248" t="str">
        <f t="shared" si="77"/>
        <v/>
      </c>
      <c r="FI29" s="248" t="str">
        <f t="shared" si="35"/>
        <v/>
      </c>
      <c r="FJ29" s="248" t="str">
        <f t="shared" si="35"/>
        <v/>
      </c>
      <c r="FK29" s="189"/>
      <c r="FL29" s="370"/>
      <c r="FM29" s="371"/>
      <c r="FN29" s="371"/>
      <c r="FO29" s="611"/>
      <c r="FP29" s="896"/>
      <c r="FQ29" s="370"/>
      <c r="FR29" s="371"/>
      <c r="FS29" s="371"/>
      <c r="FT29" s="611"/>
      <c r="FU29" s="896"/>
      <c r="FV29" s="370"/>
      <c r="FW29" s="371"/>
      <c r="FX29" s="371"/>
      <c r="FY29" s="611"/>
      <c r="FZ29" s="896"/>
      <c r="GA29" s="613"/>
      <c r="GB29" s="188"/>
      <c r="GC29" s="227">
        <f t="shared" si="78"/>
        <v>0</v>
      </c>
      <c r="GD29" s="228">
        <f t="shared" si="79"/>
        <v>0</v>
      </c>
      <c r="GE29" s="229">
        <f t="shared" si="80"/>
        <v>0</v>
      </c>
      <c r="GF29" s="230">
        <f t="shared" si="80"/>
        <v>0</v>
      </c>
      <c r="GG29" s="231" t="str">
        <f t="shared" si="81"/>
        <v/>
      </c>
      <c r="GH29" s="232">
        <f t="shared" si="82"/>
        <v>0</v>
      </c>
      <c r="GI29" s="227">
        <f t="shared" si="83"/>
        <v>0</v>
      </c>
      <c r="GJ29" s="233">
        <f t="shared" si="84"/>
        <v>0</v>
      </c>
      <c r="GK29" s="233">
        <f t="shared" si="85"/>
        <v>0</v>
      </c>
      <c r="GL29" s="234"/>
      <c r="GM29" s="235">
        <f t="shared" si="86"/>
        <v>0</v>
      </c>
      <c r="GN29" s="235">
        <f t="shared" si="87"/>
        <v>0</v>
      </c>
      <c r="GO29" s="235" t="str">
        <f t="shared" si="88"/>
        <v/>
      </c>
      <c r="GP29" s="380"/>
      <c r="GQ29" s="235">
        <f t="shared" si="89"/>
        <v>0</v>
      </c>
      <c r="GR29" s="235">
        <f t="shared" si="90"/>
        <v>0</v>
      </c>
      <c r="GS29" s="235" t="str">
        <f t="shared" si="91"/>
        <v/>
      </c>
      <c r="GT29" s="236"/>
      <c r="GU29" s="237" t="str">
        <f t="shared" si="92"/>
        <v/>
      </c>
      <c r="GV29" s="237" t="str">
        <f t="shared" si="93"/>
        <v/>
      </c>
      <c r="GW29" s="238" t="str">
        <f t="shared" si="94"/>
        <v/>
      </c>
      <c r="GX29" s="238" t="str">
        <f t="shared" si="95"/>
        <v/>
      </c>
      <c r="GY29" s="239"/>
      <c r="GZ29" s="240" t="str">
        <f t="shared" si="96"/>
        <v/>
      </c>
      <c r="HA29" s="235" t="str">
        <f t="shared" si="97"/>
        <v/>
      </c>
      <c r="HB29" s="235" t="str">
        <f t="shared" si="98"/>
        <v/>
      </c>
      <c r="HC29" s="235" t="str">
        <f t="shared" si="99"/>
        <v/>
      </c>
      <c r="HD29" s="235" t="str">
        <f t="shared" si="100"/>
        <v/>
      </c>
      <c r="HE29" s="235" t="str">
        <f t="shared" si="101"/>
        <v/>
      </c>
      <c r="HF29" s="188"/>
      <c r="HG29" s="235" t="str">
        <f t="shared" si="102"/>
        <v/>
      </c>
      <c r="HH29" s="235">
        <f t="shared" si="103"/>
        <v>0</v>
      </c>
      <c r="HI29" s="235">
        <f t="shared" si="103"/>
        <v>0</v>
      </c>
      <c r="HJ29" s="235">
        <f t="shared" si="103"/>
        <v>0</v>
      </c>
      <c r="HK29" s="188"/>
      <c r="HL29" s="235" t="str">
        <f t="shared" si="104"/>
        <v/>
      </c>
      <c r="HM29" s="235">
        <f t="shared" si="105"/>
        <v>0</v>
      </c>
      <c r="HN29" s="235">
        <f t="shared" si="105"/>
        <v>0</v>
      </c>
      <c r="HO29" s="235">
        <f t="shared" si="105"/>
        <v>0</v>
      </c>
      <c r="HP29" s="188"/>
      <c r="HQ29" s="235" t="str">
        <f t="shared" si="106"/>
        <v/>
      </c>
      <c r="HR29" s="235">
        <f t="shared" si="107"/>
        <v>0</v>
      </c>
      <c r="HS29" s="235">
        <f t="shared" si="107"/>
        <v>0</v>
      </c>
      <c r="HT29" s="235">
        <f t="shared" si="107"/>
        <v>0</v>
      </c>
      <c r="HU29" s="162"/>
      <c r="HV29" s="1622"/>
      <c r="HW29" s="1619"/>
      <c r="HX29" s="1619"/>
      <c r="HY29" s="1619"/>
      <c r="HZ29" s="1619"/>
      <c r="IA29" s="1619"/>
      <c r="IB29" s="1619"/>
      <c r="IC29" s="1623"/>
      <c r="ID29" s="162"/>
    </row>
    <row r="30" spans="1:238" ht="21.75" customHeight="1" x14ac:dyDescent="0.25">
      <c r="A30" s="377" t="str">
        <f t="shared" si="36"/>
        <v/>
      </c>
      <c r="B30" s="188">
        <v>4</v>
      </c>
      <c r="C30" s="164"/>
      <c r="D30" s="606"/>
      <c r="E30" s="606"/>
      <c r="F30" s="607"/>
      <c r="G30" s="607"/>
      <c r="H30" s="224" t="str">
        <f t="shared" si="37"/>
        <v/>
      </c>
      <c r="I30" s="607"/>
      <c r="J30" s="607"/>
      <c r="K30" s="373"/>
      <c r="L30" s="373"/>
      <c r="M30" s="1097"/>
      <c r="N30" s="1097"/>
      <c r="O30" s="1097"/>
      <c r="P30" s="1098"/>
      <c r="Q30" s="609"/>
      <c r="R30" s="609"/>
      <c r="S30" s="610"/>
      <c r="T30" s="371"/>
      <c r="U30" s="371"/>
      <c r="V30" s="188"/>
      <c r="W30" s="370"/>
      <c r="X30" s="371"/>
      <c r="Y30" s="371"/>
      <c r="Z30" s="611"/>
      <c r="AA30" s="896"/>
      <c r="AB30" s="370"/>
      <c r="AC30" s="371"/>
      <c r="AD30" s="371"/>
      <c r="AE30" s="611"/>
      <c r="AF30" s="896"/>
      <c r="AG30" s="370"/>
      <c r="AH30" s="371"/>
      <c r="AI30" s="371"/>
      <c r="AJ30" s="611"/>
      <c r="AK30" s="896"/>
      <c r="AL30" s="370"/>
      <c r="AM30" s="371"/>
      <c r="AN30" s="371"/>
      <c r="AO30" s="611"/>
      <c r="AP30" s="370"/>
      <c r="AQ30" s="371"/>
      <c r="AR30" s="371"/>
      <c r="AS30" s="611"/>
      <c r="AT30" s="613"/>
      <c r="AU30" s="188"/>
      <c r="AV30" s="249">
        <f t="shared" si="2"/>
        <v>0</v>
      </c>
      <c r="AW30" s="232">
        <f t="shared" si="3"/>
        <v>0</v>
      </c>
      <c r="AX30" s="250">
        <f t="shared" si="4"/>
        <v>0</v>
      </c>
      <c r="AY30" s="251">
        <f t="shared" si="5"/>
        <v>0</v>
      </c>
      <c r="AZ30" s="231" t="str">
        <f t="shared" si="38"/>
        <v/>
      </c>
      <c r="BA30" s="232">
        <f t="shared" si="39"/>
        <v>0</v>
      </c>
      <c r="BB30" s="249">
        <f t="shared" si="6"/>
        <v>0</v>
      </c>
      <c r="BC30" s="231">
        <f t="shared" si="40"/>
        <v>0</v>
      </c>
      <c r="BD30" s="231">
        <f t="shared" si="41"/>
        <v>0</v>
      </c>
      <c r="BE30" s="234"/>
      <c r="BF30" s="235">
        <f t="shared" si="42"/>
        <v>0</v>
      </c>
      <c r="BG30" s="235">
        <f t="shared" si="43"/>
        <v>0</v>
      </c>
      <c r="BH30" s="235">
        <f t="shared" si="44"/>
        <v>0</v>
      </c>
      <c r="BI30" s="380"/>
      <c r="BJ30" s="235">
        <f t="shared" si="7"/>
        <v>0</v>
      </c>
      <c r="BK30" s="235">
        <f t="shared" si="45"/>
        <v>0</v>
      </c>
      <c r="BL30" s="235" t="str">
        <f t="shared" si="46"/>
        <v/>
      </c>
      <c r="BM30" s="236"/>
      <c r="BN30" s="237" t="str">
        <f t="shared" si="8"/>
        <v/>
      </c>
      <c r="BO30" s="237" t="str">
        <f t="shared" si="9"/>
        <v/>
      </c>
      <c r="BP30" s="238" t="str">
        <f t="shared" si="10"/>
        <v/>
      </c>
      <c r="BQ30" s="238" t="str">
        <f t="shared" si="11"/>
        <v/>
      </c>
      <c r="BR30" s="239"/>
      <c r="BS30" s="252" t="str">
        <f t="shared" si="12"/>
        <v/>
      </c>
      <c r="BT30" s="244" t="str">
        <f t="shared" si="13"/>
        <v/>
      </c>
      <c r="BU30" s="244" t="str">
        <f t="shared" si="14"/>
        <v/>
      </c>
      <c r="BV30" s="244" t="str">
        <f t="shared" si="15"/>
        <v/>
      </c>
      <c r="BW30" s="244" t="str">
        <f t="shared" si="16"/>
        <v/>
      </c>
      <c r="BX30" s="244" t="str">
        <f t="shared" si="17"/>
        <v/>
      </c>
      <c r="BY30" s="244" t="str">
        <f t="shared" si="18"/>
        <v/>
      </c>
      <c r="BZ30" s="244" t="str">
        <f t="shared" si="19"/>
        <v/>
      </c>
      <c r="CA30" s="244" t="str">
        <f t="shared" si="20"/>
        <v/>
      </c>
      <c r="CB30" s="253" t="str">
        <f t="shared" si="21"/>
        <v/>
      </c>
      <c r="CC30" s="188"/>
      <c r="CD30" s="244" t="str">
        <f t="shared" si="22"/>
        <v/>
      </c>
      <c r="CE30" s="235">
        <f t="shared" si="47"/>
        <v>0</v>
      </c>
      <c r="CF30" s="235">
        <f t="shared" si="47"/>
        <v>0</v>
      </c>
      <c r="CG30" s="235">
        <f t="shared" si="47"/>
        <v>0</v>
      </c>
      <c r="CH30" s="188"/>
      <c r="CI30" s="244" t="str">
        <f t="shared" si="23"/>
        <v/>
      </c>
      <c r="CJ30" s="235">
        <f t="shared" si="48"/>
        <v>0</v>
      </c>
      <c r="CK30" s="235">
        <f t="shared" si="48"/>
        <v>0</v>
      </c>
      <c r="CL30" s="235">
        <f t="shared" si="48"/>
        <v>0</v>
      </c>
      <c r="CM30" s="188"/>
      <c r="CN30" s="244" t="str">
        <f t="shared" si="24"/>
        <v/>
      </c>
      <c r="CO30" s="235">
        <f t="shared" si="49"/>
        <v>0</v>
      </c>
      <c r="CP30" s="235">
        <f t="shared" si="49"/>
        <v>0</v>
      </c>
      <c r="CQ30" s="235">
        <f t="shared" si="49"/>
        <v>0</v>
      </c>
      <c r="CR30" s="188"/>
      <c r="CS30" s="244" t="str">
        <f t="shared" si="25"/>
        <v/>
      </c>
      <c r="CT30" s="235">
        <f t="shared" si="50"/>
        <v>0</v>
      </c>
      <c r="CU30" s="235">
        <f t="shared" si="26"/>
        <v>0</v>
      </c>
      <c r="CV30" s="235">
        <f t="shared" si="26"/>
        <v>0</v>
      </c>
      <c r="CW30" s="188"/>
      <c r="CX30" s="244" t="str">
        <f t="shared" si="27"/>
        <v/>
      </c>
      <c r="CY30" s="235">
        <f t="shared" si="51"/>
        <v>0</v>
      </c>
      <c r="CZ30" s="235">
        <f t="shared" si="51"/>
        <v>0</v>
      </c>
      <c r="DA30" s="235">
        <f t="shared" si="51"/>
        <v>0</v>
      </c>
      <c r="DB30" s="188"/>
      <c r="DC30" s="370"/>
      <c r="DD30" s="1086"/>
      <c r="DE30" s="372"/>
      <c r="DF30" s="370"/>
      <c r="DG30" s="1086"/>
      <c r="DH30" s="372"/>
      <c r="DI30" s="370"/>
      <c r="DJ30" s="1086"/>
      <c r="DK30" s="372"/>
      <c r="DL30" s="370"/>
      <c r="DM30" s="1086"/>
      <c r="DN30" s="372"/>
      <c r="DO30" s="370"/>
      <c r="DP30" s="370"/>
      <c r="DQ30" s="243">
        <f t="shared" si="52"/>
        <v>0</v>
      </c>
      <c r="DR30" s="244">
        <f t="shared" si="53"/>
        <v>0</v>
      </c>
      <c r="DS30" s="235">
        <f t="shared" si="54"/>
        <v>0</v>
      </c>
      <c r="DT30" s="244" t="str">
        <f t="shared" si="28"/>
        <v/>
      </c>
      <c r="DU30" s="42" t="str">
        <f t="shared" si="55"/>
        <v/>
      </c>
      <c r="DV30" s="42" t="str">
        <f t="shared" si="56"/>
        <v/>
      </c>
      <c r="DW30" s="42" t="str">
        <f t="shared" si="57"/>
        <v/>
      </c>
      <c r="DX30" s="162"/>
      <c r="DY30" s="42" t="str">
        <f t="shared" si="58"/>
        <v/>
      </c>
      <c r="DZ30" s="42" t="str">
        <f t="shared" si="59"/>
        <v/>
      </c>
      <c r="EA30" s="42" t="str">
        <f t="shared" si="60"/>
        <v/>
      </c>
      <c r="EB30" s="162"/>
      <c r="EC30" s="373"/>
      <c r="ED30" s="188"/>
      <c r="EE30" s="245">
        <f t="shared" si="61"/>
        <v>0</v>
      </c>
      <c r="EF30" s="189"/>
      <c r="EG30" s="245">
        <f t="shared" si="62"/>
        <v>0</v>
      </c>
      <c r="EH30" s="189"/>
      <c r="EI30" s="246" t="str">
        <f t="shared" si="63"/>
        <v/>
      </c>
      <c r="EJ30" s="247" t="str">
        <f t="shared" si="29"/>
        <v/>
      </c>
      <c r="EK30" s="248" t="str">
        <f t="shared" si="30"/>
        <v/>
      </c>
      <c r="EL30" s="248" t="str">
        <f t="shared" si="31"/>
        <v/>
      </c>
      <c r="EM30" s="248" t="str">
        <f t="shared" si="32"/>
        <v/>
      </c>
      <c r="EN30" s="248" t="str">
        <f t="shared" si="64"/>
        <v/>
      </c>
      <c r="EO30" s="248" t="str">
        <f t="shared" si="33"/>
        <v/>
      </c>
      <c r="EP30" s="189"/>
      <c r="EQ30" s="248" t="str">
        <f t="shared" si="65"/>
        <v/>
      </c>
      <c r="ER30" s="248" t="str">
        <f t="shared" si="66"/>
        <v/>
      </c>
      <c r="ES30" s="248" t="str">
        <f t="shared" si="67"/>
        <v/>
      </c>
      <c r="ET30" s="248" t="str">
        <f t="shared" si="68"/>
        <v/>
      </c>
      <c r="EU30" s="248" t="str">
        <f t="shared" si="69"/>
        <v/>
      </c>
      <c r="EV30" s="248" t="str">
        <f t="shared" si="69"/>
        <v/>
      </c>
      <c r="EW30" s="189"/>
      <c r="EX30" s="248" t="str">
        <f t="shared" si="70"/>
        <v/>
      </c>
      <c r="EY30" s="248" t="str">
        <f t="shared" si="71"/>
        <v/>
      </c>
      <c r="EZ30" s="248" t="str">
        <f t="shared" si="72"/>
        <v/>
      </c>
      <c r="FA30" s="248" t="str">
        <f t="shared" si="73"/>
        <v/>
      </c>
      <c r="FB30" s="248" t="str">
        <f t="shared" si="34"/>
        <v/>
      </c>
      <c r="FC30" s="248" t="str">
        <f t="shared" si="34"/>
        <v/>
      </c>
      <c r="FD30" s="189"/>
      <c r="FE30" s="248" t="str">
        <f t="shared" si="74"/>
        <v/>
      </c>
      <c r="FF30" s="248" t="str">
        <f t="shared" si="75"/>
        <v/>
      </c>
      <c r="FG30" s="248" t="str">
        <f t="shared" si="76"/>
        <v/>
      </c>
      <c r="FH30" s="248" t="str">
        <f t="shared" si="77"/>
        <v/>
      </c>
      <c r="FI30" s="248" t="str">
        <f t="shared" si="35"/>
        <v/>
      </c>
      <c r="FJ30" s="248" t="str">
        <f t="shared" si="35"/>
        <v/>
      </c>
      <c r="FK30" s="189"/>
      <c r="FL30" s="370"/>
      <c r="FM30" s="371"/>
      <c r="FN30" s="371"/>
      <c r="FO30" s="611"/>
      <c r="FP30" s="896"/>
      <c r="FQ30" s="370"/>
      <c r="FR30" s="371"/>
      <c r="FS30" s="371"/>
      <c r="FT30" s="611"/>
      <c r="FU30" s="896"/>
      <c r="FV30" s="370"/>
      <c r="FW30" s="371"/>
      <c r="FX30" s="371"/>
      <c r="FY30" s="611"/>
      <c r="FZ30" s="896"/>
      <c r="GA30" s="613"/>
      <c r="GB30" s="189"/>
      <c r="GC30" s="227">
        <f t="shared" si="78"/>
        <v>0</v>
      </c>
      <c r="GD30" s="228">
        <f t="shared" si="79"/>
        <v>0</v>
      </c>
      <c r="GE30" s="229">
        <f t="shared" si="80"/>
        <v>0</v>
      </c>
      <c r="GF30" s="230">
        <f t="shared" si="80"/>
        <v>0</v>
      </c>
      <c r="GG30" s="231" t="str">
        <f t="shared" si="81"/>
        <v/>
      </c>
      <c r="GH30" s="232">
        <f t="shared" si="82"/>
        <v>0</v>
      </c>
      <c r="GI30" s="227">
        <f t="shared" si="83"/>
        <v>0</v>
      </c>
      <c r="GJ30" s="233">
        <f t="shared" si="84"/>
        <v>0</v>
      </c>
      <c r="GK30" s="233">
        <f t="shared" si="85"/>
        <v>0</v>
      </c>
      <c r="GL30" s="234"/>
      <c r="GM30" s="235">
        <f t="shared" si="86"/>
        <v>0</v>
      </c>
      <c r="GN30" s="235">
        <f t="shared" si="87"/>
        <v>0</v>
      </c>
      <c r="GO30" s="235" t="str">
        <f t="shared" si="88"/>
        <v/>
      </c>
      <c r="GP30" s="380"/>
      <c r="GQ30" s="235">
        <f t="shared" si="89"/>
        <v>0</v>
      </c>
      <c r="GR30" s="235">
        <f t="shared" si="90"/>
        <v>0</v>
      </c>
      <c r="GS30" s="235" t="str">
        <f t="shared" si="91"/>
        <v/>
      </c>
      <c r="GT30" s="236"/>
      <c r="GU30" s="237" t="str">
        <f t="shared" si="92"/>
        <v/>
      </c>
      <c r="GV30" s="237" t="str">
        <f t="shared" si="93"/>
        <v/>
      </c>
      <c r="GW30" s="238" t="str">
        <f t="shared" si="94"/>
        <v/>
      </c>
      <c r="GX30" s="238" t="str">
        <f t="shared" si="95"/>
        <v/>
      </c>
      <c r="GY30" s="239"/>
      <c r="GZ30" s="240" t="str">
        <f t="shared" si="96"/>
        <v/>
      </c>
      <c r="HA30" s="235" t="str">
        <f t="shared" si="97"/>
        <v/>
      </c>
      <c r="HB30" s="235" t="str">
        <f t="shared" si="98"/>
        <v/>
      </c>
      <c r="HC30" s="235" t="str">
        <f t="shared" si="99"/>
        <v/>
      </c>
      <c r="HD30" s="235" t="str">
        <f t="shared" si="100"/>
        <v/>
      </c>
      <c r="HE30" s="235" t="str">
        <f t="shared" si="101"/>
        <v/>
      </c>
      <c r="HF30" s="188"/>
      <c r="HG30" s="235" t="str">
        <f t="shared" si="102"/>
        <v/>
      </c>
      <c r="HH30" s="235">
        <f t="shared" si="103"/>
        <v>0</v>
      </c>
      <c r="HI30" s="235">
        <f t="shared" si="103"/>
        <v>0</v>
      </c>
      <c r="HJ30" s="235">
        <f t="shared" si="103"/>
        <v>0</v>
      </c>
      <c r="HK30" s="188"/>
      <c r="HL30" s="235" t="str">
        <f t="shared" si="104"/>
        <v/>
      </c>
      <c r="HM30" s="235">
        <f t="shared" si="105"/>
        <v>0</v>
      </c>
      <c r="HN30" s="235">
        <f t="shared" si="105"/>
        <v>0</v>
      </c>
      <c r="HO30" s="235">
        <f t="shared" si="105"/>
        <v>0</v>
      </c>
      <c r="HP30" s="188"/>
      <c r="HQ30" s="235" t="str">
        <f t="shared" si="106"/>
        <v/>
      </c>
      <c r="HR30" s="235">
        <f t="shared" si="107"/>
        <v>0</v>
      </c>
      <c r="HS30" s="235">
        <f t="shared" si="107"/>
        <v>0</v>
      </c>
      <c r="HT30" s="235">
        <f t="shared" si="107"/>
        <v>0</v>
      </c>
      <c r="HU30" s="162"/>
      <c r="HV30" s="1622"/>
      <c r="HW30" s="1619"/>
      <c r="HX30" s="1619"/>
      <c r="HY30" s="1619"/>
      <c r="HZ30" s="1619"/>
      <c r="IA30" s="1619"/>
      <c r="IB30" s="1619"/>
      <c r="IC30" s="1623"/>
      <c r="ID30" s="162"/>
    </row>
    <row r="31" spans="1:238" ht="21.75" customHeight="1" x14ac:dyDescent="0.25">
      <c r="A31" s="377" t="str">
        <f t="shared" si="36"/>
        <v/>
      </c>
      <c r="B31" s="188">
        <v>5</v>
      </c>
      <c r="C31" s="165"/>
      <c r="D31" s="606"/>
      <c r="E31" s="606"/>
      <c r="F31" s="607"/>
      <c r="G31" s="607"/>
      <c r="H31" s="224" t="str">
        <f t="shared" si="37"/>
        <v/>
      </c>
      <c r="I31" s="607"/>
      <c r="J31" s="607"/>
      <c r="K31" s="373"/>
      <c r="L31" s="373"/>
      <c r="M31" s="1097"/>
      <c r="N31" s="1097"/>
      <c r="O31" s="1097"/>
      <c r="P31" s="1098"/>
      <c r="Q31" s="609"/>
      <c r="R31" s="609"/>
      <c r="S31" s="610"/>
      <c r="T31" s="371"/>
      <c r="U31" s="371"/>
      <c r="V31" s="188"/>
      <c r="W31" s="370"/>
      <c r="X31" s="371"/>
      <c r="Y31" s="371"/>
      <c r="Z31" s="611"/>
      <c r="AA31" s="896"/>
      <c r="AB31" s="370"/>
      <c r="AC31" s="371"/>
      <c r="AD31" s="371"/>
      <c r="AE31" s="611"/>
      <c r="AF31" s="896"/>
      <c r="AG31" s="370"/>
      <c r="AH31" s="371"/>
      <c r="AI31" s="371"/>
      <c r="AJ31" s="611"/>
      <c r="AK31" s="896"/>
      <c r="AL31" s="370"/>
      <c r="AM31" s="371"/>
      <c r="AN31" s="371"/>
      <c r="AO31" s="611"/>
      <c r="AP31" s="370"/>
      <c r="AQ31" s="371"/>
      <c r="AR31" s="371"/>
      <c r="AS31" s="611"/>
      <c r="AT31" s="613"/>
      <c r="AU31" s="188"/>
      <c r="AV31" s="249">
        <f t="shared" si="2"/>
        <v>0</v>
      </c>
      <c r="AW31" s="232">
        <f t="shared" si="3"/>
        <v>0</v>
      </c>
      <c r="AX31" s="250">
        <f t="shared" si="4"/>
        <v>0</v>
      </c>
      <c r="AY31" s="251">
        <f t="shared" si="5"/>
        <v>0</v>
      </c>
      <c r="AZ31" s="231" t="str">
        <f t="shared" si="38"/>
        <v/>
      </c>
      <c r="BA31" s="232">
        <f t="shared" si="39"/>
        <v>0</v>
      </c>
      <c r="BB31" s="249">
        <f t="shared" si="6"/>
        <v>0</v>
      </c>
      <c r="BC31" s="231">
        <f t="shared" si="40"/>
        <v>0</v>
      </c>
      <c r="BD31" s="231">
        <f t="shared" si="41"/>
        <v>0</v>
      </c>
      <c r="BE31" s="234"/>
      <c r="BF31" s="235">
        <f t="shared" si="42"/>
        <v>0</v>
      </c>
      <c r="BG31" s="235">
        <f t="shared" si="43"/>
        <v>0</v>
      </c>
      <c r="BH31" s="235">
        <f t="shared" si="44"/>
        <v>0</v>
      </c>
      <c r="BI31" s="380"/>
      <c r="BJ31" s="235">
        <f t="shared" si="7"/>
        <v>0</v>
      </c>
      <c r="BK31" s="235">
        <f t="shared" si="45"/>
        <v>0</v>
      </c>
      <c r="BL31" s="235" t="str">
        <f t="shared" si="46"/>
        <v/>
      </c>
      <c r="BM31" s="236"/>
      <c r="BN31" s="237" t="str">
        <f t="shared" si="8"/>
        <v/>
      </c>
      <c r="BO31" s="237" t="str">
        <f t="shared" si="9"/>
        <v/>
      </c>
      <c r="BP31" s="238" t="str">
        <f t="shared" si="10"/>
        <v/>
      </c>
      <c r="BQ31" s="238" t="str">
        <f t="shared" si="11"/>
        <v/>
      </c>
      <c r="BR31" s="239"/>
      <c r="BS31" s="252" t="str">
        <f t="shared" si="12"/>
        <v/>
      </c>
      <c r="BT31" s="244" t="str">
        <f t="shared" si="13"/>
        <v/>
      </c>
      <c r="BU31" s="244" t="str">
        <f t="shared" si="14"/>
        <v/>
      </c>
      <c r="BV31" s="244" t="str">
        <f t="shared" si="15"/>
        <v/>
      </c>
      <c r="BW31" s="244" t="str">
        <f t="shared" si="16"/>
        <v/>
      </c>
      <c r="BX31" s="244" t="str">
        <f t="shared" si="17"/>
        <v/>
      </c>
      <c r="BY31" s="244" t="str">
        <f t="shared" si="18"/>
        <v/>
      </c>
      <c r="BZ31" s="244" t="str">
        <f t="shared" si="19"/>
        <v/>
      </c>
      <c r="CA31" s="244" t="str">
        <f t="shared" si="20"/>
        <v/>
      </c>
      <c r="CB31" s="253" t="str">
        <f t="shared" si="21"/>
        <v/>
      </c>
      <c r="CC31" s="188"/>
      <c r="CD31" s="244" t="str">
        <f t="shared" si="22"/>
        <v/>
      </c>
      <c r="CE31" s="235">
        <f t="shared" si="47"/>
        <v>0</v>
      </c>
      <c r="CF31" s="235">
        <f t="shared" si="47"/>
        <v>0</v>
      </c>
      <c r="CG31" s="235">
        <f t="shared" si="47"/>
        <v>0</v>
      </c>
      <c r="CH31" s="188"/>
      <c r="CI31" s="244" t="str">
        <f t="shared" si="23"/>
        <v/>
      </c>
      <c r="CJ31" s="235">
        <f t="shared" si="48"/>
        <v>0</v>
      </c>
      <c r="CK31" s="235">
        <f t="shared" si="48"/>
        <v>0</v>
      </c>
      <c r="CL31" s="235">
        <f t="shared" si="48"/>
        <v>0</v>
      </c>
      <c r="CM31" s="188"/>
      <c r="CN31" s="244" t="str">
        <f t="shared" si="24"/>
        <v/>
      </c>
      <c r="CO31" s="235">
        <f t="shared" si="49"/>
        <v>0</v>
      </c>
      <c r="CP31" s="235">
        <f t="shared" si="49"/>
        <v>0</v>
      </c>
      <c r="CQ31" s="235">
        <f t="shared" si="49"/>
        <v>0</v>
      </c>
      <c r="CR31" s="188"/>
      <c r="CS31" s="244" t="str">
        <f t="shared" si="25"/>
        <v/>
      </c>
      <c r="CT31" s="235">
        <f t="shared" si="50"/>
        <v>0</v>
      </c>
      <c r="CU31" s="235">
        <f t="shared" si="26"/>
        <v>0</v>
      </c>
      <c r="CV31" s="235">
        <f t="shared" si="26"/>
        <v>0</v>
      </c>
      <c r="CW31" s="188"/>
      <c r="CX31" s="244" t="str">
        <f t="shared" si="27"/>
        <v/>
      </c>
      <c r="CY31" s="235">
        <f t="shared" si="51"/>
        <v>0</v>
      </c>
      <c r="CZ31" s="235">
        <f t="shared" si="51"/>
        <v>0</v>
      </c>
      <c r="DA31" s="235">
        <f t="shared" si="51"/>
        <v>0</v>
      </c>
      <c r="DB31" s="188"/>
      <c r="DC31" s="370"/>
      <c r="DD31" s="1086"/>
      <c r="DE31" s="372"/>
      <c r="DF31" s="370"/>
      <c r="DG31" s="1086"/>
      <c r="DH31" s="372"/>
      <c r="DI31" s="370"/>
      <c r="DJ31" s="1086"/>
      <c r="DK31" s="372"/>
      <c r="DL31" s="370"/>
      <c r="DM31" s="1086"/>
      <c r="DN31" s="372"/>
      <c r="DO31" s="370"/>
      <c r="DP31" s="370"/>
      <c r="DQ31" s="243">
        <f t="shared" si="52"/>
        <v>0</v>
      </c>
      <c r="DR31" s="244">
        <f t="shared" si="53"/>
        <v>0</v>
      </c>
      <c r="DS31" s="235">
        <f t="shared" si="54"/>
        <v>0</v>
      </c>
      <c r="DT31" s="244" t="str">
        <f t="shared" si="28"/>
        <v/>
      </c>
      <c r="DU31" s="42" t="str">
        <f t="shared" si="55"/>
        <v/>
      </c>
      <c r="DV31" s="42" t="str">
        <f t="shared" si="56"/>
        <v/>
      </c>
      <c r="DW31" s="42" t="str">
        <f t="shared" si="57"/>
        <v/>
      </c>
      <c r="DX31" s="162"/>
      <c r="DY31" s="42" t="str">
        <f t="shared" si="58"/>
        <v/>
      </c>
      <c r="DZ31" s="42" t="str">
        <f t="shared" si="59"/>
        <v/>
      </c>
      <c r="EA31" s="42" t="str">
        <f t="shared" si="60"/>
        <v/>
      </c>
      <c r="EB31" s="162"/>
      <c r="EC31" s="373"/>
      <c r="ED31" s="188"/>
      <c r="EE31" s="245">
        <f t="shared" si="61"/>
        <v>0</v>
      </c>
      <c r="EF31" s="189"/>
      <c r="EG31" s="245">
        <f t="shared" si="62"/>
        <v>0</v>
      </c>
      <c r="EH31" s="189"/>
      <c r="EI31" s="246" t="str">
        <f t="shared" si="63"/>
        <v/>
      </c>
      <c r="EJ31" s="247" t="str">
        <f t="shared" si="29"/>
        <v/>
      </c>
      <c r="EK31" s="248" t="str">
        <f t="shared" si="30"/>
        <v/>
      </c>
      <c r="EL31" s="248" t="str">
        <f t="shared" si="31"/>
        <v/>
      </c>
      <c r="EM31" s="248" t="str">
        <f t="shared" si="32"/>
        <v/>
      </c>
      <c r="EN31" s="248" t="str">
        <f t="shared" si="64"/>
        <v/>
      </c>
      <c r="EO31" s="248" t="str">
        <f t="shared" si="33"/>
        <v/>
      </c>
      <c r="EP31" s="189"/>
      <c r="EQ31" s="248" t="str">
        <f t="shared" si="65"/>
        <v/>
      </c>
      <c r="ER31" s="248" t="str">
        <f t="shared" si="66"/>
        <v/>
      </c>
      <c r="ES31" s="248" t="str">
        <f t="shared" si="67"/>
        <v/>
      </c>
      <c r="ET31" s="248" t="str">
        <f t="shared" si="68"/>
        <v/>
      </c>
      <c r="EU31" s="248" t="str">
        <f t="shared" si="69"/>
        <v/>
      </c>
      <c r="EV31" s="248" t="str">
        <f t="shared" si="69"/>
        <v/>
      </c>
      <c r="EW31" s="189"/>
      <c r="EX31" s="248" t="str">
        <f t="shared" si="70"/>
        <v/>
      </c>
      <c r="EY31" s="248" t="str">
        <f t="shared" si="71"/>
        <v/>
      </c>
      <c r="EZ31" s="248" t="str">
        <f t="shared" si="72"/>
        <v/>
      </c>
      <c r="FA31" s="248" t="str">
        <f t="shared" si="73"/>
        <v/>
      </c>
      <c r="FB31" s="248" t="str">
        <f t="shared" si="34"/>
        <v/>
      </c>
      <c r="FC31" s="248" t="str">
        <f t="shared" si="34"/>
        <v/>
      </c>
      <c r="FD31" s="189"/>
      <c r="FE31" s="248" t="str">
        <f t="shared" si="74"/>
        <v/>
      </c>
      <c r="FF31" s="248" t="str">
        <f t="shared" si="75"/>
        <v/>
      </c>
      <c r="FG31" s="248" t="str">
        <f t="shared" si="76"/>
        <v/>
      </c>
      <c r="FH31" s="248" t="str">
        <f t="shared" si="77"/>
        <v/>
      </c>
      <c r="FI31" s="248" t="str">
        <f t="shared" si="35"/>
        <v/>
      </c>
      <c r="FJ31" s="248" t="str">
        <f t="shared" si="35"/>
        <v/>
      </c>
      <c r="FK31" s="189"/>
      <c r="FL31" s="370"/>
      <c r="FM31" s="371"/>
      <c r="FN31" s="371"/>
      <c r="FO31" s="611"/>
      <c r="FP31" s="896"/>
      <c r="FQ31" s="370"/>
      <c r="FR31" s="371"/>
      <c r="FS31" s="371"/>
      <c r="FT31" s="611"/>
      <c r="FU31" s="896"/>
      <c r="FV31" s="370"/>
      <c r="FW31" s="371"/>
      <c r="FX31" s="371"/>
      <c r="FY31" s="611"/>
      <c r="FZ31" s="896"/>
      <c r="GA31" s="613"/>
      <c r="GB31" s="189"/>
      <c r="GC31" s="227">
        <f t="shared" si="78"/>
        <v>0</v>
      </c>
      <c r="GD31" s="228">
        <f t="shared" si="79"/>
        <v>0</v>
      </c>
      <c r="GE31" s="229">
        <f t="shared" si="80"/>
        <v>0</v>
      </c>
      <c r="GF31" s="230">
        <f t="shared" si="80"/>
        <v>0</v>
      </c>
      <c r="GG31" s="231" t="str">
        <f t="shared" si="81"/>
        <v/>
      </c>
      <c r="GH31" s="232">
        <f t="shared" si="82"/>
        <v>0</v>
      </c>
      <c r="GI31" s="227">
        <f t="shared" si="83"/>
        <v>0</v>
      </c>
      <c r="GJ31" s="233">
        <f t="shared" si="84"/>
        <v>0</v>
      </c>
      <c r="GK31" s="233">
        <f t="shared" si="85"/>
        <v>0</v>
      </c>
      <c r="GL31" s="234"/>
      <c r="GM31" s="235">
        <f t="shared" si="86"/>
        <v>0</v>
      </c>
      <c r="GN31" s="235">
        <f t="shared" si="87"/>
        <v>0</v>
      </c>
      <c r="GO31" s="235" t="str">
        <f t="shared" si="88"/>
        <v/>
      </c>
      <c r="GP31" s="380"/>
      <c r="GQ31" s="235">
        <f t="shared" si="89"/>
        <v>0</v>
      </c>
      <c r="GR31" s="235">
        <f t="shared" si="90"/>
        <v>0</v>
      </c>
      <c r="GS31" s="235" t="str">
        <f t="shared" si="91"/>
        <v/>
      </c>
      <c r="GT31" s="236"/>
      <c r="GU31" s="237" t="str">
        <f t="shared" si="92"/>
        <v/>
      </c>
      <c r="GV31" s="237" t="str">
        <f t="shared" si="93"/>
        <v/>
      </c>
      <c r="GW31" s="238" t="str">
        <f t="shared" si="94"/>
        <v/>
      </c>
      <c r="GX31" s="238" t="str">
        <f t="shared" si="95"/>
        <v/>
      </c>
      <c r="GY31" s="239"/>
      <c r="GZ31" s="240" t="str">
        <f t="shared" si="96"/>
        <v/>
      </c>
      <c r="HA31" s="235" t="str">
        <f t="shared" si="97"/>
        <v/>
      </c>
      <c r="HB31" s="235" t="str">
        <f t="shared" si="98"/>
        <v/>
      </c>
      <c r="HC31" s="235" t="str">
        <f t="shared" si="99"/>
        <v/>
      </c>
      <c r="HD31" s="235" t="str">
        <f t="shared" si="100"/>
        <v/>
      </c>
      <c r="HE31" s="235" t="str">
        <f t="shared" si="101"/>
        <v/>
      </c>
      <c r="HF31" s="188"/>
      <c r="HG31" s="235" t="str">
        <f t="shared" si="102"/>
        <v/>
      </c>
      <c r="HH31" s="235">
        <f t="shared" si="103"/>
        <v>0</v>
      </c>
      <c r="HI31" s="235">
        <f t="shared" si="103"/>
        <v>0</v>
      </c>
      <c r="HJ31" s="235">
        <f t="shared" si="103"/>
        <v>0</v>
      </c>
      <c r="HK31" s="188"/>
      <c r="HL31" s="235" t="str">
        <f t="shared" si="104"/>
        <v/>
      </c>
      <c r="HM31" s="235">
        <f t="shared" si="105"/>
        <v>0</v>
      </c>
      <c r="HN31" s="235">
        <f t="shared" si="105"/>
        <v>0</v>
      </c>
      <c r="HO31" s="235">
        <f t="shared" si="105"/>
        <v>0</v>
      </c>
      <c r="HP31" s="188"/>
      <c r="HQ31" s="235" t="str">
        <f t="shared" si="106"/>
        <v/>
      </c>
      <c r="HR31" s="235">
        <f t="shared" si="107"/>
        <v>0</v>
      </c>
      <c r="HS31" s="235">
        <f t="shared" si="107"/>
        <v>0</v>
      </c>
      <c r="HT31" s="235">
        <f t="shared" si="107"/>
        <v>0</v>
      </c>
      <c r="HU31" s="162"/>
      <c r="HV31" s="1622"/>
      <c r="HW31" s="1619"/>
      <c r="HX31" s="1619"/>
      <c r="HY31" s="1619"/>
      <c r="HZ31" s="1619"/>
      <c r="IA31" s="1619"/>
      <c r="IB31" s="1619"/>
      <c r="IC31" s="1623"/>
      <c r="ID31" s="162"/>
    </row>
    <row r="32" spans="1:238" ht="21.75" customHeight="1" x14ac:dyDescent="0.25">
      <c r="A32" s="377" t="str">
        <f t="shared" si="36"/>
        <v/>
      </c>
      <c r="B32" s="188">
        <v>6</v>
      </c>
      <c r="C32" s="164"/>
      <c r="D32" s="606"/>
      <c r="E32" s="606"/>
      <c r="F32" s="607"/>
      <c r="G32" s="607"/>
      <c r="H32" s="224" t="str">
        <f t="shared" si="37"/>
        <v/>
      </c>
      <c r="I32" s="607"/>
      <c r="J32" s="607"/>
      <c r="K32" s="373"/>
      <c r="L32" s="373"/>
      <c r="M32" s="1097"/>
      <c r="N32" s="1097"/>
      <c r="O32" s="1097"/>
      <c r="P32" s="1098"/>
      <c r="Q32" s="609"/>
      <c r="R32" s="609"/>
      <c r="S32" s="610"/>
      <c r="T32" s="371"/>
      <c r="U32" s="371"/>
      <c r="V32" s="188"/>
      <c r="W32" s="370"/>
      <c r="X32" s="371"/>
      <c r="Y32" s="371"/>
      <c r="Z32" s="611"/>
      <c r="AA32" s="896"/>
      <c r="AB32" s="370"/>
      <c r="AC32" s="371"/>
      <c r="AD32" s="371"/>
      <c r="AE32" s="611"/>
      <c r="AF32" s="896"/>
      <c r="AG32" s="370"/>
      <c r="AH32" s="371"/>
      <c r="AI32" s="371"/>
      <c r="AJ32" s="611"/>
      <c r="AK32" s="896"/>
      <c r="AL32" s="370"/>
      <c r="AM32" s="371"/>
      <c r="AN32" s="371"/>
      <c r="AO32" s="611"/>
      <c r="AP32" s="370"/>
      <c r="AQ32" s="371"/>
      <c r="AR32" s="371"/>
      <c r="AS32" s="611"/>
      <c r="AT32" s="613"/>
      <c r="AU32" s="188"/>
      <c r="AV32" s="249">
        <f t="shared" si="2"/>
        <v>0</v>
      </c>
      <c r="AW32" s="232">
        <f t="shared" si="3"/>
        <v>0</v>
      </c>
      <c r="AX32" s="250">
        <f t="shared" si="4"/>
        <v>0</v>
      </c>
      <c r="AY32" s="251">
        <f t="shared" si="5"/>
        <v>0</v>
      </c>
      <c r="AZ32" s="231" t="str">
        <f t="shared" si="38"/>
        <v/>
      </c>
      <c r="BA32" s="232">
        <f t="shared" si="39"/>
        <v>0</v>
      </c>
      <c r="BB32" s="249">
        <f t="shared" si="6"/>
        <v>0</v>
      </c>
      <c r="BC32" s="231">
        <f t="shared" si="40"/>
        <v>0</v>
      </c>
      <c r="BD32" s="231">
        <f t="shared" si="41"/>
        <v>0</v>
      </c>
      <c r="BE32" s="234"/>
      <c r="BF32" s="235">
        <f t="shared" si="42"/>
        <v>0</v>
      </c>
      <c r="BG32" s="235">
        <f t="shared" si="43"/>
        <v>0</v>
      </c>
      <c r="BH32" s="235">
        <f t="shared" si="44"/>
        <v>0</v>
      </c>
      <c r="BI32" s="380"/>
      <c r="BJ32" s="235">
        <f t="shared" si="7"/>
        <v>0</v>
      </c>
      <c r="BK32" s="235">
        <f t="shared" si="45"/>
        <v>0</v>
      </c>
      <c r="BL32" s="235" t="str">
        <f t="shared" si="46"/>
        <v/>
      </c>
      <c r="BM32" s="236"/>
      <c r="BN32" s="237" t="str">
        <f t="shared" si="8"/>
        <v/>
      </c>
      <c r="BO32" s="237" t="str">
        <f t="shared" si="9"/>
        <v/>
      </c>
      <c r="BP32" s="238" t="str">
        <f t="shared" si="10"/>
        <v/>
      </c>
      <c r="BQ32" s="238" t="str">
        <f t="shared" si="11"/>
        <v/>
      </c>
      <c r="BR32" s="239"/>
      <c r="BS32" s="252" t="str">
        <f t="shared" si="12"/>
        <v/>
      </c>
      <c r="BT32" s="244" t="str">
        <f t="shared" si="13"/>
        <v/>
      </c>
      <c r="BU32" s="244" t="str">
        <f t="shared" si="14"/>
        <v/>
      </c>
      <c r="BV32" s="244" t="str">
        <f t="shared" si="15"/>
        <v/>
      </c>
      <c r="BW32" s="244" t="str">
        <f t="shared" si="16"/>
        <v/>
      </c>
      <c r="BX32" s="244" t="str">
        <f t="shared" si="17"/>
        <v/>
      </c>
      <c r="BY32" s="244" t="str">
        <f t="shared" si="18"/>
        <v/>
      </c>
      <c r="BZ32" s="244" t="str">
        <f t="shared" si="19"/>
        <v/>
      </c>
      <c r="CA32" s="244" t="str">
        <f t="shared" si="20"/>
        <v/>
      </c>
      <c r="CB32" s="253" t="str">
        <f t="shared" si="21"/>
        <v/>
      </c>
      <c r="CC32" s="188"/>
      <c r="CD32" s="244" t="str">
        <f t="shared" si="22"/>
        <v/>
      </c>
      <c r="CE32" s="235">
        <f t="shared" si="47"/>
        <v>0</v>
      </c>
      <c r="CF32" s="235">
        <f t="shared" si="47"/>
        <v>0</v>
      </c>
      <c r="CG32" s="235">
        <f t="shared" si="47"/>
        <v>0</v>
      </c>
      <c r="CH32" s="188"/>
      <c r="CI32" s="244" t="str">
        <f t="shared" si="23"/>
        <v/>
      </c>
      <c r="CJ32" s="235">
        <f t="shared" si="48"/>
        <v>0</v>
      </c>
      <c r="CK32" s="235">
        <f t="shared" si="48"/>
        <v>0</v>
      </c>
      <c r="CL32" s="235">
        <f t="shared" si="48"/>
        <v>0</v>
      </c>
      <c r="CM32" s="188"/>
      <c r="CN32" s="244" t="str">
        <f t="shared" si="24"/>
        <v/>
      </c>
      <c r="CO32" s="235">
        <f t="shared" si="49"/>
        <v>0</v>
      </c>
      <c r="CP32" s="235">
        <f t="shared" si="49"/>
        <v>0</v>
      </c>
      <c r="CQ32" s="235">
        <f t="shared" si="49"/>
        <v>0</v>
      </c>
      <c r="CR32" s="188"/>
      <c r="CS32" s="244" t="str">
        <f t="shared" si="25"/>
        <v/>
      </c>
      <c r="CT32" s="235">
        <f t="shared" si="50"/>
        <v>0</v>
      </c>
      <c r="CU32" s="235">
        <f t="shared" si="26"/>
        <v>0</v>
      </c>
      <c r="CV32" s="235">
        <f t="shared" si="26"/>
        <v>0</v>
      </c>
      <c r="CW32" s="188"/>
      <c r="CX32" s="244" t="str">
        <f t="shared" si="27"/>
        <v/>
      </c>
      <c r="CY32" s="235">
        <f t="shared" si="51"/>
        <v>0</v>
      </c>
      <c r="CZ32" s="235">
        <f t="shared" si="51"/>
        <v>0</v>
      </c>
      <c r="DA32" s="235">
        <f t="shared" si="51"/>
        <v>0</v>
      </c>
      <c r="DB32" s="188"/>
      <c r="DC32" s="370"/>
      <c r="DD32" s="1086"/>
      <c r="DE32" s="372"/>
      <c r="DF32" s="370"/>
      <c r="DG32" s="1086"/>
      <c r="DH32" s="372"/>
      <c r="DI32" s="370"/>
      <c r="DJ32" s="1086"/>
      <c r="DK32" s="372"/>
      <c r="DL32" s="370"/>
      <c r="DM32" s="1086"/>
      <c r="DN32" s="372"/>
      <c r="DO32" s="370"/>
      <c r="DP32" s="370"/>
      <c r="DQ32" s="243">
        <f t="shared" si="52"/>
        <v>0</v>
      </c>
      <c r="DR32" s="244">
        <f t="shared" si="53"/>
        <v>0</v>
      </c>
      <c r="DS32" s="235">
        <f t="shared" si="54"/>
        <v>0</v>
      </c>
      <c r="DT32" s="244" t="str">
        <f t="shared" si="28"/>
        <v/>
      </c>
      <c r="DU32" s="42" t="str">
        <f t="shared" si="55"/>
        <v/>
      </c>
      <c r="DV32" s="42" t="str">
        <f t="shared" si="56"/>
        <v/>
      </c>
      <c r="DW32" s="42" t="str">
        <f t="shared" si="57"/>
        <v/>
      </c>
      <c r="DX32" s="162"/>
      <c r="DY32" s="42" t="str">
        <f t="shared" si="58"/>
        <v/>
      </c>
      <c r="DZ32" s="42" t="str">
        <f t="shared" si="59"/>
        <v/>
      </c>
      <c r="EA32" s="42" t="str">
        <f t="shared" si="60"/>
        <v/>
      </c>
      <c r="EB32" s="162"/>
      <c r="EC32" s="373"/>
      <c r="ED32" s="188"/>
      <c r="EE32" s="245">
        <f t="shared" si="61"/>
        <v>0</v>
      </c>
      <c r="EF32" s="189"/>
      <c r="EG32" s="245">
        <f t="shared" si="62"/>
        <v>0</v>
      </c>
      <c r="EH32" s="189"/>
      <c r="EI32" s="246" t="str">
        <f t="shared" si="63"/>
        <v/>
      </c>
      <c r="EJ32" s="247" t="str">
        <f t="shared" si="29"/>
        <v/>
      </c>
      <c r="EK32" s="248" t="str">
        <f t="shared" si="30"/>
        <v/>
      </c>
      <c r="EL32" s="248" t="str">
        <f t="shared" si="31"/>
        <v/>
      </c>
      <c r="EM32" s="248" t="str">
        <f t="shared" si="32"/>
        <v/>
      </c>
      <c r="EN32" s="248" t="str">
        <f t="shared" si="64"/>
        <v/>
      </c>
      <c r="EO32" s="248" t="str">
        <f t="shared" si="33"/>
        <v/>
      </c>
      <c r="EP32" s="189"/>
      <c r="EQ32" s="248" t="str">
        <f t="shared" si="65"/>
        <v/>
      </c>
      <c r="ER32" s="248" t="str">
        <f t="shared" si="66"/>
        <v/>
      </c>
      <c r="ES32" s="248" t="str">
        <f t="shared" si="67"/>
        <v/>
      </c>
      <c r="ET32" s="248" t="str">
        <f t="shared" si="68"/>
        <v/>
      </c>
      <c r="EU32" s="248" t="str">
        <f t="shared" si="69"/>
        <v/>
      </c>
      <c r="EV32" s="248" t="str">
        <f t="shared" si="69"/>
        <v/>
      </c>
      <c r="EW32" s="189"/>
      <c r="EX32" s="248" t="str">
        <f t="shared" si="70"/>
        <v/>
      </c>
      <c r="EY32" s="248" t="str">
        <f t="shared" si="71"/>
        <v/>
      </c>
      <c r="EZ32" s="248" t="str">
        <f t="shared" si="72"/>
        <v/>
      </c>
      <c r="FA32" s="248" t="str">
        <f t="shared" si="73"/>
        <v/>
      </c>
      <c r="FB32" s="248" t="str">
        <f t="shared" si="34"/>
        <v/>
      </c>
      <c r="FC32" s="248" t="str">
        <f t="shared" si="34"/>
        <v/>
      </c>
      <c r="FD32" s="189"/>
      <c r="FE32" s="248" t="str">
        <f t="shared" si="74"/>
        <v/>
      </c>
      <c r="FF32" s="248" t="str">
        <f t="shared" si="75"/>
        <v/>
      </c>
      <c r="FG32" s="248" t="str">
        <f t="shared" si="76"/>
        <v/>
      </c>
      <c r="FH32" s="248" t="str">
        <f t="shared" si="77"/>
        <v/>
      </c>
      <c r="FI32" s="248" t="str">
        <f t="shared" si="35"/>
        <v/>
      </c>
      <c r="FJ32" s="248" t="str">
        <f t="shared" si="35"/>
        <v/>
      </c>
      <c r="FK32" s="189"/>
      <c r="FL32" s="370"/>
      <c r="FM32" s="371"/>
      <c r="FN32" s="371"/>
      <c r="FO32" s="611"/>
      <c r="FP32" s="896"/>
      <c r="FQ32" s="370"/>
      <c r="FR32" s="371"/>
      <c r="FS32" s="371"/>
      <c r="FT32" s="611"/>
      <c r="FU32" s="896"/>
      <c r="FV32" s="370"/>
      <c r="FW32" s="371"/>
      <c r="FX32" s="371"/>
      <c r="FY32" s="611"/>
      <c r="FZ32" s="896"/>
      <c r="GA32" s="613"/>
      <c r="GB32" s="189"/>
      <c r="GC32" s="227">
        <f t="shared" si="78"/>
        <v>0</v>
      </c>
      <c r="GD32" s="228">
        <f t="shared" si="79"/>
        <v>0</v>
      </c>
      <c r="GE32" s="229">
        <f t="shared" si="80"/>
        <v>0</v>
      </c>
      <c r="GF32" s="230">
        <f t="shared" si="80"/>
        <v>0</v>
      </c>
      <c r="GG32" s="231" t="str">
        <f t="shared" si="81"/>
        <v/>
      </c>
      <c r="GH32" s="232">
        <f t="shared" si="82"/>
        <v>0</v>
      </c>
      <c r="GI32" s="227">
        <f t="shared" si="83"/>
        <v>0</v>
      </c>
      <c r="GJ32" s="233">
        <f t="shared" si="84"/>
        <v>0</v>
      </c>
      <c r="GK32" s="233">
        <f t="shared" si="85"/>
        <v>0</v>
      </c>
      <c r="GL32" s="234"/>
      <c r="GM32" s="235">
        <f t="shared" si="86"/>
        <v>0</v>
      </c>
      <c r="GN32" s="235">
        <f t="shared" si="87"/>
        <v>0</v>
      </c>
      <c r="GO32" s="235" t="str">
        <f t="shared" si="88"/>
        <v/>
      </c>
      <c r="GP32" s="380"/>
      <c r="GQ32" s="235">
        <f t="shared" si="89"/>
        <v>0</v>
      </c>
      <c r="GR32" s="235">
        <f t="shared" si="90"/>
        <v>0</v>
      </c>
      <c r="GS32" s="235" t="str">
        <f t="shared" si="91"/>
        <v/>
      </c>
      <c r="GT32" s="236"/>
      <c r="GU32" s="237" t="str">
        <f t="shared" si="92"/>
        <v/>
      </c>
      <c r="GV32" s="237" t="str">
        <f t="shared" si="93"/>
        <v/>
      </c>
      <c r="GW32" s="238" t="str">
        <f t="shared" si="94"/>
        <v/>
      </c>
      <c r="GX32" s="238" t="str">
        <f t="shared" si="95"/>
        <v/>
      </c>
      <c r="GY32" s="239"/>
      <c r="GZ32" s="240" t="str">
        <f t="shared" si="96"/>
        <v/>
      </c>
      <c r="HA32" s="235" t="str">
        <f t="shared" si="97"/>
        <v/>
      </c>
      <c r="HB32" s="235" t="str">
        <f t="shared" si="98"/>
        <v/>
      </c>
      <c r="HC32" s="235" t="str">
        <f t="shared" si="99"/>
        <v/>
      </c>
      <c r="HD32" s="235" t="str">
        <f t="shared" si="100"/>
        <v/>
      </c>
      <c r="HE32" s="235" t="str">
        <f t="shared" si="101"/>
        <v/>
      </c>
      <c r="HF32" s="188"/>
      <c r="HG32" s="235" t="str">
        <f t="shared" si="102"/>
        <v/>
      </c>
      <c r="HH32" s="235">
        <f t="shared" si="103"/>
        <v>0</v>
      </c>
      <c r="HI32" s="235">
        <f t="shared" si="103"/>
        <v>0</v>
      </c>
      <c r="HJ32" s="235">
        <f t="shared" si="103"/>
        <v>0</v>
      </c>
      <c r="HK32" s="188"/>
      <c r="HL32" s="235" t="str">
        <f t="shared" si="104"/>
        <v/>
      </c>
      <c r="HM32" s="235">
        <f t="shared" si="105"/>
        <v>0</v>
      </c>
      <c r="HN32" s="235">
        <f t="shared" si="105"/>
        <v>0</v>
      </c>
      <c r="HO32" s="235">
        <f t="shared" si="105"/>
        <v>0</v>
      </c>
      <c r="HP32" s="188"/>
      <c r="HQ32" s="235" t="str">
        <f t="shared" si="106"/>
        <v/>
      </c>
      <c r="HR32" s="235">
        <f t="shared" si="107"/>
        <v>0</v>
      </c>
      <c r="HS32" s="235">
        <f t="shared" si="107"/>
        <v>0</v>
      </c>
      <c r="HT32" s="235">
        <f t="shared" si="107"/>
        <v>0</v>
      </c>
      <c r="HU32" s="162"/>
      <c r="HV32" s="1622"/>
      <c r="HW32" s="1619"/>
      <c r="HX32" s="1619"/>
      <c r="HY32" s="1619"/>
      <c r="HZ32" s="1619"/>
      <c r="IA32" s="1619"/>
      <c r="IB32" s="1619"/>
      <c r="IC32" s="1623"/>
      <c r="ID32" s="162"/>
    </row>
    <row r="33" spans="1:238" ht="21.75" customHeight="1" x14ac:dyDescent="0.25">
      <c r="A33" s="377" t="str">
        <f t="shared" si="36"/>
        <v/>
      </c>
      <c r="B33" s="188">
        <v>7</v>
      </c>
      <c r="C33" s="164"/>
      <c r="D33" s="606"/>
      <c r="E33" s="606"/>
      <c r="F33" s="607"/>
      <c r="G33" s="607"/>
      <c r="H33" s="224" t="str">
        <f t="shared" si="37"/>
        <v/>
      </c>
      <c r="I33" s="607"/>
      <c r="J33" s="607"/>
      <c r="K33" s="373"/>
      <c r="L33" s="373"/>
      <c r="M33" s="1097"/>
      <c r="N33" s="1097"/>
      <c r="O33" s="1097"/>
      <c r="P33" s="1098"/>
      <c r="Q33" s="609"/>
      <c r="R33" s="609"/>
      <c r="S33" s="610"/>
      <c r="T33" s="371"/>
      <c r="U33" s="371"/>
      <c r="V33" s="188"/>
      <c r="W33" s="370"/>
      <c r="X33" s="371"/>
      <c r="Y33" s="371"/>
      <c r="Z33" s="611"/>
      <c r="AA33" s="896"/>
      <c r="AB33" s="370"/>
      <c r="AC33" s="371"/>
      <c r="AD33" s="371"/>
      <c r="AE33" s="611"/>
      <c r="AF33" s="896"/>
      <c r="AG33" s="370"/>
      <c r="AH33" s="371"/>
      <c r="AI33" s="371"/>
      <c r="AJ33" s="611"/>
      <c r="AK33" s="896"/>
      <c r="AL33" s="370"/>
      <c r="AM33" s="371"/>
      <c r="AN33" s="371"/>
      <c r="AO33" s="611"/>
      <c r="AP33" s="370"/>
      <c r="AQ33" s="371"/>
      <c r="AR33" s="371"/>
      <c r="AS33" s="611"/>
      <c r="AT33" s="613"/>
      <c r="AU33" s="188"/>
      <c r="AV33" s="249">
        <f t="shared" si="2"/>
        <v>0</v>
      </c>
      <c r="AW33" s="232">
        <f t="shared" si="3"/>
        <v>0</v>
      </c>
      <c r="AX33" s="250">
        <f t="shared" si="4"/>
        <v>0</v>
      </c>
      <c r="AY33" s="251">
        <f t="shared" si="5"/>
        <v>0</v>
      </c>
      <c r="AZ33" s="231" t="str">
        <f t="shared" si="38"/>
        <v/>
      </c>
      <c r="BA33" s="232">
        <f t="shared" si="39"/>
        <v>0</v>
      </c>
      <c r="BB33" s="249">
        <f t="shared" si="6"/>
        <v>0</v>
      </c>
      <c r="BC33" s="231">
        <f t="shared" si="40"/>
        <v>0</v>
      </c>
      <c r="BD33" s="231">
        <f t="shared" si="41"/>
        <v>0</v>
      </c>
      <c r="BE33" s="234"/>
      <c r="BF33" s="235">
        <f t="shared" si="42"/>
        <v>0</v>
      </c>
      <c r="BG33" s="235">
        <f t="shared" si="43"/>
        <v>0</v>
      </c>
      <c r="BH33" s="235">
        <f t="shared" si="44"/>
        <v>0</v>
      </c>
      <c r="BI33" s="380"/>
      <c r="BJ33" s="235">
        <f t="shared" si="7"/>
        <v>0</v>
      </c>
      <c r="BK33" s="235">
        <f t="shared" si="45"/>
        <v>0</v>
      </c>
      <c r="BL33" s="235" t="str">
        <f t="shared" si="46"/>
        <v/>
      </c>
      <c r="BM33" s="236"/>
      <c r="BN33" s="237" t="str">
        <f t="shared" si="8"/>
        <v/>
      </c>
      <c r="BO33" s="237" t="str">
        <f t="shared" si="9"/>
        <v/>
      </c>
      <c r="BP33" s="238" t="str">
        <f t="shared" si="10"/>
        <v/>
      </c>
      <c r="BQ33" s="238" t="str">
        <f t="shared" si="11"/>
        <v/>
      </c>
      <c r="BR33" s="239"/>
      <c r="BS33" s="252" t="str">
        <f t="shared" si="12"/>
        <v/>
      </c>
      <c r="BT33" s="244" t="str">
        <f t="shared" si="13"/>
        <v/>
      </c>
      <c r="BU33" s="244" t="str">
        <f t="shared" si="14"/>
        <v/>
      </c>
      <c r="BV33" s="244" t="str">
        <f t="shared" si="15"/>
        <v/>
      </c>
      <c r="BW33" s="244" t="str">
        <f t="shared" si="16"/>
        <v/>
      </c>
      <c r="BX33" s="244" t="str">
        <f t="shared" si="17"/>
        <v/>
      </c>
      <c r="BY33" s="244" t="str">
        <f t="shared" si="18"/>
        <v/>
      </c>
      <c r="BZ33" s="244" t="str">
        <f t="shared" si="19"/>
        <v/>
      </c>
      <c r="CA33" s="244" t="str">
        <f t="shared" si="20"/>
        <v/>
      </c>
      <c r="CB33" s="253" t="str">
        <f t="shared" si="21"/>
        <v/>
      </c>
      <c r="CC33" s="188"/>
      <c r="CD33" s="244" t="str">
        <f t="shared" si="22"/>
        <v/>
      </c>
      <c r="CE33" s="235">
        <f t="shared" si="47"/>
        <v>0</v>
      </c>
      <c r="CF33" s="235">
        <f t="shared" si="47"/>
        <v>0</v>
      </c>
      <c r="CG33" s="235">
        <f t="shared" si="47"/>
        <v>0</v>
      </c>
      <c r="CH33" s="188"/>
      <c r="CI33" s="244" t="str">
        <f t="shared" si="23"/>
        <v/>
      </c>
      <c r="CJ33" s="235">
        <f t="shared" si="48"/>
        <v>0</v>
      </c>
      <c r="CK33" s="235">
        <f t="shared" si="48"/>
        <v>0</v>
      </c>
      <c r="CL33" s="235">
        <f t="shared" si="48"/>
        <v>0</v>
      </c>
      <c r="CM33" s="188"/>
      <c r="CN33" s="244" t="str">
        <f t="shared" si="24"/>
        <v/>
      </c>
      <c r="CO33" s="235">
        <f t="shared" si="49"/>
        <v>0</v>
      </c>
      <c r="CP33" s="235">
        <f t="shared" si="49"/>
        <v>0</v>
      </c>
      <c r="CQ33" s="235">
        <f t="shared" si="49"/>
        <v>0</v>
      </c>
      <c r="CR33" s="188"/>
      <c r="CS33" s="244" t="str">
        <f t="shared" si="25"/>
        <v/>
      </c>
      <c r="CT33" s="235">
        <f t="shared" si="50"/>
        <v>0</v>
      </c>
      <c r="CU33" s="235">
        <f t="shared" si="26"/>
        <v>0</v>
      </c>
      <c r="CV33" s="235">
        <f t="shared" si="26"/>
        <v>0</v>
      </c>
      <c r="CW33" s="188"/>
      <c r="CX33" s="244" t="str">
        <f t="shared" si="27"/>
        <v/>
      </c>
      <c r="CY33" s="235">
        <f t="shared" si="51"/>
        <v>0</v>
      </c>
      <c r="CZ33" s="235">
        <f t="shared" si="51"/>
        <v>0</v>
      </c>
      <c r="DA33" s="235">
        <f t="shared" si="51"/>
        <v>0</v>
      </c>
      <c r="DB33" s="188"/>
      <c r="DC33" s="370"/>
      <c r="DD33" s="1086"/>
      <c r="DE33" s="372"/>
      <c r="DF33" s="370"/>
      <c r="DG33" s="1086"/>
      <c r="DH33" s="372"/>
      <c r="DI33" s="370"/>
      <c r="DJ33" s="1086"/>
      <c r="DK33" s="372"/>
      <c r="DL33" s="370"/>
      <c r="DM33" s="1086"/>
      <c r="DN33" s="372"/>
      <c r="DO33" s="370"/>
      <c r="DP33" s="370"/>
      <c r="DQ33" s="243">
        <f t="shared" si="52"/>
        <v>0</v>
      </c>
      <c r="DR33" s="244">
        <f t="shared" si="53"/>
        <v>0</v>
      </c>
      <c r="DS33" s="235">
        <f t="shared" si="54"/>
        <v>0</v>
      </c>
      <c r="DT33" s="244" t="str">
        <f t="shared" si="28"/>
        <v/>
      </c>
      <c r="DU33" s="42" t="str">
        <f t="shared" si="55"/>
        <v/>
      </c>
      <c r="DV33" s="42" t="str">
        <f t="shared" si="56"/>
        <v/>
      </c>
      <c r="DW33" s="42" t="str">
        <f t="shared" si="57"/>
        <v/>
      </c>
      <c r="DX33" s="162"/>
      <c r="DY33" s="42" t="str">
        <f t="shared" si="58"/>
        <v/>
      </c>
      <c r="DZ33" s="42" t="str">
        <f t="shared" si="59"/>
        <v/>
      </c>
      <c r="EA33" s="42" t="str">
        <f t="shared" si="60"/>
        <v/>
      </c>
      <c r="EB33" s="162"/>
      <c r="EC33" s="373"/>
      <c r="ED33" s="188"/>
      <c r="EE33" s="245">
        <f t="shared" si="61"/>
        <v>0</v>
      </c>
      <c r="EF33" s="189"/>
      <c r="EG33" s="245">
        <f t="shared" si="62"/>
        <v>0</v>
      </c>
      <c r="EH33" s="189"/>
      <c r="EI33" s="246" t="str">
        <f t="shared" si="63"/>
        <v/>
      </c>
      <c r="EJ33" s="247" t="str">
        <f t="shared" si="29"/>
        <v/>
      </c>
      <c r="EK33" s="248" t="str">
        <f t="shared" si="30"/>
        <v/>
      </c>
      <c r="EL33" s="248" t="str">
        <f t="shared" si="31"/>
        <v/>
      </c>
      <c r="EM33" s="248" t="str">
        <f t="shared" si="32"/>
        <v/>
      </c>
      <c r="EN33" s="248" t="str">
        <f t="shared" si="64"/>
        <v/>
      </c>
      <c r="EO33" s="248" t="str">
        <f t="shared" si="33"/>
        <v/>
      </c>
      <c r="EP33" s="189"/>
      <c r="EQ33" s="248" t="str">
        <f t="shared" si="65"/>
        <v/>
      </c>
      <c r="ER33" s="248" t="str">
        <f t="shared" si="66"/>
        <v/>
      </c>
      <c r="ES33" s="248" t="str">
        <f t="shared" si="67"/>
        <v/>
      </c>
      <c r="ET33" s="248" t="str">
        <f t="shared" si="68"/>
        <v/>
      </c>
      <c r="EU33" s="248" t="str">
        <f t="shared" si="69"/>
        <v/>
      </c>
      <c r="EV33" s="248" t="str">
        <f t="shared" si="69"/>
        <v/>
      </c>
      <c r="EW33" s="189"/>
      <c r="EX33" s="248" t="str">
        <f t="shared" si="70"/>
        <v/>
      </c>
      <c r="EY33" s="248" t="str">
        <f t="shared" si="71"/>
        <v/>
      </c>
      <c r="EZ33" s="248" t="str">
        <f t="shared" si="72"/>
        <v/>
      </c>
      <c r="FA33" s="248" t="str">
        <f t="shared" si="73"/>
        <v/>
      </c>
      <c r="FB33" s="248" t="str">
        <f t="shared" si="34"/>
        <v/>
      </c>
      <c r="FC33" s="248" t="str">
        <f t="shared" si="34"/>
        <v/>
      </c>
      <c r="FD33" s="189"/>
      <c r="FE33" s="248" t="str">
        <f t="shared" si="74"/>
        <v/>
      </c>
      <c r="FF33" s="248" t="str">
        <f t="shared" si="75"/>
        <v/>
      </c>
      <c r="FG33" s="248" t="str">
        <f t="shared" si="76"/>
        <v/>
      </c>
      <c r="FH33" s="248" t="str">
        <f t="shared" si="77"/>
        <v/>
      </c>
      <c r="FI33" s="248" t="str">
        <f t="shared" si="35"/>
        <v/>
      </c>
      <c r="FJ33" s="248" t="str">
        <f t="shared" si="35"/>
        <v/>
      </c>
      <c r="FK33" s="189"/>
      <c r="FL33" s="370"/>
      <c r="FM33" s="371"/>
      <c r="FN33" s="371"/>
      <c r="FO33" s="611"/>
      <c r="FP33" s="896"/>
      <c r="FQ33" s="370"/>
      <c r="FR33" s="371"/>
      <c r="FS33" s="371"/>
      <c r="FT33" s="611"/>
      <c r="FU33" s="896"/>
      <c r="FV33" s="370"/>
      <c r="FW33" s="371"/>
      <c r="FX33" s="371"/>
      <c r="FY33" s="611"/>
      <c r="FZ33" s="896"/>
      <c r="GA33" s="613"/>
      <c r="GB33" s="189"/>
      <c r="GC33" s="227">
        <f t="shared" si="78"/>
        <v>0</v>
      </c>
      <c r="GD33" s="228">
        <f t="shared" si="79"/>
        <v>0</v>
      </c>
      <c r="GE33" s="229">
        <f t="shared" si="80"/>
        <v>0</v>
      </c>
      <c r="GF33" s="230">
        <f t="shared" si="80"/>
        <v>0</v>
      </c>
      <c r="GG33" s="231" t="str">
        <f t="shared" si="81"/>
        <v/>
      </c>
      <c r="GH33" s="232">
        <f t="shared" si="82"/>
        <v>0</v>
      </c>
      <c r="GI33" s="227">
        <f t="shared" si="83"/>
        <v>0</v>
      </c>
      <c r="GJ33" s="233">
        <f t="shared" si="84"/>
        <v>0</v>
      </c>
      <c r="GK33" s="233">
        <f t="shared" si="85"/>
        <v>0</v>
      </c>
      <c r="GL33" s="234"/>
      <c r="GM33" s="235">
        <f t="shared" si="86"/>
        <v>0</v>
      </c>
      <c r="GN33" s="235">
        <f t="shared" si="87"/>
        <v>0</v>
      </c>
      <c r="GO33" s="235" t="str">
        <f t="shared" si="88"/>
        <v/>
      </c>
      <c r="GP33" s="380"/>
      <c r="GQ33" s="235">
        <f t="shared" si="89"/>
        <v>0</v>
      </c>
      <c r="GR33" s="235">
        <f t="shared" si="90"/>
        <v>0</v>
      </c>
      <c r="GS33" s="235" t="str">
        <f t="shared" si="91"/>
        <v/>
      </c>
      <c r="GT33" s="236"/>
      <c r="GU33" s="237" t="str">
        <f t="shared" si="92"/>
        <v/>
      </c>
      <c r="GV33" s="237" t="str">
        <f t="shared" si="93"/>
        <v/>
      </c>
      <c r="GW33" s="238" t="str">
        <f t="shared" si="94"/>
        <v/>
      </c>
      <c r="GX33" s="238" t="str">
        <f t="shared" si="95"/>
        <v/>
      </c>
      <c r="GY33" s="239"/>
      <c r="GZ33" s="240" t="str">
        <f t="shared" si="96"/>
        <v/>
      </c>
      <c r="HA33" s="235" t="str">
        <f t="shared" si="97"/>
        <v/>
      </c>
      <c r="HB33" s="235" t="str">
        <f t="shared" si="98"/>
        <v/>
      </c>
      <c r="HC33" s="235" t="str">
        <f t="shared" si="99"/>
        <v/>
      </c>
      <c r="HD33" s="235" t="str">
        <f t="shared" si="100"/>
        <v/>
      </c>
      <c r="HE33" s="235" t="str">
        <f t="shared" si="101"/>
        <v/>
      </c>
      <c r="HF33" s="188"/>
      <c r="HG33" s="235" t="str">
        <f t="shared" si="102"/>
        <v/>
      </c>
      <c r="HH33" s="235">
        <f t="shared" si="103"/>
        <v>0</v>
      </c>
      <c r="HI33" s="235">
        <f t="shared" si="103"/>
        <v>0</v>
      </c>
      <c r="HJ33" s="235">
        <f t="shared" si="103"/>
        <v>0</v>
      </c>
      <c r="HK33" s="188"/>
      <c r="HL33" s="235" t="str">
        <f t="shared" si="104"/>
        <v/>
      </c>
      <c r="HM33" s="235">
        <f t="shared" si="105"/>
        <v>0</v>
      </c>
      <c r="HN33" s="235">
        <f t="shared" si="105"/>
        <v>0</v>
      </c>
      <c r="HO33" s="235">
        <f t="shared" si="105"/>
        <v>0</v>
      </c>
      <c r="HP33" s="188"/>
      <c r="HQ33" s="235" t="str">
        <f t="shared" si="106"/>
        <v/>
      </c>
      <c r="HR33" s="235">
        <f t="shared" si="107"/>
        <v>0</v>
      </c>
      <c r="HS33" s="235">
        <f t="shared" si="107"/>
        <v>0</v>
      </c>
      <c r="HT33" s="235">
        <f t="shared" si="107"/>
        <v>0</v>
      </c>
      <c r="HU33" s="162"/>
      <c r="HV33" s="1622"/>
      <c r="HW33" s="1619"/>
      <c r="HX33" s="1619"/>
      <c r="HY33" s="1619"/>
      <c r="HZ33" s="1619"/>
      <c r="IA33" s="1619"/>
      <c r="IB33" s="1619"/>
      <c r="IC33" s="1623"/>
      <c r="ID33" s="162"/>
    </row>
    <row r="34" spans="1:238" ht="21.75" customHeight="1" x14ac:dyDescent="0.25">
      <c r="A34" s="377" t="str">
        <f t="shared" si="36"/>
        <v/>
      </c>
      <c r="B34" s="188">
        <v>8</v>
      </c>
      <c r="C34" s="165"/>
      <c r="D34" s="606"/>
      <c r="E34" s="606"/>
      <c r="F34" s="607"/>
      <c r="G34" s="607"/>
      <c r="H34" s="224" t="str">
        <f t="shared" si="37"/>
        <v/>
      </c>
      <c r="I34" s="607"/>
      <c r="J34" s="607"/>
      <c r="K34" s="373"/>
      <c r="L34" s="373"/>
      <c r="M34" s="1097"/>
      <c r="N34" s="1097"/>
      <c r="O34" s="1097"/>
      <c r="P34" s="1098"/>
      <c r="Q34" s="609"/>
      <c r="R34" s="609"/>
      <c r="S34" s="610"/>
      <c r="T34" s="371"/>
      <c r="U34" s="371"/>
      <c r="V34" s="188"/>
      <c r="W34" s="370"/>
      <c r="X34" s="371"/>
      <c r="Y34" s="371"/>
      <c r="Z34" s="611"/>
      <c r="AA34" s="896"/>
      <c r="AB34" s="370"/>
      <c r="AC34" s="371"/>
      <c r="AD34" s="371"/>
      <c r="AE34" s="611"/>
      <c r="AF34" s="896"/>
      <c r="AG34" s="370"/>
      <c r="AH34" s="371"/>
      <c r="AI34" s="371"/>
      <c r="AJ34" s="611"/>
      <c r="AK34" s="896"/>
      <c r="AL34" s="370"/>
      <c r="AM34" s="371"/>
      <c r="AN34" s="371"/>
      <c r="AO34" s="611"/>
      <c r="AP34" s="370"/>
      <c r="AQ34" s="371"/>
      <c r="AR34" s="371"/>
      <c r="AS34" s="611"/>
      <c r="AT34" s="613"/>
      <c r="AU34" s="188"/>
      <c r="AV34" s="249">
        <f t="shared" si="2"/>
        <v>0</v>
      </c>
      <c r="AW34" s="232">
        <f t="shared" si="3"/>
        <v>0</v>
      </c>
      <c r="AX34" s="250">
        <f t="shared" si="4"/>
        <v>0</v>
      </c>
      <c r="AY34" s="251">
        <f t="shared" si="5"/>
        <v>0</v>
      </c>
      <c r="AZ34" s="231" t="str">
        <f t="shared" si="38"/>
        <v/>
      </c>
      <c r="BA34" s="232">
        <f t="shared" si="39"/>
        <v>0</v>
      </c>
      <c r="BB34" s="249">
        <f t="shared" si="6"/>
        <v>0</v>
      </c>
      <c r="BC34" s="231">
        <f t="shared" si="40"/>
        <v>0</v>
      </c>
      <c r="BD34" s="231">
        <f t="shared" si="41"/>
        <v>0</v>
      </c>
      <c r="BE34" s="234"/>
      <c r="BF34" s="235">
        <f t="shared" si="42"/>
        <v>0</v>
      </c>
      <c r="BG34" s="235">
        <f t="shared" si="43"/>
        <v>0</v>
      </c>
      <c r="BH34" s="235">
        <f t="shared" si="44"/>
        <v>0</v>
      </c>
      <c r="BI34" s="380"/>
      <c r="BJ34" s="235">
        <f t="shared" si="7"/>
        <v>0</v>
      </c>
      <c r="BK34" s="235">
        <f t="shared" si="45"/>
        <v>0</v>
      </c>
      <c r="BL34" s="235" t="str">
        <f t="shared" si="46"/>
        <v/>
      </c>
      <c r="BM34" s="236"/>
      <c r="BN34" s="237" t="str">
        <f t="shared" si="8"/>
        <v/>
      </c>
      <c r="BO34" s="237" t="str">
        <f t="shared" si="9"/>
        <v/>
      </c>
      <c r="BP34" s="238" t="str">
        <f t="shared" si="10"/>
        <v/>
      </c>
      <c r="BQ34" s="238" t="str">
        <f t="shared" si="11"/>
        <v/>
      </c>
      <c r="BR34" s="239"/>
      <c r="BS34" s="252" t="str">
        <f t="shared" si="12"/>
        <v/>
      </c>
      <c r="BT34" s="244" t="str">
        <f t="shared" si="13"/>
        <v/>
      </c>
      <c r="BU34" s="244" t="str">
        <f t="shared" si="14"/>
        <v/>
      </c>
      <c r="BV34" s="244" t="str">
        <f t="shared" si="15"/>
        <v/>
      </c>
      <c r="BW34" s="244" t="str">
        <f t="shared" si="16"/>
        <v/>
      </c>
      <c r="BX34" s="244" t="str">
        <f t="shared" si="17"/>
        <v/>
      </c>
      <c r="BY34" s="244" t="str">
        <f t="shared" si="18"/>
        <v/>
      </c>
      <c r="BZ34" s="244" t="str">
        <f t="shared" si="19"/>
        <v/>
      </c>
      <c r="CA34" s="244" t="str">
        <f t="shared" si="20"/>
        <v/>
      </c>
      <c r="CB34" s="253" t="str">
        <f t="shared" si="21"/>
        <v/>
      </c>
      <c r="CC34" s="188"/>
      <c r="CD34" s="244" t="str">
        <f t="shared" si="22"/>
        <v/>
      </c>
      <c r="CE34" s="235">
        <f t="shared" si="47"/>
        <v>0</v>
      </c>
      <c r="CF34" s="235">
        <f t="shared" si="47"/>
        <v>0</v>
      </c>
      <c r="CG34" s="235">
        <f t="shared" si="47"/>
        <v>0</v>
      </c>
      <c r="CH34" s="188"/>
      <c r="CI34" s="244" t="str">
        <f t="shared" si="23"/>
        <v/>
      </c>
      <c r="CJ34" s="235">
        <f t="shared" si="48"/>
        <v>0</v>
      </c>
      <c r="CK34" s="235">
        <f t="shared" si="48"/>
        <v>0</v>
      </c>
      <c r="CL34" s="235">
        <f t="shared" si="48"/>
        <v>0</v>
      </c>
      <c r="CM34" s="188"/>
      <c r="CN34" s="244" t="str">
        <f t="shared" si="24"/>
        <v/>
      </c>
      <c r="CO34" s="235">
        <f t="shared" si="49"/>
        <v>0</v>
      </c>
      <c r="CP34" s="235">
        <f t="shared" si="49"/>
        <v>0</v>
      </c>
      <c r="CQ34" s="235">
        <f t="shared" si="49"/>
        <v>0</v>
      </c>
      <c r="CR34" s="188"/>
      <c r="CS34" s="244" t="str">
        <f t="shared" si="25"/>
        <v/>
      </c>
      <c r="CT34" s="235">
        <f t="shared" si="50"/>
        <v>0</v>
      </c>
      <c r="CU34" s="235">
        <f t="shared" si="26"/>
        <v>0</v>
      </c>
      <c r="CV34" s="235">
        <f t="shared" si="26"/>
        <v>0</v>
      </c>
      <c r="CW34" s="188"/>
      <c r="CX34" s="244" t="str">
        <f t="shared" si="27"/>
        <v/>
      </c>
      <c r="CY34" s="235">
        <f t="shared" si="51"/>
        <v>0</v>
      </c>
      <c r="CZ34" s="235">
        <f t="shared" si="51"/>
        <v>0</v>
      </c>
      <c r="DA34" s="235">
        <f t="shared" si="51"/>
        <v>0</v>
      </c>
      <c r="DB34" s="188"/>
      <c r="DC34" s="370"/>
      <c r="DD34" s="1086"/>
      <c r="DE34" s="372"/>
      <c r="DF34" s="370"/>
      <c r="DG34" s="1086"/>
      <c r="DH34" s="372"/>
      <c r="DI34" s="370"/>
      <c r="DJ34" s="1086"/>
      <c r="DK34" s="372"/>
      <c r="DL34" s="370"/>
      <c r="DM34" s="1086"/>
      <c r="DN34" s="372"/>
      <c r="DO34" s="370"/>
      <c r="DP34" s="370"/>
      <c r="DQ34" s="243">
        <f t="shared" si="52"/>
        <v>0</v>
      </c>
      <c r="DR34" s="244">
        <f t="shared" si="53"/>
        <v>0</v>
      </c>
      <c r="DS34" s="235">
        <f t="shared" si="54"/>
        <v>0</v>
      </c>
      <c r="DT34" s="244" t="str">
        <f t="shared" si="28"/>
        <v/>
      </c>
      <c r="DU34" s="42" t="str">
        <f t="shared" si="55"/>
        <v/>
      </c>
      <c r="DV34" s="42" t="str">
        <f t="shared" si="56"/>
        <v/>
      </c>
      <c r="DW34" s="42" t="str">
        <f t="shared" si="57"/>
        <v/>
      </c>
      <c r="DX34" s="162"/>
      <c r="DY34" s="42" t="str">
        <f t="shared" si="58"/>
        <v/>
      </c>
      <c r="DZ34" s="42" t="str">
        <f t="shared" si="59"/>
        <v/>
      </c>
      <c r="EA34" s="42" t="str">
        <f t="shared" si="60"/>
        <v/>
      </c>
      <c r="EB34" s="162"/>
      <c r="EC34" s="373"/>
      <c r="ED34" s="188"/>
      <c r="EE34" s="245">
        <f t="shared" si="61"/>
        <v>0</v>
      </c>
      <c r="EF34" s="189"/>
      <c r="EG34" s="245">
        <f t="shared" si="62"/>
        <v>0</v>
      </c>
      <c r="EH34" s="189"/>
      <c r="EI34" s="246" t="str">
        <f t="shared" si="63"/>
        <v/>
      </c>
      <c r="EJ34" s="247" t="str">
        <f t="shared" si="29"/>
        <v/>
      </c>
      <c r="EK34" s="248" t="str">
        <f t="shared" si="30"/>
        <v/>
      </c>
      <c r="EL34" s="248" t="str">
        <f t="shared" si="31"/>
        <v/>
      </c>
      <c r="EM34" s="248" t="str">
        <f t="shared" si="32"/>
        <v/>
      </c>
      <c r="EN34" s="248" t="str">
        <f t="shared" si="64"/>
        <v/>
      </c>
      <c r="EO34" s="248" t="str">
        <f t="shared" si="33"/>
        <v/>
      </c>
      <c r="EP34" s="189"/>
      <c r="EQ34" s="248" t="str">
        <f t="shared" si="65"/>
        <v/>
      </c>
      <c r="ER34" s="248" t="str">
        <f t="shared" si="66"/>
        <v/>
      </c>
      <c r="ES34" s="248" t="str">
        <f t="shared" si="67"/>
        <v/>
      </c>
      <c r="ET34" s="248" t="str">
        <f t="shared" si="68"/>
        <v/>
      </c>
      <c r="EU34" s="248" t="str">
        <f t="shared" si="69"/>
        <v/>
      </c>
      <c r="EV34" s="248" t="str">
        <f t="shared" si="69"/>
        <v/>
      </c>
      <c r="EW34" s="189"/>
      <c r="EX34" s="248" t="str">
        <f t="shared" si="70"/>
        <v/>
      </c>
      <c r="EY34" s="248" t="str">
        <f t="shared" si="71"/>
        <v/>
      </c>
      <c r="EZ34" s="248" t="str">
        <f t="shared" si="72"/>
        <v/>
      </c>
      <c r="FA34" s="248" t="str">
        <f t="shared" si="73"/>
        <v/>
      </c>
      <c r="FB34" s="248" t="str">
        <f t="shared" si="34"/>
        <v/>
      </c>
      <c r="FC34" s="248" t="str">
        <f t="shared" si="34"/>
        <v/>
      </c>
      <c r="FD34" s="189"/>
      <c r="FE34" s="248" t="str">
        <f t="shared" si="74"/>
        <v/>
      </c>
      <c r="FF34" s="248" t="str">
        <f t="shared" si="75"/>
        <v/>
      </c>
      <c r="FG34" s="248" t="str">
        <f t="shared" si="76"/>
        <v/>
      </c>
      <c r="FH34" s="248" t="str">
        <f t="shared" si="77"/>
        <v/>
      </c>
      <c r="FI34" s="248" t="str">
        <f t="shared" si="35"/>
        <v/>
      </c>
      <c r="FJ34" s="248" t="str">
        <f t="shared" si="35"/>
        <v/>
      </c>
      <c r="FK34" s="189"/>
      <c r="FL34" s="370"/>
      <c r="FM34" s="371"/>
      <c r="FN34" s="371"/>
      <c r="FO34" s="611"/>
      <c r="FP34" s="896"/>
      <c r="FQ34" s="370"/>
      <c r="FR34" s="371"/>
      <c r="FS34" s="371"/>
      <c r="FT34" s="611"/>
      <c r="FU34" s="896"/>
      <c r="FV34" s="370"/>
      <c r="FW34" s="371"/>
      <c r="FX34" s="371"/>
      <c r="FY34" s="611"/>
      <c r="FZ34" s="896"/>
      <c r="GA34" s="613"/>
      <c r="GB34" s="189"/>
      <c r="GC34" s="227">
        <f t="shared" si="78"/>
        <v>0</v>
      </c>
      <c r="GD34" s="228">
        <f t="shared" si="79"/>
        <v>0</v>
      </c>
      <c r="GE34" s="229">
        <f t="shared" si="80"/>
        <v>0</v>
      </c>
      <c r="GF34" s="230">
        <f t="shared" si="80"/>
        <v>0</v>
      </c>
      <c r="GG34" s="231" t="str">
        <f t="shared" si="81"/>
        <v/>
      </c>
      <c r="GH34" s="232">
        <f t="shared" si="82"/>
        <v>0</v>
      </c>
      <c r="GI34" s="227">
        <f t="shared" si="83"/>
        <v>0</v>
      </c>
      <c r="GJ34" s="233">
        <f t="shared" si="84"/>
        <v>0</v>
      </c>
      <c r="GK34" s="233">
        <f t="shared" si="85"/>
        <v>0</v>
      </c>
      <c r="GL34" s="234"/>
      <c r="GM34" s="235">
        <f t="shared" si="86"/>
        <v>0</v>
      </c>
      <c r="GN34" s="235">
        <f t="shared" si="87"/>
        <v>0</v>
      </c>
      <c r="GO34" s="235" t="str">
        <f t="shared" si="88"/>
        <v/>
      </c>
      <c r="GP34" s="380"/>
      <c r="GQ34" s="235">
        <f t="shared" si="89"/>
        <v>0</v>
      </c>
      <c r="GR34" s="235">
        <f t="shared" si="90"/>
        <v>0</v>
      </c>
      <c r="GS34" s="235" t="str">
        <f t="shared" si="91"/>
        <v/>
      </c>
      <c r="GT34" s="236"/>
      <c r="GU34" s="237" t="str">
        <f t="shared" si="92"/>
        <v/>
      </c>
      <c r="GV34" s="237" t="str">
        <f t="shared" si="93"/>
        <v/>
      </c>
      <c r="GW34" s="238" t="str">
        <f t="shared" si="94"/>
        <v/>
      </c>
      <c r="GX34" s="238" t="str">
        <f t="shared" si="95"/>
        <v/>
      </c>
      <c r="GY34" s="239"/>
      <c r="GZ34" s="240" t="str">
        <f t="shared" si="96"/>
        <v/>
      </c>
      <c r="HA34" s="235" t="str">
        <f t="shared" si="97"/>
        <v/>
      </c>
      <c r="HB34" s="235" t="str">
        <f t="shared" si="98"/>
        <v/>
      </c>
      <c r="HC34" s="235" t="str">
        <f t="shared" si="99"/>
        <v/>
      </c>
      <c r="HD34" s="235" t="str">
        <f t="shared" si="100"/>
        <v/>
      </c>
      <c r="HE34" s="235" t="str">
        <f t="shared" si="101"/>
        <v/>
      </c>
      <c r="HF34" s="188"/>
      <c r="HG34" s="235" t="str">
        <f t="shared" si="102"/>
        <v/>
      </c>
      <c r="HH34" s="235">
        <f t="shared" si="103"/>
        <v>0</v>
      </c>
      <c r="HI34" s="235">
        <f t="shared" si="103"/>
        <v>0</v>
      </c>
      <c r="HJ34" s="235">
        <f t="shared" si="103"/>
        <v>0</v>
      </c>
      <c r="HK34" s="188"/>
      <c r="HL34" s="235" t="str">
        <f t="shared" si="104"/>
        <v/>
      </c>
      <c r="HM34" s="235">
        <f t="shared" si="105"/>
        <v>0</v>
      </c>
      <c r="HN34" s="235">
        <f t="shared" si="105"/>
        <v>0</v>
      </c>
      <c r="HO34" s="235">
        <f t="shared" si="105"/>
        <v>0</v>
      </c>
      <c r="HP34" s="188"/>
      <c r="HQ34" s="235" t="str">
        <f t="shared" si="106"/>
        <v/>
      </c>
      <c r="HR34" s="235">
        <f t="shared" si="107"/>
        <v>0</v>
      </c>
      <c r="HS34" s="235">
        <f t="shared" si="107"/>
        <v>0</v>
      </c>
      <c r="HT34" s="235">
        <f t="shared" si="107"/>
        <v>0</v>
      </c>
      <c r="HU34" s="162"/>
      <c r="HV34" s="1622"/>
      <c r="HW34" s="1619"/>
      <c r="HX34" s="1619"/>
      <c r="HY34" s="1619"/>
      <c r="HZ34" s="1619"/>
      <c r="IA34" s="1619"/>
      <c r="IB34" s="1619"/>
      <c r="IC34" s="1623"/>
      <c r="ID34" s="162"/>
    </row>
    <row r="35" spans="1:238" ht="21.75" customHeight="1" x14ac:dyDescent="0.25">
      <c r="A35" s="377" t="str">
        <f t="shared" si="36"/>
        <v/>
      </c>
      <c r="B35" s="188">
        <v>9</v>
      </c>
      <c r="C35" s="164"/>
      <c r="D35" s="606"/>
      <c r="E35" s="606"/>
      <c r="F35" s="607"/>
      <c r="G35" s="607"/>
      <c r="H35" s="224" t="str">
        <f t="shared" si="37"/>
        <v/>
      </c>
      <c r="I35" s="607"/>
      <c r="J35" s="607"/>
      <c r="K35" s="373"/>
      <c r="L35" s="373"/>
      <c r="M35" s="1097"/>
      <c r="N35" s="1097"/>
      <c r="O35" s="1097"/>
      <c r="P35" s="1098"/>
      <c r="Q35" s="609"/>
      <c r="R35" s="609"/>
      <c r="S35" s="610"/>
      <c r="T35" s="371"/>
      <c r="U35" s="371"/>
      <c r="V35" s="188"/>
      <c r="W35" s="370"/>
      <c r="X35" s="371"/>
      <c r="Y35" s="371"/>
      <c r="Z35" s="611"/>
      <c r="AA35" s="896"/>
      <c r="AB35" s="370"/>
      <c r="AC35" s="371"/>
      <c r="AD35" s="371"/>
      <c r="AE35" s="611"/>
      <c r="AF35" s="896"/>
      <c r="AG35" s="370"/>
      <c r="AH35" s="371"/>
      <c r="AI35" s="371"/>
      <c r="AJ35" s="611"/>
      <c r="AK35" s="896"/>
      <c r="AL35" s="370"/>
      <c r="AM35" s="371"/>
      <c r="AN35" s="371"/>
      <c r="AO35" s="611"/>
      <c r="AP35" s="370"/>
      <c r="AQ35" s="371"/>
      <c r="AR35" s="371"/>
      <c r="AS35" s="611"/>
      <c r="AT35" s="613"/>
      <c r="AU35" s="188"/>
      <c r="AV35" s="249">
        <f t="shared" si="2"/>
        <v>0</v>
      </c>
      <c r="AW35" s="232">
        <f t="shared" si="3"/>
        <v>0</v>
      </c>
      <c r="AX35" s="250">
        <f t="shared" si="4"/>
        <v>0</v>
      </c>
      <c r="AY35" s="251">
        <f t="shared" si="5"/>
        <v>0</v>
      </c>
      <c r="AZ35" s="231" t="str">
        <f t="shared" si="38"/>
        <v/>
      </c>
      <c r="BA35" s="232">
        <f t="shared" si="39"/>
        <v>0</v>
      </c>
      <c r="BB35" s="249">
        <f t="shared" si="6"/>
        <v>0</v>
      </c>
      <c r="BC35" s="231">
        <f t="shared" si="40"/>
        <v>0</v>
      </c>
      <c r="BD35" s="231">
        <f t="shared" si="41"/>
        <v>0</v>
      </c>
      <c r="BE35" s="234"/>
      <c r="BF35" s="235">
        <f t="shared" si="42"/>
        <v>0</v>
      </c>
      <c r="BG35" s="235">
        <f t="shared" si="43"/>
        <v>0</v>
      </c>
      <c r="BH35" s="235">
        <f t="shared" si="44"/>
        <v>0</v>
      </c>
      <c r="BI35" s="380"/>
      <c r="BJ35" s="235">
        <f t="shared" si="7"/>
        <v>0</v>
      </c>
      <c r="BK35" s="235">
        <f t="shared" si="45"/>
        <v>0</v>
      </c>
      <c r="BL35" s="235" t="str">
        <f t="shared" si="46"/>
        <v/>
      </c>
      <c r="BM35" s="236"/>
      <c r="BN35" s="237" t="str">
        <f t="shared" si="8"/>
        <v/>
      </c>
      <c r="BO35" s="237" t="str">
        <f t="shared" si="9"/>
        <v/>
      </c>
      <c r="BP35" s="238" t="str">
        <f t="shared" si="10"/>
        <v/>
      </c>
      <c r="BQ35" s="238" t="str">
        <f t="shared" si="11"/>
        <v/>
      </c>
      <c r="BR35" s="239"/>
      <c r="BS35" s="252" t="str">
        <f t="shared" si="12"/>
        <v/>
      </c>
      <c r="BT35" s="244" t="str">
        <f t="shared" si="13"/>
        <v/>
      </c>
      <c r="BU35" s="244" t="str">
        <f t="shared" si="14"/>
        <v/>
      </c>
      <c r="BV35" s="244" t="str">
        <f t="shared" si="15"/>
        <v/>
      </c>
      <c r="BW35" s="244" t="str">
        <f t="shared" si="16"/>
        <v/>
      </c>
      <c r="BX35" s="244" t="str">
        <f t="shared" si="17"/>
        <v/>
      </c>
      <c r="BY35" s="244" t="str">
        <f t="shared" si="18"/>
        <v/>
      </c>
      <c r="BZ35" s="244" t="str">
        <f t="shared" si="19"/>
        <v/>
      </c>
      <c r="CA35" s="244" t="str">
        <f t="shared" si="20"/>
        <v/>
      </c>
      <c r="CB35" s="253" t="str">
        <f t="shared" si="21"/>
        <v/>
      </c>
      <c r="CC35" s="188"/>
      <c r="CD35" s="244" t="str">
        <f t="shared" si="22"/>
        <v/>
      </c>
      <c r="CE35" s="235">
        <f t="shared" si="47"/>
        <v>0</v>
      </c>
      <c r="CF35" s="235">
        <f t="shared" si="47"/>
        <v>0</v>
      </c>
      <c r="CG35" s="235">
        <f t="shared" si="47"/>
        <v>0</v>
      </c>
      <c r="CH35" s="188"/>
      <c r="CI35" s="244" t="str">
        <f t="shared" si="23"/>
        <v/>
      </c>
      <c r="CJ35" s="235">
        <f t="shared" si="48"/>
        <v>0</v>
      </c>
      <c r="CK35" s="235">
        <f t="shared" si="48"/>
        <v>0</v>
      </c>
      <c r="CL35" s="235">
        <f t="shared" si="48"/>
        <v>0</v>
      </c>
      <c r="CM35" s="188"/>
      <c r="CN35" s="244" t="str">
        <f t="shared" si="24"/>
        <v/>
      </c>
      <c r="CO35" s="235">
        <f t="shared" si="49"/>
        <v>0</v>
      </c>
      <c r="CP35" s="235">
        <f t="shared" si="49"/>
        <v>0</v>
      </c>
      <c r="CQ35" s="235">
        <f t="shared" si="49"/>
        <v>0</v>
      </c>
      <c r="CR35" s="188"/>
      <c r="CS35" s="244" t="str">
        <f t="shared" si="25"/>
        <v/>
      </c>
      <c r="CT35" s="235">
        <f t="shared" si="50"/>
        <v>0</v>
      </c>
      <c r="CU35" s="235">
        <f t="shared" si="26"/>
        <v>0</v>
      </c>
      <c r="CV35" s="235">
        <f t="shared" si="26"/>
        <v>0</v>
      </c>
      <c r="CW35" s="188"/>
      <c r="CX35" s="244" t="str">
        <f t="shared" si="27"/>
        <v/>
      </c>
      <c r="CY35" s="235">
        <f t="shared" si="51"/>
        <v>0</v>
      </c>
      <c r="CZ35" s="235">
        <f t="shared" si="51"/>
        <v>0</v>
      </c>
      <c r="DA35" s="235">
        <f t="shared" si="51"/>
        <v>0</v>
      </c>
      <c r="DB35" s="188"/>
      <c r="DC35" s="370"/>
      <c r="DD35" s="1086"/>
      <c r="DE35" s="372"/>
      <c r="DF35" s="370"/>
      <c r="DG35" s="1086"/>
      <c r="DH35" s="372"/>
      <c r="DI35" s="370"/>
      <c r="DJ35" s="1086"/>
      <c r="DK35" s="372"/>
      <c r="DL35" s="370"/>
      <c r="DM35" s="1086"/>
      <c r="DN35" s="372"/>
      <c r="DO35" s="370"/>
      <c r="DP35" s="370"/>
      <c r="DQ35" s="243">
        <f t="shared" si="52"/>
        <v>0</v>
      </c>
      <c r="DR35" s="244">
        <f t="shared" si="53"/>
        <v>0</v>
      </c>
      <c r="DS35" s="235">
        <f t="shared" si="54"/>
        <v>0</v>
      </c>
      <c r="DT35" s="244" t="str">
        <f t="shared" si="28"/>
        <v/>
      </c>
      <c r="DU35" s="42" t="str">
        <f t="shared" si="55"/>
        <v/>
      </c>
      <c r="DV35" s="42" t="str">
        <f t="shared" si="56"/>
        <v/>
      </c>
      <c r="DW35" s="42" t="str">
        <f t="shared" si="57"/>
        <v/>
      </c>
      <c r="DX35" s="162"/>
      <c r="DY35" s="42" t="str">
        <f t="shared" si="58"/>
        <v/>
      </c>
      <c r="DZ35" s="42" t="str">
        <f t="shared" si="59"/>
        <v/>
      </c>
      <c r="EA35" s="42" t="str">
        <f t="shared" si="60"/>
        <v/>
      </c>
      <c r="EB35" s="162"/>
      <c r="EC35" s="373"/>
      <c r="ED35" s="188"/>
      <c r="EE35" s="245">
        <f t="shared" si="61"/>
        <v>0</v>
      </c>
      <c r="EF35" s="189"/>
      <c r="EG35" s="245">
        <f t="shared" si="62"/>
        <v>0</v>
      </c>
      <c r="EH35" s="189"/>
      <c r="EI35" s="246" t="str">
        <f t="shared" si="63"/>
        <v/>
      </c>
      <c r="EJ35" s="247" t="str">
        <f t="shared" si="29"/>
        <v/>
      </c>
      <c r="EK35" s="248" t="str">
        <f t="shared" si="30"/>
        <v/>
      </c>
      <c r="EL35" s="248" t="str">
        <f t="shared" si="31"/>
        <v/>
      </c>
      <c r="EM35" s="248" t="str">
        <f t="shared" si="32"/>
        <v/>
      </c>
      <c r="EN35" s="248" t="str">
        <f t="shared" si="64"/>
        <v/>
      </c>
      <c r="EO35" s="248" t="str">
        <f t="shared" si="33"/>
        <v/>
      </c>
      <c r="EP35" s="189"/>
      <c r="EQ35" s="248" t="str">
        <f t="shared" si="65"/>
        <v/>
      </c>
      <c r="ER35" s="248" t="str">
        <f t="shared" si="66"/>
        <v/>
      </c>
      <c r="ES35" s="248" t="str">
        <f t="shared" si="67"/>
        <v/>
      </c>
      <c r="ET35" s="248" t="str">
        <f t="shared" si="68"/>
        <v/>
      </c>
      <c r="EU35" s="248" t="str">
        <f t="shared" si="69"/>
        <v/>
      </c>
      <c r="EV35" s="248" t="str">
        <f t="shared" si="69"/>
        <v/>
      </c>
      <c r="EW35" s="189"/>
      <c r="EX35" s="248" t="str">
        <f t="shared" si="70"/>
        <v/>
      </c>
      <c r="EY35" s="248" t="str">
        <f t="shared" si="71"/>
        <v/>
      </c>
      <c r="EZ35" s="248" t="str">
        <f t="shared" si="72"/>
        <v/>
      </c>
      <c r="FA35" s="248" t="str">
        <f t="shared" si="73"/>
        <v/>
      </c>
      <c r="FB35" s="248" t="str">
        <f t="shared" si="34"/>
        <v/>
      </c>
      <c r="FC35" s="248" t="str">
        <f t="shared" si="34"/>
        <v/>
      </c>
      <c r="FD35" s="189"/>
      <c r="FE35" s="248" t="str">
        <f t="shared" si="74"/>
        <v/>
      </c>
      <c r="FF35" s="248" t="str">
        <f t="shared" si="75"/>
        <v/>
      </c>
      <c r="FG35" s="248" t="str">
        <f t="shared" si="76"/>
        <v/>
      </c>
      <c r="FH35" s="248" t="str">
        <f t="shared" si="77"/>
        <v/>
      </c>
      <c r="FI35" s="248" t="str">
        <f t="shared" si="35"/>
        <v/>
      </c>
      <c r="FJ35" s="248" t="str">
        <f t="shared" si="35"/>
        <v/>
      </c>
      <c r="FK35" s="189"/>
      <c r="FL35" s="370"/>
      <c r="FM35" s="371"/>
      <c r="FN35" s="371"/>
      <c r="FO35" s="611"/>
      <c r="FP35" s="896"/>
      <c r="FQ35" s="370"/>
      <c r="FR35" s="371"/>
      <c r="FS35" s="371"/>
      <c r="FT35" s="611"/>
      <c r="FU35" s="896"/>
      <c r="FV35" s="370"/>
      <c r="FW35" s="371"/>
      <c r="FX35" s="371"/>
      <c r="FY35" s="611"/>
      <c r="FZ35" s="896"/>
      <c r="GA35" s="613"/>
      <c r="GB35" s="189"/>
      <c r="GC35" s="227">
        <f t="shared" si="78"/>
        <v>0</v>
      </c>
      <c r="GD35" s="228">
        <f t="shared" si="79"/>
        <v>0</v>
      </c>
      <c r="GE35" s="229">
        <f t="shared" si="80"/>
        <v>0</v>
      </c>
      <c r="GF35" s="230">
        <f t="shared" si="80"/>
        <v>0</v>
      </c>
      <c r="GG35" s="231" t="str">
        <f t="shared" si="81"/>
        <v/>
      </c>
      <c r="GH35" s="232">
        <f t="shared" si="82"/>
        <v>0</v>
      </c>
      <c r="GI35" s="227">
        <f t="shared" si="83"/>
        <v>0</v>
      </c>
      <c r="GJ35" s="233">
        <f t="shared" si="84"/>
        <v>0</v>
      </c>
      <c r="GK35" s="233">
        <f t="shared" si="85"/>
        <v>0</v>
      </c>
      <c r="GL35" s="234"/>
      <c r="GM35" s="235">
        <f t="shared" si="86"/>
        <v>0</v>
      </c>
      <c r="GN35" s="235">
        <f t="shared" si="87"/>
        <v>0</v>
      </c>
      <c r="GO35" s="235" t="str">
        <f t="shared" si="88"/>
        <v/>
      </c>
      <c r="GP35" s="380"/>
      <c r="GQ35" s="235">
        <f t="shared" si="89"/>
        <v>0</v>
      </c>
      <c r="GR35" s="235">
        <f t="shared" si="90"/>
        <v>0</v>
      </c>
      <c r="GS35" s="235" t="str">
        <f t="shared" si="91"/>
        <v/>
      </c>
      <c r="GT35" s="236"/>
      <c r="GU35" s="237" t="str">
        <f t="shared" si="92"/>
        <v/>
      </c>
      <c r="GV35" s="237" t="str">
        <f t="shared" si="93"/>
        <v/>
      </c>
      <c r="GW35" s="238" t="str">
        <f t="shared" si="94"/>
        <v/>
      </c>
      <c r="GX35" s="238" t="str">
        <f t="shared" si="95"/>
        <v/>
      </c>
      <c r="GY35" s="239"/>
      <c r="GZ35" s="240" t="str">
        <f t="shared" si="96"/>
        <v/>
      </c>
      <c r="HA35" s="235" t="str">
        <f t="shared" si="97"/>
        <v/>
      </c>
      <c r="HB35" s="235" t="str">
        <f t="shared" si="98"/>
        <v/>
      </c>
      <c r="HC35" s="235" t="str">
        <f t="shared" si="99"/>
        <v/>
      </c>
      <c r="HD35" s="235" t="str">
        <f t="shared" si="100"/>
        <v/>
      </c>
      <c r="HE35" s="235" t="str">
        <f t="shared" si="101"/>
        <v/>
      </c>
      <c r="HF35" s="188"/>
      <c r="HG35" s="235" t="str">
        <f t="shared" si="102"/>
        <v/>
      </c>
      <c r="HH35" s="235">
        <f t="shared" si="103"/>
        <v>0</v>
      </c>
      <c r="HI35" s="235">
        <f t="shared" si="103"/>
        <v>0</v>
      </c>
      <c r="HJ35" s="235">
        <f t="shared" si="103"/>
        <v>0</v>
      </c>
      <c r="HK35" s="188"/>
      <c r="HL35" s="235" t="str">
        <f t="shared" si="104"/>
        <v/>
      </c>
      <c r="HM35" s="235">
        <f t="shared" si="105"/>
        <v>0</v>
      </c>
      <c r="HN35" s="235">
        <f t="shared" si="105"/>
        <v>0</v>
      </c>
      <c r="HO35" s="235">
        <f t="shared" si="105"/>
        <v>0</v>
      </c>
      <c r="HP35" s="188"/>
      <c r="HQ35" s="235" t="str">
        <f t="shared" si="106"/>
        <v/>
      </c>
      <c r="HR35" s="235">
        <f t="shared" si="107"/>
        <v>0</v>
      </c>
      <c r="HS35" s="235">
        <f t="shared" si="107"/>
        <v>0</v>
      </c>
      <c r="HT35" s="235">
        <f t="shared" si="107"/>
        <v>0</v>
      </c>
      <c r="HU35" s="162"/>
      <c r="HV35" s="1622"/>
      <c r="HW35" s="1619"/>
      <c r="HX35" s="1619"/>
      <c r="HY35" s="1619"/>
      <c r="HZ35" s="1619"/>
      <c r="IA35" s="1619"/>
      <c r="IB35" s="1619"/>
      <c r="IC35" s="1623"/>
      <c r="ID35" s="162"/>
    </row>
    <row r="36" spans="1:238" ht="21.75" customHeight="1" x14ac:dyDescent="0.25">
      <c r="A36" s="377" t="str">
        <f t="shared" si="36"/>
        <v/>
      </c>
      <c r="B36" s="188">
        <v>10</v>
      </c>
      <c r="C36" s="164"/>
      <c r="D36" s="606"/>
      <c r="E36" s="606"/>
      <c r="F36" s="373"/>
      <c r="G36" s="607"/>
      <c r="H36" s="224" t="str">
        <f t="shared" si="37"/>
        <v/>
      </c>
      <c r="I36" s="607"/>
      <c r="J36" s="607"/>
      <c r="K36" s="373"/>
      <c r="L36" s="373"/>
      <c r="M36" s="1097"/>
      <c r="N36" s="1097"/>
      <c r="O36" s="1097"/>
      <c r="P36" s="1098"/>
      <c r="Q36" s="609"/>
      <c r="R36" s="609"/>
      <c r="S36" s="610"/>
      <c r="T36" s="371"/>
      <c r="U36" s="371"/>
      <c r="V36" s="188"/>
      <c r="W36" s="370"/>
      <c r="X36" s="371"/>
      <c r="Y36" s="371"/>
      <c r="Z36" s="611"/>
      <c r="AA36" s="896"/>
      <c r="AB36" s="370"/>
      <c r="AC36" s="371"/>
      <c r="AD36" s="371"/>
      <c r="AE36" s="611"/>
      <c r="AF36" s="896"/>
      <c r="AG36" s="370"/>
      <c r="AH36" s="371"/>
      <c r="AI36" s="371"/>
      <c r="AJ36" s="611"/>
      <c r="AK36" s="896"/>
      <c r="AL36" s="370"/>
      <c r="AM36" s="371"/>
      <c r="AN36" s="371"/>
      <c r="AO36" s="611"/>
      <c r="AP36" s="370"/>
      <c r="AQ36" s="371"/>
      <c r="AR36" s="371"/>
      <c r="AS36" s="611"/>
      <c r="AT36" s="613"/>
      <c r="AU36" s="188"/>
      <c r="AV36" s="249">
        <f t="shared" si="2"/>
        <v>0</v>
      </c>
      <c r="AW36" s="232">
        <f t="shared" si="3"/>
        <v>0</v>
      </c>
      <c r="AX36" s="250">
        <f t="shared" si="4"/>
        <v>0</v>
      </c>
      <c r="AY36" s="251">
        <f t="shared" si="5"/>
        <v>0</v>
      </c>
      <c r="AZ36" s="231" t="str">
        <f t="shared" si="38"/>
        <v/>
      </c>
      <c r="BA36" s="232">
        <f t="shared" si="39"/>
        <v>0</v>
      </c>
      <c r="BB36" s="249">
        <f t="shared" si="6"/>
        <v>0</v>
      </c>
      <c r="BC36" s="231">
        <f t="shared" si="40"/>
        <v>0</v>
      </c>
      <c r="BD36" s="231">
        <f t="shared" si="41"/>
        <v>0</v>
      </c>
      <c r="BE36" s="234"/>
      <c r="BF36" s="235">
        <f t="shared" si="42"/>
        <v>0</v>
      </c>
      <c r="BG36" s="235">
        <f t="shared" si="43"/>
        <v>0</v>
      </c>
      <c r="BH36" s="235">
        <f t="shared" si="44"/>
        <v>0</v>
      </c>
      <c r="BI36" s="380"/>
      <c r="BJ36" s="235">
        <f t="shared" si="7"/>
        <v>0</v>
      </c>
      <c r="BK36" s="235">
        <f t="shared" si="45"/>
        <v>0</v>
      </c>
      <c r="BL36" s="235" t="str">
        <f t="shared" si="46"/>
        <v/>
      </c>
      <c r="BM36" s="236"/>
      <c r="BN36" s="237" t="str">
        <f t="shared" si="8"/>
        <v/>
      </c>
      <c r="BO36" s="237" t="str">
        <f t="shared" si="9"/>
        <v/>
      </c>
      <c r="BP36" s="238" t="str">
        <f t="shared" si="10"/>
        <v/>
      </c>
      <c r="BQ36" s="238" t="str">
        <f t="shared" si="11"/>
        <v/>
      </c>
      <c r="BR36" s="239"/>
      <c r="BS36" s="252" t="str">
        <f t="shared" si="12"/>
        <v/>
      </c>
      <c r="BT36" s="244" t="str">
        <f t="shared" si="13"/>
        <v/>
      </c>
      <c r="BU36" s="244" t="str">
        <f t="shared" si="14"/>
        <v/>
      </c>
      <c r="BV36" s="244" t="str">
        <f t="shared" si="15"/>
        <v/>
      </c>
      <c r="BW36" s="244" t="str">
        <f t="shared" si="16"/>
        <v/>
      </c>
      <c r="BX36" s="244" t="str">
        <f t="shared" si="17"/>
        <v/>
      </c>
      <c r="BY36" s="244" t="str">
        <f t="shared" si="18"/>
        <v/>
      </c>
      <c r="BZ36" s="244" t="str">
        <f t="shared" si="19"/>
        <v/>
      </c>
      <c r="CA36" s="244" t="str">
        <f t="shared" si="20"/>
        <v/>
      </c>
      <c r="CB36" s="253" t="str">
        <f t="shared" si="21"/>
        <v/>
      </c>
      <c r="CC36" s="188"/>
      <c r="CD36" s="244" t="str">
        <f t="shared" si="22"/>
        <v/>
      </c>
      <c r="CE36" s="235">
        <f t="shared" si="47"/>
        <v>0</v>
      </c>
      <c r="CF36" s="235">
        <f t="shared" si="47"/>
        <v>0</v>
      </c>
      <c r="CG36" s="235">
        <f t="shared" si="47"/>
        <v>0</v>
      </c>
      <c r="CH36" s="188"/>
      <c r="CI36" s="244" t="str">
        <f t="shared" si="23"/>
        <v/>
      </c>
      <c r="CJ36" s="235">
        <f t="shared" si="48"/>
        <v>0</v>
      </c>
      <c r="CK36" s="235">
        <f t="shared" si="48"/>
        <v>0</v>
      </c>
      <c r="CL36" s="235">
        <f t="shared" si="48"/>
        <v>0</v>
      </c>
      <c r="CM36" s="188"/>
      <c r="CN36" s="244" t="str">
        <f t="shared" si="24"/>
        <v/>
      </c>
      <c r="CO36" s="235">
        <f t="shared" si="49"/>
        <v>0</v>
      </c>
      <c r="CP36" s="235">
        <f t="shared" si="49"/>
        <v>0</v>
      </c>
      <c r="CQ36" s="235">
        <f t="shared" si="49"/>
        <v>0</v>
      </c>
      <c r="CR36" s="188"/>
      <c r="CS36" s="244" t="str">
        <f t="shared" si="25"/>
        <v/>
      </c>
      <c r="CT36" s="235">
        <f t="shared" si="50"/>
        <v>0</v>
      </c>
      <c r="CU36" s="235">
        <f t="shared" si="26"/>
        <v>0</v>
      </c>
      <c r="CV36" s="235">
        <f t="shared" si="26"/>
        <v>0</v>
      </c>
      <c r="CW36" s="188"/>
      <c r="CX36" s="244" t="str">
        <f t="shared" si="27"/>
        <v/>
      </c>
      <c r="CY36" s="235">
        <f t="shared" si="51"/>
        <v>0</v>
      </c>
      <c r="CZ36" s="235">
        <f t="shared" si="51"/>
        <v>0</v>
      </c>
      <c r="DA36" s="235">
        <f t="shared" si="51"/>
        <v>0</v>
      </c>
      <c r="DB36" s="188"/>
      <c r="DC36" s="370"/>
      <c r="DD36" s="1086"/>
      <c r="DE36" s="372"/>
      <c r="DF36" s="370"/>
      <c r="DG36" s="1086"/>
      <c r="DH36" s="372"/>
      <c r="DI36" s="370"/>
      <c r="DJ36" s="1086"/>
      <c r="DK36" s="372"/>
      <c r="DL36" s="370"/>
      <c r="DM36" s="1086"/>
      <c r="DN36" s="372"/>
      <c r="DO36" s="370"/>
      <c r="DP36" s="370"/>
      <c r="DQ36" s="243">
        <f t="shared" ref="DQ36:DQ91" si="108">DC36+DF36+DI36+DM36+DP36</f>
        <v>0</v>
      </c>
      <c r="DR36" s="244">
        <f t="shared" ref="DR36:DR91" si="109">DO36+DP36</f>
        <v>0</v>
      </c>
      <c r="DS36" s="235">
        <f t="shared" si="54"/>
        <v>0</v>
      </c>
      <c r="DT36" s="244" t="str">
        <f t="shared" ref="DT36:DT91" si="110">IF(DM36&lt;=0.9,"",1)</f>
        <v/>
      </c>
      <c r="DU36" s="42" t="str">
        <f t="shared" si="55"/>
        <v/>
      </c>
      <c r="DV36" s="42" t="str">
        <f t="shared" si="56"/>
        <v/>
      </c>
      <c r="DW36" s="42" t="str">
        <f t="shared" si="57"/>
        <v/>
      </c>
      <c r="DX36" s="162"/>
      <c r="DY36" s="42" t="str">
        <f t="shared" si="58"/>
        <v/>
      </c>
      <c r="DZ36" s="42" t="str">
        <f t="shared" si="59"/>
        <v/>
      </c>
      <c r="EA36" s="42" t="str">
        <f t="shared" si="60"/>
        <v/>
      </c>
      <c r="EB36" s="162"/>
      <c r="EC36" s="373"/>
      <c r="ED36" s="188"/>
      <c r="EE36" s="245">
        <f t="shared" si="61"/>
        <v>0</v>
      </c>
      <c r="EF36" s="189"/>
      <c r="EG36" s="245">
        <f t="shared" si="62"/>
        <v>0</v>
      </c>
      <c r="EH36" s="189"/>
      <c r="EI36" s="246" t="str">
        <f t="shared" si="63"/>
        <v/>
      </c>
      <c r="EJ36" s="247" t="str">
        <f t="shared" si="29"/>
        <v/>
      </c>
      <c r="EK36" s="248" t="str">
        <f t="shared" si="30"/>
        <v/>
      </c>
      <c r="EL36" s="248" t="str">
        <f t="shared" si="31"/>
        <v/>
      </c>
      <c r="EM36" s="248" t="str">
        <f t="shared" si="32"/>
        <v/>
      </c>
      <c r="EN36" s="248" t="str">
        <f t="shared" si="64"/>
        <v/>
      </c>
      <c r="EO36" s="248" t="str">
        <f t="shared" si="33"/>
        <v/>
      </c>
      <c r="EP36" s="189"/>
      <c r="EQ36" s="248" t="str">
        <f t="shared" si="65"/>
        <v/>
      </c>
      <c r="ER36" s="248" t="str">
        <f t="shared" si="66"/>
        <v/>
      </c>
      <c r="ES36" s="248" t="str">
        <f t="shared" si="67"/>
        <v/>
      </c>
      <c r="ET36" s="248" t="str">
        <f t="shared" si="68"/>
        <v/>
      </c>
      <c r="EU36" s="248" t="str">
        <f t="shared" si="69"/>
        <v/>
      </c>
      <c r="EV36" s="248" t="str">
        <f t="shared" si="69"/>
        <v/>
      </c>
      <c r="EW36" s="189"/>
      <c r="EX36" s="248" t="str">
        <f t="shared" si="70"/>
        <v/>
      </c>
      <c r="EY36" s="248" t="str">
        <f t="shared" si="71"/>
        <v/>
      </c>
      <c r="EZ36" s="248" t="str">
        <f t="shared" si="72"/>
        <v/>
      </c>
      <c r="FA36" s="248" t="str">
        <f t="shared" si="73"/>
        <v/>
      </c>
      <c r="FB36" s="248" t="str">
        <f t="shared" si="34"/>
        <v/>
      </c>
      <c r="FC36" s="248" t="str">
        <f t="shared" si="34"/>
        <v/>
      </c>
      <c r="FD36" s="189"/>
      <c r="FE36" s="248" t="str">
        <f t="shared" si="74"/>
        <v/>
      </c>
      <c r="FF36" s="248" t="str">
        <f t="shared" si="75"/>
        <v/>
      </c>
      <c r="FG36" s="248" t="str">
        <f t="shared" si="76"/>
        <v/>
      </c>
      <c r="FH36" s="248" t="str">
        <f t="shared" si="77"/>
        <v/>
      </c>
      <c r="FI36" s="248" t="str">
        <f t="shared" si="35"/>
        <v/>
      </c>
      <c r="FJ36" s="248" t="str">
        <f t="shared" si="35"/>
        <v/>
      </c>
      <c r="FK36" s="189"/>
      <c r="FL36" s="370"/>
      <c r="FM36" s="371"/>
      <c r="FN36" s="371"/>
      <c r="FO36" s="611"/>
      <c r="FP36" s="896"/>
      <c r="FQ36" s="370"/>
      <c r="FR36" s="371"/>
      <c r="FS36" s="371"/>
      <c r="FT36" s="611"/>
      <c r="FU36" s="896"/>
      <c r="FV36" s="370"/>
      <c r="FW36" s="371"/>
      <c r="FX36" s="371"/>
      <c r="FY36" s="611"/>
      <c r="FZ36" s="896"/>
      <c r="GA36" s="613"/>
      <c r="GB36" s="189"/>
      <c r="GC36" s="227">
        <f t="shared" si="78"/>
        <v>0</v>
      </c>
      <c r="GD36" s="228">
        <f t="shared" si="79"/>
        <v>0</v>
      </c>
      <c r="GE36" s="229">
        <f t="shared" si="80"/>
        <v>0</v>
      </c>
      <c r="GF36" s="230">
        <f t="shared" si="80"/>
        <v>0</v>
      </c>
      <c r="GG36" s="231" t="str">
        <f t="shared" si="81"/>
        <v/>
      </c>
      <c r="GH36" s="232">
        <f t="shared" si="82"/>
        <v>0</v>
      </c>
      <c r="GI36" s="227">
        <f t="shared" si="83"/>
        <v>0</v>
      </c>
      <c r="GJ36" s="233">
        <f t="shared" si="84"/>
        <v>0</v>
      </c>
      <c r="GK36" s="233">
        <f t="shared" si="85"/>
        <v>0</v>
      </c>
      <c r="GL36" s="234"/>
      <c r="GM36" s="235">
        <f t="shared" si="86"/>
        <v>0</v>
      </c>
      <c r="GN36" s="235">
        <f t="shared" si="87"/>
        <v>0</v>
      </c>
      <c r="GO36" s="235" t="str">
        <f t="shared" si="88"/>
        <v/>
      </c>
      <c r="GP36" s="380"/>
      <c r="GQ36" s="235">
        <f t="shared" si="89"/>
        <v>0</v>
      </c>
      <c r="GR36" s="235">
        <f t="shared" si="90"/>
        <v>0</v>
      </c>
      <c r="GS36" s="235" t="str">
        <f t="shared" si="91"/>
        <v/>
      </c>
      <c r="GT36" s="236"/>
      <c r="GU36" s="237" t="str">
        <f t="shared" si="92"/>
        <v/>
      </c>
      <c r="GV36" s="237" t="str">
        <f t="shared" si="93"/>
        <v/>
      </c>
      <c r="GW36" s="238" t="str">
        <f t="shared" si="94"/>
        <v/>
      </c>
      <c r="GX36" s="238" t="str">
        <f t="shared" si="95"/>
        <v/>
      </c>
      <c r="GY36" s="239"/>
      <c r="GZ36" s="240" t="str">
        <f t="shared" si="96"/>
        <v/>
      </c>
      <c r="HA36" s="235" t="str">
        <f t="shared" si="97"/>
        <v/>
      </c>
      <c r="HB36" s="235" t="str">
        <f t="shared" si="98"/>
        <v/>
      </c>
      <c r="HC36" s="235" t="str">
        <f t="shared" si="99"/>
        <v/>
      </c>
      <c r="HD36" s="235" t="str">
        <f t="shared" si="100"/>
        <v/>
      </c>
      <c r="HE36" s="235" t="str">
        <f t="shared" si="101"/>
        <v/>
      </c>
      <c r="HF36" s="188"/>
      <c r="HG36" s="235" t="str">
        <f t="shared" si="102"/>
        <v/>
      </c>
      <c r="HH36" s="235">
        <f t="shared" si="103"/>
        <v>0</v>
      </c>
      <c r="HI36" s="235">
        <f t="shared" si="103"/>
        <v>0</v>
      </c>
      <c r="HJ36" s="235">
        <f t="shared" si="103"/>
        <v>0</v>
      </c>
      <c r="HK36" s="188"/>
      <c r="HL36" s="235" t="str">
        <f t="shared" si="104"/>
        <v/>
      </c>
      <c r="HM36" s="235">
        <f t="shared" si="105"/>
        <v>0</v>
      </c>
      <c r="HN36" s="235">
        <f t="shared" si="105"/>
        <v>0</v>
      </c>
      <c r="HO36" s="235">
        <f t="shared" si="105"/>
        <v>0</v>
      </c>
      <c r="HP36" s="188"/>
      <c r="HQ36" s="235" t="str">
        <f t="shared" si="106"/>
        <v/>
      </c>
      <c r="HR36" s="235">
        <f t="shared" si="107"/>
        <v>0</v>
      </c>
      <c r="HS36" s="235">
        <f t="shared" si="107"/>
        <v>0</v>
      </c>
      <c r="HT36" s="235">
        <f t="shared" si="107"/>
        <v>0</v>
      </c>
      <c r="HU36" s="162"/>
      <c r="HV36" s="1622"/>
      <c r="HW36" s="1619"/>
      <c r="HX36" s="1619"/>
      <c r="HY36" s="1619"/>
      <c r="HZ36" s="1619"/>
      <c r="IA36" s="1619"/>
      <c r="IB36" s="1619"/>
      <c r="IC36" s="1623"/>
      <c r="ID36" s="162"/>
    </row>
    <row r="37" spans="1:238" ht="21.75" customHeight="1" x14ac:dyDescent="0.25">
      <c r="A37" s="377" t="str">
        <f t="shared" si="36"/>
        <v/>
      </c>
      <c r="B37" s="188">
        <v>11</v>
      </c>
      <c r="C37" s="164"/>
      <c r="D37" s="606"/>
      <c r="E37" s="606"/>
      <c r="F37" s="373"/>
      <c r="G37" s="373"/>
      <c r="H37" s="224" t="str">
        <f t="shared" si="37"/>
        <v/>
      </c>
      <c r="I37" s="607"/>
      <c r="J37" s="607"/>
      <c r="K37" s="373"/>
      <c r="L37" s="373"/>
      <c r="M37" s="1097"/>
      <c r="N37" s="1097"/>
      <c r="O37" s="1097"/>
      <c r="P37" s="1098"/>
      <c r="Q37" s="609"/>
      <c r="R37" s="609"/>
      <c r="S37" s="610"/>
      <c r="T37" s="371"/>
      <c r="U37" s="371"/>
      <c r="V37" s="188"/>
      <c r="W37" s="370"/>
      <c r="X37" s="371"/>
      <c r="Y37" s="371"/>
      <c r="Z37" s="611"/>
      <c r="AA37" s="896"/>
      <c r="AB37" s="370"/>
      <c r="AC37" s="371"/>
      <c r="AD37" s="371"/>
      <c r="AE37" s="611"/>
      <c r="AF37" s="896"/>
      <c r="AG37" s="370"/>
      <c r="AH37" s="371"/>
      <c r="AI37" s="371"/>
      <c r="AJ37" s="611"/>
      <c r="AK37" s="896"/>
      <c r="AL37" s="370"/>
      <c r="AM37" s="371"/>
      <c r="AN37" s="371"/>
      <c r="AO37" s="611"/>
      <c r="AP37" s="370"/>
      <c r="AQ37" s="371"/>
      <c r="AR37" s="371"/>
      <c r="AS37" s="611"/>
      <c r="AT37" s="613"/>
      <c r="AU37" s="188"/>
      <c r="AV37" s="249">
        <f t="shared" si="2"/>
        <v>0</v>
      </c>
      <c r="AW37" s="232">
        <f t="shared" si="3"/>
        <v>0</v>
      </c>
      <c r="AX37" s="250">
        <f t="shared" si="4"/>
        <v>0</v>
      </c>
      <c r="AY37" s="251">
        <f t="shared" si="5"/>
        <v>0</v>
      </c>
      <c r="AZ37" s="231" t="str">
        <f t="shared" si="38"/>
        <v/>
      </c>
      <c r="BA37" s="232">
        <f t="shared" si="39"/>
        <v>0</v>
      </c>
      <c r="BB37" s="249">
        <f t="shared" si="6"/>
        <v>0</v>
      </c>
      <c r="BC37" s="231">
        <f t="shared" si="40"/>
        <v>0</v>
      </c>
      <c r="BD37" s="231">
        <f t="shared" si="41"/>
        <v>0</v>
      </c>
      <c r="BE37" s="234"/>
      <c r="BF37" s="235">
        <f t="shared" si="42"/>
        <v>0</v>
      </c>
      <c r="BG37" s="235">
        <f t="shared" si="43"/>
        <v>0</v>
      </c>
      <c r="BH37" s="235">
        <f t="shared" si="44"/>
        <v>0</v>
      </c>
      <c r="BI37" s="380"/>
      <c r="BJ37" s="235">
        <f t="shared" si="7"/>
        <v>0</v>
      </c>
      <c r="BK37" s="235">
        <f t="shared" si="45"/>
        <v>0</v>
      </c>
      <c r="BL37" s="235" t="str">
        <f t="shared" si="46"/>
        <v/>
      </c>
      <c r="BM37" s="236"/>
      <c r="BN37" s="237" t="str">
        <f t="shared" si="8"/>
        <v/>
      </c>
      <c r="BO37" s="237" t="str">
        <f t="shared" si="9"/>
        <v/>
      </c>
      <c r="BP37" s="238" t="str">
        <f t="shared" si="10"/>
        <v/>
      </c>
      <c r="BQ37" s="238" t="str">
        <f t="shared" si="11"/>
        <v/>
      </c>
      <c r="BR37" s="239"/>
      <c r="BS37" s="252" t="str">
        <f t="shared" si="12"/>
        <v/>
      </c>
      <c r="BT37" s="244" t="str">
        <f t="shared" si="13"/>
        <v/>
      </c>
      <c r="BU37" s="244" t="str">
        <f t="shared" si="14"/>
        <v/>
      </c>
      <c r="BV37" s="244" t="str">
        <f t="shared" si="15"/>
        <v/>
      </c>
      <c r="BW37" s="244" t="str">
        <f t="shared" si="16"/>
        <v/>
      </c>
      <c r="BX37" s="244" t="str">
        <f t="shared" si="17"/>
        <v/>
      </c>
      <c r="BY37" s="244" t="str">
        <f t="shared" si="18"/>
        <v/>
      </c>
      <c r="BZ37" s="244" t="str">
        <f t="shared" si="19"/>
        <v/>
      </c>
      <c r="CA37" s="244" t="str">
        <f t="shared" si="20"/>
        <v/>
      </c>
      <c r="CB37" s="253" t="str">
        <f t="shared" si="21"/>
        <v/>
      </c>
      <c r="CC37" s="188"/>
      <c r="CD37" s="244" t="str">
        <f t="shared" si="22"/>
        <v/>
      </c>
      <c r="CE37" s="235">
        <f t="shared" si="47"/>
        <v>0</v>
      </c>
      <c r="CF37" s="235">
        <f t="shared" si="47"/>
        <v>0</v>
      </c>
      <c r="CG37" s="235">
        <f t="shared" si="47"/>
        <v>0</v>
      </c>
      <c r="CH37" s="188"/>
      <c r="CI37" s="244" t="str">
        <f t="shared" si="23"/>
        <v/>
      </c>
      <c r="CJ37" s="235">
        <f t="shared" si="48"/>
        <v>0</v>
      </c>
      <c r="CK37" s="235">
        <f t="shared" si="48"/>
        <v>0</v>
      </c>
      <c r="CL37" s="235">
        <f t="shared" si="48"/>
        <v>0</v>
      </c>
      <c r="CM37" s="188"/>
      <c r="CN37" s="244" t="str">
        <f t="shared" si="24"/>
        <v/>
      </c>
      <c r="CO37" s="235">
        <f t="shared" si="49"/>
        <v>0</v>
      </c>
      <c r="CP37" s="235">
        <f t="shared" si="49"/>
        <v>0</v>
      </c>
      <c r="CQ37" s="235">
        <f t="shared" si="49"/>
        <v>0</v>
      </c>
      <c r="CR37" s="188"/>
      <c r="CS37" s="244" t="str">
        <f t="shared" si="25"/>
        <v/>
      </c>
      <c r="CT37" s="235">
        <f t="shared" si="50"/>
        <v>0</v>
      </c>
      <c r="CU37" s="235">
        <f t="shared" si="26"/>
        <v>0</v>
      </c>
      <c r="CV37" s="235">
        <f t="shared" si="26"/>
        <v>0</v>
      </c>
      <c r="CW37" s="188"/>
      <c r="CX37" s="244" t="str">
        <f t="shared" si="27"/>
        <v/>
      </c>
      <c r="CY37" s="235">
        <f t="shared" si="51"/>
        <v>0</v>
      </c>
      <c r="CZ37" s="235">
        <f t="shared" si="51"/>
        <v>0</v>
      </c>
      <c r="DA37" s="235">
        <f t="shared" si="51"/>
        <v>0</v>
      </c>
      <c r="DB37" s="188"/>
      <c r="DC37" s="370"/>
      <c r="DD37" s="1086"/>
      <c r="DE37" s="372"/>
      <c r="DF37" s="370"/>
      <c r="DG37" s="1086"/>
      <c r="DH37" s="372"/>
      <c r="DI37" s="370"/>
      <c r="DJ37" s="1086"/>
      <c r="DK37" s="372"/>
      <c r="DL37" s="370"/>
      <c r="DM37" s="1086"/>
      <c r="DN37" s="372"/>
      <c r="DO37" s="370"/>
      <c r="DP37" s="370"/>
      <c r="DQ37" s="243">
        <f t="shared" si="108"/>
        <v>0</v>
      </c>
      <c r="DR37" s="244">
        <f t="shared" si="109"/>
        <v>0</v>
      </c>
      <c r="DS37" s="235">
        <f t="shared" si="54"/>
        <v>0</v>
      </c>
      <c r="DT37" s="244" t="str">
        <f t="shared" si="110"/>
        <v/>
      </c>
      <c r="DU37" s="42" t="str">
        <f t="shared" si="55"/>
        <v/>
      </c>
      <c r="DV37" s="42" t="str">
        <f t="shared" si="56"/>
        <v/>
      </c>
      <c r="DW37" s="42" t="str">
        <f t="shared" si="57"/>
        <v/>
      </c>
      <c r="DX37" s="162"/>
      <c r="DY37" s="42" t="str">
        <f t="shared" si="58"/>
        <v/>
      </c>
      <c r="DZ37" s="42" t="str">
        <f t="shared" si="59"/>
        <v/>
      </c>
      <c r="EA37" s="42" t="str">
        <f t="shared" si="60"/>
        <v/>
      </c>
      <c r="EB37" s="162"/>
      <c r="EC37" s="373"/>
      <c r="ED37" s="188"/>
      <c r="EE37" s="245">
        <f t="shared" si="61"/>
        <v>0</v>
      </c>
      <c r="EF37" s="189"/>
      <c r="EG37" s="245">
        <f t="shared" si="62"/>
        <v>0</v>
      </c>
      <c r="EH37" s="189"/>
      <c r="EI37" s="246" t="str">
        <f t="shared" si="63"/>
        <v/>
      </c>
      <c r="EJ37" s="247" t="str">
        <f t="shared" si="29"/>
        <v/>
      </c>
      <c r="EK37" s="248" t="str">
        <f t="shared" si="30"/>
        <v/>
      </c>
      <c r="EL37" s="248" t="str">
        <f t="shared" si="31"/>
        <v/>
      </c>
      <c r="EM37" s="248" t="str">
        <f t="shared" si="32"/>
        <v/>
      </c>
      <c r="EN37" s="248" t="str">
        <f t="shared" si="64"/>
        <v/>
      </c>
      <c r="EO37" s="248" t="str">
        <f t="shared" si="33"/>
        <v/>
      </c>
      <c r="EP37" s="189"/>
      <c r="EQ37" s="248" t="str">
        <f t="shared" si="65"/>
        <v/>
      </c>
      <c r="ER37" s="248" t="str">
        <f t="shared" si="66"/>
        <v/>
      </c>
      <c r="ES37" s="248" t="str">
        <f t="shared" si="67"/>
        <v/>
      </c>
      <c r="ET37" s="248" t="str">
        <f t="shared" si="68"/>
        <v/>
      </c>
      <c r="EU37" s="248" t="str">
        <f t="shared" si="69"/>
        <v/>
      </c>
      <c r="EV37" s="248" t="str">
        <f t="shared" si="69"/>
        <v/>
      </c>
      <c r="EW37" s="189"/>
      <c r="EX37" s="248" t="str">
        <f t="shared" si="70"/>
        <v/>
      </c>
      <c r="EY37" s="248" t="str">
        <f t="shared" si="71"/>
        <v/>
      </c>
      <c r="EZ37" s="248" t="str">
        <f t="shared" si="72"/>
        <v/>
      </c>
      <c r="FA37" s="248" t="str">
        <f t="shared" si="73"/>
        <v/>
      </c>
      <c r="FB37" s="248" t="str">
        <f t="shared" si="34"/>
        <v/>
      </c>
      <c r="FC37" s="248" t="str">
        <f t="shared" si="34"/>
        <v/>
      </c>
      <c r="FD37" s="189"/>
      <c r="FE37" s="248" t="str">
        <f t="shared" si="74"/>
        <v/>
      </c>
      <c r="FF37" s="248" t="str">
        <f t="shared" si="75"/>
        <v/>
      </c>
      <c r="FG37" s="248" t="str">
        <f t="shared" si="76"/>
        <v/>
      </c>
      <c r="FH37" s="248" t="str">
        <f t="shared" si="77"/>
        <v/>
      </c>
      <c r="FI37" s="248" t="str">
        <f t="shared" si="35"/>
        <v/>
      </c>
      <c r="FJ37" s="248" t="str">
        <f t="shared" si="35"/>
        <v/>
      </c>
      <c r="FK37" s="189"/>
      <c r="FL37" s="370"/>
      <c r="FM37" s="371"/>
      <c r="FN37" s="371"/>
      <c r="FO37" s="611"/>
      <c r="FP37" s="896"/>
      <c r="FQ37" s="370"/>
      <c r="FR37" s="371"/>
      <c r="FS37" s="371"/>
      <c r="FT37" s="611"/>
      <c r="FU37" s="896"/>
      <c r="FV37" s="370"/>
      <c r="FW37" s="371"/>
      <c r="FX37" s="371"/>
      <c r="FY37" s="611"/>
      <c r="FZ37" s="896"/>
      <c r="GA37" s="613"/>
      <c r="GB37" s="189"/>
      <c r="GC37" s="227">
        <f t="shared" si="78"/>
        <v>0</v>
      </c>
      <c r="GD37" s="228">
        <f t="shared" si="79"/>
        <v>0</v>
      </c>
      <c r="GE37" s="229">
        <f t="shared" si="80"/>
        <v>0</v>
      </c>
      <c r="GF37" s="230">
        <f t="shared" si="80"/>
        <v>0</v>
      </c>
      <c r="GG37" s="231" t="str">
        <f t="shared" si="81"/>
        <v/>
      </c>
      <c r="GH37" s="232">
        <f t="shared" si="82"/>
        <v>0</v>
      </c>
      <c r="GI37" s="227">
        <f t="shared" si="83"/>
        <v>0</v>
      </c>
      <c r="GJ37" s="233">
        <f t="shared" si="84"/>
        <v>0</v>
      </c>
      <c r="GK37" s="233">
        <f t="shared" si="85"/>
        <v>0</v>
      </c>
      <c r="GL37" s="234"/>
      <c r="GM37" s="235">
        <f t="shared" si="86"/>
        <v>0</v>
      </c>
      <c r="GN37" s="235">
        <f t="shared" si="87"/>
        <v>0</v>
      </c>
      <c r="GO37" s="235" t="str">
        <f t="shared" si="88"/>
        <v/>
      </c>
      <c r="GP37" s="380"/>
      <c r="GQ37" s="235">
        <f t="shared" si="89"/>
        <v>0</v>
      </c>
      <c r="GR37" s="235">
        <f t="shared" si="90"/>
        <v>0</v>
      </c>
      <c r="GS37" s="235" t="str">
        <f t="shared" si="91"/>
        <v/>
      </c>
      <c r="GT37" s="236"/>
      <c r="GU37" s="237" t="str">
        <f t="shared" si="92"/>
        <v/>
      </c>
      <c r="GV37" s="237" t="str">
        <f t="shared" si="93"/>
        <v/>
      </c>
      <c r="GW37" s="238" t="str">
        <f t="shared" si="94"/>
        <v/>
      </c>
      <c r="GX37" s="238" t="str">
        <f t="shared" si="95"/>
        <v/>
      </c>
      <c r="GY37" s="239"/>
      <c r="GZ37" s="240" t="str">
        <f t="shared" si="96"/>
        <v/>
      </c>
      <c r="HA37" s="235" t="str">
        <f t="shared" si="97"/>
        <v/>
      </c>
      <c r="HB37" s="235" t="str">
        <f t="shared" si="98"/>
        <v/>
      </c>
      <c r="HC37" s="235" t="str">
        <f t="shared" si="99"/>
        <v/>
      </c>
      <c r="HD37" s="235" t="str">
        <f t="shared" si="100"/>
        <v/>
      </c>
      <c r="HE37" s="235" t="str">
        <f t="shared" si="101"/>
        <v/>
      </c>
      <c r="HF37" s="188"/>
      <c r="HG37" s="235" t="str">
        <f t="shared" si="102"/>
        <v/>
      </c>
      <c r="HH37" s="235">
        <f t="shared" si="103"/>
        <v>0</v>
      </c>
      <c r="HI37" s="235">
        <f t="shared" si="103"/>
        <v>0</v>
      </c>
      <c r="HJ37" s="235">
        <f t="shared" si="103"/>
        <v>0</v>
      </c>
      <c r="HK37" s="188"/>
      <c r="HL37" s="235" t="str">
        <f t="shared" si="104"/>
        <v/>
      </c>
      <c r="HM37" s="235">
        <f t="shared" si="105"/>
        <v>0</v>
      </c>
      <c r="HN37" s="235">
        <f t="shared" si="105"/>
        <v>0</v>
      </c>
      <c r="HO37" s="235">
        <f t="shared" si="105"/>
        <v>0</v>
      </c>
      <c r="HP37" s="188"/>
      <c r="HQ37" s="235" t="str">
        <f t="shared" si="106"/>
        <v/>
      </c>
      <c r="HR37" s="235">
        <f t="shared" si="107"/>
        <v>0</v>
      </c>
      <c r="HS37" s="235">
        <f t="shared" si="107"/>
        <v>0</v>
      </c>
      <c r="HT37" s="235">
        <f t="shared" si="107"/>
        <v>0</v>
      </c>
      <c r="HU37" s="162"/>
      <c r="HV37" s="1622"/>
      <c r="HW37" s="1619"/>
      <c r="HX37" s="1619"/>
      <c r="HY37" s="1619"/>
      <c r="HZ37" s="1619"/>
      <c r="IA37" s="1619"/>
      <c r="IB37" s="1619"/>
      <c r="IC37" s="1623"/>
      <c r="ID37" s="162"/>
    </row>
    <row r="38" spans="1:238" ht="21.75" customHeight="1" x14ac:dyDescent="0.25">
      <c r="A38" s="377" t="str">
        <f t="shared" si="36"/>
        <v/>
      </c>
      <c r="B38" s="188">
        <v>12</v>
      </c>
      <c r="C38" s="165"/>
      <c r="D38" s="606"/>
      <c r="E38" s="606"/>
      <c r="F38" s="373"/>
      <c r="G38" s="373"/>
      <c r="H38" s="224" t="str">
        <f t="shared" si="37"/>
        <v/>
      </c>
      <c r="I38" s="607"/>
      <c r="J38" s="607"/>
      <c r="K38" s="373"/>
      <c r="L38" s="373"/>
      <c r="M38" s="1097"/>
      <c r="N38" s="1097"/>
      <c r="O38" s="1097"/>
      <c r="P38" s="1098"/>
      <c r="Q38" s="609"/>
      <c r="R38" s="609"/>
      <c r="S38" s="610"/>
      <c r="T38" s="371"/>
      <c r="U38" s="371"/>
      <c r="V38" s="188"/>
      <c r="W38" s="370"/>
      <c r="X38" s="371"/>
      <c r="Y38" s="371"/>
      <c r="Z38" s="611"/>
      <c r="AA38" s="896"/>
      <c r="AB38" s="370"/>
      <c r="AC38" s="371"/>
      <c r="AD38" s="371"/>
      <c r="AE38" s="611"/>
      <c r="AF38" s="896"/>
      <c r="AG38" s="370"/>
      <c r="AH38" s="371"/>
      <c r="AI38" s="371"/>
      <c r="AJ38" s="611"/>
      <c r="AK38" s="896"/>
      <c r="AL38" s="370"/>
      <c r="AM38" s="371"/>
      <c r="AN38" s="371"/>
      <c r="AO38" s="611"/>
      <c r="AP38" s="370"/>
      <c r="AQ38" s="371"/>
      <c r="AR38" s="371"/>
      <c r="AS38" s="611"/>
      <c r="AT38" s="613"/>
      <c r="AU38" s="188"/>
      <c r="AV38" s="249">
        <f t="shared" si="2"/>
        <v>0</v>
      </c>
      <c r="AW38" s="232">
        <f t="shared" si="3"/>
        <v>0</v>
      </c>
      <c r="AX38" s="250">
        <f t="shared" si="4"/>
        <v>0</v>
      </c>
      <c r="AY38" s="251">
        <f t="shared" si="5"/>
        <v>0</v>
      </c>
      <c r="AZ38" s="231" t="str">
        <f t="shared" si="38"/>
        <v/>
      </c>
      <c r="BA38" s="232">
        <f t="shared" si="39"/>
        <v>0</v>
      </c>
      <c r="BB38" s="249">
        <f t="shared" si="6"/>
        <v>0</v>
      </c>
      <c r="BC38" s="231">
        <f t="shared" si="40"/>
        <v>0</v>
      </c>
      <c r="BD38" s="231">
        <f t="shared" si="41"/>
        <v>0</v>
      </c>
      <c r="BE38" s="234"/>
      <c r="BF38" s="235">
        <f t="shared" si="42"/>
        <v>0</v>
      </c>
      <c r="BG38" s="235">
        <f t="shared" si="43"/>
        <v>0</v>
      </c>
      <c r="BH38" s="235">
        <f t="shared" si="44"/>
        <v>0</v>
      </c>
      <c r="BI38" s="380"/>
      <c r="BJ38" s="235">
        <f t="shared" si="7"/>
        <v>0</v>
      </c>
      <c r="BK38" s="235">
        <f t="shared" si="45"/>
        <v>0</v>
      </c>
      <c r="BL38" s="235" t="str">
        <f t="shared" si="46"/>
        <v/>
      </c>
      <c r="BM38" s="236"/>
      <c r="BN38" s="237" t="str">
        <f t="shared" si="8"/>
        <v/>
      </c>
      <c r="BO38" s="237" t="str">
        <f t="shared" si="9"/>
        <v/>
      </c>
      <c r="BP38" s="238" t="str">
        <f t="shared" si="10"/>
        <v/>
      </c>
      <c r="BQ38" s="238" t="str">
        <f t="shared" si="11"/>
        <v/>
      </c>
      <c r="BR38" s="239"/>
      <c r="BS38" s="252" t="str">
        <f t="shared" si="12"/>
        <v/>
      </c>
      <c r="BT38" s="244" t="str">
        <f t="shared" si="13"/>
        <v/>
      </c>
      <c r="BU38" s="244" t="str">
        <f t="shared" si="14"/>
        <v/>
      </c>
      <c r="BV38" s="244" t="str">
        <f t="shared" si="15"/>
        <v/>
      </c>
      <c r="BW38" s="244" t="str">
        <f t="shared" si="16"/>
        <v/>
      </c>
      <c r="BX38" s="244" t="str">
        <f t="shared" si="17"/>
        <v/>
      </c>
      <c r="BY38" s="244" t="str">
        <f t="shared" si="18"/>
        <v/>
      </c>
      <c r="BZ38" s="244" t="str">
        <f t="shared" si="19"/>
        <v/>
      </c>
      <c r="CA38" s="244" t="str">
        <f t="shared" si="20"/>
        <v/>
      </c>
      <c r="CB38" s="253" t="str">
        <f t="shared" si="21"/>
        <v/>
      </c>
      <c r="CC38" s="188"/>
      <c r="CD38" s="244" t="str">
        <f t="shared" si="22"/>
        <v/>
      </c>
      <c r="CE38" s="235">
        <f t="shared" si="47"/>
        <v>0</v>
      </c>
      <c r="CF38" s="235">
        <f t="shared" si="47"/>
        <v>0</v>
      </c>
      <c r="CG38" s="235">
        <f t="shared" si="47"/>
        <v>0</v>
      </c>
      <c r="CH38" s="188"/>
      <c r="CI38" s="244" t="str">
        <f t="shared" si="23"/>
        <v/>
      </c>
      <c r="CJ38" s="235">
        <f t="shared" si="48"/>
        <v>0</v>
      </c>
      <c r="CK38" s="235">
        <f t="shared" si="48"/>
        <v>0</v>
      </c>
      <c r="CL38" s="235">
        <f t="shared" si="48"/>
        <v>0</v>
      </c>
      <c r="CM38" s="188"/>
      <c r="CN38" s="244" t="str">
        <f t="shared" si="24"/>
        <v/>
      </c>
      <c r="CO38" s="235">
        <f t="shared" si="49"/>
        <v>0</v>
      </c>
      <c r="CP38" s="235">
        <f t="shared" si="49"/>
        <v>0</v>
      </c>
      <c r="CQ38" s="235">
        <f t="shared" si="49"/>
        <v>0</v>
      </c>
      <c r="CR38" s="188"/>
      <c r="CS38" s="244" t="str">
        <f t="shared" si="25"/>
        <v/>
      </c>
      <c r="CT38" s="235">
        <f t="shared" si="50"/>
        <v>0</v>
      </c>
      <c r="CU38" s="235">
        <f t="shared" si="26"/>
        <v>0</v>
      </c>
      <c r="CV38" s="235">
        <f t="shared" si="26"/>
        <v>0</v>
      </c>
      <c r="CW38" s="188"/>
      <c r="CX38" s="244" t="str">
        <f t="shared" si="27"/>
        <v/>
      </c>
      <c r="CY38" s="235">
        <f t="shared" si="51"/>
        <v>0</v>
      </c>
      <c r="CZ38" s="235">
        <f t="shared" si="51"/>
        <v>0</v>
      </c>
      <c r="DA38" s="235">
        <f t="shared" si="51"/>
        <v>0</v>
      </c>
      <c r="DB38" s="188"/>
      <c r="DC38" s="370"/>
      <c r="DD38" s="1086"/>
      <c r="DE38" s="372"/>
      <c r="DF38" s="370"/>
      <c r="DG38" s="1086"/>
      <c r="DH38" s="372"/>
      <c r="DI38" s="370"/>
      <c r="DJ38" s="1086"/>
      <c r="DK38" s="372"/>
      <c r="DL38" s="370"/>
      <c r="DM38" s="1086"/>
      <c r="DN38" s="372"/>
      <c r="DO38" s="370"/>
      <c r="DP38" s="370"/>
      <c r="DQ38" s="243">
        <f t="shared" si="108"/>
        <v>0</v>
      </c>
      <c r="DR38" s="244">
        <f t="shared" si="109"/>
        <v>0</v>
      </c>
      <c r="DS38" s="235">
        <f t="shared" si="54"/>
        <v>0</v>
      </c>
      <c r="DT38" s="244" t="str">
        <f t="shared" si="110"/>
        <v/>
      </c>
      <c r="DU38" s="42" t="str">
        <f t="shared" si="55"/>
        <v/>
      </c>
      <c r="DV38" s="42" t="str">
        <f t="shared" si="56"/>
        <v/>
      </c>
      <c r="DW38" s="42" t="str">
        <f t="shared" si="57"/>
        <v/>
      </c>
      <c r="DX38" s="162"/>
      <c r="DY38" s="42" t="str">
        <f t="shared" si="58"/>
        <v/>
      </c>
      <c r="DZ38" s="42" t="str">
        <f t="shared" si="59"/>
        <v/>
      </c>
      <c r="EA38" s="42" t="str">
        <f t="shared" si="60"/>
        <v/>
      </c>
      <c r="EB38" s="162"/>
      <c r="EC38" s="373"/>
      <c r="ED38" s="188"/>
      <c r="EE38" s="245">
        <f t="shared" si="61"/>
        <v>0</v>
      </c>
      <c r="EF38" s="189"/>
      <c r="EG38" s="245">
        <f t="shared" si="62"/>
        <v>0</v>
      </c>
      <c r="EH38" s="189"/>
      <c r="EI38" s="246" t="str">
        <f t="shared" si="63"/>
        <v/>
      </c>
      <c r="EJ38" s="247" t="str">
        <f t="shared" si="29"/>
        <v/>
      </c>
      <c r="EK38" s="248" t="str">
        <f t="shared" si="30"/>
        <v/>
      </c>
      <c r="EL38" s="248" t="str">
        <f t="shared" si="31"/>
        <v/>
      </c>
      <c r="EM38" s="248" t="str">
        <f t="shared" si="32"/>
        <v/>
      </c>
      <c r="EN38" s="248" t="str">
        <f t="shared" si="64"/>
        <v/>
      </c>
      <c r="EO38" s="248" t="str">
        <f t="shared" si="33"/>
        <v/>
      </c>
      <c r="EP38" s="189"/>
      <c r="EQ38" s="248" t="str">
        <f t="shared" si="65"/>
        <v/>
      </c>
      <c r="ER38" s="248" t="str">
        <f t="shared" si="66"/>
        <v/>
      </c>
      <c r="ES38" s="248" t="str">
        <f t="shared" si="67"/>
        <v/>
      </c>
      <c r="ET38" s="248" t="str">
        <f t="shared" si="68"/>
        <v/>
      </c>
      <c r="EU38" s="248" t="str">
        <f t="shared" si="69"/>
        <v/>
      </c>
      <c r="EV38" s="248" t="str">
        <f t="shared" si="69"/>
        <v/>
      </c>
      <c r="EW38" s="189"/>
      <c r="EX38" s="248" t="str">
        <f t="shared" si="70"/>
        <v/>
      </c>
      <c r="EY38" s="248" t="str">
        <f t="shared" si="71"/>
        <v/>
      </c>
      <c r="EZ38" s="248" t="str">
        <f t="shared" si="72"/>
        <v/>
      </c>
      <c r="FA38" s="248" t="str">
        <f t="shared" si="73"/>
        <v/>
      </c>
      <c r="FB38" s="248" t="str">
        <f t="shared" si="34"/>
        <v/>
      </c>
      <c r="FC38" s="248" t="str">
        <f t="shared" si="34"/>
        <v/>
      </c>
      <c r="FD38" s="189"/>
      <c r="FE38" s="248" t="str">
        <f t="shared" si="74"/>
        <v/>
      </c>
      <c r="FF38" s="248" t="str">
        <f t="shared" si="75"/>
        <v/>
      </c>
      <c r="FG38" s="248" t="str">
        <f t="shared" si="76"/>
        <v/>
      </c>
      <c r="FH38" s="248" t="str">
        <f t="shared" si="77"/>
        <v/>
      </c>
      <c r="FI38" s="248" t="str">
        <f t="shared" si="35"/>
        <v/>
      </c>
      <c r="FJ38" s="248" t="str">
        <f t="shared" si="35"/>
        <v/>
      </c>
      <c r="FK38" s="189"/>
      <c r="FL38" s="370"/>
      <c r="FM38" s="371"/>
      <c r="FN38" s="371"/>
      <c r="FO38" s="611"/>
      <c r="FP38" s="896"/>
      <c r="FQ38" s="370"/>
      <c r="FR38" s="371"/>
      <c r="FS38" s="371"/>
      <c r="FT38" s="611"/>
      <c r="FU38" s="896"/>
      <c r="FV38" s="370"/>
      <c r="FW38" s="371"/>
      <c r="FX38" s="371"/>
      <c r="FY38" s="611"/>
      <c r="FZ38" s="896"/>
      <c r="GA38" s="613"/>
      <c r="GB38" s="189"/>
      <c r="GC38" s="227">
        <f t="shared" si="78"/>
        <v>0</v>
      </c>
      <c r="GD38" s="228">
        <f t="shared" si="79"/>
        <v>0</v>
      </c>
      <c r="GE38" s="229">
        <f t="shared" si="80"/>
        <v>0</v>
      </c>
      <c r="GF38" s="230">
        <f t="shared" si="80"/>
        <v>0</v>
      </c>
      <c r="GG38" s="231" t="str">
        <f t="shared" si="81"/>
        <v/>
      </c>
      <c r="GH38" s="232">
        <f t="shared" si="82"/>
        <v>0</v>
      </c>
      <c r="GI38" s="227">
        <f t="shared" si="83"/>
        <v>0</v>
      </c>
      <c r="GJ38" s="233">
        <f t="shared" si="84"/>
        <v>0</v>
      </c>
      <c r="GK38" s="233">
        <f t="shared" si="85"/>
        <v>0</v>
      </c>
      <c r="GL38" s="234"/>
      <c r="GM38" s="235">
        <f t="shared" si="86"/>
        <v>0</v>
      </c>
      <c r="GN38" s="235">
        <f t="shared" si="87"/>
        <v>0</v>
      </c>
      <c r="GO38" s="235" t="str">
        <f t="shared" si="88"/>
        <v/>
      </c>
      <c r="GP38" s="380"/>
      <c r="GQ38" s="235">
        <f t="shared" si="89"/>
        <v>0</v>
      </c>
      <c r="GR38" s="235">
        <f t="shared" si="90"/>
        <v>0</v>
      </c>
      <c r="GS38" s="235" t="str">
        <f t="shared" si="91"/>
        <v/>
      </c>
      <c r="GT38" s="236"/>
      <c r="GU38" s="237" t="str">
        <f t="shared" si="92"/>
        <v/>
      </c>
      <c r="GV38" s="237" t="str">
        <f t="shared" si="93"/>
        <v/>
      </c>
      <c r="GW38" s="238" t="str">
        <f t="shared" si="94"/>
        <v/>
      </c>
      <c r="GX38" s="238" t="str">
        <f t="shared" si="95"/>
        <v/>
      </c>
      <c r="GY38" s="239"/>
      <c r="GZ38" s="240" t="str">
        <f t="shared" si="96"/>
        <v/>
      </c>
      <c r="HA38" s="235" t="str">
        <f t="shared" si="97"/>
        <v/>
      </c>
      <c r="HB38" s="235" t="str">
        <f t="shared" si="98"/>
        <v/>
      </c>
      <c r="HC38" s="235" t="str">
        <f t="shared" si="99"/>
        <v/>
      </c>
      <c r="HD38" s="235" t="str">
        <f t="shared" si="100"/>
        <v/>
      </c>
      <c r="HE38" s="235" t="str">
        <f t="shared" si="101"/>
        <v/>
      </c>
      <c r="HF38" s="188"/>
      <c r="HG38" s="235" t="str">
        <f t="shared" si="102"/>
        <v/>
      </c>
      <c r="HH38" s="235">
        <f t="shared" si="103"/>
        <v>0</v>
      </c>
      <c r="HI38" s="235">
        <f t="shared" si="103"/>
        <v>0</v>
      </c>
      <c r="HJ38" s="235">
        <f t="shared" si="103"/>
        <v>0</v>
      </c>
      <c r="HK38" s="188"/>
      <c r="HL38" s="235" t="str">
        <f t="shared" si="104"/>
        <v/>
      </c>
      <c r="HM38" s="235">
        <f t="shared" si="105"/>
        <v>0</v>
      </c>
      <c r="HN38" s="235">
        <f t="shared" si="105"/>
        <v>0</v>
      </c>
      <c r="HO38" s="235">
        <f t="shared" si="105"/>
        <v>0</v>
      </c>
      <c r="HP38" s="188"/>
      <c r="HQ38" s="235" t="str">
        <f t="shared" si="106"/>
        <v/>
      </c>
      <c r="HR38" s="235">
        <f t="shared" si="107"/>
        <v>0</v>
      </c>
      <c r="HS38" s="235">
        <f t="shared" si="107"/>
        <v>0</v>
      </c>
      <c r="HT38" s="235">
        <f t="shared" si="107"/>
        <v>0</v>
      </c>
      <c r="HU38" s="162"/>
      <c r="HV38" s="1622"/>
      <c r="HW38" s="1619"/>
      <c r="HX38" s="1619"/>
      <c r="HY38" s="1619"/>
      <c r="HZ38" s="1619"/>
      <c r="IA38" s="1619"/>
      <c r="IB38" s="1619"/>
      <c r="IC38" s="1623"/>
      <c r="ID38" s="162"/>
    </row>
    <row r="39" spans="1:238" ht="21.75" customHeight="1" x14ac:dyDescent="0.25">
      <c r="A39" s="377" t="str">
        <f t="shared" si="36"/>
        <v/>
      </c>
      <c r="B39" s="188">
        <v>13</v>
      </c>
      <c r="C39" s="164"/>
      <c r="D39" s="606"/>
      <c r="E39" s="606"/>
      <c r="F39" s="373"/>
      <c r="G39" s="373"/>
      <c r="H39" s="224" t="str">
        <f t="shared" si="37"/>
        <v/>
      </c>
      <c r="I39" s="607"/>
      <c r="J39" s="607"/>
      <c r="K39" s="373"/>
      <c r="L39" s="373"/>
      <c r="M39" s="1097"/>
      <c r="N39" s="1097"/>
      <c r="O39" s="1097"/>
      <c r="P39" s="1098"/>
      <c r="Q39" s="609"/>
      <c r="R39" s="609"/>
      <c r="S39" s="610"/>
      <c r="T39" s="371"/>
      <c r="U39" s="371"/>
      <c r="V39" s="188"/>
      <c r="W39" s="370"/>
      <c r="X39" s="371"/>
      <c r="Y39" s="371"/>
      <c r="Z39" s="611"/>
      <c r="AA39" s="896"/>
      <c r="AB39" s="370"/>
      <c r="AC39" s="371"/>
      <c r="AD39" s="371"/>
      <c r="AE39" s="611"/>
      <c r="AF39" s="896"/>
      <c r="AG39" s="370"/>
      <c r="AH39" s="371"/>
      <c r="AI39" s="371"/>
      <c r="AJ39" s="611"/>
      <c r="AK39" s="896"/>
      <c r="AL39" s="370"/>
      <c r="AM39" s="371"/>
      <c r="AN39" s="371"/>
      <c r="AO39" s="611"/>
      <c r="AP39" s="370"/>
      <c r="AQ39" s="371"/>
      <c r="AR39" s="371"/>
      <c r="AS39" s="611"/>
      <c r="AT39" s="613"/>
      <c r="AU39" s="188"/>
      <c r="AV39" s="249">
        <f t="shared" si="2"/>
        <v>0</v>
      </c>
      <c r="AW39" s="232">
        <f t="shared" si="3"/>
        <v>0</v>
      </c>
      <c r="AX39" s="250">
        <f t="shared" si="4"/>
        <v>0</v>
      </c>
      <c r="AY39" s="251">
        <f t="shared" si="5"/>
        <v>0</v>
      </c>
      <c r="AZ39" s="231" t="str">
        <f t="shared" si="38"/>
        <v/>
      </c>
      <c r="BA39" s="232">
        <f t="shared" si="39"/>
        <v>0</v>
      </c>
      <c r="BB39" s="249">
        <f t="shared" si="6"/>
        <v>0</v>
      </c>
      <c r="BC39" s="231">
        <f t="shared" si="40"/>
        <v>0</v>
      </c>
      <c r="BD39" s="231">
        <f t="shared" si="41"/>
        <v>0</v>
      </c>
      <c r="BE39" s="234"/>
      <c r="BF39" s="235">
        <f t="shared" si="42"/>
        <v>0</v>
      </c>
      <c r="BG39" s="235">
        <f t="shared" si="43"/>
        <v>0</v>
      </c>
      <c r="BH39" s="235">
        <f t="shared" si="44"/>
        <v>0</v>
      </c>
      <c r="BI39" s="380"/>
      <c r="BJ39" s="235">
        <f t="shared" si="7"/>
        <v>0</v>
      </c>
      <c r="BK39" s="235">
        <f t="shared" si="45"/>
        <v>0</v>
      </c>
      <c r="BL39" s="235" t="str">
        <f t="shared" si="46"/>
        <v/>
      </c>
      <c r="BM39" s="236"/>
      <c r="BN39" s="237" t="str">
        <f t="shared" si="8"/>
        <v/>
      </c>
      <c r="BO39" s="237" t="str">
        <f t="shared" si="9"/>
        <v/>
      </c>
      <c r="BP39" s="238" t="str">
        <f t="shared" si="10"/>
        <v/>
      </c>
      <c r="BQ39" s="238" t="str">
        <f t="shared" si="11"/>
        <v/>
      </c>
      <c r="BR39" s="239"/>
      <c r="BS39" s="252" t="str">
        <f t="shared" si="12"/>
        <v/>
      </c>
      <c r="BT39" s="244" t="str">
        <f t="shared" si="13"/>
        <v/>
      </c>
      <c r="BU39" s="244" t="str">
        <f t="shared" si="14"/>
        <v/>
      </c>
      <c r="BV39" s="244" t="str">
        <f t="shared" si="15"/>
        <v/>
      </c>
      <c r="BW39" s="244" t="str">
        <f t="shared" si="16"/>
        <v/>
      </c>
      <c r="BX39" s="244" t="str">
        <f t="shared" si="17"/>
        <v/>
      </c>
      <c r="BY39" s="244" t="str">
        <f t="shared" si="18"/>
        <v/>
      </c>
      <c r="BZ39" s="244" t="str">
        <f t="shared" si="19"/>
        <v/>
      </c>
      <c r="CA39" s="244" t="str">
        <f t="shared" si="20"/>
        <v/>
      </c>
      <c r="CB39" s="253" t="str">
        <f t="shared" si="21"/>
        <v/>
      </c>
      <c r="CC39" s="188"/>
      <c r="CD39" s="244" t="str">
        <f t="shared" si="22"/>
        <v/>
      </c>
      <c r="CE39" s="235">
        <f t="shared" si="47"/>
        <v>0</v>
      </c>
      <c r="CF39" s="235">
        <f t="shared" si="47"/>
        <v>0</v>
      </c>
      <c r="CG39" s="235">
        <f t="shared" si="47"/>
        <v>0</v>
      </c>
      <c r="CH39" s="188"/>
      <c r="CI39" s="244" t="str">
        <f t="shared" si="23"/>
        <v/>
      </c>
      <c r="CJ39" s="235">
        <f t="shared" si="48"/>
        <v>0</v>
      </c>
      <c r="CK39" s="235">
        <f t="shared" si="48"/>
        <v>0</v>
      </c>
      <c r="CL39" s="235">
        <f t="shared" si="48"/>
        <v>0</v>
      </c>
      <c r="CM39" s="188"/>
      <c r="CN39" s="244" t="str">
        <f t="shared" si="24"/>
        <v/>
      </c>
      <c r="CO39" s="235">
        <f t="shared" si="49"/>
        <v>0</v>
      </c>
      <c r="CP39" s="235">
        <f t="shared" si="49"/>
        <v>0</v>
      </c>
      <c r="CQ39" s="235">
        <f t="shared" si="49"/>
        <v>0</v>
      </c>
      <c r="CR39" s="188"/>
      <c r="CS39" s="244" t="str">
        <f t="shared" si="25"/>
        <v/>
      </c>
      <c r="CT39" s="235">
        <f t="shared" si="50"/>
        <v>0</v>
      </c>
      <c r="CU39" s="235">
        <f t="shared" si="26"/>
        <v>0</v>
      </c>
      <c r="CV39" s="235">
        <f t="shared" si="26"/>
        <v>0</v>
      </c>
      <c r="CW39" s="188"/>
      <c r="CX39" s="244" t="str">
        <f t="shared" si="27"/>
        <v/>
      </c>
      <c r="CY39" s="235">
        <f t="shared" si="51"/>
        <v>0</v>
      </c>
      <c r="CZ39" s="235">
        <f t="shared" si="51"/>
        <v>0</v>
      </c>
      <c r="DA39" s="235">
        <f t="shared" si="51"/>
        <v>0</v>
      </c>
      <c r="DB39" s="188"/>
      <c r="DC39" s="370"/>
      <c r="DD39" s="1086"/>
      <c r="DE39" s="372"/>
      <c r="DF39" s="370"/>
      <c r="DG39" s="1086"/>
      <c r="DH39" s="372"/>
      <c r="DI39" s="370"/>
      <c r="DJ39" s="1086"/>
      <c r="DK39" s="372"/>
      <c r="DL39" s="370"/>
      <c r="DM39" s="1086"/>
      <c r="DN39" s="372"/>
      <c r="DO39" s="370"/>
      <c r="DP39" s="370"/>
      <c r="DQ39" s="243">
        <f t="shared" si="108"/>
        <v>0</v>
      </c>
      <c r="DR39" s="244">
        <f t="shared" si="109"/>
        <v>0</v>
      </c>
      <c r="DS39" s="235">
        <f t="shared" si="54"/>
        <v>0</v>
      </c>
      <c r="DT39" s="244" t="str">
        <f t="shared" si="110"/>
        <v/>
      </c>
      <c r="DU39" s="42" t="str">
        <f t="shared" si="55"/>
        <v/>
      </c>
      <c r="DV39" s="42" t="str">
        <f t="shared" si="56"/>
        <v/>
      </c>
      <c r="DW39" s="42" t="str">
        <f t="shared" si="57"/>
        <v/>
      </c>
      <c r="DX39" s="162"/>
      <c r="DY39" s="42" t="str">
        <f t="shared" si="58"/>
        <v/>
      </c>
      <c r="DZ39" s="42" t="str">
        <f t="shared" si="59"/>
        <v/>
      </c>
      <c r="EA39" s="42" t="str">
        <f t="shared" si="60"/>
        <v/>
      </c>
      <c r="EB39" s="162"/>
      <c r="EC39" s="373"/>
      <c r="ED39" s="188"/>
      <c r="EE39" s="245">
        <f t="shared" si="61"/>
        <v>0</v>
      </c>
      <c r="EF39" s="189"/>
      <c r="EG39" s="245">
        <f t="shared" si="62"/>
        <v>0</v>
      </c>
      <c r="EH39" s="189"/>
      <c r="EI39" s="246" t="str">
        <f t="shared" si="63"/>
        <v/>
      </c>
      <c r="EJ39" s="247" t="str">
        <f t="shared" si="29"/>
        <v/>
      </c>
      <c r="EK39" s="248" t="str">
        <f t="shared" si="30"/>
        <v/>
      </c>
      <c r="EL39" s="248" t="str">
        <f t="shared" si="31"/>
        <v/>
      </c>
      <c r="EM39" s="248" t="str">
        <f t="shared" si="32"/>
        <v/>
      </c>
      <c r="EN39" s="248" t="str">
        <f t="shared" si="64"/>
        <v/>
      </c>
      <c r="EO39" s="248" t="str">
        <f t="shared" si="33"/>
        <v/>
      </c>
      <c r="EP39" s="189"/>
      <c r="EQ39" s="248" t="str">
        <f t="shared" si="65"/>
        <v/>
      </c>
      <c r="ER39" s="248" t="str">
        <f t="shared" si="66"/>
        <v/>
      </c>
      <c r="ES39" s="248" t="str">
        <f t="shared" si="67"/>
        <v/>
      </c>
      <c r="ET39" s="248" t="str">
        <f t="shared" si="68"/>
        <v/>
      </c>
      <c r="EU39" s="248" t="str">
        <f t="shared" si="69"/>
        <v/>
      </c>
      <c r="EV39" s="248" t="str">
        <f t="shared" si="69"/>
        <v/>
      </c>
      <c r="EW39" s="189"/>
      <c r="EX39" s="248" t="str">
        <f t="shared" si="70"/>
        <v/>
      </c>
      <c r="EY39" s="248" t="str">
        <f t="shared" si="71"/>
        <v/>
      </c>
      <c r="EZ39" s="248" t="str">
        <f t="shared" si="72"/>
        <v/>
      </c>
      <c r="FA39" s="248" t="str">
        <f t="shared" si="73"/>
        <v/>
      </c>
      <c r="FB39" s="248" t="str">
        <f t="shared" si="34"/>
        <v/>
      </c>
      <c r="FC39" s="248" t="str">
        <f t="shared" si="34"/>
        <v/>
      </c>
      <c r="FD39" s="189"/>
      <c r="FE39" s="248" t="str">
        <f t="shared" si="74"/>
        <v/>
      </c>
      <c r="FF39" s="248" t="str">
        <f t="shared" si="75"/>
        <v/>
      </c>
      <c r="FG39" s="248" t="str">
        <f t="shared" si="76"/>
        <v/>
      </c>
      <c r="FH39" s="248" t="str">
        <f t="shared" si="77"/>
        <v/>
      </c>
      <c r="FI39" s="248" t="str">
        <f t="shared" si="35"/>
        <v/>
      </c>
      <c r="FJ39" s="248" t="str">
        <f t="shared" si="35"/>
        <v/>
      </c>
      <c r="FK39" s="189"/>
      <c r="FL39" s="370"/>
      <c r="FM39" s="371"/>
      <c r="FN39" s="371"/>
      <c r="FO39" s="611"/>
      <c r="FP39" s="896"/>
      <c r="FQ39" s="370"/>
      <c r="FR39" s="371"/>
      <c r="FS39" s="371"/>
      <c r="FT39" s="611"/>
      <c r="FU39" s="896"/>
      <c r="FV39" s="370"/>
      <c r="FW39" s="371"/>
      <c r="FX39" s="371"/>
      <c r="FY39" s="611"/>
      <c r="FZ39" s="896"/>
      <c r="GA39" s="613"/>
      <c r="GB39" s="189"/>
      <c r="GC39" s="227">
        <f t="shared" si="78"/>
        <v>0</v>
      </c>
      <c r="GD39" s="228">
        <f t="shared" si="79"/>
        <v>0</v>
      </c>
      <c r="GE39" s="229">
        <f t="shared" si="80"/>
        <v>0</v>
      </c>
      <c r="GF39" s="230">
        <f t="shared" si="80"/>
        <v>0</v>
      </c>
      <c r="GG39" s="231" t="str">
        <f t="shared" si="81"/>
        <v/>
      </c>
      <c r="GH39" s="232">
        <f t="shared" si="82"/>
        <v>0</v>
      </c>
      <c r="GI39" s="227">
        <f t="shared" si="83"/>
        <v>0</v>
      </c>
      <c r="GJ39" s="233">
        <f t="shared" si="84"/>
        <v>0</v>
      </c>
      <c r="GK39" s="233">
        <f t="shared" si="85"/>
        <v>0</v>
      </c>
      <c r="GL39" s="234"/>
      <c r="GM39" s="235">
        <f t="shared" si="86"/>
        <v>0</v>
      </c>
      <c r="GN39" s="235">
        <f t="shared" si="87"/>
        <v>0</v>
      </c>
      <c r="GO39" s="235" t="str">
        <f t="shared" si="88"/>
        <v/>
      </c>
      <c r="GP39" s="380"/>
      <c r="GQ39" s="235">
        <f t="shared" si="89"/>
        <v>0</v>
      </c>
      <c r="GR39" s="235">
        <f t="shared" si="90"/>
        <v>0</v>
      </c>
      <c r="GS39" s="235" t="str">
        <f t="shared" si="91"/>
        <v/>
      </c>
      <c r="GT39" s="236"/>
      <c r="GU39" s="237" t="str">
        <f t="shared" si="92"/>
        <v/>
      </c>
      <c r="GV39" s="237" t="str">
        <f t="shared" si="93"/>
        <v/>
      </c>
      <c r="GW39" s="238" t="str">
        <f t="shared" si="94"/>
        <v/>
      </c>
      <c r="GX39" s="238" t="str">
        <f t="shared" si="95"/>
        <v/>
      </c>
      <c r="GY39" s="239"/>
      <c r="GZ39" s="240" t="str">
        <f t="shared" si="96"/>
        <v/>
      </c>
      <c r="HA39" s="235" t="str">
        <f t="shared" si="97"/>
        <v/>
      </c>
      <c r="HB39" s="235" t="str">
        <f t="shared" si="98"/>
        <v/>
      </c>
      <c r="HC39" s="235" t="str">
        <f t="shared" si="99"/>
        <v/>
      </c>
      <c r="HD39" s="235" t="str">
        <f t="shared" si="100"/>
        <v/>
      </c>
      <c r="HE39" s="235" t="str">
        <f t="shared" si="101"/>
        <v/>
      </c>
      <c r="HF39" s="188"/>
      <c r="HG39" s="235" t="str">
        <f t="shared" si="102"/>
        <v/>
      </c>
      <c r="HH39" s="235">
        <f t="shared" si="103"/>
        <v>0</v>
      </c>
      <c r="HI39" s="235">
        <f t="shared" si="103"/>
        <v>0</v>
      </c>
      <c r="HJ39" s="235">
        <f t="shared" si="103"/>
        <v>0</v>
      </c>
      <c r="HK39" s="188"/>
      <c r="HL39" s="235" t="str">
        <f t="shared" si="104"/>
        <v/>
      </c>
      <c r="HM39" s="235">
        <f t="shared" si="105"/>
        <v>0</v>
      </c>
      <c r="HN39" s="235">
        <f t="shared" si="105"/>
        <v>0</v>
      </c>
      <c r="HO39" s="235">
        <f t="shared" si="105"/>
        <v>0</v>
      </c>
      <c r="HP39" s="188"/>
      <c r="HQ39" s="235" t="str">
        <f t="shared" si="106"/>
        <v/>
      </c>
      <c r="HR39" s="235">
        <f t="shared" si="107"/>
        <v>0</v>
      </c>
      <c r="HS39" s="235">
        <f t="shared" si="107"/>
        <v>0</v>
      </c>
      <c r="HT39" s="235">
        <f t="shared" si="107"/>
        <v>0</v>
      </c>
      <c r="HU39" s="162"/>
      <c r="HV39" s="1622"/>
      <c r="HW39" s="1619"/>
      <c r="HX39" s="1619"/>
      <c r="HY39" s="1619"/>
      <c r="HZ39" s="1619"/>
      <c r="IA39" s="1619"/>
      <c r="IB39" s="1619"/>
      <c r="IC39" s="1623"/>
      <c r="ID39" s="162"/>
    </row>
    <row r="40" spans="1:238" ht="21.75" customHeight="1" x14ac:dyDescent="0.25">
      <c r="A40" s="377" t="str">
        <f t="shared" si="36"/>
        <v/>
      </c>
      <c r="B40" s="188">
        <v>14</v>
      </c>
      <c r="C40" s="164"/>
      <c r="D40" s="606"/>
      <c r="E40" s="606"/>
      <c r="F40" s="373"/>
      <c r="G40" s="373"/>
      <c r="H40" s="224" t="str">
        <f t="shared" si="37"/>
        <v/>
      </c>
      <c r="I40" s="607"/>
      <c r="J40" s="607"/>
      <c r="K40" s="373"/>
      <c r="L40" s="373"/>
      <c r="M40" s="1097"/>
      <c r="N40" s="1097"/>
      <c r="O40" s="1097"/>
      <c r="P40" s="1098"/>
      <c r="Q40" s="609"/>
      <c r="R40" s="609"/>
      <c r="S40" s="610"/>
      <c r="T40" s="371"/>
      <c r="U40" s="371"/>
      <c r="V40" s="188"/>
      <c r="W40" s="370"/>
      <c r="X40" s="371"/>
      <c r="Y40" s="371"/>
      <c r="Z40" s="611"/>
      <c r="AA40" s="896"/>
      <c r="AB40" s="370"/>
      <c r="AC40" s="371"/>
      <c r="AD40" s="371"/>
      <c r="AE40" s="611"/>
      <c r="AF40" s="896"/>
      <c r="AG40" s="370"/>
      <c r="AH40" s="371"/>
      <c r="AI40" s="371"/>
      <c r="AJ40" s="611"/>
      <c r="AK40" s="896"/>
      <c r="AL40" s="370"/>
      <c r="AM40" s="371"/>
      <c r="AN40" s="371"/>
      <c r="AO40" s="611"/>
      <c r="AP40" s="370"/>
      <c r="AQ40" s="371"/>
      <c r="AR40" s="371"/>
      <c r="AS40" s="611"/>
      <c r="AT40" s="613"/>
      <c r="AU40" s="188"/>
      <c r="AV40" s="249">
        <f t="shared" si="2"/>
        <v>0</v>
      </c>
      <c r="AW40" s="232">
        <f t="shared" si="3"/>
        <v>0</v>
      </c>
      <c r="AX40" s="250">
        <f t="shared" si="4"/>
        <v>0</v>
      </c>
      <c r="AY40" s="251">
        <f t="shared" si="5"/>
        <v>0</v>
      </c>
      <c r="AZ40" s="231" t="str">
        <f t="shared" si="38"/>
        <v/>
      </c>
      <c r="BA40" s="232">
        <f t="shared" si="39"/>
        <v>0</v>
      </c>
      <c r="BB40" s="249">
        <f t="shared" si="6"/>
        <v>0</v>
      </c>
      <c r="BC40" s="231">
        <f t="shared" si="40"/>
        <v>0</v>
      </c>
      <c r="BD40" s="231">
        <f t="shared" si="41"/>
        <v>0</v>
      </c>
      <c r="BE40" s="234"/>
      <c r="BF40" s="235">
        <f t="shared" si="42"/>
        <v>0</v>
      </c>
      <c r="BG40" s="235">
        <f t="shared" si="43"/>
        <v>0</v>
      </c>
      <c r="BH40" s="235">
        <f t="shared" si="44"/>
        <v>0</v>
      </c>
      <c r="BI40" s="380"/>
      <c r="BJ40" s="235">
        <f t="shared" si="7"/>
        <v>0</v>
      </c>
      <c r="BK40" s="235">
        <f t="shared" si="45"/>
        <v>0</v>
      </c>
      <c r="BL40" s="235" t="str">
        <f t="shared" si="46"/>
        <v/>
      </c>
      <c r="BM40" s="236"/>
      <c r="BN40" s="237" t="str">
        <f t="shared" si="8"/>
        <v/>
      </c>
      <c r="BO40" s="237" t="str">
        <f t="shared" si="9"/>
        <v/>
      </c>
      <c r="BP40" s="238" t="str">
        <f t="shared" si="10"/>
        <v/>
      </c>
      <c r="BQ40" s="238" t="str">
        <f t="shared" si="11"/>
        <v/>
      </c>
      <c r="BR40" s="239"/>
      <c r="BS40" s="252" t="str">
        <f t="shared" si="12"/>
        <v/>
      </c>
      <c r="BT40" s="244" t="str">
        <f t="shared" si="13"/>
        <v/>
      </c>
      <c r="BU40" s="244" t="str">
        <f t="shared" si="14"/>
        <v/>
      </c>
      <c r="BV40" s="244" t="str">
        <f t="shared" si="15"/>
        <v/>
      </c>
      <c r="BW40" s="244" t="str">
        <f t="shared" si="16"/>
        <v/>
      </c>
      <c r="BX40" s="244" t="str">
        <f t="shared" si="17"/>
        <v/>
      </c>
      <c r="BY40" s="244" t="str">
        <f t="shared" si="18"/>
        <v/>
      </c>
      <c r="BZ40" s="244" t="str">
        <f t="shared" si="19"/>
        <v/>
      </c>
      <c r="CA40" s="244" t="str">
        <f t="shared" si="20"/>
        <v/>
      </c>
      <c r="CB40" s="253" t="str">
        <f t="shared" si="21"/>
        <v/>
      </c>
      <c r="CC40" s="188"/>
      <c r="CD40" s="244" t="str">
        <f t="shared" si="22"/>
        <v/>
      </c>
      <c r="CE40" s="235">
        <f t="shared" si="47"/>
        <v>0</v>
      </c>
      <c r="CF40" s="235">
        <f t="shared" si="47"/>
        <v>0</v>
      </c>
      <c r="CG40" s="235">
        <f t="shared" si="47"/>
        <v>0</v>
      </c>
      <c r="CH40" s="188"/>
      <c r="CI40" s="244" t="str">
        <f t="shared" si="23"/>
        <v/>
      </c>
      <c r="CJ40" s="235">
        <f t="shared" si="48"/>
        <v>0</v>
      </c>
      <c r="CK40" s="235">
        <f t="shared" si="48"/>
        <v>0</v>
      </c>
      <c r="CL40" s="235">
        <f t="shared" si="48"/>
        <v>0</v>
      </c>
      <c r="CM40" s="188"/>
      <c r="CN40" s="244" t="str">
        <f t="shared" si="24"/>
        <v/>
      </c>
      <c r="CO40" s="235">
        <f t="shared" si="49"/>
        <v>0</v>
      </c>
      <c r="CP40" s="235">
        <f t="shared" si="49"/>
        <v>0</v>
      </c>
      <c r="CQ40" s="235">
        <f t="shared" si="49"/>
        <v>0</v>
      </c>
      <c r="CR40" s="188"/>
      <c r="CS40" s="244" t="str">
        <f t="shared" si="25"/>
        <v/>
      </c>
      <c r="CT40" s="235">
        <f t="shared" si="50"/>
        <v>0</v>
      </c>
      <c r="CU40" s="235">
        <f t="shared" si="26"/>
        <v>0</v>
      </c>
      <c r="CV40" s="235">
        <f t="shared" si="26"/>
        <v>0</v>
      </c>
      <c r="CW40" s="188"/>
      <c r="CX40" s="244" t="str">
        <f t="shared" si="27"/>
        <v/>
      </c>
      <c r="CY40" s="235">
        <f t="shared" si="51"/>
        <v>0</v>
      </c>
      <c r="CZ40" s="235">
        <f t="shared" si="51"/>
        <v>0</v>
      </c>
      <c r="DA40" s="235">
        <f t="shared" si="51"/>
        <v>0</v>
      </c>
      <c r="DB40" s="188"/>
      <c r="DC40" s="370"/>
      <c r="DD40" s="1086"/>
      <c r="DE40" s="372"/>
      <c r="DF40" s="370"/>
      <c r="DG40" s="1086"/>
      <c r="DH40" s="372"/>
      <c r="DI40" s="370"/>
      <c r="DJ40" s="1086"/>
      <c r="DK40" s="372"/>
      <c r="DL40" s="370"/>
      <c r="DM40" s="1086"/>
      <c r="DN40" s="372"/>
      <c r="DO40" s="370"/>
      <c r="DP40" s="370"/>
      <c r="DQ40" s="243">
        <f t="shared" si="108"/>
        <v>0</v>
      </c>
      <c r="DR40" s="244">
        <f t="shared" si="109"/>
        <v>0</v>
      </c>
      <c r="DS40" s="235">
        <f t="shared" si="54"/>
        <v>0</v>
      </c>
      <c r="DT40" s="244" t="str">
        <f t="shared" si="110"/>
        <v/>
      </c>
      <c r="DU40" s="42" t="str">
        <f t="shared" si="55"/>
        <v/>
      </c>
      <c r="DV40" s="42" t="str">
        <f t="shared" si="56"/>
        <v/>
      </c>
      <c r="DW40" s="42" t="str">
        <f t="shared" si="57"/>
        <v/>
      </c>
      <c r="DX40" s="162"/>
      <c r="DY40" s="42" t="str">
        <f t="shared" si="58"/>
        <v/>
      </c>
      <c r="DZ40" s="42" t="str">
        <f t="shared" si="59"/>
        <v/>
      </c>
      <c r="EA40" s="42" t="str">
        <f t="shared" si="60"/>
        <v/>
      </c>
      <c r="EB40" s="162"/>
      <c r="EC40" s="373"/>
      <c r="ED40" s="188"/>
      <c r="EE40" s="245">
        <f t="shared" si="61"/>
        <v>0</v>
      </c>
      <c r="EF40" s="189"/>
      <c r="EG40" s="245">
        <f t="shared" si="62"/>
        <v>0</v>
      </c>
      <c r="EH40" s="189"/>
      <c r="EI40" s="246" t="str">
        <f t="shared" si="63"/>
        <v/>
      </c>
      <c r="EJ40" s="247" t="str">
        <f t="shared" si="29"/>
        <v/>
      </c>
      <c r="EK40" s="248" t="str">
        <f t="shared" si="30"/>
        <v/>
      </c>
      <c r="EL40" s="248" t="str">
        <f t="shared" si="31"/>
        <v/>
      </c>
      <c r="EM40" s="248" t="str">
        <f t="shared" si="32"/>
        <v/>
      </c>
      <c r="EN40" s="248" t="str">
        <f t="shared" si="64"/>
        <v/>
      </c>
      <c r="EO40" s="248" t="str">
        <f t="shared" si="33"/>
        <v/>
      </c>
      <c r="EP40" s="189"/>
      <c r="EQ40" s="248" t="str">
        <f t="shared" si="65"/>
        <v/>
      </c>
      <c r="ER40" s="248" t="str">
        <f t="shared" si="66"/>
        <v/>
      </c>
      <c r="ES40" s="248" t="str">
        <f t="shared" si="67"/>
        <v/>
      </c>
      <c r="ET40" s="248" t="str">
        <f t="shared" si="68"/>
        <v/>
      </c>
      <c r="EU40" s="248" t="str">
        <f t="shared" si="69"/>
        <v/>
      </c>
      <c r="EV40" s="248" t="str">
        <f t="shared" si="69"/>
        <v/>
      </c>
      <c r="EW40" s="189"/>
      <c r="EX40" s="248" t="str">
        <f t="shared" si="70"/>
        <v/>
      </c>
      <c r="EY40" s="248" t="str">
        <f t="shared" si="71"/>
        <v/>
      </c>
      <c r="EZ40" s="248" t="str">
        <f t="shared" si="72"/>
        <v/>
      </c>
      <c r="FA40" s="248" t="str">
        <f t="shared" si="73"/>
        <v/>
      </c>
      <c r="FB40" s="248" t="str">
        <f t="shared" si="34"/>
        <v/>
      </c>
      <c r="FC40" s="248" t="str">
        <f t="shared" si="34"/>
        <v/>
      </c>
      <c r="FD40" s="189"/>
      <c r="FE40" s="248" t="str">
        <f t="shared" si="74"/>
        <v/>
      </c>
      <c r="FF40" s="248" t="str">
        <f t="shared" si="75"/>
        <v/>
      </c>
      <c r="FG40" s="248" t="str">
        <f t="shared" si="76"/>
        <v/>
      </c>
      <c r="FH40" s="248" t="str">
        <f t="shared" si="77"/>
        <v/>
      </c>
      <c r="FI40" s="248" t="str">
        <f t="shared" si="35"/>
        <v/>
      </c>
      <c r="FJ40" s="248" t="str">
        <f t="shared" si="35"/>
        <v/>
      </c>
      <c r="FK40" s="189"/>
      <c r="FL40" s="370"/>
      <c r="FM40" s="371"/>
      <c r="FN40" s="371"/>
      <c r="FO40" s="611"/>
      <c r="FP40" s="896"/>
      <c r="FQ40" s="370"/>
      <c r="FR40" s="371"/>
      <c r="FS40" s="371"/>
      <c r="FT40" s="611"/>
      <c r="FU40" s="896"/>
      <c r="FV40" s="370"/>
      <c r="FW40" s="371"/>
      <c r="FX40" s="371"/>
      <c r="FY40" s="611"/>
      <c r="FZ40" s="896"/>
      <c r="GA40" s="613"/>
      <c r="GB40" s="189"/>
      <c r="GC40" s="227">
        <f t="shared" si="78"/>
        <v>0</v>
      </c>
      <c r="GD40" s="228">
        <f t="shared" si="79"/>
        <v>0</v>
      </c>
      <c r="GE40" s="229">
        <f t="shared" si="80"/>
        <v>0</v>
      </c>
      <c r="GF40" s="230">
        <f t="shared" si="80"/>
        <v>0</v>
      </c>
      <c r="GG40" s="231" t="str">
        <f t="shared" si="81"/>
        <v/>
      </c>
      <c r="GH40" s="232">
        <f t="shared" si="82"/>
        <v>0</v>
      </c>
      <c r="GI40" s="227">
        <f t="shared" si="83"/>
        <v>0</v>
      </c>
      <c r="GJ40" s="233">
        <f t="shared" si="84"/>
        <v>0</v>
      </c>
      <c r="GK40" s="233">
        <f t="shared" si="85"/>
        <v>0</v>
      </c>
      <c r="GL40" s="234"/>
      <c r="GM40" s="235">
        <f t="shared" si="86"/>
        <v>0</v>
      </c>
      <c r="GN40" s="235">
        <f t="shared" si="87"/>
        <v>0</v>
      </c>
      <c r="GO40" s="235" t="str">
        <f t="shared" si="88"/>
        <v/>
      </c>
      <c r="GP40" s="380"/>
      <c r="GQ40" s="235">
        <f t="shared" si="89"/>
        <v>0</v>
      </c>
      <c r="GR40" s="235">
        <f t="shared" si="90"/>
        <v>0</v>
      </c>
      <c r="GS40" s="235" t="str">
        <f t="shared" si="91"/>
        <v/>
      </c>
      <c r="GT40" s="236"/>
      <c r="GU40" s="237" t="str">
        <f t="shared" si="92"/>
        <v/>
      </c>
      <c r="GV40" s="237" t="str">
        <f t="shared" si="93"/>
        <v/>
      </c>
      <c r="GW40" s="238" t="str">
        <f t="shared" si="94"/>
        <v/>
      </c>
      <c r="GX40" s="238" t="str">
        <f t="shared" si="95"/>
        <v/>
      </c>
      <c r="GY40" s="239"/>
      <c r="GZ40" s="240" t="str">
        <f t="shared" si="96"/>
        <v/>
      </c>
      <c r="HA40" s="235" t="str">
        <f t="shared" si="97"/>
        <v/>
      </c>
      <c r="HB40" s="235" t="str">
        <f t="shared" si="98"/>
        <v/>
      </c>
      <c r="HC40" s="235" t="str">
        <f t="shared" si="99"/>
        <v/>
      </c>
      <c r="HD40" s="235" t="str">
        <f t="shared" si="100"/>
        <v/>
      </c>
      <c r="HE40" s="235" t="str">
        <f t="shared" si="101"/>
        <v/>
      </c>
      <c r="HF40" s="188"/>
      <c r="HG40" s="235" t="str">
        <f t="shared" si="102"/>
        <v/>
      </c>
      <c r="HH40" s="235">
        <f t="shared" si="103"/>
        <v>0</v>
      </c>
      <c r="HI40" s="235">
        <f t="shared" si="103"/>
        <v>0</v>
      </c>
      <c r="HJ40" s="235">
        <f t="shared" si="103"/>
        <v>0</v>
      </c>
      <c r="HK40" s="188"/>
      <c r="HL40" s="235" t="str">
        <f t="shared" si="104"/>
        <v/>
      </c>
      <c r="HM40" s="235">
        <f t="shared" si="105"/>
        <v>0</v>
      </c>
      <c r="HN40" s="235">
        <f t="shared" si="105"/>
        <v>0</v>
      </c>
      <c r="HO40" s="235">
        <f t="shared" si="105"/>
        <v>0</v>
      </c>
      <c r="HP40" s="188"/>
      <c r="HQ40" s="235" t="str">
        <f t="shared" si="106"/>
        <v/>
      </c>
      <c r="HR40" s="235">
        <f t="shared" si="107"/>
        <v>0</v>
      </c>
      <c r="HS40" s="235">
        <f t="shared" si="107"/>
        <v>0</v>
      </c>
      <c r="HT40" s="235">
        <f t="shared" si="107"/>
        <v>0</v>
      </c>
      <c r="HU40" s="162"/>
      <c r="HV40" s="1622"/>
      <c r="HW40" s="1619"/>
      <c r="HX40" s="1619"/>
      <c r="HY40" s="1619"/>
      <c r="HZ40" s="1619"/>
      <c r="IA40" s="1619"/>
      <c r="IB40" s="1619"/>
      <c r="IC40" s="1623"/>
      <c r="ID40" s="162"/>
    </row>
    <row r="41" spans="1:238" ht="21.75" customHeight="1" x14ac:dyDescent="0.25">
      <c r="A41" s="377" t="str">
        <f t="shared" si="36"/>
        <v/>
      </c>
      <c r="B41" s="188">
        <v>15</v>
      </c>
      <c r="C41" s="165"/>
      <c r="D41" s="606"/>
      <c r="E41" s="606"/>
      <c r="F41" s="373"/>
      <c r="G41" s="373"/>
      <c r="H41" s="224" t="str">
        <f t="shared" si="37"/>
        <v/>
      </c>
      <c r="I41" s="607"/>
      <c r="J41" s="607"/>
      <c r="K41" s="373"/>
      <c r="L41" s="373"/>
      <c r="M41" s="1097"/>
      <c r="N41" s="1097"/>
      <c r="O41" s="1097"/>
      <c r="P41" s="1098"/>
      <c r="Q41" s="609"/>
      <c r="R41" s="609"/>
      <c r="S41" s="610"/>
      <c r="T41" s="371"/>
      <c r="U41" s="371"/>
      <c r="V41" s="188"/>
      <c r="W41" s="370"/>
      <c r="X41" s="371"/>
      <c r="Y41" s="371"/>
      <c r="Z41" s="611"/>
      <c r="AA41" s="896"/>
      <c r="AB41" s="370"/>
      <c r="AC41" s="371"/>
      <c r="AD41" s="371"/>
      <c r="AE41" s="611"/>
      <c r="AF41" s="896"/>
      <c r="AG41" s="370"/>
      <c r="AH41" s="371"/>
      <c r="AI41" s="371"/>
      <c r="AJ41" s="611"/>
      <c r="AK41" s="896"/>
      <c r="AL41" s="370"/>
      <c r="AM41" s="371"/>
      <c r="AN41" s="371"/>
      <c r="AO41" s="611"/>
      <c r="AP41" s="370"/>
      <c r="AQ41" s="371"/>
      <c r="AR41" s="371"/>
      <c r="AS41" s="611"/>
      <c r="AT41" s="613"/>
      <c r="AU41" s="188"/>
      <c r="AV41" s="249">
        <f t="shared" si="2"/>
        <v>0</v>
      </c>
      <c r="AW41" s="232">
        <f t="shared" si="3"/>
        <v>0</v>
      </c>
      <c r="AX41" s="250">
        <f t="shared" si="4"/>
        <v>0</v>
      </c>
      <c r="AY41" s="251">
        <f t="shared" si="5"/>
        <v>0</v>
      </c>
      <c r="AZ41" s="231" t="str">
        <f t="shared" si="38"/>
        <v/>
      </c>
      <c r="BA41" s="232">
        <f t="shared" si="39"/>
        <v>0</v>
      </c>
      <c r="BB41" s="249">
        <f t="shared" si="6"/>
        <v>0</v>
      </c>
      <c r="BC41" s="231">
        <f t="shared" si="40"/>
        <v>0</v>
      </c>
      <c r="BD41" s="231">
        <f t="shared" si="41"/>
        <v>0</v>
      </c>
      <c r="BE41" s="234"/>
      <c r="BF41" s="235">
        <f t="shared" si="42"/>
        <v>0</v>
      </c>
      <c r="BG41" s="235">
        <f t="shared" si="43"/>
        <v>0</v>
      </c>
      <c r="BH41" s="235">
        <f t="shared" si="44"/>
        <v>0</v>
      </c>
      <c r="BI41" s="380"/>
      <c r="BJ41" s="235">
        <f t="shared" si="7"/>
        <v>0</v>
      </c>
      <c r="BK41" s="235">
        <f t="shared" si="45"/>
        <v>0</v>
      </c>
      <c r="BL41" s="235" t="str">
        <f t="shared" si="46"/>
        <v/>
      </c>
      <c r="BM41" s="236"/>
      <c r="BN41" s="237" t="str">
        <f t="shared" si="8"/>
        <v/>
      </c>
      <c r="BO41" s="237" t="str">
        <f t="shared" si="9"/>
        <v/>
      </c>
      <c r="BP41" s="238" t="str">
        <f t="shared" si="10"/>
        <v/>
      </c>
      <c r="BQ41" s="238" t="str">
        <f t="shared" si="11"/>
        <v/>
      </c>
      <c r="BR41" s="239"/>
      <c r="BS41" s="252" t="str">
        <f t="shared" si="12"/>
        <v/>
      </c>
      <c r="BT41" s="244" t="str">
        <f t="shared" si="13"/>
        <v/>
      </c>
      <c r="BU41" s="244" t="str">
        <f t="shared" si="14"/>
        <v/>
      </c>
      <c r="BV41" s="244" t="str">
        <f t="shared" si="15"/>
        <v/>
      </c>
      <c r="BW41" s="244" t="str">
        <f t="shared" si="16"/>
        <v/>
      </c>
      <c r="BX41" s="244" t="str">
        <f t="shared" si="17"/>
        <v/>
      </c>
      <c r="BY41" s="244" t="str">
        <f t="shared" si="18"/>
        <v/>
      </c>
      <c r="BZ41" s="244" t="str">
        <f t="shared" si="19"/>
        <v/>
      </c>
      <c r="CA41" s="244" t="str">
        <f t="shared" si="20"/>
        <v/>
      </c>
      <c r="CB41" s="253" t="str">
        <f t="shared" si="21"/>
        <v/>
      </c>
      <c r="CC41" s="188"/>
      <c r="CD41" s="244" t="str">
        <f t="shared" si="22"/>
        <v/>
      </c>
      <c r="CE41" s="235">
        <f t="shared" si="47"/>
        <v>0</v>
      </c>
      <c r="CF41" s="235">
        <f t="shared" si="47"/>
        <v>0</v>
      </c>
      <c r="CG41" s="235">
        <f t="shared" si="47"/>
        <v>0</v>
      </c>
      <c r="CH41" s="188"/>
      <c r="CI41" s="244" t="str">
        <f t="shared" si="23"/>
        <v/>
      </c>
      <c r="CJ41" s="235">
        <f t="shared" si="48"/>
        <v>0</v>
      </c>
      <c r="CK41" s="235">
        <f t="shared" si="48"/>
        <v>0</v>
      </c>
      <c r="CL41" s="235">
        <f t="shared" si="48"/>
        <v>0</v>
      </c>
      <c r="CM41" s="188"/>
      <c r="CN41" s="244" t="str">
        <f t="shared" si="24"/>
        <v/>
      </c>
      <c r="CO41" s="235">
        <f t="shared" si="49"/>
        <v>0</v>
      </c>
      <c r="CP41" s="235">
        <f t="shared" si="49"/>
        <v>0</v>
      </c>
      <c r="CQ41" s="235">
        <f t="shared" si="49"/>
        <v>0</v>
      </c>
      <c r="CR41" s="188"/>
      <c r="CS41" s="244" t="str">
        <f t="shared" si="25"/>
        <v/>
      </c>
      <c r="CT41" s="235">
        <f t="shared" si="50"/>
        <v>0</v>
      </c>
      <c r="CU41" s="235">
        <f t="shared" si="26"/>
        <v>0</v>
      </c>
      <c r="CV41" s="235">
        <f t="shared" si="26"/>
        <v>0</v>
      </c>
      <c r="CW41" s="188"/>
      <c r="CX41" s="244" t="str">
        <f t="shared" si="27"/>
        <v/>
      </c>
      <c r="CY41" s="235">
        <f t="shared" si="51"/>
        <v>0</v>
      </c>
      <c r="CZ41" s="235">
        <f t="shared" si="51"/>
        <v>0</v>
      </c>
      <c r="DA41" s="235">
        <f t="shared" si="51"/>
        <v>0</v>
      </c>
      <c r="DB41" s="188"/>
      <c r="DC41" s="370"/>
      <c r="DD41" s="1086"/>
      <c r="DE41" s="372"/>
      <c r="DF41" s="370"/>
      <c r="DG41" s="1086"/>
      <c r="DH41" s="372"/>
      <c r="DI41" s="370"/>
      <c r="DJ41" s="1086"/>
      <c r="DK41" s="372"/>
      <c r="DL41" s="370"/>
      <c r="DM41" s="1086"/>
      <c r="DN41" s="372"/>
      <c r="DO41" s="370"/>
      <c r="DP41" s="370"/>
      <c r="DQ41" s="243">
        <f t="shared" si="108"/>
        <v>0</v>
      </c>
      <c r="DR41" s="244">
        <f t="shared" si="109"/>
        <v>0</v>
      </c>
      <c r="DS41" s="235">
        <f t="shared" si="54"/>
        <v>0</v>
      </c>
      <c r="DT41" s="244" t="str">
        <f t="shared" si="110"/>
        <v/>
      </c>
      <c r="DU41" s="42" t="str">
        <f t="shared" si="55"/>
        <v/>
      </c>
      <c r="DV41" s="42" t="str">
        <f t="shared" si="56"/>
        <v/>
      </c>
      <c r="DW41" s="42" t="str">
        <f t="shared" si="57"/>
        <v/>
      </c>
      <c r="DX41" s="162"/>
      <c r="DY41" s="42" t="str">
        <f t="shared" si="58"/>
        <v/>
      </c>
      <c r="DZ41" s="42" t="str">
        <f t="shared" si="59"/>
        <v/>
      </c>
      <c r="EA41" s="42" t="str">
        <f t="shared" si="60"/>
        <v/>
      </c>
      <c r="EB41" s="162"/>
      <c r="EC41" s="373"/>
      <c r="ED41" s="188"/>
      <c r="EE41" s="245">
        <f t="shared" si="61"/>
        <v>0</v>
      </c>
      <c r="EF41" s="189"/>
      <c r="EG41" s="245">
        <f t="shared" si="62"/>
        <v>0</v>
      </c>
      <c r="EH41" s="189"/>
      <c r="EI41" s="246" t="str">
        <f t="shared" si="63"/>
        <v/>
      </c>
      <c r="EJ41" s="247" t="str">
        <f t="shared" si="29"/>
        <v/>
      </c>
      <c r="EK41" s="248" t="str">
        <f t="shared" si="30"/>
        <v/>
      </c>
      <c r="EL41" s="248" t="str">
        <f t="shared" si="31"/>
        <v/>
      </c>
      <c r="EM41" s="248" t="str">
        <f t="shared" si="32"/>
        <v/>
      </c>
      <c r="EN41" s="248" t="str">
        <f t="shared" si="64"/>
        <v/>
      </c>
      <c r="EO41" s="248" t="str">
        <f t="shared" si="33"/>
        <v/>
      </c>
      <c r="EP41" s="189"/>
      <c r="EQ41" s="248" t="str">
        <f t="shared" si="65"/>
        <v/>
      </c>
      <c r="ER41" s="248" t="str">
        <f t="shared" si="66"/>
        <v/>
      </c>
      <c r="ES41" s="248" t="str">
        <f t="shared" si="67"/>
        <v/>
      </c>
      <c r="ET41" s="248" t="str">
        <f t="shared" si="68"/>
        <v/>
      </c>
      <c r="EU41" s="248" t="str">
        <f t="shared" si="69"/>
        <v/>
      </c>
      <c r="EV41" s="248" t="str">
        <f t="shared" si="69"/>
        <v/>
      </c>
      <c r="EW41" s="189"/>
      <c r="EX41" s="248" t="str">
        <f t="shared" si="70"/>
        <v/>
      </c>
      <c r="EY41" s="248" t="str">
        <f t="shared" si="71"/>
        <v/>
      </c>
      <c r="EZ41" s="248" t="str">
        <f t="shared" si="72"/>
        <v/>
      </c>
      <c r="FA41" s="248" t="str">
        <f t="shared" si="73"/>
        <v/>
      </c>
      <c r="FB41" s="248" t="str">
        <f t="shared" si="34"/>
        <v/>
      </c>
      <c r="FC41" s="248" t="str">
        <f t="shared" si="34"/>
        <v/>
      </c>
      <c r="FD41" s="189"/>
      <c r="FE41" s="248" t="str">
        <f t="shared" si="74"/>
        <v/>
      </c>
      <c r="FF41" s="248" t="str">
        <f t="shared" si="75"/>
        <v/>
      </c>
      <c r="FG41" s="248" t="str">
        <f t="shared" si="76"/>
        <v/>
      </c>
      <c r="FH41" s="248" t="str">
        <f t="shared" si="77"/>
        <v/>
      </c>
      <c r="FI41" s="248" t="str">
        <f t="shared" si="35"/>
        <v/>
      </c>
      <c r="FJ41" s="248" t="str">
        <f t="shared" si="35"/>
        <v/>
      </c>
      <c r="FK41" s="189"/>
      <c r="FL41" s="370"/>
      <c r="FM41" s="371"/>
      <c r="FN41" s="371"/>
      <c r="FO41" s="611"/>
      <c r="FP41" s="896"/>
      <c r="FQ41" s="370"/>
      <c r="FR41" s="371"/>
      <c r="FS41" s="371"/>
      <c r="FT41" s="611"/>
      <c r="FU41" s="896"/>
      <c r="FV41" s="370"/>
      <c r="FW41" s="371"/>
      <c r="FX41" s="371"/>
      <c r="FY41" s="611"/>
      <c r="FZ41" s="896"/>
      <c r="GA41" s="613"/>
      <c r="GB41" s="189"/>
      <c r="GC41" s="227">
        <f t="shared" si="78"/>
        <v>0</v>
      </c>
      <c r="GD41" s="228">
        <f t="shared" si="79"/>
        <v>0</v>
      </c>
      <c r="GE41" s="229">
        <f t="shared" si="80"/>
        <v>0</v>
      </c>
      <c r="GF41" s="230">
        <f t="shared" si="80"/>
        <v>0</v>
      </c>
      <c r="GG41" s="231" t="str">
        <f t="shared" si="81"/>
        <v/>
      </c>
      <c r="GH41" s="232">
        <f t="shared" si="82"/>
        <v>0</v>
      </c>
      <c r="GI41" s="227">
        <f t="shared" si="83"/>
        <v>0</v>
      </c>
      <c r="GJ41" s="233">
        <f t="shared" si="84"/>
        <v>0</v>
      </c>
      <c r="GK41" s="233">
        <f t="shared" si="85"/>
        <v>0</v>
      </c>
      <c r="GL41" s="234"/>
      <c r="GM41" s="235">
        <f t="shared" si="86"/>
        <v>0</v>
      </c>
      <c r="GN41" s="235">
        <f t="shared" si="87"/>
        <v>0</v>
      </c>
      <c r="GO41" s="235" t="str">
        <f t="shared" si="88"/>
        <v/>
      </c>
      <c r="GP41" s="380"/>
      <c r="GQ41" s="235">
        <f t="shared" si="89"/>
        <v>0</v>
      </c>
      <c r="GR41" s="235">
        <f t="shared" si="90"/>
        <v>0</v>
      </c>
      <c r="GS41" s="235" t="str">
        <f t="shared" si="91"/>
        <v/>
      </c>
      <c r="GT41" s="236"/>
      <c r="GU41" s="237" t="str">
        <f t="shared" si="92"/>
        <v/>
      </c>
      <c r="GV41" s="237" t="str">
        <f t="shared" si="93"/>
        <v/>
      </c>
      <c r="GW41" s="238" t="str">
        <f t="shared" si="94"/>
        <v/>
      </c>
      <c r="GX41" s="238" t="str">
        <f t="shared" si="95"/>
        <v/>
      </c>
      <c r="GY41" s="239"/>
      <c r="GZ41" s="240" t="str">
        <f t="shared" si="96"/>
        <v/>
      </c>
      <c r="HA41" s="235" t="str">
        <f t="shared" si="97"/>
        <v/>
      </c>
      <c r="HB41" s="235" t="str">
        <f t="shared" si="98"/>
        <v/>
      </c>
      <c r="HC41" s="235" t="str">
        <f t="shared" si="99"/>
        <v/>
      </c>
      <c r="HD41" s="235" t="str">
        <f t="shared" si="100"/>
        <v/>
      </c>
      <c r="HE41" s="235" t="str">
        <f t="shared" si="101"/>
        <v/>
      </c>
      <c r="HF41" s="188"/>
      <c r="HG41" s="235" t="str">
        <f t="shared" si="102"/>
        <v/>
      </c>
      <c r="HH41" s="235">
        <f t="shared" si="103"/>
        <v>0</v>
      </c>
      <c r="HI41" s="235">
        <f t="shared" si="103"/>
        <v>0</v>
      </c>
      <c r="HJ41" s="235">
        <f t="shared" si="103"/>
        <v>0</v>
      </c>
      <c r="HK41" s="188"/>
      <c r="HL41" s="235" t="str">
        <f t="shared" si="104"/>
        <v/>
      </c>
      <c r="HM41" s="235">
        <f t="shared" si="105"/>
        <v>0</v>
      </c>
      <c r="HN41" s="235">
        <f t="shared" si="105"/>
        <v>0</v>
      </c>
      <c r="HO41" s="235">
        <f t="shared" si="105"/>
        <v>0</v>
      </c>
      <c r="HP41" s="188"/>
      <c r="HQ41" s="235" t="str">
        <f t="shared" si="106"/>
        <v/>
      </c>
      <c r="HR41" s="235">
        <f t="shared" si="107"/>
        <v>0</v>
      </c>
      <c r="HS41" s="235">
        <f t="shared" si="107"/>
        <v>0</v>
      </c>
      <c r="HT41" s="235">
        <f t="shared" si="107"/>
        <v>0</v>
      </c>
      <c r="HU41" s="162"/>
      <c r="HV41" s="1622"/>
      <c r="HW41" s="1619"/>
      <c r="HX41" s="1619"/>
      <c r="HY41" s="1619"/>
      <c r="HZ41" s="1619"/>
      <c r="IA41" s="1619"/>
      <c r="IB41" s="1619"/>
      <c r="IC41" s="1623"/>
      <c r="ID41" s="162"/>
    </row>
    <row r="42" spans="1:238" ht="21.75" customHeight="1" x14ac:dyDescent="0.25">
      <c r="A42" s="377" t="str">
        <f t="shared" si="36"/>
        <v/>
      </c>
      <c r="B42" s="188">
        <v>16</v>
      </c>
      <c r="C42" s="164"/>
      <c r="D42" s="606" t="str">
        <f t="shared" ref="D42:D95" si="111">IF(BD42&lt;=0.9,"",1)</f>
        <v/>
      </c>
      <c r="E42" s="606" t="str">
        <f t="shared" ref="E42:E86" si="112">IF(DQ42&lt;=0.9,"",1)</f>
        <v/>
      </c>
      <c r="F42" s="373"/>
      <c r="G42" s="373"/>
      <c r="H42" s="224" t="str">
        <f t="shared" si="37"/>
        <v/>
      </c>
      <c r="I42" s="607"/>
      <c r="J42" s="607"/>
      <c r="K42" s="373"/>
      <c r="L42" s="373"/>
      <c r="M42" s="1097"/>
      <c r="N42" s="1097"/>
      <c r="O42" s="1097"/>
      <c r="P42" s="1098"/>
      <c r="Q42" s="609"/>
      <c r="R42" s="609"/>
      <c r="S42" s="610"/>
      <c r="T42" s="371"/>
      <c r="U42" s="371"/>
      <c r="V42" s="188"/>
      <c r="W42" s="370"/>
      <c r="X42" s="371"/>
      <c r="Y42" s="371"/>
      <c r="Z42" s="611"/>
      <c r="AA42" s="896"/>
      <c r="AB42" s="370"/>
      <c r="AC42" s="371"/>
      <c r="AD42" s="371"/>
      <c r="AE42" s="611"/>
      <c r="AF42" s="896"/>
      <c r="AG42" s="370"/>
      <c r="AH42" s="371"/>
      <c r="AI42" s="371"/>
      <c r="AJ42" s="611"/>
      <c r="AK42" s="896"/>
      <c r="AL42" s="370"/>
      <c r="AM42" s="371"/>
      <c r="AN42" s="371"/>
      <c r="AO42" s="611"/>
      <c r="AP42" s="370"/>
      <c r="AQ42" s="371"/>
      <c r="AR42" s="371"/>
      <c r="AS42" s="611"/>
      <c r="AT42" s="613"/>
      <c r="AU42" s="188"/>
      <c r="AV42" s="249">
        <f t="shared" si="2"/>
        <v>0</v>
      </c>
      <c r="AW42" s="232">
        <f t="shared" si="3"/>
        <v>0</v>
      </c>
      <c r="AX42" s="250">
        <f t="shared" si="4"/>
        <v>0</v>
      </c>
      <c r="AY42" s="251">
        <f t="shared" si="5"/>
        <v>0</v>
      </c>
      <c r="AZ42" s="231" t="str">
        <f t="shared" si="38"/>
        <v/>
      </c>
      <c r="BA42" s="232">
        <f t="shared" si="39"/>
        <v>0</v>
      </c>
      <c r="BB42" s="249">
        <f t="shared" si="6"/>
        <v>0</v>
      </c>
      <c r="BC42" s="231">
        <f t="shared" si="40"/>
        <v>0</v>
      </c>
      <c r="BD42" s="231">
        <f t="shared" si="41"/>
        <v>0</v>
      </c>
      <c r="BE42" s="234"/>
      <c r="BF42" s="235">
        <f t="shared" si="42"/>
        <v>0</v>
      </c>
      <c r="BG42" s="235">
        <f t="shared" si="43"/>
        <v>0</v>
      </c>
      <c r="BH42" s="235">
        <f t="shared" si="44"/>
        <v>0</v>
      </c>
      <c r="BI42" s="380"/>
      <c r="BJ42" s="235">
        <f t="shared" si="7"/>
        <v>0</v>
      </c>
      <c r="BK42" s="235">
        <f t="shared" si="45"/>
        <v>0</v>
      </c>
      <c r="BL42" s="235" t="str">
        <f t="shared" si="46"/>
        <v/>
      </c>
      <c r="BM42" s="236"/>
      <c r="BN42" s="237" t="str">
        <f t="shared" si="8"/>
        <v/>
      </c>
      <c r="BO42" s="237" t="str">
        <f t="shared" si="9"/>
        <v/>
      </c>
      <c r="BP42" s="238" t="str">
        <f t="shared" si="10"/>
        <v/>
      </c>
      <c r="BQ42" s="238" t="str">
        <f t="shared" si="11"/>
        <v/>
      </c>
      <c r="BR42" s="239"/>
      <c r="BS42" s="252" t="str">
        <f t="shared" si="12"/>
        <v/>
      </c>
      <c r="BT42" s="244" t="str">
        <f t="shared" si="13"/>
        <v/>
      </c>
      <c r="BU42" s="244" t="str">
        <f t="shared" si="14"/>
        <v/>
      </c>
      <c r="BV42" s="244" t="str">
        <f t="shared" si="15"/>
        <v/>
      </c>
      <c r="BW42" s="244" t="str">
        <f t="shared" si="16"/>
        <v/>
      </c>
      <c r="BX42" s="244" t="str">
        <f t="shared" si="17"/>
        <v/>
      </c>
      <c r="BY42" s="244" t="str">
        <f t="shared" si="18"/>
        <v/>
      </c>
      <c r="BZ42" s="244" t="str">
        <f t="shared" si="19"/>
        <v/>
      </c>
      <c r="CA42" s="244" t="str">
        <f t="shared" si="20"/>
        <v/>
      </c>
      <c r="CB42" s="253" t="str">
        <f t="shared" si="21"/>
        <v/>
      </c>
      <c r="CC42" s="188"/>
      <c r="CD42" s="244" t="str">
        <f t="shared" si="22"/>
        <v/>
      </c>
      <c r="CE42" s="235">
        <f t="shared" si="47"/>
        <v>0</v>
      </c>
      <c r="CF42" s="235">
        <f t="shared" si="47"/>
        <v>0</v>
      </c>
      <c r="CG42" s="235">
        <f t="shared" si="47"/>
        <v>0</v>
      </c>
      <c r="CH42" s="188"/>
      <c r="CI42" s="244" t="str">
        <f t="shared" si="23"/>
        <v/>
      </c>
      <c r="CJ42" s="235">
        <f t="shared" si="48"/>
        <v>0</v>
      </c>
      <c r="CK42" s="235">
        <f t="shared" si="48"/>
        <v>0</v>
      </c>
      <c r="CL42" s="235">
        <f t="shared" si="48"/>
        <v>0</v>
      </c>
      <c r="CM42" s="188"/>
      <c r="CN42" s="244" t="str">
        <f t="shared" si="24"/>
        <v/>
      </c>
      <c r="CO42" s="235">
        <f t="shared" si="49"/>
        <v>0</v>
      </c>
      <c r="CP42" s="235">
        <f t="shared" si="49"/>
        <v>0</v>
      </c>
      <c r="CQ42" s="235">
        <f t="shared" si="49"/>
        <v>0</v>
      </c>
      <c r="CR42" s="188"/>
      <c r="CS42" s="244" t="str">
        <f t="shared" si="25"/>
        <v/>
      </c>
      <c r="CT42" s="235">
        <f t="shared" si="50"/>
        <v>0</v>
      </c>
      <c r="CU42" s="235">
        <f t="shared" si="26"/>
        <v>0</v>
      </c>
      <c r="CV42" s="235">
        <f t="shared" si="26"/>
        <v>0</v>
      </c>
      <c r="CW42" s="188"/>
      <c r="CX42" s="244" t="str">
        <f t="shared" si="27"/>
        <v/>
      </c>
      <c r="CY42" s="235">
        <f t="shared" si="51"/>
        <v>0</v>
      </c>
      <c r="CZ42" s="235">
        <f t="shared" si="51"/>
        <v>0</v>
      </c>
      <c r="DA42" s="235">
        <f t="shared" si="51"/>
        <v>0</v>
      </c>
      <c r="DB42" s="188"/>
      <c r="DC42" s="370"/>
      <c r="DD42" s="1086"/>
      <c r="DE42" s="372"/>
      <c r="DF42" s="370"/>
      <c r="DG42" s="1086"/>
      <c r="DH42" s="372"/>
      <c r="DI42" s="370"/>
      <c r="DJ42" s="1086"/>
      <c r="DK42" s="372"/>
      <c r="DL42" s="370"/>
      <c r="DM42" s="1086"/>
      <c r="DN42" s="372"/>
      <c r="DO42" s="370"/>
      <c r="DP42" s="370"/>
      <c r="DQ42" s="243">
        <f t="shared" si="108"/>
        <v>0</v>
      </c>
      <c r="DR42" s="244">
        <f t="shared" si="109"/>
        <v>0</v>
      </c>
      <c r="DS42" s="235">
        <f t="shared" si="54"/>
        <v>0</v>
      </c>
      <c r="DT42" s="244" t="str">
        <f t="shared" si="110"/>
        <v/>
      </c>
      <c r="DU42" s="42" t="str">
        <f t="shared" si="55"/>
        <v/>
      </c>
      <c r="DV42" s="42" t="str">
        <f t="shared" si="56"/>
        <v/>
      </c>
      <c r="DW42" s="42" t="str">
        <f t="shared" si="57"/>
        <v/>
      </c>
      <c r="DX42" s="162"/>
      <c r="DY42" s="42" t="str">
        <f t="shared" si="58"/>
        <v/>
      </c>
      <c r="DZ42" s="42" t="str">
        <f t="shared" si="59"/>
        <v/>
      </c>
      <c r="EA42" s="42" t="str">
        <f t="shared" si="60"/>
        <v/>
      </c>
      <c r="EB42" s="162"/>
      <c r="EC42" s="607"/>
      <c r="ED42" s="188"/>
      <c r="EE42" s="245">
        <f t="shared" si="61"/>
        <v>0</v>
      </c>
      <c r="EF42" s="189"/>
      <c r="EG42" s="245">
        <f t="shared" si="62"/>
        <v>0</v>
      </c>
      <c r="EH42" s="189"/>
      <c r="EI42" s="246" t="str">
        <f t="shared" si="63"/>
        <v/>
      </c>
      <c r="EJ42" s="247" t="str">
        <f t="shared" si="29"/>
        <v/>
      </c>
      <c r="EK42" s="248" t="str">
        <f t="shared" si="30"/>
        <v/>
      </c>
      <c r="EL42" s="248" t="str">
        <f t="shared" si="31"/>
        <v/>
      </c>
      <c r="EM42" s="248" t="str">
        <f t="shared" si="32"/>
        <v/>
      </c>
      <c r="EN42" s="248" t="str">
        <f t="shared" si="64"/>
        <v/>
      </c>
      <c r="EO42" s="248" t="str">
        <f t="shared" si="33"/>
        <v/>
      </c>
      <c r="EP42" s="189"/>
      <c r="EQ42" s="248" t="str">
        <f t="shared" si="65"/>
        <v/>
      </c>
      <c r="ER42" s="248" t="str">
        <f t="shared" si="66"/>
        <v/>
      </c>
      <c r="ES42" s="248" t="str">
        <f t="shared" si="67"/>
        <v/>
      </c>
      <c r="ET42" s="248" t="str">
        <f t="shared" si="68"/>
        <v/>
      </c>
      <c r="EU42" s="248" t="str">
        <f t="shared" si="69"/>
        <v/>
      </c>
      <c r="EV42" s="248" t="str">
        <f t="shared" si="69"/>
        <v/>
      </c>
      <c r="EW42" s="189"/>
      <c r="EX42" s="248" t="str">
        <f t="shared" si="70"/>
        <v/>
      </c>
      <c r="EY42" s="248" t="str">
        <f t="shared" si="71"/>
        <v/>
      </c>
      <c r="EZ42" s="248" t="str">
        <f t="shared" si="72"/>
        <v/>
      </c>
      <c r="FA42" s="248" t="str">
        <f t="shared" si="73"/>
        <v/>
      </c>
      <c r="FB42" s="248" t="str">
        <f t="shared" si="34"/>
        <v/>
      </c>
      <c r="FC42" s="248" t="str">
        <f t="shared" si="34"/>
        <v/>
      </c>
      <c r="FD42" s="189"/>
      <c r="FE42" s="248" t="str">
        <f t="shared" si="74"/>
        <v/>
      </c>
      <c r="FF42" s="248" t="str">
        <f t="shared" si="75"/>
        <v/>
      </c>
      <c r="FG42" s="248" t="str">
        <f t="shared" si="76"/>
        <v/>
      </c>
      <c r="FH42" s="248" t="str">
        <f t="shared" si="77"/>
        <v/>
      </c>
      <c r="FI42" s="248" t="str">
        <f t="shared" si="35"/>
        <v/>
      </c>
      <c r="FJ42" s="248" t="str">
        <f t="shared" si="35"/>
        <v/>
      </c>
      <c r="FK42" s="189"/>
      <c r="FL42" s="370"/>
      <c r="FM42" s="371"/>
      <c r="FN42" s="371"/>
      <c r="FO42" s="611"/>
      <c r="FP42" s="896"/>
      <c r="FQ42" s="370"/>
      <c r="FR42" s="371"/>
      <c r="FS42" s="371"/>
      <c r="FT42" s="611"/>
      <c r="FU42" s="896"/>
      <c r="FV42" s="370"/>
      <c r="FW42" s="371"/>
      <c r="FX42" s="371"/>
      <c r="FY42" s="611"/>
      <c r="FZ42" s="896"/>
      <c r="GA42" s="613"/>
      <c r="GB42" s="189"/>
      <c r="GC42" s="227">
        <f t="shared" si="78"/>
        <v>0</v>
      </c>
      <c r="GD42" s="228">
        <f t="shared" si="79"/>
        <v>0</v>
      </c>
      <c r="GE42" s="229">
        <f t="shared" si="80"/>
        <v>0</v>
      </c>
      <c r="GF42" s="230">
        <f t="shared" si="80"/>
        <v>0</v>
      </c>
      <c r="GG42" s="231" t="str">
        <f t="shared" si="81"/>
        <v/>
      </c>
      <c r="GH42" s="232">
        <f t="shared" si="82"/>
        <v>0</v>
      </c>
      <c r="GI42" s="227">
        <f t="shared" si="83"/>
        <v>0</v>
      </c>
      <c r="GJ42" s="233">
        <f t="shared" si="84"/>
        <v>0</v>
      </c>
      <c r="GK42" s="233">
        <f t="shared" si="85"/>
        <v>0</v>
      </c>
      <c r="GL42" s="234"/>
      <c r="GM42" s="235">
        <f t="shared" si="86"/>
        <v>0</v>
      </c>
      <c r="GN42" s="235">
        <f t="shared" si="87"/>
        <v>0</v>
      </c>
      <c r="GO42" s="235" t="str">
        <f t="shared" si="88"/>
        <v/>
      </c>
      <c r="GP42" s="380"/>
      <c r="GQ42" s="235">
        <f t="shared" si="89"/>
        <v>0</v>
      </c>
      <c r="GR42" s="235">
        <f t="shared" si="90"/>
        <v>0</v>
      </c>
      <c r="GS42" s="235" t="str">
        <f t="shared" si="91"/>
        <v/>
      </c>
      <c r="GT42" s="236"/>
      <c r="GU42" s="237" t="str">
        <f t="shared" si="92"/>
        <v/>
      </c>
      <c r="GV42" s="237" t="str">
        <f t="shared" si="93"/>
        <v/>
      </c>
      <c r="GW42" s="238" t="str">
        <f t="shared" si="94"/>
        <v/>
      </c>
      <c r="GX42" s="238" t="str">
        <f t="shared" si="95"/>
        <v/>
      </c>
      <c r="GY42" s="239"/>
      <c r="GZ42" s="240" t="str">
        <f t="shared" si="96"/>
        <v/>
      </c>
      <c r="HA42" s="235" t="str">
        <f t="shared" si="97"/>
        <v/>
      </c>
      <c r="HB42" s="235" t="str">
        <f t="shared" si="98"/>
        <v/>
      </c>
      <c r="HC42" s="235" t="str">
        <f t="shared" si="99"/>
        <v/>
      </c>
      <c r="HD42" s="235" t="str">
        <f t="shared" si="100"/>
        <v/>
      </c>
      <c r="HE42" s="235" t="str">
        <f t="shared" si="101"/>
        <v/>
      </c>
      <c r="HF42" s="188"/>
      <c r="HG42" s="235" t="str">
        <f t="shared" si="102"/>
        <v/>
      </c>
      <c r="HH42" s="235">
        <f t="shared" si="103"/>
        <v>0</v>
      </c>
      <c r="HI42" s="235">
        <f t="shared" si="103"/>
        <v>0</v>
      </c>
      <c r="HJ42" s="235">
        <f t="shared" si="103"/>
        <v>0</v>
      </c>
      <c r="HK42" s="188"/>
      <c r="HL42" s="235" t="str">
        <f t="shared" si="104"/>
        <v/>
      </c>
      <c r="HM42" s="235">
        <f t="shared" si="105"/>
        <v>0</v>
      </c>
      <c r="HN42" s="235">
        <f t="shared" si="105"/>
        <v>0</v>
      </c>
      <c r="HO42" s="235">
        <f t="shared" si="105"/>
        <v>0</v>
      </c>
      <c r="HP42" s="188"/>
      <c r="HQ42" s="235" t="str">
        <f t="shared" si="106"/>
        <v/>
      </c>
      <c r="HR42" s="235">
        <f t="shared" si="107"/>
        <v>0</v>
      </c>
      <c r="HS42" s="235">
        <f t="shared" si="107"/>
        <v>0</v>
      </c>
      <c r="HT42" s="235">
        <f t="shared" si="107"/>
        <v>0</v>
      </c>
      <c r="HU42" s="162"/>
      <c r="HV42" s="1622"/>
      <c r="HW42" s="1619"/>
      <c r="HX42" s="1619"/>
      <c r="HY42" s="1619"/>
      <c r="HZ42" s="1619"/>
      <c r="IA42" s="1619"/>
      <c r="IB42" s="1619"/>
      <c r="IC42" s="1623"/>
      <c r="ID42" s="162"/>
    </row>
    <row r="43" spans="1:238" ht="21.75" customHeight="1" x14ac:dyDescent="0.25">
      <c r="A43" s="377" t="str">
        <f t="shared" si="36"/>
        <v/>
      </c>
      <c r="B43" s="188">
        <v>17</v>
      </c>
      <c r="C43" s="164"/>
      <c r="D43" s="606" t="str">
        <f t="shared" si="111"/>
        <v/>
      </c>
      <c r="E43" s="606" t="str">
        <f t="shared" si="112"/>
        <v/>
      </c>
      <c r="F43" s="373"/>
      <c r="G43" s="373"/>
      <c r="H43" s="224" t="str">
        <f t="shared" si="37"/>
        <v/>
      </c>
      <c r="I43" s="607"/>
      <c r="J43" s="607"/>
      <c r="K43" s="373"/>
      <c r="L43" s="373"/>
      <c r="M43" s="1097"/>
      <c r="N43" s="1097"/>
      <c r="O43" s="1097"/>
      <c r="P43" s="1098"/>
      <c r="Q43" s="609"/>
      <c r="R43" s="609"/>
      <c r="S43" s="610"/>
      <c r="T43" s="371"/>
      <c r="U43" s="371"/>
      <c r="V43" s="188"/>
      <c r="W43" s="370"/>
      <c r="X43" s="371"/>
      <c r="Y43" s="371"/>
      <c r="Z43" s="611"/>
      <c r="AA43" s="896"/>
      <c r="AB43" s="370"/>
      <c r="AC43" s="371"/>
      <c r="AD43" s="371"/>
      <c r="AE43" s="611"/>
      <c r="AF43" s="896"/>
      <c r="AG43" s="370"/>
      <c r="AH43" s="371"/>
      <c r="AI43" s="371"/>
      <c r="AJ43" s="611"/>
      <c r="AK43" s="896"/>
      <c r="AL43" s="370"/>
      <c r="AM43" s="371"/>
      <c r="AN43" s="371"/>
      <c r="AO43" s="611"/>
      <c r="AP43" s="370"/>
      <c r="AQ43" s="371"/>
      <c r="AR43" s="371"/>
      <c r="AS43" s="611"/>
      <c r="AT43" s="613"/>
      <c r="AU43" s="188"/>
      <c r="AV43" s="249">
        <f t="shared" si="2"/>
        <v>0</v>
      </c>
      <c r="AW43" s="232">
        <f t="shared" si="3"/>
        <v>0</v>
      </c>
      <c r="AX43" s="250">
        <f t="shared" si="4"/>
        <v>0</v>
      </c>
      <c r="AY43" s="251">
        <f t="shared" si="5"/>
        <v>0</v>
      </c>
      <c r="AZ43" s="231" t="str">
        <f t="shared" si="38"/>
        <v/>
      </c>
      <c r="BA43" s="232">
        <f t="shared" si="39"/>
        <v>0</v>
      </c>
      <c r="BB43" s="249">
        <f t="shared" si="6"/>
        <v>0</v>
      </c>
      <c r="BC43" s="231">
        <f t="shared" si="40"/>
        <v>0</v>
      </c>
      <c r="BD43" s="231">
        <f t="shared" si="41"/>
        <v>0</v>
      </c>
      <c r="BE43" s="234"/>
      <c r="BF43" s="235">
        <f t="shared" si="42"/>
        <v>0</v>
      </c>
      <c r="BG43" s="235">
        <f t="shared" si="43"/>
        <v>0</v>
      </c>
      <c r="BH43" s="235">
        <f t="shared" si="44"/>
        <v>0</v>
      </c>
      <c r="BI43" s="380"/>
      <c r="BJ43" s="235">
        <f t="shared" si="7"/>
        <v>0</v>
      </c>
      <c r="BK43" s="235">
        <f t="shared" si="45"/>
        <v>0</v>
      </c>
      <c r="BL43" s="235" t="str">
        <f t="shared" si="46"/>
        <v/>
      </c>
      <c r="BM43" s="236"/>
      <c r="BN43" s="237" t="str">
        <f t="shared" si="8"/>
        <v/>
      </c>
      <c r="BO43" s="237" t="str">
        <f t="shared" si="9"/>
        <v/>
      </c>
      <c r="BP43" s="238" t="str">
        <f t="shared" si="10"/>
        <v/>
      </c>
      <c r="BQ43" s="238" t="str">
        <f t="shared" si="11"/>
        <v/>
      </c>
      <c r="BR43" s="239"/>
      <c r="BS43" s="252" t="str">
        <f t="shared" si="12"/>
        <v/>
      </c>
      <c r="BT43" s="244" t="str">
        <f t="shared" si="13"/>
        <v/>
      </c>
      <c r="BU43" s="244" t="str">
        <f t="shared" si="14"/>
        <v/>
      </c>
      <c r="BV43" s="244" t="str">
        <f t="shared" si="15"/>
        <v/>
      </c>
      <c r="BW43" s="244" t="str">
        <f t="shared" si="16"/>
        <v/>
      </c>
      <c r="BX43" s="244" t="str">
        <f t="shared" si="17"/>
        <v/>
      </c>
      <c r="BY43" s="244" t="str">
        <f t="shared" si="18"/>
        <v/>
      </c>
      <c r="BZ43" s="244" t="str">
        <f t="shared" si="19"/>
        <v/>
      </c>
      <c r="CA43" s="244" t="str">
        <f t="shared" si="20"/>
        <v/>
      </c>
      <c r="CB43" s="253" t="str">
        <f t="shared" si="21"/>
        <v/>
      </c>
      <c r="CC43" s="188"/>
      <c r="CD43" s="244" t="str">
        <f t="shared" si="22"/>
        <v/>
      </c>
      <c r="CE43" s="235">
        <f t="shared" si="47"/>
        <v>0</v>
      </c>
      <c r="CF43" s="235">
        <f t="shared" si="47"/>
        <v>0</v>
      </c>
      <c r="CG43" s="235">
        <f t="shared" si="47"/>
        <v>0</v>
      </c>
      <c r="CH43" s="188"/>
      <c r="CI43" s="244" t="str">
        <f t="shared" si="23"/>
        <v/>
      </c>
      <c r="CJ43" s="235">
        <f t="shared" si="48"/>
        <v>0</v>
      </c>
      <c r="CK43" s="235">
        <f t="shared" si="48"/>
        <v>0</v>
      </c>
      <c r="CL43" s="235">
        <f t="shared" si="48"/>
        <v>0</v>
      </c>
      <c r="CM43" s="188"/>
      <c r="CN43" s="244" t="str">
        <f t="shared" si="24"/>
        <v/>
      </c>
      <c r="CO43" s="235">
        <f t="shared" si="49"/>
        <v>0</v>
      </c>
      <c r="CP43" s="235">
        <f t="shared" si="49"/>
        <v>0</v>
      </c>
      <c r="CQ43" s="235">
        <f t="shared" si="49"/>
        <v>0</v>
      </c>
      <c r="CR43" s="188"/>
      <c r="CS43" s="244" t="str">
        <f t="shared" si="25"/>
        <v/>
      </c>
      <c r="CT43" s="235">
        <f t="shared" si="50"/>
        <v>0</v>
      </c>
      <c r="CU43" s="235">
        <f t="shared" si="50"/>
        <v>0</v>
      </c>
      <c r="CV43" s="235">
        <f t="shared" si="50"/>
        <v>0</v>
      </c>
      <c r="CW43" s="188"/>
      <c r="CX43" s="244" t="str">
        <f t="shared" si="27"/>
        <v/>
      </c>
      <c r="CY43" s="235">
        <f t="shared" si="51"/>
        <v>0</v>
      </c>
      <c r="CZ43" s="235">
        <f t="shared" si="51"/>
        <v>0</v>
      </c>
      <c r="DA43" s="235">
        <f t="shared" si="51"/>
        <v>0</v>
      </c>
      <c r="DB43" s="188"/>
      <c r="DC43" s="370"/>
      <c r="DD43" s="1086"/>
      <c r="DE43" s="372"/>
      <c r="DF43" s="370"/>
      <c r="DG43" s="1086"/>
      <c r="DH43" s="372"/>
      <c r="DI43" s="370"/>
      <c r="DJ43" s="1086"/>
      <c r="DK43" s="372"/>
      <c r="DL43" s="370"/>
      <c r="DM43" s="1086"/>
      <c r="DN43" s="372"/>
      <c r="DO43" s="370"/>
      <c r="DP43" s="370"/>
      <c r="DQ43" s="243">
        <f t="shared" si="108"/>
        <v>0</v>
      </c>
      <c r="DR43" s="244">
        <f t="shared" si="109"/>
        <v>0</v>
      </c>
      <c r="DS43" s="235">
        <f t="shared" si="54"/>
        <v>0</v>
      </c>
      <c r="DT43" s="244" t="str">
        <f t="shared" si="110"/>
        <v/>
      </c>
      <c r="DU43" s="42" t="str">
        <f t="shared" si="55"/>
        <v/>
      </c>
      <c r="DV43" s="42" t="str">
        <f t="shared" si="56"/>
        <v/>
      </c>
      <c r="DW43" s="42" t="str">
        <f t="shared" si="57"/>
        <v/>
      </c>
      <c r="DX43" s="162"/>
      <c r="DY43" s="42" t="str">
        <f t="shared" si="58"/>
        <v/>
      </c>
      <c r="DZ43" s="42" t="str">
        <f t="shared" si="59"/>
        <v/>
      </c>
      <c r="EA43" s="42" t="str">
        <f t="shared" si="60"/>
        <v/>
      </c>
      <c r="EB43" s="162"/>
      <c r="EC43" s="370"/>
      <c r="ED43" s="188"/>
      <c r="EE43" s="245">
        <f t="shared" si="61"/>
        <v>0</v>
      </c>
      <c r="EF43" s="189"/>
      <c r="EG43" s="245">
        <f t="shared" si="62"/>
        <v>0</v>
      </c>
      <c r="EH43" s="189"/>
      <c r="EI43" s="246" t="str">
        <f t="shared" si="63"/>
        <v/>
      </c>
      <c r="EJ43" s="247" t="str">
        <f t="shared" si="29"/>
        <v/>
      </c>
      <c r="EK43" s="248" t="str">
        <f t="shared" si="30"/>
        <v/>
      </c>
      <c r="EL43" s="248" t="str">
        <f t="shared" si="31"/>
        <v/>
      </c>
      <c r="EM43" s="248" t="str">
        <f t="shared" si="32"/>
        <v/>
      </c>
      <c r="EN43" s="248" t="str">
        <f t="shared" si="64"/>
        <v/>
      </c>
      <c r="EO43" s="248" t="str">
        <f t="shared" si="33"/>
        <v/>
      </c>
      <c r="EP43" s="189"/>
      <c r="EQ43" s="248" t="str">
        <f t="shared" si="65"/>
        <v/>
      </c>
      <c r="ER43" s="248" t="str">
        <f t="shared" si="66"/>
        <v/>
      </c>
      <c r="ES43" s="248" t="str">
        <f t="shared" si="67"/>
        <v/>
      </c>
      <c r="ET43" s="248" t="str">
        <f t="shared" si="68"/>
        <v/>
      </c>
      <c r="EU43" s="248" t="str">
        <f t="shared" si="69"/>
        <v/>
      </c>
      <c r="EV43" s="248" t="str">
        <f t="shared" si="69"/>
        <v/>
      </c>
      <c r="EW43" s="189"/>
      <c r="EX43" s="248" t="str">
        <f t="shared" si="70"/>
        <v/>
      </c>
      <c r="EY43" s="248" t="str">
        <f t="shared" si="71"/>
        <v/>
      </c>
      <c r="EZ43" s="248" t="str">
        <f t="shared" si="72"/>
        <v/>
      </c>
      <c r="FA43" s="248" t="str">
        <f t="shared" si="73"/>
        <v/>
      </c>
      <c r="FB43" s="248" t="str">
        <f t="shared" ref="FB43:FC106" si="113">IF(EN43="","",IF(EN43=1,IF($DF43=1,1,"")))</f>
        <v/>
      </c>
      <c r="FC43" s="248" t="str">
        <f t="shared" si="113"/>
        <v/>
      </c>
      <c r="FD43" s="189"/>
      <c r="FE43" s="248" t="str">
        <f t="shared" si="74"/>
        <v/>
      </c>
      <c r="FF43" s="248" t="str">
        <f t="shared" si="75"/>
        <v/>
      </c>
      <c r="FG43" s="248" t="str">
        <f t="shared" si="76"/>
        <v/>
      </c>
      <c r="FH43" s="248" t="str">
        <f t="shared" si="77"/>
        <v/>
      </c>
      <c r="FI43" s="248" t="str">
        <f t="shared" ref="FI43:FJ106" si="114">IF(EN43="","",IF(EN43=1,IF($DI43=1,1,"")))</f>
        <v/>
      </c>
      <c r="FJ43" s="248" t="str">
        <f t="shared" si="114"/>
        <v/>
      </c>
      <c r="FK43" s="189"/>
      <c r="FL43" s="370"/>
      <c r="FM43" s="371"/>
      <c r="FN43" s="371"/>
      <c r="FO43" s="611"/>
      <c r="FP43" s="896"/>
      <c r="FQ43" s="370"/>
      <c r="FR43" s="371"/>
      <c r="FS43" s="371"/>
      <c r="FT43" s="611"/>
      <c r="FU43" s="896"/>
      <c r="FV43" s="370"/>
      <c r="FW43" s="371"/>
      <c r="FX43" s="371"/>
      <c r="FY43" s="611"/>
      <c r="FZ43" s="896"/>
      <c r="GA43" s="613"/>
      <c r="GB43" s="189"/>
      <c r="GC43" s="227">
        <f t="shared" si="78"/>
        <v>0</v>
      </c>
      <c r="GD43" s="228">
        <f t="shared" si="79"/>
        <v>0</v>
      </c>
      <c r="GE43" s="229">
        <f t="shared" si="80"/>
        <v>0</v>
      </c>
      <c r="GF43" s="230">
        <f t="shared" si="80"/>
        <v>0</v>
      </c>
      <c r="GG43" s="231" t="str">
        <f t="shared" si="81"/>
        <v/>
      </c>
      <c r="GH43" s="232">
        <f t="shared" si="82"/>
        <v>0</v>
      </c>
      <c r="GI43" s="227">
        <f t="shared" si="83"/>
        <v>0</v>
      </c>
      <c r="GJ43" s="233">
        <f t="shared" si="84"/>
        <v>0</v>
      </c>
      <c r="GK43" s="233">
        <f t="shared" si="85"/>
        <v>0</v>
      </c>
      <c r="GL43" s="234"/>
      <c r="GM43" s="235">
        <f t="shared" si="86"/>
        <v>0</v>
      </c>
      <c r="GN43" s="235">
        <f t="shared" si="87"/>
        <v>0</v>
      </c>
      <c r="GO43" s="235" t="str">
        <f t="shared" si="88"/>
        <v/>
      </c>
      <c r="GP43" s="380"/>
      <c r="GQ43" s="235">
        <f t="shared" si="89"/>
        <v>0</v>
      </c>
      <c r="GR43" s="235">
        <f t="shared" si="90"/>
        <v>0</v>
      </c>
      <c r="GS43" s="235" t="str">
        <f t="shared" si="91"/>
        <v/>
      </c>
      <c r="GT43" s="236"/>
      <c r="GU43" s="237" t="str">
        <f t="shared" si="92"/>
        <v/>
      </c>
      <c r="GV43" s="237" t="str">
        <f t="shared" si="93"/>
        <v/>
      </c>
      <c r="GW43" s="238" t="str">
        <f t="shared" si="94"/>
        <v/>
      </c>
      <c r="GX43" s="238" t="str">
        <f t="shared" si="95"/>
        <v/>
      </c>
      <c r="GY43" s="239"/>
      <c r="GZ43" s="240" t="str">
        <f t="shared" si="96"/>
        <v/>
      </c>
      <c r="HA43" s="235" t="str">
        <f t="shared" si="97"/>
        <v/>
      </c>
      <c r="HB43" s="235" t="str">
        <f t="shared" si="98"/>
        <v/>
      </c>
      <c r="HC43" s="235" t="str">
        <f t="shared" si="99"/>
        <v/>
      </c>
      <c r="HD43" s="235" t="str">
        <f t="shared" si="100"/>
        <v/>
      </c>
      <c r="HE43" s="235" t="str">
        <f t="shared" si="101"/>
        <v/>
      </c>
      <c r="HF43" s="188"/>
      <c r="HG43" s="235" t="str">
        <f t="shared" si="102"/>
        <v/>
      </c>
      <c r="HH43" s="235">
        <f t="shared" si="103"/>
        <v>0</v>
      </c>
      <c r="HI43" s="235">
        <f t="shared" si="103"/>
        <v>0</v>
      </c>
      <c r="HJ43" s="235">
        <f t="shared" si="103"/>
        <v>0</v>
      </c>
      <c r="HK43" s="188"/>
      <c r="HL43" s="235" t="str">
        <f t="shared" si="104"/>
        <v/>
      </c>
      <c r="HM43" s="235">
        <f t="shared" si="105"/>
        <v>0</v>
      </c>
      <c r="HN43" s="235">
        <f t="shared" si="105"/>
        <v>0</v>
      </c>
      <c r="HO43" s="235">
        <f t="shared" si="105"/>
        <v>0</v>
      </c>
      <c r="HP43" s="188"/>
      <c r="HQ43" s="235" t="str">
        <f t="shared" si="106"/>
        <v/>
      </c>
      <c r="HR43" s="235">
        <f t="shared" si="107"/>
        <v>0</v>
      </c>
      <c r="HS43" s="235">
        <f t="shared" si="107"/>
        <v>0</v>
      </c>
      <c r="HT43" s="235">
        <f t="shared" si="107"/>
        <v>0</v>
      </c>
      <c r="HU43" s="162"/>
      <c r="HV43" s="1622"/>
      <c r="HW43" s="1619"/>
      <c r="HX43" s="1619"/>
      <c r="HY43" s="1619"/>
      <c r="HZ43" s="1619"/>
      <c r="IA43" s="1619"/>
      <c r="IB43" s="1619"/>
      <c r="IC43" s="1623"/>
      <c r="ID43" s="162"/>
    </row>
    <row r="44" spans="1:238" ht="21.75" customHeight="1" x14ac:dyDescent="0.25">
      <c r="A44" s="377" t="str">
        <f t="shared" si="36"/>
        <v/>
      </c>
      <c r="B44" s="188">
        <v>18</v>
      </c>
      <c r="C44" s="165"/>
      <c r="D44" s="606" t="str">
        <f t="shared" si="111"/>
        <v/>
      </c>
      <c r="E44" s="606" t="str">
        <f t="shared" si="112"/>
        <v/>
      </c>
      <c r="F44" s="373"/>
      <c r="G44" s="373"/>
      <c r="H44" s="224" t="str">
        <f t="shared" si="37"/>
        <v/>
      </c>
      <c r="I44" s="607"/>
      <c r="J44" s="607"/>
      <c r="K44" s="373"/>
      <c r="L44" s="373"/>
      <c r="M44" s="1097"/>
      <c r="N44" s="1097"/>
      <c r="O44" s="1097"/>
      <c r="P44" s="1098"/>
      <c r="Q44" s="609"/>
      <c r="R44" s="609"/>
      <c r="S44" s="610"/>
      <c r="T44" s="371"/>
      <c r="U44" s="371"/>
      <c r="V44" s="188"/>
      <c r="W44" s="370"/>
      <c r="X44" s="371"/>
      <c r="Y44" s="371"/>
      <c r="Z44" s="611"/>
      <c r="AA44" s="896"/>
      <c r="AB44" s="370"/>
      <c r="AC44" s="371"/>
      <c r="AD44" s="371"/>
      <c r="AE44" s="611"/>
      <c r="AF44" s="896"/>
      <c r="AG44" s="370"/>
      <c r="AH44" s="371"/>
      <c r="AI44" s="371"/>
      <c r="AJ44" s="611"/>
      <c r="AK44" s="896"/>
      <c r="AL44" s="370"/>
      <c r="AM44" s="371"/>
      <c r="AN44" s="371"/>
      <c r="AO44" s="611"/>
      <c r="AP44" s="370"/>
      <c r="AQ44" s="371"/>
      <c r="AR44" s="371"/>
      <c r="AS44" s="611"/>
      <c r="AT44" s="613"/>
      <c r="AU44" s="188"/>
      <c r="AV44" s="249">
        <f t="shared" si="2"/>
        <v>0</v>
      </c>
      <c r="AW44" s="232">
        <f t="shared" si="3"/>
        <v>0</v>
      </c>
      <c r="AX44" s="250">
        <f t="shared" si="4"/>
        <v>0</v>
      </c>
      <c r="AY44" s="251">
        <f t="shared" si="5"/>
        <v>0</v>
      </c>
      <c r="AZ44" s="231" t="str">
        <f t="shared" si="38"/>
        <v/>
      </c>
      <c r="BA44" s="232">
        <f t="shared" si="39"/>
        <v>0</v>
      </c>
      <c r="BB44" s="249">
        <f t="shared" si="6"/>
        <v>0</v>
      </c>
      <c r="BC44" s="231">
        <f t="shared" si="40"/>
        <v>0</v>
      </c>
      <c r="BD44" s="231">
        <f t="shared" si="41"/>
        <v>0</v>
      </c>
      <c r="BE44" s="234"/>
      <c r="BF44" s="235">
        <f t="shared" si="42"/>
        <v>0</v>
      </c>
      <c r="BG44" s="235">
        <f t="shared" si="43"/>
        <v>0</v>
      </c>
      <c r="BH44" s="235">
        <f t="shared" si="44"/>
        <v>0</v>
      </c>
      <c r="BI44" s="380"/>
      <c r="BJ44" s="235">
        <f t="shared" si="7"/>
        <v>0</v>
      </c>
      <c r="BK44" s="235">
        <f t="shared" si="45"/>
        <v>0</v>
      </c>
      <c r="BL44" s="235" t="str">
        <f t="shared" si="46"/>
        <v/>
      </c>
      <c r="BM44" s="236"/>
      <c r="BN44" s="237" t="str">
        <f t="shared" si="8"/>
        <v/>
      </c>
      <c r="BO44" s="237" t="str">
        <f t="shared" si="9"/>
        <v/>
      </c>
      <c r="BP44" s="238" t="str">
        <f t="shared" si="10"/>
        <v/>
      </c>
      <c r="BQ44" s="238" t="str">
        <f t="shared" si="11"/>
        <v/>
      </c>
      <c r="BR44" s="239"/>
      <c r="BS44" s="252" t="str">
        <f t="shared" si="12"/>
        <v/>
      </c>
      <c r="BT44" s="244" t="str">
        <f t="shared" si="13"/>
        <v/>
      </c>
      <c r="BU44" s="244" t="str">
        <f t="shared" si="14"/>
        <v/>
      </c>
      <c r="BV44" s="244" t="str">
        <f t="shared" si="15"/>
        <v/>
      </c>
      <c r="BW44" s="244" t="str">
        <f t="shared" si="16"/>
        <v/>
      </c>
      <c r="BX44" s="244" t="str">
        <f t="shared" si="17"/>
        <v/>
      </c>
      <c r="BY44" s="244" t="str">
        <f t="shared" si="18"/>
        <v/>
      </c>
      <c r="BZ44" s="244" t="str">
        <f t="shared" si="19"/>
        <v/>
      </c>
      <c r="CA44" s="244" t="str">
        <f t="shared" si="20"/>
        <v/>
      </c>
      <c r="CB44" s="253" t="str">
        <f t="shared" si="21"/>
        <v/>
      </c>
      <c r="CC44" s="188"/>
      <c r="CD44" s="244" t="str">
        <f t="shared" si="22"/>
        <v/>
      </c>
      <c r="CE44" s="235">
        <f t="shared" si="47"/>
        <v>0</v>
      </c>
      <c r="CF44" s="235">
        <f t="shared" si="47"/>
        <v>0</v>
      </c>
      <c r="CG44" s="235">
        <f t="shared" si="47"/>
        <v>0</v>
      </c>
      <c r="CH44" s="188"/>
      <c r="CI44" s="244" t="str">
        <f t="shared" si="23"/>
        <v/>
      </c>
      <c r="CJ44" s="235">
        <f t="shared" si="48"/>
        <v>0</v>
      </c>
      <c r="CK44" s="235">
        <f t="shared" si="48"/>
        <v>0</v>
      </c>
      <c r="CL44" s="235">
        <f t="shared" si="48"/>
        <v>0</v>
      </c>
      <c r="CM44" s="188"/>
      <c r="CN44" s="244" t="str">
        <f t="shared" si="24"/>
        <v/>
      </c>
      <c r="CO44" s="235">
        <f t="shared" si="49"/>
        <v>0</v>
      </c>
      <c r="CP44" s="235">
        <f t="shared" si="49"/>
        <v>0</v>
      </c>
      <c r="CQ44" s="235">
        <f t="shared" si="49"/>
        <v>0</v>
      </c>
      <c r="CR44" s="188"/>
      <c r="CS44" s="244" t="str">
        <f t="shared" si="25"/>
        <v/>
      </c>
      <c r="CT44" s="235">
        <f t="shared" si="50"/>
        <v>0</v>
      </c>
      <c r="CU44" s="235">
        <f t="shared" si="50"/>
        <v>0</v>
      </c>
      <c r="CV44" s="235">
        <f t="shared" si="50"/>
        <v>0</v>
      </c>
      <c r="CW44" s="188"/>
      <c r="CX44" s="244" t="str">
        <f t="shared" si="27"/>
        <v/>
      </c>
      <c r="CY44" s="235">
        <f t="shared" si="51"/>
        <v>0</v>
      </c>
      <c r="CZ44" s="235">
        <f t="shared" si="51"/>
        <v>0</v>
      </c>
      <c r="DA44" s="235">
        <f t="shared" si="51"/>
        <v>0</v>
      </c>
      <c r="DB44" s="188"/>
      <c r="DC44" s="370"/>
      <c r="DD44" s="1086"/>
      <c r="DE44" s="372"/>
      <c r="DF44" s="370"/>
      <c r="DG44" s="1086"/>
      <c r="DH44" s="372"/>
      <c r="DI44" s="370"/>
      <c r="DJ44" s="1086"/>
      <c r="DK44" s="372"/>
      <c r="DL44" s="370"/>
      <c r="DM44" s="1086"/>
      <c r="DN44" s="372"/>
      <c r="DO44" s="370"/>
      <c r="DP44" s="370"/>
      <c r="DQ44" s="243">
        <f t="shared" si="108"/>
        <v>0</v>
      </c>
      <c r="DR44" s="244">
        <f t="shared" si="109"/>
        <v>0</v>
      </c>
      <c r="DS44" s="235">
        <f t="shared" si="54"/>
        <v>0</v>
      </c>
      <c r="DT44" s="244" t="str">
        <f t="shared" si="110"/>
        <v/>
      </c>
      <c r="DU44" s="42" t="str">
        <f t="shared" si="55"/>
        <v/>
      </c>
      <c r="DV44" s="42" t="str">
        <f t="shared" si="56"/>
        <v/>
      </c>
      <c r="DW44" s="42" t="str">
        <f t="shared" si="57"/>
        <v/>
      </c>
      <c r="DX44" s="162"/>
      <c r="DY44" s="42" t="str">
        <f t="shared" si="58"/>
        <v/>
      </c>
      <c r="DZ44" s="42" t="str">
        <f t="shared" si="59"/>
        <v/>
      </c>
      <c r="EA44" s="42" t="str">
        <f t="shared" si="60"/>
        <v/>
      </c>
      <c r="EB44" s="162"/>
      <c r="EC44" s="370"/>
      <c r="ED44" s="188"/>
      <c r="EE44" s="245">
        <f t="shared" si="61"/>
        <v>0</v>
      </c>
      <c r="EF44" s="189"/>
      <c r="EG44" s="245">
        <f t="shared" si="62"/>
        <v>0</v>
      </c>
      <c r="EH44" s="189"/>
      <c r="EI44" s="246" t="str">
        <f t="shared" si="63"/>
        <v/>
      </c>
      <c r="EJ44" s="247" t="str">
        <f t="shared" si="29"/>
        <v/>
      </c>
      <c r="EK44" s="248" t="str">
        <f t="shared" si="30"/>
        <v/>
      </c>
      <c r="EL44" s="248" t="str">
        <f t="shared" si="31"/>
        <v/>
      </c>
      <c r="EM44" s="248" t="str">
        <f t="shared" si="32"/>
        <v/>
      </c>
      <c r="EN44" s="248" t="str">
        <f t="shared" si="64"/>
        <v/>
      </c>
      <c r="EO44" s="248" t="str">
        <f t="shared" si="33"/>
        <v/>
      </c>
      <c r="EP44" s="189"/>
      <c r="EQ44" s="248" t="str">
        <f t="shared" si="65"/>
        <v/>
      </c>
      <c r="ER44" s="248" t="str">
        <f t="shared" si="66"/>
        <v/>
      </c>
      <c r="ES44" s="248" t="str">
        <f t="shared" si="67"/>
        <v/>
      </c>
      <c r="ET44" s="248" t="str">
        <f t="shared" si="68"/>
        <v/>
      </c>
      <c r="EU44" s="248" t="str">
        <f t="shared" si="69"/>
        <v/>
      </c>
      <c r="EV44" s="248" t="str">
        <f t="shared" si="69"/>
        <v/>
      </c>
      <c r="EW44" s="189"/>
      <c r="EX44" s="248" t="str">
        <f t="shared" si="70"/>
        <v/>
      </c>
      <c r="EY44" s="248" t="str">
        <f t="shared" si="71"/>
        <v/>
      </c>
      <c r="EZ44" s="248" t="str">
        <f t="shared" si="72"/>
        <v/>
      </c>
      <c r="FA44" s="248" t="str">
        <f t="shared" si="73"/>
        <v/>
      </c>
      <c r="FB44" s="248" t="str">
        <f t="shared" si="113"/>
        <v/>
      </c>
      <c r="FC44" s="248" t="str">
        <f t="shared" si="113"/>
        <v/>
      </c>
      <c r="FD44" s="189"/>
      <c r="FE44" s="248" t="str">
        <f t="shared" si="74"/>
        <v/>
      </c>
      <c r="FF44" s="248" t="str">
        <f t="shared" si="75"/>
        <v/>
      </c>
      <c r="FG44" s="248" t="str">
        <f t="shared" si="76"/>
        <v/>
      </c>
      <c r="FH44" s="248" t="str">
        <f t="shared" si="77"/>
        <v/>
      </c>
      <c r="FI44" s="248" t="str">
        <f t="shared" si="114"/>
        <v/>
      </c>
      <c r="FJ44" s="248" t="str">
        <f t="shared" si="114"/>
        <v/>
      </c>
      <c r="FK44" s="189"/>
      <c r="FL44" s="370"/>
      <c r="FM44" s="371"/>
      <c r="FN44" s="371"/>
      <c r="FO44" s="611"/>
      <c r="FP44" s="896"/>
      <c r="FQ44" s="370"/>
      <c r="FR44" s="371"/>
      <c r="FS44" s="371"/>
      <c r="FT44" s="611"/>
      <c r="FU44" s="896"/>
      <c r="FV44" s="370"/>
      <c r="FW44" s="371"/>
      <c r="FX44" s="371"/>
      <c r="FY44" s="611"/>
      <c r="FZ44" s="896"/>
      <c r="GA44" s="613"/>
      <c r="GB44" s="189"/>
      <c r="GC44" s="227">
        <f t="shared" si="78"/>
        <v>0</v>
      </c>
      <c r="GD44" s="228">
        <f t="shared" si="79"/>
        <v>0</v>
      </c>
      <c r="GE44" s="229">
        <f t="shared" si="80"/>
        <v>0</v>
      </c>
      <c r="GF44" s="230">
        <f t="shared" si="80"/>
        <v>0</v>
      </c>
      <c r="GG44" s="231" t="str">
        <f t="shared" si="81"/>
        <v/>
      </c>
      <c r="GH44" s="232">
        <f t="shared" si="82"/>
        <v>0</v>
      </c>
      <c r="GI44" s="227">
        <f t="shared" si="83"/>
        <v>0</v>
      </c>
      <c r="GJ44" s="233">
        <f t="shared" si="84"/>
        <v>0</v>
      </c>
      <c r="GK44" s="233">
        <f t="shared" si="85"/>
        <v>0</v>
      </c>
      <c r="GL44" s="234"/>
      <c r="GM44" s="235">
        <f t="shared" si="86"/>
        <v>0</v>
      </c>
      <c r="GN44" s="235">
        <f t="shared" si="87"/>
        <v>0</v>
      </c>
      <c r="GO44" s="235" t="str">
        <f t="shared" si="88"/>
        <v/>
      </c>
      <c r="GP44" s="380"/>
      <c r="GQ44" s="235">
        <f t="shared" si="89"/>
        <v>0</v>
      </c>
      <c r="GR44" s="235">
        <f t="shared" si="90"/>
        <v>0</v>
      </c>
      <c r="GS44" s="235" t="str">
        <f t="shared" si="91"/>
        <v/>
      </c>
      <c r="GT44" s="236"/>
      <c r="GU44" s="237" t="str">
        <f t="shared" si="92"/>
        <v/>
      </c>
      <c r="GV44" s="237" t="str">
        <f t="shared" si="93"/>
        <v/>
      </c>
      <c r="GW44" s="238" t="str">
        <f t="shared" si="94"/>
        <v/>
      </c>
      <c r="GX44" s="238" t="str">
        <f t="shared" si="95"/>
        <v/>
      </c>
      <c r="GY44" s="239"/>
      <c r="GZ44" s="240" t="str">
        <f t="shared" si="96"/>
        <v/>
      </c>
      <c r="HA44" s="235" t="str">
        <f t="shared" si="97"/>
        <v/>
      </c>
      <c r="HB44" s="235" t="str">
        <f t="shared" si="98"/>
        <v/>
      </c>
      <c r="HC44" s="235" t="str">
        <f t="shared" si="99"/>
        <v/>
      </c>
      <c r="HD44" s="235" t="str">
        <f t="shared" si="100"/>
        <v/>
      </c>
      <c r="HE44" s="235" t="str">
        <f t="shared" si="101"/>
        <v/>
      </c>
      <c r="HF44" s="188"/>
      <c r="HG44" s="235" t="str">
        <f t="shared" si="102"/>
        <v/>
      </c>
      <c r="HH44" s="235">
        <f t="shared" si="103"/>
        <v>0</v>
      </c>
      <c r="HI44" s="235">
        <f t="shared" si="103"/>
        <v>0</v>
      </c>
      <c r="HJ44" s="235">
        <f t="shared" si="103"/>
        <v>0</v>
      </c>
      <c r="HK44" s="188"/>
      <c r="HL44" s="235" t="str">
        <f t="shared" si="104"/>
        <v/>
      </c>
      <c r="HM44" s="235">
        <f t="shared" si="105"/>
        <v>0</v>
      </c>
      <c r="HN44" s="235">
        <f t="shared" si="105"/>
        <v>0</v>
      </c>
      <c r="HO44" s="235">
        <f t="shared" si="105"/>
        <v>0</v>
      </c>
      <c r="HP44" s="188"/>
      <c r="HQ44" s="235" t="str">
        <f t="shared" si="106"/>
        <v/>
      </c>
      <c r="HR44" s="235">
        <f t="shared" si="107"/>
        <v>0</v>
      </c>
      <c r="HS44" s="235">
        <f t="shared" si="107"/>
        <v>0</v>
      </c>
      <c r="HT44" s="235">
        <f t="shared" si="107"/>
        <v>0</v>
      </c>
      <c r="HU44" s="162"/>
      <c r="HV44" s="1622"/>
      <c r="HW44" s="1619"/>
      <c r="HX44" s="1619"/>
      <c r="HY44" s="1619"/>
      <c r="HZ44" s="1619"/>
      <c r="IA44" s="1619"/>
      <c r="IB44" s="1619"/>
      <c r="IC44" s="1623"/>
      <c r="ID44" s="162"/>
    </row>
    <row r="45" spans="1:238" ht="21.75" customHeight="1" x14ac:dyDescent="0.25">
      <c r="A45" s="377" t="str">
        <f t="shared" si="36"/>
        <v/>
      </c>
      <c r="B45" s="188">
        <v>19</v>
      </c>
      <c r="C45" s="164"/>
      <c r="D45" s="606" t="str">
        <f t="shared" si="111"/>
        <v/>
      </c>
      <c r="E45" s="606" t="str">
        <f t="shared" si="112"/>
        <v/>
      </c>
      <c r="F45" s="373"/>
      <c r="G45" s="373"/>
      <c r="H45" s="224" t="str">
        <f t="shared" si="37"/>
        <v/>
      </c>
      <c r="I45" s="607"/>
      <c r="J45" s="607"/>
      <c r="K45" s="373"/>
      <c r="L45" s="373"/>
      <c r="M45" s="1097"/>
      <c r="N45" s="1097"/>
      <c r="O45" s="1097"/>
      <c r="P45" s="1098"/>
      <c r="Q45" s="609"/>
      <c r="R45" s="609"/>
      <c r="S45" s="610"/>
      <c r="T45" s="371"/>
      <c r="U45" s="371"/>
      <c r="V45" s="188"/>
      <c r="W45" s="370"/>
      <c r="X45" s="371"/>
      <c r="Y45" s="371"/>
      <c r="Z45" s="611"/>
      <c r="AA45" s="896"/>
      <c r="AB45" s="370"/>
      <c r="AC45" s="371"/>
      <c r="AD45" s="371"/>
      <c r="AE45" s="611"/>
      <c r="AF45" s="896"/>
      <c r="AG45" s="370"/>
      <c r="AH45" s="371"/>
      <c r="AI45" s="371"/>
      <c r="AJ45" s="611"/>
      <c r="AK45" s="896"/>
      <c r="AL45" s="370"/>
      <c r="AM45" s="371"/>
      <c r="AN45" s="371"/>
      <c r="AO45" s="611"/>
      <c r="AP45" s="370"/>
      <c r="AQ45" s="371"/>
      <c r="AR45" s="371"/>
      <c r="AS45" s="611"/>
      <c r="AT45" s="613"/>
      <c r="AU45" s="188"/>
      <c r="AV45" s="249">
        <f t="shared" si="2"/>
        <v>0</v>
      </c>
      <c r="AW45" s="232">
        <f t="shared" si="3"/>
        <v>0</v>
      </c>
      <c r="AX45" s="250">
        <f t="shared" si="4"/>
        <v>0</v>
      </c>
      <c r="AY45" s="251">
        <f t="shared" si="5"/>
        <v>0</v>
      </c>
      <c r="AZ45" s="231" t="str">
        <f t="shared" si="38"/>
        <v/>
      </c>
      <c r="BA45" s="232">
        <f t="shared" si="39"/>
        <v>0</v>
      </c>
      <c r="BB45" s="249">
        <f t="shared" si="6"/>
        <v>0</v>
      </c>
      <c r="BC45" s="231">
        <f t="shared" si="40"/>
        <v>0</v>
      </c>
      <c r="BD45" s="231">
        <f t="shared" si="41"/>
        <v>0</v>
      </c>
      <c r="BE45" s="234"/>
      <c r="BF45" s="235">
        <f t="shared" si="42"/>
        <v>0</v>
      </c>
      <c r="BG45" s="235">
        <f t="shared" si="43"/>
        <v>0</v>
      </c>
      <c r="BH45" s="235">
        <f t="shared" si="44"/>
        <v>0</v>
      </c>
      <c r="BI45" s="380"/>
      <c r="BJ45" s="235">
        <f t="shared" si="7"/>
        <v>0</v>
      </c>
      <c r="BK45" s="235">
        <f t="shared" si="45"/>
        <v>0</v>
      </c>
      <c r="BL45" s="235" t="str">
        <f t="shared" si="46"/>
        <v/>
      </c>
      <c r="BM45" s="236"/>
      <c r="BN45" s="237" t="str">
        <f t="shared" si="8"/>
        <v/>
      </c>
      <c r="BO45" s="237" t="str">
        <f t="shared" si="9"/>
        <v/>
      </c>
      <c r="BP45" s="238" t="str">
        <f t="shared" si="10"/>
        <v/>
      </c>
      <c r="BQ45" s="238" t="str">
        <f t="shared" si="11"/>
        <v/>
      </c>
      <c r="BR45" s="239"/>
      <c r="BS45" s="252" t="str">
        <f t="shared" si="12"/>
        <v/>
      </c>
      <c r="BT45" s="244" t="str">
        <f t="shared" si="13"/>
        <v/>
      </c>
      <c r="BU45" s="244" t="str">
        <f t="shared" si="14"/>
        <v/>
      </c>
      <c r="BV45" s="244" t="str">
        <f t="shared" si="15"/>
        <v/>
      </c>
      <c r="BW45" s="244" t="str">
        <f t="shared" si="16"/>
        <v/>
      </c>
      <c r="BX45" s="244" t="str">
        <f t="shared" si="17"/>
        <v/>
      </c>
      <c r="BY45" s="244" t="str">
        <f t="shared" si="18"/>
        <v/>
      </c>
      <c r="BZ45" s="244" t="str">
        <f t="shared" si="19"/>
        <v/>
      </c>
      <c r="CA45" s="244" t="str">
        <f t="shared" si="20"/>
        <v/>
      </c>
      <c r="CB45" s="253" t="str">
        <f t="shared" si="21"/>
        <v/>
      </c>
      <c r="CC45" s="188"/>
      <c r="CD45" s="244" t="str">
        <f t="shared" si="22"/>
        <v/>
      </c>
      <c r="CE45" s="235">
        <f t="shared" si="47"/>
        <v>0</v>
      </c>
      <c r="CF45" s="235">
        <f t="shared" si="47"/>
        <v>0</v>
      </c>
      <c r="CG45" s="235">
        <f t="shared" si="47"/>
        <v>0</v>
      </c>
      <c r="CH45" s="188"/>
      <c r="CI45" s="244" t="str">
        <f t="shared" si="23"/>
        <v/>
      </c>
      <c r="CJ45" s="235">
        <f t="shared" si="48"/>
        <v>0</v>
      </c>
      <c r="CK45" s="235">
        <f t="shared" si="48"/>
        <v>0</v>
      </c>
      <c r="CL45" s="235">
        <f t="shared" si="48"/>
        <v>0</v>
      </c>
      <c r="CM45" s="188"/>
      <c r="CN45" s="244" t="str">
        <f t="shared" si="24"/>
        <v/>
      </c>
      <c r="CO45" s="235">
        <f t="shared" si="49"/>
        <v>0</v>
      </c>
      <c r="CP45" s="235">
        <f t="shared" si="49"/>
        <v>0</v>
      </c>
      <c r="CQ45" s="235">
        <f t="shared" si="49"/>
        <v>0</v>
      </c>
      <c r="CR45" s="188"/>
      <c r="CS45" s="244" t="str">
        <f t="shared" si="25"/>
        <v/>
      </c>
      <c r="CT45" s="235">
        <f t="shared" si="50"/>
        <v>0</v>
      </c>
      <c r="CU45" s="235">
        <f t="shared" si="50"/>
        <v>0</v>
      </c>
      <c r="CV45" s="235">
        <f t="shared" si="50"/>
        <v>0</v>
      </c>
      <c r="CW45" s="188"/>
      <c r="CX45" s="244" t="str">
        <f t="shared" si="27"/>
        <v/>
      </c>
      <c r="CY45" s="235">
        <f t="shared" si="51"/>
        <v>0</v>
      </c>
      <c r="CZ45" s="235">
        <f t="shared" si="51"/>
        <v>0</v>
      </c>
      <c r="DA45" s="235">
        <f t="shared" si="51"/>
        <v>0</v>
      </c>
      <c r="DB45" s="188"/>
      <c r="DC45" s="370"/>
      <c r="DD45" s="1086"/>
      <c r="DE45" s="372"/>
      <c r="DF45" s="370"/>
      <c r="DG45" s="1086"/>
      <c r="DH45" s="372"/>
      <c r="DI45" s="370"/>
      <c r="DJ45" s="1086"/>
      <c r="DK45" s="372"/>
      <c r="DL45" s="370"/>
      <c r="DM45" s="1086"/>
      <c r="DN45" s="372"/>
      <c r="DO45" s="370"/>
      <c r="DP45" s="370"/>
      <c r="DQ45" s="243">
        <f t="shared" si="108"/>
        <v>0</v>
      </c>
      <c r="DR45" s="244">
        <f t="shared" si="109"/>
        <v>0</v>
      </c>
      <c r="DS45" s="235">
        <f t="shared" si="54"/>
        <v>0</v>
      </c>
      <c r="DT45" s="244" t="str">
        <f t="shared" si="110"/>
        <v/>
      </c>
      <c r="DU45" s="42" t="str">
        <f t="shared" si="55"/>
        <v/>
      </c>
      <c r="DV45" s="42" t="str">
        <f t="shared" si="56"/>
        <v/>
      </c>
      <c r="DW45" s="42" t="str">
        <f t="shared" si="57"/>
        <v/>
      </c>
      <c r="DX45" s="162"/>
      <c r="DY45" s="42" t="str">
        <f t="shared" si="58"/>
        <v/>
      </c>
      <c r="DZ45" s="42" t="str">
        <f t="shared" si="59"/>
        <v/>
      </c>
      <c r="EA45" s="42" t="str">
        <f t="shared" si="60"/>
        <v/>
      </c>
      <c r="EB45" s="162"/>
      <c r="EC45" s="373"/>
      <c r="ED45" s="188"/>
      <c r="EE45" s="245">
        <f t="shared" si="61"/>
        <v>0</v>
      </c>
      <c r="EF45" s="189"/>
      <c r="EG45" s="245">
        <f t="shared" si="62"/>
        <v>0</v>
      </c>
      <c r="EH45" s="189"/>
      <c r="EI45" s="246" t="str">
        <f t="shared" si="63"/>
        <v/>
      </c>
      <c r="EJ45" s="247" t="str">
        <f t="shared" si="29"/>
        <v/>
      </c>
      <c r="EK45" s="248" t="str">
        <f t="shared" si="30"/>
        <v/>
      </c>
      <c r="EL45" s="248" t="str">
        <f t="shared" si="31"/>
        <v/>
      </c>
      <c r="EM45" s="248" t="str">
        <f t="shared" si="32"/>
        <v/>
      </c>
      <c r="EN45" s="248" t="str">
        <f t="shared" si="64"/>
        <v/>
      </c>
      <c r="EO45" s="248" t="str">
        <f t="shared" si="33"/>
        <v/>
      </c>
      <c r="EP45" s="189"/>
      <c r="EQ45" s="248" t="str">
        <f t="shared" si="65"/>
        <v/>
      </c>
      <c r="ER45" s="248" t="str">
        <f t="shared" si="66"/>
        <v/>
      </c>
      <c r="ES45" s="248" t="str">
        <f t="shared" si="67"/>
        <v/>
      </c>
      <c r="ET45" s="248" t="str">
        <f t="shared" si="68"/>
        <v/>
      </c>
      <c r="EU45" s="248" t="str">
        <f t="shared" si="69"/>
        <v/>
      </c>
      <c r="EV45" s="248" t="str">
        <f t="shared" si="69"/>
        <v/>
      </c>
      <c r="EW45" s="189"/>
      <c r="EX45" s="248" t="str">
        <f t="shared" si="70"/>
        <v/>
      </c>
      <c r="EY45" s="248" t="str">
        <f t="shared" si="71"/>
        <v/>
      </c>
      <c r="EZ45" s="248" t="str">
        <f t="shared" si="72"/>
        <v/>
      </c>
      <c r="FA45" s="248" t="str">
        <f t="shared" si="73"/>
        <v/>
      </c>
      <c r="FB45" s="248" t="str">
        <f t="shared" si="113"/>
        <v/>
      </c>
      <c r="FC45" s="248" t="str">
        <f t="shared" si="113"/>
        <v/>
      </c>
      <c r="FD45" s="189"/>
      <c r="FE45" s="248" t="str">
        <f t="shared" si="74"/>
        <v/>
      </c>
      <c r="FF45" s="248" t="str">
        <f t="shared" si="75"/>
        <v/>
      </c>
      <c r="FG45" s="248" t="str">
        <f t="shared" si="76"/>
        <v/>
      </c>
      <c r="FH45" s="248" t="str">
        <f t="shared" si="77"/>
        <v/>
      </c>
      <c r="FI45" s="248" t="str">
        <f t="shared" si="114"/>
        <v/>
      </c>
      <c r="FJ45" s="248" t="str">
        <f t="shared" si="114"/>
        <v/>
      </c>
      <c r="FK45" s="189"/>
      <c r="FL45" s="370"/>
      <c r="FM45" s="371"/>
      <c r="FN45" s="371"/>
      <c r="FO45" s="611"/>
      <c r="FP45" s="896"/>
      <c r="FQ45" s="370"/>
      <c r="FR45" s="371"/>
      <c r="FS45" s="371"/>
      <c r="FT45" s="611"/>
      <c r="FU45" s="896"/>
      <c r="FV45" s="370"/>
      <c r="FW45" s="371"/>
      <c r="FX45" s="371"/>
      <c r="FY45" s="611"/>
      <c r="FZ45" s="896"/>
      <c r="GA45" s="613"/>
      <c r="GB45" s="189"/>
      <c r="GC45" s="227">
        <f t="shared" si="78"/>
        <v>0</v>
      </c>
      <c r="GD45" s="228">
        <f t="shared" si="79"/>
        <v>0</v>
      </c>
      <c r="GE45" s="229">
        <f t="shared" si="80"/>
        <v>0</v>
      </c>
      <c r="GF45" s="230">
        <f t="shared" si="80"/>
        <v>0</v>
      </c>
      <c r="GG45" s="231" t="str">
        <f t="shared" si="81"/>
        <v/>
      </c>
      <c r="GH45" s="232">
        <f t="shared" si="82"/>
        <v>0</v>
      </c>
      <c r="GI45" s="227">
        <f t="shared" si="83"/>
        <v>0</v>
      </c>
      <c r="GJ45" s="233">
        <f t="shared" si="84"/>
        <v>0</v>
      </c>
      <c r="GK45" s="233">
        <f t="shared" si="85"/>
        <v>0</v>
      </c>
      <c r="GL45" s="234"/>
      <c r="GM45" s="235">
        <f t="shared" si="86"/>
        <v>0</v>
      </c>
      <c r="GN45" s="235">
        <f t="shared" si="87"/>
        <v>0</v>
      </c>
      <c r="GO45" s="235" t="str">
        <f t="shared" si="88"/>
        <v/>
      </c>
      <c r="GP45" s="380"/>
      <c r="GQ45" s="235">
        <f t="shared" si="89"/>
        <v>0</v>
      </c>
      <c r="GR45" s="235">
        <f t="shared" si="90"/>
        <v>0</v>
      </c>
      <c r="GS45" s="235" t="str">
        <f t="shared" si="91"/>
        <v/>
      </c>
      <c r="GT45" s="236"/>
      <c r="GU45" s="237" t="str">
        <f t="shared" si="92"/>
        <v/>
      </c>
      <c r="GV45" s="237" t="str">
        <f t="shared" si="93"/>
        <v/>
      </c>
      <c r="GW45" s="238" t="str">
        <f t="shared" si="94"/>
        <v/>
      </c>
      <c r="GX45" s="238" t="str">
        <f t="shared" si="95"/>
        <v/>
      </c>
      <c r="GY45" s="239"/>
      <c r="GZ45" s="240" t="str">
        <f t="shared" si="96"/>
        <v/>
      </c>
      <c r="HA45" s="235" t="str">
        <f t="shared" si="97"/>
        <v/>
      </c>
      <c r="HB45" s="235" t="str">
        <f t="shared" si="98"/>
        <v/>
      </c>
      <c r="HC45" s="235" t="str">
        <f t="shared" si="99"/>
        <v/>
      </c>
      <c r="HD45" s="235" t="str">
        <f t="shared" si="100"/>
        <v/>
      </c>
      <c r="HE45" s="235" t="str">
        <f t="shared" si="101"/>
        <v/>
      </c>
      <c r="HF45" s="188"/>
      <c r="HG45" s="235" t="str">
        <f t="shared" si="102"/>
        <v/>
      </c>
      <c r="HH45" s="235">
        <f t="shared" si="103"/>
        <v>0</v>
      </c>
      <c r="HI45" s="235">
        <f t="shared" si="103"/>
        <v>0</v>
      </c>
      <c r="HJ45" s="235">
        <f t="shared" si="103"/>
        <v>0</v>
      </c>
      <c r="HK45" s="188"/>
      <c r="HL45" s="235" t="str">
        <f t="shared" si="104"/>
        <v/>
      </c>
      <c r="HM45" s="235">
        <f t="shared" si="105"/>
        <v>0</v>
      </c>
      <c r="HN45" s="235">
        <f t="shared" si="105"/>
        <v>0</v>
      </c>
      <c r="HO45" s="235">
        <f t="shared" si="105"/>
        <v>0</v>
      </c>
      <c r="HP45" s="188"/>
      <c r="HQ45" s="235" t="str">
        <f t="shared" si="106"/>
        <v/>
      </c>
      <c r="HR45" s="235">
        <f t="shared" si="107"/>
        <v>0</v>
      </c>
      <c r="HS45" s="235">
        <f t="shared" si="107"/>
        <v>0</v>
      </c>
      <c r="HT45" s="235">
        <f t="shared" si="107"/>
        <v>0</v>
      </c>
      <c r="HU45" s="162"/>
      <c r="HV45" s="1622"/>
      <c r="HW45" s="1619"/>
      <c r="HX45" s="1619"/>
      <c r="HY45" s="1619"/>
      <c r="HZ45" s="1619"/>
      <c r="IA45" s="1619"/>
      <c r="IB45" s="1619"/>
      <c r="IC45" s="1623"/>
      <c r="ID45" s="162"/>
    </row>
    <row r="46" spans="1:238" ht="21.75" customHeight="1" x14ac:dyDescent="0.25">
      <c r="A46" s="377" t="str">
        <f t="shared" si="36"/>
        <v/>
      </c>
      <c r="B46" s="188">
        <v>20</v>
      </c>
      <c r="C46" s="164"/>
      <c r="D46" s="606" t="str">
        <f t="shared" si="111"/>
        <v/>
      </c>
      <c r="E46" s="606" t="str">
        <f t="shared" si="112"/>
        <v/>
      </c>
      <c r="F46" s="373"/>
      <c r="G46" s="373"/>
      <c r="H46" s="224" t="str">
        <f t="shared" si="37"/>
        <v/>
      </c>
      <c r="I46" s="607"/>
      <c r="J46" s="607"/>
      <c r="K46" s="373"/>
      <c r="L46" s="373"/>
      <c r="M46" s="1097"/>
      <c r="N46" s="1097"/>
      <c r="O46" s="1097"/>
      <c r="P46" s="1098"/>
      <c r="Q46" s="609"/>
      <c r="R46" s="609"/>
      <c r="S46" s="610"/>
      <c r="T46" s="371"/>
      <c r="U46" s="371"/>
      <c r="V46" s="188"/>
      <c r="W46" s="370"/>
      <c r="X46" s="371"/>
      <c r="Y46" s="371"/>
      <c r="Z46" s="611"/>
      <c r="AA46" s="896"/>
      <c r="AB46" s="370"/>
      <c r="AC46" s="371"/>
      <c r="AD46" s="371"/>
      <c r="AE46" s="611"/>
      <c r="AF46" s="896"/>
      <c r="AG46" s="370"/>
      <c r="AH46" s="371"/>
      <c r="AI46" s="371"/>
      <c r="AJ46" s="611"/>
      <c r="AK46" s="896"/>
      <c r="AL46" s="370"/>
      <c r="AM46" s="371"/>
      <c r="AN46" s="371"/>
      <c r="AO46" s="611"/>
      <c r="AP46" s="370"/>
      <c r="AQ46" s="371"/>
      <c r="AR46" s="371"/>
      <c r="AS46" s="611"/>
      <c r="AT46" s="613"/>
      <c r="AU46" s="188"/>
      <c r="AV46" s="249">
        <f t="shared" si="2"/>
        <v>0</v>
      </c>
      <c r="AW46" s="232">
        <f t="shared" si="3"/>
        <v>0</v>
      </c>
      <c r="AX46" s="250">
        <f t="shared" si="4"/>
        <v>0</v>
      </c>
      <c r="AY46" s="251">
        <f t="shared" si="5"/>
        <v>0</v>
      </c>
      <c r="AZ46" s="231" t="str">
        <f t="shared" si="38"/>
        <v/>
      </c>
      <c r="BA46" s="232">
        <f t="shared" si="39"/>
        <v>0</v>
      </c>
      <c r="BB46" s="249">
        <f t="shared" si="6"/>
        <v>0</v>
      </c>
      <c r="BC46" s="231">
        <f t="shared" si="40"/>
        <v>0</v>
      </c>
      <c r="BD46" s="231">
        <f t="shared" si="41"/>
        <v>0</v>
      </c>
      <c r="BE46" s="234"/>
      <c r="BF46" s="235">
        <f t="shared" si="42"/>
        <v>0</v>
      </c>
      <c r="BG46" s="235">
        <f t="shared" si="43"/>
        <v>0</v>
      </c>
      <c r="BH46" s="235">
        <f t="shared" si="44"/>
        <v>0</v>
      </c>
      <c r="BI46" s="380"/>
      <c r="BJ46" s="235">
        <f t="shared" si="7"/>
        <v>0</v>
      </c>
      <c r="BK46" s="235">
        <f t="shared" si="45"/>
        <v>0</v>
      </c>
      <c r="BL46" s="235" t="str">
        <f t="shared" si="46"/>
        <v/>
      </c>
      <c r="BM46" s="236"/>
      <c r="BN46" s="237" t="str">
        <f t="shared" si="8"/>
        <v/>
      </c>
      <c r="BO46" s="237" t="str">
        <f t="shared" si="9"/>
        <v/>
      </c>
      <c r="BP46" s="238" t="str">
        <f t="shared" si="10"/>
        <v/>
      </c>
      <c r="BQ46" s="238" t="str">
        <f t="shared" si="11"/>
        <v/>
      </c>
      <c r="BR46" s="239"/>
      <c r="BS46" s="252" t="str">
        <f t="shared" si="12"/>
        <v/>
      </c>
      <c r="BT46" s="244" t="str">
        <f t="shared" si="13"/>
        <v/>
      </c>
      <c r="BU46" s="244" t="str">
        <f t="shared" si="14"/>
        <v/>
      </c>
      <c r="BV46" s="244" t="str">
        <f t="shared" si="15"/>
        <v/>
      </c>
      <c r="BW46" s="244" t="str">
        <f t="shared" si="16"/>
        <v/>
      </c>
      <c r="BX46" s="244" t="str">
        <f t="shared" si="17"/>
        <v/>
      </c>
      <c r="BY46" s="244" t="str">
        <f t="shared" si="18"/>
        <v/>
      </c>
      <c r="BZ46" s="244" t="str">
        <f t="shared" si="19"/>
        <v/>
      </c>
      <c r="CA46" s="244" t="str">
        <f t="shared" si="20"/>
        <v/>
      </c>
      <c r="CB46" s="253" t="str">
        <f t="shared" si="21"/>
        <v/>
      </c>
      <c r="CC46" s="188"/>
      <c r="CD46" s="244" t="str">
        <f t="shared" si="22"/>
        <v/>
      </c>
      <c r="CE46" s="235">
        <f t="shared" si="47"/>
        <v>0</v>
      </c>
      <c r="CF46" s="235">
        <f t="shared" si="47"/>
        <v>0</v>
      </c>
      <c r="CG46" s="235">
        <f t="shared" si="47"/>
        <v>0</v>
      </c>
      <c r="CH46" s="188"/>
      <c r="CI46" s="244" t="str">
        <f t="shared" si="23"/>
        <v/>
      </c>
      <c r="CJ46" s="235">
        <f t="shared" si="48"/>
        <v>0</v>
      </c>
      <c r="CK46" s="235">
        <f t="shared" si="48"/>
        <v>0</v>
      </c>
      <c r="CL46" s="235">
        <f t="shared" si="48"/>
        <v>0</v>
      </c>
      <c r="CM46" s="188"/>
      <c r="CN46" s="244" t="str">
        <f t="shared" si="24"/>
        <v/>
      </c>
      <c r="CO46" s="235">
        <f t="shared" si="49"/>
        <v>0</v>
      </c>
      <c r="CP46" s="235">
        <f t="shared" si="49"/>
        <v>0</v>
      </c>
      <c r="CQ46" s="235">
        <f t="shared" si="49"/>
        <v>0</v>
      </c>
      <c r="CR46" s="188"/>
      <c r="CS46" s="244" t="str">
        <f t="shared" si="25"/>
        <v/>
      </c>
      <c r="CT46" s="235">
        <f t="shared" si="50"/>
        <v>0</v>
      </c>
      <c r="CU46" s="235">
        <f t="shared" si="50"/>
        <v>0</v>
      </c>
      <c r="CV46" s="235">
        <f t="shared" si="50"/>
        <v>0</v>
      </c>
      <c r="CW46" s="188"/>
      <c r="CX46" s="244" t="str">
        <f t="shared" si="27"/>
        <v/>
      </c>
      <c r="CY46" s="235">
        <f t="shared" si="51"/>
        <v>0</v>
      </c>
      <c r="CZ46" s="235">
        <f t="shared" si="51"/>
        <v>0</v>
      </c>
      <c r="DA46" s="235">
        <f t="shared" si="51"/>
        <v>0</v>
      </c>
      <c r="DB46" s="188"/>
      <c r="DC46" s="370"/>
      <c r="DD46" s="1086"/>
      <c r="DE46" s="372"/>
      <c r="DF46" s="370"/>
      <c r="DG46" s="1086"/>
      <c r="DH46" s="372"/>
      <c r="DI46" s="370"/>
      <c r="DJ46" s="1086"/>
      <c r="DK46" s="372"/>
      <c r="DL46" s="370"/>
      <c r="DM46" s="1086"/>
      <c r="DN46" s="372"/>
      <c r="DO46" s="370"/>
      <c r="DP46" s="370"/>
      <c r="DQ46" s="243">
        <f t="shared" si="108"/>
        <v>0</v>
      </c>
      <c r="DR46" s="244">
        <f t="shared" si="109"/>
        <v>0</v>
      </c>
      <c r="DS46" s="235">
        <f t="shared" si="54"/>
        <v>0</v>
      </c>
      <c r="DT46" s="244" t="str">
        <f t="shared" si="110"/>
        <v/>
      </c>
      <c r="DU46" s="42" t="str">
        <f t="shared" si="55"/>
        <v/>
      </c>
      <c r="DV46" s="42" t="str">
        <f t="shared" si="56"/>
        <v/>
      </c>
      <c r="DW46" s="42" t="str">
        <f t="shared" si="57"/>
        <v/>
      </c>
      <c r="DX46" s="162"/>
      <c r="DY46" s="42" t="str">
        <f t="shared" si="58"/>
        <v/>
      </c>
      <c r="DZ46" s="42" t="str">
        <f t="shared" si="59"/>
        <v/>
      </c>
      <c r="EA46" s="42" t="str">
        <f t="shared" si="60"/>
        <v/>
      </c>
      <c r="EB46" s="162"/>
      <c r="EC46" s="373"/>
      <c r="ED46" s="188"/>
      <c r="EE46" s="245">
        <f t="shared" si="61"/>
        <v>0</v>
      </c>
      <c r="EF46" s="189"/>
      <c r="EG46" s="245">
        <f t="shared" si="62"/>
        <v>0</v>
      </c>
      <c r="EH46" s="189"/>
      <c r="EI46" s="246" t="str">
        <f t="shared" si="63"/>
        <v/>
      </c>
      <c r="EJ46" s="247" t="str">
        <f t="shared" si="29"/>
        <v/>
      </c>
      <c r="EK46" s="248" t="str">
        <f t="shared" si="30"/>
        <v/>
      </c>
      <c r="EL46" s="248" t="str">
        <f t="shared" si="31"/>
        <v/>
      </c>
      <c r="EM46" s="248" t="str">
        <f t="shared" si="32"/>
        <v/>
      </c>
      <c r="EN46" s="248" t="str">
        <f t="shared" si="64"/>
        <v/>
      </c>
      <c r="EO46" s="248" t="str">
        <f t="shared" si="33"/>
        <v/>
      </c>
      <c r="EP46" s="189"/>
      <c r="EQ46" s="248" t="str">
        <f t="shared" si="65"/>
        <v/>
      </c>
      <c r="ER46" s="248" t="str">
        <f t="shared" si="66"/>
        <v/>
      </c>
      <c r="ES46" s="248" t="str">
        <f t="shared" si="67"/>
        <v/>
      </c>
      <c r="ET46" s="248" t="str">
        <f t="shared" si="68"/>
        <v/>
      </c>
      <c r="EU46" s="248" t="str">
        <f t="shared" si="69"/>
        <v/>
      </c>
      <c r="EV46" s="248" t="str">
        <f t="shared" si="69"/>
        <v/>
      </c>
      <c r="EW46" s="189"/>
      <c r="EX46" s="248" t="str">
        <f t="shared" si="70"/>
        <v/>
      </c>
      <c r="EY46" s="248" t="str">
        <f t="shared" si="71"/>
        <v/>
      </c>
      <c r="EZ46" s="248" t="str">
        <f t="shared" si="72"/>
        <v/>
      </c>
      <c r="FA46" s="248" t="str">
        <f t="shared" si="73"/>
        <v/>
      </c>
      <c r="FB46" s="248" t="str">
        <f t="shared" si="113"/>
        <v/>
      </c>
      <c r="FC46" s="248" t="str">
        <f t="shared" si="113"/>
        <v/>
      </c>
      <c r="FD46" s="189"/>
      <c r="FE46" s="248" t="str">
        <f t="shared" si="74"/>
        <v/>
      </c>
      <c r="FF46" s="248" t="str">
        <f t="shared" si="75"/>
        <v/>
      </c>
      <c r="FG46" s="248" t="str">
        <f t="shared" si="76"/>
        <v/>
      </c>
      <c r="FH46" s="248" t="str">
        <f t="shared" si="77"/>
        <v/>
      </c>
      <c r="FI46" s="248" t="str">
        <f t="shared" si="114"/>
        <v/>
      </c>
      <c r="FJ46" s="248" t="str">
        <f t="shared" si="114"/>
        <v/>
      </c>
      <c r="FK46" s="189"/>
      <c r="FL46" s="370"/>
      <c r="FM46" s="371"/>
      <c r="FN46" s="371"/>
      <c r="FO46" s="611"/>
      <c r="FP46" s="896"/>
      <c r="FQ46" s="370"/>
      <c r="FR46" s="371"/>
      <c r="FS46" s="371"/>
      <c r="FT46" s="611"/>
      <c r="FU46" s="896"/>
      <c r="FV46" s="370"/>
      <c r="FW46" s="371"/>
      <c r="FX46" s="371"/>
      <c r="FY46" s="611"/>
      <c r="FZ46" s="896"/>
      <c r="GA46" s="613"/>
      <c r="GB46" s="189"/>
      <c r="GC46" s="227">
        <f t="shared" si="78"/>
        <v>0</v>
      </c>
      <c r="GD46" s="228">
        <f t="shared" si="79"/>
        <v>0</v>
      </c>
      <c r="GE46" s="229">
        <f t="shared" si="80"/>
        <v>0</v>
      </c>
      <c r="GF46" s="230">
        <f t="shared" si="80"/>
        <v>0</v>
      </c>
      <c r="GG46" s="231" t="str">
        <f t="shared" si="81"/>
        <v/>
      </c>
      <c r="GH46" s="232">
        <f t="shared" si="82"/>
        <v>0</v>
      </c>
      <c r="GI46" s="227">
        <f t="shared" si="83"/>
        <v>0</v>
      </c>
      <c r="GJ46" s="233">
        <f t="shared" si="84"/>
        <v>0</v>
      </c>
      <c r="GK46" s="233">
        <f t="shared" si="85"/>
        <v>0</v>
      </c>
      <c r="GL46" s="234"/>
      <c r="GM46" s="235">
        <f t="shared" si="86"/>
        <v>0</v>
      </c>
      <c r="GN46" s="235">
        <f t="shared" si="87"/>
        <v>0</v>
      </c>
      <c r="GO46" s="235" t="str">
        <f t="shared" si="88"/>
        <v/>
      </c>
      <c r="GP46" s="380"/>
      <c r="GQ46" s="235">
        <f t="shared" si="89"/>
        <v>0</v>
      </c>
      <c r="GR46" s="235">
        <f t="shared" si="90"/>
        <v>0</v>
      </c>
      <c r="GS46" s="235" t="str">
        <f t="shared" si="91"/>
        <v/>
      </c>
      <c r="GT46" s="236"/>
      <c r="GU46" s="237" t="str">
        <f t="shared" si="92"/>
        <v/>
      </c>
      <c r="GV46" s="237" t="str">
        <f t="shared" si="93"/>
        <v/>
      </c>
      <c r="GW46" s="238" t="str">
        <f t="shared" si="94"/>
        <v/>
      </c>
      <c r="GX46" s="238" t="str">
        <f t="shared" si="95"/>
        <v/>
      </c>
      <c r="GY46" s="239"/>
      <c r="GZ46" s="240" t="str">
        <f t="shared" si="96"/>
        <v/>
      </c>
      <c r="HA46" s="235" t="str">
        <f t="shared" si="97"/>
        <v/>
      </c>
      <c r="HB46" s="235" t="str">
        <f t="shared" si="98"/>
        <v/>
      </c>
      <c r="HC46" s="235" t="str">
        <f t="shared" si="99"/>
        <v/>
      </c>
      <c r="HD46" s="235" t="str">
        <f t="shared" si="100"/>
        <v/>
      </c>
      <c r="HE46" s="235" t="str">
        <f t="shared" si="101"/>
        <v/>
      </c>
      <c r="HF46" s="188"/>
      <c r="HG46" s="235" t="str">
        <f t="shared" si="102"/>
        <v/>
      </c>
      <c r="HH46" s="235">
        <f t="shared" si="103"/>
        <v>0</v>
      </c>
      <c r="HI46" s="235">
        <f t="shared" si="103"/>
        <v>0</v>
      </c>
      <c r="HJ46" s="235">
        <f t="shared" si="103"/>
        <v>0</v>
      </c>
      <c r="HK46" s="188"/>
      <c r="HL46" s="235" t="str">
        <f t="shared" si="104"/>
        <v/>
      </c>
      <c r="HM46" s="235">
        <f t="shared" si="105"/>
        <v>0</v>
      </c>
      <c r="HN46" s="235">
        <f t="shared" si="105"/>
        <v>0</v>
      </c>
      <c r="HO46" s="235">
        <f t="shared" si="105"/>
        <v>0</v>
      </c>
      <c r="HP46" s="188"/>
      <c r="HQ46" s="235" t="str">
        <f t="shared" si="106"/>
        <v/>
      </c>
      <c r="HR46" s="235">
        <f t="shared" si="107"/>
        <v>0</v>
      </c>
      <c r="HS46" s="235">
        <f t="shared" si="107"/>
        <v>0</v>
      </c>
      <c r="HT46" s="235">
        <f t="shared" si="107"/>
        <v>0</v>
      </c>
      <c r="HU46" s="162"/>
      <c r="HV46" s="1622"/>
      <c r="HW46" s="1619"/>
      <c r="HX46" s="1619"/>
      <c r="HY46" s="1619"/>
      <c r="HZ46" s="1619"/>
      <c r="IA46" s="1619"/>
      <c r="IB46" s="1619"/>
      <c r="IC46" s="1623"/>
      <c r="ID46" s="162"/>
    </row>
    <row r="47" spans="1:238" ht="21.75" customHeight="1" x14ac:dyDescent="0.25">
      <c r="A47" s="377" t="str">
        <f t="shared" si="36"/>
        <v/>
      </c>
      <c r="B47" s="188">
        <v>21</v>
      </c>
      <c r="C47" s="165"/>
      <c r="D47" s="606" t="str">
        <f t="shared" si="111"/>
        <v/>
      </c>
      <c r="E47" s="606" t="str">
        <f t="shared" si="112"/>
        <v/>
      </c>
      <c r="F47" s="373"/>
      <c r="G47" s="373"/>
      <c r="H47" s="224" t="str">
        <f t="shared" si="37"/>
        <v/>
      </c>
      <c r="I47" s="607"/>
      <c r="J47" s="607"/>
      <c r="K47" s="373"/>
      <c r="L47" s="373"/>
      <c r="M47" s="1097"/>
      <c r="N47" s="1097"/>
      <c r="O47" s="1097"/>
      <c r="P47" s="1098"/>
      <c r="Q47" s="609"/>
      <c r="R47" s="609"/>
      <c r="S47" s="610"/>
      <c r="T47" s="371"/>
      <c r="U47" s="371"/>
      <c r="V47" s="188"/>
      <c r="W47" s="370"/>
      <c r="X47" s="371"/>
      <c r="Y47" s="371"/>
      <c r="Z47" s="611"/>
      <c r="AA47" s="896"/>
      <c r="AB47" s="370"/>
      <c r="AC47" s="371"/>
      <c r="AD47" s="371"/>
      <c r="AE47" s="611"/>
      <c r="AF47" s="896"/>
      <c r="AG47" s="370"/>
      <c r="AH47" s="371"/>
      <c r="AI47" s="371"/>
      <c r="AJ47" s="611"/>
      <c r="AK47" s="896"/>
      <c r="AL47" s="370"/>
      <c r="AM47" s="371"/>
      <c r="AN47" s="371"/>
      <c r="AO47" s="611"/>
      <c r="AP47" s="370"/>
      <c r="AQ47" s="371"/>
      <c r="AR47" s="371"/>
      <c r="AS47" s="611"/>
      <c r="AT47" s="613"/>
      <c r="AU47" s="188"/>
      <c r="AV47" s="249">
        <f t="shared" si="2"/>
        <v>0</v>
      </c>
      <c r="AW47" s="232">
        <f t="shared" si="3"/>
        <v>0</v>
      </c>
      <c r="AX47" s="250">
        <f t="shared" si="4"/>
        <v>0</v>
      </c>
      <c r="AY47" s="251">
        <f t="shared" si="5"/>
        <v>0</v>
      </c>
      <c r="AZ47" s="231" t="str">
        <f t="shared" si="38"/>
        <v/>
      </c>
      <c r="BA47" s="232">
        <f t="shared" si="39"/>
        <v>0</v>
      </c>
      <c r="BB47" s="249">
        <f t="shared" si="6"/>
        <v>0</v>
      </c>
      <c r="BC47" s="231">
        <f t="shared" si="40"/>
        <v>0</v>
      </c>
      <c r="BD47" s="231">
        <f t="shared" si="41"/>
        <v>0</v>
      </c>
      <c r="BE47" s="234"/>
      <c r="BF47" s="235">
        <f t="shared" si="42"/>
        <v>0</v>
      </c>
      <c r="BG47" s="235">
        <f t="shared" si="43"/>
        <v>0</v>
      </c>
      <c r="BH47" s="235">
        <f t="shared" si="44"/>
        <v>0</v>
      </c>
      <c r="BI47" s="380"/>
      <c r="BJ47" s="235">
        <f t="shared" si="7"/>
        <v>0</v>
      </c>
      <c r="BK47" s="235">
        <f t="shared" si="45"/>
        <v>0</v>
      </c>
      <c r="BL47" s="235" t="str">
        <f t="shared" si="46"/>
        <v/>
      </c>
      <c r="BM47" s="236"/>
      <c r="BN47" s="237" t="str">
        <f t="shared" si="8"/>
        <v/>
      </c>
      <c r="BO47" s="237" t="str">
        <f t="shared" si="9"/>
        <v/>
      </c>
      <c r="BP47" s="238" t="str">
        <f t="shared" si="10"/>
        <v/>
      </c>
      <c r="BQ47" s="238" t="str">
        <f t="shared" si="11"/>
        <v/>
      </c>
      <c r="BR47" s="239"/>
      <c r="BS47" s="252" t="str">
        <f t="shared" si="12"/>
        <v/>
      </c>
      <c r="BT47" s="244" t="str">
        <f t="shared" si="13"/>
        <v/>
      </c>
      <c r="BU47" s="244" t="str">
        <f t="shared" si="14"/>
        <v/>
      </c>
      <c r="BV47" s="244" t="str">
        <f t="shared" si="15"/>
        <v/>
      </c>
      <c r="BW47" s="244" t="str">
        <f t="shared" si="16"/>
        <v/>
      </c>
      <c r="BX47" s="244" t="str">
        <f t="shared" si="17"/>
        <v/>
      </c>
      <c r="BY47" s="244" t="str">
        <f t="shared" si="18"/>
        <v/>
      </c>
      <c r="BZ47" s="244" t="str">
        <f t="shared" si="19"/>
        <v/>
      </c>
      <c r="CA47" s="244" t="str">
        <f t="shared" si="20"/>
        <v/>
      </c>
      <c r="CB47" s="253" t="str">
        <f t="shared" si="21"/>
        <v/>
      </c>
      <c r="CC47" s="188"/>
      <c r="CD47" s="244" t="str">
        <f t="shared" si="22"/>
        <v/>
      </c>
      <c r="CE47" s="235">
        <f t="shared" si="47"/>
        <v>0</v>
      </c>
      <c r="CF47" s="235">
        <f t="shared" si="47"/>
        <v>0</v>
      </c>
      <c r="CG47" s="235">
        <f t="shared" si="47"/>
        <v>0</v>
      </c>
      <c r="CH47" s="188"/>
      <c r="CI47" s="244" t="str">
        <f t="shared" si="23"/>
        <v/>
      </c>
      <c r="CJ47" s="235">
        <f t="shared" si="48"/>
        <v>0</v>
      </c>
      <c r="CK47" s="235">
        <f t="shared" si="48"/>
        <v>0</v>
      </c>
      <c r="CL47" s="235">
        <f t="shared" si="48"/>
        <v>0</v>
      </c>
      <c r="CM47" s="188"/>
      <c r="CN47" s="244" t="str">
        <f t="shared" si="24"/>
        <v/>
      </c>
      <c r="CO47" s="235">
        <f t="shared" si="49"/>
        <v>0</v>
      </c>
      <c r="CP47" s="235">
        <f t="shared" si="49"/>
        <v>0</v>
      </c>
      <c r="CQ47" s="235">
        <f t="shared" si="49"/>
        <v>0</v>
      </c>
      <c r="CR47" s="188"/>
      <c r="CS47" s="244" t="str">
        <f t="shared" si="25"/>
        <v/>
      </c>
      <c r="CT47" s="235">
        <f t="shared" si="50"/>
        <v>0</v>
      </c>
      <c r="CU47" s="235">
        <f t="shared" si="50"/>
        <v>0</v>
      </c>
      <c r="CV47" s="235">
        <f t="shared" si="50"/>
        <v>0</v>
      </c>
      <c r="CW47" s="188"/>
      <c r="CX47" s="244" t="str">
        <f t="shared" si="27"/>
        <v/>
      </c>
      <c r="CY47" s="235">
        <f t="shared" si="51"/>
        <v>0</v>
      </c>
      <c r="CZ47" s="235">
        <f t="shared" si="51"/>
        <v>0</v>
      </c>
      <c r="DA47" s="235">
        <f t="shared" si="51"/>
        <v>0</v>
      </c>
      <c r="DB47" s="188"/>
      <c r="DC47" s="370"/>
      <c r="DD47" s="1086"/>
      <c r="DE47" s="372"/>
      <c r="DF47" s="370"/>
      <c r="DG47" s="1086"/>
      <c r="DH47" s="372"/>
      <c r="DI47" s="370"/>
      <c r="DJ47" s="1086"/>
      <c r="DK47" s="372"/>
      <c r="DL47" s="370"/>
      <c r="DM47" s="1086"/>
      <c r="DN47" s="372"/>
      <c r="DO47" s="370"/>
      <c r="DP47" s="370"/>
      <c r="DQ47" s="243">
        <f t="shared" si="108"/>
        <v>0</v>
      </c>
      <c r="DR47" s="244">
        <f t="shared" si="109"/>
        <v>0</v>
      </c>
      <c r="DS47" s="235">
        <f t="shared" si="54"/>
        <v>0</v>
      </c>
      <c r="DT47" s="244" t="str">
        <f t="shared" si="110"/>
        <v/>
      </c>
      <c r="DU47" s="42" t="str">
        <f t="shared" si="55"/>
        <v/>
      </c>
      <c r="DV47" s="42" t="str">
        <f t="shared" si="56"/>
        <v/>
      </c>
      <c r="DW47" s="42" t="str">
        <f t="shared" si="57"/>
        <v/>
      </c>
      <c r="DX47" s="162"/>
      <c r="DY47" s="42" t="str">
        <f t="shared" si="58"/>
        <v/>
      </c>
      <c r="DZ47" s="42" t="str">
        <f t="shared" si="59"/>
        <v/>
      </c>
      <c r="EA47" s="42" t="str">
        <f t="shared" si="60"/>
        <v/>
      </c>
      <c r="EB47" s="162"/>
      <c r="EC47" s="373"/>
      <c r="ED47" s="188"/>
      <c r="EE47" s="245">
        <f t="shared" si="61"/>
        <v>0</v>
      </c>
      <c r="EF47" s="189"/>
      <c r="EG47" s="245">
        <f t="shared" si="62"/>
        <v>0</v>
      </c>
      <c r="EH47" s="189"/>
      <c r="EI47" s="246" t="str">
        <f t="shared" si="63"/>
        <v/>
      </c>
      <c r="EJ47" s="247" t="str">
        <f t="shared" si="29"/>
        <v/>
      </c>
      <c r="EK47" s="248" t="str">
        <f t="shared" si="30"/>
        <v/>
      </c>
      <c r="EL47" s="248" t="str">
        <f t="shared" si="31"/>
        <v/>
      </c>
      <c r="EM47" s="248" t="str">
        <f t="shared" si="32"/>
        <v/>
      </c>
      <c r="EN47" s="248" t="str">
        <f t="shared" si="64"/>
        <v/>
      </c>
      <c r="EO47" s="248" t="str">
        <f t="shared" si="33"/>
        <v/>
      </c>
      <c r="EP47" s="189"/>
      <c r="EQ47" s="248" t="str">
        <f t="shared" si="65"/>
        <v/>
      </c>
      <c r="ER47" s="248" t="str">
        <f t="shared" si="66"/>
        <v/>
      </c>
      <c r="ES47" s="248" t="str">
        <f t="shared" si="67"/>
        <v/>
      </c>
      <c r="ET47" s="248" t="str">
        <f t="shared" si="68"/>
        <v/>
      </c>
      <c r="EU47" s="248" t="str">
        <f t="shared" si="69"/>
        <v/>
      </c>
      <c r="EV47" s="248" t="str">
        <f t="shared" si="69"/>
        <v/>
      </c>
      <c r="EW47" s="189"/>
      <c r="EX47" s="248" t="str">
        <f t="shared" si="70"/>
        <v/>
      </c>
      <c r="EY47" s="248" t="str">
        <f t="shared" si="71"/>
        <v/>
      </c>
      <c r="EZ47" s="248" t="str">
        <f t="shared" si="72"/>
        <v/>
      </c>
      <c r="FA47" s="248" t="str">
        <f t="shared" si="73"/>
        <v/>
      </c>
      <c r="FB47" s="248" t="str">
        <f t="shared" si="113"/>
        <v/>
      </c>
      <c r="FC47" s="248" t="str">
        <f t="shared" si="113"/>
        <v/>
      </c>
      <c r="FD47" s="189"/>
      <c r="FE47" s="248" t="str">
        <f t="shared" si="74"/>
        <v/>
      </c>
      <c r="FF47" s="248" t="str">
        <f t="shared" si="75"/>
        <v/>
      </c>
      <c r="FG47" s="248" t="str">
        <f t="shared" si="76"/>
        <v/>
      </c>
      <c r="FH47" s="248" t="str">
        <f t="shared" si="77"/>
        <v/>
      </c>
      <c r="FI47" s="248" t="str">
        <f t="shared" si="114"/>
        <v/>
      </c>
      <c r="FJ47" s="248" t="str">
        <f t="shared" si="114"/>
        <v/>
      </c>
      <c r="FK47" s="189"/>
      <c r="FL47" s="370"/>
      <c r="FM47" s="371"/>
      <c r="FN47" s="371"/>
      <c r="FO47" s="611"/>
      <c r="FP47" s="896"/>
      <c r="FQ47" s="370"/>
      <c r="FR47" s="371"/>
      <c r="FS47" s="371"/>
      <c r="FT47" s="611"/>
      <c r="FU47" s="896"/>
      <c r="FV47" s="370"/>
      <c r="FW47" s="371"/>
      <c r="FX47" s="371"/>
      <c r="FY47" s="611"/>
      <c r="FZ47" s="896"/>
      <c r="GA47" s="613"/>
      <c r="GB47" s="189"/>
      <c r="GC47" s="227">
        <f t="shared" si="78"/>
        <v>0</v>
      </c>
      <c r="GD47" s="228">
        <f t="shared" si="79"/>
        <v>0</v>
      </c>
      <c r="GE47" s="229">
        <f t="shared" si="80"/>
        <v>0</v>
      </c>
      <c r="GF47" s="230">
        <f t="shared" si="80"/>
        <v>0</v>
      </c>
      <c r="GG47" s="231" t="str">
        <f t="shared" si="81"/>
        <v/>
      </c>
      <c r="GH47" s="232">
        <f t="shared" si="82"/>
        <v>0</v>
      </c>
      <c r="GI47" s="227">
        <f t="shared" si="83"/>
        <v>0</v>
      </c>
      <c r="GJ47" s="233">
        <f t="shared" si="84"/>
        <v>0</v>
      </c>
      <c r="GK47" s="233">
        <f t="shared" si="85"/>
        <v>0</v>
      </c>
      <c r="GL47" s="234"/>
      <c r="GM47" s="235">
        <f t="shared" si="86"/>
        <v>0</v>
      </c>
      <c r="GN47" s="235">
        <f t="shared" si="87"/>
        <v>0</v>
      </c>
      <c r="GO47" s="235" t="str">
        <f t="shared" si="88"/>
        <v/>
      </c>
      <c r="GP47" s="380"/>
      <c r="GQ47" s="235">
        <f t="shared" si="89"/>
        <v>0</v>
      </c>
      <c r="GR47" s="235">
        <f t="shared" si="90"/>
        <v>0</v>
      </c>
      <c r="GS47" s="235" t="str">
        <f t="shared" si="91"/>
        <v/>
      </c>
      <c r="GT47" s="236"/>
      <c r="GU47" s="237" t="str">
        <f t="shared" si="92"/>
        <v/>
      </c>
      <c r="GV47" s="237" t="str">
        <f t="shared" si="93"/>
        <v/>
      </c>
      <c r="GW47" s="238" t="str">
        <f t="shared" si="94"/>
        <v/>
      </c>
      <c r="GX47" s="238" t="str">
        <f t="shared" si="95"/>
        <v/>
      </c>
      <c r="GY47" s="239"/>
      <c r="GZ47" s="240" t="str">
        <f t="shared" si="96"/>
        <v/>
      </c>
      <c r="HA47" s="235" t="str">
        <f t="shared" si="97"/>
        <v/>
      </c>
      <c r="HB47" s="235" t="str">
        <f t="shared" si="98"/>
        <v/>
      </c>
      <c r="HC47" s="235" t="str">
        <f t="shared" si="99"/>
        <v/>
      </c>
      <c r="HD47" s="235" t="str">
        <f t="shared" si="100"/>
        <v/>
      </c>
      <c r="HE47" s="235" t="str">
        <f t="shared" si="101"/>
        <v/>
      </c>
      <c r="HF47" s="188"/>
      <c r="HG47" s="235" t="str">
        <f t="shared" si="102"/>
        <v/>
      </c>
      <c r="HH47" s="235">
        <f t="shared" si="103"/>
        <v>0</v>
      </c>
      <c r="HI47" s="235">
        <f t="shared" si="103"/>
        <v>0</v>
      </c>
      <c r="HJ47" s="235">
        <f t="shared" si="103"/>
        <v>0</v>
      </c>
      <c r="HK47" s="188"/>
      <c r="HL47" s="235" t="str">
        <f t="shared" si="104"/>
        <v/>
      </c>
      <c r="HM47" s="235">
        <f t="shared" si="105"/>
        <v>0</v>
      </c>
      <c r="HN47" s="235">
        <f t="shared" si="105"/>
        <v>0</v>
      </c>
      <c r="HO47" s="235">
        <f t="shared" si="105"/>
        <v>0</v>
      </c>
      <c r="HP47" s="188"/>
      <c r="HQ47" s="235" t="str">
        <f t="shared" si="106"/>
        <v/>
      </c>
      <c r="HR47" s="235">
        <f t="shared" si="107"/>
        <v>0</v>
      </c>
      <c r="HS47" s="235">
        <f t="shared" si="107"/>
        <v>0</v>
      </c>
      <c r="HT47" s="235">
        <f t="shared" si="107"/>
        <v>0</v>
      </c>
      <c r="HU47" s="162"/>
      <c r="HV47" s="1622"/>
      <c r="HW47" s="1619"/>
      <c r="HX47" s="1619"/>
      <c r="HY47" s="1619"/>
      <c r="HZ47" s="1619"/>
      <c r="IA47" s="1619"/>
      <c r="IB47" s="1619"/>
      <c r="IC47" s="1623"/>
      <c r="ID47" s="162"/>
    </row>
    <row r="48" spans="1:238" ht="21.75" customHeight="1" x14ac:dyDescent="0.25">
      <c r="A48" s="377" t="str">
        <f t="shared" si="36"/>
        <v/>
      </c>
      <c r="B48" s="188">
        <v>22</v>
      </c>
      <c r="C48" s="164"/>
      <c r="D48" s="606" t="str">
        <f t="shared" si="111"/>
        <v/>
      </c>
      <c r="E48" s="606" t="str">
        <f t="shared" si="112"/>
        <v/>
      </c>
      <c r="F48" s="373"/>
      <c r="G48" s="373"/>
      <c r="H48" s="224" t="str">
        <f t="shared" si="37"/>
        <v/>
      </c>
      <c r="I48" s="607"/>
      <c r="J48" s="607"/>
      <c r="K48" s="373"/>
      <c r="L48" s="373"/>
      <c r="M48" s="1097"/>
      <c r="N48" s="1097"/>
      <c r="O48" s="1097"/>
      <c r="P48" s="1098"/>
      <c r="Q48" s="609"/>
      <c r="R48" s="609"/>
      <c r="S48" s="610"/>
      <c r="T48" s="371"/>
      <c r="U48" s="371"/>
      <c r="V48" s="188"/>
      <c r="W48" s="370"/>
      <c r="X48" s="371"/>
      <c r="Y48" s="371"/>
      <c r="Z48" s="611"/>
      <c r="AA48" s="896"/>
      <c r="AB48" s="370"/>
      <c r="AC48" s="371"/>
      <c r="AD48" s="371"/>
      <c r="AE48" s="611"/>
      <c r="AF48" s="896"/>
      <c r="AG48" s="370"/>
      <c r="AH48" s="371"/>
      <c r="AI48" s="371"/>
      <c r="AJ48" s="611"/>
      <c r="AK48" s="896"/>
      <c r="AL48" s="370"/>
      <c r="AM48" s="371"/>
      <c r="AN48" s="371"/>
      <c r="AO48" s="611"/>
      <c r="AP48" s="370"/>
      <c r="AQ48" s="371"/>
      <c r="AR48" s="371"/>
      <c r="AS48" s="611"/>
      <c r="AT48" s="613"/>
      <c r="AU48" s="188"/>
      <c r="AV48" s="249">
        <f t="shared" si="2"/>
        <v>0</v>
      </c>
      <c r="AW48" s="232">
        <f t="shared" si="3"/>
        <v>0</v>
      </c>
      <c r="AX48" s="250">
        <f t="shared" si="4"/>
        <v>0</v>
      </c>
      <c r="AY48" s="251">
        <f t="shared" si="5"/>
        <v>0</v>
      </c>
      <c r="AZ48" s="231" t="str">
        <f t="shared" si="38"/>
        <v/>
      </c>
      <c r="BA48" s="232">
        <f t="shared" si="39"/>
        <v>0</v>
      </c>
      <c r="BB48" s="249">
        <f t="shared" si="6"/>
        <v>0</v>
      </c>
      <c r="BC48" s="231">
        <f t="shared" si="40"/>
        <v>0</v>
      </c>
      <c r="BD48" s="231">
        <f t="shared" si="41"/>
        <v>0</v>
      </c>
      <c r="BE48" s="234"/>
      <c r="BF48" s="235">
        <f t="shared" si="42"/>
        <v>0</v>
      </c>
      <c r="BG48" s="235">
        <f t="shared" si="43"/>
        <v>0</v>
      </c>
      <c r="BH48" s="235">
        <f t="shared" si="44"/>
        <v>0</v>
      </c>
      <c r="BI48" s="380"/>
      <c r="BJ48" s="235">
        <f t="shared" si="7"/>
        <v>0</v>
      </c>
      <c r="BK48" s="235">
        <f t="shared" si="45"/>
        <v>0</v>
      </c>
      <c r="BL48" s="235" t="str">
        <f t="shared" si="46"/>
        <v/>
      </c>
      <c r="BM48" s="236"/>
      <c r="BN48" s="237" t="str">
        <f t="shared" si="8"/>
        <v/>
      </c>
      <c r="BO48" s="237" t="str">
        <f t="shared" si="9"/>
        <v/>
      </c>
      <c r="BP48" s="238" t="str">
        <f t="shared" si="10"/>
        <v/>
      </c>
      <c r="BQ48" s="238" t="str">
        <f t="shared" si="11"/>
        <v/>
      </c>
      <c r="BR48" s="239"/>
      <c r="BS48" s="252" t="str">
        <f t="shared" si="12"/>
        <v/>
      </c>
      <c r="BT48" s="244" t="str">
        <f t="shared" si="13"/>
        <v/>
      </c>
      <c r="BU48" s="244" t="str">
        <f t="shared" si="14"/>
        <v/>
      </c>
      <c r="BV48" s="244" t="str">
        <f t="shared" si="15"/>
        <v/>
      </c>
      <c r="BW48" s="244" t="str">
        <f t="shared" si="16"/>
        <v/>
      </c>
      <c r="BX48" s="244" t="str">
        <f t="shared" si="17"/>
        <v/>
      </c>
      <c r="BY48" s="244" t="str">
        <f t="shared" si="18"/>
        <v/>
      </c>
      <c r="BZ48" s="244" t="str">
        <f t="shared" si="19"/>
        <v/>
      </c>
      <c r="CA48" s="244" t="str">
        <f t="shared" si="20"/>
        <v/>
      </c>
      <c r="CB48" s="253" t="str">
        <f t="shared" si="21"/>
        <v/>
      </c>
      <c r="CC48" s="188"/>
      <c r="CD48" s="244" t="str">
        <f t="shared" si="22"/>
        <v/>
      </c>
      <c r="CE48" s="235">
        <f t="shared" si="47"/>
        <v>0</v>
      </c>
      <c r="CF48" s="235">
        <f t="shared" si="47"/>
        <v>0</v>
      </c>
      <c r="CG48" s="235">
        <f t="shared" si="47"/>
        <v>0</v>
      </c>
      <c r="CH48" s="188"/>
      <c r="CI48" s="244" t="str">
        <f t="shared" si="23"/>
        <v/>
      </c>
      <c r="CJ48" s="235">
        <f t="shared" si="48"/>
        <v>0</v>
      </c>
      <c r="CK48" s="235">
        <f t="shared" si="48"/>
        <v>0</v>
      </c>
      <c r="CL48" s="235">
        <f t="shared" si="48"/>
        <v>0</v>
      </c>
      <c r="CM48" s="188"/>
      <c r="CN48" s="244" t="str">
        <f t="shared" si="24"/>
        <v/>
      </c>
      <c r="CO48" s="235">
        <f t="shared" si="49"/>
        <v>0</v>
      </c>
      <c r="CP48" s="235">
        <f t="shared" si="49"/>
        <v>0</v>
      </c>
      <c r="CQ48" s="235">
        <f t="shared" si="49"/>
        <v>0</v>
      </c>
      <c r="CR48" s="188"/>
      <c r="CS48" s="244" t="str">
        <f t="shared" si="25"/>
        <v/>
      </c>
      <c r="CT48" s="235">
        <f t="shared" si="50"/>
        <v>0</v>
      </c>
      <c r="CU48" s="235">
        <f t="shared" si="50"/>
        <v>0</v>
      </c>
      <c r="CV48" s="235">
        <f t="shared" si="50"/>
        <v>0</v>
      </c>
      <c r="CW48" s="188"/>
      <c r="CX48" s="244" t="str">
        <f t="shared" si="27"/>
        <v/>
      </c>
      <c r="CY48" s="235">
        <f t="shared" si="51"/>
        <v>0</v>
      </c>
      <c r="CZ48" s="235">
        <f t="shared" si="51"/>
        <v>0</v>
      </c>
      <c r="DA48" s="235">
        <f t="shared" si="51"/>
        <v>0</v>
      </c>
      <c r="DB48" s="188"/>
      <c r="DC48" s="370"/>
      <c r="DD48" s="1086"/>
      <c r="DE48" s="372"/>
      <c r="DF48" s="370"/>
      <c r="DG48" s="1086"/>
      <c r="DH48" s="372"/>
      <c r="DI48" s="370"/>
      <c r="DJ48" s="1086"/>
      <c r="DK48" s="372"/>
      <c r="DL48" s="370"/>
      <c r="DM48" s="1086"/>
      <c r="DN48" s="372"/>
      <c r="DO48" s="370"/>
      <c r="DP48" s="370"/>
      <c r="DQ48" s="243">
        <f t="shared" si="108"/>
        <v>0</v>
      </c>
      <c r="DR48" s="244">
        <f t="shared" si="109"/>
        <v>0</v>
      </c>
      <c r="DS48" s="235">
        <f t="shared" si="54"/>
        <v>0</v>
      </c>
      <c r="DT48" s="244" t="str">
        <f t="shared" si="110"/>
        <v/>
      </c>
      <c r="DU48" s="42" t="str">
        <f t="shared" si="55"/>
        <v/>
      </c>
      <c r="DV48" s="42" t="str">
        <f t="shared" si="56"/>
        <v/>
      </c>
      <c r="DW48" s="42" t="str">
        <f t="shared" si="57"/>
        <v/>
      </c>
      <c r="DX48" s="162"/>
      <c r="DY48" s="42" t="str">
        <f t="shared" si="58"/>
        <v/>
      </c>
      <c r="DZ48" s="42" t="str">
        <f t="shared" si="59"/>
        <v/>
      </c>
      <c r="EA48" s="42" t="str">
        <f t="shared" si="60"/>
        <v/>
      </c>
      <c r="EB48" s="162"/>
      <c r="EC48" s="373"/>
      <c r="ED48" s="188"/>
      <c r="EE48" s="245">
        <f t="shared" si="61"/>
        <v>0</v>
      </c>
      <c r="EF48" s="189"/>
      <c r="EG48" s="245">
        <f t="shared" si="62"/>
        <v>0</v>
      </c>
      <c r="EH48" s="189"/>
      <c r="EI48" s="246" t="str">
        <f t="shared" si="63"/>
        <v/>
      </c>
      <c r="EJ48" s="247" t="str">
        <f t="shared" si="29"/>
        <v/>
      </c>
      <c r="EK48" s="248" t="str">
        <f t="shared" si="30"/>
        <v/>
      </c>
      <c r="EL48" s="248" t="str">
        <f t="shared" si="31"/>
        <v/>
      </c>
      <c r="EM48" s="248" t="str">
        <f t="shared" si="32"/>
        <v/>
      </c>
      <c r="EN48" s="248" t="str">
        <f t="shared" si="64"/>
        <v/>
      </c>
      <c r="EO48" s="248" t="str">
        <f t="shared" si="33"/>
        <v/>
      </c>
      <c r="EP48" s="189"/>
      <c r="EQ48" s="248" t="str">
        <f t="shared" si="65"/>
        <v/>
      </c>
      <c r="ER48" s="248" t="str">
        <f t="shared" si="66"/>
        <v/>
      </c>
      <c r="ES48" s="248" t="str">
        <f t="shared" si="67"/>
        <v/>
      </c>
      <c r="ET48" s="248" t="str">
        <f t="shared" si="68"/>
        <v/>
      </c>
      <c r="EU48" s="248" t="str">
        <f t="shared" si="69"/>
        <v/>
      </c>
      <c r="EV48" s="248" t="str">
        <f t="shared" si="69"/>
        <v/>
      </c>
      <c r="EW48" s="189"/>
      <c r="EX48" s="248" t="str">
        <f t="shared" si="70"/>
        <v/>
      </c>
      <c r="EY48" s="248" t="str">
        <f t="shared" si="71"/>
        <v/>
      </c>
      <c r="EZ48" s="248" t="str">
        <f t="shared" si="72"/>
        <v/>
      </c>
      <c r="FA48" s="248" t="str">
        <f t="shared" si="73"/>
        <v/>
      </c>
      <c r="FB48" s="248" t="str">
        <f t="shared" si="113"/>
        <v/>
      </c>
      <c r="FC48" s="248" t="str">
        <f t="shared" si="113"/>
        <v/>
      </c>
      <c r="FD48" s="189"/>
      <c r="FE48" s="248" t="str">
        <f t="shared" si="74"/>
        <v/>
      </c>
      <c r="FF48" s="248" t="str">
        <f t="shared" si="75"/>
        <v/>
      </c>
      <c r="FG48" s="248" t="str">
        <f t="shared" si="76"/>
        <v/>
      </c>
      <c r="FH48" s="248" t="str">
        <f t="shared" si="77"/>
        <v/>
      </c>
      <c r="FI48" s="248" t="str">
        <f t="shared" si="114"/>
        <v/>
      </c>
      <c r="FJ48" s="248" t="str">
        <f t="shared" si="114"/>
        <v/>
      </c>
      <c r="FK48" s="189"/>
      <c r="FL48" s="370"/>
      <c r="FM48" s="371"/>
      <c r="FN48" s="371"/>
      <c r="FO48" s="611"/>
      <c r="FP48" s="896"/>
      <c r="FQ48" s="370"/>
      <c r="FR48" s="371"/>
      <c r="FS48" s="371"/>
      <c r="FT48" s="611"/>
      <c r="FU48" s="896"/>
      <c r="FV48" s="370"/>
      <c r="FW48" s="371"/>
      <c r="FX48" s="371"/>
      <c r="FY48" s="611"/>
      <c r="FZ48" s="896"/>
      <c r="GA48" s="613"/>
      <c r="GB48" s="189"/>
      <c r="GC48" s="227">
        <f t="shared" si="78"/>
        <v>0</v>
      </c>
      <c r="GD48" s="228">
        <f t="shared" si="79"/>
        <v>0</v>
      </c>
      <c r="GE48" s="229">
        <f t="shared" si="80"/>
        <v>0</v>
      </c>
      <c r="GF48" s="230">
        <f t="shared" si="80"/>
        <v>0</v>
      </c>
      <c r="GG48" s="231" t="str">
        <f t="shared" si="81"/>
        <v/>
      </c>
      <c r="GH48" s="232">
        <f t="shared" si="82"/>
        <v>0</v>
      </c>
      <c r="GI48" s="227">
        <f t="shared" si="83"/>
        <v>0</v>
      </c>
      <c r="GJ48" s="233">
        <f t="shared" si="84"/>
        <v>0</v>
      </c>
      <c r="GK48" s="233">
        <f t="shared" si="85"/>
        <v>0</v>
      </c>
      <c r="GL48" s="234"/>
      <c r="GM48" s="235">
        <f t="shared" si="86"/>
        <v>0</v>
      </c>
      <c r="GN48" s="235">
        <f t="shared" si="87"/>
        <v>0</v>
      </c>
      <c r="GO48" s="235" t="str">
        <f t="shared" si="88"/>
        <v/>
      </c>
      <c r="GP48" s="380"/>
      <c r="GQ48" s="235">
        <f t="shared" si="89"/>
        <v>0</v>
      </c>
      <c r="GR48" s="235">
        <f t="shared" si="90"/>
        <v>0</v>
      </c>
      <c r="GS48" s="235" t="str">
        <f t="shared" si="91"/>
        <v/>
      </c>
      <c r="GT48" s="236"/>
      <c r="GU48" s="237" t="str">
        <f t="shared" si="92"/>
        <v/>
      </c>
      <c r="GV48" s="237" t="str">
        <f t="shared" si="93"/>
        <v/>
      </c>
      <c r="GW48" s="238" t="str">
        <f t="shared" si="94"/>
        <v/>
      </c>
      <c r="GX48" s="238" t="str">
        <f t="shared" si="95"/>
        <v/>
      </c>
      <c r="GY48" s="239"/>
      <c r="GZ48" s="240" t="str">
        <f t="shared" si="96"/>
        <v/>
      </c>
      <c r="HA48" s="235" t="str">
        <f t="shared" si="97"/>
        <v/>
      </c>
      <c r="HB48" s="235" t="str">
        <f t="shared" si="98"/>
        <v/>
      </c>
      <c r="HC48" s="235" t="str">
        <f t="shared" si="99"/>
        <v/>
      </c>
      <c r="HD48" s="235" t="str">
        <f t="shared" si="100"/>
        <v/>
      </c>
      <c r="HE48" s="235" t="str">
        <f t="shared" si="101"/>
        <v/>
      </c>
      <c r="HF48" s="188"/>
      <c r="HG48" s="235" t="str">
        <f t="shared" si="102"/>
        <v/>
      </c>
      <c r="HH48" s="235">
        <f t="shared" si="103"/>
        <v>0</v>
      </c>
      <c r="HI48" s="235">
        <f t="shared" si="103"/>
        <v>0</v>
      </c>
      <c r="HJ48" s="235">
        <f t="shared" si="103"/>
        <v>0</v>
      </c>
      <c r="HK48" s="188"/>
      <c r="HL48" s="235" t="str">
        <f t="shared" si="104"/>
        <v/>
      </c>
      <c r="HM48" s="235">
        <f t="shared" si="105"/>
        <v>0</v>
      </c>
      <c r="HN48" s="235">
        <f t="shared" si="105"/>
        <v>0</v>
      </c>
      <c r="HO48" s="235">
        <f t="shared" si="105"/>
        <v>0</v>
      </c>
      <c r="HP48" s="188"/>
      <c r="HQ48" s="235" t="str">
        <f t="shared" si="106"/>
        <v/>
      </c>
      <c r="HR48" s="235">
        <f t="shared" si="107"/>
        <v>0</v>
      </c>
      <c r="HS48" s="235">
        <f t="shared" si="107"/>
        <v>0</v>
      </c>
      <c r="HT48" s="235">
        <f t="shared" si="107"/>
        <v>0</v>
      </c>
      <c r="HU48" s="162"/>
      <c r="HV48" s="1622"/>
      <c r="HW48" s="1619"/>
      <c r="HX48" s="1619"/>
      <c r="HY48" s="1619"/>
      <c r="HZ48" s="1619"/>
      <c r="IA48" s="1619"/>
      <c r="IB48" s="1619"/>
      <c r="IC48" s="1623"/>
      <c r="ID48" s="162"/>
    </row>
    <row r="49" spans="1:238" ht="21.75" customHeight="1" x14ac:dyDescent="0.25">
      <c r="A49" s="377" t="str">
        <f t="shared" si="36"/>
        <v/>
      </c>
      <c r="B49" s="188">
        <v>23</v>
      </c>
      <c r="C49" s="164"/>
      <c r="D49" s="606" t="str">
        <f t="shared" si="111"/>
        <v/>
      </c>
      <c r="E49" s="606" t="str">
        <f t="shared" si="112"/>
        <v/>
      </c>
      <c r="F49" s="373"/>
      <c r="G49" s="373"/>
      <c r="H49" s="224" t="str">
        <f t="shared" si="37"/>
        <v/>
      </c>
      <c r="I49" s="607"/>
      <c r="J49" s="607"/>
      <c r="K49" s="373"/>
      <c r="L49" s="373"/>
      <c r="M49" s="1097"/>
      <c r="N49" s="1097"/>
      <c r="O49" s="1097"/>
      <c r="P49" s="1098"/>
      <c r="Q49" s="609"/>
      <c r="R49" s="609"/>
      <c r="S49" s="610"/>
      <c r="T49" s="371"/>
      <c r="U49" s="371"/>
      <c r="V49" s="188"/>
      <c r="W49" s="370"/>
      <c r="X49" s="371"/>
      <c r="Y49" s="371"/>
      <c r="Z49" s="611"/>
      <c r="AA49" s="896"/>
      <c r="AB49" s="370"/>
      <c r="AC49" s="371"/>
      <c r="AD49" s="371"/>
      <c r="AE49" s="611"/>
      <c r="AF49" s="896"/>
      <c r="AG49" s="370"/>
      <c r="AH49" s="371"/>
      <c r="AI49" s="371"/>
      <c r="AJ49" s="611"/>
      <c r="AK49" s="896"/>
      <c r="AL49" s="370"/>
      <c r="AM49" s="371"/>
      <c r="AN49" s="371"/>
      <c r="AO49" s="611"/>
      <c r="AP49" s="370"/>
      <c r="AQ49" s="371"/>
      <c r="AR49" s="371"/>
      <c r="AS49" s="611"/>
      <c r="AT49" s="613"/>
      <c r="AU49" s="188"/>
      <c r="AV49" s="249">
        <f t="shared" si="2"/>
        <v>0</v>
      </c>
      <c r="AW49" s="232">
        <f t="shared" si="3"/>
        <v>0</v>
      </c>
      <c r="AX49" s="250">
        <f t="shared" si="4"/>
        <v>0</v>
      </c>
      <c r="AY49" s="251">
        <f t="shared" si="5"/>
        <v>0</v>
      </c>
      <c r="AZ49" s="231" t="str">
        <f t="shared" si="38"/>
        <v/>
      </c>
      <c r="BA49" s="232">
        <f t="shared" si="39"/>
        <v>0</v>
      </c>
      <c r="BB49" s="249">
        <f t="shared" si="6"/>
        <v>0</v>
      </c>
      <c r="BC49" s="231">
        <f t="shared" si="40"/>
        <v>0</v>
      </c>
      <c r="BD49" s="231">
        <f t="shared" si="41"/>
        <v>0</v>
      </c>
      <c r="BE49" s="234"/>
      <c r="BF49" s="235">
        <f t="shared" si="42"/>
        <v>0</v>
      </c>
      <c r="BG49" s="235">
        <f t="shared" si="43"/>
        <v>0</v>
      </c>
      <c r="BH49" s="235">
        <f t="shared" si="44"/>
        <v>0</v>
      </c>
      <c r="BI49" s="380"/>
      <c r="BJ49" s="235">
        <f t="shared" si="7"/>
        <v>0</v>
      </c>
      <c r="BK49" s="235">
        <f t="shared" si="45"/>
        <v>0</v>
      </c>
      <c r="BL49" s="235" t="str">
        <f t="shared" si="46"/>
        <v/>
      </c>
      <c r="BM49" s="236"/>
      <c r="BN49" s="237" t="str">
        <f t="shared" si="8"/>
        <v/>
      </c>
      <c r="BO49" s="237" t="str">
        <f t="shared" si="9"/>
        <v/>
      </c>
      <c r="BP49" s="238" t="str">
        <f t="shared" si="10"/>
        <v/>
      </c>
      <c r="BQ49" s="238" t="str">
        <f t="shared" si="11"/>
        <v/>
      </c>
      <c r="BR49" s="239"/>
      <c r="BS49" s="252" t="str">
        <f t="shared" si="12"/>
        <v/>
      </c>
      <c r="BT49" s="244" t="str">
        <f t="shared" si="13"/>
        <v/>
      </c>
      <c r="BU49" s="244" t="str">
        <f t="shared" si="14"/>
        <v/>
      </c>
      <c r="BV49" s="244" t="str">
        <f t="shared" si="15"/>
        <v/>
      </c>
      <c r="BW49" s="244" t="str">
        <f t="shared" si="16"/>
        <v/>
      </c>
      <c r="BX49" s="244" t="str">
        <f t="shared" si="17"/>
        <v/>
      </c>
      <c r="BY49" s="244" t="str">
        <f t="shared" si="18"/>
        <v/>
      </c>
      <c r="BZ49" s="244" t="str">
        <f t="shared" si="19"/>
        <v/>
      </c>
      <c r="CA49" s="244" t="str">
        <f t="shared" si="20"/>
        <v/>
      </c>
      <c r="CB49" s="253" t="str">
        <f t="shared" si="21"/>
        <v/>
      </c>
      <c r="CC49" s="188"/>
      <c r="CD49" s="244" t="str">
        <f t="shared" si="22"/>
        <v/>
      </c>
      <c r="CE49" s="235">
        <f t="shared" si="47"/>
        <v>0</v>
      </c>
      <c r="CF49" s="235">
        <f t="shared" si="47"/>
        <v>0</v>
      </c>
      <c r="CG49" s="235">
        <f t="shared" si="47"/>
        <v>0</v>
      </c>
      <c r="CH49" s="188"/>
      <c r="CI49" s="244" t="str">
        <f t="shared" si="23"/>
        <v/>
      </c>
      <c r="CJ49" s="235">
        <f t="shared" si="48"/>
        <v>0</v>
      </c>
      <c r="CK49" s="235">
        <f t="shared" si="48"/>
        <v>0</v>
      </c>
      <c r="CL49" s="235">
        <f t="shared" si="48"/>
        <v>0</v>
      </c>
      <c r="CM49" s="188"/>
      <c r="CN49" s="244" t="str">
        <f t="shared" si="24"/>
        <v/>
      </c>
      <c r="CO49" s="235">
        <f t="shared" si="49"/>
        <v>0</v>
      </c>
      <c r="CP49" s="235">
        <f t="shared" si="49"/>
        <v>0</v>
      </c>
      <c r="CQ49" s="235">
        <f t="shared" si="49"/>
        <v>0</v>
      </c>
      <c r="CR49" s="188"/>
      <c r="CS49" s="244" t="str">
        <f t="shared" si="25"/>
        <v/>
      </c>
      <c r="CT49" s="235">
        <f t="shared" si="50"/>
        <v>0</v>
      </c>
      <c r="CU49" s="235">
        <f t="shared" si="50"/>
        <v>0</v>
      </c>
      <c r="CV49" s="235">
        <f t="shared" si="50"/>
        <v>0</v>
      </c>
      <c r="CW49" s="188"/>
      <c r="CX49" s="244" t="str">
        <f t="shared" si="27"/>
        <v/>
      </c>
      <c r="CY49" s="235">
        <f t="shared" si="51"/>
        <v>0</v>
      </c>
      <c r="CZ49" s="235">
        <f t="shared" si="51"/>
        <v>0</v>
      </c>
      <c r="DA49" s="235">
        <f t="shared" si="51"/>
        <v>0</v>
      </c>
      <c r="DB49" s="188"/>
      <c r="DC49" s="370"/>
      <c r="DD49" s="1086"/>
      <c r="DE49" s="372"/>
      <c r="DF49" s="370"/>
      <c r="DG49" s="1086"/>
      <c r="DH49" s="372"/>
      <c r="DI49" s="370"/>
      <c r="DJ49" s="1086"/>
      <c r="DK49" s="372"/>
      <c r="DL49" s="370"/>
      <c r="DM49" s="1086"/>
      <c r="DN49" s="372"/>
      <c r="DO49" s="370"/>
      <c r="DP49" s="370"/>
      <c r="DQ49" s="243">
        <f t="shared" si="108"/>
        <v>0</v>
      </c>
      <c r="DR49" s="244">
        <f t="shared" si="109"/>
        <v>0</v>
      </c>
      <c r="DS49" s="235">
        <f t="shared" si="54"/>
        <v>0</v>
      </c>
      <c r="DT49" s="244" t="str">
        <f t="shared" si="110"/>
        <v/>
      </c>
      <c r="DU49" s="42" t="str">
        <f t="shared" si="55"/>
        <v/>
      </c>
      <c r="DV49" s="42" t="str">
        <f t="shared" si="56"/>
        <v/>
      </c>
      <c r="DW49" s="42" t="str">
        <f t="shared" si="57"/>
        <v/>
      </c>
      <c r="DX49" s="162"/>
      <c r="DY49" s="42" t="str">
        <f t="shared" si="58"/>
        <v/>
      </c>
      <c r="DZ49" s="42" t="str">
        <f t="shared" si="59"/>
        <v/>
      </c>
      <c r="EA49" s="42" t="str">
        <f t="shared" si="60"/>
        <v/>
      </c>
      <c r="EB49" s="162"/>
      <c r="EC49" s="373"/>
      <c r="ED49" s="188"/>
      <c r="EE49" s="245">
        <f t="shared" si="61"/>
        <v>0</v>
      </c>
      <c r="EF49" s="189"/>
      <c r="EG49" s="245">
        <f t="shared" si="62"/>
        <v>0</v>
      </c>
      <c r="EH49" s="189"/>
      <c r="EI49" s="246" t="str">
        <f t="shared" si="63"/>
        <v/>
      </c>
      <c r="EJ49" s="247" t="str">
        <f t="shared" si="29"/>
        <v/>
      </c>
      <c r="EK49" s="248" t="str">
        <f t="shared" si="30"/>
        <v/>
      </c>
      <c r="EL49" s="248" t="str">
        <f t="shared" si="31"/>
        <v/>
      </c>
      <c r="EM49" s="248" t="str">
        <f t="shared" si="32"/>
        <v/>
      </c>
      <c r="EN49" s="248" t="str">
        <f t="shared" si="64"/>
        <v/>
      </c>
      <c r="EO49" s="248" t="str">
        <f t="shared" si="33"/>
        <v/>
      </c>
      <c r="EP49" s="189"/>
      <c r="EQ49" s="248" t="str">
        <f t="shared" si="65"/>
        <v/>
      </c>
      <c r="ER49" s="248" t="str">
        <f t="shared" si="66"/>
        <v/>
      </c>
      <c r="ES49" s="248" t="str">
        <f t="shared" si="67"/>
        <v/>
      </c>
      <c r="ET49" s="248" t="str">
        <f t="shared" si="68"/>
        <v/>
      </c>
      <c r="EU49" s="248" t="str">
        <f t="shared" si="69"/>
        <v/>
      </c>
      <c r="EV49" s="248" t="str">
        <f t="shared" si="69"/>
        <v/>
      </c>
      <c r="EW49" s="189"/>
      <c r="EX49" s="248" t="str">
        <f t="shared" si="70"/>
        <v/>
      </c>
      <c r="EY49" s="248" t="str">
        <f t="shared" si="71"/>
        <v/>
      </c>
      <c r="EZ49" s="248" t="str">
        <f t="shared" si="72"/>
        <v/>
      </c>
      <c r="FA49" s="248" t="str">
        <f t="shared" si="73"/>
        <v/>
      </c>
      <c r="FB49" s="248" t="str">
        <f t="shared" si="113"/>
        <v/>
      </c>
      <c r="FC49" s="248" t="str">
        <f t="shared" si="113"/>
        <v/>
      </c>
      <c r="FD49" s="189"/>
      <c r="FE49" s="248" t="str">
        <f t="shared" si="74"/>
        <v/>
      </c>
      <c r="FF49" s="248" t="str">
        <f t="shared" si="75"/>
        <v/>
      </c>
      <c r="FG49" s="248" t="str">
        <f t="shared" si="76"/>
        <v/>
      </c>
      <c r="FH49" s="248" t="str">
        <f t="shared" si="77"/>
        <v/>
      </c>
      <c r="FI49" s="248" t="str">
        <f t="shared" si="114"/>
        <v/>
      </c>
      <c r="FJ49" s="248" t="str">
        <f t="shared" si="114"/>
        <v/>
      </c>
      <c r="FK49" s="189"/>
      <c r="FL49" s="370"/>
      <c r="FM49" s="371"/>
      <c r="FN49" s="371"/>
      <c r="FO49" s="611"/>
      <c r="FP49" s="896"/>
      <c r="FQ49" s="370"/>
      <c r="FR49" s="371"/>
      <c r="FS49" s="371"/>
      <c r="FT49" s="611"/>
      <c r="FU49" s="896"/>
      <c r="FV49" s="370"/>
      <c r="FW49" s="371"/>
      <c r="FX49" s="371"/>
      <c r="FY49" s="611"/>
      <c r="FZ49" s="896"/>
      <c r="GA49" s="613"/>
      <c r="GB49" s="189"/>
      <c r="GC49" s="227">
        <f t="shared" si="78"/>
        <v>0</v>
      </c>
      <c r="GD49" s="228">
        <f t="shared" si="79"/>
        <v>0</v>
      </c>
      <c r="GE49" s="229">
        <f t="shared" si="80"/>
        <v>0</v>
      </c>
      <c r="GF49" s="230">
        <f t="shared" si="80"/>
        <v>0</v>
      </c>
      <c r="GG49" s="231" t="str">
        <f t="shared" si="81"/>
        <v/>
      </c>
      <c r="GH49" s="232">
        <f t="shared" si="82"/>
        <v>0</v>
      </c>
      <c r="GI49" s="227">
        <f t="shared" si="83"/>
        <v>0</v>
      </c>
      <c r="GJ49" s="233">
        <f t="shared" si="84"/>
        <v>0</v>
      </c>
      <c r="GK49" s="233">
        <f t="shared" si="85"/>
        <v>0</v>
      </c>
      <c r="GL49" s="234"/>
      <c r="GM49" s="235">
        <f t="shared" si="86"/>
        <v>0</v>
      </c>
      <c r="GN49" s="235">
        <f t="shared" si="87"/>
        <v>0</v>
      </c>
      <c r="GO49" s="235" t="str">
        <f t="shared" si="88"/>
        <v/>
      </c>
      <c r="GP49" s="380"/>
      <c r="GQ49" s="235">
        <f t="shared" si="89"/>
        <v>0</v>
      </c>
      <c r="GR49" s="235">
        <f t="shared" si="90"/>
        <v>0</v>
      </c>
      <c r="GS49" s="235" t="str">
        <f t="shared" si="91"/>
        <v/>
      </c>
      <c r="GT49" s="236"/>
      <c r="GU49" s="237" t="str">
        <f t="shared" si="92"/>
        <v/>
      </c>
      <c r="GV49" s="237" t="str">
        <f t="shared" si="93"/>
        <v/>
      </c>
      <c r="GW49" s="238" t="str">
        <f t="shared" si="94"/>
        <v/>
      </c>
      <c r="GX49" s="238" t="str">
        <f t="shared" si="95"/>
        <v/>
      </c>
      <c r="GY49" s="239"/>
      <c r="GZ49" s="240" t="str">
        <f t="shared" si="96"/>
        <v/>
      </c>
      <c r="HA49" s="235" t="str">
        <f t="shared" si="97"/>
        <v/>
      </c>
      <c r="HB49" s="235" t="str">
        <f t="shared" si="98"/>
        <v/>
      </c>
      <c r="HC49" s="235" t="str">
        <f t="shared" si="99"/>
        <v/>
      </c>
      <c r="HD49" s="235" t="str">
        <f t="shared" si="100"/>
        <v/>
      </c>
      <c r="HE49" s="235" t="str">
        <f t="shared" si="101"/>
        <v/>
      </c>
      <c r="HF49" s="188"/>
      <c r="HG49" s="235" t="str">
        <f t="shared" si="102"/>
        <v/>
      </c>
      <c r="HH49" s="235">
        <f t="shared" si="103"/>
        <v>0</v>
      </c>
      <c r="HI49" s="235">
        <f t="shared" si="103"/>
        <v>0</v>
      </c>
      <c r="HJ49" s="235">
        <f t="shared" si="103"/>
        <v>0</v>
      </c>
      <c r="HK49" s="188"/>
      <c r="HL49" s="235" t="str">
        <f t="shared" si="104"/>
        <v/>
      </c>
      <c r="HM49" s="235">
        <f t="shared" si="105"/>
        <v>0</v>
      </c>
      <c r="HN49" s="235">
        <f t="shared" si="105"/>
        <v>0</v>
      </c>
      <c r="HO49" s="235">
        <f t="shared" si="105"/>
        <v>0</v>
      </c>
      <c r="HP49" s="188"/>
      <c r="HQ49" s="235" t="str">
        <f t="shared" si="106"/>
        <v/>
      </c>
      <c r="HR49" s="235">
        <f t="shared" si="107"/>
        <v>0</v>
      </c>
      <c r="HS49" s="235">
        <f t="shared" si="107"/>
        <v>0</v>
      </c>
      <c r="HT49" s="235">
        <f t="shared" si="107"/>
        <v>0</v>
      </c>
      <c r="HU49" s="162"/>
      <c r="HV49" s="1622"/>
      <c r="HW49" s="1619"/>
      <c r="HX49" s="1619"/>
      <c r="HY49" s="1619"/>
      <c r="HZ49" s="1619"/>
      <c r="IA49" s="1619"/>
      <c r="IB49" s="1619"/>
      <c r="IC49" s="1623"/>
      <c r="ID49" s="162"/>
    </row>
    <row r="50" spans="1:238" ht="21.75" customHeight="1" x14ac:dyDescent="0.25">
      <c r="A50" s="377" t="str">
        <f t="shared" si="36"/>
        <v/>
      </c>
      <c r="B50" s="188">
        <v>24</v>
      </c>
      <c r="C50" s="165"/>
      <c r="D50" s="606" t="str">
        <f t="shared" si="111"/>
        <v/>
      </c>
      <c r="E50" s="606" t="str">
        <f t="shared" si="112"/>
        <v/>
      </c>
      <c r="F50" s="373"/>
      <c r="G50" s="373"/>
      <c r="H50" s="224" t="str">
        <f t="shared" si="37"/>
        <v/>
      </c>
      <c r="I50" s="607"/>
      <c r="J50" s="607"/>
      <c r="K50" s="373"/>
      <c r="L50" s="373"/>
      <c r="M50" s="1097"/>
      <c r="N50" s="1097"/>
      <c r="O50" s="1097"/>
      <c r="P50" s="1098"/>
      <c r="Q50" s="609"/>
      <c r="R50" s="609"/>
      <c r="S50" s="610"/>
      <c r="T50" s="371"/>
      <c r="U50" s="371"/>
      <c r="V50" s="188"/>
      <c r="W50" s="370"/>
      <c r="X50" s="371"/>
      <c r="Y50" s="371"/>
      <c r="Z50" s="611"/>
      <c r="AA50" s="896"/>
      <c r="AB50" s="370"/>
      <c r="AC50" s="371"/>
      <c r="AD50" s="371"/>
      <c r="AE50" s="611"/>
      <c r="AF50" s="896"/>
      <c r="AG50" s="370"/>
      <c r="AH50" s="371"/>
      <c r="AI50" s="371"/>
      <c r="AJ50" s="611"/>
      <c r="AK50" s="896"/>
      <c r="AL50" s="370"/>
      <c r="AM50" s="371"/>
      <c r="AN50" s="371"/>
      <c r="AO50" s="611"/>
      <c r="AP50" s="370"/>
      <c r="AQ50" s="371"/>
      <c r="AR50" s="371"/>
      <c r="AS50" s="611"/>
      <c r="AT50" s="613"/>
      <c r="AU50" s="188"/>
      <c r="AV50" s="249">
        <f t="shared" si="2"/>
        <v>0</v>
      </c>
      <c r="AW50" s="232">
        <f t="shared" si="3"/>
        <v>0</v>
      </c>
      <c r="AX50" s="250">
        <f t="shared" si="4"/>
        <v>0</v>
      </c>
      <c r="AY50" s="251">
        <f t="shared" si="5"/>
        <v>0</v>
      </c>
      <c r="AZ50" s="231" t="str">
        <f t="shared" si="38"/>
        <v/>
      </c>
      <c r="BA50" s="232">
        <f t="shared" si="39"/>
        <v>0</v>
      </c>
      <c r="BB50" s="249">
        <f t="shared" si="6"/>
        <v>0</v>
      </c>
      <c r="BC50" s="231">
        <f t="shared" si="40"/>
        <v>0</v>
      </c>
      <c r="BD50" s="231">
        <f t="shared" si="41"/>
        <v>0</v>
      </c>
      <c r="BE50" s="234"/>
      <c r="BF50" s="235">
        <f t="shared" si="42"/>
        <v>0</v>
      </c>
      <c r="BG50" s="235">
        <f t="shared" si="43"/>
        <v>0</v>
      </c>
      <c r="BH50" s="235">
        <f t="shared" si="44"/>
        <v>0</v>
      </c>
      <c r="BI50" s="380"/>
      <c r="BJ50" s="235">
        <f t="shared" si="7"/>
        <v>0</v>
      </c>
      <c r="BK50" s="235">
        <f t="shared" si="45"/>
        <v>0</v>
      </c>
      <c r="BL50" s="235" t="str">
        <f t="shared" si="46"/>
        <v/>
      </c>
      <c r="BM50" s="236"/>
      <c r="BN50" s="237" t="str">
        <f t="shared" si="8"/>
        <v/>
      </c>
      <c r="BO50" s="237" t="str">
        <f t="shared" si="9"/>
        <v/>
      </c>
      <c r="BP50" s="238" t="str">
        <f t="shared" si="10"/>
        <v/>
      </c>
      <c r="BQ50" s="238" t="str">
        <f t="shared" si="11"/>
        <v/>
      </c>
      <c r="BR50" s="239"/>
      <c r="BS50" s="252" t="str">
        <f t="shared" si="12"/>
        <v/>
      </c>
      <c r="BT50" s="244" t="str">
        <f t="shared" si="13"/>
        <v/>
      </c>
      <c r="BU50" s="244" t="str">
        <f t="shared" si="14"/>
        <v/>
      </c>
      <c r="BV50" s="244" t="str">
        <f t="shared" si="15"/>
        <v/>
      </c>
      <c r="BW50" s="244" t="str">
        <f t="shared" si="16"/>
        <v/>
      </c>
      <c r="BX50" s="244" t="str">
        <f t="shared" si="17"/>
        <v/>
      </c>
      <c r="BY50" s="244" t="str">
        <f t="shared" si="18"/>
        <v/>
      </c>
      <c r="BZ50" s="244" t="str">
        <f t="shared" si="19"/>
        <v/>
      </c>
      <c r="CA50" s="244" t="str">
        <f t="shared" si="20"/>
        <v/>
      </c>
      <c r="CB50" s="253" t="str">
        <f t="shared" si="21"/>
        <v/>
      </c>
      <c r="CC50" s="188"/>
      <c r="CD50" s="244" t="str">
        <f t="shared" si="22"/>
        <v/>
      </c>
      <c r="CE50" s="235">
        <f t="shared" si="47"/>
        <v>0</v>
      </c>
      <c r="CF50" s="235">
        <f t="shared" si="47"/>
        <v>0</v>
      </c>
      <c r="CG50" s="235">
        <f t="shared" si="47"/>
        <v>0</v>
      </c>
      <c r="CH50" s="188"/>
      <c r="CI50" s="244" t="str">
        <f t="shared" si="23"/>
        <v/>
      </c>
      <c r="CJ50" s="235">
        <f t="shared" si="48"/>
        <v>0</v>
      </c>
      <c r="CK50" s="235">
        <f t="shared" si="48"/>
        <v>0</v>
      </c>
      <c r="CL50" s="235">
        <f t="shared" si="48"/>
        <v>0</v>
      </c>
      <c r="CM50" s="188"/>
      <c r="CN50" s="244" t="str">
        <f t="shared" si="24"/>
        <v/>
      </c>
      <c r="CO50" s="235">
        <f t="shared" si="49"/>
        <v>0</v>
      </c>
      <c r="CP50" s="235">
        <f t="shared" si="49"/>
        <v>0</v>
      </c>
      <c r="CQ50" s="235">
        <f t="shared" si="49"/>
        <v>0</v>
      </c>
      <c r="CR50" s="188"/>
      <c r="CS50" s="244" t="str">
        <f t="shared" si="25"/>
        <v/>
      </c>
      <c r="CT50" s="235">
        <f t="shared" si="50"/>
        <v>0</v>
      </c>
      <c r="CU50" s="235">
        <f t="shared" si="50"/>
        <v>0</v>
      </c>
      <c r="CV50" s="235">
        <f t="shared" si="50"/>
        <v>0</v>
      </c>
      <c r="CW50" s="188"/>
      <c r="CX50" s="244" t="str">
        <f t="shared" si="27"/>
        <v/>
      </c>
      <c r="CY50" s="235">
        <f t="shared" si="51"/>
        <v>0</v>
      </c>
      <c r="CZ50" s="235">
        <f t="shared" si="51"/>
        <v>0</v>
      </c>
      <c r="DA50" s="235">
        <f t="shared" si="51"/>
        <v>0</v>
      </c>
      <c r="DB50" s="188"/>
      <c r="DC50" s="370"/>
      <c r="DD50" s="1086"/>
      <c r="DE50" s="372"/>
      <c r="DF50" s="370"/>
      <c r="DG50" s="1086"/>
      <c r="DH50" s="372"/>
      <c r="DI50" s="370"/>
      <c r="DJ50" s="1086"/>
      <c r="DK50" s="372"/>
      <c r="DL50" s="370"/>
      <c r="DM50" s="1086"/>
      <c r="DN50" s="372"/>
      <c r="DO50" s="370"/>
      <c r="DP50" s="370"/>
      <c r="DQ50" s="243">
        <f t="shared" si="108"/>
        <v>0</v>
      </c>
      <c r="DR50" s="244">
        <f t="shared" si="109"/>
        <v>0</v>
      </c>
      <c r="DS50" s="235">
        <f t="shared" si="54"/>
        <v>0</v>
      </c>
      <c r="DT50" s="244" t="str">
        <f t="shared" si="110"/>
        <v/>
      </c>
      <c r="DU50" s="42" t="str">
        <f t="shared" si="55"/>
        <v/>
      </c>
      <c r="DV50" s="42" t="str">
        <f t="shared" si="56"/>
        <v/>
      </c>
      <c r="DW50" s="42" t="str">
        <f t="shared" si="57"/>
        <v/>
      </c>
      <c r="DX50" s="162"/>
      <c r="DY50" s="42" t="str">
        <f t="shared" si="58"/>
        <v/>
      </c>
      <c r="DZ50" s="42" t="str">
        <f t="shared" si="59"/>
        <v/>
      </c>
      <c r="EA50" s="42" t="str">
        <f t="shared" si="60"/>
        <v/>
      </c>
      <c r="EB50" s="162"/>
      <c r="EC50" s="373"/>
      <c r="ED50" s="188"/>
      <c r="EE50" s="245">
        <f t="shared" si="61"/>
        <v>0</v>
      </c>
      <c r="EF50" s="189"/>
      <c r="EG50" s="245">
        <f t="shared" si="62"/>
        <v>0</v>
      </c>
      <c r="EH50" s="189"/>
      <c r="EI50" s="246" t="str">
        <f t="shared" si="63"/>
        <v/>
      </c>
      <c r="EJ50" s="247" t="str">
        <f t="shared" si="29"/>
        <v/>
      </c>
      <c r="EK50" s="248" t="str">
        <f t="shared" si="30"/>
        <v/>
      </c>
      <c r="EL50" s="248" t="str">
        <f t="shared" si="31"/>
        <v/>
      </c>
      <c r="EM50" s="248" t="str">
        <f t="shared" si="32"/>
        <v/>
      </c>
      <c r="EN50" s="248" t="str">
        <f t="shared" si="64"/>
        <v/>
      </c>
      <c r="EO50" s="248" t="str">
        <f t="shared" si="33"/>
        <v/>
      </c>
      <c r="EP50" s="189"/>
      <c r="EQ50" s="248" t="str">
        <f t="shared" si="65"/>
        <v/>
      </c>
      <c r="ER50" s="248" t="str">
        <f t="shared" si="66"/>
        <v/>
      </c>
      <c r="ES50" s="248" t="str">
        <f t="shared" si="67"/>
        <v/>
      </c>
      <c r="ET50" s="248" t="str">
        <f t="shared" si="68"/>
        <v/>
      </c>
      <c r="EU50" s="248" t="str">
        <f t="shared" si="69"/>
        <v/>
      </c>
      <c r="EV50" s="248" t="str">
        <f t="shared" si="69"/>
        <v/>
      </c>
      <c r="EW50" s="189"/>
      <c r="EX50" s="248" t="str">
        <f t="shared" si="70"/>
        <v/>
      </c>
      <c r="EY50" s="248" t="str">
        <f t="shared" si="71"/>
        <v/>
      </c>
      <c r="EZ50" s="248" t="str">
        <f t="shared" si="72"/>
        <v/>
      </c>
      <c r="FA50" s="248" t="str">
        <f t="shared" si="73"/>
        <v/>
      </c>
      <c r="FB50" s="248" t="str">
        <f t="shared" si="113"/>
        <v/>
      </c>
      <c r="FC50" s="248" t="str">
        <f t="shared" si="113"/>
        <v/>
      </c>
      <c r="FD50" s="189"/>
      <c r="FE50" s="248" t="str">
        <f t="shared" si="74"/>
        <v/>
      </c>
      <c r="FF50" s="248" t="str">
        <f t="shared" si="75"/>
        <v/>
      </c>
      <c r="FG50" s="248" t="str">
        <f t="shared" si="76"/>
        <v/>
      </c>
      <c r="FH50" s="248" t="str">
        <f t="shared" si="77"/>
        <v/>
      </c>
      <c r="FI50" s="248" t="str">
        <f t="shared" si="114"/>
        <v/>
      </c>
      <c r="FJ50" s="248" t="str">
        <f t="shared" si="114"/>
        <v/>
      </c>
      <c r="FK50" s="189"/>
      <c r="FL50" s="370"/>
      <c r="FM50" s="371"/>
      <c r="FN50" s="371"/>
      <c r="FO50" s="611"/>
      <c r="FP50" s="896"/>
      <c r="FQ50" s="370"/>
      <c r="FR50" s="371"/>
      <c r="FS50" s="371"/>
      <c r="FT50" s="611"/>
      <c r="FU50" s="896"/>
      <c r="FV50" s="370"/>
      <c r="FW50" s="371"/>
      <c r="FX50" s="371"/>
      <c r="FY50" s="611"/>
      <c r="FZ50" s="896"/>
      <c r="GA50" s="613"/>
      <c r="GB50" s="189"/>
      <c r="GC50" s="227">
        <f t="shared" si="78"/>
        <v>0</v>
      </c>
      <c r="GD50" s="228">
        <f t="shared" si="79"/>
        <v>0</v>
      </c>
      <c r="GE50" s="229">
        <f t="shared" si="80"/>
        <v>0</v>
      </c>
      <c r="GF50" s="230">
        <f t="shared" si="80"/>
        <v>0</v>
      </c>
      <c r="GG50" s="231" t="str">
        <f t="shared" si="81"/>
        <v/>
      </c>
      <c r="GH50" s="232">
        <f t="shared" si="82"/>
        <v>0</v>
      </c>
      <c r="GI50" s="227">
        <f t="shared" si="83"/>
        <v>0</v>
      </c>
      <c r="GJ50" s="233">
        <f t="shared" si="84"/>
        <v>0</v>
      </c>
      <c r="GK50" s="233">
        <f t="shared" si="85"/>
        <v>0</v>
      </c>
      <c r="GL50" s="234"/>
      <c r="GM50" s="235">
        <f t="shared" si="86"/>
        <v>0</v>
      </c>
      <c r="GN50" s="235">
        <f t="shared" si="87"/>
        <v>0</v>
      </c>
      <c r="GO50" s="235" t="str">
        <f t="shared" si="88"/>
        <v/>
      </c>
      <c r="GP50" s="380"/>
      <c r="GQ50" s="235">
        <f t="shared" si="89"/>
        <v>0</v>
      </c>
      <c r="GR50" s="235">
        <f t="shared" si="90"/>
        <v>0</v>
      </c>
      <c r="GS50" s="235" t="str">
        <f t="shared" si="91"/>
        <v/>
      </c>
      <c r="GT50" s="236"/>
      <c r="GU50" s="237" t="str">
        <f t="shared" si="92"/>
        <v/>
      </c>
      <c r="GV50" s="237" t="str">
        <f t="shared" si="93"/>
        <v/>
      </c>
      <c r="GW50" s="238" t="str">
        <f t="shared" si="94"/>
        <v/>
      </c>
      <c r="GX50" s="238" t="str">
        <f t="shared" si="95"/>
        <v/>
      </c>
      <c r="GY50" s="239"/>
      <c r="GZ50" s="240" t="str">
        <f t="shared" si="96"/>
        <v/>
      </c>
      <c r="HA50" s="235" t="str">
        <f t="shared" si="97"/>
        <v/>
      </c>
      <c r="HB50" s="235" t="str">
        <f t="shared" si="98"/>
        <v/>
      </c>
      <c r="HC50" s="235" t="str">
        <f t="shared" si="99"/>
        <v/>
      </c>
      <c r="HD50" s="235" t="str">
        <f t="shared" si="100"/>
        <v/>
      </c>
      <c r="HE50" s="235" t="str">
        <f t="shared" si="101"/>
        <v/>
      </c>
      <c r="HF50" s="188"/>
      <c r="HG50" s="235" t="str">
        <f t="shared" si="102"/>
        <v/>
      </c>
      <c r="HH50" s="235">
        <f t="shared" si="103"/>
        <v>0</v>
      </c>
      <c r="HI50" s="235">
        <f t="shared" si="103"/>
        <v>0</v>
      </c>
      <c r="HJ50" s="235">
        <f t="shared" si="103"/>
        <v>0</v>
      </c>
      <c r="HK50" s="188"/>
      <c r="HL50" s="235" t="str">
        <f t="shared" si="104"/>
        <v/>
      </c>
      <c r="HM50" s="235">
        <f t="shared" si="105"/>
        <v>0</v>
      </c>
      <c r="HN50" s="235">
        <f t="shared" si="105"/>
        <v>0</v>
      </c>
      <c r="HO50" s="235">
        <f t="shared" si="105"/>
        <v>0</v>
      </c>
      <c r="HP50" s="188"/>
      <c r="HQ50" s="235" t="str">
        <f t="shared" si="106"/>
        <v/>
      </c>
      <c r="HR50" s="235">
        <f t="shared" si="107"/>
        <v>0</v>
      </c>
      <c r="HS50" s="235">
        <f t="shared" si="107"/>
        <v>0</v>
      </c>
      <c r="HT50" s="235">
        <f t="shared" si="107"/>
        <v>0</v>
      </c>
      <c r="HU50" s="162"/>
      <c r="HV50" s="1622"/>
      <c r="HW50" s="1619"/>
      <c r="HX50" s="1619"/>
      <c r="HY50" s="1619"/>
      <c r="HZ50" s="1619"/>
      <c r="IA50" s="1619"/>
      <c r="IB50" s="1619"/>
      <c r="IC50" s="1623"/>
      <c r="ID50" s="162"/>
    </row>
    <row r="51" spans="1:238" ht="21.75" customHeight="1" x14ac:dyDescent="0.25">
      <c r="A51" s="377" t="str">
        <f t="shared" si="36"/>
        <v/>
      </c>
      <c r="B51" s="188">
        <v>25</v>
      </c>
      <c r="C51" s="164"/>
      <c r="D51" s="606" t="str">
        <f t="shared" si="111"/>
        <v/>
      </c>
      <c r="E51" s="606" t="str">
        <f t="shared" si="112"/>
        <v/>
      </c>
      <c r="F51" s="373"/>
      <c r="G51" s="373"/>
      <c r="H51" s="224" t="str">
        <f t="shared" si="37"/>
        <v/>
      </c>
      <c r="I51" s="607"/>
      <c r="J51" s="607"/>
      <c r="K51" s="373"/>
      <c r="L51" s="373"/>
      <c r="M51" s="1097"/>
      <c r="N51" s="1097"/>
      <c r="O51" s="1097"/>
      <c r="P51" s="1098"/>
      <c r="Q51" s="609"/>
      <c r="R51" s="609"/>
      <c r="S51" s="610"/>
      <c r="T51" s="371"/>
      <c r="U51" s="371"/>
      <c r="V51" s="188"/>
      <c r="W51" s="370"/>
      <c r="X51" s="371"/>
      <c r="Y51" s="371"/>
      <c r="Z51" s="611"/>
      <c r="AA51" s="896"/>
      <c r="AB51" s="370"/>
      <c r="AC51" s="371"/>
      <c r="AD51" s="371"/>
      <c r="AE51" s="611"/>
      <c r="AF51" s="896"/>
      <c r="AG51" s="370"/>
      <c r="AH51" s="371"/>
      <c r="AI51" s="371"/>
      <c r="AJ51" s="611"/>
      <c r="AK51" s="896"/>
      <c r="AL51" s="370"/>
      <c r="AM51" s="371"/>
      <c r="AN51" s="371"/>
      <c r="AO51" s="611"/>
      <c r="AP51" s="370"/>
      <c r="AQ51" s="371"/>
      <c r="AR51" s="371"/>
      <c r="AS51" s="611"/>
      <c r="AT51" s="613"/>
      <c r="AU51" s="188"/>
      <c r="AV51" s="249">
        <f t="shared" si="2"/>
        <v>0</v>
      </c>
      <c r="AW51" s="232">
        <f t="shared" si="3"/>
        <v>0</v>
      </c>
      <c r="AX51" s="250">
        <f t="shared" si="4"/>
        <v>0</v>
      </c>
      <c r="AY51" s="251">
        <f t="shared" si="5"/>
        <v>0</v>
      </c>
      <c r="AZ51" s="231" t="str">
        <f t="shared" si="38"/>
        <v/>
      </c>
      <c r="BA51" s="232">
        <f t="shared" si="39"/>
        <v>0</v>
      </c>
      <c r="BB51" s="249">
        <f t="shared" si="6"/>
        <v>0</v>
      </c>
      <c r="BC51" s="231">
        <f t="shared" si="40"/>
        <v>0</v>
      </c>
      <c r="BD51" s="231">
        <f t="shared" si="41"/>
        <v>0</v>
      </c>
      <c r="BE51" s="234"/>
      <c r="BF51" s="235">
        <f t="shared" si="42"/>
        <v>0</v>
      </c>
      <c r="BG51" s="235">
        <f t="shared" si="43"/>
        <v>0</v>
      </c>
      <c r="BH51" s="235">
        <f t="shared" si="44"/>
        <v>0</v>
      </c>
      <c r="BI51" s="380"/>
      <c r="BJ51" s="235">
        <f t="shared" si="7"/>
        <v>0</v>
      </c>
      <c r="BK51" s="235">
        <f t="shared" si="45"/>
        <v>0</v>
      </c>
      <c r="BL51" s="235" t="str">
        <f t="shared" si="46"/>
        <v/>
      </c>
      <c r="BM51" s="236"/>
      <c r="BN51" s="237" t="str">
        <f t="shared" si="8"/>
        <v/>
      </c>
      <c r="BO51" s="237" t="str">
        <f t="shared" si="9"/>
        <v/>
      </c>
      <c r="BP51" s="238" t="str">
        <f t="shared" si="10"/>
        <v/>
      </c>
      <c r="BQ51" s="238" t="str">
        <f t="shared" si="11"/>
        <v/>
      </c>
      <c r="BR51" s="239"/>
      <c r="BS51" s="252" t="str">
        <f t="shared" si="12"/>
        <v/>
      </c>
      <c r="BT51" s="244" t="str">
        <f t="shared" si="13"/>
        <v/>
      </c>
      <c r="BU51" s="244" t="str">
        <f t="shared" si="14"/>
        <v/>
      </c>
      <c r="BV51" s="244" t="str">
        <f t="shared" si="15"/>
        <v/>
      </c>
      <c r="BW51" s="244" t="str">
        <f t="shared" si="16"/>
        <v/>
      </c>
      <c r="BX51" s="244" t="str">
        <f t="shared" si="17"/>
        <v/>
      </c>
      <c r="BY51" s="244" t="str">
        <f t="shared" si="18"/>
        <v/>
      </c>
      <c r="BZ51" s="244" t="str">
        <f t="shared" si="19"/>
        <v/>
      </c>
      <c r="CA51" s="244" t="str">
        <f t="shared" si="20"/>
        <v/>
      </c>
      <c r="CB51" s="253" t="str">
        <f t="shared" si="21"/>
        <v/>
      </c>
      <c r="CC51" s="188"/>
      <c r="CD51" s="244" t="str">
        <f t="shared" si="22"/>
        <v/>
      </c>
      <c r="CE51" s="235">
        <f t="shared" si="47"/>
        <v>0</v>
      </c>
      <c r="CF51" s="235">
        <f t="shared" si="47"/>
        <v>0</v>
      </c>
      <c r="CG51" s="235">
        <f t="shared" si="47"/>
        <v>0</v>
      </c>
      <c r="CH51" s="188"/>
      <c r="CI51" s="244" t="str">
        <f t="shared" si="23"/>
        <v/>
      </c>
      <c r="CJ51" s="235">
        <f t="shared" si="48"/>
        <v>0</v>
      </c>
      <c r="CK51" s="235">
        <f t="shared" si="48"/>
        <v>0</v>
      </c>
      <c r="CL51" s="235">
        <f t="shared" si="48"/>
        <v>0</v>
      </c>
      <c r="CM51" s="188"/>
      <c r="CN51" s="244" t="str">
        <f t="shared" si="24"/>
        <v/>
      </c>
      <c r="CO51" s="235">
        <f t="shared" si="49"/>
        <v>0</v>
      </c>
      <c r="CP51" s="235">
        <f t="shared" si="49"/>
        <v>0</v>
      </c>
      <c r="CQ51" s="235">
        <f t="shared" si="49"/>
        <v>0</v>
      </c>
      <c r="CR51" s="188"/>
      <c r="CS51" s="244" t="str">
        <f t="shared" si="25"/>
        <v/>
      </c>
      <c r="CT51" s="235">
        <f t="shared" si="50"/>
        <v>0</v>
      </c>
      <c r="CU51" s="235">
        <f t="shared" si="50"/>
        <v>0</v>
      </c>
      <c r="CV51" s="235">
        <f t="shared" si="50"/>
        <v>0</v>
      </c>
      <c r="CW51" s="188"/>
      <c r="CX51" s="244" t="str">
        <f t="shared" si="27"/>
        <v/>
      </c>
      <c r="CY51" s="235">
        <f t="shared" si="51"/>
        <v>0</v>
      </c>
      <c r="CZ51" s="235">
        <f t="shared" si="51"/>
        <v>0</v>
      </c>
      <c r="DA51" s="235">
        <f t="shared" si="51"/>
        <v>0</v>
      </c>
      <c r="DB51" s="188"/>
      <c r="DC51" s="370"/>
      <c r="DD51" s="1086"/>
      <c r="DE51" s="372"/>
      <c r="DF51" s="370"/>
      <c r="DG51" s="1086"/>
      <c r="DH51" s="372"/>
      <c r="DI51" s="370"/>
      <c r="DJ51" s="1086"/>
      <c r="DK51" s="372"/>
      <c r="DL51" s="370"/>
      <c r="DM51" s="1086"/>
      <c r="DN51" s="372"/>
      <c r="DO51" s="370"/>
      <c r="DP51" s="370"/>
      <c r="DQ51" s="243">
        <f t="shared" si="108"/>
        <v>0</v>
      </c>
      <c r="DR51" s="244">
        <f t="shared" si="109"/>
        <v>0</v>
      </c>
      <c r="DS51" s="235">
        <f t="shared" si="54"/>
        <v>0</v>
      </c>
      <c r="DT51" s="244" t="str">
        <f t="shared" si="110"/>
        <v/>
      </c>
      <c r="DU51" s="42" t="str">
        <f t="shared" si="55"/>
        <v/>
      </c>
      <c r="DV51" s="42" t="str">
        <f t="shared" si="56"/>
        <v/>
      </c>
      <c r="DW51" s="42" t="str">
        <f t="shared" si="57"/>
        <v/>
      </c>
      <c r="DX51" s="162"/>
      <c r="DY51" s="42" t="str">
        <f t="shared" si="58"/>
        <v/>
      </c>
      <c r="DZ51" s="42" t="str">
        <f t="shared" si="59"/>
        <v/>
      </c>
      <c r="EA51" s="42" t="str">
        <f t="shared" si="60"/>
        <v/>
      </c>
      <c r="EB51" s="162"/>
      <c r="EC51" s="373"/>
      <c r="ED51" s="188"/>
      <c r="EE51" s="245">
        <f t="shared" si="61"/>
        <v>0</v>
      </c>
      <c r="EF51" s="189"/>
      <c r="EG51" s="245">
        <f t="shared" si="62"/>
        <v>0</v>
      </c>
      <c r="EH51" s="189"/>
      <c r="EI51" s="246" t="str">
        <f t="shared" si="63"/>
        <v/>
      </c>
      <c r="EJ51" s="247" t="str">
        <f t="shared" si="29"/>
        <v/>
      </c>
      <c r="EK51" s="248" t="str">
        <f t="shared" si="30"/>
        <v/>
      </c>
      <c r="EL51" s="248" t="str">
        <f t="shared" si="31"/>
        <v/>
      </c>
      <c r="EM51" s="248" t="str">
        <f t="shared" si="32"/>
        <v/>
      </c>
      <c r="EN51" s="248" t="str">
        <f t="shared" si="64"/>
        <v/>
      </c>
      <c r="EO51" s="248" t="str">
        <f t="shared" si="33"/>
        <v/>
      </c>
      <c r="EP51" s="189"/>
      <c r="EQ51" s="248" t="str">
        <f t="shared" si="65"/>
        <v/>
      </c>
      <c r="ER51" s="248" t="str">
        <f t="shared" si="66"/>
        <v/>
      </c>
      <c r="ES51" s="248" t="str">
        <f t="shared" si="67"/>
        <v/>
      </c>
      <c r="ET51" s="248" t="str">
        <f t="shared" si="68"/>
        <v/>
      </c>
      <c r="EU51" s="248" t="str">
        <f t="shared" si="69"/>
        <v/>
      </c>
      <c r="EV51" s="248" t="str">
        <f t="shared" si="69"/>
        <v/>
      </c>
      <c r="EW51" s="189"/>
      <c r="EX51" s="248" t="str">
        <f t="shared" si="70"/>
        <v/>
      </c>
      <c r="EY51" s="248" t="str">
        <f t="shared" si="71"/>
        <v/>
      </c>
      <c r="EZ51" s="248" t="str">
        <f t="shared" si="72"/>
        <v/>
      </c>
      <c r="FA51" s="248" t="str">
        <f t="shared" si="73"/>
        <v/>
      </c>
      <c r="FB51" s="248" t="str">
        <f t="shared" si="113"/>
        <v/>
      </c>
      <c r="FC51" s="248" t="str">
        <f t="shared" si="113"/>
        <v/>
      </c>
      <c r="FD51" s="189"/>
      <c r="FE51" s="248" t="str">
        <f t="shared" si="74"/>
        <v/>
      </c>
      <c r="FF51" s="248" t="str">
        <f t="shared" si="75"/>
        <v/>
      </c>
      <c r="FG51" s="248" t="str">
        <f t="shared" si="76"/>
        <v/>
      </c>
      <c r="FH51" s="248" t="str">
        <f t="shared" si="77"/>
        <v/>
      </c>
      <c r="FI51" s="248" t="str">
        <f t="shared" si="114"/>
        <v/>
      </c>
      <c r="FJ51" s="248" t="str">
        <f t="shared" si="114"/>
        <v/>
      </c>
      <c r="FK51" s="189"/>
      <c r="FL51" s="370"/>
      <c r="FM51" s="371"/>
      <c r="FN51" s="371"/>
      <c r="FO51" s="611"/>
      <c r="FP51" s="896"/>
      <c r="FQ51" s="370"/>
      <c r="FR51" s="371"/>
      <c r="FS51" s="371"/>
      <c r="FT51" s="611"/>
      <c r="FU51" s="896"/>
      <c r="FV51" s="370"/>
      <c r="FW51" s="371"/>
      <c r="FX51" s="371"/>
      <c r="FY51" s="611"/>
      <c r="FZ51" s="896"/>
      <c r="GA51" s="613"/>
      <c r="GB51" s="189"/>
      <c r="GC51" s="227">
        <f t="shared" si="78"/>
        <v>0</v>
      </c>
      <c r="GD51" s="228">
        <f t="shared" si="79"/>
        <v>0</v>
      </c>
      <c r="GE51" s="229">
        <f t="shared" si="80"/>
        <v>0</v>
      </c>
      <c r="GF51" s="230">
        <f t="shared" si="80"/>
        <v>0</v>
      </c>
      <c r="GG51" s="231" t="str">
        <f t="shared" si="81"/>
        <v/>
      </c>
      <c r="GH51" s="232">
        <f t="shared" si="82"/>
        <v>0</v>
      </c>
      <c r="GI51" s="227">
        <f t="shared" si="83"/>
        <v>0</v>
      </c>
      <c r="GJ51" s="233">
        <f t="shared" si="84"/>
        <v>0</v>
      </c>
      <c r="GK51" s="233">
        <f t="shared" si="85"/>
        <v>0</v>
      </c>
      <c r="GL51" s="234"/>
      <c r="GM51" s="235">
        <f t="shared" si="86"/>
        <v>0</v>
      </c>
      <c r="GN51" s="235">
        <f t="shared" si="87"/>
        <v>0</v>
      </c>
      <c r="GO51" s="235" t="str">
        <f t="shared" si="88"/>
        <v/>
      </c>
      <c r="GP51" s="380"/>
      <c r="GQ51" s="235">
        <f t="shared" si="89"/>
        <v>0</v>
      </c>
      <c r="GR51" s="235">
        <f t="shared" si="90"/>
        <v>0</v>
      </c>
      <c r="GS51" s="235" t="str">
        <f t="shared" si="91"/>
        <v/>
      </c>
      <c r="GT51" s="236"/>
      <c r="GU51" s="237" t="str">
        <f t="shared" si="92"/>
        <v/>
      </c>
      <c r="GV51" s="237" t="str">
        <f t="shared" si="93"/>
        <v/>
      </c>
      <c r="GW51" s="238" t="str">
        <f t="shared" si="94"/>
        <v/>
      </c>
      <c r="GX51" s="238" t="str">
        <f t="shared" si="95"/>
        <v/>
      </c>
      <c r="GY51" s="239"/>
      <c r="GZ51" s="240" t="str">
        <f t="shared" si="96"/>
        <v/>
      </c>
      <c r="HA51" s="235" t="str">
        <f t="shared" si="97"/>
        <v/>
      </c>
      <c r="HB51" s="235" t="str">
        <f t="shared" si="98"/>
        <v/>
      </c>
      <c r="HC51" s="235" t="str">
        <f t="shared" si="99"/>
        <v/>
      </c>
      <c r="HD51" s="235" t="str">
        <f t="shared" si="100"/>
        <v/>
      </c>
      <c r="HE51" s="235" t="str">
        <f t="shared" si="101"/>
        <v/>
      </c>
      <c r="HF51" s="188"/>
      <c r="HG51" s="235" t="str">
        <f t="shared" si="102"/>
        <v/>
      </c>
      <c r="HH51" s="235">
        <f t="shared" si="103"/>
        <v>0</v>
      </c>
      <c r="HI51" s="235">
        <f t="shared" si="103"/>
        <v>0</v>
      </c>
      <c r="HJ51" s="235">
        <f t="shared" si="103"/>
        <v>0</v>
      </c>
      <c r="HK51" s="188"/>
      <c r="HL51" s="235" t="str">
        <f t="shared" si="104"/>
        <v/>
      </c>
      <c r="HM51" s="235">
        <f t="shared" si="105"/>
        <v>0</v>
      </c>
      <c r="HN51" s="235">
        <f t="shared" si="105"/>
        <v>0</v>
      </c>
      <c r="HO51" s="235">
        <f t="shared" si="105"/>
        <v>0</v>
      </c>
      <c r="HP51" s="188"/>
      <c r="HQ51" s="235" t="str">
        <f t="shared" si="106"/>
        <v/>
      </c>
      <c r="HR51" s="235">
        <f t="shared" si="107"/>
        <v>0</v>
      </c>
      <c r="HS51" s="235">
        <f t="shared" si="107"/>
        <v>0</v>
      </c>
      <c r="HT51" s="235">
        <f t="shared" si="107"/>
        <v>0</v>
      </c>
      <c r="HU51" s="162"/>
      <c r="HV51" s="1622"/>
      <c r="HW51" s="1619"/>
      <c r="HX51" s="1619"/>
      <c r="HY51" s="1619"/>
      <c r="HZ51" s="1619"/>
      <c r="IA51" s="1619"/>
      <c r="IB51" s="1619"/>
      <c r="IC51" s="1623"/>
      <c r="ID51" s="162"/>
    </row>
    <row r="52" spans="1:238" ht="21.75" customHeight="1" x14ac:dyDescent="0.25">
      <c r="A52" s="377" t="str">
        <f t="shared" si="36"/>
        <v/>
      </c>
      <c r="B52" s="188">
        <v>26</v>
      </c>
      <c r="C52" s="164"/>
      <c r="D52" s="606" t="str">
        <f t="shared" si="111"/>
        <v/>
      </c>
      <c r="E52" s="606" t="str">
        <f t="shared" si="112"/>
        <v/>
      </c>
      <c r="F52" s="373"/>
      <c r="G52" s="373"/>
      <c r="H52" s="224" t="str">
        <f t="shared" si="37"/>
        <v/>
      </c>
      <c r="I52" s="607"/>
      <c r="J52" s="607"/>
      <c r="K52" s="373"/>
      <c r="L52" s="373"/>
      <c r="M52" s="1097"/>
      <c r="N52" s="1097"/>
      <c r="O52" s="1097"/>
      <c r="P52" s="1098"/>
      <c r="Q52" s="609"/>
      <c r="R52" s="609"/>
      <c r="S52" s="610"/>
      <c r="T52" s="371"/>
      <c r="U52" s="371"/>
      <c r="V52" s="188"/>
      <c r="W52" s="370"/>
      <c r="X52" s="371"/>
      <c r="Y52" s="371"/>
      <c r="Z52" s="611"/>
      <c r="AA52" s="896"/>
      <c r="AB52" s="370"/>
      <c r="AC52" s="371"/>
      <c r="AD52" s="371"/>
      <c r="AE52" s="611"/>
      <c r="AF52" s="896"/>
      <c r="AG52" s="370"/>
      <c r="AH52" s="371"/>
      <c r="AI52" s="371"/>
      <c r="AJ52" s="611"/>
      <c r="AK52" s="896"/>
      <c r="AL52" s="370"/>
      <c r="AM52" s="371"/>
      <c r="AN52" s="371"/>
      <c r="AO52" s="611"/>
      <c r="AP52" s="370"/>
      <c r="AQ52" s="371"/>
      <c r="AR52" s="371"/>
      <c r="AS52" s="611"/>
      <c r="AT52" s="613"/>
      <c r="AU52" s="188"/>
      <c r="AV52" s="249">
        <f t="shared" si="2"/>
        <v>0</v>
      </c>
      <c r="AW52" s="232">
        <f t="shared" si="3"/>
        <v>0</v>
      </c>
      <c r="AX52" s="250">
        <f t="shared" si="4"/>
        <v>0</v>
      </c>
      <c r="AY52" s="251">
        <f t="shared" si="5"/>
        <v>0</v>
      </c>
      <c r="AZ52" s="231" t="str">
        <f t="shared" si="38"/>
        <v/>
      </c>
      <c r="BA52" s="232">
        <f t="shared" si="39"/>
        <v>0</v>
      </c>
      <c r="BB52" s="249">
        <f t="shared" si="6"/>
        <v>0</v>
      </c>
      <c r="BC52" s="231">
        <f t="shared" si="40"/>
        <v>0</v>
      </c>
      <c r="BD52" s="231">
        <f t="shared" si="41"/>
        <v>0</v>
      </c>
      <c r="BE52" s="234"/>
      <c r="BF52" s="235">
        <f t="shared" si="42"/>
        <v>0</v>
      </c>
      <c r="BG52" s="235">
        <f t="shared" si="43"/>
        <v>0</v>
      </c>
      <c r="BH52" s="235">
        <f t="shared" si="44"/>
        <v>0</v>
      </c>
      <c r="BI52" s="380"/>
      <c r="BJ52" s="235">
        <f t="shared" si="7"/>
        <v>0</v>
      </c>
      <c r="BK52" s="235">
        <f t="shared" si="45"/>
        <v>0</v>
      </c>
      <c r="BL52" s="235" t="str">
        <f t="shared" si="46"/>
        <v/>
      </c>
      <c r="BM52" s="236"/>
      <c r="BN52" s="237" t="str">
        <f t="shared" si="8"/>
        <v/>
      </c>
      <c r="BO52" s="237" t="str">
        <f t="shared" si="9"/>
        <v/>
      </c>
      <c r="BP52" s="238" t="str">
        <f t="shared" si="10"/>
        <v/>
      </c>
      <c r="BQ52" s="238" t="str">
        <f t="shared" si="11"/>
        <v/>
      </c>
      <c r="BR52" s="239"/>
      <c r="BS52" s="252" t="str">
        <f t="shared" si="12"/>
        <v/>
      </c>
      <c r="BT52" s="244" t="str">
        <f t="shared" si="13"/>
        <v/>
      </c>
      <c r="BU52" s="244" t="str">
        <f t="shared" si="14"/>
        <v/>
      </c>
      <c r="BV52" s="244" t="str">
        <f t="shared" si="15"/>
        <v/>
      </c>
      <c r="BW52" s="244" t="str">
        <f t="shared" si="16"/>
        <v/>
      </c>
      <c r="BX52" s="244" t="str">
        <f t="shared" si="17"/>
        <v/>
      </c>
      <c r="BY52" s="244" t="str">
        <f t="shared" si="18"/>
        <v/>
      </c>
      <c r="BZ52" s="244" t="str">
        <f t="shared" si="19"/>
        <v/>
      </c>
      <c r="CA52" s="244" t="str">
        <f t="shared" si="20"/>
        <v/>
      </c>
      <c r="CB52" s="253" t="str">
        <f t="shared" si="21"/>
        <v/>
      </c>
      <c r="CC52" s="188"/>
      <c r="CD52" s="244" t="str">
        <f t="shared" si="22"/>
        <v/>
      </c>
      <c r="CE52" s="235">
        <f t="shared" si="47"/>
        <v>0</v>
      </c>
      <c r="CF52" s="235">
        <f t="shared" si="47"/>
        <v>0</v>
      </c>
      <c r="CG52" s="235">
        <f t="shared" si="47"/>
        <v>0</v>
      </c>
      <c r="CH52" s="188"/>
      <c r="CI52" s="244" t="str">
        <f t="shared" si="23"/>
        <v/>
      </c>
      <c r="CJ52" s="235">
        <f t="shared" si="48"/>
        <v>0</v>
      </c>
      <c r="CK52" s="235">
        <f t="shared" si="48"/>
        <v>0</v>
      </c>
      <c r="CL52" s="235">
        <f t="shared" si="48"/>
        <v>0</v>
      </c>
      <c r="CM52" s="188"/>
      <c r="CN52" s="244" t="str">
        <f t="shared" si="24"/>
        <v/>
      </c>
      <c r="CO52" s="235">
        <f t="shared" si="49"/>
        <v>0</v>
      </c>
      <c r="CP52" s="235">
        <f t="shared" si="49"/>
        <v>0</v>
      </c>
      <c r="CQ52" s="235">
        <f t="shared" si="49"/>
        <v>0</v>
      </c>
      <c r="CR52" s="188"/>
      <c r="CS52" s="244" t="str">
        <f t="shared" si="25"/>
        <v/>
      </c>
      <c r="CT52" s="235">
        <f t="shared" si="50"/>
        <v>0</v>
      </c>
      <c r="CU52" s="235">
        <f t="shared" si="50"/>
        <v>0</v>
      </c>
      <c r="CV52" s="235">
        <f t="shared" si="50"/>
        <v>0</v>
      </c>
      <c r="CW52" s="188"/>
      <c r="CX52" s="244" t="str">
        <f t="shared" si="27"/>
        <v/>
      </c>
      <c r="CY52" s="235">
        <f t="shared" si="51"/>
        <v>0</v>
      </c>
      <c r="CZ52" s="235">
        <f t="shared" si="51"/>
        <v>0</v>
      </c>
      <c r="DA52" s="235">
        <f t="shared" si="51"/>
        <v>0</v>
      </c>
      <c r="DB52" s="188"/>
      <c r="DC52" s="370"/>
      <c r="DD52" s="1086"/>
      <c r="DE52" s="372"/>
      <c r="DF52" s="370"/>
      <c r="DG52" s="1086"/>
      <c r="DH52" s="372"/>
      <c r="DI52" s="370"/>
      <c r="DJ52" s="1086"/>
      <c r="DK52" s="372"/>
      <c r="DL52" s="370"/>
      <c r="DM52" s="1086"/>
      <c r="DN52" s="372"/>
      <c r="DO52" s="370"/>
      <c r="DP52" s="370"/>
      <c r="DQ52" s="243">
        <f t="shared" si="108"/>
        <v>0</v>
      </c>
      <c r="DR52" s="244">
        <f t="shared" si="109"/>
        <v>0</v>
      </c>
      <c r="DS52" s="235">
        <f t="shared" si="54"/>
        <v>0</v>
      </c>
      <c r="DT52" s="244" t="str">
        <f t="shared" si="110"/>
        <v/>
      </c>
      <c r="DU52" s="42" t="str">
        <f t="shared" si="55"/>
        <v/>
      </c>
      <c r="DV52" s="42" t="str">
        <f t="shared" si="56"/>
        <v/>
      </c>
      <c r="DW52" s="42" t="str">
        <f t="shared" si="57"/>
        <v/>
      </c>
      <c r="DX52" s="162"/>
      <c r="DY52" s="42" t="str">
        <f t="shared" si="58"/>
        <v/>
      </c>
      <c r="DZ52" s="42" t="str">
        <f t="shared" si="59"/>
        <v/>
      </c>
      <c r="EA52" s="42" t="str">
        <f t="shared" si="60"/>
        <v/>
      </c>
      <c r="EB52" s="162"/>
      <c r="EC52" s="373"/>
      <c r="ED52" s="188"/>
      <c r="EE52" s="245">
        <f t="shared" si="61"/>
        <v>0</v>
      </c>
      <c r="EF52" s="189"/>
      <c r="EG52" s="245">
        <f t="shared" si="62"/>
        <v>0</v>
      </c>
      <c r="EH52" s="189"/>
      <c r="EI52" s="246" t="str">
        <f t="shared" si="63"/>
        <v/>
      </c>
      <c r="EJ52" s="247" t="str">
        <f t="shared" si="29"/>
        <v/>
      </c>
      <c r="EK52" s="248" t="str">
        <f t="shared" si="30"/>
        <v/>
      </c>
      <c r="EL52" s="248" t="str">
        <f t="shared" si="31"/>
        <v/>
      </c>
      <c r="EM52" s="248" t="str">
        <f t="shared" si="32"/>
        <v/>
      </c>
      <c r="EN52" s="248" t="str">
        <f t="shared" si="64"/>
        <v/>
      </c>
      <c r="EO52" s="248" t="str">
        <f t="shared" si="33"/>
        <v/>
      </c>
      <c r="EP52" s="189"/>
      <c r="EQ52" s="248" t="str">
        <f t="shared" si="65"/>
        <v/>
      </c>
      <c r="ER52" s="248" t="str">
        <f t="shared" si="66"/>
        <v/>
      </c>
      <c r="ES52" s="248" t="str">
        <f t="shared" si="67"/>
        <v/>
      </c>
      <c r="ET52" s="248" t="str">
        <f t="shared" si="68"/>
        <v/>
      </c>
      <c r="EU52" s="248" t="str">
        <f t="shared" si="69"/>
        <v/>
      </c>
      <c r="EV52" s="248" t="str">
        <f t="shared" si="69"/>
        <v/>
      </c>
      <c r="EW52" s="189"/>
      <c r="EX52" s="248" t="str">
        <f t="shared" si="70"/>
        <v/>
      </c>
      <c r="EY52" s="248" t="str">
        <f t="shared" si="71"/>
        <v/>
      </c>
      <c r="EZ52" s="248" t="str">
        <f t="shared" si="72"/>
        <v/>
      </c>
      <c r="FA52" s="248" t="str">
        <f t="shared" si="73"/>
        <v/>
      </c>
      <c r="FB52" s="248" t="str">
        <f t="shared" si="113"/>
        <v/>
      </c>
      <c r="FC52" s="248" t="str">
        <f t="shared" si="113"/>
        <v/>
      </c>
      <c r="FD52" s="189"/>
      <c r="FE52" s="248" t="str">
        <f t="shared" si="74"/>
        <v/>
      </c>
      <c r="FF52" s="248" t="str">
        <f t="shared" si="75"/>
        <v/>
      </c>
      <c r="FG52" s="248" t="str">
        <f t="shared" si="76"/>
        <v/>
      </c>
      <c r="FH52" s="248" t="str">
        <f t="shared" si="77"/>
        <v/>
      </c>
      <c r="FI52" s="248" t="str">
        <f t="shared" si="114"/>
        <v/>
      </c>
      <c r="FJ52" s="248" t="str">
        <f t="shared" si="114"/>
        <v/>
      </c>
      <c r="FK52" s="189"/>
      <c r="FL52" s="370"/>
      <c r="FM52" s="371"/>
      <c r="FN52" s="371"/>
      <c r="FO52" s="611"/>
      <c r="FP52" s="896"/>
      <c r="FQ52" s="370"/>
      <c r="FR52" s="371"/>
      <c r="FS52" s="371"/>
      <c r="FT52" s="611"/>
      <c r="FU52" s="896"/>
      <c r="FV52" s="370"/>
      <c r="FW52" s="371"/>
      <c r="FX52" s="371"/>
      <c r="FY52" s="611"/>
      <c r="FZ52" s="896"/>
      <c r="GA52" s="613"/>
      <c r="GB52" s="189"/>
      <c r="GC52" s="227">
        <f t="shared" si="78"/>
        <v>0</v>
      </c>
      <c r="GD52" s="228">
        <f t="shared" si="79"/>
        <v>0</v>
      </c>
      <c r="GE52" s="229">
        <f t="shared" si="80"/>
        <v>0</v>
      </c>
      <c r="GF52" s="230">
        <f t="shared" si="80"/>
        <v>0</v>
      </c>
      <c r="GG52" s="231" t="str">
        <f t="shared" si="81"/>
        <v/>
      </c>
      <c r="GH52" s="232">
        <f t="shared" si="82"/>
        <v>0</v>
      </c>
      <c r="GI52" s="227">
        <f t="shared" si="83"/>
        <v>0</v>
      </c>
      <c r="GJ52" s="233">
        <f t="shared" si="84"/>
        <v>0</v>
      </c>
      <c r="GK52" s="233">
        <f t="shared" si="85"/>
        <v>0</v>
      </c>
      <c r="GL52" s="234"/>
      <c r="GM52" s="235">
        <f t="shared" si="86"/>
        <v>0</v>
      </c>
      <c r="GN52" s="235">
        <f t="shared" si="87"/>
        <v>0</v>
      </c>
      <c r="GO52" s="235" t="str">
        <f t="shared" si="88"/>
        <v/>
      </c>
      <c r="GP52" s="380"/>
      <c r="GQ52" s="235">
        <f t="shared" si="89"/>
        <v>0</v>
      </c>
      <c r="GR52" s="235">
        <f t="shared" si="90"/>
        <v>0</v>
      </c>
      <c r="GS52" s="235" t="str">
        <f t="shared" si="91"/>
        <v/>
      </c>
      <c r="GT52" s="236"/>
      <c r="GU52" s="237" t="str">
        <f t="shared" si="92"/>
        <v/>
      </c>
      <c r="GV52" s="237" t="str">
        <f t="shared" si="93"/>
        <v/>
      </c>
      <c r="GW52" s="238" t="str">
        <f t="shared" si="94"/>
        <v/>
      </c>
      <c r="GX52" s="238" t="str">
        <f t="shared" si="95"/>
        <v/>
      </c>
      <c r="GY52" s="239"/>
      <c r="GZ52" s="240" t="str">
        <f t="shared" si="96"/>
        <v/>
      </c>
      <c r="HA52" s="235" t="str">
        <f t="shared" si="97"/>
        <v/>
      </c>
      <c r="HB52" s="235" t="str">
        <f t="shared" si="98"/>
        <v/>
      </c>
      <c r="HC52" s="235" t="str">
        <f t="shared" si="99"/>
        <v/>
      </c>
      <c r="HD52" s="235" t="str">
        <f t="shared" si="100"/>
        <v/>
      </c>
      <c r="HE52" s="235" t="str">
        <f t="shared" si="101"/>
        <v/>
      </c>
      <c r="HF52" s="188"/>
      <c r="HG52" s="235" t="str">
        <f t="shared" si="102"/>
        <v/>
      </c>
      <c r="HH52" s="235">
        <f t="shared" si="103"/>
        <v>0</v>
      </c>
      <c r="HI52" s="235">
        <f t="shared" si="103"/>
        <v>0</v>
      </c>
      <c r="HJ52" s="235">
        <f t="shared" si="103"/>
        <v>0</v>
      </c>
      <c r="HK52" s="188"/>
      <c r="HL52" s="235" t="str">
        <f t="shared" si="104"/>
        <v/>
      </c>
      <c r="HM52" s="235">
        <f t="shared" si="105"/>
        <v>0</v>
      </c>
      <c r="HN52" s="235">
        <f t="shared" si="105"/>
        <v>0</v>
      </c>
      <c r="HO52" s="235">
        <f t="shared" si="105"/>
        <v>0</v>
      </c>
      <c r="HP52" s="188"/>
      <c r="HQ52" s="235" t="str">
        <f t="shared" si="106"/>
        <v/>
      </c>
      <c r="HR52" s="235">
        <f t="shared" si="107"/>
        <v>0</v>
      </c>
      <c r="HS52" s="235">
        <f t="shared" si="107"/>
        <v>0</v>
      </c>
      <c r="HT52" s="235">
        <f t="shared" si="107"/>
        <v>0</v>
      </c>
      <c r="HU52" s="162"/>
      <c r="HV52" s="1622"/>
      <c r="HW52" s="1619"/>
      <c r="HX52" s="1619"/>
      <c r="HY52" s="1619"/>
      <c r="HZ52" s="1619"/>
      <c r="IA52" s="1619"/>
      <c r="IB52" s="1619"/>
      <c r="IC52" s="1623"/>
      <c r="ID52" s="162"/>
    </row>
    <row r="53" spans="1:238" ht="21.75" customHeight="1" x14ac:dyDescent="0.25">
      <c r="A53" s="377" t="str">
        <f t="shared" si="36"/>
        <v/>
      </c>
      <c r="B53" s="188">
        <v>27</v>
      </c>
      <c r="C53" s="165"/>
      <c r="D53" s="606" t="str">
        <f t="shared" si="111"/>
        <v/>
      </c>
      <c r="E53" s="606" t="str">
        <f t="shared" si="112"/>
        <v/>
      </c>
      <c r="F53" s="373"/>
      <c r="G53" s="373"/>
      <c r="H53" s="224" t="str">
        <f t="shared" si="37"/>
        <v/>
      </c>
      <c r="I53" s="607"/>
      <c r="J53" s="607"/>
      <c r="K53" s="373"/>
      <c r="L53" s="373"/>
      <c r="M53" s="1097"/>
      <c r="N53" s="1097"/>
      <c r="O53" s="1097"/>
      <c r="P53" s="1098"/>
      <c r="Q53" s="609"/>
      <c r="R53" s="609"/>
      <c r="S53" s="610"/>
      <c r="T53" s="371"/>
      <c r="U53" s="371"/>
      <c r="V53" s="188"/>
      <c r="W53" s="370"/>
      <c r="X53" s="371"/>
      <c r="Y53" s="371"/>
      <c r="Z53" s="611"/>
      <c r="AA53" s="896"/>
      <c r="AB53" s="370"/>
      <c r="AC53" s="371"/>
      <c r="AD53" s="371"/>
      <c r="AE53" s="611"/>
      <c r="AF53" s="896"/>
      <c r="AG53" s="370"/>
      <c r="AH53" s="371"/>
      <c r="AI53" s="371"/>
      <c r="AJ53" s="611"/>
      <c r="AK53" s="896"/>
      <c r="AL53" s="370"/>
      <c r="AM53" s="371"/>
      <c r="AN53" s="371"/>
      <c r="AO53" s="611"/>
      <c r="AP53" s="370"/>
      <c r="AQ53" s="371"/>
      <c r="AR53" s="371"/>
      <c r="AS53" s="611"/>
      <c r="AT53" s="613"/>
      <c r="AU53" s="188"/>
      <c r="AV53" s="249">
        <f t="shared" si="2"/>
        <v>0</v>
      </c>
      <c r="AW53" s="232">
        <f t="shared" si="3"/>
        <v>0</v>
      </c>
      <c r="AX53" s="250">
        <f t="shared" si="4"/>
        <v>0</v>
      </c>
      <c r="AY53" s="251">
        <f t="shared" si="5"/>
        <v>0</v>
      </c>
      <c r="AZ53" s="231" t="str">
        <f t="shared" si="38"/>
        <v/>
      </c>
      <c r="BA53" s="232">
        <f t="shared" si="39"/>
        <v>0</v>
      </c>
      <c r="BB53" s="249">
        <f t="shared" si="6"/>
        <v>0</v>
      </c>
      <c r="BC53" s="231">
        <f t="shared" si="40"/>
        <v>0</v>
      </c>
      <c r="BD53" s="231">
        <f t="shared" si="41"/>
        <v>0</v>
      </c>
      <c r="BE53" s="234"/>
      <c r="BF53" s="235">
        <f t="shared" si="42"/>
        <v>0</v>
      </c>
      <c r="BG53" s="235">
        <f t="shared" si="43"/>
        <v>0</v>
      </c>
      <c r="BH53" s="235">
        <f t="shared" si="44"/>
        <v>0</v>
      </c>
      <c r="BI53" s="380"/>
      <c r="BJ53" s="235">
        <f t="shared" si="7"/>
        <v>0</v>
      </c>
      <c r="BK53" s="235">
        <f t="shared" si="45"/>
        <v>0</v>
      </c>
      <c r="BL53" s="235" t="str">
        <f t="shared" si="46"/>
        <v/>
      </c>
      <c r="BM53" s="236"/>
      <c r="BN53" s="237" t="str">
        <f t="shared" si="8"/>
        <v/>
      </c>
      <c r="BO53" s="237" t="str">
        <f t="shared" si="9"/>
        <v/>
      </c>
      <c r="BP53" s="238" t="str">
        <f t="shared" si="10"/>
        <v/>
      </c>
      <c r="BQ53" s="238" t="str">
        <f t="shared" si="11"/>
        <v/>
      </c>
      <c r="BR53" s="239"/>
      <c r="BS53" s="252" t="str">
        <f t="shared" si="12"/>
        <v/>
      </c>
      <c r="BT53" s="244" t="str">
        <f t="shared" si="13"/>
        <v/>
      </c>
      <c r="BU53" s="244" t="str">
        <f t="shared" si="14"/>
        <v/>
      </c>
      <c r="BV53" s="244" t="str">
        <f t="shared" si="15"/>
        <v/>
      </c>
      <c r="BW53" s="244" t="str">
        <f t="shared" si="16"/>
        <v/>
      </c>
      <c r="BX53" s="244" t="str">
        <f t="shared" si="17"/>
        <v/>
      </c>
      <c r="BY53" s="244" t="str">
        <f t="shared" si="18"/>
        <v/>
      </c>
      <c r="BZ53" s="244" t="str">
        <f t="shared" si="19"/>
        <v/>
      </c>
      <c r="CA53" s="244" t="str">
        <f t="shared" si="20"/>
        <v/>
      </c>
      <c r="CB53" s="253" t="str">
        <f t="shared" si="21"/>
        <v/>
      </c>
      <c r="CC53" s="188"/>
      <c r="CD53" s="244" t="str">
        <f t="shared" si="22"/>
        <v/>
      </c>
      <c r="CE53" s="235">
        <f t="shared" si="47"/>
        <v>0</v>
      </c>
      <c r="CF53" s="235">
        <f t="shared" si="47"/>
        <v>0</v>
      </c>
      <c r="CG53" s="235">
        <f t="shared" si="47"/>
        <v>0</v>
      </c>
      <c r="CH53" s="188"/>
      <c r="CI53" s="244" t="str">
        <f t="shared" si="23"/>
        <v/>
      </c>
      <c r="CJ53" s="235">
        <f t="shared" si="48"/>
        <v>0</v>
      </c>
      <c r="CK53" s="235">
        <f t="shared" si="48"/>
        <v>0</v>
      </c>
      <c r="CL53" s="235">
        <f t="shared" si="48"/>
        <v>0</v>
      </c>
      <c r="CM53" s="188"/>
      <c r="CN53" s="244" t="str">
        <f t="shared" si="24"/>
        <v/>
      </c>
      <c r="CO53" s="235">
        <f t="shared" si="49"/>
        <v>0</v>
      </c>
      <c r="CP53" s="235">
        <f t="shared" si="49"/>
        <v>0</v>
      </c>
      <c r="CQ53" s="235">
        <f t="shared" si="49"/>
        <v>0</v>
      </c>
      <c r="CR53" s="188"/>
      <c r="CS53" s="244" t="str">
        <f t="shared" si="25"/>
        <v/>
      </c>
      <c r="CT53" s="235">
        <f t="shared" si="50"/>
        <v>0</v>
      </c>
      <c r="CU53" s="235">
        <f t="shared" si="50"/>
        <v>0</v>
      </c>
      <c r="CV53" s="235">
        <f t="shared" si="50"/>
        <v>0</v>
      </c>
      <c r="CW53" s="188"/>
      <c r="CX53" s="244" t="str">
        <f t="shared" si="27"/>
        <v/>
      </c>
      <c r="CY53" s="235">
        <f t="shared" si="51"/>
        <v>0</v>
      </c>
      <c r="CZ53" s="235">
        <f t="shared" si="51"/>
        <v>0</v>
      </c>
      <c r="DA53" s="235">
        <f t="shared" si="51"/>
        <v>0</v>
      </c>
      <c r="DB53" s="188"/>
      <c r="DC53" s="370"/>
      <c r="DD53" s="1086"/>
      <c r="DE53" s="372"/>
      <c r="DF53" s="370"/>
      <c r="DG53" s="1086"/>
      <c r="DH53" s="372"/>
      <c r="DI53" s="370"/>
      <c r="DJ53" s="1086"/>
      <c r="DK53" s="372"/>
      <c r="DL53" s="370"/>
      <c r="DM53" s="1086"/>
      <c r="DN53" s="372"/>
      <c r="DO53" s="370"/>
      <c r="DP53" s="370"/>
      <c r="DQ53" s="243">
        <f t="shared" si="108"/>
        <v>0</v>
      </c>
      <c r="DR53" s="244">
        <f t="shared" si="109"/>
        <v>0</v>
      </c>
      <c r="DS53" s="235">
        <f t="shared" si="54"/>
        <v>0</v>
      </c>
      <c r="DT53" s="244" t="str">
        <f t="shared" si="110"/>
        <v/>
      </c>
      <c r="DU53" s="42" t="str">
        <f t="shared" si="55"/>
        <v/>
      </c>
      <c r="DV53" s="42" t="str">
        <f t="shared" si="56"/>
        <v/>
      </c>
      <c r="DW53" s="42" t="str">
        <f t="shared" si="57"/>
        <v/>
      </c>
      <c r="DX53" s="162"/>
      <c r="DY53" s="42" t="str">
        <f t="shared" si="58"/>
        <v/>
      </c>
      <c r="DZ53" s="42" t="str">
        <f t="shared" si="59"/>
        <v/>
      </c>
      <c r="EA53" s="42" t="str">
        <f t="shared" si="60"/>
        <v/>
      </c>
      <c r="EB53" s="162"/>
      <c r="EC53" s="373"/>
      <c r="ED53" s="188"/>
      <c r="EE53" s="245">
        <f t="shared" si="61"/>
        <v>0</v>
      </c>
      <c r="EF53" s="189"/>
      <c r="EG53" s="245">
        <f t="shared" si="62"/>
        <v>0</v>
      </c>
      <c r="EH53" s="189"/>
      <c r="EI53" s="246" t="str">
        <f t="shared" si="63"/>
        <v/>
      </c>
      <c r="EJ53" s="247" t="str">
        <f t="shared" si="29"/>
        <v/>
      </c>
      <c r="EK53" s="248" t="str">
        <f t="shared" si="30"/>
        <v/>
      </c>
      <c r="EL53" s="248" t="str">
        <f t="shared" si="31"/>
        <v/>
      </c>
      <c r="EM53" s="248" t="str">
        <f t="shared" si="32"/>
        <v/>
      </c>
      <c r="EN53" s="248" t="str">
        <f t="shared" si="64"/>
        <v/>
      </c>
      <c r="EO53" s="248" t="str">
        <f t="shared" si="33"/>
        <v/>
      </c>
      <c r="EP53" s="189"/>
      <c r="EQ53" s="248" t="str">
        <f t="shared" si="65"/>
        <v/>
      </c>
      <c r="ER53" s="248" t="str">
        <f t="shared" si="66"/>
        <v/>
      </c>
      <c r="ES53" s="248" t="str">
        <f t="shared" si="67"/>
        <v/>
      </c>
      <c r="ET53" s="248" t="str">
        <f t="shared" si="68"/>
        <v/>
      </c>
      <c r="EU53" s="248" t="str">
        <f t="shared" si="69"/>
        <v/>
      </c>
      <c r="EV53" s="248" t="str">
        <f t="shared" si="69"/>
        <v/>
      </c>
      <c r="EW53" s="189"/>
      <c r="EX53" s="248" t="str">
        <f t="shared" si="70"/>
        <v/>
      </c>
      <c r="EY53" s="248" t="str">
        <f t="shared" si="71"/>
        <v/>
      </c>
      <c r="EZ53" s="248" t="str">
        <f t="shared" si="72"/>
        <v/>
      </c>
      <c r="FA53" s="248" t="str">
        <f t="shared" si="73"/>
        <v/>
      </c>
      <c r="FB53" s="248" t="str">
        <f t="shared" si="113"/>
        <v/>
      </c>
      <c r="FC53" s="248" t="str">
        <f t="shared" si="113"/>
        <v/>
      </c>
      <c r="FD53" s="189"/>
      <c r="FE53" s="248" t="str">
        <f t="shared" si="74"/>
        <v/>
      </c>
      <c r="FF53" s="248" t="str">
        <f t="shared" si="75"/>
        <v/>
      </c>
      <c r="FG53" s="248" t="str">
        <f t="shared" si="76"/>
        <v/>
      </c>
      <c r="FH53" s="248" t="str">
        <f t="shared" si="77"/>
        <v/>
      </c>
      <c r="FI53" s="248" t="str">
        <f t="shared" si="114"/>
        <v/>
      </c>
      <c r="FJ53" s="248" t="str">
        <f t="shared" si="114"/>
        <v/>
      </c>
      <c r="FK53" s="189"/>
      <c r="FL53" s="370"/>
      <c r="FM53" s="371"/>
      <c r="FN53" s="371"/>
      <c r="FO53" s="611"/>
      <c r="FP53" s="896"/>
      <c r="FQ53" s="370"/>
      <c r="FR53" s="371"/>
      <c r="FS53" s="371"/>
      <c r="FT53" s="611"/>
      <c r="FU53" s="896"/>
      <c r="FV53" s="370"/>
      <c r="FW53" s="371"/>
      <c r="FX53" s="371"/>
      <c r="FY53" s="611"/>
      <c r="FZ53" s="896"/>
      <c r="GA53" s="613"/>
      <c r="GB53" s="189"/>
      <c r="GC53" s="227">
        <f t="shared" si="78"/>
        <v>0</v>
      </c>
      <c r="GD53" s="228">
        <f t="shared" si="79"/>
        <v>0</v>
      </c>
      <c r="GE53" s="229">
        <f t="shared" si="80"/>
        <v>0</v>
      </c>
      <c r="GF53" s="230">
        <f t="shared" si="80"/>
        <v>0</v>
      </c>
      <c r="GG53" s="231" t="str">
        <f t="shared" si="81"/>
        <v/>
      </c>
      <c r="GH53" s="232">
        <f t="shared" si="82"/>
        <v>0</v>
      </c>
      <c r="GI53" s="227">
        <f t="shared" si="83"/>
        <v>0</v>
      </c>
      <c r="GJ53" s="233">
        <f t="shared" si="84"/>
        <v>0</v>
      </c>
      <c r="GK53" s="233">
        <f t="shared" si="85"/>
        <v>0</v>
      </c>
      <c r="GL53" s="234"/>
      <c r="GM53" s="235">
        <f t="shared" si="86"/>
        <v>0</v>
      </c>
      <c r="GN53" s="235">
        <f t="shared" si="87"/>
        <v>0</v>
      </c>
      <c r="GO53" s="235" t="str">
        <f t="shared" si="88"/>
        <v/>
      </c>
      <c r="GP53" s="380"/>
      <c r="GQ53" s="235">
        <f t="shared" si="89"/>
        <v>0</v>
      </c>
      <c r="GR53" s="235">
        <f t="shared" si="90"/>
        <v>0</v>
      </c>
      <c r="GS53" s="235" t="str">
        <f t="shared" si="91"/>
        <v/>
      </c>
      <c r="GT53" s="236"/>
      <c r="GU53" s="237" t="str">
        <f t="shared" si="92"/>
        <v/>
      </c>
      <c r="GV53" s="237" t="str">
        <f t="shared" si="93"/>
        <v/>
      </c>
      <c r="GW53" s="238" t="str">
        <f t="shared" si="94"/>
        <v/>
      </c>
      <c r="GX53" s="238" t="str">
        <f t="shared" si="95"/>
        <v/>
      </c>
      <c r="GY53" s="239"/>
      <c r="GZ53" s="240" t="str">
        <f t="shared" si="96"/>
        <v/>
      </c>
      <c r="HA53" s="235" t="str">
        <f t="shared" si="97"/>
        <v/>
      </c>
      <c r="HB53" s="235" t="str">
        <f t="shared" si="98"/>
        <v/>
      </c>
      <c r="HC53" s="235" t="str">
        <f t="shared" si="99"/>
        <v/>
      </c>
      <c r="HD53" s="235" t="str">
        <f t="shared" si="100"/>
        <v/>
      </c>
      <c r="HE53" s="235" t="str">
        <f t="shared" si="101"/>
        <v/>
      </c>
      <c r="HF53" s="188"/>
      <c r="HG53" s="235" t="str">
        <f t="shared" si="102"/>
        <v/>
      </c>
      <c r="HH53" s="235">
        <f t="shared" si="103"/>
        <v>0</v>
      </c>
      <c r="HI53" s="235">
        <f t="shared" si="103"/>
        <v>0</v>
      </c>
      <c r="HJ53" s="235">
        <f t="shared" si="103"/>
        <v>0</v>
      </c>
      <c r="HK53" s="188"/>
      <c r="HL53" s="235" t="str">
        <f t="shared" si="104"/>
        <v/>
      </c>
      <c r="HM53" s="235">
        <f t="shared" si="105"/>
        <v>0</v>
      </c>
      <c r="HN53" s="235">
        <f t="shared" si="105"/>
        <v>0</v>
      </c>
      <c r="HO53" s="235">
        <f t="shared" si="105"/>
        <v>0</v>
      </c>
      <c r="HP53" s="188"/>
      <c r="HQ53" s="235" t="str">
        <f t="shared" si="106"/>
        <v/>
      </c>
      <c r="HR53" s="235">
        <f t="shared" si="107"/>
        <v>0</v>
      </c>
      <c r="HS53" s="235">
        <f t="shared" si="107"/>
        <v>0</v>
      </c>
      <c r="HT53" s="235">
        <f t="shared" si="107"/>
        <v>0</v>
      </c>
      <c r="HU53" s="162"/>
      <c r="HV53" s="1622"/>
      <c r="HW53" s="1619"/>
      <c r="HX53" s="1619"/>
      <c r="HY53" s="1619"/>
      <c r="HZ53" s="1619"/>
      <c r="IA53" s="1619"/>
      <c r="IB53" s="1619"/>
      <c r="IC53" s="1623"/>
      <c r="ID53" s="162"/>
    </row>
    <row r="54" spans="1:238" ht="21.75" customHeight="1" x14ac:dyDescent="0.25">
      <c r="A54" s="377" t="str">
        <f t="shared" si="36"/>
        <v/>
      </c>
      <c r="B54" s="188">
        <v>28</v>
      </c>
      <c r="C54" s="164"/>
      <c r="D54" s="606" t="str">
        <f t="shared" si="111"/>
        <v/>
      </c>
      <c r="E54" s="606" t="str">
        <f t="shared" si="112"/>
        <v/>
      </c>
      <c r="F54" s="373"/>
      <c r="G54" s="373"/>
      <c r="H54" s="224" t="str">
        <f t="shared" si="37"/>
        <v/>
      </c>
      <c r="I54" s="607"/>
      <c r="J54" s="607"/>
      <c r="K54" s="373"/>
      <c r="L54" s="373"/>
      <c r="M54" s="1097"/>
      <c r="N54" s="1097"/>
      <c r="O54" s="1097"/>
      <c r="P54" s="1098"/>
      <c r="Q54" s="609"/>
      <c r="R54" s="609"/>
      <c r="S54" s="610"/>
      <c r="T54" s="371"/>
      <c r="U54" s="371"/>
      <c r="V54" s="188"/>
      <c r="W54" s="370"/>
      <c r="X54" s="371"/>
      <c r="Y54" s="371"/>
      <c r="Z54" s="611"/>
      <c r="AA54" s="896"/>
      <c r="AB54" s="370"/>
      <c r="AC54" s="371"/>
      <c r="AD54" s="371"/>
      <c r="AE54" s="611"/>
      <c r="AF54" s="896"/>
      <c r="AG54" s="370"/>
      <c r="AH54" s="371"/>
      <c r="AI54" s="371"/>
      <c r="AJ54" s="611"/>
      <c r="AK54" s="896"/>
      <c r="AL54" s="370"/>
      <c r="AM54" s="371"/>
      <c r="AN54" s="371"/>
      <c r="AO54" s="611"/>
      <c r="AP54" s="370"/>
      <c r="AQ54" s="371"/>
      <c r="AR54" s="371"/>
      <c r="AS54" s="611"/>
      <c r="AT54" s="613"/>
      <c r="AU54" s="188"/>
      <c r="AV54" s="256">
        <f t="shared" si="2"/>
        <v>0</v>
      </c>
      <c r="AW54" s="257">
        <f t="shared" si="3"/>
        <v>0</v>
      </c>
      <c r="AX54" s="258">
        <f t="shared" si="4"/>
        <v>0</v>
      </c>
      <c r="AY54" s="259">
        <f t="shared" si="5"/>
        <v>0</v>
      </c>
      <c r="AZ54" s="231" t="str">
        <f t="shared" si="38"/>
        <v/>
      </c>
      <c r="BA54" s="232">
        <f t="shared" si="39"/>
        <v>0</v>
      </c>
      <c r="BB54" s="249">
        <f t="shared" si="6"/>
        <v>0</v>
      </c>
      <c r="BC54" s="231">
        <f t="shared" si="40"/>
        <v>0</v>
      </c>
      <c r="BD54" s="231">
        <f t="shared" si="41"/>
        <v>0</v>
      </c>
      <c r="BE54" s="234"/>
      <c r="BF54" s="235">
        <f t="shared" si="42"/>
        <v>0</v>
      </c>
      <c r="BG54" s="235">
        <f t="shared" si="43"/>
        <v>0</v>
      </c>
      <c r="BH54" s="235">
        <f t="shared" si="44"/>
        <v>0</v>
      </c>
      <c r="BI54" s="380"/>
      <c r="BJ54" s="235">
        <f t="shared" si="7"/>
        <v>0</v>
      </c>
      <c r="BK54" s="235">
        <f t="shared" si="45"/>
        <v>0</v>
      </c>
      <c r="BL54" s="235" t="str">
        <f t="shared" si="46"/>
        <v/>
      </c>
      <c r="BM54" s="236"/>
      <c r="BN54" s="237" t="str">
        <f t="shared" si="8"/>
        <v/>
      </c>
      <c r="BO54" s="237" t="str">
        <f t="shared" si="9"/>
        <v/>
      </c>
      <c r="BP54" s="238" t="str">
        <f t="shared" si="10"/>
        <v/>
      </c>
      <c r="BQ54" s="238" t="str">
        <f t="shared" si="11"/>
        <v/>
      </c>
      <c r="BR54" s="239"/>
      <c r="BS54" s="252" t="str">
        <f t="shared" si="12"/>
        <v/>
      </c>
      <c r="BT54" s="244" t="str">
        <f t="shared" si="13"/>
        <v/>
      </c>
      <c r="BU54" s="244" t="str">
        <f t="shared" si="14"/>
        <v/>
      </c>
      <c r="BV54" s="244" t="str">
        <f t="shared" si="15"/>
        <v/>
      </c>
      <c r="BW54" s="244" t="str">
        <f t="shared" si="16"/>
        <v/>
      </c>
      <c r="BX54" s="244" t="str">
        <f t="shared" si="17"/>
        <v/>
      </c>
      <c r="BY54" s="244" t="str">
        <f t="shared" si="18"/>
        <v/>
      </c>
      <c r="BZ54" s="244" t="str">
        <f t="shared" si="19"/>
        <v/>
      </c>
      <c r="CA54" s="244" t="str">
        <f t="shared" si="20"/>
        <v/>
      </c>
      <c r="CB54" s="253" t="str">
        <f t="shared" si="21"/>
        <v/>
      </c>
      <c r="CC54" s="188"/>
      <c r="CD54" s="244" t="str">
        <f t="shared" si="22"/>
        <v/>
      </c>
      <c r="CE54" s="235">
        <f t="shared" si="47"/>
        <v>0</v>
      </c>
      <c r="CF54" s="235">
        <f t="shared" si="47"/>
        <v>0</v>
      </c>
      <c r="CG54" s="235">
        <f t="shared" si="47"/>
        <v>0</v>
      </c>
      <c r="CH54" s="188"/>
      <c r="CI54" s="244" t="str">
        <f t="shared" si="23"/>
        <v/>
      </c>
      <c r="CJ54" s="235">
        <f t="shared" si="48"/>
        <v>0</v>
      </c>
      <c r="CK54" s="235">
        <f t="shared" si="48"/>
        <v>0</v>
      </c>
      <c r="CL54" s="235">
        <f t="shared" si="48"/>
        <v>0</v>
      </c>
      <c r="CM54" s="188"/>
      <c r="CN54" s="244" t="str">
        <f t="shared" si="24"/>
        <v/>
      </c>
      <c r="CO54" s="235">
        <f t="shared" si="49"/>
        <v>0</v>
      </c>
      <c r="CP54" s="235">
        <f t="shared" si="49"/>
        <v>0</v>
      </c>
      <c r="CQ54" s="235">
        <f t="shared" si="49"/>
        <v>0</v>
      </c>
      <c r="CR54" s="188"/>
      <c r="CS54" s="244" t="str">
        <f t="shared" si="25"/>
        <v/>
      </c>
      <c r="CT54" s="235">
        <f t="shared" si="50"/>
        <v>0</v>
      </c>
      <c r="CU54" s="235">
        <f t="shared" si="50"/>
        <v>0</v>
      </c>
      <c r="CV54" s="235">
        <f t="shared" si="50"/>
        <v>0</v>
      </c>
      <c r="CW54" s="188"/>
      <c r="CX54" s="244" t="str">
        <f t="shared" si="27"/>
        <v/>
      </c>
      <c r="CY54" s="235">
        <f t="shared" si="51"/>
        <v>0</v>
      </c>
      <c r="CZ54" s="235">
        <f t="shared" si="51"/>
        <v>0</v>
      </c>
      <c r="DA54" s="235">
        <f t="shared" si="51"/>
        <v>0</v>
      </c>
      <c r="DB54" s="188"/>
      <c r="DC54" s="370"/>
      <c r="DD54" s="1086"/>
      <c r="DE54" s="372"/>
      <c r="DF54" s="370"/>
      <c r="DG54" s="1086"/>
      <c r="DH54" s="372"/>
      <c r="DI54" s="370"/>
      <c r="DJ54" s="1086"/>
      <c r="DK54" s="372"/>
      <c r="DL54" s="370"/>
      <c r="DM54" s="1086"/>
      <c r="DN54" s="372"/>
      <c r="DO54" s="370"/>
      <c r="DP54" s="370"/>
      <c r="DQ54" s="243">
        <f t="shared" si="108"/>
        <v>0</v>
      </c>
      <c r="DR54" s="244">
        <f t="shared" si="109"/>
        <v>0</v>
      </c>
      <c r="DS54" s="235">
        <f t="shared" si="54"/>
        <v>0</v>
      </c>
      <c r="DT54" s="244" t="str">
        <f t="shared" si="110"/>
        <v/>
      </c>
      <c r="DU54" s="42" t="str">
        <f t="shared" si="55"/>
        <v/>
      </c>
      <c r="DV54" s="42" t="str">
        <f t="shared" si="56"/>
        <v/>
      </c>
      <c r="DW54" s="42" t="str">
        <f t="shared" si="57"/>
        <v/>
      </c>
      <c r="DX54" s="162"/>
      <c r="DY54" s="42" t="str">
        <f t="shared" si="58"/>
        <v/>
      </c>
      <c r="DZ54" s="42" t="str">
        <f t="shared" si="59"/>
        <v/>
      </c>
      <c r="EA54" s="42" t="str">
        <f t="shared" si="60"/>
        <v/>
      </c>
      <c r="EB54" s="162"/>
      <c r="EC54" s="373"/>
      <c r="ED54" s="188"/>
      <c r="EE54" s="245">
        <f t="shared" si="61"/>
        <v>0</v>
      </c>
      <c r="EF54" s="189"/>
      <c r="EG54" s="245">
        <f t="shared" si="62"/>
        <v>0</v>
      </c>
      <c r="EH54" s="189"/>
      <c r="EI54" s="246" t="str">
        <f t="shared" si="63"/>
        <v/>
      </c>
      <c r="EJ54" s="247" t="str">
        <f t="shared" si="29"/>
        <v/>
      </c>
      <c r="EK54" s="248" t="str">
        <f t="shared" si="30"/>
        <v/>
      </c>
      <c r="EL54" s="248" t="str">
        <f t="shared" si="31"/>
        <v/>
      </c>
      <c r="EM54" s="248" t="str">
        <f t="shared" si="32"/>
        <v/>
      </c>
      <c r="EN54" s="248" t="str">
        <f t="shared" si="64"/>
        <v/>
      </c>
      <c r="EO54" s="248" t="str">
        <f t="shared" si="33"/>
        <v/>
      </c>
      <c r="EP54" s="189"/>
      <c r="EQ54" s="248" t="str">
        <f t="shared" si="65"/>
        <v/>
      </c>
      <c r="ER54" s="248" t="str">
        <f t="shared" si="66"/>
        <v/>
      </c>
      <c r="ES54" s="248" t="str">
        <f t="shared" si="67"/>
        <v/>
      </c>
      <c r="ET54" s="248" t="str">
        <f t="shared" si="68"/>
        <v/>
      </c>
      <c r="EU54" s="248" t="str">
        <f t="shared" si="69"/>
        <v/>
      </c>
      <c r="EV54" s="248" t="str">
        <f t="shared" si="69"/>
        <v/>
      </c>
      <c r="EW54" s="189"/>
      <c r="EX54" s="248" t="str">
        <f t="shared" si="70"/>
        <v/>
      </c>
      <c r="EY54" s="248" t="str">
        <f t="shared" si="71"/>
        <v/>
      </c>
      <c r="EZ54" s="248" t="str">
        <f t="shared" si="72"/>
        <v/>
      </c>
      <c r="FA54" s="248" t="str">
        <f t="shared" si="73"/>
        <v/>
      </c>
      <c r="FB54" s="248" t="str">
        <f t="shared" si="113"/>
        <v/>
      </c>
      <c r="FC54" s="248" t="str">
        <f t="shared" si="113"/>
        <v/>
      </c>
      <c r="FD54" s="189"/>
      <c r="FE54" s="248" t="str">
        <f t="shared" si="74"/>
        <v/>
      </c>
      <c r="FF54" s="248" t="str">
        <f t="shared" si="75"/>
        <v/>
      </c>
      <c r="FG54" s="248" t="str">
        <f t="shared" si="76"/>
        <v/>
      </c>
      <c r="FH54" s="248" t="str">
        <f t="shared" si="77"/>
        <v/>
      </c>
      <c r="FI54" s="248" t="str">
        <f t="shared" si="114"/>
        <v/>
      </c>
      <c r="FJ54" s="248" t="str">
        <f t="shared" si="114"/>
        <v/>
      </c>
      <c r="FK54" s="189"/>
      <c r="FL54" s="370"/>
      <c r="FM54" s="371"/>
      <c r="FN54" s="371"/>
      <c r="FO54" s="611"/>
      <c r="FP54" s="896"/>
      <c r="FQ54" s="370"/>
      <c r="FR54" s="371"/>
      <c r="FS54" s="371"/>
      <c r="FT54" s="611"/>
      <c r="FU54" s="896"/>
      <c r="FV54" s="370"/>
      <c r="FW54" s="371"/>
      <c r="FX54" s="371"/>
      <c r="FY54" s="611"/>
      <c r="FZ54" s="896"/>
      <c r="GA54" s="613"/>
      <c r="GB54" s="189"/>
      <c r="GC54" s="227">
        <f t="shared" si="78"/>
        <v>0</v>
      </c>
      <c r="GD54" s="228">
        <f t="shared" si="79"/>
        <v>0</v>
      </c>
      <c r="GE54" s="229">
        <f t="shared" si="80"/>
        <v>0</v>
      </c>
      <c r="GF54" s="230">
        <f t="shared" si="80"/>
        <v>0</v>
      </c>
      <c r="GG54" s="231" t="str">
        <f t="shared" si="81"/>
        <v/>
      </c>
      <c r="GH54" s="232">
        <f t="shared" si="82"/>
        <v>0</v>
      </c>
      <c r="GI54" s="227">
        <f t="shared" si="83"/>
        <v>0</v>
      </c>
      <c r="GJ54" s="233">
        <f t="shared" si="84"/>
        <v>0</v>
      </c>
      <c r="GK54" s="233">
        <f t="shared" si="85"/>
        <v>0</v>
      </c>
      <c r="GL54" s="234"/>
      <c r="GM54" s="235">
        <f t="shared" si="86"/>
        <v>0</v>
      </c>
      <c r="GN54" s="235">
        <f t="shared" si="87"/>
        <v>0</v>
      </c>
      <c r="GO54" s="235" t="str">
        <f t="shared" si="88"/>
        <v/>
      </c>
      <c r="GP54" s="380"/>
      <c r="GQ54" s="235">
        <f t="shared" si="89"/>
        <v>0</v>
      </c>
      <c r="GR54" s="235">
        <f t="shared" si="90"/>
        <v>0</v>
      </c>
      <c r="GS54" s="235" t="str">
        <f t="shared" si="91"/>
        <v/>
      </c>
      <c r="GT54" s="236"/>
      <c r="GU54" s="237" t="str">
        <f t="shared" si="92"/>
        <v/>
      </c>
      <c r="GV54" s="237" t="str">
        <f t="shared" si="93"/>
        <v/>
      </c>
      <c r="GW54" s="238" t="str">
        <f t="shared" si="94"/>
        <v/>
      </c>
      <c r="GX54" s="238" t="str">
        <f t="shared" si="95"/>
        <v/>
      </c>
      <c r="GY54" s="239"/>
      <c r="GZ54" s="240" t="str">
        <f t="shared" si="96"/>
        <v/>
      </c>
      <c r="HA54" s="235" t="str">
        <f t="shared" si="97"/>
        <v/>
      </c>
      <c r="HB54" s="235" t="str">
        <f t="shared" si="98"/>
        <v/>
      </c>
      <c r="HC54" s="235" t="str">
        <f t="shared" si="99"/>
        <v/>
      </c>
      <c r="HD54" s="235" t="str">
        <f t="shared" si="100"/>
        <v/>
      </c>
      <c r="HE54" s="235" t="str">
        <f t="shared" si="101"/>
        <v/>
      </c>
      <c r="HF54" s="188"/>
      <c r="HG54" s="235" t="str">
        <f t="shared" si="102"/>
        <v/>
      </c>
      <c r="HH54" s="235">
        <f t="shared" si="103"/>
        <v>0</v>
      </c>
      <c r="HI54" s="235">
        <f t="shared" si="103"/>
        <v>0</v>
      </c>
      <c r="HJ54" s="235">
        <f t="shared" si="103"/>
        <v>0</v>
      </c>
      <c r="HK54" s="188"/>
      <c r="HL54" s="235" t="str">
        <f t="shared" si="104"/>
        <v/>
      </c>
      <c r="HM54" s="235">
        <f t="shared" si="105"/>
        <v>0</v>
      </c>
      <c r="HN54" s="235">
        <f t="shared" si="105"/>
        <v>0</v>
      </c>
      <c r="HO54" s="235">
        <f t="shared" si="105"/>
        <v>0</v>
      </c>
      <c r="HP54" s="188"/>
      <c r="HQ54" s="235" t="str">
        <f t="shared" si="106"/>
        <v/>
      </c>
      <c r="HR54" s="235">
        <f t="shared" si="107"/>
        <v>0</v>
      </c>
      <c r="HS54" s="235">
        <f t="shared" si="107"/>
        <v>0</v>
      </c>
      <c r="HT54" s="235">
        <f t="shared" si="107"/>
        <v>0</v>
      </c>
      <c r="HU54" s="162"/>
      <c r="HV54" s="1622"/>
      <c r="HW54" s="1619"/>
      <c r="HX54" s="1619"/>
      <c r="HY54" s="1619"/>
      <c r="HZ54" s="1619"/>
      <c r="IA54" s="1619"/>
      <c r="IB54" s="1619"/>
      <c r="IC54" s="1623"/>
      <c r="ID54" s="162"/>
    </row>
    <row r="55" spans="1:238" ht="21.75" customHeight="1" x14ac:dyDescent="0.25">
      <c r="A55" s="377" t="str">
        <f t="shared" si="36"/>
        <v/>
      </c>
      <c r="B55" s="188">
        <v>29</v>
      </c>
      <c r="C55" s="164"/>
      <c r="D55" s="606" t="str">
        <f t="shared" si="111"/>
        <v/>
      </c>
      <c r="E55" s="606" t="str">
        <f t="shared" si="112"/>
        <v/>
      </c>
      <c r="F55" s="373"/>
      <c r="G55" s="373"/>
      <c r="H55" s="224" t="str">
        <f t="shared" si="37"/>
        <v/>
      </c>
      <c r="I55" s="607"/>
      <c r="J55" s="607"/>
      <c r="K55" s="373"/>
      <c r="L55" s="373"/>
      <c r="M55" s="1097"/>
      <c r="N55" s="1097"/>
      <c r="O55" s="1097"/>
      <c r="P55" s="1098"/>
      <c r="Q55" s="609"/>
      <c r="R55" s="609"/>
      <c r="S55" s="610"/>
      <c r="T55" s="371"/>
      <c r="U55" s="371"/>
      <c r="V55" s="188"/>
      <c r="W55" s="370"/>
      <c r="X55" s="371"/>
      <c r="Y55" s="371"/>
      <c r="Z55" s="611"/>
      <c r="AA55" s="896"/>
      <c r="AB55" s="370"/>
      <c r="AC55" s="371"/>
      <c r="AD55" s="371"/>
      <c r="AE55" s="611"/>
      <c r="AF55" s="896"/>
      <c r="AG55" s="370"/>
      <c r="AH55" s="371"/>
      <c r="AI55" s="371"/>
      <c r="AJ55" s="611"/>
      <c r="AK55" s="896"/>
      <c r="AL55" s="370"/>
      <c r="AM55" s="371"/>
      <c r="AN55" s="371"/>
      <c r="AO55" s="611"/>
      <c r="AP55" s="370"/>
      <c r="AQ55" s="371"/>
      <c r="AR55" s="371"/>
      <c r="AS55" s="611"/>
      <c r="AT55" s="613"/>
      <c r="AU55" s="188"/>
      <c r="AV55" s="256">
        <f t="shared" si="2"/>
        <v>0</v>
      </c>
      <c r="AW55" s="257">
        <f t="shared" si="3"/>
        <v>0</v>
      </c>
      <c r="AX55" s="258">
        <f t="shared" si="4"/>
        <v>0</v>
      </c>
      <c r="AY55" s="259">
        <f t="shared" si="5"/>
        <v>0</v>
      </c>
      <c r="AZ55" s="231" t="str">
        <f t="shared" si="38"/>
        <v/>
      </c>
      <c r="BA55" s="232">
        <f t="shared" si="39"/>
        <v>0</v>
      </c>
      <c r="BB55" s="249">
        <f t="shared" si="6"/>
        <v>0</v>
      </c>
      <c r="BC55" s="231">
        <f t="shared" si="40"/>
        <v>0</v>
      </c>
      <c r="BD55" s="231">
        <f t="shared" si="41"/>
        <v>0</v>
      </c>
      <c r="BE55" s="234"/>
      <c r="BF55" s="235">
        <f t="shared" si="42"/>
        <v>0</v>
      </c>
      <c r="BG55" s="235">
        <f t="shared" si="43"/>
        <v>0</v>
      </c>
      <c r="BH55" s="235">
        <f t="shared" si="44"/>
        <v>0</v>
      </c>
      <c r="BI55" s="380"/>
      <c r="BJ55" s="235">
        <f t="shared" si="7"/>
        <v>0</v>
      </c>
      <c r="BK55" s="235">
        <f t="shared" si="45"/>
        <v>0</v>
      </c>
      <c r="BL55" s="235" t="str">
        <f t="shared" si="46"/>
        <v/>
      </c>
      <c r="BM55" s="236"/>
      <c r="BN55" s="237" t="str">
        <f t="shared" si="8"/>
        <v/>
      </c>
      <c r="BO55" s="237" t="str">
        <f t="shared" si="9"/>
        <v/>
      </c>
      <c r="BP55" s="238" t="str">
        <f t="shared" si="10"/>
        <v/>
      </c>
      <c r="BQ55" s="238" t="str">
        <f t="shared" si="11"/>
        <v/>
      </c>
      <c r="BR55" s="239"/>
      <c r="BS55" s="252" t="str">
        <f t="shared" si="12"/>
        <v/>
      </c>
      <c r="BT55" s="244" t="str">
        <f t="shared" si="13"/>
        <v/>
      </c>
      <c r="BU55" s="244" t="str">
        <f t="shared" si="14"/>
        <v/>
      </c>
      <c r="BV55" s="244" t="str">
        <f t="shared" si="15"/>
        <v/>
      </c>
      <c r="BW55" s="244" t="str">
        <f t="shared" si="16"/>
        <v/>
      </c>
      <c r="BX55" s="244" t="str">
        <f t="shared" si="17"/>
        <v/>
      </c>
      <c r="BY55" s="244" t="str">
        <f t="shared" si="18"/>
        <v/>
      </c>
      <c r="BZ55" s="244" t="str">
        <f t="shared" si="19"/>
        <v/>
      </c>
      <c r="CA55" s="244" t="str">
        <f t="shared" si="20"/>
        <v/>
      </c>
      <c r="CB55" s="253" t="str">
        <f t="shared" si="21"/>
        <v/>
      </c>
      <c r="CC55" s="188"/>
      <c r="CD55" s="244" t="str">
        <f t="shared" si="22"/>
        <v/>
      </c>
      <c r="CE55" s="235">
        <f t="shared" si="47"/>
        <v>0</v>
      </c>
      <c r="CF55" s="235">
        <f t="shared" si="47"/>
        <v>0</v>
      </c>
      <c r="CG55" s="235">
        <f t="shared" si="47"/>
        <v>0</v>
      </c>
      <c r="CH55" s="188"/>
      <c r="CI55" s="244" t="str">
        <f t="shared" si="23"/>
        <v/>
      </c>
      <c r="CJ55" s="235">
        <f t="shared" si="48"/>
        <v>0</v>
      </c>
      <c r="CK55" s="235">
        <f t="shared" si="48"/>
        <v>0</v>
      </c>
      <c r="CL55" s="235">
        <f t="shared" si="48"/>
        <v>0</v>
      </c>
      <c r="CM55" s="188"/>
      <c r="CN55" s="244" t="str">
        <f t="shared" si="24"/>
        <v/>
      </c>
      <c r="CO55" s="235">
        <f t="shared" si="49"/>
        <v>0</v>
      </c>
      <c r="CP55" s="235">
        <f t="shared" si="49"/>
        <v>0</v>
      </c>
      <c r="CQ55" s="235">
        <f t="shared" si="49"/>
        <v>0</v>
      </c>
      <c r="CR55" s="188"/>
      <c r="CS55" s="244" t="str">
        <f t="shared" si="25"/>
        <v/>
      </c>
      <c r="CT55" s="235">
        <f t="shared" si="50"/>
        <v>0</v>
      </c>
      <c r="CU55" s="235">
        <f t="shared" si="50"/>
        <v>0</v>
      </c>
      <c r="CV55" s="235">
        <f t="shared" si="50"/>
        <v>0</v>
      </c>
      <c r="CW55" s="188"/>
      <c r="CX55" s="244" t="str">
        <f t="shared" si="27"/>
        <v/>
      </c>
      <c r="CY55" s="235">
        <f t="shared" si="51"/>
        <v>0</v>
      </c>
      <c r="CZ55" s="235">
        <f t="shared" si="51"/>
        <v>0</v>
      </c>
      <c r="DA55" s="235">
        <f t="shared" si="51"/>
        <v>0</v>
      </c>
      <c r="DB55" s="188"/>
      <c r="DC55" s="370"/>
      <c r="DD55" s="1086"/>
      <c r="DE55" s="372"/>
      <c r="DF55" s="370"/>
      <c r="DG55" s="1086"/>
      <c r="DH55" s="372"/>
      <c r="DI55" s="370"/>
      <c r="DJ55" s="1086"/>
      <c r="DK55" s="372"/>
      <c r="DL55" s="370"/>
      <c r="DM55" s="1086"/>
      <c r="DN55" s="372"/>
      <c r="DO55" s="370"/>
      <c r="DP55" s="370"/>
      <c r="DQ55" s="243">
        <f t="shared" si="108"/>
        <v>0</v>
      </c>
      <c r="DR55" s="244">
        <f t="shared" si="109"/>
        <v>0</v>
      </c>
      <c r="DS55" s="235">
        <f t="shared" si="54"/>
        <v>0</v>
      </c>
      <c r="DT55" s="244" t="str">
        <f t="shared" si="110"/>
        <v/>
      </c>
      <c r="DU55" s="42" t="str">
        <f t="shared" si="55"/>
        <v/>
      </c>
      <c r="DV55" s="42" t="str">
        <f t="shared" si="56"/>
        <v/>
      </c>
      <c r="DW55" s="42" t="str">
        <f t="shared" si="57"/>
        <v/>
      </c>
      <c r="DX55" s="162"/>
      <c r="DY55" s="42" t="str">
        <f t="shared" si="58"/>
        <v/>
      </c>
      <c r="DZ55" s="42" t="str">
        <f t="shared" si="59"/>
        <v/>
      </c>
      <c r="EA55" s="42" t="str">
        <f t="shared" si="60"/>
        <v/>
      </c>
      <c r="EB55" s="162"/>
      <c r="EC55" s="930"/>
      <c r="ED55" s="188"/>
      <c r="EE55" s="245">
        <f t="shared" si="61"/>
        <v>0</v>
      </c>
      <c r="EF55" s="189"/>
      <c r="EG55" s="245">
        <f t="shared" si="62"/>
        <v>0</v>
      </c>
      <c r="EH55" s="189"/>
      <c r="EI55" s="246" t="str">
        <f t="shared" si="63"/>
        <v/>
      </c>
      <c r="EJ55" s="247" t="str">
        <f t="shared" si="29"/>
        <v/>
      </c>
      <c r="EK55" s="248" t="str">
        <f t="shared" si="30"/>
        <v/>
      </c>
      <c r="EL55" s="248" t="str">
        <f t="shared" si="31"/>
        <v/>
      </c>
      <c r="EM55" s="248" t="str">
        <f t="shared" si="32"/>
        <v/>
      </c>
      <c r="EN55" s="248" t="str">
        <f t="shared" si="64"/>
        <v/>
      </c>
      <c r="EO55" s="248" t="str">
        <f t="shared" si="33"/>
        <v/>
      </c>
      <c r="EP55" s="189"/>
      <c r="EQ55" s="248" t="str">
        <f t="shared" si="65"/>
        <v/>
      </c>
      <c r="ER55" s="248" t="str">
        <f t="shared" si="66"/>
        <v/>
      </c>
      <c r="ES55" s="248" t="str">
        <f t="shared" si="67"/>
        <v/>
      </c>
      <c r="ET55" s="248" t="str">
        <f t="shared" si="68"/>
        <v/>
      </c>
      <c r="EU55" s="248" t="str">
        <f t="shared" si="69"/>
        <v/>
      </c>
      <c r="EV55" s="248" t="str">
        <f t="shared" si="69"/>
        <v/>
      </c>
      <c r="EW55" s="189"/>
      <c r="EX55" s="248" t="str">
        <f t="shared" si="70"/>
        <v/>
      </c>
      <c r="EY55" s="248" t="str">
        <f t="shared" si="71"/>
        <v/>
      </c>
      <c r="EZ55" s="248" t="str">
        <f t="shared" si="72"/>
        <v/>
      </c>
      <c r="FA55" s="248" t="str">
        <f t="shared" si="73"/>
        <v/>
      </c>
      <c r="FB55" s="248" t="str">
        <f t="shared" si="113"/>
        <v/>
      </c>
      <c r="FC55" s="248" t="str">
        <f t="shared" si="113"/>
        <v/>
      </c>
      <c r="FD55" s="189"/>
      <c r="FE55" s="248" t="str">
        <f t="shared" si="74"/>
        <v/>
      </c>
      <c r="FF55" s="248" t="str">
        <f t="shared" si="75"/>
        <v/>
      </c>
      <c r="FG55" s="248" t="str">
        <f t="shared" si="76"/>
        <v/>
      </c>
      <c r="FH55" s="248" t="str">
        <f t="shared" si="77"/>
        <v/>
      </c>
      <c r="FI55" s="248" t="str">
        <f t="shared" si="114"/>
        <v/>
      </c>
      <c r="FJ55" s="248" t="str">
        <f t="shared" si="114"/>
        <v/>
      </c>
      <c r="FK55" s="189"/>
      <c r="FL55" s="370"/>
      <c r="FM55" s="371"/>
      <c r="FN55" s="371"/>
      <c r="FO55" s="611"/>
      <c r="FP55" s="896"/>
      <c r="FQ55" s="370"/>
      <c r="FR55" s="371"/>
      <c r="FS55" s="371"/>
      <c r="FT55" s="611"/>
      <c r="FU55" s="896"/>
      <c r="FV55" s="370"/>
      <c r="FW55" s="371"/>
      <c r="FX55" s="371"/>
      <c r="FY55" s="611"/>
      <c r="FZ55" s="896"/>
      <c r="GA55" s="613"/>
      <c r="GB55" s="189"/>
      <c r="GC55" s="227">
        <f t="shared" si="78"/>
        <v>0</v>
      </c>
      <c r="GD55" s="228">
        <f t="shared" si="79"/>
        <v>0</v>
      </c>
      <c r="GE55" s="229">
        <f t="shared" si="80"/>
        <v>0</v>
      </c>
      <c r="GF55" s="230">
        <f t="shared" si="80"/>
        <v>0</v>
      </c>
      <c r="GG55" s="231" t="str">
        <f t="shared" si="81"/>
        <v/>
      </c>
      <c r="GH55" s="232">
        <f t="shared" si="82"/>
        <v>0</v>
      </c>
      <c r="GI55" s="227">
        <f t="shared" si="83"/>
        <v>0</v>
      </c>
      <c r="GJ55" s="233">
        <f t="shared" si="84"/>
        <v>0</v>
      </c>
      <c r="GK55" s="233">
        <f t="shared" si="85"/>
        <v>0</v>
      </c>
      <c r="GL55" s="234"/>
      <c r="GM55" s="235">
        <f t="shared" si="86"/>
        <v>0</v>
      </c>
      <c r="GN55" s="235">
        <f t="shared" si="87"/>
        <v>0</v>
      </c>
      <c r="GO55" s="235" t="str">
        <f t="shared" si="88"/>
        <v/>
      </c>
      <c r="GP55" s="380"/>
      <c r="GQ55" s="235">
        <f t="shared" si="89"/>
        <v>0</v>
      </c>
      <c r="GR55" s="235">
        <f t="shared" si="90"/>
        <v>0</v>
      </c>
      <c r="GS55" s="235" t="str">
        <f t="shared" si="91"/>
        <v/>
      </c>
      <c r="GT55" s="236"/>
      <c r="GU55" s="237" t="str">
        <f t="shared" si="92"/>
        <v/>
      </c>
      <c r="GV55" s="237" t="str">
        <f t="shared" si="93"/>
        <v/>
      </c>
      <c r="GW55" s="238" t="str">
        <f t="shared" si="94"/>
        <v/>
      </c>
      <c r="GX55" s="238" t="str">
        <f t="shared" si="95"/>
        <v/>
      </c>
      <c r="GY55" s="239"/>
      <c r="GZ55" s="240" t="str">
        <f t="shared" si="96"/>
        <v/>
      </c>
      <c r="HA55" s="235" t="str">
        <f t="shared" si="97"/>
        <v/>
      </c>
      <c r="HB55" s="235" t="str">
        <f t="shared" si="98"/>
        <v/>
      </c>
      <c r="HC55" s="235" t="str">
        <f t="shared" si="99"/>
        <v/>
      </c>
      <c r="HD55" s="235" t="str">
        <f t="shared" si="100"/>
        <v/>
      </c>
      <c r="HE55" s="235" t="str">
        <f t="shared" si="101"/>
        <v/>
      </c>
      <c r="HF55" s="188"/>
      <c r="HG55" s="235" t="str">
        <f t="shared" si="102"/>
        <v/>
      </c>
      <c r="HH55" s="235">
        <f t="shared" si="103"/>
        <v>0</v>
      </c>
      <c r="HI55" s="235">
        <f t="shared" si="103"/>
        <v>0</v>
      </c>
      <c r="HJ55" s="235">
        <f t="shared" si="103"/>
        <v>0</v>
      </c>
      <c r="HK55" s="188"/>
      <c r="HL55" s="235" t="str">
        <f t="shared" si="104"/>
        <v/>
      </c>
      <c r="HM55" s="235">
        <f t="shared" si="105"/>
        <v>0</v>
      </c>
      <c r="HN55" s="235">
        <f t="shared" si="105"/>
        <v>0</v>
      </c>
      <c r="HO55" s="235">
        <f t="shared" si="105"/>
        <v>0</v>
      </c>
      <c r="HP55" s="188"/>
      <c r="HQ55" s="235" t="str">
        <f t="shared" si="106"/>
        <v/>
      </c>
      <c r="HR55" s="235">
        <f t="shared" si="107"/>
        <v>0</v>
      </c>
      <c r="HS55" s="235">
        <f t="shared" si="107"/>
        <v>0</v>
      </c>
      <c r="HT55" s="235">
        <f t="shared" si="107"/>
        <v>0</v>
      </c>
      <c r="HU55" s="162"/>
      <c r="HV55" s="1622"/>
      <c r="HW55" s="1619"/>
      <c r="HX55" s="1619"/>
      <c r="HY55" s="1619"/>
      <c r="HZ55" s="1619"/>
      <c r="IA55" s="1619"/>
      <c r="IB55" s="1619"/>
      <c r="IC55" s="1623"/>
      <c r="ID55" s="162"/>
    </row>
    <row r="56" spans="1:238" ht="21.75" customHeight="1" x14ac:dyDescent="0.25">
      <c r="A56" s="377" t="str">
        <f t="shared" si="36"/>
        <v/>
      </c>
      <c r="B56" s="188">
        <v>30</v>
      </c>
      <c r="C56" s="165"/>
      <c r="D56" s="606" t="str">
        <f t="shared" ref="D56" si="115">IF(BC56&lt;=0.9,"",1)</f>
        <v/>
      </c>
      <c r="E56" s="606" t="str">
        <f t="shared" ref="E56" si="116">IF(DG56&lt;=0.9,"",1)</f>
        <v/>
      </c>
      <c r="F56" s="373"/>
      <c r="G56" s="373"/>
      <c r="H56" s="224" t="str">
        <f t="shared" si="37"/>
        <v/>
      </c>
      <c r="I56" s="607"/>
      <c r="J56" s="607"/>
      <c r="K56" s="373"/>
      <c r="L56" s="373"/>
      <c r="M56" s="1097"/>
      <c r="N56" s="1097"/>
      <c r="O56" s="1097"/>
      <c r="P56" s="1098"/>
      <c r="Q56" s="609"/>
      <c r="R56" s="609"/>
      <c r="S56" s="610"/>
      <c r="T56" s="371"/>
      <c r="U56" s="371"/>
      <c r="V56" s="188"/>
      <c r="W56" s="370"/>
      <c r="X56" s="371"/>
      <c r="Y56" s="371"/>
      <c r="Z56" s="611"/>
      <c r="AA56" s="896"/>
      <c r="AB56" s="370"/>
      <c r="AC56" s="371"/>
      <c r="AD56" s="371"/>
      <c r="AE56" s="611"/>
      <c r="AF56" s="896"/>
      <c r="AG56" s="370"/>
      <c r="AH56" s="371"/>
      <c r="AI56" s="371"/>
      <c r="AJ56" s="611"/>
      <c r="AK56" s="896"/>
      <c r="AL56" s="370"/>
      <c r="AM56" s="371"/>
      <c r="AN56" s="371"/>
      <c r="AO56" s="611"/>
      <c r="AP56" s="370"/>
      <c r="AQ56" s="371"/>
      <c r="AR56" s="371"/>
      <c r="AS56" s="611"/>
      <c r="AT56" s="613"/>
      <c r="AU56" s="188"/>
      <c r="AV56" s="256">
        <f t="shared" si="2"/>
        <v>0</v>
      </c>
      <c r="AW56" s="257">
        <f t="shared" si="3"/>
        <v>0</v>
      </c>
      <c r="AX56" s="258">
        <f t="shared" si="4"/>
        <v>0</v>
      </c>
      <c r="AY56" s="259">
        <f t="shared" si="5"/>
        <v>0</v>
      </c>
      <c r="AZ56" s="231" t="str">
        <f t="shared" si="38"/>
        <v/>
      </c>
      <c r="BA56" s="232">
        <f t="shared" si="39"/>
        <v>0</v>
      </c>
      <c r="BB56" s="249">
        <f t="shared" si="6"/>
        <v>0</v>
      </c>
      <c r="BC56" s="231">
        <f t="shared" si="40"/>
        <v>0</v>
      </c>
      <c r="BD56" s="231">
        <f t="shared" si="41"/>
        <v>0</v>
      </c>
      <c r="BE56" s="234"/>
      <c r="BF56" s="235">
        <f t="shared" si="42"/>
        <v>0</v>
      </c>
      <c r="BG56" s="235">
        <f t="shared" si="43"/>
        <v>0</v>
      </c>
      <c r="BH56" s="235">
        <f t="shared" si="44"/>
        <v>0</v>
      </c>
      <c r="BI56" s="380"/>
      <c r="BJ56" s="235">
        <f t="shared" si="7"/>
        <v>0</v>
      </c>
      <c r="BK56" s="235">
        <f t="shared" si="45"/>
        <v>0</v>
      </c>
      <c r="BL56" s="235" t="str">
        <f t="shared" si="46"/>
        <v/>
      </c>
      <c r="BM56" s="236"/>
      <c r="BN56" s="237" t="str">
        <f t="shared" si="8"/>
        <v/>
      </c>
      <c r="BO56" s="237" t="str">
        <f t="shared" si="9"/>
        <v/>
      </c>
      <c r="BP56" s="238" t="str">
        <f t="shared" si="10"/>
        <v/>
      </c>
      <c r="BQ56" s="238" t="str">
        <f t="shared" si="11"/>
        <v/>
      </c>
      <c r="BR56" s="239"/>
      <c r="BS56" s="252" t="str">
        <f t="shared" si="12"/>
        <v/>
      </c>
      <c r="BT56" s="244" t="str">
        <f t="shared" si="13"/>
        <v/>
      </c>
      <c r="BU56" s="244" t="str">
        <f t="shared" si="14"/>
        <v/>
      </c>
      <c r="BV56" s="244" t="str">
        <f t="shared" si="15"/>
        <v/>
      </c>
      <c r="BW56" s="244" t="str">
        <f t="shared" si="16"/>
        <v/>
      </c>
      <c r="BX56" s="244" t="str">
        <f t="shared" si="17"/>
        <v/>
      </c>
      <c r="BY56" s="244" t="str">
        <f t="shared" si="18"/>
        <v/>
      </c>
      <c r="BZ56" s="244" t="str">
        <f t="shared" si="19"/>
        <v/>
      </c>
      <c r="CA56" s="244" t="str">
        <f t="shared" si="20"/>
        <v/>
      </c>
      <c r="CB56" s="253" t="str">
        <f t="shared" si="21"/>
        <v/>
      </c>
      <c r="CC56" s="188"/>
      <c r="CD56" s="244" t="str">
        <f t="shared" si="22"/>
        <v/>
      </c>
      <c r="CE56" s="235">
        <f t="shared" si="47"/>
        <v>0</v>
      </c>
      <c r="CF56" s="235">
        <f t="shared" si="47"/>
        <v>0</v>
      </c>
      <c r="CG56" s="235">
        <f t="shared" si="47"/>
        <v>0</v>
      </c>
      <c r="CH56" s="188"/>
      <c r="CI56" s="244" t="str">
        <f t="shared" si="23"/>
        <v/>
      </c>
      <c r="CJ56" s="235">
        <f t="shared" si="48"/>
        <v>0</v>
      </c>
      <c r="CK56" s="235">
        <f t="shared" si="48"/>
        <v>0</v>
      </c>
      <c r="CL56" s="235">
        <f t="shared" si="48"/>
        <v>0</v>
      </c>
      <c r="CM56" s="188"/>
      <c r="CN56" s="244" t="str">
        <f t="shared" si="24"/>
        <v/>
      </c>
      <c r="CO56" s="235">
        <f t="shared" si="49"/>
        <v>0</v>
      </c>
      <c r="CP56" s="235">
        <f t="shared" si="49"/>
        <v>0</v>
      </c>
      <c r="CQ56" s="235">
        <f t="shared" si="49"/>
        <v>0</v>
      </c>
      <c r="CR56" s="188"/>
      <c r="CS56" s="244" t="str">
        <f t="shared" si="25"/>
        <v/>
      </c>
      <c r="CT56" s="235">
        <f t="shared" si="50"/>
        <v>0</v>
      </c>
      <c r="CU56" s="235">
        <f t="shared" si="50"/>
        <v>0</v>
      </c>
      <c r="CV56" s="235">
        <f t="shared" si="50"/>
        <v>0</v>
      </c>
      <c r="CW56" s="188"/>
      <c r="CX56" s="244" t="str">
        <f t="shared" si="27"/>
        <v/>
      </c>
      <c r="CY56" s="235">
        <f t="shared" si="51"/>
        <v>0</v>
      </c>
      <c r="CZ56" s="235">
        <f t="shared" si="51"/>
        <v>0</v>
      </c>
      <c r="DA56" s="235">
        <f t="shared" si="51"/>
        <v>0</v>
      </c>
      <c r="DB56" s="188"/>
      <c r="DC56" s="370"/>
      <c r="DD56" s="1086"/>
      <c r="DE56" s="372"/>
      <c r="DF56" s="370"/>
      <c r="DG56" s="1086"/>
      <c r="DH56" s="372"/>
      <c r="DI56" s="370"/>
      <c r="DJ56" s="1086"/>
      <c r="DK56" s="372"/>
      <c r="DL56" s="370"/>
      <c r="DM56" s="1086"/>
      <c r="DN56" s="372"/>
      <c r="DO56" s="370"/>
      <c r="DP56" s="370"/>
      <c r="DQ56" s="243">
        <f t="shared" si="108"/>
        <v>0</v>
      </c>
      <c r="DR56" s="244">
        <f t="shared" si="109"/>
        <v>0</v>
      </c>
      <c r="DS56" s="235">
        <f t="shared" si="54"/>
        <v>0</v>
      </c>
      <c r="DT56" s="244" t="str">
        <f t="shared" si="110"/>
        <v/>
      </c>
      <c r="DU56" s="42" t="str">
        <f t="shared" si="55"/>
        <v/>
      </c>
      <c r="DV56" s="42" t="str">
        <f t="shared" si="56"/>
        <v/>
      </c>
      <c r="DW56" s="42" t="str">
        <f t="shared" si="57"/>
        <v/>
      </c>
      <c r="DX56" s="162"/>
      <c r="DY56" s="42" t="str">
        <f t="shared" si="58"/>
        <v/>
      </c>
      <c r="DZ56" s="42" t="str">
        <f t="shared" si="59"/>
        <v/>
      </c>
      <c r="EA56" s="42" t="str">
        <f t="shared" si="60"/>
        <v/>
      </c>
      <c r="EB56" s="162"/>
      <c r="EC56" s="930"/>
      <c r="ED56" s="188"/>
      <c r="EE56" s="245">
        <f t="shared" si="61"/>
        <v>0</v>
      </c>
      <c r="EF56" s="189"/>
      <c r="EG56" s="245">
        <f t="shared" si="62"/>
        <v>0</v>
      </c>
      <c r="EH56" s="189"/>
      <c r="EI56" s="246" t="str">
        <f t="shared" si="63"/>
        <v/>
      </c>
      <c r="EJ56" s="247" t="str">
        <f t="shared" si="29"/>
        <v/>
      </c>
      <c r="EK56" s="248" t="str">
        <f t="shared" si="30"/>
        <v/>
      </c>
      <c r="EL56" s="248" t="str">
        <f t="shared" si="31"/>
        <v/>
      </c>
      <c r="EM56" s="248" t="str">
        <f t="shared" si="32"/>
        <v/>
      </c>
      <c r="EN56" s="248" t="str">
        <f t="shared" si="64"/>
        <v/>
      </c>
      <c r="EO56" s="248" t="str">
        <f t="shared" si="33"/>
        <v/>
      </c>
      <c r="EP56" s="189"/>
      <c r="EQ56" s="248" t="str">
        <f t="shared" si="65"/>
        <v/>
      </c>
      <c r="ER56" s="248" t="str">
        <f t="shared" si="66"/>
        <v/>
      </c>
      <c r="ES56" s="248" t="str">
        <f t="shared" si="67"/>
        <v/>
      </c>
      <c r="ET56" s="248" t="str">
        <f t="shared" si="68"/>
        <v/>
      </c>
      <c r="EU56" s="248" t="str">
        <f t="shared" si="69"/>
        <v/>
      </c>
      <c r="EV56" s="248" t="str">
        <f t="shared" si="69"/>
        <v/>
      </c>
      <c r="EW56" s="189"/>
      <c r="EX56" s="248" t="str">
        <f t="shared" si="70"/>
        <v/>
      </c>
      <c r="EY56" s="248" t="str">
        <f t="shared" si="71"/>
        <v/>
      </c>
      <c r="EZ56" s="248" t="str">
        <f t="shared" si="72"/>
        <v/>
      </c>
      <c r="FA56" s="248" t="str">
        <f t="shared" si="73"/>
        <v/>
      </c>
      <c r="FB56" s="248" t="str">
        <f t="shared" si="113"/>
        <v/>
      </c>
      <c r="FC56" s="248" t="str">
        <f t="shared" si="113"/>
        <v/>
      </c>
      <c r="FD56" s="189"/>
      <c r="FE56" s="248" t="str">
        <f t="shared" si="74"/>
        <v/>
      </c>
      <c r="FF56" s="248" t="str">
        <f t="shared" si="75"/>
        <v/>
      </c>
      <c r="FG56" s="248" t="str">
        <f t="shared" si="76"/>
        <v/>
      </c>
      <c r="FH56" s="248" t="str">
        <f t="shared" si="77"/>
        <v/>
      </c>
      <c r="FI56" s="248" t="str">
        <f t="shared" si="114"/>
        <v/>
      </c>
      <c r="FJ56" s="248" t="str">
        <f t="shared" si="114"/>
        <v/>
      </c>
      <c r="FK56" s="189"/>
      <c r="FL56" s="370"/>
      <c r="FM56" s="371"/>
      <c r="FN56" s="371"/>
      <c r="FO56" s="611"/>
      <c r="FP56" s="896"/>
      <c r="FQ56" s="370"/>
      <c r="FR56" s="371"/>
      <c r="FS56" s="371"/>
      <c r="FT56" s="611"/>
      <c r="FU56" s="896"/>
      <c r="FV56" s="370"/>
      <c r="FW56" s="371"/>
      <c r="FX56" s="371"/>
      <c r="FY56" s="611"/>
      <c r="FZ56" s="896"/>
      <c r="GA56" s="613"/>
      <c r="GB56" s="189"/>
      <c r="GC56" s="227">
        <f t="shared" si="78"/>
        <v>0</v>
      </c>
      <c r="GD56" s="228">
        <f t="shared" si="79"/>
        <v>0</v>
      </c>
      <c r="GE56" s="229">
        <f t="shared" si="80"/>
        <v>0</v>
      </c>
      <c r="GF56" s="230">
        <f t="shared" si="80"/>
        <v>0</v>
      </c>
      <c r="GG56" s="231" t="str">
        <f t="shared" si="81"/>
        <v/>
      </c>
      <c r="GH56" s="232">
        <f t="shared" si="82"/>
        <v>0</v>
      </c>
      <c r="GI56" s="227">
        <f t="shared" si="83"/>
        <v>0</v>
      </c>
      <c r="GJ56" s="233">
        <f t="shared" si="84"/>
        <v>0</v>
      </c>
      <c r="GK56" s="233">
        <f t="shared" si="85"/>
        <v>0</v>
      </c>
      <c r="GL56" s="234"/>
      <c r="GM56" s="235">
        <f t="shared" si="86"/>
        <v>0</v>
      </c>
      <c r="GN56" s="235">
        <f t="shared" si="87"/>
        <v>0</v>
      </c>
      <c r="GO56" s="235" t="str">
        <f t="shared" si="88"/>
        <v/>
      </c>
      <c r="GP56" s="380"/>
      <c r="GQ56" s="235">
        <f t="shared" si="89"/>
        <v>0</v>
      </c>
      <c r="GR56" s="235">
        <f t="shared" si="90"/>
        <v>0</v>
      </c>
      <c r="GS56" s="235" t="str">
        <f t="shared" si="91"/>
        <v/>
      </c>
      <c r="GT56" s="236"/>
      <c r="GU56" s="237" t="str">
        <f t="shared" si="92"/>
        <v/>
      </c>
      <c r="GV56" s="237" t="str">
        <f t="shared" si="93"/>
        <v/>
      </c>
      <c r="GW56" s="238" t="str">
        <f t="shared" si="94"/>
        <v/>
      </c>
      <c r="GX56" s="238" t="str">
        <f t="shared" si="95"/>
        <v/>
      </c>
      <c r="GY56" s="239"/>
      <c r="GZ56" s="240" t="str">
        <f t="shared" si="96"/>
        <v/>
      </c>
      <c r="HA56" s="235" t="str">
        <f t="shared" si="97"/>
        <v/>
      </c>
      <c r="HB56" s="235" t="str">
        <f t="shared" si="98"/>
        <v/>
      </c>
      <c r="HC56" s="235" t="str">
        <f t="shared" si="99"/>
        <v/>
      </c>
      <c r="HD56" s="235" t="str">
        <f t="shared" si="100"/>
        <v/>
      </c>
      <c r="HE56" s="235" t="str">
        <f t="shared" si="101"/>
        <v/>
      </c>
      <c r="HF56" s="188"/>
      <c r="HG56" s="235" t="str">
        <f t="shared" si="102"/>
        <v/>
      </c>
      <c r="HH56" s="235">
        <f t="shared" si="103"/>
        <v>0</v>
      </c>
      <c r="HI56" s="235">
        <f t="shared" si="103"/>
        <v>0</v>
      </c>
      <c r="HJ56" s="235">
        <f t="shared" si="103"/>
        <v>0</v>
      </c>
      <c r="HK56" s="188"/>
      <c r="HL56" s="235" t="str">
        <f t="shared" si="104"/>
        <v/>
      </c>
      <c r="HM56" s="235">
        <f t="shared" si="105"/>
        <v>0</v>
      </c>
      <c r="HN56" s="235">
        <f t="shared" si="105"/>
        <v>0</v>
      </c>
      <c r="HO56" s="235">
        <f t="shared" si="105"/>
        <v>0</v>
      </c>
      <c r="HP56" s="188"/>
      <c r="HQ56" s="235" t="str">
        <f t="shared" si="106"/>
        <v/>
      </c>
      <c r="HR56" s="235">
        <f t="shared" si="107"/>
        <v>0</v>
      </c>
      <c r="HS56" s="235">
        <f t="shared" si="107"/>
        <v>0</v>
      </c>
      <c r="HT56" s="235">
        <f t="shared" si="107"/>
        <v>0</v>
      </c>
      <c r="HU56" s="162"/>
      <c r="HV56" s="1622"/>
      <c r="HW56" s="1619"/>
      <c r="HX56" s="1619"/>
      <c r="HY56" s="1619"/>
      <c r="HZ56" s="1619"/>
      <c r="IA56" s="1619"/>
      <c r="IB56" s="1619"/>
      <c r="IC56" s="1623"/>
      <c r="ID56" s="162"/>
    </row>
    <row r="57" spans="1:238" ht="21.75" customHeight="1" x14ac:dyDescent="0.25">
      <c r="A57" s="377" t="str">
        <f t="shared" si="36"/>
        <v/>
      </c>
      <c r="B57" s="188">
        <v>31</v>
      </c>
      <c r="C57" s="164"/>
      <c r="D57" s="606"/>
      <c r="E57" s="606"/>
      <c r="F57" s="607"/>
      <c r="G57" s="607"/>
      <c r="H57" s="224" t="str">
        <f t="shared" si="37"/>
        <v/>
      </c>
      <c r="I57" s="607"/>
      <c r="J57" s="607"/>
      <c r="K57" s="373"/>
      <c r="L57" s="373"/>
      <c r="M57" s="1097"/>
      <c r="N57" s="1097"/>
      <c r="O57" s="1097"/>
      <c r="P57" s="1098"/>
      <c r="Q57" s="609"/>
      <c r="R57" s="609"/>
      <c r="S57" s="610"/>
      <c r="T57" s="371"/>
      <c r="U57" s="371"/>
      <c r="V57" s="188"/>
      <c r="W57" s="370"/>
      <c r="X57" s="371"/>
      <c r="Y57" s="371"/>
      <c r="Z57" s="611"/>
      <c r="AA57" s="896"/>
      <c r="AB57" s="370"/>
      <c r="AC57" s="371"/>
      <c r="AD57" s="371"/>
      <c r="AE57" s="371"/>
      <c r="AF57" s="896"/>
      <c r="AG57" s="370"/>
      <c r="AH57" s="371"/>
      <c r="AI57" s="371"/>
      <c r="AJ57" s="371"/>
      <c r="AK57" s="896"/>
      <c r="AL57" s="370"/>
      <c r="AM57" s="371"/>
      <c r="AN57" s="371"/>
      <c r="AO57" s="372"/>
      <c r="AP57" s="370"/>
      <c r="AQ57" s="371"/>
      <c r="AR57" s="371"/>
      <c r="AS57" s="371"/>
      <c r="AT57" s="613"/>
      <c r="AU57" s="188"/>
      <c r="AV57" s="256">
        <f t="shared" si="2"/>
        <v>0</v>
      </c>
      <c r="AW57" s="257">
        <f t="shared" si="3"/>
        <v>0</v>
      </c>
      <c r="AX57" s="258">
        <f t="shared" si="4"/>
        <v>0</v>
      </c>
      <c r="AY57" s="259">
        <f t="shared" si="5"/>
        <v>0</v>
      </c>
      <c r="AZ57" s="231" t="str">
        <f t="shared" si="38"/>
        <v/>
      </c>
      <c r="BA57" s="232">
        <f t="shared" si="39"/>
        <v>0</v>
      </c>
      <c r="BB57" s="249">
        <f t="shared" si="6"/>
        <v>0</v>
      </c>
      <c r="BC57" s="231">
        <f t="shared" si="40"/>
        <v>0</v>
      </c>
      <c r="BD57" s="231">
        <f t="shared" si="41"/>
        <v>0</v>
      </c>
      <c r="BE57" s="260"/>
      <c r="BF57" s="235">
        <f t="shared" si="42"/>
        <v>0</v>
      </c>
      <c r="BG57" s="235">
        <f t="shared" si="43"/>
        <v>0</v>
      </c>
      <c r="BH57" s="235">
        <f t="shared" si="44"/>
        <v>0</v>
      </c>
      <c r="BI57" s="380"/>
      <c r="BJ57" s="235">
        <f t="shared" si="7"/>
        <v>0</v>
      </c>
      <c r="BK57" s="235">
        <f t="shared" si="45"/>
        <v>0</v>
      </c>
      <c r="BL57" s="235" t="str">
        <f t="shared" si="46"/>
        <v/>
      </c>
      <c r="BM57" s="236"/>
      <c r="BN57" s="237" t="str">
        <f t="shared" si="8"/>
        <v/>
      </c>
      <c r="BO57" s="237" t="str">
        <f t="shared" si="9"/>
        <v/>
      </c>
      <c r="BP57" s="238" t="str">
        <f t="shared" si="10"/>
        <v/>
      </c>
      <c r="BQ57" s="238" t="str">
        <f t="shared" si="11"/>
        <v/>
      </c>
      <c r="BR57" s="254"/>
      <c r="BS57" s="252" t="str">
        <f t="shared" si="12"/>
        <v/>
      </c>
      <c r="BT57" s="244" t="str">
        <f t="shared" si="13"/>
        <v/>
      </c>
      <c r="BU57" s="244" t="str">
        <f t="shared" si="14"/>
        <v/>
      </c>
      <c r="BV57" s="244" t="str">
        <f t="shared" si="15"/>
        <v/>
      </c>
      <c r="BW57" s="244" t="str">
        <f t="shared" si="16"/>
        <v/>
      </c>
      <c r="BX57" s="244" t="str">
        <f t="shared" si="17"/>
        <v/>
      </c>
      <c r="BY57" s="244" t="str">
        <f t="shared" si="18"/>
        <v/>
      </c>
      <c r="BZ57" s="244" t="str">
        <f t="shared" si="19"/>
        <v/>
      </c>
      <c r="CA57" s="244" t="str">
        <f t="shared" si="20"/>
        <v/>
      </c>
      <c r="CB57" s="253" t="str">
        <f t="shared" si="21"/>
        <v/>
      </c>
      <c r="CC57" s="188"/>
      <c r="CD57" s="244" t="str">
        <f t="shared" si="22"/>
        <v/>
      </c>
      <c r="CE57" s="235">
        <f t="shared" si="47"/>
        <v>0</v>
      </c>
      <c r="CF57" s="235">
        <f t="shared" si="47"/>
        <v>0</v>
      </c>
      <c r="CG57" s="235">
        <f t="shared" si="47"/>
        <v>0</v>
      </c>
      <c r="CH57" s="188"/>
      <c r="CI57" s="244" t="str">
        <f t="shared" si="23"/>
        <v/>
      </c>
      <c r="CJ57" s="235">
        <f t="shared" si="48"/>
        <v>0</v>
      </c>
      <c r="CK57" s="235">
        <f t="shared" si="48"/>
        <v>0</v>
      </c>
      <c r="CL57" s="235">
        <f t="shared" si="48"/>
        <v>0</v>
      </c>
      <c r="CM57" s="188"/>
      <c r="CN57" s="244" t="str">
        <f t="shared" si="24"/>
        <v/>
      </c>
      <c r="CO57" s="235">
        <f t="shared" si="49"/>
        <v>0</v>
      </c>
      <c r="CP57" s="235">
        <f t="shared" si="49"/>
        <v>0</v>
      </c>
      <c r="CQ57" s="235">
        <f t="shared" si="49"/>
        <v>0</v>
      </c>
      <c r="CR57" s="188"/>
      <c r="CS57" s="244" t="str">
        <f t="shared" si="25"/>
        <v/>
      </c>
      <c r="CT57" s="235">
        <f t="shared" si="50"/>
        <v>0</v>
      </c>
      <c r="CU57" s="235">
        <f t="shared" si="50"/>
        <v>0</v>
      </c>
      <c r="CV57" s="235">
        <f t="shared" si="50"/>
        <v>0</v>
      </c>
      <c r="CW57" s="188"/>
      <c r="CX57" s="244" t="str">
        <f t="shared" si="27"/>
        <v/>
      </c>
      <c r="CY57" s="235">
        <f t="shared" si="51"/>
        <v>0</v>
      </c>
      <c r="CZ57" s="235">
        <f t="shared" si="51"/>
        <v>0</v>
      </c>
      <c r="DA57" s="235">
        <f t="shared" si="51"/>
        <v>0</v>
      </c>
      <c r="DB57" s="188"/>
      <c r="DC57" s="370"/>
      <c r="DD57" s="1086"/>
      <c r="DE57" s="372"/>
      <c r="DF57" s="370"/>
      <c r="DG57" s="1086"/>
      <c r="DH57" s="372"/>
      <c r="DI57" s="370"/>
      <c r="DJ57" s="1086"/>
      <c r="DK57" s="372"/>
      <c r="DL57" s="370"/>
      <c r="DM57" s="1086"/>
      <c r="DN57" s="372"/>
      <c r="DO57" s="370"/>
      <c r="DP57" s="370"/>
      <c r="DQ57" s="243">
        <f t="shared" si="108"/>
        <v>0</v>
      </c>
      <c r="DR57" s="244">
        <f t="shared" si="109"/>
        <v>0</v>
      </c>
      <c r="DS57" s="235">
        <f t="shared" si="54"/>
        <v>0</v>
      </c>
      <c r="DT57" s="244" t="str">
        <f t="shared" si="110"/>
        <v/>
      </c>
      <c r="DU57" s="42" t="str">
        <f t="shared" si="55"/>
        <v/>
      </c>
      <c r="DV57" s="42" t="str">
        <f t="shared" si="56"/>
        <v/>
      </c>
      <c r="DW57" s="42" t="str">
        <f t="shared" si="57"/>
        <v/>
      </c>
      <c r="DX57" s="162"/>
      <c r="DY57" s="42" t="str">
        <f t="shared" si="58"/>
        <v/>
      </c>
      <c r="DZ57" s="42" t="str">
        <f t="shared" si="59"/>
        <v/>
      </c>
      <c r="EA57" s="42" t="str">
        <f t="shared" si="60"/>
        <v/>
      </c>
      <c r="EB57" s="162"/>
      <c r="EC57" s="930"/>
      <c r="ED57" s="188"/>
      <c r="EE57" s="245">
        <f t="shared" si="61"/>
        <v>0</v>
      </c>
      <c r="EF57" s="189"/>
      <c r="EG57" s="245">
        <f t="shared" si="62"/>
        <v>0</v>
      </c>
      <c r="EH57" s="189"/>
      <c r="EI57" s="246" t="str">
        <f t="shared" si="63"/>
        <v/>
      </c>
      <c r="EJ57" s="247" t="str">
        <f t="shared" si="29"/>
        <v/>
      </c>
      <c r="EK57" s="248" t="str">
        <f t="shared" si="30"/>
        <v/>
      </c>
      <c r="EL57" s="248" t="str">
        <f t="shared" si="31"/>
        <v/>
      </c>
      <c r="EM57" s="248" t="str">
        <f t="shared" si="32"/>
        <v/>
      </c>
      <c r="EN57" s="248" t="str">
        <f t="shared" si="64"/>
        <v/>
      </c>
      <c r="EO57" s="248" t="str">
        <f t="shared" si="33"/>
        <v/>
      </c>
      <c r="EP57" s="189"/>
      <c r="EQ57" s="248" t="str">
        <f t="shared" si="65"/>
        <v/>
      </c>
      <c r="ER57" s="248" t="str">
        <f t="shared" si="66"/>
        <v/>
      </c>
      <c r="ES57" s="248" t="str">
        <f t="shared" si="67"/>
        <v/>
      </c>
      <c r="ET57" s="248" t="str">
        <f t="shared" si="68"/>
        <v/>
      </c>
      <c r="EU57" s="248" t="str">
        <f t="shared" si="69"/>
        <v/>
      </c>
      <c r="EV57" s="248" t="str">
        <f t="shared" si="69"/>
        <v/>
      </c>
      <c r="EW57" s="189"/>
      <c r="EX57" s="248" t="str">
        <f t="shared" si="70"/>
        <v/>
      </c>
      <c r="EY57" s="248" t="str">
        <f t="shared" si="71"/>
        <v/>
      </c>
      <c r="EZ57" s="248" t="str">
        <f t="shared" si="72"/>
        <v/>
      </c>
      <c r="FA57" s="248" t="str">
        <f t="shared" si="73"/>
        <v/>
      </c>
      <c r="FB57" s="248" t="str">
        <f t="shared" si="113"/>
        <v/>
      </c>
      <c r="FC57" s="248" t="str">
        <f t="shared" si="113"/>
        <v/>
      </c>
      <c r="FD57" s="189"/>
      <c r="FE57" s="248" t="str">
        <f t="shared" si="74"/>
        <v/>
      </c>
      <c r="FF57" s="248" t="str">
        <f t="shared" si="75"/>
        <v/>
      </c>
      <c r="FG57" s="248" t="str">
        <f t="shared" si="76"/>
        <v/>
      </c>
      <c r="FH57" s="248" t="str">
        <f t="shared" si="77"/>
        <v/>
      </c>
      <c r="FI57" s="248" t="str">
        <f t="shared" si="114"/>
        <v/>
      </c>
      <c r="FJ57" s="248" t="str">
        <f t="shared" si="114"/>
        <v/>
      </c>
      <c r="FK57" s="189"/>
      <c r="FL57" s="370"/>
      <c r="FM57" s="371"/>
      <c r="FN57" s="371"/>
      <c r="FO57" s="611"/>
      <c r="FP57" s="896"/>
      <c r="FQ57" s="370"/>
      <c r="FR57" s="371"/>
      <c r="FS57" s="371"/>
      <c r="FT57" s="611"/>
      <c r="FU57" s="896"/>
      <c r="FV57" s="370"/>
      <c r="FW57" s="371"/>
      <c r="FX57" s="371"/>
      <c r="FY57" s="611"/>
      <c r="FZ57" s="896"/>
      <c r="GA57" s="613"/>
      <c r="GB57" s="189"/>
      <c r="GC57" s="227">
        <f t="shared" si="78"/>
        <v>0</v>
      </c>
      <c r="GD57" s="228">
        <f t="shared" si="79"/>
        <v>0</v>
      </c>
      <c r="GE57" s="229">
        <f t="shared" si="80"/>
        <v>0</v>
      </c>
      <c r="GF57" s="230">
        <f t="shared" si="80"/>
        <v>0</v>
      </c>
      <c r="GG57" s="231" t="str">
        <f t="shared" si="81"/>
        <v/>
      </c>
      <c r="GH57" s="232">
        <f t="shared" si="82"/>
        <v>0</v>
      </c>
      <c r="GI57" s="227">
        <f t="shared" si="83"/>
        <v>0</v>
      </c>
      <c r="GJ57" s="233">
        <f t="shared" si="84"/>
        <v>0</v>
      </c>
      <c r="GK57" s="233">
        <f t="shared" si="85"/>
        <v>0</v>
      </c>
      <c r="GL57" s="234"/>
      <c r="GM57" s="235">
        <f t="shared" si="86"/>
        <v>0</v>
      </c>
      <c r="GN57" s="235">
        <f t="shared" si="87"/>
        <v>0</v>
      </c>
      <c r="GO57" s="235" t="str">
        <f t="shared" si="88"/>
        <v/>
      </c>
      <c r="GP57" s="380"/>
      <c r="GQ57" s="235">
        <f t="shared" si="89"/>
        <v>0</v>
      </c>
      <c r="GR57" s="235">
        <f t="shared" si="90"/>
        <v>0</v>
      </c>
      <c r="GS57" s="235" t="str">
        <f t="shared" si="91"/>
        <v/>
      </c>
      <c r="GT57" s="236"/>
      <c r="GU57" s="237" t="str">
        <f t="shared" si="92"/>
        <v/>
      </c>
      <c r="GV57" s="237" t="str">
        <f t="shared" si="93"/>
        <v/>
      </c>
      <c r="GW57" s="238" t="str">
        <f t="shared" si="94"/>
        <v/>
      </c>
      <c r="GX57" s="238" t="str">
        <f t="shared" si="95"/>
        <v/>
      </c>
      <c r="GY57" s="239"/>
      <c r="GZ57" s="240" t="str">
        <f t="shared" si="96"/>
        <v/>
      </c>
      <c r="HA57" s="235" t="str">
        <f t="shared" si="97"/>
        <v/>
      </c>
      <c r="HB57" s="235" t="str">
        <f t="shared" si="98"/>
        <v/>
      </c>
      <c r="HC57" s="235" t="str">
        <f t="shared" si="99"/>
        <v/>
      </c>
      <c r="HD57" s="235" t="str">
        <f t="shared" si="100"/>
        <v/>
      </c>
      <c r="HE57" s="235" t="str">
        <f t="shared" si="101"/>
        <v/>
      </c>
      <c r="HF57" s="188"/>
      <c r="HG57" s="235" t="str">
        <f t="shared" si="102"/>
        <v/>
      </c>
      <c r="HH57" s="235">
        <f t="shared" si="103"/>
        <v>0</v>
      </c>
      <c r="HI57" s="235">
        <f t="shared" si="103"/>
        <v>0</v>
      </c>
      <c r="HJ57" s="235">
        <f t="shared" si="103"/>
        <v>0</v>
      </c>
      <c r="HK57" s="188"/>
      <c r="HL57" s="235" t="str">
        <f t="shared" si="104"/>
        <v/>
      </c>
      <c r="HM57" s="235">
        <f t="shared" si="105"/>
        <v>0</v>
      </c>
      <c r="HN57" s="235">
        <f t="shared" si="105"/>
        <v>0</v>
      </c>
      <c r="HO57" s="235">
        <f t="shared" si="105"/>
        <v>0</v>
      </c>
      <c r="HP57" s="188"/>
      <c r="HQ57" s="235" t="str">
        <f t="shared" si="106"/>
        <v/>
      </c>
      <c r="HR57" s="235">
        <f t="shared" si="107"/>
        <v>0</v>
      </c>
      <c r="HS57" s="235">
        <f t="shared" si="107"/>
        <v>0</v>
      </c>
      <c r="HT57" s="235">
        <f t="shared" si="107"/>
        <v>0</v>
      </c>
      <c r="HU57" s="162"/>
      <c r="HV57" s="1622"/>
      <c r="HW57" s="1619"/>
      <c r="HX57" s="1619"/>
      <c r="HY57" s="1619"/>
      <c r="HZ57" s="1619"/>
      <c r="IA57" s="1619"/>
      <c r="IB57" s="1619"/>
      <c r="IC57" s="1623"/>
      <c r="ID57" s="162"/>
    </row>
    <row r="58" spans="1:238" ht="21.75" customHeight="1" x14ac:dyDescent="0.25">
      <c r="A58" s="377" t="str">
        <f t="shared" si="36"/>
        <v/>
      </c>
      <c r="B58" s="188">
        <v>32</v>
      </c>
      <c r="C58" s="164"/>
      <c r="D58" s="606"/>
      <c r="E58" s="606"/>
      <c r="F58" s="607"/>
      <c r="G58" s="607"/>
      <c r="H58" s="224" t="str">
        <f t="shared" si="37"/>
        <v/>
      </c>
      <c r="I58" s="607"/>
      <c r="J58" s="607"/>
      <c r="K58" s="373"/>
      <c r="L58" s="373"/>
      <c r="M58" s="1097"/>
      <c r="N58" s="1097"/>
      <c r="O58" s="1097"/>
      <c r="P58" s="1098"/>
      <c r="Q58" s="609"/>
      <c r="R58" s="609"/>
      <c r="S58" s="610"/>
      <c r="T58" s="371"/>
      <c r="U58" s="371"/>
      <c r="V58" s="188"/>
      <c r="W58" s="370"/>
      <c r="X58" s="371"/>
      <c r="Y58" s="371"/>
      <c r="Z58" s="611"/>
      <c r="AA58" s="896"/>
      <c r="AB58" s="370"/>
      <c r="AC58" s="371"/>
      <c r="AD58" s="371"/>
      <c r="AE58" s="371"/>
      <c r="AF58" s="896"/>
      <c r="AG58" s="370"/>
      <c r="AH58" s="371"/>
      <c r="AI58" s="371"/>
      <c r="AJ58" s="371"/>
      <c r="AK58" s="896"/>
      <c r="AL58" s="370"/>
      <c r="AM58" s="371"/>
      <c r="AN58" s="371"/>
      <c r="AO58" s="372"/>
      <c r="AP58" s="370"/>
      <c r="AQ58" s="371"/>
      <c r="AR58" s="371"/>
      <c r="AS58" s="371"/>
      <c r="AT58" s="613"/>
      <c r="AU58" s="188"/>
      <c r="AV58" s="256">
        <f t="shared" si="2"/>
        <v>0</v>
      </c>
      <c r="AW58" s="257">
        <f t="shared" si="3"/>
        <v>0</v>
      </c>
      <c r="AX58" s="258">
        <f t="shared" si="4"/>
        <v>0</v>
      </c>
      <c r="AY58" s="259">
        <f t="shared" si="5"/>
        <v>0</v>
      </c>
      <c r="AZ58" s="231" t="str">
        <f t="shared" si="38"/>
        <v/>
      </c>
      <c r="BA58" s="232">
        <f t="shared" si="39"/>
        <v>0</v>
      </c>
      <c r="BB58" s="249">
        <f t="shared" si="6"/>
        <v>0</v>
      </c>
      <c r="BC58" s="231">
        <f t="shared" si="40"/>
        <v>0</v>
      </c>
      <c r="BD58" s="231">
        <f t="shared" si="41"/>
        <v>0</v>
      </c>
      <c r="BE58" s="260"/>
      <c r="BF58" s="235">
        <f t="shared" si="42"/>
        <v>0</v>
      </c>
      <c r="BG58" s="235">
        <f t="shared" si="43"/>
        <v>0</v>
      </c>
      <c r="BH58" s="235">
        <f t="shared" si="44"/>
        <v>0</v>
      </c>
      <c r="BI58" s="380"/>
      <c r="BJ58" s="235">
        <f t="shared" si="7"/>
        <v>0</v>
      </c>
      <c r="BK58" s="235">
        <f t="shared" si="45"/>
        <v>0</v>
      </c>
      <c r="BL58" s="235" t="str">
        <f t="shared" si="46"/>
        <v/>
      </c>
      <c r="BM58" s="236"/>
      <c r="BN58" s="237" t="str">
        <f t="shared" si="8"/>
        <v/>
      </c>
      <c r="BO58" s="237" t="str">
        <f t="shared" si="9"/>
        <v/>
      </c>
      <c r="BP58" s="238" t="str">
        <f t="shared" si="10"/>
        <v/>
      </c>
      <c r="BQ58" s="238" t="str">
        <f t="shared" si="11"/>
        <v/>
      </c>
      <c r="BR58" s="254"/>
      <c r="BS58" s="252" t="str">
        <f t="shared" si="12"/>
        <v/>
      </c>
      <c r="BT58" s="244" t="str">
        <f t="shared" si="13"/>
        <v/>
      </c>
      <c r="BU58" s="244" t="str">
        <f t="shared" si="14"/>
        <v/>
      </c>
      <c r="BV58" s="244" t="str">
        <f t="shared" si="15"/>
        <v/>
      </c>
      <c r="BW58" s="244" t="str">
        <f t="shared" si="16"/>
        <v/>
      </c>
      <c r="BX58" s="244" t="str">
        <f t="shared" si="17"/>
        <v/>
      </c>
      <c r="BY58" s="244" t="str">
        <f t="shared" si="18"/>
        <v/>
      </c>
      <c r="BZ58" s="244" t="str">
        <f t="shared" si="19"/>
        <v/>
      </c>
      <c r="CA58" s="244" t="str">
        <f t="shared" si="20"/>
        <v/>
      </c>
      <c r="CB58" s="253" t="str">
        <f t="shared" si="21"/>
        <v/>
      </c>
      <c r="CC58" s="188"/>
      <c r="CD58" s="244" t="str">
        <f t="shared" si="22"/>
        <v/>
      </c>
      <c r="CE58" s="235">
        <f t="shared" si="47"/>
        <v>0</v>
      </c>
      <c r="CF58" s="235">
        <f t="shared" si="47"/>
        <v>0</v>
      </c>
      <c r="CG58" s="235">
        <f t="shared" si="47"/>
        <v>0</v>
      </c>
      <c r="CH58" s="188"/>
      <c r="CI58" s="244" t="str">
        <f t="shared" si="23"/>
        <v/>
      </c>
      <c r="CJ58" s="235">
        <f t="shared" si="48"/>
        <v>0</v>
      </c>
      <c r="CK58" s="235">
        <f t="shared" si="48"/>
        <v>0</v>
      </c>
      <c r="CL58" s="235">
        <f t="shared" si="48"/>
        <v>0</v>
      </c>
      <c r="CM58" s="188"/>
      <c r="CN58" s="244" t="str">
        <f t="shared" si="24"/>
        <v/>
      </c>
      <c r="CO58" s="235">
        <f t="shared" si="49"/>
        <v>0</v>
      </c>
      <c r="CP58" s="235">
        <f t="shared" si="49"/>
        <v>0</v>
      </c>
      <c r="CQ58" s="235">
        <f t="shared" si="49"/>
        <v>0</v>
      </c>
      <c r="CR58" s="188"/>
      <c r="CS58" s="244" t="str">
        <f t="shared" si="25"/>
        <v/>
      </c>
      <c r="CT58" s="235">
        <f t="shared" si="50"/>
        <v>0</v>
      </c>
      <c r="CU58" s="235">
        <f t="shared" si="50"/>
        <v>0</v>
      </c>
      <c r="CV58" s="235">
        <f t="shared" si="50"/>
        <v>0</v>
      </c>
      <c r="CW58" s="188"/>
      <c r="CX58" s="244" t="str">
        <f t="shared" si="27"/>
        <v/>
      </c>
      <c r="CY58" s="235">
        <f t="shared" si="51"/>
        <v>0</v>
      </c>
      <c r="CZ58" s="235">
        <f t="shared" si="51"/>
        <v>0</v>
      </c>
      <c r="DA58" s="235">
        <f t="shared" si="51"/>
        <v>0</v>
      </c>
      <c r="DB58" s="188"/>
      <c r="DC58" s="370"/>
      <c r="DD58" s="1086"/>
      <c r="DE58" s="372"/>
      <c r="DF58" s="370"/>
      <c r="DG58" s="1086"/>
      <c r="DH58" s="372"/>
      <c r="DI58" s="370"/>
      <c r="DJ58" s="1086"/>
      <c r="DK58" s="372"/>
      <c r="DL58" s="370"/>
      <c r="DM58" s="1086"/>
      <c r="DN58" s="372"/>
      <c r="DO58" s="370"/>
      <c r="DP58" s="370"/>
      <c r="DQ58" s="243">
        <f t="shared" si="108"/>
        <v>0</v>
      </c>
      <c r="DR58" s="244">
        <f t="shared" si="109"/>
        <v>0</v>
      </c>
      <c r="DS58" s="235">
        <f t="shared" si="54"/>
        <v>0</v>
      </c>
      <c r="DT58" s="244" t="str">
        <f t="shared" si="110"/>
        <v/>
      </c>
      <c r="DU58" s="42" t="str">
        <f t="shared" si="55"/>
        <v/>
      </c>
      <c r="DV58" s="42" t="str">
        <f t="shared" si="56"/>
        <v/>
      </c>
      <c r="DW58" s="42" t="str">
        <f t="shared" si="57"/>
        <v/>
      </c>
      <c r="DX58" s="162"/>
      <c r="DY58" s="42" t="str">
        <f t="shared" si="58"/>
        <v/>
      </c>
      <c r="DZ58" s="42" t="str">
        <f t="shared" si="59"/>
        <v/>
      </c>
      <c r="EA58" s="42" t="str">
        <f t="shared" si="60"/>
        <v/>
      </c>
      <c r="EB58" s="162"/>
      <c r="EC58" s="930"/>
      <c r="ED58" s="188"/>
      <c r="EE58" s="245">
        <f t="shared" si="61"/>
        <v>0</v>
      </c>
      <c r="EF58" s="189"/>
      <c r="EG58" s="245">
        <f t="shared" si="62"/>
        <v>0</v>
      </c>
      <c r="EH58" s="189"/>
      <c r="EI58" s="246" t="str">
        <f t="shared" si="63"/>
        <v/>
      </c>
      <c r="EJ58" s="247" t="str">
        <f t="shared" si="29"/>
        <v/>
      </c>
      <c r="EK58" s="248" t="str">
        <f t="shared" si="30"/>
        <v/>
      </c>
      <c r="EL58" s="248" t="str">
        <f t="shared" si="31"/>
        <v/>
      </c>
      <c r="EM58" s="248" t="str">
        <f t="shared" si="32"/>
        <v/>
      </c>
      <c r="EN58" s="248" t="str">
        <f t="shared" si="64"/>
        <v/>
      </c>
      <c r="EO58" s="248" t="str">
        <f t="shared" si="33"/>
        <v/>
      </c>
      <c r="EP58" s="189"/>
      <c r="EQ58" s="248" t="str">
        <f t="shared" si="65"/>
        <v/>
      </c>
      <c r="ER58" s="248" t="str">
        <f t="shared" si="66"/>
        <v/>
      </c>
      <c r="ES58" s="248" t="str">
        <f t="shared" si="67"/>
        <v/>
      </c>
      <c r="ET58" s="248" t="str">
        <f t="shared" si="68"/>
        <v/>
      </c>
      <c r="EU58" s="248" t="str">
        <f t="shared" si="69"/>
        <v/>
      </c>
      <c r="EV58" s="248" t="str">
        <f t="shared" si="69"/>
        <v/>
      </c>
      <c r="EW58" s="189"/>
      <c r="EX58" s="248" t="str">
        <f t="shared" si="70"/>
        <v/>
      </c>
      <c r="EY58" s="248" t="str">
        <f t="shared" si="71"/>
        <v/>
      </c>
      <c r="EZ58" s="248" t="str">
        <f t="shared" si="72"/>
        <v/>
      </c>
      <c r="FA58" s="248" t="str">
        <f t="shared" si="73"/>
        <v/>
      </c>
      <c r="FB58" s="248" t="str">
        <f t="shared" si="113"/>
        <v/>
      </c>
      <c r="FC58" s="248" t="str">
        <f t="shared" si="113"/>
        <v/>
      </c>
      <c r="FD58" s="189"/>
      <c r="FE58" s="248" t="str">
        <f t="shared" si="74"/>
        <v/>
      </c>
      <c r="FF58" s="248" t="str">
        <f t="shared" si="75"/>
        <v/>
      </c>
      <c r="FG58" s="248" t="str">
        <f t="shared" si="76"/>
        <v/>
      </c>
      <c r="FH58" s="248" t="str">
        <f t="shared" si="77"/>
        <v/>
      </c>
      <c r="FI58" s="248" t="str">
        <f t="shared" si="114"/>
        <v/>
      </c>
      <c r="FJ58" s="248" t="str">
        <f t="shared" si="114"/>
        <v/>
      </c>
      <c r="FK58" s="189"/>
      <c r="FL58" s="370"/>
      <c r="FM58" s="371"/>
      <c r="FN58" s="371"/>
      <c r="FO58" s="611"/>
      <c r="FP58" s="896"/>
      <c r="FQ58" s="370"/>
      <c r="FR58" s="371"/>
      <c r="FS58" s="371"/>
      <c r="FT58" s="611"/>
      <c r="FU58" s="896"/>
      <c r="FV58" s="370"/>
      <c r="FW58" s="371"/>
      <c r="FX58" s="371"/>
      <c r="FY58" s="611"/>
      <c r="FZ58" s="896"/>
      <c r="GA58" s="613"/>
      <c r="GB58" s="189"/>
      <c r="GC58" s="227">
        <f t="shared" si="78"/>
        <v>0</v>
      </c>
      <c r="GD58" s="228">
        <f t="shared" si="79"/>
        <v>0</v>
      </c>
      <c r="GE58" s="229">
        <f t="shared" si="80"/>
        <v>0</v>
      </c>
      <c r="GF58" s="230">
        <f t="shared" si="80"/>
        <v>0</v>
      </c>
      <c r="GG58" s="231" t="str">
        <f t="shared" si="81"/>
        <v/>
      </c>
      <c r="GH58" s="232">
        <f t="shared" si="82"/>
        <v>0</v>
      </c>
      <c r="GI58" s="227">
        <f t="shared" si="83"/>
        <v>0</v>
      </c>
      <c r="GJ58" s="233">
        <f t="shared" si="84"/>
        <v>0</v>
      </c>
      <c r="GK58" s="233">
        <f t="shared" si="85"/>
        <v>0</v>
      </c>
      <c r="GL58" s="234"/>
      <c r="GM58" s="235">
        <f t="shared" si="86"/>
        <v>0</v>
      </c>
      <c r="GN58" s="235">
        <f t="shared" si="87"/>
        <v>0</v>
      </c>
      <c r="GO58" s="235" t="str">
        <f t="shared" si="88"/>
        <v/>
      </c>
      <c r="GP58" s="380"/>
      <c r="GQ58" s="235">
        <f t="shared" si="89"/>
        <v>0</v>
      </c>
      <c r="GR58" s="235">
        <f t="shared" si="90"/>
        <v>0</v>
      </c>
      <c r="GS58" s="235" t="str">
        <f t="shared" si="91"/>
        <v/>
      </c>
      <c r="GT58" s="236"/>
      <c r="GU58" s="237" t="str">
        <f t="shared" si="92"/>
        <v/>
      </c>
      <c r="GV58" s="237" t="str">
        <f t="shared" si="93"/>
        <v/>
      </c>
      <c r="GW58" s="238" t="str">
        <f t="shared" si="94"/>
        <v/>
      </c>
      <c r="GX58" s="238" t="str">
        <f t="shared" si="95"/>
        <v/>
      </c>
      <c r="GY58" s="239"/>
      <c r="GZ58" s="240" t="str">
        <f t="shared" si="96"/>
        <v/>
      </c>
      <c r="HA58" s="235" t="str">
        <f t="shared" si="97"/>
        <v/>
      </c>
      <c r="HB58" s="235" t="str">
        <f t="shared" si="98"/>
        <v/>
      </c>
      <c r="HC58" s="235" t="str">
        <f t="shared" si="99"/>
        <v/>
      </c>
      <c r="HD58" s="235" t="str">
        <f t="shared" si="100"/>
        <v/>
      </c>
      <c r="HE58" s="235" t="str">
        <f t="shared" si="101"/>
        <v/>
      </c>
      <c r="HF58" s="188"/>
      <c r="HG58" s="235" t="str">
        <f t="shared" si="102"/>
        <v/>
      </c>
      <c r="HH58" s="235">
        <f t="shared" si="103"/>
        <v>0</v>
      </c>
      <c r="HI58" s="235">
        <f t="shared" si="103"/>
        <v>0</v>
      </c>
      <c r="HJ58" s="235">
        <f t="shared" si="103"/>
        <v>0</v>
      </c>
      <c r="HK58" s="188"/>
      <c r="HL58" s="235" t="str">
        <f t="shared" si="104"/>
        <v/>
      </c>
      <c r="HM58" s="235">
        <f t="shared" si="105"/>
        <v>0</v>
      </c>
      <c r="HN58" s="235">
        <f t="shared" si="105"/>
        <v>0</v>
      </c>
      <c r="HO58" s="235">
        <f t="shared" si="105"/>
        <v>0</v>
      </c>
      <c r="HP58" s="188"/>
      <c r="HQ58" s="235" t="str">
        <f t="shared" si="106"/>
        <v/>
      </c>
      <c r="HR58" s="235">
        <f t="shared" si="107"/>
        <v>0</v>
      </c>
      <c r="HS58" s="235">
        <f t="shared" si="107"/>
        <v>0</v>
      </c>
      <c r="HT58" s="235">
        <f t="shared" si="107"/>
        <v>0</v>
      </c>
      <c r="HU58" s="162"/>
      <c r="HV58" s="1622"/>
      <c r="HW58" s="1619"/>
      <c r="HX58" s="1619"/>
      <c r="HY58" s="1619"/>
      <c r="HZ58" s="1619"/>
      <c r="IA58" s="1619"/>
      <c r="IB58" s="1619"/>
      <c r="IC58" s="1623"/>
      <c r="ID58" s="162"/>
    </row>
    <row r="59" spans="1:238" ht="21.75" customHeight="1" x14ac:dyDescent="0.25">
      <c r="A59" s="377" t="str">
        <f t="shared" si="36"/>
        <v/>
      </c>
      <c r="B59" s="188">
        <v>33</v>
      </c>
      <c r="C59" s="165"/>
      <c r="D59" s="606"/>
      <c r="E59" s="606"/>
      <c r="F59" s="607"/>
      <c r="G59" s="607"/>
      <c r="H59" s="224" t="str">
        <f t="shared" si="37"/>
        <v/>
      </c>
      <c r="I59" s="607"/>
      <c r="J59" s="607"/>
      <c r="K59" s="373"/>
      <c r="L59" s="373"/>
      <c r="M59" s="1097"/>
      <c r="N59" s="1097"/>
      <c r="O59" s="1097"/>
      <c r="P59" s="1098"/>
      <c r="Q59" s="609"/>
      <c r="R59" s="609"/>
      <c r="S59" s="610"/>
      <c r="T59" s="371"/>
      <c r="U59" s="371"/>
      <c r="V59" s="188"/>
      <c r="W59" s="370"/>
      <c r="X59" s="371"/>
      <c r="Y59" s="371"/>
      <c r="Z59" s="611"/>
      <c r="AA59" s="896"/>
      <c r="AB59" s="370"/>
      <c r="AC59" s="371"/>
      <c r="AD59" s="371"/>
      <c r="AE59" s="371"/>
      <c r="AF59" s="896"/>
      <c r="AG59" s="370"/>
      <c r="AH59" s="371"/>
      <c r="AI59" s="371"/>
      <c r="AJ59" s="371"/>
      <c r="AK59" s="896"/>
      <c r="AL59" s="370"/>
      <c r="AM59" s="371"/>
      <c r="AN59" s="371"/>
      <c r="AO59" s="372"/>
      <c r="AP59" s="370"/>
      <c r="AQ59" s="371"/>
      <c r="AR59" s="371"/>
      <c r="AS59" s="371"/>
      <c r="AT59" s="613"/>
      <c r="AU59" s="188"/>
      <c r="AV59" s="256">
        <f t="shared" ref="AV59:AV90" si="117">(W59)+Y59+AB59+(AD59)+AG59+AI59+(AL59)+AN59+AP59+(AR59)</f>
        <v>0</v>
      </c>
      <c r="AW59" s="257">
        <f t="shared" ref="AW59:AW90" si="118">X59+Z59+AC59+(AE59)+AH59+AJ59+(AM59)+AO59+AQ59+(AS59)</f>
        <v>0</v>
      </c>
      <c r="AX59" s="258">
        <f t="shared" ref="AX59:AX90" si="119">W59+AB59+(AG59)+AL59+AP59</f>
        <v>0</v>
      </c>
      <c r="AY59" s="259">
        <f t="shared" ref="AY59:AY90" si="120">X59+AC59+(AH59)+AM59+AQ59</f>
        <v>0</v>
      </c>
      <c r="AZ59" s="231" t="str">
        <f t="shared" si="38"/>
        <v/>
      </c>
      <c r="BA59" s="232">
        <f t="shared" si="39"/>
        <v>0</v>
      </c>
      <c r="BB59" s="249">
        <f t="shared" ref="BB59:BB90" si="121">AA59+AF59+AK59</f>
        <v>0</v>
      </c>
      <c r="BC59" s="231">
        <f t="shared" si="40"/>
        <v>0</v>
      </c>
      <c r="BD59" s="231">
        <f t="shared" si="41"/>
        <v>0</v>
      </c>
      <c r="BE59" s="260"/>
      <c r="BF59" s="235">
        <f t="shared" si="42"/>
        <v>0</v>
      </c>
      <c r="BG59" s="235">
        <f t="shared" si="43"/>
        <v>0</v>
      </c>
      <c r="BH59" s="235">
        <f t="shared" si="44"/>
        <v>0</v>
      </c>
      <c r="BI59" s="380"/>
      <c r="BJ59" s="235">
        <f t="shared" si="7"/>
        <v>0</v>
      </c>
      <c r="BK59" s="235">
        <f t="shared" si="45"/>
        <v>0</v>
      </c>
      <c r="BL59" s="235" t="str">
        <f t="shared" si="46"/>
        <v/>
      </c>
      <c r="BM59" s="236"/>
      <c r="BN59" s="237" t="str">
        <f t="shared" ref="BN59:BN90" si="122">IF(J59&gt;=1,IF(J59&lt;=1,1,""),"")</f>
        <v/>
      </c>
      <c r="BO59" s="237" t="str">
        <f t="shared" ref="BO59:BO90" si="123">IF(J59&gt;=2,IF(J59&lt;=10,1,""),"")</f>
        <v/>
      </c>
      <c r="BP59" s="238" t="str">
        <f t="shared" ref="BP59:BP90" si="124">IF(J59&gt;=11,IF(J59&lt;=20,1,""),"")</f>
        <v/>
      </c>
      <c r="BQ59" s="238" t="str">
        <f t="shared" ref="BQ59:BQ90" si="125">IF(J59&gt;=21,IF(J59&lt;=50,1,""),"")</f>
        <v/>
      </c>
      <c r="BR59" s="254"/>
      <c r="BS59" s="252" t="str">
        <f t="shared" ref="BS59:BS90" si="126">IF(W59&lt;=0.9,IF(X59&lt;=0.9,"",1),1)</f>
        <v/>
      </c>
      <c r="BT59" s="244" t="str">
        <f t="shared" ref="BT59:BT90" si="127">IF(Y59&lt;=0.9,IF(Z59&lt;=0.9,"",1),1)</f>
        <v/>
      </c>
      <c r="BU59" s="244" t="str">
        <f t="shared" ref="BU59:BU90" si="128">IF(AB59&lt;=0.9,IF(AC59&lt;=0.9,"",1),1)</f>
        <v/>
      </c>
      <c r="BV59" s="244" t="str">
        <f t="shared" ref="BV59:BV90" si="129">IF(AD59&lt;=0.9,IF(AE59&lt;=0.9,"",1),1)</f>
        <v/>
      </c>
      <c r="BW59" s="244" t="str">
        <f t="shared" ref="BW59:BW90" si="130">IF(AG59&lt;=0.9,IF(AH59&lt;=0.9,"",1),1)</f>
        <v/>
      </c>
      <c r="BX59" s="244" t="str">
        <f t="shared" ref="BX59:BX90" si="131">IF(AI59&lt;=0.9,IF(AJ59&lt;=0.9,"",1),1)</f>
        <v/>
      </c>
      <c r="BY59" s="244" t="str">
        <f t="shared" ref="BY59:BY90" si="132">IF(AL59&lt;=0.9,IF(AM59&lt;=0.9,"",1),1)</f>
        <v/>
      </c>
      <c r="BZ59" s="244" t="str">
        <f t="shared" ref="BZ59:BZ90" si="133">IF(AN59&lt;=0.9,IF(AO59&lt;=0.9,"",1),1)</f>
        <v/>
      </c>
      <c r="CA59" s="244" t="str">
        <f t="shared" ref="CA59:CA90" si="134">IF(AP59&lt;=0.9,IF(AQ59&lt;=0.9,"",1),1)</f>
        <v/>
      </c>
      <c r="CB59" s="253" t="str">
        <f t="shared" ref="CB59:CB90" si="135">IF(AR59&lt;=0.9,IF(AS59&lt;=0.9,"",1),1)</f>
        <v/>
      </c>
      <c r="CC59" s="188"/>
      <c r="CD59" s="244" t="str">
        <f t="shared" si="22"/>
        <v/>
      </c>
      <c r="CE59" s="235">
        <f t="shared" si="47"/>
        <v>0</v>
      </c>
      <c r="CF59" s="235">
        <f t="shared" si="47"/>
        <v>0</v>
      </c>
      <c r="CG59" s="235">
        <f t="shared" si="47"/>
        <v>0</v>
      </c>
      <c r="CH59" s="188"/>
      <c r="CI59" s="244" t="str">
        <f t="shared" si="23"/>
        <v/>
      </c>
      <c r="CJ59" s="235">
        <f t="shared" si="48"/>
        <v>0</v>
      </c>
      <c r="CK59" s="235">
        <f t="shared" si="48"/>
        <v>0</v>
      </c>
      <c r="CL59" s="235">
        <f t="shared" si="48"/>
        <v>0</v>
      </c>
      <c r="CM59" s="188"/>
      <c r="CN59" s="244" t="str">
        <f t="shared" si="24"/>
        <v/>
      </c>
      <c r="CO59" s="235">
        <f t="shared" si="49"/>
        <v>0</v>
      </c>
      <c r="CP59" s="235">
        <f t="shared" si="49"/>
        <v>0</v>
      </c>
      <c r="CQ59" s="235">
        <f t="shared" si="49"/>
        <v>0</v>
      </c>
      <c r="CR59" s="188"/>
      <c r="CS59" s="244" t="str">
        <f t="shared" si="25"/>
        <v/>
      </c>
      <c r="CT59" s="235">
        <f t="shared" si="50"/>
        <v>0</v>
      </c>
      <c r="CU59" s="235">
        <f t="shared" si="50"/>
        <v>0</v>
      </c>
      <c r="CV59" s="235">
        <f t="shared" si="50"/>
        <v>0</v>
      </c>
      <c r="CW59" s="188"/>
      <c r="CX59" s="244" t="str">
        <f t="shared" si="27"/>
        <v/>
      </c>
      <c r="CY59" s="235">
        <f t="shared" si="51"/>
        <v>0</v>
      </c>
      <c r="CZ59" s="235">
        <f t="shared" si="51"/>
        <v>0</v>
      </c>
      <c r="DA59" s="235">
        <f t="shared" si="51"/>
        <v>0</v>
      </c>
      <c r="DB59" s="188"/>
      <c r="DC59" s="370"/>
      <c r="DD59" s="1086"/>
      <c r="DE59" s="372"/>
      <c r="DF59" s="370"/>
      <c r="DG59" s="1086"/>
      <c r="DH59" s="372"/>
      <c r="DI59" s="370"/>
      <c r="DJ59" s="1086"/>
      <c r="DK59" s="372"/>
      <c r="DL59" s="370"/>
      <c r="DM59" s="1086"/>
      <c r="DN59" s="372"/>
      <c r="DO59" s="370"/>
      <c r="DP59" s="370"/>
      <c r="DQ59" s="243">
        <f t="shared" si="108"/>
        <v>0</v>
      </c>
      <c r="DR59" s="244">
        <f t="shared" si="109"/>
        <v>0</v>
      </c>
      <c r="DS59" s="235">
        <f t="shared" si="54"/>
        <v>0</v>
      </c>
      <c r="DT59" s="244" t="str">
        <f t="shared" si="110"/>
        <v/>
      </c>
      <c r="DU59" s="42" t="str">
        <f t="shared" si="55"/>
        <v/>
      </c>
      <c r="DV59" s="42" t="str">
        <f t="shared" si="56"/>
        <v/>
      </c>
      <c r="DW59" s="42" t="str">
        <f t="shared" si="57"/>
        <v/>
      </c>
      <c r="DX59" s="162"/>
      <c r="DY59" s="42" t="str">
        <f t="shared" si="58"/>
        <v/>
      </c>
      <c r="DZ59" s="42" t="str">
        <f t="shared" si="59"/>
        <v/>
      </c>
      <c r="EA59" s="42" t="str">
        <f t="shared" si="60"/>
        <v/>
      </c>
      <c r="EB59" s="162"/>
      <c r="EC59" s="930"/>
      <c r="ED59" s="188"/>
      <c r="EE59" s="245">
        <f t="shared" si="61"/>
        <v>0</v>
      </c>
      <c r="EF59" s="189"/>
      <c r="EG59" s="245">
        <f t="shared" si="62"/>
        <v>0</v>
      </c>
      <c r="EH59" s="189"/>
      <c r="EI59" s="246" t="str">
        <f t="shared" si="63"/>
        <v/>
      </c>
      <c r="EJ59" s="247" t="str">
        <f t="shared" si="29"/>
        <v/>
      </c>
      <c r="EK59" s="248" t="str">
        <f t="shared" si="30"/>
        <v/>
      </c>
      <c r="EL59" s="248" t="str">
        <f t="shared" si="31"/>
        <v/>
      </c>
      <c r="EM59" s="248" t="str">
        <f t="shared" si="32"/>
        <v/>
      </c>
      <c r="EN59" s="248" t="str">
        <f t="shared" si="64"/>
        <v/>
      </c>
      <c r="EO59" s="248" t="str">
        <f t="shared" si="33"/>
        <v/>
      </c>
      <c r="EP59" s="189"/>
      <c r="EQ59" s="248" t="str">
        <f t="shared" si="65"/>
        <v/>
      </c>
      <c r="ER59" s="248" t="str">
        <f t="shared" si="66"/>
        <v/>
      </c>
      <c r="ES59" s="248" t="str">
        <f t="shared" si="67"/>
        <v/>
      </c>
      <c r="ET59" s="248" t="str">
        <f t="shared" si="68"/>
        <v/>
      </c>
      <c r="EU59" s="248" t="str">
        <f t="shared" si="69"/>
        <v/>
      </c>
      <c r="EV59" s="248" t="str">
        <f t="shared" si="69"/>
        <v/>
      </c>
      <c r="EW59" s="189"/>
      <c r="EX59" s="248" t="str">
        <f t="shared" si="70"/>
        <v/>
      </c>
      <c r="EY59" s="248" t="str">
        <f t="shared" si="71"/>
        <v/>
      </c>
      <c r="EZ59" s="248" t="str">
        <f t="shared" si="72"/>
        <v/>
      </c>
      <c r="FA59" s="248" t="str">
        <f t="shared" si="73"/>
        <v/>
      </c>
      <c r="FB59" s="248" t="str">
        <f t="shared" si="113"/>
        <v/>
      </c>
      <c r="FC59" s="248" t="str">
        <f t="shared" si="113"/>
        <v/>
      </c>
      <c r="FD59" s="189"/>
      <c r="FE59" s="248" t="str">
        <f t="shared" si="74"/>
        <v/>
      </c>
      <c r="FF59" s="248" t="str">
        <f t="shared" si="75"/>
        <v/>
      </c>
      <c r="FG59" s="248" t="str">
        <f t="shared" si="76"/>
        <v/>
      </c>
      <c r="FH59" s="248" t="str">
        <f t="shared" si="77"/>
        <v/>
      </c>
      <c r="FI59" s="248" t="str">
        <f t="shared" si="114"/>
        <v/>
      </c>
      <c r="FJ59" s="248" t="str">
        <f t="shared" si="114"/>
        <v/>
      </c>
      <c r="FK59" s="189"/>
      <c r="FL59" s="370"/>
      <c r="FM59" s="371"/>
      <c r="FN59" s="371"/>
      <c r="FO59" s="611"/>
      <c r="FP59" s="896"/>
      <c r="FQ59" s="370"/>
      <c r="FR59" s="371"/>
      <c r="FS59" s="371"/>
      <c r="FT59" s="611"/>
      <c r="FU59" s="896"/>
      <c r="FV59" s="370"/>
      <c r="FW59" s="371"/>
      <c r="FX59" s="371"/>
      <c r="FY59" s="611"/>
      <c r="FZ59" s="896"/>
      <c r="GA59" s="613"/>
      <c r="GB59" s="189"/>
      <c r="GC59" s="227">
        <f t="shared" si="78"/>
        <v>0</v>
      </c>
      <c r="GD59" s="228">
        <f t="shared" si="79"/>
        <v>0</v>
      </c>
      <c r="GE59" s="229">
        <f t="shared" si="80"/>
        <v>0</v>
      </c>
      <c r="GF59" s="230">
        <f t="shared" si="80"/>
        <v>0</v>
      </c>
      <c r="GG59" s="231" t="str">
        <f t="shared" si="81"/>
        <v/>
      </c>
      <c r="GH59" s="232">
        <f t="shared" si="82"/>
        <v>0</v>
      </c>
      <c r="GI59" s="227">
        <f t="shared" si="83"/>
        <v>0</v>
      </c>
      <c r="GJ59" s="233">
        <f t="shared" si="84"/>
        <v>0</v>
      </c>
      <c r="GK59" s="233">
        <f t="shared" si="85"/>
        <v>0</v>
      </c>
      <c r="GL59" s="234"/>
      <c r="GM59" s="235">
        <f t="shared" si="86"/>
        <v>0</v>
      </c>
      <c r="GN59" s="235">
        <f t="shared" si="87"/>
        <v>0</v>
      </c>
      <c r="GO59" s="235" t="str">
        <f t="shared" si="88"/>
        <v/>
      </c>
      <c r="GP59" s="380"/>
      <c r="GQ59" s="235">
        <f t="shared" si="89"/>
        <v>0</v>
      </c>
      <c r="GR59" s="235">
        <f t="shared" si="90"/>
        <v>0</v>
      </c>
      <c r="GS59" s="235" t="str">
        <f t="shared" si="91"/>
        <v/>
      </c>
      <c r="GT59" s="236"/>
      <c r="GU59" s="237" t="str">
        <f t="shared" si="92"/>
        <v/>
      </c>
      <c r="GV59" s="237" t="str">
        <f t="shared" si="93"/>
        <v/>
      </c>
      <c r="GW59" s="238" t="str">
        <f t="shared" si="94"/>
        <v/>
      </c>
      <c r="GX59" s="238" t="str">
        <f t="shared" si="95"/>
        <v/>
      </c>
      <c r="GY59" s="239"/>
      <c r="GZ59" s="240" t="str">
        <f t="shared" si="96"/>
        <v/>
      </c>
      <c r="HA59" s="235" t="str">
        <f t="shared" si="97"/>
        <v/>
      </c>
      <c r="HB59" s="235" t="str">
        <f t="shared" si="98"/>
        <v/>
      </c>
      <c r="HC59" s="235" t="str">
        <f t="shared" si="99"/>
        <v/>
      </c>
      <c r="HD59" s="235" t="str">
        <f t="shared" si="100"/>
        <v/>
      </c>
      <c r="HE59" s="235" t="str">
        <f t="shared" si="101"/>
        <v/>
      </c>
      <c r="HF59" s="188"/>
      <c r="HG59" s="235" t="str">
        <f t="shared" si="102"/>
        <v/>
      </c>
      <c r="HH59" s="235">
        <f t="shared" si="103"/>
        <v>0</v>
      </c>
      <c r="HI59" s="235">
        <f t="shared" si="103"/>
        <v>0</v>
      </c>
      <c r="HJ59" s="235">
        <f t="shared" si="103"/>
        <v>0</v>
      </c>
      <c r="HK59" s="188"/>
      <c r="HL59" s="235" t="str">
        <f t="shared" si="104"/>
        <v/>
      </c>
      <c r="HM59" s="235">
        <f t="shared" si="105"/>
        <v>0</v>
      </c>
      <c r="HN59" s="235">
        <f t="shared" si="105"/>
        <v>0</v>
      </c>
      <c r="HO59" s="235">
        <f t="shared" si="105"/>
        <v>0</v>
      </c>
      <c r="HP59" s="188"/>
      <c r="HQ59" s="235" t="str">
        <f t="shared" si="106"/>
        <v/>
      </c>
      <c r="HR59" s="235">
        <f t="shared" si="107"/>
        <v>0</v>
      </c>
      <c r="HS59" s="235">
        <f t="shared" si="107"/>
        <v>0</v>
      </c>
      <c r="HT59" s="235">
        <f t="shared" si="107"/>
        <v>0</v>
      </c>
      <c r="HU59" s="162"/>
      <c r="HV59" s="1622"/>
      <c r="HW59" s="1619"/>
      <c r="HX59" s="1619"/>
      <c r="HY59" s="1619"/>
      <c r="HZ59" s="1619"/>
      <c r="IA59" s="1619"/>
      <c r="IB59" s="1619"/>
      <c r="IC59" s="1623"/>
      <c r="ID59" s="162"/>
    </row>
    <row r="60" spans="1:238" ht="21.75" customHeight="1" x14ac:dyDescent="0.25">
      <c r="A60" s="377" t="str">
        <f t="shared" si="36"/>
        <v/>
      </c>
      <c r="B60" s="188">
        <v>34</v>
      </c>
      <c r="C60" s="164"/>
      <c r="D60" s="606"/>
      <c r="E60" s="606"/>
      <c r="F60" s="607"/>
      <c r="G60" s="607"/>
      <c r="H60" s="224" t="str">
        <f t="shared" si="37"/>
        <v/>
      </c>
      <c r="I60" s="607"/>
      <c r="J60" s="607"/>
      <c r="K60" s="373"/>
      <c r="L60" s="373"/>
      <c r="M60" s="1097"/>
      <c r="N60" s="1097"/>
      <c r="O60" s="1097"/>
      <c r="P60" s="1098"/>
      <c r="Q60" s="609"/>
      <c r="R60" s="609"/>
      <c r="S60" s="610"/>
      <c r="T60" s="371"/>
      <c r="U60" s="371"/>
      <c r="V60" s="188"/>
      <c r="W60" s="370"/>
      <c r="X60" s="371"/>
      <c r="Y60" s="371"/>
      <c r="Z60" s="611"/>
      <c r="AA60" s="896"/>
      <c r="AB60" s="370"/>
      <c r="AC60" s="371"/>
      <c r="AD60" s="371"/>
      <c r="AE60" s="371"/>
      <c r="AF60" s="896"/>
      <c r="AG60" s="370"/>
      <c r="AH60" s="371"/>
      <c r="AI60" s="371"/>
      <c r="AJ60" s="371"/>
      <c r="AK60" s="896"/>
      <c r="AL60" s="370"/>
      <c r="AM60" s="371"/>
      <c r="AN60" s="371"/>
      <c r="AO60" s="372"/>
      <c r="AP60" s="370"/>
      <c r="AQ60" s="371"/>
      <c r="AR60" s="371"/>
      <c r="AS60" s="371"/>
      <c r="AT60" s="613"/>
      <c r="AU60" s="188"/>
      <c r="AV60" s="256">
        <f t="shared" si="117"/>
        <v>0</v>
      </c>
      <c r="AW60" s="257">
        <f t="shared" si="118"/>
        <v>0</v>
      </c>
      <c r="AX60" s="258">
        <f t="shared" si="119"/>
        <v>0</v>
      </c>
      <c r="AY60" s="259">
        <f t="shared" si="120"/>
        <v>0</v>
      </c>
      <c r="AZ60" s="231" t="str">
        <f t="shared" si="38"/>
        <v/>
      </c>
      <c r="BA60" s="232">
        <f t="shared" si="39"/>
        <v>0</v>
      </c>
      <c r="BB60" s="249">
        <f t="shared" si="121"/>
        <v>0</v>
      </c>
      <c r="BC60" s="231">
        <f t="shared" si="40"/>
        <v>0</v>
      </c>
      <c r="BD60" s="231">
        <f t="shared" si="41"/>
        <v>0</v>
      </c>
      <c r="BE60" s="260"/>
      <c r="BF60" s="235">
        <f t="shared" si="42"/>
        <v>0</v>
      </c>
      <c r="BG60" s="235">
        <f t="shared" si="43"/>
        <v>0</v>
      </c>
      <c r="BH60" s="235">
        <f t="shared" si="44"/>
        <v>0</v>
      </c>
      <c r="BI60" s="380"/>
      <c r="BJ60" s="235">
        <f t="shared" si="7"/>
        <v>0</v>
      </c>
      <c r="BK60" s="235">
        <f t="shared" si="45"/>
        <v>0</v>
      </c>
      <c r="BL60" s="235" t="str">
        <f t="shared" si="46"/>
        <v/>
      </c>
      <c r="BM60" s="236"/>
      <c r="BN60" s="237" t="str">
        <f t="shared" si="122"/>
        <v/>
      </c>
      <c r="BO60" s="237" t="str">
        <f t="shared" si="123"/>
        <v/>
      </c>
      <c r="BP60" s="238" t="str">
        <f t="shared" si="124"/>
        <v/>
      </c>
      <c r="BQ60" s="238" t="str">
        <f t="shared" si="125"/>
        <v/>
      </c>
      <c r="BR60" s="254"/>
      <c r="BS60" s="252" t="str">
        <f t="shared" si="126"/>
        <v/>
      </c>
      <c r="BT60" s="244" t="str">
        <f t="shared" si="127"/>
        <v/>
      </c>
      <c r="BU60" s="244" t="str">
        <f t="shared" si="128"/>
        <v/>
      </c>
      <c r="BV60" s="244" t="str">
        <f t="shared" si="129"/>
        <v/>
      </c>
      <c r="BW60" s="244" t="str">
        <f t="shared" si="130"/>
        <v/>
      </c>
      <c r="BX60" s="244" t="str">
        <f t="shared" si="131"/>
        <v/>
      </c>
      <c r="BY60" s="244" t="str">
        <f t="shared" si="132"/>
        <v/>
      </c>
      <c r="BZ60" s="244" t="str">
        <f t="shared" si="133"/>
        <v/>
      </c>
      <c r="CA60" s="244" t="str">
        <f t="shared" si="134"/>
        <v/>
      </c>
      <c r="CB60" s="253" t="str">
        <f t="shared" si="135"/>
        <v/>
      </c>
      <c r="CC60" s="188"/>
      <c r="CD60" s="244" t="str">
        <f t="shared" si="22"/>
        <v/>
      </c>
      <c r="CE60" s="235">
        <f t="shared" si="47"/>
        <v>0</v>
      </c>
      <c r="CF60" s="235">
        <f t="shared" si="47"/>
        <v>0</v>
      </c>
      <c r="CG60" s="235">
        <f t="shared" si="47"/>
        <v>0</v>
      </c>
      <c r="CH60" s="188"/>
      <c r="CI60" s="244" t="str">
        <f t="shared" si="23"/>
        <v/>
      </c>
      <c r="CJ60" s="235">
        <f t="shared" si="48"/>
        <v>0</v>
      </c>
      <c r="CK60" s="235">
        <f t="shared" si="48"/>
        <v>0</v>
      </c>
      <c r="CL60" s="235">
        <f t="shared" si="48"/>
        <v>0</v>
      </c>
      <c r="CM60" s="188"/>
      <c r="CN60" s="244" t="str">
        <f t="shared" si="24"/>
        <v/>
      </c>
      <c r="CO60" s="235">
        <f t="shared" si="49"/>
        <v>0</v>
      </c>
      <c r="CP60" s="235">
        <f t="shared" si="49"/>
        <v>0</v>
      </c>
      <c r="CQ60" s="235">
        <f t="shared" si="49"/>
        <v>0</v>
      </c>
      <c r="CR60" s="188"/>
      <c r="CS60" s="244" t="str">
        <f t="shared" si="25"/>
        <v/>
      </c>
      <c r="CT60" s="235">
        <f t="shared" si="50"/>
        <v>0</v>
      </c>
      <c r="CU60" s="235">
        <f t="shared" si="50"/>
        <v>0</v>
      </c>
      <c r="CV60" s="235">
        <f t="shared" si="50"/>
        <v>0</v>
      </c>
      <c r="CW60" s="188"/>
      <c r="CX60" s="244" t="str">
        <f t="shared" si="27"/>
        <v/>
      </c>
      <c r="CY60" s="235">
        <f t="shared" si="51"/>
        <v>0</v>
      </c>
      <c r="CZ60" s="235">
        <f t="shared" si="51"/>
        <v>0</v>
      </c>
      <c r="DA60" s="235">
        <f t="shared" si="51"/>
        <v>0</v>
      </c>
      <c r="DB60" s="188"/>
      <c r="DC60" s="370"/>
      <c r="DD60" s="1086"/>
      <c r="DE60" s="372"/>
      <c r="DF60" s="370"/>
      <c r="DG60" s="1086"/>
      <c r="DH60" s="372"/>
      <c r="DI60" s="370"/>
      <c r="DJ60" s="1086"/>
      <c r="DK60" s="372"/>
      <c r="DL60" s="370"/>
      <c r="DM60" s="1086"/>
      <c r="DN60" s="372"/>
      <c r="DO60" s="370"/>
      <c r="DP60" s="370"/>
      <c r="DQ60" s="243">
        <f t="shared" si="108"/>
        <v>0</v>
      </c>
      <c r="DR60" s="244">
        <f t="shared" si="109"/>
        <v>0</v>
      </c>
      <c r="DS60" s="235">
        <f t="shared" si="54"/>
        <v>0</v>
      </c>
      <c r="DT60" s="244" t="str">
        <f t="shared" si="110"/>
        <v/>
      </c>
      <c r="DU60" s="42" t="str">
        <f t="shared" si="55"/>
        <v/>
      </c>
      <c r="DV60" s="42" t="str">
        <f t="shared" si="56"/>
        <v/>
      </c>
      <c r="DW60" s="42" t="str">
        <f t="shared" si="57"/>
        <v/>
      </c>
      <c r="DX60" s="162"/>
      <c r="DY60" s="42" t="str">
        <f t="shared" si="58"/>
        <v/>
      </c>
      <c r="DZ60" s="42" t="str">
        <f t="shared" si="59"/>
        <v/>
      </c>
      <c r="EA60" s="42" t="str">
        <f t="shared" si="60"/>
        <v/>
      </c>
      <c r="EB60" s="162"/>
      <c r="EC60" s="930"/>
      <c r="ED60" s="188"/>
      <c r="EE60" s="245">
        <f t="shared" si="61"/>
        <v>0</v>
      </c>
      <c r="EF60" s="189"/>
      <c r="EG60" s="245">
        <f t="shared" si="62"/>
        <v>0</v>
      </c>
      <c r="EH60" s="189"/>
      <c r="EI60" s="246" t="str">
        <f t="shared" si="63"/>
        <v/>
      </c>
      <c r="EJ60" s="247" t="str">
        <f t="shared" si="29"/>
        <v/>
      </c>
      <c r="EK60" s="248" t="str">
        <f t="shared" si="30"/>
        <v/>
      </c>
      <c r="EL60" s="248" t="str">
        <f t="shared" si="31"/>
        <v/>
      </c>
      <c r="EM60" s="248" t="str">
        <f t="shared" si="32"/>
        <v/>
      </c>
      <c r="EN60" s="248" t="str">
        <f t="shared" si="64"/>
        <v/>
      </c>
      <c r="EO60" s="248" t="str">
        <f t="shared" si="33"/>
        <v/>
      </c>
      <c r="EP60" s="189"/>
      <c r="EQ60" s="248" t="str">
        <f t="shared" si="65"/>
        <v/>
      </c>
      <c r="ER60" s="248" t="str">
        <f t="shared" si="66"/>
        <v/>
      </c>
      <c r="ES60" s="248" t="str">
        <f t="shared" si="67"/>
        <v/>
      </c>
      <c r="ET60" s="248" t="str">
        <f t="shared" si="68"/>
        <v/>
      </c>
      <c r="EU60" s="248" t="str">
        <f t="shared" si="69"/>
        <v/>
      </c>
      <c r="EV60" s="248" t="str">
        <f t="shared" si="69"/>
        <v/>
      </c>
      <c r="EW60" s="189"/>
      <c r="EX60" s="248" t="str">
        <f t="shared" si="70"/>
        <v/>
      </c>
      <c r="EY60" s="248" t="str">
        <f t="shared" si="71"/>
        <v/>
      </c>
      <c r="EZ60" s="248" t="str">
        <f t="shared" si="72"/>
        <v/>
      </c>
      <c r="FA60" s="248" t="str">
        <f t="shared" si="73"/>
        <v/>
      </c>
      <c r="FB60" s="248" t="str">
        <f t="shared" si="113"/>
        <v/>
      </c>
      <c r="FC60" s="248" t="str">
        <f t="shared" si="113"/>
        <v/>
      </c>
      <c r="FD60" s="189"/>
      <c r="FE60" s="248" t="str">
        <f t="shared" si="74"/>
        <v/>
      </c>
      <c r="FF60" s="248" t="str">
        <f t="shared" si="75"/>
        <v/>
      </c>
      <c r="FG60" s="248" t="str">
        <f t="shared" si="76"/>
        <v/>
      </c>
      <c r="FH60" s="248" t="str">
        <f t="shared" si="77"/>
        <v/>
      </c>
      <c r="FI60" s="248" t="str">
        <f t="shared" si="114"/>
        <v/>
      </c>
      <c r="FJ60" s="248" t="str">
        <f t="shared" si="114"/>
        <v/>
      </c>
      <c r="FK60" s="189"/>
      <c r="FL60" s="370"/>
      <c r="FM60" s="371"/>
      <c r="FN60" s="371"/>
      <c r="FO60" s="611"/>
      <c r="FP60" s="896"/>
      <c r="FQ60" s="370"/>
      <c r="FR60" s="371"/>
      <c r="FS60" s="371"/>
      <c r="FT60" s="611"/>
      <c r="FU60" s="896"/>
      <c r="FV60" s="370"/>
      <c r="FW60" s="371"/>
      <c r="FX60" s="371"/>
      <c r="FY60" s="611"/>
      <c r="FZ60" s="896"/>
      <c r="GA60" s="613"/>
      <c r="GB60" s="189"/>
      <c r="GC60" s="227">
        <f t="shared" si="78"/>
        <v>0</v>
      </c>
      <c r="GD60" s="228">
        <f t="shared" si="79"/>
        <v>0</v>
      </c>
      <c r="GE60" s="229">
        <f t="shared" si="80"/>
        <v>0</v>
      </c>
      <c r="GF60" s="230">
        <f t="shared" si="80"/>
        <v>0</v>
      </c>
      <c r="GG60" s="231" t="str">
        <f t="shared" si="81"/>
        <v/>
      </c>
      <c r="GH60" s="232">
        <f t="shared" si="82"/>
        <v>0</v>
      </c>
      <c r="GI60" s="227">
        <f t="shared" si="83"/>
        <v>0</v>
      </c>
      <c r="GJ60" s="233">
        <f t="shared" si="84"/>
        <v>0</v>
      </c>
      <c r="GK60" s="233">
        <f t="shared" si="85"/>
        <v>0</v>
      </c>
      <c r="GL60" s="234"/>
      <c r="GM60" s="235">
        <f t="shared" si="86"/>
        <v>0</v>
      </c>
      <c r="GN60" s="235">
        <f t="shared" si="87"/>
        <v>0</v>
      </c>
      <c r="GO60" s="235" t="str">
        <f t="shared" si="88"/>
        <v/>
      </c>
      <c r="GP60" s="380"/>
      <c r="GQ60" s="235">
        <f t="shared" si="89"/>
        <v>0</v>
      </c>
      <c r="GR60" s="235">
        <f t="shared" si="90"/>
        <v>0</v>
      </c>
      <c r="GS60" s="235" t="str">
        <f t="shared" si="91"/>
        <v/>
      </c>
      <c r="GT60" s="236"/>
      <c r="GU60" s="237" t="str">
        <f t="shared" si="92"/>
        <v/>
      </c>
      <c r="GV60" s="237" t="str">
        <f t="shared" si="93"/>
        <v/>
      </c>
      <c r="GW60" s="238" t="str">
        <f t="shared" si="94"/>
        <v/>
      </c>
      <c r="GX60" s="238" t="str">
        <f t="shared" si="95"/>
        <v/>
      </c>
      <c r="GY60" s="239"/>
      <c r="GZ60" s="240" t="str">
        <f t="shared" si="96"/>
        <v/>
      </c>
      <c r="HA60" s="235" t="str">
        <f t="shared" si="97"/>
        <v/>
      </c>
      <c r="HB60" s="235" t="str">
        <f t="shared" si="98"/>
        <v/>
      </c>
      <c r="HC60" s="235" t="str">
        <f t="shared" si="99"/>
        <v/>
      </c>
      <c r="HD60" s="235" t="str">
        <f t="shared" si="100"/>
        <v/>
      </c>
      <c r="HE60" s="235" t="str">
        <f t="shared" si="101"/>
        <v/>
      </c>
      <c r="HF60" s="188"/>
      <c r="HG60" s="235" t="str">
        <f t="shared" si="102"/>
        <v/>
      </c>
      <c r="HH60" s="235">
        <f t="shared" si="103"/>
        <v>0</v>
      </c>
      <c r="HI60" s="235">
        <f t="shared" si="103"/>
        <v>0</v>
      </c>
      <c r="HJ60" s="235">
        <f t="shared" si="103"/>
        <v>0</v>
      </c>
      <c r="HK60" s="188"/>
      <c r="HL60" s="235" t="str">
        <f t="shared" si="104"/>
        <v/>
      </c>
      <c r="HM60" s="235">
        <f t="shared" si="105"/>
        <v>0</v>
      </c>
      <c r="HN60" s="235">
        <f t="shared" si="105"/>
        <v>0</v>
      </c>
      <c r="HO60" s="235">
        <f t="shared" si="105"/>
        <v>0</v>
      </c>
      <c r="HP60" s="188"/>
      <c r="HQ60" s="235" t="str">
        <f t="shared" si="106"/>
        <v/>
      </c>
      <c r="HR60" s="235">
        <f t="shared" si="107"/>
        <v>0</v>
      </c>
      <c r="HS60" s="235">
        <f t="shared" si="107"/>
        <v>0</v>
      </c>
      <c r="HT60" s="235">
        <f t="shared" si="107"/>
        <v>0</v>
      </c>
      <c r="HU60" s="162"/>
      <c r="HV60" s="1622"/>
      <c r="HW60" s="1619"/>
      <c r="HX60" s="1619"/>
      <c r="HY60" s="1619"/>
      <c r="HZ60" s="1619"/>
      <c r="IA60" s="1619"/>
      <c r="IB60" s="1619"/>
      <c r="IC60" s="1623"/>
      <c r="ID60" s="162"/>
    </row>
    <row r="61" spans="1:238" ht="21.75" customHeight="1" x14ac:dyDescent="0.25">
      <c r="A61" s="377" t="str">
        <f t="shared" si="36"/>
        <v/>
      </c>
      <c r="B61" s="188">
        <v>35</v>
      </c>
      <c r="C61" s="164"/>
      <c r="D61" s="606"/>
      <c r="E61" s="606"/>
      <c r="F61" s="607"/>
      <c r="G61" s="607"/>
      <c r="H61" s="224" t="str">
        <f t="shared" si="37"/>
        <v/>
      </c>
      <c r="I61" s="607"/>
      <c r="J61" s="607"/>
      <c r="K61" s="373"/>
      <c r="L61" s="373"/>
      <c r="M61" s="1097"/>
      <c r="N61" s="1097"/>
      <c r="O61" s="1097"/>
      <c r="P61" s="1098"/>
      <c r="Q61" s="609"/>
      <c r="R61" s="609"/>
      <c r="S61" s="610"/>
      <c r="T61" s="371"/>
      <c r="U61" s="371"/>
      <c r="V61" s="188"/>
      <c r="W61" s="370"/>
      <c r="X61" s="371"/>
      <c r="Y61" s="371"/>
      <c r="Z61" s="611"/>
      <c r="AA61" s="896"/>
      <c r="AB61" s="370"/>
      <c r="AC61" s="371"/>
      <c r="AD61" s="371"/>
      <c r="AE61" s="371"/>
      <c r="AF61" s="896"/>
      <c r="AG61" s="370"/>
      <c r="AH61" s="371"/>
      <c r="AI61" s="371"/>
      <c r="AJ61" s="371"/>
      <c r="AK61" s="896"/>
      <c r="AL61" s="370"/>
      <c r="AM61" s="371"/>
      <c r="AN61" s="371"/>
      <c r="AO61" s="372"/>
      <c r="AP61" s="370"/>
      <c r="AQ61" s="371"/>
      <c r="AR61" s="371"/>
      <c r="AS61" s="371"/>
      <c r="AT61" s="613"/>
      <c r="AU61" s="188"/>
      <c r="AV61" s="256">
        <f t="shared" si="117"/>
        <v>0</v>
      </c>
      <c r="AW61" s="257">
        <f t="shared" si="118"/>
        <v>0</v>
      </c>
      <c r="AX61" s="258">
        <f t="shared" si="119"/>
        <v>0</v>
      </c>
      <c r="AY61" s="259">
        <f t="shared" si="120"/>
        <v>0</v>
      </c>
      <c r="AZ61" s="231" t="str">
        <f t="shared" si="38"/>
        <v/>
      </c>
      <c r="BA61" s="232">
        <f t="shared" si="39"/>
        <v>0</v>
      </c>
      <c r="BB61" s="249">
        <f t="shared" si="121"/>
        <v>0</v>
      </c>
      <c r="BC61" s="231">
        <f t="shared" si="40"/>
        <v>0</v>
      </c>
      <c r="BD61" s="231">
        <f t="shared" si="41"/>
        <v>0</v>
      </c>
      <c r="BE61" s="260"/>
      <c r="BF61" s="235">
        <f t="shared" si="42"/>
        <v>0</v>
      </c>
      <c r="BG61" s="235">
        <f t="shared" si="43"/>
        <v>0</v>
      </c>
      <c r="BH61" s="235">
        <f t="shared" si="44"/>
        <v>0</v>
      </c>
      <c r="BI61" s="380"/>
      <c r="BJ61" s="235">
        <f t="shared" si="7"/>
        <v>0</v>
      </c>
      <c r="BK61" s="235">
        <f t="shared" si="45"/>
        <v>0</v>
      </c>
      <c r="BL61" s="235" t="str">
        <f t="shared" si="46"/>
        <v/>
      </c>
      <c r="BM61" s="236"/>
      <c r="BN61" s="237" t="str">
        <f t="shared" si="122"/>
        <v/>
      </c>
      <c r="BO61" s="237" t="str">
        <f t="shared" si="123"/>
        <v/>
      </c>
      <c r="BP61" s="238" t="str">
        <f t="shared" si="124"/>
        <v/>
      </c>
      <c r="BQ61" s="238" t="str">
        <f t="shared" si="125"/>
        <v/>
      </c>
      <c r="BR61" s="254"/>
      <c r="BS61" s="252" t="str">
        <f t="shared" si="126"/>
        <v/>
      </c>
      <c r="BT61" s="244" t="str">
        <f t="shared" si="127"/>
        <v/>
      </c>
      <c r="BU61" s="244" t="str">
        <f t="shared" si="128"/>
        <v/>
      </c>
      <c r="BV61" s="244" t="str">
        <f t="shared" si="129"/>
        <v/>
      </c>
      <c r="BW61" s="244" t="str">
        <f t="shared" si="130"/>
        <v/>
      </c>
      <c r="BX61" s="244" t="str">
        <f t="shared" si="131"/>
        <v/>
      </c>
      <c r="BY61" s="244" t="str">
        <f t="shared" si="132"/>
        <v/>
      </c>
      <c r="BZ61" s="244" t="str">
        <f t="shared" si="133"/>
        <v/>
      </c>
      <c r="CA61" s="244" t="str">
        <f t="shared" si="134"/>
        <v/>
      </c>
      <c r="CB61" s="253" t="str">
        <f t="shared" si="135"/>
        <v/>
      </c>
      <c r="CC61" s="188"/>
      <c r="CD61" s="244" t="str">
        <f t="shared" si="22"/>
        <v/>
      </c>
      <c r="CE61" s="235">
        <f t="shared" si="47"/>
        <v>0</v>
      </c>
      <c r="CF61" s="235">
        <f t="shared" si="47"/>
        <v>0</v>
      </c>
      <c r="CG61" s="235">
        <f t="shared" si="47"/>
        <v>0</v>
      </c>
      <c r="CH61" s="188"/>
      <c r="CI61" s="244" t="str">
        <f t="shared" si="23"/>
        <v/>
      </c>
      <c r="CJ61" s="235">
        <f t="shared" si="48"/>
        <v>0</v>
      </c>
      <c r="CK61" s="235">
        <f t="shared" si="48"/>
        <v>0</v>
      </c>
      <c r="CL61" s="235">
        <f t="shared" si="48"/>
        <v>0</v>
      </c>
      <c r="CM61" s="188"/>
      <c r="CN61" s="244" t="str">
        <f t="shared" si="24"/>
        <v/>
      </c>
      <c r="CO61" s="235">
        <f t="shared" si="49"/>
        <v>0</v>
      </c>
      <c r="CP61" s="235">
        <f t="shared" si="49"/>
        <v>0</v>
      </c>
      <c r="CQ61" s="235">
        <f t="shared" si="49"/>
        <v>0</v>
      </c>
      <c r="CR61" s="188"/>
      <c r="CS61" s="244" t="str">
        <f t="shared" si="25"/>
        <v/>
      </c>
      <c r="CT61" s="235">
        <f t="shared" si="50"/>
        <v>0</v>
      </c>
      <c r="CU61" s="235">
        <f t="shared" si="50"/>
        <v>0</v>
      </c>
      <c r="CV61" s="235">
        <f t="shared" si="50"/>
        <v>0</v>
      </c>
      <c r="CW61" s="188"/>
      <c r="CX61" s="244" t="str">
        <f t="shared" si="27"/>
        <v/>
      </c>
      <c r="CY61" s="235">
        <f t="shared" si="51"/>
        <v>0</v>
      </c>
      <c r="CZ61" s="235">
        <f t="shared" si="51"/>
        <v>0</v>
      </c>
      <c r="DA61" s="235">
        <f t="shared" si="51"/>
        <v>0</v>
      </c>
      <c r="DB61" s="188"/>
      <c r="DC61" s="370"/>
      <c r="DD61" s="1086"/>
      <c r="DE61" s="372"/>
      <c r="DF61" s="370"/>
      <c r="DG61" s="1086"/>
      <c r="DH61" s="372"/>
      <c r="DI61" s="370"/>
      <c r="DJ61" s="1086"/>
      <c r="DK61" s="372"/>
      <c r="DL61" s="370"/>
      <c r="DM61" s="1086"/>
      <c r="DN61" s="372"/>
      <c r="DO61" s="370"/>
      <c r="DP61" s="370"/>
      <c r="DQ61" s="243">
        <f t="shared" si="108"/>
        <v>0</v>
      </c>
      <c r="DR61" s="244">
        <f t="shared" si="109"/>
        <v>0</v>
      </c>
      <c r="DS61" s="235">
        <f t="shared" si="54"/>
        <v>0</v>
      </c>
      <c r="DT61" s="244" t="str">
        <f t="shared" si="110"/>
        <v/>
      </c>
      <c r="DU61" s="42" t="str">
        <f t="shared" si="55"/>
        <v/>
      </c>
      <c r="DV61" s="42" t="str">
        <f t="shared" si="56"/>
        <v/>
      </c>
      <c r="DW61" s="42" t="str">
        <f t="shared" si="57"/>
        <v/>
      </c>
      <c r="DX61" s="162"/>
      <c r="DY61" s="42" t="str">
        <f t="shared" si="58"/>
        <v/>
      </c>
      <c r="DZ61" s="42" t="str">
        <f t="shared" si="59"/>
        <v/>
      </c>
      <c r="EA61" s="42" t="str">
        <f t="shared" si="60"/>
        <v/>
      </c>
      <c r="EB61" s="162"/>
      <c r="EC61" s="930"/>
      <c r="ED61" s="188"/>
      <c r="EE61" s="245">
        <f t="shared" si="61"/>
        <v>0</v>
      </c>
      <c r="EF61" s="189"/>
      <c r="EG61" s="245">
        <f t="shared" si="62"/>
        <v>0</v>
      </c>
      <c r="EH61" s="189"/>
      <c r="EI61" s="246" t="str">
        <f t="shared" si="63"/>
        <v/>
      </c>
      <c r="EJ61" s="247" t="str">
        <f t="shared" si="29"/>
        <v/>
      </c>
      <c r="EK61" s="248" t="str">
        <f t="shared" si="30"/>
        <v/>
      </c>
      <c r="EL61" s="248" t="str">
        <f t="shared" si="31"/>
        <v/>
      </c>
      <c r="EM61" s="248" t="str">
        <f t="shared" si="32"/>
        <v/>
      </c>
      <c r="EN61" s="248" t="str">
        <f t="shared" si="64"/>
        <v/>
      </c>
      <c r="EO61" s="248" t="str">
        <f t="shared" si="33"/>
        <v/>
      </c>
      <c r="EP61" s="189"/>
      <c r="EQ61" s="248" t="str">
        <f t="shared" si="65"/>
        <v/>
      </c>
      <c r="ER61" s="248" t="str">
        <f t="shared" si="66"/>
        <v/>
      </c>
      <c r="ES61" s="248" t="str">
        <f t="shared" si="67"/>
        <v/>
      </c>
      <c r="ET61" s="248" t="str">
        <f t="shared" si="68"/>
        <v/>
      </c>
      <c r="EU61" s="248" t="str">
        <f t="shared" si="69"/>
        <v/>
      </c>
      <c r="EV61" s="248" t="str">
        <f t="shared" si="69"/>
        <v/>
      </c>
      <c r="EW61" s="189"/>
      <c r="EX61" s="248" t="str">
        <f t="shared" si="70"/>
        <v/>
      </c>
      <c r="EY61" s="248" t="str">
        <f t="shared" si="71"/>
        <v/>
      </c>
      <c r="EZ61" s="248" t="str">
        <f t="shared" si="72"/>
        <v/>
      </c>
      <c r="FA61" s="248" t="str">
        <f t="shared" si="73"/>
        <v/>
      </c>
      <c r="FB61" s="248" t="str">
        <f t="shared" si="113"/>
        <v/>
      </c>
      <c r="FC61" s="248" t="str">
        <f t="shared" si="113"/>
        <v/>
      </c>
      <c r="FD61" s="189"/>
      <c r="FE61" s="248" t="str">
        <f t="shared" si="74"/>
        <v/>
      </c>
      <c r="FF61" s="248" t="str">
        <f t="shared" si="75"/>
        <v/>
      </c>
      <c r="FG61" s="248" t="str">
        <f t="shared" si="76"/>
        <v/>
      </c>
      <c r="FH61" s="248" t="str">
        <f t="shared" si="77"/>
        <v/>
      </c>
      <c r="FI61" s="248" t="str">
        <f t="shared" si="114"/>
        <v/>
      </c>
      <c r="FJ61" s="248" t="str">
        <f t="shared" si="114"/>
        <v/>
      </c>
      <c r="FK61" s="189"/>
      <c r="FL61" s="370"/>
      <c r="FM61" s="371"/>
      <c r="FN61" s="371"/>
      <c r="FO61" s="611"/>
      <c r="FP61" s="896"/>
      <c r="FQ61" s="370"/>
      <c r="FR61" s="371"/>
      <c r="FS61" s="371"/>
      <c r="FT61" s="611"/>
      <c r="FU61" s="896"/>
      <c r="FV61" s="370"/>
      <c r="FW61" s="371"/>
      <c r="FX61" s="371"/>
      <c r="FY61" s="611"/>
      <c r="FZ61" s="896"/>
      <c r="GA61" s="613"/>
      <c r="GB61" s="189"/>
      <c r="GC61" s="227">
        <f t="shared" si="78"/>
        <v>0</v>
      </c>
      <c r="GD61" s="228">
        <f t="shared" si="79"/>
        <v>0</v>
      </c>
      <c r="GE61" s="229">
        <f t="shared" si="80"/>
        <v>0</v>
      </c>
      <c r="GF61" s="230">
        <f t="shared" si="80"/>
        <v>0</v>
      </c>
      <c r="GG61" s="231" t="str">
        <f t="shared" si="81"/>
        <v/>
      </c>
      <c r="GH61" s="232">
        <f t="shared" si="82"/>
        <v>0</v>
      </c>
      <c r="GI61" s="227">
        <f t="shared" si="83"/>
        <v>0</v>
      </c>
      <c r="GJ61" s="233">
        <f t="shared" si="84"/>
        <v>0</v>
      </c>
      <c r="GK61" s="233">
        <f t="shared" si="85"/>
        <v>0</v>
      </c>
      <c r="GL61" s="234"/>
      <c r="GM61" s="235">
        <f t="shared" si="86"/>
        <v>0</v>
      </c>
      <c r="GN61" s="235">
        <f t="shared" si="87"/>
        <v>0</v>
      </c>
      <c r="GO61" s="235" t="str">
        <f t="shared" si="88"/>
        <v/>
      </c>
      <c r="GP61" s="380"/>
      <c r="GQ61" s="235">
        <f t="shared" si="89"/>
        <v>0</v>
      </c>
      <c r="GR61" s="235">
        <f t="shared" si="90"/>
        <v>0</v>
      </c>
      <c r="GS61" s="235" t="str">
        <f t="shared" si="91"/>
        <v/>
      </c>
      <c r="GT61" s="236"/>
      <c r="GU61" s="237" t="str">
        <f t="shared" si="92"/>
        <v/>
      </c>
      <c r="GV61" s="237" t="str">
        <f t="shared" si="93"/>
        <v/>
      </c>
      <c r="GW61" s="238" t="str">
        <f t="shared" si="94"/>
        <v/>
      </c>
      <c r="GX61" s="238" t="str">
        <f t="shared" si="95"/>
        <v/>
      </c>
      <c r="GY61" s="239"/>
      <c r="GZ61" s="240" t="str">
        <f t="shared" si="96"/>
        <v/>
      </c>
      <c r="HA61" s="235" t="str">
        <f t="shared" si="97"/>
        <v/>
      </c>
      <c r="HB61" s="235" t="str">
        <f t="shared" si="98"/>
        <v/>
      </c>
      <c r="HC61" s="235" t="str">
        <f t="shared" si="99"/>
        <v/>
      </c>
      <c r="HD61" s="235" t="str">
        <f t="shared" si="100"/>
        <v/>
      </c>
      <c r="HE61" s="235" t="str">
        <f t="shared" si="101"/>
        <v/>
      </c>
      <c r="HF61" s="188"/>
      <c r="HG61" s="235" t="str">
        <f t="shared" si="102"/>
        <v/>
      </c>
      <c r="HH61" s="235">
        <f t="shared" si="103"/>
        <v>0</v>
      </c>
      <c r="HI61" s="235">
        <f t="shared" si="103"/>
        <v>0</v>
      </c>
      <c r="HJ61" s="235">
        <f t="shared" si="103"/>
        <v>0</v>
      </c>
      <c r="HK61" s="188"/>
      <c r="HL61" s="235" t="str">
        <f t="shared" si="104"/>
        <v/>
      </c>
      <c r="HM61" s="235">
        <f t="shared" si="105"/>
        <v>0</v>
      </c>
      <c r="HN61" s="235">
        <f t="shared" si="105"/>
        <v>0</v>
      </c>
      <c r="HO61" s="235">
        <f t="shared" si="105"/>
        <v>0</v>
      </c>
      <c r="HP61" s="188"/>
      <c r="HQ61" s="235" t="str">
        <f t="shared" si="106"/>
        <v/>
      </c>
      <c r="HR61" s="235">
        <f t="shared" si="107"/>
        <v>0</v>
      </c>
      <c r="HS61" s="235">
        <f t="shared" si="107"/>
        <v>0</v>
      </c>
      <c r="HT61" s="235">
        <f t="shared" si="107"/>
        <v>0</v>
      </c>
      <c r="HU61" s="162"/>
      <c r="HV61" s="1622"/>
      <c r="HW61" s="1619"/>
      <c r="HX61" s="1619"/>
      <c r="HY61" s="1619"/>
      <c r="HZ61" s="1619"/>
      <c r="IA61" s="1619"/>
      <c r="IB61" s="1619"/>
      <c r="IC61" s="1623"/>
      <c r="ID61" s="162"/>
    </row>
    <row r="62" spans="1:238" ht="21.75" customHeight="1" x14ac:dyDescent="0.25">
      <c r="A62" s="377" t="str">
        <f t="shared" si="36"/>
        <v/>
      </c>
      <c r="B62" s="188">
        <v>36</v>
      </c>
      <c r="C62" s="165"/>
      <c r="D62" s="606" t="str">
        <f t="shared" ref="D62:D71" si="136">IF(BC62&lt;=0.9,"",1)</f>
        <v/>
      </c>
      <c r="E62" s="606" t="str">
        <f t="shared" ref="E62:E71" si="137">IF(DG62&lt;=0.9,"",1)</f>
        <v/>
      </c>
      <c r="F62" s="373"/>
      <c r="G62" s="373"/>
      <c r="H62" s="224" t="str">
        <f t="shared" si="37"/>
        <v/>
      </c>
      <c r="I62" s="607"/>
      <c r="J62" s="607"/>
      <c r="K62" s="373"/>
      <c r="L62" s="373"/>
      <c r="M62" s="1097"/>
      <c r="N62" s="1097"/>
      <c r="O62" s="1097"/>
      <c r="P62" s="1098"/>
      <c r="Q62" s="609"/>
      <c r="R62" s="609"/>
      <c r="S62" s="610"/>
      <c r="T62" s="371"/>
      <c r="U62" s="371"/>
      <c r="V62" s="188"/>
      <c r="W62" s="370"/>
      <c r="X62" s="371"/>
      <c r="Y62" s="371"/>
      <c r="Z62" s="611"/>
      <c r="AA62" s="896"/>
      <c r="AB62" s="370"/>
      <c r="AC62" s="371"/>
      <c r="AD62" s="371"/>
      <c r="AE62" s="371"/>
      <c r="AF62" s="896"/>
      <c r="AG62" s="370"/>
      <c r="AH62" s="371"/>
      <c r="AI62" s="371"/>
      <c r="AJ62" s="371"/>
      <c r="AK62" s="896"/>
      <c r="AL62" s="370"/>
      <c r="AM62" s="371"/>
      <c r="AN62" s="371"/>
      <c r="AO62" s="372"/>
      <c r="AP62" s="370"/>
      <c r="AQ62" s="371"/>
      <c r="AR62" s="371"/>
      <c r="AS62" s="371"/>
      <c r="AT62" s="613"/>
      <c r="AU62" s="188"/>
      <c r="AV62" s="256">
        <f t="shared" si="117"/>
        <v>0</v>
      </c>
      <c r="AW62" s="257">
        <f t="shared" si="118"/>
        <v>0</v>
      </c>
      <c r="AX62" s="258">
        <f t="shared" si="119"/>
        <v>0</v>
      </c>
      <c r="AY62" s="259">
        <f t="shared" si="120"/>
        <v>0</v>
      </c>
      <c r="AZ62" s="231" t="str">
        <f t="shared" si="38"/>
        <v/>
      </c>
      <c r="BA62" s="232">
        <f t="shared" si="39"/>
        <v>0</v>
      </c>
      <c r="BB62" s="249">
        <f t="shared" si="121"/>
        <v>0</v>
      </c>
      <c r="BC62" s="231">
        <f t="shared" si="40"/>
        <v>0</v>
      </c>
      <c r="BD62" s="231">
        <f t="shared" si="41"/>
        <v>0</v>
      </c>
      <c r="BE62" s="260"/>
      <c r="BF62" s="235">
        <f t="shared" si="42"/>
        <v>0</v>
      </c>
      <c r="BG62" s="235">
        <f t="shared" si="43"/>
        <v>0</v>
      </c>
      <c r="BH62" s="235">
        <f t="shared" si="44"/>
        <v>0</v>
      </c>
      <c r="BI62" s="380"/>
      <c r="BJ62" s="235">
        <f t="shared" si="7"/>
        <v>0</v>
      </c>
      <c r="BK62" s="235">
        <f t="shared" si="45"/>
        <v>0</v>
      </c>
      <c r="BL62" s="235" t="str">
        <f t="shared" si="46"/>
        <v/>
      </c>
      <c r="BM62" s="236"/>
      <c r="BN62" s="237" t="str">
        <f t="shared" si="122"/>
        <v/>
      </c>
      <c r="BO62" s="237" t="str">
        <f t="shared" si="123"/>
        <v/>
      </c>
      <c r="BP62" s="238" t="str">
        <f t="shared" si="124"/>
        <v/>
      </c>
      <c r="BQ62" s="238" t="str">
        <f t="shared" si="125"/>
        <v/>
      </c>
      <c r="BR62" s="254"/>
      <c r="BS62" s="252" t="str">
        <f t="shared" si="126"/>
        <v/>
      </c>
      <c r="BT62" s="244" t="str">
        <f t="shared" si="127"/>
        <v/>
      </c>
      <c r="BU62" s="244" t="str">
        <f t="shared" si="128"/>
        <v/>
      </c>
      <c r="BV62" s="244" t="str">
        <f t="shared" si="129"/>
        <v/>
      </c>
      <c r="BW62" s="244" t="str">
        <f t="shared" si="130"/>
        <v/>
      </c>
      <c r="BX62" s="244" t="str">
        <f t="shared" si="131"/>
        <v/>
      </c>
      <c r="BY62" s="244" t="str">
        <f t="shared" si="132"/>
        <v/>
      </c>
      <c r="BZ62" s="244" t="str">
        <f t="shared" si="133"/>
        <v/>
      </c>
      <c r="CA62" s="244" t="str">
        <f t="shared" si="134"/>
        <v/>
      </c>
      <c r="CB62" s="253" t="str">
        <f t="shared" si="135"/>
        <v/>
      </c>
      <c r="CC62" s="188"/>
      <c r="CD62" s="244" t="str">
        <f t="shared" si="22"/>
        <v/>
      </c>
      <c r="CE62" s="235">
        <f t="shared" si="47"/>
        <v>0</v>
      </c>
      <c r="CF62" s="235">
        <f t="shared" si="47"/>
        <v>0</v>
      </c>
      <c r="CG62" s="235">
        <f t="shared" si="47"/>
        <v>0</v>
      </c>
      <c r="CH62" s="188"/>
      <c r="CI62" s="244" t="str">
        <f t="shared" si="23"/>
        <v/>
      </c>
      <c r="CJ62" s="235">
        <f t="shared" si="48"/>
        <v>0</v>
      </c>
      <c r="CK62" s="235">
        <f t="shared" si="48"/>
        <v>0</v>
      </c>
      <c r="CL62" s="235">
        <f t="shared" si="48"/>
        <v>0</v>
      </c>
      <c r="CM62" s="188"/>
      <c r="CN62" s="244" t="str">
        <f t="shared" si="24"/>
        <v/>
      </c>
      <c r="CO62" s="235">
        <f t="shared" si="49"/>
        <v>0</v>
      </c>
      <c r="CP62" s="235">
        <f t="shared" si="49"/>
        <v>0</v>
      </c>
      <c r="CQ62" s="235">
        <f t="shared" si="49"/>
        <v>0</v>
      </c>
      <c r="CR62" s="188"/>
      <c r="CS62" s="244" t="str">
        <f t="shared" si="25"/>
        <v/>
      </c>
      <c r="CT62" s="235">
        <f t="shared" si="50"/>
        <v>0</v>
      </c>
      <c r="CU62" s="235">
        <f t="shared" si="50"/>
        <v>0</v>
      </c>
      <c r="CV62" s="235">
        <f t="shared" si="50"/>
        <v>0</v>
      </c>
      <c r="CW62" s="188"/>
      <c r="CX62" s="244" t="str">
        <f t="shared" si="27"/>
        <v/>
      </c>
      <c r="CY62" s="235">
        <f t="shared" si="51"/>
        <v>0</v>
      </c>
      <c r="CZ62" s="235">
        <f t="shared" si="51"/>
        <v>0</v>
      </c>
      <c r="DA62" s="235">
        <f t="shared" si="51"/>
        <v>0</v>
      </c>
      <c r="DB62" s="188"/>
      <c r="DC62" s="370"/>
      <c r="DD62" s="1086"/>
      <c r="DE62" s="372"/>
      <c r="DF62" s="370"/>
      <c r="DG62" s="1086"/>
      <c r="DH62" s="372"/>
      <c r="DI62" s="370"/>
      <c r="DJ62" s="1086"/>
      <c r="DK62" s="372"/>
      <c r="DL62" s="370"/>
      <c r="DM62" s="1086"/>
      <c r="DN62" s="372"/>
      <c r="DO62" s="370"/>
      <c r="DP62" s="370"/>
      <c r="DQ62" s="243">
        <f t="shared" si="108"/>
        <v>0</v>
      </c>
      <c r="DR62" s="244">
        <f t="shared" si="109"/>
        <v>0</v>
      </c>
      <c r="DS62" s="235">
        <f t="shared" si="54"/>
        <v>0</v>
      </c>
      <c r="DT62" s="244" t="str">
        <f t="shared" si="110"/>
        <v/>
      </c>
      <c r="DU62" s="42" t="str">
        <f t="shared" si="55"/>
        <v/>
      </c>
      <c r="DV62" s="42" t="str">
        <f t="shared" si="56"/>
        <v/>
      </c>
      <c r="DW62" s="42" t="str">
        <f t="shared" si="57"/>
        <v/>
      </c>
      <c r="DX62" s="162"/>
      <c r="DY62" s="42" t="str">
        <f t="shared" si="58"/>
        <v/>
      </c>
      <c r="DZ62" s="42" t="str">
        <f t="shared" si="59"/>
        <v/>
      </c>
      <c r="EA62" s="42" t="str">
        <f t="shared" si="60"/>
        <v/>
      </c>
      <c r="EB62" s="162"/>
      <c r="EC62" s="930"/>
      <c r="ED62" s="188"/>
      <c r="EE62" s="245">
        <f t="shared" si="61"/>
        <v>0</v>
      </c>
      <c r="EF62" s="189"/>
      <c r="EG62" s="245">
        <f t="shared" si="62"/>
        <v>0</v>
      </c>
      <c r="EH62" s="189"/>
      <c r="EI62" s="246" t="str">
        <f t="shared" si="63"/>
        <v/>
      </c>
      <c r="EJ62" s="247" t="str">
        <f t="shared" si="29"/>
        <v/>
      </c>
      <c r="EK62" s="248" t="str">
        <f t="shared" si="30"/>
        <v/>
      </c>
      <c r="EL62" s="248" t="str">
        <f t="shared" si="31"/>
        <v/>
      </c>
      <c r="EM62" s="248" t="str">
        <f t="shared" si="32"/>
        <v/>
      </c>
      <c r="EN62" s="248" t="str">
        <f t="shared" si="64"/>
        <v/>
      </c>
      <c r="EO62" s="248" t="str">
        <f t="shared" si="33"/>
        <v/>
      </c>
      <c r="EP62" s="189"/>
      <c r="EQ62" s="248" t="str">
        <f t="shared" si="65"/>
        <v/>
      </c>
      <c r="ER62" s="248" t="str">
        <f t="shared" si="66"/>
        <v/>
      </c>
      <c r="ES62" s="248" t="str">
        <f t="shared" si="67"/>
        <v/>
      </c>
      <c r="ET62" s="248" t="str">
        <f t="shared" si="68"/>
        <v/>
      </c>
      <c r="EU62" s="248" t="str">
        <f t="shared" si="69"/>
        <v/>
      </c>
      <c r="EV62" s="248" t="str">
        <f t="shared" si="69"/>
        <v/>
      </c>
      <c r="EW62" s="189"/>
      <c r="EX62" s="248" t="str">
        <f t="shared" si="70"/>
        <v/>
      </c>
      <c r="EY62" s="248" t="str">
        <f t="shared" si="71"/>
        <v/>
      </c>
      <c r="EZ62" s="248" t="str">
        <f t="shared" si="72"/>
        <v/>
      </c>
      <c r="FA62" s="248" t="str">
        <f t="shared" si="73"/>
        <v/>
      </c>
      <c r="FB62" s="248" t="str">
        <f t="shared" si="113"/>
        <v/>
      </c>
      <c r="FC62" s="248" t="str">
        <f t="shared" si="113"/>
        <v/>
      </c>
      <c r="FD62" s="189"/>
      <c r="FE62" s="248" t="str">
        <f t="shared" si="74"/>
        <v/>
      </c>
      <c r="FF62" s="248" t="str">
        <f t="shared" si="75"/>
        <v/>
      </c>
      <c r="FG62" s="248" t="str">
        <f t="shared" si="76"/>
        <v/>
      </c>
      <c r="FH62" s="248" t="str">
        <f t="shared" si="77"/>
        <v/>
      </c>
      <c r="FI62" s="248" t="str">
        <f t="shared" si="114"/>
        <v/>
      </c>
      <c r="FJ62" s="248" t="str">
        <f t="shared" si="114"/>
        <v/>
      </c>
      <c r="FK62" s="189"/>
      <c r="FL62" s="370"/>
      <c r="FM62" s="371"/>
      <c r="FN62" s="371"/>
      <c r="FO62" s="611"/>
      <c r="FP62" s="896"/>
      <c r="FQ62" s="370"/>
      <c r="FR62" s="371"/>
      <c r="FS62" s="371"/>
      <c r="FT62" s="611"/>
      <c r="FU62" s="896"/>
      <c r="FV62" s="370"/>
      <c r="FW62" s="371"/>
      <c r="FX62" s="371"/>
      <c r="FY62" s="611"/>
      <c r="FZ62" s="896"/>
      <c r="GA62" s="613"/>
      <c r="GB62" s="189"/>
      <c r="GC62" s="227">
        <f t="shared" si="78"/>
        <v>0</v>
      </c>
      <c r="GD62" s="228">
        <f t="shared" si="79"/>
        <v>0</v>
      </c>
      <c r="GE62" s="229">
        <f t="shared" si="80"/>
        <v>0</v>
      </c>
      <c r="GF62" s="230">
        <f t="shared" si="80"/>
        <v>0</v>
      </c>
      <c r="GG62" s="231" t="str">
        <f t="shared" si="81"/>
        <v/>
      </c>
      <c r="GH62" s="232">
        <f t="shared" si="82"/>
        <v>0</v>
      </c>
      <c r="GI62" s="227">
        <f t="shared" si="83"/>
        <v>0</v>
      </c>
      <c r="GJ62" s="233">
        <f t="shared" si="84"/>
        <v>0</v>
      </c>
      <c r="GK62" s="233">
        <f t="shared" si="85"/>
        <v>0</v>
      </c>
      <c r="GL62" s="234"/>
      <c r="GM62" s="235">
        <f t="shared" si="86"/>
        <v>0</v>
      </c>
      <c r="GN62" s="235">
        <f t="shared" si="87"/>
        <v>0</v>
      </c>
      <c r="GO62" s="235" t="str">
        <f t="shared" si="88"/>
        <v/>
      </c>
      <c r="GP62" s="380"/>
      <c r="GQ62" s="235">
        <f t="shared" si="89"/>
        <v>0</v>
      </c>
      <c r="GR62" s="235">
        <f t="shared" si="90"/>
        <v>0</v>
      </c>
      <c r="GS62" s="235" t="str">
        <f t="shared" si="91"/>
        <v/>
      </c>
      <c r="GT62" s="236"/>
      <c r="GU62" s="237" t="str">
        <f t="shared" si="92"/>
        <v/>
      </c>
      <c r="GV62" s="237" t="str">
        <f t="shared" si="93"/>
        <v/>
      </c>
      <c r="GW62" s="238" t="str">
        <f t="shared" si="94"/>
        <v/>
      </c>
      <c r="GX62" s="238" t="str">
        <f t="shared" si="95"/>
        <v/>
      </c>
      <c r="GY62" s="239"/>
      <c r="GZ62" s="240" t="str">
        <f t="shared" si="96"/>
        <v/>
      </c>
      <c r="HA62" s="235" t="str">
        <f t="shared" si="97"/>
        <v/>
      </c>
      <c r="HB62" s="235" t="str">
        <f t="shared" si="98"/>
        <v/>
      </c>
      <c r="HC62" s="235" t="str">
        <f t="shared" si="99"/>
        <v/>
      </c>
      <c r="HD62" s="235" t="str">
        <f t="shared" si="100"/>
        <v/>
      </c>
      <c r="HE62" s="235" t="str">
        <f t="shared" si="101"/>
        <v/>
      </c>
      <c r="HF62" s="188"/>
      <c r="HG62" s="235" t="str">
        <f t="shared" si="102"/>
        <v/>
      </c>
      <c r="HH62" s="235">
        <f t="shared" si="103"/>
        <v>0</v>
      </c>
      <c r="HI62" s="235">
        <f t="shared" si="103"/>
        <v>0</v>
      </c>
      <c r="HJ62" s="235">
        <f t="shared" si="103"/>
        <v>0</v>
      </c>
      <c r="HK62" s="188"/>
      <c r="HL62" s="235" t="str">
        <f t="shared" si="104"/>
        <v/>
      </c>
      <c r="HM62" s="235">
        <f t="shared" si="105"/>
        <v>0</v>
      </c>
      <c r="HN62" s="235">
        <f t="shared" si="105"/>
        <v>0</v>
      </c>
      <c r="HO62" s="235">
        <f t="shared" si="105"/>
        <v>0</v>
      </c>
      <c r="HP62" s="188"/>
      <c r="HQ62" s="235" t="str">
        <f t="shared" si="106"/>
        <v/>
      </c>
      <c r="HR62" s="235">
        <f t="shared" si="107"/>
        <v>0</v>
      </c>
      <c r="HS62" s="235">
        <f t="shared" si="107"/>
        <v>0</v>
      </c>
      <c r="HT62" s="235">
        <f t="shared" si="107"/>
        <v>0</v>
      </c>
      <c r="HU62" s="162"/>
      <c r="HV62" s="1622"/>
      <c r="HW62" s="1619"/>
      <c r="HX62" s="1619"/>
      <c r="HY62" s="1619"/>
      <c r="HZ62" s="1619"/>
      <c r="IA62" s="1619"/>
      <c r="IB62" s="1619"/>
      <c r="IC62" s="1623"/>
      <c r="ID62" s="162"/>
    </row>
    <row r="63" spans="1:238" ht="21.75" customHeight="1" x14ac:dyDescent="0.25">
      <c r="A63" s="377" t="str">
        <f t="shared" si="36"/>
        <v/>
      </c>
      <c r="B63" s="188">
        <v>37</v>
      </c>
      <c r="C63" s="164"/>
      <c r="D63" s="606" t="str">
        <f t="shared" si="136"/>
        <v/>
      </c>
      <c r="E63" s="606" t="str">
        <f t="shared" si="137"/>
        <v/>
      </c>
      <c r="F63" s="373"/>
      <c r="G63" s="373"/>
      <c r="H63" s="224" t="str">
        <f t="shared" si="37"/>
        <v/>
      </c>
      <c r="I63" s="607"/>
      <c r="J63" s="607"/>
      <c r="K63" s="373"/>
      <c r="L63" s="373"/>
      <c r="M63" s="1097"/>
      <c r="N63" s="1097"/>
      <c r="O63" s="1097"/>
      <c r="P63" s="1098"/>
      <c r="Q63" s="609"/>
      <c r="R63" s="609"/>
      <c r="S63" s="610"/>
      <c r="T63" s="371"/>
      <c r="U63" s="371"/>
      <c r="V63" s="188"/>
      <c r="W63" s="370"/>
      <c r="X63" s="371"/>
      <c r="Y63" s="371"/>
      <c r="Z63" s="611"/>
      <c r="AA63" s="896"/>
      <c r="AB63" s="370"/>
      <c r="AC63" s="371"/>
      <c r="AD63" s="371"/>
      <c r="AE63" s="371"/>
      <c r="AF63" s="896"/>
      <c r="AG63" s="370"/>
      <c r="AH63" s="371"/>
      <c r="AI63" s="371"/>
      <c r="AJ63" s="371"/>
      <c r="AK63" s="896"/>
      <c r="AL63" s="370"/>
      <c r="AM63" s="371"/>
      <c r="AN63" s="371"/>
      <c r="AO63" s="372"/>
      <c r="AP63" s="370"/>
      <c r="AQ63" s="371"/>
      <c r="AR63" s="371"/>
      <c r="AS63" s="371"/>
      <c r="AT63" s="613"/>
      <c r="AU63" s="188"/>
      <c r="AV63" s="256">
        <f t="shared" si="117"/>
        <v>0</v>
      </c>
      <c r="AW63" s="257">
        <f t="shared" si="118"/>
        <v>0</v>
      </c>
      <c r="AX63" s="258">
        <f t="shared" si="119"/>
        <v>0</v>
      </c>
      <c r="AY63" s="259">
        <f t="shared" si="120"/>
        <v>0</v>
      </c>
      <c r="AZ63" s="231" t="str">
        <f t="shared" si="38"/>
        <v/>
      </c>
      <c r="BA63" s="232">
        <f t="shared" si="39"/>
        <v>0</v>
      </c>
      <c r="BB63" s="249">
        <f t="shared" si="121"/>
        <v>0</v>
      </c>
      <c r="BC63" s="231">
        <f t="shared" si="40"/>
        <v>0</v>
      </c>
      <c r="BD63" s="231">
        <f t="shared" si="41"/>
        <v>0</v>
      </c>
      <c r="BE63" s="260"/>
      <c r="BF63" s="235">
        <f t="shared" si="42"/>
        <v>0</v>
      </c>
      <c r="BG63" s="235">
        <f t="shared" si="43"/>
        <v>0</v>
      </c>
      <c r="BH63" s="235">
        <f t="shared" si="44"/>
        <v>0</v>
      </c>
      <c r="BI63" s="380"/>
      <c r="BJ63" s="235">
        <f t="shared" si="7"/>
        <v>0</v>
      </c>
      <c r="BK63" s="235">
        <f t="shared" si="45"/>
        <v>0</v>
      </c>
      <c r="BL63" s="235" t="str">
        <f t="shared" si="46"/>
        <v/>
      </c>
      <c r="BM63" s="236"/>
      <c r="BN63" s="237" t="str">
        <f t="shared" si="122"/>
        <v/>
      </c>
      <c r="BO63" s="237" t="str">
        <f t="shared" si="123"/>
        <v/>
      </c>
      <c r="BP63" s="238" t="str">
        <f t="shared" si="124"/>
        <v/>
      </c>
      <c r="BQ63" s="238" t="str">
        <f t="shared" si="125"/>
        <v/>
      </c>
      <c r="BR63" s="254"/>
      <c r="BS63" s="252" t="str">
        <f t="shared" si="126"/>
        <v/>
      </c>
      <c r="BT63" s="244" t="str">
        <f t="shared" si="127"/>
        <v/>
      </c>
      <c r="BU63" s="244" t="str">
        <f t="shared" si="128"/>
        <v/>
      </c>
      <c r="BV63" s="244" t="str">
        <f t="shared" si="129"/>
        <v/>
      </c>
      <c r="BW63" s="244" t="str">
        <f t="shared" si="130"/>
        <v/>
      </c>
      <c r="BX63" s="244" t="str">
        <f t="shared" si="131"/>
        <v/>
      </c>
      <c r="BY63" s="244" t="str">
        <f t="shared" si="132"/>
        <v/>
      </c>
      <c r="BZ63" s="244" t="str">
        <f t="shared" si="133"/>
        <v/>
      </c>
      <c r="CA63" s="244" t="str">
        <f t="shared" si="134"/>
        <v/>
      </c>
      <c r="CB63" s="253" t="str">
        <f t="shared" si="135"/>
        <v/>
      </c>
      <c r="CC63" s="188"/>
      <c r="CD63" s="244" t="str">
        <f t="shared" si="22"/>
        <v/>
      </c>
      <c r="CE63" s="235">
        <f t="shared" si="47"/>
        <v>0</v>
      </c>
      <c r="CF63" s="235">
        <f t="shared" si="47"/>
        <v>0</v>
      </c>
      <c r="CG63" s="235">
        <f t="shared" si="47"/>
        <v>0</v>
      </c>
      <c r="CH63" s="188"/>
      <c r="CI63" s="244" t="str">
        <f t="shared" si="23"/>
        <v/>
      </c>
      <c r="CJ63" s="235">
        <f t="shared" si="48"/>
        <v>0</v>
      </c>
      <c r="CK63" s="235">
        <f t="shared" si="48"/>
        <v>0</v>
      </c>
      <c r="CL63" s="235">
        <f t="shared" si="48"/>
        <v>0</v>
      </c>
      <c r="CM63" s="188"/>
      <c r="CN63" s="244" t="str">
        <f t="shared" si="24"/>
        <v/>
      </c>
      <c r="CO63" s="235">
        <f t="shared" si="49"/>
        <v>0</v>
      </c>
      <c r="CP63" s="235">
        <f t="shared" si="49"/>
        <v>0</v>
      </c>
      <c r="CQ63" s="235">
        <f t="shared" si="49"/>
        <v>0</v>
      </c>
      <c r="CR63" s="188"/>
      <c r="CS63" s="244" t="str">
        <f t="shared" si="25"/>
        <v/>
      </c>
      <c r="CT63" s="235">
        <f t="shared" si="50"/>
        <v>0</v>
      </c>
      <c r="CU63" s="235">
        <f t="shared" si="50"/>
        <v>0</v>
      </c>
      <c r="CV63" s="235">
        <f t="shared" si="50"/>
        <v>0</v>
      </c>
      <c r="CW63" s="188"/>
      <c r="CX63" s="244" t="str">
        <f t="shared" si="27"/>
        <v/>
      </c>
      <c r="CY63" s="235">
        <f t="shared" si="51"/>
        <v>0</v>
      </c>
      <c r="CZ63" s="235">
        <f t="shared" si="51"/>
        <v>0</v>
      </c>
      <c r="DA63" s="235">
        <f t="shared" si="51"/>
        <v>0</v>
      </c>
      <c r="DB63" s="188"/>
      <c r="DC63" s="370"/>
      <c r="DD63" s="1086"/>
      <c r="DE63" s="372"/>
      <c r="DF63" s="370"/>
      <c r="DG63" s="1086"/>
      <c r="DH63" s="372"/>
      <c r="DI63" s="370"/>
      <c r="DJ63" s="1086"/>
      <c r="DK63" s="372"/>
      <c r="DL63" s="370"/>
      <c r="DM63" s="1086"/>
      <c r="DN63" s="372"/>
      <c r="DO63" s="370"/>
      <c r="DP63" s="370"/>
      <c r="DQ63" s="243">
        <f t="shared" si="108"/>
        <v>0</v>
      </c>
      <c r="DR63" s="244">
        <f t="shared" si="109"/>
        <v>0</v>
      </c>
      <c r="DS63" s="235">
        <f t="shared" si="54"/>
        <v>0</v>
      </c>
      <c r="DT63" s="244" t="str">
        <f t="shared" si="110"/>
        <v/>
      </c>
      <c r="DU63" s="42" t="str">
        <f t="shared" si="55"/>
        <v/>
      </c>
      <c r="DV63" s="42" t="str">
        <f t="shared" si="56"/>
        <v/>
      </c>
      <c r="DW63" s="42" t="str">
        <f t="shared" si="57"/>
        <v/>
      </c>
      <c r="DX63" s="162"/>
      <c r="DY63" s="42" t="str">
        <f t="shared" si="58"/>
        <v/>
      </c>
      <c r="DZ63" s="42" t="str">
        <f t="shared" si="59"/>
        <v/>
      </c>
      <c r="EA63" s="42" t="str">
        <f t="shared" si="60"/>
        <v/>
      </c>
      <c r="EB63" s="162"/>
      <c r="EC63" s="930"/>
      <c r="ED63" s="188"/>
      <c r="EE63" s="245">
        <f t="shared" si="61"/>
        <v>0</v>
      </c>
      <c r="EF63" s="189"/>
      <c r="EG63" s="245">
        <f t="shared" si="62"/>
        <v>0</v>
      </c>
      <c r="EH63" s="189"/>
      <c r="EI63" s="246" t="str">
        <f t="shared" si="63"/>
        <v/>
      </c>
      <c r="EJ63" s="247" t="str">
        <f t="shared" si="29"/>
        <v/>
      </c>
      <c r="EK63" s="248" t="str">
        <f t="shared" si="30"/>
        <v/>
      </c>
      <c r="EL63" s="248" t="str">
        <f t="shared" si="31"/>
        <v/>
      </c>
      <c r="EM63" s="248" t="str">
        <f t="shared" si="32"/>
        <v/>
      </c>
      <c r="EN63" s="248" t="str">
        <f t="shared" si="64"/>
        <v/>
      </c>
      <c r="EO63" s="248" t="str">
        <f t="shared" si="33"/>
        <v/>
      </c>
      <c r="EP63" s="189"/>
      <c r="EQ63" s="248" t="str">
        <f t="shared" si="65"/>
        <v/>
      </c>
      <c r="ER63" s="248" t="str">
        <f t="shared" si="66"/>
        <v/>
      </c>
      <c r="ES63" s="248" t="str">
        <f t="shared" si="67"/>
        <v/>
      </c>
      <c r="ET63" s="248" t="str">
        <f t="shared" si="68"/>
        <v/>
      </c>
      <c r="EU63" s="248" t="str">
        <f t="shared" si="69"/>
        <v/>
      </c>
      <c r="EV63" s="248" t="str">
        <f t="shared" si="69"/>
        <v/>
      </c>
      <c r="EW63" s="189"/>
      <c r="EX63" s="248" t="str">
        <f t="shared" si="70"/>
        <v/>
      </c>
      <c r="EY63" s="248" t="str">
        <f t="shared" si="71"/>
        <v/>
      </c>
      <c r="EZ63" s="248" t="str">
        <f t="shared" si="72"/>
        <v/>
      </c>
      <c r="FA63" s="248" t="str">
        <f t="shared" si="73"/>
        <v/>
      </c>
      <c r="FB63" s="248" t="str">
        <f t="shared" si="113"/>
        <v/>
      </c>
      <c r="FC63" s="248" t="str">
        <f t="shared" si="113"/>
        <v/>
      </c>
      <c r="FD63" s="189"/>
      <c r="FE63" s="248" t="str">
        <f t="shared" si="74"/>
        <v/>
      </c>
      <c r="FF63" s="248" t="str">
        <f t="shared" si="75"/>
        <v/>
      </c>
      <c r="FG63" s="248" t="str">
        <f t="shared" si="76"/>
        <v/>
      </c>
      <c r="FH63" s="248" t="str">
        <f t="shared" si="77"/>
        <v/>
      </c>
      <c r="FI63" s="248" t="str">
        <f t="shared" si="114"/>
        <v/>
      </c>
      <c r="FJ63" s="248" t="str">
        <f t="shared" si="114"/>
        <v/>
      </c>
      <c r="FK63" s="189"/>
      <c r="FL63" s="370"/>
      <c r="FM63" s="371"/>
      <c r="FN63" s="371"/>
      <c r="FO63" s="611"/>
      <c r="FP63" s="896"/>
      <c r="FQ63" s="370"/>
      <c r="FR63" s="371"/>
      <c r="FS63" s="371"/>
      <c r="FT63" s="611"/>
      <c r="FU63" s="896"/>
      <c r="FV63" s="370"/>
      <c r="FW63" s="371"/>
      <c r="FX63" s="371"/>
      <c r="FY63" s="611"/>
      <c r="FZ63" s="896"/>
      <c r="GA63" s="613"/>
      <c r="GB63" s="189"/>
      <c r="GC63" s="227">
        <f t="shared" si="78"/>
        <v>0</v>
      </c>
      <c r="GD63" s="228">
        <f t="shared" si="79"/>
        <v>0</v>
      </c>
      <c r="GE63" s="229">
        <f t="shared" si="80"/>
        <v>0</v>
      </c>
      <c r="GF63" s="230">
        <f t="shared" si="80"/>
        <v>0</v>
      </c>
      <c r="GG63" s="231" t="str">
        <f t="shared" si="81"/>
        <v/>
      </c>
      <c r="GH63" s="232">
        <f t="shared" si="82"/>
        <v>0</v>
      </c>
      <c r="GI63" s="227">
        <f t="shared" si="83"/>
        <v>0</v>
      </c>
      <c r="GJ63" s="233">
        <f t="shared" si="84"/>
        <v>0</v>
      </c>
      <c r="GK63" s="233">
        <f t="shared" si="85"/>
        <v>0</v>
      </c>
      <c r="GL63" s="234"/>
      <c r="GM63" s="235">
        <f t="shared" si="86"/>
        <v>0</v>
      </c>
      <c r="GN63" s="235">
        <f t="shared" si="87"/>
        <v>0</v>
      </c>
      <c r="GO63" s="235" t="str">
        <f t="shared" si="88"/>
        <v/>
      </c>
      <c r="GP63" s="380"/>
      <c r="GQ63" s="235">
        <f t="shared" si="89"/>
        <v>0</v>
      </c>
      <c r="GR63" s="235">
        <f t="shared" si="90"/>
        <v>0</v>
      </c>
      <c r="GS63" s="235" t="str">
        <f t="shared" si="91"/>
        <v/>
      </c>
      <c r="GT63" s="236"/>
      <c r="GU63" s="237" t="str">
        <f t="shared" si="92"/>
        <v/>
      </c>
      <c r="GV63" s="237" t="str">
        <f t="shared" si="93"/>
        <v/>
      </c>
      <c r="GW63" s="238" t="str">
        <f t="shared" si="94"/>
        <v/>
      </c>
      <c r="GX63" s="238" t="str">
        <f t="shared" si="95"/>
        <v/>
      </c>
      <c r="GY63" s="239"/>
      <c r="GZ63" s="240" t="str">
        <f t="shared" si="96"/>
        <v/>
      </c>
      <c r="HA63" s="235" t="str">
        <f t="shared" si="97"/>
        <v/>
      </c>
      <c r="HB63" s="235" t="str">
        <f t="shared" si="98"/>
        <v/>
      </c>
      <c r="HC63" s="235" t="str">
        <f t="shared" si="99"/>
        <v/>
      </c>
      <c r="HD63" s="235" t="str">
        <f t="shared" si="100"/>
        <v/>
      </c>
      <c r="HE63" s="235" t="str">
        <f t="shared" si="101"/>
        <v/>
      </c>
      <c r="HF63" s="188"/>
      <c r="HG63" s="235" t="str">
        <f t="shared" si="102"/>
        <v/>
      </c>
      <c r="HH63" s="235">
        <f t="shared" si="103"/>
        <v>0</v>
      </c>
      <c r="HI63" s="235">
        <f t="shared" si="103"/>
        <v>0</v>
      </c>
      <c r="HJ63" s="235">
        <f t="shared" si="103"/>
        <v>0</v>
      </c>
      <c r="HK63" s="188"/>
      <c r="HL63" s="235" t="str">
        <f t="shared" si="104"/>
        <v/>
      </c>
      <c r="HM63" s="235">
        <f t="shared" si="105"/>
        <v>0</v>
      </c>
      <c r="HN63" s="235">
        <f t="shared" si="105"/>
        <v>0</v>
      </c>
      <c r="HO63" s="235">
        <f t="shared" si="105"/>
        <v>0</v>
      </c>
      <c r="HP63" s="188"/>
      <c r="HQ63" s="235" t="str">
        <f t="shared" si="106"/>
        <v/>
      </c>
      <c r="HR63" s="235">
        <f t="shared" si="107"/>
        <v>0</v>
      </c>
      <c r="HS63" s="235">
        <f t="shared" si="107"/>
        <v>0</v>
      </c>
      <c r="HT63" s="235">
        <f t="shared" si="107"/>
        <v>0</v>
      </c>
      <c r="HU63" s="162"/>
      <c r="HV63" s="1622"/>
      <c r="HW63" s="1619"/>
      <c r="HX63" s="1619"/>
      <c r="HY63" s="1619"/>
      <c r="HZ63" s="1619"/>
      <c r="IA63" s="1619"/>
      <c r="IB63" s="1619"/>
      <c r="IC63" s="1623"/>
      <c r="ID63" s="162"/>
    </row>
    <row r="64" spans="1:238" ht="21.75" customHeight="1" x14ac:dyDescent="0.25">
      <c r="A64" s="377" t="str">
        <f t="shared" si="36"/>
        <v/>
      </c>
      <c r="B64" s="188">
        <v>38</v>
      </c>
      <c r="C64" s="164"/>
      <c r="D64" s="606" t="str">
        <f t="shared" si="136"/>
        <v/>
      </c>
      <c r="E64" s="606" t="str">
        <f t="shared" si="137"/>
        <v/>
      </c>
      <c r="F64" s="373"/>
      <c r="G64" s="373"/>
      <c r="H64" s="224" t="str">
        <f t="shared" si="37"/>
        <v/>
      </c>
      <c r="I64" s="607"/>
      <c r="J64" s="607"/>
      <c r="K64" s="373"/>
      <c r="L64" s="373"/>
      <c r="M64" s="1097"/>
      <c r="N64" s="1097"/>
      <c r="O64" s="1097"/>
      <c r="P64" s="1098"/>
      <c r="Q64" s="609"/>
      <c r="R64" s="609"/>
      <c r="S64" s="610"/>
      <c r="T64" s="371"/>
      <c r="U64" s="371"/>
      <c r="V64" s="188"/>
      <c r="W64" s="370"/>
      <c r="X64" s="371"/>
      <c r="Y64" s="371"/>
      <c r="Z64" s="611"/>
      <c r="AA64" s="896"/>
      <c r="AB64" s="370"/>
      <c r="AC64" s="371"/>
      <c r="AD64" s="371"/>
      <c r="AE64" s="371"/>
      <c r="AF64" s="896"/>
      <c r="AG64" s="370"/>
      <c r="AH64" s="371"/>
      <c r="AI64" s="371"/>
      <c r="AJ64" s="371"/>
      <c r="AK64" s="896"/>
      <c r="AL64" s="370"/>
      <c r="AM64" s="371"/>
      <c r="AN64" s="371"/>
      <c r="AO64" s="372"/>
      <c r="AP64" s="370"/>
      <c r="AQ64" s="371"/>
      <c r="AR64" s="371"/>
      <c r="AS64" s="371"/>
      <c r="AT64" s="613"/>
      <c r="AU64" s="188"/>
      <c r="AV64" s="256">
        <f t="shared" si="117"/>
        <v>0</v>
      </c>
      <c r="AW64" s="257">
        <f t="shared" si="118"/>
        <v>0</v>
      </c>
      <c r="AX64" s="258">
        <f t="shared" si="119"/>
        <v>0</v>
      </c>
      <c r="AY64" s="259">
        <f t="shared" si="120"/>
        <v>0</v>
      </c>
      <c r="AZ64" s="231" t="str">
        <f t="shared" si="38"/>
        <v/>
      </c>
      <c r="BA64" s="232">
        <f t="shared" si="39"/>
        <v>0</v>
      </c>
      <c r="BB64" s="249">
        <f t="shared" si="121"/>
        <v>0</v>
      </c>
      <c r="BC64" s="231">
        <f t="shared" si="40"/>
        <v>0</v>
      </c>
      <c r="BD64" s="231">
        <f t="shared" si="41"/>
        <v>0</v>
      </c>
      <c r="BE64" s="260"/>
      <c r="BF64" s="235">
        <f t="shared" si="42"/>
        <v>0</v>
      </c>
      <c r="BG64" s="235">
        <f t="shared" si="43"/>
        <v>0</v>
      </c>
      <c r="BH64" s="235">
        <f t="shared" si="44"/>
        <v>0</v>
      </c>
      <c r="BI64" s="380"/>
      <c r="BJ64" s="235">
        <f t="shared" si="7"/>
        <v>0</v>
      </c>
      <c r="BK64" s="235">
        <f t="shared" si="45"/>
        <v>0</v>
      </c>
      <c r="BL64" s="235" t="str">
        <f t="shared" si="46"/>
        <v/>
      </c>
      <c r="BM64" s="236"/>
      <c r="BN64" s="237" t="str">
        <f t="shared" si="122"/>
        <v/>
      </c>
      <c r="BO64" s="237" t="str">
        <f t="shared" si="123"/>
        <v/>
      </c>
      <c r="BP64" s="238" t="str">
        <f t="shared" si="124"/>
        <v/>
      </c>
      <c r="BQ64" s="238" t="str">
        <f t="shared" si="125"/>
        <v/>
      </c>
      <c r="BR64" s="254"/>
      <c r="BS64" s="252" t="str">
        <f t="shared" si="126"/>
        <v/>
      </c>
      <c r="BT64" s="244" t="str">
        <f t="shared" si="127"/>
        <v/>
      </c>
      <c r="BU64" s="244" t="str">
        <f t="shared" si="128"/>
        <v/>
      </c>
      <c r="BV64" s="244" t="str">
        <f t="shared" si="129"/>
        <v/>
      </c>
      <c r="BW64" s="244" t="str">
        <f t="shared" si="130"/>
        <v/>
      </c>
      <c r="BX64" s="244" t="str">
        <f t="shared" si="131"/>
        <v/>
      </c>
      <c r="BY64" s="244" t="str">
        <f t="shared" si="132"/>
        <v/>
      </c>
      <c r="BZ64" s="244" t="str">
        <f t="shared" si="133"/>
        <v/>
      </c>
      <c r="CA64" s="244" t="str">
        <f t="shared" si="134"/>
        <v/>
      </c>
      <c r="CB64" s="253" t="str">
        <f t="shared" si="135"/>
        <v/>
      </c>
      <c r="CC64" s="188"/>
      <c r="CD64" s="244" t="str">
        <f t="shared" si="22"/>
        <v/>
      </c>
      <c r="CE64" s="235">
        <f t="shared" si="47"/>
        <v>0</v>
      </c>
      <c r="CF64" s="235">
        <f t="shared" si="47"/>
        <v>0</v>
      </c>
      <c r="CG64" s="235">
        <f t="shared" si="47"/>
        <v>0</v>
      </c>
      <c r="CH64" s="188"/>
      <c r="CI64" s="244" t="str">
        <f t="shared" si="23"/>
        <v/>
      </c>
      <c r="CJ64" s="235">
        <f t="shared" si="48"/>
        <v>0</v>
      </c>
      <c r="CK64" s="235">
        <f t="shared" si="48"/>
        <v>0</v>
      </c>
      <c r="CL64" s="235">
        <f t="shared" si="48"/>
        <v>0</v>
      </c>
      <c r="CM64" s="188"/>
      <c r="CN64" s="244" t="str">
        <f t="shared" si="24"/>
        <v/>
      </c>
      <c r="CO64" s="235">
        <f t="shared" si="49"/>
        <v>0</v>
      </c>
      <c r="CP64" s="235">
        <f t="shared" si="49"/>
        <v>0</v>
      </c>
      <c r="CQ64" s="235">
        <f t="shared" si="49"/>
        <v>0</v>
      </c>
      <c r="CR64" s="188"/>
      <c r="CS64" s="244" t="str">
        <f t="shared" si="25"/>
        <v/>
      </c>
      <c r="CT64" s="235">
        <f t="shared" si="50"/>
        <v>0</v>
      </c>
      <c r="CU64" s="235">
        <f t="shared" si="50"/>
        <v>0</v>
      </c>
      <c r="CV64" s="235">
        <f t="shared" si="50"/>
        <v>0</v>
      </c>
      <c r="CW64" s="188"/>
      <c r="CX64" s="244" t="str">
        <f t="shared" si="27"/>
        <v/>
      </c>
      <c r="CY64" s="235">
        <f t="shared" si="51"/>
        <v>0</v>
      </c>
      <c r="CZ64" s="235">
        <f t="shared" si="51"/>
        <v>0</v>
      </c>
      <c r="DA64" s="235">
        <f t="shared" si="51"/>
        <v>0</v>
      </c>
      <c r="DB64" s="188"/>
      <c r="DC64" s="370"/>
      <c r="DD64" s="1086"/>
      <c r="DE64" s="372"/>
      <c r="DF64" s="370"/>
      <c r="DG64" s="1086"/>
      <c r="DH64" s="372"/>
      <c r="DI64" s="370"/>
      <c r="DJ64" s="1086"/>
      <c r="DK64" s="372"/>
      <c r="DL64" s="370"/>
      <c r="DM64" s="1086"/>
      <c r="DN64" s="372"/>
      <c r="DO64" s="370"/>
      <c r="DP64" s="370"/>
      <c r="DQ64" s="243">
        <f t="shared" si="108"/>
        <v>0</v>
      </c>
      <c r="DR64" s="244">
        <f t="shared" si="109"/>
        <v>0</v>
      </c>
      <c r="DS64" s="235">
        <f t="shared" si="54"/>
        <v>0</v>
      </c>
      <c r="DT64" s="244" t="str">
        <f t="shared" si="110"/>
        <v/>
      </c>
      <c r="DU64" s="42" t="str">
        <f t="shared" si="55"/>
        <v/>
      </c>
      <c r="DV64" s="42" t="str">
        <f t="shared" si="56"/>
        <v/>
      </c>
      <c r="DW64" s="42" t="str">
        <f t="shared" si="57"/>
        <v/>
      </c>
      <c r="DX64" s="162"/>
      <c r="DY64" s="42" t="str">
        <f t="shared" si="58"/>
        <v/>
      </c>
      <c r="DZ64" s="42" t="str">
        <f t="shared" si="59"/>
        <v/>
      </c>
      <c r="EA64" s="42" t="str">
        <f t="shared" si="60"/>
        <v/>
      </c>
      <c r="EB64" s="162"/>
      <c r="EC64" s="930"/>
      <c r="ED64" s="188"/>
      <c r="EE64" s="245">
        <f t="shared" si="61"/>
        <v>0</v>
      </c>
      <c r="EF64" s="189"/>
      <c r="EG64" s="245">
        <f t="shared" si="62"/>
        <v>0</v>
      </c>
      <c r="EH64" s="189"/>
      <c r="EI64" s="246" t="str">
        <f t="shared" si="63"/>
        <v/>
      </c>
      <c r="EJ64" s="247" t="str">
        <f t="shared" si="29"/>
        <v/>
      </c>
      <c r="EK64" s="248" t="str">
        <f t="shared" si="30"/>
        <v/>
      </c>
      <c r="EL64" s="248" t="str">
        <f t="shared" si="31"/>
        <v/>
      </c>
      <c r="EM64" s="248" t="str">
        <f t="shared" si="32"/>
        <v/>
      </c>
      <c r="EN64" s="248" t="str">
        <f t="shared" si="64"/>
        <v/>
      </c>
      <c r="EO64" s="248" t="str">
        <f t="shared" si="33"/>
        <v/>
      </c>
      <c r="EP64" s="189"/>
      <c r="EQ64" s="248" t="str">
        <f t="shared" si="65"/>
        <v/>
      </c>
      <c r="ER64" s="248" t="str">
        <f t="shared" si="66"/>
        <v/>
      </c>
      <c r="ES64" s="248" t="str">
        <f t="shared" si="67"/>
        <v/>
      </c>
      <c r="ET64" s="248" t="str">
        <f t="shared" si="68"/>
        <v/>
      </c>
      <c r="EU64" s="248" t="str">
        <f t="shared" si="69"/>
        <v/>
      </c>
      <c r="EV64" s="248" t="str">
        <f t="shared" si="69"/>
        <v/>
      </c>
      <c r="EW64" s="189"/>
      <c r="EX64" s="248" t="str">
        <f t="shared" si="70"/>
        <v/>
      </c>
      <c r="EY64" s="248" t="str">
        <f t="shared" si="71"/>
        <v/>
      </c>
      <c r="EZ64" s="248" t="str">
        <f t="shared" si="72"/>
        <v/>
      </c>
      <c r="FA64" s="248" t="str">
        <f t="shared" si="73"/>
        <v/>
      </c>
      <c r="FB64" s="248" t="str">
        <f t="shared" si="113"/>
        <v/>
      </c>
      <c r="FC64" s="248" t="str">
        <f t="shared" si="113"/>
        <v/>
      </c>
      <c r="FD64" s="189"/>
      <c r="FE64" s="248" t="str">
        <f t="shared" si="74"/>
        <v/>
      </c>
      <c r="FF64" s="248" t="str">
        <f t="shared" si="75"/>
        <v/>
      </c>
      <c r="FG64" s="248" t="str">
        <f t="shared" si="76"/>
        <v/>
      </c>
      <c r="FH64" s="248" t="str">
        <f t="shared" si="77"/>
        <v/>
      </c>
      <c r="FI64" s="248" t="str">
        <f t="shared" si="114"/>
        <v/>
      </c>
      <c r="FJ64" s="248" t="str">
        <f t="shared" si="114"/>
        <v/>
      </c>
      <c r="FK64" s="189"/>
      <c r="FL64" s="370"/>
      <c r="FM64" s="371"/>
      <c r="FN64" s="371"/>
      <c r="FO64" s="611"/>
      <c r="FP64" s="896"/>
      <c r="FQ64" s="370"/>
      <c r="FR64" s="371"/>
      <c r="FS64" s="371"/>
      <c r="FT64" s="611"/>
      <c r="FU64" s="896"/>
      <c r="FV64" s="370"/>
      <c r="FW64" s="371"/>
      <c r="FX64" s="371"/>
      <c r="FY64" s="611"/>
      <c r="FZ64" s="896"/>
      <c r="GA64" s="613"/>
      <c r="GB64" s="189"/>
      <c r="GC64" s="227">
        <f t="shared" si="78"/>
        <v>0</v>
      </c>
      <c r="GD64" s="228">
        <f t="shared" si="79"/>
        <v>0</v>
      </c>
      <c r="GE64" s="229">
        <f t="shared" si="80"/>
        <v>0</v>
      </c>
      <c r="GF64" s="230">
        <f t="shared" si="80"/>
        <v>0</v>
      </c>
      <c r="GG64" s="231" t="str">
        <f t="shared" si="81"/>
        <v/>
      </c>
      <c r="GH64" s="232">
        <f t="shared" si="82"/>
        <v>0</v>
      </c>
      <c r="GI64" s="227">
        <f t="shared" si="83"/>
        <v>0</v>
      </c>
      <c r="GJ64" s="233">
        <f t="shared" si="84"/>
        <v>0</v>
      </c>
      <c r="GK64" s="233">
        <f t="shared" si="85"/>
        <v>0</v>
      </c>
      <c r="GL64" s="234"/>
      <c r="GM64" s="235">
        <f t="shared" si="86"/>
        <v>0</v>
      </c>
      <c r="GN64" s="235">
        <f t="shared" si="87"/>
        <v>0</v>
      </c>
      <c r="GO64" s="235" t="str">
        <f t="shared" si="88"/>
        <v/>
      </c>
      <c r="GP64" s="380"/>
      <c r="GQ64" s="235">
        <f t="shared" si="89"/>
        <v>0</v>
      </c>
      <c r="GR64" s="235">
        <f t="shared" si="90"/>
        <v>0</v>
      </c>
      <c r="GS64" s="235" t="str">
        <f t="shared" si="91"/>
        <v/>
      </c>
      <c r="GT64" s="236"/>
      <c r="GU64" s="237" t="str">
        <f t="shared" si="92"/>
        <v/>
      </c>
      <c r="GV64" s="237" t="str">
        <f t="shared" si="93"/>
        <v/>
      </c>
      <c r="GW64" s="238" t="str">
        <f t="shared" si="94"/>
        <v/>
      </c>
      <c r="GX64" s="238" t="str">
        <f t="shared" si="95"/>
        <v/>
      </c>
      <c r="GY64" s="239"/>
      <c r="GZ64" s="240" t="str">
        <f t="shared" si="96"/>
        <v/>
      </c>
      <c r="HA64" s="235" t="str">
        <f t="shared" si="97"/>
        <v/>
      </c>
      <c r="HB64" s="235" t="str">
        <f t="shared" si="98"/>
        <v/>
      </c>
      <c r="HC64" s="235" t="str">
        <f t="shared" si="99"/>
        <v/>
      </c>
      <c r="HD64" s="235" t="str">
        <f t="shared" si="100"/>
        <v/>
      </c>
      <c r="HE64" s="235" t="str">
        <f t="shared" si="101"/>
        <v/>
      </c>
      <c r="HF64" s="188"/>
      <c r="HG64" s="235" t="str">
        <f t="shared" si="102"/>
        <v/>
      </c>
      <c r="HH64" s="235">
        <f t="shared" si="103"/>
        <v>0</v>
      </c>
      <c r="HI64" s="235">
        <f t="shared" si="103"/>
        <v>0</v>
      </c>
      <c r="HJ64" s="235">
        <f t="shared" si="103"/>
        <v>0</v>
      </c>
      <c r="HK64" s="188"/>
      <c r="HL64" s="235" t="str">
        <f t="shared" si="104"/>
        <v/>
      </c>
      <c r="HM64" s="235">
        <f t="shared" si="105"/>
        <v>0</v>
      </c>
      <c r="HN64" s="235">
        <f t="shared" si="105"/>
        <v>0</v>
      </c>
      <c r="HO64" s="235">
        <f t="shared" si="105"/>
        <v>0</v>
      </c>
      <c r="HP64" s="188"/>
      <c r="HQ64" s="235" t="str">
        <f t="shared" si="106"/>
        <v/>
      </c>
      <c r="HR64" s="235">
        <f t="shared" si="107"/>
        <v>0</v>
      </c>
      <c r="HS64" s="235">
        <f t="shared" si="107"/>
        <v>0</v>
      </c>
      <c r="HT64" s="235">
        <f t="shared" si="107"/>
        <v>0</v>
      </c>
      <c r="HU64" s="162"/>
      <c r="HV64" s="1622"/>
      <c r="HW64" s="1619"/>
      <c r="HX64" s="1619"/>
      <c r="HY64" s="1619"/>
      <c r="HZ64" s="1619"/>
      <c r="IA64" s="1619"/>
      <c r="IB64" s="1619"/>
      <c r="IC64" s="1623"/>
      <c r="ID64" s="162"/>
    </row>
    <row r="65" spans="1:238" ht="21.75" customHeight="1" x14ac:dyDescent="0.25">
      <c r="A65" s="377" t="str">
        <f t="shared" si="36"/>
        <v/>
      </c>
      <c r="B65" s="188">
        <v>39</v>
      </c>
      <c r="C65" s="165"/>
      <c r="D65" s="606" t="str">
        <f t="shared" si="136"/>
        <v/>
      </c>
      <c r="E65" s="606" t="str">
        <f t="shared" si="137"/>
        <v/>
      </c>
      <c r="F65" s="373"/>
      <c r="G65" s="373"/>
      <c r="H65" s="224" t="str">
        <f t="shared" si="37"/>
        <v/>
      </c>
      <c r="I65" s="607"/>
      <c r="J65" s="607"/>
      <c r="K65" s="373"/>
      <c r="L65" s="373"/>
      <c r="M65" s="1097"/>
      <c r="N65" s="1097"/>
      <c r="O65" s="1097"/>
      <c r="P65" s="1098"/>
      <c r="Q65" s="609"/>
      <c r="R65" s="609"/>
      <c r="S65" s="610"/>
      <c r="T65" s="371"/>
      <c r="U65" s="371"/>
      <c r="V65" s="188"/>
      <c r="W65" s="370"/>
      <c r="X65" s="371"/>
      <c r="Y65" s="371"/>
      <c r="Z65" s="611"/>
      <c r="AA65" s="896"/>
      <c r="AB65" s="370"/>
      <c r="AC65" s="371"/>
      <c r="AD65" s="371"/>
      <c r="AE65" s="371"/>
      <c r="AF65" s="896"/>
      <c r="AG65" s="370"/>
      <c r="AH65" s="371"/>
      <c r="AI65" s="371"/>
      <c r="AJ65" s="371"/>
      <c r="AK65" s="896"/>
      <c r="AL65" s="370"/>
      <c r="AM65" s="371"/>
      <c r="AN65" s="371"/>
      <c r="AO65" s="372"/>
      <c r="AP65" s="370"/>
      <c r="AQ65" s="371"/>
      <c r="AR65" s="371"/>
      <c r="AS65" s="371"/>
      <c r="AT65" s="613"/>
      <c r="AU65" s="188"/>
      <c r="AV65" s="256">
        <f t="shared" si="117"/>
        <v>0</v>
      </c>
      <c r="AW65" s="257">
        <f t="shared" si="118"/>
        <v>0</v>
      </c>
      <c r="AX65" s="258">
        <f t="shared" si="119"/>
        <v>0</v>
      </c>
      <c r="AY65" s="259">
        <f t="shared" si="120"/>
        <v>0</v>
      </c>
      <c r="AZ65" s="231" t="str">
        <f t="shared" si="38"/>
        <v/>
      </c>
      <c r="BA65" s="232">
        <f t="shared" si="39"/>
        <v>0</v>
      </c>
      <c r="BB65" s="249">
        <f t="shared" si="121"/>
        <v>0</v>
      </c>
      <c r="BC65" s="231">
        <f t="shared" si="40"/>
        <v>0</v>
      </c>
      <c r="BD65" s="231">
        <f t="shared" si="41"/>
        <v>0</v>
      </c>
      <c r="BE65" s="260"/>
      <c r="BF65" s="235">
        <f t="shared" si="42"/>
        <v>0</v>
      </c>
      <c r="BG65" s="235">
        <f t="shared" si="43"/>
        <v>0</v>
      </c>
      <c r="BH65" s="235">
        <f t="shared" si="44"/>
        <v>0</v>
      </c>
      <c r="BI65" s="380"/>
      <c r="BJ65" s="235">
        <f t="shared" si="7"/>
        <v>0</v>
      </c>
      <c r="BK65" s="235">
        <f t="shared" si="45"/>
        <v>0</v>
      </c>
      <c r="BL65" s="235" t="str">
        <f t="shared" si="46"/>
        <v/>
      </c>
      <c r="BM65" s="236"/>
      <c r="BN65" s="237" t="str">
        <f t="shared" si="122"/>
        <v/>
      </c>
      <c r="BO65" s="237" t="str">
        <f t="shared" si="123"/>
        <v/>
      </c>
      <c r="BP65" s="238" t="str">
        <f t="shared" si="124"/>
        <v/>
      </c>
      <c r="BQ65" s="238" t="str">
        <f t="shared" si="125"/>
        <v/>
      </c>
      <c r="BR65" s="254"/>
      <c r="BS65" s="252" t="str">
        <f t="shared" si="126"/>
        <v/>
      </c>
      <c r="BT65" s="244" t="str">
        <f t="shared" si="127"/>
        <v/>
      </c>
      <c r="BU65" s="244" t="str">
        <f t="shared" si="128"/>
        <v/>
      </c>
      <c r="BV65" s="244" t="str">
        <f t="shared" si="129"/>
        <v/>
      </c>
      <c r="BW65" s="244" t="str">
        <f t="shared" si="130"/>
        <v/>
      </c>
      <c r="BX65" s="244" t="str">
        <f t="shared" si="131"/>
        <v/>
      </c>
      <c r="BY65" s="244" t="str">
        <f t="shared" si="132"/>
        <v/>
      </c>
      <c r="BZ65" s="244" t="str">
        <f t="shared" si="133"/>
        <v/>
      </c>
      <c r="CA65" s="244" t="str">
        <f t="shared" si="134"/>
        <v/>
      </c>
      <c r="CB65" s="253" t="str">
        <f t="shared" si="135"/>
        <v/>
      </c>
      <c r="CC65" s="188"/>
      <c r="CD65" s="244" t="str">
        <f t="shared" si="22"/>
        <v/>
      </c>
      <c r="CE65" s="235">
        <f t="shared" si="47"/>
        <v>0</v>
      </c>
      <c r="CF65" s="235">
        <f t="shared" si="47"/>
        <v>0</v>
      </c>
      <c r="CG65" s="235">
        <f t="shared" si="47"/>
        <v>0</v>
      </c>
      <c r="CH65" s="188"/>
      <c r="CI65" s="244" t="str">
        <f t="shared" si="23"/>
        <v/>
      </c>
      <c r="CJ65" s="235">
        <f t="shared" si="48"/>
        <v>0</v>
      </c>
      <c r="CK65" s="235">
        <f t="shared" si="48"/>
        <v>0</v>
      </c>
      <c r="CL65" s="235">
        <f t="shared" si="48"/>
        <v>0</v>
      </c>
      <c r="CM65" s="188"/>
      <c r="CN65" s="244" t="str">
        <f t="shared" si="24"/>
        <v/>
      </c>
      <c r="CO65" s="235">
        <f t="shared" si="49"/>
        <v>0</v>
      </c>
      <c r="CP65" s="235">
        <f t="shared" si="49"/>
        <v>0</v>
      </c>
      <c r="CQ65" s="235">
        <f t="shared" si="49"/>
        <v>0</v>
      </c>
      <c r="CR65" s="188"/>
      <c r="CS65" s="244" t="str">
        <f t="shared" si="25"/>
        <v/>
      </c>
      <c r="CT65" s="235">
        <f t="shared" si="50"/>
        <v>0</v>
      </c>
      <c r="CU65" s="235">
        <f t="shared" si="50"/>
        <v>0</v>
      </c>
      <c r="CV65" s="235">
        <f t="shared" si="50"/>
        <v>0</v>
      </c>
      <c r="CW65" s="188"/>
      <c r="CX65" s="244" t="str">
        <f t="shared" si="27"/>
        <v/>
      </c>
      <c r="CY65" s="235">
        <f t="shared" si="51"/>
        <v>0</v>
      </c>
      <c r="CZ65" s="235">
        <f t="shared" si="51"/>
        <v>0</v>
      </c>
      <c r="DA65" s="235">
        <f t="shared" si="51"/>
        <v>0</v>
      </c>
      <c r="DB65" s="188"/>
      <c r="DC65" s="370"/>
      <c r="DD65" s="1086"/>
      <c r="DE65" s="372"/>
      <c r="DF65" s="370"/>
      <c r="DG65" s="1086"/>
      <c r="DH65" s="372"/>
      <c r="DI65" s="370"/>
      <c r="DJ65" s="1086"/>
      <c r="DK65" s="372"/>
      <c r="DL65" s="370"/>
      <c r="DM65" s="1086"/>
      <c r="DN65" s="372"/>
      <c r="DO65" s="370"/>
      <c r="DP65" s="370"/>
      <c r="DQ65" s="243">
        <f t="shared" si="108"/>
        <v>0</v>
      </c>
      <c r="DR65" s="244">
        <f t="shared" si="109"/>
        <v>0</v>
      </c>
      <c r="DS65" s="235">
        <f t="shared" si="54"/>
        <v>0</v>
      </c>
      <c r="DT65" s="244" t="str">
        <f t="shared" si="110"/>
        <v/>
      </c>
      <c r="DU65" s="42" t="str">
        <f t="shared" si="55"/>
        <v/>
      </c>
      <c r="DV65" s="42" t="str">
        <f t="shared" si="56"/>
        <v/>
      </c>
      <c r="DW65" s="42" t="str">
        <f t="shared" si="57"/>
        <v/>
      </c>
      <c r="DX65" s="162"/>
      <c r="DY65" s="42" t="str">
        <f t="shared" si="58"/>
        <v/>
      </c>
      <c r="DZ65" s="42" t="str">
        <f t="shared" si="59"/>
        <v/>
      </c>
      <c r="EA65" s="42" t="str">
        <f t="shared" si="60"/>
        <v/>
      </c>
      <c r="EB65" s="162"/>
      <c r="EC65" s="930"/>
      <c r="ED65" s="188"/>
      <c r="EE65" s="245">
        <f t="shared" si="61"/>
        <v>0</v>
      </c>
      <c r="EF65" s="189"/>
      <c r="EG65" s="245">
        <f t="shared" si="62"/>
        <v>0</v>
      </c>
      <c r="EH65" s="189"/>
      <c r="EI65" s="246" t="str">
        <f t="shared" si="63"/>
        <v/>
      </c>
      <c r="EJ65" s="247" t="str">
        <f t="shared" si="29"/>
        <v/>
      </c>
      <c r="EK65" s="248" t="str">
        <f t="shared" si="30"/>
        <v/>
      </c>
      <c r="EL65" s="248" t="str">
        <f t="shared" si="31"/>
        <v/>
      </c>
      <c r="EM65" s="248" t="str">
        <f t="shared" si="32"/>
        <v/>
      </c>
      <c r="EN65" s="248" t="str">
        <f t="shared" si="64"/>
        <v/>
      </c>
      <c r="EO65" s="248" t="str">
        <f t="shared" si="33"/>
        <v/>
      </c>
      <c r="EP65" s="189"/>
      <c r="EQ65" s="248" t="str">
        <f t="shared" si="65"/>
        <v/>
      </c>
      <c r="ER65" s="248" t="str">
        <f t="shared" si="66"/>
        <v/>
      </c>
      <c r="ES65" s="248" t="str">
        <f t="shared" si="67"/>
        <v/>
      </c>
      <c r="ET65" s="248" t="str">
        <f t="shared" si="68"/>
        <v/>
      </c>
      <c r="EU65" s="248" t="str">
        <f t="shared" si="69"/>
        <v/>
      </c>
      <c r="EV65" s="248" t="str">
        <f t="shared" si="69"/>
        <v/>
      </c>
      <c r="EW65" s="189"/>
      <c r="EX65" s="248" t="str">
        <f t="shared" si="70"/>
        <v/>
      </c>
      <c r="EY65" s="248" t="str">
        <f t="shared" si="71"/>
        <v/>
      </c>
      <c r="EZ65" s="248" t="str">
        <f t="shared" si="72"/>
        <v/>
      </c>
      <c r="FA65" s="248" t="str">
        <f t="shared" si="73"/>
        <v/>
      </c>
      <c r="FB65" s="248" t="str">
        <f t="shared" si="113"/>
        <v/>
      </c>
      <c r="FC65" s="248" t="str">
        <f t="shared" si="113"/>
        <v/>
      </c>
      <c r="FD65" s="189"/>
      <c r="FE65" s="248" t="str">
        <f t="shared" si="74"/>
        <v/>
      </c>
      <c r="FF65" s="248" t="str">
        <f t="shared" si="75"/>
        <v/>
      </c>
      <c r="FG65" s="248" t="str">
        <f t="shared" si="76"/>
        <v/>
      </c>
      <c r="FH65" s="248" t="str">
        <f t="shared" si="77"/>
        <v/>
      </c>
      <c r="FI65" s="248" t="str">
        <f t="shared" si="114"/>
        <v/>
      </c>
      <c r="FJ65" s="248" t="str">
        <f t="shared" si="114"/>
        <v/>
      </c>
      <c r="FK65" s="189"/>
      <c r="FL65" s="370"/>
      <c r="FM65" s="371"/>
      <c r="FN65" s="371"/>
      <c r="FO65" s="611"/>
      <c r="FP65" s="896"/>
      <c r="FQ65" s="370"/>
      <c r="FR65" s="371"/>
      <c r="FS65" s="371"/>
      <c r="FT65" s="611"/>
      <c r="FU65" s="896"/>
      <c r="FV65" s="370"/>
      <c r="FW65" s="371"/>
      <c r="FX65" s="371"/>
      <c r="FY65" s="611"/>
      <c r="FZ65" s="896"/>
      <c r="GA65" s="613"/>
      <c r="GB65" s="189"/>
      <c r="GC65" s="227">
        <f t="shared" si="78"/>
        <v>0</v>
      </c>
      <c r="GD65" s="228">
        <f t="shared" si="79"/>
        <v>0</v>
      </c>
      <c r="GE65" s="229">
        <f t="shared" si="80"/>
        <v>0</v>
      </c>
      <c r="GF65" s="230">
        <f t="shared" si="80"/>
        <v>0</v>
      </c>
      <c r="GG65" s="231" t="str">
        <f t="shared" si="81"/>
        <v/>
      </c>
      <c r="GH65" s="232">
        <f t="shared" si="82"/>
        <v>0</v>
      </c>
      <c r="GI65" s="227">
        <f t="shared" si="83"/>
        <v>0</v>
      </c>
      <c r="GJ65" s="233">
        <f t="shared" si="84"/>
        <v>0</v>
      </c>
      <c r="GK65" s="233">
        <f t="shared" si="85"/>
        <v>0</v>
      </c>
      <c r="GL65" s="234"/>
      <c r="GM65" s="235">
        <f t="shared" si="86"/>
        <v>0</v>
      </c>
      <c r="GN65" s="235">
        <f t="shared" si="87"/>
        <v>0</v>
      </c>
      <c r="GO65" s="235" t="str">
        <f t="shared" si="88"/>
        <v/>
      </c>
      <c r="GP65" s="380"/>
      <c r="GQ65" s="235">
        <f t="shared" si="89"/>
        <v>0</v>
      </c>
      <c r="GR65" s="235">
        <f t="shared" si="90"/>
        <v>0</v>
      </c>
      <c r="GS65" s="235" t="str">
        <f t="shared" si="91"/>
        <v/>
      </c>
      <c r="GT65" s="236"/>
      <c r="GU65" s="237" t="str">
        <f t="shared" si="92"/>
        <v/>
      </c>
      <c r="GV65" s="237" t="str">
        <f t="shared" si="93"/>
        <v/>
      </c>
      <c r="GW65" s="238" t="str">
        <f t="shared" si="94"/>
        <v/>
      </c>
      <c r="GX65" s="238" t="str">
        <f t="shared" si="95"/>
        <v/>
      </c>
      <c r="GY65" s="239"/>
      <c r="GZ65" s="240" t="str">
        <f t="shared" si="96"/>
        <v/>
      </c>
      <c r="HA65" s="235" t="str">
        <f t="shared" si="97"/>
        <v/>
      </c>
      <c r="HB65" s="235" t="str">
        <f t="shared" si="98"/>
        <v/>
      </c>
      <c r="HC65" s="235" t="str">
        <f t="shared" si="99"/>
        <v/>
      </c>
      <c r="HD65" s="235" t="str">
        <f t="shared" si="100"/>
        <v/>
      </c>
      <c r="HE65" s="235" t="str">
        <f t="shared" si="101"/>
        <v/>
      </c>
      <c r="HF65" s="188"/>
      <c r="HG65" s="235" t="str">
        <f t="shared" si="102"/>
        <v/>
      </c>
      <c r="HH65" s="235">
        <f t="shared" si="103"/>
        <v>0</v>
      </c>
      <c r="HI65" s="235">
        <f t="shared" si="103"/>
        <v>0</v>
      </c>
      <c r="HJ65" s="235">
        <f t="shared" si="103"/>
        <v>0</v>
      </c>
      <c r="HK65" s="188"/>
      <c r="HL65" s="235" t="str">
        <f t="shared" si="104"/>
        <v/>
      </c>
      <c r="HM65" s="235">
        <f t="shared" si="105"/>
        <v>0</v>
      </c>
      <c r="HN65" s="235">
        <f t="shared" si="105"/>
        <v>0</v>
      </c>
      <c r="HO65" s="235">
        <f t="shared" si="105"/>
        <v>0</v>
      </c>
      <c r="HP65" s="188"/>
      <c r="HQ65" s="235" t="str">
        <f t="shared" si="106"/>
        <v/>
      </c>
      <c r="HR65" s="235">
        <f t="shared" si="107"/>
        <v>0</v>
      </c>
      <c r="HS65" s="235">
        <f t="shared" si="107"/>
        <v>0</v>
      </c>
      <c r="HT65" s="235">
        <f t="shared" si="107"/>
        <v>0</v>
      </c>
      <c r="HU65" s="162"/>
      <c r="HV65" s="1622"/>
      <c r="HW65" s="1619"/>
      <c r="HX65" s="1619"/>
      <c r="HY65" s="1619"/>
      <c r="HZ65" s="1619"/>
      <c r="IA65" s="1619"/>
      <c r="IB65" s="1619"/>
      <c r="IC65" s="1623"/>
      <c r="ID65" s="162"/>
    </row>
    <row r="66" spans="1:238" ht="21.75" customHeight="1" x14ac:dyDescent="0.25">
      <c r="A66" s="377" t="str">
        <f t="shared" si="36"/>
        <v/>
      </c>
      <c r="B66" s="188">
        <v>40</v>
      </c>
      <c r="C66" s="164"/>
      <c r="D66" s="606" t="str">
        <f t="shared" si="136"/>
        <v/>
      </c>
      <c r="E66" s="606" t="str">
        <f t="shared" si="137"/>
        <v/>
      </c>
      <c r="F66" s="373"/>
      <c r="G66" s="373"/>
      <c r="H66" s="224" t="str">
        <f t="shared" si="37"/>
        <v/>
      </c>
      <c r="I66" s="607"/>
      <c r="J66" s="607"/>
      <c r="K66" s="373"/>
      <c r="L66" s="373"/>
      <c r="M66" s="1097"/>
      <c r="N66" s="1097"/>
      <c r="O66" s="1097"/>
      <c r="P66" s="1098"/>
      <c r="Q66" s="609"/>
      <c r="R66" s="609"/>
      <c r="S66" s="610"/>
      <c r="T66" s="371"/>
      <c r="U66" s="371"/>
      <c r="V66" s="188"/>
      <c r="W66" s="370"/>
      <c r="X66" s="371"/>
      <c r="Y66" s="371"/>
      <c r="Z66" s="611"/>
      <c r="AA66" s="896"/>
      <c r="AB66" s="370"/>
      <c r="AC66" s="371"/>
      <c r="AD66" s="371"/>
      <c r="AE66" s="371"/>
      <c r="AF66" s="896"/>
      <c r="AG66" s="370"/>
      <c r="AH66" s="371"/>
      <c r="AI66" s="371"/>
      <c r="AJ66" s="371"/>
      <c r="AK66" s="896"/>
      <c r="AL66" s="370"/>
      <c r="AM66" s="371"/>
      <c r="AN66" s="371"/>
      <c r="AO66" s="372"/>
      <c r="AP66" s="370"/>
      <c r="AQ66" s="371"/>
      <c r="AR66" s="371"/>
      <c r="AS66" s="371"/>
      <c r="AT66" s="613"/>
      <c r="AU66" s="188"/>
      <c r="AV66" s="256">
        <f t="shared" si="117"/>
        <v>0</v>
      </c>
      <c r="AW66" s="257">
        <f t="shared" si="118"/>
        <v>0</v>
      </c>
      <c r="AX66" s="258">
        <f t="shared" si="119"/>
        <v>0</v>
      </c>
      <c r="AY66" s="259">
        <f t="shared" si="120"/>
        <v>0</v>
      </c>
      <c r="AZ66" s="231" t="str">
        <f t="shared" si="38"/>
        <v/>
      </c>
      <c r="BA66" s="232">
        <f t="shared" si="39"/>
        <v>0</v>
      </c>
      <c r="BB66" s="249">
        <f t="shared" si="121"/>
        <v>0</v>
      </c>
      <c r="BC66" s="231">
        <f t="shared" si="40"/>
        <v>0</v>
      </c>
      <c r="BD66" s="231">
        <f t="shared" si="41"/>
        <v>0</v>
      </c>
      <c r="BE66" s="260"/>
      <c r="BF66" s="235">
        <f t="shared" si="42"/>
        <v>0</v>
      </c>
      <c r="BG66" s="235">
        <f t="shared" si="43"/>
        <v>0</v>
      </c>
      <c r="BH66" s="235">
        <f t="shared" si="44"/>
        <v>0</v>
      </c>
      <c r="BI66" s="380"/>
      <c r="BJ66" s="235">
        <f t="shared" si="7"/>
        <v>0</v>
      </c>
      <c r="BK66" s="235">
        <f t="shared" si="45"/>
        <v>0</v>
      </c>
      <c r="BL66" s="235" t="str">
        <f t="shared" si="46"/>
        <v/>
      </c>
      <c r="BM66" s="236"/>
      <c r="BN66" s="237" t="str">
        <f t="shared" si="122"/>
        <v/>
      </c>
      <c r="BO66" s="237" t="str">
        <f t="shared" si="123"/>
        <v/>
      </c>
      <c r="BP66" s="238" t="str">
        <f t="shared" si="124"/>
        <v/>
      </c>
      <c r="BQ66" s="238" t="str">
        <f t="shared" si="125"/>
        <v/>
      </c>
      <c r="BR66" s="254"/>
      <c r="BS66" s="252" t="str">
        <f t="shared" si="126"/>
        <v/>
      </c>
      <c r="BT66" s="244" t="str">
        <f t="shared" si="127"/>
        <v/>
      </c>
      <c r="BU66" s="244" t="str">
        <f t="shared" si="128"/>
        <v/>
      </c>
      <c r="BV66" s="244" t="str">
        <f t="shared" si="129"/>
        <v/>
      </c>
      <c r="BW66" s="244" t="str">
        <f t="shared" si="130"/>
        <v/>
      </c>
      <c r="BX66" s="244" t="str">
        <f t="shared" si="131"/>
        <v/>
      </c>
      <c r="BY66" s="244" t="str">
        <f t="shared" si="132"/>
        <v/>
      </c>
      <c r="BZ66" s="244" t="str">
        <f t="shared" si="133"/>
        <v/>
      </c>
      <c r="CA66" s="244" t="str">
        <f t="shared" si="134"/>
        <v/>
      </c>
      <c r="CB66" s="253" t="str">
        <f t="shared" si="135"/>
        <v/>
      </c>
      <c r="CC66" s="188"/>
      <c r="CD66" s="244" t="str">
        <f t="shared" si="22"/>
        <v/>
      </c>
      <c r="CE66" s="235">
        <f t="shared" si="47"/>
        <v>0</v>
      </c>
      <c r="CF66" s="235">
        <f t="shared" si="47"/>
        <v>0</v>
      </c>
      <c r="CG66" s="235">
        <f t="shared" si="47"/>
        <v>0</v>
      </c>
      <c r="CH66" s="188"/>
      <c r="CI66" s="244" t="str">
        <f t="shared" si="23"/>
        <v/>
      </c>
      <c r="CJ66" s="235">
        <f t="shared" si="48"/>
        <v>0</v>
      </c>
      <c r="CK66" s="235">
        <f t="shared" si="48"/>
        <v>0</v>
      </c>
      <c r="CL66" s="235">
        <f t="shared" si="48"/>
        <v>0</v>
      </c>
      <c r="CM66" s="188"/>
      <c r="CN66" s="244" t="str">
        <f t="shared" si="24"/>
        <v/>
      </c>
      <c r="CO66" s="235">
        <f t="shared" si="49"/>
        <v>0</v>
      </c>
      <c r="CP66" s="235">
        <f t="shared" si="49"/>
        <v>0</v>
      </c>
      <c r="CQ66" s="235">
        <f t="shared" si="49"/>
        <v>0</v>
      </c>
      <c r="CR66" s="188"/>
      <c r="CS66" s="244" t="str">
        <f t="shared" si="25"/>
        <v/>
      </c>
      <c r="CT66" s="235">
        <f t="shared" si="50"/>
        <v>0</v>
      </c>
      <c r="CU66" s="235">
        <f t="shared" si="50"/>
        <v>0</v>
      </c>
      <c r="CV66" s="235">
        <f t="shared" si="50"/>
        <v>0</v>
      </c>
      <c r="CW66" s="188"/>
      <c r="CX66" s="244" t="str">
        <f t="shared" si="27"/>
        <v/>
      </c>
      <c r="CY66" s="235">
        <f t="shared" si="51"/>
        <v>0</v>
      </c>
      <c r="CZ66" s="235">
        <f t="shared" si="51"/>
        <v>0</v>
      </c>
      <c r="DA66" s="235">
        <f t="shared" si="51"/>
        <v>0</v>
      </c>
      <c r="DB66" s="188"/>
      <c r="DC66" s="370"/>
      <c r="DD66" s="1086"/>
      <c r="DE66" s="372"/>
      <c r="DF66" s="370"/>
      <c r="DG66" s="1086"/>
      <c r="DH66" s="372"/>
      <c r="DI66" s="370"/>
      <c r="DJ66" s="1086"/>
      <c r="DK66" s="372"/>
      <c r="DL66" s="370"/>
      <c r="DM66" s="1086"/>
      <c r="DN66" s="372"/>
      <c r="DO66" s="370"/>
      <c r="DP66" s="370"/>
      <c r="DQ66" s="243">
        <f t="shared" si="108"/>
        <v>0</v>
      </c>
      <c r="DR66" s="244">
        <f t="shared" si="109"/>
        <v>0</v>
      </c>
      <c r="DS66" s="235">
        <f t="shared" si="54"/>
        <v>0</v>
      </c>
      <c r="DT66" s="244" t="str">
        <f t="shared" si="110"/>
        <v/>
      </c>
      <c r="DU66" s="42" t="str">
        <f t="shared" si="55"/>
        <v/>
      </c>
      <c r="DV66" s="42" t="str">
        <f t="shared" si="56"/>
        <v/>
      </c>
      <c r="DW66" s="42" t="str">
        <f t="shared" si="57"/>
        <v/>
      </c>
      <c r="DX66" s="162"/>
      <c r="DY66" s="42" t="str">
        <f t="shared" si="58"/>
        <v/>
      </c>
      <c r="DZ66" s="42" t="str">
        <f t="shared" si="59"/>
        <v/>
      </c>
      <c r="EA66" s="42" t="str">
        <f t="shared" si="60"/>
        <v/>
      </c>
      <c r="EB66" s="162"/>
      <c r="EC66" s="930"/>
      <c r="ED66" s="188"/>
      <c r="EE66" s="245">
        <f t="shared" si="61"/>
        <v>0</v>
      </c>
      <c r="EF66" s="189"/>
      <c r="EG66" s="245">
        <f t="shared" si="62"/>
        <v>0</v>
      </c>
      <c r="EH66" s="189"/>
      <c r="EI66" s="246" t="str">
        <f t="shared" si="63"/>
        <v/>
      </c>
      <c r="EJ66" s="247" t="str">
        <f t="shared" si="29"/>
        <v/>
      </c>
      <c r="EK66" s="248" t="str">
        <f t="shared" si="30"/>
        <v/>
      </c>
      <c r="EL66" s="248" t="str">
        <f t="shared" si="31"/>
        <v/>
      </c>
      <c r="EM66" s="248" t="str">
        <f t="shared" si="32"/>
        <v/>
      </c>
      <c r="EN66" s="248" t="str">
        <f t="shared" si="64"/>
        <v/>
      </c>
      <c r="EO66" s="248" t="str">
        <f t="shared" si="33"/>
        <v/>
      </c>
      <c r="EP66" s="189"/>
      <c r="EQ66" s="248" t="str">
        <f t="shared" si="65"/>
        <v/>
      </c>
      <c r="ER66" s="248" t="str">
        <f t="shared" si="66"/>
        <v/>
      </c>
      <c r="ES66" s="248" t="str">
        <f t="shared" si="67"/>
        <v/>
      </c>
      <c r="ET66" s="248" t="str">
        <f t="shared" si="68"/>
        <v/>
      </c>
      <c r="EU66" s="248" t="str">
        <f t="shared" si="69"/>
        <v/>
      </c>
      <c r="EV66" s="248" t="str">
        <f t="shared" si="69"/>
        <v/>
      </c>
      <c r="EW66" s="189"/>
      <c r="EX66" s="248" t="str">
        <f t="shared" si="70"/>
        <v/>
      </c>
      <c r="EY66" s="248" t="str">
        <f t="shared" si="71"/>
        <v/>
      </c>
      <c r="EZ66" s="248" t="str">
        <f t="shared" si="72"/>
        <v/>
      </c>
      <c r="FA66" s="248" t="str">
        <f t="shared" si="73"/>
        <v/>
      </c>
      <c r="FB66" s="248" t="str">
        <f t="shared" si="113"/>
        <v/>
      </c>
      <c r="FC66" s="248" t="str">
        <f t="shared" si="113"/>
        <v/>
      </c>
      <c r="FD66" s="189"/>
      <c r="FE66" s="248" t="str">
        <f t="shared" si="74"/>
        <v/>
      </c>
      <c r="FF66" s="248" t="str">
        <f t="shared" si="75"/>
        <v/>
      </c>
      <c r="FG66" s="248" t="str">
        <f t="shared" si="76"/>
        <v/>
      </c>
      <c r="FH66" s="248" t="str">
        <f t="shared" si="77"/>
        <v/>
      </c>
      <c r="FI66" s="248" t="str">
        <f t="shared" si="114"/>
        <v/>
      </c>
      <c r="FJ66" s="248" t="str">
        <f t="shared" si="114"/>
        <v/>
      </c>
      <c r="FK66" s="189"/>
      <c r="FL66" s="370"/>
      <c r="FM66" s="371"/>
      <c r="FN66" s="371"/>
      <c r="FO66" s="611"/>
      <c r="FP66" s="896"/>
      <c r="FQ66" s="370"/>
      <c r="FR66" s="371"/>
      <c r="FS66" s="371"/>
      <c r="FT66" s="611"/>
      <c r="FU66" s="896"/>
      <c r="FV66" s="370"/>
      <c r="FW66" s="371"/>
      <c r="FX66" s="371"/>
      <c r="FY66" s="611"/>
      <c r="FZ66" s="896"/>
      <c r="GA66" s="613"/>
      <c r="GB66" s="189"/>
      <c r="GC66" s="227">
        <f t="shared" si="78"/>
        <v>0</v>
      </c>
      <c r="GD66" s="228">
        <f t="shared" si="79"/>
        <v>0</v>
      </c>
      <c r="GE66" s="229">
        <f t="shared" si="80"/>
        <v>0</v>
      </c>
      <c r="GF66" s="230">
        <f t="shared" si="80"/>
        <v>0</v>
      </c>
      <c r="GG66" s="231" t="str">
        <f t="shared" si="81"/>
        <v/>
      </c>
      <c r="GH66" s="232">
        <f t="shared" si="82"/>
        <v>0</v>
      </c>
      <c r="GI66" s="227">
        <f t="shared" si="83"/>
        <v>0</v>
      </c>
      <c r="GJ66" s="233">
        <f t="shared" si="84"/>
        <v>0</v>
      </c>
      <c r="GK66" s="233">
        <f t="shared" si="85"/>
        <v>0</v>
      </c>
      <c r="GL66" s="234"/>
      <c r="GM66" s="235">
        <f t="shared" si="86"/>
        <v>0</v>
      </c>
      <c r="GN66" s="235">
        <f t="shared" si="87"/>
        <v>0</v>
      </c>
      <c r="GO66" s="235" t="str">
        <f t="shared" si="88"/>
        <v/>
      </c>
      <c r="GP66" s="380"/>
      <c r="GQ66" s="235">
        <f t="shared" si="89"/>
        <v>0</v>
      </c>
      <c r="GR66" s="235">
        <f t="shared" si="90"/>
        <v>0</v>
      </c>
      <c r="GS66" s="235" t="str">
        <f t="shared" si="91"/>
        <v/>
      </c>
      <c r="GT66" s="236"/>
      <c r="GU66" s="237" t="str">
        <f t="shared" si="92"/>
        <v/>
      </c>
      <c r="GV66" s="237" t="str">
        <f t="shared" si="93"/>
        <v/>
      </c>
      <c r="GW66" s="238" t="str">
        <f t="shared" si="94"/>
        <v/>
      </c>
      <c r="GX66" s="238" t="str">
        <f t="shared" si="95"/>
        <v/>
      </c>
      <c r="GY66" s="239"/>
      <c r="GZ66" s="240" t="str">
        <f t="shared" si="96"/>
        <v/>
      </c>
      <c r="HA66" s="235" t="str">
        <f t="shared" si="97"/>
        <v/>
      </c>
      <c r="HB66" s="235" t="str">
        <f t="shared" si="98"/>
        <v/>
      </c>
      <c r="HC66" s="235" t="str">
        <f t="shared" si="99"/>
        <v/>
      </c>
      <c r="HD66" s="235" t="str">
        <f t="shared" si="100"/>
        <v/>
      </c>
      <c r="HE66" s="235" t="str">
        <f t="shared" si="101"/>
        <v/>
      </c>
      <c r="HF66" s="188"/>
      <c r="HG66" s="235" t="str">
        <f t="shared" si="102"/>
        <v/>
      </c>
      <c r="HH66" s="235">
        <f t="shared" si="103"/>
        <v>0</v>
      </c>
      <c r="HI66" s="235">
        <f t="shared" si="103"/>
        <v>0</v>
      </c>
      <c r="HJ66" s="235">
        <f t="shared" si="103"/>
        <v>0</v>
      </c>
      <c r="HK66" s="188"/>
      <c r="HL66" s="235" t="str">
        <f t="shared" si="104"/>
        <v/>
      </c>
      <c r="HM66" s="235">
        <f t="shared" si="105"/>
        <v>0</v>
      </c>
      <c r="HN66" s="235">
        <f t="shared" si="105"/>
        <v>0</v>
      </c>
      <c r="HO66" s="235">
        <f t="shared" si="105"/>
        <v>0</v>
      </c>
      <c r="HP66" s="188"/>
      <c r="HQ66" s="235" t="str">
        <f t="shared" si="106"/>
        <v/>
      </c>
      <c r="HR66" s="235">
        <f t="shared" si="107"/>
        <v>0</v>
      </c>
      <c r="HS66" s="235">
        <f t="shared" si="107"/>
        <v>0</v>
      </c>
      <c r="HT66" s="235">
        <f t="shared" si="107"/>
        <v>0</v>
      </c>
      <c r="HU66" s="162"/>
      <c r="HV66" s="1622"/>
      <c r="HW66" s="1619"/>
      <c r="HX66" s="1619"/>
      <c r="HY66" s="1619"/>
      <c r="HZ66" s="1619"/>
      <c r="IA66" s="1619"/>
      <c r="IB66" s="1619"/>
      <c r="IC66" s="1623"/>
      <c r="ID66" s="162"/>
    </row>
    <row r="67" spans="1:238" ht="21.75" customHeight="1" x14ac:dyDescent="0.25">
      <c r="A67" s="377" t="str">
        <f t="shared" si="36"/>
        <v/>
      </c>
      <c r="B67" s="188">
        <v>41</v>
      </c>
      <c r="C67" s="164"/>
      <c r="D67" s="606" t="str">
        <f t="shared" si="136"/>
        <v/>
      </c>
      <c r="E67" s="606" t="str">
        <f t="shared" si="137"/>
        <v/>
      </c>
      <c r="F67" s="373"/>
      <c r="G67" s="373"/>
      <c r="H67" s="224" t="str">
        <f t="shared" si="37"/>
        <v/>
      </c>
      <c r="I67" s="607"/>
      <c r="J67" s="607"/>
      <c r="K67" s="373"/>
      <c r="L67" s="373"/>
      <c r="M67" s="1097"/>
      <c r="N67" s="1097"/>
      <c r="O67" s="1097"/>
      <c r="P67" s="1098"/>
      <c r="Q67" s="609"/>
      <c r="R67" s="609"/>
      <c r="S67" s="610"/>
      <c r="T67" s="371"/>
      <c r="U67" s="371"/>
      <c r="V67" s="188"/>
      <c r="W67" s="370"/>
      <c r="X67" s="371"/>
      <c r="Y67" s="371"/>
      <c r="Z67" s="611"/>
      <c r="AA67" s="896"/>
      <c r="AB67" s="370"/>
      <c r="AC67" s="371"/>
      <c r="AD67" s="371"/>
      <c r="AE67" s="371"/>
      <c r="AF67" s="896"/>
      <c r="AG67" s="370"/>
      <c r="AH67" s="371"/>
      <c r="AI67" s="371"/>
      <c r="AJ67" s="371"/>
      <c r="AK67" s="896"/>
      <c r="AL67" s="370"/>
      <c r="AM67" s="371"/>
      <c r="AN67" s="371"/>
      <c r="AO67" s="372"/>
      <c r="AP67" s="370"/>
      <c r="AQ67" s="371"/>
      <c r="AR67" s="371"/>
      <c r="AS67" s="371"/>
      <c r="AT67" s="613"/>
      <c r="AU67" s="188"/>
      <c r="AV67" s="256">
        <f t="shared" si="117"/>
        <v>0</v>
      </c>
      <c r="AW67" s="257">
        <f t="shared" si="118"/>
        <v>0</v>
      </c>
      <c r="AX67" s="258">
        <f t="shared" si="119"/>
        <v>0</v>
      </c>
      <c r="AY67" s="259">
        <f t="shared" si="120"/>
        <v>0</v>
      </c>
      <c r="AZ67" s="231" t="str">
        <f t="shared" si="38"/>
        <v/>
      </c>
      <c r="BA67" s="232">
        <f t="shared" si="39"/>
        <v>0</v>
      </c>
      <c r="BB67" s="249">
        <f t="shared" si="121"/>
        <v>0</v>
      </c>
      <c r="BC67" s="231">
        <f t="shared" si="40"/>
        <v>0</v>
      </c>
      <c r="BD67" s="231">
        <f t="shared" si="41"/>
        <v>0</v>
      </c>
      <c r="BE67" s="260"/>
      <c r="BF67" s="235">
        <f t="shared" si="42"/>
        <v>0</v>
      </c>
      <c r="BG67" s="235">
        <f t="shared" si="43"/>
        <v>0</v>
      </c>
      <c r="BH67" s="235">
        <f t="shared" si="44"/>
        <v>0</v>
      </c>
      <c r="BI67" s="380"/>
      <c r="BJ67" s="235">
        <f t="shared" si="7"/>
        <v>0</v>
      </c>
      <c r="BK67" s="235">
        <f t="shared" si="45"/>
        <v>0</v>
      </c>
      <c r="BL67" s="235" t="str">
        <f t="shared" si="46"/>
        <v/>
      </c>
      <c r="BM67" s="236"/>
      <c r="BN67" s="237" t="str">
        <f t="shared" si="122"/>
        <v/>
      </c>
      <c r="BO67" s="237" t="str">
        <f t="shared" si="123"/>
        <v/>
      </c>
      <c r="BP67" s="238" t="str">
        <f t="shared" si="124"/>
        <v/>
      </c>
      <c r="BQ67" s="238" t="str">
        <f t="shared" si="125"/>
        <v/>
      </c>
      <c r="BR67" s="254"/>
      <c r="BS67" s="252" t="str">
        <f t="shared" si="126"/>
        <v/>
      </c>
      <c r="BT67" s="244" t="str">
        <f t="shared" si="127"/>
        <v/>
      </c>
      <c r="BU67" s="244" t="str">
        <f t="shared" si="128"/>
        <v/>
      </c>
      <c r="BV67" s="244" t="str">
        <f t="shared" si="129"/>
        <v/>
      </c>
      <c r="BW67" s="244" t="str">
        <f t="shared" si="130"/>
        <v/>
      </c>
      <c r="BX67" s="244" t="str">
        <f t="shared" si="131"/>
        <v/>
      </c>
      <c r="BY67" s="244" t="str">
        <f t="shared" si="132"/>
        <v/>
      </c>
      <c r="BZ67" s="244" t="str">
        <f t="shared" si="133"/>
        <v/>
      </c>
      <c r="CA67" s="244" t="str">
        <f t="shared" si="134"/>
        <v/>
      </c>
      <c r="CB67" s="253" t="str">
        <f t="shared" si="135"/>
        <v/>
      </c>
      <c r="CC67" s="188"/>
      <c r="CD67" s="244" t="str">
        <f t="shared" si="22"/>
        <v/>
      </c>
      <c r="CE67" s="235">
        <f t="shared" si="47"/>
        <v>0</v>
      </c>
      <c r="CF67" s="235">
        <f t="shared" si="47"/>
        <v>0</v>
      </c>
      <c r="CG67" s="235">
        <f t="shared" si="47"/>
        <v>0</v>
      </c>
      <c r="CH67" s="188"/>
      <c r="CI67" s="244" t="str">
        <f t="shared" si="23"/>
        <v/>
      </c>
      <c r="CJ67" s="235">
        <f t="shared" si="48"/>
        <v>0</v>
      </c>
      <c r="CK67" s="235">
        <f t="shared" si="48"/>
        <v>0</v>
      </c>
      <c r="CL67" s="235">
        <f t="shared" si="48"/>
        <v>0</v>
      </c>
      <c r="CM67" s="188"/>
      <c r="CN67" s="244" t="str">
        <f t="shared" si="24"/>
        <v/>
      </c>
      <c r="CO67" s="235">
        <f t="shared" si="49"/>
        <v>0</v>
      </c>
      <c r="CP67" s="235">
        <f t="shared" si="49"/>
        <v>0</v>
      </c>
      <c r="CQ67" s="235">
        <f t="shared" si="49"/>
        <v>0</v>
      </c>
      <c r="CR67" s="188"/>
      <c r="CS67" s="244" t="str">
        <f t="shared" si="25"/>
        <v/>
      </c>
      <c r="CT67" s="235">
        <f t="shared" si="50"/>
        <v>0</v>
      </c>
      <c r="CU67" s="235">
        <f t="shared" si="50"/>
        <v>0</v>
      </c>
      <c r="CV67" s="235">
        <f t="shared" si="50"/>
        <v>0</v>
      </c>
      <c r="CW67" s="188"/>
      <c r="CX67" s="244" t="str">
        <f t="shared" si="27"/>
        <v/>
      </c>
      <c r="CY67" s="235">
        <f t="shared" si="51"/>
        <v>0</v>
      </c>
      <c r="CZ67" s="235">
        <f t="shared" si="51"/>
        <v>0</v>
      </c>
      <c r="DA67" s="235">
        <f t="shared" si="51"/>
        <v>0</v>
      </c>
      <c r="DB67" s="188"/>
      <c r="DC67" s="370"/>
      <c r="DD67" s="1086"/>
      <c r="DE67" s="372"/>
      <c r="DF67" s="370"/>
      <c r="DG67" s="1086"/>
      <c r="DH67" s="372"/>
      <c r="DI67" s="370"/>
      <c r="DJ67" s="1086"/>
      <c r="DK67" s="372"/>
      <c r="DL67" s="370"/>
      <c r="DM67" s="1086"/>
      <c r="DN67" s="372"/>
      <c r="DO67" s="370"/>
      <c r="DP67" s="370"/>
      <c r="DQ67" s="243">
        <f t="shared" si="108"/>
        <v>0</v>
      </c>
      <c r="DR67" s="244">
        <f t="shared" si="109"/>
        <v>0</v>
      </c>
      <c r="DS67" s="235">
        <f t="shared" si="54"/>
        <v>0</v>
      </c>
      <c r="DT67" s="244" t="str">
        <f t="shared" si="110"/>
        <v/>
      </c>
      <c r="DU67" s="42" t="str">
        <f t="shared" si="55"/>
        <v/>
      </c>
      <c r="DV67" s="42" t="str">
        <f t="shared" si="56"/>
        <v/>
      </c>
      <c r="DW67" s="42" t="str">
        <f t="shared" si="57"/>
        <v/>
      </c>
      <c r="DX67" s="162"/>
      <c r="DY67" s="42" t="str">
        <f t="shared" si="58"/>
        <v/>
      </c>
      <c r="DZ67" s="42" t="str">
        <f t="shared" si="59"/>
        <v/>
      </c>
      <c r="EA67" s="42" t="str">
        <f t="shared" si="60"/>
        <v/>
      </c>
      <c r="EB67" s="162"/>
      <c r="EC67" s="930"/>
      <c r="ED67" s="188"/>
      <c r="EE67" s="245">
        <f t="shared" si="61"/>
        <v>0</v>
      </c>
      <c r="EF67" s="189"/>
      <c r="EG67" s="245">
        <f t="shared" si="62"/>
        <v>0</v>
      </c>
      <c r="EH67" s="189"/>
      <c r="EI67" s="246" t="str">
        <f t="shared" si="63"/>
        <v/>
      </c>
      <c r="EJ67" s="247" t="str">
        <f t="shared" si="29"/>
        <v/>
      </c>
      <c r="EK67" s="248" t="str">
        <f t="shared" si="30"/>
        <v/>
      </c>
      <c r="EL67" s="248" t="str">
        <f t="shared" si="31"/>
        <v/>
      </c>
      <c r="EM67" s="248" t="str">
        <f t="shared" si="32"/>
        <v/>
      </c>
      <c r="EN67" s="248" t="str">
        <f t="shared" si="64"/>
        <v/>
      </c>
      <c r="EO67" s="248" t="str">
        <f t="shared" si="33"/>
        <v/>
      </c>
      <c r="EP67" s="189"/>
      <c r="EQ67" s="248" t="str">
        <f t="shared" si="65"/>
        <v/>
      </c>
      <c r="ER67" s="248" t="str">
        <f t="shared" si="66"/>
        <v/>
      </c>
      <c r="ES67" s="248" t="str">
        <f t="shared" si="67"/>
        <v/>
      </c>
      <c r="ET67" s="248" t="str">
        <f t="shared" si="68"/>
        <v/>
      </c>
      <c r="EU67" s="248" t="str">
        <f t="shared" si="69"/>
        <v/>
      </c>
      <c r="EV67" s="248" t="str">
        <f t="shared" si="69"/>
        <v/>
      </c>
      <c r="EW67" s="189"/>
      <c r="EX67" s="248" t="str">
        <f t="shared" si="70"/>
        <v/>
      </c>
      <c r="EY67" s="248" t="str">
        <f t="shared" si="71"/>
        <v/>
      </c>
      <c r="EZ67" s="248" t="str">
        <f t="shared" si="72"/>
        <v/>
      </c>
      <c r="FA67" s="248" t="str">
        <f t="shared" si="73"/>
        <v/>
      </c>
      <c r="FB67" s="248" t="str">
        <f t="shared" si="113"/>
        <v/>
      </c>
      <c r="FC67" s="248" t="str">
        <f t="shared" si="113"/>
        <v/>
      </c>
      <c r="FD67" s="189"/>
      <c r="FE67" s="248" t="str">
        <f t="shared" si="74"/>
        <v/>
      </c>
      <c r="FF67" s="248" t="str">
        <f t="shared" si="75"/>
        <v/>
      </c>
      <c r="FG67" s="248" t="str">
        <f t="shared" si="76"/>
        <v/>
      </c>
      <c r="FH67" s="248" t="str">
        <f t="shared" si="77"/>
        <v/>
      </c>
      <c r="FI67" s="248" t="str">
        <f t="shared" si="114"/>
        <v/>
      </c>
      <c r="FJ67" s="248" t="str">
        <f t="shared" si="114"/>
        <v/>
      </c>
      <c r="FK67" s="189"/>
      <c r="FL67" s="370"/>
      <c r="FM67" s="371"/>
      <c r="FN67" s="371"/>
      <c r="FO67" s="611"/>
      <c r="FP67" s="896"/>
      <c r="FQ67" s="370"/>
      <c r="FR67" s="371"/>
      <c r="FS67" s="371"/>
      <c r="FT67" s="611"/>
      <c r="FU67" s="896"/>
      <c r="FV67" s="370"/>
      <c r="FW67" s="371"/>
      <c r="FX67" s="371"/>
      <c r="FY67" s="611"/>
      <c r="FZ67" s="896"/>
      <c r="GA67" s="613"/>
      <c r="GB67" s="189"/>
      <c r="GC67" s="227">
        <f t="shared" si="78"/>
        <v>0</v>
      </c>
      <c r="GD67" s="228">
        <f t="shared" si="79"/>
        <v>0</v>
      </c>
      <c r="GE67" s="229">
        <f t="shared" si="80"/>
        <v>0</v>
      </c>
      <c r="GF67" s="230">
        <f t="shared" si="80"/>
        <v>0</v>
      </c>
      <c r="GG67" s="231" t="str">
        <f t="shared" si="81"/>
        <v/>
      </c>
      <c r="GH67" s="232">
        <f t="shared" si="82"/>
        <v>0</v>
      </c>
      <c r="GI67" s="227">
        <f t="shared" si="83"/>
        <v>0</v>
      </c>
      <c r="GJ67" s="233">
        <f t="shared" si="84"/>
        <v>0</v>
      </c>
      <c r="GK67" s="233">
        <f t="shared" si="85"/>
        <v>0</v>
      </c>
      <c r="GL67" s="234"/>
      <c r="GM67" s="235">
        <f t="shared" si="86"/>
        <v>0</v>
      </c>
      <c r="GN67" s="235">
        <f t="shared" si="87"/>
        <v>0</v>
      </c>
      <c r="GO67" s="235" t="str">
        <f t="shared" si="88"/>
        <v/>
      </c>
      <c r="GP67" s="380"/>
      <c r="GQ67" s="235">
        <f t="shared" si="89"/>
        <v>0</v>
      </c>
      <c r="GR67" s="235">
        <f t="shared" si="90"/>
        <v>0</v>
      </c>
      <c r="GS67" s="235" t="str">
        <f t="shared" si="91"/>
        <v/>
      </c>
      <c r="GT67" s="236"/>
      <c r="GU67" s="237" t="str">
        <f t="shared" si="92"/>
        <v/>
      </c>
      <c r="GV67" s="237" t="str">
        <f t="shared" si="93"/>
        <v/>
      </c>
      <c r="GW67" s="238" t="str">
        <f t="shared" si="94"/>
        <v/>
      </c>
      <c r="GX67" s="238" t="str">
        <f t="shared" si="95"/>
        <v/>
      </c>
      <c r="GY67" s="239"/>
      <c r="GZ67" s="240" t="str">
        <f t="shared" si="96"/>
        <v/>
      </c>
      <c r="HA67" s="235" t="str">
        <f t="shared" si="97"/>
        <v/>
      </c>
      <c r="HB67" s="235" t="str">
        <f t="shared" si="98"/>
        <v/>
      </c>
      <c r="HC67" s="235" t="str">
        <f t="shared" si="99"/>
        <v/>
      </c>
      <c r="HD67" s="235" t="str">
        <f t="shared" si="100"/>
        <v/>
      </c>
      <c r="HE67" s="235" t="str">
        <f t="shared" si="101"/>
        <v/>
      </c>
      <c r="HF67" s="188"/>
      <c r="HG67" s="235" t="str">
        <f t="shared" si="102"/>
        <v/>
      </c>
      <c r="HH67" s="235">
        <f t="shared" si="103"/>
        <v>0</v>
      </c>
      <c r="HI67" s="235">
        <f t="shared" si="103"/>
        <v>0</v>
      </c>
      <c r="HJ67" s="235">
        <f t="shared" si="103"/>
        <v>0</v>
      </c>
      <c r="HK67" s="188"/>
      <c r="HL67" s="235" t="str">
        <f t="shared" si="104"/>
        <v/>
      </c>
      <c r="HM67" s="235">
        <f t="shared" si="105"/>
        <v>0</v>
      </c>
      <c r="HN67" s="235">
        <f t="shared" si="105"/>
        <v>0</v>
      </c>
      <c r="HO67" s="235">
        <f t="shared" si="105"/>
        <v>0</v>
      </c>
      <c r="HP67" s="188"/>
      <c r="HQ67" s="235" t="str">
        <f t="shared" si="106"/>
        <v/>
      </c>
      <c r="HR67" s="235">
        <f t="shared" si="107"/>
        <v>0</v>
      </c>
      <c r="HS67" s="235">
        <f t="shared" si="107"/>
        <v>0</v>
      </c>
      <c r="HT67" s="235">
        <f t="shared" si="107"/>
        <v>0</v>
      </c>
      <c r="HU67" s="162"/>
      <c r="HV67" s="1622"/>
      <c r="HW67" s="1619"/>
      <c r="HX67" s="1619"/>
      <c r="HY67" s="1619"/>
      <c r="HZ67" s="1619"/>
      <c r="IA67" s="1619"/>
      <c r="IB67" s="1619"/>
      <c r="IC67" s="1623"/>
      <c r="ID67" s="162"/>
    </row>
    <row r="68" spans="1:238" ht="21.75" customHeight="1" x14ac:dyDescent="0.25">
      <c r="A68" s="377" t="str">
        <f t="shared" si="36"/>
        <v/>
      </c>
      <c r="B68" s="188">
        <v>42</v>
      </c>
      <c r="C68" s="165"/>
      <c r="D68" s="606" t="str">
        <f t="shared" si="136"/>
        <v/>
      </c>
      <c r="E68" s="606" t="str">
        <f t="shared" si="137"/>
        <v/>
      </c>
      <c r="F68" s="373"/>
      <c r="G68" s="373"/>
      <c r="H68" s="224" t="str">
        <f t="shared" si="37"/>
        <v/>
      </c>
      <c r="I68" s="607"/>
      <c r="J68" s="607"/>
      <c r="K68" s="373"/>
      <c r="L68" s="373"/>
      <c r="M68" s="1097"/>
      <c r="N68" s="1097"/>
      <c r="O68" s="1097"/>
      <c r="P68" s="1098"/>
      <c r="Q68" s="609"/>
      <c r="R68" s="609"/>
      <c r="S68" s="610"/>
      <c r="T68" s="371"/>
      <c r="U68" s="371"/>
      <c r="V68" s="188"/>
      <c r="W68" s="370"/>
      <c r="X68" s="371"/>
      <c r="Y68" s="371"/>
      <c r="Z68" s="611"/>
      <c r="AA68" s="896"/>
      <c r="AB68" s="370"/>
      <c r="AC68" s="371"/>
      <c r="AD68" s="371"/>
      <c r="AE68" s="371"/>
      <c r="AF68" s="896"/>
      <c r="AG68" s="370"/>
      <c r="AH68" s="371"/>
      <c r="AI68" s="371"/>
      <c r="AJ68" s="371"/>
      <c r="AK68" s="896"/>
      <c r="AL68" s="370"/>
      <c r="AM68" s="371"/>
      <c r="AN68" s="371"/>
      <c r="AO68" s="372"/>
      <c r="AP68" s="370"/>
      <c r="AQ68" s="371"/>
      <c r="AR68" s="371"/>
      <c r="AS68" s="371"/>
      <c r="AT68" s="613"/>
      <c r="AU68" s="188"/>
      <c r="AV68" s="256">
        <f t="shared" si="117"/>
        <v>0</v>
      </c>
      <c r="AW68" s="257">
        <f t="shared" si="118"/>
        <v>0</v>
      </c>
      <c r="AX68" s="258">
        <f t="shared" si="119"/>
        <v>0</v>
      </c>
      <c r="AY68" s="259">
        <f t="shared" si="120"/>
        <v>0</v>
      </c>
      <c r="AZ68" s="231" t="str">
        <f t="shared" si="38"/>
        <v/>
      </c>
      <c r="BA68" s="232">
        <f t="shared" si="39"/>
        <v>0</v>
      </c>
      <c r="BB68" s="249">
        <f t="shared" si="121"/>
        <v>0</v>
      </c>
      <c r="BC68" s="231">
        <f t="shared" si="40"/>
        <v>0</v>
      </c>
      <c r="BD68" s="231">
        <f t="shared" si="41"/>
        <v>0</v>
      </c>
      <c r="BE68" s="260"/>
      <c r="BF68" s="235">
        <f t="shared" si="42"/>
        <v>0</v>
      </c>
      <c r="BG68" s="235">
        <f t="shared" si="43"/>
        <v>0</v>
      </c>
      <c r="BH68" s="235">
        <f t="shared" si="44"/>
        <v>0</v>
      </c>
      <c r="BI68" s="380"/>
      <c r="BJ68" s="235">
        <f t="shared" si="7"/>
        <v>0</v>
      </c>
      <c r="BK68" s="235">
        <f t="shared" si="45"/>
        <v>0</v>
      </c>
      <c r="BL68" s="235" t="str">
        <f t="shared" si="46"/>
        <v/>
      </c>
      <c r="BM68" s="236"/>
      <c r="BN68" s="237" t="str">
        <f t="shared" si="122"/>
        <v/>
      </c>
      <c r="BO68" s="237" t="str">
        <f t="shared" si="123"/>
        <v/>
      </c>
      <c r="BP68" s="238" t="str">
        <f t="shared" si="124"/>
        <v/>
      </c>
      <c r="BQ68" s="238" t="str">
        <f t="shared" si="125"/>
        <v/>
      </c>
      <c r="BR68" s="254"/>
      <c r="BS68" s="252" t="str">
        <f t="shared" si="126"/>
        <v/>
      </c>
      <c r="BT68" s="244" t="str">
        <f t="shared" si="127"/>
        <v/>
      </c>
      <c r="BU68" s="244" t="str">
        <f t="shared" si="128"/>
        <v/>
      </c>
      <c r="BV68" s="244" t="str">
        <f t="shared" si="129"/>
        <v/>
      </c>
      <c r="BW68" s="244" t="str">
        <f t="shared" si="130"/>
        <v/>
      </c>
      <c r="BX68" s="244" t="str">
        <f t="shared" si="131"/>
        <v/>
      </c>
      <c r="BY68" s="244" t="str">
        <f t="shared" si="132"/>
        <v/>
      </c>
      <c r="BZ68" s="244" t="str">
        <f t="shared" si="133"/>
        <v/>
      </c>
      <c r="CA68" s="244" t="str">
        <f t="shared" si="134"/>
        <v/>
      </c>
      <c r="CB68" s="253" t="str">
        <f t="shared" si="135"/>
        <v/>
      </c>
      <c r="CC68" s="188"/>
      <c r="CD68" s="244" t="str">
        <f t="shared" si="22"/>
        <v/>
      </c>
      <c r="CE68" s="235">
        <f t="shared" si="47"/>
        <v>0</v>
      </c>
      <c r="CF68" s="235">
        <f t="shared" si="47"/>
        <v>0</v>
      </c>
      <c r="CG68" s="235">
        <f t="shared" si="47"/>
        <v>0</v>
      </c>
      <c r="CH68" s="188"/>
      <c r="CI68" s="244" t="str">
        <f t="shared" si="23"/>
        <v/>
      </c>
      <c r="CJ68" s="235">
        <f t="shared" si="48"/>
        <v>0</v>
      </c>
      <c r="CK68" s="235">
        <f t="shared" si="48"/>
        <v>0</v>
      </c>
      <c r="CL68" s="235">
        <f t="shared" si="48"/>
        <v>0</v>
      </c>
      <c r="CM68" s="188"/>
      <c r="CN68" s="244" t="str">
        <f t="shared" si="24"/>
        <v/>
      </c>
      <c r="CO68" s="235">
        <f t="shared" si="49"/>
        <v>0</v>
      </c>
      <c r="CP68" s="235">
        <f t="shared" si="49"/>
        <v>0</v>
      </c>
      <c r="CQ68" s="235">
        <f t="shared" si="49"/>
        <v>0</v>
      </c>
      <c r="CR68" s="188"/>
      <c r="CS68" s="244" t="str">
        <f t="shared" si="25"/>
        <v/>
      </c>
      <c r="CT68" s="235">
        <f t="shared" si="50"/>
        <v>0</v>
      </c>
      <c r="CU68" s="235">
        <f t="shared" si="50"/>
        <v>0</v>
      </c>
      <c r="CV68" s="235">
        <f t="shared" si="50"/>
        <v>0</v>
      </c>
      <c r="CW68" s="188"/>
      <c r="CX68" s="244" t="str">
        <f t="shared" si="27"/>
        <v/>
      </c>
      <c r="CY68" s="235">
        <f t="shared" si="51"/>
        <v>0</v>
      </c>
      <c r="CZ68" s="235">
        <f t="shared" si="51"/>
        <v>0</v>
      </c>
      <c r="DA68" s="235">
        <f t="shared" si="51"/>
        <v>0</v>
      </c>
      <c r="DB68" s="188"/>
      <c r="DC68" s="370"/>
      <c r="DD68" s="1086"/>
      <c r="DE68" s="372"/>
      <c r="DF68" s="370"/>
      <c r="DG68" s="1086"/>
      <c r="DH68" s="372"/>
      <c r="DI68" s="370"/>
      <c r="DJ68" s="1086"/>
      <c r="DK68" s="372"/>
      <c r="DL68" s="370"/>
      <c r="DM68" s="1086"/>
      <c r="DN68" s="372"/>
      <c r="DO68" s="370"/>
      <c r="DP68" s="370"/>
      <c r="DQ68" s="243">
        <f t="shared" si="108"/>
        <v>0</v>
      </c>
      <c r="DR68" s="244">
        <f t="shared" si="109"/>
        <v>0</v>
      </c>
      <c r="DS68" s="235">
        <f t="shared" si="54"/>
        <v>0</v>
      </c>
      <c r="DT68" s="244" t="str">
        <f t="shared" si="110"/>
        <v/>
      </c>
      <c r="DU68" s="42" t="str">
        <f t="shared" si="55"/>
        <v/>
      </c>
      <c r="DV68" s="42" t="str">
        <f t="shared" si="56"/>
        <v/>
      </c>
      <c r="DW68" s="42" t="str">
        <f t="shared" si="57"/>
        <v/>
      </c>
      <c r="DX68" s="162"/>
      <c r="DY68" s="42" t="str">
        <f t="shared" si="58"/>
        <v/>
      </c>
      <c r="DZ68" s="42" t="str">
        <f t="shared" si="59"/>
        <v/>
      </c>
      <c r="EA68" s="42" t="str">
        <f t="shared" si="60"/>
        <v/>
      </c>
      <c r="EB68" s="162"/>
      <c r="EC68" s="930"/>
      <c r="ED68" s="188"/>
      <c r="EE68" s="245">
        <f t="shared" si="61"/>
        <v>0</v>
      </c>
      <c r="EF68" s="189"/>
      <c r="EG68" s="245">
        <f t="shared" si="62"/>
        <v>0</v>
      </c>
      <c r="EH68" s="189"/>
      <c r="EI68" s="246" t="str">
        <f t="shared" si="63"/>
        <v/>
      </c>
      <c r="EJ68" s="247" t="str">
        <f t="shared" si="29"/>
        <v/>
      </c>
      <c r="EK68" s="248" t="str">
        <f t="shared" si="30"/>
        <v/>
      </c>
      <c r="EL68" s="248" t="str">
        <f t="shared" si="31"/>
        <v/>
      </c>
      <c r="EM68" s="248" t="str">
        <f t="shared" si="32"/>
        <v/>
      </c>
      <c r="EN68" s="248" t="str">
        <f t="shared" si="64"/>
        <v/>
      </c>
      <c r="EO68" s="248" t="str">
        <f t="shared" si="33"/>
        <v/>
      </c>
      <c r="EP68" s="189"/>
      <c r="EQ68" s="248" t="str">
        <f t="shared" si="65"/>
        <v/>
      </c>
      <c r="ER68" s="248" t="str">
        <f t="shared" si="66"/>
        <v/>
      </c>
      <c r="ES68" s="248" t="str">
        <f t="shared" si="67"/>
        <v/>
      </c>
      <c r="ET68" s="248" t="str">
        <f t="shared" si="68"/>
        <v/>
      </c>
      <c r="EU68" s="248" t="str">
        <f t="shared" si="69"/>
        <v/>
      </c>
      <c r="EV68" s="248" t="str">
        <f t="shared" si="69"/>
        <v/>
      </c>
      <c r="EW68" s="189"/>
      <c r="EX68" s="248" t="str">
        <f t="shared" si="70"/>
        <v/>
      </c>
      <c r="EY68" s="248" t="str">
        <f t="shared" si="71"/>
        <v/>
      </c>
      <c r="EZ68" s="248" t="str">
        <f t="shared" si="72"/>
        <v/>
      </c>
      <c r="FA68" s="248" t="str">
        <f t="shared" si="73"/>
        <v/>
      </c>
      <c r="FB68" s="248" t="str">
        <f t="shared" si="113"/>
        <v/>
      </c>
      <c r="FC68" s="248" t="str">
        <f t="shared" si="113"/>
        <v/>
      </c>
      <c r="FD68" s="189"/>
      <c r="FE68" s="248" t="str">
        <f t="shared" si="74"/>
        <v/>
      </c>
      <c r="FF68" s="248" t="str">
        <f t="shared" si="75"/>
        <v/>
      </c>
      <c r="FG68" s="248" t="str">
        <f t="shared" si="76"/>
        <v/>
      </c>
      <c r="FH68" s="248" t="str">
        <f t="shared" si="77"/>
        <v/>
      </c>
      <c r="FI68" s="248" t="str">
        <f t="shared" si="114"/>
        <v/>
      </c>
      <c r="FJ68" s="248" t="str">
        <f t="shared" si="114"/>
        <v/>
      </c>
      <c r="FK68" s="189"/>
      <c r="FL68" s="370"/>
      <c r="FM68" s="371"/>
      <c r="FN68" s="371"/>
      <c r="FO68" s="611"/>
      <c r="FP68" s="896"/>
      <c r="FQ68" s="370"/>
      <c r="FR68" s="371"/>
      <c r="FS68" s="371"/>
      <c r="FT68" s="611"/>
      <c r="FU68" s="896"/>
      <c r="FV68" s="370"/>
      <c r="FW68" s="371"/>
      <c r="FX68" s="371"/>
      <c r="FY68" s="611"/>
      <c r="FZ68" s="896"/>
      <c r="GA68" s="613"/>
      <c r="GB68" s="189"/>
      <c r="GC68" s="227">
        <f t="shared" si="78"/>
        <v>0</v>
      </c>
      <c r="GD68" s="228">
        <f t="shared" si="79"/>
        <v>0</v>
      </c>
      <c r="GE68" s="229">
        <f t="shared" si="80"/>
        <v>0</v>
      </c>
      <c r="GF68" s="230">
        <f t="shared" si="80"/>
        <v>0</v>
      </c>
      <c r="GG68" s="231" t="str">
        <f t="shared" si="81"/>
        <v/>
      </c>
      <c r="GH68" s="232">
        <f t="shared" si="82"/>
        <v>0</v>
      </c>
      <c r="GI68" s="227">
        <f t="shared" si="83"/>
        <v>0</v>
      </c>
      <c r="GJ68" s="233">
        <f t="shared" si="84"/>
        <v>0</v>
      </c>
      <c r="GK68" s="233">
        <f t="shared" si="85"/>
        <v>0</v>
      </c>
      <c r="GL68" s="234"/>
      <c r="GM68" s="235">
        <f t="shared" si="86"/>
        <v>0</v>
      </c>
      <c r="GN68" s="235">
        <f t="shared" si="87"/>
        <v>0</v>
      </c>
      <c r="GO68" s="235" t="str">
        <f t="shared" si="88"/>
        <v/>
      </c>
      <c r="GP68" s="380"/>
      <c r="GQ68" s="235">
        <f t="shared" si="89"/>
        <v>0</v>
      </c>
      <c r="GR68" s="235">
        <f t="shared" si="90"/>
        <v>0</v>
      </c>
      <c r="GS68" s="235" t="str">
        <f t="shared" si="91"/>
        <v/>
      </c>
      <c r="GT68" s="236"/>
      <c r="GU68" s="237" t="str">
        <f t="shared" si="92"/>
        <v/>
      </c>
      <c r="GV68" s="237" t="str">
        <f t="shared" si="93"/>
        <v/>
      </c>
      <c r="GW68" s="238" t="str">
        <f t="shared" si="94"/>
        <v/>
      </c>
      <c r="GX68" s="238" t="str">
        <f t="shared" si="95"/>
        <v/>
      </c>
      <c r="GY68" s="239"/>
      <c r="GZ68" s="240" t="str">
        <f t="shared" si="96"/>
        <v/>
      </c>
      <c r="HA68" s="235" t="str">
        <f t="shared" si="97"/>
        <v/>
      </c>
      <c r="HB68" s="235" t="str">
        <f t="shared" si="98"/>
        <v/>
      </c>
      <c r="HC68" s="235" t="str">
        <f t="shared" si="99"/>
        <v/>
      </c>
      <c r="HD68" s="235" t="str">
        <f t="shared" si="100"/>
        <v/>
      </c>
      <c r="HE68" s="235" t="str">
        <f t="shared" si="101"/>
        <v/>
      </c>
      <c r="HF68" s="188"/>
      <c r="HG68" s="235" t="str">
        <f t="shared" si="102"/>
        <v/>
      </c>
      <c r="HH68" s="235">
        <f t="shared" si="103"/>
        <v>0</v>
      </c>
      <c r="HI68" s="235">
        <f t="shared" si="103"/>
        <v>0</v>
      </c>
      <c r="HJ68" s="235">
        <f t="shared" si="103"/>
        <v>0</v>
      </c>
      <c r="HK68" s="188"/>
      <c r="HL68" s="235" t="str">
        <f t="shared" si="104"/>
        <v/>
      </c>
      <c r="HM68" s="235">
        <f t="shared" si="105"/>
        <v>0</v>
      </c>
      <c r="HN68" s="235">
        <f t="shared" si="105"/>
        <v>0</v>
      </c>
      <c r="HO68" s="235">
        <f t="shared" si="105"/>
        <v>0</v>
      </c>
      <c r="HP68" s="188"/>
      <c r="HQ68" s="235" t="str">
        <f t="shared" si="106"/>
        <v/>
      </c>
      <c r="HR68" s="235">
        <f t="shared" si="107"/>
        <v>0</v>
      </c>
      <c r="HS68" s="235">
        <f t="shared" si="107"/>
        <v>0</v>
      </c>
      <c r="HT68" s="235">
        <f t="shared" si="107"/>
        <v>0</v>
      </c>
      <c r="HU68" s="162"/>
      <c r="HV68" s="1622"/>
      <c r="HW68" s="1619"/>
      <c r="HX68" s="1619"/>
      <c r="HY68" s="1619"/>
      <c r="HZ68" s="1619"/>
      <c r="IA68" s="1619"/>
      <c r="IB68" s="1619"/>
      <c r="IC68" s="1623"/>
      <c r="ID68" s="162"/>
    </row>
    <row r="69" spans="1:238" ht="21.75" customHeight="1" x14ac:dyDescent="0.25">
      <c r="A69" s="377" t="str">
        <f t="shared" si="36"/>
        <v/>
      </c>
      <c r="B69" s="188">
        <v>43</v>
      </c>
      <c r="C69" s="164"/>
      <c r="D69" s="606" t="str">
        <f t="shared" si="136"/>
        <v/>
      </c>
      <c r="E69" s="606" t="str">
        <f t="shared" si="137"/>
        <v/>
      </c>
      <c r="F69" s="373"/>
      <c r="G69" s="373"/>
      <c r="H69" s="224" t="str">
        <f t="shared" si="37"/>
        <v/>
      </c>
      <c r="I69" s="607"/>
      <c r="J69" s="607"/>
      <c r="K69" s="373"/>
      <c r="L69" s="373"/>
      <c r="M69" s="1097"/>
      <c r="N69" s="1097"/>
      <c r="O69" s="1097"/>
      <c r="P69" s="1098"/>
      <c r="Q69" s="609"/>
      <c r="R69" s="609"/>
      <c r="S69" s="610"/>
      <c r="T69" s="371"/>
      <c r="U69" s="371"/>
      <c r="V69" s="188"/>
      <c r="W69" s="370"/>
      <c r="X69" s="371"/>
      <c r="Y69" s="371"/>
      <c r="Z69" s="611"/>
      <c r="AA69" s="896"/>
      <c r="AB69" s="370"/>
      <c r="AC69" s="371"/>
      <c r="AD69" s="371"/>
      <c r="AE69" s="371"/>
      <c r="AF69" s="896"/>
      <c r="AG69" s="370"/>
      <c r="AH69" s="371"/>
      <c r="AI69" s="371"/>
      <c r="AJ69" s="371"/>
      <c r="AK69" s="896"/>
      <c r="AL69" s="370"/>
      <c r="AM69" s="371"/>
      <c r="AN69" s="371"/>
      <c r="AO69" s="372"/>
      <c r="AP69" s="370"/>
      <c r="AQ69" s="371"/>
      <c r="AR69" s="371"/>
      <c r="AS69" s="371"/>
      <c r="AT69" s="613"/>
      <c r="AU69" s="188"/>
      <c r="AV69" s="256">
        <f t="shared" si="117"/>
        <v>0</v>
      </c>
      <c r="AW69" s="257">
        <f t="shared" si="118"/>
        <v>0</v>
      </c>
      <c r="AX69" s="258">
        <f t="shared" si="119"/>
        <v>0</v>
      </c>
      <c r="AY69" s="259">
        <f t="shared" si="120"/>
        <v>0</v>
      </c>
      <c r="AZ69" s="231" t="str">
        <f t="shared" si="38"/>
        <v/>
      </c>
      <c r="BA69" s="232">
        <f t="shared" si="39"/>
        <v>0</v>
      </c>
      <c r="BB69" s="249">
        <f t="shared" si="121"/>
        <v>0</v>
      </c>
      <c r="BC69" s="231">
        <f t="shared" si="40"/>
        <v>0</v>
      </c>
      <c r="BD69" s="231">
        <f t="shared" si="41"/>
        <v>0</v>
      </c>
      <c r="BE69" s="260"/>
      <c r="BF69" s="235">
        <f t="shared" si="42"/>
        <v>0</v>
      </c>
      <c r="BG69" s="235">
        <f t="shared" si="43"/>
        <v>0</v>
      </c>
      <c r="BH69" s="235">
        <f t="shared" si="44"/>
        <v>0</v>
      </c>
      <c r="BI69" s="380"/>
      <c r="BJ69" s="235">
        <f t="shared" si="7"/>
        <v>0</v>
      </c>
      <c r="BK69" s="235">
        <f t="shared" si="45"/>
        <v>0</v>
      </c>
      <c r="BL69" s="235" t="str">
        <f t="shared" si="46"/>
        <v/>
      </c>
      <c r="BM69" s="236"/>
      <c r="BN69" s="237" t="str">
        <f t="shared" si="122"/>
        <v/>
      </c>
      <c r="BO69" s="237" t="str">
        <f t="shared" si="123"/>
        <v/>
      </c>
      <c r="BP69" s="238" t="str">
        <f t="shared" si="124"/>
        <v/>
      </c>
      <c r="BQ69" s="238" t="str">
        <f t="shared" si="125"/>
        <v/>
      </c>
      <c r="BR69" s="254"/>
      <c r="BS69" s="252" t="str">
        <f t="shared" si="126"/>
        <v/>
      </c>
      <c r="BT69" s="244" t="str">
        <f t="shared" si="127"/>
        <v/>
      </c>
      <c r="BU69" s="244" t="str">
        <f t="shared" si="128"/>
        <v/>
      </c>
      <c r="BV69" s="244" t="str">
        <f t="shared" si="129"/>
        <v/>
      </c>
      <c r="BW69" s="244" t="str">
        <f t="shared" si="130"/>
        <v/>
      </c>
      <c r="BX69" s="244" t="str">
        <f t="shared" si="131"/>
        <v/>
      </c>
      <c r="BY69" s="244" t="str">
        <f t="shared" si="132"/>
        <v/>
      </c>
      <c r="BZ69" s="244" t="str">
        <f t="shared" si="133"/>
        <v/>
      </c>
      <c r="CA69" s="244" t="str">
        <f t="shared" si="134"/>
        <v/>
      </c>
      <c r="CB69" s="253" t="str">
        <f t="shared" si="135"/>
        <v/>
      </c>
      <c r="CC69" s="188"/>
      <c r="CD69" s="244" t="str">
        <f t="shared" si="22"/>
        <v/>
      </c>
      <c r="CE69" s="235">
        <f t="shared" si="47"/>
        <v>0</v>
      </c>
      <c r="CF69" s="235">
        <f t="shared" si="47"/>
        <v>0</v>
      </c>
      <c r="CG69" s="235">
        <f t="shared" si="47"/>
        <v>0</v>
      </c>
      <c r="CH69" s="188"/>
      <c r="CI69" s="244" t="str">
        <f t="shared" si="23"/>
        <v/>
      </c>
      <c r="CJ69" s="235">
        <f t="shared" si="48"/>
        <v>0</v>
      </c>
      <c r="CK69" s="235">
        <f t="shared" si="48"/>
        <v>0</v>
      </c>
      <c r="CL69" s="235">
        <f t="shared" si="48"/>
        <v>0</v>
      </c>
      <c r="CM69" s="188"/>
      <c r="CN69" s="244" t="str">
        <f t="shared" si="24"/>
        <v/>
      </c>
      <c r="CO69" s="235">
        <f t="shared" si="49"/>
        <v>0</v>
      </c>
      <c r="CP69" s="235">
        <f t="shared" si="49"/>
        <v>0</v>
      </c>
      <c r="CQ69" s="235">
        <f t="shared" si="49"/>
        <v>0</v>
      </c>
      <c r="CR69" s="188"/>
      <c r="CS69" s="244" t="str">
        <f t="shared" si="25"/>
        <v/>
      </c>
      <c r="CT69" s="235">
        <f t="shared" si="50"/>
        <v>0</v>
      </c>
      <c r="CU69" s="235">
        <f t="shared" si="50"/>
        <v>0</v>
      </c>
      <c r="CV69" s="235">
        <f t="shared" si="50"/>
        <v>0</v>
      </c>
      <c r="CW69" s="188"/>
      <c r="CX69" s="244" t="str">
        <f t="shared" si="27"/>
        <v/>
      </c>
      <c r="CY69" s="235">
        <f t="shared" si="51"/>
        <v>0</v>
      </c>
      <c r="CZ69" s="235">
        <f t="shared" si="51"/>
        <v>0</v>
      </c>
      <c r="DA69" s="235">
        <f t="shared" si="51"/>
        <v>0</v>
      </c>
      <c r="DB69" s="188"/>
      <c r="DC69" s="370"/>
      <c r="DD69" s="1086"/>
      <c r="DE69" s="372"/>
      <c r="DF69" s="370"/>
      <c r="DG69" s="1086"/>
      <c r="DH69" s="372"/>
      <c r="DI69" s="370"/>
      <c r="DJ69" s="1086"/>
      <c r="DK69" s="372"/>
      <c r="DL69" s="370"/>
      <c r="DM69" s="1086"/>
      <c r="DN69" s="372"/>
      <c r="DO69" s="370"/>
      <c r="DP69" s="370"/>
      <c r="DQ69" s="243">
        <f t="shared" si="108"/>
        <v>0</v>
      </c>
      <c r="DR69" s="244">
        <f t="shared" si="109"/>
        <v>0</v>
      </c>
      <c r="DS69" s="235">
        <f t="shared" si="54"/>
        <v>0</v>
      </c>
      <c r="DT69" s="244" t="str">
        <f t="shared" si="110"/>
        <v/>
      </c>
      <c r="DU69" s="42" t="str">
        <f t="shared" si="55"/>
        <v/>
      </c>
      <c r="DV69" s="42" t="str">
        <f t="shared" si="56"/>
        <v/>
      </c>
      <c r="DW69" s="42" t="str">
        <f t="shared" si="57"/>
        <v/>
      </c>
      <c r="DX69" s="162"/>
      <c r="DY69" s="42" t="str">
        <f t="shared" si="58"/>
        <v/>
      </c>
      <c r="DZ69" s="42" t="str">
        <f t="shared" si="59"/>
        <v/>
      </c>
      <c r="EA69" s="42" t="str">
        <f t="shared" si="60"/>
        <v/>
      </c>
      <c r="EB69" s="162"/>
      <c r="EC69" s="930"/>
      <c r="ED69" s="188"/>
      <c r="EE69" s="245">
        <f t="shared" si="61"/>
        <v>0</v>
      </c>
      <c r="EF69" s="189"/>
      <c r="EG69" s="245">
        <f t="shared" si="62"/>
        <v>0</v>
      </c>
      <c r="EH69" s="189"/>
      <c r="EI69" s="246" t="str">
        <f t="shared" si="63"/>
        <v/>
      </c>
      <c r="EJ69" s="247" t="str">
        <f t="shared" si="29"/>
        <v/>
      </c>
      <c r="EK69" s="248" t="str">
        <f t="shared" si="30"/>
        <v/>
      </c>
      <c r="EL69" s="248" t="str">
        <f t="shared" si="31"/>
        <v/>
      </c>
      <c r="EM69" s="248" t="str">
        <f t="shared" si="32"/>
        <v/>
      </c>
      <c r="EN69" s="248" t="str">
        <f t="shared" si="64"/>
        <v/>
      </c>
      <c r="EO69" s="248" t="str">
        <f t="shared" si="33"/>
        <v/>
      </c>
      <c r="EP69" s="189"/>
      <c r="EQ69" s="248" t="str">
        <f t="shared" si="65"/>
        <v/>
      </c>
      <c r="ER69" s="248" t="str">
        <f t="shared" si="66"/>
        <v/>
      </c>
      <c r="ES69" s="248" t="str">
        <f t="shared" si="67"/>
        <v/>
      </c>
      <c r="ET69" s="248" t="str">
        <f t="shared" si="68"/>
        <v/>
      </c>
      <c r="EU69" s="248" t="str">
        <f t="shared" si="69"/>
        <v/>
      </c>
      <c r="EV69" s="248" t="str">
        <f t="shared" si="69"/>
        <v/>
      </c>
      <c r="EW69" s="189"/>
      <c r="EX69" s="248" t="str">
        <f t="shared" si="70"/>
        <v/>
      </c>
      <c r="EY69" s="248" t="str">
        <f t="shared" si="71"/>
        <v/>
      </c>
      <c r="EZ69" s="248" t="str">
        <f t="shared" si="72"/>
        <v/>
      </c>
      <c r="FA69" s="248" t="str">
        <f t="shared" si="73"/>
        <v/>
      </c>
      <c r="FB69" s="248" t="str">
        <f t="shared" si="113"/>
        <v/>
      </c>
      <c r="FC69" s="248" t="str">
        <f t="shared" si="113"/>
        <v/>
      </c>
      <c r="FD69" s="189"/>
      <c r="FE69" s="248" t="str">
        <f t="shared" si="74"/>
        <v/>
      </c>
      <c r="FF69" s="248" t="str">
        <f t="shared" si="75"/>
        <v/>
      </c>
      <c r="FG69" s="248" t="str">
        <f t="shared" si="76"/>
        <v/>
      </c>
      <c r="FH69" s="248" t="str">
        <f t="shared" si="77"/>
        <v/>
      </c>
      <c r="FI69" s="248" t="str">
        <f t="shared" si="114"/>
        <v/>
      </c>
      <c r="FJ69" s="248" t="str">
        <f t="shared" si="114"/>
        <v/>
      </c>
      <c r="FK69" s="189"/>
      <c r="FL69" s="370"/>
      <c r="FM69" s="371"/>
      <c r="FN69" s="371"/>
      <c r="FO69" s="611"/>
      <c r="FP69" s="896"/>
      <c r="FQ69" s="370"/>
      <c r="FR69" s="371"/>
      <c r="FS69" s="371"/>
      <c r="FT69" s="611"/>
      <c r="FU69" s="896"/>
      <c r="FV69" s="370"/>
      <c r="FW69" s="371"/>
      <c r="FX69" s="371"/>
      <c r="FY69" s="611"/>
      <c r="FZ69" s="896"/>
      <c r="GA69" s="613"/>
      <c r="GB69" s="189"/>
      <c r="GC69" s="227">
        <f t="shared" si="78"/>
        <v>0</v>
      </c>
      <c r="GD69" s="228">
        <f t="shared" si="79"/>
        <v>0</v>
      </c>
      <c r="GE69" s="229">
        <f t="shared" si="80"/>
        <v>0</v>
      </c>
      <c r="GF69" s="230">
        <f t="shared" si="80"/>
        <v>0</v>
      </c>
      <c r="GG69" s="231" t="str">
        <f t="shared" si="81"/>
        <v/>
      </c>
      <c r="GH69" s="232">
        <f t="shared" si="82"/>
        <v>0</v>
      </c>
      <c r="GI69" s="227">
        <f t="shared" si="83"/>
        <v>0</v>
      </c>
      <c r="GJ69" s="233">
        <f t="shared" si="84"/>
        <v>0</v>
      </c>
      <c r="GK69" s="233">
        <f t="shared" si="85"/>
        <v>0</v>
      </c>
      <c r="GL69" s="234"/>
      <c r="GM69" s="235">
        <f t="shared" si="86"/>
        <v>0</v>
      </c>
      <c r="GN69" s="235">
        <f t="shared" si="87"/>
        <v>0</v>
      </c>
      <c r="GO69" s="235" t="str">
        <f t="shared" si="88"/>
        <v/>
      </c>
      <c r="GP69" s="380"/>
      <c r="GQ69" s="235">
        <f t="shared" si="89"/>
        <v>0</v>
      </c>
      <c r="GR69" s="235">
        <f t="shared" si="90"/>
        <v>0</v>
      </c>
      <c r="GS69" s="235" t="str">
        <f t="shared" si="91"/>
        <v/>
      </c>
      <c r="GT69" s="236"/>
      <c r="GU69" s="237" t="str">
        <f t="shared" si="92"/>
        <v/>
      </c>
      <c r="GV69" s="237" t="str">
        <f t="shared" si="93"/>
        <v/>
      </c>
      <c r="GW69" s="238" t="str">
        <f t="shared" si="94"/>
        <v/>
      </c>
      <c r="GX69" s="238" t="str">
        <f t="shared" si="95"/>
        <v/>
      </c>
      <c r="GY69" s="239"/>
      <c r="GZ69" s="240" t="str">
        <f t="shared" si="96"/>
        <v/>
      </c>
      <c r="HA69" s="235" t="str">
        <f t="shared" si="97"/>
        <v/>
      </c>
      <c r="HB69" s="235" t="str">
        <f t="shared" si="98"/>
        <v/>
      </c>
      <c r="HC69" s="235" t="str">
        <f t="shared" si="99"/>
        <v/>
      </c>
      <c r="HD69" s="235" t="str">
        <f t="shared" si="100"/>
        <v/>
      </c>
      <c r="HE69" s="235" t="str">
        <f t="shared" si="101"/>
        <v/>
      </c>
      <c r="HF69" s="188"/>
      <c r="HG69" s="235" t="str">
        <f t="shared" si="102"/>
        <v/>
      </c>
      <c r="HH69" s="235">
        <f t="shared" si="103"/>
        <v>0</v>
      </c>
      <c r="HI69" s="235">
        <f t="shared" si="103"/>
        <v>0</v>
      </c>
      <c r="HJ69" s="235">
        <f t="shared" si="103"/>
        <v>0</v>
      </c>
      <c r="HK69" s="188"/>
      <c r="HL69" s="235" t="str">
        <f t="shared" si="104"/>
        <v/>
      </c>
      <c r="HM69" s="235">
        <f t="shared" si="105"/>
        <v>0</v>
      </c>
      <c r="HN69" s="235">
        <f t="shared" si="105"/>
        <v>0</v>
      </c>
      <c r="HO69" s="235">
        <f t="shared" si="105"/>
        <v>0</v>
      </c>
      <c r="HP69" s="188"/>
      <c r="HQ69" s="235" t="str">
        <f t="shared" si="106"/>
        <v/>
      </c>
      <c r="HR69" s="235">
        <f t="shared" si="107"/>
        <v>0</v>
      </c>
      <c r="HS69" s="235">
        <f t="shared" si="107"/>
        <v>0</v>
      </c>
      <c r="HT69" s="235">
        <f t="shared" si="107"/>
        <v>0</v>
      </c>
      <c r="HU69" s="162"/>
      <c r="HV69" s="1622"/>
      <c r="HW69" s="1619"/>
      <c r="HX69" s="1619"/>
      <c r="HY69" s="1619"/>
      <c r="HZ69" s="1619"/>
      <c r="IA69" s="1619"/>
      <c r="IB69" s="1619"/>
      <c r="IC69" s="1623"/>
      <c r="ID69" s="162"/>
    </row>
    <row r="70" spans="1:238" ht="21.75" customHeight="1" x14ac:dyDescent="0.25">
      <c r="A70" s="377" t="str">
        <f t="shared" si="36"/>
        <v/>
      </c>
      <c r="B70" s="188">
        <v>44</v>
      </c>
      <c r="C70" s="164"/>
      <c r="D70" s="606" t="str">
        <f t="shared" si="136"/>
        <v/>
      </c>
      <c r="E70" s="606" t="str">
        <f t="shared" si="137"/>
        <v/>
      </c>
      <c r="F70" s="373"/>
      <c r="G70" s="373"/>
      <c r="H70" s="224" t="str">
        <f t="shared" si="37"/>
        <v/>
      </c>
      <c r="I70" s="607"/>
      <c r="J70" s="607"/>
      <c r="K70" s="373"/>
      <c r="L70" s="373"/>
      <c r="M70" s="1097"/>
      <c r="N70" s="1097"/>
      <c r="O70" s="1097"/>
      <c r="P70" s="1098"/>
      <c r="Q70" s="609"/>
      <c r="R70" s="609"/>
      <c r="S70" s="610"/>
      <c r="T70" s="371"/>
      <c r="U70" s="371"/>
      <c r="V70" s="188"/>
      <c r="W70" s="370"/>
      <c r="X70" s="371"/>
      <c r="Y70" s="371"/>
      <c r="Z70" s="611"/>
      <c r="AA70" s="896"/>
      <c r="AB70" s="370"/>
      <c r="AC70" s="371"/>
      <c r="AD70" s="371"/>
      <c r="AE70" s="371"/>
      <c r="AF70" s="896"/>
      <c r="AG70" s="370"/>
      <c r="AH70" s="371"/>
      <c r="AI70" s="371"/>
      <c r="AJ70" s="371"/>
      <c r="AK70" s="896"/>
      <c r="AL70" s="370"/>
      <c r="AM70" s="371"/>
      <c r="AN70" s="371"/>
      <c r="AO70" s="372"/>
      <c r="AP70" s="370"/>
      <c r="AQ70" s="371"/>
      <c r="AR70" s="371"/>
      <c r="AS70" s="371"/>
      <c r="AT70" s="613"/>
      <c r="AU70" s="188"/>
      <c r="AV70" s="256">
        <f t="shared" si="117"/>
        <v>0</v>
      </c>
      <c r="AW70" s="257">
        <f t="shared" si="118"/>
        <v>0</v>
      </c>
      <c r="AX70" s="258">
        <f t="shared" si="119"/>
        <v>0</v>
      </c>
      <c r="AY70" s="259">
        <f t="shared" si="120"/>
        <v>0</v>
      </c>
      <c r="AZ70" s="231" t="str">
        <f t="shared" si="38"/>
        <v/>
      </c>
      <c r="BA70" s="232">
        <f t="shared" si="39"/>
        <v>0</v>
      </c>
      <c r="BB70" s="249">
        <f t="shared" si="121"/>
        <v>0</v>
      </c>
      <c r="BC70" s="231">
        <f t="shared" si="40"/>
        <v>0</v>
      </c>
      <c r="BD70" s="231">
        <f t="shared" si="41"/>
        <v>0</v>
      </c>
      <c r="BE70" s="260"/>
      <c r="BF70" s="235">
        <f t="shared" si="42"/>
        <v>0</v>
      </c>
      <c r="BG70" s="235">
        <f t="shared" si="43"/>
        <v>0</v>
      </c>
      <c r="BH70" s="235">
        <f t="shared" si="44"/>
        <v>0</v>
      </c>
      <c r="BI70" s="380"/>
      <c r="BJ70" s="235">
        <f t="shared" si="7"/>
        <v>0</v>
      </c>
      <c r="BK70" s="235">
        <f t="shared" si="45"/>
        <v>0</v>
      </c>
      <c r="BL70" s="235" t="str">
        <f t="shared" si="46"/>
        <v/>
      </c>
      <c r="BM70" s="236"/>
      <c r="BN70" s="237" t="str">
        <f t="shared" si="122"/>
        <v/>
      </c>
      <c r="BO70" s="237" t="str">
        <f t="shared" si="123"/>
        <v/>
      </c>
      <c r="BP70" s="238" t="str">
        <f t="shared" si="124"/>
        <v/>
      </c>
      <c r="BQ70" s="238" t="str">
        <f t="shared" si="125"/>
        <v/>
      </c>
      <c r="BR70" s="254"/>
      <c r="BS70" s="252" t="str">
        <f t="shared" si="126"/>
        <v/>
      </c>
      <c r="BT70" s="244" t="str">
        <f t="shared" si="127"/>
        <v/>
      </c>
      <c r="BU70" s="244" t="str">
        <f t="shared" si="128"/>
        <v/>
      </c>
      <c r="BV70" s="244" t="str">
        <f t="shared" si="129"/>
        <v/>
      </c>
      <c r="BW70" s="244" t="str">
        <f t="shared" si="130"/>
        <v/>
      </c>
      <c r="BX70" s="244" t="str">
        <f t="shared" si="131"/>
        <v/>
      </c>
      <c r="BY70" s="244" t="str">
        <f t="shared" si="132"/>
        <v/>
      </c>
      <c r="BZ70" s="244" t="str">
        <f t="shared" si="133"/>
        <v/>
      </c>
      <c r="CA70" s="244" t="str">
        <f t="shared" si="134"/>
        <v/>
      </c>
      <c r="CB70" s="253" t="str">
        <f t="shared" si="135"/>
        <v/>
      </c>
      <c r="CC70" s="188"/>
      <c r="CD70" s="244" t="str">
        <f t="shared" si="22"/>
        <v/>
      </c>
      <c r="CE70" s="235">
        <f t="shared" si="47"/>
        <v>0</v>
      </c>
      <c r="CF70" s="235">
        <f t="shared" si="47"/>
        <v>0</v>
      </c>
      <c r="CG70" s="235">
        <f t="shared" si="47"/>
        <v>0</v>
      </c>
      <c r="CH70" s="188"/>
      <c r="CI70" s="244" t="str">
        <f t="shared" si="23"/>
        <v/>
      </c>
      <c r="CJ70" s="235">
        <f t="shared" si="48"/>
        <v>0</v>
      </c>
      <c r="CK70" s="235">
        <f t="shared" si="48"/>
        <v>0</v>
      </c>
      <c r="CL70" s="235">
        <f t="shared" si="48"/>
        <v>0</v>
      </c>
      <c r="CM70" s="188"/>
      <c r="CN70" s="244" t="str">
        <f t="shared" si="24"/>
        <v/>
      </c>
      <c r="CO70" s="235">
        <f t="shared" si="49"/>
        <v>0</v>
      </c>
      <c r="CP70" s="235">
        <f t="shared" si="49"/>
        <v>0</v>
      </c>
      <c r="CQ70" s="235">
        <f t="shared" si="49"/>
        <v>0</v>
      </c>
      <c r="CR70" s="188"/>
      <c r="CS70" s="244" t="str">
        <f t="shared" si="25"/>
        <v/>
      </c>
      <c r="CT70" s="235">
        <f t="shared" si="50"/>
        <v>0</v>
      </c>
      <c r="CU70" s="235">
        <f t="shared" si="50"/>
        <v>0</v>
      </c>
      <c r="CV70" s="235">
        <f t="shared" si="50"/>
        <v>0</v>
      </c>
      <c r="CW70" s="188"/>
      <c r="CX70" s="244" t="str">
        <f t="shared" si="27"/>
        <v/>
      </c>
      <c r="CY70" s="235">
        <f t="shared" si="51"/>
        <v>0</v>
      </c>
      <c r="CZ70" s="235">
        <f t="shared" si="51"/>
        <v>0</v>
      </c>
      <c r="DA70" s="235">
        <f t="shared" si="51"/>
        <v>0</v>
      </c>
      <c r="DB70" s="188"/>
      <c r="DC70" s="370"/>
      <c r="DD70" s="1086"/>
      <c r="DE70" s="372"/>
      <c r="DF70" s="370"/>
      <c r="DG70" s="1086"/>
      <c r="DH70" s="372"/>
      <c r="DI70" s="370"/>
      <c r="DJ70" s="1086"/>
      <c r="DK70" s="372"/>
      <c r="DL70" s="370"/>
      <c r="DM70" s="1086"/>
      <c r="DN70" s="372"/>
      <c r="DO70" s="370"/>
      <c r="DP70" s="370"/>
      <c r="DQ70" s="243">
        <f t="shared" si="108"/>
        <v>0</v>
      </c>
      <c r="DR70" s="244">
        <f t="shared" si="109"/>
        <v>0</v>
      </c>
      <c r="DS70" s="235">
        <f t="shared" si="54"/>
        <v>0</v>
      </c>
      <c r="DT70" s="244" t="str">
        <f t="shared" si="110"/>
        <v/>
      </c>
      <c r="DU70" s="42" t="str">
        <f t="shared" si="55"/>
        <v/>
      </c>
      <c r="DV70" s="42" t="str">
        <f t="shared" si="56"/>
        <v/>
      </c>
      <c r="DW70" s="42" t="str">
        <f t="shared" si="57"/>
        <v/>
      </c>
      <c r="DX70" s="162"/>
      <c r="DY70" s="42" t="str">
        <f t="shared" si="58"/>
        <v/>
      </c>
      <c r="DZ70" s="42" t="str">
        <f t="shared" si="59"/>
        <v/>
      </c>
      <c r="EA70" s="42" t="str">
        <f t="shared" si="60"/>
        <v/>
      </c>
      <c r="EB70" s="162"/>
      <c r="EC70" s="930"/>
      <c r="ED70" s="188"/>
      <c r="EE70" s="245">
        <f t="shared" si="61"/>
        <v>0</v>
      </c>
      <c r="EF70" s="189"/>
      <c r="EG70" s="245">
        <f t="shared" si="62"/>
        <v>0</v>
      </c>
      <c r="EH70" s="189"/>
      <c r="EI70" s="246" t="str">
        <f t="shared" si="63"/>
        <v/>
      </c>
      <c r="EJ70" s="247" t="str">
        <f t="shared" si="29"/>
        <v/>
      </c>
      <c r="EK70" s="248" t="str">
        <f t="shared" si="30"/>
        <v/>
      </c>
      <c r="EL70" s="248" t="str">
        <f t="shared" si="31"/>
        <v/>
      </c>
      <c r="EM70" s="248" t="str">
        <f t="shared" si="32"/>
        <v/>
      </c>
      <c r="EN70" s="248" t="str">
        <f t="shared" si="64"/>
        <v/>
      </c>
      <c r="EO70" s="248" t="str">
        <f t="shared" si="33"/>
        <v/>
      </c>
      <c r="EP70" s="189"/>
      <c r="EQ70" s="248" t="str">
        <f t="shared" si="65"/>
        <v/>
      </c>
      <c r="ER70" s="248" t="str">
        <f t="shared" si="66"/>
        <v/>
      </c>
      <c r="ES70" s="248" t="str">
        <f t="shared" si="67"/>
        <v/>
      </c>
      <c r="ET70" s="248" t="str">
        <f t="shared" si="68"/>
        <v/>
      </c>
      <c r="EU70" s="248" t="str">
        <f t="shared" si="69"/>
        <v/>
      </c>
      <c r="EV70" s="248" t="str">
        <f t="shared" si="69"/>
        <v/>
      </c>
      <c r="EW70" s="189"/>
      <c r="EX70" s="248" t="str">
        <f t="shared" si="70"/>
        <v/>
      </c>
      <c r="EY70" s="248" t="str">
        <f t="shared" si="71"/>
        <v/>
      </c>
      <c r="EZ70" s="248" t="str">
        <f t="shared" si="72"/>
        <v/>
      </c>
      <c r="FA70" s="248" t="str">
        <f t="shared" si="73"/>
        <v/>
      </c>
      <c r="FB70" s="248" t="str">
        <f t="shared" si="113"/>
        <v/>
      </c>
      <c r="FC70" s="248" t="str">
        <f t="shared" si="113"/>
        <v/>
      </c>
      <c r="FD70" s="189"/>
      <c r="FE70" s="248" t="str">
        <f t="shared" si="74"/>
        <v/>
      </c>
      <c r="FF70" s="248" t="str">
        <f t="shared" si="75"/>
        <v/>
      </c>
      <c r="FG70" s="248" t="str">
        <f t="shared" si="76"/>
        <v/>
      </c>
      <c r="FH70" s="248" t="str">
        <f t="shared" si="77"/>
        <v/>
      </c>
      <c r="FI70" s="248" t="str">
        <f t="shared" si="114"/>
        <v/>
      </c>
      <c r="FJ70" s="248" t="str">
        <f t="shared" si="114"/>
        <v/>
      </c>
      <c r="FK70" s="189"/>
      <c r="FL70" s="370"/>
      <c r="FM70" s="371"/>
      <c r="FN70" s="371"/>
      <c r="FO70" s="611"/>
      <c r="FP70" s="896"/>
      <c r="FQ70" s="370"/>
      <c r="FR70" s="371"/>
      <c r="FS70" s="371"/>
      <c r="FT70" s="611"/>
      <c r="FU70" s="896"/>
      <c r="FV70" s="370"/>
      <c r="FW70" s="371"/>
      <c r="FX70" s="371"/>
      <c r="FY70" s="611"/>
      <c r="FZ70" s="896"/>
      <c r="GA70" s="613"/>
      <c r="GB70" s="189"/>
      <c r="GC70" s="227">
        <f t="shared" si="78"/>
        <v>0</v>
      </c>
      <c r="GD70" s="228">
        <f t="shared" si="79"/>
        <v>0</v>
      </c>
      <c r="GE70" s="229">
        <f t="shared" si="80"/>
        <v>0</v>
      </c>
      <c r="GF70" s="230">
        <f t="shared" si="80"/>
        <v>0</v>
      </c>
      <c r="GG70" s="231" t="str">
        <f t="shared" si="81"/>
        <v/>
      </c>
      <c r="GH70" s="232">
        <f t="shared" si="82"/>
        <v>0</v>
      </c>
      <c r="GI70" s="227">
        <f t="shared" si="83"/>
        <v>0</v>
      </c>
      <c r="GJ70" s="233">
        <f t="shared" si="84"/>
        <v>0</v>
      </c>
      <c r="GK70" s="233">
        <f t="shared" si="85"/>
        <v>0</v>
      </c>
      <c r="GL70" s="234"/>
      <c r="GM70" s="235">
        <f t="shared" si="86"/>
        <v>0</v>
      </c>
      <c r="GN70" s="235">
        <f t="shared" si="87"/>
        <v>0</v>
      </c>
      <c r="GO70" s="235" t="str">
        <f t="shared" si="88"/>
        <v/>
      </c>
      <c r="GP70" s="380"/>
      <c r="GQ70" s="235">
        <f t="shared" si="89"/>
        <v>0</v>
      </c>
      <c r="GR70" s="235">
        <f t="shared" si="90"/>
        <v>0</v>
      </c>
      <c r="GS70" s="235" t="str">
        <f t="shared" si="91"/>
        <v/>
      </c>
      <c r="GT70" s="236"/>
      <c r="GU70" s="237" t="str">
        <f t="shared" si="92"/>
        <v/>
      </c>
      <c r="GV70" s="237" t="str">
        <f t="shared" si="93"/>
        <v/>
      </c>
      <c r="GW70" s="238" t="str">
        <f t="shared" si="94"/>
        <v/>
      </c>
      <c r="GX70" s="238" t="str">
        <f t="shared" si="95"/>
        <v/>
      </c>
      <c r="GY70" s="239"/>
      <c r="GZ70" s="240" t="str">
        <f t="shared" si="96"/>
        <v/>
      </c>
      <c r="HA70" s="235" t="str">
        <f t="shared" si="97"/>
        <v/>
      </c>
      <c r="HB70" s="235" t="str">
        <f t="shared" si="98"/>
        <v/>
      </c>
      <c r="HC70" s="235" t="str">
        <f t="shared" si="99"/>
        <v/>
      </c>
      <c r="HD70" s="235" t="str">
        <f t="shared" si="100"/>
        <v/>
      </c>
      <c r="HE70" s="235" t="str">
        <f t="shared" si="101"/>
        <v/>
      </c>
      <c r="HF70" s="188"/>
      <c r="HG70" s="235" t="str">
        <f t="shared" si="102"/>
        <v/>
      </c>
      <c r="HH70" s="235">
        <f t="shared" si="103"/>
        <v>0</v>
      </c>
      <c r="HI70" s="235">
        <f t="shared" si="103"/>
        <v>0</v>
      </c>
      <c r="HJ70" s="235">
        <f t="shared" si="103"/>
        <v>0</v>
      </c>
      <c r="HK70" s="188"/>
      <c r="HL70" s="235" t="str">
        <f t="shared" si="104"/>
        <v/>
      </c>
      <c r="HM70" s="235">
        <f t="shared" si="105"/>
        <v>0</v>
      </c>
      <c r="HN70" s="235">
        <f t="shared" si="105"/>
        <v>0</v>
      </c>
      <c r="HO70" s="235">
        <f t="shared" si="105"/>
        <v>0</v>
      </c>
      <c r="HP70" s="188"/>
      <c r="HQ70" s="235" t="str">
        <f t="shared" si="106"/>
        <v/>
      </c>
      <c r="HR70" s="235">
        <f t="shared" si="107"/>
        <v>0</v>
      </c>
      <c r="HS70" s="235">
        <f t="shared" si="107"/>
        <v>0</v>
      </c>
      <c r="HT70" s="235">
        <f t="shared" si="107"/>
        <v>0</v>
      </c>
      <c r="HU70" s="162"/>
      <c r="HV70" s="1622"/>
      <c r="HW70" s="1619"/>
      <c r="HX70" s="1619"/>
      <c r="HY70" s="1619"/>
      <c r="HZ70" s="1619"/>
      <c r="IA70" s="1619"/>
      <c r="IB70" s="1619"/>
      <c r="IC70" s="1623"/>
      <c r="ID70" s="162"/>
    </row>
    <row r="71" spans="1:238" ht="21.75" customHeight="1" x14ac:dyDescent="0.25">
      <c r="A71" s="377" t="str">
        <f t="shared" si="36"/>
        <v/>
      </c>
      <c r="B71" s="188">
        <v>45</v>
      </c>
      <c r="C71" s="165"/>
      <c r="D71" s="606" t="str">
        <f t="shared" si="136"/>
        <v/>
      </c>
      <c r="E71" s="606" t="str">
        <f t="shared" si="137"/>
        <v/>
      </c>
      <c r="F71" s="373"/>
      <c r="G71" s="373"/>
      <c r="H71" s="224" t="str">
        <f t="shared" si="37"/>
        <v/>
      </c>
      <c r="I71" s="607"/>
      <c r="J71" s="607"/>
      <c r="K71" s="373"/>
      <c r="L71" s="373"/>
      <c r="M71" s="1097"/>
      <c r="N71" s="1097"/>
      <c r="O71" s="1097"/>
      <c r="P71" s="1098"/>
      <c r="Q71" s="609"/>
      <c r="R71" s="609"/>
      <c r="S71" s="610"/>
      <c r="T71" s="371"/>
      <c r="U71" s="371"/>
      <c r="V71" s="188"/>
      <c r="W71" s="370"/>
      <c r="X71" s="371"/>
      <c r="Y71" s="371"/>
      <c r="Z71" s="611"/>
      <c r="AA71" s="896"/>
      <c r="AB71" s="370"/>
      <c r="AC71" s="371"/>
      <c r="AD71" s="371"/>
      <c r="AE71" s="371"/>
      <c r="AF71" s="896"/>
      <c r="AG71" s="370"/>
      <c r="AH71" s="371"/>
      <c r="AI71" s="371"/>
      <c r="AJ71" s="371"/>
      <c r="AK71" s="896"/>
      <c r="AL71" s="370"/>
      <c r="AM71" s="371"/>
      <c r="AN71" s="371"/>
      <c r="AO71" s="372"/>
      <c r="AP71" s="370"/>
      <c r="AQ71" s="371"/>
      <c r="AR71" s="371"/>
      <c r="AS71" s="371"/>
      <c r="AT71" s="613"/>
      <c r="AU71" s="188"/>
      <c r="AV71" s="256">
        <f t="shared" si="117"/>
        <v>0</v>
      </c>
      <c r="AW71" s="257">
        <f t="shared" si="118"/>
        <v>0</v>
      </c>
      <c r="AX71" s="258">
        <f t="shared" si="119"/>
        <v>0</v>
      </c>
      <c r="AY71" s="259">
        <f t="shared" si="120"/>
        <v>0</v>
      </c>
      <c r="AZ71" s="231" t="str">
        <f t="shared" si="38"/>
        <v/>
      </c>
      <c r="BA71" s="232">
        <f t="shared" si="39"/>
        <v>0</v>
      </c>
      <c r="BB71" s="249">
        <f t="shared" si="121"/>
        <v>0</v>
      </c>
      <c r="BC71" s="231">
        <f t="shared" si="40"/>
        <v>0</v>
      </c>
      <c r="BD71" s="231">
        <f t="shared" si="41"/>
        <v>0</v>
      </c>
      <c r="BE71" s="260"/>
      <c r="BF71" s="235">
        <f t="shared" si="42"/>
        <v>0</v>
      </c>
      <c r="BG71" s="235">
        <f t="shared" si="43"/>
        <v>0</v>
      </c>
      <c r="BH71" s="235">
        <f t="shared" si="44"/>
        <v>0</v>
      </c>
      <c r="BI71" s="380"/>
      <c r="BJ71" s="235">
        <f t="shared" si="7"/>
        <v>0</v>
      </c>
      <c r="BK71" s="235">
        <f t="shared" si="45"/>
        <v>0</v>
      </c>
      <c r="BL71" s="235" t="str">
        <f t="shared" si="46"/>
        <v/>
      </c>
      <c r="BM71" s="236"/>
      <c r="BN71" s="237" t="str">
        <f t="shared" si="122"/>
        <v/>
      </c>
      <c r="BO71" s="237" t="str">
        <f t="shared" si="123"/>
        <v/>
      </c>
      <c r="BP71" s="238" t="str">
        <f t="shared" si="124"/>
        <v/>
      </c>
      <c r="BQ71" s="238" t="str">
        <f t="shared" si="125"/>
        <v/>
      </c>
      <c r="BR71" s="254"/>
      <c r="BS71" s="252" t="str">
        <f t="shared" si="126"/>
        <v/>
      </c>
      <c r="BT71" s="244" t="str">
        <f t="shared" si="127"/>
        <v/>
      </c>
      <c r="BU71" s="244" t="str">
        <f t="shared" si="128"/>
        <v/>
      </c>
      <c r="BV71" s="244" t="str">
        <f t="shared" si="129"/>
        <v/>
      </c>
      <c r="BW71" s="244" t="str">
        <f t="shared" si="130"/>
        <v/>
      </c>
      <c r="BX71" s="244" t="str">
        <f t="shared" si="131"/>
        <v/>
      </c>
      <c r="BY71" s="244" t="str">
        <f t="shared" si="132"/>
        <v/>
      </c>
      <c r="BZ71" s="244" t="str">
        <f t="shared" si="133"/>
        <v/>
      </c>
      <c r="CA71" s="244" t="str">
        <f t="shared" si="134"/>
        <v/>
      </c>
      <c r="CB71" s="253" t="str">
        <f t="shared" si="135"/>
        <v/>
      </c>
      <c r="CC71" s="188"/>
      <c r="CD71" s="244" t="str">
        <f t="shared" si="22"/>
        <v/>
      </c>
      <c r="CE71" s="235">
        <f t="shared" si="47"/>
        <v>0</v>
      </c>
      <c r="CF71" s="235">
        <f t="shared" si="47"/>
        <v>0</v>
      </c>
      <c r="CG71" s="235">
        <f t="shared" si="47"/>
        <v>0</v>
      </c>
      <c r="CH71" s="188"/>
      <c r="CI71" s="244" t="str">
        <f t="shared" si="23"/>
        <v/>
      </c>
      <c r="CJ71" s="235">
        <f t="shared" si="48"/>
        <v>0</v>
      </c>
      <c r="CK71" s="235">
        <f t="shared" si="48"/>
        <v>0</v>
      </c>
      <c r="CL71" s="235">
        <f t="shared" si="48"/>
        <v>0</v>
      </c>
      <c r="CM71" s="188"/>
      <c r="CN71" s="244" t="str">
        <f t="shared" si="24"/>
        <v/>
      </c>
      <c r="CO71" s="235">
        <f t="shared" si="49"/>
        <v>0</v>
      </c>
      <c r="CP71" s="235">
        <f t="shared" si="49"/>
        <v>0</v>
      </c>
      <c r="CQ71" s="235">
        <f t="shared" si="49"/>
        <v>0</v>
      </c>
      <c r="CR71" s="188"/>
      <c r="CS71" s="244" t="str">
        <f t="shared" si="25"/>
        <v/>
      </c>
      <c r="CT71" s="235">
        <f t="shared" si="50"/>
        <v>0</v>
      </c>
      <c r="CU71" s="235">
        <f t="shared" si="50"/>
        <v>0</v>
      </c>
      <c r="CV71" s="235">
        <f t="shared" si="50"/>
        <v>0</v>
      </c>
      <c r="CW71" s="188"/>
      <c r="CX71" s="244" t="str">
        <f t="shared" si="27"/>
        <v/>
      </c>
      <c r="CY71" s="235">
        <f t="shared" si="51"/>
        <v>0</v>
      </c>
      <c r="CZ71" s="235">
        <f t="shared" si="51"/>
        <v>0</v>
      </c>
      <c r="DA71" s="235">
        <f t="shared" si="51"/>
        <v>0</v>
      </c>
      <c r="DB71" s="188"/>
      <c r="DC71" s="370"/>
      <c r="DD71" s="1086"/>
      <c r="DE71" s="372"/>
      <c r="DF71" s="370"/>
      <c r="DG71" s="1086"/>
      <c r="DH71" s="372"/>
      <c r="DI71" s="370"/>
      <c r="DJ71" s="1086"/>
      <c r="DK71" s="372"/>
      <c r="DL71" s="370"/>
      <c r="DM71" s="1086"/>
      <c r="DN71" s="372"/>
      <c r="DO71" s="370"/>
      <c r="DP71" s="370"/>
      <c r="DQ71" s="243">
        <f t="shared" si="108"/>
        <v>0</v>
      </c>
      <c r="DR71" s="244">
        <f t="shared" si="109"/>
        <v>0</v>
      </c>
      <c r="DS71" s="235">
        <f t="shared" si="54"/>
        <v>0</v>
      </c>
      <c r="DT71" s="244" t="str">
        <f t="shared" si="110"/>
        <v/>
      </c>
      <c r="DU71" s="42" t="str">
        <f t="shared" si="55"/>
        <v/>
      </c>
      <c r="DV71" s="42" t="str">
        <f t="shared" si="56"/>
        <v/>
      </c>
      <c r="DW71" s="42" t="str">
        <f t="shared" si="57"/>
        <v/>
      </c>
      <c r="DX71" s="162"/>
      <c r="DY71" s="42" t="str">
        <f t="shared" si="58"/>
        <v/>
      </c>
      <c r="DZ71" s="42" t="str">
        <f t="shared" si="59"/>
        <v/>
      </c>
      <c r="EA71" s="42" t="str">
        <f t="shared" si="60"/>
        <v/>
      </c>
      <c r="EB71" s="162"/>
      <c r="EC71" s="930"/>
      <c r="ED71" s="188"/>
      <c r="EE71" s="245">
        <f t="shared" si="61"/>
        <v>0</v>
      </c>
      <c r="EF71" s="189"/>
      <c r="EG71" s="245">
        <f t="shared" si="62"/>
        <v>0</v>
      </c>
      <c r="EH71" s="189"/>
      <c r="EI71" s="246" t="str">
        <f t="shared" si="63"/>
        <v/>
      </c>
      <c r="EJ71" s="247" t="str">
        <f t="shared" si="29"/>
        <v/>
      </c>
      <c r="EK71" s="248" t="str">
        <f t="shared" si="30"/>
        <v/>
      </c>
      <c r="EL71" s="248" t="str">
        <f t="shared" si="31"/>
        <v/>
      </c>
      <c r="EM71" s="248" t="str">
        <f t="shared" si="32"/>
        <v/>
      </c>
      <c r="EN71" s="248" t="str">
        <f t="shared" si="64"/>
        <v/>
      </c>
      <c r="EO71" s="248" t="str">
        <f t="shared" si="33"/>
        <v/>
      </c>
      <c r="EP71" s="189"/>
      <c r="EQ71" s="248" t="str">
        <f t="shared" si="65"/>
        <v/>
      </c>
      <c r="ER71" s="248" t="str">
        <f t="shared" si="66"/>
        <v/>
      </c>
      <c r="ES71" s="248" t="str">
        <f t="shared" si="67"/>
        <v/>
      </c>
      <c r="ET71" s="248" t="str">
        <f t="shared" si="68"/>
        <v/>
      </c>
      <c r="EU71" s="248" t="str">
        <f t="shared" si="69"/>
        <v/>
      </c>
      <c r="EV71" s="248" t="str">
        <f t="shared" si="69"/>
        <v/>
      </c>
      <c r="EW71" s="189"/>
      <c r="EX71" s="248" t="str">
        <f t="shared" si="70"/>
        <v/>
      </c>
      <c r="EY71" s="248" t="str">
        <f t="shared" si="71"/>
        <v/>
      </c>
      <c r="EZ71" s="248" t="str">
        <f t="shared" si="72"/>
        <v/>
      </c>
      <c r="FA71" s="248" t="str">
        <f t="shared" si="73"/>
        <v/>
      </c>
      <c r="FB71" s="248" t="str">
        <f t="shared" si="113"/>
        <v/>
      </c>
      <c r="FC71" s="248" t="str">
        <f t="shared" si="113"/>
        <v/>
      </c>
      <c r="FD71" s="189"/>
      <c r="FE71" s="248" t="str">
        <f t="shared" si="74"/>
        <v/>
      </c>
      <c r="FF71" s="248" t="str">
        <f t="shared" si="75"/>
        <v/>
      </c>
      <c r="FG71" s="248" t="str">
        <f t="shared" si="76"/>
        <v/>
      </c>
      <c r="FH71" s="248" t="str">
        <f t="shared" si="77"/>
        <v/>
      </c>
      <c r="FI71" s="248" t="str">
        <f t="shared" si="114"/>
        <v/>
      </c>
      <c r="FJ71" s="248" t="str">
        <f t="shared" si="114"/>
        <v/>
      </c>
      <c r="FK71" s="189"/>
      <c r="FL71" s="370"/>
      <c r="FM71" s="371"/>
      <c r="FN71" s="371"/>
      <c r="FO71" s="611"/>
      <c r="FP71" s="896"/>
      <c r="FQ71" s="370"/>
      <c r="FR71" s="371"/>
      <c r="FS71" s="371"/>
      <c r="FT71" s="611"/>
      <c r="FU71" s="896"/>
      <c r="FV71" s="370"/>
      <c r="FW71" s="371"/>
      <c r="FX71" s="371"/>
      <c r="FY71" s="611"/>
      <c r="FZ71" s="896"/>
      <c r="GA71" s="613"/>
      <c r="GB71" s="189"/>
      <c r="GC71" s="227">
        <f t="shared" si="78"/>
        <v>0</v>
      </c>
      <c r="GD71" s="228">
        <f t="shared" si="79"/>
        <v>0</v>
      </c>
      <c r="GE71" s="229">
        <f t="shared" si="80"/>
        <v>0</v>
      </c>
      <c r="GF71" s="230">
        <f t="shared" si="80"/>
        <v>0</v>
      </c>
      <c r="GG71" s="231" t="str">
        <f t="shared" si="81"/>
        <v/>
      </c>
      <c r="GH71" s="232">
        <f t="shared" si="82"/>
        <v>0</v>
      </c>
      <c r="GI71" s="227">
        <f t="shared" si="83"/>
        <v>0</v>
      </c>
      <c r="GJ71" s="233">
        <f t="shared" si="84"/>
        <v>0</v>
      </c>
      <c r="GK71" s="233">
        <f t="shared" si="85"/>
        <v>0</v>
      </c>
      <c r="GL71" s="234"/>
      <c r="GM71" s="235">
        <f t="shared" si="86"/>
        <v>0</v>
      </c>
      <c r="GN71" s="235">
        <f t="shared" si="87"/>
        <v>0</v>
      </c>
      <c r="GO71" s="235" t="str">
        <f t="shared" si="88"/>
        <v/>
      </c>
      <c r="GP71" s="380"/>
      <c r="GQ71" s="235">
        <f t="shared" si="89"/>
        <v>0</v>
      </c>
      <c r="GR71" s="235">
        <f t="shared" si="90"/>
        <v>0</v>
      </c>
      <c r="GS71" s="235" t="str">
        <f t="shared" si="91"/>
        <v/>
      </c>
      <c r="GT71" s="236"/>
      <c r="GU71" s="237" t="str">
        <f t="shared" si="92"/>
        <v/>
      </c>
      <c r="GV71" s="237" t="str">
        <f t="shared" si="93"/>
        <v/>
      </c>
      <c r="GW71" s="238" t="str">
        <f t="shared" si="94"/>
        <v/>
      </c>
      <c r="GX71" s="238" t="str">
        <f t="shared" si="95"/>
        <v/>
      </c>
      <c r="GY71" s="239"/>
      <c r="GZ71" s="240" t="str">
        <f t="shared" si="96"/>
        <v/>
      </c>
      <c r="HA71" s="235" t="str">
        <f t="shared" si="97"/>
        <v/>
      </c>
      <c r="HB71" s="235" t="str">
        <f t="shared" si="98"/>
        <v/>
      </c>
      <c r="HC71" s="235" t="str">
        <f t="shared" si="99"/>
        <v/>
      </c>
      <c r="HD71" s="235" t="str">
        <f t="shared" si="100"/>
        <v/>
      </c>
      <c r="HE71" s="235" t="str">
        <f t="shared" si="101"/>
        <v/>
      </c>
      <c r="HF71" s="188"/>
      <c r="HG71" s="235" t="str">
        <f t="shared" si="102"/>
        <v/>
      </c>
      <c r="HH71" s="235">
        <f t="shared" si="103"/>
        <v>0</v>
      </c>
      <c r="HI71" s="235">
        <f t="shared" si="103"/>
        <v>0</v>
      </c>
      <c r="HJ71" s="235">
        <f t="shared" si="103"/>
        <v>0</v>
      </c>
      <c r="HK71" s="188"/>
      <c r="HL71" s="235" t="str">
        <f t="shared" si="104"/>
        <v/>
      </c>
      <c r="HM71" s="235">
        <f t="shared" si="105"/>
        <v>0</v>
      </c>
      <c r="HN71" s="235">
        <f t="shared" si="105"/>
        <v>0</v>
      </c>
      <c r="HO71" s="235">
        <f t="shared" si="105"/>
        <v>0</v>
      </c>
      <c r="HP71" s="188"/>
      <c r="HQ71" s="235" t="str">
        <f t="shared" si="106"/>
        <v/>
      </c>
      <c r="HR71" s="235">
        <f t="shared" si="107"/>
        <v>0</v>
      </c>
      <c r="HS71" s="235">
        <f t="shared" si="107"/>
        <v>0</v>
      </c>
      <c r="HT71" s="235">
        <f t="shared" si="107"/>
        <v>0</v>
      </c>
      <c r="HU71" s="162"/>
      <c r="HV71" s="1622"/>
      <c r="HW71" s="1619"/>
      <c r="HX71" s="1619"/>
      <c r="HY71" s="1619"/>
      <c r="HZ71" s="1619"/>
      <c r="IA71" s="1619"/>
      <c r="IB71" s="1619"/>
      <c r="IC71" s="1623"/>
      <c r="ID71" s="162"/>
    </row>
    <row r="72" spans="1:238" ht="21.75" customHeight="1" x14ac:dyDescent="0.25">
      <c r="A72" s="377" t="str">
        <f t="shared" si="36"/>
        <v/>
      </c>
      <c r="B72" s="188">
        <v>46</v>
      </c>
      <c r="C72" s="167"/>
      <c r="D72" s="606"/>
      <c r="E72" s="606"/>
      <c r="F72" s="373"/>
      <c r="G72" s="373"/>
      <c r="H72" s="224" t="str">
        <f t="shared" si="37"/>
        <v/>
      </c>
      <c r="I72" s="373"/>
      <c r="J72" s="930"/>
      <c r="K72" s="373"/>
      <c r="L72" s="370"/>
      <c r="M72" s="371"/>
      <c r="N72" s="371"/>
      <c r="O72" s="371"/>
      <c r="P72" s="372"/>
      <c r="Q72" s="609"/>
      <c r="R72" s="609"/>
      <c r="S72" s="610"/>
      <c r="T72" s="371"/>
      <c r="U72" s="371"/>
      <c r="V72" s="188"/>
      <c r="W72" s="370"/>
      <c r="X72" s="371"/>
      <c r="Y72" s="371"/>
      <c r="Z72" s="611"/>
      <c r="AA72" s="896"/>
      <c r="AB72" s="370"/>
      <c r="AC72" s="371"/>
      <c r="AD72" s="371"/>
      <c r="AE72" s="371"/>
      <c r="AF72" s="896"/>
      <c r="AG72" s="370"/>
      <c r="AH72" s="371"/>
      <c r="AI72" s="371"/>
      <c r="AJ72" s="371"/>
      <c r="AK72" s="896"/>
      <c r="AL72" s="370"/>
      <c r="AM72" s="371"/>
      <c r="AN72" s="371"/>
      <c r="AO72" s="372"/>
      <c r="AP72" s="370"/>
      <c r="AQ72" s="371"/>
      <c r="AR72" s="371"/>
      <c r="AS72" s="371"/>
      <c r="AT72" s="613"/>
      <c r="AU72" s="188"/>
      <c r="AV72" s="256">
        <f t="shared" si="117"/>
        <v>0</v>
      </c>
      <c r="AW72" s="257">
        <f t="shared" si="118"/>
        <v>0</v>
      </c>
      <c r="AX72" s="258">
        <f t="shared" si="119"/>
        <v>0</v>
      </c>
      <c r="AY72" s="259">
        <f t="shared" si="120"/>
        <v>0</v>
      </c>
      <c r="AZ72" s="231" t="str">
        <f t="shared" si="38"/>
        <v/>
      </c>
      <c r="BA72" s="232">
        <f t="shared" si="39"/>
        <v>0</v>
      </c>
      <c r="BB72" s="249">
        <f t="shared" si="121"/>
        <v>0</v>
      </c>
      <c r="BC72" s="231">
        <f t="shared" si="40"/>
        <v>0</v>
      </c>
      <c r="BD72" s="231">
        <f t="shared" si="41"/>
        <v>0</v>
      </c>
      <c r="BE72" s="260"/>
      <c r="BF72" s="235">
        <f t="shared" si="42"/>
        <v>0</v>
      </c>
      <c r="BG72" s="235">
        <f t="shared" si="43"/>
        <v>0</v>
      </c>
      <c r="BH72" s="235">
        <f t="shared" si="44"/>
        <v>0</v>
      </c>
      <c r="BI72" s="380"/>
      <c r="BJ72" s="235">
        <f t="shared" si="7"/>
        <v>0</v>
      </c>
      <c r="BK72" s="235">
        <f t="shared" si="45"/>
        <v>0</v>
      </c>
      <c r="BL72" s="235" t="str">
        <f t="shared" si="46"/>
        <v/>
      </c>
      <c r="BM72" s="236"/>
      <c r="BN72" s="237" t="str">
        <f t="shared" si="122"/>
        <v/>
      </c>
      <c r="BO72" s="237" t="str">
        <f t="shared" si="123"/>
        <v/>
      </c>
      <c r="BP72" s="238" t="str">
        <f t="shared" si="124"/>
        <v/>
      </c>
      <c r="BQ72" s="238" t="str">
        <f t="shared" si="125"/>
        <v/>
      </c>
      <c r="BR72" s="254"/>
      <c r="BS72" s="252" t="str">
        <f t="shared" si="126"/>
        <v/>
      </c>
      <c r="BT72" s="244" t="str">
        <f t="shared" si="127"/>
        <v/>
      </c>
      <c r="BU72" s="244" t="str">
        <f t="shared" si="128"/>
        <v/>
      </c>
      <c r="BV72" s="244" t="str">
        <f t="shared" si="129"/>
        <v/>
      </c>
      <c r="BW72" s="244" t="str">
        <f t="shared" si="130"/>
        <v/>
      </c>
      <c r="BX72" s="244" t="str">
        <f t="shared" si="131"/>
        <v/>
      </c>
      <c r="BY72" s="244" t="str">
        <f t="shared" si="132"/>
        <v/>
      </c>
      <c r="BZ72" s="244" t="str">
        <f t="shared" si="133"/>
        <v/>
      </c>
      <c r="CA72" s="244" t="str">
        <f t="shared" si="134"/>
        <v/>
      </c>
      <c r="CB72" s="253" t="str">
        <f t="shared" si="135"/>
        <v/>
      </c>
      <c r="CC72" s="188"/>
      <c r="CD72" s="244" t="str">
        <f t="shared" si="22"/>
        <v/>
      </c>
      <c r="CE72" s="235">
        <f t="shared" si="47"/>
        <v>0</v>
      </c>
      <c r="CF72" s="235">
        <f t="shared" si="47"/>
        <v>0</v>
      </c>
      <c r="CG72" s="235">
        <f t="shared" si="47"/>
        <v>0</v>
      </c>
      <c r="CH72" s="188"/>
      <c r="CI72" s="244" t="str">
        <f t="shared" si="23"/>
        <v/>
      </c>
      <c r="CJ72" s="235">
        <f t="shared" si="48"/>
        <v>0</v>
      </c>
      <c r="CK72" s="235">
        <f t="shared" si="48"/>
        <v>0</v>
      </c>
      <c r="CL72" s="235">
        <f t="shared" si="48"/>
        <v>0</v>
      </c>
      <c r="CM72" s="188"/>
      <c r="CN72" s="244" t="str">
        <f t="shared" si="24"/>
        <v/>
      </c>
      <c r="CO72" s="235">
        <f t="shared" si="49"/>
        <v>0</v>
      </c>
      <c r="CP72" s="235">
        <f t="shared" si="49"/>
        <v>0</v>
      </c>
      <c r="CQ72" s="235">
        <f t="shared" si="49"/>
        <v>0</v>
      </c>
      <c r="CR72" s="188"/>
      <c r="CS72" s="244" t="str">
        <f t="shared" si="25"/>
        <v/>
      </c>
      <c r="CT72" s="235">
        <f t="shared" si="50"/>
        <v>0</v>
      </c>
      <c r="CU72" s="235">
        <f t="shared" si="50"/>
        <v>0</v>
      </c>
      <c r="CV72" s="235">
        <f t="shared" si="50"/>
        <v>0</v>
      </c>
      <c r="CW72" s="188"/>
      <c r="CX72" s="244" t="str">
        <f t="shared" si="27"/>
        <v/>
      </c>
      <c r="CY72" s="235">
        <f t="shared" si="51"/>
        <v>0</v>
      </c>
      <c r="CZ72" s="235">
        <f t="shared" si="51"/>
        <v>0</v>
      </c>
      <c r="DA72" s="235">
        <f t="shared" si="51"/>
        <v>0</v>
      </c>
      <c r="DB72" s="188"/>
      <c r="DC72" s="370"/>
      <c r="DD72" s="1086"/>
      <c r="DE72" s="372"/>
      <c r="DF72" s="370"/>
      <c r="DG72" s="1086"/>
      <c r="DH72" s="372"/>
      <c r="DI72" s="370"/>
      <c r="DJ72" s="1086"/>
      <c r="DK72" s="372"/>
      <c r="DL72" s="370"/>
      <c r="DM72" s="1086"/>
      <c r="DN72" s="372"/>
      <c r="DO72" s="370"/>
      <c r="DP72" s="370"/>
      <c r="DQ72" s="243">
        <f t="shared" si="108"/>
        <v>0</v>
      </c>
      <c r="DR72" s="244">
        <f t="shared" si="109"/>
        <v>0</v>
      </c>
      <c r="DS72" s="235">
        <f t="shared" si="54"/>
        <v>0</v>
      </c>
      <c r="DT72" s="244" t="str">
        <f t="shared" si="110"/>
        <v/>
      </c>
      <c r="DU72" s="42" t="str">
        <f t="shared" si="55"/>
        <v/>
      </c>
      <c r="DV72" s="42" t="str">
        <f t="shared" si="56"/>
        <v/>
      </c>
      <c r="DW72" s="42" t="str">
        <f t="shared" si="57"/>
        <v/>
      </c>
      <c r="DX72" s="162"/>
      <c r="DY72" s="42" t="str">
        <f t="shared" si="58"/>
        <v/>
      </c>
      <c r="DZ72" s="42" t="str">
        <f t="shared" si="59"/>
        <v/>
      </c>
      <c r="EA72" s="42" t="str">
        <f t="shared" si="60"/>
        <v/>
      </c>
      <c r="EB72" s="162"/>
      <c r="EC72" s="930"/>
      <c r="ED72" s="188"/>
      <c r="EE72" s="245">
        <f t="shared" si="61"/>
        <v>0</v>
      </c>
      <c r="EF72" s="189"/>
      <c r="EG72" s="245">
        <f t="shared" si="62"/>
        <v>0</v>
      </c>
      <c r="EH72" s="189"/>
      <c r="EI72" s="246" t="str">
        <f t="shared" si="63"/>
        <v/>
      </c>
      <c r="EJ72" s="247" t="str">
        <f t="shared" si="29"/>
        <v/>
      </c>
      <c r="EK72" s="248" t="str">
        <f t="shared" si="30"/>
        <v/>
      </c>
      <c r="EL72" s="248" t="str">
        <f t="shared" si="31"/>
        <v/>
      </c>
      <c r="EM72" s="248" t="str">
        <f t="shared" si="32"/>
        <v/>
      </c>
      <c r="EN72" s="248" t="str">
        <f t="shared" si="64"/>
        <v/>
      </c>
      <c r="EO72" s="248" t="str">
        <f t="shared" si="33"/>
        <v/>
      </c>
      <c r="EP72" s="189"/>
      <c r="EQ72" s="248" t="str">
        <f t="shared" si="65"/>
        <v/>
      </c>
      <c r="ER72" s="248" t="str">
        <f t="shared" si="66"/>
        <v/>
      </c>
      <c r="ES72" s="248" t="str">
        <f t="shared" si="67"/>
        <v/>
      </c>
      <c r="ET72" s="248" t="str">
        <f t="shared" si="68"/>
        <v/>
      </c>
      <c r="EU72" s="248" t="str">
        <f t="shared" si="69"/>
        <v/>
      </c>
      <c r="EV72" s="248" t="str">
        <f t="shared" si="69"/>
        <v/>
      </c>
      <c r="EW72" s="189"/>
      <c r="EX72" s="248" t="str">
        <f t="shared" si="70"/>
        <v/>
      </c>
      <c r="EY72" s="248" t="str">
        <f t="shared" si="71"/>
        <v/>
      </c>
      <c r="EZ72" s="248" t="str">
        <f t="shared" si="72"/>
        <v/>
      </c>
      <c r="FA72" s="248" t="str">
        <f t="shared" si="73"/>
        <v/>
      </c>
      <c r="FB72" s="248" t="str">
        <f t="shared" si="113"/>
        <v/>
      </c>
      <c r="FC72" s="248" t="str">
        <f t="shared" si="113"/>
        <v/>
      </c>
      <c r="FD72" s="189"/>
      <c r="FE72" s="248" t="str">
        <f t="shared" si="74"/>
        <v/>
      </c>
      <c r="FF72" s="248" t="str">
        <f t="shared" si="75"/>
        <v/>
      </c>
      <c r="FG72" s="248" t="str">
        <f t="shared" si="76"/>
        <v/>
      </c>
      <c r="FH72" s="248" t="str">
        <f t="shared" si="77"/>
        <v/>
      </c>
      <c r="FI72" s="248" t="str">
        <f t="shared" si="114"/>
        <v/>
      </c>
      <c r="FJ72" s="248" t="str">
        <f t="shared" si="114"/>
        <v/>
      </c>
      <c r="FK72" s="189"/>
      <c r="FL72" s="370"/>
      <c r="FM72" s="371"/>
      <c r="FN72" s="371"/>
      <c r="FO72" s="611"/>
      <c r="FP72" s="896"/>
      <c r="FQ72" s="370"/>
      <c r="FR72" s="371"/>
      <c r="FS72" s="371"/>
      <c r="FT72" s="611"/>
      <c r="FU72" s="896"/>
      <c r="FV72" s="370"/>
      <c r="FW72" s="371"/>
      <c r="FX72" s="371"/>
      <c r="FY72" s="611"/>
      <c r="FZ72" s="896"/>
      <c r="GA72" s="613"/>
      <c r="GB72" s="189"/>
      <c r="GC72" s="227">
        <f t="shared" si="78"/>
        <v>0</v>
      </c>
      <c r="GD72" s="228">
        <f t="shared" si="79"/>
        <v>0</v>
      </c>
      <c r="GE72" s="229">
        <f t="shared" si="80"/>
        <v>0</v>
      </c>
      <c r="GF72" s="230">
        <f t="shared" si="80"/>
        <v>0</v>
      </c>
      <c r="GG72" s="231" t="str">
        <f t="shared" si="81"/>
        <v/>
      </c>
      <c r="GH72" s="232">
        <f t="shared" si="82"/>
        <v>0</v>
      </c>
      <c r="GI72" s="227">
        <f t="shared" si="83"/>
        <v>0</v>
      </c>
      <c r="GJ72" s="233">
        <f t="shared" si="84"/>
        <v>0</v>
      </c>
      <c r="GK72" s="233">
        <f t="shared" si="85"/>
        <v>0</v>
      </c>
      <c r="GL72" s="234"/>
      <c r="GM72" s="235">
        <f t="shared" si="86"/>
        <v>0</v>
      </c>
      <c r="GN72" s="235">
        <f t="shared" si="87"/>
        <v>0</v>
      </c>
      <c r="GO72" s="235" t="str">
        <f t="shared" si="88"/>
        <v/>
      </c>
      <c r="GP72" s="380"/>
      <c r="GQ72" s="235">
        <f t="shared" si="89"/>
        <v>0</v>
      </c>
      <c r="GR72" s="235">
        <f t="shared" si="90"/>
        <v>0</v>
      </c>
      <c r="GS72" s="235" t="str">
        <f t="shared" si="91"/>
        <v/>
      </c>
      <c r="GT72" s="236"/>
      <c r="GU72" s="237" t="str">
        <f t="shared" si="92"/>
        <v/>
      </c>
      <c r="GV72" s="237" t="str">
        <f t="shared" si="93"/>
        <v/>
      </c>
      <c r="GW72" s="238" t="str">
        <f t="shared" si="94"/>
        <v/>
      </c>
      <c r="GX72" s="238" t="str">
        <f t="shared" si="95"/>
        <v/>
      </c>
      <c r="GY72" s="239"/>
      <c r="GZ72" s="240" t="str">
        <f t="shared" si="96"/>
        <v/>
      </c>
      <c r="HA72" s="235" t="str">
        <f t="shared" si="97"/>
        <v/>
      </c>
      <c r="HB72" s="235" t="str">
        <f t="shared" si="98"/>
        <v/>
      </c>
      <c r="HC72" s="235" t="str">
        <f t="shared" si="99"/>
        <v/>
      </c>
      <c r="HD72" s="235" t="str">
        <f t="shared" si="100"/>
        <v/>
      </c>
      <c r="HE72" s="235" t="str">
        <f t="shared" si="101"/>
        <v/>
      </c>
      <c r="HF72" s="188"/>
      <c r="HG72" s="235" t="str">
        <f t="shared" si="102"/>
        <v/>
      </c>
      <c r="HH72" s="235">
        <f t="shared" si="103"/>
        <v>0</v>
      </c>
      <c r="HI72" s="235">
        <f t="shared" si="103"/>
        <v>0</v>
      </c>
      <c r="HJ72" s="235">
        <f t="shared" si="103"/>
        <v>0</v>
      </c>
      <c r="HK72" s="188"/>
      <c r="HL72" s="235" t="str">
        <f t="shared" si="104"/>
        <v/>
      </c>
      <c r="HM72" s="235">
        <f t="shared" si="105"/>
        <v>0</v>
      </c>
      <c r="HN72" s="235">
        <f t="shared" si="105"/>
        <v>0</v>
      </c>
      <c r="HO72" s="235">
        <f t="shared" si="105"/>
        <v>0</v>
      </c>
      <c r="HP72" s="188"/>
      <c r="HQ72" s="235" t="str">
        <f t="shared" si="106"/>
        <v/>
      </c>
      <c r="HR72" s="235">
        <f t="shared" si="107"/>
        <v>0</v>
      </c>
      <c r="HS72" s="235">
        <f t="shared" si="107"/>
        <v>0</v>
      </c>
      <c r="HT72" s="235">
        <f t="shared" si="107"/>
        <v>0</v>
      </c>
      <c r="HU72" s="162"/>
      <c r="HV72" s="1622"/>
      <c r="HW72" s="1619"/>
      <c r="HX72" s="1619"/>
      <c r="HY72" s="1619"/>
      <c r="HZ72" s="1619"/>
      <c r="IA72" s="1619"/>
      <c r="IB72" s="1619"/>
      <c r="IC72" s="1623"/>
      <c r="ID72" s="162"/>
    </row>
    <row r="73" spans="1:238" ht="21.75" customHeight="1" x14ac:dyDescent="0.25">
      <c r="A73" s="377" t="str">
        <f t="shared" si="36"/>
        <v/>
      </c>
      <c r="B73" s="188">
        <v>47</v>
      </c>
      <c r="C73" s="167"/>
      <c r="D73" s="606" t="str">
        <f t="shared" si="111"/>
        <v/>
      </c>
      <c r="E73" s="606" t="str">
        <f t="shared" si="112"/>
        <v/>
      </c>
      <c r="F73" s="373"/>
      <c r="G73" s="373"/>
      <c r="H73" s="224" t="str">
        <f t="shared" si="37"/>
        <v/>
      </c>
      <c r="I73" s="930"/>
      <c r="J73" s="930"/>
      <c r="K73" s="373"/>
      <c r="L73" s="370"/>
      <c r="M73" s="371"/>
      <c r="N73" s="371"/>
      <c r="O73" s="371"/>
      <c r="P73" s="372"/>
      <c r="Q73" s="609"/>
      <c r="R73" s="609"/>
      <c r="S73" s="610"/>
      <c r="T73" s="371"/>
      <c r="U73" s="371"/>
      <c r="V73" s="188"/>
      <c r="W73" s="370"/>
      <c r="X73" s="371"/>
      <c r="Y73" s="371"/>
      <c r="Z73" s="611"/>
      <c r="AA73" s="896"/>
      <c r="AB73" s="370"/>
      <c r="AC73" s="371"/>
      <c r="AD73" s="371"/>
      <c r="AE73" s="371"/>
      <c r="AF73" s="896"/>
      <c r="AG73" s="370"/>
      <c r="AH73" s="371"/>
      <c r="AI73" s="371"/>
      <c r="AJ73" s="371"/>
      <c r="AK73" s="896"/>
      <c r="AL73" s="370"/>
      <c r="AM73" s="371"/>
      <c r="AN73" s="371"/>
      <c r="AO73" s="372"/>
      <c r="AP73" s="370"/>
      <c r="AQ73" s="371"/>
      <c r="AR73" s="371"/>
      <c r="AS73" s="371"/>
      <c r="AT73" s="613"/>
      <c r="AU73" s="188"/>
      <c r="AV73" s="256">
        <f t="shared" si="117"/>
        <v>0</v>
      </c>
      <c r="AW73" s="257">
        <f t="shared" si="118"/>
        <v>0</v>
      </c>
      <c r="AX73" s="258">
        <f t="shared" si="119"/>
        <v>0</v>
      </c>
      <c r="AY73" s="259">
        <f t="shared" si="120"/>
        <v>0</v>
      </c>
      <c r="AZ73" s="231" t="str">
        <f t="shared" si="38"/>
        <v/>
      </c>
      <c r="BA73" s="232">
        <f t="shared" si="39"/>
        <v>0</v>
      </c>
      <c r="BB73" s="249">
        <f t="shared" si="121"/>
        <v>0</v>
      </c>
      <c r="BC73" s="231">
        <f t="shared" si="40"/>
        <v>0</v>
      </c>
      <c r="BD73" s="231">
        <f t="shared" si="41"/>
        <v>0</v>
      </c>
      <c r="BE73" s="260"/>
      <c r="BF73" s="235">
        <f t="shared" si="42"/>
        <v>0</v>
      </c>
      <c r="BG73" s="235">
        <f t="shared" si="43"/>
        <v>0</v>
      </c>
      <c r="BH73" s="235">
        <f t="shared" si="44"/>
        <v>0</v>
      </c>
      <c r="BI73" s="380"/>
      <c r="BJ73" s="235">
        <f t="shared" si="7"/>
        <v>0</v>
      </c>
      <c r="BK73" s="235">
        <f t="shared" si="45"/>
        <v>0</v>
      </c>
      <c r="BL73" s="235" t="str">
        <f t="shared" si="46"/>
        <v/>
      </c>
      <c r="BM73" s="236"/>
      <c r="BN73" s="237" t="str">
        <f t="shared" si="122"/>
        <v/>
      </c>
      <c r="BO73" s="237" t="str">
        <f t="shared" si="123"/>
        <v/>
      </c>
      <c r="BP73" s="238" t="str">
        <f t="shared" si="124"/>
        <v/>
      </c>
      <c r="BQ73" s="238" t="str">
        <f t="shared" si="125"/>
        <v/>
      </c>
      <c r="BR73" s="254"/>
      <c r="BS73" s="252" t="str">
        <f t="shared" si="126"/>
        <v/>
      </c>
      <c r="BT73" s="244" t="str">
        <f t="shared" si="127"/>
        <v/>
      </c>
      <c r="BU73" s="244" t="str">
        <f t="shared" si="128"/>
        <v/>
      </c>
      <c r="BV73" s="244" t="str">
        <f t="shared" si="129"/>
        <v/>
      </c>
      <c r="BW73" s="244" t="str">
        <f t="shared" si="130"/>
        <v/>
      </c>
      <c r="BX73" s="244" t="str">
        <f t="shared" si="131"/>
        <v/>
      </c>
      <c r="BY73" s="244" t="str">
        <f t="shared" si="132"/>
        <v/>
      </c>
      <c r="BZ73" s="244" t="str">
        <f t="shared" si="133"/>
        <v/>
      </c>
      <c r="CA73" s="244" t="str">
        <f t="shared" si="134"/>
        <v/>
      </c>
      <c r="CB73" s="253" t="str">
        <f t="shared" si="135"/>
        <v/>
      </c>
      <c r="CC73" s="188"/>
      <c r="CD73" s="244" t="str">
        <f t="shared" si="22"/>
        <v/>
      </c>
      <c r="CE73" s="235">
        <f t="shared" si="47"/>
        <v>0</v>
      </c>
      <c r="CF73" s="235">
        <f t="shared" si="47"/>
        <v>0</v>
      </c>
      <c r="CG73" s="235">
        <f t="shared" si="47"/>
        <v>0</v>
      </c>
      <c r="CH73" s="188"/>
      <c r="CI73" s="244" t="str">
        <f t="shared" si="23"/>
        <v/>
      </c>
      <c r="CJ73" s="235">
        <f t="shared" si="48"/>
        <v>0</v>
      </c>
      <c r="CK73" s="235">
        <f t="shared" si="48"/>
        <v>0</v>
      </c>
      <c r="CL73" s="235">
        <f t="shared" si="48"/>
        <v>0</v>
      </c>
      <c r="CM73" s="188"/>
      <c r="CN73" s="244" t="str">
        <f t="shared" si="24"/>
        <v/>
      </c>
      <c r="CO73" s="235">
        <f t="shared" si="49"/>
        <v>0</v>
      </c>
      <c r="CP73" s="235">
        <f t="shared" si="49"/>
        <v>0</v>
      </c>
      <c r="CQ73" s="235">
        <f t="shared" si="49"/>
        <v>0</v>
      </c>
      <c r="CR73" s="188"/>
      <c r="CS73" s="244" t="str">
        <f t="shared" si="25"/>
        <v/>
      </c>
      <c r="CT73" s="235">
        <f t="shared" si="50"/>
        <v>0</v>
      </c>
      <c r="CU73" s="235">
        <f t="shared" si="50"/>
        <v>0</v>
      </c>
      <c r="CV73" s="235">
        <f t="shared" si="50"/>
        <v>0</v>
      </c>
      <c r="CW73" s="188"/>
      <c r="CX73" s="244" t="str">
        <f t="shared" si="27"/>
        <v/>
      </c>
      <c r="CY73" s="235">
        <f t="shared" si="51"/>
        <v>0</v>
      </c>
      <c r="CZ73" s="235">
        <f t="shared" si="51"/>
        <v>0</v>
      </c>
      <c r="DA73" s="235">
        <f t="shared" si="51"/>
        <v>0</v>
      </c>
      <c r="DB73" s="188"/>
      <c r="DC73" s="370"/>
      <c r="DD73" s="1086"/>
      <c r="DE73" s="372"/>
      <c r="DF73" s="370"/>
      <c r="DG73" s="1086"/>
      <c r="DH73" s="372"/>
      <c r="DI73" s="370"/>
      <c r="DJ73" s="1086"/>
      <c r="DK73" s="372"/>
      <c r="DL73" s="370"/>
      <c r="DM73" s="1086"/>
      <c r="DN73" s="372"/>
      <c r="DO73" s="370"/>
      <c r="DP73" s="370"/>
      <c r="DQ73" s="243">
        <f t="shared" si="108"/>
        <v>0</v>
      </c>
      <c r="DR73" s="244">
        <f t="shared" si="109"/>
        <v>0</v>
      </c>
      <c r="DS73" s="235">
        <f t="shared" si="54"/>
        <v>0</v>
      </c>
      <c r="DT73" s="244" t="str">
        <f t="shared" si="110"/>
        <v/>
      </c>
      <c r="DU73" s="42" t="str">
        <f t="shared" si="55"/>
        <v/>
      </c>
      <c r="DV73" s="42" t="str">
        <f t="shared" si="56"/>
        <v/>
      </c>
      <c r="DW73" s="42" t="str">
        <f t="shared" si="57"/>
        <v/>
      </c>
      <c r="DX73" s="162"/>
      <c r="DY73" s="42" t="str">
        <f t="shared" si="58"/>
        <v/>
      </c>
      <c r="DZ73" s="42" t="str">
        <f t="shared" si="59"/>
        <v/>
      </c>
      <c r="EA73" s="42" t="str">
        <f t="shared" si="60"/>
        <v/>
      </c>
      <c r="EB73" s="162"/>
      <c r="EC73" s="930"/>
      <c r="ED73" s="188"/>
      <c r="EE73" s="245">
        <f t="shared" si="61"/>
        <v>0</v>
      </c>
      <c r="EF73" s="189"/>
      <c r="EG73" s="245">
        <f t="shared" si="62"/>
        <v>0</v>
      </c>
      <c r="EH73" s="189"/>
      <c r="EI73" s="246" t="str">
        <f t="shared" si="63"/>
        <v/>
      </c>
      <c r="EJ73" s="247" t="str">
        <f t="shared" si="29"/>
        <v/>
      </c>
      <c r="EK73" s="248" t="str">
        <f t="shared" si="30"/>
        <v/>
      </c>
      <c r="EL73" s="248" t="str">
        <f t="shared" si="31"/>
        <v/>
      </c>
      <c r="EM73" s="248" t="str">
        <f t="shared" si="32"/>
        <v/>
      </c>
      <c r="EN73" s="248" t="str">
        <f t="shared" si="64"/>
        <v/>
      </c>
      <c r="EO73" s="248" t="str">
        <f t="shared" si="33"/>
        <v/>
      </c>
      <c r="EP73" s="189"/>
      <c r="EQ73" s="248" t="str">
        <f t="shared" si="65"/>
        <v/>
      </c>
      <c r="ER73" s="248" t="str">
        <f t="shared" si="66"/>
        <v/>
      </c>
      <c r="ES73" s="248" t="str">
        <f t="shared" si="67"/>
        <v/>
      </c>
      <c r="ET73" s="248" t="str">
        <f t="shared" si="68"/>
        <v/>
      </c>
      <c r="EU73" s="248" t="str">
        <f t="shared" si="69"/>
        <v/>
      </c>
      <c r="EV73" s="248" t="str">
        <f t="shared" si="69"/>
        <v/>
      </c>
      <c r="EW73" s="189"/>
      <c r="EX73" s="248" t="str">
        <f t="shared" si="70"/>
        <v/>
      </c>
      <c r="EY73" s="248" t="str">
        <f t="shared" si="71"/>
        <v/>
      </c>
      <c r="EZ73" s="248" t="str">
        <f t="shared" si="72"/>
        <v/>
      </c>
      <c r="FA73" s="248" t="str">
        <f t="shared" si="73"/>
        <v/>
      </c>
      <c r="FB73" s="248" t="str">
        <f t="shared" si="113"/>
        <v/>
      </c>
      <c r="FC73" s="248" t="str">
        <f t="shared" si="113"/>
        <v/>
      </c>
      <c r="FD73" s="189"/>
      <c r="FE73" s="248" t="str">
        <f t="shared" si="74"/>
        <v/>
      </c>
      <c r="FF73" s="248" t="str">
        <f t="shared" si="75"/>
        <v/>
      </c>
      <c r="FG73" s="248" t="str">
        <f t="shared" si="76"/>
        <v/>
      </c>
      <c r="FH73" s="248" t="str">
        <f t="shared" si="77"/>
        <v/>
      </c>
      <c r="FI73" s="248" t="str">
        <f t="shared" si="114"/>
        <v/>
      </c>
      <c r="FJ73" s="248" t="str">
        <f t="shared" si="114"/>
        <v/>
      </c>
      <c r="FK73" s="189"/>
      <c r="FL73" s="370"/>
      <c r="FM73" s="371"/>
      <c r="FN73" s="371"/>
      <c r="FO73" s="611"/>
      <c r="FP73" s="896"/>
      <c r="FQ73" s="370"/>
      <c r="FR73" s="371"/>
      <c r="FS73" s="371"/>
      <c r="FT73" s="611"/>
      <c r="FU73" s="896"/>
      <c r="FV73" s="370"/>
      <c r="FW73" s="371"/>
      <c r="FX73" s="371"/>
      <c r="FY73" s="611"/>
      <c r="FZ73" s="896"/>
      <c r="GA73" s="613"/>
      <c r="GB73" s="189"/>
      <c r="GC73" s="227">
        <f t="shared" si="78"/>
        <v>0</v>
      </c>
      <c r="GD73" s="228">
        <f t="shared" si="79"/>
        <v>0</v>
      </c>
      <c r="GE73" s="229">
        <f t="shared" si="80"/>
        <v>0</v>
      </c>
      <c r="GF73" s="230">
        <f t="shared" si="80"/>
        <v>0</v>
      </c>
      <c r="GG73" s="231" t="str">
        <f t="shared" si="81"/>
        <v/>
      </c>
      <c r="GH73" s="232">
        <f t="shared" si="82"/>
        <v>0</v>
      </c>
      <c r="GI73" s="227">
        <f t="shared" si="83"/>
        <v>0</v>
      </c>
      <c r="GJ73" s="233">
        <f t="shared" si="84"/>
        <v>0</v>
      </c>
      <c r="GK73" s="233">
        <f t="shared" si="85"/>
        <v>0</v>
      </c>
      <c r="GL73" s="234"/>
      <c r="GM73" s="235">
        <f t="shared" si="86"/>
        <v>0</v>
      </c>
      <c r="GN73" s="235">
        <f t="shared" si="87"/>
        <v>0</v>
      </c>
      <c r="GO73" s="235" t="str">
        <f t="shared" si="88"/>
        <v/>
      </c>
      <c r="GP73" s="380"/>
      <c r="GQ73" s="235">
        <f t="shared" si="89"/>
        <v>0</v>
      </c>
      <c r="GR73" s="235">
        <f t="shared" si="90"/>
        <v>0</v>
      </c>
      <c r="GS73" s="235" t="str">
        <f t="shared" si="91"/>
        <v/>
      </c>
      <c r="GT73" s="236"/>
      <c r="GU73" s="237" t="str">
        <f t="shared" si="92"/>
        <v/>
      </c>
      <c r="GV73" s="237" t="str">
        <f t="shared" si="93"/>
        <v/>
      </c>
      <c r="GW73" s="238" t="str">
        <f t="shared" si="94"/>
        <v/>
      </c>
      <c r="GX73" s="238" t="str">
        <f t="shared" si="95"/>
        <v/>
      </c>
      <c r="GY73" s="239"/>
      <c r="GZ73" s="240" t="str">
        <f t="shared" si="96"/>
        <v/>
      </c>
      <c r="HA73" s="235" t="str">
        <f t="shared" si="97"/>
        <v/>
      </c>
      <c r="HB73" s="235" t="str">
        <f t="shared" si="98"/>
        <v/>
      </c>
      <c r="HC73" s="235" t="str">
        <f t="shared" si="99"/>
        <v/>
      </c>
      <c r="HD73" s="235" t="str">
        <f t="shared" si="100"/>
        <v/>
      </c>
      <c r="HE73" s="235" t="str">
        <f t="shared" si="101"/>
        <v/>
      </c>
      <c r="HF73" s="188"/>
      <c r="HG73" s="235" t="str">
        <f t="shared" si="102"/>
        <v/>
      </c>
      <c r="HH73" s="235">
        <f t="shared" si="103"/>
        <v>0</v>
      </c>
      <c r="HI73" s="235">
        <f t="shared" si="103"/>
        <v>0</v>
      </c>
      <c r="HJ73" s="235">
        <f t="shared" si="103"/>
        <v>0</v>
      </c>
      <c r="HK73" s="188"/>
      <c r="HL73" s="235" t="str">
        <f t="shared" si="104"/>
        <v/>
      </c>
      <c r="HM73" s="235">
        <f t="shared" si="105"/>
        <v>0</v>
      </c>
      <c r="HN73" s="235">
        <f t="shared" si="105"/>
        <v>0</v>
      </c>
      <c r="HO73" s="235">
        <f t="shared" si="105"/>
        <v>0</v>
      </c>
      <c r="HP73" s="188"/>
      <c r="HQ73" s="235" t="str">
        <f t="shared" si="106"/>
        <v/>
      </c>
      <c r="HR73" s="235">
        <f t="shared" si="107"/>
        <v>0</v>
      </c>
      <c r="HS73" s="235">
        <f t="shared" si="107"/>
        <v>0</v>
      </c>
      <c r="HT73" s="235">
        <f t="shared" si="107"/>
        <v>0</v>
      </c>
      <c r="HU73" s="162"/>
      <c r="HV73" s="1622"/>
      <c r="HW73" s="1619"/>
      <c r="HX73" s="1619"/>
      <c r="HY73" s="1619"/>
      <c r="HZ73" s="1619"/>
      <c r="IA73" s="1619"/>
      <c r="IB73" s="1619"/>
      <c r="IC73" s="1623"/>
      <c r="ID73" s="162"/>
    </row>
    <row r="74" spans="1:238" ht="21.75" customHeight="1" x14ac:dyDescent="0.25">
      <c r="A74" s="377" t="str">
        <f t="shared" si="36"/>
        <v/>
      </c>
      <c r="B74" s="188">
        <v>48</v>
      </c>
      <c r="C74" s="167"/>
      <c r="D74" s="606" t="str">
        <f t="shared" si="111"/>
        <v/>
      </c>
      <c r="E74" s="606" t="str">
        <f t="shared" si="112"/>
        <v/>
      </c>
      <c r="F74" s="373"/>
      <c r="G74" s="373"/>
      <c r="H74" s="224" t="str">
        <f t="shared" si="37"/>
        <v/>
      </c>
      <c r="I74" s="930"/>
      <c r="J74" s="930"/>
      <c r="K74" s="373"/>
      <c r="L74" s="370"/>
      <c r="M74" s="371"/>
      <c r="N74" s="371"/>
      <c r="O74" s="371"/>
      <c r="P74" s="372"/>
      <c r="Q74" s="609"/>
      <c r="R74" s="609"/>
      <c r="S74" s="610"/>
      <c r="T74" s="371"/>
      <c r="U74" s="371"/>
      <c r="V74" s="188"/>
      <c r="W74" s="370"/>
      <c r="X74" s="371"/>
      <c r="Y74" s="371"/>
      <c r="Z74" s="611"/>
      <c r="AA74" s="896"/>
      <c r="AB74" s="370"/>
      <c r="AC74" s="371"/>
      <c r="AD74" s="371"/>
      <c r="AE74" s="371"/>
      <c r="AF74" s="896"/>
      <c r="AG74" s="370"/>
      <c r="AH74" s="371"/>
      <c r="AI74" s="371"/>
      <c r="AJ74" s="371"/>
      <c r="AK74" s="896"/>
      <c r="AL74" s="370"/>
      <c r="AM74" s="371"/>
      <c r="AN74" s="371"/>
      <c r="AO74" s="372"/>
      <c r="AP74" s="370"/>
      <c r="AQ74" s="371"/>
      <c r="AR74" s="371"/>
      <c r="AS74" s="371"/>
      <c r="AT74" s="613"/>
      <c r="AU74" s="188"/>
      <c r="AV74" s="256">
        <f t="shared" si="117"/>
        <v>0</v>
      </c>
      <c r="AW74" s="257">
        <f t="shared" si="118"/>
        <v>0</v>
      </c>
      <c r="AX74" s="258">
        <f t="shared" si="119"/>
        <v>0</v>
      </c>
      <c r="AY74" s="259">
        <f t="shared" si="120"/>
        <v>0</v>
      </c>
      <c r="AZ74" s="231" t="str">
        <f t="shared" si="38"/>
        <v/>
      </c>
      <c r="BA74" s="232">
        <f t="shared" si="39"/>
        <v>0</v>
      </c>
      <c r="BB74" s="249">
        <f t="shared" si="121"/>
        <v>0</v>
      </c>
      <c r="BC74" s="231">
        <f t="shared" si="40"/>
        <v>0</v>
      </c>
      <c r="BD74" s="231">
        <f t="shared" si="41"/>
        <v>0</v>
      </c>
      <c r="BE74" s="260"/>
      <c r="BF74" s="235">
        <f t="shared" si="42"/>
        <v>0</v>
      </c>
      <c r="BG74" s="235">
        <f t="shared" si="43"/>
        <v>0</v>
      </c>
      <c r="BH74" s="235">
        <f t="shared" si="44"/>
        <v>0</v>
      </c>
      <c r="BI74" s="380"/>
      <c r="BJ74" s="235">
        <f t="shared" si="7"/>
        <v>0</v>
      </c>
      <c r="BK74" s="235">
        <f t="shared" si="45"/>
        <v>0</v>
      </c>
      <c r="BL74" s="235" t="str">
        <f t="shared" si="46"/>
        <v/>
      </c>
      <c r="BM74" s="236"/>
      <c r="BN74" s="237" t="str">
        <f t="shared" si="122"/>
        <v/>
      </c>
      <c r="BO74" s="237" t="str">
        <f t="shared" si="123"/>
        <v/>
      </c>
      <c r="BP74" s="238" t="str">
        <f t="shared" si="124"/>
        <v/>
      </c>
      <c r="BQ74" s="238" t="str">
        <f t="shared" si="125"/>
        <v/>
      </c>
      <c r="BR74" s="254"/>
      <c r="BS74" s="252" t="str">
        <f t="shared" si="126"/>
        <v/>
      </c>
      <c r="BT74" s="244" t="str">
        <f t="shared" si="127"/>
        <v/>
      </c>
      <c r="BU74" s="244" t="str">
        <f t="shared" si="128"/>
        <v/>
      </c>
      <c r="BV74" s="244" t="str">
        <f t="shared" si="129"/>
        <v/>
      </c>
      <c r="BW74" s="244" t="str">
        <f t="shared" si="130"/>
        <v/>
      </c>
      <c r="BX74" s="244" t="str">
        <f t="shared" si="131"/>
        <v/>
      </c>
      <c r="BY74" s="244" t="str">
        <f t="shared" si="132"/>
        <v/>
      </c>
      <c r="BZ74" s="244" t="str">
        <f t="shared" si="133"/>
        <v/>
      </c>
      <c r="CA74" s="244" t="str">
        <f t="shared" si="134"/>
        <v/>
      </c>
      <c r="CB74" s="253" t="str">
        <f t="shared" si="135"/>
        <v/>
      </c>
      <c r="CC74" s="188"/>
      <c r="CD74" s="244" t="str">
        <f t="shared" si="22"/>
        <v/>
      </c>
      <c r="CE74" s="235">
        <f t="shared" si="47"/>
        <v>0</v>
      </c>
      <c r="CF74" s="235">
        <f t="shared" si="47"/>
        <v>0</v>
      </c>
      <c r="CG74" s="235">
        <f t="shared" si="47"/>
        <v>0</v>
      </c>
      <c r="CH74" s="188"/>
      <c r="CI74" s="244" t="str">
        <f t="shared" si="23"/>
        <v/>
      </c>
      <c r="CJ74" s="235">
        <f t="shared" si="48"/>
        <v>0</v>
      </c>
      <c r="CK74" s="235">
        <f t="shared" si="48"/>
        <v>0</v>
      </c>
      <c r="CL74" s="235">
        <f t="shared" si="48"/>
        <v>0</v>
      </c>
      <c r="CM74" s="188"/>
      <c r="CN74" s="244" t="str">
        <f t="shared" si="24"/>
        <v/>
      </c>
      <c r="CO74" s="235">
        <f t="shared" si="49"/>
        <v>0</v>
      </c>
      <c r="CP74" s="235">
        <f t="shared" si="49"/>
        <v>0</v>
      </c>
      <c r="CQ74" s="235">
        <f t="shared" si="49"/>
        <v>0</v>
      </c>
      <c r="CR74" s="188"/>
      <c r="CS74" s="244" t="str">
        <f t="shared" si="25"/>
        <v/>
      </c>
      <c r="CT74" s="235">
        <f t="shared" si="50"/>
        <v>0</v>
      </c>
      <c r="CU74" s="235">
        <f t="shared" si="50"/>
        <v>0</v>
      </c>
      <c r="CV74" s="235">
        <f t="shared" si="50"/>
        <v>0</v>
      </c>
      <c r="CW74" s="188"/>
      <c r="CX74" s="244" t="str">
        <f t="shared" si="27"/>
        <v/>
      </c>
      <c r="CY74" s="235">
        <f t="shared" si="51"/>
        <v>0</v>
      </c>
      <c r="CZ74" s="235">
        <f t="shared" si="51"/>
        <v>0</v>
      </c>
      <c r="DA74" s="235">
        <f t="shared" si="51"/>
        <v>0</v>
      </c>
      <c r="DB74" s="188"/>
      <c r="DC74" s="370"/>
      <c r="DD74" s="1086"/>
      <c r="DE74" s="372"/>
      <c r="DF74" s="370"/>
      <c r="DG74" s="1086"/>
      <c r="DH74" s="372"/>
      <c r="DI74" s="370"/>
      <c r="DJ74" s="1086"/>
      <c r="DK74" s="372"/>
      <c r="DL74" s="370"/>
      <c r="DM74" s="1086"/>
      <c r="DN74" s="372"/>
      <c r="DO74" s="370"/>
      <c r="DP74" s="370"/>
      <c r="DQ74" s="243">
        <f t="shared" si="108"/>
        <v>0</v>
      </c>
      <c r="DR74" s="244">
        <f t="shared" si="109"/>
        <v>0</v>
      </c>
      <c r="DS74" s="235">
        <f t="shared" si="54"/>
        <v>0</v>
      </c>
      <c r="DT74" s="244" t="str">
        <f t="shared" si="110"/>
        <v/>
      </c>
      <c r="DU74" s="42" t="str">
        <f t="shared" si="55"/>
        <v/>
      </c>
      <c r="DV74" s="42" t="str">
        <f t="shared" si="56"/>
        <v/>
      </c>
      <c r="DW74" s="42" t="str">
        <f t="shared" si="57"/>
        <v/>
      </c>
      <c r="DX74" s="162"/>
      <c r="DY74" s="42" t="str">
        <f t="shared" si="58"/>
        <v/>
      </c>
      <c r="DZ74" s="42" t="str">
        <f t="shared" si="59"/>
        <v/>
      </c>
      <c r="EA74" s="42" t="str">
        <f t="shared" si="60"/>
        <v/>
      </c>
      <c r="EB74" s="162"/>
      <c r="EC74" s="930"/>
      <c r="ED74" s="188"/>
      <c r="EE74" s="245">
        <f t="shared" si="61"/>
        <v>0</v>
      </c>
      <c r="EF74" s="189"/>
      <c r="EG74" s="245">
        <f t="shared" si="62"/>
        <v>0</v>
      </c>
      <c r="EH74" s="189"/>
      <c r="EI74" s="246" t="str">
        <f t="shared" si="63"/>
        <v/>
      </c>
      <c r="EJ74" s="247" t="str">
        <f t="shared" si="29"/>
        <v/>
      </c>
      <c r="EK74" s="248" t="str">
        <f t="shared" si="30"/>
        <v/>
      </c>
      <c r="EL74" s="248" t="str">
        <f t="shared" si="31"/>
        <v/>
      </c>
      <c r="EM74" s="248" t="str">
        <f t="shared" si="32"/>
        <v/>
      </c>
      <c r="EN74" s="248" t="str">
        <f t="shared" si="64"/>
        <v/>
      </c>
      <c r="EO74" s="248" t="str">
        <f t="shared" si="33"/>
        <v/>
      </c>
      <c r="EP74" s="189"/>
      <c r="EQ74" s="248" t="str">
        <f t="shared" si="65"/>
        <v/>
      </c>
      <c r="ER74" s="248" t="str">
        <f t="shared" si="66"/>
        <v/>
      </c>
      <c r="ES74" s="248" t="str">
        <f t="shared" si="67"/>
        <v/>
      </c>
      <c r="ET74" s="248" t="str">
        <f t="shared" si="68"/>
        <v/>
      </c>
      <c r="EU74" s="248" t="str">
        <f t="shared" si="69"/>
        <v/>
      </c>
      <c r="EV74" s="248" t="str">
        <f t="shared" si="69"/>
        <v/>
      </c>
      <c r="EW74" s="189"/>
      <c r="EX74" s="248" t="str">
        <f t="shared" si="70"/>
        <v/>
      </c>
      <c r="EY74" s="248" t="str">
        <f t="shared" si="71"/>
        <v/>
      </c>
      <c r="EZ74" s="248" t="str">
        <f t="shared" si="72"/>
        <v/>
      </c>
      <c r="FA74" s="248" t="str">
        <f t="shared" si="73"/>
        <v/>
      </c>
      <c r="FB74" s="248" t="str">
        <f t="shared" si="113"/>
        <v/>
      </c>
      <c r="FC74" s="248" t="str">
        <f t="shared" si="113"/>
        <v/>
      </c>
      <c r="FD74" s="189"/>
      <c r="FE74" s="248" t="str">
        <f t="shared" si="74"/>
        <v/>
      </c>
      <c r="FF74" s="248" t="str">
        <f t="shared" si="75"/>
        <v/>
      </c>
      <c r="FG74" s="248" t="str">
        <f t="shared" si="76"/>
        <v/>
      </c>
      <c r="FH74" s="248" t="str">
        <f t="shared" si="77"/>
        <v/>
      </c>
      <c r="FI74" s="248" t="str">
        <f t="shared" si="114"/>
        <v/>
      </c>
      <c r="FJ74" s="248" t="str">
        <f t="shared" si="114"/>
        <v/>
      </c>
      <c r="FK74" s="189"/>
      <c r="FL74" s="370"/>
      <c r="FM74" s="371"/>
      <c r="FN74" s="371"/>
      <c r="FO74" s="611"/>
      <c r="FP74" s="896"/>
      <c r="FQ74" s="370"/>
      <c r="FR74" s="371"/>
      <c r="FS74" s="371"/>
      <c r="FT74" s="611"/>
      <c r="FU74" s="896"/>
      <c r="FV74" s="370"/>
      <c r="FW74" s="371"/>
      <c r="FX74" s="371"/>
      <c r="FY74" s="611"/>
      <c r="FZ74" s="896"/>
      <c r="GA74" s="613"/>
      <c r="GB74" s="189"/>
      <c r="GC74" s="227">
        <f t="shared" si="78"/>
        <v>0</v>
      </c>
      <c r="GD74" s="228">
        <f t="shared" si="79"/>
        <v>0</v>
      </c>
      <c r="GE74" s="229">
        <f t="shared" si="80"/>
        <v>0</v>
      </c>
      <c r="GF74" s="230">
        <f t="shared" si="80"/>
        <v>0</v>
      </c>
      <c r="GG74" s="231" t="str">
        <f t="shared" si="81"/>
        <v/>
      </c>
      <c r="GH74" s="232">
        <f t="shared" si="82"/>
        <v>0</v>
      </c>
      <c r="GI74" s="227">
        <f t="shared" si="83"/>
        <v>0</v>
      </c>
      <c r="GJ74" s="233">
        <f t="shared" si="84"/>
        <v>0</v>
      </c>
      <c r="GK74" s="233">
        <f t="shared" si="85"/>
        <v>0</v>
      </c>
      <c r="GL74" s="234"/>
      <c r="GM74" s="235">
        <f t="shared" si="86"/>
        <v>0</v>
      </c>
      <c r="GN74" s="235">
        <f t="shared" si="87"/>
        <v>0</v>
      </c>
      <c r="GO74" s="235" t="str">
        <f t="shared" si="88"/>
        <v/>
      </c>
      <c r="GP74" s="380"/>
      <c r="GQ74" s="235">
        <f t="shared" si="89"/>
        <v>0</v>
      </c>
      <c r="GR74" s="235">
        <f t="shared" si="90"/>
        <v>0</v>
      </c>
      <c r="GS74" s="235" t="str">
        <f t="shared" si="91"/>
        <v/>
      </c>
      <c r="GT74" s="236"/>
      <c r="GU74" s="237" t="str">
        <f t="shared" si="92"/>
        <v/>
      </c>
      <c r="GV74" s="237" t="str">
        <f t="shared" si="93"/>
        <v/>
      </c>
      <c r="GW74" s="238" t="str">
        <f t="shared" si="94"/>
        <v/>
      </c>
      <c r="GX74" s="238" t="str">
        <f t="shared" si="95"/>
        <v/>
      </c>
      <c r="GY74" s="239"/>
      <c r="GZ74" s="240" t="str">
        <f t="shared" si="96"/>
        <v/>
      </c>
      <c r="HA74" s="235" t="str">
        <f t="shared" si="97"/>
        <v/>
      </c>
      <c r="HB74" s="235" t="str">
        <f t="shared" si="98"/>
        <v/>
      </c>
      <c r="HC74" s="235" t="str">
        <f t="shared" si="99"/>
        <v/>
      </c>
      <c r="HD74" s="235" t="str">
        <f t="shared" si="100"/>
        <v/>
      </c>
      <c r="HE74" s="235" t="str">
        <f t="shared" si="101"/>
        <v/>
      </c>
      <c r="HF74" s="188"/>
      <c r="HG74" s="235" t="str">
        <f t="shared" si="102"/>
        <v/>
      </c>
      <c r="HH74" s="235">
        <f t="shared" si="103"/>
        <v>0</v>
      </c>
      <c r="HI74" s="235">
        <f t="shared" si="103"/>
        <v>0</v>
      </c>
      <c r="HJ74" s="235">
        <f t="shared" si="103"/>
        <v>0</v>
      </c>
      <c r="HK74" s="188"/>
      <c r="HL74" s="235" t="str">
        <f t="shared" si="104"/>
        <v/>
      </c>
      <c r="HM74" s="235">
        <f t="shared" si="105"/>
        <v>0</v>
      </c>
      <c r="HN74" s="235">
        <f t="shared" si="105"/>
        <v>0</v>
      </c>
      <c r="HO74" s="235">
        <f t="shared" si="105"/>
        <v>0</v>
      </c>
      <c r="HP74" s="188"/>
      <c r="HQ74" s="235" t="str">
        <f t="shared" si="106"/>
        <v/>
      </c>
      <c r="HR74" s="235">
        <f t="shared" si="107"/>
        <v>0</v>
      </c>
      <c r="HS74" s="235">
        <f t="shared" si="107"/>
        <v>0</v>
      </c>
      <c r="HT74" s="235">
        <f t="shared" si="107"/>
        <v>0</v>
      </c>
      <c r="HU74" s="162"/>
      <c r="HV74" s="1622"/>
      <c r="HW74" s="1619"/>
      <c r="HX74" s="1619"/>
      <c r="HY74" s="1619"/>
      <c r="HZ74" s="1619"/>
      <c r="IA74" s="1619"/>
      <c r="IB74" s="1619"/>
      <c r="IC74" s="1623"/>
      <c r="ID74" s="162"/>
    </row>
    <row r="75" spans="1:238" ht="21.75" customHeight="1" x14ac:dyDescent="0.25">
      <c r="A75" s="377" t="str">
        <f t="shared" si="36"/>
        <v/>
      </c>
      <c r="B75" s="188">
        <v>49</v>
      </c>
      <c r="C75" s="165"/>
      <c r="D75" s="606" t="str">
        <f t="shared" si="111"/>
        <v/>
      </c>
      <c r="E75" s="606" t="str">
        <f t="shared" si="112"/>
        <v/>
      </c>
      <c r="F75" s="373"/>
      <c r="G75" s="373"/>
      <c r="H75" s="224" t="str">
        <f t="shared" si="37"/>
        <v/>
      </c>
      <c r="I75" s="930"/>
      <c r="J75" s="930"/>
      <c r="K75" s="373"/>
      <c r="L75" s="370"/>
      <c r="M75" s="371"/>
      <c r="N75" s="371"/>
      <c r="O75" s="371"/>
      <c r="P75" s="372"/>
      <c r="Q75" s="609"/>
      <c r="R75" s="609"/>
      <c r="S75" s="610"/>
      <c r="T75" s="371"/>
      <c r="U75" s="371"/>
      <c r="V75" s="188"/>
      <c r="W75" s="370"/>
      <c r="X75" s="371"/>
      <c r="Y75" s="371"/>
      <c r="Z75" s="611"/>
      <c r="AA75" s="896"/>
      <c r="AB75" s="370"/>
      <c r="AC75" s="371"/>
      <c r="AD75" s="371"/>
      <c r="AE75" s="371"/>
      <c r="AF75" s="896"/>
      <c r="AG75" s="370"/>
      <c r="AH75" s="371"/>
      <c r="AI75" s="371"/>
      <c r="AJ75" s="371"/>
      <c r="AK75" s="896"/>
      <c r="AL75" s="370"/>
      <c r="AM75" s="371"/>
      <c r="AN75" s="371"/>
      <c r="AO75" s="372"/>
      <c r="AP75" s="370"/>
      <c r="AQ75" s="371"/>
      <c r="AR75" s="371"/>
      <c r="AS75" s="371"/>
      <c r="AT75" s="613"/>
      <c r="AU75" s="188"/>
      <c r="AV75" s="256">
        <f t="shared" si="117"/>
        <v>0</v>
      </c>
      <c r="AW75" s="257">
        <f t="shared" si="118"/>
        <v>0</v>
      </c>
      <c r="AX75" s="258">
        <f t="shared" si="119"/>
        <v>0</v>
      </c>
      <c r="AY75" s="259">
        <f t="shared" si="120"/>
        <v>0</v>
      </c>
      <c r="AZ75" s="231" t="str">
        <f t="shared" si="38"/>
        <v/>
      </c>
      <c r="BA75" s="232">
        <f t="shared" si="39"/>
        <v>0</v>
      </c>
      <c r="BB75" s="249">
        <f t="shared" si="121"/>
        <v>0</v>
      </c>
      <c r="BC75" s="231">
        <f t="shared" si="40"/>
        <v>0</v>
      </c>
      <c r="BD75" s="231">
        <f t="shared" si="41"/>
        <v>0</v>
      </c>
      <c r="BE75" s="260"/>
      <c r="BF75" s="235">
        <f t="shared" si="42"/>
        <v>0</v>
      </c>
      <c r="BG75" s="235">
        <f t="shared" si="43"/>
        <v>0</v>
      </c>
      <c r="BH75" s="235">
        <f t="shared" si="44"/>
        <v>0</v>
      </c>
      <c r="BI75" s="380"/>
      <c r="BJ75" s="235">
        <f t="shared" si="7"/>
        <v>0</v>
      </c>
      <c r="BK75" s="235">
        <f t="shared" si="45"/>
        <v>0</v>
      </c>
      <c r="BL75" s="235" t="str">
        <f t="shared" si="46"/>
        <v/>
      </c>
      <c r="BM75" s="236"/>
      <c r="BN75" s="237" t="str">
        <f t="shared" si="122"/>
        <v/>
      </c>
      <c r="BO75" s="237" t="str">
        <f t="shared" si="123"/>
        <v/>
      </c>
      <c r="BP75" s="238" t="str">
        <f t="shared" si="124"/>
        <v/>
      </c>
      <c r="BQ75" s="238" t="str">
        <f t="shared" si="125"/>
        <v/>
      </c>
      <c r="BR75" s="254"/>
      <c r="BS75" s="252" t="str">
        <f t="shared" si="126"/>
        <v/>
      </c>
      <c r="BT75" s="244" t="str">
        <f t="shared" si="127"/>
        <v/>
      </c>
      <c r="BU75" s="244" t="str">
        <f t="shared" si="128"/>
        <v/>
      </c>
      <c r="BV75" s="244" t="str">
        <f t="shared" si="129"/>
        <v/>
      </c>
      <c r="BW75" s="244" t="str">
        <f t="shared" si="130"/>
        <v/>
      </c>
      <c r="BX75" s="244" t="str">
        <f t="shared" si="131"/>
        <v/>
      </c>
      <c r="BY75" s="244" t="str">
        <f t="shared" si="132"/>
        <v/>
      </c>
      <c r="BZ75" s="244" t="str">
        <f t="shared" si="133"/>
        <v/>
      </c>
      <c r="CA75" s="244" t="str">
        <f t="shared" si="134"/>
        <v/>
      </c>
      <c r="CB75" s="253" t="str">
        <f t="shared" si="135"/>
        <v/>
      </c>
      <c r="CC75" s="188"/>
      <c r="CD75" s="244" t="str">
        <f t="shared" si="22"/>
        <v/>
      </c>
      <c r="CE75" s="235">
        <f t="shared" si="47"/>
        <v>0</v>
      </c>
      <c r="CF75" s="235">
        <f t="shared" si="47"/>
        <v>0</v>
      </c>
      <c r="CG75" s="235">
        <f t="shared" si="47"/>
        <v>0</v>
      </c>
      <c r="CH75" s="188"/>
      <c r="CI75" s="244" t="str">
        <f t="shared" si="23"/>
        <v/>
      </c>
      <c r="CJ75" s="235">
        <f t="shared" si="48"/>
        <v>0</v>
      </c>
      <c r="CK75" s="235">
        <f t="shared" si="48"/>
        <v>0</v>
      </c>
      <c r="CL75" s="235">
        <f t="shared" si="48"/>
        <v>0</v>
      </c>
      <c r="CM75" s="188"/>
      <c r="CN75" s="244" t="str">
        <f t="shared" si="24"/>
        <v/>
      </c>
      <c r="CO75" s="235">
        <f t="shared" si="49"/>
        <v>0</v>
      </c>
      <c r="CP75" s="235">
        <f t="shared" si="49"/>
        <v>0</v>
      </c>
      <c r="CQ75" s="235">
        <f t="shared" si="49"/>
        <v>0</v>
      </c>
      <c r="CR75" s="188"/>
      <c r="CS75" s="244" t="str">
        <f t="shared" si="25"/>
        <v/>
      </c>
      <c r="CT75" s="235">
        <f t="shared" si="50"/>
        <v>0</v>
      </c>
      <c r="CU75" s="235">
        <f t="shared" si="50"/>
        <v>0</v>
      </c>
      <c r="CV75" s="235">
        <f t="shared" si="50"/>
        <v>0</v>
      </c>
      <c r="CW75" s="188"/>
      <c r="CX75" s="244" t="str">
        <f t="shared" si="27"/>
        <v/>
      </c>
      <c r="CY75" s="235">
        <f t="shared" si="51"/>
        <v>0</v>
      </c>
      <c r="CZ75" s="235">
        <f t="shared" si="51"/>
        <v>0</v>
      </c>
      <c r="DA75" s="235">
        <f t="shared" si="51"/>
        <v>0</v>
      </c>
      <c r="DB75" s="188"/>
      <c r="DC75" s="370"/>
      <c r="DD75" s="1086"/>
      <c r="DE75" s="372"/>
      <c r="DF75" s="370"/>
      <c r="DG75" s="1086"/>
      <c r="DH75" s="372"/>
      <c r="DI75" s="370"/>
      <c r="DJ75" s="1086"/>
      <c r="DK75" s="372"/>
      <c r="DL75" s="370"/>
      <c r="DM75" s="1086"/>
      <c r="DN75" s="372"/>
      <c r="DO75" s="370"/>
      <c r="DP75" s="370"/>
      <c r="DQ75" s="243">
        <f t="shared" si="108"/>
        <v>0</v>
      </c>
      <c r="DR75" s="244">
        <f t="shared" si="109"/>
        <v>0</v>
      </c>
      <c r="DS75" s="235">
        <f t="shared" si="54"/>
        <v>0</v>
      </c>
      <c r="DT75" s="244" t="str">
        <f t="shared" si="110"/>
        <v/>
      </c>
      <c r="DU75" s="42" t="str">
        <f t="shared" si="55"/>
        <v/>
      </c>
      <c r="DV75" s="42" t="str">
        <f t="shared" si="56"/>
        <v/>
      </c>
      <c r="DW75" s="42" t="str">
        <f t="shared" si="57"/>
        <v/>
      </c>
      <c r="DX75" s="162"/>
      <c r="DY75" s="42" t="str">
        <f t="shared" si="58"/>
        <v/>
      </c>
      <c r="DZ75" s="42" t="str">
        <f t="shared" si="59"/>
        <v/>
      </c>
      <c r="EA75" s="42" t="str">
        <f t="shared" si="60"/>
        <v/>
      </c>
      <c r="EB75" s="162"/>
      <c r="EC75" s="930"/>
      <c r="ED75" s="188"/>
      <c r="EE75" s="245">
        <f t="shared" si="61"/>
        <v>0</v>
      </c>
      <c r="EF75" s="189"/>
      <c r="EG75" s="245">
        <f t="shared" si="62"/>
        <v>0</v>
      </c>
      <c r="EH75" s="189"/>
      <c r="EI75" s="246" t="str">
        <f t="shared" si="63"/>
        <v/>
      </c>
      <c r="EJ75" s="247" t="str">
        <f t="shared" si="29"/>
        <v/>
      </c>
      <c r="EK75" s="248" t="str">
        <f t="shared" si="30"/>
        <v/>
      </c>
      <c r="EL75" s="248" t="str">
        <f t="shared" si="31"/>
        <v/>
      </c>
      <c r="EM75" s="248" t="str">
        <f t="shared" si="32"/>
        <v/>
      </c>
      <c r="EN75" s="248" t="str">
        <f t="shared" si="64"/>
        <v/>
      </c>
      <c r="EO75" s="248" t="str">
        <f t="shared" si="33"/>
        <v/>
      </c>
      <c r="EP75" s="189"/>
      <c r="EQ75" s="248" t="str">
        <f t="shared" si="65"/>
        <v/>
      </c>
      <c r="ER75" s="248" t="str">
        <f t="shared" si="66"/>
        <v/>
      </c>
      <c r="ES75" s="248" t="str">
        <f t="shared" si="67"/>
        <v/>
      </c>
      <c r="ET75" s="248" t="str">
        <f t="shared" si="68"/>
        <v/>
      </c>
      <c r="EU75" s="248" t="str">
        <f t="shared" si="69"/>
        <v/>
      </c>
      <c r="EV75" s="248" t="str">
        <f t="shared" si="69"/>
        <v/>
      </c>
      <c r="EW75" s="189"/>
      <c r="EX75" s="248" t="str">
        <f t="shared" si="70"/>
        <v/>
      </c>
      <c r="EY75" s="248" t="str">
        <f t="shared" si="71"/>
        <v/>
      </c>
      <c r="EZ75" s="248" t="str">
        <f t="shared" si="72"/>
        <v/>
      </c>
      <c r="FA75" s="248" t="str">
        <f t="shared" si="73"/>
        <v/>
      </c>
      <c r="FB75" s="248" t="str">
        <f t="shared" si="113"/>
        <v/>
      </c>
      <c r="FC75" s="248" t="str">
        <f t="shared" si="113"/>
        <v/>
      </c>
      <c r="FD75" s="189"/>
      <c r="FE75" s="248" t="str">
        <f t="shared" si="74"/>
        <v/>
      </c>
      <c r="FF75" s="248" t="str">
        <f t="shared" si="75"/>
        <v/>
      </c>
      <c r="FG75" s="248" t="str">
        <f t="shared" si="76"/>
        <v/>
      </c>
      <c r="FH75" s="248" t="str">
        <f t="shared" si="77"/>
        <v/>
      </c>
      <c r="FI75" s="248" t="str">
        <f t="shared" si="114"/>
        <v/>
      </c>
      <c r="FJ75" s="248" t="str">
        <f t="shared" si="114"/>
        <v/>
      </c>
      <c r="FK75" s="189"/>
      <c r="FL75" s="370"/>
      <c r="FM75" s="371"/>
      <c r="FN75" s="371"/>
      <c r="FO75" s="611"/>
      <c r="FP75" s="896"/>
      <c r="FQ75" s="370"/>
      <c r="FR75" s="371"/>
      <c r="FS75" s="371"/>
      <c r="FT75" s="611"/>
      <c r="FU75" s="896"/>
      <c r="FV75" s="370"/>
      <c r="FW75" s="371"/>
      <c r="FX75" s="371"/>
      <c r="FY75" s="611"/>
      <c r="FZ75" s="896"/>
      <c r="GA75" s="613"/>
      <c r="GB75" s="189"/>
      <c r="GC75" s="227">
        <f t="shared" si="78"/>
        <v>0</v>
      </c>
      <c r="GD75" s="228">
        <f t="shared" si="79"/>
        <v>0</v>
      </c>
      <c r="GE75" s="229">
        <f t="shared" si="80"/>
        <v>0</v>
      </c>
      <c r="GF75" s="230">
        <f t="shared" si="80"/>
        <v>0</v>
      </c>
      <c r="GG75" s="231" t="str">
        <f t="shared" si="81"/>
        <v/>
      </c>
      <c r="GH75" s="232">
        <f t="shared" si="82"/>
        <v>0</v>
      </c>
      <c r="GI75" s="227">
        <f t="shared" si="83"/>
        <v>0</v>
      </c>
      <c r="GJ75" s="233">
        <f t="shared" si="84"/>
        <v>0</v>
      </c>
      <c r="GK75" s="233">
        <f t="shared" si="85"/>
        <v>0</v>
      </c>
      <c r="GL75" s="234"/>
      <c r="GM75" s="235">
        <f t="shared" si="86"/>
        <v>0</v>
      </c>
      <c r="GN75" s="235">
        <f t="shared" si="87"/>
        <v>0</v>
      </c>
      <c r="GO75" s="235" t="str">
        <f t="shared" si="88"/>
        <v/>
      </c>
      <c r="GP75" s="380"/>
      <c r="GQ75" s="235">
        <f t="shared" si="89"/>
        <v>0</v>
      </c>
      <c r="GR75" s="235">
        <f t="shared" si="90"/>
        <v>0</v>
      </c>
      <c r="GS75" s="235" t="str">
        <f t="shared" si="91"/>
        <v/>
      </c>
      <c r="GT75" s="236"/>
      <c r="GU75" s="237" t="str">
        <f t="shared" si="92"/>
        <v/>
      </c>
      <c r="GV75" s="237" t="str">
        <f t="shared" si="93"/>
        <v/>
      </c>
      <c r="GW75" s="238" t="str">
        <f t="shared" si="94"/>
        <v/>
      </c>
      <c r="GX75" s="238" t="str">
        <f t="shared" si="95"/>
        <v/>
      </c>
      <c r="GY75" s="239"/>
      <c r="GZ75" s="240" t="str">
        <f t="shared" si="96"/>
        <v/>
      </c>
      <c r="HA75" s="235" t="str">
        <f t="shared" si="97"/>
        <v/>
      </c>
      <c r="HB75" s="235" t="str">
        <f t="shared" si="98"/>
        <v/>
      </c>
      <c r="HC75" s="235" t="str">
        <f t="shared" si="99"/>
        <v/>
      </c>
      <c r="HD75" s="235" t="str">
        <f t="shared" si="100"/>
        <v/>
      </c>
      <c r="HE75" s="235" t="str">
        <f t="shared" si="101"/>
        <v/>
      </c>
      <c r="HF75" s="188"/>
      <c r="HG75" s="235" t="str">
        <f t="shared" si="102"/>
        <v/>
      </c>
      <c r="HH75" s="235">
        <f t="shared" si="103"/>
        <v>0</v>
      </c>
      <c r="HI75" s="235">
        <f t="shared" si="103"/>
        <v>0</v>
      </c>
      <c r="HJ75" s="235">
        <f t="shared" si="103"/>
        <v>0</v>
      </c>
      <c r="HK75" s="188"/>
      <c r="HL75" s="235" t="str">
        <f t="shared" si="104"/>
        <v/>
      </c>
      <c r="HM75" s="235">
        <f t="shared" si="105"/>
        <v>0</v>
      </c>
      <c r="HN75" s="235">
        <f t="shared" si="105"/>
        <v>0</v>
      </c>
      <c r="HO75" s="235">
        <f t="shared" si="105"/>
        <v>0</v>
      </c>
      <c r="HP75" s="188"/>
      <c r="HQ75" s="235" t="str">
        <f t="shared" si="106"/>
        <v/>
      </c>
      <c r="HR75" s="235">
        <f t="shared" si="107"/>
        <v>0</v>
      </c>
      <c r="HS75" s="235">
        <f t="shared" si="107"/>
        <v>0</v>
      </c>
      <c r="HT75" s="235">
        <f t="shared" si="107"/>
        <v>0</v>
      </c>
      <c r="HU75" s="162"/>
      <c r="HV75" s="1622"/>
      <c r="HW75" s="1619"/>
      <c r="HX75" s="1619"/>
      <c r="HY75" s="1619"/>
      <c r="HZ75" s="1619"/>
      <c r="IA75" s="1619"/>
      <c r="IB75" s="1619"/>
      <c r="IC75" s="1623"/>
      <c r="ID75" s="162"/>
    </row>
    <row r="76" spans="1:238" ht="21.75" customHeight="1" x14ac:dyDescent="0.25">
      <c r="A76" s="377" t="str">
        <f t="shared" si="36"/>
        <v/>
      </c>
      <c r="B76" s="188">
        <v>50</v>
      </c>
      <c r="C76" s="608"/>
      <c r="D76" s="606" t="str">
        <f t="shared" si="111"/>
        <v/>
      </c>
      <c r="E76" s="606" t="str">
        <f t="shared" si="112"/>
        <v/>
      </c>
      <c r="F76" s="373"/>
      <c r="G76" s="373"/>
      <c r="H76" s="224" t="str">
        <f t="shared" si="37"/>
        <v/>
      </c>
      <c r="I76" s="930"/>
      <c r="J76" s="930"/>
      <c r="K76" s="930"/>
      <c r="L76" s="370"/>
      <c r="M76" s="371"/>
      <c r="N76" s="371"/>
      <c r="O76" s="371"/>
      <c r="P76" s="372"/>
      <c r="Q76" s="609"/>
      <c r="R76" s="609"/>
      <c r="S76" s="610"/>
      <c r="T76" s="371"/>
      <c r="U76" s="371"/>
      <c r="V76" s="188"/>
      <c r="W76" s="370"/>
      <c r="X76" s="371"/>
      <c r="Y76" s="371"/>
      <c r="Z76" s="611"/>
      <c r="AA76" s="896"/>
      <c r="AB76" s="370"/>
      <c r="AC76" s="371"/>
      <c r="AD76" s="371"/>
      <c r="AE76" s="371"/>
      <c r="AF76" s="896"/>
      <c r="AG76" s="370"/>
      <c r="AH76" s="371"/>
      <c r="AI76" s="371"/>
      <c r="AJ76" s="371"/>
      <c r="AK76" s="896"/>
      <c r="AL76" s="370"/>
      <c r="AM76" s="371"/>
      <c r="AN76" s="371"/>
      <c r="AO76" s="372"/>
      <c r="AP76" s="370"/>
      <c r="AQ76" s="371"/>
      <c r="AR76" s="371"/>
      <c r="AS76" s="371"/>
      <c r="AT76" s="613"/>
      <c r="AU76" s="188"/>
      <c r="AV76" s="256">
        <f t="shared" si="117"/>
        <v>0</v>
      </c>
      <c r="AW76" s="257">
        <f t="shared" si="118"/>
        <v>0</v>
      </c>
      <c r="AX76" s="258">
        <f t="shared" si="119"/>
        <v>0</v>
      </c>
      <c r="AY76" s="259">
        <f t="shared" si="120"/>
        <v>0</v>
      </c>
      <c r="AZ76" s="231" t="str">
        <f t="shared" si="38"/>
        <v/>
      </c>
      <c r="BA76" s="232">
        <f t="shared" si="39"/>
        <v>0</v>
      </c>
      <c r="BB76" s="249">
        <f t="shared" si="121"/>
        <v>0</v>
      </c>
      <c r="BC76" s="231">
        <f t="shared" si="40"/>
        <v>0</v>
      </c>
      <c r="BD76" s="231">
        <f t="shared" si="41"/>
        <v>0</v>
      </c>
      <c r="BE76" s="260"/>
      <c r="BF76" s="235">
        <f t="shared" si="42"/>
        <v>0</v>
      </c>
      <c r="BG76" s="235">
        <f t="shared" si="43"/>
        <v>0</v>
      </c>
      <c r="BH76" s="235">
        <f t="shared" si="44"/>
        <v>0</v>
      </c>
      <c r="BI76" s="380"/>
      <c r="BJ76" s="235">
        <f t="shared" si="7"/>
        <v>0</v>
      </c>
      <c r="BK76" s="235">
        <f t="shared" si="45"/>
        <v>0</v>
      </c>
      <c r="BL76" s="235" t="str">
        <f t="shared" si="46"/>
        <v/>
      </c>
      <c r="BM76" s="236"/>
      <c r="BN76" s="237" t="str">
        <f t="shared" si="122"/>
        <v/>
      </c>
      <c r="BO76" s="237" t="str">
        <f t="shared" si="123"/>
        <v/>
      </c>
      <c r="BP76" s="238" t="str">
        <f t="shared" si="124"/>
        <v/>
      </c>
      <c r="BQ76" s="238" t="str">
        <f t="shared" si="125"/>
        <v/>
      </c>
      <c r="BR76" s="254"/>
      <c r="BS76" s="252" t="str">
        <f t="shared" si="126"/>
        <v/>
      </c>
      <c r="BT76" s="244" t="str">
        <f t="shared" si="127"/>
        <v/>
      </c>
      <c r="BU76" s="244" t="str">
        <f t="shared" si="128"/>
        <v/>
      </c>
      <c r="BV76" s="244" t="str">
        <f t="shared" si="129"/>
        <v/>
      </c>
      <c r="BW76" s="244" t="str">
        <f t="shared" si="130"/>
        <v/>
      </c>
      <c r="BX76" s="244" t="str">
        <f t="shared" si="131"/>
        <v/>
      </c>
      <c r="BY76" s="244" t="str">
        <f t="shared" si="132"/>
        <v/>
      </c>
      <c r="BZ76" s="244" t="str">
        <f t="shared" si="133"/>
        <v/>
      </c>
      <c r="CA76" s="244" t="str">
        <f t="shared" si="134"/>
        <v/>
      </c>
      <c r="CB76" s="253" t="str">
        <f t="shared" si="135"/>
        <v/>
      </c>
      <c r="CC76" s="188"/>
      <c r="CD76" s="244" t="str">
        <f t="shared" si="22"/>
        <v/>
      </c>
      <c r="CE76" s="235">
        <f t="shared" si="47"/>
        <v>0</v>
      </c>
      <c r="CF76" s="235">
        <f t="shared" si="47"/>
        <v>0</v>
      </c>
      <c r="CG76" s="235">
        <f t="shared" si="47"/>
        <v>0</v>
      </c>
      <c r="CH76" s="188"/>
      <c r="CI76" s="244" t="str">
        <f t="shared" si="23"/>
        <v/>
      </c>
      <c r="CJ76" s="235">
        <f t="shared" si="48"/>
        <v>0</v>
      </c>
      <c r="CK76" s="235">
        <f t="shared" si="48"/>
        <v>0</v>
      </c>
      <c r="CL76" s="235">
        <f t="shared" si="48"/>
        <v>0</v>
      </c>
      <c r="CM76" s="188"/>
      <c r="CN76" s="244" t="str">
        <f t="shared" si="24"/>
        <v/>
      </c>
      <c r="CO76" s="235">
        <f t="shared" si="49"/>
        <v>0</v>
      </c>
      <c r="CP76" s="235">
        <f t="shared" si="49"/>
        <v>0</v>
      </c>
      <c r="CQ76" s="235">
        <f t="shared" si="49"/>
        <v>0</v>
      </c>
      <c r="CR76" s="188"/>
      <c r="CS76" s="244" t="str">
        <f t="shared" si="25"/>
        <v/>
      </c>
      <c r="CT76" s="235">
        <f t="shared" si="50"/>
        <v>0</v>
      </c>
      <c r="CU76" s="235">
        <f t="shared" si="50"/>
        <v>0</v>
      </c>
      <c r="CV76" s="235">
        <f t="shared" si="50"/>
        <v>0</v>
      </c>
      <c r="CW76" s="188"/>
      <c r="CX76" s="244" t="str">
        <f t="shared" si="27"/>
        <v/>
      </c>
      <c r="CY76" s="235">
        <f t="shared" si="51"/>
        <v>0</v>
      </c>
      <c r="CZ76" s="235">
        <f t="shared" si="51"/>
        <v>0</v>
      </c>
      <c r="DA76" s="235">
        <f t="shared" si="51"/>
        <v>0</v>
      </c>
      <c r="DB76" s="188"/>
      <c r="DC76" s="370"/>
      <c r="DD76" s="1086"/>
      <c r="DE76" s="372"/>
      <c r="DF76" s="370"/>
      <c r="DG76" s="1086"/>
      <c r="DH76" s="372"/>
      <c r="DI76" s="370"/>
      <c r="DJ76" s="1086"/>
      <c r="DK76" s="372"/>
      <c r="DL76" s="370"/>
      <c r="DM76" s="1086"/>
      <c r="DN76" s="372"/>
      <c r="DO76" s="370"/>
      <c r="DP76" s="370"/>
      <c r="DQ76" s="243">
        <f t="shared" si="108"/>
        <v>0</v>
      </c>
      <c r="DR76" s="244">
        <f t="shared" si="109"/>
        <v>0</v>
      </c>
      <c r="DS76" s="235">
        <f t="shared" si="54"/>
        <v>0</v>
      </c>
      <c r="DT76" s="244" t="str">
        <f t="shared" si="110"/>
        <v/>
      </c>
      <c r="DU76" s="42" t="str">
        <f t="shared" si="55"/>
        <v/>
      </c>
      <c r="DV76" s="42" t="str">
        <f t="shared" si="56"/>
        <v/>
      </c>
      <c r="DW76" s="42" t="str">
        <f t="shared" si="57"/>
        <v/>
      </c>
      <c r="DX76" s="162"/>
      <c r="DY76" s="42" t="str">
        <f t="shared" si="58"/>
        <v/>
      </c>
      <c r="DZ76" s="42" t="str">
        <f t="shared" si="59"/>
        <v/>
      </c>
      <c r="EA76" s="42" t="str">
        <f t="shared" si="60"/>
        <v/>
      </c>
      <c r="EB76" s="162"/>
      <c r="EC76" s="930"/>
      <c r="ED76" s="188"/>
      <c r="EE76" s="245">
        <f t="shared" si="61"/>
        <v>0</v>
      </c>
      <c r="EF76" s="189"/>
      <c r="EG76" s="245">
        <f t="shared" si="62"/>
        <v>0</v>
      </c>
      <c r="EH76" s="189"/>
      <c r="EI76" s="246" t="str">
        <f t="shared" si="63"/>
        <v/>
      </c>
      <c r="EJ76" s="247" t="str">
        <f t="shared" si="29"/>
        <v/>
      </c>
      <c r="EK76" s="248" t="str">
        <f t="shared" si="30"/>
        <v/>
      </c>
      <c r="EL76" s="248" t="str">
        <f t="shared" si="31"/>
        <v/>
      </c>
      <c r="EM76" s="248" t="str">
        <f t="shared" si="32"/>
        <v/>
      </c>
      <c r="EN76" s="248" t="str">
        <f t="shared" si="64"/>
        <v/>
      </c>
      <c r="EO76" s="248" t="str">
        <f t="shared" si="33"/>
        <v/>
      </c>
      <c r="EP76" s="189"/>
      <c r="EQ76" s="248" t="str">
        <f t="shared" si="65"/>
        <v/>
      </c>
      <c r="ER76" s="248" t="str">
        <f t="shared" si="66"/>
        <v/>
      </c>
      <c r="ES76" s="248" t="str">
        <f t="shared" si="67"/>
        <v/>
      </c>
      <c r="ET76" s="248" t="str">
        <f t="shared" si="68"/>
        <v/>
      </c>
      <c r="EU76" s="248" t="str">
        <f t="shared" si="69"/>
        <v/>
      </c>
      <c r="EV76" s="248" t="str">
        <f t="shared" si="69"/>
        <v/>
      </c>
      <c r="EW76" s="189"/>
      <c r="EX76" s="248" t="str">
        <f t="shared" si="70"/>
        <v/>
      </c>
      <c r="EY76" s="248" t="str">
        <f t="shared" si="71"/>
        <v/>
      </c>
      <c r="EZ76" s="248" t="str">
        <f t="shared" si="72"/>
        <v/>
      </c>
      <c r="FA76" s="248" t="str">
        <f t="shared" si="73"/>
        <v/>
      </c>
      <c r="FB76" s="248" t="str">
        <f t="shared" si="113"/>
        <v/>
      </c>
      <c r="FC76" s="248" t="str">
        <f t="shared" si="113"/>
        <v/>
      </c>
      <c r="FD76" s="189"/>
      <c r="FE76" s="248" t="str">
        <f t="shared" si="74"/>
        <v/>
      </c>
      <c r="FF76" s="248" t="str">
        <f t="shared" si="75"/>
        <v/>
      </c>
      <c r="FG76" s="248" t="str">
        <f t="shared" si="76"/>
        <v/>
      </c>
      <c r="FH76" s="248" t="str">
        <f t="shared" si="77"/>
        <v/>
      </c>
      <c r="FI76" s="248" t="str">
        <f t="shared" si="114"/>
        <v/>
      </c>
      <c r="FJ76" s="248" t="str">
        <f t="shared" si="114"/>
        <v/>
      </c>
      <c r="FK76" s="189"/>
      <c r="FL76" s="370"/>
      <c r="FM76" s="371"/>
      <c r="FN76" s="371"/>
      <c r="FO76" s="611"/>
      <c r="FP76" s="896"/>
      <c r="FQ76" s="370"/>
      <c r="FR76" s="371"/>
      <c r="FS76" s="371"/>
      <c r="FT76" s="611"/>
      <c r="FU76" s="896"/>
      <c r="FV76" s="370"/>
      <c r="FW76" s="371"/>
      <c r="FX76" s="371"/>
      <c r="FY76" s="611"/>
      <c r="FZ76" s="896"/>
      <c r="GA76" s="613"/>
      <c r="GB76" s="189"/>
      <c r="GC76" s="227">
        <f t="shared" si="78"/>
        <v>0</v>
      </c>
      <c r="GD76" s="228">
        <f t="shared" si="79"/>
        <v>0</v>
      </c>
      <c r="GE76" s="229">
        <f t="shared" si="80"/>
        <v>0</v>
      </c>
      <c r="GF76" s="230">
        <f t="shared" si="80"/>
        <v>0</v>
      </c>
      <c r="GG76" s="231" t="str">
        <f t="shared" si="81"/>
        <v/>
      </c>
      <c r="GH76" s="232">
        <f t="shared" si="82"/>
        <v>0</v>
      </c>
      <c r="GI76" s="227">
        <f t="shared" si="83"/>
        <v>0</v>
      </c>
      <c r="GJ76" s="233">
        <f t="shared" si="84"/>
        <v>0</v>
      </c>
      <c r="GK76" s="233">
        <f t="shared" si="85"/>
        <v>0</v>
      </c>
      <c r="GL76" s="234"/>
      <c r="GM76" s="235">
        <f t="shared" si="86"/>
        <v>0</v>
      </c>
      <c r="GN76" s="235">
        <f t="shared" si="87"/>
        <v>0</v>
      </c>
      <c r="GO76" s="235" t="str">
        <f t="shared" si="88"/>
        <v/>
      </c>
      <c r="GP76" s="380"/>
      <c r="GQ76" s="235">
        <f t="shared" si="89"/>
        <v>0</v>
      </c>
      <c r="GR76" s="235">
        <f t="shared" si="90"/>
        <v>0</v>
      </c>
      <c r="GS76" s="235" t="str">
        <f t="shared" si="91"/>
        <v/>
      </c>
      <c r="GT76" s="236"/>
      <c r="GU76" s="237" t="str">
        <f t="shared" si="92"/>
        <v/>
      </c>
      <c r="GV76" s="237" t="str">
        <f t="shared" si="93"/>
        <v/>
      </c>
      <c r="GW76" s="238" t="str">
        <f t="shared" si="94"/>
        <v/>
      </c>
      <c r="GX76" s="238" t="str">
        <f t="shared" si="95"/>
        <v/>
      </c>
      <c r="GY76" s="239"/>
      <c r="GZ76" s="240" t="str">
        <f t="shared" si="96"/>
        <v/>
      </c>
      <c r="HA76" s="235" t="str">
        <f t="shared" si="97"/>
        <v/>
      </c>
      <c r="HB76" s="235" t="str">
        <f t="shared" si="98"/>
        <v/>
      </c>
      <c r="HC76" s="235" t="str">
        <f t="shared" si="99"/>
        <v/>
      </c>
      <c r="HD76" s="235" t="str">
        <f t="shared" si="100"/>
        <v/>
      </c>
      <c r="HE76" s="235" t="str">
        <f t="shared" si="101"/>
        <v/>
      </c>
      <c r="HF76" s="188"/>
      <c r="HG76" s="235" t="str">
        <f t="shared" si="102"/>
        <v/>
      </c>
      <c r="HH76" s="235">
        <f t="shared" si="103"/>
        <v>0</v>
      </c>
      <c r="HI76" s="235">
        <f t="shared" si="103"/>
        <v>0</v>
      </c>
      <c r="HJ76" s="235">
        <f t="shared" si="103"/>
        <v>0</v>
      </c>
      <c r="HK76" s="188"/>
      <c r="HL76" s="235" t="str">
        <f t="shared" si="104"/>
        <v/>
      </c>
      <c r="HM76" s="235">
        <f t="shared" si="105"/>
        <v>0</v>
      </c>
      <c r="HN76" s="235">
        <f t="shared" si="105"/>
        <v>0</v>
      </c>
      <c r="HO76" s="235">
        <f t="shared" si="105"/>
        <v>0</v>
      </c>
      <c r="HP76" s="188"/>
      <c r="HQ76" s="235" t="str">
        <f t="shared" si="106"/>
        <v/>
      </c>
      <c r="HR76" s="235">
        <f t="shared" si="107"/>
        <v>0</v>
      </c>
      <c r="HS76" s="235">
        <f t="shared" si="107"/>
        <v>0</v>
      </c>
      <c r="HT76" s="235">
        <f t="shared" si="107"/>
        <v>0</v>
      </c>
      <c r="HU76" s="162"/>
      <c r="HV76" s="1622"/>
      <c r="HW76" s="1619"/>
      <c r="HX76" s="1619"/>
      <c r="HY76" s="1619"/>
      <c r="HZ76" s="1619"/>
      <c r="IA76" s="1619"/>
      <c r="IB76" s="1619"/>
      <c r="IC76" s="1623"/>
      <c r="ID76" s="162"/>
    </row>
    <row r="77" spans="1:238" ht="21.75" customHeight="1" x14ac:dyDescent="0.25">
      <c r="A77" s="377" t="str">
        <f t="shared" si="36"/>
        <v/>
      </c>
      <c r="B77" s="188">
        <v>51</v>
      </c>
      <c r="C77" s="165"/>
      <c r="D77" s="606" t="str">
        <f t="shared" si="111"/>
        <v/>
      </c>
      <c r="E77" s="606" t="str">
        <f t="shared" si="112"/>
        <v/>
      </c>
      <c r="F77" s="373"/>
      <c r="G77" s="373"/>
      <c r="H77" s="224" t="str">
        <f t="shared" si="37"/>
        <v/>
      </c>
      <c r="I77" s="373"/>
      <c r="J77" s="373"/>
      <c r="K77" s="373"/>
      <c r="L77" s="370"/>
      <c r="M77" s="371"/>
      <c r="N77" s="371"/>
      <c r="O77" s="371"/>
      <c r="P77" s="372"/>
      <c r="Q77" s="609"/>
      <c r="R77" s="609"/>
      <c r="S77" s="610"/>
      <c r="T77" s="371"/>
      <c r="U77" s="371"/>
      <c r="V77" s="188"/>
      <c r="W77" s="370"/>
      <c r="X77" s="371"/>
      <c r="Y77" s="371"/>
      <c r="Z77" s="611"/>
      <c r="AA77" s="896"/>
      <c r="AB77" s="370"/>
      <c r="AC77" s="371"/>
      <c r="AD77" s="371"/>
      <c r="AE77" s="371"/>
      <c r="AF77" s="896"/>
      <c r="AG77" s="370"/>
      <c r="AH77" s="371"/>
      <c r="AI77" s="371"/>
      <c r="AJ77" s="371"/>
      <c r="AK77" s="896"/>
      <c r="AL77" s="370"/>
      <c r="AM77" s="371"/>
      <c r="AN77" s="371"/>
      <c r="AO77" s="372"/>
      <c r="AP77" s="370"/>
      <c r="AQ77" s="371"/>
      <c r="AR77" s="371"/>
      <c r="AS77" s="371"/>
      <c r="AT77" s="613"/>
      <c r="AU77" s="188"/>
      <c r="AV77" s="256">
        <f t="shared" si="117"/>
        <v>0</v>
      </c>
      <c r="AW77" s="257">
        <f t="shared" si="118"/>
        <v>0</v>
      </c>
      <c r="AX77" s="258">
        <f t="shared" si="119"/>
        <v>0</v>
      </c>
      <c r="AY77" s="259">
        <f t="shared" si="120"/>
        <v>0</v>
      </c>
      <c r="AZ77" s="231" t="str">
        <f t="shared" si="38"/>
        <v/>
      </c>
      <c r="BA77" s="232">
        <f t="shared" si="39"/>
        <v>0</v>
      </c>
      <c r="BB77" s="249">
        <f t="shared" si="121"/>
        <v>0</v>
      </c>
      <c r="BC77" s="231">
        <f t="shared" si="40"/>
        <v>0</v>
      </c>
      <c r="BD77" s="231">
        <f t="shared" si="41"/>
        <v>0</v>
      </c>
      <c r="BE77" s="260"/>
      <c r="BF77" s="235">
        <f t="shared" si="42"/>
        <v>0</v>
      </c>
      <c r="BG77" s="235">
        <f t="shared" si="43"/>
        <v>0</v>
      </c>
      <c r="BH77" s="235">
        <f t="shared" si="44"/>
        <v>0</v>
      </c>
      <c r="BI77" s="380"/>
      <c r="BJ77" s="235">
        <f t="shared" si="7"/>
        <v>0</v>
      </c>
      <c r="BK77" s="235">
        <f t="shared" si="45"/>
        <v>0</v>
      </c>
      <c r="BL77" s="235" t="str">
        <f t="shared" si="46"/>
        <v/>
      </c>
      <c r="BM77" s="236"/>
      <c r="BN77" s="237" t="str">
        <f t="shared" si="122"/>
        <v/>
      </c>
      <c r="BO77" s="237" t="str">
        <f t="shared" si="123"/>
        <v/>
      </c>
      <c r="BP77" s="238" t="str">
        <f t="shared" si="124"/>
        <v/>
      </c>
      <c r="BQ77" s="238" t="str">
        <f t="shared" si="125"/>
        <v/>
      </c>
      <c r="BR77" s="254"/>
      <c r="BS77" s="252" t="str">
        <f t="shared" si="126"/>
        <v/>
      </c>
      <c r="BT77" s="244" t="str">
        <f t="shared" si="127"/>
        <v/>
      </c>
      <c r="BU77" s="244" t="str">
        <f t="shared" si="128"/>
        <v/>
      </c>
      <c r="BV77" s="244" t="str">
        <f t="shared" si="129"/>
        <v/>
      </c>
      <c r="BW77" s="244" t="str">
        <f t="shared" si="130"/>
        <v/>
      </c>
      <c r="BX77" s="244" t="str">
        <f t="shared" si="131"/>
        <v/>
      </c>
      <c r="BY77" s="244" t="str">
        <f t="shared" si="132"/>
        <v/>
      </c>
      <c r="BZ77" s="244" t="str">
        <f t="shared" si="133"/>
        <v/>
      </c>
      <c r="CA77" s="244" t="str">
        <f t="shared" si="134"/>
        <v/>
      </c>
      <c r="CB77" s="253" t="str">
        <f t="shared" si="135"/>
        <v/>
      </c>
      <c r="CC77" s="188"/>
      <c r="CD77" s="244" t="str">
        <f t="shared" si="22"/>
        <v/>
      </c>
      <c r="CE77" s="235">
        <f t="shared" si="47"/>
        <v>0</v>
      </c>
      <c r="CF77" s="235">
        <f t="shared" si="47"/>
        <v>0</v>
      </c>
      <c r="CG77" s="235">
        <f t="shared" si="47"/>
        <v>0</v>
      </c>
      <c r="CH77" s="188"/>
      <c r="CI77" s="244" t="str">
        <f t="shared" si="23"/>
        <v/>
      </c>
      <c r="CJ77" s="235">
        <f t="shared" si="48"/>
        <v>0</v>
      </c>
      <c r="CK77" s="235">
        <f t="shared" si="48"/>
        <v>0</v>
      </c>
      <c r="CL77" s="235">
        <f t="shared" si="48"/>
        <v>0</v>
      </c>
      <c r="CM77" s="188"/>
      <c r="CN77" s="244" t="str">
        <f t="shared" si="24"/>
        <v/>
      </c>
      <c r="CO77" s="235">
        <f t="shared" si="49"/>
        <v>0</v>
      </c>
      <c r="CP77" s="235">
        <f t="shared" si="49"/>
        <v>0</v>
      </c>
      <c r="CQ77" s="235">
        <f t="shared" si="49"/>
        <v>0</v>
      </c>
      <c r="CR77" s="188"/>
      <c r="CS77" s="244" t="str">
        <f t="shared" si="25"/>
        <v/>
      </c>
      <c r="CT77" s="235">
        <f t="shared" si="50"/>
        <v>0</v>
      </c>
      <c r="CU77" s="235">
        <f t="shared" si="50"/>
        <v>0</v>
      </c>
      <c r="CV77" s="235">
        <f t="shared" si="50"/>
        <v>0</v>
      </c>
      <c r="CW77" s="188"/>
      <c r="CX77" s="244" t="str">
        <f t="shared" si="27"/>
        <v/>
      </c>
      <c r="CY77" s="235">
        <f t="shared" si="51"/>
        <v>0</v>
      </c>
      <c r="CZ77" s="235">
        <f t="shared" si="51"/>
        <v>0</v>
      </c>
      <c r="DA77" s="235">
        <f t="shared" si="51"/>
        <v>0</v>
      </c>
      <c r="DB77" s="188"/>
      <c r="DC77" s="370"/>
      <c r="DD77" s="1086"/>
      <c r="DE77" s="372"/>
      <c r="DF77" s="370"/>
      <c r="DG77" s="1086"/>
      <c r="DH77" s="372"/>
      <c r="DI77" s="370"/>
      <c r="DJ77" s="1086"/>
      <c r="DK77" s="372"/>
      <c r="DL77" s="370"/>
      <c r="DM77" s="1086"/>
      <c r="DN77" s="372"/>
      <c r="DO77" s="370"/>
      <c r="DP77" s="370"/>
      <c r="DQ77" s="243">
        <f t="shared" si="108"/>
        <v>0</v>
      </c>
      <c r="DR77" s="244">
        <f t="shared" si="109"/>
        <v>0</v>
      </c>
      <c r="DS77" s="235">
        <f t="shared" si="54"/>
        <v>0</v>
      </c>
      <c r="DT77" s="244" t="str">
        <f t="shared" si="110"/>
        <v/>
      </c>
      <c r="DU77" s="42" t="str">
        <f t="shared" si="55"/>
        <v/>
      </c>
      <c r="DV77" s="42" t="str">
        <f t="shared" si="56"/>
        <v/>
      </c>
      <c r="DW77" s="42" t="str">
        <f t="shared" si="57"/>
        <v/>
      </c>
      <c r="DX77" s="162"/>
      <c r="DY77" s="42" t="str">
        <f t="shared" si="58"/>
        <v/>
      </c>
      <c r="DZ77" s="42" t="str">
        <f t="shared" si="59"/>
        <v/>
      </c>
      <c r="EA77" s="42" t="str">
        <f t="shared" si="60"/>
        <v/>
      </c>
      <c r="EB77" s="162"/>
      <c r="EC77" s="930"/>
      <c r="ED77" s="188"/>
      <c r="EE77" s="245">
        <f t="shared" si="61"/>
        <v>0</v>
      </c>
      <c r="EF77" s="189"/>
      <c r="EG77" s="245">
        <f t="shared" si="62"/>
        <v>0</v>
      </c>
      <c r="EH77" s="189"/>
      <c r="EI77" s="246" t="str">
        <f t="shared" si="63"/>
        <v/>
      </c>
      <c r="EJ77" s="247" t="str">
        <f t="shared" si="29"/>
        <v/>
      </c>
      <c r="EK77" s="248" t="str">
        <f t="shared" si="30"/>
        <v/>
      </c>
      <c r="EL77" s="248" t="str">
        <f t="shared" si="31"/>
        <v/>
      </c>
      <c r="EM77" s="248" t="str">
        <f t="shared" si="32"/>
        <v/>
      </c>
      <c r="EN77" s="248" t="str">
        <f t="shared" si="64"/>
        <v/>
      </c>
      <c r="EO77" s="248" t="str">
        <f t="shared" si="33"/>
        <v/>
      </c>
      <c r="EP77" s="189"/>
      <c r="EQ77" s="248" t="str">
        <f t="shared" si="65"/>
        <v/>
      </c>
      <c r="ER77" s="248" t="str">
        <f t="shared" si="66"/>
        <v/>
      </c>
      <c r="ES77" s="248" t="str">
        <f t="shared" si="67"/>
        <v/>
      </c>
      <c r="ET77" s="248" t="str">
        <f t="shared" si="68"/>
        <v/>
      </c>
      <c r="EU77" s="248" t="str">
        <f t="shared" si="69"/>
        <v/>
      </c>
      <c r="EV77" s="248" t="str">
        <f t="shared" si="69"/>
        <v/>
      </c>
      <c r="EW77" s="189"/>
      <c r="EX77" s="248" t="str">
        <f t="shared" si="70"/>
        <v/>
      </c>
      <c r="EY77" s="248" t="str">
        <f t="shared" si="71"/>
        <v/>
      </c>
      <c r="EZ77" s="248" t="str">
        <f t="shared" si="72"/>
        <v/>
      </c>
      <c r="FA77" s="248" t="str">
        <f t="shared" si="73"/>
        <v/>
      </c>
      <c r="FB77" s="248" t="str">
        <f t="shared" si="113"/>
        <v/>
      </c>
      <c r="FC77" s="248" t="str">
        <f t="shared" si="113"/>
        <v/>
      </c>
      <c r="FD77" s="189"/>
      <c r="FE77" s="248" t="str">
        <f t="shared" si="74"/>
        <v/>
      </c>
      <c r="FF77" s="248" t="str">
        <f t="shared" si="75"/>
        <v/>
      </c>
      <c r="FG77" s="248" t="str">
        <f t="shared" si="76"/>
        <v/>
      </c>
      <c r="FH77" s="248" t="str">
        <f t="shared" si="77"/>
        <v/>
      </c>
      <c r="FI77" s="248" t="str">
        <f t="shared" si="114"/>
        <v/>
      </c>
      <c r="FJ77" s="248" t="str">
        <f t="shared" si="114"/>
        <v/>
      </c>
      <c r="FK77" s="189"/>
      <c r="FL77" s="370"/>
      <c r="FM77" s="371"/>
      <c r="FN77" s="371"/>
      <c r="FO77" s="611"/>
      <c r="FP77" s="896"/>
      <c r="FQ77" s="370"/>
      <c r="FR77" s="371"/>
      <c r="FS77" s="371"/>
      <c r="FT77" s="611"/>
      <c r="FU77" s="896"/>
      <c r="FV77" s="370"/>
      <c r="FW77" s="371"/>
      <c r="FX77" s="371"/>
      <c r="FY77" s="611"/>
      <c r="FZ77" s="896"/>
      <c r="GA77" s="613"/>
      <c r="GB77" s="189"/>
      <c r="GC77" s="227">
        <f t="shared" si="78"/>
        <v>0</v>
      </c>
      <c r="GD77" s="228">
        <f t="shared" si="79"/>
        <v>0</v>
      </c>
      <c r="GE77" s="229">
        <f t="shared" si="80"/>
        <v>0</v>
      </c>
      <c r="GF77" s="230">
        <f t="shared" si="80"/>
        <v>0</v>
      </c>
      <c r="GG77" s="231" t="str">
        <f t="shared" si="81"/>
        <v/>
      </c>
      <c r="GH77" s="232">
        <f t="shared" si="82"/>
        <v>0</v>
      </c>
      <c r="GI77" s="227">
        <f t="shared" si="83"/>
        <v>0</v>
      </c>
      <c r="GJ77" s="233">
        <f t="shared" si="84"/>
        <v>0</v>
      </c>
      <c r="GK77" s="233">
        <f t="shared" si="85"/>
        <v>0</v>
      </c>
      <c r="GL77" s="234"/>
      <c r="GM77" s="235">
        <f t="shared" si="86"/>
        <v>0</v>
      </c>
      <c r="GN77" s="235">
        <f t="shared" si="87"/>
        <v>0</v>
      </c>
      <c r="GO77" s="235" t="str">
        <f t="shared" si="88"/>
        <v/>
      </c>
      <c r="GP77" s="380"/>
      <c r="GQ77" s="235">
        <f t="shared" si="89"/>
        <v>0</v>
      </c>
      <c r="GR77" s="235">
        <f t="shared" si="90"/>
        <v>0</v>
      </c>
      <c r="GS77" s="235" t="str">
        <f t="shared" si="91"/>
        <v/>
      </c>
      <c r="GT77" s="236"/>
      <c r="GU77" s="237" t="str">
        <f t="shared" si="92"/>
        <v/>
      </c>
      <c r="GV77" s="237" t="str">
        <f t="shared" si="93"/>
        <v/>
      </c>
      <c r="GW77" s="238" t="str">
        <f t="shared" si="94"/>
        <v/>
      </c>
      <c r="GX77" s="238" t="str">
        <f t="shared" si="95"/>
        <v/>
      </c>
      <c r="GY77" s="239"/>
      <c r="GZ77" s="240" t="str">
        <f t="shared" si="96"/>
        <v/>
      </c>
      <c r="HA77" s="235" t="str">
        <f t="shared" si="97"/>
        <v/>
      </c>
      <c r="HB77" s="235" t="str">
        <f t="shared" si="98"/>
        <v/>
      </c>
      <c r="HC77" s="235" t="str">
        <f t="shared" si="99"/>
        <v/>
      </c>
      <c r="HD77" s="235" t="str">
        <f t="shared" si="100"/>
        <v/>
      </c>
      <c r="HE77" s="235" t="str">
        <f t="shared" si="101"/>
        <v/>
      </c>
      <c r="HF77" s="188"/>
      <c r="HG77" s="235" t="str">
        <f t="shared" si="102"/>
        <v/>
      </c>
      <c r="HH77" s="235">
        <f t="shared" si="103"/>
        <v>0</v>
      </c>
      <c r="HI77" s="235">
        <f t="shared" si="103"/>
        <v>0</v>
      </c>
      <c r="HJ77" s="235">
        <f t="shared" si="103"/>
        <v>0</v>
      </c>
      <c r="HK77" s="188"/>
      <c r="HL77" s="235" t="str">
        <f t="shared" si="104"/>
        <v/>
      </c>
      <c r="HM77" s="235">
        <f t="shared" si="105"/>
        <v>0</v>
      </c>
      <c r="HN77" s="235">
        <f t="shared" si="105"/>
        <v>0</v>
      </c>
      <c r="HO77" s="235">
        <f t="shared" si="105"/>
        <v>0</v>
      </c>
      <c r="HP77" s="188"/>
      <c r="HQ77" s="235" t="str">
        <f t="shared" si="106"/>
        <v/>
      </c>
      <c r="HR77" s="235">
        <f t="shared" si="107"/>
        <v>0</v>
      </c>
      <c r="HS77" s="235">
        <f t="shared" si="107"/>
        <v>0</v>
      </c>
      <c r="HT77" s="235">
        <f t="shared" si="107"/>
        <v>0</v>
      </c>
      <c r="HU77" s="162"/>
      <c r="HV77" s="1622"/>
      <c r="HW77" s="1619"/>
      <c r="HX77" s="1619"/>
      <c r="HY77" s="1619"/>
      <c r="HZ77" s="1619"/>
      <c r="IA77" s="1619"/>
      <c r="IB77" s="1619"/>
      <c r="IC77" s="1623"/>
      <c r="ID77" s="162"/>
    </row>
    <row r="78" spans="1:238" ht="21.75" customHeight="1" x14ac:dyDescent="0.25">
      <c r="A78" s="377" t="str">
        <f t="shared" si="36"/>
        <v/>
      </c>
      <c r="B78" s="188">
        <v>52</v>
      </c>
      <c r="C78" s="165"/>
      <c r="D78" s="606" t="str">
        <f t="shared" si="111"/>
        <v/>
      </c>
      <c r="E78" s="606" t="str">
        <f t="shared" si="112"/>
        <v/>
      </c>
      <c r="F78" s="373"/>
      <c r="G78" s="373"/>
      <c r="H78" s="224" t="str">
        <f t="shared" si="37"/>
        <v/>
      </c>
      <c r="I78" s="930"/>
      <c r="J78" s="930"/>
      <c r="K78" s="373"/>
      <c r="L78" s="370"/>
      <c r="M78" s="371"/>
      <c r="N78" s="371"/>
      <c r="O78" s="371"/>
      <c r="P78" s="372"/>
      <c r="Q78" s="609"/>
      <c r="R78" s="609"/>
      <c r="S78" s="610"/>
      <c r="T78" s="371"/>
      <c r="U78" s="371"/>
      <c r="V78" s="188"/>
      <c r="W78" s="370"/>
      <c r="X78" s="371"/>
      <c r="Y78" s="371"/>
      <c r="Z78" s="611"/>
      <c r="AA78" s="896"/>
      <c r="AB78" s="370"/>
      <c r="AC78" s="371"/>
      <c r="AD78" s="371"/>
      <c r="AE78" s="371"/>
      <c r="AF78" s="896"/>
      <c r="AG78" s="370"/>
      <c r="AH78" s="371"/>
      <c r="AI78" s="371"/>
      <c r="AJ78" s="371"/>
      <c r="AK78" s="896"/>
      <c r="AL78" s="370"/>
      <c r="AM78" s="371"/>
      <c r="AN78" s="371"/>
      <c r="AO78" s="372"/>
      <c r="AP78" s="370"/>
      <c r="AQ78" s="371"/>
      <c r="AR78" s="371"/>
      <c r="AS78" s="371"/>
      <c r="AT78" s="613"/>
      <c r="AU78" s="188"/>
      <c r="AV78" s="256">
        <f t="shared" si="117"/>
        <v>0</v>
      </c>
      <c r="AW78" s="257">
        <f t="shared" si="118"/>
        <v>0</v>
      </c>
      <c r="AX78" s="258">
        <f t="shared" si="119"/>
        <v>0</v>
      </c>
      <c r="AY78" s="259">
        <f t="shared" si="120"/>
        <v>0</v>
      </c>
      <c r="AZ78" s="231" t="str">
        <f t="shared" si="38"/>
        <v/>
      </c>
      <c r="BA78" s="232">
        <f t="shared" si="39"/>
        <v>0</v>
      </c>
      <c r="BB78" s="249">
        <f t="shared" si="121"/>
        <v>0</v>
      </c>
      <c r="BC78" s="231">
        <f t="shared" si="40"/>
        <v>0</v>
      </c>
      <c r="BD78" s="231">
        <f t="shared" si="41"/>
        <v>0</v>
      </c>
      <c r="BE78" s="260"/>
      <c r="BF78" s="235">
        <f t="shared" si="42"/>
        <v>0</v>
      </c>
      <c r="BG78" s="235">
        <f t="shared" si="43"/>
        <v>0</v>
      </c>
      <c r="BH78" s="235">
        <f t="shared" si="44"/>
        <v>0</v>
      </c>
      <c r="BI78" s="380"/>
      <c r="BJ78" s="235">
        <f t="shared" si="7"/>
        <v>0</v>
      </c>
      <c r="BK78" s="235">
        <f t="shared" si="45"/>
        <v>0</v>
      </c>
      <c r="BL78" s="235" t="str">
        <f t="shared" si="46"/>
        <v/>
      </c>
      <c r="BM78" s="236"/>
      <c r="BN78" s="237" t="str">
        <f t="shared" si="122"/>
        <v/>
      </c>
      <c r="BO78" s="237" t="str">
        <f t="shared" si="123"/>
        <v/>
      </c>
      <c r="BP78" s="238" t="str">
        <f t="shared" si="124"/>
        <v/>
      </c>
      <c r="BQ78" s="238" t="str">
        <f t="shared" si="125"/>
        <v/>
      </c>
      <c r="BR78" s="254"/>
      <c r="BS78" s="252" t="str">
        <f t="shared" si="126"/>
        <v/>
      </c>
      <c r="BT78" s="244" t="str">
        <f t="shared" si="127"/>
        <v/>
      </c>
      <c r="BU78" s="244" t="str">
        <f t="shared" si="128"/>
        <v/>
      </c>
      <c r="BV78" s="244" t="str">
        <f t="shared" si="129"/>
        <v/>
      </c>
      <c r="BW78" s="244" t="str">
        <f t="shared" si="130"/>
        <v/>
      </c>
      <c r="BX78" s="244" t="str">
        <f t="shared" si="131"/>
        <v/>
      </c>
      <c r="BY78" s="244" t="str">
        <f t="shared" si="132"/>
        <v/>
      </c>
      <c r="BZ78" s="244" t="str">
        <f t="shared" si="133"/>
        <v/>
      </c>
      <c r="CA78" s="244" t="str">
        <f t="shared" si="134"/>
        <v/>
      </c>
      <c r="CB78" s="253" t="str">
        <f t="shared" si="135"/>
        <v/>
      </c>
      <c r="CC78" s="188"/>
      <c r="CD78" s="244" t="str">
        <f t="shared" si="22"/>
        <v/>
      </c>
      <c r="CE78" s="235">
        <f t="shared" si="47"/>
        <v>0</v>
      </c>
      <c r="CF78" s="235">
        <f t="shared" si="47"/>
        <v>0</v>
      </c>
      <c r="CG78" s="235">
        <f t="shared" si="47"/>
        <v>0</v>
      </c>
      <c r="CH78" s="188"/>
      <c r="CI78" s="244" t="str">
        <f t="shared" si="23"/>
        <v/>
      </c>
      <c r="CJ78" s="235">
        <f t="shared" si="48"/>
        <v>0</v>
      </c>
      <c r="CK78" s="235">
        <f t="shared" si="48"/>
        <v>0</v>
      </c>
      <c r="CL78" s="235">
        <f t="shared" si="48"/>
        <v>0</v>
      </c>
      <c r="CM78" s="188"/>
      <c r="CN78" s="244" t="str">
        <f t="shared" si="24"/>
        <v/>
      </c>
      <c r="CO78" s="235">
        <f t="shared" si="49"/>
        <v>0</v>
      </c>
      <c r="CP78" s="235">
        <f t="shared" si="49"/>
        <v>0</v>
      </c>
      <c r="CQ78" s="235">
        <f t="shared" si="49"/>
        <v>0</v>
      </c>
      <c r="CR78" s="188"/>
      <c r="CS78" s="244" t="str">
        <f t="shared" si="25"/>
        <v/>
      </c>
      <c r="CT78" s="235">
        <f t="shared" si="50"/>
        <v>0</v>
      </c>
      <c r="CU78" s="235">
        <f t="shared" si="50"/>
        <v>0</v>
      </c>
      <c r="CV78" s="235">
        <f t="shared" si="50"/>
        <v>0</v>
      </c>
      <c r="CW78" s="188"/>
      <c r="CX78" s="244" t="str">
        <f t="shared" si="27"/>
        <v/>
      </c>
      <c r="CY78" s="235">
        <f t="shared" si="51"/>
        <v>0</v>
      </c>
      <c r="CZ78" s="235">
        <f t="shared" si="51"/>
        <v>0</v>
      </c>
      <c r="DA78" s="235">
        <f t="shared" si="51"/>
        <v>0</v>
      </c>
      <c r="DB78" s="188"/>
      <c r="DC78" s="370"/>
      <c r="DD78" s="1086"/>
      <c r="DE78" s="372"/>
      <c r="DF78" s="370"/>
      <c r="DG78" s="1086"/>
      <c r="DH78" s="372"/>
      <c r="DI78" s="370"/>
      <c r="DJ78" s="1086"/>
      <c r="DK78" s="372"/>
      <c r="DL78" s="370"/>
      <c r="DM78" s="1086"/>
      <c r="DN78" s="372"/>
      <c r="DO78" s="370"/>
      <c r="DP78" s="370"/>
      <c r="DQ78" s="243">
        <f t="shared" si="108"/>
        <v>0</v>
      </c>
      <c r="DR78" s="244">
        <f t="shared" si="109"/>
        <v>0</v>
      </c>
      <c r="DS78" s="235">
        <f t="shared" si="54"/>
        <v>0</v>
      </c>
      <c r="DT78" s="244" t="str">
        <f t="shared" si="110"/>
        <v/>
      </c>
      <c r="DU78" s="42" t="str">
        <f t="shared" si="55"/>
        <v/>
      </c>
      <c r="DV78" s="42" t="str">
        <f t="shared" si="56"/>
        <v/>
      </c>
      <c r="DW78" s="42" t="str">
        <f t="shared" si="57"/>
        <v/>
      </c>
      <c r="DX78" s="162"/>
      <c r="DY78" s="42" t="str">
        <f t="shared" si="58"/>
        <v/>
      </c>
      <c r="DZ78" s="42" t="str">
        <f t="shared" si="59"/>
        <v/>
      </c>
      <c r="EA78" s="42" t="str">
        <f t="shared" si="60"/>
        <v/>
      </c>
      <c r="EB78" s="162"/>
      <c r="EC78" s="930"/>
      <c r="ED78" s="188"/>
      <c r="EE78" s="245">
        <f t="shared" si="61"/>
        <v>0</v>
      </c>
      <c r="EF78" s="189"/>
      <c r="EG78" s="245">
        <f t="shared" si="62"/>
        <v>0</v>
      </c>
      <c r="EH78" s="189"/>
      <c r="EI78" s="246" t="str">
        <f t="shared" si="63"/>
        <v/>
      </c>
      <c r="EJ78" s="247" t="str">
        <f t="shared" si="29"/>
        <v/>
      </c>
      <c r="EK78" s="248" t="str">
        <f t="shared" si="30"/>
        <v/>
      </c>
      <c r="EL78" s="248" t="str">
        <f t="shared" si="31"/>
        <v/>
      </c>
      <c r="EM78" s="248" t="str">
        <f t="shared" si="32"/>
        <v/>
      </c>
      <c r="EN78" s="248" t="str">
        <f t="shared" si="64"/>
        <v/>
      </c>
      <c r="EO78" s="248" t="str">
        <f t="shared" si="33"/>
        <v/>
      </c>
      <c r="EP78" s="189"/>
      <c r="EQ78" s="248" t="str">
        <f t="shared" si="65"/>
        <v/>
      </c>
      <c r="ER78" s="248" t="str">
        <f t="shared" si="66"/>
        <v/>
      </c>
      <c r="ES78" s="248" t="str">
        <f t="shared" si="67"/>
        <v/>
      </c>
      <c r="ET78" s="248" t="str">
        <f t="shared" si="68"/>
        <v/>
      </c>
      <c r="EU78" s="248" t="str">
        <f t="shared" si="69"/>
        <v/>
      </c>
      <c r="EV78" s="248" t="str">
        <f t="shared" si="69"/>
        <v/>
      </c>
      <c r="EW78" s="189"/>
      <c r="EX78" s="248" t="str">
        <f t="shared" si="70"/>
        <v/>
      </c>
      <c r="EY78" s="248" t="str">
        <f t="shared" si="71"/>
        <v/>
      </c>
      <c r="EZ78" s="248" t="str">
        <f t="shared" si="72"/>
        <v/>
      </c>
      <c r="FA78" s="248" t="str">
        <f t="shared" si="73"/>
        <v/>
      </c>
      <c r="FB78" s="248" t="str">
        <f t="shared" si="113"/>
        <v/>
      </c>
      <c r="FC78" s="248" t="str">
        <f t="shared" si="113"/>
        <v/>
      </c>
      <c r="FD78" s="189"/>
      <c r="FE78" s="248" t="str">
        <f t="shared" si="74"/>
        <v/>
      </c>
      <c r="FF78" s="248" t="str">
        <f t="shared" si="75"/>
        <v/>
      </c>
      <c r="FG78" s="248" t="str">
        <f t="shared" si="76"/>
        <v/>
      </c>
      <c r="FH78" s="248" t="str">
        <f t="shared" si="77"/>
        <v/>
      </c>
      <c r="FI78" s="248" t="str">
        <f t="shared" si="114"/>
        <v/>
      </c>
      <c r="FJ78" s="248" t="str">
        <f t="shared" si="114"/>
        <v/>
      </c>
      <c r="FK78" s="189"/>
      <c r="FL78" s="370"/>
      <c r="FM78" s="371"/>
      <c r="FN78" s="371"/>
      <c r="FO78" s="611"/>
      <c r="FP78" s="896"/>
      <c r="FQ78" s="370"/>
      <c r="FR78" s="371"/>
      <c r="FS78" s="371"/>
      <c r="FT78" s="611"/>
      <c r="FU78" s="896"/>
      <c r="FV78" s="370"/>
      <c r="FW78" s="371"/>
      <c r="FX78" s="371"/>
      <c r="FY78" s="611"/>
      <c r="FZ78" s="896"/>
      <c r="GA78" s="613"/>
      <c r="GB78" s="189"/>
      <c r="GC78" s="227">
        <f t="shared" si="78"/>
        <v>0</v>
      </c>
      <c r="GD78" s="228">
        <f t="shared" si="79"/>
        <v>0</v>
      </c>
      <c r="GE78" s="229">
        <f t="shared" si="80"/>
        <v>0</v>
      </c>
      <c r="GF78" s="230">
        <f t="shared" si="80"/>
        <v>0</v>
      </c>
      <c r="GG78" s="231" t="str">
        <f t="shared" si="81"/>
        <v/>
      </c>
      <c r="GH78" s="232">
        <f t="shared" si="82"/>
        <v>0</v>
      </c>
      <c r="GI78" s="227">
        <f t="shared" si="83"/>
        <v>0</v>
      </c>
      <c r="GJ78" s="233">
        <f t="shared" si="84"/>
        <v>0</v>
      </c>
      <c r="GK78" s="233">
        <f t="shared" si="85"/>
        <v>0</v>
      </c>
      <c r="GL78" s="234"/>
      <c r="GM78" s="235">
        <f t="shared" si="86"/>
        <v>0</v>
      </c>
      <c r="GN78" s="235">
        <f t="shared" si="87"/>
        <v>0</v>
      </c>
      <c r="GO78" s="235" t="str">
        <f t="shared" si="88"/>
        <v/>
      </c>
      <c r="GP78" s="380"/>
      <c r="GQ78" s="235">
        <f t="shared" si="89"/>
        <v>0</v>
      </c>
      <c r="GR78" s="235">
        <f t="shared" si="90"/>
        <v>0</v>
      </c>
      <c r="GS78" s="235" t="str">
        <f t="shared" si="91"/>
        <v/>
      </c>
      <c r="GT78" s="236"/>
      <c r="GU78" s="237" t="str">
        <f t="shared" si="92"/>
        <v/>
      </c>
      <c r="GV78" s="237" t="str">
        <f t="shared" si="93"/>
        <v/>
      </c>
      <c r="GW78" s="238" t="str">
        <f t="shared" si="94"/>
        <v/>
      </c>
      <c r="GX78" s="238" t="str">
        <f t="shared" si="95"/>
        <v/>
      </c>
      <c r="GY78" s="239"/>
      <c r="GZ78" s="240" t="str">
        <f t="shared" si="96"/>
        <v/>
      </c>
      <c r="HA78" s="235" t="str">
        <f t="shared" si="97"/>
        <v/>
      </c>
      <c r="HB78" s="235" t="str">
        <f t="shared" si="98"/>
        <v/>
      </c>
      <c r="HC78" s="235" t="str">
        <f t="shared" si="99"/>
        <v/>
      </c>
      <c r="HD78" s="235" t="str">
        <f t="shared" si="100"/>
        <v/>
      </c>
      <c r="HE78" s="235" t="str">
        <f t="shared" si="101"/>
        <v/>
      </c>
      <c r="HF78" s="188"/>
      <c r="HG78" s="235" t="str">
        <f t="shared" si="102"/>
        <v/>
      </c>
      <c r="HH78" s="235">
        <f t="shared" si="103"/>
        <v>0</v>
      </c>
      <c r="HI78" s="235">
        <f t="shared" si="103"/>
        <v>0</v>
      </c>
      <c r="HJ78" s="235">
        <f t="shared" si="103"/>
        <v>0</v>
      </c>
      <c r="HK78" s="188"/>
      <c r="HL78" s="235" t="str">
        <f t="shared" si="104"/>
        <v/>
      </c>
      <c r="HM78" s="235">
        <f t="shared" si="105"/>
        <v>0</v>
      </c>
      <c r="HN78" s="235">
        <f t="shared" si="105"/>
        <v>0</v>
      </c>
      <c r="HO78" s="235">
        <f t="shared" si="105"/>
        <v>0</v>
      </c>
      <c r="HP78" s="188"/>
      <c r="HQ78" s="235" t="str">
        <f t="shared" si="106"/>
        <v/>
      </c>
      <c r="HR78" s="235">
        <f t="shared" si="107"/>
        <v>0</v>
      </c>
      <c r="HS78" s="235">
        <f t="shared" si="107"/>
        <v>0</v>
      </c>
      <c r="HT78" s="235">
        <f t="shared" si="107"/>
        <v>0</v>
      </c>
      <c r="HU78" s="162"/>
      <c r="HV78" s="1622"/>
      <c r="HW78" s="1619"/>
      <c r="HX78" s="1619"/>
      <c r="HY78" s="1619"/>
      <c r="HZ78" s="1619"/>
      <c r="IA78" s="1619"/>
      <c r="IB78" s="1619"/>
      <c r="IC78" s="1623"/>
      <c r="ID78" s="162"/>
    </row>
    <row r="79" spans="1:238" ht="21.75" customHeight="1" x14ac:dyDescent="0.25">
      <c r="A79" s="377" t="str">
        <f t="shared" si="36"/>
        <v/>
      </c>
      <c r="B79" s="188">
        <v>53</v>
      </c>
      <c r="C79" s="608"/>
      <c r="D79" s="606" t="str">
        <f t="shared" si="111"/>
        <v/>
      </c>
      <c r="E79" s="606" t="str">
        <f t="shared" si="112"/>
        <v/>
      </c>
      <c r="F79" s="373"/>
      <c r="G79" s="373"/>
      <c r="H79" s="224" t="str">
        <f t="shared" si="37"/>
        <v/>
      </c>
      <c r="I79" s="930"/>
      <c r="J79" s="930"/>
      <c r="K79" s="373"/>
      <c r="L79" s="370"/>
      <c r="M79" s="371"/>
      <c r="N79" s="371"/>
      <c r="O79" s="371"/>
      <c r="P79" s="372"/>
      <c r="Q79" s="609"/>
      <c r="R79" s="609"/>
      <c r="S79" s="610"/>
      <c r="T79" s="371"/>
      <c r="U79" s="371"/>
      <c r="V79" s="188"/>
      <c r="W79" s="370"/>
      <c r="X79" s="371"/>
      <c r="Y79" s="371"/>
      <c r="Z79" s="611"/>
      <c r="AA79" s="896"/>
      <c r="AB79" s="370"/>
      <c r="AC79" s="371"/>
      <c r="AD79" s="371"/>
      <c r="AE79" s="371"/>
      <c r="AF79" s="896"/>
      <c r="AG79" s="370"/>
      <c r="AH79" s="371"/>
      <c r="AI79" s="371"/>
      <c r="AJ79" s="371"/>
      <c r="AK79" s="896"/>
      <c r="AL79" s="370"/>
      <c r="AM79" s="371"/>
      <c r="AN79" s="371"/>
      <c r="AO79" s="372"/>
      <c r="AP79" s="370"/>
      <c r="AQ79" s="371"/>
      <c r="AR79" s="371"/>
      <c r="AS79" s="371"/>
      <c r="AT79" s="613"/>
      <c r="AU79" s="188"/>
      <c r="AV79" s="256">
        <f t="shared" si="117"/>
        <v>0</v>
      </c>
      <c r="AW79" s="257">
        <f t="shared" si="118"/>
        <v>0</v>
      </c>
      <c r="AX79" s="258">
        <f t="shared" si="119"/>
        <v>0</v>
      </c>
      <c r="AY79" s="259">
        <f t="shared" si="120"/>
        <v>0</v>
      </c>
      <c r="AZ79" s="231" t="str">
        <f t="shared" si="38"/>
        <v/>
      </c>
      <c r="BA79" s="232">
        <f t="shared" si="39"/>
        <v>0</v>
      </c>
      <c r="BB79" s="249">
        <f t="shared" si="121"/>
        <v>0</v>
      </c>
      <c r="BC79" s="231">
        <f t="shared" si="40"/>
        <v>0</v>
      </c>
      <c r="BD79" s="231">
        <f t="shared" si="41"/>
        <v>0</v>
      </c>
      <c r="BE79" s="260"/>
      <c r="BF79" s="235">
        <f t="shared" si="42"/>
        <v>0</v>
      </c>
      <c r="BG79" s="235">
        <f t="shared" si="43"/>
        <v>0</v>
      </c>
      <c r="BH79" s="235">
        <f t="shared" si="44"/>
        <v>0</v>
      </c>
      <c r="BI79" s="380"/>
      <c r="BJ79" s="235">
        <f t="shared" si="7"/>
        <v>0</v>
      </c>
      <c r="BK79" s="235">
        <f t="shared" si="45"/>
        <v>0</v>
      </c>
      <c r="BL79" s="235" t="str">
        <f t="shared" si="46"/>
        <v/>
      </c>
      <c r="BM79" s="236"/>
      <c r="BN79" s="237" t="str">
        <f t="shared" si="122"/>
        <v/>
      </c>
      <c r="BO79" s="237" t="str">
        <f t="shared" si="123"/>
        <v/>
      </c>
      <c r="BP79" s="238" t="str">
        <f t="shared" si="124"/>
        <v/>
      </c>
      <c r="BQ79" s="238" t="str">
        <f t="shared" si="125"/>
        <v/>
      </c>
      <c r="BR79" s="254"/>
      <c r="BS79" s="252" t="str">
        <f t="shared" si="126"/>
        <v/>
      </c>
      <c r="BT79" s="244" t="str">
        <f t="shared" si="127"/>
        <v/>
      </c>
      <c r="BU79" s="244" t="str">
        <f t="shared" si="128"/>
        <v/>
      </c>
      <c r="BV79" s="244" t="str">
        <f t="shared" si="129"/>
        <v/>
      </c>
      <c r="BW79" s="244" t="str">
        <f t="shared" si="130"/>
        <v/>
      </c>
      <c r="BX79" s="244" t="str">
        <f t="shared" si="131"/>
        <v/>
      </c>
      <c r="BY79" s="244" t="str">
        <f t="shared" si="132"/>
        <v/>
      </c>
      <c r="BZ79" s="244" t="str">
        <f t="shared" si="133"/>
        <v/>
      </c>
      <c r="CA79" s="244" t="str">
        <f t="shared" si="134"/>
        <v/>
      </c>
      <c r="CB79" s="253" t="str">
        <f t="shared" si="135"/>
        <v/>
      </c>
      <c r="CC79" s="188"/>
      <c r="CD79" s="244" t="str">
        <f t="shared" si="22"/>
        <v/>
      </c>
      <c r="CE79" s="235">
        <f t="shared" si="47"/>
        <v>0</v>
      </c>
      <c r="CF79" s="235">
        <f t="shared" si="47"/>
        <v>0</v>
      </c>
      <c r="CG79" s="235">
        <f t="shared" si="47"/>
        <v>0</v>
      </c>
      <c r="CH79" s="188"/>
      <c r="CI79" s="244" t="str">
        <f t="shared" si="23"/>
        <v/>
      </c>
      <c r="CJ79" s="235">
        <f t="shared" si="48"/>
        <v>0</v>
      </c>
      <c r="CK79" s="235">
        <f t="shared" si="48"/>
        <v>0</v>
      </c>
      <c r="CL79" s="235">
        <f t="shared" si="48"/>
        <v>0</v>
      </c>
      <c r="CM79" s="188"/>
      <c r="CN79" s="244" t="str">
        <f t="shared" si="24"/>
        <v/>
      </c>
      <c r="CO79" s="235">
        <f t="shared" si="49"/>
        <v>0</v>
      </c>
      <c r="CP79" s="235">
        <f t="shared" si="49"/>
        <v>0</v>
      </c>
      <c r="CQ79" s="235">
        <f t="shared" si="49"/>
        <v>0</v>
      </c>
      <c r="CR79" s="188"/>
      <c r="CS79" s="244" t="str">
        <f t="shared" si="25"/>
        <v/>
      </c>
      <c r="CT79" s="235">
        <f t="shared" si="50"/>
        <v>0</v>
      </c>
      <c r="CU79" s="235">
        <f t="shared" si="50"/>
        <v>0</v>
      </c>
      <c r="CV79" s="235">
        <f t="shared" si="50"/>
        <v>0</v>
      </c>
      <c r="CW79" s="188"/>
      <c r="CX79" s="244" t="str">
        <f t="shared" si="27"/>
        <v/>
      </c>
      <c r="CY79" s="235">
        <f t="shared" si="51"/>
        <v>0</v>
      </c>
      <c r="CZ79" s="235">
        <f t="shared" si="51"/>
        <v>0</v>
      </c>
      <c r="DA79" s="235">
        <f t="shared" si="51"/>
        <v>0</v>
      </c>
      <c r="DB79" s="188"/>
      <c r="DC79" s="370"/>
      <c r="DD79" s="1086"/>
      <c r="DE79" s="372"/>
      <c r="DF79" s="370"/>
      <c r="DG79" s="1086"/>
      <c r="DH79" s="372"/>
      <c r="DI79" s="370"/>
      <c r="DJ79" s="1086"/>
      <c r="DK79" s="372"/>
      <c r="DL79" s="370"/>
      <c r="DM79" s="1086"/>
      <c r="DN79" s="372"/>
      <c r="DO79" s="370"/>
      <c r="DP79" s="370"/>
      <c r="DQ79" s="243">
        <f t="shared" si="108"/>
        <v>0</v>
      </c>
      <c r="DR79" s="244">
        <f t="shared" si="109"/>
        <v>0</v>
      </c>
      <c r="DS79" s="235">
        <f t="shared" si="54"/>
        <v>0</v>
      </c>
      <c r="DT79" s="244" t="str">
        <f t="shared" si="110"/>
        <v/>
      </c>
      <c r="DU79" s="42" t="str">
        <f t="shared" si="55"/>
        <v/>
      </c>
      <c r="DV79" s="42" t="str">
        <f t="shared" si="56"/>
        <v/>
      </c>
      <c r="DW79" s="42" t="str">
        <f t="shared" si="57"/>
        <v/>
      </c>
      <c r="DX79" s="162"/>
      <c r="DY79" s="42" t="str">
        <f t="shared" si="58"/>
        <v/>
      </c>
      <c r="DZ79" s="42" t="str">
        <f t="shared" si="59"/>
        <v/>
      </c>
      <c r="EA79" s="42" t="str">
        <f t="shared" si="60"/>
        <v/>
      </c>
      <c r="EB79" s="162"/>
      <c r="EC79" s="930"/>
      <c r="ED79" s="188"/>
      <c r="EE79" s="245">
        <f t="shared" si="61"/>
        <v>0</v>
      </c>
      <c r="EF79" s="189"/>
      <c r="EG79" s="245">
        <f t="shared" si="62"/>
        <v>0</v>
      </c>
      <c r="EH79" s="189"/>
      <c r="EI79" s="246" t="str">
        <f t="shared" si="63"/>
        <v/>
      </c>
      <c r="EJ79" s="247" t="str">
        <f t="shared" si="29"/>
        <v/>
      </c>
      <c r="EK79" s="248" t="str">
        <f t="shared" si="30"/>
        <v/>
      </c>
      <c r="EL79" s="248" t="str">
        <f t="shared" si="31"/>
        <v/>
      </c>
      <c r="EM79" s="248" t="str">
        <f t="shared" si="32"/>
        <v/>
      </c>
      <c r="EN79" s="248" t="str">
        <f t="shared" si="64"/>
        <v/>
      </c>
      <c r="EO79" s="248" t="str">
        <f t="shared" si="33"/>
        <v/>
      </c>
      <c r="EP79" s="189"/>
      <c r="EQ79" s="248" t="str">
        <f t="shared" si="65"/>
        <v/>
      </c>
      <c r="ER79" s="248" t="str">
        <f t="shared" si="66"/>
        <v/>
      </c>
      <c r="ES79" s="248" t="str">
        <f t="shared" si="67"/>
        <v/>
      </c>
      <c r="ET79" s="248" t="str">
        <f t="shared" si="68"/>
        <v/>
      </c>
      <c r="EU79" s="248" t="str">
        <f t="shared" si="69"/>
        <v/>
      </c>
      <c r="EV79" s="248" t="str">
        <f t="shared" si="69"/>
        <v/>
      </c>
      <c r="EW79" s="189"/>
      <c r="EX79" s="248" t="str">
        <f t="shared" si="70"/>
        <v/>
      </c>
      <c r="EY79" s="248" t="str">
        <f t="shared" si="71"/>
        <v/>
      </c>
      <c r="EZ79" s="248" t="str">
        <f t="shared" si="72"/>
        <v/>
      </c>
      <c r="FA79" s="248" t="str">
        <f t="shared" si="73"/>
        <v/>
      </c>
      <c r="FB79" s="248" t="str">
        <f t="shared" si="113"/>
        <v/>
      </c>
      <c r="FC79" s="248" t="str">
        <f t="shared" si="113"/>
        <v/>
      </c>
      <c r="FD79" s="189"/>
      <c r="FE79" s="248" t="str">
        <f t="shared" si="74"/>
        <v/>
      </c>
      <c r="FF79" s="248" t="str">
        <f t="shared" si="75"/>
        <v/>
      </c>
      <c r="FG79" s="248" t="str">
        <f t="shared" si="76"/>
        <v/>
      </c>
      <c r="FH79" s="248" t="str">
        <f t="shared" si="77"/>
        <v/>
      </c>
      <c r="FI79" s="248" t="str">
        <f t="shared" si="114"/>
        <v/>
      </c>
      <c r="FJ79" s="248" t="str">
        <f t="shared" si="114"/>
        <v/>
      </c>
      <c r="FK79" s="189"/>
      <c r="FL79" s="370"/>
      <c r="FM79" s="371"/>
      <c r="FN79" s="371"/>
      <c r="FO79" s="611"/>
      <c r="FP79" s="896"/>
      <c r="FQ79" s="370"/>
      <c r="FR79" s="371"/>
      <c r="FS79" s="371"/>
      <c r="FT79" s="611"/>
      <c r="FU79" s="896"/>
      <c r="FV79" s="370"/>
      <c r="FW79" s="371"/>
      <c r="FX79" s="371"/>
      <c r="FY79" s="611"/>
      <c r="FZ79" s="896"/>
      <c r="GA79" s="613"/>
      <c r="GB79" s="189"/>
      <c r="GC79" s="227">
        <f t="shared" si="78"/>
        <v>0</v>
      </c>
      <c r="GD79" s="228">
        <f t="shared" si="79"/>
        <v>0</v>
      </c>
      <c r="GE79" s="229">
        <f t="shared" si="80"/>
        <v>0</v>
      </c>
      <c r="GF79" s="230">
        <f t="shared" si="80"/>
        <v>0</v>
      </c>
      <c r="GG79" s="231" t="str">
        <f t="shared" si="81"/>
        <v/>
      </c>
      <c r="GH79" s="232">
        <f t="shared" si="82"/>
        <v>0</v>
      </c>
      <c r="GI79" s="227">
        <f t="shared" si="83"/>
        <v>0</v>
      </c>
      <c r="GJ79" s="233">
        <f t="shared" si="84"/>
        <v>0</v>
      </c>
      <c r="GK79" s="233">
        <f t="shared" si="85"/>
        <v>0</v>
      </c>
      <c r="GL79" s="234"/>
      <c r="GM79" s="235">
        <f t="shared" si="86"/>
        <v>0</v>
      </c>
      <c r="GN79" s="235">
        <f t="shared" si="87"/>
        <v>0</v>
      </c>
      <c r="GO79" s="235" t="str">
        <f t="shared" si="88"/>
        <v/>
      </c>
      <c r="GP79" s="380"/>
      <c r="GQ79" s="235">
        <f t="shared" si="89"/>
        <v>0</v>
      </c>
      <c r="GR79" s="235">
        <f t="shared" si="90"/>
        <v>0</v>
      </c>
      <c r="GS79" s="235" t="str">
        <f t="shared" si="91"/>
        <v/>
      </c>
      <c r="GT79" s="236"/>
      <c r="GU79" s="237" t="str">
        <f t="shared" si="92"/>
        <v/>
      </c>
      <c r="GV79" s="237" t="str">
        <f t="shared" si="93"/>
        <v/>
      </c>
      <c r="GW79" s="238" t="str">
        <f t="shared" si="94"/>
        <v/>
      </c>
      <c r="GX79" s="238" t="str">
        <f t="shared" si="95"/>
        <v/>
      </c>
      <c r="GY79" s="239"/>
      <c r="GZ79" s="240" t="str">
        <f t="shared" si="96"/>
        <v/>
      </c>
      <c r="HA79" s="235" t="str">
        <f t="shared" si="97"/>
        <v/>
      </c>
      <c r="HB79" s="235" t="str">
        <f t="shared" si="98"/>
        <v/>
      </c>
      <c r="HC79" s="235" t="str">
        <f t="shared" si="99"/>
        <v/>
      </c>
      <c r="HD79" s="235" t="str">
        <f t="shared" si="100"/>
        <v/>
      </c>
      <c r="HE79" s="235" t="str">
        <f t="shared" si="101"/>
        <v/>
      </c>
      <c r="HF79" s="188"/>
      <c r="HG79" s="235" t="str">
        <f t="shared" si="102"/>
        <v/>
      </c>
      <c r="HH79" s="235">
        <f t="shared" si="103"/>
        <v>0</v>
      </c>
      <c r="HI79" s="235">
        <f t="shared" si="103"/>
        <v>0</v>
      </c>
      <c r="HJ79" s="235">
        <f t="shared" si="103"/>
        <v>0</v>
      </c>
      <c r="HK79" s="188"/>
      <c r="HL79" s="235" t="str">
        <f t="shared" si="104"/>
        <v/>
      </c>
      <c r="HM79" s="235">
        <f t="shared" si="105"/>
        <v>0</v>
      </c>
      <c r="HN79" s="235">
        <f t="shared" si="105"/>
        <v>0</v>
      </c>
      <c r="HO79" s="235">
        <f t="shared" si="105"/>
        <v>0</v>
      </c>
      <c r="HP79" s="188"/>
      <c r="HQ79" s="235" t="str">
        <f t="shared" si="106"/>
        <v/>
      </c>
      <c r="HR79" s="235">
        <f t="shared" si="107"/>
        <v>0</v>
      </c>
      <c r="HS79" s="235">
        <f t="shared" si="107"/>
        <v>0</v>
      </c>
      <c r="HT79" s="235">
        <f t="shared" si="107"/>
        <v>0</v>
      </c>
      <c r="HU79" s="162"/>
      <c r="HV79" s="1622"/>
      <c r="HW79" s="1619"/>
      <c r="HX79" s="1619"/>
      <c r="HY79" s="1619"/>
      <c r="HZ79" s="1619"/>
      <c r="IA79" s="1619"/>
      <c r="IB79" s="1619"/>
      <c r="IC79" s="1623"/>
      <c r="ID79" s="162"/>
    </row>
    <row r="80" spans="1:238" ht="21.75" customHeight="1" x14ac:dyDescent="0.25">
      <c r="A80" s="377" t="str">
        <f t="shared" si="36"/>
        <v/>
      </c>
      <c r="B80" s="188">
        <v>54</v>
      </c>
      <c r="C80" s="167"/>
      <c r="D80" s="606" t="str">
        <f t="shared" si="111"/>
        <v/>
      </c>
      <c r="E80" s="606" t="str">
        <f t="shared" si="112"/>
        <v/>
      </c>
      <c r="F80" s="373"/>
      <c r="G80" s="373"/>
      <c r="H80" s="224" t="str">
        <f t="shared" si="37"/>
        <v/>
      </c>
      <c r="I80" s="930"/>
      <c r="J80" s="930"/>
      <c r="K80" s="373"/>
      <c r="L80" s="370"/>
      <c r="M80" s="371"/>
      <c r="N80" s="371"/>
      <c r="O80" s="371"/>
      <c r="P80" s="372"/>
      <c r="Q80" s="609"/>
      <c r="R80" s="609"/>
      <c r="S80" s="610"/>
      <c r="T80" s="371"/>
      <c r="U80" s="371"/>
      <c r="V80" s="188"/>
      <c r="W80" s="370"/>
      <c r="X80" s="371"/>
      <c r="Y80" s="371"/>
      <c r="Z80" s="611"/>
      <c r="AA80" s="896"/>
      <c r="AB80" s="370"/>
      <c r="AC80" s="371"/>
      <c r="AD80" s="371"/>
      <c r="AE80" s="371"/>
      <c r="AF80" s="896"/>
      <c r="AG80" s="370"/>
      <c r="AH80" s="371"/>
      <c r="AI80" s="371"/>
      <c r="AJ80" s="371"/>
      <c r="AK80" s="896"/>
      <c r="AL80" s="370"/>
      <c r="AM80" s="371"/>
      <c r="AN80" s="371"/>
      <c r="AO80" s="372"/>
      <c r="AP80" s="370"/>
      <c r="AQ80" s="371"/>
      <c r="AR80" s="371"/>
      <c r="AS80" s="371"/>
      <c r="AT80" s="613"/>
      <c r="AU80" s="188"/>
      <c r="AV80" s="256">
        <f t="shared" si="117"/>
        <v>0</v>
      </c>
      <c r="AW80" s="257">
        <f t="shared" si="118"/>
        <v>0</v>
      </c>
      <c r="AX80" s="258">
        <f t="shared" si="119"/>
        <v>0</v>
      </c>
      <c r="AY80" s="259">
        <f t="shared" si="120"/>
        <v>0</v>
      </c>
      <c r="AZ80" s="231" t="str">
        <f t="shared" si="38"/>
        <v/>
      </c>
      <c r="BA80" s="232">
        <f t="shared" si="39"/>
        <v>0</v>
      </c>
      <c r="BB80" s="249">
        <f t="shared" si="121"/>
        <v>0</v>
      </c>
      <c r="BC80" s="231">
        <f t="shared" si="40"/>
        <v>0</v>
      </c>
      <c r="BD80" s="231">
        <f t="shared" si="41"/>
        <v>0</v>
      </c>
      <c r="BE80" s="260"/>
      <c r="BF80" s="235">
        <f t="shared" si="42"/>
        <v>0</v>
      </c>
      <c r="BG80" s="235">
        <f t="shared" si="43"/>
        <v>0</v>
      </c>
      <c r="BH80" s="235">
        <f t="shared" si="44"/>
        <v>0</v>
      </c>
      <c r="BI80" s="380"/>
      <c r="BJ80" s="235">
        <f t="shared" si="7"/>
        <v>0</v>
      </c>
      <c r="BK80" s="235">
        <f t="shared" si="45"/>
        <v>0</v>
      </c>
      <c r="BL80" s="235" t="str">
        <f t="shared" si="46"/>
        <v/>
      </c>
      <c r="BM80" s="236"/>
      <c r="BN80" s="237" t="str">
        <f t="shared" si="122"/>
        <v/>
      </c>
      <c r="BO80" s="237" t="str">
        <f t="shared" si="123"/>
        <v/>
      </c>
      <c r="BP80" s="238" t="str">
        <f t="shared" si="124"/>
        <v/>
      </c>
      <c r="BQ80" s="238" t="str">
        <f t="shared" si="125"/>
        <v/>
      </c>
      <c r="BR80" s="254"/>
      <c r="BS80" s="252" t="str">
        <f t="shared" si="126"/>
        <v/>
      </c>
      <c r="BT80" s="244" t="str">
        <f t="shared" si="127"/>
        <v/>
      </c>
      <c r="BU80" s="244" t="str">
        <f t="shared" si="128"/>
        <v/>
      </c>
      <c r="BV80" s="244" t="str">
        <f t="shared" si="129"/>
        <v/>
      </c>
      <c r="BW80" s="244" t="str">
        <f t="shared" si="130"/>
        <v/>
      </c>
      <c r="BX80" s="244" t="str">
        <f t="shared" si="131"/>
        <v/>
      </c>
      <c r="BY80" s="244" t="str">
        <f t="shared" si="132"/>
        <v/>
      </c>
      <c r="BZ80" s="244" t="str">
        <f t="shared" si="133"/>
        <v/>
      </c>
      <c r="CA80" s="244" t="str">
        <f t="shared" si="134"/>
        <v/>
      </c>
      <c r="CB80" s="253" t="str">
        <f t="shared" si="135"/>
        <v/>
      </c>
      <c r="CC80" s="188"/>
      <c r="CD80" s="244" t="str">
        <f t="shared" si="22"/>
        <v/>
      </c>
      <c r="CE80" s="235">
        <f t="shared" si="47"/>
        <v>0</v>
      </c>
      <c r="CF80" s="235">
        <f t="shared" si="47"/>
        <v>0</v>
      </c>
      <c r="CG80" s="235">
        <f t="shared" si="47"/>
        <v>0</v>
      </c>
      <c r="CH80" s="188"/>
      <c r="CI80" s="244" t="str">
        <f t="shared" si="23"/>
        <v/>
      </c>
      <c r="CJ80" s="235">
        <f t="shared" si="48"/>
        <v>0</v>
      </c>
      <c r="CK80" s="235">
        <f t="shared" si="48"/>
        <v>0</v>
      </c>
      <c r="CL80" s="235">
        <f t="shared" si="48"/>
        <v>0</v>
      </c>
      <c r="CM80" s="188"/>
      <c r="CN80" s="244" t="str">
        <f t="shared" si="24"/>
        <v/>
      </c>
      <c r="CO80" s="235">
        <f t="shared" si="49"/>
        <v>0</v>
      </c>
      <c r="CP80" s="235">
        <f t="shared" si="49"/>
        <v>0</v>
      </c>
      <c r="CQ80" s="235">
        <f t="shared" si="49"/>
        <v>0</v>
      </c>
      <c r="CR80" s="188"/>
      <c r="CS80" s="244" t="str">
        <f t="shared" si="25"/>
        <v/>
      </c>
      <c r="CT80" s="235">
        <f t="shared" si="50"/>
        <v>0</v>
      </c>
      <c r="CU80" s="235">
        <f t="shared" si="50"/>
        <v>0</v>
      </c>
      <c r="CV80" s="235">
        <f t="shared" si="50"/>
        <v>0</v>
      </c>
      <c r="CW80" s="188"/>
      <c r="CX80" s="244" t="str">
        <f t="shared" si="27"/>
        <v/>
      </c>
      <c r="CY80" s="235">
        <f t="shared" si="51"/>
        <v>0</v>
      </c>
      <c r="CZ80" s="235">
        <f t="shared" si="51"/>
        <v>0</v>
      </c>
      <c r="DA80" s="235">
        <f t="shared" si="51"/>
        <v>0</v>
      </c>
      <c r="DB80" s="188"/>
      <c r="DC80" s="370"/>
      <c r="DD80" s="1086"/>
      <c r="DE80" s="372"/>
      <c r="DF80" s="370"/>
      <c r="DG80" s="1086"/>
      <c r="DH80" s="372"/>
      <c r="DI80" s="370"/>
      <c r="DJ80" s="1086"/>
      <c r="DK80" s="372"/>
      <c r="DL80" s="370"/>
      <c r="DM80" s="1086"/>
      <c r="DN80" s="372"/>
      <c r="DO80" s="370"/>
      <c r="DP80" s="370"/>
      <c r="DQ80" s="243">
        <f t="shared" si="108"/>
        <v>0</v>
      </c>
      <c r="DR80" s="244">
        <f t="shared" si="109"/>
        <v>0</v>
      </c>
      <c r="DS80" s="235">
        <f t="shared" si="54"/>
        <v>0</v>
      </c>
      <c r="DT80" s="244" t="str">
        <f t="shared" si="110"/>
        <v/>
      </c>
      <c r="DU80" s="42" t="str">
        <f t="shared" si="55"/>
        <v/>
      </c>
      <c r="DV80" s="42" t="str">
        <f t="shared" si="56"/>
        <v/>
      </c>
      <c r="DW80" s="42" t="str">
        <f t="shared" si="57"/>
        <v/>
      </c>
      <c r="DX80" s="162"/>
      <c r="DY80" s="42" t="str">
        <f t="shared" si="58"/>
        <v/>
      </c>
      <c r="DZ80" s="42" t="str">
        <f t="shared" si="59"/>
        <v/>
      </c>
      <c r="EA80" s="42" t="str">
        <f t="shared" si="60"/>
        <v/>
      </c>
      <c r="EB80" s="162"/>
      <c r="EC80" s="930"/>
      <c r="ED80" s="188"/>
      <c r="EE80" s="245">
        <f t="shared" si="61"/>
        <v>0</v>
      </c>
      <c r="EF80" s="189"/>
      <c r="EG80" s="245">
        <f t="shared" si="62"/>
        <v>0</v>
      </c>
      <c r="EH80" s="189"/>
      <c r="EI80" s="246" t="str">
        <f t="shared" si="63"/>
        <v/>
      </c>
      <c r="EJ80" s="247" t="str">
        <f t="shared" si="29"/>
        <v/>
      </c>
      <c r="EK80" s="248" t="str">
        <f t="shared" si="30"/>
        <v/>
      </c>
      <c r="EL80" s="248" t="str">
        <f t="shared" si="31"/>
        <v/>
      </c>
      <c r="EM80" s="248" t="str">
        <f t="shared" si="32"/>
        <v/>
      </c>
      <c r="EN80" s="248" t="str">
        <f t="shared" si="64"/>
        <v/>
      </c>
      <c r="EO80" s="248" t="str">
        <f t="shared" si="33"/>
        <v/>
      </c>
      <c r="EP80" s="189"/>
      <c r="EQ80" s="248" t="str">
        <f t="shared" si="65"/>
        <v/>
      </c>
      <c r="ER80" s="248" t="str">
        <f t="shared" si="66"/>
        <v/>
      </c>
      <c r="ES80" s="248" t="str">
        <f t="shared" si="67"/>
        <v/>
      </c>
      <c r="ET80" s="248" t="str">
        <f t="shared" si="68"/>
        <v/>
      </c>
      <c r="EU80" s="248" t="str">
        <f t="shared" si="69"/>
        <v/>
      </c>
      <c r="EV80" s="248" t="str">
        <f t="shared" si="69"/>
        <v/>
      </c>
      <c r="EW80" s="189"/>
      <c r="EX80" s="248" t="str">
        <f t="shared" si="70"/>
        <v/>
      </c>
      <c r="EY80" s="248" t="str">
        <f t="shared" si="71"/>
        <v/>
      </c>
      <c r="EZ80" s="248" t="str">
        <f t="shared" si="72"/>
        <v/>
      </c>
      <c r="FA80" s="248" t="str">
        <f t="shared" si="73"/>
        <v/>
      </c>
      <c r="FB80" s="248" t="str">
        <f t="shared" si="113"/>
        <v/>
      </c>
      <c r="FC80" s="248" t="str">
        <f t="shared" si="113"/>
        <v/>
      </c>
      <c r="FD80" s="189"/>
      <c r="FE80" s="248" t="str">
        <f t="shared" si="74"/>
        <v/>
      </c>
      <c r="FF80" s="248" t="str">
        <f t="shared" si="75"/>
        <v/>
      </c>
      <c r="FG80" s="248" t="str">
        <f t="shared" si="76"/>
        <v/>
      </c>
      <c r="FH80" s="248" t="str">
        <f t="shared" si="77"/>
        <v/>
      </c>
      <c r="FI80" s="248" t="str">
        <f t="shared" si="114"/>
        <v/>
      </c>
      <c r="FJ80" s="248" t="str">
        <f t="shared" si="114"/>
        <v/>
      </c>
      <c r="FK80" s="189"/>
      <c r="FL80" s="370"/>
      <c r="FM80" s="371"/>
      <c r="FN80" s="371"/>
      <c r="FO80" s="611"/>
      <c r="FP80" s="896"/>
      <c r="FQ80" s="370"/>
      <c r="FR80" s="371"/>
      <c r="FS80" s="371"/>
      <c r="FT80" s="611"/>
      <c r="FU80" s="896"/>
      <c r="FV80" s="370"/>
      <c r="FW80" s="371"/>
      <c r="FX80" s="371"/>
      <c r="FY80" s="611"/>
      <c r="FZ80" s="896"/>
      <c r="GA80" s="613"/>
      <c r="GB80" s="189"/>
      <c r="GC80" s="227">
        <f t="shared" si="78"/>
        <v>0</v>
      </c>
      <c r="GD80" s="228">
        <f t="shared" si="79"/>
        <v>0</v>
      </c>
      <c r="GE80" s="229">
        <f t="shared" si="80"/>
        <v>0</v>
      </c>
      <c r="GF80" s="230">
        <f t="shared" si="80"/>
        <v>0</v>
      </c>
      <c r="GG80" s="231" t="str">
        <f t="shared" si="81"/>
        <v/>
      </c>
      <c r="GH80" s="232">
        <f t="shared" si="82"/>
        <v>0</v>
      </c>
      <c r="GI80" s="227">
        <f t="shared" si="83"/>
        <v>0</v>
      </c>
      <c r="GJ80" s="233">
        <f t="shared" si="84"/>
        <v>0</v>
      </c>
      <c r="GK80" s="233">
        <f t="shared" si="85"/>
        <v>0</v>
      </c>
      <c r="GL80" s="234"/>
      <c r="GM80" s="235">
        <f t="shared" si="86"/>
        <v>0</v>
      </c>
      <c r="GN80" s="235">
        <f t="shared" si="87"/>
        <v>0</v>
      </c>
      <c r="GO80" s="235" t="str">
        <f t="shared" si="88"/>
        <v/>
      </c>
      <c r="GP80" s="380"/>
      <c r="GQ80" s="235">
        <f t="shared" si="89"/>
        <v>0</v>
      </c>
      <c r="GR80" s="235">
        <f t="shared" si="90"/>
        <v>0</v>
      </c>
      <c r="GS80" s="235" t="str">
        <f t="shared" si="91"/>
        <v/>
      </c>
      <c r="GT80" s="236"/>
      <c r="GU80" s="237" t="str">
        <f t="shared" si="92"/>
        <v/>
      </c>
      <c r="GV80" s="237" t="str">
        <f t="shared" si="93"/>
        <v/>
      </c>
      <c r="GW80" s="238" t="str">
        <f t="shared" si="94"/>
        <v/>
      </c>
      <c r="GX80" s="238" t="str">
        <f t="shared" si="95"/>
        <v/>
      </c>
      <c r="GY80" s="239"/>
      <c r="GZ80" s="240" t="str">
        <f t="shared" si="96"/>
        <v/>
      </c>
      <c r="HA80" s="235" t="str">
        <f t="shared" si="97"/>
        <v/>
      </c>
      <c r="HB80" s="235" t="str">
        <f t="shared" si="98"/>
        <v/>
      </c>
      <c r="HC80" s="235" t="str">
        <f t="shared" si="99"/>
        <v/>
      </c>
      <c r="HD80" s="235" t="str">
        <f t="shared" si="100"/>
        <v/>
      </c>
      <c r="HE80" s="235" t="str">
        <f t="shared" si="101"/>
        <v/>
      </c>
      <c r="HF80" s="188"/>
      <c r="HG80" s="235" t="str">
        <f t="shared" si="102"/>
        <v/>
      </c>
      <c r="HH80" s="235">
        <f t="shared" si="103"/>
        <v>0</v>
      </c>
      <c r="HI80" s="235">
        <f t="shared" si="103"/>
        <v>0</v>
      </c>
      <c r="HJ80" s="235">
        <f t="shared" si="103"/>
        <v>0</v>
      </c>
      <c r="HK80" s="188"/>
      <c r="HL80" s="235" t="str">
        <f t="shared" si="104"/>
        <v/>
      </c>
      <c r="HM80" s="235">
        <f t="shared" si="105"/>
        <v>0</v>
      </c>
      <c r="HN80" s="235">
        <f t="shared" si="105"/>
        <v>0</v>
      </c>
      <c r="HO80" s="235">
        <f t="shared" si="105"/>
        <v>0</v>
      </c>
      <c r="HP80" s="188"/>
      <c r="HQ80" s="235" t="str">
        <f t="shared" si="106"/>
        <v/>
      </c>
      <c r="HR80" s="235">
        <f t="shared" si="107"/>
        <v>0</v>
      </c>
      <c r="HS80" s="235">
        <f t="shared" si="107"/>
        <v>0</v>
      </c>
      <c r="HT80" s="235">
        <f t="shared" si="107"/>
        <v>0</v>
      </c>
      <c r="HU80" s="162"/>
      <c r="HV80" s="1622"/>
      <c r="HW80" s="1619"/>
      <c r="HX80" s="1619"/>
      <c r="HY80" s="1619"/>
      <c r="HZ80" s="1619"/>
      <c r="IA80" s="1619"/>
      <c r="IB80" s="1619"/>
      <c r="IC80" s="1623"/>
      <c r="ID80" s="162"/>
    </row>
    <row r="81" spans="1:238" ht="21.75" customHeight="1" x14ac:dyDescent="0.25">
      <c r="A81" s="377" t="str">
        <f t="shared" si="36"/>
        <v/>
      </c>
      <c r="B81" s="188">
        <v>55</v>
      </c>
      <c r="C81" s="167"/>
      <c r="D81" s="606" t="str">
        <f t="shared" si="111"/>
        <v/>
      </c>
      <c r="E81" s="606" t="str">
        <f t="shared" si="112"/>
        <v/>
      </c>
      <c r="F81" s="373"/>
      <c r="G81" s="373"/>
      <c r="H81" s="224" t="str">
        <f t="shared" si="37"/>
        <v/>
      </c>
      <c r="I81" s="373"/>
      <c r="J81" s="373"/>
      <c r="K81" s="373"/>
      <c r="L81" s="370"/>
      <c r="M81" s="371"/>
      <c r="N81" s="371"/>
      <c r="O81" s="371"/>
      <c r="P81" s="372"/>
      <c r="Q81" s="609"/>
      <c r="R81" s="609"/>
      <c r="S81" s="610"/>
      <c r="T81" s="371"/>
      <c r="U81" s="371"/>
      <c r="V81" s="188"/>
      <c r="W81" s="370"/>
      <c r="X81" s="371"/>
      <c r="Y81" s="371"/>
      <c r="Z81" s="611"/>
      <c r="AA81" s="896"/>
      <c r="AB81" s="370"/>
      <c r="AC81" s="371"/>
      <c r="AD81" s="371"/>
      <c r="AE81" s="371"/>
      <c r="AF81" s="896"/>
      <c r="AG81" s="370"/>
      <c r="AH81" s="371"/>
      <c r="AI81" s="371"/>
      <c r="AJ81" s="371"/>
      <c r="AK81" s="896"/>
      <c r="AL81" s="370"/>
      <c r="AM81" s="371"/>
      <c r="AN81" s="371"/>
      <c r="AO81" s="372"/>
      <c r="AP81" s="370"/>
      <c r="AQ81" s="371"/>
      <c r="AR81" s="371"/>
      <c r="AS81" s="371"/>
      <c r="AT81" s="613"/>
      <c r="AU81" s="188"/>
      <c r="AV81" s="256">
        <f t="shared" si="117"/>
        <v>0</v>
      </c>
      <c r="AW81" s="257">
        <f t="shared" si="118"/>
        <v>0</v>
      </c>
      <c r="AX81" s="258">
        <f t="shared" si="119"/>
        <v>0</v>
      </c>
      <c r="AY81" s="259">
        <f t="shared" si="120"/>
        <v>0</v>
      </c>
      <c r="AZ81" s="231" t="str">
        <f t="shared" si="38"/>
        <v/>
      </c>
      <c r="BA81" s="232">
        <f t="shared" si="39"/>
        <v>0</v>
      </c>
      <c r="BB81" s="249">
        <f t="shared" si="121"/>
        <v>0</v>
      </c>
      <c r="BC81" s="231">
        <f t="shared" si="40"/>
        <v>0</v>
      </c>
      <c r="BD81" s="231">
        <f t="shared" si="41"/>
        <v>0</v>
      </c>
      <c r="BE81" s="260"/>
      <c r="BF81" s="235">
        <f t="shared" si="42"/>
        <v>0</v>
      </c>
      <c r="BG81" s="235">
        <f t="shared" si="43"/>
        <v>0</v>
      </c>
      <c r="BH81" s="235">
        <f t="shared" si="44"/>
        <v>0</v>
      </c>
      <c r="BI81" s="380"/>
      <c r="BJ81" s="235">
        <f t="shared" si="7"/>
        <v>0</v>
      </c>
      <c r="BK81" s="235">
        <f t="shared" si="45"/>
        <v>0</v>
      </c>
      <c r="BL81" s="235" t="str">
        <f t="shared" si="46"/>
        <v/>
      </c>
      <c r="BM81" s="236"/>
      <c r="BN81" s="237" t="str">
        <f t="shared" si="122"/>
        <v/>
      </c>
      <c r="BO81" s="237" t="str">
        <f t="shared" si="123"/>
        <v/>
      </c>
      <c r="BP81" s="238" t="str">
        <f t="shared" si="124"/>
        <v/>
      </c>
      <c r="BQ81" s="238" t="str">
        <f t="shared" si="125"/>
        <v/>
      </c>
      <c r="BR81" s="254"/>
      <c r="BS81" s="252" t="str">
        <f t="shared" si="126"/>
        <v/>
      </c>
      <c r="BT81" s="244" t="str">
        <f t="shared" si="127"/>
        <v/>
      </c>
      <c r="BU81" s="244" t="str">
        <f t="shared" si="128"/>
        <v/>
      </c>
      <c r="BV81" s="244" t="str">
        <f t="shared" si="129"/>
        <v/>
      </c>
      <c r="BW81" s="244" t="str">
        <f t="shared" si="130"/>
        <v/>
      </c>
      <c r="BX81" s="244" t="str">
        <f t="shared" si="131"/>
        <v/>
      </c>
      <c r="BY81" s="244" t="str">
        <f t="shared" si="132"/>
        <v/>
      </c>
      <c r="BZ81" s="244" t="str">
        <f t="shared" si="133"/>
        <v/>
      </c>
      <c r="CA81" s="244" t="str">
        <f t="shared" si="134"/>
        <v/>
      </c>
      <c r="CB81" s="253" t="str">
        <f t="shared" si="135"/>
        <v/>
      </c>
      <c r="CC81" s="188"/>
      <c r="CD81" s="244" t="str">
        <f t="shared" si="22"/>
        <v/>
      </c>
      <c r="CE81" s="235">
        <f t="shared" si="47"/>
        <v>0</v>
      </c>
      <c r="CF81" s="235">
        <f t="shared" si="47"/>
        <v>0</v>
      </c>
      <c r="CG81" s="235">
        <f t="shared" si="47"/>
        <v>0</v>
      </c>
      <c r="CH81" s="188"/>
      <c r="CI81" s="244" t="str">
        <f t="shared" si="23"/>
        <v/>
      </c>
      <c r="CJ81" s="235">
        <f t="shared" si="48"/>
        <v>0</v>
      </c>
      <c r="CK81" s="235">
        <f t="shared" si="48"/>
        <v>0</v>
      </c>
      <c r="CL81" s="235">
        <f t="shared" si="48"/>
        <v>0</v>
      </c>
      <c r="CM81" s="188"/>
      <c r="CN81" s="244" t="str">
        <f t="shared" si="24"/>
        <v/>
      </c>
      <c r="CO81" s="235">
        <f t="shared" si="49"/>
        <v>0</v>
      </c>
      <c r="CP81" s="235">
        <f t="shared" si="49"/>
        <v>0</v>
      </c>
      <c r="CQ81" s="235">
        <f t="shared" si="49"/>
        <v>0</v>
      </c>
      <c r="CR81" s="188"/>
      <c r="CS81" s="244" t="str">
        <f t="shared" si="25"/>
        <v/>
      </c>
      <c r="CT81" s="235">
        <f t="shared" si="50"/>
        <v>0</v>
      </c>
      <c r="CU81" s="235">
        <f t="shared" si="50"/>
        <v>0</v>
      </c>
      <c r="CV81" s="235">
        <f t="shared" si="50"/>
        <v>0</v>
      </c>
      <c r="CW81" s="188"/>
      <c r="CX81" s="244" t="str">
        <f t="shared" si="27"/>
        <v/>
      </c>
      <c r="CY81" s="235">
        <f t="shared" si="51"/>
        <v>0</v>
      </c>
      <c r="CZ81" s="235">
        <f t="shared" si="51"/>
        <v>0</v>
      </c>
      <c r="DA81" s="235">
        <f t="shared" si="51"/>
        <v>0</v>
      </c>
      <c r="DB81" s="188"/>
      <c r="DC81" s="370"/>
      <c r="DD81" s="1086"/>
      <c r="DE81" s="372"/>
      <c r="DF81" s="370"/>
      <c r="DG81" s="1086"/>
      <c r="DH81" s="372"/>
      <c r="DI81" s="370"/>
      <c r="DJ81" s="1086"/>
      <c r="DK81" s="372"/>
      <c r="DL81" s="370"/>
      <c r="DM81" s="1086"/>
      <c r="DN81" s="372"/>
      <c r="DO81" s="370"/>
      <c r="DP81" s="370"/>
      <c r="DQ81" s="243">
        <f t="shared" si="108"/>
        <v>0</v>
      </c>
      <c r="DR81" s="244">
        <f t="shared" si="109"/>
        <v>0</v>
      </c>
      <c r="DS81" s="235">
        <f t="shared" si="54"/>
        <v>0</v>
      </c>
      <c r="DT81" s="244" t="str">
        <f t="shared" si="110"/>
        <v/>
      </c>
      <c r="DU81" s="42" t="str">
        <f t="shared" si="55"/>
        <v/>
      </c>
      <c r="DV81" s="42" t="str">
        <f t="shared" si="56"/>
        <v/>
      </c>
      <c r="DW81" s="42" t="str">
        <f t="shared" si="57"/>
        <v/>
      </c>
      <c r="DX81" s="162"/>
      <c r="DY81" s="42" t="str">
        <f t="shared" si="58"/>
        <v/>
      </c>
      <c r="DZ81" s="42" t="str">
        <f t="shared" si="59"/>
        <v/>
      </c>
      <c r="EA81" s="42" t="str">
        <f t="shared" si="60"/>
        <v/>
      </c>
      <c r="EB81" s="162"/>
      <c r="EC81" s="930"/>
      <c r="ED81" s="188"/>
      <c r="EE81" s="245">
        <f t="shared" si="61"/>
        <v>0</v>
      </c>
      <c r="EF81" s="189"/>
      <c r="EG81" s="245">
        <f t="shared" si="62"/>
        <v>0</v>
      </c>
      <c r="EH81" s="189"/>
      <c r="EI81" s="246" t="str">
        <f t="shared" si="63"/>
        <v/>
      </c>
      <c r="EJ81" s="247" t="str">
        <f t="shared" si="29"/>
        <v/>
      </c>
      <c r="EK81" s="248" t="str">
        <f t="shared" si="30"/>
        <v/>
      </c>
      <c r="EL81" s="248" t="str">
        <f t="shared" si="31"/>
        <v/>
      </c>
      <c r="EM81" s="248" t="str">
        <f t="shared" si="32"/>
        <v/>
      </c>
      <c r="EN81" s="248" t="str">
        <f t="shared" si="64"/>
        <v/>
      </c>
      <c r="EO81" s="248" t="str">
        <f t="shared" si="33"/>
        <v/>
      </c>
      <c r="EP81" s="189"/>
      <c r="EQ81" s="248" t="str">
        <f t="shared" si="65"/>
        <v/>
      </c>
      <c r="ER81" s="248" t="str">
        <f t="shared" si="66"/>
        <v/>
      </c>
      <c r="ES81" s="248" t="str">
        <f t="shared" si="67"/>
        <v/>
      </c>
      <c r="ET81" s="248" t="str">
        <f t="shared" si="68"/>
        <v/>
      </c>
      <c r="EU81" s="248" t="str">
        <f t="shared" si="69"/>
        <v/>
      </c>
      <c r="EV81" s="248" t="str">
        <f t="shared" si="69"/>
        <v/>
      </c>
      <c r="EW81" s="189"/>
      <c r="EX81" s="248" t="str">
        <f t="shared" si="70"/>
        <v/>
      </c>
      <c r="EY81" s="248" t="str">
        <f t="shared" si="71"/>
        <v/>
      </c>
      <c r="EZ81" s="248" t="str">
        <f t="shared" si="72"/>
        <v/>
      </c>
      <c r="FA81" s="248" t="str">
        <f t="shared" si="73"/>
        <v/>
      </c>
      <c r="FB81" s="248" t="str">
        <f t="shared" si="113"/>
        <v/>
      </c>
      <c r="FC81" s="248" t="str">
        <f t="shared" si="113"/>
        <v/>
      </c>
      <c r="FD81" s="189"/>
      <c r="FE81" s="248" t="str">
        <f t="shared" si="74"/>
        <v/>
      </c>
      <c r="FF81" s="248" t="str">
        <f t="shared" si="75"/>
        <v/>
      </c>
      <c r="FG81" s="248" t="str">
        <f t="shared" si="76"/>
        <v/>
      </c>
      <c r="FH81" s="248" t="str">
        <f t="shared" si="77"/>
        <v/>
      </c>
      <c r="FI81" s="248" t="str">
        <f t="shared" si="114"/>
        <v/>
      </c>
      <c r="FJ81" s="248" t="str">
        <f t="shared" si="114"/>
        <v/>
      </c>
      <c r="FK81" s="189"/>
      <c r="FL81" s="370"/>
      <c r="FM81" s="371"/>
      <c r="FN81" s="371"/>
      <c r="FO81" s="611"/>
      <c r="FP81" s="896"/>
      <c r="FQ81" s="370"/>
      <c r="FR81" s="371"/>
      <c r="FS81" s="371"/>
      <c r="FT81" s="611"/>
      <c r="FU81" s="896"/>
      <c r="FV81" s="370"/>
      <c r="FW81" s="371"/>
      <c r="FX81" s="371"/>
      <c r="FY81" s="611"/>
      <c r="FZ81" s="896"/>
      <c r="GA81" s="613"/>
      <c r="GB81" s="189"/>
      <c r="GC81" s="227">
        <f t="shared" si="78"/>
        <v>0</v>
      </c>
      <c r="GD81" s="228">
        <f t="shared" si="79"/>
        <v>0</v>
      </c>
      <c r="GE81" s="229">
        <f t="shared" si="80"/>
        <v>0</v>
      </c>
      <c r="GF81" s="230">
        <f t="shared" si="80"/>
        <v>0</v>
      </c>
      <c r="GG81" s="231" t="str">
        <f t="shared" si="81"/>
        <v/>
      </c>
      <c r="GH81" s="232">
        <f t="shared" si="82"/>
        <v>0</v>
      </c>
      <c r="GI81" s="227">
        <f t="shared" si="83"/>
        <v>0</v>
      </c>
      <c r="GJ81" s="233">
        <f t="shared" si="84"/>
        <v>0</v>
      </c>
      <c r="GK81" s="233">
        <f t="shared" si="85"/>
        <v>0</v>
      </c>
      <c r="GL81" s="234"/>
      <c r="GM81" s="235">
        <f t="shared" si="86"/>
        <v>0</v>
      </c>
      <c r="GN81" s="235">
        <f t="shared" si="87"/>
        <v>0</v>
      </c>
      <c r="GO81" s="235" t="str">
        <f t="shared" si="88"/>
        <v/>
      </c>
      <c r="GP81" s="380"/>
      <c r="GQ81" s="235">
        <f t="shared" si="89"/>
        <v>0</v>
      </c>
      <c r="GR81" s="235">
        <f t="shared" si="90"/>
        <v>0</v>
      </c>
      <c r="GS81" s="235" t="str">
        <f t="shared" si="91"/>
        <v/>
      </c>
      <c r="GT81" s="236"/>
      <c r="GU81" s="237" t="str">
        <f t="shared" si="92"/>
        <v/>
      </c>
      <c r="GV81" s="237" t="str">
        <f t="shared" si="93"/>
        <v/>
      </c>
      <c r="GW81" s="238" t="str">
        <f t="shared" si="94"/>
        <v/>
      </c>
      <c r="GX81" s="238" t="str">
        <f t="shared" si="95"/>
        <v/>
      </c>
      <c r="GY81" s="239"/>
      <c r="GZ81" s="240" t="str">
        <f t="shared" si="96"/>
        <v/>
      </c>
      <c r="HA81" s="235" t="str">
        <f t="shared" si="97"/>
        <v/>
      </c>
      <c r="HB81" s="235" t="str">
        <f t="shared" si="98"/>
        <v/>
      </c>
      <c r="HC81" s="235" t="str">
        <f t="shared" si="99"/>
        <v/>
      </c>
      <c r="HD81" s="235" t="str">
        <f t="shared" si="100"/>
        <v/>
      </c>
      <c r="HE81" s="235" t="str">
        <f t="shared" si="101"/>
        <v/>
      </c>
      <c r="HF81" s="188"/>
      <c r="HG81" s="235" t="str">
        <f t="shared" si="102"/>
        <v/>
      </c>
      <c r="HH81" s="235">
        <f t="shared" si="103"/>
        <v>0</v>
      </c>
      <c r="HI81" s="235">
        <f t="shared" si="103"/>
        <v>0</v>
      </c>
      <c r="HJ81" s="235">
        <f t="shared" si="103"/>
        <v>0</v>
      </c>
      <c r="HK81" s="188"/>
      <c r="HL81" s="235" t="str">
        <f t="shared" si="104"/>
        <v/>
      </c>
      <c r="HM81" s="235">
        <f t="shared" si="105"/>
        <v>0</v>
      </c>
      <c r="HN81" s="235">
        <f t="shared" si="105"/>
        <v>0</v>
      </c>
      <c r="HO81" s="235">
        <f t="shared" si="105"/>
        <v>0</v>
      </c>
      <c r="HP81" s="188"/>
      <c r="HQ81" s="235" t="str">
        <f t="shared" si="106"/>
        <v/>
      </c>
      <c r="HR81" s="235">
        <f t="shared" si="107"/>
        <v>0</v>
      </c>
      <c r="HS81" s="235">
        <f t="shared" si="107"/>
        <v>0</v>
      </c>
      <c r="HT81" s="235">
        <f t="shared" si="107"/>
        <v>0</v>
      </c>
      <c r="HU81" s="162"/>
      <c r="HV81" s="1622"/>
      <c r="HW81" s="1619"/>
      <c r="HX81" s="1619"/>
      <c r="HY81" s="1619"/>
      <c r="HZ81" s="1619"/>
      <c r="IA81" s="1619"/>
      <c r="IB81" s="1619"/>
      <c r="IC81" s="1623"/>
      <c r="ID81" s="162"/>
    </row>
    <row r="82" spans="1:238" ht="21.75" customHeight="1" x14ac:dyDescent="0.25">
      <c r="A82" s="377" t="str">
        <f t="shared" si="36"/>
        <v/>
      </c>
      <c r="B82" s="188">
        <v>56</v>
      </c>
      <c r="C82" s="167"/>
      <c r="D82" s="606" t="str">
        <f t="shared" si="111"/>
        <v/>
      </c>
      <c r="E82" s="606" t="str">
        <f t="shared" si="112"/>
        <v/>
      </c>
      <c r="F82" s="373"/>
      <c r="G82" s="373"/>
      <c r="H82" s="224" t="str">
        <f t="shared" si="37"/>
        <v/>
      </c>
      <c r="I82" s="930"/>
      <c r="J82" s="930"/>
      <c r="K82" s="373"/>
      <c r="L82" s="370"/>
      <c r="M82" s="371"/>
      <c r="N82" s="371"/>
      <c r="O82" s="371"/>
      <c r="P82" s="372"/>
      <c r="Q82" s="609"/>
      <c r="R82" s="609"/>
      <c r="S82" s="610"/>
      <c r="T82" s="371"/>
      <c r="U82" s="371"/>
      <c r="V82" s="188"/>
      <c r="W82" s="370"/>
      <c r="X82" s="371"/>
      <c r="Y82" s="371"/>
      <c r="Z82" s="611"/>
      <c r="AA82" s="896"/>
      <c r="AB82" s="370"/>
      <c r="AC82" s="371"/>
      <c r="AD82" s="371"/>
      <c r="AE82" s="371"/>
      <c r="AF82" s="896"/>
      <c r="AG82" s="370"/>
      <c r="AH82" s="371"/>
      <c r="AI82" s="371"/>
      <c r="AJ82" s="371"/>
      <c r="AK82" s="896"/>
      <c r="AL82" s="370"/>
      <c r="AM82" s="371"/>
      <c r="AN82" s="371"/>
      <c r="AO82" s="372"/>
      <c r="AP82" s="370"/>
      <c r="AQ82" s="371"/>
      <c r="AR82" s="371"/>
      <c r="AS82" s="371"/>
      <c r="AT82" s="613"/>
      <c r="AU82" s="188"/>
      <c r="AV82" s="256">
        <f t="shared" si="117"/>
        <v>0</v>
      </c>
      <c r="AW82" s="257">
        <f t="shared" si="118"/>
        <v>0</v>
      </c>
      <c r="AX82" s="258">
        <f t="shared" si="119"/>
        <v>0</v>
      </c>
      <c r="AY82" s="259">
        <f t="shared" si="120"/>
        <v>0</v>
      </c>
      <c r="AZ82" s="231" t="str">
        <f t="shared" si="38"/>
        <v/>
      </c>
      <c r="BA82" s="232">
        <f t="shared" si="39"/>
        <v>0</v>
      </c>
      <c r="BB82" s="249">
        <f t="shared" si="121"/>
        <v>0</v>
      </c>
      <c r="BC82" s="231">
        <f t="shared" si="40"/>
        <v>0</v>
      </c>
      <c r="BD82" s="231">
        <f t="shared" si="41"/>
        <v>0</v>
      </c>
      <c r="BE82" s="260"/>
      <c r="BF82" s="235">
        <f t="shared" si="42"/>
        <v>0</v>
      </c>
      <c r="BG82" s="235">
        <f t="shared" si="43"/>
        <v>0</v>
      </c>
      <c r="BH82" s="235">
        <f t="shared" si="44"/>
        <v>0</v>
      </c>
      <c r="BI82" s="380"/>
      <c r="BJ82" s="235">
        <f t="shared" si="7"/>
        <v>0</v>
      </c>
      <c r="BK82" s="235">
        <f t="shared" si="45"/>
        <v>0</v>
      </c>
      <c r="BL82" s="235" t="str">
        <f t="shared" si="46"/>
        <v/>
      </c>
      <c r="BM82" s="236"/>
      <c r="BN82" s="237" t="str">
        <f t="shared" si="122"/>
        <v/>
      </c>
      <c r="BO82" s="237" t="str">
        <f t="shared" si="123"/>
        <v/>
      </c>
      <c r="BP82" s="238" t="str">
        <f t="shared" si="124"/>
        <v/>
      </c>
      <c r="BQ82" s="238" t="str">
        <f t="shared" si="125"/>
        <v/>
      </c>
      <c r="BR82" s="254"/>
      <c r="BS82" s="252" t="str">
        <f t="shared" si="126"/>
        <v/>
      </c>
      <c r="BT82" s="244" t="str">
        <f t="shared" si="127"/>
        <v/>
      </c>
      <c r="BU82" s="244" t="str">
        <f t="shared" si="128"/>
        <v/>
      </c>
      <c r="BV82" s="244" t="str">
        <f t="shared" si="129"/>
        <v/>
      </c>
      <c r="BW82" s="244" t="str">
        <f t="shared" si="130"/>
        <v/>
      </c>
      <c r="BX82" s="244" t="str">
        <f t="shared" si="131"/>
        <v/>
      </c>
      <c r="BY82" s="244" t="str">
        <f t="shared" si="132"/>
        <v/>
      </c>
      <c r="BZ82" s="244" t="str">
        <f t="shared" si="133"/>
        <v/>
      </c>
      <c r="CA82" s="244" t="str">
        <f t="shared" si="134"/>
        <v/>
      </c>
      <c r="CB82" s="253" t="str">
        <f t="shared" si="135"/>
        <v/>
      </c>
      <c r="CC82" s="188"/>
      <c r="CD82" s="244" t="str">
        <f t="shared" si="22"/>
        <v/>
      </c>
      <c r="CE82" s="235">
        <f t="shared" si="47"/>
        <v>0</v>
      </c>
      <c r="CF82" s="235">
        <f t="shared" si="47"/>
        <v>0</v>
      </c>
      <c r="CG82" s="235">
        <f t="shared" si="47"/>
        <v>0</v>
      </c>
      <c r="CH82" s="188"/>
      <c r="CI82" s="244" t="str">
        <f t="shared" si="23"/>
        <v/>
      </c>
      <c r="CJ82" s="235">
        <f t="shared" si="48"/>
        <v>0</v>
      </c>
      <c r="CK82" s="235">
        <f t="shared" si="48"/>
        <v>0</v>
      </c>
      <c r="CL82" s="235">
        <f t="shared" si="48"/>
        <v>0</v>
      </c>
      <c r="CM82" s="188"/>
      <c r="CN82" s="244" t="str">
        <f t="shared" si="24"/>
        <v/>
      </c>
      <c r="CO82" s="235">
        <f t="shared" si="49"/>
        <v>0</v>
      </c>
      <c r="CP82" s="235">
        <f t="shared" si="49"/>
        <v>0</v>
      </c>
      <c r="CQ82" s="235">
        <f t="shared" si="49"/>
        <v>0</v>
      </c>
      <c r="CR82" s="188"/>
      <c r="CS82" s="244" t="str">
        <f t="shared" si="25"/>
        <v/>
      </c>
      <c r="CT82" s="235">
        <f t="shared" si="50"/>
        <v>0</v>
      </c>
      <c r="CU82" s="235">
        <f t="shared" si="50"/>
        <v>0</v>
      </c>
      <c r="CV82" s="235">
        <f t="shared" si="50"/>
        <v>0</v>
      </c>
      <c r="CW82" s="188"/>
      <c r="CX82" s="244" t="str">
        <f t="shared" si="27"/>
        <v/>
      </c>
      <c r="CY82" s="235">
        <f t="shared" si="51"/>
        <v>0</v>
      </c>
      <c r="CZ82" s="235">
        <f t="shared" si="51"/>
        <v>0</v>
      </c>
      <c r="DA82" s="235">
        <f t="shared" si="51"/>
        <v>0</v>
      </c>
      <c r="DB82" s="188"/>
      <c r="DC82" s="370"/>
      <c r="DD82" s="1086"/>
      <c r="DE82" s="372"/>
      <c r="DF82" s="370"/>
      <c r="DG82" s="1086"/>
      <c r="DH82" s="372"/>
      <c r="DI82" s="370"/>
      <c r="DJ82" s="1086"/>
      <c r="DK82" s="372"/>
      <c r="DL82" s="370"/>
      <c r="DM82" s="1086"/>
      <c r="DN82" s="372"/>
      <c r="DO82" s="370"/>
      <c r="DP82" s="370"/>
      <c r="DQ82" s="243">
        <f t="shared" si="108"/>
        <v>0</v>
      </c>
      <c r="DR82" s="244">
        <f t="shared" si="109"/>
        <v>0</v>
      </c>
      <c r="DS82" s="235">
        <f t="shared" si="54"/>
        <v>0</v>
      </c>
      <c r="DT82" s="244" t="str">
        <f t="shared" si="110"/>
        <v/>
      </c>
      <c r="DU82" s="42" t="str">
        <f t="shared" si="55"/>
        <v/>
      </c>
      <c r="DV82" s="42" t="str">
        <f t="shared" si="56"/>
        <v/>
      </c>
      <c r="DW82" s="42" t="str">
        <f t="shared" si="57"/>
        <v/>
      </c>
      <c r="DX82" s="162"/>
      <c r="DY82" s="42" t="str">
        <f t="shared" si="58"/>
        <v/>
      </c>
      <c r="DZ82" s="42" t="str">
        <f t="shared" si="59"/>
        <v/>
      </c>
      <c r="EA82" s="42" t="str">
        <f t="shared" si="60"/>
        <v/>
      </c>
      <c r="EB82" s="162"/>
      <c r="EC82" s="930"/>
      <c r="ED82" s="188"/>
      <c r="EE82" s="245">
        <f t="shared" si="61"/>
        <v>0</v>
      </c>
      <c r="EF82" s="189"/>
      <c r="EG82" s="245">
        <f t="shared" si="62"/>
        <v>0</v>
      </c>
      <c r="EH82" s="189"/>
      <c r="EI82" s="246" t="str">
        <f t="shared" si="63"/>
        <v/>
      </c>
      <c r="EJ82" s="247" t="str">
        <f t="shared" si="29"/>
        <v/>
      </c>
      <c r="EK82" s="248" t="str">
        <f t="shared" si="30"/>
        <v/>
      </c>
      <c r="EL82" s="248" t="str">
        <f t="shared" si="31"/>
        <v/>
      </c>
      <c r="EM82" s="248" t="str">
        <f t="shared" si="32"/>
        <v/>
      </c>
      <c r="EN82" s="248" t="str">
        <f t="shared" si="64"/>
        <v/>
      </c>
      <c r="EO82" s="248" t="str">
        <f t="shared" si="33"/>
        <v/>
      </c>
      <c r="EP82" s="189"/>
      <c r="EQ82" s="248" t="str">
        <f t="shared" si="65"/>
        <v/>
      </c>
      <c r="ER82" s="248" t="str">
        <f t="shared" si="66"/>
        <v/>
      </c>
      <c r="ES82" s="248" t="str">
        <f t="shared" si="67"/>
        <v/>
      </c>
      <c r="ET82" s="248" t="str">
        <f t="shared" si="68"/>
        <v/>
      </c>
      <c r="EU82" s="248" t="str">
        <f t="shared" si="69"/>
        <v/>
      </c>
      <c r="EV82" s="248" t="str">
        <f t="shared" si="69"/>
        <v/>
      </c>
      <c r="EW82" s="189"/>
      <c r="EX82" s="248" t="str">
        <f t="shared" si="70"/>
        <v/>
      </c>
      <c r="EY82" s="248" t="str">
        <f t="shared" si="71"/>
        <v/>
      </c>
      <c r="EZ82" s="248" t="str">
        <f t="shared" si="72"/>
        <v/>
      </c>
      <c r="FA82" s="248" t="str">
        <f t="shared" si="73"/>
        <v/>
      </c>
      <c r="FB82" s="248" t="str">
        <f t="shared" si="113"/>
        <v/>
      </c>
      <c r="FC82" s="248" t="str">
        <f t="shared" si="113"/>
        <v/>
      </c>
      <c r="FD82" s="189"/>
      <c r="FE82" s="248" t="str">
        <f t="shared" si="74"/>
        <v/>
      </c>
      <c r="FF82" s="248" t="str">
        <f t="shared" si="75"/>
        <v/>
      </c>
      <c r="FG82" s="248" t="str">
        <f t="shared" si="76"/>
        <v/>
      </c>
      <c r="FH82" s="248" t="str">
        <f t="shared" si="77"/>
        <v/>
      </c>
      <c r="FI82" s="248" t="str">
        <f t="shared" si="114"/>
        <v/>
      </c>
      <c r="FJ82" s="248" t="str">
        <f t="shared" si="114"/>
        <v/>
      </c>
      <c r="FK82" s="189"/>
      <c r="FL82" s="370"/>
      <c r="FM82" s="371"/>
      <c r="FN82" s="371"/>
      <c r="FO82" s="611"/>
      <c r="FP82" s="896"/>
      <c r="FQ82" s="370"/>
      <c r="FR82" s="371"/>
      <c r="FS82" s="371"/>
      <c r="FT82" s="611"/>
      <c r="FU82" s="896"/>
      <c r="FV82" s="370"/>
      <c r="FW82" s="371"/>
      <c r="FX82" s="371"/>
      <c r="FY82" s="611"/>
      <c r="FZ82" s="896"/>
      <c r="GA82" s="613"/>
      <c r="GB82" s="189"/>
      <c r="GC82" s="227">
        <f t="shared" si="78"/>
        <v>0</v>
      </c>
      <c r="GD82" s="228">
        <f t="shared" si="79"/>
        <v>0</v>
      </c>
      <c r="GE82" s="229">
        <f t="shared" si="80"/>
        <v>0</v>
      </c>
      <c r="GF82" s="230">
        <f t="shared" si="80"/>
        <v>0</v>
      </c>
      <c r="GG82" s="231" t="str">
        <f t="shared" si="81"/>
        <v/>
      </c>
      <c r="GH82" s="232">
        <f t="shared" si="82"/>
        <v>0</v>
      </c>
      <c r="GI82" s="227">
        <f t="shared" si="83"/>
        <v>0</v>
      </c>
      <c r="GJ82" s="233">
        <f t="shared" si="84"/>
        <v>0</v>
      </c>
      <c r="GK82" s="233">
        <f t="shared" si="85"/>
        <v>0</v>
      </c>
      <c r="GL82" s="234"/>
      <c r="GM82" s="235">
        <f t="shared" si="86"/>
        <v>0</v>
      </c>
      <c r="GN82" s="235">
        <f t="shared" si="87"/>
        <v>0</v>
      </c>
      <c r="GO82" s="235" t="str">
        <f t="shared" si="88"/>
        <v/>
      </c>
      <c r="GP82" s="380"/>
      <c r="GQ82" s="235">
        <f t="shared" si="89"/>
        <v>0</v>
      </c>
      <c r="GR82" s="235">
        <f t="shared" si="90"/>
        <v>0</v>
      </c>
      <c r="GS82" s="235" t="str">
        <f t="shared" si="91"/>
        <v/>
      </c>
      <c r="GT82" s="236"/>
      <c r="GU82" s="237" t="str">
        <f t="shared" si="92"/>
        <v/>
      </c>
      <c r="GV82" s="237" t="str">
        <f t="shared" si="93"/>
        <v/>
      </c>
      <c r="GW82" s="238" t="str">
        <f t="shared" si="94"/>
        <v/>
      </c>
      <c r="GX82" s="238" t="str">
        <f t="shared" si="95"/>
        <v/>
      </c>
      <c r="GY82" s="239"/>
      <c r="GZ82" s="240" t="str">
        <f t="shared" si="96"/>
        <v/>
      </c>
      <c r="HA82" s="235" t="str">
        <f t="shared" si="97"/>
        <v/>
      </c>
      <c r="HB82" s="235" t="str">
        <f t="shared" si="98"/>
        <v/>
      </c>
      <c r="HC82" s="235" t="str">
        <f t="shared" si="99"/>
        <v/>
      </c>
      <c r="HD82" s="235" t="str">
        <f t="shared" si="100"/>
        <v/>
      </c>
      <c r="HE82" s="235" t="str">
        <f t="shared" si="101"/>
        <v/>
      </c>
      <c r="HF82" s="188"/>
      <c r="HG82" s="235" t="str">
        <f t="shared" si="102"/>
        <v/>
      </c>
      <c r="HH82" s="235">
        <f t="shared" si="103"/>
        <v>0</v>
      </c>
      <c r="HI82" s="235">
        <f t="shared" si="103"/>
        <v>0</v>
      </c>
      <c r="HJ82" s="235">
        <f t="shared" si="103"/>
        <v>0</v>
      </c>
      <c r="HK82" s="188"/>
      <c r="HL82" s="235" t="str">
        <f t="shared" si="104"/>
        <v/>
      </c>
      <c r="HM82" s="235">
        <f t="shared" si="105"/>
        <v>0</v>
      </c>
      <c r="HN82" s="235">
        <f t="shared" si="105"/>
        <v>0</v>
      </c>
      <c r="HO82" s="235">
        <f t="shared" si="105"/>
        <v>0</v>
      </c>
      <c r="HP82" s="188"/>
      <c r="HQ82" s="235" t="str">
        <f t="shared" si="106"/>
        <v/>
      </c>
      <c r="HR82" s="235">
        <f t="shared" si="107"/>
        <v>0</v>
      </c>
      <c r="HS82" s="235">
        <f t="shared" si="107"/>
        <v>0</v>
      </c>
      <c r="HT82" s="235">
        <f t="shared" si="107"/>
        <v>0</v>
      </c>
      <c r="HU82" s="162"/>
      <c r="HV82" s="1622"/>
      <c r="HW82" s="1619"/>
      <c r="HX82" s="1619"/>
      <c r="HY82" s="1619"/>
      <c r="HZ82" s="1619"/>
      <c r="IA82" s="1619"/>
      <c r="IB82" s="1619"/>
      <c r="IC82" s="1623"/>
      <c r="ID82" s="162"/>
    </row>
    <row r="83" spans="1:238" ht="21.75" customHeight="1" x14ac:dyDescent="0.25">
      <c r="A83" s="377" t="str">
        <f t="shared" si="36"/>
        <v/>
      </c>
      <c r="B83" s="188">
        <v>57</v>
      </c>
      <c r="C83" s="167"/>
      <c r="D83" s="606" t="str">
        <f t="shared" si="111"/>
        <v/>
      </c>
      <c r="E83" s="606" t="str">
        <f t="shared" si="112"/>
        <v/>
      </c>
      <c r="F83" s="373"/>
      <c r="G83" s="373"/>
      <c r="H83" s="224" t="str">
        <f t="shared" si="37"/>
        <v/>
      </c>
      <c r="I83" s="373"/>
      <c r="J83" s="373"/>
      <c r="K83" s="373"/>
      <c r="L83" s="370"/>
      <c r="M83" s="371"/>
      <c r="N83" s="371"/>
      <c r="O83" s="371"/>
      <c r="P83" s="372"/>
      <c r="Q83" s="609"/>
      <c r="R83" s="609"/>
      <c r="S83" s="610"/>
      <c r="T83" s="371"/>
      <c r="U83" s="371"/>
      <c r="V83" s="188"/>
      <c r="W83" s="370"/>
      <c r="X83" s="371"/>
      <c r="Y83" s="371"/>
      <c r="Z83" s="611"/>
      <c r="AA83" s="896"/>
      <c r="AB83" s="370"/>
      <c r="AC83" s="371"/>
      <c r="AD83" s="371"/>
      <c r="AE83" s="371"/>
      <c r="AF83" s="896"/>
      <c r="AG83" s="370"/>
      <c r="AH83" s="371"/>
      <c r="AI83" s="371"/>
      <c r="AJ83" s="371"/>
      <c r="AK83" s="896"/>
      <c r="AL83" s="370"/>
      <c r="AM83" s="371"/>
      <c r="AN83" s="371"/>
      <c r="AO83" s="372"/>
      <c r="AP83" s="370"/>
      <c r="AQ83" s="371"/>
      <c r="AR83" s="371"/>
      <c r="AS83" s="371"/>
      <c r="AT83" s="613"/>
      <c r="AU83" s="188"/>
      <c r="AV83" s="256">
        <f t="shared" si="117"/>
        <v>0</v>
      </c>
      <c r="AW83" s="257">
        <f t="shared" si="118"/>
        <v>0</v>
      </c>
      <c r="AX83" s="258">
        <f t="shared" si="119"/>
        <v>0</v>
      </c>
      <c r="AY83" s="259">
        <f t="shared" si="120"/>
        <v>0</v>
      </c>
      <c r="AZ83" s="231" t="str">
        <f t="shared" si="38"/>
        <v/>
      </c>
      <c r="BA83" s="232">
        <f t="shared" si="39"/>
        <v>0</v>
      </c>
      <c r="BB83" s="249">
        <f t="shared" si="121"/>
        <v>0</v>
      </c>
      <c r="BC83" s="231">
        <f t="shared" si="40"/>
        <v>0</v>
      </c>
      <c r="BD83" s="231">
        <f t="shared" si="41"/>
        <v>0</v>
      </c>
      <c r="BE83" s="260"/>
      <c r="BF83" s="235">
        <f t="shared" si="42"/>
        <v>0</v>
      </c>
      <c r="BG83" s="235">
        <f t="shared" si="43"/>
        <v>0</v>
      </c>
      <c r="BH83" s="235">
        <f t="shared" si="44"/>
        <v>0</v>
      </c>
      <c r="BI83" s="380"/>
      <c r="BJ83" s="235">
        <f t="shared" si="7"/>
        <v>0</v>
      </c>
      <c r="BK83" s="235">
        <f t="shared" si="45"/>
        <v>0</v>
      </c>
      <c r="BL83" s="235" t="str">
        <f t="shared" si="46"/>
        <v/>
      </c>
      <c r="BM83" s="236"/>
      <c r="BN83" s="237" t="str">
        <f t="shared" si="122"/>
        <v/>
      </c>
      <c r="BO83" s="237" t="str">
        <f t="shared" si="123"/>
        <v/>
      </c>
      <c r="BP83" s="238" t="str">
        <f t="shared" si="124"/>
        <v/>
      </c>
      <c r="BQ83" s="238" t="str">
        <f t="shared" si="125"/>
        <v/>
      </c>
      <c r="BR83" s="254"/>
      <c r="BS83" s="252" t="str">
        <f t="shared" si="126"/>
        <v/>
      </c>
      <c r="BT83" s="244" t="str">
        <f t="shared" si="127"/>
        <v/>
      </c>
      <c r="BU83" s="244" t="str">
        <f t="shared" si="128"/>
        <v/>
      </c>
      <c r="BV83" s="244" t="str">
        <f t="shared" si="129"/>
        <v/>
      </c>
      <c r="BW83" s="244" t="str">
        <f t="shared" si="130"/>
        <v/>
      </c>
      <c r="BX83" s="244" t="str">
        <f t="shared" si="131"/>
        <v/>
      </c>
      <c r="BY83" s="244" t="str">
        <f t="shared" si="132"/>
        <v/>
      </c>
      <c r="BZ83" s="244" t="str">
        <f t="shared" si="133"/>
        <v/>
      </c>
      <c r="CA83" s="244" t="str">
        <f t="shared" si="134"/>
        <v/>
      </c>
      <c r="CB83" s="253" t="str">
        <f t="shared" si="135"/>
        <v/>
      </c>
      <c r="CC83" s="188"/>
      <c r="CD83" s="244" t="str">
        <f t="shared" si="22"/>
        <v/>
      </c>
      <c r="CE83" s="235">
        <f t="shared" si="47"/>
        <v>0</v>
      </c>
      <c r="CF83" s="235">
        <f t="shared" si="47"/>
        <v>0</v>
      </c>
      <c r="CG83" s="235">
        <f t="shared" si="47"/>
        <v>0</v>
      </c>
      <c r="CH83" s="188"/>
      <c r="CI83" s="244" t="str">
        <f t="shared" si="23"/>
        <v/>
      </c>
      <c r="CJ83" s="235">
        <f t="shared" si="48"/>
        <v>0</v>
      </c>
      <c r="CK83" s="235">
        <f t="shared" si="48"/>
        <v>0</v>
      </c>
      <c r="CL83" s="235">
        <f t="shared" si="48"/>
        <v>0</v>
      </c>
      <c r="CM83" s="188"/>
      <c r="CN83" s="244" t="str">
        <f t="shared" si="24"/>
        <v/>
      </c>
      <c r="CO83" s="235">
        <f t="shared" si="49"/>
        <v>0</v>
      </c>
      <c r="CP83" s="235">
        <f t="shared" si="49"/>
        <v>0</v>
      </c>
      <c r="CQ83" s="235">
        <f t="shared" si="49"/>
        <v>0</v>
      </c>
      <c r="CR83" s="188"/>
      <c r="CS83" s="244" t="str">
        <f t="shared" si="25"/>
        <v/>
      </c>
      <c r="CT83" s="235">
        <f t="shared" si="50"/>
        <v>0</v>
      </c>
      <c r="CU83" s="235">
        <f t="shared" si="50"/>
        <v>0</v>
      </c>
      <c r="CV83" s="235">
        <f t="shared" si="50"/>
        <v>0</v>
      </c>
      <c r="CW83" s="188"/>
      <c r="CX83" s="244" t="str">
        <f t="shared" si="27"/>
        <v/>
      </c>
      <c r="CY83" s="235">
        <f t="shared" si="51"/>
        <v>0</v>
      </c>
      <c r="CZ83" s="235">
        <f t="shared" si="51"/>
        <v>0</v>
      </c>
      <c r="DA83" s="235">
        <f t="shared" si="51"/>
        <v>0</v>
      </c>
      <c r="DB83" s="188"/>
      <c r="DC83" s="370"/>
      <c r="DD83" s="1086"/>
      <c r="DE83" s="372"/>
      <c r="DF83" s="370"/>
      <c r="DG83" s="1086"/>
      <c r="DH83" s="372"/>
      <c r="DI83" s="370"/>
      <c r="DJ83" s="1086"/>
      <c r="DK83" s="372"/>
      <c r="DL83" s="370"/>
      <c r="DM83" s="1086"/>
      <c r="DN83" s="372"/>
      <c r="DO83" s="370"/>
      <c r="DP83" s="370"/>
      <c r="DQ83" s="243">
        <f t="shared" si="108"/>
        <v>0</v>
      </c>
      <c r="DR83" s="244">
        <f t="shared" si="109"/>
        <v>0</v>
      </c>
      <c r="DS83" s="235">
        <f t="shared" si="54"/>
        <v>0</v>
      </c>
      <c r="DT83" s="244" t="str">
        <f t="shared" si="110"/>
        <v/>
      </c>
      <c r="DU83" s="42" t="str">
        <f t="shared" si="55"/>
        <v/>
      </c>
      <c r="DV83" s="42" t="str">
        <f t="shared" si="56"/>
        <v/>
      </c>
      <c r="DW83" s="42" t="str">
        <f t="shared" si="57"/>
        <v/>
      </c>
      <c r="DX83" s="162"/>
      <c r="DY83" s="42" t="str">
        <f t="shared" si="58"/>
        <v/>
      </c>
      <c r="DZ83" s="42" t="str">
        <f t="shared" si="59"/>
        <v/>
      </c>
      <c r="EA83" s="42" t="str">
        <f t="shared" si="60"/>
        <v/>
      </c>
      <c r="EB83" s="162"/>
      <c r="EC83" s="930"/>
      <c r="ED83" s="188"/>
      <c r="EE83" s="245">
        <f t="shared" si="61"/>
        <v>0</v>
      </c>
      <c r="EF83" s="189"/>
      <c r="EG83" s="245">
        <f t="shared" si="62"/>
        <v>0</v>
      </c>
      <c r="EH83" s="189"/>
      <c r="EI83" s="246" t="str">
        <f t="shared" si="63"/>
        <v/>
      </c>
      <c r="EJ83" s="247" t="str">
        <f t="shared" si="29"/>
        <v/>
      </c>
      <c r="EK83" s="248" t="str">
        <f t="shared" si="30"/>
        <v/>
      </c>
      <c r="EL83" s="248" t="str">
        <f t="shared" si="31"/>
        <v/>
      </c>
      <c r="EM83" s="248" t="str">
        <f t="shared" si="32"/>
        <v/>
      </c>
      <c r="EN83" s="248" t="str">
        <f t="shared" si="64"/>
        <v/>
      </c>
      <c r="EO83" s="248" t="str">
        <f t="shared" si="33"/>
        <v/>
      </c>
      <c r="EP83" s="189"/>
      <c r="EQ83" s="248" t="str">
        <f t="shared" si="65"/>
        <v/>
      </c>
      <c r="ER83" s="248" t="str">
        <f t="shared" si="66"/>
        <v/>
      </c>
      <c r="ES83" s="248" t="str">
        <f t="shared" si="67"/>
        <v/>
      </c>
      <c r="ET83" s="248" t="str">
        <f t="shared" si="68"/>
        <v/>
      </c>
      <c r="EU83" s="248" t="str">
        <f t="shared" si="69"/>
        <v/>
      </c>
      <c r="EV83" s="248" t="str">
        <f t="shared" si="69"/>
        <v/>
      </c>
      <c r="EW83" s="189"/>
      <c r="EX83" s="248" t="str">
        <f t="shared" si="70"/>
        <v/>
      </c>
      <c r="EY83" s="248" t="str">
        <f t="shared" si="71"/>
        <v/>
      </c>
      <c r="EZ83" s="248" t="str">
        <f t="shared" si="72"/>
        <v/>
      </c>
      <c r="FA83" s="248" t="str">
        <f t="shared" si="73"/>
        <v/>
      </c>
      <c r="FB83" s="248" t="str">
        <f t="shared" si="113"/>
        <v/>
      </c>
      <c r="FC83" s="248" t="str">
        <f t="shared" si="113"/>
        <v/>
      </c>
      <c r="FD83" s="189"/>
      <c r="FE83" s="248" t="str">
        <f t="shared" si="74"/>
        <v/>
      </c>
      <c r="FF83" s="248" t="str">
        <f t="shared" si="75"/>
        <v/>
      </c>
      <c r="FG83" s="248" t="str">
        <f t="shared" si="76"/>
        <v/>
      </c>
      <c r="FH83" s="248" t="str">
        <f t="shared" si="77"/>
        <v/>
      </c>
      <c r="FI83" s="248" t="str">
        <f t="shared" si="114"/>
        <v/>
      </c>
      <c r="FJ83" s="248" t="str">
        <f t="shared" si="114"/>
        <v/>
      </c>
      <c r="FK83" s="189"/>
      <c r="FL83" s="370"/>
      <c r="FM83" s="371"/>
      <c r="FN83" s="371"/>
      <c r="FO83" s="611"/>
      <c r="FP83" s="896"/>
      <c r="FQ83" s="370"/>
      <c r="FR83" s="371"/>
      <c r="FS83" s="371"/>
      <c r="FT83" s="611"/>
      <c r="FU83" s="896"/>
      <c r="FV83" s="370"/>
      <c r="FW83" s="371"/>
      <c r="FX83" s="371"/>
      <c r="FY83" s="611"/>
      <c r="FZ83" s="896"/>
      <c r="GA83" s="613"/>
      <c r="GB83" s="189"/>
      <c r="GC83" s="227">
        <f t="shared" si="78"/>
        <v>0</v>
      </c>
      <c r="GD83" s="228">
        <f t="shared" si="79"/>
        <v>0</v>
      </c>
      <c r="GE83" s="229">
        <f t="shared" si="80"/>
        <v>0</v>
      </c>
      <c r="GF83" s="230">
        <f t="shared" si="80"/>
        <v>0</v>
      </c>
      <c r="GG83" s="231" t="str">
        <f t="shared" si="81"/>
        <v/>
      </c>
      <c r="GH83" s="232">
        <f t="shared" si="82"/>
        <v>0</v>
      </c>
      <c r="GI83" s="227">
        <f t="shared" si="83"/>
        <v>0</v>
      </c>
      <c r="GJ83" s="233">
        <f t="shared" si="84"/>
        <v>0</v>
      </c>
      <c r="GK83" s="233">
        <f t="shared" si="85"/>
        <v>0</v>
      </c>
      <c r="GL83" s="234"/>
      <c r="GM83" s="235">
        <f t="shared" si="86"/>
        <v>0</v>
      </c>
      <c r="GN83" s="235">
        <f t="shared" si="87"/>
        <v>0</v>
      </c>
      <c r="GO83" s="235" t="str">
        <f t="shared" si="88"/>
        <v/>
      </c>
      <c r="GP83" s="380"/>
      <c r="GQ83" s="235">
        <f t="shared" si="89"/>
        <v>0</v>
      </c>
      <c r="GR83" s="235">
        <f t="shared" si="90"/>
        <v>0</v>
      </c>
      <c r="GS83" s="235" t="str">
        <f t="shared" si="91"/>
        <v/>
      </c>
      <c r="GT83" s="236"/>
      <c r="GU83" s="237" t="str">
        <f t="shared" si="92"/>
        <v/>
      </c>
      <c r="GV83" s="237" t="str">
        <f t="shared" si="93"/>
        <v/>
      </c>
      <c r="GW83" s="238" t="str">
        <f t="shared" si="94"/>
        <v/>
      </c>
      <c r="GX83" s="238" t="str">
        <f t="shared" si="95"/>
        <v/>
      </c>
      <c r="GY83" s="239"/>
      <c r="GZ83" s="240" t="str">
        <f t="shared" si="96"/>
        <v/>
      </c>
      <c r="HA83" s="235" t="str">
        <f t="shared" si="97"/>
        <v/>
      </c>
      <c r="HB83" s="235" t="str">
        <f t="shared" si="98"/>
        <v/>
      </c>
      <c r="HC83" s="235" t="str">
        <f t="shared" si="99"/>
        <v/>
      </c>
      <c r="HD83" s="235" t="str">
        <f t="shared" si="100"/>
        <v/>
      </c>
      <c r="HE83" s="235" t="str">
        <f t="shared" si="101"/>
        <v/>
      </c>
      <c r="HF83" s="188"/>
      <c r="HG83" s="235" t="str">
        <f t="shared" si="102"/>
        <v/>
      </c>
      <c r="HH83" s="235">
        <f t="shared" si="103"/>
        <v>0</v>
      </c>
      <c r="HI83" s="235">
        <f t="shared" si="103"/>
        <v>0</v>
      </c>
      <c r="HJ83" s="235">
        <f t="shared" si="103"/>
        <v>0</v>
      </c>
      <c r="HK83" s="188"/>
      <c r="HL83" s="235" t="str">
        <f t="shared" si="104"/>
        <v/>
      </c>
      <c r="HM83" s="235">
        <f t="shared" si="105"/>
        <v>0</v>
      </c>
      <c r="HN83" s="235">
        <f t="shared" si="105"/>
        <v>0</v>
      </c>
      <c r="HO83" s="235">
        <f t="shared" si="105"/>
        <v>0</v>
      </c>
      <c r="HP83" s="188"/>
      <c r="HQ83" s="235" t="str">
        <f t="shared" si="106"/>
        <v/>
      </c>
      <c r="HR83" s="235">
        <f t="shared" si="107"/>
        <v>0</v>
      </c>
      <c r="HS83" s="235">
        <f t="shared" si="107"/>
        <v>0</v>
      </c>
      <c r="HT83" s="235">
        <f t="shared" si="107"/>
        <v>0</v>
      </c>
      <c r="HU83" s="162"/>
      <c r="HV83" s="1622"/>
      <c r="HW83" s="1619"/>
      <c r="HX83" s="1619"/>
      <c r="HY83" s="1619"/>
      <c r="HZ83" s="1619"/>
      <c r="IA83" s="1619"/>
      <c r="IB83" s="1619"/>
      <c r="IC83" s="1623"/>
      <c r="ID83" s="162"/>
    </row>
    <row r="84" spans="1:238" ht="21.75" customHeight="1" x14ac:dyDescent="0.25">
      <c r="A84" s="377" t="str">
        <f t="shared" si="36"/>
        <v/>
      </c>
      <c r="B84" s="188">
        <v>58</v>
      </c>
      <c r="C84" s="167"/>
      <c r="D84" s="606" t="str">
        <f t="shared" si="111"/>
        <v/>
      </c>
      <c r="E84" s="606" t="str">
        <f t="shared" si="112"/>
        <v/>
      </c>
      <c r="F84" s="373"/>
      <c r="G84" s="373"/>
      <c r="H84" s="224" t="str">
        <f t="shared" si="37"/>
        <v/>
      </c>
      <c r="I84" s="930"/>
      <c r="J84" s="930"/>
      <c r="K84" s="373"/>
      <c r="L84" s="370"/>
      <c r="M84" s="371"/>
      <c r="N84" s="371"/>
      <c r="O84" s="371"/>
      <c r="P84" s="372"/>
      <c r="Q84" s="609"/>
      <c r="R84" s="609"/>
      <c r="S84" s="610"/>
      <c r="T84" s="371"/>
      <c r="U84" s="371"/>
      <c r="V84" s="188"/>
      <c r="W84" s="370"/>
      <c r="X84" s="371"/>
      <c r="Y84" s="371"/>
      <c r="Z84" s="611"/>
      <c r="AA84" s="896"/>
      <c r="AB84" s="370"/>
      <c r="AC84" s="371"/>
      <c r="AD84" s="371"/>
      <c r="AE84" s="371"/>
      <c r="AF84" s="896"/>
      <c r="AG84" s="370"/>
      <c r="AH84" s="371"/>
      <c r="AI84" s="371"/>
      <c r="AJ84" s="371"/>
      <c r="AK84" s="896"/>
      <c r="AL84" s="370"/>
      <c r="AM84" s="371"/>
      <c r="AN84" s="371"/>
      <c r="AO84" s="372"/>
      <c r="AP84" s="370"/>
      <c r="AQ84" s="371"/>
      <c r="AR84" s="371"/>
      <c r="AS84" s="371"/>
      <c r="AT84" s="613"/>
      <c r="AU84" s="188"/>
      <c r="AV84" s="256">
        <f t="shared" si="117"/>
        <v>0</v>
      </c>
      <c r="AW84" s="257">
        <f t="shared" si="118"/>
        <v>0</v>
      </c>
      <c r="AX84" s="258">
        <f t="shared" si="119"/>
        <v>0</v>
      </c>
      <c r="AY84" s="259">
        <f t="shared" si="120"/>
        <v>0</v>
      </c>
      <c r="AZ84" s="231" t="str">
        <f t="shared" si="38"/>
        <v/>
      </c>
      <c r="BA84" s="232">
        <f t="shared" si="39"/>
        <v>0</v>
      </c>
      <c r="BB84" s="249">
        <f t="shared" si="121"/>
        <v>0</v>
      </c>
      <c r="BC84" s="231">
        <f t="shared" si="40"/>
        <v>0</v>
      </c>
      <c r="BD84" s="231">
        <f t="shared" si="41"/>
        <v>0</v>
      </c>
      <c r="BE84" s="260"/>
      <c r="BF84" s="235">
        <f t="shared" si="42"/>
        <v>0</v>
      </c>
      <c r="BG84" s="235">
        <f t="shared" si="43"/>
        <v>0</v>
      </c>
      <c r="BH84" s="235">
        <f t="shared" si="44"/>
        <v>0</v>
      </c>
      <c r="BI84" s="380"/>
      <c r="BJ84" s="235">
        <f t="shared" si="7"/>
        <v>0</v>
      </c>
      <c r="BK84" s="235">
        <f t="shared" si="45"/>
        <v>0</v>
      </c>
      <c r="BL84" s="235" t="str">
        <f t="shared" si="46"/>
        <v/>
      </c>
      <c r="BM84" s="236"/>
      <c r="BN84" s="237" t="str">
        <f t="shared" si="122"/>
        <v/>
      </c>
      <c r="BO84" s="237" t="str">
        <f t="shared" si="123"/>
        <v/>
      </c>
      <c r="BP84" s="238" t="str">
        <f t="shared" si="124"/>
        <v/>
      </c>
      <c r="BQ84" s="238" t="str">
        <f t="shared" si="125"/>
        <v/>
      </c>
      <c r="BR84" s="254"/>
      <c r="BS84" s="252" t="str">
        <f t="shared" si="126"/>
        <v/>
      </c>
      <c r="BT84" s="244" t="str">
        <f t="shared" si="127"/>
        <v/>
      </c>
      <c r="BU84" s="244" t="str">
        <f t="shared" si="128"/>
        <v/>
      </c>
      <c r="BV84" s="244" t="str">
        <f t="shared" si="129"/>
        <v/>
      </c>
      <c r="BW84" s="244" t="str">
        <f t="shared" si="130"/>
        <v/>
      </c>
      <c r="BX84" s="244" t="str">
        <f t="shared" si="131"/>
        <v/>
      </c>
      <c r="BY84" s="244" t="str">
        <f t="shared" si="132"/>
        <v/>
      </c>
      <c r="BZ84" s="244" t="str">
        <f t="shared" si="133"/>
        <v/>
      </c>
      <c r="CA84" s="244" t="str">
        <f t="shared" si="134"/>
        <v/>
      </c>
      <c r="CB84" s="253" t="str">
        <f t="shared" si="135"/>
        <v/>
      </c>
      <c r="CC84" s="188"/>
      <c r="CD84" s="244" t="str">
        <f t="shared" si="22"/>
        <v/>
      </c>
      <c r="CE84" s="235">
        <f t="shared" si="47"/>
        <v>0</v>
      </c>
      <c r="CF84" s="235">
        <f t="shared" si="47"/>
        <v>0</v>
      </c>
      <c r="CG84" s="235">
        <f t="shared" si="47"/>
        <v>0</v>
      </c>
      <c r="CH84" s="188"/>
      <c r="CI84" s="244" t="str">
        <f t="shared" si="23"/>
        <v/>
      </c>
      <c r="CJ84" s="235">
        <f t="shared" si="48"/>
        <v>0</v>
      </c>
      <c r="CK84" s="235">
        <f t="shared" si="48"/>
        <v>0</v>
      </c>
      <c r="CL84" s="235">
        <f t="shared" si="48"/>
        <v>0</v>
      </c>
      <c r="CM84" s="188"/>
      <c r="CN84" s="244" t="str">
        <f t="shared" si="24"/>
        <v/>
      </c>
      <c r="CO84" s="235">
        <f t="shared" si="49"/>
        <v>0</v>
      </c>
      <c r="CP84" s="235">
        <f t="shared" si="49"/>
        <v>0</v>
      </c>
      <c r="CQ84" s="235">
        <f t="shared" si="49"/>
        <v>0</v>
      </c>
      <c r="CR84" s="188"/>
      <c r="CS84" s="244" t="str">
        <f t="shared" si="25"/>
        <v/>
      </c>
      <c r="CT84" s="235">
        <f t="shared" si="50"/>
        <v>0</v>
      </c>
      <c r="CU84" s="235">
        <f t="shared" si="50"/>
        <v>0</v>
      </c>
      <c r="CV84" s="235">
        <f t="shared" si="50"/>
        <v>0</v>
      </c>
      <c r="CW84" s="188"/>
      <c r="CX84" s="244" t="str">
        <f t="shared" si="27"/>
        <v/>
      </c>
      <c r="CY84" s="235">
        <f t="shared" si="51"/>
        <v>0</v>
      </c>
      <c r="CZ84" s="235">
        <f t="shared" si="51"/>
        <v>0</v>
      </c>
      <c r="DA84" s="235">
        <f t="shared" si="51"/>
        <v>0</v>
      </c>
      <c r="DB84" s="188"/>
      <c r="DC84" s="370"/>
      <c r="DD84" s="1086"/>
      <c r="DE84" s="372"/>
      <c r="DF84" s="370"/>
      <c r="DG84" s="1086"/>
      <c r="DH84" s="372"/>
      <c r="DI84" s="370"/>
      <c r="DJ84" s="1086"/>
      <c r="DK84" s="372"/>
      <c r="DL84" s="370"/>
      <c r="DM84" s="1086"/>
      <c r="DN84" s="372"/>
      <c r="DO84" s="370"/>
      <c r="DP84" s="370"/>
      <c r="DQ84" s="243">
        <f t="shared" si="108"/>
        <v>0</v>
      </c>
      <c r="DR84" s="244">
        <f t="shared" si="109"/>
        <v>0</v>
      </c>
      <c r="DS84" s="235">
        <f t="shared" si="54"/>
        <v>0</v>
      </c>
      <c r="DT84" s="244" t="str">
        <f t="shared" si="110"/>
        <v/>
      </c>
      <c r="DU84" s="42" t="str">
        <f t="shared" si="55"/>
        <v/>
      </c>
      <c r="DV84" s="42" t="str">
        <f t="shared" si="56"/>
        <v/>
      </c>
      <c r="DW84" s="42" t="str">
        <f t="shared" si="57"/>
        <v/>
      </c>
      <c r="DX84" s="162"/>
      <c r="DY84" s="42" t="str">
        <f t="shared" si="58"/>
        <v/>
      </c>
      <c r="DZ84" s="42" t="str">
        <f t="shared" si="59"/>
        <v/>
      </c>
      <c r="EA84" s="42" t="str">
        <f t="shared" si="60"/>
        <v/>
      </c>
      <c r="EB84" s="162"/>
      <c r="EC84" s="930"/>
      <c r="ED84" s="188"/>
      <c r="EE84" s="245">
        <f t="shared" si="61"/>
        <v>0</v>
      </c>
      <c r="EF84" s="189"/>
      <c r="EG84" s="245">
        <f t="shared" si="62"/>
        <v>0</v>
      </c>
      <c r="EH84" s="189"/>
      <c r="EI84" s="246" t="str">
        <f t="shared" si="63"/>
        <v/>
      </c>
      <c r="EJ84" s="247" t="str">
        <f t="shared" si="29"/>
        <v/>
      </c>
      <c r="EK84" s="248" t="str">
        <f t="shared" si="30"/>
        <v/>
      </c>
      <c r="EL84" s="248" t="str">
        <f t="shared" si="31"/>
        <v/>
      </c>
      <c r="EM84" s="248" t="str">
        <f t="shared" si="32"/>
        <v/>
      </c>
      <c r="EN84" s="248" t="str">
        <f t="shared" si="64"/>
        <v/>
      </c>
      <c r="EO84" s="248" t="str">
        <f t="shared" si="33"/>
        <v/>
      </c>
      <c r="EP84" s="189"/>
      <c r="EQ84" s="248" t="str">
        <f t="shared" si="65"/>
        <v/>
      </c>
      <c r="ER84" s="248" t="str">
        <f t="shared" si="66"/>
        <v/>
      </c>
      <c r="ES84" s="248" t="str">
        <f t="shared" si="67"/>
        <v/>
      </c>
      <c r="ET84" s="248" t="str">
        <f t="shared" si="68"/>
        <v/>
      </c>
      <c r="EU84" s="248" t="str">
        <f t="shared" si="69"/>
        <v/>
      </c>
      <c r="EV84" s="248" t="str">
        <f t="shared" si="69"/>
        <v/>
      </c>
      <c r="EW84" s="189"/>
      <c r="EX84" s="248" t="str">
        <f t="shared" si="70"/>
        <v/>
      </c>
      <c r="EY84" s="248" t="str">
        <f t="shared" si="71"/>
        <v/>
      </c>
      <c r="EZ84" s="248" t="str">
        <f t="shared" si="72"/>
        <v/>
      </c>
      <c r="FA84" s="248" t="str">
        <f t="shared" si="73"/>
        <v/>
      </c>
      <c r="FB84" s="248" t="str">
        <f t="shared" si="113"/>
        <v/>
      </c>
      <c r="FC84" s="248" t="str">
        <f t="shared" si="113"/>
        <v/>
      </c>
      <c r="FD84" s="189"/>
      <c r="FE84" s="248" t="str">
        <f t="shared" si="74"/>
        <v/>
      </c>
      <c r="FF84" s="248" t="str">
        <f t="shared" si="75"/>
        <v/>
      </c>
      <c r="FG84" s="248" t="str">
        <f t="shared" si="76"/>
        <v/>
      </c>
      <c r="FH84" s="248" t="str">
        <f t="shared" si="77"/>
        <v/>
      </c>
      <c r="FI84" s="248" t="str">
        <f t="shared" si="114"/>
        <v/>
      </c>
      <c r="FJ84" s="248" t="str">
        <f t="shared" si="114"/>
        <v/>
      </c>
      <c r="FK84" s="189"/>
      <c r="FL84" s="370"/>
      <c r="FM84" s="371"/>
      <c r="FN84" s="371"/>
      <c r="FO84" s="611"/>
      <c r="FP84" s="896"/>
      <c r="FQ84" s="370"/>
      <c r="FR84" s="371"/>
      <c r="FS84" s="371"/>
      <c r="FT84" s="611"/>
      <c r="FU84" s="896"/>
      <c r="FV84" s="370"/>
      <c r="FW84" s="371"/>
      <c r="FX84" s="371"/>
      <c r="FY84" s="611"/>
      <c r="FZ84" s="896"/>
      <c r="GA84" s="613"/>
      <c r="GB84" s="189"/>
      <c r="GC84" s="227">
        <f t="shared" si="78"/>
        <v>0</v>
      </c>
      <c r="GD84" s="228">
        <f t="shared" si="79"/>
        <v>0</v>
      </c>
      <c r="GE84" s="229">
        <f t="shared" si="80"/>
        <v>0</v>
      </c>
      <c r="GF84" s="230">
        <f t="shared" si="80"/>
        <v>0</v>
      </c>
      <c r="GG84" s="231" t="str">
        <f t="shared" si="81"/>
        <v/>
      </c>
      <c r="GH84" s="232">
        <f t="shared" si="82"/>
        <v>0</v>
      </c>
      <c r="GI84" s="227">
        <f t="shared" si="83"/>
        <v>0</v>
      </c>
      <c r="GJ84" s="233">
        <f t="shared" si="84"/>
        <v>0</v>
      </c>
      <c r="GK84" s="233">
        <f t="shared" si="85"/>
        <v>0</v>
      </c>
      <c r="GL84" s="234"/>
      <c r="GM84" s="235">
        <f t="shared" si="86"/>
        <v>0</v>
      </c>
      <c r="GN84" s="235">
        <f t="shared" si="87"/>
        <v>0</v>
      </c>
      <c r="GO84" s="235" t="str">
        <f t="shared" si="88"/>
        <v/>
      </c>
      <c r="GP84" s="380"/>
      <c r="GQ84" s="235">
        <f t="shared" si="89"/>
        <v>0</v>
      </c>
      <c r="GR84" s="235">
        <f t="shared" si="90"/>
        <v>0</v>
      </c>
      <c r="GS84" s="235" t="str">
        <f t="shared" si="91"/>
        <v/>
      </c>
      <c r="GT84" s="236"/>
      <c r="GU84" s="237" t="str">
        <f t="shared" si="92"/>
        <v/>
      </c>
      <c r="GV84" s="237" t="str">
        <f t="shared" si="93"/>
        <v/>
      </c>
      <c r="GW84" s="238" t="str">
        <f t="shared" si="94"/>
        <v/>
      </c>
      <c r="GX84" s="238" t="str">
        <f t="shared" si="95"/>
        <v/>
      </c>
      <c r="GY84" s="239"/>
      <c r="GZ84" s="240" t="str">
        <f t="shared" si="96"/>
        <v/>
      </c>
      <c r="HA84" s="235" t="str">
        <f t="shared" si="97"/>
        <v/>
      </c>
      <c r="HB84" s="235" t="str">
        <f t="shared" si="98"/>
        <v/>
      </c>
      <c r="HC84" s="235" t="str">
        <f t="shared" si="99"/>
        <v/>
      </c>
      <c r="HD84" s="235" t="str">
        <f t="shared" si="100"/>
        <v/>
      </c>
      <c r="HE84" s="235" t="str">
        <f t="shared" si="101"/>
        <v/>
      </c>
      <c r="HF84" s="188"/>
      <c r="HG84" s="235" t="str">
        <f t="shared" si="102"/>
        <v/>
      </c>
      <c r="HH84" s="235">
        <f t="shared" si="103"/>
        <v>0</v>
      </c>
      <c r="HI84" s="235">
        <f t="shared" si="103"/>
        <v>0</v>
      </c>
      <c r="HJ84" s="235">
        <f t="shared" si="103"/>
        <v>0</v>
      </c>
      <c r="HK84" s="188"/>
      <c r="HL84" s="235" t="str">
        <f t="shared" si="104"/>
        <v/>
      </c>
      <c r="HM84" s="235">
        <f t="shared" si="105"/>
        <v>0</v>
      </c>
      <c r="HN84" s="235">
        <f t="shared" si="105"/>
        <v>0</v>
      </c>
      <c r="HO84" s="235">
        <f t="shared" si="105"/>
        <v>0</v>
      </c>
      <c r="HP84" s="188"/>
      <c r="HQ84" s="235" t="str">
        <f t="shared" si="106"/>
        <v/>
      </c>
      <c r="HR84" s="235">
        <f t="shared" si="107"/>
        <v>0</v>
      </c>
      <c r="HS84" s="235">
        <f t="shared" si="107"/>
        <v>0</v>
      </c>
      <c r="HT84" s="235">
        <f t="shared" si="107"/>
        <v>0</v>
      </c>
      <c r="HU84" s="162"/>
      <c r="HV84" s="1622"/>
      <c r="HW84" s="1619"/>
      <c r="HX84" s="1619"/>
      <c r="HY84" s="1619"/>
      <c r="HZ84" s="1619"/>
      <c r="IA84" s="1619"/>
      <c r="IB84" s="1619"/>
      <c r="IC84" s="1623"/>
      <c r="ID84" s="162"/>
    </row>
    <row r="85" spans="1:238" ht="21.75" customHeight="1" x14ac:dyDescent="0.25">
      <c r="A85" s="377" t="str">
        <f t="shared" si="36"/>
        <v/>
      </c>
      <c r="B85" s="188">
        <v>59</v>
      </c>
      <c r="C85" s="167"/>
      <c r="D85" s="606" t="str">
        <f t="shared" si="111"/>
        <v/>
      </c>
      <c r="E85" s="606" t="str">
        <f t="shared" si="112"/>
        <v/>
      </c>
      <c r="F85" s="373"/>
      <c r="G85" s="373"/>
      <c r="H85" s="224" t="str">
        <f t="shared" si="37"/>
        <v/>
      </c>
      <c r="I85" s="930"/>
      <c r="J85" s="930"/>
      <c r="K85" s="373"/>
      <c r="L85" s="370"/>
      <c r="M85" s="371"/>
      <c r="N85" s="371"/>
      <c r="O85" s="371"/>
      <c r="P85" s="372"/>
      <c r="Q85" s="609"/>
      <c r="R85" s="609"/>
      <c r="S85" s="610"/>
      <c r="T85" s="371"/>
      <c r="U85" s="371"/>
      <c r="V85" s="188"/>
      <c r="W85" s="370"/>
      <c r="X85" s="371"/>
      <c r="Y85" s="371"/>
      <c r="Z85" s="611"/>
      <c r="AA85" s="896"/>
      <c r="AB85" s="370"/>
      <c r="AC85" s="371"/>
      <c r="AD85" s="371"/>
      <c r="AE85" s="371"/>
      <c r="AF85" s="896"/>
      <c r="AG85" s="370"/>
      <c r="AH85" s="371"/>
      <c r="AI85" s="371"/>
      <c r="AJ85" s="371"/>
      <c r="AK85" s="896"/>
      <c r="AL85" s="370"/>
      <c r="AM85" s="371"/>
      <c r="AN85" s="371"/>
      <c r="AO85" s="372"/>
      <c r="AP85" s="370"/>
      <c r="AQ85" s="371"/>
      <c r="AR85" s="371"/>
      <c r="AS85" s="371"/>
      <c r="AT85" s="613"/>
      <c r="AU85" s="188"/>
      <c r="AV85" s="256">
        <f t="shared" si="117"/>
        <v>0</v>
      </c>
      <c r="AW85" s="257">
        <f t="shared" si="118"/>
        <v>0</v>
      </c>
      <c r="AX85" s="258">
        <f t="shared" si="119"/>
        <v>0</v>
      </c>
      <c r="AY85" s="259">
        <f t="shared" si="120"/>
        <v>0</v>
      </c>
      <c r="AZ85" s="231" t="str">
        <f t="shared" si="38"/>
        <v/>
      </c>
      <c r="BA85" s="232">
        <f t="shared" si="39"/>
        <v>0</v>
      </c>
      <c r="BB85" s="249">
        <f t="shared" si="121"/>
        <v>0</v>
      </c>
      <c r="BC85" s="231">
        <f t="shared" si="40"/>
        <v>0</v>
      </c>
      <c r="BD85" s="231">
        <f t="shared" si="41"/>
        <v>0</v>
      </c>
      <c r="BE85" s="260"/>
      <c r="BF85" s="235">
        <f t="shared" si="42"/>
        <v>0</v>
      </c>
      <c r="BG85" s="235">
        <f t="shared" si="43"/>
        <v>0</v>
      </c>
      <c r="BH85" s="235">
        <f t="shared" si="44"/>
        <v>0</v>
      </c>
      <c r="BI85" s="380"/>
      <c r="BJ85" s="235">
        <f t="shared" si="7"/>
        <v>0</v>
      </c>
      <c r="BK85" s="235">
        <f t="shared" si="45"/>
        <v>0</v>
      </c>
      <c r="BL85" s="235" t="str">
        <f t="shared" si="46"/>
        <v/>
      </c>
      <c r="BM85" s="236"/>
      <c r="BN85" s="237" t="str">
        <f t="shared" si="122"/>
        <v/>
      </c>
      <c r="BO85" s="237" t="str">
        <f t="shared" si="123"/>
        <v/>
      </c>
      <c r="BP85" s="238" t="str">
        <f t="shared" si="124"/>
        <v/>
      </c>
      <c r="BQ85" s="238" t="str">
        <f t="shared" si="125"/>
        <v/>
      </c>
      <c r="BR85" s="254"/>
      <c r="BS85" s="252" t="str">
        <f t="shared" si="126"/>
        <v/>
      </c>
      <c r="BT85" s="244" t="str">
        <f t="shared" si="127"/>
        <v/>
      </c>
      <c r="BU85" s="244" t="str">
        <f t="shared" si="128"/>
        <v/>
      </c>
      <c r="BV85" s="244" t="str">
        <f t="shared" si="129"/>
        <v/>
      </c>
      <c r="BW85" s="244" t="str">
        <f t="shared" si="130"/>
        <v/>
      </c>
      <c r="BX85" s="244" t="str">
        <f t="shared" si="131"/>
        <v/>
      </c>
      <c r="BY85" s="244" t="str">
        <f t="shared" si="132"/>
        <v/>
      </c>
      <c r="BZ85" s="244" t="str">
        <f t="shared" si="133"/>
        <v/>
      </c>
      <c r="CA85" s="244" t="str">
        <f t="shared" si="134"/>
        <v/>
      </c>
      <c r="CB85" s="253" t="str">
        <f t="shared" si="135"/>
        <v/>
      </c>
      <c r="CC85" s="188"/>
      <c r="CD85" s="244" t="str">
        <f t="shared" si="22"/>
        <v/>
      </c>
      <c r="CE85" s="235">
        <f t="shared" si="47"/>
        <v>0</v>
      </c>
      <c r="CF85" s="235">
        <f t="shared" si="47"/>
        <v>0</v>
      </c>
      <c r="CG85" s="235">
        <f t="shared" si="47"/>
        <v>0</v>
      </c>
      <c r="CH85" s="188"/>
      <c r="CI85" s="244" t="str">
        <f t="shared" si="23"/>
        <v/>
      </c>
      <c r="CJ85" s="235">
        <f t="shared" si="48"/>
        <v>0</v>
      </c>
      <c r="CK85" s="235">
        <f t="shared" si="48"/>
        <v>0</v>
      </c>
      <c r="CL85" s="235">
        <f t="shared" si="48"/>
        <v>0</v>
      </c>
      <c r="CM85" s="188"/>
      <c r="CN85" s="244" t="str">
        <f t="shared" si="24"/>
        <v/>
      </c>
      <c r="CO85" s="235">
        <f t="shared" si="49"/>
        <v>0</v>
      </c>
      <c r="CP85" s="235">
        <f t="shared" si="49"/>
        <v>0</v>
      </c>
      <c r="CQ85" s="235">
        <f t="shared" si="49"/>
        <v>0</v>
      </c>
      <c r="CR85" s="188"/>
      <c r="CS85" s="244" t="str">
        <f t="shared" si="25"/>
        <v/>
      </c>
      <c r="CT85" s="235">
        <f t="shared" si="50"/>
        <v>0</v>
      </c>
      <c r="CU85" s="235">
        <f t="shared" si="50"/>
        <v>0</v>
      </c>
      <c r="CV85" s="235">
        <f t="shared" si="50"/>
        <v>0</v>
      </c>
      <c r="CW85" s="188"/>
      <c r="CX85" s="244" t="str">
        <f t="shared" si="27"/>
        <v/>
      </c>
      <c r="CY85" s="235">
        <f t="shared" si="51"/>
        <v>0</v>
      </c>
      <c r="CZ85" s="235">
        <f t="shared" si="51"/>
        <v>0</v>
      </c>
      <c r="DA85" s="235">
        <f t="shared" si="51"/>
        <v>0</v>
      </c>
      <c r="DB85" s="188"/>
      <c r="DC85" s="370"/>
      <c r="DD85" s="1086"/>
      <c r="DE85" s="372"/>
      <c r="DF85" s="370"/>
      <c r="DG85" s="1086"/>
      <c r="DH85" s="372"/>
      <c r="DI85" s="370"/>
      <c r="DJ85" s="1086"/>
      <c r="DK85" s="372"/>
      <c r="DL85" s="370"/>
      <c r="DM85" s="1086"/>
      <c r="DN85" s="372"/>
      <c r="DO85" s="370"/>
      <c r="DP85" s="370"/>
      <c r="DQ85" s="243">
        <f t="shared" si="108"/>
        <v>0</v>
      </c>
      <c r="DR85" s="244">
        <f t="shared" si="109"/>
        <v>0</v>
      </c>
      <c r="DS85" s="235">
        <f t="shared" si="54"/>
        <v>0</v>
      </c>
      <c r="DT85" s="244" t="str">
        <f t="shared" si="110"/>
        <v/>
      </c>
      <c r="DU85" s="42" t="str">
        <f t="shared" si="55"/>
        <v/>
      </c>
      <c r="DV85" s="42" t="str">
        <f t="shared" si="56"/>
        <v/>
      </c>
      <c r="DW85" s="42" t="str">
        <f t="shared" si="57"/>
        <v/>
      </c>
      <c r="DX85" s="162"/>
      <c r="DY85" s="42" t="str">
        <f t="shared" si="58"/>
        <v/>
      </c>
      <c r="DZ85" s="42" t="str">
        <f t="shared" si="59"/>
        <v/>
      </c>
      <c r="EA85" s="42" t="str">
        <f t="shared" si="60"/>
        <v/>
      </c>
      <c r="EB85" s="162"/>
      <c r="EC85" s="930"/>
      <c r="ED85" s="188"/>
      <c r="EE85" s="245">
        <f t="shared" si="61"/>
        <v>0</v>
      </c>
      <c r="EF85" s="189"/>
      <c r="EG85" s="245">
        <f t="shared" si="62"/>
        <v>0</v>
      </c>
      <c r="EH85" s="189"/>
      <c r="EI85" s="246" t="str">
        <f t="shared" si="63"/>
        <v/>
      </c>
      <c r="EJ85" s="247" t="str">
        <f t="shared" si="29"/>
        <v/>
      </c>
      <c r="EK85" s="248" t="str">
        <f t="shared" si="30"/>
        <v/>
      </c>
      <c r="EL85" s="248" t="str">
        <f t="shared" si="31"/>
        <v/>
      </c>
      <c r="EM85" s="248" t="str">
        <f t="shared" si="32"/>
        <v/>
      </c>
      <c r="EN85" s="248" t="str">
        <f t="shared" si="64"/>
        <v/>
      </c>
      <c r="EO85" s="248" t="str">
        <f t="shared" si="33"/>
        <v/>
      </c>
      <c r="EP85" s="189"/>
      <c r="EQ85" s="248" t="str">
        <f t="shared" si="65"/>
        <v/>
      </c>
      <c r="ER85" s="248" t="str">
        <f t="shared" si="66"/>
        <v/>
      </c>
      <c r="ES85" s="248" t="str">
        <f t="shared" si="67"/>
        <v/>
      </c>
      <c r="ET85" s="248" t="str">
        <f t="shared" si="68"/>
        <v/>
      </c>
      <c r="EU85" s="248" t="str">
        <f t="shared" si="69"/>
        <v/>
      </c>
      <c r="EV85" s="248" t="str">
        <f t="shared" si="69"/>
        <v/>
      </c>
      <c r="EW85" s="189"/>
      <c r="EX85" s="248" t="str">
        <f t="shared" si="70"/>
        <v/>
      </c>
      <c r="EY85" s="248" t="str">
        <f t="shared" si="71"/>
        <v/>
      </c>
      <c r="EZ85" s="248" t="str">
        <f t="shared" si="72"/>
        <v/>
      </c>
      <c r="FA85" s="248" t="str">
        <f t="shared" si="73"/>
        <v/>
      </c>
      <c r="FB85" s="248" t="str">
        <f t="shared" si="113"/>
        <v/>
      </c>
      <c r="FC85" s="248" t="str">
        <f t="shared" si="113"/>
        <v/>
      </c>
      <c r="FD85" s="189"/>
      <c r="FE85" s="248" t="str">
        <f t="shared" si="74"/>
        <v/>
      </c>
      <c r="FF85" s="248" t="str">
        <f t="shared" si="75"/>
        <v/>
      </c>
      <c r="FG85" s="248" t="str">
        <f t="shared" si="76"/>
        <v/>
      </c>
      <c r="FH85" s="248" t="str">
        <f t="shared" si="77"/>
        <v/>
      </c>
      <c r="FI85" s="248" t="str">
        <f t="shared" si="114"/>
        <v/>
      </c>
      <c r="FJ85" s="248" t="str">
        <f t="shared" si="114"/>
        <v/>
      </c>
      <c r="FK85" s="189"/>
      <c r="FL85" s="370"/>
      <c r="FM85" s="371"/>
      <c r="FN85" s="371"/>
      <c r="FO85" s="611"/>
      <c r="FP85" s="896"/>
      <c r="FQ85" s="370"/>
      <c r="FR85" s="371"/>
      <c r="FS85" s="371"/>
      <c r="FT85" s="611"/>
      <c r="FU85" s="896"/>
      <c r="FV85" s="370"/>
      <c r="FW85" s="371"/>
      <c r="FX85" s="371"/>
      <c r="FY85" s="611"/>
      <c r="FZ85" s="896"/>
      <c r="GA85" s="613"/>
      <c r="GB85" s="189"/>
      <c r="GC85" s="227">
        <f t="shared" si="78"/>
        <v>0</v>
      </c>
      <c r="GD85" s="228">
        <f t="shared" si="79"/>
        <v>0</v>
      </c>
      <c r="GE85" s="229">
        <f t="shared" si="80"/>
        <v>0</v>
      </c>
      <c r="GF85" s="230">
        <f t="shared" si="80"/>
        <v>0</v>
      </c>
      <c r="GG85" s="231" t="str">
        <f t="shared" si="81"/>
        <v/>
      </c>
      <c r="GH85" s="232">
        <f t="shared" si="82"/>
        <v>0</v>
      </c>
      <c r="GI85" s="227">
        <f t="shared" si="83"/>
        <v>0</v>
      </c>
      <c r="GJ85" s="233">
        <f t="shared" si="84"/>
        <v>0</v>
      </c>
      <c r="GK85" s="233">
        <f t="shared" si="85"/>
        <v>0</v>
      </c>
      <c r="GL85" s="234"/>
      <c r="GM85" s="235">
        <f t="shared" si="86"/>
        <v>0</v>
      </c>
      <c r="GN85" s="235">
        <f t="shared" si="87"/>
        <v>0</v>
      </c>
      <c r="GO85" s="235" t="str">
        <f t="shared" si="88"/>
        <v/>
      </c>
      <c r="GP85" s="380"/>
      <c r="GQ85" s="235">
        <f t="shared" si="89"/>
        <v>0</v>
      </c>
      <c r="GR85" s="235">
        <f t="shared" si="90"/>
        <v>0</v>
      </c>
      <c r="GS85" s="235" t="str">
        <f t="shared" si="91"/>
        <v/>
      </c>
      <c r="GT85" s="236"/>
      <c r="GU85" s="237" t="str">
        <f t="shared" si="92"/>
        <v/>
      </c>
      <c r="GV85" s="237" t="str">
        <f t="shared" si="93"/>
        <v/>
      </c>
      <c r="GW85" s="238" t="str">
        <f t="shared" si="94"/>
        <v/>
      </c>
      <c r="GX85" s="238" t="str">
        <f t="shared" si="95"/>
        <v/>
      </c>
      <c r="GY85" s="239"/>
      <c r="GZ85" s="240" t="str">
        <f t="shared" si="96"/>
        <v/>
      </c>
      <c r="HA85" s="235" t="str">
        <f t="shared" si="97"/>
        <v/>
      </c>
      <c r="HB85" s="235" t="str">
        <f t="shared" si="98"/>
        <v/>
      </c>
      <c r="HC85" s="235" t="str">
        <f t="shared" si="99"/>
        <v/>
      </c>
      <c r="HD85" s="235" t="str">
        <f t="shared" si="100"/>
        <v/>
      </c>
      <c r="HE85" s="235" t="str">
        <f t="shared" si="101"/>
        <v/>
      </c>
      <c r="HF85" s="188"/>
      <c r="HG85" s="235" t="str">
        <f t="shared" si="102"/>
        <v/>
      </c>
      <c r="HH85" s="235">
        <f t="shared" si="103"/>
        <v>0</v>
      </c>
      <c r="HI85" s="235">
        <f t="shared" si="103"/>
        <v>0</v>
      </c>
      <c r="HJ85" s="235">
        <f t="shared" si="103"/>
        <v>0</v>
      </c>
      <c r="HK85" s="188"/>
      <c r="HL85" s="235" t="str">
        <f t="shared" si="104"/>
        <v/>
      </c>
      <c r="HM85" s="235">
        <f t="shared" si="105"/>
        <v>0</v>
      </c>
      <c r="HN85" s="235">
        <f t="shared" si="105"/>
        <v>0</v>
      </c>
      <c r="HO85" s="235">
        <f t="shared" si="105"/>
        <v>0</v>
      </c>
      <c r="HP85" s="188"/>
      <c r="HQ85" s="235" t="str">
        <f t="shared" si="106"/>
        <v/>
      </c>
      <c r="HR85" s="235">
        <f t="shared" si="107"/>
        <v>0</v>
      </c>
      <c r="HS85" s="235">
        <f t="shared" si="107"/>
        <v>0</v>
      </c>
      <c r="HT85" s="235">
        <f t="shared" si="107"/>
        <v>0</v>
      </c>
      <c r="HU85" s="162"/>
      <c r="HV85" s="1622"/>
      <c r="HW85" s="1619"/>
      <c r="HX85" s="1619"/>
      <c r="HY85" s="1619"/>
      <c r="HZ85" s="1619"/>
      <c r="IA85" s="1619"/>
      <c r="IB85" s="1619"/>
      <c r="IC85" s="1623"/>
      <c r="ID85" s="162"/>
    </row>
    <row r="86" spans="1:238" ht="21.75" customHeight="1" x14ac:dyDescent="0.25">
      <c r="A86" s="377" t="str">
        <f t="shared" si="36"/>
        <v/>
      </c>
      <c r="B86" s="188">
        <v>60</v>
      </c>
      <c r="C86" s="167"/>
      <c r="D86" s="606" t="str">
        <f t="shared" si="111"/>
        <v/>
      </c>
      <c r="E86" s="606" t="str">
        <f t="shared" si="112"/>
        <v/>
      </c>
      <c r="F86" s="373"/>
      <c r="G86" s="373"/>
      <c r="H86" s="224" t="str">
        <f t="shared" si="37"/>
        <v/>
      </c>
      <c r="I86" s="930"/>
      <c r="J86" s="930"/>
      <c r="K86" s="373"/>
      <c r="L86" s="370"/>
      <c r="M86" s="371"/>
      <c r="N86" s="371"/>
      <c r="O86" s="371"/>
      <c r="P86" s="372"/>
      <c r="Q86" s="609"/>
      <c r="R86" s="609"/>
      <c r="S86" s="610"/>
      <c r="T86" s="371"/>
      <c r="U86" s="371"/>
      <c r="V86" s="188"/>
      <c r="W86" s="370"/>
      <c r="X86" s="371"/>
      <c r="Y86" s="371"/>
      <c r="Z86" s="611"/>
      <c r="AA86" s="896"/>
      <c r="AB86" s="370"/>
      <c r="AC86" s="371"/>
      <c r="AD86" s="371"/>
      <c r="AE86" s="371"/>
      <c r="AF86" s="896"/>
      <c r="AG86" s="370"/>
      <c r="AH86" s="371"/>
      <c r="AI86" s="371"/>
      <c r="AJ86" s="371"/>
      <c r="AK86" s="896"/>
      <c r="AL86" s="370"/>
      <c r="AM86" s="371"/>
      <c r="AN86" s="371"/>
      <c r="AO86" s="372"/>
      <c r="AP86" s="370"/>
      <c r="AQ86" s="371"/>
      <c r="AR86" s="371"/>
      <c r="AS86" s="371"/>
      <c r="AT86" s="613"/>
      <c r="AU86" s="188"/>
      <c r="AV86" s="256">
        <f t="shared" si="117"/>
        <v>0</v>
      </c>
      <c r="AW86" s="257">
        <f t="shared" si="118"/>
        <v>0</v>
      </c>
      <c r="AX86" s="258">
        <f t="shared" si="119"/>
        <v>0</v>
      </c>
      <c r="AY86" s="259">
        <f t="shared" si="120"/>
        <v>0</v>
      </c>
      <c r="AZ86" s="231" t="str">
        <f t="shared" si="38"/>
        <v/>
      </c>
      <c r="BA86" s="232">
        <f t="shared" si="39"/>
        <v>0</v>
      </c>
      <c r="BB86" s="249">
        <f t="shared" si="121"/>
        <v>0</v>
      </c>
      <c r="BC86" s="231">
        <f t="shared" si="40"/>
        <v>0</v>
      </c>
      <c r="BD86" s="231">
        <f t="shared" si="41"/>
        <v>0</v>
      </c>
      <c r="BE86" s="260"/>
      <c r="BF86" s="235">
        <f t="shared" si="42"/>
        <v>0</v>
      </c>
      <c r="BG86" s="235">
        <f t="shared" si="43"/>
        <v>0</v>
      </c>
      <c r="BH86" s="235">
        <f t="shared" si="44"/>
        <v>0</v>
      </c>
      <c r="BI86" s="380"/>
      <c r="BJ86" s="235">
        <f t="shared" si="7"/>
        <v>0</v>
      </c>
      <c r="BK86" s="235">
        <f t="shared" si="45"/>
        <v>0</v>
      </c>
      <c r="BL86" s="235" t="str">
        <f t="shared" si="46"/>
        <v/>
      </c>
      <c r="BM86" s="236"/>
      <c r="BN86" s="237" t="str">
        <f t="shared" si="122"/>
        <v/>
      </c>
      <c r="BO86" s="237" t="str">
        <f t="shared" si="123"/>
        <v/>
      </c>
      <c r="BP86" s="238" t="str">
        <f t="shared" si="124"/>
        <v/>
      </c>
      <c r="BQ86" s="238" t="str">
        <f t="shared" si="125"/>
        <v/>
      </c>
      <c r="BR86" s="254"/>
      <c r="BS86" s="252" t="str">
        <f t="shared" si="126"/>
        <v/>
      </c>
      <c r="BT86" s="244" t="str">
        <f t="shared" si="127"/>
        <v/>
      </c>
      <c r="BU86" s="244" t="str">
        <f t="shared" si="128"/>
        <v/>
      </c>
      <c r="BV86" s="244" t="str">
        <f t="shared" si="129"/>
        <v/>
      </c>
      <c r="BW86" s="244" t="str">
        <f t="shared" si="130"/>
        <v/>
      </c>
      <c r="BX86" s="244" t="str">
        <f t="shared" si="131"/>
        <v/>
      </c>
      <c r="BY86" s="244" t="str">
        <f t="shared" si="132"/>
        <v/>
      </c>
      <c r="BZ86" s="244" t="str">
        <f t="shared" si="133"/>
        <v/>
      </c>
      <c r="CA86" s="244" t="str">
        <f t="shared" si="134"/>
        <v/>
      </c>
      <c r="CB86" s="253" t="str">
        <f t="shared" si="135"/>
        <v/>
      </c>
      <c r="CC86" s="188"/>
      <c r="CD86" s="244" t="str">
        <f t="shared" si="22"/>
        <v/>
      </c>
      <c r="CE86" s="235">
        <f t="shared" si="47"/>
        <v>0</v>
      </c>
      <c r="CF86" s="235">
        <f t="shared" si="47"/>
        <v>0</v>
      </c>
      <c r="CG86" s="235">
        <f t="shared" si="47"/>
        <v>0</v>
      </c>
      <c r="CH86" s="188"/>
      <c r="CI86" s="244" t="str">
        <f t="shared" si="23"/>
        <v/>
      </c>
      <c r="CJ86" s="235">
        <f t="shared" si="48"/>
        <v>0</v>
      </c>
      <c r="CK86" s="235">
        <f t="shared" si="48"/>
        <v>0</v>
      </c>
      <c r="CL86" s="235">
        <f t="shared" si="48"/>
        <v>0</v>
      </c>
      <c r="CM86" s="188"/>
      <c r="CN86" s="244" t="str">
        <f t="shared" si="24"/>
        <v/>
      </c>
      <c r="CO86" s="235">
        <f t="shared" si="49"/>
        <v>0</v>
      </c>
      <c r="CP86" s="235">
        <f t="shared" si="49"/>
        <v>0</v>
      </c>
      <c r="CQ86" s="235">
        <f t="shared" si="49"/>
        <v>0</v>
      </c>
      <c r="CR86" s="188"/>
      <c r="CS86" s="244" t="str">
        <f t="shared" si="25"/>
        <v/>
      </c>
      <c r="CT86" s="235">
        <f t="shared" si="50"/>
        <v>0</v>
      </c>
      <c r="CU86" s="235">
        <f t="shared" si="50"/>
        <v>0</v>
      </c>
      <c r="CV86" s="235">
        <f t="shared" si="50"/>
        <v>0</v>
      </c>
      <c r="CW86" s="188"/>
      <c r="CX86" s="244" t="str">
        <f t="shared" si="27"/>
        <v/>
      </c>
      <c r="CY86" s="235">
        <f t="shared" si="51"/>
        <v>0</v>
      </c>
      <c r="CZ86" s="235">
        <f t="shared" si="51"/>
        <v>0</v>
      </c>
      <c r="DA86" s="235">
        <f t="shared" si="51"/>
        <v>0</v>
      </c>
      <c r="DB86" s="188"/>
      <c r="DC86" s="370"/>
      <c r="DD86" s="1086"/>
      <c r="DE86" s="372"/>
      <c r="DF86" s="370"/>
      <c r="DG86" s="1086"/>
      <c r="DH86" s="372"/>
      <c r="DI86" s="370"/>
      <c r="DJ86" s="1086"/>
      <c r="DK86" s="372"/>
      <c r="DL86" s="370"/>
      <c r="DM86" s="1086"/>
      <c r="DN86" s="372"/>
      <c r="DO86" s="370"/>
      <c r="DP86" s="370"/>
      <c r="DQ86" s="243">
        <f t="shared" si="108"/>
        <v>0</v>
      </c>
      <c r="DR86" s="244">
        <f t="shared" si="109"/>
        <v>0</v>
      </c>
      <c r="DS86" s="235">
        <f t="shared" si="54"/>
        <v>0</v>
      </c>
      <c r="DT86" s="244" t="str">
        <f t="shared" si="110"/>
        <v/>
      </c>
      <c r="DU86" s="42" t="str">
        <f t="shared" si="55"/>
        <v/>
      </c>
      <c r="DV86" s="42" t="str">
        <f t="shared" si="56"/>
        <v/>
      </c>
      <c r="DW86" s="42" t="str">
        <f t="shared" si="57"/>
        <v/>
      </c>
      <c r="DX86" s="162"/>
      <c r="DY86" s="42" t="str">
        <f t="shared" si="58"/>
        <v/>
      </c>
      <c r="DZ86" s="42" t="str">
        <f t="shared" si="59"/>
        <v/>
      </c>
      <c r="EA86" s="42" t="str">
        <f t="shared" si="60"/>
        <v/>
      </c>
      <c r="EB86" s="162"/>
      <c r="EC86" s="930"/>
      <c r="ED86" s="188"/>
      <c r="EE86" s="245">
        <f t="shared" si="61"/>
        <v>0</v>
      </c>
      <c r="EF86" s="189"/>
      <c r="EG86" s="245">
        <f t="shared" si="62"/>
        <v>0</v>
      </c>
      <c r="EH86" s="189"/>
      <c r="EI86" s="246" t="str">
        <f t="shared" si="63"/>
        <v/>
      </c>
      <c r="EJ86" s="247" t="str">
        <f t="shared" si="29"/>
        <v/>
      </c>
      <c r="EK86" s="248" t="str">
        <f t="shared" si="30"/>
        <v/>
      </c>
      <c r="EL86" s="248" t="str">
        <f t="shared" si="31"/>
        <v/>
      </c>
      <c r="EM86" s="248" t="str">
        <f t="shared" si="32"/>
        <v/>
      </c>
      <c r="EN86" s="248" t="str">
        <f t="shared" si="64"/>
        <v/>
      </c>
      <c r="EO86" s="248" t="str">
        <f t="shared" si="33"/>
        <v/>
      </c>
      <c r="EP86" s="189"/>
      <c r="EQ86" s="248" t="str">
        <f t="shared" si="65"/>
        <v/>
      </c>
      <c r="ER86" s="248" t="str">
        <f t="shared" si="66"/>
        <v/>
      </c>
      <c r="ES86" s="248" t="str">
        <f t="shared" si="67"/>
        <v/>
      </c>
      <c r="ET86" s="248" t="str">
        <f t="shared" si="68"/>
        <v/>
      </c>
      <c r="EU86" s="248" t="str">
        <f t="shared" si="69"/>
        <v/>
      </c>
      <c r="EV86" s="248" t="str">
        <f t="shared" si="69"/>
        <v/>
      </c>
      <c r="EW86" s="189"/>
      <c r="EX86" s="248" t="str">
        <f t="shared" si="70"/>
        <v/>
      </c>
      <c r="EY86" s="248" t="str">
        <f t="shared" si="71"/>
        <v/>
      </c>
      <c r="EZ86" s="248" t="str">
        <f t="shared" si="72"/>
        <v/>
      </c>
      <c r="FA86" s="248" t="str">
        <f t="shared" si="73"/>
        <v/>
      </c>
      <c r="FB86" s="248" t="str">
        <f t="shared" si="113"/>
        <v/>
      </c>
      <c r="FC86" s="248" t="str">
        <f t="shared" si="113"/>
        <v/>
      </c>
      <c r="FD86" s="189"/>
      <c r="FE86" s="248" t="str">
        <f t="shared" si="74"/>
        <v/>
      </c>
      <c r="FF86" s="248" t="str">
        <f t="shared" si="75"/>
        <v/>
      </c>
      <c r="FG86" s="248" t="str">
        <f t="shared" si="76"/>
        <v/>
      </c>
      <c r="FH86" s="248" t="str">
        <f t="shared" si="77"/>
        <v/>
      </c>
      <c r="FI86" s="248" t="str">
        <f t="shared" si="114"/>
        <v/>
      </c>
      <c r="FJ86" s="248" t="str">
        <f t="shared" si="114"/>
        <v/>
      </c>
      <c r="FK86" s="189"/>
      <c r="FL86" s="370"/>
      <c r="FM86" s="371"/>
      <c r="FN86" s="371"/>
      <c r="FO86" s="611"/>
      <c r="FP86" s="896"/>
      <c r="FQ86" s="370"/>
      <c r="FR86" s="371"/>
      <c r="FS86" s="371"/>
      <c r="FT86" s="611"/>
      <c r="FU86" s="896"/>
      <c r="FV86" s="370"/>
      <c r="FW86" s="371"/>
      <c r="FX86" s="371"/>
      <c r="FY86" s="611"/>
      <c r="FZ86" s="896"/>
      <c r="GA86" s="613"/>
      <c r="GB86" s="189"/>
      <c r="GC86" s="227">
        <f t="shared" si="78"/>
        <v>0</v>
      </c>
      <c r="GD86" s="228">
        <f t="shared" si="79"/>
        <v>0</v>
      </c>
      <c r="GE86" s="229">
        <f t="shared" si="80"/>
        <v>0</v>
      </c>
      <c r="GF86" s="230">
        <f t="shared" si="80"/>
        <v>0</v>
      </c>
      <c r="GG86" s="231" t="str">
        <f t="shared" si="81"/>
        <v/>
      </c>
      <c r="GH86" s="232">
        <f t="shared" si="82"/>
        <v>0</v>
      </c>
      <c r="GI86" s="227">
        <f t="shared" si="83"/>
        <v>0</v>
      </c>
      <c r="GJ86" s="233">
        <f t="shared" si="84"/>
        <v>0</v>
      </c>
      <c r="GK86" s="233">
        <f t="shared" si="85"/>
        <v>0</v>
      </c>
      <c r="GL86" s="234"/>
      <c r="GM86" s="235">
        <f t="shared" si="86"/>
        <v>0</v>
      </c>
      <c r="GN86" s="235">
        <f t="shared" si="87"/>
        <v>0</v>
      </c>
      <c r="GO86" s="235" t="str">
        <f t="shared" si="88"/>
        <v/>
      </c>
      <c r="GP86" s="380"/>
      <c r="GQ86" s="235">
        <f t="shared" si="89"/>
        <v>0</v>
      </c>
      <c r="GR86" s="235">
        <f t="shared" si="90"/>
        <v>0</v>
      </c>
      <c r="GS86" s="235" t="str">
        <f t="shared" si="91"/>
        <v/>
      </c>
      <c r="GT86" s="236"/>
      <c r="GU86" s="237" t="str">
        <f t="shared" si="92"/>
        <v/>
      </c>
      <c r="GV86" s="237" t="str">
        <f t="shared" si="93"/>
        <v/>
      </c>
      <c r="GW86" s="238" t="str">
        <f t="shared" si="94"/>
        <v/>
      </c>
      <c r="GX86" s="238" t="str">
        <f t="shared" si="95"/>
        <v/>
      </c>
      <c r="GY86" s="239"/>
      <c r="GZ86" s="240" t="str">
        <f t="shared" si="96"/>
        <v/>
      </c>
      <c r="HA86" s="235" t="str">
        <f t="shared" si="97"/>
        <v/>
      </c>
      <c r="HB86" s="235" t="str">
        <f t="shared" si="98"/>
        <v/>
      </c>
      <c r="HC86" s="235" t="str">
        <f t="shared" si="99"/>
        <v/>
      </c>
      <c r="HD86" s="235" t="str">
        <f t="shared" si="100"/>
        <v/>
      </c>
      <c r="HE86" s="235" t="str">
        <f t="shared" si="101"/>
        <v/>
      </c>
      <c r="HF86" s="188"/>
      <c r="HG86" s="235" t="str">
        <f t="shared" si="102"/>
        <v/>
      </c>
      <c r="HH86" s="235">
        <f t="shared" si="103"/>
        <v>0</v>
      </c>
      <c r="HI86" s="235">
        <f t="shared" si="103"/>
        <v>0</v>
      </c>
      <c r="HJ86" s="235">
        <f t="shared" si="103"/>
        <v>0</v>
      </c>
      <c r="HK86" s="188"/>
      <c r="HL86" s="235" t="str">
        <f t="shared" si="104"/>
        <v/>
      </c>
      <c r="HM86" s="235">
        <f t="shared" si="105"/>
        <v>0</v>
      </c>
      <c r="HN86" s="235">
        <f t="shared" si="105"/>
        <v>0</v>
      </c>
      <c r="HO86" s="235">
        <f t="shared" si="105"/>
        <v>0</v>
      </c>
      <c r="HP86" s="188"/>
      <c r="HQ86" s="235" t="str">
        <f t="shared" si="106"/>
        <v/>
      </c>
      <c r="HR86" s="235">
        <f t="shared" si="107"/>
        <v>0</v>
      </c>
      <c r="HS86" s="235">
        <f t="shared" si="107"/>
        <v>0</v>
      </c>
      <c r="HT86" s="235">
        <f t="shared" si="107"/>
        <v>0</v>
      </c>
      <c r="HU86" s="162"/>
      <c r="HV86" s="1622"/>
      <c r="HW86" s="1619"/>
      <c r="HX86" s="1619"/>
      <c r="HY86" s="1619"/>
      <c r="HZ86" s="1619"/>
      <c r="IA86" s="1619"/>
      <c r="IB86" s="1619"/>
      <c r="IC86" s="1623"/>
      <c r="ID86" s="162"/>
    </row>
    <row r="87" spans="1:238" ht="21.75" customHeight="1" x14ac:dyDescent="0.25">
      <c r="A87" s="377" t="str">
        <f t="shared" si="36"/>
        <v/>
      </c>
      <c r="B87" s="188">
        <v>61</v>
      </c>
      <c r="C87" s="167"/>
      <c r="D87" s="606" t="str">
        <f t="shared" ref="D87:D94" si="138">IF(BD87&lt;=0.9,"",1)</f>
        <v/>
      </c>
      <c r="E87" s="606" t="str">
        <f t="shared" ref="E87:E94" si="139">IF(DQ87&lt;=0.9,"",1)</f>
        <v/>
      </c>
      <c r="F87" s="373"/>
      <c r="G87" s="373"/>
      <c r="H87" s="224" t="str">
        <f t="shared" si="37"/>
        <v/>
      </c>
      <c r="I87" s="930"/>
      <c r="J87" s="930"/>
      <c r="K87" s="373"/>
      <c r="L87" s="370"/>
      <c r="M87" s="371"/>
      <c r="N87" s="371"/>
      <c r="O87" s="371"/>
      <c r="P87" s="372"/>
      <c r="Q87" s="609"/>
      <c r="R87" s="609"/>
      <c r="S87" s="610"/>
      <c r="T87" s="371"/>
      <c r="U87" s="371"/>
      <c r="V87" s="188"/>
      <c r="W87" s="370"/>
      <c r="X87" s="371"/>
      <c r="Y87" s="371"/>
      <c r="Z87" s="611"/>
      <c r="AA87" s="896"/>
      <c r="AB87" s="370"/>
      <c r="AC87" s="371"/>
      <c r="AD87" s="371"/>
      <c r="AE87" s="371"/>
      <c r="AF87" s="896"/>
      <c r="AG87" s="370"/>
      <c r="AH87" s="371"/>
      <c r="AI87" s="371"/>
      <c r="AJ87" s="371"/>
      <c r="AK87" s="896"/>
      <c r="AL87" s="370"/>
      <c r="AM87" s="371"/>
      <c r="AN87" s="371"/>
      <c r="AO87" s="372"/>
      <c r="AP87" s="370"/>
      <c r="AQ87" s="371"/>
      <c r="AR87" s="371"/>
      <c r="AS87" s="371"/>
      <c r="AT87" s="613"/>
      <c r="AU87" s="188"/>
      <c r="AV87" s="256">
        <f t="shared" si="117"/>
        <v>0</v>
      </c>
      <c r="AW87" s="257">
        <f t="shared" si="118"/>
        <v>0</v>
      </c>
      <c r="AX87" s="258">
        <f t="shared" si="119"/>
        <v>0</v>
      </c>
      <c r="AY87" s="259">
        <f t="shared" si="120"/>
        <v>0</v>
      </c>
      <c r="AZ87" s="231" t="str">
        <f t="shared" si="38"/>
        <v/>
      </c>
      <c r="BA87" s="232">
        <f t="shared" si="39"/>
        <v>0</v>
      </c>
      <c r="BB87" s="249">
        <f t="shared" si="121"/>
        <v>0</v>
      </c>
      <c r="BC87" s="231">
        <f t="shared" si="40"/>
        <v>0</v>
      </c>
      <c r="BD87" s="231">
        <f t="shared" si="41"/>
        <v>0</v>
      </c>
      <c r="BE87" s="260"/>
      <c r="BF87" s="235">
        <f t="shared" si="42"/>
        <v>0</v>
      </c>
      <c r="BG87" s="235">
        <f t="shared" si="43"/>
        <v>0</v>
      </c>
      <c r="BH87" s="235">
        <f t="shared" si="44"/>
        <v>0</v>
      </c>
      <c r="BI87" s="380"/>
      <c r="BJ87" s="235">
        <f t="shared" si="7"/>
        <v>0</v>
      </c>
      <c r="BK87" s="235">
        <f t="shared" si="45"/>
        <v>0</v>
      </c>
      <c r="BL87" s="235" t="str">
        <f t="shared" si="46"/>
        <v/>
      </c>
      <c r="BM87" s="236"/>
      <c r="BN87" s="237" t="str">
        <f t="shared" si="122"/>
        <v/>
      </c>
      <c r="BO87" s="237" t="str">
        <f t="shared" si="123"/>
        <v/>
      </c>
      <c r="BP87" s="238" t="str">
        <f t="shared" si="124"/>
        <v/>
      </c>
      <c r="BQ87" s="238" t="str">
        <f t="shared" si="125"/>
        <v/>
      </c>
      <c r="BR87" s="254"/>
      <c r="BS87" s="252" t="str">
        <f t="shared" si="126"/>
        <v/>
      </c>
      <c r="BT87" s="244" t="str">
        <f t="shared" si="127"/>
        <v/>
      </c>
      <c r="BU87" s="244" t="str">
        <f t="shared" si="128"/>
        <v/>
      </c>
      <c r="BV87" s="244" t="str">
        <f t="shared" si="129"/>
        <v/>
      </c>
      <c r="BW87" s="244" t="str">
        <f t="shared" si="130"/>
        <v/>
      </c>
      <c r="BX87" s="244" t="str">
        <f t="shared" si="131"/>
        <v/>
      </c>
      <c r="BY87" s="244" t="str">
        <f t="shared" si="132"/>
        <v/>
      </c>
      <c r="BZ87" s="244" t="str">
        <f t="shared" si="133"/>
        <v/>
      </c>
      <c r="CA87" s="244" t="str">
        <f t="shared" si="134"/>
        <v/>
      </c>
      <c r="CB87" s="253" t="str">
        <f t="shared" si="135"/>
        <v/>
      </c>
      <c r="CC87" s="188"/>
      <c r="CD87" s="244" t="str">
        <f t="shared" si="22"/>
        <v/>
      </c>
      <c r="CE87" s="235">
        <f t="shared" si="47"/>
        <v>0</v>
      </c>
      <c r="CF87" s="235">
        <f t="shared" si="47"/>
        <v>0</v>
      </c>
      <c r="CG87" s="235">
        <f t="shared" si="47"/>
        <v>0</v>
      </c>
      <c r="CH87" s="188"/>
      <c r="CI87" s="244" t="str">
        <f t="shared" si="23"/>
        <v/>
      </c>
      <c r="CJ87" s="235">
        <f t="shared" si="48"/>
        <v>0</v>
      </c>
      <c r="CK87" s="235">
        <f t="shared" si="48"/>
        <v>0</v>
      </c>
      <c r="CL87" s="235">
        <f t="shared" si="48"/>
        <v>0</v>
      </c>
      <c r="CM87" s="188"/>
      <c r="CN87" s="244" t="str">
        <f t="shared" si="24"/>
        <v/>
      </c>
      <c r="CO87" s="235">
        <f t="shared" si="49"/>
        <v>0</v>
      </c>
      <c r="CP87" s="235">
        <f t="shared" si="49"/>
        <v>0</v>
      </c>
      <c r="CQ87" s="235">
        <f t="shared" si="49"/>
        <v>0</v>
      </c>
      <c r="CR87" s="188"/>
      <c r="CS87" s="244" t="str">
        <f t="shared" si="25"/>
        <v/>
      </c>
      <c r="CT87" s="235">
        <f t="shared" si="50"/>
        <v>0</v>
      </c>
      <c r="CU87" s="235">
        <f t="shared" si="50"/>
        <v>0</v>
      </c>
      <c r="CV87" s="235">
        <f t="shared" si="50"/>
        <v>0</v>
      </c>
      <c r="CW87" s="188"/>
      <c r="CX87" s="244" t="str">
        <f t="shared" si="27"/>
        <v/>
      </c>
      <c r="CY87" s="235">
        <f t="shared" si="51"/>
        <v>0</v>
      </c>
      <c r="CZ87" s="235">
        <f t="shared" si="51"/>
        <v>0</v>
      </c>
      <c r="DA87" s="235">
        <f t="shared" si="51"/>
        <v>0</v>
      </c>
      <c r="DB87" s="188"/>
      <c r="DC87" s="370"/>
      <c r="DD87" s="1086"/>
      <c r="DE87" s="372"/>
      <c r="DF87" s="370"/>
      <c r="DG87" s="1086"/>
      <c r="DH87" s="372"/>
      <c r="DI87" s="370"/>
      <c r="DJ87" s="1086"/>
      <c r="DK87" s="372"/>
      <c r="DL87" s="370"/>
      <c r="DM87" s="1086"/>
      <c r="DN87" s="372"/>
      <c r="DO87" s="370"/>
      <c r="DP87" s="370"/>
      <c r="DQ87" s="243">
        <f t="shared" si="108"/>
        <v>0</v>
      </c>
      <c r="DR87" s="244">
        <f t="shared" si="109"/>
        <v>0</v>
      </c>
      <c r="DS87" s="235">
        <f t="shared" si="54"/>
        <v>0</v>
      </c>
      <c r="DT87" s="244" t="str">
        <f t="shared" si="110"/>
        <v/>
      </c>
      <c r="DU87" s="42" t="str">
        <f t="shared" si="55"/>
        <v/>
      </c>
      <c r="DV87" s="42" t="str">
        <f t="shared" si="56"/>
        <v/>
      </c>
      <c r="DW87" s="42" t="str">
        <f t="shared" si="57"/>
        <v/>
      </c>
      <c r="DX87" s="162"/>
      <c r="DY87" s="42" t="str">
        <f t="shared" si="58"/>
        <v/>
      </c>
      <c r="DZ87" s="42" t="str">
        <f t="shared" si="59"/>
        <v/>
      </c>
      <c r="EA87" s="42" t="str">
        <f t="shared" si="60"/>
        <v/>
      </c>
      <c r="EB87" s="162"/>
      <c r="EC87" s="930"/>
      <c r="ED87" s="188"/>
      <c r="EE87" s="245">
        <f t="shared" si="61"/>
        <v>0</v>
      </c>
      <c r="EF87" s="189"/>
      <c r="EG87" s="245">
        <f t="shared" si="62"/>
        <v>0</v>
      </c>
      <c r="EH87" s="189"/>
      <c r="EI87" s="246" t="str">
        <f t="shared" si="63"/>
        <v/>
      </c>
      <c r="EJ87" s="247" t="str">
        <f t="shared" si="29"/>
        <v/>
      </c>
      <c r="EK87" s="248" t="str">
        <f t="shared" si="30"/>
        <v/>
      </c>
      <c r="EL87" s="248" t="str">
        <f t="shared" si="31"/>
        <v/>
      </c>
      <c r="EM87" s="248" t="str">
        <f t="shared" si="32"/>
        <v/>
      </c>
      <c r="EN87" s="248" t="str">
        <f t="shared" si="64"/>
        <v/>
      </c>
      <c r="EO87" s="248" t="str">
        <f t="shared" si="33"/>
        <v/>
      </c>
      <c r="EP87" s="189"/>
      <c r="EQ87" s="248" t="str">
        <f t="shared" si="65"/>
        <v/>
      </c>
      <c r="ER87" s="248" t="str">
        <f t="shared" si="66"/>
        <v/>
      </c>
      <c r="ES87" s="248" t="str">
        <f t="shared" si="67"/>
        <v/>
      </c>
      <c r="ET87" s="248" t="str">
        <f t="shared" si="68"/>
        <v/>
      </c>
      <c r="EU87" s="248" t="str">
        <f t="shared" si="69"/>
        <v/>
      </c>
      <c r="EV87" s="248" t="str">
        <f t="shared" si="69"/>
        <v/>
      </c>
      <c r="EW87" s="189"/>
      <c r="EX87" s="248" t="str">
        <f t="shared" si="70"/>
        <v/>
      </c>
      <c r="EY87" s="248" t="str">
        <f t="shared" si="71"/>
        <v/>
      </c>
      <c r="EZ87" s="248" t="str">
        <f t="shared" si="72"/>
        <v/>
      </c>
      <c r="FA87" s="248" t="str">
        <f t="shared" si="73"/>
        <v/>
      </c>
      <c r="FB87" s="248" t="str">
        <f t="shared" si="113"/>
        <v/>
      </c>
      <c r="FC87" s="248" t="str">
        <f t="shared" si="113"/>
        <v/>
      </c>
      <c r="FD87" s="189"/>
      <c r="FE87" s="248" t="str">
        <f t="shared" si="74"/>
        <v/>
      </c>
      <c r="FF87" s="248" t="str">
        <f t="shared" si="75"/>
        <v/>
      </c>
      <c r="FG87" s="248" t="str">
        <f t="shared" si="76"/>
        <v/>
      </c>
      <c r="FH87" s="248" t="str">
        <f t="shared" si="77"/>
        <v/>
      </c>
      <c r="FI87" s="248" t="str">
        <f t="shared" si="114"/>
        <v/>
      </c>
      <c r="FJ87" s="248" t="str">
        <f t="shared" si="114"/>
        <v/>
      </c>
      <c r="FK87" s="189"/>
      <c r="FL87" s="370"/>
      <c r="FM87" s="371"/>
      <c r="FN87" s="371"/>
      <c r="FO87" s="611"/>
      <c r="FP87" s="896"/>
      <c r="FQ87" s="370"/>
      <c r="FR87" s="371"/>
      <c r="FS87" s="371"/>
      <c r="FT87" s="611"/>
      <c r="FU87" s="896"/>
      <c r="FV87" s="370"/>
      <c r="FW87" s="371"/>
      <c r="FX87" s="371"/>
      <c r="FY87" s="611"/>
      <c r="FZ87" s="896"/>
      <c r="GA87" s="613"/>
      <c r="GB87" s="189"/>
      <c r="GC87" s="227">
        <f t="shared" si="78"/>
        <v>0</v>
      </c>
      <c r="GD87" s="228">
        <f t="shared" si="79"/>
        <v>0</v>
      </c>
      <c r="GE87" s="229">
        <f t="shared" si="80"/>
        <v>0</v>
      </c>
      <c r="GF87" s="230">
        <f t="shared" si="80"/>
        <v>0</v>
      </c>
      <c r="GG87" s="231" t="str">
        <f t="shared" si="81"/>
        <v/>
      </c>
      <c r="GH87" s="232">
        <f t="shared" si="82"/>
        <v>0</v>
      </c>
      <c r="GI87" s="227">
        <f t="shared" si="83"/>
        <v>0</v>
      </c>
      <c r="GJ87" s="233">
        <f t="shared" si="84"/>
        <v>0</v>
      </c>
      <c r="GK87" s="233">
        <f t="shared" si="85"/>
        <v>0</v>
      </c>
      <c r="GL87" s="234"/>
      <c r="GM87" s="235">
        <f t="shared" si="86"/>
        <v>0</v>
      </c>
      <c r="GN87" s="235">
        <f t="shared" si="87"/>
        <v>0</v>
      </c>
      <c r="GO87" s="235" t="str">
        <f t="shared" si="88"/>
        <v/>
      </c>
      <c r="GP87" s="380"/>
      <c r="GQ87" s="235">
        <f t="shared" si="89"/>
        <v>0</v>
      </c>
      <c r="GR87" s="235">
        <f t="shared" si="90"/>
        <v>0</v>
      </c>
      <c r="GS87" s="235" t="str">
        <f t="shared" si="91"/>
        <v/>
      </c>
      <c r="GT87" s="236"/>
      <c r="GU87" s="237" t="str">
        <f t="shared" si="92"/>
        <v/>
      </c>
      <c r="GV87" s="237" t="str">
        <f t="shared" si="93"/>
        <v/>
      </c>
      <c r="GW87" s="238" t="str">
        <f t="shared" si="94"/>
        <v/>
      </c>
      <c r="GX87" s="238" t="str">
        <f t="shared" si="95"/>
        <v/>
      </c>
      <c r="GY87" s="239"/>
      <c r="GZ87" s="240" t="str">
        <f t="shared" si="96"/>
        <v/>
      </c>
      <c r="HA87" s="235" t="str">
        <f t="shared" si="97"/>
        <v/>
      </c>
      <c r="HB87" s="235" t="str">
        <f t="shared" si="98"/>
        <v/>
      </c>
      <c r="HC87" s="235" t="str">
        <f t="shared" si="99"/>
        <v/>
      </c>
      <c r="HD87" s="235" t="str">
        <f t="shared" si="100"/>
        <v/>
      </c>
      <c r="HE87" s="235" t="str">
        <f t="shared" si="101"/>
        <v/>
      </c>
      <c r="HF87" s="188"/>
      <c r="HG87" s="235" t="str">
        <f t="shared" si="102"/>
        <v/>
      </c>
      <c r="HH87" s="235">
        <f t="shared" si="103"/>
        <v>0</v>
      </c>
      <c r="HI87" s="235">
        <f t="shared" si="103"/>
        <v>0</v>
      </c>
      <c r="HJ87" s="235">
        <f t="shared" si="103"/>
        <v>0</v>
      </c>
      <c r="HK87" s="188"/>
      <c r="HL87" s="235" t="str">
        <f t="shared" si="104"/>
        <v/>
      </c>
      <c r="HM87" s="235">
        <f t="shared" si="105"/>
        <v>0</v>
      </c>
      <c r="HN87" s="235">
        <f t="shared" si="105"/>
        <v>0</v>
      </c>
      <c r="HO87" s="235">
        <f t="shared" si="105"/>
        <v>0</v>
      </c>
      <c r="HP87" s="188"/>
      <c r="HQ87" s="235" t="str">
        <f t="shared" si="106"/>
        <v/>
      </c>
      <c r="HR87" s="235">
        <f t="shared" si="107"/>
        <v>0</v>
      </c>
      <c r="HS87" s="235">
        <f t="shared" si="107"/>
        <v>0</v>
      </c>
      <c r="HT87" s="235">
        <f t="shared" si="107"/>
        <v>0</v>
      </c>
      <c r="HU87" s="162"/>
      <c r="HV87" s="1622"/>
      <c r="HW87" s="1619"/>
      <c r="HX87" s="1619"/>
      <c r="HY87" s="1619"/>
      <c r="HZ87" s="1619"/>
      <c r="IA87" s="1619"/>
      <c r="IB87" s="1619"/>
      <c r="IC87" s="1623"/>
      <c r="ID87" s="162"/>
    </row>
    <row r="88" spans="1:238" ht="21.75" customHeight="1" x14ac:dyDescent="0.25">
      <c r="A88" s="377" t="str">
        <f t="shared" si="36"/>
        <v/>
      </c>
      <c r="B88" s="188">
        <v>62</v>
      </c>
      <c r="C88" s="167"/>
      <c r="D88" s="606" t="str">
        <f t="shared" si="138"/>
        <v/>
      </c>
      <c r="E88" s="606" t="str">
        <f t="shared" si="139"/>
        <v/>
      </c>
      <c r="F88" s="373"/>
      <c r="G88" s="373"/>
      <c r="H88" s="224" t="str">
        <f t="shared" si="37"/>
        <v/>
      </c>
      <c r="I88" s="930"/>
      <c r="J88" s="930"/>
      <c r="K88" s="373"/>
      <c r="L88" s="370"/>
      <c r="M88" s="371"/>
      <c r="N88" s="371"/>
      <c r="O88" s="371"/>
      <c r="P88" s="372"/>
      <c r="Q88" s="609"/>
      <c r="R88" s="609"/>
      <c r="S88" s="610"/>
      <c r="T88" s="371"/>
      <c r="U88" s="371"/>
      <c r="V88" s="188"/>
      <c r="W88" s="370"/>
      <c r="X88" s="371"/>
      <c r="Y88" s="371"/>
      <c r="Z88" s="611"/>
      <c r="AA88" s="896"/>
      <c r="AB88" s="370"/>
      <c r="AC88" s="371"/>
      <c r="AD88" s="371"/>
      <c r="AE88" s="371"/>
      <c r="AF88" s="896"/>
      <c r="AG88" s="370"/>
      <c r="AH88" s="371"/>
      <c r="AI88" s="371"/>
      <c r="AJ88" s="371"/>
      <c r="AK88" s="896"/>
      <c r="AL88" s="370"/>
      <c r="AM88" s="371"/>
      <c r="AN88" s="371"/>
      <c r="AO88" s="372"/>
      <c r="AP88" s="370"/>
      <c r="AQ88" s="371"/>
      <c r="AR88" s="371"/>
      <c r="AS88" s="371"/>
      <c r="AT88" s="613"/>
      <c r="AU88" s="188"/>
      <c r="AV88" s="256">
        <f t="shared" si="117"/>
        <v>0</v>
      </c>
      <c r="AW88" s="257">
        <f t="shared" si="118"/>
        <v>0</v>
      </c>
      <c r="AX88" s="258">
        <f t="shared" si="119"/>
        <v>0</v>
      </c>
      <c r="AY88" s="259">
        <f t="shared" si="120"/>
        <v>0</v>
      </c>
      <c r="AZ88" s="231" t="str">
        <f t="shared" si="38"/>
        <v/>
      </c>
      <c r="BA88" s="232">
        <f t="shared" si="39"/>
        <v>0</v>
      </c>
      <c r="BB88" s="249">
        <f t="shared" si="121"/>
        <v>0</v>
      </c>
      <c r="BC88" s="231">
        <f t="shared" si="40"/>
        <v>0</v>
      </c>
      <c r="BD88" s="231">
        <f t="shared" si="41"/>
        <v>0</v>
      </c>
      <c r="BE88" s="260"/>
      <c r="BF88" s="235">
        <f t="shared" si="42"/>
        <v>0</v>
      </c>
      <c r="BG88" s="235">
        <f t="shared" si="43"/>
        <v>0</v>
      </c>
      <c r="BH88" s="235">
        <f t="shared" si="44"/>
        <v>0</v>
      </c>
      <c r="BI88" s="380"/>
      <c r="BJ88" s="235">
        <f t="shared" si="7"/>
        <v>0</v>
      </c>
      <c r="BK88" s="235">
        <f t="shared" si="45"/>
        <v>0</v>
      </c>
      <c r="BL88" s="235" t="str">
        <f t="shared" si="46"/>
        <v/>
      </c>
      <c r="BM88" s="236"/>
      <c r="BN88" s="237" t="str">
        <f t="shared" si="122"/>
        <v/>
      </c>
      <c r="BO88" s="237" t="str">
        <f t="shared" si="123"/>
        <v/>
      </c>
      <c r="BP88" s="238" t="str">
        <f t="shared" si="124"/>
        <v/>
      </c>
      <c r="BQ88" s="238" t="str">
        <f t="shared" si="125"/>
        <v/>
      </c>
      <c r="BR88" s="254"/>
      <c r="BS88" s="252" t="str">
        <f t="shared" si="126"/>
        <v/>
      </c>
      <c r="BT88" s="244" t="str">
        <f t="shared" si="127"/>
        <v/>
      </c>
      <c r="BU88" s="244" t="str">
        <f t="shared" si="128"/>
        <v/>
      </c>
      <c r="BV88" s="244" t="str">
        <f t="shared" si="129"/>
        <v/>
      </c>
      <c r="BW88" s="244" t="str">
        <f t="shared" si="130"/>
        <v/>
      </c>
      <c r="BX88" s="244" t="str">
        <f t="shared" si="131"/>
        <v/>
      </c>
      <c r="BY88" s="244" t="str">
        <f t="shared" si="132"/>
        <v/>
      </c>
      <c r="BZ88" s="244" t="str">
        <f t="shared" si="133"/>
        <v/>
      </c>
      <c r="CA88" s="244" t="str">
        <f t="shared" si="134"/>
        <v/>
      </c>
      <c r="CB88" s="253" t="str">
        <f t="shared" si="135"/>
        <v/>
      </c>
      <c r="CC88" s="188"/>
      <c r="CD88" s="244" t="str">
        <f t="shared" si="22"/>
        <v/>
      </c>
      <c r="CE88" s="235">
        <f t="shared" si="47"/>
        <v>0</v>
      </c>
      <c r="CF88" s="235">
        <f t="shared" si="47"/>
        <v>0</v>
      </c>
      <c r="CG88" s="235">
        <f t="shared" si="47"/>
        <v>0</v>
      </c>
      <c r="CH88" s="188"/>
      <c r="CI88" s="244" t="str">
        <f t="shared" si="23"/>
        <v/>
      </c>
      <c r="CJ88" s="235">
        <f t="shared" si="48"/>
        <v>0</v>
      </c>
      <c r="CK88" s="235">
        <f t="shared" si="48"/>
        <v>0</v>
      </c>
      <c r="CL88" s="235">
        <f t="shared" si="48"/>
        <v>0</v>
      </c>
      <c r="CM88" s="188"/>
      <c r="CN88" s="244" t="str">
        <f t="shared" si="24"/>
        <v/>
      </c>
      <c r="CO88" s="235">
        <f t="shared" si="49"/>
        <v>0</v>
      </c>
      <c r="CP88" s="235">
        <f t="shared" si="49"/>
        <v>0</v>
      </c>
      <c r="CQ88" s="235">
        <f t="shared" si="49"/>
        <v>0</v>
      </c>
      <c r="CR88" s="188"/>
      <c r="CS88" s="244" t="str">
        <f t="shared" si="25"/>
        <v/>
      </c>
      <c r="CT88" s="235">
        <f t="shared" si="50"/>
        <v>0</v>
      </c>
      <c r="CU88" s="235">
        <f t="shared" si="50"/>
        <v>0</v>
      </c>
      <c r="CV88" s="235">
        <f t="shared" si="50"/>
        <v>0</v>
      </c>
      <c r="CW88" s="188"/>
      <c r="CX88" s="244" t="str">
        <f t="shared" si="27"/>
        <v/>
      </c>
      <c r="CY88" s="235">
        <f t="shared" si="51"/>
        <v>0</v>
      </c>
      <c r="CZ88" s="235">
        <f t="shared" si="51"/>
        <v>0</v>
      </c>
      <c r="DA88" s="235">
        <f t="shared" si="51"/>
        <v>0</v>
      </c>
      <c r="DB88" s="188"/>
      <c r="DC88" s="370"/>
      <c r="DD88" s="1086"/>
      <c r="DE88" s="372"/>
      <c r="DF88" s="370"/>
      <c r="DG88" s="1086"/>
      <c r="DH88" s="372"/>
      <c r="DI88" s="370"/>
      <c r="DJ88" s="1086"/>
      <c r="DK88" s="372"/>
      <c r="DL88" s="370"/>
      <c r="DM88" s="1086"/>
      <c r="DN88" s="372"/>
      <c r="DO88" s="370"/>
      <c r="DP88" s="370"/>
      <c r="DQ88" s="243">
        <f t="shared" si="108"/>
        <v>0</v>
      </c>
      <c r="DR88" s="244">
        <f t="shared" si="109"/>
        <v>0</v>
      </c>
      <c r="DS88" s="235">
        <f t="shared" si="54"/>
        <v>0</v>
      </c>
      <c r="DT88" s="244" t="str">
        <f t="shared" si="110"/>
        <v/>
      </c>
      <c r="DU88" s="42" t="str">
        <f t="shared" si="55"/>
        <v/>
      </c>
      <c r="DV88" s="42" t="str">
        <f t="shared" si="56"/>
        <v/>
      </c>
      <c r="DW88" s="42" t="str">
        <f t="shared" si="57"/>
        <v/>
      </c>
      <c r="DX88" s="162"/>
      <c r="DY88" s="42" t="str">
        <f t="shared" si="58"/>
        <v/>
      </c>
      <c r="DZ88" s="42" t="str">
        <f t="shared" si="59"/>
        <v/>
      </c>
      <c r="EA88" s="42" t="str">
        <f t="shared" si="60"/>
        <v/>
      </c>
      <c r="EB88" s="162"/>
      <c r="EC88" s="930"/>
      <c r="ED88" s="188"/>
      <c r="EE88" s="245">
        <f t="shared" si="61"/>
        <v>0</v>
      </c>
      <c r="EF88" s="189"/>
      <c r="EG88" s="245">
        <f t="shared" si="62"/>
        <v>0</v>
      </c>
      <c r="EH88" s="189"/>
      <c r="EI88" s="246" t="str">
        <f t="shared" si="63"/>
        <v/>
      </c>
      <c r="EJ88" s="247" t="str">
        <f t="shared" si="29"/>
        <v/>
      </c>
      <c r="EK88" s="248" t="str">
        <f t="shared" si="30"/>
        <v/>
      </c>
      <c r="EL88" s="248" t="str">
        <f t="shared" si="31"/>
        <v/>
      </c>
      <c r="EM88" s="248" t="str">
        <f t="shared" si="32"/>
        <v/>
      </c>
      <c r="EN88" s="248" t="str">
        <f t="shared" si="64"/>
        <v/>
      </c>
      <c r="EO88" s="248" t="str">
        <f t="shared" si="33"/>
        <v/>
      </c>
      <c r="EP88" s="189"/>
      <c r="EQ88" s="248" t="str">
        <f t="shared" si="65"/>
        <v/>
      </c>
      <c r="ER88" s="248" t="str">
        <f t="shared" si="66"/>
        <v/>
      </c>
      <c r="ES88" s="248" t="str">
        <f t="shared" si="67"/>
        <v/>
      </c>
      <c r="ET88" s="248" t="str">
        <f t="shared" si="68"/>
        <v/>
      </c>
      <c r="EU88" s="248" t="str">
        <f t="shared" si="69"/>
        <v/>
      </c>
      <c r="EV88" s="248" t="str">
        <f t="shared" si="69"/>
        <v/>
      </c>
      <c r="EW88" s="189"/>
      <c r="EX88" s="248" t="str">
        <f t="shared" si="70"/>
        <v/>
      </c>
      <c r="EY88" s="248" t="str">
        <f t="shared" si="71"/>
        <v/>
      </c>
      <c r="EZ88" s="248" t="str">
        <f t="shared" si="72"/>
        <v/>
      </c>
      <c r="FA88" s="248" t="str">
        <f t="shared" si="73"/>
        <v/>
      </c>
      <c r="FB88" s="248" t="str">
        <f t="shared" si="113"/>
        <v/>
      </c>
      <c r="FC88" s="248" t="str">
        <f t="shared" si="113"/>
        <v/>
      </c>
      <c r="FD88" s="189"/>
      <c r="FE88" s="248" t="str">
        <f t="shared" si="74"/>
        <v/>
      </c>
      <c r="FF88" s="248" t="str">
        <f t="shared" si="75"/>
        <v/>
      </c>
      <c r="FG88" s="248" t="str">
        <f t="shared" si="76"/>
        <v/>
      </c>
      <c r="FH88" s="248" t="str">
        <f t="shared" si="77"/>
        <v/>
      </c>
      <c r="FI88" s="248" t="str">
        <f t="shared" si="114"/>
        <v/>
      </c>
      <c r="FJ88" s="248" t="str">
        <f t="shared" si="114"/>
        <v/>
      </c>
      <c r="FK88" s="189"/>
      <c r="FL88" s="370"/>
      <c r="FM88" s="371"/>
      <c r="FN88" s="371"/>
      <c r="FO88" s="611"/>
      <c r="FP88" s="896"/>
      <c r="FQ88" s="370"/>
      <c r="FR88" s="371"/>
      <c r="FS88" s="371"/>
      <c r="FT88" s="611"/>
      <c r="FU88" s="896"/>
      <c r="FV88" s="370"/>
      <c r="FW88" s="371"/>
      <c r="FX88" s="371"/>
      <c r="FY88" s="611"/>
      <c r="FZ88" s="896"/>
      <c r="GA88" s="613"/>
      <c r="GB88" s="189"/>
      <c r="GC88" s="227">
        <f t="shared" si="78"/>
        <v>0</v>
      </c>
      <c r="GD88" s="228">
        <f t="shared" si="79"/>
        <v>0</v>
      </c>
      <c r="GE88" s="229">
        <f t="shared" si="80"/>
        <v>0</v>
      </c>
      <c r="GF88" s="230">
        <f t="shared" si="80"/>
        <v>0</v>
      </c>
      <c r="GG88" s="231" t="str">
        <f t="shared" si="81"/>
        <v/>
      </c>
      <c r="GH88" s="232">
        <f t="shared" si="82"/>
        <v>0</v>
      </c>
      <c r="GI88" s="227">
        <f t="shared" si="83"/>
        <v>0</v>
      </c>
      <c r="GJ88" s="233">
        <f t="shared" si="84"/>
        <v>0</v>
      </c>
      <c r="GK88" s="233">
        <f t="shared" si="85"/>
        <v>0</v>
      </c>
      <c r="GL88" s="234"/>
      <c r="GM88" s="235">
        <f t="shared" si="86"/>
        <v>0</v>
      </c>
      <c r="GN88" s="235">
        <f t="shared" si="87"/>
        <v>0</v>
      </c>
      <c r="GO88" s="235" t="str">
        <f t="shared" si="88"/>
        <v/>
      </c>
      <c r="GP88" s="380"/>
      <c r="GQ88" s="235">
        <f t="shared" si="89"/>
        <v>0</v>
      </c>
      <c r="GR88" s="235">
        <f t="shared" si="90"/>
        <v>0</v>
      </c>
      <c r="GS88" s="235" t="str">
        <f t="shared" si="91"/>
        <v/>
      </c>
      <c r="GT88" s="236"/>
      <c r="GU88" s="237" t="str">
        <f t="shared" si="92"/>
        <v/>
      </c>
      <c r="GV88" s="237" t="str">
        <f t="shared" si="93"/>
        <v/>
      </c>
      <c r="GW88" s="238" t="str">
        <f t="shared" si="94"/>
        <v/>
      </c>
      <c r="GX88" s="238" t="str">
        <f t="shared" si="95"/>
        <v/>
      </c>
      <c r="GY88" s="239"/>
      <c r="GZ88" s="240" t="str">
        <f t="shared" si="96"/>
        <v/>
      </c>
      <c r="HA88" s="235" t="str">
        <f t="shared" si="97"/>
        <v/>
      </c>
      <c r="HB88" s="235" t="str">
        <f t="shared" si="98"/>
        <v/>
      </c>
      <c r="HC88" s="235" t="str">
        <f t="shared" si="99"/>
        <v/>
      </c>
      <c r="HD88" s="235" t="str">
        <f t="shared" si="100"/>
        <v/>
      </c>
      <c r="HE88" s="235" t="str">
        <f t="shared" si="101"/>
        <v/>
      </c>
      <c r="HF88" s="188"/>
      <c r="HG88" s="235" t="str">
        <f t="shared" si="102"/>
        <v/>
      </c>
      <c r="HH88" s="235">
        <f t="shared" si="103"/>
        <v>0</v>
      </c>
      <c r="HI88" s="235">
        <f t="shared" si="103"/>
        <v>0</v>
      </c>
      <c r="HJ88" s="235">
        <f t="shared" si="103"/>
        <v>0</v>
      </c>
      <c r="HK88" s="188"/>
      <c r="HL88" s="235" t="str">
        <f t="shared" si="104"/>
        <v/>
      </c>
      <c r="HM88" s="235">
        <f t="shared" si="105"/>
        <v>0</v>
      </c>
      <c r="HN88" s="235">
        <f t="shared" si="105"/>
        <v>0</v>
      </c>
      <c r="HO88" s="235">
        <f t="shared" si="105"/>
        <v>0</v>
      </c>
      <c r="HP88" s="188"/>
      <c r="HQ88" s="235" t="str">
        <f t="shared" si="106"/>
        <v/>
      </c>
      <c r="HR88" s="235">
        <f t="shared" si="107"/>
        <v>0</v>
      </c>
      <c r="HS88" s="235">
        <f t="shared" si="107"/>
        <v>0</v>
      </c>
      <c r="HT88" s="235">
        <f t="shared" si="107"/>
        <v>0</v>
      </c>
      <c r="HU88" s="162"/>
      <c r="HV88" s="1622"/>
      <c r="HW88" s="1619"/>
      <c r="HX88" s="1619"/>
      <c r="HY88" s="1619"/>
      <c r="HZ88" s="1619"/>
      <c r="IA88" s="1619"/>
      <c r="IB88" s="1619"/>
      <c r="IC88" s="1623"/>
      <c r="ID88" s="162"/>
    </row>
    <row r="89" spans="1:238" ht="21.75" customHeight="1" x14ac:dyDescent="0.25">
      <c r="A89" s="377" t="str">
        <f t="shared" si="36"/>
        <v/>
      </c>
      <c r="B89" s="188">
        <v>63</v>
      </c>
      <c r="C89" s="167"/>
      <c r="D89" s="606" t="str">
        <f t="shared" si="138"/>
        <v/>
      </c>
      <c r="E89" s="606" t="str">
        <f t="shared" si="139"/>
        <v/>
      </c>
      <c r="F89" s="373"/>
      <c r="G89" s="373"/>
      <c r="H89" s="224" t="str">
        <f t="shared" si="37"/>
        <v/>
      </c>
      <c r="I89" s="930"/>
      <c r="J89" s="930"/>
      <c r="K89" s="373"/>
      <c r="L89" s="370"/>
      <c r="M89" s="371"/>
      <c r="N89" s="371"/>
      <c r="O89" s="371"/>
      <c r="P89" s="372"/>
      <c r="Q89" s="609"/>
      <c r="R89" s="609"/>
      <c r="S89" s="610"/>
      <c r="T89" s="371"/>
      <c r="U89" s="371"/>
      <c r="V89" s="188"/>
      <c r="W89" s="370"/>
      <c r="X89" s="371"/>
      <c r="Y89" s="371"/>
      <c r="Z89" s="611"/>
      <c r="AA89" s="896"/>
      <c r="AB89" s="370"/>
      <c r="AC89" s="371"/>
      <c r="AD89" s="371"/>
      <c r="AE89" s="371"/>
      <c r="AF89" s="896"/>
      <c r="AG89" s="370"/>
      <c r="AH89" s="371"/>
      <c r="AI89" s="371"/>
      <c r="AJ89" s="371"/>
      <c r="AK89" s="896"/>
      <c r="AL89" s="370"/>
      <c r="AM89" s="371"/>
      <c r="AN89" s="371"/>
      <c r="AO89" s="372"/>
      <c r="AP89" s="370"/>
      <c r="AQ89" s="371"/>
      <c r="AR89" s="371"/>
      <c r="AS89" s="371"/>
      <c r="AT89" s="613"/>
      <c r="AU89" s="188"/>
      <c r="AV89" s="256">
        <f t="shared" si="117"/>
        <v>0</v>
      </c>
      <c r="AW89" s="257">
        <f t="shared" si="118"/>
        <v>0</v>
      </c>
      <c r="AX89" s="258">
        <f t="shared" si="119"/>
        <v>0</v>
      </c>
      <c r="AY89" s="259">
        <f t="shared" si="120"/>
        <v>0</v>
      </c>
      <c r="AZ89" s="231" t="str">
        <f t="shared" si="38"/>
        <v/>
      </c>
      <c r="BA89" s="232">
        <f t="shared" si="39"/>
        <v>0</v>
      </c>
      <c r="BB89" s="249">
        <f t="shared" si="121"/>
        <v>0</v>
      </c>
      <c r="BC89" s="231">
        <f t="shared" si="40"/>
        <v>0</v>
      </c>
      <c r="BD89" s="231">
        <f t="shared" si="41"/>
        <v>0</v>
      </c>
      <c r="BE89" s="260"/>
      <c r="BF89" s="235">
        <f t="shared" si="42"/>
        <v>0</v>
      </c>
      <c r="BG89" s="235">
        <f t="shared" si="43"/>
        <v>0</v>
      </c>
      <c r="BH89" s="235">
        <f t="shared" si="44"/>
        <v>0</v>
      </c>
      <c r="BI89" s="380"/>
      <c r="BJ89" s="235">
        <f t="shared" si="7"/>
        <v>0</v>
      </c>
      <c r="BK89" s="235">
        <f t="shared" si="45"/>
        <v>0</v>
      </c>
      <c r="BL89" s="235" t="str">
        <f t="shared" si="46"/>
        <v/>
      </c>
      <c r="BM89" s="236"/>
      <c r="BN89" s="237" t="str">
        <f t="shared" si="122"/>
        <v/>
      </c>
      <c r="BO89" s="237" t="str">
        <f t="shared" si="123"/>
        <v/>
      </c>
      <c r="BP89" s="238" t="str">
        <f t="shared" si="124"/>
        <v/>
      </c>
      <c r="BQ89" s="238" t="str">
        <f t="shared" si="125"/>
        <v/>
      </c>
      <c r="BR89" s="254"/>
      <c r="BS89" s="252" t="str">
        <f t="shared" si="126"/>
        <v/>
      </c>
      <c r="BT89" s="244" t="str">
        <f t="shared" si="127"/>
        <v/>
      </c>
      <c r="BU89" s="244" t="str">
        <f t="shared" si="128"/>
        <v/>
      </c>
      <c r="BV89" s="244" t="str">
        <f t="shared" si="129"/>
        <v/>
      </c>
      <c r="BW89" s="244" t="str">
        <f t="shared" si="130"/>
        <v/>
      </c>
      <c r="BX89" s="244" t="str">
        <f t="shared" si="131"/>
        <v/>
      </c>
      <c r="BY89" s="244" t="str">
        <f t="shared" si="132"/>
        <v/>
      </c>
      <c r="BZ89" s="244" t="str">
        <f t="shared" si="133"/>
        <v/>
      </c>
      <c r="CA89" s="244" t="str">
        <f t="shared" si="134"/>
        <v/>
      </c>
      <c r="CB89" s="253" t="str">
        <f t="shared" si="135"/>
        <v/>
      </c>
      <c r="CC89" s="188"/>
      <c r="CD89" s="244" t="str">
        <f t="shared" si="22"/>
        <v/>
      </c>
      <c r="CE89" s="235">
        <f t="shared" si="47"/>
        <v>0</v>
      </c>
      <c r="CF89" s="235">
        <f t="shared" si="47"/>
        <v>0</v>
      </c>
      <c r="CG89" s="235">
        <f t="shared" si="47"/>
        <v>0</v>
      </c>
      <c r="CH89" s="188"/>
      <c r="CI89" s="244" t="str">
        <f t="shared" si="23"/>
        <v/>
      </c>
      <c r="CJ89" s="235">
        <f t="shared" si="48"/>
        <v>0</v>
      </c>
      <c r="CK89" s="235">
        <f t="shared" si="48"/>
        <v>0</v>
      </c>
      <c r="CL89" s="235">
        <f t="shared" si="48"/>
        <v>0</v>
      </c>
      <c r="CM89" s="188"/>
      <c r="CN89" s="244" t="str">
        <f t="shared" si="24"/>
        <v/>
      </c>
      <c r="CO89" s="235">
        <f t="shared" si="49"/>
        <v>0</v>
      </c>
      <c r="CP89" s="235">
        <f t="shared" si="49"/>
        <v>0</v>
      </c>
      <c r="CQ89" s="235">
        <f t="shared" si="49"/>
        <v>0</v>
      </c>
      <c r="CR89" s="188"/>
      <c r="CS89" s="244" t="str">
        <f t="shared" si="25"/>
        <v/>
      </c>
      <c r="CT89" s="235">
        <f t="shared" si="50"/>
        <v>0</v>
      </c>
      <c r="CU89" s="235">
        <f t="shared" si="50"/>
        <v>0</v>
      </c>
      <c r="CV89" s="235">
        <f t="shared" si="50"/>
        <v>0</v>
      </c>
      <c r="CW89" s="188"/>
      <c r="CX89" s="244" t="str">
        <f t="shared" si="27"/>
        <v/>
      </c>
      <c r="CY89" s="235">
        <f t="shared" si="51"/>
        <v>0</v>
      </c>
      <c r="CZ89" s="235">
        <f t="shared" si="51"/>
        <v>0</v>
      </c>
      <c r="DA89" s="235">
        <f t="shared" si="51"/>
        <v>0</v>
      </c>
      <c r="DB89" s="188"/>
      <c r="DC89" s="370"/>
      <c r="DD89" s="1086"/>
      <c r="DE89" s="372"/>
      <c r="DF89" s="370"/>
      <c r="DG89" s="1086"/>
      <c r="DH89" s="372"/>
      <c r="DI89" s="370"/>
      <c r="DJ89" s="1086"/>
      <c r="DK89" s="372"/>
      <c r="DL89" s="370"/>
      <c r="DM89" s="1086"/>
      <c r="DN89" s="372"/>
      <c r="DO89" s="370"/>
      <c r="DP89" s="370"/>
      <c r="DQ89" s="243">
        <f t="shared" si="108"/>
        <v>0</v>
      </c>
      <c r="DR89" s="244">
        <f t="shared" si="109"/>
        <v>0</v>
      </c>
      <c r="DS89" s="235">
        <f t="shared" si="54"/>
        <v>0</v>
      </c>
      <c r="DT89" s="244" t="str">
        <f t="shared" si="110"/>
        <v/>
      </c>
      <c r="DU89" s="42" t="str">
        <f t="shared" si="55"/>
        <v/>
      </c>
      <c r="DV89" s="42" t="str">
        <f t="shared" si="56"/>
        <v/>
      </c>
      <c r="DW89" s="42" t="str">
        <f t="shared" si="57"/>
        <v/>
      </c>
      <c r="DX89" s="162"/>
      <c r="DY89" s="42" t="str">
        <f t="shared" si="58"/>
        <v/>
      </c>
      <c r="DZ89" s="42" t="str">
        <f t="shared" si="59"/>
        <v/>
      </c>
      <c r="EA89" s="42" t="str">
        <f t="shared" si="60"/>
        <v/>
      </c>
      <c r="EB89" s="162"/>
      <c r="EC89" s="930"/>
      <c r="ED89" s="188"/>
      <c r="EE89" s="245">
        <f t="shared" si="61"/>
        <v>0</v>
      </c>
      <c r="EF89" s="189"/>
      <c r="EG89" s="245">
        <f t="shared" si="62"/>
        <v>0</v>
      </c>
      <c r="EH89" s="189"/>
      <c r="EI89" s="246" t="str">
        <f t="shared" si="63"/>
        <v/>
      </c>
      <c r="EJ89" s="247" t="str">
        <f t="shared" si="29"/>
        <v/>
      </c>
      <c r="EK89" s="248" t="str">
        <f t="shared" si="30"/>
        <v/>
      </c>
      <c r="EL89" s="248" t="str">
        <f t="shared" si="31"/>
        <v/>
      </c>
      <c r="EM89" s="248" t="str">
        <f t="shared" si="32"/>
        <v/>
      </c>
      <c r="EN89" s="248" t="str">
        <f t="shared" si="64"/>
        <v/>
      </c>
      <c r="EO89" s="248" t="str">
        <f t="shared" si="33"/>
        <v/>
      </c>
      <c r="EP89" s="189"/>
      <c r="EQ89" s="248" t="str">
        <f t="shared" si="65"/>
        <v/>
      </c>
      <c r="ER89" s="248" t="str">
        <f t="shared" si="66"/>
        <v/>
      </c>
      <c r="ES89" s="248" t="str">
        <f t="shared" si="67"/>
        <v/>
      </c>
      <c r="ET89" s="248" t="str">
        <f t="shared" si="68"/>
        <v/>
      </c>
      <c r="EU89" s="248" t="str">
        <f t="shared" si="69"/>
        <v/>
      </c>
      <c r="EV89" s="248" t="str">
        <f t="shared" si="69"/>
        <v/>
      </c>
      <c r="EW89" s="189"/>
      <c r="EX89" s="248" t="str">
        <f t="shared" si="70"/>
        <v/>
      </c>
      <c r="EY89" s="248" t="str">
        <f t="shared" si="71"/>
        <v/>
      </c>
      <c r="EZ89" s="248" t="str">
        <f t="shared" si="72"/>
        <v/>
      </c>
      <c r="FA89" s="248" t="str">
        <f t="shared" si="73"/>
        <v/>
      </c>
      <c r="FB89" s="248" t="str">
        <f t="shared" si="113"/>
        <v/>
      </c>
      <c r="FC89" s="248" t="str">
        <f t="shared" si="113"/>
        <v/>
      </c>
      <c r="FD89" s="189"/>
      <c r="FE89" s="248" t="str">
        <f t="shared" si="74"/>
        <v/>
      </c>
      <c r="FF89" s="248" t="str">
        <f t="shared" si="75"/>
        <v/>
      </c>
      <c r="FG89" s="248" t="str">
        <f t="shared" si="76"/>
        <v/>
      </c>
      <c r="FH89" s="248" t="str">
        <f t="shared" si="77"/>
        <v/>
      </c>
      <c r="FI89" s="248" t="str">
        <f t="shared" si="114"/>
        <v/>
      </c>
      <c r="FJ89" s="248" t="str">
        <f t="shared" si="114"/>
        <v/>
      </c>
      <c r="FK89" s="189"/>
      <c r="FL89" s="370"/>
      <c r="FM89" s="371"/>
      <c r="FN89" s="371"/>
      <c r="FO89" s="611"/>
      <c r="FP89" s="896"/>
      <c r="FQ89" s="370"/>
      <c r="FR89" s="371"/>
      <c r="FS89" s="371"/>
      <c r="FT89" s="611"/>
      <c r="FU89" s="896"/>
      <c r="FV89" s="370"/>
      <c r="FW89" s="371"/>
      <c r="FX89" s="371"/>
      <c r="FY89" s="611"/>
      <c r="FZ89" s="896"/>
      <c r="GA89" s="613"/>
      <c r="GB89" s="189"/>
      <c r="GC89" s="227">
        <f t="shared" si="78"/>
        <v>0</v>
      </c>
      <c r="GD89" s="228">
        <f t="shared" si="79"/>
        <v>0</v>
      </c>
      <c r="GE89" s="229">
        <f t="shared" si="80"/>
        <v>0</v>
      </c>
      <c r="GF89" s="230">
        <f t="shared" si="80"/>
        <v>0</v>
      </c>
      <c r="GG89" s="231" t="str">
        <f t="shared" si="81"/>
        <v/>
      </c>
      <c r="GH89" s="232">
        <f t="shared" si="82"/>
        <v>0</v>
      </c>
      <c r="GI89" s="227">
        <f t="shared" si="83"/>
        <v>0</v>
      </c>
      <c r="GJ89" s="233">
        <f t="shared" si="84"/>
        <v>0</v>
      </c>
      <c r="GK89" s="233">
        <f t="shared" si="85"/>
        <v>0</v>
      </c>
      <c r="GL89" s="234"/>
      <c r="GM89" s="235">
        <f t="shared" si="86"/>
        <v>0</v>
      </c>
      <c r="GN89" s="235">
        <f t="shared" si="87"/>
        <v>0</v>
      </c>
      <c r="GO89" s="235" t="str">
        <f t="shared" si="88"/>
        <v/>
      </c>
      <c r="GP89" s="380"/>
      <c r="GQ89" s="235">
        <f t="shared" si="89"/>
        <v>0</v>
      </c>
      <c r="GR89" s="235">
        <f t="shared" si="90"/>
        <v>0</v>
      </c>
      <c r="GS89" s="235" t="str">
        <f t="shared" si="91"/>
        <v/>
      </c>
      <c r="GT89" s="236"/>
      <c r="GU89" s="237" t="str">
        <f t="shared" si="92"/>
        <v/>
      </c>
      <c r="GV89" s="237" t="str">
        <f t="shared" si="93"/>
        <v/>
      </c>
      <c r="GW89" s="238" t="str">
        <f t="shared" si="94"/>
        <v/>
      </c>
      <c r="GX89" s="238" t="str">
        <f t="shared" si="95"/>
        <v/>
      </c>
      <c r="GY89" s="239"/>
      <c r="GZ89" s="240" t="str">
        <f t="shared" si="96"/>
        <v/>
      </c>
      <c r="HA89" s="235" t="str">
        <f t="shared" si="97"/>
        <v/>
      </c>
      <c r="HB89" s="235" t="str">
        <f t="shared" si="98"/>
        <v/>
      </c>
      <c r="HC89" s="235" t="str">
        <f t="shared" si="99"/>
        <v/>
      </c>
      <c r="HD89" s="235" t="str">
        <f t="shared" si="100"/>
        <v/>
      </c>
      <c r="HE89" s="235" t="str">
        <f t="shared" si="101"/>
        <v/>
      </c>
      <c r="HF89" s="188"/>
      <c r="HG89" s="235" t="str">
        <f t="shared" si="102"/>
        <v/>
      </c>
      <c r="HH89" s="235">
        <f t="shared" si="103"/>
        <v>0</v>
      </c>
      <c r="HI89" s="235">
        <f t="shared" si="103"/>
        <v>0</v>
      </c>
      <c r="HJ89" s="235">
        <f t="shared" si="103"/>
        <v>0</v>
      </c>
      <c r="HK89" s="188"/>
      <c r="HL89" s="235" t="str">
        <f t="shared" si="104"/>
        <v/>
      </c>
      <c r="HM89" s="235">
        <f t="shared" si="105"/>
        <v>0</v>
      </c>
      <c r="HN89" s="235">
        <f t="shared" si="105"/>
        <v>0</v>
      </c>
      <c r="HO89" s="235">
        <f t="shared" si="105"/>
        <v>0</v>
      </c>
      <c r="HP89" s="188"/>
      <c r="HQ89" s="235" t="str">
        <f t="shared" si="106"/>
        <v/>
      </c>
      <c r="HR89" s="235">
        <f t="shared" si="107"/>
        <v>0</v>
      </c>
      <c r="HS89" s="235">
        <f t="shared" si="107"/>
        <v>0</v>
      </c>
      <c r="HT89" s="235">
        <f t="shared" si="107"/>
        <v>0</v>
      </c>
      <c r="HU89" s="162"/>
      <c r="HV89" s="1622"/>
      <c r="HW89" s="1619"/>
      <c r="HX89" s="1619"/>
      <c r="HY89" s="1619"/>
      <c r="HZ89" s="1619"/>
      <c r="IA89" s="1619"/>
      <c r="IB89" s="1619"/>
      <c r="IC89" s="1623"/>
      <c r="ID89" s="162"/>
    </row>
    <row r="90" spans="1:238" ht="21.75" customHeight="1" x14ac:dyDescent="0.25">
      <c r="A90" s="377" t="str">
        <f t="shared" si="36"/>
        <v/>
      </c>
      <c r="B90" s="188">
        <v>64</v>
      </c>
      <c r="C90" s="167"/>
      <c r="D90" s="606" t="str">
        <f t="shared" si="138"/>
        <v/>
      </c>
      <c r="E90" s="606" t="str">
        <f t="shared" si="139"/>
        <v/>
      </c>
      <c r="F90" s="373"/>
      <c r="G90" s="373"/>
      <c r="H90" s="224" t="str">
        <f t="shared" si="37"/>
        <v/>
      </c>
      <c r="I90" s="930"/>
      <c r="J90" s="930"/>
      <c r="K90" s="373"/>
      <c r="L90" s="370"/>
      <c r="M90" s="371"/>
      <c r="N90" s="371"/>
      <c r="O90" s="371"/>
      <c r="P90" s="372"/>
      <c r="Q90" s="609"/>
      <c r="R90" s="609"/>
      <c r="S90" s="610"/>
      <c r="T90" s="371"/>
      <c r="U90" s="371"/>
      <c r="V90" s="188"/>
      <c r="W90" s="370"/>
      <c r="X90" s="371"/>
      <c r="Y90" s="371"/>
      <c r="Z90" s="611"/>
      <c r="AA90" s="896"/>
      <c r="AB90" s="370"/>
      <c r="AC90" s="371"/>
      <c r="AD90" s="371"/>
      <c r="AE90" s="371"/>
      <c r="AF90" s="896"/>
      <c r="AG90" s="370"/>
      <c r="AH90" s="371"/>
      <c r="AI90" s="371"/>
      <c r="AJ90" s="371"/>
      <c r="AK90" s="896"/>
      <c r="AL90" s="370"/>
      <c r="AM90" s="371"/>
      <c r="AN90" s="371"/>
      <c r="AO90" s="372"/>
      <c r="AP90" s="370"/>
      <c r="AQ90" s="371"/>
      <c r="AR90" s="371"/>
      <c r="AS90" s="371"/>
      <c r="AT90" s="613"/>
      <c r="AU90" s="188"/>
      <c r="AV90" s="256">
        <f t="shared" si="117"/>
        <v>0</v>
      </c>
      <c r="AW90" s="257">
        <f t="shared" si="118"/>
        <v>0</v>
      </c>
      <c r="AX90" s="258">
        <f t="shared" si="119"/>
        <v>0</v>
      </c>
      <c r="AY90" s="259">
        <f t="shared" si="120"/>
        <v>0</v>
      </c>
      <c r="AZ90" s="231" t="str">
        <f t="shared" si="38"/>
        <v/>
      </c>
      <c r="BA90" s="232">
        <f t="shared" si="39"/>
        <v>0</v>
      </c>
      <c r="BB90" s="249">
        <f t="shared" si="121"/>
        <v>0</v>
      </c>
      <c r="BC90" s="231">
        <f t="shared" si="40"/>
        <v>0</v>
      </c>
      <c r="BD90" s="231">
        <f t="shared" si="41"/>
        <v>0</v>
      </c>
      <c r="BE90" s="260"/>
      <c r="BF90" s="235">
        <f t="shared" si="42"/>
        <v>0</v>
      </c>
      <c r="BG90" s="235">
        <f t="shared" si="43"/>
        <v>0</v>
      </c>
      <c r="BH90" s="235">
        <f t="shared" si="44"/>
        <v>0</v>
      </c>
      <c r="BI90" s="380"/>
      <c r="BJ90" s="235">
        <f t="shared" si="7"/>
        <v>0</v>
      </c>
      <c r="BK90" s="235">
        <f t="shared" si="45"/>
        <v>0</v>
      </c>
      <c r="BL90" s="235" t="str">
        <f t="shared" si="46"/>
        <v/>
      </c>
      <c r="BM90" s="236"/>
      <c r="BN90" s="237" t="str">
        <f t="shared" si="122"/>
        <v/>
      </c>
      <c r="BO90" s="237" t="str">
        <f t="shared" si="123"/>
        <v/>
      </c>
      <c r="BP90" s="238" t="str">
        <f t="shared" si="124"/>
        <v/>
      </c>
      <c r="BQ90" s="238" t="str">
        <f t="shared" si="125"/>
        <v/>
      </c>
      <c r="BR90" s="254"/>
      <c r="BS90" s="252" t="str">
        <f t="shared" si="126"/>
        <v/>
      </c>
      <c r="BT90" s="244" t="str">
        <f t="shared" si="127"/>
        <v/>
      </c>
      <c r="BU90" s="244" t="str">
        <f t="shared" si="128"/>
        <v/>
      </c>
      <c r="BV90" s="244" t="str">
        <f t="shared" si="129"/>
        <v/>
      </c>
      <c r="BW90" s="244" t="str">
        <f t="shared" si="130"/>
        <v/>
      </c>
      <c r="BX90" s="244" t="str">
        <f t="shared" si="131"/>
        <v/>
      </c>
      <c r="BY90" s="244" t="str">
        <f t="shared" si="132"/>
        <v/>
      </c>
      <c r="BZ90" s="244" t="str">
        <f t="shared" si="133"/>
        <v/>
      </c>
      <c r="CA90" s="244" t="str">
        <f t="shared" si="134"/>
        <v/>
      </c>
      <c r="CB90" s="253" t="str">
        <f t="shared" si="135"/>
        <v/>
      </c>
      <c r="CC90" s="188"/>
      <c r="CD90" s="244" t="str">
        <f t="shared" si="22"/>
        <v/>
      </c>
      <c r="CE90" s="235">
        <f t="shared" si="47"/>
        <v>0</v>
      </c>
      <c r="CF90" s="235">
        <f t="shared" si="47"/>
        <v>0</v>
      </c>
      <c r="CG90" s="235">
        <f t="shared" si="47"/>
        <v>0</v>
      </c>
      <c r="CH90" s="188"/>
      <c r="CI90" s="244" t="str">
        <f t="shared" si="23"/>
        <v/>
      </c>
      <c r="CJ90" s="235">
        <f t="shared" si="48"/>
        <v>0</v>
      </c>
      <c r="CK90" s="235">
        <f t="shared" si="48"/>
        <v>0</v>
      </c>
      <c r="CL90" s="235">
        <f t="shared" si="48"/>
        <v>0</v>
      </c>
      <c r="CM90" s="188"/>
      <c r="CN90" s="244" t="str">
        <f t="shared" si="24"/>
        <v/>
      </c>
      <c r="CO90" s="235">
        <f t="shared" si="49"/>
        <v>0</v>
      </c>
      <c r="CP90" s="235">
        <f t="shared" si="49"/>
        <v>0</v>
      </c>
      <c r="CQ90" s="235">
        <f t="shared" si="49"/>
        <v>0</v>
      </c>
      <c r="CR90" s="188"/>
      <c r="CS90" s="244" t="str">
        <f t="shared" si="25"/>
        <v/>
      </c>
      <c r="CT90" s="235">
        <f t="shared" si="50"/>
        <v>0</v>
      </c>
      <c r="CU90" s="235">
        <f t="shared" si="50"/>
        <v>0</v>
      </c>
      <c r="CV90" s="235">
        <f t="shared" si="50"/>
        <v>0</v>
      </c>
      <c r="CW90" s="188"/>
      <c r="CX90" s="244" t="str">
        <f t="shared" si="27"/>
        <v/>
      </c>
      <c r="CY90" s="235">
        <f t="shared" si="51"/>
        <v>0</v>
      </c>
      <c r="CZ90" s="235">
        <f t="shared" si="51"/>
        <v>0</v>
      </c>
      <c r="DA90" s="235">
        <f t="shared" si="51"/>
        <v>0</v>
      </c>
      <c r="DB90" s="188"/>
      <c r="DC90" s="370"/>
      <c r="DD90" s="1086"/>
      <c r="DE90" s="372"/>
      <c r="DF90" s="370"/>
      <c r="DG90" s="1086"/>
      <c r="DH90" s="372"/>
      <c r="DI90" s="370"/>
      <c r="DJ90" s="1086"/>
      <c r="DK90" s="372"/>
      <c r="DL90" s="370"/>
      <c r="DM90" s="1086"/>
      <c r="DN90" s="372"/>
      <c r="DO90" s="370"/>
      <c r="DP90" s="370"/>
      <c r="DQ90" s="243">
        <f t="shared" si="108"/>
        <v>0</v>
      </c>
      <c r="DR90" s="244">
        <f t="shared" si="109"/>
        <v>0</v>
      </c>
      <c r="DS90" s="235">
        <f t="shared" si="54"/>
        <v>0</v>
      </c>
      <c r="DT90" s="244" t="str">
        <f t="shared" si="110"/>
        <v/>
      </c>
      <c r="DU90" s="42" t="str">
        <f t="shared" si="55"/>
        <v/>
      </c>
      <c r="DV90" s="42" t="str">
        <f t="shared" si="56"/>
        <v/>
      </c>
      <c r="DW90" s="42" t="str">
        <f t="shared" si="57"/>
        <v/>
      </c>
      <c r="DX90" s="162"/>
      <c r="DY90" s="42" t="str">
        <f t="shared" si="58"/>
        <v/>
      </c>
      <c r="DZ90" s="42" t="str">
        <f t="shared" si="59"/>
        <v/>
      </c>
      <c r="EA90" s="42" t="str">
        <f t="shared" si="60"/>
        <v/>
      </c>
      <c r="EB90" s="162"/>
      <c r="EC90" s="930"/>
      <c r="ED90" s="188"/>
      <c r="EE90" s="245">
        <f t="shared" si="61"/>
        <v>0</v>
      </c>
      <c r="EF90" s="189"/>
      <c r="EG90" s="245">
        <f t="shared" si="62"/>
        <v>0</v>
      </c>
      <c r="EH90" s="189"/>
      <c r="EI90" s="246" t="str">
        <f t="shared" si="63"/>
        <v/>
      </c>
      <c r="EJ90" s="247" t="str">
        <f t="shared" si="29"/>
        <v/>
      </c>
      <c r="EK90" s="248" t="str">
        <f t="shared" si="30"/>
        <v/>
      </c>
      <c r="EL90" s="248" t="str">
        <f t="shared" si="31"/>
        <v/>
      </c>
      <c r="EM90" s="248" t="str">
        <f t="shared" si="32"/>
        <v/>
      </c>
      <c r="EN90" s="248" t="str">
        <f t="shared" si="64"/>
        <v/>
      </c>
      <c r="EO90" s="248" t="str">
        <f t="shared" si="33"/>
        <v/>
      </c>
      <c r="EP90" s="189"/>
      <c r="EQ90" s="248" t="str">
        <f t="shared" si="65"/>
        <v/>
      </c>
      <c r="ER90" s="248" t="str">
        <f t="shared" si="66"/>
        <v/>
      </c>
      <c r="ES90" s="248" t="str">
        <f t="shared" si="67"/>
        <v/>
      </c>
      <c r="ET90" s="248" t="str">
        <f t="shared" si="68"/>
        <v/>
      </c>
      <c r="EU90" s="248" t="str">
        <f t="shared" si="69"/>
        <v/>
      </c>
      <c r="EV90" s="248" t="str">
        <f t="shared" si="69"/>
        <v/>
      </c>
      <c r="EW90" s="189"/>
      <c r="EX90" s="248" t="str">
        <f t="shared" si="70"/>
        <v/>
      </c>
      <c r="EY90" s="248" t="str">
        <f t="shared" si="71"/>
        <v/>
      </c>
      <c r="EZ90" s="248" t="str">
        <f t="shared" si="72"/>
        <v/>
      </c>
      <c r="FA90" s="248" t="str">
        <f t="shared" si="73"/>
        <v/>
      </c>
      <c r="FB90" s="248" t="str">
        <f t="shared" si="113"/>
        <v/>
      </c>
      <c r="FC90" s="248" t="str">
        <f t="shared" si="113"/>
        <v/>
      </c>
      <c r="FD90" s="189"/>
      <c r="FE90" s="248" t="str">
        <f t="shared" si="74"/>
        <v/>
      </c>
      <c r="FF90" s="248" t="str">
        <f t="shared" si="75"/>
        <v/>
      </c>
      <c r="FG90" s="248" t="str">
        <f t="shared" si="76"/>
        <v/>
      </c>
      <c r="FH90" s="248" t="str">
        <f t="shared" si="77"/>
        <v/>
      </c>
      <c r="FI90" s="248" t="str">
        <f t="shared" si="114"/>
        <v/>
      </c>
      <c r="FJ90" s="248" t="str">
        <f t="shared" si="114"/>
        <v/>
      </c>
      <c r="FK90" s="189"/>
      <c r="FL90" s="370"/>
      <c r="FM90" s="371"/>
      <c r="FN90" s="371"/>
      <c r="FO90" s="611"/>
      <c r="FP90" s="896"/>
      <c r="FQ90" s="370"/>
      <c r="FR90" s="371"/>
      <c r="FS90" s="371"/>
      <c r="FT90" s="611"/>
      <c r="FU90" s="896"/>
      <c r="FV90" s="370"/>
      <c r="FW90" s="371"/>
      <c r="FX90" s="371"/>
      <c r="FY90" s="611"/>
      <c r="FZ90" s="896"/>
      <c r="GA90" s="613"/>
      <c r="GB90" s="189"/>
      <c r="GC90" s="227">
        <f t="shared" si="78"/>
        <v>0</v>
      </c>
      <c r="GD90" s="228">
        <f t="shared" si="79"/>
        <v>0</v>
      </c>
      <c r="GE90" s="229">
        <f t="shared" si="80"/>
        <v>0</v>
      </c>
      <c r="GF90" s="230">
        <f t="shared" si="80"/>
        <v>0</v>
      </c>
      <c r="GG90" s="231" t="str">
        <f t="shared" si="81"/>
        <v/>
      </c>
      <c r="GH90" s="232">
        <f t="shared" si="82"/>
        <v>0</v>
      </c>
      <c r="GI90" s="227">
        <f t="shared" si="83"/>
        <v>0</v>
      </c>
      <c r="GJ90" s="233">
        <f t="shared" si="84"/>
        <v>0</v>
      </c>
      <c r="GK90" s="233">
        <f t="shared" si="85"/>
        <v>0</v>
      </c>
      <c r="GL90" s="234"/>
      <c r="GM90" s="235">
        <f t="shared" si="86"/>
        <v>0</v>
      </c>
      <c r="GN90" s="235">
        <f t="shared" si="87"/>
        <v>0</v>
      </c>
      <c r="GO90" s="235" t="str">
        <f t="shared" si="88"/>
        <v/>
      </c>
      <c r="GP90" s="380"/>
      <c r="GQ90" s="235">
        <f t="shared" si="89"/>
        <v>0</v>
      </c>
      <c r="GR90" s="235">
        <f t="shared" si="90"/>
        <v>0</v>
      </c>
      <c r="GS90" s="235" t="str">
        <f t="shared" si="91"/>
        <v/>
      </c>
      <c r="GT90" s="236"/>
      <c r="GU90" s="237" t="str">
        <f t="shared" si="92"/>
        <v/>
      </c>
      <c r="GV90" s="237" t="str">
        <f t="shared" si="93"/>
        <v/>
      </c>
      <c r="GW90" s="238" t="str">
        <f t="shared" si="94"/>
        <v/>
      </c>
      <c r="GX90" s="238" t="str">
        <f t="shared" si="95"/>
        <v/>
      </c>
      <c r="GY90" s="239"/>
      <c r="GZ90" s="240" t="str">
        <f t="shared" si="96"/>
        <v/>
      </c>
      <c r="HA90" s="235" t="str">
        <f t="shared" si="97"/>
        <v/>
      </c>
      <c r="HB90" s="235" t="str">
        <f t="shared" si="98"/>
        <v/>
      </c>
      <c r="HC90" s="235" t="str">
        <f t="shared" si="99"/>
        <v/>
      </c>
      <c r="HD90" s="235" t="str">
        <f t="shared" si="100"/>
        <v/>
      </c>
      <c r="HE90" s="235" t="str">
        <f t="shared" si="101"/>
        <v/>
      </c>
      <c r="HF90" s="188"/>
      <c r="HG90" s="235" t="str">
        <f t="shared" si="102"/>
        <v/>
      </c>
      <c r="HH90" s="235">
        <f t="shared" si="103"/>
        <v>0</v>
      </c>
      <c r="HI90" s="235">
        <f t="shared" si="103"/>
        <v>0</v>
      </c>
      <c r="HJ90" s="235">
        <f t="shared" si="103"/>
        <v>0</v>
      </c>
      <c r="HK90" s="188"/>
      <c r="HL90" s="235" t="str">
        <f t="shared" si="104"/>
        <v/>
      </c>
      <c r="HM90" s="235">
        <f t="shared" si="105"/>
        <v>0</v>
      </c>
      <c r="HN90" s="235">
        <f t="shared" si="105"/>
        <v>0</v>
      </c>
      <c r="HO90" s="235">
        <f t="shared" si="105"/>
        <v>0</v>
      </c>
      <c r="HP90" s="188"/>
      <c r="HQ90" s="235" t="str">
        <f t="shared" si="106"/>
        <v/>
      </c>
      <c r="HR90" s="235">
        <f t="shared" si="107"/>
        <v>0</v>
      </c>
      <c r="HS90" s="235">
        <f t="shared" si="107"/>
        <v>0</v>
      </c>
      <c r="HT90" s="235">
        <f t="shared" si="107"/>
        <v>0</v>
      </c>
      <c r="HU90" s="162"/>
      <c r="HV90" s="1622"/>
      <c r="HW90" s="1619"/>
      <c r="HX90" s="1619"/>
      <c r="HY90" s="1619"/>
      <c r="HZ90" s="1619"/>
      <c r="IA90" s="1619"/>
      <c r="IB90" s="1619"/>
      <c r="IC90" s="1623"/>
      <c r="ID90" s="162"/>
    </row>
    <row r="91" spans="1:238" ht="21.75" customHeight="1" x14ac:dyDescent="0.25">
      <c r="A91" s="377" t="str">
        <f t="shared" si="36"/>
        <v/>
      </c>
      <c r="B91" s="188">
        <v>65</v>
      </c>
      <c r="C91" s="167"/>
      <c r="D91" s="606" t="str">
        <f t="shared" si="138"/>
        <v/>
      </c>
      <c r="E91" s="606" t="str">
        <f t="shared" si="139"/>
        <v/>
      </c>
      <c r="F91" s="373"/>
      <c r="G91" s="373"/>
      <c r="H91" s="224" t="str">
        <f t="shared" si="37"/>
        <v/>
      </c>
      <c r="I91" s="930"/>
      <c r="J91" s="930"/>
      <c r="K91" s="373"/>
      <c r="L91" s="370"/>
      <c r="M91" s="371"/>
      <c r="N91" s="371"/>
      <c r="O91" s="371"/>
      <c r="P91" s="372"/>
      <c r="Q91" s="609"/>
      <c r="R91" s="609"/>
      <c r="S91" s="610"/>
      <c r="T91" s="371"/>
      <c r="U91" s="371"/>
      <c r="V91" s="188"/>
      <c r="W91" s="370"/>
      <c r="X91" s="371"/>
      <c r="Y91" s="371"/>
      <c r="Z91" s="611"/>
      <c r="AA91" s="896"/>
      <c r="AB91" s="370"/>
      <c r="AC91" s="371"/>
      <c r="AD91" s="371"/>
      <c r="AE91" s="371"/>
      <c r="AF91" s="896"/>
      <c r="AG91" s="370"/>
      <c r="AH91" s="371"/>
      <c r="AI91" s="371"/>
      <c r="AJ91" s="371"/>
      <c r="AK91" s="896"/>
      <c r="AL91" s="370"/>
      <c r="AM91" s="371"/>
      <c r="AN91" s="371"/>
      <c r="AO91" s="372"/>
      <c r="AP91" s="370"/>
      <c r="AQ91" s="371"/>
      <c r="AR91" s="371"/>
      <c r="AS91" s="371"/>
      <c r="AT91" s="613"/>
      <c r="AU91" s="188"/>
      <c r="AV91" s="256">
        <f t="shared" ref="AV91:AV122" si="140">(W91)+Y91+AB91+(AD91)+AG91+AI91+(AL91)+AN91+AP91+(AR91)</f>
        <v>0</v>
      </c>
      <c r="AW91" s="257">
        <f t="shared" ref="AW91:AW122" si="141">X91+Z91+AC91+(AE91)+AH91+AJ91+(AM91)+AO91+AQ91+(AS91)</f>
        <v>0</v>
      </c>
      <c r="AX91" s="258">
        <f t="shared" ref="AX91:AX122" si="142">W91+AB91+(AG91)+AL91+AP91</f>
        <v>0</v>
      </c>
      <c r="AY91" s="259">
        <f t="shared" ref="AY91:AY122" si="143">X91+AC91+(AH91)+AM91+AQ91</f>
        <v>0</v>
      </c>
      <c r="AZ91" s="231" t="str">
        <f t="shared" si="38"/>
        <v/>
      </c>
      <c r="BA91" s="232">
        <f t="shared" si="39"/>
        <v>0</v>
      </c>
      <c r="BB91" s="249">
        <f t="shared" ref="BB91:BB122" si="144">AA91+AF91+AK91</f>
        <v>0</v>
      </c>
      <c r="BC91" s="231">
        <f t="shared" si="40"/>
        <v>0</v>
      </c>
      <c r="BD91" s="231">
        <f t="shared" si="41"/>
        <v>0</v>
      </c>
      <c r="BE91" s="260"/>
      <c r="BF91" s="235">
        <f t="shared" si="42"/>
        <v>0</v>
      </c>
      <c r="BG91" s="235">
        <f t="shared" si="43"/>
        <v>0</v>
      </c>
      <c r="BH91" s="235">
        <f t="shared" si="44"/>
        <v>0</v>
      </c>
      <c r="BI91" s="380"/>
      <c r="BJ91" s="235">
        <f t="shared" ref="BJ91:BJ154" si="145">IF(H91&lt;=35,1,0)</f>
        <v>0</v>
      </c>
      <c r="BK91" s="235">
        <f t="shared" si="45"/>
        <v>0</v>
      </c>
      <c r="BL91" s="235" t="str">
        <f t="shared" si="46"/>
        <v/>
      </c>
      <c r="BM91" s="236"/>
      <c r="BN91" s="237" t="str">
        <f t="shared" ref="BN91:BN122" si="146">IF(J91&gt;=1,IF(J91&lt;=1,1,""),"")</f>
        <v/>
      </c>
      <c r="BO91" s="237" t="str">
        <f t="shared" ref="BO91:BO122" si="147">IF(J91&gt;=2,IF(J91&lt;=10,1,""),"")</f>
        <v/>
      </c>
      <c r="BP91" s="238" t="str">
        <f t="shared" ref="BP91:BP122" si="148">IF(J91&gt;=11,IF(J91&lt;=20,1,""),"")</f>
        <v/>
      </c>
      <c r="BQ91" s="238" t="str">
        <f t="shared" ref="BQ91:BQ122" si="149">IF(J91&gt;=21,IF(J91&lt;=50,1,""),"")</f>
        <v/>
      </c>
      <c r="BR91" s="254"/>
      <c r="BS91" s="252" t="str">
        <f t="shared" ref="BS91:BS122" si="150">IF(W91&lt;=0.9,IF(X91&lt;=0.9,"",1),1)</f>
        <v/>
      </c>
      <c r="BT91" s="244" t="str">
        <f t="shared" ref="BT91:BT122" si="151">IF(Y91&lt;=0.9,IF(Z91&lt;=0.9,"",1),1)</f>
        <v/>
      </c>
      <c r="BU91" s="244" t="str">
        <f t="shared" ref="BU91:BU122" si="152">IF(AB91&lt;=0.9,IF(AC91&lt;=0.9,"",1),1)</f>
        <v/>
      </c>
      <c r="BV91" s="244" t="str">
        <f t="shared" ref="BV91:BV122" si="153">IF(AD91&lt;=0.9,IF(AE91&lt;=0.9,"",1),1)</f>
        <v/>
      </c>
      <c r="BW91" s="244" t="str">
        <f t="shared" ref="BW91:BW122" si="154">IF(AG91&lt;=0.9,IF(AH91&lt;=0.9,"",1),1)</f>
        <v/>
      </c>
      <c r="BX91" s="244" t="str">
        <f t="shared" ref="BX91:BX122" si="155">IF(AI91&lt;=0.9,IF(AJ91&lt;=0.9,"",1),1)</f>
        <v/>
      </c>
      <c r="BY91" s="244" t="str">
        <f t="shared" ref="BY91:BY122" si="156">IF(AL91&lt;=0.9,IF(AM91&lt;=0.9,"",1),1)</f>
        <v/>
      </c>
      <c r="BZ91" s="244" t="str">
        <f t="shared" ref="BZ91:BZ122" si="157">IF(AN91&lt;=0.9,IF(AO91&lt;=0.9,"",1),1)</f>
        <v/>
      </c>
      <c r="CA91" s="244" t="str">
        <f t="shared" ref="CA91:CA122" si="158">IF(AP91&lt;=0.9,IF(AQ91&lt;=0.9,"",1),1)</f>
        <v/>
      </c>
      <c r="CB91" s="253" t="str">
        <f t="shared" ref="CB91:CB122" si="159">IF(AR91&lt;=0.9,IF(AS91&lt;=0.9,"",1),1)</f>
        <v/>
      </c>
      <c r="CC91" s="188"/>
      <c r="CD91" s="244" t="str">
        <f t="shared" ref="CD91:CD154" si="160">BS91</f>
        <v/>
      </c>
      <c r="CE91" s="235">
        <f t="shared" si="47"/>
        <v>0</v>
      </c>
      <c r="CF91" s="235">
        <f t="shared" si="47"/>
        <v>0</v>
      </c>
      <c r="CG91" s="235">
        <f t="shared" si="47"/>
        <v>0</v>
      </c>
      <c r="CH91" s="188"/>
      <c r="CI91" s="244" t="str">
        <f t="shared" ref="CI91:CI154" si="161">BU91</f>
        <v/>
      </c>
      <c r="CJ91" s="235">
        <f t="shared" si="48"/>
        <v>0</v>
      </c>
      <c r="CK91" s="235">
        <f t="shared" si="48"/>
        <v>0</v>
      </c>
      <c r="CL91" s="235">
        <f t="shared" si="48"/>
        <v>0</v>
      </c>
      <c r="CM91" s="188"/>
      <c r="CN91" s="244" t="str">
        <f t="shared" ref="CN91:CN154" si="162">BW91</f>
        <v/>
      </c>
      <c r="CO91" s="235">
        <f t="shared" si="49"/>
        <v>0</v>
      </c>
      <c r="CP91" s="235">
        <f t="shared" si="49"/>
        <v>0</v>
      </c>
      <c r="CQ91" s="235">
        <f t="shared" si="49"/>
        <v>0</v>
      </c>
      <c r="CR91" s="188"/>
      <c r="CS91" s="244" t="str">
        <f t="shared" ref="CS91:CS154" si="163">BY91</f>
        <v/>
      </c>
      <c r="CT91" s="235">
        <f t="shared" si="50"/>
        <v>0</v>
      </c>
      <c r="CU91" s="235">
        <f t="shared" si="50"/>
        <v>0</v>
      </c>
      <c r="CV91" s="235">
        <f t="shared" si="50"/>
        <v>0</v>
      </c>
      <c r="CW91" s="188"/>
      <c r="CX91" s="244" t="str">
        <f t="shared" ref="CX91:CX154" si="164">CA91</f>
        <v/>
      </c>
      <c r="CY91" s="235">
        <f t="shared" si="51"/>
        <v>0</v>
      </c>
      <c r="CZ91" s="235">
        <f t="shared" si="51"/>
        <v>0</v>
      </c>
      <c r="DA91" s="235">
        <f t="shared" si="51"/>
        <v>0</v>
      </c>
      <c r="DB91" s="188"/>
      <c r="DC91" s="370"/>
      <c r="DD91" s="1086"/>
      <c r="DE91" s="372"/>
      <c r="DF91" s="370"/>
      <c r="DG91" s="1086"/>
      <c r="DH91" s="372"/>
      <c r="DI91" s="370"/>
      <c r="DJ91" s="1086"/>
      <c r="DK91" s="372"/>
      <c r="DL91" s="370"/>
      <c r="DM91" s="1086"/>
      <c r="DN91" s="372"/>
      <c r="DO91" s="370"/>
      <c r="DP91" s="370"/>
      <c r="DQ91" s="243">
        <f t="shared" si="108"/>
        <v>0</v>
      </c>
      <c r="DR91" s="244">
        <f t="shared" si="109"/>
        <v>0</v>
      </c>
      <c r="DS91" s="235">
        <f t="shared" si="54"/>
        <v>0</v>
      </c>
      <c r="DT91" s="244" t="str">
        <f t="shared" si="110"/>
        <v/>
      </c>
      <c r="DU91" s="42" t="str">
        <f t="shared" si="55"/>
        <v/>
      </c>
      <c r="DV91" s="42" t="str">
        <f t="shared" si="56"/>
        <v/>
      </c>
      <c r="DW91" s="42" t="str">
        <f t="shared" si="57"/>
        <v/>
      </c>
      <c r="DX91" s="162"/>
      <c r="DY91" s="42" t="str">
        <f t="shared" si="58"/>
        <v/>
      </c>
      <c r="DZ91" s="42" t="str">
        <f t="shared" si="59"/>
        <v/>
      </c>
      <c r="EA91" s="42" t="str">
        <f t="shared" si="60"/>
        <v/>
      </c>
      <c r="EB91" s="162"/>
      <c r="EC91" s="930"/>
      <c r="ED91" s="188"/>
      <c r="EE91" s="245">
        <f t="shared" si="61"/>
        <v>0</v>
      </c>
      <c r="EF91" s="189"/>
      <c r="EG91" s="245">
        <f t="shared" si="62"/>
        <v>0</v>
      </c>
      <c r="EH91" s="189"/>
      <c r="EI91" s="246" t="str">
        <f t="shared" si="63"/>
        <v/>
      </c>
      <c r="EJ91" s="247" t="str">
        <f t="shared" ref="EJ91:EJ154" si="165">IF(H91&gt;=1,IF(H91&lt;=25,1,""),"")</f>
        <v/>
      </c>
      <c r="EK91" s="248" t="str">
        <f t="shared" ref="EK91:EK154" si="166">IF(H91&gt;=26,IF(H91&lt;=35,1,""),"")</f>
        <v/>
      </c>
      <c r="EL91" s="248" t="str">
        <f t="shared" ref="EL91:EL154" si="167">IF(H91&gt;=36,IF(H91&lt;=45,1,""),"")</f>
        <v/>
      </c>
      <c r="EM91" s="248" t="str">
        <f t="shared" ref="EM91:EM154" si="168">IF(H91&gt;=46,IF(H91&lt;=55,1,""),"")</f>
        <v/>
      </c>
      <c r="EN91" s="248" t="str">
        <f t="shared" si="64"/>
        <v/>
      </c>
      <c r="EO91" s="248" t="str">
        <f t="shared" ref="EO91:EO154" si="169">IF(H91="","",IF($H91&gt;65,1,""))</f>
        <v/>
      </c>
      <c r="EP91" s="189"/>
      <c r="EQ91" s="248" t="str">
        <f t="shared" si="65"/>
        <v/>
      </c>
      <c r="ER91" s="248" t="str">
        <f t="shared" si="66"/>
        <v/>
      </c>
      <c r="ES91" s="248" t="str">
        <f t="shared" si="67"/>
        <v/>
      </c>
      <c r="ET91" s="248" t="str">
        <f t="shared" si="68"/>
        <v/>
      </c>
      <c r="EU91" s="248" t="str">
        <f t="shared" si="69"/>
        <v/>
      </c>
      <c r="EV91" s="248" t="str">
        <f t="shared" si="69"/>
        <v/>
      </c>
      <c r="EW91" s="189"/>
      <c r="EX91" s="248" t="str">
        <f t="shared" si="70"/>
        <v/>
      </c>
      <c r="EY91" s="248" t="str">
        <f t="shared" si="71"/>
        <v/>
      </c>
      <c r="EZ91" s="248" t="str">
        <f t="shared" si="72"/>
        <v/>
      </c>
      <c r="FA91" s="248" t="str">
        <f t="shared" si="73"/>
        <v/>
      </c>
      <c r="FB91" s="248" t="str">
        <f t="shared" si="113"/>
        <v/>
      </c>
      <c r="FC91" s="248" t="str">
        <f t="shared" si="113"/>
        <v/>
      </c>
      <c r="FD91" s="189"/>
      <c r="FE91" s="248" t="str">
        <f t="shared" si="74"/>
        <v/>
      </c>
      <c r="FF91" s="248" t="str">
        <f t="shared" si="75"/>
        <v/>
      </c>
      <c r="FG91" s="248" t="str">
        <f t="shared" si="76"/>
        <v/>
      </c>
      <c r="FH91" s="248" t="str">
        <f t="shared" si="77"/>
        <v/>
      </c>
      <c r="FI91" s="248" t="str">
        <f t="shared" si="114"/>
        <v/>
      </c>
      <c r="FJ91" s="248" t="str">
        <f t="shared" si="114"/>
        <v/>
      </c>
      <c r="FK91" s="189"/>
      <c r="FL91" s="370"/>
      <c r="FM91" s="371"/>
      <c r="FN91" s="371"/>
      <c r="FO91" s="611"/>
      <c r="FP91" s="896"/>
      <c r="FQ91" s="370"/>
      <c r="FR91" s="371"/>
      <c r="FS91" s="371"/>
      <c r="FT91" s="611"/>
      <c r="FU91" s="896"/>
      <c r="FV91" s="370"/>
      <c r="FW91" s="371"/>
      <c r="FX91" s="371"/>
      <c r="FY91" s="611"/>
      <c r="FZ91" s="896"/>
      <c r="GA91" s="613"/>
      <c r="GB91" s="189"/>
      <c r="GC91" s="227">
        <f t="shared" si="78"/>
        <v>0</v>
      </c>
      <c r="GD91" s="228">
        <f t="shared" si="79"/>
        <v>0</v>
      </c>
      <c r="GE91" s="229">
        <f t="shared" si="80"/>
        <v>0</v>
      </c>
      <c r="GF91" s="230">
        <f t="shared" si="80"/>
        <v>0</v>
      </c>
      <c r="GG91" s="231" t="str">
        <f t="shared" si="81"/>
        <v/>
      </c>
      <c r="GH91" s="232">
        <f t="shared" si="82"/>
        <v>0</v>
      </c>
      <c r="GI91" s="227">
        <f t="shared" si="83"/>
        <v>0</v>
      </c>
      <c r="GJ91" s="233">
        <f t="shared" si="84"/>
        <v>0</v>
      </c>
      <c r="GK91" s="233">
        <f t="shared" si="85"/>
        <v>0</v>
      </c>
      <c r="GL91" s="234"/>
      <c r="GM91" s="235">
        <f t="shared" si="86"/>
        <v>0</v>
      </c>
      <c r="GN91" s="235">
        <f t="shared" si="87"/>
        <v>0</v>
      </c>
      <c r="GO91" s="235" t="str">
        <f t="shared" si="88"/>
        <v/>
      </c>
      <c r="GP91" s="380"/>
      <c r="GQ91" s="235">
        <f t="shared" si="89"/>
        <v>0</v>
      </c>
      <c r="GR91" s="235">
        <f t="shared" si="90"/>
        <v>0</v>
      </c>
      <c r="GS91" s="235" t="str">
        <f t="shared" si="91"/>
        <v/>
      </c>
      <c r="GT91" s="236"/>
      <c r="GU91" s="237" t="str">
        <f t="shared" si="92"/>
        <v/>
      </c>
      <c r="GV91" s="237" t="str">
        <f t="shared" si="93"/>
        <v/>
      </c>
      <c r="GW91" s="238" t="str">
        <f t="shared" si="94"/>
        <v/>
      </c>
      <c r="GX91" s="238" t="str">
        <f t="shared" si="95"/>
        <v/>
      </c>
      <c r="GY91" s="239"/>
      <c r="GZ91" s="240" t="str">
        <f t="shared" si="96"/>
        <v/>
      </c>
      <c r="HA91" s="235" t="str">
        <f t="shared" si="97"/>
        <v/>
      </c>
      <c r="HB91" s="235" t="str">
        <f t="shared" si="98"/>
        <v/>
      </c>
      <c r="HC91" s="235" t="str">
        <f t="shared" si="99"/>
        <v/>
      </c>
      <c r="HD91" s="235" t="str">
        <f t="shared" si="100"/>
        <v/>
      </c>
      <c r="HE91" s="235" t="str">
        <f t="shared" si="101"/>
        <v/>
      </c>
      <c r="HF91" s="188"/>
      <c r="HG91" s="235" t="str">
        <f t="shared" si="102"/>
        <v/>
      </c>
      <c r="HH91" s="235">
        <f t="shared" si="103"/>
        <v>0</v>
      </c>
      <c r="HI91" s="235">
        <f t="shared" si="103"/>
        <v>0</v>
      </c>
      <c r="HJ91" s="235">
        <f t="shared" si="103"/>
        <v>0</v>
      </c>
      <c r="HK91" s="188"/>
      <c r="HL91" s="235" t="str">
        <f t="shared" si="104"/>
        <v/>
      </c>
      <c r="HM91" s="235">
        <f t="shared" si="105"/>
        <v>0</v>
      </c>
      <c r="HN91" s="235">
        <f t="shared" si="105"/>
        <v>0</v>
      </c>
      <c r="HO91" s="235">
        <f t="shared" si="105"/>
        <v>0</v>
      </c>
      <c r="HP91" s="188"/>
      <c r="HQ91" s="235" t="str">
        <f t="shared" si="106"/>
        <v/>
      </c>
      <c r="HR91" s="235">
        <f t="shared" si="107"/>
        <v>0</v>
      </c>
      <c r="HS91" s="235">
        <f t="shared" si="107"/>
        <v>0</v>
      </c>
      <c r="HT91" s="235">
        <f t="shared" si="107"/>
        <v>0</v>
      </c>
      <c r="HU91" s="162"/>
      <c r="HV91" s="1622"/>
      <c r="HW91" s="1619"/>
      <c r="HX91" s="1619"/>
      <c r="HY91" s="1619"/>
      <c r="HZ91" s="1619"/>
      <c r="IA91" s="1619"/>
      <c r="IB91" s="1619"/>
      <c r="IC91" s="1623"/>
      <c r="ID91" s="162"/>
    </row>
    <row r="92" spans="1:238" ht="21.75" customHeight="1" x14ac:dyDescent="0.25">
      <c r="A92" s="377" t="str">
        <f t="shared" ref="A92:A155" si="170">IF(C92="","",1)</f>
        <v/>
      </c>
      <c r="B92" s="188">
        <v>66</v>
      </c>
      <c r="C92" s="167"/>
      <c r="D92" s="606" t="str">
        <f t="shared" si="138"/>
        <v/>
      </c>
      <c r="E92" s="606" t="str">
        <f t="shared" si="139"/>
        <v/>
      </c>
      <c r="F92" s="373"/>
      <c r="G92" s="373"/>
      <c r="H92" s="224" t="str">
        <f t="shared" ref="H92:H155" si="171">IF(G92&lt;999,"",$C$11-G92)</f>
        <v/>
      </c>
      <c r="I92" s="930"/>
      <c r="J92" s="930"/>
      <c r="K92" s="373"/>
      <c r="L92" s="370"/>
      <c r="M92" s="371"/>
      <c r="N92" s="371"/>
      <c r="O92" s="371"/>
      <c r="P92" s="372"/>
      <c r="Q92" s="609"/>
      <c r="R92" s="609"/>
      <c r="S92" s="610"/>
      <c r="T92" s="371"/>
      <c r="U92" s="371"/>
      <c r="V92" s="188"/>
      <c r="W92" s="370"/>
      <c r="X92" s="371"/>
      <c r="Y92" s="371"/>
      <c r="Z92" s="611"/>
      <c r="AA92" s="896"/>
      <c r="AB92" s="370"/>
      <c r="AC92" s="371"/>
      <c r="AD92" s="371"/>
      <c r="AE92" s="371"/>
      <c r="AF92" s="896"/>
      <c r="AG92" s="370"/>
      <c r="AH92" s="371"/>
      <c r="AI92" s="371"/>
      <c r="AJ92" s="371"/>
      <c r="AK92" s="896"/>
      <c r="AL92" s="370"/>
      <c r="AM92" s="371"/>
      <c r="AN92" s="371"/>
      <c r="AO92" s="372"/>
      <c r="AP92" s="370"/>
      <c r="AQ92" s="371"/>
      <c r="AR92" s="371"/>
      <c r="AS92" s="371"/>
      <c r="AT92" s="613"/>
      <c r="AU92" s="188"/>
      <c r="AV92" s="256">
        <f t="shared" si="140"/>
        <v>0</v>
      </c>
      <c r="AW92" s="257">
        <f t="shared" si="141"/>
        <v>0</v>
      </c>
      <c r="AX92" s="258">
        <f t="shared" si="142"/>
        <v>0</v>
      </c>
      <c r="AY92" s="259">
        <f t="shared" si="143"/>
        <v>0</v>
      </c>
      <c r="AZ92" s="231" t="str">
        <f t="shared" ref="AZ92:AZ122" si="172">IF(AV92&lt;=0.9,IF(AW92&lt;=0.9,"",1),1)</f>
        <v/>
      </c>
      <c r="BA92" s="232">
        <f t="shared" ref="BA92:BA122" si="173">IF(AX92&lt;=0.9,IF(AY92&lt;=0.9,0,1),1)</f>
        <v>0</v>
      </c>
      <c r="BB92" s="249">
        <f t="shared" si="144"/>
        <v>0</v>
      </c>
      <c r="BC92" s="231">
        <f t="shared" ref="BC92:BC122" si="174">IF(BB92&lt;=0.9,0,1)</f>
        <v>0</v>
      </c>
      <c r="BD92" s="231">
        <f t="shared" ref="BD92:BD122" si="175">BA92+BC92</f>
        <v>0</v>
      </c>
      <c r="BE92" s="260"/>
      <c r="BF92" s="235">
        <f t="shared" ref="BF92:BF155" si="176">IF(H92&lt;=35,BA92,0)</f>
        <v>0</v>
      </c>
      <c r="BG92" s="235">
        <f t="shared" ref="BG92:BG155" si="177">IF($H92&gt;=36,IF($H92&lt;=55,$BA92,0),0)</f>
        <v>0</v>
      </c>
      <c r="BH92" s="235">
        <f t="shared" ref="BH92:BH155" si="178">IF($H92&gt;55,$BA92,0)</f>
        <v>0</v>
      </c>
      <c r="BI92" s="380"/>
      <c r="BJ92" s="235">
        <f t="shared" si="145"/>
        <v>0</v>
      </c>
      <c r="BK92" s="235">
        <f t="shared" ref="BK92:BK155" si="179">IF($H92&gt;35,IF($H92&lt;56,1,0),0)</f>
        <v>0</v>
      </c>
      <c r="BL92" s="235" t="str">
        <f t="shared" ref="BL92:BL155" si="180">IF( H92="","",IF($H92&gt;55,1,0))</f>
        <v/>
      </c>
      <c r="BM92" s="236"/>
      <c r="BN92" s="237" t="str">
        <f t="shared" si="146"/>
        <v/>
      </c>
      <c r="BO92" s="237" t="str">
        <f t="shared" si="147"/>
        <v/>
      </c>
      <c r="BP92" s="238" t="str">
        <f t="shared" si="148"/>
        <v/>
      </c>
      <c r="BQ92" s="238" t="str">
        <f t="shared" si="149"/>
        <v/>
      </c>
      <c r="BR92" s="254"/>
      <c r="BS92" s="252" t="str">
        <f t="shared" si="150"/>
        <v/>
      </c>
      <c r="BT92" s="244" t="str">
        <f t="shared" si="151"/>
        <v/>
      </c>
      <c r="BU92" s="244" t="str">
        <f t="shared" si="152"/>
        <v/>
      </c>
      <c r="BV92" s="244" t="str">
        <f t="shared" si="153"/>
        <v/>
      </c>
      <c r="BW92" s="244" t="str">
        <f t="shared" si="154"/>
        <v/>
      </c>
      <c r="BX92" s="244" t="str">
        <f t="shared" si="155"/>
        <v/>
      </c>
      <c r="BY92" s="244" t="str">
        <f t="shared" si="156"/>
        <v/>
      </c>
      <c r="BZ92" s="244" t="str">
        <f t="shared" si="157"/>
        <v/>
      </c>
      <c r="CA92" s="244" t="str">
        <f t="shared" si="158"/>
        <v/>
      </c>
      <c r="CB92" s="253" t="str">
        <f t="shared" si="159"/>
        <v/>
      </c>
      <c r="CC92" s="188"/>
      <c r="CD92" s="244" t="str">
        <f t="shared" si="160"/>
        <v/>
      </c>
      <c r="CE92" s="235">
        <f t="shared" ref="CE92:CG155" si="181">IF(BJ92=1,$CD92,0)</f>
        <v>0</v>
      </c>
      <c r="CF92" s="235">
        <f t="shared" si="181"/>
        <v>0</v>
      </c>
      <c r="CG92" s="235">
        <f t="shared" si="181"/>
        <v>0</v>
      </c>
      <c r="CH92" s="188"/>
      <c r="CI92" s="244" t="str">
        <f t="shared" si="161"/>
        <v/>
      </c>
      <c r="CJ92" s="235">
        <f t="shared" ref="CJ92:CL155" si="182">IF(BJ92=1,$CI92,0)</f>
        <v>0</v>
      </c>
      <c r="CK92" s="235">
        <f t="shared" si="182"/>
        <v>0</v>
      </c>
      <c r="CL92" s="235">
        <f t="shared" si="182"/>
        <v>0</v>
      </c>
      <c r="CM92" s="188"/>
      <c r="CN92" s="244" t="str">
        <f t="shared" si="162"/>
        <v/>
      </c>
      <c r="CO92" s="235">
        <f t="shared" ref="CO92:CQ155" si="183">IF(BJ92=1,$CN92,0)</f>
        <v>0</v>
      </c>
      <c r="CP92" s="235">
        <f t="shared" si="183"/>
        <v>0</v>
      </c>
      <c r="CQ92" s="235">
        <f t="shared" si="183"/>
        <v>0</v>
      </c>
      <c r="CR92" s="188"/>
      <c r="CS92" s="244" t="str">
        <f t="shared" si="163"/>
        <v/>
      </c>
      <c r="CT92" s="235">
        <f t="shared" ref="CT92:CV155" si="184">IF(BJ92=1,$CS92,0)</f>
        <v>0</v>
      </c>
      <c r="CU92" s="235">
        <f t="shared" si="184"/>
        <v>0</v>
      </c>
      <c r="CV92" s="235">
        <f t="shared" si="184"/>
        <v>0</v>
      </c>
      <c r="CW92" s="188"/>
      <c r="CX92" s="244" t="str">
        <f t="shared" si="164"/>
        <v/>
      </c>
      <c r="CY92" s="235">
        <f t="shared" ref="CY92:DA155" si="185">IF( BJ92=1,$CX92,0)</f>
        <v>0</v>
      </c>
      <c r="CZ92" s="235">
        <f t="shared" si="185"/>
        <v>0</v>
      </c>
      <c r="DA92" s="235">
        <f t="shared" si="185"/>
        <v>0</v>
      </c>
      <c r="DB92" s="188"/>
      <c r="DC92" s="370"/>
      <c r="DD92" s="1086"/>
      <c r="DE92" s="372"/>
      <c r="DF92" s="370"/>
      <c r="DG92" s="1086"/>
      <c r="DH92" s="372"/>
      <c r="DI92" s="370"/>
      <c r="DJ92" s="1086"/>
      <c r="DK92" s="372"/>
      <c r="DL92" s="370"/>
      <c r="DM92" s="1086"/>
      <c r="DN92" s="372"/>
      <c r="DO92" s="370"/>
      <c r="DP92" s="370"/>
      <c r="DQ92" s="243">
        <f t="shared" ref="DQ92:DQ122" si="186">DC92+DF92+DI92+DM92+DP92</f>
        <v>0</v>
      </c>
      <c r="DR92" s="244">
        <f t="shared" ref="DR92:DR122" si="187">DO92+DP92</f>
        <v>0</v>
      </c>
      <c r="DS92" s="235">
        <f t="shared" ref="DS92:DS155" si="188">IF(DR92=0,0,1)</f>
        <v>0</v>
      </c>
      <c r="DT92" s="244" t="str">
        <f t="shared" ref="DT92:DT122" si="189">IF(DM92&lt;=0.9,"",1)</f>
        <v/>
      </c>
      <c r="DU92" s="42" t="str">
        <f t="shared" ref="DU92:DU155" si="190">IF(DT92="","",IF(DT92=1,IF(H92&lt;36,1,"")))</f>
        <v/>
      </c>
      <c r="DV92" s="42" t="str">
        <f t="shared" ref="DV92:DV155" si="191">IF(DT92="","",IF(DT92=1,IF(H92&gt;35,IF(H92&lt;56,1,""),"")))</f>
        <v/>
      </c>
      <c r="DW92" s="42" t="str">
        <f t="shared" ref="DW92:DW155" si="192">IF(DT92="","",IF(DT92=1,IF(H92&gt;55,1,"")))</f>
        <v/>
      </c>
      <c r="DX92" s="162"/>
      <c r="DY92" s="42" t="str">
        <f t="shared" ref="DY92:DY155" si="193">IF(DP92="","",IF(DP92=1,IF(H92&lt;36,1,"")))</f>
        <v/>
      </c>
      <c r="DZ92" s="42" t="str">
        <f t="shared" ref="DZ92:DZ123" si="194">IF(DP92="","",IF(DP92=1,IF(H92&gt;35,IF(H92&lt;56,1,""),"")))</f>
        <v/>
      </c>
      <c r="EA92" s="42" t="str">
        <f t="shared" ref="EA92:EA155" si="195">IF(DP92="","",IF(DP92=1,IF(H92&gt;55,1,"")))</f>
        <v/>
      </c>
      <c r="EB92" s="162"/>
      <c r="EC92" s="930"/>
      <c r="ED92" s="188"/>
      <c r="EE92" s="245">
        <f t="shared" ref="EE92:EE155" si="196">AT92+DE92+DH92+DK92+DN92</f>
        <v>0</v>
      </c>
      <c r="EF92" s="189"/>
      <c r="EG92" s="245">
        <f t="shared" ref="EG92:EG155" si="197">EC92-EE92</f>
        <v>0</v>
      </c>
      <c r="EH92" s="189"/>
      <c r="EI92" s="246" t="str">
        <f t="shared" ref="EI92:EI122" si="198">IF(DM92&lt;=0.9,"",1)</f>
        <v/>
      </c>
      <c r="EJ92" s="247" t="str">
        <f t="shared" si="165"/>
        <v/>
      </c>
      <c r="EK92" s="248" t="str">
        <f t="shared" si="166"/>
        <v/>
      </c>
      <c r="EL92" s="248" t="str">
        <f t="shared" si="167"/>
        <v/>
      </c>
      <c r="EM92" s="248" t="str">
        <f t="shared" si="168"/>
        <v/>
      </c>
      <c r="EN92" s="248" t="str">
        <f t="shared" ref="EN92:EN155" si="199">IF($H92&gt;=56,IF($H92&lt;=65,1,""),"")</f>
        <v/>
      </c>
      <c r="EO92" s="248" t="str">
        <f t="shared" si="169"/>
        <v/>
      </c>
      <c r="EP92" s="189"/>
      <c r="EQ92" s="248" t="str">
        <f t="shared" ref="EQ92:EQ122" si="200">IF(EJ92="","",IF(EJ92=1,IF(DC92=1,1,"")))</f>
        <v/>
      </c>
      <c r="ER92" s="248" t="str">
        <f t="shared" ref="ER92:ER122" si="201">IF(EK92="","",IF(EK92=1,IF(DC92=1,1,"")))</f>
        <v/>
      </c>
      <c r="ES92" s="248" t="str">
        <f t="shared" ref="ES92:ES122" si="202">IF(EL92="","",IF(EL92=1,IF(DC92=1,1,"")))</f>
        <v/>
      </c>
      <c r="ET92" s="248" t="str">
        <f t="shared" ref="ET92:ET122" si="203">IF(EM92="","",IF(EM92=1,IF(DC92=1,1,"")))</f>
        <v/>
      </c>
      <c r="EU92" s="248" t="str">
        <f t="shared" ref="EU92:EV155" si="204">IF(EN92="","",IF(EN92=1,IF($DC92=1,1,"")))</f>
        <v/>
      </c>
      <c r="EV92" s="248" t="str">
        <f t="shared" si="204"/>
        <v/>
      </c>
      <c r="EW92" s="189"/>
      <c r="EX92" s="248" t="str">
        <f t="shared" ref="EX92:EX122" si="205">IF(EJ92="","",IF(EJ92=1,IF(DF92=1,1,"")))</f>
        <v/>
      </c>
      <c r="EY92" s="248" t="str">
        <f t="shared" ref="EY92:EY122" si="206">IF(EK92="","",IF(EK92=1,IF(DF92=1,1,"")))</f>
        <v/>
      </c>
      <c r="EZ92" s="248" t="str">
        <f t="shared" ref="EZ92:EZ122" si="207">IF(EL92="","",IF(EL92=1,IF(DF92=1,1,"")))</f>
        <v/>
      </c>
      <c r="FA92" s="248" t="str">
        <f t="shared" ref="FA92:FA122" si="208">IF(EM92="","",IF(EM92=1,IF(DF92=1,1,"")))</f>
        <v/>
      </c>
      <c r="FB92" s="248" t="str">
        <f t="shared" si="113"/>
        <v/>
      </c>
      <c r="FC92" s="248" t="str">
        <f t="shared" si="113"/>
        <v/>
      </c>
      <c r="FD92" s="189"/>
      <c r="FE92" s="248" t="str">
        <f t="shared" ref="FE92:FE122" si="209">IF(EJ92="","",IF(EJ92=1,IF(DI92=1,1,"")))</f>
        <v/>
      </c>
      <c r="FF92" s="248" t="str">
        <f t="shared" ref="FF92:FF122" si="210">IF(EK92="","",IF(EK92=1,IF(DI92=1,1,"")))</f>
        <v/>
      </c>
      <c r="FG92" s="248" t="str">
        <f t="shared" ref="FG92:FG122" si="211">IF(EL92="","",IF(EL92=1,IF(DI92=1,1,"")))</f>
        <v/>
      </c>
      <c r="FH92" s="248" t="str">
        <f t="shared" ref="FH92:FH122" si="212">IF(EM92="","",IF(EM92=1,IF(DI92=1,1,"")))</f>
        <v/>
      </c>
      <c r="FI92" s="248" t="str">
        <f t="shared" si="114"/>
        <v/>
      </c>
      <c r="FJ92" s="248" t="str">
        <f t="shared" si="114"/>
        <v/>
      </c>
      <c r="FK92" s="189"/>
      <c r="FL92" s="370"/>
      <c r="FM92" s="371"/>
      <c r="FN92" s="371"/>
      <c r="FO92" s="611"/>
      <c r="FP92" s="896"/>
      <c r="FQ92" s="370"/>
      <c r="FR92" s="371"/>
      <c r="FS92" s="371"/>
      <c r="FT92" s="611"/>
      <c r="FU92" s="896"/>
      <c r="FV92" s="370"/>
      <c r="FW92" s="371"/>
      <c r="FX92" s="371"/>
      <c r="FY92" s="611"/>
      <c r="FZ92" s="896"/>
      <c r="GA92" s="613"/>
      <c r="GB92" s="189"/>
      <c r="GC92" s="227">
        <f t="shared" ref="GC92:GC155" si="213">(FL92)+FN92+FQ92+(FS92)+FV92+FX92</f>
        <v>0</v>
      </c>
      <c r="GD92" s="228">
        <f t="shared" ref="GD92:GD155" si="214">FM92+FO92+FR92+(FT92)+FW92+FY92</f>
        <v>0</v>
      </c>
      <c r="GE92" s="229">
        <f t="shared" ref="GE92:GF155" si="215">FL92+FQ92+(FV92)</f>
        <v>0</v>
      </c>
      <c r="GF92" s="230">
        <f t="shared" si="215"/>
        <v>0</v>
      </c>
      <c r="GG92" s="231" t="str">
        <f t="shared" ref="GG92:GG155" si="216">IF(GC92&lt;=0.9,IF(GD92&lt;=0.9,"",1),1)</f>
        <v/>
      </c>
      <c r="GH92" s="232">
        <f t="shared" ref="GH92:GH155" si="217">IF(GE92&lt;=0.9,IF(GF92&lt;=0.9,0,1),1)</f>
        <v>0</v>
      </c>
      <c r="GI92" s="227">
        <f t="shared" ref="GI92:GI155" si="218">FP92+FU92+FZ92</f>
        <v>0</v>
      </c>
      <c r="GJ92" s="233">
        <f t="shared" ref="GJ92:GJ155" si="219">IF(GI92&lt;=0.9,0,1)</f>
        <v>0</v>
      </c>
      <c r="GK92" s="233">
        <f t="shared" ref="GK92:GK155" si="220">GH92+GJ92</f>
        <v>0</v>
      </c>
      <c r="GL92" s="234"/>
      <c r="GM92" s="235">
        <f t="shared" ref="GM92:GM155" si="221">IF(H92&lt;=35,GG92,0)</f>
        <v>0</v>
      </c>
      <c r="GN92" s="235">
        <f t="shared" ref="GN92:GN155" si="222">IF($H92&gt;=36,IF($H92&lt;=55,$GG92,0),0)</f>
        <v>0</v>
      </c>
      <c r="GO92" s="235" t="str">
        <f t="shared" ref="GO92:GO155" si="223">IF($H92&gt;55,$GG92,0)</f>
        <v/>
      </c>
      <c r="GP92" s="380"/>
      <c r="GQ92" s="235">
        <f t="shared" ref="GQ92:GQ155" si="224">IF(H92&lt;=35,1,0)</f>
        <v>0</v>
      </c>
      <c r="GR92" s="235">
        <f t="shared" ref="GR92:GR155" si="225">IF(H92&gt;35,IF(H92&lt;56,1,0),0)</f>
        <v>0</v>
      </c>
      <c r="GS92" s="235" t="str">
        <f t="shared" ref="GS92:GS155" si="226">IF(H92="","",IF(H92&gt;55,1,0))</f>
        <v/>
      </c>
      <c r="GT92" s="236"/>
      <c r="GU92" s="237" t="str">
        <f t="shared" ref="GU92:GU155" si="227">IF(EZ92&gt;=1,IF(EZ92&lt;=1,1,""),"")</f>
        <v/>
      </c>
      <c r="GV92" s="237" t="str">
        <f t="shared" ref="GV92:GV155" si="228">IF(EZ92&gt;=2,IF(EZ92&lt;=10,1,""),"")</f>
        <v/>
      </c>
      <c r="GW92" s="238" t="str">
        <f t="shared" ref="GW92:GW155" si="229">IF(EZ92&gt;=11,IF(EZ92&lt;=20,1,""),"")</f>
        <v/>
      </c>
      <c r="GX92" s="238" t="str">
        <f t="shared" ref="GX92:GX155" si="230">IF(EZ92&gt;=21,IF(EZ92&lt;=50,1,""),"")</f>
        <v/>
      </c>
      <c r="GY92" s="239"/>
      <c r="GZ92" s="240" t="str">
        <f t="shared" ref="GZ92:GZ155" si="231">IF(FL92&lt;=0.9,IF(FM92&lt;=0.9,"",1),1)</f>
        <v/>
      </c>
      <c r="HA92" s="235" t="str">
        <f t="shared" ref="HA92:HA155" si="232">IF(FN92&lt;=0.9,IF(FO92&lt;=0.9,"",1),1)</f>
        <v/>
      </c>
      <c r="HB92" s="235" t="str">
        <f t="shared" ref="HB92:HB155" si="233">IF(FQ92&lt;=0.9,IF(FR92&lt;=0.9,"",1),1)</f>
        <v/>
      </c>
      <c r="HC92" s="235" t="str">
        <f t="shared" ref="HC92:HC155" si="234">IF(FS92&lt;=0.9,IF(FT92&lt;=0.9,"",1),1)</f>
        <v/>
      </c>
      <c r="HD92" s="235" t="str">
        <f t="shared" ref="HD92:HD155" si="235">IF(FV92&lt;=0.9,IF(FW92&lt;=0.9,"",1),1)</f>
        <v/>
      </c>
      <c r="HE92" s="235" t="str">
        <f t="shared" ref="HE92:HE155" si="236">IF(FX92&lt;=0.9,IF(FY92&lt;=0.9,"",1),1)</f>
        <v/>
      </c>
      <c r="HF92" s="188"/>
      <c r="HG92" s="235" t="str">
        <f t="shared" ref="HG92:HG155" si="237">GZ92</f>
        <v/>
      </c>
      <c r="HH92" s="235">
        <f t="shared" ref="HH92:HJ155" si="238">IF(GQ92=1,$HG92,0)</f>
        <v>0</v>
      </c>
      <c r="HI92" s="235">
        <f t="shared" si="238"/>
        <v>0</v>
      </c>
      <c r="HJ92" s="235">
        <f t="shared" si="238"/>
        <v>0</v>
      </c>
      <c r="HK92" s="188"/>
      <c r="HL92" s="235" t="str">
        <f t="shared" ref="HL92:HL155" si="239">HB92</f>
        <v/>
      </c>
      <c r="HM92" s="235">
        <f t="shared" ref="HM92:HO155" si="240">IF(GQ92=1,$HL92,0)</f>
        <v>0</v>
      </c>
      <c r="HN92" s="235">
        <f t="shared" si="240"/>
        <v>0</v>
      </c>
      <c r="HO92" s="235">
        <f t="shared" si="240"/>
        <v>0</v>
      </c>
      <c r="HP92" s="188"/>
      <c r="HQ92" s="235" t="str">
        <f t="shared" ref="HQ92:HQ155" si="241">HD92</f>
        <v/>
      </c>
      <c r="HR92" s="235">
        <f t="shared" ref="HR92:HT155" si="242">IF(GQ92=1,$HQ92,0)</f>
        <v>0</v>
      </c>
      <c r="HS92" s="235">
        <f t="shared" si="242"/>
        <v>0</v>
      </c>
      <c r="HT92" s="235">
        <f t="shared" si="242"/>
        <v>0</v>
      </c>
      <c r="HU92" s="162"/>
      <c r="HV92" s="1622"/>
      <c r="HW92" s="1619"/>
      <c r="HX92" s="1619"/>
      <c r="HY92" s="1619"/>
      <c r="HZ92" s="1619"/>
      <c r="IA92" s="1619"/>
      <c r="IB92" s="1619"/>
      <c r="IC92" s="1623"/>
      <c r="ID92" s="162"/>
    </row>
    <row r="93" spans="1:238" ht="21.75" customHeight="1" x14ac:dyDescent="0.25">
      <c r="A93" s="377" t="str">
        <f t="shared" si="170"/>
        <v/>
      </c>
      <c r="B93" s="188">
        <v>67</v>
      </c>
      <c r="C93" s="167"/>
      <c r="D93" s="606" t="str">
        <f t="shared" si="138"/>
        <v/>
      </c>
      <c r="E93" s="606" t="str">
        <f t="shared" si="139"/>
        <v/>
      </c>
      <c r="F93" s="373"/>
      <c r="G93" s="373"/>
      <c r="H93" s="224" t="str">
        <f t="shared" si="171"/>
        <v/>
      </c>
      <c r="I93" s="373"/>
      <c r="J93" s="373"/>
      <c r="K93" s="373"/>
      <c r="L93" s="370"/>
      <c r="M93" s="371"/>
      <c r="N93" s="371"/>
      <c r="O93" s="371"/>
      <c r="P93" s="372"/>
      <c r="Q93" s="609"/>
      <c r="R93" s="609"/>
      <c r="S93" s="610"/>
      <c r="T93" s="371"/>
      <c r="U93" s="371"/>
      <c r="V93" s="188"/>
      <c r="W93" s="370"/>
      <c r="X93" s="371"/>
      <c r="Y93" s="371"/>
      <c r="Z93" s="611"/>
      <c r="AA93" s="896"/>
      <c r="AB93" s="370"/>
      <c r="AC93" s="371"/>
      <c r="AD93" s="371"/>
      <c r="AE93" s="371"/>
      <c r="AF93" s="896"/>
      <c r="AG93" s="370"/>
      <c r="AH93" s="371"/>
      <c r="AI93" s="371"/>
      <c r="AJ93" s="371"/>
      <c r="AK93" s="896"/>
      <c r="AL93" s="370"/>
      <c r="AM93" s="371"/>
      <c r="AN93" s="371"/>
      <c r="AO93" s="372"/>
      <c r="AP93" s="370"/>
      <c r="AQ93" s="371"/>
      <c r="AR93" s="371"/>
      <c r="AS93" s="371"/>
      <c r="AT93" s="613"/>
      <c r="AU93" s="188"/>
      <c r="AV93" s="256">
        <f t="shared" si="140"/>
        <v>0</v>
      </c>
      <c r="AW93" s="257">
        <f t="shared" si="141"/>
        <v>0</v>
      </c>
      <c r="AX93" s="258">
        <f t="shared" si="142"/>
        <v>0</v>
      </c>
      <c r="AY93" s="259">
        <f t="shared" si="143"/>
        <v>0</v>
      </c>
      <c r="AZ93" s="231" t="str">
        <f t="shared" si="172"/>
        <v/>
      </c>
      <c r="BA93" s="232">
        <f t="shared" si="173"/>
        <v>0</v>
      </c>
      <c r="BB93" s="249">
        <f t="shared" si="144"/>
        <v>0</v>
      </c>
      <c r="BC93" s="231">
        <f t="shared" si="174"/>
        <v>0</v>
      </c>
      <c r="BD93" s="231">
        <f t="shared" si="175"/>
        <v>0</v>
      </c>
      <c r="BE93" s="260"/>
      <c r="BF93" s="235">
        <f t="shared" si="176"/>
        <v>0</v>
      </c>
      <c r="BG93" s="235">
        <f t="shared" si="177"/>
        <v>0</v>
      </c>
      <c r="BH93" s="235">
        <f t="shared" si="178"/>
        <v>0</v>
      </c>
      <c r="BI93" s="380"/>
      <c r="BJ93" s="235">
        <f t="shared" si="145"/>
        <v>0</v>
      </c>
      <c r="BK93" s="235">
        <f t="shared" si="179"/>
        <v>0</v>
      </c>
      <c r="BL93" s="235" t="str">
        <f t="shared" si="180"/>
        <v/>
      </c>
      <c r="BM93" s="236"/>
      <c r="BN93" s="237" t="str">
        <f t="shared" si="146"/>
        <v/>
      </c>
      <c r="BO93" s="237" t="str">
        <f t="shared" si="147"/>
        <v/>
      </c>
      <c r="BP93" s="238" t="str">
        <f t="shared" si="148"/>
        <v/>
      </c>
      <c r="BQ93" s="238" t="str">
        <f t="shared" si="149"/>
        <v/>
      </c>
      <c r="BR93" s="254"/>
      <c r="BS93" s="252" t="str">
        <f t="shared" si="150"/>
        <v/>
      </c>
      <c r="BT93" s="244" t="str">
        <f t="shared" si="151"/>
        <v/>
      </c>
      <c r="BU93" s="244" t="str">
        <f t="shared" si="152"/>
        <v/>
      </c>
      <c r="BV93" s="244" t="str">
        <f t="shared" si="153"/>
        <v/>
      </c>
      <c r="BW93" s="244" t="str">
        <f t="shared" si="154"/>
        <v/>
      </c>
      <c r="BX93" s="244" t="str">
        <f t="shared" si="155"/>
        <v/>
      </c>
      <c r="BY93" s="244" t="str">
        <f t="shared" si="156"/>
        <v/>
      </c>
      <c r="BZ93" s="244" t="str">
        <f t="shared" si="157"/>
        <v/>
      </c>
      <c r="CA93" s="244" t="str">
        <f t="shared" si="158"/>
        <v/>
      </c>
      <c r="CB93" s="253" t="str">
        <f t="shared" si="159"/>
        <v/>
      </c>
      <c r="CC93" s="188"/>
      <c r="CD93" s="244" t="str">
        <f t="shared" si="160"/>
        <v/>
      </c>
      <c r="CE93" s="235">
        <f t="shared" si="181"/>
        <v>0</v>
      </c>
      <c r="CF93" s="235">
        <f t="shared" si="181"/>
        <v>0</v>
      </c>
      <c r="CG93" s="235">
        <f t="shared" si="181"/>
        <v>0</v>
      </c>
      <c r="CH93" s="188"/>
      <c r="CI93" s="244" t="str">
        <f t="shared" si="161"/>
        <v/>
      </c>
      <c r="CJ93" s="235">
        <f t="shared" si="182"/>
        <v>0</v>
      </c>
      <c r="CK93" s="235">
        <f t="shared" si="182"/>
        <v>0</v>
      </c>
      <c r="CL93" s="235">
        <f t="shared" si="182"/>
        <v>0</v>
      </c>
      <c r="CM93" s="188"/>
      <c r="CN93" s="244" t="str">
        <f t="shared" si="162"/>
        <v/>
      </c>
      <c r="CO93" s="235">
        <f t="shared" si="183"/>
        <v>0</v>
      </c>
      <c r="CP93" s="235">
        <f t="shared" si="183"/>
        <v>0</v>
      </c>
      <c r="CQ93" s="235">
        <f t="shared" si="183"/>
        <v>0</v>
      </c>
      <c r="CR93" s="188"/>
      <c r="CS93" s="244" t="str">
        <f t="shared" si="163"/>
        <v/>
      </c>
      <c r="CT93" s="235">
        <f t="shared" si="184"/>
        <v>0</v>
      </c>
      <c r="CU93" s="235">
        <f t="shared" si="184"/>
        <v>0</v>
      </c>
      <c r="CV93" s="235">
        <f t="shared" si="184"/>
        <v>0</v>
      </c>
      <c r="CW93" s="188"/>
      <c r="CX93" s="244" t="str">
        <f t="shared" si="164"/>
        <v/>
      </c>
      <c r="CY93" s="235">
        <f t="shared" si="185"/>
        <v>0</v>
      </c>
      <c r="CZ93" s="235">
        <f t="shared" si="185"/>
        <v>0</v>
      </c>
      <c r="DA93" s="235">
        <f t="shared" si="185"/>
        <v>0</v>
      </c>
      <c r="DB93" s="188"/>
      <c r="DC93" s="370"/>
      <c r="DD93" s="1086"/>
      <c r="DE93" s="372"/>
      <c r="DF93" s="370"/>
      <c r="DG93" s="1086"/>
      <c r="DH93" s="372"/>
      <c r="DI93" s="370"/>
      <c r="DJ93" s="1086"/>
      <c r="DK93" s="372"/>
      <c r="DL93" s="370"/>
      <c r="DM93" s="1086"/>
      <c r="DN93" s="372"/>
      <c r="DO93" s="370"/>
      <c r="DP93" s="370"/>
      <c r="DQ93" s="243">
        <f t="shared" si="186"/>
        <v>0</v>
      </c>
      <c r="DR93" s="244">
        <f t="shared" si="187"/>
        <v>0</v>
      </c>
      <c r="DS93" s="235">
        <f t="shared" si="188"/>
        <v>0</v>
      </c>
      <c r="DT93" s="244" t="str">
        <f t="shared" si="189"/>
        <v/>
      </c>
      <c r="DU93" s="42" t="str">
        <f t="shared" si="190"/>
        <v/>
      </c>
      <c r="DV93" s="42" t="str">
        <f t="shared" si="191"/>
        <v/>
      </c>
      <c r="DW93" s="42" t="str">
        <f t="shared" si="192"/>
        <v/>
      </c>
      <c r="DX93" s="162"/>
      <c r="DY93" s="42" t="str">
        <f t="shared" si="193"/>
        <v/>
      </c>
      <c r="DZ93" s="42" t="str">
        <f t="shared" si="194"/>
        <v/>
      </c>
      <c r="EA93" s="42" t="str">
        <f t="shared" si="195"/>
        <v/>
      </c>
      <c r="EB93" s="162"/>
      <c r="EC93" s="930"/>
      <c r="ED93" s="188"/>
      <c r="EE93" s="245">
        <f t="shared" si="196"/>
        <v>0</v>
      </c>
      <c r="EF93" s="189"/>
      <c r="EG93" s="245">
        <f t="shared" si="197"/>
        <v>0</v>
      </c>
      <c r="EH93" s="189"/>
      <c r="EI93" s="246" t="str">
        <f t="shared" si="198"/>
        <v/>
      </c>
      <c r="EJ93" s="247" t="str">
        <f t="shared" si="165"/>
        <v/>
      </c>
      <c r="EK93" s="248" t="str">
        <f t="shared" si="166"/>
        <v/>
      </c>
      <c r="EL93" s="248" t="str">
        <f t="shared" si="167"/>
        <v/>
      </c>
      <c r="EM93" s="248" t="str">
        <f t="shared" si="168"/>
        <v/>
      </c>
      <c r="EN93" s="248" t="str">
        <f t="shared" si="199"/>
        <v/>
      </c>
      <c r="EO93" s="248" t="str">
        <f t="shared" si="169"/>
        <v/>
      </c>
      <c r="EP93" s="189"/>
      <c r="EQ93" s="248" t="str">
        <f t="shared" si="200"/>
        <v/>
      </c>
      <c r="ER93" s="248" t="str">
        <f t="shared" si="201"/>
        <v/>
      </c>
      <c r="ES93" s="248" t="str">
        <f t="shared" si="202"/>
        <v/>
      </c>
      <c r="ET93" s="248" t="str">
        <f t="shared" si="203"/>
        <v/>
      </c>
      <c r="EU93" s="248" t="str">
        <f t="shared" si="204"/>
        <v/>
      </c>
      <c r="EV93" s="248" t="str">
        <f t="shared" si="204"/>
        <v/>
      </c>
      <c r="EW93" s="189"/>
      <c r="EX93" s="248" t="str">
        <f t="shared" si="205"/>
        <v/>
      </c>
      <c r="EY93" s="248" t="str">
        <f t="shared" si="206"/>
        <v/>
      </c>
      <c r="EZ93" s="248" t="str">
        <f t="shared" si="207"/>
        <v/>
      </c>
      <c r="FA93" s="248" t="str">
        <f t="shared" si="208"/>
        <v/>
      </c>
      <c r="FB93" s="248" t="str">
        <f t="shared" si="113"/>
        <v/>
      </c>
      <c r="FC93" s="248" t="str">
        <f t="shared" si="113"/>
        <v/>
      </c>
      <c r="FD93" s="189"/>
      <c r="FE93" s="248" t="str">
        <f t="shared" si="209"/>
        <v/>
      </c>
      <c r="FF93" s="248" t="str">
        <f t="shared" si="210"/>
        <v/>
      </c>
      <c r="FG93" s="248" t="str">
        <f t="shared" si="211"/>
        <v/>
      </c>
      <c r="FH93" s="248" t="str">
        <f t="shared" si="212"/>
        <v/>
      </c>
      <c r="FI93" s="248" t="str">
        <f t="shared" si="114"/>
        <v/>
      </c>
      <c r="FJ93" s="248" t="str">
        <f t="shared" si="114"/>
        <v/>
      </c>
      <c r="FK93" s="189"/>
      <c r="FL93" s="370"/>
      <c r="FM93" s="371"/>
      <c r="FN93" s="371"/>
      <c r="FO93" s="611"/>
      <c r="FP93" s="896"/>
      <c r="FQ93" s="370"/>
      <c r="FR93" s="371"/>
      <c r="FS93" s="371"/>
      <c r="FT93" s="611"/>
      <c r="FU93" s="896"/>
      <c r="FV93" s="370"/>
      <c r="FW93" s="371"/>
      <c r="FX93" s="371"/>
      <c r="FY93" s="611"/>
      <c r="FZ93" s="896"/>
      <c r="GA93" s="613"/>
      <c r="GB93" s="189"/>
      <c r="GC93" s="227">
        <f t="shared" si="213"/>
        <v>0</v>
      </c>
      <c r="GD93" s="228">
        <f t="shared" si="214"/>
        <v>0</v>
      </c>
      <c r="GE93" s="229">
        <f t="shared" si="215"/>
        <v>0</v>
      </c>
      <c r="GF93" s="230">
        <f t="shared" si="215"/>
        <v>0</v>
      </c>
      <c r="GG93" s="231" t="str">
        <f t="shared" si="216"/>
        <v/>
      </c>
      <c r="GH93" s="232">
        <f t="shared" si="217"/>
        <v>0</v>
      </c>
      <c r="GI93" s="227">
        <f t="shared" si="218"/>
        <v>0</v>
      </c>
      <c r="GJ93" s="233">
        <f t="shared" si="219"/>
        <v>0</v>
      </c>
      <c r="GK93" s="233">
        <f t="shared" si="220"/>
        <v>0</v>
      </c>
      <c r="GL93" s="234"/>
      <c r="GM93" s="235">
        <f t="shared" si="221"/>
        <v>0</v>
      </c>
      <c r="GN93" s="235">
        <f t="shared" si="222"/>
        <v>0</v>
      </c>
      <c r="GO93" s="235" t="str">
        <f t="shared" si="223"/>
        <v/>
      </c>
      <c r="GP93" s="380"/>
      <c r="GQ93" s="235">
        <f t="shared" si="224"/>
        <v>0</v>
      </c>
      <c r="GR93" s="235">
        <f t="shared" si="225"/>
        <v>0</v>
      </c>
      <c r="GS93" s="235" t="str">
        <f t="shared" si="226"/>
        <v/>
      </c>
      <c r="GT93" s="236"/>
      <c r="GU93" s="237" t="str">
        <f t="shared" si="227"/>
        <v/>
      </c>
      <c r="GV93" s="237" t="str">
        <f t="shared" si="228"/>
        <v/>
      </c>
      <c r="GW93" s="238" t="str">
        <f t="shared" si="229"/>
        <v/>
      </c>
      <c r="GX93" s="238" t="str">
        <f t="shared" si="230"/>
        <v/>
      </c>
      <c r="GY93" s="239"/>
      <c r="GZ93" s="240" t="str">
        <f t="shared" si="231"/>
        <v/>
      </c>
      <c r="HA93" s="235" t="str">
        <f t="shared" si="232"/>
        <v/>
      </c>
      <c r="HB93" s="235" t="str">
        <f t="shared" si="233"/>
        <v/>
      </c>
      <c r="HC93" s="235" t="str">
        <f t="shared" si="234"/>
        <v/>
      </c>
      <c r="HD93" s="235" t="str">
        <f t="shared" si="235"/>
        <v/>
      </c>
      <c r="HE93" s="235" t="str">
        <f t="shared" si="236"/>
        <v/>
      </c>
      <c r="HF93" s="188"/>
      <c r="HG93" s="235" t="str">
        <f t="shared" si="237"/>
        <v/>
      </c>
      <c r="HH93" s="235">
        <f t="shared" si="238"/>
        <v>0</v>
      </c>
      <c r="HI93" s="235">
        <f t="shared" si="238"/>
        <v>0</v>
      </c>
      <c r="HJ93" s="235">
        <f t="shared" si="238"/>
        <v>0</v>
      </c>
      <c r="HK93" s="188"/>
      <c r="HL93" s="235" t="str">
        <f t="shared" si="239"/>
        <v/>
      </c>
      <c r="HM93" s="235">
        <f t="shared" si="240"/>
        <v>0</v>
      </c>
      <c r="HN93" s="235">
        <f t="shared" si="240"/>
        <v>0</v>
      </c>
      <c r="HO93" s="235">
        <f t="shared" si="240"/>
        <v>0</v>
      </c>
      <c r="HP93" s="188"/>
      <c r="HQ93" s="235" t="str">
        <f t="shared" si="241"/>
        <v/>
      </c>
      <c r="HR93" s="235">
        <f t="shared" si="242"/>
        <v>0</v>
      </c>
      <c r="HS93" s="235">
        <f t="shared" si="242"/>
        <v>0</v>
      </c>
      <c r="HT93" s="235">
        <f t="shared" si="242"/>
        <v>0</v>
      </c>
      <c r="HU93" s="162"/>
      <c r="HV93" s="1622"/>
      <c r="HW93" s="1619"/>
      <c r="HX93" s="1619"/>
      <c r="HY93" s="1619"/>
      <c r="HZ93" s="1619"/>
      <c r="IA93" s="1619"/>
      <c r="IB93" s="1619"/>
      <c r="IC93" s="1623"/>
      <c r="ID93" s="162"/>
    </row>
    <row r="94" spans="1:238" ht="21.75" customHeight="1" x14ac:dyDescent="0.25">
      <c r="A94" s="377" t="str">
        <f t="shared" si="170"/>
        <v/>
      </c>
      <c r="B94" s="188">
        <v>68</v>
      </c>
      <c r="C94" s="167"/>
      <c r="D94" s="606" t="str">
        <f t="shared" si="138"/>
        <v/>
      </c>
      <c r="E94" s="606" t="str">
        <f t="shared" si="139"/>
        <v/>
      </c>
      <c r="F94" s="373"/>
      <c r="G94" s="373"/>
      <c r="H94" s="224" t="str">
        <f t="shared" si="171"/>
        <v/>
      </c>
      <c r="I94" s="930"/>
      <c r="J94" s="930"/>
      <c r="K94" s="373"/>
      <c r="L94" s="370"/>
      <c r="M94" s="371"/>
      <c r="N94" s="371"/>
      <c r="O94" s="371"/>
      <c r="P94" s="372"/>
      <c r="Q94" s="609"/>
      <c r="R94" s="609"/>
      <c r="S94" s="610"/>
      <c r="T94" s="371"/>
      <c r="U94" s="371"/>
      <c r="V94" s="188"/>
      <c r="W94" s="370"/>
      <c r="X94" s="371"/>
      <c r="Y94" s="371"/>
      <c r="Z94" s="611"/>
      <c r="AA94" s="896"/>
      <c r="AB94" s="370"/>
      <c r="AC94" s="371"/>
      <c r="AD94" s="371"/>
      <c r="AE94" s="371"/>
      <c r="AF94" s="896"/>
      <c r="AG94" s="370"/>
      <c r="AH94" s="371"/>
      <c r="AI94" s="371"/>
      <c r="AJ94" s="371"/>
      <c r="AK94" s="896"/>
      <c r="AL94" s="370"/>
      <c r="AM94" s="371"/>
      <c r="AN94" s="371"/>
      <c r="AO94" s="372"/>
      <c r="AP94" s="370"/>
      <c r="AQ94" s="371"/>
      <c r="AR94" s="371"/>
      <c r="AS94" s="371"/>
      <c r="AT94" s="613"/>
      <c r="AU94" s="188"/>
      <c r="AV94" s="256">
        <f t="shared" si="140"/>
        <v>0</v>
      </c>
      <c r="AW94" s="257">
        <f t="shared" si="141"/>
        <v>0</v>
      </c>
      <c r="AX94" s="258">
        <f t="shared" si="142"/>
        <v>0</v>
      </c>
      <c r="AY94" s="259">
        <f t="shared" si="143"/>
        <v>0</v>
      </c>
      <c r="AZ94" s="231" t="str">
        <f t="shared" si="172"/>
        <v/>
      </c>
      <c r="BA94" s="232">
        <f t="shared" si="173"/>
        <v>0</v>
      </c>
      <c r="BB94" s="249">
        <f t="shared" si="144"/>
        <v>0</v>
      </c>
      <c r="BC94" s="231">
        <f t="shared" si="174"/>
        <v>0</v>
      </c>
      <c r="BD94" s="231">
        <f t="shared" si="175"/>
        <v>0</v>
      </c>
      <c r="BE94" s="260"/>
      <c r="BF94" s="235">
        <f t="shared" si="176"/>
        <v>0</v>
      </c>
      <c r="BG94" s="235">
        <f t="shared" si="177"/>
        <v>0</v>
      </c>
      <c r="BH94" s="235">
        <f t="shared" si="178"/>
        <v>0</v>
      </c>
      <c r="BI94" s="380"/>
      <c r="BJ94" s="235">
        <f t="shared" si="145"/>
        <v>0</v>
      </c>
      <c r="BK94" s="235">
        <f t="shared" si="179"/>
        <v>0</v>
      </c>
      <c r="BL94" s="235" t="str">
        <f t="shared" si="180"/>
        <v/>
      </c>
      <c r="BM94" s="236"/>
      <c r="BN94" s="237" t="str">
        <f t="shared" si="146"/>
        <v/>
      </c>
      <c r="BO94" s="237" t="str">
        <f t="shared" si="147"/>
        <v/>
      </c>
      <c r="BP94" s="238" t="str">
        <f t="shared" si="148"/>
        <v/>
      </c>
      <c r="BQ94" s="238" t="str">
        <f t="shared" si="149"/>
        <v/>
      </c>
      <c r="BR94" s="254"/>
      <c r="BS94" s="252" t="str">
        <f t="shared" si="150"/>
        <v/>
      </c>
      <c r="BT94" s="244" t="str">
        <f t="shared" si="151"/>
        <v/>
      </c>
      <c r="BU94" s="244" t="str">
        <f t="shared" si="152"/>
        <v/>
      </c>
      <c r="BV94" s="244" t="str">
        <f t="shared" si="153"/>
        <v/>
      </c>
      <c r="BW94" s="244" t="str">
        <f t="shared" si="154"/>
        <v/>
      </c>
      <c r="BX94" s="244" t="str">
        <f t="shared" si="155"/>
        <v/>
      </c>
      <c r="BY94" s="244" t="str">
        <f t="shared" si="156"/>
        <v/>
      </c>
      <c r="BZ94" s="244" t="str">
        <f t="shared" si="157"/>
        <v/>
      </c>
      <c r="CA94" s="244" t="str">
        <f t="shared" si="158"/>
        <v/>
      </c>
      <c r="CB94" s="253" t="str">
        <f t="shared" si="159"/>
        <v/>
      </c>
      <c r="CC94" s="188"/>
      <c r="CD94" s="244" t="str">
        <f t="shared" si="160"/>
        <v/>
      </c>
      <c r="CE94" s="235">
        <f t="shared" si="181"/>
        <v>0</v>
      </c>
      <c r="CF94" s="235">
        <f t="shared" si="181"/>
        <v>0</v>
      </c>
      <c r="CG94" s="235">
        <f t="shared" si="181"/>
        <v>0</v>
      </c>
      <c r="CH94" s="188"/>
      <c r="CI94" s="244" t="str">
        <f t="shared" si="161"/>
        <v/>
      </c>
      <c r="CJ94" s="235">
        <f t="shared" si="182"/>
        <v>0</v>
      </c>
      <c r="CK94" s="235">
        <f t="shared" si="182"/>
        <v>0</v>
      </c>
      <c r="CL94" s="235">
        <f t="shared" si="182"/>
        <v>0</v>
      </c>
      <c r="CM94" s="188"/>
      <c r="CN94" s="244" t="str">
        <f t="shared" si="162"/>
        <v/>
      </c>
      <c r="CO94" s="235">
        <f t="shared" si="183"/>
        <v>0</v>
      </c>
      <c r="CP94" s="235">
        <f t="shared" si="183"/>
        <v>0</v>
      </c>
      <c r="CQ94" s="235">
        <f t="shared" si="183"/>
        <v>0</v>
      </c>
      <c r="CR94" s="188"/>
      <c r="CS94" s="244" t="str">
        <f t="shared" si="163"/>
        <v/>
      </c>
      <c r="CT94" s="235">
        <f t="shared" si="184"/>
        <v>0</v>
      </c>
      <c r="CU94" s="235">
        <f t="shared" si="184"/>
        <v>0</v>
      </c>
      <c r="CV94" s="235">
        <f t="shared" si="184"/>
        <v>0</v>
      </c>
      <c r="CW94" s="188"/>
      <c r="CX94" s="244" t="str">
        <f t="shared" si="164"/>
        <v/>
      </c>
      <c r="CY94" s="235">
        <f t="shared" si="185"/>
        <v>0</v>
      </c>
      <c r="CZ94" s="235">
        <f t="shared" si="185"/>
        <v>0</v>
      </c>
      <c r="DA94" s="235">
        <f t="shared" si="185"/>
        <v>0</v>
      </c>
      <c r="DB94" s="188"/>
      <c r="DC94" s="370"/>
      <c r="DD94" s="1086"/>
      <c r="DE94" s="372"/>
      <c r="DF94" s="370"/>
      <c r="DG94" s="1086"/>
      <c r="DH94" s="372"/>
      <c r="DI94" s="370"/>
      <c r="DJ94" s="1086"/>
      <c r="DK94" s="372"/>
      <c r="DL94" s="370"/>
      <c r="DM94" s="1086"/>
      <c r="DN94" s="372"/>
      <c r="DO94" s="370"/>
      <c r="DP94" s="370"/>
      <c r="DQ94" s="243">
        <f t="shared" si="186"/>
        <v>0</v>
      </c>
      <c r="DR94" s="244">
        <f t="shared" si="187"/>
        <v>0</v>
      </c>
      <c r="DS94" s="235">
        <f t="shared" si="188"/>
        <v>0</v>
      </c>
      <c r="DT94" s="244" t="str">
        <f t="shared" si="189"/>
        <v/>
      </c>
      <c r="DU94" s="42" t="str">
        <f t="shared" si="190"/>
        <v/>
      </c>
      <c r="DV94" s="42" t="str">
        <f t="shared" si="191"/>
        <v/>
      </c>
      <c r="DW94" s="42" t="str">
        <f t="shared" si="192"/>
        <v/>
      </c>
      <c r="DX94" s="162"/>
      <c r="DY94" s="42" t="str">
        <f t="shared" si="193"/>
        <v/>
      </c>
      <c r="DZ94" s="42" t="str">
        <f t="shared" si="194"/>
        <v/>
      </c>
      <c r="EA94" s="42" t="str">
        <f t="shared" si="195"/>
        <v/>
      </c>
      <c r="EB94" s="162"/>
      <c r="EC94" s="930"/>
      <c r="ED94" s="188"/>
      <c r="EE94" s="245">
        <f t="shared" si="196"/>
        <v>0</v>
      </c>
      <c r="EF94" s="189"/>
      <c r="EG94" s="245">
        <f t="shared" si="197"/>
        <v>0</v>
      </c>
      <c r="EH94" s="189"/>
      <c r="EI94" s="246" t="str">
        <f t="shared" si="198"/>
        <v/>
      </c>
      <c r="EJ94" s="247" t="str">
        <f t="shared" si="165"/>
        <v/>
      </c>
      <c r="EK94" s="248" t="str">
        <f t="shared" si="166"/>
        <v/>
      </c>
      <c r="EL94" s="248" t="str">
        <f t="shared" si="167"/>
        <v/>
      </c>
      <c r="EM94" s="248" t="str">
        <f t="shared" si="168"/>
        <v/>
      </c>
      <c r="EN94" s="248" t="str">
        <f t="shared" si="199"/>
        <v/>
      </c>
      <c r="EO94" s="248" t="str">
        <f t="shared" si="169"/>
        <v/>
      </c>
      <c r="EP94" s="189"/>
      <c r="EQ94" s="248" t="str">
        <f t="shared" si="200"/>
        <v/>
      </c>
      <c r="ER94" s="248" t="str">
        <f t="shared" si="201"/>
        <v/>
      </c>
      <c r="ES94" s="248" t="str">
        <f t="shared" si="202"/>
        <v/>
      </c>
      <c r="ET94" s="248" t="str">
        <f t="shared" si="203"/>
        <v/>
      </c>
      <c r="EU94" s="248" t="str">
        <f t="shared" si="204"/>
        <v/>
      </c>
      <c r="EV94" s="248" t="str">
        <f t="shared" si="204"/>
        <v/>
      </c>
      <c r="EW94" s="189"/>
      <c r="EX94" s="248" t="str">
        <f t="shared" si="205"/>
        <v/>
      </c>
      <c r="EY94" s="248" t="str">
        <f t="shared" si="206"/>
        <v/>
      </c>
      <c r="EZ94" s="248" t="str">
        <f t="shared" si="207"/>
        <v/>
      </c>
      <c r="FA94" s="248" t="str">
        <f t="shared" si="208"/>
        <v/>
      </c>
      <c r="FB94" s="248" t="str">
        <f t="shared" si="113"/>
        <v/>
      </c>
      <c r="FC94" s="248" t="str">
        <f t="shared" si="113"/>
        <v/>
      </c>
      <c r="FD94" s="189"/>
      <c r="FE94" s="248" t="str">
        <f t="shared" si="209"/>
        <v/>
      </c>
      <c r="FF94" s="248" t="str">
        <f t="shared" si="210"/>
        <v/>
      </c>
      <c r="FG94" s="248" t="str">
        <f t="shared" si="211"/>
        <v/>
      </c>
      <c r="FH94" s="248" t="str">
        <f t="shared" si="212"/>
        <v/>
      </c>
      <c r="FI94" s="248" t="str">
        <f t="shared" si="114"/>
        <v/>
      </c>
      <c r="FJ94" s="248" t="str">
        <f t="shared" si="114"/>
        <v/>
      </c>
      <c r="FK94" s="189"/>
      <c r="FL94" s="370"/>
      <c r="FM94" s="371"/>
      <c r="FN94" s="371"/>
      <c r="FO94" s="611"/>
      <c r="FP94" s="896"/>
      <c r="FQ94" s="370"/>
      <c r="FR94" s="371"/>
      <c r="FS94" s="371"/>
      <c r="FT94" s="611"/>
      <c r="FU94" s="896"/>
      <c r="FV94" s="370"/>
      <c r="FW94" s="371"/>
      <c r="FX94" s="371"/>
      <c r="FY94" s="611"/>
      <c r="FZ94" s="896"/>
      <c r="GA94" s="613"/>
      <c r="GB94" s="189"/>
      <c r="GC94" s="227">
        <f t="shared" si="213"/>
        <v>0</v>
      </c>
      <c r="GD94" s="228">
        <f t="shared" si="214"/>
        <v>0</v>
      </c>
      <c r="GE94" s="229">
        <f t="shared" si="215"/>
        <v>0</v>
      </c>
      <c r="GF94" s="230">
        <f t="shared" si="215"/>
        <v>0</v>
      </c>
      <c r="GG94" s="231" t="str">
        <f t="shared" si="216"/>
        <v/>
      </c>
      <c r="GH94" s="232">
        <f t="shared" si="217"/>
        <v>0</v>
      </c>
      <c r="GI94" s="227">
        <f t="shared" si="218"/>
        <v>0</v>
      </c>
      <c r="GJ94" s="233">
        <f t="shared" si="219"/>
        <v>0</v>
      </c>
      <c r="GK94" s="233">
        <f t="shared" si="220"/>
        <v>0</v>
      </c>
      <c r="GL94" s="234"/>
      <c r="GM94" s="235">
        <f t="shared" si="221"/>
        <v>0</v>
      </c>
      <c r="GN94" s="235">
        <f t="shared" si="222"/>
        <v>0</v>
      </c>
      <c r="GO94" s="235" t="str">
        <f t="shared" si="223"/>
        <v/>
      </c>
      <c r="GP94" s="380"/>
      <c r="GQ94" s="235">
        <f t="shared" si="224"/>
        <v>0</v>
      </c>
      <c r="GR94" s="235">
        <f t="shared" si="225"/>
        <v>0</v>
      </c>
      <c r="GS94" s="235" t="str">
        <f t="shared" si="226"/>
        <v/>
      </c>
      <c r="GT94" s="236"/>
      <c r="GU94" s="237" t="str">
        <f t="shared" si="227"/>
        <v/>
      </c>
      <c r="GV94" s="237" t="str">
        <f t="shared" si="228"/>
        <v/>
      </c>
      <c r="GW94" s="238" t="str">
        <f t="shared" si="229"/>
        <v/>
      </c>
      <c r="GX94" s="238" t="str">
        <f t="shared" si="230"/>
        <v/>
      </c>
      <c r="GY94" s="239"/>
      <c r="GZ94" s="240" t="str">
        <f t="shared" si="231"/>
        <v/>
      </c>
      <c r="HA94" s="235" t="str">
        <f t="shared" si="232"/>
        <v/>
      </c>
      <c r="HB94" s="235" t="str">
        <f t="shared" si="233"/>
        <v/>
      </c>
      <c r="HC94" s="235" t="str">
        <f t="shared" si="234"/>
        <v/>
      </c>
      <c r="HD94" s="235" t="str">
        <f t="shared" si="235"/>
        <v/>
      </c>
      <c r="HE94" s="235" t="str">
        <f t="shared" si="236"/>
        <v/>
      </c>
      <c r="HF94" s="188"/>
      <c r="HG94" s="235" t="str">
        <f t="shared" si="237"/>
        <v/>
      </c>
      <c r="HH94" s="235">
        <f t="shared" si="238"/>
        <v>0</v>
      </c>
      <c r="HI94" s="235">
        <f t="shared" si="238"/>
        <v>0</v>
      </c>
      <c r="HJ94" s="235">
        <f t="shared" si="238"/>
        <v>0</v>
      </c>
      <c r="HK94" s="188"/>
      <c r="HL94" s="235" t="str">
        <f t="shared" si="239"/>
        <v/>
      </c>
      <c r="HM94" s="235">
        <f t="shared" si="240"/>
        <v>0</v>
      </c>
      <c r="HN94" s="235">
        <f t="shared" si="240"/>
        <v>0</v>
      </c>
      <c r="HO94" s="235">
        <f t="shared" si="240"/>
        <v>0</v>
      </c>
      <c r="HP94" s="188"/>
      <c r="HQ94" s="235" t="str">
        <f t="shared" si="241"/>
        <v/>
      </c>
      <c r="HR94" s="235">
        <f t="shared" si="242"/>
        <v>0</v>
      </c>
      <c r="HS94" s="235">
        <f t="shared" si="242"/>
        <v>0</v>
      </c>
      <c r="HT94" s="235">
        <f t="shared" si="242"/>
        <v>0</v>
      </c>
      <c r="HU94" s="162"/>
      <c r="HV94" s="1622"/>
      <c r="HW94" s="1619"/>
      <c r="HX94" s="1619"/>
      <c r="HY94" s="1619"/>
      <c r="HZ94" s="1619"/>
      <c r="IA94" s="1619"/>
      <c r="IB94" s="1619"/>
      <c r="IC94" s="1623"/>
      <c r="ID94" s="162"/>
    </row>
    <row r="95" spans="1:238" ht="21.75" customHeight="1" x14ac:dyDescent="0.25">
      <c r="A95" s="377" t="str">
        <f t="shared" si="170"/>
        <v/>
      </c>
      <c r="B95" s="188">
        <v>69</v>
      </c>
      <c r="C95" s="167"/>
      <c r="D95" s="606" t="str">
        <f t="shared" si="111"/>
        <v/>
      </c>
      <c r="E95" s="606" t="str">
        <f t="shared" ref="E95:E154" si="243">IF(DQ95&lt;=0.9,"",1)</f>
        <v/>
      </c>
      <c r="F95" s="373"/>
      <c r="G95" s="373"/>
      <c r="H95" s="224" t="str">
        <f t="shared" si="171"/>
        <v/>
      </c>
      <c r="I95" s="930"/>
      <c r="J95" s="930"/>
      <c r="K95" s="373"/>
      <c r="L95" s="370"/>
      <c r="M95" s="371"/>
      <c r="N95" s="371"/>
      <c r="O95" s="371"/>
      <c r="P95" s="372"/>
      <c r="Q95" s="609"/>
      <c r="R95" s="609"/>
      <c r="S95" s="610"/>
      <c r="T95" s="371"/>
      <c r="U95" s="371"/>
      <c r="V95" s="188"/>
      <c r="W95" s="370"/>
      <c r="X95" s="371"/>
      <c r="Y95" s="371"/>
      <c r="Z95" s="611"/>
      <c r="AA95" s="896"/>
      <c r="AB95" s="370"/>
      <c r="AC95" s="371"/>
      <c r="AD95" s="371"/>
      <c r="AE95" s="371"/>
      <c r="AF95" s="896"/>
      <c r="AG95" s="370"/>
      <c r="AH95" s="371"/>
      <c r="AI95" s="371"/>
      <c r="AJ95" s="371"/>
      <c r="AK95" s="896"/>
      <c r="AL95" s="370"/>
      <c r="AM95" s="371"/>
      <c r="AN95" s="371"/>
      <c r="AO95" s="372"/>
      <c r="AP95" s="370"/>
      <c r="AQ95" s="371"/>
      <c r="AR95" s="371"/>
      <c r="AS95" s="371"/>
      <c r="AT95" s="613"/>
      <c r="AU95" s="188"/>
      <c r="AV95" s="256">
        <f t="shared" si="140"/>
        <v>0</v>
      </c>
      <c r="AW95" s="257">
        <f t="shared" si="141"/>
        <v>0</v>
      </c>
      <c r="AX95" s="258">
        <f t="shared" si="142"/>
        <v>0</v>
      </c>
      <c r="AY95" s="259">
        <f t="shared" si="143"/>
        <v>0</v>
      </c>
      <c r="AZ95" s="231" t="str">
        <f t="shared" si="172"/>
        <v/>
      </c>
      <c r="BA95" s="232">
        <f t="shared" si="173"/>
        <v>0</v>
      </c>
      <c r="BB95" s="249">
        <f t="shared" si="144"/>
        <v>0</v>
      </c>
      <c r="BC95" s="231">
        <f t="shared" si="174"/>
        <v>0</v>
      </c>
      <c r="BD95" s="231">
        <f t="shared" si="175"/>
        <v>0</v>
      </c>
      <c r="BE95" s="260"/>
      <c r="BF95" s="235">
        <f t="shared" si="176"/>
        <v>0</v>
      </c>
      <c r="BG95" s="235">
        <f t="shared" si="177"/>
        <v>0</v>
      </c>
      <c r="BH95" s="235">
        <f t="shared" si="178"/>
        <v>0</v>
      </c>
      <c r="BI95" s="380"/>
      <c r="BJ95" s="235">
        <f t="shared" si="145"/>
        <v>0</v>
      </c>
      <c r="BK95" s="235">
        <f t="shared" si="179"/>
        <v>0</v>
      </c>
      <c r="BL95" s="235" t="str">
        <f t="shared" si="180"/>
        <v/>
      </c>
      <c r="BM95" s="236"/>
      <c r="BN95" s="237" t="str">
        <f t="shared" si="146"/>
        <v/>
      </c>
      <c r="BO95" s="237" t="str">
        <f t="shared" si="147"/>
        <v/>
      </c>
      <c r="BP95" s="238" t="str">
        <f t="shared" si="148"/>
        <v/>
      </c>
      <c r="BQ95" s="238" t="str">
        <f t="shared" si="149"/>
        <v/>
      </c>
      <c r="BR95" s="254"/>
      <c r="BS95" s="252" t="str">
        <f t="shared" si="150"/>
        <v/>
      </c>
      <c r="BT95" s="244" t="str">
        <f t="shared" si="151"/>
        <v/>
      </c>
      <c r="BU95" s="244" t="str">
        <f t="shared" si="152"/>
        <v/>
      </c>
      <c r="BV95" s="244" t="str">
        <f t="shared" si="153"/>
        <v/>
      </c>
      <c r="BW95" s="244" t="str">
        <f t="shared" si="154"/>
        <v/>
      </c>
      <c r="BX95" s="244" t="str">
        <f t="shared" si="155"/>
        <v/>
      </c>
      <c r="BY95" s="244" t="str">
        <f t="shared" si="156"/>
        <v/>
      </c>
      <c r="BZ95" s="244" t="str">
        <f t="shared" si="157"/>
        <v/>
      </c>
      <c r="CA95" s="244" t="str">
        <f t="shared" si="158"/>
        <v/>
      </c>
      <c r="CB95" s="253" t="str">
        <f t="shared" si="159"/>
        <v/>
      </c>
      <c r="CC95" s="188"/>
      <c r="CD95" s="244" t="str">
        <f t="shared" si="160"/>
        <v/>
      </c>
      <c r="CE95" s="235">
        <f t="shared" si="181"/>
        <v>0</v>
      </c>
      <c r="CF95" s="235">
        <f t="shared" si="181"/>
        <v>0</v>
      </c>
      <c r="CG95" s="235">
        <f t="shared" si="181"/>
        <v>0</v>
      </c>
      <c r="CH95" s="188"/>
      <c r="CI95" s="244" t="str">
        <f t="shared" si="161"/>
        <v/>
      </c>
      <c r="CJ95" s="235">
        <f t="shared" si="182"/>
        <v>0</v>
      </c>
      <c r="CK95" s="235">
        <f t="shared" si="182"/>
        <v>0</v>
      </c>
      <c r="CL95" s="235">
        <f t="shared" si="182"/>
        <v>0</v>
      </c>
      <c r="CM95" s="188"/>
      <c r="CN95" s="244" t="str">
        <f t="shared" si="162"/>
        <v/>
      </c>
      <c r="CO95" s="235">
        <f t="shared" si="183"/>
        <v>0</v>
      </c>
      <c r="CP95" s="235">
        <f t="shared" si="183"/>
        <v>0</v>
      </c>
      <c r="CQ95" s="235">
        <f t="shared" si="183"/>
        <v>0</v>
      </c>
      <c r="CR95" s="188"/>
      <c r="CS95" s="244" t="str">
        <f t="shared" si="163"/>
        <v/>
      </c>
      <c r="CT95" s="235">
        <f t="shared" si="184"/>
        <v>0</v>
      </c>
      <c r="CU95" s="235">
        <f t="shared" si="184"/>
        <v>0</v>
      </c>
      <c r="CV95" s="235">
        <f t="shared" si="184"/>
        <v>0</v>
      </c>
      <c r="CW95" s="188"/>
      <c r="CX95" s="244" t="str">
        <f t="shared" si="164"/>
        <v/>
      </c>
      <c r="CY95" s="235">
        <f t="shared" si="185"/>
        <v>0</v>
      </c>
      <c r="CZ95" s="235">
        <f t="shared" si="185"/>
        <v>0</v>
      </c>
      <c r="DA95" s="235">
        <f t="shared" si="185"/>
        <v>0</v>
      </c>
      <c r="DB95" s="188"/>
      <c r="DC95" s="370"/>
      <c r="DD95" s="1086"/>
      <c r="DE95" s="372"/>
      <c r="DF95" s="370"/>
      <c r="DG95" s="1086"/>
      <c r="DH95" s="372"/>
      <c r="DI95" s="370"/>
      <c r="DJ95" s="1086"/>
      <c r="DK95" s="372"/>
      <c r="DL95" s="370"/>
      <c r="DM95" s="1086"/>
      <c r="DN95" s="372"/>
      <c r="DO95" s="370"/>
      <c r="DP95" s="370"/>
      <c r="DQ95" s="243">
        <f t="shared" si="186"/>
        <v>0</v>
      </c>
      <c r="DR95" s="244">
        <f t="shared" si="187"/>
        <v>0</v>
      </c>
      <c r="DS95" s="235">
        <f t="shared" si="188"/>
        <v>0</v>
      </c>
      <c r="DT95" s="244" t="str">
        <f t="shared" si="189"/>
        <v/>
      </c>
      <c r="DU95" s="42" t="str">
        <f t="shared" si="190"/>
        <v/>
      </c>
      <c r="DV95" s="42" t="str">
        <f t="shared" si="191"/>
        <v/>
      </c>
      <c r="DW95" s="42" t="str">
        <f t="shared" si="192"/>
        <v/>
      </c>
      <c r="DX95" s="162"/>
      <c r="DY95" s="42" t="str">
        <f t="shared" si="193"/>
        <v/>
      </c>
      <c r="DZ95" s="42" t="str">
        <f t="shared" si="194"/>
        <v/>
      </c>
      <c r="EA95" s="42" t="str">
        <f t="shared" si="195"/>
        <v/>
      </c>
      <c r="EB95" s="162"/>
      <c r="EC95" s="930"/>
      <c r="ED95" s="188"/>
      <c r="EE95" s="245">
        <f t="shared" si="196"/>
        <v>0</v>
      </c>
      <c r="EF95" s="189"/>
      <c r="EG95" s="245">
        <f t="shared" si="197"/>
        <v>0</v>
      </c>
      <c r="EH95" s="189"/>
      <c r="EI95" s="246" t="str">
        <f t="shared" si="198"/>
        <v/>
      </c>
      <c r="EJ95" s="247" t="str">
        <f t="shared" si="165"/>
        <v/>
      </c>
      <c r="EK95" s="248" t="str">
        <f t="shared" si="166"/>
        <v/>
      </c>
      <c r="EL95" s="248" t="str">
        <f t="shared" si="167"/>
        <v/>
      </c>
      <c r="EM95" s="248" t="str">
        <f t="shared" si="168"/>
        <v/>
      </c>
      <c r="EN95" s="248" t="str">
        <f t="shared" si="199"/>
        <v/>
      </c>
      <c r="EO95" s="248" t="str">
        <f t="shared" si="169"/>
        <v/>
      </c>
      <c r="EP95" s="189"/>
      <c r="EQ95" s="248" t="str">
        <f t="shared" si="200"/>
        <v/>
      </c>
      <c r="ER95" s="248" t="str">
        <f t="shared" si="201"/>
        <v/>
      </c>
      <c r="ES95" s="248" t="str">
        <f t="shared" si="202"/>
        <v/>
      </c>
      <c r="ET95" s="248" t="str">
        <f t="shared" si="203"/>
        <v/>
      </c>
      <c r="EU95" s="248" t="str">
        <f t="shared" si="204"/>
        <v/>
      </c>
      <c r="EV95" s="248" t="str">
        <f t="shared" si="204"/>
        <v/>
      </c>
      <c r="EW95" s="189"/>
      <c r="EX95" s="248" t="str">
        <f t="shared" si="205"/>
        <v/>
      </c>
      <c r="EY95" s="248" t="str">
        <f t="shared" si="206"/>
        <v/>
      </c>
      <c r="EZ95" s="248" t="str">
        <f t="shared" si="207"/>
        <v/>
      </c>
      <c r="FA95" s="248" t="str">
        <f t="shared" si="208"/>
        <v/>
      </c>
      <c r="FB95" s="248" t="str">
        <f t="shared" si="113"/>
        <v/>
      </c>
      <c r="FC95" s="248" t="str">
        <f t="shared" si="113"/>
        <v/>
      </c>
      <c r="FD95" s="189"/>
      <c r="FE95" s="248" t="str">
        <f t="shared" si="209"/>
        <v/>
      </c>
      <c r="FF95" s="248" t="str">
        <f t="shared" si="210"/>
        <v/>
      </c>
      <c r="FG95" s="248" t="str">
        <f t="shared" si="211"/>
        <v/>
      </c>
      <c r="FH95" s="248" t="str">
        <f t="shared" si="212"/>
        <v/>
      </c>
      <c r="FI95" s="248" t="str">
        <f t="shared" si="114"/>
        <v/>
      </c>
      <c r="FJ95" s="248" t="str">
        <f t="shared" si="114"/>
        <v/>
      </c>
      <c r="FK95" s="189"/>
      <c r="FL95" s="370"/>
      <c r="FM95" s="371"/>
      <c r="FN95" s="371"/>
      <c r="FO95" s="611"/>
      <c r="FP95" s="896"/>
      <c r="FQ95" s="370"/>
      <c r="FR95" s="371"/>
      <c r="FS95" s="371"/>
      <c r="FT95" s="611"/>
      <c r="FU95" s="896"/>
      <c r="FV95" s="370"/>
      <c r="FW95" s="371"/>
      <c r="FX95" s="371"/>
      <c r="FY95" s="611"/>
      <c r="FZ95" s="896"/>
      <c r="GA95" s="613"/>
      <c r="GB95" s="189"/>
      <c r="GC95" s="227">
        <f t="shared" si="213"/>
        <v>0</v>
      </c>
      <c r="GD95" s="228">
        <f t="shared" si="214"/>
        <v>0</v>
      </c>
      <c r="GE95" s="229">
        <f t="shared" si="215"/>
        <v>0</v>
      </c>
      <c r="GF95" s="230">
        <f t="shared" si="215"/>
        <v>0</v>
      </c>
      <c r="GG95" s="231" t="str">
        <f t="shared" si="216"/>
        <v/>
      </c>
      <c r="GH95" s="232">
        <f t="shared" si="217"/>
        <v>0</v>
      </c>
      <c r="GI95" s="227">
        <f t="shared" si="218"/>
        <v>0</v>
      </c>
      <c r="GJ95" s="233">
        <f t="shared" si="219"/>
        <v>0</v>
      </c>
      <c r="GK95" s="233">
        <f t="shared" si="220"/>
        <v>0</v>
      </c>
      <c r="GL95" s="234"/>
      <c r="GM95" s="235">
        <f t="shared" si="221"/>
        <v>0</v>
      </c>
      <c r="GN95" s="235">
        <f t="shared" si="222"/>
        <v>0</v>
      </c>
      <c r="GO95" s="235" t="str">
        <f t="shared" si="223"/>
        <v/>
      </c>
      <c r="GP95" s="380"/>
      <c r="GQ95" s="235">
        <f t="shared" si="224"/>
        <v>0</v>
      </c>
      <c r="GR95" s="235">
        <f t="shared" si="225"/>
        <v>0</v>
      </c>
      <c r="GS95" s="235" t="str">
        <f t="shared" si="226"/>
        <v/>
      </c>
      <c r="GT95" s="236"/>
      <c r="GU95" s="237" t="str">
        <f t="shared" si="227"/>
        <v/>
      </c>
      <c r="GV95" s="237" t="str">
        <f t="shared" si="228"/>
        <v/>
      </c>
      <c r="GW95" s="238" t="str">
        <f t="shared" si="229"/>
        <v/>
      </c>
      <c r="GX95" s="238" t="str">
        <f t="shared" si="230"/>
        <v/>
      </c>
      <c r="GY95" s="239"/>
      <c r="GZ95" s="240" t="str">
        <f t="shared" si="231"/>
        <v/>
      </c>
      <c r="HA95" s="235" t="str">
        <f t="shared" si="232"/>
        <v/>
      </c>
      <c r="HB95" s="235" t="str">
        <f t="shared" si="233"/>
        <v/>
      </c>
      <c r="HC95" s="235" t="str">
        <f t="shared" si="234"/>
        <v/>
      </c>
      <c r="HD95" s="235" t="str">
        <f t="shared" si="235"/>
        <v/>
      </c>
      <c r="HE95" s="235" t="str">
        <f t="shared" si="236"/>
        <v/>
      </c>
      <c r="HF95" s="188"/>
      <c r="HG95" s="235" t="str">
        <f t="shared" si="237"/>
        <v/>
      </c>
      <c r="HH95" s="235">
        <f t="shared" si="238"/>
        <v>0</v>
      </c>
      <c r="HI95" s="235">
        <f t="shared" si="238"/>
        <v>0</v>
      </c>
      <c r="HJ95" s="235">
        <f t="shared" si="238"/>
        <v>0</v>
      </c>
      <c r="HK95" s="188"/>
      <c r="HL95" s="235" t="str">
        <f t="shared" si="239"/>
        <v/>
      </c>
      <c r="HM95" s="235">
        <f t="shared" si="240"/>
        <v>0</v>
      </c>
      <c r="HN95" s="235">
        <f t="shared" si="240"/>
        <v>0</v>
      </c>
      <c r="HO95" s="235">
        <f t="shared" si="240"/>
        <v>0</v>
      </c>
      <c r="HP95" s="188"/>
      <c r="HQ95" s="235" t="str">
        <f t="shared" si="241"/>
        <v/>
      </c>
      <c r="HR95" s="235">
        <f t="shared" si="242"/>
        <v>0</v>
      </c>
      <c r="HS95" s="235">
        <f t="shared" si="242"/>
        <v>0</v>
      </c>
      <c r="HT95" s="235">
        <f t="shared" si="242"/>
        <v>0</v>
      </c>
      <c r="HU95" s="162"/>
      <c r="HV95" s="1622"/>
      <c r="HW95" s="1619"/>
      <c r="HX95" s="1619"/>
      <c r="HY95" s="1619"/>
      <c r="HZ95" s="1619"/>
      <c r="IA95" s="1619"/>
      <c r="IB95" s="1619"/>
      <c r="IC95" s="1623"/>
      <c r="ID95" s="162"/>
    </row>
    <row r="96" spans="1:238" ht="21.75" customHeight="1" x14ac:dyDescent="0.25">
      <c r="A96" s="377" t="str">
        <f t="shared" si="170"/>
        <v/>
      </c>
      <c r="B96" s="188">
        <v>70</v>
      </c>
      <c r="C96" s="166"/>
      <c r="D96" s="606" t="str">
        <f t="shared" ref="D96:D159" si="244">IF(BD96&lt;=0.9,"",1)</f>
        <v/>
      </c>
      <c r="E96" s="606" t="str">
        <f t="shared" si="243"/>
        <v/>
      </c>
      <c r="F96" s="373"/>
      <c r="G96" s="373"/>
      <c r="H96" s="224" t="str">
        <f t="shared" si="171"/>
        <v/>
      </c>
      <c r="I96" s="930"/>
      <c r="J96" s="930"/>
      <c r="K96" s="373"/>
      <c r="L96" s="370"/>
      <c r="M96" s="371"/>
      <c r="N96" s="371"/>
      <c r="O96" s="371"/>
      <c r="P96" s="372"/>
      <c r="Q96" s="609"/>
      <c r="R96" s="609"/>
      <c r="S96" s="610"/>
      <c r="T96" s="371"/>
      <c r="U96" s="371"/>
      <c r="V96" s="188"/>
      <c r="W96" s="370"/>
      <c r="X96" s="371"/>
      <c r="Y96" s="371"/>
      <c r="Z96" s="611"/>
      <c r="AA96" s="896"/>
      <c r="AB96" s="370"/>
      <c r="AC96" s="371"/>
      <c r="AD96" s="371"/>
      <c r="AE96" s="371"/>
      <c r="AF96" s="896"/>
      <c r="AG96" s="370"/>
      <c r="AH96" s="371"/>
      <c r="AI96" s="371"/>
      <c r="AJ96" s="371"/>
      <c r="AK96" s="896"/>
      <c r="AL96" s="370"/>
      <c r="AM96" s="371"/>
      <c r="AN96" s="371"/>
      <c r="AO96" s="372"/>
      <c r="AP96" s="370"/>
      <c r="AQ96" s="371"/>
      <c r="AR96" s="371"/>
      <c r="AS96" s="371"/>
      <c r="AT96" s="613"/>
      <c r="AU96" s="188"/>
      <c r="AV96" s="256">
        <f t="shared" si="140"/>
        <v>0</v>
      </c>
      <c r="AW96" s="257">
        <f t="shared" si="141"/>
        <v>0</v>
      </c>
      <c r="AX96" s="258">
        <f t="shared" si="142"/>
        <v>0</v>
      </c>
      <c r="AY96" s="259">
        <f t="shared" si="143"/>
        <v>0</v>
      </c>
      <c r="AZ96" s="231" t="str">
        <f t="shared" si="172"/>
        <v/>
      </c>
      <c r="BA96" s="232">
        <f t="shared" si="173"/>
        <v>0</v>
      </c>
      <c r="BB96" s="249">
        <f t="shared" si="144"/>
        <v>0</v>
      </c>
      <c r="BC96" s="231">
        <f t="shared" si="174"/>
        <v>0</v>
      </c>
      <c r="BD96" s="231">
        <f t="shared" si="175"/>
        <v>0</v>
      </c>
      <c r="BE96" s="260"/>
      <c r="BF96" s="235">
        <f t="shared" si="176"/>
        <v>0</v>
      </c>
      <c r="BG96" s="235">
        <f t="shared" si="177"/>
        <v>0</v>
      </c>
      <c r="BH96" s="235">
        <f t="shared" si="178"/>
        <v>0</v>
      </c>
      <c r="BI96" s="380"/>
      <c r="BJ96" s="235">
        <f t="shared" si="145"/>
        <v>0</v>
      </c>
      <c r="BK96" s="235">
        <f t="shared" si="179"/>
        <v>0</v>
      </c>
      <c r="BL96" s="235" t="str">
        <f t="shared" si="180"/>
        <v/>
      </c>
      <c r="BM96" s="236"/>
      <c r="BN96" s="237" t="str">
        <f t="shared" si="146"/>
        <v/>
      </c>
      <c r="BO96" s="237" t="str">
        <f t="shared" si="147"/>
        <v/>
      </c>
      <c r="BP96" s="238" t="str">
        <f t="shared" si="148"/>
        <v/>
      </c>
      <c r="BQ96" s="238" t="str">
        <f t="shared" si="149"/>
        <v/>
      </c>
      <c r="BR96" s="254"/>
      <c r="BS96" s="252" t="str">
        <f t="shared" si="150"/>
        <v/>
      </c>
      <c r="BT96" s="244" t="str">
        <f t="shared" si="151"/>
        <v/>
      </c>
      <c r="BU96" s="244" t="str">
        <f t="shared" si="152"/>
        <v/>
      </c>
      <c r="BV96" s="244" t="str">
        <f t="shared" si="153"/>
        <v/>
      </c>
      <c r="BW96" s="244" t="str">
        <f t="shared" si="154"/>
        <v/>
      </c>
      <c r="BX96" s="244" t="str">
        <f t="shared" si="155"/>
        <v/>
      </c>
      <c r="BY96" s="244" t="str">
        <f t="shared" si="156"/>
        <v/>
      </c>
      <c r="BZ96" s="244" t="str">
        <f t="shared" si="157"/>
        <v/>
      </c>
      <c r="CA96" s="244" t="str">
        <f t="shared" si="158"/>
        <v/>
      </c>
      <c r="CB96" s="253" t="str">
        <f t="shared" si="159"/>
        <v/>
      </c>
      <c r="CC96" s="188"/>
      <c r="CD96" s="244" t="str">
        <f t="shared" si="160"/>
        <v/>
      </c>
      <c r="CE96" s="235">
        <f t="shared" si="181"/>
        <v>0</v>
      </c>
      <c r="CF96" s="235">
        <f t="shared" si="181"/>
        <v>0</v>
      </c>
      <c r="CG96" s="235">
        <f t="shared" si="181"/>
        <v>0</v>
      </c>
      <c r="CH96" s="188"/>
      <c r="CI96" s="244" t="str">
        <f t="shared" si="161"/>
        <v/>
      </c>
      <c r="CJ96" s="235">
        <f t="shared" si="182"/>
        <v>0</v>
      </c>
      <c r="CK96" s="235">
        <f t="shared" si="182"/>
        <v>0</v>
      </c>
      <c r="CL96" s="235">
        <f t="shared" si="182"/>
        <v>0</v>
      </c>
      <c r="CM96" s="188"/>
      <c r="CN96" s="244" t="str">
        <f t="shared" si="162"/>
        <v/>
      </c>
      <c r="CO96" s="235">
        <f t="shared" si="183"/>
        <v>0</v>
      </c>
      <c r="CP96" s="235">
        <f t="shared" si="183"/>
        <v>0</v>
      </c>
      <c r="CQ96" s="235">
        <f t="shared" si="183"/>
        <v>0</v>
      </c>
      <c r="CR96" s="188"/>
      <c r="CS96" s="244" t="str">
        <f t="shared" si="163"/>
        <v/>
      </c>
      <c r="CT96" s="235">
        <f t="shared" si="184"/>
        <v>0</v>
      </c>
      <c r="CU96" s="235">
        <f t="shared" si="184"/>
        <v>0</v>
      </c>
      <c r="CV96" s="235">
        <f t="shared" si="184"/>
        <v>0</v>
      </c>
      <c r="CW96" s="188"/>
      <c r="CX96" s="244" t="str">
        <f t="shared" si="164"/>
        <v/>
      </c>
      <c r="CY96" s="235">
        <f t="shared" si="185"/>
        <v>0</v>
      </c>
      <c r="CZ96" s="235">
        <f t="shared" si="185"/>
        <v>0</v>
      </c>
      <c r="DA96" s="235">
        <f t="shared" si="185"/>
        <v>0</v>
      </c>
      <c r="DB96" s="188"/>
      <c r="DC96" s="370"/>
      <c r="DD96" s="1086"/>
      <c r="DE96" s="372"/>
      <c r="DF96" s="370"/>
      <c r="DG96" s="1086"/>
      <c r="DH96" s="372"/>
      <c r="DI96" s="370"/>
      <c r="DJ96" s="1086"/>
      <c r="DK96" s="372"/>
      <c r="DL96" s="370"/>
      <c r="DM96" s="1086"/>
      <c r="DN96" s="372"/>
      <c r="DO96" s="370"/>
      <c r="DP96" s="370"/>
      <c r="DQ96" s="243">
        <f t="shared" si="186"/>
        <v>0</v>
      </c>
      <c r="DR96" s="244">
        <f t="shared" si="187"/>
        <v>0</v>
      </c>
      <c r="DS96" s="235">
        <f t="shared" si="188"/>
        <v>0</v>
      </c>
      <c r="DT96" s="244" t="str">
        <f t="shared" si="189"/>
        <v/>
      </c>
      <c r="DU96" s="42" t="str">
        <f t="shared" si="190"/>
        <v/>
      </c>
      <c r="DV96" s="42" t="str">
        <f t="shared" si="191"/>
        <v/>
      </c>
      <c r="DW96" s="42" t="str">
        <f t="shared" si="192"/>
        <v/>
      </c>
      <c r="DX96" s="162"/>
      <c r="DY96" s="42" t="str">
        <f t="shared" si="193"/>
        <v/>
      </c>
      <c r="DZ96" s="42" t="str">
        <f t="shared" si="194"/>
        <v/>
      </c>
      <c r="EA96" s="42" t="str">
        <f t="shared" si="195"/>
        <v/>
      </c>
      <c r="EB96" s="162"/>
      <c r="EC96" s="930"/>
      <c r="ED96" s="188"/>
      <c r="EE96" s="245">
        <f t="shared" si="196"/>
        <v>0</v>
      </c>
      <c r="EF96" s="189"/>
      <c r="EG96" s="245">
        <f t="shared" si="197"/>
        <v>0</v>
      </c>
      <c r="EH96" s="189"/>
      <c r="EI96" s="246" t="str">
        <f t="shared" si="198"/>
        <v/>
      </c>
      <c r="EJ96" s="247" t="str">
        <f t="shared" si="165"/>
        <v/>
      </c>
      <c r="EK96" s="248" t="str">
        <f t="shared" si="166"/>
        <v/>
      </c>
      <c r="EL96" s="248" t="str">
        <f t="shared" si="167"/>
        <v/>
      </c>
      <c r="EM96" s="248" t="str">
        <f t="shared" si="168"/>
        <v/>
      </c>
      <c r="EN96" s="248" t="str">
        <f t="shared" si="199"/>
        <v/>
      </c>
      <c r="EO96" s="248" t="str">
        <f t="shared" si="169"/>
        <v/>
      </c>
      <c r="EP96" s="189"/>
      <c r="EQ96" s="248" t="str">
        <f t="shared" si="200"/>
        <v/>
      </c>
      <c r="ER96" s="248" t="str">
        <f t="shared" si="201"/>
        <v/>
      </c>
      <c r="ES96" s="248" t="str">
        <f t="shared" si="202"/>
        <v/>
      </c>
      <c r="ET96" s="248" t="str">
        <f t="shared" si="203"/>
        <v/>
      </c>
      <c r="EU96" s="248" t="str">
        <f t="shared" si="204"/>
        <v/>
      </c>
      <c r="EV96" s="248" t="str">
        <f t="shared" si="204"/>
        <v/>
      </c>
      <c r="EW96" s="189"/>
      <c r="EX96" s="248" t="str">
        <f t="shared" si="205"/>
        <v/>
      </c>
      <c r="EY96" s="248" t="str">
        <f t="shared" si="206"/>
        <v/>
      </c>
      <c r="EZ96" s="248" t="str">
        <f t="shared" si="207"/>
        <v/>
      </c>
      <c r="FA96" s="248" t="str">
        <f t="shared" si="208"/>
        <v/>
      </c>
      <c r="FB96" s="248" t="str">
        <f t="shared" si="113"/>
        <v/>
      </c>
      <c r="FC96" s="248" t="str">
        <f t="shared" si="113"/>
        <v/>
      </c>
      <c r="FD96" s="189"/>
      <c r="FE96" s="248" t="str">
        <f t="shared" si="209"/>
        <v/>
      </c>
      <c r="FF96" s="248" t="str">
        <f t="shared" si="210"/>
        <v/>
      </c>
      <c r="FG96" s="248" t="str">
        <f t="shared" si="211"/>
        <v/>
      </c>
      <c r="FH96" s="248" t="str">
        <f t="shared" si="212"/>
        <v/>
      </c>
      <c r="FI96" s="248" t="str">
        <f t="shared" si="114"/>
        <v/>
      </c>
      <c r="FJ96" s="248" t="str">
        <f t="shared" si="114"/>
        <v/>
      </c>
      <c r="FK96" s="189"/>
      <c r="FL96" s="370"/>
      <c r="FM96" s="371"/>
      <c r="FN96" s="371"/>
      <c r="FO96" s="611"/>
      <c r="FP96" s="896"/>
      <c r="FQ96" s="370"/>
      <c r="FR96" s="371"/>
      <c r="FS96" s="371"/>
      <c r="FT96" s="611"/>
      <c r="FU96" s="896"/>
      <c r="FV96" s="370"/>
      <c r="FW96" s="371"/>
      <c r="FX96" s="371"/>
      <c r="FY96" s="611"/>
      <c r="FZ96" s="896"/>
      <c r="GA96" s="613"/>
      <c r="GB96" s="189"/>
      <c r="GC96" s="227">
        <f t="shared" si="213"/>
        <v>0</v>
      </c>
      <c r="GD96" s="228">
        <f t="shared" si="214"/>
        <v>0</v>
      </c>
      <c r="GE96" s="229">
        <f t="shared" si="215"/>
        <v>0</v>
      </c>
      <c r="GF96" s="230">
        <f t="shared" si="215"/>
        <v>0</v>
      </c>
      <c r="GG96" s="231" t="str">
        <f t="shared" si="216"/>
        <v/>
      </c>
      <c r="GH96" s="232">
        <f t="shared" si="217"/>
        <v>0</v>
      </c>
      <c r="GI96" s="227">
        <f t="shared" si="218"/>
        <v>0</v>
      </c>
      <c r="GJ96" s="233">
        <f t="shared" si="219"/>
        <v>0</v>
      </c>
      <c r="GK96" s="233">
        <f t="shared" si="220"/>
        <v>0</v>
      </c>
      <c r="GL96" s="234"/>
      <c r="GM96" s="235">
        <f t="shared" si="221"/>
        <v>0</v>
      </c>
      <c r="GN96" s="235">
        <f t="shared" si="222"/>
        <v>0</v>
      </c>
      <c r="GO96" s="235" t="str">
        <f t="shared" si="223"/>
        <v/>
      </c>
      <c r="GP96" s="380"/>
      <c r="GQ96" s="235">
        <f t="shared" si="224"/>
        <v>0</v>
      </c>
      <c r="GR96" s="235">
        <f t="shared" si="225"/>
        <v>0</v>
      </c>
      <c r="GS96" s="235" t="str">
        <f t="shared" si="226"/>
        <v/>
      </c>
      <c r="GT96" s="236"/>
      <c r="GU96" s="237" t="str">
        <f t="shared" si="227"/>
        <v/>
      </c>
      <c r="GV96" s="237" t="str">
        <f t="shared" si="228"/>
        <v/>
      </c>
      <c r="GW96" s="238" t="str">
        <f t="shared" si="229"/>
        <v/>
      </c>
      <c r="GX96" s="238" t="str">
        <f t="shared" si="230"/>
        <v/>
      </c>
      <c r="GY96" s="239"/>
      <c r="GZ96" s="240" t="str">
        <f t="shared" si="231"/>
        <v/>
      </c>
      <c r="HA96" s="235" t="str">
        <f t="shared" si="232"/>
        <v/>
      </c>
      <c r="HB96" s="235" t="str">
        <f t="shared" si="233"/>
        <v/>
      </c>
      <c r="HC96" s="235" t="str">
        <f t="shared" si="234"/>
        <v/>
      </c>
      <c r="HD96" s="235" t="str">
        <f t="shared" si="235"/>
        <v/>
      </c>
      <c r="HE96" s="235" t="str">
        <f t="shared" si="236"/>
        <v/>
      </c>
      <c r="HF96" s="188"/>
      <c r="HG96" s="235" t="str">
        <f t="shared" si="237"/>
        <v/>
      </c>
      <c r="HH96" s="235">
        <f t="shared" si="238"/>
        <v>0</v>
      </c>
      <c r="HI96" s="235">
        <f t="shared" si="238"/>
        <v>0</v>
      </c>
      <c r="HJ96" s="235">
        <f t="shared" si="238"/>
        <v>0</v>
      </c>
      <c r="HK96" s="188"/>
      <c r="HL96" s="235" t="str">
        <f t="shared" si="239"/>
        <v/>
      </c>
      <c r="HM96" s="235">
        <f t="shared" si="240"/>
        <v>0</v>
      </c>
      <c r="HN96" s="235">
        <f t="shared" si="240"/>
        <v>0</v>
      </c>
      <c r="HO96" s="235">
        <f t="shared" si="240"/>
        <v>0</v>
      </c>
      <c r="HP96" s="188"/>
      <c r="HQ96" s="235" t="str">
        <f t="shared" si="241"/>
        <v/>
      </c>
      <c r="HR96" s="235">
        <f t="shared" si="242"/>
        <v>0</v>
      </c>
      <c r="HS96" s="235">
        <f t="shared" si="242"/>
        <v>0</v>
      </c>
      <c r="HT96" s="235">
        <f t="shared" si="242"/>
        <v>0</v>
      </c>
      <c r="HU96" s="162"/>
      <c r="HV96" s="1622"/>
      <c r="HW96" s="1619"/>
      <c r="HX96" s="1619"/>
      <c r="HY96" s="1619"/>
      <c r="HZ96" s="1619"/>
      <c r="IA96" s="1619"/>
      <c r="IB96" s="1619"/>
      <c r="IC96" s="1623"/>
      <c r="ID96" s="162"/>
    </row>
    <row r="97" spans="1:238" ht="21.75" customHeight="1" x14ac:dyDescent="0.25">
      <c r="A97" s="377" t="str">
        <f t="shared" si="170"/>
        <v/>
      </c>
      <c r="B97" s="188">
        <v>71</v>
      </c>
      <c r="C97" s="167"/>
      <c r="D97" s="606" t="str">
        <f t="shared" si="244"/>
        <v/>
      </c>
      <c r="E97" s="606" t="str">
        <f t="shared" si="243"/>
        <v/>
      </c>
      <c r="F97" s="373"/>
      <c r="G97" s="373"/>
      <c r="H97" s="224" t="str">
        <f t="shared" si="171"/>
        <v/>
      </c>
      <c r="I97" s="930"/>
      <c r="J97" s="930"/>
      <c r="K97" s="373"/>
      <c r="L97" s="370"/>
      <c r="M97" s="371"/>
      <c r="N97" s="371"/>
      <c r="O97" s="371"/>
      <c r="P97" s="372"/>
      <c r="Q97" s="609"/>
      <c r="R97" s="609"/>
      <c r="S97" s="610"/>
      <c r="T97" s="371"/>
      <c r="U97" s="371"/>
      <c r="V97" s="188"/>
      <c r="W97" s="370"/>
      <c r="X97" s="371"/>
      <c r="Y97" s="371"/>
      <c r="Z97" s="611"/>
      <c r="AA97" s="896"/>
      <c r="AB97" s="370"/>
      <c r="AC97" s="371"/>
      <c r="AD97" s="371"/>
      <c r="AE97" s="371"/>
      <c r="AF97" s="896"/>
      <c r="AG97" s="370"/>
      <c r="AH97" s="371"/>
      <c r="AI97" s="371"/>
      <c r="AJ97" s="371"/>
      <c r="AK97" s="896"/>
      <c r="AL97" s="370"/>
      <c r="AM97" s="371"/>
      <c r="AN97" s="371"/>
      <c r="AO97" s="372"/>
      <c r="AP97" s="370"/>
      <c r="AQ97" s="371"/>
      <c r="AR97" s="371"/>
      <c r="AS97" s="371"/>
      <c r="AT97" s="613"/>
      <c r="AU97" s="188"/>
      <c r="AV97" s="256">
        <f t="shared" si="140"/>
        <v>0</v>
      </c>
      <c r="AW97" s="257">
        <f t="shared" si="141"/>
        <v>0</v>
      </c>
      <c r="AX97" s="258">
        <f t="shared" si="142"/>
        <v>0</v>
      </c>
      <c r="AY97" s="259">
        <f t="shared" si="143"/>
        <v>0</v>
      </c>
      <c r="AZ97" s="231" t="str">
        <f t="shared" si="172"/>
        <v/>
      </c>
      <c r="BA97" s="232">
        <f t="shared" si="173"/>
        <v>0</v>
      </c>
      <c r="BB97" s="249">
        <f t="shared" si="144"/>
        <v>0</v>
      </c>
      <c r="BC97" s="231">
        <f t="shared" si="174"/>
        <v>0</v>
      </c>
      <c r="BD97" s="231">
        <f t="shared" si="175"/>
        <v>0</v>
      </c>
      <c r="BE97" s="260"/>
      <c r="BF97" s="235">
        <f t="shared" si="176"/>
        <v>0</v>
      </c>
      <c r="BG97" s="235">
        <f t="shared" si="177"/>
        <v>0</v>
      </c>
      <c r="BH97" s="235">
        <f t="shared" si="178"/>
        <v>0</v>
      </c>
      <c r="BI97" s="380"/>
      <c r="BJ97" s="235">
        <f t="shared" si="145"/>
        <v>0</v>
      </c>
      <c r="BK97" s="235">
        <f t="shared" si="179"/>
        <v>0</v>
      </c>
      <c r="BL97" s="235" t="str">
        <f t="shared" si="180"/>
        <v/>
      </c>
      <c r="BM97" s="236"/>
      <c r="BN97" s="237" t="str">
        <f t="shared" si="146"/>
        <v/>
      </c>
      <c r="BO97" s="237" t="str">
        <f t="shared" si="147"/>
        <v/>
      </c>
      <c r="BP97" s="238" t="str">
        <f t="shared" si="148"/>
        <v/>
      </c>
      <c r="BQ97" s="238" t="str">
        <f t="shared" si="149"/>
        <v/>
      </c>
      <c r="BR97" s="254"/>
      <c r="BS97" s="252" t="str">
        <f t="shared" si="150"/>
        <v/>
      </c>
      <c r="BT97" s="244" t="str">
        <f t="shared" si="151"/>
        <v/>
      </c>
      <c r="BU97" s="244" t="str">
        <f t="shared" si="152"/>
        <v/>
      </c>
      <c r="BV97" s="244" t="str">
        <f t="shared" si="153"/>
        <v/>
      </c>
      <c r="BW97" s="244" t="str">
        <f t="shared" si="154"/>
        <v/>
      </c>
      <c r="BX97" s="244" t="str">
        <f t="shared" si="155"/>
        <v/>
      </c>
      <c r="BY97" s="244" t="str">
        <f t="shared" si="156"/>
        <v/>
      </c>
      <c r="BZ97" s="244" t="str">
        <f t="shared" si="157"/>
        <v/>
      </c>
      <c r="CA97" s="244" t="str">
        <f t="shared" si="158"/>
        <v/>
      </c>
      <c r="CB97" s="253" t="str">
        <f t="shared" si="159"/>
        <v/>
      </c>
      <c r="CC97" s="188"/>
      <c r="CD97" s="244" t="str">
        <f t="shared" si="160"/>
        <v/>
      </c>
      <c r="CE97" s="235">
        <f t="shared" si="181"/>
        <v>0</v>
      </c>
      <c r="CF97" s="235">
        <f t="shared" si="181"/>
        <v>0</v>
      </c>
      <c r="CG97" s="235">
        <f t="shared" si="181"/>
        <v>0</v>
      </c>
      <c r="CH97" s="188"/>
      <c r="CI97" s="244" t="str">
        <f t="shared" si="161"/>
        <v/>
      </c>
      <c r="CJ97" s="235">
        <f t="shared" si="182"/>
        <v>0</v>
      </c>
      <c r="CK97" s="235">
        <f t="shared" si="182"/>
        <v>0</v>
      </c>
      <c r="CL97" s="235">
        <f t="shared" si="182"/>
        <v>0</v>
      </c>
      <c r="CM97" s="188"/>
      <c r="CN97" s="244" t="str">
        <f t="shared" si="162"/>
        <v/>
      </c>
      <c r="CO97" s="235">
        <f t="shared" si="183"/>
        <v>0</v>
      </c>
      <c r="CP97" s="235">
        <f t="shared" si="183"/>
        <v>0</v>
      </c>
      <c r="CQ97" s="235">
        <f t="shared" si="183"/>
        <v>0</v>
      </c>
      <c r="CR97" s="188"/>
      <c r="CS97" s="244" t="str">
        <f t="shared" si="163"/>
        <v/>
      </c>
      <c r="CT97" s="235">
        <f t="shared" si="184"/>
        <v>0</v>
      </c>
      <c r="CU97" s="235">
        <f t="shared" si="184"/>
        <v>0</v>
      </c>
      <c r="CV97" s="235">
        <f t="shared" si="184"/>
        <v>0</v>
      </c>
      <c r="CW97" s="188"/>
      <c r="CX97" s="244" t="str">
        <f t="shared" si="164"/>
        <v/>
      </c>
      <c r="CY97" s="235">
        <f t="shared" si="185"/>
        <v>0</v>
      </c>
      <c r="CZ97" s="235">
        <f t="shared" si="185"/>
        <v>0</v>
      </c>
      <c r="DA97" s="235">
        <f t="shared" si="185"/>
        <v>0</v>
      </c>
      <c r="DB97" s="188"/>
      <c r="DC97" s="370"/>
      <c r="DD97" s="1086"/>
      <c r="DE97" s="372"/>
      <c r="DF97" s="370"/>
      <c r="DG97" s="1086"/>
      <c r="DH97" s="372"/>
      <c r="DI97" s="370"/>
      <c r="DJ97" s="1086"/>
      <c r="DK97" s="372"/>
      <c r="DL97" s="370"/>
      <c r="DM97" s="1086"/>
      <c r="DN97" s="372"/>
      <c r="DO97" s="370"/>
      <c r="DP97" s="370"/>
      <c r="DQ97" s="243">
        <f t="shared" si="186"/>
        <v>0</v>
      </c>
      <c r="DR97" s="244">
        <f t="shared" si="187"/>
        <v>0</v>
      </c>
      <c r="DS97" s="235">
        <f t="shared" si="188"/>
        <v>0</v>
      </c>
      <c r="DT97" s="244" t="str">
        <f t="shared" si="189"/>
        <v/>
      </c>
      <c r="DU97" s="42" t="str">
        <f t="shared" si="190"/>
        <v/>
      </c>
      <c r="DV97" s="42" t="str">
        <f t="shared" si="191"/>
        <v/>
      </c>
      <c r="DW97" s="42" t="str">
        <f t="shared" si="192"/>
        <v/>
      </c>
      <c r="DX97" s="162"/>
      <c r="DY97" s="42" t="str">
        <f t="shared" si="193"/>
        <v/>
      </c>
      <c r="DZ97" s="42" t="str">
        <f t="shared" si="194"/>
        <v/>
      </c>
      <c r="EA97" s="42" t="str">
        <f t="shared" si="195"/>
        <v/>
      </c>
      <c r="EB97" s="162"/>
      <c r="EC97" s="930"/>
      <c r="ED97" s="188"/>
      <c r="EE97" s="245">
        <f t="shared" si="196"/>
        <v>0</v>
      </c>
      <c r="EF97" s="189"/>
      <c r="EG97" s="245">
        <f t="shared" si="197"/>
        <v>0</v>
      </c>
      <c r="EH97" s="189"/>
      <c r="EI97" s="246" t="str">
        <f t="shared" si="198"/>
        <v/>
      </c>
      <c r="EJ97" s="247" t="str">
        <f t="shared" si="165"/>
        <v/>
      </c>
      <c r="EK97" s="248" t="str">
        <f t="shared" si="166"/>
        <v/>
      </c>
      <c r="EL97" s="248" t="str">
        <f t="shared" si="167"/>
        <v/>
      </c>
      <c r="EM97" s="248" t="str">
        <f t="shared" si="168"/>
        <v/>
      </c>
      <c r="EN97" s="248" t="str">
        <f t="shared" si="199"/>
        <v/>
      </c>
      <c r="EO97" s="248" t="str">
        <f t="shared" si="169"/>
        <v/>
      </c>
      <c r="EP97" s="189"/>
      <c r="EQ97" s="248" t="str">
        <f t="shared" si="200"/>
        <v/>
      </c>
      <c r="ER97" s="248" t="str">
        <f t="shared" si="201"/>
        <v/>
      </c>
      <c r="ES97" s="248" t="str">
        <f t="shared" si="202"/>
        <v/>
      </c>
      <c r="ET97" s="248" t="str">
        <f t="shared" si="203"/>
        <v/>
      </c>
      <c r="EU97" s="248" t="str">
        <f t="shared" si="204"/>
        <v/>
      </c>
      <c r="EV97" s="248" t="str">
        <f t="shared" si="204"/>
        <v/>
      </c>
      <c r="EW97" s="189"/>
      <c r="EX97" s="248" t="str">
        <f t="shared" si="205"/>
        <v/>
      </c>
      <c r="EY97" s="248" t="str">
        <f t="shared" si="206"/>
        <v/>
      </c>
      <c r="EZ97" s="248" t="str">
        <f t="shared" si="207"/>
        <v/>
      </c>
      <c r="FA97" s="248" t="str">
        <f t="shared" si="208"/>
        <v/>
      </c>
      <c r="FB97" s="248" t="str">
        <f t="shared" si="113"/>
        <v/>
      </c>
      <c r="FC97" s="248" t="str">
        <f t="shared" si="113"/>
        <v/>
      </c>
      <c r="FD97" s="189"/>
      <c r="FE97" s="248" t="str">
        <f t="shared" si="209"/>
        <v/>
      </c>
      <c r="FF97" s="248" t="str">
        <f t="shared" si="210"/>
        <v/>
      </c>
      <c r="FG97" s="248" t="str">
        <f t="shared" si="211"/>
        <v/>
      </c>
      <c r="FH97" s="248" t="str">
        <f t="shared" si="212"/>
        <v/>
      </c>
      <c r="FI97" s="248" t="str">
        <f t="shared" si="114"/>
        <v/>
      </c>
      <c r="FJ97" s="248" t="str">
        <f t="shared" si="114"/>
        <v/>
      </c>
      <c r="FK97" s="189"/>
      <c r="FL97" s="370"/>
      <c r="FM97" s="371"/>
      <c r="FN97" s="371"/>
      <c r="FO97" s="611"/>
      <c r="FP97" s="896"/>
      <c r="FQ97" s="370"/>
      <c r="FR97" s="371"/>
      <c r="FS97" s="371"/>
      <c r="FT97" s="611"/>
      <c r="FU97" s="896"/>
      <c r="FV97" s="370"/>
      <c r="FW97" s="371"/>
      <c r="FX97" s="371"/>
      <c r="FY97" s="611"/>
      <c r="FZ97" s="896"/>
      <c r="GA97" s="613"/>
      <c r="GB97" s="189"/>
      <c r="GC97" s="227">
        <f t="shared" si="213"/>
        <v>0</v>
      </c>
      <c r="GD97" s="228">
        <f t="shared" si="214"/>
        <v>0</v>
      </c>
      <c r="GE97" s="229">
        <f t="shared" si="215"/>
        <v>0</v>
      </c>
      <c r="GF97" s="230">
        <f t="shared" si="215"/>
        <v>0</v>
      </c>
      <c r="GG97" s="231" t="str">
        <f t="shared" si="216"/>
        <v/>
      </c>
      <c r="GH97" s="232">
        <f t="shared" si="217"/>
        <v>0</v>
      </c>
      <c r="GI97" s="227">
        <f t="shared" si="218"/>
        <v>0</v>
      </c>
      <c r="GJ97" s="233">
        <f t="shared" si="219"/>
        <v>0</v>
      </c>
      <c r="GK97" s="233">
        <f t="shared" si="220"/>
        <v>0</v>
      </c>
      <c r="GL97" s="234"/>
      <c r="GM97" s="235">
        <f t="shared" si="221"/>
        <v>0</v>
      </c>
      <c r="GN97" s="235">
        <f t="shared" si="222"/>
        <v>0</v>
      </c>
      <c r="GO97" s="235" t="str">
        <f t="shared" si="223"/>
        <v/>
      </c>
      <c r="GP97" s="380"/>
      <c r="GQ97" s="235">
        <f t="shared" si="224"/>
        <v>0</v>
      </c>
      <c r="GR97" s="235">
        <f t="shared" si="225"/>
        <v>0</v>
      </c>
      <c r="GS97" s="235" t="str">
        <f t="shared" si="226"/>
        <v/>
      </c>
      <c r="GT97" s="236"/>
      <c r="GU97" s="237" t="str">
        <f t="shared" si="227"/>
        <v/>
      </c>
      <c r="GV97" s="237" t="str">
        <f t="shared" si="228"/>
        <v/>
      </c>
      <c r="GW97" s="238" t="str">
        <f t="shared" si="229"/>
        <v/>
      </c>
      <c r="GX97" s="238" t="str">
        <f t="shared" si="230"/>
        <v/>
      </c>
      <c r="GY97" s="239"/>
      <c r="GZ97" s="240" t="str">
        <f t="shared" si="231"/>
        <v/>
      </c>
      <c r="HA97" s="235" t="str">
        <f t="shared" si="232"/>
        <v/>
      </c>
      <c r="HB97" s="235" t="str">
        <f t="shared" si="233"/>
        <v/>
      </c>
      <c r="HC97" s="235" t="str">
        <f t="shared" si="234"/>
        <v/>
      </c>
      <c r="HD97" s="235" t="str">
        <f t="shared" si="235"/>
        <v/>
      </c>
      <c r="HE97" s="235" t="str">
        <f t="shared" si="236"/>
        <v/>
      </c>
      <c r="HF97" s="188"/>
      <c r="HG97" s="235" t="str">
        <f t="shared" si="237"/>
        <v/>
      </c>
      <c r="HH97" s="235">
        <f t="shared" si="238"/>
        <v>0</v>
      </c>
      <c r="HI97" s="235">
        <f t="shared" si="238"/>
        <v>0</v>
      </c>
      <c r="HJ97" s="235">
        <f t="shared" si="238"/>
        <v>0</v>
      </c>
      <c r="HK97" s="188"/>
      <c r="HL97" s="235" t="str">
        <f t="shared" si="239"/>
        <v/>
      </c>
      <c r="HM97" s="235">
        <f t="shared" si="240"/>
        <v>0</v>
      </c>
      <c r="HN97" s="235">
        <f t="shared" si="240"/>
        <v>0</v>
      </c>
      <c r="HO97" s="235">
        <f t="shared" si="240"/>
        <v>0</v>
      </c>
      <c r="HP97" s="188"/>
      <c r="HQ97" s="235" t="str">
        <f t="shared" si="241"/>
        <v/>
      </c>
      <c r="HR97" s="235">
        <f t="shared" si="242"/>
        <v>0</v>
      </c>
      <c r="HS97" s="235">
        <f t="shared" si="242"/>
        <v>0</v>
      </c>
      <c r="HT97" s="235">
        <f t="shared" si="242"/>
        <v>0</v>
      </c>
      <c r="HU97" s="162"/>
      <c r="HV97" s="1622"/>
      <c r="HW97" s="1619"/>
      <c r="HX97" s="1619"/>
      <c r="HY97" s="1619"/>
      <c r="HZ97" s="1619"/>
      <c r="IA97" s="1619"/>
      <c r="IB97" s="1619"/>
      <c r="IC97" s="1623"/>
      <c r="ID97" s="162"/>
    </row>
    <row r="98" spans="1:238" ht="21.75" customHeight="1" x14ac:dyDescent="0.25">
      <c r="A98" s="377" t="str">
        <f t="shared" si="170"/>
        <v/>
      </c>
      <c r="B98" s="188">
        <v>72</v>
      </c>
      <c r="C98" s="167"/>
      <c r="D98" s="606" t="str">
        <f t="shared" si="244"/>
        <v/>
      </c>
      <c r="E98" s="606" t="str">
        <f t="shared" si="243"/>
        <v/>
      </c>
      <c r="F98" s="373"/>
      <c r="G98" s="373"/>
      <c r="H98" s="224" t="str">
        <f t="shared" si="171"/>
        <v/>
      </c>
      <c r="I98" s="373"/>
      <c r="J98" s="373"/>
      <c r="K98" s="373"/>
      <c r="L98" s="370"/>
      <c r="M98" s="371"/>
      <c r="N98" s="371"/>
      <c r="O98" s="371"/>
      <c r="P98" s="372"/>
      <c r="Q98" s="609"/>
      <c r="R98" s="609"/>
      <c r="S98" s="610"/>
      <c r="T98" s="371"/>
      <c r="U98" s="371"/>
      <c r="V98" s="188"/>
      <c r="W98" s="370"/>
      <c r="X98" s="371"/>
      <c r="Y98" s="371"/>
      <c r="Z98" s="611"/>
      <c r="AA98" s="896"/>
      <c r="AB98" s="370"/>
      <c r="AC98" s="371"/>
      <c r="AD98" s="371"/>
      <c r="AE98" s="371"/>
      <c r="AF98" s="896"/>
      <c r="AG98" s="370"/>
      <c r="AH98" s="371"/>
      <c r="AI98" s="371"/>
      <c r="AJ98" s="371"/>
      <c r="AK98" s="896"/>
      <c r="AL98" s="370"/>
      <c r="AM98" s="371"/>
      <c r="AN98" s="371"/>
      <c r="AO98" s="372"/>
      <c r="AP98" s="370"/>
      <c r="AQ98" s="371"/>
      <c r="AR98" s="371"/>
      <c r="AS98" s="371"/>
      <c r="AT98" s="613"/>
      <c r="AU98" s="188"/>
      <c r="AV98" s="256">
        <f t="shared" si="140"/>
        <v>0</v>
      </c>
      <c r="AW98" s="257">
        <f t="shared" si="141"/>
        <v>0</v>
      </c>
      <c r="AX98" s="258">
        <f t="shared" si="142"/>
        <v>0</v>
      </c>
      <c r="AY98" s="259">
        <f t="shared" si="143"/>
        <v>0</v>
      </c>
      <c r="AZ98" s="231" t="str">
        <f t="shared" si="172"/>
        <v/>
      </c>
      <c r="BA98" s="232">
        <f t="shared" si="173"/>
        <v>0</v>
      </c>
      <c r="BB98" s="249">
        <f t="shared" si="144"/>
        <v>0</v>
      </c>
      <c r="BC98" s="231">
        <f t="shared" si="174"/>
        <v>0</v>
      </c>
      <c r="BD98" s="231">
        <f t="shared" si="175"/>
        <v>0</v>
      </c>
      <c r="BE98" s="260"/>
      <c r="BF98" s="235">
        <f t="shared" si="176"/>
        <v>0</v>
      </c>
      <c r="BG98" s="235">
        <f t="shared" si="177"/>
        <v>0</v>
      </c>
      <c r="BH98" s="235">
        <f t="shared" si="178"/>
        <v>0</v>
      </c>
      <c r="BI98" s="380"/>
      <c r="BJ98" s="235">
        <f t="shared" si="145"/>
        <v>0</v>
      </c>
      <c r="BK98" s="235">
        <f t="shared" si="179"/>
        <v>0</v>
      </c>
      <c r="BL98" s="235" t="str">
        <f t="shared" si="180"/>
        <v/>
      </c>
      <c r="BM98" s="236"/>
      <c r="BN98" s="237" t="str">
        <f t="shared" si="146"/>
        <v/>
      </c>
      <c r="BO98" s="237" t="str">
        <f t="shared" si="147"/>
        <v/>
      </c>
      <c r="BP98" s="238" t="str">
        <f t="shared" si="148"/>
        <v/>
      </c>
      <c r="BQ98" s="238" t="str">
        <f t="shared" si="149"/>
        <v/>
      </c>
      <c r="BR98" s="254"/>
      <c r="BS98" s="252" t="str">
        <f t="shared" si="150"/>
        <v/>
      </c>
      <c r="BT98" s="244" t="str">
        <f t="shared" si="151"/>
        <v/>
      </c>
      <c r="BU98" s="244" t="str">
        <f t="shared" si="152"/>
        <v/>
      </c>
      <c r="BV98" s="244" t="str">
        <f t="shared" si="153"/>
        <v/>
      </c>
      <c r="BW98" s="244" t="str">
        <f t="shared" si="154"/>
        <v/>
      </c>
      <c r="BX98" s="244" t="str">
        <f t="shared" si="155"/>
        <v/>
      </c>
      <c r="BY98" s="244" t="str">
        <f t="shared" si="156"/>
        <v/>
      </c>
      <c r="BZ98" s="244" t="str">
        <f t="shared" si="157"/>
        <v/>
      </c>
      <c r="CA98" s="244" t="str">
        <f t="shared" si="158"/>
        <v/>
      </c>
      <c r="CB98" s="253" t="str">
        <f t="shared" si="159"/>
        <v/>
      </c>
      <c r="CC98" s="188"/>
      <c r="CD98" s="244" t="str">
        <f t="shared" si="160"/>
        <v/>
      </c>
      <c r="CE98" s="235">
        <f t="shared" si="181"/>
        <v>0</v>
      </c>
      <c r="CF98" s="235">
        <f t="shared" si="181"/>
        <v>0</v>
      </c>
      <c r="CG98" s="235">
        <f t="shared" si="181"/>
        <v>0</v>
      </c>
      <c r="CH98" s="188"/>
      <c r="CI98" s="244" t="str">
        <f t="shared" si="161"/>
        <v/>
      </c>
      <c r="CJ98" s="235">
        <f t="shared" si="182"/>
        <v>0</v>
      </c>
      <c r="CK98" s="235">
        <f t="shared" si="182"/>
        <v>0</v>
      </c>
      <c r="CL98" s="235">
        <f t="shared" si="182"/>
        <v>0</v>
      </c>
      <c r="CM98" s="188"/>
      <c r="CN98" s="244" t="str">
        <f t="shared" si="162"/>
        <v/>
      </c>
      <c r="CO98" s="235">
        <f t="shared" si="183"/>
        <v>0</v>
      </c>
      <c r="CP98" s="235">
        <f t="shared" si="183"/>
        <v>0</v>
      </c>
      <c r="CQ98" s="235">
        <f t="shared" si="183"/>
        <v>0</v>
      </c>
      <c r="CR98" s="188"/>
      <c r="CS98" s="244" t="str">
        <f t="shared" si="163"/>
        <v/>
      </c>
      <c r="CT98" s="235">
        <f t="shared" si="184"/>
        <v>0</v>
      </c>
      <c r="CU98" s="235">
        <f t="shared" si="184"/>
        <v>0</v>
      </c>
      <c r="CV98" s="235">
        <f t="shared" si="184"/>
        <v>0</v>
      </c>
      <c r="CW98" s="188"/>
      <c r="CX98" s="244" t="str">
        <f t="shared" si="164"/>
        <v/>
      </c>
      <c r="CY98" s="235">
        <f t="shared" si="185"/>
        <v>0</v>
      </c>
      <c r="CZ98" s="235">
        <f t="shared" si="185"/>
        <v>0</v>
      </c>
      <c r="DA98" s="235">
        <f t="shared" si="185"/>
        <v>0</v>
      </c>
      <c r="DB98" s="188"/>
      <c r="DC98" s="370"/>
      <c r="DD98" s="1086"/>
      <c r="DE98" s="372"/>
      <c r="DF98" s="370"/>
      <c r="DG98" s="1086"/>
      <c r="DH98" s="372"/>
      <c r="DI98" s="370"/>
      <c r="DJ98" s="1086"/>
      <c r="DK98" s="372"/>
      <c r="DL98" s="370"/>
      <c r="DM98" s="1086"/>
      <c r="DN98" s="372"/>
      <c r="DO98" s="370"/>
      <c r="DP98" s="370"/>
      <c r="DQ98" s="243">
        <f t="shared" si="186"/>
        <v>0</v>
      </c>
      <c r="DR98" s="244">
        <f t="shared" si="187"/>
        <v>0</v>
      </c>
      <c r="DS98" s="235">
        <f t="shared" si="188"/>
        <v>0</v>
      </c>
      <c r="DT98" s="244" t="str">
        <f t="shared" si="189"/>
        <v/>
      </c>
      <c r="DU98" s="42" t="str">
        <f t="shared" si="190"/>
        <v/>
      </c>
      <c r="DV98" s="42" t="str">
        <f t="shared" si="191"/>
        <v/>
      </c>
      <c r="DW98" s="42" t="str">
        <f t="shared" si="192"/>
        <v/>
      </c>
      <c r="DX98" s="162"/>
      <c r="DY98" s="42" t="str">
        <f t="shared" si="193"/>
        <v/>
      </c>
      <c r="DZ98" s="42" t="str">
        <f t="shared" si="194"/>
        <v/>
      </c>
      <c r="EA98" s="42" t="str">
        <f t="shared" si="195"/>
        <v/>
      </c>
      <c r="EB98" s="162"/>
      <c r="EC98" s="930"/>
      <c r="ED98" s="188"/>
      <c r="EE98" s="245">
        <f t="shared" si="196"/>
        <v>0</v>
      </c>
      <c r="EF98" s="189"/>
      <c r="EG98" s="245">
        <f t="shared" si="197"/>
        <v>0</v>
      </c>
      <c r="EH98" s="189"/>
      <c r="EI98" s="246" t="str">
        <f t="shared" si="198"/>
        <v/>
      </c>
      <c r="EJ98" s="247" t="str">
        <f t="shared" si="165"/>
        <v/>
      </c>
      <c r="EK98" s="248" t="str">
        <f t="shared" si="166"/>
        <v/>
      </c>
      <c r="EL98" s="248" t="str">
        <f t="shared" si="167"/>
        <v/>
      </c>
      <c r="EM98" s="248" t="str">
        <f t="shared" si="168"/>
        <v/>
      </c>
      <c r="EN98" s="248" t="str">
        <f t="shared" si="199"/>
        <v/>
      </c>
      <c r="EO98" s="248" t="str">
        <f t="shared" si="169"/>
        <v/>
      </c>
      <c r="EP98" s="189"/>
      <c r="EQ98" s="248" t="str">
        <f t="shared" si="200"/>
        <v/>
      </c>
      <c r="ER98" s="248" t="str">
        <f t="shared" si="201"/>
        <v/>
      </c>
      <c r="ES98" s="248" t="str">
        <f t="shared" si="202"/>
        <v/>
      </c>
      <c r="ET98" s="248" t="str">
        <f t="shared" si="203"/>
        <v/>
      </c>
      <c r="EU98" s="248" t="str">
        <f t="shared" si="204"/>
        <v/>
      </c>
      <c r="EV98" s="248" t="str">
        <f t="shared" si="204"/>
        <v/>
      </c>
      <c r="EW98" s="189"/>
      <c r="EX98" s="248" t="str">
        <f t="shared" si="205"/>
        <v/>
      </c>
      <c r="EY98" s="248" t="str">
        <f t="shared" si="206"/>
        <v/>
      </c>
      <c r="EZ98" s="248" t="str">
        <f t="shared" si="207"/>
        <v/>
      </c>
      <c r="FA98" s="248" t="str">
        <f t="shared" si="208"/>
        <v/>
      </c>
      <c r="FB98" s="248" t="str">
        <f t="shared" si="113"/>
        <v/>
      </c>
      <c r="FC98" s="248" t="str">
        <f t="shared" si="113"/>
        <v/>
      </c>
      <c r="FD98" s="189"/>
      <c r="FE98" s="248" t="str">
        <f t="shared" si="209"/>
        <v/>
      </c>
      <c r="FF98" s="248" t="str">
        <f t="shared" si="210"/>
        <v/>
      </c>
      <c r="FG98" s="248" t="str">
        <f t="shared" si="211"/>
        <v/>
      </c>
      <c r="FH98" s="248" t="str">
        <f t="shared" si="212"/>
        <v/>
      </c>
      <c r="FI98" s="248" t="str">
        <f t="shared" si="114"/>
        <v/>
      </c>
      <c r="FJ98" s="248" t="str">
        <f t="shared" si="114"/>
        <v/>
      </c>
      <c r="FK98" s="189"/>
      <c r="FL98" s="370"/>
      <c r="FM98" s="371"/>
      <c r="FN98" s="371"/>
      <c r="FO98" s="611"/>
      <c r="FP98" s="896"/>
      <c r="FQ98" s="370"/>
      <c r="FR98" s="371"/>
      <c r="FS98" s="371"/>
      <c r="FT98" s="611"/>
      <c r="FU98" s="896"/>
      <c r="FV98" s="370"/>
      <c r="FW98" s="371"/>
      <c r="FX98" s="371"/>
      <c r="FY98" s="611"/>
      <c r="FZ98" s="896"/>
      <c r="GA98" s="613"/>
      <c r="GB98" s="189"/>
      <c r="GC98" s="227">
        <f t="shared" si="213"/>
        <v>0</v>
      </c>
      <c r="GD98" s="228">
        <f t="shared" si="214"/>
        <v>0</v>
      </c>
      <c r="GE98" s="229">
        <f t="shared" si="215"/>
        <v>0</v>
      </c>
      <c r="GF98" s="230">
        <f t="shared" si="215"/>
        <v>0</v>
      </c>
      <c r="GG98" s="231" t="str">
        <f t="shared" si="216"/>
        <v/>
      </c>
      <c r="GH98" s="232">
        <f t="shared" si="217"/>
        <v>0</v>
      </c>
      <c r="GI98" s="227">
        <f t="shared" si="218"/>
        <v>0</v>
      </c>
      <c r="GJ98" s="233">
        <f t="shared" si="219"/>
        <v>0</v>
      </c>
      <c r="GK98" s="233">
        <f t="shared" si="220"/>
        <v>0</v>
      </c>
      <c r="GL98" s="234"/>
      <c r="GM98" s="235">
        <f t="shared" si="221"/>
        <v>0</v>
      </c>
      <c r="GN98" s="235">
        <f t="shared" si="222"/>
        <v>0</v>
      </c>
      <c r="GO98" s="235" t="str">
        <f t="shared" si="223"/>
        <v/>
      </c>
      <c r="GP98" s="380"/>
      <c r="GQ98" s="235">
        <f t="shared" si="224"/>
        <v>0</v>
      </c>
      <c r="GR98" s="235">
        <f t="shared" si="225"/>
        <v>0</v>
      </c>
      <c r="GS98" s="235" t="str">
        <f t="shared" si="226"/>
        <v/>
      </c>
      <c r="GT98" s="236"/>
      <c r="GU98" s="237" t="str">
        <f t="shared" si="227"/>
        <v/>
      </c>
      <c r="GV98" s="237" t="str">
        <f t="shared" si="228"/>
        <v/>
      </c>
      <c r="GW98" s="238" t="str">
        <f t="shared" si="229"/>
        <v/>
      </c>
      <c r="GX98" s="238" t="str">
        <f t="shared" si="230"/>
        <v/>
      </c>
      <c r="GY98" s="239"/>
      <c r="GZ98" s="240" t="str">
        <f t="shared" si="231"/>
        <v/>
      </c>
      <c r="HA98" s="235" t="str">
        <f t="shared" si="232"/>
        <v/>
      </c>
      <c r="HB98" s="235" t="str">
        <f t="shared" si="233"/>
        <v/>
      </c>
      <c r="HC98" s="235" t="str">
        <f t="shared" si="234"/>
        <v/>
      </c>
      <c r="HD98" s="235" t="str">
        <f t="shared" si="235"/>
        <v/>
      </c>
      <c r="HE98" s="235" t="str">
        <f t="shared" si="236"/>
        <v/>
      </c>
      <c r="HF98" s="188"/>
      <c r="HG98" s="235" t="str">
        <f t="shared" si="237"/>
        <v/>
      </c>
      <c r="HH98" s="235">
        <f t="shared" si="238"/>
        <v>0</v>
      </c>
      <c r="HI98" s="235">
        <f t="shared" si="238"/>
        <v>0</v>
      </c>
      <c r="HJ98" s="235">
        <f t="shared" si="238"/>
        <v>0</v>
      </c>
      <c r="HK98" s="188"/>
      <c r="HL98" s="235" t="str">
        <f t="shared" si="239"/>
        <v/>
      </c>
      <c r="HM98" s="235">
        <f t="shared" si="240"/>
        <v>0</v>
      </c>
      <c r="HN98" s="235">
        <f t="shared" si="240"/>
        <v>0</v>
      </c>
      <c r="HO98" s="235">
        <f t="shared" si="240"/>
        <v>0</v>
      </c>
      <c r="HP98" s="188"/>
      <c r="HQ98" s="235" t="str">
        <f t="shared" si="241"/>
        <v/>
      </c>
      <c r="HR98" s="235">
        <f t="shared" si="242"/>
        <v>0</v>
      </c>
      <c r="HS98" s="235">
        <f t="shared" si="242"/>
        <v>0</v>
      </c>
      <c r="HT98" s="235">
        <f t="shared" si="242"/>
        <v>0</v>
      </c>
      <c r="HU98" s="162"/>
      <c r="HV98" s="1622"/>
      <c r="HW98" s="1619"/>
      <c r="HX98" s="1619"/>
      <c r="HY98" s="1619"/>
      <c r="HZ98" s="1619"/>
      <c r="IA98" s="1619"/>
      <c r="IB98" s="1619"/>
      <c r="IC98" s="1623"/>
      <c r="ID98" s="162"/>
    </row>
    <row r="99" spans="1:238" ht="21.75" customHeight="1" x14ac:dyDescent="0.25">
      <c r="A99" s="377" t="str">
        <f t="shared" si="170"/>
        <v/>
      </c>
      <c r="B99" s="188">
        <v>73</v>
      </c>
      <c r="C99" s="167"/>
      <c r="D99" s="606" t="str">
        <f t="shared" si="244"/>
        <v/>
      </c>
      <c r="E99" s="606" t="str">
        <f t="shared" si="243"/>
        <v/>
      </c>
      <c r="F99" s="373"/>
      <c r="G99" s="373"/>
      <c r="H99" s="224" t="str">
        <f t="shared" si="171"/>
        <v/>
      </c>
      <c r="I99" s="930"/>
      <c r="J99" s="930"/>
      <c r="K99" s="373"/>
      <c r="L99" s="370"/>
      <c r="M99" s="371"/>
      <c r="N99" s="371"/>
      <c r="O99" s="371"/>
      <c r="P99" s="372"/>
      <c r="Q99" s="609"/>
      <c r="R99" s="609"/>
      <c r="S99" s="610"/>
      <c r="T99" s="371"/>
      <c r="U99" s="371"/>
      <c r="V99" s="188"/>
      <c r="W99" s="370"/>
      <c r="X99" s="371"/>
      <c r="Y99" s="371"/>
      <c r="Z99" s="611"/>
      <c r="AA99" s="896"/>
      <c r="AB99" s="370"/>
      <c r="AC99" s="371"/>
      <c r="AD99" s="371"/>
      <c r="AE99" s="371"/>
      <c r="AF99" s="896"/>
      <c r="AG99" s="370"/>
      <c r="AH99" s="371"/>
      <c r="AI99" s="371"/>
      <c r="AJ99" s="371"/>
      <c r="AK99" s="896"/>
      <c r="AL99" s="370"/>
      <c r="AM99" s="371"/>
      <c r="AN99" s="371"/>
      <c r="AO99" s="372"/>
      <c r="AP99" s="370"/>
      <c r="AQ99" s="371"/>
      <c r="AR99" s="371"/>
      <c r="AS99" s="371"/>
      <c r="AT99" s="613"/>
      <c r="AU99" s="188"/>
      <c r="AV99" s="256">
        <f t="shared" si="140"/>
        <v>0</v>
      </c>
      <c r="AW99" s="257">
        <f t="shared" si="141"/>
        <v>0</v>
      </c>
      <c r="AX99" s="258">
        <f t="shared" si="142"/>
        <v>0</v>
      </c>
      <c r="AY99" s="259">
        <f t="shared" si="143"/>
        <v>0</v>
      </c>
      <c r="AZ99" s="231" t="str">
        <f t="shared" si="172"/>
        <v/>
      </c>
      <c r="BA99" s="232">
        <f t="shared" si="173"/>
        <v>0</v>
      </c>
      <c r="BB99" s="249">
        <f t="shared" si="144"/>
        <v>0</v>
      </c>
      <c r="BC99" s="231">
        <f t="shared" si="174"/>
        <v>0</v>
      </c>
      <c r="BD99" s="231">
        <f t="shared" si="175"/>
        <v>0</v>
      </c>
      <c r="BE99" s="260"/>
      <c r="BF99" s="235">
        <f t="shared" si="176"/>
        <v>0</v>
      </c>
      <c r="BG99" s="235">
        <f t="shared" si="177"/>
        <v>0</v>
      </c>
      <c r="BH99" s="235">
        <f t="shared" si="178"/>
        <v>0</v>
      </c>
      <c r="BI99" s="380"/>
      <c r="BJ99" s="235">
        <f t="shared" si="145"/>
        <v>0</v>
      </c>
      <c r="BK99" s="235">
        <f t="shared" si="179"/>
        <v>0</v>
      </c>
      <c r="BL99" s="235" t="str">
        <f t="shared" si="180"/>
        <v/>
      </c>
      <c r="BM99" s="236"/>
      <c r="BN99" s="237" t="str">
        <f t="shared" si="146"/>
        <v/>
      </c>
      <c r="BO99" s="237" t="str">
        <f t="shared" si="147"/>
        <v/>
      </c>
      <c r="BP99" s="238" t="str">
        <f t="shared" si="148"/>
        <v/>
      </c>
      <c r="BQ99" s="238" t="str">
        <f t="shared" si="149"/>
        <v/>
      </c>
      <c r="BR99" s="254"/>
      <c r="BS99" s="252" t="str">
        <f t="shared" si="150"/>
        <v/>
      </c>
      <c r="BT99" s="244" t="str">
        <f t="shared" si="151"/>
        <v/>
      </c>
      <c r="BU99" s="244" t="str">
        <f t="shared" si="152"/>
        <v/>
      </c>
      <c r="BV99" s="244" t="str">
        <f t="shared" si="153"/>
        <v/>
      </c>
      <c r="BW99" s="244" t="str">
        <f t="shared" si="154"/>
        <v/>
      </c>
      <c r="BX99" s="244" t="str">
        <f t="shared" si="155"/>
        <v/>
      </c>
      <c r="BY99" s="244" t="str">
        <f t="shared" si="156"/>
        <v/>
      </c>
      <c r="BZ99" s="244" t="str">
        <f t="shared" si="157"/>
        <v/>
      </c>
      <c r="CA99" s="244" t="str">
        <f t="shared" si="158"/>
        <v/>
      </c>
      <c r="CB99" s="253" t="str">
        <f t="shared" si="159"/>
        <v/>
      </c>
      <c r="CC99" s="188"/>
      <c r="CD99" s="244" t="str">
        <f t="shared" si="160"/>
        <v/>
      </c>
      <c r="CE99" s="235">
        <f t="shared" si="181"/>
        <v>0</v>
      </c>
      <c r="CF99" s="235">
        <f t="shared" si="181"/>
        <v>0</v>
      </c>
      <c r="CG99" s="235">
        <f t="shared" si="181"/>
        <v>0</v>
      </c>
      <c r="CH99" s="188"/>
      <c r="CI99" s="244" t="str">
        <f t="shared" si="161"/>
        <v/>
      </c>
      <c r="CJ99" s="235">
        <f t="shared" si="182"/>
        <v>0</v>
      </c>
      <c r="CK99" s="235">
        <f t="shared" si="182"/>
        <v>0</v>
      </c>
      <c r="CL99" s="235">
        <f t="shared" si="182"/>
        <v>0</v>
      </c>
      <c r="CM99" s="188"/>
      <c r="CN99" s="244" t="str">
        <f t="shared" si="162"/>
        <v/>
      </c>
      <c r="CO99" s="235">
        <f t="shared" si="183"/>
        <v>0</v>
      </c>
      <c r="CP99" s="235">
        <f t="shared" si="183"/>
        <v>0</v>
      </c>
      <c r="CQ99" s="235">
        <f t="shared" si="183"/>
        <v>0</v>
      </c>
      <c r="CR99" s="188"/>
      <c r="CS99" s="244" t="str">
        <f t="shared" si="163"/>
        <v/>
      </c>
      <c r="CT99" s="235">
        <f t="shared" si="184"/>
        <v>0</v>
      </c>
      <c r="CU99" s="235">
        <f t="shared" si="184"/>
        <v>0</v>
      </c>
      <c r="CV99" s="235">
        <f t="shared" si="184"/>
        <v>0</v>
      </c>
      <c r="CW99" s="188"/>
      <c r="CX99" s="244" t="str">
        <f t="shared" si="164"/>
        <v/>
      </c>
      <c r="CY99" s="235">
        <f t="shared" si="185"/>
        <v>0</v>
      </c>
      <c r="CZ99" s="235">
        <f t="shared" si="185"/>
        <v>0</v>
      </c>
      <c r="DA99" s="235">
        <f t="shared" si="185"/>
        <v>0</v>
      </c>
      <c r="DB99" s="188"/>
      <c r="DC99" s="370"/>
      <c r="DD99" s="1086"/>
      <c r="DE99" s="372"/>
      <c r="DF99" s="370"/>
      <c r="DG99" s="1086"/>
      <c r="DH99" s="372"/>
      <c r="DI99" s="370"/>
      <c r="DJ99" s="1086"/>
      <c r="DK99" s="372"/>
      <c r="DL99" s="370"/>
      <c r="DM99" s="1086"/>
      <c r="DN99" s="372"/>
      <c r="DO99" s="370"/>
      <c r="DP99" s="370"/>
      <c r="DQ99" s="243">
        <f t="shared" si="186"/>
        <v>0</v>
      </c>
      <c r="DR99" s="244">
        <f t="shared" si="187"/>
        <v>0</v>
      </c>
      <c r="DS99" s="235">
        <f t="shared" si="188"/>
        <v>0</v>
      </c>
      <c r="DT99" s="244" t="str">
        <f t="shared" si="189"/>
        <v/>
      </c>
      <c r="DU99" s="42" t="str">
        <f t="shared" si="190"/>
        <v/>
      </c>
      <c r="DV99" s="42" t="str">
        <f t="shared" si="191"/>
        <v/>
      </c>
      <c r="DW99" s="42" t="str">
        <f t="shared" si="192"/>
        <v/>
      </c>
      <c r="DX99" s="162"/>
      <c r="DY99" s="42" t="str">
        <f t="shared" si="193"/>
        <v/>
      </c>
      <c r="DZ99" s="42" t="str">
        <f t="shared" si="194"/>
        <v/>
      </c>
      <c r="EA99" s="42" t="str">
        <f t="shared" si="195"/>
        <v/>
      </c>
      <c r="EB99" s="162"/>
      <c r="EC99" s="930"/>
      <c r="ED99" s="188"/>
      <c r="EE99" s="245">
        <f t="shared" si="196"/>
        <v>0</v>
      </c>
      <c r="EF99" s="189"/>
      <c r="EG99" s="245">
        <f t="shared" si="197"/>
        <v>0</v>
      </c>
      <c r="EH99" s="189"/>
      <c r="EI99" s="246" t="str">
        <f t="shared" si="198"/>
        <v/>
      </c>
      <c r="EJ99" s="247" t="str">
        <f t="shared" si="165"/>
        <v/>
      </c>
      <c r="EK99" s="248" t="str">
        <f t="shared" si="166"/>
        <v/>
      </c>
      <c r="EL99" s="248" t="str">
        <f t="shared" si="167"/>
        <v/>
      </c>
      <c r="EM99" s="248" t="str">
        <f t="shared" si="168"/>
        <v/>
      </c>
      <c r="EN99" s="248" t="str">
        <f t="shared" si="199"/>
        <v/>
      </c>
      <c r="EO99" s="248" t="str">
        <f t="shared" si="169"/>
        <v/>
      </c>
      <c r="EP99" s="189"/>
      <c r="EQ99" s="248" t="str">
        <f t="shared" si="200"/>
        <v/>
      </c>
      <c r="ER99" s="248" t="str">
        <f t="shared" si="201"/>
        <v/>
      </c>
      <c r="ES99" s="248" t="str">
        <f t="shared" si="202"/>
        <v/>
      </c>
      <c r="ET99" s="248" t="str">
        <f t="shared" si="203"/>
        <v/>
      </c>
      <c r="EU99" s="248" t="str">
        <f t="shared" si="204"/>
        <v/>
      </c>
      <c r="EV99" s="248" t="str">
        <f t="shared" si="204"/>
        <v/>
      </c>
      <c r="EW99" s="189"/>
      <c r="EX99" s="248" t="str">
        <f t="shared" si="205"/>
        <v/>
      </c>
      <c r="EY99" s="248" t="str">
        <f t="shared" si="206"/>
        <v/>
      </c>
      <c r="EZ99" s="248" t="str">
        <f t="shared" si="207"/>
        <v/>
      </c>
      <c r="FA99" s="248" t="str">
        <f t="shared" si="208"/>
        <v/>
      </c>
      <c r="FB99" s="248" t="str">
        <f t="shared" si="113"/>
        <v/>
      </c>
      <c r="FC99" s="248" t="str">
        <f t="shared" si="113"/>
        <v/>
      </c>
      <c r="FD99" s="189"/>
      <c r="FE99" s="248" t="str">
        <f t="shared" si="209"/>
        <v/>
      </c>
      <c r="FF99" s="248" t="str">
        <f t="shared" si="210"/>
        <v/>
      </c>
      <c r="FG99" s="248" t="str">
        <f t="shared" si="211"/>
        <v/>
      </c>
      <c r="FH99" s="248" t="str">
        <f t="shared" si="212"/>
        <v/>
      </c>
      <c r="FI99" s="248" t="str">
        <f t="shared" si="114"/>
        <v/>
      </c>
      <c r="FJ99" s="248" t="str">
        <f t="shared" si="114"/>
        <v/>
      </c>
      <c r="FK99" s="189"/>
      <c r="FL99" s="370"/>
      <c r="FM99" s="371"/>
      <c r="FN99" s="371"/>
      <c r="FO99" s="611"/>
      <c r="FP99" s="896"/>
      <c r="FQ99" s="370"/>
      <c r="FR99" s="371"/>
      <c r="FS99" s="371"/>
      <c r="FT99" s="611"/>
      <c r="FU99" s="896"/>
      <c r="FV99" s="370"/>
      <c r="FW99" s="371"/>
      <c r="FX99" s="371"/>
      <c r="FY99" s="611"/>
      <c r="FZ99" s="896"/>
      <c r="GA99" s="613"/>
      <c r="GB99" s="189"/>
      <c r="GC99" s="227">
        <f t="shared" si="213"/>
        <v>0</v>
      </c>
      <c r="GD99" s="228">
        <f t="shared" si="214"/>
        <v>0</v>
      </c>
      <c r="GE99" s="229">
        <f t="shared" si="215"/>
        <v>0</v>
      </c>
      <c r="GF99" s="230">
        <f t="shared" si="215"/>
        <v>0</v>
      </c>
      <c r="GG99" s="231" t="str">
        <f t="shared" si="216"/>
        <v/>
      </c>
      <c r="GH99" s="232">
        <f t="shared" si="217"/>
        <v>0</v>
      </c>
      <c r="GI99" s="227">
        <f t="shared" si="218"/>
        <v>0</v>
      </c>
      <c r="GJ99" s="233">
        <f t="shared" si="219"/>
        <v>0</v>
      </c>
      <c r="GK99" s="233">
        <f t="shared" si="220"/>
        <v>0</v>
      </c>
      <c r="GL99" s="234"/>
      <c r="GM99" s="235">
        <f t="shared" si="221"/>
        <v>0</v>
      </c>
      <c r="GN99" s="235">
        <f t="shared" si="222"/>
        <v>0</v>
      </c>
      <c r="GO99" s="235" t="str">
        <f t="shared" si="223"/>
        <v/>
      </c>
      <c r="GP99" s="380"/>
      <c r="GQ99" s="235">
        <f t="shared" si="224"/>
        <v>0</v>
      </c>
      <c r="GR99" s="235">
        <f t="shared" si="225"/>
        <v>0</v>
      </c>
      <c r="GS99" s="235" t="str">
        <f t="shared" si="226"/>
        <v/>
      </c>
      <c r="GT99" s="236"/>
      <c r="GU99" s="237" t="str">
        <f t="shared" si="227"/>
        <v/>
      </c>
      <c r="GV99" s="237" t="str">
        <f t="shared" si="228"/>
        <v/>
      </c>
      <c r="GW99" s="238" t="str">
        <f t="shared" si="229"/>
        <v/>
      </c>
      <c r="GX99" s="238" t="str">
        <f t="shared" si="230"/>
        <v/>
      </c>
      <c r="GY99" s="239"/>
      <c r="GZ99" s="240" t="str">
        <f t="shared" si="231"/>
        <v/>
      </c>
      <c r="HA99" s="235" t="str">
        <f t="shared" si="232"/>
        <v/>
      </c>
      <c r="HB99" s="235" t="str">
        <f t="shared" si="233"/>
        <v/>
      </c>
      <c r="HC99" s="235" t="str">
        <f t="shared" si="234"/>
        <v/>
      </c>
      <c r="HD99" s="235" t="str">
        <f t="shared" si="235"/>
        <v/>
      </c>
      <c r="HE99" s="235" t="str">
        <f t="shared" si="236"/>
        <v/>
      </c>
      <c r="HF99" s="188"/>
      <c r="HG99" s="235" t="str">
        <f t="shared" si="237"/>
        <v/>
      </c>
      <c r="HH99" s="235">
        <f t="shared" si="238"/>
        <v>0</v>
      </c>
      <c r="HI99" s="235">
        <f t="shared" si="238"/>
        <v>0</v>
      </c>
      <c r="HJ99" s="235">
        <f t="shared" si="238"/>
        <v>0</v>
      </c>
      <c r="HK99" s="188"/>
      <c r="HL99" s="235" t="str">
        <f t="shared" si="239"/>
        <v/>
      </c>
      <c r="HM99" s="235">
        <f t="shared" si="240"/>
        <v>0</v>
      </c>
      <c r="HN99" s="235">
        <f t="shared" si="240"/>
        <v>0</v>
      </c>
      <c r="HO99" s="235">
        <f t="shared" si="240"/>
        <v>0</v>
      </c>
      <c r="HP99" s="188"/>
      <c r="HQ99" s="235" t="str">
        <f t="shared" si="241"/>
        <v/>
      </c>
      <c r="HR99" s="235">
        <f t="shared" si="242"/>
        <v>0</v>
      </c>
      <c r="HS99" s="235">
        <f t="shared" si="242"/>
        <v>0</v>
      </c>
      <c r="HT99" s="235">
        <f t="shared" si="242"/>
        <v>0</v>
      </c>
      <c r="HU99" s="162"/>
      <c r="HV99" s="1622"/>
      <c r="HW99" s="1619"/>
      <c r="HX99" s="1619"/>
      <c r="HY99" s="1619"/>
      <c r="HZ99" s="1619"/>
      <c r="IA99" s="1619"/>
      <c r="IB99" s="1619"/>
      <c r="IC99" s="1623"/>
      <c r="ID99" s="162"/>
    </row>
    <row r="100" spans="1:238" ht="21.75" customHeight="1" x14ac:dyDescent="0.25">
      <c r="A100" s="377" t="str">
        <f t="shared" si="170"/>
        <v/>
      </c>
      <c r="B100" s="188">
        <v>74</v>
      </c>
      <c r="C100" s="167"/>
      <c r="D100" s="606" t="str">
        <f t="shared" si="244"/>
        <v/>
      </c>
      <c r="E100" s="606" t="str">
        <f t="shared" si="243"/>
        <v/>
      </c>
      <c r="F100" s="373"/>
      <c r="G100" s="373"/>
      <c r="H100" s="224" t="str">
        <f t="shared" si="171"/>
        <v/>
      </c>
      <c r="I100" s="373"/>
      <c r="J100" s="373"/>
      <c r="K100" s="373"/>
      <c r="L100" s="370"/>
      <c r="M100" s="371"/>
      <c r="N100" s="371"/>
      <c r="O100" s="371"/>
      <c r="P100" s="372"/>
      <c r="Q100" s="609"/>
      <c r="R100" s="609"/>
      <c r="S100" s="610"/>
      <c r="T100" s="371"/>
      <c r="U100" s="371"/>
      <c r="V100" s="188"/>
      <c r="W100" s="370"/>
      <c r="X100" s="371"/>
      <c r="Y100" s="371"/>
      <c r="Z100" s="611"/>
      <c r="AA100" s="896"/>
      <c r="AB100" s="370"/>
      <c r="AC100" s="371"/>
      <c r="AD100" s="371"/>
      <c r="AE100" s="371"/>
      <c r="AF100" s="896"/>
      <c r="AG100" s="370"/>
      <c r="AH100" s="371"/>
      <c r="AI100" s="371"/>
      <c r="AJ100" s="371"/>
      <c r="AK100" s="896"/>
      <c r="AL100" s="370"/>
      <c r="AM100" s="371"/>
      <c r="AN100" s="371"/>
      <c r="AO100" s="372"/>
      <c r="AP100" s="370"/>
      <c r="AQ100" s="371"/>
      <c r="AR100" s="371"/>
      <c r="AS100" s="371"/>
      <c r="AT100" s="613"/>
      <c r="AU100" s="188"/>
      <c r="AV100" s="256">
        <f t="shared" si="140"/>
        <v>0</v>
      </c>
      <c r="AW100" s="257">
        <f t="shared" si="141"/>
        <v>0</v>
      </c>
      <c r="AX100" s="258">
        <f t="shared" si="142"/>
        <v>0</v>
      </c>
      <c r="AY100" s="259">
        <f t="shared" si="143"/>
        <v>0</v>
      </c>
      <c r="AZ100" s="231" t="str">
        <f t="shared" si="172"/>
        <v/>
      </c>
      <c r="BA100" s="232">
        <f t="shared" si="173"/>
        <v>0</v>
      </c>
      <c r="BB100" s="249">
        <f t="shared" si="144"/>
        <v>0</v>
      </c>
      <c r="BC100" s="231">
        <f t="shared" si="174"/>
        <v>0</v>
      </c>
      <c r="BD100" s="231">
        <f t="shared" si="175"/>
        <v>0</v>
      </c>
      <c r="BE100" s="260"/>
      <c r="BF100" s="235">
        <f t="shared" si="176"/>
        <v>0</v>
      </c>
      <c r="BG100" s="235">
        <f t="shared" si="177"/>
        <v>0</v>
      </c>
      <c r="BH100" s="235">
        <f t="shared" si="178"/>
        <v>0</v>
      </c>
      <c r="BI100" s="380"/>
      <c r="BJ100" s="235">
        <f t="shared" si="145"/>
        <v>0</v>
      </c>
      <c r="BK100" s="235">
        <f t="shared" si="179"/>
        <v>0</v>
      </c>
      <c r="BL100" s="235" t="str">
        <f t="shared" si="180"/>
        <v/>
      </c>
      <c r="BM100" s="236"/>
      <c r="BN100" s="237" t="str">
        <f t="shared" si="146"/>
        <v/>
      </c>
      <c r="BO100" s="237" t="str">
        <f t="shared" si="147"/>
        <v/>
      </c>
      <c r="BP100" s="238" t="str">
        <f t="shared" si="148"/>
        <v/>
      </c>
      <c r="BQ100" s="238" t="str">
        <f t="shared" si="149"/>
        <v/>
      </c>
      <c r="BR100" s="254"/>
      <c r="BS100" s="252" t="str">
        <f t="shared" si="150"/>
        <v/>
      </c>
      <c r="BT100" s="244" t="str">
        <f t="shared" si="151"/>
        <v/>
      </c>
      <c r="BU100" s="244" t="str">
        <f t="shared" si="152"/>
        <v/>
      </c>
      <c r="BV100" s="244" t="str">
        <f t="shared" si="153"/>
        <v/>
      </c>
      <c r="BW100" s="244" t="str">
        <f t="shared" si="154"/>
        <v/>
      </c>
      <c r="BX100" s="244" t="str">
        <f t="shared" si="155"/>
        <v/>
      </c>
      <c r="BY100" s="244" t="str">
        <f t="shared" si="156"/>
        <v/>
      </c>
      <c r="BZ100" s="244" t="str">
        <f t="shared" si="157"/>
        <v/>
      </c>
      <c r="CA100" s="244" t="str">
        <f t="shared" si="158"/>
        <v/>
      </c>
      <c r="CB100" s="253" t="str">
        <f t="shared" si="159"/>
        <v/>
      </c>
      <c r="CC100" s="188"/>
      <c r="CD100" s="244" t="str">
        <f t="shared" si="160"/>
        <v/>
      </c>
      <c r="CE100" s="235">
        <f t="shared" si="181"/>
        <v>0</v>
      </c>
      <c r="CF100" s="235">
        <f t="shared" si="181"/>
        <v>0</v>
      </c>
      <c r="CG100" s="235">
        <f t="shared" si="181"/>
        <v>0</v>
      </c>
      <c r="CH100" s="188"/>
      <c r="CI100" s="244" t="str">
        <f t="shared" si="161"/>
        <v/>
      </c>
      <c r="CJ100" s="235">
        <f t="shared" si="182"/>
        <v>0</v>
      </c>
      <c r="CK100" s="235">
        <f t="shared" si="182"/>
        <v>0</v>
      </c>
      <c r="CL100" s="235">
        <f t="shared" si="182"/>
        <v>0</v>
      </c>
      <c r="CM100" s="188"/>
      <c r="CN100" s="244" t="str">
        <f t="shared" si="162"/>
        <v/>
      </c>
      <c r="CO100" s="235">
        <f t="shared" si="183"/>
        <v>0</v>
      </c>
      <c r="CP100" s="235">
        <f t="shared" si="183"/>
        <v>0</v>
      </c>
      <c r="CQ100" s="235">
        <f t="shared" si="183"/>
        <v>0</v>
      </c>
      <c r="CR100" s="188"/>
      <c r="CS100" s="244" t="str">
        <f t="shared" si="163"/>
        <v/>
      </c>
      <c r="CT100" s="235">
        <f t="shared" si="184"/>
        <v>0</v>
      </c>
      <c r="CU100" s="235">
        <f t="shared" si="184"/>
        <v>0</v>
      </c>
      <c r="CV100" s="235">
        <f t="shared" si="184"/>
        <v>0</v>
      </c>
      <c r="CW100" s="188"/>
      <c r="CX100" s="244" t="str">
        <f t="shared" si="164"/>
        <v/>
      </c>
      <c r="CY100" s="235">
        <f t="shared" si="185"/>
        <v>0</v>
      </c>
      <c r="CZ100" s="235">
        <f t="shared" si="185"/>
        <v>0</v>
      </c>
      <c r="DA100" s="235">
        <f t="shared" si="185"/>
        <v>0</v>
      </c>
      <c r="DB100" s="188"/>
      <c r="DC100" s="370"/>
      <c r="DD100" s="1086"/>
      <c r="DE100" s="372"/>
      <c r="DF100" s="370"/>
      <c r="DG100" s="1086"/>
      <c r="DH100" s="372"/>
      <c r="DI100" s="370"/>
      <c r="DJ100" s="1086"/>
      <c r="DK100" s="372"/>
      <c r="DL100" s="370"/>
      <c r="DM100" s="1086"/>
      <c r="DN100" s="372"/>
      <c r="DO100" s="370"/>
      <c r="DP100" s="370"/>
      <c r="DQ100" s="243">
        <f t="shared" si="186"/>
        <v>0</v>
      </c>
      <c r="DR100" s="244">
        <f t="shared" si="187"/>
        <v>0</v>
      </c>
      <c r="DS100" s="235">
        <f t="shared" si="188"/>
        <v>0</v>
      </c>
      <c r="DT100" s="244" t="str">
        <f t="shared" si="189"/>
        <v/>
      </c>
      <c r="DU100" s="42" t="str">
        <f t="shared" si="190"/>
        <v/>
      </c>
      <c r="DV100" s="42" t="str">
        <f t="shared" si="191"/>
        <v/>
      </c>
      <c r="DW100" s="42" t="str">
        <f t="shared" si="192"/>
        <v/>
      </c>
      <c r="DX100" s="162"/>
      <c r="DY100" s="42" t="str">
        <f t="shared" si="193"/>
        <v/>
      </c>
      <c r="DZ100" s="42" t="str">
        <f t="shared" si="194"/>
        <v/>
      </c>
      <c r="EA100" s="42" t="str">
        <f t="shared" si="195"/>
        <v/>
      </c>
      <c r="EB100" s="162"/>
      <c r="EC100" s="930"/>
      <c r="ED100" s="188"/>
      <c r="EE100" s="245">
        <f t="shared" si="196"/>
        <v>0</v>
      </c>
      <c r="EF100" s="189"/>
      <c r="EG100" s="245">
        <f t="shared" si="197"/>
        <v>0</v>
      </c>
      <c r="EH100" s="189"/>
      <c r="EI100" s="246" t="str">
        <f t="shared" si="198"/>
        <v/>
      </c>
      <c r="EJ100" s="247" t="str">
        <f t="shared" si="165"/>
        <v/>
      </c>
      <c r="EK100" s="248" t="str">
        <f t="shared" si="166"/>
        <v/>
      </c>
      <c r="EL100" s="248" t="str">
        <f t="shared" si="167"/>
        <v/>
      </c>
      <c r="EM100" s="248" t="str">
        <f t="shared" si="168"/>
        <v/>
      </c>
      <c r="EN100" s="248" t="str">
        <f t="shared" si="199"/>
        <v/>
      </c>
      <c r="EO100" s="248" t="str">
        <f t="shared" si="169"/>
        <v/>
      </c>
      <c r="EP100" s="189"/>
      <c r="EQ100" s="248" t="str">
        <f t="shared" si="200"/>
        <v/>
      </c>
      <c r="ER100" s="248" t="str">
        <f t="shared" si="201"/>
        <v/>
      </c>
      <c r="ES100" s="248" t="str">
        <f t="shared" si="202"/>
        <v/>
      </c>
      <c r="ET100" s="248" t="str">
        <f t="shared" si="203"/>
        <v/>
      </c>
      <c r="EU100" s="248" t="str">
        <f t="shared" si="204"/>
        <v/>
      </c>
      <c r="EV100" s="248" t="str">
        <f t="shared" si="204"/>
        <v/>
      </c>
      <c r="EW100" s="189"/>
      <c r="EX100" s="248" t="str">
        <f t="shared" si="205"/>
        <v/>
      </c>
      <c r="EY100" s="248" t="str">
        <f t="shared" si="206"/>
        <v/>
      </c>
      <c r="EZ100" s="248" t="str">
        <f t="shared" si="207"/>
        <v/>
      </c>
      <c r="FA100" s="248" t="str">
        <f t="shared" si="208"/>
        <v/>
      </c>
      <c r="FB100" s="248" t="str">
        <f t="shared" si="113"/>
        <v/>
      </c>
      <c r="FC100" s="248" t="str">
        <f t="shared" si="113"/>
        <v/>
      </c>
      <c r="FD100" s="189"/>
      <c r="FE100" s="248" t="str">
        <f t="shared" si="209"/>
        <v/>
      </c>
      <c r="FF100" s="248" t="str">
        <f t="shared" si="210"/>
        <v/>
      </c>
      <c r="FG100" s="248" t="str">
        <f t="shared" si="211"/>
        <v/>
      </c>
      <c r="FH100" s="248" t="str">
        <f t="shared" si="212"/>
        <v/>
      </c>
      <c r="FI100" s="248" t="str">
        <f t="shared" si="114"/>
        <v/>
      </c>
      <c r="FJ100" s="248" t="str">
        <f t="shared" si="114"/>
        <v/>
      </c>
      <c r="FK100" s="189"/>
      <c r="FL100" s="370"/>
      <c r="FM100" s="371"/>
      <c r="FN100" s="371"/>
      <c r="FO100" s="611"/>
      <c r="FP100" s="896"/>
      <c r="FQ100" s="370"/>
      <c r="FR100" s="371"/>
      <c r="FS100" s="371"/>
      <c r="FT100" s="611"/>
      <c r="FU100" s="896"/>
      <c r="FV100" s="370"/>
      <c r="FW100" s="371"/>
      <c r="FX100" s="371"/>
      <c r="FY100" s="611"/>
      <c r="FZ100" s="896"/>
      <c r="GA100" s="613"/>
      <c r="GB100" s="189"/>
      <c r="GC100" s="227">
        <f t="shared" si="213"/>
        <v>0</v>
      </c>
      <c r="GD100" s="228">
        <f t="shared" si="214"/>
        <v>0</v>
      </c>
      <c r="GE100" s="229">
        <f t="shared" si="215"/>
        <v>0</v>
      </c>
      <c r="GF100" s="230">
        <f t="shared" si="215"/>
        <v>0</v>
      </c>
      <c r="GG100" s="231" t="str">
        <f t="shared" si="216"/>
        <v/>
      </c>
      <c r="GH100" s="232">
        <f t="shared" si="217"/>
        <v>0</v>
      </c>
      <c r="GI100" s="227">
        <f t="shared" si="218"/>
        <v>0</v>
      </c>
      <c r="GJ100" s="233">
        <f t="shared" si="219"/>
        <v>0</v>
      </c>
      <c r="GK100" s="233">
        <f t="shared" si="220"/>
        <v>0</v>
      </c>
      <c r="GL100" s="234"/>
      <c r="GM100" s="235">
        <f t="shared" si="221"/>
        <v>0</v>
      </c>
      <c r="GN100" s="235">
        <f t="shared" si="222"/>
        <v>0</v>
      </c>
      <c r="GO100" s="235" t="str">
        <f t="shared" si="223"/>
        <v/>
      </c>
      <c r="GP100" s="380"/>
      <c r="GQ100" s="235">
        <f t="shared" si="224"/>
        <v>0</v>
      </c>
      <c r="GR100" s="235">
        <f t="shared" si="225"/>
        <v>0</v>
      </c>
      <c r="GS100" s="235" t="str">
        <f t="shared" si="226"/>
        <v/>
      </c>
      <c r="GT100" s="236"/>
      <c r="GU100" s="237" t="str">
        <f t="shared" si="227"/>
        <v/>
      </c>
      <c r="GV100" s="237" t="str">
        <f t="shared" si="228"/>
        <v/>
      </c>
      <c r="GW100" s="238" t="str">
        <f t="shared" si="229"/>
        <v/>
      </c>
      <c r="GX100" s="238" t="str">
        <f t="shared" si="230"/>
        <v/>
      </c>
      <c r="GY100" s="239"/>
      <c r="GZ100" s="240" t="str">
        <f t="shared" si="231"/>
        <v/>
      </c>
      <c r="HA100" s="235" t="str">
        <f t="shared" si="232"/>
        <v/>
      </c>
      <c r="HB100" s="235" t="str">
        <f t="shared" si="233"/>
        <v/>
      </c>
      <c r="HC100" s="235" t="str">
        <f t="shared" si="234"/>
        <v/>
      </c>
      <c r="HD100" s="235" t="str">
        <f t="shared" si="235"/>
        <v/>
      </c>
      <c r="HE100" s="235" t="str">
        <f t="shared" si="236"/>
        <v/>
      </c>
      <c r="HF100" s="188"/>
      <c r="HG100" s="235" t="str">
        <f t="shared" si="237"/>
        <v/>
      </c>
      <c r="HH100" s="235">
        <f t="shared" si="238"/>
        <v>0</v>
      </c>
      <c r="HI100" s="235">
        <f t="shared" si="238"/>
        <v>0</v>
      </c>
      <c r="HJ100" s="235">
        <f t="shared" si="238"/>
        <v>0</v>
      </c>
      <c r="HK100" s="188"/>
      <c r="HL100" s="235" t="str">
        <f t="shared" si="239"/>
        <v/>
      </c>
      <c r="HM100" s="235">
        <f t="shared" si="240"/>
        <v>0</v>
      </c>
      <c r="HN100" s="235">
        <f t="shared" si="240"/>
        <v>0</v>
      </c>
      <c r="HO100" s="235">
        <f t="shared" si="240"/>
        <v>0</v>
      </c>
      <c r="HP100" s="188"/>
      <c r="HQ100" s="235" t="str">
        <f t="shared" si="241"/>
        <v/>
      </c>
      <c r="HR100" s="235">
        <f t="shared" si="242"/>
        <v>0</v>
      </c>
      <c r="HS100" s="235">
        <f t="shared" si="242"/>
        <v>0</v>
      </c>
      <c r="HT100" s="235">
        <f t="shared" si="242"/>
        <v>0</v>
      </c>
      <c r="HU100" s="162"/>
      <c r="HV100" s="1622"/>
      <c r="HW100" s="1619"/>
      <c r="HX100" s="1619"/>
      <c r="HY100" s="1619"/>
      <c r="HZ100" s="1619"/>
      <c r="IA100" s="1619"/>
      <c r="IB100" s="1619"/>
      <c r="IC100" s="1623"/>
      <c r="ID100" s="162"/>
    </row>
    <row r="101" spans="1:238" ht="21.75" customHeight="1" x14ac:dyDescent="0.25">
      <c r="A101" s="377" t="str">
        <f t="shared" si="170"/>
        <v/>
      </c>
      <c r="B101" s="188">
        <v>75</v>
      </c>
      <c r="C101" s="167"/>
      <c r="D101" s="606" t="str">
        <f t="shared" si="244"/>
        <v/>
      </c>
      <c r="E101" s="606" t="str">
        <f t="shared" si="243"/>
        <v/>
      </c>
      <c r="F101" s="373"/>
      <c r="G101" s="373"/>
      <c r="H101" s="224" t="str">
        <f t="shared" si="171"/>
        <v/>
      </c>
      <c r="I101" s="930"/>
      <c r="J101" s="930"/>
      <c r="K101" s="373"/>
      <c r="L101" s="370"/>
      <c r="M101" s="371"/>
      <c r="N101" s="371"/>
      <c r="O101" s="371"/>
      <c r="P101" s="372"/>
      <c r="Q101" s="609"/>
      <c r="R101" s="609"/>
      <c r="S101" s="610"/>
      <c r="T101" s="371"/>
      <c r="U101" s="371"/>
      <c r="V101" s="188"/>
      <c r="W101" s="370"/>
      <c r="X101" s="371"/>
      <c r="Y101" s="371"/>
      <c r="Z101" s="611"/>
      <c r="AA101" s="896"/>
      <c r="AB101" s="370"/>
      <c r="AC101" s="371"/>
      <c r="AD101" s="371"/>
      <c r="AE101" s="371"/>
      <c r="AF101" s="896"/>
      <c r="AG101" s="370"/>
      <c r="AH101" s="371"/>
      <c r="AI101" s="371"/>
      <c r="AJ101" s="371"/>
      <c r="AK101" s="896"/>
      <c r="AL101" s="370"/>
      <c r="AM101" s="371"/>
      <c r="AN101" s="371"/>
      <c r="AO101" s="372"/>
      <c r="AP101" s="370"/>
      <c r="AQ101" s="371"/>
      <c r="AR101" s="371"/>
      <c r="AS101" s="371"/>
      <c r="AT101" s="613"/>
      <c r="AU101" s="188"/>
      <c r="AV101" s="256">
        <f t="shared" si="140"/>
        <v>0</v>
      </c>
      <c r="AW101" s="257">
        <f t="shared" si="141"/>
        <v>0</v>
      </c>
      <c r="AX101" s="258">
        <f t="shared" si="142"/>
        <v>0</v>
      </c>
      <c r="AY101" s="259">
        <f t="shared" si="143"/>
        <v>0</v>
      </c>
      <c r="AZ101" s="231" t="str">
        <f t="shared" si="172"/>
        <v/>
      </c>
      <c r="BA101" s="232">
        <f t="shared" si="173"/>
        <v>0</v>
      </c>
      <c r="BB101" s="249">
        <f t="shared" si="144"/>
        <v>0</v>
      </c>
      <c r="BC101" s="231">
        <f t="shared" si="174"/>
        <v>0</v>
      </c>
      <c r="BD101" s="231">
        <f t="shared" si="175"/>
        <v>0</v>
      </c>
      <c r="BE101" s="260"/>
      <c r="BF101" s="235">
        <f t="shared" si="176"/>
        <v>0</v>
      </c>
      <c r="BG101" s="235">
        <f t="shared" si="177"/>
        <v>0</v>
      </c>
      <c r="BH101" s="235">
        <f t="shared" si="178"/>
        <v>0</v>
      </c>
      <c r="BI101" s="380"/>
      <c r="BJ101" s="235">
        <f t="shared" si="145"/>
        <v>0</v>
      </c>
      <c r="BK101" s="235">
        <f t="shared" si="179"/>
        <v>0</v>
      </c>
      <c r="BL101" s="235" t="str">
        <f t="shared" si="180"/>
        <v/>
      </c>
      <c r="BM101" s="236"/>
      <c r="BN101" s="237" t="str">
        <f t="shared" si="146"/>
        <v/>
      </c>
      <c r="BO101" s="237" t="str">
        <f t="shared" si="147"/>
        <v/>
      </c>
      <c r="BP101" s="238" t="str">
        <f t="shared" si="148"/>
        <v/>
      </c>
      <c r="BQ101" s="238" t="str">
        <f t="shared" si="149"/>
        <v/>
      </c>
      <c r="BR101" s="254"/>
      <c r="BS101" s="252" t="str">
        <f t="shared" si="150"/>
        <v/>
      </c>
      <c r="BT101" s="244" t="str">
        <f t="shared" si="151"/>
        <v/>
      </c>
      <c r="BU101" s="244" t="str">
        <f t="shared" si="152"/>
        <v/>
      </c>
      <c r="BV101" s="244" t="str">
        <f t="shared" si="153"/>
        <v/>
      </c>
      <c r="BW101" s="244" t="str">
        <f t="shared" si="154"/>
        <v/>
      </c>
      <c r="BX101" s="244" t="str">
        <f t="shared" si="155"/>
        <v/>
      </c>
      <c r="BY101" s="244" t="str">
        <f t="shared" si="156"/>
        <v/>
      </c>
      <c r="BZ101" s="244" t="str">
        <f t="shared" si="157"/>
        <v/>
      </c>
      <c r="CA101" s="244" t="str">
        <f t="shared" si="158"/>
        <v/>
      </c>
      <c r="CB101" s="253" t="str">
        <f t="shared" si="159"/>
        <v/>
      </c>
      <c r="CC101" s="188"/>
      <c r="CD101" s="244" t="str">
        <f t="shared" si="160"/>
        <v/>
      </c>
      <c r="CE101" s="235">
        <f t="shared" si="181"/>
        <v>0</v>
      </c>
      <c r="CF101" s="235">
        <f t="shared" si="181"/>
        <v>0</v>
      </c>
      <c r="CG101" s="235">
        <f t="shared" si="181"/>
        <v>0</v>
      </c>
      <c r="CH101" s="188"/>
      <c r="CI101" s="244" t="str">
        <f t="shared" si="161"/>
        <v/>
      </c>
      <c r="CJ101" s="235">
        <f t="shared" si="182"/>
        <v>0</v>
      </c>
      <c r="CK101" s="235">
        <f t="shared" si="182"/>
        <v>0</v>
      </c>
      <c r="CL101" s="235">
        <f t="shared" si="182"/>
        <v>0</v>
      </c>
      <c r="CM101" s="188"/>
      <c r="CN101" s="244" t="str">
        <f t="shared" si="162"/>
        <v/>
      </c>
      <c r="CO101" s="235">
        <f t="shared" si="183"/>
        <v>0</v>
      </c>
      <c r="CP101" s="235">
        <f t="shared" si="183"/>
        <v>0</v>
      </c>
      <c r="CQ101" s="235">
        <f t="shared" si="183"/>
        <v>0</v>
      </c>
      <c r="CR101" s="188"/>
      <c r="CS101" s="244" t="str">
        <f t="shared" si="163"/>
        <v/>
      </c>
      <c r="CT101" s="235">
        <f t="shared" si="184"/>
        <v>0</v>
      </c>
      <c r="CU101" s="235">
        <f t="shared" si="184"/>
        <v>0</v>
      </c>
      <c r="CV101" s="235">
        <f t="shared" si="184"/>
        <v>0</v>
      </c>
      <c r="CW101" s="188"/>
      <c r="CX101" s="244" t="str">
        <f t="shared" si="164"/>
        <v/>
      </c>
      <c r="CY101" s="235">
        <f t="shared" si="185"/>
        <v>0</v>
      </c>
      <c r="CZ101" s="235">
        <f t="shared" si="185"/>
        <v>0</v>
      </c>
      <c r="DA101" s="235">
        <f t="shared" si="185"/>
        <v>0</v>
      </c>
      <c r="DB101" s="188"/>
      <c r="DC101" s="370"/>
      <c r="DD101" s="1086"/>
      <c r="DE101" s="372"/>
      <c r="DF101" s="370"/>
      <c r="DG101" s="1086"/>
      <c r="DH101" s="372"/>
      <c r="DI101" s="370"/>
      <c r="DJ101" s="1086"/>
      <c r="DK101" s="372"/>
      <c r="DL101" s="370"/>
      <c r="DM101" s="1086"/>
      <c r="DN101" s="372"/>
      <c r="DO101" s="370"/>
      <c r="DP101" s="370"/>
      <c r="DQ101" s="243">
        <f t="shared" si="186"/>
        <v>0</v>
      </c>
      <c r="DR101" s="244">
        <f t="shared" si="187"/>
        <v>0</v>
      </c>
      <c r="DS101" s="235">
        <f t="shared" si="188"/>
        <v>0</v>
      </c>
      <c r="DT101" s="244" t="str">
        <f t="shared" si="189"/>
        <v/>
      </c>
      <c r="DU101" s="42" t="str">
        <f t="shared" si="190"/>
        <v/>
      </c>
      <c r="DV101" s="42" t="str">
        <f t="shared" si="191"/>
        <v/>
      </c>
      <c r="DW101" s="42" t="str">
        <f t="shared" si="192"/>
        <v/>
      </c>
      <c r="DX101" s="162"/>
      <c r="DY101" s="42" t="str">
        <f t="shared" si="193"/>
        <v/>
      </c>
      <c r="DZ101" s="42" t="str">
        <f t="shared" si="194"/>
        <v/>
      </c>
      <c r="EA101" s="42" t="str">
        <f t="shared" si="195"/>
        <v/>
      </c>
      <c r="EB101" s="162"/>
      <c r="EC101" s="930"/>
      <c r="ED101" s="188"/>
      <c r="EE101" s="245">
        <f t="shared" si="196"/>
        <v>0</v>
      </c>
      <c r="EF101" s="189"/>
      <c r="EG101" s="245">
        <f t="shared" si="197"/>
        <v>0</v>
      </c>
      <c r="EH101" s="189"/>
      <c r="EI101" s="246" t="str">
        <f t="shared" si="198"/>
        <v/>
      </c>
      <c r="EJ101" s="247" t="str">
        <f t="shared" si="165"/>
        <v/>
      </c>
      <c r="EK101" s="248" t="str">
        <f t="shared" si="166"/>
        <v/>
      </c>
      <c r="EL101" s="248" t="str">
        <f t="shared" si="167"/>
        <v/>
      </c>
      <c r="EM101" s="248" t="str">
        <f t="shared" si="168"/>
        <v/>
      </c>
      <c r="EN101" s="248" t="str">
        <f t="shared" si="199"/>
        <v/>
      </c>
      <c r="EO101" s="248" t="str">
        <f t="shared" si="169"/>
        <v/>
      </c>
      <c r="EP101" s="189"/>
      <c r="EQ101" s="248" t="str">
        <f t="shared" si="200"/>
        <v/>
      </c>
      <c r="ER101" s="248" t="str">
        <f t="shared" si="201"/>
        <v/>
      </c>
      <c r="ES101" s="248" t="str">
        <f t="shared" si="202"/>
        <v/>
      </c>
      <c r="ET101" s="248" t="str">
        <f t="shared" si="203"/>
        <v/>
      </c>
      <c r="EU101" s="248" t="str">
        <f t="shared" si="204"/>
        <v/>
      </c>
      <c r="EV101" s="248" t="str">
        <f t="shared" si="204"/>
        <v/>
      </c>
      <c r="EW101" s="189"/>
      <c r="EX101" s="248" t="str">
        <f t="shared" si="205"/>
        <v/>
      </c>
      <c r="EY101" s="248" t="str">
        <f t="shared" si="206"/>
        <v/>
      </c>
      <c r="EZ101" s="248" t="str">
        <f t="shared" si="207"/>
        <v/>
      </c>
      <c r="FA101" s="248" t="str">
        <f t="shared" si="208"/>
        <v/>
      </c>
      <c r="FB101" s="248" t="str">
        <f t="shared" si="113"/>
        <v/>
      </c>
      <c r="FC101" s="248" t="str">
        <f t="shared" si="113"/>
        <v/>
      </c>
      <c r="FD101" s="189"/>
      <c r="FE101" s="248" t="str">
        <f t="shared" si="209"/>
        <v/>
      </c>
      <c r="FF101" s="248" t="str">
        <f t="shared" si="210"/>
        <v/>
      </c>
      <c r="FG101" s="248" t="str">
        <f t="shared" si="211"/>
        <v/>
      </c>
      <c r="FH101" s="248" t="str">
        <f t="shared" si="212"/>
        <v/>
      </c>
      <c r="FI101" s="248" t="str">
        <f t="shared" si="114"/>
        <v/>
      </c>
      <c r="FJ101" s="248" t="str">
        <f t="shared" si="114"/>
        <v/>
      </c>
      <c r="FK101" s="189"/>
      <c r="FL101" s="370"/>
      <c r="FM101" s="371"/>
      <c r="FN101" s="371"/>
      <c r="FO101" s="611"/>
      <c r="FP101" s="896"/>
      <c r="FQ101" s="370"/>
      <c r="FR101" s="371"/>
      <c r="FS101" s="371"/>
      <c r="FT101" s="611"/>
      <c r="FU101" s="896"/>
      <c r="FV101" s="370"/>
      <c r="FW101" s="371"/>
      <c r="FX101" s="371"/>
      <c r="FY101" s="611"/>
      <c r="FZ101" s="896"/>
      <c r="GA101" s="613"/>
      <c r="GB101" s="189"/>
      <c r="GC101" s="227">
        <f t="shared" si="213"/>
        <v>0</v>
      </c>
      <c r="GD101" s="228">
        <f t="shared" si="214"/>
        <v>0</v>
      </c>
      <c r="GE101" s="229">
        <f t="shared" si="215"/>
        <v>0</v>
      </c>
      <c r="GF101" s="230">
        <f t="shared" si="215"/>
        <v>0</v>
      </c>
      <c r="GG101" s="231" t="str">
        <f t="shared" si="216"/>
        <v/>
      </c>
      <c r="GH101" s="232">
        <f t="shared" si="217"/>
        <v>0</v>
      </c>
      <c r="GI101" s="227">
        <f t="shared" si="218"/>
        <v>0</v>
      </c>
      <c r="GJ101" s="233">
        <f t="shared" si="219"/>
        <v>0</v>
      </c>
      <c r="GK101" s="233">
        <f t="shared" si="220"/>
        <v>0</v>
      </c>
      <c r="GL101" s="234"/>
      <c r="GM101" s="235">
        <f t="shared" si="221"/>
        <v>0</v>
      </c>
      <c r="GN101" s="235">
        <f t="shared" si="222"/>
        <v>0</v>
      </c>
      <c r="GO101" s="235" t="str">
        <f t="shared" si="223"/>
        <v/>
      </c>
      <c r="GP101" s="380"/>
      <c r="GQ101" s="235">
        <f t="shared" si="224"/>
        <v>0</v>
      </c>
      <c r="GR101" s="235">
        <f t="shared" si="225"/>
        <v>0</v>
      </c>
      <c r="GS101" s="235" t="str">
        <f t="shared" si="226"/>
        <v/>
      </c>
      <c r="GT101" s="236"/>
      <c r="GU101" s="237" t="str">
        <f t="shared" si="227"/>
        <v/>
      </c>
      <c r="GV101" s="237" t="str">
        <f t="shared" si="228"/>
        <v/>
      </c>
      <c r="GW101" s="238" t="str">
        <f t="shared" si="229"/>
        <v/>
      </c>
      <c r="GX101" s="238" t="str">
        <f t="shared" si="230"/>
        <v/>
      </c>
      <c r="GY101" s="239"/>
      <c r="GZ101" s="240" t="str">
        <f t="shared" si="231"/>
        <v/>
      </c>
      <c r="HA101" s="235" t="str">
        <f t="shared" si="232"/>
        <v/>
      </c>
      <c r="HB101" s="235" t="str">
        <f t="shared" si="233"/>
        <v/>
      </c>
      <c r="HC101" s="235" t="str">
        <f t="shared" si="234"/>
        <v/>
      </c>
      <c r="HD101" s="235" t="str">
        <f t="shared" si="235"/>
        <v/>
      </c>
      <c r="HE101" s="235" t="str">
        <f t="shared" si="236"/>
        <v/>
      </c>
      <c r="HF101" s="188"/>
      <c r="HG101" s="235" t="str">
        <f t="shared" si="237"/>
        <v/>
      </c>
      <c r="HH101" s="235">
        <f t="shared" si="238"/>
        <v>0</v>
      </c>
      <c r="HI101" s="235">
        <f t="shared" si="238"/>
        <v>0</v>
      </c>
      <c r="HJ101" s="235">
        <f t="shared" si="238"/>
        <v>0</v>
      </c>
      <c r="HK101" s="188"/>
      <c r="HL101" s="235" t="str">
        <f t="shared" si="239"/>
        <v/>
      </c>
      <c r="HM101" s="235">
        <f t="shared" si="240"/>
        <v>0</v>
      </c>
      <c r="HN101" s="235">
        <f t="shared" si="240"/>
        <v>0</v>
      </c>
      <c r="HO101" s="235">
        <f t="shared" si="240"/>
        <v>0</v>
      </c>
      <c r="HP101" s="188"/>
      <c r="HQ101" s="235" t="str">
        <f t="shared" si="241"/>
        <v/>
      </c>
      <c r="HR101" s="235">
        <f t="shared" si="242"/>
        <v>0</v>
      </c>
      <c r="HS101" s="235">
        <f t="shared" si="242"/>
        <v>0</v>
      </c>
      <c r="HT101" s="235">
        <f t="shared" si="242"/>
        <v>0</v>
      </c>
      <c r="HU101" s="162"/>
      <c r="HV101" s="1622"/>
      <c r="HW101" s="1619"/>
      <c r="HX101" s="1619"/>
      <c r="HY101" s="1619"/>
      <c r="HZ101" s="1619"/>
      <c r="IA101" s="1619"/>
      <c r="IB101" s="1619"/>
      <c r="IC101" s="1623"/>
      <c r="ID101" s="162"/>
    </row>
    <row r="102" spans="1:238" ht="21.75" customHeight="1" x14ac:dyDescent="0.25">
      <c r="A102" s="377" t="str">
        <f t="shared" si="170"/>
        <v/>
      </c>
      <c r="B102" s="188">
        <v>76</v>
      </c>
      <c r="C102" s="167"/>
      <c r="D102" s="606" t="str">
        <f t="shared" si="244"/>
        <v/>
      </c>
      <c r="E102" s="606" t="str">
        <f t="shared" si="243"/>
        <v/>
      </c>
      <c r="F102" s="373"/>
      <c r="G102" s="373"/>
      <c r="H102" s="224" t="str">
        <f t="shared" si="171"/>
        <v/>
      </c>
      <c r="I102" s="930"/>
      <c r="J102" s="930"/>
      <c r="K102" s="373"/>
      <c r="L102" s="370"/>
      <c r="M102" s="371"/>
      <c r="N102" s="371"/>
      <c r="O102" s="371"/>
      <c r="P102" s="372"/>
      <c r="Q102" s="609"/>
      <c r="R102" s="609"/>
      <c r="S102" s="610"/>
      <c r="T102" s="371"/>
      <c r="U102" s="371"/>
      <c r="V102" s="188"/>
      <c r="W102" s="370"/>
      <c r="X102" s="371"/>
      <c r="Y102" s="371"/>
      <c r="Z102" s="611"/>
      <c r="AA102" s="896"/>
      <c r="AB102" s="370"/>
      <c r="AC102" s="371"/>
      <c r="AD102" s="371"/>
      <c r="AE102" s="371"/>
      <c r="AF102" s="896"/>
      <c r="AG102" s="370"/>
      <c r="AH102" s="371"/>
      <c r="AI102" s="371"/>
      <c r="AJ102" s="371"/>
      <c r="AK102" s="896"/>
      <c r="AL102" s="370"/>
      <c r="AM102" s="371"/>
      <c r="AN102" s="371"/>
      <c r="AO102" s="372"/>
      <c r="AP102" s="370"/>
      <c r="AQ102" s="371"/>
      <c r="AR102" s="371"/>
      <c r="AS102" s="371"/>
      <c r="AT102" s="613"/>
      <c r="AU102" s="188"/>
      <c r="AV102" s="256">
        <f t="shared" si="140"/>
        <v>0</v>
      </c>
      <c r="AW102" s="257">
        <f t="shared" si="141"/>
        <v>0</v>
      </c>
      <c r="AX102" s="258">
        <f t="shared" si="142"/>
        <v>0</v>
      </c>
      <c r="AY102" s="259">
        <f t="shared" si="143"/>
        <v>0</v>
      </c>
      <c r="AZ102" s="231" t="str">
        <f t="shared" si="172"/>
        <v/>
      </c>
      <c r="BA102" s="232">
        <f t="shared" si="173"/>
        <v>0</v>
      </c>
      <c r="BB102" s="249">
        <f t="shared" si="144"/>
        <v>0</v>
      </c>
      <c r="BC102" s="231">
        <f t="shared" si="174"/>
        <v>0</v>
      </c>
      <c r="BD102" s="231">
        <f t="shared" si="175"/>
        <v>0</v>
      </c>
      <c r="BE102" s="260"/>
      <c r="BF102" s="235">
        <f t="shared" si="176"/>
        <v>0</v>
      </c>
      <c r="BG102" s="235">
        <f t="shared" si="177"/>
        <v>0</v>
      </c>
      <c r="BH102" s="235">
        <f t="shared" si="178"/>
        <v>0</v>
      </c>
      <c r="BI102" s="380"/>
      <c r="BJ102" s="235">
        <f t="shared" si="145"/>
        <v>0</v>
      </c>
      <c r="BK102" s="235">
        <f t="shared" si="179"/>
        <v>0</v>
      </c>
      <c r="BL102" s="235" t="str">
        <f t="shared" si="180"/>
        <v/>
      </c>
      <c r="BM102" s="236"/>
      <c r="BN102" s="237" t="str">
        <f t="shared" si="146"/>
        <v/>
      </c>
      <c r="BO102" s="237" t="str">
        <f t="shared" si="147"/>
        <v/>
      </c>
      <c r="BP102" s="238" t="str">
        <f t="shared" si="148"/>
        <v/>
      </c>
      <c r="BQ102" s="238" t="str">
        <f t="shared" si="149"/>
        <v/>
      </c>
      <c r="BR102" s="254"/>
      <c r="BS102" s="252" t="str">
        <f t="shared" si="150"/>
        <v/>
      </c>
      <c r="BT102" s="244" t="str">
        <f t="shared" si="151"/>
        <v/>
      </c>
      <c r="BU102" s="244" t="str">
        <f t="shared" si="152"/>
        <v/>
      </c>
      <c r="BV102" s="244" t="str">
        <f t="shared" si="153"/>
        <v/>
      </c>
      <c r="BW102" s="244" t="str">
        <f t="shared" si="154"/>
        <v/>
      </c>
      <c r="BX102" s="244" t="str">
        <f t="shared" si="155"/>
        <v/>
      </c>
      <c r="BY102" s="244" t="str">
        <f t="shared" si="156"/>
        <v/>
      </c>
      <c r="BZ102" s="244" t="str">
        <f t="shared" si="157"/>
        <v/>
      </c>
      <c r="CA102" s="244" t="str">
        <f t="shared" si="158"/>
        <v/>
      </c>
      <c r="CB102" s="253" t="str">
        <f t="shared" si="159"/>
        <v/>
      </c>
      <c r="CC102" s="188"/>
      <c r="CD102" s="244" t="str">
        <f t="shared" si="160"/>
        <v/>
      </c>
      <c r="CE102" s="235">
        <f t="shared" si="181"/>
        <v>0</v>
      </c>
      <c r="CF102" s="235">
        <f t="shared" si="181"/>
        <v>0</v>
      </c>
      <c r="CG102" s="235">
        <f t="shared" si="181"/>
        <v>0</v>
      </c>
      <c r="CH102" s="188"/>
      <c r="CI102" s="244" t="str">
        <f t="shared" si="161"/>
        <v/>
      </c>
      <c r="CJ102" s="235">
        <f t="shared" si="182"/>
        <v>0</v>
      </c>
      <c r="CK102" s="235">
        <f t="shared" si="182"/>
        <v>0</v>
      </c>
      <c r="CL102" s="235">
        <f t="shared" si="182"/>
        <v>0</v>
      </c>
      <c r="CM102" s="188"/>
      <c r="CN102" s="244" t="str">
        <f t="shared" si="162"/>
        <v/>
      </c>
      <c r="CO102" s="235">
        <f t="shared" si="183"/>
        <v>0</v>
      </c>
      <c r="CP102" s="235">
        <f t="shared" si="183"/>
        <v>0</v>
      </c>
      <c r="CQ102" s="235">
        <f t="shared" si="183"/>
        <v>0</v>
      </c>
      <c r="CR102" s="188"/>
      <c r="CS102" s="244" t="str">
        <f t="shared" si="163"/>
        <v/>
      </c>
      <c r="CT102" s="235">
        <f t="shared" si="184"/>
        <v>0</v>
      </c>
      <c r="CU102" s="235">
        <f t="shared" si="184"/>
        <v>0</v>
      </c>
      <c r="CV102" s="235">
        <f t="shared" si="184"/>
        <v>0</v>
      </c>
      <c r="CW102" s="188"/>
      <c r="CX102" s="244" t="str">
        <f t="shared" si="164"/>
        <v/>
      </c>
      <c r="CY102" s="235">
        <f t="shared" si="185"/>
        <v>0</v>
      </c>
      <c r="CZ102" s="235">
        <f t="shared" si="185"/>
        <v>0</v>
      </c>
      <c r="DA102" s="235">
        <f t="shared" si="185"/>
        <v>0</v>
      </c>
      <c r="DB102" s="188"/>
      <c r="DC102" s="370"/>
      <c r="DD102" s="1086"/>
      <c r="DE102" s="372"/>
      <c r="DF102" s="370"/>
      <c r="DG102" s="1086"/>
      <c r="DH102" s="372"/>
      <c r="DI102" s="370"/>
      <c r="DJ102" s="1086"/>
      <c r="DK102" s="372"/>
      <c r="DL102" s="370"/>
      <c r="DM102" s="1086"/>
      <c r="DN102" s="372"/>
      <c r="DO102" s="370"/>
      <c r="DP102" s="370"/>
      <c r="DQ102" s="243">
        <f t="shared" si="186"/>
        <v>0</v>
      </c>
      <c r="DR102" s="244">
        <f t="shared" si="187"/>
        <v>0</v>
      </c>
      <c r="DS102" s="235">
        <f t="shared" si="188"/>
        <v>0</v>
      </c>
      <c r="DT102" s="244" t="str">
        <f t="shared" si="189"/>
        <v/>
      </c>
      <c r="DU102" s="42" t="str">
        <f t="shared" si="190"/>
        <v/>
      </c>
      <c r="DV102" s="42" t="str">
        <f t="shared" si="191"/>
        <v/>
      </c>
      <c r="DW102" s="42" t="str">
        <f t="shared" si="192"/>
        <v/>
      </c>
      <c r="DX102" s="162"/>
      <c r="DY102" s="42" t="str">
        <f t="shared" si="193"/>
        <v/>
      </c>
      <c r="DZ102" s="42" t="str">
        <f t="shared" si="194"/>
        <v/>
      </c>
      <c r="EA102" s="42" t="str">
        <f t="shared" si="195"/>
        <v/>
      </c>
      <c r="EB102" s="162"/>
      <c r="EC102" s="930"/>
      <c r="ED102" s="188"/>
      <c r="EE102" s="245">
        <f t="shared" si="196"/>
        <v>0</v>
      </c>
      <c r="EF102" s="189"/>
      <c r="EG102" s="245">
        <f t="shared" si="197"/>
        <v>0</v>
      </c>
      <c r="EH102" s="189"/>
      <c r="EI102" s="246" t="str">
        <f t="shared" si="198"/>
        <v/>
      </c>
      <c r="EJ102" s="247" t="str">
        <f t="shared" si="165"/>
        <v/>
      </c>
      <c r="EK102" s="248" t="str">
        <f t="shared" si="166"/>
        <v/>
      </c>
      <c r="EL102" s="248" t="str">
        <f t="shared" si="167"/>
        <v/>
      </c>
      <c r="EM102" s="248" t="str">
        <f t="shared" si="168"/>
        <v/>
      </c>
      <c r="EN102" s="248" t="str">
        <f t="shared" si="199"/>
        <v/>
      </c>
      <c r="EO102" s="248" t="str">
        <f t="shared" si="169"/>
        <v/>
      </c>
      <c r="EP102" s="189"/>
      <c r="EQ102" s="248" t="str">
        <f t="shared" si="200"/>
        <v/>
      </c>
      <c r="ER102" s="248" t="str">
        <f t="shared" si="201"/>
        <v/>
      </c>
      <c r="ES102" s="248" t="str">
        <f t="shared" si="202"/>
        <v/>
      </c>
      <c r="ET102" s="248" t="str">
        <f t="shared" si="203"/>
        <v/>
      </c>
      <c r="EU102" s="248" t="str">
        <f t="shared" si="204"/>
        <v/>
      </c>
      <c r="EV102" s="248" t="str">
        <f t="shared" si="204"/>
        <v/>
      </c>
      <c r="EW102" s="189"/>
      <c r="EX102" s="248" t="str">
        <f t="shared" si="205"/>
        <v/>
      </c>
      <c r="EY102" s="248" t="str">
        <f t="shared" si="206"/>
        <v/>
      </c>
      <c r="EZ102" s="248" t="str">
        <f t="shared" si="207"/>
        <v/>
      </c>
      <c r="FA102" s="248" t="str">
        <f t="shared" si="208"/>
        <v/>
      </c>
      <c r="FB102" s="248" t="str">
        <f t="shared" si="113"/>
        <v/>
      </c>
      <c r="FC102" s="248" t="str">
        <f t="shared" si="113"/>
        <v/>
      </c>
      <c r="FD102" s="189"/>
      <c r="FE102" s="248" t="str">
        <f t="shared" si="209"/>
        <v/>
      </c>
      <c r="FF102" s="248" t="str">
        <f t="shared" si="210"/>
        <v/>
      </c>
      <c r="FG102" s="248" t="str">
        <f t="shared" si="211"/>
        <v/>
      </c>
      <c r="FH102" s="248" t="str">
        <f t="shared" si="212"/>
        <v/>
      </c>
      <c r="FI102" s="248" t="str">
        <f t="shared" si="114"/>
        <v/>
      </c>
      <c r="FJ102" s="248" t="str">
        <f t="shared" si="114"/>
        <v/>
      </c>
      <c r="FK102" s="189"/>
      <c r="FL102" s="370"/>
      <c r="FM102" s="371"/>
      <c r="FN102" s="371"/>
      <c r="FO102" s="611"/>
      <c r="FP102" s="896"/>
      <c r="FQ102" s="370"/>
      <c r="FR102" s="371"/>
      <c r="FS102" s="371"/>
      <c r="FT102" s="611"/>
      <c r="FU102" s="896"/>
      <c r="FV102" s="370"/>
      <c r="FW102" s="371"/>
      <c r="FX102" s="371"/>
      <c r="FY102" s="611"/>
      <c r="FZ102" s="896"/>
      <c r="GA102" s="613"/>
      <c r="GB102" s="189"/>
      <c r="GC102" s="227">
        <f t="shared" si="213"/>
        <v>0</v>
      </c>
      <c r="GD102" s="228">
        <f t="shared" si="214"/>
        <v>0</v>
      </c>
      <c r="GE102" s="229">
        <f t="shared" si="215"/>
        <v>0</v>
      </c>
      <c r="GF102" s="230">
        <f t="shared" si="215"/>
        <v>0</v>
      </c>
      <c r="GG102" s="231" t="str">
        <f t="shared" si="216"/>
        <v/>
      </c>
      <c r="GH102" s="232">
        <f t="shared" si="217"/>
        <v>0</v>
      </c>
      <c r="GI102" s="227">
        <f t="shared" si="218"/>
        <v>0</v>
      </c>
      <c r="GJ102" s="233">
        <f t="shared" si="219"/>
        <v>0</v>
      </c>
      <c r="GK102" s="233">
        <f t="shared" si="220"/>
        <v>0</v>
      </c>
      <c r="GL102" s="234"/>
      <c r="GM102" s="235">
        <f t="shared" si="221"/>
        <v>0</v>
      </c>
      <c r="GN102" s="235">
        <f t="shared" si="222"/>
        <v>0</v>
      </c>
      <c r="GO102" s="235" t="str">
        <f t="shared" si="223"/>
        <v/>
      </c>
      <c r="GP102" s="380"/>
      <c r="GQ102" s="235">
        <f t="shared" si="224"/>
        <v>0</v>
      </c>
      <c r="GR102" s="235">
        <f t="shared" si="225"/>
        <v>0</v>
      </c>
      <c r="GS102" s="235" t="str">
        <f t="shared" si="226"/>
        <v/>
      </c>
      <c r="GT102" s="236"/>
      <c r="GU102" s="237" t="str">
        <f t="shared" si="227"/>
        <v/>
      </c>
      <c r="GV102" s="237" t="str">
        <f t="shared" si="228"/>
        <v/>
      </c>
      <c r="GW102" s="238" t="str">
        <f t="shared" si="229"/>
        <v/>
      </c>
      <c r="GX102" s="238" t="str">
        <f t="shared" si="230"/>
        <v/>
      </c>
      <c r="GY102" s="239"/>
      <c r="GZ102" s="240" t="str">
        <f t="shared" si="231"/>
        <v/>
      </c>
      <c r="HA102" s="235" t="str">
        <f t="shared" si="232"/>
        <v/>
      </c>
      <c r="HB102" s="235" t="str">
        <f t="shared" si="233"/>
        <v/>
      </c>
      <c r="HC102" s="235" t="str">
        <f t="shared" si="234"/>
        <v/>
      </c>
      <c r="HD102" s="235" t="str">
        <f t="shared" si="235"/>
        <v/>
      </c>
      <c r="HE102" s="235" t="str">
        <f t="shared" si="236"/>
        <v/>
      </c>
      <c r="HF102" s="188"/>
      <c r="HG102" s="235" t="str">
        <f t="shared" si="237"/>
        <v/>
      </c>
      <c r="HH102" s="235">
        <f t="shared" si="238"/>
        <v>0</v>
      </c>
      <c r="HI102" s="235">
        <f t="shared" si="238"/>
        <v>0</v>
      </c>
      <c r="HJ102" s="235">
        <f t="shared" si="238"/>
        <v>0</v>
      </c>
      <c r="HK102" s="188"/>
      <c r="HL102" s="235" t="str">
        <f t="shared" si="239"/>
        <v/>
      </c>
      <c r="HM102" s="235">
        <f t="shared" si="240"/>
        <v>0</v>
      </c>
      <c r="HN102" s="235">
        <f t="shared" si="240"/>
        <v>0</v>
      </c>
      <c r="HO102" s="235">
        <f t="shared" si="240"/>
        <v>0</v>
      </c>
      <c r="HP102" s="188"/>
      <c r="HQ102" s="235" t="str">
        <f t="shared" si="241"/>
        <v/>
      </c>
      <c r="HR102" s="235">
        <f t="shared" si="242"/>
        <v>0</v>
      </c>
      <c r="HS102" s="235">
        <f t="shared" si="242"/>
        <v>0</v>
      </c>
      <c r="HT102" s="235">
        <f t="shared" si="242"/>
        <v>0</v>
      </c>
      <c r="HU102" s="162"/>
      <c r="HV102" s="1622"/>
      <c r="HW102" s="1619"/>
      <c r="HX102" s="1619"/>
      <c r="HY102" s="1619"/>
      <c r="HZ102" s="1619"/>
      <c r="IA102" s="1619"/>
      <c r="IB102" s="1619"/>
      <c r="IC102" s="1623"/>
      <c r="ID102" s="162"/>
    </row>
    <row r="103" spans="1:238" ht="21.75" customHeight="1" x14ac:dyDescent="0.25">
      <c r="A103" s="377" t="str">
        <f t="shared" si="170"/>
        <v/>
      </c>
      <c r="B103" s="188">
        <v>77</v>
      </c>
      <c r="C103" s="167"/>
      <c r="D103" s="606" t="str">
        <f t="shared" si="244"/>
        <v/>
      </c>
      <c r="E103" s="606" t="str">
        <f t="shared" si="243"/>
        <v/>
      </c>
      <c r="F103" s="373"/>
      <c r="G103" s="373"/>
      <c r="H103" s="224" t="str">
        <f t="shared" si="171"/>
        <v/>
      </c>
      <c r="I103" s="930"/>
      <c r="J103" s="930"/>
      <c r="K103" s="373"/>
      <c r="L103" s="370"/>
      <c r="M103" s="371"/>
      <c r="N103" s="371"/>
      <c r="O103" s="371"/>
      <c r="P103" s="372"/>
      <c r="Q103" s="609"/>
      <c r="R103" s="609"/>
      <c r="S103" s="610"/>
      <c r="T103" s="371"/>
      <c r="U103" s="371"/>
      <c r="V103" s="188"/>
      <c r="W103" s="370"/>
      <c r="X103" s="371"/>
      <c r="Y103" s="371"/>
      <c r="Z103" s="611"/>
      <c r="AA103" s="896"/>
      <c r="AB103" s="370"/>
      <c r="AC103" s="371"/>
      <c r="AD103" s="371"/>
      <c r="AE103" s="371"/>
      <c r="AF103" s="896"/>
      <c r="AG103" s="370"/>
      <c r="AH103" s="371"/>
      <c r="AI103" s="371"/>
      <c r="AJ103" s="371"/>
      <c r="AK103" s="896"/>
      <c r="AL103" s="370"/>
      <c r="AM103" s="371"/>
      <c r="AN103" s="371"/>
      <c r="AO103" s="372"/>
      <c r="AP103" s="370"/>
      <c r="AQ103" s="371"/>
      <c r="AR103" s="371"/>
      <c r="AS103" s="371"/>
      <c r="AT103" s="613"/>
      <c r="AU103" s="188"/>
      <c r="AV103" s="256">
        <f t="shared" si="140"/>
        <v>0</v>
      </c>
      <c r="AW103" s="257">
        <f t="shared" si="141"/>
        <v>0</v>
      </c>
      <c r="AX103" s="258">
        <f t="shared" si="142"/>
        <v>0</v>
      </c>
      <c r="AY103" s="259">
        <f t="shared" si="143"/>
        <v>0</v>
      </c>
      <c r="AZ103" s="231" t="str">
        <f t="shared" si="172"/>
        <v/>
      </c>
      <c r="BA103" s="232">
        <f t="shared" si="173"/>
        <v>0</v>
      </c>
      <c r="BB103" s="249">
        <f t="shared" si="144"/>
        <v>0</v>
      </c>
      <c r="BC103" s="231">
        <f t="shared" si="174"/>
        <v>0</v>
      </c>
      <c r="BD103" s="231">
        <f t="shared" si="175"/>
        <v>0</v>
      </c>
      <c r="BE103" s="260"/>
      <c r="BF103" s="235">
        <f t="shared" si="176"/>
        <v>0</v>
      </c>
      <c r="BG103" s="235">
        <f t="shared" si="177"/>
        <v>0</v>
      </c>
      <c r="BH103" s="235">
        <f t="shared" si="178"/>
        <v>0</v>
      </c>
      <c r="BI103" s="380"/>
      <c r="BJ103" s="235">
        <f t="shared" si="145"/>
        <v>0</v>
      </c>
      <c r="BK103" s="235">
        <f t="shared" si="179"/>
        <v>0</v>
      </c>
      <c r="BL103" s="235" t="str">
        <f t="shared" si="180"/>
        <v/>
      </c>
      <c r="BM103" s="236"/>
      <c r="BN103" s="237" t="str">
        <f t="shared" si="146"/>
        <v/>
      </c>
      <c r="BO103" s="237" t="str">
        <f t="shared" si="147"/>
        <v/>
      </c>
      <c r="BP103" s="238" t="str">
        <f t="shared" si="148"/>
        <v/>
      </c>
      <c r="BQ103" s="238" t="str">
        <f t="shared" si="149"/>
        <v/>
      </c>
      <c r="BR103" s="254"/>
      <c r="BS103" s="252" t="str">
        <f t="shared" si="150"/>
        <v/>
      </c>
      <c r="BT103" s="244" t="str">
        <f t="shared" si="151"/>
        <v/>
      </c>
      <c r="BU103" s="244" t="str">
        <f t="shared" si="152"/>
        <v/>
      </c>
      <c r="BV103" s="244" t="str">
        <f t="shared" si="153"/>
        <v/>
      </c>
      <c r="BW103" s="244" t="str">
        <f t="shared" si="154"/>
        <v/>
      </c>
      <c r="BX103" s="244" t="str">
        <f t="shared" si="155"/>
        <v/>
      </c>
      <c r="BY103" s="244" t="str">
        <f t="shared" si="156"/>
        <v/>
      </c>
      <c r="BZ103" s="244" t="str">
        <f t="shared" si="157"/>
        <v/>
      </c>
      <c r="CA103" s="244" t="str">
        <f t="shared" si="158"/>
        <v/>
      </c>
      <c r="CB103" s="253" t="str">
        <f t="shared" si="159"/>
        <v/>
      </c>
      <c r="CC103" s="188"/>
      <c r="CD103" s="244" t="str">
        <f t="shared" si="160"/>
        <v/>
      </c>
      <c r="CE103" s="235">
        <f t="shared" si="181"/>
        <v>0</v>
      </c>
      <c r="CF103" s="235">
        <f t="shared" si="181"/>
        <v>0</v>
      </c>
      <c r="CG103" s="235">
        <f t="shared" si="181"/>
        <v>0</v>
      </c>
      <c r="CH103" s="188"/>
      <c r="CI103" s="244" t="str">
        <f t="shared" si="161"/>
        <v/>
      </c>
      <c r="CJ103" s="235">
        <f t="shared" si="182"/>
        <v>0</v>
      </c>
      <c r="CK103" s="235">
        <f t="shared" si="182"/>
        <v>0</v>
      </c>
      <c r="CL103" s="235">
        <f t="shared" si="182"/>
        <v>0</v>
      </c>
      <c r="CM103" s="188"/>
      <c r="CN103" s="244" t="str">
        <f t="shared" si="162"/>
        <v/>
      </c>
      <c r="CO103" s="235">
        <f t="shared" si="183"/>
        <v>0</v>
      </c>
      <c r="CP103" s="235">
        <f t="shared" si="183"/>
        <v>0</v>
      </c>
      <c r="CQ103" s="235">
        <f t="shared" si="183"/>
        <v>0</v>
      </c>
      <c r="CR103" s="188"/>
      <c r="CS103" s="244" t="str">
        <f t="shared" si="163"/>
        <v/>
      </c>
      <c r="CT103" s="235">
        <f t="shared" si="184"/>
        <v>0</v>
      </c>
      <c r="CU103" s="235">
        <f t="shared" si="184"/>
        <v>0</v>
      </c>
      <c r="CV103" s="235">
        <f t="shared" si="184"/>
        <v>0</v>
      </c>
      <c r="CW103" s="188"/>
      <c r="CX103" s="244" t="str">
        <f t="shared" si="164"/>
        <v/>
      </c>
      <c r="CY103" s="235">
        <f t="shared" si="185"/>
        <v>0</v>
      </c>
      <c r="CZ103" s="235">
        <f t="shared" si="185"/>
        <v>0</v>
      </c>
      <c r="DA103" s="235">
        <f t="shared" si="185"/>
        <v>0</v>
      </c>
      <c r="DB103" s="188"/>
      <c r="DC103" s="370"/>
      <c r="DD103" s="1086"/>
      <c r="DE103" s="372"/>
      <c r="DF103" s="370"/>
      <c r="DG103" s="1086"/>
      <c r="DH103" s="372"/>
      <c r="DI103" s="370"/>
      <c r="DJ103" s="1086"/>
      <c r="DK103" s="372"/>
      <c r="DL103" s="370"/>
      <c r="DM103" s="1086"/>
      <c r="DN103" s="372"/>
      <c r="DO103" s="370"/>
      <c r="DP103" s="370"/>
      <c r="DQ103" s="243">
        <f t="shared" si="186"/>
        <v>0</v>
      </c>
      <c r="DR103" s="244">
        <f t="shared" si="187"/>
        <v>0</v>
      </c>
      <c r="DS103" s="235">
        <f t="shared" si="188"/>
        <v>0</v>
      </c>
      <c r="DT103" s="244" t="str">
        <f t="shared" si="189"/>
        <v/>
      </c>
      <c r="DU103" s="42" t="str">
        <f t="shared" si="190"/>
        <v/>
      </c>
      <c r="DV103" s="42" t="str">
        <f t="shared" si="191"/>
        <v/>
      </c>
      <c r="DW103" s="42" t="str">
        <f t="shared" si="192"/>
        <v/>
      </c>
      <c r="DX103" s="162"/>
      <c r="DY103" s="42" t="str">
        <f t="shared" si="193"/>
        <v/>
      </c>
      <c r="DZ103" s="42" t="str">
        <f t="shared" si="194"/>
        <v/>
      </c>
      <c r="EA103" s="42" t="str">
        <f t="shared" si="195"/>
        <v/>
      </c>
      <c r="EB103" s="162"/>
      <c r="EC103" s="930"/>
      <c r="ED103" s="188"/>
      <c r="EE103" s="245">
        <f t="shared" si="196"/>
        <v>0</v>
      </c>
      <c r="EF103" s="189"/>
      <c r="EG103" s="245">
        <f t="shared" si="197"/>
        <v>0</v>
      </c>
      <c r="EH103" s="189"/>
      <c r="EI103" s="246" t="str">
        <f t="shared" si="198"/>
        <v/>
      </c>
      <c r="EJ103" s="247" t="str">
        <f t="shared" si="165"/>
        <v/>
      </c>
      <c r="EK103" s="248" t="str">
        <f t="shared" si="166"/>
        <v/>
      </c>
      <c r="EL103" s="248" t="str">
        <f t="shared" si="167"/>
        <v/>
      </c>
      <c r="EM103" s="248" t="str">
        <f t="shared" si="168"/>
        <v/>
      </c>
      <c r="EN103" s="248" t="str">
        <f t="shared" si="199"/>
        <v/>
      </c>
      <c r="EO103" s="248" t="str">
        <f t="shared" si="169"/>
        <v/>
      </c>
      <c r="EP103" s="189"/>
      <c r="EQ103" s="248" t="str">
        <f t="shared" si="200"/>
        <v/>
      </c>
      <c r="ER103" s="248" t="str">
        <f t="shared" si="201"/>
        <v/>
      </c>
      <c r="ES103" s="248" t="str">
        <f t="shared" si="202"/>
        <v/>
      </c>
      <c r="ET103" s="248" t="str">
        <f t="shared" si="203"/>
        <v/>
      </c>
      <c r="EU103" s="248" t="str">
        <f t="shared" si="204"/>
        <v/>
      </c>
      <c r="EV103" s="248" t="str">
        <f t="shared" si="204"/>
        <v/>
      </c>
      <c r="EW103" s="189"/>
      <c r="EX103" s="248" t="str">
        <f t="shared" si="205"/>
        <v/>
      </c>
      <c r="EY103" s="248" t="str">
        <f t="shared" si="206"/>
        <v/>
      </c>
      <c r="EZ103" s="248" t="str">
        <f t="shared" si="207"/>
        <v/>
      </c>
      <c r="FA103" s="248" t="str">
        <f t="shared" si="208"/>
        <v/>
      </c>
      <c r="FB103" s="248" t="str">
        <f t="shared" si="113"/>
        <v/>
      </c>
      <c r="FC103" s="248" t="str">
        <f t="shared" si="113"/>
        <v/>
      </c>
      <c r="FD103" s="189"/>
      <c r="FE103" s="248" t="str">
        <f t="shared" si="209"/>
        <v/>
      </c>
      <c r="FF103" s="248" t="str">
        <f t="shared" si="210"/>
        <v/>
      </c>
      <c r="FG103" s="248" t="str">
        <f t="shared" si="211"/>
        <v/>
      </c>
      <c r="FH103" s="248" t="str">
        <f t="shared" si="212"/>
        <v/>
      </c>
      <c r="FI103" s="248" t="str">
        <f t="shared" si="114"/>
        <v/>
      </c>
      <c r="FJ103" s="248" t="str">
        <f t="shared" si="114"/>
        <v/>
      </c>
      <c r="FK103" s="189"/>
      <c r="FL103" s="370"/>
      <c r="FM103" s="371"/>
      <c r="FN103" s="371"/>
      <c r="FO103" s="611"/>
      <c r="FP103" s="896"/>
      <c r="FQ103" s="370"/>
      <c r="FR103" s="371"/>
      <c r="FS103" s="371"/>
      <c r="FT103" s="611"/>
      <c r="FU103" s="896"/>
      <c r="FV103" s="370"/>
      <c r="FW103" s="371"/>
      <c r="FX103" s="371"/>
      <c r="FY103" s="611"/>
      <c r="FZ103" s="896"/>
      <c r="GA103" s="613"/>
      <c r="GB103" s="189"/>
      <c r="GC103" s="227">
        <f t="shared" si="213"/>
        <v>0</v>
      </c>
      <c r="GD103" s="228">
        <f t="shared" si="214"/>
        <v>0</v>
      </c>
      <c r="GE103" s="229">
        <f t="shared" si="215"/>
        <v>0</v>
      </c>
      <c r="GF103" s="230">
        <f t="shared" si="215"/>
        <v>0</v>
      </c>
      <c r="GG103" s="231" t="str">
        <f t="shared" si="216"/>
        <v/>
      </c>
      <c r="GH103" s="232">
        <f t="shared" si="217"/>
        <v>0</v>
      </c>
      <c r="GI103" s="227">
        <f t="shared" si="218"/>
        <v>0</v>
      </c>
      <c r="GJ103" s="233">
        <f t="shared" si="219"/>
        <v>0</v>
      </c>
      <c r="GK103" s="233">
        <f t="shared" si="220"/>
        <v>0</v>
      </c>
      <c r="GL103" s="234"/>
      <c r="GM103" s="235">
        <f t="shared" si="221"/>
        <v>0</v>
      </c>
      <c r="GN103" s="235">
        <f t="shared" si="222"/>
        <v>0</v>
      </c>
      <c r="GO103" s="235" t="str">
        <f t="shared" si="223"/>
        <v/>
      </c>
      <c r="GP103" s="380"/>
      <c r="GQ103" s="235">
        <f t="shared" si="224"/>
        <v>0</v>
      </c>
      <c r="GR103" s="235">
        <f t="shared" si="225"/>
        <v>0</v>
      </c>
      <c r="GS103" s="235" t="str">
        <f t="shared" si="226"/>
        <v/>
      </c>
      <c r="GT103" s="236"/>
      <c r="GU103" s="237" t="str">
        <f t="shared" si="227"/>
        <v/>
      </c>
      <c r="GV103" s="237" t="str">
        <f t="shared" si="228"/>
        <v/>
      </c>
      <c r="GW103" s="238" t="str">
        <f t="shared" si="229"/>
        <v/>
      </c>
      <c r="GX103" s="238" t="str">
        <f t="shared" si="230"/>
        <v/>
      </c>
      <c r="GY103" s="239"/>
      <c r="GZ103" s="240" t="str">
        <f t="shared" si="231"/>
        <v/>
      </c>
      <c r="HA103" s="235" t="str">
        <f t="shared" si="232"/>
        <v/>
      </c>
      <c r="HB103" s="235" t="str">
        <f t="shared" si="233"/>
        <v/>
      </c>
      <c r="HC103" s="235" t="str">
        <f t="shared" si="234"/>
        <v/>
      </c>
      <c r="HD103" s="235" t="str">
        <f t="shared" si="235"/>
        <v/>
      </c>
      <c r="HE103" s="235" t="str">
        <f t="shared" si="236"/>
        <v/>
      </c>
      <c r="HF103" s="188"/>
      <c r="HG103" s="235" t="str">
        <f t="shared" si="237"/>
        <v/>
      </c>
      <c r="HH103" s="235">
        <f t="shared" si="238"/>
        <v>0</v>
      </c>
      <c r="HI103" s="235">
        <f t="shared" si="238"/>
        <v>0</v>
      </c>
      <c r="HJ103" s="235">
        <f t="shared" si="238"/>
        <v>0</v>
      </c>
      <c r="HK103" s="188"/>
      <c r="HL103" s="235" t="str">
        <f t="shared" si="239"/>
        <v/>
      </c>
      <c r="HM103" s="235">
        <f t="shared" si="240"/>
        <v>0</v>
      </c>
      <c r="HN103" s="235">
        <f t="shared" si="240"/>
        <v>0</v>
      </c>
      <c r="HO103" s="235">
        <f t="shared" si="240"/>
        <v>0</v>
      </c>
      <c r="HP103" s="188"/>
      <c r="HQ103" s="235" t="str">
        <f t="shared" si="241"/>
        <v/>
      </c>
      <c r="HR103" s="235">
        <f t="shared" si="242"/>
        <v>0</v>
      </c>
      <c r="HS103" s="235">
        <f t="shared" si="242"/>
        <v>0</v>
      </c>
      <c r="HT103" s="235">
        <f t="shared" si="242"/>
        <v>0</v>
      </c>
      <c r="HU103" s="162"/>
      <c r="HV103" s="1622"/>
      <c r="HW103" s="1619"/>
      <c r="HX103" s="1619"/>
      <c r="HY103" s="1619"/>
      <c r="HZ103" s="1619"/>
      <c r="IA103" s="1619"/>
      <c r="IB103" s="1619"/>
      <c r="IC103" s="1623"/>
      <c r="ID103" s="162"/>
    </row>
    <row r="104" spans="1:238" ht="21.75" customHeight="1" x14ac:dyDescent="0.25">
      <c r="A104" s="377" t="str">
        <f t="shared" si="170"/>
        <v/>
      </c>
      <c r="B104" s="188">
        <v>78</v>
      </c>
      <c r="C104" s="167"/>
      <c r="D104" s="606" t="str">
        <f t="shared" si="244"/>
        <v/>
      </c>
      <c r="E104" s="606" t="str">
        <f t="shared" si="243"/>
        <v/>
      </c>
      <c r="F104" s="373"/>
      <c r="G104" s="373"/>
      <c r="H104" s="224" t="str">
        <f t="shared" si="171"/>
        <v/>
      </c>
      <c r="I104" s="930"/>
      <c r="J104" s="930"/>
      <c r="K104" s="373"/>
      <c r="L104" s="370"/>
      <c r="M104" s="371"/>
      <c r="N104" s="371"/>
      <c r="O104" s="371"/>
      <c r="P104" s="372"/>
      <c r="Q104" s="609"/>
      <c r="R104" s="609"/>
      <c r="S104" s="610"/>
      <c r="T104" s="371"/>
      <c r="U104" s="371"/>
      <c r="V104" s="188"/>
      <c r="W104" s="370"/>
      <c r="X104" s="371"/>
      <c r="Y104" s="371"/>
      <c r="Z104" s="611"/>
      <c r="AA104" s="896"/>
      <c r="AB104" s="370"/>
      <c r="AC104" s="371"/>
      <c r="AD104" s="371"/>
      <c r="AE104" s="371"/>
      <c r="AF104" s="896"/>
      <c r="AG104" s="370"/>
      <c r="AH104" s="371"/>
      <c r="AI104" s="371"/>
      <c r="AJ104" s="371"/>
      <c r="AK104" s="896"/>
      <c r="AL104" s="370"/>
      <c r="AM104" s="371"/>
      <c r="AN104" s="371"/>
      <c r="AO104" s="372"/>
      <c r="AP104" s="370"/>
      <c r="AQ104" s="371"/>
      <c r="AR104" s="371"/>
      <c r="AS104" s="371"/>
      <c r="AT104" s="613"/>
      <c r="AU104" s="188"/>
      <c r="AV104" s="256">
        <f t="shared" si="140"/>
        <v>0</v>
      </c>
      <c r="AW104" s="257">
        <f t="shared" si="141"/>
        <v>0</v>
      </c>
      <c r="AX104" s="258">
        <f t="shared" si="142"/>
        <v>0</v>
      </c>
      <c r="AY104" s="259">
        <f t="shared" si="143"/>
        <v>0</v>
      </c>
      <c r="AZ104" s="231" t="str">
        <f t="shared" si="172"/>
        <v/>
      </c>
      <c r="BA104" s="232">
        <f t="shared" si="173"/>
        <v>0</v>
      </c>
      <c r="BB104" s="249">
        <f t="shared" si="144"/>
        <v>0</v>
      </c>
      <c r="BC104" s="231">
        <f t="shared" si="174"/>
        <v>0</v>
      </c>
      <c r="BD104" s="231">
        <f t="shared" si="175"/>
        <v>0</v>
      </c>
      <c r="BE104" s="260"/>
      <c r="BF104" s="235">
        <f t="shared" si="176"/>
        <v>0</v>
      </c>
      <c r="BG104" s="235">
        <f t="shared" si="177"/>
        <v>0</v>
      </c>
      <c r="BH104" s="235">
        <f t="shared" si="178"/>
        <v>0</v>
      </c>
      <c r="BI104" s="380"/>
      <c r="BJ104" s="235">
        <f t="shared" si="145"/>
        <v>0</v>
      </c>
      <c r="BK104" s="235">
        <f t="shared" si="179"/>
        <v>0</v>
      </c>
      <c r="BL104" s="235" t="str">
        <f t="shared" si="180"/>
        <v/>
      </c>
      <c r="BM104" s="236"/>
      <c r="BN104" s="237" t="str">
        <f t="shared" si="146"/>
        <v/>
      </c>
      <c r="BO104" s="237" t="str">
        <f t="shared" si="147"/>
        <v/>
      </c>
      <c r="BP104" s="238" t="str">
        <f t="shared" si="148"/>
        <v/>
      </c>
      <c r="BQ104" s="238" t="str">
        <f t="shared" si="149"/>
        <v/>
      </c>
      <c r="BR104" s="254"/>
      <c r="BS104" s="252" t="str">
        <f t="shared" si="150"/>
        <v/>
      </c>
      <c r="BT104" s="244" t="str">
        <f t="shared" si="151"/>
        <v/>
      </c>
      <c r="BU104" s="244" t="str">
        <f t="shared" si="152"/>
        <v/>
      </c>
      <c r="BV104" s="244" t="str">
        <f t="shared" si="153"/>
        <v/>
      </c>
      <c r="BW104" s="244" t="str">
        <f t="shared" si="154"/>
        <v/>
      </c>
      <c r="BX104" s="244" t="str">
        <f t="shared" si="155"/>
        <v/>
      </c>
      <c r="BY104" s="244" t="str">
        <f t="shared" si="156"/>
        <v/>
      </c>
      <c r="BZ104" s="244" t="str">
        <f t="shared" si="157"/>
        <v/>
      </c>
      <c r="CA104" s="244" t="str">
        <f t="shared" si="158"/>
        <v/>
      </c>
      <c r="CB104" s="253" t="str">
        <f t="shared" si="159"/>
        <v/>
      </c>
      <c r="CC104" s="188"/>
      <c r="CD104" s="244" t="str">
        <f t="shared" si="160"/>
        <v/>
      </c>
      <c r="CE104" s="235">
        <f t="shared" si="181"/>
        <v>0</v>
      </c>
      <c r="CF104" s="235">
        <f t="shared" si="181"/>
        <v>0</v>
      </c>
      <c r="CG104" s="235">
        <f t="shared" si="181"/>
        <v>0</v>
      </c>
      <c r="CH104" s="188"/>
      <c r="CI104" s="244" t="str">
        <f t="shared" si="161"/>
        <v/>
      </c>
      <c r="CJ104" s="235">
        <f t="shared" si="182"/>
        <v>0</v>
      </c>
      <c r="CK104" s="235">
        <f t="shared" si="182"/>
        <v>0</v>
      </c>
      <c r="CL104" s="235">
        <f t="shared" si="182"/>
        <v>0</v>
      </c>
      <c r="CM104" s="188"/>
      <c r="CN104" s="244" t="str">
        <f t="shared" si="162"/>
        <v/>
      </c>
      <c r="CO104" s="235">
        <f t="shared" si="183"/>
        <v>0</v>
      </c>
      <c r="CP104" s="235">
        <f t="shared" si="183"/>
        <v>0</v>
      </c>
      <c r="CQ104" s="235">
        <f t="shared" si="183"/>
        <v>0</v>
      </c>
      <c r="CR104" s="188"/>
      <c r="CS104" s="244" t="str">
        <f t="shared" si="163"/>
        <v/>
      </c>
      <c r="CT104" s="235">
        <f t="shared" si="184"/>
        <v>0</v>
      </c>
      <c r="CU104" s="235">
        <f t="shared" si="184"/>
        <v>0</v>
      </c>
      <c r="CV104" s="235">
        <f t="shared" si="184"/>
        <v>0</v>
      </c>
      <c r="CW104" s="188"/>
      <c r="CX104" s="244" t="str">
        <f t="shared" si="164"/>
        <v/>
      </c>
      <c r="CY104" s="235">
        <f t="shared" si="185"/>
        <v>0</v>
      </c>
      <c r="CZ104" s="235">
        <f t="shared" si="185"/>
        <v>0</v>
      </c>
      <c r="DA104" s="235">
        <f t="shared" si="185"/>
        <v>0</v>
      </c>
      <c r="DB104" s="188"/>
      <c r="DC104" s="370"/>
      <c r="DD104" s="1086"/>
      <c r="DE104" s="372"/>
      <c r="DF104" s="370"/>
      <c r="DG104" s="1086"/>
      <c r="DH104" s="372"/>
      <c r="DI104" s="370"/>
      <c r="DJ104" s="1086"/>
      <c r="DK104" s="372"/>
      <c r="DL104" s="370"/>
      <c r="DM104" s="1086"/>
      <c r="DN104" s="372"/>
      <c r="DO104" s="370"/>
      <c r="DP104" s="370"/>
      <c r="DQ104" s="243">
        <f t="shared" si="186"/>
        <v>0</v>
      </c>
      <c r="DR104" s="244">
        <f t="shared" si="187"/>
        <v>0</v>
      </c>
      <c r="DS104" s="235">
        <f t="shared" si="188"/>
        <v>0</v>
      </c>
      <c r="DT104" s="244" t="str">
        <f t="shared" si="189"/>
        <v/>
      </c>
      <c r="DU104" s="42" t="str">
        <f t="shared" si="190"/>
        <v/>
      </c>
      <c r="DV104" s="42" t="str">
        <f t="shared" si="191"/>
        <v/>
      </c>
      <c r="DW104" s="42" t="str">
        <f t="shared" si="192"/>
        <v/>
      </c>
      <c r="DX104" s="162"/>
      <c r="DY104" s="42" t="str">
        <f t="shared" si="193"/>
        <v/>
      </c>
      <c r="DZ104" s="42" t="str">
        <f t="shared" si="194"/>
        <v/>
      </c>
      <c r="EA104" s="42" t="str">
        <f t="shared" si="195"/>
        <v/>
      </c>
      <c r="EB104" s="162"/>
      <c r="EC104" s="930"/>
      <c r="ED104" s="188"/>
      <c r="EE104" s="245">
        <f t="shared" si="196"/>
        <v>0</v>
      </c>
      <c r="EF104" s="189"/>
      <c r="EG104" s="245">
        <f t="shared" si="197"/>
        <v>0</v>
      </c>
      <c r="EH104" s="189"/>
      <c r="EI104" s="246" t="str">
        <f t="shared" si="198"/>
        <v/>
      </c>
      <c r="EJ104" s="247" t="str">
        <f t="shared" si="165"/>
        <v/>
      </c>
      <c r="EK104" s="248" t="str">
        <f t="shared" si="166"/>
        <v/>
      </c>
      <c r="EL104" s="248" t="str">
        <f t="shared" si="167"/>
        <v/>
      </c>
      <c r="EM104" s="248" t="str">
        <f t="shared" si="168"/>
        <v/>
      </c>
      <c r="EN104" s="248" t="str">
        <f t="shared" si="199"/>
        <v/>
      </c>
      <c r="EO104" s="248" t="str">
        <f t="shared" si="169"/>
        <v/>
      </c>
      <c r="EP104" s="189"/>
      <c r="EQ104" s="248" t="str">
        <f t="shared" si="200"/>
        <v/>
      </c>
      <c r="ER104" s="248" t="str">
        <f t="shared" si="201"/>
        <v/>
      </c>
      <c r="ES104" s="248" t="str">
        <f t="shared" si="202"/>
        <v/>
      </c>
      <c r="ET104" s="248" t="str">
        <f t="shared" si="203"/>
        <v/>
      </c>
      <c r="EU104" s="248" t="str">
        <f t="shared" si="204"/>
        <v/>
      </c>
      <c r="EV104" s="248" t="str">
        <f t="shared" si="204"/>
        <v/>
      </c>
      <c r="EW104" s="189"/>
      <c r="EX104" s="248" t="str">
        <f t="shared" si="205"/>
        <v/>
      </c>
      <c r="EY104" s="248" t="str">
        <f t="shared" si="206"/>
        <v/>
      </c>
      <c r="EZ104" s="248" t="str">
        <f t="shared" si="207"/>
        <v/>
      </c>
      <c r="FA104" s="248" t="str">
        <f t="shared" si="208"/>
        <v/>
      </c>
      <c r="FB104" s="248" t="str">
        <f t="shared" si="113"/>
        <v/>
      </c>
      <c r="FC104" s="248" t="str">
        <f t="shared" si="113"/>
        <v/>
      </c>
      <c r="FD104" s="189"/>
      <c r="FE104" s="248" t="str">
        <f t="shared" si="209"/>
        <v/>
      </c>
      <c r="FF104" s="248" t="str">
        <f t="shared" si="210"/>
        <v/>
      </c>
      <c r="FG104" s="248" t="str">
        <f t="shared" si="211"/>
        <v/>
      </c>
      <c r="FH104" s="248" t="str">
        <f t="shared" si="212"/>
        <v/>
      </c>
      <c r="FI104" s="248" t="str">
        <f t="shared" si="114"/>
        <v/>
      </c>
      <c r="FJ104" s="248" t="str">
        <f t="shared" si="114"/>
        <v/>
      </c>
      <c r="FK104" s="189"/>
      <c r="FL104" s="370"/>
      <c r="FM104" s="371"/>
      <c r="FN104" s="371"/>
      <c r="FO104" s="611"/>
      <c r="FP104" s="896"/>
      <c r="FQ104" s="370"/>
      <c r="FR104" s="371"/>
      <c r="FS104" s="371"/>
      <c r="FT104" s="611"/>
      <c r="FU104" s="896"/>
      <c r="FV104" s="370"/>
      <c r="FW104" s="371"/>
      <c r="FX104" s="371"/>
      <c r="FY104" s="611"/>
      <c r="FZ104" s="896"/>
      <c r="GA104" s="613"/>
      <c r="GB104" s="189"/>
      <c r="GC104" s="227">
        <f t="shared" si="213"/>
        <v>0</v>
      </c>
      <c r="GD104" s="228">
        <f t="shared" si="214"/>
        <v>0</v>
      </c>
      <c r="GE104" s="229">
        <f t="shared" si="215"/>
        <v>0</v>
      </c>
      <c r="GF104" s="230">
        <f t="shared" si="215"/>
        <v>0</v>
      </c>
      <c r="GG104" s="231" t="str">
        <f t="shared" si="216"/>
        <v/>
      </c>
      <c r="GH104" s="232">
        <f t="shared" si="217"/>
        <v>0</v>
      </c>
      <c r="GI104" s="227">
        <f t="shared" si="218"/>
        <v>0</v>
      </c>
      <c r="GJ104" s="233">
        <f t="shared" si="219"/>
        <v>0</v>
      </c>
      <c r="GK104" s="233">
        <f t="shared" si="220"/>
        <v>0</v>
      </c>
      <c r="GL104" s="234"/>
      <c r="GM104" s="235">
        <f t="shared" si="221"/>
        <v>0</v>
      </c>
      <c r="GN104" s="235">
        <f t="shared" si="222"/>
        <v>0</v>
      </c>
      <c r="GO104" s="235" t="str">
        <f t="shared" si="223"/>
        <v/>
      </c>
      <c r="GP104" s="380"/>
      <c r="GQ104" s="235">
        <f t="shared" si="224"/>
        <v>0</v>
      </c>
      <c r="GR104" s="235">
        <f t="shared" si="225"/>
        <v>0</v>
      </c>
      <c r="GS104" s="235" t="str">
        <f t="shared" si="226"/>
        <v/>
      </c>
      <c r="GT104" s="236"/>
      <c r="GU104" s="237" t="str">
        <f t="shared" si="227"/>
        <v/>
      </c>
      <c r="GV104" s="237" t="str">
        <f t="shared" si="228"/>
        <v/>
      </c>
      <c r="GW104" s="238" t="str">
        <f t="shared" si="229"/>
        <v/>
      </c>
      <c r="GX104" s="238" t="str">
        <f t="shared" si="230"/>
        <v/>
      </c>
      <c r="GY104" s="239"/>
      <c r="GZ104" s="240" t="str">
        <f t="shared" si="231"/>
        <v/>
      </c>
      <c r="HA104" s="235" t="str">
        <f t="shared" si="232"/>
        <v/>
      </c>
      <c r="HB104" s="235" t="str">
        <f t="shared" si="233"/>
        <v/>
      </c>
      <c r="HC104" s="235" t="str">
        <f t="shared" si="234"/>
        <v/>
      </c>
      <c r="HD104" s="235" t="str">
        <f t="shared" si="235"/>
        <v/>
      </c>
      <c r="HE104" s="235" t="str">
        <f t="shared" si="236"/>
        <v/>
      </c>
      <c r="HF104" s="188"/>
      <c r="HG104" s="235" t="str">
        <f t="shared" si="237"/>
        <v/>
      </c>
      <c r="HH104" s="235">
        <f t="shared" si="238"/>
        <v>0</v>
      </c>
      <c r="HI104" s="235">
        <f t="shared" si="238"/>
        <v>0</v>
      </c>
      <c r="HJ104" s="235">
        <f t="shared" si="238"/>
        <v>0</v>
      </c>
      <c r="HK104" s="188"/>
      <c r="HL104" s="235" t="str">
        <f t="shared" si="239"/>
        <v/>
      </c>
      <c r="HM104" s="235">
        <f t="shared" si="240"/>
        <v>0</v>
      </c>
      <c r="HN104" s="235">
        <f t="shared" si="240"/>
        <v>0</v>
      </c>
      <c r="HO104" s="235">
        <f t="shared" si="240"/>
        <v>0</v>
      </c>
      <c r="HP104" s="188"/>
      <c r="HQ104" s="235" t="str">
        <f t="shared" si="241"/>
        <v/>
      </c>
      <c r="HR104" s="235">
        <f t="shared" si="242"/>
        <v>0</v>
      </c>
      <c r="HS104" s="235">
        <f t="shared" si="242"/>
        <v>0</v>
      </c>
      <c r="HT104" s="235">
        <f t="shared" si="242"/>
        <v>0</v>
      </c>
      <c r="HU104" s="162"/>
      <c r="HV104" s="1622"/>
      <c r="HW104" s="1619"/>
      <c r="HX104" s="1619"/>
      <c r="HY104" s="1619"/>
      <c r="HZ104" s="1619"/>
      <c r="IA104" s="1619"/>
      <c r="IB104" s="1619"/>
      <c r="IC104" s="1623"/>
      <c r="ID104" s="162"/>
    </row>
    <row r="105" spans="1:238" ht="21.75" customHeight="1" x14ac:dyDescent="0.25">
      <c r="A105" s="377" t="str">
        <f t="shared" si="170"/>
        <v/>
      </c>
      <c r="B105" s="188">
        <v>79</v>
      </c>
      <c r="C105" s="167"/>
      <c r="D105" s="606" t="str">
        <f t="shared" si="244"/>
        <v/>
      </c>
      <c r="E105" s="606" t="str">
        <f t="shared" si="243"/>
        <v/>
      </c>
      <c r="F105" s="373"/>
      <c r="G105" s="373"/>
      <c r="H105" s="224" t="str">
        <f t="shared" si="171"/>
        <v/>
      </c>
      <c r="I105" s="930"/>
      <c r="J105" s="930"/>
      <c r="K105" s="373"/>
      <c r="L105" s="370"/>
      <c r="M105" s="371"/>
      <c r="N105" s="371"/>
      <c r="O105" s="371"/>
      <c r="P105" s="372"/>
      <c r="Q105" s="609"/>
      <c r="R105" s="609"/>
      <c r="S105" s="610"/>
      <c r="T105" s="371"/>
      <c r="U105" s="371"/>
      <c r="V105" s="188"/>
      <c r="W105" s="370"/>
      <c r="X105" s="371"/>
      <c r="Y105" s="371"/>
      <c r="Z105" s="611"/>
      <c r="AA105" s="896"/>
      <c r="AB105" s="370"/>
      <c r="AC105" s="371"/>
      <c r="AD105" s="371"/>
      <c r="AE105" s="371"/>
      <c r="AF105" s="896"/>
      <c r="AG105" s="370"/>
      <c r="AH105" s="371"/>
      <c r="AI105" s="371"/>
      <c r="AJ105" s="371"/>
      <c r="AK105" s="896"/>
      <c r="AL105" s="370"/>
      <c r="AM105" s="371"/>
      <c r="AN105" s="371"/>
      <c r="AO105" s="372"/>
      <c r="AP105" s="370"/>
      <c r="AQ105" s="371"/>
      <c r="AR105" s="371"/>
      <c r="AS105" s="371"/>
      <c r="AT105" s="613"/>
      <c r="AU105" s="188"/>
      <c r="AV105" s="256">
        <f t="shared" si="140"/>
        <v>0</v>
      </c>
      <c r="AW105" s="257">
        <f t="shared" si="141"/>
        <v>0</v>
      </c>
      <c r="AX105" s="258">
        <f t="shared" si="142"/>
        <v>0</v>
      </c>
      <c r="AY105" s="259">
        <f t="shared" si="143"/>
        <v>0</v>
      </c>
      <c r="AZ105" s="231" t="str">
        <f t="shared" si="172"/>
        <v/>
      </c>
      <c r="BA105" s="232">
        <f t="shared" si="173"/>
        <v>0</v>
      </c>
      <c r="BB105" s="249">
        <f t="shared" si="144"/>
        <v>0</v>
      </c>
      <c r="BC105" s="231">
        <f t="shared" si="174"/>
        <v>0</v>
      </c>
      <c r="BD105" s="231">
        <f t="shared" si="175"/>
        <v>0</v>
      </c>
      <c r="BE105" s="260"/>
      <c r="BF105" s="235">
        <f t="shared" si="176"/>
        <v>0</v>
      </c>
      <c r="BG105" s="235">
        <f t="shared" si="177"/>
        <v>0</v>
      </c>
      <c r="BH105" s="235">
        <f t="shared" si="178"/>
        <v>0</v>
      </c>
      <c r="BI105" s="380"/>
      <c r="BJ105" s="235">
        <f t="shared" si="145"/>
        <v>0</v>
      </c>
      <c r="BK105" s="235">
        <f t="shared" si="179"/>
        <v>0</v>
      </c>
      <c r="BL105" s="235" t="str">
        <f t="shared" si="180"/>
        <v/>
      </c>
      <c r="BM105" s="236"/>
      <c r="BN105" s="237" t="str">
        <f t="shared" si="146"/>
        <v/>
      </c>
      <c r="BO105" s="237" t="str">
        <f t="shared" si="147"/>
        <v/>
      </c>
      <c r="BP105" s="238" t="str">
        <f t="shared" si="148"/>
        <v/>
      </c>
      <c r="BQ105" s="238" t="str">
        <f t="shared" si="149"/>
        <v/>
      </c>
      <c r="BR105" s="254"/>
      <c r="BS105" s="252" t="str">
        <f t="shared" si="150"/>
        <v/>
      </c>
      <c r="BT105" s="244" t="str">
        <f t="shared" si="151"/>
        <v/>
      </c>
      <c r="BU105" s="244" t="str">
        <f t="shared" si="152"/>
        <v/>
      </c>
      <c r="BV105" s="244" t="str">
        <f t="shared" si="153"/>
        <v/>
      </c>
      <c r="BW105" s="244" t="str">
        <f t="shared" si="154"/>
        <v/>
      </c>
      <c r="BX105" s="244" t="str">
        <f t="shared" si="155"/>
        <v/>
      </c>
      <c r="BY105" s="244" t="str">
        <f t="shared" si="156"/>
        <v/>
      </c>
      <c r="BZ105" s="244" t="str">
        <f t="shared" si="157"/>
        <v/>
      </c>
      <c r="CA105" s="244" t="str">
        <f t="shared" si="158"/>
        <v/>
      </c>
      <c r="CB105" s="253" t="str">
        <f t="shared" si="159"/>
        <v/>
      </c>
      <c r="CC105" s="188"/>
      <c r="CD105" s="244" t="str">
        <f t="shared" si="160"/>
        <v/>
      </c>
      <c r="CE105" s="235">
        <f t="shared" si="181"/>
        <v>0</v>
      </c>
      <c r="CF105" s="235">
        <f t="shared" si="181"/>
        <v>0</v>
      </c>
      <c r="CG105" s="235">
        <f t="shared" si="181"/>
        <v>0</v>
      </c>
      <c r="CH105" s="188"/>
      <c r="CI105" s="244" t="str">
        <f t="shared" si="161"/>
        <v/>
      </c>
      <c r="CJ105" s="235">
        <f t="shared" si="182"/>
        <v>0</v>
      </c>
      <c r="CK105" s="235">
        <f t="shared" si="182"/>
        <v>0</v>
      </c>
      <c r="CL105" s="235">
        <f t="shared" si="182"/>
        <v>0</v>
      </c>
      <c r="CM105" s="188"/>
      <c r="CN105" s="244" t="str">
        <f t="shared" si="162"/>
        <v/>
      </c>
      <c r="CO105" s="235">
        <f t="shared" si="183"/>
        <v>0</v>
      </c>
      <c r="CP105" s="235">
        <f t="shared" si="183"/>
        <v>0</v>
      </c>
      <c r="CQ105" s="235">
        <f t="shared" si="183"/>
        <v>0</v>
      </c>
      <c r="CR105" s="188"/>
      <c r="CS105" s="244" t="str">
        <f t="shared" si="163"/>
        <v/>
      </c>
      <c r="CT105" s="235">
        <f t="shared" si="184"/>
        <v>0</v>
      </c>
      <c r="CU105" s="235">
        <f t="shared" si="184"/>
        <v>0</v>
      </c>
      <c r="CV105" s="235">
        <f t="shared" si="184"/>
        <v>0</v>
      </c>
      <c r="CW105" s="188"/>
      <c r="CX105" s="244" t="str">
        <f t="shared" si="164"/>
        <v/>
      </c>
      <c r="CY105" s="235">
        <f t="shared" si="185"/>
        <v>0</v>
      </c>
      <c r="CZ105" s="235">
        <f t="shared" si="185"/>
        <v>0</v>
      </c>
      <c r="DA105" s="235">
        <f t="shared" si="185"/>
        <v>0</v>
      </c>
      <c r="DB105" s="188"/>
      <c r="DC105" s="370"/>
      <c r="DD105" s="1086"/>
      <c r="DE105" s="372"/>
      <c r="DF105" s="370"/>
      <c r="DG105" s="1086"/>
      <c r="DH105" s="372"/>
      <c r="DI105" s="370"/>
      <c r="DJ105" s="1086"/>
      <c r="DK105" s="372"/>
      <c r="DL105" s="370"/>
      <c r="DM105" s="1086"/>
      <c r="DN105" s="372"/>
      <c r="DO105" s="370"/>
      <c r="DP105" s="370"/>
      <c r="DQ105" s="243">
        <f t="shared" si="186"/>
        <v>0</v>
      </c>
      <c r="DR105" s="244">
        <f t="shared" si="187"/>
        <v>0</v>
      </c>
      <c r="DS105" s="235">
        <f t="shared" si="188"/>
        <v>0</v>
      </c>
      <c r="DT105" s="244" t="str">
        <f t="shared" si="189"/>
        <v/>
      </c>
      <c r="DU105" s="42" t="str">
        <f t="shared" si="190"/>
        <v/>
      </c>
      <c r="DV105" s="42" t="str">
        <f t="shared" si="191"/>
        <v/>
      </c>
      <c r="DW105" s="42" t="str">
        <f t="shared" si="192"/>
        <v/>
      </c>
      <c r="DX105" s="162"/>
      <c r="DY105" s="42" t="str">
        <f t="shared" si="193"/>
        <v/>
      </c>
      <c r="DZ105" s="42" t="str">
        <f t="shared" si="194"/>
        <v/>
      </c>
      <c r="EA105" s="42" t="str">
        <f t="shared" si="195"/>
        <v/>
      </c>
      <c r="EB105" s="162"/>
      <c r="EC105" s="930"/>
      <c r="ED105" s="188"/>
      <c r="EE105" s="245">
        <f t="shared" si="196"/>
        <v>0</v>
      </c>
      <c r="EF105" s="189"/>
      <c r="EG105" s="245">
        <f t="shared" si="197"/>
        <v>0</v>
      </c>
      <c r="EH105" s="189"/>
      <c r="EI105" s="246" t="str">
        <f t="shared" si="198"/>
        <v/>
      </c>
      <c r="EJ105" s="247" t="str">
        <f t="shared" si="165"/>
        <v/>
      </c>
      <c r="EK105" s="248" t="str">
        <f t="shared" si="166"/>
        <v/>
      </c>
      <c r="EL105" s="248" t="str">
        <f t="shared" si="167"/>
        <v/>
      </c>
      <c r="EM105" s="248" t="str">
        <f t="shared" si="168"/>
        <v/>
      </c>
      <c r="EN105" s="248" t="str">
        <f t="shared" si="199"/>
        <v/>
      </c>
      <c r="EO105" s="248" t="str">
        <f t="shared" si="169"/>
        <v/>
      </c>
      <c r="EP105" s="189"/>
      <c r="EQ105" s="248" t="str">
        <f t="shared" si="200"/>
        <v/>
      </c>
      <c r="ER105" s="248" t="str">
        <f t="shared" si="201"/>
        <v/>
      </c>
      <c r="ES105" s="248" t="str">
        <f t="shared" si="202"/>
        <v/>
      </c>
      <c r="ET105" s="248" t="str">
        <f t="shared" si="203"/>
        <v/>
      </c>
      <c r="EU105" s="248" t="str">
        <f t="shared" si="204"/>
        <v/>
      </c>
      <c r="EV105" s="248" t="str">
        <f t="shared" si="204"/>
        <v/>
      </c>
      <c r="EW105" s="189"/>
      <c r="EX105" s="248" t="str">
        <f t="shared" si="205"/>
        <v/>
      </c>
      <c r="EY105" s="248" t="str">
        <f t="shared" si="206"/>
        <v/>
      </c>
      <c r="EZ105" s="248" t="str">
        <f t="shared" si="207"/>
        <v/>
      </c>
      <c r="FA105" s="248" t="str">
        <f t="shared" si="208"/>
        <v/>
      </c>
      <c r="FB105" s="248" t="str">
        <f t="shared" si="113"/>
        <v/>
      </c>
      <c r="FC105" s="248" t="str">
        <f t="shared" si="113"/>
        <v/>
      </c>
      <c r="FD105" s="189"/>
      <c r="FE105" s="248" t="str">
        <f t="shared" si="209"/>
        <v/>
      </c>
      <c r="FF105" s="248" t="str">
        <f t="shared" si="210"/>
        <v/>
      </c>
      <c r="FG105" s="248" t="str">
        <f t="shared" si="211"/>
        <v/>
      </c>
      <c r="FH105" s="248" t="str">
        <f t="shared" si="212"/>
        <v/>
      </c>
      <c r="FI105" s="248" t="str">
        <f t="shared" si="114"/>
        <v/>
      </c>
      <c r="FJ105" s="248" t="str">
        <f t="shared" si="114"/>
        <v/>
      </c>
      <c r="FK105" s="189"/>
      <c r="FL105" s="370"/>
      <c r="FM105" s="371"/>
      <c r="FN105" s="371"/>
      <c r="FO105" s="611"/>
      <c r="FP105" s="896"/>
      <c r="FQ105" s="370"/>
      <c r="FR105" s="371"/>
      <c r="FS105" s="371"/>
      <c r="FT105" s="611"/>
      <c r="FU105" s="896"/>
      <c r="FV105" s="370"/>
      <c r="FW105" s="371"/>
      <c r="FX105" s="371"/>
      <c r="FY105" s="611"/>
      <c r="FZ105" s="896"/>
      <c r="GA105" s="613"/>
      <c r="GB105" s="189"/>
      <c r="GC105" s="227">
        <f t="shared" si="213"/>
        <v>0</v>
      </c>
      <c r="GD105" s="228">
        <f t="shared" si="214"/>
        <v>0</v>
      </c>
      <c r="GE105" s="229">
        <f t="shared" si="215"/>
        <v>0</v>
      </c>
      <c r="GF105" s="230">
        <f t="shared" si="215"/>
        <v>0</v>
      </c>
      <c r="GG105" s="231" t="str">
        <f t="shared" si="216"/>
        <v/>
      </c>
      <c r="GH105" s="232">
        <f t="shared" si="217"/>
        <v>0</v>
      </c>
      <c r="GI105" s="227">
        <f t="shared" si="218"/>
        <v>0</v>
      </c>
      <c r="GJ105" s="233">
        <f t="shared" si="219"/>
        <v>0</v>
      </c>
      <c r="GK105" s="233">
        <f t="shared" si="220"/>
        <v>0</v>
      </c>
      <c r="GL105" s="234"/>
      <c r="GM105" s="235">
        <f t="shared" si="221"/>
        <v>0</v>
      </c>
      <c r="GN105" s="235">
        <f t="shared" si="222"/>
        <v>0</v>
      </c>
      <c r="GO105" s="235" t="str">
        <f t="shared" si="223"/>
        <v/>
      </c>
      <c r="GP105" s="380"/>
      <c r="GQ105" s="235">
        <f t="shared" si="224"/>
        <v>0</v>
      </c>
      <c r="GR105" s="235">
        <f t="shared" si="225"/>
        <v>0</v>
      </c>
      <c r="GS105" s="235" t="str">
        <f t="shared" si="226"/>
        <v/>
      </c>
      <c r="GT105" s="236"/>
      <c r="GU105" s="237" t="str">
        <f t="shared" si="227"/>
        <v/>
      </c>
      <c r="GV105" s="237" t="str">
        <f t="shared" si="228"/>
        <v/>
      </c>
      <c r="GW105" s="238" t="str">
        <f t="shared" si="229"/>
        <v/>
      </c>
      <c r="GX105" s="238" t="str">
        <f t="shared" si="230"/>
        <v/>
      </c>
      <c r="GY105" s="239"/>
      <c r="GZ105" s="240" t="str">
        <f t="shared" si="231"/>
        <v/>
      </c>
      <c r="HA105" s="235" t="str">
        <f t="shared" si="232"/>
        <v/>
      </c>
      <c r="HB105" s="235" t="str">
        <f t="shared" si="233"/>
        <v/>
      </c>
      <c r="HC105" s="235" t="str">
        <f t="shared" si="234"/>
        <v/>
      </c>
      <c r="HD105" s="235" t="str">
        <f t="shared" si="235"/>
        <v/>
      </c>
      <c r="HE105" s="235" t="str">
        <f t="shared" si="236"/>
        <v/>
      </c>
      <c r="HF105" s="188"/>
      <c r="HG105" s="235" t="str">
        <f t="shared" si="237"/>
        <v/>
      </c>
      <c r="HH105" s="235">
        <f t="shared" si="238"/>
        <v>0</v>
      </c>
      <c r="HI105" s="235">
        <f t="shared" si="238"/>
        <v>0</v>
      </c>
      <c r="HJ105" s="235">
        <f t="shared" si="238"/>
        <v>0</v>
      </c>
      <c r="HK105" s="188"/>
      <c r="HL105" s="235" t="str">
        <f t="shared" si="239"/>
        <v/>
      </c>
      <c r="HM105" s="235">
        <f t="shared" si="240"/>
        <v>0</v>
      </c>
      <c r="HN105" s="235">
        <f t="shared" si="240"/>
        <v>0</v>
      </c>
      <c r="HO105" s="235">
        <f t="shared" si="240"/>
        <v>0</v>
      </c>
      <c r="HP105" s="188"/>
      <c r="HQ105" s="235" t="str">
        <f t="shared" si="241"/>
        <v/>
      </c>
      <c r="HR105" s="235">
        <f t="shared" si="242"/>
        <v>0</v>
      </c>
      <c r="HS105" s="235">
        <f t="shared" si="242"/>
        <v>0</v>
      </c>
      <c r="HT105" s="235">
        <f t="shared" si="242"/>
        <v>0</v>
      </c>
      <c r="HU105" s="162"/>
      <c r="HV105" s="1622"/>
      <c r="HW105" s="1619"/>
      <c r="HX105" s="1619"/>
      <c r="HY105" s="1619"/>
      <c r="HZ105" s="1619"/>
      <c r="IA105" s="1619"/>
      <c r="IB105" s="1619"/>
      <c r="IC105" s="1623"/>
      <c r="ID105" s="162"/>
    </row>
    <row r="106" spans="1:238" ht="21.75" customHeight="1" x14ac:dyDescent="0.25">
      <c r="A106" s="377" t="str">
        <f t="shared" si="170"/>
        <v/>
      </c>
      <c r="B106" s="188">
        <v>80</v>
      </c>
      <c r="C106" s="167"/>
      <c r="D106" s="606" t="str">
        <f t="shared" si="244"/>
        <v/>
      </c>
      <c r="E106" s="606" t="str">
        <f t="shared" si="243"/>
        <v/>
      </c>
      <c r="F106" s="373"/>
      <c r="G106" s="373"/>
      <c r="H106" s="224" t="str">
        <f t="shared" si="171"/>
        <v/>
      </c>
      <c r="I106" s="930"/>
      <c r="J106" s="930"/>
      <c r="K106" s="373"/>
      <c r="L106" s="370"/>
      <c r="M106" s="371"/>
      <c r="N106" s="371"/>
      <c r="O106" s="371"/>
      <c r="P106" s="372"/>
      <c r="Q106" s="609"/>
      <c r="R106" s="609"/>
      <c r="S106" s="610"/>
      <c r="T106" s="371"/>
      <c r="U106" s="371"/>
      <c r="V106" s="188"/>
      <c r="W106" s="370"/>
      <c r="X106" s="371"/>
      <c r="Y106" s="371"/>
      <c r="Z106" s="611"/>
      <c r="AA106" s="896"/>
      <c r="AB106" s="370"/>
      <c r="AC106" s="371"/>
      <c r="AD106" s="371"/>
      <c r="AE106" s="371"/>
      <c r="AF106" s="896"/>
      <c r="AG106" s="370"/>
      <c r="AH106" s="371"/>
      <c r="AI106" s="371"/>
      <c r="AJ106" s="371"/>
      <c r="AK106" s="896"/>
      <c r="AL106" s="370"/>
      <c r="AM106" s="371"/>
      <c r="AN106" s="371"/>
      <c r="AO106" s="372"/>
      <c r="AP106" s="370"/>
      <c r="AQ106" s="371"/>
      <c r="AR106" s="371"/>
      <c r="AS106" s="371"/>
      <c r="AT106" s="613"/>
      <c r="AU106" s="188"/>
      <c r="AV106" s="256">
        <f t="shared" si="140"/>
        <v>0</v>
      </c>
      <c r="AW106" s="257">
        <f t="shared" si="141"/>
        <v>0</v>
      </c>
      <c r="AX106" s="258">
        <f t="shared" si="142"/>
        <v>0</v>
      </c>
      <c r="AY106" s="259">
        <f t="shared" si="143"/>
        <v>0</v>
      </c>
      <c r="AZ106" s="231" t="str">
        <f t="shared" si="172"/>
        <v/>
      </c>
      <c r="BA106" s="232">
        <f t="shared" si="173"/>
        <v>0</v>
      </c>
      <c r="BB106" s="249">
        <f t="shared" si="144"/>
        <v>0</v>
      </c>
      <c r="BC106" s="231">
        <f t="shared" si="174"/>
        <v>0</v>
      </c>
      <c r="BD106" s="231">
        <f t="shared" si="175"/>
        <v>0</v>
      </c>
      <c r="BE106" s="260"/>
      <c r="BF106" s="235">
        <f t="shared" si="176"/>
        <v>0</v>
      </c>
      <c r="BG106" s="235">
        <f t="shared" si="177"/>
        <v>0</v>
      </c>
      <c r="BH106" s="235">
        <f t="shared" si="178"/>
        <v>0</v>
      </c>
      <c r="BI106" s="380"/>
      <c r="BJ106" s="235">
        <f t="shared" si="145"/>
        <v>0</v>
      </c>
      <c r="BK106" s="235">
        <f t="shared" si="179"/>
        <v>0</v>
      </c>
      <c r="BL106" s="235" t="str">
        <f t="shared" si="180"/>
        <v/>
      </c>
      <c r="BM106" s="236"/>
      <c r="BN106" s="237" t="str">
        <f t="shared" si="146"/>
        <v/>
      </c>
      <c r="BO106" s="237" t="str">
        <f t="shared" si="147"/>
        <v/>
      </c>
      <c r="BP106" s="238" t="str">
        <f t="shared" si="148"/>
        <v/>
      </c>
      <c r="BQ106" s="238" t="str">
        <f t="shared" si="149"/>
        <v/>
      </c>
      <c r="BR106" s="254"/>
      <c r="BS106" s="252" t="str">
        <f t="shared" si="150"/>
        <v/>
      </c>
      <c r="BT106" s="244" t="str">
        <f t="shared" si="151"/>
        <v/>
      </c>
      <c r="BU106" s="244" t="str">
        <f t="shared" si="152"/>
        <v/>
      </c>
      <c r="BV106" s="244" t="str">
        <f t="shared" si="153"/>
        <v/>
      </c>
      <c r="BW106" s="244" t="str">
        <f t="shared" si="154"/>
        <v/>
      </c>
      <c r="BX106" s="244" t="str">
        <f t="shared" si="155"/>
        <v/>
      </c>
      <c r="BY106" s="244" t="str">
        <f t="shared" si="156"/>
        <v/>
      </c>
      <c r="BZ106" s="244" t="str">
        <f t="shared" si="157"/>
        <v/>
      </c>
      <c r="CA106" s="244" t="str">
        <f t="shared" si="158"/>
        <v/>
      </c>
      <c r="CB106" s="253" t="str">
        <f t="shared" si="159"/>
        <v/>
      </c>
      <c r="CC106" s="188"/>
      <c r="CD106" s="244" t="str">
        <f t="shared" si="160"/>
        <v/>
      </c>
      <c r="CE106" s="235">
        <f t="shared" si="181"/>
        <v>0</v>
      </c>
      <c r="CF106" s="235">
        <f t="shared" si="181"/>
        <v>0</v>
      </c>
      <c r="CG106" s="235">
        <f t="shared" si="181"/>
        <v>0</v>
      </c>
      <c r="CH106" s="188"/>
      <c r="CI106" s="244" t="str">
        <f t="shared" si="161"/>
        <v/>
      </c>
      <c r="CJ106" s="235">
        <f t="shared" si="182"/>
        <v>0</v>
      </c>
      <c r="CK106" s="235">
        <f t="shared" si="182"/>
        <v>0</v>
      </c>
      <c r="CL106" s="235">
        <f t="shared" si="182"/>
        <v>0</v>
      </c>
      <c r="CM106" s="188"/>
      <c r="CN106" s="244" t="str">
        <f t="shared" si="162"/>
        <v/>
      </c>
      <c r="CO106" s="235">
        <f t="shared" si="183"/>
        <v>0</v>
      </c>
      <c r="CP106" s="235">
        <f t="shared" si="183"/>
        <v>0</v>
      </c>
      <c r="CQ106" s="235">
        <f t="shared" si="183"/>
        <v>0</v>
      </c>
      <c r="CR106" s="188"/>
      <c r="CS106" s="244" t="str">
        <f t="shared" si="163"/>
        <v/>
      </c>
      <c r="CT106" s="235">
        <f t="shared" si="184"/>
        <v>0</v>
      </c>
      <c r="CU106" s="235">
        <f t="shared" si="184"/>
        <v>0</v>
      </c>
      <c r="CV106" s="235">
        <f t="shared" si="184"/>
        <v>0</v>
      </c>
      <c r="CW106" s="188"/>
      <c r="CX106" s="244" t="str">
        <f t="shared" si="164"/>
        <v/>
      </c>
      <c r="CY106" s="235">
        <f t="shared" si="185"/>
        <v>0</v>
      </c>
      <c r="CZ106" s="235">
        <f t="shared" si="185"/>
        <v>0</v>
      </c>
      <c r="DA106" s="235">
        <f t="shared" si="185"/>
        <v>0</v>
      </c>
      <c r="DB106" s="188"/>
      <c r="DC106" s="370"/>
      <c r="DD106" s="1086"/>
      <c r="DE106" s="372"/>
      <c r="DF106" s="370"/>
      <c r="DG106" s="1086"/>
      <c r="DH106" s="372"/>
      <c r="DI106" s="370"/>
      <c r="DJ106" s="1086"/>
      <c r="DK106" s="372"/>
      <c r="DL106" s="370"/>
      <c r="DM106" s="1086"/>
      <c r="DN106" s="372"/>
      <c r="DO106" s="370"/>
      <c r="DP106" s="370"/>
      <c r="DQ106" s="243">
        <f t="shared" si="186"/>
        <v>0</v>
      </c>
      <c r="DR106" s="244">
        <f t="shared" si="187"/>
        <v>0</v>
      </c>
      <c r="DS106" s="235">
        <f t="shared" si="188"/>
        <v>0</v>
      </c>
      <c r="DT106" s="244" t="str">
        <f t="shared" si="189"/>
        <v/>
      </c>
      <c r="DU106" s="42" t="str">
        <f t="shared" si="190"/>
        <v/>
      </c>
      <c r="DV106" s="42" t="str">
        <f t="shared" si="191"/>
        <v/>
      </c>
      <c r="DW106" s="42" t="str">
        <f t="shared" si="192"/>
        <v/>
      </c>
      <c r="DX106" s="162"/>
      <c r="DY106" s="42" t="str">
        <f t="shared" si="193"/>
        <v/>
      </c>
      <c r="DZ106" s="42" t="str">
        <f t="shared" si="194"/>
        <v/>
      </c>
      <c r="EA106" s="42" t="str">
        <f t="shared" si="195"/>
        <v/>
      </c>
      <c r="EB106" s="162"/>
      <c r="EC106" s="930"/>
      <c r="ED106" s="188"/>
      <c r="EE106" s="245">
        <f t="shared" si="196"/>
        <v>0</v>
      </c>
      <c r="EF106" s="189"/>
      <c r="EG106" s="245">
        <f t="shared" si="197"/>
        <v>0</v>
      </c>
      <c r="EH106" s="189"/>
      <c r="EI106" s="246" t="str">
        <f t="shared" si="198"/>
        <v/>
      </c>
      <c r="EJ106" s="247" t="str">
        <f t="shared" si="165"/>
        <v/>
      </c>
      <c r="EK106" s="248" t="str">
        <f t="shared" si="166"/>
        <v/>
      </c>
      <c r="EL106" s="248" t="str">
        <f t="shared" si="167"/>
        <v/>
      </c>
      <c r="EM106" s="248" t="str">
        <f t="shared" si="168"/>
        <v/>
      </c>
      <c r="EN106" s="248" t="str">
        <f t="shared" si="199"/>
        <v/>
      </c>
      <c r="EO106" s="248" t="str">
        <f t="shared" si="169"/>
        <v/>
      </c>
      <c r="EP106" s="189"/>
      <c r="EQ106" s="248" t="str">
        <f t="shared" si="200"/>
        <v/>
      </c>
      <c r="ER106" s="248" t="str">
        <f t="shared" si="201"/>
        <v/>
      </c>
      <c r="ES106" s="248" t="str">
        <f t="shared" si="202"/>
        <v/>
      </c>
      <c r="ET106" s="248" t="str">
        <f t="shared" si="203"/>
        <v/>
      </c>
      <c r="EU106" s="248" t="str">
        <f t="shared" si="204"/>
        <v/>
      </c>
      <c r="EV106" s="248" t="str">
        <f t="shared" si="204"/>
        <v/>
      </c>
      <c r="EW106" s="189"/>
      <c r="EX106" s="248" t="str">
        <f t="shared" si="205"/>
        <v/>
      </c>
      <c r="EY106" s="248" t="str">
        <f t="shared" si="206"/>
        <v/>
      </c>
      <c r="EZ106" s="248" t="str">
        <f t="shared" si="207"/>
        <v/>
      </c>
      <c r="FA106" s="248" t="str">
        <f t="shared" si="208"/>
        <v/>
      </c>
      <c r="FB106" s="248" t="str">
        <f t="shared" si="113"/>
        <v/>
      </c>
      <c r="FC106" s="248" t="str">
        <f t="shared" si="113"/>
        <v/>
      </c>
      <c r="FD106" s="189"/>
      <c r="FE106" s="248" t="str">
        <f t="shared" si="209"/>
        <v/>
      </c>
      <c r="FF106" s="248" t="str">
        <f t="shared" si="210"/>
        <v/>
      </c>
      <c r="FG106" s="248" t="str">
        <f t="shared" si="211"/>
        <v/>
      </c>
      <c r="FH106" s="248" t="str">
        <f t="shared" si="212"/>
        <v/>
      </c>
      <c r="FI106" s="248" t="str">
        <f t="shared" si="114"/>
        <v/>
      </c>
      <c r="FJ106" s="248" t="str">
        <f t="shared" si="114"/>
        <v/>
      </c>
      <c r="FK106" s="189"/>
      <c r="FL106" s="370"/>
      <c r="FM106" s="371"/>
      <c r="FN106" s="371"/>
      <c r="FO106" s="611"/>
      <c r="FP106" s="896"/>
      <c r="FQ106" s="370"/>
      <c r="FR106" s="371"/>
      <c r="FS106" s="371"/>
      <c r="FT106" s="611"/>
      <c r="FU106" s="896"/>
      <c r="FV106" s="370"/>
      <c r="FW106" s="371"/>
      <c r="FX106" s="371"/>
      <c r="FY106" s="611"/>
      <c r="FZ106" s="896"/>
      <c r="GA106" s="613"/>
      <c r="GB106" s="189"/>
      <c r="GC106" s="227">
        <f t="shared" si="213"/>
        <v>0</v>
      </c>
      <c r="GD106" s="228">
        <f t="shared" si="214"/>
        <v>0</v>
      </c>
      <c r="GE106" s="229">
        <f t="shared" si="215"/>
        <v>0</v>
      </c>
      <c r="GF106" s="230">
        <f t="shared" si="215"/>
        <v>0</v>
      </c>
      <c r="GG106" s="231" t="str">
        <f t="shared" si="216"/>
        <v/>
      </c>
      <c r="GH106" s="232">
        <f t="shared" si="217"/>
        <v>0</v>
      </c>
      <c r="GI106" s="227">
        <f t="shared" si="218"/>
        <v>0</v>
      </c>
      <c r="GJ106" s="233">
        <f t="shared" si="219"/>
        <v>0</v>
      </c>
      <c r="GK106" s="233">
        <f t="shared" si="220"/>
        <v>0</v>
      </c>
      <c r="GL106" s="234"/>
      <c r="GM106" s="235">
        <f t="shared" si="221"/>
        <v>0</v>
      </c>
      <c r="GN106" s="235">
        <f t="shared" si="222"/>
        <v>0</v>
      </c>
      <c r="GO106" s="235" t="str">
        <f t="shared" si="223"/>
        <v/>
      </c>
      <c r="GP106" s="380"/>
      <c r="GQ106" s="235">
        <f t="shared" si="224"/>
        <v>0</v>
      </c>
      <c r="GR106" s="235">
        <f t="shared" si="225"/>
        <v>0</v>
      </c>
      <c r="GS106" s="235" t="str">
        <f t="shared" si="226"/>
        <v/>
      </c>
      <c r="GT106" s="236"/>
      <c r="GU106" s="237" t="str">
        <f t="shared" si="227"/>
        <v/>
      </c>
      <c r="GV106" s="237" t="str">
        <f t="shared" si="228"/>
        <v/>
      </c>
      <c r="GW106" s="238" t="str">
        <f t="shared" si="229"/>
        <v/>
      </c>
      <c r="GX106" s="238" t="str">
        <f t="shared" si="230"/>
        <v/>
      </c>
      <c r="GY106" s="239"/>
      <c r="GZ106" s="240" t="str">
        <f t="shared" si="231"/>
        <v/>
      </c>
      <c r="HA106" s="235" t="str">
        <f t="shared" si="232"/>
        <v/>
      </c>
      <c r="HB106" s="235" t="str">
        <f t="shared" si="233"/>
        <v/>
      </c>
      <c r="HC106" s="235" t="str">
        <f t="shared" si="234"/>
        <v/>
      </c>
      <c r="HD106" s="235" t="str">
        <f t="shared" si="235"/>
        <v/>
      </c>
      <c r="HE106" s="235" t="str">
        <f t="shared" si="236"/>
        <v/>
      </c>
      <c r="HF106" s="188"/>
      <c r="HG106" s="235" t="str">
        <f t="shared" si="237"/>
        <v/>
      </c>
      <c r="HH106" s="235">
        <f t="shared" si="238"/>
        <v>0</v>
      </c>
      <c r="HI106" s="235">
        <f t="shared" si="238"/>
        <v>0</v>
      </c>
      <c r="HJ106" s="235">
        <f t="shared" si="238"/>
        <v>0</v>
      </c>
      <c r="HK106" s="188"/>
      <c r="HL106" s="235" t="str">
        <f t="shared" si="239"/>
        <v/>
      </c>
      <c r="HM106" s="235">
        <f t="shared" si="240"/>
        <v>0</v>
      </c>
      <c r="HN106" s="235">
        <f t="shared" si="240"/>
        <v>0</v>
      </c>
      <c r="HO106" s="235">
        <f t="shared" si="240"/>
        <v>0</v>
      </c>
      <c r="HP106" s="188"/>
      <c r="HQ106" s="235" t="str">
        <f t="shared" si="241"/>
        <v/>
      </c>
      <c r="HR106" s="235">
        <f t="shared" si="242"/>
        <v>0</v>
      </c>
      <c r="HS106" s="235">
        <f t="shared" si="242"/>
        <v>0</v>
      </c>
      <c r="HT106" s="235">
        <f t="shared" si="242"/>
        <v>0</v>
      </c>
      <c r="HU106" s="162"/>
      <c r="HV106" s="1622"/>
      <c r="HW106" s="1619"/>
      <c r="HX106" s="1619"/>
      <c r="HY106" s="1619"/>
      <c r="HZ106" s="1619"/>
      <c r="IA106" s="1619"/>
      <c r="IB106" s="1619"/>
      <c r="IC106" s="1623"/>
      <c r="ID106" s="162"/>
    </row>
    <row r="107" spans="1:238" ht="21.75" customHeight="1" x14ac:dyDescent="0.25">
      <c r="A107" s="377" t="str">
        <f t="shared" si="170"/>
        <v/>
      </c>
      <c r="B107" s="188">
        <v>81</v>
      </c>
      <c r="C107" s="167"/>
      <c r="D107" s="606" t="str">
        <f t="shared" si="244"/>
        <v/>
      </c>
      <c r="E107" s="606" t="str">
        <f t="shared" si="243"/>
        <v/>
      </c>
      <c r="F107" s="373"/>
      <c r="G107" s="373"/>
      <c r="H107" s="224" t="str">
        <f t="shared" si="171"/>
        <v/>
      </c>
      <c r="I107" s="930"/>
      <c r="J107" s="930"/>
      <c r="K107" s="930"/>
      <c r="L107" s="370"/>
      <c r="M107" s="371"/>
      <c r="N107" s="371"/>
      <c r="O107" s="371"/>
      <c r="P107" s="372"/>
      <c r="Q107" s="609"/>
      <c r="R107" s="609"/>
      <c r="S107" s="610"/>
      <c r="T107" s="371"/>
      <c r="U107" s="371"/>
      <c r="V107" s="188"/>
      <c r="W107" s="370"/>
      <c r="X107" s="371"/>
      <c r="Y107" s="371"/>
      <c r="Z107" s="611"/>
      <c r="AA107" s="896"/>
      <c r="AB107" s="370"/>
      <c r="AC107" s="371"/>
      <c r="AD107" s="371"/>
      <c r="AE107" s="371"/>
      <c r="AF107" s="896"/>
      <c r="AG107" s="370"/>
      <c r="AH107" s="371"/>
      <c r="AI107" s="371"/>
      <c r="AJ107" s="371"/>
      <c r="AK107" s="896"/>
      <c r="AL107" s="370"/>
      <c r="AM107" s="371"/>
      <c r="AN107" s="371"/>
      <c r="AO107" s="372"/>
      <c r="AP107" s="370"/>
      <c r="AQ107" s="371"/>
      <c r="AR107" s="371"/>
      <c r="AS107" s="371"/>
      <c r="AT107" s="613"/>
      <c r="AU107" s="188"/>
      <c r="AV107" s="256">
        <f t="shared" si="140"/>
        <v>0</v>
      </c>
      <c r="AW107" s="257">
        <f t="shared" si="141"/>
        <v>0</v>
      </c>
      <c r="AX107" s="258">
        <f t="shared" si="142"/>
        <v>0</v>
      </c>
      <c r="AY107" s="259">
        <f t="shared" si="143"/>
        <v>0</v>
      </c>
      <c r="AZ107" s="231" t="str">
        <f t="shared" si="172"/>
        <v/>
      </c>
      <c r="BA107" s="232">
        <f t="shared" si="173"/>
        <v>0</v>
      </c>
      <c r="BB107" s="249">
        <f t="shared" si="144"/>
        <v>0</v>
      </c>
      <c r="BC107" s="231">
        <f t="shared" si="174"/>
        <v>0</v>
      </c>
      <c r="BD107" s="231">
        <f t="shared" si="175"/>
        <v>0</v>
      </c>
      <c r="BE107" s="260"/>
      <c r="BF107" s="235">
        <f t="shared" si="176"/>
        <v>0</v>
      </c>
      <c r="BG107" s="235">
        <f t="shared" si="177"/>
        <v>0</v>
      </c>
      <c r="BH107" s="235">
        <f t="shared" si="178"/>
        <v>0</v>
      </c>
      <c r="BI107" s="380"/>
      <c r="BJ107" s="235">
        <f t="shared" si="145"/>
        <v>0</v>
      </c>
      <c r="BK107" s="235">
        <f t="shared" si="179"/>
        <v>0</v>
      </c>
      <c r="BL107" s="235" t="str">
        <f t="shared" si="180"/>
        <v/>
      </c>
      <c r="BM107" s="236"/>
      <c r="BN107" s="237" t="str">
        <f t="shared" si="146"/>
        <v/>
      </c>
      <c r="BO107" s="237" t="str">
        <f t="shared" si="147"/>
        <v/>
      </c>
      <c r="BP107" s="238" t="str">
        <f t="shared" si="148"/>
        <v/>
      </c>
      <c r="BQ107" s="238" t="str">
        <f t="shared" si="149"/>
        <v/>
      </c>
      <c r="BR107" s="254"/>
      <c r="BS107" s="252" t="str">
        <f t="shared" si="150"/>
        <v/>
      </c>
      <c r="BT107" s="244" t="str">
        <f t="shared" si="151"/>
        <v/>
      </c>
      <c r="BU107" s="244" t="str">
        <f t="shared" si="152"/>
        <v/>
      </c>
      <c r="BV107" s="244" t="str">
        <f t="shared" si="153"/>
        <v/>
      </c>
      <c r="BW107" s="244" t="str">
        <f t="shared" si="154"/>
        <v/>
      </c>
      <c r="BX107" s="244" t="str">
        <f t="shared" si="155"/>
        <v/>
      </c>
      <c r="BY107" s="244" t="str">
        <f t="shared" si="156"/>
        <v/>
      </c>
      <c r="BZ107" s="244" t="str">
        <f t="shared" si="157"/>
        <v/>
      </c>
      <c r="CA107" s="244" t="str">
        <f t="shared" si="158"/>
        <v/>
      </c>
      <c r="CB107" s="253" t="str">
        <f t="shared" si="159"/>
        <v/>
      </c>
      <c r="CC107" s="188"/>
      <c r="CD107" s="244" t="str">
        <f t="shared" si="160"/>
        <v/>
      </c>
      <c r="CE107" s="235">
        <f t="shared" si="181"/>
        <v>0</v>
      </c>
      <c r="CF107" s="235">
        <f t="shared" si="181"/>
        <v>0</v>
      </c>
      <c r="CG107" s="235">
        <f t="shared" si="181"/>
        <v>0</v>
      </c>
      <c r="CH107" s="188"/>
      <c r="CI107" s="244" t="str">
        <f t="shared" si="161"/>
        <v/>
      </c>
      <c r="CJ107" s="235">
        <f t="shared" si="182"/>
        <v>0</v>
      </c>
      <c r="CK107" s="235">
        <f t="shared" si="182"/>
        <v>0</v>
      </c>
      <c r="CL107" s="235">
        <f t="shared" si="182"/>
        <v>0</v>
      </c>
      <c r="CM107" s="188"/>
      <c r="CN107" s="244" t="str">
        <f t="shared" si="162"/>
        <v/>
      </c>
      <c r="CO107" s="235">
        <f t="shared" si="183"/>
        <v>0</v>
      </c>
      <c r="CP107" s="235">
        <f t="shared" si="183"/>
        <v>0</v>
      </c>
      <c r="CQ107" s="235">
        <f t="shared" si="183"/>
        <v>0</v>
      </c>
      <c r="CR107" s="188"/>
      <c r="CS107" s="244" t="str">
        <f t="shared" si="163"/>
        <v/>
      </c>
      <c r="CT107" s="235">
        <f t="shared" si="184"/>
        <v>0</v>
      </c>
      <c r="CU107" s="235">
        <f t="shared" si="184"/>
        <v>0</v>
      </c>
      <c r="CV107" s="235">
        <f t="shared" si="184"/>
        <v>0</v>
      </c>
      <c r="CW107" s="188"/>
      <c r="CX107" s="244" t="str">
        <f t="shared" si="164"/>
        <v/>
      </c>
      <c r="CY107" s="235">
        <f t="shared" si="185"/>
        <v>0</v>
      </c>
      <c r="CZ107" s="235">
        <f t="shared" si="185"/>
        <v>0</v>
      </c>
      <c r="DA107" s="235">
        <f t="shared" si="185"/>
        <v>0</v>
      </c>
      <c r="DB107" s="188"/>
      <c r="DC107" s="370"/>
      <c r="DD107" s="371"/>
      <c r="DE107" s="1087"/>
      <c r="DF107" s="370"/>
      <c r="DG107" s="371"/>
      <c r="DH107" s="1087"/>
      <c r="DI107" s="370"/>
      <c r="DJ107" s="371"/>
      <c r="DK107" s="1087"/>
      <c r="DL107" s="370"/>
      <c r="DM107" s="371"/>
      <c r="DN107" s="1087"/>
      <c r="DO107" s="370"/>
      <c r="DP107" s="370"/>
      <c r="DQ107" s="243">
        <f t="shared" si="186"/>
        <v>0</v>
      </c>
      <c r="DR107" s="244">
        <f t="shared" si="187"/>
        <v>0</v>
      </c>
      <c r="DS107" s="235">
        <f t="shared" si="188"/>
        <v>0</v>
      </c>
      <c r="DT107" s="244" t="str">
        <f t="shared" si="189"/>
        <v/>
      </c>
      <c r="DU107" s="42" t="str">
        <f t="shared" si="190"/>
        <v/>
      </c>
      <c r="DV107" s="42" t="str">
        <f t="shared" si="191"/>
        <v/>
      </c>
      <c r="DW107" s="42" t="str">
        <f t="shared" si="192"/>
        <v/>
      </c>
      <c r="DX107" s="162"/>
      <c r="DY107" s="42" t="str">
        <f t="shared" si="193"/>
        <v/>
      </c>
      <c r="DZ107" s="42" t="str">
        <f t="shared" si="194"/>
        <v/>
      </c>
      <c r="EA107" s="42" t="str">
        <f t="shared" si="195"/>
        <v/>
      </c>
      <c r="EB107" s="162"/>
      <c r="EC107" s="930"/>
      <c r="ED107" s="188"/>
      <c r="EE107" s="245">
        <f t="shared" si="196"/>
        <v>0</v>
      </c>
      <c r="EF107" s="189"/>
      <c r="EG107" s="245">
        <f t="shared" si="197"/>
        <v>0</v>
      </c>
      <c r="EH107" s="189"/>
      <c r="EI107" s="246" t="str">
        <f t="shared" si="198"/>
        <v/>
      </c>
      <c r="EJ107" s="247" t="str">
        <f t="shared" si="165"/>
        <v/>
      </c>
      <c r="EK107" s="248" t="str">
        <f t="shared" si="166"/>
        <v/>
      </c>
      <c r="EL107" s="248" t="str">
        <f t="shared" si="167"/>
        <v/>
      </c>
      <c r="EM107" s="248" t="str">
        <f t="shared" si="168"/>
        <v/>
      </c>
      <c r="EN107" s="248" t="str">
        <f t="shared" si="199"/>
        <v/>
      </c>
      <c r="EO107" s="248" t="str">
        <f t="shared" si="169"/>
        <v/>
      </c>
      <c r="EP107" s="189"/>
      <c r="EQ107" s="248" t="str">
        <f t="shared" si="200"/>
        <v/>
      </c>
      <c r="ER107" s="248" t="str">
        <f t="shared" si="201"/>
        <v/>
      </c>
      <c r="ES107" s="248" t="str">
        <f t="shared" si="202"/>
        <v/>
      </c>
      <c r="ET107" s="248" t="str">
        <f t="shared" si="203"/>
        <v/>
      </c>
      <c r="EU107" s="248" t="str">
        <f t="shared" si="204"/>
        <v/>
      </c>
      <c r="EV107" s="248" t="str">
        <f t="shared" si="204"/>
        <v/>
      </c>
      <c r="EW107" s="189"/>
      <c r="EX107" s="248" t="str">
        <f t="shared" si="205"/>
        <v/>
      </c>
      <c r="EY107" s="248" t="str">
        <f t="shared" si="206"/>
        <v/>
      </c>
      <c r="EZ107" s="248" t="str">
        <f t="shared" si="207"/>
        <v/>
      </c>
      <c r="FA107" s="248" t="str">
        <f t="shared" si="208"/>
        <v/>
      </c>
      <c r="FB107" s="248" t="str">
        <f t="shared" ref="FB107:FC170" si="245">IF(EN107="","",IF(EN107=1,IF($DF107=1,1,"")))</f>
        <v/>
      </c>
      <c r="FC107" s="248" t="str">
        <f t="shared" si="245"/>
        <v/>
      </c>
      <c r="FD107" s="189"/>
      <c r="FE107" s="248" t="str">
        <f t="shared" si="209"/>
        <v/>
      </c>
      <c r="FF107" s="248" t="str">
        <f t="shared" si="210"/>
        <v/>
      </c>
      <c r="FG107" s="248" t="str">
        <f t="shared" si="211"/>
        <v/>
      </c>
      <c r="FH107" s="248" t="str">
        <f t="shared" si="212"/>
        <v/>
      </c>
      <c r="FI107" s="248" t="str">
        <f t="shared" ref="FI107:FJ170" si="246">IF(EN107="","",IF(EN107=1,IF($DI107=1,1,"")))</f>
        <v/>
      </c>
      <c r="FJ107" s="248" t="str">
        <f t="shared" si="246"/>
        <v/>
      </c>
      <c r="FK107" s="189"/>
      <c r="FL107" s="370"/>
      <c r="FM107" s="371"/>
      <c r="FN107" s="371"/>
      <c r="FO107" s="611"/>
      <c r="FP107" s="896"/>
      <c r="FQ107" s="370"/>
      <c r="FR107" s="371"/>
      <c r="FS107" s="371"/>
      <c r="FT107" s="611"/>
      <c r="FU107" s="896"/>
      <c r="FV107" s="370"/>
      <c r="FW107" s="371"/>
      <c r="FX107" s="371"/>
      <c r="FY107" s="611"/>
      <c r="FZ107" s="896"/>
      <c r="GA107" s="613"/>
      <c r="GB107" s="189"/>
      <c r="GC107" s="227">
        <f t="shared" si="213"/>
        <v>0</v>
      </c>
      <c r="GD107" s="228">
        <f t="shared" si="214"/>
        <v>0</v>
      </c>
      <c r="GE107" s="229">
        <f t="shared" si="215"/>
        <v>0</v>
      </c>
      <c r="GF107" s="230">
        <f t="shared" si="215"/>
        <v>0</v>
      </c>
      <c r="GG107" s="231" t="str">
        <f t="shared" si="216"/>
        <v/>
      </c>
      <c r="GH107" s="232">
        <f t="shared" si="217"/>
        <v>0</v>
      </c>
      <c r="GI107" s="227">
        <f t="shared" si="218"/>
        <v>0</v>
      </c>
      <c r="GJ107" s="233">
        <f t="shared" si="219"/>
        <v>0</v>
      </c>
      <c r="GK107" s="233">
        <f t="shared" si="220"/>
        <v>0</v>
      </c>
      <c r="GL107" s="234"/>
      <c r="GM107" s="235">
        <f t="shared" si="221"/>
        <v>0</v>
      </c>
      <c r="GN107" s="235">
        <f t="shared" si="222"/>
        <v>0</v>
      </c>
      <c r="GO107" s="235" t="str">
        <f t="shared" si="223"/>
        <v/>
      </c>
      <c r="GP107" s="380"/>
      <c r="GQ107" s="235">
        <f t="shared" si="224"/>
        <v>0</v>
      </c>
      <c r="GR107" s="235">
        <f t="shared" si="225"/>
        <v>0</v>
      </c>
      <c r="GS107" s="235" t="str">
        <f t="shared" si="226"/>
        <v/>
      </c>
      <c r="GT107" s="236"/>
      <c r="GU107" s="237" t="str">
        <f t="shared" si="227"/>
        <v/>
      </c>
      <c r="GV107" s="237" t="str">
        <f t="shared" si="228"/>
        <v/>
      </c>
      <c r="GW107" s="238" t="str">
        <f t="shared" si="229"/>
        <v/>
      </c>
      <c r="GX107" s="238" t="str">
        <f t="shared" si="230"/>
        <v/>
      </c>
      <c r="GY107" s="239"/>
      <c r="GZ107" s="240" t="str">
        <f t="shared" si="231"/>
        <v/>
      </c>
      <c r="HA107" s="235" t="str">
        <f t="shared" si="232"/>
        <v/>
      </c>
      <c r="HB107" s="235" t="str">
        <f t="shared" si="233"/>
        <v/>
      </c>
      <c r="HC107" s="235" t="str">
        <f t="shared" si="234"/>
        <v/>
      </c>
      <c r="HD107" s="235" t="str">
        <f t="shared" si="235"/>
        <v/>
      </c>
      <c r="HE107" s="235" t="str">
        <f t="shared" si="236"/>
        <v/>
      </c>
      <c r="HF107" s="188"/>
      <c r="HG107" s="235" t="str">
        <f t="shared" si="237"/>
        <v/>
      </c>
      <c r="HH107" s="235">
        <f t="shared" si="238"/>
        <v>0</v>
      </c>
      <c r="HI107" s="235">
        <f t="shared" si="238"/>
        <v>0</v>
      </c>
      <c r="HJ107" s="235">
        <f t="shared" si="238"/>
        <v>0</v>
      </c>
      <c r="HK107" s="188"/>
      <c r="HL107" s="235" t="str">
        <f t="shared" si="239"/>
        <v/>
      </c>
      <c r="HM107" s="235">
        <f t="shared" si="240"/>
        <v>0</v>
      </c>
      <c r="HN107" s="235">
        <f t="shared" si="240"/>
        <v>0</v>
      </c>
      <c r="HO107" s="235">
        <f t="shared" si="240"/>
        <v>0</v>
      </c>
      <c r="HP107" s="188"/>
      <c r="HQ107" s="235" t="str">
        <f t="shared" si="241"/>
        <v/>
      </c>
      <c r="HR107" s="235">
        <f t="shared" si="242"/>
        <v>0</v>
      </c>
      <c r="HS107" s="235">
        <f t="shared" si="242"/>
        <v>0</v>
      </c>
      <c r="HT107" s="235">
        <f t="shared" si="242"/>
        <v>0</v>
      </c>
      <c r="HU107" s="162"/>
      <c r="HV107" s="1622"/>
      <c r="HW107" s="1619"/>
      <c r="HX107" s="1619"/>
      <c r="HY107" s="1619"/>
      <c r="HZ107" s="1619"/>
      <c r="IA107" s="1619"/>
      <c r="IB107" s="1619"/>
      <c r="IC107" s="1623"/>
      <c r="ID107" s="162"/>
    </row>
    <row r="108" spans="1:238" ht="21.75" customHeight="1" x14ac:dyDescent="0.25">
      <c r="A108" s="377" t="str">
        <f t="shared" si="170"/>
        <v/>
      </c>
      <c r="B108" s="188">
        <v>82</v>
      </c>
      <c r="C108" s="167"/>
      <c r="D108" s="606" t="str">
        <f t="shared" si="244"/>
        <v/>
      </c>
      <c r="E108" s="606" t="str">
        <f t="shared" si="243"/>
        <v/>
      </c>
      <c r="F108" s="373"/>
      <c r="G108" s="373"/>
      <c r="H108" s="224" t="str">
        <f t="shared" si="171"/>
        <v/>
      </c>
      <c r="I108" s="930"/>
      <c r="J108" s="930"/>
      <c r="K108" s="930"/>
      <c r="L108" s="370"/>
      <c r="M108" s="371"/>
      <c r="N108" s="371"/>
      <c r="O108" s="371"/>
      <c r="P108" s="372"/>
      <c r="Q108" s="609"/>
      <c r="R108" s="609"/>
      <c r="S108" s="610"/>
      <c r="T108" s="371"/>
      <c r="U108" s="371"/>
      <c r="V108" s="188"/>
      <c r="W108" s="370"/>
      <c r="X108" s="371"/>
      <c r="Y108" s="371"/>
      <c r="Z108" s="611"/>
      <c r="AA108" s="896"/>
      <c r="AB108" s="370"/>
      <c r="AC108" s="371"/>
      <c r="AD108" s="371"/>
      <c r="AE108" s="371"/>
      <c r="AF108" s="896"/>
      <c r="AG108" s="370"/>
      <c r="AH108" s="371"/>
      <c r="AI108" s="371"/>
      <c r="AJ108" s="371"/>
      <c r="AK108" s="896"/>
      <c r="AL108" s="370"/>
      <c r="AM108" s="371"/>
      <c r="AN108" s="371"/>
      <c r="AO108" s="372"/>
      <c r="AP108" s="370"/>
      <c r="AQ108" s="371"/>
      <c r="AR108" s="371"/>
      <c r="AS108" s="371"/>
      <c r="AT108" s="613"/>
      <c r="AU108" s="188"/>
      <c r="AV108" s="256">
        <f t="shared" si="140"/>
        <v>0</v>
      </c>
      <c r="AW108" s="257">
        <f t="shared" si="141"/>
        <v>0</v>
      </c>
      <c r="AX108" s="258">
        <f t="shared" si="142"/>
        <v>0</v>
      </c>
      <c r="AY108" s="259">
        <f t="shared" si="143"/>
        <v>0</v>
      </c>
      <c r="AZ108" s="231" t="str">
        <f t="shared" si="172"/>
        <v/>
      </c>
      <c r="BA108" s="232">
        <f t="shared" si="173"/>
        <v>0</v>
      </c>
      <c r="BB108" s="249">
        <f t="shared" si="144"/>
        <v>0</v>
      </c>
      <c r="BC108" s="231">
        <f t="shared" si="174"/>
        <v>0</v>
      </c>
      <c r="BD108" s="231">
        <f t="shared" si="175"/>
        <v>0</v>
      </c>
      <c r="BE108" s="260"/>
      <c r="BF108" s="235">
        <f t="shared" si="176"/>
        <v>0</v>
      </c>
      <c r="BG108" s="235">
        <f t="shared" si="177"/>
        <v>0</v>
      </c>
      <c r="BH108" s="235">
        <f t="shared" si="178"/>
        <v>0</v>
      </c>
      <c r="BI108" s="380"/>
      <c r="BJ108" s="235">
        <f t="shared" si="145"/>
        <v>0</v>
      </c>
      <c r="BK108" s="235">
        <f t="shared" si="179"/>
        <v>0</v>
      </c>
      <c r="BL108" s="235" t="str">
        <f t="shared" si="180"/>
        <v/>
      </c>
      <c r="BM108" s="236"/>
      <c r="BN108" s="237" t="str">
        <f t="shared" si="146"/>
        <v/>
      </c>
      <c r="BO108" s="237" t="str">
        <f t="shared" si="147"/>
        <v/>
      </c>
      <c r="BP108" s="238" t="str">
        <f t="shared" si="148"/>
        <v/>
      </c>
      <c r="BQ108" s="238" t="str">
        <f t="shared" si="149"/>
        <v/>
      </c>
      <c r="BR108" s="254"/>
      <c r="BS108" s="252" t="str">
        <f t="shared" si="150"/>
        <v/>
      </c>
      <c r="BT108" s="244" t="str">
        <f t="shared" si="151"/>
        <v/>
      </c>
      <c r="BU108" s="244" t="str">
        <f t="shared" si="152"/>
        <v/>
      </c>
      <c r="BV108" s="244" t="str">
        <f t="shared" si="153"/>
        <v/>
      </c>
      <c r="BW108" s="244" t="str">
        <f t="shared" si="154"/>
        <v/>
      </c>
      <c r="BX108" s="244" t="str">
        <f t="shared" si="155"/>
        <v/>
      </c>
      <c r="BY108" s="244" t="str">
        <f t="shared" si="156"/>
        <v/>
      </c>
      <c r="BZ108" s="244" t="str">
        <f t="shared" si="157"/>
        <v/>
      </c>
      <c r="CA108" s="244" t="str">
        <f t="shared" si="158"/>
        <v/>
      </c>
      <c r="CB108" s="253" t="str">
        <f t="shared" si="159"/>
        <v/>
      </c>
      <c r="CC108" s="188"/>
      <c r="CD108" s="244" t="str">
        <f t="shared" si="160"/>
        <v/>
      </c>
      <c r="CE108" s="235">
        <f t="shared" si="181"/>
        <v>0</v>
      </c>
      <c r="CF108" s="235">
        <f t="shared" si="181"/>
        <v>0</v>
      </c>
      <c r="CG108" s="235">
        <f t="shared" si="181"/>
        <v>0</v>
      </c>
      <c r="CH108" s="188"/>
      <c r="CI108" s="244" t="str">
        <f t="shared" si="161"/>
        <v/>
      </c>
      <c r="CJ108" s="235">
        <f t="shared" si="182"/>
        <v>0</v>
      </c>
      <c r="CK108" s="235">
        <f t="shared" si="182"/>
        <v>0</v>
      </c>
      <c r="CL108" s="235">
        <f t="shared" si="182"/>
        <v>0</v>
      </c>
      <c r="CM108" s="188"/>
      <c r="CN108" s="244" t="str">
        <f t="shared" si="162"/>
        <v/>
      </c>
      <c r="CO108" s="235">
        <f t="shared" si="183"/>
        <v>0</v>
      </c>
      <c r="CP108" s="235">
        <f t="shared" si="183"/>
        <v>0</v>
      </c>
      <c r="CQ108" s="235">
        <f t="shared" si="183"/>
        <v>0</v>
      </c>
      <c r="CR108" s="188"/>
      <c r="CS108" s="244" t="str">
        <f t="shared" si="163"/>
        <v/>
      </c>
      <c r="CT108" s="235">
        <f t="shared" si="184"/>
        <v>0</v>
      </c>
      <c r="CU108" s="235">
        <f t="shared" si="184"/>
        <v>0</v>
      </c>
      <c r="CV108" s="235">
        <f t="shared" si="184"/>
        <v>0</v>
      </c>
      <c r="CW108" s="188"/>
      <c r="CX108" s="244" t="str">
        <f t="shared" si="164"/>
        <v/>
      </c>
      <c r="CY108" s="235">
        <f t="shared" si="185"/>
        <v>0</v>
      </c>
      <c r="CZ108" s="235">
        <f t="shared" si="185"/>
        <v>0</v>
      </c>
      <c r="DA108" s="235">
        <f t="shared" si="185"/>
        <v>0</v>
      </c>
      <c r="DB108" s="188"/>
      <c r="DC108" s="370"/>
      <c r="DD108" s="371"/>
      <c r="DE108" s="1087"/>
      <c r="DF108" s="370"/>
      <c r="DG108" s="371"/>
      <c r="DH108" s="1087"/>
      <c r="DI108" s="370"/>
      <c r="DJ108" s="371"/>
      <c r="DK108" s="1087"/>
      <c r="DL108" s="370"/>
      <c r="DM108" s="371"/>
      <c r="DN108" s="1087"/>
      <c r="DO108" s="370"/>
      <c r="DP108" s="370"/>
      <c r="DQ108" s="243">
        <f t="shared" si="186"/>
        <v>0</v>
      </c>
      <c r="DR108" s="244">
        <f t="shared" si="187"/>
        <v>0</v>
      </c>
      <c r="DS108" s="235">
        <f t="shared" si="188"/>
        <v>0</v>
      </c>
      <c r="DT108" s="244" t="str">
        <f t="shared" si="189"/>
        <v/>
      </c>
      <c r="DU108" s="42" t="str">
        <f t="shared" si="190"/>
        <v/>
      </c>
      <c r="DV108" s="42" t="str">
        <f t="shared" si="191"/>
        <v/>
      </c>
      <c r="DW108" s="42" t="str">
        <f t="shared" si="192"/>
        <v/>
      </c>
      <c r="DX108" s="162"/>
      <c r="DY108" s="42" t="str">
        <f t="shared" si="193"/>
        <v/>
      </c>
      <c r="DZ108" s="42" t="str">
        <f t="shared" si="194"/>
        <v/>
      </c>
      <c r="EA108" s="42" t="str">
        <f t="shared" si="195"/>
        <v/>
      </c>
      <c r="EB108" s="162"/>
      <c r="EC108" s="930"/>
      <c r="ED108" s="188"/>
      <c r="EE108" s="245">
        <f t="shared" si="196"/>
        <v>0</v>
      </c>
      <c r="EF108" s="189"/>
      <c r="EG108" s="245">
        <f t="shared" si="197"/>
        <v>0</v>
      </c>
      <c r="EH108" s="189"/>
      <c r="EI108" s="246" t="str">
        <f t="shared" si="198"/>
        <v/>
      </c>
      <c r="EJ108" s="247" t="str">
        <f t="shared" si="165"/>
        <v/>
      </c>
      <c r="EK108" s="248" t="str">
        <f t="shared" si="166"/>
        <v/>
      </c>
      <c r="EL108" s="248" t="str">
        <f t="shared" si="167"/>
        <v/>
      </c>
      <c r="EM108" s="248" t="str">
        <f t="shared" si="168"/>
        <v/>
      </c>
      <c r="EN108" s="248" t="str">
        <f t="shared" si="199"/>
        <v/>
      </c>
      <c r="EO108" s="248" t="str">
        <f t="shared" si="169"/>
        <v/>
      </c>
      <c r="EP108" s="189"/>
      <c r="EQ108" s="248" t="str">
        <f t="shared" si="200"/>
        <v/>
      </c>
      <c r="ER108" s="248" t="str">
        <f t="shared" si="201"/>
        <v/>
      </c>
      <c r="ES108" s="248" t="str">
        <f t="shared" si="202"/>
        <v/>
      </c>
      <c r="ET108" s="248" t="str">
        <f t="shared" si="203"/>
        <v/>
      </c>
      <c r="EU108" s="248" t="str">
        <f t="shared" si="204"/>
        <v/>
      </c>
      <c r="EV108" s="248" t="str">
        <f t="shared" si="204"/>
        <v/>
      </c>
      <c r="EW108" s="189"/>
      <c r="EX108" s="248" t="str">
        <f t="shared" si="205"/>
        <v/>
      </c>
      <c r="EY108" s="248" t="str">
        <f t="shared" si="206"/>
        <v/>
      </c>
      <c r="EZ108" s="248" t="str">
        <f t="shared" si="207"/>
        <v/>
      </c>
      <c r="FA108" s="248" t="str">
        <f t="shared" si="208"/>
        <v/>
      </c>
      <c r="FB108" s="248" t="str">
        <f t="shared" si="245"/>
        <v/>
      </c>
      <c r="FC108" s="248" t="str">
        <f t="shared" si="245"/>
        <v/>
      </c>
      <c r="FD108" s="189"/>
      <c r="FE108" s="248" t="str">
        <f t="shared" si="209"/>
        <v/>
      </c>
      <c r="FF108" s="248" t="str">
        <f t="shared" si="210"/>
        <v/>
      </c>
      <c r="FG108" s="248" t="str">
        <f t="shared" si="211"/>
        <v/>
      </c>
      <c r="FH108" s="248" t="str">
        <f t="shared" si="212"/>
        <v/>
      </c>
      <c r="FI108" s="248" t="str">
        <f t="shared" si="246"/>
        <v/>
      </c>
      <c r="FJ108" s="248" t="str">
        <f t="shared" si="246"/>
        <v/>
      </c>
      <c r="FK108" s="189"/>
      <c r="FL108" s="370"/>
      <c r="FM108" s="371"/>
      <c r="FN108" s="371"/>
      <c r="FO108" s="611"/>
      <c r="FP108" s="896"/>
      <c r="FQ108" s="370"/>
      <c r="FR108" s="371"/>
      <c r="FS108" s="371"/>
      <c r="FT108" s="611"/>
      <c r="FU108" s="896"/>
      <c r="FV108" s="370"/>
      <c r="FW108" s="371"/>
      <c r="FX108" s="371"/>
      <c r="FY108" s="611"/>
      <c r="FZ108" s="896"/>
      <c r="GA108" s="613"/>
      <c r="GB108" s="189"/>
      <c r="GC108" s="227">
        <f t="shared" si="213"/>
        <v>0</v>
      </c>
      <c r="GD108" s="228">
        <f t="shared" si="214"/>
        <v>0</v>
      </c>
      <c r="GE108" s="229">
        <f t="shared" si="215"/>
        <v>0</v>
      </c>
      <c r="GF108" s="230">
        <f t="shared" si="215"/>
        <v>0</v>
      </c>
      <c r="GG108" s="231" t="str">
        <f t="shared" si="216"/>
        <v/>
      </c>
      <c r="GH108" s="232">
        <f t="shared" si="217"/>
        <v>0</v>
      </c>
      <c r="GI108" s="227">
        <f t="shared" si="218"/>
        <v>0</v>
      </c>
      <c r="GJ108" s="233">
        <f t="shared" si="219"/>
        <v>0</v>
      </c>
      <c r="GK108" s="233">
        <f t="shared" si="220"/>
        <v>0</v>
      </c>
      <c r="GL108" s="234"/>
      <c r="GM108" s="235">
        <f t="shared" si="221"/>
        <v>0</v>
      </c>
      <c r="GN108" s="235">
        <f t="shared" si="222"/>
        <v>0</v>
      </c>
      <c r="GO108" s="235" t="str">
        <f t="shared" si="223"/>
        <v/>
      </c>
      <c r="GP108" s="380"/>
      <c r="GQ108" s="235">
        <f t="shared" si="224"/>
        <v>0</v>
      </c>
      <c r="GR108" s="235">
        <f t="shared" si="225"/>
        <v>0</v>
      </c>
      <c r="GS108" s="235" t="str">
        <f t="shared" si="226"/>
        <v/>
      </c>
      <c r="GT108" s="236"/>
      <c r="GU108" s="237" t="str">
        <f t="shared" si="227"/>
        <v/>
      </c>
      <c r="GV108" s="237" t="str">
        <f t="shared" si="228"/>
        <v/>
      </c>
      <c r="GW108" s="238" t="str">
        <f t="shared" si="229"/>
        <v/>
      </c>
      <c r="GX108" s="238" t="str">
        <f t="shared" si="230"/>
        <v/>
      </c>
      <c r="GY108" s="239"/>
      <c r="GZ108" s="240" t="str">
        <f t="shared" si="231"/>
        <v/>
      </c>
      <c r="HA108" s="235" t="str">
        <f t="shared" si="232"/>
        <v/>
      </c>
      <c r="HB108" s="235" t="str">
        <f t="shared" si="233"/>
        <v/>
      </c>
      <c r="HC108" s="235" t="str">
        <f t="shared" si="234"/>
        <v/>
      </c>
      <c r="HD108" s="235" t="str">
        <f t="shared" si="235"/>
        <v/>
      </c>
      <c r="HE108" s="235" t="str">
        <f t="shared" si="236"/>
        <v/>
      </c>
      <c r="HF108" s="188"/>
      <c r="HG108" s="235" t="str">
        <f t="shared" si="237"/>
        <v/>
      </c>
      <c r="HH108" s="235">
        <f t="shared" si="238"/>
        <v>0</v>
      </c>
      <c r="HI108" s="235">
        <f t="shared" si="238"/>
        <v>0</v>
      </c>
      <c r="HJ108" s="235">
        <f t="shared" si="238"/>
        <v>0</v>
      </c>
      <c r="HK108" s="188"/>
      <c r="HL108" s="235" t="str">
        <f t="shared" si="239"/>
        <v/>
      </c>
      <c r="HM108" s="235">
        <f t="shared" si="240"/>
        <v>0</v>
      </c>
      <c r="HN108" s="235">
        <f t="shared" si="240"/>
        <v>0</v>
      </c>
      <c r="HO108" s="235">
        <f t="shared" si="240"/>
        <v>0</v>
      </c>
      <c r="HP108" s="188"/>
      <c r="HQ108" s="235" t="str">
        <f t="shared" si="241"/>
        <v/>
      </c>
      <c r="HR108" s="235">
        <f t="shared" si="242"/>
        <v>0</v>
      </c>
      <c r="HS108" s="235">
        <f t="shared" si="242"/>
        <v>0</v>
      </c>
      <c r="HT108" s="235">
        <f t="shared" si="242"/>
        <v>0</v>
      </c>
      <c r="HU108" s="162"/>
      <c r="HV108" s="1622"/>
      <c r="HW108" s="1619"/>
      <c r="HX108" s="1619"/>
      <c r="HY108" s="1619"/>
      <c r="HZ108" s="1619"/>
      <c r="IA108" s="1619"/>
      <c r="IB108" s="1619"/>
      <c r="IC108" s="1623"/>
      <c r="ID108" s="162"/>
    </row>
    <row r="109" spans="1:238" ht="21.75" customHeight="1" x14ac:dyDescent="0.25">
      <c r="A109" s="377" t="str">
        <f t="shared" si="170"/>
        <v/>
      </c>
      <c r="B109" s="188">
        <v>83</v>
      </c>
      <c r="C109" s="167"/>
      <c r="D109" s="606" t="str">
        <f t="shared" si="244"/>
        <v/>
      </c>
      <c r="E109" s="606" t="str">
        <f t="shared" si="243"/>
        <v/>
      </c>
      <c r="F109" s="373"/>
      <c r="G109" s="373"/>
      <c r="H109" s="224" t="str">
        <f t="shared" si="171"/>
        <v/>
      </c>
      <c r="I109" s="930"/>
      <c r="J109" s="930"/>
      <c r="K109" s="930"/>
      <c r="L109" s="370"/>
      <c r="M109" s="371"/>
      <c r="N109" s="371"/>
      <c r="O109" s="371"/>
      <c r="P109" s="372"/>
      <c r="Q109" s="609"/>
      <c r="R109" s="609"/>
      <c r="S109" s="610"/>
      <c r="T109" s="371"/>
      <c r="U109" s="371"/>
      <c r="V109" s="188"/>
      <c r="W109" s="370"/>
      <c r="X109" s="371"/>
      <c r="Y109" s="371"/>
      <c r="Z109" s="611"/>
      <c r="AA109" s="896"/>
      <c r="AB109" s="370"/>
      <c r="AC109" s="371"/>
      <c r="AD109" s="371"/>
      <c r="AE109" s="371"/>
      <c r="AF109" s="896"/>
      <c r="AG109" s="370"/>
      <c r="AH109" s="371"/>
      <c r="AI109" s="371"/>
      <c r="AJ109" s="371"/>
      <c r="AK109" s="896"/>
      <c r="AL109" s="370"/>
      <c r="AM109" s="371"/>
      <c r="AN109" s="371"/>
      <c r="AO109" s="372"/>
      <c r="AP109" s="370"/>
      <c r="AQ109" s="371"/>
      <c r="AR109" s="371"/>
      <c r="AS109" s="371"/>
      <c r="AT109" s="613"/>
      <c r="AU109" s="188"/>
      <c r="AV109" s="256">
        <f t="shared" si="140"/>
        <v>0</v>
      </c>
      <c r="AW109" s="257">
        <f t="shared" si="141"/>
        <v>0</v>
      </c>
      <c r="AX109" s="258">
        <f t="shared" si="142"/>
        <v>0</v>
      </c>
      <c r="AY109" s="259">
        <f t="shared" si="143"/>
        <v>0</v>
      </c>
      <c r="AZ109" s="231" t="str">
        <f t="shared" si="172"/>
        <v/>
      </c>
      <c r="BA109" s="232">
        <f t="shared" si="173"/>
        <v>0</v>
      </c>
      <c r="BB109" s="249">
        <f t="shared" si="144"/>
        <v>0</v>
      </c>
      <c r="BC109" s="231">
        <f t="shared" si="174"/>
        <v>0</v>
      </c>
      <c r="BD109" s="231">
        <f t="shared" si="175"/>
        <v>0</v>
      </c>
      <c r="BE109" s="260"/>
      <c r="BF109" s="235">
        <f t="shared" si="176"/>
        <v>0</v>
      </c>
      <c r="BG109" s="235">
        <f t="shared" si="177"/>
        <v>0</v>
      </c>
      <c r="BH109" s="235">
        <f t="shared" si="178"/>
        <v>0</v>
      </c>
      <c r="BI109" s="380"/>
      <c r="BJ109" s="235">
        <f t="shared" si="145"/>
        <v>0</v>
      </c>
      <c r="BK109" s="235">
        <f t="shared" si="179"/>
        <v>0</v>
      </c>
      <c r="BL109" s="235" t="str">
        <f t="shared" si="180"/>
        <v/>
      </c>
      <c r="BM109" s="236"/>
      <c r="BN109" s="237" t="str">
        <f t="shared" si="146"/>
        <v/>
      </c>
      <c r="BO109" s="237" t="str">
        <f t="shared" si="147"/>
        <v/>
      </c>
      <c r="BP109" s="238" t="str">
        <f t="shared" si="148"/>
        <v/>
      </c>
      <c r="BQ109" s="238" t="str">
        <f t="shared" si="149"/>
        <v/>
      </c>
      <c r="BR109" s="254"/>
      <c r="BS109" s="252" t="str">
        <f t="shared" si="150"/>
        <v/>
      </c>
      <c r="BT109" s="244" t="str">
        <f t="shared" si="151"/>
        <v/>
      </c>
      <c r="BU109" s="244" t="str">
        <f t="shared" si="152"/>
        <v/>
      </c>
      <c r="BV109" s="244" t="str">
        <f t="shared" si="153"/>
        <v/>
      </c>
      <c r="BW109" s="244" t="str">
        <f t="shared" si="154"/>
        <v/>
      </c>
      <c r="BX109" s="244" t="str">
        <f t="shared" si="155"/>
        <v/>
      </c>
      <c r="BY109" s="244" t="str">
        <f t="shared" si="156"/>
        <v/>
      </c>
      <c r="BZ109" s="244" t="str">
        <f t="shared" si="157"/>
        <v/>
      </c>
      <c r="CA109" s="244" t="str">
        <f t="shared" si="158"/>
        <v/>
      </c>
      <c r="CB109" s="253" t="str">
        <f t="shared" si="159"/>
        <v/>
      </c>
      <c r="CC109" s="188"/>
      <c r="CD109" s="244" t="str">
        <f t="shared" si="160"/>
        <v/>
      </c>
      <c r="CE109" s="235">
        <f t="shared" si="181"/>
        <v>0</v>
      </c>
      <c r="CF109" s="235">
        <f t="shared" si="181"/>
        <v>0</v>
      </c>
      <c r="CG109" s="235">
        <f t="shared" si="181"/>
        <v>0</v>
      </c>
      <c r="CH109" s="188"/>
      <c r="CI109" s="244" t="str">
        <f t="shared" si="161"/>
        <v/>
      </c>
      <c r="CJ109" s="235">
        <f t="shared" si="182"/>
        <v>0</v>
      </c>
      <c r="CK109" s="235">
        <f t="shared" si="182"/>
        <v>0</v>
      </c>
      <c r="CL109" s="235">
        <f t="shared" si="182"/>
        <v>0</v>
      </c>
      <c r="CM109" s="188"/>
      <c r="CN109" s="244" t="str">
        <f t="shared" si="162"/>
        <v/>
      </c>
      <c r="CO109" s="235">
        <f t="shared" si="183"/>
        <v>0</v>
      </c>
      <c r="CP109" s="235">
        <f t="shared" si="183"/>
        <v>0</v>
      </c>
      <c r="CQ109" s="235">
        <f t="shared" si="183"/>
        <v>0</v>
      </c>
      <c r="CR109" s="188"/>
      <c r="CS109" s="244" t="str">
        <f t="shared" si="163"/>
        <v/>
      </c>
      <c r="CT109" s="235">
        <f t="shared" si="184"/>
        <v>0</v>
      </c>
      <c r="CU109" s="235">
        <f t="shared" si="184"/>
        <v>0</v>
      </c>
      <c r="CV109" s="235">
        <f t="shared" si="184"/>
        <v>0</v>
      </c>
      <c r="CW109" s="188"/>
      <c r="CX109" s="244" t="str">
        <f t="shared" si="164"/>
        <v/>
      </c>
      <c r="CY109" s="235">
        <f t="shared" si="185"/>
        <v>0</v>
      </c>
      <c r="CZ109" s="235">
        <f t="shared" si="185"/>
        <v>0</v>
      </c>
      <c r="DA109" s="235">
        <f t="shared" si="185"/>
        <v>0</v>
      </c>
      <c r="DB109" s="188"/>
      <c r="DC109" s="370"/>
      <c r="DD109" s="371"/>
      <c r="DE109" s="1087"/>
      <c r="DF109" s="370"/>
      <c r="DG109" s="371"/>
      <c r="DH109" s="1087"/>
      <c r="DI109" s="370"/>
      <c r="DJ109" s="371"/>
      <c r="DK109" s="1087"/>
      <c r="DL109" s="370"/>
      <c r="DM109" s="371"/>
      <c r="DN109" s="1087"/>
      <c r="DO109" s="370"/>
      <c r="DP109" s="370"/>
      <c r="DQ109" s="243">
        <f t="shared" si="186"/>
        <v>0</v>
      </c>
      <c r="DR109" s="244">
        <f t="shared" si="187"/>
        <v>0</v>
      </c>
      <c r="DS109" s="235">
        <f t="shared" si="188"/>
        <v>0</v>
      </c>
      <c r="DT109" s="244" t="str">
        <f t="shared" si="189"/>
        <v/>
      </c>
      <c r="DU109" s="42" t="str">
        <f t="shared" si="190"/>
        <v/>
      </c>
      <c r="DV109" s="42" t="str">
        <f t="shared" si="191"/>
        <v/>
      </c>
      <c r="DW109" s="42" t="str">
        <f t="shared" si="192"/>
        <v/>
      </c>
      <c r="DX109" s="162"/>
      <c r="DY109" s="42" t="str">
        <f t="shared" si="193"/>
        <v/>
      </c>
      <c r="DZ109" s="42" t="str">
        <f t="shared" si="194"/>
        <v/>
      </c>
      <c r="EA109" s="42" t="str">
        <f t="shared" si="195"/>
        <v/>
      </c>
      <c r="EB109" s="162"/>
      <c r="EC109" s="930"/>
      <c r="ED109" s="188"/>
      <c r="EE109" s="245">
        <f t="shared" si="196"/>
        <v>0</v>
      </c>
      <c r="EF109" s="189"/>
      <c r="EG109" s="245">
        <f t="shared" si="197"/>
        <v>0</v>
      </c>
      <c r="EH109" s="189"/>
      <c r="EI109" s="246" t="str">
        <f t="shared" si="198"/>
        <v/>
      </c>
      <c r="EJ109" s="247" t="str">
        <f t="shared" si="165"/>
        <v/>
      </c>
      <c r="EK109" s="248" t="str">
        <f t="shared" si="166"/>
        <v/>
      </c>
      <c r="EL109" s="248" t="str">
        <f t="shared" si="167"/>
        <v/>
      </c>
      <c r="EM109" s="248" t="str">
        <f t="shared" si="168"/>
        <v/>
      </c>
      <c r="EN109" s="248" t="str">
        <f t="shared" si="199"/>
        <v/>
      </c>
      <c r="EO109" s="248" t="str">
        <f t="shared" si="169"/>
        <v/>
      </c>
      <c r="EP109" s="189"/>
      <c r="EQ109" s="248" t="str">
        <f t="shared" si="200"/>
        <v/>
      </c>
      <c r="ER109" s="248" t="str">
        <f t="shared" si="201"/>
        <v/>
      </c>
      <c r="ES109" s="248" t="str">
        <f t="shared" si="202"/>
        <v/>
      </c>
      <c r="ET109" s="248" t="str">
        <f t="shared" si="203"/>
        <v/>
      </c>
      <c r="EU109" s="248" t="str">
        <f t="shared" si="204"/>
        <v/>
      </c>
      <c r="EV109" s="248" t="str">
        <f t="shared" si="204"/>
        <v/>
      </c>
      <c r="EW109" s="189"/>
      <c r="EX109" s="248" t="str">
        <f t="shared" si="205"/>
        <v/>
      </c>
      <c r="EY109" s="248" t="str">
        <f t="shared" si="206"/>
        <v/>
      </c>
      <c r="EZ109" s="248" t="str">
        <f t="shared" si="207"/>
        <v/>
      </c>
      <c r="FA109" s="248" t="str">
        <f t="shared" si="208"/>
        <v/>
      </c>
      <c r="FB109" s="248" t="str">
        <f t="shared" si="245"/>
        <v/>
      </c>
      <c r="FC109" s="248" t="str">
        <f t="shared" si="245"/>
        <v/>
      </c>
      <c r="FD109" s="189"/>
      <c r="FE109" s="248" t="str">
        <f t="shared" si="209"/>
        <v/>
      </c>
      <c r="FF109" s="248" t="str">
        <f t="shared" si="210"/>
        <v/>
      </c>
      <c r="FG109" s="248" t="str">
        <f t="shared" si="211"/>
        <v/>
      </c>
      <c r="FH109" s="248" t="str">
        <f t="shared" si="212"/>
        <v/>
      </c>
      <c r="FI109" s="248" t="str">
        <f t="shared" si="246"/>
        <v/>
      </c>
      <c r="FJ109" s="248" t="str">
        <f t="shared" si="246"/>
        <v/>
      </c>
      <c r="FK109" s="189"/>
      <c r="FL109" s="370"/>
      <c r="FM109" s="371"/>
      <c r="FN109" s="371"/>
      <c r="FO109" s="611"/>
      <c r="FP109" s="896"/>
      <c r="FQ109" s="370"/>
      <c r="FR109" s="371"/>
      <c r="FS109" s="371"/>
      <c r="FT109" s="611"/>
      <c r="FU109" s="896"/>
      <c r="FV109" s="370"/>
      <c r="FW109" s="371"/>
      <c r="FX109" s="371"/>
      <c r="FY109" s="611"/>
      <c r="FZ109" s="896"/>
      <c r="GA109" s="613"/>
      <c r="GB109" s="189"/>
      <c r="GC109" s="227">
        <f t="shared" si="213"/>
        <v>0</v>
      </c>
      <c r="GD109" s="228">
        <f t="shared" si="214"/>
        <v>0</v>
      </c>
      <c r="GE109" s="229">
        <f t="shared" si="215"/>
        <v>0</v>
      </c>
      <c r="GF109" s="230">
        <f t="shared" si="215"/>
        <v>0</v>
      </c>
      <c r="GG109" s="231" t="str">
        <f t="shared" si="216"/>
        <v/>
      </c>
      <c r="GH109" s="232">
        <f t="shared" si="217"/>
        <v>0</v>
      </c>
      <c r="GI109" s="227">
        <f t="shared" si="218"/>
        <v>0</v>
      </c>
      <c r="GJ109" s="233">
        <f t="shared" si="219"/>
        <v>0</v>
      </c>
      <c r="GK109" s="233">
        <f t="shared" si="220"/>
        <v>0</v>
      </c>
      <c r="GL109" s="234"/>
      <c r="GM109" s="235">
        <f t="shared" si="221"/>
        <v>0</v>
      </c>
      <c r="GN109" s="235">
        <f t="shared" si="222"/>
        <v>0</v>
      </c>
      <c r="GO109" s="235" t="str">
        <f t="shared" si="223"/>
        <v/>
      </c>
      <c r="GP109" s="380"/>
      <c r="GQ109" s="235">
        <f t="shared" si="224"/>
        <v>0</v>
      </c>
      <c r="GR109" s="235">
        <f t="shared" si="225"/>
        <v>0</v>
      </c>
      <c r="GS109" s="235" t="str">
        <f t="shared" si="226"/>
        <v/>
      </c>
      <c r="GT109" s="236"/>
      <c r="GU109" s="237" t="str">
        <f t="shared" si="227"/>
        <v/>
      </c>
      <c r="GV109" s="237" t="str">
        <f t="shared" si="228"/>
        <v/>
      </c>
      <c r="GW109" s="238" t="str">
        <f t="shared" si="229"/>
        <v/>
      </c>
      <c r="GX109" s="238" t="str">
        <f t="shared" si="230"/>
        <v/>
      </c>
      <c r="GY109" s="239"/>
      <c r="GZ109" s="240" t="str">
        <f t="shared" si="231"/>
        <v/>
      </c>
      <c r="HA109" s="235" t="str">
        <f t="shared" si="232"/>
        <v/>
      </c>
      <c r="HB109" s="235" t="str">
        <f t="shared" si="233"/>
        <v/>
      </c>
      <c r="HC109" s="235" t="str">
        <f t="shared" si="234"/>
        <v/>
      </c>
      <c r="HD109" s="235" t="str">
        <f t="shared" si="235"/>
        <v/>
      </c>
      <c r="HE109" s="235" t="str">
        <f t="shared" si="236"/>
        <v/>
      </c>
      <c r="HF109" s="188"/>
      <c r="HG109" s="235" t="str">
        <f t="shared" si="237"/>
        <v/>
      </c>
      <c r="HH109" s="235">
        <f t="shared" si="238"/>
        <v>0</v>
      </c>
      <c r="HI109" s="235">
        <f t="shared" si="238"/>
        <v>0</v>
      </c>
      <c r="HJ109" s="235">
        <f t="shared" si="238"/>
        <v>0</v>
      </c>
      <c r="HK109" s="188"/>
      <c r="HL109" s="235" t="str">
        <f t="shared" si="239"/>
        <v/>
      </c>
      <c r="HM109" s="235">
        <f t="shared" si="240"/>
        <v>0</v>
      </c>
      <c r="HN109" s="235">
        <f t="shared" si="240"/>
        <v>0</v>
      </c>
      <c r="HO109" s="235">
        <f t="shared" si="240"/>
        <v>0</v>
      </c>
      <c r="HP109" s="188"/>
      <c r="HQ109" s="235" t="str">
        <f t="shared" si="241"/>
        <v/>
      </c>
      <c r="HR109" s="235">
        <f t="shared" si="242"/>
        <v>0</v>
      </c>
      <c r="HS109" s="235">
        <f t="shared" si="242"/>
        <v>0</v>
      </c>
      <c r="HT109" s="235">
        <f t="shared" si="242"/>
        <v>0</v>
      </c>
      <c r="HU109" s="162"/>
      <c r="HV109" s="1622"/>
      <c r="HW109" s="1619"/>
      <c r="HX109" s="1619"/>
      <c r="HY109" s="1619"/>
      <c r="HZ109" s="1619"/>
      <c r="IA109" s="1619"/>
      <c r="IB109" s="1619"/>
      <c r="IC109" s="1623"/>
      <c r="ID109" s="162"/>
    </row>
    <row r="110" spans="1:238" ht="21.75" customHeight="1" x14ac:dyDescent="0.25">
      <c r="A110" s="377" t="str">
        <f t="shared" si="170"/>
        <v/>
      </c>
      <c r="B110" s="188">
        <v>84</v>
      </c>
      <c r="C110" s="167"/>
      <c r="D110" s="606" t="str">
        <f t="shared" si="244"/>
        <v/>
      </c>
      <c r="E110" s="606" t="str">
        <f t="shared" si="243"/>
        <v/>
      </c>
      <c r="F110" s="373"/>
      <c r="G110" s="373"/>
      <c r="H110" s="224" t="str">
        <f t="shared" si="171"/>
        <v/>
      </c>
      <c r="I110" s="930"/>
      <c r="J110" s="930"/>
      <c r="K110" s="930"/>
      <c r="L110" s="370"/>
      <c r="M110" s="371"/>
      <c r="N110" s="371"/>
      <c r="O110" s="371"/>
      <c r="P110" s="372"/>
      <c r="Q110" s="609"/>
      <c r="R110" s="609"/>
      <c r="S110" s="610"/>
      <c r="T110" s="371"/>
      <c r="U110" s="371"/>
      <c r="V110" s="188"/>
      <c r="W110" s="370"/>
      <c r="X110" s="371"/>
      <c r="Y110" s="371"/>
      <c r="Z110" s="611"/>
      <c r="AA110" s="896"/>
      <c r="AB110" s="370"/>
      <c r="AC110" s="371"/>
      <c r="AD110" s="371"/>
      <c r="AE110" s="371"/>
      <c r="AF110" s="896"/>
      <c r="AG110" s="370"/>
      <c r="AH110" s="371"/>
      <c r="AI110" s="371"/>
      <c r="AJ110" s="371"/>
      <c r="AK110" s="896"/>
      <c r="AL110" s="370"/>
      <c r="AM110" s="371"/>
      <c r="AN110" s="371"/>
      <c r="AO110" s="372"/>
      <c r="AP110" s="370"/>
      <c r="AQ110" s="371"/>
      <c r="AR110" s="371"/>
      <c r="AS110" s="371"/>
      <c r="AT110" s="613"/>
      <c r="AU110" s="188"/>
      <c r="AV110" s="256">
        <f t="shared" si="140"/>
        <v>0</v>
      </c>
      <c r="AW110" s="257">
        <f t="shared" si="141"/>
        <v>0</v>
      </c>
      <c r="AX110" s="258">
        <f t="shared" si="142"/>
        <v>0</v>
      </c>
      <c r="AY110" s="259">
        <f t="shared" si="143"/>
        <v>0</v>
      </c>
      <c r="AZ110" s="231" t="str">
        <f t="shared" si="172"/>
        <v/>
      </c>
      <c r="BA110" s="232">
        <f t="shared" si="173"/>
        <v>0</v>
      </c>
      <c r="BB110" s="249">
        <f t="shared" si="144"/>
        <v>0</v>
      </c>
      <c r="BC110" s="231">
        <f t="shared" si="174"/>
        <v>0</v>
      </c>
      <c r="BD110" s="231">
        <f t="shared" si="175"/>
        <v>0</v>
      </c>
      <c r="BE110" s="260"/>
      <c r="BF110" s="235">
        <f t="shared" si="176"/>
        <v>0</v>
      </c>
      <c r="BG110" s="235">
        <f t="shared" si="177"/>
        <v>0</v>
      </c>
      <c r="BH110" s="235">
        <f t="shared" si="178"/>
        <v>0</v>
      </c>
      <c r="BI110" s="380"/>
      <c r="BJ110" s="235">
        <f t="shared" si="145"/>
        <v>0</v>
      </c>
      <c r="BK110" s="235">
        <f t="shared" si="179"/>
        <v>0</v>
      </c>
      <c r="BL110" s="235" t="str">
        <f t="shared" si="180"/>
        <v/>
      </c>
      <c r="BM110" s="236"/>
      <c r="BN110" s="237" t="str">
        <f t="shared" si="146"/>
        <v/>
      </c>
      <c r="BO110" s="237" t="str">
        <f t="shared" si="147"/>
        <v/>
      </c>
      <c r="BP110" s="238" t="str">
        <f t="shared" si="148"/>
        <v/>
      </c>
      <c r="BQ110" s="238" t="str">
        <f t="shared" si="149"/>
        <v/>
      </c>
      <c r="BR110" s="254"/>
      <c r="BS110" s="252" t="str">
        <f t="shared" si="150"/>
        <v/>
      </c>
      <c r="BT110" s="244" t="str">
        <f t="shared" si="151"/>
        <v/>
      </c>
      <c r="BU110" s="244" t="str">
        <f t="shared" si="152"/>
        <v/>
      </c>
      <c r="BV110" s="244" t="str">
        <f t="shared" si="153"/>
        <v/>
      </c>
      <c r="BW110" s="244" t="str">
        <f t="shared" si="154"/>
        <v/>
      </c>
      <c r="BX110" s="244" t="str">
        <f t="shared" si="155"/>
        <v/>
      </c>
      <c r="BY110" s="244" t="str">
        <f t="shared" si="156"/>
        <v/>
      </c>
      <c r="BZ110" s="244" t="str">
        <f t="shared" si="157"/>
        <v/>
      </c>
      <c r="CA110" s="244" t="str">
        <f t="shared" si="158"/>
        <v/>
      </c>
      <c r="CB110" s="253" t="str">
        <f t="shared" si="159"/>
        <v/>
      </c>
      <c r="CC110" s="188"/>
      <c r="CD110" s="244" t="str">
        <f t="shared" si="160"/>
        <v/>
      </c>
      <c r="CE110" s="235">
        <f t="shared" si="181"/>
        <v>0</v>
      </c>
      <c r="CF110" s="235">
        <f t="shared" si="181"/>
        <v>0</v>
      </c>
      <c r="CG110" s="235">
        <f t="shared" si="181"/>
        <v>0</v>
      </c>
      <c r="CH110" s="188"/>
      <c r="CI110" s="244" t="str">
        <f t="shared" si="161"/>
        <v/>
      </c>
      <c r="CJ110" s="235">
        <f t="shared" si="182"/>
        <v>0</v>
      </c>
      <c r="CK110" s="235">
        <f t="shared" si="182"/>
        <v>0</v>
      </c>
      <c r="CL110" s="235">
        <f t="shared" si="182"/>
        <v>0</v>
      </c>
      <c r="CM110" s="188"/>
      <c r="CN110" s="244" t="str">
        <f t="shared" si="162"/>
        <v/>
      </c>
      <c r="CO110" s="235">
        <f t="shared" si="183"/>
        <v>0</v>
      </c>
      <c r="CP110" s="235">
        <f t="shared" si="183"/>
        <v>0</v>
      </c>
      <c r="CQ110" s="235">
        <f t="shared" si="183"/>
        <v>0</v>
      </c>
      <c r="CR110" s="188"/>
      <c r="CS110" s="244" t="str">
        <f t="shared" si="163"/>
        <v/>
      </c>
      <c r="CT110" s="235">
        <f t="shared" si="184"/>
        <v>0</v>
      </c>
      <c r="CU110" s="235">
        <f t="shared" si="184"/>
        <v>0</v>
      </c>
      <c r="CV110" s="235">
        <f t="shared" si="184"/>
        <v>0</v>
      </c>
      <c r="CW110" s="188"/>
      <c r="CX110" s="244" t="str">
        <f t="shared" si="164"/>
        <v/>
      </c>
      <c r="CY110" s="235">
        <f t="shared" si="185"/>
        <v>0</v>
      </c>
      <c r="CZ110" s="235">
        <f t="shared" si="185"/>
        <v>0</v>
      </c>
      <c r="DA110" s="235">
        <f t="shared" si="185"/>
        <v>0</v>
      </c>
      <c r="DB110" s="188"/>
      <c r="DC110" s="370"/>
      <c r="DD110" s="371"/>
      <c r="DE110" s="1087"/>
      <c r="DF110" s="370"/>
      <c r="DG110" s="371"/>
      <c r="DH110" s="1087"/>
      <c r="DI110" s="370"/>
      <c r="DJ110" s="371"/>
      <c r="DK110" s="1087"/>
      <c r="DL110" s="370"/>
      <c r="DM110" s="371"/>
      <c r="DN110" s="1087"/>
      <c r="DO110" s="370"/>
      <c r="DP110" s="370"/>
      <c r="DQ110" s="243">
        <f t="shared" si="186"/>
        <v>0</v>
      </c>
      <c r="DR110" s="244">
        <f t="shared" si="187"/>
        <v>0</v>
      </c>
      <c r="DS110" s="235">
        <f t="shared" si="188"/>
        <v>0</v>
      </c>
      <c r="DT110" s="244" t="str">
        <f t="shared" si="189"/>
        <v/>
      </c>
      <c r="DU110" s="42" t="str">
        <f t="shared" si="190"/>
        <v/>
      </c>
      <c r="DV110" s="42" t="str">
        <f t="shared" si="191"/>
        <v/>
      </c>
      <c r="DW110" s="42" t="str">
        <f t="shared" si="192"/>
        <v/>
      </c>
      <c r="DX110" s="162"/>
      <c r="DY110" s="42" t="str">
        <f t="shared" si="193"/>
        <v/>
      </c>
      <c r="DZ110" s="42" t="str">
        <f t="shared" si="194"/>
        <v/>
      </c>
      <c r="EA110" s="42" t="str">
        <f t="shared" si="195"/>
        <v/>
      </c>
      <c r="EB110" s="162"/>
      <c r="EC110" s="930"/>
      <c r="ED110" s="188"/>
      <c r="EE110" s="245">
        <f t="shared" si="196"/>
        <v>0</v>
      </c>
      <c r="EF110" s="189"/>
      <c r="EG110" s="245">
        <f t="shared" si="197"/>
        <v>0</v>
      </c>
      <c r="EH110" s="189"/>
      <c r="EI110" s="246" t="str">
        <f t="shared" si="198"/>
        <v/>
      </c>
      <c r="EJ110" s="247" t="str">
        <f t="shared" si="165"/>
        <v/>
      </c>
      <c r="EK110" s="248" t="str">
        <f t="shared" si="166"/>
        <v/>
      </c>
      <c r="EL110" s="248" t="str">
        <f t="shared" si="167"/>
        <v/>
      </c>
      <c r="EM110" s="248" t="str">
        <f t="shared" si="168"/>
        <v/>
      </c>
      <c r="EN110" s="248" t="str">
        <f t="shared" si="199"/>
        <v/>
      </c>
      <c r="EO110" s="248" t="str">
        <f t="shared" si="169"/>
        <v/>
      </c>
      <c r="EP110" s="189"/>
      <c r="EQ110" s="248" t="str">
        <f t="shared" si="200"/>
        <v/>
      </c>
      <c r="ER110" s="248" t="str">
        <f t="shared" si="201"/>
        <v/>
      </c>
      <c r="ES110" s="248" t="str">
        <f t="shared" si="202"/>
        <v/>
      </c>
      <c r="ET110" s="248" t="str">
        <f t="shared" si="203"/>
        <v/>
      </c>
      <c r="EU110" s="248" t="str">
        <f t="shared" si="204"/>
        <v/>
      </c>
      <c r="EV110" s="248" t="str">
        <f t="shared" si="204"/>
        <v/>
      </c>
      <c r="EW110" s="189"/>
      <c r="EX110" s="248" t="str">
        <f t="shared" si="205"/>
        <v/>
      </c>
      <c r="EY110" s="248" t="str">
        <f t="shared" si="206"/>
        <v/>
      </c>
      <c r="EZ110" s="248" t="str">
        <f t="shared" si="207"/>
        <v/>
      </c>
      <c r="FA110" s="248" t="str">
        <f t="shared" si="208"/>
        <v/>
      </c>
      <c r="FB110" s="248" t="str">
        <f t="shared" si="245"/>
        <v/>
      </c>
      <c r="FC110" s="248" t="str">
        <f t="shared" si="245"/>
        <v/>
      </c>
      <c r="FD110" s="189"/>
      <c r="FE110" s="248" t="str">
        <f t="shared" si="209"/>
        <v/>
      </c>
      <c r="FF110" s="248" t="str">
        <f t="shared" si="210"/>
        <v/>
      </c>
      <c r="FG110" s="248" t="str">
        <f t="shared" si="211"/>
        <v/>
      </c>
      <c r="FH110" s="248" t="str">
        <f t="shared" si="212"/>
        <v/>
      </c>
      <c r="FI110" s="248" t="str">
        <f t="shared" si="246"/>
        <v/>
      </c>
      <c r="FJ110" s="248" t="str">
        <f t="shared" si="246"/>
        <v/>
      </c>
      <c r="FK110" s="189"/>
      <c r="FL110" s="370"/>
      <c r="FM110" s="371"/>
      <c r="FN110" s="371"/>
      <c r="FO110" s="611"/>
      <c r="FP110" s="896"/>
      <c r="FQ110" s="370"/>
      <c r="FR110" s="371"/>
      <c r="FS110" s="371"/>
      <c r="FT110" s="611"/>
      <c r="FU110" s="896"/>
      <c r="FV110" s="370"/>
      <c r="FW110" s="371"/>
      <c r="FX110" s="371"/>
      <c r="FY110" s="611"/>
      <c r="FZ110" s="896"/>
      <c r="GA110" s="613"/>
      <c r="GB110" s="189"/>
      <c r="GC110" s="227">
        <f t="shared" si="213"/>
        <v>0</v>
      </c>
      <c r="GD110" s="228">
        <f t="shared" si="214"/>
        <v>0</v>
      </c>
      <c r="GE110" s="229">
        <f t="shared" si="215"/>
        <v>0</v>
      </c>
      <c r="GF110" s="230">
        <f t="shared" si="215"/>
        <v>0</v>
      </c>
      <c r="GG110" s="231" t="str">
        <f t="shared" si="216"/>
        <v/>
      </c>
      <c r="GH110" s="232">
        <f t="shared" si="217"/>
        <v>0</v>
      </c>
      <c r="GI110" s="227">
        <f t="shared" si="218"/>
        <v>0</v>
      </c>
      <c r="GJ110" s="233">
        <f t="shared" si="219"/>
        <v>0</v>
      </c>
      <c r="GK110" s="233">
        <f t="shared" si="220"/>
        <v>0</v>
      </c>
      <c r="GL110" s="234"/>
      <c r="GM110" s="235">
        <f t="shared" si="221"/>
        <v>0</v>
      </c>
      <c r="GN110" s="235">
        <f t="shared" si="222"/>
        <v>0</v>
      </c>
      <c r="GO110" s="235" t="str">
        <f t="shared" si="223"/>
        <v/>
      </c>
      <c r="GP110" s="380"/>
      <c r="GQ110" s="235">
        <f t="shared" si="224"/>
        <v>0</v>
      </c>
      <c r="GR110" s="235">
        <f t="shared" si="225"/>
        <v>0</v>
      </c>
      <c r="GS110" s="235" t="str">
        <f t="shared" si="226"/>
        <v/>
      </c>
      <c r="GT110" s="236"/>
      <c r="GU110" s="237" t="str">
        <f t="shared" si="227"/>
        <v/>
      </c>
      <c r="GV110" s="237" t="str">
        <f t="shared" si="228"/>
        <v/>
      </c>
      <c r="GW110" s="238" t="str">
        <f t="shared" si="229"/>
        <v/>
      </c>
      <c r="GX110" s="238" t="str">
        <f t="shared" si="230"/>
        <v/>
      </c>
      <c r="GY110" s="239"/>
      <c r="GZ110" s="240" t="str">
        <f t="shared" si="231"/>
        <v/>
      </c>
      <c r="HA110" s="235" t="str">
        <f t="shared" si="232"/>
        <v/>
      </c>
      <c r="HB110" s="235" t="str">
        <f t="shared" si="233"/>
        <v/>
      </c>
      <c r="HC110" s="235" t="str">
        <f t="shared" si="234"/>
        <v/>
      </c>
      <c r="HD110" s="235" t="str">
        <f t="shared" si="235"/>
        <v/>
      </c>
      <c r="HE110" s="235" t="str">
        <f t="shared" si="236"/>
        <v/>
      </c>
      <c r="HF110" s="188"/>
      <c r="HG110" s="235" t="str">
        <f t="shared" si="237"/>
        <v/>
      </c>
      <c r="HH110" s="235">
        <f t="shared" si="238"/>
        <v>0</v>
      </c>
      <c r="HI110" s="235">
        <f t="shared" si="238"/>
        <v>0</v>
      </c>
      <c r="HJ110" s="235">
        <f t="shared" si="238"/>
        <v>0</v>
      </c>
      <c r="HK110" s="188"/>
      <c r="HL110" s="235" t="str">
        <f t="shared" si="239"/>
        <v/>
      </c>
      <c r="HM110" s="235">
        <f t="shared" si="240"/>
        <v>0</v>
      </c>
      <c r="HN110" s="235">
        <f t="shared" si="240"/>
        <v>0</v>
      </c>
      <c r="HO110" s="235">
        <f t="shared" si="240"/>
        <v>0</v>
      </c>
      <c r="HP110" s="188"/>
      <c r="HQ110" s="235" t="str">
        <f t="shared" si="241"/>
        <v/>
      </c>
      <c r="HR110" s="235">
        <f t="shared" si="242"/>
        <v>0</v>
      </c>
      <c r="HS110" s="235">
        <f t="shared" si="242"/>
        <v>0</v>
      </c>
      <c r="HT110" s="235">
        <f t="shared" si="242"/>
        <v>0</v>
      </c>
      <c r="HU110" s="162"/>
      <c r="HV110" s="1622"/>
      <c r="HW110" s="1619"/>
      <c r="HX110" s="1619"/>
      <c r="HY110" s="1619"/>
      <c r="HZ110" s="1619"/>
      <c r="IA110" s="1619"/>
      <c r="IB110" s="1619"/>
      <c r="IC110" s="1623"/>
      <c r="ID110" s="162"/>
    </row>
    <row r="111" spans="1:238" ht="21.75" customHeight="1" x14ac:dyDescent="0.25">
      <c r="A111" s="377" t="str">
        <f t="shared" si="170"/>
        <v/>
      </c>
      <c r="B111" s="188">
        <v>85</v>
      </c>
      <c r="C111" s="167"/>
      <c r="D111" s="606" t="str">
        <f t="shared" si="244"/>
        <v/>
      </c>
      <c r="E111" s="606" t="str">
        <f t="shared" si="243"/>
        <v/>
      </c>
      <c r="F111" s="373"/>
      <c r="G111" s="373"/>
      <c r="H111" s="224" t="str">
        <f t="shared" si="171"/>
        <v/>
      </c>
      <c r="I111" s="930"/>
      <c r="J111" s="930"/>
      <c r="K111" s="930"/>
      <c r="L111" s="370"/>
      <c r="M111" s="371"/>
      <c r="N111" s="371"/>
      <c r="O111" s="371"/>
      <c r="P111" s="372"/>
      <c r="Q111" s="609"/>
      <c r="R111" s="609"/>
      <c r="S111" s="610"/>
      <c r="T111" s="371"/>
      <c r="U111" s="371"/>
      <c r="V111" s="188"/>
      <c r="W111" s="370"/>
      <c r="X111" s="371"/>
      <c r="Y111" s="371"/>
      <c r="Z111" s="611"/>
      <c r="AA111" s="896"/>
      <c r="AB111" s="370"/>
      <c r="AC111" s="371"/>
      <c r="AD111" s="371"/>
      <c r="AE111" s="371"/>
      <c r="AF111" s="896"/>
      <c r="AG111" s="370"/>
      <c r="AH111" s="371"/>
      <c r="AI111" s="371"/>
      <c r="AJ111" s="371"/>
      <c r="AK111" s="896"/>
      <c r="AL111" s="370"/>
      <c r="AM111" s="371"/>
      <c r="AN111" s="371"/>
      <c r="AO111" s="372"/>
      <c r="AP111" s="370"/>
      <c r="AQ111" s="371"/>
      <c r="AR111" s="371"/>
      <c r="AS111" s="371"/>
      <c r="AT111" s="613"/>
      <c r="AU111" s="188"/>
      <c r="AV111" s="256">
        <f t="shared" si="140"/>
        <v>0</v>
      </c>
      <c r="AW111" s="257">
        <f t="shared" si="141"/>
        <v>0</v>
      </c>
      <c r="AX111" s="258">
        <f t="shared" si="142"/>
        <v>0</v>
      </c>
      <c r="AY111" s="259">
        <f t="shared" si="143"/>
        <v>0</v>
      </c>
      <c r="AZ111" s="231" t="str">
        <f t="shared" si="172"/>
        <v/>
      </c>
      <c r="BA111" s="232">
        <f t="shared" si="173"/>
        <v>0</v>
      </c>
      <c r="BB111" s="249">
        <f t="shared" si="144"/>
        <v>0</v>
      </c>
      <c r="BC111" s="231">
        <f t="shared" si="174"/>
        <v>0</v>
      </c>
      <c r="BD111" s="231">
        <f t="shared" si="175"/>
        <v>0</v>
      </c>
      <c r="BE111" s="260"/>
      <c r="BF111" s="235">
        <f t="shared" si="176"/>
        <v>0</v>
      </c>
      <c r="BG111" s="235">
        <f t="shared" si="177"/>
        <v>0</v>
      </c>
      <c r="BH111" s="235">
        <f t="shared" si="178"/>
        <v>0</v>
      </c>
      <c r="BI111" s="380"/>
      <c r="BJ111" s="235">
        <f t="shared" si="145"/>
        <v>0</v>
      </c>
      <c r="BK111" s="235">
        <f t="shared" si="179"/>
        <v>0</v>
      </c>
      <c r="BL111" s="235" t="str">
        <f t="shared" si="180"/>
        <v/>
      </c>
      <c r="BM111" s="236"/>
      <c r="BN111" s="237" t="str">
        <f t="shared" si="146"/>
        <v/>
      </c>
      <c r="BO111" s="237" t="str">
        <f t="shared" si="147"/>
        <v/>
      </c>
      <c r="BP111" s="238" t="str">
        <f t="shared" si="148"/>
        <v/>
      </c>
      <c r="BQ111" s="238" t="str">
        <f t="shared" si="149"/>
        <v/>
      </c>
      <c r="BR111" s="254"/>
      <c r="BS111" s="252" t="str">
        <f t="shared" si="150"/>
        <v/>
      </c>
      <c r="BT111" s="244" t="str">
        <f t="shared" si="151"/>
        <v/>
      </c>
      <c r="BU111" s="244" t="str">
        <f t="shared" si="152"/>
        <v/>
      </c>
      <c r="BV111" s="244" t="str">
        <f t="shared" si="153"/>
        <v/>
      </c>
      <c r="BW111" s="244" t="str">
        <f t="shared" si="154"/>
        <v/>
      </c>
      <c r="BX111" s="244" t="str">
        <f t="shared" si="155"/>
        <v/>
      </c>
      <c r="BY111" s="244" t="str">
        <f t="shared" si="156"/>
        <v/>
      </c>
      <c r="BZ111" s="244" t="str">
        <f t="shared" si="157"/>
        <v/>
      </c>
      <c r="CA111" s="244" t="str">
        <f t="shared" si="158"/>
        <v/>
      </c>
      <c r="CB111" s="253" t="str">
        <f t="shared" si="159"/>
        <v/>
      </c>
      <c r="CC111" s="188"/>
      <c r="CD111" s="244" t="str">
        <f t="shared" si="160"/>
        <v/>
      </c>
      <c r="CE111" s="235">
        <f t="shared" si="181"/>
        <v>0</v>
      </c>
      <c r="CF111" s="235">
        <f t="shared" si="181"/>
        <v>0</v>
      </c>
      <c r="CG111" s="235">
        <f t="shared" si="181"/>
        <v>0</v>
      </c>
      <c r="CH111" s="188"/>
      <c r="CI111" s="244" t="str">
        <f t="shared" si="161"/>
        <v/>
      </c>
      <c r="CJ111" s="235">
        <f t="shared" si="182"/>
        <v>0</v>
      </c>
      <c r="CK111" s="235">
        <f t="shared" si="182"/>
        <v>0</v>
      </c>
      <c r="CL111" s="235">
        <f t="shared" si="182"/>
        <v>0</v>
      </c>
      <c r="CM111" s="188"/>
      <c r="CN111" s="244" t="str">
        <f t="shared" si="162"/>
        <v/>
      </c>
      <c r="CO111" s="235">
        <f t="shared" si="183"/>
        <v>0</v>
      </c>
      <c r="CP111" s="235">
        <f t="shared" si="183"/>
        <v>0</v>
      </c>
      <c r="CQ111" s="235">
        <f t="shared" si="183"/>
        <v>0</v>
      </c>
      <c r="CR111" s="188"/>
      <c r="CS111" s="244" t="str">
        <f t="shared" si="163"/>
        <v/>
      </c>
      <c r="CT111" s="235">
        <f t="shared" si="184"/>
        <v>0</v>
      </c>
      <c r="CU111" s="235">
        <f t="shared" si="184"/>
        <v>0</v>
      </c>
      <c r="CV111" s="235">
        <f t="shared" si="184"/>
        <v>0</v>
      </c>
      <c r="CW111" s="188"/>
      <c r="CX111" s="244" t="str">
        <f t="shared" si="164"/>
        <v/>
      </c>
      <c r="CY111" s="235">
        <f t="shared" si="185"/>
        <v>0</v>
      </c>
      <c r="CZ111" s="235">
        <f t="shared" si="185"/>
        <v>0</v>
      </c>
      <c r="DA111" s="235">
        <f t="shared" si="185"/>
        <v>0</v>
      </c>
      <c r="DB111" s="188"/>
      <c r="DC111" s="370"/>
      <c r="DD111" s="371"/>
      <c r="DE111" s="1087"/>
      <c r="DF111" s="370"/>
      <c r="DG111" s="371"/>
      <c r="DH111" s="1087"/>
      <c r="DI111" s="370"/>
      <c r="DJ111" s="371"/>
      <c r="DK111" s="1087"/>
      <c r="DL111" s="370"/>
      <c r="DM111" s="371"/>
      <c r="DN111" s="1087"/>
      <c r="DO111" s="370"/>
      <c r="DP111" s="370"/>
      <c r="DQ111" s="243">
        <f t="shared" si="186"/>
        <v>0</v>
      </c>
      <c r="DR111" s="244">
        <f t="shared" si="187"/>
        <v>0</v>
      </c>
      <c r="DS111" s="235">
        <f t="shared" si="188"/>
        <v>0</v>
      </c>
      <c r="DT111" s="244" t="str">
        <f t="shared" si="189"/>
        <v/>
      </c>
      <c r="DU111" s="42" t="str">
        <f t="shared" si="190"/>
        <v/>
      </c>
      <c r="DV111" s="42" t="str">
        <f t="shared" si="191"/>
        <v/>
      </c>
      <c r="DW111" s="42" t="str">
        <f t="shared" si="192"/>
        <v/>
      </c>
      <c r="DX111" s="162"/>
      <c r="DY111" s="42" t="str">
        <f t="shared" si="193"/>
        <v/>
      </c>
      <c r="DZ111" s="42" t="str">
        <f t="shared" si="194"/>
        <v/>
      </c>
      <c r="EA111" s="42" t="str">
        <f t="shared" si="195"/>
        <v/>
      </c>
      <c r="EB111" s="162"/>
      <c r="EC111" s="930"/>
      <c r="ED111" s="188"/>
      <c r="EE111" s="245">
        <f t="shared" si="196"/>
        <v>0</v>
      </c>
      <c r="EF111" s="189"/>
      <c r="EG111" s="245">
        <f t="shared" si="197"/>
        <v>0</v>
      </c>
      <c r="EH111" s="189"/>
      <c r="EI111" s="246" t="str">
        <f t="shared" si="198"/>
        <v/>
      </c>
      <c r="EJ111" s="247" t="str">
        <f t="shared" si="165"/>
        <v/>
      </c>
      <c r="EK111" s="248" t="str">
        <f t="shared" si="166"/>
        <v/>
      </c>
      <c r="EL111" s="248" t="str">
        <f t="shared" si="167"/>
        <v/>
      </c>
      <c r="EM111" s="248" t="str">
        <f t="shared" si="168"/>
        <v/>
      </c>
      <c r="EN111" s="248" t="str">
        <f t="shared" si="199"/>
        <v/>
      </c>
      <c r="EO111" s="248" t="str">
        <f t="shared" si="169"/>
        <v/>
      </c>
      <c r="EP111" s="189"/>
      <c r="EQ111" s="248" t="str">
        <f t="shared" si="200"/>
        <v/>
      </c>
      <c r="ER111" s="248" t="str">
        <f t="shared" si="201"/>
        <v/>
      </c>
      <c r="ES111" s="248" t="str">
        <f t="shared" si="202"/>
        <v/>
      </c>
      <c r="ET111" s="248" t="str">
        <f t="shared" si="203"/>
        <v/>
      </c>
      <c r="EU111" s="248" t="str">
        <f t="shared" si="204"/>
        <v/>
      </c>
      <c r="EV111" s="248" t="str">
        <f t="shared" si="204"/>
        <v/>
      </c>
      <c r="EW111" s="189"/>
      <c r="EX111" s="248" t="str">
        <f t="shared" si="205"/>
        <v/>
      </c>
      <c r="EY111" s="248" t="str">
        <f t="shared" si="206"/>
        <v/>
      </c>
      <c r="EZ111" s="248" t="str">
        <f t="shared" si="207"/>
        <v/>
      </c>
      <c r="FA111" s="248" t="str">
        <f t="shared" si="208"/>
        <v/>
      </c>
      <c r="FB111" s="248" t="str">
        <f t="shared" si="245"/>
        <v/>
      </c>
      <c r="FC111" s="248" t="str">
        <f t="shared" si="245"/>
        <v/>
      </c>
      <c r="FD111" s="189"/>
      <c r="FE111" s="248" t="str">
        <f t="shared" si="209"/>
        <v/>
      </c>
      <c r="FF111" s="248" t="str">
        <f t="shared" si="210"/>
        <v/>
      </c>
      <c r="FG111" s="248" t="str">
        <f t="shared" si="211"/>
        <v/>
      </c>
      <c r="FH111" s="248" t="str">
        <f t="shared" si="212"/>
        <v/>
      </c>
      <c r="FI111" s="248" t="str">
        <f t="shared" si="246"/>
        <v/>
      </c>
      <c r="FJ111" s="248" t="str">
        <f t="shared" si="246"/>
        <v/>
      </c>
      <c r="FK111" s="189"/>
      <c r="FL111" s="370"/>
      <c r="FM111" s="371"/>
      <c r="FN111" s="371"/>
      <c r="FO111" s="611"/>
      <c r="FP111" s="896"/>
      <c r="FQ111" s="370"/>
      <c r="FR111" s="371"/>
      <c r="FS111" s="371"/>
      <c r="FT111" s="611"/>
      <c r="FU111" s="896"/>
      <c r="FV111" s="370"/>
      <c r="FW111" s="371"/>
      <c r="FX111" s="371"/>
      <c r="FY111" s="611"/>
      <c r="FZ111" s="896"/>
      <c r="GA111" s="613"/>
      <c r="GB111" s="189"/>
      <c r="GC111" s="227">
        <f t="shared" si="213"/>
        <v>0</v>
      </c>
      <c r="GD111" s="228">
        <f t="shared" si="214"/>
        <v>0</v>
      </c>
      <c r="GE111" s="229">
        <f t="shared" si="215"/>
        <v>0</v>
      </c>
      <c r="GF111" s="230">
        <f t="shared" si="215"/>
        <v>0</v>
      </c>
      <c r="GG111" s="231" t="str">
        <f t="shared" si="216"/>
        <v/>
      </c>
      <c r="GH111" s="232">
        <f t="shared" si="217"/>
        <v>0</v>
      </c>
      <c r="GI111" s="227">
        <f t="shared" si="218"/>
        <v>0</v>
      </c>
      <c r="GJ111" s="233">
        <f t="shared" si="219"/>
        <v>0</v>
      </c>
      <c r="GK111" s="233">
        <f t="shared" si="220"/>
        <v>0</v>
      </c>
      <c r="GL111" s="234"/>
      <c r="GM111" s="235">
        <f t="shared" si="221"/>
        <v>0</v>
      </c>
      <c r="GN111" s="235">
        <f t="shared" si="222"/>
        <v>0</v>
      </c>
      <c r="GO111" s="235" t="str">
        <f t="shared" si="223"/>
        <v/>
      </c>
      <c r="GP111" s="380"/>
      <c r="GQ111" s="235">
        <f t="shared" si="224"/>
        <v>0</v>
      </c>
      <c r="GR111" s="235">
        <f t="shared" si="225"/>
        <v>0</v>
      </c>
      <c r="GS111" s="235" t="str">
        <f t="shared" si="226"/>
        <v/>
      </c>
      <c r="GT111" s="236"/>
      <c r="GU111" s="237" t="str">
        <f t="shared" si="227"/>
        <v/>
      </c>
      <c r="GV111" s="237" t="str">
        <f t="shared" si="228"/>
        <v/>
      </c>
      <c r="GW111" s="238" t="str">
        <f t="shared" si="229"/>
        <v/>
      </c>
      <c r="GX111" s="238" t="str">
        <f t="shared" si="230"/>
        <v/>
      </c>
      <c r="GY111" s="239"/>
      <c r="GZ111" s="240" t="str">
        <f t="shared" si="231"/>
        <v/>
      </c>
      <c r="HA111" s="235" t="str">
        <f t="shared" si="232"/>
        <v/>
      </c>
      <c r="HB111" s="235" t="str">
        <f t="shared" si="233"/>
        <v/>
      </c>
      <c r="HC111" s="235" t="str">
        <f t="shared" si="234"/>
        <v/>
      </c>
      <c r="HD111" s="235" t="str">
        <f t="shared" si="235"/>
        <v/>
      </c>
      <c r="HE111" s="235" t="str">
        <f t="shared" si="236"/>
        <v/>
      </c>
      <c r="HF111" s="188"/>
      <c r="HG111" s="235" t="str">
        <f t="shared" si="237"/>
        <v/>
      </c>
      <c r="HH111" s="235">
        <f t="shared" si="238"/>
        <v>0</v>
      </c>
      <c r="HI111" s="235">
        <f t="shared" si="238"/>
        <v>0</v>
      </c>
      <c r="HJ111" s="235">
        <f t="shared" si="238"/>
        <v>0</v>
      </c>
      <c r="HK111" s="188"/>
      <c r="HL111" s="235" t="str">
        <f t="shared" si="239"/>
        <v/>
      </c>
      <c r="HM111" s="235">
        <f t="shared" si="240"/>
        <v>0</v>
      </c>
      <c r="HN111" s="235">
        <f t="shared" si="240"/>
        <v>0</v>
      </c>
      <c r="HO111" s="235">
        <f t="shared" si="240"/>
        <v>0</v>
      </c>
      <c r="HP111" s="188"/>
      <c r="HQ111" s="235" t="str">
        <f t="shared" si="241"/>
        <v/>
      </c>
      <c r="HR111" s="235">
        <f t="shared" si="242"/>
        <v>0</v>
      </c>
      <c r="HS111" s="235">
        <f t="shared" si="242"/>
        <v>0</v>
      </c>
      <c r="HT111" s="235">
        <f t="shared" si="242"/>
        <v>0</v>
      </c>
      <c r="HU111" s="162"/>
      <c r="HV111" s="1622"/>
      <c r="HW111" s="1619"/>
      <c r="HX111" s="1619"/>
      <c r="HY111" s="1619"/>
      <c r="HZ111" s="1619"/>
      <c r="IA111" s="1619"/>
      <c r="IB111" s="1619"/>
      <c r="IC111" s="1623"/>
      <c r="ID111" s="162"/>
    </row>
    <row r="112" spans="1:238" ht="21.75" customHeight="1" x14ac:dyDescent="0.25">
      <c r="A112" s="377" t="str">
        <f t="shared" si="170"/>
        <v/>
      </c>
      <c r="B112" s="188">
        <v>86</v>
      </c>
      <c r="C112" s="167"/>
      <c r="D112" s="606" t="str">
        <f t="shared" si="244"/>
        <v/>
      </c>
      <c r="E112" s="606" t="str">
        <f t="shared" si="243"/>
        <v/>
      </c>
      <c r="F112" s="373"/>
      <c r="G112" s="373"/>
      <c r="H112" s="224" t="str">
        <f t="shared" si="171"/>
        <v/>
      </c>
      <c r="I112" s="930"/>
      <c r="J112" s="930"/>
      <c r="K112" s="930"/>
      <c r="L112" s="370"/>
      <c r="M112" s="371"/>
      <c r="N112" s="371"/>
      <c r="O112" s="371"/>
      <c r="P112" s="372"/>
      <c r="Q112" s="609"/>
      <c r="R112" s="609"/>
      <c r="S112" s="610"/>
      <c r="T112" s="371"/>
      <c r="U112" s="371"/>
      <c r="V112" s="188"/>
      <c r="W112" s="370"/>
      <c r="X112" s="371"/>
      <c r="Y112" s="371"/>
      <c r="Z112" s="611"/>
      <c r="AA112" s="896"/>
      <c r="AB112" s="370"/>
      <c r="AC112" s="371"/>
      <c r="AD112" s="371"/>
      <c r="AE112" s="371"/>
      <c r="AF112" s="896"/>
      <c r="AG112" s="370"/>
      <c r="AH112" s="371"/>
      <c r="AI112" s="371"/>
      <c r="AJ112" s="371"/>
      <c r="AK112" s="896"/>
      <c r="AL112" s="370"/>
      <c r="AM112" s="371"/>
      <c r="AN112" s="371"/>
      <c r="AO112" s="372"/>
      <c r="AP112" s="370"/>
      <c r="AQ112" s="371"/>
      <c r="AR112" s="371"/>
      <c r="AS112" s="371"/>
      <c r="AT112" s="613"/>
      <c r="AU112" s="188"/>
      <c r="AV112" s="256">
        <f t="shared" si="140"/>
        <v>0</v>
      </c>
      <c r="AW112" s="257">
        <f t="shared" si="141"/>
        <v>0</v>
      </c>
      <c r="AX112" s="258">
        <f t="shared" si="142"/>
        <v>0</v>
      </c>
      <c r="AY112" s="259">
        <f t="shared" si="143"/>
        <v>0</v>
      </c>
      <c r="AZ112" s="231" t="str">
        <f t="shared" si="172"/>
        <v/>
      </c>
      <c r="BA112" s="232">
        <f t="shared" si="173"/>
        <v>0</v>
      </c>
      <c r="BB112" s="249">
        <f t="shared" si="144"/>
        <v>0</v>
      </c>
      <c r="BC112" s="231">
        <f t="shared" si="174"/>
        <v>0</v>
      </c>
      <c r="BD112" s="231">
        <f t="shared" si="175"/>
        <v>0</v>
      </c>
      <c r="BE112" s="260"/>
      <c r="BF112" s="235">
        <f t="shared" si="176"/>
        <v>0</v>
      </c>
      <c r="BG112" s="235">
        <f t="shared" si="177"/>
        <v>0</v>
      </c>
      <c r="BH112" s="235">
        <f t="shared" si="178"/>
        <v>0</v>
      </c>
      <c r="BI112" s="380"/>
      <c r="BJ112" s="235">
        <f t="shared" si="145"/>
        <v>0</v>
      </c>
      <c r="BK112" s="235">
        <f t="shared" si="179"/>
        <v>0</v>
      </c>
      <c r="BL112" s="235" t="str">
        <f t="shared" si="180"/>
        <v/>
      </c>
      <c r="BM112" s="236"/>
      <c r="BN112" s="237" t="str">
        <f t="shared" si="146"/>
        <v/>
      </c>
      <c r="BO112" s="237" t="str">
        <f t="shared" si="147"/>
        <v/>
      </c>
      <c r="BP112" s="238" t="str">
        <f t="shared" si="148"/>
        <v/>
      </c>
      <c r="BQ112" s="238" t="str">
        <f t="shared" si="149"/>
        <v/>
      </c>
      <c r="BR112" s="254"/>
      <c r="BS112" s="252" t="str">
        <f t="shared" si="150"/>
        <v/>
      </c>
      <c r="BT112" s="244" t="str">
        <f t="shared" si="151"/>
        <v/>
      </c>
      <c r="BU112" s="244" t="str">
        <f t="shared" si="152"/>
        <v/>
      </c>
      <c r="BV112" s="244" t="str">
        <f t="shared" si="153"/>
        <v/>
      </c>
      <c r="BW112" s="244" t="str">
        <f t="shared" si="154"/>
        <v/>
      </c>
      <c r="BX112" s="244" t="str">
        <f t="shared" si="155"/>
        <v/>
      </c>
      <c r="BY112" s="244" t="str">
        <f t="shared" si="156"/>
        <v/>
      </c>
      <c r="BZ112" s="244" t="str">
        <f t="shared" si="157"/>
        <v/>
      </c>
      <c r="CA112" s="244" t="str">
        <f t="shared" si="158"/>
        <v/>
      </c>
      <c r="CB112" s="253" t="str">
        <f t="shared" si="159"/>
        <v/>
      </c>
      <c r="CC112" s="188"/>
      <c r="CD112" s="244" t="str">
        <f t="shared" si="160"/>
        <v/>
      </c>
      <c r="CE112" s="235">
        <f t="shared" si="181"/>
        <v>0</v>
      </c>
      <c r="CF112" s="235">
        <f t="shared" si="181"/>
        <v>0</v>
      </c>
      <c r="CG112" s="235">
        <f t="shared" si="181"/>
        <v>0</v>
      </c>
      <c r="CH112" s="188"/>
      <c r="CI112" s="244" t="str">
        <f t="shared" si="161"/>
        <v/>
      </c>
      <c r="CJ112" s="235">
        <f t="shared" si="182"/>
        <v>0</v>
      </c>
      <c r="CK112" s="235">
        <f t="shared" si="182"/>
        <v>0</v>
      </c>
      <c r="CL112" s="235">
        <f t="shared" si="182"/>
        <v>0</v>
      </c>
      <c r="CM112" s="188"/>
      <c r="CN112" s="244" t="str">
        <f t="shared" si="162"/>
        <v/>
      </c>
      <c r="CO112" s="235">
        <f t="shared" si="183"/>
        <v>0</v>
      </c>
      <c r="CP112" s="235">
        <f t="shared" si="183"/>
        <v>0</v>
      </c>
      <c r="CQ112" s="235">
        <f t="shared" si="183"/>
        <v>0</v>
      </c>
      <c r="CR112" s="188"/>
      <c r="CS112" s="244" t="str">
        <f t="shared" si="163"/>
        <v/>
      </c>
      <c r="CT112" s="235">
        <f t="shared" si="184"/>
        <v>0</v>
      </c>
      <c r="CU112" s="235">
        <f t="shared" si="184"/>
        <v>0</v>
      </c>
      <c r="CV112" s="235">
        <f t="shared" si="184"/>
        <v>0</v>
      </c>
      <c r="CW112" s="188"/>
      <c r="CX112" s="244" t="str">
        <f t="shared" si="164"/>
        <v/>
      </c>
      <c r="CY112" s="235">
        <f t="shared" si="185"/>
        <v>0</v>
      </c>
      <c r="CZ112" s="235">
        <f t="shared" si="185"/>
        <v>0</v>
      </c>
      <c r="DA112" s="235">
        <f t="shared" si="185"/>
        <v>0</v>
      </c>
      <c r="DB112" s="188"/>
      <c r="DC112" s="370"/>
      <c r="DD112" s="371"/>
      <c r="DE112" s="1087"/>
      <c r="DF112" s="370"/>
      <c r="DG112" s="371"/>
      <c r="DH112" s="1087"/>
      <c r="DI112" s="370"/>
      <c r="DJ112" s="371"/>
      <c r="DK112" s="1087"/>
      <c r="DL112" s="370"/>
      <c r="DM112" s="371"/>
      <c r="DN112" s="1087"/>
      <c r="DO112" s="370"/>
      <c r="DP112" s="370"/>
      <c r="DQ112" s="243">
        <f t="shared" si="186"/>
        <v>0</v>
      </c>
      <c r="DR112" s="244">
        <f t="shared" si="187"/>
        <v>0</v>
      </c>
      <c r="DS112" s="235">
        <f t="shared" si="188"/>
        <v>0</v>
      </c>
      <c r="DT112" s="244" t="str">
        <f t="shared" si="189"/>
        <v/>
      </c>
      <c r="DU112" s="42" t="str">
        <f t="shared" si="190"/>
        <v/>
      </c>
      <c r="DV112" s="42" t="str">
        <f t="shared" si="191"/>
        <v/>
      </c>
      <c r="DW112" s="42" t="str">
        <f t="shared" si="192"/>
        <v/>
      </c>
      <c r="DX112" s="162"/>
      <c r="DY112" s="42" t="str">
        <f t="shared" si="193"/>
        <v/>
      </c>
      <c r="DZ112" s="42" t="str">
        <f t="shared" si="194"/>
        <v/>
      </c>
      <c r="EA112" s="42" t="str">
        <f t="shared" si="195"/>
        <v/>
      </c>
      <c r="EB112" s="162"/>
      <c r="EC112" s="930"/>
      <c r="ED112" s="188"/>
      <c r="EE112" s="245">
        <f t="shared" si="196"/>
        <v>0</v>
      </c>
      <c r="EF112" s="189"/>
      <c r="EG112" s="245">
        <f t="shared" si="197"/>
        <v>0</v>
      </c>
      <c r="EH112" s="189"/>
      <c r="EI112" s="246" t="str">
        <f t="shared" si="198"/>
        <v/>
      </c>
      <c r="EJ112" s="247" t="str">
        <f t="shared" si="165"/>
        <v/>
      </c>
      <c r="EK112" s="248" t="str">
        <f t="shared" si="166"/>
        <v/>
      </c>
      <c r="EL112" s="248" t="str">
        <f t="shared" si="167"/>
        <v/>
      </c>
      <c r="EM112" s="248" t="str">
        <f t="shared" si="168"/>
        <v/>
      </c>
      <c r="EN112" s="248" t="str">
        <f t="shared" si="199"/>
        <v/>
      </c>
      <c r="EO112" s="248" t="str">
        <f t="shared" si="169"/>
        <v/>
      </c>
      <c r="EP112" s="189"/>
      <c r="EQ112" s="248" t="str">
        <f t="shared" si="200"/>
        <v/>
      </c>
      <c r="ER112" s="248" t="str">
        <f t="shared" si="201"/>
        <v/>
      </c>
      <c r="ES112" s="248" t="str">
        <f t="shared" si="202"/>
        <v/>
      </c>
      <c r="ET112" s="248" t="str">
        <f t="shared" si="203"/>
        <v/>
      </c>
      <c r="EU112" s="248" t="str">
        <f t="shared" si="204"/>
        <v/>
      </c>
      <c r="EV112" s="248" t="str">
        <f t="shared" si="204"/>
        <v/>
      </c>
      <c r="EW112" s="189"/>
      <c r="EX112" s="248" t="str">
        <f t="shared" si="205"/>
        <v/>
      </c>
      <c r="EY112" s="248" t="str">
        <f t="shared" si="206"/>
        <v/>
      </c>
      <c r="EZ112" s="248" t="str">
        <f t="shared" si="207"/>
        <v/>
      </c>
      <c r="FA112" s="248" t="str">
        <f t="shared" si="208"/>
        <v/>
      </c>
      <c r="FB112" s="248" t="str">
        <f t="shared" si="245"/>
        <v/>
      </c>
      <c r="FC112" s="248" t="str">
        <f t="shared" si="245"/>
        <v/>
      </c>
      <c r="FD112" s="189"/>
      <c r="FE112" s="248" t="str">
        <f t="shared" si="209"/>
        <v/>
      </c>
      <c r="FF112" s="248" t="str">
        <f t="shared" si="210"/>
        <v/>
      </c>
      <c r="FG112" s="248" t="str">
        <f t="shared" si="211"/>
        <v/>
      </c>
      <c r="FH112" s="248" t="str">
        <f t="shared" si="212"/>
        <v/>
      </c>
      <c r="FI112" s="248" t="str">
        <f t="shared" si="246"/>
        <v/>
      </c>
      <c r="FJ112" s="248" t="str">
        <f t="shared" si="246"/>
        <v/>
      </c>
      <c r="FK112" s="189"/>
      <c r="FL112" s="370"/>
      <c r="FM112" s="371"/>
      <c r="FN112" s="371"/>
      <c r="FO112" s="611"/>
      <c r="FP112" s="896"/>
      <c r="FQ112" s="370"/>
      <c r="FR112" s="371"/>
      <c r="FS112" s="371"/>
      <c r="FT112" s="611"/>
      <c r="FU112" s="896"/>
      <c r="FV112" s="370"/>
      <c r="FW112" s="371"/>
      <c r="FX112" s="371"/>
      <c r="FY112" s="611"/>
      <c r="FZ112" s="896"/>
      <c r="GA112" s="613"/>
      <c r="GB112" s="189"/>
      <c r="GC112" s="227">
        <f t="shared" si="213"/>
        <v>0</v>
      </c>
      <c r="GD112" s="228">
        <f t="shared" si="214"/>
        <v>0</v>
      </c>
      <c r="GE112" s="229">
        <f t="shared" si="215"/>
        <v>0</v>
      </c>
      <c r="GF112" s="230">
        <f t="shared" si="215"/>
        <v>0</v>
      </c>
      <c r="GG112" s="231" t="str">
        <f t="shared" si="216"/>
        <v/>
      </c>
      <c r="GH112" s="232">
        <f t="shared" si="217"/>
        <v>0</v>
      </c>
      <c r="GI112" s="227">
        <f t="shared" si="218"/>
        <v>0</v>
      </c>
      <c r="GJ112" s="233">
        <f t="shared" si="219"/>
        <v>0</v>
      </c>
      <c r="GK112" s="233">
        <f t="shared" si="220"/>
        <v>0</v>
      </c>
      <c r="GL112" s="234"/>
      <c r="GM112" s="235">
        <f t="shared" si="221"/>
        <v>0</v>
      </c>
      <c r="GN112" s="235">
        <f t="shared" si="222"/>
        <v>0</v>
      </c>
      <c r="GO112" s="235" t="str">
        <f t="shared" si="223"/>
        <v/>
      </c>
      <c r="GP112" s="380"/>
      <c r="GQ112" s="235">
        <f t="shared" si="224"/>
        <v>0</v>
      </c>
      <c r="GR112" s="235">
        <f t="shared" si="225"/>
        <v>0</v>
      </c>
      <c r="GS112" s="235" t="str">
        <f t="shared" si="226"/>
        <v/>
      </c>
      <c r="GT112" s="236"/>
      <c r="GU112" s="237" t="str">
        <f t="shared" si="227"/>
        <v/>
      </c>
      <c r="GV112" s="237" t="str">
        <f t="shared" si="228"/>
        <v/>
      </c>
      <c r="GW112" s="238" t="str">
        <f t="shared" si="229"/>
        <v/>
      </c>
      <c r="GX112" s="238" t="str">
        <f t="shared" si="230"/>
        <v/>
      </c>
      <c r="GY112" s="239"/>
      <c r="GZ112" s="240" t="str">
        <f t="shared" si="231"/>
        <v/>
      </c>
      <c r="HA112" s="235" t="str">
        <f t="shared" si="232"/>
        <v/>
      </c>
      <c r="HB112" s="235" t="str">
        <f t="shared" si="233"/>
        <v/>
      </c>
      <c r="HC112" s="235" t="str">
        <f t="shared" si="234"/>
        <v/>
      </c>
      <c r="HD112" s="235" t="str">
        <f t="shared" si="235"/>
        <v/>
      </c>
      <c r="HE112" s="235" t="str">
        <f t="shared" si="236"/>
        <v/>
      </c>
      <c r="HF112" s="188"/>
      <c r="HG112" s="235" t="str">
        <f t="shared" si="237"/>
        <v/>
      </c>
      <c r="HH112" s="235">
        <f t="shared" si="238"/>
        <v>0</v>
      </c>
      <c r="HI112" s="235">
        <f t="shared" si="238"/>
        <v>0</v>
      </c>
      <c r="HJ112" s="235">
        <f t="shared" si="238"/>
        <v>0</v>
      </c>
      <c r="HK112" s="188"/>
      <c r="HL112" s="235" t="str">
        <f t="shared" si="239"/>
        <v/>
      </c>
      <c r="HM112" s="235">
        <f t="shared" si="240"/>
        <v>0</v>
      </c>
      <c r="HN112" s="235">
        <f t="shared" si="240"/>
        <v>0</v>
      </c>
      <c r="HO112" s="235">
        <f t="shared" si="240"/>
        <v>0</v>
      </c>
      <c r="HP112" s="188"/>
      <c r="HQ112" s="235" t="str">
        <f t="shared" si="241"/>
        <v/>
      </c>
      <c r="HR112" s="235">
        <f t="shared" si="242"/>
        <v>0</v>
      </c>
      <c r="HS112" s="235">
        <f t="shared" si="242"/>
        <v>0</v>
      </c>
      <c r="HT112" s="235">
        <f t="shared" si="242"/>
        <v>0</v>
      </c>
      <c r="HU112" s="162"/>
      <c r="HV112" s="1622"/>
      <c r="HW112" s="1619"/>
      <c r="HX112" s="1619"/>
      <c r="HY112" s="1619"/>
      <c r="HZ112" s="1619"/>
      <c r="IA112" s="1619"/>
      <c r="IB112" s="1619"/>
      <c r="IC112" s="1623"/>
      <c r="ID112" s="162"/>
    </row>
    <row r="113" spans="1:238" ht="21.75" customHeight="1" x14ac:dyDescent="0.25">
      <c r="A113" s="377" t="str">
        <f t="shared" si="170"/>
        <v/>
      </c>
      <c r="B113" s="188">
        <v>87</v>
      </c>
      <c r="C113" s="167"/>
      <c r="D113" s="606" t="str">
        <f t="shared" si="244"/>
        <v/>
      </c>
      <c r="E113" s="606" t="str">
        <f t="shared" si="243"/>
        <v/>
      </c>
      <c r="F113" s="373"/>
      <c r="G113" s="373"/>
      <c r="H113" s="224" t="str">
        <f t="shared" si="171"/>
        <v/>
      </c>
      <c r="I113" s="930"/>
      <c r="J113" s="930"/>
      <c r="K113" s="930"/>
      <c r="L113" s="370"/>
      <c r="M113" s="371"/>
      <c r="N113" s="371"/>
      <c r="O113" s="371"/>
      <c r="P113" s="372"/>
      <c r="Q113" s="609"/>
      <c r="R113" s="609"/>
      <c r="S113" s="610"/>
      <c r="T113" s="371"/>
      <c r="U113" s="371"/>
      <c r="V113" s="188"/>
      <c r="W113" s="370"/>
      <c r="X113" s="371"/>
      <c r="Y113" s="371"/>
      <c r="Z113" s="611"/>
      <c r="AA113" s="896"/>
      <c r="AB113" s="370"/>
      <c r="AC113" s="371"/>
      <c r="AD113" s="371"/>
      <c r="AE113" s="371"/>
      <c r="AF113" s="896"/>
      <c r="AG113" s="370"/>
      <c r="AH113" s="371"/>
      <c r="AI113" s="371"/>
      <c r="AJ113" s="371"/>
      <c r="AK113" s="896"/>
      <c r="AL113" s="370"/>
      <c r="AM113" s="371"/>
      <c r="AN113" s="371"/>
      <c r="AO113" s="372"/>
      <c r="AP113" s="370"/>
      <c r="AQ113" s="371"/>
      <c r="AR113" s="371"/>
      <c r="AS113" s="371"/>
      <c r="AT113" s="613"/>
      <c r="AU113" s="188"/>
      <c r="AV113" s="256">
        <f t="shared" si="140"/>
        <v>0</v>
      </c>
      <c r="AW113" s="257">
        <f t="shared" si="141"/>
        <v>0</v>
      </c>
      <c r="AX113" s="258">
        <f t="shared" si="142"/>
        <v>0</v>
      </c>
      <c r="AY113" s="259">
        <f t="shared" si="143"/>
        <v>0</v>
      </c>
      <c r="AZ113" s="231" t="str">
        <f t="shared" si="172"/>
        <v/>
      </c>
      <c r="BA113" s="232">
        <f t="shared" si="173"/>
        <v>0</v>
      </c>
      <c r="BB113" s="249">
        <f t="shared" si="144"/>
        <v>0</v>
      </c>
      <c r="BC113" s="231">
        <f t="shared" si="174"/>
        <v>0</v>
      </c>
      <c r="BD113" s="231">
        <f t="shared" si="175"/>
        <v>0</v>
      </c>
      <c r="BE113" s="260"/>
      <c r="BF113" s="235">
        <f t="shared" si="176"/>
        <v>0</v>
      </c>
      <c r="BG113" s="235">
        <f t="shared" si="177"/>
        <v>0</v>
      </c>
      <c r="BH113" s="235">
        <f t="shared" si="178"/>
        <v>0</v>
      </c>
      <c r="BI113" s="380"/>
      <c r="BJ113" s="235">
        <f t="shared" si="145"/>
        <v>0</v>
      </c>
      <c r="BK113" s="235">
        <f t="shared" si="179"/>
        <v>0</v>
      </c>
      <c r="BL113" s="235" t="str">
        <f t="shared" si="180"/>
        <v/>
      </c>
      <c r="BM113" s="236"/>
      <c r="BN113" s="237" t="str">
        <f t="shared" si="146"/>
        <v/>
      </c>
      <c r="BO113" s="237" t="str">
        <f t="shared" si="147"/>
        <v/>
      </c>
      <c r="BP113" s="238" t="str">
        <f t="shared" si="148"/>
        <v/>
      </c>
      <c r="BQ113" s="238" t="str">
        <f t="shared" si="149"/>
        <v/>
      </c>
      <c r="BR113" s="254"/>
      <c r="BS113" s="252" t="str">
        <f t="shared" si="150"/>
        <v/>
      </c>
      <c r="BT113" s="244" t="str">
        <f t="shared" si="151"/>
        <v/>
      </c>
      <c r="BU113" s="244" t="str">
        <f t="shared" si="152"/>
        <v/>
      </c>
      <c r="BV113" s="244" t="str">
        <f t="shared" si="153"/>
        <v/>
      </c>
      <c r="BW113" s="244" t="str">
        <f t="shared" si="154"/>
        <v/>
      </c>
      <c r="BX113" s="244" t="str">
        <f t="shared" si="155"/>
        <v/>
      </c>
      <c r="BY113" s="244" t="str">
        <f t="shared" si="156"/>
        <v/>
      </c>
      <c r="BZ113" s="244" t="str">
        <f t="shared" si="157"/>
        <v/>
      </c>
      <c r="CA113" s="244" t="str">
        <f t="shared" si="158"/>
        <v/>
      </c>
      <c r="CB113" s="253" t="str">
        <f t="shared" si="159"/>
        <v/>
      </c>
      <c r="CC113" s="188"/>
      <c r="CD113" s="244" t="str">
        <f t="shared" si="160"/>
        <v/>
      </c>
      <c r="CE113" s="235">
        <f t="shared" si="181"/>
        <v>0</v>
      </c>
      <c r="CF113" s="235">
        <f t="shared" si="181"/>
        <v>0</v>
      </c>
      <c r="CG113" s="235">
        <f t="shared" si="181"/>
        <v>0</v>
      </c>
      <c r="CH113" s="188"/>
      <c r="CI113" s="244" t="str">
        <f t="shared" si="161"/>
        <v/>
      </c>
      <c r="CJ113" s="235">
        <f t="shared" si="182"/>
        <v>0</v>
      </c>
      <c r="CK113" s="235">
        <f t="shared" si="182"/>
        <v>0</v>
      </c>
      <c r="CL113" s="235">
        <f t="shared" si="182"/>
        <v>0</v>
      </c>
      <c r="CM113" s="188"/>
      <c r="CN113" s="244" t="str">
        <f t="shared" si="162"/>
        <v/>
      </c>
      <c r="CO113" s="235">
        <f t="shared" si="183"/>
        <v>0</v>
      </c>
      <c r="CP113" s="235">
        <f t="shared" si="183"/>
        <v>0</v>
      </c>
      <c r="CQ113" s="235">
        <f t="shared" si="183"/>
        <v>0</v>
      </c>
      <c r="CR113" s="188"/>
      <c r="CS113" s="244" t="str">
        <f t="shared" si="163"/>
        <v/>
      </c>
      <c r="CT113" s="235">
        <f t="shared" si="184"/>
        <v>0</v>
      </c>
      <c r="CU113" s="235">
        <f t="shared" si="184"/>
        <v>0</v>
      </c>
      <c r="CV113" s="235">
        <f t="shared" si="184"/>
        <v>0</v>
      </c>
      <c r="CW113" s="188"/>
      <c r="CX113" s="244" t="str">
        <f t="shared" si="164"/>
        <v/>
      </c>
      <c r="CY113" s="235">
        <f t="shared" si="185"/>
        <v>0</v>
      </c>
      <c r="CZ113" s="235">
        <f t="shared" si="185"/>
        <v>0</v>
      </c>
      <c r="DA113" s="235">
        <f t="shared" si="185"/>
        <v>0</v>
      </c>
      <c r="DB113" s="188"/>
      <c r="DC113" s="370"/>
      <c r="DD113" s="371"/>
      <c r="DE113" s="1087"/>
      <c r="DF113" s="370"/>
      <c r="DG113" s="371"/>
      <c r="DH113" s="1087"/>
      <c r="DI113" s="370"/>
      <c r="DJ113" s="371"/>
      <c r="DK113" s="1087"/>
      <c r="DL113" s="370"/>
      <c r="DM113" s="371"/>
      <c r="DN113" s="1087"/>
      <c r="DO113" s="370"/>
      <c r="DP113" s="370"/>
      <c r="DQ113" s="243">
        <f t="shared" si="186"/>
        <v>0</v>
      </c>
      <c r="DR113" s="244">
        <f t="shared" si="187"/>
        <v>0</v>
      </c>
      <c r="DS113" s="235">
        <f t="shared" si="188"/>
        <v>0</v>
      </c>
      <c r="DT113" s="244" t="str">
        <f t="shared" si="189"/>
        <v/>
      </c>
      <c r="DU113" s="42" t="str">
        <f t="shared" si="190"/>
        <v/>
      </c>
      <c r="DV113" s="42" t="str">
        <f t="shared" si="191"/>
        <v/>
      </c>
      <c r="DW113" s="42" t="str">
        <f t="shared" si="192"/>
        <v/>
      </c>
      <c r="DX113" s="162"/>
      <c r="DY113" s="42" t="str">
        <f t="shared" si="193"/>
        <v/>
      </c>
      <c r="DZ113" s="42" t="str">
        <f t="shared" si="194"/>
        <v/>
      </c>
      <c r="EA113" s="42" t="str">
        <f t="shared" si="195"/>
        <v/>
      </c>
      <c r="EB113" s="162"/>
      <c r="EC113" s="930"/>
      <c r="ED113" s="188"/>
      <c r="EE113" s="245">
        <f t="shared" si="196"/>
        <v>0</v>
      </c>
      <c r="EF113" s="189"/>
      <c r="EG113" s="245">
        <f t="shared" si="197"/>
        <v>0</v>
      </c>
      <c r="EH113" s="189"/>
      <c r="EI113" s="246" t="str">
        <f t="shared" si="198"/>
        <v/>
      </c>
      <c r="EJ113" s="247" t="str">
        <f t="shared" si="165"/>
        <v/>
      </c>
      <c r="EK113" s="248" t="str">
        <f t="shared" si="166"/>
        <v/>
      </c>
      <c r="EL113" s="248" t="str">
        <f t="shared" si="167"/>
        <v/>
      </c>
      <c r="EM113" s="248" t="str">
        <f t="shared" si="168"/>
        <v/>
      </c>
      <c r="EN113" s="248" t="str">
        <f t="shared" si="199"/>
        <v/>
      </c>
      <c r="EO113" s="248" t="str">
        <f t="shared" si="169"/>
        <v/>
      </c>
      <c r="EP113" s="189"/>
      <c r="EQ113" s="248" t="str">
        <f t="shared" si="200"/>
        <v/>
      </c>
      <c r="ER113" s="248" t="str">
        <f t="shared" si="201"/>
        <v/>
      </c>
      <c r="ES113" s="248" t="str">
        <f t="shared" si="202"/>
        <v/>
      </c>
      <c r="ET113" s="248" t="str">
        <f t="shared" si="203"/>
        <v/>
      </c>
      <c r="EU113" s="248" t="str">
        <f t="shared" si="204"/>
        <v/>
      </c>
      <c r="EV113" s="248" t="str">
        <f t="shared" si="204"/>
        <v/>
      </c>
      <c r="EW113" s="189"/>
      <c r="EX113" s="248" t="str">
        <f t="shared" si="205"/>
        <v/>
      </c>
      <c r="EY113" s="248" t="str">
        <f t="shared" si="206"/>
        <v/>
      </c>
      <c r="EZ113" s="248" t="str">
        <f t="shared" si="207"/>
        <v/>
      </c>
      <c r="FA113" s="248" t="str">
        <f t="shared" si="208"/>
        <v/>
      </c>
      <c r="FB113" s="248" t="str">
        <f t="shared" si="245"/>
        <v/>
      </c>
      <c r="FC113" s="248" t="str">
        <f t="shared" si="245"/>
        <v/>
      </c>
      <c r="FD113" s="189"/>
      <c r="FE113" s="248" t="str">
        <f t="shared" si="209"/>
        <v/>
      </c>
      <c r="FF113" s="248" t="str">
        <f t="shared" si="210"/>
        <v/>
      </c>
      <c r="FG113" s="248" t="str">
        <f t="shared" si="211"/>
        <v/>
      </c>
      <c r="FH113" s="248" t="str">
        <f t="shared" si="212"/>
        <v/>
      </c>
      <c r="FI113" s="248" t="str">
        <f t="shared" si="246"/>
        <v/>
      </c>
      <c r="FJ113" s="248" t="str">
        <f t="shared" si="246"/>
        <v/>
      </c>
      <c r="FK113" s="189"/>
      <c r="FL113" s="370"/>
      <c r="FM113" s="371"/>
      <c r="FN113" s="371"/>
      <c r="FO113" s="611"/>
      <c r="FP113" s="896"/>
      <c r="FQ113" s="370"/>
      <c r="FR113" s="371"/>
      <c r="FS113" s="371"/>
      <c r="FT113" s="611"/>
      <c r="FU113" s="896"/>
      <c r="FV113" s="370"/>
      <c r="FW113" s="371"/>
      <c r="FX113" s="371"/>
      <c r="FY113" s="611"/>
      <c r="FZ113" s="896"/>
      <c r="GA113" s="613"/>
      <c r="GB113" s="189"/>
      <c r="GC113" s="227">
        <f t="shared" si="213"/>
        <v>0</v>
      </c>
      <c r="GD113" s="228">
        <f t="shared" si="214"/>
        <v>0</v>
      </c>
      <c r="GE113" s="229">
        <f t="shared" si="215"/>
        <v>0</v>
      </c>
      <c r="GF113" s="230">
        <f t="shared" si="215"/>
        <v>0</v>
      </c>
      <c r="GG113" s="231" t="str">
        <f t="shared" si="216"/>
        <v/>
      </c>
      <c r="GH113" s="232">
        <f t="shared" si="217"/>
        <v>0</v>
      </c>
      <c r="GI113" s="227">
        <f t="shared" si="218"/>
        <v>0</v>
      </c>
      <c r="GJ113" s="233">
        <f t="shared" si="219"/>
        <v>0</v>
      </c>
      <c r="GK113" s="233">
        <f t="shared" si="220"/>
        <v>0</v>
      </c>
      <c r="GL113" s="234"/>
      <c r="GM113" s="235">
        <f t="shared" si="221"/>
        <v>0</v>
      </c>
      <c r="GN113" s="235">
        <f t="shared" si="222"/>
        <v>0</v>
      </c>
      <c r="GO113" s="235" t="str">
        <f t="shared" si="223"/>
        <v/>
      </c>
      <c r="GP113" s="380"/>
      <c r="GQ113" s="235">
        <f t="shared" si="224"/>
        <v>0</v>
      </c>
      <c r="GR113" s="235">
        <f t="shared" si="225"/>
        <v>0</v>
      </c>
      <c r="GS113" s="235" t="str">
        <f t="shared" si="226"/>
        <v/>
      </c>
      <c r="GT113" s="236"/>
      <c r="GU113" s="237" t="str">
        <f t="shared" si="227"/>
        <v/>
      </c>
      <c r="GV113" s="237" t="str">
        <f t="shared" si="228"/>
        <v/>
      </c>
      <c r="GW113" s="238" t="str">
        <f t="shared" si="229"/>
        <v/>
      </c>
      <c r="GX113" s="238" t="str">
        <f t="shared" si="230"/>
        <v/>
      </c>
      <c r="GY113" s="239"/>
      <c r="GZ113" s="240" t="str">
        <f t="shared" si="231"/>
        <v/>
      </c>
      <c r="HA113" s="235" t="str">
        <f t="shared" si="232"/>
        <v/>
      </c>
      <c r="HB113" s="235" t="str">
        <f t="shared" si="233"/>
        <v/>
      </c>
      <c r="HC113" s="235" t="str">
        <f t="shared" si="234"/>
        <v/>
      </c>
      <c r="HD113" s="235" t="str">
        <f t="shared" si="235"/>
        <v/>
      </c>
      <c r="HE113" s="235" t="str">
        <f t="shared" si="236"/>
        <v/>
      </c>
      <c r="HF113" s="188"/>
      <c r="HG113" s="235" t="str">
        <f t="shared" si="237"/>
        <v/>
      </c>
      <c r="HH113" s="235">
        <f t="shared" si="238"/>
        <v>0</v>
      </c>
      <c r="HI113" s="235">
        <f t="shared" si="238"/>
        <v>0</v>
      </c>
      <c r="HJ113" s="235">
        <f t="shared" si="238"/>
        <v>0</v>
      </c>
      <c r="HK113" s="188"/>
      <c r="HL113" s="235" t="str">
        <f t="shared" si="239"/>
        <v/>
      </c>
      <c r="HM113" s="235">
        <f t="shared" si="240"/>
        <v>0</v>
      </c>
      <c r="HN113" s="235">
        <f t="shared" si="240"/>
        <v>0</v>
      </c>
      <c r="HO113" s="235">
        <f t="shared" si="240"/>
        <v>0</v>
      </c>
      <c r="HP113" s="188"/>
      <c r="HQ113" s="235" t="str">
        <f t="shared" si="241"/>
        <v/>
      </c>
      <c r="HR113" s="235">
        <f t="shared" si="242"/>
        <v>0</v>
      </c>
      <c r="HS113" s="235">
        <f t="shared" si="242"/>
        <v>0</v>
      </c>
      <c r="HT113" s="235">
        <f t="shared" si="242"/>
        <v>0</v>
      </c>
      <c r="HU113" s="162"/>
      <c r="HV113" s="1622"/>
      <c r="HW113" s="1619"/>
      <c r="HX113" s="1619"/>
      <c r="HY113" s="1619"/>
      <c r="HZ113" s="1619"/>
      <c r="IA113" s="1619"/>
      <c r="IB113" s="1619"/>
      <c r="IC113" s="1623"/>
      <c r="ID113" s="162"/>
    </row>
    <row r="114" spans="1:238" ht="21.75" customHeight="1" x14ac:dyDescent="0.25">
      <c r="A114" s="377" t="str">
        <f t="shared" si="170"/>
        <v/>
      </c>
      <c r="B114" s="188">
        <v>88</v>
      </c>
      <c r="C114" s="167"/>
      <c r="D114" s="606" t="str">
        <f t="shared" si="244"/>
        <v/>
      </c>
      <c r="E114" s="606" t="str">
        <f t="shared" si="243"/>
        <v/>
      </c>
      <c r="F114" s="373"/>
      <c r="G114" s="373"/>
      <c r="H114" s="224" t="str">
        <f t="shared" si="171"/>
        <v/>
      </c>
      <c r="I114" s="930"/>
      <c r="J114" s="930"/>
      <c r="K114" s="930"/>
      <c r="L114" s="370"/>
      <c r="M114" s="371"/>
      <c r="N114" s="371"/>
      <c r="O114" s="371"/>
      <c r="P114" s="372"/>
      <c r="Q114" s="609"/>
      <c r="R114" s="609"/>
      <c r="S114" s="610"/>
      <c r="T114" s="371"/>
      <c r="U114" s="371"/>
      <c r="V114" s="188"/>
      <c r="W114" s="370"/>
      <c r="X114" s="371"/>
      <c r="Y114" s="371"/>
      <c r="Z114" s="611"/>
      <c r="AA114" s="896"/>
      <c r="AB114" s="370"/>
      <c r="AC114" s="371"/>
      <c r="AD114" s="371"/>
      <c r="AE114" s="371"/>
      <c r="AF114" s="896"/>
      <c r="AG114" s="370"/>
      <c r="AH114" s="371"/>
      <c r="AI114" s="371"/>
      <c r="AJ114" s="371"/>
      <c r="AK114" s="896"/>
      <c r="AL114" s="370"/>
      <c r="AM114" s="371"/>
      <c r="AN114" s="371"/>
      <c r="AO114" s="372"/>
      <c r="AP114" s="370"/>
      <c r="AQ114" s="371"/>
      <c r="AR114" s="371"/>
      <c r="AS114" s="371"/>
      <c r="AT114" s="613"/>
      <c r="AU114" s="188"/>
      <c r="AV114" s="256">
        <f t="shared" si="140"/>
        <v>0</v>
      </c>
      <c r="AW114" s="257">
        <f t="shared" si="141"/>
        <v>0</v>
      </c>
      <c r="AX114" s="258">
        <f t="shared" si="142"/>
        <v>0</v>
      </c>
      <c r="AY114" s="259">
        <f t="shared" si="143"/>
        <v>0</v>
      </c>
      <c r="AZ114" s="231" t="str">
        <f t="shared" si="172"/>
        <v/>
      </c>
      <c r="BA114" s="232">
        <f t="shared" si="173"/>
        <v>0</v>
      </c>
      <c r="BB114" s="249">
        <f t="shared" si="144"/>
        <v>0</v>
      </c>
      <c r="BC114" s="231">
        <f t="shared" si="174"/>
        <v>0</v>
      </c>
      <c r="BD114" s="231">
        <f t="shared" si="175"/>
        <v>0</v>
      </c>
      <c r="BE114" s="260"/>
      <c r="BF114" s="235">
        <f t="shared" si="176"/>
        <v>0</v>
      </c>
      <c r="BG114" s="235">
        <f t="shared" si="177"/>
        <v>0</v>
      </c>
      <c r="BH114" s="235">
        <f t="shared" si="178"/>
        <v>0</v>
      </c>
      <c r="BI114" s="380"/>
      <c r="BJ114" s="235">
        <f t="shared" si="145"/>
        <v>0</v>
      </c>
      <c r="BK114" s="235">
        <f t="shared" si="179"/>
        <v>0</v>
      </c>
      <c r="BL114" s="235" t="str">
        <f t="shared" si="180"/>
        <v/>
      </c>
      <c r="BM114" s="236"/>
      <c r="BN114" s="237" t="str">
        <f t="shared" si="146"/>
        <v/>
      </c>
      <c r="BO114" s="237" t="str">
        <f t="shared" si="147"/>
        <v/>
      </c>
      <c r="BP114" s="238" t="str">
        <f t="shared" si="148"/>
        <v/>
      </c>
      <c r="BQ114" s="238" t="str">
        <f t="shared" si="149"/>
        <v/>
      </c>
      <c r="BR114" s="254"/>
      <c r="BS114" s="252" t="str">
        <f t="shared" si="150"/>
        <v/>
      </c>
      <c r="BT114" s="244" t="str">
        <f t="shared" si="151"/>
        <v/>
      </c>
      <c r="BU114" s="244" t="str">
        <f t="shared" si="152"/>
        <v/>
      </c>
      <c r="BV114" s="244" t="str">
        <f t="shared" si="153"/>
        <v/>
      </c>
      <c r="BW114" s="244" t="str">
        <f t="shared" si="154"/>
        <v/>
      </c>
      <c r="BX114" s="244" t="str">
        <f t="shared" si="155"/>
        <v/>
      </c>
      <c r="BY114" s="244" t="str">
        <f t="shared" si="156"/>
        <v/>
      </c>
      <c r="BZ114" s="244" t="str">
        <f t="shared" si="157"/>
        <v/>
      </c>
      <c r="CA114" s="244" t="str">
        <f t="shared" si="158"/>
        <v/>
      </c>
      <c r="CB114" s="253" t="str">
        <f t="shared" si="159"/>
        <v/>
      </c>
      <c r="CC114" s="188"/>
      <c r="CD114" s="244" t="str">
        <f t="shared" si="160"/>
        <v/>
      </c>
      <c r="CE114" s="235">
        <f t="shared" si="181"/>
        <v>0</v>
      </c>
      <c r="CF114" s="235">
        <f t="shared" si="181"/>
        <v>0</v>
      </c>
      <c r="CG114" s="235">
        <f t="shared" si="181"/>
        <v>0</v>
      </c>
      <c r="CH114" s="188"/>
      <c r="CI114" s="244" t="str">
        <f t="shared" si="161"/>
        <v/>
      </c>
      <c r="CJ114" s="235">
        <f t="shared" si="182"/>
        <v>0</v>
      </c>
      <c r="CK114" s="235">
        <f t="shared" si="182"/>
        <v>0</v>
      </c>
      <c r="CL114" s="235">
        <f t="shared" si="182"/>
        <v>0</v>
      </c>
      <c r="CM114" s="188"/>
      <c r="CN114" s="244" t="str">
        <f t="shared" si="162"/>
        <v/>
      </c>
      <c r="CO114" s="235">
        <f t="shared" si="183"/>
        <v>0</v>
      </c>
      <c r="CP114" s="235">
        <f t="shared" si="183"/>
        <v>0</v>
      </c>
      <c r="CQ114" s="235">
        <f t="shared" si="183"/>
        <v>0</v>
      </c>
      <c r="CR114" s="188"/>
      <c r="CS114" s="244" t="str">
        <f t="shared" si="163"/>
        <v/>
      </c>
      <c r="CT114" s="235">
        <f t="shared" si="184"/>
        <v>0</v>
      </c>
      <c r="CU114" s="235">
        <f t="shared" si="184"/>
        <v>0</v>
      </c>
      <c r="CV114" s="235">
        <f t="shared" si="184"/>
        <v>0</v>
      </c>
      <c r="CW114" s="188"/>
      <c r="CX114" s="244" t="str">
        <f t="shared" si="164"/>
        <v/>
      </c>
      <c r="CY114" s="235">
        <f t="shared" si="185"/>
        <v>0</v>
      </c>
      <c r="CZ114" s="235">
        <f t="shared" si="185"/>
        <v>0</v>
      </c>
      <c r="DA114" s="235">
        <f t="shared" si="185"/>
        <v>0</v>
      </c>
      <c r="DB114" s="188"/>
      <c r="DC114" s="370"/>
      <c r="DD114" s="371"/>
      <c r="DE114" s="1087"/>
      <c r="DF114" s="370"/>
      <c r="DG114" s="371"/>
      <c r="DH114" s="1087"/>
      <c r="DI114" s="370"/>
      <c r="DJ114" s="371"/>
      <c r="DK114" s="1087"/>
      <c r="DL114" s="370"/>
      <c r="DM114" s="371"/>
      <c r="DN114" s="1087"/>
      <c r="DO114" s="370"/>
      <c r="DP114" s="370"/>
      <c r="DQ114" s="243">
        <f t="shared" si="186"/>
        <v>0</v>
      </c>
      <c r="DR114" s="244">
        <f t="shared" si="187"/>
        <v>0</v>
      </c>
      <c r="DS114" s="235">
        <f t="shared" si="188"/>
        <v>0</v>
      </c>
      <c r="DT114" s="244" t="str">
        <f t="shared" si="189"/>
        <v/>
      </c>
      <c r="DU114" s="42" t="str">
        <f t="shared" si="190"/>
        <v/>
      </c>
      <c r="DV114" s="42" t="str">
        <f t="shared" si="191"/>
        <v/>
      </c>
      <c r="DW114" s="42" t="str">
        <f t="shared" si="192"/>
        <v/>
      </c>
      <c r="DX114" s="162"/>
      <c r="DY114" s="42" t="str">
        <f t="shared" si="193"/>
        <v/>
      </c>
      <c r="DZ114" s="42" t="str">
        <f t="shared" si="194"/>
        <v/>
      </c>
      <c r="EA114" s="42" t="str">
        <f t="shared" si="195"/>
        <v/>
      </c>
      <c r="EB114" s="162"/>
      <c r="EC114" s="930"/>
      <c r="ED114" s="188"/>
      <c r="EE114" s="245">
        <f t="shared" si="196"/>
        <v>0</v>
      </c>
      <c r="EF114" s="189"/>
      <c r="EG114" s="245">
        <f t="shared" si="197"/>
        <v>0</v>
      </c>
      <c r="EH114" s="189"/>
      <c r="EI114" s="246" t="str">
        <f t="shared" si="198"/>
        <v/>
      </c>
      <c r="EJ114" s="247" t="str">
        <f t="shared" si="165"/>
        <v/>
      </c>
      <c r="EK114" s="248" t="str">
        <f t="shared" si="166"/>
        <v/>
      </c>
      <c r="EL114" s="248" t="str">
        <f t="shared" si="167"/>
        <v/>
      </c>
      <c r="EM114" s="248" t="str">
        <f t="shared" si="168"/>
        <v/>
      </c>
      <c r="EN114" s="248" t="str">
        <f t="shared" si="199"/>
        <v/>
      </c>
      <c r="EO114" s="248" t="str">
        <f t="shared" si="169"/>
        <v/>
      </c>
      <c r="EP114" s="189"/>
      <c r="EQ114" s="248" t="str">
        <f t="shared" si="200"/>
        <v/>
      </c>
      <c r="ER114" s="248" t="str">
        <f t="shared" si="201"/>
        <v/>
      </c>
      <c r="ES114" s="248" t="str">
        <f t="shared" si="202"/>
        <v/>
      </c>
      <c r="ET114" s="248" t="str">
        <f t="shared" si="203"/>
        <v/>
      </c>
      <c r="EU114" s="248" t="str">
        <f t="shared" si="204"/>
        <v/>
      </c>
      <c r="EV114" s="248" t="str">
        <f t="shared" si="204"/>
        <v/>
      </c>
      <c r="EW114" s="189"/>
      <c r="EX114" s="248" t="str">
        <f t="shared" si="205"/>
        <v/>
      </c>
      <c r="EY114" s="248" t="str">
        <f t="shared" si="206"/>
        <v/>
      </c>
      <c r="EZ114" s="248" t="str">
        <f t="shared" si="207"/>
        <v/>
      </c>
      <c r="FA114" s="248" t="str">
        <f t="shared" si="208"/>
        <v/>
      </c>
      <c r="FB114" s="248" t="str">
        <f t="shared" si="245"/>
        <v/>
      </c>
      <c r="FC114" s="248" t="str">
        <f t="shared" si="245"/>
        <v/>
      </c>
      <c r="FD114" s="189"/>
      <c r="FE114" s="248" t="str">
        <f t="shared" si="209"/>
        <v/>
      </c>
      <c r="FF114" s="248" t="str">
        <f t="shared" si="210"/>
        <v/>
      </c>
      <c r="FG114" s="248" t="str">
        <f t="shared" si="211"/>
        <v/>
      </c>
      <c r="FH114" s="248" t="str">
        <f t="shared" si="212"/>
        <v/>
      </c>
      <c r="FI114" s="248" t="str">
        <f t="shared" si="246"/>
        <v/>
      </c>
      <c r="FJ114" s="248" t="str">
        <f t="shared" si="246"/>
        <v/>
      </c>
      <c r="FK114" s="189"/>
      <c r="FL114" s="370"/>
      <c r="FM114" s="371"/>
      <c r="FN114" s="371"/>
      <c r="FO114" s="611"/>
      <c r="FP114" s="896"/>
      <c r="FQ114" s="370"/>
      <c r="FR114" s="371"/>
      <c r="FS114" s="371"/>
      <c r="FT114" s="611"/>
      <c r="FU114" s="896"/>
      <c r="FV114" s="370"/>
      <c r="FW114" s="371"/>
      <c r="FX114" s="371"/>
      <c r="FY114" s="611"/>
      <c r="FZ114" s="896"/>
      <c r="GA114" s="613"/>
      <c r="GB114" s="189"/>
      <c r="GC114" s="227">
        <f t="shared" si="213"/>
        <v>0</v>
      </c>
      <c r="GD114" s="228">
        <f t="shared" si="214"/>
        <v>0</v>
      </c>
      <c r="GE114" s="229">
        <f t="shared" si="215"/>
        <v>0</v>
      </c>
      <c r="GF114" s="230">
        <f t="shared" si="215"/>
        <v>0</v>
      </c>
      <c r="GG114" s="231" t="str">
        <f t="shared" si="216"/>
        <v/>
      </c>
      <c r="GH114" s="232">
        <f t="shared" si="217"/>
        <v>0</v>
      </c>
      <c r="GI114" s="227">
        <f t="shared" si="218"/>
        <v>0</v>
      </c>
      <c r="GJ114" s="233">
        <f t="shared" si="219"/>
        <v>0</v>
      </c>
      <c r="GK114" s="233">
        <f t="shared" si="220"/>
        <v>0</v>
      </c>
      <c r="GL114" s="234"/>
      <c r="GM114" s="235">
        <f t="shared" si="221"/>
        <v>0</v>
      </c>
      <c r="GN114" s="235">
        <f t="shared" si="222"/>
        <v>0</v>
      </c>
      <c r="GO114" s="235" t="str">
        <f t="shared" si="223"/>
        <v/>
      </c>
      <c r="GP114" s="380"/>
      <c r="GQ114" s="235">
        <f t="shared" si="224"/>
        <v>0</v>
      </c>
      <c r="GR114" s="235">
        <f t="shared" si="225"/>
        <v>0</v>
      </c>
      <c r="GS114" s="235" t="str">
        <f t="shared" si="226"/>
        <v/>
      </c>
      <c r="GT114" s="236"/>
      <c r="GU114" s="237" t="str">
        <f t="shared" si="227"/>
        <v/>
      </c>
      <c r="GV114" s="237" t="str">
        <f t="shared" si="228"/>
        <v/>
      </c>
      <c r="GW114" s="238" t="str">
        <f t="shared" si="229"/>
        <v/>
      </c>
      <c r="GX114" s="238" t="str">
        <f t="shared" si="230"/>
        <v/>
      </c>
      <c r="GY114" s="239"/>
      <c r="GZ114" s="240" t="str">
        <f t="shared" si="231"/>
        <v/>
      </c>
      <c r="HA114" s="235" t="str">
        <f t="shared" si="232"/>
        <v/>
      </c>
      <c r="HB114" s="235" t="str">
        <f t="shared" si="233"/>
        <v/>
      </c>
      <c r="HC114" s="235" t="str">
        <f t="shared" si="234"/>
        <v/>
      </c>
      <c r="HD114" s="235" t="str">
        <f t="shared" si="235"/>
        <v/>
      </c>
      <c r="HE114" s="235" t="str">
        <f t="shared" si="236"/>
        <v/>
      </c>
      <c r="HF114" s="188"/>
      <c r="HG114" s="235" t="str">
        <f t="shared" si="237"/>
        <v/>
      </c>
      <c r="HH114" s="235">
        <f t="shared" si="238"/>
        <v>0</v>
      </c>
      <c r="HI114" s="235">
        <f t="shared" si="238"/>
        <v>0</v>
      </c>
      <c r="HJ114" s="235">
        <f t="shared" si="238"/>
        <v>0</v>
      </c>
      <c r="HK114" s="188"/>
      <c r="HL114" s="235" t="str">
        <f t="shared" si="239"/>
        <v/>
      </c>
      <c r="HM114" s="235">
        <f t="shared" si="240"/>
        <v>0</v>
      </c>
      <c r="HN114" s="235">
        <f t="shared" si="240"/>
        <v>0</v>
      </c>
      <c r="HO114" s="235">
        <f t="shared" si="240"/>
        <v>0</v>
      </c>
      <c r="HP114" s="188"/>
      <c r="HQ114" s="235" t="str">
        <f t="shared" si="241"/>
        <v/>
      </c>
      <c r="HR114" s="235">
        <f t="shared" si="242"/>
        <v>0</v>
      </c>
      <c r="HS114" s="235">
        <f t="shared" si="242"/>
        <v>0</v>
      </c>
      <c r="HT114" s="235">
        <f t="shared" si="242"/>
        <v>0</v>
      </c>
      <c r="HU114" s="162"/>
      <c r="HV114" s="1622"/>
      <c r="HW114" s="1619"/>
      <c r="HX114" s="1619"/>
      <c r="HY114" s="1619"/>
      <c r="HZ114" s="1619"/>
      <c r="IA114" s="1619"/>
      <c r="IB114" s="1619"/>
      <c r="IC114" s="1623"/>
      <c r="ID114" s="162"/>
    </row>
    <row r="115" spans="1:238" ht="21.75" customHeight="1" x14ac:dyDescent="0.25">
      <c r="A115" s="377" t="str">
        <f t="shared" si="170"/>
        <v/>
      </c>
      <c r="B115" s="188">
        <v>89</v>
      </c>
      <c r="C115" s="167"/>
      <c r="D115" s="606" t="str">
        <f t="shared" si="244"/>
        <v/>
      </c>
      <c r="E115" s="606" t="str">
        <f t="shared" si="243"/>
        <v/>
      </c>
      <c r="F115" s="373"/>
      <c r="G115" s="373"/>
      <c r="H115" s="224" t="str">
        <f t="shared" si="171"/>
        <v/>
      </c>
      <c r="I115" s="930"/>
      <c r="J115" s="930"/>
      <c r="K115" s="930"/>
      <c r="L115" s="370"/>
      <c r="M115" s="371"/>
      <c r="N115" s="371"/>
      <c r="O115" s="371"/>
      <c r="P115" s="372"/>
      <c r="Q115" s="609"/>
      <c r="R115" s="609"/>
      <c r="S115" s="610"/>
      <c r="T115" s="371"/>
      <c r="U115" s="371"/>
      <c r="V115" s="188"/>
      <c r="W115" s="370"/>
      <c r="X115" s="371"/>
      <c r="Y115" s="371"/>
      <c r="Z115" s="611"/>
      <c r="AA115" s="896"/>
      <c r="AB115" s="370"/>
      <c r="AC115" s="371"/>
      <c r="AD115" s="371"/>
      <c r="AE115" s="371"/>
      <c r="AF115" s="896"/>
      <c r="AG115" s="370"/>
      <c r="AH115" s="371"/>
      <c r="AI115" s="371"/>
      <c r="AJ115" s="371"/>
      <c r="AK115" s="896"/>
      <c r="AL115" s="370"/>
      <c r="AM115" s="371"/>
      <c r="AN115" s="371"/>
      <c r="AO115" s="372"/>
      <c r="AP115" s="370"/>
      <c r="AQ115" s="371"/>
      <c r="AR115" s="371"/>
      <c r="AS115" s="371"/>
      <c r="AT115" s="613"/>
      <c r="AU115" s="188"/>
      <c r="AV115" s="256">
        <f t="shared" si="140"/>
        <v>0</v>
      </c>
      <c r="AW115" s="257">
        <f t="shared" si="141"/>
        <v>0</v>
      </c>
      <c r="AX115" s="258">
        <f t="shared" si="142"/>
        <v>0</v>
      </c>
      <c r="AY115" s="259">
        <f t="shared" si="143"/>
        <v>0</v>
      </c>
      <c r="AZ115" s="231" t="str">
        <f t="shared" si="172"/>
        <v/>
      </c>
      <c r="BA115" s="232">
        <f t="shared" si="173"/>
        <v>0</v>
      </c>
      <c r="BB115" s="249">
        <f t="shared" si="144"/>
        <v>0</v>
      </c>
      <c r="BC115" s="231">
        <f t="shared" si="174"/>
        <v>0</v>
      </c>
      <c r="BD115" s="231">
        <f t="shared" si="175"/>
        <v>0</v>
      </c>
      <c r="BE115" s="260"/>
      <c r="BF115" s="235">
        <f t="shared" si="176"/>
        <v>0</v>
      </c>
      <c r="BG115" s="235">
        <f t="shared" si="177"/>
        <v>0</v>
      </c>
      <c r="BH115" s="235">
        <f t="shared" si="178"/>
        <v>0</v>
      </c>
      <c r="BI115" s="380"/>
      <c r="BJ115" s="235">
        <f t="shared" si="145"/>
        <v>0</v>
      </c>
      <c r="BK115" s="235">
        <f t="shared" si="179"/>
        <v>0</v>
      </c>
      <c r="BL115" s="235" t="str">
        <f t="shared" si="180"/>
        <v/>
      </c>
      <c r="BM115" s="236"/>
      <c r="BN115" s="237" t="str">
        <f t="shared" si="146"/>
        <v/>
      </c>
      <c r="BO115" s="237" t="str">
        <f t="shared" si="147"/>
        <v/>
      </c>
      <c r="BP115" s="238" t="str">
        <f t="shared" si="148"/>
        <v/>
      </c>
      <c r="BQ115" s="238" t="str">
        <f t="shared" si="149"/>
        <v/>
      </c>
      <c r="BR115" s="254"/>
      <c r="BS115" s="252" t="str">
        <f t="shared" si="150"/>
        <v/>
      </c>
      <c r="BT115" s="244" t="str">
        <f t="shared" si="151"/>
        <v/>
      </c>
      <c r="BU115" s="244" t="str">
        <f t="shared" si="152"/>
        <v/>
      </c>
      <c r="BV115" s="244" t="str">
        <f t="shared" si="153"/>
        <v/>
      </c>
      <c r="BW115" s="244" t="str">
        <f t="shared" si="154"/>
        <v/>
      </c>
      <c r="BX115" s="244" t="str">
        <f t="shared" si="155"/>
        <v/>
      </c>
      <c r="BY115" s="244" t="str">
        <f t="shared" si="156"/>
        <v/>
      </c>
      <c r="BZ115" s="244" t="str">
        <f t="shared" si="157"/>
        <v/>
      </c>
      <c r="CA115" s="244" t="str">
        <f t="shared" si="158"/>
        <v/>
      </c>
      <c r="CB115" s="253" t="str">
        <f t="shared" si="159"/>
        <v/>
      </c>
      <c r="CC115" s="188"/>
      <c r="CD115" s="244" t="str">
        <f t="shared" si="160"/>
        <v/>
      </c>
      <c r="CE115" s="235">
        <f t="shared" si="181"/>
        <v>0</v>
      </c>
      <c r="CF115" s="235">
        <f t="shared" si="181"/>
        <v>0</v>
      </c>
      <c r="CG115" s="235">
        <f t="shared" si="181"/>
        <v>0</v>
      </c>
      <c r="CH115" s="188"/>
      <c r="CI115" s="244" t="str">
        <f t="shared" si="161"/>
        <v/>
      </c>
      <c r="CJ115" s="235">
        <f t="shared" si="182"/>
        <v>0</v>
      </c>
      <c r="CK115" s="235">
        <f t="shared" si="182"/>
        <v>0</v>
      </c>
      <c r="CL115" s="235">
        <f t="shared" si="182"/>
        <v>0</v>
      </c>
      <c r="CM115" s="188"/>
      <c r="CN115" s="244" t="str">
        <f t="shared" si="162"/>
        <v/>
      </c>
      <c r="CO115" s="235">
        <f t="shared" si="183"/>
        <v>0</v>
      </c>
      <c r="CP115" s="235">
        <f t="shared" si="183"/>
        <v>0</v>
      </c>
      <c r="CQ115" s="235">
        <f t="shared" si="183"/>
        <v>0</v>
      </c>
      <c r="CR115" s="188"/>
      <c r="CS115" s="244" t="str">
        <f t="shared" si="163"/>
        <v/>
      </c>
      <c r="CT115" s="235">
        <f t="shared" si="184"/>
        <v>0</v>
      </c>
      <c r="CU115" s="235">
        <f t="shared" si="184"/>
        <v>0</v>
      </c>
      <c r="CV115" s="235">
        <f t="shared" si="184"/>
        <v>0</v>
      </c>
      <c r="CW115" s="188"/>
      <c r="CX115" s="244" t="str">
        <f t="shared" si="164"/>
        <v/>
      </c>
      <c r="CY115" s="235">
        <f t="shared" si="185"/>
        <v>0</v>
      </c>
      <c r="CZ115" s="235">
        <f t="shared" si="185"/>
        <v>0</v>
      </c>
      <c r="DA115" s="235">
        <f t="shared" si="185"/>
        <v>0</v>
      </c>
      <c r="DB115" s="188"/>
      <c r="DC115" s="370"/>
      <c r="DD115" s="371"/>
      <c r="DE115" s="1087"/>
      <c r="DF115" s="370"/>
      <c r="DG115" s="371"/>
      <c r="DH115" s="1087"/>
      <c r="DI115" s="370"/>
      <c r="DJ115" s="371"/>
      <c r="DK115" s="1087"/>
      <c r="DL115" s="370"/>
      <c r="DM115" s="371"/>
      <c r="DN115" s="1087"/>
      <c r="DO115" s="370"/>
      <c r="DP115" s="370"/>
      <c r="DQ115" s="243">
        <f t="shared" si="186"/>
        <v>0</v>
      </c>
      <c r="DR115" s="244">
        <f t="shared" si="187"/>
        <v>0</v>
      </c>
      <c r="DS115" s="235">
        <f t="shared" si="188"/>
        <v>0</v>
      </c>
      <c r="DT115" s="244" t="str">
        <f t="shared" si="189"/>
        <v/>
      </c>
      <c r="DU115" s="42" t="str">
        <f t="shared" si="190"/>
        <v/>
      </c>
      <c r="DV115" s="42" t="str">
        <f t="shared" si="191"/>
        <v/>
      </c>
      <c r="DW115" s="42" t="str">
        <f t="shared" si="192"/>
        <v/>
      </c>
      <c r="DX115" s="162"/>
      <c r="DY115" s="42" t="str">
        <f t="shared" si="193"/>
        <v/>
      </c>
      <c r="DZ115" s="42" t="str">
        <f t="shared" si="194"/>
        <v/>
      </c>
      <c r="EA115" s="42" t="str">
        <f t="shared" si="195"/>
        <v/>
      </c>
      <c r="EB115" s="162"/>
      <c r="EC115" s="930"/>
      <c r="ED115" s="188"/>
      <c r="EE115" s="245">
        <f t="shared" si="196"/>
        <v>0</v>
      </c>
      <c r="EF115" s="189"/>
      <c r="EG115" s="245">
        <f t="shared" si="197"/>
        <v>0</v>
      </c>
      <c r="EH115" s="189"/>
      <c r="EI115" s="246" t="str">
        <f t="shared" si="198"/>
        <v/>
      </c>
      <c r="EJ115" s="247" t="str">
        <f t="shared" si="165"/>
        <v/>
      </c>
      <c r="EK115" s="248" t="str">
        <f t="shared" si="166"/>
        <v/>
      </c>
      <c r="EL115" s="248" t="str">
        <f t="shared" si="167"/>
        <v/>
      </c>
      <c r="EM115" s="248" t="str">
        <f t="shared" si="168"/>
        <v/>
      </c>
      <c r="EN115" s="248" t="str">
        <f t="shared" si="199"/>
        <v/>
      </c>
      <c r="EO115" s="248" t="str">
        <f t="shared" si="169"/>
        <v/>
      </c>
      <c r="EP115" s="189"/>
      <c r="EQ115" s="248" t="str">
        <f t="shared" si="200"/>
        <v/>
      </c>
      <c r="ER115" s="248" t="str">
        <f t="shared" si="201"/>
        <v/>
      </c>
      <c r="ES115" s="248" t="str">
        <f t="shared" si="202"/>
        <v/>
      </c>
      <c r="ET115" s="248" t="str">
        <f t="shared" si="203"/>
        <v/>
      </c>
      <c r="EU115" s="248" t="str">
        <f t="shared" si="204"/>
        <v/>
      </c>
      <c r="EV115" s="248" t="str">
        <f t="shared" si="204"/>
        <v/>
      </c>
      <c r="EW115" s="189"/>
      <c r="EX115" s="248" t="str">
        <f t="shared" si="205"/>
        <v/>
      </c>
      <c r="EY115" s="248" t="str">
        <f t="shared" si="206"/>
        <v/>
      </c>
      <c r="EZ115" s="248" t="str">
        <f t="shared" si="207"/>
        <v/>
      </c>
      <c r="FA115" s="248" t="str">
        <f t="shared" si="208"/>
        <v/>
      </c>
      <c r="FB115" s="248" t="str">
        <f t="shared" si="245"/>
        <v/>
      </c>
      <c r="FC115" s="248" t="str">
        <f t="shared" si="245"/>
        <v/>
      </c>
      <c r="FD115" s="189"/>
      <c r="FE115" s="248" t="str">
        <f t="shared" si="209"/>
        <v/>
      </c>
      <c r="FF115" s="248" t="str">
        <f t="shared" si="210"/>
        <v/>
      </c>
      <c r="FG115" s="248" t="str">
        <f t="shared" si="211"/>
        <v/>
      </c>
      <c r="FH115" s="248" t="str">
        <f t="shared" si="212"/>
        <v/>
      </c>
      <c r="FI115" s="248" t="str">
        <f t="shared" si="246"/>
        <v/>
      </c>
      <c r="FJ115" s="248" t="str">
        <f t="shared" si="246"/>
        <v/>
      </c>
      <c r="FK115" s="189"/>
      <c r="FL115" s="370"/>
      <c r="FM115" s="371"/>
      <c r="FN115" s="371"/>
      <c r="FO115" s="611"/>
      <c r="FP115" s="896"/>
      <c r="FQ115" s="370"/>
      <c r="FR115" s="371"/>
      <c r="FS115" s="371"/>
      <c r="FT115" s="611"/>
      <c r="FU115" s="896"/>
      <c r="FV115" s="370"/>
      <c r="FW115" s="371"/>
      <c r="FX115" s="371"/>
      <c r="FY115" s="611"/>
      <c r="FZ115" s="896"/>
      <c r="GA115" s="613"/>
      <c r="GB115" s="189"/>
      <c r="GC115" s="227">
        <f t="shared" si="213"/>
        <v>0</v>
      </c>
      <c r="GD115" s="228">
        <f t="shared" si="214"/>
        <v>0</v>
      </c>
      <c r="GE115" s="229">
        <f t="shared" si="215"/>
        <v>0</v>
      </c>
      <c r="GF115" s="230">
        <f t="shared" si="215"/>
        <v>0</v>
      </c>
      <c r="GG115" s="231" t="str">
        <f t="shared" si="216"/>
        <v/>
      </c>
      <c r="GH115" s="232">
        <f t="shared" si="217"/>
        <v>0</v>
      </c>
      <c r="GI115" s="227">
        <f t="shared" si="218"/>
        <v>0</v>
      </c>
      <c r="GJ115" s="233">
        <f t="shared" si="219"/>
        <v>0</v>
      </c>
      <c r="GK115" s="233">
        <f t="shared" si="220"/>
        <v>0</v>
      </c>
      <c r="GL115" s="234"/>
      <c r="GM115" s="235">
        <f t="shared" si="221"/>
        <v>0</v>
      </c>
      <c r="GN115" s="235">
        <f t="shared" si="222"/>
        <v>0</v>
      </c>
      <c r="GO115" s="235" t="str">
        <f t="shared" si="223"/>
        <v/>
      </c>
      <c r="GP115" s="380"/>
      <c r="GQ115" s="235">
        <f t="shared" si="224"/>
        <v>0</v>
      </c>
      <c r="GR115" s="235">
        <f t="shared" si="225"/>
        <v>0</v>
      </c>
      <c r="GS115" s="235" t="str">
        <f t="shared" si="226"/>
        <v/>
      </c>
      <c r="GT115" s="236"/>
      <c r="GU115" s="237" t="str">
        <f t="shared" si="227"/>
        <v/>
      </c>
      <c r="GV115" s="237" t="str">
        <f t="shared" si="228"/>
        <v/>
      </c>
      <c r="GW115" s="238" t="str">
        <f t="shared" si="229"/>
        <v/>
      </c>
      <c r="GX115" s="238" t="str">
        <f t="shared" si="230"/>
        <v/>
      </c>
      <c r="GY115" s="239"/>
      <c r="GZ115" s="240" t="str">
        <f t="shared" si="231"/>
        <v/>
      </c>
      <c r="HA115" s="235" t="str">
        <f t="shared" si="232"/>
        <v/>
      </c>
      <c r="HB115" s="235" t="str">
        <f t="shared" si="233"/>
        <v/>
      </c>
      <c r="HC115" s="235" t="str">
        <f t="shared" si="234"/>
        <v/>
      </c>
      <c r="HD115" s="235" t="str">
        <f t="shared" si="235"/>
        <v/>
      </c>
      <c r="HE115" s="235" t="str">
        <f t="shared" si="236"/>
        <v/>
      </c>
      <c r="HF115" s="188"/>
      <c r="HG115" s="235" t="str">
        <f t="shared" si="237"/>
        <v/>
      </c>
      <c r="HH115" s="235">
        <f t="shared" si="238"/>
        <v>0</v>
      </c>
      <c r="HI115" s="235">
        <f t="shared" si="238"/>
        <v>0</v>
      </c>
      <c r="HJ115" s="235">
        <f t="shared" si="238"/>
        <v>0</v>
      </c>
      <c r="HK115" s="188"/>
      <c r="HL115" s="235" t="str">
        <f t="shared" si="239"/>
        <v/>
      </c>
      <c r="HM115" s="235">
        <f t="shared" si="240"/>
        <v>0</v>
      </c>
      <c r="HN115" s="235">
        <f t="shared" si="240"/>
        <v>0</v>
      </c>
      <c r="HO115" s="235">
        <f t="shared" si="240"/>
        <v>0</v>
      </c>
      <c r="HP115" s="188"/>
      <c r="HQ115" s="235" t="str">
        <f t="shared" si="241"/>
        <v/>
      </c>
      <c r="HR115" s="235">
        <f t="shared" si="242"/>
        <v>0</v>
      </c>
      <c r="HS115" s="235">
        <f t="shared" si="242"/>
        <v>0</v>
      </c>
      <c r="HT115" s="235">
        <f t="shared" si="242"/>
        <v>0</v>
      </c>
      <c r="HU115" s="162"/>
      <c r="HV115" s="1622"/>
      <c r="HW115" s="1619"/>
      <c r="HX115" s="1619"/>
      <c r="HY115" s="1619"/>
      <c r="HZ115" s="1619"/>
      <c r="IA115" s="1619"/>
      <c r="IB115" s="1619"/>
      <c r="IC115" s="1623"/>
      <c r="ID115" s="162"/>
    </row>
    <row r="116" spans="1:238" ht="21.75" customHeight="1" x14ac:dyDescent="0.25">
      <c r="A116" s="377" t="str">
        <f t="shared" si="170"/>
        <v/>
      </c>
      <c r="B116" s="188">
        <v>90</v>
      </c>
      <c r="C116" s="167"/>
      <c r="D116" s="606" t="str">
        <f t="shared" si="244"/>
        <v/>
      </c>
      <c r="E116" s="606" t="str">
        <f t="shared" si="243"/>
        <v/>
      </c>
      <c r="F116" s="373"/>
      <c r="G116" s="373"/>
      <c r="H116" s="224" t="str">
        <f t="shared" si="171"/>
        <v/>
      </c>
      <c r="I116" s="930"/>
      <c r="J116" s="930"/>
      <c r="K116" s="930"/>
      <c r="L116" s="370"/>
      <c r="M116" s="371"/>
      <c r="N116" s="371"/>
      <c r="O116" s="371"/>
      <c r="P116" s="372"/>
      <c r="Q116" s="609"/>
      <c r="R116" s="609"/>
      <c r="S116" s="610"/>
      <c r="T116" s="371"/>
      <c r="U116" s="371"/>
      <c r="V116" s="188"/>
      <c r="W116" s="370"/>
      <c r="X116" s="371"/>
      <c r="Y116" s="371"/>
      <c r="Z116" s="611"/>
      <c r="AA116" s="896"/>
      <c r="AB116" s="370"/>
      <c r="AC116" s="371"/>
      <c r="AD116" s="371"/>
      <c r="AE116" s="371"/>
      <c r="AF116" s="896"/>
      <c r="AG116" s="370"/>
      <c r="AH116" s="371"/>
      <c r="AI116" s="371"/>
      <c r="AJ116" s="371"/>
      <c r="AK116" s="896"/>
      <c r="AL116" s="370"/>
      <c r="AM116" s="371"/>
      <c r="AN116" s="371"/>
      <c r="AO116" s="372"/>
      <c r="AP116" s="370"/>
      <c r="AQ116" s="371"/>
      <c r="AR116" s="371"/>
      <c r="AS116" s="371"/>
      <c r="AT116" s="613"/>
      <c r="AU116" s="188"/>
      <c r="AV116" s="256">
        <f t="shared" si="140"/>
        <v>0</v>
      </c>
      <c r="AW116" s="257">
        <f t="shared" si="141"/>
        <v>0</v>
      </c>
      <c r="AX116" s="258">
        <f t="shared" si="142"/>
        <v>0</v>
      </c>
      <c r="AY116" s="259">
        <f t="shared" si="143"/>
        <v>0</v>
      </c>
      <c r="AZ116" s="231" t="str">
        <f t="shared" si="172"/>
        <v/>
      </c>
      <c r="BA116" s="232">
        <f t="shared" si="173"/>
        <v>0</v>
      </c>
      <c r="BB116" s="249">
        <f t="shared" si="144"/>
        <v>0</v>
      </c>
      <c r="BC116" s="231">
        <f t="shared" si="174"/>
        <v>0</v>
      </c>
      <c r="BD116" s="231">
        <f t="shared" si="175"/>
        <v>0</v>
      </c>
      <c r="BE116" s="260"/>
      <c r="BF116" s="235">
        <f t="shared" si="176"/>
        <v>0</v>
      </c>
      <c r="BG116" s="235">
        <f t="shared" si="177"/>
        <v>0</v>
      </c>
      <c r="BH116" s="235">
        <f t="shared" si="178"/>
        <v>0</v>
      </c>
      <c r="BI116" s="380"/>
      <c r="BJ116" s="235">
        <f t="shared" si="145"/>
        <v>0</v>
      </c>
      <c r="BK116" s="235">
        <f t="shared" si="179"/>
        <v>0</v>
      </c>
      <c r="BL116" s="235" t="str">
        <f t="shared" si="180"/>
        <v/>
      </c>
      <c r="BM116" s="236"/>
      <c r="BN116" s="237" t="str">
        <f t="shared" si="146"/>
        <v/>
      </c>
      <c r="BO116" s="237" t="str">
        <f t="shared" si="147"/>
        <v/>
      </c>
      <c r="BP116" s="238" t="str">
        <f t="shared" si="148"/>
        <v/>
      </c>
      <c r="BQ116" s="238" t="str">
        <f t="shared" si="149"/>
        <v/>
      </c>
      <c r="BR116" s="254"/>
      <c r="BS116" s="252" t="str">
        <f t="shared" si="150"/>
        <v/>
      </c>
      <c r="BT116" s="244" t="str">
        <f t="shared" si="151"/>
        <v/>
      </c>
      <c r="BU116" s="244" t="str">
        <f t="shared" si="152"/>
        <v/>
      </c>
      <c r="BV116" s="244" t="str">
        <f t="shared" si="153"/>
        <v/>
      </c>
      <c r="BW116" s="244" t="str">
        <f t="shared" si="154"/>
        <v/>
      </c>
      <c r="BX116" s="244" t="str">
        <f t="shared" si="155"/>
        <v/>
      </c>
      <c r="BY116" s="244" t="str">
        <f t="shared" si="156"/>
        <v/>
      </c>
      <c r="BZ116" s="244" t="str">
        <f t="shared" si="157"/>
        <v/>
      </c>
      <c r="CA116" s="244" t="str">
        <f t="shared" si="158"/>
        <v/>
      </c>
      <c r="CB116" s="253" t="str">
        <f t="shared" si="159"/>
        <v/>
      </c>
      <c r="CC116" s="188"/>
      <c r="CD116" s="244" t="str">
        <f t="shared" si="160"/>
        <v/>
      </c>
      <c r="CE116" s="235">
        <f t="shared" si="181"/>
        <v>0</v>
      </c>
      <c r="CF116" s="235">
        <f t="shared" si="181"/>
        <v>0</v>
      </c>
      <c r="CG116" s="235">
        <f t="shared" si="181"/>
        <v>0</v>
      </c>
      <c r="CH116" s="188"/>
      <c r="CI116" s="244" t="str">
        <f t="shared" si="161"/>
        <v/>
      </c>
      <c r="CJ116" s="235">
        <f t="shared" si="182"/>
        <v>0</v>
      </c>
      <c r="CK116" s="235">
        <f t="shared" si="182"/>
        <v>0</v>
      </c>
      <c r="CL116" s="235">
        <f t="shared" si="182"/>
        <v>0</v>
      </c>
      <c r="CM116" s="188"/>
      <c r="CN116" s="244" t="str">
        <f t="shared" si="162"/>
        <v/>
      </c>
      <c r="CO116" s="235">
        <f t="shared" si="183"/>
        <v>0</v>
      </c>
      <c r="CP116" s="235">
        <f t="shared" si="183"/>
        <v>0</v>
      </c>
      <c r="CQ116" s="235">
        <f t="shared" si="183"/>
        <v>0</v>
      </c>
      <c r="CR116" s="188"/>
      <c r="CS116" s="244" t="str">
        <f t="shared" si="163"/>
        <v/>
      </c>
      <c r="CT116" s="235">
        <f t="shared" si="184"/>
        <v>0</v>
      </c>
      <c r="CU116" s="235">
        <f t="shared" si="184"/>
        <v>0</v>
      </c>
      <c r="CV116" s="235">
        <f t="shared" si="184"/>
        <v>0</v>
      </c>
      <c r="CW116" s="188"/>
      <c r="CX116" s="244" t="str">
        <f t="shared" si="164"/>
        <v/>
      </c>
      <c r="CY116" s="235">
        <f t="shared" si="185"/>
        <v>0</v>
      </c>
      <c r="CZ116" s="235">
        <f t="shared" si="185"/>
        <v>0</v>
      </c>
      <c r="DA116" s="235">
        <f t="shared" si="185"/>
        <v>0</v>
      </c>
      <c r="DB116" s="188"/>
      <c r="DC116" s="370"/>
      <c r="DD116" s="371"/>
      <c r="DE116" s="1087"/>
      <c r="DF116" s="370"/>
      <c r="DG116" s="371"/>
      <c r="DH116" s="1087"/>
      <c r="DI116" s="370"/>
      <c r="DJ116" s="371"/>
      <c r="DK116" s="1087"/>
      <c r="DL116" s="370"/>
      <c r="DM116" s="371"/>
      <c r="DN116" s="1087"/>
      <c r="DO116" s="370"/>
      <c r="DP116" s="370"/>
      <c r="DQ116" s="243">
        <f t="shared" si="186"/>
        <v>0</v>
      </c>
      <c r="DR116" s="244">
        <f t="shared" si="187"/>
        <v>0</v>
      </c>
      <c r="DS116" s="235">
        <f t="shared" si="188"/>
        <v>0</v>
      </c>
      <c r="DT116" s="244" t="str">
        <f t="shared" si="189"/>
        <v/>
      </c>
      <c r="DU116" s="42" t="str">
        <f t="shared" si="190"/>
        <v/>
      </c>
      <c r="DV116" s="42" t="str">
        <f t="shared" si="191"/>
        <v/>
      </c>
      <c r="DW116" s="42" t="str">
        <f t="shared" si="192"/>
        <v/>
      </c>
      <c r="DX116" s="162"/>
      <c r="DY116" s="42" t="str">
        <f t="shared" si="193"/>
        <v/>
      </c>
      <c r="DZ116" s="42" t="str">
        <f t="shared" si="194"/>
        <v/>
      </c>
      <c r="EA116" s="42" t="str">
        <f t="shared" si="195"/>
        <v/>
      </c>
      <c r="EB116" s="162"/>
      <c r="EC116" s="930"/>
      <c r="ED116" s="188"/>
      <c r="EE116" s="245">
        <f t="shared" si="196"/>
        <v>0</v>
      </c>
      <c r="EF116" s="189"/>
      <c r="EG116" s="245">
        <f t="shared" si="197"/>
        <v>0</v>
      </c>
      <c r="EH116" s="189"/>
      <c r="EI116" s="246" t="str">
        <f t="shared" si="198"/>
        <v/>
      </c>
      <c r="EJ116" s="247" t="str">
        <f t="shared" si="165"/>
        <v/>
      </c>
      <c r="EK116" s="248" t="str">
        <f t="shared" si="166"/>
        <v/>
      </c>
      <c r="EL116" s="248" t="str">
        <f t="shared" si="167"/>
        <v/>
      </c>
      <c r="EM116" s="248" t="str">
        <f t="shared" si="168"/>
        <v/>
      </c>
      <c r="EN116" s="248" t="str">
        <f t="shared" si="199"/>
        <v/>
      </c>
      <c r="EO116" s="248" t="str">
        <f t="shared" si="169"/>
        <v/>
      </c>
      <c r="EP116" s="189"/>
      <c r="EQ116" s="248" t="str">
        <f t="shared" si="200"/>
        <v/>
      </c>
      <c r="ER116" s="248" t="str">
        <f t="shared" si="201"/>
        <v/>
      </c>
      <c r="ES116" s="248" t="str">
        <f t="shared" si="202"/>
        <v/>
      </c>
      <c r="ET116" s="248" t="str">
        <f t="shared" si="203"/>
        <v/>
      </c>
      <c r="EU116" s="248" t="str">
        <f t="shared" si="204"/>
        <v/>
      </c>
      <c r="EV116" s="248" t="str">
        <f t="shared" si="204"/>
        <v/>
      </c>
      <c r="EW116" s="189"/>
      <c r="EX116" s="248" t="str">
        <f t="shared" si="205"/>
        <v/>
      </c>
      <c r="EY116" s="248" t="str">
        <f t="shared" si="206"/>
        <v/>
      </c>
      <c r="EZ116" s="248" t="str">
        <f t="shared" si="207"/>
        <v/>
      </c>
      <c r="FA116" s="248" t="str">
        <f t="shared" si="208"/>
        <v/>
      </c>
      <c r="FB116" s="248" t="str">
        <f t="shared" si="245"/>
        <v/>
      </c>
      <c r="FC116" s="248" t="str">
        <f t="shared" si="245"/>
        <v/>
      </c>
      <c r="FD116" s="189"/>
      <c r="FE116" s="248" t="str">
        <f t="shared" si="209"/>
        <v/>
      </c>
      <c r="FF116" s="248" t="str">
        <f t="shared" si="210"/>
        <v/>
      </c>
      <c r="FG116" s="248" t="str">
        <f t="shared" si="211"/>
        <v/>
      </c>
      <c r="FH116" s="248" t="str">
        <f t="shared" si="212"/>
        <v/>
      </c>
      <c r="FI116" s="248" t="str">
        <f t="shared" si="246"/>
        <v/>
      </c>
      <c r="FJ116" s="248" t="str">
        <f t="shared" si="246"/>
        <v/>
      </c>
      <c r="FK116" s="189"/>
      <c r="FL116" s="370"/>
      <c r="FM116" s="371"/>
      <c r="FN116" s="371"/>
      <c r="FO116" s="611"/>
      <c r="FP116" s="896"/>
      <c r="FQ116" s="370"/>
      <c r="FR116" s="371"/>
      <c r="FS116" s="371"/>
      <c r="FT116" s="611"/>
      <c r="FU116" s="896"/>
      <c r="FV116" s="370"/>
      <c r="FW116" s="371"/>
      <c r="FX116" s="371"/>
      <c r="FY116" s="611"/>
      <c r="FZ116" s="896"/>
      <c r="GA116" s="613"/>
      <c r="GB116" s="189"/>
      <c r="GC116" s="227">
        <f t="shared" si="213"/>
        <v>0</v>
      </c>
      <c r="GD116" s="228">
        <f t="shared" si="214"/>
        <v>0</v>
      </c>
      <c r="GE116" s="229">
        <f t="shared" si="215"/>
        <v>0</v>
      </c>
      <c r="GF116" s="230">
        <f t="shared" si="215"/>
        <v>0</v>
      </c>
      <c r="GG116" s="231" t="str">
        <f t="shared" si="216"/>
        <v/>
      </c>
      <c r="GH116" s="232">
        <f t="shared" si="217"/>
        <v>0</v>
      </c>
      <c r="GI116" s="227">
        <f t="shared" si="218"/>
        <v>0</v>
      </c>
      <c r="GJ116" s="233">
        <f t="shared" si="219"/>
        <v>0</v>
      </c>
      <c r="GK116" s="233">
        <f t="shared" si="220"/>
        <v>0</v>
      </c>
      <c r="GL116" s="234"/>
      <c r="GM116" s="235">
        <f t="shared" si="221"/>
        <v>0</v>
      </c>
      <c r="GN116" s="235">
        <f t="shared" si="222"/>
        <v>0</v>
      </c>
      <c r="GO116" s="235" t="str">
        <f t="shared" si="223"/>
        <v/>
      </c>
      <c r="GP116" s="380"/>
      <c r="GQ116" s="235">
        <f t="shared" si="224"/>
        <v>0</v>
      </c>
      <c r="GR116" s="235">
        <f t="shared" si="225"/>
        <v>0</v>
      </c>
      <c r="GS116" s="235" t="str">
        <f t="shared" si="226"/>
        <v/>
      </c>
      <c r="GT116" s="236"/>
      <c r="GU116" s="237" t="str">
        <f t="shared" si="227"/>
        <v/>
      </c>
      <c r="GV116" s="237" t="str">
        <f t="shared" si="228"/>
        <v/>
      </c>
      <c r="GW116" s="238" t="str">
        <f t="shared" si="229"/>
        <v/>
      </c>
      <c r="GX116" s="238" t="str">
        <f t="shared" si="230"/>
        <v/>
      </c>
      <c r="GY116" s="239"/>
      <c r="GZ116" s="240" t="str">
        <f t="shared" si="231"/>
        <v/>
      </c>
      <c r="HA116" s="235" t="str">
        <f t="shared" si="232"/>
        <v/>
      </c>
      <c r="HB116" s="235" t="str">
        <f t="shared" si="233"/>
        <v/>
      </c>
      <c r="HC116" s="235" t="str">
        <f t="shared" si="234"/>
        <v/>
      </c>
      <c r="HD116" s="235" t="str">
        <f t="shared" si="235"/>
        <v/>
      </c>
      <c r="HE116" s="235" t="str">
        <f t="shared" si="236"/>
        <v/>
      </c>
      <c r="HF116" s="188"/>
      <c r="HG116" s="235" t="str">
        <f t="shared" si="237"/>
        <v/>
      </c>
      <c r="HH116" s="235">
        <f t="shared" si="238"/>
        <v>0</v>
      </c>
      <c r="HI116" s="235">
        <f t="shared" si="238"/>
        <v>0</v>
      </c>
      <c r="HJ116" s="235">
        <f t="shared" si="238"/>
        <v>0</v>
      </c>
      <c r="HK116" s="188"/>
      <c r="HL116" s="235" t="str">
        <f t="shared" si="239"/>
        <v/>
      </c>
      <c r="HM116" s="235">
        <f t="shared" si="240"/>
        <v>0</v>
      </c>
      <c r="HN116" s="235">
        <f t="shared" si="240"/>
        <v>0</v>
      </c>
      <c r="HO116" s="235">
        <f t="shared" si="240"/>
        <v>0</v>
      </c>
      <c r="HP116" s="188"/>
      <c r="HQ116" s="235" t="str">
        <f t="shared" si="241"/>
        <v/>
      </c>
      <c r="HR116" s="235">
        <f t="shared" si="242"/>
        <v>0</v>
      </c>
      <c r="HS116" s="235">
        <f t="shared" si="242"/>
        <v>0</v>
      </c>
      <c r="HT116" s="235">
        <f t="shared" si="242"/>
        <v>0</v>
      </c>
      <c r="HU116" s="162"/>
      <c r="HV116" s="1622"/>
      <c r="HW116" s="1619"/>
      <c r="HX116" s="1619"/>
      <c r="HY116" s="1619"/>
      <c r="HZ116" s="1619"/>
      <c r="IA116" s="1619"/>
      <c r="IB116" s="1619"/>
      <c r="IC116" s="1623"/>
      <c r="ID116" s="162"/>
    </row>
    <row r="117" spans="1:238" ht="21.75" customHeight="1" x14ac:dyDescent="0.25">
      <c r="A117" s="377" t="str">
        <f t="shared" si="170"/>
        <v/>
      </c>
      <c r="B117" s="188">
        <v>91</v>
      </c>
      <c r="C117" s="167"/>
      <c r="D117" s="606" t="str">
        <f t="shared" si="244"/>
        <v/>
      </c>
      <c r="E117" s="606" t="str">
        <f t="shared" si="243"/>
        <v/>
      </c>
      <c r="F117" s="373"/>
      <c r="G117" s="373"/>
      <c r="H117" s="224" t="str">
        <f t="shared" si="171"/>
        <v/>
      </c>
      <c r="I117" s="930"/>
      <c r="J117" s="930"/>
      <c r="K117" s="930"/>
      <c r="L117" s="370"/>
      <c r="M117" s="371"/>
      <c r="N117" s="371"/>
      <c r="O117" s="371"/>
      <c r="P117" s="372"/>
      <c r="Q117" s="609"/>
      <c r="R117" s="609"/>
      <c r="S117" s="610"/>
      <c r="T117" s="371"/>
      <c r="U117" s="371"/>
      <c r="V117" s="188"/>
      <c r="W117" s="370"/>
      <c r="X117" s="371"/>
      <c r="Y117" s="371"/>
      <c r="Z117" s="611"/>
      <c r="AA117" s="896"/>
      <c r="AB117" s="370"/>
      <c r="AC117" s="371"/>
      <c r="AD117" s="371"/>
      <c r="AE117" s="371"/>
      <c r="AF117" s="896"/>
      <c r="AG117" s="370"/>
      <c r="AH117" s="371"/>
      <c r="AI117" s="371"/>
      <c r="AJ117" s="371"/>
      <c r="AK117" s="896"/>
      <c r="AL117" s="370"/>
      <c r="AM117" s="371"/>
      <c r="AN117" s="371"/>
      <c r="AO117" s="372"/>
      <c r="AP117" s="370"/>
      <c r="AQ117" s="371"/>
      <c r="AR117" s="371"/>
      <c r="AS117" s="371"/>
      <c r="AT117" s="613"/>
      <c r="AU117" s="188"/>
      <c r="AV117" s="256">
        <f t="shared" si="140"/>
        <v>0</v>
      </c>
      <c r="AW117" s="257">
        <f t="shared" si="141"/>
        <v>0</v>
      </c>
      <c r="AX117" s="258">
        <f t="shared" si="142"/>
        <v>0</v>
      </c>
      <c r="AY117" s="259">
        <f t="shared" si="143"/>
        <v>0</v>
      </c>
      <c r="AZ117" s="231" t="str">
        <f t="shared" si="172"/>
        <v/>
      </c>
      <c r="BA117" s="232">
        <f t="shared" si="173"/>
        <v>0</v>
      </c>
      <c r="BB117" s="249">
        <f t="shared" si="144"/>
        <v>0</v>
      </c>
      <c r="BC117" s="231">
        <f t="shared" si="174"/>
        <v>0</v>
      </c>
      <c r="BD117" s="231">
        <f t="shared" si="175"/>
        <v>0</v>
      </c>
      <c r="BE117" s="260"/>
      <c r="BF117" s="235">
        <f t="shared" si="176"/>
        <v>0</v>
      </c>
      <c r="BG117" s="235">
        <f t="shared" si="177"/>
        <v>0</v>
      </c>
      <c r="BH117" s="235">
        <f t="shared" si="178"/>
        <v>0</v>
      </c>
      <c r="BI117" s="380"/>
      <c r="BJ117" s="235">
        <f t="shared" si="145"/>
        <v>0</v>
      </c>
      <c r="BK117" s="235">
        <f t="shared" si="179"/>
        <v>0</v>
      </c>
      <c r="BL117" s="235" t="str">
        <f t="shared" si="180"/>
        <v/>
      </c>
      <c r="BM117" s="236"/>
      <c r="BN117" s="237" t="str">
        <f t="shared" si="146"/>
        <v/>
      </c>
      <c r="BO117" s="237" t="str">
        <f t="shared" si="147"/>
        <v/>
      </c>
      <c r="BP117" s="238" t="str">
        <f t="shared" si="148"/>
        <v/>
      </c>
      <c r="BQ117" s="238" t="str">
        <f t="shared" si="149"/>
        <v/>
      </c>
      <c r="BR117" s="254"/>
      <c r="BS117" s="252" t="str">
        <f t="shared" si="150"/>
        <v/>
      </c>
      <c r="BT117" s="244" t="str">
        <f t="shared" si="151"/>
        <v/>
      </c>
      <c r="BU117" s="244" t="str">
        <f t="shared" si="152"/>
        <v/>
      </c>
      <c r="BV117" s="244" t="str">
        <f t="shared" si="153"/>
        <v/>
      </c>
      <c r="BW117" s="244" t="str">
        <f t="shared" si="154"/>
        <v/>
      </c>
      <c r="BX117" s="244" t="str">
        <f t="shared" si="155"/>
        <v/>
      </c>
      <c r="BY117" s="244" t="str">
        <f t="shared" si="156"/>
        <v/>
      </c>
      <c r="BZ117" s="244" t="str">
        <f t="shared" si="157"/>
        <v/>
      </c>
      <c r="CA117" s="244" t="str">
        <f t="shared" si="158"/>
        <v/>
      </c>
      <c r="CB117" s="253" t="str">
        <f t="shared" si="159"/>
        <v/>
      </c>
      <c r="CC117" s="188"/>
      <c r="CD117" s="244" t="str">
        <f t="shared" si="160"/>
        <v/>
      </c>
      <c r="CE117" s="235">
        <f t="shared" si="181"/>
        <v>0</v>
      </c>
      <c r="CF117" s="235">
        <f t="shared" si="181"/>
        <v>0</v>
      </c>
      <c r="CG117" s="235">
        <f t="shared" si="181"/>
        <v>0</v>
      </c>
      <c r="CH117" s="188"/>
      <c r="CI117" s="244" t="str">
        <f t="shared" si="161"/>
        <v/>
      </c>
      <c r="CJ117" s="235">
        <f t="shared" si="182"/>
        <v>0</v>
      </c>
      <c r="CK117" s="235">
        <f t="shared" si="182"/>
        <v>0</v>
      </c>
      <c r="CL117" s="235">
        <f t="shared" si="182"/>
        <v>0</v>
      </c>
      <c r="CM117" s="188"/>
      <c r="CN117" s="244" t="str">
        <f t="shared" si="162"/>
        <v/>
      </c>
      <c r="CO117" s="235">
        <f t="shared" si="183"/>
        <v>0</v>
      </c>
      <c r="CP117" s="235">
        <f t="shared" si="183"/>
        <v>0</v>
      </c>
      <c r="CQ117" s="235">
        <f t="shared" si="183"/>
        <v>0</v>
      </c>
      <c r="CR117" s="188"/>
      <c r="CS117" s="244" t="str">
        <f t="shared" si="163"/>
        <v/>
      </c>
      <c r="CT117" s="235">
        <f t="shared" si="184"/>
        <v>0</v>
      </c>
      <c r="CU117" s="235">
        <f t="shared" si="184"/>
        <v>0</v>
      </c>
      <c r="CV117" s="235">
        <f t="shared" si="184"/>
        <v>0</v>
      </c>
      <c r="CW117" s="188"/>
      <c r="CX117" s="244" t="str">
        <f t="shared" si="164"/>
        <v/>
      </c>
      <c r="CY117" s="235">
        <f t="shared" si="185"/>
        <v>0</v>
      </c>
      <c r="CZ117" s="235">
        <f t="shared" si="185"/>
        <v>0</v>
      </c>
      <c r="DA117" s="235">
        <f t="shared" si="185"/>
        <v>0</v>
      </c>
      <c r="DB117" s="188"/>
      <c r="DC117" s="370"/>
      <c r="DD117" s="371"/>
      <c r="DE117" s="1087"/>
      <c r="DF117" s="370"/>
      <c r="DG117" s="371"/>
      <c r="DH117" s="1087"/>
      <c r="DI117" s="370"/>
      <c r="DJ117" s="371"/>
      <c r="DK117" s="1087"/>
      <c r="DL117" s="370"/>
      <c r="DM117" s="371"/>
      <c r="DN117" s="1087"/>
      <c r="DO117" s="370"/>
      <c r="DP117" s="370"/>
      <c r="DQ117" s="243">
        <f t="shared" si="186"/>
        <v>0</v>
      </c>
      <c r="DR117" s="244">
        <f t="shared" si="187"/>
        <v>0</v>
      </c>
      <c r="DS117" s="235">
        <f t="shared" si="188"/>
        <v>0</v>
      </c>
      <c r="DT117" s="244" t="str">
        <f t="shared" si="189"/>
        <v/>
      </c>
      <c r="DU117" s="42" t="str">
        <f t="shared" si="190"/>
        <v/>
      </c>
      <c r="DV117" s="42" t="str">
        <f t="shared" si="191"/>
        <v/>
      </c>
      <c r="DW117" s="42" t="str">
        <f t="shared" si="192"/>
        <v/>
      </c>
      <c r="DX117" s="162"/>
      <c r="DY117" s="42" t="str">
        <f t="shared" si="193"/>
        <v/>
      </c>
      <c r="DZ117" s="42" t="str">
        <f t="shared" si="194"/>
        <v/>
      </c>
      <c r="EA117" s="42" t="str">
        <f t="shared" si="195"/>
        <v/>
      </c>
      <c r="EB117" s="162"/>
      <c r="EC117" s="930"/>
      <c r="ED117" s="188"/>
      <c r="EE117" s="245">
        <f t="shared" si="196"/>
        <v>0</v>
      </c>
      <c r="EF117" s="189"/>
      <c r="EG117" s="245">
        <f t="shared" si="197"/>
        <v>0</v>
      </c>
      <c r="EH117" s="189"/>
      <c r="EI117" s="246" t="str">
        <f t="shared" si="198"/>
        <v/>
      </c>
      <c r="EJ117" s="247" t="str">
        <f t="shared" si="165"/>
        <v/>
      </c>
      <c r="EK117" s="248" t="str">
        <f t="shared" si="166"/>
        <v/>
      </c>
      <c r="EL117" s="248" t="str">
        <f t="shared" si="167"/>
        <v/>
      </c>
      <c r="EM117" s="248" t="str">
        <f t="shared" si="168"/>
        <v/>
      </c>
      <c r="EN117" s="248" t="str">
        <f t="shared" si="199"/>
        <v/>
      </c>
      <c r="EO117" s="248" t="str">
        <f t="shared" si="169"/>
        <v/>
      </c>
      <c r="EP117" s="189"/>
      <c r="EQ117" s="248" t="str">
        <f t="shared" si="200"/>
        <v/>
      </c>
      <c r="ER117" s="248" t="str">
        <f t="shared" si="201"/>
        <v/>
      </c>
      <c r="ES117" s="248" t="str">
        <f t="shared" si="202"/>
        <v/>
      </c>
      <c r="ET117" s="248" t="str">
        <f t="shared" si="203"/>
        <v/>
      </c>
      <c r="EU117" s="248" t="str">
        <f t="shared" si="204"/>
        <v/>
      </c>
      <c r="EV117" s="248" t="str">
        <f t="shared" si="204"/>
        <v/>
      </c>
      <c r="EW117" s="189"/>
      <c r="EX117" s="248" t="str">
        <f t="shared" si="205"/>
        <v/>
      </c>
      <c r="EY117" s="248" t="str">
        <f t="shared" si="206"/>
        <v/>
      </c>
      <c r="EZ117" s="248" t="str">
        <f t="shared" si="207"/>
        <v/>
      </c>
      <c r="FA117" s="248" t="str">
        <f t="shared" si="208"/>
        <v/>
      </c>
      <c r="FB117" s="248" t="str">
        <f t="shared" si="245"/>
        <v/>
      </c>
      <c r="FC117" s="248" t="str">
        <f t="shared" si="245"/>
        <v/>
      </c>
      <c r="FD117" s="189"/>
      <c r="FE117" s="248" t="str">
        <f t="shared" si="209"/>
        <v/>
      </c>
      <c r="FF117" s="248" t="str">
        <f t="shared" si="210"/>
        <v/>
      </c>
      <c r="FG117" s="248" t="str">
        <f t="shared" si="211"/>
        <v/>
      </c>
      <c r="FH117" s="248" t="str">
        <f t="shared" si="212"/>
        <v/>
      </c>
      <c r="FI117" s="248" t="str">
        <f t="shared" si="246"/>
        <v/>
      </c>
      <c r="FJ117" s="248" t="str">
        <f t="shared" si="246"/>
        <v/>
      </c>
      <c r="FK117" s="189"/>
      <c r="FL117" s="370"/>
      <c r="FM117" s="371"/>
      <c r="FN117" s="371"/>
      <c r="FO117" s="611"/>
      <c r="FP117" s="896"/>
      <c r="FQ117" s="370"/>
      <c r="FR117" s="371"/>
      <c r="FS117" s="371"/>
      <c r="FT117" s="611"/>
      <c r="FU117" s="896"/>
      <c r="FV117" s="370"/>
      <c r="FW117" s="371"/>
      <c r="FX117" s="371"/>
      <c r="FY117" s="611"/>
      <c r="FZ117" s="896"/>
      <c r="GA117" s="613"/>
      <c r="GB117" s="189"/>
      <c r="GC117" s="227">
        <f t="shared" si="213"/>
        <v>0</v>
      </c>
      <c r="GD117" s="228">
        <f t="shared" si="214"/>
        <v>0</v>
      </c>
      <c r="GE117" s="229">
        <f t="shared" si="215"/>
        <v>0</v>
      </c>
      <c r="GF117" s="230">
        <f t="shared" si="215"/>
        <v>0</v>
      </c>
      <c r="GG117" s="231" t="str">
        <f t="shared" si="216"/>
        <v/>
      </c>
      <c r="GH117" s="232">
        <f t="shared" si="217"/>
        <v>0</v>
      </c>
      <c r="GI117" s="227">
        <f t="shared" si="218"/>
        <v>0</v>
      </c>
      <c r="GJ117" s="233">
        <f t="shared" si="219"/>
        <v>0</v>
      </c>
      <c r="GK117" s="233">
        <f t="shared" si="220"/>
        <v>0</v>
      </c>
      <c r="GL117" s="234"/>
      <c r="GM117" s="235">
        <f t="shared" si="221"/>
        <v>0</v>
      </c>
      <c r="GN117" s="235">
        <f t="shared" si="222"/>
        <v>0</v>
      </c>
      <c r="GO117" s="235" t="str">
        <f t="shared" si="223"/>
        <v/>
      </c>
      <c r="GP117" s="380"/>
      <c r="GQ117" s="235">
        <f t="shared" si="224"/>
        <v>0</v>
      </c>
      <c r="GR117" s="235">
        <f t="shared" si="225"/>
        <v>0</v>
      </c>
      <c r="GS117" s="235" t="str">
        <f t="shared" si="226"/>
        <v/>
      </c>
      <c r="GT117" s="236"/>
      <c r="GU117" s="237" t="str">
        <f t="shared" si="227"/>
        <v/>
      </c>
      <c r="GV117" s="237" t="str">
        <f t="shared" si="228"/>
        <v/>
      </c>
      <c r="GW117" s="238" t="str">
        <f t="shared" si="229"/>
        <v/>
      </c>
      <c r="GX117" s="238" t="str">
        <f t="shared" si="230"/>
        <v/>
      </c>
      <c r="GY117" s="239"/>
      <c r="GZ117" s="240" t="str">
        <f t="shared" si="231"/>
        <v/>
      </c>
      <c r="HA117" s="235" t="str">
        <f t="shared" si="232"/>
        <v/>
      </c>
      <c r="HB117" s="235" t="str">
        <f t="shared" si="233"/>
        <v/>
      </c>
      <c r="HC117" s="235" t="str">
        <f t="shared" si="234"/>
        <v/>
      </c>
      <c r="HD117" s="235" t="str">
        <f t="shared" si="235"/>
        <v/>
      </c>
      <c r="HE117" s="235" t="str">
        <f t="shared" si="236"/>
        <v/>
      </c>
      <c r="HF117" s="188"/>
      <c r="HG117" s="235" t="str">
        <f t="shared" si="237"/>
        <v/>
      </c>
      <c r="HH117" s="235">
        <f t="shared" si="238"/>
        <v>0</v>
      </c>
      <c r="HI117" s="235">
        <f t="shared" si="238"/>
        <v>0</v>
      </c>
      <c r="HJ117" s="235">
        <f t="shared" si="238"/>
        <v>0</v>
      </c>
      <c r="HK117" s="188"/>
      <c r="HL117" s="235" t="str">
        <f t="shared" si="239"/>
        <v/>
      </c>
      <c r="HM117" s="235">
        <f t="shared" si="240"/>
        <v>0</v>
      </c>
      <c r="HN117" s="235">
        <f t="shared" si="240"/>
        <v>0</v>
      </c>
      <c r="HO117" s="235">
        <f t="shared" si="240"/>
        <v>0</v>
      </c>
      <c r="HP117" s="188"/>
      <c r="HQ117" s="235" t="str">
        <f t="shared" si="241"/>
        <v/>
      </c>
      <c r="HR117" s="235">
        <f t="shared" si="242"/>
        <v>0</v>
      </c>
      <c r="HS117" s="235">
        <f t="shared" si="242"/>
        <v>0</v>
      </c>
      <c r="HT117" s="235">
        <f t="shared" si="242"/>
        <v>0</v>
      </c>
      <c r="HU117" s="162"/>
      <c r="HV117" s="1622"/>
      <c r="HW117" s="1619"/>
      <c r="HX117" s="1619"/>
      <c r="HY117" s="1619"/>
      <c r="HZ117" s="1619"/>
      <c r="IA117" s="1619"/>
      <c r="IB117" s="1619"/>
      <c r="IC117" s="1623"/>
      <c r="ID117" s="162"/>
    </row>
    <row r="118" spans="1:238" ht="21.75" customHeight="1" x14ac:dyDescent="0.25">
      <c r="A118" s="377" t="str">
        <f t="shared" si="170"/>
        <v/>
      </c>
      <c r="B118" s="188">
        <v>92</v>
      </c>
      <c r="C118" s="167"/>
      <c r="D118" s="606" t="str">
        <f t="shared" si="244"/>
        <v/>
      </c>
      <c r="E118" s="606" t="str">
        <f t="shared" si="243"/>
        <v/>
      </c>
      <c r="F118" s="373"/>
      <c r="G118" s="373"/>
      <c r="H118" s="224" t="str">
        <f t="shared" si="171"/>
        <v/>
      </c>
      <c r="I118" s="930"/>
      <c r="J118" s="930"/>
      <c r="K118" s="930"/>
      <c r="L118" s="370"/>
      <c r="M118" s="371"/>
      <c r="N118" s="371"/>
      <c r="O118" s="371"/>
      <c r="P118" s="372"/>
      <c r="Q118" s="609"/>
      <c r="R118" s="609"/>
      <c r="S118" s="610"/>
      <c r="T118" s="371"/>
      <c r="U118" s="371"/>
      <c r="V118" s="188"/>
      <c r="W118" s="370"/>
      <c r="X118" s="371"/>
      <c r="Y118" s="371"/>
      <c r="Z118" s="611"/>
      <c r="AA118" s="896"/>
      <c r="AB118" s="370"/>
      <c r="AC118" s="371"/>
      <c r="AD118" s="371"/>
      <c r="AE118" s="371"/>
      <c r="AF118" s="896"/>
      <c r="AG118" s="370"/>
      <c r="AH118" s="371"/>
      <c r="AI118" s="371"/>
      <c r="AJ118" s="371"/>
      <c r="AK118" s="896"/>
      <c r="AL118" s="370"/>
      <c r="AM118" s="371"/>
      <c r="AN118" s="371"/>
      <c r="AO118" s="372"/>
      <c r="AP118" s="370"/>
      <c r="AQ118" s="371"/>
      <c r="AR118" s="371"/>
      <c r="AS118" s="371"/>
      <c r="AT118" s="613"/>
      <c r="AU118" s="188"/>
      <c r="AV118" s="256">
        <f t="shared" si="140"/>
        <v>0</v>
      </c>
      <c r="AW118" s="257">
        <f t="shared" si="141"/>
        <v>0</v>
      </c>
      <c r="AX118" s="258">
        <f t="shared" si="142"/>
        <v>0</v>
      </c>
      <c r="AY118" s="259">
        <f t="shared" si="143"/>
        <v>0</v>
      </c>
      <c r="AZ118" s="231" t="str">
        <f t="shared" si="172"/>
        <v/>
      </c>
      <c r="BA118" s="232">
        <f t="shared" si="173"/>
        <v>0</v>
      </c>
      <c r="BB118" s="249">
        <f t="shared" si="144"/>
        <v>0</v>
      </c>
      <c r="BC118" s="231">
        <f t="shared" si="174"/>
        <v>0</v>
      </c>
      <c r="BD118" s="231">
        <f t="shared" si="175"/>
        <v>0</v>
      </c>
      <c r="BE118" s="260"/>
      <c r="BF118" s="235">
        <f t="shared" si="176"/>
        <v>0</v>
      </c>
      <c r="BG118" s="235">
        <f t="shared" si="177"/>
        <v>0</v>
      </c>
      <c r="BH118" s="235">
        <f t="shared" si="178"/>
        <v>0</v>
      </c>
      <c r="BI118" s="380"/>
      <c r="BJ118" s="235">
        <f t="shared" si="145"/>
        <v>0</v>
      </c>
      <c r="BK118" s="235">
        <f t="shared" si="179"/>
        <v>0</v>
      </c>
      <c r="BL118" s="235" t="str">
        <f t="shared" si="180"/>
        <v/>
      </c>
      <c r="BM118" s="236"/>
      <c r="BN118" s="237" t="str">
        <f t="shared" si="146"/>
        <v/>
      </c>
      <c r="BO118" s="237" t="str">
        <f t="shared" si="147"/>
        <v/>
      </c>
      <c r="BP118" s="238" t="str">
        <f t="shared" si="148"/>
        <v/>
      </c>
      <c r="BQ118" s="238" t="str">
        <f t="shared" si="149"/>
        <v/>
      </c>
      <c r="BR118" s="254"/>
      <c r="BS118" s="252" t="str">
        <f t="shared" si="150"/>
        <v/>
      </c>
      <c r="BT118" s="244" t="str">
        <f t="shared" si="151"/>
        <v/>
      </c>
      <c r="BU118" s="244" t="str">
        <f t="shared" si="152"/>
        <v/>
      </c>
      <c r="BV118" s="244" t="str">
        <f t="shared" si="153"/>
        <v/>
      </c>
      <c r="BW118" s="244" t="str">
        <f t="shared" si="154"/>
        <v/>
      </c>
      <c r="BX118" s="244" t="str">
        <f t="shared" si="155"/>
        <v/>
      </c>
      <c r="BY118" s="244" t="str">
        <f t="shared" si="156"/>
        <v/>
      </c>
      <c r="BZ118" s="244" t="str">
        <f t="shared" si="157"/>
        <v/>
      </c>
      <c r="CA118" s="244" t="str">
        <f t="shared" si="158"/>
        <v/>
      </c>
      <c r="CB118" s="253" t="str">
        <f t="shared" si="159"/>
        <v/>
      </c>
      <c r="CC118" s="188"/>
      <c r="CD118" s="244" t="str">
        <f t="shared" si="160"/>
        <v/>
      </c>
      <c r="CE118" s="235">
        <f t="shared" si="181"/>
        <v>0</v>
      </c>
      <c r="CF118" s="235">
        <f t="shared" si="181"/>
        <v>0</v>
      </c>
      <c r="CG118" s="235">
        <f t="shared" si="181"/>
        <v>0</v>
      </c>
      <c r="CH118" s="188"/>
      <c r="CI118" s="244" t="str">
        <f t="shared" si="161"/>
        <v/>
      </c>
      <c r="CJ118" s="235">
        <f t="shared" si="182"/>
        <v>0</v>
      </c>
      <c r="CK118" s="235">
        <f t="shared" si="182"/>
        <v>0</v>
      </c>
      <c r="CL118" s="235">
        <f t="shared" si="182"/>
        <v>0</v>
      </c>
      <c r="CM118" s="188"/>
      <c r="CN118" s="244" t="str">
        <f t="shared" si="162"/>
        <v/>
      </c>
      <c r="CO118" s="235">
        <f t="shared" si="183"/>
        <v>0</v>
      </c>
      <c r="CP118" s="235">
        <f t="shared" si="183"/>
        <v>0</v>
      </c>
      <c r="CQ118" s="235">
        <f t="shared" si="183"/>
        <v>0</v>
      </c>
      <c r="CR118" s="188"/>
      <c r="CS118" s="244" t="str">
        <f t="shared" si="163"/>
        <v/>
      </c>
      <c r="CT118" s="235">
        <f t="shared" si="184"/>
        <v>0</v>
      </c>
      <c r="CU118" s="235">
        <f t="shared" si="184"/>
        <v>0</v>
      </c>
      <c r="CV118" s="235">
        <f t="shared" si="184"/>
        <v>0</v>
      </c>
      <c r="CW118" s="188"/>
      <c r="CX118" s="244" t="str">
        <f t="shared" si="164"/>
        <v/>
      </c>
      <c r="CY118" s="235">
        <f t="shared" si="185"/>
        <v>0</v>
      </c>
      <c r="CZ118" s="235">
        <f t="shared" si="185"/>
        <v>0</v>
      </c>
      <c r="DA118" s="235">
        <f t="shared" si="185"/>
        <v>0</v>
      </c>
      <c r="DB118" s="188"/>
      <c r="DC118" s="370"/>
      <c r="DD118" s="371"/>
      <c r="DE118" s="1087"/>
      <c r="DF118" s="370"/>
      <c r="DG118" s="371"/>
      <c r="DH118" s="1087"/>
      <c r="DI118" s="370"/>
      <c r="DJ118" s="371"/>
      <c r="DK118" s="1087"/>
      <c r="DL118" s="370"/>
      <c r="DM118" s="371"/>
      <c r="DN118" s="1087"/>
      <c r="DO118" s="370"/>
      <c r="DP118" s="370"/>
      <c r="DQ118" s="243">
        <f t="shared" si="186"/>
        <v>0</v>
      </c>
      <c r="DR118" s="244">
        <f t="shared" si="187"/>
        <v>0</v>
      </c>
      <c r="DS118" s="235">
        <f t="shared" si="188"/>
        <v>0</v>
      </c>
      <c r="DT118" s="244" t="str">
        <f t="shared" si="189"/>
        <v/>
      </c>
      <c r="DU118" s="42" t="str">
        <f t="shared" si="190"/>
        <v/>
      </c>
      <c r="DV118" s="42" t="str">
        <f t="shared" si="191"/>
        <v/>
      </c>
      <c r="DW118" s="42" t="str">
        <f t="shared" si="192"/>
        <v/>
      </c>
      <c r="DX118" s="162"/>
      <c r="DY118" s="42" t="str">
        <f t="shared" si="193"/>
        <v/>
      </c>
      <c r="DZ118" s="42" t="str">
        <f t="shared" si="194"/>
        <v/>
      </c>
      <c r="EA118" s="42" t="str">
        <f t="shared" si="195"/>
        <v/>
      </c>
      <c r="EB118" s="162"/>
      <c r="EC118" s="930"/>
      <c r="ED118" s="188"/>
      <c r="EE118" s="245">
        <f t="shared" si="196"/>
        <v>0</v>
      </c>
      <c r="EF118" s="189"/>
      <c r="EG118" s="245">
        <f t="shared" si="197"/>
        <v>0</v>
      </c>
      <c r="EH118" s="189"/>
      <c r="EI118" s="246" t="str">
        <f t="shared" si="198"/>
        <v/>
      </c>
      <c r="EJ118" s="247" t="str">
        <f t="shared" si="165"/>
        <v/>
      </c>
      <c r="EK118" s="248" t="str">
        <f t="shared" si="166"/>
        <v/>
      </c>
      <c r="EL118" s="248" t="str">
        <f t="shared" si="167"/>
        <v/>
      </c>
      <c r="EM118" s="248" t="str">
        <f t="shared" si="168"/>
        <v/>
      </c>
      <c r="EN118" s="248" t="str">
        <f t="shared" si="199"/>
        <v/>
      </c>
      <c r="EO118" s="248" t="str">
        <f t="shared" si="169"/>
        <v/>
      </c>
      <c r="EP118" s="189"/>
      <c r="EQ118" s="248" t="str">
        <f t="shared" si="200"/>
        <v/>
      </c>
      <c r="ER118" s="248" t="str">
        <f t="shared" si="201"/>
        <v/>
      </c>
      <c r="ES118" s="248" t="str">
        <f t="shared" si="202"/>
        <v/>
      </c>
      <c r="ET118" s="248" t="str">
        <f t="shared" si="203"/>
        <v/>
      </c>
      <c r="EU118" s="248" t="str">
        <f t="shared" si="204"/>
        <v/>
      </c>
      <c r="EV118" s="248" t="str">
        <f t="shared" si="204"/>
        <v/>
      </c>
      <c r="EW118" s="189"/>
      <c r="EX118" s="248" t="str">
        <f t="shared" si="205"/>
        <v/>
      </c>
      <c r="EY118" s="248" t="str">
        <f t="shared" si="206"/>
        <v/>
      </c>
      <c r="EZ118" s="248" t="str">
        <f t="shared" si="207"/>
        <v/>
      </c>
      <c r="FA118" s="248" t="str">
        <f t="shared" si="208"/>
        <v/>
      </c>
      <c r="FB118" s="248" t="str">
        <f t="shared" si="245"/>
        <v/>
      </c>
      <c r="FC118" s="248" t="str">
        <f t="shared" si="245"/>
        <v/>
      </c>
      <c r="FD118" s="189"/>
      <c r="FE118" s="248" t="str">
        <f t="shared" si="209"/>
        <v/>
      </c>
      <c r="FF118" s="248" t="str">
        <f t="shared" si="210"/>
        <v/>
      </c>
      <c r="FG118" s="248" t="str">
        <f t="shared" si="211"/>
        <v/>
      </c>
      <c r="FH118" s="248" t="str">
        <f t="shared" si="212"/>
        <v/>
      </c>
      <c r="FI118" s="248" t="str">
        <f t="shared" si="246"/>
        <v/>
      </c>
      <c r="FJ118" s="248" t="str">
        <f t="shared" si="246"/>
        <v/>
      </c>
      <c r="FK118" s="189"/>
      <c r="FL118" s="370"/>
      <c r="FM118" s="371"/>
      <c r="FN118" s="371"/>
      <c r="FO118" s="611"/>
      <c r="FP118" s="896"/>
      <c r="FQ118" s="370"/>
      <c r="FR118" s="371"/>
      <c r="FS118" s="371"/>
      <c r="FT118" s="611"/>
      <c r="FU118" s="896"/>
      <c r="FV118" s="370"/>
      <c r="FW118" s="371"/>
      <c r="FX118" s="371"/>
      <c r="FY118" s="611"/>
      <c r="FZ118" s="896"/>
      <c r="GA118" s="613"/>
      <c r="GB118" s="189"/>
      <c r="GC118" s="227">
        <f t="shared" si="213"/>
        <v>0</v>
      </c>
      <c r="GD118" s="228">
        <f t="shared" si="214"/>
        <v>0</v>
      </c>
      <c r="GE118" s="229">
        <f t="shared" si="215"/>
        <v>0</v>
      </c>
      <c r="GF118" s="230">
        <f t="shared" si="215"/>
        <v>0</v>
      </c>
      <c r="GG118" s="231" t="str">
        <f t="shared" si="216"/>
        <v/>
      </c>
      <c r="GH118" s="232">
        <f t="shared" si="217"/>
        <v>0</v>
      </c>
      <c r="GI118" s="227">
        <f t="shared" si="218"/>
        <v>0</v>
      </c>
      <c r="GJ118" s="233">
        <f t="shared" si="219"/>
        <v>0</v>
      </c>
      <c r="GK118" s="233">
        <f t="shared" si="220"/>
        <v>0</v>
      </c>
      <c r="GL118" s="234"/>
      <c r="GM118" s="235">
        <f t="shared" si="221"/>
        <v>0</v>
      </c>
      <c r="GN118" s="235">
        <f t="shared" si="222"/>
        <v>0</v>
      </c>
      <c r="GO118" s="235" t="str">
        <f t="shared" si="223"/>
        <v/>
      </c>
      <c r="GP118" s="380"/>
      <c r="GQ118" s="235">
        <f t="shared" si="224"/>
        <v>0</v>
      </c>
      <c r="GR118" s="235">
        <f t="shared" si="225"/>
        <v>0</v>
      </c>
      <c r="GS118" s="235" t="str">
        <f t="shared" si="226"/>
        <v/>
      </c>
      <c r="GT118" s="236"/>
      <c r="GU118" s="237" t="str">
        <f t="shared" si="227"/>
        <v/>
      </c>
      <c r="GV118" s="237" t="str">
        <f t="shared" si="228"/>
        <v/>
      </c>
      <c r="GW118" s="238" t="str">
        <f t="shared" si="229"/>
        <v/>
      </c>
      <c r="GX118" s="238" t="str">
        <f t="shared" si="230"/>
        <v/>
      </c>
      <c r="GY118" s="239"/>
      <c r="GZ118" s="240" t="str">
        <f t="shared" si="231"/>
        <v/>
      </c>
      <c r="HA118" s="235" t="str">
        <f t="shared" si="232"/>
        <v/>
      </c>
      <c r="HB118" s="235" t="str">
        <f t="shared" si="233"/>
        <v/>
      </c>
      <c r="HC118" s="235" t="str">
        <f t="shared" si="234"/>
        <v/>
      </c>
      <c r="HD118" s="235" t="str">
        <f t="shared" si="235"/>
        <v/>
      </c>
      <c r="HE118" s="235" t="str">
        <f t="shared" si="236"/>
        <v/>
      </c>
      <c r="HF118" s="188"/>
      <c r="HG118" s="235" t="str">
        <f t="shared" si="237"/>
        <v/>
      </c>
      <c r="HH118" s="235">
        <f t="shared" si="238"/>
        <v>0</v>
      </c>
      <c r="HI118" s="235">
        <f t="shared" si="238"/>
        <v>0</v>
      </c>
      <c r="HJ118" s="235">
        <f t="shared" si="238"/>
        <v>0</v>
      </c>
      <c r="HK118" s="188"/>
      <c r="HL118" s="235" t="str">
        <f t="shared" si="239"/>
        <v/>
      </c>
      <c r="HM118" s="235">
        <f t="shared" si="240"/>
        <v>0</v>
      </c>
      <c r="HN118" s="235">
        <f t="shared" si="240"/>
        <v>0</v>
      </c>
      <c r="HO118" s="235">
        <f t="shared" si="240"/>
        <v>0</v>
      </c>
      <c r="HP118" s="188"/>
      <c r="HQ118" s="235" t="str">
        <f t="shared" si="241"/>
        <v/>
      </c>
      <c r="HR118" s="235">
        <f t="shared" si="242"/>
        <v>0</v>
      </c>
      <c r="HS118" s="235">
        <f t="shared" si="242"/>
        <v>0</v>
      </c>
      <c r="HT118" s="235">
        <f t="shared" si="242"/>
        <v>0</v>
      </c>
      <c r="HU118" s="162"/>
      <c r="HV118" s="1622"/>
      <c r="HW118" s="1619"/>
      <c r="HX118" s="1619"/>
      <c r="HY118" s="1619"/>
      <c r="HZ118" s="1619"/>
      <c r="IA118" s="1619"/>
      <c r="IB118" s="1619"/>
      <c r="IC118" s="1623"/>
      <c r="ID118" s="162"/>
    </row>
    <row r="119" spans="1:238" ht="21.75" customHeight="1" x14ac:dyDescent="0.25">
      <c r="A119" s="377" t="str">
        <f t="shared" si="170"/>
        <v/>
      </c>
      <c r="B119" s="188">
        <v>93</v>
      </c>
      <c r="C119" s="167"/>
      <c r="D119" s="606" t="str">
        <f t="shared" si="244"/>
        <v/>
      </c>
      <c r="E119" s="606" t="str">
        <f t="shared" si="243"/>
        <v/>
      </c>
      <c r="F119" s="373"/>
      <c r="G119" s="373"/>
      <c r="H119" s="224" t="str">
        <f t="shared" si="171"/>
        <v/>
      </c>
      <c r="I119" s="930"/>
      <c r="J119" s="930"/>
      <c r="K119" s="930"/>
      <c r="L119" s="370"/>
      <c r="M119" s="371"/>
      <c r="N119" s="371"/>
      <c r="O119" s="371"/>
      <c r="P119" s="372"/>
      <c r="Q119" s="609"/>
      <c r="R119" s="609"/>
      <c r="S119" s="610"/>
      <c r="T119" s="371"/>
      <c r="U119" s="371"/>
      <c r="V119" s="188"/>
      <c r="W119" s="370"/>
      <c r="X119" s="371"/>
      <c r="Y119" s="371"/>
      <c r="Z119" s="611"/>
      <c r="AA119" s="896"/>
      <c r="AB119" s="370"/>
      <c r="AC119" s="371"/>
      <c r="AD119" s="371"/>
      <c r="AE119" s="371"/>
      <c r="AF119" s="896"/>
      <c r="AG119" s="370"/>
      <c r="AH119" s="371"/>
      <c r="AI119" s="371"/>
      <c r="AJ119" s="371"/>
      <c r="AK119" s="896"/>
      <c r="AL119" s="370"/>
      <c r="AM119" s="371"/>
      <c r="AN119" s="371"/>
      <c r="AO119" s="372"/>
      <c r="AP119" s="370"/>
      <c r="AQ119" s="371"/>
      <c r="AR119" s="371"/>
      <c r="AS119" s="371"/>
      <c r="AT119" s="613"/>
      <c r="AU119" s="188"/>
      <c r="AV119" s="256">
        <f t="shared" si="140"/>
        <v>0</v>
      </c>
      <c r="AW119" s="257">
        <f t="shared" si="141"/>
        <v>0</v>
      </c>
      <c r="AX119" s="258">
        <f t="shared" si="142"/>
        <v>0</v>
      </c>
      <c r="AY119" s="259">
        <f t="shared" si="143"/>
        <v>0</v>
      </c>
      <c r="AZ119" s="231" t="str">
        <f t="shared" si="172"/>
        <v/>
      </c>
      <c r="BA119" s="232">
        <f t="shared" si="173"/>
        <v>0</v>
      </c>
      <c r="BB119" s="249">
        <f t="shared" si="144"/>
        <v>0</v>
      </c>
      <c r="BC119" s="231">
        <f t="shared" si="174"/>
        <v>0</v>
      </c>
      <c r="BD119" s="231">
        <f t="shared" si="175"/>
        <v>0</v>
      </c>
      <c r="BE119" s="260"/>
      <c r="BF119" s="235">
        <f t="shared" si="176"/>
        <v>0</v>
      </c>
      <c r="BG119" s="235">
        <f t="shared" si="177"/>
        <v>0</v>
      </c>
      <c r="BH119" s="235">
        <f t="shared" si="178"/>
        <v>0</v>
      </c>
      <c r="BI119" s="380"/>
      <c r="BJ119" s="235">
        <f t="shared" si="145"/>
        <v>0</v>
      </c>
      <c r="BK119" s="235">
        <f t="shared" si="179"/>
        <v>0</v>
      </c>
      <c r="BL119" s="235" t="str">
        <f t="shared" si="180"/>
        <v/>
      </c>
      <c r="BM119" s="236"/>
      <c r="BN119" s="237" t="str">
        <f t="shared" si="146"/>
        <v/>
      </c>
      <c r="BO119" s="237" t="str">
        <f t="shared" si="147"/>
        <v/>
      </c>
      <c r="BP119" s="238" t="str">
        <f t="shared" si="148"/>
        <v/>
      </c>
      <c r="BQ119" s="238" t="str">
        <f t="shared" si="149"/>
        <v/>
      </c>
      <c r="BR119" s="254"/>
      <c r="BS119" s="252" t="str">
        <f t="shared" si="150"/>
        <v/>
      </c>
      <c r="BT119" s="244" t="str">
        <f t="shared" si="151"/>
        <v/>
      </c>
      <c r="BU119" s="244" t="str">
        <f t="shared" si="152"/>
        <v/>
      </c>
      <c r="BV119" s="244" t="str">
        <f t="shared" si="153"/>
        <v/>
      </c>
      <c r="BW119" s="244" t="str">
        <f t="shared" si="154"/>
        <v/>
      </c>
      <c r="BX119" s="244" t="str">
        <f t="shared" si="155"/>
        <v/>
      </c>
      <c r="BY119" s="244" t="str">
        <f t="shared" si="156"/>
        <v/>
      </c>
      <c r="BZ119" s="244" t="str">
        <f t="shared" si="157"/>
        <v/>
      </c>
      <c r="CA119" s="244" t="str">
        <f t="shared" si="158"/>
        <v/>
      </c>
      <c r="CB119" s="253" t="str">
        <f t="shared" si="159"/>
        <v/>
      </c>
      <c r="CC119" s="188"/>
      <c r="CD119" s="244" t="str">
        <f t="shared" si="160"/>
        <v/>
      </c>
      <c r="CE119" s="235">
        <f t="shared" si="181"/>
        <v>0</v>
      </c>
      <c r="CF119" s="235">
        <f t="shared" si="181"/>
        <v>0</v>
      </c>
      <c r="CG119" s="235">
        <f t="shared" si="181"/>
        <v>0</v>
      </c>
      <c r="CH119" s="188"/>
      <c r="CI119" s="244" t="str">
        <f t="shared" si="161"/>
        <v/>
      </c>
      <c r="CJ119" s="235">
        <f t="shared" si="182"/>
        <v>0</v>
      </c>
      <c r="CK119" s="235">
        <f t="shared" si="182"/>
        <v>0</v>
      </c>
      <c r="CL119" s="235">
        <f t="shared" si="182"/>
        <v>0</v>
      </c>
      <c r="CM119" s="188"/>
      <c r="CN119" s="244" t="str">
        <f t="shared" si="162"/>
        <v/>
      </c>
      <c r="CO119" s="235">
        <f t="shared" si="183"/>
        <v>0</v>
      </c>
      <c r="CP119" s="235">
        <f t="shared" si="183"/>
        <v>0</v>
      </c>
      <c r="CQ119" s="235">
        <f t="shared" si="183"/>
        <v>0</v>
      </c>
      <c r="CR119" s="188"/>
      <c r="CS119" s="244" t="str">
        <f t="shared" si="163"/>
        <v/>
      </c>
      <c r="CT119" s="235">
        <f t="shared" si="184"/>
        <v>0</v>
      </c>
      <c r="CU119" s="235">
        <f t="shared" si="184"/>
        <v>0</v>
      </c>
      <c r="CV119" s="235">
        <f t="shared" si="184"/>
        <v>0</v>
      </c>
      <c r="CW119" s="188"/>
      <c r="CX119" s="244" t="str">
        <f t="shared" si="164"/>
        <v/>
      </c>
      <c r="CY119" s="235">
        <f t="shared" si="185"/>
        <v>0</v>
      </c>
      <c r="CZ119" s="235">
        <f t="shared" si="185"/>
        <v>0</v>
      </c>
      <c r="DA119" s="235">
        <f t="shared" si="185"/>
        <v>0</v>
      </c>
      <c r="DB119" s="188"/>
      <c r="DC119" s="370"/>
      <c r="DD119" s="371"/>
      <c r="DE119" s="1087"/>
      <c r="DF119" s="370"/>
      <c r="DG119" s="371"/>
      <c r="DH119" s="1087"/>
      <c r="DI119" s="370"/>
      <c r="DJ119" s="371"/>
      <c r="DK119" s="1087"/>
      <c r="DL119" s="370"/>
      <c r="DM119" s="371"/>
      <c r="DN119" s="1087"/>
      <c r="DO119" s="370"/>
      <c r="DP119" s="370"/>
      <c r="DQ119" s="243">
        <f t="shared" si="186"/>
        <v>0</v>
      </c>
      <c r="DR119" s="244">
        <f t="shared" si="187"/>
        <v>0</v>
      </c>
      <c r="DS119" s="235">
        <f t="shared" si="188"/>
        <v>0</v>
      </c>
      <c r="DT119" s="244" t="str">
        <f t="shared" si="189"/>
        <v/>
      </c>
      <c r="DU119" s="42" t="str">
        <f t="shared" si="190"/>
        <v/>
      </c>
      <c r="DV119" s="42" t="str">
        <f t="shared" si="191"/>
        <v/>
      </c>
      <c r="DW119" s="42" t="str">
        <f t="shared" si="192"/>
        <v/>
      </c>
      <c r="DX119" s="162"/>
      <c r="DY119" s="42" t="str">
        <f t="shared" si="193"/>
        <v/>
      </c>
      <c r="DZ119" s="42" t="str">
        <f t="shared" si="194"/>
        <v/>
      </c>
      <c r="EA119" s="42" t="str">
        <f t="shared" si="195"/>
        <v/>
      </c>
      <c r="EB119" s="162"/>
      <c r="EC119" s="930"/>
      <c r="ED119" s="188"/>
      <c r="EE119" s="245">
        <f t="shared" si="196"/>
        <v>0</v>
      </c>
      <c r="EF119" s="189"/>
      <c r="EG119" s="245">
        <f t="shared" si="197"/>
        <v>0</v>
      </c>
      <c r="EH119" s="189"/>
      <c r="EI119" s="246" t="str">
        <f t="shared" si="198"/>
        <v/>
      </c>
      <c r="EJ119" s="247" t="str">
        <f t="shared" si="165"/>
        <v/>
      </c>
      <c r="EK119" s="248" t="str">
        <f t="shared" si="166"/>
        <v/>
      </c>
      <c r="EL119" s="248" t="str">
        <f t="shared" si="167"/>
        <v/>
      </c>
      <c r="EM119" s="248" t="str">
        <f t="shared" si="168"/>
        <v/>
      </c>
      <c r="EN119" s="248" t="str">
        <f t="shared" si="199"/>
        <v/>
      </c>
      <c r="EO119" s="248" t="str">
        <f t="shared" si="169"/>
        <v/>
      </c>
      <c r="EP119" s="189"/>
      <c r="EQ119" s="248" t="str">
        <f t="shared" si="200"/>
        <v/>
      </c>
      <c r="ER119" s="248" t="str">
        <f t="shared" si="201"/>
        <v/>
      </c>
      <c r="ES119" s="248" t="str">
        <f t="shared" si="202"/>
        <v/>
      </c>
      <c r="ET119" s="248" t="str">
        <f t="shared" si="203"/>
        <v/>
      </c>
      <c r="EU119" s="248" t="str">
        <f t="shared" si="204"/>
        <v/>
      </c>
      <c r="EV119" s="248" t="str">
        <f t="shared" si="204"/>
        <v/>
      </c>
      <c r="EW119" s="189"/>
      <c r="EX119" s="248" t="str">
        <f t="shared" si="205"/>
        <v/>
      </c>
      <c r="EY119" s="248" t="str">
        <f t="shared" si="206"/>
        <v/>
      </c>
      <c r="EZ119" s="248" t="str">
        <f t="shared" si="207"/>
        <v/>
      </c>
      <c r="FA119" s="248" t="str">
        <f t="shared" si="208"/>
        <v/>
      </c>
      <c r="FB119" s="248" t="str">
        <f t="shared" si="245"/>
        <v/>
      </c>
      <c r="FC119" s="248" t="str">
        <f t="shared" si="245"/>
        <v/>
      </c>
      <c r="FD119" s="189"/>
      <c r="FE119" s="248" t="str">
        <f t="shared" si="209"/>
        <v/>
      </c>
      <c r="FF119" s="248" t="str">
        <f t="shared" si="210"/>
        <v/>
      </c>
      <c r="FG119" s="248" t="str">
        <f t="shared" si="211"/>
        <v/>
      </c>
      <c r="FH119" s="248" t="str">
        <f t="shared" si="212"/>
        <v/>
      </c>
      <c r="FI119" s="248" t="str">
        <f t="shared" si="246"/>
        <v/>
      </c>
      <c r="FJ119" s="248" t="str">
        <f t="shared" si="246"/>
        <v/>
      </c>
      <c r="FK119" s="189"/>
      <c r="FL119" s="370"/>
      <c r="FM119" s="371"/>
      <c r="FN119" s="371"/>
      <c r="FO119" s="611"/>
      <c r="FP119" s="896"/>
      <c r="FQ119" s="370"/>
      <c r="FR119" s="371"/>
      <c r="FS119" s="371"/>
      <c r="FT119" s="611"/>
      <c r="FU119" s="896"/>
      <c r="FV119" s="370"/>
      <c r="FW119" s="371"/>
      <c r="FX119" s="371"/>
      <c r="FY119" s="611"/>
      <c r="FZ119" s="896"/>
      <c r="GA119" s="613"/>
      <c r="GB119" s="189"/>
      <c r="GC119" s="227">
        <f t="shared" si="213"/>
        <v>0</v>
      </c>
      <c r="GD119" s="228">
        <f t="shared" si="214"/>
        <v>0</v>
      </c>
      <c r="GE119" s="229">
        <f t="shared" si="215"/>
        <v>0</v>
      </c>
      <c r="GF119" s="230">
        <f t="shared" si="215"/>
        <v>0</v>
      </c>
      <c r="GG119" s="231" t="str">
        <f t="shared" si="216"/>
        <v/>
      </c>
      <c r="GH119" s="232">
        <f t="shared" si="217"/>
        <v>0</v>
      </c>
      <c r="GI119" s="227">
        <f t="shared" si="218"/>
        <v>0</v>
      </c>
      <c r="GJ119" s="233">
        <f t="shared" si="219"/>
        <v>0</v>
      </c>
      <c r="GK119" s="233">
        <f t="shared" si="220"/>
        <v>0</v>
      </c>
      <c r="GL119" s="234"/>
      <c r="GM119" s="235">
        <f t="shared" si="221"/>
        <v>0</v>
      </c>
      <c r="GN119" s="235">
        <f t="shared" si="222"/>
        <v>0</v>
      </c>
      <c r="GO119" s="235" t="str">
        <f t="shared" si="223"/>
        <v/>
      </c>
      <c r="GP119" s="380"/>
      <c r="GQ119" s="235">
        <f t="shared" si="224"/>
        <v>0</v>
      </c>
      <c r="GR119" s="235">
        <f t="shared" si="225"/>
        <v>0</v>
      </c>
      <c r="GS119" s="235" t="str">
        <f t="shared" si="226"/>
        <v/>
      </c>
      <c r="GT119" s="236"/>
      <c r="GU119" s="237" t="str">
        <f t="shared" si="227"/>
        <v/>
      </c>
      <c r="GV119" s="237" t="str">
        <f t="shared" si="228"/>
        <v/>
      </c>
      <c r="GW119" s="238" t="str">
        <f t="shared" si="229"/>
        <v/>
      </c>
      <c r="GX119" s="238" t="str">
        <f t="shared" si="230"/>
        <v/>
      </c>
      <c r="GY119" s="239"/>
      <c r="GZ119" s="240" t="str">
        <f t="shared" si="231"/>
        <v/>
      </c>
      <c r="HA119" s="235" t="str">
        <f t="shared" si="232"/>
        <v/>
      </c>
      <c r="HB119" s="235" t="str">
        <f t="shared" si="233"/>
        <v/>
      </c>
      <c r="HC119" s="235" t="str">
        <f t="shared" si="234"/>
        <v/>
      </c>
      <c r="HD119" s="235" t="str">
        <f t="shared" si="235"/>
        <v/>
      </c>
      <c r="HE119" s="235" t="str">
        <f t="shared" si="236"/>
        <v/>
      </c>
      <c r="HF119" s="188"/>
      <c r="HG119" s="235" t="str">
        <f t="shared" si="237"/>
        <v/>
      </c>
      <c r="HH119" s="235">
        <f t="shared" si="238"/>
        <v>0</v>
      </c>
      <c r="HI119" s="235">
        <f t="shared" si="238"/>
        <v>0</v>
      </c>
      <c r="HJ119" s="235">
        <f t="shared" si="238"/>
        <v>0</v>
      </c>
      <c r="HK119" s="188"/>
      <c r="HL119" s="235" t="str">
        <f t="shared" si="239"/>
        <v/>
      </c>
      <c r="HM119" s="235">
        <f t="shared" si="240"/>
        <v>0</v>
      </c>
      <c r="HN119" s="235">
        <f t="shared" si="240"/>
        <v>0</v>
      </c>
      <c r="HO119" s="235">
        <f t="shared" si="240"/>
        <v>0</v>
      </c>
      <c r="HP119" s="188"/>
      <c r="HQ119" s="235" t="str">
        <f t="shared" si="241"/>
        <v/>
      </c>
      <c r="HR119" s="235">
        <f t="shared" si="242"/>
        <v>0</v>
      </c>
      <c r="HS119" s="235">
        <f t="shared" si="242"/>
        <v>0</v>
      </c>
      <c r="HT119" s="235">
        <f t="shared" si="242"/>
        <v>0</v>
      </c>
      <c r="HU119" s="162"/>
      <c r="HV119" s="1622"/>
      <c r="HW119" s="1619"/>
      <c r="HX119" s="1619"/>
      <c r="HY119" s="1619"/>
      <c r="HZ119" s="1619"/>
      <c r="IA119" s="1619"/>
      <c r="IB119" s="1619"/>
      <c r="IC119" s="1623"/>
      <c r="ID119" s="162"/>
    </row>
    <row r="120" spans="1:238" ht="21.75" customHeight="1" x14ac:dyDescent="0.25">
      <c r="A120" s="377" t="str">
        <f t="shared" si="170"/>
        <v/>
      </c>
      <c r="B120" s="188">
        <v>94</v>
      </c>
      <c r="C120" s="167"/>
      <c r="D120" s="606" t="str">
        <f t="shared" si="244"/>
        <v/>
      </c>
      <c r="E120" s="606" t="str">
        <f t="shared" si="243"/>
        <v/>
      </c>
      <c r="F120" s="373"/>
      <c r="G120" s="373"/>
      <c r="H120" s="224" t="str">
        <f t="shared" si="171"/>
        <v/>
      </c>
      <c r="I120" s="930"/>
      <c r="J120" s="930"/>
      <c r="K120" s="930"/>
      <c r="L120" s="370"/>
      <c r="M120" s="371"/>
      <c r="N120" s="371"/>
      <c r="O120" s="371"/>
      <c r="P120" s="372"/>
      <c r="Q120" s="609"/>
      <c r="R120" s="609"/>
      <c r="S120" s="610"/>
      <c r="T120" s="371"/>
      <c r="U120" s="371"/>
      <c r="V120" s="188"/>
      <c r="W120" s="370"/>
      <c r="X120" s="371"/>
      <c r="Y120" s="371"/>
      <c r="Z120" s="611"/>
      <c r="AA120" s="896"/>
      <c r="AB120" s="370"/>
      <c r="AC120" s="371"/>
      <c r="AD120" s="371"/>
      <c r="AE120" s="371"/>
      <c r="AF120" s="896"/>
      <c r="AG120" s="370"/>
      <c r="AH120" s="371"/>
      <c r="AI120" s="371"/>
      <c r="AJ120" s="371"/>
      <c r="AK120" s="896"/>
      <c r="AL120" s="370"/>
      <c r="AM120" s="371"/>
      <c r="AN120" s="371"/>
      <c r="AO120" s="372"/>
      <c r="AP120" s="370"/>
      <c r="AQ120" s="371"/>
      <c r="AR120" s="371"/>
      <c r="AS120" s="371"/>
      <c r="AT120" s="613"/>
      <c r="AU120" s="188"/>
      <c r="AV120" s="256">
        <f t="shared" si="140"/>
        <v>0</v>
      </c>
      <c r="AW120" s="257">
        <f t="shared" si="141"/>
        <v>0</v>
      </c>
      <c r="AX120" s="258">
        <f t="shared" si="142"/>
        <v>0</v>
      </c>
      <c r="AY120" s="259">
        <f t="shared" si="143"/>
        <v>0</v>
      </c>
      <c r="AZ120" s="231" t="str">
        <f t="shared" si="172"/>
        <v/>
      </c>
      <c r="BA120" s="232">
        <f t="shared" si="173"/>
        <v>0</v>
      </c>
      <c r="BB120" s="249">
        <f t="shared" si="144"/>
        <v>0</v>
      </c>
      <c r="BC120" s="231">
        <f t="shared" si="174"/>
        <v>0</v>
      </c>
      <c r="BD120" s="231">
        <f t="shared" si="175"/>
        <v>0</v>
      </c>
      <c r="BE120" s="260"/>
      <c r="BF120" s="235">
        <f t="shared" si="176"/>
        <v>0</v>
      </c>
      <c r="BG120" s="235">
        <f t="shared" si="177"/>
        <v>0</v>
      </c>
      <c r="BH120" s="235">
        <f t="shared" si="178"/>
        <v>0</v>
      </c>
      <c r="BI120" s="380"/>
      <c r="BJ120" s="235">
        <f t="shared" si="145"/>
        <v>0</v>
      </c>
      <c r="BK120" s="235">
        <f t="shared" si="179"/>
        <v>0</v>
      </c>
      <c r="BL120" s="235" t="str">
        <f t="shared" si="180"/>
        <v/>
      </c>
      <c r="BM120" s="236"/>
      <c r="BN120" s="237" t="str">
        <f t="shared" si="146"/>
        <v/>
      </c>
      <c r="BO120" s="237" t="str">
        <f t="shared" si="147"/>
        <v/>
      </c>
      <c r="BP120" s="238" t="str">
        <f t="shared" si="148"/>
        <v/>
      </c>
      <c r="BQ120" s="238" t="str">
        <f t="shared" si="149"/>
        <v/>
      </c>
      <c r="BR120" s="254"/>
      <c r="BS120" s="252" t="str">
        <f t="shared" si="150"/>
        <v/>
      </c>
      <c r="BT120" s="244" t="str">
        <f t="shared" si="151"/>
        <v/>
      </c>
      <c r="BU120" s="244" t="str">
        <f t="shared" si="152"/>
        <v/>
      </c>
      <c r="BV120" s="244" t="str">
        <f t="shared" si="153"/>
        <v/>
      </c>
      <c r="BW120" s="244" t="str">
        <f t="shared" si="154"/>
        <v/>
      </c>
      <c r="BX120" s="244" t="str">
        <f t="shared" si="155"/>
        <v/>
      </c>
      <c r="BY120" s="244" t="str">
        <f t="shared" si="156"/>
        <v/>
      </c>
      <c r="BZ120" s="244" t="str">
        <f t="shared" si="157"/>
        <v/>
      </c>
      <c r="CA120" s="244" t="str">
        <f t="shared" si="158"/>
        <v/>
      </c>
      <c r="CB120" s="253" t="str">
        <f t="shared" si="159"/>
        <v/>
      </c>
      <c r="CC120" s="188"/>
      <c r="CD120" s="244" t="str">
        <f t="shared" si="160"/>
        <v/>
      </c>
      <c r="CE120" s="235">
        <f t="shared" si="181"/>
        <v>0</v>
      </c>
      <c r="CF120" s="235">
        <f t="shared" si="181"/>
        <v>0</v>
      </c>
      <c r="CG120" s="235">
        <f t="shared" si="181"/>
        <v>0</v>
      </c>
      <c r="CH120" s="188"/>
      <c r="CI120" s="244" t="str">
        <f t="shared" si="161"/>
        <v/>
      </c>
      <c r="CJ120" s="235">
        <f t="shared" si="182"/>
        <v>0</v>
      </c>
      <c r="CK120" s="235">
        <f t="shared" si="182"/>
        <v>0</v>
      </c>
      <c r="CL120" s="235">
        <f t="shared" si="182"/>
        <v>0</v>
      </c>
      <c r="CM120" s="188"/>
      <c r="CN120" s="244" t="str">
        <f t="shared" si="162"/>
        <v/>
      </c>
      <c r="CO120" s="235">
        <f t="shared" si="183"/>
        <v>0</v>
      </c>
      <c r="CP120" s="235">
        <f t="shared" si="183"/>
        <v>0</v>
      </c>
      <c r="CQ120" s="235">
        <f t="shared" si="183"/>
        <v>0</v>
      </c>
      <c r="CR120" s="188"/>
      <c r="CS120" s="244" t="str">
        <f t="shared" si="163"/>
        <v/>
      </c>
      <c r="CT120" s="235">
        <f t="shared" si="184"/>
        <v>0</v>
      </c>
      <c r="CU120" s="235">
        <f t="shared" si="184"/>
        <v>0</v>
      </c>
      <c r="CV120" s="235">
        <f t="shared" si="184"/>
        <v>0</v>
      </c>
      <c r="CW120" s="188"/>
      <c r="CX120" s="244" t="str">
        <f t="shared" si="164"/>
        <v/>
      </c>
      <c r="CY120" s="235">
        <f t="shared" si="185"/>
        <v>0</v>
      </c>
      <c r="CZ120" s="235">
        <f t="shared" si="185"/>
        <v>0</v>
      </c>
      <c r="DA120" s="235">
        <f t="shared" si="185"/>
        <v>0</v>
      </c>
      <c r="DB120" s="188"/>
      <c r="DC120" s="370"/>
      <c r="DD120" s="371"/>
      <c r="DE120" s="1087"/>
      <c r="DF120" s="370"/>
      <c r="DG120" s="371"/>
      <c r="DH120" s="1087"/>
      <c r="DI120" s="370"/>
      <c r="DJ120" s="371"/>
      <c r="DK120" s="1087"/>
      <c r="DL120" s="370"/>
      <c r="DM120" s="371"/>
      <c r="DN120" s="1087"/>
      <c r="DO120" s="370"/>
      <c r="DP120" s="370"/>
      <c r="DQ120" s="243">
        <f t="shared" si="186"/>
        <v>0</v>
      </c>
      <c r="DR120" s="244">
        <f t="shared" si="187"/>
        <v>0</v>
      </c>
      <c r="DS120" s="235">
        <f t="shared" si="188"/>
        <v>0</v>
      </c>
      <c r="DT120" s="244" t="str">
        <f t="shared" si="189"/>
        <v/>
      </c>
      <c r="DU120" s="42" t="str">
        <f t="shared" si="190"/>
        <v/>
      </c>
      <c r="DV120" s="42" t="str">
        <f t="shared" si="191"/>
        <v/>
      </c>
      <c r="DW120" s="42" t="str">
        <f t="shared" si="192"/>
        <v/>
      </c>
      <c r="DX120" s="162"/>
      <c r="DY120" s="42" t="str">
        <f t="shared" si="193"/>
        <v/>
      </c>
      <c r="DZ120" s="42" t="str">
        <f t="shared" si="194"/>
        <v/>
      </c>
      <c r="EA120" s="42" t="str">
        <f t="shared" si="195"/>
        <v/>
      </c>
      <c r="EB120" s="162"/>
      <c r="EC120" s="930"/>
      <c r="ED120" s="188"/>
      <c r="EE120" s="245">
        <f t="shared" si="196"/>
        <v>0</v>
      </c>
      <c r="EF120" s="189"/>
      <c r="EG120" s="245">
        <f t="shared" si="197"/>
        <v>0</v>
      </c>
      <c r="EH120" s="189"/>
      <c r="EI120" s="246" t="str">
        <f t="shared" si="198"/>
        <v/>
      </c>
      <c r="EJ120" s="247" t="str">
        <f t="shared" si="165"/>
        <v/>
      </c>
      <c r="EK120" s="248" t="str">
        <f t="shared" si="166"/>
        <v/>
      </c>
      <c r="EL120" s="248" t="str">
        <f t="shared" si="167"/>
        <v/>
      </c>
      <c r="EM120" s="248" t="str">
        <f t="shared" si="168"/>
        <v/>
      </c>
      <c r="EN120" s="248" t="str">
        <f t="shared" si="199"/>
        <v/>
      </c>
      <c r="EO120" s="248" t="str">
        <f t="shared" si="169"/>
        <v/>
      </c>
      <c r="EP120" s="189"/>
      <c r="EQ120" s="248" t="str">
        <f t="shared" si="200"/>
        <v/>
      </c>
      <c r="ER120" s="248" t="str">
        <f t="shared" si="201"/>
        <v/>
      </c>
      <c r="ES120" s="248" t="str">
        <f t="shared" si="202"/>
        <v/>
      </c>
      <c r="ET120" s="248" t="str">
        <f t="shared" si="203"/>
        <v/>
      </c>
      <c r="EU120" s="248" t="str">
        <f t="shared" si="204"/>
        <v/>
      </c>
      <c r="EV120" s="248" t="str">
        <f t="shared" si="204"/>
        <v/>
      </c>
      <c r="EW120" s="189"/>
      <c r="EX120" s="248" t="str">
        <f t="shared" si="205"/>
        <v/>
      </c>
      <c r="EY120" s="248" t="str">
        <f t="shared" si="206"/>
        <v/>
      </c>
      <c r="EZ120" s="248" t="str">
        <f t="shared" si="207"/>
        <v/>
      </c>
      <c r="FA120" s="248" t="str">
        <f t="shared" si="208"/>
        <v/>
      </c>
      <c r="FB120" s="248" t="str">
        <f t="shared" si="245"/>
        <v/>
      </c>
      <c r="FC120" s="248" t="str">
        <f t="shared" si="245"/>
        <v/>
      </c>
      <c r="FD120" s="189"/>
      <c r="FE120" s="248" t="str">
        <f t="shared" si="209"/>
        <v/>
      </c>
      <c r="FF120" s="248" t="str">
        <f t="shared" si="210"/>
        <v/>
      </c>
      <c r="FG120" s="248" t="str">
        <f t="shared" si="211"/>
        <v/>
      </c>
      <c r="FH120" s="248" t="str">
        <f t="shared" si="212"/>
        <v/>
      </c>
      <c r="FI120" s="248" t="str">
        <f t="shared" si="246"/>
        <v/>
      </c>
      <c r="FJ120" s="248" t="str">
        <f t="shared" si="246"/>
        <v/>
      </c>
      <c r="FK120" s="189"/>
      <c r="FL120" s="370"/>
      <c r="FM120" s="371"/>
      <c r="FN120" s="371"/>
      <c r="FO120" s="611"/>
      <c r="FP120" s="896"/>
      <c r="FQ120" s="370"/>
      <c r="FR120" s="371"/>
      <c r="FS120" s="371"/>
      <c r="FT120" s="611"/>
      <c r="FU120" s="896"/>
      <c r="FV120" s="370"/>
      <c r="FW120" s="371"/>
      <c r="FX120" s="371"/>
      <c r="FY120" s="611"/>
      <c r="FZ120" s="896"/>
      <c r="GA120" s="613"/>
      <c r="GB120" s="189"/>
      <c r="GC120" s="227">
        <f t="shared" si="213"/>
        <v>0</v>
      </c>
      <c r="GD120" s="228">
        <f t="shared" si="214"/>
        <v>0</v>
      </c>
      <c r="GE120" s="229">
        <f t="shared" si="215"/>
        <v>0</v>
      </c>
      <c r="GF120" s="230">
        <f t="shared" si="215"/>
        <v>0</v>
      </c>
      <c r="GG120" s="231" t="str">
        <f t="shared" si="216"/>
        <v/>
      </c>
      <c r="GH120" s="232">
        <f t="shared" si="217"/>
        <v>0</v>
      </c>
      <c r="GI120" s="227">
        <f t="shared" si="218"/>
        <v>0</v>
      </c>
      <c r="GJ120" s="233">
        <f t="shared" si="219"/>
        <v>0</v>
      </c>
      <c r="GK120" s="233">
        <f t="shared" si="220"/>
        <v>0</v>
      </c>
      <c r="GL120" s="234"/>
      <c r="GM120" s="235">
        <f t="shared" si="221"/>
        <v>0</v>
      </c>
      <c r="GN120" s="235">
        <f t="shared" si="222"/>
        <v>0</v>
      </c>
      <c r="GO120" s="235" t="str">
        <f t="shared" si="223"/>
        <v/>
      </c>
      <c r="GP120" s="380"/>
      <c r="GQ120" s="235">
        <f t="shared" si="224"/>
        <v>0</v>
      </c>
      <c r="GR120" s="235">
        <f t="shared" si="225"/>
        <v>0</v>
      </c>
      <c r="GS120" s="235" t="str">
        <f t="shared" si="226"/>
        <v/>
      </c>
      <c r="GT120" s="236"/>
      <c r="GU120" s="237" t="str">
        <f t="shared" si="227"/>
        <v/>
      </c>
      <c r="GV120" s="237" t="str">
        <f t="shared" si="228"/>
        <v/>
      </c>
      <c r="GW120" s="238" t="str">
        <f t="shared" si="229"/>
        <v/>
      </c>
      <c r="GX120" s="238" t="str">
        <f t="shared" si="230"/>
        <v/>
      </c>
      <c r="GY120" s="239"/>
      <c r="GZ120" s="240" t="str">
        <f t="shared" si="231"/>
        <v/>
      </c>
      <c r="HA120" s="235" t="str">
        <f t="shared" si="232"/>
        <v/>
      </c>
      <c r="HB120" s="235" t="str">
        <f t="shared" si="233"/>
        <v/>
      </c>
      <c r="HC120" s="235" t="str">
        <f t="shared" si="234"/>
        <v/>
      </c>
      <c r="HD120" s="235" t="str">
        <f t="shared" si="235"/>
        <v/>
      </c>
      <c r="HE120" s="235" t="str">
        <f t="shared" si="236"/>
        <v/>
      </c>
      <c r="HF120" s="188"/>
      <c r="HG120" s="235" t="str">
        <f t="shared" si="237"/>
        <v/>
      </c>
      <c r="HH120" s="235">
        <f t="shared" si="238"/>
        <v>0</v>
      </c>
      <c r="HI120" s="235">
        <f t="shared" si="238"/>
        <v>0</v>
      </c>
      <c r="HJ120" s="235">
        <f t="shared" si="238"/>
        <v>0</v>
      </c>
      <c r="HK120" s="188"/>
      <c r="HL120" s="235" t="str">
        <f t="shared" si="239"/>
        <v/>
      </c>
      <c r="HM120" s="235">
        <f t="shared" si="240"/>
        <v>0</v>
      </c>
      <c r="HN120" s="235">
        <f t="shared" si="240"/>
        <v>0</v>
      </c>
      <c r="HO120" s="235">
        <f t="shared" si="240"/>
        <v>0</v>
      </c>
      <c r="HP120" s="188"/>
      <c r="HQ120" s="235" t="str">
        <f t="shared" si="241"/>
        <v/>
      </c>
      <c r="HR120" s="235">
        <f t="shared" si="242"/>
        <v>0</v>
      </c>
      <c r="HS120" s="235">
        <f t="shared" si="242"/>
        <v>0</v>
      </c>
      <c r="HT120" s="235">
        <f t="shared" si="242"/>
        <v>0</v>
      </c>
      <c r="HU120" s="162"/>
      <c r="HV120" s="1622"/>
      <c r="HW120" s="1619"/>
      <c r="HX120" s="1619"/>
      <c r="HY120" s="1619"/>
      <c r="HZ120" s="1619"/>
      <c r="IA120" s="1619"/>
      <c r="IB120" s="1619"/>
      <c r="IC120" s="1623"/>
      <c r="ID120" s="162"/>
    </row>
    <row r="121" spans="1:238" ht="21.75" customHeight="1" x14ac:dyDescent="0.25">
      <c r="A121" s="377" t="str">
        <f t="shared" si="170"/>
        <v/>
      </c>
      <c r="B121" s="188">
        <v>95</v>
      </c>
      <c r="C121" s="167"/>
      <c r="D121" s="606" t="str">
        <f t="shared" si="244"/>
        <v/>
      </c>
      <c r="E121" s="606" t="str">
        <f t="shared" si="243"/>
        <v/>
      </c>
      <c r="F121" s="373"/>
      <c r="G121" s="373"/>
      <c r="H121" s="224" t="str">
        <f t="shared" si="171"/>
        <v/>
      </c>
      <c r="I121" s="930"/>
      <c r="J121" s="930"/>
      <c r="K121" s="930"/>
      <c r="L121" s="370"/>
      <c r="M121" s="371"/>
      <c r="N121" s="371"/>
      <c r="O121" s="371"/>
      <c r="P121" s="372"/>
      <c r="Q121" s="609"/>
      <c r="R121" s="609"/>
      <c r="S121" s="610"/>
      <c r="T121" s="371"/>
      <c r="U121" s="371"/>
      <c r="V121" s="188"/>
      <c r="W121" s="370"/>
      <c r="X121" s="371"/>
      <c r="Y121" s="371"/>
      <c r="Z121" s="611"/>
      <c r="AA121" s="896"/>
      <c r="AB121" s="370"/>
      <c r="AC121" s="371"/>
      <c r="AD121" s="371"/>
      <c r="AE121" s="371"/>
      <c r="AF121" s="896"/>
      <c r="AG121" s="370"/>
      <c r="AH121" s="371"/>
      <c r="AI121" s="371"/>
      <c r="AJ121" s="371"/>
      <c r="AK121" s="896"/>
      <c r="AL121" s="370"/>
      <c r="AM121" s="371"/>
      <c r="AN121" s="371"/>
      <c r="AO121" s="372"/>
      <c r="AP121" s="370"/>
      <c r="AQ121" s="371"/>
      <c r="AR121" s="371"/>
      <c r="AS121" s="371"/>
      <c r="AT121" s="613"/>
      <c r="AU121" s="188"/>
      <c r="AV121" s="256">
        <f t="shared" si="140"/>
        <v>0</v>
      </c>
      <c r="AW121" s="257">
        <f t="shared" si="141"/>
        <v>0</v>
      </c>
      <c r="AX121" s="258">
        <f t="shared" si="142"/>
        <v>0</v>
      </c>
      <c r="AY121" s="259">
        <f t="shared" si="143"/>
        <v>0</v>
      </c>
      <c r="AZ121" s="231" t="str">
        <f t="shared" si="172"/>
        <v/>
      </c>
      <c r="BA121" s="232">
        <f t="shared" si="173"/>
        <v>0</v>
      </c>
      <c r="BB121" s="249">
        <f t="shared" si="144"/>
        <v>0</v>
      </c>
      <c r="BC121" s="231">
        <f t="shared" si="174"/>
        <v>0</v>
      </c>
      <c r="BD121" s="231">
        <f t="shared" si="175"/>
        <v>0</v>
      </c>
      <c r="BE121" s="260"/>
      <c r="BF121" s="235">
        <f t="shared" si="176"/>
        <v>0</v>
      </c>
      <c r="BG121" s="235">
        <f t="shared" si="177"/>
        <v>0</v>
      </c>
      <c r="BH121" s="235">
        <f t="shared" si="178"/>
        <v>0</v>
      </c>
      <c r="BI121" s="380"/>
      <c r="BJ121" s="235">
        <f t="shared" si="145"/>
        <v>0</v>
      </c>
      <c r="BK121" s="235">
        <f t="shared" si="179"/>
        <v>0</v>
      </c>
      <c r="BL121" s="235" t="str">
        <f t="shared" si="180"/>
        <v/>
      </c>
      <c r="BM121" s="236"/>
      <c r="BN121" s="237" t="str">
        <f t="shared" si="146"/>
        <v/>
      </c>
      <c r="BO121" s="237" t="str">
        <f t="shared" si="147"/>
        <v/>
      </c>
      <c r="BP121" s="238" t="str">
        <f t="shared" si="148"/>
        <v/>
      </c>
      <c r="BQ121" s="238" t="str">
        <f t="shared" si="149"/>
        <v/>
      </c>
      <c r="BR121" s="254"/>
      <c r="BS121" s="252" t="str">
        <f t="shared" si="150"/>
        <v/>
      </c>
      <c r="BT121" s="244" t="str">
        <f t="shared" si="151"/>
        <v/>
      </c>
      <c r="BU121" s="244" t="str">
        <f t="shared" si="152"/>
        <v/>
      </c>
      <c r="BV121" s="244" t="str">
        <f t="shared" si="153"/>
        <v/>
      </c>
      <c r="BW121" s="244" t="str">
        <f t="shared" si="154"/>
        <v/>
      </c>
      <c r="BX121" s="244" t="str">
        <f t="shared" si="155"/>
        <v/>
      </c>
      <c r="BY121" s="244" t="str">
        <f t="shared" si="156"/>
        <v/>
      </c>
      <c r="BZ121" s="244" t="str">
        <f t="shared" si="157"/>
        <v/>
      </c>
      <c r="CA121" s="244" t="str">
        <f t="shared" si="158"/>
        <v/>
      </c>
      <c r="CB121" s="253" t="str">
        <f t="shared" si="159"/>
        <v/>
      </c>
      <c r="CC121" s="188"/>
      <c r="CD121" s="244" t="str">
        <f t="shared" si="160"/>
        <v/>
      </c>
      <c r="CE121" s="235">
        <f t="shared" si="181"/>
        <v>0</v>
      </c>
      <c r="CF121" s="235">
        <f t="shared" si="181"/>
        <v>0</v>
      </c>
      <c r="CG121" s="235">
        <f t="shared" si="181"/>
        <v>0</v>
      </c>
      <c r="CH121" s="188"/>
      <c r="CI121" s="244" t="str">
        <f t="shared" si="161"/>
        <v/>
      </c>
      <c r="CJ121" s="235">
        <f t="shared" si="182"/>
        <v>0</v>
      </c>
      <c r="CK121" s="235">
        <f t="shared" si="182"/>
        <v>0</v>
      </c>
      <c r="CL121" s="235">
        <f t="shared" si="182"/>
        <v>0</v>
      </c>
      <c r="CM121" s="188"/>
      <c r="CN121" s="244" t="str">
        <f t="shared" si="162"/>
        <v/>
      </c>
      <c r="CO121" s="235">
        <f t="shared" si="183"/>
        <v>0</v>
      </c>
      <c r="CP121" s="235">
        <f t="shared" si="183"/>
        <v>0</v>
      </c>
      <c r="CQ121" s="235">
        <f t="shared" si="183"/>
        <v>0</v>
      </c>
      <c r="CR121" s="188"/>
      <c r="CS121" s="244" t="str">
        <f t="shared" si="163"/>
        <v/>
      </c>
      <c r="CT121" s="235">
        <f t="shared" si="184"/>
        <v>0</v>
      </c>
      <c r="CU121" s="235">
        <f t="shared" si="184"/>
        <v>0</v>
      </c>
      <c r="CV121" s="235">
        <f t="shared" si="184"/>
        <v>0</v>
      </c>
      <c r="CW121" s="188"/>
      <c r="CX121" s="244" t="str">
        <f t="shared" si="164"/>
        <v/>
      </c>
      <c r="CY121" s="235">
        <f t="shared" si="185"/>
        <v>0</v>
      </c>
      <c r="CZ121" s="235">
        <f t="shared" si="185"/>
        <v>0</v>
      </c>
      <c r="DA121" s="235">
        <f t="shared" si="185"/>
        <v>0</v>
      </c>
      <c r="DB121" s="188"/>
      <c r="DC121" s="370"/>
      <c r="DD121" s="371"/>
      <c r="DE121" s="1087"/>
      <c r="DF121" s="370"/>
      <c r="DG121" s="371"/>
      <c r="DH121" s="1087"/>
      <c r="DI121" s="370"/>
      <c r="DJ121" s="371"/>
      <c r="DK121" s="1087"/>
      <c r="DL121" s="370"/>
      <c r="DM121" s="371"/>
      <c r="DN121" s="1087"/>
      <c r="DO121" s="370"/>
      <c r="DP121" s="370"/>
      <c r="DQ121" s="243">
        <f t="shared" si="186"/>
        <v>0</v>
      </c>
      <c r="DR121" s="244">
        <f t="shared" si="187"/>
        <v>0</v>
      </c>
      <c r="DS121" s="235">
        <f t="shared" si="188"/>
        <v>0</v>
      </c>
      <c r="DT121" s="244" t="str">
        <f t="shared" si="189"/>
        <v/>
      </c>
      <c r="DU121" s="42" t="str">
        <f t="shared" si="190"/>
        <v/>
      </c>
      <c r="DV121" s="42" t="str">
        <f t="shared" si="191"/>
        <v/>
      </c>
      <c r="DW121" s="42" t="str">
        <f t="shared" si="192"/>
        <v/>
      </c>
      <c r="DX121" s="162"/>
      <c r="DY121" s="42" t="str">
        <f t="shared" si="193"/>
        <v/>
      </c>
      <c r="DZ121" s="42" t="str">
        <f t="shared" si="194"/>
        <v/>
      </c>
      <c r="EA121" s="42" t="str">
        <f t="shared" si="195"/>
        <v/>
      </c>
      <c r="EB121" s="162"/>
      <c r="EC121" s="930"/>
      <c r="ED121" s="188"/>
      <c r="EE121" s="245">
        <f t="shared" si="196"/>
        <v>0</v>
      </c>
      <c r="EF121" s="189"/>
      <c r="EG121" s="245">
        <f t="shared" si="197"/>
        <v>0</v>
      </c>
      <c r="EH121" s="189"/>
      <c r="EI121" s="246" t="str">
        <f t="shared" si="198"/>
        <v/>
      </c>
      <c r="EJ121" s="247" t="str">
        <f t="shared" si="165"/>
        <v/>
      </c>
      <c r="EK121" s="248" t="str">
        <f t="shared" si="166"/>
        <v/>
      </c>
      <c r="EL121" s="248" t="str">
        <f t="shared" si="167"/>
        <v/>
      </c>
      <c r="EM121" s="248" t="str">
        <f t="shared" si="168"/>
        <v/>
      </c>
      <c r="EN121" s="248" t="str">
        <f t="shared" si="199"/>
        <v/>
      </c>
      <c r="EO121" s="248" t="str">
        <f t="shared" si="169"/>
        <v/>
      </c>
      <c r="EP121" s="189"/>
      <c r="EQ121" s="248" t="str">
        <f t="shared" si="200"/>
        <v/>
      </c>
      <c r="ER121" s="248" t="str">
        <f t="shared" si="201"/>
        <v/>
      </c>
      <c r="ES121" s="248" t="str">
        <f t="shared" si="202"/>
        <v/>
      </c>
      <c r="ET121" s="248" t="str">
        <f t="shared" si="203"/>
        <v/>
      </c>
      <c r="EU121" s="248" t="str">
        <f t="shared" si="204"/>
        <v/>
      </c>
      <c r="EV121" s="248" t="str">
        <f t="shared" si="204"/>
        <v/>
      </c>
      <c r="EW121" s="189"/>
      <c r="EX121" s="248" t="str">
        <f t="shared" si="205"/>
        <v/>
      </c>
      <c r="EY121" s="248" t="str">
        <f t="shared" si="206"/>
        <v/>
      </c>
      <c r="EZ121" s="248" t="str">
        <f t="shared" si="207"/>
        <v/>
      </c>
      <c r="FA121" s="248" t="str">
        <f t="shared" si="208"/>
        <v/>
      </c>
      <c r="FB121" s="248" t="str">
        <f t="shared" si="245"/>
        <v/>
      </c>
      <c r="FC121" s="248" t="str">
        <f t="shared" si="245"/>
        <v/>
      </c>
      <c r="FD121" s="189"/>
      <c r="FE121" s="248" t="str">
        <f t="shared" si="209"/>
        <v/>
      </c>
      <c r="FF121" s="248" t="str">
        <f t="shared" si="210"/>
        <v/>
      </c>
      <c r="FG121" s="248" t="str">
        <f t="shared" si="211"/>
        <v/>
      </c>
      <c r="FH121" s="248" t="str">
        <f t="shared" si="212"/>
        <v/>
      </c>
      <c r="FI121" s="248" t="str">
        <f t="shared" si="246"/>
        <v/>
      </c>
      <c r="FJ121" s="248" t="str">
        <f t="shared" si="246"/>
        <v/>
      </c>
      <c r="FK121" s="189"/>
      <c r="FL121" s="370"/>
      <c r="FM121" s="371"/>
      <c r="FN121" s="371"/>
      <c r="FO121" s="611"/>
      <c r="FP121" s="896"/>
      <c r="FQ121" s="370"/>
      <c r="FR121" s="371"/>
      <c r="FS121" s="371"/>
      <c r="FT121" s="611"/>
      <c r="FU121" s="896"/>
      <c r="FV121" s="370"/>
      <c r="FW121" s="371"/>
      <c r="FX121" s="371"/>
      <c r="FY121" s="611"/>
      <c r="FZ121" s="896"/>
      <c r="GA121" s="613"/>
      <c r="GB121" s="189"/>
      <c r="GC121" s="227">
        <f t="shared" si="213"/>
        <v>0</v>
      </c>
      <c r="GD121" s="228">
        <f t="shared" si="214"/>
        <v>0</v>
      </c>
      <c r="GE121" s="229">
        <f t="shared" si="215"/>
        <v>0</v>
      </c>
      <c r="GF121" s="230">
        <f t="shared" si="215"/>
        <v>0</v>
      </c>
      <c r="GG121" s="231" t="str">
        <f t="shared" si="216"/>
        <v/>
      </c>
      <c r="GH121" s="232">
        <f t="shared" si="217"/>
        <v>0</v>
      </c>
      <c r="GI121" s="227">
        <f t="shared" si="218"/>
        <v>0</v>
      </c>
      <c r="GJ121" s="233">
        <f t="shared" si="219"/>
        <v>0</v>
      </c>
      <c r="GK121" s="233">
        <f t="shared" si="220"/>
        <v>0</v>
      </c>
      <c r="GL121" s="234"/>
      <c r="GM121" s="235">
        <f t="shared" si="221"/>
        <v>0</v>
      </c>
      <c r="GN121" s="235">
        <f t="shared" si="222"/>
        <v>0</v>
      </c>
      <c r="GO121" s="235" t="str">
        <f t="shared" si="223"/>
        <v/>
      </c>
      <c r="GP121" s="380"/>
      <c r="GQ121" s="235">
        <f t="shared" si="224"/>
        <v>0</v>
      </c>
      <c r="GR121" s="235">
        <f t="shared" si="225"/>
        <v>0</v>
      </c>
      <c r="GS121" s="235" t="str">
        <f t="shared" si="226"/>
        <v/>
      </c>
      <c r="GT121" s="236"/>
      <c r="GU121" s="237" t="str">
        <f t="shared" si="227"/>
        <v/>
      </c>
      <c r="GV121" s="237" t="str">
        <f t="shared" si="228"/>
        <v/>
      </c>
      <c r="GW121" s="238" t="str">
        <f t="shared" si="229"/>
        <v/>
      </c>
      <c r="GX121" s="238" t="str">
        <f t="shared" si="230"/>
        <v/>
      </c>
      <c r="GY121" s="239"/>
      <c r="GZ121" s="240" t="str">
        <f t="shared" si="231"/>
        <v/>
      </c>
      <c r="HA121" s="235" t="str">
        <f t="shared" si="232"/>
        <v/>
      </c>
      <c r="HB121" s="235" t="str">
        <f t="shared" si="233"/>
        <v/>
      </c>
      <c r="HC121" s="235" t="str">
        <f t="shared" si="234"/>
        <v/>
      </c>
      <c r="HD121" s="235" t="str">
        <f t="shared" si="235"/>
        <v/>
      </c>
      <c r="HE121" s="235" t="str">
        <f t="shared" si="236"/>
        <v/>
      </c>
      <c r="HF121" s="188"/>
      <c r="HG121" s="235" t="str">
        <f t="shared" si="237"/>
        <v/>
      </c>
      <c r="HH121" s="235">
        <f t="shared" si="238"/>
        <v>0</v>
      </c>
      <c r="HI121" s="235">
        <f t="shared" si="238"/>
        <v>0</v>
      </c>
      <c r="HJ121" s="235">
        <f t="shared" si="238"/>
        <v>0</v>
      </c>
      <c r="HK121" s="188"/>
      <c r="HL121" s="235" t="str">
        <f t="shared" si="239"/>
        <v/>
      </c>
      <c r="HM121" s="235">
        <f t="shared" si="240"/>
        <v>0</v>
      </c>
      <c r="HN121" s="235">
        <f t="shared" si="240"/>
        <v>0</v>
      </c>
      <c r="HO121" s="235">
        <f t="shared" si="240"/>
        <v>0</v>
      </c>
      <c r="HP121" s="188"/>
      <c r="HQ121" s="235" t="str">
        <f t="shared" si="241"/>
        <v/>
      </c>
      <c r="HR121" s="235">
        <f t="shared" si="242"/>
        <v>0</v>
      </c>
      <c r="HS121" s="235">
        <f t="shared" si="242"/>
        <v>0</v>
      </c>
      <c r="HT121" s="235">
        <f t="shared" si="242"/>
        <v>0</v>
      </c>
      <c r="HU121" s="162"/>
      <c r="HV121" s="1622"/>
      <c r="HW121" s="1619"/>
      <c r="HX121" s="1619"/>
      <c r="HY121" s="1619"/>
      <c r="HZ121" s="1619"/>
      <c r="IA121" s="1619"/>
      <c r="IB121" s="1619"/>
      <c r="IC121" s="1623"/>
      <c r="ID121" s="162"/>
    </row>
    <row r="122" spans="1:238" ht="21.75" customHeight="1" x14ac:dyDescent="0.25">
      <c r="A122" s="377" t="str">
        <f t="shared" si="170"/>
        <v/>
      </c>
      <c r="B122" s="188">
        <v>96</v>
      </c>
      <c r="C122" s="167"/>
      <c r="D122" s="606" t="str">
        <f t="shared" si="244"/>
        <v/>
      </c>
      <c r="E122" s="606" t="str">
        <f t="shared" si="243"/>
        <v/>
      </c>
      <c r="F122" s="373"/>
      <c r="G122" s="373"/>
      <c r="H122" s="224" t="str">
        <f t="shared" si="171"/>
        <v/>
      </c>
      <c r="I122" s="930"/>
      <c r="J122" s="930"/>
      <c r="K122" s="930"/>
      <c r="L122" s="370"/>
      <c r="M122" s="371"/>
      <c r="N122" s="371"/>
      <c r="O122" s="371"/>
      <c r="P122" s="372"/>
      <c r="Q122" s="609"/>
      <c r="R122" s="609"/>
      <c r="S122" s="610"/>
      <c r="T122" s="371"/>
      <c r="U122" s="371"/>
      <c r="V122" s="188"/>
      <c r="W122" s="370"/>
      <c r="X122" s="371"/>
      <c r="Y122" s="371"/>
      <c r="Z122" s="611"/>
      <c r="AA122" s="896"/>
      <c r="AB122" s="370"/>
      <c r="AC122" s="371"/>
      <c r="AD122" s="371"/>
      <c r="AE122" s="371"/>
      <c r="AF122" s="896"/>
      <c r="AG122" s="370"/>
      <c r="AH122" s="371"/>
      <c r="AI122" s="371"/>
      <c r="AJ122" s="371"/>
      <c r="AK122" s="896"/>
      <c r="AL122" s="370"/>
      <c r="AM122" s="371"/>
      <c r="AN122" s="371"/>
      <c r="AO122" s="372"/>
      <c r="AP122" s="370"/>
      <c r="AQ122" s="371"/>
      <c r="AR122" s="371"/>
      <c r="AS122" s="371"/>
      <c r="AT122" s="613"/>
      <c r="AU122" s="188"/>
      <c r="AV122" s="256">
        <f t="shared" si="140"/>
        <v>0</v>
      </c>
      <c r="AW122" s="257">
        <f t="shared" si="141"/>
        <v>0</v>
      </c>
      <c r="AX122" s="258">
        <f t="shared" si="142"/>
        <v>0</v>
      </c>
      <c r="AY122" s="259">
        <f t="shared" si="143"/>
        <v>0</v>
      </c>
      <c r="AZ122" s="231" t="str">
        <f t="shared" si="172"/>
        <v/>
      </c>
      <c r="BA122" s="232">
        <f t="shared" si="173"/>
        <v>0</v>
      </c>
      <c r="BB122" s="249">
        <f t="shared" si="144"/>
        <v>0</v>
      </c>
      <c r="BC122" s="231">
        <f t="shared" si="174"/>
        <v>0</v>
      </c>
      <c r="BD122" s="231">
        <f t="shared" si="175"/>
        <v>0</v>
      </c>
      <c r="BE122" s="260"/>
      <c r="BF122" s="235">
        <f t="shared" si="176"/>
        <v>0</v>
      </c>
      <c r="BG122" s="235">
        <f t="shared" si="177"/>
        <v>0</v>
      </c>
      <c r="BH122" s="235">
        <f t="shared" si="178"/>
        <v>0</v>
      </c>
      <c r="BI122" s="380"/>
      <c r="BJ122" s="235">
        <f t="shared" si="145"/>
        <v>0</v>
      </c>
      <c r="BK122" s="235">
        <f t="shared" si="179"/>
        <v>0</v>
      </c>
      <c r="BL122" s="235" t="str">
        <f t="shared" si="180"/>
        <v/>
      </c>
      <c r="BM122" s="236"/>
      <c r="BN122" s="237" t="str">
        <f t="shared" si="146"/>
        <v/>
      </c>
      <c r="BO122" s="237" t="str">
        <f t="shared" si="147"/>
        <v/>
      </c>
      <c r="BP122" s="238" t="str">
        <f t="shared" si="148"/>
        <v/>
      </c>
      <c r="BQ122" s="238" t="str">
        <f t="shared" si="149"/>
        <v/>
      </c>
      <c r="BR122" s="254"/>
      <c r="BS122" s="252" t="str">
        <f t="shared" si="150"/>
        <v/>
      </c>
      <c r="BT122" s="244" t="str">
        <f t="shared" si="151"/>
        <v/>
      </c>
      <c r="BU122" s="244" t="str">
        <f t="shared" si="152"/>
        <v/>
      </c>
      <c r="BV122" s="244" t="str">
        <f t="shared" si="153"/>
        <v/>
      </c>
      <c r="BW122" s="244" t="str">
        <f t="shared" si="154"/>
        <v/>
      </c>
      <c r="BX122" s="244" t="str">
        <f t="shared" si="155"/>
        <v/>
      </c>
      <c r="BY122" s="244" t="str">
        <f t="shared" si="156"/>
        <v/>
      </c>
      <c r="BZ122" s="244" t="str">
        <f t="shared" si="157"/>
        <v/>
      </c>
      <c r="CA122" s="244" t="str">
        <f t="shared" si="158"/>
        <v/>
      </c>
      <c r="CB122" s="253" t="str">
        <f t="shared" si="159"/>
        <v/>
      </c>
      <c r="CC122" s="188"/>
      <c r="CD122" s="244" t="str">
        <f t="shared" si="160"/>
        <v/>
      </c>
      <c r="CE122" s="235">
        <f t="shared" si="181"/>
        <v>0</v>
      </c>
      <c r="CF122" s="235">
        <f t="shared" si="181"/>
        <v>0</v>
      </c>
      <c r="CG122" s="235">
        <f t="shared" si="181"/>
        <v>0</v>
      </c>
      <c r="CH122" s="188"/>
      <c r="CI122" s="244" t="str">
        <f t="shared" si="161"/>
        <v/>
      </c>
      <c r="CJ122" s="235">
        <f t="shared" si="182"/>
        <v>0</v>
      </c>
      <c r="CK122" s="235">
        <f t="shared" si="182"/>
        <v>0</v>
      </c>
      <c r="CL122" s="235">
        <f t="shared" si="182"/>
        <v>0</v>
      </c>
      <c r="CM122" s="188"/>
      <c r="CN122" s="244" t="str">
        <f t="shared" si="162"/>
        <v/>
      </c>
      <c r="CO122" s="235">
        <f t="shared" si="183"/>
        <v>0</v>
      </c>
      <c r="CP122" s="235">
        <f t="shared" si="183"/>
        <v>0</v>
      </c>
      <c r="CQ122" s="235">
        <f t="shared" si="183"/>
        <v>0</v>
      </c>
      <c r="CR122" s="188"/>
      <c r="CS122" s="244" t="str">
        <f t="shared" si="163"/>
        <v/>
      </c>
      <c r="CT122" s="235">
        <f t="shared" si="184"/>
        <v>0</v>
      </c>
      <c r="CU122" s="235">
        <f t="shared" si="184"/>
        <v>0</v>
      </c>
      <c r="CV122" s="235">
        <f t="shared" si="184"/>
        <v>0</v>
      </c>
      <c r="CW122" s="188"/>
      <c r="CX122" s="244" t="str">
        <f t="shared" si="164"/>
        <v/>
      </c>
      <c r="CY122" s="235">
        <f t="shared" si="185"/>
        <v>0</v>
      </c>
      <c r="CZ122" s="235">
        <f t="shared" si="185"/>
        <v>0</v>
      </c>
      <c r="DA122" s="235">
        <f t="shared" si="185"/>
        <v>0</v>
      </c>
      <c r="DB122" s="188"/>
      <c r="DC122" s="370"/>
      <c r="DD122" s="371"/>
      <c r="DE122" s="1087"/>
      <c r="DF122" s="370"/>
      <c r="DG122" s="371"/>
      <c r="DH122" s="1087"/>
      <c r="DI122" s="370"/>
      <c r="DJ122" s="371"/>
      <c r="DK122" s="1087"/>
      <c r="DL122" s="370"/>
      <c r="DM122" s="371"/>
      <c r="DN122" s="1087"/>
      <c r="DO122" s="370"/>
      <c r="DP122" s="370"/>
      <c r="DQ122" s="243">
        <f t="shared" si="186"/>
        <v>0</v>
      </c>
      <c r="DR122" s="244">
        <f t="shared" si="187"/>
        <v>0</v>
      </c>
      <c r="DS122" s="235">
        <f t="shared" si="188"/>
        <v>0</v>
      </c>
      <c r="DT122" s="244" t="str">
        <f t="shared" si="189"/>
        <v/>
      </c>
      <c r="DU122" s="42" t="str">
        <f t="shared" si="190"/>
        <v/>
      </c>
      <c r="DV122" s="42" t="str">
        <f t="shared" si="191"/>
        <v/>
      </c>
      <c r="DW122" s="42" t="str">
        <f t="shared" si="192"/>
        <v/>
      </c>
      <c r="DX122" s="162"/>
      <c r="DY122" s="42" t="str">
        <f t="shared" si="193"/>
        <v/>
      </c>
      <c r="DZ122" s="42" t="str">
        <f t="shared" si="194"/>
        <v/>
      </c>
      <c r="EA122" s="42" t="str">
        <f t="shared" si="195"/>
        <v/>
      </c>
      <c r="EB122" s="162"/>
      <c r="EC122" s="930"/>
      <c r="ED122" s="188"/>
      <c r="EE122" s="245">
        <f t="shared" si="196"/>
        <v>0</v>
      </c>
      <c r="EF122" s="189"/>
      <c r="EG122" s="245">
        <f t="shared" si="197"/>
        <v>0</v>
      </c>
      <c r="EH122" s="189"/>
      <c r="EI122" s="246" t="str">
        <f t="shared" si="198"/>
        <v/>
      </c>
      <c r="EJ122" s="247" t="str">
        <f t="shared" si="165"/>
        <v/>
      </c>
      <c r="EK122" s="248" t="str">
        <f t="shared" si="166"/>
        <v/>
      </c>
      <c r="EL122" s="248" t="str">
        <f t="shared" si="167"/>
        <v/>
      </c>
      <c r="EM122" s="248" t="str">
        <f t="shared" si="168"/>
        <v/>
      </c>
      <c r="EN122" s="248" t="str">
        <f t="shared" si="199"/>
        <v/>
      </c>
      <c r="EO122" s="248" t="str">
        <f t="shared" si="169"/>
        <v/>
      </c>
      <c r="EP122" s="189"/>
      <c r="EQ122" s="248" t="str">
        <f t="shared" si="200"/>
        <v/>
      </c>
      <c r="ER122" s="248" t="str">
        <f t="shared" si="201"/>
        <v/>
      </c>
      <c r="ES122" s="248" t="str">
        <f t="shared" si="202"/>
        <v/>
      </c>
      <c r="ET122" s="248" t="str">
        <f t="shared" si="203"/>
        <v/>
      </c>
      <c r="EU122" s="248" t="str">
        <f t="shared" si="204"/>
        <v/>
      </c>
      <c r="EV122" s="248" t="str">
        <f t="shared" si="204"/>
        <v/>
      </c>
      <c r="EW122" s="189"/>
      <c r="EX122" s="248" t="str">
        <f t="shared" si="205"/>
        <v/>
      </c>
      <c r="EY122" s="248" t="str">
        <f t="shared" si="206"/>
        <v/>
      </c>
      <c r="EZ122" s="248" t="str">
        <f t="shared" si="207"/>
        <v/>
      </c>
      <c r="FA122" s="248" t="str">
        <f t="shared" si="208"/>
        <v/>
      </c>
      <c r="FB122" s="248" t="str">
        <f t="shared" si="245"/>
        <v/>
      </c>
      <c r="FC122" s="248" t="str">
        <f t="shared" si="245"/>
        <v/>
      </c>
      <c r="FD122" s="189"/>
      <c r="FE122" s="248" t="str">
        <f t="shared" si="209"/>
        <v/>
      </c>
      <c r="FF122" s="248" t="str">
        <f t="shared" si="210"/>
        <v/>
      </c>
      <c r="FG122" s="248" t="str">
        <f t="shared" si="211"/>
        <v/>
      </c>
      <c r="FH122" s="248" t="str">
        <f t="shared" si="212"/>
        <v/>
      </c>
      <c r="FI122" s="248" t="str">
        <f t="shared" si="246"/>
        <v/>
      </c>
      <c r="FJ122" s="248" t="str">
        <f t="shared" si="246"/>
        <v/>
      </c>
      <c r="FK122" s="189"/>
      <c r="FL122" s="370"/>
      <c r="FM122" s="371"/>
      <c r="FN122" s="371"/>
      <c r="FO122" s="611"/>
      <c r="FP122" s="896"/>
      <c r="FQ122" s="370"/>
      <c r="FR122" s="371"/>
      <c r="FS122" s="371"/>
      <c r="FT122" s="611"/>
      <c r="FU122" s="896"/>
      <c r="FV122" s="370"/>
      <c r="FW122" s="371"/>
      <c r="FX122" s="371"/>
      <c r="FY122" s="611"/>
      <c r="FZ122" s="896"/>
      <c r="GA122" s="613"/>
      <c r="GB122" s="189"/>
      <c r="GC122" s="227">
        <f t="shared" si="213"/>
        <v>0</v>
      </c>
      <c r="GD122" s="228">
        <f t="shared" si="214"/>
        <v>0</v>
      </c>
      <c r="GE122" s="229">
        <f t="shared" si="215"/>
        <v>0</v>
      </c>
      <c r="GF122" s="230">
        <f t="shared" si="215"/>
        <v>0</v>
      </c>
      <c r="GG122" s="231" t="str">
        <f t="shared" si="216"/>
        <v/>
      </c>
      <c r="GH122" s="232">
        <f t="shared" si="217"/>
        <v>0</v>
      </c>
      <c r="GI122" s="227">
        <f t="shared" si="218"/>
        <v>0</v>
      </c>
      <c r="GJ122" s="233">
        <f t="shared" si="219"/>
        <v>0</v>
      </c>
      <c r="GK122" s="233">
        <f t="shared" si="220"/>
        <v>0</v>
      </c>
      <c r="GL122" s="234"/>
      <c r="GM122" s="235">
        <f t="shared" si="221"/>
        <v>0</v>
      </c>
      <c r="GN122" s="235">
        <f t="shared" si="222"/>
        <v>0</v>
      </c>
      <c r="GO122" s="235" t="str">
        <f t="shared" si="223"/>
        <v/>
      </c>
      <c r="GP122" s="380"/>
      <c r="GQ122" s="235">
        <f t="shared" si="224"/>
        <v>0</v>
      </c>
      <c r="GR122" s="235">
        <f t="shared" si="225"/>
        <v>0</v>
      </c>
      <c r="GS122" s="235" t="str">
        <f t="shared" si="226"/>
        <v/>
      </c>
      <c r="GT122" s="236"/>
      <c r="GU122" s="237" t="str">
        <f t="shared" si="227"/>
        <v/>
      </c>
      <c r="GV122" s="237" t="str">
        <f t="shared" si="228"/>
        <v/>
      </c>
      <c r="GW122" s="238" t="str">
        <f t="shared" si="229"/>
        <v/>
      </c>
      <c r="GX122" s="238" t="str">
        <f t="shared" si="230"/>
        <v/>
      </c>
      <c r="GY122" s="239"/>
      <c r="GZ122" s="240" t="str">
        <f t="shared" si="231"/>
        <v/>
      </c>
      <c r="HA122" s="235" t="str">
        <f t="shared" si="232"/>
        <v/>
      </c>
      <c r="HB122" s="235" t="str">
        <f t="shared" si="233"/>
        <v/>
      </c>
      <c r="HC122" s="235" t="str">
        <f t="shared" si="234"/>
        <v/>
      </c>
      <c r="HD122" s="235" t="str">
        <f t="shared" si="235"/>
        <v/>
      </c>
      <c r="HE122" s="235" t="str">
        <f t="shared" si="236"/>
        <v/>
      </c>
      <c r="HF122" s="188"/>
      <c r="HG122" s="235" t="str">
        <f t="shared" si="237"/>
        <v/>
      </c>
      <c r="HH122" s="235">
        <f t="shared" si="238"/>
        <v>0</v>
      </c>
      <c r="HI122" s="235">
        <f t="shared" si="238"/>
        <v>0</v>
      </c>
      <c r="HJ122" s="235">
        <f t="shared" si="238"/>
        <v>0</v>
      </c>
      <c r="HK122" s="188"/>
      <c r="HL122" s="235" t="str">
        <f t="shared" si="239"/>
        <v/>
      </c>
      <c r="HM122" s="235">
        <f t="shared" si="240"/>
        <v>0</v>
      </c>
      <c r="HN122" s="235">
        <f t="shared" si="240"/>
        <v>0</v>
      </c>
      <c r="HO122" s="235">
        <f t="shared" si="240"/>
        <v>0</v>
      </c>
      <c r="HP122" s="188"/>
      <c r="HQ122" s="235" t="str">
        <f t="shared" si="241"/>
        <v/>
      </c>
      <c r="HR122" s="235">
        <f t="shared" si="242"/>
        <v>0</v>
      </c>
      <c r="HS122" s="235">
        <f t="shared" si="242"/>
        <v>0</v>
      </c>
      <c r="HT122" s="235">
        <f t="shared" si="242"/>
        <v>0</v>
      </c>
      <c r="HU122" s="162"/>
      <c r="HV122" s="1622"/>
      <c r="HW122" s="1619"/>
      <c r="HX122" s="1619"/>
      <c r="HY122" s="1619"/>
      <c r="HZ122" s="1619"/>
      <c r="IA122" s="1619"/>
      <c r="IB122" s="1619"/>
      <c r="IC122" s="1623"/>
      <c r="ID122" s="162"/>
    </row>
    <row r="123" spans="1:238" ht="21.75" customHeight="1" x14ac:dyDescent="0.25">
      <c r="A123" s="377" t="str">
        <f t="shared" si="170"/>
        <v/>
      </c>
      <c r="B123" s="188">
        <v>97</v>
      </c>
      <c r="C123" s="167"/>
      <c r="D123" s="606" t="str">
        <f t="shared" si="244"/>
        <v/>
      </c>
      <c r="E123" s="606" t="str">
        <f t="shared" si="243"/>
        <v/>
      </c>
      <c r="F123" s="373"/>
      <c r="G123" s="373"/>
      <c r="H123" s="224" t="str">
        <f t="shared" si="171"/>
        <v/>
      </c>
      <c r="I123" s="930"/>
      <c r="J123" s="930"/>
      <c r="K123" s="930"/>
      <c r="L123" s="370"/>
      <c r="M123" s="371"/>
      <c r="N123" s="371"/>
      <c r="O123" s="371"/>
      <c r="P123" s="372"/>
      <c r="Q123" s="609"/>
      <c r="R123" s="609"/>
      <c r="S123" s="610"/>
      <c r="T123" s="371"/>
      <c r="U123" s="371"/>
      <c r="V123" s="188"/>
      <c r="W123" s="370"/>
      <c r="X123" s="371"/>
      <c r="Y123" s="371"/>
      <c r="Z123" s="611"/>
      <c r="AA123" s="896"/>
      <c r="AB123" s="370"/>
      <c r="AC123" s="371"/>
      <c r="AD123" s="371"/>
      <c r="AE123" s="371"/>
      <c r="AF123" s="896"/>
      <c r="AG123" s="370"/>
      <c r="AH123" s="371"/>
      <c r="AI123" s="371"/>
      <c r="AJ123" s="371"/>
      <c r="AK123" s="896"/>
      <c r="AL123" s="370"/>
      <c r="AM123" s="371"/>
      <c r="AN123" s="371"/>
      <c r="AO123" s="372"/>
      <c r="AP123" s="370"/>
      <c r="AQ123" s="371"/>
      <c r="AR123" s="371"/>
      <c r="AS123" s="371"/>
      <c r="AT123" s="613"/>
      <c r="AU123" s="188"/>
      <c r="AV123" s="256">
        <f t="shared" ref="AV123:AV186" si="247">(W123)+Y123+AB123+(AD123)+AG123+AI123+(AL123)+AN123+AP123+(AR123)</f>
        <v>0</v>
      </c>
      <c r="AW123" s="257">
        <f t="shared" ref="AW123:AW186" si="248">X123+Z123+AC123+(AE123)+AH123+AJ123+(AM123)+AO123+AQ123+(AS123)</f>
        <v>0</v>
      </c>
      <c r="AX123" s="258">
        <f t="shared" ref="AX123:AX186" si="249">W123+AB123+(AG123)+AL123+AP123</f>
        <v>0</v>
      </c>
      <c r="AY123" s="259">
        <f t="shared" ref="AY123:AY186" si="250">X123+AC123+(AH123)+AM123+AQ123</f>
        <v>0</v>
      </c>
      <c r="AZ123" s="231" t="str">
        <f t="shared" ref="AZ123:AZ186" si="251">IF(AV123&lt;=0.9,IF(AW123&lt;=0.9,"",1),1)</f>
        <v/>
      </c>
      <c r="BA123" s="232">
        <f t="shared" ref="BA123:BA186" si="252">IF(AX123&lt;=0.9,IF(AY123&lt;=0.9,0,1),1)</f>
        <v>0</v>
      </c>
      <c r="BB123" s="249">
        <f t="shared" ref="BB123:BB186" si="253">AA123+AF123+AK123</f>
        <v>0</v>
      </c>
      <c r="BC123" s="231">
        <f t="shared" ref="BC123:BC186" si="254">IF(BB123&lt;=0.9,0,1)</f>
        <v>0</v>
      </c>
      <c r="BD123" s="231">
        <f t="shared" ref="BD123:BD186" si="255">BA123+BC123</f>
        <v>0</v>
      </c>
      <c r="BE123" s="260"/>
      <c r="BF123" s="235">
        <f t="shared" si="176"/>
        <v>0</v>
      </c>
      <c r="BG123" s="235">
        <f t="shared" si="177"/>
        <v>0</v>
      </c>
      <c r="BH123" s="235">
        <f t="shared" si="178"/>
        <v>0</v>
      </c>
      <c r="BI123" s="380"/>
      <c r="BJ123" s="235">
        <f t="shared" si="145"/>
        <v>0</v>
      </c>
      <c r="BK123" s="235">
        <f t="shared" si="179"/>
        <v>0</v>
      </c>
      <c r="BL123" s="235" t="str">
        <f t="shared" si="180"/>
        <v/>
      </c>
      <c r="BM123" s="236"/>
      <c r="BN123" s="237"/>
      <c r="BO123" s="237"/>
      <c r="BP123" s="238"/>
      <c r="BQ123" s="238"/>
      <c r="BR123" s="254"/>
      <c r="BS123" s="252"/>
      <c r="BT123" s="244"/>
      <c r="BU123" s="244"/>
      <c r="BV123" s="244"/>
      <c r="BW123" s="244"/>
      <c r="BX123" s="244"/>
      <c r="BY123" s="244"/>
      <c r="BZ123" s="244"/>
      <c r="CA123" s="244"/>
      <c r="CB123" s="253"/>
      <c r="CC123" s="188"/>
      <c r="CD123" s="244">
        <f t="shared" si="160"/>
        <v>0</v>
      </c>
      <c r="CE123" s="235">
        <f t="shared" si="181"/>
        <v>0</v>
      </c>
      <c r="CF123" s="235">
        <f t="shared" si="181"/>
        <v>0</v>
      </c>
      <c r="CG123" s="235">
        <f t="shared" si="181"/>
        <v>0</v>
      </c>
      <c r="CH123" s="188"/>
      <c r="CI123" s="244">
        <f t="shared" si="161"/>
        <v>0</v>
      </c>
      <c r="CJ123" s="235">
        <f t="shared" si="182"/>
        <v>0</v>
      </c>
      <c r="CK123" s="235">
        <f t="shared" si="182"/>
        <v>0</v>
      </c>
      <c r="CL123" s="235">
        <f t="shared" si="182"/>
        <v>0</v>
      </c>
      <c r="CM123" s="188"/>
      <c r="CN123" s="244">
        <f t="shared" si="162"/>
        <v>0</v>
      </c>
      <c r="CO123" s="235">
        <f t="shared" si="183"/>
        <v>0</v>
      </c>
      <c r="CP123" s="235">
        <f t="shared" si="183"/>
        <v>0</v>
      </c>
      <c r="CQ123" s="235">
        <f t="shared" si="183"/>
        <v>0</v>
      </c>
      <c r="CR123" s="188"/>
      <c r="CS123" s="244">
        <f t="shared" si="163"/>
        <v>0</v>
      </c>
      <c r="CT123" s="235">
        <f t="shared" si="184"/>
        <v>0</v>
      </c>
      <c r="CU123" s="235">
        <f t="shared" si="184"/>
        <v>0</v>
      </c>
      <c r="CV123" s="235">
        <f t="shared" si="184"/>
        <v>0</v>
      </c>
      <c r="CW123" s="188"/>
      <c r="CX123" s="244">
        <f t="shared" si="164"/>
        <v>0</v>
      </c>
      <c r="CY123" s="235">
        <f t="shared" si="185"/>
        <v>0</v>
      </c>
      <c r="CZ123" s="235">
        <f t="shared" si="185"/>
        <v>0</v>
      </c>
      <c r="DA123" s="235">
        <f t="shared" si="185"/>
        <v>0</v>
      </c>
      <c r="DB123" s="188"/>
      <c r="DC123" s="370"/>
      <c r="DD123" s="371"/>
      <c r="DE123" s="1087"/>
      <c r="DF123" s="370"/>
      <c r="DG123" s="371"/>
      <c r="DH123" s="1087"/>
      <c r="DI123" s="370"/>
      <c r="DJ123" s="371"/>
      <c r="DK123" s="1087"/>
      <c r="DL123" s="370"/>
      <c r="DM123" s="371"/>
      <c r="DN123" s="1087"/>
      <c r="DO123" s="370"/>
      <c r="DP123" s="370"/>
      <c r="DQ123" s="243">
        <f t="shared" ref="DQ123:DQ186" si="256">DC123+DF123+DI123+DM123+DP123</f>
        <v>0</v>
      </c>
      <c r="DR123" s="244">
        <f t="shared" ref="DR123:DR186" si="257">DO123+DP123</f>
        <v>0</v>
      </c>
      <c r="DS123" s="235">
        <f t="shared" si="188"/>
        <v>0</v>
      </c>
      <c r="DT123" s="244" t="str">
        <f t="shared" ref="DT123:DT186" si="258">IF(DM123&lt;=0.9,"",1)</f>
        <v/>
      </c>
      <c r="DU123" s="42" t="str">
        <f t="shared" si="190"/>
        <v/>
      </c>
      <c r="DV123" s="42" t="str">
        <f t="shared" si="191"/>
        <v/>
      </c>
      <c r="DW123" s="42" t="str">
        <f t="shared" si="192"/>
        <v/>
      </c>
      <c r="DX123" s="162"/>
      <c r="DY123" s="42" t="str">
        <f t="shared" si="193"/>
        <v/>
      </c>
      <c r="DZ123" s="42" t="str">
        <f t="shared" si="194"/>
        <v/>
      </c>
      <c r="EA123" s="42" t="str">
        <f t="shared" si="195"/>
        <v/>
      </c>
      <c r="EB123" s="162"/>
      <c r="EC123" s="930"/>
      <c r="ED123" s="188"/>
      <c r="EE123" s="245">
        <f t="shared" si="196"/>
        <v>0</v>
      </c>
      <c r="EF123" s="189"/>
      <c r="EG123" s="245">
        <f t="shared" si="197"/>
        <v>0</v>
      </c>
      <c r="EH123" s="189"/>
      <c r="EI123" s="246" t="str">
        <f t="shared" ref="EI123:EI186" si="259">IF(DM123&lt;=0.9,"",1)</f>
        <v/>
      </c>
      <c r="EJ123" s="247" t="str">
        <f t="shared" si="165"/>
        <v/>
      </c>
      <c r="EK123" s="248" t="str">
        <f t="shared" si="166"/>
        <v/>
      </c>
      <c r="EL123" s="248" t="str">
        <f t="shared" si="167"/>
        <v/>
      </c>
      <c r="EM123" s="248" t="str">
        <f t="shared" si="168"/>
        <v/>
      </c>
      <c r="EN123" s="248" t="str">
        <f t="shared" si="199"/>
        <v/>
      </c>
      <c r="EO123" s="248" t="str">
        <f t="shared" si="169"/>
        <v/>
      </c>
      <c r="EP123" s="189"/>
      <c r="EQ123" s="248" t="str">
        <f t="shared" ref="EQ123:EQ186" si="260">IF(EJ123="","",IF(EJ123=1,IF(DC123=1,1,"")))</f>
        <v/>
      </c>
      <c r="ER123" s="248" t="str">
        <f t="shared" ref="ER123:ER186" si="261">IF(EK123="","",IF(EK123=1,IF(DC123=1,1,"")))</f>
        <v/>
      </c>
      <c r="ES123" s="248" t="str">
        <f t="shared" ref="ES123:ES186" si="262">IF(EL123="","",IF(EL123=1,IF(DC123=1,1,"")))</f>
        <v/>
      </c>
      <c r="ET123" s="248" t="str">
        <f t="shared" ref="ET123:ET186" si="263">IF(EM123="","",IF(EM123=1,IF(DC123=1,1,"")))</f>
        <v/>
      </c>
      <c r="EU123" s="248" t="str">
        <f t="shared" si="204"/>
        <v/>
      </c>
      <c r="EV123" s="248" t="str">
        <f t="shared" si="204"/>
        <v/>
      </c>
      <c r="EW123" s="189"/>
      <c r="EX123" s="248" t="str">
        <f t="shared" ref="EX123:EX186" si="264">IF(EJ123="","",IF(EJ123=1,IF(DF123=1,1,"")))</f>
        <v/>
      </c>
      <c r="EY123" s="248" t="str">
        <f t="shared" ref="EY123:EY186" si="265">IF(EK123="","",IF(EK123=1,IF(DF123=1,1,"")))</f>
        <v/>
      </c>
      <c r="EZ123" s="248" t="str">
        <f t="shared" ref="EZ123:EZ186" si="266">IF(EL123="","",IF(EL123=1,IF(DF123=1,1,"")))</f>
        <v/>
      </c>
      <c r="FA123" s="248" t="str">
        <f t="shared" ref="FA123:FA186" si="267">IF(EM123="","",IF(EM123=1,IF(DF123=1,1,"")))</f>
        <v/>
      </c>
      <c r="FB123" s="248" t="str">
        <f t="shared" si="245"/>
        <v/>
      </c>
      <c r="FC123" s="248" t="str">
        <f t="shared" si="245"/>
        <v/>
      </c>
      <c r="FD123" s="189"/>
      <c r="FE123" s="248" t="str">
        <f t="shared" ref="FE123:FE186" si="268">IF(EJ123="","",IF(EJ123=1,IF(DI123=1,1,"")))</f>
        <v/>
      </c>
      <c r="FF123" s="248" t="str">
        <f t="shared" ref="FF123:FF186" si="269">IF(EK123="","",IF(EK123=1,IF(DI123=1,1,"")))</f>
        <v/>
      </c>
      <c r="FG123" s="248" t="str">
        <f t="shared" ref="FG123:FG186" si="270">IF(EL123="","",IF(EL123=1,IF(DI123=1,1,"")))</f>
        <v/>
      </c>
      <c r="FH123" s="248" t="str">
        <f t="shared" ref="FH123:FH186" si="271">IF(EM123="","",IF(EM123=1,IF(DI123=1,1,"")))</f>
        <v/>
      </c>
      <c r="FI123" s="248" t="str">
        <f t="shared" si="246"/>
        <v/>
      </c>
      <c r="FJ123" s="248" t="str">
        <f t="shared" si="246"/>
        <v/>
      </c>
      <c r="FK123" s="189"/>
      <c r="FL123" s="370"/>
      <c r="FM123" s="371"/>
      <c r="FN123" s="371"/>
      <c r="FO123" s="611"/>
      <c r="FP123" s="896"/>
      <c r="FQ123" s="370"/>
      <c r="FR123" s="371"/>
      <c r="FS123" s="371"/>
      <c r="FT123" s="611"/>
      <c r="FU123" s="896"/>
      <c r="FV123" s="370"/>
      <c r="FW123" s="371"/>
      <c r="FX123" s="371"/>
      <c r="FY123" s="611"/>
      <c r="FZ123" s="896"/>
      <c r="GA123" s="613"/>
      <c r="GB123" s="189"/>
      <c r="GC123" s="227">
        <f t="shared" si="213"/>
        <v>0</v>
      </c>
      <c r="GD123" s="228">
        <f t="shared" si="214"/>
        <v>0</v>
      </c>
      <c r="GE123" s="229">
        <f t="shared" si="215"/>
        <v>0</v>
      </c>
      <c r="GF123" s="230">
        <f t="shared" si="215"/>
        <v>0</v>
      </c>
      <c r="GG123" s="231" t="str">
        <f t="shared" si="216"/>
        <v/>
      </c>
      <c r="GH123" s="232">
        <f t="shared" si="217"/>
        <v>0</v>
      </c>
      <c r="GI123" s="227">
        <f t="shared" si="218"/>
        <v>0</v>
      </c>
      <c r="GJ123" s="233">
        <f t="shared" si="219"/>
        <v>0</v>
      </c>
      <c r="GK123" s="233">
        <f t="shared" si="220"/>
        <v>0</v>
      </c>
      <c r="GL123" s="234"/>
      <c r="GM123" s="235">
        <f t="shared" si="221"/>
        <v>0</v>
      </c>
      <c r="GN123" s="235">
        <f t="shared" si="222"/>
        <v>0</v>
      </c>
      <c r="GO123" s="235" t="str">
        <f t="shared" si="223"/>
        <v/>
      </c>
      <c r="GP123" s="380"/>
      <c r="GQ123" s="235">
        <f t="shared" si="224"/>
        <v>0</v>
      </c>
      <c r="GR123" s="235">
        <f t="shared" si="225"/>
        <v>0</v>
      </c>
      <c r="GS123" s="235" t="str">
        <f t="shared" si="226"/>
        <v/>
      </c>
      <c r="GT123" s="236"/>
      <c r="GU123" s="237" t="str">
        <f t="shared" si="227"/>
        <v/>
      </c>
      <c r="GV123" s="237" t="str">
        <f t="shared" si="228"/>
        <v/>
      </c>
      <c r="GW123" s="238" t="str">
        <f t="shared" si="229"/>
        <v/>
      </c>
      <c r="GX123" s="238" t="str">
        <f t="shared" si="230"/>
        <v/>
      </c>
      <c r="GY123" s="239"/>
      <c r="GZ123" s="240" t="str">
        <f t="shared" si="231"/>
        <v/>
      </c>
      <c r="HA123" s="235" t="str">
        <f t="shared" si="232"/>
        <v/>
      </c>
      <c r="HB123" s="235" t="str">
        <f t="shared" si="233"/>
        <v/>
      </c>
      <c r="HC123" s="235" t="str">
        <f t="shared" si="234"/>
        <v/>
      </c>
      <c r="HD123" s="235" t="str">
        <f t="shared" si="235"/>
        <v/>
      </c>
      <c r="HE123" s="235" t="str">
        <f t="shared" si="236"/>
        <v/>
      </c>
      <c r="HF123" s="188"/>
      <c r="HG123" s="235" t="str">
        <f t="shared" si="237"/>
        <v/>
      </c>
      <c r="HH123" s="235">
        <f t="shared" si="238"/>
        <v>0</v>
      </c>
      <c r="HI123" s="235">
        <f t="shared" si="238"/>
        <v>0</v>
      </c>
      <c r="HJ123" s="235">
        <f t="shared" si="238"/>
        <v>0</v>
      </c>
      <c r="HK123" s="188"/>
      <c r="HL123" s="235" t="str">
        <f t="shared" si="239"/>
        <v/>
      </c>
      <c r="HM123" s="235">
        <f t="shared" si="240"/>
        <v>0</v>
      </c>
      <c r="HN123" s="235">
        <f t="shared" si="240"/>
        <v>0</v>
      </c>
      <c r="HO123" s="235">
        <f t="shared" si="240"/>
        <v>0</v>
      </c>
      <c r="HP123" s="188"/>
      <c r="HQ123" s="235" t="str">
        <f t="shared" si="241"/>
        <v/>
      </c>
      <c r="HR123" s="235">
        <f t="shared" si="242"/>
        <v>0</v>
      </c>
      <c r="HS123" s="235">
        <f t="shared" si="242"/>
        <v>0</v>
      </c>
      <c r="HT123" s="235">
        <f t="shared" si="242"/>
        <v>0</v>
      </c>
      <c r="HU123" s="162"/>
      <c r="HV123" s="1622"/>
      <c r="HW123" s="1619"/>
      <c r="HX123" s="1619"/>
      <c r="HY123" s="1619"/>
      <c r="HZ123" s="1619"/>
      <c r="IA123" s="1619"/>
      <c r="IB123" s="1619"/>
      <c r="IC123" s="1623"/>
      <c r="ID123" s="162"/>
    </row>
    <row r="124" spans="1:238" ht="21.75" customHeight="1" x14ac:dyDescent="0.25">
      <c r="A124" s="377" t="str">
        <f t="shared" si="170"/>
        <v/>
      </c>
      <c r="B124" s="188">
        <v>98</v>
      </c>
      <c r="C124" s="255"/>
      <c r="D124" s="223" t="str">
        <f t="shared" si="244"/>
        <v/>
      </c>
      <c r="E124" s="223" t="str">
        <f t="shared" si="243"/>
        <v/>
      </c>
      <c r="F124" s="242"/>
      <c r="G124" s="242"/>
      <c r="H124" s="224" t="str">
        <f t="shared" si="171"/>
        <v/>
      </c>
      <c r="I124" s="930"/>
      <c r="J124" s="930"/>
      <c r="K124" s="930"/>
      <c r="L124" s="370"/>
      <c r="M124" s="371"/>
      <c r="N124" s="371"/>
      <c r="O124" s="371"/>
      <c r="P124" s="372"/>
      <c r="Q124" s="609"/>
      <c r="R124" s="609"/>
      <c r="S124" s="610"/>
      <c r="T124" s="371"/>
      <c r="U124" s="371"/>
      <c r="V124" s="188"/>
      <c r="W124" s="370"/>
      <c r="X124" s="371"/>
      <c r="Y124" s="371"/>
      <c r="Z124" s="611"/>
      <c r="AA124" s="896"/>
      <c r="AB124" s="370"/>
      <c r="AC124" s="371"/>
      <c r="AD124" s="371"/>
      <c r="AE124" s="371"/>
      <c r="AF124" s="896"/>
      <c r="AG124" s="370"/>
      <c r="AH124" s="371"/>
      <c r="AI124" s="371"/>
      <c r="AJ124" s="371"/>
      <c r="AK124" s="896"/>
      <c r="AL124" s="370"/>
      <c r="AM124" s="371"/>
      <c r="AN124" s="371"/>
      <c r="AO124" s="372"/>
      <c r="AP124" s="370"/>
      <c r="AQ124" s="371"/>
      <c r="AR124" s="371"/>
      <c r="AS124" s="371"/>
      <c r="AT124" s="928"/>
      <c r="AU124" s="188"/>
      <c r="AV124" s="256">
        <f t="shared" si="247"/>
        <v>0</v>
      </c>
      <c r="AW124" s="257">
        <f t="shared" si="248"/>
        <v>0</v>
      </c>
      <c r="AX124" s="258">
        <f t="shared" si="249"/>
        <v>0</v>
      </c>
      <c r="AY124" s="259">
        <f t="shared" si="250"/>
        <v>0</v>
      </c>
      <c r="AZ124" s="231" t="str">
        <f t="shared" si="251"/>
        <v/>
      </c>
      <c r="BA124" s="232">
        <f t="shared" si="252"/>
        <v>0</v>
      </c>
      <c r="BB124" s="249">
        <f t="shared" si="253"/>
        <v>0</v>
      </c>
      <c r="BC124" s="231">
        <f t="shared" si="254"/>
        <v>0</v>
      </c>
      <c r="BD124" s="231">
        <f t="shared" si="255"/>
        <v>0</v>
      </c>
      <c r="BE124" s="260"/>
      <c r="BF124" s="235">
        <f t="shared" si="176"/>
        <v>0</v>
      </c>
      <c r="BG124" s="235">
        <f t="shared" si="177"/>
        <v>0</v>
      </c>
      <c r="BH124" s="235">
        <f t="shared" si="178"/>
        <v>0</v>
      </c>
      <c r="BI124" s="380"/>
      <c r="BJ124" s="235">
        <f t="shared" si="145"/>
        <v>0</v>
      </c>
      <c r="BK124" s="235">
        <f t="shared" si="179"/>
        <v>0</v>
      </c>
      <c r="BL124" s="235" t="str">
        <f t="shared" si="180"/>
        <v/>
      </c>
      <c r="BM124" s="236"/>
      <c r="BN124" s="237"/>
      <c r="BO124" s="237"/>
      <c r="BP124" s="238"/>
      <c r="BQ124" s="238"/>
      <c r="BR124" s="254"/>
      <c r="BS124" s="252"/>
      <c r="BT124" s="244"/>
      <c r="BU124" s="244"/>
      <c r="BV124" s="244"/>
      <c r="BW124" s="244"/>
      <c r="BX124" s="244"/>
      <c r="BY124" s="244"/>
      <c r="BZ124" s="244"/>
      <c r="CA124" s="244"/>
      <c r="CB124" s="253"/>
      <c r="CC124" s="188"/>
      <c r="CD124" s="244">
        <f t="shared" si="160"/>
        <v>0</v>
      </c>
      <c r="CE124" s="235">
        <f t="shared" si="181"/>
        <v>0</v>
      </c>
      <c r="CF124" s="235">
        <f t="shared" si="181"/>
        <v>0</v>
      </c>
      <c r="CG124" s="235">
        <f t="shared" si="181"/>
        <v>0</v>
      </c>
      <c r="CH124" s="188"/>
      <c r="CI124" s="244">
        <f t="shared" si="161"/>
        <v>0</v>
      </c>
      <c r="CJ124" s="235">
        <f t="shared" si="182"/>
        <v>0</v>
      </c>
      <c r="CK124" s="235">
        <f t="shared" si="182"/>
        <v>0</v>
      </c>
      <c r="CL124" s="235">
        <f t="shared" si="182"/>
        <v>0</v>
      </c>
      <c r="CM124" s="188"/>
      <c r="CN124" s="244">
        <f t="shared" si="162"/>
        <v>0</v>
      </c>
      <c r="CO124" s="235">
        <f t="shared" si="183"/>
        <v>0</v>
      </c>
      <c r="CP124" s="235">
        <f t="shared" si="183"/>
        <v>0</v>
      </c>
      <c r="CQ124" s="235">
        <f t="shared" si="183"/>
        <v>0</v>
      </c>
      <c r="CR124" s="188"/>
      <c r="CS124" s="244">
        <f t="shared" si="163"/>
        <v>0</v>
      </c>
      <c r="CT124" s="235">
        <f t="shared" si="184"/>
        <v>0</v>
      </c>
      <c r="CU124" s="235">
        <f t="shared" si="184"/>
        <v>0</v>
      </c>
      <c r="CV124" s="235">
        <f t="shared" si="184"/>
        <v>0</v>
      </c>
      <c r="CW124" s="188"/>
      <c r="CX124" s="244">
        <f t="shared" si="164"/>
        <v>0</v>
      </c>
      <c r="CY124" s="235">
        <f t="shared" si="185"/>
        <v>0</v>
      </c>
      <c r="CZ124" s="235">
        <f t="shared" si="185"/>
        <v>0</v>
      </c>
      <c r="DA124" s="235">
        <f t="shared" si="185"/>
        <v>0</v>
      </c>
      <c r="DB124" s="188"/>
      <c r="DC124" s="225"/>
      <c r="DD124" s="226"/>
      <c r="DE124" s="1088"/>
      <c r="DF124" s="225"/>
      <c r="DG124" s="226"/>
      <c r="DH124" s="1088"/>
      <c r="DI124" s="225"/>
      <c r="DJ124" s="226"/>
      <c r="DK124" s="1088"/>
      <c r="DL124" s="225"/>
      <c r="DM124" s="226"/>
      <c r="DN124" s="1088"/>
      <c r="DO124" s="370"/>
      <c r="DP124" s="370"/>
      <c r="DQ124" s="243">
        <f t="shared" si="256"/>
        <v>0</v>
      </c>
      <c r="DR124" s="244">
        <f t="shared" si="257"/>
        <v>0</v>
      </c>
      <c r="DS124" s="235">
        <f t="shared" si="188"/>
        <v>0</v>
      </c>
      <c r="DT124" s="244" t="str">
        <f t="shared" si="258"/>
        <v/>
      </c>
      <c r="DU124" s="42" t="str">
        <f t="shared" si="190"/>
        <v/>
      </c>
      <c r="DV124" s="42" t="str">
        <f t="shared" si="191"/>
        <v/>
      </c>
      <c r="DW124" s="42" t="str">
        <f t="shared" si="192"/>
        <v/>
      </c>
      <c r="DX124" s="162"/>
      <c r="DY124" s="42" t="str">
        <f t="shared" si="193"/>
        <v/>
      </c>
      <c r="DZ124" s="42" t="str">
        <f t="shared" ref="DZ124:DZ187" si="272">IF(DP124="","",IF(DP124=1,IF(L124&gt;35,IF(H124&lt;56,1,""),"")))</f>
        <v/>
      </c>
      <c r="EA124" s="42" t="str">
        <f t="shared" si="195"/>
        <v/>
      </c>
      <c r="EB124" s="162"/>
      <c r="EC124" s="930"/>
      <c r="ED124" s="188"/>
      <c r="EE124" s="245">
        <f t="shared" si="196"/>
        <v>0</v>
      </c>
      <c r="EF124" s="189"/>
      <c r="EG124" s="245">
        <f t="shared" si="197"/>
        <v>0</v>
      </c>
      <c r="EH124" s="189"/>
      <c r="EI124" s="246" t="str">
        <f t="shared" si="259"/>
        <v/>
      </c>
      <c r="EJ124" s="247" t="str">
        <f t="shared" si="165"/>
        <v/>
      </c>
      <c r="EK124" s="248" t="str">
        <f t="shared" si="166"/>
        <v/>
      </c>
      <c r="EL124" s="248" t="str">
        <f t="shared" si="167"/>
        <v/>
      </c>
      <c r="EM124" s="248" t="str">
        <f t="shared" si="168"/>
        <v/>
      </c>
      <c r="EN124" s="248" t="str">
        <f t="shared" si="199"/>
        <v/>
      </c>
      <c r="EO124" s="248" t="str">
        <f t="shared" si="169"/>
        <v/>
      </c>
      <c r="EP124" s="189"/>
      <c r="EQ124" s="248" t="str">
        <f t="shared" si="260"/>
        <v/>
      </c>
      <c r="ER124" s="248" t="str">
        <f t="shared" si="261"/>
        <v/>
      </c>
      <c r="ES124" s="248" t="str">
        <f t="shared" si="262"/>
        <v/>
      </c>
      <c r="ET124" s="248" t="str">
        <f t="shared" si="263"/>
        <v/>
      </c>
      <c r="EU124" s="248" t="str">
        <f t="shared" si="204"/>
        <v/>
      </c>
      <c r="EV124" s="248" t="str">
        <f t="shared" si="204"/>
        <v/>
      </c>
      <c r="EW124" s="189"/>
      <c r="EX124" s="248" t="str">
        <f t="shared" si="264"/>
        <v/>
      </c>
      <c r="EY124" s="248" t="str">
        <f t="shared" si="265"/>
        <v/>
      </c>
      <c r="EZ124" s="248" t="str">
        <f t="shared" si="266"/>
        <v/>
      </c>
      <c r="FA124" s="248" t="str">
        <f t="shared" si="267"/>
        <v/>
      </c>
      <c r="FB124" s="248" t="str">
        <f t="shared" si="245"/>
        <v/>
      </c>
      <c r="FC124" s="248" t="str">
        <f t="shared" si="245"/>
        <v/>
      </c>
      <c r="FD124" s="189"/>
      <c r="FE124" s="248" t="str">
        <f t="shared" si="268"/>
        <v/>
      </c>
      <c r="FF124" s="248" t="str">
        <f t="shared" si="269"/>
        <v/>
      </c>
      <c r="FG124" s="248" t="str">
        <f t="shared" si="270"/>
        <v/>
      </c>
      <c r="FH124" s="248" t="str">
        <f t="shared" si="271"/>
        <v/>
      </c>
      <c r="FI124" s="248" t="str">
        <f t="shared" si="246"/>
        <v/>
      </c>
      <c r="FJ124" s="248" t="str">
        <f t="shared" si="246"/>
        <v/>
      </c>
      <c r="FK124" s="189"/>
      <c r="FL124" s="370"/>
      <c r="FM124" s="371"/>
      <c r="FN124" s="371"/>
      <c r="FO124" s="611"/>
      <c r="FP124" s="896"/>
      <c r="FQ124" s="370"/>
      <c r="FR124" s="371"/>
      <c r="FS124" s="371"/>
      <c r="FT124" s="611"/>
      <c r="FU124" s="896"/>
      <c r="FV124" s="370"/>
      <c r="FW124" s="371"/>
      <c r="FX124" s="371"/>
      <c r="FY124" s="611"/>
      <c r="FZ124" s="896"/>
      <c r="GA124" s="613"/>
      <c r="GB124" s="189"/>
      <c r="GC124" s="227">
        <f t="shared" si="213"/>
        <v>0</v>
      </c>
      <c r="GD124" s="228">
        <f t="shared" si="214"/>
        <v>0</v>
      </c>
      <c r="GE124" s="229">
        <f t="shared" si="215"/>
        <v>0</v>
      </c>
      <c r="GF124" s="230">
        <f t="shared" si="215"/>
        <v>0</v>
      </c>
      <c r="GG124" s="231" t="str">
        <f t="shared" si="216"/>
        <v/>
      </c>
      <c r="GH124" s="232">
        <f t="shared" si="217"/>
        <v>0</v>
      </c>
      <c r="GI124" s="227">
        <f t="shared" si="218"/>
        <v>0</v>
      </c>
      <c r="GJ124" s="233">
        <f t="shared" si="219"/>
        <v>0</v>
      </c>
      <c r="GK124" s="233">
        <f t="shared" si="220"/>
        <v>0</v>
      </c>
      <c r="GL124" s="234"/>
      <c r="GM124" s="235">
        <f t="shared" si="221"/>
        <v>0</v>
      </c>
      <c r="GN124" s="235">
        <f t="shared" si="222"/>
        <v>0</v>
      </c>
      <c r="GO124" s="235" t="str">
        <f t="shared" si="223"/>
        <v/>
      </c>
      <c r="GP124" s="380"/>
      <c r="GQ124" s="235">
        <f t="shared" si="224"/>
        <v>0</v>
      </c>
      <c r="GR124" s="235">
        <f t="shared" si="225"/>
        <v>0</v>
      </c>
      <c r="GS124" s="235" t="str">
        <f t="shared" si="226"/>
        <v/>
      </c>
      <c r="GT124" s="236"/>
      <c r="GU124" s="237" t="str">
        <f t="shared" si="227"/>
        <v/>
      </c>
      <c r="GV124" s="237" t="str">
        <f t="shared" si="228"/>
        <v/>
      </c>
      <c r="GW124" s="238" t="str">
        <f t="shared" si="229"/>
        <v/>
      </c>
      <c r="GX124" s="238" t="str">
        <f t="shared" si="230"/>
        <v/>
      </c>
      <c r="GY124" s="239"/>
      <c r="GZ124" s="240" t="str">
        <f t="shared" si="231"/>
        <v/>
      </c>
      <c r="HA124" s="235" t="str">
        <f t="shared" si="232"/>
        <v/>
      </c>
      <c r="HB124" s="235" t="str">
        <f t="shared" si="233"/>
        <v/>
      </c>
      <c r="HC124" s="235" t="str">
        <f t="shared" si="234"/>
        <v/>
      </c>
      <c r="HD124" s="235" t="str">
        <f t="shared" si="235"/>
        <v/>
      </c>
      <c r="HE124" s="235" t="str">
        <f t="shared" si="236"/>
        <v/>
      </c>
      <c r="HF124" s="188"/>
      <c r="HG124" s="235" t="str">
        <f t="shared" si="237"/>
        <v/>
      </c>
      <c r="HH124" s="235">
        <f t="shared" si="238"/>
        <v>0</v>
      </c>
      <c r="HI124" s="235">
        <f t="shared" si="238"/>
        <v>0</v>
      </c>
      <c r="HJ124" s="235">
        <f t="shared" si="238"/>
        <v>0</v>
      </c>
      <c r="HK124" s="188"/>
      <c r="HL124" s="235" t="str">
        <f t="shared" si="239"/>
        <v/>
      </c>
      <c r="HM124" s="235">
        <f t="shared" si="240"/>
        <v>0</v>
      </c>
      <c r="HN124" s="235">
        <f t="shared" si="240"/>
        <v>0</v>
      </c>
      <c r="HO124" s="235">
        <f t="shared" si="240"/>
        <v>0</v>
      </c>
      <c r="HP124" s="188"/>
      <c r="HQ124" s="235" t="str">
        <f t="shared" si="241"/>
        <v/>
      </c>
      <c r="HR124" s="235">
        <f t="shared" si="242"/>
        <v>0</v>
      </c>
      <c r="HS124" s="235">
        <f t="shared" si="242"/>
        <v>0</v>
      </c>
      <c r="HT124" s="235">
        <f t="shared" si="242"/>
        <v>0</v>
      </c>
      <c r="HU124" s="162"/>
      <c r="HV124" s="1622"/>
      <c r="HW124" s="1619"/>
      <c r="HX124" s="1619"/>
      <c r="HY124" s="1619"/>
      <c r="HZ124" s="1619"/>
      <c r="IA124" s="1619"/>
      <c r="IB124" s="1619"/>
      <c r="IC124" s="1623"/>
      <c r="ID124" s="162"/>
    </row>
    <row r="125" spans="1:238" ht="21.75" customHeight="1" x14ac:dyDescent="0.25">
      <c r="A125" s="377" t="str">
        <f t="shared" si="170"/>
        <v/>
      </c>
      <c r="B125" s="188">
        <v>99</v>
      </c>
      <c r="C125" s="255"/>
      <c r="D125" s="223" t="str">
        <f t="shared" si="244"/>
        <v/>
      </c>
      <c r="E125" s="223" t="str">
        <f t="shared" si="243"/>
        <v/>
      </c>
      <c r="F125" s="242"/>
      <c r="G125" s="242"/>
      <c r="H125" s="224" t="str">
        <f t="shared" si="171"/>
        <v/>
      </c>
      <c r="I125" s="930"/>
      <c r="J125" s="930"/>
      <c r="K125" s="930"/>
      <c r="L125" s="370"/>
      <c r="M125" s="371"/>
      <c r="N125" s="371"/>
      <c r="O125" s="371"/>
      <c r="P125" s="372"/>
      <c r="Q125" s="609"/>
      <c r="R125" s="609"/>
      <c r="S125" s="610"/>
      <c r="T125" s="371"/>
      <c r="U125" s="371"/>
      <c r="V125" s="188"/>
      <c r="W125" s="370"/>
      <c r="X125" s="371"/>
      <c r="Y125" s="371"/>
      <c r="Z125" s="611"/>
      <c r="AA125" s="896"/>
      <c r="AB125" s="370"/>
      <c r="AC125" s="371"/>
      <c r="AD125" s="371"/>
      <c r="AE125" s="371"/>
      <c r="AF125" s="896"/>
      <c r="AG125" s="370"/>
      <c r="AH125" s="371"/>
      <c r="AI125" s="371"/>
      <c r="AJ125" s="371"/>
      <c r="AK125" s="896"/>
      <c r="AL125" s="370"/>
      <c r="AM125" s="371"/>
      <c r="AN125" s="371"/>
      <c r="AO125" s="372"/>
      <c r="AP125" s="370"/>
      <c r="AQ125" s="371"/>
      <c r="AR125" s="371"/>
      <c r="AS125" s="371"/>
      <c r="AT125" s="928"/>
      <c r="AU125" s="188"/>
      <c r="AV125" s="256">
        <f t="shared" si="247"/>
        <v>0</v>
      </c>
      <c r="AW125" s="257">
        <f t="shared" si="248"/>
        <v>0</v>
      </c>
      <c r="AX125" s="258">
        <f t="shared" si="249"/>
        <v>0</v>
      </c>
      <c r="AY125" s="259">
        <f t="shared" si="250"/>
        <v>0</v>
      </c>
      <c r="AZ125" s="231" t="str">
        <f t="shared" si="251"/>
        <v/>
      </c>
      <c r="BA125" s="232">
        <f t="shared" si="252"/>
        <v>0</v>
      </c>
      <c r="BB125" s="249">
        <f t="shared" si="253"/>
        <v>0</v>
      </c>
      <c r="BC125" s="231">
        <f t="shared" si="254"/>
        <v>0</v>
      </c>
      <c r="BD125" s="231">
        <f t="shared" si="255"/>
        <v>0</v>
      </c>
      <c r="BE125" s="260"/>
      <c r="BF125" s="235">
        <f t="shared" si="176"/>
        <v>0</v>
      </c>
      <c r="BG125" s="235">
        <f t="shared" si="177"/>
        <v>0</v>
      </c>
      <c r="BH125" s="235">
        <f t="shared" si="178"/>
        <v>0</v>
      </c>
      <c r="BI125" s="380"/>
      <c r="BJ125" s="235">
        <f t="shared" si="145"/>
        <v>0</v>
      </c>
      <c r="BK125" s="235">
        <f t="shared" si="179"/>
        <v>0</v>
      </c>
      <c r="BL125" s="235" t="str">
        <f t="shared" si="180"/>
        <v/>
      </c>
      <c r="BM125" s="236"/>
      <c r="BN125" s="237"/>
      <c r="BO125" s="237"/>
      <c r="BP125" s="238"/>
      <c r="BQ125" s="238"/>
      <c r="BR125" s="254"/>
      <c r="BS125" s="252"/>
      <c r="BT125" s="244"/>
      <c r="BU125" s="244"/>
      <c r="BV125" s="244"/>
      <c r="BW125" s="244"/>
      <c r="BX125" s="244"/>
      <c r="BY125" s="244"/>
      <c r="BZ125" s="244"/>
      <c r="CA125" s="244"/>
      <c r="CB125" s="253"/>
      <c r="CC125" s="188"/>
      <c r="CD125" s="244">
        <f t="shared" si="160"/>
        <v>0</v>
      </c>
      <c r="CE125" s="235">
        <f t="shared" si="181"/>
        <v>0</v>
      </c>
      <c r="CF125" s="235">
        <f t="shared" si="181"/>
        <v>0</v>
      </c>
      <c r="CG125" s="235">
        <f t="shared" si="181"/>
        <v>0</v>
      </c>
      <c r="CH125" s="188"/>
      <c r="CI125" s="244">
        <f t="shared" si="161"/>
        <v>0</v>
      </c>
      <c r="CJ125" s="235">
        <f t="shared" si="182"/>
        <v>0</v>
      </c>
      <c r="CK125" s="235">
        <f t="shared" si="182"/>
        <v>0</v>
      </c>
      <c r="CL125" s="235">
        <f t="shared" si="182"/>
        <v>0</v>
      </c>
      <c r="CM125" s="188"/>
      <c r="CN125" s="244">
        <f t="shared" si="162"/>
        <v>0</v>
      </c>
      <c r="CO125" s="235">
        <f t="shared" si="183"/>
        <v>0</v>
      </c>
      <c r="CP125" s="235">
        <f t="shared" si="183"/>
        <v>0</v>
      </c>
      <c r="CQ125" s="235">
        <f t="shared" si="183"/>
        <v>0</v>
      </c>
      <c r="CR125" s="188"/>
      <c r="CS125" s="244">
        <f t="shared" si="163"/>
        <v>0</v>
      </c>
      <c r="CT125" s="235">
        <f t="shared" si="184"/>
        <v>0</v>
      </c>
      <c r="CU125" s="235">
        <f t="shared" si="184"/>
        <v>0</v>
      </c>
      <c r="CV125" s="235">
        <f t="shared" si="184"/>
        <v>0</v>
      </c>
      <c r="CW125" s="188"/>
      <c r="CX125" s="244">
        <f t="shared" si="164"/>
        <v>0</v>
      </c>
      <c r="CY125" s="235">
        <f t="shared" si="185"/>
        <v>0</v>
      </c>
      <c r="CZ125" s="235">
        <f t="shared" si="185"/>
        <v>0</v>
      </c>
      <c r="DA125" s="235">
        <f t="shared" si="185"/>
        <v>0</v>
      </c>
      <c r="DB125" s="188"/>
      <c r="DC125" s="225"/>
      <c r="DD125" s="226"/>
      <c r="DE125" s="1088"/>
      <c r="DF125" s="225"/>
      <c r="DG125" s="226"/>
      <c r="DH125" s="1088"/>
      <c r="DI125" s="225"/>
      <c r="DJ125" s="226"/>
      <c r="DK125" s="1088"/>
      <c r="DL125" s="225"/>
      <c r="DM125" s="226"/>
      <c r="DN125" s="1088"/>
      <c r="DO125" s="370"/>
      <c r="DP125" s="370"/>
      <c r="DQ125" s="243">
        <f t="shared" si="256"/>
        <v>0</v>
      </c>
      <c r="DR125" s="244">
        <f t="shared" si="257"/>
        <v>0</v>
      </c>
      <c r="DS125" s="235">
        <f t="shared" si="188"/>
        <v>0</v>
      </c>
      <c r="DT125" s="244" t="str">
        <f t="shared" si="258"/>
        <v/>
      </c>
      <c r="DU125" s="42" t="str">
        <f t="shared" si="190"/>
        <v/>
      </c>
      <c r="DV125" s="42" t="str">
        <f t="shared" si="191"/>
        <v/>
      </c>
      <c r="DW125" s="42" t="str">
        <f t="shared" si="192"/>
        <v/>
      </c>
      <c r="DX125" s="162"/>
      <c r="DY125" s="42" t="str">
        <f t="shared" si="193"/>
        <v/>
      </c>
      <c r="DZ125" s="42" t="str">
        <f t="shared" si="272"/>
        <v/>
      </c>
      <c r="EA125" s="42" t="str">
        <f t="shared" si="195"/>
        <v/>
      </c>
      <c r="EB125" s="162"/>
      <c r="EC125" s="930"/>
      <c r="ED125" s="188"/>
      <c r="EE125" s="245">
        <f t="shared" si="196"/>
        <v>0</v>
      </c>
      <c r="EF125" s="189"/>
      <c r="EG125" s="245">
        <f t="shared" si="197"/>
        <v>0</v>
      </c>
      <c r="EH125" s="189"/>
      <c r="EI125" s="246" t="str">
        <f t="shared" si="259"/>
        <v/>
      </c>
      <c r="EJ125" s="247" t="str">
        <f t="shared" si="165"/>
        <v/>
      </c>
      <c r="EK125" s="248" t="str">
        <f t="shared" si="166"/>
        <v/>
      </c>
      <c r="EL125" s="248" t="str">
        <f t="shared" si="167"/>
        <v/>
      </c>
      <c r="EM125" s="248" t="str">
        <f t="shared" si="168"/>
        <v/>
      </c>
      <c r="EN125" s="248" t="str">
        <f t="shared" si="199"/>
        <v/>
      </c>
      <c r="EO125" s="248" t="str">
        <f t="shared" si="169"/>
        <v/>
      </c>
      <c r="EP125" s="189"/>
      <c r="EQ125" s="248" t="str">
        <f t="shared" si="260"/>
        <v/>
      </c>
      <c r="ER125" s="248" t="str">
        <f t="shared" si="261"/>
        <v/>
      </c>
      <c r="ES125" s="248" t="str">
        <f t="shared" si="262"/>
        <v/>
      </c>
      <c r="ET125" s="248" t="str">
        <f t="shared" si="263"/>
        <v/>
      </c>
      <c r="EU125" s="248" t="str">
        <f t="shared" si="204"/>
        <v/>
      </c>
      <c r="EV125" s="248" t="str">
        <f t="shared" si="204"/>
        <v/>
      </c>
      <c r="EW125" s="189"/>
      <c r="EX125" s="248" t="str">
        <f t="shared" si="264"/>
        <v/>
      </c>
      <c r="EY125" s="248" t="str">
        <f t="shared" si="265"/>
        <v/>
      </c>
      <c r="EZ125" s="248" t="str">
        <f t="shared" si="266"/>
        <v/>
      </c>
      <c r="FA125" s="248" t="str">
        <f t="shared" si="267"/>
        <v/>
      </c>
      <c r="FB125" s="248" t="str">
        <f t="shared" si="245"/>
        <v/>
      </c>
      <c r="FC125" s="248" t="str">
        <f t="shared" si="245"/>
        <v/>
      </c>
      <c r="FD125" s="189"/>
      <c r="FE125" s="248" t="str">
        <f t="shared" si="268"/>
        <v/>
      </c>
      <c r="FF125" s="248" t="str">
        <f t="shared" si="269"/>
        <v/>
      </c>
      <c r="FG125" s="248" t="str">
        <f t="shared" si="270"/>
        <v/>
      </c>
      <c r="FH125" s="248" t="str">
        <f t="shared" si="271"/>
        <v/>
      </c>
      <c r="FI125" s="248" t="str">
        <f t="shared" si="246"/>
        <v/>
      </c>
      <c r="FJ125" s="248" t="str">
        <f t="shared" si="246"/>
        <v/>
      </c>
      <c r="FK125" s="189"/>
      <c r="FL125" s="370"/>
      <c r="FM125" s="371"/>
      <c r="FN125" s="371"/>
      <c r="FO125" s="611"/>
      <c r="FP125" s="896"/>
      <c r="FQ125" s="370"/>
      <c r="FR125" s="371"/>
      <c r="FS125" s="371"/>
      <c r="FT125" s="611"/>
      <c r="FU125" s="896"/>
      <c r="FV125" s="370"/>
      <c r="FW125" s="371"/>
      <c r="FX125" s="371"/>
      <c r="FY125" s="611"/>
      <c r="FZ125" s="896"/>
      <c r="GA125" s="613"/>
      <c r="GB125" s="189"/>
      <c r="GC125" s="227">
        <f t="shared" si="213"/>
        <v>0</v>
      </c>
      <c r="GD125" s="228">
        <f t="shared" si="214"/>
        <v>0</v>
      </c>
      <c r="GE125" s="229">
        <f t="shared" si="215"/>
        <v>0</v>
      </c>
      <c r="GF125" s="230">
        <f t="shared" si="215"/>
        <v>0</v>
      </c>
      <c r="GG125" s="231" t="str">
        <f t="shared" si="216"/>
        <v/>
      </c>
      <c r="GH125" s="232">
        <f t="shared" si="217"/>
        <v>0</v>
      </c>
      <c r="GI125" s="227">
        <f t="shared" si="218"/>
        <v>0</v>
      </c>
      <c r="GJ125" s="233">
        <f t="shared" si="219"/>
        <v>0</v>
      </c>
      <c r="GK125" s="233">
        <f t="shared" si="220"/>
        <v>0</v>
      </c>
      <c r="GL125" s="234"/>
      <c r="GM125" s="235">
        <f t="shared" si="221"/>
        <v>0</v>
      </c>
      <c r="GN125" s="235">
        <f t="shared" si="222"/>
        <v>0</v>
      </c>
      <c r="GO125" s="235" t="str">
        <f t="shared" si="223"/>
        <v/>
      </c>
      <c r="GP125" s="380"/>
      <c r="GQ125" s="235">
        <f t="shared" si="224"/>
        <v>0</v>
      </c>
      <c r="GR125" s="235">
        <f t="shared" si="225"/>
        <v>0</v>
      </c>
      <c r="GS125" s="235" t="str">
        <f t="shared" si="226"/>
        <v/>
      </c>
      <c r="GT125" s="236"/>
      <c r="GU125" s="237" t="str">
        <f t="shared" si="227"/>
        <v/>
      </c>
      <c r="GV125" s="237" t="str">
        <f t="shared" si="228"/>
        <v/>
      </c>
      <c r="GW125" s="238" t="str">
        <f t="shared" si="229"/>
        <v/>
      </c>
      <c r="GX125" s="238" t="str">
        <f t="shared" si="230"/>
        <v/>
      </c>
      <c r="GY125" s="239"/>
      <c r="GZ125" s="240" t="str">
        <f t="shared" si="231"/>
        <v/>
      </c>
      <c r="HA125" s="235" t="str">
        <f t="shared" si="232"/>
        <v/>
      </c>
      <c r="HB125" s="235" t="str">
        <f t="shared" si="233"/>
        <v/>
      </c>
      <c r="HC125" s="235" t="str">
        <f t="shared" si="234"/>
        <v/>
      </c>
      <c r="HD125" s="235" t="str">
        <f t="shared" si="235"/>
        <v/>
      </c>
      <c r="HE125" s="235" t="str">
        <f t="shared" si="236"/>
        <v/>
      </c>
      <c r="HF125" s="188"/>
      <c r="HG125" s="235" t="str">
        <f t="shared" si="237"/>
        <v/>
      </c>
      <c r="HH125" s="235">
        <f t="shared" si="238"/>
        <v>0</v>
      </c>
      <c r="HI125" s="235">
        <f t="shared" si="238"/>
        <v>0</v>
      </c>
      <c r="HJ125" s="235">
        <f t="shared" si="238"/>
        <v>0</v>
      </c>
      <c r="HK125" s="188"/>
      <c r="HL125" s="235" t="str">
        <f t="shared" si="239"/>
        <v/>
      </c>
      <c r="HM125" s="235">
        <f t="shared" si="240"/>
        <v>0</v>
      </c>
      <c r="HN125" s="235">
        <f t="shared" si="240"/>
        <v>0</v>
      </c>
      <c r="HO125" s="235">
        <f t="shared" si="240"/>
        <v>0</v>
      </c>
      <c r="HP125" s="188"/>
      <c r="HQ125" s="235" t="str">
        <f t="shared" si="241"/>
        <v/>
      </c>
      <c r="HR125" s="235">
        <f t="shared" si="242"/>
        <v>0</v>
      </c>
      <c r="HS125" s="235">
        <f t="shared" si="242"/>
        <v>0</v>
      </c>
      <c r="HT125" s="235">
        <f t="shared" si="242"/>
        <v>0</v>
      </c>
      <c r="HU125" s="162"/>
      <c r="HV125" s="1622"/>
      <c r="HW125" s="1619"/>
      <c r="HX125" s="1619"/>
      <c r="HY125" s="1619"/>
      <c r="HZ125" s="1619"/>
      <c r="IA125" s="1619"/>
      <c r="IB125" s="1619"/>
      <c r="IC125" s="1623"/>
      <c r="ID125" s="162"/>
    </row>
    <row r="126" spans="1:238" ht="21.75" customHeight="1" x14ac:dyDescent="0.25">
      <c r="A126" s="377" t="str">
        <f t="shared" si="170"/>
        <v/>
      </c>
      <c r="B126" s="188">
        <v>100</v>
      </c>
      <c r="C126" s="255"/>
      <c r="D126" s="223" t="str">
        <f t="shared" si="244"/>
        <v/>
      </c>
      <c r="E126" s="223" t="str">
        <f t="shared" si="243"/>
        <v/>
      </c>
      <c r="F126" s="242"/>
      <c r="G126" s="242"/>
      <c r="H126" s="224" t="str">
        <f t="shared" si="171"/>
        <v/>
      </c>
      <c r="I126" s="930"/>
      <c r="J126" s="930"/>
      <c r="K126" s="930"/>
      <c r="L126" s="370"/>
      <c r="M126" s="371"/>
      <c r="N126" s="371"/>
      <c r="O126" s="371"/>
      <c r="P126" s="372"/>
      <c r="Q126" s="609"/>
      <c r="R126" s="609"/>
      <c r="S126" s="610"/>
      <c r="T126" s="371"/>
      <c r="U126" s="371"/>
      <c r="V126" s="188"/>
      <c r="W126" s="370"/>
      <c r="X126" s="371"/>
      <c r="Y126" s="371"/>
      <c r="Z126" s="611"/>
      <c r="AA126" s="896"/>
      <c r="AB126" s="370"/>
      <c r="AC126" s="371"/>
      <c r="AD126" s="371"/>
      <c r="AE126" s="371"/>
      <c r="AF126" s="896"/>
      <c r="AG126" s="370"/>
      <c r="AH126" s="371"/>
      <c r="AI126" s="371"/>
      <c r="AJ126" s="371"/>
      <c r="AK126" s="896"/>
      <c r="AL126" s="370"/>
      <c r="AM126" s="371"/>
      <c r="AN126" s="371"/>
      <c r="AO126" s="372"/>
      <c r="AP126" s="370"/>
      <c r="AQ126" s="371"/>
      <c r="AR126" s="371"/>
      <c r="AS126" s="371"/>
      <c r="AT126" s="928"/>
      <c r="AU126" s="188"/>
      <c r="AV126" s="256">
        <f t="shared" si="247"/>
        <v>0</v>
      </c>
      <c r="AW126" s="257">
        <f t="shared" si="248"/>
        <v>0</v>
      </c>
      <c r="AX126" s="258">
        <f t="shared" si="249"/>
        <v>0</v>
      </c>
      <c r="AY126" s="259">
        <f t="shared" si="250"/>
        <v>0</v>
      </c>
      <c r="AZ126" s="231" t="str">
        <f t="shared" si="251"/>
        <v/>
      </c>
      <c r="BA126" s="232">
        <f t="shared" si="252"/>
        <v>0</v>
      </c>
      <c r="BB126" s="249">
        <f t="shared" si="253"/>
        <v>0</v>
      </c>
      <c r="BC126" s="231">
        <f t="shared" si="254"/>
        <v>0</v>
      </c>
      <c r="BD126" s="231">
        <f t="shared" si="255"/>
        <v>0</v>
      </c>
      <c r="BE126" s="260"/>
      <c r="BF126" s="235">
        <f t="shared" si="176"/>
        <v>0</v>
      </c>
      <c r="BG126" s="235">
        <f t="shared" si="177"/>
        <v>0</v>
      </c>
      <c r="BH126" s="235">
        <f t="shared" si="178"/>
        <v>0</v>
      </c>
      <c r="BI126" s="380"/>
      <c r="BJ126" s="235">
        <f t="shared" si="145"/>
        <v>0</v>
      </c>
      <c r="BK126" s="235">
        <f t="shared" si="179"/>
        <v>0</v>
      </c>
      <c r="BL126" s="235" t="str">
        <f t="shared" si="180"/>
        <v/>
      </c>
      <c r="BM126" s="236"/>
      <c r="BN126" s="237"/>
      <c r="BO126" s="237"/>
      <c r="BP126" s="238"/>
      <c r="BQ126" s="238"/>
      <c r="BR126" s="254"/>
      <c r="BS126" s="252"/>
      <c r="BT126" s="244"/>
      <c r="BU126" s="244"/>
      <c r="BV126" s="244"/>
      <c r="BW126" s="244"/>
      <c r="BX126" s="244"/>
      <c r="BY126" s="244"/>
      <c r="BZ126" s="244"/>
      <c r="CA126" s="244"/>
      <c r="CB126" s="253"/>
      <c r="CC126" s="188"/>
      <c r="CD126" s="244">
        <f t="shared" si="160"/>
        <v>0</v>
      </c>
      <c r="CE126" s="235">
        <f t="shared" si="181"/>
        <v>0</v>
      </c>
      <c r="CF126" s="235">
        <f t="shared" si="181"/>
        <v>0</v>
      </c>
      <c r="CG126" s="235">
        <f t="shared" si="181"/>
        <v>0</v>
      </c>
      <c r="CH126" s="188"/>
      <c r="CI126" s="244">
        <f t="shared" si="161"/>
        <v>0</v>
      </c>
      <c r="CJ126" s="235">
        <f t="shared" si="182"/>
        <v>0</v>
      </c>
      <c r="CK126" s="235">
        <f t="shared" si="182"/>
        <v>0</v>
      </c>
      <c r="CL126" s="235">
        <f t="shared" si="182"/>
        <v>0</v>
      </c>
      <c r="CM126" s="188"/>
      <c r="CN126" s="244">
        <f t="shared" si="162"/>
        <v>0</v>
      </c>
      <c r="CO126" s="235">
        <f t="shared" si="183"/>
        <v>0</v>
      </c>
      <c r="CP126" s="235">
        <f t="shared" si="183"/>
        <v>0</v>
      </c>
      <c r="CQ126" s="235">
        <f t="shared" si="183"/>
        <v>0</v>
      </c>
      <c r="CR126" s="188"/>
      <c r="CS126" s="244">
        <f t="shared" si="163"/>
        <v>0</v>
      </c>
      <c r="CT126" s="235">
        <f t="shared" si="184"/>
        <v>0</v>
      </c>
      <c r="CU126" s="235">
        <f t="shared" si="184"/>
        <v>0</v>
      </c>
      <c r="CV126" s="235">
        <f t="shared" si="184"/>
        <v>0</v>
      </c>
      <c r="CW126" s="188"/>
      <c r="CX126" s="244">
        <f t="shared" si="164"/>
        <v>0</v>
      </c>
      <c r="CY126" s="235">
        <f t="shared" si="185"/>
        <v>0</v>
      </c>
      <c r="CZ126" s="235">
        <f t="shared" si="185"/>
        <v>0</v>
      </c>
      <c r="DA126" s="235">
        <f t="shared" si="185"/>
        <v>0</v>
      </c>
      <c r="DB126" s="188"/>
      <c r="DC126" s="225"/>
      <c r="DD126" s="226"/>
      <c r="DE126" s="1088"/>
      <c r="DF126" s="225"/>
      <c r="DG126" s="226"/>
      <c r="DH126" s="1088"/>
      <c r="DI126" s="225"/>
      <c r="DJ126" s="226"/>
      <c r="DK126" s="1088"/>
      <c r="DL126" s="225"/>
      <c r="DM126" s="226"/>
      <c r="DN126" s="1088"/>
      <c r="DO126" s="370"/>
      <c r="DP126" s="370"/>
      <c r="DQ126" s="243">
        <f t="shared" si="256"/>
        <v>0</v>
      </c>
      <c r="DR126" s="244">
        <f t="shared" si="257"/>
        <v>0</v>
      </c>
      <c r="DS126" s="235">
        <f t="shared" si="188"/>
        <v>0</v>
      </c>
      <c r="DT126" s="244" t="str">
        <f t="shared" si="258"/>
        <v/>
      </c>
      <c r="DU126" s="42" t="str">
        <f t="shared" si="190"/>
        <v/>
      </c>
      <c r="DV126" s="42" t="str">
        <f t="shared" si="191"/>
        <v/>
      </c>
      <c r="DW126" s="42" t="str">
        <f t="shared" si="192"/>
        <v/>
      </c>
      <c r="DX126" s="162"/>
      <c r="DY126" s="42" t="str">
        <f t="shared" si="193"/>
        <v/>
      </c>
      <c r="DZ126" s="42" t="str">
        <f t="shared" si="272"/>
        <v/>
      </c>
      <c r="EA126" s="42" t="str">
        <f t="shared" si="195"/>
        <v/>
      </c>
      <c r="EB126" s="162"/>
      <c r="EC126" s="930"/>
      <c r="ED126" s="188"/>
      <c r="EE126" s="245">
        <f t="shared" si="196"/>
        <v>0</v>
      </c>
      <c r="EF126" s="189"/>
      <c r="EG126" s="245">
        <f t="shared" si="197"/>
        <v>0</v>
      </c>
      <c r="EH126" s="189"/>
      <c r="EI126" s="246" t="str">
        <f t="shared" si="259"/>
        <v/>
      </c>
      <c r="EJ126" s="247" t="str">
        <f t="shared" si="165"/>
        <v/>
      </c>
      <c r="EK126" s="248" t="str">
        <f t="shared" si="166"/>
        <v/>
      </c>
      <c r="EL126" s="248" t="str">
        <f t="shared" si="167"/>
        <v/>
      </c>
      <c r="EM126" s="248" t="str">
        <f t="shared" si="168"/>
        <v/>
      </c>
      <c r="EN126" s="248" t="str">
        <f t="shared" si="199"/>
        <v/>
      </c>
      <c r="EO126" s="248" t="str">
        <f t="shared" si="169"/>
        <v/>
      </c>
      <c r="EP126" s="189"/>
      <c r="EQ126" s="248" t="str">
        <f t="shared" si="260"/>
        <v/>
      </c>
      <c r="ER126" s="248" t="str">
        <f t="shared" si="261"/>
        <v/>
      </c>
      <c r="ES126" s="248" t="str">
        <f t="shared" si="262"/>
        <v/>
      </c>
      <c r="ET126" s="248" t="str">
        <f t="shared" si="263"/>
        <v/>
      </c>
      <c r="EU126" s="248" t="str">
        <f t="shared" si="204"/>
        <v/>
      </c>
      <c r="EV126" s="248" t="str">
        <f t="shared" si="204"/>
        <v/>
      </c>
      <c r="EW126" s="189"/>
      <c r="EX126" s="248" t="str">
        <f t="shared" si="264"/>
        <v/>
      </c>
      <c r="EY126" s="248" t="str">
        <f t="shared" si="265"/>
        <v/>
      </c>
      <c r="EZ126" s="248" t="str">
        <f t="shared" si="266"/>
        <v/>
      </c>
      <c r="FA126" s="248" t="str">
        <f t="shared" si="267"/>
        <v/>
      </c>
      <c r="FB126" s="248" t="str">
        <f t="shared" si="245"/>
        <v/>
      </c>
      <c r="FC126" s="248" t="str">
        <f t="shared" si="245"/>
        <v/>
      </c>
      <c r="FD126" s="189"/>
      <c r="FE126" s="248" t="str">
        <f t="shared" si="268"/>
        <v/>
      </c>
      <c r="FF126" s="248" t="str">
        <f t="shared" si="269"/>
        <v/>
      </c>
      <c r="FG126" s="248" t="str">
        <f t="shared" si="270"/>
        <v/>
      </c>
      <c r="FH126" s="248" t="str">
        <f t="shared" si="271"/>
        <v/>
      </c>
      <c r="FI126" s="248" t="str">
        <f t="shared" si="246"/>
        <v/>
      </c>
      <c r="FJ126" s="248" t="str">
        <f t="shared" si="246"/>
        <v/>
      </c>
      <c r="FK126" s="189"/>
      <c r="FL126" s="370"/>
      <c r="FM126" s="371"/>
      <c r="FN126" s="371"/>
      <c r="FO126" s="611"/>
      <c r="FP126" s="896"/>
      <c r="FQ126" s="370"/>
      <c r="FR126" s="371"/>
      <c r="FS126" s="371"/>
      <c r="FT126" s="611"/>
      <c r="FU126" s="896"/>
      <c r="FV126" s="370"/>
      <c r="FW126" s="371"/>
      <c r="FX126" s="371"/>
      <c r="FY126" s="611"/>
      <c r="FZ126" s="896"/>
      <c r="GA126" s="613"/>
      <c r="GB126" s="189"/>
      <c r="GC126" s="227">
        <f t="shared" si="213"/>
        <v>0</v>
      </c>
      <c r="GD126" s="228">
        <f t="shared" si="214"/>
        <v>0</v>
      </c>
      <c r="GE126" s="229">
        <f t="shared" si="215"/>
        <v>0</v>
      </c>
      <c r="GF126" s="230">
        <f t="shared" si="215"/>
        <v>0</v>
      </c>
      <c r="GG126" s="231" t="str">
        <f t="shared" si="216"/>
        <v/>
      </c>
      <c r="GH126" s="232">
        <f t="shared" si="217"/>
        <v>0</v>
      </c>
      <c r="GI126" s="227">
        <f t="shared" si="218"/>
        <v>0</v>
      </c>
      <c r="GJ126" s="233">
        <f t="shared" si="219"/>
        <v>0</v>
      </c>
      <c r="GK126" s="233">
        <f t="shared" si="220"/>
        <v>0</v>
      </c>
      <c r="GL126" s="234"/>
      <c r="GM126" s="235">
        <f t="shared" si="221"/>
        <v>0</v>
      </c>
      <c r="GN126" s="235">
        <f t="shared" si="222"/>
        <v>0</v>
      </c>
      <c r="GO126" s="235" t="str">
        <f t="shared" si="223"/>
        <v/>
      </c>
      <c r="GP126" s="380"/>
      <c r="GQ126" s="235">
        <f t="shared" si="224"/>
        <v>0</v>
      </c>
      <c r="GR126" s="235">
        <f t="shared" si="225"/>
        <v>0</v>
      </c>
      <c r="GS126" s="235" t="str">
        <f t="shared" si="226"/>
        <v/>
      </c>
      <c r="GT126" s="236"/>
      <c r="GU126" s="237" t="str">
        <f t="shared" si="227"/>
        <v/>
      </c>
      <c r="GV126" s="237" t="str">
        <f t="shared" si="228"/>
        <v/>
      </c>
      <c r="GW126" s="238" t="str">
        <f t="shared" si="229"/>
        <v/>
      </c>
      <c r="GX126" s="238" t="str">
        <f t="shared" si="230"/>
        <v/>
      </c>
      <c r="GY126" s="239"/>
      <c r="GZ126" s="240" t="str">
        <f t="shared" si="231"/>
        <v/>
      </c>
      <c r="HA126" s="235" t="str">
        <f t="shared" si="232"/>
        <v/>
      </c>
      <c r="HB126" s="235" t="str">
        <f t="shared" si="233"/>
        <v/>
      </c>
      <c r="HC126" s="235" t="str">
        <f t="shared" si="234"/>
        <v/>
      </c>
      <c r="HD126" s="235" t="str">
        <f t="shared" si="235"/>
        <v/>
      </c>
      <c r="HE126" s="235" t="str">
        <f t="shared" si="236"/>
        <v/>
      </c>
      <c r="HF126" s="188"/>
      <c r="HG126" s="235" t="str">
        <f t="shared" si="237"/>
        <v/>
      </c>
      <c r="HH126" s="235">
        <f t="shared" si="238"/>
        <v>0</v>
      </c>
      <c r="HI126" s="235">
        <f t="shared" si="238"/>
        <v>0</v>
      </c>
      <c r="HJ126" s="235">
        <f t="shared" si="238"/>
        <v>0</v>
      </c>
      <c r="HK126" s="188"/>
      <c r="HL126" s="235" t="str">
        <f t="shared" si="239"/>
        <v/>
      </c>
      <c r="HM126" s="235">
        <f t="shared" si="240"/>
        <v>0</v>
      </c>
      <c r="HN126" s="235">
        <f t="shared" si="240"/>
        <v>0</v>
      </c>
      <c r="HO126" s="235">
        <f t="shared" si="240"/>
        <v>0</v>
      </c>
      <c r="HP126" s="188"/>
      <c r="HQ126" s="235" t="str">
        <f t="shared" si="241"/>
        <v/>
      </c>
      <c r="HR126" s="235">
        <f t="shared" si="242"/>
        <v>0</v>
      </c>
      <c r="HS126" s="235">
        <f t="shared" si="242"/>
        <v>0</v>
      </c>
      <c r="HT126" s="235">
        <f t="shared" si="242"/>
        <v>0</v>
      </c>
      <c r="HU126" s="162"/>
      <c r="HV126" s="1622"/>
      <c r="HW126" s="1619"/>
      <c r="HX126" s="1619"/>
      <c r="HY126" s="1619"/>
      <c r="HZ126" s="1619"/>
      <c r="IA126" s="1619"/>
      <c r="IB126" s="1619"/>
      <c r="IC126" s="1623"/>
      <c r="ID126" s="162"/>
    </row>
    <row r="127" spans="1:238" ht="21.75" customHeight="1" x14ac:dyDescent="0.25">
      <c r="A127" s="377" t="str">
        <f t="shared" si="170"/>
        <v/>
      </c>
      <c r="B127" s="188">
        <v>101</v>
      </c>
      <c r="C127" s="255"/>
      <c r="D127" s="223" t="str">
        <f t="shared" si="244"/>
        <v/>
      </c>
      <c r="E127" s="223" t="str">
        <f t="shared" si="243"/>
        <v/>
      </c>
      <c r="F127" s="242"/>
      <c r="G127" s="242"/>
      <c r="H127" s="224" t="str">
        <f t="shared" si="171"/>
        <v/>
      </c>
      <c r="I127" s="930"/>
      <c r="J127" s="930"/>
      <c r="K127" s="930"/>
      <c r="L127" s="370"/>
      <c r="M127" s="371"/>
      <c r="N127" s="371"/>
      <c r="O127" s="371"/>
      <c r="P127" s="372"/>
      <c r="Q127" s="609"/>
      <c r="R127" s="609"/>
      <c r="S127" s="610"/>
      <c r="T127" s="371"/>
      <c r="U127" s="371"/>
      <c r="V127" s="188"/>
      <c r="W127" s="370"/>
      <c r="X127" s="371"/>
      <c r="Y127" s="371"/>
      <c r="Z127" s="611"/>
      <c r="AA127" s="896"/>
      <c r="AB127" s="370"/>
      <c r="AC127" s="371"/>
      <c r="AD127" s="371"/>
      <c r="AE127" s="371"/>
      <c r="AF127" s="896"/>
      <c r="AG127" s="370"/>
      <c r="AH127" s="371"/>
      <c r="AI127" s="371"/>
      <c r="AJ127" s="371"/>
      <c r="AK127" s="896"/>
      <c r="AL127" s="370"/>
      <c r="AM127" s="371"/>
      <c r="AN127" s="371"/>
      <c r="AO127" s="372"/>
      <c r="AP127" s="370"/>
      <c r="AQ127" s="371"/>
      <c r="AR127" s="371"/>
      <c r="AS127" s="371"/>
      <c r="AT127" s="928"/>
      <c r="AU127" s="188"/>
      <c r="AV127" s="256">
        <f t="shared" si="247"/>
        <v>0</v>
      </c>
      <c r="AW127" s="257">
        <f t="shared" si="248"/>
        <v>0</v>
      </c>
      <c r="AX127" s="258">
        <f t="shared" si="249"/>
        <v>0</v>
      </c>
      <c r="AY127" s="259">
        <f t="shared" si="250"/>
        <v>0</v>
      </c>
      <c r="AZ127" s="231" t="str">
        <f t="shared" si="251"/>
        <v/>
      </c>
      <c r="BA127" s="232">
        <f t="shared" si="252"/>
        <v>0</v>
      </c>
      <c r="BB127" s="249">
        <f t="shared" si="253"/>
        <v>0</v>
      </c>
      <c r="BC127" s="231">
        <f t="shared" si="254"/>
        <v>0</v>
      </c>
      <c r="BD127" s="231">
        <f t="shared" si="255"/>
        <v>0</v>
      </c>
      <c r="BE127" s="260"/>
      <c r="BF127" s="235">
        <f t="shared" si="176"/>
        <v>0</v>
      </c>
      <c r="BG127" s="235">
        <f t="shared" si="177"/>
        <v>0</v>
      </c>
      <c r="BH127" s="235">
        <f t="shared" si="178"/>
        <v>0</v>
      </c>
      <c r="BI127" s="380"/>
      <c r="BJ127" s="235">
        <f t="shared" si="145"/>
        <v>0</v>
      </c>
      <c r="BK127" s="235">
        <f t="shared" si="179"/>
        <v>0</v>
      </c>
      <c r="BL127" s="235" t="str">
        <f t="shared" si="180"/>
        <v/>
      </c>
      <c r="BM127" s="236"/>
      <c r="BN127" s="237"/>
      <c r="BO127" s="237"/>
      <c r="BP127" s="238"/>
      <c r="BQ127" s="238"/>
      <c r="BR127" s="254"/>
      <c r="BS127" s="252"/>
      <c r="BT127" s="244"/>
      <c r="BU127" s="244"/>
      <c r="BV127" s="244"/>
      <c r="BW127" s="244"/>
      <c r="BX127" s="244"/>
      <c r="BY127" s="244"/>
      <c r="BZ127" s="244"/>
      <c r="CA127" s="244"/>
      <c r="CB127" s="253"/>
      <c r="CC127" s="188"/>
      <c r="CD127" s="244">
        <f t="shared" si="160"/>
        <v>0</v>
      </c>
      <c r="CE127" s="235">
        <f t="shared" si="181"/>
        <v>0</v>
      </c>
      <c r="CF127" s="235">
        <f t="shared" si="181"/>
        <v>0</v>
      </c>
      <c r="CG127" s="235">
        <f t="shared" si="181"/>
        <v>0</v>
      </c>
      <c r="CH127" s="188"/>
      <c r="CI127" s="244">
        <f t="shared" si="161"/>
        <v>0</v>
      </c>
      <c r="CJ127" s="235">
        <f t="shared" si="182"/>
        <v>0</v>
      </c>
      <c r="CK127" s="235">
        <f t="shared" si="182"/>
        <v>0</v>
      </c>
      <c r="CL127" s="235">
        <f t="shared" si="182"/>
        <v>0</v>
      </c>
      <c r="CM127" s="188"/>
      <c r="CN127" s="244">
        <f t="shared" si="162"/>
        <v>0</v>
      </c>
      <c r="CO127" s="235">
        <f t="shared" si="183"/>
        <v>0</v>
      </c>
      <c r="CP127" s="235">
        <f t="shared" si="183"/>
        <v>0</v>
      </c>
      <c r="CQ127" s="235">
        <f t="shared" si="183"/>
        <v>0</v>
      </c>
      <c r="CR127" s="188"/>
      <c r="CS127" s="244">
        <f t="shared" si="163"/>
        <v>0</v>
      </c>
      <c r="CT127" s="235">
        <f t="shared" si="184"/>
        <v>0</v>
      </c>
      <c r="CU127" s="235">
        <f t="shared" si="184"/>
        <v>0</v>
      </c>
      <c r="CV127" s="235">
        <f t="shared" si="184"/>
        <v>0</v>
      </c>
      <c r="CW127" s="188"/>
      <c r="CX127" s="244">
        <f t="shared" si="164"/>
        <v>0</v>
      </c>
      <c r="CY127" s="235">
        <f t="shared" si="185"/>
        <v>0</v>
      </c>
      <c r="CZ127" s="235">
        <f t="shared" si="185"/>
        <v>0</v>
      </c>
      <c r="DA127" s="235">
        <f t="shared" si="185"/>
        <v>0</v>
      </c>
      <c r="DB127" s="188"/>
      <c r="DC127" s="225"/>
      <c r="DD127" s="226"/>
      <c r="DE127" s="1088"/>
      <c r="DF127" s="225"/>
      <c r="DG127" s="226"/>
      <c r="DH127" s="1088"/>
      <c r="DI127" s="225"/>
      <c r="DJ127" s="226"/>
      <c r="DK127" s="1088"/>
      <c r="DL127" s="225"/>
      <c r="DM127" s="226"/>
      <c r="DN127" s="1088"/>
      <c r="DO127" s="370"/>
      <c r="DP127" s="370"/>
      <c r="DQ127" s="243">
        <f t="shared" si="256"/>
        <v>0</v>
      </c>
      <c r="DR127" s="244">
        <f t="shared" si="257"/>
        <v>0</v>
      </c>
      <c r="DS127" s="235">
        <f t="shared" si="188"/>
        <v>0</v>
      </c>
      <c r="DT127" s="244" t="str">
        <f t="shared" si="258"/>
        <v/>
      </c>
      <c r="DU127" s="42" t="str">
        <f t="shared" si="190"/>
        <v/>
      </c>
      <c r="DV127" s="42" t="str">
        <f t="shared" si="191"/>
        <v/>
      </c>
      <c r="DW127" s="42" t="str">
        <f t="shared" si="192"/>
        <v/>
      </c>
      <c r="DX127" s="162"/>
      <c r="DY127" s="42" t="str">
        <f t="shared" si="193"/>
        <v/>
      </c>
      <c r="DZ127" s="42" t="str">
        <f t="shared" si="272"/>
        <v/>
      </c>
      <c r="EA127" s="42" t="str">
        <f t="shared" si="195"/>
        <v/>
      </c>
      <c r="EB127" s="162"/>
      <c r="EC127" s="930"/>
      <c r="ED127" s="188"/>
      <c r="EE127" s="245">
        <f t="shared" si="196"/>
        <v>0</v>
      </c>
      <c r="EF127" s="189"/>
      <c r="EG127" s="245">
        <f t="shared" si="197"/>
        <v>0</v>
      </c>
      <c r="EH127" s="189"/>
      <c r="EI127" s="246" t="str">
        <f t="shared" si="259"/>
        <v/>
      </c>
      <c r="EJ127" s="247" t="str">
        <f t="shared" si="165"/>
        <v/>
      </c>
      <c r="EK127" s="248" t="str">
        <f t="shared" si="166"/>
        <v/>
      </c>
      <c r="EL127" s="248" t="str">
        <f t="shared" si="167"/>
        <v/>
      </c>
      <c r="EM127" s="248" t="str">
        <f t="shared" si="168"/>
        <v/>
      </c>
      <c r="EN127" s="248" t="str">
        <f t="shared" si="199"/>
        <v/>
      </c>
      <c r="EO127" s="248" t="str">
        <f t="shared" si="169"/>
        <v/>
      </c>
      <c r="EP127" s="189"/>
      <c r="EQ127" s="248" t="str">
        <f t="shared" si="260"/>
        <v/>
      </c>
      <c r="ER127" s="248" t="str">
        <f t="shared" si="261"/>
        <v/>
      </c>
      <c r="ES127" s="248" t="str">
        <f t="shared" si="262"/>
        <v/>
      </c>
      <c r="ET127" s="248" t="str">
        <f t="shared" si="263"/>
        <v/>
      </c>
      <c r="EU127" s="248" t="str">
        <f t="shared" si="204"/>
        <v/>
      </c>
      <c r="EV127" s="248" t="str">
        <f t="shared" si="204"/>
        <v/>
      </c>
      <c r="EW127" s="189"/>
      <c r="EX127" s="248" t="str">
        <f t="shared" si="264"/>
        <v/>
      </c>
      <c r="EY127" s="248" t="str">
        <f t="shared" si="265"/>
        <v/>
      </c>
      <c r="EZ127" s="248" t="str">
        <f t="shared" si="266"/>
        <v/>
      </c>
      <c r="FA127" s="248" t="str">
        <f t="shared" si="267"/>
        <v/>
      </c>
      <c r="FB127" s="248" t="str">
        <f t="shared" si="245"/>
        <v/>
      </c>
      <c r="FC127" s="248" t="str">
        <f t="shared" si="245"/>
        <v/>
      </c>
      <c r="FD127" s="189"/>
      <c r="FE127" s="248" t="str">
        <f t="shared" si="268"/>
        <v/>
      </c>
      <c r="FF127" s="248" t="str">
        <f t="shared" si="269"/>
        <v/>
      </c>
      <c r="FG127" s="248" t="str">
        <f t="shared" si="270"/>
        <v/>
      </c>
      <c r="FH127" s="248" t="str">
        <f t="shared" si="271"/>
        <v/>
      </c>
      <c r="FI127" s="248" t="str">
        <f t="shared" si="246"/>
        <v/>
      </c>
      <c r="FJ127" s="248" t="str">
        <f t="shared" si="246"/>
        <v/>
      </c>
      <c r="FK127" s="189"/>
      <c r="FL127" s="370"/>
      <c r="FM127" s="371"/>
      <c r="FN127" s="371"/>
      <c r="FO127" s="611"/>
      <c r="FP127" s="896"/>
      <c r="FQ127" s="370"/>
      <c r="FR127" s="371"/>
      <c r="FS127" s="371"/>
      <c r="FT127" s="611"/>
      <c r="FU127" s="896"/>
      <c r="FV127" s="370"/>
      <c r="FW127" s="371"/>
      <c r="FX127" s="371"/>
      <c r="FY127" s="611"/>
      <c r="FZ127" s="896"/>
      <c r="GA127" s="613"/>
      <c r="GB127" s="189"/>
      <c r="GC127" s="227">
        <f t="shared" si="213"/>
        <v>0</v>
      </c>
      <c r="GD127" s="228">
        <f t="shared" si="214"/>
        <v>0</v>
      </c>
      <c r="GE127" s="229">
        <f t="shared" si="215"/>
        <v>0</v>
      </c>
      <c r="GF127" s="230">
        <f t="shared" si="215"/>
        <v>0</v>
      </c>
      <c r="GG127" s="231" t="str">
        <f t="shared" si="216"/>
        <v/>
      </c>
      <c r="GH127" s="232">
        <f t="shared" si="217"/>
        <v>0</v>
      </c>
      <c r="GI127" s="227">
        <f t="shared" si="218"/>
        <v>0</v>
      </c>
      <c r="GJ127" s="233">
        <f t="shared" si="219"/>
        <v>0</v>
      </c>
      <c r="GK127" s="233">
        <f t="shared" si="220"/>
        <v>0</v>
      </c>
      <c r="GL127" s="234"/>
      <c r="GM127" s="235">
        <f t="shared" si="221"/>
        <v>0</v>
      </c>
      <c r="GN127" s="235">
        <f t="shared" si="222"/>
        <v>0</v>
      </c>
      <c r="GO127" s="235" t="str">
        <f t="shared" si="223"/>
        <v/>
      </c>
      <c r="GP127" s="380"/>
      <c r="GQ127" s="235">
        <f t="shared" si="224"/>
        <v>0</v>
      </c>
      <c r="GR127" s="235">
        <f t="shared" si="225"/>
        <v>0</v>
      </c>
      <c r="GS127" s="235" t="str">
        <f t="shared" si="226"/>
        <v/>
      </c>
      <c r="GT127" s="236"/>
      <c r="GU127" s="237" t="str">
        <f t="shared" si="227"/>
        <v/>
      </c>
      <c r="GV127" s="237" t="str">
        <f t="shared" si="228"/>
        <v/>
      </c>
      <c r="GW127" s="238" t="str">
        <f t="shared" si="229"/>
        <v/>
      </c>
      <c r="GX127" s="238" t="str">
        <f t="shared" si="230"/>
        <v/>
      </c>
      <c r="GY127" s="239"/>
      <c r="GZ127" s="240" t="str">
        <f t="shared" si="231"/>
        <v/>
      </c>
      <c r="HA127" s="235" t="str">
        <f t="shared" si="232"/>
        <v/>
      </c>
      <c r="HB127" s="235" t="str">
        <f t="shared" si="233"/>
        <v/>
      </c>
      <c r="HC127" s="235" t="str">
        <f t="shared" si="234"/>
        <v/>
      </c>
      <c r="HD127" s="235" t="str">
        <f t="shared" si="235"/>
        <v/>
      </c>
      <c r="HE127" s="235" t="str">
        <f t="shared" si="236"/>
        <v/>
      </c>
      <c r="HF127" s="188"/>
      <c r="HG127" s="235" t="str">
        <f t="shared" si="237"/>
        <v/>
      </c>
      <c r="HH127" s="235">
        <f t="shared" si="238"/>
        <v>0</v>
      </c>
      <c r="HI127" s="235">
        <f t="shared" si="238"/>
        <v>0</v>
      </c>
      <c r="HJ127" s="235">
        <f t="shared" si="238"/>
        <v>0</v>
      </c>
      <c r="HK127" s="188"/>
      <c r="HL127" s="235" t="str">
        <f t="shared" si="239"/>
        <v/>
      </c>
      <c r="HM127" s="235">
        <f t="shared" si="240"/>
        <v>0</v>
      </c>
      <c r="HN127" s="235">
        <f t="shared" si="240"/>
        <v>0</v>
      </c>
      <c r="HO127" s="235">
        <f t="shared" si="240"/>
        <v>0</v>
      </c>
      <c r="HP127" s="188"/>
      <c r="HQ127" s="235" t="str">
        <f t="shared" si="241"/>
        <v/>
      </c>
      <c r="HR127" s="235">
        <f t="shared" si="242"/>
        <v>0</v>
      </c>
      <c r="HS127" s="235">
        <f t="shared" si="242"/>
        <v>0</v>
      </c>
      <c r="HT127" s="235">
        <f t="shared" si="242"/>
        <v>0</v>
      </c>
      <c r="HU127" s="162"/>
      <c r="HV127" s="1622"/>
      <c r="HW127" s="1619"/>
      <c r="HX127" s="1619"/>
      <c r="HY127" s="1619"/>
      <c r="HZ127" s="1619"/>
      <c r="IA127" s="1619"/>
      <c r="IB127" s="1619"/>
      <c r="IC127" s="1623"/>
      <c r="ID127" s="162"/>
    </row>
    <row r="128" spans="1:238" ht="21.75" customHeight="1" x14ac:dyDescent="0.25">
      <c r="A128" s="377" t="str">
        <f t="shared" si="170"/>
        <v/>
      </c>
      <c r="B128" s="188">
        <v>102</v>
      </c>
      <c r="C128" s="255"/>
      <c r="D128" s="223" t="str">
        <f t="shared" si="244"/>
        <v/>
      </c>
      <c r="E128" s="223" t="str">
        <f t="shared" si="243"/>
        <v/>
      </c>
      <c r="F128" s="242"/>
      <c r="G128" s="242"/>
      <c r="H128" s="224" t="str">
        <f t="shared" si="171"/>
        <v/>
      </c>
      <c r="I128" s="930"/>
      <c r="J128" s="930"/>
      <c r="K128" s="930"/>
      <c r="L128" s="370"/>
      <c r="M128" s="371"/>
      <c r="N128" s="371"/>
      <c r="O128" s="371"/>
      <c r="P128" s="372"/>
      <c r="Q128" s="609"/>
      <c r="R128" s="609"/>
      <c r="S128" s="610"/>
      <c r="T128" s="371"/>
      <c r="U128" s="371"/>
      <c r="V128" s="188"/>
      <c r="W128" s="370"/>
      <c r="X128" s="371"/>
      <c r="Y128" s="371"/>
      <c r="Z128" s="611"/>
      <c r="AA128" s="896"/>
      <c r="AB128" s="370"/>
      <c r="AC128" s="371"/>
      <c r="AD128" s="371"/>
      <c r="AE128" s="371"/>
      <c r="AF128" s="896"/>
      <c r="AG128" s="370"/>
      <c r="AH128" s="371"/>
      <c r="AI128" s="371"/>
      <c r="AJ128" s="371"/>
      <c r="AK128" s="896"/>
      <c r="AL128" s="370"/>
      <c r="AM128" s="371"/>
      <c r="AN128" s="371"/>
      <c r="AO128" s="372"/>
      <c r="AP128" s="370"/>
      <c r="AQ128" s="371"/>
      <c r="AR128" s="371"/>
      <c r="AS128" s="371"/>
      <c r="AT128" s="928"/>
      <c r="AU128" s="188"/>
      <c r="AV128" s="256">
        <f t="shared" si="247"/>
        <v>0</v>
      </c>
      <c r="AW128" s="257">
        <f t="shared" si="248"/>
        <v>0</v>
      </c>
      <c r="AX128" s="258">
        <f t="shared" si="249"/>
        <v>0</v>
      </c>
      <c r="AY128" s="259">
        <f t="shared" si="250"/>
        <v>0</v>
      </c>
      <c r="AZ128" s="231" t="str">
        <f t="shared" si="251"/>
        <v/>
      </c>
      <c r="BA128" s="232">
        <f t="shared" si="252"/>
        <v>0</v>
      </c>
      <c r="BB128" s="249">
        <f t="shared" si="253"/>
        <v>0</v>
      </c>
      <c r="BC128" s="231">
        <f t="shared" si="254"/>
        <v>0</v>
      </c>
      <c r="BD128" s="231">
        <f t="shared" si="255"/>
        <v>0</v>
      </c>
      <c r="BE128" s="260"/>
      <c r="BF128" s="235">
        <f t="shared" si="176"/>
        <v>0</v>
      </c>
      <c r="BG128" s="235">
        <f t="shared" si="177"/>
        <v>0</v>
      </c>
      <c r="BH128" s="235">
        <f t="shared" si="178"/>
        <v>0</v>
      </c>
      <c r="BI128" s="380"/>
      <c r="BJ128" s="235">
        <f t="shared" si="145"/>
        <v>0</v>
      </c>
      <c r="BK128" s="235">
        <f t="shared" si="179"/>
        <v>0</v>
      </c>
      <c r="BL128" s="235" t="str">
        <f t="shared" si="180"/>
        <v/>
      </c>
      <c r="BM128" s="236"/>
      <c r="BN128" s="237"/>
      <c r="BO128" s="237"/>
      <c r="BP128" s="238"/>
      <c r="BQ128" s="238"/>
      <c r="BR128" s="254"/>
      <c r="BS128" s="252"/>
      <c r="BT128" s="244"/>
      <c r="BU128" s="244"/>
      <c r="BV128" s="244"/>
      <c r="BW128" s="244"/>
      <c r="BX128" s="244"/>
      <c r="BY128" s="244"/>
      <c r="BZ128" s="244"/>
      <c r="CA128" s="244"/>
      <c r="CB128" s="253"/>
      <c r="CC128" s="188"/>
      <c r="CD128" s="244">
        <f t="shared" si="160"/>
        <v>0</v>
      </c>
      <c r="CE128" s="235">
        <f t="shared" si="181"/>
        <v>0</v>
      </c>
      <c r="CF128" s="235">
        <f t="shared" si="181"/>
        <v>0</v>
      </c>
      <c r="CG128" s="235">
        <f t="shared" si="181"/>
        <v>0</v>
      </c>
      <c r="CH128" s="188"/>
      <c r="CI128" s="244">
        <f t="shared" si="161"/>
        <v>0</v>
      </c>
      <c r="CJ128" s="235">
        <f t="shared" si="182"/>
        <v>0</v>
      </c>
      <c r="CK128" s="235">
        <f t="shared" si="182"/>
        <v>0</v>
      </c>
      <c r="CL128" s="235">
        <f t="shared" si="182"/>
        <v>0</v>
      </c>
      <c r="CM128" s="188"/>
      <c r="CN128" s="244">
        <f t="shared" si="162"/>
        <v>0</v>
      </c>
      <c r="CO128" s="235">
        <f t="shared" si="183"/>
        <v>0</v>
      </c>
      <c r="CP128" s="235">
        <f t="shared" si="183"/>
        <v>0</v>
      </c>
      <c r="CQ128" s="235">
        <f t="shared" si="183"/>
        <v>0</v>
      </c>
      <c r="CR128" s="188"/>
      <c r="CS128" s="244">
        <f t="shared" si="163"/>
        <v>0</v>
      </c>
      <c r="CT128" s="235">
        <f t="shared" si="184"/>
        <v>0</v>
      </c>
      <c r="CU128" s="235">
        <f t="shared" si="184"/>
        <v>0</v>
      </c>
      <c r="CV128" s="235">
        <f t="shared" si="184"/>
        <v>0</v>
      </c>
      <c r="CW128" s="188"/>
      <c r="CX128" s="244">
        <f t="shared" si="164"/>
        <v>0</v>
      </c>
      <c r="CY128" s="235">
        <f t="shared" si="185"/>
        <v>0</v>
      </c>
      <c r="CZ128" s="235">
        <f t="shared" si="185"/>
        <v>0</v>
      </c>
      <c r="DA128" s="235">
        <f t="shared" si="185"/>
        <v>0</v>
      </c>
      <c r="DB128" s="188"/>
      <c r="DC128" s="225"/>
      <c r="DD128" s="226"/>
      <c r="DE128" s="1088"/>
      <c r="DF128" s="225"/>
      <c r="DG128" s="226"/>
      <c r="DH128" s="1088"/>
      <c r="DI128" s="225"/>
      <c r="DJ128" s="226"/>
      <c r="DK128" s="1088"/>
      <c r="DL128" s="225"/>
      <c r="DM128" s="226"/>
      <c r="DN128" s="1088"/>
      <c r="DO128" s="370"/>
      <c r="DP128" s="370"/>
      <c r="DQ128" s="243">
        <f t="shared" si="256"/>
        <v>0</v>
      </c>
      <c r="DR128" s="244">
        <f t="shared" si="257"/>
        <v>0</v>
      </c>
      <c r="DS128" s="235">
        <f t="shared" si="188"/>
        <v>0</v>
      </c>
      <c r="DT128" s="244" t="str">
        <f t="shared" si="258"/>
        <v/>
      </c>
      <c r="DU128" s="42" t="str">
        <f t="shared" si="190"/>
        <v/>
      </c>
      <c r="DV128" s="42" t="str">
        <f t="shared" si="191"/>
        <v/>
      </c>
      <c r="DW128" s="42" t="str">
        <f t="shared" si="192"/>
        <v/>
      </c>
      <c r="DX128" s="162"/>
      <c r="DY128" s="42" t="str">
        <f t="shared" si="193"/>
        <v/>
      </c>
      <c r="DZ128" s="42" t="str">
        <f t="shared" si="272"/>
        <v/>
      </c>
      <c r="EA128" s="42" t="str">
        <f t="shared" si="195"/>
        <v/>
      </c>
      <c r="EB128" s="162"/>
      <c r="EC128" s="930"/>
      <c r="ED128" s="188"/>
      <c r="EE128" s="245">
        <f t="shared" si="196"/>
        <v>0</v>
      </c>
      <c r="EF128" s="189"/>
      <c r="EG128" s="245">
        <f t="shared" si="197"/>
        <v>0</v>
      </c>
      <c r="EH128" s="189"/>
      <c r="EI128" s="246" t="str">
        <f t="shared" si="259"/>
        <v/>
      </c>
      <c r="EJ128" s="247" t="str">
        <f t="shared" si="165"/>
        <v/>
      </c>
      <c r="EK128" s="248" t="str">
        <f t="shared" si="166"/>
        <v/>
      </c>
      <c r="EL128" s="248" t="str">
        <f t="shared" si="167"/>
        <v/>
      </c>
      <c r="EM128" s="248" t="str">
        <f t="shared" si="168"/>
        <v/>
      </c>
      <c r="EN128" s="248" t="str">
        <f t="shared" si="199"/>
        <v/>
      </c>
      <c r="EO128" s="248" t="str">
        <f t="shared" si="169"/>
        <v/>
      </c>
      <c r="EP128" s="189"/>
      <c r="EQ128" s="248" t="str">
        <f t="shared" si="260"/>
        <v/>
      </c>
      <c r="ER128" s="248" t="str">
        <f t="shared" si="261"/>
        <v/>
      </c>
      <c r="ES128" s="248" t="str">
        <f t="shared" si="262"/>
        <v/>
      </c>
      <c r="ET128" s="248" t="str">
        <f t="shared" si="263"/>
        <v/>
      </c>
      <c r="EU128" s="248" t="str">
        <f t="shared" si="204"/>
        <v/>
      </c>
      <c r="EV128" s="248" t="str">
        <f t="shared" si="204"/>
        <v/>
      </c>
      <c r="EW128" s="189"/>
      <c r="EX128" s="248" t="str">
        <f t="shared" si="264"/>
        <v/>
      </c>
      <c r="EY128" s="248" t="str">
        <f t="shared" si="265"/>
        <v/>
      </c>
      <c r="EZ128" s="248" t="str">
        <f t="shared" si="266"/>
        <v/>
      </c>
      <c r="FA128" s="248" t="str">
        <f t="shared" si="267"/>
        <v/>
      </c>
      <c r="FB128" s="248" t="str">
        <f t="shared" si="245"/>
        <v/>
      </c>
      <c r="FC128" s="248" t="str">
        <f t="shared" si="245"/>
        <v/>
      </c>
      <c r="FD128" s="189"/>
      <c r="FE128" s="248" t="str">
        <f t="shared" si="268"/>
        <v/>
      </c>
      <c r="FF128" s="248" t="str">
        <f t="shared" si="269"/>
        <v/>
      </c>
      <c r="FG128" s="248" t="str">
        <f t="shared" si="270"/>
        <v/>
      </c>
      <c r="FH128" s="248" t="str">
        <f t="shared" si="271"/>
        <v/>
      </c>
      <c r="FI128" s="248" t="str">
        <f t="shared" si="246"/>
        <v/>
      </c>
      <c r="FJ128" s="248" t="str">
        <f t="shared" si="246"/>
        <v/>
      </c>
      <c r="FK128" s="189"/>
      <c r="FL128" s="370"/>
      <c r="FM128" s="371"/>
      <c r="FN128" s="371"/>
      <c r="FO128" s="611"/>
      <c r="FP128" s="896"/>
      <c r="FQ128" s="370"/>
      <c r="FR128" s="371"/>
      <c r="FS128" s="371"/>
      <c r="FT128" s="611"/>
      <c r="FU128" s="896"/>
      <c r="FV128" s="370"/>
      <c r="FW128" s="371"/>
      <c r="FX128" s="371"/>
      <c r="FY128" s="611"/>
      <c r="FZ128" s="896"/>
      <c r="GA128" s="613"/>
      <c r="GB128" s="189"/>
      <c r="GC128" s="227">
        <f t="shared" si="213"/>
        <v>0</v>
      </c>
      <c r="GD128" s="228">
        <f t="shared" si="214"/>
        <v>0</v>
      </c>
      <c r="GE128" s="229">
        <f t="shared" si="215"/>
        <v>0</v>
      </c>
      <c r="GF128" s="230">
        <f t="shared" si="215"/>
        <v>0</v>
      </c>
      <c r="GG128" s="231" t="str">
        <f t="shared" si="216"/>
        <v/>
      </c>
      <c r="GH128" s="232">
        <f t="shared" si="217"/>
        <v>0</v>
      </c>
      <c r="GI128" s="227">
        <f t="shared" si="218"/>
        <v>0</v>
      </c>
      <c r="GJ128" s="233">
        <f t="shared" si="219"/>
        <v>0</v>
      </c>
      <c r="GK128" s="233">
        <f t="shared" si="220"/>
        <v>0</v>
      </c>
      <c r="GL128" s="234"/>
      <c r="GM128" s="235">
        <f t="shared" si="221"/>
        <v>0</v>
      </c>
      <c r="GN128" s="235">
        <f t="shared" si="222"/>
        <v>0</v>
      </c>
      <c r="GO128" s="235" t="str">
        <f t="shared" si="223"/>
        <v/>
      </c>
      <c r="GP128" s="380"/>
      <c r="GQ128" s="235">
        <f t="shared" si="224"/>
        <v>0</v>
      </c>
      <c r="GR128" s="235">
        <f t="shared" si="225"/>
        <v>0</v>
      </c>
      <c r="GS128" s="235" t="str">
        <f t="shared" si="226"/>
        <v/>
      </c>
      <c r="GT128" s="236"/>
      <c r="GU128" s="237" t="str">
        <f t="shared" si="227"/>
        <v/>
      </c>
      <c r="GV128" s="237" t="str">
        <f t="shared" si="228"/>
        <v/>
      </c>
      <c r="GW128" s="238" t="str">
        <f t="shared" si="229"/>
        <v/>
      </c>
      <c r="GX128" s="238" t="str">
        <f t="shared" si="230"/>
        <v/>
      </c>
      <c r="GY128" s="239"/>
      <c r="GZ128" s="240" t="str">
        <f t="shared" si="231"/>
        <v/>
      </c>
      <c r="HA128" s="235" t="str">
        <f t="shared" si="232"/>
        <v/>
      </c>
      <c r="HB128" s="235" t="str">
        <f t="shared" si="233"/>
        <v/>
      </c>
      <c r="HC128" s="235" t="str">
        <f t="shared" si="234"/>
        <v/>
      </c>
      <c r="HD128" s="235" t="str">
        <f t="shared" si="235"/>
        <v/>
      </c>
      <c r="HE128" s="235" t="str">
        <f t="shared" si="236"/>
        <v/>
      </c>
      <c r="HF128" s="188"/>
      <c r="HG128" s="235" t="str">
        <f t="shared" si="237"/>
        <v/>
      </c>
      <c r="HH128" s="235">
        <f t="shared" si="238"/>
        <v>0</v>
      </c>
      <c r="HI128" s="235">
        <f t="shared" si="238"/>
        <v>0</v>
      </c>
      <c r="HJ128" s="235">
        <f t="shared" si="238"/>
        <v>0</v>
      </c>
      <c r="HK128" s="188"/>
      <c r="HL128" s="235" t="str">
        <f t="shared" si="239"/>
        <v/>
      </c>
      <c r="HM128" s="235">
        <f t="shared" si="240"/>
        <v>0</v>
      </c>
      <c r="HN128" s="235">
        <f t="shared" si="240"/>
        <v>0</v>
      </c>
      <c r="HO128" s="235">
        <f t="shared" si="240"/>
        <v>0</v>
      </c>
      <c r="HP128" s="188"/>
      <c r="HQ128" s="235" t="str">
        <f t="shared" si="241"/>
        <v/>
      </c>
      <c r="HR128" s="235">
        <f t="shared" si="242"/>
        <v>0</v>
      </c>
      <c r="HS128" s="235">
        <f t="shared" si="242"/>
        <v>0</v>
      </c>
      <c r="HT128" s="235">
        <f t="shared" si="242"/>
        <v>0</v>
      </c>
      <c r="HU128" s="162"/>
      <c r="HV128" s="1622"/>
      <c r="HW128" s="1619"/>
      <c r="HX128" s="1619"/>
      <c r="HY128" s="1619"/>
      <c r="HZ128" s="1619"/>
      <c r="IA128" s="1619"/>
      <c r="IB128" s="1619"/>
      <c r="IC128" s="1623"/>
      <c r="ID128" s="162"/>
    </row>
    <row r="129" spans="1:238" ht="21.75" customHeight="1" x14ac:dyDescent="0.25">
      <c r="A129" s="377" t="str">
        <f t="shared" si="170"/>
        <v/>
      </c>
      <c r="B129" s="188">
        <v>103</v>
      </c>
      <c r="C129" s="255"/>
      <c r="D129" s="223" t="str">
        <f t="shared" si="244"/>
        <v/>
      </c>
      <c r="E129" s="223" t="str">
        <f t="shared" si="243"/>
        <v/>
      </c>
      <c r="F129" s="242"/>
      <c r="G129" s="242"/>
      <c r="H129" s="224" t="str">
        <f t="shared" si="171"/>
        <v/>
      </c>
      <c r="I129" s="930"/>
      <c r="J129" s="930"/>
      <c r="K129" s="930"/>
      <c r="L129" s="370"/>
      <c r="M129" s="371"/>
      <c r="N129" s="371"/>
      <c r="O129" s="371"/>
      <c r="P129" s="372"/>
      <c r="Q129" s="609"/>
      <c r="R129" s="609"/>
      <c r="S129" s="610"/>
      <c r="T129" s="371"/>
      <c r="U129" s="371"/>
      <c r="V129" s="188"/>
      <c r="W129" s="370"/>
      <c r="X129" s="371"/>
      <c r="Y129" s="371"/>
      <c r="Z129" s="611"/>
      <c r="AA129" s="896"/>
      <c r="AB129" s="370"/>
      <c r="AC129" s="371"/>
      <c r="AD129" s="371"/>
      <c r="AE129" s="371"/>
      <c r="AF129" s="896"/>
      <c r="AG129" s="370"/>
      <c r="AH129" s="371"/>
      <c r="AI129" s="371"/>
      <c r="AJ129" s="371"/>
      <c r="AK129" s="896"/>
      <c r="AL129" s="370"/>
      <c r="AM129" s="371"/>
      <c r="AN129" s="371"/>
      <c r="AO129" s="372"/>
      <c r="AP129" s="370"/>
      <c r="AQ129" s="371"/>
      <c r="AR129" s="371"/>
      <c r="AS129" s="371"/>
      <c r="AT129" s="928"/>
      <c r="AU129" s="188"/>
      <c r="AV129" s="256">
        <f t="shared" si="247"/>
        <v>0</v>
      </c>
      <c r="AW129" s="257">
        <f t="shared" si="248"/>
        <v>0</v>
      </c>
      <c r="AX129" s="258">
        <f t="shared" si="249"/>
        <v>0</v>
      </c>
      <c r="AY129" s="259">
        <f t="shared" si="250"/>
        <v>0</v>
      </c>
      <c r="AZ129" s="231" t="str">
        <f t="shared" si="251"/>
        <v/>
      </c>
      <c r="BA129" s="232">
        <f t="shared" si="252"/>
        <v>0</v>
      </c>
      <c r="BB129" s="249">
        <f t="shared" si="253"/>
        <v>0</v>
      </c>
      <c r="BC129" s="231">
        <f t="shared" si="254"/>
        <v>0</v>
      </c>
      <c r="BD129" s="231">
        <f t="shared" si="255"/>
        <v>0</v>
      </c>
      <c r="BE129" s="260"/>
      <c r="BF129" s="235">
        <f t="shared" si="176"/>
        <v>0</v>
      </c>
      <c r="BG129" s="235">
        <f t="shared" si="177"/>
        <v>0</v>
      </c>
      <c r="BH129" s="235">
        <f t="shared" si="178"/>
        <v>0</v>
      </c>
      <c r="BI129" s="380"/>
      <c r="BJ129" s="235">
        <f t="shared" si="145"/>
        <v>0</v>
      </c>
      <c r="BK129" s="235">
        <f t="shared" si="179"/>
        <v>0</v>
      </c>
      <c r="BL129" s="235" t="str">
        <f t="shared" si="180"/>
        <v/>
      </c>
      <c r="BM129" s="236"/>
      <c r="BN129" s="237"/>
      <c r="BO129" s="237"/>
      <c r="BP129" s="238"/>
      <c r="BQ129" s="238"/>
      <c r="BR129" s="254"/>
      <c r="BS129" s="252"/>
      <c r="BT129" s="244"/>
      <c r="BU129" s="244"/>
      <c r="BV129" s="244"/>
      <c r="BW129" s="244"/>
      <c r="BX129" s="244"/>
      <c r="BY129" s="244"/>
      <c r="BZ129" s="244"/>
      <c r="CA129" s="244"/>
      <c r="CB129" s="253"/>
      <c r="CC129" s="188"/>
      <c r="CD129" s="244">
        <f t="shared" si="160"/>
        <v>0</v>
      </c>
      <c r="CE129" s="235">
        <f t="shared" si="181"/>
        <v>0</v>
      </c>
      <c r="CF129" s="235">
        <f t="shared" si="181"/>
        <v>0</v>
      </c>
      <c r="CG129" s="235">
        <f t="shared" si="181"/>
        <v>0</v>
      </c>
      <c r="CH129" s="188"/>
      <c r="CI129" s="244">
        <f t="shared" si="161"/>
        <v>0</v>
      </c>
      <c r="CJ129" s="235">
        <f t="shared" si="182"/>
        <v>0</v>
      </c>
      <c r="CK129" s="235">
        <f t="shared" si="182"/>
        <v>0</v>
      </c>
      <c r="CL129" s="235">
        <f t="shared" si="182"/>
        <v>0</v>
      </c>
      <c r="CM129" s="188"/>
      <c r="CN129" s="244">
        <f t="shared" si="162"/>
        <v>0</v>
      </c>
      <c r="CO129" s="235">
        <f t="shared" si="183"/>
        <v>0</v>
      </c>
      <c r="CP129" s="235">
        <f t="shared" si="183"/>
        <v>0</v>
      </c>
      <c r="CQ129" s="235">
        <f t="shared" si="183"/>
        <v>0</v>
      </c>
      <c r="CR129" s="188"/>
      <c r="CS129" s="244">
        <f t="shared" si="163"/>
        <v>0</v>
      </c>
      <c r="CT129" s="235">
        <f t="shared" si="184"/>
        <v>0</v>
      </c>
      <c r="CU129" s="235">
        <f t="shared" si="184"/>
        <v>0</v>
      </c>
      <c r="CV129" s="235">
        <f t="shared" si="184"/>
        <v>0</v>
      </c>
      <c r="CW129" s="188"/>
      <c r="CX129" s="244">
        <f t="shared" si="164"/>
        <v>0</v>
      </c>
      <c r="CY129" s="235">
        <f t="shared" si="185"/>
        <v>0</v>
      </c>
      <c r="CZ129" s="235">
        <f t="shared" si="185"/>
        <v>0</v>
      </c>
      <c r="DA129" s="235">
        <f t="shared" si="185"/>
        <v>0</v>
      </c>
      <c r="DB129" s="188"/>
      <c r="DC129" s="225"/>
      <c r="DD129" s="226"/>
      <c r="DE129" s="1088"/>
      <c r="DF129" s="225"/>
      <c r="DG129" s="226"/>
      <c r="DH129" s="1088"/>
      <c r="DI129" s="225"/>
      <c r="DJ129" s="226"/>
      <c r="DK129" s="1088"/>
      <c r="DL129" s="225"/>
      <c r="DM129" s="226"/>
      <c r="DN129" s="1088"/>
      <c r="DO129" s="370"/>
      <c r="DP129" s="370"/>
      <c r="DQ129" s="243">
        <f t="shared" si="256"/>
        <v>0</v>
      </c>
      <c r="DR129" s="244">
        <f t="shared" si="257"/>
        <v>0</v>
      </c>
      <c r="DS129" s="235">
        <f t="shared" si="188"/>
        <v>0</v>
      </c>
      <c r="DT129" s="244" t="str">
        <f t="shared" si="258"/>
        <v/>
      </c>
      <c r="DU129" s="42" t="str">
        <f t="shared" si="190"/>
        <v/>
      </c>
      <c r="DV129" s="42" t="str">
        <f t="shared" si="191"/>
        <v/>
      </c>
      <c r="DW129" s="42" t="str">
        <f t="shared" si="192"/>
        <v/>
      </c>
      <c r="DX129" s="162"/>
      <c r="DY129" s="42" t="str">
        <f t="shared" si="193"/>
        <v/>
      </c>
      <c r="DZ129" s="42" t="str">
        <f t="shared" si="272"/>
        <v/>
      </c>
      <c r="EA129" s="42" t="str">
        <f t="shared" si="195"/>
        <v/>
      </c>
      <c r="EB129" s="162"/>
      <c r="EC129" s="930"/>
      <c r="ED129" s="188"/>
      <c r="EE129" s="245">
        <f t="shared" si="196"/>
        <v>0</v>
      </c>
      <c r="EF129" s="189"/>
      <c r="EG129" s="245">
        <f t="shared" si="197"/>
        <v>0</v>
      </c>
      <c r="EH129" s="189"/>
      <c r="EI129" s="246" t="str">
        <f t="shared" si="259"/>
        <v/>
      </c>
      <c r="EJ129" s="247" t="str">
        <f t="shared" si="165"/>
        <v/>
      </c>
      <c r="EK129" s="248" t="str">
        <f t="shared" si="166"/>
        <v/>
      </c>
      <c r="EL129" s="248" t="str">
        <f t="shared" si="167"/>
        <v/>
      </c>
      <c r="EM129" s="248" t="str">
        <f t="shared" si="168"/>
        <v/>
      </c>
      <c r="EN129" s="248" t="str">
        <f t="shared" si="199"/>
        <v/>
      </c>
      <c r="EO129" s="248" t="str">
        <f t="shared" si="169"/>
        <v/>
      </c>
      <c r="EP129" s="189"/>
      <c r="EQ129" s="248" t="str">
        <f t="shared" si="260"/>
        <v/>
      </c>
      <c r="ER129" s="248" t="str">
        <f t="shared" si="261"/>
        <v/>
      </c>
      <c r="ES129" s="248" t="str">
        <f t="shared" si="262"/>
        <v/>
      </c>
      <c r="ET129" s="248" t="str">
        <f t="shared" si="263"/>
        <v/>
      </c>
      <c r="EU129" s="248" t="str">
        <f t="shared" si="204"/>
        <v/>
      </c>
      <c r="EV129" s="248" t="str">
        <f t="shared" si="204"/>
        <v/>
      </c>
      <c r="EW129" s="189"/>
      <c r="EX129" s="248" t="str">
        <f t="shared" si="264"/>
        <v/>
      </c>
      <c r="EY129" s="248" t="str">
        <f t="shared" si="265"/>
        <v/>
      </c>
      <c r="EZ129" s="248" t="str">
        <f t="shared" si="266"/>
        <v/>
      </c>
      <c r="FA129" s="248" t="str">
        <f t="shared" si="267"/>
        <v/>
      </c>
      <c r="FB129" s="248" t="str">
        <f t="shared" si="245"/>
        <v/>
      </c>
      <c r="FC129" s="248" t="str">
        <f t="shared" si="245"/>
        <v/>
      </c>
      <c r="FD129" s="189"/>
      <c r="FE129" s="248" t="str">
        <f t="shared" si="268"/>
        <v/>
      </c>
      <c r="FF129" s="248" t="str">
        <f t="shared" si="269"/>
        <v/>
      </c>
      <c r="FG129" s="248" t="str">
        <f t="shared" si="270"/>
        <v/>
      </c>
      <c r="FH129" s="248" t="str">
        <f t="shared" si="271"/>
        <v/>
      </c>
      <c r="FI129" s="248" t="str">
        <f t="shared" si="246"/>
        <v/>
      </c>
      <c r="FJ129" s="248" t="str">
        <f t="shared" si="246"/>
        <v/>
      </c>
      <c r="FK129" s="189"/>
      <c r="FL129" s="370"/>
      <c r="FM129" s="371"/>
      <c r="FN129" s="371"/>
      <c r="FO129" s="611"/>
      <c r="FP129" s="896"/>
      <c r="FQ129" s="370"/>
      <c r="FR129" s="371"/>
      <c r="FS129" s="371"/>
      <c r="FT129" s="611"/>
      <c r="FU129" s="896"/>
      <c r="FV129" s="370"/>
      <c r="FW129" s="371"/>
      <c r="FX129" s="371"/>
      <c r="FY129" s="611"/>
      <c r="FZ129" s="896"/>
      <c r="GA129" s="613"/>
      <c r="GB129" s="189"/>
      <c r="GC129" s="227">
        <f t="shared" si="213"/>
        <v>0</v>
      </c>
      <c r="GD129" s="228">
        <f t="shared" si="214"/>
        <v>0</v>
      </c>
      <c r="GE129" s="229">
        <f t="shared" si="215"/>
        <v>0</v>
      </c>
      <c r="GF129" s="230">
        <f t="shared" si="215"/>
        <v>0</v>
      </c>
      <c r="GG129" s="231" t="str">
        <f t="shared" si="216"/>
        <v/>
      </c>
      <c r="GH129" s="232">
        <f t="shared" si="217"/>
        <v>0</v>
      </c>
      <c r="GI129" s="227">
        <f t="shared" si="218"/>
        <v>0</v>
      </c>
      <c r="GJ129" s="233">
        <f t="shared" si="219"/>
        <v>0</v>
      </c>
      <c r="GK129" s="233">
        <f t="shared" si="220"/>
        <v>0</v>
      </c>
      <c r="GL129" s="234"/>
      <c r="GM129" s="235">
        <f t="shared" si="221"/>
        <v>0</v>
      </c>
      <c r="GN129" s="235">
        <f t="shared" si="222"/>
        <v>0</v>
      </c>
      <c r="GO129" s="235" t="str">
        <f t="shared" si="223"/>
        <v/>
      </c>
      <c r="GP129" s="380"/>
      <c r="GQ129" s="235">
        <f t="shared" si="224"/>
        <v>0</v>
      </c>
      <c r="GR129" s="235">
        <f t="shared" si="225"/>
        <v>0</v>
      </c>
      <c r="GS129" s="235" t="str">
        <f t="shared" si="226"/>
        <v/>
      </c>
      <c r="GT129" s="236"/>
      <c r="GU129" s="237" t="str">
        <f t="shared" si="227"/>
        <v/>
      </c>
      <c r="GV129" s="237" t="str">
        <f t="shared" si="228"/>
        <v/>
      </c>
      <c r="GW129" s="238" t="str">
        <f t="shared" si="229"/>
        <v/>
      </c>
      <c r="GX129" s="238" t="str">
        <f t="shared" si="230"/>
        <v/>
      </c>
      <c r="GY129" s="239"/>
      <c r="GZ129" s="240" t="str">
        <f t="shared" si="231"/>
        <v/>
      </c>
      <c r="HA129" s="235" t="str">
        <f t="shared" si="232"/>
        <v/>
      </c>
      <c r="HB129" s="235" t="str">
        <f t="shared" si="233"/>
        <v/>
      </c>
      <c r="HC129" s="235" t="str">
        <f t="shared" si="234"/>
        <v/>
      </c>
      <c r="HD129" s="235" t="str">
        <f t="shared" si="235"/>
        <v/>
      </c>
      <c r="HE129" s="235" t="str">
        <f t="shared" si="236"/>
        <v/>
      </c>
      <c r="HF129" s="188"/>
      <c r="HG129" s="235" t="str">
        <f t="shared" si="237"/>
        <v/>
      </c>
      <c r="HH129" s="235">
        <f t="shared" si="238"/>
        <v>0</v>
      </c>
      <c r="HI129" s="235">
        <f t="shared" si="238"/>
        <v>0</v>
      </c>
      <c r="HJ129" s="235">
        <f t="shared" si="238"/>
        <v>0</v>
      </c>
      <c r="HK129" s="188"/>
      <c r="HL129" s="235" t="str">
        <f t="shared" si="239"/>
        <v/>
      </c>
      <c r="HM129" s="235">
        <f t="shared" si="240"/>
        <v>0</v>
      </c>
      <c r="HN129" s="235">
        <f t="shared" si="240"/>
        <v>0</v>
      </c>
      <c r="HO129" s="235">
        <f t="shared" si="240"/>
        <v>0</v>
      </c>
      <c r="HP129" s="188"/>
      <c r="HQ129" s="235" t="str">
        <f t="shared" si="241"/>
        <v/>
      </c>
      <c r="HR129" s="235">
        <f t="shared" si="242"/>
        <v>0</v>
      </c>
      <c r="HS129" s="235">
        <f t="shared" si="242"/>
        <v>0</v>
      </c>
      <c r="HT129" s="235">
        <f t="shared" si="242"/>
        <v>0</v>
      </c>
      <c r="HU129" s="162"/>
      <c r="HV129" s="1622"/>
      <c r="HW129" s="1619"/>
      <c r="HX129" s="1619"/>
      <c r="HY129" s="1619"/>
      <c r="HZ129" s="1619"/>
      <c r="IA129" s="1619"/>
      <c r="IB129" s="1619"/>
      <c r="IC129" s="1623"/>
      <c r="ID129" s="162"/>
    </row>
    <row r="130" spans="1:238" ht="21.75" customHeight="1" x14ac:dyDescent="0.25">
      <c r="A130" s="377" t="str">
        <f t="shared" si="170"/>
        <v/>
      </c>
      <c r="B130" s="188">
        <v>104</v>
      </c>
      <c r="C130" s="255"/>
      <c r="D130" s="223" t="str">
        <f t="shared" si="244"/>
        <v/>
      </c>
      <c r="E130" s="223" t="str">
        <f t="shared" si="243"/>
        <v/>
      </c>
      <c r="F130" s="242"/>
      <c r="G130" s="242"/>
      <c r="H130" s="224" t="str">
        <f t="shared" si="171"/>
        <v/>
      </c>
      <c r="I130" s="930"/>
      <c r="J130" s="930"/>
      <c r="K130" s="930"/>
      <c r="L130" s="370"/>
      <c r="M130" s="371"/>
      <c r="N130" s="371"/>
      <c r="O130" s="371"/>
      <c r="P130" s="372"/>
      <c r="Q130" s="609"/>
      <c r="R130" s="609"/>
      <c r="S130" s="610"/>
      <c r="T130" s="371"/>
      <c r="U130" s="371"/>
      <c r="V130" s="188"/>
      <c r="W130" s="370"/>
      <c r="X130" s="371"/>
      <c r="Y130" s="371"/>
      <c r="Z130" s="611"/>
      <c r="AA130" s="896"/>
      <c r="AB130" s="370"/>
      <c r="AC130" s="371"/>
      <c r="AD130" s="371"/>
      <c r="AE130" s="371"/>
      <c r="AF130" s="896"/>
      <c r="AG130" s="370"/>
      <c r="AH130" s="371"/>
      <c r="AI130" s="371"/>
      <c r="AJ130" s="371"/>
      <c r="AK130" s="896"/>
      <c r="AL130" s="370"/>
      <c r="AM130" s="371"/>
      <c r="AN130" s="371"/>
      <c r="AO130" s="372"/>
      <c r="AP130" s="370"/>
      <c r="AQ130" s="371"/>
      <c r="AR130" s="371"/>
      <c r="AS130" s="371"/>
      <c r="AT130" s="928"/>
      <c r="AU130" s="188"/>
      <c r="AV130" s="256">
        <f t="shared" si="247"/>
        <v>0</v>
      </c>
      <c r="AW130" s="257">
        <f t="shared" si="248"/>
        <v>0</v>
      </c>
      <c r="AX130" s="258">
        <f t="shared" si="249"/>
        <v>0</v>
      </c>
      <c r="AY130" s="259">
        <f t="shared" si="250"/>
        <v>0</v>
      </c>
      <c r="AZ130" s="231" t="str">
        <f t="shared" si="251"/>
        <v/>
      </c>
      <c r="BA130" s="232">
        <f t="shared" si="252"/>
        <v>0</v>
      </c>
      <c r="BB130" s="249">
        <f t="shared" si="253"/>
        <v>0</v>
      </c>
      <c r="BC130" s="231">
        <f t="shared" si="254"/>
        <v>0</v>
      </c>
      <c r="BD130" s="231">
        <f t="shared" si="255"/>
        <v>0</v>
      </c>
      <c r="BE130" s="260"/>
      <c r="BF130" s="235">
        <f t="shared" si="176"/>
        <v>0</v>
      </c>
      <c r="BG130" s="235">
        <f t="shared" si="177"/>
        <v>0</v>
      </c>
      <c r="BH130" s="235">
        <f t="shared" si="178"/>
        <v>0</v>
      </c>
      <c r="BI130" s="380"/>
      <c r="BJ130" s="235">
        <f t="shared" si="145"/>
        <v>0</v>
      </c>
      <c r="BK130" s="235">
        <f t="shared" si="179"/>
        <v>0</v>
      </c>
      <c r="BL130" s="235" t="str">
        <f t="shared" si="180"/>
        <v/>
      </c>
      <c r="BM130" s="236"/>
      <c r="BN130" s="237"/>
      <c r="BO130" s="237"/>
      <c r="BP130" s="238"/>
      <c r="BQ130" s="238"/>
      <c r="BR130" s="254"/>
      <c r="BS130" s="252"/>
      <c r="BT130" s="244"/>
      <c r="BU130" s="244"/>
      <c r="BV130" s="244"/>
      <c r="BW130" s="244"/>
      <c r="BX130" s="244"/>
      <c r="BY130" s="244"/>
      <c r="BZ130" s="244"/>
      <c r="CA130" s="244"/>
      <c r="CB130" s="253"/>
      <c r="CC130" s="188"/>
      <c r="CD130" s="244">
        <f t="shared" si="160"/>
        <v>0</v>
      </c>
      <c r="CE130" s="235">
        <f t="shared" si="181"/>
        <v>0</v>
      </c>
      <c r="CF130" s="235">
        <f t="shared" si="181"/>
        <v>0</v>
      </c>
      <c r="CG130" s="235">
        <f t="shared" si="181"/>
        <v>0</v>
      </c>
      <c r="CH130" s="188"/>
      <c r="CI130" s="244">
        <f t="shared" si="161"/>
        <v>0</v>
      </c>
      <c r="CJ130" s="235">
        <f t="shared" si="182"/>
        <v>0</v>
      </c>
      <c r="CK130" s="235">
        <f t="shared" si="182"/>
        <v>0</v>
      </c>
      <c r="CL130" s="235">
        <f t="shared" si="182"/>
        <v>0</v>
      </c>
      <c r="CM130" s="188"/>
      <c r="CN130" s="244">
        <f t="shared" si="162"/>
        <v>0</v>
      </c>
      <c r="CO130" s="235">
        <f t="shared" si="183"/>
        <v>0</v>
      </c>
      <c r="CP130" s="235">
        <f t="shared" si="183"/>
        <v>0</v>
      </c>
      <c r="CQ130" s="235">
        <f t="shared" si="183"/>
        <v>0</v>
      </c>
      <c r="CR130" s="188"/>
      <c r="CS130" s="244">
        <f t="shared" si="163"/>
        <v>0</v>
      </c>
      <c r="CT130" s="235">
        <f t="shared" si="184"/>
        <v>0</v>
      </c>
      <c r="CU130" s="235">
        <f t="shared" si="184"/>
        <v>0</v>
      </c>
      <c r="CV130" s="235">
        <f t="shared" si="184"/>
        <v>0</v>
      </c>
      <c r="CW130" s="188"/>
      <c r="CX130" s="244">
        <f t="shared" si="164"/>
        <v>0</v>
      </c>
      <c r="CY130" s="235">
        <f t="shared" si="185"/>
        <v>0</v>
      </c>
      <c r="CZ130" s="235">
        <f t="shared" si="185"/>
        <v>0</v>
      </c>
      <c r="DA130" s="235">
        <f t="shared" si="185"/>
        <v>0</v>
      </c>
      <c r="DB130" s="188"/>
      <c r="DC130" s="225"/>
      <c r="DD130" s="226"/>
      <c r="DE130" s="1088"/>
      <c r="DF130" s="225"/>
      <c r="DG130" s="226"/>
      <c r="DH130" s="1088"/>
      <c r="DI130" s="225"/>
      <c r="DJ130" s="226"/>
      <c r="DK130" s="1088"/>
      <c r="DL130" s="225"/>
      <c r="DM130" s="226"/>
      <c r="DN130" s="1088"/>
      <c r="DO130" s="370"/>
      <c r="DP130" s="370"/>
      <c r="DQ130" s="243">
        <f t="shared" si="256"/>
        <v>0</v>
      </c>
      <c r="DR130" s="244">
        <f t="shared" si="257"/>
        <v>0</v>
      </c>
      <c r="DS130" s="235">
        <f t="shared" si="188"/>
        <v>0</v>
      </c>
      <c r="DT130" s="244" t="str">
        <f t="shared" si="258"/>
        <v/>
      </c>
      <c r="DU130" s="42" t="str">
        <f t="shared" si="190"/>
        <v/>
      </c>
      <c r="DV130" s="42" t="str">
        <f t="shared" si="191"/>
        <v/>
      </c>
      <c r="DW130" s="42" t="str">
        <f t="shared" si="192"/>
        <v/>
      </c>
      <c r="DX130" s="162"/>
      <c r="DY130" s="42" t="str">
        <f t="shared" si="193"/>
        <v/>
      </c>
      <c r="DZ130" s="42" t="str">
        <f t="shared" si="272"/>
        <v/>
      </c>
      <c r="EA130" s="42" t="str">
        <f t="shared" si="195"/>
        <v/>
      </c>
      <c r="EB130" s="162"/>
      <c r="EC130" s="930"/>
      <c r="ED130" s="188"/>
      <c r="EE130" s="245">
        <f t="shared" si="196"/>
        <v>0</v>
      </c>
      <c r="EF130" s="189"/>
      <c r="EG130" s="245">
        <f t="shared" si="197"/>
        <v>0</v>
      </c>
      <c r="EH130" s="189"/>
      <c r="EI130" s="246" t="str">
        <f t="shared" si="259"/>
        <v/>
      </c>
      <c r="EJ130" s="247" t="str">
        <f t="shared" si="165"/>
        <v/>
      </c>
      <c r="EK130" s="248" t="str">
        <f t="shared" si="166"/>
        <v/>
      </c>
      <c r="EL130" s="248" t="str">
        <f t="shared" si="167"/>
        <v/>
      </c>
      <c r="EM130" s="248" t="str">
        <f t="shared" si="168"/>
        <v/>
      </c>
      <c r="EN130" s="248" t="str">
        <f t="shared" si="199"/>
        <v/>
      </c>
      <c r="EO130" s="248" t="str">
        <f t="shared" si="169"/>
        <v/>
      </c>
      <c r="EP130" s="189"/>
      <c r="EQ130" s="248" t="str">
        <f t="shared" si="260"/>
        <v/>
      </c>
      <c r="ER130" s="248" t="str">
        <f t="shared" si="261"/>
        <v/>
      </c>
      <c r="ES130" s="248" t="str">
        <f t="shared" si="262"/>
        <v/>
      </c>
      <c r="ET130" s="248" t="str">
        <f t="shared" si="263"/>
        <v/>
      </c>
      <c r="EU130" s="248" t="str">
        <f t="shared" si="204"/>
        <v/>
      </c>
      <c r="EV130" s="248" t="str">
        <f t="shared" si="204"/>
        <v/>
      </c>
      <c r="EW130" s="189"/>
      <c r="EX130" s="248" t="str">
        <f t="shared" si="264"/>
        <v/>
      </c>
      <c r="EY130" s="248" t="str">
        <f t="shared" si="265"/>
        <v/>
      </c>
      <c r="EZ130" s="248" t="str">
        <f t="shared" si="266"/>
        <v/>
      </c>
      <c r="FA130" s="248" t="str">
        <f t="shared" si="267"/>
        <v/>
      </c>
      <c r="FB130" s="248" t="str">
        <f t="shared" si="245"/>
        <v/>
      </c>
      <c r="FC130" s="248" t="str">
        <f t="shared" si="245"/>
        <v/>
      </c>
      <c r="FD130" s="189"/>
      <c r="FE130" s="248" t="str">
        <f t="shared" si="268"/>
        <v/>
      </c>
      <c r="FF130" s="248" t="str">
        <f t="shared" si="269"/>
        <v/>
      </c>
      <c r="FG130" s="248" t="str">
        <f t="shared" si="270"/>
        <v/>
      </c>
      <c r="FH130" s="248" t="str">
        <f t="shared" si="271"/>
        <v/>
      </c>
      <c r="FI130" s="248" t="str">
        <f t="shared" si="246"/>
        <v/>
      </c>
      <c r="FJ130" s="248" t="str">
        <f t="shared" si="246"/>
        <v/>
      </c>
      <c r="FK130" s="189"/>
      <c r="FL130" s="370"/>
      <c r="FM130" s="371"/>
      <c r="FN130" s="371"/>
      <c r="FO130" s="611"/>
      <c r="FP130" s="896"/>
      <c r="FQ130" s="370"/>
      <c r="FR130" s="371"/>
      <c r="FS130" s="371"/>
      <c r="FT130" s="611"/>
      <c r="FU130" s="896"/>
      <c r="FV130" s="370"/>
      <c r="FW130" s="371"/>
      <c r="FX130" s="371"/>
      <c r="FY130" s="611"/>
      <c r="FZ130" s="896"/>
      <c r="GA130" s="613"/>
      <c r="GB130" s="189"/>
      <c r="GC130" s="227">
        <f t="shared" si="213"/>
        <v>0</v>
      </c>
      <c r="GD130" s="228">
        <f t="shared" si="214"/>
        <v>0</v>
      </c>
      <c r="GE130" s="229">
        <f t="shared" si="215"/>
        <v>0</v>
      </c>
      <c r="GF130" s="230">
        <f t="shared" si="215"/>
        <v>0</v>
      </c>
      <c r="GG130" s="231" t="str">
        <f t="shared" si="216"/>
        <v/>
      </c>
      <c r="GH130" s="232">
        <f t="shared" si="217"/>
        <v>0</v>
      </c>
      <c r="GI130" s="227">
        <f t="shared" si="218"/>
        <v>0</v>
      </c>
      <c r="GJ130" s="233">
        <f t="shared" si="219"/>
        <v>0</v>
      </c>
      <c r="GK130" s="233">
        <f t="shared" si="220"/>
        <v>0</v>
      </c>
      <c r="GL130" s="234"/>
      <c r="GM130" s="235">
        <f t="shared" si="221"/>
        <v>0</v>
      </c>
      <c r="GN130" s="235">
        <f t="shared" si="222"/>
        <v>0</v>
      </c>
      <c r="GO130" s="235" t="str">
        <f t="shared" si="223"/>
        <v/>
      </c>
      <c r="GP130" s="380"/>
      <c r="GQ130" s="235">
        <f t="shared" si="224"/>
        <v>0</v>
      </c>
      <c r="GR130" s="235">
        <f t="shared" si="225"/>
        <v>0</v>
      </c>
      <c r="GS130" s="235" t="str">
        <f t="shared" si="226"/>
        <v/>
      </c>
      <c r="GT130" s="236"/>
      <c r="GU130" s="237" t="str">
        <f t="shared" si="227"/>
        <v/>
      </c>
      <c r="GV130" s="237" t="str">
        <f t="shared" si="228"/>
        <v/>
      </c>
      <c r="GW130" s="238" t="str">
        <f t="shared" si="229"/>
        <v/>
      </c>
      <c r="GX130" s="238" t="str">
        <f t="shared" si="230"/>
        <v/>
      </c>
      <c r="GY130" s="239"/>
      <c r="GZ130" s="240" t="str">
        <f t="shared" si="231"/>
        <v/>
      </c>
      <c r="HA130" s="235" t="str">
        <f t="shared" si="232"/>
        <v/>
      </c>
      <c r="HB130" s="235" t="str">
        <f t="shared" si="233"/>
        <v/>
      </c>
      <c r="HC130" s="235" t="str">
        <f t="shared" si="234"/>
        <v/>
      </c>
      <c r="HD130" s="235" t="str">
        <f t="shared" si="235"/>
        <v/>
      </c>
      <c r="HE130" s="235" t="str">
        <f t="shared" si="236"/>
        <v/>
      </c>
      <c r="HF130" s="188"/>
      <c r="HG130" s="235" t="str">
        <f t="shared" si="237"/>
        <v/>
      </c>
      <c r="HH130" s="235">
        <f t="shared" si="238"/>
        <v>0</v>
      </c>
      <c r="HI130" s="235">
        <f t="shared" si="238"/>
        <v>0</v>
      </c>
      <c r="HJ130" s="235">
        <f t="shared" si="238"/>
        <v>0</v>
      </c>
      <c r="HK130" s="188"/>
      <c r="HL130" s="235" t="str">
        <f t="shared" si="239"/>
        <v/>
      </c>
      <c r="HM130" s="235">
        <f t="shared" si="240"/>
        <v>0</v>
      </c>
      <c r="HN130" s="235">
        <f t="shared" si="240"/>
        <v>0</v>
      </c>
      <c r="HO130" s="235">
        <f t="shared" si="240"/>
        <v>0</v>
      </c>
      <c r="HP130" s="188"/>
      <c r="HQ130" s="235" t="str">
        <f t="shared" si="241"/>
        <v/>
      </c>
      <c r="HR130" s="235">
        <f t="shared" si="242"/>
        <v>0</v>
      </c>
      <c r="HS130" s="235">
        <f t="shared" si="242"/>
        <v>0</v>
      </c>
      <c r="HT130" s="235">
        <f t="shared" si="242"/>
        <v>0</v>
      </c>
      <c r="HU130" s="162"/>
      <c r="HV130" s="1622"/>
      <c r="HW130" s="1619"/>
      <c r="HX130" s="1619"/>
      <c r="HY130" s="1619"/>
      <c r="HZ130" s="1619"/>
      <c r="IA130" s="1619"/>
      <c r="IB130" s="1619"/>
      <c r="IC130" s="1623"/>
      <c r="ID130" s="162"/>
    </row>
    <row r="131" spans="1:238" ht="21.75" customHeight="1" x14ac:dyDescent="0.25">
      <c r="A131" s="377" t="str">
        <f t="shared" si="170"/>
        <v/>
      </c>
      <c r="B131" s="188">
        <v>105</v>
      </c>
      <c r="C131" s="255"/>
      <c r="D131" s="223" t="str">
        <f t="shared" si="244"/>
        <v/>
      </c>
      <c r="E131" s="223" t="str">
        <f t="shared" si="243"/>
        <v/>
      </c>
      <c r="F131" s="242"/>
      <c r="G131" s="242"/>
      <c r="H131" s="224" t="str">
        <f t="shared" si="171"/>
        <v/>
      </c>
      <c r="I131" s="930"/>
      <c r="J131" s="930"/>
      <c r="K131" s="930"/>
      <c r="L131" s="370"/>
      <c r="M131" s="371"/>
      <c r="N131" s="371"/>
      <c r="O131" s="371"/>
      <c r="P131" s="372"/>
      <c r="Q131" s="609"/>
      <c r="R131" s="609"/>
      <c r="S131" s="610"/>
      <c r="T131" s="371"/>
      <c r="U131" s="371"/>
      <c r="V131" s="188"/>
      <c r="W131" s="370"/>
      <c r="X131" s="371"/>
      <c r="Y131" s="371"/>
      <c r="Z131" s="611"/>
      <c r="AA131" s="896"/>
      <c r="AB131" s="370"/>
      <c r="AC131" s="371"/>
      <c r="AD131" s="371"/>
      <c r="AE131" s="371"/>
      <c r="AF131" s="896"/>
      <c r="AG131" s="370"/>
      <c r="AH131" s="371"/>
      <c r="AI131" s="371"/>
      <c r="AJ131" s="371"/>
      <c r="AK131" s="896"/>
      <c r="AL131" s="370"/>
      <c r="AM131" s="371"/>
      <c r="AN131" s="371"/>
      <c r="AO131" s="372"/>
      <c r="AP131" s="370"/>
      <c r="AQ131" s="371"/>
      <c r="AR131" s="371"/>
      <c r="AS131" s="371"/>
      <c r="AT131" s="928"/>
      <c r="AU131" s="188"/>
      <c r="AV131" s="256">
        <f t="shared" si="247"/>
        <v>0</v>
      </c>
      <c r="AW131" s="257">
        <f t="shared" si="248"/>
        <v>0</v>
      </c>
      <c r="AX131" s="258">
        <f t="shared" si="249"/>
        <v>0</v>
      </c>
      <c r="AY131" s="259">
        <f t="shared" si="250"/>
        <v>0</v>
      </c>
      <c r="AZ131" s="231" t="str">
        <f t="shared" si="251"/>
        <v/>
      </c>
      <c r="BA131" s="232">
        <f t="shared" si="252"/>
        <v>0</v>
      </c>
      <c r="BB131" s="249">
        <f t="shared" si="253"/>
        <v>0</v>
      </c>
      <c r="BC131" s="231">
        <f t="shared" si="254"/>
        <v>0</v>
      </c>
      <c r="BD131" s="231">
        <f t="shared" si="255"/>
        <v>0</v>
      </c>
      <c r="BE131" s="260"/>
      <c r="BF131" s="235">
        <f t="shared" si="176"/>
        <v>0</v>
      </c>
      <c r="BG131" s="235">
        <f t="shared" si="177"/>
        <v>0</v>
      </c>
      <c r="BH131" s="235">
        <f t="shared" si="178"/>
        <v>0</v>
      </c>
      <c r="BI131" s="380"/>
      <c r="BJ131" s="235">
        <f t="shared" si="145"/>
        <v>0</v>
      </c>
      <c r="BK131" s="235">
        <f t="shared" si="179"/>
        <v>0</v>
      </c>
      <c r="BL131" s="235" t="str">
        <f t="shared" si="180"/>
        <v/>
      </c>
      <c r="BM131" s="236"/>
      <c r="BN131" s="237"/>
      <c r="BO131" s="237"/>
      <c r="BP131" s="238"/>
      <c r="BQ131" s="238"/>
      <c r="BR131" s="254"/>
      <c r="BS131" s="252"/>
      <c r="BT131" s="244"/>
      <c r="BU131" s="244"/>
      <c r="BV131" s="244"/>
      <c r="BW131" s="244"/>
      <c r="BX131" s="244"/>
      <c r="BY131" s="244"/>
      <c r="BZ131" s="244"/>
      <c r="CA131" s="244"/>
      <c r="CB131" s="253"/>
      <c r="CC131" s="188"/>
      <c r="CD131" s="244">
        <f t="shared" si="160"/>
        <v>0</v>
      </c>
      <c r="CE131" s="235">
        <f t="shared" si="181"/>
        <v>0</v>
      </c>
      <c r="CF131" s="235">
        <f t="shared" si="181"/>
        <v>0</v>
      </c>
      <c r="CG131" s="235">
        <f t="shared" si="181"/>
        <v>0</v>
      </c>
      <c r="CH131" s="188"/>
      <c r="CI131" s="244">
        <f t="shared" si="161"/>
        <v>0</v>
      </c>
      <c r="CJ131" s="235">
        <f t="shared" si="182"/>
        <v>0</v>
      </c>
      <c r="CK131" s="235">
        <f t="shared" si="182"/>
        <v>0</v>
      </c>
      <c r="CL131" s="235">
        <f t="shared" si="182"/>
        <v>0</v>
      </c>
      <c r="CM131" s="188"/>
      <c r="CN131" s="244">
        <f t="shared" si="162"/>
        <v>0</v>
      </c>
      <c r="CO131" s="235">
        <f t="shared" si="183"/>
        <v>0</v>
      </c>
      <c r="CP131" s="235">
        <f t="shared" si="183"/>
        <v>0</v>
      </c>
      <c r="CQ131" s="235">
        <f t="shared" si="183"/>
        <v>0</v>
      </c>
      <c r="CR131" s="188"/>
      <c r="CS131" s="244">
        <f t="shared" si="163"/>
        <v>0</v>
      </c>
      <c r="CT131" s="235">
        <f t="shared" si="184"/>
        <v>0</v>
      </c>
      <c r="CU131" s="235">
        <f t="shared" si="184"/>
        <v>0</v>
      </c>
      <c r="CV131" s="235">
        <f t="shared" si="184"/>
        <v>0</v>
      </c>
      <c r="CW131" s="188"/>
      <c r="CX131" s="244">
        <f t="shared" si="164"/>
        <v>0</v>
      </c>
      <c r="CY131" s="235">
        <f t="shared" si="185"/>
        <v>0</v>
      </c>
      <c r="CZ131" s="235">
        <f t="shared" si="185"/>
        <v>0</v>
      </c>
      <c r="DA131" s="235">
        <f t="shared" si="185"/>
        <v>0</v>
      </c>
      <c r="DB131" s="188"/>
      <c r="DC131" s="225"/>
      <c r="DD131" s="226"/>
      <c r="DE131" s="1088"/>
      <c r="DF131" s="225"/>
      <c r="DG131" s="226"/>
      <c r="DH131" s="1088"/>
      <c r="DI131" s="225"/>
      <c r="DJ131" s="226"/>
      <c r="DK131" s="1088"/>
      <c r="DL131" s="225"/>
      <c r="DM131" s="226"/>
      <c r="DN131" s="1088"/>
      <c r="DO131" s="370"/>
      <c r="DP131" s="370"/>
      <c r="DQ131" s="243">
        <f t="shared" si="256"/>
        <v>0</v>
      </c>
      <c r="DR131" s="244">
        <f t="shared" si="257"/>
        <v>0</v>
      </c>
      <c r="DS131" s="235">
        <f t="shared" si="188"/>
        <v>0</v>
      </c>
      <c r="DT131" s="244" t="str">
        <f t="shared" si="258"/>
        <v/>
      </c>
      <c r="DU131" s="42" t="str">
        <f t="shared" si="190"/>
        <v/>
      </c>
      <c r="DV131" s="42" t="str">
        <f t="shared" si="191"/>
        <v/>
      </c>
      <c r="DW131" s="42" t="str">
        <f t="shared" si="192"/>
        <v/>
      </c>
      <c r="DX131" s="162"/>
      <c r="DY131" s="42" t="str">
        <f t="shared" si="193"/>
        <v/>
      </c>
      <c r="DZ131" s="42" t="str">
        <f t="shared" si="272"/>
        <v/>
      </c>
      <c r="EA131" s="42" t="str">
        <f t="shared" si="195"/>
        <v/>
      </c>
      <c r="EB131" s="162"/>
      <c r="EC131" s="930"/>
      <c r="ED131" s="188"/>
      <c r="EE131" s="245">
        <f t="shared" si="196"/>
        <v>0</v>
      </c>
      <c r="EF131" s="189"/>
      <c r="EG131" s="245">
        <f t="shared" si="197"/>
        <v>0</v>
      </c>
      <c r="EH131" s="189"/>
      <c r="EI131" s="246" t="str">
        <f t="shared" si="259"/>
        <v/>
      </c>
      <c r="EJ131" s="247" t="str">
        <f t="shared" si="165"/>
        <v/>
      </c>
      <c r="EK131" s="248" t="str">
        <f t="shared" si="166"/>
        <v/>
      </c>
      <c r="EL131" s="248" t="str">
        <f t="shared" si="167"/>
        <v/>
      </c>
      <c r="EM131" s="248" t="str">
        <f t="shared" si="168"/>
        <v/>
      </c>
      <c r="EN131" s="248" t="str">
        <f t="shared" si="199"/>
        <v/>
      </c>
      <c r="EO131" s="248" t="str">
        <f t="shared" si="169"/>
        <v/>
      </c>
      <c r="EP131" s="189"/>
      <c r="EQ131" s="248" t="str">
        <f t="shared" si="260"/>
        <v/>
      </c>
      <c r="ER131" s="248" t="str">
        <f t="shared" si="261"/>
        <v/>
      </c>
      <c r="ES131" s="248" t="str">
        <f t="shared" si="262"/>
        <v/>
      </c>
      <c r="ET131" s="248" t="str">
        <f t="shared" si="263"/>
        <v/>
      </c>
      <c r="EU131" s="248" t="str">
        <f t="shared" si="204"/>
        <v/>
      </c>
      <c r="EV131" s="248" t="str">
        <f t="shared" si="204"/>
        <v/>
      </c>
      <c r="EW131" s="189"/>
      <c r="EX131" s="248" t="str">
        <f t="shared" si="264"/>
        <v/>
      </c>
      <c r="EY131" s="248" t="str">
        <f t="shared" si="265"/>
        <v/>
      </c>
      <c r="EZ131" s="248" t="str">
        <f t="shared" si="266"/>
        <v/>
      </c>
      <c r="FA131" s="248" t="str">
        <f t="shared" si="267"/>
        <v/>
      </c>
      <c r="FB131" s="248" t="str">
        <f t="shared" si="245"/>
        <v/>
      </c>
      <c r="FC131" s="248" t="str">
        <f t="shared" si="245"/>
        <v/>
      </c>
      <c r="FD131" s="189"/>
      <c r="FE131" s="248" t="str">
        <f t="shared" si="268"/>
        <v/>
      </c>
      <c r="FF131" s="248" t="str">
        <f t="shared" si="269"/>
        <v/>
      </c>
      <c r="FG131" s="248" t="str">
        <f t="shared" si="270"/>
        <v/>
      </c>
      <c r="FH131" s="248" t="str">
        <f t="shared" si="271"/>
        <v/>
      </c>
      <c r="FI131" s="248" t="str">
        <f t="shared" si="246"/>
        <v/>
      </c>
      <c r="FJ131" s="248" t="str">
        <f t="shared" si="246"/>
        <v/>
      </c>
      <c r="FK131" s="189"/>
      <c r="FL131" s="370"/>
      <c r="FM131" s="371"/>
      <c r="FN131" s="371"/>
      <c r="FO131" s="611"/>
      <c r="FP131" s="896"/>
      <c r="FQ131" s="370"/>
      <c r="FR131" s="371"/>
      <c r="FS131" s="371"/>
      <c r="FT131" s="611"/>
      <c r="FU131" s="896"/>
      <c r="FV131" s="370"/>
      <c r="FW131" s="371"/>
      <c r="FX131" s="371"/>
      <c r="FY131" s="611"/>
      <c r="FZ131" s="896"/>
      <c r="GA131" s="613"/>
      <c r="GB131" s="189"/>
      <c r="GC131" s="227">
        <f t="shared" si="213"/>
        <v>0</v>
      </c>
      <c r="GD131" s="228">
        <f t="shared" si="214"/>
        <v>0</v>
      </c>
      <c r="GE131" s="229">
        <f t="shared" si="215"/>
        <v>0</v>
      </c>
      <c r="GF131" s="230">
        <f t="shared" si="215"/>
        <v>0</v>
      </c>
      <c r="GG131" s="231" t="str">
        <f t="shared" si="216"/>
        <v/>
      </c>
      <c r="GH131" s="232">
        <f t="shared" si="217"/>
        <v>0</v>
      </c>
      <c r="GI131" s="227">
        <f t="shared" si="218"/>
        <v>0</v>
      </c>
      <c r="GJ131" s="233">
        <f t="shared" si="219"/>
        <v>0</v>
      </c>
      <c r="GK131" s="233">
        <f t="shared" si="220"/>
        <v>0</v>
      </c>
      <c r="GL131" s="234"/>
      <c r="GM131" s="235">
        <f t="shared" si="221"/>
        <v>0</v>
      </c>
      <c r="GN131" s="235">
        <f t="shared" si="222"/>
        <v>0</v>
      </c>
      <c r="GO131" s="235" t="str">
        <f t="shared" si="223"/>
        <v/>
      </c>
      <c r="GP131" s="380"/>
      <c r="GQ131" s="235">
        <f t="shared" si="224"/>
        <v>0</v>
      </c>
      <c r="GR131" s="235">
        <f t="shared" si="225"/>
        <v>0</v>
      </c>
      <c r="GS131" s="235" t="str">
        <f t="shared" si="226"/>
        <v/>
      </c>
      <c r="GT131" s="236"/>
      <c r="GU131" s="237" t="str">
        <f t="shared" si="227"/>
        <v/>
      </c>
      <c r="GV131" s="237" t="str">
        <f t="shared" si="228"/>
        <v/>
      </c>
      <c r="GW131" s="238" t="str">
        <f t="shared" si="229"/>
        <v/>
      </c>
      <c r="GX131" s="238" t="str">
        <f t="shared" si="230"/>
        <v/>
      </c>
      <c r="GY131" s="239"/>
      <c r="GZ131" s="240" t="str">
        <f t="shared" si="231"/>
        <v/>
      </c>
      <c r="HA131" s="235" t="str">
        <f t="shared" si="232"/>
        <v/>
      </c>
      <c r="HB131" s="235" t="str">
        <f t="shared" si="233"/>
        <v/>
      </c>
      <c r="HC131" s="235" t="str">
        <f t="shared" si="234"/>
        <v/>
      </c>
      <c r="HD131" s="235" t="str">
        <f t="shared" si="235"/>
        <v/>
      </c>
      <c r="HE131" s="235" t="str">
        <f t="shared" si="236"/>
        <v/>
      </c>
      <c r="HF131" s="188"/>
      <c r="HG131" s="235" t="str">
        <f t="shared" si="237"/>
        <v/>
      </c>
      <c r="HH131" s="235">
        <f t="shared" si="238"/>
        <v>0</v>
      </c>
      <c r="HI131" s="235">
        <f t="shared" si="238"/>
        <v>0</v>
      </c>
      <c r="HJ131" s="235">
        <f t="shared" si="238"/>
        <v>0</v>
      </c>
      <c r="HK131" s="188"/>
      <c r="HL131" s="235" t="str">
        <f t="shared" si="239"/>
        <v/>
      </c>
      <c r="HM131" s="235">
        <f t="shared" si="240"/>
        <v>0</v>
      </c>
      <c r="HN131" s="235">
        <f t="shared" si="240"/>
        <v>0</v>
      </c>
      <c r="HO131" s="235">
        <f t="shared" si="240"/>
        <v>0</v>
      </c>
      <c r="HP131" s="188"/>
      <c r="HQ131" s="235" t="str">
        <f t="shared" si="241"/>
        <v/>
      </c>
      <c r="HR131" s="235">
        <f t="shared" si="242"/>
        <v>0</v>
      </c>
      <c r="HS131" s="235">
        <f t="shared" si="242"/>
        <v>0</v>
      </c>
      <c r="HT131" s="235">
        <f t="shared" si="242"/>
        <v>0</v>
      </c>
      <c r="HU131" s="162"/>
      <c r="HV131" s="1622"/>
      <c r="HW131" s="1619"/>
      <c r="HX131" s="1619"/>
      <c r="HY131" s="1619"/>
      <c r="HZ131" s="1619"/>
      <c r="IA131" s="1619"/>
      <c r="IB131" s="1619"/>
      <c r="IC131" s="1623"/>
      <c r="ID131" s="162"/>
    </row>
    <row r="132" spans="1:238" ht="21.75" customHeight="1" x14ac:dyDescent="0.25">
      <c r="A132" s="377" t="str">
        <f t="shared" si="170"/>
        <v/>
      </c>
      <c r="B132" s="188">
        <v>106</v>
      </c>
      <c r="C132" s="255"/>
      <c r="D132" s="223" t="str">
        <f t="shared" si="244"/>
        <v/>
      </c>
      <c r="E132" s="223" t="str">
        <f t="shared" si="243"/>
        <v/>
      </c>
      <c r="F132" s="242"/>
      <c r="G132" s="242"/>
      <c r="H132" s="224" t="str">
        <f t="shared" si="171"/>
        <v/>
      </c>
      <c r="I132" s="930"/>
      <c r="J132" s="930"/>
      <c r="K132" s="930"/>
      <c r="L132" s="370"/>
      <c r="M132" s="371"/>
      <c r="N132" s="371"/>
      <c r="O132" s="371"/>
      <c r="P132" s="372"/>
      <c r="Q132" s="609"/>
      <c r="R132" s="609"/>
      <c r="S132" s="610"/>
      <c r="T132" s="371"/>
      <c r="U132" s="371"/>
      <c r="V132" s="188"/>
      <c r="W132" s="370"/>
      <c r="X132" s="371"/>
      <c r="Y132" s="371"/>
      <c r="Z132" s="611"/>
      <c r="AA132" s="896"/>
      <c r="AB132" s="370"/>
      <c r="AC132" s="371"/>
      <c r="AD132" s="371"/>
      <c r="AE132" s="371"/>
      <c r="AF132" s="896"/>
      <c r="AG132" s="370"/>
      <c r="AH132" s="371"/>
      <c r="AI132" s="371"/>
      <c r="AJ132" s="371"/>
      <c r="AK132" s="896"/>
      <c r="AL132" s="370"/>
      <c r="AM132" s="371"/>
      <c r="AN132" s="371"/>
      <c r="AO132" s="372"/>
      <c r="AP132" s="370"/>
      <c r="AQ132" s="371"/>
      <c r="AR132" s="371"/>
      <c r="AS132" s="371"/>
      <c r="AT132" s="928"/>
      <c r="AU132" s="188"/>
      <c r="AV132" s="256">
        <f t="shared" si="247"/>
        <v>0</v>
      </c>
      <c r="AW132" s="257">
        <f t="shared" si="248"/>
        <v>0</v>
      </c>
      <c r="AX132" s="258">
        <f t="shared" si="249"/>
        <v>0</v>
      </c>
      <c r="AY132" s="259">
        <f t="shared" si="250"/>
        <v>0</v>
      </c>
      <c r="AZ132" s="231" t="str">
        <f t="shared" si="251"/>
        <v/>
      </c>
      <c r="BA132" s="232">
        <f t="shared" si="252"/>
        <v>0</v>
      </c>
      <c r="BB132" s="249">
        <f t="shared" si="253"/>
        <v>0</v>
      </c>
      <c r="BC132" s="231">
        <f t="shared" si="254"/>
        <v>0</v>
      </c>
      <c r="BD132" s="231">
        <f t="shared" si="255"/>
        <v>0</v>
      </c>
      <c r="BE132" s="260"/>
      <c r="BF132" s="235">
        <f t="shared" si="176"/>
        <v>0</v>
      </c>
      <c r="BG132" s="235">
        <f t="shared" si="177"/>
        <v>0</v>
      </c>
      <c r="BH132" s="235">
        <f t="shared" si="178"/>
        <v>0</v>
      </c>
      <c r="BI132" s="380"/>
      <c r="BJ132" s="235">
        <f t="shared" si="145"/>
        <v>0</v>
      </c>
      <c r="BK132" s="235">
        <f t="shared" si="179"/>
        <v>0</v>
      </c>
      <c r="BL132" s="235" t="str">
        <f t="shared" si="180"/>
        <v/>
      </c>
      <c r="BM132" s="236"/>
      <c r="BN132" s="237"/>
      <c r="BO132" s="237"/>
      <c r="BP132" s="238"/>
      <c r="BQ132" s="238"/>
      <c r="BR132" s="254"/>
      <c r="BS132" s="252"/>
      <c r="BT132" s="244"/>
      <c r="BU132" s="244"/>
      <c r="BV132" s="244"/>
      <c r="BW132" s="244"/>
      <c r="BX132" s="244"/>
      <c r="BY132" s="244"/>
      <c r="BZ132" s="244"/>
      <c r="CA132" s="244"/>
      <c r="CB132" s="253"/>
      <c r="CC132" s="188"/>
      <c r="CD132" s="244">
        <f t="shared" si="160"/>
        <v>0</v>
      </c>
      <c r="CE132" s="235">
        <f t="shared" si="181"/>
        <v>0</v>
      </c>
      <c r="CF132" s="235">
        <f t="shared" si="181"/>
        <v>0</v>
      </c>
      <c r="CG132" s="235">
        <f t="shared" si="181"/>
        <v>0</v>
      </c>
      <c r="CH132" s="188"/>
      <c r="CI132" s="244">
        <f t="shared" si="161"/>
        <v>0</v>
      </c>
      <c r="CJ132" s="235">
        <f t="shared" si="182"/>
        <v>0</v>
      </c>
      <c r="CK132" s="235">
        <f t="shared" si="182"/>
        <v>0</v>
      </c>
      <c r="CL132" s="235">
        <f t="shared" si="182"/>
        <v>0</v>
      </c>
      <c r="CM132" s="188"/>
      <c r="CN132" s="244">
        <f t="shared" si="162"/>
        <v>0</v>
      </c>
      <c r="CO132" s="235">
        <f t="shared" si="183"/>
        <v>0</v>
      </c>
      <c r="CP132" s="235">
        <f t="shared" si="183"/>
        <v>0</v>
      </c>
      <c r="CQ132" s="235">
        <f t="shared" si="183"/>
        <v>0</v>
      </c>
      <c r="CR132" s="188"/>
      <c r="CS132" s="244">
        <f t="shared" si="163"/>
        <v>0</v>
      </c>
      <c r="CT132" s="235">
        <f t="shared" si="184"/>
        <v>0</v>
      </c>
      <c r="CU132" s="235">
        <f t="shared" si="184"/>
        <v>0</v>
      </c>
      <c r="CV132" s="235">
        <f t="shared" si="184"/>
        <v>0</v>
      </c>
      <c r="CW132" s="188"/>
      <c r="CX132" s="244">
        <f t="shared" si="164"/>
        <v>0</v>
      </c>
      <c r="CY132" s="235">
        <f t="shared" si="185"/>
        <v>0</v>
      </c>
      <c r="CZ132" s="235">
        <f t="shared" si="185"/>
        <v>0</v>
      </c>
      <c r="DA132" s="235">
        <f t="shared" si="185"/>
        <v>0</v>
      </c>
      <c r="DB132" s="188"/>
      <c r="DC132" s="225"/>
      <c r="DD132" s="226"/>
      <c r="DE132" s="1088"/>
      <c r="DF132" s="225"/>
      <c r="DG132" s="226"/>
      <c r="DH132" s="1088"/>
      <c r="DI132" s="225"/>
      <c r="DJ132" s="226"/>
      <c r="DK132" s="1088"/>
      <c r="DL132" s="225"/>
      <c r="DM132" s="226"/>
      <c r="DN132" s="1088"/>
      <c r="DO132" s="370"/>
      <c r="DP132" s="370"/>
      <c r="DQ132" s="243">
        <f t="shared" si="256"/>
        <v>0</v>
      </c>
      <c r="DR132" s="244">
        <f t="shared" si="257"/>
        <v>0</v>
      </c>
      <c r="DS132" s="235">
        <f t="shared" si="188"/>
        <v>0</v>
      </c>
      <c r="DT132" s="244" t="str">
        <f t="shared" si="258"/>
        <v/>
      </c>
      <c r="DU132" s="42" t="str">
        <f t="shared" si="190"/>
        <v/>
      </c>
      <c r="DV132" s="42" t="str">
        <f t="shared" si="191"/>
        <v/>
      </c>
      <c r="DW132" s="42" t="str">
        <f t="shared" si="192"/>
        <v/>
      </c>
      <c r="DX132" s="162"/>
      <c r="DY132" s="42" t="str">
        <f t="shared" si="193"/>
        <v/>
      </c>
      <c r="DZ132" s="42" t="str">
        <f t="shared" si="272"/>
        <v/>
      </c>
      <c r="EA132" s="42" t="str">
        <f t="shared" si="195"/>
        <v/>
      </c>
      <c r="EB132" s="162"/>
      <c r="EC132" s="930"/>
      <c r="ED132" s="188"/>
      <c r="EE132" s="245">
        <f t="shared" si="196"/>
        <v>0</v>
      </c>
      <c r="EF132" s="189"/>
      <c r="EG132" s="245">
        <f t="shared" si="197"/>
        <v>0</v>
      </c>
      <c r="EH132" s="189"/>
      <c r="EI132" s="246" t="str">
        <f t="shared" si="259"/>
        <v/>
      </c>
      <c r="EJ132" s="247" t="str">
        <f t="shared" si="165"/>
        <v/>
      </c>
      <c r="EK132" s="248" t="str">
        <f t="shared" si="166"/>
        <v/>
      </c>
      <c r="EL132" s="248" t="str">
        <f t="shared" si="167"/>
        <v/>
      </c>
      <c r="EM132" s="248" t="str">
        <f t="shared" si="168"/>
        <v/>
      </c>
      <c r="EN132" s="248" t="str">
        <f t="shared" si="199"/>
        <v/>
      </c>
      <c r="EO132" s="248" t="str">
        <f t="shared" si="169"/>
        <v/>
      </c>
      <c r="EP132" s="189"/>
      <c r="EQ132" s="248" t="str">
        <f t="shared" si="260"/>
        <v/>
      </c>
      <c r="ER132" s="248" t="str">
        <f t="shared" si="261"/>
        <v/>
      </c>
      <c r="ES132" s="248" t="str">
        <f t="shared" si="262"/>
        <v/>
      </c>
      <c r="ET132" s="248" t="str">
        <f t="shared" si="263"/>
        <v/>
      </c>
      <c r="EU132" s="248" t="str">
        <f t="shared" si="204"/>
        <v/>
      </c>
      <c r="EV132" s="248" t="str">
        <f t="shared" si="204"/>
        <v/>
      </c>
      <c r="EW132" s="189"/>
      <c r="EX132" s="248" t="str">
        <f t="shared" si="264"/>
        <v/>
      </c>
      <c r="EY132" s="248" t="str">
        <f t="shared" si="265"/>
        <v/>
      </c>
      <c r="EZ132" s="248" t="str">
        <f t="shared" si="266"/>
        <v/>
      </c>
      <c r="FA132" s="248" t="str">
        <f t="shared" si="267"/>
        <v/>
      </c>
      <c r="FB132" s="248" t="str">
        <f t="shared" si="245"/>
        <v/>
      </c>
      <c r="FC132" s="248" t="str">
        <f t="shared" si="245"/>
        <v/>
      </c>
      <c r="FD132" s="189"/>
      <c r="FE132" s="248" t="str">
        <f t="shared" si="268"/>
        <v/>
      </c>
      <c r="FF132" s="248" t="str">
        <f t="shared" si="269"/>
        <v/>
      </c>
      <c r="FG132" s="248" t="str">
        <f t="shared" si="270"/>
        <v/>
      </c>
      <c r="FH132" s="248" t="str">
        <f t="shared" si="271"/>
        <v/>
      </c>
      <c r="FI132" s="248" t="str">
        <f t="shared" si="246"/>
        <v/>
      </c>
      <c r="FJ132" s="248" t="str">
        <f t="shared" si="246"/>
        <v/>
      </c>
      <c r="FK132" s="189"/>
      <c r="FL132" s="370"/>
      <c r="FM132" s="371"/>
      <c r="FN132" s="371"/>
      <c r="FO132" s="611"/>
      <c r="FP132" s="896"/>
      <c r="FQ132" s="370"/>
      <c r="FR132" s="371"/>
      <c r="FS132" s="371"/>
      <c r="FT132" s="611"/>
      <c r="FU132" s="896"/>
      <c r="FV132" s="370"/>
      <c r="FW132" s="371"/>
      <c r="FX132" s="371"/>
      <c r="FY132" s="611"/>
      <c r="FZ132" s="896"/>
      <c r="GA132" s="613"/>
      <c r="GB132" s="189"/>
      <c r="GC132" s="227">
        <f t="shared" si="213"/>
        <v>0</v>
      </c>
      <c r="GD132" s="228">
        <f t="shared" si="214"/>
        <v>0</v>
      </c>
      <c r="GE132" s="229">
        <f t="shared" si="215"/>
        <v>0</v>
      </c>
      <c r="GF132" s="230">
        <f t="shared" si="215"/>
        <v>0</v>
      </c>
      <c r="GG132" s="231" t="str">
        <f t="shared" si="216"/>
        <v/>
      </c>
      <c r="GH132" s="232">
        <f t="shared" si="217"/>
        <v>0</v>
      </c>
      <c r="GI132" s="227">
        <f t="shared" si="218"/>
        <v>0</v>
      </c>
      <c r="GJ132" s="233">
        <f t="shared" si="219"/>
        <v>0</v>
      </c>
      <c r="GK132" s="233">
        <f t="shared" si="220"/>
        <v>0</v>
      </c>
      <c r="GL132" s="234"/>
      <c r="GM132" s="235">
        <f t="shared" si="221"/>
        <v>0</v>
      </c>
      <c r="GN132" s="235">
        <f t="shared" si="222"/>
        <v>0</v>
      </c>
      <c r="GO132" s="235" t="str">
        <f t="shared" si="223"/>
        <v/>
      </c>
      <c r="GP132" s="380"/>
      <c r="GQ132" s="235">
        <f t="shared" si="224"/>
        <v>0</v>
      </c>
      <c r="GR132" s="235">
        <f t="shared" si="225"/>
        <v>0</v>
      </c>
      <c r="GS132" s="235" t="str">
        <f t="shared" si="226"/>
        <v/>
      </c>
      <c r="GT132" s="236"/>
      <c r="GU132" s="237" t="str">
        <f t="shared" si="227"/>
        <v/>
      </c>
      <c r="GV132" s="237" t="str">
        <f t="shared" si="228"/>
        <v/>
      </c>
      <c r="GW132" s="238" t="str">
        <f t="shared" si="229"/>
        <v/>
      </c>
      <c r="GX132" s="238" t="str">
        <f t="shared" si="230"/>
        <v/>
      </c>
      <c r="GY132" s="239"/>
      <c r="GZ132" s="240" t="str">
        <f t="shared" si="231"/>
        <v/>
      </c>
      <c r="HA132" s="235" t="str">
        <f t="shared" si="232"/>
        <v/>
      </c>
      <c r="HB132" s="235" t="str">
        <f t="shared" si="233"/>
        <v/>
      </c>
      <c r="HC132" s="235" t="str">
        <f t="shared" si="234"/>
        <v/>
      </c>
      <c r="HD132" s="235" t="str">
        <f t="shared" si="235"/>
        <v/>
      </c>
      <c r="HE132" s="235" t="str">
        <f t="shared" si="236"/>
        <v/>
      </c>
      <c r="HF132" s="188"/>
      <c r="HG132" s="235" t="str">
        <f t="shared" si="237"/>
        <v/>
      </c>
      <c r="HH132" s="235">
        <f t="shared" si="238"/>
        <v>0</v>
      </c>
      <c r="HI132" s="235">
        <f t="shared" si="238"/>
        <v>0</v>
      </c>
      <c r="HJ132" s="235">
        <f t="shared" si="238"/>
        <v>0</v>
      </c>
      <c r="HK132" s="188"/>
      <c r="HL132" s="235" t="str">
        <f t="shared" si="239"/>
        <v/>
      </c>
      <c r="HM132" s="235">
        <f t="shared" si="240"/>
        <v>0</v>
      </c>
      <c r="HN132" s="235">
        <f t="shared" si="240"/>
        <v>0</v>
      </c>
      <c r="HO132" s="235">
        <f t="shared" si="240"/>
        <v>0</v>
      </c>
      <c r="HP132" s="188"/>
      <c r="HQ132" s="235" t="str">
        <f t="shared" si="241"/>
        <v/>
      </c>
      <c r="HR132" s="235">
        <f t="shared" si="242"/>
        <v>0</v>
      </c>
      <c r="HS132" s="235">
        <f t="shared" si="242"/>
        <v>0</v>
      </c>
      <c r="HT132" s="235">
        <f t="shared" si="242"/>
        <v>0</v>
      </c>
      <c r="HU132" s="162"/>
      <c r="HV132" s="1622"/>
      <c r="HW132" s="1619"/>
      <c r="HX132" s="1619"/>
      <c r="HY132" s="1619"/>
      <c r="HZ132" s="1619"/>
      <c r="IA132" s="1619"/>
      <c r="IB132" s="1619"/>
      <c r="IC132" s="1623"/>
      <c r="ID132" s="162"/>
    </row>
    <row r="133" spans="1:238" ht="21.75" customHeight="1" x14ac:dyDescent="0.25">
      <c r="A133" s="377" t="str">
        <f t="shared" si="170"/>
        <v/>
      </c>
      <c r="B133" s="188">
        <v>107</v>
      </c>
      <c r="C133" s="255"/>
      <c r="D133" s="223" t="str">
        <f t="shared" si="244"/>
        <v/>
      </c>
      <c r="E133" s="223" t="str">
        <f t="shared" si="243"/>
        <v/>
      </c>
      <c r="F133" s="242"/>
      <c r="G133" s="242"/>
      <c r="H133" s="224" t="str">
        <f t="shared" si="171"/>
        <v/>
      </c>
      <c r="I133" s="930"/>
      <c r="J133" s="930"/>
      <c r="K133" s="930"/>
      <c r="L133" s="370"/>
      <c r="M133" s="371"/>
      <c r="N133" s="371"/>
      <c r="O133" s="371"/>
      <c r="P133" s="372"/>
      <c r="Q133" s="609"/>
      <c r="R133" s="609"/>
      <c r="S133" s="610"/>
      <c r="T133" s="371"/>
      <c r="U133" s="371"/>
      <c r="V133" s="188"/>
      <c r="W133" s="370"/>
      <c r="X133" s="371"/>
      <c r="Y133" s="371"/>
      <c r="Z133" s="611"/>
      <c r="AA133" s="896"/>
      <c r="AB133" s="370"/>
      <c r="AC133" s="371"/>
      <c r="AD133" s="371"/>
      <c r="AE133" s="371"/>
      <c r="AF133" s="896"/>
      <c r="AG133" s="370"/>
      <c r="AH133" s="371"/>
      <c r="AI133" s="371"/>
      <c r="AJ133" s="371"/>
      <c r="AK133" s="896"/>
      <c r="AL133" s="370"/>
      <c r="AM133" s="371"/>
      <c r="AN133" s="371"/>
      <c r="AO133" s="372"/>
      <c r="AP133" s="370"/>
      <c r="AQ133" s="371"/>
      <c r="AR133" s="371"/>
      <c r="AS133" s="371"/>
      <c r="AT133" s="928"/>
      <c r="AU133" s="188"/>
      <c r="AV133" s="256">
        <f t="shared" si="247"/>
        <v>0</v>
      </c>
      <c r="AW133" s="257">
        <f t="shared" si="248"/>
        <v>0</v>
      </c>
      <c r="AX133" s="258">
        <f t="shared" si="249"/>
        <v>0</v>
      </c>
      <c r="AY133" s="259">
        <f t="shared" si="250"/>
        <v>0</v>
      </c>
      <c r="AZ133" s="231" t="str">
        <f t="shared" si="251"/>
        <v/>
      </c>
      <c r="BA133" s="232">
        <f t="shared" si="252"/>
        <v>0</v>
      </c>
      <c r="BB133" s="249">
        <f t="shared" si="253"/>
        <v>0</v>
      </c>
      <c r="BC133" s="231">
        <f t="shared" si="254"/>
        <v>0</v>
      </c>
      <c r="BD133" s="231">
        <f t="shared" si="255"/>
        <v>0</v>
      </c>
      <c r="BE133" s="260"/>
      <c r="BF133" s="235">
        <f t="shared" si="176"/>
        <v>0</v>
      </c>
      <c r="BG133" s="235">
        <f t="shared" si="177"/>
        <v>0</v>
      </c>
      <c r="BH133" s="235">
        <f t="shared" si="178"/>
        <v>0</v>
      </c>
      <c r="BI133" s="380"/>
      <c r="BJ133" s="235">
        <f t="shared" si="145"/>
        <v>0</v>
      </c>
      <c r="BK133" s="235">
        <f t="shared" si="179"/>
        <v>0</v>
      </c>
      <c r="BL133" s="235" t="str">
        <f t="shared" si="180"/>
        <v/>
      </c>
      <c r="BM133" s="236"/>
      <c r="BN133" s="237"/>
      <c r="BO133" s="237"/>
      <c r="BP133" s="238"/>
      <c r="BQ133" s="238"/>
      <c r="BR133" s="254"/>
      <c r="BS133" s="252"/>
      <c r="BT133" s="244"/>
      <c r="BU133" s="244"/>
      <c r="BV133" s="244"/>
      <c r="BW133" s="244"/>
      <c r="BX133" s="244"/>
      <c r="BY133" s="244"/>
      <c r="BZ133" s="244"/>
      <c r="CA133" s="244"/>
      <c r="CB133" s="253"/>
      <c r="CC133" s="188"/>
      <c r="CD133" s="244">
        <f t="shared" si="160"/>
        <v>0</v>
      </c>
      <c r="CE133" s="235">
        <f t="shared" si="181"/>
        <v>0</v>
      </c>
      <c r="CF133" s="235">
        <f t="shared" si="181"/>
        <v>0</v>
      </c>
      <c r="CG133" s="235">
        <f t="shared" si="181"/>
        <v>0</v>
      </c>
      <c r="CH133" s="188"/>
      <c r="CI133" s="244">
        <f t="shared" si="161"/>
        <v>0</v>
      </c>
      <c r="CJ133" s="235">
        <f t="shared" si="182"/>
        <v>0</v>
      </c>
      <c r="CK133" s="235">
        <f t="shared" si="182"/>
        <v>0</v>
      </c>
      <c r="CL133" s="235">
        <f t="shared" si="182"/>
        <v>0</v>
      </c>
      <c r="CM133" s="188"/>
      <c r="CN133" s="244">
        <f t="shared" si="162"/>
        <v>0</v>
      </c>
      <c r="CO133" s="235">
        <f t="shared" si="183"/>
        <v>0</v>
      </c>
      <c r="CP133" s="235">
        <f t="shared" si="183"/>
        <v>0</v>
      </c>
      <c r="CQ133" s="235">
        <f t="shared" si="183"/>
        <v>0</v>
      </c>
      <c r="CR133" s="188"/>
      <c r="CS133" s="244">
        <f t="shared" si="163"/>
        <v>0</v>
      </c>
      <c r="CT133" s="235">
        <f t="shared" si="184"/>
        <v>0</v>
      </c>
      <c r="CU133" s="235">
        <f t="shared" si="184"/>
        <v>0</v>
      </c>
      <c r="CV133" s="235">
        <f t="shared" si="184"/>
        <v>0</v>
      </c>
      <c r="CW133" s="188"/>
      <c r="CX133" s="244">
        <f t="shared" si="164"/>
        <v>0</v>
      </c>
      <c r="CY133" s="235">
        <f t="shared" si="185"/>
        <v>0</v>
      </c>
      <c r="CZ133" s="235">
        <f t="shared" si="185"/>
        <v>0</v>
      </c>
      <c r="DA133" s="235">
        <f t="shared" si="185"/>
        <v>0</v>
      </c>
      <c r="DB133" s="188"/>
      <c r="DC133" s="225"/>
      <c r="DD133" s="226"/>
      <c r="DE133" s="1088"/>
      <c r="DF133" s="225"/>
      <c r="DG133" s="226"/>
      <c r="DH133" s="1088"/>
      <c r="DI133" s="225"/>
      <c r="DJ133" s="226"/>
      <c r="DK133" s="1088"/>
      <c r="DL133" s="225"/>
      <c r="DM133" s="226"/>
      <c r="DN133" s="1088"/>
      <c r="DO133" s="370"/>
      <c r="DP133" s="370"/>
      <c r="DQ133" s="243">
        <f t="shared" si="256"/>
        <v>0</v>
      </c>
      <c r="DR133" s="244">
        <f t="shared" si="257"/>
        <v>0</v>
      </c>
      <c r="DS133" s="235">
        <f t="shared" si="188"/>
        <v>0</v>
      </c>
      <c r="DT133" s="244" t="str">
        <f t="shared" si="258"/>
        <v/>
      </c>
      <c r="DU133" s="42" t="str">
        <f t="shared" si="190"/>
        <v/>
      </c>
      <c r="DV133" s="42" t="str">
        <f t="shared" si="191"/>
        <v/>
      </c>
      <c r="DW133" s="42" t="str">
        <f t="shared" si="192"/>
        <v/>
      </c>
      <c r="DX133" s="162"/>
      <c r="DY133" s="42" t="str">
        <f t="shared" si="193"/>
        <v/>
      </c>
      <c r="DZ133" s="42" t="str">
        <f t="shared" si="272"/>
        <v/>
      </c>
      <c r="EA133" s="42" t="str">
        <f t="shared" si="195"/>
        <v/>
      </c>
      <c r="EB133" s="162"/>
      <c r="EC133" s="930"/>
      <c r="ED133" s="188"/>
      <c r="EE133" s="245">
        <f t="shared" si="196"/>
        <v>0</v>
      </c>
      <c r="EF133" s="189"/>
      <c r="EG133" s="245">
        <f t="shared" si="197"/>
        <v>0</v>
      </c>
      <c r="EH133" s="189"/>
      <c r="EI133" s="246" t="str">
        <f t="shared" si="259"/>
        <v/>
      </c>
      <c r="EJ133" s="247" t="str">
        <f t="shared" si="165"/>
        <v/>
      </c>
      <c r="EK133" s="248" t="str">
        <f t="shared" si="166"/>
        <v/>
      </c>
      <c r="EL133" s="248" t="str">
        <f t="shared" si="167"/>
        <v/>
      </c>
      <c r="EM133" s="248" t="str">
        <f t="shared" si="168"/>
        <v/>
      </c>
      <c r="EN133" s="248" t="str">
        <f t="shared" si="199"/>
        <v/>
      </c>
      <c r="EO133" s="248" t="str">
        <f t="shared" si="169"/>
        <v/>
      </c>
      <c r="EP133" s="189"/>
      <c r="EQ133" s="248" t="str">
        <f t="shared" si="260"/>
        <v/>
      </c>
      <c r="ER133" s="248" t="str">
        <f t="shared" si="261"/>
        <v/>
      </c>
      <c r="ES133" s="248" t="str">
        <f t="shared" si="262"/>
        <v/>
      </c>
      <c r="ET133" s="248" t="str">
        <f t="shared" si="263"/>
        <v/>
      </c>
      <c r="EU133" s="248" t="str">
        <f t="shared" si="204"/>
        <v/>
      </c>
      <c r="EV133" s="248" t="str">
        <f t="shared" si="204"/>
        <v/>
      </c>
      <c r="EW133" s="189"/>
      <c r="EX133" s="248" t="str">
        <f t="shared" si="264"/>
        <v/>
      </c>
      <c r="EY133" s="248" t="str">
        <f t="shared" si="265"/>
        <v/>
      </c>
      <c r="EZ133" s="248" t="str">
        <f t="shared" si="266"/>
        <v/>
      </c>
      <c r="FA133" s="248" t="str">
        <f t="shared" si="267"/>
        <v/>
      </c>
      <c r="FB133" s="248" t="str">
        <f t="shared" si="245"/>
        <v/>
      </c>
      <c r="FC133" s="248" t="str">
        <f t="shared" si="245"/>
        <v/>
      </c>
      <c r="FD133" s="189"/>
      <c r="FE133" s="248" t="str">
        <f t="shared" si="268"/>
        <v/>
      </c>
      <c r="FF133" s="248" t="str">
        <f t="shared" si="269"/>
        <v/>
      </c>
      <c r="FG133" s="248" t="str">
        <f t="shared" si="270"/>
        <v/>
      </c>
      <c r="FH133" s="248" t="str">
        <f t="shared" si="271"/>
        <v/>
      </c>
      <c r="FI133" s="248" t="str">
        <f t="shared" si="246"/>
        <v/>
      </c>
      <c r="FJ133" s="248" t="str">
        <f t="shared" si="246"/>
        <v/>
      </c>
      <c r="FK133" s="189"/>
      <c r="FL133" s="370"/>
      <c r="FM133" s="371"/>
      <c r="FN133" s="371"/>
      <c r="FO133" s="611"/>
      <c r="FP133" s="896"/>
      <c r="FQ133" s="370"/>
      <c r="FR133" s="371"/>
      <c r="FS133" s="371"/>
      <c r="FT133" s="611"/>
      <c r="FU133" s="896"/>
      <c r="FV133" s="370"/>
      <c r="FW133" s="371"/>
      <c r="FX133" s="371"/>
      <c r="FY133" s="611"/>
      <c r="FZ133" s="896"/>
      <c r="GA133" s="613"/>
      <c r="GB133" s="189"/>
      <c r="GC133" s="227">
        <f t="shared" si="213"/>
        <v>0</v>
      </c>
      <c r="GD133" s="228">
        <f t="shared" si="214"/>
        <v>0</v>
      </c>
      <c r="GE133" s="229">
        <f t="shared" si="215"/>
        <v>0</v>
      </c>
      <c r="GF133" s="230">
        <f t="shared" si="215"/>
        <v>0</v>
      </c>
      <c r="GG133" s="231" t="str">
        <f t="shared" si="216"/>
        <v/>
      </c>
      <c r="GH133" s="232">
        <f t="shared" si="217"/>
        <v>0</v>
      </c>
      <c r="GI133" s="227">
        <f t="shared" si="218"/>
        <v>0</v>
      </c>
      <c r="GJ133" s="233">
        <f t="shared" si="219"/>
        <v>0</v>
      </c>
      <c r="GK133" s="233">
        <f t="shared" si="220"/>
        <v>0</v>
      </c>
      <c r="GL133" s="234"/>
      <c r="GM133" s="235">
        <f t="shared" si="221"/>
        <v>0</v>
      </c>
      <c r="GN133" s="235">
        <f t="shared" si="222"/>
        <v>0</v>
      </c>
      <c r="GO133" s="235" t="str">
        <f t="shared" si="223"/>
        <v/>
      </c>
      <c r="GP133" s="380"/>
      <c r="GQ133" s="235">
        <f t="shared" si="224"/>
        <v>0</v>
      </c>
      <c r="GR133" s="235">
        <f t="shared" si="225"/>
        <v>0</v>
      </c>
      <c r="GS133" s="235" t="str">
        <f t="shared" si="226"/>
        <v/>
      </c>
      <c r="GT133" s="236"/>
      <c r="GU133" s="237" t="str">
        <f t="shared" si="227"/>
        <v/>
      </c>
      <c r="GV133" s="237" t="str">
        <f t="shared" si="228"/>
        <v/>
      </c>
      <c r="GW133" s="238" t="str">
        <f t="shared" si="229"/>
        <v/>
      </c>
      <c r="GX133" s="238" t="str">
        <f t="shared" si="230"/>
        <v/>
      </c>
      <c r="GY133" s="239"/>
      <c r="GZ133" s="240" t="str">
        <f t="shared" si="231"/>
        <v/>
      </c>
      <c r="HA133" s="235" t="str">
        <f t="shared" si="232"/>
        <v/>
      </c>
      <c r="HB133" s="235" t="str">
        <f t="shared" si="233"/>
        <v/>
      </c>
      <c r="HC133" s="235" t="str">
        <f t="shared" si="234"/>
        <v/>
      </c>
      <c r="HD133" s="235" t="str">
        <f t="shared" si="235"/>
        <v/>
      </c>
      <c r="HE133" s="235" t="str">
        <f t="shared" si="236"/>
        <v/>
      </c>
      <c r="HF133" s="188"/>
      <c r="HG133" s="235" t="str">
        <f t="shared" si="237"/>
        <v/>
      </c>
      <c r="HH133" s="235">
        <f t="shared" si="238"/>
        <v>0</v>
      </c>
      <c r="HI133" s="235">
        <f t="shared" si="238"/>
        <v>0</v>
      </c>
      <c r="HJ133" s="235">
        <f t="shared" si="238"/>
        <v>0</v>
      </c>
      <c r="HK133" s="188"/>
      <c r="HL133" s="235" t="str">
        <f t="shared" si="239"/>
        <v/>
      </c>
      <c r="HM133" s="235">
        <f t="shared" si="240"/>
        <v>0</v>
      </c>
      <c r="HN133" s="235">
        <f t="shared" si="240"/>
        <v>0</v>
      </c>
      <c r="HO133" s="235">
        <f t="shared" si="240"/>
        <v>0</v>
      </c>
      <c r="HP133" s="188"/>
      <c r="HQ133" s="235" t="str">
        <f t="shared" si="241"/>
        <v/>
      </c>
      <c r="HR133" s="235">
        <f t="shared" si="242"/>
        <v>0</v>
      </c>
      <c r="HS133" s="235">
        <f t="shared" si="242"/>
        <v>0</v>
      </c>
      <c r="HT133" s="235">
        <f t="shared" si="242"/>
        <v>0</v>
      </c>
      <c r="HU133" s="162"/>
      <c r="HV133" s="1622"/>
      <c r="HW133" s="1619"/>
      <c r="HX133" s="1619"/>
      <c r="HY133" s="1619"/>
      <c r="HZ133" s="1619"/>
      <c r="IA133" s="1619"/>
      <c r="IB133" s="1619"/>
      <c r="IC133" s="1623"/>
      <c r="ID133" s="162"/>
    </row>
    <row r="134" spans="1:238" ht="21.75" customHeight="1" x14ac:dyDescent="0.25">
      <c r="A134" s="377" t="str">
        <f t="shared" si="170"/>
        <v/>
      </c>
      <c r="B134" s="188">
        <v>108</v>
      </c>
      <c r="C134" s="255"/>
      <c r="D134" s="223" t="str">
        <f t="shared" si="244"/>
        <v/>
      </c>
      <c r="E134" s="223" t="str">
        <f t="shared" si="243"/>
        <v/>
      </c>
      <c r="F134" s="242"/>
      <c r="G134" s="242"/>
      <c r="H134" s="224" t="str">
        <f t="shared" si="171"/>
        <v/>
      </c>
      <c r="I134" s="930"/>
      <c r="J134" s="930"/>
      <c r="K134" s="930"/>
      <c r="L134" s="370"/>
      <c r="M134" s="371"/>
      <c r="N134" s="371"/>
      <c r="O134" s="371"/>
      <c r="P134" s="372"/>
      <c r="Q134" s="609"/>
      <c r="R134" s="609"/>
      <c r="S134" s="610"/>
      <c r="T134" s="371"/>
      <c r="U134" s="371"/>
      <c r="V134" s="188"/>
      <c r="W134" s="370"/>
      <c r="X134" s="371"/>
      <c r="Y134" s="371"/>
      <c r="Z134" s="611"/>
      <c r="AA134" s="896"/>
      <c r="AB134" s="370"/>
      <c r="AC134" s="371"/>
      <c r="AD134" s="371"/>
      <c r="AE134" s="371"/>
      <c r="AF134" s="896"/>
      <c r="AG134" s="370"/>
      <c r="AH134" s="371"/>
      <c r="AI134" s="371"/>
      <c r="AJ134" s="371"/>
      <c r="AK134" s="896"/>
      <c r="AL134" s="370"/>
      <c r="AM134" s="371"/>
      <c r="AN134" s="371"/>
      <c r="AO134" s="372"/>
      <c r="AP134" s="370"/>
      <c r="AQ134" s="371"/>
      <c r="AR134" s="371"/>
      <c r="AS134" s="371"/>
      <c r="AT134" s="928"/>
      <c r="AU134" s="188"/>
      <c r="AV134" s="256">
        <f t="shared" si="247"/>
        <v>0</v>
      </c>
      <c r="AW134" s="257">
        <f t="shared" si="248"/>
        <v>0</v>
      </c>
      <c r="AX134" s="258">
        <f t="shared" si="249"/>
        <v>0</v>
      </c>
      <c r="AY134" s="259">
        <f t="shared" si="250"/>
        <v>0</v>
      </c>
      <c r="AZ134" s="231" t="str">
        <f t="shared" si="251"/>
        <v/>
      </c>
      <c r="BA134" s="232">
        <f t="shared" si="252"/>
        <v>0</v>
      </c>
      <c r="BB134" s="249">
        <f t="shared" si="253"/>
        <v>0</v>
      </c>
      <c r="BC134" s="231">
        <f t="shared" si="254"/>
        <v>0</v>
      </c>
      <c r="BD134" s="231">
        <f t="shared" si="255"/>
        <v>0</v>
      </c>
      <c r="BE134" s="260"/>
      <c r="BF134" s="235">
        <f t="shared" si="176"/>
        <v>0</v>
      </c>
      <c r="BG134" s="235">
        <f t="shared" si="177"/>
        <v>0</v>
      </c>
      <c r="BH134" s="235">
        <f t="shared" si="178"/>
        <v>0</v>
      </c>
      <c r="BI134" s="380"/>
      <c r="BJ134" s="235">
        <f t="shared" si="145"/>
        <v>0</v>
      </c>
      <c r="BK134" s="235">
        <f t="shared" si="179"/>
        <v>0</v>
      </c>
      <c r="BL134" s="235" t="str">
        <f t="shared" si="180"/>
        <v/>
      </c>
      <c r="BM134" s="236"/>
      <c r="BN134" s="237"/>
      <c r="BO134" s="237"/>
      <c r="BP134" s="238"/>
      <c r="BQ134" s="238"/>
      <c r="BR134" s="254"/>
      <c r="BS134" s="252"/>
      <c r="BT134" s="244"/>
      <c r="BU134" s="244"/>
      <c r="BV134" s="244"/>
      <c r="BW134" s="244"/>
      <c r="BX134" s="244"/>
      <c r="BY134" s="244"/>
      <c r="BZ134" s="244"/>
      <c r="CA134" s="244"/>
      <c r="CB134" s="253"/>
      <c r="CC134" s="188"/>
      <c r="CD134" s="244">
        <f t="shared" si="160"/>
        <v>0</v>
      </c>
      <c r="CE134" s="235">
        <f t="shared" si="181"/>
        <v>0</v>
      </c>
      <c r="CF134" s="235">
        <f t="shared" si="181"/>
        <v>0</v>
      </c>
      <c r="CG134" s="235">
        <f t="shared" si="181"/>
        <v>0</v>
      </c>
      <c r="CH134" s="188"/>
      <c r="CI134" s="244">
        <f t="shared" si="161"/>
        <v>0</v>
      </c>
      <c r="CJ134" s="235">
        <f t="shared" si="182"/>
        <v>0</v>
      </c>
      <c r="CK134" s="235">
        <f t="shared" si="182"/>
        <v>0</v>
      </c>
      <c r="CL134" s="235">
        <f t="shared" si="182"/>
        <v>0</v>
      </c>
      <c r="CM134" s="188"/>
      <c r="CN134" s="244">
        <f t="shared" si="162"/>
        <v>0</v>
      </c>
      <c r="CO134" s="235">
        <f t="shared" si="183"/>
        <v>0</v>
      </c>
      <c r="CP134" s="235">
        <f t="shared" si="183"/>
        <v>0</v>
      </c>
      <c r="CQ134" s="235">
        <f t="shared" si="183"/>
        <v>0</v>
      </c>
      <c r="CR134" s="188"/>
      <c r="CS134" s="244">
        <f t="shared" si="163"/>
        <v>0</v>
      </c>
      <c r="CT134" s="235">
        <f t="shared" si="184"/>
        <v>0</v>
      </c>
      <c r="CU134" s="235">
        <f t="shared" si="184"/>
        <v>0</v>
      </c>
      <c r="CV134" s="235">
        <f t="shared" si="184"/>
        <v>0</v>
      </c>
      <c r="CW134" s="188"/>
      <c r="CX134" s="244">
        <f t="shared" si="164"/>
        <v>0</v>
      </c>
      <c r="CY134" s="235">
        <f t="shared" si="185"/>
        <v>0</v>
      </c>
      <c r="CZ134" s="235">
        <f t="shared" si="185"/>
        <v>0</v>
      </c>
      <c r="DA134" s="235">
        <f t="shared" si="185"/>
        <v>0</v>
      </c>
      <c r="DB134" s="188"/>
      <c r="DC134" s="225"/>
      <c r="DD134" s="226"/>
      <c r="DE134" s="1088"/>
      <c r="DF134" s="225"/>
      <c r="DG134" s="226"/>
      <c r="DH134" s="1088"/>
      <c r="DI134" s="225"/>
      <c r="DJ134" s="226"/>
      <c r="DK134" s="1088"/>
      <c r="DL134" s="225"/>
      <c r="DM134" s="226"/>
      <c r="DN134" s="1088"/>
      <c r="DO134" s="370"/>
      <c r="DP134" s="370"/>
      <c r="DQ134" s="243">
        <f t="shared" si="256"/>
        <v>0</v>
      </c>
      <c r="DR134" s="244">
        <f t="shared" si="257"/>
        <v>0</v>
      </c>
      <c r="DS134" s="235">
        <f t="shared" si="188"/>
        <v>0</v>
      </c>
      <c r="DT134" s="244" t="str">
        <f t="shared" si="258"/>
        <v/>
      </c>
      <c r="DU134" s="42" t="str">
        <f t="shared" si="190"/>
        <v/>
      </c>
      <c r="DV134" s="42" t="str">
        <f t="shared" si="191"/>
        <v/>
      </c>
      <c r="DW134" s="42" t="str">
        <f t="shared" si="192"/>
        <v/>
      </c>
      <c r="DX134" s="162"/>
      <c r="DY134" s="42" t="str">
        <f t="shared" si="193"/>
        <v/>
      </c>
      <c r="DZ134" s="42" t="str">
        <f t="shared" si="272"/>
        <v/>
      </c>
      <c r="EA134" s="42" t="str">
        <f t="shared" si="195"/>
        <v/>
      </c>
      <c r="EB134" s="162"/>
      <c r="EC134" s="930"/>
      <c r="ED134" s="188"/>
      <c r="EE134" s="245">
        <f t="shared" si="196"/>
        <v>0</v>
      </c>
      <c r="EF134" s="189"/>
      <c r="EG134" s="245">
        <f t="shared" si="197"/>
        <v>0</v>
      </c>
      <c r="EH134" s="189"/>
      <c r="EI134" s="246" t="str">
        <f t="shared" si="259"/>
        <v/>
      </c>
      <c r="EJ134" s="247" t="str">
        <f t="shared" si="165"/>
        <v/>
      </c>
      <c r="EK134" s="248" t="str">
        <f t="shared" si="166"/>
        <v/>
      </c>
      <c r="EL134" s="248" t="str">
        <f t="shared" si="167"/>
        <v/>
      </c>
      <c r="EM134" s="248" t="str">
        <f t="shared" si="168"/>
        <v/>
      </c>
      <c r="EN134" s="248" t="str">
        <f t="shared" si="199"/>
        <v/>
      </c>
      <c r="EO134" s="248" t="str">
        <f t="shared" si="169"/>
        <v/>
      </c>
      <c r="EP134" s="189"/>
      <c r="EQ134" s="248" t="str">
        <f t="shared" si="260"/>
        <v/>
      </c>
      <c r="ER134" s="248" t="str">
        <f t="shared" si="261"/>
        <v/>
      </c>
      <c r="ES134" s="248" t="str">
        <f t="shared" si="262"/>
        <v/>
      </c>
      <c r="ET134" s="248" t="str">
        <f t="shared" si="263"/>
        <v/>
      </c>
      <c r="EU134" s="248" t="str">
        <f t="shared" si="204"/>
        <v/>
      </c>
      <c r="EV134" s="248" t="str">
        <f t="shared" si="204"/>
        <v/>
      </c>
      <c r="EW134" s="189"/>
      <c r="EX134" s="248" t="str">
        <f t="shared" si="264"/>
        <v/>
      </c>
      <c r="EY134" s="248" t="str">
        <f t="shared" si="265"/>
        <v/>
      </c>
      <c r="EZ134" s="248" t="str">
        <f t="shared" si="266"/>
        <v/>
      </c>
      <c r="FA134" s="248" t="str">
        <f t="shared" si="267"/>
        <v/>
      </c>
      <c r="FB134" s="248" t="str">
        <f t="shared" si="245"/>
        <v/>
      </c>
      <c r="FC134" s="248" t="str">
        <f t="shared" si="245"/>
        <v/>
      </c>
      <c r="FD134" s="189"/>
      <c r="FE134" s="248" t="str">
        <f t="shared" si="268"/>
        <v/>
      </c>
      <c r="FF134" s="248" t="str">
        <f t="shared" si="269"/>
        <v/>
      </c>
      <c r="FG134" s="248" t="str">
        <f t="shared" si="270"/>
        <v/>
      </c>
      <c r="FH134" s="248" t="str">
        <f t="shared" si="271"/>
        <v/>
      </c>
      <c r="FI134" s="248" t="str">
        <f t="shared" si="246"/>
        <v/>
      </c>
      <c r="FJ134" s="248" t="str">
        <f t="shared" si="246"/>
        <v/>
      </c>
      <c r="FK134" s="189"/>
      <c r="FL134" s="370"/>
      <c r="FM134" s="371"/>
      <c r="FN134" s="371"/>
      <c r="FO134" s="611"/>
      <c r="FP134" s="896"/>
      <c r="FQ134" s="370"/>
      <c r="FR134" s="371"/>
      <c r="FS134" s="371"/>
      <c r="FT134" s="611"/>
      <c r="FU134" s="896"/>
      <c r="FV134" s="370"/>
      <c r="FW134" s="371"/>
      <c r="FX134" s="371"/>
      <c r="FY134" s="611"/>
      <c r="FZ134" s="896"/>
      <c r="GA134" s="613"/>
      <c r="GB134" s="189"/>
      <c r="GC134" s="227">
        <f t="shared" si="213"/>
        <v>0</v>
      </c>
      <c r="GD134" s="228">
        <f t="shared" si="214"/>
        <v>0</v>
      </c>
      <c r="GE134" s="229">
        <f t="shared" si="215"/>
        <v>0</v>
      </c>
      <c r="GF134" s="230">
        <f t="shared" si="215"/>
        <v>0</v>
      </c>
      <c r="GG134" s="231" t="str">
        <f t="shared" si="216"/>
        <v/>
      </c>
      <c r="GH134" s="232">
        <f t="shared" si="217"/>
        <v>0</v>
      </c>
      <c r="GI134" s="227">
        <f t="shared" si="218"/>
        <v>0</v>
      </c>
      <c r="GJ134" s="233">
        <f t="shared" si="219"/>
        <v>0</v>
      </c>
      <c r="GK134" s="233">
        <f t="shared" si="220"/>
        <v>0</v>
      </c>
      <c r="GL134" s="234"/>
      <c r="GM134" s="235">
        <f t="shared" si="221"/>
        <v>0</v>
      </c>
      <c r="GN134" s="235">
        <f t="shared" si="222"/>
        <v>0</v>
      </c>
      <c r="GO134" s="235" t="str">
        <f t="shared" si="223"/>
        <v/>
      </c>
      <c r="GP134" s="380"/>
      <c r="GQ134" s="235">
        <f t="shared" si="224"/>
        <v>0</v>
      </c>
      <c r="GR134" s="235">
        <f t="shared" si="225"/>
        <v>0</v>
      </c>
      <c r="GS134" s="235" t="str">
        <f t="shared" si="226"/>
        <v/>
      </c>
      <c r="GT134" s="236"/>
      <c r="GU134" s="237" t="str">
        <f t="shared" si="227"/>
        <v/>
      </c>
      <c r="GV134" s="237" t="str">
        <f t="shared" si="228"/>
        <v/>
      </c>
      <c r="GW134" s="238" t="str">
        <f t="shared" si="229"/>
        <v/>
      </c>
      <c r="GX134" s="238" t="str">
        <f t="shared" si="230"/>
        <v/>
      </c>
      <c r="GY134" s="239"/>
      <c r="GZ134" s="240" t="str">
        <f t="shared" si="231"/>
        <v/>
      </c>
      <c r="HA134" s="235" t="str">
        <f t="shared" si="232"/>
        <v/>
      </c>
      <c r="HB134" s="235" t="str">
        <f t="shared" si="233"/>
        <v/>
      </c>
      <c r="HC134" s="235" t="str">
        <f t="shared" si="234"/>
        <v/>
      </c>
      <c r="HD134" s="235" t="str">
        <f t="shared" si="235"/>
        <v/>
      </c>
      <c r="HE134" s="235" t="str">
        <f t="shared" si="236"/>
        <v/>
      </c>
      <c r="HF134" s="188"/>
      <c r="HG134" s="235" t="str">
        <f t="shared" si="237"/>
        <v/>
      </c>
      <c r="HH134" s="235">
        <f t="shared" si="238"/>
        <v>0</v>
      </c>
      <c r="HI134" s="235">
        <f t="shared" si="238"/>
        <v>0</v>
      </c>
      <c r="HJ134" s="235">
        <f t="shared" si="238"/>
        <v>0</v>
      </c>
      <c r="HK134" s="188"/>
      <c r="HL134" s="235" t="str">
        <f t="shared" si="239"/>
        <v/>
      </c>
      <c r="HM134" s="235">
        <f t="shared" si="240"/>
        <v>0</v>
      </c>
      <c r="HN134" s="235">
        <f t="shared" si="240"/>
        <v>0</v>
      </c>
      <c r="HO134" s="235">
        <f t="shared" si="240"/>
        <v>0</v>
      </c>
      <c r="HP134" s="188"/>
      <c r="HQ134" s="235" t="str">
        <f t="shared" si="241"/>
        <v/>
      </c>
      <c r="HR134" s="235">
        <f t="shared" si="242"/>
        <v>0</v>
      </c>
      <c r="HS134" s="235">
        <f t="shared" si="242"/>
        <v>0</v>
      </c>
      <c r="HT134" s="235">
        <f t="shared" si="242"/>
        <v>0</v>
      </c>
      <c r="HU134" s="162"/>
      <c r="HV134" s="1622"/>
      <c r="HW134" s="1619"/>
      <c r="HX134" s="1619"/>
      <c r="HY134" s="1619"/>
      <c r="HZ134" s="1619"/>
      <c r="IA134" s="1619"/>
      <c r="IB134" s="1619"/>
      <c r="IC134" s="1623"/>
      <c r="ID134" s="162"/>
    </row>
    <row r="135" spans="1:238" ht="21.75" customHeight="1" x14ac:dyDescent="0.25">
      <c r="A135" s="377" t="str">
        <f t="shared" si="170"/>
        <v/>
      </c>
      <c r="B135" s="188">
        <v>109</v>
      </c>
      <c r="C135" s="255"/>
      <c r="D135" s="223" t="str">
        <f t="shared" si="244"/>
        <v/>
      </c>
      <c r="E135" s="223" t="str">
        <f t="shared" si="243"/>
        <v/>
      </c>
      <c r="F135" s="242"/>
      <c r="G135" s="242"/>
      <c r="H135" s="224" t="str">
        <f t="shared" si="171"/>
        <v/>
      </c>
      <c r="I135" s="930"/>
      <c r="J135" s="930"/>
      <c r="K135" s="930"/>
      <c r="L135" s="370"/>
      <c r="M135" s="371"/>
      <c r="N135" s="371"/>
      <c r="O135" s="371"/>
      <c r="P135" s="372"/>
      <c r="Q135" s="609"/>
      <c r="R135" s="609"/>
      <c r="S135" s="610"/>
      <c r="T135" s="371"/>
      <c r="U135" s="371"/>
      <c r="V135" s="188"/>
      <c r="W135" s="370"/>
      <c r="X135" s="371"/>
      <c r="Y135" s="371"/>
      <c r="Z135" s="611"/>
      <c r="AA135" s="896"/>
      <c r="AB135" s="370"/>
      <c r="AC135" s="371"/>
      <c r="AD135" s="371"/>
      <c r="AE135" s="371"/>
      <c r="AF135" s="896"/>
      <c r="AG135" s="370"/>
      <c r="AH135" s="371"/>
      <c r="AI135" s="371"/>
      <c r="AJ135" s="371"/>
      <c r="AK135" s="896"/>
      <c r="AL135" s="370"/>
      <c r="AM135" s="371"/>
      <c r="AN135" s="371"/>
      <c r="AO135" s="372"/>
      <c r="AP135" s="370"/>
      <c r="AQ135" s="371"/>
      <c r="AR135" s="371"/>
      <c r="AS135" s="371"/>
      <c r="AT135" s="928"/>
      <c r="AU135" s="188"/>
      <c r="AV135" s="256">
        <f t="shared" si="247"/>
        <v>0</v>
      </c>
      <c r="AW135" s="257">
        <f t="shared" si="248"/>
        <v>0</v>
      </c>
      <c r="AX135" s="258">
        <f t="shared" si="249"/>
        <v>0</v>
      </c>
      <c r="AY135" s="259">
        <f t="shared" si="250"/>
        <v>0</v>
      </c>
      <c r="AZ135" s="231" t="str">
        <f t="shared" si="251"/>
        <v/>
      </c>
      <c r="BA135" s="232">
        <f t="shared" si="252"/>
        <v>0</v>
      </c>
      <c r="BB135" s="249">
        <f t="shared" si="253"/>
        <v>0</v>
      </c>
      <c r="BC135" s="231">
        <f t="shared" si="254"/>
        <v>0</v>
      </c>
      <c r="BD135" s="231">
        <f t="shared" si="255"/>
        <v>0</v>
      </c>
      <c r="BE135" s="260"/>
      <c r="BF135" s="235">
        <f t="shared" si="176"/>
        <v>0</v>
      </c>
      <c r="BG135" s="235">
        <f t="shared" si="177"/>
        <v>0</v>
      </c>
      <c r="BH135" s="235">
        <f t="shared" si="178"/>
        <v>0</v>
      </c>
      <c r="BI135" s="380"/>
      <c r="BJ135" s="235">
        <f t="shared" si="145"/>
        <v>0</v>
      </c>
      <c r="BK135" s="235">
        <f t="shared" si="179"/>
        <v>0</v>
      </c>
      <c r="BL135" s="235" t="str">
        <f t="shared" si="180"/>
        <v/>
      </c>
      <c r="BM135" s="236"/>
      <c r="BN135" s="237"/>
      <c r="BO135" s="237"/>
      <c r="BP135" s="238"/>
      <c r="BQ135" s="238"/>
      <c r="BR135" s="254"/>
      <c r="BS135" s="252"/>
      <c r="BT135" s="244"/>
      <c r="BU135" s="244"/>
      <c r="BV135" s="244"/>
      <c r="BW135" s="244"/>
      <c r="BX135" s="244"/>
      <c r="BY135" s="244"/>
      <c r="BZ135" s="244"/>
      <c r="CA135" s="244"/>
      <c r="CB135" s="253"/>
      <c r="CC135" s="188"/>
      <c r="CD135" s="244">
        <f t="shared" si="160"/>
        <v>0</v>
      </c>
      <c r="CE135" s="235">
        <f t="shared" si="181"/>
        <v>0</v>
      </c>
      <c r="CF135" s="235">
        <f t="shared" si="181"/>
        <v>0</v>
      </c>
      <c r="CG135" s="235">
        <f t="shared" si="181"/>
        <v>0</v>
      </c>
      <c r="CH135" s="188"/>
      <c r="CI135" s="244">
        <f t="shared" si="161"/>
        <v>0</v>
      </c>
      <c r="CJ135" s="235">
        <f t="shared" si="182"/>
        <v>0</v>
      </c>
      <c r="CK135" s="235">
        <f t="shared" si="182"/>
        <v>0</v>
      </c>
      <c r="CL135" s="235">
        <f t="shared" si="182"/>
        <v>0</v>
      </c>
      <c r="CM135" s="188"/>
      <c r="CN135" s="244">
        <f t="shared" si="162"/>
        <v>0</v>
      </c>
      <c r="CO135" s="235">
        <f t="shared" si="183"/>
        <v>0</v>
      </c>
      <c r="CP135" s="235">
        <f t="shared" si="183"/>
        <v>0</v>
      </c>
      <c r="CQ135" s="235">
        <f t="shared" si="183"/>
        <v>0</v>
      </c>
      <c r="CR135" s="188"/>
      <c r="CS135" s="244">
        <f t="shared" si="163"/>
        <v>0</v>
      </c>
      <c r="CT135" s="235">
        <f t="shared" si="184"/>
        <v>0</v>
      </c>
      <c r="CU135" s="235">
        <f t="shared" si="184"/>
        <v>0</v>
      </c>
      <c r="CV135" s="235">
        <f t="shared" si="184"/>
        <v>0</v>
      </c>
      <c r="CW135" s="188"/>
      <c r="CX135" s="244">
        <f t="shared" si="164"/>
        <v>0</v>
      </c>
      <c r="CY135" s="235">
        <f t="shared" si="185"/>
        <v>0</v>
      </c>
      <c r="CZ135" s="235">
        <f t="shared" si="185"/>
        <v>0</v>
      </c>
      <c r="DA135" s="235">
        <f t="shared" si="185"/>
        <v>0</v>
      </c>
      <c r="DB135" s="188"/>
      <c r="DC135" s="225"/>
      <c r="DD135" s="226"/>
      <c r="DE135" s="1088"/>
      <c r="DF135" s="225"/>
      <c r="DG135" s="226"/>
      <c r="DH135" s="1088"/>
      <c r="DI135" s="225"/>
      <c r="DJ135" s="226"/>
      <c r="DK135" s="1088"/>
      <c r="DL135" s="225"/>
      <c r="DM135" s="226"/>
      <c r="DN135" s="1088"/>
      <c r="DO135" s="370"/>
      <c r="DP135" s="370"/>
      <c r="DQ135" s="243">
        <f t="shared" si="256"/>
        <v>0</v>
      </c>
      <c r="DR135" s="244">
        <f t="shared" si="257"/>
        <v>0</v>
      </c>
      <c r="DS135" s="235">
        <f t="shared" si="188"/>
        <v>0</v>
      </c>
      <c r="DT135" s="244" t="str">
        <f t="shared" si="258"/>
        <v/>
      </c>
      <c r="DU135" s="42" t="str">
        <f t="shared" si="190"/>
        <v/>
      </c>
      <c r="DV135" s="42" t="str">
        <f t="shared" si="191"/>
        <v/>
      </c>
      <c r="DW135" s="42" t="str">
        <f t="shared" si="192"/>
        <v/>
      </c>
      <c r="DX135" s="162"/>
      <c r="DY135" s="42" t="str">
        <f t="shared" si="193"/>
        <v/>
      </c>
      <c r="DZ135" s="42" t="str">
        <f t="shared" si="272"/>
        <v/>
      </c>
      <c r="EA135" s="42" t="str">
        <f t="shared" si="195"/>
        <v/>
      </c>
      <c r="EB135" s="162"/>
      <c r="EC135" s="930"/>
      <c r="ED135" s="188"/>
      <c r="EE135" s="245">
        <f t="shared" si="196"/>
        <v>0</v>
      </c>
      <c r="EF135" s="189"/>
      <c r="EG135" s="245">
        <f t="shared" si="197"/>
        <v>0</v>
      </c>
      <c r="EH135" s="189"/>
      <c r="EI135" s="246" t="str">
        <f t="shared" si="259"/>
        <v/>
      </c>
      <c r="EJ135" s="247" t="str">
        <f t="shared" si="165"/>
        <v/>
      </c>
      <c r="EK135" s="248" t="str">
        <f t="shared" si="166"/>
        <v/>
      </c>
      <c r="EL135" s="248" t="str">
        <f t="shared" si="167"/>
        <v/>
      </c>
      <c r="EM135" s="248" t="str">
        <f t="shared" si="168"/>
        <v/>
      </c>
      <c r="EN135" s="248" t="str">
        <f t="shared" si="199"/>
        <v/>
      </c>
      <c r="EO135" s="248" t="str">
        <f t="shared" si="169"/>
        <v/>
      </c>
      <c r="EP135" s="189"/>
      <c r="EQ135" s="248" t="str">
        <f t="shared" si="260"/>
        <v/>
      </c>
      <c r="ER135" s="248" t="str">
        <f t="shared" si="261"/>
        <v/>
      </c>
      <c r="ES135" s="248" t="str">
        <f t="shared" si="262"/>
        <v/>
      </c>
      <c r="ET135" s="248" t="str">
        <f t="shared" si="263"/>
        <v/>
      </c>
      <c r="EU135" s="248" t="str">
        <f t="shared" si="204"/>
        <v/>
      </c>
      <c r="EV135" s="248" t="str">
        <f t="shared" si="204"/>
        <v/>
      </c>
      <c r="EW135" s="189"/>
      <c r="EX135" s="248" t="str">
        <f t="shared" si="264"/>
        <v/>
      </c>
      <c r="EY135" s="248" t="str">
        <f t="shared" si="265"/>
        <v/>
      </c>
      <c r="EZ135" s="248" t="str">
        <f t="shared" si="266"/>
        <v/>
      </c>
      <c r="FA135" s="248" t="str">
        <f t="shared" si="267"/>
        <v/>
      </c>
      <c r="FB135" s="248" t="str">
        <f t="shared" si="245"/>
        <v/>
      </c>
      <c r="FC135" s="248" t="str">
        <f t="shared" si="245"/>
        <v/>
      </c>
      <c r="FD135" s="189"/>
      <c r="FE135" s="248" t="str">
        <f t="shared" si="268"/>
        <v/>
      </c>
      <c r="FF135" s="248" t="str">
        <f t="shared" si="269"/>
        <v/>
      </c>
      <c r="FG135" s="248" t="str">
        <f t="shared" si="270"/>
        <v/>
      </c>
      <c r="FH135" s="248" t="str">
        <f t="shared" si="271"/>
        <v/>
      </c>
      <c r="FI135" s="248" t="str">
        <f t="shared" si="246"/>
        <v/>
      </c>
      <c r="FJ135" s="248" t="str">
        <f t="shared" si="246"/>
        <v/>
      </c>
      <c r="FK135" s="189"/>
      <c r="FL135" s="370"/>
      <c r="FM135" s="371"/>
      <c r="FN135" s="371"/>
      <c r="FO135" s="611"/>
      <c r="FP135" s="896"/>
      <c r="FQ135" s="370"/>
      <c r="FR135" s="371"/>
      <c r="FS135" s="371"/>
      <c r="FT135" s="611"/>
      <c r="FU135" s="896"/>
      <c r="FV135" s="370"/>
      <c r="FW135" s="371"/>
      <c r="FX135" s="371"/>
      <c r="FY135" s="611"/>
      <c r="FZ135" s="896"/>
      <c r="GA135" s="613"/>
      <c r="GB135" s="189"/>
      <c r="GC135" s="227">
        <f t="shared" si="213"/>
        <v>0</v>
      </c>
      <c r="GD135" s="228">
        <f t="shared" si="214"/>
        <v>0</v>
      </c>
      <c r="GE135" s="229">
        <f t="shared" si="215"/>
        <v>0</v>
      </c>
      <c r="GF135" s="230">
        <f t="shared" si="215"/>
        <v>0</v>
      </c>
      <c r="GG135" s="231" t="str">
        <f t="shared" si="216"/>
        <v/>
      </c>
      <c r="GH135" s="232">
        <f t="shared" si="217"/>
        <v>0</v>
      </c>
      <c r="GI135" s="227">
        <f t="shared" si="218"/>
        <v>0</v>
      </c>
      <c r="GJ135" s="233">
        <f t="shared" si="219"/>
        <v>0</v>
      </c>
      <c r="GK135" s="233">
        <f t="shared" si="220"/>
        <v>0</v>
      </c>
      <c r="GL135" s="234"/>
      <c r="GM135" s="235">
        <f t="shared" si="221"/>
        <v>0</v>
      </c>
      <c r="GN135" s="235">
        <f t="shared" si="222"/>
        <v>0</v>
      </c>
      <c r="GO135" s="235" t="str">
        <f t="shared" si="223"/>
        <v/>
      </c>
      <c r="GP135" s="380"/>
      <c r="GQ135" s="235">
        <f t="shared" si="224"/>
        <v>0</v>
      </c>
      <c r="GR135" s="235">
        <f t="shared" si="225"/>
        <v>0</v>
      </c>
      <c r="GS135" s="235" t="str">
        <f t="shared" si="226"/>
        <v/>
      </c>
      <c r="GT135" s="236"/>
      <c r="GU135" s="237" t="str">
        <f t="shared" si="227"/>
        <v/>
      </c>
      <c r="GV135" s="237" t="str">
        <f t="shared" si="228"/>
        <v/>
      </c>
      <c r="GW135" s="238" t="str">
        <f t="shared" si="229"/>
        <v/>
      </c>
      <c r="GX135" s="238" t="str">
        <f t="shared" si="230"/>
        <v/>
      </c>
      <c r="GY135" s="239"/>
      <c r="GZ135" s="240" t="str">
        <f t="shared" si="231"/>
        <v/>
      </c>
      <c r="HA135" s="235" t="str">
        <f t="shared" si="232"/>
        <v/>
      </c>
      <c r="HB135" s="235" t="str">
        <f t="shared" si="233"/>
        <v/>
      </c>
      <c r="HC135" s="235" t="str">
        <f t="shared" si="234"/>
        <v/>
      </c>
      <c r="HD135" s="235" t="str">
        <f t="shared" si="235"/>
        <v/>
      </c>
      <c r="HE135" s="235" t="str">
        <f t="shared" si="236"/>
        <v/>
      </c>
      <c r="HF135" s="188"/>
      <c r="HG135" s="235" t="str">
        <f t="shared" si="237"/>
        <v/>
      </c>
      <c r="HH135" s="235">
        <f t="shared" si="238"/>
        <v>0</v>
      </c>
      <c r="HI135" s="235">
        <f t="shared" si="238"/>
        <v>0</v>
      </c>
      <c r="HJ135" s="235">
        <f t="shared" si="238"/>
        <v>0</v>
      </c>
      <c r="HK135" s="188"/>
      <c r="HL135" s="235" t="str">
        <f t="shared" si="239"/>
        <v/>
      </c>
      <c r="HM135" s="235">
        <f t="shared" si="240"/>
        <v>0</v>
      </c>
      <c r="HN135" s="235">
        <f t="shared" si="240"/>
        <v>0</v>
      </c>
      <c r="HO135" s="235">
        <f t="shared" si="240"/>
        <v>0</v>
      </c>
      <c r="HP135" s="188"/>
      <c r="HQ135" s="235" t="str">
        <f t="shared" si="241"/>
        <v/>
      </c>
      <c r="HR135" s="235">
        <f t="shared" si="242"/>
        <v>0</v>
      </c>
      <c r="HS135" s="235">
        <f t="shared" si="242"/>
        <v>0</v>
      </c>
      <c r="HT135" s="235">
        <f t="shared" si="242"/>
        <v>0</v>
      </c>
      <c r="HU135" s="162"/>
      <c r="HV135" s="1622"/>
      <c r="HW135" s="1619"/>
      <c r="HX135" s="1619"/>
      <c r="HY135" s="1619"/>
      <c r="HZ135" s="1619"/>
      <c r="IA135" s="1619"/>
      <c r="IB135" s="1619"/>
      <c r="IC135" s="1623"/>
      <c r="ID135" s="162"/>
    </row>
    <row r="136" spans="1:238" ht="21.75" customHeight="1" x14ac:dyDescent="0.25">
      <c r="A136" s="377" t="str">
        <f t="shared" si="170"/>
        <v/>
      </c>
      <c r="B136" s="188">
        <v>110</v>
      </c>
      <c r="C136" s="255"/>
      <c r="D136" s="223" t="str">
        <f t="shared" si="244"/>
        <v/>
      </c>
      <c r="E136" s="223" t="str">
        <f t="shared" si="243"/>
        <v/>
      </c>
      <c r="F136" s="242"/>
      <c r="G136" s="242"/>
      <c r="H136" s="224" t="str">
        <f t="shared" si="171"/>
        <v/>
      </c>
      <c r="I136" s="930"/>
      <c r="J136" s="930"/>
      <c r="K136" s="930"/>
      <c r="L136" s="370"/>
      <c r="M136" s="371"/>
      <c r="N136" s="371"/>
      <c r="O136" s="371"/>
      <c r="P136" s="372"/>
      <c r="Q136" s="609"/>
      <c r="R136" s="609"/>
      <c r="S136" s="610"/>
      <c r="T136" s="371"/>
      <c r="U136" s="371"/>
      <c r="V136" s="188"/>
      <c r="W136" s="370"/>
      <c r="X136" s="371"/>
      <c r="Y136" s="371"/>
      <c r="Z136" s="611"/>
      <c r="AA136" s="896"/>
      <c r="AB136" s="370"/>
      <c r="AC136" s="371"/>
      <c r="AD136" s="371"/>
      <c r="AE136" s="371"/>
      <c r="AF136" s="896"/>
      <c r="AG136" s="370"/>
      <c r="AH136" s="371"/>
      <c r="AI136" s="371"/>
      <c r="AJ136" s="371"/>
      <c r="AK136" s="896"/>
      <c r="AL136" s="370"/>
      <c r="AM136" s="371"/>
      <c r="AN136" s="371"/>
      <c r="AO136" s="372"/>
      <c r="AP136" s="370"/>
      <c r="AQ136" s="371"/>
      <c r="AR136" s="371"/>
      <c r="AS136" s="371"/>
      <c r="AT136" s="928"/>
      <c r="AU136" s="188"/>
      <c r="AV136" s="256">
        <f t="shared" si="247"/>
        <v>0</v>
      </c>
      <c r="AW136" s="257">
        <f t="shared" si="248"/>
        <v>0</v>
      </c>
      <c r="AX136" s="258">
        <f t="shared" si="249"/>
        <v>0</v>
      </c>
      <c r="AY136" s="259">
        <f t="shared" si="250"/>
        <v>0</v>
      </c>
      <c r="AZ136" s="231" t="str">
        <f t="shared" si="251"/>
        <v/>
      </c>
      <c r="BA136" s="232">
        <f t="shared" si="252"/>
        <v>0</v>
      </c>
      <c r="BB136" s="249">
        <f t="shared" si="253"/>
        <v>0</v>
      </c>
      <c r="BC136" s="231">
        <f t="shared" si="254"/>
        <v>0</v>
      </c>
      <c r="BD136" s="231">
        <f t="shared" si="255"/>
        <v>0</v>
      </c>
      <c r="BE136" s="260"/>
      <c r="BF136" s="235">
        <f t="shared" si="176"/>
        <v>0</v>
      </c>
      <c r="BG136" s="235">
        <f t="shared" si="177"/>
        <v>0</v>
      </c>
      <c r="BH136" s="235">
        <f t="shared" si="178"/>
        <v>0</v>
      </c>
      <c r="BI136" s="380"/>
      <c r="BJ136" s="235">
        <f t="shared" si="145"/>
        <v>0</v>
      </c>
      <c r="BK136" s="235">
        <f t="shared" si="179"/>
        <v>0</v>
      </c>
      <c r="BL136" s="235" t="str">
        <f t="shared" si="180"/>
        <v/>
      </c>
      <c r="BM136" s="236"/>
      <c r="BN136" s="237"/>
      <c r="BO136" s="237"/>
      <c r="BP136" s="238"/>
      <c r="BQ136" s="238"/>
      <c r="BR136" s="254"/>
      <c r="BS136" s="252"/>
      <c r="BT136" s="244"/>
      <c r="BU136" s="244"/>
      <c r="BV136" s="244"/>
      <c r="BW136" s="244"/>
      <c r="BX136" s="244"/>
      <c r="BY136" s="244"/>
      <c r="BZ136" s="244"/>
      <c r="CA136" s="244"/>
      <c r="CB136" s="253"/>
      <c r="CC136" s="188"/>
      <c r="CD136" s="244">
        <f t="shared" si="160"/>
        <v>0</v>
      </c>
      <c r="CE136" s="235">
        <f t="shared" si="181"/>
        <v>0</v>
      </c>
      <c r="CF136" s="235">
        <f t="shared" si="181"/>
        <v>0</v>
      </c>
      <c r="CG136" s="235">
        <f t="shared" si="181"/>
        <v>0</v>
      </c>
      <c r="CH136" s="188"/>
      <c r="CI136" s="244">
        <f t="shared" si="161"/>
        <v>0</v>
      </c>
      <c r="CJ136" s="235">
        <f t="shared" si="182"/>
        <v>0</v>
      </c>
      <c r="CK136" s="235">
        <f t="shared" si="182"/>
        <v>0</v>
      </c>
      <c r="CL136" s="235">
        <f t="shared" si="182"/>
        <v>0</v>
      </c>
      <c r="CM136" s="188"/>
      <c r="CN136" s="244">
        <f t="shared" si="162"/>
        <v>0</v>
      </c>
      <c r="CO136" s="235">
        <f t="shared" si="183"/>
        <v>0</v>
      </c>
      <c r="CP136" s="235">
        <f t="shared" si="183"/>
        <v>0</v>
      </c>
      <c r="CQ136" s="235">
        <f t="shared" si="183"/>
        <v>0</v>
      </c>
      <c r="CR136" s="188"/>
      <c r="CS136" s="244">
        <f t="shared" si="163"/>
        <v>0</v>
      </c>
      <c r="CT136" s="235">
        <f t="shared" si="184"/>
        <v>0</v>
      </c>
      <c r="CU136" s="235">
        <f t="shared" si="184"/>
        <v>0</v>
      </c>
      <c r="CV136" s="235">
        <f t="shared" si="184"/>
        <v>0</v>
      </c>
      <c r="CW136" s="188"/>
      <c r="CX136" s="244">
        <f t="shared" si="164"/>
        <v>0</v>
      </c>
      <c r="CY136" s="235">
        <f t="shared" si="185"/>
        <v>0</v>
      </c>
      <c r="CZ136" s="235">
        <f t="shared" si="185"/>
        <v>0</v>
      </c>
      <c r="DA136" s="235">
        <f t="shared" si="185"/>
        <v>0</v>
      </c>
      <c r="DB136" s="188"/>
      <c r="DC136" s="225"/>
      <c r="DD136" s="226"/>
      <c r="DE136" s="1088"/>
      <c r="DF136" s="225"/>
      <c r="DG136" s="226"/>
      <c r="DH136" s="1088"/>
      <c r="DI136" s="225"/>
      <c r="DJ136" s="226"/>
      <c r="DK136" s="1088"/>
      <c r="DL136" s="225"/>
      <c r="DM136" s="226"/>
      <c r="DN136" s="1088"/>
      <c r="DO136" s="370"/>
      <c r="DP136" s="370"/>
      <c r="DQ136" s="243">
        <f t="shared" si="256"/>
        <v>0</v>
      </c>
      <c r="DR136" s="244">
        <f t="shared" si="257"/>
        <v>0</v>
      </c>
      <c r="DS136" s="235">
        <f t="shared" si="188"/>
        <v>0</v>
      </c>
      <c r="DT136" s="244" t="str">
        <f t="shared" si="258"/>
        <v/>
      </c>
      <c r="DU136" s="42" t="str">
        <f t="shared" si="190"/>
        <v/>
      </c>
      <c r="DV136" s="42" t="str">
        <f t="shared" si="191"/>
        <v/>
      </c>
      <c r="DW136" s="42" t="str">
        <f t="shared" si="192"/>
        <v/>
      </c>
      <c r="DX136" s="162"/>
      <c r="DY136" s="42" t="str">
        <f t="shared" si="193"/>
        <v/>
      </c>
      <c r="DZ136" s="42" t="str">
        <f t="shared" si="272"/>
        <v/>
      </c>
      <c r="EA136" s="42" t="str">
        <f t="shared" si="195"/>
        <v/>
      </c>
      <c r="EB136" s="162"/>
      <c r="EC136" s="930"/>
      <c r="ED136" s="188"/>
      <c r="EE136" s="245">
        <f t="shared" si="196"/>
        <v>0</v>
      </c>
      <c r="EF136" s="189"/>
      <c r="EG136" s="245">
        <f t="shared" si="197"/>
        <v>0</v>
      </c>
      <c r="EH136" s="189"/>
      <c r="EI136" s="246" t="str">
        <f t="shared" si="259"/>
        <v/>
      </c>
      <c r="EJ136" s="247" t="str">
        <f t="shared" si="165"/>
        <v/>
      </c>
      <c r="EK136" s="248" t="str">
        <f t="shared" si="166"/>
        <v/>
      </c>
      <c r="EL136" s="248" t="str">
        <f t="shared" si="167"/>
        <v/>
      </c>
      <c r="EM136" s="248" t="str">
        <f t="shared" si="168"/>
        <v/>
      </c>
      <c r="EN136" s="248" t="str">
        <f t="shared" si="199"/>
        <v/>
      </c>
      <c r="EO136" s="248" t="str">
        <f t="shared" si="169"/>
        <v/>
      </c>
      <c r="EP136" s="189"/>
      <c r="EQ136" s="248" t="str">
        <f t="shared" si="260"/>
        <v/>
      </c>
      <c r="ER136" s="248" t="str">
        <f t="shared" si="261"/>
        <v/>
      </c>
      <c r="ES136" s="248" t="str">
        <f t="shared" si="262"/>
        <v/>
      </c>
      <c r="ET136" s="248" t="str">
        <f t="shared" si="263"/>
        <v/>
      </c>
      <c r="EU136" s="248" t="str">
        <f t="shared" si="204"/>
        <v/>
      </c>
      <c r="EV136" s="248" t="str">
        <f t="shared" si="204"/>
        <v/>
      </c>
      <c r="EW136" s="189"/>
      <c r="EX136" s="248" t="str">
        <f t="shared" si="264"/>
        <v/>
      </c>
      <c r="EY136" s="248" t="str">
        <f t="shared" si="265"/>
        <v/>
      </c>
      <c r="EZ136" s="248" t="str">
        <f t="shared" si="266"/>
        <v/>
      </c>
      <c r="FA136" s="248" t="str">
        <f t="shared" si="267"/>
        <v/>
      </c>
      <c r="FB136" s="248" t="str">
        <f t="shared" si="245"/>
        <v/>
      </c>
      <c r="FC136" s="248" t="str">
        <f t="shared" si="245"/>
        <v/>
      </c>
      <c r="FD136" s="189"/>
      <c r="FE136" s="248" t="str">
        <f t="shared" si="268"/>
        <v/>
      </c>
      <c r="FF136" s="248" t="str">
        <f t="shared" si="269"/>
        <v/>
      </c>
      <c r="FG136" s="248" t="str">
        <f t="shared" si="270"/>
        <v/>
      </c>
      <c r="FH136" s="248" t="str">
        <f t="shared" si="271"/>
        <v/>
      </c>
      <c r="FI136" s="248" t="str">
        <f t="shared" si="246"/>
        <v/>
      </c>
      <c r="FJ136" s="248" t="str">
        <f t="shared" si="246"/>
        <v/>
      </c>
      <c r="FK136" s="189"/>
      <c r="FL136" s="370"/>
      <c r="FM136" s="371"/>
      <c r="FN136" s="371"/>
      <c r="FO136" s="611"/>
      <c r="FP136" s="896"/>
      <c r="FQ136" s="370"/>
      <c r="FR136" s="371"/>
      <c r="FS136" s="371"/>
      <c r="FT136" s="611"/>
      <c r="FU136" s="896"/>
      <c r="FV136" s="370"/>
      <c r="FW136" s="371"/>
      <c r="FX136" s="371"/>
      <c r="FY136" s="611"/>
      <c r="FZ136" s="896"/>
      <c r="GA136" s="613"/>
      <c r="GB136" s="189"/>
      <c r="GC136" s="227">
        <f t="shared" si="213"/>
        <v>0</v>
      </c>
      <c r="GD136" s="228">
        <f t="shared" si="214"/>
        <v>0</v>
      </c>
      <c r="GE136" s="229">
        <f t="shared" si="215"/>
        <v>0</v>
      </c>
      <c r="GF136" s="230">
        <f t="shared" si="215"/>
        <v>0</v>
      </c>
      <c r="GG136" s="231" t="str">
        <f t="shared" si="216"/>
        <v/>
      </c>
      <c r="GH136" s="232">
        <f t="shared" si="217"/>
        <v>0</v>
      </c>
      <c r="GI136" s="227">
        <f t="shared" si="218"/>
        <v>0</v>
      </c>
      <c r="GJ136" s="233">
        <f t="shared" si="219"/>
        <v>0</v>
      </c>
      <c r="GK136" s="233">
        <f t="shared" si="220"/>
        <v>0</v>
      </c>
      <c r="GL136" s="234"/>
      <c r="GM136" s="235">
        <f t="shared" si="221"/>
        <v>0</v>
      </c>
      <c r="GN136" s="235">
        <f t="shared" si="222"/>
        <v>0</v>
      </c>
      <c r="GO136" s="235" t="str">
        <f t="shared" si="223"/>
        <v/>
      </c>
      <c r="GP136" s="380"/>
      <c r="GQ136" s="235">
        <f t="shared" si="224"/>
        <v>0</v>
      </c>
      <c r="GR136" s="235">
        <f t="shared" si="225"/>
        <v>0</v>
      </c>
      <c r="GS136" s="235" t="str">
        <f t="shared" si="226"/>
        <v/>
      </c>
      <c r="GT136" s="236"/>
      <c r="GU136" s="237" t="str">
        <f t="shared" si="227"/>
        <v/>
      </c>
      <c r="GV136" s="237" t="str">
        <f t="shared" si="228"/>
        <v/>
      </c>
      <c r="GW136" s="238" t="str">
        <f t="shared" si="229"/>
        <v/>
      </c>
      <c r="GX136" s="238" t="str">
        <f t="shared" si="230"/>
        <v/>
      </c>
      <c r="GY136" s="239"/>
      <c r="GZ136" s="240" t="str">
        <f t="shared" si="231"/>
        <v/>
      </c>
      <c r="HA136" s="235" t="str">
        <f t="shared" si="232"/>
        <v/>
      </c>
      <c r="HB136" s="235" t="str">
        <f t="shared" si="233"/>
        <v/>
      </c>
      <c r="HC136" s="235" t="str">
        <f t="shared" si="234"/>
        <v/>
      </c>
      <c r="HD136" s="235" t="str">
        <f t="shared" si="235"/>
        <v/>
      </c>
      <c r="HE136" s="235" t="str">
        <f t="shared" si="236"/>
        <v/>
      </c>
      <c r="HF136" s="188"/>
      <c r="HG136" s="235" t="str">
        <f t="shared" si="237"/>
        <v/>
      </c>
      <c r="HH136" s="235">
        <f t="shared" si="238"/>
        <v>0</v>
      </c>
      <c r="HI136" s="235">
        <f t="shared" si="238"/>
        <v>0</v>
      </c>
      <c r="HJ136" s="235">
        <f t="shared" si="238"/>
        <v>0</v>
      </c>
      <c r="HK136" s="188"/>
      <c r="HL136" s="235" t="str">
        <f t="shared" si="239"/>
        <v/>
      </c>
      <c r="HM136" s="235">
        <f t="shared" si="240"/>
        <v>0</v>
      </c>
      <c r="HN136" s="235">
        <f t="shared" si="240"/>
        <v>0</v>
      </c>
      <c r="HO136" s="235">
        <f t="shared" si="240"/>
        <v>0</v>
      </c>
      <c r="HP136" s="188"/>
      <c r="HQ136" s="235" t="str">
        <f t="shared" si="241"/>
        <v/>
      </c>
      <c r="HR136" s="235">
        <f t="shared" si="242"/>
        <v>0</v>
      </c>
      <c r="HS136" s="235">
        <f t="shared" si="242"/>
        <v>0</v>
      </c>
      <c r="HT136" s="235">
        <f t="shared" si="242"/>
        <v>0</v>
      </c>
      <c r="HU136" s="162"/>
      <c r="HV136" s="1622"/>
      <c r="HW136" s="1619"/>
      <c r="HX136" s="1619"/>
      <c r="HY136" s="1619"/>
      <c r="HZ136" s="1619"/>
      <c r="IA136" s="1619"/>
      <c r="IB136" s="1619"/>
      <c r="IC136" s="1623"/>
      <c r="ID136" s="162"/>
    </row>
    <row r="137" spans="1:238" ht="21.75" customHeight="1" x14ac:dyDescent="0.25">
      <c r="A137" s="377" t="str">
        <f t="shared" si="170"/>
        <v/>
      </c>
      <c r="B137" s="188">
        <v>111</v>
      </c>
      <c r="C137" s="255"/>
      <c r="D137" s="223" t="str">
        <f t="shared" si="244"/>
        <v/>
      </c>
      <c r="E137" s="223" t="str">
        <f t="shared" si="243"/>
        <v/>
      </c>
      <c r="F137" s="242"/>
      <c r="G137" s="242"/>
      <c r="H137" s="224" t="str">
        <f t="shared" si="171"/>
        <v/>
      </c>
      <c r="I137" s="930"/>
      <c r="J137" s="930"/>
      <c r="K137" s="930"/>
      <c r="L137" s="370"/>
      <c r="M137" s="371"/>
      <c r="N137" s="371"/>
      <c r="O137" s="371"/>
      <c r="P137" s="372"/>
      <c r="Q137" s="609"/>
      <c r="R137" s="609"/>
      <c r="S137" s="610"/>
      <c r="T137" s="371"/>
      <c r="U137" s="371"/>
      <c r="V137" s="188"/>
      <c r="W137" s="370"/>
      <c r="X137" s="371"/>
      <c r="Y137" s="371"/>
      <c r="Z137" s="611"/>
      <c r="AA137" s="896"/>
      <c r="AB137" s="370"/>
      <c r="AC137" s="371"/>
      <c r="AD137" s="371"/>
      <c r="AE137" s="371"/>
      <c r="AF137" s="896"/>
      <c r="AG137" s="370"/>
      <c r="AH137" s="371"/>
      <c r="AI137" s="371"/>
      <c r="AJ137" s="371"/>
      <c r="AK137" s="896"/>
      <c r="AL137" s="370"/>
      <c r="AM137" s="371"/>
      <c r="AN137" s="371"/>
      <c r="AO137" s="372"/>
      <c r="AP137" s="370"/>
      <c r="AQ137" s="371"/>
      <c r="AR137" s="371"/>
      <c r="AS137" s="371"/>
      <c r="AT137" s="928"/>
      <c r="AU137" s="188"/>
      <c r="AV137" s="256">
        <f t="shared" si="247"/>
        <v>0</v>
      </c>
      <c r="AW137" s="257">
        <f t="shared" si="248"/>
        <v>0</v>
      </c>
      <c r="AX137" s="258">
        <f t="shared" si="249"/>
        <v>0</v>
      </c>
      <c r="AY137" s="259">
        <f t="shared" si="250"/>
        <v>0</v>
      </c>
      <c r="AZ137" s="231" t="str">
        <f t="shared" si="251"/>
        <v/>
      </c>
      <c r="BA137" s="232">
        <f t="shared" si="252"/>
        <v>0</v>
      </c>
      <c r="BB137" s="249">
        <f t="shared" si="253"/>
        <v>0</v>
      </c>
      <c r="BC137" s="231">
        <f t="shared" si="254"/>
        <v>0</v>
      </c>
      <c r="BD137" s="231">
        <f t="shared" si="255"/>
        <v>0</v>
      </c>
      <c r="BE137" s="260"/>
      <c r="BF137" s="235">
        <f t="shared" si="176"/>
        <v>0</v>
      </c>
      <c r="BG137" s="235">
        <f t="shared" si="177"/>
        <v>0</v>
      </c>
      <c r="BH137" s="235">
        <f t="shared" si="178"/>
        <v>0</v>
      </c>
      <c r="BI137" s="380"/>
      <c r="BJ137" s="235">
        <f t="shared" si="145"/>
        <v>0</v>
      </c>
      <c r="BK137" s="235">
        <f t="shared" si="179"/>
        <v>0</v>
      </c>
      <c r="BL137" s="235" t="str">
        <f t="shared" si="180"/>
        <v/>
      </c>
      <c r="BM137" s="236"/>
      <c r="BN137" s="237"/>
      <c r="BO137" s="237"/>
      <c r="BP137" s="238"/>
      <c r="BQ137" s="238"/>
      <c r="BR137" s="254"/>
      <c r="BS137" s="252"/>
      <c r="BT137" s="244"/>
      <c r="BU137" s="244"/>
      <c r="BV137" s="244"/>
      <c r="BW137" s="244"/>
      <c r="BX137" s="244"/>
      <c r="BY137" s="244"/>
      <c r="BZ137" s="244"/>
      <c r="CA137" s="244"/>
      <c r="CB137" s="253"/>
      <c r="CC137" s="188"/>
      <c r="CD137" s="244">
        <f t="shared" si="160"/>
        <v>0</v>
      </c>
      <c r="CE137" s="235">
        <f t="shared" si="181"/>
        <v>0</v>
      </c>
      <c r="CF137" s="235">
        <f t="shared" si="181"/>
        <v>0</v>
      </c>
      <c r="CG137" s="235">
        <f t="shared" si="181"/>
        <v>0</v>
      </c>
      <c r="CH137" s="188"/>
      <c r="CI137" s="244">
        <f t="shared" si="161"/>
        <v>0</v>
      </c>
      <c r="CJ137" s="235">
        <f t="shared" si="182"/>
        <v>0</v>
      </c>
      <c r="CK137" s="235">
        <f t="shared" si="182"/>
        <v>0</v>
      </c>
      <c r="CL137" s="235">
        <f t="shared" si="182"/>
        <v>0</v>
      </c>
      <c r="CM137" s="188"/>
      <c r="CN137" s="244">
        <f t="shared" si="162"/>
        <v>0</v>
      </c>
      <c r="CO137" s="235">
        <f t="shared" si="183"/>
        <v>0</v>
      </c>
      <c r="CP137" s="235">
        <f t="shared" si="183"/>
        <v>0</v>
      </c>
      <c r="CQ137" s="235">
        <f t="shared" si="183"/>
        <v>0</v>
      </c>
      <c r="CR137" s="188"/>
      <c r="CS137" s="244">
        <f t="shared" si="163"/>
        <v>0</v>
      </c>
      <c r="CT137" s="235">
        <f t="shared" si="184"/>
        <v>0</v>
      </c>
      <c r="CU137" s="235">
        <f t="shared" si="184"/>
        <v>0</v>
      </c>
      <c r="CV137" s="235">
        <f t="shared" si="184"/>
        <v>0</v>
      </c>
      <c r="CW137" s="188"/>
      <c r="CX137" s="244">
        <f t="shared" si="164"/>
        <v>0</v>
      </c>
      <c r="CY137" s="235">
        <f t="shared" si="185"/>
        <v>0</v>
      </c>
      <c r="CZ137" s="235">
        <f t="shared" si="185"/>
        <v>0</v>
      </c>
      <c r="DA137" s="235">
        <f t="shared" si="185"/>
        <v>0</v>
      </c>
      <c r="DB137" s="188"/>
      <c r="DC137" s="225"/>
      <c r="DD137" s="226"/>
      <c r="DE137" s="1088"/>
      <c r="DF137" s="225"/>
      <c r="DG137" s="226"/>
      <c r="DH137" s="1088"/>
      <c r="DI137" s="225"/>
      <c r="DJ137" s="226"/>
      <c r="DK137" s="1088"/>
      <c r="DL137" s="225"/>
      <c r="DM137" s="226"/>
      <c r="DN137" s="1088"/>
      <c r="DO137" s="370"/>
      <c r="DP137" s="370"/>
      <c r="DQ137" s="243">
        <f t="shared" si="256"/>
        <v>0</v>
      </c>
      <c r="DR137" s="244">
        <f t="shared" si="257"/>
        <v>0</v>
      </c>
      <c r="DS137" s="235">
        <f t="shared" si="188"/>
        <v>0</v>
      </c>
      <c r="DT137" s="244" t="str">
        <f t="shared" si="258"/>
        <v/>
      </c>
      <c r="DU137" s="42" t="str">
        <f t="shared" si="190"/>
        <v/>
      </c>
      <c r="DV137" s="42" t="str">
        <f t="shared" si="191"/>
        <v/>
      </c>
      <c r="DW137" s="42" t="str">
        <f t="shared" si="192"/>
        <v/>
      </c>
      <c r="DX137" s="162"/>
      <c r="DY137" s="42" t="str">
        <f t="shared" si="193"/>
        <v/>
      </c>
      <c r="DZ137" s="42" t="str">
        <f t="shared" si="272"/>
        <v/>
      </c>
      <c r="EA137" s="42" t="str">
        <f t="shared" si="195"/>
        <v/>
      </c>
      <c r="EB137" s="162"/>
      <c r="EC137" s="930"/>
      <c r="ED137" s="188"/>
      <c r="EE137" s="245">
        <f t="shared" si="196"/>
        <v>0</v>
      </c>
      <c r="EF137" s="189"/>
      <c r="EG137" s="245">
        <f t="shared" si="197"/>
        <v>0</v>
      </c>
      <c r="EH137" s="189"/>
      <c r="EI137" s="246" t="str">
        <f t="shared" si="259"/>
        <v/>
      </c>
      <c r="EJ137" s="247" t="str">
        <f t="shared" si="165"/>
        <v/>
      </c>
      <c r="EK137" s="248" t="str">
        <f t="shared" si="166"/>
        <v/>
      </c>
      <c r="EL137" s="248" t="str">
        <f t="shared" si="167"/>
        <v/>
      </c>
      <c r="EM137" s="248" t="str">
        <f t="shared" si="168"/>
        <v/>
      </c>
      <c r="EN137" s="248" t="str">
        <f t="shared" si="199"/>
        <v/>
      </c>
      <c r="EO137" s="248" t="str">
        <f t="shared" si="169"/>
        <v/>
      </c>
      <c r="EP137" s="189"/>
      <c r="EQ137" s="248" t="str">
        <f t="shared" si="260"/>
        <v/>
      </c>
      <c r="ER137" s="248" t="str">
        <f t="shared" si="261"/>
        <v/>
      </c>
      <c r="ES137" s="248" t="str">
        <f t="shared" si="262"/>
        <v/>
      </c>
      <c r="ET137" s="248" t="str">
        <f t="shared" si="263"/>
        <v/>
      </c>
      <c r="EU137" s="248" t="str">
        <f t="shared" si="204"/>
        <v/>
      </c>
      <c r="EV137" s="248" t="str">
        <f t="shared" si="204"/>
        <v/>
      </c>
      <c r="EW137" s="189"/>
      <c r="EX137" s="248" t="str">
        <f t="shared" si="264"/>
        <v/>
      </c>
      <c r="EY137" s="248" t="str">
        <f t="shared" si="265"/>
        <v/>
      </c>
      <c r="EZ137" s="248" t="str">
        <f t="shared" si="266"/>
        <v/>
      </c>
      <c r="FA137" s="248" t="str">
        <f t="shared" si="267"/>
        <v/>
      </c>
      <c r="FB137" s="248" t="str">
        <f t="shared" si="245"/>
        <v/>
      </c>
      <c r="FC137" s="248" t="str">
        <f t="shared" si="245"/>
        <v/>
      </c>
      <c r="FD137" s="189"/>
      <c r="FE137" s="248" t="str">
        <f t="shared" si="268"/>
        <v/>
      </c>
      <c r="FF137" s="248" t="str">
        <f t="shared" si="269"/>
        <v/>
      </c>
      <c r="FG137" s="248" t="str">
        <f t="shared" si="270"/>
        <v/>
      </c>
      <c r="FH137" s="248" t="str">
        <f t="shared" si="271"/>
        <v/>
      </c>
      <c r="FI137" s="248" t="str">
        <f t="shared" si="246"/>
        <v/>
      </c>
      <c r="FJ137" s="248" t="str">
        <f t="shared" si="246"/>
        <v/>
      </c>
      <c r="FK137" s="189"/>
      <c r="FL137" s="370"/>
      <c r="FM137" s="371"/>
      <c r="FN137" s="371"/>
      <c r="FO137" s="611"/>
      <c r="FP137" s="896"/>
      <c r="FQ137" s="370"/>
      <c r="FR137" s="371"/>
      <c r="FS137" s="371"/>
      <c r="FT137" s="611"/>
      <c r="FU137" s="896"/>
      <c r="FV137" s="370"/>
      <c r="FW137" s="371"/>
      <c r="FX137" s="371"/>
      <c r="FY137" s="611"/>
      <c r="FZ137" s="896"/>
      <c r="GA137" s="613"/>
      <c r="GB137" s="189"/>
      <c r="GC137" s="227">
        <f t="shared" si="213"/>
        <v>0</v>
      </c>
      <c r="GD137" s="228">
        <f t="shared" si="214"/>
        <v>0</v>
      </c>
      <c r="GE137" s="229">
        <f t="shared" si="215"/>
        <v>0</v>
      </c>
      <c r="GF137" s="230">
        <f t="shared" si="215"/>
        <v>0</v>
      </c>
      <c r="GG137" s="231" t="str">
        <f t="shared" si="216"/>
        <v/>
      </c>
      <c r="GH137" s="232">
        <f t="shared" si="217"/>
        <v>0</v>
      </c>
      <c r="GI137" s="227">
        <f t="shared" si="218"/>
        <v>0</v>
      </c>
      <c r="GJ137" s="233">
        <f t="shared" si="219"/>
        <v>0</v>
      </c>
      <c r="GK137" s="233">
        <f t="shared" si="220"/>
        <v>0</v>
      </c>
      <c r="GL137" s="234"/>
      <c r="GM137" s="235">
        <f t="shared" si="221"/>
        <v>0</v>
      </c>
      <c r="GN137" s="235">
        <f t="shared" si="222"/>
        <v>0</v>
      </c>
      <c r="GO137" s="235" t="str">
        <f t="shared" si="223"/>
        <v/>
      </c>
      <c r="GP137" s="380"/>
      <c r="GQ137" s="235">
        <f t="shared" si="224"/>
        <v>0</v>
      </c>
      <c r="GR137" s="235">
        <f t="shared" si="225"/>
        <v>0</v>
      </c>
      <c r="GS137" s="235" t="str">
        <f t="shared" si="226"/>
        <v/>
      </c>
      <c r="GT137" s="236"/>
      <c r="GU137" s="237" t="str">
        <f t="shared" si="227"/>
        <v/>
      </c>
      <c r="GV137" s="237" t="str">
        <f t="shared" si="228"/>
        <v/>
      </c>
      <c r="GW137" s="238" t="str">
        <f t="shared" si="229"/>
        <v/>
      </c>
      <c r="GX137" s="238" t="str">
        <f t="shared" si="230"/>
        <v/>
      </c>
      <c r="GY137" s="239"/>
      <c r="GZ137" s="240" t="str">
        <f t="shared" si="231"/>
        <v/>
      </c>
      <c r="HA137" s="235" t="str">
        <f t="shared" si="232"/>
        <v/>
      </c>
      <c r="HB137" s="235" t="str">
        <f t="shared" si="233"/>
        <v/>
      </c>
      <c r="HC137" s="235" t="str">
        <f t="shared" si="234"/>
        <v/>
      </c>
      <c r="HD137" s="235" t="str">
        <f t="shared" si="235"/>
        <v/>
      </c>
      <c r="HE137" s="235" t="str">
        <f t="shared" si="236"/>
        <v/>
      </c>
      <c r="HF137" s="188"/>
      <c r="HG137" s="235" t="str">
        <f t="shared" si="237"/>
        <v/>
      </c>
      <c r="HH137" s="235">
        <f t="shared" si="238"/>
        <v>0</v>
      </c>
      <c r="HI137" s="235">
        <f t="shared" si="238"/>
        <v>0</v>
      </c>
      <c r="HJ137" s="235">
        <f t="shared" si="238"/>
        <v>0</v>
      </c>
      <c r="HK137" s="188"/>
      <c r="HL137" s="235" t="str">
        <f t="shared" si="239"/>
        <v/>
      </c>
      <c r="HM137" s="235">
        <f t="shared" si="240"/>
        <v>0</v>
      </c>
      <c r="HN137" s="235">
        <f t="shared" si="240"/>
        <v>0</v>
      </c>
      <c r="HO137" s="235">
        <f t="shared" si="240"/>
        <v>0</v>
      </c>
      <c r="HP137" s="188"/>
      <c r="HQ137" s="235" t="str">
        <f t="shared" si="241"/>
        <v/>
      </c>
      <c r="HR137" s="235">
        <f t="shared" si="242"/>
        <v>0</v>
      </c>
      <c r="HS137" s="235">
        <f t="shared" si="242"/>
        <v>0</v>
      </c>
      <c r="HT137" s="235">
        <f t="shared" si="242"/>
        <v>0</v>
      </c>
      <c r="HU137" s="162"/>
      <c r="HV137" s="1622"/>
      <c r="HW137" s="1619"/>
      <c r="HX137" s="1619"/>
      <c r="HY137" s="1619"/>
      <c r="HZ137" s="1619"/>
      <c r="IA137" s="1619"/>
      <c r="IB137" s="1619"/>
      <c r="IC137" s="1623"/>
      <c r="ID137" s="162"/>
    </row>
    <row r="138" spans="1:238" ht="21.75" customHeight="1" x14ac:dyDescent="0.25">
      <c r="A138" s="377" t="str">
        <f t="shared" si="170"/>
        <v/>
      </c>
      <c r="B138" s="188">
        <v>112</v>
      </c>
      <c r="C138" s="255"/>
      <c r="D138" s="223" t="str">
        <f t="shared" si="244"/>
        <v/>
      </c>
      <c r="E138" s="223" t="str">
        <f t="shared" si="243"/>
        <v/>
      </c>
      <c r="F138" s="242"/>
      <c r="G138" s="242"/>
      <c r="H138" s="224" t="str">
        <f t="shared" si="171"/>
        <v/>
      </c>
      <c r="I138" s="930"/>
      <c r="J138" s="930"/>
      <c r="K138" s="930"/>
      <c r="L138" s="370"/>
      <c r="M138" s="371"/>
      <c r="N138" s="371"/>
      <c r="O138" s="371"/>
      <c r="P138" s="372"/>
      <c r="Q138" s="609"/>
      <c r="R138" s="609"/>
      <c r="S138" s="610"/>
      <c r="T138" s="371"/>
      <c r="U138" s="371"/>
      <c r="V138" s="188"/>
      <c r="W138" s="370"/>
      <c r="X138" s="371"/>
      <c r="Y138" s="371"/>
      <c r="Z138" s="611"/>
      <c r="AA138" s="896"/>
      <c r="AB138" s="370"/>
      <c r="AC138" s="371"/>
      <c r="AD138" s="371"/>
      <c r="AE138" s="371"/>
      <c r="AF138" s="896"/>
      <c r="AG138" s="370"/>
      <c r="AH138" s="371"/>
      <c r="AI138" s="371"/>
      <c r="AJ138" s="371"/>
      <c r="AK138" s="896"/>
      <c r="AL138" s="370"/>
      <c r="AM138" s="371"/>
      <c r="AN138" s="371"/>
      <c r="AO138" s="372"/>
      <c r="AP138" s="370"/>
      <c r="AQ138" s="371"/>
      <c r="AR138" s="371"/>
      <c r="AS138" s="371"/>
      <c r="AT138" s="928"/>
      <c r="AU138" s="188"/>
      <c r="AV138" s="256">
        <f t="shared" si="247"/>
        <v>0</v>
      </c>
      <c r="AW138" s="257">
        <f t="shared" si="248"/>
        <v>0</v>
      </c>
      <c r="AX138" s="258">
        <f t="shared" si="249"/>
        <v>0</v>
      </c>
      <c r="AY138" s="259">
        <f t="shared" si="250"/>
        <v>0</v>
      </c>
      <c r="AZ138" s="231" t="str">
        <f t="shared" si="251"/>
        <v/>
      </c>
      <c r="BA138" s="232">
        <f t="shared" si="252"/>
        <v>0</v>
      </c>
      <c r="BB138" s="249">
        <f t="shared" si="253"/>
        <v>0</v>
      </c>
      <c r="BC138" s="231">
        <f t="shared" si="254"/>
        <v>0</v>
      </c>
      <c r="BD138" s="231">
        <f t="shared" si="255"/>
        <v>0</v>
      </c>
      <c r="BE138" s="260"/>
      <c r="BF138" s="235">
        <f t="shared" si="176"/>
        <v>0</v>
      </c>
      <c r="BG138" s="235">
        <f t="shared" si="177"/>
        <v>0</v>
      </c>
      <c r="BH138" s="235">
        <f t="shared" si="178"/>
        <v>0</v>
      </c>
      <c r="BI138" s="380"/>
      <c r="BJ138" s="235">
        <f t="shared" si="145"/>
        <v>0</v>
      </c>
      <c r="BK138" s="235">
        <f t="shared" si="179"/>
        <v>0</v>
      </c>
      <c r="BL138" s="235" t="str">
        <f t="shared" si="180"/>
        <v/>
      </c>
      <c r="BM138" s="236"/>
      <c r="BN138" s="237"/>
      <c r="BO138" s="237"/>
      <c r="BP138" s="238"/>
      <c r="BQ138" s="238"/>
      <c r="BR138" s="254"/>
      <c r="BS138" s="252"/>
      <c r="BT138" s="244"/>
      <c r="BU138" s="244"/>
      <c r="BV138" s="244"/>
      <c r="BW138" s="244"/>
      <c r="BX138" s="244"/>
      <c r="BY138" s="244"/>
      <c r="BZ138" s="244"/>
      <c r="CA138" s="244"/>
      <c r="CB138" s="253"/>
      <c r="CC138" s="188"/>
      <c r="CD138" s="244">
        <f t="shared" si="160"/>
        <v>0</v>
      </c>
      <c r="CE138" s="235">
        <f t="shared" si="181"/>
        <v>0</v>
      </c>
      <c r="CF138" s="235">
        <f t="shared" si="181"/>
        <v>0</v>
      </c>
      <c r="CG138" s="235">
        <f t="shared" si="181"/>
        <v>0</v>
      </c>
      <c r="CH138" s="188"/>
      <c r="CI138" s="244">
        <f t="shared" si="161"/>
        <v>0</v>
      </c>
      <c r="CJ138" s="235">
        <f t="shared" si="182"/>
        <v>0</v>
      </c>
      <c r="CK138" s="235">
        <f t="shared" si="182"/>
        <v>0</v>
      </c>
      <c r="CL138" s="235">
        <f t="shared" si="182"/>
        <v>0</v>
      </c>
      <c r="CM138" s="188"/>
      <c r="CN138" s="244">
        <f t="shared" si="162"/>
        <v>0</v>
      </c>
      <c r="CO138" s="235">
        <f t="shared" si="183"/>
        <v>0</v>
      </c>
      <c r="CP138" s="235">
        <f t="shared" si="183"/>
        <v>0</v>
      </c>
      <c r="CQ138" s="235">
        <f t="shared" si="183"/>
        <v>0</v>
      </c>
      <c r="CR138" s="188"/>
      <c r="CS138" s="244">
        <f t="shared" si="163"/>
        <v>0</v>
      </c>
      <c r="CT138" s="235">
        <f t="shared" si="184"/>
        <v>0</v>
      </c>
      <c r="CU138" s="235">
        <f t="shared" si="184"/>
        <v>0</v>
      </c>
      <c r="CV138" s="235">
        <f t="shared" si="184"/>
        <v>0</v>
      </c>
      <c r="CW138" s="188"/>
      <c r="CX138" s="244">
        <f t="shared" si="164"/>
        <v>0</v>
      </c>
      <c r="CY138" s="235">
        <f t="shared" si="185"/>
        <v>0</v>
      </c>
      <c r="CZ138" s="235">
        <f t="shared" si="185"/>
        <v>0</v>
      </c>
      <c r="DA138" s="235">
        <f t="shared" si="185"/>
        <v>0</v>
      </c>
      <c r="DB138" s="188"/>
      <c r="DC138" s="225"/>
      <c r="DD138" s="226"/>
      <c r="DE138" s="1088"/>
      <c r="DF138" s="225"/>
      <c r="DG138" s="226"/>
      <c r="DH138" s="1088"/>
      <c r="DI138" s="225"/>
      <c r="DJ138" s="226"/>
      <c r="DK138" s="1088"/>
      <c r="DL138" s="225"/>
      <c r="DM138" s="226"/>
      <c r="DN138" s="1088"/>
      <c r="DO138" s="370"/>
      <c r="DP138" s="370"/>
      <c r="DQ138" s="243">
        <f t="shared" si="256"/>
        <v>0</v>
      </c>
      <c r="DR138" s="244">
        <f t="shared" si="257"/>
        <v>0</v>
      </c>
      <c r="DS138" s="235">
        <f t="shared" si="188"/>
        <v>0</v>
      </c>
      <c r="DT138" s="244" t="str">
        <f t="shared" si="258"/>
        <v/>
      </c>
      <c r="DU138" s="42" t="str">
        <f t="shared" si="190"/>
        <v/>
      </c>
      <c r="DV138" s="42" t="str">
        <f t="shared" si="191"/>
        <v/>
      </c>
      <c r="DW138" s="42" t="str">
        <f t="shared" si="192"/>
        <v/>
      </c>
      <c r="DX138" s="162"/>
      <c r="DY138" s="42" t="str">
        <f t="shared" si="193"/>
        <v/>
      </c>
      <c r="DZ138" s="42" t="str">
        <f t="shared" si="272"/>
        <v/>
      </c>
      <c r="EA138" s="42" t="str">
        <f t="shared" si="195"/>
        <v/>
      </c>
      <c r="EB138" s="162"/>
      <c r="EC138" s="930"/>
      <c r="ED138" s="188"/>
      <c r="EE138" s="245">
        <f t="shared" si="196"/>
        <v>0</v>
      </c>
      <c r="EF138" s="189"/>
      <c r="EG138" s="245">
        <f t="shared" si="197"/>
        <v>0</v>
      </c>
      <c r="EH138" s="189"/>
      <c r="EI138" s="246" t="str">
        <f t="shared" si="259"/>
        <v/>
      </c>
      <c r="EJ138" s="247" t="str">
        <f t="shared" si="165"/>
        <v/>
      </c>
      <c r="EK138" s="248" t="str">
        <f t="shared" si="166"/>
        <v/>
      </c>
      <c r="EL138" s="248" t="str">
        <f t="shared" si="167"/>
        <v/>
      </c>
      <c r="EM138" s="248" t="str">
        <f t="shared" si="168"/>
        <v/>
      </c>
      <c r="EN138" s="248" t="str">
        <f t="shared" si="199"/>
        <v/>
      </c>
      <c r="EO138" s="248" t="str">
        <f t="shared" si="169"/>
        <v/>
      </c>
      <c r="EP138" s="189"/>
      <c r="EQ138" s="248" t="str">
        <f t="shared" si="260"/>
        <v/>
      </c>
      <c r="ER138" s="248" t="str">
        <f t="shared" si="261"/>
        <v/>
      </c>
      <c r="ES138" s="248" t="str">
        <f t="shared" si="262"/>
        <v/>
      </c>
      <c r="ET138" s="248" t="str">
        <f t="shared" si="263"/>
        <v/>
      </c>
      <c r="EU138" s="248" t="str">
        <f t="shared" si="204"/>
        <v/>
      </c>
      <c r="EV138" s="248" t="str">
        <f t="shared" si="204"/>
        <v/>
      </c>
      <c r="EW138" s="189"/>
      <c r="EX138" s="248" t="str">
        <f t="shared" si="264"/>
        <v/>
      </c>
      <c r="EY138" s="248" t="str">
        <f t="shared" si="265"/>
        <v/>
      </c>
      <c r="EZ138" s="248" t="str">
        <f t="shared" si="266"/>
        <v/>
      </c>
      <c r="FA138" s="248" t="str">
        <f t="shared" si="267"/>
        <v/>
      </c>
      <c r="FB138" s="248" t="str">
        <f t="shared" si="245"/>
        <v/>
      </c>
      <c r="FC138" s="248" t="str">
        <f t="shared" si="245"/>
        <v/>
      </c>
      <c r="FD138" s="189"/>
      <c r="FE138" s="248" t="str">
        <f t="shared" si="268"/>
        <v/>
      </c>
      <c r="FF138" s="248" t="str">
        <f t="shared" si="269"/>
        <v/>
      </c>
      <c r="FG138" s="248" t="str">
        <f t="shared" si="270"/>
        <v/>
      </c>
      <c r="FH138" s="248" t="str">
        <f t="shared" si="271"/>
        <v/>
      </c>
      <c r="FI138" s="248" t="str">
        <f t="shared" si="246"/>
        <v/>
      </c>
      <c r="FJ138" s="248" t="str">
        <f t="shared" si="246"/>
        <v/>
      </c>
      <c r="FK138" s="189"/>
      <c r="FL138" s="370"/>
      <c r="FM138" s="371"/>
      <c r="FN138" s="371"/>
      <c r="FO138" s="611"/>
      <c r="FP138" s="896"/>
      <c r="FQ138" s="370"/>
      <c r="FR138" s="371"/>
      <c r="FS138" s="371"/>
      <c r="FT138" s="611"/>
      <c r="FU138" s="896"/>
      <c r="FV138" s="370"/>
      <c r="FW138" s="371"/>
      <c r="FX138" s="371"/>
      <c r="FY138" s="611"/>
      <c r="FZ138" s="896"/>
      <c r="GA138" s="613"/>
      <c r="GB138" s="189"/>
      <c r="GC138" s="227">
        <f t="shared" si="213"/>
        <v>0</v>
      </c>
      <c r="GD138" s="228">
        <f t="shared" si="214"/>
        <v>0</v>
      </c>
      <c r="GE138" s="229">
        <f t="shared" si="215"/>
        <v>0</v>
      </c>
      <c r="GF138" s="230">
        <f t="shared" si="215"/>
        <v>0</v>
      </c>
      <c r="GG138" s="231" t="str">
        <f t="shared" si="216"/>
        <v/>
      </c>
      <c r="GH138" s="232">
        <f t="shared" si="217"/>
        <v>0</v>
      </c>
      <c r="GI138" s="227">
        <f t="shared" si="218"/>
        <v>0</v>
      </c>
      <c r="GJ138" s="233">
        <f t="shared" si="219"/>
        <v>0</v>
      </c>
      <c r="GK138" s="233">
        <f t="shared" si="220"/>
        <v>0</v>
      </c>
      <c r="GL138" s="234"/>
      <c r="GM138" s="235">
        <f t="shared" si="221"/>
        <v>0</v>
      </c>
      <c r="GN138" s="235">
        <f t="shared" si="222"/>
        <v>0</v>
      </c>
      <c r="GO138" s="235" t="str">
        <f t="shared" si="223"/>
        <v/>
      </c>
      <c r="GP138" s="380"/>
      <c r="GQ138" s="235">
        <f t="shared" si="224"/>
        <v>0</v>
      </c>
      <c r="GR138" s="235">
        <f t="shared" si="225"/>
        <v>0</v>
      </c>
      <c r="GS138" s="235" t="str">
        <f t="shared" si="226"/>
        <v/>
      </c>
      <c r="GT138" s="236"/>
      <c r="GU138" s="237" t="str">
        <f t="shared" si="227"/>
        <v/>
      </c>
      <c r="GV138" s="237" t="str">
        <f t="shared" si="228"/>
        <v/>
      </c>
      <c r="GW138" s="238" t="str">
        <f t="shared" si="229"/>
        <v/>
      </c>
      <c r="GX138" s="238" t="str">
        <f t="shared" si="230"/>
        <v/>
      </c>
      <c r="GY138" s="239"/>
      <c r="GZ138" s="240" t="str">
        <f t="shared" si="231"/>
        <v/>
      </c>
      <c r="HA138" s="235" t="str">
        <f t="shared" si="232"/>
        <v/>
      </c>
      <c r="HB138" s="235" t="str">
        <f t="shared" si="233"/>
        <v/>
      </c>
      <c r="HC138" s="235" t="str">
        <f t="shared" si="234"/>
        <v/>
      </c>
      <c r="HD138" s="235" t="str">
        <f t="shared" si="235"/>
        <v/>
      </c>
      <c r="HE138" s="235" t="str">
        <f t="shared" si="236"/>
        <v/>
      </c>
      <c r="HF138" s="188"/>
      <c r="HG138" s="235" t="str">
        <f t="shared" si="237"/>
        <v/>
      </c>
      <c r="HH138" s="235">
        <f t="shared" si="238"/>
        <v>0</v>
      </c>
      <c r="HI138" s="235">
        <f t="shared" si="238"/>
        <v>0</v>
      </c>
      <c r="HJ138" s="235">
        <f t="shared" si="238"/>
        <v>0</v>
      </c>
      <c r="HK138" s="188"/>
      <c r="HL138" s="235" t="str">
        <f t="shared" si="239"/>
        <v/>
      </c>
      <c r="HM138" s="235">
        <f t="shared" si="240"/>
        <v>0</v>
      </c>
      <c r="HN138" s="235">
        <f t="shared" si="240"/>
        <v>0</v>
      </c>
      <c r="HO138" s="235">
        <f t="shared" si="240"/>
        <v>0</v>
      </c>
      <c r="HP138" s="188"/>
      <c r="HQ138" s="235" t="str">
        <f t="shared" si="241"/>
        <v/>
      </c>
      <c r="HR138" s="235">
        <f t="shared" si="242"/>
        <v>0</v>
      </c>
      <c r="HS138" s="235">
        <f t="shared" si="242"/>
        <v>0</v>
      </c>
      <c r="HT138" s="235">
        <f t="shared" si="242"/>
        <v>0</v>
      </c>
      <c r="HU138" s="162"/>
      <c r="HV138" s="1622"/>
      <c r="HW138" s="1619"/>
      <c r="HX138" s="1619"/>
      <c r="HY138" s="1619"/>
      <c r="HZ138" s="1619"/>
      <c r="IA138" s="1619"/>
      <c r="IB138" s="1619"/>
      <c r="IC138" s="1623"/>
      <c r="ID138" s="162"/>
    </row>
    <row r="139" spans="1:238" ht="21.75" customHeight="1" x14ac:dyDescent="0.25">
      <c r="A139" s="377" t="str">
        <f t="shared" si="170"/>
        <v/>
      </c>
      <c r="B139" s="188">
        <v>113</v>
      </c>
      <c r="C139" s="255"/>
      <c r="D139" s="223" t="str">
        <f t="shared" si="244"/>
        <v/>
      </c>
      <c r="E139" s="223" t="str">
        <f t="shared" si="243"/>
        <v/>
      </c>
      <c r="F139" s="242"/>
      <c r="G139" s="242"/>
      <c r="H139" s="224" t="str">
        <f t="shared" si="171"/>
        <v/>
      </c>
      <c r="I139" s="930"/>
      <c r="J139" s="930"/>
      <c r="K139" s="930"/>
      <c r="L139" s="370"/>
      <c r="M139" s="371"/>
      <c r="N139" s="371"/>
      <c r="O139" s="371"/>
      <c r="P139" s="372"/>
      <c r="Q139" s="609"/>
      <c r="R139" s="609"/>
      <c r="S139" s="610"/>
      <c r="T139" s="371"/>
      <c r="U139" s="371"/>
      <c r="V139" s="188"/>
      <c r="W139" s="370"/>
      <c r="X139" s="371"/>
      <c r="Y139" s="371"/>
      <c r="Z139" s="611"/>
      <c r="AA139" s="896"/>
      <c r="AB139" s="370"/>
      <c r="AC139" s="371"/>
      <c r="AD139" s="371"/>
      <c r="AE139" s="371"/>
      <c r="AF139" s="896"/>
      <c r="AG139" s="370"/>
      <c r="AH139" s="371"/>
      <c r="AI139" s="371"/>
      <c r="AJ139" s="371"/>
      <c r="AK139" s="896"/>
      <c r="AL139" s="370"/>
      <c r="AM139" s="371"/>
      <c r="AN139" s="371"/>
      <c r="AO139" s="372"/>
      <c r="AP139" s="370"/>
      <c r="AQ139" s="371"/>
      <c r="AR139" s="371"/>
      <c r="AS139" s="371"/>
      <c r="AT139" s="928"/>
      <c r="AU139" s="188"/>
      <c r="AV139" s="256">
        <f t="shared" si="247"/>
        <v>0</v>
      </c>
      <c r="AW139" s="257">
        <f t="shared" si="248"/>
        <v>0</v>
      </c>
      <c r="AX139" s="258">
        <f t="shared" si="249"/>
        <v>0</v>
      </c>
      <c r="AY139" s="259">
        <f t="shared" si="250"/>
        <v>0</v>
      </c>
      <c r="AZ139" s="231" t="str">
        <f t="shared" si="251"/>
        <v/>
      </c>
      <c r="BA139" s="232">
        <f t="shared" si="252"/>
        <v>0</v>
      </c>
      <c r="BB139" s="249">
        <f t="shared" si="253"/>
        <v>0</v>
      </c>
      <c r="BC139" s="231">
        <f t="shared" si="254"/>
        <v>0</v>
      </c>
      <c r="BD139" s="231">
        <f t="shared" si="255"/>
        <v>0</v>
      </c>
      <c r="BE139" s="260"/>
      <c r="BF139" s="235">
        <f t="shared" si="176"/>
        <v>0</v>
      </c>
      <c r="BG139" s="235">
        <f t="shared" si="177"/>
        <v>0</v>
      </c>
      <c r="BH139" s="235">
        <f t="shared" si="178"/>
        <v>0</v>
      </c>
      <c r="BI139" s="380"/>
      <c r="BJ139" s="235">
        <f t="shared" si="145"/>
        <v>0</v>
      </c>
      <c r="BK139" s="235">
        <f t="shared" si="179"/>
        <v>0</v>
      </c>
      <c r="BL139" s="235" t="str">
        <f t="shared" si="180"/>
        <v/>
      </c>
      <c r="BM139" s="236"/>
      <c r="BN139" s="237"/>
      <c r="BO139" s="237"/>
      <c r="BP139" s="238"/>
      <c r="BQ139" s="238"/>
      <c r="BR139" s="254"/>
      <c r="BS139" s="252"/>
      <c r="BT139" s="244"/>
      <c r="BU139" s="244"/>
      <c r="BV139" s="244"/>
      <c r="BW139" s="244"/>
      <c r="BX139" s="244"/>
      <c r="BY139" s="244"/>
      <c r="BZ139" s="244"/>
      <c r="CA139" s="244"/>
      <c r="CB139" s="253"/>
      <c r="CC139" s="188"/>
      <c r="CD139" s="244">
        <f t="shared" si="160"/>
        <v>0</v>
      </c>
      <c r="CE139" s="235">
        <f t="shared" si="181"/>
        <v>0</v>
      </c>
      <c r="CF139" s="235">
        <f t="shared" si="181"/>
        <v>0</v>
      </c>
      <c r="CG139" s="235">
        <f t="shared" si="181"/>
        <v>0</v>
      </c>
      <c r="CH139" s="188"/>
      <c r="CI139" s="244">
        <f t="shared" si="161"/>
        <v>0</v>
      </c>
      <c r="CJ139" s="235">
        <f t="shared" si="182"/>
        <v>0</v>
      </c>
      <c r="CK139" s="235">
        <f t="shared" si="182"/>
        <v>0</v>
      </c>
      <c r="CL139" s="235">
        <f t="shared" si="182"/>
        <v>0</v>
      </c>
      <c r="CM139" s="188"/>
      <c r="CN139" s="244">
        <f t="shared" si="162"/>
        <v>0</v>
      </c>
      <c r="CO139" s="235">
        <f t="shared" si="183"/>
        <v>0</v>
      </c>
      <c r="CP139" s="235">
        <f t="shared" si="183"/>
        <v>0</v>
      </c>
      <c r="CQ139" s="235">
        <f t="shared" si="183"/>
        <v>0</v>
      </c>
      <c r="CR139" s="188"/>
      <c r="CS139" s="244">
        <f t="shared" si="163"/>
        <v>0</v>
      </c>
      <c r="CT139" s="235">
        <f t="shared" si="184"/>
        <v>0</v>
      </c>
      <c r="CU139" s="235">
        <f t="shared" si="184"/>
        <v>0</v>
      </c>
      <c r="CV139" s="235">
        <f t="shared" si="184"/>
        <v>0</v>
      </c>
      <c r="CW139" s="188"/>
      <c r="CX139" s="244">
        <f t="shared" si="164"/>
        <v>0</v>
      </c>
      <c r="CY139" s="235">
        <f t="shared" si="185"/>
        <v>0</v>
      </c>
      <c r="CZ139" s="235">
        <f t="shared" si="185"/>
        <v>0</v>
      </c>
      <c r="DA139" s="235">
        <f t="shared" si="185"/>
        <v>0</v>
      </c>
      <c r="DB139" s="188"/>
      <c r="DC139" s="225"/>
      <c r="DD139" s="226"/>
      <c r="DE139" s="1088"/>
      <c r="DF139" s="225"/>
      <c r="DG139" s="226"/>
      <c r="DH139" s="1088"/>
      <c r="DI139" s="225"/>
      <c r="DJ139" s="226"/>
      <c r="DK139" s="1088"/>
      <c r="DL139" s="225"/>
      <c r="DM139" s="226"/>
      <c r="DN139" s="1088"/>
      <c r="DO139" s="370"/>
      <c r="DP139" s="370"/>
      <c r="DQ139" s="243">
        <f t="shared" si="256"/>
        <v>0</v>
      </c>
      <c r="DR139" s="244">
        <f t="shared" si="257"/>
        <v>0</v>
      </c>
      <c r="DS139" s="235">
        <f t="shared" si="188"/>
        <v>0</v>
      </c>
      <c r="DT139" s="244" t="str">
        <f t="shared" si="258"/>
        <v/>
      </c>
      <c r="DU139" s="42" t="str">
        <f t="shared" si="190"/>
        <v/>
      </c>
      <c r="DV139" s="42" t="str">
        <f t="shared" si="191"/>
        <v/>
      </c>
      <c r="DW139" s="42" t="str">
        <f t="shared" si="192"/>
        <v/>
      </c>
      <c r="DX139" s="162"/>
      <c r="DY139" s="42" t="str">
        <f t="shared" si="193"/>
        <v/>
      </c>
      <c r="DZ139" s="42" t="str">
        <f t="shared" si="272"/>
        <v/>
      </c>
      <c r="EA139" s="42" t="str">
        <f t="shared" si="195"/>
        <v/>
      </c>
      <c r="EB139" s="162"/>
      <c r="EC139" s="930"/>
      <c r="ED139" s="188"/>
      <c r="EE139" s="245">
        <f t="shared" si="196"/>
        <v>0</v>
      </c>
      <c r="EF139" s="189"/>
      <c r="EG139" s="245">
        <f t="shared" si="197"/>
        <v>0</v>
      </c>
      <c r="EH139" s="189"/>
      <c r="EI139" s="246" t="str">
        <f t="shared" si="259"/>
        <v/>
      </c>
      <c r="EJ139" s="247" t="str">
        <f t="shared" si="165"/>
        <v/>
      </c>
      <c r="EK139" s="248" t="str">
        <f t="shared" si="166"/>
        <v/>
      </c>
      <c r="EL139" s="248" t="str">
        <f t="shared" si="167"/>
        <v/>
      </c>
      <c r="EM139" s="248" t="str">
        <f t="shared" si="168"/>
        <v/>
      </c>
      <c r="EN139" s="248" t="str">
        <f t="shared" si="199"/>
        <v/>
      </c>
      <c r="EO139" s="248" t="str">
        <f t="shared" si="169"/>
        <v/>
      </c>
      <c r="EP139" s="189"/>
      <c r="EQ139" s="248" t="str">
        <f t="shared" si="260"/>
        <v/>
      </c>
      <c r="ER139" s="248" t="str">
        <f t="shared" si="261"/>
        <v/>
      </c>
      <c r="ES139" s="248" t="str">
        <f t="shared" si="262"/>
        <v/>
      </c>
      <c r="ET139" s="248" t="str">
        <f t="shared" si="263"/>
        <v/>
      </c>
      <c r="EU139" s="248" t="str">
        <f t="shared" si="204"/>
        <v/>
      </c>
      <c r="EV139" s="248" t="str">
        <f t="shared" si="204"/>
        <v/>
      </c>
      <c r="EW139" s="189"/>
      <c r="EX139" s="248" t="str">
        <f t="shared" si="264"/>
        <v/>
      </c>
      <c r="EY139" s="248" t="str">
        <f t="shared" si="265"/>
        <v/>
      </c>
      <c r="EZ139" s="248" t="str">
        <f t="shared" si="266"/>
        <v/>
      </c>
      <c r="FA139" s="248" t="str">
        <f t="shared" si="267"/>
        <v/>
      </c>
      <c r="FB139" s="248" t="str">
        <f t="shared" si="245"/>
        <v/>
      </c>
      <c r="FC139" s="248" t="str">
        <f t="shared" si="245"/>
        <v/>
      </c>
      <c r="FD139" s="189"/>
      <c r="FE139" s="248" t="str">
        <f t="shared" si="268"/>
        <v/>
      </c>
      <c r="FF139" s="248" t="str">
        <f t="shared" si="269"/>
        <v/>
      </c>
      <c r="FG139" s="248" t="str">
        <f t="shared" si="270"/>
        <v/>
      </c>
      <c r="FH139" s="248" t="str">
        <f t="shared" si="271"/>
        <v/>
      </c>
      <c r="FI139" s="248" t="str">
        <f t="shared" si="246"/>
        <v/>
      </c>
      <c r="FJ139" s="248" t="str">
        <f t="shared" si="246"/>
        <v/>
      </c>
      <c r="FK139" s="189"/>
      <c r="FL139" s="370"/>
      <c r="FM139" s="371"/>
      <c r="FN139" s="371"/>
      <c r="FO139" s="611"/>
      <c r="FP139" s="896"/>
      <c r="FQ139" s="370"/>
      <c r="FR139" s="371"/>
      <c r="FS139" s="371"/>
      <c r="FT139" s="611"/>
      <c r="FU139" s="896"/>
      <c r="FV139" s="370"/>
      <c r="FW139" s="371"/>
      <c r="FX139" s="371"/>
      <c r="FY139" s="611"/>
      <c r="FZ139" s="896"/>
      <c r="GA139" s="613"/>
      <c r="GB139" s="189"/>
      <c r="GC139" s="227">
        <f t="shared" si="213"/>
        <v>0</v>
      </c>
      <c r="GD139" s="228">
        <f t="shared" si="214"/>
        <v>0</v>
      </c>
      <c r="GE139" s="229">
        <f t="shared" si="215"/>
        <v>0</v>
      </c>
      <c r="GF139" s="230">
        <f t="shared" si="215"/>
        <v>0</v>
      </c>
      <c r="GG139" s="231" t="str">
        <f t="shared" si="216"/>
        <v/>
      </c>
      <c r="GH139" s="232">
        <f t="shared" si="217"/>
        <v>0</v>
      </c>
      <c r="GI139" s="227">
        <f t="shared" si="218"/>
        <v>0</v>
      </c>
      <c r="GJ139" s="233">
        <f t="shared" si="219"/>
        <v>0</v>
      </c>
      <c r="GK139" s="233">
        <f t="shared" si="220"/>
        <v>0</v>
      </c>
      <c r="GL139" s="234"/>
      <c r="GM139" s="235">
        <f t="shared" si="221"/>
        <v>0</v>
      </c>
      <c r="GN139" s="235">
        <f t="shared" si="222"/>
        <v>0</v>
      </c>
      <c r="GO139" s="235" t="str">
        <f t="shared" si="223"/>
        <v/>
      </c>
      <c r="GP139" s="380"/>
      <c r="GQ139" s="235">
        <f t="shared" si="224"/>
        <v>0</v>
      </c>
      <c r="GR139" s="235">
        <f t="shared" si="225"/>
        <v>0</v>
      </c>
      <c r="GS139" s="235" t="str">
        <f t="shared" si="226"/>
        <v/>
      </c>
      <c r="GT139" s="236"/>
      <c r="GU139" s="237" t="str">
        <f t="shared" si="227"/>
        <v/>
      </c>
      <c r="GV139" s="237" t="str">
        <f t="shared" si="228"/>
        <v/>
      </c>
      <c r="GW139" s="238" t="str">
        <f t="shared" si="229"/>
        <v/>
      </c>
      <c r="GX139" s="238" t="str">
        <f t="shared" si="230"/>
        <v/>
      </c>
      <c r="GY139" s="239"/>
      <c r="GZ139" s="240" t="str">
        <f t="shared" si="231"/>
        <v/>
      </c>
      <c r="HA139" s="235" t="str">
        <f t="shared" si="232"/>
        <v/>
      </c>
      <c r="HB139" s="235" t="str">
        <f t="shared" si="233"/>
        <v/>
      </c>
      <c r="HC139" s="235" t="str">
        <f t="shared" si="234"/>
        <v/>
      </c>
      <c r="HD139" s="235" t="str">
        <f t="shared" si="235"/>
        <v/>
      </c>
      <c r="HE139" s="235" t="str">
        <f t="shared" si="236"/>
        <v/>
      </c>
      <c r="HF139" s="188"/>
      <c r="HG139" s="235" t="str">
        <f t="shared" si="237"/>
        <v/>
      </c>
      <c r="HH139" s="235">
        <f t="shared" si="238"/>
        <v>0</v>
      </c>
      <c r="HI139" s="235">
        <f t="shared" si="238"/>
        <v>0</v>
      </c>
      <c r="HJ139" s="235">
        <f t="shared" si="238"/>
        <v>0</v>
      </c>
      <c r="HK139" s="188"/>
      <c r="HL139" s="235" t="str">
        <f t="shared" si="239"/>
        <v/>
      </c>
      <c r="HM139" s="235">
        <f t="shared" si="240"/>
        <v>0</v>
      </c>
      <c r="HN139" s="235">
        <f t="shared" si="240"/>
        <v>0</v>
      </c>
      <c r="HO139" s="235">
        <f t="shared" si="240"/>
        <v>0</v>
      </c>
      <c r="HP139" s="188"/>
      <c r="HQ139" s="235" t="str">
        <f t="shared" si="241"/>
        <v/>
      </c>
      <c r="HR139" s="235">
        <f t="shared" si="242"/>
        <v>0</v>
      </c>
      <c r="HS139" s="235">
        <f t="shared" si="242"/>
        <v>0</v>
      </c>
      <c r="HT139" s="235">
        <f t="shared" si="242"/>
        <v>0</v>
      </c>
      <c r="HU139" s="162"/>
      <c r="HV139" s="1622"/>
      <c r="HW139" s="1619"/>
      <c r="HX139" s="1619"/>
      <c r="HY139" s="1619"/>
      <c r="HZ139" s="1619"/>
      <c r="IA139" s="1619"/>
      <c r="IB139" s="1619"/>
      <c r="IC139" s="1623"/>
      <c r="ID139" s="162"/>
    </row>
    <row r="140" spans="1:238" ht="21.75" customHeight="1" x14ac:dyDescent="0.25">
      <c r="A140" s="377" t="str">
        <f t="shared" si="170"/>
        <v/>
      </c>
      <c r="B140" s="188">
        <v>114</v>
      </c>
      <c r="C140" s="255"/>
      <c r="D140" s="223" t="str">
        <f t="shared" si="244"/>
        <v/>
      </c>
      <c r="E140" s="223" t="str">
        <f t="shared" si="243"/>
        <v/>
      </c>
      <c r="F140" s="242"/>
      <c r="G140" s="242"/>
      <c r="H140" s="224" t="str">
        <f t="shared" si="171"/>
        <v/>
      </c>
      <c r="I140" s="930"/>
      <c r="J140" s="930"/>
      <c r="K140" s="930"/>
      <c r="L140" s="370"/>
      <c r="M140" s="371"/>
      <c r="N140" s="371"/>
      <c r="O140" s="371"/>
      <c r="P140" s="372"/>
      <c r="Q140" s="609"/>
      <c r="R140" s="609"/>
      <c r="S140" s="610"/>
      <c r="T140" s="371"/>
      <c r="U140" s="371"/>
      <c r="V140" s="188"/>
      <c r="W140" s="370"/>
      <c r="X140" s="371"/>
      <c r="Y140" s="371"/>
      <c r="Z140" s="611"/>
      <c r="AA140" s="896"/>
      <c r="AB140" s="370"/>
      <c r="AC140" s="371"/>
      <c r="AD140" s="371"/>
      <c r="AE140" s="371"/>
      <c r="AF140" s="896"/>
      <c r="AG140" s="370"/>
      <c r="AH140" s="371"/>
      <c r="AI140" s="371"/>
      <c r="AJ140" s="371"/>
      <c r="AK140" s="896"/>
      <c r="AL140" s="370"/>
      <c r="AM140" s="371"/>
      <c r="AN140" s="371"/>
      <c r="AO140" s="372"/>
      <c r="AP140" s="370"/>
      <c r="AQ140" s="371"/>
      <c r="AR140" s="371"/>
      <c r="AS140" s="371"/>
      <c r="AT140" s="928"/>
      <c r="AU140" s="188"/>
      <c r="AV140" s="256">
        <f t="shared" si="247"/>
        <v>0</v>
      </c>
      <c r="AW140" s="257">
        <f t="shared" si="248"/>
        <v>0</v>
      </c>
      <c r="AX140" s="258">
        <f t="shared" si="249"/>
        <v>0</v>
      </c>
      <c r="AY140" s="259">
        <f t="shared" si="250"/>
        <v>0</v>
      </c>
      <c r="AZ140" s="231" t="str">
        <f t="shared" si="251"/>
        <v/>
      </c>
      <c r="BA140" s="232">
        <f t="shared" si="252"/>
        <v>0</v>
      </c>
      <c r="BB140" s="249">
        <f t="shared" si="253"/>
        <v>0</v>
      </c>
      <c r="BC140" s="231">
        <f t="shared" si="254"/>
        <v>0</v>
      </c>
      <c r="BD140" s="231">
        <f t="shared" si="255"/>
        <v>0</v>
      </c>
      <c r="BE140" s="260"/>
      <c r="BF140" s="235">
        <f t="shared" si="176"/>
        <v>0</v>
      </c>
      <c r="BG140" s="235">
        <f t="shared" si="177"/>
        <v>0</v>
      </c>
      <c r="BH140" s="235">
        <f t="shared" si="178"/>
        <v>0</v>
      </c>
      <c r="BI140" s="380"/>
      <c r="BJ140" s="235">
        <f t="shared" si="145"/>
        <v>0</v>
      </c>
      <c r="BK140" s="235">
        <f t="shared" si="179"/>
        <v>0</v>
      </c>
      <c r="BL140" s="235" t="str">
        <f t="shared" si="180"/>
        <v/>
      </c>
      <c r="BM140" s="236"/>
      <c r="BN140" s="237"/>
      <c r="BO140" s="237"/>
      <c r="BP140" s="238"/>
      <c r="BQ140" s="238"/>
      <c r="BR140" s="254"/>
      <c r="BS140" s="252"/>
      <c r="BT140" s="244"/>
      <c r="BU140" s="244"/>
      <c r="BV140" s="244"/>
      <c r="BW140" s="244"/>
      <c r="BX140" s="244"/>
      <c r="BY140" s="244"/>
      <c r="BZ140" s="244"/>
      <c r="CA140" s="244"/>
      <c r="CB140" s="253"/>
      <c r="CC140" s="188"/>
      <c r="CD140" s="244">
        <f t="shared" si="160"/>
        <v>0</v>
      </c>
      <c r="CE140" s="235">
        <f t="shared" si="181"/>
        <v>0</v>
      </c>
      <c r="CF140" s="235">
        <f t="shared" si="181"/>
        <v>0</v>
      </c>
      <c r="CG140" s="235">
        <f t="shared" si="181"/>
        <v>0</v>
      </c>
      <c r="CH140" s="188"/>
      <c r="CI140" s="244">
        <f t="shared" si="161"/>
        <v>0</v>
      </c>
      <c r="CJ140" s="235">
        <f t="shared" si="182"/>
        <v>0</v>
      </c>
      <c r="CK140" s="235">
        <f t="shared" si="182"/>
        <v>0</v>
      </c>
      <c r="CL140" s="235">
        <f t="shared" si="182"/>
        <v>0</v>
      </c>
      <c r="CM140" s="188"/>
      <c r="CN140" s="244">
        <f t="shared" si="162"/>
        <v>0</v>
      </c>
      <c r="CO140" s="235">
        <f t="shared" si="183"/>
        <v>0</v>
      </c>
      <c r="CP140" s="235">
        <f t="shared" si="183"/>
        <v>0</v>
      </c>
      <c r="CQ140" s="235">
        <f t="shared" si="183"/>
        <v>0</v>
      </c>
      <c r="CR140" s="188"/>
      <c r="CS140" s="244">
        <f t="shared" si="163"/>
        <v>0</v>
      </c>
      <c r="CT140" s="235">
        <f t="shared" si="184"/>
        <v>0</v>
      </c>
      <c r="CU140" s="235">
        <f t="shared" si="184"/>
        <v>0</v>
      </c>
      <c r="CV140" s="235">
        <f t="shared" si="184"/>
        <v>0</v>
      </c>
      <c r="CW140" s="188"/>
      <c r="CX140" s="244">
        <f t="shared" si="164"/>
        <v>0</v>
      </c>
      <c r="CY140" s="235">
        <f t="shared" si="185"/>
        <v>0</v>
      </c>
      <c r="CZ140" s="235">
        <f t="shared" si="185"/>
        <v>0</v>
      </c>
      <c r="DA140" s="235">
        <f t="shared" si="185"/>
        <v>0</v>
      </c>
      <c r="DB140" s="188"/>
      <c r="DC140" s="225"/>
      <c r="DD140" s="226"/>
      <c r="DE140" s="1088"/>
      <c r="DF140" s="225"/>
      <c r="DG140" s="226"/>
      <c r="DH140" s="1088"/>
      <c r="DI140" s="225"/>
      <c r="DJ140" s="226"/>
      <c r="DK140" s="1088"/>
      <c r="DL140" s="225"/>
      <c r="DM140" s="226"/>
      <c r="DN140" s="1088"/>
      <c r="DO140" s="370"/>
      <c r="DP140" s="370"/>
      <c r="DQ140" s="243">
        <f t="shared" si="256"/>
        <v>0</v>
      </c>
      <c r="DR140" s="244">
        <f t="shared" si="257"/>
        <v>0</v>
      </c>
      <c r="DS140" s="235">
        <f t="shared" si="188"/>
        <v>0</v>
      </c>
      <c r="DT140" s="244" t="str">
        <f t="shared" si="258"/>
        <v/>
      </c>
      <c r="DU140" s="42" t="str">
        <f t="shared" si="190"/>
        <v/>
      </c>
      <c r="DV140" s="42" t="str">
        <f t="shared" si="191"/>
        <v/>
      </c>
      <c r="DW140" s="42" t="str">
        <f t="shared" si="192"/>
        <v/>
      </c>
      <c r="DX140" s="162"/>
      <c r="DY140" s="42" t="str">
        <f t="shared" si="193"/>
        <v/>
      </c>
      <c r="DZ140" s="42" t="str">
        <f t="shared" si="272"/>
        <v/>
      </c>
      <c r="EA140" s="42" t="str">
        <f t="shared" si="195"/>
        <v/>
      </c>
      <c r="EB140" s="162"/>
      <c r="EC140" s="930"/>
      <c r="ED140" s="188"/>
      <c r="EE140" s="245">
        <f t="shared" si="196"/>
        <v>0</v>
      </c>
      <c r="EF140" s="189"/>
      <c r="EG140" s="245">
        <f t="shared" si="197"/>
        <v>0</v>
      </c>
      <c r="EH140" s="189"/>
      <c r="EI140" s="246" t="str">
        <f t="shared" si="259"/>
        <v/>
      </c>
      <c r="EJ140" s="247" t="str">
        <f t="shared" si="165"/>
        <v/>
      </c>
      <c r="EK140" s="248" t="str">
        <f t="shared" si="166"/>
        <v/>
      </c>
      <c r="EL140" s="248" t="str">
        <f t="shared" si="167"/>
        <v/>
      </c>
      <c r="EM140" s="248" t="str">
        <f t="shared" si="168"/>
        <v/>
      </c>
      <c r="EN140" s="248" t="str">
        <f t="shared" si="199"/>
        <v/>
      </c>
      <c r="EO140" s="248" t="str">
        <f t="shared" si="169"/>
        <v/>
      </c>
      <c r="EP140" s="189"/>
      <c r="EQ140" s="248" t="str">
        <f t="shared" si="260"/>
        <v/>
      </c>
      <c r="ER140" s="248" t="str">
        <f t="shared" si="261"/>
        <v/>
      </c>
      <c r="ES140" s="248" t="str">
        <f t="shared" si="262"/>
        <v/>
      </c>
      <c r="ET140" s="248" t="str">
        <f t="shared" si="263"/>
        <v/>
      </c>
      <c r="EU140" s="248" t="str">
        <f t="shared" si="204"/>
        <v/>
      </c>
      <c r="EV140" s="248" t="str">
        <f t="shared" si="204"/>
        <v/>
      </c>
      <c r="EW140" s="189"/>
      <c r="EX140" s="248" t="str">
        <f t="shared" si="264"/>
        <v/>
      </c>
      <c r="EY140" s="248" t="str">
        <f t="shared" si="265"/>
        <v/>
      </c>
      <c r="EZ140" s="248" t="str">
        <f t="shared" si="266"/>
        <v/>
      </c>
      <c r="FA140" s="248" t="str">
        <f t="shared" si="267"/>
        <v/>
      </c>
      <c r="FB140" s="248" t="str">
        <f t="shared" si="245"/>
        <v/>
      </c>
      <c r="FC140" s="248" t="str">
        <f t="shared" si="245"/>
        <v/>
      </c>
      <c r="FD140" s="189"/>
      <c r="FE140" s="248" t="str">
        <f t="shared" si="268"/>
        <v/>
      </c>
      <c r="FF140" s="248" t="str">
        <f t="shared" si="269"/>
        <v/>
      </c>
      <c r="FG140" s="248" t="str">
        <f t="shared" si="270"/>
        <v/>
      </c>
      <c r="FH140" s="248" t="str">
        <f t="shared" si="271"/>
        <v/>
      </c>
      <c r="FI140" s="248" t="str">
        <f t="shared" si="246"/>
        <v/>
      </c>
      <c r="FJ140" s="248" t="str">
        <f t="shared" si="246"/>
        <v/>
      </c>
      <c r="FK140" s="189"/>
      <c r="FL140" s="370"/>
      <c r="FM140" s="371"/>
      <c r="FN140" s="371"/>
      <c r="FO140" s="611"/>
      <c r="FP140" s="896"/>
      <c r="FQ140" s="370"/>
      <c r="FR140" s="371"/>
      <c r="FS140" s="371"/>
      <c r="FT140" s="611"/>
      <c r="FU140" s="896"/>
      <c r="FV140" s="370"/>
      <c r="FW140" s="371"/>
      <c r="FX140" s="371"/>
      <c r="FY140" s="611"/>
      <c r="FZ140" s="896"/>
      <c r="GA140" s="613"/>
      <c r="GB140" s="189"/>
      <c r="GC140" s="227">
        <f t="shared" si="213"/>
        <v>0</v>
      </c>
      <c r="GD140" s="228">
        <f t="shared" si="214"/>
        <v>0</v>
      </c>
      <c r="GE140" s="229">
        <f t="shared" si="215"/>
        <v>0</v>
      </c>
      <c r="GF140" s="230">
        <f t="shared" si="215"/>
        <v>0</v>
      </c>
      <c r="GG140" s="231" t="str">
        <f t="shared" si="216"/>
        <v/>
      </c>
      <c r="GH140" s="232">
        <f t="shared" si="217"/>
        <v>0</v>
      </c>
      <c r="GI140" s="227">
        <f t="shared" si="218"/>
        <v>0</v>
      </c>
      <c r="GJ140" s="233">
        <f t="shared" si="219"/>
        <v>0</v>
      </c>
      <c r="GK140" s="233">
        <f t="shared" si="220"/>
        <v>0</v>
      </c>
      <c r="GL140" s="234"/>
      <c r="GM140" s="235">
        <f t="shared" si="221"/>
        <v>0</v>
      </c>
      <c r="GN140" s="235">
        <f t="shared" si="222"/>
        <v>0</v>
      </c>
      <c r="GO140" s="235" t="str">
        <f t="shared" si="223"/>
        <v/>
      </c>
      <c r="GP140" s="380"/>
      <c r="GQ140" s="235">
        <f t="shared" si="224"/>
        <v>0</v>
      </c>
      <c r="GR140" s="235">
        <f t="shared" si="225"/>
        <v>0</v>
      </c>
      <c r="GS140" s="235" t="str">
        <f t="shared" si="226"/>
        <v/>
      </c>
      <c r="GT140" s="236"/>
      <c r="GU140" s="237" t="str">
        <f t="shared" si="227"/>
        <v/>
      </c>
      <c r="GV140" s="237" t="str">
        <f t="shared" si="228"/>
        <v/>
      </c>
      <c r="GW140" s="238" t="str">
        <f t="shared" si="229"/>
        <v/>
      </c>
      <c r="GX140" s="238" t="str">
        <f t="shared" si="230"/>
        <v/>
      </c>
      <c r="GY140" s="239"/>
      <c r="GZ140" s="240" t="str">
        <f t="shared" si="231"/>
        <v/>
      </c>
      <c r="HA140" s="235" t="str">
        <f t="shared" si="232"/>
        <v/>
      </c>
      <c r="HB140" s="235" t="str">
        <f t="shared" si="233"/>
        <v/>
      </c>
      <c r="HC140" s="235" t="str">
        <f t="shared" si="234"/>
        <v/>
      </c>
      <c r="HD140" s="235" t="str">
        <f t="shared" si="235"/>
        <v/>
      </c>
      <c r="HE140" s="235" t="str">
        <f t="shared" si="236"/>
        <v/>
      </c>
      <c r="HF140" s="188"/>
      <c r="HG140" s="235" t="str">
        <f t="shared" si="237"/>
        <v/>
      </c>
      <c r="HH140" s="235">
        <f t="shared" si="238"/>
        <v>0</v>
      </c>
      <c r="HI140" s="235">
        <f t="shared" si="238"/>
        <v>0</v>
      </c>
      <c r="HJ140" s="235">
        <f t="shared" si="238"/>
        <v>0</v>
      </c>
      <c r="HK140" s="188"/>
      <c r="HL140" s="235" t="str">
        <f t="shared" si="239"/>
        <v/>
      </c>
      <c r="HM140" s="235">
        <f t="shared" si="240"/>
        <v>0</v>
      </c>
      <c r="HN140" s="235">
        <f t="shared" si="240"/>
        <v>0</v>
      </c>
      <c r="HO140" s="235">
        <f t="shared" si="240"/>
        <v>0</v>
      </c>
      <c r="HP140" s="188"/>
      <c r="HQ140" s="235" t="str">
        <f t="shared" si="241"/>
        <v/>
      </c>
      <c r="HR140" s="235">
        <f t="shared" si="242"/>
        <v>0</v>
      </c>
      <c r="HS140" s="235">
        <f t="shared" si="242"/>
        <v>0</v>
      </c>
      <c r="HT140" s="235">
        <f t="shared" si="242"/>
        <v>0</v>
      </c>
      <c r="HU140" s="162"/>
      <c r="HV140" s="1622"/>
      <c r="HW140" s="1619"/>
      <c r="HX140" s="1619"/>
      <c r="HY140" s="1619"/>
      <c r="HZ140" s="1619"/>
      <c r="IA140" s="1619"/>
      <c r="IB140" s="1619"/>
      <c r="IC140" s="1623"/>
      <c r="ID140" s="162"/>
    </row>
    <row r="141" spans="1:238" ht="21.75" customHeight="1" x14ac:dyDescent="0.25">
      <c r="A141" s="377" t="str">
        <f t="shared" si="170"/>
        <v/>
      </c>
      <c r="B141" s="188">
        <v>115</v>
      </c>
      <c r="C141" s="255"/>
      <c r="D141" s="223" t="str">
        <f t="shared" si="244"/>
        <v/>
      </c>
      <c r="E141" s="223" t="str">
        <f t="shared" si="243"/>
        <v/>
      </c>
      <c r="F141" s="242"/>
      <c r="G141" s="242"/>
      <c r="H141" s="224" t="str">
        <f t="shared" si="171"/>
        <v/>
      </c>
      <c r="I141" s="930"/>
      <c r="J141" s="930"/>
      <c r="K141" s="930"/>
      <c r="L141" s="370"/>
      <c r="M141" s="371"/>
      <c r="N141" s="371"/>
      <c r="O141" s="371"/>
      <c r="P141" s="372"/>
      <c r="Q141" s="609"/>
      <c r="R141" s="609"/>
      <c r="S141" s="610"/>
      <c r="T141" s="371"/>
      <c r="U141" s="371"/>
      <c r="V141" s="188"/>
      <c r="W141" s="370"/>
      <c r="X141" s="371"/>
      <c r="Y141" s="371"/>
      <c r="Z141" s="611"/>
      <c r="AA141" s="896"/>
      <c r="AB141" s="370"/>
      <c r="AC141" s="371"/>
      <c r="AD141" s="371"/>
      <c r="AE141" s="371"/>
      <c r="AF141" s="896"/>
      <c r="AG141" s="370"/>
      <c r="AH141" s="371"/>
      <c r="AI141" s="371"/>
      <c r="AJ141" s="371"/>
      <c r="AK141" s="896"/>
      <c r="AL141" s="370"/>
      <c r="AM141" s="371"/>
      <c r="AN141" s="371"/>
      <c r="AO141" s="372"/>
      <c r="AP141" s="370"/>
      <c r="AQ141" s="371"/>
      <c r="AR141" s="371"/>
      <c r="AS141" s="371"/>
      <c r="AT141" s="928"/>
      <c r="AU141" s="188"/>
      <c r="AV141" s="256">
        <f t="shared" si="247"/>
        <v>0</v>
      </c>
      <c r="AW141" s="257">
        <f t="shared" si="248"/>
        <v>0</v>
      </c>
      <c r="AX141" s="258">
        <f t="shared" si="249"/>
        <v>0</v>
      </c>
      <c r="AY141" s="259">
        <f t="shared" si="250"/>
        <v>0</v>
      </c>
      <c r="AZ141" s="231" t="str">
        <f t="shared" si="251"/>
        <v/>
      </c>
      <c r="BA141" s="232">
        <f t="shared" si="252"/>
        <v>0</v>
      </c>
      <c r="BB141" s="249">
        <f t="shared" si="253"/>
        <v>0</v>
      </c>
      <c r="BC141" s="231">
        <f t="shared" si="254"/>
        <v>0</v>
      </c>
      <c r="BD141" s="231">
        <f t="shared" si="255"/>
        <v>0</v>
      </c>
      <c r="BE141" s="260"/>
      <c r="BF141" s="235">
        <f t="shared" si="176"/>
        <v>0</v>
      </c>
      <c r="BG141" s="235">
        <f t="shared" si="177"/>
        <v>0</v>
      </c>
      <c r="BH141" s="235">
        <f t="shared" si="178"/>
        <v>0</v>
      </c>
      <c r="BI141" s="380"/>
      <c r="BJ141" s="235">
        <f t="shared" si="145"/>
        <v>0</v>
      </c>
      <c r="BK141" s="235">
        <f t="shared" si="179"/>
        <v>0</v>
      </c>
      <c r="BL141" s="235" t="str">
        <f t="shared" si="180"/>
        <v/>
      </c>
      <c r="BM141" s="236"/>
      <c r="BN141" s="237"/>
      <c r="BO141" s="237"/>
      <c r="BP141" s="238"/>
      <c r="BQ141" s="238"/>
      <c r="BR141" s="254"/>
      <c r="BS141" s="252"/>
      <c r="BT141" s="244"/>
      <c r="BU141" s="244"/>
      <c r="BV141" s="244"/>
      <c r="BW141" s="244"/>
      <c r="BX141" s="244"/>
      <c r="BY141" s="244"/>
      <c r="BZ141" s="244"/>
      <c r="CA141" s="244"/>
      <c r="CB141" s="253"/>
      <c r="CC141" s="188"/>
      <c r="CD141" s="244">
        <f t="shared" si="160"/>
        <v>0</v>
      </c>
      <c r="CE141" s="235">
        <f t="shared" si="181"/>
        <v>0</v>
      </c>
      <c r="CF141" s="235">
        <f t="shared" si="181"/>
        <v>0</v>
      </c>
      <c r="CG141" s="235">
        <f t="shared" si="181"/>
        <v>0</v>
      </c>
      <c r="CH141" s="188"/>
      <c r="CI141" s="244">
        <f t="shared" si="161"/>
        <v>0</v>
      </c>
      <c r="CJ141" s="235">
        <f t="shared" si="182"/>
        <v>0</v>
      </c>
      <c r="CK141" s="235">
        <f t="shared" si="182"/>
        <v>0</v>
      </c>
      <c r="CL141" s="235">
        <f t="shared" si="182"/>
        <v>0</v>
      </c>
      <c r="CM141" s="188"/>
      <c r="CN141" s="244">
        <f t="shared" si="162"/>
        <v>0</v>
      </c>
      <c r="CO141" s="235">
        <f t="shared" si="183"/>
        <v>0</v>
      </c>
      <c r="CP141" s="235">
        <f t="shared" si="183"/>
        <v>0</v>
      </c>
      <c r="CQ141" s="235">
        <f t="shared" si="183"/>
        <v>0</v>
      </c>
      <c r="CR141" s="188"/>
      <c r="CS141" s="244">
        <f t="shared" si="163"/>
        <v>0</v>
      </c>
      <c r="CT141" s="235">
        <f t="shared" si="184"/>
        <v>0</v>
      </c>
      <c r="CU141" s="235">
        <f t="shared" si="184"/>
        <v>0</v>
      </c>
      <c r="CV141" s="235">
        <f t="shared" si="184"/>
        <v>0</v>
      </c>
      <c r="CW141" s="188"/>
      <c r="CX141" s="244">
        <f t="shared" si="164"/>
        <v>0</v>
      </c>
      <c r="CY141" s="235">
        <f t="shared" si="185"/>
        <v>0</v>
      </c>
      <c r="CZ141" s="235">
        <f t="shared" si="185"/>
        <v>0</v>
      </c>
      <c r="DA141" s="235">
        <f t="shared" si="185"/>
        <v>0</v>
      </c>
      <c r="DB141" s="188"/>
      <c r="DC141" s="225"/>
      <c r="DD141" s="226"/>
      <c r="DE141" s="1088"/>
      <c r="DF141" s="225"/>
      <c r="DG141" s="226"/>
      <c r="DH141" s="1088"/>
      <c r="DI141" s="225"/>
      <c r="DJ141" s="226"/>
      <c r="DK141" s="1088"/>
      <c r="DL141" s="225"/>
      <c r="DM141" s="226"/>
      <c r="DN141" s="1088"/>
      <c r="DO141" s="370"/>
      <c r="DP141" s="370"/>
      <c r="DQ141" s="243">
        <f t="shared" si="256"/>
        <v>0</v>
      </c>
      <c r="DR141" s="244">
        <f t="shared" si="257"/>
        <v>0</v>
      </c>
      <c r="DS141" s="235">
        <f t="shared" si="188"/>
        <v>0</v>
      </c>
      <c r="DT141" s="244" t="str">
        <f t="shared" si="258"/>
        <v/>
      </c>
      <c r="DU141" s="42" t="str">
        <f t="shared" si="190"/>
        <v/>
      </c>
      <c r="DV141" s="42" t="str">
        <f t="shared" si="191"/>
        <v/>
      </c>
      <c r="DW141" s="42" t="str">
        <f t="shared" si="192"/>
        <v/>
      </c>
      <c r="DX141" s="162"/>
      <c r="DY141" s="42" t="str">
        <f t="shared" si="193"/>
        <v/>
      </c>
      <c r="DZ141" s="42" t="str">
        <f t="shared" si="272"/>
        <v/>
      </c>
      <c r="EA141" s="42" t="str">
        <f t="shared" si="195"/>
        <v/>
      </c>
      <c r="EB141" s="162"/>
      <c r="EC141" s="930"/>
      <c r="ED141" s="188"/>
      <c r="EE141" s="245">
        <f t="shared" si="196"/>
        <v>0</v>
      </c>
      <c r="EF141" s="189"/>
      <c r="EG141" s="245">
        <f t="shared" si="197"/>
        <v>0</v>
      </c>
      <c r="EH141" s="189"/>
      <c r="EI141" s="246" t="str">
        <f t="shared" si="259"/>
        <v/>
      </c>
      <c r="EJ141" s="247" t="str">
        <f t="shared" si="165"/>
        <v/>
      </c>
      <c r="EK141" s="248" t="str">
        <f t="shared" si="166"/>
        <v/>
      </c>
      <c r="EL141" s="248" t="str">
        <f t="shared" si="167"/>
        <v/>
      </c>
      <c r="EM141" s="248" t="str">
        <f t="shared" si="168"/>
        <v/>
      </c>
      <c r="EN141" s="248" t="str">
        <f t="shared" si="199"/>
        <v/>
      </c>
      <c r="EO141" s="248" t="str">
        <f t="shared" si="169"/>
        <v/>
      </c>
      <c r="EP141" s="189"/>
      <c r="EQ141" s="248" t="str">
        <f t="shared" si="260"/>
        <v/>
      </c>
      <c r="ER141" s="248" t="str">
        <f t="shared" si="261"/>
        <v/>
      </c>
      <c r="ES141" s="248" t="str">
        <f t="shared" si="262"/>
        <v/>
      </c>
      <c r="ET141" s="248" t="str">
        <f t="shared" si="263"/>
        <v/>
      </c>
      <c r="EU141" s="248" t="str">
        <f t="shared" si="204"/>
        <v/>
      </c>
      <c r="EV141" s="248" t="str">
        <f t="shared" si="204"/>
        <v/>
      </c>
      <c r="EW141" s="189"/>
      <c r="EX141" s="248" t="str">
        <f t="shared" si="264"/>
        <v/>
      </c>
      <c r="EY141" s="248" t="str">
        <f t="shared" si="265"/>
        <v/>
      </c>
      <c r="EZ141" s="248" t="str">
        <f t="shared" si="266"/>
        <v/>
      </c>
      <c r="FA141" s="248" t="str">
        <f t="shared" si="267"/>
        <v/>
      </c>
      <c r="FB141" s="248" t="str">
        <f t="shared" si="245"/>
        <v/>
      </c>
      <c r="FC141" s="248" t="str">
        <f t="shared" si="245"/>
        <v/>
      </c>
      <c r="FD141" s="189"/>
      <c r="FE141" s="248" t="str">
        <f t="shared" si="268"/>
        <v/>
      </c>
      <c r="FF141" s="248" t="str">
        <f t="shared" si="269"/>
        <v/>
      </c>
      <c r="FG141" s="248" t="str">
        <f t="shared" si="270"/>
        <v/>
      </c>
      <c r="FH141" s="248" t="str">
        <f t="shared" si="271"/>
        <v/>
      </c>
      <c r="FI141" s="248" t="str">
        <f t="shared" si="246"/>
        <v/>
      </c>
      <c r="FJ141" s="248" t="str">
        <f t="shared" si="246"/>
        <v/>
      </c>
      <c r="FK141" s="189"/>
      <c r="FL141" s="370"/>
      <c r="FM141" s="371"/>
      <c r="FN141" s="371"/>
      <c r="FO141" s="611"/>
      <c r="FP141" s="896"/>
      <c r="FQ141" s="370"/>
      <c r="FR141" s="371"/>
      <c r="FS141" s="371"/>
      <c r="FT141" s="611"/>
      <c r="FU141" s="896"/>
      <c r="FV141" s="370"/>
      <c r="FW141" s="371"/>
      <c r="FX141" s="371"/>
      <c r="FY141" s="611"/>
      <c r="FZ141" s="896"/>
      <c r="GA141" s="613"/>
      <c r="GB141" s="189"/>
      <c r="GC141" s="227">
        <f t="shared" si="213"/>
        <v>0</v>
      </c>
      <c r="GD141" s="228">
        <f t="shared" si="214"/>
        <v>0</v>
      </c>
      <c r="GE141" s="229">
        <f t="shared" si="215"/>
        <v>0</v>
      </c>
      <c r="GF141" s="230">
        <f t="shared" si="215"/>
        <v>0</v>
      </c>
      <c r="GG141" s="231" t="str">
        <f t="shared" si="216"/>
        <v/>
      </c>
      <c r="GH141" s="232">
        <f t="shared" si="217"/>
        <v>0</v>
      </c>
      <c r="GI141" s="227">
        <f t="shared" si="218"/>
        <v>0</v>
      </c>
      <c r="GJ141" s="233">
        <f t="shared" si="219"/>
        <v>0</v>
      </c>
      <c r="GK141" s="233">
        <f t="shared" si="220"/>
        <v>0</v>
      </c>
      <c r="GL141" s="234"/>
      <c r="GM141" s="235">
        <f t="shared" si="221"/>
        <v>0</v>
      </c>
      <c r="GN141" s="235">
        <f t="shared" si="222"/>
        <v>0</v>
      </c>
      <c r="GO141" s="235" t="str">
        <f t="shared" si="223"/>
        <v/>
      </c>
      <c r="GP141" s="380"/>
      <c r="GQ141" s="235">
        <f t="shared" si="224"/>
        <v>0</v>
      </c>
      <c r="GR141" s="235">
        <f t="shared" si="225"/>
        <v>0</v>
      </c>
      <c r="GS141" s="235" t="str">
        <f t="shared" si="226"/>
        <v/>
      </c>
      <c r="GT141" s="236"/>
      <c r="GU141" s="237" t="str">
        <f t="shared" si="227"/>
        <v/>
      </c>
      <c r="GV141" s="237" t="str">
        <f t="shared" si="228"/>
        <v/>
      </c>
      <c r="GW141" s="238" t="str">
        <f t="shared" si="229"/>
        <v/>
      </c>
      <c r="GX141" s="238" t="str">
        <f t="shared" si="230"/>
        <v/>
      </c>
      <c r="GY141" s="239"/>
      <c r="GZ141" s="240" t="str">
        <f t="shared" si="231"/>
        <v/>
      </c>
      <c r="HA141" s="235" t="str">
        <f t="shared" si="232"/>
        <v/>
      </c>
      <c r="HB141" s="235" t="str">
        <f t="shared" si="233"/>
        <v/>
      </c>
      <c r="HC141" s="235" t="str">
        <f t="shared" si="234"/>
        <v/>
      </c>
      <c r="HD141" s="235" t="str">
        <f t="shared" si="235"/>
        <v/>
      </c>
      <c r="HE141" s="235" t="str">
        <f t="shared" si="236"/>
        <v/>
      </c>
      <c r="HF141" s="188"/>
      <c r="HG141" s="235" t="str">
        <f t="shared" si="237"/>
        <v/>
      </c>
      <c r="HH141" s="235">
        <f t="shared" si="238"/>
        <v>0</v>
      </c>
      <c r="HI141" s="235">
        <f t="shared" si="238"/>
        <v>0</v>
      </c>
      <c r="HJ141" s="235">
        <f t="shared" si="238"/>
        <v>0</v>
      </c>
      <c r="HK141" s="188"/>
      <c r="HL141" s="235" t="str">
        <f t="shared" si="239"/>
        <v/>
      </c>
      <c r="HM141" s="235">
        <f t="shared" si="240"/>
        <v>0</v>
      </c>
      <c r="HN141" s="235">
        <f t="shared" si="240"/>
        <v>0</v>
      </c>
      <c r="HO141" s="235">
        <f t="shared" si="240"/>
        <v>0</v>
      </c>
      <c r="HP141" s="188"/>
      <c r="HQ141" s="235" t="str">
        <f t="shared" si="241"/>
        <v/>
      </c>
      <c r="HR141" s="235">
        <f t="shared" si="242"/>
        <v>0</v>
      </c>
      <c r="HS141" s="235">
        <f t="shared" si="242"/>
        <v>0</v>
      </c>
      <c r="HT141" s="235">
        <f t="shared" si="242"/>
        <v>0</v>
      </c>
      <c r="HU141" s="162"/>
      <c r="HV141" s="1622"/>
      <c r="HW141" s="1619"/>
      <c r="HX141" s="1619"/>
      <c r="HY141" s="1619"/>
      <c r="HZ141" s="1619"/>
      <c r="IA141" s="1619"/>
      <c r="IB141" s="1619"/>
      <c r="IC141" s="1623"/>
      <c r="ID141" s="162"/>
    </row>
    <row r="142" spans="1:238" ht="21.75" customHeight="1" x14ac:dyDescent="0.25">
      <c r="A142" s="377" t="str">
        <f t="shared" si="170"/>
        <v/>
      </c>
      <c r="B142" s="188">
        <v>116</v>
      </c>
      <c r="C142" s="255"/>
      <c r="D142" s="223" t="str">
        <f t="shared" si="244"/>
        <v/>
      </c>
      <c r="E142" s="223" t="str">
        <f t="shared" si="243"/>
        <v/>
      </c>
      <c r="F142" s="242"/>
      <c r="G142" s="242"/>
      <c r="H142" s="224" t="str">
        <f t="shared" si="171"/>
        <v/>
      </c>
      <c r="I142" s="930"/>
      <c r="J142" s="930"/>
      <c r="K142" s="930"/>
      <c r="L142" s="370"/>
      <c r="M142" s="371"/>
      <c r="N142" s="371"/>
      <c r="O142" s="371"/>
      <c r="P142" s="372"/>
      <c r="Q142" s="609"/>
      <c r="R142" s="609"/>
      <c r="S142" s="610"/>
      <c r="T142" s="371"/>
      <c r="U142" s="371"/>
      <c r="V142" s="188"/>
      <c r="W142" s="370"/>
      <c r="X142" s="371"/>
      <c r="Y142" s="371"/>
      <c r="Z142" s="611"/>
      <c r="AA142" s="896"/>
      <c r="AB142" s="370"/>
      <c r="AC142" s="371"/>
      <c r="AD142" s="371"/>
      <c r="AE142" s="371"/>
      <c r="AF142" s="896"/>
      <c r="AG142" s="370"/>
      <c r="AH142" s="371"/>
      <c r="AI142" s="371"/>
      <c r="AJ142" s="371"/>
      <c r="AK142" s="896"/>
      <c r="AL142" s="370"/>
      <c r="AM142" s="371"/>
      <c r="AN142" s="371"/>
      <c r="AO142" s="372"/>
      <c r="AP142" s="370"/>
      <c r="AQ142" s="371"/>
      <c r="AR142" s="371"/>
      <c r="AS142" s="371"/>
      <c r="AT142" s="928"/>
      <c r="AU142" s="188"/>
      <c r="AV142" s="256">
        <f t="shared" si="247"/>
        <v>0</v>
      </c>
      <c r="AW142" s="257">
        <f t="shared" si="248"/>
        <v>0</v>
      </c>
      <c r="AX142" s="258">
        <f t="shared" si="249"/>
        <v>0</v>
      </c>
      <c r="AY142" s="259">
        <f t="shared" si="250"/>
        <v>0</v>
      </c>
      <c r="AZ142" s="231" t="str">
        <f t="shared" si="251"/>
        <v/>
      </c>
      <c r="BA142" s="232">
        <f t="shared" si="252"/>
        <v>0</v>
      </c>
      <c r="BB142" s="249">
        <f t="shared" si="253"/>
        <v>0</v>
      </c>
      <c r="BC142" s="231">
        <f t="shared" si="254"/>
        <v>0</v>
      </c>
      <c r="BD142" s="231">
        <f t="shared" si="255"/>
        <v>0</v>
      </c>
      <c r="BE142" s="260"/>
      <c r="BF142" s="235">
        <f t="shared" si="176"/>
        <v>0</v>
      </c>
      <c r="BG142" s="235">
        <f t="shared" si="177"/>
        <v>0</v>
      </c>
      <c r="BH142" s="235">
        <f t="shared" si="178"/>
        <v>0</v>
      </c>
      <c r="BI142" s="380"/>
      <c r="BJ142" s="235">
        <f t="shared" si="145"/>
        <v>0</v>
      </c>
      <c r="BK142" s="235">
        <f t="shared" si="179"/>
        <v>0</v>
      </c>
      <c r="BL142" s="235" t="str">
        <f t="shared" si="180"/>
        <v/>
      </c>
      <c r="BM142" s="236"/>
      <c r="BN142" s="237"/>
      <c r="BO142" s="237"/>
      <c r="BP142" s="238"/>
      <c r="BQ142" s="238"/>
      <c r="BR142" s="254"/>
      <c r="BS142" s="252"/>
      <c r="BT142" s="244"/>
      <c r="BU142" s="244"/>
      <c r="BV142" s="244"/>
      <c r="BW142" s="244"/>
      <c r="BX142" s="244"/>
      <c r="BY142" s="244"/>
      <c r="BZ142" s="244"/>
      <c r="CA142" s="244"/>
      <c r="CB142" s="253"/>
      <c r="CC142" s="188"/>
      <c r="CD142" s="244">
        <f t="shared" si="160"/>
        <v>0</v>
      </c>
      <c r="CE142" s="235">
        <f t="shared" si="181"/>
        <v>0</v>
      </c>
      <c r="CF142" s="235">
        <f t="shared" si="181"/>
        <v>0</v>
      </c>
      <c r="CG142" s="235">
        <f t="shared" si="181"/>
        <v>0</v>
      </c>
      <c r="CH142" s="188"/>
      <c r="CI142" s="244">
        <f t="shared" si="161"/>
        <v>0</v>
      </c>
      <c r="CJ142" s="235">
        <f t="shared" si="182"/>
        <v>0</v>
      </c>
      <c r="CK142" s="235">
        <f t="shared" si="182"/>
        <v>0</v>
      </c>
      <c r="CL142" s="235">
        <f t="shared" si="182"/>
        <v>0</v>
      </c>
      <c r="CM142" s="188"/>
      <c r="CN142" s="244">
        <f t="shared" si="162"/>
        <v>0</v>
      </c>
      <c r="CO142" s="235">
        <f t="shared" si="183"/>
        <v>0</v>
      </c>
      <c r="CP142" s="235">
        <f t="shared" si="183"/>
        <v>0</v>
      </c>
      <c r="CQ142" s="235">
        <f t="shared" si="183"/>
        <v>0</v>
      </c>
      <c r="CR142" s="188"/>
      <c r="CS142" s="244">
        <f t="shared" si="163"/>
        <v>0</v>
      </c>
      <c r="CT142" s="235">
        <f t="shared" si="184"/>
        <v>0</v>
      </c>
      <c r="CU142" s="235">
        <f t="shared" si="184"/>
        <v>0</v>
      </c>
      <c r="CV142" s="235">
        <f t="shared" si="184"/>
        <v>0</v>
      </c>
      <c r="CW142" s="188"/>
      <c r="CX142" s="244">
        <f t="shared" si="164"/>
        <v>0</v>
      </c>
      <c r="CY142" s="235">
        <f t="shared" si="185"/>
        <v>0</v>
      </c>
      <c r="CZ142" s="235">
        <f t="shared" si="185"/>
        <v>0</v>
      </c>
      <c r="DA142" s="235">
        <f t="shared" si="185"/>
        <v>0</v>
      </c>
      <c r="DB142" s="188"/>
      <c r="DC142" s="225"/>
      <c r="DD142" s="226"/>
      <c r="DE142" s="1088"/>
      <c r="DF142" s="225"/>
      <c r="DG142" s="226"/>
      <c r="DH142" s="1088"/>
      <c r="DI142" s="225"/>
      <c r="DJ142" s="226"/>
      <c r="DK142" s="1088"/>
      <c r="DL142" s="225"/>
      <c r="DM142" s="226"/>
      <c r="DN142" s="1088"/>
      <c r="DO142" s="370"/>
      <c r="DP142" s="370"/>
      <c r="DQ142" s="243">
        <f t="shared" si="256"/>
        <v>0</v>
      </c>
      <c r="DR142" s="244">
        <f t="shared" si="257"/>
        <v>0</v>
      </c>
      <c r="DS142" s="235">
        <f t="shared" si="188"/>
        <v>0</v>
      </c>
      <c r="DT142" s="244" t="str">
        <f t="shared" si="258"/>
        <v/>
      </c>
      <c r="DU142" s="42" t="str">
        <f t="shared" si="190"/>
        <v/>
      </c>
      <c r="DV142" s="42" t="str">
        <f t="shared" si="191"/>
        <v/>
      </c>
      <c r="DW142" s="42" t="str">
        <f t="shared" si="192"/>
        <v/>
      </c>
      <c r="DX142" s="162"/>
      <c r="DY142" s="42" t="str">
        <f t="shared" si="193"/>
        <v/>
      </c>
      <c r="DZ142" s="42" t="str">
        <f t="shared" si="272"/>
        <v/>
      </c>
      <c r="EA142" s="42" t="str">
        <f t="shared" si="195"/>
        <v/>
      </c>
      <c r="EB142" s="162"/>
      <c r="EC142" s="930"/>
      <c r="ED142" s="188"/>
      <c r="EE142" s="245">
        <f t="shared" si="196"/>
        <v>0</v>
      </c>
      <c r="EF142" s="189"/>
      <c r="EG142" s="245">
        <f t="shared" si="197"/>
        <v>0</v>
      </c>
      <c r="EH142" s="189"/>
      <c r="EI142" s="246" t="str">
        <f t="shared" si="259"/>
        <v/>
      </c>
      <c r="EJ142" s="247" t="str">
        <f t="shared" si="165"/>
        <v/>
      </c>
      <c r="EK142" s="248" t="str">
        <f t="shared" si="166"/>
        <v/>
      </c>
      <c r="EL142" s="248" t="str">
        <f t="shared" si="167"/>
        <v/>
      </c>
      <c r="EM142" s="248" t="str">
        <f t="shared" si="168"/>
        <v/>
      </c>
      <c r="EN142" s="248" t="str">
        <f t="shared" si="199"/>
        <v/>
      </c>
      <c r="EO142" s="248" t="str">
        <f t="shared" si="169"/>
        <v/>
      </c>
      <c r="EP142" s="189"/>
      <c r="EQ142" s="248" t="str">
        <f t="shared" si="260"/>
        <v/>
      </c>
      <c r="ER142" s="248" t="str">
        <f t="shared" si="261"/>
        <v/>
      </c>
      <c r="ES142" s="248" t="str">
        <f t="shared" si="262"/>
        <v/>
      </c>
      <c r="ET142" s="248" t="str">
        <f t="shared" si="263"/>
        <v/>
      </c>
      <c r="EU142" s="248" t="str">
        <f t="shared" si="204"/>
        <v/>
      </c>
      <c r="EV142" s="248" t="str">
        <f t="shared" si="204"/>
        <v/>
      </c>
      <c r="EW142" s="189"/>
      <c r="EX142" s="248" t="str">
        <f t="shared" si="264"/>
        <v/>
      </c>
      <c r="EY142" s="248" t="str">
        <f t="shared" si="265"/>
        <v/>
      </c>
      <c r="EZ142" s="248" t="str">
        <f t="shared" si="266"/>
        <v/>
      </c>
      <c r="FA142" s="248" t="str">
        <f t="shared" si="267"/>
        <v/>
      </c>
      <c r="FB142" s="248" t="str">
        <f t="shared" si="245"/>
        <v/>
      </c>
      <c r="FC142" s="248" t="str">
        <f t="shared" si="245"/>
        <v/>
      </c>
      <c r="FD142" s="189"/>
      <c r="FE142" s="248" t="str">
        <f t="shared" si="268"/>
        <v/>
      </c>
      <c r="FF142" s="248" t="str">
        <f t="shared" si="269"/>
        <v/>
      </c>
      <c r="FG142" s="248" t="str">
        <f t="shared" si="270"/>
        <v/>
      </c>
      <c r="FH142" s="248" t="str">
        <f t="shared" si="271"/>
        <v/>
      </c>
      <c r="FI142" s="248" t="str">
        <f t="shared" si="246"/>
        <v/>
      </c>
      <c r="FJ142" s="248" t="str">
        <f t="shared" si="246"/>
        <v/>
      </c>
      <c r="FK142" s="189"/>
      <c r="FL142" s="370"/>
      <c r="FM142" s="371"/>
      <c r="FN142" s="371"/>
      <c r="FO142" s="611"/>
      <c r="FP142" s="896"/>
      <c r="FQ142" s="370"/>
      <c r="FR142" s="371"/>
      <c r="FS142" s="371"/>
      <c r="FT142" s="611"/>
      <c r="FU142" s="896"/>
      <c r="FV142" s="370"/>
      <c r="FW142" s="371"/>
      <c r="FX142" s="371"/>
      <c r="FY142" s="611"/>
      <c r="FZ142" s="896"/>
      <c r="GA142" s="613"/>
      <c r="GB142" s="189"/>
      <c r="GC142" s="227">
        <f t="shared" si="213"/>
        <v>0</v>
      </c>
      <c r="GD142" s="228">
        <f t="shared" si="214"/>
        <v>0</v>
      </c>
      <c r="GE142" s="229">
        <f t="shared" si="215"/>
        <v>0</v>
      </c>
      <c r="GF142" s="230">
        <f t="shared" si="215"/>
        <v>0</v>
      </c>
      <c r="GG142" s="231" t="str">
        <f t="shared" si="216"/>
        <v/>
      </c>
      <c r="GH142" s="232">
        <f t="shared" si="217"/>
        <v>0</v>
      </c>
      <c r="GI142" s="227">
        <f t="shared" si="218"/>
        <v>0</v>
      </c>
      <c r="GJ142" s="233">
        <f t="shared" si="219"/>
        <v>0</v>
      </c>
      <c r="GK142" s="233">
        <f t="shared" si="220"/>
        <v>0</v>
      </c>
      <c r="GL142" s="234"/>
      <c r="GM142" s="235">
        <f t="shared" si="221"/>
        <v>0</v>
      </c>
      <c r="GN142" s="235">
        <f t="shared" si="222"/>
        <v>0</v>
      </c>
      <c r="GO142" s="235" t="str">
        <f t="shared" si="223"/>
        <v/>
      </c>
      <c r="GP142" s="380"/>
      <c r="GQ142" s="235">
        <f t="shared" si="224"/>
        <v>0</v>
      </c>
      <c r="GR142" s="235">
        <f t="shared" si="225"/>
        <v>0</v>
      </c>
      <c r="GS142" s="235" t="str">
        <f t="shared" si="226"/>
        <v/>
      </c>
      <c r="GT142" s="236"/>
      <c r="GU142" s="237" t="str">
        <f t="shared" si="227"/>
        <v/>
      </c>
      <c r="GV142" s="237" t="str">
        <f t="shared" si="228"/>
        <v/>
      </c>
      <c r="GW142" s="238" t="str">
        <f t="shared" si="229"/>
        <v/>
      </c>
      <c r="GX142" s="238" t="str">
        <f t="shared" si="230"/>
        <v/>
      </c>
      <c r="GY142" s="239"/>
      <c r="GZ142" s="240" t="str">
        <f t="shared" si="231"/>
        <v/>
      </c>
      <c r="HA142" s="235" t="str">
        <f t="shared" si="232"/>
        <v/>
      </c>
      <c r="HB142" s="235" t="str">
        <f t="shared" si="233"/>
        <v/>
      </c>
      <c r="HC142" s="235" t="str">
        <f t="shared" si="234"/>
        <v/>
      </c>
      <c r="HD142" s="235" t="str">
        <f t="shared" si="235"/>
        <v/>
      </c>
      <c r="HE142" s="235" t="str">
        <f t="shared" si="236"/>
        <v/>
      </c>
      <c r="HF142" s="188"/>
      <c r="HG142" s="235" t="str">
        <f t="shared" si="237"/>
        <v/>
      </c>
      <c r="HH142" s="235">
        <f t="shared" si="238"/>
        <v>0</v>
      </c>
      <c r="HI142" s="235">
        <f t="shared" si="238"/>
        <v>0</v>
      </c>
      <c r="HJ142" s="235">
        <f t="shared" si="238"/>
        <v>0</v>
      </c>
      <c r="HK142" s="188"/>
      <c r="HL142" s="235" t="str">
        <f t="shared" si="239"/>
        <v/>
      </c>
      <c r="HM142" s="235">
        <f t="shared" si="240"/>
        <v>0</v>
      </c>
      <c r="HN142" s="235">
        <f t="shared" si="240"/>
        <v>0</v>
      </c>
      <c r="HO142" s="235">
        <f t="shared" si="240"/>
        <v>0</v>
      </c>
      <c r="HP142" s="188"/>
      <c r="HQ142" s="235" t="str">
        <f t="shared" si="241"/>
        <v/>
      </c>
      <c r="HR142" s="235">
        <f t="shared" si="242"/>
        <v>0</v>
      </c>
      <c r="HS142" s="235">
        <f t="shared" si="242"/>
        <v>0</v>
      </c>
      <c r="HT142" s="235">
        <f t="shared" si="242"/>
        <v>0</v>
      </c>
      <c r="HU142" s="162"/>
      <c r="HV142" s="1622"/>
      <c r="HW142" s="1619"/>
      <c r="HX142" s="1619"/>
      <c r="HY142" s="1619"/>
      <c r="HZ142" s="1619"/>
      <c r="IA142" s="1619"/>
      <c r="IB142" s="1619"/>
      <c r="IC142" s="1623"/>
      <c r="ID142" s="162"/>
    </row>
    <row r="143" spans="1:238" ht="21.75" customHeight="1" x14ac:dyDescent="0.25">
      <c r="A143" s="377" t="str">
        <f t="shared" si="170"/>
        <v/>
      </c>
      <c r="B143" s="188">
        <v>117</v>
      </c>
      <c r="C143" s="255"/>
      <c r="D143" s="223" t="str">
        <f t="shared" si="244"/>
        <v/>
      </c>
      <c r="E143" s="223" t="str">
        <f t="shared" si="243"/>
        <v/>
      </c>
      <c r="F143" s="242"/>
      <c r="G143" s="242"/>
      <c r="H143" s="224" t="str">
        <f t="shared" si="171"/>
        <v/>
      </c>
      <c r="I143" s="930"/>
      <c r="J143" s="930"/>
      <c r="K143" s="930"/>
      <c r="L143" s="370"/>
      <c r="M143" s="371"/>
      <c r="N143" s="371"/>
      <c r="O143" s="371"/>
      <c r="P143" s="372"/>
      <c r="Q143" s="609"/>
      <c r="R143" s="609"/>
      <c r="S143" s="610"/>
      <c r="T143" s="371"/>
      <c r="U143" s="371"/>
      <c r="V143" s="188"/>
      <c r="W143" s="370"/>
      <c r="X143" s="371"/>
      <c r="Y143" s="371"/>
      <c r="Z143" s="611"/>
      <c r="AA143" s="896"/>
      <c r="AB143" s="370"/>
      <c r="AC143" s="371"/>
      <c r="AD143" s="371"/>
      <c r="AE143" s="371"/>
      <c r="AF143" s="896"/>
      <c r="AG143" s="370"/>
      <c r="AH143" s="371"/>
      <c r="AI143" s="371"/>
      <c r="AJ143" s="371"/>
      <c r="AK143" s="896"/>
      <c r="AL143" s="370"/>
      <c r="AM143" s="371"/>
      <c r="AN143" s="371"/>
      <c r="AO143" s="372"/>
      <c r="AP143" s="370"/>
      <c r="AQ143" s="371"/>
      <c r="AR143" s="371"/>
      <c r="AS143" s="371"/>
      <c r="AT143" s="928"/>
      <c r="AU143" s="188"/>
      <c r="AV143" s="256">
        <f t="shared" si="247"/>
        <v>0</v>
      </c>
      <c r="AW143" s="257">
        <f t="shared" si="248"/>
        <v>0</v>
      </c>
      <c r="AX143" s="258">
        <f t="shared" si="249"/>
        <v>0</v>
      </c>
      <c r="AY143" s="259">
        <f t="shared" si="250"/>
        <v>0</v>
      </c>
      <c r="AZ143" s="231" t="str">
        <f t="shared" si="251"/>
        <v/>
      </c>
      <c r="BA143" s="232">
        <f t="shared" si="252"/>
        <v>0</v>
      </c>
      <c r="BB143" s="249">
        <f t="shared" si="253"/>
        <v>0</v>
      </c>
      <c r="BC143" s="231">
        <f t="shared" si="254"/>
        <v>0</v>
      </c>
      <c r="BD143" s="231">
        <f t="shared" si="255"/>
        <v>0</v>
      </c>
      <c r="BE143" s="260"/>
      <c r="BF143" s="235">
        <f t="shared" si="176"/>
        <v>0</v>
      </c>
      <c r="BG143" s="235">
        <f t="shared" si="177"/>
        <v>0</v>
      </c>
      <c r="BH143" s="235">
        <f t="shared" si="178"/>
        <v>0</v>
      </c>
      <c r="BI143" s="380"/>
      <c r="BJ143" s="235">
        <f t="shared" si="145"/>
        <v>0</v>
      </c>
      <c r="BK143" s="235">
        <f t="shared" si="179"/>
        <v>0</v>
      </c>
      <c r="BL143" s="235" t="str">
        <f t="shared" si="180"/>
        <v/>
      </c>
      <c r="BM143" s="236"/>
      <c r="BN143" s="237"/>
      <c r="BO143" s="237"/>
      <c r="BP143" s="238"/>
      <c r="BQ143" s="238"/>
      <c r="BR143" s="254"/>
      <c r="BS143" s="252"/>
      <c r="BT143" s="244"/>
      <c r="BU143" s="244"/>
      <c r="BV143" s="244"/>
      <c r="BW143" s="244"/>
      <c r="BX143" s="244"/>
      <c r="BY143" s="244"/>
      <c r="BZ143" s="244"/>
      <c r="CA143" s="244"/>
      <c r="CB143" s="253"/>
      <c r="CC143" s="188"/>
      <c r="CD143" s="244">
        <f t="shared" si="160"/>
        <v>0</v>
      </c>
      <c r="CE143" s="235">
        <f t="shared" si="181"/>
        <v>0</v>
      </c>
      <c r="CF143" s="235">
        <f t="shared" si="181"/>
        <v>0</v>
      </c>
      <c r="CG143" s="235">
        <f t="shared" si="181"/>
        <v>0</v>
      </c>
      <c r="CH143" s="188"/>
      <c r="CI143" s="244">
        <f t="shared" si="161"/>
        <v>0</v>
      </c>
      <c r="CJ143" s="235">
        <f t="shared" si="182"/>
        <v>0</v>
      </c>
      <c r="CK143" s="235">
        <f t="shared" si="182"/>
        <v>0</v>
      </c>
      <c r="CL143" s="235">
        <f t="shared" si="182"/>
        <v>0</v>
      </c>
      <c r="CM143" s="188"/>
      <c r="CN143" s="244">
        <f t="shared" si="162"/>
        <v>0</v>
      </c>
      <c r="CO143" s="235">
        <f t="shared" si="183"/>
        <v>0</v>
      </c>
      <c r="CP143" s="235">
        <f t="shared" si="183"/>
        <v>0</v>
      </c>
      <c r="CQ143" s="235">
        <f t="shared" si="183"/>
        <v>0</v>
      </c>
      <c r="CR143" s="188"/>
      <c r="CS143" s="244">
        <f t="shared" si="163"/>
        <v>0</v>
      </c>
      <c r="CT143" s="235">
        <f t="shared" si="184"/>
        <v>0</v>
      </c>
      <c r="CU143" s="235">
        <f t="shared" si="184"/>
        <v>0</v>
      </c>
      <c r="CV143" s="235">
        <f t="shared" si="184"/>
        <v>0</v>
      </c>
      <c r="CW143" s="188"/>
      <c r="CX143" s="244">
        <f t="shared" si="164"/>
        <v>0</v>
      </c>
      <c r="CY143" s="235">
        <f t="shared" si="185"/>
        <v>0</v>
      </c>
      <c r="CZ143" s="235">
        <f t="shared" si="185"/>
        <v>0</v>
      </c>
      <c r="DA143" s="235">
        <f t="shared" si="185"/>
        <v>0</v>
      </c>
      <c r="DB143" s="188"/>
      <c r="DC143" s="225"/>
      <c r="DD143" s="226"/>
      <c r="DE143" s="1088"/>
      <c r="DF143" s="225"/>
      <c r="DG143" s="226"/>
      <c r="DH143" s="1088"/>
      <c r="DI143" s="225"/>
      <c r="DJ143" s="226"/>
      <c r="DK143" s="1088"/>
      <c r="DL143" s="225"/>
      <c r="DM143" s="226"/>
      <c r="DN143" s="1088"/>
      <c r="DO143" s="370"/>
      <c r="DP143" s="370"/>
      <c r="DQ143" s="243">
        <f t="shared" si="256"/>
        <v>0</v>
      </c>
      <c r="DR143" s="244">
        <f t="shared" si="257"/>
        <v>0</v>
      </c>
      <c r="DS143" s="235">
        <f t="shared" si="188"/>
        <v>0</v>
      </c>
      <c r="DT143" s="244" t="str">
        <f t="shared" si="258"/>
        <v/>
      </c>
      <c r="DU143" s="42" t="str">
        <f t="shared" si="190"/>
        <v/>
      </c>
      <c r="DV143" s="42" t="str">
        <f t="shared" si="191"/>
        <v/>
      </c>
      <c r="DW143" s="42" t="str">
        <f t="shared" si="192"/>
        <v/>
      </c>
      <c r="DX143" s="162"/>
      <c r="DY143" s="42" t="str">
        <f t="shared" si="193"/>
        <v/>
      </c>
      <c r="DZ143" s="42" t="str">
        <f t="shared" si="272"/>
        <v/>
      </c>
      <c r="EA143" s="42" t="str">
        <f t="shared" si="195"/>
        <v/>
      </c>
      <c r="EB143" s="162"/>
      <c r="EC143" s="930"/>
      <c r="ED143" s="188"/>
      <c r="EE143" s="245">
        <f t="shared" si="196"/>
        <v>0</v>
      </c>
      <c r="EF143" s="189"/>
      <c r="EG143" s="245">
        <f t="shared" si="197"/>
        <v>0</v>
      </c>
      <c r="EH143" s="189"/>
      <c r="EI143" s="246" t="str">
        <f t="shared" si="259"/>
        <v/>
      </c>
      <c r="EJ143" s="247" t="str">
        <f t="shared" si="165"/>
        <v/>
      </c>
      <c r="EK143" s="248" t="str">
        <f t="shared" si="166"/>
        <v/>
      </c>
      <c r="EL143" s="248" t="str">
        <f t="shared" si="167"/>
        <v/>
      </c>
      <c r="EM143" s="248" t="str">
        <f t="shared" si="168"/>
        <v/>
      </c>
      <c r="EN143" s="248" t="str">
        <f t="shared" si="199"/>
        <v/>
      </c>
      <c r="EO143" s="248" t="str">
        <f t="shared" si="169"/>
        <v/>
      </c>
      <c r="EP143" s="189"/>
      <c r="EQ143" s="248" t="str">
        <f t="shared" si="260"/>
        <v/>
      </c>
      <c r="ER143" s="248" t="str">
        <f t="shared" si="261"/>
        <v/>
      </c>
      <c r="ES143" s="248" t="str">
        <f t="shared" si="262"/>
        <v/>
      </c>
      <c r="ET143" s="248" t="str">
        <f t="shared" si="263"/>
        <v/>
      </c>
      <c r="EU143" s="248" t="str">
        <f t="shared" si="204"/>
        <v/>
      </c>
      <c r="EV143" s="248" t="str">
        <f t="shared" si="204"/>
        <v/>
      </c>
      <c r="EW143" s="189"/>
      <c r="EX143" s="248" t="str">
        <f t="shared" si="264"/>
        <v/>
      </c>
      <c r="EY143" s="248" t="str">
        <f t="shared" si="265"/>
        <v/>
      </c>
      <c r="EZ143" s="248" t="str">
        <f t="shared" si="266"/>
        <v/>
      </c>
      <c r="FA143" s="248" t="str">
        <f t="shared" si="267"/>
        <v/>
      </c>
      <c r="FB143" s="248" t="str">
        <f t="shared" si="245"/>
        <v/>
      </c>
      <c r="FC143" s="248" t="str">
        <f t="shared" si="245"/>
        <v/>
      </c>
      <c r="FD143" s="189"/>
      <c r="FE143" s="248" t="str">
        <f t="shared" si="268"/>
        <v/>
      </c>
      <c r="FF143" s="248" t="str">
        <f t="shared" si="269"/>
        <v/>
      </c>
      <c r="FG143" s="248" t="str">
        <f t="shared" si="270"/>
        <v/>
      </c>
      <c r="FH143" s="248" t="str">
        <f t="shared" si="271"/>
        <v/>
      </c>
      <c r="FI143" s="248" t="str">
        <f t="shared" si="246"/>
        <v/>
      </c>
      <c r="FJ143" s="248" t="str">
        <f t="shared" si="246"/>
        <v/>
      </c>
      <c r="FK143" s="189"/>
      <c r="FL143" s="370"/>
      <c r="FM143" s="371"/>
      <c r="FN143" s="371"/>
      <c r="FO143" s="611"/>
      <c r="FP143" s="896"/>
      <c r="FQ143" s="370"/>
      <c r="FR143" s="371"/>
      <c r="FS143" s="371"/>
      <c r="FT143" s="611"/>
      <c r="FU143" s="896"/>
      <c r="FV143" s="370"/>
      <c r="FW143" s="371"/>
      <c r="FX143" s="371"/>
      <c r="FY143" s="611"/>
      <c r="FZ143" s="896"/>
      <c r="GA143" s="613"/>
      <c r="GB143" s="189"/>
      <c r="GC143" s="227">
        <f t="shared" si="213"/>
        <v>0</v>
      </c>
      <c r="GD143" s="228">
        <f t="shared" si="214"/>
        <v>0</v>
      </c>
      <c r="GE143" s="229">
        <f t="shared" si="215"/>
        <v>0</v>
      </c>
      <c r="GF143" s="230">
        <f t="shared" si="215"/>
        <v>0</v>
      </c>
      <c r="GG143" s="231" t="str">
        <f t="shared" si="216"/>
        <v/>
      </c>
      <c r="GH143" s="232">
        <f t="shared" si="217"/>
        <v>0</v>
      </c>
      <c r="GI143" s="227">
        <f t="shared" si="218"/>
        <v>0</v>
      </c>
      <c r="GJ143" s="233">
        <f t="shared" si="219"/>
        <v>0</v>
      </c>
      <c r="GK143" s="233">
        <f t="shared" si="220"/>
        <v>0</v>
      </c>
      <c r="GL143" s="234"/>
      <c r="GM143" s="235">
        <f t="shared" si="221"/>
        <v>0</v>
      </c>
      <c r="GN143" s="235">
        <f t="shared" si="222"/>
        <v>0</v>
      </c>
      <c r="GO143" s="235" t="str">
        <f t="shared" si="223"/>
        <v/>
      </c>
      <c r="GP143" s="380"/>
      <c r="GQ143" s="235">
        <f t="shared" si="224"/>
        <v>0</v>
      </c>
      <c r="GR143" s="235">
        <f t="shared" si="225"/>
        <v>0</v>
      </c>
      <c r="GS143" s="235" t="str">
        <f t="shared" si="226"/>
        <v/>
      </c>
      <c r="GT143" s="236"/>
      <c r="GU143" s="237" t="str">
        <f t="shared" si="227"/>
        <v/>
      </c>
      <c r="GV143" s="237" t="str">
        <f t="shared" si="228"/>
        <v/>
      </c>
      <c r="GW143" s="238" t="str">
        <f t="shared" si="229"/>
        <v/>
      </c>
      <c r="GX143" s="238" t="str">
        <f t="shared" si="230"/>
        <v/>
      </c>
      <c r="GY143" s="239"/>
      <c r="GZ143" s="240" t="str">
        <f t="shared" si="231"/>
        <v/>
      </c>
      <c r="HA143" s="235" t="str">
        <f t="shared" si="232"/>
        <v/>
      </c>
      <c r="HB143" s="235" t="str">
        <f t="shared" si="233"/>
        <v/>
      </c>
      <c r="HC143" s="235" t="str">
        <f t="shared" si="234"/>
        <v/>
      </c>
      <c r="HD143" s="235" t="str">
        <f t="shared" si="235"/>
        <v/>
      </c>
      <c r="HE143" s="235" t="str">
        <f t="shared" si="236"/>
        <v/>
      </c>
      <c r="HF143" s="188"/>
      <c r="HG143" s="235" t="str">
        <f t="shared" si="237"/>
        <v/>
      </c>
      <c r="HH143" s="235">
        <f t="shared" si="238"/>
        <v>0</v>
      </c>
      <c r="HI143" s="235">
        <f t="shared" si="238"/>
        <v>0</v>
      </c>
      <c r="HJ143" s="235">
        <f t="shared" si="238"/>
        <v>0</v>
      </c>
      <c r="HK143" s="188"/>
      <c r="HL143" s="235" t="str">
        <f t="shared" si="239"/>
        <v/>
      </c>
      <c r="HM143" s="235">
        <f t="shared" si="240"/>
        <v>0</v>
      </c>
      <c r="HN143" s="235">
        <f t="shared" si="240"/>
        <v>0</v>
      </c>
      <c r="HO143" s="235">
        <f t="shared" si="240"/>
        <v>0</v>
      </c>
      <c r="HP143" s="188"/>
      <c r="HQ143" s="235" t="str">
        <f t="shared" si="241"/>
        <v/>
      </c>
      <c r="HR143" s="235">
        <f t="shared" si="242"/>
        <v>0</v>
      </c>
      <c r="HS143" s="235">
        <f t="shared" si="242"/>
        <v>0</v>
      </c>
      <c r="HT143" s="235">
        <f t="shared" si="242"/>
        <v>0</v>
      </c>
      <c r="HU143" s="162"/>
      <c r="HV143" s="1622"/>
      <c r="HW143" s="1619"/>
      <c r="HX143" s="1619"/>
      <c r="HY143" s="1619"/>
      <c r="HZ143" s="1619"/>
      <c r="IA143" s="1619"/>
      <c r="IB143" s="1619"/>
      <c r="IC143" s="1623"/>
      <c r="ID143" s="162"/>
    </row>
    <row r="144" spans="1:238" ht="21.75" customHeight="1" x14ac:dyDescent="0.25">
      <c r="A144" s="377" t="str">
        <f t="shared" si="170"/>
        <v/>
      </c>
      <c r="B144" s="188">
        <v>118</v>
      </c>
      <c r="C144" s="255"/>
      <c r="D144" s="223" t="str">
        <f t="shared" si="244"/>
        <v/>
      </c>
      <c r="E144" s="223" t="str">
        <f t="shared" si="243"/>
        <v/>
      </c>
      <c r="F144" s="242"/>
      <c r="G144" s="242"/>
      <c r="H144" s="224" t="str">
        <f t="shared" si="171"/>
        <v/>
      </c>
      <c r="I144" s="930"/>
      <c r="J144" s="930"/>
      <c r="K144" s="930"/>
      <c r="L144" s="370"/>
      <c r="M144" s="371"/>
      <c r="N144" s="371"/>
      <c r="O144" s="371"/>
      <c r="P144" s="372"/>
      <c r="Q144" s="609"/>
      <c r="R144" s="609"/>
      <c r="S144" s="610"/>
      <c r="T144" s="371"/>
      <c r="U144" s="371"/>
      <c r="V144" s="188"/>
      <c r="W144" s="370"/>
      <c r="X144" s="371"/>
      <c r="Y144" s="371"/>
      <c r="Z144" s="611"/>
      <c r="AA144" s="896"/>
      <c r="AB144" s="370"/>
      <c r="AC144" s="371"/>
      <c r="AD144" s="371"/>
      <c r="AE144" s="371"/>
      <c r="AF144" s="896"/>
      <c r="AG144" s="370"/>
      <c r="AH144" s="371"/>
      <c r="AI144" s="371"/>
      <c r="AJ144" s="371"/>
      <c r="AK144" s="896"/>
      <c r="AL144" s="370"/>
      <c r="AM144" s="371"/>
      <c r="AN144" s="371"/>
      <c r="AO144" s="372"/>
      <c r="AP144" s="370"/>
      <c r="AQ144" s="371"/>
      <c r="AR144" s="371"/>
      <c r="AS144" s="371"/>
      <c r="AT144" s="928"/>
      <c r="AU144" s="188"/>
      <c r="AV144" s="256">
        <f t="shared" si="247"/>
        <v>0</v>
      </c>
      <c r="AW144" s="257">
        <f t="shared" si="248"/>
        <v>0</v>
      </c>
      <c r="AX144" s="258">
        <f t="shared" si="249"/>
        <v>0</v>
      </c>
      <c r="AY144" s="259">
        <f t="shared" si="250"/>
        <v>0</v>
      </c>
      <c r="AZ144" s="231" t="str">
        <f t="shared" si="251"/>
        <v/>
      </c>
      <c r="BA144" s="232">
        <f t="shared" si="252"/>
        <v>0</v>
      </c>
      <c r="BB144" s="249">
        <f t="shared" si="253"/>
        <v>0</v>
      </c>
      <c r="BC144" s="231">
        <f t="shared" si="254"/>
        <v>0</v>
      </c>
      <c r="BD144" s="231">
        <f t="shared" si="255"/>
        <v>0</v>
      </c>
      <c r="BE144" s="260"/>
      <c r="BF144" s="235">
        <f t="shared" si="176"/>
        <v>0</v>
      </c>
      <c r="BG144" s="235">
        <f t="shared" si="177"/>
        <v>0</v>
      </c>
      <c r="BH144" s="235">
        <f t="shared" si="178"/>
        <v>0</v>
      </c>
      <c r="BI144" s="380"/>
      <c r="BJ144" s="235">
        <f t="shared" si="145"/>
        <v>0</v>
      </c>
      <c r="BK144" s="235">
        <f t="shared" si="179"/>
        <v>0</v>
      </c>
      <c r="BL144" s="235" t="str">
        <f t="shared" si="180"/>
        <v/>
      </c>
      <c r="BM144" s="236"/>
      <c r="BN144" s="237"/>
      <c r="BO144" s="237"/>
      <c r="BP144" s="238"/>
      <c r="BQ144" s="238"/>
      <c r="BR144" s="254"/>
      <c r="BS144" s="252"/>
      <c r="BT144" s="244"/>
      <c r="BU144" s="244"/>
      <c r="BV144" s="244"/>
      <c r="BW144" s="244"/>
      <c r="BX144" s="244"/>
      <c r="BY144" s="244"/>
      <c r="BZ144" s="244"/>
      <c r="CA144" s="244"/>
      <c r="CB144" s="253"/>
      <c r="CC144" s="188"/>
      <c r="CD144" s="244">
        <f t="shared" si="160"/>
        <v>0</v>
      </c>
      <c r="CE144" s="235">
        <f t="shared" si="181"/>
        <v>0</v>
      </c>
      <c r="CF144" s="235">
        <f t="shared" si="181"/>
        <v>0</v>
      </c>
      <c r="CG144" s="235">
        <f t="shared" si="181"/>
        <v>0</v>
      </c>
      <c r="CH144" s="188"/>
      <c r="CI144" s="244">
        <f t="shared" si="161"/>
        <v>0</v>
      </c>
      <c r="CJ144" s="235">
        <f t="shared" si="182"/>
        <v>0</v>
      </c>
      <c r="CK144" s="235">
        <f t="shared" si="182"/>
        <v>0</v>
      </c>
      <c r="CL144" s="235">
        <f t="shared" si="182"/>
        <v>0</v>
      </c>
      <c r="CM144" s="188"/>
      <c r="CN144" s="244">
        <f t="shared" si="162"/>
        <v>0</v>
      </c>
      <c r="CO144" s="235">
        <f t="shared" si="183"/>
        <v>0</v>
      </c>
      <c r="CP144" s="235">
        <f t="shared" si="183"/>
        <v>0</v>
      </c>
      <c r="CQ144" s="235">
        <f t="shared" si="183"/>
        <v>0</v>
      </c>
      <c r="CR144" s="188"/>
      <c r="CS144" s="244">
        <f t="shared" si="163"/>
        <v>0</v>
      </c>
      <c r="CT144" s="235">
        <f t="shared" si="184"/>
        <v>0</v>
      </c>
      <c r="CU144" s="235">
        <f t="shared" si="184"/>
        <v>0</v>
      </c>
      <c r="CV144" s="235">
        <f t="shared" si="184"/>
        <v>0</v>
      </c>
      <c r="CW144" s="188"/>
      <c r="CX144" s="244">
        <f t="shared" si="164"/>
        <v>0</v>
      </c>
      <c r="CY144" s="235">
        <f t="shared" si="185"/>
        <v>0</v>
      </c>
      <c r="CZ144" s="235">
        <f t="shared" si="185"/>
        <v>0</v>
      </c>
      <c r="DA144" s="235">
        <f t="shared" si="185"/>
        <v>0</v>
      </c>
      <c r="DB144" s="188"/>
      <c r="DC144" s="225"/>
      <c r="DD144" s="226"/>
      <c r="DE144" s="1088"/>
      <c r="DF144" s="225"/>
      <c r="DG144" s="226"/>
      <c r="DH144" s="1088"/>
      <c r="DI144" s="225"/>
      <c r="DJ144" s="226"/>
      <c r="DK144" s="1088"/>
      <c r="DL144" s="225"/>
      <c r="DM144" s="226"/>
      <c r="DN144" s="1088"/>
      <c r="DO144" s="370"/>
      <c r="DP144" s="370"/>
      <c r="DQ144" s="243">
        <f t="shared" si="256"/>
        <v>0</v>
      </c>
      <c r="DR144" s="244">
        <f t="shared" si="257"/>
        <v>0</v>
      </c>
      <c r="DS144" s="235">
        <f t="shared" si="188"/>
        <v>0</v>
      </c>
      <c r="DT144" s="244" t="str">
        <f t="shared" si="258"/>
        <v/>
      </c>
      <c r="DU144" s="42" t="str">
        <f t="shared" si="190"/>
        <v/>
      </c>
      <c r="DV144" s="42" t="str">
        <f t="shared" si="191"/>
        <v/>
      </c>
      <c r="DW144" s="42" t="str">
        <f t="shared" si="192"/>
        <v/>
      </c>
      <c r="DX144" s="162"/>
      <c r="DY144" s="42" t="str">
        <f t="shared" si="193"/>
        <v/>
      </c>
      <c r="DZ144" s="42" t="str">
        <f t="shared" si="272"/>
        <v/>
      </c>
      <c r="EA144" s="42" t="str">
        <f t="shared" si="195"/>
        <v/>
      </c>
      <c r="EB144" s="162"/>
      <c r="EC144" s="930"/>
      <c r="ED144" s="188"/>
      <c r="EE144" s="245">
        <f t="shared" si="196"/>
        <v>0</v>
      </c>
      <c r="EF144" s="189"/>
      <c r="EG144" s="245">
        <f t="shared" si="197"/>
        <v>0</v>
      </c>
      <c r="EH144" s="189"/>
      <c r="EI144" s="246" t="str">
        <f t="shared" si="259"/>
        <v/>
      </c>
      <c r="EJ144" s="247" t="str">
        <f t="shared" si="165"/>
        <v/>
      </c>
      <c r="EK144" s="248" t="str">
        <f t="shared" si="166"/>
        <v/>
      </c>
      <c r="EL144" s="248" t="str">
        <f t="shared" si="167"/>
        <v/>
      </c>
      <c r="EM144" s="248" t="str">
        <f t="shared" si="168"/>
        <v/>
      </c>
      <c r="EN144" s="248" t="str">
        <f t="shared" si="199"/>
        <v/>
      </c>
      <c r="EO144" s="248" t="str">
        <f t="shared" si="169"/>
        <v/>
      </c>
      <c r="EP144" s="189"/>
      <c r="EQ144" s="248" t="str">
        <f t="shared" si="260"/>
        <v/>
      </c>
      <c r="ER144" s="248" t="str">
        <f t="shared" si="261"/>
        <v/>
      </c>
      <c r="ES144" s="248" t="str">
        <f t="shared" si="262"/>
        <v/>
      </c>
      <c r="ET144" s="248" t="str">
        <f t="shared" si="263"/>
        <v/>
      </c>
      <c r="EU144" s="248" t="str">
        <f t="shared" si="204"/>
        <v/>
      </c>
      <c r="EV144" s="248" t="str">
        <f t="shared" si="204"/>
        <v/>
      </c>
      <c r="EW144" s="189"/>
      <c r="EX144" s="248" t="str">
        <f t="shared" si="264"/>
        <v/>
      </c>
      <c r="EY144" s="248" t="str">
        <f t="shared" si="265"/>
        <v/>
      </c>
      <c r="EZ144" s="248" t="str">
        <f t="shared" si="266"/>
        <v/>
      </c>
      <c r="FA144" s="248" t="str">
        <f t="shared" si="267"/>
        <v/>
      </c>
      <c r="FB144" s="248" t="str">
        <f t="shared" si="245"/>
        <v/>
      </c>
      <c r="FC144" s="248" t="str">
        <f t="shared" si="245"/>
        <v/>
      </c>
      <c r="FD144" s="189"/>
      <c r="FE144" s="248" t="str">
        <f t="shared" si="268"/>
        <v/>
      </c>
      <c r="FF144" s="248" t="str">
        <f t="shared" si="269"/>
        <v/>
      </c>
      <c r="FG144" s="248" t="str">
        <f t="shared" si="270"/>
        <v/>
      </c>
      <c r="FH144" s="248" t="str">
        <f t="shared" si="271"/>
        <v/>
      </c>
      <c r="FI144" s="248" t="str">
        <f t="shared" si="246"/>
        <v/>
      </c>
      <c r="FJ144" s="248" t="str">
        <f t="shared" si="246"/>
        <v/>
      </c>
      <c r="FK144" s="189"/>
      <c r="FL144" s="370"/>
      <c r="FM144" s="371"/>
      <c r="FN144" s="371"/>
      <c r="FO144" s="611"/>
      <c r="FP144" s="896"/>
      <c r="FQ144" s="370"/>
      <c r="FR144" s="371"/>
      <c r="FS144" s="371"/>
      <c r="FT144" s="611"/>
      <c r="FU144" s="896"/>
      <c r="FV144" s="370"/>
      <c r="FW144" s="371"/>
      <c r="FX144" s="371"/>
      <c r="FY144" s="611"/>
      <c r="FZ144" s="896"/>
      <c r="GA144" s="613"/>
      <c r="GB144" s="189"/>
      <c r="GC144" s="227">
        <f t="shared" si="213"/>
        <v>0</v>
      </c>
      <c r="GD144" s="228">
        <f t="shared" si="214"/>
        <v>0</v>
      </c>
      <c r="GE144" s="229">
        <f t="shared" si="215"/>
        <v>0</v>
      </c>
      <c r="GF144" s="230">
        <f t="shared" si="215"/>
        <v>0</v>
      </c>
      <c r="GG144" s="231" t="str">
        <f t="shared" si="216"/>
        <v/>
      </c>
      <c r="GH144" s="232">
        <f t="shared" si="217"/>
        <v>0</v>
      </c>
      <c r="GI144" s="227">
        <f t="shared" si="218"/>
        <v>0</v>
      </c>
      <c r="GJ144" s="233">
        <f t="shared" si="219"/>
        <v>0</v>
      </c>
      <c r="GK144" s="233">
        <f t="shared" si="220"/>
        <v>0</v>
      </c>
      <c r="GL144" s="234"/>
      <c r="GM144" s="235">
        <f t="shared" si="221"/>
        <v>0</v>
      </c>
      <c r="GN144" s="235">
        <f t="shared" si="222"/>
        <v>0</v>
      </c>
      <c r="GO144" s="235" t="str">
        <f t="shared" si="223"/>
        <v/>
      </c>
      <c r="GP144" s="380"/>
      <c r="GQ144" s="235">
        <f t="shared" si="224"/>
        <v>0</v>
      </c>
      <c r="GR144" s="235">
        <f t="shared" si="225"/>
        <v>0</v>
      </c>
      <c r="GS144" s="235" t="str">
        <f t="shared" si="226"/>
        <v/>
      </c>
      <c r="GT144" s="236"/>
      <c r="GU144" s="237" t="str">
        <f t="shared" si="227"/>
        <v/>
      </c>
      <c r="GV144" s="237" t="str">
        <f t="shared" si="228"/>
        <v/>
      </c>
      <c r="GW144" s="238" t="str">
        <f t="shared" si="229"/>
        <v/>
      </c>
      <c r="GX144" s="238" t="str">
        <f t="shared" si="230"/>
        <v/>
      </c>
      <c r="GY144" s="239"/>
      <c r="GZ144" s="240" t="str">
        <f t="shared" si="231"/>
        <v/>
      </c>
      <c r="HA144" s="235" t="str">
        <f t="shared" si="232"/>
        <v/>
      </c>
      <c r="HB144" s="235" t="str">
        <f t="shared" si="233"/>
        <v/>
      </c>
      <c r="HC144" s="235" t="str">
        <f t="shared" si="234"/>
        <v/>
      </c>
      <c r="HD144" s="235" t="str">
        <f t="shared" si="235"/>
        <v/>
      </c>
      <c r="HE144" s="235" t="str">
        <f t="shared" si="236"/>
        <v/>
      </c>
      <c r="HF144" s="188"/>
      <c r="HG144" s="235" t="str">
        <f t="shared" si="237"/>
        <v/>
      </c>
      <c r="HH144" s="235">
        <f t="shared" si="238"/>
        <v>0</v>
      </c>
      <c r="HI144" s="235">
        <f t="shared" si="238"/>
        <v>0</v>
      </c>
      <c r="HJ144" s="235">
        <f t="shared" si="238"/>
        <v>0</v>
      </c>
      <c r="HK144" s="188"/>
      <c r="HL144" s="235" t="str">
        <f t="shared" si="239"/>
        <v/>
      </c>
      <c r="HM144" s="235">
        <f t="shared" si="240"/>
        <v>0</v>
      </c>
      <c r="HN144" s="235">
        <f t="shared" si="240"/>
        <v>0</v>
      </c>
      <c r="HO144" s="235">
        <f t="shared" si="240"/>
        <v>0</v>
      </c>
      <c r="HP144" s="188"/>
      <c r="HQ144" s="235" t="str">
        <f t="shared" si="241"/>
        <v/>
      </c>
      <c r="HR144" s="235">
        <f t="shared" si="242"/>
        <v>0</v>
      </c>
      <c r="HS144" s="235">
        <f t="shared" si="242"/>
        <v>0</v>
      </c>
      <c r="HT144" s="235">
        <f t="shared" si="242"/>
        <v>0</v>
      </c>
      <c r="HU144" s="162"/>
      <c r="HV144" s="1622"/>
      <c r="HW144" s="1619"/>
      <c r="HX144" s="1619"/>
      <c r="HY144" s="1619"/>
      <c r="HZ144" s="1619"/>
      <c r="IA144" s="1619"/>
      <c r="IB144" s="1619"/>
      <c r="IC144" s="1623"/>
      <c r="ID144" s="162"/>
    </row>
    <row r="145" spans="1:238" ht="21.75" customHeight="1" x14ac:dyDescent="0.25">
      <c r="A145" s="377" t="str">
        <f t="shared" si="170"/>
        <v/>
      </c>
      <c r="B145" s="188">
        <v>119</v>
      </c>
      <c r="C145" s="255"/>
      <c r="D145" s="223" t="str">
        <f t="shared" si="244"/>
        <v/>
      </c>
      <c r="E145" s="223" t="str">
        <f t="shared" si="243"/>
        <v/>
      </c>
      <c r="F145" s="242"/>
      <c r="G145" s="242"/>
      <c r="H145" s="224" t="str">
        <f t="shared" si="171"/>
        <v/>
      </c>
      <c r="I145" s="930"/>
      <c r="J145" s="930"/>
      <c r="K145" s="930"/>
      <c r="L145" s="370"/>
      <c r="M145" s="371"/>
      <c r="N145" s="371"/>
      <c r="O145" s="371"/>
      <c r="P145" s="372"/>
      <c r="Q145" s="609"/>
      <c r="R145" s="609"/>
      <c r="S145" s="610"/>
      <c r="T145" s="371"/>
      <c r="U145" s="371"/>
      <c r="V145" s="188"/>
      <c r="W145" s="370"/>
      <c r="X145" s="371"/>
      <c r="Y145" s="371"/>
      <c r="Z145" s="611"/>
      <c r="AA145" s="896"/>
      <c r="AB145" s="370"/>
      <c r="AC145" s="371"/>
      <c r="AD145" s="371"/>
      <c r="AE145" s="371"/>
      <c r="AF145" s="896"/>
      <c r="AG145" s="370"/>
      <c r="AH145" s="371"/>
      <c r="AI145" s="371"/>
      <c r="AJ145" s="371"/>
      <c r="AK145" s="896"/>
      <c r="AL145" s="370"/>
      <c r="AM145" s="371"/>
      <c r="AN145" s="371"/>
      <c r="AO145" s="372"/>
      <c r="AP145" s="370"/>
      <c r="AQ145" s="371"/>
      <c r="AR145" s="371"/>
      <c r="AS145" s="371"/>
      <c r="AT145" s="928"/>
      <c r="AU145" s="188"/>
      <c r="AV145" s="256">
        <f t="shared" si="247"/>
        <v>0</v>
      </c>
      <c r="AW145" s="257">
        <f t="shared" si="248"/>
        <v>0</v>
      </c>
      <c r="AX145" s="258">
        <f t="shared" si="249"/>
        <v>0</v>
      </c>
      <c r="AY145" s="259">
        <f t="shared" si="250"/>
        <v>0</v>
      </c>
      <c r="AZ145" s="231" t="str">
        <f t="shared" si="251"/>
        <v/>
      </c>
      <c r="BA145" s="232">
        <f t="shared" si="252"/>
        <v>0</v>
      </c>
      <c r="BB145" s="249">
        <f t="shared" si="253"/>
        <v>0</v>
      </c>
      <c r="BC145" s="231">
        <f t="shared" si="254"/>
        <v>0</v>
      </c>
      <c r="BD145" s="231">
        <f t="shared" si="255"/>
        <v>0</v>
      </c>
      <c r="BE145" s="260"/>
      <c r="BF145" s="235">
        <f t="shared" si="176"/>
        <v>0</v>
      </c>
      <c r="BG145" s="235">
        <f t="shared" si="177"/>
        <v>0</v>
      </c>
      <c r="BH145" s="235">
        <f t="shared" si="178"/>
        <v>0</v>
      </c>
      <c r="BI145" s="380"/>
      <c r="BJ145" s="235">
        <f t="shared" si="145"/>
        <v>0</v>
      </c>
      <c r="BK145" s="235">
        <f t="shared" si="179"/>
        <v>0</v>
      </c>
      <c r="BL145" s="235" t="str">
        <f t="shared" si="180"/>
        <v/>
      </c>
      <c r="BM145" s="236"/>
      <c r="BN145" s="237"/>
      <c r="BO145" s="237"/>
      <c r="BP145" s="238"/>
      <c r="BQ145" s="238"/>
      <c r="BR145" s="254"/>
      <c r="BS145" s="252"/>
      <c r="BT145" s="244"/>
      <c r="BU145" s="244"/>
      <c r="BV145" s="244"/>
      <c r="BW145" s="244"/>
      <c r="BX145" s="244"/>
      <c r="BY145" s="244"/>
      <c r="BZ145" s="244"/>
      <c r="CA145" s="244"/>
      <c r="CB145" s="253"/>
      <c r="CC145" s="188"/>
      <c r="CD145" s="244">
        <f t="shared" si="160"/>
        <v>0</v>
      </c>
      <c r="CE145" s="235">
        <f t="shared" si="181"/>
        <v>0</v>
      </c>
      <c r="CF145" s="235">
        <f t="shared" si="181"/>
        <v>0</v>
      </c>
      <c r="CG145" s="235">
        <f t="shared" si="181"/>
        <v>0</v>
      </c>
      <c r="CH145" s="188"/>
      <c r="CI145" s="244">
        <f t="shared" si="161"/>
        <v>0</v>
      </c>
      <c r="CJ145" s="235">
        <f t="shared" si="182"/>
        <v>0</v>
      </c>
      <c r="CK145" s="235">
        <f t="shared" si="182"/>
        <v>0</v>
      </c>
      <c r="CL145" s="235">
        <f t="shared" si="182"/>
        <v>0</v>
      </c>
      <c r="CM145" s="188"/>
      <c r="CN145" s="244">
        <f t="shared" si="162"/>
        <v>0</v>
      </c>
      <c r="CO145" s="235">
        <f t="shared" si="183"/>
        <v>0</v>
      </c>
      <c r="CP145" s="235">
        <f t="shared" si="183"/>
        <v>0</v>
      </c>
      <c r="CQ145" s="235">
        <f t="shared" si="183"/>
        <v>0</v>
      </c>
      <c r="CR145" s="188"/>
      <c r="CS145" s="244">
        <f t="shared" si="163"/>
        <v>0</v>
      </c>
      <c r="CT145" s="235">
        <f t="shared" si="184"/>
        <v>0</v>
      </c>
      <c r="CU145" s="235">
        <f t="shared" si="184"/>
        <v>0</v>
      </c>
      <c r="CV145" s="235">
        <f t="shared" si="184"/>
        <v>0</v>
      </c>
      <c r="CW145" s="188"/>
      <c r="CX145" s="244">
        <f t="shared" si="164"/>
        <v>0</v>
      </c>
      <c r="CY145" s="235">
        <f t="shared" si="185"/>
        <v>0</v>
      </c>
      <c r="CZ145" s="235">
        <f t="shared" si="185"/>
        <v>0</v>
      </c>
      <c r="DA145" s="235">
        <f t="shared" si="185"/>
        <v>0</v>
      </c>
      <c r="DB145" s="188"/>
      <c r="DC145" s="225"/>
      <c r="DD145" s="226"/>
      <c r="DE145" s="1088"/>
      <c r="DF145" s="225"/>
      <c r="DG145" s="226"/>
      <c r="DH145" s="1088"/>
      <c r="DI145" s="225"/>
      <c r="DJ145" s="226"/>
      <c r="DK145" s="1088"/>
      <c r="DL145" s="225"/>
      <c r="DM145" s="226"/>
      <c r="DN145" s="1088"/>
      <c r="DO145" s="370"/>
      <c r="DP145" s="370"/>
      <c r="DQ145" s="243">
        <f t="shared" si="256"/>
        <v>0</v>
      </c>
      <c r="DR145" s="244">
        <f t="shared" si="257"/>
        <v>0</v>
      </c>
      <c r="DS145" s="235">
        <f t="shared" si="188"/>
        <v>0</v>
      </c>
      <c r="DT145" s="244" t="str">
        <f t="shared" si="258"/>
        <v/>
      </c>
      <c r="DU145" s="42" t="str">
        <f t="shared" si="190"/>
        <v/>
      </c>
      <c r="DV145" s="42" t="str">
        <f t="shared" si="191"/>
        <v/>
      </c>
      <c r="DW145" s="42" t="str">
        <f t="shared" si="192"/>
        <v/>
      </c>
      <c r="DX145" s="162"/>
      <c r="DY145" s="42" t="str">
        <f t="shared" si="193"/>
        <v/>
      </c>
      <c r="DZ145" s="42" t="str">
        <f t="shared" si="272"/>
        <v/>
      </c>
      <c r="EA145" s="42" t="str">
        <f t="shared" si="195"/>
        <v/>
      </c>
      <c r="EB145" s="162"/>
      <c r="EC145" s="930"/>
      <c r="ED145" s="188"/>
      <c r="EE145" s="245">
        <f t="shared" si="196"/>
        <v>0</v>
      </c>
      <c r="EF145" s="189"/>
      <c r="EG145" s="245">
        <f t="shared" si="197"/>
        <v>0</v>
      </c>
      <c r="EH145" s="189"/>
      <c r="EI145" s="246" t="str">
        <f t="shared" si="259"/>
        <v/>
      </c>
      <c r="EJ145" s="247" t="str">
        <f t="shared" si="165"/>
        <v/>
      </c>
      <c r="EK145" s="248" t="str">
        <f t="shared" si="166"/>
        <v/>
      </c>
      <c r="EL145" s="248" t="str">
        <f t="shared" si="167"/>
        <v/>
      </c>
      <c r="EM145" s="248" t="str">
        <f t="shared" si="168"/>
        <v/>
      </c>
      <c r="EN145" s="248" t="str">
        <f t="shared" si="199"/>
        <v/>
      </c>
      <c r="EO145" s="248" t="str">
        <f t="shared" si="169"/>
        <v/>
      </c>
      <c r="EP145" s="189"/>
      <c r="EQ145" s="248" t="str">
        <f t="shared" si="260"/>
        <v/>
      </c>
      <c r="ER145" s="248" t="str">
        <f t="shared" si="261"/>
        <v/>
      </c>
      <c r="ES145" s="248" t="str">
        <f t="shared" si="262"/>
        <v/>
      </c>
      <c r="ET145" s="248" t="str">
        <f t="shared" si="263"/>
        <v/>
      </c>
      <c r="EU145" s="248" t="str">
        <f t="shared" si="204"/>
        <v/>
      </c>
      <c r="EV145" s="248" t="str">
        <f t="shared" si="204"/>
        <v/>
      </c>
      <c r="EW145" s="189"/>
      <c r="EX145" s="248" t="str">
        <f t="shared" si="264"/>
        <v/>
      </c>
      <c r="EY145" s="248" t="str">
        <f t="shared" si="265"/>
        <v/>
      </c>
      <c r="EZ145" s="248" t="str">
        <f t="shared" si="266"/>
        <v/>
      </c>
      <c r="FA145" s="248" t="str">
        <f t="shared" si="267"/>
        <v/>
      </c>
      <c r="FB145" s="248" t="str">
        <f t="shared" si="245"/>
        <v/>
      </c>
      <c r="FC145" s="248" t="str">
        <f t="shared" si="245"/>
        <v/>
      </c>
      <c r="FD145" s="189"/>
      <c r="FE145" s="248" t="str">
        <f t="shared" si="268"/>
        <v/>
      </c>
      <c r="FF145" s="248" t="str">
        <f t="shared" si="269"/>
        <v/>
      </c>
      <c r="FG145" s="248" t="str">
        <f t="shared" si="270"/>
        <v/>
      </c>
      <c r="FH145" s="248" t="str">
        <f t="shared" si="271"/>
        <v/>
      </c>
      <c r="FI145" s="248" t="str">
        <f t="shared" si="246"/>
        <v/>
      </c>
      <c r="FJ145" s="248" t="str">
        <f t="shared" si="246"/>
        <v/>
      </c>
      <c r="FK145" s="189"/>
      <c r="FL145" s="370"/>
      <c r="FM145" s="371"/>
      <c r="FN145" s="371"/>
      <c r="FO145" s="611"/>
      <c r="FP145" s="896"/>
      <c r="FQ145" s="370"/>
      <c r="FR145" s="371"/>
      <c r="FS145" s="371"/>
      <c r="FT145" s="611"/>
      <c r="FU145" s="896"/>
      <c r="FV145" s="370"/>
      <c r="FW145" s="371"/>
      <c r="FX145" s="371"/>
      <c r="FY145" s="611"/>
      <c r="FZ145" s="896"/>
      <c r="GA145" s="613"/>
      <c r="GB145" s="189"/>
      <c r="GC145" s="227">
        <f t="shared" si="213"/>
        <v>0</v>
      </c>
      <c r="GD145" s="228">
        <f t="shared" si="214"/>
        <v>0</v>
      </c>
      <c r="GE145" s="229">
        <f t="shared" si="215"/>
        <v>0</v>
      </c>
      <c r="GF145" s="230">
        <f t="shared" si="215"/>
        <v>0</v>
      </c>
      <c r="GG145" s="231" t="str">
        <f t="shared" si="216"/>
        <v/>
      </c>
      <c r="GH145" s="232">
        <f t="shared" si="217"/>
        <v>0</v>
      </c>
      <c r="GI145" s="227">
        <f t="shared" si="218"/>
        <v>0</v>
      </c>
      <c r="GJ145" s="233">
        <f t="shared" si="219"/>
        <v>0</v>
      </c>
      <c r="GK145" s="233">
        <f t="shared" si="220"/>
        <v>0</v>
      </c>
      <c r="GL145" s="234"/>
      <c r="GM145" s="235">
        <f t="shared" si="221"/>
        <v>0</v>
      </c>
      <c r="GN145" s="235">
        <f t="shared" si="222"/>
        <v>0</v>
      </c>
      <c r="GO145" s="235" t="str">
        <f t="shared" si="223"/>
        <v/>
      </c>
      <c r="GP145" s="380"/>
      <c r="GQ145" s="235">
        <f t="shared" si="224"/>
        <v>0</v>
      </c>
      <c r="GR145" s="235">
        <f t="shared" si="225"/>
        <v>0</v>
      </c>
      <c r="GS145" s="235" t="str">
        <f t="shared" si="226"/>
        <v/>
      </c>
      <c r="GT145" s="236"/>
      <c r="GU145" s="237" t="str">
        <f t="shared" si="227"/>
        <v/>
      </c>
      <c r="GV145" s="237" t="str">
        <f t="shared" si="228"/>
        <v/>
      </c>
      <c r="GW145" s="238" t="str">
        <f t="shared" si="229"/>
        <v/>
      </c>
      <c r="GX145" s="238" t="str">
        <f t="shared" si="230"/>
        <v/>
      </c>
      <c r="GY145" s="239"/>
      <c r="GZ145" s="240" t="str">
        <f t="shared" si="231"/>
        <v/>
      </c>
      <c r="HA145" s="235" t="str">
        <f t="shared" si="232"/>
        <v/>
      </c>
      <c r="HB145" s="235" t="str">
        <f t="shared" si="233"/>
        <v/>
      </c>
      <c r="HC145" s="235" t="str">
        <f t="shared" si="234"/>
        <v/>
      </c>
      <c r="HD145" s="235" t="str">
        <f t="shared" si="235"/>
        <v/>
      </c>
      <c r="HE145" s="235" t="str">
        <f t="shared" si="236"/>
        <v/>
      </c>
      <c r="HF145" s="188"/>
      <c r="HG145" s="235" t="str">
        <f t="shared" si="237"/>
        <v/>
      </c>
      <c r="HH145" s="235">
        <f t="shared" si="238"/>
        <v>0</v>
      </c>
      <c r="HI145" s="235">
        <f t="shared" si="238"/>
        <v>0</v>
      </c>
      <c r="HJ145" s="235">
        <f t="shared" si="238"/>
        <v>0</v>
      </c>
      <c r="HK145" s="188"/>
      <c r="HL145" s="235" t="str">
        <f t="shared" si="239"/>
        <v/>
      </c>
      <c r="HM145" s="235">
        <f t="shared" si="240"/>
        <v>0</v>
      </c>
      <c r="HN145" s="235">
        <f t="shared" si="240"/>
        <v>0</v>
      </c>
      <c r="HO145" s="235">
        <f t="shared" si="240"/>
        <v>0</v>
      </c>
      <c r="HP145" s="188"/>
      <c r="HQ145" s="235" t="str">
        <f t="shared" si="241"/>
        <v/>
      </c>
      <c r="HR145" s="235">
        <f t="shared" si="242"/>
        <v>0</v>
      </c>
      <c r="HS145" s="235">
        <f t="shared" si="242"/>
        <v>0</v>
      </c>
      <c r="HT145" s="235">
        <f t="shared" si="242"/>
        <v>0</v>
      </c>
      <c r="HU145" s="162"/>
      <c r="HV145" s="1622"/>
      <c r="HW145" s="1619"/>
      <c r="HX145" s="1619"/>
      <c r="HY145" s="1619"/>
      <c r="HZ145" s="1619"/>
      <c r="IA145" s="1619"/>
      <c r="IB145" s="1619"/>
      <c r="IC145" s="1623"/>
      <c r="ID145" s="162"/>
    </row>
    <row r="146" spans="1:238" ht="21.75" customHeight="1" x14ac:dyDescent="0.25">
      <c r="A146" s="377" t="str">
        <f t="shared" si="170"/>
        <v/>
      </c>
      <c r="B146" s="188">
        <v>120</v>
      </c>
      <c r="C146" s="255"/>
      <c r="D146" s="223" t="str">
        <f t="shared" si="244"/>
        <v/>
      </c>
      <c r="E146" s="223" t="str">
        <f t="shared" si="243"/>
        <v/>
      </c>
      <c r="F146" s="242"/>
      <c r="G146" s="242"/>
      <c r="H146" s="224" t="str">
        <f t="shared" si="171"/>
        <v/>
      </c>
      <c r="I146" s="930"/>
      <c r="J146" s="930"/>
      <c r="K146" s="930"/>
      <c r="L146" s="370"/>
      <c r="M146" s="371"/>
      <c r="N146" s="371"/>
      <c r="O146" s="371"/>
      <c r="P146" s="372"/>
      <c r="Q146" s="609"/>
      <c r="R146" s="609"/>
      <c r="S146" s="610"/>
      <c r="T146" s="371"/>
      <c r="U146" s="371"/>
      <c r="V146" s="188"/>
      <c r="W146" s="370"/>
      <c r="X146" s="371"/>
      <c r="Y146" s="371"/>
      <c r="Z146" s="611"/>
      <c r="AA146" s="896"/>
      <c r="AB146" s="370"/>
      <c r="AC146" s="371"/>
      <c r="AD146" s="371"/>
      <c r="AE146" s="371"/>
      <c r="AF146" s="896"/>
      <c r="AG146" s="370"/>
      <c r="AH146" s="371"/>
      <c r="AI146" s="371"/>
      <c r="AJ146" s="371"/>
      <c r="AK146" s="896"/>
      <c r="AL146" s="370"/>
      <c r="AM146" s="371"/>
      <c r="AN146" s="371"/>
      <c r="AO146" s="372"/>
      <c r="AP146" s="370"/>
      <c r="AQ146" s="371"/>
      <c r="AR146" s="371"/>
      <c r="AS146" s="371"/>
      <c r="AT146" s="928"/>
      <c r="AU146" s="188"/>
      <c r="AV146" s="256">
        <f t="shared" si="247"/>
        <v>0</v>
      </c>
      <c r="AW146" s="257">
        <f t="shared" si="248"/>
        <v>0</v>
      </c>
      <c r="AX146" s="258">
        <f t="shared" si="249"/>
        <v>0</v>
      </c>
      <c r="AY146" s="259">
        <f t="shared" si="250"/>
        <v>0</v>
      </c>
      <c r="AZ146" s="231" t="str">
        <f t="shared" si="251"/>
        <v/>
      </c>
      <c r="BA146" s="232">
        <f t="shared" si="252"/>
        <v>0</v>
      </c>
      <c r="BB146" s="249">
        <f t="shared" si="253"/>
        <v>0</v>
      </c>
      <c r="BC146" s="231">
        <f t="shared" si="254"/>
        <v>0</v>
      </c>
      <c r="BD146" s="231">
        <f t="shared" si="255"/>
        <v>0</v>
      </c>
      <c r="BE146" s="260"/>
      <c r="BF146" s="235">
        <f t="shared" si="176"/>
        <v>0</v>
      </c>
      <c r="BG146" s="235">
        <f t="shared" si="177"/>
        <v>0</v>
      </c>
      <c r="BH146" s="235">
        <f t="shared" si="178"/>
        <v>0</v>
      </c>
      <c r="BI146" s="380"/>
      <c r="BJ146" s="235">
        <f t="shared" si="145"/>
        <v>0</v>
      </c>
      <c r="BK146" s="235">
        <f t="shared" si="179"/>
        <v>0</v>
      </c>
      <c r="BL146" s="235" t="str">
        <f t="shared" si="180"/>
        <v/>
      </c>
      <c r="BM146" s="236"/>
      <c r="BN146" s="237"/>
      <c r="BO146" s="237"/>
      <c r="BP146" s="238"/>
      <c r="BQ146" s="238"/>
      <c r="BR146" s="254"/>
      <c r="BS146" s="252"/>
      <c r="BT146" s="244"/>
      <c r="BU146" s="244"/>
      <c r="BV146" s="244"/>
      <c r="BW146" s="244"/>
      <c r="BX146" s="244"/>
      <c r="BY146" s="244"/>
      <c r="BZ146" s="244"/>
      <c r="CA146" s="244"/>
      <c r="CB146" s="253"/>
      <c r="CC146" s="188"/>
      <c r="CD146" s="244">
        <f t="shared" si="160"/>
        <v>0</v>
      </c>
      <c r="CE146" s="235">
        <f t="shared" si="181"/>
        <v>0</v>
      </c>
      <c r="CF146" s="235">
        <f t="shared" si="181"/>
        <v>0</v>
      </c>
      <c r="CG146" s="235">
        <f t="shared" si="181"/>
        <v>0</v>
      </c>
      <c r="CH146" s="188"/>
      <c r="CI146" s="244">
        <f t="shared" si="161"/>
        <v>0</v>
      </c>
      <c r="CJ146" s="235">
        <f t="shared" si="182"/>
        <v>0</v>
      </c>
      <c r="CK146" s="235">
        <f t="shared" si="182"/>
        <v>0</v>
      </c>
      <c r="CL146" s="235">
        <f t="shared" si="182"/>
        <v>0</v>
      </c>
      <c r="CM146" s="188"/>
      <c r="CN146" s="244">
        <f t="shared" si="162"/>
        <v>0</v>
      </c>
      <c r="CO146" s="235">
        <f t="shared" si="183"/>
        <v>0</v>
      </c>
      <c r="CP146" s="235">
        <f t="shared" si="183"/>
        <v>0</v>
      </c>
      <c r="CQ146" s="235">
        <f t="shared" si="183"/>
        <v>0</v>
      </c>
      <c r="CR146" s="188"/>
      <c r="CS146" s="244">
        <f t="shared" si="163"/>
        <v>0</v>
      </c>
      <c r="CT146" s="235">
        <f t="shared" si="184"/>
        <v>0</v>
      </c>
      <c r="CU146" s="235">
        <f t="shared" si="184"/>
        <v>0</v>
      </c>
      <c r="CV146" s="235">
        <f t="shared" si="184"/>
        <v>0</v>
      </c>
      <c r="CW146" s="188"/>
      <c r="CX146" s="244">
        <f t="shared" si="164"/>
        <v>0</v>
      </c>
      <c r="CY146" s="235">
        <f t="shared" si="185"/>
        <v>0</v>
      </c>
      <c r="CZ146" s="235">
        <f t="shared" si="185"/>
        <v>0</v>
      </c>
      <c r="DA146" s="235">
        <f t="shared" si="185"/>
        <v>0</v>
      </c>
      <c r="DB146" s="188"/>
      <c r="DC146" s="225"/>
      <c r="DD146" s="226"/>
      <c r="DE146" s="1088"/>
      <c r="DF146" s="225"/>
      <c r="DG146" s="226"/>
      <c r="DH146" s="1088"/>
      <c r="DI146" s="225"/>
      <c r="DJ146" s="226"/>
      <c r="DK146" s="1088"/>
      <c r="DL146" s="225"/>
      <c r="DM146" s="226"/>
      <c r="DN146" s="1088"/>
      <c r="DO146" s="370"/>
      <c r="DP146" s="370"/>
      <c r="DQ146" s="243">
        <f t="shared" si="256"/>
        <v>0</v>
      </c>
      <c r="DR146" s="244">
        <f t="shared" si="257"/>
        <v>0</v>
      </c>
      <c r="DS146" s="235">
        <f t="shared" si="188"/>
        <v>0</v>
      </c>
      <c r="DT146" s="244" t="str">
        <f t="shared" si="258"/>
        <v/>
      </c>
      <c r="DU146" s="42" t="str">
        <f t="shared" si="190"/>
        <v/>
      </c>
      <c r="DV146" s="42" t="str">
        <f t="shared" si="191"/>
        <v/>
      </c>
      <c r="DW146" s="42" t="str">
        <f t="shared" si="192"/>
        <v/>
      </c>
      <c r="DX146" s="162"/>
      <c r="DY146" s="42" t="str">
        <f t="shared" si="193"/>
        <v/>
      </c>
      <c r="DZ146" s="42" t="str">
        <f t="shared" si="272"/>
        <v/>
      </c>
      <c r="EA146" s="42" t="str">
        <f t="shared" si="195"/>
        <v/>
      </c>
      <c r="EB146" s="162"/>
      <c r="EC146" s="930"/>
      <c r="ED146" s="188"/>
      <c r="EE146" s="245">
        <f t="shared" si="196"/>
        <v>0</v>
      </c>
      <c r="EF146" s="189"/>
      <c r="EG146" s="245">
        <f t="shared" si="197"/>
        <v>0</v>
      </c>
      <c r="EH146" s="189"/>
      <c r="EI146" s="246" t="str">
        <f t="shared" si="259"/>
        <v/>
      </c>
      <c r="EJ146" s="247" t="str">
        <f t="shared" si="165"/>
        <v/>
      </c>
      <c r="EK146" s="248" t="str">
        <f t="shared" si="166"/>
        <v/>
      </c>
      <c r="EL146" s="248" t="str">
        <f t="shared" si="167"/>
        <v/>
      </c>
      <c r="EM146" s="248" t="str">
        <f t="shared" si="168"/>
        <v/>
      </c>
      <c r="EN146" s="248" t="str">
        <f t="shared" si="199"/>
        <v/>
      </c>
      <c r="EO146" s="248" t="str">
        <f t="shared" si="169"/>
        <v/>
      </c>
      <c r="EP146" s="189"/>
      <c r="EQ146" s="248" t="str">
        <f t="shared" si="260"/>
        <v/>
      </c>
      <c r="ER146" s="248" t="str">
        <f t="shared" si="261"/>
        <v/>
      </c>
      <c r="ES146" s="248" t="str">
        <f t="shared" si="262"/>
        <v/>
      </c>
      <c r="ET146" s="248" t="str">
        <f t="shared" si="263"/>
        <v/>
      </c>
      <c r="EU146" s="248" t="str">
        <f t="shared" si="204"/>
        <v/>
      </c>
      <c r="EV146" s="248" t="str">
        <f t="shared" si="204"/>
        <v/>
      </c>
      <c r="EW146" s="189"/>
      <c r="EX146" s="248" t="str">
        <f t="shared" si="264"/>
        <v/>
      </c>
      <c r="EY146" s="248" t="str">
        <f t="shared" si="265"/>
        <v/>
      </c>
      <c r="EZ146" s="248" t="str">
        <f t="shared" si="266"/>
        <v/>
      </c>
      <c r="FA146" s="248" t="str">
        <f t="shared" si="267"/>
        <v/>
      </c>
      <c r="FB146" s="248" t="str">
        <f t="shared" si="245"/>
        <v/>
      </c>
      <c r="FC146" s="248" t="str">
        <f t="shared" si="245"/>
        <v/>
      </c>
      <c r="FD146" s="189"/>
      <c r="FE146" s="248" t="str">
        <f t="shared" si="268"/>
        <v/>
      </c>
      <c r="FF146" s="248" t="str">
        <f t="shared" si="269"/>
        <v/>
      </c>
      <c r="FG146" s="248" t="str">
        <f t="shared" si="270"/>
        <v/>
      </c>
      <c r="FH146" s="248" t="str">
        <f t="shared" si="271"/>
        <v/>
      </c>
      <c r="FI146" s="248" t="str">
        <f t="shared" si="246"/>
        <v/>
      </c>
      <c r="FJ146" s="248" t="str">
        <f t="shared" si="246"/>
        <v/>
      </c>
      <c r="FK146" s="189"/>
      <c r="FL146" s="370"/>
      <c r="FM146" s="371"/>
      <c r="FN146" s="371"/>
      <c r="FO146" s="611"/>
      <c r="FP146" s="896"/>
      <c r="FQ146" s="370"/>
      <c r="FR146" s="371"/>
      <c r="FS146" s="371"/>
      <c r="FT146" s="611"/>
      <c r="FU146" s="896"/>
      <c r="FV146" s="370"/>
      <c r="FW146" s="371"/>
      <c r="FX146" s="371"/>
      <c r="FY146" s="611"/>
      <c r="FZ146" s="896"/>
      <c r="GA146" s="613"/>
      <c r="GB146" s="189"/>
      <c r="GC146" s="227">
        <f t="shared" si="213"/>
        <v>0</v>
      </c>
      <c r="GD146" s="228">
        <f t="shared" si="214"/>
        <v>0</v>
      </c>
      <c r="GE146" s="229">
        <f t="shared" si="215"/>
        <v>0</v>
      </c>
      <c r="GF146" s="230">
        <f t="shared" si="215"/>
        <v>0</v>
      </c>
      <c r="GG146" s="231" t="str">
        <f t="shared" si="216"/>
        <v/>
      </c>
      <c r="GH146" s="232">
        <f t="shared" si="217"/>
        <v>0</v>
      </c>
      <c r="GI146" s="227">
        <f t="shared" si="218"/>
        <v>0</v>
      </c>
      <c r="GJ146" s="233">
        <f t="shared" si="219"/>
        <v>0</v>
      </c>
      <c r="GK146" s="233">
        <f t="shared" si="220"/>
        <v>0</v>
      </c>
      <c r="GL146" s="234"/>
      <c r="GM146" s="235">
        <f t="shared" si="221"/>
        <v>0</v>
      </c>
      <c r="GN146" s="235">
        <f t="shared" si="222"/>
        <v>0</v>
      </c>
      <c r="GO146" s="235" t="str">
        <f t="shared" si="223"/>
        <v/>
      </c>
      <c r="GP146" s="380"/>
      <c r="GQ146" s="235">
        <f t="shared" si="224"/>
        <v>0</v>
      </c>
      <c r="GR146" s="235">
        <f t="shared" si="225"/>
        <v>0</v>
      </c>
      <c r="GS146" s="235" t="str">
        <f t="shared" si="226"/>
        <v/>
      </c>
      <c r="GT146" s="236"/>
      <c r="GU146" s="237" t="str">
        <f t="shared" si="227"/>
        <v/>
      </c>
      <c r="GV146" s="237" t="str">
        <f t="shared" si="228"/>
        <v/>
      </c>
      <c r="GW146" s="238" t="str">
        <f t="shared" si="229"/>
        <v/>
      </c>
      <c r="GX146" s="238" t="str">
        <f t="shared" si="230"/>
        <v/>
      </c>
      <c r="GY146" s="239"/>
      <c r="GZ146" s="240" t="str">
        <f t="shared" si="231"/>
        <v/>
      </c>
      <c r="HA146" s="235" t="str">
        <f t="shared" si="232"/>
        <v/>
      </c>
      <c r="HB146" s="235" t="str">
        <f t="shared" si="233"/>
        <v/>
      </c>
      <c r="HC146" s="235" t="str">
        <f t="shared" si="234"/>
        <v/>
      </c>
      <c r="HD146" s="235" t="str">
        <f t="shared" si="235"/>
        <v/>
      </c>
      <c r="HE146" s="235" t="str">
        <f t="shared" si="236"/>
        <v/>
      </c>
      <c r="HF146" s="188"/>
      <c r="HG146" s="235" t="str">
        <f t="shared" si="237"/>
        <v/>
      </c>
      <c r="HH146" s="235">
        <f t="shared" si="238"/>
        <v>0</v>
      </c>
      <c r="HI146" s="235">
        <f t="shared" si="238"/>
        <v>0</v>
      </c>
      <c r="HJ146" s="235">
        <f t="shared" si="238"/>
        <v>0</v>
      </c>
      <c r="HK146" s="188"/>
      <c r="HL146" s="235" t="str">
        <f t="shared" si="239"/>
        <v/>
      </c>
      <c r="HM146" s="235">
        <f t="shared" si="240"/>
        <v>0</v>
      </c>
      <c r="HN146" s="235">
        <f t="shared" si="240"/>
        <v>0</v>
      </c>
      <c r="HO146" s="235">
        <f t="shared" si="240"/>
        <v>0</v>
      </c>
      <c r="HP146" s="188"/>
      <c r="HQ146" s="235" t="str">
        <f t="shared" si="241"/>
        <v/>
      </c>
      <c r="HR146" s="235">
        <f t="shared" si="242"/>
        <v>0</v>
      </c>
      <c r="HS146" s="235">
        <f t="shared" si="242"/>
        <v>0</v>
      </c>
      <c r="HT146" s="235">
        <f t="shared" si="242"/>
        <v>0</v>
      </c>
      <c r="HU146" s="162"/>
      <c r="HV146" s="1622"/>
      <c r="HW146" s="1619"/>
      <c r="HX146" s="1619"/>
      <c r="HY146" s="1619"/>
      <c r="HZ146" s="1619"/>
      <c r="IA146" s="1619"/>
      <c r="IB146" s="1619"/>
      <c r="IC146" s="1623"/>
      <c r="ID146" s="162"/>
    </row>
    <row r="147" spans="1:238" ht="21.75" customHeight="1" x14ac:dyDescent="0.25">
      <c r="A147" s="377" t="str">
        <f t="shared" si="170"/>
        <v/>
      </c>
      <c r="B147" s="188">
        <v>121</v>
      </c>
      <c r="C147" s="255"/>
      <c r="D147" s="223" t="str">
        <f t="shared" si="244"/>
        <v/>
      </c>
      <c r="E147" s="223" t="str">
        <f t="shared" si="243"/>
        <v/>
      </c>
      <c r="F147" s="242"/>
      <c r="G147" s="242"/>
      <c r="H147" s="224" t="str">
        <f t="shared" si="171"/>
        <v/>
      </c>
      <c r="I147" s="930"/>
      <c r="J147" s="930"/>
      <c r="K147" s="930"/>
      <c r="L147" s="370"/>
      <c r="M147" s="371"/>
      <c r="N147" s="371"/>
      <c r="O147" s="371"/>
      <c r="P147" s="372"/>
      <c r="Q147" s="609"/>
      <c r="R147" s="609"/>
      <c r="S147" s="610"/>
      <c r="T147" s="371"/>
      <c r="U147" s="371"/>
      <c r="V147" s="188"/>
      <c r="W147" s="370"/>
      <c r="X147" s="371"/>
      <c r="Y147" s="371"/>
      <c r="Z147" s="611"/>
      <c r="AA147" s="896"/>
      <c r="AB147" s="370"/>
      <c r="AC147" s="371"/>
      <c r="AD147" s="371"/>
      <c r="AE147" s="371"/>
      <c r="AF147" s="896"/>
      <c r="AG147" s="370"/>
      <c r="AH147" s="371"/>
      <c r="AI147" s="371"/>
      <c r="AJ147" s="371"/>
      <c r="AK147" s="896"/>
      <c r="AL147" s="370"/>
      <c r="AM147" s="371"/>
      <c r="AN147" s="371"/>
      <c r="AO147" s="372"/>
      <c r="AP147" s="370"/>
      <c r="AQ147" s="371"/>
      <c r="AR147" s="371"/>
      <c r="AS147" s="371"/>
      <c r="AT147" s="928"/>
      <c r="AU147" s="188"/>
      <c r="AV147" s="256">
        <f t="shared" si="247"/>
        <v>0</v>
      </c>
      <c r="AW147" s="257">
        <f t="shared" si="248"/>
        <v>0</v>
      </c>
      <c r="AX147" s="258">
        <f t="shared" si="249"/>
        <v>0</v>
      </c>
      <c r="AY147" s="259">
        <f t="shared" si="250"/>
        <v>0</v>
      </c>
      <c r="AZ147" s="231" t="str">
        <f t="shared" si="251"/>
        <v/>
      </c>
      <c r="BA147" s="232">
        <f t="shared" si="252"/>
        <v>0</v>
      </c>
      <c r="BB147" s="249">
        <f t="shared" si="253"/>
        <v>0</v>
      </c>
      <c r="BC147" s="231">
        <f t="shared" si="254"/>
        <v>0</v>
      </c>
      <c r="BD147" s="231">
        <f t="shared" si="255"/>
        <v>0</v>
      </c>
      <c r="BE147" s="260"/>
      <c r="BF147" s="235">
        <f t="shared" si="176"/>
        <v>0</v>
      </c>
      <c r="BG147" s="235">
        <f t="shared" si="177"/>
        <v>0</v>
      </c>
      <c r="BH147" s="235">
        <f t="shared" si="178"/>
        <v>0</v>
      </c>
      <c r="BI147" s="380"/>
      <c r="BJ147" s="235">
        <f t="shared" si="145"/>
        <v>0</v>
      </c>
      <c r="BK147" s="235">
        <f t="shared" si="179"/>
        <v>0</v>
      </c>
      <c r="BL147" s="235" t="str">
        <f t="shared" si="180"/>
        <v/>
      </c>
      <c r="BM147" s="236"/>
      <c r="BN147" s="237"/>
      <c r="BO147" s="237"/>
      <c r="BP147" s="238"/>
      <c r="BQ147" s="238"/>
      <c r="BR147" s="254"/>
      <c r="BS147" s="252"/>
      <c r="BT147" s="244"/>
      <c r="BU147" s="244"/>
      <c r="BV147" s="244"/>
      <c r="BW147" s="244"/>
      <c r="BX147" s="244"/>
      <c r="BY147" s="244"/>
      <c r="BZ147" s="244"/>
      <c r="CA147" s="244"/>
      <c r="CB147" s="253"/>
      <c r="CC147" s="188"/>
      <c r="CD147" s="244">
        <f t="shared" si="160"/>
        <v>0</v>
      </c>
      <c r="CE147" s="235">
        <f t="shared" si="181"/>
        <v>0</v>
      </c>
      <c r="CF147" s="235">
        <f t="shared" si="181"/>
        <v>0</v>
      </c>
      <c r="CG147" s="235">
        <f t="shared" si="181"/>
        <v>0</v>
      </c>
      <c r="CH147" s="188"/>
      <c r="CI147" s="244">
        <f t="shared" si="161"/>
        <v>0</v>
      </c>
      <c r="CJ147" s="235">
        <f t="shared" si="182"/>
        <v>0</v>
      </c>
      <c r="CK147" s="235">
        <f t="shared" si="182"/>
        <v>0</v>
      </c>
      <c r="CL147" s="235">
        <f t="shared" si="182"/>
        <v>0</v>
      </c>
      <c r="CM147" s="188"/>
      <c r="CN147" s="244">
        <f t="shared" si="162"/>
        <v>0</v>
      </c>
      <c r="CO147" s="235">
        <f t="shared" si="183"/>
        <v>0</v>
      </c>
      <c r="CP147" s="235">
        <f t="shared" si="183"/>
        <v>0</v>
      </c>
      <c r="CQ147" s="235">
        <f t="shared" si="183"/>
        <v>0</v>
      </c>
      <c r="CR147" s="188"/>
      <c r="CS147" s="244">
        <f t="shared" si="163"/>
        <v>0</v>
      </c>
      <c r="CT147" s="235">
        <f t="shared" si="184"/>
        <v>0</v>
      </c>
      <c r="CU147" s="235">
        <f t="shared" si="184"/>
        <v>0</v>
      </c>
      <c r="CV147" s="235">
        <f t="shared" si="184"/>
        <v>0</v>
      </c>
      <c r="CW147" s="188"/>
      <c r="CX147" s="244">
        <f t="shared" si="164"/>
        <v>0</v>
      </c>
      <c r="CY147" s="235">
        <f t="shared" si="185"/>
        <v>0</v>
      </c>
      <c r="CZ147" s="235">
        <f t="shared" si="185"/>
        <v>0</v>
      </c>
      <c r="DA147" s="235">
        <f t="shared" si="185"/>
        <v>0</v>
      </c>
      <c r="DB147" s="188"/>
      <c r="DC147" s="225"/>
      <c r="DD147" s="226"/>
      <c r="DE147" s="1088"/>
      <c r="DF147" s="225"/>
      <c r="DG147" s="226"/>
      <c r="DH147" s="1088"/>
      <c r="DI147" s="225"/>
      <c r="DJ147" s="226"/>
      <c r="DK147" s="1088"/>
      <c r="DL147" s="225"/>
      <c r="DM147" s="226"/>
      <c r="DN147" s="1088"/>
      <c r="DO147" s="370"/>
      <c r="DP147" s="370"/>
      <c r="DQ147" s="243">
        <f t="shared" si="256"/>
        <v>0</v>
      </c>
      <c r="DR147" s="244">
        <f t="shared" si="257"/>
        <v>0</v>
      </c>
      <c r="DS147" s="235">
        <f t="shared" si="188"/>
        <v>0</v>
      </c>
      <c r="DT147" s="244" t="str">
        <f t="shared" si="258"/>
        <v/>
      </c>
      <c r="DU147" s="42" t="str">
        <f t="shared" si="190"/>
        <v/>
      </c>
      <c r="DV147" s="42" t="str">
        <f t="shared" si="191"/>
        <v/>
      </c>
      <c r="DW147" s="42" t="str">
        <f t="shared" si="192"/>
        <v/>
      </c>
      <c r="DX147" s="162"/>
      <c r="DY147" s="42" t="str">
        <f t="shared" si="193"/>
        <v/>
      </c>
      <c r="DZ147" s="42" t="str">
        <f t="shared" si="272"/>
        <v/>
      </c>
      <c r="EA147" s="42" t="str">
        <f t="shared" si="195"/>
        <v/>
      </c>
      <c r="EB147" s="162"/>
      <c r="EC147" s="930"/>
      <c r="ED147" s="188"/>
      <c r="EE147" s="245">
        <f t="shared" si="196"/>
        <v>0</v>
      </c>
      <c r="EF147" s="189"/>
      <c r="EG147" s="245">
        <f t="shared" si="197"/>
        <v>0</v>
      </c>
      <c r="EH147" s="189"/>
      <c r="EI147" s="246" t="str">
        <f t="shared" si="259"/>
        <v/>
      </c>
      <c r="EJ147" s="247" t="str">
        <f t="shared" si="165"/>
        <v/>
      </c>
      <c r="EK147" s="248" t="str">
        <f t="shared" si="166"/>
        <v/>
      </c>
      <c r="EL147" s="248" t="str">
        <f t="shared" si="167"/>
        <v/>
      </c>
      <c r="EM147" s="248" t="str">
        <f t="shared" si="168"/>
        <v/>
      </c>
      <c r="EN147" s="248" t="str">
        <f t="shared" si="199"/>
        <v/>
      </c>
      <c r="EO147" s="248" t="str">
        <f t="shared" si="169"/>
        <v/>
      </c>
      <c r="EP147" s="189"/>
      <c r="EQ147" s="248" t="str">
        <f t="shared" si="260"/>
        <v/>
      </c>
      <c r="ER147" s="248" t="str">
        <f t="shared" si="261"/>
        <v/>
      </c>
      <c r="ES147" s="248" t="str">
        <f t="shared" si="262"/>
        <v/>
      </c>
      <c r="ET147" s="248" t="str">
        <f t="shared" si="263"/>
        <v/>
      </c>
      <c r="EU147" s="248" t="str">
        <f t="shared" si="204"/>
        <v/>
      </c>
      <c r="EV147" s="248" t="str">
        <f t="shared" si="204"/>
        <v/>
      </c>
      <c r="EW147" s="189"/>
      <c r="EX147" s="248" t="str">
        <f t="shared" si="264"/>
        <v/>
      </c>
      <c r="EY147" s="248" t="str">
        <f t="shared" si="265"/>
        <v/>
      </c>
      <c r="EZ147" s="248" t="str">
        <f t="shared" si="266"/>
        <v/>
      </c>
      <c r="FA147" s="248" t="str">
        <f t="shared" si="267"/>
        <v/>
      </c>
      <c r="FB147" s="248" t="str">
        <f t="shared" si="245"/>
        <v/>
      </c>
      <c r="FC147" s="248" t="str">
        <f t="shared" si="245"/>
        <v/>
      </c>
      <c r="FD147" s="189"/>
      <c r="FE147" s="248" t="str">
        <f t="shared" si="268"/>
        <v/>
      </c>
      <c r="FF147" s="248" t="str">
        <f t="shared" si="269"/>
        <v/>
      </c>
      <c r="FG147" s="248" t="str">
        <f t="shared" si="270"/>
        <v/>
      </c>
      <c r="FH147" s="248" t="str">
        <f t="shared" si="271"/>
        <v/>
      </c>
      <c r="FI147" s="248" t="str">
        <f t="shared" si="246"/>
        <v/>
      </c>
      <c r="FJ147" s="248" t="str">
        <f t="shared" si="246"/>
        <v/>
      </c>
      <c r="FK147" s="189"/>
      <c r="FL147" s="370"/>
      <c r="FM147" s="371"/>
      <c r="FN147" s="371"/>
      <c r="FO147" s="611"/>
      <c r="FP147" s="896"/>
      <c r="FQ147" s="370"/>
      <c r="FR147" s="371"/>
      <c r="FS147" s="371"/>
      <c r="FT147" s="611"/>
      <c r="FU147" s="896"/>
      <c r="FV147" s="370"/>
      <c r="FW147" s="371"/>
      <c r="FX147" s="371"/>
      <c r="FY147" s="611"/>
      <c r="FZ147" s="896"/>
      <c r="GA147" s="613"/>
      <c r="GB147" s="189"/>
      <c r="GC147" s="227">
        <f t="shared" si="213"/>
        <v>0</v>
      </c>
      <c r="GD147" s="228">
        <f t="shared" si="214"/>
        <v>0</v>
      </c>
      <c r="GE147" s="229">
        <f t="shared" si="215"/>
        <v>0</v>
      </c>
      <c r="GF147" s="230">
        <f t="shared" si="215"/>
        <v>0</v>
      </c>
      <c r="GG147" s="231" t="str">
        <f t="shared" si="216"/>
        <v/>
      </c>
      <c r="GH147" s="232">
        <f t="shared" si="217"/>
        <v>0</v>
      </c>
      <c r="GI147" s="227">
        <f t="shared" si="218"/>
        <v>0</v>
      </c>
      <c r="GJ147" s="233">
        <f t="shared" si="219"/>
        <v>0</v>
      </c>
      <c r="GK147" s="233">
        <f t="shared" si="220"/>
        <v>0</v>
      </c>
      <c r="GL147" s="234"/>
      <c r="GM147" s="235">
        <f t="shared" si="221"/>
        <v>0</v>
      </c>
      <c r="GN147" s="235">
        <f t="shared" si="222"/>
        <v>0</v>
      </c>
      <c r="GO147" s="235" t="str">
        <f t="shared" si="223"/>
        <v/>
      </c>
      <c r="GP147" s="380"/>
      <c r="GQ147" s="235">
        <f t="shared" si="224"/>
        <v>0</v>
      </c>
      <c r="GR147" s="235">
        <f t="shared" si="225"/>
        <v>0</v>
      </c>
      <c r="GS147" s="235" t="str">
        <f t="shared" si="226"/>
        <v/>
      </c>
      <c r="GT147" s="236"/>
      <c r="GU147" s="237" t="str">
        <f t="shared" si="227"/>
        <v/>
      </c>
      <c r="GV147" s="237" t="str">
        <f t="shared" si="228"/>
        <v/>
      </c>
      <c r="GW147" s="238" t="str">
        <f t="shared" si="229"/>
        <v/>
      </c>
      <c r="GX147" s="238" t="str">
        <f t="shared" si="230"/>
        <v/>
      </c>
      <c r="GY147" s="239"/>
      <c r="GZ147" s="240" t="str">
        <f t="shared" si="231"/>
        <v/>
      </c>
      <c r="HA147" s="235" t="str">
        <f t="shared" si="232"/>
        <v/>
      </c>
      <c r="HB147" s="235" t="str">
        <f t="shared" si="233"/>
        <v/>
      </c>
      <c r="HC147" s="235" t="str">
        <f t="shared" si="234"/>
        <v/>
      </c>
      <c r="HD147" s="235" t="str">
        <f t="shared" si="235"/>
        <v/>
      </c>
      <c r="HE147" s="235" t="str">
        <f t="shared" si="236"/>
        <v/>
      </c>
      <c r="HF147" s="188"/>
      <c r="HG147" s="235" t="str">
        <f t="shared" si="237"/>
        <v/>
      </c>
      <c r="HH147" s="235">
        <f t="shared" si="238"/>
        <v>0</v>
      </c>
      <c r="HI147" s="235">
        <f t="shared" si="238"/>
        <v>0</v>
      </c>
      <c r="HJ147" s="235">
        <f t="shared" si="238"/>
        <v>0</v>
      </c>
      <c r="HK147" s="188"/>
      <c r="HL147" s="235" t="str">
        <f t="shared" si="239"/>
        <v/>
      </c>
      <c r="HM147" s="235">
        <f t="shared" si="240"/>
        <v>0</v>
      </c>
      <c r="HN147" s="235">
        <f t="shared" si="240"/>
        <v>0</v>
      </c>
      <c r="HO147" s="235">
        <f t="shared" si="240"/>
        <v>0</v>
      </c>
      <c r="HP147" s="188"/>
      <c r="HQ147" s="235" t="str">
        <f t="shared" si="241"/>
        <v/>
      </c>
      <c r="HR147" s="235">
        <f t="shared" si="242"/>
        <v>0</v>
      </c>
      <c r="HS147" s="235">
        <f t="shared" si="242"/>
        <v>0</v>
      </c>
      <c r="HT147" s="235">
        <f t="shared" si="242"/>
        <v>0</v>
      </c>
      <c r="HU147" s="162"/>
      <c r="HV147" s="1622"/>
      <c r="HW147" s="1619"/>
      <c r="HX147" s="1619"/>
      <c r="HY147" s="1619"/>
      <c r="HZ147" s="1619"/>
      <c r="IA147" s="1619"/>
      <c r="IB147" s="1619"/>
      <c r="IC147" s="1623"/>
      <c r="ID147" s="162"/>
    </row>
    <row r="148" spans="1:238" ht="21.75" customHeight="1" x14ac:dyDescent="0.25">
      <c r="A148" s="377" t="str">
        <f t="shared" si="170"/>
        <v/>
      </c>
      <c r="B148" s="188">
        <v>122</v>
      </c>
      <c r="C148" s="255"/>
      <c r="D148" s="223" t="str">
        <f t="shared" si="244"/>
        <v/>
      </c>
      <c r="E148" s="223" t="str">
        <f t="shared" si="243"/>
        <v/>
      </c>
      <c r="F148" s="242"/>
      <c r="G148" s="242"/>
      <c r="H148" s="224" t="str">
        <f t="shared" si="171"/>
        <v/>
      </c>
      <c r="I148" s="930"/>
      <c r="J148" s="930"/>
      <c r="K148" s="930"/>
      <c r="L148" s="370"/>
      <c r="M148" s="371"/>
      <c r="N148" s="371"/>
      <c r="O148" s="371"/>
      <c r="P148" s="372"/>
      <c r="Q148" s="609"/>
      <c r="R148" s="609"/>
      <c r="S148" s="610"/>
      <c r="T148" s="371"/>
      <c r="U148" s="371"/>
      <c r="V148" s="188"/>
      <c r="W148" s="370"/>
      <c r="X148" s="371"/>
      <c r="Y148" s="371"/>
      <c r="Z148" s="611"/>
      <c r="AA148" s="896"/>
      <c r="AB148" s="370"/>
      <c r="AC148" s="371"/>
      <c r="AD148" s="371"/>
      <c r="AE148" s="371"/>
      <c r="AF148" s="896"/>
      <c r="AG148" s="370"/>
      <c r="AH148" s="371"/>
      <c r="AI148" s="371"/>
      <c r="AJ148" s="371"/>
      <c r="AK148" s="896"/>
      <c r="AL148" s="370"/>
      <c r="AM148" s="371"/>
      <c r="AN148" s="371"/>
      <c r="AO148" s="372"/>
      <c r="AP148" s="370"/>
      <c r="AQ148" s="371"/>
      <c r="AR148" s="371"/>
      <c r="AS148" s="371"/>
      <c r="AT148" s="928"/>
      <c r="AU148" s="188"/>
      <c r="AV148" s="256">
        <f t="shared" si="247"/>
        <v>0</v>
      </c>
      <c r="AW148" s="257">
        <f t="shared" si="248"/>
        <v>0</v>
      </c>
      <c r="AX148" s="258">
        <f t="shared" si="249"/>
        <v>0</v>
      </c>
      <c r="AY148" s="259">
        <f t="shared" si="250"/>
        <v>0</v>
      </c>
      <c r="AZ148" s="231" t="str">
        <f t="shared" si="251"/>
        <v/>
      </c>
      <c r="BA148" s="232">
        <f t="shared" si="252"/>
        <v>0</v>
      </c>
      <c r="BB148" s="249">
        <f t="shared" si="253"/>
        <v>0</v>
      </c>
      <c r="BC148" s="231">
        <f t="shared" si="254"/>
        <v>0</v>
      </c>
      <c r="BD148" s="231">
        <f t="shared" si="255"/>
        <v>0</v>
      </c>
      <c r="BE148" s="260"/>
      <c r="BF148" s="235">
        <f t="shared" si="176"/>
        <v>0</v>
      </c>
      <c r="BG148" s="235">
        <f t="shared" si="177"/>
        <v>0</v>
      </c>
      <c r="BH148" s="235">
        <f t="shared" si="178"/>
        <v>0</v>
      </c>
      <c r="BI148" s="380"/>
      <c r="BJ148" s="235">
        <f t="shared" si="145"/>
        <v>0</v>
      </c>
      <c r="BK148" s="235">
        <f t="shared" si="179"/>
        <v>0</v>
      </c>
      <c r="BL148" s="235" t="str">
        <f t="shared" si="180"/>
        <v/>
      </c>
      <c r="BM148" s="236"/>
      <c r="BN148" s="237"/>
      <c r="BO148" s="237"/>
      <c r="BP148" s="238"/>
      <c r="BQ148" s="238"/>
      <c r="BR148" s="254"/>
      <c r="BS148" s="252"/>
      <c r="BT148" s="244"/>
      <c r="BU148" s="244"/>
      <c r="BV148" s="244"/>
      <c r="BW148" s="244"/>
      <c r="BX148" s="244"/>
      <c r="BY148" s="244"/>
      <c r="BZ148" s="244"/>
      <c r="CA148" s="244"/>
      <c r="CB148" s="253"/>
      <c r="CC148" s="188"/>
      <c r="CD148" s="244">
        <f t="shared" si="160"/>
        <v>0</v>
      </c>
      <c r="CE148" s="235">
        <f t="shared" si="181"/>
        <v>0</v>
      </c>
      <c r="CF148" s="235">
        <f t="shared" si="181"/>
        <v>0</v>
      </c>
      <c r="CG148" s="235">
        <f t="shared" si="181"/>
        <v>0</v>
      </c>
      <c r="CH148" s="188"/>
      <c r="CI148" s="244">
        <f t="shared" si="161"/>
        <v>0</v>
      </c>
      <c r="CJ148" s="235">
        <f t="shared" si="182"/>
        <v>0</v>
      </c>
      <c r="CK148" s="235">
        <f t="shared" si="182"/>
        <v>0</v>
      </c>
      <c r="CL148" s="235">
        <f t="shared" si="182"/>
        <v>0</v>
      </c>
      <c r="CM148" s="188"/>
      <c r="CN148" s="244">
        <f t="shared" si="162"/>
        <v>0</v>
      </c>
      <c r="CO148" s="235">
        <f t="shared" si="183"/>
        <v>0</v>
      </c>
      <c r="CP148" s="235">
        <f t="shared" si="183"/>
        <v>0</v>
      </c>
      <c r="CQ148" s="235">
        <f t="shared" si="183"/>
        <v>0</v>
      </c>
      <c r="CR148" s="188"/>
      <c r="CS148" s="244">
        <f t="shared" si="163"/>
        <v>0</v>
      </c>
      <c r="CT148" s="235">
        <f t="shared" si="184"/>
        <v>0</v>
      </c>
      <c r="CU148" s="235">
        <f t="shared" si="184"/>
        <v>0</v>
      </c>
      <c r="CV148" s="235">
        <f t="shared" si="184"/>
        <v>0</v>
      </c>
      <c r="CW148" s="188"/>
      <c r="CX148" s="244">
        <f t="shared" si="164"/>
        <v>0</v>
      </c>
      <c r="CY148" s="235">
        <f t="shared" si="185"/>
        <v>0</v>
      </c>
      <c r="CZ148" s="235">
        <f t="shared" si="185"/>
        <v>0</v>
      </c>
      <c r="DA148" s="235">
        <f t="shared" si="185"/>
        <v>0</v>
      </c>
      <c r="DB148" s="188"/>
      <c r="DC148" s="225"/>
      <c r="DD148" s="226"/>
      <c r="DE148" s="1088"/>
      <c r="DF148" s="225"/>
      <c r="DG148" s="226"/>
      <c r="DH148" s="1088"/>
      <c r="DI148" s="225"/>
      <c r="DJ148" s="226"/>
      <c r="DK148" s="1088"/>
      <c r="DL148" s="225"/>
      <c r="DM148" s="226"/>
      <c r="DN148" s="1088"/>
      <c r="DO148" s="370"/>
      <c r="DP148" s="370"/>
      <c r="DQ148" s="243">
        <f t="shared" si="256"/>
        <v>0</v>
      </c>
      <c r="DR148" s="244">
        <f t="shared" si="257"/>
        <v>0</v>
      </c>
      <c r="DS148" s="235">
        <f t="shared" si="188"/>
        <v>0</v>
      </c>
      <c r="DT148" s="244" t="str">
        <f t="shared" si="258"/>
        <v/>
      </c>
      <c r="DU148" s="42" t="str">
        <f t="shared" si="190"/>
        <v/>
      </c>
      <c r="DV148" s="42" t="str">
        <f t="shared" si="191"/>
        <v/>
      </c>
      <c r="DW148" s="42" t="str">
        <f t="shared" si="192"/>
        <v/>
      </c>
      <c r="DX148" s="162"/>
      <c r="DY148" s="42" t="str">
        <f t="shared" si="193"/>
        <v/>
      </c>
      <c r="DZ148" s="42" t="str">
        <f t="shared" si="272"/>
        <v/>
      </c>
      <c r="EA148" s="42" t="str">
        <f t="shared" si="195"/>
        <v/>
      </c>
      <c r="EB148" s="162"/>
      <c r="EC148" s="930"/>
      <c r="ED148" s="188"/>
      <c r="EE148" s="245">
        <f t="shared" si="196"/>
        <v>0</v>
      </c>
      <c r="EF148" s="189"/>
      <c r="EG148" s="245">
        <f t="shared" si="197"/>
        <v>0</v>
      </c>
      <c r="EH148" s="189"/>
      <c r="EI148" s="246" t="str">
        <f t="shared" si="259"/>
        <v/>
      </c>
      <c r="EJ148" s="247" t="str">
        <f t="shared" si="165"/>
        <v/>
      </c>
      <c r="EK148" s="248" t="str">
        <f t="shared" si="166"/>
        <v/>
      </c>
      <c r="EL148" s="248" t="str">
        <f t="shared" si="167"/>
        <v/>
      </c>
      <c r="EM148" s="248" t="str">
        <f t="shared" si="168"/>
        <v/>
      </c>
      <c r="EN148" s="248" t="str">
        <f t="shared" si="199"/>
        <v/>
      </c>
      <c r="EO148" s="248" t="str">
        <f t="shared" si="169"/>
        <v/>
      </c>
      <c r="EP148" s="189"/>
      <c r="EQ148" s="248" t="str">
        <f t="shared" si="260"/>
        <v/>
      </c>
      <c r="ER148" s="248" t="str">
        <f t="shared" si="261"/>
        <v/>
      </c>
      <c r="ES148" s="248" t="str">
        <f t="shared" si="262"/>
        <v/>
      </c>
      <c r="ET148" s="248" t="str">
        <f t="shared" si="263"/>
        <v/>
      </c>
      <c r="EU148" s="248" t="str">
        <f t="shared" si="204"/>
        <v/>
      </c>
      <c r="EV148" s="248" t="str">
        <f t="shared" si="204"/>
        <v/>
      </c>
      <c r="EW148" s="189"/>
      <c r="EX148" s="248" t="str">
        <f t="shared" si="264"/>
        <v/>
      </c>
      <c r="EY148" s="248" t="str">
        <f t="shared" si="265"/>
        <v/>
      </c>
      <c r="EZ148" s="248" t="str">
        <f t="shared" si="266"/>
        <v/>
      </c>
      <c r="FA148" s="248" t="str">
        <f t="shared" si="267"/>
        <v/>
      </c>
      <c r="FB148" s="248" t="str">
        <f t="shared" si="245"/>
        <v/>
      </c>
      <c r="FC148" s="248" t="str">
        <f t="shared" si="245"/>
        <v/>
      </c>
      <c r="FD148" s="189"/>
      <c r="FE148" s="248" t="str">
        <f t="shared" si="268"/>
        <v/>
      </c>
      <c r="FF148" s="248" t="str">
        <f t="shared" si="269"/>
        <v/>
      </c>
      <c r="FG148" s="248" t="str">
        <f t="shared" si="270"/>
        <v/>
      </c>
      <c r="FH148" s="248" t="str">
        <f t="shared" si="271"/>
        <v/>
      </c>
      <c r="FI148" s="248" t="str">
        <f t="shared" si="246"/>
        <v/>
      </c>
      <c r="FJ148" s="248" t="str">
        <f t="shared" si="246"/>
        <v/>
      </c>
      <c r="FK148" s="189"/>
      <c r="FL148" s="370"/>
      <c r="FM148" s="371"/>
      <c r="FN148" s="371"/>
      <c r="FO148" s="611"/>
      <c r="FP148" s="896"/>
      <c r="FQ148" s="370"/>
      <c r="FR148" s="371"/>
      <c r="FS148" s="371"/>
      <c r="FT148" s="611"/>
      <c r="FU148" s="896"/>
      <c r="FV148" s="370"/>
      <c r="FW148" s="371"/>
      <c r="FX148" s="371"/>
      <c r="FY148" s="611"/>
      <c r="FZ148" s="896"/>
      <c r="GA148" s="613"/>
      <c r="GB148" s="189"/>
      <c r="GC148" s="227">
        <f t="shared" si="213"/>
        <v>0</v>
      </c>
      <c r="GD148" s="228">
        <f t="shared" si="214"/>
        <v>0</v>
      </c>
      <c r="GE148" s="229">
        <f t="shared" si="215"/>
        <v>0</v>
      </c>
      <c r="GF148" s="230">
        <f t="shared" si="215"/>
        <v>0</v>
      </c>
      <c r="GG148" s="231" t="str">
        <f t="shared" si="216"/>
        <v/>
      </c>
      <c r="GH148" s="232">
        <f t="shared" si="217"/>
        <v>0</v>
      </c>
      <c r="GI148" s="227">
        <f t="shared" si="218"/>
        <v>0</v>
      </c>
      <c r="GJ148" s="233">
        <f t="shared" si="219"/>
        <v>0</v>
      </c>
      <c r="GK148" s="233">
        <f t="shared" si="220"/>
        <v>0</v>
      </c>
      <c r="GL148" s="234"/>
      <c r="GM148" s="235">
        <f t="shared" si="221"/>
        <v>0</v>
      </c>
      <c r="GN148" s="235">
        <f t="shared" si="222"/>
        <v>0</v>
      </c>
      <c r="GO148" s="235" t="str">
        <f t="shared" si="223"/>
        <v/>
      </c>
      <c r="GP148" s="380"/>
      <c r="GQ148" s="235">
        <f t="shared" si="224"/>
        <v>0</v>
      </c>
      <c r="GR148" s="235">
        <f t="shared" si="225"/>
        <v>0</v>
      </c>
      <c r="GS148" s="235" t="str">
        <f t="shared" si="226"/>
        <v/>
      </c>
      <c r="GT148" s="236"/>
      <c r="GU148" s="237" t="str">
        <f t="shared" si="227"/>
        <v/>
      </c>
      <c r="GV148" s="237" t="str">
        <f t="shared" si="228"/>
        <v/>
      </c>
      <c r="GW148" s="238" t="str">
        <f t="shared" si="229"/>
        <v/>
      </c>
      <c r="GX148" s="238" t="str">
        <f t="shared" si="230"/>
        <v/>
      </c>
      <c r="GY148" s="239"/>
      <c r="GZ148" s="240" t="str">
        <f t="shared" si="231"/>
        <v/>
      </c>
      <c r="HA148" s="235" t="str">
        <f t="shared" si="232"/>
        <v/>
      </c>
      <c r="HB148" s="235" t="str">
        <f t="shared" si="233"/>
        <v/>
      </c>
      <c r="HC148" s="235" t="str">
        <f t="shared" si="234"/>
        <v/>
      </c>
      <c r="HD148" s="235" t="str">
        <f t="shared" si="235"/>
        <v/>
      </c>
      <c r="HE148" s="235" t="str">
        <f t="shared" si="236"/>
        <v/>
      </c>
      <c r="HF148" s="188"/>
      <c r="HG148" s="235" t="str">
        <f t="shared" si="237"/>
        <v/>
      </c>
      <c r="HH148" s="235">
        <f t="shared" si="238"/>
        <v>0</v>
      </c>
      <c r="HI148" s="235">
        <f t="shared" si="238"/>
        <v>0</v>
      </c>
      <c r="HJ148" s="235">
        <f t="shared" si="238"/>
        <v>0</v>
      </c>
      <c r="HK148" s="188"/>
      <c r="HL148" s="235" t="str">
        <f t="shared" si="239"/>
        <v/>
      </c>
      <c r="HM148" s="235">
        <f t="shared" si="240"/>
        <v>0</v>
      </c>
      <c r="HN148" s="235">
        <f t="shared" si="240"/>
        <v>0</v>
      </c>
      <c r="HO148" s="235">
        <f t="shared" si="240"/>
        <v>0</v>
      </c>
      <c r="HP148" s="188"/>
      <c r="HQ148" s="235" t="str">
        <f t="shared" si="241"/>
        <v/>
      </c>
      <c r="HR148" s="235">
        <f t="shared" si="242"/>
        <v>0</v>
      </c>
      <c r="HS148" s="235">
        <f t="shared" si="242"/>
        <v>0</v>
      </c>
      <c r="HT148" s="235">
        <f t="shared" si="242"/>
        <v>0</v>
      </c>
      <c r="HU148" s="162"/>
      <c r="HV148" s="1622"/>
      <c r="HW148" s="1619"/>
      <c r="HX148" s="1619"/>
      <c r="HY148" s="1619"/>
      <c r="HZ148" s="1619"/>
      <c r="IA148" s="1619"/>
      <c r="IB148" s="1619"/>
      <c r="IC148" s="1623"/>
      <c r="ID148" s="162"/>
    </row>
    <row r="149" spans="1:238" ht="21.75" customHeight="1" x14ac:dyDescent="0.25">
      <c r="A149" s="377" t="str">
        <f t="shared" si="170"/>
        <v/>
      </c>
      <c r="B149" s="188">
        <v>123</v>
      </c>
      <c r="C149" s="255"/>
      <c r="D149" s="223" t="str">
        <f t="shared" si="244"/>
        <v/>
      </c>
      <c r="E149" s="223" t="str">
        <f t="shared" si="243"/>
        <v/>
      </c>
      <c r="F149" s="242"/>
      <c r="G149" s="242"/>
      <c r="H149" s="224" t="str">
        <f t="shared" si="171"/>
        <v/>
      </c>
      <c r="I149" s="930"/>
      <c r="J149" s="930"/>
      <c r="K149" s="930"/>
      <c r="L149" s="370"/>
      <c r="M149" s="371"/>
      <c r="N149" s="371"/>
      <c r="O149" s="371"/>
      <c r="P149" s="372"/>
      <c r="Q149" s="609"/>
      <c r="R149" s="609"/>
      <c r="S149" s="610"/>
      <c r="T149" s="371"/>
      <c r="U149" s="371"/>
      <c r="V149" s="188"/>
      <c r="W149" s="370"/>
      <c r="X149" s="371"/>
      <c r="Y149" s="371"/>
      <c r="Z149" s="611"/>
      <c r="AA149" s="896"/>
      <c r="AB149" s="370"/>
      <c r="AC149" s="371"/>
      <c r="AD149" s="371"/>
      <c r="AE149" s="371"/>
      <c r="AF149" s="896"/>
      <c r="AG149" s="370"/>
      <c r="AH149" s="371"/>
      <c r="AI149" s="371"/>
      <c r="AJ149" s="371"/>
      <c r="AK149" s="896"/>
      <c r="AL149" s="370"/>
      <c r="AM149" s="371"/>
      <c r="AN149" s="371"/>
      <c r="AO149" s="372"/>
      <c r="AP149" s="370"/>
      <c r="AQ149" s="371"/>
      <c r="AR149" s="371"/>
      <c r="AS149" s="371"/>
      <c r="AT149" s="928"/>
      <c r="AU149" s="188"/>
      <c r="AV149" s="256">
        <f t="shared" si="247"/>
        <v>0</v>
      </c>
      <c r="AW149" s="257">
        <f t="shared" si="248"/>
        <v>0</v>
      </c>
      <c r="AX149" s="258">
        <f t="shared" si="249"/>
        <v>0</v>
      </c>
      <c r="AY149" s="259">
        <f t="shared" si="250"/>
        <v>0</v>
      </c>
      <c r="AZ149" s="231" t="str">
        <f t="shared" si="251"/>
        <v/>
      </c>
      <c r="BA149" s="232">
        <f t="shared" si="252"/>
        <v>0</v>
      </c>
      <c r="BB149" s="249">
        <f t="shared" si="253"/>
        <v>0</v>
      </c>
      <c r="BC149" s="231">
        <f t="shared" si="254"/>
        <v>0</v>
      </c>
      <c r="BD149" s="231">
        <f t="shared" si="255"/>
        <v>0</v>
      </c>
      <c r="BE149" s="260"/>
      <c r="BF149" s="235">
        <f t="shared" si="176"/>
        <v>0</v>
      </c>
      <c r="BG149" s="235">
        <f t="shared" si="177"/>
        <v>0</v>
      </c>
      <c r="BH149" s="235">
        <f t="shared" si="178"/>
        <v>0</v>
      </c>
      <c r="BI149" s="380"/>
      <c r="BJ149" s="235">
        <f t="shared" si="145"/>
        <v>0</v>
      </c>
      <c r="BK149" s="235">
        <f t="shared" si="179"/>
        <v>0</v>
      </c>
      <c r="BL149" s="235" t="str">
        <f t="shared" si="180"/>
        <v/>
      </c>
      <c r="BM149" s="236"/>
      <c r="BN149" s="237"/>
      <c r="BO149" s="237"/>
      <c r="BP149" s="238"/>
      <c r="BQ149" s="238"/>
      <c r="BR149" s="254"/>
      <c r="BS149" s="252"/>
      <c r="BT149" s="244"/>
      <c r="BU149" s="244"/>
      <c r="BV149" s="244"/>
      <c r="BW149" s="244"/>
      <c r="BX149" s="244"/>
      <c r="BY149" s="244"/>
      <c r="BZ149" s="244"/>
      <c r="CA149" s="244"/>
      <c r="CB149" s="253"/>
      <c r="CC149" s="188"/>
      <c r="CD149" s="244">
        <f t="shared" si="160"/>
        <v>0</v>
      </c>
      <c r="CE149" s="235">
        <f t="shared" si="181"/>
        <v>0</v>
      </c>
      <c r="CF149" s="235">
        <f t="shared" si="181"/>
        <v>0</v>
      </c>
      <c r="CG149" s="235">
        <f t="shared" si="181"/>
        <v>0</v>
      </c>
      <c r="CH149" s="188"/>
      <c r="CI149" s="244">
        <f t="shared" si="161"/>
        <v>0</v>
      </c>
      <c r="CJ149" s="235">
        <f t="shared" si="182"/>
        <v>0</v>
      </c>
      <c r="CK149" s="235">
        <f t="shared" si="182"/>
        <v>0</v>
      </c>
      <c r="CL149" s="235">
        <f t="shared" si="182"/>
        <v>0</v>
      </c>
      <c r="CM149" s="188"/>
      <c r="CN149" s="244">
        <f t="shared" si="162"/>
        <v>0</v>
      </c>
      <c r="CO149" s="235">
        <f t="shared" si="183"/>
        <v>0</v>
      </c>
      <c r="CP149" s="235">
        <f t="shared" si="183"/>
        <v>0</v>
      </c>
      <c r="CQ149" s="235">
        <f t="shared" si="183"/>
        <v>0</v>
      </c>
      <c r="CR149" s="188"/>
      <c r="CS149" s="244">
        <f t="shared" si="163"/>
        <v>0</v>
      </c>
      <c r="CT149" s="235">
        <f t="shared" si="184"/>
        <v>0</v>
      </c>
      <c r="CU149" s="235">
        <f t="shared" si="184"/>
        <v>0</v>
      </c>
      <c r="CV149" s="235">
        <f t="shared" si="184"/>
        <v>0</v>
      </c>
      <c r="CW149" s="188"/>
      <c r="CX149" s="244">
        <f t="shared" si="164"/>
        <v>0</v>
      </c>
      <c r="CY149" s="235">
        <f t="shared" si="185"/>
        <v>0</v>
      </c>
      <c r="CZ149" s="235">
        <f t="shared" si="185"/>
        <v>0</v>
      </c>
      <c r="DA149" s="235">
        <f t="shared" si="185"/>
        <v>0</v>
      </c>
      <c r="DB149" s="188"/>
      <c r="DC149" s="225"/>
      <c r="DD149" s="226"/>
      <c r="DE149" s="1088"/>
      <c r="DF149" s="225"/>
      <c r="DG149" s="226"/>
      <c r="DH149" s="1088"/>
      <c r="DI149" s="225"/>
      <c r="DJ149" s="226"/>
      <c r="DK149" s="1088"/>
      <c r="DL149" s="225"/>
      <c r="DM149" s="226"/>
      <c r="DN149" s="1088"/>
      <c r="DO149" s="370"/>
      <c r="DP149" s="370"/>
      <c r="DQ149" s="243">
        <f t="shared" si="256"/>
        <v>0</v>
      </c>
      <c r="DR149" s="244">
        <f t="shared" si="257"/>
        <v>0</v>
      </c>
      <c r="DS149" s="235">
        <f t="shared" si="188"/>
        <v>0</v>
      </c>
      <c r="DT149" s="244" t="str">
        <f t="shared" si="258"/>
        <v/>
      </c>
      <c r="DU149" s="42" t="str">
        <f t="shared" si="190"/>
        <v/>
      </c>
      <c r="DV149" s="42" t="str">
        <f t="shared" si="191"/>
        <v/>
      </c>
      <c r="DW149" s="42" t="str">
        <f t="shared" si="192"/>
        <v/>
      </c>
      <c r="DX149" s="162"/>
      <c r="DY149" s="42" t="str">
        <f t="shared" si="193"/>
        <v/>
      </c>
      <c r="DZ149" s="42" t="str">
        <f t="shared" si="272"/>
        <v/>
      </c>
      <c r="EA149" s="42" t="str">
        <f t="shared" si="195"/>
        <v/>
      </c>
      <c r="EB149" s="162"/>
      <c r="EC149" s="930"/>
      <c r="ED149" s="188"/>
      <c r="EE149" s="245">
        <f t="shared" si="196"/>
        <v>0</v>
      </c>
      <c r="EF149" s="189"/>
      <c r="EG149" s="245">
        <f t="shared" si="197"/>
        <v>0</v>
      </c>
      <c r="EH149" s="189"/>
      <c r="EI149" s="246" t="str">
        <f t="shared" si="259"/>
        <v/>
      </c>
      <c r="EJ149" s="247" t="str">
        <f t="shared" si="165"/>
        <v/>
      </c>
      <c r="EK149" s="248" t="str">
        <f t="shared" si="166"/>
        <v/>
      </c>
      <c r="EL149" s="248" t="str">
        <f t="shared" si="167"/>
        <v/>
      </c>
      <c r="EM149" s="248" t="str">
        <f t="shared" si="168"/>
        <v/>
      </c>
      <c r="EN149" s="248" t="str">
        <f t="shared" si="199"/>
        <v/>
      </c>
      <c r="EO149" s="248" t="str">
        <f t="shared" si="169"/>
        <v/>
      </c>
      <c r="EP149" s="189"/>
      <c r="EQ149" s="248" t="str">
        <f t="shared" si="260"/>
        <v/>
      </c>
      <c r="ER149" s="248" t="str">
        <f t="shared" si="261"/>
        <v/>
      </c>
      <c r="ES149" s="248" t="str">
        <f t="shared" si="262"/>
        <v/>
      </c>
      <c r="ET149" s="248" t="str">
        <f t="shared" si="263"/>
        <v/>
      </c>
      <c r="EU149" s="248" t="str">
        <f t="shared" si="204"/>
        <v/>
      </c>
      <c r="EV149" s="248" t="str">
        <f t="shared" si="204"/>
        <v/>
      </c>
      <c r="EW149" s="189"/>
      <c r="EX149" s="248" t="str">
        <f t="shared" si="264"/>
        <v/>
      </c>
      <c r="EY149" s="248" t="str">
        <f t="shared" si="265"/>
        <v/>
      </c>
      <c r="EZ149" s="248" t="str">
        <f t="shared" si="266"/>
        <v/>
      </c>
      <c r="FA149" s="248" t="str">
        <f t="shared" si="267"/>
        <v/>
      </c>
      <c r="FB149" s="248" t="str">
        <f t="shared" si="245"/>
        <v/>
      </c>
      <c r="FC149" s="248" t="str">
        <f t="shared" si="245"/>
        <v/>
      </c>
      <c r="FD149" s="189"/>
      <c r="FE149" s="248" t="str">
        <f t="shared" si="268"/>
        <v/>
      </c>
      <c r="FF149" s="248" t="str">
        <f t="shared" si="269"/>
        <v/>
      </c>
      <c r="FG149" s="248" t="str">
        <f t="shared" si="270"/>
        <v/>
      </c>
      <c r="FH149" s="248" t="str">
        <f t="shared" si="271"/>
        <v/>
      </c>
      <c r="FI149" s="248" t="str">
        <f t="shared" si="246"/>
        <v/>
      </c>
      <c r="FJ149" s="248" t="str">
        <f t="shared" si="246"/>
        <v/>
      </c>
      <c r="FK149" s="189"/>
      <c r="FL149" s="370"/>
      <c r="FM149" s="371"/>
      <c r="FN149" s="371"/>
      <c r="FO149" s="611"/>
      <c r="FP149" s="896"/>
      <c r="FQ149" s="370"/>
      <c r="FR149" s="371"/>
      <c r="FS149" s="371"/>
      <c r="FT149" s="611"/>
      <c r="FU149" s="896"/>
      <c r="FV149" s="370"/>
      <c r="FW149" s="371"/>
      <c r="FX149" s="371"/>
      <c r="FY149" s="611"/>
      <c r="FZ149" s="896"/>
      <c r="GA149" s="613"/>
      <c r="GB149" s="189"/>
      <c r="GC149" s="227">
        <f t="shared" si="213"/>
        <v>0</v>
      </c>
      <c r="GD149" s="228">
        <f t="shared" si="214"/>
        <v>0</v>
      </c>
      <c r="GE149" s="229">
        <f t="shared" si="215"/>
        <v>0</v>
      </c>
      <c r="GF149" s="230">
        <f t="shared" si="215"/>
        <v>0</v>
      </c>
      <c r="GG149" s="231" t="str">
        <f t="shared" si="216"/>
        <v/>
      </c>
      <c r="GH149" s="232">
        <f t="shared" si="217"/>
        <v>0</v>
      </c>
      <c r="GI149" s="227">
        <f t="shared" si="218"/>
        <v>0</v>
      </c>
      <c r="GJ149" s="233">
        <f t="shared" si="219"/>
        <v>0</v>
      </c>
      <c r="GK149" s="233">
        <f t="shared" si="220"/>
        <v>0</v>
      </c>
      <c r="GL149" s="234"/>
      <c r="GM149" s="235">
        <f t="shared" si="221"/>
        <v>0</v>
      </c>
      <c r="GN149" s="235">
        <f t="shared" si="222"/>
        <v>0</v>
      </c>
      <c r="GO149" s="235" t="str">
        <f t="shared" si="223"/>
        <v/>
      </c>
      <c r="GP149" s="380"/>
      <c r="GQ149" s="235">
        <f t="shared" si="224"/>
        <v>0</v>
      </c>
      <c r="GR149" s="235">
        <f t="shared" si="225"/>
        <v>0</v>
      </c>
      <c r="GS149" s="235" t="str">
        <f t="shared" si="226"/>
        <v/>
      </c>
      <c r="GT149" s="236"/>
      <c r="GU149" s="237" t="str">
        <f t="shared" si="227"/>
        <v/>
      </c>
      <c r="GV149" s="237" t="str">
        <f t="shared" si="228"/>
        <v/>
      </c>
      <c r="GW149" s="238" t="str">
        <f t="shared" si="229"/>
        <v/>
      </c>
      <c r="GX149" s="238" t="str">
        <f t="shared" si="230"/>
        <v/>
      </c>
      <c r="GY149" s="239"/>
      <c r="GZ149" s="240" t="str">
        <f t="shared" si="231"/>
        <v/>
      </c>
      <c r="HA149" s="235" t="str">
        <f t="shared" si="232"/>
        <v/>
      </c>
      <c r="HB149" s="235" t="str">
        <f t="shared" si="233"/>
        <v/>
      </c>
      <c r="HC149" s="235" t="str">
        <f t="shared" si="234"/>
        <v/>
      </c>
      <c r="HD149" s="235" t="str">
        <f t="shared" si="235"/>
        <v/>
      </c>
      <c r="HE149" s="235" t="str">
        <f t="shared" si="236"/>
        <v/>
      </c>
      <c r="HF149" s="188"/>
      <c r="HG149" s="235" t="str">
        <f t="shared" si="237"/>
        <v/>
      </c>
      <c r="HH149" s="235">
        <f t="shared" si="238"/>
        <v>0</v>
      </c>
      <c r="HI149" s="235">
        <f t="shared" si="238"/>
        <v>0</v>
      </c>
      <c r="HJ149" s="235">
        <f t="shared" si="238"/>
        <v>0</v>
      </c>
      <c r="HK149" s="188"/>
      <c r="HL149" s="235" t="str">
        <f t="shared" si="239"/>
        <v/>
      </c>
      <c r="HM149" s="235">
        <f t="shared" si="240"/>
        <v>0</v>
      </c>
      <c r="HN149" s="235">
        <f t="shared" si="240"/>
        <v>0</v>
      </c>
      <c r="HO149" s="235">
        <f t="shared" si="240"/>
        <v>0</v>
      </c>
      <c r="HP149" s="188"/>
      <c r="HQ149" s="235" t="str">
        <f t="shared" si="241"/>
        <v/>
      </c>
      <c r="HR149" s="235">
        <f t="shared" si="242"/>
        <v>0</v>
      </c>
      <c r="HS149" s="235">
        <f t="shared" si="242"/>
        <v>0</v>
      </c>
      <c r="HT149" s="235">
        <f t="shared" si="242"/>
        <v>0</v>
      </c>
      <c r="HU149" s="162"/>
      <c r="HV149" s="1622"/>
      <c r="HW149" s="1619"/>
      <c r="HX149" s="1619"/>
      <c r="HY149" s="1619"/>
      <c r="HZ149" s="1619"/>
      <c r="IA149" s="1619"/>
      <c r="IB149" s="1619"/>
      <c r="IC149" s="1623"/>
      <c r="ID149" s="162"/>
    </row>
    <row r="150" spans="1:238" ht="21.75" customHeight="1" x14ac:dyDescent="0.25">
      <c r="A150" s="377" t="str">
        <f t="shared" si="170"/>
        <v/>
      </c>
      <c r="B150" s="188">
        <v>124</v>
      </c>
      <c r="C150" s="255"/>
      <c r="D150" s="223" t="str">
        <f t="shared" si="244"/>
        <v/>
      </c>
      <c r="E150" s="223" t="str">
        <f t="shared" si="243"/>
        <v/>
      </c>
      <c r="F150" s="242"/>
      <c r="G150" s="242"/>
      <c r="H150" s="224" t="str">
        <f t="shared" si="171"/>
        <v/>
      </c>
      <c r="I150" s="930"/>
      <c r="J150" s="930"/>
      <c r="K150" s="930"/>
      <c r="L150" s="370"/>
      <c r="M150" s="371"/>
      <c r="N150" s="371"/>
      <c r="O150" s="371"/>
      <c r="P150" s="372"/>
      <c r="Q150" s="609"/>
      <c r="R150" s="609"/>
      <c r="S150" s="610"/>
      <c r="T150" s="371"/>
      <c r="U150" s="371"/>
      <c r="V150" s="188"/>
      <c r="W150" s="370"/>
      <c r="X150" s="371"/>
      <c r="Y150" s="371"/>
      <c r="Z150" s="611"/>
      <c r="AA150" s="896"/>
      <c r="AB150" s="370"/>
      <c r="AC150" s="371"/>
      <c r="AD150" s="371"/>
      <c r="AE150" s="371"/>
      <c r="AF150" s="896"/>
      <c r="AG150" s="370"/>
      <c r="AH150" s="371"/>
      <c r="AI150" s="371"/>
      <c r="AJ150" s="371"/>
      <c r="AK150" s="896"/>
      <c r="AL150" s="370"/>
      <c r="AM150" s="371"/>
      <c r="AN150" s="371"/>
      <c r="AO150" s="372"/>
      <c r="AP150" s="370"/>
      <c r="AQ150" s="371"/>
      <c r="AR150" s="371"/>
      <c r="AS150" s="371"/>
      <c r="AT150" s="928"/>
      <c r="AU150" s="188"/>
      <c r="AV150" s="256">
        <f t="shared" si="247"/>
        <v>0</v>
      </c>
      <c r="AW150" s="257">
        <f t="shared" si="248"/>
        <v>0</v>
      </c>
      <c r="AX150" s="258">
        <f t="shared" si="249"/>
        <v>0</v>
      </c>
      <c r="AY150" s="259">
        <f t="shared" si="250"/>
        <v>0</v>
      </c>
      <c r="AZ150" s="231" t="str">
        <f t="shared" si="251"/>
        <v/>
      </c>
      <c r="BA150" s="232">
        <f t="shared" si="252"/>
        <v>0</v>
      </c>
      <c r="BB150" s="249">
        <f t="shared" si="253"/>
        <v>0</v>
      </c>
      <c r="BC150" s="231">
        <f t="shared" si="254"/>
        <v>0</v>
      </c>
      <c r="BD150" s="231">
        <f t="shared" si="255"/>
        <v>0</v>
      </c>
      <c r="BE150" s="260"/>
      <c r="BF150" s="235">
        <f t="shared" si="176"/>
        <v>0</v>
      </c>
      <c r="BG150" s="235">
        <f t="shared" si="177"/>
        <v>0</v>
      </c>
      <c r="BH150" s="235">
        <f t="shared" si="178"/>
        <v>0</v>
      </c>
      <c r="BI150" s="380"/>
      <c r="BJ150" s="235">
        <f t="shared" si="145"/>
        <v>0</v>
      </c>
      <c r="BK150" s="235">
        <f t="shared" si="179"/>
        <v>0</v>
      </c>
      <c r="BL150" s="235" t="str">
        <f t="shared" si="180"/>
        <v/>
      </c>
      <c r="BM150" s="236"/>
      <c r="BN150" s="237"/>
      <c r="BO150" s="237"/>
      <c r="BP150" s="238"/>
      <c r="BQ150" s="238"/>
      <c r="BR150" s="254"/>
      <c r="BS150" s="252"/>
      <c r="BT150" s="244"/>
      <c r="BU150" s="244"/>
      <c r="BV150" s="244"/>
      <c r="BW150" s="244"/>
      <c r="BX150" s="244"/>
      <c r="BY150" s="244"/>
      <c r="BZ150" s="244"/>
      <c r="CA150" s="244"/>
      <c r="CB150" s="253"/>
      <c r="CC150" s="188"/>
      <c r="CD150" s="244">
        <f t="shared" si="160"/>
        <v>0</v>
      </c>
      <c r="CE150" s="235">
        <f t="shared" si="181"/>
        <v>0</v>
      </c>
      <c r="CF150" s="235">
        <f t="shared" si="181"/>
        <v>0</v>
      </c>
      <c r="CG150" s="235">
        <f t="shared" si="181"/>
        <v>0</v>
      </c>
      <c r="CH150" s="188"/>
      <c r="CI150" s="244">
        <f t="shared" si="161"/>
        <v>0</v>
      </c>
      <c r="CJ150" s="235">
        <f t="shared" si="182"/>
        <v>0</v>
      </c>
      <c r="CK150" s="235">
        <f t="shared" si="182"/>
        <v>0</v>
      </c>
      <c r="CL150" s="235">
        <f t="shared" si="182"/>
        <v>0</v>
      </c>
      <c r="CM150" s="188"/>
      <c r="CN150" s="244">
        <f t="shared" si="162"/>
        <v>0</v>
      </c>
      <c r="CO150" s="235">
        <f t="shared" si="183"/>
        <v>0</v>
      </c>
      <c r="CP150" s="235">
        <f t="shared" si="183"/>
        <v>0</v>
      </c>
      <c r="CQ150" s="235">
        <f t="shared" si="183"/>
        <v>0</v>
      </c>
      <c r="CR150" s="188"/>
      <c r="CS150" s="244">
        <f t="shared" si="163"/>
        <v>0</v>
      </c>
      <c r="CT150" s="235">
        <f t="shared" si="184"/>
        <v>0</v>
      </c>
      <c r="CU150" s="235">
        <f t="shared" si="184"/>
        <v>0</v>
      </c>
      <c r="CV150" s="235">
        <f t="shared" si="184"/>
        <v>0</v>
      </c>
      <c r="CW150" s="188"/>
      <c r="CX150" s="244">
        <f t="shared" si="164"/>
        <v>0</v>
      </c>
      <c r="CY150" s="235">
        <f t="shared" si="185"/>
        <v>0</v>
      </c>
      <c r="CZ150" s="235">
        <f t="shared" si="185"/>
        <v>0</v>
      </c>
      <c r="DA150" s="235">
        <f t="shared" si="185"/>
        <v>0</v>
      </c>
      <c r="DB150" s="188"/>
      <c r="DC150" s="225"/>
      <c r="DD150" s="226"/>
      <c r="DE150" s="1088"/>
      <c r="DF150" s="225"/>
      <c r="DG150" s="226"/>
      <c r="DH150" s="1088"/>
      <c r="DI150" s="225"/>
      <c r="DJ150" s="226"/>
      <c r="DK150" s="1088"/>
      <c r="DL150" s="225"/>
      <c r="DM150" s="226"/>
      <c r="DN150" s="1088"/>
      <c r="DO150" s="370"/>
      <c r="DP150" s="370"/>
      <c r="DQ150" s="243">
        <f t="shared" si="256"/>
        <v>0</v>
      </c>
      <c r="DR150" s="244">
        <f t="shared" si="257"/>
        <v>0</v>
      </c>
      <c r="DS150" s="235">
        <f t="shared" si="188"/>
        <v>0</v>
      </c>
      <c r="DT150" s="244" t="str">
        <f t="shared" si="258"/>
        <v/>
      </c>
      <c r="DU150" s="42" t="str">
        <f t="shared" si="190"/>
        <v/>
      </c>
      <c r="DV150" s="42" t="str">
        <f t="shared" si="191"/>
        <v/>
      </c>
      <c r="DW150" s="42" t="str">
        <f t="shared" si="192"/>
        <v/>
      </c>
      <c r="DX150" s="162"/>
      <c r="DY150" s="42" t="str">
        <f t="shared" si="193"/>
        <v/>
      </c>
      <c r="DZ150" s="42" t="str">
        <f t="shared" si="272"/>
        <v/>
      </c>
      <c r="EA150" s="42" t="str">
        <f t="shared" si="195"/>
        <v/>
      </c>
      <c r="EB150" s="162"/>
      <c r="EC150" s="930"/>
      <c r="ED150" s="188"/>
      <c r="EE150" s="245">
        <f t="shared" si="196"/>
        <v>0</v>
      </c>
      <c r="EF150" s="189"/>
      <c r="EG150" s="245">
        <f t="shared" si="197"/>
        <v>0</v>
      </c>
      <c r="EH150" s="189"/>
      <c r="EI150" s="246" t="str">
        <f t="shared" si="259"/>
        <v/>
      </c>
      <c r="EJ150" s="247" t="str">
        <f t="shared" si="165"/>
        <v/>
      </c>
      <c r="EK150" s="248" t="str">
        <f t="shared" si="166"/>
        <v/>
      </c>
      <c r="EL150" s="248" t="str">
        <f t="shared" si="167"/>
        <v/>
      </c>
      <c r="EM150" s="248" t="str">
        <f t="shared" si="168"/>
        <v/>
      </c>
      <c r="EN150" s="248" t="str">
        <f t="shared" si="199"/>
        <v/>
      </c>
      <c r="EO150" s="248" t="str">
        <f t="shared" si="169"/>
        <v/>
      </c>
      <c r="EP150" s="189"/>
      <c r="EQ150" s="248" t="str">
        <f t="shared" si="260"/>
        <v/>
      </c>
      <c r="ER150" s="248" t="str">
        <f t="shared" si="261"/>
        <v/>
      </c>
      <c r="ES150" s="248" t="str">
        <f t="shared" si="262"/>
        <v/>
      </c>
      <c r="ET150" s="248" t="str">
        <f t="shared" si="263"/>
        <v/>
      </c>
      <c r="EU150" s="248" t="str">
        <f t="shared" si="204"/>
        <v/>
      </c>
      <c r="EV150" s="248" t="str">
        <f t="shared" si="204"/>
        <v/>
      </c>
      <c r="EW150" s="189"/>
      <c r="EX150" s="248" t="str">
        <f t="shared" si="264"/>
        <v/>
      </c>
      <c r="EY150" s="248" t="str">
        <f t="shared" si="265"/>
        <v/>
      </c>
      <c r="EZ150" s="248" t="str">
        <f t="shared" si="266"/>
        <v/>
      </c>
      <c r="FA150" s="248" t="str">
        <f t="shared" si="267"/>
        <v/>
      </c>
      <c r="FB150" s="248" t="str">
        <f t="shared" si="245"/>
        <v/>
      </c>
      <c r="FC150" s="248" t="str">
        <f t="shared" si="245"/>
        <v/>
      </c>
      <c r="FD150" s="189"/>
      <c r="FE150" s="248" t="str">
        <f t="shared" si="268"/>
        <v/>
      </c>
      <c r="FF150" s="248" t="str">
        <f t="shared" si="269"/>
        <v/>
      </c>
      <c r="FG150" s="248" t="str">
        <f t="shared" si="270"/>
        <v/>
      </c>
      <c r="FH150" s="248" t="str">
        <f t="shared" si="271"/>
        <v/>
      </c>
      <c r="FI150" s="248" t="str">
        <f t="shared" si="246"/>
        <v/>
      </c>
      <c r="FJ150" s="248" t="str">
        <f t="shared" si="246"/>
        <v/>
      </c>
      <c r="FK150" s="189"/>
      <c r="FL150" s="370"/>
      <c r="FM150" s="371"/>
      <c r="FN150" s="371"/>
      <c r="FO150" s="611"/>
      <c r="FP150" s="896"/>
      <c r="FQ150" s="370"/>
      <c r="FR150" s="371"/>
      <c r="FS150" s="371"/>
      <c r="FT150" s="611"/>
      <c r="FU150" s="896"/>
      <c r="FV150" s="370"/>
      <c r="FW150" s="371"/>
      <c r="FX150" s="371"/>
      <c r="FY150" s="611"/>
      <c r="FZ150" s="896"/>
      <c r="GA150" s="613"/>
      <c r="GB150" s="189"/>
      <c r="GC150" s="227">
        <f t="shared" si="213"/>
        <v>0</v>
      </c>
      <c r="GD150" s="228">
        <f t="shared" si="214"/>
        <v>0</v>
      </c>
      <c r="GE150" s="229">
        <f t="shared" si="215"/>
        <v>0</v>
      </c>
      <c r="GF150" s="230">
        <f t="shared" si="215"/>
        <v>0</v>
      </c>
      <c r="GG150" s="231" t="str">
        <f t="shared" si="216"/>
        <v/>
      </c>
      <c r="GH150" s="232">
        <f t="shared" si="217"/>
        <v>0</v>
      </c>
      <c r="GI150" s="227">
        <f t="shared" si="218"/>
        <v>0</v>
      </c>
      <c r="GJ150" s="233">
        <f t="shared" si="219"/>
        <v>0</v>
      </c>
      <c r="GK150" s="233">
        <f t="shared" si="220"/>
        <v>0</v>
      </c>
      <c r="GL150" s="234"/>
      <c r="GM150" s="235">
        <f t="shared" si="221"/>
        <v>0</v>
      </c>
      <c r="GN150" s="235">
        <f t="shared" si="222"/>
        <v>0</v>
      </c>
      <c r="GO150" s="235" t="str">
        <f t="shared" si="223"/>
        <v/>
      </c>
      <c r="GP150" s="380"/>
      <c r="GQ150" s="235">
        <f t="shared" si="224"/>
        <v>0</v>
      </c>
      <c r="GR150" s="235">
        <f t="shared" si="225"/>
        <v>0</v>
      </c>
      <c r="GS150" s="235" t="str">
        <f t="shared" si="226"/>
        <v/>
      </c>
      <c r="GT150" s="236"/>
      <c r="GU150" s="237" t="str">
        <f t="shared" si="227"/>
        <v/>
      </c>
      <c r="GV150" s="237" t="str">
        <f t="shared" si="228"/>
        <v/>
      </c>
      <c r="GW150" s="238" t="str">
        <f t="shared" si="229"/>
        <v/>
      </c>
      <c r="GX150" s="238" t="str">
        <f t="shared" si="230"/>
        <v/>
      </c>
      <c r="GY150" s="239"/>
      <c r="GZ150" s="240" t="str">
        <f t="shared" si="231"/>
        <v/>
      </c>
      <c r="HA150" s="235" t="str">
        <f t="shared" si="232"/>
        <v/>
      </c>
      <c r="HB150" s="235" t="str">
        <f t="shared" si="233"/>
        <v/>
      </c>
      <c r="HC150" s="235" t="str">
        <f t="shared" si="234"/>
        <v/>
      </c>
      <c r="HD150" s="235" t="str">
        <f t="shared" si="235"/>
        <v/>
      </c>
      <c r="HE150" s="235" t="str">
        <f t="shared" si="236"/>
        <v/>
      </c>
      <c r="HF150" s="188"/>
      <c r="HG150" s="235" t="str">
        <f t="shared" si="237"/>
        <v/>
      </c>
      <c r="HH150" s="235">
        <f t="shared" si="238"/>
        <v>0</v>
      </c>
      <c r="HI150" s="235">
        <f t="shared" si="238"/>
        <v>0</v>
      </c>
      <c r="HJ150" s="235">
        <f t="shared" si="238"/>
        <v>0</v>
      </c>
      <c r="HK150" s="188"/>
      <c r="HL150" s="235" t="str">
        <f t="shared" si="239"/>
        <v/>
      </c>
      <c r="HM150" s="235">
        <f t="shared" si="240"/>
        <v>0</v>
      </c>
      <c r="HN150" s="235">
        <f t="shared" si="240"/>
        <v>0</v>
      </c>
      <c r="HO150" s="235">
        <f t="shared" si="240"/>
        <v>0</v>
      </c>
      <c r="HP150" s="188"/>
      <c r="HQ150" s="235" t="str">
        <f t="shared" si="241"/>
        <v/>
      </c>
      <c r="HR150" s="235">
        <f t="shared" si="242"/>
        <v>0</v>
      </c>
      <c r="HS150" s="235">
        <f t="shared" si="242"/>
        <v>0</v>
      </c>
      <c r="HT150" s="235">
        <f t="shared" si="242"/>
        <v>0</v>
      </c>
      <c r="HU150" s="162"/>
      <c r="HV150" s="1622"/>
      <c r="HW150" s="1619"/>
      <c r="HX150" s="1619"/>
      <c r="HY150" s="1619"/>
      <c r="HZ150" s="1619"/>
      <c r="IA150" s="1619"/>
      <c r="IB150" s="1619"/>
      <c r="IC150" s="1623"/>
      <c r="ID150" s="162"/>
    </row>
    <row r="151" spans="1:238" ht="21.75" customHeight="1" x14ac:dyDescent="0.25">
      <c r="A151" s="377" t="str">
        <f t="shared" si="170"/>
        <v/>
      </c>
      <c r="B151" s="188">
        <v>125</v>
      </c>
      <c r="C151" s="255"/>
      <c r="D151" s="223" t="str">
        <f t="shared" si="244"/>
        <v/>
      </c>
      <c r="E151" s="223" t="str">
        <f t="shared" si="243"/>
        <v/>
      </c>
      <c r="F151" s="242"/>
      <c r="G151" s="242"/>
      <c r="H151" s="224" t="str">
        <f t="shared" si="171"/>
        <v/>
      </c>
      <c r="I151" s="930"/>
      <c r="J151" s="930"/>
      <c r="K151" s="930"/>
      <c r="L151" s="370"/>
      <c r="M151" s="371"/>
      <c r="N151" s="371"/>
      <c r="O151" s="371"/>
      <c r="P151" s="372"/>
      <c r="Q151" s="609"/>
      <c r="R151" s="609"/>
      <c r="S151" s="610"/>
      <c r="T151" s="371"/>
      <c r="U151" s="371"/>
      <c r="V151" s="188"/>
      <c r="W151" s="370"/>
      <c r="X151" s="371"/>
      <c r="Y151" s="371"/>
      <c r="Z151" s="611"/>
      <c r="AA151" s="896"/>
      <c r="AB151" s="370"/>
      <c r="AC151" s="371"/>
      <c r="AD151" s="371"/>
      <c r="AE151" s="371"/>
      <c r="AF151" s="896"/>
      <c r="AG151" s="370"/>
      <c r="AH151" s="371"/>
      <c r="AI151" s="371"/>
      <c r="AJ151" s="371"/>
      <c r="AK151" s="896"/>
      <c r="AL151" s="370"/>
      <c r="AM151" s="371"/>
      <c r="AN151" s="371"/>
      <c r="AO151" s="372"/>
      <c r="AP151" s="370"/>
      <c r="AQ151" s="371"/>
      <c r="AR151" s="371"/>
      <c r="AS151" s="371"/>
      <c r="AT151" s="928"/>
      <c r="AU151" s="188"/>
      <c r="AV151" s="256">
        <f t="shared" si="247"/>
        <v>0</v>
      </c>
      <c r="AW151" s="257">
        <f t="shared" si="248"/>
        <v>0</v>
      </c>
      <c r="AX151" s="258">
        <f t="shared" si="249"/>
        <v>0</v>
      </c>
      <c r="AY151" s="259">
        <f t="shared" si="250"/>
        <v>0</v>
      </c>
      <c r="AZ151" s="231" t="str">
        <f t="shared" si="251"/>
        <v/>
      </c>
      <c r="BA151" s="232">
        <f t="shared" si="252"/>
        <v>0</v>
      </c>
      <c r="BB151" s="249">
        <f t="shared" si="253"/>
        <v>0</v>
      </c>
      <c r="BC151" s="231">
        <f t="shared" si="254"/>
        <v>0</v>
      </c>
      <c r="BD151" s="231">
        <f t="shared" si="255"/>
        <v>0</v>
      </c>
      <c r="BE151" s="260"/>
      <c r="BF151" s="235">
        <f t="shared" si="176"/>
        <v>0</v>
      </c>
      <c r="BG151" s="235">
        <f t="shared" si="177"/>
        <v>0</v>
      </c>
      <c r="BH151" s="235">
        <f t="shared" si="178"/>
        <v>0</v>
      </c>
      <c r="BI151" s="380"/>
      <c r="BJ151" s="235">
        <f t="shared" si="145"/>
        <v>0</v>
      </c>
      <c r="BK151" s="235">
        <f t="shared" si="179"/>
        <v>0</v>
      </c>
      <c r="BL151" s="235" t="str">
        <f t="shared" si="180"/>
        <v/>
      </c>
      <c r="BM151" s="236"/>
      <c r="BN151" s="237"/>
      <c r="BO151" s="237"/>
      <c r="BP151" s="238"/>
      <c r="BQ151" s="238"/>
      <c r="BR151" s="254"/>
      <c r="BS151" s="252"/>
      <c r="BT151" s="244"/>
      <c r="BU151" s="244"/>
      <c r="BV151" s="244"/>
      <c r="BW151" s="244"/>
      <c r="BX151" s="244"/>
      <c r="BY151" s="244"/>
      <c r="BZ151" s="244"/>
      <c r="CA151" s="244"/>
      <c r="CB151" s="253"/>
      <c r="CC151" s="188"/>
      <c r="CD151" s="244">
        <f t="shared" si="160"/>
        <v>0</v>
      </c>
      <c r="CE151" s="235">
        <f t="shared" si="181"/>
        <v>0</v>
      </c>
      <c r="CF151" s="235">
        <f t="shared" si="181"/>
        <v>0</v>
      </c>
      <c r="CG151" s="235">
        <f t="shared" si="181"/>
        <v>0</v>
      </c>
      <c r="CH151" s="188"/>
      <c r="CI151" s="244">
        <f t="shared" si="161"/>
        <v>0</v>
      </c>
      <c r="CJ151" s="235">
        <f t="shared" si="182"/>
        <v>0</v>
      </c>
      <c r="CK151" s="235">
        <f t="shared" si="182"/>
        <v>0</v>
      </c>
      <c r="CL151" s="235">
        <f t="shared" si="182"/>
        <v>0</v>
      </c>
      <c r="CM151" s="188"/>
      <c r="CN151" s="244">
        <f t="shared" si="162"/>
        <v>0</v>
      </c>
      <c r="CO151" s="235">
        <f t="shared" si="183"/>
        <v>0</v>
      </c>
      <c r="CP151" s="235">
        <f t="shared" si="183"/>
        <v>0</v>
      </c>
      <c r="CQ151" s="235">
        <f t="shared" si="183"/>
        <v>0</v>
      </c>
      <c r="CR151" s="188"/>
      <c r="CS151" s="244">
        <f t="shared" si="163"/>
        <v>0</v>
      </c>
      <c r="CT151" s="235">
        <f t="shared" si="184"/>
        <v>0</v>
      </c>
      <c r="CU151" s="235">
        <f t="shared" si="184"/>
        <v>0</v>
      </c>
      <c r="CV151" s="235">
        <f t="shared" si="184"/>
        <v>0</v>
      </c>
      <c r="CW151" s="188"/>
      <c r="CX151" s="244">
        <f t="shared" si="164"/>
        <v>0</v>
      </c>
      <c r="CY151" s="235">
        <f t="shared" si="185"/>
        <v>0</v>
      </c>
      <c r="CZ151" s="235">
        <f t="shared" si="185"/>
        <v>0</v>
      </c>
      <c r="DA151" s="235">
        <f t="shared" si="185"/>
        <v>0</v>
      </c>
      <c r="DB151" s="188"/>
      <c r="DC151" s="225"/>
      <c r="DD151" s="226"/>
      <c r="DE151" s="1088"/>
      <c r="DF151" s="225"/>
      <c r="DG151" s="226"/>
      <c r="DH151" s="1088"/>
      <c r="DI151" s="225"/>
      <c r="DJ151" s="226"/>
      <c r="DK151" s="1088"/>
      <c r="DL151" s="225"/>
      <c r="DM151" s="226"/>
      <c r="DN151" s="1088"/>
      <c r="DO151" s="370"/>
      <c r="DP151" s="370"/>
      <c r="DQ151" s="243">
        <f t="shared" si="256"/>
        <v>0</v>
      </c>
      <c r="DR151" s="244">
        <f t="shared" si="257"/>
        <v>0</v>
      </c>
      <c r="DS151" s="235">
        <f t="shared" si="188"/>
        <v>0</v>
      </c>
      <c r="DT151" s="244" t="str">
        <f t="shared" si="258"/>
        <v/>
      </c>
      <c r="DU151" s="42" t="str">
        <f t="shared" si="190"/>
        <v/>
      </c>
      <c r="DV151" s="42" t="str">
        <f t="shared" si="191"/>
        <v/>
      </c>
      <c r="DW151" s="42" t="str">
        <f t="shared" si="192"/>
        <v/>
      </c>
      <c r="DX151" s="162"/>
      <c r="DY151" s="42" t="str">
        <f t="shared" si="193"/>
        <v/>
      </c>
      <c r="DZ151" s="42" t="str">
        <f t="shared" si="272"/>
        <v/>
      </c>
      <c r="EA151" s="42" t="str">
        <f t="shared" si="195"/>
        <v/>
      </c>
      <c r="EB151" s="162"/>
      <c r="EC151" s="930"/>
      <c r="ED151" s="188"/>
      <c r="EE151" s="245">
        <f t="shared" si="196"/>
        <v>0</v>
      </c>
      <c r="EF151" s="189"/>
      <c r="EG151" s="245">
        <f t="shared" si="197"/>
        <v>0</v>
      </c>
      <c r="EH151" s="189"/>
      <c r="EI151" s="246" t="str">
        <f t="shared" si="259"/>
        <v/>
      </c>
      <c r="EJ151" s="247" t="str">
        <f t="shared" si="165"/>
        <v/>
      </c>
      <c r="EK151" s="248" t="str">
        <f t="shared" si="166"/>
        <v/>
      </c>
      <c r="EL151" s="248" t="str">
        <f t="shared" si="167"/>
        <v/>
      </c>
      <c r="EM151" s="248" t="str">
        <f t="shared" si="168"/>
        <v/>
      </c>
      <c r="EN151" s="248" t="str">
        <f t="shared" si="199"/>
        <v/>
      </c>
      <c r="EO151" s="248" t="str">
        <f t="shared" si="169"/>
        <v/>
      </c>
      <c r="EP151" s="189"/>
      <c r="EQ151" s="248" t="str">
        <f t="shared" si="260"/>
        <v/>
      </c>
      <c r="ER151" s="248" t="str">
        <f t="shared" si="261"/>
        <v/>
      </c>
      <c r="ES151" s="248" t="str">
        <f t="shared" si="262"/>
        <v/>
      </c>
      <c r="ET151" s="248" t="str">
        <f t="shared" si="263"/>
        <v/>
      </c>
      <c r="EU151" s="248" t="str">
        <f t="shared" si="204"/>
        <v/>
      </c>
      <c r="EV151" s="248" t="str">
        <f t="shared" si="204"/>
        <v/>
      </c>
      <c r="EW151" s="189"/>
      <c r="EX151" s="248" t="str">
        <f t="shared" si="264"/>
        <v/>
      </c>
      <c r="EY151" s="248" t="str">
        <f t="shared" si="265"/>
        <v/>
      </c>
      <c r="EZ151" s="248" t="str">
        <f t="shared" si="266"/>
        <v/>
      </c>
      <c r="FA151" s="248" t="str">
        <f t="shared" si="267"/>
        <v/>
      </c>
      <c r="FB151" s="248" t="str">
        <f t="shared" si="245"/>
        <v/>
      </c>
      <c r="FC151" s="248" t="str">
        <f t="shared" si="245"/>
        <v/>
      </c>
      <c r="FD151" s="189"/>
      <c r="FE151" s="248" t="str">
        <f t="shared" si="268"/>
        <v/>
      </c>
      <c r="FF151" s="248" t="str">
        <f t="shared" si="269"/>
        <v/>
      </c>
      <c r="FG151" s="248" t="str">
        <f t="shared" si="270"/>
        <v/>
      </c>
      <c r="FH151" s="248" t="str">
        <f t="shared" si="271"/>
        <v/>
      </c>
      <c r="FI151" s="248" t="str">
        <f t="shared" si="246"/>
        <v/>
      </c>
      <c r="FJ151" s="248" t="str">
        <f t="shared" si="246"/>
        <v/>
      </c>
      <c r="FK151" s="189"/>
      <c r="FL151" s="370"/>
      <c r="FM151" s="371"/>
      <c r="FN151" s="371"/>
      <c r="FO151" s="611"/>
      <c r="FP151" s="896"/>
      <c r="FQ151" s="370"/>
      <c r="FR151" s="371"/>
      <c r="FS151" s="371"/>
      <c r="FT151" s="611"/>
      <c r="FU151" s="896"/>
      <c r="FV151" s="370"/>
      <c r="FW151" s="371"/>
      <c r="FX151" s="371"/>
      <c r="FY151" s="611"/>
      <c r="FZ151" s="896"/>
      <c r="GA151" s="613"/>
      <c r="GB151" s="189"/>
      <c r="GC151" s="227">
        <f t="shared" si="213"/>
        <v>0</v>
      </c>
      <c r="GD151" s="228">
        <f t="shared" si="214"/>
        <v>0</v>
      </c>
      <c r="GE151" s="229">
        <f t="shared" si="215"/>
        <v>0</v>
      </c>
      <c r="GF151" s="230">
        <f t="shared" si="215"/>
        <v>0</v>
      </c>
      <c r="GG151" s="231" t="str">
        <f t="shared" si="216"/>
        <v/>
      </c>
      <c r="GH151" s="232">
        <f t="shared" si="217"/>
        <v>0</v>
      </c>
      <c r="GI151" s="227">
        <f t="shared" si="218"/>
        <v>0</v>
      </c>
      <c r="GJ151" s="233">
        <f t="shared" si="219"/>
        <v>0</v>
      </c>
      <c r="GK151" s="233">
        <f t="shared" si="220"/>
        <v>0</v>
      </c>
      <c r="GL151" s="234"/>
      <c r="GM151" s="235">
        <f t="shared" si="221"/>
        <v>0</v>
      </c>
      <c r="GN151" s="235">
        <f t="shared" si="222"/>
        <v>0</v>
      </c>
      <c r="GO151" s="235" t="str">
        <f t="shared" si="223"/>
        <v/>
      </c>
      <c r="GP151" s="380"/>
      <c r="GQ151" s="235">
        <f t="shared" si="224"/>
        <v>0</v>
      </c>
      <c r="GR151" s="235">
        <f t="shared" si="225"/>
        <v>0</v>
      </c>
      <c r="GS151" s="235" t="str">
        <f t="shared" si="226"/>
        <v/>
      </c>
      <c r="GT151" s="236"/>
      <c r="GU151" s="237" t="str">
        <f t="shared" si="227"/>
        <v/>
      </c>
      <c r="GV151" s="237" t="str">
        <f t="shared" si="228"/>
        <v/>
      </c>
      <c r="GW151" s="238" t="str">
        <f t="shared" si="229"/>
        <v/>
      </c>
      <c r="GX151" s="238" t="str">
        <f t="shared" si="230"/>
        <v/>
      </c>
      <c r="GY151" s="239"/>
      <c r="GZ151" s="240" t="str">
        <f t="shared" si="231"/>
        <v/>
      </c>
      <c r="HA151" s="235" t="str">
        <f t="shared" si="232"/>
        <v/>
      </c>
      <c r="HB151" s="235" t="str">
        <f t="shared" si="233"/>
        <v/>
      </c>
      <c r="HC151" s="235" t="str">
        <f t="shared" si="234"/>
        <v/>
      </c>
      <c r="HD151" s="235" t="str">
        <f t="shared" si="235"/>
        <v/>
      </c>
      <c r="HE151" s="235" t="str">
        <f t="shared" si="236"/>
        <v/>
      </c>
      <c r="HF151" s="188"/>
      <c r="HG151" s="235" t="str">
        <f t="shared" si="237"/>
        <v/>
      </c>
      <c r="HH151" s="235">
        <f t="shared" si="238"/>
        <v>0</v>
      </c>
      <c r="HI151" s="235">
        <f t="shared" si="238"/>
        <v>0</v>
      </c>
      <c r="HJ151" s="235">
        <f t="shared" si="238"/>
        <v>0</v>
      </c>
      <c r="HK151" s="188"/>
      <c r="HL151" s="235" t="str">
        <f t="shared" si="239"/>
        <v/>
      </c>
      <c r="HM151" s="235">
        <f t="shared" si="240"/>
        <v>0</v>
      </c>
      <c r="HN151" s="235">
        <f t="shared" si="240"/>
        <v>0</v>
      </c>
      <c r="HO151" s="235">
        <f t="shared" si="240"/>
        <v>0</v>
      </c>
      <c r="HP151" s="188"/>
      <c r="HQ151" s="235" t="str">
        <f t="shared" si="241"/>
        <v/>
      </c>
      <c r="HR151" s="235">
        <f t="shared" si="242"/>
        <v>0</v>
      </c>
      <c r="HS151" s="235">
        <f t="shared" si="242"/>
        <v>0</v>
      </c>
      <c r="HT151" s="235">
        <f t="shared" si="242"/>
        <v>0</v>
      </c>
      <c r="HU151" s="162"/>
      <c r="HV151" s="1622"/>
      <c r="HW151" s="1619"/>
      <c r="HX151" s="1619"/>
      <c r="HY151" s="1619"/>
      <c r="HZ151" s="1619"/>
      <c r="IA151" s="1619"/>
      <c r="IB151" s="1619"/>
      <c r="IC151" s="1623"/>
      <c r="ID151" s="162"/>
    </row>
    <row r="152" spans="1:238" ht="21.75" customHeight="1" x14ac:dyDescent="0.25">
      <c r="A152" s="377" t="str">
        <f t="shared" si="170"/>
        <v/>
      </c>
      <c r="B152" s="188">
        <v>126</v>
      </c>
      <c r="C152" s="255"/>
      <c r="D152" s="223" t="str">
        <f t="shared" si="244"/>
        <v/>
      </c>
      <c r="E152" s="223" t="str">
        <f t="shared" si="243"/>
        <v/>
      </c>
      <c r="F152" s="242"/>
      <c r="G152" s="242"/>
      <c r="H152" s="224" t="str">
        <f t="shared" si="171"/>
        <v/>
      </c>
      <c r="I152" s="930"/>
      <c r="J152" s="930"/>
      <c r="K152" s="930"/>
      <c r="L152" s="370"/>
      <c r="M152" s="371"/>
      <c r="N152" s="371"/>
      <c r="O152" s="371"/>
      <c r="P152" s="372"/>
      <c r="Q152" s="609"/>
      <c r="R152" s="609"/>
      <c r="S152" s="610"/>
      <c r="T152" s="371"/>
      <c r="U152" s="371"/>
      <c r="V152" s="188"/>
      <c r="W152" s="370"/>
      <c r="X152" s="371"/>
      <c r="Y152" s="371"/>
      <c r="Z152" s="611"/>
      <c r="AA152" s="896"/>
      <c r="AB152" s="370"/>
      <c r="AC152" s="371"/>
      <c r="AD152" s="371"/>
      <c r="AE152" s="371"/>
      <c r="AF152" s="896"/>
      <c r="AG152" s="370"/>
      <c r="AH152" s="371"/>
      <c r="AI152" s="371"/>
      <c r="AJ152" s="371"/>
      <c r="AK152" s="896"/>
      <c r="AL152" s="370"/>
      <c r="AM152" s="371"/>
      <c r="AN152" s="371"/>
      <c r="AO152" s="372"/>
      <c r="AP152" s="370"/>
      <c r="AQ152" s="371"/>
      <c r="AR152" s="371"/>
      <c r="AS152" s="371"/>
      <c r="AT152" s="928"/>
      <c r="AU152" s="188"/>
      <c r="AV152" s="256">
        <f t="shared" si="247"/>
        <v>0</v>
      </c>
      <c r="AW152" s="257">
        <f t="shared" si="248"/>
        <v>0</v>
      </c>
      <c r="AX152" s="258">
        <f t="shared" si="249"/>
        <v>0</v>
      </c>
      <c r="AY152" s="259">
        <f t="shared" si="250"/>
        <v>0</v>
      </c>
      <c r="AZ152" s="231" t="str">
        <f t="shared" si="251"/>
        <v/>
      </c>
      <c r="BA152" s="232">
        <f t="shared" si="252"/>
        <v>0</v>
      </c>
      <c r="BB152" s="249">
        <f t="shared" si="253"/>
        <v>0</v>
      </c>
      <c r="BC152" s="231">
        <f t="shared" si="254"/>
        <v>0</v>
      </c>
      <c r="BD152" s="231">
        <f t="shared" si="255"/>
        <v>0</v>
      </c>
      <c r="BE152" s="260"/>
      <c r="BF152" s="235">
        <f t="shared" si="176"/>
        <v>0</v>
      </c>
      <c r="BG152" s="235">
        <f t="shared" si="177"/>
        <v>0</v>
      </c>
      <c r="BH152" s="235">
        <f t="shared" si="178"/>
        <v>0</v>
      </c>
      <c r="BI152" s="380"/>
      <c r="BJ152" s="235">
        <f t="shared" si="145"/>
        <v>0</v>
      </c>
      <c r="BK152" s="235">
        <f t="shared" si="179"/>
        <v>0</v>
      </c>
      <c r="BL152" s="235" t="str">
        <f t="shared" si="180"/>
        <v/>
      </c>
      <c r="BM152" s="236"/>
      <c r="BN152" s="237"/>
      <c r="BO152" s="237"/>
      <c r="BP152" s="238"/>
      <c r="BQ152" s="238"/>
      <c r="BR152" s="254"/>
      <c r="BS152" s="252"/>
      <c r="BT152" s="244"/>
      <c r="BU152" s="244"/>
      <c r="BV152" s="244"/>
      <c r="BW152" s="244"/>
      <c r="BX152" s="244"/>
      <c r="BY152" s="244"/>
      <c r="BZ152" s="244"/>
      <c r="CA152" s="244"/>
      <c r="CB152" s="253"/>
      <c r="CC152" s="188"/>
      <c r="CD152" s="244">
        <f t="shared" si="160"/>
        <v>0</v>
      </c>
      <c r="CE152" s="235">
        <f t="shared" si="181"/>
        <v>0</v>
      </c>
      <c r="CF152" s="235">
        <f t="shared" si="181"/>
        <v>0</v>
      </c>
      <c r="CG152" s="235">
        <f t="shared" si="181"/>
        <v>0</v>
      </c>
      <c r="CH152" s="188"/>
      <c r="CI152" s="244">
        <f t="shared" si="161"/>
        <v>0</v>
      </c>
      <c r="CJ152" s="235">
        <f t="shared" si="182"/>
        <v>0</v>
      </c>
      <c r="CK152" s="235">
        <f t="shared" si="182"/>
        <v>0</v>
      </c>
      <c r="CL152" s="235">
        <f t="shared" si="182"/>
        <v>0</v>
      </c>
      <c r="CM152" s="188"/>
      <c r="CN152" s="244">
        <f t="shared" si="162"/>
        <v>0</v>
      </c>
      <c r="CO152" s="235">
        <f t="shared" si="183"/>
        <v>0</v>
      </c>
      <c r="CP152" s="235">
        <f t="shared" si="183"/>
        <v>0</v>
      </c>
      <c r="CQ152" s="235">
        <f t="shared" si="183"/>
        <v>0</v>
      </c>
      <c r="CR152" s="188"/>
      <c r="CS152" s="244">
        <f t="shared" si="163"/>
        <v>0</v>
      </c>
      <c r="CT152" s="235">
        <f t="shared" si="184"/>
        <v>0</v>
      </c>
      <c r="CU152" s="235">
        <f t="shared" si="184"/>
        <v>0</v>
      </c>
      <c r="CV152" s="235">
        <f t="shared" si="184"/>
        <v>0</v>
      </c>
      <c r="CW152" s="188"/>
      <c r="CX152" s="244">
        <f t="shared" si="164"/>
        <v>0</v>
      </c>
      <c r="CY152" s="235">
        <f t="shared" si="185"/>
        <v>0</v>
      </c>
      <c r="CZ152" s="235">
        <f t="shared" si="185"/>
        <v>0</v>
      </c>
      <c r="DA152" s="235">
        <f t="shared" si="185"/>
        <v>0</v>
      </c>
      <c r="DB152" s="188"/>
      <c r="DC152" s="225"/>
      <c r="DD152" s="226"/>
      <c r="DE152" s="1088"/>
      <c r="DF152" s="225"/>
      <c r="DG152" s="226"/>
      <c r="DH152" s="1088"/>
      <c r="DI152" s="225"/>
      <c r="DJ152" s="226"/>
      <c r="DK152" s="1088"/>
      <c r="DL152" s="225"/>
      <c r="DM152" s="226"/>
      <c r="DN152" s="1088"/>
      <c r="DO152" s="370"/>
      <c r="DP152" s="370"/>
      <c r="DQ152" s="243">
        <f t="shared" si="256"/>
        <v>0</v>
      </c>
      <c r="DR152" s="244">
        <f t="shared" si="257"/>
        <v>0</v>
      </c>
      <c r="DS152" s="235">
        <f t="shared" si="188"/>
        <v>0</v>
      </c>
      <c r="DT152" s="244" t="str">
        <f t="shared" si="258"/>
        <v/>
      </c>
      <c r="DU152" s="42" t="str">
        <f t="shared" si="190"/>
        <v/>
      </c>
      <c r="DV152" s="42" t="str">
        <f t="shared" si="191"/>
        <v/>
      </c>
      <c r="DW152" s="42" t="str">
        <f t="shared" si="192"/>
        <v/>
      </c>
      <c r="DX152" s="162"/>
      <c r="DY152" s="42" t="str">
        <f t="shared" si="193"/>
        <v/>
      </c>
      <c r="DZ152" s="42" t="str">
        <f t="shared" si="272"/>
        <v/>
      </c>
      <c r="EA152" s="42" t="str">
        <f t="shared" si="195"/>
        <v/>
      </c>
      <c r="EB152" s="162"/>
      <c r="EC152" s="930"/>
      <c r="ED152" s="188"/>
      <c r="EE152" s="245">
        <f t="shared" si="196"/>
        <v>0</v>
      </c>
      <c r="EF152" s="189"/>
      <c r="EG152" s="245">
        <f t="shared" si="197"/>
        <v>0</v>
      </c>
      <c r="EH152" s="189"/>
      <c r="EI152" s="246" t="str">
        <f t="shared" si="259"/>
        <v/>
      </c>
      <c r="EJ152" s="247" t="str">
        <f t="shared" si="165"/>
        <v/>
      </c>
      <c r="EK152" s="248" t="str">
        <f t="shared" si="166"/>
        <v/>
      </c>
      <c r="EL152" s="248" t="str">
        <f t="shared" si="167"/>
        <v/>
      </c>
      <c r="EM152" s="248" t="str">
        <f t="shared" si="168"/>
        <v/>
      </c>
      <c r="EN152" s="248" t="str">
        <f t="shared" si="199"/>
        <v/>
      </c>
      <c r="EO152" s="248" t="str">
        <f t="shared" si="169"/>
        <v/>
      </c>
      <c r="EP152" s="189"/>
      <c r="EQ152" s="248" t="str">
        <f t="shared" si="260"/>
        <v/>
      </c>
      <c r="ER152" s="248" t="str">
        <f t="shared" si="261"/>
        <v/>
      </c>
      <c r="ES152" s="248" t="str">
        <f t="shared" si="262"/>
        <v/>
      </c>
      <c r="ET152" s="248" t="str">
        <f t="shared" si="263"/>
        <v/>
      </c>
      <c r="EU152" s="248" t="str">
        <f t="shared" si="204"/>
        <v/>
      </c>
      <c r="EV152" s="248" t="str">
        <f t="shared" si="204"/>
        <v/>
      </c>
      <c r="EW152" s="189"/>
      <c r="EX152" s="248" t="str">
        <f t="shared" si="264"/>
        <v/>
      </c>
      <c r="EY152" s="248" t="str">
        <f t="shared" si="265"/>
        <v/>
      </c>
      <c r="EZ152" s="248" t="str">
        <f t="shared" si="266"/>
        <v/>
      </c>
      <c r="FA152" s="248" t="str">
        <f t="shared" si="267"/>
        <v/>
      </c>
      <c r="FB152" s="248" t="str">
        <f t="shared" si="245"/>
        <v/>
      </c>
      <c r="FC152" s="248" t="str">
        <f t="shared" si="245"/>
        <v/>
      </c>
      <c r="FD152" s="189"/>
      <c r="FE152" s="248" t="str">
        <f t="shared" si="268"/>
        <v/>
      </c>
      <c r="FF152" s="248" t="str">
        <f t="shared" si="269"/>
        <v/>
      </c>
      <c r="FG152" s="248" t="str">
        <f t="shared" si="270"/>
        <v/>
      </c>
      <c r="FH152" s="248" t="str">
        <f t="shared" si="271"/>
        <v/>
      </c>
      <c r="FI152" s="248" t="str">
        <f t="shared" si="246"/>
        <v/>
      </c>
      <c r="FJ152" s="248" t="str">
        <f t="shared" si="246"/>
        <v/>
      </c>
      <c r="FK152" s="189"/>
      <c r="FL152" s="370"/>
      <c r="FM152" s="371"/>
      <c r="FN152" s="371"/>
      <c r="FO152" s="611"/>
      <c r="FP152" s="896"/>
      <c r="FQ152" s="370"/>
      <c r="FR152" s="371"/>
      <c r="FS152" s="371"/>
      <c r="FT152" s="611"/>
      <c r="FU152" s="896"/>
      <c r="FV152" s="370"/>
      <c r="FW152" s="371"/>
      <c r="FX152" s="371"/>
      <c r="FY152" s="611"/>
      <c r="FZ152" s="896"/>
      <c r="GA152" s="613"/>
      <c r="GB152" s="189"/>
      <c r="GC152" s="227">
        <f t="shared" si="213"/>
        <v>0</v>
      </c>
      <c r="GD152" s="228">
        <f t="shared" si="214"/>
        <v>0</v>
      </c>
      <c r="GE152" s="229">
        <f t="shared" si="215"/>
        <v>0</v>
      </c>
      <c r="GF152" s="230">
        <f t="shared" si="215"/>
        <v>0</v>
      </c>
      <c r="GG152" s="231" t="str">
        <f t="shared" si="216"/>
        <v/>
      </c>
      <c r="GH152" s="232">
        <f t="shared" si="217"/>
        <v>0</v>
      </c>
      <c r="GI152" s="227">
        <f t="shared" si="218"/>
        <v>0</v>
      </c>
      <c r="GJ152" s="233">
        <f t="shared" si="219"/>
        <v>0</v>
      </c>
      <c r="GK152" s="233">
        <f t="shared" si="220"/>
        <v>0</v>
      </c>
      <c r="GL152" s="234"/>
      <c r="GM152" s="235">
        <f t="shared" si="221"/>
        <v>0</v>
      </c>
      <c r="GN152" s="235">
        <f t="shared" si="222"/>
        <v>0</v>
      </c>
      <c r="GO152" s="235" t="str">
        <f t="shared" si="223"/>
        <v/>
      </c>
      <c r="GP152" s="380"/>
      <c r="GQ152" s="235">
        <f t="shared" si="224"/>
        <v>0</v>
      </c>
      <c r="GR152" s="235">
        <f t="shared" si="225"/>
        <v>0</v>
      </c>
      <c r="GS152" s="235" t="str">
        <f t="shared" si="226"/>
        <v/>
      </c>
      <c r="GT152" s="236"/>
      <c r="GU152" s="237" t="str">
        <f t="shared" si="227"/>
        <v/>
      </c>
      <c r="GV152" s="237" t="str">
        <f t="shared" si="228"/>
        <v/>
      </c>
      <c r="GW152" s="238" t="str">
        <f t="shared" si="229"/>
        <v/>
      </c>
      <c r="GX152" s="238" t="str">
        <f t="shared" si="230"/>
        <v/>
      </c>
      <c r="GY152" s="239"/>
      <c r="GZ152" s="240" t="str">
        <f t="shared" si="231"/>
        <v/>
      </c>
      <c r="HA152" s="235" t="str">
        <f t="shared" si="232"/>
        <v/>
      </c>
      <c r="HB152" s="235" t="str">
        <f t="shared" si="233"/>
        <v/>
      </c>
      <c r="HC152" s="235" t="str">
        <f t="shared" si="234"/>
        <v/>
      </c>
      <c r="HD152" s="235" t="str">
        <f t="shared" si="235"/>
        <v/>
      </c>
      <c r="HE152" s="235" t="str">
        <f t="shared" si="236"/>
        <v/>
      </c>
      <c r="HF152" s="188"/>
      <c r="HG152" s="235" t="str">
        <f t="shared" si="237"/>
        <v/>
      </c>
      <c r="HH152" s="235">
        <f t="shared" si="238"/>
        <v>0</v>
      </c>
      <c r="HI152" s="235">
        <f t="shared" si="238"/>
        <v>0</v>
      </c>
      <c r="HJ152" s="235">
        <f t="shared" si="238"/>
        <v>0</v>
      </c>
      <c r="HK152" s="188"/>
      <c r="HL152" s="235" t="str">
        <f t="shared" si="239"/>
        <v/>
      </c>
      <c r="HM152" s="235">
        <f t="shared" si="240"/>
        <v>0</v>
      </c>
      <c r="HN152" s="235">
        <f t="shared" si="240"/>
        <v>0</v>
      </c>
      <c r="HO152" s="235">
        <f t="shared" si="240"/>
        <v>0</v>
      </c>
      <c r="HP152" s="188"/>
      <c r="HQ152" s="235" t="str">
        <f t="shared" si="241"/>
        <v/>
      </c>
      <c r="HR152" s="235">
        <f t="shared" si="242"/>
        <v>0</v>
      </c>
      <c r="HS152" s="235">
        <f t="shared" si="242"/>
        <v>0</v>
      </c>
      <c r="HT152" s="235">
        <f t="shared" si="242"/>
        <v>0</v>
      </c>
      <c r="HU152" s="162"/>
      <c r="HV152" s="1622"/>
      <c r="HW152" s="1619"/>
      <c r="HX152" s="1619"/>
      <c r="HY152" s="1619"/>
      <c r="HZ152" s="1619"/>
      <c r="IA152" s="1619"/>
      <c r="IB152" s="1619"/>
      <c r="IC152" s="1623"/>
      <c r="ID152" s="162"/>
    </row>
    <row r="153" spans="1:238" ht="21.75" customHeight="1" x14ac:dyDescent="0.25">
      <c r="A153" s="377" t="str">
        <f t="shared" si="170"/>
        <v/>
      </c>
      <c r="B153" s="188">
        <v>127</v>
      </c>
      <c r="C153" s="255"/>
      <c r="D153" s="223" t="str">
        <f t="shared" si="244"/>
        <v/>
      </c>
      <c r="E153" s="223" t="str">
        <f t="shared" si="243"/>
        <v/>
      </c>
      <c r="F153" s="242"/>
      <c r="G153" s="242"/>
      <c r="H153" s="224" t="str">
        <f t="shared" si="171"/>
        <v/>
      </c>
      <c r="I153" s="930"/>
      <c r="J153" s="930"/>
      <c r="K153" s="930"/>
      <c r="L153" s="370"/>
      <c r="M153" s="371"/>
      <c r="N153" s="371"/>
      <c r="O153" s="371"/>
      <c r="P153" s="372"/>
      <c r="Q153" s="609"/>
      <c r="R153" s="609"/>
      <c r="S153" s="610"/>
      <c r="T153" s="371"/>
      <c r="U153" s="371"/>
      <c r="V153" s="188"/>
      <c r="W153" s="370"/>
      <c r="X153" s="371"/>
      <c r="Y153" s="371"/>
      <c r="Z153" s="611"/>
      <c r="AA153" s="896"/>
      <c r="AB153" s="370"/>
      <c r="AC153" s="371"/>
      <c r="AD153" s="371"/>
      <c r="AE153" s="371"/>
      <c r="AF153" s="896"/>
      <c r="AG153" s="370"/>
      <c r="AH153" s="371"/>
      <c r="AI153" s="371"/>
      <c r="AJ153" s="371"/>
      <c r="AK153" s="896"/>
      <c r="AL153" s="370"/>
      <c r="AM153" s="371"/>
      <c r="AN153" s="371"/>
      <c r="AO153" s="372"/>
      <c r="AP153" s="370"/>
      <c r="AQ153" s="371"/>
      <c r="AR153" s="371"/>
      <c r="AS153" s="371"/>
      <c r="AT153" s="928"/>
      <c r="AU153" s="188"/>
      <c r="AV153" s="256">
        <f t="shared" si="247"/>
        <v>0</v>
      </c>
      <c r="AW153" s="257">
        <f t="shared" si="248"/>
        <v>0</v>
      </c>
      <c r="AX153" s="258">
        <f t="shared" si="249"/>
        <v>0</v>
      </c>
      <c r="AY153" s="259">
        <f t="shared" si="250"/>
        <v>0</v>
      </c>
      <c r="AZ153" s="231" t="str">
        <f t="shared" si="251"/>
        <v/>
      </c>
      <c r="BA153" s="232">
        <f t="shared" si="252"/>
        <v>0</v>
      </c>
      <c r="BB153" s="249">
        <f t="shared" si="253"/>
        <v>0</v>
      </c>
      <c r="BC153" s="231">
        <f t="shared" si="254"/>
        <v>0</v>
      </c>
      <c r="BD153" s="231">
        <f t="shared" si="255"/>
        <v>0</v>
      </c>
      <c r="BE153" s="260"/>
      <c r="BF153" s="235">
        <f t="shared" si="176"/>
        <v>0</v>
      </c>
      <c r="BG153" s="235">
        <f t="shared" si="177"/>
        <v>0</v>
      </c>
      <c r="BH153" s="235">
        <f t="shared" si="178"/>
        <v>0</v>
      </c>
      <c r="BI153" s="380"/>
      <c r="BJ153" s="235">
        <f t="shared" si="145"/>
        <v>0</v>
      </c>
      <c r="BK153" s="235">
        <f t="shared" si="179"/>
        <v>0</v>
      </c>
      <c r="BL153" s="235" t="str">
        <f t="shared" si="180"/>
        <v/>
      </c>
      <c r="BM153" s="236"/>
      <c r="BN153" s="237"/>
      <c r="BO153" s="237"/>
      <c r="BP153" s="238"/>
      <c r="BQ153" s="238"/>
      <c r="BR153" s="254"/>
      <c r="BS153" s="252"/>
      <c r="BT153" s="244"/>
      <c r="BU153" s="244"/>
      <c r="BV153" s="244"/>
      <c r="BW153" s="244"/>
      <c r="BX153" s="244"/>
      <c r="BY153" s="244"/>
      <c r="BZ153" s="244"/>
      <c r="CA153" s="244"/>
      <c r="CB153" s="253"/>
      <c r="CC153" s="188"/>
      <c r="CD153" s="244">
        <f t="shared" si="160"/>
        <v>0</v>
      </c>
      <c r="CE153" s="235">
        <f t="shared" si="181"/>
        <v>0</v>
      </c>
      <c r="CF153" s="235">
        <f t="shared" si="181"/>
        <v>0</v>
      </c>
      <c r="CG153" s="235">
        <f t="shared" si="181"/>
        <v>0</v>
      </c>
      <c r="CH153" s="188"/>
      <c r="CI153" s="244">
        <f t="shared" si="161"/>
        <v>0</v>
      </c>
      <c r="CJ153" s="235">
        <f t="shared" si="182"/>
        <v>0</v>
      </c>
      <c r="CK153" s="235">
        <f t="shared" si="182"/>
        <v>0</v>
      </c>
      <c r="CL153" s="235">
        <f t="shared" si="182"/>
        <v>0</v>
      </c>
      <c r="CM153" s="188"/>
      <c r="CN153" s="244">
        <f t="shared" si="162"/>
        <v>0</v>
      </c>
      <c r="CO153" s="235">
        <f t="shared" si="183"/>
        <v>0</v>
      </c>
      <c r="CP153" s="235">
        <f t="shared" si="183"/>
        <v>0</v>
      </c>
      <c r="CQ153" s="235">
        <f t="shared" si="183"/>
        <v>0</v>
      </c>
      <c r="CR153" s="188"/>
      <c r="CS153" s="244">
        <f t="shared" si="163"/>
        <v>0</v>
      </c>
      <c r="CT153" s="235">
        <f t="shared" si="184"/>
        <v>0</v>
      </c>
      <c r="CU153" s="235">
        <f t="shared" si="184"/>
        <v>0</v>
      </c>
      <c r="CV153" s="235">
        <f t="shared" si="184"/>
        <v>0</v>
      </c>
      <c r="CW153" s="188"/>
      <c r="CX153" s="244">
        <f t="shared" si="164"/>
        <v>0</v>
      </c>
      <c r="CY153" s="235">
        <f t="shared" si="185"/>
        <v>0</v>
      </c>
      <c r="CZ153" s="235">
        <f t="shared" si="185"/>
        <v>0</v>
      </c>
      <c r="DA153" s="235">
        <f t="shared" si="185"/>
        <v>0</v>
      </c>
      <c r="DB153" s="188"/>
      <c r="DC153" s="225"/>
      <c r="DD153" s="226"/>
      <c r="DE153" s="1088"/>
      <c r="DF153" s="225"/>
      <c r="DG153" s="226"/>
      <c r="DH153" s="1088"/>
      <c r="DI153" s="225"/>
      <c r="DJ153" s="226"/>
      <c r="DK153" s="1088"/>
      <c r="DL153" s="225"/>
      <c r="DM153" s="226"/>
      <c r="DN153" s="1088"/>
      <c r="DO153" s="370"/>
      <c r="DP153" s="370"/>
      <c r="DQ153" s="243">
        <f t="shared" si="256"/>
        <v>0</v>
      </c>
      <c r="DR153" s="244">
        <f t="shared" si="257"/>
        <v>0</v>
      </c>
      <c r="DS153" s="235">
        <f t="shared" si="188"/>
        <v>0</v>
      </c>
      <c r="DT153" s="244" t="str">
        <f t="shared" si="258"/>
        <v/>
      </c>
      <c r="DU153" s="42" t="str">
        <f t="shared" si="190"/>
        <v/>
      </c>
      <c r="DV153" s="42" t="str">
        <f t="shared" si="191"/>
        <v/>
      </c>
      <c r="DW153" s="42" t="str">
        <f t="shared" si="192"/>
        <v/>
      </c>
      <c r="DX153" s="162"/>
      <c r="DY153" s="42" t="str">
        <f t="shared" si="193"/>
        <v/>
      </c>
      <c r="DZ153" s="42" t="str">
        <f t="shared" si="272"/>
        <v/>
      </c>
      <c r="EA153" s="42" t="str">
        <f t="shared" si="195"/>
        <v/>
      </c>
      <c r="EB153" s="162"/>
      <c r="EC153" s="930"/>
      <c r="ED153" s="188"/>
      <c r="EE153" s="245">
        <f t="shared" si="196"/>
        <v>0</v>
      </c>
      <c r="EF153" s="189"/>
      <c r="EG153" s="245">
        <f t="shared" si="197"/>
        <v>0</v>
      </c>
      <c r="EH153" s="189"/>
      <c r="EI153" s="246" t="str">
        <f t="shared" si="259"/>
        <v/>
      </c>
      <c r="EJ153" s="247" t="str">
        <f t="shared" si="165"/>
        <v/>
      </c>
      <c r="EK153" s="248" t="str">
        <f t="shared" si="166"/>
        <v/>
      </c>
      <c r="EL153" s="248" t="str">
        <f t="shared" si="167"/>
        <v/>
      </c>
      <c r="EM153" s="248" t="str">
        <f t="shared" si="168"/>
        <v/>
      </c>
      <c r="EN153" s="248" t="str">
        <f t="shared" si="199"/>
        <v/>
      </c>
      <c r="EO153" s="248" t="str">
        <f t="shared" si="169"/>
        <v/>
      </c>
      <c r="EP153" s="189"/>
      <c r="EQ153" s="248" t="str">
        <f t="shared" si="260"/>
        <v/>
      </c>
      <c r="ER153" s="248" t="str">
        <f t="shared" si="261"/>
        <v/>
      </c>
      <c r="ES153" s="248" t="str">
        <f t="shared" si="262"/>
        <v/>
      </c>
      <c r="ET153" s="248" t="str">
        <f t="shared" si="263"/>
        <v/>
      </c>
      <c r="EU153" s="248" t="str">
        <f t="shared" si="204"/>
        <v/>
      </c>
      <c r="EV153" s="248" t="str">
        <f t="shared" si="204"/>
        <v/>
      </c>
      <c r="EW153" s="189"/>
      <c r="EX153" s="248" t="str">
        <f t="shared" si="264"/>
        <v/>
      </c>
      <c r="EY153" s="248" t="str">
        <f t="shared" si="265"/>
        <v/>
      </c>
      <c r="EZ153" s="248" t="str">
        <f t="shared" si="266"/>
        <v/>
      </c>
      <c r="FA153" s="248" t="str">
        <f t="shared" si="267"/>
        <v/>
      </c>
      <c r="FB153" s="248" t="str">
        <f t="shared" si="245"/>
        <v/>
      </c>
      <c r="FC153" s="248" t="str">
        <f t="shared" si="245"/>
        <v/>
      </c>
      <c r="FD153" s="189"/>
      <c r="FE153" s="248" t="str">
        <f t="shared" si="268"/>
        <v/>
      </c>
      <c r="FF153" s="248" t="str">
        <f t="shared" si="269"/>
        <v/>
      </c>
      <c r="FG153" s="248" t="str">
        <f t="shared" si="270"/>
        <v/>
      </c>
      <c r="FH153" s="248" t="str">
        <f t="shared" si="271"/>
        <v/>
      </c>
      <c r="FI153" s="248" t="str">
        <f t="shared" si="246"/>
        <v/>
      </c>
      <c r="FJ153" s="248" t="str">
        <f t="shared" si="246"/>
        <v/>
      </c>
      <c r="FK153" s="189"/>
      <c r="FL153" s="370"/>
      <c r="FM153" s="371"/>
      <c r="FN153" s="371"/>
      <c r="FO153" s="611"/>
      <c r="FP153" s="896"/>
      <c r="FQ153" s="370"/>
      <c r="FR153" s="371"/>
      <c r="FS153" s="371"/>
      <c r="FT153" s="611"/>
      <c r="FU153" s="896"/>
      <c r="FV153" s="370"/>
      <c r="FW153" s="371"/>
      <c r="FX153" s="371"/>
      <c r="FY153" s="611"/>
      <c r="FZ153" s="896"/>
      <c r="GA153" s="613"/>
      <c r="GB153" s="189"/>
      <c r="GC153" s="227">
        <f t="shared" si="213"/>
        <v>0</v>
      </c>
      <c r="GD153" s="228">
        <f t="shared" si="214"/>
        <v>0</v>
      </c>
      <c r="GE153" s="229">
        <f t="shared" si="215"/>
        <v>0</v>
      </c>
      <c r="GF153" s="230">
        <f t="shared" si="215"/>
        <v>0</v>
      </c>
      <c r="GG153" s="231" t="str">
        <f t="shared" si="216"/>
        <v/>
      </c>
      <c r="GH153" s="232">
        <f t="shared" si="217"/>
        <v>0</v>
      </c>
      <c r="GI153" s="227">
        <f t="shared" si="218"/>
        <v>0</v>
      </c>
      <c r="GJ153" s="233">
        <f t="shared" si="219"/>
        <v>0</v>
      </c>
      <c r="GK153" s="233">
        <f t="shared" si="220"/>
        <v>0</v>
      </c>
      <c r="GL153" s="234"/>
      <c r="GM153" s="235">
        <f t="shared" si="221"/>
        <v>0</v>
      </c>
      <c r="GN153" s="235">
        <f t="shared" si="222"/>
        <v>0</v>
      </c>
      <c r="GO153" s="235" t="str">
        <f t="shared" si="223"/>
        <v/>
      </c>
      <c r="GP153" s="380"/>
      <c r="GQ153" s="235">
        <f t="shared" si="224"/>
        <v>0</v>
      </c>
      <c r="GR153" s="235">
        <f t="shared" si="225"/>
        <v>0</v>
      </c>
      <c r="GS153" s="235" t="str">
        <f t="shared" si="226"/>
        <v/>
      </c>
      <c r="GT153" s="236"/>
      <c r="GU153" s="237" t="str">
        <f t="shared" si="227"/>
        <v/>
      </c>
      <c r="GV153" s="237" t="str">
        <f t="shared" si="228"/>
        <v/>
      </c>
      <c r="GW153" s="238" t="str">
        <f t="shared" si="229"/>
        <v/>
      </c>
      <c r="GX153" s="238" t="str">
        <f t="shared" si="230"/>
        <v/>
      </c>
      <c r="GY153" s="239"/>
      <c r="GZ153" s="240" t="str">
        <f t="shared" si="231"/>
        <v/>
      </c>
      <c r="HA153" s="235" t="str">
        <f t="shared" si="232"/>
        <v/>
      </c>
      <c r="HB153" s="235" t="str">
        <f t="shared" si="233"/>
        <v/>
      </c>
      <c r="HC153" s="235" t="str">
        <f t="shared" si="234"/>
        <v/>
      </c>
      <c r="HD153" s="235" t="str">
        <f t="shared" si="235"/>
        <v/>
      </c>
      <c r="HE153" s="235" t="str">
        <f t="shared" si="236"/>
        <v/>
      </c>
      <c r="HF153" s="188"/>
      <c r="HG153" s="235" t="str">
        <f t="shared" si="237"/>
        <v/>
      </c>
      <c r="HH153" s="235">
        <f t="shared" si="238"/>
        <v>0</v>
      </c>
      <c r="HI153" s="235">
        <f t="shared" si="238"/>
        <v>0</v>
      </c>
      <c r="HJ153" s="235">
        <f t="shared" si="238"/>
        <v>0</v>
      </c>
      <c r="HK153" s="188"/>
      <c r="HL153" s="235" t="str">
        <f t="shared" si="239"/>
        <v/>
      </c>
      <c r="HM153" s="235">
        <f t="shared" si="240"/>
        <v>0</v>
      </c>
      <c r="HN153" s="235">
        <f t="shared" si="240"/>
        <v>0</v>
      </c>
      <c r="HO153" s="235">
        <f t="shared" si="240"/>
        <v>0</v>
      </c>
      <c r="HP153" s="188"/>
      <c r="HQ153" s="235" t="str">
        <f t="shared" si="241"/>
        <v/>
      </c>
      <c r="HR153" s="235">
        <f t="shared" si="242"/>
        <v>0</v>
      </c>
      <c r="HS153" s="235">
        <f t="shared" si="242"/>
        <v>0</v>
      </c>
      <c r="HT153" s="235">
        <f t="shared" si="242"/>
        <v>0</v>
      </c>
      <c r="HU153" s="162"/>
      <c r="HV153" s="1622"/>
      <c r="HW153" s="1619"/>
      <c r="HX153" s="1619"/>
      <c r="HY153" s="1619"/>
      <c r="HZ153" s="1619"/>
      <c r="IA153" s="1619"/>
      <c r="IB153" s="1619"/>
      <c r="IC153" s="1623"/>
      <c r="ID153" s="162"/>
    </row>
    <row r="154" spans="1:238" ht="21.75" customHeight="1" x14ac:dyDescent="0.25">
      <c r="A154" s="377" t="str">
        <f t="shared" si="170"/>
        <v/>
      </c>
      <c r="B154" s="188">
        <v>128</v>
      </c>
      <c r="C154" s="255"/>
      <c r="D154" s="223" t="str">
        <f t="shared" si="244"/>
        <v/>
      </c>
      <c r="E154" s="223" t="str">
        <f t="shared" si="243"/>
        <v/>
      </c>
      <c r="F154" s="242"/>
      <c r="G154" s="242"/>
      <c r="H154" s="224" t="str">
        <f t="shared" si="171"/>
        <v/>
      </c>
      <c r="I154" s="930"/>
      <c r="J154" s="930"/>
      <c r="K154" s="930"/>
      <c r="L154" s="370"/>
      <c r="M154" s="371"/>
      <c r="N154" s="371"/>
      <c r="O154" s="371"/>
      <c r="P154" s="372"/>
      <c r="Q154" s="609"/>
      <c r="R154" s="609"/>
      <c r="S154" s="610"/>
      <c r="T154" s="371"/>
      <c r="U154" s="371"/>
      <c r="V154" s="188"/>
      <c r="W154" s="370"/>
      <c r="X154" s="371"/>
      <c r="Y154" s="371"/>
      <c r="Z154" s="611"/>
      <c r="AA154" s="896"/>
      <c r="AB154" s="370"/>
      <c r="AC154" s="371"/>
      <c r="AD154" s="371"/>
      <c r="AE154" s="371"/>
      <c r="AF154" s="896"/>
      <c r="AG154" s="370"/>
      <c r="AH154" s="371"/>
      <c r="AI154" s="371"/>
      <c r="AJ154" s="371"/>
      <c r="AK154" s="896"/>
      <c r="AL154" s="370"/>
      <c r="AM154" s="371"/>
      <c r="AN154" s="371"/>
      <c r="AO154" s="372"/>
      <c r="AP154" s="370"/>
      <c r="AQ154" s="371"/>
      <c r="AR154" s="371"/>
      <c r="AS154" s="371"/>
      <c r="AT154" s="928"/>
      <c r="AU154" s="188"/>
      <c r="AV154" s="256">
        <f t="shared" si="247"/>
        <v>0</v>
      </c>
      <c r="AW154" s="257">
        <f t="shared" si="248"/>
        <v>0</v>
      </c>
      <c r="AX154" s="258">
        <f t="shared" si="249"/>
        <v>0</v>
      </c>
      <c r="AY154" s="259">
        <f t="shared" si="250"/>
        <v>0</v>
      </c>
      <c r="AZ154" s="231" t="str">
        <f t="shared" si="251"/>
        <v/>
      </c>
      <c r="BA154" s="232">
        <f t="shared" si="252"/>
        <v>0</v>
      </c>
      <c r="BB154" s="249">
        <f t="shared" si="253"/>
        <v>0</v>
      </c>
      <c r="BC154" s="231">
        <f t="shared" si="254"/>
        <v>0</v>
      </c>
      <c r="BD154" s="231">
        <f t="shared" si="255"/>
        <v>0</v>
      </c>
      <c r="BE154" s="260"/>
      <c r="BF154" s="235">
        <f t="shared" si="176"/>
        <v>0</v>
      </c>
      <c r="BG154" s="235">
        <f t="shared" si="177"/>
        <v>0</v>
      </c>
      <c r="BH154" s="235">
        <f t="shared" si="178"/>
        <v>0</v>
      </c>
      <c r="BI154" s="380"/>
      <c r="BJ154" s="235">
        <f t="shared" si="145"/>
        <v>0</v>
      </c>
      <c r="BK154" s="235">
        <f t="shared" si="179"/>
        <v>0</v>
      </c>
      <c r="BL154" s="235" t="str">
        <f t="shared" si="180"/>
        <v/>
      </c>
      <c r="BM154" s="236"/>
      <c r="BN154" s="237"/>
      <c r="BO154" s="237"/>
      <c r="BP154" s="238"/>
      <c r="BQ154" s="238"/>
      <c r="BR154" s="254"/>
      <c r="BS154" s="252"/>
      <c r="BT154" s="244"/>
      <c r="BU154" s="244"/>
      <c r="BV154" s="244"/>
      <c r="BW154" s="244"/>
      <c r="BX154" s="244"/>
      <c r="BY154" s="244"/>
      <c r="BZ154" s="244"/>
      <c r="CA154" s="244"/>
      <c r="CB154" s="253"/>
      <c r="CC154" s="188"/>
      <c r="CD154" s="244">
        <f t="shared" si="160"/>
        <v>0</v>
      </c>
      <c r="CE154" s="235">
        <f t="shared" si="181"/>
        <v>0</v>
      </c>
      <c r="CF154" s="235">
        <f t="shared" si="181"/>
        <v>0</v>
      </c>
      <c r="CG154" s="235">
        <f t="shared" si="181"/>
        <v>0</v>
      </c>
      <c r="CH154" s="188"/>
      <c r="CI154" s="244">
        <f t="shared" si="161"/>
        <v>0</v>
      </c>
      <c r="CJ154" s="235">
        <f t="shared" si="182"/>
        <v>0</v>
      </c>
      <c r="CK154" s="235">
        <f t="shared" si="182"/>
        <v>0</v>
      </c>
      <c r="CL154" s="235">
        <f t="shared" si="182"/>
        <v>0</v>
      </c>
      <c r="CM154" s="188"/>
      <c r="CN154" s="244">
        <f t="shared" si="162"/>
        <v>0</v>
      </c>
      <c r="CO154" s="235">
        <f t="shared" si="183"/>
        <v>0</v>
      </c>
      <c r="CP154" s="235">
        <f t="shared" si="183"/>
        <v>0</v>
      </c>
      <c r="CQ154" s="235">
        <f t="shared" si="183"/>
        <v>0</v>
      </c>
      <c r="CR154" s="188"/>
      <c r="CS154" s="244">
        <f t="shared" si="163"/>
        <v>0</v>
      </c>
      <c r="CT154" s="235">
        <f t="shared" si="184"/>
        <v>0</v>
      </c>
      <c r="CU154" s="235">
        <f t="shared" si="184"/>
        <v>0</v>
      </c>
      <c r="CV154" s="235">
        <f t="shared" si="184"/>
        <v>0</v>
      </c>
      <c r="CW154" s="188"/>
      <c r="CX154" s="244">
        <f t="shared" si="164"/>
        <v>0</v>
      </c>
      <c r="CY154" s="235">
        <f t="shared" si="185"/>
        <v>0</v>
      </c>
      <c r="CZ154" s="235">
        <f t="shared" si="185"/>
        <v>0</v>
      </c>
      <c r="DA154" s="235">
        <f t="shared" si="185"/>
        <v>0</v>
      </c>
      <c r="DB154" s="188"/>
      <c r="DC154" s="225"/>
      <c r="DD154" s="226"/>
      <c r="DE154" s="1088"/>
      <c r="DF154" s="225"/>
      <c r="DG154" s="226"/>
      <c r="DH154" s="1088"/>
      <c r="DI154" s="225"/>
      <c r="DJ154" s="226"/>
      <c r="DK154" s="1088"/>
      <c r="DL154" s="225"/>
      <c r="DM154" s="226"/>
      <c r="DN154" s="1088"/>
      <c r="DO154" s="370"/>
      <c r="DP154" s="370"/>
      <c r="DQ154" s="243">
        <f t="shared" si="256"/>
        <v>0</v>
      </c>
      <c r="DR154" s="244">
        <f t="shared" si="257"/>
        <v>0</v>
      </c>
      <c r="DS154" s="235">
        <f t="shared" si="188"/>
        <v>0</v>
      </c>
      <c r="DT154" s="244" t="str">
        <f t="shared" si="258"/>
        <v/>
      </c>
      <c r="DU154" s="42" t="str">
        <f t="shared" si="190"/>
        <v/>
      </c>
      <c r="DV154" s="42" t="str">
        <f t="shared" si="191"/>
        <v/>
      </c>
      <c r="DW154" s="42" t="str">
        <f t="shared" si="192"/>
        <v/>
      </c>
      <c r="DX154" s="162"/>
      <c r="DY154" s="42" t="str">
        <f t="shared" si="193"/>
        <v/>
      </c>
      <c r="DZ154" s="42" t="str">
        <f t="shared" si="272"/>
        <v/>
      </c>
      <c r="EA154" s="42" t="str">
        <f t="shared" si="195"/>
        <v/>
      </c>
      <c r="EB154" s="162"/>
      <c r="EC154" s="930"/>
      <c r="ED154" s="188"/>
      <c r="EE154" s="245">
        <f t="shared" si="196"/>
        <v>0</v>
      </c>
      <c r="EF154" s="189"/>
      <c r="EG154" s="245">
        <f t="shared" si="197"/>
        <v>0</v>
      </c>
      <c r="EH154" s="189"/>
      <c r="EI154" s="246" t="str">
        <f t="shared" si="259"/>
        <v/>
      </c>
      <c r="EJ154" s="247" t="str">
        <f t="shared" si="165"/>
        <v/>
      </c>
      <c r="EK154" s="248" t="str">
        <f t="shared" si="166"/>
        <v/>
      </c>
      <c r="EL154" s="248" t="str">
        <f t="shared" si="167"/>
        <v/>
      </c>
      <c r="EM154" s="248" t="str">
        <f t="shared" si="168"/>
        <v/>
      </c>
      <c r="EN154" s="248" t="str">
        <f t="shared" si="199"/>
        <v/>
      </c>
      <c r="EO154" s="248" t="str">
        <f t="shared" si="169"/>
        <v/>
      </c>
      <c r="EP154" s="189"/>
      <c r="EQ154" s="248" t="str">
        <f t="shared" si="260"/>
        <v/>
      </c>
      <c r="ER154" s="248" t="str">
        <f t="shared" si="261"/>
        <v/>
      </c>
      <c r="ES154" s="248" t="str">
        <f t="shared" si="262"/>
        <v/>
      </c>
      <c r="ET154" s="248" t="str">
        <f t="shared" si="263"/>
        <v/>
      </c>
      <c r="EU154" s="248" t="str">
        <f t="shared" si="204"/>
        <v/>
      </c>
      <c r="EV154" s="248" t="str">
        <f t="shared" si="204"/>
        <v/>
      </c>
      <c r="EW154" s="189"/>
      <c r="EX154" s="248" t="str">
        <f t="shared" si="264"/>
        <v/>
      </c>
      <c r="EY154" s="248" t="str">
        <f t="shared" si="265"/>
        <v/>
      </c>
      <c r="EZ154" s="248" t="str">
        <f t="shared" si="266"/>
        <v/>
      </c>
      <c r="FA154" s="248" t="str">
        <f t="shared" si="267"/>
        <v/>
      </c>
      <c r="FB154" s="248" t="str">
        <f t="shared" si="245"/>
        <v/>
      </c>
      <c r="FC154" s="248" t="str">
        <f t="shared" si="245"/>
        <v/>
      </c>
      <c r="FD154" s="189"/>
      <c r="FE154" s="248" t="str">
        <f t="shared" si="268"/>
        <v/>
      </c>
      <c r="FF154" s="248" t="str">
        <f t="shared" si="269"/>
        <v/>
      </c>
      <c r="FG154" s="248" t="str">
        <f t="shared" si="270"/>
        <v/>
      </c>
      <c r="FH154" s="248" t="str">
        <f t="shared" si="271"/>
        <v/>
      </c>
      <c r="FI154" s="248" t="str">
        <f t="shared" si="246"/>
        <v/>
      </c>
      <c r="FJ154" s="248" t="str">
        <f t="shared" si="246"/>
        <v/>
      </c>
      <c r="FK154" s="189"/>
      <c r="FL154" s="370"/>
      <c r="FM154" s="371"/>
      <c r="FN154" s="371"/>
      <c r="FO154" s="611"/>
      <c r="FP154" s="896"/>
      <c r="FQ154" s="370"/>
      <c r="FR154" s="371"/>
      <c r="FS154" s="371"/>
      <c r="FT154" s="611"/>
      <c r="FU154" s="896"/>
      <c r="FV154" s="370"/>
      <c r="FW154" s="371"/>
      <c r="FX154" s="371"/>
      <c r="FY154" s="611"/>
      <c r="FZ154" s="896"/>
      <c r="GA154" s="613"/>
      <c r="GB154" s="189"/>
      <c r="GC154" s="227">
        <f t="shared" si="213"/>
        <v>0</v>
      </c>
      <c r="GD154" s="228">
        <f t="shared" si="214"/>
        <v>0</v>
      </c>
      <c r="GE154" s="229">
        <f t="shared" si="215"/>
        <v>0</v>
      </c>
      <c r="GF154" s="230">
        <f t="shared" si="215"/>
        <v>0</v>
      </c>
      <c r="GG154" s="231" t="str">
        <f t="shared" si="216"/>
        <v/>
      </c>
      <c r="GH154" s="232">
        <f t="shared" si="217"/>
        <v>0</v>
      </c>
      <c r="GI154" s="227">
        <f t="shared" si="218"/>
        <v>0</v>
      </c>
      <c r="GJ154" s="233">
        <f t="shared" si="219"/>
        <v>0</v>
      </c>
      <c r="GK154" s="233">
        <f t="shared" si="220"/>
        <v>0</v>
      </c>
      <c r="GL154" s="234"/>
      <c r="GM154" s="235">
        <f t="shared" si="221"/>
        <v>0</v>
      </c>
      <c r="GN154" s="235">
        <f t="shared" si="222"/>
        <v>0</v>
      </c>
      <c r="GO154" s="235" t="str">
        <f t="shared" si="223"/>
        <v/>
      </c>
      <c r="GP154" s="380"/>
      <c r="GQ154" s="235">
        <f t="shared" si="224"/>
        <v>0</v>
      </c>
      <c r="GR154" s="235">
        <f t="shared" si="225"/>
        <v>0</v>
      </c>
      <c r="GS154" s="235" t="str">
        <f t="shared" si="226"/>
        <v/>
      </c>
      <c r="GT154" s="236"/>
      <c r="GU154" s="237" t="str">
        <f t="shared" si="227"/>
        <v/>
      </c>
      <c r="GV154" s="237" t="str">
        <f t="shared" si="228"/>
        <v/>
      </c>
      <c r="GW154" s="238" t="str">
        <f t="shared" si="229"/>
        <v/>
      </c>
      <c r="GX154" s="238" t="str">
        <f t="shared" si="230"/>
        <v/>
      </c>
      <c r="GY154" s="239"/>
      <c r="GZ154" s="240" t="str">
        <f t="shared" si="231"/>
        <v/>
      </c>
      <c r="HA154" s="235" t="str">
        <f t="shared" si="232"/>
        <v/>
      </c>
      <c r="HB154" s="235" t="str">
        <f t="shared" si="233"/>
        <v/>
      </c>
      <c r="HC154" s="235" t="str">
        <f t="shared" si="234"/>
        <v/>
      </c>
      <c r="HD154" s="235" t="str">
        <f t="shared" si="235"/>
        <v/>
      </c>
      <c r="HE154" s="235" t="str">
        <f t="shared" si="236"/>
        <v/>
      </c>
      <c r="HF154" s="188"/>
      <c r="HG154" s="235" t="str">
        <f t="shared" si="237"/>
        <v/>
      </c>
      <c r="HH154" s="235">
        <f t="shared" si="238"/>
        <v>0</v>
      </c>
      <c r="HI154" s="235">
        <f t="shared" si="238"/>
        <v>0</v>
      </c>
      <c r="HJ154" s="235">
        <f t="shared" si="238"/>
        <v>0</v>
      </c>
      <c r="HK154" s="188"/>
      <c r="HL154" s="235" t="str">
        <f t="shared" si="239"/>
        <v/>
      </c>
      <c r="HM154" s="235">
        <f t="shared" si="240"/>
        <v>0</v>
      </c>
      <c r="HN154" s="235">
        <f t="shared" si="240"/>
        <v>0</v>
      </c>
      <c r="HO154" s="235">
        <f t="shared" si="240"/>
        <v>0</v>
      </c>
      <c r="HP154" s="188"/>
      <c r="HQ154" s="235" t="str">
        <f t="shared" si="241"/>
        <v/>
      </c>
      <c r="HR154" s="235">
        <f t="shared" si="242"/>
        <v>0</v>
      </c>
      <c r="HS154" s="235">
        <f t="shared" si="242"/>
        <v>0</v>
      </c>
      <c r="HT154" s="235">
        <f t="shared" si="242"/>
        <v>0</v>
      </c>
      <c r="HU154" s="162"/>
      <c r="HV154" s="1622"/>
      <c r="HW154" s="1619"/>
      <c r="HX154" s="1619"/>
      <c r="HY154" s="1619"/>
      <c r="HZ154" s="1619"/>
      <c r="IA154" s="1619"/>
      <c r="IB154" s="1619"/>
      <c r="IC154" s="1623"/>
      <c r="ID154" s="162"/>
    </row>
    <row r="155" spans="1:238" ht="21.75" customHeight="1" x14ac:dyDescent="0.25">
      <c r="A155" s="377" t="str">
        <f t="shared" si="170"/>
        <v/>
      </c>
      <c r="B155" s="188">
        <v>129</v>
      </c>
      <c r="C155" s="255"/>
      <c r="D155" s="223" t="str">
        <f t="shared" si="244"/>
        <v/>
      </c>
      <c r="E155" s="223" t="str">
        <f t="shared" ref="E155:E218" si="273">IF(DQ155&lt;=0.9,"",1)</f>
        <v/>
      </c>
      <c r="F155" s="242"/>
      <c r="G155" s="242"/>
      <c r="H155" s="224" t="str">
        <f t="shared" si="171"/>
        <v/>
      </c>
      <c r="I155" s="930"/>
      <c r="J155" s="930"/>
      <c r="K155" s="930"/>
      <c r="L155" s="370"/>
      <c r="M155" s="371"/>
      <c r="N155" s="371"/>
      <c r="O155" s="371"/>
      <c r="P155" s="372"/>
      <c r="Q155" s="609"/>
      <c r="R155" s="609"/>
      <c r="S155" s="610"/>
      <c r="T155" s="371"/>
      <c r="U155" s="371"/>
      <c r="V155" s="188"/>
      <c r="W155" s="370"/>
      <c r="X155" s="371"/>
      <c r="Y155" s="371"/>
      <c r="Z155" s="611"/>
      <c r="AA155" s="896"/>
      <c r="AB155" s="370"/>
      <c r="AC155" s="371"/>
      <c r="AD155" s="371"/>
      <c r="AE155" s="371"/>
      <c r="AF155" s="896"/>
      <c r="AG155" s="370"/>
      <c r="AH155" s="371"/>
      <c r="AI155" s="371"/>
      <c r="AJ155" s="371"/>
      <c r="AK155" s="896"/>
      <c r="AL155" s="370"/>
      <c r="AM155" s="371"/>
      <c r="AN155" s="371"/>
      <c r="AO155" s="372"/>
      <c r="AP155" s="370"/>
      <c r="AQ155" s="371"/>
      <c r="AR155" s="371"/>
      <c r="AS155" s="371"/>
      <c r="AT155" s="928"/>
      <c r="AU155" s="188"/>
      <c r="AV155" s="256">
        <f t="shared" si="247"/>
        <v>0</v>
      </c>
      <c r="AW155" s="257">
        <f t="shared" si="248"/>
        <v>0</v>
      </c>
      <c r="AX155" s="258">
        <f t="shared" si="249"/>
        <v>0</v>
      </c>
      <c r="AY155" s="259">
        <f t="shared" si="250"/>
        <v>0</v>
      </c>
      <c r="AZ155" s="231" t="str">
        <f t="shared" si="251"/>
        <v/>
      </c>
      <c r="BA155" s="232">
        <f t="shared" si="252"/>
        <v>0</v>
      </c>
      <c r="BB155" s="249">
        <f t="shared" si="253"/>
        <v>0</v>
      </c>
      <c r="BC155" s="231">
        <f t="shared" si="254"/>
        <v>0</v>
      </c>
      <c r="BD155" s="231">
        <f t="shared" si="255"/>
        <v>0</v>
      </c>
      <c r="BE155" s="260"/>
      <c r="BF155" s="235">
        <f t="shared" si="176"/>
        <v>0</v>
      </c>
      <c r="BG155" s="235">
        <f t="shared" si="177"/>
        <v>0</v>
      </c>
      <c r="BH155" s="235">
        <f t="shared" si="178"/>
        <v>0</v>
      </c>
      <c r="BI155" s="380"/>
      <c r="BJ155" s="235">
        <f t="shared" ref="BJ155:BJ218" si="274">IF(H155&lt;=35,1,0)</f>
        <v>0</v>
      </c>
      <c r="BK155" s="235">
        <f t="shared" si="179"/>
        <v>0</v>
      </c>
      <c r="BL155" s="235" t="str">
        <f t="shared" si="180"/>
        <v/>
      </c>
      <c r="BM155" s="236"/>
      <c r="BN155" s="237"/>
      <c r="BO155" s="237"/>
      <c r="BP155" s="238"/>
      <c r="BQ155" s="238"/>
      <c r="BR155" s="254"/>
      <c r="BS155" s="252"/>
      <c r="BT155" s="244"/>
      <c r="BU155" s="244"/>
      <c r="BV155" s="244"/>
      <c r="BW155" s="244"/>
      <c r="BX155" s="244"/>
      <c r="BY155" s="244"/>
      <c r="BZ155" s="244"/>
      <c r="CA155" s="244"/>
      <c r="CB155" s="253"/>
      <c r="CC155" s="188"/>
      <c r="CD155" s="244">
        <f t="shared" ref="CD155:CD218" si="275">BS155</f>
        <v>0</v>
      </c>
      <c r="CE155" s="235">
        <f t="shared" si="181"/>
        <v>0</v>
      </c>
      <c r="CF155" s="235">
        <f t="shared" si="181"/>
        <v>0</v>
      </c>
      <c r="CG155" s="235">
        <f t="shared" si="181"/>
        <v>0</v>
      </c>
      <c r="CH155" s="188"/>
      <c r="CI155" s="244">
        <f t="shared" ref="CI155:CI218" si="276">BU155</f>
        <v>0</v>
      </c>
      <c r="CJ155" s="235">
        <f t="shared" si="182"/>
        <v>0</v>
      </c>
      <c r="CK155" s="235">
        <f t="shared" si="182"/>
        <v>0</v>
      </c>
      <c r="CL155" s="235">
        <f t="shared" si="182"/>
        <v>0</v>
      </c>
      <c r="CM155" s="188"/>
      <c r="CN155" s="244">
        <f t="shared" ref="CN155:CN218" si="277">BW155</f>
        <v>0</v>
      </c>
      <c r="CO155" s="235">
        <f t="shared" si="183"/>
        <v>0</v>
      </c>
      <c r="CP155" s="235">
        <f t="shared" si="183"/>
        <v>0</v>
      </c>
      <c r="CQ155" s="235">
        <f t="shared" si="183"/>
        <v>0</v>
      </c>
      <c r="CR155" s="188"/>
      <c r="CS155" s="244">
        <f t="shared" ref="CS155:CS218" si="278">BY155</f>
        <v>0</v>
      </c>
      <c r="CT155" s="235">
        <f t="shared" si="184"/>
        <v>0</v>
      </c>
      <c r="CU155" s="235">
        <f t="shared" si="184"/>
        <v>0</v>
      </c>
      <c r="CV155" s="235">
        <f t="shared" si="184"/>
        <v>0</v>
      </c>
      <c r="CW155" s="188"/>
      <c r="CX155" s="244">
        <f t="shared" ref="CX155:CX218" si="279">CA155</f>
        <v>0</v>
      </c>
      <c r="CY155" s="235">
        <f t="shared" si="185"/>
        <v>0</v>
      </c>
      <c r="CZ155" s="235">
        <f t="shared" si="185"/>
        <v>0</v>
      </c>
      <c r="DA155" s="235">
        <f t="shared" si="185"/>
        <v>0</v>
      </c>
      <c r="DB155" s="188"/>
      <c r="DC155" s="225"/>
      <c r="DD155" s="226"/>
      <c r="DE155" s="1088"/>
      <c r="DF155" s="225"/>
      <c r="DG155" s="226"/>
      <c r="DH155" s="1088"/>
      <c r="DI155" s="225"/>
      <c r="DJ155" s="226"/>
      <c r="DK155" s="1088"/>
      <c r="DL155" s="225"/>
      <c r="DM155" s="226"/>
      <c r="DN155" s="1088"/>
      <c r="DO155" s="370"/>
      <c r="DP155" s="370"/>
      <c r="DQ155" s="243">
        <f t="shared" si="256"/>
        <v>0</v>
      </c>
      <c r="DR155" s="244">
        <f t="shared" si="257"/>
        <v>0</v>
      </c>
      <c r="DS155" s="235">
        <f t="shared" si="188"/>
        <v>0</v>
      </c>
      <c r="DT155" s="244" t="str">
        <f t="shared" si="258"/>
        <v/>
      </c>
      <c r="DU155" s="42" t="str">
        <f t="shared" si="190"/>
        <v/>
      </c>
      <c r="DV155" s="42" t="str">
        <f t="shared" si="191"/>
        <v/>
      </c>
      <c r="DW155" s="42" t="str">
        <f t="shared" si="192"/>
        <v/>
      </c>
      <c r="DX155" s="162"/>
      <c r="DY155" s="42" t="str">
        <f t="shared" si="193"/>
        <v/>
      </c>
      <c r="DZ155" s="42" t="str">
        <f t="shared" si="272"/>
        <v/>
      </c>
      <c r="EA155" s="42" t="str">
        <f t="shared" si="195"/>
        <v/>
      </c>
      <c r="EB155" s="162"/>
      <c r="EC155" s="930"/>
      <c r="ED155" s="188"/>
      <c r="EE155" s="245">
        <f t="shared" si="196"/>
        <v>0</v>
      </c>
      <c r="EF155" s="189"/>
      <c r="EG155" s="245">
        <f t="shared" si="197"/>
        <v>0</v>
      </c>
      <c r="EH155" s="189"/>
      <c r="EI155" s="246" t="str">
        <f t="shared" si="259"/>
        <v/>
      </c>
      <c r="EJ155" s="247" t="str">
        <f t="shared" ref="EJ155:EJ218" si="280">IF(H155&gt;=1,IF(H155&lt;=25,1,""),"")</f>
        <v/>
      </c>
      <c r="EK155" s="248" t="str">
        <f t="shared" ref="EK155:EK218" si="281">IF(H155&gt;=26,IF(H155&lt;=35,1,""),"")</f>
        <v/>
      </c>
      <c r="EL155" s="248" t="str">
        <f t="shared" ref="EL155:EL218" si="282">IF(H155&gt;=36,IF(H155&lt;=45,1,""),"")</f>
        <v/>
      </c>
      <c r="EM155" s="248" t="str">
        <f t="shared" ref="EM155:EM218" si="283">IF(H155&gt;=46,IF(H155&lt;=55,1,""),"")</f>
        <v/>
      </c>
      <c r="EN155" s="248" t="str">
        <f t="shared" si="199"/>
        <v/>
      </c>
      <c r="EO155" s="248" t="str">
        <f t="shared" ref="EO155:EO218" si="284">IF(H155="","",IF($H155&gt;65,1,""))</f>
        <v/>
      </c>
      <c r="EP155" s="189"/>
      <c r="EQ155" s="248" t="str">
        <f t="shared" si="260"/>
        <v/>
      </c>
      <c r="ER155" s="248" t="str">
        <f t="shared" si="261"/>
        <v/>
      </c>
      <c r="ES155" s="248" t="str">
        <f t="shared" si="262"/>
        <v/>
      </c>
      <c r="ET155" s="248" t="str">
        <f t="shared" si="263"/>
        <v/>
      </c>
      <c r="EU155" s="248" t="str">
        <f t="shared" si="204"/>
        <v/>
      </c>
      <c r="EV155" s="248" t="str">
        <f t="shared" si="204"/>
        <v/>
      </c>
      <c r="EW155" s="189"/>
      <c r="EX155" s="248" t="str">
        <f t="shared" si="264"/>
        <v/>
      </c>
      <c r="EY155" s="248" t="str">
        <f t="shared" si="265"/>
        <v/>
      </c>
      <c r="EZ155" s="248" t="str">
        <f t="shared" si="266"/>
        <v/>
      </c>
      <c r="FA155" s="248" t="str">
        <f t="shared" si="267"/>
        <v/>
      </c>
      <c r="FB155" s="248" t="str">
        <f t="shared" si="245"/>
        <v/>
      </c>
      <c r="FC155" s="248" t="str">
        <f t="shared" si="245"/>
        <v/>
      </c>
      <c r="FD155" s="189"/>
      <c r="FE155" s="248" t="str">
        <f t="shared" si="268"/>
        <v/>
      </c>
      <c r="FF155" s="248" t="str">
        <f t="shared" si="269"/>
        <v/>
      </c>
      <c r="FG155" s="248" t="str">
        <f t="shared" si="270"/>
        <v/>
      </c>
      <c r="FH155" s="248" t="str">
        <f t="shared" si="271"/>
        <v/>
      </c>
      <c r="FI155" s="248" t="str">
        <f t="shared" si="246"/>
        <v/>
      </c>
      <c r="FJ155" s="248" t="str">
        <f t="shared" si="246"/>
        <v/>
      </c>
      <c r="FK155" s="189"/>
      <c r="FL155" s="370"/>
      <c r="FM155" s="371"/>
      <c r="FN155" s="371"/>
      <c r="FO155" s="611"/>
      <c r="FP155" s="896"/>
      <c r="FQ155" s="370"/>
      <c r="FR155" s="371"/>
      <c r="FS155" s="371"/>
      <c r="FT155" s="611"/>
      <c r="FU155" s="896"/>
      <c r="FV155" s="370"/>
      <c r="FW155" s="371"/>
      <c r="FX155" s="371"/>
      <c r="FY155" s="611"/>
      <c r="FZ155" s="896"/>
      <c r="GA155" s="613"/>
      <c r="GB155" s="189"/>
      <c r="GC155" s="227">
        <f t="shared" si="213"/>
        <v>0</v>
      </c>
      <c r="GD155" s="228">
        <f t="shared" si="214"/>
        <v>0</v>
      </c>
      <c r="GE155" s="229">
        <f t="shared" si="215"/>
        <v>0</v>
      </c>
      <c r="GF155" s="230">
        <f t="shared" si="215"/>
        <v>0</v>
      </c>
      <c r="GG155" s="231" t="str">
        <f t="shared" si="216"/>
        <v/>
      </c>
      <c r="GH155" s="232">
        <f t="shared" si="217"/>
        <v>0</v>
      </c>
      <c r="GI155" s="227">
        <f t="shared" si="218"/>
        <v>0</v>
      </c>
      <c r="GJ155" s="233">
        <f t="shared" si="219"/>
        <v>0</v>
      </c>
      <c r="GK155" s="233">
        <f t="shared" si="220"/>
        <v>0</v>
      </c>
      <c r="GL155" s="234"/>
      <c r="GM155" s="235">
        <f t="shared" si="221"/>
        <v>0</v>
      </c>
      <c r="GN155" s="235">
        <f t="shared" si="222"/>
        <v>0</v>
      </c>
      <c r="GO155" s="235" t="str">
        <f t="shared" si="223"/>
        <v/>
      </c>
      <c r="GP155" s="380"/>
      <c r="GQ155" s="235">
        <f t="shared" si="224"/>
        <v>0</v>
      </c>
      <c r="GR155" s="235">
        <f t="shared" si="225"/>
        <v>0</v>
      </c>
      <c r="GS155" s="235" t="str">
        <f t="shared" si="226"/>
        <v/>
      </c>
      <c r="GT155" s="236"/>
      <c r="GU155" s="237" t="str">
        <f t="shared" si="227"/>
        <v/>
      </c>
      <c r="GV155" s="237" t="str">
        <f t="shared" si="228"/>
        <v/>
      </c>
      <c r="GW155" s="238" t="str">
        <f t="shared" si="229"/>
        <v/>
      </c>
      <c r="GX155" s="238" t="str">
        <f t="shared" si="230"/>
        <v/>
      </c>
      <c r="GY155" s="239"/>
      <c r="GZ155" s="240" t="str">
        <f t="shared" si="231"/>
        <v/>
      </c>
      <c r="HA155" s="235" t="str">
        <f t="shared" si="232"/>
        <v/>
      </c>
      <c r="HB155" s="235" t="str">
        <f t="shared" si="233"/>
        <v/>
      </c>
      <c r="HC155" s="235" t="str">
        <f t="shared" si="234"/>
        <v/>
      </c>
      <c r="HD155" s="235" t="str">
        <f t="shared" si="235"/>
        <v/>
      </c>
      <c r="HE155" s="235" t="str">
        <f t="shared" si="236"/>
        <v/>
      </c>
      <c r="HF155" s="188"/>
      <c r="HG155" s="235" t="str">
        <f t="shared" si="237"/>
        <v/>
      </c>
      <c r="HH155" s="235">
        <f t="shared" si="238"/>
        <v>0</v>
      </c>
      <c r="HI155" s="235">
        <f t="shared" si="238"/>
        <v>0</v>
      </c>
      <c r="HJ155" s="235">
        <f t="shared" si="238"/>
        <v>0</v>
      </c>
      <c r="HK155" s="188"/>
      <c r="HL155" s="235" t="str">
        <f t="shared" si="239"/>
        <v/>
      </c>
      <c r="HM155" s="235">
        <f t="shared" si="240"/>
        <v>0</v>
      </c>
      <c r="HN155" s="235">
        <f t="shared" si="240"/>
        <v>0</v>
      </c>
      <c r="HO155" s="235">
        <f t="shared" si="240"/>
        <v>0</v>
      </c>
      <c r="HP155" s="188"/>
      <c r="HQ155" s="235" t="str">
        <f t="shared" si="241"/>
        <v/>
      </c>
      <c r="HR155" s="235">
        <f t="shared" si="242"/>
        <v>0</v>
      </c>
      <c r="HS155" s="235">
        <f t="shared" si="242"/>
        <v>0</v>
      </c>
      <c r="HT155" s="235">
        <f t="shared" si="242"/>
        <v>0</v>
      </c>
      <c r="HU155" s="162"/>
      <c r="HV155" s="1622"/>
      <c r="HW155" s="1619"/>
      <c r="HX155" s="1619"/>
      <c r="HY155" s="1619"/>
      <c r="HZ155" s="1619"/>
      <c r="IA155" s="1619"/>
      <c r="IB155" s="1619"/>
      <c r="IC155" s="1623"/>
      <c r="ID155" s="162"/>
    </row>
    <row r="156" spans="1:238" ht="21.75" customHeight="1" x14ac:dyDescent="0.25">
      <c r="A156" s="377" t="str">
        <f t="shared" ref="A156:A219" si="285">IF(C156="","",1)</f>
        <v/>
      </c>
      <c r="B156" s="188">
        <v>130</v>
      </c>
      <c r="C156" s="255"/>
      <c r="D156" s="223" t="str">
        <f t="shared" si="244"/>
        <v/>
      </c>
      <c r="E156" s="223" t="str">
        <f t="shared" si="273"/>
        <v/>
      </c>
      <c r="F156" s="242"/>
      <c r="G156" s="242"/>
      <c r="H156" s="224" t="str">
        <f t="shared" ref="H156:H219" si="286">IF(G156&lt;999,"",$C$11-G156)</f>
        <v/>
      </c>
      <c r="I156" s="930"/>
      <c r="J156" s="930"/>
      <c r="K156" s="930"/>
      <c r="L156" s="370"/>
      <c r="M156" s="371"/>
      <c r="N156" s="371"/>
      <c r="O156" s="371"/>
      <c r="P156" s="372"/>
      <c r="Q156" s="609"/>
      <c r="R156" s="609"/>
      <c r="S156" s="610"/>
      <c r="T156" s="371"/>
      <c r="U156" s="371"/>
      <c r="V156" s="188"/>
      <c r="W156" s="370"/>
      <c r="X156" s="371"/>
      <c r="Y156" s="371"/>
      <c r="Z156" s="611"/>
      <c r="AA156" s="896"/>
      <c r="AB156" s="370"/>
      <c r="AC156" s="371"/>
      <c r="AD156" s="371"/>
      <c r="AE156" s="371"/>
      <c r="AF156" s="896"/>
      <c r="AG156" s="370"/>
      <c r="AH156" s="371"/>
      <c r="AI156" s="371"/>
      <c r="AJ156" s="371"/>
      <c r="AK156" s="896"/>
      <c r="AL156" s="370"/>
      <c r="AM156" s="371"/>
      <c r="AN156" s="371"/>
      <c r="AO156" s="372"/>
      <c r="AP156" s="370"/>
      <c r="AQ156" s="371"/>
      <c r="AR156" s="371"/>
      <c r="AS156" s="371"/>
      <c r="AT156" s="928"/>
      <c r="AU156" s="188"/>
      <c r="AV156" s="256">
        <f t="shared" si="247"/>
        <v>0</v>
      </c>
      <c r="AW156" s="257">
        <f t="shared" si="248"/>
        <v>0</v>
      </c>
      <c r="AX156" s="258">
        <f t="shared" si="249"/>
        <v>0</v>
      </c>
      <c r="AY156" s="259">
        <f t="shared" si="250"/>
        <v>0</v>
      </c>
      <c r="AZ156" s="231" t="str">
        <f t="shared" si="251"/>
        <v/>
      </c>
      <c r="BA156" s="232">
        <f t="shared" si="252"/>
        <v>0</v>
      </c>
      <c r="BB156" s="249">
        <f t="shared" si="253"/>
        <v>0</v>
      </c>
      <c r="BC156" s="231">
        <f t="shared" si="254"/>
        <v>0</v>
      </c>
      <c r="BD156" s="231">
        <f t="shared" si="255"/>
        <v>0</v>
      </c>
      <c r="BE156" s="260"/>
      <c r="BF156" s="235">
        <f t="shared" ref="BF156:BF219" si="287">IF(H156&lt;=35,BA156,0)</f>
        <v>0</v>
      </c>
      <c r="BG156" s="235">
        <f t="shared" ref="BG156:BG219" si="288">IF($H156&gt;=36,IF($H156&lt;=55,$BA156,0),0)</f>
        <v>0</v>
      </c>
      <c r="BH156" s="235">
        <f t="shared" ref="BH156:BH219" si="289">IF($H156&gt;55,$BA156,0)</f>
        <v>0</v>
      </c>
      <c r="BI156" s="380"/>
      <c r="BJ156" s="235">
        <f t="shared" si="274"/>
        <v>0</v>
      </c>
      <c r="BK156" s="235">
        <f t="shared" ref="BK156:BK219" si="290">IF($H156&gt;35,IF($H156&lt;56,1,0),0)</f>
        <v>0</v>
      </c>
      <c r="BL156" s="235" t="str">
        <f t="shared" ref="BL156:BL219" si="291">IF( H156="","",IF($H156&gt;55,1,0))</f>
        <v/>
      </c>
      <c r="BM156" s="236"/>
      <c r="BN156" s="237"/>
      <c r="BO156" s="237"/>
      <c r="BP156" s="238"/>
      <c r="BQ156" s="238"/>
      <c r="BR156" s="254"/>
      <c r="BS156" s="252"/>
      <c r="BT156" s="244"/>
      <c r="BU156" s="244"/>
      <c r="BV156" s="244"/>
      <c r="BW156" s="244"/>
      <c r="BX156" s="244"/>
      <c r="BY156" s="244"/>
      <c r="BZ156" s="244"/>
      <c r="CA156" s="244"/>
      <c r="CB156" s="253"/>
      <c r="CC156" s="188"/>
      <c r="CD156" s="244">
        <f t="shared" si="275"/>
        <v>0</v>
      </c>
      <c r="CE156" s="235">
        <f t="shared" ref="CE156:CG219" si="292">IF(BJ156=1,$CD156,0)</f>
        <v>0</v>
      </c>
      <c r="CF156" s="235">
        <f t="shared" si="292"/>
        <v>0</v>
      </c>
      <c r="CG156" s="235">
        <f t="shared" si="292"/>
        <v>0</v>
      </c>
      <c r="CH156" s="188"/>
      <c r="CI156" s="244">
        <f t="shared" si="276"/>
        <v>0</v>
      </c>
      <c r="CJ156" s="235">
        <f t="shared" ref="CJ156:CL219" si="293">IF(BJ156=1,$CI156,0)</f>
        <v>0</v>
      </c>
      <c r="CK156" s="235">
        <f t="shared" si="293"/>
        <v>0</v>
      </c>
      <c r="CL156" s="235">
        <f t="shared" si="293"/>
        <v>0</v>
      </c>
      <c r="CM156" s="188"/>
      <c r="CN156" s="244">
        <f t="shared" si="277"/>
        <v>0</v>
      </c>
      <c r="CO156" s="235">
        <f t="shared" ref="CO156:CQ219" si="294">IF(BJ156=1,$CN156,0)</f>
        <v>0</v>
      </c>
      <c r="CP156" s="235">
        <f t="shared" si="294"/>
        <v>0</v>
      </c>
      <c r="CQ156" s="235">
        <f t="shared" si="294"/>
        <v>0</v>
      </c>
      <c r="CR156" s="188"/>
      <c r="CS156" s="244">
        <f t="shared" si="278"/>
        <v>0</v>
      </c>
      <c r="CT156" s="235">
        <f t="shared" ref="CT156:CV219" si="295">IF(BJ156=1,$CS156,0)</f>
        <v>0</v>
      </c>
      <c r="CU156" s="235">
        <f t="shared" si="295"/>
        <v>0</v>
      </c>
      <c r="CV156" s="235">
        <f t="shared" si="295"/>
        <v>0</v>
      </c>
      <c r="CW156" s="188"/>
      <c r="CX156" s="244">
        <f t="shared" si="279"/>
        <v>0</v>
      </c>
      <c r="CY156" s="235">
        <f t="shared" ref="CY156:DA219" si="296">IF( BJ156=1,$CX156,0)</f>
        <v>0</v>
      </c>
      <c r="CZ156" s="235">
        <f t="shared" si="296"/>
        <v>0</v>
      </c>
      <c r="DA156" s="235">
        <f t="shared" si="296"/>
        <v>0</v>
      </c>
      <c r="DB156" s="188"/>
      <c r="DC156" s="225"/>
      <c r="DD156" s="226"/>
      <c r="DE156" s="1088"/>
      <c r="DF156" s="225"/>
      <c r="DG156" s="226"/>
      <c r="DH156" s="1088"/>
      <c r="DI156" s="225"/>
      <c r="DJ156" s="226"/>
      <c r="DK156" s="1088"/>
      <c r="DL156" s="225"/>
      <c r="DM156" s="226"/>
      <c r="DN156" s="1088"/>
      <c r="DO156" s="370"/>
      <c r="DP156" s="370"/>
      <c r="DQ156" s="243">
        <f t="shared" si="256"/>
        <v>0</v>
      </c>
      <c r="DR156" s="244">
        <f t="shared" si="257"/>
        <v>0</v>
      </c>
      <c r="DS156" s="235">
        <f t="shared" ref="DS156:DS219" si="297">IF(DR156=0,0,1)</f>
        <v>0</v>
      </c>
      <c r="DT156" s="244" t="str">
        <f t="shared" si="258"/>
        <v/>
      </c>
      <c r="DU156" s="42" t="str">
        <f t="shared" ref="DU156:DU219" si="298">IF(DT156="","",IF(DT156=1,IF(H156&lt;36,1,"")))</f>
        <v/>
      </c>
      <c r="DV156" s="42" t="str">
        <f t="shared" ref="DV156:DV219" si="299">IF(DT156="","",IF(DT156=1,IF(H156&gt;35,IF(H156&lt;56,1,""),"")))</f>
        <v/>
      </c>
      <c r="DW156" s="42" t="str">
        <f t="shared" ref="DW156:DW219" si="300">IF(DT156="","",IF(DT156=1,IF(H156&gt;55,1,"")))</f>
        <v/>
      </c>
      <c r="DX156" s="162"/>
      <c r="DY156" s="42" t="str">
        <f t="shared" ref="DY156:DY219" si="301">IF(DP156="","",IF(DP156=1,IF(H156&lt;36,1,"")))</f>
        <v/>
      </c>
      <c r="DZ156" s="42" t="str">
        <f t="shared" si="272"/>
        <v/>
      </c>
      <c r="EA156" s="42" t="str">
        <f t="shared" ref="EA156:EA219" si="302">IF(DP156="","",IF(DP156=1,IF(H156&gt;55,1,"")))</f>
        <v/>
      </c>
      <c r="EB156" s="162"/>
      <c r="EC156" s="930"/>
      <c r="ED156" s="188"/>
      <c r="EE156" s="245">
        <f t="shared" ref="EE156:EE219" si="303">AT156+DE156+DH156+DK156+DN156</f>
        <v>0</v>
      </c>
      <c r="EF156" s="189"/>
      <c r="EG156" s="245">
        <f t="shared" ref="EG156:EG219" si="304">EC156-EE156</f>
        <v>0</v>
      </c>
      <c r="EH156" s="189"/>
      <c r="EI156" s="246" t="str">
        <f t="shared" si="259"/>
        <v/>
      </c>
      <c r="EJ156" s="247" t="str">
        <f t="shared" si="280"/>
        <v/>
      </c>
      <c r="EK156" s="248" t="str">
        <f t="shared" si="281"/>
        <v/>
      </c>
      <c r="EL156" s="248" t="str">
        <f t="shared" si="282"/>
        <v/>
      </c>
      <c r="EM156" s="248" t="str">
        <f t="shared" si="283"/>
        <v/>
      </c>
      <c r="EN156" s="248" t="str">
        <f t="shared" ref="EN156:EN219" si="305">IF($H156&gt;=56,IF($H156&lt;=65,1,""),"")</f>
        <v/>
      </c>
      <c r="EO156" s="248" t="str">
        <f t="shared" si="284"/>
        <v/>
      </c>
      <c r="EP156" s="189"/>
      <c r="EQ156" s="248" t="str">
        <f t="shared" si="260"/>
        <v/>
      </c>
      <c r="ER156" s="248" t="str">
        <f t="shared" si="261"/>
        <v/>
      </c>
      <c r="ES156" s="248" t="str">
        <f t="shared" si="262"/>
        <v/>
      </c>
      <c r="ET156" s="248" t="str">
        <f t="shared" si="263"/>
        <v/>
      </c>
      <c r="EU156" s="248" t="str">
        <f t="shared" ref="EU156:EV219" si="306">IF(EN156="","",IF(EN156=1,IF($DC156=1,1,"")))</f>
        <v/>
      </c>
      <c r="EV156" s="248" t="str">
        <f t="shared" si="306"/>
        <v/>
      </c>
      <c r="EW156" s="189"/>
      <c r="EX156" s="248" t="str">
        <f t="shared" si="264"/>
        <v/>
      </c>
      <c r="EY156" s="248" t="str">
        <f t="shared" si="265"/>
        <v/>
      </c>
      <c r="EZ156" s="248" t="str">
        <f t="shared" si="266"/>
        <v/>
      </c>
      <c r="FA156" s="248" t="str">
        <f t="shared" si="267"/>
        <v/>
      </c>
      <c r="FB156" s="248" t="str">
        <f t="shared" si="245"/>
        <v/>
      </c>
      <c r="FC156" s="248" t="str">
        <f t="shared" si="245"/>
        <v/>
      </c>
      <c r="FD156" s="189"/>
      <c r="FE156" s="248" t="str">
        <f t="shared" si="268"/>
        <v/>
      </c>
      <c r="FF156" s="248" t="str">
        <f t="shared" si="269"/>
        <v/>
      </c>
      <c r="FG156" s="248" t="str">
        <f t="shared" si="270"/>
        <v/>
      </c>
      <c r="FH156" s="248" t="str">
        <f t="shared" si="271"/>
        <v/>
      </c>
      <c r="FI156" s="248" t="str">
        <f t="shared" si="246"/>
        <v/>
      </c>
      <c r="FJ156" s="248" t="str">
        <f t="shared" si="246"/>
        <v/>
      </c>
      <c r="FK156" s="189"/>
      <c r="FL156" s="370"/>
      <c r="FM156" s="371"/>
      <c r="FN156" s="371"/>
      <c r="FO156" s="611"/>
      <c r="FP156" s="896"/>
      <c r="FQ156" s="370"/>
      <c r="FR156" s="371"/>
      <c r="FS156" s="371"/>
      <c r="FT156" s="611"/>
      <c r="FU156" s="896"/>
      <c r="FV156" s="370"/>
      <c r="FW156" s="371"/>
      <c r="FX156" s="371"/>
      <c r="FY156" s="611"/>
      <c r="FZ156" s="896"/>
      <c r="GA156" s="613"/>
      <c r="GB156" s="189"/>
      <c r="GC156" s="227">
        <f t="shared" ref="GC156:GC219" si="307">(FL156)+FN156+FQ156+(FS156)+FV156+FX156</f>
        <v>0</v>
      </c>
      <c r="GD156" s="228">
        <f t="shared" ref="GD156:GD219" si="308">FM156+FO156+FR156+(FT156)+FW156+FY156</f>
        <v>0</v>
      </c>
      <c r="GE156" s="229">
        <f t="shared" ref="GE156:GF171" si="309">FL156+FQ156+(FV156)</f>
        <v>0</v>
      </c>
      <c r="GF156" s="230">
        <f t="shared" si="309"/>
        <v>0</v>
      </c>
      <c r="GG156" s="231" t="str">
        <f t="shared" ref="GG156:GG219" si="310">IF(GC156&lt;=0.9,IF(GD156&lt;=0.9,"",1),1)</f>
        <v/>
      </c>
      <c r="GH156" s="232">
        <f t="shared" ref="GH156:GH219" si="311">IF(GE156&lt;=0.9,IF(GF156&lt;=0.9,0,1),1)</f>
        <v>0</v>
      </c>
      <c r="GI156" s="227">
        <f t="shared" ref="GI156:GI219" si="312">FP156+FU156+FZ156</f>
        <v>0</v>
      </c>
      <c r="GJ156" s="233">
        <f t="shared" ref="GJ156:GJ219" si="313">IF(GI156&lt;=0.9,0,1)</f>
        <v>0</v>
      </c>
      <c r="GK156" s="233">
        <f t="shared" ref="GK156:GK219" si="314">GH156+GJ156</f>
        <v>0</v>
      </c>
      <c r="GL156" s="234"/>
      <c r="GM156" s="235">
        <f t="shared" ref="GM156:GM219" si="315">IF(H156&lt;=35,GG156,0)</f>
        <v>0</v>
      </c>
      <c r="GN156" s="235">
        <f t="shared" ref="GN156:GN219" si="316">IF($H156&gt;=36,IF($H156&lt;=55,$GG156,0),0)</f>
        <v>0</v>
      </c>
      <c r="GO156" s="235" t="str">
        <f t="shared" ref="GO156:GO219" si="317">IF($H156&gt;55,$GG156,0)</f>
        <v/>
      </c>
      <c r="GP156" s="380"/>
      <c r="GQ156" s="235">
        <f t="shared" ref="GQ156:GQ219" si="318">IF(H156&lt;=35,1,0)</f>
        <v>0</v>
      </c>
      <c r="GR156" s="235">
        <f t="shared" ref="GR156:GR219" si="319">IF(H156&gt;35,IF(H156&lt;56,1,0),0)</f>
        <v>0</v>
      </c>
      <c r="GS156" s="235" t="str">
        <f t="shared" ref="GS156:GS219" si="320">IF(H156="","",IF(H156&gt;55,1,0))</f>
        <v/>
      </c>
      <c r="GT156" s="236"/>
      <c r="GU156" s="237" t="str">
        <f t="shared" ref="GU156:GU219" si="321">IF(EZ156&gt;=1,IF(EZ156&lt;=1,1,""),"")</f>
        <v/>
      </c>
      <c r="GV156" s="237" t="str">
        <f t="shared" ref="GV156:GV219" si="322">IF(EZ156&gt;=2,IF(EZ156&lt;=10,1,""),"")</f>
        <v/>
      </c>
      <c r="GW156" s="238" t="str">
        <f t="shared" ref="GW156:GW219" si="323">IF(EZ156&gt;=11,IF(EZ156&lt;=20,1,""),"")</f>
        <v/>
      </c>
      <c r="GX156" s="238" t="str">
        <f t="shared" ref="GX156:GX219" si="324">IF(EZ156&gt;=21,IF(EZ156&lt;=50,1,""),"")</f>
        <v/>
      </c>
      <c r="GY156" s="239"/>
      <c r="GZ156" s="240" t="str">
        <f t="shared" ref="GZ156:GZ219" si="325">IF(FL156&lt;=0.9,IF(FM156&lt;=0.9,"",1),1)</f>
        <v/>
      </c>
      <c r="HA156" s="235" t="str">
        <f t="shared" ref="HA156:HA219" si="326">IF(FN156&lt;=0.9,IF(FO156&lt;=0.9,"",1),1)</f>
        <v/>
      </c>
      <c r="HB156" s="235" t="str">
        <f t="shared" ref="HB156:HB219" si="327">IF(FQ156&lt;=0.9,IF(FR156&lt;=0.9,"",1),1)</f>
        <v/>
      </c>
      <c r="HC156" s="235" t="str">
        <f t="shared" ref="HC156:HC219" si="328">IF(FS156&lt;=0.9,IF(FT156&lt;=0.9,"",1),1)</f>
        <v/>
      </c>
      <c r="HD156" s="235" t="str">
        <f t="shared" ref="HD156:HD219" si="329">IF(FV156&lt;=0.9,IF(FW156&lt;=0.9,"",1),1)</f>
        <v/>
      </c>
      <c r="HE156" s="235" t="str">
        <f t="shared" ref="HE156:HE219" si="330">IF(FX156&lt;=0.9,IF(FY156&lt;=0.9,"",1),1)</f>
        <v/>
      </c>
      <c r="HF156" s="188"/>
      <c r="HG156" s="235" t="str">
        <f t="shared" ref="HG156:HG219" si="331">GZ156</f>
        <v/>
      </c>
      <c r="HH156" s="235">
        <f t="shared" ref="HH156:HJ171" si="332">IF(GQ156=1,$HG156,0)</f>
        <v>0</v>
      </c>
      <c r="HI156" s="235">
        <f t="shared" si="332"/>
        <v>0</v>
      </c>
      <c r="HJ156" s="235">
        <f t="shared" si="332"/>
        <v>0</v>
      </c>
      <c r="HK156" s="188"/>
      <c r="HL156" s="235" t="str">
        <f t="shared" ref="HL156:HL219" si="333">HB156</f>
        <v/>
      </c>
      <c r="HM156" s="235">
        <f t="shared" ref="HM156:HO171" si="334">IF(GQ156=1,$HL156,0)</f>
        <v>0</v>
      </c>
      <c r="HN156" s="235">
        <f t="shared" si="334"/>
        <v>0</v>
      </c>
      <c r="HO156" s="235">
        <f t="shared" si="334"/>
        <v>0</v>
      </c>
      <c r="HP156" s="188"/>
      <c r="HQ156" s="235" t="str">
        <f t="shared" ref="HQ156:HQ219" si="335">HD156</f>
        <v/>
      </c>
      <c r="HR156" s="235">
        <f t="shared" ref="HR156:HT171" si="336">IF(GQ156=1,$HQ156,0)</f>
        <v>0</v>
      </c>
      <c r="HS156" s="235">
        <f t="shared" si="336"/>
        <v>0</v>
      </c>
      <c r="HT156" s="235">
        <f t="shared" si="336"/>
        <v>0</v>
      </c>
      <c r="HU156" s="162"/>
      <c r="HV156" s="1622"/>
      <c r="HW156" s="1619"/>
      <c r="HX156" s="1619"/>
      <c r="HY156" s="1619"/>
      <c r="HZ156" s="1619"/>
      <c r="IA156" s="1619"/>
      <c r="IB156" s="1619"/>
      <c r="IC156" s="1623"/>
      <c r="ID156" s="162"/>
    </row>
    <row r="157" spans="1:238" ht="21.75" customHeight="1" x14ac:dyDescent="0.25">
      <c r="A157" s="377" t="str">
        <f t="shared" si="285"/>
        <v/>
      </c>
      <c r="B157" s="188">
        <v>131</v>
      </c>
      <c r="C157" s="255"/>
      <c r="D157" s="223" t="str">
        <f t="shared" si="244"/>
        <v/>
      </c>
      <c r="E157" s="223" t="str">
        <f t="shared" si="273"/>
        <v/>
      </c>
      <c r="F157" s="242"/>
      <c r="G157" s="242"/>
      <c r="H157" s="224" t="str">
        <f t="shared" si="286"/>
        <v/>
      </c>
      <c r="I157" s="930"/>
      <c r="J157" s="930"/>
      <c r="K157" s="930"/>
      <c r="L157" s="370"/>
      <c r="M157" s="371"/>
      <c r="N157" s="371"/>
      <c r="O157" s="371"/>
      <c r="P157" s="372"/>
      <c r="Q157" s="609"/>
      <c r="R157" s="609"/>
      <c r="S157" s="610"/>
      <c r="T157" s="371"/>
      <c r="U157" s="371"/>
      <c r="V157" s="188"/>
      <c r="W157" s="370"/>
      <c r="X157" s="371"/>
      <c r="Y157" s="371"/>
      <c r="Z157" s="611"/>
      <c r="AA157" s="896"/>
      <c r="AB157" s="370"/>
      <c r="AC157" s="371"/>
      <c r="AD157" s="371"/>
      <c r="AE157" s="371"/>
      <c r="AF157" s="896"/>
      <c r="AG157" s="370"/>
      <c r="AH157" s="371"/>
      <c r="AI157" s="371"/>
      <c r="AJ157" s="371"/>
      <c r="AK157" s="896"/>
      <c r="AL157" s="370"/>
      <c r="AM157" s="371"/>
      <c r="AN157" s="371"/>
      <c r="AO157" s="372"/>
      <c r="AP157" s="370"/>
      <c r="AQ157" s="371"/>
      <c r="AR157" s="371"/>
      <c r="AS157" s="371"/>
      <c r="AT157" s="928"/>
      <c r="AU157" s="188"/>
      <c r="AV157" s="256">
        <f t="shared" si="247"/>
        <v>0</v>
      </c>
      <c r="AW157" s="257">
        <f t="shared" si="248"/>
        <v>0</v>
      </c>
      <c r="AX157" s="258">
        <f t="shared" si="249"/>
        <v>0</v>
      </c>
      <c r="AY157" s="259">
        <f t="shared" si="250"/>
        <v>0</v>
      </c>
      <c r="AZ157" s="231" t="str">
        <f t="shared" si="251"/>
        <v/>
      </c>
      <c r="BA157" s="232">
        <f t="shared" si="252"/>
        <v>0</v>
      </c>
      <c r="BB157" s="249">
        <f t="shared" si="253"/>
        <v>0</v>
      </c>
      <c r="BC157" s="231">
        <f t="shared" si="254"/>
        <v>0</v>
      </c>
      <c r="BD157" s="231">
        <f t="shared" si="255"/>
        <v>0</v>
      </c>
      <c r="BE157" s="260"/>
      <c r="BF157" s="235">
        <f t="shared" si="287"/>
        <v>0</v>
      </c>
      <c r="BG157" s="235">
        <f t="shared" si="288"/>
        <v>0</v>
      </c>
      <c r="BH157" s="235">
        <f t="shared" si="289"/>
        <v>0</v>
      </c>
      <c r="BI157" s="380"/>
      <c r="BJ157" s="235">
        <f t="shared" si="274"/>
        <v>0</v>
      </c>
      <c r="BK157" s="235">
        <f t="shared" si="290"/>
        <v>0</v>
      </c>
      <c r="BL157" s="235" t="str">
        <f t="shared" si="291"/>
        <v/>
      </c>
      <c r="BM157" s="236"/>
      <c r="BN157" s="237"/>
      <c r="BO157" s="237"/>
      <c r="BP157" s="238"/>
      <c r="BQ157" s="238"/>
      <c r="BR157" s="254"/>
      <c r="BS157" s="252"/>
      <c r="BT157" s="244"/>
      <c r="BU157" s="244"/>
      <c r="BV157" s="244"/>
      <c r="BW157" s="244"/>
      <c r="BX157" s="244"/>
      <c r="BY157" s="244"/>
      <c r="BZ157" s="244"/>
      <c r="CA157" s="244"/>
      <c r="CB157" s="253"/>
      <c r="CC157" s="188"/>
      <c r="CD157" s="244">
        <f t="shared" si="275"/>
        <v>0</v>
      </c>
      <c r="CE157" s="235">
        <f t="shared" si="292"/>
        <v>0</v>
      </c>
      <c r="CF157" s="235">
        <f t="shared" si="292"/>
        <v>0</v>
      </c>
      <c r="CG157" s="235">
        <f t="shared" si="292"/>
        <v>0</v>
      </c>
      <c r="CH157" s="188"/>
      <c r="CI157" s="244">
        <f t="shared" si="276"/>
        <v>0</v>
      </c>
      <c r="CJ157" s="235">
        <f t="shared" si="293"/>
        <v>0</v>
      </c>
      <c r="CK157" s="235">
        <f t="shared" si="293"/>
        <v>0</v>
      </c>
      <c r="CL157" s="235">
        <f t="shared" si="293"/>
        <v>0</v>
      </c>
      <c r="CM157" s="188"/>
      <c r="CN157" s="244">
        <f t="shared" si="277"/>
        <v>0</v>
      </c>
      <c r="CO157" s="235">
        <f t="shared" si="294"/>
        <v>0</v>
      </c>
      <c r="CP157" s="235">
        <f t="shared" si="294"/>
        <v>0</v>
      </c>
      <c r="CQ157" s="235">
        <f t="shared" si="294"/>
        <v>0</v>
      </c>
      <c r="CR157" s="188"/>
      <c r="CS157" s="244">
        <f t="shared" si="278"/>
        <v>0</v>
      </c>
      <c r="CT157" s="235">
        <f t="shared" si="295"/>
        <v>0</v>
      </c>
      <c r="CU157" s="235">
        <f t="shared" si="295"/>
        <v>0</v>
      </c>
      <c r="CV157" s="235">
        <f t="shared" si="295"/>
        <v>0</v>
      </c>
      <c r="CW157" s="188"/>
      <c r="CX157" s="244">
        <f t="shared" si="279"/>
        <v>0</v>
      </c>
      <c r="CY157" s="235">
        <f t="shared" si="296"/>
        <v>0</v>
      </c>
      <c r="CZ157" s="235">
        <f t="shared" si="296"/>
        <v>0</v>
      </c>
      <c r="DA157" s="235">
        <f t="shared" si="296"/>
        <v>0</v>
      </c>
      <c r="DB157" s="188"/>
      <c r="DC157" s="225"/>
      <c r="DD157" s="226"/>
      <c r="DE157" s="1088"/>
      <c r="DF157" s="225"/>
      <c r="DG157" s="226"/>
      <c r="DH157" s="1088"/>
      <c r="DI157" s="225"/>
      <c r="DJ157" s="226"/>
      <c r="DK157" s="1088"/>
      <c r="DL157" s="225"/>
      <c r="DM157" s="226"/>
      <c r="DN157" s="1088"/>
      <c r="DO157" s="370"/>
      <c r="DP157" s="370"/>
      <c r="DQ157" s="243">
        <f t="shared" si="256"/>
        <v>0</v>
      </c>
      <c r="DR157" s="244">
        <f t="shared" si="257"/>
        <v>0</v>
      </c>
      <c r="DS157" s="235">
        <f t="shared" si="297"/>
        <v>0</v>
      </c>
      <c r="DT157" s="244" t="str">
        <f t="shared" si="258"/>
        <v/>
      </c>
      <c r="DU157" s="42" t="str">
        <f t="shared" si="298"/>
        <v/>
      </c>
      <c r="DV157" s="42" t="str">
        <f t="shared" si="299"/>
        <v/>
      </c>
      <c r="DW157" s="42" t="str">
        <f t="shared" si="300"/>
        <v/>
      </c>
      <c r="DX157" s="162"/>
      <c r="DY157" s="42" t="str">
        <f t="shared" si="301"/>
        <v/>
      </c>
      <c r="DZ157" s="42" t="str">
        <f t="shared" si="272"/>
        <v/>
      </c>
      <c r="EA157" s="42" t="str">
        <f t="shared" si="302"/>
        <v/>
      </c>
      <c r="EB157" s="162"/>
      <c r="EC157" s="930"/>
      <c r="ED157" s="188"/>
      <c r="EE157" s="245">
        <f t="shared" si="303"/>
        <v>0</v>
      </c>
      <c r="EF157" s="189"/>
      <c r="EG157" s="245">
        <f t="shared" si="304"/>
        <v>0</v>
      </c>
      <c r="EH157" s="189"/>
      <c r="EI157" s="246" t="str">
        <f t="shared" si="259"/>
        <v/>
      </c>
      <c r="EJ157" s="247" t="str">
        <f t="shared" si="280"/>
        <v/>
      </c>
      <c r="EK157" s="248" t="str">
        <f t="shared" si="281"/>
        <v/>
      </c>
      <c r="EL157" s="248" t="str">
        <f t="shared" si="282"/>
        <v/>
      </c>
      <c r="EM157" s="248" t="str">
        <f t="shared" si="283"/>
        <v/>
      </c>
      <c r="EN157" s="248" t="str">
        <f t="shared" si="305"/>
        <v/>
      </c>
      <c r="EO157" s="248" t="str">
        <f t="shared" si="284"/>
        <v/>
      </c>
      <c r="EP157" s="189"/>
      <c r="EQ157" s="248" t="str">
        <f t="shared" si="260"/>
        <v/>
      </c>
      <c r="ER157" s="248" t="str">
        <f t="shared" si="261"/>
        <v/>
      </c>
      <c r="ES157" s="248" t="str">
        <f t="shared" si="262"/>
        <v/>
      </c>
      <c r="ET157" s="248" t="str">
        <f t="shared" si="263"/>
        <v/>
      </c>
      <c r="EU157" s="248" t="str">
        <f t="shared" si="306"/>
        <v/>
      </c>
      <c r="EV157" s="248" t="str">
        <f t="shared" si="306"/>
        <v/>
      </c>
      <c r="EW157" s="189"/>
      <c r="EX157" s="248" t="str">
        <f t="shared" si="264"/>
        <v/>
      </c>
      <c r="EY157" s="248" t="str">
        <f t="shared" si="265"/>
        <v/>
      </c>
      <c r="EZ157" s="248" t="str">
        <f t="shared" si="266"/>
        <v/>
      </c>
      <c r="FA157" s="248" t="str">
        <f t="shared" si="267"/>
        <v/>
      </c>
      <c r="FB157" s="248" t="str">
        <f t="shared" si="245"/>
        <v/>
      </c>
      <c r="FC157" s="248" t="str">
        <f t="shared" si="245"/>
        <v/>
      </c>
      <c r="FD157" s="189"/>
      <c r="FE157" s="248" t="str">
        <f t="shared" si="268"/>
        <v/>
      </c>
      <c r="FF157" s="248" t="str">
        <f t="shared" si="269"/>
        <v/>
      </c>
      <c r="FG157" s="248" t="str">
        <f t="shared" si="270"/>
        <v/>
      </c>
      <c r="FH157" s="248" t="str">
        <f t="shared" si="271"/>
        <v/>
      </c>
      <c r="FI157" s="248" t="str">
        <f t="shared" si="246"/>
        <v/>
      </c>
      <c r="FJ157" s="248" t="str">
        <f t="shared" si="246"/>
        <v/>
      </c>
      <c r="FK157" s="189"/>
      <c r="FL157" s="370"/>
      <c r="FM157" s="371"/>
      <c r="FN157" s="371"/>
      <c r="FO157" s="611"/>
      <c r="FP157" s="896"/>
      <c r="FQ157" s="370"/>
      <c r="FR157" s="371"/>
      <c r="FS157" s="371"/>
      <c r="FT157" s="611"/>
      <c r="FU157" s="896"/>
      <c r="FV157" s="370"/>
      <c r="FW157" s="371"/>
      <c r="FX157" s="371"/>
      <c r="FY157" s="611"/>
      <c r="FZ157" s="896"/>
      <c r="GA157" s="613"/>
      <c r="GB157" s="189"/>
      <c r="GC157" s="227">
        <f t="shared" si="307"/>
        <v>0</v>
      </c>
      <c r="GD157" s="228">
        <f t="shared" si="308"/>
        <v>0</v>
      </c>
      <c r="GE157" s="229">
        <f t="shared" si="309"/>
        <v>0</v>
      </c>
      <c r="GF157" s="230">
        <f t="shared" si="309"/>
        <v>0</v>
      </c>
      <c r="GG157" s="231" t="str">
        <f t="shared" si="310"/>
        <v/>
      </c>
      <c r="GH157" s="232">
        <f t="shared" si="311"/>
        <v>0</v>
      </c>
      <c r="GI157" s="227">
        <f t="shared" si="312"/>
        <v>0</v>
      </c>
      <c r="GJ157" s="233">
        <f t="shared" si="313"/>
        <v>0</v>
      </c>
      <c r="GK157" s="233">
        <f t="shared" si="314"/>
        <v>0</v>
      </c>
      <c r="GL157" s="234"/>
      <c r="GM157" s="235">
        <f t="shared" si="315"/>
        <v>0</v>
      </c>
      <c r="GN157" s="235">
        <f t="shared" si="316"/>
        <v>0</v>
      </c>
      <c r="GO157" s="235" t="str">
        <f t="shared" si="317"/>
        <v/>
      </c>
      <c r="GP157" s="380"/>
      <c r="GQ157" s="235">
        <f t="shared" si="318"/>
        <v>0</v>
      </c>
      <c r="GR157" s="235">
        <f t="shared" si="319"/>
        <v>0</v>
      </c>
      <c r="GS157" s="235" t="str">
        <f t="shared" si="320"/>
        <v/>
      </c>
      <c r="GT157" s="236"/>
      <c r="GU157" s="237" t="str">
        <f t="shared" si="321"/>
        <v/>
      </c>
      <c r="GV157" s="237" t="str">
        <f t="shared" si="322"/>
        <v/>
      </c>
      <c r="GW157" s="238" t="str">
        <f t="shared" si="323"/>
        <v/>
      </c>
      <c r="GX157" s="238" t="str">
        <f t="shared" si="324"/>
        <v/>
      </c>
      <c r="GY157" s="239"/>
      <c r="GZ157" s="240" t="str">
        <f t="shared" si="325"/>
        <v/>
      </c>
      <c r="HA157" s="235" t="str">
        <f t="shared" si="326"/>
        <v/>
      </c>
      <c r="HB157" s="235" t="str">
        <f t="shared" si="327"/>
        <v/>
      </c>
      <c r="HC157" s="235" t="str">
        <f t="shared" si="328"/>
        <v/>
      </c>
      <c r="HD157" s="235" t="str">
        <f t="shared" si="329"/>
        <v/>
      </c>
      <c r="HE157" s="235" t="str">
        <f t="shared" si="330"/>
        <v/>
      </c>
      <c r="HF157" s="188"/>
      <c r="HG157" s="235" t="str">
        <f t="shared" si="331"/>
        <v/>
      </c>
      <c r="HH157" s="235">
        <f t="shared" si="332"/>
        <v>0</v>
      </c>
      <c r="HI157" s="235">
        <f t="shared" si="332"/>
        <v>0</v>
      </c>
      <c r="HJ157" s="235">
        <f t="shared" si="332"/>
        <v>0</v>
      </c>
      <c r="HK157" s="188"/>
      <c r="HL157" s="235" t="str">
        <f t="shared" si="333"/>
        <v/>
      </c>
      <c r="HM157" s="235">
        <f t="shared" si="334"/>
        <v>0</v>
      </c>
      <c r="HN157" s="235">
        <f t="shared" si="334"/>
        <v>0</v>
      </c>
      <c r="HO157" s="235">
        <f t="shared" si="334"/>
        <v>0</v>
      </c>
      <c r="HP157" s="188"/>
      <c r="HQ157" s="235" t="str">
        <f t="shared" si="335"/>
        <v/>
      </c>
      <c r="HR157" s="235">
        <f t="shared" si="336"/>
        <v>0</v>
      </c>
      <c r="HS157" s="235">
        <f t="shared" si="336"/>
        <v>0</v>
      </c>
      <c r="HT157" s="235">
        <f t="shared" si="336"/>
        <v>0</v>
      </c>
      <c r="HU157" s="162"/>
      <c r="HV157" s="1622"/>
      <c r="HW157" s="1619"/>
      <c r="HX157" s="1619"/>
      <c r="HY157" s="1619"/>
      <c r="HZ157" s="1619"/>
      <c r="IA157" s="1619"/>
      <c r="IB157" s="1619"/>
      <c r="IC157" s="1623"/>
      <c r="ID157" s="162"/>
    </row>
    <row r="158" spans="1:238" ht="21.75" customHeight="1" x14ac:dyDescent="0.25">
      <c r="A158" s="377" t="str">
        <f t="shared" si="285"/>
        <v/>
      </c>
      <c r="B158" s="188">
        <v>132</v>
      </c>
      <c r="C158" s="255"/>
      <c r="D158" s="223" t="str">
        <f t="shared" si="244"/>
        <v/>
      </c>
      <c r="E158" s="223" t="str">
        <f t="shared" si="273"/>
        <v/>
      </c>
      <c r="F158" s="242"/>
      <c r="G158" s="242"/>
      <c r="H158" s="224" t="str">
        <f t="shared" si="286"/>
        <v/>
      </c>
      <c r="I158" s="930"/>
      <c r="J158" s="930"/>
      <c r="K158" s="930"/>
      <c r="L158" s="370"/>
      <c r="M158" s="371"/>
      <c r="N158" s="371"/>
      <c r="O158" s="371"/>
      <c r="P158" s="372"/>
      <c r="Q158" s="609"/>
      <c r="R158" s="609"/>
      <c r="S158" s="610"/>
      <c r="T158" s="371"/>
      <c r="U158" s="371"/>
      <c r="V158" s="188"/>
      <c r="W158" s="370"/>
      <c r="X158" s="371"/>
      <c r="Y158" s="371"/>
      <c r="Z158" s="611"/>
      <c r="AA158" s="896"/>
      <c r="AB158" s="370"/>
      <c r="AC158" s="371"/>
      <c r="AD158" s="371"/>
      <c r="AE158" s="371"/>
      <c r="AF158" s="896"/>
      <c r="AG158" s="370"/>
      <c r="AH158" s="371"/>
      <c r="AI158" s="371"/>
      <c r="AJ158" s="371"/>
      <c r="AK158" s="896"/>
      <c r="AL158" s="370"/>
      <c r="AM158" s="371"/>
      <c r="AN158" s="371"/>
      <c r="AO158" s="372"/>
      <c r="AP158" s="370"/>
      <c r="AQ158" s="371"/>
      <c r="AR158" s="371"/>
      <c r="AS158" s="371"/>
      <c r="AT158" s="928"/>
      <c r="AU158" s="188"/>
      <c r="AV158" s="256">
        <f t="shared" si="247"/>
        <v>0</v>
      </c>
      <c r="AW158" s="257">
        <f t="shared" si="248"/>
        <v>0</v>
      </c>
      <c r="AX158" s="258">
        <f t="shared" si="249"/>
        <v>0</v>
      </c>
      <c r="AY158" s="259">
        <f t="shared" si="250"/>
        <v>0</v>
      </c>
      <c r="AZ158" s="231" t="str">
        <f t="shared" si="251"/>
        <v/>
      </c>
      <c r="BA158" s="232">
        <f t="shared" si="252"/>
        <v>0</v>
      </c>
      <c r="BB158" s="249">
        <f t="shared" si="253"/>
        <v>0</v>
      </c>
      <c r="BC158" s="231">
        <f t="shared" si="254"/>
        <v>0</v>
      </c>
      <c r="BD158" s="231">
        <f t="shared" si="255"/>
        <v>0</v>
      </c>
      <c r="BE158" s="260"/>
      <c r="BF158" s="235">
        <f t="shared" si="287"/>
        <v>0</v>
      </c>
      <c r="BG158" s="235">
        <f t="shared" si="288"/>
        <v>0</v>
      </c>
      <c r="BH158" s="235">
        <f t="shared" si="289"/>
        <v>0</v>
      </c>
      <c r="BI158" s="380"/>
      <c r="BJ158" s="235">
        <f t="shared" si="274"/>
        <v>0</v>
      </c>
      <c r="BK158" s="235">
        <f t="shared" si="290"/>
        <v>0</v>
      </c>
      <c r="BL158" s="235" t="str">
        <f t="shared" si="291"/>
        <v/>
      </c>
      <c r="BM158" s="236"/>
      <c r="BN158" s="237"/>
      <c r="BO158" s="237"/>
      <c r="BP158" s="238"/>
      <c r="BQ158" s="238"/>
      <c r="BR158" s="254"/>
      <c r="BS158" s="252"/>
      <c r="BT158" s="244"/>
      <c r="BU158" s="244"/>
      <c r="BV158" s="244"/>
      <c r="BW158" s="244"/>
      <c r="BX158" s="244"/>
      <c r="BY158" s="244"/>
      <c r="BZ158" s="244"/>
      <c r="CA158" s="244"/>
      <c r="CB158" s="253"/>
      <c r="CC158" s="188"/>
      <c r="CD158" s="244">
        <f t="shared" si="275"/>
        <v>0</v>
      </c>
      <c r="CE158" s="235">
        <f t="shared" si="292"/>
        <v>0</v>
      </c>
      <c r="CF158" s="235">
        <f t="shared" si="292"/>
        <v>0</v>
      </c>
      <c r="CG158" s="235">
        <f t="shared" si="292"/>
        <v>0</v>
      </c>
      <c r="CH158" s="188"/>
      <c r="CI158" s="244">
        <f t="shared" si="276"/>
        <v>0</v>
      </c>
      <c r="CJ158" s="235">
        <f t="shared" si="293"/>
        <v>0</v>
      </c>
      <c r="CK158" s="235">
        <f t="shared" si="293"/>
        <v>0</v>
      </c>
      <c r="CL158" s="235">
        <f t="shared" si="293"/>
        <v>0</v>
      </c>
      <c r="CM158" s="188"/>
      <c r="CN158" s="244">
        <f t="shared" si="277"/>
        <v>0</v>
      </c>
      <c r="CO158" s="235">
        <f t="shared" si="294"/>
        <v>0</v>
      </c>
      <c r="CP158" s="235">
        <f t="shared" si="294"/>
        <v>0</v>
      </c>
      <c r="CQ158" s="235">
        <f t="shared" si="294"/>
        <v>0</v>
      </c>
      <c r="CR158" s="188"/>
      <c r="CS158" s="244">
        <f t="shared" si="278"/>
        <v>0</v>
      </c>
      <c r="CT158" s="235">
        <f t="shared" si="295"/>
        <v>0</v>
      </c>
      <c r="CU158" s="235">
        <f t="shared" si="295"/>
        <v>0</v>
      </c>
      <c r="CV158" s="235">
        <f t="shared" si="295"/>
        <v>0</v>
      </c>
      <c r="CW158" s="188"/>
      <c r="CX158" s="244">
        <f t="shared" si="279"/>
        <v>0</v>
      </c>
      <c r="CY158" s="235">
        <f t="shared" si="296"/>
        <v>0</v>
      </c>
      <c r="CZ158" s="235">
        <f t="shared" si="296"/>
        <v>0</v>
      </c>
      <c r="DA158" s="235">
        <f t="shared" si="296"/>
        <v>0</v>
      </c>
      <c r="DB158" s="188"/>
      <c r="DC158" s="225"/>
      <c r="DD158" s="226"/>
      <c r="DE158" s="1088"/>
      <c r="DF158" s="225"/>
      <c r="DG158" s="226"/>
      <c r="DH158" s="1088"/>
      <c r="DI158" s="225"/>
      <c r="DJ158" s="226"/>
      <c r="DK158" s="1088"/>
      <c r="DL158" s="225"/>
      <c r="DM158" s="226"/>
      <c r="DN158" s="1088"/>
      <c r="DO158" s="370"/>
      <c r="DP158" s="370"/>
      <c r="DQ158" s="243">
        <f t="shared" si="256"/>
        <v>0</v>
      </c>
      <c r="DR158" s="244">
        <f t="shared" si="257"/>
        <v>0</v>
      </c>
      <c r="DS158" s="235">
        <f t="shared" si="297"/>
        <v>0</v>
      </c>
      <c r="DT158" s="244" t="str">
        <f t="shared" si="258"/>
        <v/>
      </c>
      <c r="DU158" s="42" t="str">
        <f t="shared" si="298"/>
        <v/>
      </c>
      <c r="DV158" s="42" t="str">
        <f t="shared" si="299"/>
        <v/>
      </c>
      <c r="DW158" s="42" t="str">
        <f t="shared" si="300"/>
        <v/>
      </c>
      <c r="DX158" s="162"/>
      <c r="DY158" s="42" t="str">
        <f t="shared" si="301"/>
        <v/>
      </c>
      <c r="DZ158" s="42" t="str">
        <f t="shared" si="272"/>
        <v/>
      </c>
      <c r="EA158" s="42" t="str">
        <f t="shared" si="302"/>
        <v/>
      </c>
      <c r="EB158" s="162"/>
      <c r="EC158" s="930"/>
      <c r="ED158" s="188"/>
      <c r="EE158" s="245">
        <f t="shared" si="303"/>
        <v>0</v>
      </c>
      <c r="EF158" s="189"/>
      <c r="EG158" s="245">
        <f t="shared" si="304"/>
        <v>0</v>
      </c>
      <c r="EH158" s="189"/>
      <c r="EI158" s="246" t="str">
        <f t="shared" si="259"/>
        <v/>
      </c>
      <c r="EJ158" s="247" t="str">
        <f t="shared" si="280"/>
        <v/>
      </c>
      <c r="EK158" s="248" t="str">
        <f t="shared" si="281"/>
        <v/>
      </c>
      <c r="EL158" s="248" t="str">
        <f t="shared" si="282"/>
        <v/>
      </c>
      <c r="EM158" s="248" t="str">
        <f t="shared" si="283"/>
        <v/>
      </c>
      <c r="EN158" s="248" t="str">
        <f t="shared" si="305"/>
        <v/>
      </c>
      <c r="EO158" s="248" t="str">
        <f t="shared" si="284"/>
        <v/>
      </c>
      <c r="EP158" s="189"/>
      <c r="EQ158" s="248" t="str">
        <f t="shared" si="260"/>
        <v/>
      </c>
      <c r="ER158" s="248" t="str">
        <f t="shared" si="261"/>
        <v/>
      </c>
      <c r="ES158" s="248" t="str">
        <f t="shared" si="262"/>
        <v/>
      </c>
      <c r="ET158" s="248" t="str">
        <f t="shared" si="263"/>
        <v/>
      </c>
      <c r="EU158" s="248" t="str">
        <f t="shared" si="306"/>
        <v/>
      </c>
      <c r="EV158" s="248" t="str">
        <f t="shared" si="306"/>
        <v/>
      </c>
      <c r="EW158" s="189"/>
      <c r="EX158" s="248" t="str">
        <f t="shared" si="264"/>
        <v/>
      </c>
      <c r="EY158" s="248" t="str">
        <f t="shared" si="265"/>
        <v/>
      </c>
      <c r="EZ158" s="248" t="str">
        <f t="shared" si="266"/>
        <v/>
      </c>
      <c r="FA158" s="248" t="str">
        <f t="shared" si="267"/>
        <v/>
      </c>
      <c r="FB158" s="248" t="str">
        <f t="shared" si="245"/>
        <v/>
      </c>
      <c r="FC158" s="248" t="str">
        <f t="shared" si="245"/>
        <v/>
      </c>
      <c r="FD158" s="189"/>
      <c r="FE158" s="248" t="str">
        <f t="shared" si="268"/>
        <v/>
      </c>
      <c r="FF158" s="248" t="str">
        <f t="shared" si="269"/>
        <v/>
      </c>
      <c r="FG158" s="248" t="str">
        <f t="shared" si="270"/>
        <v/>
      </c>
      <c r="FH158" s="248" t="str">
        <f t="shared" si="271"/>
        <v/>
      </c>
      <c r="FI158" s="248" t="str">
        <f t="shared" si="246"/>
        <v/>
      </c>
      <c r="FJ158" s="248" t="str">
        <f t="shared" si="246"/>
        <v/>
      </c>
      <c r="FK158" s="189"/>
      <c r="FL158" s="370"/>
      <c r="FM158" s="371"/>
      <c r="FN158" s="371"/>
      <c r="FO158" s="611"/>
      <c r="FP158" s="896"/>
      <c r="FQ158" s="370"/>
      <c r="FR158" s="371"/>
      <c r="FS158" s="371"/>
      <c r="FT158" s="611"/>
      <c r="FU158" s="896"/>
      <c r="FV158" s="370"/>
      <c r="FW158" s="371"/>
      <c r="FX158" s="371"/>
      <c r="FY158" s="611"/>
      <c r="FZ158" s="896"/>
      <c r="GA158" s="613"/>
      <c r="GB158" s="189"/>
      <c r="GC158" s="227">
        <f t="shared" si="307"/>
        <v>0</v>
      </c>
      <c r="GD158" s="228">
        <f t="shared" si="308"/>
        <v>0</v>
      </c>
      <c r="GE158" s="229">
        <f t="shared" si="309"/>
        <v>0</v>
      </c>
      <c r="GF158" s="230">
        <f t="shared" si="309"/>
        <v>0</v>
      </c>
      <c r="GG158" s="231" t="str">
        <f t="shared" si="310"/>
        <v/>
      </c>
      <c r="GH158" s="232">
        <f t="shared" si="311"/>
        <v>0</v>
      </c>
      <c r="GI158" s="227">
        <f t="shared" si="312"/>
        <v>0</v>
      </c>
      <c r="GJ158" s="233">
        <f t="shared" si="313"/>
        <v>0</v>
      </c>
      <c r="GK158" s="233">
        <f t="shared" si="314"/>
        <v>0</v>
      </c>
      <c r="GL158" s="234"/>
      <c r="GM158" s="235">
        <f t="shared" si="315"/>
        <v>0</v>
      </c>
      <c r="GN158" s="235">
        <f t="shared" si="316"/>
        <v>0</v>
      </c>
      <c r="GO158" s="235" t="str">
        <f t="shared" si="317"/>
        <v/>
      </c>
      <c r="GP158" s="380"/>
      <c r="GQ158" s="235">
        <f t="shared" si="318"/>
        <v>0</v>
      </c>
      <c r="GR158" s="235">
        <f t="shared" si="319"/>
        <v>0</v>
      </c>
      <c r="GS158" s="235" t="str">
        <f t="shared" si="320"/>
        <v/>
      </c>
      <c r="GT158" s="236"/>
      <c r="GU158" s="237" t="str">
        <f t="shared" si="321"/>
        <v/>
      </c>
      <c r="GV158" s="237" t="str">
        <f t="shared" si="322"/>
        <v/>
      </c>
      <c r="GW158" s="238" t="str">
        <f t="shared" si="323"/>
        <v/>
      </c>
      <c r="GX158" s="238" t="str">
        <f t="shared" si="324"/>
        <v/>
      </c>
      <c r="GY158" s="239"/>
      <c r="GZ158" s="240" t="str">
        <f t="shared" si="325"/>
        <v/>
      </c>
      <c r="HA158" s="235" t="str">
        <f t="shared" si="326"/>
        <v/>
      </c>
      <c r="HB158" s="235" t="str">
        <f t="shared" si="327"/>
        <v/>
      </c>
      <c r="HC158" s="235" t="str">
        <f t="shared" si="328"/>
        <v/>
      </c>
      <c r="HD158" s="235" t="str">
        <f t="shared" si="329"/>
        <v/>
      </c>
      <c r="HE158" s="235" t="str">
        <f t="shared" si="330"/>
        <v/>
      </c>
      <c r="HF158" s="188"/>
      <c r="HG158" s="235" t="str">
        <f t="shared" si="331"/>
        <v/>
      </c>
      <c r="HH158" s="235">
        <f t="shared" si="332"/>
        <v>0</v>
      </c>
      <c r="HI158" s="235">
        <f t="shared" si="332"/>
        <v>0</v>
      </c>
      <c r="HJ158" s="235">
        <f t="shared" si="332"/>
        <v>0</v>
      </c>
      <c r="HK158" s="188"/>
      <c r="HL158" s="235" t="str">
        <f t="shared" si="333"/>
        <v/>
      </c>
      <c r="HM158" s="235">
        <f t="shared" si="334"/>
        <v>0</v>
      </c>
      <c r="HN158" s="235">
        <f t="shared" si="334"/>
        <v>0</v>
      </c>
      <c r="HO158" s="235">
        <f t="shared" si="334"/>
        <v>0</v>
      </c>
      <c r="HP158" s="188"/>
      <c r="HQ158" s="235" t="str">
        <f t="shared" si="335"/>
        <v/>
      </c>
      <c r="HR158" s="235">
        <f t="shared" si="336"/>
        <v>0</v>
      </c>
      <c r="HS158" s="235">
        <f t="shared" si="336"/>
        <v>0</v>
      </c>
      <c r="HT158" s="235">
        <f t="shared" si="336"/>
        <v>0</v>
      </c>
      <c r="HU158" s="162"/>
      <c r="HV158" s="1622"/>
      <c r="HW158" s="1619"/>
      <c r="HX158" s="1619"/>
      <c r="HY158" s="1619"/>
      <c r="HZ158" s="1619"/>
      <c r="IA158" s="1619"/>
      <c r="IB158" s="1619"/>
      <c r="IC158" s="1623"/>
      <c r="ID158" s="162"/>
    </row>
    <row r="159" spans="1:238" ht="21.75" customHeight="1" x14ac:dyDescent="0.25">
      <c r="A159" s="377" t="str">
        <f t="shared" si="285"/>
        <v/>
      </c>
      <c r="B159" s="188">
        <v>133</v>
      </c>
      <c r="C159" s="255"/>
      <c r="D159" s="223" t="str">
        <f t="shared" si="244"/>
        <v/>
      </c>
      <c r="E159" s="223" t="str">
        <f t="shared" si="273"/>
        <v/>
      </c>
      <c r="F159" s="242"/>
      <c r="G159" s="242"/>
      <c r="H159" s="224" t="str">
        <f t="shared" si="286"/>
        <v/>
      </c>
      <c r="I159" s="930"/>
      <c r="J159" s="930"/>
      <c r="K159" s="930"/>
      <c r="L159" s="370"/>
      <c r="M159" s="371"/>
      <c r="N159" s="371"/>
      <c r="O159" s="371"/>
      <c r="P159" s="372"/>
      <c r="Q159" s="609"/>
      <c r="R159" s="609"/>
      <c r="S159" s="610"/>
      <c r="T159" s="371"/>
      <c r="U159" s="371"/>
      <c r="V159" s="188"/>
      <c r="W159" s="370"/>
      <c r="X159" s="371"/>
      <c r="Y159" s="371"/>
      <c r="Z159" s="611"/>
      <c r="AA159" s="896"/>
      <c r="AB159" s="370"/>
      <c r="AC159" s="371"/>
      <c r="AD159" s="371"/>
      <c r="AE159" s="371"/>
      <c r="AF159" s="896"/>
      <c r="AG159" s="370"/>
      <c r="AH159" s="371"/>
      <c r="AI159" s="371"/>
      <c r="AJ159" s="371"/>
      <c r="AK159" s="896"/>
      <c r="AL159" s="370"/>
      <c r="AM159" s="371"/>
      <c r="AN159" s="371"/>
      <c r="AO159" s="372"/>
      <c r="AP159" s="370"/>
      <c r="AQ159" s="371"/>
      <c r="AR159" s="371"/>
      <c r="AS159" s="371"/>
      <c r="AT159" s="928"/>
      <c r="AU159" s="188"/>
      <c r="AV159" s="256">
        <f t="shared" si="247"/>
        <v>0</v>
      </c>
      <c r="AW159" s="257">
        <f t="shared" si="248"/>
        <v>0</v>
      </c>
      <c r="AX159" s="258">
        <f t="shared" si="249"/>
        <v>0</v>
      </c>
      <c r="AY159" s="259">
        <f t="shared" si="250"/>
        <v>0</v>
      </c>
      <c r="AZ159" s="231" t="str">
        <f t="shared" si="251"/>
        <v/>
      </c>
      <c r="BA159" s="232">
        <f t="shared" si="252"/>
        <v>0</v>
      </c>
      <c r="BB159" s="249">
        <f t="shared" si="253"/>
        <v>0</v>
      </c>
      <c r="BC159" s="231">
        <f t="shared" si="254"/>
        <v>0</v>
      </c>
      <c r="BD159" s="231">
        <f t="shared" si="255"/>
        <v>0</v>
      </c>
      <c r="BE159" s="260"/>
      <c r="BF159" s="235">
        <f t="shared" si="287"/>
        <v>0</v>
      </c>
      <c r="BG159" s="235">
        <f t="shared" si="288"/>
        <v>0</v>
      </c>
      <c r="BH159" s="235">
        <f t="shared" si="289"/>
        <v>0</v>
      </c>
      <c r="BI159" s="380"/>
      <c r="BJ159" s="235">
        <f t="shared" si="274"/>
        <v>0</v>
      </c>
      <c r="BK159" s="235">
        <f t="shared" si="290"/>
        <v>0</v>
      </c>
      <c r="BL159" s="235" t="str">
        <f t="shared" si="291"/>
        <v/>
      </c>
      <c r="BM159" s="236"/>
      <c r="BN159" s="237"/>
      <c r="BO159" s="237"/>
      <c r="BP159" s="238"/>
      <c r="BQ159" s="238"/>
      <c r="BR159" s="254"/>
      <c r="BS159" s="252"/>
      <c r="BT159" s="244"/>
      <c r="BU159" s="244"/>
      <c r="BV159" s="244"/>
      <c r="BW159" s="244"/>
      <c r="BX159" s="244"/>
      <c r="BY159" s="244"/>
      <c r="BZ159" s="244"/>
      <c r="CA159" s="244"/>
      <c r="CB159" s="253"/>
      <c r="CC159" s="188"/>
      <c r="CD159" s="244">
        <f t="shared" si="275"/>
        <v>0</v>
      </c>
      <c r="CE159" s="235">
        <f t="shared" si="292"/>
        <v>0</v>
      </c>
      <c r="CF159" s="235">
        <f t="shared" si="292"/>
        <v>0</v>
      </c>
      <c r="CG159" s="235">
        <f t="shared" si="292"/>
        <v>0</v>
      </c>
      <c r="CH159" s="188"/>
      <c r="CI159" s="244">
        <f t="shared" si="276"/>
        <v>0</v>
      </c>
      <c r="CJ159" s="235">
        <f t="shared" si="293"/>
        <v>0</v>
      </c>
      <c r="CK159" s="235">
        <f t="shared" si="293"/>
        <v>0</v>
      </c>
      <c r="CL159" s="235">
        <f t="shared" si="293"/>
        <v>0</v>
      </c>
      <c r="CM159" s="188"/>
      <c r="CN159" s="244">
        <f t="shared" si="277"/>
        <v>0</v>
      </c>
      <c r="CO159" s="235">
        <f t="shared" si="294"/>
        <v>0</v>
      </c>
      <c r="CP159" s="235">
        <f t="shared" si="294"/>
        <v>0</v>
      </c>
      <c r="CQ159" s="235">
        <f t="shared" si="294"/>
        <v>0</v>
      </c>
      <c r="CR159" s="188"/>
      <c r="CS159" s="244">
        <f t="shared" si="278"/>
        <v>0</v>
      </c>
      <c r="CT159" s="235">
        <f t="shared" si="295"/>
        <v>0</v>
      </c>
      <c r="CU159" s="235">
        <f t="shared" si="295"/>
        <v>0</v>
      </c>
      <c r="CV159" s="235">
        <f t="shared" si="295"/>
        <v>0</v>
      </c>
      <c r="CW159" s="188"/>
      <c r="CX159" s="244">
        <f t="shared" si="279"/>
        <v>0</v>
      </c>
      <c r="CY159" s="235">
        <f t="shared" si="296"/>
        <v>0</v>
      </c>
      <c r="CZ159" s="235">
        <f t="shared" si="296"/>
        <v>0</v>
      </c>
      <c r="DA159" s="235">
        <f t="shared" si="296"/>
        <v>0</v>
      </c>
      <c r="DB159" s="188"/>
      <c r="DC159" s="225"/>
      <c r="DD159" s="226"/>
      <c r="DE159" s="1088"/>
      <c r="DF159" s="225"/>
      <c r="DG159" s="226"/>
      <c r="DH159" s="1088"/>
      <c r="DI159" s="225"/>
      <c r="DJ159" s="226"/>
      <c r="DK159" s="1088"/>
      <c r="DL159" s="225"/>
      <c r="DM159" s="226"/>
      <c r="DN159" s="1088"/>
      <c r="DO159" s="370"/>
      <c r="DP159" s="370"/>
      <c r="DQ159" s="243">
        <f t="shared" si="256"/>
        <v>0</v>
      </c>
      <c r="DR159" s="244">
        <f t="shared" si="257"/>
        <v>0</v>
      </c>
      <c r="DS159" s="235">
        <f t="shared" si="297"/>
        <v>0</v>
      </c>
      <c r="DT159" s="244" t="str">
        <f t="shared" si="258"/>
        <v/>
      </c>
      <c r="DU159" s="42" t="str">
        <f t="shared" si="298"/>
        <v/>
      </c>
      <c r="DV159" s="42" t="str">
        <f t="shared" si="299"/>
        <v/>
      </c>
      <c r="DW159" s="42" t="str">
        <f t="shared" si="300"/>
        <v/>
      </c>
      <c r="DX159" s="162"/>
      <c r="DY159" s="42" t="str">
        <f t="shared" si="301"/>
        <v/>
      </c>
      <c r="DZ159" s="42" t="str">
        <f t="shared" si="272"/>
        <v/>
      </c>
      <c r="EA159" s="42" t="str">
        <f t="shared" si="302"/>
        <v/>
      </c>
      <c r="EB159" s="162"/>
      <c r="EC159" s="930"/>
      <c r="ED159" s="188"/>
      <c r="EE159" s="245">
        <f t="shared" si="303"/>
        <v>0</v>
      </c>
      <c r="EF159" s="189"/>
      <c r="EG159" s="245">
        <f t="shared" si="304"/>
        <v>0</v>
      </c>
      <c r="EH159" s="189"/>
      <c r="EI159" s="246" t="str">
        <f t="shared" si="259"/>
        <v/>
      </c>
      <c r="EJ159" s="247" t="str">
        <f t="shared" si="280"/>
        <v/>
      </c>
      <c r="EK159" s="248" t="str">
        <f t="shared" si="281"/>
        <v/>
      </c>
      <c r="EL159" s="248" t="str">
        <f t="shared" si="282"/>
        <v/>
      </c>
      <c r="EM159" s="248" t="str">
        <f t="shared" si="283"/>
        <v/>
      </c>
      <c r="EN159" s="248" t="str">
        <f t="shared" si="305"/>
        <v/>
      </c>
      <c r="EO159" s="248" t="str">
        <f t="shared" si="284"/>
        <v/>
      </c>
      <c r="EP159" s="189"/>
      <c r="EQ159" s="248" t="str">
        <f t="shared" si="260"/>
        <v/>
      </c>
      <c r="ER159" s="248" t="str">
        <f t="shared" si="261"/>
        <v/>
      </c>
      <c r="ES159" s="248" t="str">
        <f t="shared" si="262"/>
        <v/>
      </c>
      <c r="ET159" s="248" t="str">
        <f t="shared" si="263"/>
        <v/>
      </c>
      <c r="EU159" s="248" t="str">
        <f t="shared" si="306"/>
        <v/>
      </c>
      <c r="EV159" s="248" t="str">
        <f t="shared" si="306"/>
        <v/>
      </c>
      <c r="EW159" s="189"/>
      <c r="EX159" s="248" t="str">
        <f t="shared" si="264"/>
        <v/>
      </c>
      <c r="EY159" s="248" t="str">
        <f t="shared" si="265"/>
        <v/>
      </c>
      <c r="EZ159" s="248" t="str">
        <f t="shared" si="266"/>
        <v/>
      </c>
      <c r="FA159" s="248" t="str">
        <f t="shared" si="267"/>
        <v/>
      </c>
      <c r="FB159" s="248" t="str">
        <f t="shared" si="245"/>
        <v/>
      </c>
      <c r="FC159" s="248" t="str">
        <f t="shared" si="245"/>
        <v/>
      </c>
      <c r="FD159" s="189"/>
      <c r="FE159" s="248" t="str">
        <f t="shared" si="268"/>
        <v/>
      </c>
      <c r="FF159" s="248" t="str">
        <f t="shared" si="269"/>
        <v/>
      </c>
      <c r="FG159" s="248" t="str">
        <f t="shared" si="270"/>
        <v/>
      </c>
      <c r="FH159" s="248" t="str">
        <f t="shared" si="271"/>
        <v/>
      </c>
      <c r="FI159" s="248" t="str">
        <f t="shared" si="246"/>
        <v/>
      </c>
      <c r="FJ159" s="248" t="str">
        <f t="shared" si="246"/>
        <v/>
      </c>
      <c r="FK159" s="189"/>
      <c r="FL159" s="370"/>
      <c r="FM159" s="371"/>
      <c r="FN159" s="371"/>
      <c r="FO159" s="611"/>
      <c r="FP159" s="896"/>
      <c r="FQ159" s="370"/>
      <c r="FR159" s="371"/>
      <c r="FS159" s="371"/>
      <c r="FT159" s="611"/>
      <c r="FU159" s="896"/>
      <c r="FV159" s="370"/>
      <c r="FW159" s="371"/>
      <c r="FX159" s="371"/>
      <c r="FY159" s="611"/>
      <c r="FZ159" s="896"/>
      <c r="GA159" s="613"/>
      <c r="GB159" s="189"/>
      <c r="GC159" s="227">
        <f t="shared" si="307"/>
        <v>0</v>
      </c>
      <c r="GD159" s="228">
        <f t="shared" si="308"/>
        <v>0</v>
      </c>
      <c r="GE159" s="229">
        <f t="shared" si="309"/>
        <v>0</v>
      </c>
      <c r="GF159" s="230">
        <f t="shared" si="309"/>
        <v>0</v>
      </c>
      <c r="GG159" s="231" t="str">
        <f t="shared" si="310"/>
        <v/>
      </c>
      <c r="GH159" s="232">
        <f t="shared" si="311"/>
        <v>0</v>
      </c>
      <c r="GI159" s="227">
        <f t="shared" si="312"/>
        <v>0</v>
      </c>
      <c r="GJ159" s="233">
        <f t="shared" si="313"/>
        <v>0</v>
      </c>
      <c r="GK159" s="233">
        <f t="shared" si="314"/>
        <v>0</v>
      </c>
      <c r="GL159" s="234"/>
      <c r="GM159" s="235">
        <f t="shared" si="315"/>
        <v>0</v>
      </c>
      <c r="GN159" s="235">
        <f t="shared" si="316"/>
        <v>0</v>
      </c>
      <c r="GO159" s="235" t="str">
        <f t="shared" si="317"/>
        <v/>
      </c>
      <c r="GP159" s="380"/>
      <c r="GQ159" s="235">
        <f t="shared" si="318"/>
        <v>0</v>
      </c>
      <c r="GR159" s="235">
        <f t="shared" si="319"/>
        <v>0</v>
      </c>
      <c r="GS159" s="235" t="str">
        <f t="shared" si="320"/>
        <v/>
      </c>
      <c r="GT159" s="236"/>
      <c r="GU159" s="237" t="str">
        <f t="shared" si="321"/>
        <v/>
      </c>
      <c r="GV159" s="237" t="str">
        <f t="shared" si="322"/>
        <v/>
      </c>
      <c r="GW159" s="238" t="str">
        <f t="shared" si="323"/>
        <v/>
      </c>
      <c r="GX159" s="238" t="str">
        <f t="shared" si="324"/>
        <v/>
      </c>
      <c r="GY159" s="239"/>
      <c r="GZ159" s="240" t="str">
        <f t="shared" si="325"/>
        <v/>
      </c>
      <c r="HA159" s="235" t="str">
        <f t="shared" si="326"/>
        <v/>
      </c>
      <c r="HB159" s="235" t="str">
        <f t="shared" si="327"/>
        <v/>
      </c>
      <c r="HC159" s="235" t="str">
        <f t="shared" si="328"/>
        <v/>
      </c>
      <c r="HD159" s="235" t="str">
        <f t="shared" si="329"/>
        <v/>
      </c>
      <c r="HE159" s="235" t="str">
        <f t="shared" si="330"/>
        <v/>
      </c>
      <c r="HF159" s="188"/>
      <c r="HG159" s="235" t="str">
        <f t="shared" si="331"/>
        <v/>
      </c>
      <c r="HH159" s="235">
        <f t="shared" si="332"/>
        <v>0</v>
      </c>
      <c r="HI159" s="235">
        <f t="shared" si="332"/>
        <v>0</v>
      </c>
      <c r="HJ159" s="235">
        <f t="shared" si="332"/>
        <v>0</v>
      </c>
      <c r="HK159" s="188"/>
      <c r="HL159" s="235" t="str">
        <f t="shared" si="333"/>
        <v/>
      </c>
      <c r="HM159" s="235">
        <f t="shared" si="334"/>
        <v>0</v>
      </c>
      <c r="HN159" s="235">
        <f t="shared" si="334"/>
        <v>0</v>
      </c>
      <c r="HO159" s="235">
        <f t="shared" si="334"/>
        <v>0</v>
      </c>
      <c r="HP159" s="188"/>
      <c r="HQ159" s="235" t="str">
        <f t="shared" si="335"/>
        <v/>
      </c>
      <c r="HR159" s="235">
        <f t="shared" si="336"/>
        <v>0</v>
      </c>
      <c r="HS159" s="235">
        <f t="shared" si="336"/>
        <v>0</v>
      </c>
      <c r="HT159" s="235">
        <f t="shared" si="336"/>
        <v>0</v>
      </c>
      <c r="HU159" s="162"/>
      <c r="HV159" s="1622"/>
      <c r="HW159" s="1619"/>
      <c r="HX159" s="1619"/>
      <c r="HY159" s="1619"/>
      <c r="HZ159" s="1619"/>
      <c r="IA159" s="1619"/>
      <c r="IB159" s="1619"/>
      <c r="IC159" s="1623"/>
      <c r="ID159" s="162"/>
    </row>
    <row r="160" spans="1:238" ht="21.75" customHeight="1" x14ac:dyDescent="0.25">
      <c r="A160" s="377" t="str">
        <f t="shared" si="285"/>
        <v/>
      </c>
      <c r="B160" s="188">
        <v>134</v>
      </c>
      <c r="C160" s="255"/>
      <c r="D160" s="223" t="str">
        <f t="shared" ref="D160:D223" si="337">IF(BD160&lt;=0.9,"",1)</f>
        <v/>
      </c>
      <c r="E160" s="223" t="str">
        <f t="shared" si="273"/>
        <v/>
      </c>
      <c r="F160" s="242"/>
      <c r="G160" s="242"/>
      <c r="H160" s="224" t="str">
        <f t="shared" si="286"/>
        <v/>
      </c>
      <c r="I160" s="930"/>
      <c r="J160" s="930"/>
      <c r="K160" s="930"/>
      <c r="L160" s="370"/>
      <c r="M160" s="371"/>
      <c r="N160" s="371"/>
      <c r="O160" s="371"/>
      <c r="P160" s="372"/>
      <c r="Q160" s="609"/>
      <c r="R160" s="609"/>
      <c r="S160" s="610"/>
      <c r="T160" s="371"/>
      <c r="U160" s="371"/>
      <c r="V160" s="188"/>
      <c r="W160" s="370"/>
      <c r="X160" s="371"/>
      <c r="Y160" s="371"/>
      <c r="Z160" s="611"/>
      <c r="AA160" s="896"/>
      <c r="AB160" s="370"/>
      <c r="AC160" s="371"/>
      <c r="AD160" s="371"/>
      <c r="AE160" s="371"/>
      <c r="AF160" s="896"/>
      <c r="AG160" s="370"/>
      <c r="AH160" s="371"/>
      <c r="AI160" s="371"/>
      <c r="AJ160" s="371"/>
      <c r="AK160" s="896"/>
      <c r="AL160" s="370"/>
      <c r="AM160" s="371"/>
      <c r="AN160" s="371"/>
      <c r="AO160" s="372"/>
      <c r="AP160" s="370"/>
      <c r="AQ160" s="371"/>
      <c r="AR160" s="371"/>
      <c r="AS160" s="371"/>
      <c r="AT160" s="928"/>
      <c r="AU160" s="188"/>
      <c r="AV160" s="256">
        <f t="shared" si="247"/>
        <v>0</v>
      </c>
      <c r="AW160" s="257">
        <f t="shared" si="248"/>
        <v>0</v>
      </c>
      <c r="AX160" s="258">
        <f t="shared" si="249"/>
        <v>0</v>
      </c>
      <c r="AY160" s="259">
        <f t="shared" si="250"/>
        <v>0</v>
      </c>
      <c r="AZ160" s="231" t="str">
        <f t="shared" si="251"/>
        <v/>
      </c>
      <c r="BA160" s="232">
        <f t="shared" si="252"/>
        <v>0</v>
      </c>
      <c r="BB160" s="249">
        <f t="shared" si="253"/>
        <v>0</v>
      </c>
      <c r="BC160" s="231">
        <f t="shared" si="254"/>
        <v>0</v>
      </c>
      <c r="BD160" s="231">
        <f t="shared" si="255"/>
        <v>0</v>
      </c>
      <c r="BE160" s="260"/>
      <c r="BF160" s="235">
        <f t="shared" si="287"/>
        <v>0</v>
      </c>
      <c r="BG160" s="235">
        <f t="shared" si="288"/>
        <v>0</v>
      </c>
      <c r="BH160" s="235">
        <f t="shared" si="289"/>
        <v>0</v>
      </c>
      <c r="BI160" s="380"/>
      <c r="BJ160" s="235">
        <f t="shared" si="274"/>
        <v>0</v>
      </c>
      <c r="BK160" s="235">
        <f t="shared" si="290"/>
        <v>0</v>
      </c>
      <c r="BL160" s="235" t="str">
        <f t="shared" si="291"/>
        <v/>
      </c>
      <c r="BM160" s="236"/>
      <c r="BN160" s="237"/>
      <c r="BO160" s="237"/>
      <c r="BP160" s="238"/>
      <c r="BQ160" s="238"/>
      <c r="BR160" s="254"/>
      <c r="BS160" s="252"/>
      <c r="BT160" s="244"/>
      <c r="BU160" s="244"/>
      <c r="BV160" s="244"/>
      <c r="BW160" s="244"/>
      <c r="BX160" s="244"/>
      <c r="BY160" s="244"/>
      <c r="BZ160" s="244"/>
      <c r="CA160" s="244"/>
      <c r="CB160" s="253"/>
      <c r="CC160" s="188"/>
      <c r="CD160" s="244">
        <f t="shared" si="275"/>
        <v>0</v>
      </c>
      <c r="CE160" s="235">
        <f t="shared" si="292"/>
        <v>0</v>
      </c>
      <c r="CF160" s="235">
        <f t="shared" si="292"/>
        <v>0</v>
      </c>
      <c r="CG160" s="235">
        <f t="shared" si="292"/>
        <v>0</v>
      </c>
      <c r="CH160" s="188"/>
      <c r="CI160" s="244">
        <f t="shared" si="276"/>
        <v>0</v>
      </c>
      <c r="CJ160" s="235">
        <f t="shared" si="293"/>
        <v>0</v>
      </c>
      <c r="CK160" s="235">
        <f t="shared" si="293"/>
        <v>0</v>
      </c>
      <c r="CL160" s="235">
        <f t="shared" si="293"/>
        <v>0</v>
      </c>
      <c r="CM160" s="188"/>
      <c r="CN160" s="244">
        <f t="shared" si="277"/>
        <v>0</v>
      </c>
      <c r="CO160" s="235">
        <f t="shared" si="294"/>
        <v>0</v>
      </c>
      <c r="CP160" s="235">
        <f t="shared" si="294"/>
        <v>0</v>
      </c>
      <c r="CQ160" s="235">
        <f t="shared" si="294"/>
        <v>0</v>
      </c>
      <c r="CR160" s="188"/>
      <c r="CS160" s="244">
        <f t="shared" si="278"/>
        <v>0</v>
      </c>
      <c r="CT160" s="235">
        <f t="shared" si="295"/>
        <v>0</v>
      </c>
      <c r="CU160" s="235">
        <f t="shared" si="295"/>
        <v>0</v>
      </c>
      <c r="CV160" s="235">
        <f t="shared" si="295"/>
        <v>0</v>
      </c>
      <c r="CW160" s="188"/>
      <c r="CX160" s="244">
        <f t="shared" si="279"/>
        <v>0</v>
      </c>
      <c r="CY160" s="235">
        <f t="shared" si="296"/>
        <v>0</v>
      </c>
      <c r="CZ160" s="235">
        <f t="shared" si="296"/>
        <v>0</v>
      </c>
      <c r="DA160" s="235">
        <f t="shared" si="296"/>
        <v>0</v>
      </c>
      <c r="DB160" s="188"/>
      <c r="DC160" s="225"/>
      <c r="DD160" s="226"/>
      <c r="DE160" s="1088"/>
      <c r="DF160" s="225"/>
      <c r="DG160" s="226"/>
      <c r="DH160" s="1088"/>
      <c r="DI160" s="225"/>
      <c r="DJ160" s="226"/>
      <c r="DK160" s="1088"/>
      <c r="DL160" s="225"/>
      <c r="DM160" s="226"/>
      <c r="DN160" s="1088"/>
      <c r="DO160" s="370"/>
      <c r="DP160" s="370"/>
      <c r="DQ160" s="243">
        <f t="shared" si="256"/>
        <v>0</v>
      </c>
      <c r="DR160" s="244">
        <f t="shared" si="257"/>
        <v>0</v>
      </c>
      <c r="DS160" s="235">
        <f t="shared" si="297"/>
        <v>0</v>
      </c>
      <c r="DT160" s="244" t="str">
        <f t="shared" si="258"/>
        <v/>
      </c>
      <c r="DU160" s="42" t="str">
        <f t="shared" si="298"/>
        <v/>
      </c>
      <c r="DV160" s="42" t="str">
        <f t="shared" si="299"/>
        <v/>
      </c>
      <c r="DW160" s="42" t="str">
        <f t="shared" si="300"/>
        <v/>
      </c>
      <c r="DX160" s="162"/>
      <c r="DY160" s="42" t="str">
        <f t="shared" si="301"/>
        <v/>
      </c>
      <c r="DZ160" s="42" t="str">
        <f t="shared" si="272"/>
        <v/>
      </c>
      <c r="EA160" s="42" t="str">
        <f t="shared" si="302"/>
        <v/>
      </c>
      <c r="EB160" s="162"/>
      <c r="EC160" s="930"/>
      <c r="ED160" s="188"/>
      <c r="EE160" s="245">
        <f t="shared" si="303"/>
        <v>0</v>
      </c>
      <c r="EF160" s="189"/>
      <c r="EG160" s="245">
        <f t="shared" si="304"/>
        <v>0</v>
      </c>
      <c r="EH160" s="189"/>
      <c r="EI160" s="246" t="str">
        <f t="shared" si="259"/>
        <v/>
      </c>
      <c r="EJ160" s="247" t="str">
        <f t="shared" si="280"/>
        <v/>
      </c>
      <c r="EK160" s="248" t="str">
        <f t="shared" si="281"/>
        <v/>
      </c>
      <c r="EL160" s="248" t="str">
        <f t="shared" si="282"/>
        <v/>
      </c>
      <c r="EM160" s="248" t="str">
        <f t="shared" si="283"/>
        <v/>
      </c>
      <c r="EN160" s="248" t="str">
        <f t="shared" si="305"/>
        <v/>
      </c>
      <c r="EO160" s="248" t="str">
        <f t="shared" si="284"/>
        <v/>
      </c>
      <c r="EP160" s="189"/>
      <c r="EQ160" s="248" t="str">
        <f t="shared" si="260"/>
        <v/>
      </c>
      <c r="ER160" s="248" t="str">
        <f t="shared" si="261"/>
        <v/>
      </c>
      <c r="ES160" s="248" t="str">
        <f t="shared" si="262"/>
        <v/>
      </c>
      <c r="ET160" s="248" t="str">
        <f t="shared" si="263"/>
        <v/>
      </c>
      <c r="EU160" s="248" t="str">
        <f t="shared" si="306"/>
        <v/>
      </c>
      <c r="EV160" s="248" t="str">
        <f t="shared" si="306"/>
        <v/>
      </c>
      <c r="EW160" s="189"/>
      <c r="EX160" s="248" t="str">
        <f t="shared" si="264"/>
        <v/>
      </c>
      <c r="EY160" s="248" t="str">
        <f t="shared" si="265"/>
        <v/>
      </c>
      <c r="EZ160" s="248" t="str">
        <f t="shared" si="266"/>
        <v/>
      </c>
      <c r="FA160" s="248" t="str">
        <f t="shared" si="267"/>
        <v/>
      </c>
      <c r="FB160" s="248" t="str">
        <f t="shared" si="245"/>
        <v/>
      </c>
      <c r="FC160" s="248" t="str">
        <f t="shared" si="245"/>
        <v/>
      </c>
      <c r="FD160" s="189"/>
      <c r="FE160" s="248" t="str">
        <f t="shared" si="268"/>
        <v/>
      </c>
      <c r="FF160" s="248" t="str">
        <f t="shared" si="269"/>
        <v/>
      </c>
      <c r="FG160" s="248" t="str">
        <f t="shared" si="270"/>
        <v/>
      </c>
      <c r="FH160" s="248" t="str">
        <f t="shared" si="271"/>
        <v/>
      </c>
      <c r="FI160" s="248" t="str">
        <f t="shared" si="246"/>
        <v/>
      </c>
      <c r="FJ160" s="248" t="str">
        <f t="shared" si="246"/>
        <v/>
      </c>
      <c r="FK160" s="189"/>
      <c r="FL160" s="370"/>
      <c r="FM160" s="371"/>
      <c r="FN160" s="371"/>
      <c r="FO160" s="611"/>
      <c r="FP160" s="896"/>
      <c r="FQ160" s="370"/>
      <c r="FR160" s="371"/>
      <c r="FS160" s="371"/>
      <c r="FT160" s="611"/>
      <c r="FU160" s="896"/>
      <c r="FV160" s="370"/>
      <c r="FW160" s="371"/>
      <c r="FX160" s="371"/>
      <c r="FY160" s="611"/>
      <c r="FZ160" s="896"/>
      <c r="GA160" s="613"/>
      <c r="GB160" s="189"/>
      <c r="GC160" s="227">
        <f t="shared" si="307"/>
        <v>0</v>
      </c>
      <c r="GD160" s="228">
        <f t="shared" si="308"/>
        <v>0</v>
      </c>
      <c r="GE160" s="229">
        <f t="shared" si="309"/>
        <v>0</v>
      </c>
      <c r="GF160" s="230">
        <f t="shared" si="309"/>
        <v>0</v>
      </c>
      <c r="GG160" s="231" t="str">
        <f t="shared" si="310"/>
        <v/>
      </c>
      <c r="GH160" s="232">
        <f t="shared" si="311"/>
        <v>0</v>
      </c>
      <c r="GI160" s="227">
        <f t="shared" si="312"/>
        <v>0</v>
      </c>
      <c r="GJ160" s="233">
        <f t="shared" si="313"/>
        <v>0</v>
      </c>
      <c r="GK160" s="233">
        <f t="shared" si="314"/>
        <v>0</v>
      </c>
      <c r="GL160" s="234"/>
      <c r="GM160" s="235">
        <f t="shared" si="315"/>
        <v>0</v>
      </c>
      <c r="GN160" s="235">
        <f t="shared" si="316"/>
        <v>0</v>
      </c>
      <c r="GO160" s="235" t="str">
        <f t="shared" si="317"/>
        <v/>
      </c>
      <c r="GP160" s="380"/>
      <c r="GQ160" s="235">
        <f t="shared" si="318"/>
        <v>0</v>
      </c>
      <c r="GR160" s="235">
        <f t="shared" si="319"/>
        <v>0</v>
      </c>
      <c r="GS160" s="235" t="str">
        <f t="shared" si="320"/>
        <v/>
      </c>
      <c r="GT160" s="236"/>
      <c r="GU160" s="237" t="str">
        <f t="shared" si="321"/>
        <v/>
      </c>
      <c r="GV160" s="237" t="str">
        <f t="shared" si="322"/>
        <v/>
      </c>
      <c r="GW160" s="238" t="str">
        <f t="shared" si="323"/>
        <v/>
      </c>
      <c r="GX160" s="238" t="str">
        <f t="shared" si="324"/>
        <v/>
      </c>
      <c r="GY160" s="239"/>
      <c r="GZ160" s="240" t="str">
        <f t="shared" si="325"/>
        <v/>
      </c>
      <c r="HA160" s="235" t="str">
        <f t="shared" si="326"/>
        <v/>
      </c>
      <c r="HB160" s="235" t="str">
        <f t="shared" si="327"/>
        <v/>
      </c>
      <c r="HC160" s="235" t="str">
        <f t="shared" si="328"/>
        <v/>
      </c>
      <c r="HD160" s="235" t="str">
        <f t="shared" si="329"/>
        <v/>
      </c>
      <c r="HE160" s="235" t="str">
        <f t="shared" si="330"/>
        <v/>
      </c>
      <c r="HF160" s="188"/>
      <c r="HG160" s="235" t="str">
        <f t="shared" si="331"/>
        <v/>
      </c>
      <c r="HH160" s="235">
        <f t="shared" si="332"/>
        <v>0</v>
      </c>
      <c r="HI160" s="235">
        <f t="shared" si="332"/>
        <v>0</v>
      </c>
      <c r="HJ160" s="235">
        <f t="shared" si="332"/>
        <v>0</v>
      </c>
      <c r="HK160" s="188"/>
      <c r="HL160" s="235" t="str">
        <f t="shared" si="333"/>
        <v/>
      </c>
      <c r="HM160" s="235">
        <f t="shared" si="334"/>
        <v>0</v>
      </c>
      <c r="HN160" s="235">
        <f t="shared" si="334"/>
        <v>0</v>
      </c>
      <c r="HO160" s="235">
        <f t="shared" si="334"/>
        <v>0</v>
      </c>
      <c r="HP160" s="188"/>
      <c r="HQ160" s="235" t="str">
        <f t="shared" si="335"/>
        <v/>
      </c>
      <c r="HR160" s="235">
        <f t="shared" si="336"/>
        <v>0</v>
      </c>
      <c r="HS160" s="235">
        <f t="shared" si="336"/>
        <v>0</v>
      </c>
      <c r="HT160" s="235">
        <f t="shared" si="336"/>
        <v>0</v>
      </c>
      <c r="HU160" s="162"/>
      <c r="HV160" s="1622"/>
      <c r="HW160" s="1619"/>
      <c r="HX160" s="1619"/>
      <c r="HY160" s="1619"/>
      <c r="HZ160" s="1619"/>
      <c r="IA160" s="1619"/>
      <c r="IB160" s="1619"/>
      <c r="IC160" s="1623"/>
      <c r="ID160" s="162"/>
    </row>
    <row r="161" spans="1:238" ht="21.75" customHeight="1" x14ac:dyDescent="0.25">
      <c r="A161" s="377" t="str">
        <f t="shared" si="285"/>
        <v/>
      </c>
      <c r="B161" s="188">
        <v>135</v>
      </c>
      <c r="C161" s="255"/>
      <c r="D161" s="223" t="str">
        <f t="shared" si="337"/>
        <v/>
      </c>
      <c r="E161" s="223" t="str">
        <f t="shared" si="273"/>
        <v/>
      </c>
      <c r="F161" s="242"/>
      <c r="G161" s="242"/>
      <c r="H161" s="224" t="str">
        <f t="shared" si="286"/>
        <v/>
      </c>
      <c r="I161" s="930"/>
      <c r="J161" s="930"/>
      <c r="K161" s="930"/>
      <c r="L161" s="370"/>
      <c r="M161" s="371"/>
      <c r="N161" s="371"/>
      <c r="O161" s="371"/>
      <c r="P161" s="372"/>
      <c r="Q161" s="609"/>
      <c r="R161" s="609"/>
      <c r="S161" s="610"/>
      <c r="T161" s="371"/>
      <c r="U161" s="371"/>
      <c r="V161" s="188"/>
      <c r="W161" s="370"/>
      <c r="X161" s="371"/>
      <c r="Y161" s="371"/>
      <c r="Z161" s="611"/>
      <c r="AA161" s="896"/>
      <c r="AB161" s="370"/>
      <c r="AC161" s="371"/>
      <c r="AD161" s="371"/>
      <c r="AE161" s="371"/>
      <c r="AF161" s="896"/>
      <c r="AG161" s="370"/>
      <c r="AH161" s="371"/>
      <c r="AI161" s="371"/>
      <c r="AJ161" s="371"/>
      <c r="AK161" s="896"/>
      <c r="AL161" s="370"/>
      <c r="AM161" s="371"/>
      <c r="AN161" s="371"/>
      <c r="AO161" s="372"/>
      <c r="AP161" s="370"/>
      <c r="AQ161" s="371"/>
      <c r="AR161" s="371"/>
      <c r="AS161" s="371"/>
      <c r="AT161" s="928"/>
      <c r="AU161" s="188"/>
      <c r="AV161" s="256">
        <f t="shared" si="247"/>
        <v>0</v>
      </c>
      <c r="AW161" s="257">
        <f t="shared" si="248"/>
        <v>0</v>
      </c>
      <c r="AX161" s="258">
        <f t="shared" si="249"/>
        <v>0</v>
      </c>
      <c r="AY161" s="259">
        <f t="shared" si="250"/>
        <v>0</v>
      </c>
      <c r="AZ161" s="231" t="str">
        <f t="shared" si="251"/>
        <v/>
      </c>
      <c r="BA161" s="232">
        <f t="shared" si="252"/>
        <v>0</v>
      </c>
      <c r="BB161" s="249">
        <f t="shared" si="253"/>
        <v>0</v>
      </c>
      <c r="BC161" s="231">
        <f t="shared" si="254"/>
        <v>0</v>
      </c>
      <c r="BD161" s="231">
        <f t="shared" si="255"/>
        <v>0</v>
      </c>
      <c r="BE161" s="260"/>
      <c r="BF161" s="235">
        <f t="shared" si="287"/>
        <v>0</v>
      </c>
      <c r="BG161" s="235">
        <f t="shared" si="288"/>
        <v>0</v>
      </c>
      <c r="BH161" s="235">
        <f t="shared" si="289"/>
        <v>0</v>
      </c>
      <c r="BI161" s="380"/>
      <c r="BJ161" s="235">
        <f t="shared" si="274"/>
        <v>0</v>
      </c>
      <c r="BK161" s="235">
        <f t="shared" si="290"/>
        <v>0</v>
      </c>
      <c r="BL161" s="235" t="str">
        <f t="shared" si="291"/>
        <v/>
      </c>
      <c r="BM161" s="236"/>
      <c r="BN161" s="237"/>
      <c r="BO161" s="237"/>
      <c r="BP161" s="238"/>
      <c r="BQ161" s="238"/>
      <c r="BR161" s="254"/>
      <c r="BS161" s="252"/>
      <c r="BT161" s="244"/>
      <c r="BU161" s="244"/>
      <c r="BV161" s="244"/>
      <c r="BW161" s="244"/>
      <c r="BX161" s="244"/>
      <c r="BY161" s="244"/>
      <c r="BZ161" s="244"/>
      <c r="CA161" s="244"/>
      <c r="CB161" s="253"/>
      <c r="CC161" s="188"/>
      <c r="CD161" s="244">
        <f t="shared" si="275"/>
        <v>0</v>
      </c>
      <c r="CE161" s="235">
        <f t="shared" si="292"/>
        <v>0</v>
      </c>
      <c r="CF161" s="235">
        <f t="shared" si="292"/>
        <v>0</v>
      </c>
      <c r="CG161" s="235">
        <f t="shared" si="292"/>
        <v>0</v>
      </c>
      <c r="CH161" s="188"/>
      <c r="CI161" s="244">
        <f t="shared" si="276"/>
        <v>0</v>
      </c>
      <c r="CJ161" s="235">
        <f t="shared" si="293"/>
        <v>0</v>
      </c>
      <c r="CK161" s="235">
        <f t="shared" si="293"/>
        <v>0</v>
      </c>
      <c r="CL161" s="235">
        <f t="shared" si="293"/>
        <v>0</v>
      </c>
      <c r="CM161" s="188"/>
      <c r="CN161" s="244">
        <f t="shared" si="277"/>
        <v>0</v>
      </c>
      <c r="CO161" s="235">
        <f t="shared" si="294"/>
        <v>0</v>
      </c>
      <c r="CP161" s="235">
        <f t="shared" si="294"/>
        <v>0</v>
      </c>
      <c r="CQ161" s="235">
        <f t="shared" si="294"/>
        <v>0</v>
      </c>
      <c r="CR161" s="188"/>
      <c r="CS161" s="244">
        <f t="shared" si="278"/>
        <v>0</v>
      </c>
      <c r="CT161" s="235">
        <f t="shared" si="295"/>
        <v>0</v>
      </c>
      <c r="CU161" s="235">
        <f t="shared" si="295"/>
        <v>0</v>
      </c>
      <c r="CV161" s="235">
        <f t="shared" si="295"/>
        <v>0</v>
      </c>
      <c r="CW161" s="188"/>
      <c r="CX161" s="244">
        <f t="shared" si="279"/>
        <v>0</v>
      </c>
      <c r="CY161" s="235">
        <f t="shared" si="296"/>
        <v>0</v>
      </c>
      <c r="CZ161" s="235">
        <f t="shared" si="296"/>
        <v>0</v>
      </c>
      <c r="DA161" s="235">
        <f t="shared" si="296"/>
        <v>0</v>
      </c>
      <c r="DB161" s="188"/>
      <c r="DC161" s="225"/>
      <c r="DD161" s="226"/>
      <c r="DE161" s="1088"/>
      <c r="DF161" s="225"/>
      <c r="DG161" s="226"/>
      <c r="DH161" s="1088"/>
      <c r="DI161" s="225"/>
      <c r="DJ161" s="226"/>
      <c r="DK161" s="1088"/>
      <c r="DL161" s="225"/>
      <c r="DM161" s="226"/>
      <c r="DN161" s="1088"/>
      <c r="DO161" s="370"/>
      <c r="DP161" s="370"/>
      <c r="DQ161" s="243">
        <f t="shared" si="256"/>
        <v>0</v>
      </c>
      <c r="DR161" s="244">
        <f t="shared" si="257"/>
        <v>0</v>
      </c>
      <c r="DS161" s="235">
        <f t="shared" si="297"/>
        <v>0</v>
      </c>
      <c r="DT161" s="244" t="str">
        <f t="shared" si="258"/>
        <v/>
      </c>
      <c r="DU161" s="42" t="str">
        <f t="shared" si="298"/>
        <v/>
      </c>
      <c r="DV161" s="42" t="str">
        <f t="shared" si="299"/>
        <v/>
      </c>
      <c r="DW161" s="42" t="str">
        <f t="shared" si="300"/>
        <v/>
      </c>
      <c r="DX161" s="162"/>
      <c r="DY161" s="42" t="str">
        <f t="shared" si="301"/>
        <v/>
      </c>
      <c r="DZ161" s="42" t="str">
        <f t="shared" si="272"/>
        <v/>
      </c>
      <c r="EA161" s="42" t="str">
        <f t="shared" si="302"/>
        <v/>
      </c>
      <c r="EB161" s="162"/>
      <c r="EC161" s="930"/>
      <c r="ED161" s="188"/>
      <c r="EE161" s="245">
        <f t="shared" si="303"/>
        <v>0</v>
      </c>
      <c r="EF161" s="189"/>
      <c r="EG161" s="245">
        <f t="shared" si="304"/>
        <v>0</v>
      </c>
      <c r="EH161" s="189"/>
      <c r="EI161" s="246" t="str">
        <f t="shared" si="259"/>
        <v/>
      </c>
      <c r="EJ161" s="247" t="str">
        <f t="shared" si="280"/>
        <v/>
      </c>
      <c r="EK161" s="248" t="str">
        <f t="shared" si="281"/>
        <v/>
      </c>
      <c r="EL161" s="248" t="str">
        <f t="shared" si="282"/>
        <v/>
      </c>
      <c r="EM161" s="248" t="str">
        <f t="shared" si="283"/>
        <v/>
      </c>
      <c r="EN161" s="248" t="str">
        <f t="shared" si="305"/>
        <v/>
      </c>
      <c r="EO161" s="248" t="str">
        <f t="shared" si="284"/>
        <v/>
      </c>
      <c r="EP161" s="189"/>
      <c r="EQ161" s="248" t="str">
        <f t="shared" si="260"/>
        <v/>
      </c>
      <c r="ER161" s="248" t="str">
        <f t="shared" si="261"/>
        <v/>
      </c>
      <c r="ES161" s="248" t="str">
        <f t="shared" si="262"/>
        <v/>
      </c>
      <c r="ET161" s="248" t="str">
        <f t="shared" si="263"/>
        <v/>
      </c>
      <c r="EU161" s="248" t="str">
        <f t="shared" si="306"/>
        <v/>
      </c>
      <c r="EV161" s="248" t="str">
        <f t="shared" si="306"/>
        <v/>
      </c>
      <c r="EW161" s="189"/>
      <c r="EX161" s="248" t="str">
        <f t="shared" si="264"/>
        <v/>
      </c>
      <c r="EY161" s="248" t="str">
        <f t="shared" si="265"/>
        <v/>
      </c>
      <c r="EZ161" s="248" t="str">
        <f t="shared" si="266"/>
        <v/>
      </c>
      <c r="FA161" s="248" t="str">
        <f t="shared" si="267"/>
        <v/>
      </c>
      <c r="FB161" s="248" t="str">
        <f t="shared" si="245"/>
        <v/>
      </c>
      <c r="FC161" s="248" t="str">
        <f t="shared" si="245"/>
        <v/>
      </c>
      <c r="FD161" s="189"/>
      <c r="FE161" s="248" t="str">
        <f t="shared" si="268"/>
        <v/>
      </c>
      <c r="FF161" s="248" t="str">
        <f t="shared" si="269"/>
        <v/>
      </c>
      <c r="FG161" s="248" t="str">
        <f t="shared" si="270"/>
        <v/>
      </c>
      <c r="FH161" s="248" t="str">
        <f t="shared" si="271"/>
        <v/>
      </c>
      <c r="FI161" s="248" t="str">
        <f t="shared" si="246"/>
        <v/>
      </c>
      <c r="FJ161" s="248" t="str">
        <f t="shared" si="246"/>
        <v/>
      </c>
      <c r="FK161" s="189"/>
      <c r="FL161" s="370"/>
      <c r="FM161" s="371"/>
      <c r="FN161" s="371"/>
      <c r="FO161" s="611"/>
      <c r="FP161" s="896"/>
      <c r="FQ161" s="370"/>
      <c r="FR161" s="371"/>
      <c r="FS161" s="371"/>
      <c r="FT161" s="611"/>
      <c r="FU161" s="896"/>
      <c r="FV161" s="370"/>
      <c r="FW161" s="371"/>
      <c r="FX161" s="371"/>
      <c r="FY161" s="611"/>
      <c r="FZ161" s="896"/>
      <c r="GA161" s="613"/>
      <c r="GB161" s="189"/>
      <c r="GC161" s="227">
        <f t="shared" si="307"/>
        <v>0</v>
      </c>
      <c r="GD161" s="228">
        <f t="shared" si="308"/>
        <v>0</v>
      </c>
      <c r="GE161" s="229">
        <f t="shared" si="309"/>
        <v>0</v>
      </c>
      <c r="GF161" s="230">
        <f t="shared" si="309"/>
        <v>0</v>
      </c>
      <c r="GG161" s="231" t="str">
        <f t="shared" si="310"/>
        <v/>
      </c>
      <c r="GH161" s="232">
        <f t="shared" si="311"/>
        <v>0</v>
      </c>
      <c r="GI161" s="227">
        <f t="shared" si="312"/>
        <v>0</v>
      </c>
      <c r="GJ161" s="233">
        <f t="shared" si="313"/>
        <v>0</v>
      </c>
      <c r="GK161" s="233">
        <f t="shared" si="314"/>
        <v>0</v>
      </c>
      <c r="GL161" s="234"/>
      <c r="GM161" s="235">
        <f t="shared" si="315"/>
        <v>0</v>
      </c>
      <c r="GN161" s="235">
        <f t="shared" si="316"/>
        <v>0</v>
      </c>
      <c r="GO161" s="235" t="str">
        <f t="shared" si="317"/>
        <v/>
      </c>
      <c r="GP161" s="380"/>
      <c r="GQ161" s="235">
        <f t="shared" si="318"/>
        <v>0</v>
      </c>
      <c r="GR161" s="235">
        <f t="shared" si="319"/>
        <v>0</v>
      </c>
      <c r="GS161" s="235" t="str">
        <f t="shared" si="320"/>
        <v/>
      </c>
      <c r="GT161" s="236"/>
      <c r="GU161" s="237" t="str">
        <f t="shared" si="321"/>
        <v/>
      </c>
      <c r="GV161" s="237" t="str">
        <f t="shared" si="322"/>
        <v/>
      </c>
      <c r="GW161" s="238" t="str">
        <f t="shared" si="323"/>
        <v/>
      </c>
      <c r="GX161" s="238" t="str">
        <f t="shared" si="324"/>
        <v/>
      </c>
      <c r="GY161" s="239"/>
      <c r="GZ161" s="240" t="str">
        <f t="shared" si="325"/>
        <v/>
      </c>
      <c r="HA161" s="235" t="str">
        <f t="shared" si="326"/>
        <v/>
      </c>
      <c r="HB161" s="235" t="str">
        <f t="shared" si="327"/>
        <v/>
      </c>
      <c r="HC161" s="235" t="str">
        <f t="shared" si="328"/>
        <v/>
      </c>
      <c r="HD161" s="235" t="str">
        <f t="shared" si="329"/>
        <v/>
      </c>
      <c r="HE161" s="235" t="str">
        <f t="shared" si="330"/>
        <v/>
      </c>
      <c r="HF161" s="188"/>
      <c r="HG161" s="235" t="str">
        <f t="shared" si="331"/>
        <v/>
      </c>
      <c r="HH161" s="235">
        <f t="shared" si="332"/>
        <v>0</v>
      </c>
      <c r="HI161" s="235">
        <f t="shared" si="332"/>
        <v>0</v>
      </c>
      <c r="HJ161" s="235">
        <f t="shared" si="332"/>
        <v>0</v>
      </c>
      <c r="HK161" s="188"/>
      <c r="HL161" s="235" t="str">
        <f t="shared" si="333"/>
        <v/>
      </c>
      <c r="HM161" s="235">
        <f t="shared" si="334"/>
        <v>0</v>
      </c>
      <c r="HN161" s="235">
        <f t="shared" si="334"/>
        <v>0</v>
      </c>
      <c r="HO161" s="235">
        <f t="shared" si="334"/>
        <v>0</v>
      </c>
      <c r="HP161" s="188"/>
      <c r="HQ161" s="235" t="str">
        <f t="shared" si="335"/>
        <v/>
      </c>
      <c r="HR161" s="235">
        <f t="shared" si="336"/>
        <v>0</v>
      </c>
      <c r="HS161" s="235">
        <f t="shared" si="336"/>
        <v>0</v>
      </c>
      <c r="HT161" s="235">
        <f t="shared" si="336"/>
        <v>0</v>
      </c>
      <c r="HU161" s="162"/>
      <c r="HV161" s="1622"/>
      <c r="HW161" s="1619"/>
      <c r="HX161" s="1619"/>
      <c r="HY161" s="1619"/>
      <c r="HZ161" s="1619"/>
      <c r="IA161" s="1619"/>
      <c r="IB161" s="1619"/>
      <c r="IC161" s="1623"/>
      <c r="ID161" s="162"/>
    </row>
    <row r="162" spans="1:238" ht="21.75" customHeight="1" x14ac:dyDescent="0.25">
      <c r="A162" s="377" t="str">
        <f t="shared" si="285"/>
        <v/>
      </c>
      <c r="B162" s="188">
        <v>136</v>
      </c>
      <c r="C162" s="255"/>
      <c r="D162" s="223" t="str">
        <f t="shared" si="337"/>
        <v/>
      </c>
      <c r="E162" s="223" t="str">
        <f t="shared" si="273"/>
        <v/>
      </c>
      <c r="F162" s="242"/>
      <c r="G162" s="242"/>
      <c r="H162" s="224" t="str">
        <f t="shared" si="286"/>
        <v/>
      </c>
      <c r="I162" s="930"/>
      <c r="J162" s="930"/>
      <c r="K162" s="930"/>
      <c r="L162" s="370"/>
      <c r="M162" s="371"/>
      <c r="N162" s="371"/>
      <c r="O162" s="371"/>
      <c r="P162" s="372"/>
      <c r="Q162" s="609"/>
      <c r="R162" s="609"/>
      <c r="S162" s="610"/>
      <c r="T162" s="371"/>
      <c r="U162" s="371"/>
      <c r="V162" s="188"/>
      <c r="W162" s="370"/>
      <c r="X162" s="371"/>
      <c r="Y162" s="371"/>
      <c r="Z162" s="611"/>
      <c r="AA162" s="896"/>
      <c r="AB162" s="370"/>
      <c r="AC162" s="371"/>
      <c r="AD162" s="371"/>
      <c r="AE162" s="371"/>
      <c r="AF162" s="896"/>
      <c r="AG162" s="370"/>
      <c r="AH162" s="371"/>
      <c r="AI162" s="371"/>
      <c r="AJ162" s="371"/>
      <c r="AK162" s="896"/>
      <c r="AL162" s="370"/>
      <c r="AM162" s="371"/>
      <c r="AN162" s="371"/>
      <c r="AO162" s="372"/>
      <c r="AP162" s="370"/>
      <c r="AQ162" s="371"/>
      <c r="AR162" s="371"/>
      <c r="AS162" s="371"/>
      <c r="AT162" s="928"/>
      <c r="AU162" s="188"/>
      <c r="AV162" s="256">
        <f t="shared" si="247"/>
        <v>0</v>
      </c>
      <c r="AW162" s="257">
        <f t="shared" si="248"/>
        <v>0</v>
      </c>
      <c r="AX162" s="258">
        <f t="shared" si="249"/>
        <v>0</v>
      </c>
      <c r="AY162" s="259">
        <f t="shared" si="250"/>
        <v>0</v>
      </c>
      <c r="AZ162" s="231" t="str">
        <f t="shared" si="251"/>
        <v/>
      </c>
      <c r="BA162" s="232">
        <f t="shared" si="252"/>
        <v>0</v>
      </c>
      <c r="BB162" s="249">
        <f t="shared" si="253"/>
        <v>0</v>
      </c>
      <c r="BC162" s="231">
        <f t="shared" si="254"/>
        <v>0</v>
      </c>
      <c r="BD162" s="231">
        <f t="shared" si="255"/>
        <v>0</v>
      </c>
      <c r="BE162" s="260"/>
      <c r="BF162" s="235">
        <f t="shared" si="287"/>
        <v>0</v>
      </c>
      <c r="BG162" s="235">
        <f t="shared" si="288"/>
        <v>0</v>
      </c>
      <c r="BH162" s="235">
        <f t="shared" si="289"/>
        <v>0</v>
      </c>
      <c r="BI162" s="380"/>
      <c r="BJ162" s="235">
        <f t="shared" si="274"/>
        <v>0</v>
      </c>
      <c r="BK162" s="235">
        <f t="shared" si="290"/>
        <v>0</v>
      </c>
      <c r="BL162" s="235" t="str">
        <f t="shared" si="291"/>
        <v/>
      </c>
      <c r="BM162" s="236"/>
      <c r="BN162" s="237"/>
      <c r="BO162" s="237"/>
      <c r="BP162" s="238"/>
      <c r="BQ162" s="238"/>
      <c r="BR162" s="254"/>
      <c r="BS162" s="252"/>
      <c r="BT162" s="244"/>
      <c r="BU162" s="244"/>
      <c r="BV162" s="244"/>
      <c r="BW162" s="244"/>
      <c r="BX162" s="244"/>
      <c r="BY162" s="244"/>
      <c r="BZ162" s="244"/>
      <c r="CA162" s="244"/>
      <c r="CB162" s="253"/>
      <c r="CC162" s="188"/>
      <c r="CD162" s="244">
        <f t="shared" si="275"/>
        <v>0</v>
      </c>
      <c r="CE162" s="235">
        <f t="shared" si="292"/>
        <v>0</v>
      </c>
      <c r="CF162" s="235">
        <f t="shared" si="292"/>
        <v>0</v>
      </c>
      <c r="CG162" s="235">
        <f t="shared" si="292"/>
        <v>0</v>
      </c>
      <c r="CH162" s="188"/>
      <c r="CI162" s="244">
        <f t="shared" si="276"/>
        <v>0</v>
      </c>
      <c r="CJ162" s="235">
        <f t="shared" si="293"/>
        <v>0</v>
      </c>
      <c r="CK162" s="235">
        <f t="shared" si="293"/>
        <v>0</v>
      </c>
      <c r="CL162" s="235">
        <f t="shared" si="293"/>
        <v>0</v>
      </c>
      <c r="CM162" s="188"/>
      <c r="CN162" s="244">
        <f t="shared" si="277"/>
        <v>0</v>
      </c>
      <c r="CO162" s="235">
        <f t="shared" si="294"/>
        <v>0</v>
      </c>
      <c r="CP162" s="235">
        <f t="shared" si="294"/>
        <v>0</v>
      </c>
      <c r="CQ162" s="235">
        <f t="shared" si="294"/>
        <v>0</v>
      </c>
      <c r="CR162" s="188"/>
      <c r="CS162" s="244">
        <f t="shared" si="278"/>
        <v>0</v>
      </c>
      <c r="CT162" s="235">
        <f t="shared" si="295"/>
        <v>0</v>
      </c>
      <c r="CU162" s="235">
        <f t="shared" si="295"/>
        <v>0</v>
      </c>
      <c r="CV162" s="235">
        <f t="shared" si="295"/>
        <v>0</v>
      </c>
      <c r="CW162" s="188"/>
      <c r="CX162" s="244">
        <f t="shared" si="279"/>
        <v>0</v>
      </c>
      <c r="CY162" s="235">
        <f t="shared" si="296"/>
        <v>0</v>
      </c>
      <c r="CZ162" s="235">
        <f t="shared" si="296"/>
        <v>0</v>
      </c>
      <c r="DA162" s="235">
        <f t="shared" si="296"/>
        <v>0</v>
      </c>
      <c r="DB162" s="188"/>
      <c r="DC162" s="225"/>
      <c r="DD162" s="226"/>
      <c r="DE162" s="1088"/>
      <c r="DF162" s="225"/>
      <c r="DG162" s="226"/>
      <c r="DH162" s="1088"/>
      <c r="DI162" s="225"/>
      <c r="DJ162" s="226"/>
      <c r="DK162" s="1088"/>
      <c r="DL162" s="225"/>
      <c r="DM162" s="226"/>
      <c r="DN162" s="1088"/>
      <c r="DO162" s="370"/>
      <c r="DP162" s="370"/>
      <c r="DQ162" s="243">
        <f t="shared" si="256"/>
        <v>0</v>
      </c>
      <c r="DR162" s="244">
        <f t="shared" si="257"/>
        <v>0</v>
      </c>
      <c r="DS162" s="235">
        <f t="shared" si="297"/>
        <v>0</v>
      </c>
      <c r="DT162" s="244" t="str">
        <f t="shared" si="258"/>
        <v/>
      </c>
      <c r="DU162" s="42" t="str">
        <f t="shared" si="298"/>
        <v/>
      </c>
      <c r="DV162" s="42" t="str">
        <f t="shared" si="299"/>
        <v/>
      </c>
      <c r="DW162" s="42" t="str">
        <f t="shared" si="300"/>
        <v/>
      </c>
      <c r="DX162" s="162"/>
      <c r="DY162" s="42" t="str">
        <f t="shared" si="301"/>
        <v/>
      </c>
      <c r="DZ162" s="42" t="str">
        <f t="shared" si="272"/>
        <v/>
      </c>
      <c r="EA162" s="42" t="str">
        <f t="shared" si="302"/>
        <v/>
      </c>
      <c r="EB162" s="162"/>
      <c r="EC162" s="930"/>
      <c r="ED162" s="188"/>
      <c r="EE162" s="245">
        <f t="shared" si="303"/>
        <v>0</v>
      </c>
      <c r="EF162" s="189"/>
      <c r="EG162" s="245">
        <f t="shared" si="304"/>
        <v>0</v>
      </c>
      <c r="EH162" s="189"/>
      <c r="EI162" s="246" t="str">
        <f t="shared" si="259"/>
        <v/>
      </c>
      <c r="EJ162" s="247" t="str">
        <f t="shared" si="280"/>
        <v/>
      </c>
      <c r="EK162" s="248" t="str">
        <f t="shared" si="281"/>
        <v/>
      </c>
      <c r="EL162" s="248" t="str">
        <f t="shared" si="282"/>
        <v/>
      </c>
      <c r="EM162" s="248" t="str">
        <f t="shared" si="283"/>
        <v/>
      </c>
      <c r="EN162" s="248" t="str">
        <f t="shared" si="305"/>
        <v/>
      </c>
      <c r="EO162" s="248" t="str">
        <f t="shared" si="284"/>
        <v/>
      </c>
      <c r="EP162" s="189"/>
      <c r="EQ162" s="248" t="str">
        <f t="shared" si="260"/>
        <v/>
      </c>
      <c r="ER162" s="248" t="str">
        <f t="shared" si="261"/>
        <v/>
      </c>
      <c r="ES162" s="248" t="str">
        <f t="shared" si="262"/>
        <v/>
      </c>
      <c r="ET162" s="248" t="str">
        <f t="shared" si="263"/>
        <v/>
      </c>
      <c r="EU162" s="248" t="str">
        <f t="shared" si="306"/>
        <v/>
      </c>
      <c r="EV162" s="248" t="str">
        <f t="shared" si="306"/>
        <v/>
      </c>
      <c r="EW162" s="189"/>
      <c r="EX162" s="248" t="str">
        <f t="shared" si="264"/>
        <v/>
      </c>
      <c r="EY162" s="248" t="str">
        <f t="shared" si="265"/>
        <v/>
      </c>
      <c r="EZ162" s="248" t="str">
        <f t="shared" si="266"/>
        <v/>
      </c>
      <c r="FA162" s="248" t="str">
        <f t="shared" si="267"/>
        <v/>
      </c>
      <c r="FB162" s="248" t="str">
        <f t="shared" si="245"/>
        <v/>
      </c>
      <c r="FC162" s="248" t="str">
        <f t="shared" si="245"/>
        <v/>
      </c>
      <c r="FD162" s="189"/>
      <c r="FE162" s="248" t="str">
        <f t="shared" si="268"/>
        <v/>
      </c>
      <c r="FF162" s="248" t="str">
        <f t="shared" si="269"/>
        <v/>
      </c>
      <c r="FG162" s="248" t="str">
        <f t="shared" si="270"/>
        <v/>
      </c>
      <c r="FH162" s="248" t="str">
        <f t="shared" si="271"/>
        <v/>
      </c>
      <c r="FI162" s="248" t="str">
        <f t="shared" si="246"/>
        <v/>
      </c>
      <c r="FJ162" s="248" t="str">
        <f t="shared" si="246"/>
        <v/>
      </c>
      <c r="FK162" s="189"/>
      <c r="FL162" s="370"/>
      <c r="FM162" s="371"/>
      <c r="FN162" s="371"/>
      <c r="FO162" s="611"/>
      <c r="FP162" s="896"/>
      <c r="FQ162" s="370"/>
      <c r="FR162" s="371"/>
      <c r="FS162" s="371"/>
      <c r="FT162" s="611"/>
      <c r="FU162" s="896"/>
      <c r="FV162" s="370"/>
      <c r="FW162" s="371"/>
      <c r="FX162" s="371"/>
      <c r="FY162" s="611"/>
      <c r="FZ162" s="896"/>
      <c r="GA162" s="613"/>
      <c r="GB162" s="189"/>
      <c r="GC162" s="227">
        <f t="shared" si="307"/>
        <v>0</v>
      </c>
      <c r="GD162" s="228">
        <f t="shared" si="308"/>
        <v>0</v>
      </c>
      <c r="GE162" s="229">
        <f t="shared" si="309"/>
        <v>0</v>
      </c>
      <c r="GF162" s="230">
        <f t="shared" si="309"/>
        <v>0</v>
      </c>
      <c r="GG162" s="231" t="str">
        <f t="shared" si="310"/>
        <v/>
      </c>
      <c r="GH162" s="232">
        <f t="shared" si="311"/>
        <v>0</v>
      </c>
      <c r="GI162" s="227">
        <f t="shared" si="312"/>
        <v>0</v>
      </c>
      <c r="GJ162" s="233">
        <f t="shared" si="313"/>
        <v>0</v>
      </c>
      <c r="GK162" s="233">
        <f t="shared" si="314"/>
        <v>0</v>
      </c>
      <c r="GL162" s="234"/>
      <c r="GM162" s="235">
        <f t="shared" si="315"/>
        <v>0</v>
      </c>
      <c r="GN162" s="235">
        <f t="shared" si="316"/>
        <v>0</v>
      </c>
      <c r="GO162" s="235" t="str">
        <f t="shared" si="317"/>
        <v/>
      </c>
      <c r="GP162" s="380"/>
      <c r="GQ162" s="235">
        <f t="shared" si="318"/>
        <v>0</v>
      </c>
      <c r="GR162" s="235">
        <f t="shared" si="319"/>
        <v>0</v>
      </c>
      <c r="GS162" s="235" t="str">
        <f t="shared" si="320"/>
        <v/>
      </c>
      <c r="GT162" s="236"/>
      <c r="GU162" s="237" t="str">
        <f t="shared" si="321"/>
        <v/>
      </c>
      <c r="GV162" s="237" t="str">
        <f t="shared" si="322"/>
        <v/>
      </c>
      <c r="GW162" s="238" t="str">
        <f t="shared" si="323"/>
        <v/>
      </c>
      <c r="GX162" s="238" t="str">
        <f t="shared" si="324"/>
        <v/>
      </c>
      <c r="GY162" s="239"/>
      <c r="GZ162" s="240" t="str">
        <f t="shared" si="325"/>
        <v/>
      </c>
      <c r="HA162" s="235" t="str">
        <f t="shared" si="326"/>
        <v/>
      </c>
      <c r="HB162" s="235" t="str">
        <f t="shared" si="327"/>
        <v/>
      </c>
      <c r="HC162" s="235" t="str">
        <f t="shared" si="328"/>
        <v/>
      </c>
      <c r="HD162" s="235" t="str">
        <f t="shared" si="329"/>
        <v/>
      </c>
      <c r="HE162" s="235" t="str">
        <f t="shared" si="330"/>
        <v/>
      </c>
      <c r="HF162" s="188"/>
      <c r="HG162" s="235" t="str">
        <f t="shared" si="331"/>
        <v/>
      </c>
      <c r="HH162" s="235">
        <f t="shared" si="332"/>
        <v>0</v>
      </c>
      <c r="HI162" s="235">
        <f t="shared" si="332"/>
        <v>0</v>
      </c>
      <c r="HJ162" s="235">
        <f t="shared" si="332"/>
        <v>0</v>
      </c>
      <c r="HK162" s="188"/>
      <c r="HL162" s="235" t="str">
        <f t="shared" si="333"/>
        <v/>
      </c>
      <c r="HM162" s="235">
        <f t="shared" si="334"/>
        <v>0</v>
      </c>
      <c r="HN162" s="235">
        <f t="shared" si="334"/>
        <v>0</v>
      </c>
      <c r="HO162" s="235">
        <f t="shared" si="334"/>
        <v>0</v>
      </c>
      <c r="HP162" s="188"/>
      <c r="HQ162" s="235" t="str">
        <f t="shared" si="335"/>
        <v/>
      </c>
      <c r="HR162" s="235">
        <f t="shared" si="336"/>
        <v>0</v>
      </c>
      <c r="HS162" s="235">
        <f t="shared" si="336"/>
        <v>0</v>
      </c>
      <c r="HT162" s="235">
        <f t="shared" si="336"/>
        <v>0</v>
      </c>
      <c r="HU162" s="162"/>
      <c r="HV162" s="1622"/>
      <c r="HW162" s="1619"/>
      <c r="HX162" s="1619"/>
      <c r="HY162" s="1619"/>
      <c r="HZ162" s="1619"/>
      <c r="IA162" s="1619"/>
      <c r="IB162" s="1619"/>
      <c r="IC162" s="1623"/>
      <c r="ID162" s="162"/>
    </row>
    <row r="163" spans="1:238" ht="21.75" customHeight="1" x14ac:dyDescent="0.25">
      <c r="A163" s="377" t="str">
        <f t="shared" si="285"/>
        <v/>
      </c>
      <c r="B163" s="188">
        <v>137</v>
      </c>
      <c r="C163" s="255"/>
      <c r="D163" s="223" t="str">
        <f t="shared" si="337"/>
        <v/>
      </c>
      <c r="E163" s="223" t="str">
        <f t="shared" si="273"/>
        <v/>
      </c>
      <c r="F163" s="242"/>
      <c r="G163" s="242"/>
      <c r="H163" s="224" t="str">
        <f t="shared" si="286"/>
        <v/>
      </c>
      <c r="I163" s="930"/>
      <c r="J163" s="930"/>
      <c r="K163" s="930"/>
      <c r="L163" s="370"/>
      <c r="M163" s="371"/>
      <c r="N163" s="371"/>
      <c r="O163" s="371"/>
      <c r="P163" s="372"/>
      <c r="Q163" s="609"/>
      <c r="R163" s="609"/>
      <c r="S163" s="610"/>
      <c r="T163" s="371"/>
      <c r="U163" s="371"/>
      <c r="V163" s="188"/>
      <c r="W163" s="370"/>
      <c r="X163" s="371"/>
      <c r="Y163" s="371"/>
      <c r="Z163" s="611"/>
      <c r="AA163" s="896"/>
      <c r="AB163" s="370"/>
      <c r="AC163" s="371"/>
      <c r="AD163" s="371"/>
      <c r="AE163" s="371"/>
      <c r="AF163" s="896"/>
      <c r="AG163" s="370"/>
      <c r="AH163" s="371"/>
      <c r="AI163" s="371"/>
      <c r="AJ163" s="371"/>
      <c r="AK163" s="896"/>
      <c r="AL163" s="370"/>
      <c r="AM163" s="371"/>
      <c r="AN163" s="371"/>
      <c r="AO163" s="372"/>
      <c r="AP163" s="370"/>
      <c r="AQ163" s="371"/>
      <c r="AR163" s="371"/>
      <c r="AS163" s="371"/>
      <c r="AT163" s="928"/>
      <c r="AU163" s="188"/>
      <c r="AV163" s="256">
        <f t="shared" si="247"/>
        <v>0</v>
      </c>
      <c r="AW163" s="257">
        <f t="shared" si="248"/>
        <v>0</v>
      </c>
      <c r="AX163" s="258">
        <f t="shared" si="249"/>
        <v>0</v>
      </c>
      <c r="AY163" s="259">
        <f t="shared" si="250"/>
        <v>0</v>
      </c>
      <c r="AZ163" s="231" t="str">
        <f t="shared" si="251"/>
        <v/>
      </c>
      <c r="BA163" s="232">
        <f t="shared" si="252"/>
        <v>0</v>
      </c>
      <c r="BB163" s="249">
        <f t="shared" si="253"/>
        <v>0</v>
      </c>
      <c r="BC163" s="231">
        <f t="shared" si="254"/>
        <v>0</v>
      </c>
      <c r="BD163" s="231">
        <f t="shared" si="255"/>
        <v>0</v>
      </c>
      <c r="BE163" s="260"/>
      <c r="BF163" s="235">
        <f t="shared" si="287"/>
        <v>0</v>
      </c>
      <c r="BG163" s="235">
        <f t="shared" si="288"/>
        <v>0</v>
      </c>
      <c r="BH163" s="235">
        <f t="shared" si="289"/>
        <v>0</v>
      </c>
      <c r="BI163" s="380"/>
      <c r="BJ163" s="235">
        <f t="shared" si="274"/>
        <v>0</v>
      </c>
      <c r="BK163" s="235">
        <f t="shared" si="290"/>
        <v>0</v>
      </c>
      <c r="BL163" s="235" t="str">
        <f t="shared" si="291"/>
        <v/>
      </c>
      <c r="BM163" s="236"/>
      <c r="BN163" s="237"/>
      <c r="BO163" s="237"/>
      <c r="BP163" s="238"/>
      <c r="BQ163" s="238"/>
      <c r="BR163" s="254"/>
      <c r="BS163" s="252"/>
      <c r="BT163" s="244"/>
      <c r="BU163" s="244"/>
      <c r="BV163" s="244"/>
      <c r="BW163" s="244"/>
      <c r="BX163" s="244"/>
      <c r="BY163" s="244"/>
      <c r="BZ163" s="244"/>
      <c r="CA163" s="244"/>
      <c r="CB163" s="253"/>
      <c r="CC163" s="188"/>
      <c r="CD163" s="244">
        <f t="shared" si="275"/>
        <v>0</v>
      </c>
      <c r="CE163" s="235">
        <f t="shared" si="292"/>
        <v>0</v>
      </c>
      <c r="CF163" s="235">
        <f t="shared" si="292"/>
        <v>0</v>
      </c>
      <c r="CG163" s="235">
        <f t="shared" si="292"/>
        <v>0</v>
      </c>
      <c r="CH163" s="188"/>
      <c r="CI163" s="244">
        <f t="shared" si="276"/>
        <v>0</v>
      </c>
      <c r="CJ163" s="235">
        <f t="shared" si="293"/>
        <v>0</v>
      </c>
      <c r="CK163" s="235">
        <f t="shared" si="293"/>
        <v>0</v>
      </c>
      <c r="CL163" s="235">
        <f t="shared" si="293"/>
        <v>0</v>
      </c>
      <c r="CM163" s="188"/>
      <c r="CN163" s="244">
        <f t="shared" si="277"/>
        <v>0</v>
      </c>
      <c r="CO163" s="235">
        <f t="shared" si="294"/>
        <v>0</v>
      </c>
      <c r="CP163" s="235">
        <f t="shared" si="294"/>
        <v>0</v>
      </c>
      <c r="CQ163" s="235">
        <f t="shared" si="294"/>
        <v>0</v>
      </c>
      <c r="CR163" s="188"/>
      <c r="CS163" s="244">
        <f t="shared" si="278"/>
        <v>0</v>
      </c>
      <c r="CT163" s="235">
        <f t="shared" si="295"/>
        <v>0</v>
      </c>
      <c r="CU163" s="235">
        <f t="shared" si="295"/>
        <v>0</v>
      </c>
      <c r="CV163" s="235">
        <f t="shared" si="295"/>
        <v>0</v>
      </c>
      <c r="CW163" s="188"/>
      <c r="CX163" s="244">
        <f t="shared" si="279"/>
        <v>0</v>
      </c>
      <c r="CY163" s="235">
        <f t="shared" si="296"/>
        <v>0</v>
      </c>
      <c r="CZ163" s="235">
        <f t="shared" si="296"/>
        <v>0</v>
      </c>
      <c r="DA163" s="235">
        <f t="shared" si="296"/>
        <v>0</v>
      </c>
      <c r="DB163" s="188"/>
      <c r="DC163" s="225"/>
      <c r="DD163" s="226"/>
      <c r="DE163" s="1088"/>
      <c r="DF163" s="225"/>
      <c r="DG163" s="226"/>
      <c r="DH163" s="1088"/>
      <c r="DI163" s="225"/>
      <c r="DJ163" s="226"/>
      <c r="DK163" s="1088"/>
      <c r="DL163" s="225"/>
      <c r="DM163" s="226"/>
      <c r="DN163" s="1088"/>
      <c r="DO163" s="370"/>
      <c r="DP163" s="370"/>
      <c r="DQ163" s="243">
        <f t="shared" si="256"/>
        <v>0</v>
      </c>
      <c r="DR163" s="244">
        <f t="shared" si="257"/>
        <v>0</v>
      </c>
      <c r="DS163" s="235">
        <f t="shared" si="297"/>
        <v>0</v>
      </c>
      <c r="DT163" s="244" t="str">
        <f t="shared" si="258"/>
        <v/>
      </c>
      <c r="DU163" s="42" t="str">
        <f t="shared" si="298"/>
        <v/>
      </c>
      <c r="DV163" s="42" t="str">
        <f t="shared" si="299"/>
        <v/>
      </c>
      <c r="DW163" s="42" t="str">
        <f t="shared" si="300"/>
        <v/>
      </c>
      <c r="DX163" s="162"/>
      <c r="DY163" s="42" t="str">
        <f t="shared" si="301"/>
        <v/>
      </c>
      <c r="DZ163" s="42" t="str">
        <f t="shared" si="272"/>
        <v/>
      </c>
      <c r="EA163" s="42" t="str">
        <f t="shared" si="302"/>
        <v/>
      </c>
      <c r="EB163" s="162"/>
      <c r="EC163" s="930"/>
      <c r="ED163" s="188"/>
      <c r="EE163" s="245">
        <f t="shared" si="303"/>
        <v>0</v>
      </c>
      <c r="EF163" s="189"/>
      <c r="EG163" s="245">
        <f t="shared" si="304"/>
        <v>0</v>
      </c>
      <c r="EH163" s="189"/>
      <c r="EI163" s="246" t="str">
        <f t="shared" si="259"/>
        <v/>
      </c>
      <c r="EJ163" s="247" t="str">
        <f t="shared" si="280"/>
        <v/>
      </c>
      <c r="EK163" s="248" t="str">
        <f t="shared" si="281"/>
        <v/>
      </c>
      <c r="EL163" s="248" t="str">
        <f t="shared" si="282"/>
        <v/>
      </c>
      <c r="EM163" s="248" t="str">
        <f t="shared" si="283"/>
        <v/>
      </c>
      <c r="EN163" s="248" t="str">
        <f t="shared" si="305"/>
        <v/>
      </c>
      <c r="EO163" s="248" t="str">
        <f t="shared" si="284"/>
        <v/>
      </c>
      <c r="EP163" s="189"/>
      <c r="EQ163" s="248" t="str">
        <f t="shared" si="260"/>
        <v/>
      </c>
      <c r="ER163" s="248" t="str">
        <f t="shared" si="261"/>
        <v/>
      </c>
      <c r="ES163" s="248" t="str">
        <f t="shared" si="262"/>
        <v/>
      </c>
      <c r="ET163" s="248" t="str">
        <f t="shared" si="263"/>
        <v/>
      </c>
      <c r="EU163" s="248" t="str">
        <f t="shared" si="306"/>
        <v/>
      </c>
      <c r="EV163" s="248" t="str">
        <f t="shared" si="306"/>
        <v/>
      </c>
      <c r="EW163" s="189"/>
      <c r="EX163" s="248" t="str">
        <f t="shared" si="264"/>
        <v/>
      </c>
      <c r="EY163" s="248" t="str">
        <f t="shared" si="265"/>
        <v/>
      </c>
      <c r="EZ163" s="248" t="str">
        <f t="shared" si="266"/>
        <v/>
      </c>
      <c r="FA163" s="248" t="str">
        <f t="shared" si="267"/>
        <v/>
      </c>
      <c r="FB163" s="248" t="str">
        <f t="shared" si="245"/>
        <v/>
      </c>
      <c r="FC163" s="248" t="str">
        <f t="shared" si="245"/>
        <v/>
      </c>
      <c r="FD163" s="189"/>
      <c r="FE163" s="248" t="str">
        <f t="shared" si="268"/>
        <v/>
      </c>
      <c r="FF163" s="248" t="str">
        <f t="shared" si="269"/>
        <v/>
      </c>
      <c r="FG163" s="248" t="str">
        <f t="shared" si="270"/>
        <v/>
      </c>
      <c r="FH163" s="248" t="str">
        <f t="shared" si="271"/>
        <v/>
      </c>
      <c r="FI163" s="248" t="str">
        <f t="shared" si="246"/>
        <v/>
      </c>
      <c r="FJ163" s="248" t="str">
        <f t="shared" si="246"/>
        <v/>
      </c>
      <c r="FK163" s="189"/>
      <c r="FL163" s="370"/>
      <c r="FM163" s="371"/>
      <c r="FN163" s="371"/>
      <c r="FO163" s="611"/>
      <c r="FP163" s="896"/>
      <c r="FQ163" s="370"/>
      <c r="FR163" s="371"/>
      <c r="FS163" s="371"/>
      <c r="FT163" s="611"/>
      <c r="FU163" s="896"/>
      <c r="FV163" s="370"/>
      <c r="FW163" s="371"/>
      <c r="FX163" s="371"/>
      <c r="FY163" s="611"/>
      <c r="FZ163" s="896"/>
      <c r="GA163" s="613"/>
      <c r="GB163" s="189"/>
      <c r="GC163" s="227">
        <f t="shared" si="307"/>
        <v>0</v>
      </c>
      <c r="GD163" s="228">
        <f t="shared" si="308"/>
        <v>0</v>
      </c>
      <c r="GE163" s="229">
        <f t="shared" si="309"/>
        <v>0</v>
      </c>
      <c r="GF163" s="230">
        <f t="shared" si="309"/>
        <v>0</v>
      </c>
      <c r="GG163" s="231" t="str">
        <f t="shared" si="310"/>
        <v/>
      </c>
      <c r="GH163" s="232">
        <f t="shared" si="311"/>
        <v>0</v>
      </c>
      <c r="GI163" s="227">
        <f t="shared" si="312"/>
        <v>0</v>
      </c>
      <c r="GJ163" s="233">
        <f t="shared" si="313"/>
        <v>0</v>
      </c>
      <c r="GK163" s="233">
        <f t="shared" si="314"/>
        <v>0</v>
      </c>
      <c r="GL163" s="234"/>
      <c r="GM163" s="235">
        <f t="shared" si="315"/>
        <v>0</v>
      </c>
      <c r="GN163" s="235">
        <f t="shared" si="316"/>
        <v>0</v>
      </c>
      <c r="GO163" s="235" t="str">
        <f t="shared" si="317"/>
        <v/>
      </c>
      <c r="GP163" s="380"/>
      <c r="GQ163" s="235">
        <f t="shared" si="318"/>
        <v>0</v>
      </c>
      <c r="GR163" s="235">
        <f t="shared" si="319"/>
        <v>0</v>
      </c>
      <c r="GS163" s="235" t="str">
        <f t="shared" si="320"/>
        <v/>
      </c>
      <c r="GT163" s="236"/>
      <c r="GU163" s="237" t="str">
        <f t="shared" si="321"/>
        <v/>
      </c>
      <c r="GV163" s="237" t="str">
        <f t="shared" si="322"/>
        <v/>
      </c>
      <c r="GW163" s="238" t="str">
        <f t="shared" si="323"/>
        <v/>
      </c>
      <c r="GX163" s="238" t="str">
        <f t="shared" si="324"/>
        <v/>
      </c>
      <c r="GY163" s="239"/>
      <c r="GZ163" s="240" t="str">
        <f t="shared" si="325"/>
        <v/>
      </c>
      <c r="HA163" s="235" t="str">
        <f t="shared" si="326"/>
        <v/>
      </c>
      <c r="HB163" s="235" t="str">
        <f t="shared" si="327"/>
        <v/>
      </c>
      <c r="HC163" s="235" t="str">
        <f t="shared" si="328"/>
        <v/>
      </c>
      <c r="HD163" s="235" t="str">
        <f t="shared" si="329"/>
        <v/>
      </c>
      <c r="HE163" s="235" t="str">
        <f t="shared" si="330"/>
        <v/>
      </c>
      <c r="HF163" s="188"/>
      <c r="HG163" s="235" t="str">
        <f t="shared" si="331"/>
        <v/>
      </c>
      <c r="HH163" s="235">
        <f t="shared" si="332"/>
        <v>0</v>
      </c>
      <c r="HI163" s="235">
        <f t="shared" si="332"/>
        <v>0</v>
      </c>
      <c r="HJ163" s="235">
        <f t="shared" si="332"/>
        <v>0</v>
      </c>
      <c r="HK163" s="188"/>
      <c r="HL163" s="235" t="str">
        <f t="shared" si="333"/>
        <v/>
      </c>
      <c r="HM163" s="235">
        <f t="shared" si="334"/>
        <v>0</v>
      </c>
      <c r="HN163" s="235">
        <f t="shared" si="334"/>
        <v>0</v>
      </c>
      <c r="HO163" s="235">
        <f t="shared" si="334"/>
        <v>0</v>
      </c>
      <c r="HP163" s="188"/>
      <c r="HQ163" s="235" t="str">
        <f t="shared" si="335"/>
        <v/>
      </c>
      <c r="HR163" s="235">
        <f t="shared" si="336"/>
        <v>0</v>
      </c>
      <c r="HS163" s="235">
        <f t="shared" si="336"/>
        <v>0</v>
      </c>
      <c r="HT163" s="235">
        <f t="shared" si="336"/>
        <v>0</v>
      </c>
      <c r="HU163" s="162"/>
      <c r="HV163" s="1622"/>
      <c r="HW163" s="1619"/>
      <c r="HX163" s="1619"/>
      <c r="HY163" s="1619"/>
      <c r="HZ163" s="1619"/>
      <c r="IA163" s="1619"/>
      <c r="IB163" s="1619"/>
      <c r="IC163" s="1623"/>
      <c r="ID163" s="162"/>
    </row>
    <row r="164" spans="1:238" ht="21.75" customHeight="1" x14ac:dyDescent="0.25">
      <c r="A164" s="377" t="str">
        <f t="shared" si="285"/>
        <v/>
      </c>
      <c r="B164" s="188">
        <v>138</v>
      </c>
      <c r="C164" s="255"/>
      <c r="D164" s="223" t="str">
        <f t="shared" si="337"/>
        <v/>
      </c>
      <c r="E164" s="223" t="str">
        <f t="shared" si="273"/>
        <v/>
      </c>
      <c r="F164" s="242"/>
      <c r="G164" s="242"/>
      <c r="H164" s="224" t="str">
        <f t="shared" si="286"/>
        <v/>
      </c>
      <c r="I164" s="930"/>
      <c r="J164" s="930"/>
      <c r="K164" s="930"/>
      <c r="L164" s="370"/>
      <c r="M164" s="371"/>
      <c r="N164" s="371"/>
      <c r="O164" s="371"/>
      <c r="P164" s="372"/>
      <c r="Q164" s="609"/>
      <c r="R164" s="609"/>
      <c r="S164" s="610"/>
      <c r="T164" s="371"/>
      <c r="U164" s="371"/>
      <c r="V164" s="188"/>
      <c r="W164" s="370"/>
      <c r="X164" s="371"/>
      <c r="Y164" s="371"/>
      <c r="Z164" s="611"/>
      <c r="AA164" s="896"/>
      <c r="AB164" s="370"/>
      <c r="AC164" s="371"/>
      <c r="AD164" s="371"/>
      <c r="AE164" s="371"/>
      <c r="AF164" s="896"/>
      <c r="AG164" s="370"/>
      <c r="AH164" s="371"/>
      <c r="AI164" s="371"/>
      <c r="AJ164" s="371"/>
      <c r="AK164" s="896"/>
      <c r="AL164" s="370"/>
      <c r="AM164" s="371"/>
      <c r="AN164" s="371"/>
      <c r="AO164" s="372"/>
      <c r="AP164" s="370"/>
      <c r="AQ164" s="371"/>
      <c r="AR164" s="371"/>
      <c r="AS164" s="371"/>
      <c r="AT164" s="928"/>
      <c r="AU164" s="188"/>
      <c r="AV164" s="256">
        <f t="shared" si="247"/>
        <v>0</v>
      </c>
      <c r="AW164" s="257">
        <f t="shared" si="248"/>
        <v>0</v>
      </c>
      <c r="AX164" s="258">
        <f t="shared" si="249"/>
        <v>0</v>
      </c>
      <c r="AY164" s="259">
        <f t="shared" si="250"/>
        <v>0</v>
      </c>
      <c r="AZ164" s="231" t="str">
        <f t="shared" si="251"/>
        <v/>
      </c>
      <c r="BA164" s="232">
        <f t="shared" si="252"/>
        <v>0</v>
      </c>
      <c r="BB164" s="249">
        <f t="shared" si="253"/>
        <v>0</v>
      </c>
      <c r="BC164" s="231">
        <f t="shared" si="254"/>
        <v>0</v>
      </c>
      <c r="BD164" s="231">
        <f t="shared" si="255"/>
        <v>0</v>
      </c>
      <c r="BE164" s="260"/>
      <c r="BF164" s="235">
        <f t="shared" si="287"/>
        <v>0</v>
      </c>
      <c r="BG164" s="235">
        <f t="shared" si="288"/>
        <v>0</v>
      </c>
      <c r="BH164" s="235">
        <f t="shared" si="289"/>
        <v>0</v>
      </c>
      <c r="BI164" s="380"/>
      <c r="BJ164" s="235">
        <f t="shared" si="274"/>
        <v>0</v>
      </c>
      <c r="BK164" s="235">
        <f t="shared" si="290"/>
        <v>0</v>
      </c>
      <c r="BL164" s="235" t="str">
        <f t="shared" si="291"/>
        <v/>
      </c>
      <c r="BM164" s="236"/>
      <c r="BN164" s="237"/>
      <c r="BO164" s="237"/>
      <c r="BP164" s="238"/>
      <c r="BQ164" s="238"/>
      <c r="BR164" s="254"/>
      <c r="BS164" s="252"/>
      <c r="BT164" s="244"/>
      <c r="BU164" s="244"/>
      <c r="BV164" s="244"/>
      <c r="BW164" s="244"/>
      <c r="BX164" s="244"/>
      <c r="BY164" s="244"/>
      <c r="BZ164" s="244"/>
      <c r="CA164" s="244"/>
      <c r="CB164" s="253"/>
      <c r="CC164" s="188"/>
      <c r="CD164" s="244">
        <f t="shared" si="275"/>
        <v>0</v>
      </c>
      <c r="CE164" s="235">
        <f t="shared" si="292"/>
        <v>0</v>
      </c>
      <c r="CF164" s="235">
        <f t="shared" si="292"/>
        <v>0</v>
      </c>
      <c r="CG164" s="235">
        <f t="shared" si="292"/>
        <v>0</v>
      </c>
      <c r="CH164" s="188"/>
      <c r="CI164" s="244">
        <f t="shared" si="276"/>
        <v>0</v>
      </c>
      <c r="CJ164" s="235">
        <f t="shared" si="293"/>
        <v>0</v>
      </c>
      <c r="CK164" s="235">
        <f t="shared" si="293"/>
        <v>0</v>
      </c>
      <c r="CL164" s="235">
        <f t="shared" si="293"/>
        <v>0</v>
      </c>
      <c r="CM164" s="188"/>
      <c r="CN164" s="244">
        <f t="shared" si="277"/>
        <v>0</v>
      </c>
      <c r="CO164" s="235">
        <f t="shared" si="294"/>
        <v>0</v>
      </c>
      <c r="CP164" s="235">
        <f t="shared" si="294"/>
        <v>0</v>
      </c>
      <c r="CQ164" s="235">
        <f t="shared" si="294"/>
        <v>0</v>
      </c>
      <c r="CR164" s="188"/>
      <c r="CS164" s="244">
        <f t="shared" si="278"/>
        <v>0</v>
      </c>
      <c r="CT164" s="235">
        <f t="shared" si="295"/>
        <v>0</v>
      </c>
      <c r="CU164" s="235">
        <f t="shared" si="295"/>
        <v>0</v>
      </c>
      <c r="CV164" s="235">
        <f t="shared" si="295"/>
        <v>0</v>
      </c>
      <c r="CW164" s="188"/>
      <c r="CX164" s="244">
        <f t="shared" si="279"/>
        <v>0</v>
      </c>
      <c r="CY164" s="235">
        <f t="shared" si="296"/>
        <v>0</v>
      </c>
      <c r="CZ164" s="235">
        <f t="shared" si="296"/>
        <v>0</v>
      </c>
      <c r="DA164" s="235">
        <f t="shared" si="296"/>
        <v>0</v>
      </c>
      <c r="DB164" s="188"/>
      <c r="DC164" s="225"/>
      <c r="DD164" s="226"/>
      <c r="DE164" s="1088"/>
      <c r="DF164" s="225"/>
      <c r="DG164" s="226"/>
      <c r="DH164" s="1088"/>
      <c r="DI164" s="225"/>
      <c r="DJ164" s="226"/>
      <c r="DK164" s="1088"/>
      <c r="DL164" s="225"/>
      <c r="DM164" s="226"/>
      <c r="DN164" s="1088"/>
      <c r="DO164" s="370"/>
      <c r="DP164" s="370"/>
      <c r="DQ164" s="243">
        <f t="shared" si="256"/>
        <v>0</v>
      </c>
      <c r="DR164" s="244">
        <f t="shared" si="257"/>
        <v>0</v>
      </c>
      <c r="DS164" s="235">
        <f t="shared" si="297"/>
        <v>0</v>
      </c>
      <c r="DT164" s="244" t="str">
        <f t="shared" si="258"/>
        <v/>
      </c>
      <c r="DU164" s="42" t="str">
        <f t="shared" si="298"/>
        <v/>
      </c>
      <c r="DV164" s="42" t="str">
        <f t="shared" si="299"/>
        <v/>
      </c>
      <c r="DW164" s="42" t="str">
        <f t="shared" si="300"/>
        <v/>
      </c>
      <c r="DX164" s="162"/>
      <c r="DY164" s="42" t="str">
        <f t="shared" si="301"/>
        <v/>
      </c>
      <c r="DZ164" s="42" t="str">
        <f t="shared" si="272"/>
        <v/>
      </c>
      <c r="EA164" s="42" t="str">
        <f t="shared" si="302"/>
        <v/>
      </c>
      <c r="EB164" s="162"/>
      <c r="EC164" s="930"/>
      <c r="ED164" s="188"/>
      <c r="EE164" s="245">
        <f t="shared" si="303"/>
        <v>0</v>
      </c>
      <c r="EF164" s="189"/>
      <c r="EG164" s="245">
        <f t="shared" si="304"/>
        <v>0</v>
      </c>
      <c r="EH164" s="189"/>
      <c r="EI164" s="246" t="str">
        <f t="shared" si="259"/>
        <v/>
      </c>
      <c r="EJ164" s="247" t="str">
        <f t="shared" si="280"/>
        <v/>
      </c>
      <c r="EK164" s="248" t="str">
        <f t="shared" si="281"/>
        <v/>
      </c>
      <c r="EL164" s="248" t="str">
        <f t="shared" si="282"/>
        <v/>
      </c>
      <c r="EM164" s="248" t="str">
        <f t="shared" si="283"/>
        <v/>
      </c>
      <c r="EN164" s="248" t="str">
        <f t="shared" si="305"/>
        <v/>
      </c>
      <c r="EO164" s="248" t="str">
        <f t="shared" si="284"/>
        <v/>
      </c>
      <c r="EP164" s="189"/>
      <c r="EQ164" s="248" t="str">
        <f t="shared" si="260"/>
        <v/>
      </c>
      <c r="ER164" s="248" t="str">
        <f t="shared" si="261"/>
        <v/>
      </c>
      <c r="ES164" s="248" t="str">
        <f t="shared" si="262"/>
        <v/>
      </c>
      <c r="ET164" s="248" t="str">
        <f t="shared" si="263"/>
        <v/>
      </c>
      <c r="EU164" s="248" t="str">
        <f t="shared" si="306"/>
        <v/>
      </c>
      <c r="EV164" s="248" t="str">
        <f t="shared" si="306"/>
        <v/>
      </c>
      <c r="EW164" s="189"/>
      <c r="EX164" s="248" t="str">
        <f t="shared" si="264"/>
        <v/>
      </c>
      <c r="EY164" s="248" t="str">
        <f t="shared" si="265"/>
        <v/>
      </c>
      <c r="EZ164" s="248" t="str">
        <f t="shared" si="266"/>
        <v/>
      </c>
      <c r="FA164" s="248" t="str">
        <f t="shared" si="267"/>
        <v/>
      </c>
      <c r="FB164" s="248" t="str">
        <f t="shared" si="245"/>
        <v/>
      </c>
      <c r="FC164" s="248" t="str">
        <f t="shared" si="245"/>
        <v/>
      </c>
      <c r="FD164" s="189"/>
      <c r="FE164" s="248" t="str">
        <f t="shared" si="268"/>
        <v/>
      </c>
      <c r="FF164" s="248" t="str">
        <f t="shared" si="269"/>
        <v/>
      </c>
      <c r="FG164" s="248" t="str">
        <f t="shared" si="270"/>
        <v/>
      </c>
      <c r="FH164" s="248" t="str">
        <f t="shared" si="271"/>
        <v/>
      </c>
      <c r="FI164" s="248" t="str">
        <f t="shared" si="246"/>
        <v/>
      </c>
      <c r="FJ164" s="248" t="str">
        <f t="shared" si="246"/>
        <v/>
      </c>
      <c r="FK164" s="189"/>
      <c r="FL164" s="370"/>
      <c r="FM164" s="371"/>
      <c r="FN164" s="371"/>
      <c r="FO164" s="611"/>
      <c r="FP164" s="896"/>
      <c r="FQ164" s="370"/>
      <c r="FR164" s="371"/>
      <c r="FS164" s="371"/>
      <c r="FT164" s="611"/>
      <c r="FU164" s="896"/>
      <c r="FV164" s="370"/>
      <c r="FW164" s="371"/>
      <c r="FX164" s="371"/>
      <c r="FY164" s="611"/>
      <c r="FZ164" s="896"/>
      <c r="GA164" s="613"/>
      <c r="GB164" s="189"/>
      <c r="GC164" s="227">
        <f t="shared" si="307"/>
        <v>0</v>
      </c>
      <c r="GD164" s="228">
        <f t="shared" si="308"/>
        <v>0</v>
      </c>
      <c r="GE164" s="229">
        <f t="shared" si="309"/>
        <v>0</v>
      </c>
      <c r="GF164" s="230">
        <f t="shared" si="309"/>
        <v>0</v>
      </c>
      <c r="GG164" s="231" t="str">
        <f t="shared" si="310"/>
        <v/>
      </c>
      <c r="GH164" s="232">
        <f t="shared" si="311"/>
        <v>0</v>
      </c>
      <c r="GI164" s="227">
        <f t="shared" si="312"/>
        <v>0</v>
      </c>
      <c r="GJ164" s="233">
        <f t="shared" si="313"/>
        <v>0</v>
      </c>
      <c r="GK164" s="233">
        <f t="shared" si="314"/>
        <v>0</v>
      </c>
      <c r="GL164" s="234"/>
      <c r="GM164" s="235">
        <f t="shared" si="315"/>
        <v>0</v>
      </c>
      <c r="GN164" s="235">
        <f t="shared" si="316"/>
        <v>0</v>
      </c>
      <c r="GO164" s="235" t="str">
        <f t="shared" si="317"/>
        <v/>
      </c>
      <c r="GP164" s="380"/>
      <c r="GQ164" s="235">
        <f t="shared" si="318"/>
        <v>0</v>
      </c>
      <c r="GR164" s="235">
        <f t="shared" si="319"/>
        <v>0</v>
      </c>
      <c r="GS164" s="235" t="str">
        <f t="shared" si="320"/>
        <v/>
      </c>
      <c r="GT164" s="236"/>
      <c r="GU164" s="237" t="str">
        <f t="shared" si="321"/>
        <v/>
      </c>
      <c r="GV164" s="237" t="str">
        <f t="shared" si="322"/>
        <v/>
      </c>
      <c r="GW164" s="238" t="str">
        <f t="shared" si="323"/>
        <v/>
      </c>
      <c r="GX164" s="238" t="str">
        <f t="shared" si="324"/>
        <v/>
      </c>
      <c r="GY164" s="239"/>
      <c r="GZ164" s="240" t="str">
        <f t="shared" si="325"/>
        <v/>
      </c>
      <c r="HA164" s="235" t="str">
        <f t="shared" si="326"/>
        <v/>
      </c>
      <c r="HB164" s="235" t="str">
        <f t="shared" si="327"/>
        <v/>
      </c>
      <c r="HC164" s="235" t="str">
        <f t="shared" si="328"/>
        <v/>
      </c>
      <c r="HD164" s="235" t="str">
        <f t="shared" si="329"/>
        <v/>
      </c>
      <c r="HE164" s="235" t="str">
        <f t="shared" si="330"/>
        <v/>
      </c>
      <c r="HF164" s="188"/>
      <c r="HG164" s="235" t="str">
        <f t="shared" si="331"/>
        <v/>
      </c>
      <c r="HH164" s="235">
        <f t="shared" si="332"/>
        <v>0</v>
      </c>
      <c r="HI164" s="235">
        <f t="shared" si="332"/>
        <v>0</v>
      </c>
      <c r="HJ164" s="235">
        <f t="shared" si="332"/>
        <v>0</v>
      </c>
      <c r="HK164" s="188"/>
      <c r="HL164" s="235" t="str">
        <f t="shared" si="333"/>
        <v/>
      </c>
      <c r="HM164" s="235">
        <f t="shared" si="334"/>
        <v>0</v>
      </c>
      <c r="HN164" s="235">
        <f t="shared" si="334"/>
        <v>0</v>
      </c>
      <c r="HO164" s="235">
        <f t="shared" si="334"/>
        <v>0</v>
      </c>
      <c r="HP164" s="188"/>
      <c r="HQ164" s="235" t="str">
        <f t="shared" si="335"/>
        <v/>
      </c>
      <c r="HR164" s="235">
        <f t="shared" si="336"/>
        <v>0</v>
      </c>
      <c r="HS164" s="235">
        <f t="shared" si="336"/>
        <v>0</v>
      </c>
      <c r="HT164" s="235">
        <f t="shared" si="336"/>
        <v>0</v>
      </c>
      <c r="HU164" s="162"/>
      <c r="HV164" s="1622"/>
      <c r="HW164" s="1619"/>
      <c r="HX164" s="1619"/>
      <c r="HY164" s="1619"/>
      <c r="HZ164" s="1619"/>
      <c r="IA164" s="1619"/>
      <c r="IB164" s="1619"/>
      <c r="IC164" s="1623"/>
      <c r="ID164" s="162"/>
    </row>
    <row r="165" spans="1:238" ht="21.75" customHeight="1" x14ac:dyDescent="0.25">
      <c r="A165" s="377" t="str">
        <f t="shared" si="285"/>
        <v/>
      </c>
      <c r="B165" s="188">
        <v>139</v>
      </c>
      <c r="C165" s="255"/>
      <c r="D165" s="223" t="str">
        <f t="shared" si="337"/>
        <v/>
      </c>
      <c r="E165" s="223" t="str">
        <f t="shared" si="273"/>
        <v/>
      </c>
      <c r="F165" s="242"/>
      <c r="G165" s="242"/>
      <c r="H165" s="224" t="str">
        <f t="shared" si="286"/>
        <v/>
      </c>
      <c r="I165" s="930"/>
      <c r="J165" s="930"/>
      <c r="K165" s="930"/>
      <c r="L165" s="370"/>
      <c r="M165" s="371"/>
      <c r="N165" s="371"/>
      <c r="O165" s="371"/>
      <c r="P165" s="372"/>
      <c r="Q165" s="609"/>
      <c r="R165" s="609"/>
      <c r="S165" s="610"/>
      <c r="T165" s="371"/>
      <c r="U165" s="371"/>
      <c r="V165" s="188"/>
      <c r="W165" s="370"/>
      <c r="X165" s="371"/>
      <c r="Y165" s="371"/>
      <c r="Z165" s="611"/>
      <c r="AA165" s="896"/>
      <c r="AB165" s="370"/>
      <c r="AC165" s="371"/>
      <c r="AD165" s="371"/>
      <c r="AE165" s="371"/>
      <c r="AF165" s="896"/>
      <c r="AG165" s="370"/>
      <c r="AH165" s="371"/>
      <c r="AI165" s="371"/>
      <c r="AJ165" s="371"/>
      <c r="AK165" s="896"/>
      <c r="AL165" s="370"/>
      <c r="AM165" s="371"/>
      <c r="AN165" s="371"/>
      <c r="AO165" s="372"/>
      <c r="AP165" s="370"/>
      <c r="AQ165" s="371"/>
      <c r="AR165" s="371"/>
      <c r="AS165" s="371"/>
      <c r="AT165" s="928"/>
      <c r="AU165" s="188"/>
      <c r="AV165" s="256">
        <f t="shared" si="247"/>
        <v>0</v>
      </c>
      <c r="AW165" s="257">
        <f t="shared" si="248"/>
        <v>0</v>
      </c>
      <c r="AX165" s="258">
        <f t="shared" si="249"/>
        <v>0</v>
      </c>
      <c r="AY165" s="259">
        <f t="shared" si="250"/>
        <v>0</v>
      </c>
      <c r="AZ165" s="231" t="str">
        <f t="shared" si="251"/>
        <v/>
      </c>
      <c r="BA165" s="232">
        <f t="shared" si="252"/>
        <v>0</v>
      </c>
      <c r="BB165" s="249">
        <f t="shared" si="253"/>
        <v>0</v>
      </c>
      <c r="BC165" s="231">
        <f t="shared" si="254"/>
        <v>0</v>
      </c>
      <c r="BD165" s="231">
        <f t="shared" si="255"/>
        <v>0</v>
      </c>
      <c r="BE165" s="260"/>
      <c r="BF165" s="235">
        <f t="shared" si="287"/>
        <v>0</v>
      </c>
      <c r="BG165" s="235">
        <f t="shared" si="288"/>
        <v>0</v>
      </c>
      <c r="BH165" s="235">
        <f t="shared" si="289"/>
        <v>0</v>
      </c>
      <c r="BI165" s="380"/>
      <c r="BJ165" s="235">
        <f t="shared" si="274"/>
        <v>0</v>
      </c>
      <c r="BK165" s="235">
        <f t="shared" si="290"/>
        <v>0</v>
      </c>
      <c r="BL165" s="235" t="str">
        <f t="shared" si="291"/>
        <v/>
      </c>
      <c r="BM165" s="236"/>
      <c r="BN165" s="237"/>
      <c r="BO165" s="237"/>
      <c r="BP165" s="238"/>
      <c r="BQ165" s="238"/>
      <c r="BR165" s="254"/>
      <c r="BS165" s="252"/>
      <c r="BT165" s="244"/>
      <c r="BU165" s="244"/>
      <c r="BV165" s="244"/>
      <c r="BW165" s="244"/>
      <c r="BX165" s="244"/>
      <c r="BY165" s="244"/>
      <c r="BZ165" s="244"/>
      <c r="CA165" s="244"/>
      <c r="CB165" s="253"/>
      <c r="CC165" s="188"/>
      <c r="CD165" s="244">
        <f t="shared" si="275"/>
        <v>0</v>
      </c>
      <c r="CE165" s="235">
        <f t="shared" si="292"/>
        <v>0</v>
      </c>
      <c r="CF165" s="235">
        <f t="shared" si="292"/>
        <v>0</v>
      </c>
      <c r="CG165" s="235">
        <f t="shared" si="292"/>
        <v>0</v>
      </c>
      <c r="CH165" s="188"/>
      <c r="CI165" s="244">
        <f t="shared" si="276"/>
        <v>0</v>
      </c>
      <c r="CJ165" s="235">
        <f t="shared" si="293"/>
        <v>0</v>
      </c>
      <c r="CK165" s="235">
        <f t="shared" si="293"/>
        <v>0</v>
      </c>
      <c r="CL165" s="235">
        <f t="shared" si="293"/>
        <v>0</v>
      </c>
      <c r="CM165" s="188"/>
      <c r="CN165" s="244">
        <f t="shared" si="277"/>
        <v>0</v>
      </c>
      <c r="CO165" s="235">
        <f t="shared" si="294"/>
        <v>0</v>
      </c>
      <c r="CP165" s="235">
        <f t="shared" si="294"/>
        <v>0</v>
      </c>
      <c r="CQ165" s="235">
        <f t="shared" si="294"/>
        <v>0</v>
      </c>
      <c r="CR165" s="188"/>
      <c r="CS165" s="244">
        <f t="shared" si="278"/>
        <v>0</v>
      </c>
      <c r="CT165" s="235">
        <f t="shared" si="295"/>
        <v>0</v>
      </c>
      <c r="CU165" s="235">
        <f t="shared" si="295"/>
        <v>0</v>
      </c>
      <c r="CV165" s="235">
        <f t="shared" si="295"/>
        <v>0</v>
      </c>
      <c r="CW165" s="188"/>
      <c r="CX165" s="244">
        <f t="shared" si="279"/>
        <v>0</v>
      </c>
      <c r="CY165" s="235">
        <f t="shared" si="296"/>
        <v>0</v>
      </c>
      <c r="CZ165" s="235">
        <f t="shared" si="296"/>
        <v>0</v>
      </c>
      <c r="DA165" s="235">
        <f t="shared" si="296"/>
        <v>0</v>
      </c>
      <c r="DB165" s="188"/>
      <c r="DC165" s="225"/>
      <c r="DD165" s="226"/>
      <c r="DE165" s="1088"/>
      <c r="DF165" s="225"/>
      <c r="DG165" s="226"/>
      <c r="DH165" s="1088"/>
      <c r="DI165" s="225"/>
      <c r="DJ165" s="226"/>
      <c r="DK165" s="1088"/>
      <c r="DL165" s="225"/>
      <c r="DM165" s="226"/>
      <c r="DN165" s="1088"/>
      <c r="DO165" s="370"/>
      <c r="DP165" s="370"/>
      <c r="DQ165" s="243">
        <f t="shared" si="256"/>
        <v>0</v>
      </c>
      <c r="DR165" s="244">
        <f t="shared" si="257"/>
        <v>0</v>
      </c>
      <c r="DS165" s="235">
        <f t="shared" si="297"/>
        <v>0</v>
      </c>
      <c r="DT165" s="244" t="str">
        <f t="shared" si="258"/>
        <v/>
      </c>
      <c r="DU165" s="42" t="str">
        <f t="shared" si="298"/>
        <v/>
      </c>
      <c r="DV165" s="42" t="str">
        <f t="shared" si="299"/>
        <v/>
      </c>
      <c r="DW165" s="42" t="str">
        <f t="shared" si="300"/>
        <v/>
      </c>
      <c r="DX165" s="162"/>
      <c r="DY165" s="42" t="str">
        <f t="shared" si="301"/>
        <v/>
      </c>
      <c r="DZ165" s="42" t="str">
        <f t="shared" si="272"/>
        <v/>
      </c>
      <c r="EA165" s="42" t="str">
        <f t="shared" si="302"/>
        <v/>
      </c>
      <c r="EB165" s="162"/>
      <c r="EC165" s="930"/>
      <c r="ED165" s="188"/>
      <c r="EE165" s="245">
        <f t="shared" si="303"/>
        <v>0</v>
      </c>
      <c r="EF165" s="189"/>
      <c r="EG165" s="245">
        <f t="shared" si="304"/>
        <v>0</v>
      </c>
      <c r="EH165" s="189"/>
      <c r="EI165" s="246" t="str">
        <f t="shared" si="259"/>
        <v/>
      </c>
      <c r="EJ165" s="247" t="str">
        <f t="shared" si="280"/>
        <v/>
      </c>
      <c r="EK165" s="248" t="str">
        <f t="shared" si="281"/>
        <v/>
      </c>
      <c r="EL165" s="248" t="str">
        <f t="shared" si="282"/>
        <v/>
      </c>
      <c r="EM165" s="248" t="str">
        <f t="shared" si="283"/>
        <v/>
      </c>
      <c r="EN165" s="248" t="str">
        <f t="shared" si="305"/>
        <v/>
      </c>
      <c r="EO165" s="248" t="str">
        <f t="shared" si="284"/>
        <v/>
      </c>
      <c r="EP165" s="189"/>
      <c r="EQ165" s="248" t="str">
        <f t="shared" si="260"/>
        <v/>
      </c>
      <c r="ER165" s="248" t="str">
        <f t="shared" si="261"/>
        <v/>
      </c>
      <c r="ES165" s="248" t="str">
        <f t="shared" si="262"/>
        <v/>
      </c>
      <c r="ET165" s="248" t="str">
        <f t="shared" si="263"/>
        <v/>
      </c>
      <c r="EU165" s="248" t="str">
        <f t="shared" si="306"/>
        <v/>
      </c>
      <c r="EV165" s="248" t="str">
        <f t="shared" si="306"/>
        <v/>
      </c>
      <c r="EW165" s="189"/>
      <c r="EX165" s="248" t="str">
        <f t="shared" si="264"/>
        <v/>
      </c>
      <c r="EY165" s="248" t="str">
        <f t="shared" si="265"/>
        <v/>
      </c>
      <c r="EZ165" s="248" t="str">
        <f t="shared" si="266"/>
        <v/>
      </c>
      <c r="FA165" s="248" t="str">
        <f t="shared" si="267"/>
        <v/>
      </c>
      <c r="FB165" s="248" t="str">
        <f t="shared" si="245"/>
        <v/>
      </c>
      <c r="FC165" s="248" t="str">
        <f t="shared" si="245"/>
        <v/>
      </c>
      <c r="FD165" s="189"/>
      <c r="FE165" s="248" t="str">
        <f t="shared" si="268"/>
        <v/>
      </c>
      <c r="FF165" s="248" t="str">
        <f t="shared" si="269"/>
        <v/>
      </c>
      <c r="FG165" s="248" t="str">
        <f t="shared" si="270"/>
        <v/>
      </c>
      <c r="FH165" s="248" t="str">
        <f t="shared" si="271"/>
        <v/>
      </c>
      <c r="FI165" s="248" t="str">
        <f t="shared" si="246"/>
        <v/>
      </c>
      <c r="FJ165" s="248" t="str">
        <f t="shared" si="246"/>
        <v/>
      </c>
      <c r="FK165" s="189"/>
      <c r="FL165" s="370"/>
      <c r="FM165" s="371"/>
      <c r="FN165" s="371"/>
      <c r="FO165" s="611"/>
      <c r="FP165" s="896"/>
      <c r="FQ165" s="370"/>
      <c r="FR165" s="371"/>
      <c r="FS165" s="371"/>
      <c r="FT165" s="611"/>
      <c r="FU165" s="896"/>
      <c r="FV165" s="370"/>
      <c r="FW165" s="371"/>
      <c r="FX165" s="371"/>
      <c r="FY165" s="611"/>
      <c r="FZ165" s="896"/>
      <c r="GA165" s="613"/>
      <c r="GB165" s="189"/>
      <c r="GC165" s="227">
        <f t="shared" si="307"/>
        <v>0</v>
      </c>
      <c r="GD165" s="228">
        <f t="shared" si="308"/>
        <v>0</v>
      </c>
      <c r="GE165" s="229">
        <f t="shared" si="309"/>
        <v>0</v>
      </c>
      <c r="GF165" s="230">
        <f t="shared" si="309"/>
        <v>0</v>
      </c>
      <c r="GG165" s="231" t="str">
        <f t="shared" si="310"/>
        <v/>
      </c>
      <c r="GH165" s="232">
        <f t="shared" si="311"/>
        <v>0</v>
      </c>
      <c r="GI165" s="227">
        <f t="shared" si="312"/>
        <v>0</v>
      </c>
      <c r="GJ165" s="233">
        <f t="shared" si="313"/>
        <v>0</v>
      </c>
      <c r="GK165" s="233">
        <f t="shared" si="314"/>
        <v>0</v>
      </c>
      <c r="GL165" s="234"/>
      <c r="GM165" s="235">
        <f t="shared" si="315"/>
        <v>0</v>
      </c>
      <c r="GN165" s="235">
        <f t="shared" si="316"/>
        <v>0</v>
      </c>
      <c r="GO165" s="235" t="str">
        <f t="shared" si="317"/>
        <v/>
      </c>
      <c r="GP165" s="380"/>
      <c r="GQ165" s="235">
        <f t="shared" si="318"/>
        <v>0</v>
      </c>
      <c r="GR165" s="235">
        <f t="shared" si="319"/>
        <v>0</v>
      </c>
      <c r="GS165" s="235" t="str">
        <f t="shared" si="320"/>
        <v/>
      </c>
      <c r="GT165" s="236"/>
      <c r="GU165" s="237" t="str">
        <f t="shared" si="321"/>
        <v/>
      </c>
      <c r="GV165" s="237" t="str">
        <f t="shared" si="322"/>
        <v/>
      </c>
      <c r="GW165" s="238" t="str">
        <f t="shared" si="323"/>
        <v/>
      </c>
      <c r="GX165" s="238" t="str">
        <f t="shared" si="324"/>
        <v/>
      </c>
      <c r="GY165" s="239"/>
      <c r="GZ165" s="240" t="str">
        <f t="shared" si="325"/>
        <v/>
      </c>
      <c r="HA165" s="235" t="str">
        <f t="shared" si="326"/>
        <v/>
      </c>
      <c r="HB165" s="235" t="str">
        <f t="shared" si="327"/>
        <v/>
      </c>
      <c r="HC165" s="235" t="str">
        <f t="shared" si="328"/>
        <v/>
      </c>
      <c r="HD165" s="235" t="str">
        <f t="shared" si="329"/>
        <v/>
      </c>
      <c r="HE165" s="235" t="str">
        <f t="shared" si="330"/>
        <v/>
      </c>
      <c r="HF165" s="188"/>
      <c r="HG165" s="235" t="str">
        <f t="shared" si="331"/>
        <v/>
      </c>
      <c r="HH165" s="235">
        <f t="shared" si="332"/>
        <v>0</v>
      </c>
      <c r="HI165" s="235">
        <f t="shared" si="332"/>
        <v>0</v>
      </c>
      <c r="HJ165" s="235">
        <f t="shared" si="332"/>
        <v>0</v>
      </c>
      <c r="HK165" s="188"/>
      <c r="HL165" s="235" t="str">
        <f t="shared" si="333"/>
        <v/>
      </c>
      <c r="HM165" s="235">
        <f t="shared" si="334"/>
        <v>0</v>
      </c>
      <c r="HN165" s="235">
        <f t="shared" si="334"/>
        <v>0</v>
      </c>
      <c r="HO165" s="235">
        <f t="shared" si="334"/>
        <v>0</v>
      </c>
      <c r="HP165" s="188"/>
      <c r="HQ165" s="235" t="str">
        <f t="shared" si="335"/>
        <v/>
      </c>
      <c r="HR165" s="235">
        <f t="shared" si="336"/>
        <v>0</v>
      </c>
      <c r="HS165" s="235">
        <f t="shared" si="336"/>
        <v>0</v>
      </c>
      <c r="HT165" s="235">
        <f t="shared" si="336"/>
        <v>0</v>
      </c>
      <c r="HU165" s="162"/>
      <c r="HV165" s="1622"/>
      <c r="HW165" s="1619"/>
      <c r="HX165" s="1619"/>
      <c r="HY165" s="1619"/>
      <c r="HZ165" s="1619"/>
      <c r="IA165" s="1619"/>
      <c r="IB165" s="1619"/>
      <c r="IC165" s="1623"/>
      <c r="ID165" s="162"/>
    </row>
    <row r="166" spans="1:238" ht="21.75" customHeight="1" x14ac:dyDescent="0.25">
      <c r="A166" s="377" t="str">
        <f t="shared" si="285"/>
        <v/>
      </c>
      <c r="B166" s="188">
        <v>140</v>
      </c>
      <c r="C166" s="255"/>
      <c r="D166" s="223" t="str">
        <f t="shared" si="337"/>
        <v/>
      </c>
      <c r="E166" s="223" t="str">
        <f t="shared" si="273"/>
        <v/>
      </c>
      <c r="F166" s="242"/>
      <c r="G166" s="242"/>
      <c r="H166" s="224" t="str">
        <f t="shared" si="286"/>
        <v/>
      </c>
      <c r="I166" s="930"/>
      <c r="J166" s="930"/>
      <c r="K166" s="930"/>
      <c r="L166" s="370"/>
      <c r="M166" s="371"/>
      <c r="N166" s="371"/>
      <c r="O166" s="371"/>
      <c r="P166" s="372"/>
      <c r="Q166" s="609"/>
      <c r="R166" s="609"/>
      <c r="S166" s="610"/>
      <c r="T166" s="371"/>
      <c r="U166" s="371"/>
      <c r="V166" s="188"/>
      <c r="W166" s="370"/>
      <c r="X166" s="371"/>
      <c r="Y166" s="371"/>
      <c r="Z166" s="611"/>
      <c r="AA166" s="896"/>
      <c r="AB166" s="370"/>
      <c r="AC166" s="371"/>
      <c r="AD166" s="371"/>
      <c r="AE166" s="371"/>
      <c r="AF166" s="896"/>
      <c r="AG166" s="370"/>
      <c r="AH166" s="371"/>
      <c r="AI166" s="371"/>
      <c r="AJ166" s="371"/>
      <c r="AK166" s="896"/>
      <c r="AL166" s="370"/>
      <c r="AM166" s="371"/>
      <c r="AN166" s="371"/>
      <c r="AO166" s="372"/>
      <c r="AP166" s="370"/>
      <c r="AQ166" s="371"/>
      <c r="AR166" s="371"/>
      <c r="AS166" s="371"/>
      <c r="AT166" s="928"/>
      <c r="AU166" s="188"/>
      <c r="AV166" s="256">
        <f t="shared" si="247"/>
        <v>0</v>
      </c>
      <c r="AW166" s="257">
        <f t="shared" si="248"/>
        <v>0</v>
      </c>
      <c r="AX166" s="258">
        <f t="shared" si="249"/>
        <v>0</v>
      </c>
      <c r="AY166" s="259">
        <f t="shared" si="250"/>
        <v>0</v>
      </c>
      <c r="AZ166" s="231" t="str">
        <f t="shared" si="251"/>
        <v/>
      </c>
      <c r="BA166" s="232">
        <f t="shared" si="252"/>
        <v>0</v>
      </c>
      <c r="BB166" s="249">
        <f t="shared" si="253"/>
        <v>0</v>
      </c>
      <c r="BC166" s="231">
        <f t="shared" si="254"/>
        <v>0</v>
      </c>
      <c r="BD166" s="231">
        <f t="shared" si="255"/>
        <v>0</v>
      </c>
      <c r="BE166" s="260"/>
      <c r="BF166" s="235">
        <f t="shared" si="287"/>
        <v>0</v>
      </c>
      <c r="BG166" s="235">
        <f t="shared" si="288"/>
        <v>0</v>
      </c>
      <c r="BH166" s="235">
        <f t="shared" si="289"/>
        <v>0</v>
      </c>
      <c r="BI166" s="380"/>
      <c r="BJ166" s="235">
        <f t="shared" si="274"/>
        <v>0</v>
      </c>
      <c r="BK166" s="235">
        <f t="shared" si="290"/>
        <v>0</v>
      </c>
      <c r="BL166" s="235" t="str">
        <f t="shared" si="291"/>
        <v/>
      </c>
      <c r="BM166" s="236"/>
      <c r="BN166" s="237"/>
      <c r="BO166" s="237"/>
      <c r="BP166" s="238"/>
      <c r="BQ166" s="238"/>
      <c r="BR166" s="254"/>
      <c r="BS166" s="252"/>
      <c r="BT166" s="244"/>
      <c r="BU166" s="244"/>
      <c r="BV166" s="244"/>
      <c r="BW166" s="244"/>
      <c r="BX166" s="244"/>
      <c r="BY166" s="244"/>
      <c r="BZ166" s="244"/>
      <c r="CA166" s="244"/>
      <c r="CB166" s="253"/>
      <c r="CC166" s="188"/>
      <c r="CD166" s="244">
        <f t="shared" si="275"/>
        <v>0</v>
      </c>
      <c r="CE166" s="235">
        <f t="shared" si="292"/>
        <v>0</v>
      </c>
      <c r="CF166" s="235">
        <f t="shared" si="292"/>
        <v>0</v>
      </c>
      <c r="CG166" s="235">
        <f t="shared" si="292"/>
        <v>0</v>
      </c>
      <c r="CH166" s="188"/>
      <c r="CI166" s="244">
        <f t="shared" si="276"/>
        <v>0</v>
      </c>
      <c r="CJ166" s="235">
        <f t="shared" si="293"/>
        <v>0</v>
      </c>
      <c r="CK166" s="235">
        <f t="shared" si="293"/>
        <v>0</v>
      </c>
      <c r="CL166" s="235">
        <f t="shared" si="293"/>
        <v>0</v>
      </c>
      <c r="CM166" s="188"/>
      <c r="CN166" s="244">
        <f t="shared" si="277"/>
        <v>0</v>
      </c>
      <c r="CO166" s="235">
        <f t="shared" si="294"/>
        <v>0</v>
      </c>
      <c r="CP166" s="235">
        <f t="shared" si="294"/>
        <v>0</v>
      </c>
      <c r="CQ166" s="235">
        <f t="shared" si="294"/>
        <v>0</v>
      </c>
      <c r="CR166" s="188"/>
      <c r="CS166" s="244">
        <f t="shared" si="278"/>
        <v>0</v>
      </c>
      <c r="CT166" s="235">
        <f t="shared" si="295"/>
        <v>0</v>
      </c>
      <c r="CU166" s="235">
        <f t="shared" si="295"/>
        <v>0</v>
      </c>
      <c r="CV166" s="235">
        <f t="shared" si="295"/>
        <v>0</v>
      </c>
      <c r="CW166" s="188"/>
      <c r="CX166" s="244">
        <f t="shared" si="279"/>
        <v>0</v>
      </c>
      <c r="CY166" s="235">
        <f t="shared" si="296"/>
        <v>0</v>
      </c>
      <c r="CZ166" s="235">
        <f t="shared" si="296"/>
        <v>0</v>
      </c>
      <c r="DA166" s="235">
        <f t="shared" si="296"/>
        <v>0</v>
      </c>
      <c r="DB166" s="188"/>
      <c r="DC166" s="225"/>
      <c r="DD166" s="226"/>
      <c r="DE166" s="1088"/>
      <c r="DF166" s="225"/>
      <c r="DG166" s="226"/>
      <c r="DH166" s="1088"/>
      <c r="DI166" s="225"/>
      <c r="DJ166" s="226"/>
      <c r="DK166" s="1088"/>
      <c r="DL166" s="225"/>
      <c r="DM166" s="226"/>
      <c r="DN166" s="1088"/>
      <c r="DO166" s="370"/>
      <c r="DP166" s="370"/>
      <c r="DQ166" s="243">
        <f t="shared" si="256"/>
        <v>0</v>
      </c>
      <c r="DR166" s="244">
        <f t="shared" si="257"/>
        <v>0</v>
      </c>
      <c r="DS166" s="235">
        <f t="shared" si="297"/>
        <v>0</v>
      </c>
      <c r="DT166" s="244" t="str">
        <f t="shared" si="258"/>
        <v/>
      </c>
      <c r="DU166" s="42" t="str">
        <f t="shared" si="298"/>
        <v/>
      </c>
      <c r="DV166" s="42" t="str">
        <f t="shared" si="299"/>
        <v/>
      </c>
      <c r="DW166" s="42" t="str">
        <f t="shared" si="300"/>
        <v/>
      </c>
      <c r="DX166" s="162"/>
      <c r="DY166" s="42" t="str">
        <f t="shared" si="301"/>
        <v/>
      </c>
      <c r="DZ166" s="42" t="str">
        <f t="shared" si="272"/>
        <v/>
      </c>
      <c r="EA166" s="42" t="str">
        <f t="shared" si="302"/>
        <v/>
      </c>
      <c r="EB166" s="162"/>
      <c r="EC166" s="930"/>
      <c r="ED166" s="188"/>
      <c r="EE166" s="245">
        <f t="shared" si="303"/>
        <v>0</v>
      </c>
      <c r="EF166" s="189"/>
      <c r="EG166" s="245">
        <f t="shared" si="304"/>
        <v>0</v>
      </c>
      <c r="EH166" s="189"/>
      <c r="EI166" s="246" t="str">
        <f t="shared" si="259"/>
        <v/>
      </c>
      <c r="EJ166" s="247" t="str">
        <f t="shared" si="280"/>
        <v/>
      </c>
      <c r="EK166" s="248" t="str">
        <f t="shared" si="281"/>
        <v/>
      </c>
      <c r="EL166" s="248" t="str">
        <f t="shared" si="282"/>
        <v/>
      </c>
      <c r="EM166" s="248" t="str">
        <f t="shared" si="283"/>
        <v/>
      </c>
      <c r="EN166" s="248" t="str">
        <f t="shared" si="305"/>
        <v/>
      </c>
      <c r="EO166" s="248" t="str">
        <f t="shared" si="284"/>
        <v/>
      </c>
      <c r="EP166" s="189"/>
      <c r="EQ166" s="248" t="str">
        <f t="shared" si="260"/>
        <v/>
      </c>
      <c r="ER166" s="248" t="str">
        <f t="shared" si="261"/>
        <v/>
      </c>
      <c r="ES166" s="248" t="str">
        <f t="shared" si="262"/>
        <v/>
      </c>
      <c r="ET166" s="248" t="str">
        <f t="shared" si="263"/>
        <v/>
      </c>
      <c r="EU166" s="248" t="str">
        <f t="shared" si="306"/>
        <v/>
      </c>
      <c r="EV166" s="248" t="str">
        <f t="shared" si="306"/>
        <v/>
      </c>
      <c r="EW166" s="189"/>
      <c r="EX166" s="248" t="str">
        <f t="shared" si="264"/>
        <v/>
      </c>
      <c r="EY166" s="248" t="str">
        <f t="shared" si="265"/>
        <v/>
      </c>
      <c r="EZ166" s="248" t="str">
        <f t="shared" si="266"/>
        <v/>
      </c>
      <c r="FA166" s="248" t="str">
        <f t="shared" si="267"/>
        <v/>
      </c>
      <c r="FB166" s="248" t="str">
        <f t="shared" si="245"/>
        <v/>
      </c>
      <c r="FC166" s="248" t="str">
        <f t="shared" si="245"/>
        <v/>
      </c>
      <c r="FD166" s="189"/>
      <c r="FE166" s="248" t="str">
        <f t="shared" si="268"/>
        <v/>
      </c>
      <c r="FF166" s="248" t="str">
        <f t="shared" si="269"/>
        <v/>
      </c>
      <c r="FG166" s="248" t="str">
        <f t="shared" si="270"/>
        <v/>
      </c>
      <c r="FH166" s="248" t="str">
        <f t="shared" si="271"/>
        <v/>
      </c>
      <c r="FI166" s="248" t="str">
        <f t="shared" si="246"/>
        <v/>
      </c>
      <c r="FJ166" s="248" t="str">
        <f t="shared" si="246"/>
        <v/>
      </c>
      <c r="FK166" s="189"/>
      <c r="FL166" s="370"/>
      <c r="FM166" s="371"/>
      <c r="FN166" s="371"/>
      <c r="FO166" s="611"/>
      <c r="FP166" s="896"/>
      <c r="FQ166" s="370"/>
      <c r="FR166" s="371"/>
      <c r="FS166" s="371"/>
      <c r="FT166" s="611"/>
      <c r="FU166" s="896"/>
      <c r="FV166" s="370"/>
      <c r="FW166" s="371"/>
      <c r="FX166" s="371"/>
      <c r="FY166" s="611"/>
      <c r="FZ166" s="896"/>
      <c r="GA166" s="613"/>
      <c r="GB166" s="189"/>
      <c r="GC166" s="227">
        <f t="shared" si="307"/>
        <v>0</v>
      </c>
      <c r="GD166" s="228">
        <f t="shared" si="308"/>
        <v>0</v>
      </c>
      <c r="GE166" s="229">
        <f t="shared" si="309"/>
        <v>0</v>
      </c>
      <c r="GF166" s="230">
        <f t="shared" si="309"/>
        <v>0</v>
      </c>
      <c r="GG166" s="231" t="str">
        <f t="shared" si="310"/>
        <v/>
      </c>
      <c r="GH166" s="232">
        <f t="shared" si="311"/>
        <v>0</v>
      </c>
      <c r="GI166" s="227">
        <f t="shared" si="312"/>
        <v>0</v>
      </c>
      <c r="GJ166" s="233">
        <f t="shared" si="313"/>
        <v>0</v>
      </c>
      <c r="GK166" s="233">
        <f t="shared" si="314"/>
        <v>0</v>
      </c>
      <c r="GL166" s="234"/>
      <c r="GM166" s="235">
        <f t="shared" si="315"/>
        <v>0</v>
      </c>
      <c r="GN166" s="235">
        <f t="shared" si="316"/>
        <v>0</v>
      </c>
      <c r="GO166" s="235" t="str">
        <f t="shared" si="317"/>
        <v/>
      </c>
      <c r="GP166" s="380"/>
      <c r="GQ166" s="235">
        <f t="shared" si="318"/>
        <v>0</v>
      </c>
      <c r="GR166" s="235">
        <f t="shared" si="319"/>
        <v>0</v>
      </c>
      <c r="GS166" s="235" t="str">
        <f t="shared" si="320"/>
        <v/>
      </c>
      <c r="GT166" s="236"/>
      <c r="GU166" s="237" t="str">
        <f t="shared" si="321"/>
        <v/>
      </c>
      <c r="GV166" s="237" t="str">
        <f t="shared" si="322"/>
        <v/>
      </c>
      <c r="GW166" s="238" t="str">
        <f t="shared" si="323"/>
        <v/>
      </c>
      <c r="GX166" s="238" t="str">
        <f t="shared" si="324"/>
        <v/>
      </c>
      <c r="GY166" s="239"/>
      <c r="GZ166" s="240" t="str">
        <f t="shared" si="325"/>
        <v/>
      </c>
      <c r="HA166" s="235" t="str">
        <f t="shared" si="326"/>
        <v/>
      </c>
      <c r="HB166" s="235" t="str">
        <f t="shared" si="327"/>
        <v/>
      </c>
      <c r="HC166" s="235" t="str">
        <f t="shared" si="328"/>
        <v/>
      </c>
      <c r="HD166" s="235" t="str">
        <f t="shared" si="329"/>
        <v/>
      </c>
      <c r="HE166" s="235" t="str">
        <f t="shared" si="330"/>
        <v/>
      </c>
      <c r="HF166" s="188"/>
      <c r="HG166" s="235" t="str">
        <f t="shared" si="331"/>
        <v/>
      </c>
      <c r="HH166" s="235">
        <f t="shared" si="332"/>
        <v>0</v>
      </c>
      <c r="HI166" s="235">
        <f t="shared" si="332"/>
        <v>0</v>
      </c>
      <c r="HJ166" s="235">
        <f t="shared" si="332"/>
        <v>0</v>
      </c>
      <c r="HK166" s="188"/>
      <c r="HL166" s="235" t="str">
        <f t="shared" si="333"/>
        <v/>
      </c>
      <c r="HM166" s="235">
        <f t="shared" si="334"/>
        <v>0</v>
      </c>
      <c r="HN166" s="235">
        <f t="shared" si="334"/>
        <v>0</v>
      </c>
      <c r="HO166" s="235">
        <f t="shared" si="334"/>
        <v>0</v>
      </c>
      <c r="HP166" s="188"/>
      <c r="HQ166" s="235" t="str">
        <f t="shared" si="335"/>
        <v/>
      </c>
      <c r="HR166" s="235">
        <f t="shared" si="336"/>
        <v>0</v>
      </c>
      <c r="HS166" s="235">
        <f t="shared" si="336"/>
        <v>0</v>
      </c>
      <c r="HT166" s="235">
        <f t="shared" si="336"/>
        <v>0</v>
      </c>
      <c r="HU166" s="162"/>
      <c r="HV166" s="1622"/>
      <c r="HW166" s="1619"/>
      <c r="HX166" s="1619"/>
      <c r="HY166" s="1619"/>
      <c r="HZ166" s="1619"/>
      <c r="IA166" s="1619"/>
      <c r="IB166" s="1619"/>
      <c r="IC166" s="1623"/>
      <c r="ID166" s="162"/>
    </row>
    <row r="167" spans="1:238" ht="21.75" customHeight="1" x14ac:dyDescent="0.25">
      <c r="A167" s="377" t="str">
        <f t="shared" si="285"/>
        <v/>
      </c>
      <c r="B167" s="188">
        <v>141</v>
      </c>
      <c r="C167" s="255"/>
      <c r="D167" s="223" t="str">
        <f t="shared" si="337"/>
        <v/>
      </c>
      <c r="E167" s="223" t="str">
        <f t="shared" si="273"/>
        <v/>
      </c>
      <c r="F167" s="242"/>
      <c r="G167" s="242"/>
      <c r="H167" s="224" t="str">
        <f t="shared" si="286"/>
        <v/>
      </c>
      <c r="I167" s="930"/>
      <c r="J167" s="930"/>
      <c r="K167" s="930"/>
      <c r="L167" s="370"/>
      <c r="M167" s="371"/>
      <c r="N167" s="371"/>
      <c r="O167" s="371"/>
      <c r="P167" s="372"/>
      <c r="Q167" s="609"/>
      <c r="R167" s="609"/>
      <c r="S167" s="610"/>
      <c r="T167" s="371"/>
      <c r="U167" s="371"/>
      <c r="V167" s="188"/>
      <c r="W167" s="370"/>
      <c r="X167" s="371"/>
      <c r="Y167" s="371"/>
      <c r="Z167" s="611"/>
      <c r="AA167" s="896"/>
      <c r="AB167" s="370"/>
      <c r="AC167" s="371"/>
      <c r="AD167" s="371"/>
      <c r="AE167" s="371"/>
      <c r="AF167" s="896"/>
      <c r="AG167" s="370"/>
      <c r="AH167" s="371"/>
      <c r="AI167" s="371"/>
      <c r="AJ167" s="371"/>
      <c r="AK167" s="896"/>
      <c r="AL167" s="370"/>
      <c r="AM167" s="371"/>
      <c r="AN167" s="371"/>
      <c r="AO167" s="372"/>
      <c r="AP167" s="370"/>
      <c r="AQ167" s="371"/>
      <c r="AR167" s="371"/>
      <c r="AS167" s="371"/>
      <c r="AT167" s="928"/>
      <c r="AU167" s="188"/>
      <c r="AV167" s="256">
        <f t="shared" si="247"/>
        <v>0</v>
      </c>
      <c r="AW167" s="257">
        <f t="shared" si="248"/>
        <v>0</v>
      </c>
      <c r="AX167" s="258">
        <f t="shared" si="249"/>
        <v>0</v>
      </c>
      <c r="AY167" s="259">
        <f t="shared" si="250"/>
        <v>0</v>
      </c>
      <c r="AZ167" s="231" t="str">
        <f t="shared" si="251"/>
        <v/>
      </c>
      <c r="BA167" s="232">
        <f t="shared" si="252"/>
        <v>0</v>
      </c>
      <c r="BB167" s="249">
        <f t="shared" si="253"/>
        <v>0</v>
      </c>
      <c r="BC167" s="231">
        <f t="shared" si="254"/>
        <v>0</v>
      </c>
      <c r="BD167" s="231">
        <f t="shared" si="255"/>
        <v>0</v>
      </c>
      <c r="BE167" s="260"/>
      <c r="BF167" s="235">
        <f t="shared" si="287"/>
        <v>0</v>
      </c>
      <c r="BG167" s="235">
        <f t="shared" si="288"/>
        <v>0</v>
      </c>
      <c r="BH167" s="235">
        <f t="shared" si="289"/>
        <v>0</v>
      </c>
      <c r="BI167" s="380"/>
      <c r="BJ167" s="235">
        <f t="shared" si="274"/>
        <v>0</v>
      </c>
      <c r="BK167" s="235">
        <f t="shared" si="290"/>
        <v>0</v>
      </c>
      <c r="BL167" s="235" t="str">
        <f t="shared" si="291"/>
        <v/>
      </c>
      <c r="BM167" s="236"/>
      <c r="BN167" s="237"/>
      <c r="BO167" s="237"/>
      <c r="BP167" s="238"/>
      <c r="BQ167" s="238"/>
      <c r="BR167" s="254"/>
      <c r="BS167" s="252"/>
      <c r="BT167" s="244"/>
      <c r="BU167" s="244"/>
      <c r="BV167" s="244"/>
      <c r="BW167" s="244"/>
      <c r="BX167" s="244"/>
      <c r="BY167" s="244"/>
      <c r="BZ167" s="244"/>
      <c r="CA167" s="244"/>
      <c r="CB167" s="253"/>
      <c r="CC167" s="188"/>
      <c r="CD167" s="244">
        <f t="shared" si="275"/>
        <v>0</v>
      </c>
      <c r="CE167" s="235">
        <f t="shared" si="292"/>
        <v>0</v>
      </c>
      <c r="CF167" s="235">
        <f t="shared" si="292"/>
        <v>0</v>
      </c>
      <c r="CG167" s="235">
        <f t="shared" si="292"/>
        <v>0</v>
      </c>
      <c r="CH167" s="188"/>
      <c r="CI167" s="244">
        <f t="shared" si="276"/>
        <v>0</v>
      </c>
      <c r="CJ167" s="235">
        <f t="shared" si="293"/>
        <v>0</v>
      </c>
      <c r="CK167" s="235">
        <f t="shared" si="293"/>
        <v>0</v>
      </c>
      <c r="CL167" s="235">
        <f t="shared" si="293"/>
        <v>0</v>
      </c>
      <c r="CM167" s="188"/>
      <c r="CN167" s="244">
        <f t="shared" si="277"/>
        <v>0</v>
      </c>
      <c r="CO167" s="235">
        <f t="shared" si="294"/>
        <v>0</v>
      </c>
      <c r="CP167" s="235">
        <f t="shared" si="294"/>
        <v>0</v>
      </c>
      <c r="CQ167" s="235">
        <f t="shared" si="294"/>
        <v>0</v>
      </c>
      <c r="CR167" s="188"/>
      <c r="CS167" s="244">
        <f t="shared" si="278"/>
        <v>0</v>
      </c>
      <c r="CT167" s="235">
        <f t="shared" si="295"/>
        <v>0</v>
      </c>
      <c r="CU167" s="235">
        <f t="shared" si="295"/>
        <v>0</v>
      </c>
      <c r="CV167" s="235">
        <f t="shared" si="295"/>
        <v>0</v>
      </c>
      <c r="CW167" s="188"/>
      <c r="CX167" s="244">
        <f t="shared" si="279"/>
        <v>0</v>
      </c>
      <c r="CY167" s="235">
        <f t="shared" si="296"/>
        <v>0</v>
      </c>
      <c r="CZ167" s="235">
        <f t="shared" si="296"/>
        <v>0</v>
      </c>
      <c r="DA167" s="235">
        <f t="shared" si="296"/>
        <v>0</v>
      </c>
      <c r="DB167" s="188"/>
      <c r="DC167" s="225"/>
      <c r="DD167" s="226"/>
      <c r="DE167" s="1088"/>
      <c r="DF167" s="225"/>
      <c r="DG167" s="226"/>
      <c r="DH167" s="1088"/>
      <c r="DI167" s="225"/>
      <c r="DJ167" s="226"/>
      <c r="DK167" s="1088"/>
      <c r="DL167" s="225"/>
      <c r="DM167" s="226"/>
      <c r="DN167" s="1088"/>
      <c r="DO167" s="370"/>
      <c r="DP167" s="370"/>
      <c r="DQ167" s="243">
        <f t="shared" si="256"/>
        <v>0</v>
      </c>
      <c r="DR167" s="244">
        <f t="shared" si="257"/>
        <v>0</v>
      </c>
      <c r="DS167" s="235">
        <f t="shared" si="297"/>
        <v>0</v>
      </c>
      <c r="DT167" s="244" t="str">
        <f t="shared" si="258"/>
        <v/>
      </c>
      <c r="DU167" s="42" t="str">
        <f t="shared" si="298"/>
        <v/>
      </c>
      <c r="DV167" s="42" t="str">
        <f t="shared" si="299"/>
        <v/>
      </c>
      <c r="DW167" s="42" t="str">
        <f t="shared" si="300"/>
        <v/>
      </c>
      <c r="DX167" s="162"/>
      <c r="DY167" s="42" t="str">
        <f t="shared" si="301"/>
        <v/>
      </c>
      <c r="DZ167" s="42" t="str">
        <f t="shared" si="272"/>
        <v/>
      </c>
      <c r="EA167" s="42" t="str">
        <f t="shared" si="302"/>
        <v/>
      </c>
      <c r="EB167" s="162"/>
      <c r="EC167" s="930"/>
      <c r="ED167" s="188"/>
      <c r="EE167" s="245">
        <f t="shared" si="303"/>
        <v>0</v>
      </c>
      <c r="EF167" s="189"/>
      <c r="EG167" s="245">
        <f t="shared" si="304"/>
        <v>0</v>
      </c>
      <c r="EH167" s="189"/>
      <c r="EI167" s="246" t="str">
        <f t="shared" si="259"/>
        <v/>
      </c>
      <c r="EJ167" s="247" t="str">
        <f t="shared" si="280"/>
        <v/>
      </c>
      <c r="EK167" s="248" t="str">
        <f t="shared" si="281"/>
        <v/>
      </c>
      <c r="EL167" s="248" t="str">
        <f t="shared" si="282"/>
        <v/>
      </c>
      <c r="EM167" s="248" t="str">
        <f t="shared" si="283"/>
        <v/>
      </c>
      <c r="EN167" s="248" t="str">
        <f t="shared" si="305"/>
        <v/>
      </c>
      <c r="EO167" s="248" t="str">
        <f t="shared" si="284"/>
        <v/>
      </c>
      <c r="EP167" s="189"/>
      <c r="EQ167" s="248" t="str">
        <f t="shared" si="260"/>
        <v/>
      </c>
      <c r="ER167" s="248" t="str">
        <f t="shared" si="261"/>
        <v/>
      </c>
      <c r="ES167" s="248" t="str">
        <f t="shared" si="262"/>
        <v/>
      </c>
      <c r="ET167" s="248" t="str">
        <f t="shared" si="263"/>
        <v/>
      </c>
      <c r="EU167" s="248" t="str">
        <f t="shared" si="306"/>
        <v/>
      </c>
      <c r="EV167" s="248" t="str">
        <f t="shared" si="306"/>
        <v/>
      </c>
      <c r="EW167" s="189"/>
      <c r="EX167" s="248" t="str">
        <f t="shared" si="264"/>
        <v/>
      </c>
      <c r="EY167" s="248" t="str">
        <f t="shared" si="265"/>
        <v/>
      </c>
      <c r="EZ167" s="248" t="str">
        <f t="shared" si="266"/>
        <v/>
      </c>
      <c r="FA167" s="248" t="str">
        <f t="shared" si="267"/>
        <v/>
      </c>
      <c r="FB167" s="248" t="str">
        <f t="shared" si="245"/>
        <v/>
      </c>
      <c r="FC167" s="248" t="str">
        <f t="shared" si="245"/>
        <v/>
      </c>
      <c r="FD167" s="189"/>
      <c r="FE167" s="248" t="str">
        <f t="shared" si="268"/>
        <v/>
      </c>
      <c r="FF167" s="248" t="str">
        <f t="shared" si="269"/>
        <v/>
      </c>
      <c r="FG167" s="248" t="str">
        <f t="shared" si="270"/>
        <v/>
      </c>
      <c r="FH167" s="248" t="str">
        <f t="shared" si="271"/>
        <v/>
      </c>
      <c r="FI167" s="248" t="str">
        <f t="shared" si="246"/>
        <v/>
      </c>
      <c r="FJ167" s="248" t="str">
        <f t="shared" si="246"/>
        <v/>
      </c>
      <c r="FK167" s="189"/>
      <c r="FL167" s="370"/>
      <c r="FM167" s="371"/>
      <c r="FN167" s="371"/>
      <c r="FO167" s="611"/>
      <c r="FP167" s="896"/>
      <c r="FQ167" s="370"/>
      <c r="FR167" s="371"/>
      <c r="FS167" s="371"/>
      <c r="FT167" s="611"/>
      <c r="FU167" s="896"/>
      <c r="FV167" s="370"/>
      <c r="FW167" s="371"/>
      <c r="FX167" s="371"/>
      <c r="FY167" s="611"/>
      <c r="FZ167" s="896"/>
      <c r="GA167" s="613"/>
      <c r="GB167" s="189"/>
      <c r="GC167" s="227">
        <f t="shared" si="307"/>
        <v>0</v>
      </c>
      <c r="GD167" s="228">
        <f t="shared" si="308"/>
        <v>0</v>
      </c>
      <c r="GE167" s="229">
        <f t="shared" si="309"/>
        <v>0</v>
      </c>
      <c r="GF167" s="230">
        <f t="shared" si="309"/>
        <v>0</v>
      </c>
      <c r="GG167" s="231" t="str">
        <f t="shared" si="310"/>
        <v/>
      </c>
      <c r="GH167" s="232">
        <f t="shared" si="311"/>
        <v>0</v>
      </c>
      <c r="GI167" s="227">
        <f t="shared" si="312"/>
        <v>0</v>
      </c>
      <c r="GJ167" s="233">
        <f t="shared" si="313"/>
        <v>0</v>
      </c>
      <c r="GK167" s="233">
        <f t="shared" si="314"/>
        <v>0</v>
      </c>
      <c r="GL167" s="234"/>
      <c r="GM167" s="235">
        <f t="shared" si="315"/>
        <v>0</v>
      </c>
      <c r="GN167" s="235">
        <f t="shared" si="316"/>
        <v>0</v>
      </c>
      <c r="GO167" s="235" t="str">
        <f t="shared" si="317"/>
        <v/>
      </c>
      <c r="GP167" s="380"/>
      <c r="GQ167" s="235">
        <f t="shared" si="318"/>
        <v>0</v>
      </c>
      <c r="GR167" s="235">
        <f t="shared" si="319"/>
        <v>0</v>
      </c>
      <c r="GS167" s="235" t="str">
        <f t="shared" si="320"/>
        <v/>
      </c>
      <c r="GT167" s="236"/>
      <c r="GU167" s="237" t="str">
        <f t="shared" si="321"/>
        <v/>
      </c>
      <c r="GV167" s="237" t="str">
        <f t="shared" si="322"/>
        <v/>
      </c>
      <c r="GW167" s="238" t="str">
        <f t="shared" si="323"/>
        <v/>
      </c>
      <c r="GX167" s="238" t="str">
        <f t="shared" si="324"/>
        <v/>
      </c>
      <c r="GY167" s="239"/>
      <c r="GZ167" s="240" t="str">
        <f t="shared" si="325"/>
        <v/>
      </c>
      <c r="HA167" s="235" t="str">
        <f t="shared" si="326"/>
        <v/>
      </c>
      <c r="HB167" s="235" t="str">
        <f t="shared" si="327"/>
        <v/>
      </c>
      <c r="HC167" s="235" t="str">
        <f t="shared" si="328"/>
        <v/>
      </c>
      <c r="HD167" s="235" t="str">
        <f t="shared" si="329"/>
        <v/>
      </c>
      <c r="HE167" s="235" t="str">
        <f t="shared" si="330"/>
        <v/>
      </c>
      <c r="HF167" s="188"/>
      <c r="HG167" s="235" t="str">
        <f t="shared" si="331"/>
        <v/>
      </c>
      <c r="HH167" s="235">
        <f t="shared" si="332"/>
        <v>0</v>
      </c>
      <c r="HI167" s="235">
        <f t="shared" si="332"/>
        <v>0</v>
      </c>
      <c r="HJ167" s="235">
        <f t="shared" si="332"/>
        <v>0</v>
      </c>
      <c r="HK167" s="188"/>
      <c r="HL167" s="235" t="str">
        <f t="shared" si="333"/>
        <v/>
      </c>
      <c r="HM167" s="235">
        <f t="shared" si="334"/>
        <v>0</v>
      </c>
      <c r="HN167" s="235">
        <f t="shared" si="334"/>
        <v>0</v>
      </c>
      <c r="HO167" s="235">
        <f t="shared" si="334"/>
        <v>0</v>
      </c>
      <c r="HP167" s="188"/>
      <c r="HQ167" s="235" t="str">
        <f t="shared" si="335"/>
        <v/>
      </c>
      <c r="HR167" s="235">
        <f t="shared" si="336"/>
        <v>0</v>
      </c>
      <c r="HS167" s="235">
        <f t="shared" si="336"/>
        <v>0</v>
      </c>
      <c r="HT167" s="235">
        <f t="shared" si="336"/>
        <v>0</v>
      </c>
      <c r="HU167" s="162"/>
      <c r="HV167" s="1622"/>
      <c r="HW167" s="1619"/>
      <c r="HX167" s="1619"/>
      <c r="HY167" s="1619"/>
      <c r="HZ167" s="1619"/>
      <c r="IA167" s="1619"/>
      <c r="IB167" s="1619"/>
      <c r="IC167" s="1623"/>
      <c r="ID167" s="162"/>
    </row>
    <row r="168" spans="1:238" ht="21.75" customHeight="1" x14ac:dyDescent="0.25">
      <c r="A168" s="377" t="str">
        <f t="shared" si="285"/>
        <v/>
      </c>
      <c r="B168" s="188">
        <v>142</v>
      </c>
      <c r="C168" s="255"/>
      <c r="D168" s="223" t="str">
        <f t="shared" si="337"/>
        <v/>
      </c>
      <c r="E168" s="223" t="str">
        <f t="shared" si="273"/>
        <v/>
      </c>
      <c r="F168" s="242"/>
      <c r="G168" s="242"/>
      <c r="H168" s="224" t="str">
        <f t="shared" si="286"/>
        <v/>
      </c>
      <c r="I168" s="930"/>
      <c r="J168" s="930"/>
      <c r="K168" s="930"/>
      <c r="L168" s="370"/>
      <c r="M168" s="371"/>
      <c r="N168" s="371"/>
      <c r="O168" s="371"/>
      <c r="P168" s="372"/>
      <c r="Q168" s="609"/>
      <c r="R168" s="609"/>
      <c r="S168" s="610"/>
      <c r="T168" s="371"/>
      <c r="U168" s="371"/>
      <c r="V168" s="188"/>
      <c r="W168" s="370"/>
      <c r="X168" s="371"/>
      <c r="Y168" s="371"/>
      <c r="Z168" s="611"/>
      <c r="AA168" s="896"/>
      <c r="AB168" s="370"/>
      <c r="AC168" s="371"/>
      <c r="AD168" s="371"/>
      <c r="AE168" s="371"/>
      <c r="AF168" s="896"/>
      <c r="AG168" s="370"/>
      <c r="AH168" s="371"/>
      <c r="AI168" s="371"/>
      <c r="AJ168" s="371"/>
      <c r="AK168" s="896"/>
      <c r="AL168" s="370"/>
      <c r="AM168" s="371"/>
      <c r="AN168" s="371"/>
      <c r="AO168" s="372"/>
      <c r="AP168" s="370"/>
      <c r="AQ168" s="371"/>
      <c r="AR168" s="371"/>
      <c r="AS168" s="371"/>
      <c r="AT168" s="928"/>
      <c r="AU168" s="188"/>
      <c r="AV168" s="256">
        <f t="shared" si="247"/>
        <v>0</v>
      </c>
      <c r="AW168" s="257">
        <f t="shared" si="248"/>
        <v>0</v>
      </c>
      <c r="AX168" s="258">
        <f t="shared" si="249"/>
        <v>0</v>
      </c>
      <c r="AY168" s="259">
        <f t="shared" si="250"/>
        <v>0</v>
      </c>
      <c r="AZ168" s="231" t="str">
        <f t="shared" si="251"/>
        <v/>
      </c>
      <c r="BA168" s="232">
        <f t="shared" si="252"/>
        <v>0</v>
      </c>
      <c r="BB168" s="249">
        <f t="shared" si="253"/>
        <v>0</v>
      </c>
      <c r="BC168" s="231">
        <f t="shared" si="254"/>
        <v>0</v>
      </c>
      <c r="BD168" s="231">
        <f t="shared" si="255"/>
        <v>0</v>
      </c>
      <c r="BE168" s="260"/>
      <c r="BF168" s="235">
        <f t="shared" si="287"/>
        <v>0</v>
      </c>
      <c r="BG168" s="235">
        <f t="shared" si="288"/>
        <v>0</v>
      </c>
      <c r="BH168" s="235">
        <f t="shared" si="289"/>
        <v>0</v>
      </c>
      <c r="BI168" s="380"/>
      <c r="BJ168" s="235">
        <f t="shared" si="274"/>
        <v>0</v>
      </c>
      <c r="BK168" s="235">
        <f t="shared" si="290"/>
        <v>0</v>
      </c>
      <c r="BL168" s="235" t="str">
        <f t="shared" si="291"/>
        <v/>
      </c>
      <c r="BM168" s="236"/>
      <c r="BN168" s="237"/>
      <c r="BO168" s="237"/>
      <c r="BP168" s="238"/>
      <c r="BQ168" s="238"/>
      <c r="BR168" s="254"/>
      <c r="BS168" s="252"/>
      <c r="BT168" s="244"/>
      <c r="BU168" s="244"/>
      <c r="BV168" s="244"/>
      <c r="BW168" s="244"/>
      <c r="BX168" s="244"/>
      <c r="BY168" s="244"/>
      <c r="BZ168" s="244"/>
      <c r="CA168" s="244"/>
      <c r="CB168" s="253"/>
      <c r="CC168" s="188"/>
      <c r="CD168" s="244">
        <f t="shared" si="275"/>
        <v>0</v>
      </c>
      <c r="CE168" s="235">
        <f t="shared" si="292"/>
        <v>0</v>
      </c>
      <c r="CF168" s="235">
        <f t="shared" si="292"/>
        <v>0</v>
      </c>
      <c r="CG168" s="235">
        <f t="shared" si="292"/>
        <v>0</v>
      </c>
      <c r="CH168" s="188"/>
      <c r="CI168" s="244">
        <f t="shared" si="276"/>
        <v>0</v>
      </c>
      <c r="CJ168" s="235">
        <f t="shared" si="293"/>
        <v>0</v>
      </c>
      <c r="CK168" s="235">
        <f t="shared" si="293"/>
        <v>0</v>
      </c>
      <c r="CL168" s="235">
        <f t="shared" si="293"/>
        <v>0</v>
      </c>
      <c r="CM168" s="188"/>
      <c r="CN168" s="244">
        <f t="shared" si="277"/>
        <v>0</v>
      </c>
      <c r="CO168" s="235">
        <f t="shared" si="294"/>
        <v>0</v>
      </c>
      <c r="CP168" s="235">
        <f t="shared" si="294"/>
        <v>0</v>
      </c>
      <c r="CQ168" s="235">
        <f t="shared" si="294"/>
        <v>0</v>
      </c>
      <c r="CR168" s="188"/>
      <c r="CS168" s="244">
        <f t="shared" si="278"/>
        <v>0</v>
      </c>
      <c r="CT168" s="235">
        <f t="shared" si="295"/>
        <v>0</v>
      </c>
      <c r="CU168" s="235">
        <f t="shared" si="295"/>
        <v>0</v>
      </c>
      <c r="CV168" s="235">
        <f t="shared" si="295"/>
        <v>0</v>
      </c>
      <c r="CW168" s="188"/>
      <c r="CX168" s="244">
        <f t="shared" si="279"/>
        <v>0</v>
      </c>
      <c r="CY168" s="235">
        <f t="shared" si="296"/>
        <v>0</v>
      </c>
      <c r="CZ168" s="235">
        <f t="shared" si="296"/>
        <v>0</v>
      </c>
      <c r="DA168" s="235">
        <f t="shared" si="296"/>
        <v>0</v>
      </c>
      <c r="DB168" s="188"/>
      <c r="DC168" s="225"/>
      <c r="DD168" s="226"/>
      <c r="DE168" s="1088"/>
      <c r="DF168" s="225"/>
      <c r="DG168" s="226"/>
      <c r="DH168" s="1088"/>
      <c r="DI168" s="225"/>
      <c r="DJ168" s="226"/>
      <c r="DK168" s="1088"/>
      <c r="DL168" s="225"/>
      <c r="DM168" s="226"/>
      <c r="DN168" s="1088"/>
      <c r="DO168" s="370"/>
      <c r="DP168" s="370"/>
      <c r="DQ168" s="243">
        <f t="shared" si="256"/>
        <v>0</v>
      </c>
      <c r="DR168" s="244">
        <f t="shared" si="257"/>
        <v>0</v>
      </c>
      <c r="DS168" s="235">
        <f t="shared" si="297"/>
        <v>0</v>
      </c>
      <c r="DT168" s="244" t="str">
        <f t="shared" si="258"/>
        <v/>
      </c>
      <c r="DU168" s="42" t="str">
        <f t="shared" si="298"/>
        <v/>
      </c>
      <c r="DV168" s="42" t="str">
        <f t="shared" si="299"/>
        <v/>
      </c>
      <c r="DW168" s="42" t="str">
        <f t="shared" si="300"/>
        <v/>
      </c>
      <c r="DX168" s="162"/>
      <c r="DY168" s="42" t="str">
        <f t="shared" si="301"/>
        <v/>
      </c>
      <c r="DZ168" s="42" t="str">
        <f t="shared" si="272"/>
        <v/>
      </c>
      <c r="EA168" s="42" t="str">
        <f t="shared" si="302"/>
        <v/>
      </c>
      <c r="EB168" s="162"/>
      <c r="EC168" s="930"/>
      <c r="ED168" s="188"/>
      <c r="EE168" s="245">
        <f t="shared" si="303"/>
        <v>0</v>
      </c>
      <c r="EF168" s="189"/>
      <c r="EG168" s="245">
        <f t="shared" si="304"/>
        <v>0</v>
      </c>
      <c r="EH168" s="189"/>
      <c r="EI168" s="246" t="str">
        <f t="shared" si="259"/>
        <v/>
      </c>
      <c r="EJ168" s="247" t="str">
        <f t="shared" si="280"/>
        <v/>
      </c>
      <c r="EK168" s="248" t="str">
        <f t="shared" si="281"/>
        <v/>
      </c>
      <c r="EL168" s="248" t="str">
        <f t="shared" si="282"/>
        <v/>
      </c>
      <c r="EM168" s="248" t="str">
        <f t="shared" si="283"/>
        <v/>
      </c>
      <c r="EN168" s="248" t="str">
        <f t="shared" si="305"/>
        <v/>
      </c>
      <c r="EO168" s="248" t="str">
        <f t="shared" si="284"/>
        <v/>
      </c>
      <c r="EP168" s="189"/>
      <c r="EQ168" s="248" t="str">
        <f t="shared" si="260"/>
        <v/>
      </c>
      <c r="ER168" s="248" t="str">
        <f t="shared" si="261"/>
        <v/>
      </c>
      <c r="ES168" s="248" t="str">
        <f t="shared" si="262"/>
        <v/>
      </c>
      <c r="ET168" s="248" t="str">
        <f t="shared" si="263"/>
        <v/>
      </c>
      <c r="EU168" s="248" t="str">
        <f t="shared" si="306"/>
        <v/>
      </c>
      <c r="EV168" s="248" t="str">
        <f t="shared" si="306"/>
        <v/>
      </c>
      <c r="EW168" s="189"/>
      <c r="EX168" s="248" t="str">
        <f t="shared" si="264"/>
        <v/>
      </c>
      <c r="EY168" s="248" t="str">
        <f t="shared" si="265"/>
        <v/>
      </c>
      <c r="EZ168" s="248" t="str">
        <f t="shared" si="266"/>
        <v/>
      </c>
      <c r="FA168" s="248" t="str">
        <f t="shared" si="267"/>
        <v/>
      </c>
      <c r="FB168" s="248" t="str">
        <f t="shared" si="245"/>
        <v/>
      </c>
      <c r="FC168" s="248" t="str">
        <f t="shared" si="245"/>
        <v/>
      </c>
      <c r="FD168" s="189"/>
      <c r="FE168" s="248" t="str">
        <f t="shared" si="268"/>
        <v/>
      </c>
      <c r="FF168" s="248" t="str">
        <f t="shared" si="269"/>
        <v/>
      </c>
      <c r="FG168" s="248" t="str">
        <f t="shared" si="270"/>
        <v/>
      </c>
      <c r="FH168" s="248" t="str">
        <f t="shared" si="271"/>
        <v/>
      </c>
      <c r="FI168" s="248" t="str">
        <f t="shared" si="246"/>
        <v/>
      </c>
      <c r="FJ168" s="248" t="str">
        <f t="shared" si="246"/>
        <v/>
      </c>
      <c r="FK168" s="189"/>
      <c r="FL168" s="370"/>
      <c r="FM168" s="371"/>
      <c r="FN168" s="371"/>
      <c r="FO168" s="611"/>
      <c r="FP168" s="896"/>
      <c r="FQ168" s="370"/>
      <c r="FR168" s="371"/>
      <c r="FS168" s="371"/>
      <c r="FT168" s="611"/>
      <c r="FU168" s="896"/>
      <c r="FV168" s="370"/>
      <c r="FW168" s="371"/>
      <c r="FX168" s="371"/>
      <c r="FY168" s="611"/>
      <c r="FZ168" s="896"/>
      <c r="GA168" s="613"/>
      <c r="GB168" s="189"/>
      <c r="GC168" s="227">
        <f t="shared" si="307"/>
        <v>0</v>
      </c>
      <c r="GD168" s="228">
        <f t="shared" si="308"/>
        <v>0</v>
      </c>
      <c r="GE168" s="229">
        <f t="shared" si="309"/>
        <v>0</v>
      </c>
      <c r="GF168" s="230">
        <f t="shared" si="309"/>
        <v>0</v>
      </c>
      <c r="GG168" s="231" t="str">
        <f t="shared" si="310"/>
        <v/>
      </c>
      <c r="GH168" s="232">
        <f t="shared" si="311"/>
        <v>0</v>
      </c>
      <c r="GI168" s="227">
        <f t="shared" si="312"/>
        <v>0</v>
      </c>
      <c r="GJ168" s="233">
        <f t="shared" si="313"/>
        <v>0</v>
      </c>
      <c r="GK168" s="233">
        <f t="shared" si="314"/>
        <v>0</v>
      </c>
      <c r="GL168" s="234"/>
      <c r="GM168" s="235">
        <f t="shared" si="315"/>
        <v>0</v>
      </c>
      <c r="GN168" s="235">
        <f t="shared" si="316"/>
        <v>0</v>
      </c>
      <c r="GO168" s="235" t="str">
        <f t="shared" si="317"/>
        <v/>
      </c>
      <c r="GP168" s="380"/>
      <c r="GQ168" s="235">
        <f t="shared" si="318"/>
        <v>0</v>
      </c>
      <c r="GR168" s="235">
        <f t="shared" si="319"/>
        <v>0</v>
      </c>
      <c r="GS168" s="235" t="str">
        <f t="shared" si="320"/>
        <v/>
      </c>
      <c r="GT168" s="236"/>
      <c r="GU168" s="237" t="str">
        <f t="shared" si="321"/>
        <v/>
      </c>
      <c r="GV168" s="237" t="str">
        <f t="shared" si="322"/>
        <v/>
      </c>
      <c r="GW168" s="238" t="str">
        <f t="shared" si="323"/>
        <v/>
      </c>
      <c r="GX168" s="238" t="str">
        <f t="shared" si="324"/>
        <v/>
      </c>
      <c r="GY168" s="239"/>
      <c r="GZ168" s="240" t="str">
        <f t="shared" si="325"/>
        <v/>
      </c>
      <c r="HA168" s="235" t="str">
        <f t="shared" si="326"/>
        <v/>
      </c>
      <c r="HB168" s="235" t="str">
        <f t="shared" si="327"/>
        <v/>
      </c>
      <c r="HC168" s="235" t="str">
        <f t="shared" si="328"/>
        <v/>
      </c>
      <c r="HD168" s="235" t="str">
        <f t="shared" si="329"/>
        <v/>
      </c>
      <c r="HE168" s="235" t="str">
        <f t="shared" si="330"/>
        <v/>
      </c>
      <c r="HF168" s="188"/>
      <c r="HG168" s="235" t="str">
        <f t="shared" si="331"/>
        <v/>
      </c>
      <c r="HH168" s="235">
        <f t="shared" si="332"/>
        <v>0</v>
      </c>
      <c r="HI168" s="235">
        <f t="shared" si="332"/>
        <v>0</v>
      </c>
      <c r="HJ168" s="235">
        <f t="shared" si="332"/>
        <v>0</v>
      </c>
      <c r="HK168" s="188"/>
      <c r="HL168" s="235" t="str">
        <f t="shared" si="333"/>
        <v/>
      </c>
      <c r="HM168" s="235">
        <f t="shared" si="334"/>
        <v>0</v>
      </c>
      <c r="HN168" s="235">
        <f t="shared" si="334"/>
        <v>0</v>
      </c>
      <c r="HO168" s="235">
        <f t="shared" si="334"/>
        <v>0</v>
      </c>
      <c r="HP168" s="188"/>
      <c r="HQ168" s="235" t="str">
        <f t="shared" si="335"/>
        <v/>
      </c>
      <c r="HR168" s="235">
        <f t="shared" si="336"/>
        <v>0</v>
      </c>
      <c r="HS168" s="235">
        <f t="shared" si="336"/>
        <v>0</v>
      </c>
      <c r="HT168" s="235">
        <f t="shared" si="336"/>
        <v>0</v>
      </c>
      <c r="HU168" s="162"/>
      <c r="HV168" s="1622"/>
      <c r="HW168" s="1619"/>
      <c r="HX168" s="1619"/>
      <c r="HY168" s="1619"/>
      <c r="HZ168" s="1619"/>
      <c r="IA168" s="1619"/>
      <c r="IB168" s="1619"/>
      <c r="IC168" s="1623"/>
      <c r="ID168" s="162"/>
    </row>
    <row r="169" spans="1:238" ht="21.75" customHeight="1" x14ac:dyDescent="0.25">
      <c r="A169" s="377" t="str">
        <f t="shared" si="285"/>
        <v/>
      </c>
      <c r="B169" s="188">
        <v>143</v>
      </c>
      <c r="C169" s="255"/>
      <c r="D169" s="223" t="str">
        <f t="shared" si="337"/>
        <v/>
      </c>
      <c r="E169" s="223" t="str">
        <f t="shared" si="273"/>
        <v/>
      </c>
      <c r="F169" s="242"/>
      <c r="G169" s="242"/>
      <c r="H169" s="224" t="str">
        <f t="shared" si="286"/>
        <v/>
      </c>
      <c r="I169" s="930"/>
      <c r="J169" s="930"/>
      <c r="K169" s="930"/>
      <c r="L169" s="370"/>
      <c r="M169" s="371"/>
      <c r="N169" s="371"/>
      <c r="O169" s="371"/>
      <c r="P169" s="372"/>
      <c r="Q169" s="609"/>
      <c r="R169" s="609"/>
      <c r="S169" s="610"/>
      <c r="T169" s="371"/>
      <c r="U169" s="371"/>
      <c r="V169" s="188"/>
      <c r="W169" s="370"/>
      <c r="X169" s="371"/>
      <c r="Y169" s="371"/>
      <c r="Z169" s="611"/>
      <c r="AA169" s="896"/>
      <c r="AB169" s="370"/>
      <c r="AC169" s="371"/>
      <c r="AD169" s="371"/>
      <c r="AE169" s="371"/>
      <c r="AF169" s="896"/>
      <c r="AG169" s="370"/>
      <c r="AH169" s="371"/>
      <c r="AI169" s="371"/>
      <c r="AJ169" s="371"/>
      <c r="AK169" s="896"/>
      <c r="AL169" s="370"/>
      <c r="AM169" s="371"/>
      <c r="AN169" s="371"/>
      <c r="AO169" s="372"/>
      <c r="AP169" s="370"/>
      <c r="AQ169" s="371"/>
      <c r="AR169" s="371"/>
      <c r="AS169" s="371"/>
      <c r="AT169" s="928"/>
      <c r="AU169" s="188"/>
      <c r="AV169" s="256">
        <f t="shared" si="247"/>
        <v>0</v>
      </c>
      <c r="AW169" s="257">
        <f t="shared" si="248"/>
        <v>0</v>
      </c>
      <c r="AX169" s="258">
        <f t="shared" si="249"/>
        <v>0</v>
      </c>
      <c r="AY169" s="259">
        <f t="shared" si="250"/>
        <v>0</v>
      </c>
      <c r="AZ169" s="231" t="str">
        <f t="shared" si="251"/>
        <v/>
      </c>
      <c r="BA169" s="232">
        <f t="shared" si="252"/>
        <v>0</v>
      </c>
      <c r="BB169" s="249">
        <f t="shared" si="253"/>
        <v>0</v>
      </c>
      <c r="BC169" s="231">
        <f t="shared" si="254"/>
        <v>0</v>
      </c>
      <c r="BD169" s="231">
        <f t="shared" si="255"/>
        <v>0</v>
      </c>
      <c r="BE169" s="260"/>
      <c r="BF169" s="235">
        <f t="shared" si="287"/>
        <v>0</v>
      </c>
      <c r="BG169" s="235">
        <f t="shared" si="288"/>
        <v>0</v>
      </c>
      <c r="BH169" s="235">
        <f t="shared" si="289"/>
        <v>0</v>
      </c>
      <c r="BI169" s="380"/>
      <c r="BJ169" s="235">
        <f t="shared" si="274"/>
        <v>0</v>
      </c>
      <c r="BK169" s="235">
        <f t="shared" si="290"/>
        <v>0</v>
      </c>
      <c r="BL169" s="235" t="str">
        <f t="shared" si="291"/>
        <v/>
      </c>
      <c r="BM169" s="236"/>
      <c r="BN169" s="237"/>
      <c r="BO169" s="237"/>
      <c r="BP169" s="238"/>
      <c r="BQ169" s="238"/>
      <c r="BR169" s="254"/>
      <c r="BS169" s="252"/>
      <c r="BT169" s="244"/>
      <c r="BU169" s="244"/>
      <c r="BV169" s="244"/>
      <c r="BW169" s="244"/>
      <c r="BX169" s="244"/>
      <c r="BY169" s="244"/>
      <c r="BZ169" s="244"/>
      <c r="CA169" s="244"/>
      <c r="CB169" s="253"/>
      <c r="CC169" s="188"/>
      <c r="CD169" s="244">
        <f t="shared" si="275"/>
        <v>0</v>
      </c>
      <c r="CE169" s="235">
        <f t="shared" si="292"/>
        <v>0</v>
      </c>
      <c r="CF169" s="235">
        <f t="shared" si="292"/>
        <v>0</v>
      </c>
      <c r="CG169" s="235">
        <f t="shared" si="292"/>
        <v>0</v>
      </c>
      <c r="CH169" s="188"/>
      <c r="CI169" s="244">
        <f t="shared" si="276"/>
        <v>0</v>
      </c>
      <c r="CJ169" s="235">
        <f t="shared" si="293"/>
        <v>0</v>
      </c>
      <c r="CK169" s="235">
        <f t="shared" si="293"/>
        <v>0</v>
      </c>
      <c r="CL169" s="235">
        <f t="shared" si="293"/>
        <v>0</v>
      </c>
      <c r="CM169" s="188"/>
      <c r="CN169" s="244">
        <f t="shared" si="277"/>
        <v>0</v>
      </c>
      <c r="CO169" s="235">
        <f t="shared" si="294"/>
        <v>0</v>
      </c>
      <c r="CP169" s="235">
        <f t="shared" si="294"/>
        <v>0</v>
      </c>
      <c r="CQ169" s="235">
        <f t="shared" si="294"/>
        <v>0</v>
      </c>
      <c r="CR169" s="188"/>
      <c r="CS169" s="244">
        <f t="shared" si="278"/>
        <v>0</v>
      </c>
      <c r="CT169" s="235">
        <f t="shared" si="295"/>
        <v>0</v>
      </c>
      <c r="CU169" s="235">
        <f t="shared" si="295"/>
        <v>0</v>
      </c>
      <c r="CV169" s="235">
        <f t="shared" si="295"/>
        <v>0</v>
      </c>
      <c r="CW169" s="188"/>
      <c r="CX169" s="244">
        <f t="shared" si="279"/>
        <v>0</v>
      </c>
      <c r="CY169" s="235">
        <f t="shared" si="296"/>
        <v>0</v>
      </c>
      <c r="CZ169" s="235">
        <f t="shared" si="296"/>
        <v>0</v>
      </c>
      <c r="DA169" s="235">
        <f t="shared" si="296"/>
        <v>0</v>
      </c>
      <c r="DB169" s="188"/>
      <c r="DC169" s="225"/>
      <c r="DD169" s="226"/>
      <c r="DE169" s="1088"/>
      <c r="DF169" s="225"/>
      <c r="DG169" s="226"/>
      <c r="DH169" s="1088"/>
      <c r="DI169" s="225"/>
      <c r="DJ169" s="226"/>
      <c r="DK169" s="1088"/>
      <c r="DL169" s="225"/>
      <c r="DM169" s="226"/>
      <c r="DN169" s="1088"/>
      <c r="DO169" s="370"/>
      <c r="DP169" s="370"/>
      <c r="DQ169" s="243">
        <f t="shared" si="256"/>
        <v>0</v>
      </c>
      <c r="DR169" s="244">
        <f t="shared" si="257"/>
        <v>0</v>
      </c>
      <c r="DS169" s="235">
        <f t="shared" si="297"/>
        <v>0</v>
      </c>
      <c r="DT169" s="244" t="str">
        <f t="shared" si="258"/>
        <v/>
      </c>
      <c r="DU169" s="42" t="str">
        <f t="shared" si="298"/>
        <v/>
      </c>
      <c r="DV169" s="42" t="str">
        <f t="shared" si="299"/>
        <v/>
      </c>
      <c r="DW169" s="42" t="str">
        <f t="shared" si="300"/>
        <v/>
      </c>
      <c r="DX169" s="162"/>
      <c r="DY169" s="42" t="str">
        <f t="shared" si="301"/>
        <v/>
      </c>
      <c r="DZ169" s="42" t="str">
        <f t="shared" si="272"/>
        <v/>
      </c>
      <c r="EA169" s="42" t="str">
        <f t="shared" si="302"/>
        <v/>
      </c>
      <c r="EB169" s="162"/>
      <c r="EC169" s="930"/>
      <c r="ED169" s="188"/>
      <c r="EE169" s="245">
        <f t="shared" si="303"/>
        <v>0</v>
      </c>
      <c r="EF169" s="189"/>
      <c r="EG169" s="245">
        <f t="shared" si="304"/>
        <v>0</v>
      </c>
      <c r="EH169" s="189"/>
      <c r="EI169" s="246" t="str">
        <f t="shared" si="259"/>
        <v/>
      </c>
      <c r="EJ169" s="247" t="str">
        <f t="shared" si="280"/>
        <v/>
      </c>
      <c r="EK169" s="248" t="str">
        <f t="shared" si="281"/>
        <v/>
      </c>
      <c r="EL169" s="248" t="str">
        <f t="shared" si="282"/>
        <v/>
      </c>
      <c r="EM169" s="248" t="str">
        <f t="shared" si="283"/>
        <v/>
      </c>
      <c r="EN169" s="248" t="str">
        <f t="shared" si="305"/>
        <v/>
      </c>
      <c r="EO169" s="248" t="str">
        <f t="shared" si="284"/>
        <v/>
      </c>
      <c r="EP169" s="189"/>
      <c r="EQ169" s="248" t="str">
        <f t="shared" si="260"/>
        <v/>
      </c>
      <c r="ER169" s="248" t="str">
        <f t="shared" si="261"/>
        <v/>
      </c>
      <c r="ES169" s="248" t="str">
        <f t="shared" si="262"/>
        <v/>
      </c>
      <c r="ET169" s="248" t="str">
        <f t="shared" si="263"/>
        <v/>
      </c>
      <c r="EU169" s="248" t="str">
        <f t="shared" si="306"/>
        <v/>
      </c>
      <c r="EV169" s="248" t="str">
        <f t="shared" si="306"/>
        <v/>
      </c>
      <c r="EW169" s="189"/>
      <c r="EX169" s="248" t="str">
        <f t="shared" si="264"/>
        <v/>
      </c>
      <c r="EY169" s="248" t="str">
        <f t="shared" si="265"/>
        <v/>
      </c>
      <c r="EZ169" s="248" t="str">
        <f t="shared" si="266"/>
        <v/>
      </c>
      <c r="FA169" s="248" t="str">
        <f t="shared" si="267"/>
        <v/>
      </c>
      <c r="FB169" s="248" t="str">
        <f t="shared" si="245"/>
        <v/>
      </c>
      <c r="FC169" s="248" t="str">
        <f t="shared" si="245"/>
        <v/>
      </c>
      <c r="FD169" s="189"/>
      <c r="FE169" s="248" t="str">
        <f t="shared" si="268"/>
        <v/>
      </c>
      <c r="FF169" s="248" t="str">
        <f t="shared" si="269"/>
        <v/>
      </c>
      <c r="FG169" s="248" t="str">
        <f t="shared" si="270"/>
        <v/>
      </c>
      <c r="FH169" s="248" t="str">
        <f t="shared" si="271"/>
        <v/>
      </c>
      <c r="FI169" s="248" t="str">
        <f t="shared" si="246"/>
        <v/>
      </c>
      <c r="FJ169" s="248" t="str">
        <f t="shared" si="246"/>
        <v/>
      </c>
      <c r="FK169" s="189"/>
      <c r="FL169" s="370"/>
      <c r="FM169" s="371"/>
      <c r="FN169" s="371"/>
      <c r="FO169" s="611"/>
      <c r="FP169" s="896"/>
      <c r="FQ169" s="370"/>
      <c r="FR169" s="371"/>
      <c r="FS169" s="371"/>
      <c r="FT169" s="611"/>
      <c r="FU169" s="896"/>
      <c r="FV169" s="370"/>
      <c r="FW169" s="371"/>
      <c r="FX169" s="371"/>
      <c r="FY169" s="611"/>
      <c r="FZ169" s="896"/>
      <c r="GA169" s="613"/>
      <c r="GB169" s="189"/>
      <c r="GC169" s="227">
        <f t="shared" si="307"/>
        <v>0</v>
      </c>
      <c r="GD169" s="228">
        <f t="shared" si="308"/>
        <v>0</v>
      </c>
      <c r="GE169" s="229">
        <f t="shared" si="309"/>
        <v>0</v>
      </c>
      <c r="GF169" s="230">
        <f t="shared" si="309"/>
        <v>0</v>
      </c>
      <c r="GG169" s="231" t="str">
        <f t="shared" si="310"/>
        <v/>
      </c>
      <c r="GH169" s="232">
        <f t="shared" si="311"/>
        <v>0</v>
      </c>
      <c r="GI169" s="227">
        <f t="shared" si="312"/>
        <v>0</v>
      </c>
      <c r="GJ169" s="233">
        <f t="shared" si="313"/>
        <v>0</v>
      </c>
      <c r="GK169" s="233">
        <f t="shared" si="314"/>
        <v>0</v>
      </c>
      <c r="GL169" s="234"/>
      <c r="GM169" s="235">
        <f t="shared" si="315"/>
        <v>0</v>
      </c>
      <c r="GN169" s="235">
        <f t="shared" si="316"/>
        <v>0</v>
      </c>
      <c r="GO169" s="235" t="str">
        <f t="shared" si="317"/>
        <v/>
      </c>
      <c r="GP169" s="380"/>
      <c r="GQ169" s="235">
        <f t="shared" si="318"/>
        <v>0</v>
      </c>
      <c r="GR169" s="235">
        <f t="shared" si="319"/>
        <v>0</v>
      </c>
      <c r="GS169" s="235" t="str">
        <f t="shared" si="320"/>
        <v/>
      </c>
      <c r="GT169" s="236"/>
      <c r="GU169" s="237" t="str">
        <f t="shared" si="321"/>
        <v/>
      </c>
      <c r="GV169" s="237" t="str">
        <f t="shared" si="322"/>
        <v/>
      </c>
      <c r="GW169" s="238" t="str">
        <f t="shared" si="323"/>
        <v/>
      </c>
      <c r="GX169" s="238" t="str">
        <f t="shared" si="324"/>
        <v/>
      </c>
      <c r="GY169" s="239"/>
      <c r="GZ169" s="240" t="str">
        <f t="shared" si="325"/>
        <v/>
      </c>
      <c r="HA169" s="235" t="str">
        <f t="shared" si="326"/>
        <v/>
      </c>
      <c r="HB169" s="235" t="str">
        <f t="shared" si="327"/>
        <v/>
      </c>
      <c r="HC169" s="235" t="str">
        <f t="shared" si="328"/>
        <v/>
      </c>
      <c r="HD169" s="235" t="str">
        <f t="shared" si="329"/>
        <v/>
      </c>
      <c r="HE169" s="235" t="str">
        <f t="shared" si="330"/>
        <v/>
      </c>
      <c r="HF169" s="188"/>
      <c r="HG169" s="235" t="str">
        <f t="shared" si="331"/>
        <v/>
      </c>
      <c r="HH169" s="235">
        <f t="shared" si="332"/>
        <v>0</v>
      </c>
      <c r="HI169" s="235">
        <f t="shared" si="332"/>
        <v>0</v>
      </c>
      <c r="HJ169" s="235">
        <f t="shared" si="332"/>
        <v>0</v>
      </c>
      <c r="HK169" s="188"/>
      <c r="HL169" s="235" t="str">
        <f t="shared" si="333"/>
        <v/>
      </c>
      <c r="HM169" s="235">
        <f t="shared" si="334"/>
        <v>0</v>
      </c>
      <c r="HN169" s="235">
        <f t="shared" si="334"/>
        <v>0</v>
      </c>
      <c r="HO169" s="235">
        <f t="shared" si="334"/>
        <v>0</v>
      </c>
      <c r="HP169" s="188"/>
      <c r="HQ169" s="235" t="str">
        <f t="shared" si="335"/>
        <v/>
      </c>
      <c r="HR169" s="235">
        <f t="shared" si="336"/>
        <v>0</v>
      </c>
      <c r="HS169" s="235">
        <f t="shared" si="336"/>
        <v>0</v>
      </c>
      <c r="HT169" s="235">
        <f t="shared" si="336"/>
        <v>0</v>
      </c>
      <c r="HU169" s="162"/>
      <c r="HV169" s="1622"/>
      <c r="HW169" s="1619"/>
      <c r="HX169" s="1619"/>
      <c r="HY169" s="1619"/>
      <c r="HZ169" s="1619"/>
      <c r="IA169" s="1619"/>
      <c r="IB169" s="1619"/>
      <c r="IC169" s="1623"/>
      <c r="ID169" s="162"/>
    </row>
    <row r="170" spans="1:238" ht="21.75" customHeight="1" x14ac:dyDescent="0.25">
      <c r="A170" s="377" t="str">
        <f t="shared" si="285"/>
        <v/>
      </c>
      <c r="B170" s="188">
        <v>144</v>
      </c>
      <c r="C170" s="255"/>
      <c r="D170" s="223" t="str">
        <f t="shared" si="337"/>
        <v/>
      </c>
      <c r="E170" s="223" t="str">
        <f t="shared" si="273"/>
        <v/>
      </c>
      <c r="F170" s="242"/>
      <c r="G170" s="242"/>
      <c r="H170" s="224" t="str">
        <f t="shared" si="286"/>
        <v/>
      </c>
      <c r="I170" s="930"/>
      <c r="J170" s="930"/>
      <c r="K170" s="930"/>
      <c r="L170" s="370"/>
      <c r="M170" s="371"/>
      <c r="N170" s="371"/>
      <c r="O170" s="371"/>
      <c r="P170" s="372"/>
      <c r="Q170" s="609"/>
      <c r="R170" s="609"/>
      <c r="S170" s="610"/>
      <c r="T170" s="371"/>
      <c r="U170" s="371"/>
      <c r="V170" s="188"/>
      <c r="W170" s="370"/>
      <c r="X170" s="371"/>
      <c r="Y170" s="371"/>
      <c r="Z170" s="611"/>
      <c r="AA170" s="896"/>
      <c r="AB170" s="370"/>
      <c r="AC170" s="371"/>
      <c r="AD170" s="371"/>
      <c r="AE170" s="371"/>
      <c r="AF170" s="896"/>
      <c r="AG170" s="370"/>
      <c r="AH170" s="371"/>
      <c r="AI170" s="371"/>
      <c r="AJ170" s="371"/>
      <c r="AK170" s="896"/>
      <c r="AL170" s="370"/>
      <c r="AM170" s="371"/>
      <c r="AN170" s="371"/>
      <c r="AO170" s="372"/>
      <c r="AP170" s="370"/>
      <c r="AQ170" s="371"/>
      <c r="AR170" s="371"/>
      <c r="AS170" s="371"/>
      <c r="AT170" s="928"/>
      <c r="AU170" s="188"/>
      <c r="AV170" s="256">
        <f t="shared" si="247"/>
        <v>0</v>
      </c>
      <c r="AW170" s="257">
        <f t="shared" si="248"/>
        <v>0</v>
      </c>
      <c r="AX170" s="258">
        <f t="shared" si="249"/>
        <v>0</v>
      </c>
      <c r="AY170" s="259">
        <f t="shared" si="250"/>
        <v>0</v>
      </c>
      <c r="AZ170" s="231" t="str">
        <f t="shared" si="251"/>
        <v/>
      </c>
      <c r="BA170" s="232">
        <f t="shared" si="252"/>
        <v>0</v>
      </c>
      <c r="BB170" s="249">
        <f t="shared" si="253"/>
        <v>0</v>
      </c>
      <c r="BC170" s="231">
        <f t="shared" si="254"/>
        <v>0</v>
      </c>
      <c r="BD170" s="231">
        <f t="shared" si="255"/>
        <v>0</v>
      </c>
      <c r="BE170" s="260"/>
      <c r="BF170" s="235">
        <f t="shared" si="287"/>
        <v>0</v>
      </c>
      <c r="BG170" s="235">
        <f t="shared" si="288"/>
        <v>0</v>
      </c>
      <c r="BH170" s="235">
        <f t="shared" si="289"/>
        <v>0</v>
      </c>
      <c r="BI170" s="380"/>
      <c r="BJ170" s="235">
        <f t="shared" si="274"/>
        <v>0</v>
      </c>
      <c r="BK170" s="235">
        <f t="shared" si="290"/>
        <v>0</v>
      </c>
      <c r="BL170" s="235" t="str">
        <f t="shared" si="291"/>
        <v/>
      </c>
      <c r="BM170" s="236"/>
      <c r="BN170" s="237"/>
      <c r="BO170" s="237"/>
      <c r="BP170" s="238"/>
      <c r="BQ170" s="238"/>
      <c r="BR170" s="254"/>
      <c r="BS170" s="252"/>
      <c r="BT170" s="244"/>
      <c r="BU170" s="244"/>
      <c r="BV170" s="244"/>
      <c r="BW170" s="244"/>
      <c r="BX170" s="244"/>
      <c r="BY170" s="244"/>
      <c r="BZ170" s="244"/>
      <c r="CA170" s="244"/>
      <c r="CB170" s="253"/>
      <c r="CC170" s="188"/>
      <c r="CD170" s="244">
        <f t="shared" si="275"/>
        <v>0</v>
      </c>
      <c r="CE170" s="235">
        <f t="shared" si="292"/>
        <v>0</v>
      </c>
      <c r="CF170" s="235">
        <f t="shared" si="292"/>
        <v>0</v>
      </c>
      <c r="CG170" s="235">
        <f t="shared" si="292"/>
        <v>0</v>
      </c>
      <c r="CH170" s="188"/>
      <c r="CI170" s="244">
        <f t="shared" si="276"/>
        <v>0</v>
      </c>
      <c r="CJ170" s="235">
        <f t="shared" si="293"/>
        <v>0</v>
      </c>
      <c r="CK170" s="235">
        <f t="shared" si="293"/>
        <v>0</v>
      </c>
      <c r="CL170" s="235">
        <f t="shared" si="293"/>
        <v>0</v>
      </c>
      <c r="CM170" s="188"/>
      <c r="CN170" s="244">
        <f t="shared" si="277"/>
        <v>0</v>
      </c>
      <c r="CO170" s="235">
        <f t="shared" si="294"/>
        <v>0</v>
      </c>
      <c r="CP170" s="235">
        <f t="shared" si="294"/>
        <v>0</v>
      </c>
      <c r="CQ170" s="235">
        <f t="shared" si="294"/>
        <v>0</v>
      </c>
      <c r="CR170" s="188"/>
      <c r="CS170" s="244">
        <f t="shared" si="278"/>
        <v>0</v>
      </c>
      <c r="CT170" s="235">
        <f t="shared" si="295"/>
        <v>0</v>
      </c>
      <c r="CU170" s="235">
        <f t="shared" si="295"/>
        <v>0</v>
      </c>
      <c r="CV170" s="235">
        <f t="shared" si="295"/>
        <v>0</v>
      </c>
      <c r="CW170" s="188"/>
      <c r="CX170" s="244">
        <f t="shared" si="279"/>
        <v>0</v>
      </c>
      <c r="CY170" s="235">
        <f t="shared" si="296"/>
        <v>0</v>
      </c>
      <c r="CZ170" s="235">
        <f t="shared" si="296"/>
        <v>0</v>
      </c>
      <c r="DA170" s="235">
        <f t="shared" si="296"/>
        <v>0</v>
      </c>
      <c r="DB170" s="188"/>
      <c r="DC170" s="225"/>
      <c r="DD170" s="226"/>
      <c r="DE170" s="1088"/>
      <c r="DF170" s="225"/>
      <c r="DG170" s="226"/>
      <c r="DH170" s="1088"/>
      <c r="DI170" s="225"/>
      <c r="DJ170" s="226"/>
      <c r="DK170" s="1088"/>
      <c r="DL170" s="225"/>
      <c r="DM170" s="226"/>
      <c r="DN170" s="1088"/>
      <c r="DO170" s="370"/>
      <c r="DP170" s="370"/>
      <c r="DQ170" s="243">
        <f t="shared" si="256"/>
        <v>0</v>
      </c>
      <c r="DR170" s="244">
        <f t="shared" si="257"/>
        <v>0</v>
      </c>
      <c r="DS170" s="235">
        <f t="shared" si="297"/>
        <v>0</v>
      </c>
      <c r="DT170" s="244" t="str">
        <f t="shared" si="258"/>
        <v/>
      </c>
      <c r="DU170" s="42" t="str">
        <f t="shared" si="298"/>
        <v/>
      </c>
      <c r="DV170" s="42" t="str">
        <f t="shared" si="299"/>
        <v/>
      </c>
      <c r="DW170" s="42" t="str">
        <f t="shared" si="300"/>
        <v/>
      </c>
      <c r="DX170" s="162"/>
      <c r="DY170" s="42" t="str">
        <f t="shared" si="301"/>
        <v/>
      </c>
      <c r="DZ170" s="42" t="str">
        <f t="shared" si="272"/>
        <v/>
      </c>
      <c r="EA170" s="42" t="str">
        <f t="shared" si="302"/>
        <v/>
      </c>
      <c r="EB170" s="162"/>
      <c r="EC170" s="930"/>
      <c r="ED170" s="188"/>
      <c r="EE170" s="245">
        <f t="shared" si="303"/>
        <v>0</v>
      </c>
      <c r="EF170" s="189"/>
      <c r="EG170" s="245">
        <f t="shared" si="304"/>
        <v>0</v>
      </c>
      <c r="EH170" s="189"/>
      <c r="EI170" s="246" t="str">
        <f t="shared" si="259"/>
        <v/>
      </c>
      <c r="EJ170" s="247" t="str">
        <f t="shared" si="280"/>
        <v/>
      </c>
      <c r="EK170" s="248" t="str">
        <f t="shared" si="281"/>
        <v/>
      </c>
      <c r="EL170" s="248" t="str">
        <f t="shared" si="282"/>
        <v/>
      </c>
      <c r="EM170" s="248" t="str">
        <f t="shared" si="283"/>
        <v/>
      </c>
      <c r="EN170" s="248" t="str">
        <f t="shared" si="305"/>
        <v/>
      </c>
      <c r="EO170" s="248" t="str">
        <f t="shared" si="284"/>
        <v/>
      </c>
      <c r="EP170" s="189"/>
      <c r="EQ170" s="248" t="str">
        <f t="shared" si="260"/>
        <v/>
      </c>
      <c r="ER170" s="248" t="str">
        <f t="shared" si="261"/>
        <v/>
      </c>
      <c r="ES170" s="248" t="str">
        <f t="shared" si="262"/>
        <v/>
      </c>
      <c r="ET170" s="248" t="str">
        <f t="shared" si="263"/>
        <v/>
      </c>
      <c r="EU170" s="248" t="str">
        <f t="shared" si="306"/>
        <v/>
      </c>
      <c r="EV170" s="248" t="str">
        <f t="shared" si="306"/>
        <v/>
      </c>
      <c r="EW170" s="189"/>
      <c r="EX170" s="248" t="str">
        <f t="shared" si="264"/>
        <v/>
      </c>
      <c r="EY170" s="248" t="str">
        <f t="shared" si="265"/>
        <v/>
      </c>
      <c r="EZ170" s="248" t="str">
        <f t="shared" si="266"/>
        <v/>
      </c>
      <c r="FA170" s="248" t="str">
        <f t="shared" si="267"/>
        <v/>
      </c>
      <c r="FB170" s="248" t="str">
        <f t="shared" si="245"/>
        <v/>
      </c>
      <c r="FC170" s="248" t="str">
        <f t="shared" si="245"/>
        <v/>
      </c>
      <c r="FD170" s="189"/>
      <c r="FE170" s="248" t="str">
        <f t="shared" si="268"/>
        <v/>
      </c>
      <c r="FF170" s="248" t="str">
        <f t="shared" si="269"/>
        <v/>
      </c>
      <c r="FG170" s="248" t="str">
        <f t="shared" si="270"/>
        <v/>
      </c>
      <c r="FH170" s="248" t="str">
        <f t="shared" si="271"/>
        <v/>
      </c>
      <c r="FI170" s="248" t="str">
        <f t="shared" si="246"/>
        <v/>
      </c>
      <c r="FJ170" s="248" t="str">
        <f t="shared" si="246"/>
        <v/>
      </c>
      <c r="FK170" s="189"/>
      <c r="FL170" s="370"/>
      <c r="FM170" s="371"/>
      <c r="FN170" s="371"/>
      <c r="FO170" s="611"/>
      <c r="FP170" s="896"/>
      <c r="FQ170" s="370"/>
      <c r="FR170" s="371"/>
      <c r="FS170" s="371"/>
      <c r="FT170" s="611"/>
      <c r="FU170" s="896"/>
      <c r="FV170" s="370"/>
      <c r="FW170" s="371"/>
      <c r="FX170" s="371"/>
      <c r="FY170" s="611"/>
      <c r="FZ170" s="896"/>
      <c r="GA170" s="613"/>
      <c r="GB170" s="189"/>
      <c r="GC170" s="227">
        <f t="shared" si="307"/>
        <v>0</v>
      </c>
      <c r="GD170" s="228">
        <f t="shared" si="308"/>
        <v>0</v>
      </c>
      <c r="GE170" s="229">
        <f t="shared" si="309"/>
        <v>0</v>
      </c>
      <c r="GF170" s="230">
        <f t="shared" si="309"/>
        <v>0</v>
      </c>
      <c r="GG170" s="231" t="str">
        <f t="shared" si="310"/>
        <v/>
      </c>
      <c r="GH170" s="232">
        <f t="shared" si="311"/>
        <v>0</v>
      </c>
      <c r="GI170" s="227">
        <f t="shared" si="312"/>
        <v>0</v>
      </c>
      <c r="GJ170" s="233">
        <f t="shared" si="313"/>
        <v>0</v>
      </c>
      <c r="GK170" s="233">
        <f t="shared" si="314"/>
        <v>0</v>
      </c>
      <c r="GL170" s="234"/>
      <c r="GM170" s="235">
        <f t="shared" si="315"/>
        <v>0</v>
      </c>
      <c r="GN170" s="235">
        <f t="shared" si="316"/>
        <v>0</v>
      </c>
      <c r="GO170" s="235" t="str">
        <f t="shared" si="317"/>
        <v/>
      </c>
      <c r="GP170" s="380"/>
      <c r="GQ170" s="235">
        <f t="shared" si="318"/>
        <v>0</v>
      </c>
      <c r="GR170" s="235">
        <f t="shared" si="319"/>
        <v>0</v>
      </c>
      <c r="GS170" s="235" t="str">
        <f t="shared" si="320"/>
        <v/>
      </c>
      <c r="GT170" s="236"/>
      <c r="GU170" s="237" t="str">
        <f t="shared" si="321"/>
        <v/>
      </c>
      <c r="GV170" s="237" t="str">
        <f t="shared" si="322"/>
        <v/>
      </c>
      <c r="GW170" s="238" t="str">
        <f t="shared" si="323"/>
        <v/>
      </c>
      <c r="GX170" s="238" t="str">
        <f t="shared" si="324"/>
        <v/>
      </c>
      <c r="GY170" s="239"/>
      <c r="GZ170" s="240" t="str">
        <f t="shared" si="325"/>
        <v/>
      </c>
      <c r="HA170" s="235" t="str">
        <f t="shared" si="326"/>
        <v/>
      </c>
      <c r="HB170" s="235" t="str">
        <f t="shared" si="327"/>
        <v/>
      </c>
      <c r="HC170" s="235" t="str">
        <f t="shared" si="328"/>
        <v/>
      </c>
      <c r="HD170" s="235" t="str">
        <f t="shared" si="329"/>
        <v/>
      </c>
      <c r="HE170" s="235" t="str">
        <f t="shared" si="330"/>
        <v/>
      </c>
      <c r="HF170" s="188"/>
      <c r="HG170" s="235" t="str">
        <f t="shared" si="331"/>
        <v/>
      </c>
      <c r="HH170" s="235">
        <f t="shared" si="332"/>
        <v>0</v>
      </c>
      <c r="HI170" s="235">
        <f t="shared" si="332"/>
        <v>0</v>
      </c>
      <c r="HJ170" s="235">
        <f t="shared" si="332"/>
        <v>0</v>
      </c>
      <c r="HK170" s="188"/>
      <c r="HL170" s="235" t="str">
        <f t="shared" si="333"/>
        <v/>
      </c>
      <c r="HM170" s="235">
        <f t="shared" si="334"/>
        <v>0</v>
      </c>
      <c r="HN170" s="235">
        <f t="shared" si="334"/>
        <v>0</v>
      </c>
      <c r="HO170" s="235">
        <f t="shared" si="334"/>
        <v>0</v>
      </c>
      <c r="HP170" s="188"/>
      <c r="HQ170" s="235" t="str">
        <f t="shared" si="335"/>
        <v/>
      </c>
      <c r="HR170" s="235">
        <f t="shared" si="336"/>
        <v>0</v>
      </c>
      <c r="HS170" s="235">
        <f t="shared" si="336"/>
        <v>0</v>
      </c>
      <c r="HT170" s="235">
        <f t="shared" si="336"/>
        <v>0</v>
      </c>
      <c r="HU170" s="162"/>
      <c r="HV170" s="1622"/>
      <c r="HW170" s="1619"/>
      <c r="HX170" s="1619"/>
      <c r="HY170" s="1619"/>
      <c r="HZ170" s="1619"/>
      <c r="IA170" s="1619"/>
      <c r="IB170" s="1619"/>
      <c r="IC170" s="1623"/>
      <c r="ID170" s="162"/>
    </row>
    <row r="171" spans="1:238" ht="21.75" customHeight="1" x14ac:dyDescent="0.25">
      <c r="A171" s="377" t="str">
        <f t="shared" si="285"/>
        <v/>
      </c>
      <c r="B171" s="188">
        <v>145</v>
      </c>
      <c r="C171" s="255"/>
      <c r="D171" s="223" t="str">
        <f t="shared" si="337"/>
        <v/>
      </c>
      <c r="E171" s="223" t="str">
        <f t="shared" si="273"/>
        <v/>
      </c>
      <c r="F171" s="242"/>
      <c r="G171" s="242"/>
      <c r="H171" s="224" t="str">
        <f t="shared" si="286"/>
        <v/>
      </c>
      <c r="I171" s="930"/>
      <c r="J171" s="930"/>
      <c r="K171" s="930"/>
      <c r="L171" s="370"/>
      <c r="M171" s="371"/>
      <c r="N171" s="371"/>
      <c r="O171" s="371"/>
      <c r="P171" s="372"/>
      <c r="Q171" s="609"/>
      <c r="R171" s="609"/>
      <c r="S171" s="610"/>
      <c r="T171" s="371"/>
      <c r="U171" s="371"/>
      <c r="V171" s="188"/>
      <c r="W171" s="370"/>
      <c r="X171" s="371"/>
      <c r="Y171" s="371"/>
      <c r="Z171" s="611"/>
      <c r="AA171" s="896"/>
      <c r="AB171" s="370"/>
      <c r="AC171" s="371"/>
      <c r="AD171" s="371"/>
      <c r="AE171" s="371"/>
      <c r="AF171" s="896"/>
      <c r="AG171" s="370"/>
      <c r="AH171" s="371"/>
      <c r="AI171" s="371"/>
      <c r="AJ171" s="371"/>
      <c r="AK171" s="896"/>
      <c r="AL171" s="370"/>
      <c r="AM171" s="371"/>
      <c r="AN171" s="371"/>
      <c r="AO171" s="372"/>
      <c r="AP171" s="370"/>
      <c r="AQ171" s="371"/>
      <c r="AR171" s="371"/>
      <c r="AS171" s="371"/>
      <c r="AT171" s="928"/>
      <c r="AU171" s="188"/>
      <c r="AV171" s="256">
        <f t="shared" si="247"/>
        <v>0</v>
      </c>
      <c r="AW171" s="257">
        <f t="shared" si="248"/>
        <v>0</v>
      </c>
      <c r="AX171" s="258">
        <f t="shared" si="249"/>
        <v>0</v>
      </c>
      <c r="AY171" s="259">
        <f t="shared" si="250"/>
        <v>0</v>
      </c>
      <c r="AZ171" s="231" t="str">
        <f t="shared" si="251"/>
        <v/>
      </c>
      <c r="BA171" s="232">
        <f t="shared" si="252"/>
        <v>0</v>
      </c>
      <c r="BB171" s="249">
        <f t="shared" si="253"/>
        <v>0</v>
      </c>
      <c r="BC171" s="231">
        <f t="shared" si="254"/>
        <v>0</v>
      </c>
      <c r="BD171" s="231">
        <f t="shared" si="255"/>
        <v>0</v>
      </c>
      <c r="BE171" s="260"/>
      <c r="BF171" s="235">
        <f t="shared" si="287"/>
        <v>0</v>
      </c>
      <c r="BG171" s="235">
        <f t="shared" si="288"/>
        <v>0</v>
      </c>
      <c r="BH171" s="235">
        <f t="shared" si="289"/>
        <v>0</v>
      </c>
      <c r="BI171" s="380"/>
      <c r="BJ171" s="235">
        <f t="shared" si="274"/>
        <v>0</v>
      </c>
      <c r="BK171" s="235">
        <f t="shared" si="290"/>
        <v>0</v>
      </c>
      <c r="BL171" s="235" t="str">
        <f t="shared" si="291"/>
        <v/>
      </c>
      <c r="BM171" s="236"/>
      <c r="BN171" s="237"/>
      <c r="BO171" s="237"/>
      <c r="BP171" s="238"/>
      <c r="BQ171" s="238"/>
      <c r="BR171" s="254"/>
      <c r="BS171" s="252"/>
      <c r="BT171" s="244"/>
      <c r="BU171" s="244"/>
      <c r="BV171" s="244"/>
      <c r="BW171" s="244"/>
      <c r="BX171" s="244"/>
      <c r="BY171" s="244"/>
      <c r="BZ171" s="244"/>
      <c r="CA171" s="244"/>
      <c r="CB171" s="253"/>
      <c r="CC171" s="188"/>
      <c r="CD171" s="244">
        <f t="shared" si="275"/>
        <v>0</v>
      </c>
      <c r="CE171" s="235">
        <f t="shared" si="292"/>
        <v>0</v>
      </c>
      <c r="CF171" s="235">
        <f t="shared" si="292"/>
        <v>0</v>
      </c>
      <c r="CG171" s="235">
        <f t="shared" si="292"/>
        <v>0</v>
      </c>
      <c r="CH171" s="188"/>
      <c r="CI171" s="244">
        <f t="shared" si="276"/>
        <v>0</v>
      </c>
      <c r="CJ171" s="235">
        <f t="shared" si="293"/>
        <v>0</v>
      </c>
      <c r="CK171" s="235">
        <f t="shared" si="293"/>
        <v>0</v>
      </c>
      <c r="CL171" s="235">
        <f t="shared" si="293"/>
        <v>0</v>
      </c>
      <c r="CM171" s="188"/>
      <c r="CN171" s="244">
        <f t="shared" si="277"/>
        <v>0</v>
      </c>
      <c r="CO171" s="235">
        <f t="shared" si="294"/>
        <v>0</v>
      </c>
      <c r="CP171" s="235">
        <f t="shared" si="294"/>
        <v>0</v>
      </c>
      <c r="CQ171" s="235">
        <f t="shared" si="294"/>
        <v>0</v>
      </c>
      <c r="CR171" s="188"/>
      <c r="CS171" s="244">
        <f t="shared" si="278"/>
        <v>0</v>
      </c>
      <c r="CT171" s="235">
        <f t="shared" si="295"/>
        <v>0</v>
      </c>
      <c r="CU171" s="235">
        <f t="shared" si="295"/>
        <v>0</v>
      </c>
      <c r="CV171" s="235">
        <f t="shared" si="295"/>
        <v>0</v>
      </c>
      <c r="CW171" s="188"/>
      <c r="CX171" s="244">
        <f t="shared" si="279"/>
        <v>0</v>
      </c>
      <c r="CY171" s="235">
        <f t="shared" si="296"/>
        <v>0</v>
      </c>
      <c r="CZ171" s="235">
        <f t="shared" si="296"/>
        <v>0</v>
      </c>
      <c r="DA171" s="235">
        <f t="shared" si="296"/>
        <v>0</v>
      </c>
      <c r="DB171" s="188"/>
      <c r="DC171" s="225"/>
      <c r="DD171" s="226"/>
      <c r="DE171" s="1088"/>
      <c r="DF171" s="225"/>
      <c r="DG171" s="226"/>
      <c r="DH171" s="1088"/>
      <c r="DI171" s="225"/>
      <c r="DJ171" s="226"/>
      <c r="DK171" s="1088"/>
      <c r="DL171" s="225"/>
      <c r="DM171" s="226"/>
      <c r="DN171" s="1088"/>
      <c r="DO171" s="370"/>
      <c r="DP171" s="370"/>
      <c r="DQ171" s="243">
        <f t="shared" si="256"/>
        <v>0</v>
      </c>
      <c r="DR171" s="244">
        <f t="shared" si="257"/>
        <v>0</v>
      </c>
      <c r="DS171" s="235">
        <f t="shared" si="297"/>
        <v>0</v>
      </c>
      <c r="DT171" s="244" t="str">
        <f t="shared" si="258"/>
        <v/>
      </c>
      <c r="DU171" s="42" t="str">
        <f t="shared" si="298"/>
        <v/>
      </c>
      <c r="DV171" s="42" t="str">
        <f t="shared" si="299"/>
        <v/>
      </c>
      <c r="DW171" s="42" t="str">
        <f t="shared" si="300"/>
        <v/>
      </c>
      <c r="DX171" s="162"/>
      <c r="DY171" s="42" t="str">
        <f t="shared" si="301"/>
        <v/>
      </c>
      <c r="DZ171" s="42" t="str">
        <f t="shared" si="272"/>
        <v/>
      </c>
      <c r="EA171" s="42" t="str">
        <f t="shared" si="302"/>
        <v/>
      </c>
      <c r="EB171" s="162"/>
      <c r="EC171" s="930"/>
      <c r="ED171" s="188"/>
      <c r="EE171" s="245">
        <f t="shared" si="303"/>
        <v>0</v>
      </c>
      <c r="EF171" s="189"/>
      <c r="EG171" s="245">
        <f t="shared" si="304"/>
        <v>0</v>
      </c>
      <c r="EH171" s="189"/>
      <c r="EI171" s="246" t="str">
        <f t="shared" si="259"/>
        <v/>
      </c>
      <c r="EJ171" s="247" t="str">
        <f t="shared" si="280"/>
        <v/>
      </c>
      <c r="EK171" s="248" t="str">
        <f t="shared" si="281"/>
        <v/>
      </c>
      <c r="EL171" s="248" t="str">
        <f t="shared" si="282"/>
        <v/>
      </c>
      <c r="EM171" s="248" t="str">
        <f t="shared" si="283"/>
        <v/>
      </c>
      <c r="EN171" s="248" t="str">
        <f t="shared" si="305"/>
        <v/>
      </c>
      <c r="EO171" s="248" t="str">
        <f t="shared" si="284"/>
        <v/>
      </c>
      <c r="EP171" s="189"/>
      <c r="EQ171" s="248" t="str">
        <f t="shared" si="260"/>
        <v/>
      </c>
      <c r="ER171" s="248" t="str">
        <f t="shared" si="261"/>
        <v/>
      </c>
      <c r="ES171" s="248" t="str">
        <f t="shared" si="262"/>
        <v/>
      </c>
      <c r="ET171" s="248" t="str">
        <f t="shared" si="263"/>
        <v/>
      </c>
      <c r="EU171" s="248" t="str">
        <f t="shared" si="306"/>
        <v/>
      </c>
      <c r="EV171" s="248" t="str">
        <f t="shared" si="306"/>
        <v/>
      </c>
      <c r="EW171" s="189"/>
      <c r="EX171" s="248" t="str">
        <f t="shared" si="264"/>
        <v/>
      </c>
      <c r="EY171" s="248" t="str">
        <f t="shared" si="265"/>
        <v/>
      </c>
      <c r="EZ171" s="248" t="str">
        <f t="shared" si="266"/>
        <v/>
      </c>
      <c r="FA171" s="248" t="str">
        <f t="shared" si="267"/>
        <v/>
      </c>
      <c r="FB171" s="248" t="str">
        <f t="shared" ref="FB171:FC234" si="338">IF(EN171="","",IF(EN171=1,IF($DF171=1,1,"")))</f>
        <v/>
      </c>
      <c r="FC171" s="248" t="str">
        <f t="shared" si="338"/>
        <v/>
      </c>
      <c r="FD171" s="189"/>
      <c r="FE171" s="248" t="str">
        <f t="shared" si="268"/>
        <v/>
      </c>
      <c r="FF171" s="248" t="str">
        <f t="shared" si="269"/>
        <v/>
      </c>
      <c r="FG171" s="248" t="str">
        <f t="shared" si="270"/>
        <v/>
      </c>
      <c r="FH171" s="248" t="str">
        <f t="shared" si="271"/>
        <v/>
      </c>
      <c r="FI171" s="248" t="str">
        <f t="shared" ref="FI171:FJ234" si="339">IF(EN171="","",IF(EN171=1,IF($DI171=1,1,"")))</f>
        <v/>
      </c>
      <c r="FJ171" s="248" t="str">
        <f t="shared" si="339"/>
        <v/>
      </c>
      <c r="FK171" s="189"/>
      <c r="FL171" s="370"/>
      <c r="FM171" s="371"/>
      <c r="FN171" s="371"/>
      <c r="FO171" s="611"/>
      <c r="FP171" s="896"/>
      <c r="FQ171" s="370"/>
      <c r="FR171" s="371"/>
      <c r="FS171" s="371"/>
      <c r="FT171" s="611"/>
      <c r="FU171" s="896"/>
      <c r="FV171" s="370"/>
      <c r="FW171" s="371"/>
      <c r="FX171" s="371"/>
      <c r="FY171" s="611"/>
      <c r="FZ171" s="896"/>
      <c r="GA171" s="613"/>
      <c r="GB171" s="189"/>
      <c r="GC171" s="227">
        <f t="shared" si="307"/>
        <v>0</v>
      </c>
      <c r="GD171" s="228">
        <f t="shared" si="308"/>
        <v>0</v>
      </c>
      <c r="GE171" s="229">
        <f t="shared" si="309"/>
        <v>0</v>
      </c>
      <c r="GF171" s="230">
        <f t="shared" si="309"/>
        <v>0</v>
      </c>
      <c r="GG171" s="231" t="str">
        <f t="shared" si="310"/>
        <v/>
      </c>
      <c r="GH171" s="232">
        <f t="shared" si="311"/>
        <v>0</v>
      </c>
      <c r="GI171" s="227">
        <f t="shared" si="312"/>
        <v>0</v>
      </c>
      <c r="GJ171" s="233">
        <f t="shared" si="313"/>
        <v>0</v>
      </c>
      <c r="GK171" s="233">
        <f t="shared" si="314"/>
        <v>0</v>
      </c>
      <c r="GL171" s="234"/>
      <c r="GM171" s="235">
        <f t="shared" si="315"/>
        <v>0</v>
      </c>
      <c r="GN171" s="235">
        <f t="shared" si="316"/>
        <v>0</v>
      </c>
      <c r="GO171" s="235" t="str">
        <f t="shared" si="317"/>
        <v/>
      </c>
      <c r="GP171" s="380"/>
      <c r="GQ171" s="235">
        <f t="shared" si="318"/>
        <v>0</v>
      </c>
      <c r="GR171" s="235">
        <f t="shared" si="319"/>
        <v>0</v>
      </c>
      <c r="GS171" s="235" t="str">
        <f t="shared" si="320"/>
        <v/>
      </c>
      <c r="GT171" s="236"/>
      <c r="GU171" s="237" t="str">
        <f t="shared" si="321"/>
        <v/>
      </c>
      <c r="GV171" s="237" t="str">
        <f t="shared" si="322"/>
        <v/>
      </c>
      <c r="GW171" s="238" t="str">
        <f t="shared" si="323"/>
        <v/>
      </c>
      <c r="GX171" s="238" t="str">
        <f t="shared" si="324"/>
        <v/>
      </c>
      <c r="GY171" s="239"/>
      <c r="GZ171" s="240" t="str">
        <f t="shared" si="325"/>
        <v/>
      </c>
      <c r="HA171" s="235" t="str">
        <f t="shared" si="326"/>
        <v/>
      </c>
      <c r="HB171" s="235" t="str">
        <f t="shared" si="327"/>
        <v/>
      </c>
      <c r="HC171" s="235" t="str">
        <f t="shared" si="328"/>
        <v/>
      </c>
      <c r="HD171" s="235" t="str">
        <f t="shared" si="329"/>
        <v/>
      </c>
      <c r="HE171" s="235" t="str">
        <f t="shared" si="330"/>
        <v/>
      </c>
      <c r="HF171" s="188"/>
      <c r="HG171" s="235" t="str">
        <f t="shared" si="331"/>
        <v/>
      </c>
      <c r="HH171" s="235">
        <f t="shared" si="332"/>
        <v>0</v>
      </c>
      <c r="HI171" s="235">
        <f t="shared" si="332"/>
        <v>0</v>
      </c>
      <c r="HJ171" s="235">
        <f t="shared" si="332"/>
        <v>0</v>
      </c>
      <c r="HK171" s="188"/>
      <c r="HL171" s="235" t="str">
        <f t="shared" si="333"/>
        <v/>
      </c>
      <c r="HM171" s="235">
        <f t="shared" si="334"/>
        <v>0</v>
      </c>
      <c r="HN171" s="235">
        <f t="shared" si="334"/>
        <v>0</v>
      </c>
      <c r="HO171" s="235">
        <f t="shared" si="334"/>
        <v>0</v>
      </c>
      <c r="HP171" s="188"/>
      <c r="HQ171" s="235" t="str">
        <f t="shared" si="335"/>
        <v/>
      </c>
      <c r="HR171" s="235">
        <f t="shared" si="336"/>
        <v>0</v>
      </c>
      <c r="HS171" s="235">
        <f t="shared" si="336"/>
        <v>0</v>
      </c>
      <c r="HT171" s="235">
        <f t="shared" si="336"/>
        <v>0</v>
      </c>
      <c r="HU171" s="162"/>
      <c r="HV171" s="1622"/>
      <c r="HW171" s="1619"/>
      <c r="HX171" s="1619"/>
      <c r="HY171" s="1619"/>
      <c r="HZ171" s="1619"/>
      <c r="IA171" s="1619"/>
      <c r="IB171" s="1619"/>
      <c r="IC171" s="1623"/>
      <c r="ID171" s="162"/>
    </row>
    <row r="172" spans="1:238" ht="21.75" customHeight="1" x14ac:dyDescent="0.25">
      <c r="A172" s="377" t="str">
        <f t="shared" si="285"/>
        <v/>
      </c>
      <c r="B172" s="188">
        <v>146</v>
      </c>
      <c r="C172" s="255"/>
      <c r="D172" s="223" t="str">
        <f t="shared" si="337"/>
        <v/>
      </c>
      <c r="E172" s="223" t="str">
        <f t="shared" si="273"/>
        <v/>
      </c>
      <c r="F172" s="242"/>
      <c r="G172" s="242"/>
      <c r="H172" s="224" t="str">
        <f t="shared" si="286"/>
        <v/>
      </c>
      <c r="I172" s="930"/>
      <c r="J172" s="930"/>
      <c r="K172" s="930"/>
      <c r="L172" s="370"/>
      <c r="M172" s="371"/>
      <c r="N172" s="371"/>
      <c r="O172" s="371"/>
      <c r="P172" s="372"/>
      <c r="Q172" s="609"/>
      <c r="R172" s="609"/>
      <c r="S172" s="610"/>
      <c r="T172" s="371"/>
      <c r="U172" s="371"/>
      <c r="V172" s="188"/>
      <c r="W172" s="370"/>
      <c r="X172" s="371"/>
      <c r="Y172" s="371"/>
      <c r="Z172" s="611"/>
      <c r="AA172" s="896"/>
      <c r="AB172" s="370"/>
      <c r="AC172" s="371"/>
      <c r="AD172" s="371"/>
      <c r="AE172" s="371"/>
      <c r="AF172" s="896"/>
      <c r="AG172" s="370"/>
      <c r="AH172" s="371"/>
      <c r="AI172" s="371"/>
      <c r="AJ172" s="371"/>
      <c r="AK172" s="896"/>
      <c r="AL172" s="370"/>
      <c r="AM172" s="371"/>
      <c r="AN172" s="371"/>
      <c r="AO172" s="372"/>
      <c r="AP172" s="370"/>
      <c r="AQ172" s="371"/>
      <c r="AR172" s="371"/>
      <c r="AS172" s="371"/>
      <c r="AT172" s="928"/>
      <c r="AU172" s="188"/>
      <c r="AV172" s="256">
        <f t="shared" si="247"/>
        <v>0</v>
      </c>
      <c r="AW172" s="257">
        <f t="shared" si="248"/>
        <v>0</v>
      </c>
      <c r="AX172" s="258">
        <f t="shared" si="249"/>
        <v>0</v>
      </c>
      <c r="AY172" s="259">
        <f t="shared" si="250"/>
        <v>0</v>
      </c>
      <c r="AZ172" s="231" t="str">
        <f t="shared" si="251"/>
        <v/>
      </c>
      <c r="BA172" s="232">
        <f t="shared" si="252"/>
        <v>0</v>
      </c>
      <c r="BB172" s="249">
        <f t="shared" si="253"/>
        <v>0</v>
      </c>
      <c r="BC172" s="231">
        <f t="shared" si="254"/>
        <v>0</v>
      </c>
      <c r="BD172" s="231">
        <f t="shared" si="255"/>
        <v>0</v>
      </c>
      <c r="BE172" s="260"/>
      <c r="BF172" s="235">
        <f t="shared" si="287"/>
        <v>0</v>
      </c>
      <c r="BG172" s="235">
        <f t="shared" si="288"/>
        <v>0</v>
      </c>
      <c r="BH172" s="235">
        <f t="shared" si="289"/>
        <v>0</v>
      </c>
      <c r="BI172" s="380"/>
      <c r="BJ172" s="235">
        <f t="shared" si="274"/>
        <v>0</v>
      </c>
      <c r="BK172" s="235">
        <f t="shared" si="290"/>
        <v>0</v>
      </c>
      <c r="BL172" s="235" t="str">
        <f t="shared" si="291"/>
        <v/>
      </c>
      <c r="BM172" s="236"/>
      <c r="BN172" s="237"/>
      <c r="BO172" s="237"/>
      <c r="BP172" s="238"/>
      <c r="BQ172" s="238"/>
      <c r="BR172" s="254"/>
      <c r="BS172" s="252"/>
      <c r="BT172" s="244"/>
      <c r="BU172" s="244"/>
      <c r="BV172" s="244"/>
      <c r="BW172" s="244"/>
      <c r="BX172" s="244"/>
      <c r="BY172" s="244"/>
      <c r="BZ172" s="244"/>
      <c r="CA172" s="244"/>
      <c r="CB172" s="253"/>
      <c r="CC172" s="188"/>
      <c r="CD172" s="244">
        <f t="shared" si="275"/>
        <v>0</v>
      </c>
      <c r="CE172" s="235">
        <f t="shared" si="292"/>
        <v>0</v>
      </c>
      <c r="CF172" s="235">
        <f t="shared" si="292"/>
        <v>0</v>
      </c>
      <c r="CG172" s="235">
        <f t="shared" si="292"/>
        <v>0</v>
      </c>
      <c r="CH172" s="188"/>
      <c r="CI172" s="244">
        <f t="shared" si="276"/>
        <v>0</v>
      </c>
      <c r="CJ172" s="235">
        <f t="shared" si="293"/>
        <v>0</v>
      </c>
      <c r="CK172" s="235">
        <f t="shared" si="293"/>
        <v>0</v>
      </c>
      <c r="CL172" s="235">
        <f t="shared" si="293"/>
        <v>0</v>
      </c>
      <c r="CM172" s="188"/>
      <c r="CN172" s="244">
        <f t="shared" si="277"/>
        <v>0</v>
      </c>
      <c r="CO172" s="235">
        <f t="shared" si="294"/>
        <v>0</v>
      </c>
      <c r="CP172" s="235">
        <f t="shared" si="294"/>
        <v>0</v>
      </c>
      <c r="CQ172" s="235">
        <f t="shared" si="294"/>
        <v>0</v>
      </c>
      <c r="CR172" s="188"/>
      <c r="CS172" s="244">
        <f t="shared" si="278"/>
        <v>0</v>
      </c>
      <c r="CT172" s="235">
        <f t="shared" si="295"/>
        <v>0</v>
      </c>
      <c r="CU172" s="235">
        <f t="shared" si="295"/>
        <v>0</v>
      </c>
      <c r="CV172" s="235">
        <f t="shared" si="295"/>
        <v>0</v>
      </c>
      <c r="CW172" s="188"/>
      <c r="CX172" s="244">
        <f t="shared" si="279"/>
        <v>0</v>
      </c>
      <c r="CY172" s="235">
        <f t="shared" si="296"/>
        <v>0</v>
      </c>
      <c r="CZ172" s="235">
        <f t="shared" si="296"/>
        <v>0</v>
      </c>
      <c r="DA172" s="235">
        <f t="shared" si="296"/>
        <v>0</v>
      </c>
      <c r="DB172" s="188"/>
      <c r="DC172" s="225"/>
      <c r="DD172" s="226"/>
      <c r="DE172" s="1088"/>
      <c r="DF172" s="225"/>
      <c r="DG172" s="226"/>
      <c r="DH172" s="1088"/>
      <c r="DI172" s="225"/>
      <c r="DJ172" s="226"/>
      <c r="DK172" s="1088"/>
      <c r="DL172" s="225"/>
      <c r="DM172" s="226"/>
      <c r="DN172" s="1088"/>
      <c r="DO172" s="370"/>
      <c r="DP172" s="370"/>
      <c r="DQ172" s="243">
        <f t="shared" si="256"/>
        <v>0</v>
      </c>
      <c r="DR172" s="244">
        <f t="shared" si="257"/>
        <v>0</v>
      </c>
      <c r="DS172" s="235">
        <f t="shared" si="297"/>
        <v>0</v>
      </c>
      <c r="DT172" s="244" t="str">
        <f t="shared" si="258"/>
        <v/>
      </c>
      <c r="DU172" s="42" t="str">
        <f t="shared" si="298"/>
        <v/>
      </c>
      <c r="DV172" s="42" t="str">
        <f t="shared" si="299"/>
        <v/>
      </c>
      <c r="DW172" s="42" t="str">
        <f t="shared" si="300"/>
        <v/>
      </c>
      <c r="DX172" s="162"/>
      <c r="DY172" s="42" t="str">
        <f t="shared" si="301"/>
        <v/>
      </c>
      <c r="DZ172" s="42" t="str">
        <f t="shared" si="272"/>
        <v/>
      </c>
      <c r="EA172" s="42" t="str">
        <f t="shared" si="302"/>
        <v/>
      </c>
      <c r="EB172" s="162"/>
      <c r="EC172" s="930"/>
      <c r="ED172" s="188"/>
      <c r="EE172" s="245">
        <f t="shared" si="303"/>
        <v>0</v>
      </c>
      <c r="EF172" s="189"/>
      <c r="EG172" s="245">
        <f t="shared" si="304"/>
        <v>0</v>
      </c>
      <c r="EH172" s="189"/>
      <c r="EI172" s="246" t="str">
        <f t="shared" si="259"/>
        <v/>
      </c>
      <c r="EJ172" s="247" t="str">
        <f t="shared" si="280"/>
        <v/>
      </c>
      <c r="EK172" s="248" t="str">
        <f t="shared" si="281"/>
        <v/>
      </c>
      <c r="EL172" s="248" t="str">
        <f t="shared" si="282"/>
        <v/>
      </c>
      <c r="EM172" s="248" t="str">
        <f t="shared" si="283"/>
        <v/>
      </c>
      <c r="EN172" s="248" t="str">
        <f t="shared" si="305"/>
        <v/>
      </c>
      <c r="EO172" s="248" t="str">
        <f t="shared" si="284"/>
        <v/>
      </c>
      <c r="EP172" s="189"/>
      <c r="EQ172" s="248" t="str">
        <f t="shared" si="260"/>
        <v/>
      </c>
      <c r="ER172" s="248" t="str">
        <f t="shared" si="261"/>
        <v/>
      </c>
      <c r="ES172" s="248" t="str">
        <f t="shared" si="262"/>
        <v/>
      </c>
      <c r="ET172" s="248" t="str">
        <f t="shared" si="263"/>
        <v/>
      </c>
      <c r="EU172" s="248" t="str">
        <f t="shared" si="306"/>
        <v/>
      </c>
      <c r="EV172" s="248" t="str">
        <f t="shared" si="306"/>
        <v/>
      </c>
      <c r="EW172" s="189"/>
      <c r="EX172" s="248" t="str">
        <f t="shared" si="264"/>
        <v/>
      </c>
      <c r="EY172" s="248" t="str">
        <f t="shared" si="265"/>
        <v/>
      </c>
      <c r="EZ172" s="248" t="str">
        <f t="shared" si="266"/>
        <v/>
      </c>
      <c r="FA172" s="248" t="str">
        <f t="shared" si="267"/>
        <v/>
      </c>
      <c r="FB172" s="248" t="str">
        <f t="shared" si="338"/>
        <v/>
      </c>
      <c r="FC172" s="248" t="str">
        <f t="shared" si="338"/>
        <v/>
      </c>
      <c r="FD172" s="189"/>
      <c r="FE172" s="248" t="str">
        <f t="shared" si="268"/>
        <v/>
      </c>
      <c r="FF172" s="248" t="str">
        <f t="shared" si="269"/>
        <v/>
      </c>
      <c r="FG172" s="248" t="str">
        <f t="shared" si="270"/>
        <v/>
      </c>
      <c r="FH172" s="248" t="str">
        <f t="shared" si="271"/>
        <v/>
      </c>
      <c r="FI172" s="248" t="str">
        <f t="shared" si="339"/>
        <v/>
      </c>
      <c r="FJ172" s="248" t="str">
        <f t="shared" si="339"/>
        <v/>
      </c>
      <c r="FK172" s="189"/>
      <c r="FL172" s="370"/>
      <c r="FM172" s="371"/>
      <c r="FN172" s="371"/>
      <c r="FO172" s="611"/>
      <c r="FP172" s="896"/>
      <c r="FQ172" s="370"/>
      <c r="FR172" s="371"/>
      <c r="FS172" s="371"/>
      <c r="FT172" s="611"/>
      <c r="FU172" s="896"/>
      <c r="FV172" s="370"/>
      <c r="FW172" s="371"/>
      <c r="FX172" s="371"/>
      <c r="FY172" s="611"/>
      <c r="FZ172" s="896"/>
      <c r="GA172" s="613"/>
      <c r="GB172" s="189"/>
      <c r="GC172" s="227">
        <f t="shared" si="307"/>
        <v>0</v>
      </c>
      <c r="GD172" s="228">
        <f t="shared" si="308"/>
        <v>0</v>
      </c>
      <c r="GE172" s="229">
        <f t="shared" ref="GE172:GF235" si="340">FL172+FQ172+(FV172)</f>
        <v>0</v>
      </c>
      <c r="GF172" s="230">
        <f t="shared" si="340"/>
        <v>0</v>
      </c>
      <c r="GG172" s="231" t="str">
        <f t="shared" si="310"/>
        <v/>
      </c>
      <c r="GH172" s="232">
        <f t="shared" si="311"/>
        <v>0</v>
      </c>
      <c r="GI172" s="227">
        <f t="shared" si="312"/>
        <v>0</v>
      </c>
      <c r="GJ172" s="233">
        <f t="shared" si="313"/>
        <v>0</v>
      </c>
      <c r="GK172" s="233">
        <f t="shared" si="314"/>
        <v>0</v>
      </c>
      <c r="GL172" s="234"/>
      <c r="GM172" s="235">
        <f t="shared" si="315"/>
        <v>0</v>
      </c>
      <c r="GN172" s="235">
        <f t="shared" si="316"/>
        <v>0</v>
      </c>
      <c r="GO172" s="235" t="str">
        <f t="shared" si="317"/>
        <v/>
      </c>
      <c r="GP172" s="380"/>
      <c r="GQ172" s="235">
        <f t="shared" si="318"/>
        <v>0</v>
      </c>
      <c r="GR172" s="235">
        <f t="shared" si="319"/>
        <v>0</v>
      </c>
      <c r="GS172" s="235" t="str">
        <f t="shared" si="320"/>
        <v/>
      </c>
      <c r="GT172" s="236"/>
      <c r="GU172" s="237" t="str">
        <f t="shared" si="321"/>
        <v/>
      </c>
      <c r="GV172" s="237" t="str">
        <f t="shared" si="322"/>
        <v/>
      </c>
      <c r="GW172" s="238" t="str">
        <f t="shared" si="323"/>
        <v/>
      </c>
      <c r="GX172" s="238" t="str">
        <f t="shared" si="324"/>
        <v/>
      </c>
      <c r="GY172" s="239"/>
      <c r="GZ172" s="240" t="str">
        <f t="shared" si="325"/>
        <v/>
      </c>
      <c r="HA172" s="235" t="str">
        <f t="shared" si="326"/>
        <v/>
      </c>
      <c r="HB172" s="235" t="str">
        <f t="shared" si="327"/>
        <v/>
      </c>
      <c r="HC172" s="235" t="str">
        <f t="shared" si="328"/>
        <v/>
      </c>
      <c r="HD172" s="235" t="str">
        <f t="shared" si="329"/>
        <v/>
      </c>
      <c r="HE172" s="235" t="str">
        <f t="shared" si="330"/>
        <v/>
      </c>
      <c r="HF172" s="188"/>
      <c r="HG172" s="235" t="str">
        <f t="shared" si="331"/>
        <v/>
      </c>
      <c r="HH172" s="235">
        <f t="shared" ref="HH172:HJ235" si="341">IF(GQ172=1,$HG172,0)</f>
        <v>0</v>
      </c>
      <c r="HI172" s="235">
        <f t="shared" si="341"/>
        <v>0</v>
      </c>
      <c r="HJ172" s="235">
        <f t="shared" si="341"/>
        <v>0</v>
      </c>
      <c r="HK172" s="188"/>
      <c r="HL172" s="235" t="str">
        <f t="shared" si="333"/>
        <v/>
      </c>
      <c r="HM172" s="235">
        <f t="shared" ref="HM172:HO235" si="342">IF(GQ172=1,$HL172,0)</f>
        <v>0</v>
      </c>
      <c r="HN172" s="235">
        <f t="shared" si="342"/>
        <v>0</v>
      </c>
      <c r="HO172" s="235">
        <f t="shared" si="342"/>
        <v>0</v>
      </c>
      <c r="HP172" s="188"/>
      <c r="HQ172" s="235" t="str">
        <f t="shared" si="335"/>
        <v/>
      </c>
      <c r="HR172" s="235">
        <f t="shared" ref="HR172:HT235" si="343">IF(GQ172=1,$HQ172,0)</f>
        <v>0</v>
      </c>
      <c r="HS172" s="235">
        <f t="shared" si="343"/>
        <v>0</v>
      </c>
      <c r="HT172" s="235">
        <f t="shared" si="343"/>
        <v>0</v>
      </c>
      <c r="HU172" s="162"/>
      <c r="HV172" s="1622"/>
      <c r="HW172" s="1619"/>
      <c r="HX172" s="1619"/>
      <c r="HY172" s="1619"/>
      <c r="HZ172" s="1619"/>
      <c r="IA172" s="1619"/>
      <c r="IB172" s="1619"/>
      <c r="IC172" s="1623"/>
      <c r="ID172" s="162"/>
    </row>
    <row r="173" spans="1:238" ht="21.75" customHeight="1" x14ac:dyDescent="0.25">
      <c r="A173" s="377" t="str">
        <f t="shared" si="285"/>
        <v/>
      </c>
      <c r="B173" s="188">
        <v>147</v>
      </c>
      <c r="C173" s="255"/>
      <c r="D173" s="223" t="str">
        <f t="shared" si="337"/>
        <v/>
      </c>
      <c r="E173" s="223" t="str">
        <f t="shared" si="273"/>
        <v/>
      </c>
      <c r="F173" s="242"/>
      <c r="G173" s="242"/>
      <c r="H173" s="224" t="str">
        <f t="shared" si="286"/>
        <v/>
      </c>
      <c r="I173" s="930"/>
      <c r="J173" s="930"/>
      <c r="K173" s="930"/>
      <c r="L173" s="370"/>
      <c r="M173" s="371"/>
      <c r="N173" s="371"/>
      <c r="O173" s="371"/>
      <c r="P173" s="372"/>
      <c r="Q173" s="609"/>
      <c r="R173" s="609"/>
      <c r="S173" s="610"/>
      <c r="T173" s="371"/>
      <c r="U173" s="371"/>
      <c r="V173" s="188"/>
      <c r="W173" s="370"/>
      <c r="X173" s="371"/>
      <c r="Y173" s="371"/>
      <c r="Z173" s="611"/>
      <c r="AA173" s="896"/>
      <c r="AB173" s="370"/>
      <c r="AC173" s="371"/>
      <c r="AD173" s="371"/>
      <c r="AE173" s="371"/>
      <c r="AF173" s="896"/>
      <c r="AG173" s="370"/>
      <c r="AH173" s="371"/>
      <c r="AI173" s="371"/>
      <c r="AJ173" s="371"/>
      <c r="AK173" s="896"/>
      <c r="AL173" s="370"/>
      <c r="AM173" s="371"/>
      <c r="AN173" s="371"/>
      <c r="AO173" s="372"/>
      <c r="AP173" s="370"/>
      <c r="AQ173" s="371"/>
      <c r="AR173" s="371"/>
      <c r="AS173" s="371"/>
      <c r="AT173" s="928"/>
      <c r="AU173" s="188"/>
      <c r="AV173" s="256">
        <f t="shared" si="247"/>
        <v>0</v>
      </c>
      <c r="AW173" s="257">
        <f t="shared" si="248"/>
        <v>0</v>
      </c>
      <c r="AX173" s="258">
        <f t="shared" si="249"/>
        <v>0</v>
      </c>
      <c r="AY173" s="259">
        <f t="shared" si="250"/>
        <v>0</v>
      </c>
      <c r="AZ173" s="231" t="str">
        <f t="shared" si="251"/>
        <v/>
      </c>
      <c r="BA173" s="232">
        <f t="shared" si="252"/>
        <v>0</v>
      </c>
      <c r="BB173" s="249">
        <f t="shared" si="253"/>
        <v>0</v>
      </c>
      <c r="BC173" s="231">
        <f t="shared" si="254"/>
        <v>0</v>
      </c>
      <c r="BD173" s="231">
        <f t="shared" si="255"/>
        <v>0</v>
      </c>
      <c r="BE173" s="260"/>
      <c r="BF173" s="235">
        <f t="shared" si="287"/>
        <v>0</v>
      </c>
      <c r="BG173" s="235">
        <f t="shared" si="288"/>
        <v>0</v>
      </c>
      <c r="BH173" s="235">
        <f t="shared" si="289"/>
        <v>0</v>
      </c>
      <c r="BI173" s="380"/>
      <c r="BJ173" s="235">
        <f t="shared" si="274"/>
        <v>0</v>
      </c>
      <c r="BK173" s="235">
        <f t="shared" si="290"/>
        <v>0</v>
      </c>
      <c r="BL173" s="235" t="str">
        <f t="shared" si="291"/>
        <v/>
      </c>
      <c r="BM173" s="236"/>
      <c r="BN173" s="237"/>
      <c r="BO173" s="237"/>
      <c r="BP173" s="238"/>
      <c r="BQ173" s="238"/>
      <c r="BR173" s="254"/>
      <c r="BS173" s="252"/>
      <c r="BT173" s="244"/>
      <c r="BU173" s="244"/>
      <c r="BV173" s="244"/>
      <c r="BW173" s="244"/>
      <c r="BX173" s="244"/>
      <c r="BY173" s="244"/>
      <c r="BZ173" s="244"/>
      <c r="CA173" s="244"/>
      <c r="CB173" s="253"/>
      <c r="CC173" s="188"/>
      <c r="CD173" s="244">
        <f t="shared" si="275"/>
        <v>0</v>
      </c>
      <c r="CE173" s="235">
        <f t="shared" si="292"/>
        <v>0</v>
      </c>
      <c r="CF173" s="235">
        <f t="shared" si="292"/>
        <v>0</v>
      </c>
      <c r="CG173" s="235">
        <f t="shared" si="292"/>
        <v>0</v>
      </c>
      <c r="CH173" s="188"/>
      <c r="CI173" s="244">
        <f t="shared" si="276"/>
        <v>0</v>
      </c>
      <c r="CJ173" s="235">
        <f t="shared" si="293"/>
        <v>0</v>
      </c>
      <c r="CK173" s="235">
        <f t="shared" si="293"/>
        <v>0</v>
      </c>
      <c r="CL173" s="235">
        <f t="shared" si="293"/>
        <v>0</v>
      </c>
      <c r="CM173" s="188"/>
      <c r="CN173" s="244">
        <f t="shared" si="277"/>
        <v>0</v>
      </c>
      <c r="CO173" s="235">
        <f t="shared" si="294"/>
        <v>0</v>
      </c>
      <c r="CP173" s="235">
        <f t="shared" si="294"/>
        <v>0</v>
      </c>
      <c r="CQ173" s="235">
        <f t="shared" si="294"/>
        <v>0</v>
      </c>
      <c r="CR173" s="188"/>
      <c r="CS173" s="244">
        <f t="shared" si="278"/>
        <v>0</v>
      </c>
      <c r="CT173" s="235">
        <f t="shared" si="295"/>
        <v>0</v>
      </c>
      <c r="CU173" s="235">
        <f t="shared" si="295"/>
        <v>0</v>
      </c>
      <c r="CV173" s="235">
        <f t="shared" si="295"/>
        <v>0</v>
      </c>
      <c r="CW173" s="188"/>
      <c r="CX173" s="244">
        <f t="shared" si="279"/>
        <v>0</v>
      </c>
      <c r="CY173" s="235">
        <f t="shared" si="296"/>
        <v>0</v>
      </c>
      <c r="CZ173" s="235">
        <f t="shared" si="296"/>
        <v>0</v>
      </c>
      <c r="DA173" s="235">
        <f t="shared" si="296"/>
        <v>0</v>
      </c>
      <c r="DB173" s="188"/>
      <c r="DC173" s="225"/>
      <c r="DD173" s="226"/>
      <c r="DE173" s="1088"/>
      <c r="DF173" s="225"/>
      <c r="DG173" s="226"/>
      <c r="DH173" s="1088"/>
      <c r="DI173" s="225"/>
      <c r="DJ173" s="226"/>
      <c r="DK173" s="1088"/>
      <c r="DL173" s="225"/>
      <c r="DM173" s="226"/>
      <c r="DN173" s="1088"/>
      <c r="DO173" s="370"/>
      <c r="DP173" s="370"/>
      <c r="DQ173" s="243">
        <f t="shared" si="256"/>
        <v>0</v>
      </c>
      <c r="DR173" s="244">
        <f t="shared" si="257"/>
        <v>0</v>
      </c>
      <c r="DS173" s="235">
        <f t="shared" si="297"/>
        <v>0</v>
      </c>
      <c r="DT173" s="244" t="str">
        <f t="shared" si="258"/>
        <v/>
      </c>
      <c r="DU173" s="42" t="str">
        <f t="shared" si="298"/>
        <v/>
      </c>
      <c r="DV173" s="42" t="str">
        <f t="shared" si="299"/>
        <v/>
      </c>
      <c r="DW173" s="42" t="str">
        <f t="shared" si="300"/>
        <v/>
      </c>
      <c r="DX173" s="162"/>
      <c r="DY173" s="42" t="str">
        <f t="shared" si="301"/>
        <v/>
      </c>
      <c r="DZ173" s="42" t="str">
        <f t="shared" si="272"/>
        <v/>
      </c>
      <c r="EA173" s="42" t="str">
        <f t="shared" si="302"/>
        <v/>
      </c>
      <c r="EB173" s="162"/>
      <c r="EC173" s="930"/>
      <c r="ED173" s="188"/>
      <c r="EE173" s="245">
        <f t="shared" si="303"/>
        <v>0</v>
      </c>
      <c r="EF173" s="189"/>
      <c r="EG173" s="245">
        <f t="shared" si="304"/>
        <v>0</v>
      </c>
      <c r="EH173" s="189"/>
      <c r="EI173" s="246" t="str">
        <f t="shared" si="259"/>
        <v/>
      </c>
      <c r="EJ173" s="247" t="str">
        <f t="shared" si="280"/>
        <v/>
      </c>
      <c r="EK173" s="248" t="str">
        <f t="shared" si="281"/>
        <v/>
      </c>
      <c r="EL173" s="248" t="str">
        <f t="shared" si="282"/>
        <v/>
      </c>
      <c r="EM173" s="248" t="str">
        <f t="shared" si="283"/>
        <v/>
      </c>
      <c r="EN173" s="248" t="str">
        <f t="shared" si="305"/>
        <v/>
      </c>
      <c r="EO173" s="248" t="str">
        <f t="shared" si="284"/>
        <v/>
      </c>
      <c r="EP173" s="189"/>
      <c r="EQ173" s="248" t="str">
        <f t="shared" si="260"/>
        <v/>
      </c>
      <c r="ER173" s="248" t="str">
        <f t="shared" si="261"/>
        <v/>
      </c>
      <c r="ES173" s="248" t="str">
        <f t="shared" si="262"/>
        <v/>
      </c>
      <c r="ET173" s="248" t="str">
        <f t="shared" si="263"/>
        <v/>
      </c>
      <c r="EU173" s="248" t="str">
        <f t="shared" si="306"/>
        <v/>
      </c>
      <c r="EV173" s="248" t="str">
        <f t="shared" si="306"/>
        <v/>
      </c>
      <c r="EW173" s="189"/>
      <c r="EX173" s="248" t="str">
        <f t="shared" si="264"/>
        <v/>
      </c>
      <c r="EY173" s="248" t="str">
        <f t="shared" si="265"/>
        <v/>
      </c>
      <c r="EZ173" s="248" t="str">
        <f t="shared" si="266"/>
        <v/>
      </c>
      <c r="FA173" s="248" t="str">
        <f t="shared" si="267"/>
        <v/>
      </c>
      <c r="FB173" s="248" t="str">
        <f t="shared" si="338"/>
        <v/>
      </c>
      <c r="FC173" s="248" t="str">
        <f t="shared" si="338"/>
        <v/>
      </c>
      <c r="FD173" s="189"/>
      <c r="FE173" s="248" t="str">
        <f t="shared" si="268"/>
        <v/>
      </c>
      <c r="FF173" s="248" t="str">
        <f t="shared" si="269"/>
        <v/>
      </c>
      <c r="FG173" s="248" t="str">
        <f t="shared" si="270"/>
        <v/>
      </c>
      <c r="FH173" s="248" t="str">
        <f t="shared" si="271"/>
        <v/>
      </c>
      <c r="FI173" s="248" t="str">
        <f t="shared" si="339"/>
        <v/>
      </c>
      <c r="FJ173" s="248" t="str">
        <f t="shared" si="339"/>
        <v/>
      </c>
      <c r="FK173" s="189"/>
      <c r="FL173" s="370"/>
      <c r="FM173" s="371"/>
      <c r="FN173" s="371"/>
      <c r="FO173" s="611"/>
      <c r="FP173" s="896"/>
      <c r="FQ173" s="370"/>
      <c r="FR173" s="371"/>
      <c r="FS173" s="371"/>
      <c r="FT173" s="611"/>
      <c r="FU173" s="896"/>
      <c r="FV173" s="370"/>
      <c r="FW173" s="371"/>
      <c r="FX173" s="371"/>
      <c r="FY173" s="611"/>
      <c r="FZ173" s="896"/>
      <c r="GA173" s="613"/>
      <c r="GB173" s="189"/>
      <c r="GC173" s="227">
        <f t="shared" si="307"/>
        <v>0</v>
      </c>
      <c r="GD173" s="228">
        <f t="shared" si="308"/>
        <v>0</v>
      </c>
      <c r="GE173" s="229">
        <f t="shared" si="340"/>
        <v>0</v>
      </c>
      <c r="GF173" s="230">
        <f t="shared" si="340"/>
        <v>0</v>
      </c>
      <c r="GG173" s="231" t="str">
        <f t="shared" si="310"/>
        <v/>
      </c>
      <c r="GH173" s="232">
        <f t="shared" si="311"/>
        <v>0</v>
      </c>
      <c r="GI173" s="227">
        <f t="shared" si="312"/>
        <v>0</v>
      </c>
      <c r="GJ173" s="233">
        <f t="shared" si="313"/>
        <v>0</v>
      </c>
      <c r="GK173" s="233">
        <f t="shared" si="314"/>
        <v>0</v>
      </c>
      <c r="GL173" s="234"/>
      <c r="GM173" s="235">
        <f t="shared" si="315"/>
        <v>0</v>
      </c>
      <c r="GN173" s="235">
        <f t="shared" si="316"/>
        <v>0</v>
      </c>
      <c r="GO173" s="235" t="str">
        <f t="shared" si="317"/>
        <v/>
      </c>
      <c r="GP173" s="380"/>
      <c r="GQ173" s="235">
        <f t="shared" si="318"/>
        <v>0</v>
      </c>
      <c r="GR173" s="235">
        <f t="shared" si="319"/>
        <v>0</v>
      </c>
      <c r="GS173" s="235" t="str">
        <f t="shared" si="320"/>
        <v/>
      </c>
      <c r="GT173" s="236"/>
      <c r="GU173" s="237" t="str">
        <f t="shared" si="321"/>
        <v/>
      </c>
      <c r="GV173" s="237" t="str">
        <f t="shared" si="322"/>
        <v/>
      </c>
      <c r="GW173" s="238" t="str">
        <f t="shared" si="323"/>
        <v/>
      </c>
      <c r="GX173" s="238" t="str">
        <f t="shared" si="324"/>
        <v/>
      </c>
      <c r="GY173" s="239"/>
      <c r="GZ173" s="240" t="str">
        <f t="shared" si="325"/>
        <v/>
      </c>
      <c r="HA173" s="235" t="str">
        <f t="shared" si="326"/>
        <v/>
      </c>
      <c r="HB173" s="235" t="str">
        <f t="shared" si="327"/>
        <v/>
      </c>
      <c r="HC173" s="235" t="str">
        <f t="shared" si="328"/>
        <v/>
      </c>
      <c r="HD173" s="235" t="str">
        <f t="shared" si="329"/>
        <v/>
      </c>
      <c r="HE173" s="235" t="str">
        <f t="shared" si="330"/>
        <v/>
      </c>
      <c r="HF173" s="188"/>
      <c r="HG173" s="235" t="str">
        <f t="shared" si="331"/>
        <v/>
      </c>
      <c r="HH173" s="235">
        <f t="shared" si="341"/>
        <v>0</v>
      </c>
      <c r="HI173" s="235">
        <f t="shared" si="341"/>
        <v>0</v>
      </c>
      <c r="HJ173" s="235">
        <f t="shared" si="341"/>
        <v>0</v>
      </c>
      <c r="HK173" s="188"/>
      <c r="HL173" s="235" t="str">
        <f t="shared" si="333"/>
        <v/>
      </c>
      <c r="HM173" s="235">
        <f t="shared" si="342"/>
        <v>0</v>
      </c>
      <c r="HN173" s="235">
        <f t="shared" si="342"/>
        <v>0</v>
      </c>
      <c r="HO173" s="235">
        <f t="shared" si="342"/>
        <v>0</v>
      </c>
      <c r="HP173" s="188"/>
      <c r="HQ173" s="235" t="str">
        <f t="shared" si="335"/>
        <v/>
      </c>
      <c r="HR173" s="235">
        <f t="shared" si="343"/>
        <v>0</v>
      </c>
      <c r="HS173" s="235">
        <f t="shared" si="343"/>
        <v>0</v>
      </c>
      <c r="HT173" s="235">
        <f t="shared" si="343"/>
        <v>0</v>
      </c>
      <c r="HU173" s="162"/>
      <c r="HV173" s="1622"/>
      <c r="HW173" s="1619"/>
      <c r="HX173" s="1619"/>
      <c r="HY173" s="1619"/>
      <c r="HZ173" s="1619"/>
      <c r="IA173" s="1619"/>
      <c r="IB173" s="1619"/>
      <c r="IC173" s="1623"/>
      <c r="ID173" s="162"/>
    </row>
    <row r="174" spans="1:238" ht="21.75" customHeight="1" x14ac:dyDescent="0.25">
      <c r="A174" s="377" t="str">
        <f t="shared" si="285"/>
        <v/>
      </c>
      <c r="B174" s="188">
        <v>148</v>
      </c>
      <c r="C174" s="255"/>
      <c r="D174" s="223" t="str">
        <f t="shared" si="337"/>
        <v/>
      </c>
      <c r="E174" s="223" t="str">
        <f t="shared" si="273"/>
        <v/>
      </c>
      <c r="F174" s="242"/>
      <c r="G174" s="242"/>
      <c r="H174" s="224" t="str">
        <f t="shared" si="286"/>
        <v/>
      </c>
      <c r="I174" s="930"/>
      <c r="J174" s="930"/>
      <c r="K174" s="930"/>
      <c r="L174" s="370"/>
      <c r="M174" s="371"/>
      <c r="N174" s="371"/>
      <c r="O174" s="371"/>
      <c r="P174" s="372"/>
      <c r="Q174" s="609"/>
      <c r="R174" s="609"/>
      <c r="S174" s="610"/>
      <c r="T174" s="371"/>
      <c r="U174" s="371"/>
      <c r="V174" s="188"/>
      <c r="W174" s="370"/>
      <c r="X174" s="371"/>
      <c r="Y174" s="371"/>
      <c r="Z174" s="611"/>
      <c r="AA174" s="896"/>
      <c r="AB174" s="370"/>
      <c r="AC174" s="371"/>
      <c r="AD174" s="371"/>
      <c r="AE174" s="371"/>
      <c r="AF174" s="896"/>
      <c r="AG174" s="370"/>
      <c r="AH174" s="371"/>
      <c r="AI174" s="371"/>
      <c r="AJ174" s="371"/>
      <c r="AK174" s="896"/>
      <c r="AL174" s="370"/>
      <c r="AM174" s="371"/>
      <c r="AN174" s="371"/>
      <c r="AO174" s="372"/>
      <c r="AP174" s="370"/>
      <c r="AQ174" s="371"/>
      <c r="AR174" s="371"/>
      <c r="AS174" s="371"/>
      <c r="AT174" s="928"/>
      <c r="AU174" s="188"/>
      <c r="AV174" s="256">
        <f t="shared" si="247"/>
        <v>0</v>
      </c>
      <c r="AW174" s="257">
        <f t="shared" si="248"/>
        <v>0</v>
      </c>
      <c r="AX174" s="258">
        <f t="shared" si="249"/>
        <v>0</v>
      </c>
      <c r="AY174" s="259">
        <f t="shared" si="250"/>
        <v>0</v>
      </c>
      <c r="AZ174" s="231" t="str">
        <f t="shared" si="251"/>
        <v/>
      </c>
      <c r="BA174" s="232">
        <f t="shared" si="252"/>
        <v>0</v>
      </c>
      <c r="BB174" s="249">
        <f t="shared" si="253"/>
        <v>0</v>
      </c>
      <c r="BC174" s="231">
        <f t="shared" si="254"/>
        <v>0</v>
      </c>
      <c r="BD174" s="231">
        <f t="shared" si="255"/>
        <v>0</v>
      </c>
      <c r="BE174" s="260"/>
      <c r="BF174" s="235">
        <f t="shared" si="287"/>
        <v>0</v>
      </c>
      <c r="BG174" s="235">
        <f t="shared" si="288"/>
        <v>0</v>
      </c>
      <c r="BH174" s="235">
        <f t="shared" si="289"/>
        <v>0</v>
      </c>
      <c r="BI174" s="380"/>
      <c r="BJ174" s="235">
        <f t="shared" si="274"/>
        <v>0</v>
      </c>
      <c r="BK174" s="235">
        <f t="shared" si="290"/>
        <v>0</v>
      </c>
      <c r="BL174" s="235" t="str">
        <f t="shared" si="291"/>
        <v/>
      </c>
      <c r="BM174" s="236"/>
      <c r="BN174" s="237"/>
      <c r="BO174" s="237"/>
      <c r="BP174" s="238"/>
      <c r="BQ174" s="238"/>
      <c r="BR174" s="254"/>
      <c r="BS174" s="252"/>
      <c r="BT174" s="244"/>
      <c r="BU174" s="244"/>
      <c r="BV174" s="244"/>
      <c r="BW174" s="244"/>
      <c r="BX174" s="244"/>
      <c r="BY174" s="244"/>
      <c r="BZ174" s="244"/>
      <c r="CA174" s="244"/>
      <c r="CB174" s="253"/>
      <c r="CC174" s="188"/>
      <c r="CD174" s="244">
        <f t="shared" si="275"/>
        <v>0</v>
      </c>
      <c r="CE174" s="235">
        <f t="shared" si="292"/>
        <v>0</v>
      </c>
      <c r="CF174" s="235">
        <f t="shared" si="292"/>
        <v>0</v>
      </c>
      <c r="CG174" s="235">
        <f t="shared" si="292"/>
        <v>0</v>
      </c>
      <c r="CH174" s="188"/>
      <c r="CI174" s="244">
        <f t="shared" si="276"/>
        <v>0</v>
      </c>
      <c r="CJ174" s="235">
        <f t="shared" si="293"/>
        <v>0</v>
      </c>
      <c r="CK174" s="235">
        <f t="shared" si="293"/>
        <v>0</v>
      </c>
      <c r="CL174" s="235">
        <f t="shared" si="293"/>
        <v>0</v>
      </c>
      <c r="CM174" s="188"/>
      <c r="CN174" s="244">
        <f t="shared" si="277"/>
        <v>0</v>
      </c>
      <c r="CO174" s="235">
        <f t="shared" si="294"/>
        <v>0</v>
      </c>
      <c r="CP174" s="235">
        <f t="shared" si="294"/>
        <v>0</v>
      </c>
      <c r="CQ174" s="235">
        <f t="shared" si="294"/>
        <v>0</v>
      </c>
      <c r="CR174" s="188"/>
      <c r="CS174" s="244">
        <f t="shared" si="278"/>
        <v>0</v>
      </c>
      <c r="CT174" s="235">
        <f t="shared" si="295"/>
        <v>0</v>
      </c>
      <c r="CU174" s="235">
        <f t="shared" si="295"/>
        <v>0</v>
      </c>
      <c r="CV174" s="235">
        <f t="shared" si="295"/>
        <v>0</v>
      </c>
      <c r="CW174" s="188"/>
      <c r="CX174" s="244">
        <f t="shared" si="279"/>
        <v>0</v>
      </c>
      <c r="CY174" s="235">
        <f t="shared" si="296"/>
        <v>0</v>
      </c>
      <c r="CZ174" s="235">
        <f t="shared" si="296"/>
        <v>0</v>
      </c>
      <c r="DA174" s="235">
        <f t="shared" si="296"/>
        <v>0</v>
      </c>
      <c r="DB174" s="188"/>
      <c r="DC174" s="225"/>
      <c r="DD174" s="226"/>
      <c r="DE174" s="1088"/>
      <c r="DF174" s="225"/>
      <c r="DG174" s="226"/>
      <c r="DH174" s="1088"/>
      <c r="DI174" s="225"/>
      <c r="DJ174" s="226"/>
      <c r="DK174" s="1088"/>
      <c r="DL174" s="225"/>
      <c r="DM174" s="226"/>
      <c r="DN174" s="1088"/>
      <c r="DO174" s="370"/>
      <c r="DP174" s="370"/>
      <c r="DQ174" s="243">
        <f t="shared" si="256"/>
        <v>0</v>
      </c>
      <c r="DR174" s="244">
        <f t="shared" si="257"/>
        <v>0</v>
      </c>
      <c r="DS174" s="235">
        <f t="shared" si="297"/>
        <v>0</v>
      </c>
      <c r="DT174" s="244" t="str">
        <f t="shared" si="258"/>
        <v/>
      </c>
      <c r="DU174" s="42" t="str">
        <f t="shared" si="298"/>
        <v/>
      </c>
      <c r="DV174" s="42" t="str">
        <f t="shared" si="299"/>
        <v/>
      </c>
      <c r="DW174" s="42" t="str">
        <f t="shared" si="300"/>
        <v/>
      </c>
      <c r="DX174" s="162"/>
      <c r="DY174" s="42" t="str">
        <f t="shared" si="301"/>
        <v/>
      </c>
      <c r="DZ174" s="42" t="str">
        <f t="shared" si="272"/>
        <v/>
      </c>
      <c r="EA174" s="42" t="str">
        <f t="shared" si="302"/>
        <v/>
      </c>
      <c r="EB174" s="162"/>
      <c r="EC174" s="930"/>
      <c r="ED174" s="188"/>
      <c r="EE174" s="245">
        <f t="shared" si="303"/>
        <v>0</v>
      </c>
      <c r="EF174" s="189"/>
      <c r="EG174" s="245">
        <f t="shared" si="304"/>
        <v>0</v>
      </c>
      <c r="EH174" s="189"/>
      <c r="EI174" s="246" t="str">
        <f t="shared" si="259"/>
        <v/>
      </c>
      <c r="EJ174" s="247" t="str">
        <f t="shared" si="280"/>
        <v/>
      </c>
      <c r="EK174" s="248" t="str">
        <f t="shared" si="281"/>
        <v/>
      </c>
      <c r="EL174" s="248" t="str">
        <f t="shared" si="282"/>
        <v/>
      </c>
      <c r="EM174" s="248" t="str">
        <f t="shared" si="283"/>
        <v/>
      </c>
      <c r="EN174" s="248" t="str">
        <f t="shared" si="305"/>
        <v/>
      </c>
      <c r="EO174" s="248" t="str">
        <f t="shared" si="284"/>
        <v/>
      </c>
      <c r="EP174" s="189"/>
      <c r="EQ174" s="248" t="str">
        <f t="shared" si="260"/>
        <v/>
      </c>
      <c r="ER174" s="248" t="str">
        <f t="shared" si="261"/>
        <v/>
      </c>
      <c r="ES174" s="248" t="str">
        <f t="shared" si="262"/>
        <v/>
      </c>
      <c r="ET174" s="248" t="str">
        <f t="shared" si="263"/>
        <v/>
      </c>
      <c r="EU174" s="248" t="str">
        <f t="shared" si="306"/>
        <v/>
      </c>
      <c r="EV174" s="248" t="str">
        <f t="shared" si="306"/>
        <v/>
      </c>
      <c r="EW174" s="189"/>
      <c r="EX174" s="248" t="str">
        <f t="shared" si="264"/>
        <v/>
      </c>
      <c r="EY174" s="248" t="str">
        <f t="shared" si="265"/>
        <v/>
      </c>
      <c r="EZ174" s="248" t="str">
        <f t="shared" si="266"/>
        <v/>
      </c>
      <c r="FA174" s="248" t="str">
        <f t="shared" si="267"/>
        <v/>
      </c>
      <c r="FB174" s="248" t="str">
        <f t="shared" si="338"/>
        <v/>
      </c>
      <c r="FC174" s="248" t="str">
        <f t="shared" si="338"/>
        <v/>
      </c>
      <c r="FD174" s="189"/>
      <c r="FE174" s="248" t="str">
        <f t="shared" si="268"/>
        <v/>
      </c>
      <c r="FF174" s="248" t="str">
        <f t="shared" si="269"/>
        <v/>
      </c>
      <c r="FG174" s="248" t="str">
        <f t="shared" si="270"/>
        <v/>
      </c>
      <c r="FH174" s="248" t="str">
        <f t="shared" si="271"/>
        <v/>
      </c>
      <c r="FI174" s="248" t="str">
        <f t="shared" si="339"/>
        <v/>
      </c>
      <c r="FJ174" s="248" t="str">
        <f t="shared" si="339"/>
        <v/>
      </c>
      <c r="FK174" s="189"/>
      <c r="FL174" s="370"/>
      <c r="FM174" s="371"/>
      <c r="FN174" s="371"/>
      <c r="FO174" s="611"/>
      <c r="FP174" s="896"/>
      <c r="FQ174" s="370"/>
      <c r="FR174" s="371"/>
      <c r="FS174" s="371"/>
      <c r="FT174" s="611"/>
      <c r="FU174" s="896"/>
      <c r="FV174" s="370"/>
      <c r="FW174" s="371"/>
      <c r="FX174" s="371"/>
      <c r="FY174" s="611"/>
      <c r="FZ174" s="896"/>
      <c r="GA174" s="613"/>
      <c r="GB174" s="189"/>
      <c r="GC174" s="227">
        <f t="shared" si="307"/>
        <v>0</v>
      </c>
      <c r="GD174" s="228">
        <f t="shared" si="308"/>
        <v>0</v>
      </c>
      <c r="GE174" s="229">
        <f t="shared" si="340"/>
        <v>0</v>
      </c>
      <c r="GF174" s="230">
        <f t="shared" si="340"/>
        <v>0</v>
      </c>
      <c r="GG174" s="231" t="str">
        <f t="shared" si="310"/>
        <v/>
      </c>
      <c r="GH174" s="232">
        <f t="shared" si="311"/>
        <v>0</v>
      </c>
      <c r="GI174" s="227">
        <f t="shared" si="312"/>
        <v>0</v>
      </c>
      <c r="GJ174" s="233">
        <f t="shared" si="313"/>
        <v>0</v>
      </c>
      <c r="GK174" s="233">
        <f t="shared" si="314"/>
        <v>0</v>
      </c>
      <c r="GL174" s="234"/>
      <c r="GM174" s="235">
        <f t="shared" si="315"/>
        <v>0</v>
      </c>
      <c r="GN174" s="235">
        <f t="shared" si="316"/>
        <v>0</v>
      </c>
      <c r="GO174" s="235" t="str">
        <f t="shared" si="317"/>
        <v/>
      </c>
      <c r="GP174" s="380"/>
      <c r="GQ174" s="235">
        <f t="shared" si="318"/>
        <v>0</v>
      </c>
      <c r="GR174" s="235">
        <f t="shared" si="319"/>
        <v>0</v>
      </c>
      <c r="GS174" s="235" t="str">
        <f t="shared" si="320"/>
        <v/>
      </c>
      <c r="GT174" s="236"/>
      <c r="GU174" s="237" t="str">
        <f t="shared" si="321"/>
        <v/>
      </c>
      <c r="GV174" s="237" t="str">
        <f t="shared" si="322"/>
        <v/>
      </c>
      <c r="GW174" s="238" t="str">
        <f t="shared" si="323"/>
        <v/>
      </c>
      <c r="GX174" s="238" t="str">
        <f t="shared" si="324"/>
        <v/>
      </c>
      <c r="GY174" s="239"/>
      <c r="GZ174" s="240" t="str">
        <f t="shared" si="325"/>
        <v/>
      </c>
      <c r="HA174" s="235" t="str">
        <f t="shared" si="326"/>
        <v/>
      </c>
      <c r="HB174" s="235" t="str">
        <f t="shared" si="327"/>
        <v/>
      </c>
      <c r="HC174" s="235" t="str">
        <f t="shared" si="328"/>
        <v/>
      </c>
      <c r="HD174" s="235" t="str">
        <f t="shared" si="329"/>
        <v/>
      </c>
      <c r="HE174" s="235" t="str">
        <f t="shared" si="330"/>
        <v/>
      </c>
      <c r="HF174" s="188"/>
      <c r="HG174" s="235" t="str">
        <f t="shared" si="331"/>
        <v/>
      </c>
      <c r="HH174" s="235">
        <f t="shared" si="341"/>
        <v>0</v>
      </c>
      <c r="HI174" s="235">
        <f t="shared" si="341"/>
        <v>0</v>
      </c>
      <c r="HJ174" s="235">
        <f t="shared" si="341"/>
        <v>0</v>
      </c>
      <c r="HK174" s="188"/>
      <c r="HL174" s="235" t="str">
        <f t="shared" si="333"/>
        <v/>
      </c>
      <c r="HM174" s="235">
        <f t="shared" si="342"/>
        <v>0</v>
      </c>
      <c r="HN174" s="235">
        <f t="shared" si="342"/>
        <v>0</v>
      </c>
      <c r="HO174" s="235">
        <f t="shared" si="342"/>
        <v>0</v>
      </c>
      <c r="HP174" s="188"/>
      <c r="HQ174" s="235" t="str">
        <f t="shared" si="335"/>
        <v/>
      </c>
      <c r="HR174" s="235">
        <f t="shared" si="343"/>
        <v>0</v>
      </c>
      <c r="HS174" s="235">
        <f t="shared" si="343"/>
        <v>0</v>
      </c>
      <c r="HT174" s="235">
        <f t="shared" si="343"/>
        <v>0</v>
      </c>
      <c r="HU174" s="162"/>
      <c r="HV174" s="1622"/>
      <c r="HW174" s="1619"/>
      <c r="HX174" s="1619"/>
      <c r="HY174" s="1619"/>
      <c r="HZ174" s="1619"/>
      <c r="IA174" s="1619"/>
      <c r="IB174" s="1619"/>
      <c r="IC174" s="1623"/>
      <c r="ID174" s="162"/>
    </row>
    <row r="175" spans="1:238" ht="21.75" customHeight="1" x14ac:dyDescent="0.25">
      <c r="A175" s="377" t="str">
        <f t="shared" si="285"/>
        <v/>
      </c>
      <c r="B175" s="188">
        <v>149</v>
      </c>
      <c r="C175" s="255"/>
      <c r="D175" s="223" t="str">
        <f t="shared" si="337"/>
        <v/>
      </c>
      <c r="E175" s="223" t="str">
        <f t="shared" si="273"/>
        <v/>
      </c>
      <c r="F175" s="242"/>
      <c r="G175" s="242"/>
      <c r="H175" s="224" t="str">
        <f t="shared" si="286"/>
        <v/>
      </c>
      <c r="I175" s="930"/>
      <c r="J175" s="930"/>
      <c r="K175" s="930"/>
      <c r="L175" s="370"/>
      <c r="M175" s="371"/>
      <c r="N175" s="371"/>
      <c r="O175" s="371"/>
      <c r="P175" s="372"/>
      <c r="Q175" s="609"/>
      <c r="R175" s="609"/>
      <c r="S175" s="610"/>
      <c r="T175" s="371"/>
      <c r="U175" s="371"/>
      <c r="V175" s="188"/>
      <c r="W175" s="370"/>
      <c r="X175" s="371"/>
      <c r="Y175" s="371"/>
      <c r="Z175" s="611"/>
      <c r="AA175" s="896"/>
      <c r="AB175" s="370"/>
      <c r="AC175" s="371"/>
      <c r="AD175" s="371"/>
      <c r="AE175" s="371"/>
      <c r="AF175" s="896"/>
      <c r="AG175" s="370"/>
      <c r="AH175" s="371"/>
      <c r="AI175" s="371"/>
      <c r="AJ175" s="371"/>
      <c r="AK175" s="896"/>
      <c r="AL175" s="370"/>
      <c r="AM175" s="371"/>
      <c r="AN175" s="371"/>
      <c r="AO175" s="372"/>
      <c r="AP175" s="370"/>
      <c r="AQ175" s="371"/>
      <c r="AR175" s="371"/>
      <c r="AS175" s="371"/>
      <c r="AT175" s="928"/>
      <c r="AU175" s="188"/>
      <c r="AV175" s="256">
        <f t="shared" si="247"/>
        <v>0</v>
      </c>
      <c r="AW175" s="257">
        <f t="shared" si="248"/>
        <v>0</v>
      </c>
      <c r="AX175" s="258">
        <f t="shared" si="249"/>
        <v>0</v>
      </c>
      <c r="AY175" s="259">
        <f t="shared" si="250"/>
        <v>0</v>
      </c>
      <c r="AZ175" s="231" t="str">
        <f t="shared" si="251"/>
        <v/>
      </c>
      <c r="BA175" s="232">
        <f t="shared" si="252"/>
        <v>0</v>
      </c>
      <c r="BB175" s="249">
        <f t="shared" si="253"/>
        <v>0</v>
      </c>
      <c r="BC175" s="231">
        <f t="shared" si="254"/>
        <v>0</v>
      </c>
      <c r="BD175" s="231">
        <f t="shared" si="255"/>
        <v>0</v>
      </c>
      <c r="BE175" s="260"/>
      <c r="BF175" s="235">
        <f t="shared" si="287"/>
        <v>0</v>
      </c>
      <c r="BG175" s="235">
        <f t="shared" si="288"/>
        <v>0</v>
      </c>
      <c r="BH175" s="235">
        <f t="shared" si="289"/>
        <v>0</v>
      </c>
      <c r="BI175" s="380"/>
      <c r="BJ175" s="235">
        <f t="shared" si="274"/>
        <v>0</v>
      </c>
      <c r="BK175" s="235">
        <f t="shared" si="290"/>
        <v>0</v>
      </c>
      <c r="BL175" s="235" t="str">
        <f t="shared" si="291"/>
        <v/>
      </c>
      <c r="BM175" s="236"/>
      <c r="BN175" s="237"/>
      <c r="BO175" s="237"/>
      <c r="BP175" s="238"/>
      <c r="BQ175" s="238"/>
      <c r="BR175" s="254"/>
      <c r="BS175" s="252"/>
      <c r="BT175" s="244"/>
      <c r="BU175" s="244"/>
      <c r="BV175" s="244"/>
      <c r="BW175" s="244"/>
      <c r="BX175" s="244"/>
      <c r="BY175" s="244"/>
      <c r="BZ175" s="244"/>
      <c r="CA175" s="244"/>
      <c r="CB175" s="253"/>
      <c r="CC175" s="188"/>
      <c r="CD175" s="244">
        <f t="shared" si="275"/>
        <v>0</v>
      </c>
      <c r="CE175" s="235">
        <f t="shared" si="292"/>
        <v>0</v>
      </c>
      <c r="CF175" s="235">
        <f t="shared" si="292"/>
        <v>0</v>
      </c>
      <c r="CG175" s="235">
        <f t="shared" si="292"/>
        <v>0</v>
      </c>
      <c r="CH175" s="188"/>
      <c r="CI175" s="244">
        <f t="shared" si="276"/>
        <v>0</v>
      </c>
      <c r="CJ175" s="235">
        <f t="shared" si="293"/>
        <v>0</v>
      </c>
      <c r="CK175" s="235">
        <f t="shared" si="293"/>
        <v>0</v>
      </c>
      <c r="CL175" s="235">
        <f t="shared" si="293"/>
        <v>0</v>
      </c>
      <c r="CM175" s="188"/>
      <c r="CN175" s="244">
        <f t="shared" si="277"/>
        <v>0</v>
      </c>
      <c r="CO175" s="235">
        <f t="shared" si="294"/>
        <v>0</v>
      </c>
      <c r="CP175" s="235">
        <f t="shared" si="294"/>
        <v>0</v>
      </c>
      <c r="CQ175" s="235">
        <f t="shared" si="294"/>
        <v>0</v>
      </c>
      <c r="CR175" s="188"/>
      <c r="CS175" s="244">
        <f t="shared" si="278"/>
        <v>0</v>
      </c>
      <c r="CT175" s="235">
        <f t="shared" si="295"/>
        <v>0</v>
      </c>
      <c r="CU175" s="235">
        <f t="shared" si="295"/>
        <v>0</v>
      </c>
      <c r="CV175" s="235">
        <f t="shared" si="295"/>
        <v>0</v>
      </c>
      <c r="CW175" s="188"/>
      <c r="CX175" s="244">
        <f t="shared" si="279"/>
        <v>0</v>
      </c>
      <c r="CY175" s="235">
        <f t="shared" si="296"/>
        <v>0</v>
      </c>
      <c r="CZ175" s="235">
        <f t="shared" si="296"/>
        <v>0</v>
      </c>
      <c r="DA175" s="235">
        <f t="shared" si="296"/>
        <v>0</v>
      </c>
      <c r="DB175" s="188"/>
      <c r="DC175" s="225"/>
      <c r="DD175" s="226"/>
      <c r="DE175" s="1088"/>
      <c r="DF175" s="225"/>
      <c r="DG175" s="226"/>
      <c r="DH175" s="1088"/>
      <c r="DI175" s="225"/>
      <c r="DJ175" s="226"/>
      <c r="DK175" s="1088"/>
      <c r="DL175" s="225"/>
      <c r="DM175" s="226"/>
      <c r="DN175" s="1088"/>
      <c r="DO175" s="370"/>
      <c r="DP175" s="370"/>
      <c r="DQ175" s="243">
        <f t="shared" si="256"/>
        <v>0</v>
      </c>
      <c r="DR175" s="244">
        <f t="shared" si="257"/>
        <v>0</v>
      </c>
      <c r="DS175" s="235">
        <f t="shared" si="297"/>
        <v>0</v>
      </c>
      <c r="DT175" s="244" t="str">
        <f t="shared" si="258"/>
        <v/>
      </c>
      <c r="DU175" s="42" t="str">
        <f t="shared" si="298"/>
        <v/>
      </c>
      <c r="DV175" s="42" t="str">
        <f t="shared" si="299"/>
        <v/>
      </c>
      <c r="DW175" s="42" t="str">
        <f t="shared" si="300"/>
        <v/>
      </c>
      <c r="DX175" s="162"/>
      <c r="DY175" s="42" t="str">
        <f t="shared" si="301"/>
        <v/>
      </c>
      <c r="DZ175" s="42" t="str">
        <f t="shared" si="272"/>
        <v/>
      </c>
      <c r="EA175" s="42" t="str">
        <f t="shared" si="302"/>
        <v/>
      </c>
      <c r="EB175" s="162"/>
      <c r="EC175" s="930"/>
      <c r="ED175" s="188"/>
      <c r="EE175" s="245">
        <f t="shared" si="303"/>
        <v>0</v>
      </c>
      <c r="EF175" s="189"/>
      <c r="EG175" s="245">
        <f t="shared" si="304"/>
        <v>0</v>
      </c>
      <c r="EH175" s="189"/>
      <c r="EI175" s="246" t="str">
        <f t="shared" si="259"/>
        <v/>
      </c>
      <c r="EJ175" s="247" t="str">
        <f t="shared" si="280"/>
        <v/>
      </c>
      <c r="EK175" s="248" t="str">
        <f t="shared" si="281"/>
        <v/>
      </c>
      <c r="EL175" s="248" t="str">
        <f t="shared" si="282"/>
        <v/>
      </c>
      <c r="EM175" s="248" t="str">
        <f t="shared" si="283"/>
        <v/>
      </c>
      <c r="EN175" s="248" t="str">
        <f t="shared" si="305"/>
        <v/>
      </c>
      <c r="EO175" s="248" t="str">
        <f t="shared" si="284"/>
        <v/>
      </c>
      <c r="EP175" s="189"/>
      <c r="EQ175" s="248" t="str">
        <f t="shared" si="260"/>
        <v/>
      </c>
      <c r="ER175" s="248" t="str">
        <f t="shared" si="261"/>
        <v/>
      </c>
      <c r="ES175" s="248" t="str">
        <f t="shared" si="262"/>
        <v/>
      </c>
      <c r="ET175" s="248" t="str">
        <f t="shared" si="263"/>
        <v/>
      </c>
      <c r="EU175" s="248" t="str">
        <f t="shared" si="306"/>
        <v/>
      </c>
      <c r="EV175" s="248" t="str">
        <f t="shared" si="306"/>
        <v/>
      </c>
      <c r="EW175" s="189"/>
      <c r="EX175" s="248" t="str">
        <f t="shared" si="264"/>
        <v/>
      </c>
      <c r="EY175" s="248" t="str">
        <f t="shared" si="265"/>
        <v/>
      </c>
      <c r="EZ175" s="248" t="str">
        <f t="shared" si="266"/>
        <v/>
      </c>
      <c r="FA175" s="248" t="str">
        <f t="shared" si="267"/>
        <v/>
      </c>
      <c r="FB175" s="248" t="str">
        <f t="shared" si="338"/>
        <v/>
      </c>
      <c r="FC175" s="248" t="str">
        <f t="shared" si="338"/>
        <v/>
      </c>
      <c r="FD175" s="189"/>
      <c r="FE175" s="248" t="str">
        <f t="shared" si="268"/>
        <v/>
      </c>
      <c r="FF175" s="248" t="str">
        <f t="shared" si="269"/>
        <v/>
      </c>
      <c r="FG175" s="248" t="str">
        <f t="shared" si="270"/>
        <v/>
      </c>
      <c r="FH175" s="248" t="str">
        <f t="shared" si="271"/>
        <v/>
      </c>
      <c r="FI175" s="248" t="str">
        <f t="shared" si="339"/>
        <v/>
      </c>
      <c r="FJ175" s="248" t="str">
        <f t="shared" si="339"/>
        <v/>
      </c>
      <c r="FK175" s="189"/>
      <c r="FL175" s="370"/>
      <c r="FM175" s="371"/>
      <c r="FN175" s="371"/>
      <c r="FO175" s="611"/>
      <c r="FP175" s="896"/>
      <c r="FQ175" s="370"/>
      <c r="FR175" s="371"/>
      <c r="FS175" s="371"/>
      <c r="FT175" s="611"/>
      <c r="FU175" s="896"/>
      <c r="FV175" s="370"/>
      <c r="FW175" s="371"/>
      <c r="FX175" s="371"/>
      <c r="FY175" s="611"/>
      <c r="FZ175" s="896"/>
      <c r="GA175" s="613"/>
      <c r="GB175" s="189"/>
      <c r="GC175" s="227">
        <f t="shared" si="307"/>
        <v>0</v>
      </c>
      <c r="GD175" s="228">
        <f t="shared" si="308"/>
        <v>0</v>
      </c>
      <c r="GE175" s="229">
        <f t="shared" si="340"/>
        <v>0</v>
      </c>
      <c r="GF175" s="230">
        <f t="shared" si="340"/>
        <v>0</v>
      </c>
      <c r="GG175" s="231" t="str">
        <f t="shared" si="310"/>
        <v/>
      </c>
      <c r="GH175" s="232">
        <f t="shared" si="311"/>
        <v>0</v>
      </c>
      <c r="GI175" s="227">
        <f t="shared" si="312"/>
        <v>0</v>
      </c>
      <c r="GJ175" s="233">
        <f t="shared" si="313"/>
        <v>0</v>
      </c>
      <c r="GK175" s="233">
        <f t="shared" si="314"/>
        <v>0</v>
      </c>
      <c r="GL175" s="234"/>
      <c r="GM175" s="235">
        <f t="shared" si="315"/>
        <v>0</v>
      </c>
      <c r="GN175" s="235">
        <f t="shared" si="316"/>
        <v>0</v>
      </c>
      <c r="GO175" s="235" t="str">
        <f t="shared" si="317"/>
        <v/>
      </c>
      <c r="GP175" s="380"/>
      <c r="GQ175" s="235">
        <f t="shared" si="318"/>
        <v>0</v>
      </c>
      <c r="GR175" s="235">
        <f t="shared" si="319"/>
        <v>0</v>
      </c>
      <c r="GS175" s="235" t="str">
        <f t="shared" si="320"/>
        <v/>
      </c>
      <c r="GT175" s="236"/>
      <c r="GU175" s="237" t="str">
        <f t="shared" si="321"/>
        <v/>
      </c>
      <c r="GV175" s="237" t="str">
        <f t="shared" si="322"/>
        <v/>
      </c>
      <c r="GW175" s="238" t="str">
        <f t="shared" si="323"/>
        <v/>
      </c>
      <c r="GX175" s="238" t="str">
        <f t="shared" si="324"/>
        <v/>
      </c>
      <c r="GY175" s="239"/>
      <c r="GZ175" s="240" t="str">
        <f t="shared" si="325"/>
        <v/>
      </c>
      <c r="HA175" s="235" t="str">
        <f t="shared" si="326"/>
        <v/>
      </c>
      <c r="HB175" s="235" t="str">
        <f t="shared" si="327"/>
        <v/>
      </c>
      <c r="HC175" s="235" t="str">
        <f t="shared" si="328"/>
        <v/>
      </c>
      <c r="HD175" s="235" t="str">
        <f t="shared" si="329"/>
        <v/>
      </c>
      <c r="HE175" s="235" t="str">
        <f t="shared" si="330"/>
        <v/>
      </c>
      <c r="HF175" s="188"/>
      <c r="HG175" s="235" t="str">
        <f t="shared" si="331"/>
        <v/>
      </c>
      <c r="HH175" s="235">
        <f t="shared" si="341"/>
        <v>0</v>
      </c>
      <c r="HI175" s="235">
        <f t="shared" si="341"/>
        <v>0</v>
      </c>
      <c r="HJ175" s="235">
        <f t="shared" si="341"/>
        <v>0</v>
      </c>
      <c r="HK175" s="188"/>
      <c r="HL175" s="235" t="str">
        <f t="shared" si="333"/>
        <v/>
      </c>
      <c r="HM175" s="235">
        <f t="shared" si="342"/>
        <v>0</v>
      </c>
      <c r="HN175" s="235">
        <f t="shared" si="342"/>
        <v>0</v>
      </c>
      <c r="HO175" s="235">
        <f t="shared" si="342"/>
        <v>0</v>
      </c>
      <c r="HP175" s="188"/>
      <c r="HQ175" s="235" t="str">
        <f t="shared" si="335"/>
        <v/>
      </c>
      <c r="HR175" s="235">
        <f t="shared" si="343"/>
        <v>0</v>
      </c>
      <c r="HS175" s="235">
        <f t="shared" si="343"/>
        <v>0</v>
      </c>
      <c r="HT175" s="235">
        <f t="shared" si="343"/>
        <v>0</v>
      </c>
      <c r="HU175" s="162"/>
      <c r="HV175" s="1622"/>
      <c r="HW175" s="1619"/>
      <c r="HX175" s="1619"/>
      <c r="HY175" s="1619"/>
      <c r="HZ175" s="1619"/>
      <c r="IA175" s="1619"/>
      <c r="IB175" s="1619"/>
      <c r="IC175" s="1623"/>
      <c r="ID175" s="162"/>
    </row>
    <row r="176" spans="1:238" ht="21.75" customHeight="1" x14ac:dyDescent="0.25">
      <c r="A176" s="377" t="str">
        <f t="shared" si="285"/>
        <v/>
      </c>
      <c r="B176" s="188">
        <v>150</v>
      </c>
      <c r="C176" s="255"/>
      <c r="D176" s="223" t="str">
        <f t="shared" si="337"/>
        <v/>
      </c>
      <c r="E176" s="223" t="str">
        <f t="shared" si="273"/>
        <v/>
      </c>
      <c r="F176" s="242"/>
      <c r="G176" s="242"/>
      <c r="H176" s="224" t="str">
        <f t="shared" si="286"/>
        <v/>
      </c>
      <c r="I176" s="930"/>
      <c r="J176" s="930"/>
      <c r="K176" s="930"/>
      <c r="L176" s="370"/>
      <c r="M176" s="371"/>
      <c r="N176" s="371"/>
      <c r="O176" s="371"/>
      <c r="P176" s="372"/>
      <c r="Q176" s="609"/>
      <c r="R176" s="609"/>
      <c r="S176" s="610"/>
      <c r="T176" s="371"/>
      <c r="U176" s="371"/>
      <c r="V176" s="188"/>
      <c r="W176" s="370"/>
      <c r="X176" s="371"/>
      <c r="Y176" s="371"/>
      <c r="Z176" s="611"/>
      <c r="AA176" s="896"/>
      <c r="AB176" s="370"/>
      <c r="AC176" s="371"/>
      <c r="AD176" s="371"/>
      <c r="AE176" s="371"/>
      <c r="AF176" s="896"/>
      <c r="AG176" s="370"/>
      <c r="AH176" s="371"/>
      <c r="AI176" s="371"/>
      <c r="AJ176" s="371"/>
      <c r="AK176" s="896"/>
      <c r="AL176" s="370"/>
      <c r="AM176" s="371"/>
      <c r="AN176" s="371"/>
      <c r="AO176" s="372"/>
      <c r="AP176" s="370"/>
      <c r="AQ176" s="371"/>
      <c r="AR176" s="371"/>
      <c r="AS176" s="371"/>
      <c r="AT176" s="928"/>
      <c r="AU176" s="188"/>
      <c r="AV176" s="256">
        <f t="shared" si="247"/>
        <v>0</v>
      </c>
      <c r="AW176" s="257">
        <f t="shared" si="248"/>
        <v>0</v>
      </c>
      <c r="AX176" s="258">
        <f t="shared" si="249"/>
        <v>0</v>
      </c>
      <c r="AY176" s="259">
        <f t="shared" si="250"/>
        <v>0</v>
      </c>
      <c r="AZ176" s="231" t="str">
        <f t="shared" si="251"/>
        <v/>
      </c>
      <c r="BA176" s="232">
        <f t="shared" si="252"/>
        <v>0</v>
      </c>
      <c r="BB176" s="249">
        <f t="shared" si="253"/>
        <v>0</v>
      </c>
      <c r="BC176" s="231">
        <f t="shared" si="254"/>
        <v>0</v>
      </c>
      <c r="BD176" s="231">
        <f t="shared" si="255"/>
        <v>0</v>
      </c>
      <c r="BE176" s="260"/>
      <c r="BF176" s="235">
        <f t="shared" si="287"/>
        <v>0</v>
      </c>
      <c r="BG176" s="235">
        <f t="shared" si="288"/>
        <v>0</v>
      </c>
      <c r="BH176" s="235">
        <f t="shared" si="289"/>
        <v>0</v>
      </c>
      <c r="BI176" s="380"/>
      <c r="BJ176" s="235">
        <f t="shared" si="274"/>
        <v>0</v>
      </c>
      <c r="BK176" s="235">
        <f t="shared" si="290"/>
        <v>0</v>
      </c>
      <c r="BL176" s="235" t="str">
        <f t="shared" si="291"/>
        <v/>
      </c>
      <c r="BM176" s="236"/>
      <c r="BN176" s="237"/>
      <c r="BO176" s="237"/>
      <c r="BP176" s="238"/>
      <c r="BQ176" s="238"/>
      <c r="BR176" s="254"/>
      <c r="BS176" s="252"/>
      <c r="BT176" s="244"/>
      <c r="BU176" s="244"/>
      <c r="BV176" s="244"/>
      <c r="BW176" s="244"/>
      <c r="BX176" s="244"/>
      <c r="BY176" s="244"/>
      <c r="BZ176" s="244"/>
      <c r="CA176" s="244"/>
      <c r="CB176" s="253"/>
      <c r="CC176" s="188"/>
      <c r="CD176" s="244">
        <f t="shared" si="275"/>
        <v>0</v>
      </c>
      <c r="CE176" s="235">
        <f t="shared" si="292"/>
        <v>0</v>
      </c>
      <c r="CF176" s="235">
        <f t="shared" si="292"/>
        <v>0</v>
      </c>
      <c r="CG176" s="235">
        <f t="shared" si="292"/>
        <v>0</v>
      </c>
      <c r="CH176" s="188"/>
      <c r="CI176" s="244">
        <f t="shared" si="276"/>
        <v>0</v>
      </c>
      <c r="CJ176" s="235">
        <f t="shared" si="293"/>
        <v>0</v>
      </c>
      <c r="CK176" s="235">
        <f t="shared" si="293"/>
        <v>0</v>
      </c>
      <c r="CL176" s="235">
        <f t="shared" si="293"/>
        <v>0</v>
      </c>
      <c r="CM176" s="188"/>
      <c r="CN176" s="244">
        <f t="shared" si="277"/>
        <v>0</v>
      </c>
      <c r="CO176" s="235">
        <f t="shared" si="294"/>
        <v>0</v>
      </c>
      <c r="CP176" s="235">
        <f t="shared" si="294"/>
        <v>0</v>
      </c>
      <c r="CQ176" s="235">
        <f t="shared" si="294"/>
        <v>0</v>
      </c>
      <c r="CR176" s="188"/>
      <c r="CS176" s="244">
        <f t="shared" si="278"/>
        <v>0</v>
      </c>
      <c r="CT176" s="235">
        <f t="shared" si="295"/>
        <v>0</v>
      </c>
      <c r="CU176" s="235">
        <f t="shared" si="295"/>
        <v>0</v>
      </c>
      <c r="CV176" s="235">
        <f t="shared" si="295"/>
        <v>0</v>
      </c>
      <c r="CW176" s="188"/>
      <c r="CX176" s="244">
        <f t="shared" si="279"/>
        <v>0</v>
      </c>
      <c r="CY176" s="235">
        <f t="shared" si="296"/>
        <v>0</v>
      </c>
      <c r="CZ176" s="235">
        <f t="shared" si="296"/>
        <v>0</v>
      </c>
      <c r="DA176" s="235">
        <f t="shared" si="296"/>
        <v>0</v>
      </c>
      <c r="DB176" s="188"/>
      <c r="DC176" s="225"/>
      <c r="DD176" s="226"/>
      <c r="DE176" s="1088"/>
      <c r="DF176" s="225"/>
      <c r="DG176" s="226"/>
      <c r="DH176" s="1088"/>
      <c r="DI176" s="225"/>
      <c r="DJ176" s="226"/>
      <c r="DK176" s="1088"/>
      <c r="DL176" s="225"/>
      <c r="DM176" s="226"/>
      <c r="DN176" s="1088"/>
      <c r="DO176" s="370"/>
      <c r="DP176" s="370"/>
      <c r="DQ176" s="243">
        <f t="shared" si="256"/>
        <v>0</v>
      </c>
      <c r="DR176" s="244">
        <f t="shared" si="257"/>
        <v>0</v>
      </c>
      <c r="DS176" s="235">
        <f t="shared" si="297"/>
        <v>0</v>
      </c>
      <c r="DT176" s="244" t="str">
        <f t="shared" si="258"/>
        <v/>
      </c>
      <c r="DU176" s="42" t="str">
        <f t="shared" si="298"/>
        <v/>
      </c>
      <c r="DV176" s="42" t="str">
        <f t="shared" si="299"/>
        <v/>
      </c>
      <c r="DW176" s="42" t="str">
        <f t="shared" si="300"/>
        <v/>
      </c>
      <c r="DX176" s="162"/>
      <c r="DY176" s="42" t="str">
        <f t="shared" si="301"/>
        <v/>
      </c>
      <c r="DZ176" s="42" t="str">
        <f t="shared" si="272"/>
        <v/>
      </c>
      <c r="EA176" s="42" t="str">
        <f t="shared" si="302"/>
        <v/>
      </c>
      <c r="EB176" s="162"/>
      <c r="EC176" s="930"/>
      <c r="ED176" s="188"/>
      <c r="EE176" s="245">
        <f t="shared" si="303"/>
        <v>0</v>
      </c>
      <c r="EF176" s="189"/>
      <c r="EG176" s="245">
        <f t="shared" si="304"/>
        <v>0</v>
      </c>
      <c r="EH176" s="189"/>
      <c r="EI176" s="246" t="str">
        <f t="shared" si="259"/>
        <v/>
      </c>
      <c r="EJ176" s="247" t="str">
        <f t="shared" si="280"/>
        <v/>
      </c>
      <c r="EK176" s="248" t="str">
        <f t="shared" si="281"/>
        <v/>
      </c>
      <c r="EL176" s="248" t="str">
        <f t="shared" si="282"/>
        <v/>
      </c>
      <c r="EM176" s="248" t="str">
        <f t="shared" si="283"/>
        <v/>
      </c>
      <c r="EN176" s="248" t="str">
        <f t="shared" si="305"/>
        <v/>
      </c>
      <c r="EO176" s="248" t="str">
        <f t="shared" si="284"/>
        <v/>
      </c>
      <c r="EP176" s="189"/>
      <c r="EQ176" s="248" t="str">
        <f t="shared" si="260"/>
        <v/>
      </c>
      <c r="ER176" s="248" t="str">
        <f t="shared" si="261"/>
        <v/>
      </c>
      <c r="ES176" s="248" t="str">
        <f t="shared" si="262"/>
        <v/>
      </c>
      <c r="ET176" s="248" t="str">
        <f t="shared" si="263"/>
        <v/>
      </c>
      <c r="EU176" s="248" t="str">
        <f t="shared" si="306"/>
        <v/>
      </c>
      <c r="EV176" s="248" t="str">
        <f t="shared" si="306"/>
        <v/>
      </c>
      <c r="EW176" s="189"/>
      <c r="EX176" s="248" t="str">
        <f t="shared" si="264"/>
        <v/>
      </c>
      <c r="EY176" s="248" t="str">
        <f t="shared" si="265"/>
        <v/>
      </c>
      <c r="EZ176" s="248" t="str">
        <f t="shared" si="266"/>
        <v/>
      </c>
      <c r="FA176" s="248" t="str">
        <f t="shared" si="267"/>
        <v/>
      </c>
      <c r="FB176" s="248" t="str">
        <f t="shared" si="338"/>
        <v/>
      </c>
      <c r="FC176" s="248" t="str">
        <f t="shared" si="338"/>
        <v/>
      </c>
      <c r="FD176" s="189"/>
      <c r="FE176" s="248" t="str">
        <f t="shared" si="268"/>
        <v/>
      </c>
      <c r="FF176" s="248" t="str">
        <f t="shared" si="269"/>
        <v/>
      </c>
      <c r="FG176" s="248" t="str">
        <f t="shared" si="270"/>
        <v/>
      </c>
      <c r="FH176" s="248" t="str">
        <f t="shared" si="271"/>
        <v/>
      </c>
      <c r="FI176" s="248" t="str">
        <f t="shared" si="339"/>
        <v/>
      </c>
      <c r="FJ176" s="248" t="str">
        <f t="shared" si="339"/>
        <v/>
      </c>
      <c r="FK176" s="189"/>
      <c r="FL176" s="370"/>
      <c r="FM176" s="371"/>
      <c r="FN176" s="371"/>
      <c r="FO176" s="611"/>
      <c r="FP176" s="896"/>
      <c r="FQ176" s="370"/>
      <c r="FR176" s="371"/>
      <c r="FS176" s="371"/>
      <c r="FT176" s="611"/>
      <c r="FU176" s="896"/>
      <c r="FV176" s="370"/>
      <c r="FW176" s="371"/>
      <c r="FX176" s="371"/>
      <c r="FY176" s="611"/>
      <c r="FZ176" s="896"/>
      <c r="GA176" s="613"/>
      <c r="GB176" s="189"/>
      <c r="GC176" s="227">
        <f t="shared" si="307"/>
        <v>0</v>
      </c>
      <c r="GD176" s="228">
        <f t="shared" si="308"/>
        <v>0</v>
      </c>
      <c r="GE176" s="229">
        <f t="shared" si="340"/>
        <v>0</v>
      </c>
      <c r="GF176" s="230">
        <f t="shared" si="340"/>
        <v>0</v>
      </c>
      <c r="GG176" s="231" t="str">
        <f t="shared" si="310"/>
        <v/>
      </c>
      <c r="GH176" s="232">
        <f t="shared" si="311"/>
        <v>0</v>
      </c>
      <c r="GI176" s="227">
        <f t="shared" si="312"/>
        <v>0</v>
      </c>
      <c r="GJ176" s="233">
        <f t="shared" si="313"/>
        <v>0</v>
      </c>
      <c r="GK176" s="233">
        <f t="shared" si="314"/>
        <v>0</v>
      </c>
      <c r="GL176" s="234"/>
      <c r="GM176" s="235">
        <f t="shared" si="315"/>
        <v>0</v>
      </c>
      <c r="GN176" s="235">
        <f t="shared" si="316"/>
        <v>0</v>
      </c>
      <c r="GO176" s="235" t="str">
        <f t="shared" si="317"/>
        <v/>
      </c>
      <c r="GP176" s="380"/>
      <c r="GQ176" s="235">
        <f t="shared" si="318"/>
        <v>0</v>
      </c>
      <c r="GR176" s="235">
        <f t="shared" si="319"/>
        <v>0</v>
      </c>
      <c r="GS176" s="235" t="str">
        <f t="shared" si="320"/>
        <v/>
      </c>
      <c r="GT176" s="236"/>
      <c r="GU176" s="237" t="str">
        <f t="shared" si="321"/>
        <v/>
      </c>
      <c r="GV176" s="237" t="str">
        <f t="shared" si="322"/>
        <v/>
      </c>
      <c r="GW176" s="238" t="str">
        <f t="shared" si="323"/>
        <v/>
      </c>
      <c r="GX176" s="238" t="str">
        <f t="shared" si="324"/>
        <v/>
      </c>
      <c r="GY176" s="239"/>
      <c r="GZ176" s="240" t="str">
        <f t="shared" si="325"/>
        <v/>
      </c>
      <c r="HA176" s="235" t="str">
        <f t="shared" si="326"/>
        <v/>
      </c>
      <c r="HB176" s="235" t="str">
        <f t="shared" si="327"/>
        <v/>
      </c>
      <c r="HC176" s="235" t="str">
        <f t="shared" si="328"/>
        <v/>
      </c>
      <c r="HD176" s="235" t="str">
        <f t="shared" si="329"/>
        <v/>
      </c>
      <c r="HE176" s="235" t="str">
        <f t="shared" si="330"/>
        <v/>
      </c>
      <c r="HF176" s="188"/>
      <c r="HG176" s="235" t="str">
        <f t="shared" si="331"/>
        <v/>
      </c>
      <c r="HH176" s="235">
        <f t="shared" si="341"/>
        <v>0</v>
      </c>
      <c r="HI176" s="235">
        <f t="shared" si="341"/>
        <v>0</v>
      </c>
      <c r="HJ176" s="235">
        <f t="shared" si="341"/>
        <v>0</v>
      </c>
      <c r="HK176" s="188"/>
      <c r="HL176" s="235" t="str">
        <f t="shared" si="333"/>
        <v/>
      </c>
      <c r="HM176" s="235">
        <f t="shared" si="342"/>
        <v>0</v>
      </c>
      <c r="HN176" s="235">
        <f t="shared" si="342"/>
        <v>0</v>
      </c>
      <c r="HO176" s="235">
        <f t="shared" si="342"/>
        <v>0</v>
      </c>
      <c r="HP176" s="188"/>
      <c r="HQ176" s="235" t="str">
        <f t="shared" si="335"/>
        <v/>
      </c>
      <c r="HR176" s="235">
        <f t="shared" si="343"/>
        <v>0</v>
      </c>
      <c r="HS176" s="235">
        <f t="shared" si="343"/>
        <v>0</v>
      </c>
      <c r="HT176" s="235">
        <f t="shared" si="343"/>
        <v>0</v>
      </c>
      <c r="HU176" s="162"/>
      <c r="HV176" s="1622"/>
      <c r="HW176" s="1619"/>
      <c r="HX176" s="1619"/>
      <c r="HY176" s="1619"/>
      <c r="HZ176" s="1619"/>
      <c r="IA176" s="1619"/>
      <c r="IB176" s="1619"/>
      <c r="IC176" s="1623"/>
      <c r="ID176" s="162"/>
    </row>
    <row r="177" spans="1:238" ht="21.75" customHeight="1" x14ac:dyDescent="0.25">
      <c r="A177" s="377" t="str">
        <f t="shared" si="285"/>
        <v/>
      </c>
      <c r="B177" s="188">
        <v>151</v>
      </c>
      <c r="C177" s="255"/>
      <c r="D177" s="223" t="str">
        <f t="shared" si="337"/>
        <v/>
      </c>
      <c r="E177" s="223" t="str">
        <f t="shared" si="273"/>
        <v/>
      </c>
      <c r="F177" s="242"/>
      <c r="G177" s="242"/>
      <c r="H177" s="224" t="str">
        <f t="shared" si="286"/>
        <v/>
      </c>
      <c r="I177" s="930"/>
      <c r="J177" s="930"/>
      <c r="K177" s="930"/>
      <c r="L177" s="370"/>
      <c r="M177" s="371"/>
      <c r="N177" s="371"/>
      <c r="O177" s="371"/>
      <c r="P177" s="372"/>
      <c r="Q177" s="609"/>
      <c r="R177" s="609"/>
      <c r="S177" s="610"/>
      <c r="T177" s="371"/>
      <c r="U177" s="371"/>
      <c r="V177" s="188"/>
      <c r="W177" s="370"/>
      <c r="X177" s="371"/>
      <c r="Y177" s="371"/>
      <c r="Z177" s="611"/>
      <c r="AA177" s="896"/>
      <c r="AB177" s="370"/>
      <c r="AC177" s="371"/>
      <c r="AD177" s="371"/>
      <c r="AE177" s="371"/>
      <c r="AF177" s="896"/>
      <c r="AG177" s="370"/>
      <c r="AH177" s="371"/>
      <c r="AI177" s="371"/>
      <c r="AJ177" s="371"/>
      <c r="AK177" s="896"/>
      <c r="AL177" s="370"/>
      <c r="AM177" s="371"/>
      <c r="AN177" s="371"/>
      <c r="AO177" s="372"/>
      <c r="AP177" s="370"/>
      <c r="AQ177" s="371"/>
      <c r="AR177" s="371"/>
      <c r="AS177" s="371"/>
      <c r="AT177" s="928"/>
      <c r="AU177" s="188"/>
      <c r="AV177" s="256">
        <f t="shared" si="247"/>
        <v>0</v>
      </c>
      <c r="AW177" s="257">
        <f t="shared" si="248"/>
        <v>0</v>
      </c>
      <c r="AX177" s="258">
        <f t="shared" si="249"/>
        <v>0</v>
      </c>
      <c r="AY177" s="259">
        <f t="shared" si="250"/>
        <v>0</v>
      </c>
      <c r="AZ177" s="231" t="str">
        <f t="shared" si="251"/>
        <v/>
      </c>
      <c r="BA177" s="232">
        <f t="shared" si="252"/>
        <v>0</v>
      </c>
      <c r="BB177" s="249">
        <f t="shared" si="253"/>
        <v>0</v>
      </c>
      <c r="BC177" s="231">
        <f t="shared" si="254"/>
        <v>0</v>
      </c>
      <c r="BD177" s="231">
        <f t="shared" si="255"/>
        <v>0</v>
      </c>
      <c r="BE177" s="260"/>
      <c r="BF177" s="235">
        <f t="shared" si="287"/>
        <v>0</v>
      </c>
      <c r="BG177" s="235">
        <f t="shared" si="288"/>
        <v>0</v>
      </c>
      <c r="BH177" s="235">
        <f t="shared" si="289"/>
        <v>0</v>
      </c>
      <c r="BI177" s="380"/>
      <c r="BJ177" s="235">
        <f t="shared" si="274"/>
        <v>0</v>
      </c>
      <c r="BK177" s="235">
        <f t="shared" si="290"/>
        <v>0</v>
      </c>
      <c r="BL177" s="235" t="str">
        <f t="shared" si="291"/>
        <v/>
      </c>
      <c r="BM177" s="236"/>
      <c r="BN177" s="237"/>
      <c r="BO177" s="237"/>
      <c r="BP177" s="238"/>
      <c r="BQ177" s="238"/>
      <c r="BR177" s="254"/>
      <c r="BS177" s="252"/>
      <c r="BT177" s="244"/>
      <c r="BU177" s="244"/>
      <c r="BV177" s="244"/>
      <c r="BW177" s="244"/>
      <c r="BX177" s="244"/>
      <c r="BY177" s="244"/>
      <c r="BZ177" s="244"/>
      <c r="CA177" s="244"/>
      <c r="CB177" s="253"/>
      <c r="CC177" s="188"/>
      <c r="CD177" s="244">
        <f t="shared" si="275"/>
        <v>0</v>
      </c>
      <c r="CE177" s="235">
        <f t="shared" si="292"/>
        <v>0</v>
      </c>
      <c r="CF177" s="235">
        <f t="shared" si="292"/>
        <v>0</v>
      </c>
      <c r="CG177" s="235">
        <f t="shared" si="292"/>
        <v>0</v>
      </c>
      <c r="CH177" s="188"/>
      <c r="CI177" s="244">
        <f t="shared" si="276"/>
        <v>0</v>
      </c>
      <c r="CJ177" s="235">
        <f t="shared" si="293"/>
        <v>0</v>
      </c>
      <c r="CK177" s="235">
        <f t="shared" si="293"/>
        <v>0</v>
      </c>
      <c r="CL177" s="235">
        <f t="shared" si="293"/>
        <v>0</v>
      </c>
      <c r="CM177" s="188"/>
      <c r="CN177" s="244">
        <f t="shared" si="277"/>
        <v>0</v>
      </c>
      <c r="CO177" s="235">
        <f t="shared" si="294"/>
        <v>0</v>
      </c>
      <c r="CP177" s="235">
        <f t="shared" si="294"/>
        <v>0</v>
      </c>
      <c r="CQ177" s="235">
        <f t="shared" si="294"/>
        <v>0</v>
      </c>
      <c r="CR177" s="188"/>
      <c r="CS177" s="244">
        <f t="shared" si="278"/>
        <v>0</v>
      </c>
      <c r="CT177" s="235">
        <f t="shared" si="295"/>
        <v>0</v>
      </c>
      <c r="CU177" s="235">
        <f t="shared" si="295"/>
        <v>0</v>
      </c>
      <c r="CV177" s="235">
        <f t="shared" si="295"/>
        <v>0</v>
      </c>
      <c r="CW177" s="188"/>
      <c r="CX177" s="244">
        <f t="shared" si="279"/>
        <v>0</v>
      </c>
      <c r="CY177" s="235">
        <f t="shared" si="296"/>
        <v>0</v>
      </c>
      <c r="CZ177" s="235">
        <f t="shared" si="296"/>
        <v>0</v>
      </c>
      <c r="DA177" s="235">
        <f t="shared" si="296"/>
        <v>0</v>
      </c>
      <c r="DB177" s="188"/>
      <c r="DC177" s="225"/>
      <c r="DD177" s="226"/>
      <c r="DE177" s="1088"/>
      <c r="DF177" s="225"/>
      <c r="DG177" s="226"/>
      <c r="DH177" s="1088"/>
      <c r="DI177" s="225"/>
      <c r="DJ177" s="226"/>
      <c r="DK177" s="1088"/>
      <c r="DL177" s="225"/>
      <c r="DM177" s="226"/>
      <c r="DN177" s="1088"/>
      <c r="DO177" s="370"/>
      <c r="DP177" s="370"/>
      <c r="DQ177" s="243">
        <f t="shared" si="256"/>
        <v>0</v>
      </c>
      <c r="DR177" s="244">
        <f t="shared" si="257"/>
        <v>0</v>
      </c>
      <c r="DS177" s="235">
        <f t="shared" si="297"/>
        <v>0</v>
      </c>
      <c r="DT177" s="244" t="str">
        <f t="shared" si="258"/>
        <v/>
      </c>
      <c r="DU177" s="42" t="str">
        <f t="shared" si="298"/>
        <v/>
      </c>
      <c r="DV177" s="42" t="str">
        <f t="shared" si="299"/>
        <v/>
      </c>
      <c r="DW177" s="42" t="str">
        <f t="shared" si="300"/>
        <v/>
      </c>
      <c r="DX177" s="162"/>
      <c r="DY177" s="42" t="str">
        <f t="shared" si="301"/>
        <v/>
      </c>
      <c r="DZ177" s="42" t="str">
        <f t="shared" si="272"/>
        <v/>
      </c>
      <c r="EA177" s="42" t="str">
        <f t="shared" si="302"/>
        <v/>
      </c>
      <c r="EB177" s="162"/>
      <c r="EC177" s="930"/>
      <c r="ED177" s="188"/>
      <c r="EE177" s="245">
        <f t="shared" si="303"/>
        <v>0</v>
      </c>
      <c r="EF177" s="189"/>
      <c r="EG177" s="245">
        <f t="shared" si="304"/>
        <v>0</v>
      </c>
      <c r="EH177" s="189"/>
      <c r="EI177" s="246" t="str">
        <f t="shared" si="259"/>
        <v/>
      </c>
      <c r="EJ177" s="247" t="str">
        <f t="shared" si="280"/>
        <v/>
      </c>
      <c r="EK177" s="248" t="str">
        <f t="shared" si="281"/>
        <v/>
      </c>
      <c r="EL177" s="248" t="str">
        <f t="shared" si="282"/>
        <v/>
      </c>
      <c r="EM177" s="248" t="str">
        <f t="shared" si="283"/>
        <v/>
      </c>
      <c r="EN177" s="248" t="str">
        <f t="shared" si="305"/>
        <v/>
      </c>
      <c r="EO177" s="248" t="str">
        <f t="shared" si="284"/>
        <v/>
      </c>
      <c r="EP177" s="189"/>
      <c r="EQ177" s="248" t="str">
        <f t="shared" si="260"/>
        <v/>
      </c>
      <c r="ER177" s="248" t="str">
        <f t="shared" si="261"/>
        <v/>
      </c>
      <c r="ES177" s="248" t="str">
        <f t="shared" si="262"/>
        <v/>
      </c>
      <c r="ET177" s="248" t="str">
        <f t="shared" si="263"/>
        <v/>
      </c>
      <c r="EU177" s="248" t="str">
        <f t="shared" si="306"/>
        <v/>
      </c>
      <c r="EV177" s="248" t="str">
        <f t="shared" si="306"/>
        <v/>
      </c>
      <c r="EW177" s="189"/>
      <c r="EX177" s="248" t="str">
        <f t="shared" si="264"/>
        <v/>
      </c>
      <c r="EY177" s="248" t="str">
        <f t="shared" si="265"/>
        <v/>
      </c>
      <c r="EZ177" s="248" t="str">
        <f t="shared" si="266"/>
        <v/>
      </c>
      <c r="FA177" s="248" t="str">
        <f t="shared" si="267"/>
        <v/>
      </c>
      <c r="FB177" s="248" t="str">
        <f t="shared" si="338"/>
        <v/>
      </c>
      <c r="FC177" s="248" t="str">
        <f t="shared" si="338"/>
        <v/>
      </c>
      <c r="FD177" s="189"/>
      <c r="FE177" s="248" t="str">
        <f t="shared" si="268"/>
        <v/>
      </c>
      <c r="FF177" s="248" t="str">
        <f t="shared" si="269"/>
        <v/>
      </c>
      <c r="FG177" s="248" t="str">
        <f t="shared" si="270"/>
        <v/>
      </c>
      <c r="FH177" s="248" t="str">
        <f t="shared" si="271"/>
        <v/>
      </c>
      <c r="FI177" s="248" t="str">
        <f t="shared" si="339"/>
        <v/>
      </c>
      <c r="FJ177" s="248" t="str">
        <f t="shared" si="339"/>
        <v/>
      </c>
      <c r="FK177" s="189"/>
      <c r="FL177" s="370"/>
      <c r="FM177" s="371"/>
      <c r="FN177" s="371"/>
      <c r="FO177" s="611"/>
      <c r="FP177" s="896"/>
      <c r="FQ177" s="370"/>
      <c r="FR177" s="371"/>
      <c r="FS177" s="371"/>
      <c r="FT177" s="611"/>
      <c r="FU177" s="896"/>
      <c r="FV177" s="370"/>
      <c r="FW177" s="371"/>
      <c r="FX177" s="371"/>
      <c r="FY177" s="611"/>
      <c r="FZ177" s="896"/>
      <c r="GA177" s="613"/>
      <c r="GB177" s="189"/>
      <c r="GC177" s="227">
        <f t="shared" si="307"/>
        <v>0</v>
      </c>
      <c r="GD177" s="228">
        <f t="shared" si="308"/>
        <v>0</v>
      </c>
      <c r="GE177" s="229">
        <f t="shared" si="340"/>
        <v>0</v>
      </c>
      <c r="GF177" s="230">
        <f t="shared" si="340"/>
        <v>0</v>
      </c>
      <c r="GG177" s="231" t="str">
        <f t="shared" si="310"/>
        <v/>
      </c>
      <c r="GH177" s="232">
        <f t="shared" si="311"/>
        <v>0</v>
      </c>
      <c r="GI177" s="227">
        <f t="shared" si="312"/>
        <v>0</v>
      </c>
      <c r="GJ177" s="233">
        <f t="shared" si="313"/>
        <v>0</v>
      </c>
      <c r="GK177" s="233">
        <f t="shared" si="314"/>
        <v>0</v>
      </c>
      <c r="GL177" s="234"/>
      <c r="GM177" s="235">
        <f t="shared" si="315"/>
        <v>0</v>
      </c>
      <c r="GN177" s="235">
        <f t="shared" si="316"/>
        <v>0</v>
      </c>
      <c r="GO177" s="235" t="str">
        <f t="shared" si="317"/>
        <v/>
      </c>
      <c r="GP177" s="380"/>
      <c r="GQ177" s="235">
        <f t="shared" si="318"/>
        <v>0</v>
      </c>
      <c r="GR177" s="235">
        <f t="shared" si="319"/>
        <v>0</v>
      </c>
      <c r="GS177" s="235" t="str">
        <f t="shared" si="320"/>
        <v/>
      </c>
      <c r="GT177" s="236"/>
      <c r="GU177" s="237" t="str">
        <f t="shared" si="321"/>
        <v/>
      </c>
      <c r="GV177" s="237" t="str">
        <f t="shared" si="322"/>
        <v/>
      </c>
      <c r="GW177" s="238" t="str">
        <f t="shared" si="323"/>
        <v/>
      </c>
      <c r="GX177" s="238" t="str">
        <f t="shared" si="324"/>
        <v/>
      </c>
      <c r="GY177" s="239"/>
      <c r="GZ177" s="240" t="str">
        <f t="shared" si="325"/>
        <v/>
      </c>
      <c r="HA177" s="235" t="str">
        <f t="shared" si="326"/>
        <v/>
      </c>
      <c r="HB177" s="235" t="str">
        <f t="shared" si="327"/>
        <v/>
      </c>
      <c r="HC177" s="235" t="str">
        <f t="shared" si="328"/>
        <v/>
      </c>
      <c r="HD177" s="235" t="str">
        <f t="shared" si="329"/>
        <v/>
      </c>
      <c r="HE177" s="235" t="str">
        <f t="shared" si="330"/>
        <v/>
      </c>
      <c r="HF177" s="188"/>
      <c r="HG177" s="235" t="str">
        <f t="shared" si="331"/>
        <v/>
      </c>
      <c r="HH177" s="235">
        <f t="shared" si="341"/>
        <v>0</v>
      </c>
      <c r="HI177" s="235">
        <f t="shared" si="341"/>
        <v>0</v>
      </c>
      <c r="HJ177" s="235">
        <f t="shared" si="341"/>
        <v>0</v>
      </c>
      <c r="HK177" s="188"/>
      <c r="HL177" s="235" t="str">
        <f t="shared" si="333"/>
        <v/>
      </c>
      <c r="HM177" s="235">
        <f t="shared" si="342"/>
        <v>0</v>
      </c>
      <c r="HN177" s="235">
        <f t="shared" si="342"/>
        <v>0</v>
      </c>
      <c r="HO177" s="235">
        <f t="shared" si="342"/>
        <v>0</v>
      </c>
      <c r="HP177" s="188"/>
      <c r="HQ177" s="235" t="str">
        <f t="shared" si="335"/>
        <v/>
      </c>
      <c r="HR177" s="235">
        <f t="shared" si="343"/>
        <v>0</v>
      </c>
      <c r="HS177" s="235">
        <f t="shared" si="343"/>
        <v>0</v>
      </c>
      <c r="HT177" s="235">
        <f t="shared" si="343"/>
        <v>0</v>
      </c>
      <c r="HU177" s="162"/>
      <c r="HV177" s="1622"/>
      <c r="HW177" s="1619"/>
      <c r="HX177" s="1619"/>
      <c r="HY177" s="1619"/>
      <c r="HZ177" s="1619"/>
      <c r="IA177" s="1619"/>
      <c r="IB177" s="1619"/>
      <c r="IC177" s="1623"/>
      <c r="ID177" s="162"/>
    </row>
    <row r="178" spans="1:238" ht="21.75" customHeight="1" x14ac:dyDescent="0.25">
      <c r="A178" s="377" t="str">
        <f t="shared" si="285"/>
        <v/>
      </c>
      <c r="B178" s="188">
        <v>152</v>
      </c>
      <c r="C178" s="255"/>
      <c r="D178" s="223" t="str">
        <f t="shared" si="337"/>
        <v/>
      </c>
      <c r="E178" s="223" t="str">
        <f t="shared" si="273"/>
        <v/>
      </c>
      <c r="F178" s="242"/>
      <c r="G178" s="242"/>
      <c r="H178" s="224" t="str">
        <f t="shared" si="286"/>
        <v/>
      </c>
      <c r="I178" s="930"/>
      <c r="J178" s="930"/>
      <c r="K178" s="930"/>
      <c r="L178" s="370"/>
      <c r="M178" s="371"/>
      <c r="N178" s="371"/>
      <c r="O178" s="371"/>
      <c r="P178" s="372"/>
      <c r="Q178" s="609"/>
      <c r="R178" s="609"/>
      <c r="S178" s="610"/>
      <c r="T178" s="371"/>
      <c r="U178" s="371"/>
      <c r="V178" s="188"/>
      <c r="W178" s="370"/>
      <c r="X178" s="371"/>
      <c r="Y178" s="371"/>
      <c r="Z178" s="611"/>
      <c r="AA178" s="896"/>
      <c r="AB178" s="370"/>
      <c r="AC178" s="371"/>
      <c r="AD178" s="371"/>
      <c r="AE178" s="371"/>
      <c r="AF178" s="896"/>
      <c r="AG178" s="370"/>
      <c r="AH178" s="371"/>
      <c r="AI178" s="371"/>
      <c r="AJ178" s="371"/>
      <c r="AK178" s="896"/>
      <c r="AL178" s="370"/>
      <c r="AM178" s="371"/>
      <c r="AN178" s="371"/>
      <c r="AO178" s="372"/>
      <c r="AP178" s="370"/>
      <c r="AQ178" s="371"/>
      <c r="AR178" s="371"/>
      <c r="AS178" s="371"/>
      <c r="AT178" s="928"/>
      <c r="AU178" s="188"/>
      <c r="AV178" s="256">
        <f t="shared" si="247"/>
        <v>0</v>
      </c>
      <c r="AW178" s="257">
        <f t="shared" si="248"/>
        <v>0</v>
      </c>
      <c r="AX178" s="258">
        <f t="shared" si="249"/>
        <v>0</v>
      </c>
      <c r="AY178" s="259">
        <f t="shared" si="250"/>
        <v>0</v>
      </c>
      <c r="AZ178" s="231" t="str">
        <f t="shared" si="251"/>
        <v/>
      </c>
      <c r="BA178" s="232">
        <f t="shared" si="252"/>
        <v>0</v>
      </c>
      <c r="BB178" s="249">
        <f t="shared" si="253"/>
        <v>0</v>
      </c>
      <c r="BC178" s="231">
        <f t="shared" si="254"/>
        <v>0</v>
      </c>
      <c r="BD178" s="231">
        <f t="shared" si="255"/>
        <v>0</v>
      </c>
      <c r="BE178" s="260"/>
      <c r="BF178" s="235">
        <f t="shared" si="287"/>
        <v>0</v>
      </c>
      <c r="BG178" s="235">
        <f t="shared" si="288"/>
        <v>0</v>
      </c>
      <c r="BH178" s="235">
        <f t="shared" si="289"/>
        <v>0</v>
      </c>
      <c r="BI178" s="380"/>
      <c r="BJ178" s="235">
        <f t="shared" si="274"/>
        <v>0</v>
      </c>
      <c r="BK178" s="235">
        <f t="shared" si="290"/>
        <v>0</v>
      </c>
      <c r="BL178" s="235" t="str">
        <f t="shared" si="291"/>
        <v/>
      </c>
      <c r="BM178" s="236"/>
      <c r="BN178" s="237"/>
      <c r="BO178" s="237"/>
      <c r="BP178" s="238"/>
      <c r="BQ178" s="238"/>
      <c r="BR178" s="254"/>
      <c r="BS178" s="252"/>
      <c r="BT178" s="244"/>
      <c r="BU178" s="244"/>
      <c r="BV178" s="244"/>
      <c r="BW178" s="244"/>
      <c r="BX178" s="244"/>
      <c r="BY178" s="244"/>
      <c r="BZ178" s="244"/>
      <c r="CA178" s="244"/>
      <c r="CB178" s="253"/>
      <c r="CC178" s="188"/>
      <c r="CD178" s="244">
        <f t="shared" si="275"/>
        <v>0</v>
      </c>
      <c r="CE178" s="235">
        <f t="shared" si="292"/>
        <v>0</v>
      </c>
      <c r="CF178" s="235">
        <f t="shared" si="292"/>
        <v>0</v>
      </c>
      <c r="CG178" s="235">
        <f t="shared" si="292"/>
        <v>0</v>
      </c>
      <c r="CH178" s="188"/>
      <c r="CI178" s="244">
        <f t="shared" si="276"/>
        <v>0</v>
      </c>
      <c r="CJ178" s="235">
        <f t="shared" si="293"/>
        <v>0</v>
      </c>
      <c r="CK178" s="235">
        <f t="shared" si="293"/>
        <v>0</v>
      </c>
      <c r="CL178" s="235">
        <f t="shared" si="293"/>
        <v>0</v>
      </c>
      <c r="CM178" s="188"/>
      <c r="CN178" s="244">
        <f t="shared" si="277"/>
        <v>0</v>
      </c>
      <c r="CO178" s="235">
        <f t="shared" si="294"/>
        <v>0</v>
      </c>
      <c r="CP178" s="235">
        <f t="shared" si="294"/>
        <v>0</v>
      </c>
      <c r="CQ178" s="235">
        <f t="shared" si="294"/>
        <v>0</v>
      </c>
      <c r="CR178" s="188"/>
      <c r="CS178" s="244">
        <f t="shared" si="278"/>
        <v>0</v>
      </c>
      <c r="CT178" s="235">
        <f t="shared" si="295"/>
        <v>0</v>
      </c>
      <c r="CU178" s="235">
        <f t="shared" si="295"/>
        <v>0</v>
      </c>
      <c r="CV178" s="235">
        <f t="shared" si="295"/>
        <v>0</v>
      </c>
      <c r="CW178" s="188"/>
      <c r="CX178" s="244">
        <f t="shared" si="279"/>
        <v>0</v>
      </c>
      <c r="CY178" s="235">
        <f t="shared" si="296"/>
        <v>0</v>
      </c>
      <c r="CZ178" s="235">
        <f t="shared" si="296"/>
        <v>0</v>
      </c>
      <c r="DA178" s="235">
        <f t="shared" si="296"/>
        <v>0</v>
      </c>
      <c r="DB178" s="188"/>
      <c r="DC178" s="225"/>
      <c r="DD178" s="226"/>
      <c r="DE178" s="1088"/>
      <c r="DF178" s="225"/>
      <c r="DG178" s="226"/>
      <c r="DH178" s="1088"/>
      <c r="DI178" s="225"/>
      <c r="DJ178" s="226"/>
      <c r="DK178" s="1088"/>
      <c r="DL178" s="225"/>
      <c r="DM178" s="226"/>
      <c r="DN178" s="1088"/>
      <c r="DO178" s="370"/>
      <c r="DP178" s="370"/>
      <c r="DQ178" s="243">
        <f t="shared" si="256"/>
        <v>0</v>
      </c>
      <c r="DR178" s="244">
        <f t="shared" si="257"/>
        <v>0</v>
      </c>
      <c r="DS178" s="235">
        <f t="shared" si="297"/>
        <v>0</v>
      </c>
      <c r="DT178" s="244" t="str">
        <f t="shared" si="258"/>
        <v/>
      </c>
      <c r="DU178" s="42" t="str">
        <f t="shared" si="298"/>
        <v/>
      </c>
      <c r="DV178" s="42" t="str">
        <f t="shared" si="299"/>
        <v/>
      </c>
      <c r="DW178" s="42" t="str">
        <f t="shared" si="300"/>
        <v/>
      </c>
      <c r="DX178" s="162"/>
      <c r="DY178" s="42" t="str">
        <f t="shared" si="301"/>
        <v/>
      </c>
      <c r="DZ178" s="42" t="str">
        <f t="shared" si="272"/>
        <v/>
      </c>
      <c r="EA178" s="42" t="str">
        <f t="shared" si="302"/>
        <v/>
      </c>
      <c r="EB178" s="162"/>
      <c r="EC178" s="930"/>
      <c r="ED178" s="188"/>
      <c r="EE178" s="245">
        <f t="shared" si="303"/>
        <v>0</v>
      </c>
      <c r="EF178" s="189"/>
      <c r="EG178" s="245">
        <f t="shared" si="304"/>
        <v>0</v>
      </c>
      <c r="EH178" s="189"/>
      <c r="EI178" s="246" t="str">
        <f t="shared" si="259"/>
        <v/>
      </c>
      <c r="EJ178" s="247" t="str">
        <f t="shared" si="280"/>
        <v/>
      </c>
      <c r="EK178" s="248" t="str">
        <f t="shared" si="281"/>
        <v/>
      </c>
      <c r="EL178" s="248" t="str">
        <f t="shared" si="282"/>
        <v/>
      </c>
      <c r="EM178" s="248" t="str">
        <f t="shared" si="283"/>
        <v/>
      </c>
      <c r="EN178" s="248" t="str">
        <f t="shared" si="305"/>
        <v/>
      </c>
      <c r="EO178" s="248" t="str">
        <f t="shared" si="284"/>
        <v/>
      </c>
      <c r="EP178" s="189"/>
      <c r="EQ178" s="248" t="str">
        <f t="shared" si="260"/>
        <v/>
      </c>
      <c r="ER178" s="248" t="str">
        <f t="shared" si="261"/>
        <v/>
      </c>
      <c r="ES178" s="248" t="str">
        <f t="shared" si="262"/>
        <v/>
      </c>
      <c r="ET178" s="248" t="str">
        <f t="shared" si="263"/>
        <v/>
      </c>
      <c r="EU178" s="248" t="str">
        <f t="shared" si="306"/>
        <v/>
      </c>
      <c r="EV178" s="248" t="str">
        <f t="shared" si="306"/>
        <v/>
      </c>
      <c r="EW178" s="189"/>
      <c r="EX178" s="248" t="str">
        <f t="shared" si="264"/>
        <v/>
      </c>
      <c r="EY178" s="248" t="str">
        <f t="shared" si="265"/>
        <v/>
      </c>
      <c r="EZ178" s="248" t="str">
        <f t="shared" si="266"/>
        <v/>
      </c>
      <c r="FA178" s="248" t="str">
        <f t="shared" si="267"/>
        <v/>
      </c>
      <c r="FB178" s="248" t="str">
        <f t="shared" si="338"/>
        <v/>
      </c>
      <c r="FC178" s="248" t="str">
        <f t="shared" si="338"/>
        <v/>
      </c>
      <c r="FD178" s="189"/>
      <c r="FE178" s="248" t="str">
        <f t="shared" si="268"/>
        <v/>
      </c>
      <c r="FF178" s="248" t="str">
        <f t="shared" si="269"/>
        <v/>
      </c>
      <c r="FG178" s="248" t="str">
        <f t="shared" si="270"/>
        <v/>
      </c>
      <c r="FH178" s="248" t="str">
        <f t="shared" si="271"/>
        <v/>
      </c>
      <c r="FI178" s="248" t="str">
        <f t="shared" si="339"/>
        <v/>
      </c>
      <c r="FJ178" s="248" t="str">
        <f t="shared" si="339"/>
        <v/>
      </c>
      <c r="FK178" s="189"/>
      <c r="FL178" s="370"/>
      <c r="FM178" s="371"/>
      <c r="FN178" s="371"/>
      <c r="FO178" s="611"/>
      <c r="FP178" s="896"/>
      <c r="FQ178" s="370"/>
      <c r="FR178" s="371"/>
      <c r="FS178" s="371"/>
      <c r="FT178" s="611"/>
      <c r="FU178" s="896"/>
      <c r="FV178" s="370"/>
      <c r="FW178" s="371"/>
      <c r="FX178" s="371"/>
      <c r="FY178" s="611"/>
      <c r="FZ178" s="896"/>
      <c r="GA178" s="613"/>
      <c r="GB178" s="189"/>
      <c r="GC178" s="227">
        <f t="shared" si="307"/>
        <v>0</v>
      </c>
      <c r="GD178" s="228">
        <f t="shared" si="308"/>
        <v>0</v>
      </c>
      <c r="GE178" s="229">
        <f t="shared" si="340"/>
        <v>0</v>
      </c>
      <c r="GF178" s="230">
        <f t="shared" si="340"/>
        <v>0</v>
      </c>
      <c r="GG178" s="231" t="str">
        <f t="shared" si="310"/>
        <v/>
      </c>
      <c r="GH178" s="232">
        <f t="shared" si="311"/>
        <v>0</v>
      </c>
      <c r="GI178" s="227">
        <f t="shared" si="312"/>
        <v>0</v>
      </c>
      <c r="GJ178" s="233">
        <f t="shared" si="313"/>
        <v>0</v>
      </c>
      <c r="GK178" s="233">
        <f t="shared" si="314"/>
        <v>0</v>
      </c>
      <c r="GL178" s="234"/>
      <c r="GM178" s="235">
        <f t="shared" si="315"/>
        <v>0</v>
      </c>
      <c r="GN178" s="235">
        <f t="shared" si="316"/>
        <v>0</v>
      </c>
      <c r="GO178" s="235" t="str">
        <f t="shared" si="317"/>
        <v/>
      </c>
      <c r="GP178" s="380"/>
      <c r="GQ178" s="235">
        <f t="shared" si="318"/>
        <v>0</v>
      </c>
      <c r="GR178" s="235">
        <f t="shared" si="319"/>
        <v>0</v>
      </c>
      <c r="GS178" s="235" t="str">
        <f t="shared" si="320"/>
        <v/>
      </c>
      <c r="GT178" s="236"/>
      <c r="GU178" s="237" t="str">
        <f t="shared" si="321"/>
        <v/>
      </c>
      <c r="GV178" s="237" t="str">
        <f t="shared" si="322"/>
        <v/>
      </c>
      <c r="GW178" s="238" t="str">
        <f t="shared" si="323"/>
        <v/>
      </c>
      <c r="GX178" s="238" t="str">
        <f t="shared" si="324"/>
        <v/>
      </c>
      <c r="GY178" s="239"/>
      <c r="GZ178" s="240" t="str">
        <f t="shared" si="325"/>
        <v/>
      </c>
      <c r="HA178" s="235" t="str">
        <f t="shared" si="326"/>
        <v/>
      </c>
      <c r="HB178" s="235" t="str">
        <f t="shared" si="327"/>
        <v/>
      </c>
      <c r="HC178" s="235" t="str">
        <f t="shared" si="328"/>
        <v/>
      </c>
      <c r="HD178" s="235" t="str">
        <f t="shared" si="329"/>
        <v/>
      </c>
      <c r="HE178" s="235" t="str">
        <f t="shared" si="330"/>
        <v/>
      </c>
      <c r="HF178" s="188"/>
      <c r="HG178" s="235" t="str">
        <f t="shared" si="331"/>
        <v/>
      </c>
      <c r="HH178" s="235">
        <f t="shared" si="341"/>
        <v>0</v>
      </c>
      <c r="HI178" s="235">
        <f t="shared" si="341"/>
        <v>0</v>
      </c>
      <c r="HJ178" s="235">
        <f t="shared" si="341"/>
        <v>0</v>
      </c>
      <c r="HK178" s="188"/>
      <c r="HL178" s="235" t="str">
        <f t="shared" si="333"/>
        <v/>
      </c>
      <c r="HM178" s="235">
        <f t="shared" si="342"/>
        <v>0</v>
      </c>
      <c r="HN178" s="235">
        <f t="shared" si="342"/>
        <v>0</v>
      </c>
      <c r="HO178" s="235">
        <f t="shared" si="342"/>
        <v>0</v>
      </c>
      <c r="HP178" s="188"/>
      <c r="HQ178" s="235" t="str">
        <f t="shared" si="335"/>
        <v/>
      </c>
      <c r="HR178" s="235">
        <f t="shared" si="343"/>
        <v>0</v>
      </c>
      <c r="HS178" s="235">
        <f t="shared" si="343"/>
        <v>0</v>
      </c>
      <c r="HT178" s="235">
        <f t="shared" si="343"/>
        <v>0</v>
      </c>
      <c r="HU178" s="162"/>
      <c r="HV178" s="1622"/>
      <c r="HW178" s="1619"/>
      <c r="HX178" s="1619"/>
      <c r="HY178" s="1619"/>
      <c r="HZ178" s="1619"/>
      <c r="IA178" s="1619"/>
      <c r="IB178" s="1619"/>
      <c r="IC178" s="1623"/>
      <c r="ID178" s="162"/>
    </row>
    <row r="179" spans="1:238" ht="21.75" customHeight="1" x14ac:dyDescent="0.25">
      <c r="A179" s="377" t="str">
        <f t="shared" si="285"/>
        <v/>
      </c>
      <c r="B179" s="188">
        <v>153</v>
      </c>
      <c r="C179" s="255"/>
      <c r="D179" s="223" t="str">
        <f t="shared" si="337"/>
        <v/>
      </c>
      <c r="E179" s="223" t="str">
        <f t="shared" si="273"/>
        <v/>
      </c>
      <c r="F179" s="242"/>
      <c r="G179" s="242"/>
      <c r="H179" s="224" t="str">
        <f t="shared" si="286"/>
        <v/>
      </c>
      <c r="I179" s="930"/>
      <c r="J179" s="930"/>
      <c r="K179" s="930"/>
      <c r="L179" s="370"/>
      <c r="M179" s="371"/>
      <c r="N179" s="371"/>
      <c r="O179" s="371"/>
      <c r="P179" s="372"/>
      <c r="Q179" s="609"/>
      <c r="R179" s="609"/>
      <c r="S179" s="610"/>
      <c r="T179" s="371"/>
      <c r="U179" s="371"/>
      <c r="V179" s="188"/>
      <c r="W179" s="370"/>
      <c r="X179" s="371"/>
      <c r="Y179" s="371"/>
      <c r="Z179" s="611"/>
      <c r="AA179" s="896"/>
      <c r="AB179" s="370"/>
      <c r="AC179" s="371"/>
      <c r="AD179" s="371"/>
      <c r="AE179" s="371"/>
      <c r="AF179" s="896"/>
      <c r="AG179" s="370"/>
      <c r="AH179" s="371"/>
      <c r="AI179" s="371"/>
      <c r="AJ179" s="371"/>
      <c r="AK179" s="896"/>
      <c r="AL179" s="370"/>
      <c r="AM179" s="371"/>
      <c r="AN179" s="371"/>
      <c r="AO179" s="372"/>
      <c r="AP179" s="370"/>
      <c r="AQ179" s="371"/>
      <c r="AR179" s="371"/>
      <c r="AS179" s="371"/>
      <c r="AT179" s="928"/>
      <c r="AU179" s="188"/>
      <c r="AV179" s="256">
        <f t="shared" si="247"/>
        <v>0</v>
      </c>
      <c r="AW179" s="257">
        <f t="shared" si="248"/>
        <v>0</v>
      </c>
      <c r="AX179" s="258">
        <f t="shared" si="249"/>
        <v>0</v>
      </c>
      <c r="AY179" s="259">
        <f t="shared" si="250"/>
        <v>0</v>
      </c>
      <c r="AZ179" s="231" t="str">
        <f t="shared" si="251"/>
        <v/>
      </c>
      <c r="BA179" s="232">
        <f t="shared" si="252"/>
        <v>0</v>
      </c>
      <c r="BB179" s="249">
        <f t="shared" si="253"/>
        <v>0</v>
      </c>
      <c r="BC179" s="231">
        <f t="shared" si="254"/>
        <v>0</v>
      </c>
      <c r="BD179" s="231">
        <f t="shared" si="255"/>
        <v>0</v>
      </c>
      <c r="BE179" s="260"/>
      <c r="BF179" s="235">
        <f t="shared" si="287"/>
        <v>0</v>
      </c>
      <c r="BG179" s="235">
        <f t="shared" si="288"/>
        <v>0</v>
      </c>
      <c r="BH179" s="235">
        <f t="shared" si="289"/>
        <v>0</v>
      </c>
      <c r="BI179" s="380"/>
      <c r="BJ179" s="235">
        <f t="shared" si="274"/>
        <v>0</v>
      </c>
      <c r="BK179" s="235">
        <f t="shared" si="290"/>
        <v>0</v>
      </c>
      <c r="BL179" s="235" t="str">
        <f t="shared" si="291"/>
        <v/>
      </c>
      <c r="BM179" s="236"/>
      <c r="BN179" s="237"/>
      <c r="BO179" s="237"/>
      <c r="BP179" s="238"/>
      <c r="BQ179" s="238"/>
      <c r="BR179" s="254"/>
      <c r="BS179" s="252"/>
      <c r="BT179" s="244"/>
      <c r="BU179" s="244"/>
      <c r="BV179" s="244"/>
      <c r="BW179" s="244"/>
      <c r="BX179" s="244"/>
      <c r="BY179" s="244"/>
      <c r="BZ179" s="244"/>
      <c r="CA179" s="244"/>
      <c r="CB179" s="253"/>
      <c r="CC179" s="188"/>
      <c r="CD179" s="244">
        <f t="shared" si="275"/>
        <v>0</v>
      </c>
      <c r="CE179" s="235">
        <f t="shared" si="292"/>
        <v>0</v>
      </c>
      <c r="CF179" s="235">
        <f t="shared" si="292"/>
        <v>0</v>
      </c>
      <c r="CG179" s="235">
        <f t="shared" si="292"/>
        <v>0</v>
      </c>
      <c r="CH179" s="188"/>
      <c r="CI179" s="244">
        <f t="shared" si="276"/>
        <v>0</v>
      </c>
      <c r="CJ179" s="235">
        <f t="shared" si="293"/>
        <v>0</v>
      </c>
      <c r="CK179" s="235">
        <f t="shared" si="293"/>
        <v>0</v>
      </c>
      <c r="CL179" s="235">
        <f t="shared" si="293"/>
        <v>0</v>
      </c>
      <c r="CM179" s="188"/>
      <c r="CN179" s="244">
        <f t="shared" si="277"/>
        <v>0</v>
      </c>
      <c r="CO179" s="235">
        <f t="shared" si="294"/>
        <v>0</v>
      </c>
      <c r="CP179" s="235">
        <f t="shared" si="294"/>
        <v>0</v>
      </c>
      <c r="CQ179" s="235">
        <f t="shared" si="294"/>
        <v>0</v>
      </c>
      <c r="CR179" s="188"/>
      <c r="CS179" s="244">
        <f t="shared" si="278"/>
        <v>0</v>
      </c>
      <c r="CT179" s="235">
        <f t="shared" si="295"/>
        <v>0</v>
      </c>
      <c r="CU179" s="235">
        <f t="shared" si="295"/>
        <v>0</v>
      </c>
      <c r="CV179" s="235">
        <f t="shared" si="295"/>
        <v>0</v>
      </c>
      <c r="CW179" s="188"/>
      <c r="CX179" s="244">
        <f t="shared" si="279"/>
        <v>0</v>
      </c>
      <c r="CY179" s="235">
        <f t="shared" si="296"/>
        <v>0</v>
      </c>
      <c r="CZ179" s="235">
        <f t="shared" si="296"/>
        <v>0</v>
      </c>
      <c r="DA179" s="235">
        <f t="shared" si="296"/>
        <v>0</v>
      </c>
      <c r="DB179" s="188"/>
      <c r="DC179" s="225"/>
      <c r="DD179" s="226"/>
      <c r="DE179" s="1088"/>
      <c r="DF179" s="225"/>
      <c r="DG179" s="226"/>
      <c r="DH179" s="1088"/>
      <c r="DI179" s="225"/>
      <c r="DJ179" s="226"/>
      <c r="DK179" s="1088"/>
      <c r="DL179" s="225"/>
      <c r="DM179" s="226"/>
      <c r="DN179" s="1088"/>
      <c r="DO179" s="370"/>
      <c r="DP179" s="370"/>
      <c r="DQ179" s="243">
        <f t="shared" si="256"/>
        <v>0</v>
      </c>
      <c r="DR179" s="244">
        <f t="shared" si="257"/>
        <v>0</v>
      </c>
      <c r="DS179" s="235">
        <f t="shared" si="297"/>
        <v>0</v>
      </c>
      <c r="DT179" s="244" t="str">
        <f t="shared" si="258"/>
        <v/>
      </c>
      <c r="DU179" s="42" t="str">
        <f t="shared" si="298"/>
        <v/>
      </c>
      <c r="DV179" s="42" t="str">
        <f t="shared" si="299"/>
        <v/>
      </c>
      <c r="DW179" s="42" t="str">
        <f t="shared" si="300"/>
        <v/>
      </c>
      <c r="DX179" s="162"/>
      <c r="DY179" s="42" t="str">
        <f t="shared" si="301"/>
        <v/>
      </c>
      <c r="DZ179" s="42" t="str">
        <f t="shared" si="272"/>
        <v/>
      </c>
      <c r="EA179" s="42" t="str">
        <f t="shared" si="302"/>
        <v/>
      </c>
      <c r="EB179" s="162"/>
      <c r="EC179" s="930"/>
      <c r="ED179" s="188"/>
      <c r="EE179" s="245">
        <f t="shared" si="303"/>
        <v>0</v>
      </c>
      <c r="EF179" s="189"/>
      <c r="EG179" s="245">
        <f t="shared" si="304"/>
        <v>0</v>
      </c>
      <c r="EH179" s="189"/>
      <c r="EI179" s="246" t="str">
        <f t="shared" si="259"/>
        <v/>
      </c>
      <c r="EJ179" s="247" t="str">
        <f t="shared" si="280"/>
        <v/>
      </c>
      <c r="EK179" s="248" t="str">
        <f t="shared" si="281"/>
        <v/>
      </c>
      <c r="EL179" s="248" t="str">
        <f t="shared" si="282"/>
        <v/>
      </c>
      <c r="EM179" s="248" t="str">
        <f t="shared" si="283"/>
        <v/>
      </c>
      <c r="EN179" s="248" t="str">
        <f t="shared" si="305"/>
        <v/>
      </c>
      <c r="EO179" s="248" t="str">
        <f t="shared" si="284"/>
        <v/>
      </c>
      <c r="EP179" s="189"/>
      <c r="EQ179" s="248" t="str">
        <f t="shared" si="260"/>
        <v/>
      </c>
      <c r="ER179" s="248" t="str">
        <f t="shared" si="261"/>
        <v/>
      </c>
      <c r="ES179" s="248" t="str">
        <f t="shared" si="262"/>
        <v/>
      </c>
      <c r="ET179" s="248" t="str">
        <f t="shared" si="263"/>
        <v/>
      </c>
      <c r="EU179" s="248" t="str">
        <f t="shared" si="306"/>
        <v/>
      </c>
      <c r="EV179" s="248" t="str">
        <f t="shared" si="306"/>
        <v/>
      </c>
      <c r="EW179" s="189"/>
      <c r="EX179" s="248" t="str">
        <f t="shared" si="264"/>
        <v/>
      </c>
      <c r="EY179" s="248" t="str">
        <f t="shared" si="265"/>
        <v/>
      </c>
      <c r="EZ179" s="248" t="str">
        <f t="shared" si="266"/>
        <v/>
      </c>
      <c r="FA179" s="248" t="str">
        <f t="shared" si="267"/>
        <v/>
      </c>
      <c r="FB179" s="248" t="str">
        <f t="shared" si="338"/>
        <v/>
      </c>
      <c r="FC179" s="248" t="str">
        <f t="shared" si="338"/>
        <v/>
      </c>
      <c r="FD179" s="189"/>
      <c r="FE179" s="248" t="str">
        <f t="shared" si="268"/>
        <v/>
      </c>
      <c r="FF179" s="248" t="str">
        <f t="shared" si="269"/>
        <v/>
      </c>
      <c r="FG179" s="248" t="str">
        <f t="shared" si="270"/>
        <v/>
      </c>
      <c r="FH179" s="248" t="str">
        <f t="shared" si="271"/>
        <v/>
      </c>
      <c r="FI179" s="248" t="str">
        <f t="shared" si="339"/>
        <v/>
      </c>
      <c r="FJ179" s="248" t="str">
        <f t="shared" si="339"/>
        <v/>
      </c>
      <c r="FK179" s="189"/>
      <c r="FL179" s="370"/>
      <c r="FM179" s="371"/>
      <c r="FN179" s="371"/>
      <c r="FO179" s="611"/>
      <c r="FP179" s="896"/>
      <c r="FQ179" s="370"/>
      <c r="FR179" s="371"/>
      <c r="FS179" s="371"/>
      <c r="FT179" s="611"/>
      <c r="FU179" s="896"/>
      <c r="FV179" s="370"/>
      <c r="FW179" s="371"/>
      <c r="FX179" s="371"/>
      <c r="FY179" s="611"/>
      <c r="FZ179" s="896"/>
      <c r="GA179" s="613"/>
      <c r="GB179" s="189"/>
      <c r="GC179" s="227">
        <f t="shared" si="307"/>
        <v>0</v>
      </c>
      <c r="GD179" s="228">
        <f t="shared" si="308"/>
        <v>0</v>
      </c>
      <c r="GE179" s="229">
        <f t="shared" si="340"/>
        <v>0</v>
      </c>
      <c r="GF179" s="230">
        <f t="shared" si="340"/>
        <v>0</v>
      </c>
      <c r="GG179" s="231" t="str">
        <f t="shared" si="310"/>
        <v/>
      </c>
      <c r="GH179" s="232">
        <f t="shared" si="311"/>
        <v>0</v>
      </c>
      <c r="GI179" s="227">
        <f t="shared" si="312"/>
        <v>0</v>
      </c>
      <c r="GJ179" s="233">
        <f t="shared" si="313"/>
        <v>0</v>
      </c>
      <c r="GK179" s="233">
        <f t="shared" si="314"/>
        <v>0</v>
      </c>
      <c r="GL179" s="234"/>
      <c r="GM179" s="235">
        <f t="shared" si="315"/>
        <v>0</v>
      </c>
      <c r="GN179" s="235">
        <f t="shared" si="316"/>
        <v>0</v>
      </c>
      <c r="GO179" s="235" t="str">
        <f t="shared" si="317"/>
        <v/>
      </c>
      <c r="GP179" s="380"/>
      <c r="GQ179" s="235">
        <f t="shared" si="318"/>
        <v>0</v>
      </c>
      <c r="GR179" s="235">
        <f t="shared" si="319"/>
        <v>0</v>
      </c>
      <c r="GS179" s="235" t="str">
        <f t="shared" si="320"/>
        <v/>
      </c>
      <c r="GT179" s="236"/>
      <c r="GU179" s="237" t="str">
        <f t="shared" si="321"/>
        <v/>
      </c>
      <c r="GV179" s="237" t="str">
        <f t="shared" si="322"/>
        <v/>
      </c>
      <c r="GW179" s="238" t="str">
        <f t="shared" si="323"/>
        <v/>
      </c>
      <c r="GX179" s="238" t="str">
        <f t="shared" si="324"/>
        <v/>
      </c>
      <c r="GY179" s="239"/>
      <c r="GZ179" s="240" t="str">
        <f t="shared" si="325"/>
        <v/>
      </c>
      <c r="HA179" s="235" t="str">
        <f t="shared" si="326"/>
        <v/>
      </c>
      <c r="HB179" s="235" t="str">
        <f t="shared" si="327"/>
        <v/>
      </c>
      <c r="HC179" s="235" t="str">
        <f t="shared" si="328"/>
        <v/>
      </c>
      <c r="HD179" s="235" t="str">
        <f t="shared" si="329"/>
        <v/>
      </c>
      <c r="HE179" s="235" t="str">
        <f t="shared" si="330"/>
        <v/>
      </c>
      <c r="HF179" s="188"/>
      <c r="HG179" s="235" t="str">
        <f t="shared" si="331"/>
        <v/>
      </c>
      <c r="HH179" s="235">
        <f t="shared" si="341"/>
        <v>0</v>
      </c>
      <c r="HI179" s="235">
        <f t="shared" si="341"/>
        <v>0</v>
      </c>
      <c r="HJ179" s="235">
        <f t="shared" si="341"/>
        <v>0</v>
      </c>
      <c r="HK179" s="188"/>
      <c r="HL179" s="235" t="str">
        <f t="shared" si="333"/>
        <v/>
      </c>
      <c r="HM179" s="235">
        <f t="shared" si="342"/>
        <v>0</v>
      </c>
      <c r="HN179" s="235">
        <f t="shared" si="342"/>
        <v>0</v>
      </c>
      <c r="HO179" s="235">
        <f t="shared" si="342"/>
        <v>0</v>
      </c>
      <c r="HP179" s="188"/>
      <c r="HQ179" s="235" t="str">
        <f t="shared" si="335"/>
        <v/>
      </c>
      <c r="HR179" s="235">
        <f t="shared" si="343"/>
        <v>0</v>
      </c>
      <c r="HS179" s="235">
        <f t="shared" si="343"/>
        <v>0</v>
      </c>
      <c r="HT179" s="235">
        <f t="shared" si="343"/>
        <v>0</v>
      </c>
      <c r="HU179" s="162"/>
      <c r="HV179" s="1622"/>
      <c r="HW179" s="1619"/>
      <c r="HX179" s="1619"/>
      <c r="HY179" s="1619"/>
      <c r="HZ179" s="1619"/>
      <c r="IA179" s="1619"/>
      <c r="IB179" s="1619"/>
      <c r="IC179" s="1623"/>
      <c r="ID179" s="162"/>
    </row>
    <row r="180" spans="1:238" ht="21.75" customHeight="1" x14ac:dyDescent="0.25">
      <c r="A180" s="377" t="str">
        <f t="shared" si="285"/>
        <v/>
      </c>
      <c r="B180" s="188">
        <v>154</v>
      </c>
      <c r="C180" s="255"/>
      <c r="D180" s="223" t="str">
        <f t="shared" si="337"/>
        <v/>
      </c>
      <c r="E180" s="223" t="str">
        <f t="shared" si="273"/>
        <v/>
      </c>
      <c r="F180" s="242"/>
      <c r="G180" s="242"/>
      <c r="H180" s="224" t="str">
        <f t="shared" si="286"/>
        <v/>
      </c>
      <c r="I180" s="930"/>
      <c r="J180" s="930"/>
      <c r="K180" s="930"/>
      <c r="L180" s="370"/>
      <c r="M180" s="371"/>
      <c r="N180" s="371"/>
      <c r="O180" s="371"/>
      <c r="P180" s="372"/>
      <c r="Q180" s="609"/>
      <c r="R180" s="609"/>
      <c r="S180" s="610"/>
      <c r="T180" s="371"/>
      <c r="U180" s="371"/>
      <c r="V180" s="188"/>
      <c r="W180" s="370"/>
      <c r="X180" s="371"/>
      <c r="Y180" s="371"/>
      <c r="Z180" s="611"/>
      <c r="AA180" s="896"/>
      <c r="AB180" s="370"/>
      <c r="AC180" s="371"/>
      <c r="AD180" s="371"/>
      <c r="AE180" s="371"/>
      <c r="AF180" s="896"/>
      <c r="AG180" s="370"/>
      <c r="AH180" s="371"/>
      <c r="AI180" s="371"/>
      <c r="AJ180" s="371"/>
      <c r="AK180" s="896"/>
      <c r="AL180" s="370"/>
      <c r="AM180" s="371"/>
      <c r="AN180" s="371"/>
      <c r="AO180" s="372"/>
      <c r="AP180" s="370"/>
      <c r="AQ180" s="371"/>
      <c r="AR180" s="371"/>
      <c r="AS180" s="371"/>
      <c r="AT180" s="928"/>
      <c r="AU180" s="188"/>
      <c r="AV180" s="256">
        <f t="shared" si="247"/>
        <v>0</v>
      </c>
      <c r="AW180" s="257">
        <f t="shared" si="248"/>
        <v>0</v>
      </c>
      <c r="AX180" s="258">
        <f t="shared" si="249"/>
        <v>0</v>
      </c>
      <c r="AY180" s="259">
        <f t="shared" si="250"/>
        <v>0</v>
      </c>
      <c r="AZ180" s="231" t="str">
        <f t="shared" si="251"/>
        <v/>
      </c>
      <c r="BA180" s="232">
        <f t="shared" si="252"/>
        <v>0</v>
      </c>
      <c r="BB180" s="249">
        <f t="shared" si="253"/>
        <v>0</v>
      </c>
      <c r="BC180" s="231">
        <f t="shared" si="254"/>
        <v>0</v>
      </c>
      <c r="BD180" s="231">
        <f t="shared" si="255"/>
        <v>0</v>
      </c>
      <c r="BE180" s="260"/>
      <c r="BF180" s="235">
        <f t="shared" si="287"/>
        <v>0</v>
      </c>
      <c r="BG180" s="235">
        <f t="shared" si="288"/>
        <v>0</v>
      </c>
      <c r="BH180" s="235">
        <f t="shared" si="289"/>
        <v>0</v>
      </c>
      <c r="BI180" s="380"/>
      <c r="BJ180" s="235">
        <f t="shared" si="274"/>
        <v>0</v>
      </c>
      <c r="BK180" s="235">
        <f t="shared" si="290"/>
        <v>0</v>
      </c>
      <c r="BL180" s="235" t="str">
        <f t="shared" si="291"/>
        <v/>
      </c>
      <c r="BM180" s="236"/>
      <c r="BN180" s="237"/>
      <c r="BO180" s="237"/>
      <c r="BP180" s="238"/>
      <c r="BQ180" s="238"/>
      <c r="BR180" s="254"/>
      <c r="BS180" s="252"/>
      <c r="BT180" s="244"/>
      <c r="BU180" s="244"/>
      <c r="BV180" s="244"/>
      <c r="BW180" s="244"/>
      <c r="BX180" s="244"/>
      <c r="BY180" s="244"/>
      <c r="BZ180" s="244"/>
      <c r="CA180" s="244"/>
      <c r="CB180" s="253"/>
      <c r="CC180" s="188"/>
      <c r="CD180" s="244">
        <f t="shared" si="275"/>
        <v>0</v>
      </c>
      <c r="CE180" s="235">
        <f t="shared" si="292"/>
        <v>0</v>
      </c>
      <c r="CF180" s="235">
        <f t="shared" si="292"/>
        <v>0</v>
      </c>
      <c r="CG180" s="235">
        <f t="shared" si="292"/>
        <v>0</v>
      </c>
      <c r="CH180" s="188"/>
      <c r="CI180" s="244">
        <f t="shared" si="276"/>
        <v>0</v>
      </c>
      <c r="CJ180" s="235">
        <f t="shared" si="293"/>
        <v>0</v>
      </c>
      <c r="CK180" s="235">
        <f t="shared" si="293"/>
        <v>0</v>
      </c>
      <c r="CL180" s="235">
        <f t="shared" si="293"/>
        <v>0</v>
      </c>
      <c r="CM180" s="188"/>
      <c r="CN180" s="244">
        <f t="shared" si="277"/>
        <v>0</v>
      </c>
      <c r="CO180" s="235">
        <f t="shared" si="294"/>
        <v>0</v>
      </c>
      <c r="CP180" s="235">
        <f t="shared" si="294"/>
        <v>0</v>
      </c>
      <c r="CQ180" s="235">
        <f t="shared" si="294"/>
        <v>0</v>
      </c>
      <c r="CR180" s="188"/>
      <c r="CS180" s="244">
        <f t="shared" si="278"/>
        <v>0</v>
      </c>
      <c r="CT180" s="235">
        <f t="shared" si="295"/>
        <v>0</v>
      </c>
      <c r="CU180" s="235">
        <f t="shared" si="295"/>
        <v>0</v>
      </c>
      <c r="CV180" s="235">
        <f t="shared" si="295"/>
        <v>0</v>
      </c>
      <c r="CW180" s="188"/>
      <c r="CX180" s="244">
        <f t="shared" si="279"/>
        <v>0</v>
      </c>
      <c r="CY180" s="235">
        <f t="shared" si="296"/>
        <v>0</v>
      </c>
      <c r="CZ180" s="235">
        <f t="shared" si="296"/>
        <v>0</v>
      </c>
      <c r="DA180" s="235">
        <f t="shared" si="296"/>
        <v>0</v>
      </c>
      <c r="DB180" s="188"/>
      <c r="DC180" s="225"/>
      <c r="DD180" s="226"/>
      <c r="DE180" s="1088"/>
      <c r="DF180" s="225"/>
      <c r="DG180" s="226"/>
      <c r="DH180" s="1088"/>
      <c r="DI180" s="225"/>
      <c r="DJ180" s="226"/>
      <c r="DK180" s="1088"/>
      <c r="DL180" s="225"/>
      <c r="DM180" s="226"/>
      <c r="DN180" s="1088"/>
      <c r="DO180" s="370"/>
      <c r="DP180" s="370"/>
      <c r="DQ180" s="243">
        <f t="shared" si="256"/>
        <v>0</v>
      </c>
      <c r="DR180" s="244">
        <f t="shared" si="257"/>
        <v>0</v>
      </c>
      <c r="DS180" s="235">
        <f t="shared" si="297"/>
        <v>0</v>
      </c>
      <c r="DT180" s="244" t="str">
        <f t="shared" si="258"/>
        <v/>
      </c>
      <c r="DU180" s="42" t="str">
        <f t="shared" si="298"/>
        <v/>
      </c>
      <c r="DV180" s="42" t="str">
        <f t="shared" si="299"/>
        <v/>
      </c>
      <c r="DW180" s="42" t="str">
        <f t="shared" si="300"/>
        <v/>
      </c>
      <c r="DX180" s="162"/>
      <c r="DY180" s="42" t="str">
        <f t="shared" si="301"/>
        <v/>
      </c>
      <c r="DZ180" s="42" t="str">
        <f t="shared" si="272"/>
        <v/>
      </c>
      <c r="EA180" s="42" t="str">
        <f t="shared" si="302"/>
        <v/>
      </c>
      <c r="EB180" s="162"/>
      <c r="EC180" s="930"/>
      <c r="ED180" s="188"/>
      <c r="EE180" s="245">
        <f t="shared" si="303"/>
        <v>0</v>
      </c>
      <c r="EF180" s="189"/>
      <c r="EG180" s="245">
        <f t="shared" si="304"/>
        <v>0</v>
      </c>
      <c r="EH180" s="189"/>
      <c r="EI180" s="246" t="str">
        <f t="shared" si="259"/>
        <v/>
      </c>
      <c r="EJ180" s="247" t="str">
        <f t="shared" si="280"/>
        <v/>
      </c>
      <c r="EK180" s="248" t="str">
        <f t="shared" si="281"/>
        <v/>
      </c>
      <c r="EL180" s="248" t="str">
        <f t="shared" si="282"/>
        <v/>
      </c>
      <c r="EM180" s="248" t="str">
        <f t="shared" si="283"/>
        <v/>
      </c>
      <c r="EN180" s="248" t="str">
        <f t="shared" si="305"/>
        <v/>
      </c>
      <c r="EO180" s="248" t="str">
        <f t="shared" si="284"/>
        <v/>
      </c>
      <c r="EP180" s="189"/>
      <c r="EQ180" s="248" t="str">
        <f t="shared" si="260"/>
        <v/>
      </c>
      <c r="ER180" s="248" t="str">
        <f t="shared" si="261"/>
        <v/>
      </c>
      <c r="ES180" s="248" t="str">
        <f t="shared" si="262"/>
        <v/>
      </c>
      <c r="ET180" s="248" t="str">
        <f t="shared" si="263"/>
        <v/>
      </c>
      <c r="EU180" s="248" t="str">
        <f t="shared" si="306"/>
        <v/>
      </c>
      <c r="EV180" s="248" t="str">
        <f t="shared" si="306"/>
        <v/>
      </c>
      <c r="EW180" s="189"/>
      <c r="EX180" s="248" t="str">
        <f t="shared" si="264"/>
        <v/>
      </c>
      <c r="EY180" s="248" t="str">
        <f t="shared" si="265"/>
        <v/>
      </c>
      <c r="EZ180" s="248" t="str">
        <f t="shared" si="266"/>
        <v/>
      </c>
      <c r="FA180" s="248" t="str">
        <f t="shared" si="267"/>
        <v/>
      </c>
      <c r="FB180" s="248" t="str">
        <f t="shared" si="338"/>
        <v/>
      </c>
      <c r="FC180" s="248" t="str">
        <f t="shared" si="338"/>
        <v/>
      </c>
      <c r="FD180" s="189"/>
      <c r="FE180" s="248" t="str">
        <f t="shared" si="268"/>
        <v/>
      </c>
      <c r="FF180" s="248" t="str">
        <f t="shared" si="269"/>
        <v/>
      </c>
      <c r="FG180" s="248" t="str">
        <f t="shared" si="270"/>
        <v/>
      </c>
      <c r="FH180" s="248" t="str">
        <f t="shared" si="271"/>
        <v/>
      </c>
      <c r="FI180" s="248" t="str">
        <f t="shared" si="339"/>
        <v/>
      </c>
      <c r="FJ180" s="248" t="str">
        <f t="shared" si="339"/>
        <v/>
      </c>
      <c r="FK180" s="189"/>
      <c r="FL180" s="370"/>
      <c r="FM180" s="371"/>
      <c r="FN180" s="371"/>
      <c r="FO180" s="611"/>
      <c r="FP180" s="896"/>
      <c r="FQ180" s="370"/>
      <c r="FR180" s="371"/>
      <c r="FS180" s="371"/>
      <c r="FT180" s="611"/>
      <c r="FU180" s="896"/>
      <c r="FV180" s="370"/>
      <c r="FW180" s="371"/>
      <c r="FX180" s="371"/>
      <c r="FY180" s="611"/>
      <c r="FZ180" s="896"/>
      <c r="GA180" s="613"/>
      <c r="GB180" s="189"/>
      <c r="GC180" s="227">
        <f t="shared" si="307"/>
        <v>0</v>
      </c>
      <c r="GD180" s="228">
        <f t="shared" si="308"/>
        <v>0</v>
      </c>
      <c r="GE180" s="229">
        <f t="shared" si="340"/>
        <v>0</v>
      </c>
      <c r="GF180" s="230">
        <f t="shared" si="340"/>
        <v>0</v>
      </c>
      <c r="GG180" s="231" t="str">
        <f t="shared" si="310"/>
        <v/>
      </c>
      <c r="GH180" s="232">
        <f t="shared" si="311"/>
        <v>0</v>
      </c>
      <c r="GI180" s="227">
        <f t="shared" si="312"/>
        <v>0</v>
      </c>
      <c r="GJ180" s="233">
        <f t="shared" si="313"/>
        <v>0</v>
      </c>
      <c r="GK180" s="233">
        <f t="shared" si="314"/>
        <v>0</v>
      </c>
      <c r="GL180" s="234"/>
      <c r="GM180" s="235">
        <f t="shared" si="315"/>
        <v>0</v>
      </c>
      <c r="GN180" s="235">
        <f t="shared" si="316"/>
        <v>0</v>
      </c>
      <c r="GO180" s="235" t="str">
        <f t="shared" si="317"/>
        <v/>
      </c>
      <c r="GP180" s="380"/>
      <c r="GQ180" s="235">
        <f t="shared" si="318"/>
        <v>0</v>
      </c>
      <c r="GR180" s="235">
        <f t="shared" si="319"/>
        <v>0</v>
      </c>
      <c r="GS180" s="235" t="str">
        <f t="shared" si="320"/>
        <v/>
      </c>
      <c r="GT180" s="236"/>
      <c r="GU180" s="237" t="str">
        <f t="shared" si="321"/>
        <v/>
      </c>
      <c r="GV180" s="237" t="str">
        <f t="shared" si="322"/>
        <v/>
      </c>
      <c r="GW180" s="238" t="str">
        <f t="shared" si="323"/>
        <v/>
      </c>
      <c r="GX180" s="238" t="str">
        <f t="shared" si="324"/>
        <v/>
      </c>
      <c r="GY180" s="239"/>
      <c r="GZ180" s="240" t="str">
        <f t="shared" si="325"/>
        <v/>
      </c>
      <c r="HA180" s="235" t="str">
        <f t="shared" si="326"/>
        <v/>
      </c>
      <c r="HB180" s="235" t="str">
        <f t="shared" si="327"/>
        <v/>
      </c>
      <c r="HC180" s="235" t="str">
        <f t="shared" si="328"/>
        <v/>
      </c>
      <c r="HD180" s="235" t="str">
        <f t="shared" si="329"/>
        <v/>
      </c>
      <c r="HE180" s="235" t="str">
        <f t="shared" si="330"/>
        <v/>
      </c>
      <c r="HF180" s="188"/>
      <c r="HG180" s="235" t="str">
        <f t="shared" si="331"/>
        <v/>
      </c>
      <c r="HH180" s="235">
        <f t="shared" si="341"/>
        <v>0</v>
      </c>
      <c r="HI180" s="235">
        <f t="shared" si="341"/>
        <v>0</v>
      </c>
      <c r="HJ180" s="235">
        <f t="shared" si="341"/>
        <v>0</v>
      </c>
      <c r="HK180" s="188"/>
      <c r="HL180" s="235" t="str">
        <f t="shared" si="333"/>
        <v/>
      </c>
      <c r="HM180" s="235">
        <f t="shared" si="342"/>
        <v>0</v>
      </c>
      <c r="HN180" s="235">
        <f t="shared" si="342"/>
        <v>0</v>
      </c>
      <c r="HO180" s="235">
        <f t="shared" si="342"/>
        <v>0</v>
      </c>
      <c r="HP180" s="188"/>
      <c r="HQ180" s="235" t="str">
        <f t="shared" si="335"/>
        <v/>
      </c>
      <c r="HR180" s="235">
        <f t="shared" si="343"/>
        <v>0</v>
      </c>
      <c r="HS180" s="235">
        <f t="shared" si="343"/>
        <v>0</v>
      </c>
      <c r="HT180" s="235">
        <f t="shared" si="343"/>
        <v>0</v>
      </c>
      <c r="HU180" s="162"/>
      <c r="HV180" s="1622"/>
      <c r="HW180" s="1619"/>
      <c r="HX180" s="1619"/>
      <c r="HY180" s="1619"/>
      <c r="HZ180" s="1619"/>
      <c r="IA180" s="1619"/>
      <c r="IB180" s="1619"/>
      <c r="IC180" s="1623"/>
      <c r="ID180" s="162"/>
    </row>
    <row r="181" spans="1:238" ht="21.75" customHeight="1" x14ac:dyDescent="0.25">
      <c r="A181" s="377" t="str">
        <f t="shared" si="285"/>
        <v/>
      </c>
      <c r="B181" s="188">
        <v>155</v>
      </c>
      <c r="C181" s="255"/>
      <c r="D181" s="223" t="str">
        <f t="shared" si="337"/>
        <v/>
      </c>
      <c r="E181" s="223" t="str">
        <f t="shared" si="273"/>
        <v/>
      </c>
      <c r="F181" s="242"/>
      <c r="G181" s="242"/>
      <c r="H181" s="224" t="str">
        <f t="shared" si="286"/>
        <v/>
      </c>
      <c r="I181" s="930"/>
      <c r="J181" s="930"/>
      <c r="K181" s="930"/>
      <c r="L181" s="370"/>
      <c r="M181" s="371"/>
      <c r="N181" s="371"/>
      <c r="O181" s="371"/>
      <c r="P181" s="372"/>
      <c r="Q181" s="609"/>
      <c r="R181" s="609"/>
      <c r="S181" s="610"/>
      <c r="T181" s="371"/>
      <c r="U181" s="371"/>
      <c r="V181" s="188"/>
      <c r="W181" s="370"/>
      <c r="X181" s="371"/>
      <c r="Y181" s="371"/>
      <c r="Z181" s="611"/>
      <c r="AA181" s="896"/>
      <c r="AB181" s="370"/>
      <c r="AC181" s="371"/>
      <c r="AD181" s="371"/>
      <c r="AE181" s="371"/>
      <c r="AF181" s="896"/>
      <c r="AG181" s="370"/>
      <c r="AH181" s="371"/>
      <c r="AI181" s="371"/>
      <c r="AJ181" s="371"/>
      <c r="AK181" s="896"/>
      <c r="AL181" s="370"/>
      <c r="AM181" s="371"/>
      <c r="AN181" s="371"/>
      <c r="AO181" s="372"/>
      <c r="AP181" s="370"/>
      <c r="AQ181" s="371"/>
      <c r="AR181" s="371"/>
      <c r="AS181" s="371"/>
      <c r="AT181" s="928"/>
      <c r="AU181" s="188"/>
      <c r="AV181" s="256">
        <f t="shared" si="247"/>
        <v>0</v>
      </c>
      <c r="AW181" s="257">
        <f t="shared" si="248"/>
        <v>0</v>
      </c>
      <c r="AX181" s="258">
        <f t="shared" si="249"/>
        <v>0</v>
      </c>
      <c r="AY181" s="259">
        <f t="shared" si="250"/>
        <v>0</v>
      </c>
      <c r="AZ181" s="231" t="str">
        <f t="shared" si="251"/>
        <v/>
      </c>
      <c r="BA181" s="232">
        <f t="shared" si="252"/>
        <v>0</v>
      </c>
      <c r="BB181" s="249">
        <f t="shared" si="253"/>
        <v>0</v>
      </c>
      <c r="BC181" s="231">
        <f t="shared" si="254"/>
        <v>0</v>
      </c>
      <c r="BD181" s="231">
        <f t="shared" si="255"/>
        <v>0</v>
      </c>
      <c r="BE181" s="260"/>
      <c r="BF181" s="235">
        <f t="shared" si="287"/>
        <v>0</v>
      </c>
      <c r="BG181" s="235">
        <f t="shared" si="288"/>
        <v>0</v>
      </c>
      <c r="BH181" s="235">
        <f t="shared" si="289"/>
        <v>0</v>
      </c>
      <c r="BI181" s="380"/>
      <c r="BJ181" s="235">
        <f t="shared" si="274"/>
        <v>0</v>
      </c>
      <c r="BK181" s="235">
        <f t="shared" si="290"/>
        <v>0</v>
      </c>
      <c r="BL181" s="235" t="str">
        <f t="shared" si="291"/>
        <v/>
      </c>
      <c r="BM181" s="236"/>
      <c r="BN181" s="237"/>
      <c r="BO181" s="237"/>
      <c r="BP181" s="238"/>
      <c r="BQ181" s="238"/>
      <c r="BR181" s="254"/>
      <c r="BS181" s="252"/>
      <c r="BT181" s="244"/>
      <c r="BU181" s="244"/>
      <c r="BV181" s="244"/>
      <c r="BW181" s="244"/>
      <c r="BX181" s="244"/>
      <c r="BY181" s="244"/>
      <c r="BZ181" s="244"/>
      <c r="CA181" s="244"/>
      <c r="CB181" s="253"/>
      <c r="CC181" s="188"/>
      <c r="CD181" s="244">
        <f t="shared" si="275"/>
        <v>0</v>
      </c>
      <c r="CE181" s="235">
        <f t="shared" si="292"/>
        <v>0</v>
      </c>
      <c r="CF181" s="235">
        <f t="shared" si="292"/>
        <v>0</v>
      </c>
      <c r="CG181" s="235">
        <f t="shared" si="292"/>
        <v>0</v>
      </c>
      <c r="CH181" s="188"/>
      <c r="CI181" s="244">
        <f t="shared" si="276"/>
        <v>0</v>
      </c>
      <c r="CJ181" s="235">
        <f t="shared" si="293"/>
        <v>0</v>
      </c>
      <c r="CK181" s="235">
        <f t="shared" si="293"/>
        <v>0</v>
      </c>
      <c r="CL181" s="235">
        <f t="shared" si="293"/>
        <v>0</v>
      </c>
      <c r="CM181" s="188"/>
      <c r="CN181" s="244">
        <f t="shared" si="277"/>
        <v>0</v>
      </c>
      <c r="CO181" s="235">
        <f t="shared" si="294"/>
        <v>0</v>
      </c>
      <c r="CP181" s="235">
        <f t="shared" si="294"/>
        <v>0</v>
      </c>
      <c r="CQ181" s="235">
        <f t="shared" si="294"/>
        <v>0</v>
      </c>
      <c r="CR181" s="188"/>
      <c r="CS181" s="244">
        <f t="shared" si="278"/>
        <v>0</v>
      </c>
      <c r="CT181" s="235">
        <f t="shared" si="295"/>
        <v>0</v>
      </c>
      <c r="CU181" s="235">
        <f t="shared" si="295"/>
        <v>0</v>
      </c>
      <c r="CV181" s="235">
        <f t="shared" si="295"/>
        <v>0</v>
      </c>
      <c r="CW181" s="188"/>
      <c r="CX181" s="244">
        <f t="shared" si="279"/>
        <v>0</v>
      </c>
      <c r="CY181" s="235">
        <f t="shared" si="296"/>
        <v>0</v>
      </c>
      <c r="CZ181" s="235">
        <f t="shared" si="296"/>
        <v>0</v>
      </c>
      <c r="DA181" s="235">
        <f t="shared" si="296"/>
        <v>0</v>
      </c>
      <c r="DB181" s="188"/>
      <c r="DC181" s="225"/>
      <c r="DD181" s="226"/>
      <c r="DE181" s="1088"/>
      <c r="DF181" s="225"/>
      <c r="DG181" s="226"/>
      <c r="DH181" s="1088"/>
      <c r="DI181" s="225"/>
      <c r="DJ181" s="226"/>
      <c r="DK181" s="1088"/>
      <c r="DL181" s="225"/>
      <c r="DM181" s="226"/>
      <c r="DN181" s="1088"/>
      <c r="DO181" s="370"/>
      <c r="DP181" s="370"/>
      <c r="DQ181" s="243">
        <f t="shared" si="256"/>
        <v>0</v>
      </c>
      <c r="DR181" s="244">
        <f t="shared" si="257"/>
        <v>0</v>
      </c>
      <c r="DS181" s="235">
        <f t="shared" si="297"/>
        <v>0</v>
      </c>
      <c r="DT181" s="244" t="str">
        <f t="shared" si="258"/>
        <v/>
      </c>
      <c r="DU181" s="42" t="str">
        <f t="shared" si="298"/>
        <v/>
      </c>
      <c r="DV181" s="42" t="str">
        <f t="shared" si="299"/>
        <v/>
      </c>
      <c r="DW181" s="42" t="str">
        <f t="shared" si="300"/>
        <v/>
      </c>
      <c r="DX181" s="162"/>
      <c r="DY181" s="42" t="str">
        <f t="shared" si="301"/>
        <v/>
      </c>
      <c r="DZ181" s="42" t="str">
        <f t="shared" si="272"/>
        <v/>
      </c>
      <c r="EA181" s="42" t="str">
        <f t="shared" si="302"/>
        <v/>
      </c>
      <c r="EB181" s="162"/>
      <c r="EC181" s="930"/>
      <c r="ED181" s="188"/>
      <c r="EE181" s="245">
        <f t="shared" si="303"/>
        <v>0</v>
      </c>
      <c r="EF181" s="189"/>
      <c r="EG181" s="245">
        <f t="shared" si="304"/>
        <v>0</v>
      </c>
      <c r="EH181" s="189"/>
      <c r="EI181" s="246" t="str">
        <f t="shared" si="259"/>
        <v/>
      </c>
      <c r="EJ181" s="247" t="str">
        <f t="shared" si="280"/>
        <v/>
      </c>
      <c r="EK181" s="248" t="str">
        <f t="shared" si="281"/>
        <v/>
      </c>
      <c r="EL181" s="248" t="str">
        <f t="shared" si="282"/>
        <v/>
      </c>
      <c r="EM181" s="248" t="str">
        <f t="shared" si="283"/>
        <v/>
      </c>
      <c r="EN181" s="248" t="str">
        <f t="shared" si="305"/>
        <v/>
      </c>
      <c r="EO181" s="248" t="str">
        <f t="shared" si="284"/>
        <v/>
      </c>
      <c r="EP181" s="189"/>
      <c r="EQ181" s="248" t="str">
        <f t="shared" si="260"/>
        <v/>
      </c>
      <c r="ER181" s="248" t="str">
        <f t="shared" si="261"/>
        <v/>
      </c>
      <c r="ES181" s="248" t="str">
        <f t="shared" si="262"/>
        <v/>
      </c>
      <c r="ET181" s="248" t="str">
        <f t="shared" si="263"/>
        <v/>
      </c>
      <c r="EU181" s="248" t="str">
        <f t="shared" si="306"/>
        <v/>
      </c>
      <c r="EV181" s="248" t="str">
        <f t="shared" si="306"/>
        <v/>
      </c>
      <c r="EW181" s="189"/>
      <c r="EX181" s="248" t="str">
        <f t="shared" si="264"/>
        <v/>
      </c>
      <c r="EY181" s="248" t="str">
        <f t="shared" si="265"/>
        <v/>
      </c>
      <c r="EZ181" s="248" t="str">
        <f t="shared" si="266"/>
        <v/>
      </c>
      <c r="FA181" s="248" t="str">
        <f t="shared" si="267"/>
        <v/>
      </c>
      <c r="FB181" s="248" t="str">
        <f t="shared" si="338"/>
        <v/>
      </c>
      <c r="FC181" s="248" t="str">
        <f t="shared" si="338"/>
        <v/>
      </c>
      <c r="FD181" s="189"/>
      <c r="FE181" s="248" t="str">
        <f t="shared" si="268"/>
        <v/>
      </c>
      <c r="FF181" s="248" t="str">
        <f t="shared" si="269"/>
        <v/>
      </c>
      <c r="FG181" s="248" t="str">
        <f t="shared" si="270"/>
        <v/>
      </c>
      <c r="FH181" s="248" t="str">
        <f t="shared" si="271"/>
        <v/>
      </c>
      <c r="FI181" s="248" t="str">
        <f t="shared" si="339"/>
        <v/>
      </c>
      <c r="FJ181" s="248" t="str">
        <f t="shared" si="339"/>
        <v/>
      </c>
      <c r="FK181" s="189"/>
      <c r="FL181" s="370"/>
      <c r="FM181" s="371"/>
      <c r="FN181" s="371"/>
      <c r="FO181" s="611"/>
      <c r="FP181" s="896"/>
      <c r="FQ181" s="370"/>
      <c r="FR181" s="371"/>
      <c r="FS181" s="371"/>
      <c r="FT181" s="611"/>
      <c r="FU181" s="896"/>
      <c r="FV181" s="370"/>
      <c r="FW181" s="371"/>
      <c r="FX181" s="371"/>
      <c r="FY181" s="611"/>
      <c r="FZ181" s="896"/>
      <c r="GA181" s="613"/>
      <c r="GB181" s="189"/>
      <c r="GC181" s="227">
        <f t="shared" si="307"/>
        <v>0</v>
      </c>
      <c r="GD181" s="228">
        <f t="shared" si="308"/>
        <v>0</v>
      </c>
      <c r="GE181" s="229">
        <f t="shared" si="340"/>
        <v>0</v>
      </c>
      <c r="GF181" s="230">
        <f t="shared" si="340"/>
        <v>0</v>
      </c>
      <c r="GG181" s="231" t="str">
        <f t="shared" si="310"/>
        <v/>
      </c>
      <c r="GH181" s="232">
        <f t="shared" si="311"/>
        <v>0</v>
      </c>
      <c r="GI181" s="227">
        <f t="shared" si="312"/>
        <v>0</v>
      </c>
      <c r="GJ181" s="233">
        <f t="shared" si="313"/>
        <v>0</v>
      </c>
      <c r="GK181" s="233">
        <f t="shared" si="314"/>
        <v>0</v>
      </c>
      <c r="GL181" s="234"/>
      <c r="GM181" s="235">
        <f t="shared" si="315"/>
        <v>0</v>
      </c>
      <c r="GN181" s="235">
        <f t="shared" si="316"/>
        <v>0</v>
      </c>
      <c r="GO181" s="235" t="str">
        <f t="shared" si="317"/>
        <v/>
      </c>
      <c r="GP181" s="380"/>
      <c r="GQ181" s="235">
        <f t="shared" si="318"/>
        <v>0</v>
      </c>
      <c r="GR181" s="235">
        <f t="shared" si="319"/>
        <v>0</v>
      </c>
      <c r="GS181" s="235" t="str">
        <f t="shared" si="320"/>
        <v/>
      </c>
      <c r="GT181" s="236"/>
      <c r="GU181" s="237" t="str">
        <f t="shared" si="321"/>
        <v/>
      </c>
      <c r="GV181" s="237" t="str">
        <f t="shared" si="322"/>
        <v/>
      </c>
      <c r="GW181" s="238" t="str">
        <f t="shared" si="323"/>
        <v/>
      </c>
      <c r="GX181" s="238" t="str">
        <f t="shared" si="324"/>
        <v/>
      </c>
      <c r="GY181" s="239"/>
      <c r="GZ181" s="240" t="str">
        <f t="shared" si="325"/>
        <v/>
      </c>
      <c r="HA181" s="235" t="str">
        <f t="shared" si="326"/>
        <v/>
      </c>
      <c r="HB181" s="235" t="str">
        <f t="shared" si="327"/>
        <v/>
      </c>
      <c r="HC181" s="235" t="str">
        <f t="shared" si="328"/>
        <v/>
      </c>
      <c r="HD181" s="235" t="str">
        <f t="shared" si="329"/>
        <v/>
      </c>
      <c r="HE181" s="235" t="str">
        <f t="shared" si="330"/>
        <v/>
      </c>
      <c r="HF181" s="188"/>
      <c r="HG181" s="235" t="str">
        <f t="shared" si="331"/>
        <v/>
      </c>
      <c r="HH181" s="235">
        <f t="shared" si="341"/>
        <v>0</v>
      </c>
      <c r="HI181" s="235">
        <f t="shared" si="341"/>
        <v>0</v>
      </c>
      <c r="HJ181" s="235">
        <f t="shared" si="341"/>
        <v>0</v>
      </c>
      <c r="HK181" s="188"/>
      <c r="HL181" s="235" t="str">
        <f t="shared" si="333"/>
        <v/>
      </c>
      <c r="HM181" s="235">
        <f t="shared" si="342"/>
        <v>0</v>
      </c>
      <c r="HN181" s="235">
        <f t="shared" si="342"/>
        <v>0</v>
      </c>
      <c r="HO181" s="235">
        <f t="shared" si="342"/>
        <v>0</v>
      </c>
      <c r="HP181" s="188"/>
      <c r="HQ181" s="235" t="str">
        <f t="shared" si="335"/>
        <v/>
      </c>
      <c r="HR181" s="235">
        <f t="shared" si="343"/>
        <v>0</v>
      </c>
      <c r="HS181" s="235">
        <f t="shared" si="343"/>
        <v>0</v>
      </c>
      <c r="HT181" s="235">
        <f t="shared" si="343"/>
        <v>0</v>
      </c>
      <c r="HU181" s="162"/>
      <c r="HV181" s="1622"/>
      <c r="HW181" s="1619"/>
      <c r="HX181" s="1619"/>
      <c r="HY181" s="1619"/>
      <c r="HZ181" s="1619"/>
      <c r="IA181" s="1619"/>
      <c r="IB181" s="1619"/>
      <c r="IC181" s="1623"/>
      <c r="ID181" s="162"/>
    </row>
    <row r="182" spans="1:238" ht="21.75" customHeight="1" x14ac:dyDescent="0.25">
      <c r="A182" s="377" t="str">
        <f t="shared" si="285"/>
        <v/>
      </c>
      <c r="B182" s="188">
        <v>156</v>
      </c>
      <c r="C182" s="255"/>
      <c r="D182" s="223" t="str">
        <f t="shared" si="337"/>
        <v/>
      </c>
      <c r="E182" s="223" t="str">
        <f t="shared" si="273"/>
        <v/>
      </c>
      <c r="F182" s="242"/>
      <c r="G182" s="242"/>
      <c r="H182" s="224" t="str">
        <f t="shared" si="286"/>
        <v/>
      </c>
      <c r="I182" s="930"/>
      <c r="J182" s="930"/>
      <c r="K182" s="930"/>
      <c r="L182" s="370"/>
      <c r="M182" s="371"/>
      <c r="N182" s="371"/>
      <c r="O182" s="371"/>
      <c r="P182" s="372"/>
      <c r="Q182" s="609"/>
      <c r="R182" s="609"/>
      <c r="S182" s="610"/>
      <c r="T182" s="371"/>
      <c r="U182" s="371"/>
      <c r="V182" s="188"/>
      <c r="W182" s="370"/>
      <c r="X182" s="371"/>
      <c r="Y182" s="371"/>
      <c r="Z182" s="611"/>
      <c r="AA182" s="896"/>
      <c r="AB182" s="370"/>
      <c r="AC182" s="371"/>
      <c r="AD182" s="371"/>
      <c r="AE182" s="371"/>
      <c r="AF182" s="896"/>
      <c r="AG182" s="370"/>
      <c r="AH182" s="371"/>
      <c r="AI182" s="371"/>
      <c r="AJ182" s="371"/>
      <c r="AK182" s="896"/>
      <c r="AL182" s="370"/>
      <c r="AM182" s="371"/>
      <c r="AN182" s="371"/>
      <c r="AO182" s="372"/>
      <c r="AP182" s="370"/>
      <c r="AQ182" s="371"/>
      <c r="AR182" s="371"/>
      <c r="AS182" s="371"/>
      <c r="AT182" s="928"/>
      <c r="AU182" s="188"/>
      <c r="AV182" s="256">
        <f t="shared" si="247"/>
        <v>0</v>
      </c>
      <c r="AW182" s="257">
        <f t="shared" si="248"/>
        <v>0</v>
      </c>
      <c r="AX182" s="258">
        <f t="shared" si="249"/>
        <v>0</v>
      </c>
      <c r="AY182" s="259">
        <f t="shared" si="250"/>
        <v>0</v>
      </c>
      <c r="AZ182" s="231" t="str">
        <f t="shared" si="251"/>
        <v/>
      </c>
      <c r="BA182" s="232">
        <f t="shared" si="252"/>
        <v>0</v>
      </c>
      <c r="BB182" s="249">
        <f t="shared" si="253"/>
        <v>0</v>
      </c>
      <c r="BC182" s="231">
        <f t="shared" si="254"/>
        <v>0</v>
      </c>
      <c r="BD182" s="231">
        <f t="shared" si="255"/>
        <v>0</v>
      </c>
      <c r="BE182" s="260"/>
      <c r="BF182" s="235">
        <f t="shared" si="287"/>
        <v>0</v>
      </c>
      <c r="BG182" s="235">
        <f t="shared" si="288"/>
        <v>0</v>
      </c>
      <c r="BH182" s="235">
        <f t="shared" si="289"/>
        <v>0</v>
      </c>
      <c r="BI182" s="380"/>
      <c r="BJ182" s="235">
        <f t="shared" si="274"/>
        <v>0</v>
      </c>
      <c r="BK182" s="235">
        <f t="shared" si="290"/>
        <v>0</v>
      </c>
      <c r="BL182" s="235" t="str">
        <f t="shared" si="291"/>
        <v/>
      </c>
      <c r="BM182" s="236"/>
      <c r="BN182" s="237"/>
      <c r="BO182" s="237"/>
      <c r="BP182" s="238"/>
      <c r="BQ182" s="238"/>
      <c r="BR182" s="254"/>
      <c r="BS182" s="252"/>
      <c r="BT182" s="244"/>
      <c r="BU182" s="244"/>
      <c r="BV182" s="244"/>
      <c r="BW182" s="244"/>
      <c r="BX182" s="244"/>
      <c r="BY182" s="244"/>
      <c r="BZ182" s="244"/>
      <c r="CA182" s="244"/>
      <c r="CB182" s="253"/>
      <c r="CC182" s="188"/>
      <c r="CD182" s="244">
        <f t="shared" si="275"/>
        <v>0</v>
      </c>
      <c r="CE182" s="235">
        <f t="shared" si="292"/>
        <v>0</v>
      </c>
      <c r="CF182" s="235">
        <f t="shared" si="292"/>
        <v>0</v>
      </c>
      <c r="CG182" s="235">
        <f t="shared" si="292"/>
        <v>0</v>
      </c>
      <c r="CH182" s="188"/>
      <c r="CI182" s="244">
        <f t="shared" si="276"/>
        <v>0</v>
      </c>
      <c r="CJ182" s="235">
        <f t="shared" si="293"/>
        <v>0</v>
      </c>
      <c r="CK182" s="235">
        <f t="shared" si="293"/>
        <v>0</v>
      </c>
      <c r="CL182" s="235">
        <f t="shared" si="293"/>
        <v>0</v>
      </c>
      <c r="CM182" s="188"/>
      <c r="CN182" s="244">
        <f t="shared" si="277"/>
        <v>0</v>
      </c>
      <c r="CO182" s="235">
        <f t="shared" si="294"/>
        <v>0</v>
      </c>
      <c r="CP182" s="235">
        <f t="shared" si="294"/>
        <v>0</v>
      </c>
      <c r="CQ182" s="235">
        <f t="shared" si="294"/>
        <v>0</v>
      </c>
      <c r="CR182" s="188"/>
      <c r="CS182" s="244">
        <f t="shared" si="278"/>
        <v>0</v>
      </c>
      <c r="CT182" s="235">
        <f t="shared" si="295"/>
        <v>0</v>
      </c>
      <c r="CU182" s="235">
        <f t="shared" si="295"/>
        <v>0</v>
      </c>
      <c r="CV182" s="235">
        <f t="shared" si="295"/>
        <v>0</v>
      </c>
      <c r="CW182" s="188"/>
      <c r="CX182" s="244">
        <f t="shared" si="279"/>
        <v>0</v>
      </c>
      <c r="CY182" s="235">
        <f t="shared" si="296"/>
        <v>0</v>
      </c>
      <c r="CZ182" s="235">
        <f t="shared" si="296"/>
        <v>0</v>
      </c>
      <c r="DA182" s="235">
        <f t="shared" si="296"/>
        <v>0</v>
      </c>
      <c r="DB182" s="188"/>
      <c r="DC182" s="225"/>
      <c r="DD182" s="226"/>
      <c r="DE182" s="1088"/>
      <c r="DF182" s="225"/>
      <c r="DG182" s="226"/>
      <c r="DH182" s="1088"/>
      <c r="DI182" s="225"/>
      <c r="DJ182" s="226"/>
      <c r="DK182" s="1088"/>
      <c r="DL182" s="225"/>
      <c r="DM182" s="226"/>
      <c r="DN182" s="1088"/>
      <c r="DO182" s="370"/>
      <c r="DP182" s="370"/>
      <c r="DQ182" s="243">
        <f t="shared" si="256"/>
        <v>0</v>
      </c>
      <c r="DR182" s="244">
        <f t="shared" si="257"/>
        <v>0</v>
      </c>
      <c r="DS182" s="235">
        <f t="shared" si="297"/>
        <v>0</v>
      </c>
      <c r="DT182" s="244" t="str">
        <f t="shared" si="258"/>
        <v/>
      </c>
      <c r="DU182" s="42" t="str">
        <f t="shared" si="298"/>
        <v/>
      </c>
      <c r="DV182" s="42" t="str">
        <f t="shared" si="299"/>
        <v/>
      </c>
      <c r="DW182" s="42" t="str">
        <f t="shared" si="300"/>
        <v/>
      </c>
      <c r="DX182" s="162"/>
      <c r="DY182" s="42" t="str">
        <f t="shared" si="301"/>
        <v/>
      </c>
      <c r="DZ182" s="42" t="str">
        <f t="shared" si="272"/>
        <v/>
      </c>
      <c r="EA182" s="42" t="str">
        <f t="shared" si="302"/>
        <v/>
      </c>
      <c r="EB182" s="162"/>
      <c r="EC182" s="930"/>
      <c r="ED182" s="188"/>
      <c r="EE182" s="245">
        <f t="shared" si="303"/>
        <v>0</v>
      </c>
      <c r="EF182" s="189"/>
      <c r="EG182" s="245">
        <f t="shared" si="304"/>
        <v>0</v>
      </c>
      <c r="EH182" s="189"/>
      <c r="EI182" s="246" t="str">
        <f t="shared" si="259"/>
        <v/>
      </c>
      <c r="EJ182" s="247" t="str">
        <f t="shared" si="280"/>
        <v/>
      </c>
      <c r="EK182" s="248" t="str">
        <f t="shared" si="281"/>
        <v/>
      </c>
      <c r="EL182" s="248" t="str">
        <f t="shared" si="282"/>
        <v/>
      </c>
      <c r="EM182" s="248" t="str">
        <f t="shared" si="283"/>
        <v/>
      </c>
      <c r="EN182" s="248" t="str">
        <f t="shared" si="305"/>
        <v/>
      </c>
      <c r="EO182" s="248" t="str">
        <f t="shared" si="284"/>
        <v/>
      </c>
      <c r="EP182" s="189"/>
      <c r="EQ182" s="248" t="str">
        <f t="shared" si="260"/>
        <v/>
      </c>
      <c r="ER182" s="248" t="str">
        <f t="shared" si="261"/>
        <v/>
      </c>
      <c r="ES182" s="248" t="str">
        <f t="shared" si="262"/>
        <v/>
      </c>
      <c r="ET182" s="248" t="str">
        <f t="shared" si="263"/>
        <v/>
      </c>
      <c r="EU182" s="248" t="str">
        <f t="shared" si="306"/>
        <v/>
      </c>
      <c r="EV182" s="248" t="str">
        <f t="shared" si="306"/>
        <v/>
      </c>
      <c r="EW182" s="189"/>
      <c r="EX182" s="248" t="str">
        <f t="shared" si="264"/>
        <v/>
      </c>
      <c r="EY182" s="248" t="str">
        <f t="shared" si="265"/>
        <v/>
      </c>
      <c r="EZ182" s="248" t="str">
        <f t="shared" si="266"/>
        <v/>
      </c>
      <c r="FA182" s="248" t="str">
        <f t="shared" si="267"/>
        <v/>
      </c>
      <c r="FB182" s="248" t="str">
        <f t="shared" si="338"/>
        <v/>
      </c>
      <c r="FC182" s="248" t="str">
        <f t="shared" si="338"/>
        <v/>
      </c>
      <c r="FD182" s="189"/>
      <c r="FE182" s="248" t="str">
        <f t="shared" si="268"/>
        <v/>
      </c>
      <c r="FF182" s="248" t="str">
        <f t="shared" si="269"/>
        <v/>
      </c>
      <c r="FG182" s="248" t="str">
        <f t="shared" si="270"/>
        <v/>
      </c>
      <c r="FH182" s="248" t="str">
        <f t="shared" si="271"/>
        <v/>
      </c>
      <c r="FI182" s="248" t="str">
        <f t="shared" si="339"/>
        <v/>
      </c>
      <c r="FJ182" s="248" t="str">
        <f t="shared" si="339"/>
        <v/>
      </c>
      <c r="FK182" s="189"/>
      <c r="FL182" s="370"/>
      <c r="FM182" s="371"/>
      <c r="FN182" s="371"/>
      <c r="FO182" s="611"/>
      <c r="FP182" s="896"/>
      <c r="FQ182" s="370"/>
      <c r="FR182" s="371"/>
      <c r="FS182" s="371"/>
      <c r="FT182" s="611"/>
      <c r="FU182" s="896"/>
      <c r="FV182" s="370"/>
      <c r="FW182" s="371"/>
      <c r="FX182" s="371"/>
      <c r="FY182" s="611"/>
      <c r="FZ182" s="896"/>
      <c r="GA182" s="613"/>
      <c r="GB182" s="189"/>
      <c r="GC182" s="227">
        <f t="shared" si="307"/>
        <v>0</v>
      </c>
      <c r="GD182" s="228">
        <f t="shared" si="308"/>
        <v>0</v>
      </c>
      <c r="GE182" s="229">
        <f t="shared" si="340"/>
        <v>0</v>
      </c>
      <c r="GF182" s="230">
        <f t="shared" si="340"/>
        <v>0</v>
      </c>
      <c r="GG182" s="231" t="str">
        <f t="shared" si="310"/>
        <v/>
      </c>
      <c r="GH182" s="232">
        <f t="shared" si="311"/>
        <v>0</v>
      </c>
      <c r="GI182" s="227">
        <f t="shared" si="312"/>
        <v>0</v>
      </c>
      <c r="GJ182" s="233">
        <f t="shared" si="313"/>
        <v>0</v>
      </c>
      <c r="GK182" s="233">
        <f t="shared" si="314"/>
        <v>0</v>
      </c>
      <c r="GL182" s="234"/>
      <c r="GM182" s="235">
        <f t="shared" si="315"/>
        <v>0</v>
      </c>
      <c r="GN182" s="235">
        <f t="shared" si="316"/>
        <v>0</v>
      </c>
      <c r="GO182" s="235" t="str">
        <f t="shared" si="317"/>
        <v/>
      </c>
      <c r="GP182" s="380"/>
      <c r="GQ182" s="235">
        <f t="shared" si="318"/>
        <v>0</v>
      </c>
      <c r="GR182" s="235">
        <f t="shared" si="319"/>
        <v>0</v>
      </c>
      <c r="GS182" s="235" t="str">
        <f t="shared" si="320"/>
        <v/>
      </c>
      <c r="GT182" s="236"/>
      <c r="GU182" s="237" t="str">
        <f t="shared" si="321"/>
        <v/>
      </c>
      <c r="GV182" s="237" t="str">
        <f t="shared" si="322"/>
        <v/>
      </c>
      <c r="GW182" s="238" t="str">
        <f t="shared" si="323"/>
        <v/>
      </c>
      <c r="GX182" s="238" t="str">
        <f t="shared" si="324"/>
        <v/>
      </c>
      <c r="GY182" s="239"/>
      <c r="GZ182" s="240" t="str">
        <f t="shared" si="325"/>
        <v/>
      </c>
      <c r="HA182" s="235" t="str">
        <f t="shared" si="326"/>
        <v/>
      </c>
      <c r="HB182" s="235" t="str">
        <f t="shared" si="327"/>
        <v/>
      </c>
      <c r="HC182" s="235" t="str">
        <f t="shared" si="328"/>
        <v/>
      </c>
      <c r="HD182" s="235" t="str">
        <f t="shared" si="329"/>
        <v/>
      </c>
      <c r="HE182" s="235" t="str">
        <f t="shared" si="330"/>
        <v/>
      </c>
      <c r="HF182" s="188"/>
      <c r="HG182" s="235" t="str">
        <f t="shared" si="331"/>
        <v/>
      </c>
      <c r="HH182" s="235">
        <f t="shared" si="341"/>
        <v>0</v>
      </c>
      <c r="HI182" s="235">
        <f t="shared" si="341"/>
        <v>0</v>
      </c>
      <c r="HJ182" s="235">
        <f t="shared" si="341"/>
        <v>0</v>
      </c>
      <c r="HK182" s="188"/>
      <c r="HL182" s="235" t="str">
        <f t="shared" si="333"/>
        <v/>
      </c>
      <c r="HM182" s="235">
        <f t="shared" si="342"/>
        <v>0</v>
      </c>
      <c r="HN182" s="235">
        <f t="shared" si="342"/>
        <v>0</v>
      </c>
      <c r="HO182" s="235">
        <f t="shared" si="342"/>
        <v>0</v>
      </c>
      <c r="HP182" s="188"/>
      <c r="HQ182" s="235" t="str">
        <f t="shared" si="335"/>
        <v/>
      </c>
      <c r="HR182" s="235">
        <f t="shared" si="343"/>
        <v>0</v>
      </c>
      <c r="HS182" s="235">
        <f t="shared" si="343"/>
        <v>0</v>
      </c>
      <c r="HT182" s="235">
        <f t="shared" si="343"/>
        <v>0</v>
      </c>
      <c r="HU182" s="162"/>
      <c r="HV182" s="1622"/>
      <c r="HW182" s="1619"/>
      <c r="HX182" s="1619"/>
      <c r="HY182" s="1619"/>
      <c r="HZ182" s="1619"/>
      <c r="IA182" s="1619"/>
      <c r="IB182" s="1619"/>
      <c r="IC182" s="1623"/>
      <c r="ID182" s="162"/>
    </row>
    <row r="183" spans="1:238" ht="21.75" customHeight="1" x14ac:dyDescent="0.25">
      <c r="A183" s="377" t="str">
        <f t="shared" si="285"/>
        <v/>
      </c>
      <c r="B183" s="188">
        <v>157</v>
      </c>
      <c r="C183" s="255"/>
      <c r="D183" s="223" t="str">
        <f t="shared" si="337"/>
        <v/>
      </c>
      <c r="E183" s="223" t="str">
        <f t="shared" si="273"/>
        <v/>
      </c>
      <c r="F183" s="242"/>
      <c r="G183" s="242"/>
      <c r="H183" s="224" t="str">
        <f t="shared" si="286"/>
        <v/>
      </c>
      <c r="I183" s="930"/>
      <c r="J183" s="930"/>
      <c r="K183" s="930"/>
      <c r="L183" s="370"/>
      <c r="M183" s="371"/>
      <c r="N183" s="371"/>
      <c r="O183" s="371"/>
      <c r="P183" s="372"/>
      <c r="Q183" s="609"/>
      <c r="R183" s="609"/>
      <c r="S183" s="610"/>
      <c r="T183" s="371"/>
      <c r="U183" s="371"/>
      <c r="V183" s="188"/>
      <c r="W183" s="370"/>
      <c r="X183" s="371"/>
      <c r="Y183" s="371"/>
      <c r="Z183" s="611"/>
      <c r="AA183" s="896"/>
      <c r="AB183" s="370"/>
      <c r="AC183" s="371"/>
      <c r="AD183" s="371"/>
      <c r="AE183" s="371"/>
      <c r="AF183" s="896"/>
      <c r="AG183" s="370"/>
      <c r="AH183" s="371"/>
      <c r="AI183" s="371"/>
      <c r="AJ183" s="371"/>
      <c r="AK183" s="896"/>
      <c r="AL183" s="370"/>
      <c r="AM183" s="371"/>
      <c r="AN183" s="371"/>
      <c r="AO183" s="372"/>
      <c r="AP183" s="370"/>
      <c r="AQ183" s="371"/>
      <c r="AR183" s="371"/>
      <c r="AS183" s="371"/>
      <c r="AT183" s="928"/>
      <c r="AU183" s="188"/>
      <c r="AV183" s="256">
        <f t="shared" si="247"/>
        <v>0</v>
      </c>
      <c r="AW183" s="257">
        <f t="shared" si="248"/>
        <v>0</v>
      </c>
      <c r="AX183" s="258">
        <f t="shared" si="249"/>
        <v>0</v>
      </c>
      <c r="AY183" s="259">
        <f t="shared" si="250"/>
        <v>0</v>
      </c>
      <c r="AZ183" s="231" t="str">
        <f t="shared" si="251"/>
        <v/>
      </c>
      <c r="BA183" s="232">
        <f t="shared" si="252"/>
        <v>0</v>
      </c>
      <c r="BB183" s="249">
        <f t="shared" si="253"/>
        <v>0</v>
      </c>
      <c r="BC183" s="231">
        <f t="shared" si="254"/>
        <v>0</v>
      </c>
      <c r="BD183" s="231">
        <f t="shared" si="255"/>
        <v>0</v>
      </c>
      <c r="BE183" s="260"/>
      <c r="BF183" s="235">
        <f t="shared" si="287"/>
        <v>0</v>
      </c>
      <c r="BG183" s="235">
        <f t="shared" si="288"/>
        <v>0</v>
      </c>
      <c r="BH183" s="235">
        <f t="shared" si="289"/>
        <v>0</v>
      </c>
      <c r="BI183" s="380"/>
      <c r="BJ183" s="235">
        <f t="shared" si="274"/>
        <v>0</v>
      </c>
      <c r="BK183" s="235">
        <f t="shared" si="290"/>
        <v>0</v>
      </c>
      <c r="BL183" s="235" t="str">
        <f t="shared" si="291"/>
        <v/>
      </c>
      <c r="BM183" s="236"/>
      <c r="BN183" s="237"/>
      <c r="BO183" s="237"/>
      <c r="BP183" s="238"/>
      <c r="BQ183" s="238"/>
      <c r="BR183" s="254"/>
      <c r="BS183" s="252"/>
      <c r="BT183" s="244"/>
      <c r="BU183" s="244"/>
      <c r="BV183" s="244"/>
      <c r="BW183" s="244"/>
      <c r="BX183" s="244"/>
      <c r="BY183" s="244"/>
      <c r="BZ183" s="244"/>
      <c r="CA183" s="244"/>
      <c r="CB183" s="253"/>
      <c r="CC183" s="188"/>
      <c r="CD183" s="244">
        <f t="shared" si="275"/>
        <v>0</v>
      </c>
      <c r="CE183" s="235">
        <f t="shared" si="292"/>
        <v>0</v>
      </c>
      <c r="CF183" s="235">
        <f t="shared" si="292"/>
        <v>0</v>
      </c>
      <c r="CG183" s="235">
        <f t="shared" si="292"/>
        <v>0</v>
      </c>
      <c r="CH183" s="188"/>
      <c r="CI183" s="244">
        <f t="shared" si="276"/>
        <v>0</v>
      </c>
      <c r="CJ183" s="235">
        <f t="shared" si="293"/>
        <v>0</v>
      </c>
      <c r="CK183" s="235">
        <f t="shared" si="293"/>
        <v>0</v>
      </c>
      <c r="CL183" s="235">
        <f t="shared" si="293"/>
        <v>0</v>
      </c>
      <c r="CM183" s="188"/>
      <c r="CN183" s="244">
        <f t="shared" si="277"/>
        <v>0</v>
      </c>
      <c r="CO183" s="235">
        <f t="shared" si="294"/>
        <v>0</v>
      </c>
      <c r="CP183" s="235">
        <f t="shared" si="294"/>
        <v>0</v>
      </c>
      <c r="CQ183" s="235">
        <f t="shared" si="294"/>
        <v>0</v>
      </c>
      <c r="CR183" s="188"/>
      <c r="CS183" s="244">
        <f t="shared" si="278"/>
        <v>0</v>
      </c>
      <c r="CT183" s="235">
        <f t="shared" si="295"/>
        <v>0</v>
      </c>
      <c r="CU183" s="235">
        <f t="shared" si="295"/>
        <v>0</v>
      </c>
      <c r="CV183" s="235">
        <f t="shared" si="295"/>
        <v>0</v>
      </c>
      <c r="CW183" s="188"/>
      <c r="CX183" s="244">
        <f t="shared" si="279"/>
        <v>0</v>
      </c>
      <c r="CY183" s="235">
        <f t="shared" si="296"/>
        <v>0</v>
      </c>
      <c r="CZ183" s="235">
        <f t="shared" si="296"/>
        <v>0</v>
      </c>
      <c r="DA183" s="235">
        <f t="shared" si="296"/>
        <v>0</v>
      </c>
      <c r="DB183" s="188"/>
      <c r="DC183" s="225"/>
      <c r="DD183" s="226"/>
      <c r="DE183" s="1088"/>
      <c r="DF183" s="225"/>
      <c r="DG183" s="226"/>
      <c r="DH183" s="1088"/>
      <c r="DI183" s="225"/>
      <c r="DJ183" s="226"/>
      <c r="DK183" s="1088"/>
      <c r="DL183" s="225"/>
      <c r="DM183" s="226"/>
      <c r="DN183" s="1088"/>
      <c r="DO183" s="370"/>
      <c r="DP183" s="370"/>
      <c r="DQ183" s="243">
        <f t="shared" si="256"/>
        <v>0</v>
      </c>
      <c r="DR183" s="244">
        <f t="shared" si="257"/>
        <v>0</v>
      </c>
      <c r="DS183" s="235">
        <f t="shared" si="297"/>
        <v>0</v>
      </c>
      <c r="DT183" s="244" t="str">
        <f t="shared" si="258"/>
        <v/>
      </c>
      <c r="DU183" s="42" t="str">
        <f t="shared" si="298"/>
        <v/>
      </c>
      <c r="DV183" s="42" t="str">
        <f t="shared" si="299"/>
        <v/>
      </c>
      <c r="DW183" s="42" t="str">
        <f t="shared" si="300"/>
        <v/>
      </c>
      <c r="DX183" s="162"/>
      <c r="DY183" s="42" t="str">
        <f t="shared" si="301"/>
        <v/>
      </c>
      <c r="DZ183" s="42" t="str">
        <f t="shared" si="272"/>
        <v/>
      </c>
      <c r="EA183" s="42" t="str">
        <f t="shared" si="302"/>
        <v/>
      </c>
      <c r="EB183" s="162"/>
      <c r="EC183" s="930"/>
      <c r="ED183" s="188"/>
      <c r="EE183" s="245">
        <f t="shared" si="303"/>
        <v>0</v>
      </c>
      <c r="EF183" s="189"/>
      <c r="EG183" s="245">
        <f t="shared" si="304"/>
        <v>0</v>
      </c>
      <c r="EH183" s="189"/>
      <c r="EI183" s="246" t="str">
        <f t="shared" si="259"/>
        <v/>
      </c>
      <c r="EJ183" s="247" t="str">
        <f t="shared" si="280"/>
        <v/>
      </c>
      <c r="EK183" s="248" t="str">
        <f t="shared" si="281"/>
        <v/>
      </c>
      <c r="EL183" s="248" t="str">
        <f t="shared" si="282"/>
        <v/>
      </c>
      <c r="EM183" s="248" t="str">
        <f t="shared" si="283"/>
        <v/>
      </c>
      <c r="EN183" s="248" t="str">
        <f t="shared" si="305"/>
        <v/>
      </c>
      <c r="EO183" s="248" t="str">
        <f t="shared" si="284"/>
        <v/>
      </c>
      <c r="EP183" s="189"/>
      <c r="EQ183" s="248" t="str">
        <f t="shared" si="260"/>
        <v/>
      </c>
      <c r="ER183" s="248" t="str">
        <f t="shared" si="261"/>
        <v/>
      </c>
      <c r="ES183" s="248" t="str">
        <f t="shared" si="262"/>
        <v/>
      </c>
      <c r="ET183" s="248" t="str">
        <f t="shared" si="263"/>
        <v/>
      </c>
      <c r="EU183" s="248" t="str">
        <f t="shared" si="306"/>
        <v/>
      </c>
      <c r="EV183" s="248" t="str">
        <f t="shared" si="306"/>
        <v/>
      </c>
      <c r="EW183" s="189"/>
      <c r="EX183" s="248" t="str">
        <f t="shared" si="264"/>
        <v/>
      </c>
      <c r="EY183" s="248" t="str">
        <f t="shared" si="265"/>
        <v/>
      </c>
      <c r="EZ183" s="248" t="str">
        <f t="shared" si="266"/>
        <v/>
      </c>
      <c r="FA183" s="248" t="str">
        <f t="shared" si="267"/>
        <v/>
      </c>
      <c r="FB183" s="248" t="str">
        <f t="shared" si="338"/>
        <v/>
      </c>
      <c r="FC183" s="248" t="str">
        <f t="shared" si="338"/>
        <v/>
      </c>
      <c r="FD183" s="189"/>
      <c r="FE183" s="248" t="str">
        <f t="shared" si="268"/>
        <v/>
      </c>
      <c r="FF183" s="248" t="str">
        <f t="shared" si="269"/>
        <v/>
      </c>
      <c r="FG183" s="248" t="str">
        <f t="shared" si="270"/>
        <v/>
      </c>
      <c r="FH183" s="248" t="str">
        <f t="shared" si="271"/>
        <v/>
      </c>
      <c r="FI183" s="248" t="str">
        <f t="shared" si="339"/>
        <v/>
      </c>
      <c r="FJ183" s="248" t="str">
        <f t="shared" si="339"/>
        <v/>
      </c>
      <c r="FK183" s="189"/>
      <c r="FL183" s="370"/>
      <c r="FM183" s="371"/>
      <c r="FN183" s="371"/>
      <c r="FO183" s="611"/>
      <c r="FP183" s="896"/>
      <c r="FQ183" s="370"/>
      <c r="FR183" s="371"/>
      <c r="FS183" s="371"/>
      <c r="FT183" s="611"/>
      <c r="FU183" s="896"/>
      <c r="FV183" s="370"/>
      <c r="FW183" s="371"/>
      <c r="FX183" s="371"/>
      <c r="FY183" s="611"/>
      <c r="FZ183" s="896"/>
      <c r="GA183" s="613"/>
      <c r="GB183" s="189"/>
      <c r="GC183" s="227">
        <f t="shared" si="307"/>
        <v>0</v>
      </c>
      <c r="GD183" s="228">
        <f t="shared" si="308"/>
        <v>0</v>
      </c>
      <c r="GE183" s="229">
        <f t="shared" si="340"/>
        <v>0</v>
      </c>
      <c r="GF183" s="230">
        <f t="shared" si="340"/>
        <v>0</v>
      </c>
      <c r="GG183" s="231" t="str">
        <f t="shared" si="310"/>
        <v/>
      </c>
      <c r="GH183" s="232">
        <f t="shared" si="311"/>
        <v>0</v>
      </c>
      <c r="GI183" s="227">
        <f t="shared" si="312"/>
        <v>0</v>
      </c>
      <c r="GJ183" s="233">
        <f t="shared" si="313"/>
        <v>0</v>
      </c>
      <c r="GK183" s="233">
        <f t="shared" si="314"/>
        <v>0</v>
      </c>
      <c r="GL183" s="234"/>
      <c r="GM183" s="235">
        <f t="shared" si="315"/>
        <v>0</v>
      </c>
      <c r="GN183" s="235">
        <f t="shared" si="316"/>
        <v>0</v>
      </c>
      <c r="GO183" s="235" t="str">
        <f t="shared" si="317"/>
        <v/>
      </c>
      <c r="GP183" s="380"/>
      <c r="GQ183" s="235">
        <f t="shared" si="318"/>
        <v>0</v>
      </c>
      <c r="GR183" s="235">
        <f t="shared" si="319"/>
        <v>0</v>
      </c>
      <c r="GS183" s="235" t="str">
        <f t="shared" si="320"/>
        <v/>
      </c>
      <c r="GT183" s="236"/>
      <c r="GU183" s="237" t="str">
        <f t="shared" si="321"/>
        <v/>
      </c>
      <c r="GV183" s="237" t="str">
        <f t="shared" si="322"/>
        <v/>
      </c>
      <c r="GW183" s="238" t="str">
        <f t="shared" si="323"/>
        <v/>
      </c>
      <c r="GX183" s="238" t="str">
        <f t="shared" si="324"/>
        <v/>
      </c>
      <c r="GY183" s="239"/>
      <c r="GZ183" s="240" t="str">
        <f t="shared" si="325"/>
        <v/>
      </c>
      <c r="HA183" s="235" t="str">
        <f t="shared" si="326"/>
        <v/>
      </c>
      <c r="HB183" s="235" t="str">
        <f t="shared" si="327"/>
        <v/>
      </c>
      <c r="HC183" s="235" t="str">
        <f t="shared" si="328"/>
        <v/>
      </c>
      <c r="HD183" s="235" t="str">
        <f t="shared" si="329"/>
        <v/>
      </c>
      <c r="HE183" s="235" t="str">
        <f t="shared" si="330"/>
        <v/>
      </c>
      <c r="HF183" s="188"/>
      <c r="HG183" s="235" t="str">
        <f t="shared" si="331"/>
        <v/>
      </c>
      <c r="HH183" s="235">
        <f t="shared" si="341"/>
        <v>0</v>
      </c>
      <c r="HI183" s="235">
        <f t="shared" si="341"/>
        <v>0</v>
      </c>
      <c r="HJ183" s="235">
        <f t="shared" si="341"/>
        <v>0</v>
      </c>
      <c r="HK183" s="188"/>
      <c r="HL183" s="235" t="str">
        <f t="shared" si="333"/>
        <v/>
      </c>
      <c r="HM183" s="235">
        <f t="shared" si="342"/>
        <v>0</v>
      </c>
      <c r="HN183" s="235">
        <f t="shared" si="342"/>
        <v>0</v>
      </c>
      <c r="HO183" s="235">
        <f t="shared" si="342"/>
        <v>0</v>
      </c>
      <c r="HP183" s="188"/>
      <c r="HQ183" s="235" t="str">
        <f t="shared" si="335"/>
        <v/>
      </c>
      <c r="HR183" s="235">
        <f t="shared" si="343"/>
        <v>0</v>
      </c>
      <c r="HS183" s="235">
        <f t="shared" si="343"/>
        <v>0</v>
      </c>
      <c r="HT183" s="235">
        <f t="shared" si="343"/>
        <v>0</v>
      </c>
      <c r="HU183" s="162"/>
      <c r="HV183" s="1622"/>
      <c r="HW183" s="1619"/>
      <c r="HX183" s="1619"/>
      <c r="HY183" s="1619"/>
      <c r="HZ183" s="1619"/>
      <c r="IA183" s="1619"/>
      <c r="IB183" s="1619"/>
      <c r="IC183" s="1623"/>
      <c r="ID183" s="162"/>
    </row>
    <row r="184" spans="1:238" ht="21.75" customHeight="1" x14ac:dyDescent="0.25">
      <c r="A184" s="377" t="str">
        <f t="shared" si="285"/>
        <v/>
      </c>
      <c r="B184" s="188">
        <v>158</v>
      </c>
      <c r="C184" s="255"/>
      <c r="D184" s="223" t="str">
        <f t="shared" si="337"/>
        <v/>
      </c>
      <c r="E184" s="223" t="str">
        <f t="shared" si="273"/>
        <v/>
      </c>
      <c r="F184" s="242"/>
      <c r="G184" s="242"/>
      <c r="H184" s="224" t="str">
        <f t="shared" si="286"/>
        <v/>
      </c>
      <c r="I184" s="930"/>
      <c r="J184" s="930"/>
      <c r="K184" s="930"/>
      <c r="L184" s="370"/>
      <c r="M184" s="371"/>
      <c r="N184" s="371"/>
      <c r="O184" s="371"/>
      <c r="P184" s="372"/>
      <c r="Q184" s="609"/>
      <c r="R184" s="609"/>
      <c r="S184" s="610"/>
      <c r="T184" s="371"/>
      <c r="U184" s="371"/>
      <c r="V184" s="188"/>
      <c r="W184" s="370"/>
      <c r="X184" s="371"/>
      <c r="Y184" s="371"/>
      <c r="Z184" s="611"/>
      <c r="AA184" s="896"/>
      <c r="AB184" s="370"/>
      <c r="AC184" s="371"/>
      <c r="AD184" s="371"/>
      <c r="AE184" s="371"/>
      <c r="AF184" s="896"/>
      <c r="AG184" s="370"/>
      <c r="AH184" s="371"/>
      <c r="AI184" s="371"/>
      <c r="AJ184" s="371"/>
      <c r="AK184" s="896"/>
      <c r="AL184" s="370"/>
      <c r="AM184" s="371"/>
      <c r="AN184" s="371"/>
      <c r="AO184" s="372"/>
      <c r="AP184" s="370"/>
      <c r="AQ184" s="371"/>
      <c r="AR184" s="371"/>
      <c r="AS184" s="371"/>
      <c r="AT184" s="928"/>
      <c r="AU184" s="188"/>
      <c r="AV184" s="256">
        <f t="shared" si="247"/>
        <v>0</v>
      </c>
      <c r="AW184" s="257">
        <f t="shared" si="248"/>
        <v>0</v>
      </c>
      <c r="AX184" s="258">
        <f t="shared" si="249"/>
        <v>0</v>
      </c>
      <c r="AY184" s="259">
        <f t="shared" si="250"/>
        <v>0</v>
      </c>
      <c r="AZ184" s="231" t="str">
        <f t="shared" si="251"/>
        <v/>
      </c>
      <c r="BA184" s="232">
        <f t="shared" si="252"/>
        <v>0</v>
      </c>
      <c r="BB184" s="249">
        <f t="shared" si="253"/>
        <v>0</v>
      </c>
      <c r="BC184" s="231">
        <f t="shared" si="254"/>
        <v>0</v>
      </c>
      <c r="BD184" s="231">
        <f t="shared" si="255"/>
        <v>0</v>
      </c>
      <c r="BE184" s="260"/>
      <c r="BF184" s="235">
        <f t="shared" si="287"/>
        <v>0</v>
      </c>
      <c r="BG184" s="235">
        <f t="shared" si="288"/>
        <v>0</v>
      </c>
      <c r="BH184" s="235">
        <f t="shared" si="289"/>
        <v>0</v>
      </c>
      <c r="BI184" s="380"/>
      <c r="BJ184" s="235">
        <f t="shared" si="274"/>
        <v>0</v>
      </c>
      <c r="BK184" s="235">
        <f t="shared" si="290"/>
        <v>0</v>
      </c>
      <c r="BL184" s="235" t="str">
        <f t="shared" si="291"/>
        <v/>
      </c>
      <c r="BM184" s="236"/>
      <c r="BN184" s="237"/>
      <c r="BO184" s="237"/>
      <c r="BP184" s="238"/>
      <c r="BQ184" s="238"/>
      <c r="BR184" s="254"/>
      <c r="BS184" s="252"/>
      <c r="BT184" s="244"/>
      <c r="BU184" s="244"/>
      <c r="BV184" s="244"/>
      <c r="BW184" s="244"/>
      <c r="BX184" s="244"/>
      <c r="BY184" s="244"/>
      <c r="BZ184" s="244"/>
      <c r="CA184" s="244"/>
      <c r="CB184" s="253"/>
      <c r="CC184" s="188"/>
      <c r="CD184" s="244">
        <f t="shared" si="275"/>
        <v>0</v>
      </c>
      <c r="CE184" s="235">
        <f t="shared" si="292"/>
        <v>0</v>
      </c>
      <c r="CF184" s="235">
        <f t="shared" si="292"/>
        <v>0</v>
      </c>
      <c r="CG184" s="235">
        <f t="shared" si="292"/>
        <v>0</v>
      </c>
      <c r="CH184" s="188"/>
      <c r="CI184" s="244">
        <f t="shared" si="276"/>
        <v>0</v>
      </c>
      <c r="CJ184" s="235">
        <f t="shared" si="293"/>
        <v>0</v>
      </c>
      <c r="CK184" s="235">
        <f t="shared" si="293"/>
        <v>0</v>
      </c>
      <c r="CL184" s="235">
        <f t="shared" si="293"/>
        <v>0</v>
      </c>
      <c r="CM184" s="188"/>
      <c r="CN184" s="244">
        <f t="shared" si="277"/>
        <v>0</v>
      </c>
      <c r="CO184" s="235">
        <f t="shared" si="294"/>
        <v>0</v>
      </c>
      <c r="CP184" s="235">
        <f t="shared" si="294"/>
        <v>0</v>
      </c>
      <c r="CQ184" s="235">
        <f t="shared" si="294"/>
        <v>0</v>
      </c>
      <c r="CR184" s="188"/>
      <c r="CS184" s="244">
        <f t="shared" si="278"/>
        <v>0</v>
      </c>
      <c r="CT184" s="235">
        <f t="shared" si="295"/>
        <v>0</v>
      </c>
      <c r="CU184" s="235">
        <f t="shared" si="295"/>
        <v>0</v>
      </c>
      <c r="CV184" s="235">
        <f t="shared" si="295"/>
        <v>0</v>
      </c>
      <c r="CW184" s="188"/>
      <c r="CX184" s="244">
        <f t="shared" si="279"/>
        <v>0</v>
      </c>
      <c r="CY184" s="235">
        <f t="shared" si="296"/>
        <v>0</v>
      </c>
      <c r="CZ184" s="235">
        <f t="shared" si="296"/>
        <v>0</v>
      </c>
      <c r="DA184" s="235">
        <f t="shared" si="296"/>
        <v>0</v>
      </c>
      <c r="DB184" s="188"/>
      <c r="DC184" s="225"/>
      <c r="DD184" s="226"/>
      <c r="DE184" s="1088"/>
      <c r="DF184" s="225"/>
      <c r="DG184" s="226"/>
      <c r="DH184" s="1088"/>
      <c r="DI184" s="225"/>
      <c r="DJ184" s="226"/>
      <c r="DK184" s="1088"/>
      <c r="DL184" s="225"/>
      <c r="DM184" s="226"/>
      <c r="DN184" s="1088"/>
      <c r="DO184" s="370"/>
      <c r="DP184" s="370"/>
      <c r="DQ184" s="243">
        <f t="shared" si="256"/>
        <v>0</v>
      </c>
      <c r="DR184" s="244">
        <f t="shared" si="257"/>
        <v>0</v>
      </c>
      <c r="DS184" s="235">
        <f t="shared" si="297"/>
        <v>0</v>
      </c>
      <c r="DT184" s="244" t="str">
        <f t="shared" si="258"/>
        <v/>
      </c>
      <c r="DU184" s="42" t="str">
        <f t="shared" si="298"/>
        <v/>
      </c>
      <c r="DV184" s="42" t="str">
        <f t="shared" si="299"/>
        <v/>
      </c>
      <c r="DW184" s="42" t="str">
        <f t="shared" si="300"/>
        <v/>
      </c>
      <c r="DX184" s="162"/>
      <c r="DY184" s="42" t="str">
        <f t="shared" si="301"/>
        <v/>
      </c>
      <c r="DZ184" s="42" t="str">
        <f t="shared" si="272"/>
        <v/>
      </c>
      <c r="EA184" s="42" t="str">
        <f t="shared" si="302"/>
        <v/>
      </c>
      <c r="EB184" s="162"/>
      <c r="EC184" s="930"/>
      <c r="ED184" s="188"/>
      <c r="EE184" s="245">
        <f t="shared" si="303"/>
        <v>0</v>
      </c>
      <c r="EF184" s="189"/>
      <c r="EG184" s="245">
        <f t="shared" si="304"/>
        <v>0</v>
      </c>
      <c r="EH184" s="189"/>
      <c r="EI184" s="246" t="str">
        <f t="shared" si="259"/>
        <v/>
      </c>
      <c r="EJ184" s="247" t="str">
        <f t="shared" si="280"/>
        <v/>
      </c>
      <c r="EK184" s="248" t="str">
        <f t="shared" si="281"/>
        <v/>
      </c>
      <c r="EL184" s="248" t="str">
        <f t="shared" si="282"/>
        <v/>
      </c>
      <c r="EM184" s="248" t="str">
        <f t="shared" si="283"/>
        <v/>
      </c>
      <c r="EN184" s="248" t="str">
        <f t="shared" si="305"/>
        <v/>
      </c>
      <c r="EO184" s="248" t="str">
        <f t="shared" si="284"/>
        <v/>
      </c>
      <c r="EP184" s="189"/>
      <c r="EQ184" s="248" t="str">
        <f t="shared" si="260"/>
        <v/>
      </c>
      <c r="ER184" s="248" t="str">
        <f t="shared" si="261"/>
        <v/>
      </c>
      <c r="ES184" s="248" t="str">
        <f t="shared" si="262"/>
        <v/>
      </c>
      <c r="ET184" s="248" t="str">
        <f t="shared" si="263"/>
        <v/>
      </c>
      <c r="EU184" s="248" t="str">
        <f t="shared" si="306"/>
        <v/>
      </c>
      <c r="EV184" s="248" t="str">
        <f t="shared" si="306"/>
        <v/>
      </c>
      <c r="EW184" s="189"/>
      <c r="EX184" s="248" t="str">
        <f t="shared" si="264"/>
        <v/>
      </c>
      <c r="EY184" s="248" t="str">
        <f t="shared" si="265"/>
        <v/>
      </c>
      <c r="EZ184" s="248" t="str">
        <f t="shared" si="266"/>
        <v/>
      </c>
      <c r="FA184" s="248" t="str">
        <f t="shared" si="267"/>
        <v/>
      </c>
      <c r="FB184" s="248" t="str">
        <f t="shared" si="338"/>
        <v/>
      </c>
      <c r="FC184" s="248" t="str">
        <f t="shared" si="338"/>
        <v/>
      </c>
      <c r="FD184" s="189"/>
      <c r="FE184" s="248" t="str">
        <f t="shared" si="268"/>
        <v/>
      </c>
      <c r="FF184" s="248" t="str">
        <f t="shared" si="269"/>
        <v/>
      </c>
      <c r="FG184" s="248" t="str">
        <f t="shared" si="270"/>
        <v/>
      </c>
      <c r="FH184" s="248" t="str">
        <f t="shared" si="271"/>
        <v/>
      </c>
      <c r="FI184" s="248" t="str">
        <f t="shared" si="339"/>
        <v/>
      </c>
      <c r="FJ184" s="248" t="str">
        <f t="shared" si="339"/>
        <v/>
      </c>
      <c r="FK184" s="189"/>
      <c r="FL184" s="370"/>
      <c r="FM184" s="371"/>
      <c r="FN184" s="371"/>
      <c r="FO184" s="611"/>
      <c r="FP184" s="896"/>
      <c r="FQ184" s="370"/>
      <c r="FR184" s="371"/>
      <c r="FS184" s="371"/>
      <c r="FT184" s="611"/>
      <c r="FU184" s="896"/>
      <c r="FV184" s="370"/>
      <c r="FW184" s="371"/>
      <c r="FX184" s="371"/>
      <c r="FY184" s="611"/>
      <c r="FZ184" s="896"/>
      <c r="GA184" s="613"/>
      <c r="GB184" s="189"/>
      <c r="GC184" s="227">
        <f t="shared" si="307"/>
        <v>0</v>
      </c>
      <c r="GD184" s="228">
        <f t="shared" si="308"/>
        <v>0</v>
      </c>
      <c r="GE184" s="229">
        <f t="shared" si="340"/>
        <v>0</v>
      </c>
      <c r="GF184" s="230">
        <f t="shared" si="340"/>
        <v>0</v>
      </c>
      <c r="GG184" s="231" t="str">
        <f t="shared" si="310"/>
        <v/>
      </c>
      <c r="GH184" s="232">
        <f t="shared" si="311"/>
        <v>0</v>
      </c>
      <c r="GI184" s="227">
        <f t="shared" si="312"/>
        <v>0</v>
      </c>
      <c r="GJ184" s="233">
        <f t="shared" si="313"/>
        <v>0</v>
      </c>
      <c r="GK184" s="233">
        <f t="shared" si="314"/>
        <v>0</v>
      </c>
      <c r="GL184" s="234"/>
      <c r="GM184" s="235">
        <f t="shared" si="315"/>
        <v>0</v>
      </c>
      <c r="GN184" s="235">
        <f t="shared" si="316"/>
        <v>0</v>
      </c>
      <c r="GO184" s="235" t="str">
        <f t="shared" si="317"/>
        <v/>
      </c>
      <c r="GP184" s="380"/>
      <c r="GQ184" s="235">
        <f t="shared" si="318"/>
        <v>0</v>
      </c>
      <c r="GR184" s="235">
        <f t="shared" si="319"/>
        <v>0</v>
      </c>
      <c r="GS184" s="235" t="str">
        <f t="shared" si="320"/>
        <v/>
      </c>
      <c r="GT184" s="236"/>
      <c r="GU184" s="237" t="str">
        <f t="shared" si="321"/>
        <v/>
      </c>
      <c r="GV184" s="237" t="str">
        <f t="shared" si="322"/>
        <v/>
      </c>
      <c r="GW184" s="238" t="str">
        <f t="shared" si="323"/>
        <v/>
      </c>
      <c r="GX184" s="238" t="str">
        <f t="shared" si="324"/>
        <v/>
      </c>
      <c r="GY184" s="239"/>
      <c r="GZ184" s="240" t="str">
        <f t="shared" si="325"/>
        <v/>
      </c>
      <c r="HA184" s="235" t="str">
        <f t="shared" si="326"/>
        <v/>
      </c>
      <c r="HB184" s="235" t="str">
        <f t="shared" si="327"/>
        <v/>
      </c>
      <c r="HC184" s="235" t="str">
        <f t="shared" si="328"/>
        <v/>
      </c>
      <c r="HD184" s="235" t="str">
        <f t="shared" si="329"/>
        <v/>
      </c>
      <c r="HE184" s="235" t="str">
        <f t="shared" si="330"/>
        <v/>
      </c>
      <c r="HF184" s="188"/>
      <c r="HG184" s="235" t="str">
        <f t="shared" si="331"/>
        <v/>
      </c>
      <c r="HH184" s="235">
        <f t="shared" si="341"/>
        <v>0</v>
      </c>
      <c r="HI184" s="235">
        <f t="shared" si="341"/>
        <v>0</v>
      </c>
      <c r="HJ184" s="235">
        <f t="shared" si="341"/>
        <v>0</v>
      </c>
      <c r="HK184" s="188"/>
      <c r="HL184" s="235" t="str">
        <f t="shared" si="333"/>
        <v/>
      </c>
      <c r="HM184" s="235">
        <f t="shared" si="342"/>
        <v>0</v>
      </c>
      <c r="HN184" s="235">
        <f t="shared" si="342"/>
        <v>0</v>
      </c>
      <c r="HO184" s="235">
        <f t="shared" si="342"/>
        <v>0</v>
      </c>
      <c r="HP184" s="188"/>
      <c r="HQ184" s="235" t="str">
        <f t="shared" si="335"/>
        <v/>
      </c>
      <c r="HR184" s="235">
        <f t="shared" si="343"/>
        <v>0</v>
      </c>
      <c r="HS184" s="235">
        <f t="shared" si="343"/>
        <v>0</v>
      </c>
      <c r="HT184" s="235">
        <f t="shared" si="343"/>
        <v>0</v>
      </c>
      <c r="HU184" s="162"/>
      <c r="HV184" s="1622"/>
      <c r="HW184" s="1619"/>
      <c r="HX184" s="1619"/>
      <c r="HY184" s="1619"/>
      <c r="HZ184" s="1619"/>
      <c r="IA184" s="1619"/>
      <c r="IB184" s="1619"/>
      <c r="IC184" s="1623"/>
      <c r="ID184" s="162"/>
    </row>
    <row r="185" spans="1:238" ht="21.75" customHeight="1" x14ac:dyDescent="0.25">
      <c r="A185" s="377" t="str">
        <f t="shared" si="285"/>
        <v/>
      </c>
      <c r="B185" s="188">
        <v>159</v>
      </c>
      <c r="C185" s="255"/>
      <c r="D185" s="223" t="str">
        <f t="shared" si="337"/>
        <v/>
      </c>
      <c r="E185" s="223" t="str">
        <f t="shared" si="273"/>
        <v/>
      </c>
      <c r="F185" s="242"/>
      <c r="G185" s="242"/>
      <c r="H185" s="224" t="str">
        <f t="shared" si="286"/>
        <v/>
      </c>
      <c r="I185" s="930"/>
      <c r="J185" s="930"/>
      <c r="K185" s="930"/>
      <c r="L185" s="370"/>
      <c r="M185" s="371"/>
      <c r="N185" s="371"/>
      <c r="O185" s="371"/>
      <c r="P185" s="372"/>
      <c r="Q185" s="609"/>
      <c r="R185" s="609"/>
      <c r="S185" s="610"/>
      <c r="T185" s="371"/>
      <c r="U185" s="371"/>
      <c r="V185" s="188"/>
      <c r="W185" s="370"/>
      <c r="X185" s="371"/>
      <c r="Y185" s="371"/>
      <c r="Z185" s="611"/>
      <c r="AA185" s="896"/>
      <c r="AB185" s="370"/>
      <c r="AC185" s="371"/>
      <c r="AD185" s="371"/>
      <c r="AE185" s="371"/>
      <c r="AF185" s="896"/>
      <c r="AG185" s="370"/>
      <c r="AH185" s="371"/>
      <c r="AI185" s="371"/>
      <c r="AJ185" s="371"/>
      <c r="AK185" s="896"/>
      <c r="AL185" s="370"/>
      <c r="AM185" s="371"/>
      <c r="AN185" s="371"/>
      <c r="AO185" s="372"/>
      <c r="AP185" s="370"/>
      <c r="AQ185" s="371"/>
      <c r="AR185" s="371"/>
      <c r="AS185" s="371"/>
      <c r="AT185" s="928"/>
      <c r="AU185" s="188"/>
      <c r="AV185" s="256">
        <f t="shared" si="247"/>
        <v>0</v>
      </c>
      <c r="AW185" s="257">
        <f t="shared" si="248"/>
        <v>0</v>
      </c>
      <c r="AX185" s="258">
        <f t="shared" si="249"/>
        <v>0</v>
      </c>
      <c r="AY185" s="259">
        <f t="shared" si="250"/>
        <v>0</v>
      </c>
      <c r="AZ185" s="231" t="str">
        <f t="shared" si="251"/>
        <v/>
      </c>
      <c r="BA185" s="232">
        <f t="shared" si="252"/>
        <v>0</v>
      </c>
      <c r="BB185" s="249">
        <f t="shared" si="253"/>
        <v>0</v>
      </c>
      <c r="BC185" s="231">
        <f t="shared" si="254"/>
        <v>0</v>
      </c>
      <c r="BD185" s="231">
        <f t="shared" si="255"/>
        <v>0</v>
      </c>
      <c r="BE185" s="260"/>
      <c r="BF185" s="235">
        <f t="shared" si="287"/>
        <v>0</v>
      </c>
      <c r="BG185" s="235">
        <f t="shared" si="288"/>
        <v>0</v>
      </c>
      <c r="BH185" s="235">
        <f t="shared" si="289"/>
        <v>0</v>
      </c>
      <c r="BI185" s="380"/>
      <c r="BJ185" s="235">
        <f t="shared" si="274"/>
        <v>0</v>
      </c>
      <c r="BK185" s="235">
        <f t="shared" si="290"/>
        <v>0</v>
      </c>
      <c r="BL185" s="235" t="str">
        <f t="shared" si="291"/>
        <v/>
      </c>
      <c r="BM185" s="236"/>
      <c r="BN185" s="237"/>
      <c r="BO185" s="237"/>
      <c r="BP185" s="238"/>
      <c r="BQ185" s="238"/>
      <c r="BR185" s="254"/>
      <c r="BS185" s="252"/>
      <c r="BT185" s="244"/>
      <c r="BU185" s="244"/>
      <c r="BV185" s="244"/>
      <c r="BW185" s="244"/>
      <c r="BX185" s="244"/>
      <c r="BY185" s="244"/>
      <c r="BZ185" s="244"/>
      <c r="CA185" s="244"/>
      <c r="CB185" s="253"/>
      <c r="CC185" s="188"/>
      <c r="CD185" s="244">
        <f t="shared" si="275"/>
        <v>0</v>
      </c>
      <c r="CE185" s="235">
        <f t="shared" si="292"/>
        <v>0</v>
      </c>
      <c r="CF185" s="235">
        <f t="shared" si="292"/>
        <v>0</v>
      </c>
      <c r="CG185" s="235">
        <f t="shared" si="292"/>
        <v>0</v>
      </c>
      <c r="CH185" s="188"/>
      <c r="CI185" s="244">
        <f t="shared" si="276"/>
        <v>0</v>
      </c>
      <c r="CJ185" s="235">
        <f t="shared" si="293"/>
        <v>0</v>
      </c>
      <c r="CK185" s="235">
        <f t="shared" si="293"/>
        <v>0</v>
      </c>
      <c r="CL185" s="235">
        <f t="shared" si="293"/>
        <v>0</v>
      </c>
      <c r="CM185" s="188"/>
      <c r="CN185" s="244">
        <f t="shared" si="277"/>
        <v>0</v>
      </c>
      <c r="CO185" s="235">
        <f t="shared" si="294"/>
        <v>0</v>
      </c>
      <c r="CP185" s="235">
        <f t="shared" si="294"/>
        <v>0</v>
      </c>
      <c r="CQ185" s="235">
        <f t="shared" si="294"/>
        <v>0</v>
      </c>
      <c r="CR185" s="188"/>
      <c r="CS185" s="244">
        <f t="shared" si="278"/>
        <v>0</v>
      </c>
      <c r="CT185" s="235">
        <f t="shared" si="295"/>
        <v>0</v>
      </c>
      <c r="CU185" s="235">
        <f t="shared" si="295"/>
        <v>0</v>
      </c>
      <c r="CV185" s="235">
        <f t="shared" si="295"/>
        <v>0</v>
      </c>
      <c r="CW185" s="188"/>
      <c r="CX185" s="244">
        <f t="shared" si="279"/>
        <v>0</v>
      </c>
      <c r="CY185" s="235">
        <f t="shared" si="296"/>
        <v>0</v>
      </c>
      <c r="CZ185" s="235">
        <f t="shared" si="296"/>
        <v>0</v>
      </c>
      <c r="DA185" s="235">
        <f t="shared" si="296"/>
        <v>0</v>
      </c>
      <c r="DB185" s="188"/>
      <c r="DC185" s="225"/>
      <c r="DD185" s="226"/>
      <c r="DE185" s="1088"/>
      <c r="DF185" s="225"/>
      <c r="DG185" s="226"/>
      <c r="DH185" s="1088"/>
      <c r="DI185" s="225"/>
      <c r="DJ185" s="226"/>
      <c r="DK185" s="1088"/>
      <c r="DL185" s="225"/>
      <c r="DM185" s="226"/>
      <c r="DN185" s="1088"/>
      <c r="DO185" s="370"/>
      <c r="DP185" s="370"/>
      <c r="DQ185" s="243">
        <f t="shared" si="256"/>
        <v>0</v>
      </c>
      <c r="DR185" s="244">
        <f t="shared" si="257"/>
        <v>0</v>
      </c>
      <c r="DS185" s="235">
        <f t="shared" si="297"/>
        <v>0</v>
      </c>
      <c r="DT185" s="244" t="str">
        <f t="shared" si="258"/>
        <v/>
      </c>
      <c r="DU185" s="42" t="str">
        <f t="shared" si="298"/>
        <v/>
      </c>
      <c r="DV185" s="42" t="str">
        <f t="shared" si="299"/>
        <v/>
      </c>
      <c r="DW185" s="42" t="str">
        <f t="shared" si="300"/>
        <v/>
      </c>
      <c r="DX185" s="162"/>
      <c r="DY185" s="42" t="str">
        <f t="shared" si="301"/>
        <v/>
      </c>
      <c r="DZ185" s="42" t="str">
        <f t="shared" si="272"/>
        <v/>
      </c>
      <c r="EA185" s="42" t="str">
        <f t="shared" si="302"/>
        <v/>
      </c>
      <c r="EB185" s="162"/>
      <c r="EC185" s="930"/>
      <c r="ED185" s="188"/>
      <c r="EE185" s="245">
        <f t="shared" si="303"/>
        <v>0</v>
      </c>
      <c r="EF185" s="189"/>
      <c r="EG185" s="245">
        <f t="shared" si="304"/>
        <v>0</v>
      </c>
      <c r="EH185" s="189"/>
      <c r="EI185" s="246" t="str">
        <f t="shared" si="259"/>
        <v/>
      </c>
      <c r="EJ185" s="247" t="str">
        <f t="shared" si="280"/>
        <v/>
      </c>
      <c r="EK185" s="248" t="str">
        <f t="shared" si="281"/>
        <v/>
      </c>
      <c r="EL185" s="248" t="str">
        <f t="shared" si="282"/>
        <v/>
      </c>
      <c r="EM185" s="248" t="str">
        <f t="shared" si="283"/>
        <v/>
      </c>
      <c r="EN185" s="248" t="str">
        <f t="shared" si="305"/>
        <v/>
      </c>
      <c r="EO185" s="248" t="str">
        <f t="shared" si="284"/>
        <v/>
      </c>
      <c r="EP185" s="189"/>
      <c r="EQ185" s="248" t="str">
        <f t="shared" si="260"/>
        <v/>
      </c>
      <c r="ER185" s="248" t="str">
        <f t="shared" si="261"/>
        <v/>
      </c>
      <c r="ES185" s="248" t="str">
        <f t="shared" si="262"/>
        <v/>
      </c>
      <c r="ET185" s="248" t="str">
        <f t="shared" si="263"/>
        <v/>
      </c>
      <c r="EU185" s="248" t="str">
        <f t="shared" si="306"/>
        <v/>
      </c>
      <c r="EV185" s="248" t="str">
        <f t="shared" si="306"/>
        <v/>
      </c>
      <c r="EW185" s="189"/>
      <c r="EX185" s="248" t="str">
        <f t="shared" si="264"/>
        <v/>
      </c>
      <c r="EY185" s="248" t="str">
        <f t="shared" si="265"/>
        <v/>
      </c>
      <c r="EZ185" s="248" t="str">
        <f t="shared" si="266"/>
        <v/>
      </c>
      <c r="FA185" s="248" t="str">
        <f t="shared" si="267"/>
        <v/>
      </c>
      <c r="FB185" s="248" t="str">
        <f t="shared" si="338"/>
        <v/>
      </c>
      <c r="FC185" s="248" t="str">
        <f t="shared" si="338"/>
        <v/>
      </c>
      <c r="FD185" s="189"/>
      <c r="FE185" s="248" t="str">
        <f t="shared" si="268"/>
        <v/>
      </c>
      <c r="FF185" s="248" t="str">
        <f t="shared" si="269"/>
        <v/>
      </c>
      <c r="FG185" s="248" t="str">
        <f t="shared" si="270"/>
        <v/>
      </c>
      <c r="FH185" s="248" t="str">
        <f t="shared" si="271"/>
        <v/>
      </c>
      <c r="FI185" s="248" t="str">
        <f t="shared" si="339"/>
        <v/>
      </c>
      <c r="FJ185" s="248" t="str">
        <f t="shared" si="339"/>
        <v/>
      </c>
      <c r="FK185" s="189"/>
      <c r="FL185" s="370"/>
      <c r="FM185" s="371"/>
      <c r="FN185" s="371"/>
      <c r="FO185" s="611"/>
      <c r="FP185" s="896"/>
      <c r="FQ185" s="370"/>
      <c r="FR185" s="371"/>
      <c r="FS185" s="371"/>
      <c r="FT185" s="611"/>
      <c r="FU185" s="896"/>
      <c r="FV185" s="370"/>
      <c r="FW185" s="371"/>
      <c r="FX185" s="371"/>
      <c r="FY185" s="611"/>
      <c r="FZ185" s="896"/>
      <c r="GA185" s="613"/>
      <c r="GB185" s="189"/>
      <c r="GC185" s="227">
        <f t="shared" si="307"/>
        <v>0</v>
      </c>
      <c r="GD185" s="228">
        <f t="shared" si="308"/>
        <v>0</v>
      </c>
      <c r="GE185" s="229">
        <f t="shared" si="340"/>
        <v>0</v>
      </c>
      <c r="GF185" s="230">
        <f t="shared" si="340"/>
        <v>0</v>
      </c>
      <c r="GG185" s="231" t="str">
        <f t="shared" si="310"/>
        <v/>
      </c>
      <c r="GH185" s="232">
        <f t="shared" si="311"/>
        <v>0</v>
      </c>
      <c r="GI185" s="227">
        <f t="shared" si="312"/>
        <v>0</v>
      </c>
      <c r="GJ185" s="233">
        <f t="shared" si="313"/>
        <v>0</v>
      </c>
      <c r="GK185" s="233">
        <f t="shared" si="314"/>
        <v>0</v>
      </c>
      <c r="GL185" s="234"/>
      <c r="GM185" s="235">
        <f t="shared" si="315"/>
        <v>0</v>
      </c>
      <c r="GN185" s="235">
        <f t="shared" si="316"/>
        <v>0</v>
      </c>
      <c r="GO185" s="235" t="str">
        <f t="shared" si="317"/>
        <v/>
      </c>
      <c r="GP185" s="380"/>
      <c r="GQ185" s="235">
        <f t="shared" si="318"/>
        <v>0</v>
      </c>
      <c r="GR185" s="235">
        <f t="shared" si="319"/>
        <v>0</v>
      </c>
      <c r="GS185" s="235" t="str">
        <f t="shared" si="320"/>
        <v/>
      </c>
      <c r="GT185" s="236"/>
      <c r="GU185" s="237" t="str">
        <f t="shared" si="321"/>
        <v/>
      </c>
      <c r="GV185" s="237" t="str">
        <f t="shared" si="322"/>
        <v/>
      </c>
      <c r="GW185" s="238" t="str">
        <f t="shared" si="323"/>
        <v/>
      </c>
      <c r="GX185" s="238" t="str">
        <f t="shared" si="324"/>
        <v/>
      </c>
      <c r="GY185" s="239"/>
      <c r="GZ185" s="240" t="str">
        <f t="shared" si="325"/>
        <v/>
      </c>
      <c r="HA185" s="235" t="str">
        <f t="shared" si="326"/>
        <v/>
      </c>
      <c r="HB185" s="235" t="str">
        <f t="shared" si="327"/>
        <v/>
      </c>
      <c r="HC185" s="235" t="str">
        <f t="shared" si="328"/>
        <v/>
      </c>
      <c r="HD185" s="235" t="str">
        <f t="shared" si="329"/>
        <v/>
      </c>
      <c r="HE185" s="235" t="str">
        <f t="shared" si="330"/>
        <v/>
      </c>
      <c r="HF185" s="188"/>
      <c r="HG185" s="235" t="str">
        <f t="shared" si="331"/>
        <v/>
      </c>
      <c r="HH185" s="235">
        <f t="shared" si="341"/>
        <v>0</v>
      </c>
      <c r="HI185" s="235">
        <f t="shared" si="341"/>
        <v>0</v>
      </c>
      <c r="HJ185" s="235">
        <f t="shared" si="341"/>
        <v>0</v>
      </c>
      <c r="HK185" s="188"/>
      <c r="HL185" s="235" t="str">
        <f t="shared" si="333"/>
        <v/>
      </c>
      <c r="HM185" s="235">
        <f t="shared" si="342"/>
        <v>0</v>
      </c>
      <c r="HN185" s="235">
        <f t="shared" si="342"/>
        <v>0</v>
      </c>
      <c r="HO185" s="235">
        <f t="shared" si="342"/>
        <v>0</v>
      </c>
      <c r="HP185" s="188"/>
      <c r="HQ185" s="235" t="str">
        <f t="shared" si="335"/>
        <v/>
      </c>
      <c r="HR185" s="235">
        <f t="shared" si="343"/>
        <v>0</v>
      </c>
      <c r="HS185" s="235">
        <f t="shared" si="343"/>
        <v>0</v>
      </c>
      <c r="HT185" s="235">
        <f t="shared" si="343"/>
        <v>0</v>
      </c>
      <c r="HU185" s="162"/>
      <c r="HV185" s="1622"/>
      <c r="HW185" s="1619"/>
      <c r="HX185" s="1619"/>
      <c r="HY185" s="1619"/>
      <c r="HZ185" s="1619"/>
      <c r="IA185" s="1619"/>
      <c r="IB185" s="1619"/>
      <c r="IC185" s="1623"/>
      <c r="ID185" s="162"/>
    </row>
    <row r="186" spans="1:238" ht="21.75" customHeight="1" x14ac:dyDescent="0.25">
      <c r="A186" s="377" t="str">
        <f t="shared" si="285"/>
        <v/>
      </c>
      <c r="B186" s="188">
        <v>160</v>
      </c>
      <c r="C186" s="255"/>
      <c r="D186" s="223" t="str">
        <f t="shared" si="337"/>
        <v/>
      </c>
      <c r="E186" s="223" t="str">
        <f t="shared" si="273"/>
        <v/>
      </c>
      <c r="F186" s="242"/>
      <c r="G186" s="242"/>
      <c r="H186" s="224" t="str">
        <f t="shared" si="286"/>
        <v/>
      </c>
      <c r="I186" s="930"/>
      <c r="J186" s="930"/>
      <c r="K186" s="930"/>
      <c r="L186" s="370"/>
      <c r="M186" s="371"/>
      <c r="N186" s="371"/>
      <c r="O186" s="371"/>
      <c r="P186" s="372"/>
      <c r="Q186" s="609"/>
      <c r="R186" s="609"/>
      <c r="S186" s="610"/>
      <c r="T186" s="371"/>
      <c r="U186" s="371"/>
      <c r="V186" s="188"/>
      <c r="W186" s="370"/>
      <c r="X186" s="371"/>
      <c r="Y186" s="371"/>
      <c r="Z186" s="611"/>
      <c r="AA186" s="896"/>
      <c r="AB186" s="370"/>
      <c r="AC186" s="371"/>
      <c r="AD186" s="371"/>
      <c r="AE186" s="371"/>
      <c r="AF186" s="896"/>
      <c r="AG186" s="370"/>
      <c r="AH186" s="371"/>
      <c r="AI186" s="371"/>
      <c r="AJ186" s="371"/>
      <c r="AK186" s="896"/>
      <c r="AL186" s="370"/>
      <c r="AM186" s="371"/>
      <c r="AN186" s="371"/>
      <c r="AO186" s="372"/>
      <c r="AP186" s="370"/>
      <c r="AQ186" s="371"/>
      <c r="AR186" s="371"/>
      <c r="AS186" s="371"/>
      <c r="AT186" s="928"/>
      <c r="AU186" s="188"/>
      <c r="AV186" s="256">
        <f t="shared" si="247"/>
        <v>0</v>
      </c>
      <c r="AW186" s="257">
        <f t="shared" si="248"/>
        <v>0</v>
      </c>
      <c r="AX186" s="258">
        <f t="shared" si="249"/>
        <v>0</v>
      </c>
      <c r="AY186" s="259">
        <f t="shared" si="250"/>
        <v>0</v>
      </c>
      <c r="AZ186" s="231" t="str">
        <f t="shared" si="251"/>
        <v/>
      </c>
      <c r="BA186" s="232">
        <f t="shared" si="252"/>
        <v>0</v>
      </c>
      <c r="BB186" s="249">
        <f t="shared" si="253"/>
        <v>0</v>
      </c>
      <c r="BC186" s="231">
        <f t="shared" si="254"/>
        <v>0</v>
      </c>
      <c r="BD186" s="231">
        <f t="shared" si="255"/>
        <v>0</v>
      </c>
      <c r="BE186" s="260"/>
      <c r="BF186" s="235">
        <f t="shared" si="287"/>
        <v>0</v>
      </c>
      <c r="BG186" s="235">
        <f t="shared" si="288"/>
        <v>0</v>
      </c>
      <c r="BH186" s="235">
        <f t="shared" si="289"/>
        <v>0</v>
      </c>
      <c r="BI186" s="380"/>
      <c r="BJ186" s="235">
        <f t="shared" si="274"/>
        <v>0</v>
      </c>
      <c r="BK186" s="235">
        <f t="shared" si="290"/>
        <v>0</v>
      </c>
      <c r="BL186" s="235" t="str">
        <f t="shared" si="291"/>
        <v/>
      </c>
      <c r="BM186" s="236"/>
      <c r="BN186" s="237"/>
      <c r="BO186" s="237"/>
      <c r="BP186" s="238"/>
      <c r="BQ186" s="238"/>
      <c r="BR186" s="254"/>
      <c r="BS186" s="252"/>
      <c r="BT186" s="244"/>
      <c r="BU186" s="244"/>
      <c r="BV186" s="244"/>
      <c r="BW186" s="244"/>
      <c r="BX186" s="244"/>
      <c r="BY186" s="244"/>
      <c r="BZ186" s="244"/>
      <c r="CA186" s="244"/>
      <c r="CB186" s="253"/>
      <c r="CC186" s="188"/>
      <c r="CD186" s="244">
        <f t="shared" si="275"/>
        <v>0</v>
      </c>
      <c r="CE186" s="235">
        <f t="shared" si="292"/>
        <v>0</v>
      </c>
      <c r="CF186" s="235">
        <f t="shared" si="292"/>
        <v>0</v>
      </c>
      <c r="CG186" s="235">
        <f t="shared" si="292"/>
        <v>0</v>
      </c>
      <c r="CH186" s="188"/>
      <c r="CI186" s="244">
        <f t="shared" si="276"/>
        <v>0</v>
      </c>
      <c r="CJ186" s="235">
        <f t="shared" si="293"/>
        <v>0</v>
      </c>
      <c r="CK186" s="235">
        <f t="shared" si="293"/>
        <v>0</v>
      </c>
      <c r="CL186" s="235">
        <f t="shared" si="293"/>
        <v>0</v>
      </c>
      <c r="CM186" s="188"/>
      <c r="CN186" s="244">
        <f t="shared" si="277"/>
        <v>0</v>
      </c>
      <c r="CO186" s="235">
        <f t="shared" si="294"/>
        <v>0</v>
      </c>
      <c r="CP186" s="235">
        <f t="shared" si="294"/>
        <v>0</v>
      </c>
      <c r="CQ186" s="235">
        <f t="shared" si="294"/>
        <v>0</v>
      </c>
      <c r="CR186" s="188"/>
      <c r="CS186" s="244">
        <f t="shared" si="278"/>
        <v>0</v>
      </c>
      <c r="CT186" s="235">
        <f t="shared" si="295"/>
        <v>0</v>
      </c>
      <c r="CU186" s="235">
        <f t="shared" si="295"/>
        <v>0</v>
      </c>
      <c r="CV186" s="235">
        <f t="shared" si="295"/>
        <v>0</v>
      </c>
      <c r="CW186" s="188"/>
      <c r="CX186" s="244">
        <f t="shared" si="279"/>
        <v>0</v>
      </c>
      <c r="CY186" s="235">
        <f t="shared" si="296"/>
        <v>0</v>
      </c>
      <c r="CZ186" s="235">
        <f t="shared" si="296"/>
        <v>0</v>
      </c>
      <c r="DA186" s="235">
        <f t="shared" si="296"/>
        <v>0</v>
      </c>
      <c r="DB186" s="188"/>
      <c r="DC186" s="225"/>
      <c r="DD186" s="226"/>
      <c r="DE186" s="1088"/>
      <c r="DF186" s="225"/>
      <c r="DG186" s="226"/>
      <c r="DH186" s="1088"/>
      <c r="DI186" s="225"/>
      <c r="DJ186" s="226"/>
      <c r="DK186" s="1088"/>
      <c r="DL186" s="225"/>
      <c r="DM186" s="226"/>
      <c r="DN186" s="1088"/>
      <c r="DO186" s="370"/>
      <c r="DP186" s="370"/>
      <c r="DQ186" s="243">
        <f t="shared" si="256"/>
        <v>0</v>
      </c>
      <c r="DR186" s="244">
        <f t="shared" si="257"/>
        <v>0</v>
      </c>
      <c r="DS186" s="235">
        <f t="shared" si="297"/>
        <v>0</v>
      </c>
      <c r="DT186" s="244" t="str">
        <f t="shared" si="258"/>
        <v/>
      </c>
      <c r="DU186" s="42" t="str">
        <f t="shared" si="298"/>
        <v/>
      </c>
      <c r="DV186" s="42" t="str">
        <f t="shared" si="299"/>
        <v/>
      </c>
      <c r="DW186" s="42" t="str">
        <f t="shared" si="300"/>
        <v/>
      </c>
      <c r="DX186" s="162"/>
      <c r="DY186" s="42" t="str">
        <f t="shared" si="301"/>
        <v/>
      </c>
      <c r="DZ186" s="42" t="str">
        <f t="shared" si="272"/>
        <v/>
      </c>
      <c r="EA186" s="42" t="str">
        <f t="shared" si="302"/>
        <v/>
      </c>
      <c r="EB186" s="162"/>
      <c r="EC186" s="930"/>
      <c r="ED186" s="188"/>
      <c r="EE186" s="245">
        <f t="shared" si="303"/>
        <v>0</v>
      </c>
      <c r="EF186" s="189"/>
      <c r="EG186" s="245">
        <f t="shared" si="304"/>
        <v>0</v>
      </c>
      <c r="EH186" s="189"/>
      <c r="EI186" s="246" t="str">
        <f t="shared" si="259"/>
        <v/>
      </c>
      <c r="EJ186" s="247" t="str">
        <f t="shared" si="280"/>
        <v/>
      </c>
      <c r="EK186" s="248" t="str">
        <f t="shared" si="281"/>
        <v/>
      </c>
      <c r="EL186" s="248" t="str">
        <f t="shared" si="282"/>
        <v/>
      </c>
      <c r="EM186" s="248" t="str">
        <f t="shared" si="283"/>
        <v/>
      </c>
      <c r="EN186" s="248" t="str">
        <f t="shared" si="305"/>
        <v/>
      </c>
      <c r="EO186" s="248" t="str">
        <f t="shared" si="284"/>
        <v/>
      </c>
      <c r="EP186" s="189"/>
      <c r="EQ186" s="248" t="str">
        <f t="shared" si="260"/>
        <v/>
      </c>
      <c r="ER186" s="248" t="str">
        <f t="shared" si="261"/>
        <v/>
      </c>
      <c r="ES186" s="248" t="str">
        <f t="shared" si="262"/>
        <v/>
      </c>
      <c r="ET186" s="248" t="str">
        <f t="shared" si="263"/>
        <v/>
      </c>
      <c r="EU186" s="248" t="str">
        <f t="shared" si="306"/>
        <v/>
      </c>
      <c r="EV186" s="248" t="str">
        <f t="shared" si="306"/>
        <v/>
      </c>
      <c r="EW186" s="189"/>
      <c r="EX186" s="248" t="str">
        <f t="shared" si="264"/>
        <v/>
      </c>
      <c r="EY186" s="248" t="str">
        <f t="shared" si="265"/>
        <v/>
      </c>
      <c r="EZ186" s="248" t="str">
        <f t="shared" si="266"/>
        <v/>
      </c>
      <c r="FA186" s="248" t="str">
        <f t="shared" si="267"/>
        <v/>
      </c>
      <c r="FB186" s="248" t="str">
        <f t="shared" si="338"/>
        <v/>
      </c>
      <c r="FC186" s="248" t="str">
        <f t="shared" si="338"/>
        <v/>
      </c>
      <c r="FD186" s="189"/>
      <c r="FE186" s="248" t="str">
        <f t="shared" si="268"/>
        <v/>
      </c>
      <c r="FF186" s="248" t="str">
        <f t="shared" si="269"/>
        <v/>
      </c>
      <c r="FG186" s="248" t="str">
        <f t="shared" si="270"/>
        <v/>
      </c>
      <c r="FH186" s="248" t="str">
        <f t="shared" si="271"/>
        <v/>
      </c>
      <c r="FI186" s="248" t="str">
        <f t="shared" si="339"/>
        <v/>
      </c>
      <c r="FJ186" s="248" t="str">
        <f t="shared" si="339"/>
        <v/>
      </c>
      <c r="FK186" s="189"/>
      <c r="FL186" s="370"/>
      <c r="FM186" s="371"/>
      <c r="FN186" s="371"/>
      <c r="FO186" s="611"/>
      <c r="FP186" s="896"/>
      <c r="FQ186" s="370"/>
      <c r="FR186" s="371"/>
      <c r="FS186" s="371"/>
      <c r="FT186" s="611"/>
      <c r="FU186" s="896"/>
      <c r="FV186" s="370"/>
      <c r="FW186" s="371"/>
      <c r="FX186" s="371"/>
      <c r="FY186" s="611"/>
      <c r="FZ186" s="896"/>
      <c r="GA186" s="613"/>
      <c r="GB186" s="189"/>
      <c r="GC186" s="227">
        <f t="shared" si="307"/>
        <v>0</v>
      </c>
      <c r="GD186" s="228">
        <f t="shared" si="308"/>
        <v>0</v>
      </c>
      <c r="GE186" s="229">
        <f t="shared" si="340"/>
        <v>0</v>
      </c>
      <c r="GF186" s="230">
        <f t="shared" si="340"/>
        <v>0</v>
      </c>
      <c r="GG186" s="231" t="str">
        <f t="shared" si="310"/>
        <v/>
      </c>
      <c r="GH186" s="232">
        <f t="shared" si="311"/>
        <v>0</v>
      </c>
      <c r="GI186" s="227">
        <f t="shared" si="312"/>
        <v>0</v>
      </c>
      <c r="GJ186" s="233">
        <f t="shared" si="313"/>
        <v>0</v>
      </c>
      <c r="GK186" s="233">
        <f t="shared" si="314"/>
        <v>0</v>
      </c>
      <c r="GL186" s="234"/>
      <c r="GM186" s="235">
        <f t="shared" si="315"/>
        <v>0</v>
      </c>
      <c r="GN186" s="235">
        <f t="shared" si="316"/>
        <v>0</v>
      </c>
      <c r="GO186" s="235" t="str">
        <f t="shared" si="317"/>
        <v/>
      </c>
      <c r="GP186" s="380"/>
      <c r="GQ186" s="235">
        <f t="shared" si="318"/>
        <v>0</v>
      </c>
      <c r="GR186" s="235">
        <f t="shared" si="319"/>
        <v>0</v>
      </c>
      <c r="GS186" s="235" t="str">
        <f t="shared" si="320"/>
        <v/>
      </c>
      <c r="GT186" s="236"/>
      <c r="GU186" s="237" t="str">
        <f t="shared" si="321"/>
        <v/>
      </c>
      <c r="GV186" s="237" t="str">
        <f t="shared" si="322"/>
        <v/>
      </c>
      <c r="GW186" s="238" t="str">
        <f t="shared" si="323"/>
        <v/>
      </c>
      <c r="GX186" s="238" t="str">
        <f t="shared" si="324"/>
        <v/>
      </c>
      <c r="GY186" s="239"/>
      <c r="GZ186" s="240" t="str">
        <f t="shared" si="325"/>
        <v/>
      </c>
      <c r="HA186" s="235" t="str">
        <f t="shared" si="326"/>
        <v/>
      </c>
      <c r="HB186" s="235" t="str">
        <f t="shared" si="327"/>
        <v/>
      </c>
      <c r="HC186" s="235" t="str">
        <f t="shared" si="328"/>
        <v/>
      </c>
      <c r="HD186" s="235" t="str">
        <f t="shared" si="329"/>
        <v/>
      </c>
      <c r="HE186" s="235" t="str">
        <f t="shared" si="330"/>
        <v/>
      </c>
      <c r="HF186" s="188"/>
      <c r="HG186" s="235" t="str">
        <f t="shared" si="331"/>
        <v/>
      </c>
      <c r="HH186" s="235">
        <f t="shared" si="341"/>
        <v>0</v>
      </c>
      <c r="HI186" s="235">
        <f t="shared" si="341"/>
        <v>0</v>
      </c>
      <c r="HJ186" s="235">
        <f t="shared" si="341"/>
        <v>0</v>
      </c>
      <c r="HK186" s="188"/>
      <c r="HL186" s="235" t="str">
        <f t="shared" si="333"/>
        <v/>
      </c>
      <c r="HM186" s="235">
        <f t="shared" si="342"/>
        <v>0</v>
      </c>
      <c r="HN186" s="235">
        <f t="shared" si="342"/>
        <v>0</v>
      </c>
      <c r="HO186" s="235">
        <f t="shared" si="342"/>
        <v>0</v>
      </c>
      <c r="HP186" s="188"/>
      <c r="HQ186" s="235" t="str">
        <f t="shared" si="335"/>
        <v/>
      </c>
      <c r="HR186" s="235">
        <f t="shared" si="343"/>
        <v>0</v>
      </c>
      <c r="HS186" s="235">
        <f t="shared" si="343"/>
        <v>0</v>
      </c>
      <c r="HT186" s="235">
        <f t="shared" si="343"/>
        <v>0</v>
      </c>
      <c r="HU186" s="162"/>
      <c r="HV186" s="1622"/>
      <c r="HW186" s="1619"/>
      <c r="HX186" s="1619"/>
      <c r="HY186" s="1619"/>
      <c r="HZ186" s="1619"/>
      <c r="IA186" s="1619"/>
      <c r="IB186" s="1619"/>
      <c r="IC186" s="1623"/>
      <c r="ID186" s="162"/>
    </row>
    <row r="187" spans="1:238" ht="21.75" customHeight="1" x14ac:dyDescent="0.25">
      <c r="A187" s="377" t="str">
        <f t="shared" si="285"/>
        <v/>
      </c>
      <c r="B187" s="188">
        <v>161</v>
      </c>
      <c r="C187" s="255"/>
      <c r="D187" s="223" t="str">
        <f t="shared" si="337"/>
        <v/>
      </c>
      <c r="E187" s="223" t="str">
        <f t="shared" si="273"/>
        <v/>
      </c>
      <c r="F187" s="242"/>
      <c r="G187" s="242"/>
      <c r="H187" s="224" t="str">
        <f t="shared" si="286"/>
        <v/>
      </c>
      <c r="I187" s="930"/>
      <c r="J187" s="930"/>
      <c r="K187" s="930"/>
      <c r="L187" s="370"/>
      <c r="M187" s="371"/>
      <c r="N187" s="371"/>
      <c r="O187" s="371"/>
      <c r="P187" s="372"/>
      <c r="Q187" s="609"/>
      <c r="R187" s="609"/>
      <c r="S187" s="610"/>
      <c r="T187" s="371"/>
      <c r="U187" s="371"/>
      <c r="V187" s="188"/>
      <c r="W187" s="370"/>
      <c r="X187" s="371"/>
      <c r="Y187" s="371"/>
      <c r="Z187" s="611"/>
      <c r="AA187" s="896"/>
      <c r="AB187" s="370"/>
      <c r="AC187" s="371"/>
      <c r="AD187" s="371"/>
      <c r="AE187" s="371"/>
      <c r="AF187" s="896"/>
      <c r="AG187" s="370"/>
      <c r="AH187" s="371"/>
      <c r="AI187" s="371"/>
      <c r="AJ187" s="371"/>
      <c r="AK187" s="896"/>
      <c r="AL187" s="370"/>
      <c r="AM187" s="371"/>
      <c r="AN187" s="371"/>
      <c r="AO187" s="372"/>
      <c r="AP187" s="370"/>
      <c r="AQ187" s="371"/>
      <c r="AR187" s="371"/>
      <c r="AS187" s="371"/>
      <c r="AT187" s="928"/>
      <c r="AU187" s="188"/>
      <c r="AV187" s="256">
        <f t="shared" ref="AV187:AV250" si="344">(W187)+Y187+AB187+(AD187)+AG187+AI187+(AL187)+AN187+AP187+(AR187)</f>
        <v>0</v>
      </c>
      <c r="AW187" s="257">
        <f t="shared" ref="AW187:AW250" si="345">X187+Z187+AC187+(AE187)+AH187+AJ187+(AM187)+AO187+AQ187+(AS187)</f>
        <v>0</v>
      </c>
      <c r="AX187" s="258">
        <f t="shared" ref="AX187:AX250" si="346">W187+AB187+(AG187)+AL187+AP187</f>
        <v>0</v>
      </c>
      <c r="AY187" s="259">
        <f t="shared" ref="AY187:AY250" si="347">X187+AC187+(AH187)+AM187+AQ187</f>
        <v>0</v>
      </c>
      <c r="AZ187" s="231" t="str">
        <f t="shared" ref="AZ187:AZ250" si="348">IF(AV187&lt;=0.9,IF(AW187&lt;=0.9,"",1),1)</f>
        <v/>
      </c>
      <c r="BA187" s="232">
        <f t="shared" ref="BA187:BA250" si="349">IF(AX187&lt;=0.9,IF(AY187&lt;=0.9,0,1),1)</f>
        <v>0</v>
      </c>
      <c r="BB187" s="249">
        <f t="shared" ref="BB187:BB250" si="350">AA187+AF187+AK187</f>
        <v>0</v>
      </c>
      <c r="BC187" s="231">
        <f t="shared" ref="BC187:BC250" si="351">IF(BB187&lt;=0.9,0,1)</f>
        <v>0</v>
      </c>
      <c r="BD187" s="231">
        <f t="shared" ref="BD187:BD250" si="352">BA187+BC187</f>
        <v>0</v>
      </c>
      <c r="BE187" s="260"/>
      <c r="BF187" s="235">
        <f t="shared" si="287"/>
        <v>0</v>
      </c>
      <c r="BG187" s="235">
        <f t="shared" si="288"/>
        <v>0</v>
      </c>
      <c r="BH187" s="235">
        <f t="shared" si="289"/>
        <v>0</v>
      </c>
      <c r="BI187" s="380"/>
      <c r="BJ187" s="235">
        <f t="shared" si="274"/>
        <v>0</v>
      </c>
      <c r="BK187" s="235">
        <f t="shared" si="290"/>
        <v>0</v>
      </c>
      <c r="BL187" s="235" t="str">
        <f t="shared" si="291"/>
        <v/>
      </c>
      <c r="BM187" s="236"/>
      <c r="BN187" s="237"/>
      <c r="BO187" s="237"/>
      <c r="BP187" s="238"/>
      <c r="BQ187" s="238"/>
      <c r="BR187" s="254"/>
      <c r="BS187" s="252"/>
      <c r="BT187" s="244"/>
      <c r="BU187" s="244"/>
      <c r="BV187" s="244"/>
      <c r="BW187" s="244"/>
      <c r="BX187" s="244"/>
      <c r="BY187" s="244"/>
      <c r="BZ187" s="244"/>
      <c r="CA187" s="244"/>
      <c r="CB187" s="253"/>
      <c r="CC187" s="188"/>
      <c r="CD187" s="244">
        <f t="shared" si="275"/>
        <v>0</v>
      </c>
      <c r="CE187" s="235">
        <f t="shared" si="292"/>
        <v>0</v>
      </c>
      <c r="CF187" s="235">
        <f t="shared" si="292"/>
        <v>0</v>
      </c>
      <c r="CG187" s="235">
        <f t="shared" si="292"/>
        <v>0</v>
      </c>
      <c r="CH187" s="188"/>
      <c r="CI187" s="244">
        <f t="shared" si="276"/>
        <v>0</v>
      </c>
      <c r="CJ187" s="235">
        <f t="shared" si="293"/>
        <v>0</v>
      </c>
      <c r="CK187" s="235">
        <f t="shared" si="293"/>
        <v>0</v>
      </c>
      <c r="CL187" s="235">
        <f t="shared" si="293"/>
        <v>0</v>
      </c>
      <c r="CM187" s="188"/>
      <c r="CN187" s="244">
        <f t="shared" si="277"/>
        <v>0</v>
      </c>
      <c r="CO187" s="235">
        <f t="shared" si="294"/>
        <v>0</v>
      </c>
      <c r="CP187" s="235">
        <f t="shared" si="294"/>
        <v>0</v>
      </c>
      <c r="CQ187" s="235">
        <f t="shared" si="294"/>
        <v>0</v>
      </c>
      <c r="CR187" s="188"/>
      <c r="CS187" s="244">
        <f t="shared" si="278"/>
        <v>0</v>
      </c>
      <c r="CT187" s="235">
        <f t="shared" si="295"/>
        <v>0</v>
      </c>
      <c r="CU187" s="235">
        <f t="shared" si="295"/>
        <v>0</v>
      </c>
      <c r="CV187" s="235">
        <f t="shared" si="295"/>
        <v>0</v>
      </c>
      <c r="CW187" s="188"/>
      <c r="CX187" s="244">
        <f t="shared" si="279"/>
        <v>0</v>
      </c>
      <c r="CY187" s="235">
        <f t="shared" si="296"/>
        <v>0</v>
      </c>
      <c r="CZ187" s="235">
        <f t="shared" si="296"/>
        <v>0</v>
      </c>
      <c r="DA187" s="235">
        <f t="shared" si="296"/>
        <v>0</v>
      </c>
      <c r="DB187" s="188"/>
      <c r="DC187" s="225"/>
      <c r="DD187" s="226"/>
      <c r="DE187" s="1088"/>
      <c r="DF187" s="225"/>
      <c r="DG187" s="226"/>
      <c r="DH187" s="1088"/>
      <c r="DI187" s="225"/>
      <c r="DJ187" s="226"/>
      <c r="DK187" s="1088"/>
      <c r="DL187" s="225"/>
      <c r="DM187" s="226"/>
      <c r="DN187" s="1088"/>
      <c r="DO187" s="370"/>
      <c r="DP187" s="370"/>
      <c r="DQ187" s="243">
        <f t="shared" ref="DQ187:DQ250" si="353">DC187+DF187+DI187+DM187+DP187</f>
        <v>0</v>
      </c>
      <c r="DR187" s="244">
        <f t="shared" ref="DR187:DR250" si="354">DO187+DP187</f>
        <v>0</v>
      </c>
      <c r="DS187" s="235">
        <f t="shared" si="297"/>
        <v>0</v>
      </c>
      <c r="DT187" s="244" t="str">
        <f t="shared" ref="DT187:DT250" si="355">IF(DM187&lt;=0.9,"",1)</f>
        <v/>
      </c>
      <c r="DU187" s="42" t="str">
        <f t="shared" si="298"/>
        <v/>
      </c>
      <c r="DV187" s="42" t="str">
        <f t="shared" si="299"/>
        <v/>
      </c>
      <c r="DW187" s="42" t="str">
        <f t="shared" si="300"/>
        <v/>
      </c>
      <c r="DX187" s="162"/>
      <c r="DY187" s="42" t="str">
        <f t="shared" si="301"/>
        <v/>
      </c>
      <c r="DZ187" s="42" t="str">
        <f t="shared" si="272"/>
        <v/>
      </c>
      <c r="EA187" s="42" t="str">
        <f t="shared" si="302"/>
        <v/>
      </c>
      <c r="EB187" s="162"/>
      <c r="EC187" s="930"/>
      <c r="ED187" s="188"/>
      <c r="EE187" s="245">
        <f t="shared" si="303"/>
        <v>0</v>
      </c>
      <c r="EF187" s="189"/>
      <c r="EG187" s="245">
        <f t="shared" si="304"/>
        <v>0</v>
      </c>
      <c r="EH187" s="189"/>
      <c r="EI187" s="246" t="str">
        <f t="shared" ref="EI187:EI250" si="356">IF(DM187&lt;=0.9,"",1)</f>
        <v/>
      </c>
      <c r="EJ187" s="247" t="str">
        <f t="shared" si="280"/>
        <v/>
      </c>
      <c r="EK187" s="248" t="str">
        <f t="shared" si="281"/>
        <v/>
      </c>
      <c r="EL187" s="248" t="str">
        <f t="shared" si="282"/>
        <v/>
      </c>
      <c r="EM187" s="248" t="str">
        <f t="shared" si="283"/>
        <v/>
      </c>
      <c r="EN187" s="248" t="str">
        <f t="shared" si="305"/>
        <v/>
      </c>
      <c r="EO187" s="248" t="str">
        <f t="shared" si="284"/>
        <v/>
      </c>
      <c r="EP187" s="189"/>
      <c r="EQ187" s="248" t="str">
        <f t="shared" ref="EQ187:EQ250" si="357">IF(EJ187="","",IF(EJ187=1,IF(DC187=1,1,"")))</f>
        <v/>
      </c>
      <c r="ER187" s="248" t="str">
        <f t="shared" ref="ER187:ER250" si="358">IF(EK187="","",IF(EK187=1,IF(DC187=1,1,"")))</f>
        <v/>
      </c>
      <c r="ES187" s="248" t="str">
        <f t="shared" ref="ES187:ES250" si="359">IF(EL187="","",IF(EL187=1,IF(DC187=1,1,"")))</f>
        <v/>
      </c>
      <c r="ET187" s="248" t="str">
        <f t="shared" ref="ET187:ET250" si="360">IF(EM187="","",IF(EM187=1,IF(DC187=1,1,"")))</f>
        <v/>
      </c>
      <c r="EU187" s="248" t="str">
        <f t="shared" si="306"/>
        <v/>
      </c>
      <c r="EV187" s="248" t="str">
        <f t="shared" si="306"/>
        <v/>
      </c>
      <c r="EW187" s="189"/>
      <c r="EX187" s="248" t="str">
        <f t="shared" ref="EX187:EX250" si="361">IF(EJ187="","",IF(EJ187=1,IF(DF187=1,1,"")))</f>
        <v/>
      </c>
      <c r="EY187" s="248" t="str">
        <f t="shared" ref="EY187:EY250" si="362">IF(EK187="","",IF(EK187=1,IF(DF187=1,1,"")))</f>
        <v/>
      </c>
      <c r="EZ187" s="248" t="str">
        <f t="shared" ref="EZ187:EZ250" si="363">IF(EL187="","",IF(EL187=1,IF(DF187=1,1,"")))</f>
        <v/>
      </c>
      <c r="FA187" s="248" t="str">
        <f t="shared" ref="FA187:FA250" si="364">IF(EM187="","",IF(EM187=1,IF(DF187=1,1,"")))</f>
        <v/>
      </c>
      <c r="FB187" s="248" t="str">
        <f t="shared" si="338"/>
        <v/>
      </c>
      <c r="FC187" s="248" t="str">
        <f t="shared" si="338"/>
        <v/>
      </c>
      <c r="FD187" s="189"/>
      <c r="FE187" s="248" t="str">
        <f t="shared" ref="FE187:FE250" si="365">IF(EJ187="","",IF(EJ187=1,IF(DI187=1,1,"")))</f>
        <v/>
      </c>
      <c r="FF187" s="248" t="str">
        <f t="shared" ref="FF187:FF250" si="366">IF(EK187="","",IF(EK187=1,IF(DI187=1,1,"")))</f>
        <v/>
      </c>
      <c r="FG187" s="248" t="str">
        <f t="shared" ref="FG187:FG250" si="367">IF(EL187="","",IF(EL187=1,IF(DI187=1,1,"")))</f>
        <v/>
      </c>
      <c r="FH187" s="248" t="str">
        <f t="shared" ref="FH187:FH250" si="368">IF(EM187="","",IF(EM187=1,IF(DI187=1,1,"")))</f>
        <v/>
      </c>
      <c r="FI187" s="248" t="str">
        <f t="shared" si="339"/>
        <v/>
      </c>
      <c r="FJ187" s="248" t="str">
        <f t="shared" si="339"/>
        <v/>
      </c>
      <c r="FK187" s="189"/>
      <c r="FL187" s="370"/>
      <c r="FM187" s="371"/>
      <c r="FN187" s="371"/>
      <c r="FO187" s="611"/>
      <c r="FP187" s="896"/>
      <c r="FQ187" s="370"/>
      <c r="FR187" s="371"/>
      <c r="FS187" s="371"/>
      <c r="FT187" s="611"/>
      <c r="FU187" s="896"/>
      <c r="FV187" s="370"/>
      <c r="FW187" s="371"/>
      <c r="FX187" s="371"/>
      <c r="FY187" s="611"/>
      <c r="FZ187" s="896"/>
      <c r="GA187" s="613"/>
      <c r="GB187" s="189"/>
      <c r="GC187" s="227">
        <f t="shared" si="307"/>
        <v>0</v>
      </c>
      <c r="GD187" s="228">
        <f t="shared" si="308"/>
        <v>0</v>
      </c>
      <c r="GE187" s="229">
        <f t="shared" si="340"/>
        <v>0</v>
      </c>
      <c r="GF187" s="230">
        <f t="shared" si="340"/>
        <v>0</v>
      </c>
      <c r="GG187" s="231" t="str">
        <f t="shared" si="310"/>
        <v/>
      </c>
      <c r="GH187" s="232">
        <f t="shared" si="311"/>
        <v>0</v>
      </c>
      <c r="GI187" s="227">
        <f t="shared" si="312"/>
        <v>0</v>
      </c>
      <c r="GJ187" s="233">
        <f t="shared" si="313"/>
        <v>0</v>
      </c>
      <c r="GK187" s="233">
        <f t="shared" si="314"/>
        <v>0</v>
      </c>
      <c r="GL187" s="234"/>
      <c r="GM187" s="235">
        <f t="shared" si="315"/>
        <v>0</v>
      </c>
      <c r="GN187" s="235">
        <f t="shared" si="316"/>
        <v>0</v>
      </c>
      <c r="GO187" s="235" t="str">
        <f t="shared" si="317"/>
        <v/>
      </c>
      <c r="GP187" s="380"/>
      <c r="GQ187" s="235">
        <f t="shared" si="318"/>
        <v>0</v>
      </c>
      <c r="GR187" s="235">
        <f t="shared" si="319"/>
        <v>0</v>
      </c>
      <c r="GS187" s="235" t="str">
        <f t="shared" si="320"/>
        <v/>
      </c>
      <c r="GT187" s="236"/>
      <c r="GU187" s="237" t="str">
        <f t="shared" si="321"/>
        <v/>
      </c>
      <c r="GV187" s="237" t="str">
        <f t="shared" si="322"/>
        <v/>
      </c>
      <c r="GW187" s="238" t="str">
        <f t="shared" si="323"/>
        <v/>
      </c>
      <c r="GX187" s="238" t="str">
        <f t="shared" si="324"/>
        <v/>
      </c>
      <c r="GY187" s="239"/>
      <c r="GZ187" s="240" t="str">
        <f t="shared" si="325"/>
        <v/>
      </c>
      <c r="HA187" s="235" t="str">
        <f t="shared" si="326"/>
        <v/>
      </c>
      <c r="HB187" s="235" t="str">
        <f t="shared" si="327"/>
        <v/>
      </c>
      <c r="HC187" s="235" t="str">
        <f t="shared" si="328"/>
        <v/>
      </c>
      <c r="HD187" s="235" t="str">
        <f t="shared" si="329"/>
        <v/>
      </c>
      <c r="HE187" s="235" t="str">
        <f t="shared" si="330"/>
        <v/>
      </c>
      <c r="HF187" s="188"/>
      <c r="HG187" s="235" t="str">
        <f t="shared" si="331"/>
        <v/>
      </c>
      <c r="HH187" s="235">
        <f t="shared" si="341"/>
        <v>0</v>
      </c>
      <c r="HI187" s="235">
        <f t="shared" si="341"/>
        <v>0</v>
      </c>
      <c r="HJ187" s="235">
        <f t="shared" si="341"/>
        <v>0</v>
      </c>
      <c r="HK187" s="188"/>
      <c r="HL187" s="235" t="str">
        <f t="shared" si="333"/>
        <v/>
      </c>
      <c r="HM187" s="235">
        <f t="shared" si="342"/>
        <v>0</v>
      </c>
      <c r="HN187" s="235">
        <f t="shared" si="342"/>
        <v>0</v>
      </c>
      <c r="HO187" s="235">
        <f t="shared" si="342"/>
        <v>0</v>
      </c>
      <c r="HP187" s="188"/>
      <c r="HQ187" s="235" t="str">
        <f t="shared" si="335"/>
        <v/>
      </c>
      <c r="HR187" s="235">
        <f t="shared" si="343"/>
        <v>0</v>
      </c>
      <c r="HS187" s="235">
        <f t="shared" si="343"/>
        <v>0</v>
      </c>
      <c r="HT187" s="235">
        <f t="shared" si="343"/>
        <v>0</v>
      </c>
      <c r="HU187" s="162"/>
      <c r="HV187" s="1622"/>
      <c r="HW187" s="1619"/>
      <c r="HX187" s="1619"/>
      <c r="HY187" s="1619"/>
      <c r="HZ187" s="1619"/>
      <c r="IA187" s="1619"/>
      <c r="IB187" s="1619"/>
      <c r="IC187" s="1623"/>
      <c r="ID187" s="162"/>
    </row>
    <row r="188" spans="1:238" ht="21.75" customHeight="1" x14ac:dyDescent="0.25">
      <c r="A188" s="377" t="str">
        <f t="shared" si="285"/>
        <v/>
      </c>
      <c r="B188" s="188">
        <v>162</v>
      </c>
      <c r="C188" s="255"/>
      <c r="D188" s="223" t="str">
        <f t="shared" si="337"/>
        <v/>
      </c>
      <c r="E188" s="223" t="str">
        <f t="shared" si="273"/>
        <v/>
      </c>
      <c r="F188" s="242"/>
      <c r="G188" s="242"/>
      <c r="H188" s="224" t="str">
        <f t="shared" si="286"/>
        <v/>
      </c>
      <c r="I188" s="930"/>
      <c r="J188" s="930"/>
      <c r="K188" s="930"/>
      <c r="L188" s="370"/>
      <c r="M188" s="371"/>
      <c r="N188" s="371"/>
      <c r="O188" s="371"/>
      <c r="P188" s="372"/>
      <c r="Q188" s="609"/>
      <c r="R188" s="609"/>
      <c r="S188" s="610"/>
      <c r="T188" s="371"/>
      <c r="U188" s="371"/>
      <c r="V188" s="188"/>
      <c r="W188" s="370"/>
      <c r="X188" s="371"/>
      <c r="Y188" s="371"/>
      <c r="Z188" s="611"/>
      <c r="AA188" s="896"/>
      <c r="AB188" s="370"/>
      <c r="AC188" s="371"/>
      <c r="AD188" s="371"/>
      <c r="AE188" s="371"/>
      <c r="AF188" s="896"/>
      <c r="AG188" s="370"/>
      <c r="AH188" s="371"/>
      <c r="AI188" s="371"/>
      <c r="AJ188" s="371"/>
      <c r="AK188" s="896"/>
      <c r="AL188" s="370"/>
      <c r="AM188" s="371"/>
      <c r="AN188" s="371"/>
      <c r="AO188" s="372"/>
      <c r="AP188" s="370"/>
      <c r="AQ188" s="371"/>
      <c r="AR188" s="371"/>
      <c r="AS188" s="371"/>
      <c r="AT188" s="928"/>
      <c r="AU188" s="188"/>
      <c r="AV188" s="256">
        <f t="shared" si="344"/>
        <v>0</v>
      </c>
      <c r="AW188" s="257">
        <f t="shared" si="345"/>
        <v>0</v>
      </c>
      <c r="AX188" s="258">
        <f t="shared" si="346"/>
        <v>0</v>
      </c>
      <c r="AY188" s="259">
        <f t="shared" si="347"/>
        <v>0</v>
      </c>
      <c r="AZ188" s="231" t="str">
        <f t="shared" si="348"/>
        <v/>
      </c>
      <c r="BA188" s="232">
        <f t="shared" si="349"/>
        <v>0</v>
      </c>
      <c r="BB188" s="249">
        <f t="shared" si="350"/>
        <v>0</v>
      </c>
      <c r="BC188" s="231">
        <f t="shared" si="351"/>
        <v>0</v>
      </c>
      <c r="BD188" s="231">
        <f t="shared" si="352"/>
        <v>0</v>
      </c>
      <c r="BE188" s="260"/>
      <c r="BF188" s="235">
        <f t="shared" si="287"/>
        <v>0</v>
      </c>
      <c r="BG188" s="235">
        <f t="shared" si="288"/>
        <v>0</v>
      </c>
      <c r="BH188" s="235">
        <f t="shared" si="289"/>
        <v>0</v>
      </c>
      <c r="BI188" s="380"/>
      <c r="BJ188" s="235">
        <f t="shared" si="274"/>
        <v>0</v>
      </c>
      <c r="BK188" s="235">
        <f t="shared" si="290"/>
        <v>0</v>
      </c>
      <c r="BL188" s="235" t="str">
        <f t="shared" si="291"/>
        <v/>
      </c>
      <c r="BM188" s="236"/>
      <c r="BN188" s="237"/>
      <c r="BO188" s="237"/>
      <c r="BP188" s="238"/>
      <c r="BQ188" s="238"/>
      <c r="BR188" s="254"/>
      <c r="BS188" s="252"/>
      <c r="BT188" s="244"/>
      <c r="BU188" s="244"/>
      <c r="BV188" s="244"/>
      <c r="BW188" s="244"/>
      <c r="BX188" s="244"/>
      <c r="BY188" s="244"/>
      <c r="BZ188" s="244"/>
      <c r="CA188" s="244"/>
      <c r="CB188" s="253"/>
      <c r="CC188" s="188"/>
      <c r="CD188" s="244">
        <f t="shared" si="275"/>
        <v>0</v>
      </c>
      <c r="CE188" s="235">
        <f t="shared" si="292"/>
        <v>0</v>
      </c>
      <c r="CF188" s="235">
        <f t="shared" si="292"/>
        <v>0</v>
      </c>
      <c r="CG188" s="235">
        <f t="shared" si="292"/>
        <v>0</v>
      </c>
      <c r="CH188" s="188"/>
      <c r="CI188" s="244">
        <f t="shared" si="276"/>
        <v>0</v>
      </c>
      <c r="CJ188" s="235">
        <f t="shared" si="293"/>
        <v>0</v>
      </c>
      <c r="CK188" s="235">
        <f t="shared" si="293"/>
        <v>0</v>
      </c>
      <c r="CL188" s="235">
        <f t="shared" si="293"/>
        <v>0</v>
      </c>
      <c r="CM188" s="188"/>
      <c r="CN188" s="244">
        <f t="shared" si="277"/>
        <v>0</v>
      </c>
      <c r="CO188" s="235">
        <f t="shared" si="294"/>
        <v>0</v>
      </c>
      <c r="CP188" s="235">
        <f t="shared" si="294"/>
        <v>0</v>
      </c>
      <c r="CQ188" s="235">
        <f t="shared" si="294"/>
        <v>0</v>
      </c>
      <c r="CR188" s="188"/>
      <c r="CS188" s="244">
        <f t="shared" si="278"/>
        <v>0</v>
      </c>
      <c r="CT188" s="235">
        <f t="shared" si="295"/>
        <v>0</v>
      </c>
      <c r="CU188" s="235">
        <f t="shared" si="295"/>
        <v>0</v>
      </c>
      <c r="CV188" s="235">
        <f t="shared" si="295"/>
        <v>0</v>
      </c>
      <c r="CW188" s="188"/>
      <c r="CX188" s="244">
        <f t="shared" si="279"/>
        <v>0</v>
      </c>
      <c r="CY188" s="235">
        <f t="shared" si="296"/>
        <v>0</v>
      </c>
      <c r="CZ188" s="235">
        <f t="shared" si="296"/>
        <v>0</v>
      </c>
      <c r="DA188" s="235">
        <f t="shared" si="296"/>
        <v>0</v>
      </c>
      <c r="DB188" s="188"/>
      <c r="DC188" s="225"/>
      <c r="DD188" s="226"/>
      <c r="DE188" s="1088"/>
      <c r="DF188" s="225"/>
      <c r="DG188" s="226"/>
      <c r="DH188" s="1088"/>
      <c r="DI188" s="225"/>
      <c r="DJ188" s="226"/>
      <c r="DK188" s="1088"/>
      <c r="DL188" s="225"/>
      <c r="DM188" s="226"/>
      <c r="DN188" s="1088"/>
      <c r="DO188" s="370"/>
      <c r="DP188" s="370"/>
      <c r="DQ188" s="243">
        <f t="shared" si="353"/>
        <v>0</v>
      </c>
      <c r="DR188" s="244">
        <f t="shared" si="354"/>
        <v>0</v>
      </c>
      <c r="DS188" s="235">
        <f t="shared" si="297"/>
        <v>0</v>
      </c>
      <c r="DT188" s="244" t="str">
        <f t="shared" si="355"/>
        <v/>
      </c>
      <c r="DU188" s="42" t="str">
        <f t="shared" si="298"/>
        <v/>
      </c>
      <c r="DV188" s="42" t="str">
        <f t="shared" si="299"/>
        <v/>
      </c>
      <c r="DW188" s="42" t="str">
        <f t="shared" si="300"/>
        <v/>
      </c>
      <c r="DX188" s="162"/>
      <c r="DY188" s="42" t="str">
        <f t="shared" si="301"/>
        <v/>
      </c>
      <c r="DZ188" s="42" t="str">
        <f t="shared" ref="DZ188:DZ251" si="369">IF(DP188="","",IF(DP188=1,IF(L188&gt;35,IF(H188&lt;56,1,""),"")))</f>
        <v/>
      </c>
      <c r="EA188" s="42" t="str">
        <f t="shared" si="302"/>
        <v/>
      </c>
      <c r="EB188" s="162"/>
      <c r="EC188" s="930"/>
      <c r="ED188" s="188"/>
      <c r="EE188" s="245">
        <f t="shared" si="303"/>
        <v>0</v>
      </c>
      <c r="EF188" s="189"/>
      <c r="EG188" s="245">
        <f t="shared" si="304"/>
        <v>0</v>
      </c>
      <c r="EH188" s="189"/>
      <c r="EI188" s="246" t="str">
        <f t="shared" si="356"/>
        <v/>
      </c>
      <c r="EJ188" s="247" t="str">
        <f t="shared" si="280"/>
        <v/>
      </c>
      <c r="EK188" s="248" t="str">
        <f t="shared" si="281"/>
        <v/>
      </c>
      <c r="EL188" s="248" t="str">
        <f t="shared" si="282"/>
        <v/>
      </c>
      <c r="EM188" s="248" t="str">
        <f t="shared" si="283"/>
        <v/>
      </c>
      <c r="EN188" s="248" t="str">
        <f t="shared" si="305"/>
        <v/>
      </c>
      <c r="EO188" s="248" t="str">
        <f t="shared" si="284"/>
        <v/>
      </c>
      <c r="EP188" s="189"/>
      <c r="EQ188" s="248" t="str">
        <f t="shared" si="357"/>
        <v/>
      </c>
      <c r="ER188" s="248" t="str">
        <f t="shared" si="358"/>
        <v/>
      </c>
      <c r="ES188" s="248" t="str">
        <f t="shared" si="359"/>
        <v/>
      </c>
      <c r="ET188" s="248" t="str">
        <f t="shared" si="360"/>
        <v/>
      </c>
      <c r="EU188" s="248" t="str">
        <f t="shared" si="306"/>
        <v/>
      </c>
      <c r="EV188" s="248" t="str">
        <f t="shared" si="306"/>
        <v/>
      </c>
      <c r="EW188" s="189"/>
      <c r="EX188" s="248" t="str">
        <f t="shared" si="361"/>
        <v/>
      </c>
      <c r="EY188" s="248" t="str">
        <f t="shared" si="362"/>
        <v/>
      </c>
      <c r="EZ188" s="248" t="str">
        <f t="shared" si="363"/>
        <v/>
      </c>
      <c r="FA188" s="248" t="str">
        <f t="shared" si="364"/>
        <v/>
      </c>
      <c r="FB188" s="248" t="str">
        <f t="shared" si="338"/>
        <v/>
      </c>
      <c r="FC188" s="248" t="str">
        <f t="shared" si="338"/>
        <v/>
      </c>
      <c r="FD188" s="189"/>
      <c r="FE188" s="248" t="str">
        <f t="shared" si="365"/>
        <v/>
      </c>
      <c r="FF188" s="248" t="str">
        <f t="shared" si="366"/>
        <v/>
      </c>
      <c r="FG188" s="248" t="str">
        <f t="shared" si="367"/>
        <v/>
      </c>
      <c r="FH188" s="248" t="str">
        <f t="shared" si="368"/>
        <v/>
      </c>
      <c r="FI188" s="248" t="str">
        <f t="shared" si="339"/>
        <v/>
      </c>
      <c r="FJ188" s="248" t="str">
        <f t="shared" si="339"/>
        <v/>
      </c>
      <c r="FK188" s="189"/>
      <c r="FL188" s="370"/>
      <c r="FM188" s="371"/>
      <c r="FN188" s="371"/>
      <c r="FO188" s="611"/>
      <c r="FP188" s="896"/>
      <c r="FQ188" s="370"/>
      <c r="FR188" s="371"/>
      <c r="FS188" s="371"/>
      <c r="FT188" s="611"/>
      <c r="FU188" s="896"/>
      <c r="FV188" s="370"/>
      <c r="FW188" s="371"/>
      <c r="FX188" s="371"/>
      <c r="FY188" s="611"/>
      <c r="FZ188" s="896"/>
      <c r="GA188" s="613"/>
      <c r="GB188" s="189"/>
      <c r="GC188" s="227">
        <f t="shared" si="307"/>
        <v>0</v>
      </c>
      <c r="GD188" s="228">
        <f t="shared" si="308"/>
        <v>0</v>
      </c>
      <c r="GE188" s="229">
        <f t="shared" si="340"/>
        <v>0</v>
      </c>
      <c r="GF188" s="230">
        <f t="shared" si="340"/>
        <v>0</v>
      </c>
      <c r="GG188" s="231" t="str">
        <f t="shared" si="310"/>
        <v/>
      </c>
      <c r="GH188" s="232">
        <f t="shared" si="311"/>
        <v>0</v>
      </c>
      <c r="GI188" s="227">
        <f t="shared" si="312"/>
        <v>0</v>
      </c>
      <c r="GJ188" s="233">
        <f t="shared" si="313"/>
        <v>0</v>
      </c>
      <c r="GK188" s="233">
        <f t="shared" si="314"/>
        <v>0</v>
      </c>
      <c r="GL188" s="234"/>
      <c r="GM188" s="235">
        <f t="shared" si="315"/>
        <v>0</v>
      </c>
      <c r="GN188" s="235">
        <f t="shared" si="316"/>
        <v>0</v>
      </c>
      <c r="GO188" s="235" t="str">
        <f t="shared" si="317"/>
        <v/>
      </c>
      <c r="GP188" s="380"/>
      <c r="GQ188" s="235">
        <f t="shared" si="318"/>
        <v>0</v>
      </c>
      <c r="GR188" s="235">
        <f t="shared" si="319"/>
        <v>0</v>
      </c>
      <c r="GS188" s="235" t="str">
        <f t="shared" si="320"/>
        <v/>
      </c>
      <c r="GT188" s="236"/>
      <c r="GU188" s="237" t="str">
        <f t="shared" si="321"/>
        <v/>
      </c>
      <c r="GV188" s="237" t="str">
        <f t="shared" si="322"/>
        <v/>
      </c>
      <c r="GW188" s="238" t="str">
        <f t="shared" si="323"/>
        <v/>
      </c>
      <c r="GX188" s="238" t="str">
        <f t="shared" si="324"/>
        <v/>
      </c>
      <c r="GY188" s="239"/>
      <c r="GZ188" s="240" t="str">
        <f t="shared" si="325"/>
        <v/>
      </c>
      <c r="HA188" s="235" t="str">
        <f t="shared" si="326"/>
        <v/>
      </c>
      <c r="HB188" s="235" t="str">
        <f t="shared" si="327"/>
        <v/>
      </c>
      <c r="HC188" s="235" t="str">
        <f t="shared" si="328"/>
        <v/>
      </c>
      <c r="HD188" s="235" t="str">
        <f t="shared" si="329"/>
        <v/>
      </c>
      <c r="HE188" s="235" t="str">
        <f t="shared" si="330"/>
        <v/>
      </c>
      <c r="HF188" s="188"/>
      <c r="HG188" s="235" t="str">
        <f t="shared" si="331"/>
        <v/>
      </c>
      <c r="HH188" s="235">
        <f t="shared" si="341"/>
        <v>0</v>
      </c>
      <c r="HI188" s="235">
        <f t="shared" si="341"/>
        <v>0</v>
      </c>
      <c r="HJ188" s="235">
        <f t="shared" si="341"/>
        <v>0</v>
      </c>
      <c r="HK188" s="188"/>
      <c r="HL188" s="235" t="str">
        <f t="shared" si="333"/>
        <v/>
      </c>
      <c r="HM188" s="235">
        <f t="shared" si="342"/>
        <v>0</v>
      </c>
      <c r="HN188" s="235">
        <f t="shared" si="342"/>
        <v>0</v>
      </c>
      <c r="HO188" s="235">
        <f t="shared" si="342"/>
        <v>0</v>
      </c>
      <c r="HP188" s="188"/>
      <c r="HQ188" s="235" t="str">
        <f t="shared" si="335"/>
        <v/>
      </c>
      <c r="HR188" s="235">
        <f t="shared" si="343"/>
        <v>0</v>
      </c>
      <c r="HS188" s="235">
        <f t="shared" si="343"/>
        <v>0</v>
      </c>
      <c r="HT188" s="235">
        <f t="shared" si="343"/>
        <v>0</v>
      </c>
      <c r="HU188" s="162"/>
      <c r="HV188" s="1622"/>
      <c r="HW188" s="1619"/>
      <c r="HX188" s="1619"/>
      <c r="HY188" s="1619"/>
      <c r="HZ188" s="1619"/>
      <c r="IA188" s="1619"/>
      <c r="IB188" s="1619"/>
      <c r="IC188" s="1623"/>
      <c r="ID188" s="162"/>
    </row>
    <row r="189" spans="1:238" ht="21.75" customHeight="1" x14ac:dyDescent="0.25">
      <c r="A189" s="377" t="str">
        <f t="shared" si="285"/>
        <v/>
      </c>
      <c r="B189" s="188">
        <v>163</v>
      </c>
      <c r="C189" s="255"/>
      <c r="D189" s="223" t="str">
        <f t="shared" si="337"/>
        <v/>
      </c>
      <c r="E189" s="223" t="str">
        <f t="shared" si="273"/>
        <v/>
      </c>
      <c r="F189" s="242"/>
      <c r="G189" s="242"/>
      <c r="H189" s="224" t="str">
        <f t="shared" si="286"/>
        <v/>
      </c>
      <c r="I189" s="930"/>
      <c r="J189" s="930"/>
      <c r="K189" s="930"/>
      <c r="L189" s="370"/>
      <c r="M189" s="371"/>
      <c r="N189" s="371"/>
      <c r="O189" s="371"/>
      <c r="P189" s="372"/>
      <c r="Q189" s="609"/>
      <c r="R189" s="609"/>
      <c r="S189" s="610"/>
      <c r="T189" s="371"/>
      <c r="U189" s="371"/>
      <c r="V189" s="188"/>
      <c r="W189" s="370"/>
      <c r="X189" s="371"/>
      <c r="Y189" s="371"/>
      <c r="Z189" s="611"/>
      <c r="AA189" s="896"/>
      <c r="AB189" s="370"/>
      <c r="AC189" s="371"/>
      <c r="AD189" s="371"/>
      <c r="AE189" s="371"/>
      <c r="AF189" s="896"/>
      <c r="AG189" s="370"/>
      <c r="AH189" s="371"/>
      <c r="AI189" s="371"/>
      <c r="AJ189" s="371"/>
      <c r="AK189" s="896"/>
      <c r="AL189" s="370"/>
      <c r="AM189" s="371"/>
      <c r="AN189" s="371"/>
      <c r="AO189" s="372"/>
      <c r="AP189" s="370"/>
      <c r="AQ189" s="371"/>
      <c r="AR189" s="371"/>
      <c r="AS189" s="371"/>
      <c r="AT189" s="928"/>
      <c r="AU189" s="188"/>
      <c r="AV189" s="256">
        <f t="shared" si="344"/>
        <v>0</v>
      </c>
      <c r="AW189" s="257">
        <f t="shared" si="345"/>
        <v>0</v>
      </c>
      <c r="AX189" s="258">
        <f t="shared" si="346"/>
        <v>0</v>
      </c>
      <c r="AY189" s="259">
        <f t="shared" si="347"/>
        <v>0</v>
      </c>
      <c r="AZ189" s="231" t="str">
        <f t="shared" si="348"/>
        <v/>
      </c>
      <c r="BA189" s="232">
        <f t="shared" si="349"/>
        <v>0</v>
      </c>
      <c r="BB189" s="249">
        <f t="shared" si="350"/>
        <v>0</v>
      </c>
      <c r="BC189" s="231">
        <f t="shared" si="351"/>
        <v>0</v>
      </c>
      <c r="BD189" s="231">
        <f t="shared" si="352"/>
        <v>0</v>
      </c>
      <c r="BE189" s="260"/>
      <c r="BF189" s="235">
        <f t="shared" si="287"/>
        <v>0</v>
      </c>
      <c r="BG189" s="235">
        <f t="shared" si="288"/>
        <v>0</v>
      </c>
      <c r="BH189" s="235">
        <f t="shared" si="289"/>
        <v>0</v>
      </c>
      <c r="BI189" s="380"/>
      <c r="BJ189" s="235">
        <f t="shared" si="274"/>
        <v>0</v>
      </c>
      <c r="BK189" s="235">
        <f t="shared" si="290"/>
        <v>0</v>
      </c>
      <c r="BL189" s="235" t="str">
        <f t="shared" si="291"/>
        <v/>
      </c>
      <c r="BM189" s="236"/>
      <c r="BN189" s="237"/>
      <c r="BO189" s="237"/>
      <c r="BP189" s="238"/>
      <c r="BQ189" s="238"/>
      <c r="BR189" s="254"/>
      <c r="BS189" s="252"/>
      <c r="BT189" s="244"/>
      <c r="BU189" s="244"/>
      <c r="BV189" s="244"/>
      <c r="BW189" s="244"/>
      <c r="BX189" s="244"/>
      <c r="BY189" s="244"/>
      <c r="BZ189" s="244"/>
      <c r="CA189" s="244"/>
      <c r="CB189" s="253"/>
      <c r="CC189" s="188"/>
      <c r="CD189" s="244">
        <f t="shared" si="275"/>
        <v>0</v>
      </c>
      <c r="CE189" s="235">
        <f t="shared" si="292"/>
        <v>0</v>
      </c>
      <c r="CF189" s="235">
        <f t="shared" si="292"/>
        <v>0</v>
      </c>
      <c r="CG189" s="235">
        <f t="shared" si="292"/>
        <v>0</v>
      </c>
      <c r="CH189" s="188"/>
      <c r="CI189" s="244">
        <f t="shared" si="276"/>
        <v>0</v>
      </c>
      <c r="CJ189" s="235">
        <f t="shared" si="293"/>
        <v>0</v>
      </c>
      <c r="CK189" s="235">
        <f t="shared" si="293"/>
        <v>0</v>
      </c>
      <c r="CL189" s="235">
        <f t="shared" si="293"/>
        <v>0</v>
      </c>
      <c r="CM189" s="188"/>
      <c r="CN189" s="244">
        <f t="shared" si="277"/>
        <v>0</v>
      </c>
      <c r="CO189" s="235">
        <f t="shared" si="294"/>
        <v>0</v>
      </c>
      <c r="CP189" s="235">
        <f t="shared" si="294"/>
        <v>0</v>
      </c>
      <c r="CQ189" s="235">
        <f t="shared" si="294"/>
        <v>0</v>
      </c>
      <c r="CR189" s="188"/>
      <c r="CS189" s="244">
        <f t="shared" si="278"/>
        <v>0</v>
      </c>
      <c r="CT189" s="235">
        <f t="shared" si="295"/>
        <v>0</v>
      </c>
      <c r="CU189" s="235">
        <f t="shared" si="295"/>
        <v>0</v>
      </c>
      <c r="CV189" s="235">
        <f t="shared" si="295"/>
        <v>0</v>
      </c>
      <c r="CW189" s="188"/>
      <c r="CX189" s="244">
        <f t="shared" si="279"/>
        <v>0</v>
      </c>
      <c r="CY189" s="235">
        <f t="shared" si="296"/>
        <v>0</v>
      </c>
      <c r="CZ189" s="235">
        <f t="shared" si="296"/>
        <v>0</v>
      </c>
      <c r="DA189" s="235">
        <f t="shared" si="296"/>
        <v>0</v>
      </c>
      <c r="DB189" s="188"/>
      <c r="DC189" s="225"/>
      <c r="DD189" s="226"/>
      <c r="DE189" s="1088"/>
      <c r="DF189" s="225"/>
      <c r="DG189" s="226"/>
      <c r="DH189" s="1088"/>
      <c r="DI189" s="225"/>
      <c r="DJ189" s="226"/>
      <c r="DK189" s="1088"/>
      <c r="DL189" s="225"/>
      <c r="DM189" s="226"/>
      <c r="DN189" s="1088"/>
      <c r="DO189" s="370"/>
      <c r="DP189" s="370"/>
      <c r="DQ189" s="243">
        <f t="shared" si="353"/>
        <v>0</v>
      </c>
      <c r="DR189" s="244">
        <f t="shared" si="354"/>
        <v>0</v>
      </c>
      <c r="DS189" s="235">
        <f t="shared" si="297"/>
        <v>0</v>
      </c>
      <c r="DT189" s="244" t="str">
        <f t="shared" si="355"/>
        <v/>
      </c>
      <c r="DU189" s="42" t="str">
        <f t="shared" si="298"/>
        <v/>
      </c>
      <c r="DV189" s="42" t="str">
        <f t="shared" si="299"/>
        <v/>
      </c>
      <c r="DW189" s="42" t="str">
        <f t="shared" si="300"/>
        <v/>
      </c>
      <c r="DX189" s="162"/>
      <c r="DY189" s="42" t="str">
        <f t="shared" si="301"/>
        <v/>
      </c>
      <c r="DZ189" s="42" t="str">
        <f t="shared" si="369"/>
        <v/>
      </c>
      <c r="EA189" s="42" t="str">
        <f t="shared" si="302"/>
        <v/>
      </c>
      <c r="EB189" s="162"/>
      <c r="EC189" s="930"/>
      <c r="ED189" s="188"/>
      <c r="EE189" s="245">
        <f t="shared" si="303"/>
        <v>0</v>
      </c>
      <c r="EF189" s="189"/>
      <c r="EG189" s="245">
        <f t="shared" si="304"/>
        <v>0</v>
      </c>
      <c r="EH189" s="189"/>
      <c r="EI189" s="246" t="str">
        <f t="shared" si="356"/>
        <v/>
      </c>
      <c r="EJ189" s="247" t="str">
        <f t="shared" si="280"/>
        <v/>
      </c>
      <c r="EK189" s="248" t="str">
        <f t="shared" si="281"/>
        <v/>
      </c>
      <c r="EL189" s="248" t="str">
        <f t="shared" si="282"/>
        <v/>
      </c>
      <c r="EM189" s="248" t="str">
        <f t="shared" si="283"/>
        <v/>
      </c>
      <c r="EN189" s="248" t="str">
        <f t="shared" si="305"/>
        <v/>
      </c>
      <c r="EO189" s="248" t="str">
        <f t="shared" si="284"/>
        <v/>
      </c>
      <c r="EP189" s="189"/>
      <c r="EQ189" s="248" t="str">
        <f t="shared" si="357"/>
        <v/>
      </c>
      <c r="ER189" s="248" t="str">
        <f t="shared" si="358"/>
        <v/>
      </c>
      <c r="ES189" s="248" t="str">
        <f t="shared" si="359"/>
        <v/>
      </c>
      <c r="ET189" s="248" t="str">
        <f t="shared" si="360"/>
        <v/>
      </c>
      <c r="EU189" s="248" t="str">
        <f t="shared" si="306"/>
        <v/>
      </c>
      <c r="EV189" s="248" t="str">
        <f t="shared" si="306"/>
        <v/>
      </c>
      <c r="EW189" s="189"/>
      <c r="EX189" s="248" t="str">
        <f t="shared" si="361"/>
        <v/>
      </c>
      <c r="EY189" s="248" t="str">
        <f t="shared" si="362"/>
        <v/>
      </c>
      <c r="EZ189" s="248" t="str">
        <f t="shared" si="363"/>
        <v/>
      </c>
      <c r="FA189" s="248" t="str">
        <f t="shared" si="364"/>
        <v/>
      </c>
      <c r="FB189" s="248" t="str">
        <f t="shared" si="338"/>
        <v/>
      </c>
      <c r="FC189" s="248" t="str">
        <f t="shared" si="338"/>
        <v/>
      </c>
      <c r="FD189" s="189"/>
      <c r="FE189" s="248" t="str">
        <f t="shared" si="365"/>
        <v/>
      </c>
      <c r="FF189" s="248" t="str">
        <f t="shared" si="366"/>
        <v/>
      </c>
      <c r="FG189" s="248" t="str">
        <f t="shared" si="367"/>
        <v/>
      </c>
      <c r="FH189" s="248" t="str">
        <f t="shared" si="368"/>
        <v/>
      </c>
      <c r="FI189" s="248" t="str">
        <f t="shared" si="339"/>
        <v/>
      </c>
      <c r="FJ189" s="248" t="str">
        <f t="shared" si="339"/>
        <v/>
      </c>
      <c r="FK189" s="189"/>
      <c r="FL189" s="370"/>
      <c r="FM189" s="371"/>
      <c r="FN189" s="371"/>
      <c r="FO189" s="611"/>
      <c r="FP189" s="896"/>
      <c r="FQ189" s="370"/>
      <c r="FR189" s="371"/>
      <c r="FS189" s="371"/>
      <c r="FT189" s="611"/>
      <c r="FU189" s="896"/>
      <c r="FV189" s="370"/>
      <c r="FW189" s="371"/>
      <c r="FX189" s="371"/>
      <c r="FY189" s="611"/>
      <c r="FZ189" s="896"/>
      <c r="GA189" s="613"/>
      <c r="GB189" s="189"/>
      <c r="GC189" s="227">
        <f t="shared" si="307"/>
        <v>0</v>
      </c>
      <c r="GD189" s="228">
        <f t="shared" si="308"/>
        <v>0</v>
      </c>
      <c r="GE189" s="229">
        <f t="shared" si="340"/>
        <v>0</v>
      </c>
      <c r="GF189" s="230">
        <f t="shared" si="340"/>
        <v>0</v>
      </c>
      <c r="GG189" s="231" t="str">
        <f t="shared" si="310"/>
        <v/>
      </c>
      <c r="GH189" s="232">
        <f t="shared" si="311"/>
        <v>0</v>
      </c>
      <c r="GI189" s="227">
        <f t="shared" si="312"/>
        <v>0</v>
      </c>
      <c r="GJ189" s="233">
        <f t="shared" si="313"/>
        <v>0</v>
      </c>
      <c r="GK189" s="233">
        <f t="shared" si="314"/>
        <v>0</v>
      </c>
      <c r="GL189" s="234"/>
      <c r="GM189" s="235">
        <f t="shared" si="315"/>
        <v>0</v>
      </c>
      <c r="GN189" s="235">
        <f t="shared" si="316"/>
        <v>0</v>
      </c>
      <c r="GO189" s="235" t="str">
        <f t="shared" si="317"/>
        <v/>
      </c>
      <c r="GP189" s="380"/>
      <c r="GQ189" s="235">
        <f t="shared" si="318"/>
        <v>0</v>
      </c>
      <c r="GR189" s="235">
        <f t="shared" si="319"/>
        <v>0</v>
      </c>
      <c r="GS189" s="235" t="str">
        <f t="shared" si="320"/>
        <v/>
      </c>
      <c r="GT189" s="236"/>
      <c r="GU189" s="237" t="str">
        <f t="shared" si="321"/>
        <v/>
      </c>
      <c r="GV189" s="237" t="str">
        <f t="shared" si="322"/>
        <v/>
      </c>
      <c r="GW189" s="238" t="str">
        <f t="shared" si="323"/>
        <v/>
      </c>
      <c r="GX189" s="238" t="str">
        <f t="shared" si="324"/>
        <v/>
      </c>
      <c r="GY189" s="239"/>
      <c r="GZ189" s="240" t="str">
        <f t="shared" si="325"/>
        <v/>
      </c>
      <c r="HA189" s="235" t="str">
        <f t="shared" si="326"/>
        <v/>
      </c>
      <c r="HB189" s="235" t="str">
        <f t="shared" si="327"/>
        <v/>
      </c>
      <c r="HC189" s="235" t="str">
        <f t="shared" si="328"/>
        <v/>
      </c>
      <c r="HD189" s="235" t="str">
        <f t="shared" si="329"/>
        <v/>
      </c>
      <c r="HE189" s="235" t="str">
        <f t="shared" si="330"/>
        <v/>
      </c>
      <c r="HF189" s="188"/>
      <c r="HG189" s="235" t="str">
        <f t="shared" si="331"/>
        <v/>
      </c>
      <c r="HH189" s="235">
        <f t="shared" si="341"/>
        <v>0</v>
      </c>
      <c r="HI189" s="235">
        <f t="shared" si="341"/>
        <v>0</v>
      </c>
      <c r="HJ189" s="235">
        <f t="shared" si="341"/>
        <v>0</v>
      </c>
      <c r="HK189" s="188"/>
      <c r="HL189" s="235" t="str">
        <f t="shared" si="333"/>
        <v/>
      </c>
      <c r="HM189" s="235">
        <f t="shared" si="342"/>
        <v>0</v>
      </c>
      <c r="HN189" s="235">
        <f t="shared" si="342"/>
        <v>0</v>
      </c>
      <c r="HO189" s="235">
        <f t="shared" si="342"/>
        <v>0</v>
      </c>
      <c r="HP189" s="188"/>
      <c r="HQ189" s="235" t="str">
        <f t="shared" si="335"/>
        <v/>
      </c>
      <c r="HR189" s="235">
        <f t="shared" si="343"/>
        <v>0</v>
      </c>
      <c r="HS189" s="235">
        <f t="shared" si="343"/>
        <v>0</v>
      </c>
      <c r="HT189" s="235">
        <f t="shared" si="343"/>
        <v>0</v>
      </c>
      <c r="HU189" s="162"/>
      <c r="HV189" s="1622"/>
      <c r="HW189" s="1619"/>
      <c r="HX189" s="1619"/>
      <c r="HY189" s="1619"/>
      <c r="HZ189" s="1619"/>
      <c r="IA189" s="1619"/>
      <c r="IB189" s="1619"/>
      <c r="IC189" s="1623"/>
      <c r="ID189" s="162"/>
    </row>
    <row r="190" spans="1:238" ht="21.75" customHeight="1" x14ac:dyDescent="0.25">
      <c r="A190" s="377" t="str">
        <f t="shared" si="285"/>
        <v/>
      </c>
      <c r="B190" s="188">
        <v>164</v>
      </c>
      <c r="C190" s="255"/>
      <c r="D190" s="223" t="str">
        <f t="shared" si="337"/>
        <v/>
      </c>
      <c r="E190" s="223" t="str">
        <f t="shared" si="273"/>
        <v/>
      </c>
      <c r="F190" s="242"/>
      <c r="G190" s="242"/>
      <c r="H190" s="224" t="str">
        <f t="shared" si="286"/>
        <v/>
      </c>
      <c r="I190" s="930"/>
      <c r="J190" s="930"/>
      <c r="K190" s="930"/>
      <c r="L190" s="370"/>
      <c r="M190" s="371"/>
      <c r="N190" s="371"/>
      <c r="O190" s="371"/>
      <c r="P190" s="372"/>
      <c r="Q190" s="609"/>
      <c r="R190" s="609"/>
      <c r="S190" s="610"/>
      <c r="T190" s="371"/>
      <c r="U190" s="371"/>
      <c r="V190" s="188"/>
      <c r="W190" s="370"/>
      <c r="X190" s="371"/>
      <c r="Y190" s="371"/>
      <c r="Z190" s="611"/>
      <c r="AA190" s="896"/>
      <c r="AB190" s="370"/>
      <c r="AC190" s="371"/>
      <c r="AD190" s="371"/>
      <c r="AE190" s="371"/>
      <c r="AF190" s="896"/>
      <c r="AG190" s="370"/>
      <c r="AH190" s="371"/>
      <c r="AI190" s="371"/>
      <c r="AJ190" s="371"/>
      <c r="AK190" s="896"/>
      <c r="AL190" s="370"/>
      <c r="AM190" s="371"/>
      <c r="AN190" s="371"/>
      <c r="AO190" s="372"/>
      <c r="AP190" s="370"/>
      <c r="AQ190" s="371"/>
      <c r="AR190" s="371"/>
      <c r="AS190" s="371"/>
      <c r="AT190" s="928"/>
      <c r="AU190" s="188"/>
      <c r="AV190" s="256">
        <f t="shared" si="344"/>
        <v>0</v>
      </c>
      <c r="AW190" s="257">
        <f t="shared" si="345"/>
        <v>0</v>
      </c>
      <c r="AX190" s="258">
        <f t="shared" si="346"/>
        <v>0</v>
      </c>
      <c r="AY190" s="259">
        <f t="shared" si="347"/>
        <v>0</v>
      </c>
      <c r="AZ190" s="231" t="str">
        <f t="shared" si="348"/>
        <v/>
      </c>
      <c r="BA190" s="232">
        <f t="shared" si="349"/>
        <v>0</v>
      </c>
      <c r="BB190" s="249">
        <f t="shared" si="350"/>
        <v>0</v>
      </c>
      <c r="BC190" s="231">
        <f t="shared" si="351"/>
        <v>0</v>
      </c>
      <c r="BD190" s="231">
        <f t="shared" si="352"/>
        <v>0</v>
      </c>
      <c r="BE190" s="260"/>
      <c r="BF190" s="235">
        <f t="shared" si="287"/>
        <v>0</v>
      </c>
      <c r="BG190" s="235">
        <f t="shared" si="288"/>
        <v>0</v>
      </c>
      <c r="BH190" s="235">
        <f t="shared" si="289"/>
        <v>0</v>
      </c>
      <c r="BI190" s="380"/>
      <c r="BJ190" s="235">
        <f t="shared" si="274"/>
        <v>0</v>
      </c>
      <c r="BK190" s="235">
        <f t="shared" si="290"/>
        <v>0</v>
      </c>
      <c r="BL190" s="235" t="str">
        <f t="shared" si="291"/>
        <v/>
      </c>
      <c r="BM190" s="236"/>
      <c r="BN190" s="237"/>
      <c r="BO190" s="237"/>
      <c r="BP190" s="238"/>
      <c r="BQ190" s="238"/>
      <c r="BR190" s="254"/>
      <c r="BS190" s="252"/>
      <c r="BT190" s="244"/>
      <c r="BU190" s="244"/>
      <c r="BV190" s="244"/>
      <c r="BW190" s="244"/>
      <c r="BX190" s="244"/>
      <c r="BY190" s="244"/>
      <c r="BZ190" s="244"/>
      <c r="CA190" s="244"/>
      <c r="CB190" s="253"/>
      <c r="CC190" s="188"/>
      <c r="CD190" s="244">
        <f t="shared" si="275"/>
        <v>0</v>
      </c>
      <c r="CE190" s="235">
        <f t="shared" si="292"/>
        <v>0</v>
      </c>
      <c r="CF190" s="235">
        <f t="shared" si="292"/>
        <v>0</v>
      </c>
      <c r="CG190" s="235">
        <f t="shared" si="292"/>
        <v>0</v>
      </c>
      <c r="CH190" s="188"/>
      <c r="CI190" s="244">
        <f t="shared" si="276"/>
        <v>0</v>
      </c>
      <c r="CJ190" s="235">
        <f t="shared" si="293"/>
        <v>0</v>
      </c>
      <c r="CK190" s="235">
        <f t="shared" si="293"/>
        <v>0</v>
      </c>
      <c r="CL190" s="235">
        <f t="shared" si="293"/>
        <v>0</v>
      </c>
      <c r="CM190" s="188"/>
      <c r="CN190" s="244">
        <f t="shared" si="277"/>
        <v>0</v>
      </c>
      <c r="CO190" s="235">
        <f t="shared" si="294"/>
        <v>0</v>
      </c>
      <c r="CP190" s="235">
        <f t="shared" si="294"/>
        <v>0</v>
      </c>
      <c r="CQ190" s="235">
        <f t="shared" si="294"/>
        <v>0</v>
      </c>
      <c r="CR190" s="188"/>
      <c r="CS190" s="244">
        <f t="shared" si="278"/>
        <v>0</v>
      </c>
      <c r="CT190" s="235">
        <f t="shared" si="295"/>
        <v>0</v>
      </c>
      <c r="CU190" s="235">
        <f t="shared" si="295"/>
        <v>0</v>
      </c>
      <c r="CV190" s="235">
        <f t="shared" si="295"/>
        <v>0</v>
      </c>
      <c r="CW190" s="188"/>
      <c r="CX190" s="244">
        <f t="shared" si="279"/>
        <v>0</v>
      </c>
      <c r="CY190" s="235">
        <f t="shared" si="296"/>
        <v>0</v>
      </c>
      <c r="CZ190" s="235">
        <f t="shared" si="296"/>
        <v>0</v>
      </c>
      <c r="DA190" s="235">
        <f t="shared" si="296"/>
        <v>0</v>
      </c>
      <c r="DB190" s="188"/>
      <c r="DC190" s="225"/>
      <c r="DD190" s="226"/>
      <c r="DE190" s="1088"/>
      <c r="DF190" s="225"/>
      <c r="DG190" s="226"/>
      <c r="DH190" s="1088"/>
      <c r="DI190" s="225"/>
      <c r="DJ190" s="226"/>
      <c r="DK190" s="1088"/>
      <c r="DL190" s="225"/>
      <c r="DM190" s="226"/>
      <c r="DN190" s="1088"/>
      <c r="DO190" s="370"/>
      <c r="DP190" s="370"/>
      <c r="DQ190" s="243">
        <f t="shared" si="353"/>
        <v>0</v>
      </c>
      <c r="DR190" s="244">
        <f t="shared" si="354"/>
        <v>0</v>
      </c>
      <c r="DS190" s="235">
        <f t="shared" si="297"/>
        <v>0</v>
      </c>
      <c r="DT190" s="244" t="str">
        <f t="shared" si="355"/>
        <v/>
      </c>
      <c r="DU190" s="42" t="str">
        <f t="shared" si="298"/>
        <v/>
      </c>
      <c r="DV190" s="42" t="str">
        <f t="shared" si="299"/>
        <v/>
      </c>
      <c r="DW190" s="42" t="str">
        <f t="shared" si="300"/>
        <v/>
      </c>
      <c r="DX190" s="162"/>
      <c r="DY190" s="42" t="str">
        <f t="shared" si="301"/>
        <v/>
      </c>
      <c r="DZ190" s="42" t="str">
        <f t="shared" si="369"/>
        <v/>
      </c>
      <c r="EA190" s="42" t="str">
        <f t="shared" si="302"/>
        <v/>
      </c>
      <c r="EB190" s="162"/>
      <c r="EC190" s="930"/>
      <c r="ED190" s="188"/>
      <c r="EE190" s="245">
        <f t="shared" si="303"/>
        <v>0</v>
      </c>
      <c r="EF190" s="189"/>
      <c r="EG190" s="245">
        <f t="shared" si="304"/>
        <v>0</v>
      </c>
      <c r="EH190" s="189"/>
      <c r="EI190" s="246" t="str">
        <f t="shared" si="356"/>
        <v/>
      </c>
      <c r="EJ190" s="247" t="str">
        <f t="shared" si="280"/>
        <v/>
      </c>
      <c r="EK190" s="248" t="str">
        <f t="shared" si="281"/>
        <v/>
      </c>
      <c r="EL190" s="248" t="str">
        <f t="shared" si="282"/>
        <v/>
      </c>
      <c r="EM190" s="248" t="str">
        <f t="shared" si="283"/>
        <v/>
      </c>
      <c r="EN190" s="248" t="str">
        <f t="shared" si="305"/>
        <v/>
      </c>
      <c r="EO190" s="248" t="str">
        <f t="shared" si="284"/>
        <v/>
      </c>
      <c r="EP190" s="189"/>
      <c r="EQ190" s="248" t="str">
        <f t="shared" si="357"/>
        <v/>
      </c>
      <c r="ER190" s="248" t="str">
        <f t="shared" si="358"/>
        <v/>
      </c>
      <c r="ES190" s="248" t="str">
        <f t="shared" si="359"/>
        <v/>
      </c>
      <c r="ET190" s="248" t="str">
        <f t="shared" si="360"/>
        <v/>
      </c>
      <c r="EU190" s="248" t="str">
        <f t="shared" si="306"/>
        <v/>
      </c>
      <c r="EV190" s="248" t="str">
        <f t="shared" si="306"/>
        <v/>
      </c>
      <c r="EW190" s="189"/>
      <c r="EX190" s="248" t="str">
        <f t="shared" si="361"/>
        <v/>
      </c>
      <c r="EY190" s="248" t="str">
        <f t="shared" si="362"/>
        <v/>
      </c>
      <c r="EZ190" s="248" t="str">
        <f t="shared" si="363"/>
        <v/>
      </c>
      <c r="FA190" s="248" t="str">
        <f t="shared" si="364"/>
        <v/>
      </c>
      <c r="FB190" s="248" t="str">
        <f t="shared" si="338"/>
        <v/>
      </c>
      <c r="FC190" s="248" t="str">
        <f t="shared" si="338"/>
        <v/>
      </c>
      <c r="FD190" s="189"/>
      <c r="FE190" s="248" t="str">
        <f t="shared" si="365"/>
        <v/>
      </c>
      <c r="FF190" s="248" t="str">
        <f t="shared" si="366"/>
        <v/>
      </c>
      <c r="FG190" s="248" t="str">
        <f t="shared" si="367"/>
        <v/>
      </c>
      <c r="FH190" s="248" t="str">
        <f t="shared" si="368"/>
        <v/>
      </c>
      <c r="FI190" s="248" t="str">
        <f t="shared" si="339"/>
        <v/>
      </c>
      <c r="FJ190" s="248" t="str">
        <f t="shared" si="339"/>
        <v/>
      </c>
      <c r="FK190" s="189"/>
      <c r="FL190" s="370"/>
      <c r="FM190" s="371"/>
      <c r="FN190" s="371"/>
      <c r="FO190" s="611"/>
      <c r="FP190" s="896"/>
      <c r="FQ190" s="370"/>
      <c r="FR190" s="371"/>
      <c r="FS190" s="371"/>
      <c r="FT190" s="611"/>
      <c r="FU190" s="896"/>
      <c r="FV190" s="370"/>
      <c r="FW190" s="371"/>
      <c r="FX190" s="371"/>
      <c r="FY190" s="611"/>
      <c r="FZ190" s="896"/>
      <c r="GA190" s="613"/>
      <c r="GB190" s="189"/>
      <c r="GC190" s="227">
        <f t="shared" si="307"/>
        <v>0</v>
      </c>
      <c r="GD190" s="228">
        <f t="shared" si="308"/>
        <v>0</v>
      </c>
      <c r="GE190" s="229">
        <f t="shared" si="340"/>
        <v>0</v>
      </c>
      <c r="GF190" s="230">
        <f t="shared" si="340"/>
        <v>0</v>
      </c>
      <c r="GG190" s="231" t="str">
        <f t="shared" si="310"/>
        <v/>
      </c>
      <c r="GH190" s="232">
        <f t="shared" si="311"/>
        <v>0</v>
      </c>
      <c r="GI190" s="227">
        <f t="shared" si="312"/>
        <v>0</v>
      </c>
      <c r="GJ190" s="233">
        <f t="shared" si="313"/>
        <v>0</v>
      </c>
      <c r="GK190" s="233">
        <f t="shared" si="314"/>
        <v>0</v>
      </c>
      <c r="GL190" s="234"/>
      <c r="GM190" s="235">
        <f t="shared" si="315"/>
        <v>0</v>
      </c>
      <c r="GN190" s="235">
        <f t="shared" si="316"/>
        <v>0</v>
      </c>
      <c r="GO190" s="235" t="str">
        <f t="shared" si="317"/>
        <v/>
      </c>
      <c r="GP190" s="380"/>
      <c r="GQ190" s="235">
        <f t="shared" si="318"/>
        <v>0</v>
      </c>
      <c r="GR190" s="235">
        <f t="shared" si="319"/>
        <v>0</v>
      </c>
      <c r="GS190" s="235" t="str">
        <f t="shared" si="320"/>
        <v/>
      </c>
      <c r="GT190" s="236"/>
      <c r="GU190" s="237" t="str">
        <f t="shared" si="321"/>
        <v/>
      </c>
      <c r="GV190" s="237" t="str">
        <f t="shared" si="322"/>
        <v/>
      </c>
      <c r="GW190" s="238" t="str">
        <f t="shared" si="323"/>
        <v/>
      </c>
      <c r="GX190" s="238" t="str">
        <f t="shared" si="324"/>
        <v/>
      </c>
      <c r="GY190" s="239"/>
      <c r="GZ190" s="240" t="str">
        <f t="shared" si="325"/>
        <v/>
      </c>
      <c r="HA190" s="235" t="str">
        <f t="shared" si="326"/>
        <v/>
      </c>
      <c r="HB190" s="235" t="str">
        <f t="shared" si="327"/>
        <v/>
      </c>
      <c r="HC190" s="235" t="str">
        <f t="shared" si="328"/>
        <v/>
      </c>
      <c r="HD190" s="235" t="str">
        <f t="shared" si="329"/>
        <v/>
      </c>
      <c r="HE190" s="235" t="str">
        <f t="shared" si="330"/>
        <v/>
      </c>
      <c r="HF190" s="188"/>
      <c r="HG190" s="235" t="str">
        <f t="shared" si="331"/>
        <v/>
      </c>
      <c r="HH190" s="235">
        <f t="shared" si="341"/>
        <v>0</v>
      </c>
      <c r="HI190" s="235">
        <f t="shared" si="341"/>
        <v>0</v>
      </c>
      <c r="HJ190" s="235">
        <f t="shared" si="341"/>
        <v>0</v>
      </c>
      <c r="HK190" s="188"/>
      <c r="HL190" s="235" t="str">
        <f t="shared" si="333"/>
        <v/>
      </c>
      <c r="HM190" s="235">
        <f t="shared" si="342"/>
        <v>0</v>
      </c>
      <c r="HN190" s="235">
        <f t="shared" si="342"/>
        <v>0</v>
      </c>
      <c r="HO190" s="235">
        <f t="shared" si="342"/>
        <v>0</v>
      </c>
      <c r="HP190" s="188"/>
      <c r="HQ190" s="235" t="str">
        <f t="shared" si="335"/>
        <v/>
      </c>
      <c r="HR190" s="235">
        <f t="shared" si="343"/>
        <v>0</v>
      </c>
      <c r="HS190" s="235">
        <f t="shared" si="343"/>
        <v>0</v>
      </c>
      <c r="HT190" s="235">
        <f t="shared" si="343"/>
        <v>0</v>
      </c>
      <c r="HU190" s="162"/>
      <c r="HV190" s="1622"/>
      <c r="HW190" s="1619"/>
      <c r="HX190" s="1619"/>
      <c r="HY190" s="1619"/>
      <c r="HZ190" s="1619"/>
      <c r="IA190" s="1619"/>
      <c r="IB190" s="1619"/>
      <c r="IC190" s="1623"/>
      <c r="ID190" s="162"/>
    </row>
    <row r="191" spans="1:238" ht="21.75" customHeight="1" x14ac:dyDescent="0.25">
      <c r="A191" s="377" t="str">
        <f t="shared" si="285"/>
        <v/>
      </c>
      <c r="B191" s="188">
        <v>165</v>
      </c>
      <c r="C191" s="255"/>
      <c r="D191" s="223" t="str">
        <f t="shared" si="337"/>
        <v/>
      </c>
      <c r="E191" s="223" t="str">
        <f t="shared" si="273"/>
        <v/>
      </c>
      <c r="F191" s="242"/>
      <c r="G191" s="242"/>
      <c r="H191" s="224" t="str">
        <f t="shared" si="286"/>
        <v/>
      </c>
      <c r="I191" s="930"/>
      <c r="J191" s="930"/>
      <c r="K191" s="930"/>
      <c r="L191" s="370"/>
      <c r="M191" s="371"/>
      <c r="N191" s="371"/>
      <c r="O191" s="371"/>
      <c r="P191" s="372"/>
      <c r="Q191" s="609"/>
      <c r="R191" s="609"/>
      <c r="S191" s="610"/>
      <c r="T191" s="371"/>
      <c r="U191" s="371"/>
      <c r="V191" s="188"/>
      <c r="W191" s="370"/>
      <c r="X191" s="371"/>
      <c r="Y191" s="371"/>
      <c r="Z191" s="611"/>
      <c r="AA191" s="896"/>
      <c r="AB191" s="370"/>
      <c r="AC191" s="371"/>
      <c r="AD191" s="371"/>
      <c r="AE191" s="371"/>
      <c r="AF191" s="896"/>
      <c r="AG191" s="370"/>
      <c r="AH191" s="371"/>
      <c r="AI191" s="371"/>
      <c r="AJ191" s="371"/>
      <c r="AK191" s="896"/>
      <c r="AL191" s="370"/>
      <c r="AM191" s="371"/>
      <c r="AN191" s="371"/>
      <c r="AO191" s="372"/>
      <c r="AP191" s="370"/>
      <c r="AQ191" s="371"/>
      <c r="AR191" s="371"/>
      <c r="AS191" s="371"/>
      <c r="AT191" s="928"/>
      <c r="AU191" s="188"/>
      <c r="AV191" s="256">
        <f t="shared" si="344"/>
        <v>0</v>
      </c>
      <c r="AW191" s="257">
        <f t="shared" si="345"/>
        <v>0</v>
      </c>
      <c r="AX191" s="258">
        <f t="shared" si="346"/>
        <v>0</v>
      </c>
      <c r="AY191" s="259">
        <f t="shared" si="347"/>
        <v>0</v>
      </c>
      <c r="AZ191" s="231" t="str">
        <f t="shared" si="348"/>
        <v/>
      </c>
      <c r="BA191" s="232">
        <f t="shared" si="349"/>
        <v>0</v>
      </c>
      <c r="BB191" s="249">
        <f t="shared" si="350"/>
        <v>0</v>
      </c>
      <c r="BC191" s="231">
        <f t="shared" si="351"/>
        <v>0</v>
      </c>
      <c r="BD191" s="231">
        <f t="shared" si="352"/>
        <v>0</v>
      </c>
      <c r="BE191" s="260"/>
      <c r="BF191" s="235">
        <f t="shared" si="287"/>
        <v>0</v>
      </c>
      <c r="BG191" s="235">
        <f t="shared" si="288"/>
        <v>0</v>
      </c>
      <c r="BH191" s="235">
        <f t="shared" si="289"/>
        <v>0</v>
      </c>
      <c r="BI191" s="380"/>
      <c r="BJ191" s="235">
        <f t="shared" si="274"/>
        <v>0</v>
      </c>
      <c r="BK191" s="235">
        <f t="shared" si="290"/>
        <v>0</v>
      </c>
      <c r="BL191" s="235" t="str">
        <f t="shared" si="291"/>
        <v/>
      </c>
      <c r="BM191" s="236"/>
      <c r="BN191" s="237"/>
      <c r="BO191" s="237"/>
      <c r="BP191" s="238"/>
      <c r="BQ191" s="238"/>
      <c r="BR191" s="254"/>
      <c r="BS191" s="252"/>
      <c r="BT191" s="244"/>
      <c r="BU191" s="244"/>
      <c r="BV191" s="244"/>
      <c r="BW191" s="244"/>
      <c r="BX191" s="244"/>
      <c r="BY191" s="244"/>
      <c r="BZ191" s="244"/>
      <c r="CA191" s="244"/>
      <c r="CB191" s="253"/>
      <c r="CC191" s="188"/>
      <c r="CD191" s="244">
        <f t="shared" si="275"/>
        <v>0</v>
      </c>
      <c r="CE191" s="235">
        <f t="shared" si="292"/>
        <v>0</v>
      </c>
      <c r="CF191" s="235">
        <f t="shared" si="292"/>
        <v>0</v>
      </c>
      <c r="CG191" s="235">
        <f t="shared" si="292"/>
        <v>0</v>
      </c>
      <c r="CH191" s="188"/>
      <c r="CI191" s="244">
        <f t="shared" si="276"/>
        <v>0</v>
      </c>
      <c r="CJ191" s="235">
        <f t="shared" si="293"/>
        <v>0</v>
      </c>
      <c r="CK191" s="235">
        <f t="shared" si="293"/>
        <v>0</v>
      </c>
      <c r="CL191" s="235">
        <f t="shared" si="293"/>
        <v>0</v>
      </c>
      <c r="CM191" s="188"/>
      <c r="CN191" s="244">
        <f t="shared" si="277"/>
        <v>0</v>
      </c>
      <c r="CO191" s="235">
        <f t="shared" si="294"/>
        <v>0</v>
      </c>
      <c r="CP191" s="235">
        <f t="shared" si="294"/>
        <v>0</v>
      </c>
      <c r="CQ191" s="235">
        <f t="shared" si="294"/>
        <v>0</v>
      </c>
      <c r="CR191" s="188"/>
      <c r="CS191" s="244">
        <f t="shared" si="278"/>
        <v>0</v>
      </c>
      <c r="CT191" s="235">
        <f t="shared" si="295"/>
        <v>0</v>
      </c>
      <c r="CU191" s="235">
        <f t="shared" si="295"/>
        <v>0</v>
      </c>
      <c r="CV191" s="235">
        <f t="shared" si="295"/>
        <v>0</v>
      </c>
      <c r="CW191" s="188"/>
      <c r="CX191" s="244">
        <f t="shared" si="279"/>
        <v>0</v>
      </c>
      <c r="CY191" s="235">
        <f t="shared" si="296"/>
        <v>0</v>
      </c>
      <c r="CZ191" s="235">
        <f t="shared" si="296"/>
        <v>0</v>
      </c>
      <c r="DA191" s="235">
        <f t="shared" si="296"/>
        <v>0</v>
      </c>
      <c r="DB191" s="188"/>
      <c r="DC191" s="225"/>
      <c r="DD191" s="226"/>
      <c r="DE191" s="1088"/>
      <c r="DF191" s="225"/>
      <c r="DG191" s="226"/>
      <c r="DH191" s="1088"/>
      <c r="DI191" s="225"/>
      <c r="DJ191" s="226"/>
      <c r="DK191" s="1088"/>
      <c r="DL191" s="225"/>
      <c r="DM191" s="226"/>
      <c r="DN191" s="1088"/>
      <c r="DO191" s="370"/>
      <c r="DP191" s="370"/>
      <c r="DQ191" s="243">
        <f t="shared" si="353"/>
        <v>0</v>
      </c>
      <c r="DR191" s="244">
        <f t="shared" si="354"/>
        <v>0</v>
      </c>
      <c r="DS191" s="235">
        <f t="shared" si="297"/>
        <v>0</v>
      </c>
      <c r="DT191" s="244" t="str">
        <f t="shared" si="355"/>
        <v/>
      </c>
      <c r="DU191" s="42" t="str">
        <f t="shared" si="298"/>
        <v/>
      </c>
      <c r="DV191" s="42" t="str">
        <f t="shared" si="299"/>
        <v/>
      </c>
      <c r="DW191" s="42" t="str">
        <f t="shared" si="300"/>
        <v/>
      </c>
      <c r="DX191" s="162"/>
      <c r="DY191" s="42" t="str">
        <f t="shared" si="301"/>
        <v/>
      </c>
      <c r="DZ191" s="42" t="str">
        <f t="shared" si="369"/>
        <v/>
      </c>
      <c r="EA191" s="42" t="str">
        <f t="shared" si="302"/>
        <v/>
      </c>
      <c r="EB191" s="162"/>
      <c r="EC191" s="930"/>
      <c r="ED191" s="188"/>
      <c r="EE191" s="245">
        <f t="shared" si="303"/>
        <v>0</v>
      </c>
      <c r="EF191" s="189"/>
      <c r="EG191" s="245">
        <f t="shared" si="304"/>
        <v>0</v>
      </c>
      <c r="EH191" s="189"/>
      <c r="EI191" s="246" t="str">
        <f t="shared" si="356"/>
        <v/>
      </c>
      <c r="EJ191" s="247" t="str">
        <f t="shared" si="280"/>
        <v/>
      </c>
      <c r="EK191" s="248" t="str">
        <f t="shared" si="281"/>
        <v/>
      </c>
      <c r="EL191" s="248" t="str">
        <f t="shared" si="282"/>
        <v/>
      </c>
      <c r="EM191" s="248" t="str">
        <f t="shared" si="283"/>
        <v/>
      </c>
      <c r="EN191" s="248" t="str">
        <f t="shared" si="305"/>
        <v/>
      </c>
      <c r="EO191" s="248" t="str">
        <f t="shared" si="284"/>
        <v/>
      </c>
      <c r="EP191" s="189"/>
      <c r="EQ191" s="248" t="str">
        <f t="shared" si="357"/>
        <v/>
      </c>
      <c r="ER191" s="248" t="str">
        <f t="shared" si="358"/>
        <v/>
      </c>
      <c r="ES191" s="248" t="str">
        <f t="shared" si="359"/>
        <v/>
      </c>
      <c r="ET191" s="248" t="str">
        <f t="shared" si="360"/>
        <v/>
      </c>
      <c r="EU191" s="248" t="str">
        <f t="shared" si="306"/>
        <v/>
      </c>
      <c r="EV191" s="248" t="str">
        <f t="shared" si="306"/>
        <v/>
      </c>
      <c r="EW191" s="189"/>
      <c r="EX191" s="248" t="str">
        <f t="shared" si="361"/>
        <v/>
      </c>
      <c r="EY191" s="248" t="str">
        <f t="shared" si="362"/>
        <v/>
      </c>
      <c r="EZ191" s="248" t="str">
        <f t="shared" si="363"/>
        <v/>
      </c>
      <c r="FA191" s="248" t="str">
        <f t="shared" si="364"/>
        <v/>
      </c>
      <c r="FB191" s="248" t="str">
        <f t="shared" si="338"/>
        <v/>
      </c>
      <c r="FC191" s="248" t="str">
        <f t="shared" si="338"/>
        <v/>
      </c>
      <c r="FD191" s="189"/>
      <c r="FE191" s="248" t="str">
        <f t="shared" si="365"/>
        <v/>
      </c>
      <c r="FF191" s="248" t="str">
        <f t="shared" si="366"/>
        <v/>
      </c>
      <c r="FG191" s="248" t="str">
        <f t="shared" si="367"/>
        <v/>
      </c>
      <c r="FH191" s="248" t="str">
        <f t="shared" si="368"/>
        <v/>
      </c>
      <c r="FI191" s="248" t="str">
        <f t="shared" si="339"/>
        <v/>
      </c>
      <c r="FJ191" s="248" t="str">
        <f t="shared" si="339"/>
        <v/>
      </c>
      <c r="FK191" s="189"/>
      <c r="FL191" s="370"/>
      <c r="FM191" s="371"/>
      <c r="FN191" s="371"/>
      <c r="FO191" s="611"/>
      <c r="FP191" s="896"/>
      <c r="FQ191" s="370"/>
      <c r="FR191" s="371"/>
      <c r="FS191" s="371"/>
      <c r="FT191" s="611"/>
      <c r="FU191" s="896"/>
      <c r="FV191" s="370"/>
      <c r="FW191" s="371"/>
      <c r="FX191" s="371"/>
      <c r="FY191" s="611"/>
      <c r="FZ191" s="896"/>
      <c r="GA191" s="613"/>
      <c r="GB191" s="189"/>
      <c r="GC191" s="227">
        <f t="shared" si="307"/>
        <v>0</v>
      </c>
      <c r="GD191" s="228">
        <f t="shared" si="308"/>
        <v>0</v>
      </c>
      <c r="GE191" s="229">
        <f t="shared" si="340"/>
        <v>0</v>
      </c>
      <c r="GF191" s="230">
        <f t="shared" si="340"/>
        <v>0</v>
      </c>
      <c r="GG191" s="231" t="str">
        <f t="shared" si="310"/>
        <v/>
      </c>
      <c r="GH191" s="232">
        <f t="shared" si="311"/>
        <v>0</v>
      </c>
      <c r="GI191" s="227">
        <f t="shared" si="312"/>
        <v>0</v>
      </c>
      <c r="GJ191" s="233">
        <f t="shared" si="313"/>
        <v>0</v>
      </c>
      <c r="GK191" s="233">
        <f t="shared" si="314"/>
        <v>0</v>
      </c>
      <c r="GL191" s="234"/>
      <c r="GM191" s="235">
        <f t="shared" si="315"/>
        <v>0</v>
      </c>
      <c r="GN191" s="235">
        <f t="shared" si="316"/>
        <v>0</v>
      </c>
      <c r="GO191" s="235" t="str">
        <f t="shared" si="317"/>
        <v/>
      </c>
      <c r="GP191" s="380"/>
      <c r="GQ191" s="235">
        <f t="shared" si="318"/>
        <v>0</v>
      </c>
      <c r="GR191" s="235">
        <f t="shared" si="319"/>
        <v>0</v>
      </c>
      <c r="GS191" s="235" t="str">
        <f t="shared" si="320"/>
        <v/>
      </c>
      <c r="GT191" s="236"/>
      <c r="GU191" s="237" t="str">
        <f t="shared" si="321"/>
        <v/>
      </c>
      <c r="GV191" s="237" t="str">
        <f t="shared" si="322"/>
        <v/>
      </c>
      <c r="GW191" s="238" t="str">
        <f t="shared" si="323"/>
        <v/>
      </c>
      <c r="GX191" s="238" t="str">
        <f t="shared" si="324"/>
        <v/>
      </c>
      <c r="GY191" s="239"/>
      <c r="GZ191" s="240" t="str">
        <f t="shared" si="325"/>
        <v/>
      </c>
      <c r="HA191" s="235" t="str">
        <f t="shared" si="326"/>
        <v/>
      </c>
      <c r="HB191" s="235" t="str">
        <f t="shared" si="327"/>
        <v/>
      </c>
      <c r="HC191" s="235" t="str">
        <f t="shared" si="328"/>
        <v/>
      </c>
      <c r="HD191" s="235" t="str">
        <f t="shared" si="329"/>
        <v/>
      </c>
      <c r="HE191" s="235" t="str">
        <f t="shared" si="330"/>
        <v/>
      </c>
      <c r="HF191" s="188"/>
      <c r="HG191" s="235" t="str">
        <f t="shared" si="331"/>
        <v/>
      </c>
      <c r="HH191" s="235">
        <f t="shared" si="341"/>
        <v>0</v>
      </c>
      <c r="HI191" s="235">
        <f t="shared" si="341"/>
        <v>0</v>
      </c>
      <c r="HJ191" s="235">
        <f t="shared" si="341"/>
        <v>0</v>
      </c>
      <c r="HK191" s="188"/>
      <c r="HL191" s="235" t="str">
        <f t="shared" si="333"/>
        <v/>
      </c>
      <c r="HM191" s="235">
        <f t="shared" si="342"/>
        <v>0</v>
      </c>
      <c r="HN191" s="235">
        <f t="shared" si="342"/>
        <v>0</v>
      </c>
      <c r="HO191" s="235">
        <f t="shared" si="342"/>
        <v>0</v>
      </c>
      <c r="HP191" s="188"/>
      <c r="HQ191" s="235" t="str">
        <f t="shared" si="335"/>
        <v/>
      </c>
      <c r="HR191" s="235">
        <f t="shared" si="343"/>
        <v>0</v>
      </c>
      <c r="HS191" s="235">
        <f t="shared" si="343"/>
        <v>0</v>
      </c>
      <c r="HT191" s="235">
        <f t="shared" si="343"/>
        <v>0</v>
      </c>
      <c r="HU191" s="162"/>
      <c r="HV191" s="1622"/>
      <c r="HW191" s="1619"/>
      <c r="HX191" s="1619"/>
      <c r="HY191" s="1619"/>
      <c r="HZ191" s="1619"/>
      <c r="IA191" s="1619"/>
      <c r="IB191" s="1619"/>
      <c r="IC191" s="1623"/>
      <c r="ID191" s="162"/>
    </row>
    <row r="192" spans="1:238" ht="21.75" customHeight="1" x14ac:dyDescent="0.25">
      <c r="A192" s="377" t="str">
        <f t="shared" si="285"/>
        <v/>
      </c>
      <c r="B192" s="188">
        <v>166</v>
      </c>
      <c r="C192" s="255"/>
      <c r="D192" s="223" t="str">
        <f t="shared" si="337"/>
        <v/>
      </c>
      <c r="E192" s="223" t="str">
        <f t="shared" si="273"/>
        <v/>
      </c>
      <c r="F192" s="242"/>
      <c r="G192" s="242"/>
      <c r="H192" s="224" t="str">
        <f t="shared" si="286"/>
        <v/>
      </c>
      <c r="I192" s="930"/>
      <c r="J192" s="930"/>
      <c r="K192" s="930"/>
      <c r="L192" s="370"/>
      <c r="M192" s="371"/>
      <c r="N192" s="371"/>
      <c r="O192" s="371"/>
      <c r="P192" s="372"/>
      <c r="Q192" s="609"/>
      <c r="R192" s="609"/>
      <c r="S192" s="610"/>
      <c r="T192" s="371"/>
      <c r="U192" s="371"/>
      <c r="V192" s="188"/>
      <c r="W192" s="370"/>
      <c r="X192" s="371"/>
      <c r="Y192" s="371"/>
      <c r="Z192" s="611"/>
      <c r="AA192" s="896"/>
      <c r="AB192" s="370"/>
      <c r="AC192" s="371"/>
      <c r="AD192" s="371"/>
      <c r="AE192" s="371"/>
      <c r="AF192" s="896"/>
      <c r="AG192" s="370"/>
      <c r="AH192" s="371"/>
      <c r="AI192" s="371"/>
      <c r="AJ192" s="371"/>
      <c r="AK192" s="896"/>
      <c r="AL192" s="370"/>
      <c r="AM192" s="371"/>
      <c r="AN192" s="371"/>
      <c r="AO192" s="372"/>
      <c r="AP192" s="370"/>
      <c r="AQ192" s="371"/>
      <c r="AR192" s="371"/>
      <c r="AS192" s="371"/>
      <c r="AT192" s="928"/>
      <c r="AU192" s="188"/>
      <c r="AV192" s="256">
        <f t="shared" si="344"/>
        <v>0</v>
      </c>
      <c r="AW192" s="257">
        <f t="shared" si="345"/>
        <v>0</v>
      </c>
      <c r="AX192" s="258">
        <f t="shared" si="346"/>
        <v>0</v>
      </c>
      <c r="AY192" s="259">
        <f t="shared" si="347"/>
        <v>0</v>
      </c>
      <c r="AZ192" s="231" t="str">
        <f t="shared" si="348"/>
        <v/>
      </c>
      <c r="BA192" s="232">
        <f t="shared" si="349"/>
        <v>0</v>
      </c>
      <c r="BB192" s="249">
        <f t="shared" si="350"/>
        <v>0</v>
      </c>
      <c r="BC192" s="231">
        <f t="shared" si="351"/>
        <v>0</v>
      </c>
      <c r="BD192" s="231">
        <f t="shared" si="352"/>
        <v>0</v>
      </c>
      <c r="BE192" s="260"/>
      <c r="BF192" s="235">
        <f t="shared" si="287"/>
        <v>0</v>
      </c>
      <c r="BG192" s="235">
        <f t="shared" si="288"/>
        <v>0</v>
      </c>
      <c r="BH192" s="235">
        <f t="shared" si="289"/>
        <v>0</v>
      </c>
      <c r="BI192" s="380"/>
      <c r="BJ192" s="235">
        <f t="shared" si="274"/>
        <v>0</v>
      </c>
      <c r="BK192" s="235">
        <f t="shared" si="290"/>
        <v>0</v>
      </c>
      <c r="BL192" s="235" t="str">
        <f t="shared" si="291"/>
        <v/>
      </c>
      <c r="BM192" s="236"/>
      <c r="BN192" s="237"/>
      <c r="BO192" s="237"/>
      <c r="BP192" s="238"/>
      <c r="BQ192" s="238"/>
      <c r="BR192" s="254"/>
      <c r="BS192" s="252"/>
      <c r="BT192" s="244"/>
      <c r="BU192" s="244"/>
      <c r="BV192" s="244"/>
      <c r="BW192" s="244"/>
      <c r="BX192" s="244"/>
      <c r="BY192" s="244"/>
      <c r="BZ192" s="244"/>
      <c r="CA192" s="244"/>
      <c r="CB192" s="253"/>
      <c r="CC192" s="188"/>
      <c r="CD192" s="244">
        <f t="shared" si="275"/>
        <v>0</v>
      </c>
      <c r="CE192" s="235">
        <f t="shared" si="292"/>
        <v>0</v>
      </c>
      <c r="CF192" s="235">
        <f t="shared" si="292"/>
        <v>0</v>
      </c>
      <c r="CG192" s="235">
        <f t="shared" si="292"/>
        <v>0</v>
      </c>
      <c r="CH192" s="188"/>
      <c r="CI192" s="244">
        <f t="shared" si="276"/>
        <v>0</v>
      </c>
      <c r="CJ192" s="235">
        <f t="shared" si="293"/>
        <v>0</v>
      </c>
      <c r="CK192" s="235">
        <f t="shared" si="293"/>
        <v>0</v>
      </c>
      <c r="CL192" s="235">
        <f t="shared" si="293"/>
        <v>0</v>
      </c>
      <c r="CM192" s="188"/>
      <c r="CN192" s="244">
        <f t="shared" si="277"/>
        <v>0</v>
      </c>
      <c r="CO192" s="235">
        <f t="shared" si="294"/>
        <v>0</v>
      </c>
      <c r="CP192" s="235">
        <f t="shared" si="294"/>
        <v>0</v>
      </c>
      <c r="CQ192" s="235">
        <f t="shared" si="294"/>
        <v>0</v>
      </c>
      <c r="CR192" s="188"/>
      <c r="CS192" s="244">
        <f t="shared" si="278"/>
        <v>0</v>
      </c>
      <c r="CT192" s="235">
        <f t="shared" si="295"/>
        <v>0</v>
      </c>
      <c r="CU192" s="235">
        <f t="shared" si="295"/>
        <v>0</v>
      </c>
      <c r="CV192" s="235">
        <f t="shared" si="295"/>
        <v>0</v>
      </c>
      <c r="CW192" s="188"/>
      <c r="CX192" s="244">
        <f t="shared" si="279"/>
        <v>0</v>
      </c>
      <c r="CY192" s="235">
        <f t="shared" si="296"/>
        <v>0</v>
      </c>
      <c r="CZ192" s="235">
        <f t="shared" si="296"/>
        <v>0</v>
      </c>
      <c r="DA192" s="235">
        <f t="shared" si="296"/>
        <v>0</v>
      </c>
      <c r="DB192" s="188"/>
      <c r="DC192" s="225"/>
      <c r="DD192" s="226"/>
      <c r="DE192" s="1088"/>
      <c r="DF192" s="225"/>
      <c r="DG192" s="226"/>
      <c r="DH192" s="1088"/>
      <c r="DI192" s="225"/>
      <c r="DJ192" s="226"/>
      <c r="DK192" s="1088"/>
      <c r="DL192" s="225"/>
      <c r="DM192" s="226"/>
      <c r="DN192" s="1088"/>
      <c r="DO192" s="370"/>
      <c r="DP192" s="370"/>
      <c r="DQ192" s="243">
        <f t="shared" si="353"/>
        <v>0</v>
      </c>
      <c r="DR192" s="244">
        <f t="shared" si="354"/>
        <v>0</v>
      </c>
      <c r="DS192" s="235">
        <f t="shared" si="297"/>
        <v>0</v>
      </c>
      <c r="DT192" s="244" t="str">
        <f t="shared" si="355"/>
        <v/>
      </c>
      <c r="DU192" s="42" t="str">
        <f t="shared" si="298"/>
        <v/>
      </c>
      <c r="DV192" s="42" t="str">
        <f t="shared" si="299"/>
        <v/>
      </c>
      <c r="DW192" s="42" t="str">
        <f t="shared" si="300"/>
        <v/>
      </c>
      <c r="DX192" s="162"/>
      <c r="DY192" s="42" t="str">
        <f t="shared" si="301"/>
        <v/>
      </c>
      <c r="DZ192" s="42" t="str">
        <f t="shared" si="369"/>
        <v/>
      </c>
      <c r="EA192" s="42" t="str">
        <f t="shared" si="302"/>
        <v/>
      </c>
      <c r="EB192" s="162"/>
      <c r="EC192" s="930"/>
      <c r="ED192" s="188"/>
      <c r="EE192" s="245">
        <f t="shared" si="303"/>
        <v>0</v>
      </c>
      <c r="EF192" s="189"/>
      <c r="EG192" s="245">
        <f t="shared" si="304"/>
        <v>0</v>
      </c>
      <c r="EH192" s="189"/>
      <c r="EI192" s="246" t="str">
        <f t="shared" si="356"/>
        <v/>
      </c>
      <c r="EJ192" s="247" t="str">
        <f t="shared" si="280"/>
        <v/>
      </c>
      <c r="EK192" s="248" t="str">
        <f t="shared" si="281"/>
        <v/>
      </c>
      <c r="EL192" s="248" t="str">
        <f t="shared" si="282"/>
        <v/>
      </c>
      <c r="EM192" s="248" t="str">
        <f t="shared" si="283"/>
        <v/>
      </c>
      <c r="EN192" s="248" t="str">
        <f t="shared" si="305"/>
        <v/>
      </c>
      <c r="EO192" s="248" t="str">
        <f t="shared" si="284"/>
        <v/>
      </c>
      <c r="EP192" s="189"/>
      <c r="EQ192" s="248" t="str">
        <f t="shared" si="357"/>
        <v/>
      </c>
      <c r="ER192" s="248" t="str">
        <f t="shared" si="358"/>
        <v/>
      </c>
      <c r="ES192" s="248" t="str">
        <f t="shared" si="359"/>
        <v/>
      </c>
      <c r="ET192" s="248" t="str">
        <f t="shared" si="360"/>
        <v/>
      </c>
      <c r="EU192" s="248" t="str">
        <f t="shared" si="306"/>
        <v/>
      </c>
      <c r="EV192" s="248" t="str">
        <f t="shared" si="306"/>
        <v/>
      </c>
      <c r="EW192" s="189"/>
      <c r="EX192" s="248" t="str">
        <f t="shared" si="361"/>
        <v/>
      </c>
      <c r="EY192" s="248" t="str">
        <f t="shared" si="362"/>
        <v/>
      </c>
      <c r="EZ192" s="248" t="str">
        <f t="shared" si="363"/>
        <v/>
      </c>
      <c r="FA192" s="248" t="str">
        <f t="shared" si="364"/>
        <v/>
      </c>
      <c r="FB192" s="248" t="str">
        <f t="shared" si="338"/>
        <v/>
      </c>
      <c r="FC192" s="248" t="str">
        <f t="shared" si="338"/>
        <v/>
      </c>
      <c r="FD192" s="189"/>
      <c r="FE192" s="248" t="str">
        <f t="shared" si="365"/>
        <v/>
      </c>
      <c r="FF192" s="248" t="str">
        <f t="shared" si="366"/>
        <v/>
      </c>
      <c r="FG192" s="248" t="str">
        <f t="shared" si="367"/>
        <v/>
      </c>
      <c r="FH192" s="248" t="str">
        <f t="shared" si="368"/>
        <v/>
      </c>
      <c r="FI192" s="248" t="str">
        <f t="shared" si="339"/>
        <v/>
      </c>
      <c r="FJ192" s="248" t="str">
        <f t="shared" si="339"/>
        <v/>
      </c>
      <c r="FK192" s="189"/>
      <c r="FL192" s="370"/>
      <c r="FM192" s="371"/>
      <c r="FN192" s="371"/>
      <c r="FO192" s="611"/>
      <c r="FP192" s="896"/>
      <c r="FQ192" s="370"/>
      <c r="FR192" s="371"/>
      <c r="FS192" s="371"/>
      <c r="FT192" s="611"/>
      <c r="FU192" s="896"/>
      <c r="FV192" s="370"/>
      <c r="FW192" s="371"/>
      <c r="FX192" s="371"/>
      <c r="FY192" s="611"/>
      <c r="FZ192" s="896"/>
      <c r="GA192" s="613"/>
      <c r="GB192" s="189"/>
      <c r="GC192" s="227">
        <f t="shared" si="307"/>
        <v>0</v>
      </c>
      <c r="GD192" s="228">
        <f t="shared" si="308"/>
        <v>0</v>
      </c>
      <c r="GE192" s="229">
        <f t="shared" si="340"/>
        <v>0</v>
      </c>
      <c r="GF192" s="230">
        <f t="shared" si="340"/>
        <v>0</v>
      </c>
      <c r="GG192" s="231" t="str">
        <f t="shared" si="310"/>
        <v/>
      </c>
      <c r="GH192" s="232">
        <f t="shared" si="311"/>
        <v>0</v>
      </c>
      <c r="GI192" s="227">
        <f t="shared" si="312"/>
        <v>0</v>
      </c>
      <c r="GJ192" s="233">
        <f t="shared" si="313"/>
        <v>0</v>
      </c>
      <c r="GK192" s="233">
        <f t="shared" si="314"/>
        <v>0</v>
      </c>
      <c r="GL192" s="234"/>
      <c r="GM192" s="235">
        <f t="shared" si="315"/>
        <v>0</v>
      </c>
      <c r="GN192" s="235">
        <f t="shared" si="316"/>
        <v>0</v>
      </c>
      <c r="GO192" s="235" t="str">
        <f t="shared" si="317"/>
        <v/>
      </c>
      <c r="GP192" s="380"/>
      <c r="GQ192" s="235">
        <f t="shared" si="318"/>
        <v>0</v>
      </c>
      <c r="GR192" s="235">
        <f t="shared" si="319"/>
        <v>0</v>
      </c>
      <c r="GS192" s="235" t="str">
        <f t="shared" si="320"/>
        <v/>
      </c>
      <c r="GT192" s="236"/>
      <c r="GU192" s="237" t="str">
        <f t="shared" si="321"/>
        <v/>
      </c>
      <c r="GV192" s="237" t="str">
        <f t="shared" si="322"/>
        <v/>
      </c>
      <c r="GW192" s="238" t="str">
        <f t="shared" si="323"/>
        <v/>
      </c>
      <c r="GX192" s="238" t="str">
        <f t="shared" si="324"/>
        <v/>
      </c>
      <c r="GY192" s="239"/>
      <c r="GZ192" s="240" t="str">
        <f t="shared" si="325"/>
        <v/>
      </c>
      <c r="HA192" s="235" t="str">
        <f t="shared" si="326"/>
        <v/>
      </c>
      <c r="HB192" s="235" t="str">
        <f t="shared" si="327"/>
        <v/>
      </c>
      <c r="HC192" s="235" t="str">
        <f t="shared" si="328"/>
        <v/>
      </c>
      <c r="HD192" s="235" t="str">
        <f t="shared" si="329"/>
        <v/>
      </c>
      <c r="HE192" s="235" t="str">
        <f t="shared" si="330"/>
        <v/>
      </c>
      <c r="HF192" s="188"/>
      <c r="HG192" s="235" t="str">
        <f t="shared" si="331"/>
        <v/>
      </c>
      <c r="HH192" s="235">
        <f t="shared" si="341"/>
        <v>0</v>
      </c>
      <c r="HI192" s="235">
        <f t="shared" si="341"/>
        <v>0</v>
      </c>
      <c r="HJ192" s="235">
        <f t="shared" si="341"/>
        <v>0</v>
      </c>
      <c r="HK192" s="188"/>
      <c r="HL192" s="235" t="str">
        <f t="shared" si="333"/>
        <v/>
      </c>
      <c r="HM192" s="235">
        <f t="shared" si="342"/>
        <v>0</v>
      </c>
      <c r="HN192" s="235">
        <f t="shared" si="342"/>
        <v>0</v>
      </c>
      <c r="HO192" s="235">
        <f t="shared" si="342"/>
        <v>0</v>
      </c>
      <c r="HP192" s="188"/>
      <c r="HQ192" s="235" t="str">
        <f t="shared" si="335"/>
        <v/>
      </c>
      <c r="HR192" s="235">
        <f t="shared" si="343"/>
        <v>0</v>
      </c>
      <c r="HS192" s="235">
        <f t="shared" si="343"/>
        <v>0</v>
      </c>
      <c r="HT192" s="235">
        <f t="shared" si="343"/>
        <v>0</v>
      </c>
      <c r="HU192" s="162"/>
      <c r="HV192" s="1622"/>
      <c r="HW192" s="1619"/>
      <c r="HX192" s="1619"/>
      <c r="HY192" s="1619"/>
      <c r="HZ192" s="1619"/>
      <c r="IA192" s="1619"/>
      <c r="IB192" s="1619"/>
      <c r="IC192" s="1623"/>
      <c r="ID192" s="162"/>
    </row>
    <row r="193" spans="1:238" ht="21.75" customHeight="1" x14ac:dyDescent="0.25">
      <c r="A193" s="377" t="str">
        <f t="shared" si="285"/>
        <v/>
      </c>
      <c r="B193" s="188">
        <v>167</v>
      </c>
      <c r="C193" s="255"/>
      <c r="D193" s="223" t="str">
        <f t="shared" si="337"/>
        <v/>
      </c>
      <c r="E193" s="223" t="str">
        <f t="shared" si="273"/>
        <v/>
      </c>
      <c r="F193" s="242"/>
      <c r="G193" s="242"/>
      <c r="H193" s="224" t="str">
        <f t="shared" si="286"/>
        <v/>
      </c>
      <c r="I193" s="930"/>
      <c r="J193" s="930"/>
      <c r="K193" s="930"/>
      <c r="L193" s="370"/>
      <c r="M193" s="371"/>
      <c r="N193" s="371"/>
      <c r="O193" s="371"/>
      <c r="P193" s="372"/>
      <c r="Q193" s="609"/>
      <c r="R193" s="609"/>
      <c r="S193" s="610"/>
      <c r="T193" s="371"/>
      <c r="U193" s="371"/>
      <c r="V193" s="188"/>
      <c r="W193" s="370"/>
      <c r="X193" s="371"/>
      <c r="Y193" s="371"/>
      <c r="Z193" s="611"/>
      <c r="AA193" s="896"/>
      <c r="AB193" s="370"/>
      <c r="AC193" s="371"/>
      <c r="AD193" s="371"/>
      <c r="AE193" s="371"/>
      <c r="AF193" s="896"/>
      <c r="AG193" s="370"/>
      <c r="AH193" s="371"/>
      <c r="AI193" s="371"/>
      <c r="AJ193" s="371"/>
      <c r="AK193" s="896"/>
      <c r="AL193" s="370"/>
      <c r="AM193" s="371"/>
      <c r="AN193" s="371"/>
      <c r="AO193" s="372"/>
      <c r="AP193" s="370"/>
      <c r="AQ193" s="371"/>
      <c r="AR193" s="371"/>
      <c r="AS193" s="371"/>
      <c r="AT193" s="928"/>
      <c r="AU193" s="188"/>
      <c r="AV193" s="256">
        <f t="shared" si="344"/>
        <v>0</v>
      </c>
      <c r="AW193" s="257">
        <f t="shared" si="345"/>
        <v>0</v>
      </c>
      <c r="AX193" s="258">
        <f t="shared" si="346"/>
        <v>0</v>
      </c>
      <c r="AY193" s="259">
        <f t="shared" si="347"/>
        <v>0</v>
      </c>
      <c r="AZ193" s="231" t="str">
        <f t="shared" si="348"/>
        <v/>
      </c>
      <c r="BA193" s="232">
        <f t="shared" si="349"/>
        <v>0</v>
      </c>
      <c r="BB193" s="249">
        <f t="shared" si="350"/>
        <v>0</v>
      </c>
      <c r="BC193" s="231">
        <f t="shared" si="351"/>
        <v>0</v>
      </c>
      <c r="BD193" s="231">
        <f t="shared" si="352"/>
        <v>0</v>
      </c>
      <c r="BE193" s="260"/>
      <c r="BF193" s="235">
        <f t="shared" si="287"/>
        <v>0</v>
      </c>
      <c r="BG193" s="235">
        <f t="shared" si="288"/>
        <v>0</v>
      </c>
      <c r="BH193" s="235">
        <f t="shared" si="289"/>
        <v>0</v>
      </c>
      <c r="BI193" s="380"/>
      <c r="BJ193" s="235">
        <f t="shared" si="274"/>
        <v>0</v>
      </c>
      <c r="BK193" s="235">
        <f t="shared" si="290"/>
        <v>0</v>
      </c>
      <c r="BL193" s="235" t="str">
        <f t="shared" si="291"/>
        <v/>
      </c>
      <c r="BM193" s="236"/>
      <c r="BN193" s="237"/>
      <c r="BO193" s="237"/>
      <c r="BP193" s="238"/>
      <c r="BQ193" s="238"/>
      <c r="BR193" s="254"/>
      <c r="BS193" s="252"/>
      <c r="BT193" s="244"/>
      <c r="BU193" s="244"/>
      <c r="BV193" s="244"/>
      <c r="BW193" s="244"/>
      <c r="BX193" s="244"/>
      <c r="BY193" s="244"/>
      <c r="BZ193" s="244"/>
      <c r="CA193" s="244"/>
      <c r="CB193" s="253"/>
      <c r="CC193" s="188"/>
      <c r="CD193" s="244">
        <f t="shared" si="275"/>
        <v>0</v>
      </c>
      <c r="CE193" s="235">
        <f t="shared" si="292"/>
        <v>0</v>
      </c>
      <c r="CF193" s="235">
        <f t="shared" si="292"/>
        <v>0</v>
      </c>
      <c r="CG193" s="235">
        <f t="shared" si="292"/>
        <v>0</v>
      </c>
      <c r="CH193" s="188"/>
      <c r="CI193" s="244">
        <f t="shared" si="276"/>
        <v>0</v>
      </c>
      <c r="CJ193" s="235">
        <f t="shared" si="293"/>
        <v>0</v>
      </c>
      <c r="CK193" s="235">
        <f t="shared" si="293"/>
        <v>0</v>
      </c>
      <c r="CL193" s="235">
        <f t="shared" si="293"/>
        <v>0</v>
      </c>
      <c r="CM193" s="188"/>
      <c r="CN193" s="244">
        <f t="shared" si="277"/>
        <v>0</v>
      </c>
      <c r="CO193" s="235">
        <f t="shared" si="294"/>
        <v>0</v>
      </c>
      <c r="CP193" s="235">
        <f t="shared" si="294"/>
        <v>0</v>
      </c>
      <c r="CQ193" s="235">
        <f t="shared" si="294"/>
        <v>0</v>
      </c>
      <c r="CR193" s="188"/>
      <c r="CS193" s="244">
        <f t="shared" si="278"/>
        <v>0</v>
      </c>
      <c r="CT193" s="235">
        <f t="shared" si="295"/>
        <v>0</v>
      </c>
      <c r="CU193" s="235">
        <f t="shared" si="295"/>
        <v>0</v>
      </c>
      <c r="CV193" s="235">
        <f t="shared" si="295"/>
        <v>0</v>
      </c>
      <c r="CW193" s="188"/>
      <c r="CX193" s="244">
        <f t="shared" si="279"/>
        <v>0</v>
      </c>
      <c r="CY193" s="235">
        <f t="shared" si="296"/>
        <v>0</v>
      </c>
      <c r="CZ193" s="235">
        <f t="shared" si="296"/>
        <v>0</v>
      </c>
      <c r="DA193" s="235">
        <f t="shared" si="296"/>
        <v>0</v>
      </c>
      <c r="DB193" s="188"/>
      <c r="DC193" s="225"/>
      <c r="DD193" s="226"/>
      <c r="DE193" s="1088"/>
      <c r="DF193" s="225"/>
      <c r="DG193" s="226"/>
      <c r="DH193" s="1088"/>
      <c r="DI193" s="225"/>
      <c r="DJ193" s="226"/>
      <c r="DK193" s="1088"/>
      <c r="DL193" s="225"/>
      <c r="DM193" s="226"/>
      <c r="DN193" s="1088"/>
      <c r="DO193" s="370"/>
      <c r="DP193" s="370"/>
      <c r="DQ193" s="243">
        <f t="shared" si="353"/>
        <v>0</v>
      </c>
      <c r="DR193" s="244">
        <f t="shared" si="354"/>
        <v>0</v>
      </c>
      <c r="DS193" s="235">
        <f t="shared" si="297"/>
        <v>0</v>
      </c>
      <c r="DT193" s="244" t="str">
        <f t="shared" si="355"/>
        <v/>
      </c>
      <c r="DU193" s="42" t="str">
        <f t="shared" si="298"/>
        <v/>
      </c>
      <c r="DV193" s="42" t="str">
        <f t="shared" si="299"/>
        <v/>
      </c>
      <c r="DW193" s="42" t="str">
        <f t="shared" si="300"/>
        <v/>
      </c>
      <c r="DX193" s="162"/>
      <c r="DY193" s="42" t="str">
        <f t="shared" si="301"/>
        <v/>
      </c>
      <c r="DZ193" s="42" t="str">
        <f t="shared" si="369"/>
        <v/>
      </c>
      <c r="EA193" s="42" t="str">
        <f t="shared" si="302"/>
        <v/>
      </c>
      <c r="EB193" s="162"/>
      <c r="EC193" s="930"/>
      <c r="ED193" s="188"/>
      <c r="EE193" s="245">
        <f t="shared" si="303"/>
        <v>0</v>
      </c>
      <c r="EF193" s="189"/>
      <c r="EG193" s="245">
        <f t="shared" si="304"/>
        <v>0</v>
      </c>
      <c r="EH193" s="189"/>
      <c r="EI193" s="246" t="str">
        <f t="shared" si="356"/>
        <v/>
      </c>
      <c r="EJ193" s="247" t="str">
        <f t="shared" si="280"/>
        <v/>
      </c>
      <c r="EK193" s="248" t="str">
        <f t="shared" si="281"/>
        <v/>
      </c>
      <c r="EL193" s="248" t="str">
        <f t="shared" si="282"/>
        <v/>
      </c>
      <c r="EM193" s="248" t="str">
        <f t="shared" si="283"/>
        <v/>
      </c>
      <c r="EN193" s="248" t="str">
        <f t="shared" si="305"/>
        <v/>
      </c>
      <c r="EO193" s="248" t="str">
        <f t="shared" si="284"/>
        <v/>
      </c>
      <c r="EP193" s="189"/>
      <c r="EQ193" s="248" t="str">
        <f t="shared" si="357"/>
        <v/>
      </c>
      <c r="ER193" s="248" t="str">
        <f t="shared" si="358"/>
        <v/>
      </c>
      <c r="ES193" s="248" t="str">
        <f t="shared" si="359"/>
        <v/>
      </c>
      <c r="ET193" s="248" t="str">
        <f t="shared" si="360"/>
        <v/>
      </c>
      <c r="EU193" s="248" t="str">
        <f t="shared" si="306"/>
        <v/>
      </c>
      <c r="EV193" s="248" t="str">
        <f t="shared" si="306"/>
        <v/>
      </c>
      <c r="EW193" s="189"/>
      <c r="EX193" s="248" t="str">
        <f t="shared" si="361"/>
        <v/>
      </c>
      <c r="EY193" s="248" t="str">
        <f t="shared" si="362"/>
        <v/>
      </c>
      <c r="EZ193" s="248" t="str">
        <f t="shared" si="363"/>
        <v/>
      </c>
      <c r="FA193" s="248" t="str">
        <f t="shared" si="364"/>
        <v/>
      </c>
      <c r="FB193" s="248" t="str">
        <f t="shared" si="338"/>
        <v/>
      </c>
      <c r="FC193" s="248" t="str">
        <f t="shared" si="338"/>
        <v/>
      </c>
      <c r="FD193" s="189"/>
      <c r="FE193" s="248" t="str">
        <f t="shared" si="365"/>
        <v/>
      </c>
      <c r="FF193" s="248" t="str">
        <f t="shared" si="366"/>
        <v/>
      </c>
      <c r="FG193" s="248" t="str">
        <f t="shared" si="367"/>
        <v/>
      </c>
      <c r="FH193" s="248" t="str">
        <f t="shared" si="368"/>
        <v/>
      </c>
      <c r="FI193" s="248" t="str">
        <f t="shared" si="339"/>
        <v/>
      </c>
      <c r="FJ193" s="248" t="str">
        <f t="shared" si="339"/>
        <v/>
      </c>
      <c r="FK193" s="189"/>
      <c r="FL193" s="370"/>
      <c r="FM193" s="371"/>
      <c r="FN193" s="371"/>
      <c r="FO193" s="611"/>
      <c r="FP193" s="896"/>
      <c r="FQ193" s="370"/>
      <c r="FR193" s="371"/>
      <c r="FS193" s="371"/>
      <c r="FT193" s="611"/>
      <c r="FU193" s="896"/>
      <c r="FV193" s="370"/>
      <c r="FW193" s="371"/>
      <c r="FX193" s="371"/>
      <c r="FY193" s="611"/>
      <c r="FZ193" s="896"/>
      <c r="GA193" s="613"/>
      <c r="GB193" s="189"/>
      <c r="GC193" s="227">
        <f t="shared" si="307"/>
        <v>0</v>
      </c>
      <c r="GD193" s="228">
        <f t="shared" si="308"/>
        <v>0</v>
      </c>
      <c r="GE193" s="229">
        <f t="shared" si="340"/>
        <v>0</v>
      </c>
      <c r="GF193" s="230">
        <f t="shared" si="340"/>
        <v>0</v>
      </c>
      <c r="GG193" s="231" t="str">
        <f t="shared" si="310"/>
        <v/>
      </c>
      <c r="GH193" s="232">
        <f t="shared" si="311"/>
        <v>0</v>
      </c>
      <c r="GI193" s="227">
        <f t="shared" si="312"/>
        <v>0</v>
      </c>
      <c r="GJ193" s="233">
        <f t="shared" si="313"/>
        <v>0</v>
      </c>
      <c r="GK193" s="233">
        <f t="shared" si="314"/>
        <v>0</v>
      </c>
      <c r="GL193" s="234"/>
      <c r="GM193" s="235">
        <f t="shared" si="315"/>
        <v>0</v>
      </c>
      <c r="GN193" s="235">
        <f t="shared" si="316"/>
        <v>0</v>
      </c>
      <c r="GO193" s="235" t="str">
        <f t="shared" si="317"/>
        <v/>
      </c>
      <c r="GP193" s="380"/>
      <c r="GQ193" s="235">
        <f t="shared" si="318"/>
        <v>0</v>
      </c>
      <c r="GR193" s="235">
        <f t="shared" si="319"/>
        <v>0</v>
      </c>
      <c r="GS193" s="235" t="str">
        <f t="shared" si="320"/>
        <v/>
      </c>
      <c r="GT193" s="236"/>
      <c r="GU193" s="237" t="str">
        <f t="shared" si="321"/>
        <v/>
      </c>
      <c r="GV193" s="237" t="str">
        <f t="shared" si="322"/>
        <v/>
      </c>
      <c r="GW193" s="238" t="str">
        <f t="shared" si="323"/>
        <v/>
      </c>
      <c r="GX193" s="238" t="str">
        <f t="shared" si="324"/>
        <v/>
      </c>
      <c r="GY193" s="239"/>
      <c r="GZ193" s="240" t="str">
        <f t="shared" si="325"/>
        <v/>
      </c>
      <c r="HA193" s="235" t="str">
        <f t="shared" si="326"/>
        <v/>
      </c>
      <c r="HB193" s="235" t="str">
        <f t="shared" si="327"/>
        <v/>
      </c>
      <c r="HC193" s="235" t="str">
        <f t="shared" si="328"/>
        <v/>
      </c>
      <c r="HD193" s="235" t="str">
        <f t="shared" si="329"/>
        <v/>
      </c>
      <c r="HE193" s="235" t="str">
        <f t="shared" si="330"/>
        <v/>
      </c>
      <c r="HF193" s="188"/>
      <c r="HG193" s="235" t="str">
        <f t="shared" si="331"/>
        <v/>
      </c>
      <c r="HH193" s="235">
        <f t="shared" si="341"/>
        <v>0</v>
      </c>
      <c r="HI193" s="235">
        <f t="shared" si="341"/>
        <v>0</v>
      </c>
      <c r="HJ193" s="235">
        <f t="shared" si="341"/>
        <v>0</v>
      </c>
      <c r="HK193" s="188"/>
      <c r="HL193" s="235" t="str">
        <f t="shared" si="333"/>
        <v/>
      </c>
      <c r="HM193" s="235">
        <f t="shared" si="342"/>
        <v>0</v>
      </c>
      <c r="HN193" s="235">
        <f t="shared" si="342"/>
        <v>0</v>
      </c>
      <c r="HO193" s="235">
        <f t="shared" si="342"/>
        <v>0</v>
      </c>
      <c r="HP193" s="188"/>
      <c r="HQ193" s="235" t="str">
        <f t="shared" si="335"/>
        <v/>
      </c>
      <c r="HR193" s="235">
        <f t="shared" si="343"/>
        <v>0</v>
      </c>
      <c r="HS193" s="235">
        <f t="shared" si="343"/>
        <v>0</v>
      </c>
      <c r="HT193" s="235">
        <f t="shared" si="343"/>
        <v>0</v>
      </c>
      <c r="HU193" s="162"/>
      <c r="HV193" s="1622"/>
      <c r="HW193" s="1619"/>
      <c r="HX193" s="1619"/>
      <c r="HY193" s="1619"/>
      <c r="HZ193" s="1619"/>
      <c r="IA193" s="1619"/>
      <c r="IB193" s="1619"/>
      <c r="IC193" s="1623"/>
      <c r="ID193" s="162"/>
    </row>
    <row r="194" spans="1:238" ht="21.75" customHeight="1" x14ac:dyDescent="0.25">
      <c r="A194" s="377" t="str">
        <f t="shared" si="285"/>
        <v/>
      </c>
      <c r="B194" s="188">
        <v>168</v>
      </c>
      <c r="C194" s="255"/>
      <c r="D194" s="223" t="str">
        <f t="shared" si="337"/>
        <v/>
      </c>
      <c r="E194" s="223" t="str">
        <f t="shared" si="273"/>
        <v/>
      </c>
      <c r="F194" s="242"/>
      <c r="G194" s="242"/>
      <c r="H194" s="224" t="str">
        <f t="shared" si="286"/>
        <v/>
      </c>
      <c r="I194" s="930"/>
      <c r="J194" s="930"/>
      <c r="K194" s="930"/>
      <c r="L194" s="370"/>
      <c r="M194" s="371"/>
      <c r="N194" s="371"/>
      <c r="O194" s="371"/>
      <c r="P194" s="372"/>
      <c r="Q194" s="609"/>
      <c r="R194" s="609"/>
      <c r="S194" s="610"/>
      <c r="T194" s="371"/>
      <c r="U194" s="371"/>
      <c r="V194" s="188"/>
      <c r="W194" s="370"/>
      <c r="X194" s="371"/>
      <c r="Y194" s="371"/>
      <c r="Z194" s="611"/>
      <c r="AA194" s="896"/>
      <c r="AB194" s="370"/>
      <c r="AC194" s="371"/>
      <c r="AD194" s="371"/>
      <c r="AE194" s="371"/>
      <c r="AF194" s="896"/>
      <c r="AG194" s="370"/>
      <c r="AH194" s="371"/>
      <c r="AI194" s="371"/>
      <c r="AJ194" s="371"/>
      <c r="AK194" s="896"/>
      <c r="AL194" s="370"/>
      <c r="AM194" s="371"/>
      <c r="AN194" s="371"/>
      <c r="AO194" s="372"/>
      <c r="AP194" s="370"/>
      <c r="AQ194" s="371"/>
      <c r="AR194" s="371"/>
      <c r="AS194" s="371"/>
      <c r="AT194" s="928"/>
      <c r="AU194" s="188"/>
      <c r="AV194" s="256">
        <f t="shared" si="344"/>
        <v>0</v>
      </c>
      <c r="AW194" s="257">
        <f t="shared" si="345"/>
        <v>0</v>
      </c>
      <c r="AX194" s="258">
        <f t="shared" si="346"/>
        <v>0</v>
      </c>
      <c r="AY194" s="259">
        <f t="shared" si="347"/>
        <v>0</v>
      </c>
      <c r="AZ194" s="231" t="str">
        <f t="shared" si="348"/>
        <v/>
      </c>
      <c r="BA194" s="232">
        <f t="shared" si="349"/>
        <v>0</v>
      </c>
      <c r="BB194" s="249">
        <f t="shared" si="350"/>
        <v>0</v>
      </c>
      <c r="BC194" s="231">
        <f t="shared" si="351"/>
        <v>0</v>
      </c>
      <c r="BD194" s="231">
        <f t="shared" si="352"/>
        <v>0</v>
      </c>
      <c r="BE194" s="260"/>
      <c r="BF194" s="235">
        <f t="shared" si="287"/>
        <v>0</v>
      </c>
      <c r="BG194" s="235">
        <f t="shared" si="288"/>
        <v>0</v>
      </c>
      <c r="BH194" s="235">
        <f t="shared" si="289"/>
        <v>0</v>
      </c>
      <c r="BI194" s="380"/>
      <c r="BJ194" s="235">
        <f t="shared" si="274"/>
        <v>0</v>
      </c>
      <c r="BK194" s="235">
        <f t="shared" si="290"/>
        <v>0</v>
      </c>
      <c r="BL194" s="235" t="str">
        <f t="shared" si="291"/>
        <v/>
      </c>
      <c r="BM194" s="236"/>
      <c r="BN194" s="237"/>
      <c r="BO194" s="237"/>
      <c r="BP194" s="238"/>
      <c r="BQ194" s="238"/>
      <c r="BR194" s="254"/>
      <c r="BS194" s="252"/>
      <c r="BT194" s="244"/>
      <c r="BU194" s="244"/>
      <c r="BV194" s="244"/>
      <c r="BW194" s="244"/>
      <c r="BX194" s="244"/>
      <c r="BY194" s="244"/>
      <c r="BZ194" s="244"/>
      <c r="CA194" s="244"/>
      <c r="CB194" s="253"/>
      <c r="CC194" s="188"/>
      <c r="CD194" s="244">
        <f t="shared" si="275"/>
        <v>0</v>
      </c>
      <c r="CE194" s="235">
        <f t="shared" si="292"/>
        <v>0</v>
      </c>
      <c r="CF194" s="235">
        <f t="shared" si="292"/>
        <v>0</v>
      </c>
      <c r="CG194" s="235">
        <f t="shared" si="292"/>
        <v>0</v>
      </c>
      <c r="CH194" s="188"/>
      <c r="CI194" s="244">
        <f t="shared" si="276"/>
        <v>0</v>
      </c>
      <c r="CJ194" s="235">
        <f t="shared" si="293"/>
        <v>0</v>
      </c>
      <c r="CK194" s="235">
        <f t="shared" si="293"/>
        <v>0</v>
      </c>
      <c r="CL194" s="235">
        <f t="shared" si="293"/>
        <v>0</v>
      </c>
      <c r="CM194" s="188"/>
      <c r="CN194" s="244">
        <f t="shared" si="277"/>
        <v>0</v>
      </c>
      <c r="CO194" s="235">
        <f t="shared" si="294"/>
        <v>0</v>
      </c>
      <c r="CP194" s="235">
        <f t="shared" si="294"/>
        <v>0</v>
      </c>
      <c r="CQ194" s="235">
        <f t="shared" si="294"/>
        <v>0</v>
      </c>
      <c r="CR194" s="188"/>
      <c r="CS194" s="244">
        <f t="shared" si="278"/>
        <v>0</v>
      </c>
      <c r="CT194" s="235">
        <f t="shared" si="295"/>
        <v>0</v>
      </c>
      <c r="CU194" s="235">
        <f t="shared" si="295"/>
        <v>0</v>
      </c>
      <c r="CV194" s="235">
        <f t="shared" si="295"/>
        <v>0</v>
      </c>
      <c r="CW194" s="188"/>
      <c r="CX194" s="244">
        <f t="shared" si="279"/>
        <v>0</v>
      </c>
      <c r="CY194" s="235">
        <f t="shared" si="296"/>
        <v>0</v>
      </c>
      <c r="CZ194" s="235">
        <f t="shared" si="296"/>
        <v>0</v>
      </c>
      <c r="DA194" s="235">
        <f t="shared" si="296"/>
        <v>0</v>
      </c>
      <c r="DB194" s="188"/>
      <c r="DC194" s="225"/>
      <c r="DD194" s="226"/>
      <c r="DE194" s="1088"/>
      <c r="DF194" s="225"/>
      <c r="DG194" s="226"/>
      <c r="DH194" s="1088"/>
      <c r="DI194" s="225"/>
      <c r="DJ194" s="226"/>
      <c r="DK194" s="1088"/>
      <c r="DL194" s="225"/>
      <c r="DM194" s="226"/>
      <c r="DN194" s="1088"/>
      <c r="DO194" s="370"/>
      <c r="DP194" s="370"/>
      <c r="DQ194" s="243">
        <f t="shared" si="353"/>
        <v>0</v>
      </c>
      <c r="DR194" s="244">
        <f t="shared" si="354"/>
        <v>0</v>
      </c>
      <c r="DS194" s="235">
        <f t="shared" si="297"/>
        <v>0</v>
      </c>
      <c r="DT194" s="244" t="str">
        <f t="shared" si="355"/>
        <v/>
      </c>
      <c r="DU194" s="42" t="str">
        <f t="shared" si="298"/>
        <v/>
      </c>
      <c r="DV194" s="42" t="str">
        <f t="shared" si="299"/>
        <v/>
      </c>
      <c r="DW194" s="42" t="str">
        <f t="shared" si="300"/>
        <v/>
      </c>
      <c r="DX194" s="162"/>
      <c r="DY194" s="42" t="str">
        <f t="shared" si="301"/>
        <v/>
      </c>
      <c r="DZ194" s="42" t="str">
        <f t="shared" si="369"/>
        <v/>
      </c>
      <c r="EA194" s="42" t="str">
        <f t="shared" si="302"/>
        <v/>
      </c>
      <c r="EB194" s="162"/>
      <c r="EC194" s="930"/>
      <c r="ED194" s="188"/>
      <c r="EE194" s="245">
        <f t="shared" si="303"/>
        <v>0</v>
      </c>
      <c r="EF194" s="189"/>
      <c r="EG194" s="245">
        <f t="shared" si="304"/>
        <v>0</v>
      </c>
      <c r="EH194" s="189"/>
      <c r="EI194" s="246" t="str">
        <f t="shared" si="356"/>
        <v/>
      </c>
      <c r="EJ194" s="247" t="str">
        <f t="shared" si="280"/>
        <v/>
      </c>
      <c r="EK194" s="248" t="str">
        <f t="shared" si="281"/>
        <v/>
      </c>
      <c r="EL194" s="248" t="str">
        <f t="shared" si="282"/>
        <v/>
      </c>
      <c r="EM194" s="248" t="str">
        <f t="shared" si="283"/>
        <v/>
      </c>
      <c r="EN194" s="248" t="str">
        <f t="shared" si="305"/>
        <v/>
      </c>
      <c r="EO194" s="248" t="str">
        <f t="shared" si="284"/>
        <v/>
      </c>
      <c r="EP194" s="189"/>
      <c r="EQ194" s="248" t="str">
        <f t="shared" si="357"/>
        <v/>
      </c>
      <c r="ER194" s="248" t="str">
        <f t="shared" si="358"/>
        <v/>
      </c>
      <c r="ES194" s="248" t="str">
        <f t="shared" si="359"/>
        <v/>
      </c>
      <c r="ET194" s="248" t="str">
        <f t="shared" si="360"/>
        <v/>
      </c>
      <c r="EU194" s="248" t="str">
        <f t="shared" si="306"/>
        <v/>
      </c>
      <c r="EV194" s="248" t="str">
        <f t="shared" si="306"/>
        <v/>
      </c>
      <c r="EW194" s="189"/>
      <c r="EX194" s="248" t="str">
        <f t="shared" si="361"/>
        <v/>
      </c>
      <c r="EY194" s="248" t="str">
        <f t="shared" si="362"/>
        <v/>
      </c>
      <c r="EZ194" s="248" t="str">
        <f t="shared" si="363"/>
        <v/>
      </c>
      <c r="FA194" s="248" t="str">
        <f t="shared" si="364"/>
        <v/>
      </c>
      <c r="FB194" s="248" t="str">
        <f t="shared" si="338"/>
        <v/>
      </c>
      <c r="FC194" s="248" t="str">
        <f t="shared" si="338"/>
        <v/>
      </c>
      <c r="FD194" s="189"/>
      <c r="FE194" s="248" t="str">
        <f t="shared" si="365"/>
        <v/>
      </c>
      <c r="FF194" s="248" t="str">
        <f t="shared" si="366"/>
        <v/>
      </c>
      <c r="FG194" s="248" t="str">
        <f t="shared" si="367"/>
        <v/>
      </c>
      <c r="FH194" s="248" t="str">
        <f t="shared" si="368"/>
        <v/>
      </c>
      <c r="FI194" s="248" t="str">
        <f t="shared" si="339"/>
        <v/>
      </c>
      <c r="FJ194" s="248" t="str">
        <f t="shared" si="339"/>
        <v/>
      </c>
      <c r="FK194" s="189"/>
      <c r="FL194" s="370"/>
      <c r="FM194" s="371"/>
      <c r="FN194" s="371"/>
      <c r="FO194" s="611"/>
      <c r="FP194" s="896"/>
      <c r="FQ194" s="370"/>
      <c r="FR194" s="371"/>
      <c r="FS194" s="371"/>
      <c r="FT194" s="611"/>
      <c r="FU194" s="896"/>
      <c r="FV194" s="370"/>
      <c r="FW194" s="371"/>
      <c r="FX194" s="371"/>
      <c r="FY194" s="611"/>
      <c r="FZ194" s="896"/>
      <c r="GA194" s="613"/>
      <c r="GB194" s="189"/>
      <c r="GC194" s="227">
        <f t="shared" si="307"/>
        <v>0</v>
      </c>
      <c r="GD194" s="228">
        <f t="shared" si="308"/>
        <v>0</v>
      </c>
      <c r="GE194" s="229">
        <f t="shared" si="340"/>
        <v>0</v>
      </c>
      <c r="GF194" s="230">
        <f t="shared" si="340"/>
        <v>0</v>
      </c>
      <c r="GG194" s="231" t="str">
        <f t="shared" si="310"/>
        <v/>
      </c>
      <c r="GH194" s="232">
        <f t="shared" si="311"/>
        <v>0</v>
      </c>
      <c r="GI194" s="227">
        <f t="shared" si="312"/>
        <v>0</v>
      </c>
      <c r="GJ194" s="233">
        <f t="shared" si="313"/>
        <v>0</v>
      </c>
      <c r="GK194" s="233">
        <f t="shared" si="314"/>
        <v>0</v>
      </c>
      <c r="GL194" s="234"/>
      <c r="GM194" s="235">
        <f t="shared" si="315"/>
        <v>0</v>
      </c>
      <c r="GN194" s="235">
        <f t="shared" si="316"/>
        <v>0</v>
      </c>
      <c r="GO194" s="235" t="str">
        <f t="shared" si="317"/>
        <v/>
      </c>
      <c r="GP194" s="380"/>
      <c r="GQ194" s="235">
        <f t="shared" si="318"/>
        <v>0</v>
      </c>
      <c r="GR194" s="235">
        <f t="shared" si="319"/>
        <v>0</v>
      </c>
      <c r="GS194" s="235" t="str">
        <f t="shared" si="320"/>
        <v/>
      </c>
      <c r="GT194" s="236"/>
      <c r="GU194" s="237" t="str">
        <f t="shared" si="321"/>
        <v/>
      </c>
      <c r="GV194" s="237" t="str">
        <f t="shared" si="322"/>
        <v/>
      </c>
      <c r="GW194" s="238" t="str">
        <f t="shared" si="323"/>
        <v/>
      </c>
      <c r="GX194" s="238" t="str">
        <f t="shared" si="324"/>
        <v/>
      </c>
      <c r="GY194" s="239"/>
      <c r="GZ194" s="240" t="str">
        <f t="shared" si="325"/>
        <v/>
      </c>
      <c r="HA194" s="235" t="str">
        <f t="shared" si="326"/>
        <v/>
      </c>
      <c r="HB194" s="235" t="str">
        <f t="shared" si="327"/>
        <v/>
      </c>
      <c r="HC194" s="235" t="str">
        <f t="shared" si="328"/>
        <v/>
      </c>
      <c r="HD194" s="235" t="str">
        <f t="shared" si="329"/>
        <v/>
      </c>
      <c r="HE194" s="235" t="str">
        <f t="shared" si="330"/>
        <v/>
      </c>
      <c r="HF194" s="188"/>
      <c r="HG194" s="235" t="str">
        <f t="shared" si="331"/>
        <v/>
      </c>
      <c r="HH194" s="235">
        <f t="shared" si="341"/>
        <v>0</v>
      </c>
      <c r="HI194" s="235">
        <f t="shared" si="341"/>
        <v>0</v>
      </c>
      <c r="HJ194" s="235">
        <f t="shared" si="341"/>
        <v>0</v>
      </c>
      <c r="HK194" s="188"/>
      <c r="HL194" s="235" t="str">
        <f t="shared" si="333"/>
        <v/>
      </c>
      <c r="HM194" s="235">
        <f t="shared" si="342"/>
        <v>0</v>
      </c>
      <c r="HN194" s="235">
        <f t="shared" si="342"/>
        <v>0</v>
      </c>
      <c r="HO194" s="235">
        <f t="shared" si="342"/>
        <v>0</v>
      </c>
      <c r="HP194" s="188"/>
      <c r="HQ194" s="235" t="str">
        <f t="shared" si="335"/>
        <v/>
      </c>
      <c r="HR194" s="235">
        <f t="shared" si="343"/>
        <v>0</v>
      </c>
      <c r="HS194" s="235">
        <f t="shared" si="343"/>
        <v>0</v>
      </c>
      <c r="HT194" s="235">
        <f t="shared" si="343"/>
        <v>0</v>
      </c>
      <c r="HU194" s="162"/>
      <c r="HV194" s="1622"/>
      <c r="HW194" s="1619"/>
      <c r="HX194" s="1619"/>
      <c r="HY194" s="1619"/>
      <c r="HZ194" s="1619"/>
      <c r="IA194" s="1619"/>
      <c r="IB194" s="1619"/>
      <c r="IC194" s="1623"/>
      <c r="ID194" s="162"/>
    </row>
    <row r="195" spans="1:238" ht="21.75" customHeight="1" x14ac:dyDescent="0.25">
      <c r="A195" s="377" t="str">
        <f t="shared" si="285"/>
        <v/>
      </c>
      <c r="B195" s="188">
        <v>169</v>
      </c>
      <c r="C195" s="255"/>
      <c r="D195" s="223" t="str">
        <f t="shared" si="337"/>
        <v/>
      </c>
      <c r="E195" s="223" t="str">
        <f t="shared" si="273"/>
        <v/>
      </c>
      <c r="F195" s="242"/>
      <c r="G195" s="242"/>
      <c r="H195" s="224" t="str">
        <f t="shared" si="286"/>
        <v/>
      </c>
      <c r="I195" s="930"/>
      <c r="J195" s="930"/>
      <c r="K195" s="930"/>
      <c r="L195" s="370"/>
      <c r="M195" s="371"/>
      <c r="N195" s="371"/>
      <c r="O195" s="371"/>
      <c r="P195" s="372"/>
      <c r="Q195" s="609"/>
      <c r="R195" s="609"/>
      <c r="S195" s="610"/>
      <c r="T195" s="371"/>
      <c r="U195" s="371"/>
      <c r="V195" s="188"/>
      <c r="W195" s="370"/>
      <c r="X195" s="371"/>
      <c r="Y195" s="371"/>
      <c r="Z195" s="611"/>
      <c r="AA195" s="896"/>
      <c r="AB195" s="370"/>
      <c r="AC195" s="371"/>
      <c r="AD195" s="371"/>
      <c r="AE195" s="371"/>
      <c r="AF195" s="896"/>
      <c r="AG195" s="370"/>
      <c r="AH195" s="371"/>
      <c r="AI195" s="371"/>
      <c r="AJ195" s="371"/>
      <c r="AK195" s="896"/>
      <c r="AL195" s="370"/>
      <c r="AM195" s="371"/>
      <c r="AN195" s="371"/>
      <c r="AO195" s="372"/>
      <c r="AP195" s="370"/>
      <c r="AQ195" s="371"/>
      <c r="AR195" s="371"/>
      <c r="AS195" s="371"/>
      <c r="AT195" s="928"/>
      <c r="AU195" s="188"/>
      <c r="AV195" s="256">
        <f t="shared" si="344"/>
        <v>0</v>
      </c>
      <c r="AW195" s="257">
        <f t="shared" si="345"/>
        <v>0</v>
      </c>
      <c r="AX195" s="258">
        <f t="shared" si="346"/>
        <v>0</v>
      </c>
      <c r="AY195" s="259">
        <f t="shared" si="347"/>
        <v>0</v>
      </c>
      <c r="AZ195" s="231" t="str">
        <f t="shared" si="348"/>
        <v/>
      </c>
      <c r="BA195" s="232">
        <f t="shared" si="349"/>
        <v>0</v>
      </c>
      <c r="BB195" s="249">
        <f t="shared" si="350"/>
        <v>0</v>
      </c>
      <c r="BC195" s="231">
        <f t="shared" si="351"/>
        <v>0</v>
      </c>
      <c r="BD195" s="231">
        <f t="shared" si="352"/>
        <v>0</v>
      </c>
      <c r="BE195" s="260"/>
      <c r="BF195" s="235">
        <f t="shared" si="287"/>
        <v>0</v>
      </c>
      <c r="BG195" s="235">
        <f t="shared" si="288"/>
        <v>0</v>
      </c>
      <c r="BH195" s="235">
        <f t="shared" si="289"/>
        <v>0</v>
      </c>
      <c r="BI195" s="380"/>
      <c r="BJ195" s="235">
        <f t="shared" si="274"/>
        <v>0</v>
      </c>
      <c r="BK195" s="235">
        <f t="shared" si="290"/>
        <v>0</v>
      </c>
      <c r="BL195" s="235" t="str">
        <f t="shared" si="291"/>
        <v/>
      </c>
      <c r="BM195" s="236"/>
      <c r="BN195" s="237"/>
      <c r="BO195" s="237"/>
      <c r="BP195" s="238"/>
      <c r="BQ195" s="238"/>
      <c r="BR195" s="254"/>
      <c r="BS195" s="252"/>
      <c r="BT195" s="244"/>
      <c r="BU195" s="244"/>
      <c r="BV195" s="244"/>
      <c r="BW195" s="244"/>
      <c r="BX195" s="244"/>
      <c r="BY195" s="244"/>
      <c r="BZ195" s="244"/>
      <c r="CA195" s="244"/>
      <c r="CB195" s="253"/>
      <c r="CC195" s="188"/>
      <c r="CD195" s="244">
        <f t="shared" si="275"/>
        <v>0</v>
      </c>
      <c r="CE195" s="235">
        <f t="shared" si="292"/>
        <v>0</v>
      </c>
      <c r="CF195" s="235">
        <f t="shared" si="292"/>
        <v>0</v>
      </c>
      <c r="CG195" s="235">
        <f t="shared" si="292"/>
        <v>0</v>
      </c>
      <c r="CH195" s="188"/>
      <c r="CI195" s="244">
        <f t="shared" si="276"/>
        <v>0</v>
      </c>
      <c r="CJ195" s="235">
        <f t="shared" si="293"/>
        <v>0</v>
      </c>
      <c r="CK195" s="235">
        <f t="shared" si="293"/>
        <v>0</v>
      </c>
      <c r="CL195" s="235">
        <f t="shared" si="293"/>
        <v>0</v>
      </c>
      <c r="CM195" s="188"/>
      <c r="CN195" s="244">
        <f t="shared" si="277"/>
        <v>0</v>
      </c>
      <c r="CO195" s="235">
        <f t="shared" si="294"/>
        <v>0</v>
      </c>
      <c r="CP195" s="235">
        <f t="shared" si="294"/>
        <v>0</v>
      </c>
      <c r="CQ195" s="235">
        <f t="shared" si="294"/>
        <v>0</v>
      </c>
      <c r="CR195" s="188"/>
      <c r="CS195" s="244">
        <f t="shared" si="278"/>
        <v>0</v>
      </c>
      <c r="CT195" s="235">
        <f t="shared" si="295"/>
        <v>0</v>
      </c>
      <c r="CU195" s="235">
        <f t="shared" si="295"/>
        <v>0</v>
      </c>
      <c r="CV195" s="235">
        <f t="shared" si="295"/>
        <v>0</v>
      </c>
      <c r="CW195" s="188"/>
      <c r="CX195" s="244">
        <f t="shared" si="279"/>
        <v>0</v>
      </c>
      <c r="CY195" s="235">
        <f t="shared" si="296"/>
        <v>0</v>
      </c>
      <c r="CZ195" s="235">
        <f t="shared" si="296"/>
        <v>0</v>
      </c>
      <c r="DA195" s="235">
        <f t="shared" si="296"/>
        <v>0</v>
      </c>
      <c r="DB195" s="188"/>
      <c r="DC195" s="225"/>
      <c r="DD195" s="226"/>
      <c r="DE195" s="1088"/>
      <c r="DF195" s="225"/>
      <c r="DG195" s="226"/>
      <c r="DH195" s="1088"/>
      <c r="DI195" s="225"/>
      <c r="DJ195" s="226"/>
      <c r="DK195" s="1088"/>
      <c r="DL195" s="225"/>
      <c r="DM195" s="226"/>
      <c r="DN195" s="1088"/>
      <c r="DO195" s="370"/>
      <c r="DP195" s="370"/>
      <c r="DQ195" s="243">
        <f t="shared" si="353"/>
        <v>0</v>
      </c>
      <c r="DR195" s="244">
        <f t="shared" si="354"/>
        <v>0</v>
      </c>
      <c r="DS195" s="235">
        <f t="shared" si="297"/>
        <v>0</v>
      </c>
      <c r="DT195" s="244" t="str">
        <f t="shared" si="355"/>
        <v/>
      </c>
      <c r="DU195" s="42" t="str">
        <f t="shared" si="298"/>
        <v/>
      </c>
      <c r="DV195" s="42" t="str">
        <f t="shared" si="299"/>
        <v/>
      </c>
      <c r="DW195" s="42" t="str">
        <f t="shared" si="300"/>
        <v/>
      </c>
      <c r="DX195" s="162"/>
      <c r="DY195" s="42" t="str">
        <f t="shared" si="301"/>
        <v/>
      </c>
      <c r="DZ195" s="42" t="str">
        <f t="shared" si="369"/>
        <v/>
      </c>
      <c r="EA195" s="42" t="str">
        <f t="shared" si="302"/>
        <v/>
      </c>
      <c r="EB195" s="162"/>
      <c r="EC195" s="930"/>
      <c r="ED195" s="188"/>
      <c r="EE195" s="245">
        <f t="shared" si="303"/>
        <v>0</v>
      </c>
      <c r="EF195" s="189"/>
      <c r="EG195" s="245">
        <f t="shared" si="304"/>
        <v>0</v>
      </c>
      <c r="EH195" s="189"/>
      <c r="EI195" s="246" t="str">
        <f t="shared" si="356"/>
        <v/>
      </c>
      <c r="EJ195" s="247" t="str">
        <f t="shared" si="280"/>
        <v/>
      </c>
      <c r="EK195" s="248" t="str">
        <f t="shared" si="281"/>
        <v/>
      </c>
      <c r="EL195" s="248" t="str">
        <f t="shared" si="282"/>
        <v/>
      </c>
      <c r="EM195" s="248" t="str">
        <f t="shared" si="283"/>
        <v/>
      </c>
      <c r="EN195" s="248" t="str">
        <f t="shared" si="305"/>
        <v/>
      </c>
      <c r="EO195" s="248" t="str">
        <f t="shared" si="284"/>
        <v/>
      </c>
      <c r="EP195" s="189"/>
      <c r="EQ195" s="248" t="str">
        <f t="shared" si="357"/>
        <v/>
      </c>
      <c r="ER195" s="248" t="str">
        <f t="shared" si="358"/>
        <v/>
      </c>
      <c r="ES195" s="248" t="str">
        <f t="shared" si="359"/>
        <v/>
      </c>
      <c r="ET195" s="248" t="str">
        <f t="shared" si="360"/>
        <v/>
      </c>
      <c r="EU195" s="248" t="str">
        <f t="shared" si="306"/>
        <v/>
      </c>
      <c r="EV195" s="248" t="str">
        <f t="shared" si="306"/>
        <v/>
      </c>
      <c r="EW195" s="189"/>
      <c r="EX195" s="248" t="str">
        <f t="shared" si="361"/>
        <v/>
      </c>
      <c r="EY195" s="248" t="str">
        <f t="shared" si="362"/>
        <v/>
      </c>
      <c r="EZ195" s="248" t="str">
        <f t="shared" si="363"/>
        <v/>
      </c>
      <c r="FA195" s="248" t="str">
        <f t="shared" si="364"/>
        <v/>
      </c>
      <c r="FB195" s="248" t="str">
        <f t="shared" si="338"/>
        <v/>
      </c>
      <c r="FC195" s="248" t="str">
        <f t="shared" si="338"/>
        <v/>
      </c>
      <c r="FD195" s="189"/>
      <c r="FE195" s="248" t="str">
        <f t="shared" si="365"/>
        <v/>
      </c>
      <c r="FF195" s="248" t="str">
        <f t="shared" si="366"/>
        <v/>
      </c>
      <c r="FG195" s="248" t="str">
        <f t="shared" si="367"/>
        <v/>
      </c>
      <c r="FH195" s="248" t="str">
        <f t="shared" si="368"/>
        <v/>
      </c>
      <c r="FI195" s="248" t="str">
        <f t="shared" si="339"/>
        <v/>
      </c>
      <c r="FJ195" s="248" t="str">
        <f t="shared" si="339"/>
        <v/>
      </c>
      <c r="FK195" s="189"/>
      <c r="FL195" s="370"/>
      <c r="FM195" s="371"/>
      <c r="FN195" s="371"/>
      <c r="FO195" s="611"/>
      <c r="FP195" s="896"/>
      <c r="FQ195" s="370"/>
      <c r="FR195" s="371"/>
      <c r="FS195" s="371"/>
      <c r="FT195" s="611"/>
      <c r="FU195" s="896"/>
      <c r="FV195" s="370"/>
      <c r="FW195" s="371"/>
      <c r="FX195" s="371"/>
      <c r="FY195" s="611"/>
      <c r="FZ195" s="896"/>
      <c r="GA195" s="613"/>
      <c r="GB195" s="189"/>
      <c r="GC195" s="227">
        <f t="shared" si="307"/>
        <v>0</v>
      </c>
      <c r="GD195" s="228">
        <f t="shared" si="308"/>
        <v>0</v>
      </c>
      <c r="GE195" s="229">
        <f t="shared" si="340"/>
        <v>0</v>
      </c>
      <c r="GF195" s="230">
        <f t="shared" si="340"/>
        <v>0</v>
      </c>
      <c r="GG195" s="231" t="str">
        <f t="shared" si="310"/>
        <v/>
      </c>
      <c r="GH195" s="232">
        <f t="shared" si="311"/>
        <v>0</v>
      </c>
      <c r="GI195" s="227">
        <f t="shared" si="312"/>
        <v>0</v>
      </c>
      <c r="GJ195" s="233">
        <f t="shared" si="313"/>
        <v>0</v>
      </c>
      <c r="GK195" s="233">
        <f t="shared" si="314"/>
        <v>0</v>
      </c>
      <c r="GL195" s="234"/>
      <c r="GM195" s="235">
        <f t="shared" si="315"/>
        <v>0</v>
      </c>
      <c r="GN195" s="235">
        <f t="shared" si="316"/>
        <v>0</v>
      </c>
      <c r="GO195" s="235" t="str">
        <f t="shared" si="317"/>
        <v/>
      </c>
      <c r="GP195" s="380"/>
      <c r="GQ195" s="235">
        <f t="shared" si="318"/>
        <v>0</v>
      </c>
      <c r="GR195" s="235">
        <f t="shared" si="319"/>
        <v>0</v>
      </c>
      <c r="GS195" s="235" t="str">
        <f t="shared" si="320"/>
        <v/>
      </c>
      <c r="GT195" s="236"/>
      <c r="GU195" s="237" t="str">
        <f t="shared" si="321"/>
        <v/>
      </c>
      <c r="GV195" s="237" t="str">
        <f t="shared" si="322"/>
        <v/>
      </c>
      <c r="GW195" s="238" t="str">
        <f t="shared" si="323"/>
        <v/>
      </c>
      <c r="GX195" s="238" t="str">
        <f t="shared" si="324"/>
        <v/>
      </c>
      <c r="GY195" s="239"/>
      <c r="GZ195" s="240" t="str">
        <f t="shared" si="325"/>
        <v/>
      </c>
      <c r="HA195" s="235" t="str">
        <f t="shared" si="326"/>
        <v/>
      </c>
      <c r="HB195" s="235" t="str">
        <f t="shared" si="327"/>
        <v/>
      </c>
      <c r="HC195" s="235" t="str">
        <f t="shared" si="328"/>
        <v/>
      </c>
      <c r="HD195" s="235" t="str">
        <f t="shared" si="329"/>
        <v/>
      </c>
      <c r="HE195" s="235" t="str">
        <f t="shared" si="330"/>
        <v/>
      </c>
      <c r="HF195" s="188"/>
      <c r="HG195" s="235" t="str">
        <f t="shared" si="331"/>
        <v/>
      </c>
      <c r="HH195" s="235">
        <f t="shared" si="341"/>
        <v>0</v>
      </c>
      <c r="HI195" s="235">
        <f t="shared" si="341"/>
        <v>0</v>
      </c>
      <c r="HJ195" s="235">
        <f t="shared" si="341"/>
        <v>0</v>
      </c>
      <c r="HK195" s="188"/>
      <c r="HL195" s="235" t="str">
        <f t="shared" si="333"/>
        <v/>
      </c>
      <c r="HM195" s="235">
        <f t="shared" si="342"/>
        <v>0</v>
      </c>
      <c r="HN195" s="235">
        <f t="shared" si="342"/>
        <v>0</v>
      </c>
      <c r="HO195" s="235">
        <f t="shared" si="342"/>
        <v>0</v>
      </c>
      <c r="HP195" s="188"/>
      <c r="HQ195" s="235" t="str">
        <f t="shared" si="335"/>
        <v/>
      </c>
      <c r="HR195" s="235">
        <f t="shared" si="343"/>
        <v>0</v>
      </c>
      <c r="HS195" s="235">
        <f t="shared" si="343"/>
        <v>0</v>
      </c>
      <c r="HT195" s="235">
        <f t="shared" si="343"/>
        <v>0</v>
      </c>
      <c r="HU195" s="162"/>
      <c r="HV195" s="1622"/>
      <c r="HW195" s="1619"/>
      <c r="HX195" s="1619"/>
      <c r="HY195" s="1619"/>
      <c r="HZ195" s="1619"/>
      <c r="IA195" s="1619"/>
      <c r="IB195" s="1619"/>
      <c r="IC195" s="1623"/>
      <c r="ID195" s="162"/>
    </row>
    <row r="196" spans="1:238" ht="21.75" customHeight="1" x14ac:dyDescent="0.25">
      <c r="A196" s="377" t="str">
        <f t="shared" si="285"/>
        <v/>
      </c>
      <c r="B196" s="188">
        <v>170</v>
      </c>
      <c r="C196" s="255"/>
      <c r="D196" s="223" t="str">
        <f t="shared" si="337"/>
        <v/>
      </c>
      <c r="E196" s="223" t="str">
        <f t="shared" si="273"/>
        <v/>
      </c>
      <c r="F196" s="242"/>
      <c r="G196" s="242"/>
      <c r="H196" s="224" t="str">
        <f t="shared" si="286"/>
        <v/>
      </c>
      <c r="I196" s="930"/>
      <c r="J196" s="930"/>
      <c r="K196" s="930"/>
      <c r="L196" s="370"/>
      <c r="M196" s="371"/>
      <c r="N196" s="371"/>
      <c r="O196" s="371"/>
      <c r="P196" s="372"/>
      <c r="Q196" s="609"/>
      <c r="R196" s="609"/>
      <c r="S196" s="610"/>
      <c r="T196" s="371"/>
      <c r="U196" s="371"/>
      <c r="V196" s="188"/>
      <c r="W196" s="370"/>
      <c r="X196" s="371"/>
      <c r="Y196" s="371"/>
      <c r="Z196" s="611"/>
      <c r="AA196" s="896"/>
      <c r="AB196" s="370"/>
      <c r="AC196" s="371"/>
      <c r="AD196" s="371"/>
      <c r="AE196" s="371"/>
      <c r="AF196" s="896"/>
      <c r="AG196" s="370"/>
      <c r="AH196" s="371"/>
      <c r="AI196" s="371"/>
      <c r="AJ196" s="371"/>
      <c r="AK196" s="896"/>
      <c r="AL196" s="370"/>
      <c r="AM196" s="371"/>
      <c r="AN196" s="371"/>
      <c r="AO196" s="372"/>
      <c r="AP196" s="370"/>
      <c r="AQ196" s="371"/>
      <c r="AR196" s="371"/>
      <c r="AS196" s="371"/>
      <c r="AT196" s="928"/>
      <c r="AU196" s="188"/>
      <c r="AV196" s="256">
        <f t="shared" si="344"/>
        <v>0</v>
      </c>
      <c r="AW196" s="257">
        <f t="shared" si="345"/>
        <v>0</v>
      </c>
      <c r="AX196" s="258">
        <f t="shared" si="346"/>
        <v>0</v>
      </c>
      <c r="AY196" s="259">
        <f t="shared" si="347"/>
        <v>0</v>
      </c>
      <c r="AZ196" s="231" t="str">
        <f t="shared" si="348"/>
        <v/>
      </c>
      <c r="BA196" s="232">
        <f t="shared" si="349"/>
        <v>0</v>
      </c>
      <c r="BB196" s="249">
        <f t="shared" si="350"/>
        <v>0</v>
      </c>
      <c r="BC196" s="231">
        <f t="shared" si="351"/>
        <v>0</v>
      </c>
      <c r="BD196" s="231">
        <f t="shared" si="352"/>
        <v>0</v>
      </c>
      <c r="BE196" s="260"/>
      <c r="BF196" s="235">
        <f t="shared" si="287"/>
        <v>0</v>
      </c>
      <c r="BG196" s="235">
        <f t="shared" si="288"/>
        <v>0</v>
      </c>
      <c r="BH196" s="235">
        <f t="shared" si="289"/>
        <v>0</v>
      </c>
      <c r="BI196" s="380"/>
      <c r="BJ196" s="235">
        <f t="shared" si="274"/>
        <v>0</v>
      </c>
      <c r="BK196" s="235">
        <f t="shared" si="290"/>
        <v>0</v>
      </c>
      <c r="BL196" s="235" t="str">
        <f t="shared" si="291"/>
        <v/>
      </c>
      <c r="BM196" s="236"/>
      <c r="BN196" s="237"/>
      <c r="BO196" s="237"/>
      <c r="BP196" s="238"/>
      <c r="BQ196" s="238"/>
      <c r="BR196" s="254"/>
      <c r="BS196" s="252"/>
      <c r="BT196" s="244"/>
      <c r="BU196" s="244"/>
      <c r="BV196" s="244"/>
      <c r="BW196" s="244"/>
      <c r="BX196" s="244"/>
      <c r="BY196" s="244"/>
      <c r="BZ196" s="244"/>
      <c r="CA196" s="244"/>
      <c r="CB196" s="253"/>
      <c r="CC196" s="188"/>
      <c r="CD196" s="244">
        <f t="shared" si="275"/>
        <v>0</v>
      </c>
      <c r="CE196" s="235">
        <f t="shared" si="292"/>
        <v>0</v>
      </c>
      <c r="CF196" s="235">
        <f t="shared" si="292"/>
        <v>0</v>
      </c>
      <c r="CG196" s="235">
        <f t="shared" si="292"/>
        <v>0</v>
      </c>
      <c r="CH196" s="188"/>
      <c r="CI196" s="244">
        <f t="shared" si="276"/>
        <v>0</v>
      </c>
      <c r="CJ196" s="235">
        <f t="shared" si="293"/>
        <v>0</v>
      </c>
      <c r="CK196" s="235">
        <f t="shared" si="293"/>
        <v>0</v>
      </c>
      <c r="CL196" s="235">
        <f t="shared" si="293"/>
        <v>0</v>
      </c>
      <c r="CM196" s="188"/>
      <c r="CN196" s="244">
        <f t="shared" si="277"/>
        <v>0</v>
      </c>
      <c r="CO196" s="235">
        <f t="shared" si="294"/>
        <v>0</v>
      </c>
      <c r="CP196" s="235">
        <f t="shared" si="294"/>
        <v>0</v>
      </c>
      <c r="CQ196" s="235">
        <f t="shared" si="294"/>
        <v>0</v>
      </c>
      <c r="CR196" s="188"/>
      <c r="CS196" s="244">
        <f t="shared" si="278"/>
        <v>0</v>
      </c>
      <c r="CT196" s="235">
        <f t="shared" si="295"/>
        <v>0</v>
      </c>
      <c r="CU196" s="235">
        <f t="shared" si="295"/>
        <v>0</v>
      </c>
      <c r="CV196" s="235">
        <f t="shared" si="295"/>
        <v>0</v>
      </c>
      <c r="CW196" s="188"/>
      <c r="CX196" s="244">
        <f t="shared" si="279"/>
        <v>0</v>
      </c>
      <c r="CY196" s="235">
        <f t="shared" si="296"/>
        <v>0</v>
      </c>
      <c r="CZ196" s="235">
        <f t="shared" si="296"/>
        <v>0</v>
      </c>
      <c r="DA196" s="235">
        <f t="shared" si="296"/>
        <v>0</v>
      </c>
      <c r="DB196" s="188"/>
      <c r="DC196" s="225"/>
      <c r="DD196" s="226"/>
      <c r="DE196" s="1088"/>
      <c r="DF196" s="225"/>
      <c r="DG196" s="226"/>
      <c r="DH196" s="1088"/>
      <c r="DI196" s="225"/>
      <c r="DJ196" s="226"/>
      <c r="DK196" s="1088"/>
      <c r="DL196" s="225"/>
      <c r="DM196" s="226"/>
      <c r="DN196" s="1088"/>
      <c r="DO196" s="370"/>
      <c r="DP196" s="370"/>
      <c r="DQ196" s="243">
        <f t="shared" si="353"/>
        <v>0</v>
      </c>
      <c r="DR196" s="244">
        <f t="shared" si="354"/>
        <v>0</v>
      </c>
      <c r="DS196" s="235">
        <f t="shared" si="297"/>
        <v>0</v>
      </c>
      <c r="DT196" s="244" t="str">
        <f t="shared" si="355"/>
        <v/>
      </c>
      <c r="DU196" s="42" t="str">
        <f t="shared" si="298"/>
        <v/>
      </c>
      <c r="DV196" s="42" t="str">
        <f t="shared" si="299"/>
        <v/>
      </c>
      <c r="DW196" s="42" t="str">
        <f t="shared" si="300"/>
        <v/>
      </c>
      <c r="DX196" s="162"/>
      <c r="DY196" s="42" t="str">
        <f t="shared" si="301"/>
        <v/>
      </c>
      <c r="DZ196" s="42" t="str">
        <f t="shared" si="369"/>
        <v/>
      </c>
      <c r="EA196" s="42" t="str">
        <f t="shared" si="302"/>
        <v/>
      </c>
      <c r="EB196" s="162"/>
      <c r="EC196" s="930"/>
      <c r="ED196" s="188"/>
      <c r="EE196" s="245">
        <f t="shared" si="303"/>
        <v>0</v>
      </c>
      <c r="EF196" s="189"/>
      <c r="EG196" s="245">
        <f t="shared" si="304"/>
        <v>0</v>
      </c>
      <c r="EH196" s="189"/>
      <c r="EI196" s="246" t="str">
        <f t="shared" si="356"/>
        <v/>
      </c>
      <c r="EJ196" s="247" t="str">
        <f t="shared" si="280"/>
        <v/>
      </c>
      <c r="EK196" s="248" t="str">
        <f t="shared" si="281"/>
        <v/>
      </c>
      <c r="EL196" s="248" t="str">
        <f t="shared" si="282"/>
        <v/>
      </c>
      <c r="EM196" s="248" t="str">
        <f t="shared" si="283"/>
        <v/>
      </c>
      <c r="EN196" s="248" t="str">
        <f t="shared" si="305"/>
        <v/>
      </c>
      <c r="EO196" s="248" t="str">
        <f t="shared" si="284"/>
        <v/>
      </c>
      <c r="EP196" s="189"/>
      <c r="EQ196" s="248" t="str">
        <f t="shared" si="357"/>
        <v/>
      </c>
      <c r="ER196" s="248" t="str">
        <f t="shared" si="358"/>
        <v/>
      </c>
      <c r="ES196" s="248" t="str">
        <f t="shared" si="359"/>
        <v/>
      </c>
      <c r="ET196" s="248" t="str">
        <f t="shared" si="360"/>
        <v/>
      </c>
      <c r="EU196" s="248" t="str">
        <f t="shared" si="306"/>
        <v/>
      </c>
      <c r="EV196" s="248" t="str">
        <f t="shared" si="306"/>
        <v/>
      </c>
      <c r="EW196" s="189"/>
      <c r="EX196" s="248" t="str">
        <f t="shared" si="361"/>
        <v/>
      </c>
      <c r="EY196" s="248" t="str">
        <f t="shared" si="362"/>
        <v/>
      </c>
      <c r="EZ196" s="248" t="str">
        <f t="shared" si="363"/>
        <v/>
      </c>
      <c r="FA196" s="248" t="str">
        <f t="shared" si="364"/>
        <v/>
      </c>
      <c r="FB196" s="248" t="str">
        <f t="shared" si="338"/>
        <v/>
      </c>
      <c r="FC196" s="248" t="str">
        <f t="shared" si="338"/>
        <v/>
      </c>
      <c r="FD196" s="189"/>
      <c r="FE196" s="248" t="str">
        <f t="shared" si="365"/>
        <v/>
      </c>
      <c r="FF196" s="248" t="str">
        <f t="shared" si="366"/>
        <v/>
      </c>
      <c r="FG196" s="248" t="str">
        <f t="shared" si="367"/>
        <v/>
      </c>
      <c r="FH196" s="248" t="str">
        <f t="shared" si="368"/>
        <v/>
      </c>
      <c r="FI196" s="248" t="str">
        <f t="shared" si="339"/>
        <v/>
      </c>
      <c r="FJ196" s="248" t="str">
        <f t="shared" si="339"/>
        <v/>
      </c>
      <c r="FK196" s="189"/>
      <c r="FL196" s="370"/>
      <c r="FM196" s="371"/>
      <c r="FN196" s="371"/>
      <c r="FO196" s="611"/>
      <c r="FP196" s="896"/>
      <c r="FQ196" s="370"/>
      <c r="FR196" s="371"/>
      <c r="FS196" s="371"/>
      <c r="FT196" s="611"/>
      <c r="FU196" s="896"/>
      <c r="FV196" s="370"/>
      <c r="FW196" s="371"/>
      <c r="FX196" s="371"/>
      <c r="FY196" s="611"/>
      <c r="FZ196" s="896"/>
      <c r="GA196" s="613"/>
      <c r="GB196" s="189"/>
      <c r="GC196" s="227">
        <f t="shared" si="307"/>
        <v>0</v>
      </c>
      <c r="GD196" s="228">
        <f t="shared" si="308"/>
        <v>0</v>
      </c>
      <c r="GE196" s="229">
        <f t="shared" si="340"/>
        <v>0</v>
      </c>
      <c r="GF196" s="230">
        <f t="shared" si="340"/>
        <v>0</v>
      </c>
      <c r="GG196" s="231" t="str">
        <f t="shared" si="310"/>
        <v/>
      </c>
      <c r="GH196" s="232">
        <f t="shared" si="311"/>
        <v>0</v>
      </c>
      <c r="GI196" s="227">
        <f t="shared" si="312"/>
        <v>0</v>
      </c>
      <c r="GJ196" s="233">
        <f t="shared" si="313"/>
        <v>0</v>
      </c>
      <c r="GK196" s="233">
        <f t="shared" si="314"/>
        <v>0</v>
      </c>
      <c r="GL196" s="234"/>
      <c r="GM196" s="235">
        <f t="shared" si="315"/>
        <v>0</v>
      </c>
      <c r="GN196" s="235">
        <f t="shared" si="316"/>
        <v>0</v>
      </c>
      <c r="GO196" s="235" t="str">
        <f t="shared" si="317"/>
        <v/>
      </c>
      <c r="GP196" s="380"/>
      <c r="GQ196" s="235">
        <f t="shared" si="318"/>
        <v>0</v>
      </c>
      <c r="GR196" s="235">
        <f t="shared" si="319"/>
        <v>0</v>
      </c>
      <c r="GS196" s="235" t="str">
        <f t="shared" si="320"/>
        <v/>
      </c>
      <c r="GT196" s="236"/>
      <c r="GU196" s="237" t="str">
        <f t="shared" si="321"/>
        <v/>
      </c>
      <c r="GV196" s="237" t="str">
        <f t="shared" si="322"/>
        <v/>
      </c>
      <c r="GW196" s="238" t="str">
        <f t="shared" si="323"/>
        <v/>
      </c>
      <c r="GX196" s="238" t="str">
        <f t="shared" si="324"/>
        <v/>
      </c>
      <c r="GY196" s="239"/>
      <c r="GZ196" s="240" t="str">
        <f t="shared" si="325"/>
        <v/>
      </c>
      <c r="HA196" s="235" t="str">
        <f t="shared" si="326"/>
        <v/>
      </c>
      <c r="HB196" s="235" t="str">
        <f t="shared" si="327"/>
        <v/>
      </c>
      <c r="HC196" s="235" t="str">
        <f t="shared" si="328"/>
        <v/>
      </c>
      <c r="HD196" s="235" t="str">
        <f t="shared" si="329"/>
        <v/>
      </c>
      <c r="HE196" s="235" t="str">
        <f t="shared" si="330"/>
        <v/>
      </c>
      <c r="HF196" s="188"/>
      <c r="HG196" s="235" t="str">
        <f t="shared" si="331"/>
        <v/>
      </c>
      <c r="HH196" s="235">
        <f t="shared" si="341"/>
        <v>0</v>
      </c>
      <c r="HI196" s="235">
        <f t="shared" si="341"/>
        <v>0</v>
      </c>
      <c r="HJ196" s="235">
        <f t="shared" si="341"/>
        <v>0</v>
      </c>
      <c r="HK196" s="188"/>
      <c r="HL196" s="235" t="str">
        <f t="shared" si="333"/>
        <v/>
      </c>
      <c r="HM196" s="235">
        <f t="shared" si="342"/>
        <v>0</v>
      </c>
      <c r="HN196" s="235">
        <f t="shared" si="342"/>
        <v>0</v>
      </c>
      <c r="HO196" s="235">
        <f t="shared" si="342"/>
        <v>0</v>
      </c>
      <c r="HP196" s="188"/>
      <c r="HQ196" s="235" t="str">
        <f t="shared" si="335"/>
        <v/>
      </c>
      <c r="HR196" s="235">
        <f t="shared" si="343"/>
        <v>0</v>
      </c>
      <c r="HS196" s="235">
        <f t="shared" si="343"/>
        <v>0</v>
      </c>
      <c r="HT196" s="235">
        <f t="shared" si="343"/>
        <v>0</v>
      </c>
      <c r="HU196" s="162"/>
      <c r="HV196" s="1622"/>
      <c r="HW196" s="1619"/>
      <c r="HX196" s="1619"/>
      <c r="HY196" s="1619"/>
      <c r="HZ196" s="1619"/>
      <c r="IA196" s="1619"/>
      <c r="IB196" s="1619"/>
      <c r="IC196" s="1623"/>
      <c r="ID196" s="162"/>
    </row>
    <row r="197" spans="1:238" ht="21.75" customHeight="1" x14ac:dyDescent="0.25">
      <c r="A197" s="377" t="str">
        <f t="shared" si="285"/>
        <v/>
      </c>
      <c r="B197" s="188">
        <v>171</v>
      </c>
      <c r="C197" s="255"/>
      <c r="D197" s="223" t="str">
        <f t="shared" si="337"/>
        <v/>
      </c>
      <c r="E197" s="223" t="str">
        <f t="shared" si="273"/>
        <v/>
      </c>
      <c r="F197" s="242"/>
      <c r="G197" s="242"/>
      <c r="H197" s="224" t="str">
        <f t="shared" si="286"/>
        <v/>
      </c>
      <c r="I197" s="930"/>
      <c r="J197" s="930"/>
      <c r="K197" s="930"/>
      <c r="L197" s="370"/>
      <c r="M197" s="371"/>
      <c r="N197" s="371"/>
      <c r="O197" s="371"/>
      <c r="P197" s="372"/>
      <c r="Q197" s="609"/>
      <c r="R197" s="609"/>
      <c r="S197" s="610"/>
      <c r="T197" s="371"/>
      <c r="U197" s="371"/>
      <c r="V197" s="188"/>
      <c r="W197" s="370"/>
      <c r="X197" s="371"/>
      <c r="Y197" s="371"/>
      <c r="Z197" s="611"/>
      <c r="AA197" s="896"/>
      <c r="AB197" s="370"/>
      <c r="AC197" s="371"/>
      <c r="AD197" s="371"/>
      <c r="AE197" s="371"/>
      <c r="AF197" s="896"/>
      <c r="AG197" s="370"/>
      <c r="AH197" s="371"/>
      <c r="AI197" s="371"/>
      <c r="AJ197" s="371"/>
      <c r="AK197" s="896"/>
      <c r="AL197" s="370"/>
      <c r="AM197" s="371"/>
      <c r="AN197" s="371"/>
      <c r="AO197" s="372"/>
      <c r="AP197" s="370"/>
      <c r="AQ197" s="371"/>
      <c r="AR197" s="371"/>
      <c r="AS197" s="371"/>
      <c r="AT197" s="928"/>
      <c r="AU197" s="188"/>
      <c r="AV197" s="256">
        <f t="shared" si="344"/>
        <v>0</v>
      </c>
      <c r="AW197" s="257">
        <f t="shared" si="345"/>
        <v>0</v>
      </c>
      <c r="AX197" s="258">
        <f t="shared" si="346"/>
        <v>0</v>
      </c>
      <c r="AY197" s="259">
        <f t="shared" si="347"/>
        <v>0</v>
      </c>
      <c r="AZ197" s="231" t="str">
        <f t="shared" si="348"/>
        <v/>
      </c>
      <c r="BA197" s="232">
        <f t="shared" si="349"/>
        <v>0</v>
      </c>
      <c r="BB197" s="249">
        <f t="shared" si="350"/>
        <v>0</v>
      </c>
      <c r="BC197" s="231">
        <f t="shared" si="351"/>
        <v>0</v>
      </c>
      <c r="BD197" s="231">
        <f t="shared" si="352"/>
        <v>0</v>
      </c>
      <c r="BE197" s="260"/>
      <c r="BF197" s="235">
        <f t="shared" si="287"/>
        <v>0</v>
      </c>
      <c r="BG197" s="235">
        <f t="shared" si="288"/>
        <v>0</v>
      </c>
      <c r="BH197" s="235">
        <f t="shared" si="289"/>
        <v>0</v>
      </c>
      <c r="BI197" s="380"/>
      <c r="BJ197" s="235">
        <f t="shared" si="274"/>
        <v>0</v>
      </c>
      <c r="BK197" s="235">
        <f t="shared" si="290"/>
        <v>0</v>
      </c>
      <c r="BL197" s="235" t="str">
        <f t="shared" si="291"/>
        <v/>
      </c>
      <c r="BM197" s="236"/>
      <c r="BN197" s="237"/>
      <c r="BO197" s="237"/>
      <c r="BP197" s="238"/>
      <c r="BQ197" s="238"/>
      <c r="BR197" s="254"/>
      <c r="BS197" s="252"/>
      <c r="BT197" s="244"/>
      <c r="BU197" s="244"/>
      <c r="BV197" s="244"/>
      <c r="BW197" s="244"/>
      <c r="BX197" s="244"/>
      <c r="BY197" s="244"/>
      <c r="BZ197" s="244"/>
      <c r="CA197" s="244"/>
      <c r="CB197" s="253"/>
      <c r="CC197" s="188"/>
      <c r="CD197" s="244">
        <f t="shared" si="275"/>
        <v>0</v>
      </c>
      <c r="CE197" s="235">
        <f t="shared" si="292"/>
        <v>0</v>
      </c>
      <c r="CF197" s="235">
        <f t="shared" si="292"/>
        <v>0</v>
      </c>
      <c r="CG197" s="235">
        <f t="shared" si="292"/>
        <v>0</v>
      </c>
      <c r="CH197" s="188"/>
      <c r="CI197" s="244">
        <f t="shared" si="276"/>
        <v>0</v>
      </c>
      <c r="CJ197" s="235">
        <f t="shared" si="293"/>
        <v>0</v>
      </c>
      <c r="CK197" s="235">
        <f t="shared" si="293"/>
        <v>0</v>
      </c>
      <c r="CL197" s="235">
        <f t="shared" si="293"/>
        <v>0</v>
      </c>
      <c r="CM197" s="188"/>
      <c r="CN197" s="244">
        <f t="shared" si="277"/>
        <v>0</v>
      </c>
      <c r="CO197" s="235">
        <f t="shared" si="294"/>
        <v>0</v>
      </c>
      <c r="CP197" s="235">
        <f t="shared" si="294"/>
        <v>0</v>
      </c>
      <c r="CQ197" s="235">
        <f t="shared" si="294"/>
        <v>0</v>
      </c>
      <c r="CR197" s="188"/>
      <c r="CS197" s="244">
        <f t="shared" si="278"/>
        <v>0</v>
      </c>
      <c r="CT197" s="235">
        <f t="shared" si="295"/>
        <v>0</v>
      </c>
      <c r="CU197" s="235">
        <f t="shared" si="295"/>
        <v>0</v>
      </c>
      <c r="CV197" s="235">
        <f t="shared" si="295"/>
        <v>0</v>
      </c>
      <c r="CW197" s="188"/>
      <c r="CX197" s="244">
        <f t="shared" si="279"/>
        <v>0</v>
      </c>
      <c r="CY197" s="235">
        <f t="shared" si="296"/>
        <v>0</v>
      </c>
      <c r="CZ197" s="235">
        <f t="shared" si="296"/>
        <v>0</v>
      </c>
      <c r="DA197" s="235">
        <f t="shared" si="296"/>
        <v>0</v>
      </c>
      <c r="DB197" s="188"/>
      <c r="DC197" s="225"/>
      <c r="DD197" s="226"/>
      <c r="DE197" s="1088"/>
      <c r="DF197" s="225"/>
      <c r="DG197" s="226"/>
      <c r="DH197" s="1088"/>
      <c r="DI197" s="225"/>
      <c r="DJ197" s="226"/>
      <c r="DK197" s="1088"/>
      <c r="DL197" s="225"/>
      <c r="DM197" s="226"/>
      <c r="DN197" s="1088"/>
      <c r="DO197" s="370"/>
      <c r="DP197" s="370"/>
      <c r="DQ197" s="243">
        <f t="shared" si="353"/>
        <v>0</v>
      </c>
      <c r="DR197" s="244">
        <f t="shared" si="354"/>
        <v>0</v>
      </c>
      <c r="DS197" s="235">
        <f t="shared" si="297"/>
        <v>0</v>
      </c>
      <c r="DT197" s="244" t="str">
        <f t="shared" si="355"/>
        <v/>
      </c>
      <c r="DU197" s="42" t="str">
        <f t="shared" si="298"/>
        <v/>
      </c>
      <c r="DV197" s="42" t="str">
        <f t="shared" si="299"/>
        <v/>
      </c>
      <c r="DW197" s="42" t="str">
        <f t="shared" si="300"/>
        <v/>
      </c>
      <c r="DX197" s="162"/>
      <c r="DY197" s="42" t="str">
        <f t="shared" si="301"/>
        <v/>
      </c>
      <c r="DZ197" s="42" t="str">
        <f t="shared" si="369"/>
        <v/>
      </c>
      <c r="EA197" s="42" t="str">
        <f t="shared" si="302"/>
        <v/>
      </c>
      <c r="EB197" s="162"/>
      <c r="EC197" s="930"/>
      <c r="ED197" s="188"/>
      <c r="EE197" s="245">
        <f t="shared" si="303"/>
        <v>0</v>
      </c>
      <c r="EF197" s="189"/>
      <c r="EG197" s="245">
        <f t="shared" si="304"/>
        <v>0</v>
      </c>
      <c r="EH197" s="189"/>
      <c r="EI197" s="246" t="str">
        <f t="shared" si="356"/>
        <v/>
      </c>
      <c r="EJ197" s="247" t="str">
        <f t="shared" si="280"/>
        <v/>
      </c>
      <c r="EK197" s="248" t="str">
        <f t="shared" si="281"/>
        <v/>
      </c>
      <c r="EL197" s="248" t="str">
        <f t="shared" si="282"/>
        <v/>
      </c>
      <c r="EM197" s="248" t="str">
        <f t="shared" si="283"/>
        <v/>
      </c>
      <c r="EN197" s="248" t="str">
        <f t="shared" si="305"/>
        <v/>
      </c>
      <c r="EO197" s="248" t="str">
        <f t="shared" si="284"/>
        <v/>
      </c>
      <c r="EP197" s="189"/>
      <c r="EQ197" s="248" t="str">
        <f t="shared" si="357"/>
        <v/>
      </c>
      <c r="ER197" s="248" t="str">
        <f t="shared" si="358"/>
        <v/>
      </c>
      <c r="ES197" s="248" t="str">
        <f t="shared" si="359"/>
        <v/>
      </c>
      <c r="ET197" s="248" t="str">
        <f t="shared" si="360"/>
        <v/>
      </c>
      <c r="EU197" s="248" t="str">
        <f t="shared" si="306"/>
        <v/>
      </c>
      <c r="EV197" s="248" t="str">
        <f t="shared" si="306"/>
        <v/>
      </c>
      <c r="EW197" s="189"/>
      <c r="EX197" s="248" t="str">
        <f t="shared" si="361"/>
        <v/>
      </c>
      <c r="EY197" s="248" t="str">
        <f t="shared" si="362"/>
        <v/>
      </c>
      <c r="EZ197" s="248" t="str">
        <f t="shared" si="363"/>
        <v/>
      </c>
      <c r="FA197" s="248" t="str">
        <f t="shared" si="364"/>
        <v/>
      </c>
      <c r="FB197" s="248" t="str">
        <f t="shared" si="338"/>
        <v/>
      </c>
      <c r="FC197" s="248" t="str">
        <f t="shared" si="338"/>
        <v/>
      </c>
      <c r="FD197" s="189"/>
      <c r="FE197" s="248" t="str">
        <f t="shared" si="365"/>
        <v/>
      </c>
      <c r="FF197" s="248" t="str">
        <f t="shared" si="366"/>
        <v/>
      </c>
      <c r="FG197" s="248" t="str">
        <f t="shared" si="367"/>
        <v/>
      </c>
      <c r="FH197" s="248" t="str">
        <f t="shared" si="368"/>
        <v/>
      </c>
      <c r="FI197" s="248" t="str">
        <f t="shared" si="339"/>
        <v/>
      </c>
      <c r="FJ197" s="248" t="str">
        <f t="shared" si="339"/>
        <v/>
      </c>
      <c r="FK197" s="189"/>
      <c r="FL197" s="370"/>
      <c r="FM197" s="371"/>
      <c r="FN197" s="371"/>
      <c r="FO197" s="611"/>
      <c r="FP197" s="896"/>
      <c r="FQ197" s="370"/>
      <c r="FR197" s="371"/>
      <c r="FS197" s="371"/>
      <c r="FT197" s="611"/>
      <c r="FU197" s="896"/>
      <c r="FV197" s="370"/>
      <c r="FW197" s="371"/>
      <c r="FX197" s="371"/>
      <c r="FY197" s="611"/>
      <c r="FZ197" s="896"/>
      <c r="GA197" s="613"/>
      <c r="GB197" s="189"/>
      <c r="GC197" s="227">
        <f t="shared" si="307"/>
        <v>0</v>
      </c>
      <c r="GD197" s="228">
        <f t="shared" si="308"/>
        <v>0</v>
      </c>
      <c r="GE197" s="229">
        <f t="shared" si="340"/>
        <v>0</v>
      </c>
      <c r="GF197" s="230">
        <f t="shared" si="340"/>
        <v>0</v>
      </c>
      <c r="GG197" s="231" t="str">
        <f t="shared" si="310"/>
        <v/>
      </c>
      <c r="GH197" s="232">
        <f t="shared" si="311"/>
        <v>0</v>
      </c>
      <c r="GI197" s="227">
        <f t="shared" si="312"/>
        <v>0</v>
      </c>
      <c r="GJ197" s="233">
        <f t="shared" si="313"/>
        <v>0</v>
      </c>
      <c r="GK197" s="233">
        <f t="shared" si="314"/>
        <v>0</v>
      </c>
      <c r="GL197" s="234"/>
      <c r="GM197" s="235">
        <f t="shared" si="315"/>
        <v>0</v>
      </c>
      <c r="GN197" s="235">
        <f t="shared" si="316"/>
        <v>0</v>
      </c>
      <c r="GO197" s="235" t="str">
        <f t="shared" si="317"/>
        <v/>
      </c>
      <c r="GP197" s="380"/>
      <c r="GQ197" s="235">
        <f t="shared" si="318"/>
        <v>0</v>
      </c>
      <c r="GR197" s="235">
        <f t="shared" si="319"/>
        <v>0</v>
      </c>
      <c r="GS197" s="235" t="str">
        <f t="shared" si="320"/>
        <v/>
      </c>
      <c r="GT197" s="236"/>
      <c r="GU197" s="237" t="str">
        <f t="shared" si="321"/>
        <v/>
      </c>
      <c r="GV197" s="237" t="str">
        <f t="shared" si="322"/>
        <v/>
      </c>
      <c r="GW197" s="238" t="str">
        <f t="shared" si="323"/>
        <v/>
      </c>
      <c r="GX197" s="238" t="str">
        <f t="shared" si="324"/>
        <v/>
      </c>
      <c r="GY197" s="239"/>
      <c r="GZ197" s="240" t="str">
        <f t="shared" si="325"/>
        <v/>
      </c>
      <c r="HA197" s="235" t="str">
        <f t="shared" si="326"/>
        <v/>
      </c>
      <c r="HB197" s="235" t="str">
        <f t="shared" si="327"/>
        <v/>
      </c>
      <c r="HC197" s="235" t="str">
        <f t="shared" si="328"/>
        <v/>
      </c>
      <c r="HD197" s="235" t="str">
        <f t="shared" si="329"/>
        <v/>
      </c>
      <c r="HE197" s="235" t="str">
        <f t="shared" si="330"/>
        <v/>
      </c>
      <c r="HF197" s="188"/>
      <c r="HG197" s="235" t="str">
        <f t="shared" si="331"/>
        <v/>
      </c>
      <c r="HH197" s="235">
        <f t="shared" si="341"/>
        <v>0</v>
      </c>
      <c r="HI197" s="235">
        <f t="shared" si="341"/>
        <v>0</v>
      </c>
      <c r="HJ197" s="235">
        <f t="shared" si="341"/>
        <v>0</v>
      </c>
      <c r="HK197" s="188"/>
      <c r="HL197" s="235" t="str">
        <f t="shared" si="333"/>
        <v/>
      </c>
      <c r="HM197" s="235">
        <f t="shared" si="342"/>
        <v>0</v>
      </c>
      <c r="HN197" s="235">
        <f t="shared" si="342"/>
        <v>0</v>
      </c>
      <c r="HO197" s="235">
        <f t="shared" si="342"/>
        <v>0</v>
      </c>
      <c r="HP197" s="188"/>
      <c r="HQ197" s="235" t="str">
        <f t="shared" si="335"/>
        <v/>
      </c>
      <c r="HR197" s="235">
        <f t="shared" si="343"/>
        <v>0</v>
      </c>
      <c r="HS197" s="235">
        <f t="shared" si="343"/>
        <v>0</v>
      </c>
      <c r="HT197" s="235">
        <f t="shared" si="343"/>
        <v>0</v>
      </c>
      <c r="HU197" s="162"/>
      <c r="HV197" s="1622"/>
      <c r="HW197" s="1619"/>
      <c r="HX197" s="1619"/>
      <c r="HY197" s="1619"/>
      <c r="HZ197" s="1619"/>
      <c r="IA197" s="1619"/>
      <c r="IB197" s="1619"/>
      <c r="IC197" s="1623"/>
      <c r="ID197" s="162"/>
    </row>
    <row r="198" spans="1:238" ht="21.75" customHeight="1" x14ac:dyDescent="0.25">
      <c r="A198" s="377" t="str">
        <f t="shared" si="285"/>
        <v/>
      </c>
      <c r="B198" s="188">
        <v>172</v>
      </c>
      <c r="C198" s="255"/>
      <c r="D198" s="223" t="str">
        <f t="shared" si="337"/>
        <v/>
      </c>
      <c r="E198" s="223" t="str">
        <f t="shared" si="273"/>
        <v/>
      </c>
      <c r="F198" s="242"/>
      <c r="G198" s="242"/>
      <c r="H198" s="224" t="str">
        <f t="shared" si="286"/>
        <v/>
      </c>
      <c r="I198" s="930"/>
      <c r="J198" s="930"/>
      <c r="K198" s="930"/>
      <c r="L198" s="370"/>
      <c r="M198" s="371"/>
      <c r="N198" s="371"/>
      <c r="O198" s="371"/>
      <c r="P198" s="372"/>
      <c r="Q198" s="609"/>
      <c r="R198" s="609"/>
      <c r="S198" s="610"/>
      <c r="T198" s="371"/>
      <c r="U198" s="371"/>
      <c r="V198" s="188"/>
      <c r="W198" s="370"/>
      <c r="X198" s="371"/>
      <c r="Y198" s="371"/>
      <c r="Z198" s="611"/>
      <c r="AA198" s="896"/>
      <c r="AB198" s="370"/>
      <c r="AC198" s="371"/>
      <c r="AD198" s="371"/>
      <c r="AE198" s="371"/>
      <c r="AF198" s="896"/>
      <c r="AG198" s="370"/>
      <c r="AH198" s="371"/>
      <c r="AI198" s="371"/>
      <c r="AJ198" s="371"/>
      <c r="AK198" s="896"/>
      <c r="AL198" s="370"/>
      <c r="AM198" s="371"/>
      <c r="AN198" s="371"/>
      <c r="AO198" s="372"/>
      <c r="AP198" s="370"/>
      <c r="AQ198" s="371"/>
      <c r="AR198" s="371"/>
      <c r="AS198" s="371"/>
      <c r="AT198" s="928"/>
      <c r="AU198" s="188"/>
      <c r="AV198" s="256">
        <f t="shared" si="344"/>
        <v>0</v>
      </c>
      <c r="AW198" s="257">
        <f t="shared" si="345"/>
        <v>0</v>
      </c>
      <c r="AX198" s="258">
        <f t="shared" si="346"/>
        <v>0</v>
      </c>
      <c r="AY198" s="259">
        <f t="shared" si="347"/>
        <v>0</v>
      </c>
      <c r="AZ198" s="231" t="str">
        <f t="shared" si="348"/>
        <v/>
      </c>
      <c r="BA198" s="232">
        <f t="shared" si="349"/>
        <v>0</v>
      </c>
      <c r="BB198" s="249">
        <f t="shared" si="350"/>
        <v>0</v>
      </c>
      <c r="BC198" s="231">
        <f t="shared" si="351"/>
        <v>0</v>
      </c>
      <c r="BD198" s="231">
        <f t="shared" si="352"/>
        <v>0</v>
      </c>
      <c r="BE198" s="260"/>
      <c r="BF198" s="235">
        <f t="shared" si="287"/>
        <v>0</v>
      </c>
      <c r="BG198" s="235">
        <f t="shared" si="288"/>
        <v>0</v>
      </c>
      <c r="BH198" s="235">
        <f t="shared" si="289"/>
        <v>0</v>
      </c>
      <c r="BI198" s="380"/>
      <c r="BJ198" s="235">
        <f t="shared" si="274"/>
        <v>0</v>
      </c>
      <c r="BK198" s="235">
        <f t="shared" si="290"/>
        <v>0</v>
      </c>
      <c r="BL198" s="235" t="str">
        <f t="shared" si="291"/>
        <v/>
      </c>
      <c r="BM198" s="236"/>
      <c r="BN198" s="237"/>
      <c r="BO198" s="237"/>
      <c r="BP198" s="238"/>
      <c r="BQ198" s="238"/>
      <c r="BR198" s="254"/>
      <c r="BS198" s="252"/>
      <c r="BT198" s="244"/>
      <c r="BU198" s="244"/>
      <c r="BV198" s="244"/>
      <c r="BW198" s="244"/>
      <c r="BX198" s="244"/>
      <c r="BY198" s="244"/>
      <c r="BZ198" s="244"/>
      <c r="CA198" s="244"/>
      <c r="CB198" s="253"/>
      <c r="CC198" s="188"/>
      <c r="CD198" s="244">
        <f t="shared" si="275"/>
        <v>0</v>
      </c>
      <c r="CE198" s="235">
        <f t="shared" si="292"/>
        <v>0</v>
      </c>
      <c r="CF198" s="235">
        <f t="shared" si="292"/>
        <v>0</v>
      </c>
      <c r="CG198" s="235">
        <f t="shared" si="292"/>
        <v>0</v>
      </c>
      <c r="CH198" s="188"/>
      <c r="CI198" s="244">
        <f t="shared" si="276"/>
        <v>0</v>
      </c>
      <c r="CJ198" s="235">
        <f t="shared" si="293"/>
        <v>0</v>
      </c>
      <c r="CK198" s="235">
        <f t="shared" si="293"/>
        <v>0</v>
      </c>
      <c r="CL198" s="235">
        <f t="shared" si="293"/>
        <v>0</v>
      </c>
      <c r="CM198" s="188"/>
      <c r="CN198" s="244">
        <f t="shared" si="277"/>
        <v>0</v>
      </c>
      <c r="CO198" s="235">
        <f t="shared" si="294"/>
        <v>0</v>
      </c>
      <c r="CP198" s="235">
        <f t="shared" si="294"/>
        <v>0</v>
      </c>
      <c r="CQ198" s="235">
        <f t="shared" si="294"/>
        <v>0</v>
      </c>
      <c r="CR198" s="188"/>
      <c r="CS198" s="244">
        <f t="shared" si="278"/>
        <v>0</v>
      </c>
      <c r="CT198" s="235">
        <f t="shared" si="295"/>
        <v>0</v>
      </c>
      <c r="CU198" s="235">
        <f t="shared" si="295"/>
        <v>0</v>
      </c>
      <c r="CV198" s="235">
        <f t="shared" si="295"/>
        <v>0</v>
      </c>
      <c r="CW198" s="188"/>
      <c r="CX198" s="244">
        <f t="shared" si="279"/>
        <v>0</v>
      </c>
      <c r="CY198" s="235">
        <f t="shared" si="296"/>
        <v>0</v>
      </c>
      <c r="CZ198" s="235">
        <f t="shared" si="296"/>
        <v>0</v>
      </c>
      <c r="DA198" s="235">
        <f t="shared" si="296"/>
        <v>0</v>
      </c>
      <c r="DB198" s="188"/>
      <c r="DC198" s="225"/>
      <c r="DD198" s="226"/>
      <c r="DE198" s="1088"/>
      <c r="DF198" s="225"/>
      <c r="DG198" s="226"/>
      <c r="DH198" s="1088"/>
      <c r="DI198" s="225"/>
      <c r="DJ198" s="226"/>
      <c r="DK198" s="1088"/>
      <c r="DL198" s="225"/>
      <c r="DM198" s="226"/>
      <c r="DN198" s="1088"/>
      <c r="DO198" s="370"/>
      <c r="DP198" s="370"/>
      <c r="DQ198" s="243">
        <f t="shared" si="353"/>
        <v>0</v>
      </c>
      <c r="DR198" s="244">
        <f t="shared" si="354"/>
        <v>0</v>
      </c>
      <c r="DS198" s="235">
        <f t="shared" si="297"/>
        <v>0</v>
      </c>
      <c r="DT198" s="244" t="str">
        <f t="shared" si="355"/>
        <v/>
      </c>
      <c r="DU198" s="42" t="str">
        <f t="shared" si="298"/>
        <v/>
      </c>
      <c r="DV198" s="42" t="str">
        <f t="shared" si="299"/>
        <v/>
      </c>
      <c r="DW198" s="42" t="str">
        <f t="shared" si="300"/>
        <v/>
      </c>
      <c r="DX198" s="162"/>
      <c r="DY198" s="42" t="str">
        <f t="shared" si="301"/>
        <v/>
      </c>
      <c r="DZ198" s="42" t="str">
        <f t="shared" si="369"/>
        <v/>
      </c>
      <c r="EA198" s="42" t="str">
        <f t="shared" si="302"/>
        <v/>
      </c>
      <c r="EB198" s="162"/>
      <c r="EC198" s="930"/>
      <c r="ED198" s="188"/>
      <c r="EE198" s="245">
        <f t="shared" si="303"/>
        <v>0</v>
      </c>
      <c r="EF198" s="189"/>
      <c r="EG198" s="245">
        <f t="shared" si="304"/>
        <v>0</v>
      </c>
      <c r="EH198" s="189"/>
      <c r="EI198" s="246" t="str">
        <f t="shared" si="356"/>
        <v/>
      </c>
      <c r="EJ198" s="247" t="str">
        <f t="shared" si="280"/>
        <v/>
      </c>
      <c r="EK198" s="248" t="str">
        <f t="shared" si="281"/>
        <v/>
      </c>
      <c r="EL198" s="248" t="str">
        <f t="shared" si="282"/>
        <v/>
      </c>
      <c r="EM198" s="248" t="str">
        <f t="shared" si="283"/>
        <v/>
      </c>
      <c r="EN198" s="248" t="str">
        <f t="shared" si="305"/>
        <v/>
      </c>
      <c r="EO198" s="248" t="str">
        <f t="shared" si="284"/>
        <v/>
      </c>
      <c r="EP198" s="189"/>
      <c r="EQ198" s="248" t="str">
        <f t="shared" si="357"/>
        <v/>
      </c>
      <c r="ER198" s="248" t="str">
        <f t="shared" si="358"/>
        <v/>
      </c>
      <c r="ES198" s="248" t="str">
        <f t="shared" si="359"/>
        <v/>
      </c>
      <c r="ET198" s="248" t="str">
        <f t="shared" si="360"/>
        <v/>
      </c>
      <c r="EU198" s="248" t="str">
        <f t="shared" si="306"/>
        <v/>
      </c>
      <c r="EV198" s="248" t="str">
        <f t="shared" si="306"/>
        <v/>
      </c>
      <c r="EW198" s="189"/>
      <c r="EX198" s="248" t="str">
        <f t="shared" si="361"/>
        <v/>
      </c>
      <c r="EY198" s="248" t="str">
        <f t="shared" si="362"/>
        <v/>
      </c>
      <c r="EZ198" s="248" t="str">
        <f t="shared" si="363"/>
        <v/>
      </c>
      <c r="FA198" s="248" t="str">
        <f t="shared" si="364"/>
        <v/>
      </c>
      <c r="FB198" s="248" t="str">
        <f t="shared" si="338"/>
        <v/>
      </c>
      <c r="FC198" s="248" t="str">
        <f t="shared" si="338"/>
        <v/>
      </c>
      <c r="FD198" s="189"/>
      <c r="FE198" s="248" t="str">
        <f t="shared" si="365"/>
        <v/>
      </c>
      <c r="FF198" s="248" t="str">
        <f t="shared" si="366"/>
        <v/>
      </c>
      <c r="FG198" s="248" t="str">
        <f t="shared" si="367"/>
        <v/>
      </c>
      <c r="FH198" s="248" t="str">
        <f t="shared" si="368"/>
        <v/>
      </c>
      <c r="FI198" s="248" t="str">
        <f t="shared" si="339"/>
        <v/>
      </c>
      <c r="FJ198" s="248" t="str">
        <f t="shared" si="339"/>
        <v/>
      </c>
      <c r="FK198" s="189"/>
      <c r="FL198" s="370"/>
      <c r="FM198" s="371"/>
      <c r="FN198" s="371"/>
      <c r="FO198" s="611"/>
      <c r="FP198" s="896"/>
      <c r="FQ198" s="370"/>
      <c r="FR198" s="371"/>
      <c r="FS198" s="371"/>
      <c r="FT198" s="611"/>
      <c r="FU198" s="896"/>
      <c r="FV198" s="370"/>
      <c r="FW198" s="371"/>
      <c r="FX198" s="371"/>
      <c r="FY198" s="611"/>
      <c r="FZ198" s="896"/>
      <c r="GA198" s="613"/>
      <c r="GB198" s="189"/>
      <c r="GC198" s="227">
        <f t="shared" si="307"/>
        <v>0</v>
      </c>
      <c r="GD198" s="228">
        <f t="shared" si="308"/>
        <v>0</v>
      </c>
      <c r="GE198" s="229">
        <f t="shared" si="340"/>
        <v>0</v>
      </c>
      <c r="GF198" s="230">
        <f t="shared" si="340"/>
        <v>0</v>
      </c>
      <c r="GG198" s="231" t="str">
        <f t="shared" si="310"/>
        <v/>
      </c>
      <c r="GH198" s="232">
        <f t="shared" si="311"/>
        <v>0</v>
      </c>
      <c r="GI198" s="227">
        <f t="shared" si="312"/>
        <v>0</v>
      </c>
      <c r="GJ198" s="233">
        <f t="shared" si="313"/>
        <v>0</v>
      </c>
      <c r="GK198" s="233">
        <f t="shared" si="314"/>
        <v>0</v>
      </c>
      <c r="GL198" s="234"/>
      <c r="GM198" s="235">
        <f t="shared" si="315"/>
        <v>0</v>
      </c>
      <c r="GN198" s="235">
        <f t="shared" si="316"/>
        <v>0</v>
      </c>
      <c r="GO198" s="235" t="str">
        <f t="shared" si="317"/>
        <v/>
      </c>
      <c r="GP198" s="380"/>
      <c r="GQ198" s="235">
        <f t="shared" si="318"/>
        <v>0</v>
      </c>
      <c r="GR198" s="235">
        <f t="shared" si="319"/>
        <v>0</v>
      </c>
      <c r="GS198" s="235" t="str">
        <f t="shared" si="320"/>
        <v/>
      </c>
      <c r="GT198" s="236"/>
      <c r="GU198" s="237" t="str">
        <f t="shared" si="321"/>
        <v/>
      </c>
      <c r="GV198" s="237" t="str">
        <f t="shared" si="322"/>
        <v/>
      </c>
      <c r="GW198" s="238" t="str">
        <f t="shared" si="323"/>
        <v/>
      </c>
      <c r="GX198" s="238" t="str">
        <f t="shared" si="324"/>
        <v/>
      </c>
      <c r="GY198" s="239"/>
      <c r="GZ198" s="240" t="str">
        <f t="shared" si="325"/>
        <v/>
      </c>
      <c r="HA198" s="235" t="str">
        <f t="shared" si="326"/>
        <v/>
      </c>
      <c r="HB198" s="235" t="str">
        <f t="shared" si="327"/>
        <v/>
      </c>
      <c r="HC198" s="235" t="str">
        <f t="shared" si="328"/>
        <v/>
      </c>
      <c r="HD198" s="235" t="str">
        <f t="shared" si="329"/>
        <v/>
      </c>
      <c r="HE198" s="235" t="str">
        <f t="shared" si="330"/>
        <v/>
      </c>
      <c r="HF198" s="188"/>
      <c r="HG198" s="235" t="str">
        <f t="shared" si="331"/>
        <v/>
      </c>
      <c r="HH198" s="235">
        <f t="shared" si="341"/>
        <v>0</v>
      </c>
      <c r="HI198" s="235">
        <f t="shared" si="341"/>
        <v>0</v>
      </c>
      <c r="HJ198" s="235">
        <f t="shared" si="341"/>
        <v>0</v>
      </c>
      <c r="HK198" s="188"/>
      <c r="HL198" s="235" t="str">
        <f t="shared" si="333"/>
        <v/>
      </c>
      <c r="HM198" s="235">
        <f t="shared" si="342"/>
        <v>0</v>
      </c>
      <c r="HN198" s="235">
        <f t="shared" si="342"/>
        <v>0</v>
      </c>
      <c r="HO198" s="235">
        <f t="shared" si="342"/>
        <v>0</v>
      </c>
      <c r="HP198" s="188"/>
      <c r="HQ198" s="235" t="str">
        <f t="shared" si="335"/>
        <v/>
      </c>
      <c r="HR198" s="235">
        <f t="shared" si="343"/>
        <v>0</v>
      </c>
      <c r="HS198" s="235">
        <f t="shared" si="343"/>
        <v>0</v>
      </c>
      <c r="HT198" s="235">
        <f t="shared" si="343"/>
        <v>0</v>
      </c>
      <c r="HU198" s="162"/>
      <c r="HV198" s="1622"/>
      <c r="HW198" s="1619"/>
      <c r="HX198" s="1619"/>
      <c r="HY198" s="1619"/>
      <c r="HZ198" s="1619"/>
      <c r="IA198" s="1619"/>
      <c r="IB198" s="1619"/>
      <c r="IC198" s="1623"/>
      <c r="ID198" s="162"/>
    </row>
    <row r="199" spans="1:238" ht="21.75" customHeight="1" x14ac:dyDescent="0.25">
      <c r="A199" s="377" t="str">
        <f t="shared" si="285"/>
        <v/>
      </c>
      <c r="B199" s="188">
        <v>173</v>
      </c>
      <c r="C199" s="255"/>
      <c r="D199" s="223" t="str">
        <f t="shared" si="337"/>
        <v/>
      </c>
      <c r="E199" s="223" t="str">
        <f t="shared" si="273"/>
        <v/>
      </c>
      <c r="F199" s="242"/>
      <c r="G199" s="242"/>
      <c r="H199" s="224" t="str">
        <f t="shared" si="286"/>
        <v/>
      </c>
      <c r="I199" s="930"/>
      <c r="J199" s="930"/>
      <c r="K199" s="930"/>
      <c r="L199" s="370"/>
      <c r="M199" s="371"/>
      <c r="N199" s="371"/>
      <c r="O199" s="371"/>
      <c r="P199" s="372"/>
      <c r="Q199" s="609"/>
      <c r="R199" s="609"/>
      <c r="S199" s="610"/>
      <c r="T199" s="371"/>
      <c r="U199" s="371"/>
      <c r="V199" s="188"/>
      <c r="W199" s="370"/>
      <c r="X199" s="371"/>
      <c r="Y199" s="371"/>
      <c r="Z199" s="611"/>
      <c r="AA199" s="896"/>
      <c r="AB199" s="370"/>
      <c r="AC199" s="371"/>
      <c r="AD199" s="371"/>
      <c r="AE199" s="371"/>
      <c r="AF199" s="896"/>
      <c r="AG199" s="370"/>
      <c r="AH199" s="371"/>
      <c r="AI199" s="371"/>
      <c r="AJ199" s="371"/>
      <c r="AK199" s="896"/>
      <c r="AL199" s="370"/>
      <c r="AM199" s="371"/>
      <c r="AN199" s="371"/>
      <c r="AO199" s="372"/>
      <c r="AP199" s="370"/>
      <c r="AQ199" s="371"/>
      <c r="AR199" s="371"/>
      <c r="AS199" s="371"/>
      <c r="AT199" s="928"/>
      <c r="AU199" s="188"/>
      <c r="AV199" s="256">
        <f t="shared" si="344"/>
        <v>0</v>
      </c>
      <c r="AW199" s="257">
        <f t="shared" si="345"/>
        <v>0</v>
      </c>
      <c r="AX199" s="258">
        <f t="shared" si="346"/>
        <v>0</v>
      </c>
      <c r="AY199" s="259">
        <f t="shared" si="347"/>
        <v>0</v>
      </c>
      <c r="AZ199" s="231" t="str">
        <f t="shared" si="348"/>
        <v/>
      </c>
      <c r="BA199" s="232">
        <f t="shared" si="349"/>
        <v>0</v>
      </c>
      <c r="BB199" s="249">
        <f t="shared" si="350"/>
        <v>0</v>
      </c>
      <c r="BC199" s="231">
        <f t="shared" si="351"/>
        <v>0</v>
      </c>
      <c r="BD199" s="231">
        <f t="shared" si="352"/>
        <v>0</v>
      </c>
      <c r="BE199" s="260"/>
      <c r="BF199" s="235">
        <f t="shared" si="287"/>
        <v>0</v>
      </c>
      <c r="BG199" s="235">
        <f t="shared" si="288"/>
        <v>0</v>
      </c>
      <c r="BH199" s="235">
        <f t="shared" si="289"/>
        <v>0</v>
      </c>
      <c r="BI199" s="380"/>
      <c r="BJ199" s="235">
        <f t="shared" si="274"/>
        <v>0</v>
      </c>
      <c r="BK199" s="235">
        <f t="shared" si="290"/>
        <v>0</v>
      </c>
      <c r="BL199" s="235" t="str">
        <f t="shared" si="291"/>
        <v/>
      </c>
      <c r="BM199" s="236"/>
      <c r="BN199" s="237"/>
      <c r="BO199" s="237"/>
      <c r="BP199" s="238"/>
      <c r="BQ199" s="238"/>
      <c r="BR199" s="254"/>
      <c r="BS199" s="252"/>
      <c r="BT199" s="244"/>
      <c r="BU199" s="244"/>
      <c r="BV199" s="244"/>
      <c r="BW199" s="244"/>
      <c r="BX199" s="244"/>
      <c r="BY199" s="244"/>
      <c r="BZ199" s="244"/>
      <c r="CA199" s="244"/>
      <c r="CB199" s="253"/>
      <c r="CC199" s="188"/>
      <c r="CD199" s="244">
        <f t="shared" si="275"/>
        <v>0</v>
      </c>
      <c r="CE199" s="235">
        <f t="shared" si="292"/>
        <v>0</v>
      </c>
      <c r="CF199" s="235">
        <f t="shared" si="292"/>
        <v>0</v>
      </c>
      <c r="CG199" s="235">
        <f t="shared" si="292"/>
        <v>0</v>
      </c>
      <c r="CH199" s="188"/>
      <c r="CI199" s="244">
        <f t="shared" si="276"/>
        <v>0</v>
      </c>
      <c r="CJ199" s="235">
        <f t="shared" si="293"/>
        <v>0</v>
      </c>
      <c r="CK199" s="235">
        <f t="shared" si="293"/>
        <v>0</v>
      </c>
      <c r="CL199" s="235">
        <f t="shared" si="293"/>
        <v>0</v>
      </c>
      <c r="CM199" s="188"/>
      <c r="CN199" s="244">
        <f t="shared" si="277"/>
        <v>0</v>
      </c>
      <c r="CO199" s="235">
        <f t="shared" si="294"/>
        <v>0</v>
      </c>
      <c r="CP199" s="235">
        <f t="shared" si="294"/>
        <v>0</v>
      </c>
      <c r="CQ199" s="235">
        <f t="shared" si="294"/>
        <v>0</v>
      </c>
      <c r="CR199" s="188"/>
      <c r="CS199" s="244">
        <f t="shared" si="278"/>
        <v>0</v>
      </c>
      <c r="CT199" s="235">
        <f t="shared" si="295"/>
        <v>0</v>
      </c>
      <c r="CU199" s="235">
        <f t="shared" si="295"/>
        <v>0</v>
      </c>
      <c r="CV199" s="235">
        <f t="shared" si="295"/>
        <v>0</v>
      </c>
      <c r="CW199" s="188"/>
      <c r="CX199" s="244">
        <f t="shared" si="279"/>
        <v>0</v>
      </c>
      <c r="CY199" s="235">
        <f t="shared" si="296"/>
        <v>0</v>
      </c>
      <c r="CZ199" s="235">
        <f t="shared" si="296"/>
        <v>0</v>
      </c>
      <c r="DA199" s="235">
        <f t="shared" si="296"/>
        <v>0</v>
      </c>
      <c r="DB199" s="188"/>
      <c r="DC199" s="225"/>
      <c r="DD199" s="226"/>
      <c r="DE199" s="1088"/>
      <c r="DF199" s="225"/>
      <c r="DG199" s="226"/>
      <c r="DH199" s="1088"/>
      <c r="DI199" s="225"/>
      <c r="DJ199" s="226"/>
      <c r="DK199" s="1088"/>
      <c r="DL199" s="225"/>
      <c r="DM199" s="226"/>
      <c r="DN199" s="1088"/>
      <c r="DO199" s="370"/>
      <c r="DP199" s="370"/>
      <c r="DQ199" s="243">
        <f t="shared" si="353"/>
        <v>0</v>
      </c>
      <c r="DR199" s="244">
        <f t="shared" si="354"/>
        <v>0</v>
      </c>
      <c r="DS199" s="235">
        <f t="shared" si="297"/>
        <v>0</v>
      </c>
      <c r="DT199" s="244" t="str">
        <f t="shared" si="355"/>
        <v/>
      </c>
      <c r="DU199" s="42" t="str">
        <f t="shared" si="298"/>
        <v/>
      </c>
      <c r="DV199" s="42" t="str">
        <f t="shared" si="299"/>
        <v/>
      </c>
      <c r="DW199" s="42" t="str">
        <f t="shared" si="300"/>
        <v/>
      </c>
      <c r="DX199" s="162"/>
      <c r="DY199" s="42" t="str">
        <f t="shared" si="301"/>
        <v/>
      </c>
      <c r="DZ199" s="42" t="str">
        <f t="shared" si="369"/>
        <v/>
      </c>
      <c r="EA199" s="42" t="str">
        <f t="shared" si="302"/>
        <v/>
      </c>
      <c r="EB199" s="162"/>
      <c r="EC199" s="930"/>
      <c r="ED199" s="188"/>
      <c r="EE199" s="245">
        <f t="shared" si="303"/>
        <v>0</v>
      </c>
      <c r="EF199" s="189"/>
      <c r="EG199" s="245">
        <f t="shared" si="304"/>
        <v>0</v>
      </c>
      <c r="EH199" s="189"/>
      <c r="EI199" s="246" t="str">
        <f t="shared" si="356"/>
        <v/>
      </c>
      <c r="EJ199" s="247" t="str">
        <f t="shared" si="280"/>
        <v/>
      </c>
      <c r="EK199" s="248" t="str">
        <f t="shared" si="281"/>
        <v/>
      </c>
      <c r="EL199" s="248" t="str">
        <f t="shared" si="282"/>
        <v/>
      </c>
      <c r="EM199" s="248" t="str">
        <f t="shared" si="283"/>
        <v/>
      </c>
      <c r="EN199" s="248" t="str">
        <f t="shared" si="305"/>
        <v/>
      </c>
      <c r="EO199" s="248" t="str">
        <f t="shared" si="284"/>
        <v/>
      </c>
      <c r="EP199" s="189"/>
      <c r="EQ199" s="248" t="str">
        <f t="shared" si="357"/>
        <v/>
      </c>
      <c r="ER199" s="248" t="str">
        <f t="shared" si="358"/>
        <v/>
      </c>
      <c r="ES199" s="248" t="str">
        <f t="shared" si="359"/>
        <v/>
      </c>
      <c r="ET199" s="248" t="str">
        <f t="shared" si="360"/>
        <v/>
      </c>
      <c r="EU199" s="248" t="str">
        <f t="shared" si="306"/>
        <v/>
      </c>
      <c r="EV199" s="248" t="str">
        <f t="shared" si="306"/>
        <v/>
      </c>
      <c r="EW199" s="189"/>
      <c r="EX199" s="248" t="str">
        <f t="shared" si="361"/>
        <v/>
      </c>
      <c r="EY199" s="248" t="str">
        <f t="shared" si="362"/>
        <v/>
      </c>
      <c r="EZ199" s="248" t="str">
        <f t="shared" si="363"/>
        <v/>
      </c>
      <c r="FA199" s="248" t="str">
        <f t="shared" si="364"/>
        <v/>
      </c>
      <c r="FB199" s="248" t="str">
        <f t="shared" si="338"/>
        <v/>
      </c>
      <c r="FC199" s="248" t="str">
        <f t="shared" si="338"/>
        <v/>
      </c>
      <c r="FD199" s="189"/>
      <c r="FE199" s="248" t="str">
        <f t="shared" si="365"/>
        <v/>
      </c>
      <c r="FF199" s="248" t="str">
        <f t="shared" si="366"/>
        <v/>
      </c>
      <c r="FG199" s="248" t="str">
        <f t="shared" si="367"/>
        <v/>
      </c>
      <c r="FH199" s="248" t="str">
        <f t="shared" si="368"/>
        <v/>
      </c>
      <c r="FI199" s="248" t="str">
        <f t="shared" si="339"/>
        <v/>
      </c>
      <c r="FJ199" s="248" t="str">
        <f t="shared" si="339"/>
        <v/>
      </c>
      <c r="FK199" s="189"/>
      <c r="FL199" s="370"/>
      <c r="FM199" s="371"/>
      <c r="FN199" s="371"/>
      <c r="FO199" s="611"/>
      <c r="FP199" s="896"/>
      <c r="FQ199" s="370"/>
      <c r="FR199" s="371"/>
      <c r="FS199" s="371"/>
      <c r="FT199" s="611"/>
      <c r="FU199" s="896"/>
      <c r="FV199" s="370"/>
      <c r="FW199" s="371"/>
      <c r="FX199" s="371"/>
      <c r="FY199" s="611"/>
      <c r="FZ199" s="896"/>
      <c r="GA199" s="613"/>
      <c r="GB199" s="189"/>
      <c r="GC199" s="227">
        <f t="shared" si="307"/>
        <v>0</v>
      </c>
      <c r="GD199" s="228">
        <f t="shared" si="308"/>
        <v>0</v>
      </c>
      <c r="GE199" s="229">
        <f t="shared" si="340"/>
        <v>0</v>
      </c>
      <c r="GF199" s="230">
        <f t="shared" si="340"/>
        <v>0</v>
      </c>
      <c r="GG199" s="231" t="str">
        <f t="shared" si="310"/>
        <v/>
      </c>
      <c r="GH199" s="232">
        <f t="shared" si="311"/>
        <v>0</v>
      </c>
      <c r="GI199" s="227">
        <f t="shared" si="312"/>
        <v>0</v>
      </c>
      <c r="GJ199" s="233">
        <f t="shared" si="313"/>
        <v>0</v>
      </c>
      <c r="GK199" s="233">
        <f t="shared" si="314"/>
        <v>0</v>
      </c>
      <c r="GL199" s="234"/>
      <c r="GM199" s="235">
        <f t="shared" si="315"/>
        <v>0</v>
      </c>
      <c r="GN199" s="235">
        <f t="shared" si="316"/>
        <v>0</v>
      </c>
      <c r="GO199" s="235" t="str">
        <f t="shared" si="317"/>
        <v/>
      </c>
      <c r="GP199" s="380"/>
      <c r="GQ199" s="235">
        <f t="shared" si="318"/>
        <v>0</v>
      </c>
      <c r="GR199" s="235">
        <f t="shared" si="319"/>
        <v>0</v>
      </c>
      <c r="GS199" s="235" t="str">
        <f t="shared" si="320"/>
        <v/>
      </c>
      <c r="GT199" s="236"/>
      <c r="GU199" s="237" t="str">
        <f t="shared" si="321"/>
        <v/>
      </c>
      <c r="GV199" s="237" t="str">
        <f t="shared" si="322"/>
        <v/>
      </c>
      <c r="GW199" s="238" t="str">
        <f t="shared" si="323"/>
        <v/>
      </c>
      <c r="GX199" s="238" t="str">
        <f t="shared" si="324"/>
        <v/>
      </c>
      <c r="GY199" s="239"/>
      <c r="GZ199" s="240" t="str">
        <f t="shared" si="325"/>
        <v/>
      </c>
      <c r="HA199" s="235" t="str">
        <f t="shared" si="326"/>
        <v/>
      </c>
      <c r="HB199" s="235" t="str">
        <f t="shared" si="327"/>
        <v/>
      </c>
      <c r="HC199" s="235" t="str">
        <f t="shared" si="328"/>
        <v/>
      </c>
      <c r="HD199" s="235" t="str">
        <f t="shared" si="329"/>
        <v/>
      </c>
      <c r="HE199" s="235" t="str">
        <f t="shared" si="330"/>
        <v/>
      </c>
      <c r="HF199" s="188"/>
      <c r="HG199" s="235" t="str">
        <f t="shared" si="331"/>
        <v/>
      </c>
      <c r="HH199" s="235">
        <f t="shared" si="341"/>
        <v>0</v>
      </c>
      <c r="HI199" s="235">
        <f t="shared" si="341"/>
        <v>0</v>
      </c>
      <c r="HJ199" s="235">
        <f t="shared" si="341"/>
        <v>0</v>
      </c>
      <c r="HK199" s="188"/>
      <c r="HL199" s="235" t="str">
        <f t="shared" si="333"/>
        <v/>
      </c>
      <c r="HM199" s="235">
        <f t="shared" si="342"/>
        <v>0</v>
      </c>
      <c r="HN199" s="235">
        <f t="shared" si="342"/>
        <v>0</v>
      </c>
      <c r="HO199" s="235">
        <f t="shared" si="342"/>
        <v>0</v>
      </c>
      <c r="HP199" s="188"/>
      <c r="HQ199" s="235" t="str">
        <f t="shared" si="335"/>
        <v/>
      </c>
      <c r="HR199" s="235">
        <f t="shared" si="343"/>
        <v>0</v>
      </c>
      <c r="HS199" s="235">
        <f t="shared" si="343"/>
        <v>0</v>
      </c>
      <c r="HT199" s="235">
        <f t="shared" si="343"/>
        <v>0</v>
      </c>
      <c r="HU199" s="162"/>
      <c r="HV199" s="1622"/>
      <c r="HW199" s="1619"/>
      <c r="HX199" s="1619"/>
      <c r="HY199" s="1619"/>
      <c r="HZ199" s="1619"/>
      <c r="IA199" s="1619"/>
      <c r="IB199" s="1619"/>
      <c r="IC199" s="1623"/>
      <c r="ID199" s="162"/>
    </row>
    <row r="200" spans="1:238" ht="21.75" customHeight="1" x14ac:dyDescent="0.25">
      <c r="A200" s="377" t="str">
        <f t="shared" si="285"/>
        <v/>
      </c>
      <c r="B200" s="188">
        <v>174</v>
      </c>
      <c r="C200" s="255"/>
      <c r="D200" s="223" t="str">
        <f t="shared" si="337"/>
        <v/>
      </c>
      <c r="E200" s="223" t="str">
        <f t="shared" si="273"/>
        <v/>
      </c>
      <c r="F200" s="242"/>
      <c r="G200" s="242"/>
      <c r="H200" s="224" t="str">
        <f t="shared" si="286"/>
        <v/>
      </c>
      <c r="I200" s="930"/>
      <c r="J200" s="930"/>
      <c r="K200" s="930"/>
      <c r="L200" s="370"/>
      <c r="M200" s="371"/>
      <c r="N200" s="371"/>
      <c r="O200" s="371"/>
      <c r="P200" s="372"/>
      <c r="Q200" s="609"/>
      <c r="R200" s="609"/>
      <c r="S200" s="610"/>
      <c r="T200" s="371"/>
      <c r="U200" s="371"/>
      <c r="V200" s="188"/>
      <c r="W200" s="370"/>
      <c r="X200" s="371"/>
      <c r="Y200" s="371"/>
      <c r="Z200" s="611"/>
      <c r="AA200" s="896"/>
      <c r="AB200" s="370"/>
      <c r="AC200" s="371"/>
      <c r="AD200" s="371"/>
      <c r="AE200" s="371"/>
      <c r="AF200" s="896"/>
      <c r="AG200" s="370"/>
      <c r="AH200" s="371"/>
      <c r="AI200" s="371"/>
      <c r="AJ200" s="371"/>
      <c r="AK200" s="896"/>
      <c r="AL200" s="370"/>
      <c r="AM200" s="371"/>
      <c r="AN200" s="371"/>
      <c r="AO200" s="372"/>
      <c r="AP200" s="370"/>
      <c r="AQ200" s="371"/>
      <c r="AR200" s="371"/>
      <c r="AS200" s="371"/>
      <c r="AT200" s="928"/>
      <c r="AU200" s="188"/>
      <c r="AV200" s="256">
        <f t="shared" si="344"/>
        <v>0</v>
      </c>
      <c r="AW200" s="257">
        <f t="shared" si="345"/>
        <v>0</v>
      </c>
      <c r="AX200" s="258">
        <f t="shared" si="346"/>
        <v>0</v>
      </c>
      <c r="AY200" s="259">
        <f t="shared" si="347"/>
        <v>0</v>
      </c>
      <c r="AZ200" s="231" t="str">
        <f t="shared" si="348"/>
        <v/>
      </c>
      <c r="BA200" s="232">
        <f t="shared" si="349"/>
        <v>0</v>
      </c>
      <c r="BB200" s="249">
        <f t="shared" si="350"/>
        <v>0</v>
      </c>
      <c r="BC200" s="231">
        <f t="shared" si="351"/>
        <v>0</v>
      </c>
      <c r="BD200" s="231">
        <f t="shared" si="352"/>
        <v>0</v>
      </c>
      <c r="BE200" s="260"/>
      <c r="BF200" s="235">
        <f t="shared" si="287"/>
        <v>0</v>
      </c>
      <c r="BG200" s="235">
        <f t="shared" si="288"/>
        <v>0</v>
      </c>
      <c r="BH200" s="235">
        <f t="shared" si="289"/>
        <v>0</v>
      </c>
      <c r="BI200" s="380"/>
      <c r="BJ200" s="235">
        <f t="shared" si="274"/>
        <v>0</v>
      </c>
      <c r="BK200" s="235">
        <f t="shared" si="290"/>
        <v>0</v>
      </c>
      <c r="BL200" s="235" t="str">
        <f t="shared" si="291"/>
        <v/>
      </c>
      <c r="BM200" s="236"/>
      <c r="BN200" s="237"/>
      <c r="BO200" s="237"/>
      <c r="BP200" s="238"/>
      <c r="BQ200" s="238"/>
      <c r="BR200" s="254"/>
      <c r="BS200" s="252"/>
      <c r="BT200" s="244"/>
      <c r="BU200" s="244"/>
      <c r="BV200" s="244"/>
      <c r="BW200" s="244"/>
      <c r="BX200" s="244"/>
      <c r="BY200" s="244"/>
      <c r="BZ200" s="244"/>
      <c r="CA200" s="244"/>
      <c r="CB200" s="253"/>
      <c r="CC200" s="188"/>
      <c r="CD200" s="244">
        <f t="shared" si="275"/>
        <v>0</v>
      </c>
      <c r="CE200" s="235">
        <f t="shared" si="292"/>
        <v>0</v>
      </c>
      <c r="CF200" s="235">
        <f t="shared" si="292"/>
        <v>0</v>
      </c>
      <c r="CG200" s="235">
        <f t="shared" si="292"/>
        <v>0</v>
      </c>
      <c r="CH200" s="188"/>
      <c r="CI200" s="244">
        <f t="shared" si="276"/>
        <v>0</v>
      </c>
      <c r="CJ200" s="235">
        <f t="shared" si="293"/>
        <v>0</v>
      </c>
      <c r="CK200" s="235">
        <f t="shared" si="293"/>
        <v>0</v>
      </c>
      <c r="CL200" s="235">
        <f t="shared" si="293"/>
        <v>0</v>
      </c>
      <c r="CM200" s="188"/>
      <c r="CN200" s="244">
        <f t="shared" si="277"/>
        <v>0</v>
      </c>
      <c r="CO200" s="235">
        <f t="shared" si="294"/>
        <v>0</v>
      </c>
      <c r="CP200" s="235">
        <f t="shared" si="294"/>
        <v>0</v>
      </c>
      <c r="CQ200" s="235">
        <f t="shared" si="294"/>
        <v>0</v>
      </c>
      <c r="CR200" s="188"/>
      <c r="CS200" s="244">
        <f t="shared" si="278"/>
        <v>0</v>
      </c>
      <c r="CT200" s="235">
        <f t="shared" si="295"/>
        <v>0</v>
      </c>
      <c r="CU200" s="235">
        <f t="shared" si="295"/>
        <v>0</v>
      </c>
      <c r="CV200" s="235">
        <f t="shared" si="295"/>
        <v>0</v>
      </c>
      <c r="CW200" s="188"/>
      <c r="CX200" s="244">
        <f t="shared" si="279"/>
        <v>0</v>
      </c>
      <c r="CY200" s="235">
        <f t="shared" si="296"/>
        <v>0</v>
      </c>
      <c r="CZ200" s="235">
        <f t="shared" si="296"/>
        <v>0</v>
      </c>
      <c r="DA200" s="235">
        <f t="shared" si="296"/>
        <v>0</v>
      </c>
      <c r="DB200" s="188"/>
      <c r="DC200" s="225"/>
      <c r="DD200" s="226"/>
      <c r="DE200" s="1088"/>
      <c r="DF200" s="225"/>
      <c r="DG200" s="226"/>
      <c r="DH200" s="1088"/>
      <c r="DI200" s="225"/>
      <c r="DJ200" s="226"/>
      <c r="DK200" s="1088"/>
      <c r="DL200" s="225"/>
      <c r="DM200" s="226"/>
      <c r="DN200" s="1088"/>
      <c r="DO200" s="370"/>
      <c r="DP200" s="370"/>
      <c r="DQ200" s="243">
        <f t="shared" si="353"/>
        <v>0</v>
      </c>
      <c r="DR200" s="244">
        <f t="shared" si="354"/>
        <v>0</v>
      </c>
      <c r="DS200" s="235">
        <f t="shared" si="297"/>
        <v>0</v>
      </c>
      <c r="DT200" s="244" t="str">
        <f t="shared" si="355"/>
        <v/>
      </c>
      <c r="DU200" s="42" t="str">
        <f t="shared" si="298"/>
        <v/>
      </c>
      <c r="DV200" s="42" t="str">
        <f t="shared" si="299"/>
        <v/>
      </c>
      <c r="DW200" s="42" t="str">
        <f t="shared" si="300"/>
        <v/>
      </c>
      <c r="DX200" s="162"/>
      <c r="DY200" s="42" t="str">
        <f t="shared" si="301"/>
        <v/>
      </c>
      <c r="DZ200" s="42" t="str">
        <f t="shared" si="369"/>
        <v/>
      </c>
      <c r="EA200" s="42" t="str">
        <f t="shared" si="302"/>
        <v/>
      </c>
      <c r="EB200" s="162"/>
      <c r="EC200" s="930"/>
      <c r="ED200" s="188"/>
      <c r="EE200" s="245">
        <f t="shared" si="303"/>
        <v>0</v>
      </c>
      <c r="EF200" s="189"/>
      <c r="EG200" s="245">
        <f t="shared" si="304"/>
        <v>0</v>
      </c>
      <c r="EH200" s="189"/>
      <c r="EI200" s="246" t="str">
        <f t="shared" si="356"/>
        <v/>
      </c>
      <c r="EJ200" s="247" t="str">
        <f t="shared" si="280"/>
        <v/>
      </c>
      <c r="EK200" s="248" t="str">
        <f t="shared" si="281"/>
        <v/>
      </c>
      <c r="EL200" s="248" t="str">
        <f t="shared" si="282"/>
        <v/>
      </c>
      <c r="EM200" s="248" t="str">
        <f t="shared" si="283"/>
        <v/>
      </c>
      <c r="EN200" s="248" t="str">
        <f t="shared" si="305"/>
        <v/>
      </c>
      <c r="EO200" s="248" t="str">
        <f t="shared" si="284"/>
        <v/>
      </c>
      <c r="EP200" s="189"/>
      <c r="EQ200" s="248" t="str">
        <f t="shared" si="357"/>
        <v/>
      </c>
      <c r="ER200" s="248" t="str">
        <f t="shared" si="358"/>
        <v/>
      </c>
      <c r="ES200" s="248" t="str">
        <f t="shared" si="359"/>
        <v/>
      </c>
      <c r="ET200" s="248" t="str">
        <f t="shared" si="360"/>
        <v/>
      </c>
      <c r="EU200" s="248" t="str">
        <f t="shared" si="306"/>
        <v/>
      </c>
      <c r="EV200" s="248" t="str">
        <f t="shared" si="306"/>
        <v/>
      </c>
      <c r="EW200" s="189"/>
      <c r="EX200" s="248" t="str">
        <f t="shared" si="361"/>
        <v/>
      </c>
      <c r="EY200" s="248" t="str">
        <f t="shared" si="362"/>
        <v/>
      </c>
      <c r="EZ200" s="248" t="str">
        <f t="shared" si="363"/>
        <v/>
      </c>
      <c r="FA200" s="248" t="str">
        <f t="shared" si="364"/>
        <v/>
      </c>
      <c r="FB200" s="248" t="str">
        <f t="shared" si="338"/>
        <v/>
      </c>
      <c r="FC200" s="248" t="str">
        <f t="shared" si="338"/>
        <v/>
      </c>
      <c r="FD200" s="189"/>
      <c r="FE200" s="248" t="str">
        <f t="shared" si="365"/>
        <v/>
      </c>
      <c r="FF200" s="248" t="str">
        <f t="shared" si="366"/>
        <v/>
      </c>
      <c r="FG200" s="248" t="str">
        <f t="shared" si="367"/>
        <v/>
      </c>
      <c r="FH200" s="248" t="str">
        <f t="shared" si="368"/>
        <v/>
      </c>
      <c r="FI200" s="248" t="str">
        <f t="shared" si="339"/>
        <v/>
      </c>
      <c r="FJ200" s="248" t="str">
        <f t="shared" si="339"/>
        <v/>
      </c>
      <c r="FK200" s="189"/>
      <c r="FL200" s="370"/>
      <c r="FM200" s="371"/>
      <c r="FN200" s="371"/>
      <c r="FO200" s="611"/>
      <c r="FP200" s="896"/>
      <c r="FQ200" s="370"/>
      <c r="FR200" s="371"/>
      <c r="FS200" s="371"/>
      <c r="FT200" s="611"/>
      <c r="FU200" s="896"/>
      <c r="FV200" s="370"/>
      <c r="FW200" s="371"/>
      <c r="FX200" s="371"/>
      <c r="FY200" s="611"/>
      <c r="FZ200" s="896"/>
      <c r="GA200" s="613"/>
      <c r="GB200" s="189"/>
      <c r="GC200" s="227">
        <f t="shared" si="307"/>
        <v>0</v>
      </c>
      <c r="GD200" s="228">
        <f t="shared" si="308"/>
        <v>0</v>
      </c>
      <c r="GE200" s="229">
        <f t="shared" si="340"/>
        <v>0</v>
      </c>
      <c r="GF200" s="230">
        <f t="shared" si="340"/>
        <v>0</v>
      </c>
      <c r="GG200" s="231" t="str">
        <f t="shared" si="310"/>
        <v/>
      </c>
      <c r="GH200" s="232">
        <f t="shared" si="311"/>
        <v>0</v>
      </c>
      <c r="GI200" s="227">
        <f t="shared" si="312"/>
        <v>0</v>
      </c>
      <c r="GJ200" s="233">
        <f t="shared" si="313"/>
        <v>0</v>
      </c>
      <c r="GK200" s="233">
        <f t="shared" si="314"/>
        <v>0</v>
      </c>
      <c r="GL200" s="234"/>
      <c r="GM200" s="235">
        <f t="shared" si="315"/>
        <v>0</v>
      </c>
      <c r="GN200" s="235">
        <f t="shared" si="316"/>
        <v>0</v>
      </c>
      <c r="GO200" s="235" t="str">
        <f t="shared" si="317"/>
        <v/>
      </c>
      <c r="GP200" s="380"/>
      <c r="GQ200" s="235">
        <f t="shared" si="318"/>
        <v>0</v>
      </c>
      <c r="GR200" s="235">
        <f t="shared" si="319"/>
        <v>0</v>
      </c>
      <c r="GS200" s="235" t="str">
        <f t="shared" si="320"/>
        <v/>
      </c>
      <c r="GT200" s="236"/>
      <c r="GU200" s="237" t="str">
        <f t="shared" si="321"/>
        <v/>
      </c>
      <c r="GV200" s="237" t="str">
        <f t="shared" si="322"/>
        <v/>
      </c>
      <c r="GW200" s="238" t="str">
        <f t="shared" si="323"/>
        <v/>
      </c>
      <c r="GX200" s="238" t="str">
        <f t="shared" si="324"/>
        <v/>
      </c>
      <c r="GY200" s="239"/>
      <c r="GZ200" s="240" t="str">
        <f t="shared" si="325"/>
        <v/>
      </c>
      <c r="HA200" s="235" t="str">
        <f t="shared" si="326"/>
        <v/>
      </c>
      <c r="HB200" s="235" t="str">
        <f t="shared" si="327"/>
        <v/>
      </c>
      <c r="HC200" s="235" t="str">
        <f t="shared" si="328"/>
        <v/>
      </c>
      <c r="HD200" s="235" t="str">
        <f t="shared" si="329"/>
        <v/>
      </c>
      <c r="HE200" s="235" t="str">
        <f t="shared" si="330"/>
        <v/>
      </c>
      <c r="HF200" s="188"/>
      <c r="HG200" s="235" t="str">
        <f t="shared" si="331"/>
        <v/>
      </c>
      <c r="HH200" s="235">
        <f t="shared" si="341"/>
        <v>0</v>
      </c>
      <c r="HI200" s="235">
        <f t="shared" si="341"/>
        <v>0</v>
      </c>
      <c r="HJ200" s="235">
        <f t="shared" si="341"/>
        <v>0</v>
      </c>
      <c r="HK200" s="188"/>
      <c r="HL200" s="235" t="str">
        <f t="shared" si="333"/>
        <v/>
      </c>
      <c r="HM200" s="235">
        <f t="shared" si="342"/>
        <v>0</v>
      </c>
      <c r="HN200" s="235">
        <f t="shared" si="342"/>
        <v>0</v>
      </c>
      <c r="HO200" s="235">
        <f t="shared" si="342"/>
        <v>0</v>
      </c>
      <c r="HP200" s="188"/>
      <c r="HQ200" s="235" t="str">
        <f t="shared" si="335"/>
        <v/>
      </c>
      <c r="HR200" s="235">
        <f t="shared" si="343"/>
        <v>0</v>
      </c>
      <c r="HS200" s="235">
        <f t="shared" si="343"/>
        <v>0</v>
      </c>
      <c r="HT200" s="235">
        <f t="shared" si="343"/>
        <v>0</v>
      </c>
      <c r="HU200" s="162"/>
      <c r="HV200" s="1622"/>
      <c r="HW200" s="1619"/>
      <c r="HX200" s="1619"/>
      <c r="HY200" s="1619"/>
      <c r="HZ200" s="1619"/>
      <c r="IA200" s="1619"/>
      <c r="IB200" s="1619"/>
      <c r="IC200" s="1623"/>
      <c r="ID200" s="162"/>
    </row>
    <row r="201" spans="1:238" ht="21.75" customHeight="1" x14ac:dyDescent="0.25">
      <c r="A201" s="377" t="str">
        <f t="shared" si="285"/>
        <v/>
      </c>
      <c r="B201" s="188">
        <v>175</v>
      </c>
      <c r="C201" s="255"/>
      <c r="D201" s="223" t="str">
        <f t="shared" si="337"/>
        <v/>
      </c>
      <c r="E201" s="223" t="str">
        <f t="shared" si="273"/>
        <v/>
      </c>
      <c r="F201" s="242"/>
      <c r="G201" s="242"/>
      <c r="H201" s="224" t="str">
        <f t="shared" si="286"/>
        <v/>
      </c>
      <c r="I201" s="930"/>
      <c r="J201" s="930"/>
      <c r="K201" s="930"/>
      <c r="L201" s="370"/>
      <c r="M201" s="371"/>
      <c r="N201" s="371"/>
      <c r="O201" s="371"/>
      <c r="P201" s="372"/>
      <c r="Q201" s="609"/>
      <c r="R201" s="609"/>
      <c r="S201" s="610"/>
      <c r="T201" s="371"/>
      <c r="U201" s="371"/>
      <c r="V201" s="188"/>
      <c r="W201" s="370"/>
      <c r="X201" s="371"/>
      <c r="Y201" s="371"/>
      <c r="Z201" s="611"/>
      <c r="AA201" s="896"/>
      <c r="AB201" s="370"/>
      <c r="AC201" s="371"/>
      <c r="AD201" s="371"/>
      <c r="AE201" s="371"/>
      <c r="AF201" s="896"/>
      <c r="AG201" s="370"/>
      <c r="AH201" s="371"/>
      <c r="AI201" s="371"/>
      <c r="AJ201" s="371"/>
      <c r="AK201" s="896"/>
      <c r="AL201" s="370"/>
      <c r="AM201" s="371"/>
      <c r="AN201" s="371"/>
      <c r="AO201" s="372"/>
      <c r="AP201" s="370"/>
      <c r="AQ201" s="371"/>
      <c r="AR201" s="371"/>
      <c r="AS201" s="371"/>
      <c r="AT201" s="928"/>
      <c r="AU201" s="188"/>
      <c r="AV201" s="256">
        <f t="shared" si="344"/>
        <v>0</v>
      </c>
      <c r="AW201" s="257">
        <f t="shared" si="345"/>
        <v>0</v>
      </c>
      <c r="AX201" s="258">
        <f t="shared" si="346"/>
        <v>0</v>
      </c>
      <c r="AY201" s="259">
        <f t="shared" si="347"/>
        <v>0</v>
      </c>
      <c r="AZ201" s="231" t="str">
        <f t="shared" si="348"/>
        <v/>
      </c>
      <c r="BA201" s="232">
        <f t="shared" si="349"/>
        <v>0</v>
      </c>
      <c r="BB201" s="249">
        <f t="shared" si="350"/>
        <v>0</v>
      </c>
      <c r="BC201" s="231">
        <f t="shared" si="351"/>
        <v>0</v>
      </c>
      <c r="BD201" s="231">
        <f t="shared" si="352"/>
        <v>0</v>
      </c>
      <c r="BE201" s="260"/>
      <c r="BF201" s="235">
        <f t="shared" si="287"/>
        <v>0</v>
      </c>
      <c r="BG201" s="235">
        <f t="shared" si="288"/>
        <v>0</v>
      </c>
      <c r="BH201" s="235">
        <f t="shared" si="289"/>
        <v>0</v>
      </c>
      <c r="BI201" s="380"/>
      <c r="BJ201" s="235">
        <f t="shared" si="274"/>
        <v>0</v>
      </c>
      <c r="BK201" s="235">
        <f t="shared" si="290"/>
        <v>0</v>
      </c>
      <c r="BL201" s="235" t="str">
        <f t="shared" si="291"/>
        <v/>
      </c>
      <c r="BM201" s="236"/>
      <c r="BN201" s="237"/>
      <c r="BO201" s="237"/>
      <c r="BP201" s="238"/>
      <c r="BQ201" s="238"/>
      <c r="BR201" s="254"/>
      <c r="BS201" s="252"/>
      <c r="BT201" s="244"/>
      <c r="BU201" s="244"/>
      <c r="BV201" s="244"/>
      <c r="BW201" s="244"/>
      <c r="BX201" s="244"/>
      <c r="BY201" s="244"/>
      <c r="BZ201" s="244"/>
      <c r="CA201" s="244"/>
      <c r="CB201" s="253"/>
      <c r="CC201" s="188"/>
      <c r="CD201" s="244">
        <f t="shared" si="275"/>
        <v>0</v>
      </c>
      <c r="CE201" s="235">
        <f t="shared" si="292"/>
        <v>0</v>
      </c>
      <c r="CF201" s="235">
        <f t="shared" si="292"/>
        <v>0</v>
      </c>
      <c r="CG201" s="235">
        <f t="shared" si="292"/>
        <v>0</v>
      </c>
      <c r="CH201" s="188"/>
      <c r="CI201" s="244">
        <f t="shared" si="276"/>
        <v>0</v>
      </c>
      <c r="CJ201" s="235">
        <f t="shared" si="293"/>
        <v>0</v>
      </c>
      <c r="CK201" s="235">
        <f t="shared" si="293"/>
        <v>0</v>
      </c>
      <c r="CL201" s="235">
        <f t="shared" si="293"/>
        <v>0</v>
      </c>
      <c r="CM201" s="188"/>
      <c r="CN201" s="244">
        <f t="shared" si="277"/>
        <v>0</v>
      </c>
      <c r="CO201" s="235">
        <f t="shared" si="294"/>
        <v>0</v>
      </c>
      <c r="CP201" s="235">
        <f t="shared" si="294"/>
        <v>0</v>
      </c>
      <c r="CQ201" s="235">
        <f t="shared" si="294"/>
        <v>0</v>
      </c>
      <c r="CR201" s="188"/>
      <c r="CS201" s="244">
        <f t="shared" si="278"/>
        <v>0</v>
      </c>
      <c r="CT201" s="235">
        <f t="shared" si="295"/>
        <v>0</v>
      </c>
      <c r="CU201" s="235">
        <f t="shared" si="295"/>
        <v>0</v>
      </c>
      <c r="CV201" s="235">
        <f t="shared" si="295"/>
        <v>0</v>
      </c>
      <c r="CW201" s="188"/>
      <c r="CX201" s="244">
        <f t="shared" si="279"/>
        <v>0</v>
      </c>
      <c r="CY201" s="235">
        <f t="shared" si="296"/>
        <v>0</v>
      </c>
      <c r="CZ201" s="235">
        <f t="shared" si="296"/>
        <v>0</v>
      </c>
      <c r="DA201" s="235">
        <f t="shared" si="296"/>
        <v>0</v>
      </c>
      <c r="DB201" s="188"/>
      <c r="DC201" s="225"/>
      <c r="DD201" s="226"/>
      <c r="DE201" s="1088"/>
      <c r="DF201" s="225"/>
      <c r="DG201" s="226"/>
      <c r="DH201" s="1088"/>
      <c r="DI201" s="225"/>
      <c r="DJ201" s="226"/>
      <c r="DK201" s="1088"/>
      <c r="DL201" s="225"/>
      <c r="DM201" s="226"/>
      <c r="DN201" s="1088"/>
      <c r="DO201" s="370"/>
      <c r="DP201" s="370"/>
      <c r="DQ201" s="243">
        <f t="shared" si="353"/>
        <v>0</v>
      </c>
      <c r="DR201" s="244">
        <f t="shared" si="354"/>
        <v>0</v>
      </c>
      <c r="DS201" s="235">
        <f t="shared" si="297"/>
        <v>0</v>
      </c>
      <c r="DT201" s="244" t="str">
        <f t="shared" si="355"/>
        <v/>
      </c>
      <c r="DU201" s="42" t="str">
        <f t="shared" si="298"/>
        <v/>
      </c>
      <c r="DV201" s="42" t="str">
        <f t="shared" si="299"/>
        <v/>
      </c>
      <c r="DW201" s="42" t="str">
        <f t="shared" si="300"/>
        <v/>
      </c>
      <c r="DX201" s="162"/>
      <c r="DY201" s="42" t="str">
        <f t="shared" si="301"/>
        <v/>
      </c>
      <c r="DZ201" s="42" t="str">
        <f t="shared" si="369"/>
        <v/>
      </c>
      <c r="EA201" s="42" t="str">
        <f t="shared" si="302"/>
        <v/>
      </c>
      <c r="EB201" s="162"/>
      <c r="EC201" s="930"/>
      <c r="ED201" s="188"/>
      <c r="EE201" s="245">
        <f t="shared" si="303"/>
        <v>0</v>
      </c>
      <c r="EF201" s="189"/>
      <c r="EG201" s="245">
        <f t="shared" si="304"/>
        <v>0</v>
      </c>
      <c r="EH201" s="189"/>
      <c r="EI201" s="246" t="str">
        <f t="shared" si="356"/>
        <v/>
      </c>
      <c r="EJ201" s="247" t="str">
        <f t="shared" si="280"/>
        <v/>
      </c>
      <c r="EK201" s="248" t="str">
        <f t="shared" si="281"/>
        <v/>
      </c>
      <c r="EL201" s="248" t="str">
        <f t="shared" si="282"/>
        <v/>
      </c>
      <c r="EM201" s="248" t="str">
        <f t="shared" si="283"/>
        <v/>
      </c>
      <c r="EN201" s="248" t="str">
        <f t="shared" si="305"/>
        <v/>
      </c>
      <c r="EO201" s="248" t="str">
        <f t="shared" si="284"/>
        <v/>
      </c>
      <c r="EP201" s="189"/>
      <c r="EQ201" s="248" t="str">
        <f t="shared" si="357"/>
        <v/>
      </c>
      <c r="ER201" s="248" t="str">
        <f t="shared" si="358"/>
        <v/>
      </c>
      <c r="ES201" s="248" t="str">
        <f t="shared" si="359"/>
        <v/>
      </c>
      <c r="ET201" s="248" t="str">
        <f t="shared" si="360"/>
        <v/>
      </c>
      <c r="EU201" s="248" t="str">
        <f t="shared" si="306"/>
        <v/>
      </c>
      <c r="EV201" s="248" t="str">
        <f t="shared" si="306"/>
        <v/>
      </c>
      <c r="EW201" s="189"/>
      <c r="EX201" s="248" t="str">
        <f t="shared" si="361"/>
        <v/>
      </c>
      <c r="EY201" s="248" t="str">
        <f t="shared" si="362"/>
        <v/>
      </c>
      <c r="EZ201" s="248" t="str">
        <f t="shared" si="363"/>
        <v/>
      </c>
      <c r="FA201" s="248" t="str">
        <f t="shared" si="364"/>
        <v/>
      </c>
      <c r="FB201" s="248" t="str">
        <f t="shared" si="338"/>
        <v/>
      </c>
      <c r="FC201" s="248" t="str">
        <f t="shared" si="338"/>
        <v/>
      </c>
      <c r="FD201" s="189"/>
      <c r="FE201" s="248" t="str">
        <f t="shared" si="365"/>
        <v/>
      </c>
      <c r="FF201" s="248" t="str">
        <f t="shared" si="366"/>
        <v/>
      </c>
      <c r="FG201" s="248" t="str">
        <f t="shared" si="367"/>
        <v/>
      </c>
      <c r="FH201" s="248" t="str">
        <f t="shared" si="368"/>
        <v/>
      </c>
      <c r="FI201" s="248" t="str">
        <f t="shared" si="339"/>
        <v/>
      </c>
      <c r="FJ201" s="248" t="str">
        <f t="shared" si="339"/>
        <v/>
      </c>
      <c r="FK201" s="189"/>
      <c r="FL201" s="370"/>
      <c r="FM201" s="371"/>
      <c r="FN201" s="371"/>
      <c r="FO201" s="611"/>
      <c r="FP201" s="896"/>
      <c r="FQ201" s="370"/>
      <c r="FR201" s="371"/>
      <c r="FS201" s="371"/>
      <c r="FT201" s="611"/>
      <c r="FU201" s="896"/>
      <c r="FV201" s="370"/>
      <c r="FW201" s="371"/>
      <c r="FX201" s="371"/>
      <c r="FY201" s="611"/>
      <c r="FZ201" s="896"/>
      <c r="GA201" s="613"/>
      <c r="GB201" s="189"/>
      <c r="GC201" s="227">
        <f t="shared" si="307"/>
        <v>0</v>
      </c>
      <c r="GD201" s="228">
        <f t="shared" si="308"/>
        <v>0</v>
      </c>
      <c r="GE201" s="229">
        <f t="shared" si="340"/>
        <v>0</v>
      </c>
      <c r="GF201" s="230">
        <f t="shared" si="340"/>
        <v>0</v>
      </c>
      <c r="GG201" s="231" t="str">
        <f t="shared" si="310"/>
        <v/>
      </c>
      <c r="GH201" s="232">
        <f t="shared" si="311"/>
        <v>0</v>
      </c>
      <c r="GI201" s="227">
        <f t="shared" si="312"/>
        <v>0</v>
      </c>
      <c r="GJ201" s="233">
        <f t="shared" si="313"/>
        <v>0</v>
      </c>
      <c r="GK201" s="233">
        <f t="shared" si="314"/>
        <v>0</v>
      </c>
      <c r="GL201" s="234"/>
      <c r="GM201" s="235">
        <f t="shared" si="315"/>
        <v>0</v>
      </c>
      <c r="GN201" s="235">
        <f t="shared" si="316"/>
        <v>0</v>
      </c>
      <c r="GO201" s="235" t="str">
        <f t="shared" si="317"/>
        <v/>
      </c>
      <c r="GP201" s="380"/>
      <c r="GQ201" s="235">
        <f t="shared" si="318"/>
        <v>0</v>
      </c>
      <c r="GR201" s="235">
        <f t="shared" si="319"/>
        <v>0</v>
      </c>
      <c r="GS201" s="235" t="str">
        <f t="shared" si="320"/>
        <v/>
      </c>
      <c r="GT201" s="236"/>
      <c r="GU201" s="237" t="str">
        <f t="shared" si="321"/>
        <v/>
      </c>
      <c r="GV201" s="237" t="str">
        <f t="shared" si="322"/>
        <v/>
      </c>
      <c r="GW201" s="238" t="str">
        <f t="shared" si="323"/>
        <v/>
      </c>
      <c r="GX201" s="238" t="str">
        <f t="shared" si="324"/>
        <v/>
      </c>
      <c r="GY201" s="239"/>
      <c r="GZ201" s="240" t="str">
        <f t="shared" si="325"/>
        <v/>
      </c>
      <c r="HA201" s="235" t="str">
        <f t="shared" si="326"/>
        <v/>
      </c>
      <c r="HB201" s="235" t="str">
        <f t="shared" si="327"/>
        <v/>
      </c>
      <c r="HC201" s="235" t="str">
        <f t="shared" si="328"/>
        <v/>
      </c>
      <c r="HD201" s="235" t="str">
        <f t="shared" si="329"/>
        <v/>
      </c>
      <c r="HE201" s="235" t="str">
        <f t="shared" si="330"/>
        <v/>
      </c>
      <c r="HF201" s="188"/>
      <c r="HG201" s="235" t="str">
        <f t="shared" si="331"/>
        <v/>
      </c>
      <c r="HH201" s="235">
        <f t="shared" si="341"/>
        <v>0</v>
      </c>
      <c r="HI201" s="235">
        <f t="shared" si="341"/>
        <v>0</v>
      </c>
      <c r="HJ201" s="235">
        <f t="shared" si="341"/>
        <v>0</v>
      </c>
      <c r="HK201" s="188"/>
      <c r="HL201" s="235" t="str">
        <f t="shared" si="333"/>
        <v/>
      </c>
      <c r="HM201" s="235">
        <f t="shared" si="342"/>
        <v>0</v>
      </c>
      <c r="HN201" s="235">
        <f t="shared" si="342"/>
        <v>0</v>
      </c>
      <c r="HO201" s="235">
        <f t="shared" si="342"/>
        <v>0</v>
      </c>
      <c r="HP201" s="188"/>
      <c r="HQ201" s="235" t="str">
        <f t="shared" si="335"/>
        <v/>
      </c>
      <c r="HR201" s="235">
        <f t="shared" si="343"/>
        <v>0</v>
      </c>
      <c r="HS201" s="235">
        <f t="shared" si="343"/>
        <v>0</v>
      </c>
      <c r="HT201" s="235">
        <f t="shared" si="343"/>
        <v>0</v>
      </c>
      <c r="HU201" s="162"/>
      <c r="HV201" s="1622"/>
      <c r="HW201" s="1619"/>
      <c r="HX201" s="1619"/>
      <c r="HY201" s="1619"/>
      <c r="HZ201" s="1619"/>
      <c r="IA201" s="1619"/>
      <c r="IB201" s="1619"/>
      <c r="IC201" s="1623"/>
      <c r="ID201" s="162"/>
    </row>
    <row r="202" spans="1:238" ht="21.75" customHeight="1" x14ac:dyDescent="0.25">
      <c r="A202" s="377" t="str">
        <f t="shared" si="285"/>
        <v/>
      </c>
      <c r="B202" s="188">
        <v>176</v>
      </c>
      <c r="C202" s="255"/>
      <c r="D202" s="223" t="str">
        <f t="shared" si="337"/>
        <v/>
      </c>
      <c r="E202" s="223" t="str">
        <f t="shared" si="273"/>
        <v/>
      </c>
      <c r="F202" s="242"/>
      <c r="G202" s="242"/>
      <c r="H202" s="224" t="str">
        <f t="shared" si="286"/>
        <v/>
      </c>
      <c r="I202" s="930"/>
      <c r="J202" s="930"/>
      <c r="K202" s="930"/>
      <c r="L202" s="370"/>
      <c r="M202" s="371"/>
      <c r="N202" s="371"/>
      <c r="O202" s="371"/>
      <c r="P202" s="372"/>
      <c r="Q202" s="609"/>
      <c r="R202" s="609"/>
      <c r="S202" s="610"/>
      <c r="T202" s="371"/>
      <c r="U202" s="371"/>
      <c r="V202" s="188"/>
      <c r="W202" s="370"/>
      <c r="X202" s="371"/>
      <c r="Y202" s="371"/>
      <c r="Z202" s="611"/>
      <c r="AA202" s="896"/>
      <c r="AB202" s="370"/>
      <c r="AC202" s="371"/>
      <c r="AD202" s="371"/>
      <c r="AE202" s="371"/>
      <c r="AF202" s="896"/>
      <c r="AG202" s="370"/>
      <c r="AH202" s="371"/>
      <c r="AI202" s="371"/>
      <c r="AJ202" s="371"/>
      <c r="AK202" s="896"/>
      <c r="AL202" s="370"/>
      <c r="AM202" s="371"/>
      <c r="AN202" s="371"/>
      <c r="AO202" s="372"/>
      <c r="AP202" s="370"/>
      <c r="AQ202" s="371"/>
      <c r="AR202" s="371"/>
      <c r="AS202" s="371"/>
      <c r="AT202" s="928"/>
      <c r="AU202" s="188"/>
      <c r="AV202" s="256">
        <f t="shared" si="344"/>
        <v>0</v>
      </c>
      <c r="AW202" s="257">
        <f t="shared" si="345"/>
        <v>0</v>
      </c>
      <c r="AX202" s="258">
        <f t="shared" si="346"/>
        <v>0</v>
      </c>
      <c r="AY202" s="259">
        <f t="shared" si="347"/>
        <v>0</v>
      </c>
      <c r="AZ202" s="231" t="str">
        <f t="shared" si="348"/>
        <v/>
      </c>
      <c r="BA202" s="232">
        <f t="shared" si="349"/>
        <v>0</v>
      </c>
      <c r="BB202" s="249">
        <f t="shared" si="350"/>
        <v>0</v>
      </c>
      <c r="BC202" s="231">
        <f t="shared" si="351"/>
        <v>0</v>
      </c>
      <c r="BD202" s="231">
        <f t="shared" si="352"/>
        <v>0</v>
      </c>
      <c r="BE202" s="260"/>
      <c r="BF202" s="235">
        <f t="shared" si="287"/>
        <v>0</v>
      </c>
      <c r="BG202" s="235">
        <f t="shared" si="288"/>
        <v>0</v>
      </c>
      <c r="BH202" s="235">
        <f t="shared" si="289"/>
        <v>0</v>
      </c>
      <c r="BI202" s="380"/>
      <c r="BJ202" s="235">
        <f t="shared" si="274"/>
        <v>0</v>
      </c>
      <c r="BK202" s="235">
        <f t="shared" si="290"/>
        <v>0</v>
      </c>
      <c r="BL202" s="235" t="str">
        <f t="shared" si="291"/>
        <v/>
      </c>
      <c r="BM202" s="236"/>
      <c r="BN202" s="237"/>
      <c r="BO202" s="237"/>
      <c r="BP202" s="238"/>
      <c r="BQ202" s="238"/>
      <c r="BR202" s="254"/>
      <c r="BS202" s="252"/>
      <c r="BT202" s="244"/>
      <c r="BU202" s="244"/>
      <c r="BV202" s="244"/>
      <c r="BW202" s="244"/>
      <c r="BX202" s="244"/>
      <c r="BY202" s="244"/>
      <c r="BZ202" s="244"/>
      <c r="CA202" s="244"/>
      <c r="CB202" s="253"/>
      <c r="CC202" s="188"/>
      <c r="CD202" s="244">
        <f t="shared" si="275"/>
        <v>0</v>
      </c>
      <c r="CE202" s="235">
        <f t="shared" si="292"/>
        <v>0</v>
      </c>
      <c r="CF202" s="235">
        <f t="shared" si="292"/>
        <v>0</v>
      </c>
      <c r="CG202" s="235">
        <f t="shared" si="292"/>
        <v>0</v>
      </c>
      <c r="CH202" s="188"/>
      <c r="CI202" s="244">
        <f t="shared" si="276"/>
        <v>0</v>
      </c>
      <c r="CJ202" s="235">
        <f t="shared" si="293"/>
        <v>0</v>
      </c>
      <c r="CK202" s="235">
        <f t="shared" si="293"/>
        <v>0</v>
      </c>
      <c r="CL202" s="235">
        <f t="shared" si="293"/>
        <v>0</v>
      </c>
      <c r="CM202" s="188"/>
      <c r="CN202" s="244">
        <f t="shared" si="277"/>
        <v>0</v>
      </c>
      <c r="CO202" s="235">
        <f t="shared" si="294"/>
        <v>0</v>
      </c>
      <c r="CP202" s="235">
        <f t="shared" si="294"/>
        <v>0</v>
      </c>
      <c r="CQ202" s="235">
        <f t="shared" si="294"/>
        <v>0</v>
      </c>
      <c r="CR202" s="188"/>
      <c r="CS202" s="244">
        <f t="shared" si="278"/>
        <v>0</v>
      </c>
      <c r="CT202" s="235">
        <f t="shared" si="295"/>
        <v>0</v>
      </c>
      <c r="CU202" s="235">
        <f t="shared" si="295"/>
        <v>0</v>
      </c>
      <c r="CV202" s="235">
        <f t="shared" si="295"/>
        <v>0</v>
      </c>
      <c r="CW202" s="188"/>
      <c r="CX202" s="244">
        <f t="shared" si="279"/>
        <v>0</v>
      </c>
      <c r="CY202" s="235">
        <f t="shared" si="296"/>
        <v>0</v>
      </c>
      <c r="CZ202" s="235">
        <f t="shared" si="296"/>
        <v>0</v>
      </c>
      <c r="DA202" s="235">
        <f t="shared" si="296"/>
        <v>0</v>
      </c>
      <c r="DB202" s="188"/>
      <c r="DC202" s="225"/>
      <c r="DD202" s="226"/>
      <c r="DE202" s="1088"/>
      <c r="DF202" s="225"/>
      <c r="DG202" s="226"/>
      <c r="DH202" s="1088"/>
      <c r="DI202" s="225"/>
      <c r="DJ202" s="226"/>
      <c r="DK202" s="1088"/>
      <c r="DL202" s="225"/>
      <c r="DM202" s="226"/>
      <c r="DN202" s="1088"/>
      <c r="DO202" s="370"/>
      <c r="DP202" s="370"/>
      <c r="DQ202" s="243">
        <f t="shared" si="353"/>
        <v>0</v>
      </c>
      <c r="DR202" s="244">
        <f t="shared" si="354"/>
        <v>0</v>
      </c>
      <c r="DS202" s="235">
        <f t="shared" si="297"/>
        <v>0</v>
      </c>
      <c r="DT202" s="244" t="str">
        <f t="shared" si="355"/>
        <v/>
      </c>
      <c r="DU202" s="42" t="str">
        <f t="shared" si="298"/>
        <v/>
      </c>
      <c r="DV202" s="42" t="str">
        <f t="shared" si="299"/>
        <v/>
      </c>
      <c r="DW202" s="42" t="str">
        <f t="shared" si="300"/>
        <v/>
      </c>
      <c r="DX202" s="162"/>
      <c r="DY202" s="42" t="str">
        <f t="shared" si="301"/>
        <v/>
      </c>
      <c r="DZ202" s="42" t="str">
        <f t="shared" si="369"/>
        <v/>
      </c>
      <c r="EA202" s="42" t="str">
        <f t="shared" si="302"/>
        <v/>
      </c>
      <c r="EB202" s="162"/>
      <c r="EC202" s="930"/>
      <c r="ED202" s="188"/>
      <c r="EE202" s="245">
        <f t="shared" si="303"/>
        <v>0</v>
      </c>
      <c r="EF202" s="189"/>
      <c r="EG202" s="245">
        <f t="shared" si="304"/>
        <v>0</v>
      </c>
      <c r="EH202" s="189"/>
      <c r="EI202" s="246" t="str">
        <f t="shared" si="356"/>
        <v/>
      </c>
      <c r="EJ202" s="247" t="str">
        <f t="shared" si="280"/>
        <v/>
      </c>
      <c r="EK202" s="248" t="str">
        <f t="shared" si="281"/>
        <v/>
      </c>
      <c r="EL202" s="248" t="str">
        <f t="shared" si="282"/>
        <v/>
      </c>
      <c r="EM202" s="248" t="str">
        <f t="shared" si="283"/>
        <v/>
      </c>
      <c r="EN202" s="248" t="str">
        <f t="shared" si="305"/>
        <v/>
      </c>
      <c r="EO202" s="248" t="str">
        <f t="shared" si="284"/>
        <v/>
      </c>
      <c r="EP202" s="189"/>
      <c r="EQ202" s="248" t="str">
        <f t="shared" si="357"/>
        <v/>
      </c>
      <c r="ER202" s="248" t="str">
        <f t="shared" si="358"/>
        <v/>
      </c>
      <c r="ES202" s="248" t="str">
        <f t="shared" si="359"/>
        <v/>
      </c>
      <c r="ET202" s="248" t="str">
        <f t="shared" si="360"/>
        <v/>
      </c>
      <c r="EU202" s="248" t="str">
        <f t="shared" si="306"/>
        <v/>
      </c>
      <c r="EV202" s="248" t="str">
        <f t="shared" si="306"/>
        <v/>
      </c>
      <c r="EW202" s="189"/>
      <c r="EX202" s="248" t="str">
        <f t="shared" si="361"/>
        <v/>
      </c>
      <c r="EY202" s="248" t="str">
        <f t="shared" si="362"/>
        <v/>
      </c>
      <c r="EZ202" s="248" t="str">
        <f t="shared" si="363"/>
        <v/>
      </c>
      <c r="FA202" s="248" t="str">
        <f t="shared" si="364"/>
        <v/>
      </c>
      <c r="FB202" s="248" t="str">
        <f t="shared" si="338"/>
        <v/>
      </c>
      <c r="FC202" s="248" t="str">
        <f t="shared" si="338"/>
        <v/>
      </c>
      <c r="FD202" s="189"/>
      <c r="FE202" s="248" t="str">
        <f t="shared" si="365"/>
        <v/>
      </c>
      <c r="FF202" s="248" t="str">
        <f t="shared" si="366"/>
        <v/>
      </c>
      <c r="FG202" s="248" t="str">
        <f t="shared" si="367"/>
        <v/>
      </c>
      <c r="FH202" s="248" t="str">
        <f t="shared" si="368"/>
        <v/>
      </c>
      <c r="FI202" s="248" t="str">
        <f t="shared" si="339"/>
        <v/>
      </c>
      <c r="FJ202" s="248" t="str">
        <f t="shared" si="339"/>
        <v/>
      </c>
      <c r="FK202" s="189"/>
      <c r="FL202" s="370"/>
      <c r="FM202" s="371"/>
      <c r="FN202" s="371"/>
      <c r="FO202" s="611"/>
      <c r="FP202" s="896"/>
      <c r="FQ202" s="370"/>
      <c r="FR202" s="371"/>
      <c r="FS202" s="371"/>
      <c r="FT202" s="611"/>
      <c r="FU202" s="896"/>
      <c r="FV202" s="370"/>
      <c r="FW202" s="371"/>
      <c r="FX202" s="371"/>
      <c r="FY202" s="611"/>
      <c r="FZ202" s="896"/>
      <c r="GA202" s="613"/>
      <c r="GB202" s="189"/>
      <c r="GC202" s="227">
        <f t="shared" si="307"/>
        <v>0</v>
      </c>
      <c r="GD202" s="228">
        <f t="shared" si="308"/>
        <v>0</v>
      </c>
      <c r="GE202" s="229">
        <f t="shared" si="340"/>
        <v>0</v>
      </c>
      <c r="GF202" s="230">
        <f t="shared" si="340"/>
        <v>0</v>
      </c>
      <c r="GG202" s="231" t="str">
        <f t="shared" si="310"/>
        <v/>
      </c>
      <c r="GH202" s="232">
        <f t="shared" si="311"/>
        <v>0</v>
      </c>
      <c r="GI202" s="227">
        <f t="shared" si="312"/>
        <v>0</v>
      </c>
      <c r="GJ202" s="233">
        <f t="shared" si="313"/>
        <v>0</v>
      </c>
      <c r="GK202" s="233">
        <f t="shared" si="314"/>
        <v>0</v>
      </c>
      <c r="GL202" s="234"/>
      <c r="GM202" s="235">
        <f t="shared" si="315"/>
        <v>0</v>
      </c>
      <c r="GN202" s="235">
        <f t="shared" si="316"/>
        <v>0</v>
      </c>
      <c r="GO202" s="235" t="str">
        <f t="shared" si="317"/>
        <v/>
      </c>
      <c r="GP202" s="380"/>
      <c r="GQ202" s="235">
        <f t="shared" si="318"/>
        <v>0</v>
      </c>
      <c r="GR202" s="235">
        <f t="shared" si="319"/>
        <v>0</v>
      </c>
      <c r="GS202" s="235" t="str">
        <f t="shared" si="320"/>
        <v/>
      </c>
      <c r="GT202" s="236"/>
      <c r="GU202" s="237" t="str">
        <f t="shared" si="321"/>
        <v/>
      </c>
      <c r="GV202" s="237" t="str">
        <f t="shared" si="322"/>
        <v/>
      </c>
      <c r="GW202" s="238" t="str">
        <f t="shared" si="323"/>
        <v/>
      </c>
      <c r="GX202" s="238" t="str">
        <f t="shared" si="324"/>
        <v/>
      </c>
      <c r="GY202" s="239"/>
      <c r="GZ202" s="240" t="str">
        <f t="shared" si="325"/>
        <v/>
      </c>
      <c r="HA202" s="235" t="str">
        <f t="shared" si="326"/>
        <v/>
      </c>
      <c r="HB202" s="235" t="str">
        <f t="shared" si="327"/>
        <v/>
      </c>
      <c r="HC202" s="235" t="str">
        <f t="shared" si="328"/>
        <v/>
      </c>
      <c r="HD202" s="235" t="str">
        <f t="shared" si="329"/>
        <v/>
      </c>
      <c r="HE202" s="235" t="str">
        <f t="shared" si="330"/>
        <v/>
      </c>
      <c r="HF202" s="188"/>
      <c r="HG202" s="235" t="str">
        <f t="shared" si="331"/>
        <v/>
      </c>
      <c r="HH202" s="235">
        <f t="shared" si="341"/>
        <v>0</v>
      </c>
      <c r="HI202" s="235">
        <f t="shared" si="341"/>
        <v>0</v>
      </c>
      <c r="HJ202" s="235">
        <f t="shared" si="341"/>
        <v>0</v>
      </c>
      <c r="HK202" s="188"/>
      <c r="HL202" s="235" t="str">
        <f t="shared" si="333"/>
        <v/>
      </c>
      <c r="HM202" s="235">
        <f t="shared" si="342"/>
        <v>0</v>
      </c>
      <c r="HN202" s="235">
        <f t="shared" si="342"/>
        <v>0</v>
      </c>
      <c r="HO202" s="235">
        <f t="shared" si="342"/>
        <v>0</v>
      </c>
      <c r="HP202" s="188"/>
      <c r="HQ202" s="235" t="str">
        <f t="shared" si="335"/>
        <v/>
      </c>
      <c r="HR202" s="235">
        <f t="shared" si="343"/>
        <v>0</v>
      </c>
      <c r="HS202" s="235">
        <f t="shared" si="343"/>
        <v>0</v>
      </c>
      <c r="HT202" s="235">
        <f t="shared" si="343"/>
        <v>0</v>
      </c>
      <c r="HU202" s="162"/>
      <c r="HV202" s="1622"/>
      <c r="HW202" s="1619"/>
      <c r="HX202" s="1619"/>
      <c r="HY202" s="1619"/>
      <c r="HZ202" s="1619"/>
      <c r="IA202" s="1619"/>
      <c r="IB202" s="1619"/>
      <c r="IC202" s="1623"/>
      <c r="ID202" s="162"/>
    </row>
    <row r="203" spans="1:238" ht="21.75" customHeight="1" x14ac:dyDescent="0.25">
      <c r="A203" s="377" t="str">
        <f t="shared" si="285"/>
        <v/>
      </c>
      <c r="B203" s="188">
        <v>177</v>
      </c>
      <c r="C203" s="255"/>
      <c r="D203" s="223" t="str">
        <f t="shared" si="337"/>
        <v/>
      </c>
      <c r="E203" s="223" t="str">
        <f t="shared" si="273"/>
        <v/>
      </c>
      <c r="F203" s="242"/>
      <c r="G203" s="242"/>
      <c r="H203" s="224" t="str">
        <f t="shared" si="286"/>
        <v/>
      </c>
      <c r="I203" s="930"/>
      <c r="J203" s="930"/>
      <c r="K203" s="930"/>
      <c r="L203" s="370"/>
      <c r="M203" s="371"/>
      <c r="N203" s="371"/>
      <c r="O203" s="371"/>
      <c r="P203" s="372"/>
      <c r="Q203" s="609"/>
      <c r="R203" s="609"/>
      <c r="S203" s="610"/>
      <c r="T203" s="371"/>
      <c r="U203" s="371"/>
      <c r="V203" s="188"/>
      <c r="W203" s="370"/>
      <c r="X203" s="371"/>
      <c r="Y203" s="371"/>
      <c r="Z203" s="611"/>
      <c r="AA203" s="896"/>
      <c r="AB203" s="370"/>
      <c r="AC203" s="371"/>
      <c r="AD203" s="371"/>
      <c r="AE203" s="371"/>
      <c r="AF203" s="896"/>
      <c r="AG203" s="370"/>
      <c r="AH203" s="371"/>
      <c r="AI203" s="371"/>
      <c r="AJ203" s="371"/>
      <c r="AK203" s="896"/>
      <c r="AL203" s="370"/>
      <c r="AM203" s="371"/>
      <c r="AN203" s="371"/>
      <c r="AO203" s="372"/>
      <c r="AP203" s="370"/>
      <c r="AQ203" s="371"/>
      <c r="AR203" s="371"/>
      <c r="AS203" s="371"/>
      <c r="AT203" s="928"/>
      <c r="AU203" s="188"/>
      <c r="AV203" s="256">
        <f t="shared" si="344"/>
        <v>0</v>
      </c>
      <c r="AW203" s="257">
        <f t="shared" si="345"/>
        <v>0</v>
      </c>
      <c r="AX203" s="258">
        <f t="shared" si="346"/>
        <v>0</v>
      </c>
      <c r="AY203" s="259">
        <f t="shared" si="347"/>
        <v>0</v>
      </c>
      <c r="AZ203" s="231" t="str">
        <f t="shared" si="348"/>
        <v/>
      </c>
      <c r="BA203" s="232">
        <f t="shared" si="349"/>
        <v>0</v>
      </c>
      <c r="BB203" s="249">
        <f t="shared" si="350"/>
        <v>0</v>
      </c>
      <c r="BC203" s="231">
        <f t="shared" si="351"/>
        <v>0</v>
      </c>
      <c r="BD203" s="231">
        <f t="shared" si="352"/>
        <v>0</v>
      </c>
      <c r="BE203" s="260"/>
      <c r="BF203" s="235">
        <f t="shared" si="287"/>
        <v>0</v>
      </c>
      <c r="BG203" s="235">
        <f t="shared" si="288"/>
        <v>0</v>
      </c>
      <c r="BH203" s="235">
        <f t="shared" si="289"/>
        <v>0</v>
      </c>
      <c r="BI203" s="380"/>
      <c r="BJ203" s="235">
        <f t="shared" si="274"/>
        <v>0</v>
      </c>
      <c r="BK203" s="235">
        <f t="shared" si="290"/>
        <v>0</v>
      </c>
      <c r="BL203" s="235" t="str">
        <f t="shared" si="291"/>
        <v/>
      </c>
      <c r="BM203" s="236"/>
      <c r="BN203" s="237"/>
      <c r="BO203" s="237"/>
      <c r="BP203" s="238"/>
      <c r="BQ203" s="238"/>
      <c r="BR203" s="254"/>
      <c r="BS203" s="252"/>
      <c r="BT203" s="244"/>
      <c r="BU203" s="244"/>
      <c r="BV203" s="244"/>
      <c r="BW203" s="244"/>
      <c r="BX203" s="244"/>
      <c r="BY203" s="244"/>
      <c r="BZ203" s="244"/>
      <c r="CA203" s="244"/>
      <c r="CB203" s="253"/>
      <c r="CC203" s="188"/>
      <c r="CD203" s="244">
        <f t="shared" si="275"/>
        <v>0</v>
      </c>
      <c r="CE203" s="235">
        <f t="shared" si="292"/>
        <v>0</v>
      </c>
      <c r="CF203" s="235">
        <f t="shared" si="292"/>
        <v>0</v>
      </c>
      <c r="CG203" s="235">
        <f t="shared" si="292"/>
        <v>0</v>
      </c>
      <c r="CH203" s="188"/>
      <c r="CI203" s="244">
        <f t="shared" si="276"/>
        <v>0</v>
      </c>
      <c r="CJ203" s="235">
        <f t="shared" si="293"/>
        <v>0</v>
      </c>
      <c r="CK203" s="235">
        <f t="shared" si="293"/>
        <v>0</v>
      </c>
      <c r="CL203" s="235">
        <f t="shared" si="293"/>
        <v>0</v>
      </c>
      <c r="CM203" s="188"/>
      <c r="CN203" s="244">
        <f t="shared" si="277"/>
        <v>0</v>
      </c>
      <c r="CO203" s="235">
        <f t="shared" si="294"/>
        <v>0</v>
      </c>
      <c r="CP203" s="235">
        <f t="shared" si="294"/>
        <v>0</v>
      </c>
      <c r="CQ203" s="235">
        <f t="shared" si="294"/>
        <v>0</v>
      </c>
      <c r="CR203" s="188"/>
      <c r="CS203" s="244">
        <f t="shared" si="278"/>
        <v>0</v>
      </c>
      <c r="CT203" s="235">
        <f t="shared" si="295"/>
        <v>0</v>
      </c>
      <c r="CU203" s="235">
        <f t="shared" si="295"/>
        <v>0</v>
      </c>
      <c r="CV203" s="235">
        <f t="shared" si="295"/>
        <v>0</v>
      </c>
      <c r="CW203" s="188"/>
      <c r="CX203" s="244">
        <f t="shared" si="279"/>
        <v>0</v>
      </c>
      <c r="CY203" s="235">
        <f t="shared" si="296"/>
        <v>0</v>
      </c>
      <c r="CZ203" s="235">
        <f t="shared" si="296"/>
        <v>0</v>
      </c>
      <c r="DA203" s="235">
        <f t="shared" si="296"/>
        <v>0</v>
      </c>
      <c r="DB203" s="188"/>
      <c r="DC203" s="225"/>
      <c r="DD203" s="226"/>
      <c r="DE203" s="1088"/>
      <c r="DF203" s="225"/>
      <c r="DG203" s="226"/>
      <c r="DH203" s="1088"/>
      <c r="DI203" s="225"/>
      <c r="DJ203" s="226"/>
      <c r="DK203" s="1088"/>
      <c r="DL203" s="225"/>
      <c r="DM203" s="226"/>
      <c r="DN203" s="1088"/>
      <c r="DO203" s="370"/>
      <c r="DP203" s="370"/>
      <c r="DQ203" s="243">
        <f t="shared" si="353"/>
        <v>0</v>
      </c>
      <c r="DR203" s="244">
        <f t="shared" si="354"/>
        <v>0</v>
      </c>
      <c r="DS203" s="235">
        <f t="shared" si="297"/>
        <v>0</v>
      </c>
      <c r="DT203" s="244" t="str">
        <f t="shared" si="355"/>
        <v/>
      </c>
      <c r="DU203" s="42" t="str">
        <f t="shared" si="298"/>
        <v/>
      </c>
      <c r="DV203" s="42" t="str">
        <f t="shared" si="299"/>
        <v/>
      </c>
      <c r="DW203" s="42" t="str">
        <f t="shared" si="300"/>
        <v/>
      </c>
      <c r="DX203" s="162"/>
      <c r="DY203" s="42" t="str">
        <f t="shared" si="301"/>
        <v/>
      </c>
      <c r="DZ203" s="42" t="str">
        <f t="shared" si="369"/>
        <v/>
      </c>
      <c r="EA203" s="42" t="str">
        <f t="shared" si="302"/>
        <v/>
      </c>
      <c r="EB203" s="162"/>
      <c r="EC203" s="930"/>
      <c r="ED203" s="188"/>
      <c r="EE203" s="245">
        <f t="shared" si="303"/>
        <v>0</v>
      </c>
      <c r="EF203" s="189"/>
      <c r="EG203" s="245">
        <f t="shared" si="304"/>
        <v>0</v>
      </c>
      <c r="EH203" s="189"/>
      <c r="EI203" s="246" t="str">
        <f t="shared" si="356"/>
        <v/>
      </c>
      <c r="EJ203" s="247" t="str">
        <f t="shared" si="280"/>
        <v/>
      </c>
      <c r="EK203" s="248" t="str">
        <f t="shared" si="281"/>
        <v/>
      </c>
      <c r="EL203" s="248" t="str">
        <f t="shared" si="282"/>
        <v/>
      </c>
      <c r="EM203" s="248" t="str">
        <f t="shared" si="283"/>
        <v/>
      </c>
      <c r="EN203" s="248" t="str">
        <f t="shared" si="305"/>
        <v/>
      </c>
      <c r="EO203" s="248" t="str">
        <f t="shared" si="284"/>
        <v/>
      </c>
      <c r="EP203" s="189"/>
      <c r="EQ203" s="248" t="str">
        <f t="shared" si="357"/>
        <v/>
      </c>
      <c r="ER203" s="248" t="str">
        <f t="shared" si="358"/>
        <v/>
      </c>
      <c r="ES203" s="248" t="str">
        <f t="shared" si="359"/>
        <v/>
      </c>
      <c r="ET203" s="248" t="str">
        <f t="shared" si="360"/>
        <v/>
      </c>
      <c r="EU203" s="248" t="str">
        <f t="shared" si="306"/>
        <v/>
      </c>
      <c r="EV203" s="248" t="str">
        <f t="shared" si="306"/>
        <v/>
      </c>
      <c r="EW203" s="189"/>
      <c r="EX203" s="248" t="str">
        <f t="shared" si="361"/>
        <v/>
      </c>
      <c r="EY203" s="248" t="str">
        <f t="shared" si="362"/>
        <v/>
      </c>
      <c r="EZ203" s="248" t="str">
        <f t="shared" si="363"/>
        <v/>
      </c>
      <c r="FA203" s="248" t="str">
        <f t="shared" si="364"/>
        <v/>
      </c>
      <c r="FB203" s="248" t="str">
        <f t="shared" si="338"/>
        <v/>
      </c>
      <c r="FC203" s="248" t="str">
        <f t="shared" si="338"/>
        <v/>
      </c>
      <c r="FD203" s="189"/>
      <c r="FE203" s="248" t="str">
        <f t="shared" si="365"/>
        <v/>
      </c>
      <c r="FF203" s="248" t="str">
        <f t="shared" si="366"/>
        <v/>
      </c>
      <c r="FG203" s="248" t="str">
        <f t="shared" si="367"/>
        <v/>
      </c>
      <c r="FH203" s="248" t="str">
        <f t="shared" si="368"/>
        <v/>
      </c>
      <c r="FI203" s="248" t="str">
        <f t="shared" si="339"/>
        <v/>
      </c>
      <c r="FJ203" s="248" t="str">
        <f t="shared" si="339"/>
        <v/>
      </c>
      <c r="FK203" s="189"/>
      <c r="FL203" s="370"/>
      <c r="FM203" s="371"/>
      <c r="FN203" s="371"/>
      <c r="FO203" s="611"/>
      <c r="FP203" s="896"/>
      <c r="FQ203" s="370"/>
      <c r="FR203" s="371"/>
      <c r="FS203" s="371"/>
      <c r="FT203" s="611"/>
      <c r="FU203" s="896"/>
      <c r="FV203" s="370"/>
      <c r="FW203" s="371"/>
      <c r="FX203" s="371"/>
      <c r="FY203" s="611"/>
      <c r="FZ203" s="896"/>
      <c r="GA203" s="613"/>
      <c r="GB203" s="189"/>
      <c r="GC203" s="227">
        <f t="shared" si="307"/>
        <v>0</v>
      </c>
      <c r="GD203" s="228">
        <f t="shared" si="308"/>
        <v>0</v>
      </c>
      <c r="GE203" s="229">
        <f t="shared" si="340"/>
        <v>0</v>
      </c>
      <c r="GF203" s="230">
        <f t="shared" si="340"/>
        <v>0</v>
      </c>
      <c r="GG203" s="231" t="str">
        <f t="shared" si="310"/>
        <v/>
      </c>
      <c r="GH203" s="232">
        <f t="shared" si="311"/>
        <v>0</v>
      </c>
      <c r="GI203" s="227">
        <f t="shared" si="312"/>
        <v>0</v>
      </c>
      <c r="GJ203" s="233">
        <f t="shared" si="313"/>
        <v>0</v>
      </c>
      <c r="GK203" s="233">
        <f t="shared" si="314"/>
        <v>0</v>
      </c>
      <c r="GL203" s="234"/>
      <c r="GM203" s="235">
        <f t="shared" si="315"/>
        <v>0</v>
      </c>
      <c r="GN203" s="235">
        <f t="shared" si="316"/>
        <v>0</v>
      </c>
      <c r="GO203" s="235" t="str">
        <f t="shared" si="317"/>
        <v/>
      </c>
      <c r="GP203" s="380"/>
      <c r="GQ203" s="235">
        <f t="shared" si="318"/>
        <v>0</v>
      </c>
      <c r="GR203" s="235">
        <f t="shared" si="319"/>
        <v>0</v>
      </c>
      <c r="GS203" s="235" t="str">
        <f t="shared" si="320"/>
        <v/>
      </c>
      <c r="GT203" s="236"/>
      <c r="GU203" s="237" t="str">
        <f t="shared" si="321"/>
        <v/>
      </c>
      <c r="GV203" s="237" t="str">
        <f t="shared" si="322"/>
        <v/>
      </c>
      <c r="GW203" s="238" t="str">
        <f t="shared" si="323"/>
        <v/>
      </c>
      <c r="GX203" s="238" t="str">
        <f t="shared" si="324"/>
        <v/>
      </c>
      <c r="GY203" s="239"/>
      <c r="GZ203" s="240" t="str">
        <f t="shared" si="325"/>
        <v/>
      </c>
      <c r="HA203" s="235" t="str">
        <f t="shared" si="326"/>
        <v/>
      </c>
      <c r="HB203" s="235" t="str">
        <f t="shared" si="327"/>
        <v/>
      </c>
      <c r="HC203" s="235" t="str">
        <f t="shared" si="328"/>
        <v/>
      </c>
      <c r="HD203" s="235" t="str">
        <f t="shared" si="329"/>
        <v/>
      </c>
      <c r="HE203" s="235" t="str">
        <f t="shared" si="330"/>
        <v/>
      </c>
      <c r="HF203" s="188"/>
      <c r="HG203" s="235" t="str">
        <f t="shared" si="331"/>
        <v/>
      </c>
      <c r="HH203" s="235">
        <f t="shared" si="341"/>
        <v>0</v>
      </c>
      <c r="HI203" s="235">
        <f t="shared" si="341"/>
        <v>0</v>
      </c>
      <c r="HJ203" s="235">
        <f t="shared" si="341"/>
        <v>0</v>
      </c>
      <c r="HK203" s="188"/>
      <c r="HL203" s="235" t="str">
        <f t="shared" si="333"/>
        <v/>
      </c>
      <c r="HM203" s="235">
        <f t="shared" si="342"/>
        <v>0</v>
      </c>
      <c r="HN203" s="235">
        <f t="shared" si="342"/>
        <v>0</v>
      </c>
      <c r="HO203" s="235">
        <f t="shared" si="342"/>
        <v>0</v>
      </c>
      <c r="HP203" s="188"/>
      <c r="HQ203" s="235" t="str">
        <f t="shared" si="335"/>
        <v/>
      </c>
      <c r="HR203" s="235">
        <f t="shared" si="343"/>
        <v>0</v>
      </c>
      <c r="HS203" s="235">
        <f t="shared" si="343"/>
        <v>0</v>
      </c>
      <c r="HT203" s="235">
        <f t="shared" si="343"/>
        <v>0</v>
      </c>
      <c r="HU203" s="162"/>
      <c r="HV203" s="1622"/>
      <c r="HW203" s="1619"/>
      <c r="HX203" s="1619"/>
      <c r="HY203" s="1619"/>
      <c r="HZ203" s="1619"/>
      <c r="IA203" s="1619"/>
      <c r="IB203" s="1619"/>
      <c r="IC203" s="1623"/>
      <c r="ID203" s="162"/>
    </row>
    <row r="204" spans="1:238" ht="21.75" customHeight="1" x14ac:dyDescent="0.25">
      <c r="A204" s="377" t="str">
        <f t="shared" si="285"/>
        <v/>
      </c>
      <c r="B204" s="188">
        <v>178</v>
      </c>
      <c r="C204" s="255"/>
      <c r="D204" s="223" t="str">
        <f t="shared" si="337"/>
        <v/>
      </c>
      <c r="E204" s="223" t="str">
        <f t="shared" si="273"/>
        <v/>
      </c>
      <c r="F204" s="242"/>
      <c r="G204" s="242"/>
      <c r="H204" s="224" t="str">
        <f t="shared" si="286"/>
        <v/>
      </c>
      <c r="I204" s="930"/>
      <c r="J204" s="930"/>
      <c r="K204" s="930"/>
      <c r="L204" s="370"/>
      <c r="M204" s="371"/>
      <c r="N204" s="371"/>
      <c r="O204" s="371"/>
      <c r="P204" s="372"/>
      <c r="Q204" s="609"/>
      <c r="R204" s="609"/>
      <c r="S204" s="610"/>
      <c r="T204" s="371"/>
      <c r="U204" s="371"/>
      <c r="V204" s="188"/>
      <c r="W204" s="370"/>
      <c r="X204" s="371"/>
      <c r="Y204" s="371"/>
      <c r="Z204" s="611"/>
      <c r="AA204" s="896"/>
      <c r="AB204" s="370"/>
      <c r="AC204" s="371"/>
      <c r="AD204" s="371"/>
      <c r="AE204" s="371"/>
      <c r="AF204" s="896"/>
      <c r="AG204" s="370"/>
      <c r="AH204" s="371"/>
      <c r="AI204" s="371"/>
      <c r="AJ204" s="371"/>
      <c r="AK204" s="896"/>
      <c r="AL204" s="370"/>
      <c r="AM204" s="371"/>
      <c r="AN204" s="371"/>
      <c r="AO204" s="372"/>
      <c r="AP204" s="370"/>
      <c r="AQ204" s="371"/>
      <c r="AR204" s="371"/>
      <c r="AS204" s="371"/>
      <c r="AT204" s="928"/>
      <c r="AU204" s="188"/>
      <c r="AV204" s="256">
        <f t="shared" si="344"/>
        <v>0</v>
      </c>
      <c r="AW204" s="257">
        <f t="shared" si="345"/>
        <v>0</v>
      </c>
      <c r="AX204" s="258">
        <f t="shared" si="346"/>
        <v>0</v>
      </c>
      <c r="AY204" s="259">
        <f t="shared" si="347"/>
        <v>0</v>
      </c>
      <c r="AZ204" s="231" t="str">
        <f t="shared" si="348"/>
        <v/>
      </c>
      <c r="BA204" s="232">
        <f t="shared" si="349"/>
        <v>0</v>
      </c>
      <c r="BB204" s="249">
        <f t="shared" si="350"/>
        <v>0</v>
      </c>
      <c r="BC204" s="231">
        <f t="shared" si="351"/>
        <v>0</v>
      </c>
      <c r="BD204" s="231">
        <f t="shared" si="352"/>
        <v>0</v>
      </c>
      <c r="BE204" s="260"/>
      <c r="BF204" s="235">
        <f t="shared" si="287"/>
        <v>0</v>
      </c>
      <c r="BG204" s="235">
        <f t="shared" si="288"/>
        <v>0</v>
      </c>
      <c r="BH204" s="235">
        <f t="shared" si="289"/>
        <v>0</v>
      </c>
      <c r="BI204" s="380"/>
      <c r="BJ204" s="235">
        <f t="shared" si="274"/>
        <v>0</v>
      </c>
      <c r="BK204" s="235">
        <f t="shared" si="290"/>
        <v>0</v>
      </c>
      <c r="BL204" s="235" t="str">
        <f t="shared" si="291"/>
        <v/>
      </c>
      <c r="BM204" s="236"/>
      <c r="BN204" s="237"/>
      <c r="BO204" s="237"/>
      <c r="BP204" s="238"/>
      <c r="BQ204" s="238"/>
      <c r="BR204" s="254"/>
      <c r="BS204" s="252"/>
      <c r="BT204" s="244"/>
      <c r="BU204" s="244"/>
      <c r="BV204" s="244"/>
      <c r="BW204" s="244"/>
      <c r="BX204" s="244"/>
      <c r="BY204" s="244"/>
      <c r="BZ204" s="244"/>
      <c r="CA204" s="244"/>
      <c r="CB204" s="253"/>
      <c r="CC204" s="188"/>
      <c r="CD204" s="244">
        <f t="shared" si="275"/>
        <v>0</v>
      </c>
      <c r="CE204" s="235">
        <f t="shared" si="292"/>
        <v>0</v>
      </c>
      <c r="CF204" s="235">
        <f t="shared" si="292"/>
        <v>0</v>
      </c>
      <c r="CG204" s="235">
        <f t="shared" si="292"/>
        <v>0</v>
      </c>
      <c r="CH204" s="188"/>
      <c r="CI204" s="244">
        <f t="shared" si="276"/>
        <v>0</v>
      </c>
      <c r="CJ204" s="235">
        <f t="shared" si="293"/>
        <v>0</v>
      </c>
      <c r="CK204" s="235">
        <f t="shared" si="293"/>
        <v>0</v>
      </c>
      <c r="CL204" s="235">
        <f t="shared" si="293"/>
        <v>0</v>
      </c>
      <c r="CM204" s="188"/>
      <c r="CN204" s="244">
        <f t="shared" si="277"/>
        <v>0</v>
      </c>
      <c r="CO204" s="235">
        <f t="shared" si="294"/>
        <v>0</v>
      </c>
      <c r="CP204" s="235">
        <f t="shared" si="294"/>
        <v>0</v>
      </c>
      <c r="CQ204" s="235">
        <f t="shared" si="294"/>
        <v>0</v>
      </c>
      <c r="CR204" s="188"/>
      <c r="CS204" s="244">
        <f t="shared" si="278"/>
        <v>0</v>
      </c>
      <c r="CT204" s="235">
        <f t="shared" si="295"/>
        <v>0</v>
      </c>
      <c r="CU204" s="235">
        <f t="shared" si="295"/>
        <v>0</v>
      </c>
      <c r="CV204" s="235">
        <f t="shared" si="295"/>
        <v>0</v>
      </c>
      <c r="CW204" s="188"/>
      <c r="CX204" s="244">
        <f t="shared" si="279"/>
        <v>0</v>
      </c>
      <c r="CY204" s="235">
        <f t="shared" si="296"/>
        <v>0</v>
      </c>
      <c r="CZ204" s="235">
        <f t="shared" si="296"/>
        <v>0</v>
      </c>
      <c r="DA204" s="235">
        <f t="shared" si="296"/>
        <v>0</v>
      </c>
      <c r="DB204" s="188"/>
      <c r="DC204" s="225"/>
      <c r="DD204" s="226"/>
      <c r="DE204" s="1088"/>
      <c r="DF204" s="225"/>
      <c r="DG204" s="226"/>
      <c r="DH204" s="1088"/>
      <c r="DI204" s="225"/>
      <c r="DJ204" s="226"/>
      <c r="DK204" s="1088"/>
      <c r="DL204" s="225"/>
      <c r="DM204" s="226"/>
      <c r="DN204" s="1088"/>
      <c r="DO204" s="370"/>
      <c r="DP204" s="370"/>
      <c r="DQ204" s="243">
        <f t="shared" si="353"/>
        <v>0</v>
      </c>
      <c r="DR204" s="244">
        <f t="shared" si="354"/>
        <v>0</v>
      </c>
      <c r="DS204" s="235">
        <f t="shared" si="297"/>
        <v>0</v>
      </c>
      <c r="DT204" s="244" t="str">
        <f t="shared" si="355"/>
        <v/>
      </c>
      <c r="DU204" s="42" t="str">
        <f t="shared" si="298"/>
        <v/>
      </c>
      <c r="DV204" s="42" t="str">
        <f t="shared" si="299"/>
        <v/>
      </c>
      <c r="DW204" s="42" t="str">
        <f t="shared" si="300"/>
        <v/>
      </c>
      <c r="DX204" s="162"/>
      <c r="DY204" s="42" t="str">
        <f t="shared" si="301"/>
        <v/>
      </c>
      <c r="DZ204" s="42" t="str">
        <f t="shared" si="369"/>
        <v/>
      </c>
      <c r="EA204" s="42" t="str">
        <f t="shared" si="302"/>
        <v/>
      </c>
      <c r="EB204" s="162"/>
      <c r="EC204" s="930"/>
      <c r="ED204" s="188"/>
      <c r="EE204" s="245">
        <f t="shared" si="303"/>
        <v>0</v>
      </c>
      <c r="EF204" s="189"/>
      <c r="EG204" s="245">
        <f t="shared" si="304"/>
        <v>0</v>
      </c>
      <c r="EH204" s="189"/>
      <c r="EI204" s="246" t="str">
        <f t="shared" si="356"/>
        <v/>
      </c>
      <c r="EJ204" s="247" t="str">
        <f t="shared" si="280"/>
        <v/>
      </c>
      <c r="EK204" s="248" t="str">
        <f t="shared" si="281"/>
        <v/>
      </c>
      <c r="EL204" s="248" t="str">
        <f t="shared" si="282"/>
        <v/>
      </c>
      <c r="EM204" s="248" t="str">
        <f t="shared" si="283"/>
        <v/>
      </c>
      <c r="EN204" s="248" t="str">
        <f t="shared" si="305"/>
        <v/>
      </c>
      <c r="EO204" s="248" t="str">
        <f t="shared" si="284"/>
        <v/>
      </c>
      <c r="EP204" s="189"/>
      <c r="EQ204" s="248" t="str">
        <f t="shared" si="357"/>
        <v/>
      </c>
      <c r="ER204" s="248" t="str">
        <f t="shared" si="358"/>
        <v/>
      </c>
      <c r="ES204" s="248" t="str">
        <f t="shared" si="359"/>
        <v/>
      </c>
      <c r="ET204" s="248" t="str">
        <f t="shared" si="360"/>
        <v/>
      </c>
      <c r="EU204" s="248" t="str">
        <f t="shared" si="306"/>
        <v/>
      </c>
      <c r="EV204" s="248" t="str">
        <f t="shared" si="306"/>
        <v/>
      </c>
      <c r="EW204" s="189"/>
      <c r="EX204" s="248" t="str">
        <f t="shared" si="361"/>
        <v/>
      </c>
      <c r="EY204" s="248" t="str">
        <f t="shared" si="362"/>
        <v/>
      </c>
      <c r="EZ204" s="248" t="str">
        <f t="shared" si="363"/>
        <v/>
      </c>
      <c r="FA204" s="248" t="str">
        <f t="shared" si="364"/>
        <v/>
      </c>
      <c r="FB204" s="248" t="str">
        <f t="shared" si="338"/>
        <v/>
      </c>
      <c r="FC204" s="248" t="str">
        <f t="shared" si="338"/>
        <v/>
      </c>
      <c r="FD204" s="189"/>
      <c r="FE204" s="248" t="str">
        <f t="shared" si="365"/>
        <v/>
      </c>
      <c r="FF204" s="248" t="str">
        <f t="shared" si="366"/>
        <v/>
      </c>
      <c r="FG204" s="248" t="str">
        <f t="shared" si="367"/>
        <v/>
      </c>
      <c r="FH204" s="248" t="str">
        <f t="shared" si="368"/>
        <v/>
      </c>
      <c r="FI204" s="248" t="str">
        <f t="shared" si="339"/>
        <v/>
      </c>
      <c r="FJ204" s="248" t="str">
        <f t="shared" si="339"/>
        <v/>
      </c>
      <c r="FK204" s="189"/>
      <c r="FL204" s="370"/>
      <c r="FM204" s="371"/>
      <c r="FN204" s="371"/>
      <c r="FO204" s="611"/>
      <c r="FP204" s="896"/>
      <c r="FQ204" s="370"/>
      <c r="FR204" s="371"/>
      <c r="FS204" s="371"/>
      <c r="FT204" s="611"/>
      <c r="FU204" s="896"/>
      <c r="FV204" s="370"/>
      <c r="FW204" s="371"/>
      <c r="FX204" s="371"/>
      <c r="FY204" s="611"/>
      <c r="FZ204" s="896"/>
      <c r="GA204" s="613"/>
      <c r="GB204" s="189"/>
      <c r="GC204" s="227">
        <f t="shared" si="307"/>
        <v>0</v>
      </c>
      <c r="GD204" s="228">
        <f t="shared" si="308"/>
        <v>0</v>
      </c>
      <c r="GE204" s="229">
        <f t="shared" si="340"/>
        <v>0</v>
      </c>
      <c r="GF204" s="230">
        <f t="shared" si="340"/>
        <v>0</v>
      </c>
      <c r="GG204" s="231" t="str">
        <f t="shared" si="310"/>
        <v/>
      </c>
      <c r="GH204" s="232">
        <f t="shared" si="311"/>
        <v>0</v>
      </c>
      <c r="GI204" s="227">
        <f t="shared" si="312"/>
        <v>0</v>
      </c>
      <c r="GJ204" s="233">
        <f t="shared" si="313"/>
        <v>0</v>
      </c>
      <c r="GK204" s="233">
        <f t="shared" si="314"/>
        <v>0</v>
      </c>
      <c r="GL204" s="234"/>
      <c r="GM204" s="235">
        <f t="shared" si="315"/>
        <v>0</v>
      </c>
      <c r="GN204" s="235">
        <f t="shared" si="316"/>
        <v>0</v>
      </c>
      <c r="GO204" s="235" t="str">
        <f t="shared" si="317"/>
        <v/>
      </c>
      <c r="GP204" s="380"/>
      <c r="GQ204" s="235">
        <f t="shared" si="318"/>
        <v>0</v>
      </c>
      <c r="GR204" s="235">
        <f t="shared" si="319"/>
        <v>0</v>
      </c>
      <c r="GS204" s="235" t="str">
        <f t="shared" si="320"/>
        <v/>
      </c>
      <c r="GT204" s="236"/>
      <c r="GU204" s="237" t="str">
        <f t="shared" si="321"/>
        <v/>
      </c>
      <c r="GV204" s="237" t="str">
        <f t="shared" si="322"/>
        <v/>
      </c>
      <c r="GW204" s="238" t="str">
        <f t="shared" si="323"/>
        <v/>
      </c>
      <c r="GX204" s="238" t="str">
        <f t="shared" si="324"/>
        <v/>
      </c>
      <c r="GY204" s="239"/>
      <c r="GZ204" s="240" t="str">
        <f t="shared" si="325"/>
        <v/>
      </c>
      <c r="HA204" s="235" t="str">
        <f t="shared" si="326"/>
        <v/>
      </c>
      <c r="HB204" s="235" t="str">
        <f t="shared" si="327"/>
        <v/>
      </c>
      <c r="HC204" s="235" t="str">
        <f t="shared" si="328"/>
        <v/>
      </c>
      <c r="HD204" s="235" t="str">
        <f t="shared" si="329"/>
        <v/>
      </c>
      <c r="HE204" s="235" t="str">
        <f t="shared" si="330"/>
        <v/>
      </c>
      <c r="HF204" s="188"/>
      <c r="HG204" s="235" t="str">
        <f t="shared" si="331"/>
        <v/>
      </c>
      <c r="HH204" s="235">
        <f t="shared" si="341"/>
        <v>0</v>
      </c>
      <c r="HI204" s="235">
        <f t="shared" si="341"/>
        <v>0</v>
      </c>
      <c r="HJ204" s="235">
        <f t="shared" si="341"/>
        <v>0</v>
      </c>
      <c r="HK204" s="188"/>
      <c r="HL204" s="235" t="str">
        <f t="shared" si="333"/>
        <v/>
      </c>
      <c r="HM204" s="235">
        <f t="shared" si="342"/>
        <v>0</v>
      </c>
      <c r="HN204" s="235">
        <f t="shared" si="342"/>
        <v>0</v>
      </c>
      <c r="HO204" s="235">
        <f t="shared" si="342"/>
        <v>0</v>
      </c>
      <c r="HP204" s="188"/>
      <c r="HQ204" s="235" t="str">
        <f t="shared" si="335"/>
        <v/>
      </c>
      <c r="HR204" s="235">
        <f t="shared" si="343"/>
        <v>0</v>
      </c>
      <c r="HS204" s="235">
        <f t="shared" si="343"/>
        <v>0</v>
      </c>
      <c r="HT204" s="235">
        <f t="shared" si="343"/>
        <v>0</v>
      </c>
      <c r="HU204" s="162"/>
      <c r="HV204" s="1622"/>
      <c r="HW204" s="1619"/>
      <c r="HX204" s="1619"/>
      <c r="HY204" s="1619"/>
      <c r="HZ204" s="1619"/>
      <c r="IA204" s="1619"/>
      <c r="IB204" s="1619"/>
      <c r="IC204" s="1623"/>
      <c r="ID204" s="162"/>
    </row>
    <row r="205" spans="1:238" ht="21.75" customHeight="1" x14ac:dyDescent="0.25">
      <c r="A205" s="377" t="str">
        <f t="shared" si="285"/>
        <v/>
      </c>
      <c r="B205" s="188">
        <v>179</v>
      </c>
      <c r="C205" s="255"/>
      <c r="D205" s="223" t="str">
        <f t="shared" si="337"/>
        <v/>
      </c>
      <c r="E205" s="223" t="str">
        <f t="shared" si="273"/>
        <v/>
      </c>
      <c r="F205" s="242"/>
      <c r="G205" s="242"/>
      <c r="H205" s="224" t="str">
        <f t="shared" si="286"/>
        <v/>
      </c>
      <c r="I205" s="930"/>
      <c r="J205" s="930"/>
      <c r="K205" s="930"/>
      <c r="L205" s="370"/>
      <c r="M205" s="371"/>
      <c r="N205" s="371"/>
      <c r="O205" s="371"/>
      <c r="P205" s="372"/>
      <c r="Q205" s="609"/>
      <c r="R205" s="609"/>
      <c r="S205" s="610"/>
      <c r="T205" s="371"/>
      <c r="U205" s="371"/>
      <c r="V205" s="188"/>
      <c r="W205" s="370"/>
      <c r="X205" s="371"/>
      <c r="Y205" s="371"/>
      <c r="Z205" s="611"/>
      <c r="AA205" s="896"/>
      <c r="AB205" s="370"/>
      <c r="AC205" s="371"/>
      <c r="AD205" s="371"/>
      <c r="AE205" s="371"/>
      <c r="AF205" s="896"/>
      <c r="AG205" s="370"/>
      <c r="AH205" s="371"/>
      <c r="AI205" s="371"/>
      <c r="AJ205" s="371"/>
      <c r="AK205" s="896"/>
      <c r="AL205" s="370"/>
      <c r="AM205" s="371"/>
      <c r="AN205" s="371"/>
      <c r="AO205" s="372"/>
      <c r="AP205" s="370"/>
      <c r="AQ205" s="371"/>
      <c r="AR205" s="371"/>
      <c r="AS205" s="371"/>
      <c r="AT205" s="928"/>
      <c r="AU205" s="188"/>
      <c r="AV205" s="256">
        <f t="shared" si="344"/>
        <v>0</v>
      </c>
      <c r="AW205" s="257">
        <f t="shared" si="345"/>
        <v>0</v>
      </c>
      <c r="AX205" s="258">
        <f t="shared" si="346"/>
        <v>0</v>
      </c>
      <c r="AY205" s="259">
        <f t="shared" si="347"/>
        <v>0</v>
      </c>
      <c r="AZ205" s="231" t="str">
        <f t="shared" si="348"/>
        <v/>
      </c>
      <c r="BA205" s="232">
        <f t="shared" si="349"/>
        <v>0</v>
      </c>
      <c r="BB205" s="249">
        <f t="shared" si="350"/>
        <v>0</v>
      </c>
      <c r="BC205" s="231">
        <f t="shared" si="351"/>
        <v>0</v>
      </c>
      <c r="BD205" s="231">
        <f t="shared" si="352"/>
        <v>0</v>
      </c>
      <c r="BE205" s="260"/>
      <c r="BF205" s="235">
        <f t="shared" si="287"/>
        <v>0</v>
      </c>
      <c r="BG205" s="235">
        <f t="shared" si="288"/>
        <v>0</v>
      </c>
      <c r="BH205" s="235">
        <f t="shared" si="289"/>
        <v>0</v>
      </c>
      <c r="BI205" s="380"/>
      <c r="BJ205" s="235">
        <f t="shared" si="274"/>
        <v>0</v>
      </c>
      <c r="BK205" s="235">
        <f t="shared" si="290"/>
        <v>0</v>
      </c>
      <c r="BL205" s="235" t="str">
        <f t="shared" si="291"/>
        <v/>
      </c>
      <c r="BM205" s="236"/>
      <c r="BN205" s="237"/>
      <c r="BO205" s="237"/>
      <c r="BP205" s="238"/>
      <c r="BQ205" s="238"/>
      <c r="BR205" s="254"/>
      <c r="BS205" s="252"/>
      <c r="BT205" s="244"/>
      <c r="BU205" s="244"/>
      <c r="BV205" s="244"/>
      <c r="BW205" s="244"/>
      <c r="BX205" s="244"/>
      <c r="BY205" s="244"/>
      <c r="BZ205" s="244"/>
      <c r="CA205" s="244"/>
      <c r="CB205" s="253"/>
      <c r="CC205" s="188"/>
      <c r="CD205" s="244">
        <f t="shared" si="275"/>
        <v>0</v>
      </c>
      <c r="CE205" s="235">
        <f t="shared" si="292"/>
        <v>0</v>
      </c>
      <c r="CF205" s="235">
        <f t="shared" si="292"/>
        <v>0</v>
      </c>
      <c r="CG205" s="235">
        <f t="shared" si="292"/>
        <v>0</v>
      </c>
      <c r="CH205" s="188"/>
      <c r="CI205" s="244">
        <f t="shared" si="276"/>
        <v>0</v>
      </c>
      <c r="CJ205" s="235">
        <f t="shared" si="293"/>
        <v>0</v>
      </c>
      <c r="CK205" s="235">
        <f t="shared" si="293"/>
        <v>0</v>
      </c>
      <c r="CL205" s="235">
        <f t="shared" si="293"/>
        <v>0</v>
      </c>
      <c r="CM205" s="188"/>
      <c r="CN205" s="244">
        <f t="shared" si="277"/>
        <v>0</v>
      </c>
      <c r="CO205" s="235">
        <f t="shared" si="294"/>
        <v>0</v>
      </c>
      <c r="CP205" s="235">
        <f t="shared" si="294"/>
        <v>0</v>
      </c>
      <c r="CQ205" s="235">
        <f t="shared" si="294"/>
        <v>0</v>
      </c>
      <c r="CR205" s="188"/>
      <c r="CS205" s="244">
        <f t="shared" si="278"/>
        <v>0</v>
      </c>
      <c r="CT205" s="235">
        <f t="shared" si="295"/>
        <v>0</v>
      </c>
      <c r="CU205" s="235">
        <f t="shared" si="295"/>
        <v>0</v>
      </c>
      <c r="CV205" s="235">
        <f t="shared" si="295"/>
        <v>0</v>
      </c>
      <c r="CW205" s="188"/>
      <c r="CX205" s="244">
        <f t="shared" si="279"/>
        <v>0</v>
      </c>
      <c r="CY205" s="235">
        <f t="shared" si="296"/>
        <v>0</v>
      </c>
      <c r="CZ205" s="235">
        <f t="shared" si="296"/>
        <v>0</v>
      </c>
      <c r="DA205" s="235">
        <f t="shared" si="296"/>
        <v>0</v>
      </c>
      <c r="DB205" s="188"/>
      <c r="DC205" s="225"/>
      <c r="DD205" s="226"/>
      <c r="DE205" s="1088"/>
      <c r="DF205" s="225"/>
      <c r="DG205" s="226"/>
      <c r="DH205" s="1088"/>
      <c r="DI205" s="225"/>
      <c r="DJ205" s="226"/>
      <c r="DK205" s="1088"/>
      <c r="DL205" s="225"/>
      <c r="DM205" s="226"/>
      <c r="DN205" s="1088"/>
      <c r="DO205" s="370"/>
      <c r="DP205" s="370"/>
      <c r="DQ205" s="243">
        <f t="shared" si="353"/>
        <v>0</v>
      </c>
      <c r="DR205" s="244">
        <f t="shared" si="354"/>
        <v>0</v>
      </c>
      <c r="DS205" s="235">
        <f t="shared" si="297"/>
        <v>0</v>
      </c>
      <c r="DT205" s="244" t="str">
        <f t="shared" si="355"/>
        <v/>
      </c>
      <c r="DU205" s="42" t="str">
        <f t="shared" si="298"/>
        <v/>
      </c>
      <c r="DV205" s="42" t="str">
        <f t="shared" si="299"/>
        <v/>
      </c>
      <c r="DW205" s="42" t="str">
        <f t="shared" si="300"/>
        <v/>
      </c>
      <c r="DX205" s="162"/>
      <c r="DY205" s="42" t="str">
        <f t="shared" si="301"/>
        <v/>
      </c>
      <c r="DZ205" s="42" t="str">
        <f t="shared" si="369"/>
        <v/>
      </c>
      <c r="EA205" s="42" t="str">
        <f t="shared" si="302"/>
        <v/>
      </c>
      <c r="EB205" s="162"/>
      <c r="EC205" s="930"/>
      <c r="ED205" s="188"/>
      <c r="EE205" s="245">
        <f t="shared" si="303"/>
        <v>0</v>
      </c>
      <c r="EF205" s="189"/>
      <c r="EG205" s="245">
        <f t="shared" si="304"/>
        <v>0</v>
      </c>
      <c r="EH205" s="189"/>
      <c r="EI205" s="246" t="str">
        <f t="shared" si="356"/>
        <v/>
      </c>
      <c r="EJ205" s="247" t="str">
        <f t="shared" si="280"/>
        <v/>
      </c>
      <c r="EK205" s="248" t="str">
        <f t="shared" si="281"/>
        <v/>
      </c>
      <c r="EL205" s="248" t="str">
        <f t="shared" si="282"/>
        <v/>
      </c>
      <c r="EM205" s="248" t="str">
        <f t="shared" si="283"/>
        <v/>
      </c>
      <c r="EN205" s="248" t="str">
        <f t="shared" si="305"/>
        <v/>
      </c>
      <c r="EO205" s="248" t="str">
        <f t="shared" si="284"/>
        <v/>
      </c>
      <c r="EP205" s="189"/>
      <c r="EQ205" s="248" t="str">
        <f t="shared" si="357"/>
        <v/>
      </c>
      <c r="ER205" s="248" t="str">
        <f t="shared" si="358"/>
        <v/>
      </c>
      <c r="ES205" s="248" t="str">
        <f t="shared" si="359"/>
        <v/>
      </c>
      <c r="ET205" s="248" t="str">
        <f t="shared" si="360"/>
        <v/>
      </c>
      <c r="EU205" s="248" t="str">
        <f t="shared" si="306"/>
        <v/>
      </c>
      <c r="EV205" s="248" t="str">
        <f t="shared" si="306"/>
        <v/>
      </c>
      <c r="EW205" s="189"/>
      <c r="EX205" s="248" t="str">
        <f t="shared" si="361"/>
        <v/>
      </c>
      <c r="EY205" s="248" t="str">
        <f t="shared" si="362"/>
        <v/>
      </c>
      <c r="EZ205" s="248" t="str">
        <f t="shared" si="363"/>
        <v/>
      </c>
      <c r="FA205" s="248" t="str">
        <f t="shared" si="364"/>
        <v/>
      </c>
      <c r="FB205" s="248" t="str">
        <f t="shared" si="338"/>
        <v/>
      </c>
      <c r="FC205" s="248" t="str">
        <f t="shared" si="338"/>
        <v/>
      </c>
      <c r="FD205" s="189"/>
      <c r="FE205" s="248" t="str">
        <f t="shared" si="365"/>
        <v/>
      </c>
      <c r="FF205" s="248" t="str">
        <f t="shared" si="366"/>
        <v/>
      </c>
      <c r="FG205" s="248" t="str">
        <f t="shared" si="367"/>
        <v/>
      </c>
      <c r="FH205" s="248" t="str">
        <f t="shared" si="368"/>
        <v/>
      </c>
      <c r="FI205" s="248" t="str">
        <f t="shared" si="339"/>
        <v/>
      </c>
      <c r="FJ205" s="248" t="str">
        <f t="shared" si="339"/>
        <v/>
      </c>
      <c r="FK205" s="189"/>
      <c r="FL205" s="370"/>
      <c r="FM205" s="371"/>
      <c r="FN205" s="371"/>
      <c r="FO205" s="611"/>
      <c r="FP205" s="896"/>
      <c r="FQ205" s="370"/>
      <c r="FR205" s="371"/>
      <c r="FS205" s="371"/>
      <c r="FT205" s="611"/>
      <c r="FU205" s="896"/>
      <c r="FV205" s="370"/>
      <c r="FW205" s="371"/>
      <c r="FX205" s="371"/>
      <c r="FY205" s="611"/>
      <c r="FZ205" s="896"/>
      <c r="GA205" s="613"/>
      <c r="GB205" s="189"/>
      <c r="GC205" s="227">
        <f t="shared" si="307"/>
        <v>0</v>
      </c>
      <c r="GD205" s="228">
        <f t="shared" si="308"/>
        <v>0</v>
      </c>
      <c r="GE205" s="229">
        <f t="shared" si="340"/>
        <v>0</v>
      </c>
      <c r="GF205" s="230">
        <f t="shared" si="340"/>
        <v>0</v>
      </c>
      <c r="GG205" s="231" t="str">
        <f t="shared" si="310"/>
        <v/>
      </c>
      <c r="GH205" s="232">
        <f t="shared" si="311"/>
        <v>0</v>
      </c>
      <c r="GI205" s="227">
        <f t="shared" si="312"/>
        <v>0</v>
      </c>
      <c r="GJ205" s="233">
        <f t="shared" si="313"/>
        <v>0</v>
      </c>
      <c r="GK205" s="233">
        <f t="shared" si="314"/>
        <v>0</v>
      </c>
      <c r="GL205" s="234"/>
      <c r="GM205" s="235">
        <f t="shared" si="315"/>
        <v>0</v>
      </c>
      <c r="GN205" s="235">
        <f t="shared" si="316"/>
        <v>0</v>
      </c>
      <c r="GO205" s="235" t="str">
        <f t="shared" si="317"/>
        <v/>
      </c>
      <c r="GP205" s="380"/>
      <c r="GQ205" s="235">
        <f t="shared" si="318"/>
        <v>0</v>
      </c>
      <c r="GR205" s="235">
        <f t="shared" si="319"/>
        <v>0</v>
      </c>
      <c r="GS205" s="235" t="str">
        <f t="shared" si="320"/>
        <v/>
      </c>
      <c r="GT205" s="236"/>
      <c r="GU205" s="237" t="str">
        <f t="shared" si="321"/>
        <v/>
      </c>
      <c r="GV205" s="237" t="str">
        <f t="shared" si="322"/>
        <v/>
      </c>
      <c r="GW205" s="238" t="str">
        <f t="shared" si="323"/>
        <v/>
      </c>
      <c r="GX205" s="238" t="str">
        <f t="shared" si="324"/>
        <v/>
      </c>
      <c r="GY205" s="239"/>
      <c r="GZ205" s="240" t="str">
        <f t="shared" si="325"/>
        <v/>
      </c>
      <c r="HA205" s="235" t="str">
        <f t="shared" si="326"/>
        <v/>
      </c>
      <c r="HB205" s="235" t="str">
        <f t="shared" si="327"/>
        <v/>
      </c>
      <c r="HC205" s="235" t="str">
        <f t="shared" si="328"/>
        <v/>
      </c>
      <c r="HD205" s="235" t="str">
        <f t="shared" si="329"/>
        <v/>
      </c>
      <c r="HE205" s="235" t="str">
        <f t="shared" si="330"/>
        <v/>
      </c>
      <c r="HF205" s="188"/>
      <c r="HG205" s="235" t="str">
        <f t="shared" si="331"/>
        <v/>
      </c>
      <c r="HH205" s="235">
        <f t="shared" si="341"/>
        <v>0</v>
      </c>
      <c r="HI205" s="235">
        <f t="shared" si="341"/>
        <v>0</v>
      </c>
      <c r="HJ205" s="235">
        <f t="shared" si="341"/>
        <v>0</v>
      </c>
      <c r="HK205" s="188"/>
      <c r="HL205" s="235" t="str">
        <f t="shared" si="333"/>
        <v/>
      </c>
      <c r="HM205" s="235">
        <f t="shared" si="342"/>
        <v>0</v>
      </c>
      <c r="HN205" s="235">
        <f t="shared" si="342"/>
        <v>0</v>
      </c>
      <c r="HO205" s="235">
        <f t="shared" si="342"/>
        <v>0</v>
      </c>
      <c r="HP205" s="188"/>
      <c r="HQ205" s="235" t="str">
        <f t="shared" si="335"/>
        <v/>
      </c>
      <c r="HR205" s="235">
        <f t="shared" si="343"/>
        <v>0</v>
      </c>
      <c r="HS205" s="235">
        <f t="shared" si="343"/>
        <v>0</v>
      </c>
      <c r="HT205" s="235">
        <f t="shared" si="343"/>
        <v>0</v>
      </c>
      <c r="HU205" s="162"/>
      <c r="HV205" s="1622"/>
      <c r="HW205" s="1619"/>
      <c r="HX205" s="1619"/>
      <c r="HY205" s="1619"/>
      <c r="HZ205" s="1619"/>
      <c r="IA205" s="1619"/>
      <c r="IB205" s="1619"/>
      <c r="IC205" s="1623"/>
      <c r="ID205" s="162"/>
    </row>
    <row r="206" spans="1:238" ht="21.75" customHeight="1" x14ac:dyDescent="0.25">
      <c r="A206" s="377" t="str">
        <f t="shared" si="285"/>
        <v/>
      </c>
      <c r="B206" s="188">
        <v>180</v>
      </c>
      <c r="C206" s="255"/>
      <c r="D206" s="223" t="str">
        <f t="shared" si="337"/>
        <v/>
      </c>
      <c r="E206" s="223" t="str">
        <f t="shared" si="273"/>
        <v/>
      </c>
      <c r="F206" s="242"/>
      <c r="G206" s="242"/>
      <c r="H206" s="224" t="str">
        <f t="shared" si="286"/>
        <v/>
      </c>
      <c r="I206" s="930"/>
      <c r="J206" s="930"/>
      <c r="K206" s="930"/>
      <c r="L206" s="370"/>
      <c r="M206" s="371"/>
      <c r="N206" s="371"/>
      <c r="O206" s="371"/>
      <c r="P206" s="372"/>
      <c r="Q206" s="609"/>
      <c r="R206" s="609"/>
      <c r="S206" s="610"/>
      <c r="T206" s="371"/>
      <c r="U206" s="371"/>
      <c r="V206" s="188"/>
      <c r="W206" s="370"/>
      <c r="X206" s="371"/>
      <c r="Y206" s="371"/>
      <c r="Z206" s="611"/>
      <c r="AA206" s="896"/>
      <c r="AB206" s="370"/>
      <c r="AC206" s="371"/>
      <c r="AD206" s="371"/>
      <c r="AE206" s="371"/>
      <c r="AF206" s="896"/>
      <c r="AG206" s="370"/>
      <c r="AH206" s="371"/>
      <c r="AI206" s="371"/>
      <c r="AJ206" s="371"/>
      <c r="AK206" s="896"/>
      <c r="AL206" s="370"/>
      <c r="AM206" s="371"/>
      <c r="AN206" s="371"/>
      <c r="AO206" s="372"/>
      <c r="AP206" s="370"/>
      <c r="AQ206" s="371"/>
      <c r="AR206" s="371"/>
      <c r="AS206" s="371"/>
      <c r="AT206" s="928"/>
      <c r="AU206" s="188"/>
      <c r="AV206" s="256">
        <f t="shared" si="344"/>
        <v>0</v>
      </c>
      <c r="AW206" s="257">
        <f t="shared" si="345"/>
        <v>0</v>
      </c>
      <c r="AX206" s="258">
        <f t="shared" si="346"/>
        <v>0</v>
      </c>
      <c r="AY206" s="259">
        <f t="shared" si="347"/>
        <v>0</v>
      </c>
      <c r="AZ206" s="231" t="str">
        <f t="shared" si="348"/>
        <v/>
      </c>
      <c r="BA206" s="232">
        <f t="shared" si="349"/>
        <v>0</v>
      </c>
      <c r="BB206" s="249">
        <f t="shared" si="350"/>
        <v>0</v>
      </c>
      <c r="BC206" s="231">
        <f t="shared" si="351"/>
        <v>0</v>
      </c>
      <c r="BD206" s="231">
        <f t="shared" si="352"/>
        <v>0</v>
      </c>
      <c r="BE206" s="260"/>
      <c r="BF206" s="235">
        <f t="shared" si="287"/>
        <v>0</v>
      </c>
      <c r="BG206" s="235">
        <f t="shared" si="288"/>
        <v>0</v>
      </c>
      <c r="BH206" s="235">
        <f t="shared" si="289"/>
        <v>0</v>
      </c>
      <c r="BI206" s="380"/>
      <c r="BJ206" s="235">
        <f t="shared" si="274"/>
        <v>0</v>
      </c>
      <c r="BK206" s="235">
        <f t="shared" si="290"/>
        <v>0</v>
      </c>
      <c r="BL206" s="235" t="str">
        <f t="shared" si="291"/>
        <v/>
      </c>
      <c r="BM206" s="236"/>
      <c r="BN206" s="237"/>
      <c r="BO206" s="237"/>
      <c r="BP206" s="238"/>
      <c r="BQ206" s="238"/>
      <c r="BR206" s="254"/>
      <c r="BS206" s="252"/>
      <c r="BT206" s="244"/>
      <c r="BU206" s="244"/>
      <c r="BV206" s="244"/>
      <c r="BW206" s="244"/>
      <c r="BX206" s="244"/>
      <c r="BY206" s="244"/>
      <c r="BZ206" s="244"/>
      <c r="CA206" s="244"/>
      <c r="CB206" s="253"/>
      <c r="CC206" s="188"/>
      <c r="CD206" s="244">
        <f t="shared" si="275"/>
        <v>0</v>
      </c>
      <c r="CE206" s="235">
        <f t="shared" si="292"/>
        <v>0</v>
      </c>
      <c r="CF206" s="235">
        <f t="shared" si="292"/>
        <v>0</v>
      </c>
      <c r="CG206" s="235">
        <f t="shared" si="292"/>
        <v>0</v>
      </c>
      <c r="CH206" s="188"/>
      <c r="CI206" s="244">
        <f t="shared" si="276"/>
        <v>0</v>
      </c>
      <c r="CJ206" s="235">
        <f t="shared" si="293"/>
        <v>0</v>
      </c>
      <c r="CK206" s="235">
        <f t="shared" si="293"/>
        <v>0</v>
      </c>
      <c r="CL206" s="235">
        <f t="shared" si="293"/>
        <v>0</v>
      </c>
      <c r="CM206" s="188"/>
      <c r="CN206" s="244">
        <f t="shared" si="277"/>
        <v>0</v>
      </c>
      <c r="CO206" s="235">
        <f t="shared" si="294"/>
        <v>0</v>
      </c>
      <c r="CP206" s="235">
        <f t="shared" si="294"/>
        <v>0</v>
      </c>
      <c r="CQ206" s="235">
        <f t="shared" si="294"/>
        <v>0</v>
      </c>
      <c r="CR206" s="188"/>
      <c r="CS206" s="244">
        <f t="shared" si="278"/>
        <v>0</v>
      </c>
      <c r="CT206" s="235">
        <f t="shared" si="295"/>
        <v>0</v>
      </c>
      <c r="CU206" s="235">
        <f t="shared" si="295"/>
        <v>0</v>
      </c>
      <c r="CV206" s="235">
        <f t="shared" si="295"/>
        <v>0</v>
      </c>
      <c r="CW206" s="188"/>
      <c r="CX206" s="244">
        <f t="shared" si="279"/>
        <v>0</v>
      </c>
      <c r="CY206" s="235">
        <f t="shared" si="296"/>
        <v>0</v>
      </c>
      <c r="CZ206" s="235">
        <f t="shared" si="296"/>
        <v>0</v>
      </c>
      <c r="DA206" s="235">
        <f t="shared" si="296"/>
        <v>0</v>
      </c>
      <c r="DB206" s="188"/>
      <c r="DC206" s="225"/>
      <c r="DD206" s="226"/>
      <c r="DE206" s="1088"/>
      <c r="DF206" s="225"/>
      <c r="DG206" s="226"/>
      <c r="DH206" s="1088"/>
      <c r="DI206" s="225"/>
      <c r="DJ206" s="226"/>
      <c r="DK206" s="1088"/>
      <c r="DL206" s="225"/>
      <c r="DM206" s="226"/>
      <c r="DN206" s="1088"/>
      <c r="DO206" s="370"/>
      <c r="DP206" s="370"/>
      <c r="DQ206" s="243">
        <f t="shared" si="353"/>
        <v>0</v>
      </c>
      <c r="DR206" s="244">
        <f t="shared" si="354"/>
        <v>0</v>
      </c>
      <c r="DS206" s="235">
        <f t="shared" si="297"/>
        <v>0</v>
      </c>
      <c r="DT206" s="244" t="str">
        <f t="shared" si="355"/>
        <v/>
      </c>
      <c r="DU206" s="42" t="str">
        <f t="shared" si="298"/>
        <v/>
      </c>
      <c r="DV206" s="42" t="str">
        <f t="shared" si="299"/>
        <v/>
      </c>
      <c r="DW206" s="42" t="str">
        <f t="shared" si="300"/>
        <v/>
      </c>
      <c r="DX206" s="162"/>
      <c r="DY206" s="42" t="str">
        <f t="shared" si="301"/>
        <v/>
      </c>
      <c r="DZ206" s="42" t="str">
        <f t="shared" si="369"/>
        <v/>
      </c>
      <c r="EA206" s="42" t="str">
        <f t="shared" si="302"/>
        <v/>
      </c>
      <c r="EB206" s="162"/>
      <c r="EC206" s="930"/>
      <c r="ED206" s="188"/>
      <c r="EE206" s="245">
        <f t="shared" si="303"/>
        <v>0</v>
      </c>
      <c r="EF206" s="189"/>
      <c r="EG206" s="245">
        <f t="shared" si="304"/>
        <v>0</v>
      </c>
      <c r="EH206" s="189"/>
      <c r="EI206" s="246" t="str">
        <f t="shared" si="356"/>
        <v/>
      </c>
      <c r="EJ206" s="247" t="str">
        <f t="shared" si="280"/>
        <v/>
      </c>
      <c r="EK206" s="248" t="str">
        <f t="shared" si="281"/>
        <v/>
      </c>
      <c r="EL206" s="248" t="str">
        <f t="shared" si="282"/>
        <v/>
      </c>
      <c r="EM206" s="248" t="str">
        <f t="shared" si="283"/>
        <v/>
      </c>
      <c r="EN206" s="248" t="str">
        <f t="shared" si="305"/>
        <v/>
      </c>
      <c r="EO206" s="248" t="str">
        <f t="shared" si="284"/>
        <v/>
      </c>
      <c r="EP206" s="189"/>
      <c r="EQ206" s="248" t="str">
        <f t="shared" si="357"/>
        <v/>
      </c>
      <c r="ER206" s="248" t="str">
        <f t="shared" si="358"/>
        <v/>
      </c>
      <c r="ES206" s="248" t="str">
        <f t="shared" si="359"/>
        <v/>
      </c>
      <c r="ET206" s="248" t="str">
        <f t="shared" si="360"/>
        <v/>
      </c>
      <c r="EU206" s="248" t="str">
        <f t="shared" si="306"/>
        <v/>
      </c>
      <c r="EV206" s="248" t="str">
        <f t="shared" si="306"/>
        <v/>
      </c>
      <c r="EW206" s="189"/>
      <c r="EX206" s="248" t="str">
        <f t="shared" si="361"/>
        <v/>
      </c>
      <c r="EY206" s="248" t="str">
        <f t="shared" si="362"/>
        <v/>
      </c>
      <c r="EZ206" s="248" t="str">
        <f t="shared" si="363"/>
        <v/>
      </c>
      <c r="FA206" s="248" t="str">
        <f t="shared" si="364"/>
        <v/>
      </c>
      <c r="FB206" s="248" t="str">
        <f t="shared" si="338"/>
        <v/>
      </c>
      <c r="FC206" s="248" t="str">
        <f t="shared" si="338"/>
        <v/>
      </c>
      <c r="FD206" s="189"/>
      <c r="FE206" s="248" t="str">
        <f t="shared" si="365"/>
        <v/>
      </c>
      <c r="FF206" s="248" t="str">
        <f t="shared" si="366"/>
        <v/>
      </c>
      <c r="FG206" s="248" t="str">
        <f t="shared" si="367"/>
        <v/>
      </c>
      <c r="FH206" s="248" t="str">
        <f t="shared" si="368"/>
        <v/>
      </c>
      <c r="FI206" s="248" t="str">
        <f t="shared" si="339"/>
        <v/>
      </c>
      <c r="FJ206" s="248" t="str">
        <f t="shared" si="339"/>
        <v/>
      </c>
      <c r="FK206" s="189"/>
      <c r="FL206" s="370"/>
      <c r="FM206" s="371"/>
      <c r="FN206" s="371"/>
      <c r="FO206" s="611"/>
      <c r="FP206" s="896"/>
      <c r="FQ206" s="370"/>
      <c r="FR206" s="371"/>
      <c r="FS206" s="371"/>
      <c r="FT206" s="611"/>
      <c r="FU206" s="896"/>
      <c r="FV206" s="370"/>
      <c r="FW206" s="371"/>
      <c r="FX206" s="371"/>
      <c r="FY206" s="611"/>
      <c r="FZ206" s="896"/>
      <c r="GA206" s="613"/>
      <c r="GB206" s="189"/>
      <c r="GC206" s="227">
        <f t="shared" si="307"/>
        <v>0</v>
      </c>
      <c r="GD206" s="228">
        <f t="shared" si="308"/>
        <v>0</v>
      </c>
      <c r="GE206" s="229">
        <f t="shared" si="340"/>
        <v>0</v>
      </c>
      <c r="GF206" s="230">
        <f t="shared" si="340"/>
        <v>0</v>
      </c>
      <c r="GG206" s="231" t="str">
        <f t="shared" si="310"/>
        <v/>
      </c>
      <c r="GH206" s="232">
        <f t="shared" si="311"/>
        <v>0</v>
      </c>
      <c r="GI206" s="227">
        <f t="shared" si="312"/>
        <v>0</v>
      </c>
      <c r="GJ206" s="233">
        <f t="shared" si="313"/>
        <v>0</v>
      </c>
      <c r="GK206" s="233">
        <f t="shared" si="314"/>
        <v>0</v>
      </c>
      <c r="GL206" s="234"/>
      <c r="GM206" s="235">
        <f t="shared" si="315"/>
        <v>0</v>
      </c>
      <c r="GN206" s="235">
        <f t="shared" si="316"/>
        <v>0</v>
      </c>
      <c r="GO206" s="235" t="str">
        <f t="shared" si="317"/>
        <v/>
      </c>
      <c r="GP206" s="380"/>
      <c r="GQ206" s="235">
        <f t="shared" si="318"/>
        <v>0</v>
      </c>
      <c r="GR206" s="235">
        <f t="shared" si="319"/>
        <v>0</v>
      </c>
      <c r="GS206" s="235" t="str">
        <f t="shared" si="320"/>
        <v/>
      </c>
      <c r="GT206" s="236"/>
      <c r="GU206" s="237" t="str">
        <f t="shared" si="321"/>
        <v/>
      </c>
      <c r="GV206" s="237" t="str">
        <f t="shared" si="322"/>
        <v/>
      </c>
      <c r="GW206" s="238" t="str">
        <f t="shared" si="323"/>
        <v/>
      </c>
      <c r="GX206" s="238" t="str">
        <f t="shared" si="324"/>
        <v/>
      </c>
      <c r="GY206" s="239"/>
      <c r="GZ206" s="240" t="str">
        <f t="shared" si="325"/>
        <v/>
      </c>
      <c r="HA206" s="235" t="str">
        <f t="shared" si="326"/>
        <v/>
      </c>
      <c r="HB206" s="235" t="str">
        <f t="shared" si="327"/>
        <v/>
      </c>
      <c r="HC206" s="235" t="str">
        <f t="shared" si="328"/>
        <v/>
      </c>
      <c r="HD206" s="235" t="str">
        <f t="shared" si="329"/>
        <v/>
      </c>
      <c r="HE206" s="235" t="str">
        <f t="shared" si="330"/>
        <v/>
      </c>
      <c r="HF206" s="188"/>
      <c r="HG206" s="235" t="str">
        <f t="shared" si="331"/>
        <v/>
      </c>
      <c r="HH206" s="235">
        <f t="shared" si="341"/>
        <v>0</v>
      </c>
      <c r="HI206" s="235">
        <f t="shared" si="341"/>
        <v>0</v>
      </c>
      <c r="HJ206" s="235">
        <f t="shared" si="341"/>
        <v>0</v>
      </c>
      <c r="HK206" s="188"/>
      <c r="HL206" s="235" t="str">
        <f t="shared" si="333"/>
        <v/>
      </c>
      <c r="HM206" s="235">
        <f t="shared" si="342"/>
        <v>0</v>
      </c>
      <c r="HN206" s="235">
        <f t="shared" si="342"/>
        <v>0</v>
      </c>
      <c r="HO206" s="235">
        <f t="shared" si="342"/>
        <v>0</v>
      </c>
      <c r="HP206" s="188"/>
      <c r="HQ206" s="235" t="str">
        <f t="shared" si="335"/>
        <v/>
      </c>
      <c r="HR206" s="235">
        <f t="shared" si="343"/>
        <v>0</v>
      </c>
      <c r="HS206" s="235">
        <f t="shared" si="343"/>
        <v>0</v>
      </c>
      <c r="HT206" s="235">
        <f t="shared" si="343"/>
        <v>0</v>
      </c>
      <c r="HU206" s="162"/>
      <c r="HV206" s="1622"/>
      <c r="HW206" s="1619"/>
      <c r="HX206" s="1619"/>
      <c r="HY206" s="1619"/>
      <c r="HZ206" s="1619"/>
      <c r="IA206" s="1619"/>
      <c r="IB206" s="1619"/>
      <c r="IC206" s="1623"/>
      <c r="ID206" s="162"/>
    </row>
    <row r="207" spans="1:238" ht="21.75" customHeight="1" x14ac:dyDescent="0.25">
      <c r="A207" s="377" t="str">
        <f t="shared" si="285"/>
        <v/>
      </c>
      <c r="B207" s="188">
        <v>181</v>
      </c>
      <c r="C207" s="255"/>
      <c r="D207" s="223" t="str">
        <f t="shared" si="337"/>
        <v/>
      </c>
      <c r="E207" s="223" t="str">
        <f t="shared" si="273"/>
        <v/>
      </c>
      <c r="F207" s="242"/>
      <c r="G207" s="242"/>
      <c r="H207" s="224" t="str">
        <f t="shared" si="286"/>
        <v/>
      </c>
      <c r="I207" s="930"/>
      <c r="J207" s="930"/>
      <c r="K207" s="930"/>
      <c r="L207" s="370"/>
      <c r="M207" s="371"/>
      <c r="N207" s="371"/>
      <c r="O207" s="371"/>
      <c r="P207" s="372"/>
      <c r="Q207" s="609"/>
      <c r="R207" s="609"/>
      <c r="S207" s="610"/>
      <c r="T207" s="371"/>
      <c r="U207" s="371"/>
      <c r="V207" s="188"/>
      <c r="W207" s="370"/>
      <c r="X207" s="371"/>
      <c r="Y207" s="371"/>
      <c r="Z207" s="611"/>
      <c r="AA207" s="896"/>
      <c r="AB207" s="370"/>
      <c r="AC207" s="371"/>
      <c r="AD207" s="371"/>
      <c r="AE207" s="371"/>
      <c r="AF207" s="896"/>
      <c r="AG207" s="370"/>
      <c r="AH207" s="371"/>
      <c r="AI207" s="371"/>
      <c r="AJ207" s="371"/>
      <c r="AK207" s="896"/>
      <c r="AL207" s="370"/>
      <c r="AM207" s="371"/>
      <c r="AN207" s="371"/>
      <c r="AO207" s="372"/>
      <c r="AP207" s="370"/>
      <c r="AQ207" s="371"/>
      <c r="AR207" s="371"/>
      <c r="AS207" s="371"/>
      <c r="AT207" s="928"/>
      <c r="AU207" s="188"/>
      <c r="AV207" s="256">
        <f t="shared" si="344"/>
        <v>0</v>
      </c>
      <c r="AW207" s="257">
        <f t="shared" si="345"/>
        <v>0</v>
      </c>
      <c r="AX207" s="258">
        <f t="shared" si="346"/>
        <v>0</v>
      </c>
      <c r="AY207" s="259">
        <f t="shared" si="347"/>
        <v>0</v>
      </c>
      <c r="AZ207" s="231" t="str">
        <f t="shared" si="348"/>
        <v/>
      </c>
      <c r="BA207" s="232">
        <f t="shared" si="349"/>
        <v>0</v>
      </c>
      <c r="BB207" s="249">
        <f t="shared" si="350"/>
        <v>0</v>
      </c>
      <c r="BC207" s="231">
        <f t="shared" si="351"/>
        <v>0</v>
      </c>
      <c r="BD207" s="231">
        <f t="shared" si="352"/>
        <v>0</v>
      </c>
      <c r="BE207" s="260"/>
      <c r="BF207" s="235">
        <f t="shared" si="287"/>
        <v>0</v>
      </c>
      <c r="BG207" s="235">
        <f t="shared" si="288"/>
        <v>0</v>
      </c>
      <c r="BH207" s="235">
        <f t="shared" si="289"/>
        <v>0</v>
      </c>
      <c r="BI207" s="380"/>
      <c r="BJ207" s="235">
        <f t="shared" si="274"/>
        <v>0</v>
      </c>
      <c r="BK207" s="235">
        <f t="shared" si="290"/>
        <v>0</v>
      </c>
      <c r="BL207" s="235" t="str">
        <f t="shared" si="291"/>
        <v/>
      </c>
      <c r="BM207" s="236"/>
      <c r="BN207" s="237"/>
      <c r="BO207" s="237"/>
      <c r="BP207" s="238"/>
      <c r="BQ207" s="238"/>
      <c r="BR207" s="254"/>
      <c r="BS207" s="252"/>
      <c r="BT207" s="244"/>
      <c r="BU207" s="244"/>
      <c r="BV207" s="244"/>
      <c r="BW207" s="244"/>
      <c r="BX207" s="244"/>
      <c r="BY207" s="244"/>
      <c r="BZ207" s="244"/>
      <c r="CA207" s="244"/>
      <c r="CB207" s="253"/>
      <c r="CC207" s="188"/>
      <c r="CD207" s="244">
        <f t="shared" si="275"/>
        <v>0</v>
      </c>
      <c r="CE207" s="235">
        <f t="shared" si="292"/>
        <v>0</v>
      </c>
      <c r="CF207" s="235">
        <f t="shared" si="292"/>
        <v>0</v>
      </c>
      <c r="CG207" s="235">
        <f t="shared" si="292"/>
        <v>0</v>
      </c>
      <c r="CH207" s="188"/>
      <c r="CI207" s="244">
        <f t="shared" si="276"/>
        <v>0</v>
      </c>
      <c r="CJ207" s="235">
        <f t="shared" si="293"/>
        <v>0</v>
      </c>
      <c r="CK207" s="235">
        <f t="shared" si="293"/>
        <v>0</v>
      </c>
      <c r="CL207" s="235">
        <f t="shared" si="293"/>
        <v>0</v>
      </c>
      <c r="CM207" s="188"/>
      <c r="CN207" s="244">
        <f t="shared" si="277"/>
        <v>0</v>
      </c>
      <c r="CO207" s="235">
        <f t="shared" si="294"/>
        <v>0</v>
      </c>
      <c r="CP207" s="235">
        <f t="shared" si="294"/>
        <v>0</v>
      </c>
      <c r="CQ207" s="235">
        <f t="shared" si="294"/>
        <v>0</v>
      </c>
      <c r="CR207" s="188"/>
      <c r="CS207" s="244">
        <f t="shared" si="278"/>
        <v>0</v>
      </c>
      <c r="CT207" s="235">
        <f t="shared" si="295"/>
        <v>0</v>
      </c>
      <c r="CU207" s="235">
        <f t="shared" si="295"/>
        <v>0</v>
      </c>
      <c r="CV207" s="235">
        <f t="shared" si="295"/>
        <v>0</v>
      </c>
      <c r="CW207" s="188"/>
      <c r="CX207" s="244">
        <f t="shared" si="279"/>
        <v>0</v>
      </c>
      <c r="CY207" s="235">
        <f t="shared" si="296"/>
        <v>0</v>
      </c>
      <c r="CZ207" s="235">
        <f t="shared" si="296"/>
        <v>0</v>
      </c>
      <c r="DA207" s="235">
        <f t="shared" si="296"/>
        <v>0</v>
      </c>
      <c r="DB207" s="188"/>
      <c r="DC207" s="225"/>
      <c r="DD207" s="226"/>
      <c r="DE207" s="1088"/>
      <c r="DF207" s="225"/>
      <c r="DG207" s="226"/>
      <c r="DH207" s="1088"/>
      <c r="DI207" s="225"/>
      <c r="DJ207" s="226"/>
      <c r="DK207" s="1088"/>
      <c r="DL207" s="225"/>
      <c r="DM207" s="226"/>
      <c r="DN207" s="1088"/>
      <c r="DO207" s="370"/>
      <c r="DP207" s="370"/>
      <c r="DQ207" s="243">
        <f t="shared" si="353"/>
        <v>0</v>
      </c>
      <c r="DR207" s="244">
        <f t="shared" si="354"/>
        <v>0</v>
      </c>
      <c r="DS207" s="235">
        <f t="shared" si="297"/>
        <v>0</v>
      </c>
      <c r="DT207" s="244" t="str">
        <f t="shared" si="355"/>
        <v/>
      </c>
      <c r="DU207" s="42" t="str">
        <f t="shared" si="298"/>
        <v/>
      </c>
      <c r="DV207" s="42" t="str">
        <f t="shared" si="299"/>
        <v/>
      </c>
      <c r="DW207" s="42" t="str">
        <f t="shared" si="300"/>
        <v/>
      </c>
      <c r="DX207" s="162"/>
      <c r="DY207" s="42" t="str">
        <f t="shared" si="301"/>
        <v/>
      </c>
      <c r="DZ207" s="42" t="str">
        <f t="shared" si="369"/>
        <v/>
      </c>
      <c r="EA207" s="42" t="str">
        <f t="shared" si="302"/>
        <v/>
      </c>
      <c r="EB207" s="162"/>
      <c r="EC207" s="930"/>
      <c r="ED207" s="188"/>
      <c r="EE207" s="245">
        <f t="shared" si="303"/>
        <v>0</v>
      </c>
      <c r="EF207" s="189"/>
      <c r="EG207" s="245">
        <f t="shared" si="304"/>
        <v>0</v>
      </c>
      <c r="EH207" s="189"/>
      <c r="EI207" s="246" t="str">
        <f t="shared" si="356"/>
        <v/>
      </c>
      <c r="EJ207" s="247" t="str">
        <f t="shared" si="280"/>
        <v/>
      </c>
      <c r="EK207" s="248" t="str">
        <f t="shared" si="281"/>
        <v/>
      </c>
      <c r="EL207" s="248" t="str">
        <f t="shared" si="282"/>
        <v/>
      </c>
      <c r="EM207" s="248" t="str">
        <f t="shared" si="283"/>
        <v/>
      </c>
      <c r="EN207" s="248" t="str">
        <f t="shared" si="305"/>
        <v/>
      </c>
      <c r="EO207" s="248" t="str">
        <f t="shared" si="284"/>
        <v/>
      </c>
      <c r="EP207" s="189"/>
      <c r="EQ207" s="248" t="str">
        <f t="shared" si="357"/>
        <v/>
      </c>
      <c r="ER207" s="248" t="str">
        <f t="shared" si="358"/>
        <v/>
      </c>
      <c r="ES207" s="248" t="str">
        <f t="shared" si="359"/>
        <v/>
      </c>
      <c r="ET207" s="248" t="str">
        <f t="shared" si="360"/>
        <v/>
      </c>
      <c r="EU207" s="248" t="str">
        <f t="shared" si="306"/>
        <v/>
      </c>
      <c r="EV207" s="248" t="str">
        <f t="shared" si="306"/>
        <v/>
      </c>
      <c r="EW207" s="189"/>
      <c r="EX207" s="248" t="str">
        <f t="shared" si="361"/>
        <v/>
      </c>
      <c r="EY207" s="248" t="str">
        <f t="shared" si="362"/>
        <v/>
      </c>
      <c r="EZ207" s="248" t="str">
        <f t="shared" si="363"/>
        <v/>
      </c>
      <c r="FA207" s="248" t="str">
        <f t="shared" si="364"/>
        <v/>
      </c>
      <c r="FB207" s="248" t="str">
        <f t="shared" si="338"/>
        <v/>
      </c>
      <c r="FC207" s="248" t="str">
        <f t="shared" si="338"/>
        <v/>
      </c>
      <c r="FD207" s="189"/>
      <c r="FE207" s="248" t="str">
        <f t="shared" si="365"/>
        <v/>
      </c>
      <c r="FF207" s="248" t="str">
        <f t="shared" si="366"/>
        <v/>
      </c>
      <c r="FG207" s="248" t="str">
        <f t="shared" si="367"/>
        <v/>
      </c>
      <c r="FH207" s="248" t="str">
        <f t="shared" si="368"/>
        <v/>
      </c>
      <c r="FI207" s="248" t="str">
        <f t="shared" si="339"/>
        <v/>
      </c>
      <c r="FJ207" s="248" t="str">
        <f t="shared" si="339"/>
        <v/>
      </c>
      <c r="FK207" s="189"/>
      <c r="FL207" s="370"/>
      <c r="FM207" s="371"/>
      <c r="FN207" s="371"/>
      <c r="FO207" s="611"/>
      <c r="FP207" s="896"/>
      <c r="FQ207" s="370"/>
      <c r="FR207" s="371"/>
      <c r="FS207" s="371"/>
      <c r="FT207" s="611"/>
      <c r="FU207" s="896"/>
      <c r="FV207" s="370"/>
      <c r="FW207" s="371"/>
      <c r="FX207" s="371"/>
      <c r="FY207" s="611"/>
      <c r="FZ207" s="896"/>
      <c r="GA207" s="613"/>
      <c r="GB207" s="189"/>
      <c r="GC207" s="227">
        <f t="shared" si="307"/>
        <v>0</v>
      </c>
      <c r="GD207" s="228">
        <f t="shared" si="308"/>
        <v>0</v>
      </c>
      <c r="GE207" s="229">
        <f t="shared" si="340"/>
        <v>0</v>
      </c>
      <c r="GF207" s="230">
        <f t="shared" si="340"/>
        <v>0</v>
      </c>
      <c r="GG207" s="231" t="str">
        <f t="shared" si="310"/>
        <v/>
      </c>
      <c r="GH207" s="232">
        <f t="shared" si="311"/>
        <v>0</v>
      </c>
      <c r="GI207" s="227">
        <f t="shared" si="312"/>
        <v>0</v>
      </c>
      <c r="GJ207" s="233">
        <f t="shared" si="313"/>
        <v>0</v>
      </c>
      <c r="GK207" s="233">
        <f t="shared" si="314"/>
        <v>0</v>
      </c>
      <c r="GL207" s="234"/>
      <c r="GM207" s="235">
        <f t="shared" si="315"/>
        <v>0</v>
      </c>
      <c r="GN207" s="235">
        <f t="shared" si="316"/>
        <v>0</v>
      </c>
      <c r="GO207" s="235" t="str">
        <f t="shared" si="317"/>
        <v/>
      </c>
      <c r="GP207" s="380"/>
      <c r="GQ207" s="235">
        <f t="shared" si="318"/>
        <v>0</v>
      </c>
      <c r="GR207" s="235">
        <f t="shared" si="319"/>
        <v>0</v>
      </c>
      <c r="GS207" s="235" t="str">
        <f t="shared" si="320"/>
        <v/>
      </c>
      <c r="GT207" s="236"/>
      <c r="GU207" s="237" t="str">
        <f t="shared" si="321"/>
        <v/>
      </c>
      <c r="GV207" s="237" t="str">
        <f t="shared" si="322"/>
        <v/>
      </c>
      <c r="GW207" s="238" t="str">
        <f t="shared" si="323"/>
        <v/>
      </c>
      <c r="GX207" s="238" t="str">
        <f t="shared" si="324"/>
        <v/>
      </c>
      <c r="GY207" s="239"/>
      <c r="GZ207" s="240" t="str">
        <f t="shared" si="325"/>
        <v/>
      </c>
      <c r="HA207" s="235" t="str">
        <f t="shared" si="326"/>
        <v/>
      </c>
      <c r="HB207" s="235" t="str">
        <f t="shared" si="327"/>
        <v/>
      </c>
      <c r="HC207" s="235" t="str">
        <f t="shared" si="328"/>
        <v/>
      </c>
      <c r="HD207" s="235" t="str">
        <f t="shared" si="329"/>
        <v/>
      </c>
      <c r="HE207" s="235" t="str">
        <f t="shared" si="330"/>
        <v/>
      </c>
      <c r="HF207" s="188"/>
      <c r="HG207" s="235" t="str">
        <f t="shared" si="331"/>
        <v/>
      </c>
      <c r="HH207" s="235">
        <f t="shared" si="341"/>
        <v>0</v>
      </c>
      <c r="HI207" s="235">
        <f t="shared" si="341"/>
        <v>0</v>
      </c>
      <c r="HJ207" s="235">
        <f t="shared" si="341"/>
        <v>0</v>
      </c>
      <c r="HK207" s="188"/>
      <c r="HL207" s="235" t="str">
        <f t="shared" si="333"/>
        <v/>
      </c>
      <c r="HM207" s="235">
        <f t="shared" si="342"/>
        <v>0</v>
      </c>
      <c r="HN207" s="235">
        <f t="shared" si="342"/>
        <v>0</v>
      </c>
      <c r="HO207" s="235">
        <f t="shared" si="342"/>
        <v>0</v>
      </c>
      <c r="HP207" s="188"/>
      <c r="HQ207" s="235" t="str">
        <f t="shared" si="335"/>
        <v/>
      </c>
      <c r="HR207" s="235">
        <f t="shared" si="343"/>
        <v>0</v>
      </c>
      <c r="HS207" s="235">
        <f t="shared" si="343"/>
        <v>0</v>
      </c>
      <c r="HT207" s="235">
        <f t="shared" si="343"/>
        <v>0</v>
      </c>
      <c r="HU207" s="162"/>
      <c r="HV207" s="1622"/>
      <c r="HW207" s="1619"/>
      <c r="HX207" s="1619"/>
      <c r="HY207" s="1619"/>
      <c r="HZ207" s="1619"/>
      <c r="IA207" s="1619"/>
      <c r="IB207" s="1619"/>
      <c r="IC207" s="1623"/>
      <c r="ID207" s="162"/>
    </row>
    <row r="208" spans="1:238" ht="21.75" customHeight="1" x14ac:dyDescent="0.25">
      <c r="A208" s="377" t="str">
        <f t="shared" si="285"/>
        <v/>
      </c>
      <c r="B208" s="188">
        <v>182</v>
      </c>
      <c r="C208" s="255"/>
      <c r="D208" s="223" t="str">
        <f t="shared" si="337"/>
        <v/>
      </c>
      <c r="E208" s="223" t="str">
        <f t="shared" si="273"/>
        <v/>
      </c>
      <c r="F208" s="242"/>
      <c r="G208" s="242"/>
      <c r="H208" s="224" t="str">
        <f t="shared" si="286"/>
        <v/>
      </c>
      <c r="I208" s="930"/>
      <c r="J208" s="930"/>
      <c r="K208" s="930"/>
      <c r="L208" s="370"/>
      <c r="M208" s="371"/>
      <c r="N208" s="371"/>
      <c r="O208" s="371"/>
      <c r="P208" s="372"/>
      <c r="Q208" s="609"/>
      <c r="R208" s="609"/>
      <c r="S208" s="610"/>
      <c r="T208" s="371"/>
      <c r="U208" s="371"/>
      <c r="V208" s="188"/>
      <c r="W208" s="370"/>
      <c r="X208" s="371"/>
      <c r="Y208" s="371"/>
      <c r="Z208" s="611"/>
      <c r="AA208" s="896"/>
      <c r="AB208" s="370"/>
      <c r="AC208" s="371"/>
      <c r="AD208" s="371"/>
      <c r="AE208" s="371"/>
      <c r="AF208" s="896"/>
      <c r="AG208" s="370"/>
      <c r="AH208" s="371"/>
      <c r="AI208" s="371"/>
      <c r="AJ208" s="371"/>
      <c r="AK208" s="896"/>
      <c r="AL208" s="370"/>
      <c r="AM208" s="371"/>
      <c r="AN208" s="371"/>
      <c r="AO208" s="372"/>
      <c r="AP208" s="370"/>
      <c r="AQ208" s="371"/>
      <c r="AR208" s="371"/>
      <c r="AS208" s="371"/>
      <c r="AT208" s="928"/>
      <c r="AU208" s="188"/>
      <c r="AV208" s="256">
        <f t="shared" si="344"/>
        <v>0</v>
      </c>
      <c r="AW208" s="257">
        <f t="shared" si="345"/>
        <v>0</v>
      </c>
      <c r="AX208" s="258">
        <f t="shared" si="346"/>
        <v>0</v>
      </c>
      <c r="AY208" s="259">
        <f t="shared" si="347"/>
        <v>0</v>
      </c>
      <c r="AZ208" s="231" t="str">
        <f t="shared" si="348"/>
        <v/>
      </c>
      <c r="BA208" s="232">
        <f t="shared" si="349"/>
        <v>0</v>
      </c>
      <c r="BB208" s="249">
        <f t="shared" si="350"/>
        <v>0</v>
      </c>
      <c r="BC208" s="231">
        <f t="shared" si="351"/>
        <v>0</v>
      </c>
      <c r="BD208" s="231">
        <f t="shared" si="352"/>
        <v>0</v>
      </c>
      <c r="BE208" s="260"/>
      <c r="BF208" s="235">
        <f t="shared" si="287"/>
        <v>0</v>
      </c>
      <c r="BG208" s="235">
        <f t="shared" si="288"/>
        <v>0</v>
      </c>
      <c r="BH208" s="235">
        <f t="shared" si="289"/>
        <v>0</v>
      </c>
      <c r="BI208" s="380"/>
      <c r="BJ208" s="235">
        <f t="shared" si="274"/>
        <v>0</v>
      </c>
      <c r="BK208" s="235">
        <f t="shared" si="290"/>
        <v>0</v>
      </c>
      <c r="BL208" s="235" t="str">
        <f t="shared" si="291"/>
        <v/>
      </c>
      <c r="BM208" s="236"/>
      <c r="BN208" s="237"/>
      <c r="BO208" s="237"/>
      <c r="BP208" s="238"/>
      <c r="BQ208" s="238"/>
      <c r="BR208" s="254"/>
      <c r="BS208" s="252"/>
      <c r="BT208" s="244"/>
      <c r="BU208" s="244"/>
      <c r="BV208" s="244"/>
      <c r="BW208" s="244"/>
      <c r="BX208" s="244"/>
      <c r="BY208" s="244"/>
      <c r="BZ208" s="244"/>
      <c r="CA208" s="244"/>
      <c r="CB208" s="253"/>
      <c r="CC208" s="188"/>
      <c r="CD208" s="244">
        <f t="shared" si="275"/>
        <v>0</v>
      </c>
      <c r="CE208" s="235">
        <f t="shared" si="292"/>
        <v>0</v>
      </c>
      <c r="CF208" s="235">
        <f t="shared" si="292"/>
        <v>0</v>
      </c>
      <c r="CG208" s="235">
        <f t="shared" si="292"/>
        <v>0</v>
      </c>
      <c r="CH208" s="188"/>
      <c r="CI208" s="244">
        <f t="shared" si="276"/>
        <v>0</v>
      </c>
      <c r="CJ208" s="235">
        <f t="shared" si="293"/>
        <v>0</v>
      </c>
      <c r="CK208" s="235">
        <f t="shared" si="293"/>
        <v>0</v>
      </c>
      <c r="CL208" s="235">
        <f t="shared" si="293"/>
        <v>0</v>
      </c>
      <c r="CM208" s="188"/>
      <c r="CN208" s="244">
        <f t="shared" si="277"/>
        <v>0</v>
      </c>
      <c r="CO208" s="235">
        <f t="shared" si="294"/>
        <v>0</v>
      </c>
      <c r="CP208" s="235">
        <f t="shared" si="294"/>
        <v>0</v>
      </c>
      <c r="CQ208" s="235">
        <f t="shared" si="294"/>
        <v>0</v>
      </c>
      <c r="CR208" s="188"/>
      <c r="CS208" s="244">
        <f t="shared" si="278"/>
        <v>0</v>
      </c>
      <c r="CT208" s="235">
        <f t="shared" si="295"/>
        <v>0</v>
      </c>
      <c r="CU208" s="235">
        <f t="shared" si="295"/>
        <v>0</v>
      </c>
      <c r="CV208" s="235">
        <f t="shared" si="295"/>
        <v>0</v>
      </c>
      <c r="CW208" s="188"/>
      <c r="CX208" s="244">
        <f t="shared" si="279"/>
        <v>0</v>
      </c>
      <c r="CY208" s="235">
        <f t="shared" si="296"/>
        <v>0</v>
      </c>
      <c r="CZ208" s="235">
        <f t="shared" si="296"/>
        <v>0</v>
      </c>
      <c r="DA208" s="235">
        <f t="shared" si="296"/>
        <v>0</v>
      </c>
      <c r="DB208" s="188"/>
      <c r="DC208" s="225"/>
      <c r="DD208" s="226"/>
      <c r="DE208" s="1088"/>
      <c r="DF208" s="225"/>
      <c r="DG208" s="226"/>
      <c r="DH208" s="1088"/>
      <c r="DI208" s="225"/>
      <c r="DJ208" s="226"/>
      <c r="DK208" s="1088"/>
      <c r="DL208" s="225"/>
      <c r="DM208" s="226"/>
      <c r="DN208" s="1088"/>
      <c r="DO208" s="370"/>
      <c r="DP208" s="370"/>
      <c r="DQ208" s="243">
        <f t="shared" si="353"/>
        <v>0</v>
      </c>
      <c r="DR208" s="244">
        <f t="shared" si="354"/>
        <v>0</v>
      </c>
      <c r="DS208" s="235">
        <f t="shared" si="297"/>
        <v>0</v>
      </c>
      <c r="DT208" s="244" t="str">
        <f t="shared" si="355"/>
        <v/>
      </c>
      <c r="DU208" s="42" t="str">
        <f t="shared" si="298"/>
        <v/>
      </c>
      <c r="DV208" s="42" t="str">
        <f t="shared" si="299"/>
        <v/>
      </c>
      <c r="DW208" s="42" t="str">
        <f t="shared" si="300"/>
        <v/>
      </c>
      <c r="DX208" s="162"/>
      <c r="DY208" s="42" t="str">
        <f t="shared" si="301"/>
        <v/>
      </c>
      <c r="DZ208" s="42" t="str">
        <f t="shared" si="369"/>
        <v/>
      </c>
      <c r="EA208" s="42" t="str">
        <f t="shared" si="302"/>
        <v/>
      </c>
      <c r="EB208" s="162"/>
      <c r="EC208" s="930"/>
      <c r="ED208" s="188"/>
      <c r="EE208" s="245">
        <f t="shared" si="303"/>
        <v>0</v>
      </c>
      <c r="EF208" s="189"/>
      <c r="EG208" s="245">
        <f t="shared" si="304"/>
        <v>0</v>
      </c>
      <c r="EH208" s="189"/>
      <c r="EI208" s="246" t="str">
        <f t="shared" si="356"/>
        <v/>
      </c>
      <c r="EJ208" s="247" t="str">
        <f t="shared" si="280"/>
        <v/>
      </c>
      <c r="EK208" s="248" t="str">
        <f t="shared" si="281"/>
        <v/>
      </c>
      <c r="EL208" s="248" t="str">
        <f t="shared" si="282"/>
        <v/>
      </c>
      <c r="EM208" s="248" t="str">
        <f t="shared" si="283"/>
        <v/>
      </c>
      <c r="EN208" s="248" t="str">
        <f t="shared" si="305"/>
        <v/>
      </c>
      <c r="EO208" s="248" t="str">
        <f t="shared" si="284"/>
        <v/>
      </c>
      <c r="EP208" s="189"/>
      <c r="EQ208" s="248" t="str">
        <f t="shared" si="357"/>
        <v/>
      </c>
      <c r="ER208" s="248" t="str">
        <f t="shared" si="358"/>
        <v/>
      </c>
      <c r="ES208" s="248" t="str">
        <f t="shared" si="359"/>
        <v/>
      </c>
      <c r="ET208" s="248" t="str">
        <f t="shared" si="360"/>
        <v/>
      </c>
      <c r="EU208" s="248" t="str">
        <f t="shared" si="306"/>
        <v/>
      </c>
      <c r="EV208" s="248" t="str">
        <f t="shared" si="306"/>
        <v/>
      </c>
      <c r="EW208" s="189"/>
      <c r="EX208" s="248" t="str">
        <f t="shared" si="361"/>
        <v/>
      </c>
      <c r="EY208" s="248" t="str">
        <f t="shared" si="362"/>
        <v/>
      </c>
      <c r="EZ208" s="248" t="str">
        <f t="shared" si="363"/>
        <v/>
      </c>
      <c r="FA208" s="248" t="str">
        <f t="shared" si="364"/>
        <v/>
      </c>
      <c r="FB208" s="248" t="str">
        <f t="shared" si="338"/>
        <v/>
      </c>
      <c r="FC208" s="248" t="str">
        <f t="shared" si="338"/>
        <v/>
      </c>
      <c r="FD208" s="189"/>
      <c r="FE208" s="248" t="str">
        <f t="shared" si="365"/>
        <v/>
      </c>
      <c r="FF208" s="248" t="str">
        <f t="shared" si="366"/>
        <v/>
      </c>
      <c r="FG208" s="248" t="str">
        <f t="shared" si="367"/>
        <v/>
      </c>
      <c r="FH208" s="248" t="str">
        <f t="shared" si="368"/>
        <v/>
      </c>
      <c r="FI208" s="248" t="str">
        <f t="shared" si="339"/>
        <v/>
      </c>
      <c r="FJ208" s="248" t="str">
        <f t="shared" si="339"/>
        <v/>
      </c>
      <c r="FK208" s="189"/>
      <c r="FL208" s="370"/>
      <c r="FM208" s="371"/>
      <c r="FN208" s="371"/>
      <c r="FO208" s="611"/>
      <c r="FP208" s="896"/>
      <c r="FQ208" s="370"/>
      <c r="FR208" s="371"/>
      <c r="FS208" s="371"/>
      <c r="FT208" s="611"/>
      <c r="FU208" s="896"/>
      <c r="FV208" s="370"/>
      <c r="FW208" s="371"/>
      <c r="FX208" s="371"/>
      <c r="FY208" s="611"/>
      <c r="FZ208" s="896"/>
      <c r="GA208" s="613"/>
      <c r="GB208" s="189"/>
      <c r="GC208" s="227">
        <f t="shared" si="307"/>
        <v>0</v>
      </c>
      <c r="GD208" s="228">
        <f t="shared" si="308"/>
        <v>0</v>
      </c>
      <c r="GE208" s="229">
        <f t="shared" si="340"/>
        <v>0</v>
      </c>
      <c r="GF208" s="230">
        <f t="shared" si="340"/>
        <v>0</v>
      </c>
      <c r="GG208" s="231" t="str">
        <f t="shared" si="310"/>
        <v/>
      </c>
      <c r="GH208" s="232">
        <f t="shared" si="311"/>
        <v>0</v>
      </c>
      <c r="GI208" s="227">
        <f t="shared" si="312"/>
        <v>0</v>
      </c>
      <c r="GJ208" s="233">
        <f t="shared" si="313"/>
        <v>0</v>
      </c>
      <c r="GK208" s="233">
        <f t="shared" si="314"/>
        <v>0</v>
      </c>
      <c r="GL208" s="234"/>
      <c r="GM208" s="235">
        <f t="shared" si="315"/>
        <v>0</v>
      </c>
      <c r="GN208" s="235">
        <f t="shared" si="316"/>
        <v>0</v>
      </c>
      <c r="GO208" s="235" t="str">
        <f t="shared" si="317"/>
        <v/>
      </c>
      <c r="GP208" s="380"/>
      <c r="GQ208" s="235">
        <f t="shared" si="318"/>
        <v>0</v>
      </c>
      <c r="GR208" s="235">
        <f t="shared" si="319"/>
        <v>0</v>
      </c>
      <c r="GS208" s="235" t="str">
        <f t="shared" si="320"/>
        <v/>
      </c>
      <c r="GT208" s="236"/>
      <c r="GU208" s="237" t="str">
        <f t="shared" si="321"/>
        <v/>
      </c>
      <c r="GV208" s="237" t="str">
        <f t="shared" si="322"/>
        <v/>
      </c>
      <c r="GW208" s="238" t="str">
        <f t="shared" si="323"/>
        <v/>
      </c>
      <c r="GX208" s="238" t="str">
        <f t="shared" si="324"/>
        <v/>
      </c>
      <c r="GY208" s="239"/>
      <c r="GZ208" s="240" t="str">
        <f t="shared" si="325"/>
        <v/>
      </c>
      <c r="HA208" s="235" t="str">
        <f t="shared" si="326"/>
        <v/>
      </c>
      <c r="HB208" s="235" t="str">
        <f t="shared" si="327"/>
        <v/>
      </c>
      <c r="HC208" s="235" t="str">
        <f t="shared" si="328"/>
        <v/>
      </c>
      <c r="HD208" s="235" t="str">
        <f t="shared" si="329"/>
        <v/>
      </c>
      <c r="HE208" s="235" t="str">
        <f t="shared" si="330"/>
        <v/>
      </c>
      <c r="HF208" s="188"/>
      <c r="HG208" s="235" t="str">
        <f t="shared" si="331"/>
        <v/>
      </c>
      <c r="HH208" s="235">
        <f t="shared" si="341"/>
        <v>0</v>
      </c>
      <c r="HI208" s="235">
        <f t="shared" si="341"/>
        <v>0</v>
      </c>
      <c r="HJ208" s="235">
        <f t="shared" si="341"/>
        <v>0</v>
      </c>
      <c r="HK208" s="188"/>
      <c r="HL208" s="235" t="str">
        <f t="shared" si="333"/>
        <v/>
      </c>
      <c r="HM208" s="235">
        <f t="shared" si="342"/>
        <v>0</v>
      </c>
      <c r="HN208" s="235">
        <f t="shared" si="342"/>
        <v>0</v>
      </c>
      <c r="HO208" s="235">
        <f t="shared" si="342"/>
        <v>0</v>
      </c>
      <c r="HP208" s="188"/>
      <c r="HQ208" s="235" t="str">
        <f t="shared" si="335"/>
        <v/>
      </c>
      <c r="HR208" s="235">
        <f t="shared" si="343"/>
        <v>0</v>
      </c>
      <c r="HS208" s="235">
        <f t="shared" si="343"/>
        <v>0</v>
      </c>
      <c r="HT208" s="235">
        <f t="shared" si="343"/>
        <v>0</v>
      </c>
      <c r="HU208" s="162"/>
      <c r="HV208" s="1622"/>
      <c r="HW208" s="1619"/>
      <c r="HX208" s="1619"/>
      <c r="HY208" s="1619"/>
      <c r="HZ208" s="1619"/>
      <c r="IA208" s="1619"/>
      <c r="IB208" s="1619"/>
      <c r="IC208" s="1623"/>
      <c r="ID208" s="162"/>
    </row>
    <row r="209" spans="1:238" ht="21.75" customHeight="1" x14ac:dyDescent="0.25">
      <c r="A209" s="377" t="str">
        <f t="shared" si="285"/>
        <v/>
      </c>
      <c r="B209" s="188">
        <v>183</v>
      </c>
      <c r="C209" s="255"/>
      <c r="D209" s="223" t="str">
        <f t="shared" si="337"/>
        <v/>
      </c>
      <c r="E209" s="223" t="str">
        <f t="shared" si="273"/>
        <v/>
      </c>
      <c r="F209" s="242"/>
      <c r="G209" s="242"/>
      <c r="H209" s="224" t="str">
        <f t="shared" si="286"/>
        <v/>
      </c>
      <c r="I209" s="930"/>
      <c r="J209" s="930"/>
      <c r="K209" s="930"/>
      <c r="L209" s="370"/>
      <c r="M209" s="371"/>
      <c r="N209" s="371"/>
      <c r="O209" s="371"/>
      <c r="P209" s="372"/>
      <c r="Q209" s="609"/>
      <c r="R209" s="609"/>
      <c r="S209" s="610"/>
      <c r="T209" s="371"/>
      <c r="U209" s="371"/>
      <c r="V209" s="188"/>
      <c r="W209" s="370"/>
      <c r="X209" s="371"/>
      <c r="Y209" s="371"/>
      <c r="Z209" s="611"/>
      <c r="AA209" s="896"/>
      <c r="AB209" s="370"/>
      <c r="AC209" s="371"/>
      <c r="AD209" s="371"/>
      <c r="AE209" s="371"/>
      <c r="AF209" s="896"/>
      <c r="AG209" s="370"/>
      <c r="AH209" s="371"/>
      <c r="AI209" s="371"/>
      <c r="AJ209" s="371"/>
      <c r="AK209" s="896"/>
      <c r="AL209" s="370"/>
      <c r="AM209" s="371"/>
      <c r="AN209" s="371"/>
      <c r="AO209" s="372"/>
      <c r="AP209" s="370"/>
      <c r="AQ209" s="371"/>
      <c r="AR209" s="371"/>
      <c r="AS209" s="371"/>
      <c r="AT209" s="928"/>
      <c r="AU209" s="188"/>
      <c r="AV209" s="256">
        <f t="shared" si="344"/>
        <v>0</v>
      </c>
      <c r="AW209" s="257">
        <f t="shared" si="345"/>
        <v>0</v>
      </c>
      <c r="AX209" s="258">
        <f t="shared" si="346"/>
        <v>0</v>
      </c>
      <c r="AY209" s="259">
        <f t="shared" si="347"/>
        <v>0</v>
      </c>
      <c r="AZ209" s="231" t="str">
        <f t="shared" si="348"/>
        <v/>
      </c>
      <c r="BA209" s="232">
        <f t="shared" si="349"/>
        <v>0</v>
      </c>
      <c r="BB209" s="249">
        <f t="shared" si="350"/>
        <v>0</v>
      </c>
      <c r="BC209" s="231">
        <f t="shared" si="351"/>
        <v>0</v>
      </c>
      <c r="BD209" s="231">
        <f t="shared" si="352"/>
        <v>0</v>
      </c>
      <c r="BE209" s="260"/>
      <c r="BF209" s="235">
        <f t="shared" si="287"/>
        <v>0</v>
      </c>
      <c r="BG209" s="235">
        <f t="shared" si="288"/>
        <v>0</v>
      </c>
      <c r="BH209" s="235">
        <f t="shared" si="289"/>
        <v>0</v>
      </c>
      <c r="BI209" s="380"/>
      <c r="BJ209" s="235">
        <f t="shared" si="274"/>
        <v>0</v>
      </c>
      <c r="BK209" s="235">
        <f t="shared" si="290"/>
        <v>0</v>
      </c>
      <c r="BL209" s="235" t="str">
        <f t="shared" si="291"/>
        <v/>
      </c>
      <c r="BM209" s="236"/>
      <c r="BN209" s="237"/>
      <c r="BO209" s="237"/>
      <c r="BP209" s="238"/>
      <c r="BQ209" s="238"/>
      <c r="BR209" s="254"/>
      <c r="BS209" s="252"/>
      <c r="BT209" s="244"/>
      <c r="BU209" s="244"/>
      <c r="BV209" s="244"/>
      <c r="BW209" s="244"/>
      <c r="BX209" s="244"/>
      <c r="BY209" s="244"/>
      <c r="BZ209" s="244"/>
      <c r="CA209" s="244"/>
      <c r="CB209" s="253"/>
      <c r="CC209" s="188"/>
      <c r="CD209" s="244">
        <f t="shared" si="275"/>
        <v>0</v>
      </c>
      <c r="CE209" s="235">
        <f t="shared" si="292"/>
        <v>0</v>
      </c>
      <c r="CF209" s="235">
        <f t="shared" si="292"/>
        <v>0</v>
      </c>
      <c r="CG209" s="235">
        <f t="shared" si="292"/>
        <v>0</v>
      </c>
      <c r="CH209" s="188"/>
      <c r="CI209" s="244">
        <f t="shared" si="276"/>
        <v>0</v>
      </c>
      <c r="CJ209" s="235">
        <f t="shared" si="293"/>
        <v>0</v>
      </c>
      <c r="CK209" s="235">
        <f t="shared" si="293"/>
        <v>0</v>
      </c>
      <c r="CL209" s="235">
        <f t="shared" si="293"/>
        <v>0</v>
      </c>
      <c r="CM209" s="188"/>
      <c r="CN209" s="244">
        <f t="shared" si="277"/>
        <v>0</v>
      </c>
      <c r="CO209" s="235">
        <f t="shared" si="294"/>
        <v>0</v>
      </c>
      <c r="CP209" s="235">
        <f t="shared" si="294"/>
        <v>0</v>
      </c>
      <c r="CQ209" s="235">
        <f t="shared" si="294"/>
        <v>0</v>
      </c>
      <c r="CR209" s="188"/>
      <c r="CS209" s="244">
        <f t="shared" si="278"/>
        <v>0</v>
      </c>
      <c r="CT209" s="235">
        <f t="shared" si="295"/>
        <v>0</v>
      </c>
      <c r="CU209" s="235">
        <f t="shared" si="295"/>
        <v>0</v>
      </c>
      <c r="CV209" s="235">
        <f t="shared" si="295"/>
        <v>0</v>
      </c>
      <c r="CW209" s="188"/>
      <c r="CX209" s="244">
        <f t="shared" si="279"/>
        <v>0</v>
      </c>
      <c r="CY209" s="235">
        <f t="shared" si="296"/>
        <v>0</v>
      </c>
      <c r="CZ209" s="235">
        <f t="shared" si="296"/>
        <v>0</v>
      </c>
      <c r="DA209" s="235">
        <f t="shared" si="296"/>
        <v>0</v>
      </c>
      <c r="DB209" s="188"/>
      <c r="DC209" s="225"/>
      <c r="DD209" s="226"/>
      <c r="DE209" s="1088"/>
      <c r="DF209" s="225"/>
      <c r="DG209" s="226"/>
      <c r="DH209" s="1088"/>
      <c r="DI209" s="225"/>
      <c r="DJ209" s="226"/>
      <c r="DK209" s="1088"/>
      <c r="DL209" s="225"/>
      <c r="DM209" s="226"/>
      <c r="DN209" s="1088"/>
      <c r="DO209" s="370"/>
      <c r="DP209" s="370"/>
      <c r="DQ209" s="243">
        <f t="shared" si="353"/>
        <v>0</v>
      </c>
      <c r="DR209" s="244">
        <f t="shared" si="354"/>
        <v>0</v>
      </c>
      <c r="DS209" s="235">
        <f t="shared" si="297"/>
        <v>0</v>
      </c>
      <c r="DT209" s="244" t="str">
        <f t="shared" si="355"/>
        <v/>
      </c>
      <c r="DU209" s="42" t="str">
        <f t="shared" si="298"/>
        <v/>
      </c>
      <c r="DV209" s="42" t="str">
        <f t="shared" si="299"/>
        <v/>
      </c>
      <c r="DW209" s="42" t="str">
        <f t="shared" si="300"/>
        <v/>
      </c>
      <c r="DX209" s="162"/>
      <c r="DY209" s="42" t="str">
        <f t="shared" si="301"/>
        <v/>
      </c>
      <c r="DZ209" s="42" t="str">
        <f t="shared" si="369"/>
        <v/>
      </c>
      <c r="EA209" s="42" t="str">
        <f t="shared" si="302"/>
        <v/>
      </c>
      <c r="EB209" s="162"/>
      <c r="EC209" s="930"/>
      <c r="ED209" s="188"/>
      <c r="EE209" s="245">
        <f t="shared" si="303"/>
        <v>0</v>
      </c>
      <c r="EF209" s="189"/>
      <c r="EG209" s="245">
        <f t="shared" si="304"/>
        <v>0</v>
      </c>
      <c r="EH209" s="189"/>
      <c r="EI209" s="246" t="str">
        <f t="shared" si="356"/>
        <v/>
      </c>
      <c r="EJ209" s="247" t="str">
        <f t="shared" si="280"/>
        <v/>
      </c>
      <c r="EK209" s="248" t="str">
        <f t="shared" si="281"/>
        <v/>
      </c>
      <c r="EL209" s="248" t="str">
        <f t="shared" si="282"/>
        <v/>
      </c>
      <c r="EM209" s="248" t="str">
        <f t="shared" si="283"/>
        <v/>
      </c>
      <c r="EN209" s="248" t="str">
        <f t="shared" si="305"/>
        <v/>
      </c>
      <c r="EO209" s="248" t="str">
        <f t="shared" si="284"/>
        <v/>
      </c>
      <c r="EP209" s="189"/>
      <c r="EQ209" s="248" t="str">
        <f t="shared" si="357"/>
        <v/>
      </c>
      <c r="ER209" s="248" t="str">
        <f t="shared" si="358"/>
        <v/>
      </c>
      <c r="ES209" s="248" t="str">
        <f t="shared" si="359"/>
        <v/>
      </c>
      <c r="ET209" s="248" t="str">
        <f t="shared" si="360"/>
        <v/>
      </c>
      <c r="EU209" s="248" t="str">
        <f t="shared" si="306"/>
        <v/>
      </c>
      <c r="EV209" s="248" t="str">
        <f t="shared" si="306"/>
        <v/>
      </c>
      <c r="EW209" s="189"/>
      <c r="EX209" s="248" t="str">
        <f t="shared" si="361"/>
        <v/>
      </c>
      <c r="EY209" s="248" t="str">
        <f t="shared" si="362"/>
        <v/>
      </c>
      <c r="EZ209" s="248" t="str">
        <f t="shared" si="363"/>
        <v/>
      </c>
      <c r="FA209" s="248" t="str">
        <f t="shared" si="364"/>
        <v/>
      </c>
      <c r="FB209" s="248" t="str">
        <f t="shared" si="338"/>
        <v/>
      </c>
      <c r="FC209" s="248" t="str">
        <f t="shared" si="338"/>
        <v/>
      </c>
      <c r="FD209" s="189"/>
      <c r="FE209" s="248" t="str">
        <f t="shared" si="365"/>
        <v/>
      </c>
      <c r="FF209" s="248" t="str">
        <f t="shared" si="366"/>
        <v/>
      </c>
      <c r="FG209" s="248" t="str">
        <f t="shared" si="367"/>
        <v/>
      </c>
      <c r="FH209" s="248" t="str">
        <f t="shared" si="368"/>
        <v/>
      </c>
      <c r="FI209" s="248" t="str">
        <f t="shared" si="339"/>
        <v/>
      </c>
      <c r="FJ209" s="248" t="str">
        <f t="shared" si="339"/>
        <v/>
      </c>
      <c r="FK209" s="189"/>
      <c r="FL209" s="370"/>
      <c r="FM209" s="371"/>
      <c r="FN209" s="371"/>
      <c r="FO209" s="611"/>
      <c r="FP209" s="896"/>
      <c r="FQ209" s="370"/>
      <c r="FR209" s="371"/>
      <c r="FS209" s="371"/>
      <c r="FT209" s="611"/>
      <c r="FU209" s="896"/>
      <c r="FV209" s="370"/>
      <c r="FW209" s="371"/>
      <c r="FX209" s="371"/>
      <c r="FY209" s="611"/>
      <c r="FZ209" s="896"/>
      <c r="GA209" s="613"/>
      <c r="GB209" s="189"/>
      <c r="GC209" s="227">
        <f t="shared" si="307"/>
        <v>0</v>
      </c>
      <c r="GD209" s="228">
        <f t="shared" si="308"/>
        <v>0</v>
      </c>
      <c r="GE209" s="229">
        <f t="shared" si="340"/>
        <v>0</v>
      </c>
      <c r="GF209" s="230">
        <f t="shared" si="340"/>
        <v>0</v>
      </c>
      <c r="GG209" s="231" t="str">
        <f t="shared" si="310"/>
        <v/>
      </c>
      <c r="GH209" s="232">
        <f t="shared" si="311"/>
        <v>0</v>
      </c>
      <c r="GI209" s="227">
        <f t="shared" si="312"/>
        <v>0</v>
      </c>
      <c r="GJ209" s="233">
        <f t="shared" si="313"/>
        <v>0</v>
      </c>
      <c r="GK209" s="233">
        <f t="shared" si="314"/>
        <v>0</v>
      </c>
      <c r="GL209" s="234"/>
      <c r="GM209" s="235">
        <f t="shared" si="315"/>
        <v>0</v>
      </c>
      <c r="GN209" s="235">
        <f t="shared" si="316"/>
        <v>0</v>
      </c>
      <c r="GO209" s="235" t="str">
        <f t="shared" si="317"/>
        <v/>
      </c>
      <c r="GP209" s="380"/>
      <c r="GQ209" s="235">
        <f t="shared" si="318"/>
        <v>0</v>
      </c>
      <c r="GR209" s="235">
        <f t="shared" si="319"/>
        <v>0</v>
      </c>
      <c r="GS209" s="235" t="str">
        <f t="shared" si="320"/>
        <v/>
      </c>
      <c r="GT209" s="236"/>
      <c r="GU209" s="237" t="str">
        <f t="shared" si="321"/>
        <v/>
      </c>
      <c r="GV209" s="237" t="str">
        <f t="shared" si="322"/>
        <v/>
      </c>
      <c r="GW209" s="238" t="str">
        <f t="shared" si="323"/>
        <v/>
      </c>
      <c r="GX209" s="238" t="str">
        <f t="shared" si="324"/>
        <v/>
      </c>
      <c r="GY209" s="239"/>
      <c r="GZ209" s="240" t="str">
        <f t="shared" si="325"/>
        <v/>
      </c>
      <c r="HA209" s="235" t="str">
        <f t="shared" si="326"/>
        <v/>
      </c>
      <c r="HB209" s="235" t="str">
        <f t="shared" si="327"/>
        <v/>
      </c>
      <c r="HC209" s="235" t="str">
        <f t="shared" si="328"/>
        <v/>
      </c>
      <c r="HD209" s="235" t="str">
        <f t="shared" si="329"/>
        <v/>
      </c>
      <c r="HE209" s="235" t="str">
        <f t="shared" si="330"/>
        <v/>
      </c>
      <c r="HF209" s="188"/>
      <c r="HG209" s="235" t="str">
        <f t="shared" si="331"/>
        <v/>
      </c>
      <c r="HH209" s="235">
        <f t="shared" si="341"/>
        <v>0</v>
      </c>
      <c r="HI209" s="235">
        <f t="shared" si="341"/>
        <v>0</v>
      </c>
      <c r="HJ209" s="235">
        <f t="shared" si="341"/>
        <v>0</v>
      </c>
      <c r="HK209" s="188"/>
      <c r="HL209" s="235" t="str">
        <f t="shared" si="333"/>
        <v/>
      </c>
      <c r="HM209" s="235">
        <f t="shared" si="342"/>
        <v>0</v>
      </c>
      <c r="HN209" s="235">
        <f t="shared" si="342"/>
        <v>0</v>
      </c>
      <c r="HO209" s="235">
        <f t="shared" si="342"/>
        <v>0</v>
      </c>
      <c r="HP209" s="188"/>
      <c r="HQ209" s="235" t="str">
        <f t="shared" si="335"/>
        <v/>
      </c>
      <c r="HR209" s="235">
        <f t="shared" si="343"/>
        <v>0</v>
      </c>
      <c r="HS209" s="235">
        <f t="shared" si="343"/>
        <v>0</v>
      </c>
      <c r="HT209" s="235">
        <f t="shared" si="343"/>
        <v>0</v>
      </c>
      <c r="HU209" s="162"/>
      <c r="HV209" s="1622"/>
      <c r="HW209" s="1619"/>
      <c r="HX209" s="1619"/>
      <c r="HY209" s="1619"/>
      <c r="HZ209" s="1619"/>
      <c r="IA209" s="1619"/>
      <c r="IB209" s="1619"/>
      <c r="IC209" s="1623"/>
      <c r="ID209" s="162"/>
    </row>
    <row r="210" spans="1:238" ht="21.75" customHeight="1" x14ac:dyDescent="0.25">
      <c r="A210" s="377" t="str">
        <f t="shared" si="285"/>
        <v/>
      </c>
      <c r="B210" s="188">
        <v>184</v>
      </c>
      <c r="C210" s="255"/>
      <c r="D210" s="223" t="str">
        <f t="shared" si="337"/>
        <v/>
      </c>
      <c r="E210" s="223" t="str">
        <f t="shared" si="273"/>
        <v/>
      </c>
      <c r="F210" s="242"/>
      <c r="G210" s="242"/>
      <c r="H210" s="224" t="str">
        <f t="shared" si="286"/>
        <v/>
      </c>
      <c r="I210" s="930"/>
      <c r="J210" s="930"/>
      <c r="K210" s="930"/>
      <c r="L210" s="370"/>
      <c r="M210" s="371"/>
      <c r="N210" s="371"/>
      <c r="O210" s="371"/>
      <c r="P210" s="372"/>
      <c r="Q210" s="609"/>
      <c r="R210" s="609"/>
      <c r="S210" s="610"/>
      <c r="T210" s="371"/>
      <c r="U210" s="371"/>
      <c r="V210" s="188"/>
      <c r="W210" s="370"/>
      <c r="X210" s="371"/>
      <c r="Y210" s="371"/>
      <c r="Z210" s="611"/>
      <c r="AA210" s="896"/>
      <c r="AB210" s="370"/>
      <c r="AC210" s="371"/>
      <c r="AD210" s="371"/>
      <c r="AE210" s="371"/>
      <c r="AF210" s="896"/>
      <c r="AG210" s="370"/>
      <c r="AH210" s="371"/>
      <c r="AI210" s="371"/>
      <c r="AJ210" s="371"/>
      <c r="AK210" s="896"/>
      <c r="AL210" s="370"/>
      <c r="AM210" s="371"/>
      <c r="AN210" s="371"/>
      <c r="AO210" s="372"/>
      <c r="AP210" s="370"/>
      <c r="AQ210" s="371"/>
      <c r="AR210" s="371"/>
      <c r="AS210" s="371"/>
      <c r="AT210" s="928"/>
      <c r="AU210" s="188"/>
      <c r="AV210" s="256">
        <f t="shared" si="344"/>
        <v>0</v>
      </c>
      <c r="AW210" s="257">
        <f t="shared" si="345"/>
        <v>0</v>
      </c>
      <c r="AX210" s="258">
        <f t="shared" si="346"/>
        <v>0</v>
      </c>
      <c r="AY210" s="259">
        <f t="shared" si="347"/>
        <v>0</v>
      </c>
      <c r="AZ210" s="231" t="str">
        <f t="shared" si="348"/>
        <v/>
      </c>
      <c r="BA210" s="232">
        <f t="shared" si="349"/>
        <v>0</v>
      </c>
      <c r="BB210" s="249">
        <f t="shared" si="350"/>
        <v>0</v>
      </c>
      <c r="BC210" s="231">
        <f t="shared" si="351"/>
        <v>0</v>
      </c>
      <c r="BD210" s="231">
        <f t="shared" si="352"/>
        <v>0</v>
      </c>
      <c r="BE210" s="260"/>
      <c r="BF210" s="235">
        <f t="shared" si="287"/>
        <v>0</v>
      </c>
      <c r="BG210" s="235">
        <f t="shared" si="288"/>
        <v>0</v>
      </c>
      <c r="BH210" s="235">
        <f t="shared" si="289"/>
        <v>0</v>
      </c>
      <c r="BI210" s="380"/>
      <c r="BJ210" s="235">
        <f t="shared" si="274"/>
        <v>0</v>
      </c>
      <c r="BK210" s="235">
        <f t="shared" si="290"/>
        <v>0</v>
      </c>
      <c r="BL210" s="235" t="str">
        <f t="shared" si="291"/>
        <v/>
      </c>
      <c r="BM210" s="236"/>
      <c r="BN210" s="237"/>
      <c r="BO210" s="237"/>
      <c r="BP210" s="238"/>
      <c r="BQ210" s="238"/>
      <c r="BR210" s="254"/>
      <c r="BS210" s="252"/>
      <c r="BT210" s="244"/>
      <c r="BU210" s="244"/>
      <c r="BV210" s="244"/>
      <c r="BW210" s="244"/>
      <c r="BX210" s="244"/>
      <c r="BY210" s="244"/>
      <c r="BZ210" s="244"/>
      <c r="CA210" s="244"/>
      <c r="CB210" s="253"/>
      <c r="CC210" s="188"/>
      <c r="CD210" s="244">
        <f t="shared" si="275"/>
        <v>0</v>
      </c>
      <c r="CE210" s="235">
        <f t="shared" si="292"/>
        <v>0</v>
      </c>
      <c r="CF210" s="235">
        <f t="shared" si="292"/>
        <v>0</v>
      </c>
      <c r="CG210" s="235">
        <f t="shared" si="292"/>
        <v>0</v>
      </c>
      <c r="CH210" s="188"/>
      <c r="CI210" s="244">
        <f t="shared" si="276"/>
        <v>0</v>
      </c>
      <c r="CJ210" s="235">
        <f t="shared" si="293"/>
        <v>0</v>
      </c>
      <c r="CK210" s="235">
        <f t="shared" si="293"/>
        <v>0</v>
      </c>
      <c r="CL210" s="235">
        <f t="shared" si="293"/>
        <v>0</v>
      </c>
      <c r="CM210" s="188"/>
      <c r="CN210" s="244">
        <f t="shared" si="277"/>
        <v>0</v>
      </c>
      <c r="CO210" s="235">
        <f t="shared" si="294"/>
        <v>0</v>
      </c>
      <c r="CP210" s="235">
        <f t="shared" si="294"/>
        <v>0</v>
      </c>
      <c r="CQ210" s="235">
        <f t="shared" si="294"/>
        <v>0</v>
      </c>
      <c r="CR210" s="188"/>
      <c r="CS210" s="244">
        <f t="shared" si="278"/>
        <v>0</v>
      </c>
      <c r="CT210" s="235">
        <f t="shared" si="295"/>
        <v>0</v>
      </c>
      <c r="CU210" s="235">
        <f t="shared" si="295"/>
        <v>0</v>
      </c>
      <c r="CV210" s="235">
        <f t="shared" si="295"/>
        <v>0</v>
      </c>
      <c r="CW210" s="188"/>
      <c r="CX210" s="244">
        <f t="shared" si="279"/>
        <v>0</v>
      </c>
      <c r="CY210" s="235">
        <f t="shared" si="296"/>
        <v>0</v>
      </c>
      <c r="CZ210" s="235">
        <f t="shared" si="296"/>
        <v>0</v>
      </c>
      <c r="DA210" s="235">
        <f t="shared" si="296"/>
        <v>0</v>
      </c>
      <c r="DB210" s="188"/>
      <c r="DC210" s="225"/>
      <c r="DD210" s="226"/>
      <c r="DE210" s="1088"/>
      <c r="DF210" s="225"/>
      <c r="DG210" s="226"/>
      <c r="DH210" s="1088"/>
      <c r="DI210" s="225"/>
      <c r="DJ210" s="226"/>
      <c r="DK210" s="1088"/>
      <c r="DL210" s="225"/>
      <c r="DM210" s="226"/>
      <c r="DN210" s="1088"/>
      <c r="DO210" s="370"/>
      <c r="DP210" s="370"/>
      <c r="DQ210" s="243">
        <f t="shared" si="353"/>
        <v>0</v>
      </c>
      <c r="DR210" s="244">
        <f t="shared" si="354"/>
        <v>0</v>
      </c>
      <c r="DS210" s="235">
        <f t="shared" si="297"/>
        <v>0</v>
      </c>
      <c r="DT210" s="244" t="str">
        <f t="shared" si="355"/>
        <v/>
      </c>
      <c r="DU210" s="42" t="str">
        <f t="shared" si="298"/>
        <v/>
      </c>
      <c r="DV210" s="42" t="str">
        <f t="shared" si="299"/>
        <v/>
      </c>
      <c r="DW210" s="42" t="str">
        <f t="shared" si="300"/>
        <v/>
      </c>
      <c r="DX210" s="162"/>
      <c r="DY210" s="42" t="str">
        <f t="shared" si="301"/>
        <v/>
      </c>
      <c r="DZ210" s="42" t="str">
        <f t="shared" si="369"/>
        <v/>
      </c>
      <c r="EA210" s="42" t="str">
        <f t="shared" si="302"/>
        <v/>
      </c>
      <c r="EB210" s="162"/>
      <c r="EC210" s="930"/>
      <c r="ED210" s="188"/>
      <c r="EE210" s="245">
        <f t="shared" si="303"/>
        <v>0</v>
      </c>
      <c r="EF210" s="189"/>
      <c r="EG210" s="245">
        <f t="shared" si="304"/>
        <v>0</v>
      </c>
      <c r="EH210" s="189"/>
      <c r="EI210" s="246" t="str">
        <f t="shared" si="356"/>
        <v/>
      </c>
      <c r="EJ210" s="247" t="str">
        <f t="shared" si="280"/>
        <v/>
      </c>
      <c r="EK210" s="248" t="str">
        <f t="shared" si="281"/>
        <v/>
      </c>
      <c r="EL210" s="248" t="str">
        <f t="shared" si="282"/>
        <v/>
      </c>
      <c r="EM210" s="248" t="str">
        <f t="shared" si="283"/>
        <v/>
      </c>
      <c r="EN210" s="248" t="str">
        <f t="shared" si="305"/>
        <v/>
      </c>
      <c r="EO210" s="248" t="str">
        <f t="shared" si="284"/>
        <v/>
      </c>
      <c r="EP210" s="189"/>
      <c r="EQ210" s="248" t="str">
        <f t="shared" si="357"/>
        <v/>
      </c>
      <c r="ER210" s="248" t="str">
        <f t="shared" si="358"/>
        <v/>
      </c>
      <c r="ES210" s="248" t="str">
        <f t="shared" si="359"/>
        <v/>
      </c>
      <c r="ET210" s="248" t="str">
        <f t="shared" si="360"/>
        <v/>
      </c>
      <c r="EU210" s="248" t="str">
        <f t="shared" si="306"/>
        <v/>
      </c>
      <c r="EV210" s="248" t="str">
        <f t="shared" si="306"/>
        <v/>
      </c>
      <c r="EW210" s="189"/>
      <c r="EX210" s="248" t="str">
        <f t="shared" si="361"/>
        <v/>
      </c>
      <c r="EY210" s="248" t="str">
        <f t="shared" si="362"/>
        <v/>
      </c>
      <c r="EZ210" s="248" t="str">
        <f t="shared" si="363"/>
        <v/>
      </c>
      <c r="FA210" s="248" t="str">
        <f t="shared" si="364"/>
        <v/>
      </c>
      <c r="FB210" s="248" t="str">
        <f t="shared" si="338"/>
        <v/>
      </c>
      <c r="FC210" s="248" t="str">
        <f t="shared" si="338"/>
        <v/>
      </c>
      <c r="FD210" s="189"/>
      <c r="FE210" s="248" t="str">
        <f t="shared" si="365"/>
        <v/>
      </c>
      <c r="FF210" s="248" t="str">
        <f t="shared" si="366"/>
        <v/>
      </c>
      <c r="FG210" s="248" t="str">
        <f t="shared" si="367"/>
        <v/>
      </c>
      <c r="FH210" s="248" t="str">
        <f t="shared" si="368"/>
        <v/>
      </c>
      <c r="FI210" s="248" t="str">
        <f t="shared" si="339"/>
        <v/>
      </c>
      <c r="FJ210" s="248" t="str">
        <f t="shared" si="339"/>
        <v/>
      </c>
      <c r="FK210" s="189"/>
      <c r="FL210" s="370"/>
      <c r="FM210" s="371"/>
      <c r="FN210" s="371"/>
      <c r="FO210" s="611"/>
      <c r="FP210" s="896"/>
      <c r="FQ210" s="370"/>
      <c r="FR210" s="371"/>
      <c r="FS210" s="371"/>
      <c r="FT210" s="611"/>
      <c r="FU210" s="896"/>
      <c r="FV210" s="370"/>
      <c r="FW210" s="371"/>
      <c r="FX210" s="371"/>
      <c r="FY210" s="611"/>
      <c r="FZ210" s="896"/>
      <c r="GA210" s="613"/>
      <c r="GB210" s="189"/>
      <c r="GC210" s="227">
        <f t="shared" si="307"/>
        <v>0</v>
      </c>
      <c r="GD210" s="228">
        <f t="shared" si="308"/>
        <v>0</v>
      </c>
      <c r="GE210" s="229">
        <f t="shared" si="340"/>
        <v>0</v>
      </c>
      <c r="GF210" s="230">
        <f t="shared" si="340"/>
        <v>0</v>
      </c>
      <c r="GG210" s="231" t="str">
        <f t="shared" si="310"/>
        <v/>
      </c>
      <c r="GH210" s="232">
        <f t="shared" si="311"/>
        <v>0</v>
      </c>
      <c r="GI210" s="227">
        <f t="shared" si="312"/>
        <v>0</v>
      </c>
      <c r="GJ210" s="233">
        <f t="shared" si="313"/>
        <v>0</v>
      </c>
      <c r="GK210" s="233">
        <f t="shared" si="314"/>
        <v>0</v>
      </c>
      <c r="GL210" s="234"/>
      <c r="GM210" s="235">
        <f t="shared" si="315"/>
        <v>0</v>
      </c>
      <c r="GN210" s="235">
        <f t="shared" si="316"/>
        <v>0</v>
      </c>
      <c r="GO210" s="235" t="str">
        <f t="shared" si="317"/>
        <v/>
      </c>
      <c r="GP210" s="380"/>
      <c r="GQ210" s="235">
        <f t="shared" si="318"/>
        <v>0</v>
      </c>
      <c r="GR210" s="235">
        <f t="shared" si="319"/>
        <v>0</v>
      </c>
      <c r="GS210" s="235" t="str">
        <f t="shared" si="320"/>
        <v/>
      </c>
      <c r="GT210" s="236"/>
      <c r="GU210" s="237" t="str">
        <f t="shared" si="321"/>
        <v/>
      </c>
      <c r="GV210" s="237" t="str">
        <f t="shared" si="322"/>
        <v/>
      </c>
      <c r="GW210" s="238" t="str">
        <f t="shared" si="323"/>
        <v/>
      </c>
      <c r="GX210" s="238" t="str">
        <f t="shared" si="324"/>
        <v/>
      </c>
      <c r="GY210" s="239"/>
      <c r="GZ210" s="240" t="str">
        <f t="shared" si="325"/>
        <v/>
      </c>
      <c r="HA210" s="235" t="str">
        <f t="shared" si="326"/>
        <v/>
      </c>
      <c r="HB210" s="235" t="str">
        <f t="shared" si="327"/>
        <v/>
      </c>
      <c r="HC210" s="235" t="str">
        <f t="shared" si="328"/>
        <v/>
      </c>
      <c r="HD210" s="235" t="str">
        <f t="shared" si="329"/>
        <v/>
      </c>
      <c r="HE210" s="235" t="str">
        <f t="shared" si="330"/>
        <v/>
      </c>
      <c r="HF210" s="188"/>
      <c r="HG210" s="235" t="str">
        <f t="shared" si="331"/>
        <v/>
      </c>
      <c r="HH210" s="235">
        <f t="shared" si="341"/>
        <v>0</v>
      </c>
      <c r="HI210" s="235">
        <f t="shared" si="341"/>
        <v>0</v>
      </c>
      <c r="HJ210" s="235">
        <f t="shared" si="341"/>
        <v>0</v>
      </c>
      <c r="HK210" s="188"/>
      <c r="HL210" s="235" t="str">
        <f t="shared" si="333"/>
        <v/>
      </c>
      <c r="HM210" s="235">
        <f t="shared" si="342"/>
        <v>0</v>
      </c>
      <c r="HN210" s="235">
        <f t="shared" si="342"/>
        <v>0</v>
      </c>
      <c r="HO210" s="235">
        <f t="shared" si="342"/>
        <v>0</v>
      </c>
      <c r="HP210" s="188"/>
      <c r="HQ210" s="235" t="str">
        <f t="shared" si="335"/>
        <v/>
      </c>
      <c r="HR210" s="235">
        <f t="shared" si="343"/>
        <v>0</v>
      </c>
      <c r="HS210" s="235">
        <f t="shared" si="343"/>
        <v>0</v>
      </c>
      <c r="HT210" s="235">
        <f t="shared" si="343"/>
        <v>0</v>
      </c>
      <c r="HU210" s="162"/>
      <c r="HV210" s="1622"/>
      <c r="HW210" s="1619"/>
      <c r="HX210" s="1619"/>
      <c r="HY210" s="1619"/>
      <c r="HZ210" s="1619"/>
      <c r="IA210" s="1619"/>
      <c r="IB210" s="1619"/>
      <c r="IC210" s="1623"/>
      <c r="ID210" s="162"/>
    </row>
    <row r="211" spans="1:238" ht="21.75" customHeight="1" x14ac:dyDescent="0.25">
      <c r="A211" s="377" t="str">
        <f t="shared" si="285"/>
        <v/>
      </c>
      <c r="B211" s="188">
        <v>185</v>
      </c>
      <c r="C211" s="255"/>
      <c r="D211" s="223" t="str">
        <f t="shared" si="337"/>
        <v/>
      </c>
      <c r="E211" s="223" t="str">
        <f t="shared" si="273"/>
        <v/>
      </c>
      <c r="F211" s="242"/>
      <c r="G211" s="242"/>
      <c r="H211" s="224" t="str">
        <f t="shared" si="286"/>
        <v/>
      </c>
      <c r="I211" s="930"/>
      <c r="J211" s="930"/>
      <c r="K211" s="930"/>
      <c r="L211" s="370"/>
      <c r="M211" s="371"/>
      <c r="N211" s="371"/>
      <c r="O211" s="371"/>
      <c r="P211" s="372"/>
      <c r="Q211" s="609"/>
      <c r="R211" s="609"/>
      <c r="S211" s="610"/>
      <c r="T211" s="371"/>
      <c r="U211" s="371"/>
      <c r="V211" s="188"/>
      <c r="W211" s="370"/>
      <c r="X211" s="371"/>
      <c r="Y211" s="371"/>
      <c r="Z211" s="611"/>
      <c r="AA211" s="896"/>
      <c r="AB211" s="370"/>
      <c r="AC211" s="371"/>
      <c r="AD211" s="371"/>
      <c r="AE211" s="371"/>
      <c r="AF211" s="896"/>
      <c r="AG211" s="370"/>
      <c r="AH211" s="371"/>
      <c r="AI211" s="371"/>
      <c r="AJ211" s="371"/>
      <c r="AK211" s="896"/>
      <c r="AL211" s="370"/>
      <c r="AM211" s="371"/>
      <c r="AN211" s="371"/>
      <c r="AO211" s="372"/>
      <c r="AP211" s="370"/>
      <c r="AQ211" s="371"/>
      <c r="AR211" s="371"/>
      <c r="AS211" s="371"/>
      <c r="AT211" s="928"/>
      <c r="AU211" s="188"/>
      <c r="AV211" s="256">
        <f t="shared" si="344"/>
        <v>0</v>
      </c>
      <c r="AW211" s="257">
        <f t="shared" si="345"/>
        <v>0</v>
      </c>
      <c r="AX211" s="258">
        <f t="shared" si="346"/>
        <v>0</v>
      </c>
      <c r="AY211" s="259">
        <f t="shared" si="347"/>
        <v>0</v>
      </c>
      <c r="AZ211" s="231" t="str">
        <f t="shared" si="348"/>
        <v/>
      </c>
      <c r="BA211" s="232">
        <f t="shared" si="349"/>
        <v>0</v>
      </c>
      <c r="BB211" s="249">
        <f t="shared" si="350"/>
        <v>0</v>
      </c>
      <c r="BC211" s="231">
        <f t="shared" si="351"/>
        <v>0</v>
      </c>
      <c r="BD211" s="231">
        <f t="shared" si="352"/>
        <v>0</v>
      </c>
      <c r="BE211" s="260"/>
      <c r="BF211" s="235">
        <f t="shared" si="287"/>
        <v>0</v>
      </c>
      <c r="BG211" s="235">
        <f t="shared" si="288"/>
        <v>0</v>
      </c>
      <c r="BH211" s="235">
        <f t="shared" si="289"/>
        <v>0</v>
      </c>
      <c r="BI211" s="380"/>
      <c r="BJ211" s="235">
        <f t="shared" si="274"/>
        <v>0</v>
      </c>
      <c r="BK211" s="235">
        <f t="shared" si="290"/>
        <v>0</v>
      </c>
      <c r="BL211" s="235" t="str">
        <f t="shared" si="291"/>
        <v/>
      </c>
      <c r="BM211" s="236"/>
      <c r="BN211" s="237"/>
      <c r="BO211" s="237"/>
      <c r="BP211" s="238"/>
      <c r="BQ211" s="238"/>
      <c r="BR211" s="254"/>
      <c r="BS211" s="252"/>
      <c r="BT211" s="244"/>
      <c r="BU211" s="244"/>
      <c r="BV211" s="244"/>
      <c r="BW211" s="244"/>
      <c r="BX211" s="244"/>
      <c r="BY211" s="244"/>
      <c r="BZ211" s="244"/>
      <c r="CA211" s="244"/>
      <c r="CB211" s="253"/>
      <c r="CC211" s="188"/>
      <c r="CD211" s="244">
        <f t="shared" si="275"/>
        <v>0</v>
      </c>
      <c r="CE211" s="235">
        <f t="shared" si="292"/>
        <v>0</v>
      </c>
      <c r="CF211" s="235">
        <f t="shared" si="292"/>
        <v>0</v>
      </c>
      <c r="CG211" s="235">
        <f t="shared" si="292"/>
        <v>0</v>
      </c>
      <c r="CH211" s="188"/>
      <c r="CI211" s="244">
        <f t="shared" si="276"/>
        <v>0</v>
      </c>
      <c r="CJ211" s="235">
        <f t="shared" si="293"/>
        <v>0</v>
      </c>
      <c r="CK211" s="235">
        <f t="shared" si="293"/>
        <v>0</v>
      </c>
      <c r="CL211" s="235">
        <f t="shared" si="293"/>
        <v>0</v>
      </c>
      <c r="CM211" s="188"/>
      <c r="CN211" s="244">
        <f t="shared" si="277"/>
        <v>0</v>
      </c>
      <c r="CO211" s="235">
        <f t="shared" si="294"/>
        <v>0</v>
      </c>
      <c r="CP211" s="235">
        <f t="shared" si="294"/>
        <v>0</v>
      </c>
      <c r="CQ211" s="235">
        <f t="shared" si="294"/>
        <v>0</v>
      </c>
      <c r="CR211" s="188"/>
      <c r="CS211" s="244">
        <f t="shared" si="278"/>
        <v>0</v>
      </c>
      <c r="CT211" s="235">
        <f t="shared" si="295"/>
        <v>0</v>
      </c>
      <c r="CU211" s="235">
        <f t="shared" si="295"/>
        <v>0</v>
      </c>
      <c r="CV211" s="235">
        <f t="shared" si="295"/>
        <v>0</v>
      </c>
      <c r="CW211" s="188"/>
      <c r="CX211" s="244">
        <f t="shared" si="279"/>
        <v>0</v>
      </c>
      <c r="CY211" s="235">
        <f t="shared" si="296"/>
        <v>0</v>
      </c>
      <c r="CZ211" s="235">
        <f t="shared" si="296"/>
        <v>0</v>
      </c>
      <c r="DA211" s="235">
        <f t="shared" si="296"/>
        <v>0</v>
      </c>
      <c r="DB211" s="188"/>
      <c r="DC211" s="225"/>
      <c r="DD211" s="226"/>
      <c r="DE211" s="1088"/>
      <c r="DF211" s="225"/>
      <c r="DG211" s="226"/>
      <c r="DH211" s="1088"/>
      <c r="DI211" s="225"/>
      <c r="DJ211" s="226"/>
      <c r="DK211" s="1088"/>
      <c r="DL211" s="225"/>
      <c r="DM211" s="226"/>
      <c r="DN211" s="1088"/>
      <c r="DO211" s="370"/>
      <c r="DP211" s="370"/>
      <c r="DQ211" s="243">
        <f t="shared" si="353"/>
        <v>0</v>
      </c>
      <c r="DR211" s="244">
        <f t="shared" si="354"/>
        <v>0</v>
      </c>
      <c r="DS211" s="235">
        <f t="shared" si="297"/>
        <v>0</v>
      </c>
      <c r="DT211" s="244" t="str">
        <f t="shared" si="355"/>
        <v/>
      </c>
      <c r="DU211" s="42" t="str">
        <f t="shared" si="298"/>
        <v/>
      </c>
      <c r="DV211" s="42" t="str">
        <f t="shared" si="299"/>
        <v/>
      </c>
      <c r="DW211" s="42" t="str">
        <f t="shared" si="300"/>
        <v/>
      </c>
      <c r="DX211" s="162"/>
      <c r="DY211" s="42" t="str">
        <f t="shared" si="301"/>
        <v/>
      </c>
      <c r="DZ211" s="42" t="str">
        <f t="shared" si="369"/>
        <v/>
      </c>
      <c r="EA211" s="42" t="str">
        <f t="shared" si="302"/>
        <v/>
      </c>
      <c r="EB211" s="162"/>
      <c r="EC211" s="930"/>
      <c r="ED211" s="188"/>
      <c r="EE211" s="245">
        <f t="shared" si="303"/>
        <v>0</v>
      </c>
      <c r="EF211" s="189"/>
      <c r="EG211" s="245">
        <f t="shared" si="304"/>
        <v>0</v>
      </c>
      <c r="EH211" s="189"/>
      <c r="EI211" s="246" t="str">
        <f t="shared" si="356"/>
        <v/>
      </c>
      <c r="EJ211" s="247" t="str">
        <f t="shared" si="280"/>
        <v/>
      </c>
      <c r="EK211" s="248" t="str">
        <f t="shared" si="281"/>
        <v/>
      </c>
      <c r="EL211" s="248" t="str">
        <f t="shared" si="282"/>
        <v/>
      </c>
      <c r="EM211" s="248" t="str">
        <f t="shared" si="283"/>
        <v/>
      </c>
      <c r="EN211" s="248" t="str">
        <f t="shared" si="305"/>
        <v/>
      </c>
      <c r="EO211" s="248" t="str">
        <f t="shared" si="284"/>
        <v/>
      </c>
      <c r="EP211" s="189"/>
      <c r="EQ211" s="248" t="str">
        <f t="shared" si="357"/>
        <v/>
      </c>
      <c r="ER211" s="248" t="str">
        <f t="shared" si="358"/>
        <v/>
      </c>
      <c r="ES211" s="248" t="str">
        <f t="shared" si="359"/>
        <v/>
      </c>
      <c r="ET211" s="248" t="str">
        <f t="shared" si="360"/>
        <v/>
      </c>
      <c r="EU211" s="248" t="str">
        <f t="shared" si="306"/>
        <v/>
      </c>
      <c r="EV211" s="248" t="str">
        <f t="shared" si="306"/>
        <v/>
      </c>
      <c r="EW211" s="189"/>
      <c r="EX211" s="248" t="str">
        <f t="shared" si="361"/>
        <v/>
      </c>
      <c r="EY211" s="248" t="str">
        <f t="shared" si="362"/>
        <v/>
      </c>
      <c r="EZ211" s="248" t="str">
        <f t="shared" si="363"/>
        <v/>
      </c>
      <c r="FA211" s="248" t="str">
        <f t="shared" si="364"/>
        <v/>
      </c>
      <c r="FB211" s="248" t="str">
        <f t="shared" si="338"/>
        <v/>
      </c>
      <c r="FC211" s="248" t="str">
        <f t="shared" si="338"/>
        <v/>
      </c>
      <c r="FD211" s="189"/>
      <c r="FE211" s="248" t="str">
        <f t="shared" si="365"/>
        <v/>
      </c>
      <c r="FF211" s="248" t="str">
        <f t="shared" si="366"/>
        <v/>
      </c>
      <c r="FG211" s="248" t="str">
        <f t="shared" si="367"/>
        <v/>
      </c>
      <c r="FH211" s="248" t="str">
        <f t="shared" si="368"/>
        <v/>
      </c>
      <c r="FI211" s="248" t="str">
        <f t="shared" si="339"/>
        <v/>
      </c>
      <c r="FJ211" s="248" t="str">
        <f t="shared" si="339"/>
        <v/>
      </c>
      <c r="FK211" s="189"/>
      <c r="FL211" s="370"/>
      <c r="FM211" s="371"/>
      <c r="FN211" s="371"/>
      <c r="FO211" s="611"/>
      <c r="FP211" s="896"/>
      <c r="FQ211" s="370"/>
      <c r="FR211" s="371"/>
      <c r="FS211" s="371"/>
      <c r="FT211" s="611"/>
      <c r="FU211" s="896"/>
      <c r="FV211" s="370"/>
      <c r="FW211" s="371"/>
      <c r="FX211" s="371"/>
      <c r="FY211" s="611"/>
      <c r="FZ211" s="896"/>
      <c r="GA211" s="613"/>
      <c r="GB211" s="189"/>
      <c r="GC211" s="227">
        <f t="shared" si="307"/>
        <v>0</v>
      </c>
      <c r="GD211" s="228">
        <f t="shared" si="308"/>
        <v>0</v>
      </c>
      <c r="GE211" s="229">
        <f t="shared" si="340"/>
        <v>0</v>
      </c>
      <c r="GF211" s="230">
        <f t="shared" si="340"/>
        <v>0</v>
      </c>
      <c r="GG211" s="231" t="str">
        <f t="shared" si="310"/>
        <v/>
      </c>
      <c r="GH211" s="232">
        <f t="shared" si="311"/>
        <v>0</v>
      </c>
      <c r="GI211" s="227">
        <f t="shared" si="312"/>
        <v>0</v>
      </c>
      <c r="GJ211" s="233">
        <f t="shared" si="313"/>
        <v>0</v>
      </c>
      <c r="GK211" s="233">
        <f t="shared" si="314"/>
        <v>0</v>
      </c>
      <c r="GL211" s="234"/>
      <c r="GM211" s="235">
        <f t="shared" si="315"/>
        <v>0</v>
      </c>
      <c r="GN211" s="235">
        <f t="shared" si="316"/>
        <v>0</v>
      </c>
      <c r="GO211" s="235" t="str">
        <f t="shared" si="317"/>
        <v/>
      </c>
      <c r="GP211" s="380"/>
      <c r="GQ211" s="235">
        <f t="shared" si="318"/>
        <v>0</v>
      </c>
      <c r="GR211" s="235">
        <f t="shared" si="319"/>
        <v>0</v>
      </c>
      <c r="GS211" s="235" t="str">
        <f t="shared" si="320"/>
        <v/>
      </c>
      <c r="GT211" s="236"/>
      <c r="GU211" s="237" t="str">
        <f t="shared" si="321"/>
        <v/>
      </c>
      <c r="GV211" s="237" t="str">
        <f t="shared" si="322"/>
        <v/>
      </c>
      <c r="GW211" s="238" t="str">
        <f t="shared" si="323"/>
        <v/>
      </c>
      <c r="GX211" s="238" t="str">
        <f t="shared" si="324"/>
        <v/>
      </c>
      <c r="GY211" s="239"/>
      <c r="GZ211" s="240" t="str">
        <f t="shared" si="325"/>
        <v/>
      </c>
      <c r="HA211" s="235" t="str">
        <f t="shared" si="326"/>
        <v/>
      </c>
      <c r="HB211" s="235" t="str">
        <f t="shared" si="327"/>
        <v/>
      </c>
      <c r="HC211" s="235" t="str">
        <f t="shared" si="328"/>
        <v/>
      </c>
      <c r="HD211" s="235" t="str">
        <f t="shared" si="329"/>
        <v/>
      </c>
      <c r="HE211" s="235" t="str">
        <f t="shared" si="330"/>
        <v/>
      </c>
      <c r="HF211" s="188"/>
      <c r="HG211" s="235" t="str">
        <f t="shared" si="331"/>
        <v/>
      </c>
      <c r="HH211" s="235">
        <f t="shared" si="341"/>
        <v>0</v>
      </c>
      <c r="HI211" s="235">
        <f t="shared" si="341"/>
        <v>0</v>
      </c>
      <c r="HJ211" s="235">
        <f t="shared" si="341"/>
        <v>0</v>
      </c>
      <c r="HK211" s="188"/>
      <c r="HL211" s="235" t="str">
        <f t="shared" si="333"/>
        <v/>
      </c>
      <c r="HM211" s="235">
        <f t="shared" si="342"/>
        <v>0</v>
      </c>
      <c r="HN211" s="235">
        <f t="shared" si="342"/>
        <v>0</v>
      </c>
      <c r="HO211" s="235">
        <f t="shared" si="342"/>
        <v>0</v>
      </c>
      <c r="HP211" s="188"/>
      <c r="HQ211" s="235" t="str">
        <f t="shared" si="335"/>
        <v/>
      </c>
      <c r="HR211" s="235">
        <f t="shared" si="343"/>
        <v>0</v>
      </c>
      <c r="HS211" s="235">
        <f t="shared" si="343"/>
        <v>0</v>
      </c>
      <c r="HT211" s="235">
        <f t="shared" si="343"/>
        <v>0</v>
      </c>
      <c r="HU211" s="162"/>
      <c r="HV211" s="1622"/>
      <c r="HW211" s="1619"/>
      <c r="HX211" s="1619"/>
      <c r="HY211" s="1619"/>
      <c r="HZ211" s="1619"/>
      <c r="IA211" s="1619"/>
      <c r="IB211" s="1619"/>
      <c r="IC211" s="1623"/>
      <c r="ID211" s="162"/>
    </row>
    <row r="212" spans="1:238" ht="21.75" customHeight="1" x14ac:dyDescent="0.25">
      <c r="A212" s="377" t="str">
        <f t="shared" si="285"/>
        <v/>
      </c>
      <c r="B212" s="188">
        <v>186</v>
      </c>
      <c r="C212" s="255"/>
      <c r="D212" s="223" t="str">
        <f t="shared" si="337"/>
        <v/>
      </c>
      <c r="E212" s="223" t="str">
        <f t="shared" si="273"/>
        <v/>
      </c>
      <c r="F212" s="242"/>
      <c r="G212" s="242"/>
      <c r="H212" s="224" t="str">
        <f t="shared" si="286"/>
        <v/>
      </c>
      <c r="I212" s="930"/>
      <c r="J212" s="930"/>
      <c r="K212" s="930"/>
      <c r="L212" s="370"/>
      <c r="M212" s="371"/>
      <c r="N212" s="371"/>
      <c r="O212" s="371"/>
      <c r="P212" s="372"/>
      <c r="Q212" s="609"/>
      <c r="R212" s="609"/>
      <c r="S212" s="610"/>
      <c r="T212" s="371"/>
      <c r="U212" s="371"/>
      <c r="V212" s="188"/>
      <c r="W212" s="370"/>
      <c r="X212" s="371"/>
      <c r="Y212" s="371"/>
      <c r="Z212" s="611"/>
      <c r="AA212" s="896"/>
      <c r="AB212" s="370"/>
      <c r="AC212" s="371"/>
      <c r="AD212" s="371"/>
      <c r="AE212" s="371"/>
      <c r="AF212" s="896"/>
      <c r="AG212" s="370"/>
      <c r="AH212" s="371"/>
      <c r="AI212" s="371"/>
      <c r="AJ212" s="371"/>
      <c r="AK212" s="896"/>
      <c r="AL212" s="370"/>
      <c r="AM212" s="371"/>
      <c r="AN212" s="371"/>
      <c r="AO212" s="372"/>
      <c r="AP212" s="370"/>
      <c r="AQ212" s="371"/>
      <c r="AR212" s="371"/>
      <c r="AS212" s="371"/>
      <c r="AT212" s="928"/>
      <c r="AU212" s="188"/>
      <c r="AV212" s="256">
        <f t="shared" si="344"/>
        <v>0</v>
      </c>
      <c r="AW212" s="257">
        <f t="shared" si="345"/>
        <v>0</v>
      </c>
      <c r="AX212" s="258">
        <f t="shared" si="346"/>
        <v>0</v>
      </c>
      <c r="AY212" s="259">
        <f t="shared" si="347"/>
        <v>0</v>
      </c>
      <c r="AZ212" s="231" t="str">
        <f t="shared" si="348"/>
        <v/>
      </c>
      <c r="BA212" s="232">
        <f t="shared" si="349"/>
        <v>0</v>
      </c>
      <c r="BB212" s="249">
        <f t="shared" si="350"/>
        <v>0</v>
      </c>
      <c r="BC212" s="231">
        <f t="shared" si="351"/>
        <v>0</v>
      </c>
      <c r="BD212" s="231">
        <f t="shared" si="352"/>
        <v>0</v>
      </c>
      <c r="BE212" s="260"/>
      <c r="BF212" s="235">
        <f t="shared" si="287"/>
        <v>0</v>
      </c>
      <c r="BG212" s="235">
        <f t="shared" si="288"/>
        <v>0</v>
      </c>
      <c r="BH212" s="235">
        <f t="shared" si="289"/>
        <v>0</v>
      </c>
      <c r="BI212" s="380"/>
      <c r="BJ212" s="235">
        <f t="shared" si="274"/>
        <v>0</v>
      </c>
      <c r="BK212" s="235">
        <f t="shared" si="290"/>
        <v>0</v>
      </c>
      <c r="BL212" s="235" t="str">
        <f t="shared" si="291"/>
        <v/>
      </c>
      <c r="BM212" s="236"/>
      <c r="BN212" s="237"/>
      <c r="BO212" s="237"/>
      <c r="BP212" s="238"/>
      <c r="BQ212" s="238"/>
      <c r="BR212" s="254"/>
      <c r="BS212" s="252"/>
      <c r="BT212" s="244"/>
      <c r="BU212" s="244"/>
      <c r="BV212" s="244"/>
      <c r="BW212" s="244"/>
      <c r="BX212" s="244"/>
      <c r="BY212" s="244"/>
      <c r="BZ212" s="244"/>
      <c r="CA212" s="244"/>
      <c r="CB212" s="253"/>
      <c r="CC212" s="188"/>
      <c r="CD212" s="244">
        <f t="shared" si="275"/>
        <v>0</v>
      </c>
      <c r="CE212" s="235">
        <f t="shared" si="292"/>
        <v>0</v>
      </c>
      <c r="CF212" s="235">
        <f t="shared" si="292"/>
        <v>0</v>
      </c>
      <c r="CG212" s="235">
        <f t="shared" si="292"/>
        <v>0</v>
      </c>
      <c r="CH212" s="188"/>
      <c r="CI212" s="244">
        <f t="shared" si="276"/>
        <v>0</v>
      </c>
      <c r="CJ212" s="235">
        <f t="shared" si="293"/>
        <v>0</v>
      </c>
      <c r="CK212" s="235">
        <f t="shared" si="293"/>
        <v>0</v>
      </c>
      <c r="CL212" s="235">
        <f t="shared" si="293"/>
        <v>0</v>
      </c>
      <c r="CM212" s="188"/>
      <c r="CN212" s="244">
        <f t="shared" si="277"/>
        <v>0</v>
      </c>
      <c r="CO212" s="235">
        <f t="shared" si="294"/>
        <v>0</v>
      </c>
      <c r="CP212" s="235">
        <f t="shared" si="294"/>
        <v>0</v>
      </c>
      <c r="CQ212" s="235">
        <f t="shared" si="294"/>
        <v>0</v>
      </c>
      <c r="CR212" s="188"/>
      <c r="CS212" s="244">
        <f t="shared" si="278"/>
        <v>0</v>
      </c>
      <c r="CT212" s="235">
        <f t="shared" si="295"/>
        <v>0</v>
      </c>
      <c r="CU212" s="235">
        <f t="shared" si="295"/>
        <v>0</v>
      </c>
      <c r="CV212" s="235">
        <f t="shared" si="295"/>
        <v>0</v>
      </c>
      <c r="CW212" s="188"/>
      <c r="CX212" s="244">
        <f t="shared" si="279"/>
        <v>0</v>
      </c>
      <c r="CY212" s="235">
        <f t="shared" si="296"/>
        <v>0</v>
      </c>
      <c r="CZ212" s="235">
        <f t="shared" si="296"/>
        <v>0</v>
      </c>
      <c r="DA212" s="235">
        <f t="shared" si="296"/>
        <v>0</v>
      </c>
      <c r="DB212" s="188"/>
      <c r="DC212" s="225"/>
      <c r="DD212" s="226"/>
      <c r="DE212" s="1088"/>
      <c r="DF212" s="225"/>
      <c r="DG212" s="226"/>
      <c r="DH212" s="1088"/>
      <c r="DI212" s="225"/>
      <c r="DJ212" s="226"/>
      <c r="DK212" s="1088"/>
      <c r="DL212" s="225"/>
      <c r="DM212" s="226"/>
      <c r="DN212" s="1088"/>
      <c r="DO212" s="370"/>
      <c r="DP212" s="370"/>
      <c r="DQ212" s="243">
        <f t="shared" si="353"/>
        <v>0</v>
      </c>
      <c r="DR212" s="244">
        <f t="shared" si="354"/>
        <v>0</v>
      </c>
      <c r="DS212" s="235">
        <f t="shared" si="297"/>
        <v>0</v>
      </c>
      <c r="DT212" s="244" t="str">
        <f t="shared" si="355"/>
        <v/>
      </c>
      <c r="DU212" s="42" t="str">
        <f t="shared" si="298"/>
        <v/>
      </c>
      <c r="DV212" s="42" t="str">
        <f t="shared" si="299"/>
        <v/>
      </c>
      <c r="DW212" s="42" t="str">
        <f t="shared" si="300"/>
        <v/>
      </c>
      <c r="DX212" s="162"/>
      <c r="DY212" s="42" t="str">
        <f t="shared" si="301"/>
        <v/>
      </c>
      <c r="DZ212" s="42" t="str">
        <f t="shared" si="369"/>
        <v/>
      </c>
      <c r="EA212" s="42" t="str">
        <f t="shared" si="302"/>
        <v/>
      </c>
      <c r="EB212" s="162"/>
      <c r="EC212" s="930"/>
      <c r="ED212" s="188"/>
      <c r="EE212" s="245">
        <f t="shared" si="303"/>
        <v>0</v>
      </c>
      <c r="EF212" s="189"/>
      <c r="EG212" s="245">
        <f t="shared" si="304"/>
        <v>0</v>
      </c>
      <c r="EH212" s="189"/>
      <c r="EI212" s="246" t="str">
        <f t="shared" si="356"/>
        <v/>
      </c>
      <c r="EJ212" s="247" t="str">
        <f t="shared" si="280"/>
        <v/>
      </c>
      <c r="EK212" s="248" t="str">
        <f t="shared" si="281"/>
        <v/>
      </c>
      <c r="EL212" s="248" t="str">
        <f t="shared" si="282"/>
        <v/>
      </c>
      <c r="EM212" s="248" t="str">
        <f t="shared" si="283"/>
        <v/>
      </c>
      <c r="EN212" s="248" t="str">
        <f t="shared" si="305"/>
        <v/>
      </c>
      <c r="EO212" s="248" t="str">
        <f t="shared" si="284"/>
        <v/>
      </c>
      <c r="EP212" s="189"/>
      <c r="EQ212" s="248" t="str">
        <f t="shared" si="357"/>
        <v/>
      </c>
      <c r="ER212" s="248" t="str">
        <f t="shared" si="358"/>
        <v/>
      </c>
      <c r="ES212" s="248" t="str">
        <f t="shared" si="359"/>
        <v/>
      </c>
      <c r="ET212" s="248" t="str">
        <f t="shared" si="360"/>
        <v/>
      </c>
      <c r="EU212" s="248" t="str">
        <f t="shared" si="306"/>
        <v/>
      </c>
      <c r="EV212" s="248" t="str">
        <f t="shared" si="306"/>
        <v/>
      </c>
      <c r="EW212" s="189"/>
      <c r="EX212" s="248" t="str">
        <f t="shared" si="361"/>
        <v/>
      </c>
      <c r="EY212" s="248" t="str">
        <f t="shared" si="362"/>
        <v/>
      </c>
      <c r="EZ212" s="248" t="str">
        <f t="shared" si="363"/>
        <v/>
      </c>
      <c r="FA212" s="248" t="str">
        <f t="shared" si="364"/>
        <v/>
      </c>
      <c r="FB212" s="248" t="str">
        <f t="shared" si="338"/>
        <v/>
      </c>
      <c r="FC212" s="248" t="str">
        <f t="shared" si="338"/>
        <v/>
      </c>
      <c r="FD212" s="189"/>
      <c r="FE212" s="248" t="str">
        <f t="shared" si="365"/>
        <v/>
      </c>
      <c r="FF212" s="248" t="str">
        <f t="shared" si="366"/>
        <v/>
      </c>
      <c r="FG212" s="248" t="str">
        <f t="shared" si="367"/>
        <v/>
      </c>
      <c r="FH212" s="248" t="str">
        <f t="shared" si="368"/>
        <v/>
      </c>
      <c r="FI212" s="248" t="str">
        <f t="shared" si="339"/>
        <v/>
      </c>
      <c r="FJ212" s="248" t="str">
        <f t="shared" si="339"/>
        <v/>
      </c>
      <c r="FK212" s="189"/>
      <c r="FL212" s="370"/>
      <c r="FM212" s="371"/>
      <c r="FN212" s="371"/>
      <c r="FO212" s="611"/>
      <c r="FP212" s="896"/>
      <c r="FQ212" s="370"/>
      <c r="FR212" s="371"/>
      <c r="FS212" s="371"/>
      <c r="FT212" s="611"/>
      <c r="FU212" s="896"/>
      <c r="FV212" s="370"/>
      <c r="FW212" s="371"/>
      <c r="FX212" s="371"/>
      <c r="FY212" s="611"/>
      <c r="FZ212" s="896"/>
      <c r="GA212" s="613"/>
      <c r="GB212" s="189"/>
      <c r="GC212" s="227">
        <f t="shared" si="307"/>
        <v>0</v>
      </c>
      <c r="GD212" s="228">
        <f t="shared" si="308"/>
        <v>0</v>
      </c>
      <c r="GE212" s="229">
        <f t="shared" si="340"/>
        <v>0</v>
      </c>
      <c r="GF212" s="230">
        <f t="shared" si="340"/>
        <v>0</v>
      </c>
      <c r="GG212" s="231" t="str">
        <f t="shared" si="310"/>
        <v/>
      </c>
      <c r="GH212" s="232">
        <f t="shared" si="311"/>
        <v>0</v>
      </c>
      <c r="GI212" s="227">
        <f t="shared" si="312"/>
        <v>0</v>
      </c>
      <c r="GJ212" s="233">
        <f t="shared" si="313"/>
        <v>0</v>
      </c>
      <c r="GK212" s="233">
        <f t="shared" si="314"/>
        <v>0</v>
      </c>
      <c r="GL212" s="234"/>
      <c r="GM212" s="235">
        <f t="shared" si="315"/>
        <v>0</v>
      </c>
      <c r="GN212" s="235">
        <f t="shared" si="316"/>
        <v>0</v>
      </c>
      <c r="GO212" s="235" t="str">
        <f t="shared" si="317"/>
        <v/>
      </c>
      <c r="GP212" s="380"/>
      <c r="GQ212" s="235">
        <f t="shared" si="318"/>
        <v>0</v>
      </c>
      <c r="GR212" s="235">
        <f t="shared" si="319"/>
        <v>0</v>
      </c>
      <c r="GS212" s="235" t="str">
        <f t="shared" si="320"/>
        <v/>
      </c>
      <c r="GT212" s="236"/>
      <c r="GU212" s="237" t="str">
        <f t="shared" si="321"/>
        <v/>
      </c>
      <c r="GV212" s="237" t="str">
        <f t="shared" si="322"/>
        <v/>
      </c>
      <c r="GW212" s="238" t="str">
        <f t="shared" si="323"/>
        <v/>
      </c>
      <c r="GX212" s="238" t="str">
        <f t="shared" si="324"/>
        <v/>
      </c>
      <c r="GY212" s="239"/>
      <c r="GZ212" s="240" t="str">
        <f t="shared" si="325"/>
        <v/>
      </c>
      <c r="HA212" s="235" t="str">
        <f t="shared" si="326"/>
        <v/>
      </c>
      <c r="HB212" s="235" t="str">
        <f t="shared" si="327"/>
        <v/>
      </c>
      <c r="HC212" s="235" t="str">
        <f t="shared" si="328"/>
        <v/>
      </c>
      <c r="HD212" s="235" t="str">
        <f t="shared" si="329"/>
        <v/>
      </c>
      <c r="HE212" s="235" t="str">
        <f t="shared" si="330"/>
        <v/>
      </c>
      <c r="HF212" s="188"/>
      <c r="HG212" s="235" t="str">
        <f t="shared" si="331"/>
        <v/>
      </c>
      <c r="HH212" s="235">
        <f t="shared" si="341"/>
        <v>0</v>
      </c>
      <c r="HI212" s="235">
        <f t="shared" si="341"/>
        <v>0</v>
      </c>
      <c r="HJ212" s="235">
        <f t="shared" si="341"/>
        <v>0</v>
      </c>
      <c r="HK212" s="188"/>
      <c r="HL212" s="235" t="str">
        <f t="shared" si="333"/>
        <v/>
      </c>
      <c r="HM212" s="235">
        <f t="shared" si="342"/>
        <v>0</v>
      </c>
      <c r="HN212" s="235">
        <f t="shared" si="342"/>
        <v>0</v>
      </c>
      <c r="HO212" s="235">
        <f t="shared" si="342"/>
        <v>0</v>
      </c>
      <c r="HP212" s="188"/>
      <c r="HQ212" s="235" t="str">
        <f t="shared" si="335"/>
        <v/>
      </c>
      <c r="HR212" s="235">
        <f t="shared" si="343"/>
        <v>0</v>
      </c>
      <c r="HS212" s="235">
        <f t="shared" si="343"/>
        <v>0</v>
      </c>
      <c r="HT212" s="235">
        <f t="shared" si="343"/>
        <v>0</v>
      </c>
      <c r="HU212" s="162"/>
      <c r="HV212" s="1622"/>
      <c r="HW212" s="1619"/>
      <c r="HX212" s="1619"/>
      <c r="HY212" s="1619"/>
      <c r="HZ212" s="1619"/>
      <c r="IA212" s="1619"/>
      <c r="IB212" s="1619"/>
      <c r="IC212" s="1623"/>
      <c r="ID212" s="162"/>
    </row>
    <row r="213" spans="1:238" ht="21.75" customHeight="1" x14ac:dyDescent="0.25">
      <c r="A213" s="377" t="str">
        <f t="shared" si="285"/>
        <v/>
      </c>
      <c r="B213" s="188">
        <v>187</v>
      </c>
      <c r="C213" s="255"/>
      <c r="D213" s="223" t="str">
        <f t="shared" si="337"/>
        <v/>
      </c>
      <c r="E213" s="223" t="str">
        <f t="shared" si="273"/>
        <v/>
      </c>
      <c r="F213" s="242"/>
      <c r="G213" s="242"/>
      <c r="H213" s="224" t="str">
        <f t="shared" si="286"/>
        <v/>
      </c>
      <c r="I213" s="930"/>
      <c r="J213" s="930"/>
      <c r="K213" s="930"/>
      <c r="L213" s="370"/>
      <c r="M213" s="371"/>
      <c r="N213" s="371"/>
      <c r="O213" s="371"/>
      <c r="P213" s="372"/>
      <c r="Q213" s="609"/>
      <c r="R213" s="609"/>
      <c r="S213" s="610"/>
      <c r="T213" s="371"/>
      <c r="U213" s="371"/>
      <c r="V213" s="188"/>
      <c r="W213" s="370"/>
      <c r="X213" s="371"/>
      <c r="Y213" s="371"/>
      <c r="Z213" s="611"/>
      <c r="AA213" s="896"/>
      <c r="AB213" s="370"/>
      <c r="AC213" s="371"/>
      <c r="AD213" s="371"/>
      <c r="AE213" s="371"/>
      <c r="AF213" s="896"/>
      <c r="AG213" s="370"/>
      <c r="AH213" s="371"/>
      <c r="AI213" s="371"/>
      <c r="AJ213" s="371"/>
      <c r="AK213" s="896"/>
      <c r="AL213" s="370"/>
      <c r="AM213" s="371"/>
      <c r="AN213" s="371"/>
      <c r="AO213" s="372"/>
      <c r="AP213" s="370"/>
      <c r="AQ213" s="371"/>
      <c r="AR213" s="371"/>
      <c r="AS213" s="371"/>
      <c r="AT213" s="928"/>
      <c r="AU213" s="188"/>
      <c r="AV213" s="256">
        <f t="shared" si="344"/>
        <v>0</v>
      </c>
      <c r="AW213" s="257">
        <f t="shared" si="345"/>
        <v>0</v>
      </c>
      <c r="AX213" s="258">
        <f t="shared" si="346"/>
        <v>0</v>
      </c>
      <c r="AY213" s="259">
        <f t="shared" si="347"/>
        <v>0</v>
      </c>
      <c r="AZ213" s="231" t="str">
        <f t="shared" si="348"/>
        <v/>
      </c>
      <c r="BA213" s="232">
        <f t="shared" si="349"/>
        <v>0</v>
      </c>
      <c r="BB213" s="249">
        <f t="shared" si="350"/>
        <v>0</v>
      </c>
      <c r="BC213" s="231">
        <f t="shared" si="351"/>
        <v>0</v>
      </c>
      <c r="BD213" s="231">
        <f t="shared" si="352"/>
        <v>0</v>
      </c>
      <c r="BE213" s="260"/>
      <c r="BF213" s="235">
        <f t="shared" si="287"/>
        <v>0</v>
      </c>
      <c r="BG213" s="235">
        <f t="shared" si="288"/>
        <v>0</v>
      </c>
      <c r="BH213" s="235">
        <f t="shared" si="289"/>
        <v>0</v>
      </c>
      <c r="BI213" s="380"/>
      <c r="BJ213" s="235">
        <f t="shared" si="274"/>
        <v>0</v>
      </c>
      <c r="BK213" s="235">
        <f t="shared" si="290"/>
        <v>0</v>
      </c>
      <c r="BL213" s="235" t="str">
        <f t="shared" si="291"/>
        <v/>
      </c>
      <c r="BM213" s="236"/>
      <c r="BN213" s="237"/>
      <c r="BO213" s="237"/>
      <c r="BP213" s="238"/>
      <c r="BQ213" s="238"/>
      <c r="BR213" s="254"/>
      <c r="BS213" s="252"/>
      <c r="BT213" s="244"/>
      <c r="BU213" s="244"/>
      <c r="BV213" s="244"/>
      <c r="BW213" s="244"/>
      <c r="BX213" s="244"/>
      <c r="BY213" s="244"/>
      <c r="BZ213" s="244"/>
      <c r="CA213" s="244"/>
      <c r="CB213" s="253"/>
      <c r="CC213" s="188"/>
      <c r="CD213" s="244">
        <f t="shared" si="275"/>
        <v>0</v>
      </c>
      <c r="CE213" s="235">
        <f t="shared" si="292"/>
        <v>0</v>
      </c>
      <c r="CF213" s="235">
        <f t="shared" si="292"/>
        <v>0</v>
      </c>
      <c r="CG213" s="235">
        <f t="shared" si="292"/>
        <v>0</v>
      </c>
      <c r="CH213" s="188"/>
      <c r="CI213" s="244">
        <f t="shared" si="276"/>
        <v>0</v>
      </c>
      <c r="CJ213" s="235">
        <f t="shared" si="293"/>
        <v>0</v>
      </c>
      <c r="CK213" s="235">
        <f t="shared" si="293"/>
        <v>0</v>
      </c>
      <c r="CL213" s="235">
        <f t="shared" si="293"/>
        <v>0</v>
      </c>
      <c r="CM213" s="188"/>
      <c r="CN213" s="244">
        <f t="shared" si="277"/>
        <v>0</v>
      </c>
      <c r="CO213" s="235">
        <f t="shared" si="294"/>
        <v>0</v>
      </c>
      <c r="CP213" s="235">
        <f t="shared" si="294"/>
        <v>0</v>
      </c>
      <c r="CQ213" s="235">
        <f t="shared" si="294"/>
        <v>0</v>
      </c>
      <c r="CR213" s="188"/>
      <c r="CS213" s="244">
        <f t="shared" si="278"/>
        <v>0</v>
      </c>
      <c r="CT213" s="235">
        <f t="shared" si="295"/>
        <v>0</v>
      </c>
      <c r="CU213" s="235">
        <f t="shared" si="295"/>
        <v>0</v>
      </c>
      <c r="CV213" s="235">
        <f t="shared" si="295"/>
        <v>0</v>
      </c>
      <c r="CW213" s="188"/>
      <c r="CX213" s="244">
        <f t="shared" si="279"/>
        <v>0</v>
      </c>
      <c r="CY213" s="235">
        <f t="shared" si="296"/>
        <v>0</v>
      </c>
      <c r="CZ213" s="235">
        <f t="shared" si="296"/>
        <v>0</v>
      </c>
      <c r="DA213" s="235">
        <f t="shared" si="296"/>
        <v>0</v>
      </c>
      <c r="DB213" s="188"/>
      <c r="DC213" s="225"/>
      <c r="DD213" s="226"/>
      <c r="DE213" s="1088"/>
      <c r="DF213" s="225"/>
      <c r="DG213" s="226"/>
      <c r="DH213" s="1088"/>
      <c r="DI213" s="225"/>
      <c r="DJ213" s="226"/>
      <c r="DK213" s="1088"/>
      <c r="DL213" s="225"/>
      <c r="DM213" s="226"/>
      <c r="DN213" s="1088"/>
      <c r="DO213" s="370"/>
      <c r="DP213" s="370"/>
      <c r="DQ213" s="243">
        <f t="shared" si="353"/>
        <v>0</v>
      </c>
      <c r="DR213" s="244">
        <f t="shared" si="354"/>
        <v>0</v>
      </c>
      <c r="DS213" s="235">
        <f t="shared" si="297"/>
        <v>0</v>
      </c>
      <c r="DT213" s="244" t="str">
        <f t="shared" si="355"/>
        <v/>
      </c>
      <c r="DU213" s="42" t="str">
        <f t="shared" si="298"/>
        <v/>
      </c>
      <c r="DV213" s="42" t="str">
        <f t="shared" si="299"/>
        <v/>
      </c>
      <c r="DW213" s="42" t="str">
        <f t="shared" si="300"/>
        <v/>
      </c>
      <c r="DX213" s="162"/>
      <c r="DY213" s="42" t="str">
        <f t="shared" si="301"/>
        <v/>
      </c>
      <c r="DZ213" s="42" t="str">
        <f t="shared" si="369"/>
        <v/>
      </c>
      <c r="EA213" s="42" t="str">
        <f t="shared" si="302"/>
        <v/>
      </c>
      <c r="EB213" s="162"/>
      <c r="EC213" s="930"/>
      <c r="ED213" s="188"/>
      <c r="EE213" s="245">
        <f t="shared" si="303"/>
        <v>0</v>
      </c>
      <c r="EF213" s="189"/>
      <c r="EG213" s="245">
        <f t="shared" si="304"/>
        <v>0</v>
      </c>
      <c r="EH213" s="189"/>
      <c r="EI213" s="246" t="str">
        <f t="shared" si="356"/>
        <v/>
      </c>
      <c r="EJ213" s="247" t="str">
        <f t="shared" si="280"/>
        <v/>
      </c>
      <c r="EK213" s="248" t="str">
        <f t="shared" si="281"/>
        <v/>
      </c>
      <c r="EL213" s="248" t="str">
        <f t="shared" si="282"/>
        <v/>
      </c>
      <c r="EM213" s="248" t="str">
        <f t="shared" si="283"/>
        <v/>
      </c>
      <c r="EN213" s="248" t="str">
        <f t="shared" si="305"/>
        <v/>
      </c>
      <c r="EO213" s="248" t="str">
        <f t="shared" si="284"/>
        <v/>
      </c>
      <c r="EP213" s="189"/>
      <c r="EQ213" s="248" t="str">
        <f t="shared" si="357"/>
        <v/>
      </c>
      <c r="ER213" s="248" t="str">
        <f t="shared" si="358"/>
        <v/>
      </c>
      <c r="ES213" s="248" t="str">
        <f t="shared" si="359"/>
        <v/>
      </c>
      <c r="ET213" s="248" t="str">
        <f t="shared" si="360"/>
        <v/>
      </c>
      <c r="EU213" s="248" t="str">
        <f t="shared" si="306"/>
        <v/>
      </c>
      <c r="EV213" s="248" t="str">
        <f t="shared" si="306"/>
        <v/>
      </c>
      <c r="EW213" s="189"/>
      <c r="EX213" s="248" t="str">
        <f t="shared" si="361"/>
        <v/>
      </c>
      <c r="EY213" s="248" t="str">
        <f t="shared" si="362"/>
        <v/>
      </c>
      <c r="EZ213" s="248" t="str">
        <f t="shared" si="363"/>
        <v/>
      </c>
      <c r="FA213" s="248" t="str">
        <f t="shared" si="364"/>
        <v/>
      </c>
      <c r="FB213" s="248" t="str">
        <f t="shared" si="338"/>
        <v/>
      </c>
      <c r="FC213" s="248" t="str">
        <f t="shared" si="338"/>
        <v/>
      </c>
      <c r="FD213" s="189"/>
      <c r="FE213" s="248" t="str">
        <f t="shared" si="365"/>
        <v/>
      </c>
      <c r="FF213" s="248" t="str">
        <f t="shared" si="366"/>
        <v/>
      </c>
      <c r="FG213" s="248" t="str">
        <f t="shared" si="367"/>
        <v/>
      </c>
      <c r="FH213" s="248" t="str">
        <f t="shared" si="368"/>
        <v/>
      </c>
      <c r="FI213" s="248" t="str">
        <f t="shared" si="339"/>
        <v/>
      </c>
      <c r="FJ213" s="248" t="str">
        <f t="shared" si="339"/>
        <v/>
      </c>
      <c r="FK213" s="189"/>
      <c r="FL213" s="370"/>
      <c r="FM213" s="371"/>
      <c r="FN213" s="371"/>
      <c r="FO213" s="611"/>
      <c r="FP213" s="896"/>
      <c r="FQ213" s="370"/>
      <c r="FR213" s="371"/>
      <c r="FS213" s="371"/>
      <c r="FT213" s="611"/>
      <c r="FU213" s="896"/>
      <c r="FV213" s="370"/>
      <c r="FW213" s="371"/>
      <c r="FX213" s="371"/>
      <c r="FY213" s="611"/>
      <c r="FZ213" s="896"/>
      <c r="GA213" s="613"/>
      <c r="GB213" s="189"/>
      <c r="GC213" s="227">
        <f t="shared" si="307"/>
        <v>0</v>
      </c>
      <c r="GD213" s="228">
        <f t="shared" si="308"/>
        <v>0</v>
      </c>
      <c r="GE213" s="229">
        <f t="shared" si="340"/>
        <v>0</v>
      </c>
      <c r="GF213" s="230">
        <f t="shared" si="340"/>
        <v>0</v>
      </c>
      <c r="GG213" s="231" t="str">
        <f t="shared" si="310"/>
        <v/>
      </c>
      <c r="GH213" s="232">
        <f t="shared" si="311"/>
        <v>0</v>
      </c>
      <c r="GI213" s="227">
        <f t="shared" si="312"/>
        <v>0</v>
      </c>
      <c r="GJ213" s="233">
        <f t="shared" si="313"/>
        <v>0</v>
      </c>
      <c r="GK213" s="233">
        <f t="shared" si="314"/>
        <v>0</v>
      </c>
      <c r="GL213" s="234"/>
      <c r="GM213" s="235">
        <f t="shared" si="315"/>
        <v>0</v>
      </c>
      <c r="GN213" s="235">
        <f t="shared" si="316"/>
        <v>0</v>
      </c>
      <c r="GO213" s="235" t="str">
        <f t="shared" si="317"/>
        <v/>
      </c>
      <c r="GP213" s="380"/>
      <c r="GQ213" s="235">
        <f t="shared" si="318"/>
        <v>0</v>
      </c>
      <c r="GR213" s="235">
        <f t="shared" si="319"/>
        <v>0</v>
      </c>
      <c r="GS213" s="235" t="str">
        <f t="shared" si="320"/>
        <v/>
      </c>
      <c r="GT213" s="236"/>
      <c r="GU213" s="237" t="str">
        <f t="shared" si="321"/>
        <v/>
      </c>
      <c r="GV213" s="237" t="str">
        <f t="shared" si="322"/>
        <v/>
      </c>
      <c r="GW213" s="238" t="str">
        <f t="shared" si="323"/>
        <v/>
      </c>
      <c r="GX213" s="238" t="str">
        <f t="shared" si="324"/>
        <v/>
      </c>
      <c r="GY213" s="239"/>
      <c r="GZ213" s="240" t="str">
        <f t="shared" si="325"/>
        <v/>
      </c>
      <c r="HA213" s="235" t="str">
        <f t="shared" si="326"/>
        <v/>
      </c>
      <c r="HB213" s="235" t="str">
        <f t="shared" si="327"/>
        <v/>
      </c>
      <c r="HC213" s="235" t="str">
        <f t="shared" si="328"/>
        <v/>
      </c>
      <c r="HD213" s="235" t="str">
        <f t="shared" si="329"/>
        <v/>
      </c>
      <c r="HE213" s="235" t="str">
        <f t="shared" si="330"/>
        <v/>
      </c>
      <c r="HF213" s="188"/>
      <c r="HG213" s="235" t="str">
        <f t="shared" si="331"/>
        <v/>
      </c>
      <c r="HH213" s="235">
        <f t="shared" si="341"/>
        <v>0</v>
      </c>
      <c r="HI213" s="235">
        <f t="shared" si="341"/>
        <v>0</v>
      </c>
      <c r="HJ213" s="235">
        <f t="shared" si="341"/>
        <v>0</v>
      </c>
      <c r="HK213" s="188"/>
      <c r="HL213" s="235" t="str">
        <f t="shared" si="333"/>
        <v/>
      </c>
      <c r="HM213" s="235">
        <f t="shared" si="342"/>
        <v>0</v>
      </c>
      <c r="HN213" s="235">
        <f t="shared" si="342"/>
        <v>0</v>
      </c>
      <c r="HO213" s="235">
        <f t="shared" si="342"/>
        <v>0</v>
      </c>
      <c r="HP213" s="188"/>
      <c r="HQ213" s="235" t="str">
        <f t="shared" si="335"/>
        <v/>
      </c>
      <c r="HR213" s="235">
        <f t="shared" si="343"/>
        <v>0</v>
      </c>
      <c r="HS213" s="235">
        <f t="shared" si="343"/>
        <v>0</v>
      </c>
      <c r="HT213" s="235">
        <f t="shared" si="343"/>
        <v>0</v>
      </c>
      <c r="HU213" s="162"/>
      <c r="HV213" s="1622"/>
      <c r="HW213" s="1619"/>
      <c r="HX213" s="1619"/>
      <c r="HY213" s="1619"/>
      <c r="HZ213" s="1619"/>
      <c r="IA213" s="1619"/>
      <c r="IB213" s="1619"/>
      <c r="IC213" s="1623"/>
      <c r="ID213" s="162"/>
    </row>
    <row r="214" spans="1:238" ht="21.75" customHeight="1" x14ac:dyDescent="0.25">
      <c r="A214" s="377" t="str">
        <f t="shared" si="285"/>
        <v/>
      </c>
      <c r="B214" s="188">
        <v>188</v>
      </c>
      <c r="C214" s="255"/>
      <c r="D214" s="223" t="str">
        <f t="shared" si="337"/>
        <v/>
      </c>
      <c r="E214" s="223" t="str">
        <f t="shared" si="273"/>
        <v/>
      </c>
      <c r="F214" s="242"/>
      <c r="G214" s="242"/>
      <c r="H214" s="224" t="str">
        <f t="shared" si="286"/>
        <v/>
      </c>
      <c r="I214" s="930"/>
      <c r="J214" s="930"/>
      <c r="K214" s="930"/>
      <c r="L214" s="370"/>
      <c r="M214" s="371"/>
      <c r="N214" s="371"/>
      <c r="O214" s="371"/>
      <c r="P214" s="372"/>
      <c r="Q214" s="609"/>
      <c r="R214" s="609"/>
      <c r="S214" s="610"/>
      <c r="T214" s="371"/>
      <c r="U214" s="371"/>
      <c r="V214" s="188"/>
      <c r="W214" s="370"/>
      <c r="X214" s="371"/>
      <c r="Y214" s="371"/>
      <c r="Z214" s="611"/>
      <c r="AA214" s="896"/>
      <c r="AB214" s="370"/>
      <c r="AC214" s="371"/>
      <c r="AD214" s="371"/>
      <c r="AE214" s="371"/>
      <c r="AF214" s="896"/>
      <c r="AG214" s="370"/>
      <c r="AH214" s="371"/>
      <c r="AI214" s="371"/>
      <c r="AJ214" s="371"/>
      <c r="AK214" s="896"/>
      <c r="AL214" s="370"/>
      <c r="AM214" s="371"/>
      <c r="AN214" s="371"/>
      <c r="AO214" s="372"/>
      <c r="AP214" s="370"/>
      <c r="AQ214" s="371"/>
      <c r="AR214" s="371"/>
      <c r="AS214" s="371"/>
      <c r="AT214" s="928"/>
      <c r="AU214" s="188"/>
      <c r="AV214" s="256">
        <f t="shared" si="344"/>
        <v>0</v>
      </c>
      <c r="AW214" s="257">
        <f t="shared" si="345"/>
        <v>0</v>
      </c>
      <c r="AX214" s="258">
        <f t="shared" si="346"/>
        <v>0</v>
      </c>
      <c r="AY214" s="259">
        <f t="shared" si="347"/>
        <v>0</v>
      </c>
      <c r="AZ214" s="231" t="str">
        <f t="shared" si="348"/>
        <v/>
      </c>
      <c r="BA214" s="232">
        <f t="shared" si="349"/>
        <v>0</v>
      </c>
      <c r="BB214" s="249">
        <f t="shared" si="350"/>
        <v>0</v>
      </c>
      <c r="BC214" s="231">
        <f t="shared" si="351"/>
        <v>0</v>
      </c>
      <c r="BD214" s="231">
        <f t="shared" si="352"/>
        <v>0</v>
      </c>
      <c r="BE214" s="260"/>
      <c r="BF214" s="235">
        <f t="shared" si="287"/>
        <v>0</v>
      </c>
      <c r="BG214" s="235">
        <f t="shared" si="288"/>
        <v>0</v>
      </c>
      <c r="BH214" s="235">
        <f t="shared" si="289"/>
        <v>0</v>
      </c>
      <c r="BI214" s="380"/>
      <c r="BJ214" s="235">
        <f t="shared" si="274"/>
        <v>0</v>
      </c>
      <c r="BK214" s="235">
        <f t="shared" si="290"/>
        <v>0</v>
      </c>
      <c r="BL214" s="235" t="str">
        <f t="shared" si="291"/>
        <v/>
      </c>
      <c r="BM214" s="236"/>
      <c r="BN214" s="237"/>
      <c r="BO214" s="237"/>
      <c r="BP214" s="238"/>
      <c r="BQ214" s="238"/>
      <c r="BR214" s="254"/>
      <c r="BS214" s="252"/>
      <c r="BT214" s="244"/>
      <c r="BU214" s="244"/>
      <c r="BV214" s="244"/>
      <c r="BW214" s="244"/>
      <c r="BX214" s="244"/>
      <c r="BY214" s="244"/>
      <c r="BZ214" s="244"/>
      <c r="CA214" s="244"/>
      <c r="CB214" s="253"/>
      <c r="CC214" s="188"/>
      <c r="CD214" s="244">
        <f t="shared" si="275"/>
        <v>0</v>
      </c>
      <c r="CE214" s="235">
        <f t="shared" si="292"/>
        <v>0</v>
      </c>
      <c r="CF214" s="235">
        <f t="shared" si="292"/>
        <v>0</v>
      </c>
      <c r="CG214" s="235">
        <f t="shared" si="292"/>
        <v>0</v>
      </c>
      <c r="CH214" s="188"/>
      <c r="CI214" s="244">
        <f t="shared" si="276"/>
        <v>0</v>
      </c>
      <c r="CJ214" s="235">
        <f t="shared" si="293"/>
        <v>0</v>
      </c>
      <c r="CK214" s="235">
        <f t="shared" si="293"/>
        <v>0</v>
      </c>
      <c r="CL214" s="235">
        <f t="shared" si="293"/>
        <v>0</v>
      </c>
      <c r="CM214" s="188"/>
      <c r="CN214" s="244">
        <f t="shared" si="277"/>
        <v>0</v>
      </c>
      <c r="CO214" s="235">
        <f t="shared" si="294"/>
        <v>0</v>
      </c>
      <c r="CP214" s="235">
        <f t="shared" si="294"/>
        <v>0</v>
      </c>
      <c r="CQ214" s="235">
        <f t="shared" si="294"/>
        <v>0</v>
      </c>
      <c r="CR214" s="188"/>
      <c r="CS214" s="244">
        <f t="shared" si="278"/>
        <v>0</v>
      </c>
      <c r="CT214" s="235">
        <f t="shared" si="295"/>
        <v>0</v>
      </c>
      <c r="CU214" s="235">
        <f t="shared" si="295"/>
        <v>0</v>
      </c>
      <c r="CV214" s="235">
        <f t="shared" si="295"/>
        <v>0</v>
      </c>
      <c r="CW214" s="188"/>
      <c r="CX214" s="244">
        <f t="shared" si="279"/>
        <v>0</v>
      </c>
      <c r="CY214" s="235">
        <f t="shared" si="296"/>
        <v>0</v>
      </c>
      <c r="CZ214" s="235">
        <f t="shared" si="296"/>
        <v>0</v>
      </c>
      <c r="DA214" s="235">
        <f t="shared" si="296"/>
        <v>0</v>
      </c>
      <c r="DB214" s="188"/>
      <c r="DC214" s="225"/>
      <c r="DD214" s="226"/>
      <c r="DE214" s="1088"/>
      <c r="DF214" s="225"/>
      <c r="DG214" s="226"/>
      <c r="DH214" s="1088"/>
      <c r="DI214" s="225"/>
      <c r="DJ214" s="226"/>
      <c r="DK214" s="1088"/>
      <c r="DL214" s="225"/>
      <c r="DM214" s="226"/>
      <c r="DN214" s="1088"/>
      <c r="DO214" s="370"/>
      <c r="DP214" s="370"/>
      <c r="DQ214" s="243">
        <f t="shared" si="353"/>
        <v>0</v>
      </c>
      <c r="DR214" s="244">
        <f t="shared" si="354"/>
        <v>0</v>
      </c>
      <c r="DS214" s="235">
        <f t="shared" si="297"/>
        <v>0</v>
      </c>
      <c r="DT214" s="244" t="str">
        <f t="shared" si="355"/>
        <v/>
      </c>
      <c r="DU214" s="42" t="str">
        <f t="shared" si="298"/>
        <v/>
      </c>
      <c r="DV214" s="42" t="str">
        <f t="shared" si="299"/>
        <v/>
      </c>
      <c r="DW214" s="42" t="str">
        <f t="shared" si="300"/>
        <v/>
      </c>
      <c r="DX214" s="162"/>
      <c r="DY214" s="42" t="str">
        <f t="shared" si="301"/>
        <v/>
      </c>
      <c r="DZ214" s="42" t="str">
        <f t="shared" si="369"/>
        <v/>
      </c>
      <c r="EA214" s="42" t="str">
        <f t="shared" si="302"/>
        <v/>
      </c>
      <c r="EB214" s="162"/>
      <c r="EC214" s="930"/>
      <c r="ED214" s="188"/>
      <c r="EE214" s="245">
        <f t="shared" si="303"/>
        <v>0</v>
      </c>
      <c r="EF214" s="189"/>
      <c r="EG214" s="245">
        <f t="shared" si="304"/>
        <v>0</v>
      </c>
      <c r="EH214" s="189"/>
      <c r="EI214" s="246" t="str">
        <f t="shared" si="356"/>
        <v/>
      </c>
      <c r="EJ214" s="247" t="str">
        <f t="shared" si="280"/>
        <v/>
      </c>
      <c r="EK214" s="248" t="str">
        <f t="shared" si="281"/>
        <v/>
      </c>
      <c r="EL214" s="248" t="str">
        <f t="shared" si="282"/>
        <v/>
      </c>
      <c r="EM214" s="248" t="str">
        <f t="shared" si="283"/>
        <v/>
      </c>
      <c r="EN214" s="248" t="str">
        <f t="shared" si="305"/>
        <v/>
      </c>
      <c r="EO214" s="248" t="str">
        <f t="shared" si="284"/>
        <v/>
      </c>
      <c r="EP214" s="189"/>
      <c r="EQ214" s="248" t="str">
        <f t="shared" si="357"/>
        <v/>
      </c>
      <c r="ER214" s="248" t="str">
        <f t="shared" si="358"/>
        <v/>
      </c>
      <c r="ES214" s="248" t="str">
        <f t="shared" si="359"/>
        <v/>
      </c>
      <c r="ET214" s="248" t="str">
        <f t="shared" si="360"/>
        <v/>
      </c>
      <c r="EU214" s="248" t="str">
        <f t="shared" si="306"/>
        <v/>
      </c>
      <c r="EV214" s="248" t="str">
        <f t="shared" si="306"/>
        <v/>
      </c>
      <c r="EW214" s="189"/>
      <c r="EX214" s="248" t="str">
        <f t="shared" si="361"/>
        <v/>
      </c>
      <c r="EY214" s="248" t="str">
        <f t="shared" si="362"/>
        <v/>
      </c>
      <c r="EZ214" s="248" t="str">
        <f t="shared" si="363"/>
        <v/>
      </c>
      <c r="FA214" s="248" t="str">
        <f t="shared" si="364"/>
        <v/>
      </c>
      <c r="FB214" s="248" t="str">
        <f t="shared" si="338"/>
        <v/>
      </c>
      <c r="FC214" s="248" t="str">
        <f t="shared" si="338"/>
        <v/>
      </c>
      <c r="FD214" s="189"/>
      <c r="FE214" s="248" t="str">
        <f t="shared" si="365"/>
        <v/>
      </c>
      <c r="FF214" s="248" t="str">
        <f t="shared" si="366"/>
        <v/>
      </c>
      <c r="FG214" s="248" t="str">
        <f t="shared" si="367"/>
        <v/>
      </c>
      <c r="FH214" s="248" t="str">
        <f t="shared" si="368"/>
        <v/>
      </c>
      <c r="FI214" s="248" t="str">
        <f t="shared" si="339"/>
        <v/>
      </c>
      <c r="FJ214" s="248" t="str">
        <f t="shared" si="339"/>
        <v/>
      </c>
      <c r="FK214" s="189"/>
      <c r="FL214" s="370"/>
      <c r="FM214" s="371"/>
      <c r="FN214" s="371"/>
      <c r="FO214" s="611"/>
      <c r="FP214" s="896"/>
      <c r="FQ214" s="370"/>
      <c r="FR214" s="371"/>
      <c r="FS214" s="371"/>
      <c r="FT214" s="611"/>
      <c r="FU214" s="896"/>
      <c r="FV214" s="370"/>
      <c r="FW214" s="371"/>
      <c r="FX214" s="371"/>
      <c r="FY214" s="611"/>
      <c r="FZ214" s="896"/>
      <c r="GA214" s="613"/>
      <c r="GB214" s="189"/>
      <c r="GC214" s="227">
        <f t="shared" si="307"/>
        <v>0</v>
      </c>
      <c r="GD214" s="228">
        <f t="shared" si="308"/>
        <v>0</v>
      </c>
      <c r="GE214" s="229">
        <f t="shared" si="340"/>
        <v>0</v>
      </c>
      <c r="GF214" s="230">
        <f t="shared" si="340"/>
        <v>0</v>
      </c>
      <c r="GG214" s="231" t="str">
        <f t="shared" si="310"/>
        <v/>
      </c>
      <c r="GH214" s="232">
        <f t="shared" si="311"/>
        <v>0</v>
      </c>
      <c r="GI214" s="227">
        <f t="shared" si="312"/>
        <v>0</v>
      </c>
      <c r="GJ214" s="233">
        <f t="shared" si="313"/>
        <v>0</v>
      </c>
      <c r="GK214" s="233">
        <f t="shared" si="314"/>
        <v>0</v>
      </c>
      <c r="GL214" s="234"/>
      <c r="GM214" s="235">
        <f t="shared" si="315"/>
        <v>0</v>
      </c>
      <c r="GN214" s="235">
        <f t="shared" si="316"/>
        <v>0</v>
      </c>
      <c r="GO214" s="235" t="str">
        <f t="shared" si="317"/>
        <v/>
      </c>
      <c r="GP214" s="380"/>
      <c r="GQ214" s="235">
        <f t="shared" si="318"/>
        <v>0</v>
      </c>
      <c r="GR214" s="235">
        <f t="shared" si="319"/>
        <v>0</v>
      </c>
      <c r="GS214" s="235" t="str">
        <f t="shared" si="320"/>
        <v/>
      </c>
      <c r="GT214" s="236"/>
      <c r="GU214" s="237" t="str">
        <f t="shared" si="321"/>
        <v/>
      </c>
      <c r="GV214" s="237" t="str">
        <f t="shared" si="322"/>
        <v/>
      </c>
      <c r="GW214" s="238" t="str">
        <f t="shared" si="323"/>
        <v/>
      </c>
      <c r="GX214" s="238" t="str">
        <f t="shared" si="324"/>
        <v/>
      </c>
      <c r="GY214" s="239"/>
      <c r="GZ214" s="240" t="str">
        <f t="shared" si="325"/>
        <v/>
      </c>
      <c r="HA214" s="235" t="str">
        <f t="shared" si="326"/>
        <v/>
      </c>
      <c r="HB214" s="235" t="str">
        <f t="shared" si="327"/>
        <v/>
      </c>
      <c r="HC214" s="235" t="str">
        <f t="shared" si="328"/>
        <v/>
      </c>
      <c r="HD214" s="235" t="str">
        <f t="shared" si="329"/>
        <v/>
      </c>
      <c r="HE214" s="235" t="str">
        <f t="shared" si="330"/>
        <v/>
      </c>
      <c r="HF214" s="188"/>
      <c r="HG214" s="235" t="str">
        <f t="shared" si="331"/>
        <v/>
      </c>
      <c r="HH214" s="235">
        <f t="shared" si="341"/>
        <v>0</v>
      </c>
      <c r="HI214" s="235">
        <f t="shared" si="341"/>
        <v>0</v>
      </c>
      <c r="HJ214" s="235">
        <f t="shared" si="341"/>
        <v>0</v>
      </c>
      <c r="HK214" s="188"/>
      <c r="HL214" s="235" t="str">
        <f t="shared" si="333"/>
        <v/>
      </c>
      <c r="HM214" s="235">
        <f t="shared" si="342"/>
        <v>0</v>
      </c>
      <c r="HN214" s="235">
        <f t="shared" si="342"/>
        <v>0</v>
      </c>
      <c r="HO214" s="235">
        <f t="shared" si="342"/>
        <v>0</v>
      </c>
      <c r="HP214" s="188"/>
      <c r="HQ214" s="235" t="str">
        <f t="shared" si="335"/>
        <v/>
      </c>
      <c r="HR214" s="235">
        <f t="shared" si="343"/>
        <v>0</v>
      </c>
      <c r="HS214" s="235">
        <f t="shared" si="343"/>
        <v>0</v>
      </c>
      <c r="HT214" s="235">
        <f t="shared" si="343"/>
        <v>0</v>
      </c>
      <c r="HU214" s="162"/>
      <c r="HV214" s="1622"/>
      <c r="HW214" s="1619"/>
      <c r="HX214" s="1619"/>
      <c r="HY214" s="1619"/>
      <c r="HZ214" s="1619"/>
      <c r="IA214" s="1619"/>
      <c r="IB214" s="1619"/>
      <c r="IC214" s="1623"/>
      <c r="ID214" s="162"/>
    </row>
    <row r="215" spans="1:238" ht="21.75" customHeight="1" x14ac:dyDescent="0.25">
      <c r="A215" s="377" t="str">
        <f t="shared" si="285"/>
        <v/>
      </c>
      <c r="B215" s="188">
        <v>189</v>
      </c>
      <c r="C215" s="255"/>
      <c r="D215" s="223" t="str">
        <f t="shared" si="337"/>
        <v/>
      </c>
      <c r="E215" s="223" t="str">
        <f t="shared" si="273"/>
        <v/>
      </c>
      <c r="F215" s="242"/>
      <c r="G215" s="242"/>
      <c r="H215" s="224" t="str">
        <f t="shared" si="286"/>
        <v/>
      </c>
      <c r="I215" s="930"/>
      <c r="J215" s="930"/>
      <c r="K215" s="930"/>
      <c r="L215" s="370"/>
      <c r="M215" s="371"/>
      <c r="N215" s="371"/>
      <c r="O215" s="371"/>
      <c r="P215" s="372"/>
      <c r="Q215" s="609"/>
      <c r="R215" s="609"/>
      <c r="S215" s="610"/>
      <c r="T215" s="371"/>
      <c r="U215" s="371"/>
      <c r="V215" s="188"/>
      <c r="W215" s="370"/>
      <c r="X215" s="371"/>
      <c r="Y215" s="371"/>
      <c r="Z215" s="611"/>
      <c r="AA215" s="896"/>
      <c r="AB215" s="370"/>
      <c r="AC215" s="371"/>
      <c r="AD215" s="371"/>
      <c r="AE215" s="371"/>
      <c r="AF215" s="896"/>
      <c r="AG215" s="370"/>
      <c r="AH215" s="371"/>
      <c r="AI215" s="371"/>
      <c r="AJ215" s="371"/>
      <c r="AK215" s="896"/>
      <c r="AL215" s="370"/>
      <c r="AM215" s="371"/>
      <c r="AN215" s="371"/>
      <c r="AO215" s="372"/>
      <c r="AP215" s="370"/>
      <c r="AQ215" s="371"/>
      <c r="AR215" s="371"/>
      <c r="AS215" s="371"/>
      <c r="AT215" s="928"/>
      <c r="AU215" s="188"/>
      <c r="AV215" s="256">
        <f t="shared" si="344"/>
        <v>0</v>
      </c>
      <c r="AW215" s="257">
        <f t="shared" si="345"/>
        <v>0</v>
      </c>
      <c r="AX215" s="258">
        <f t="shared" si="346"/>
        <v>0</v>
      </c>
      <c r="AY215" s="259">
        <f t="shared" si="347"/>
        <v>0</v>
      </c>
      <c r="AZ215" s="231" t="str">
        <f t="shared" si="348"/>
        <v/>
      </c>
      <c r="BA215" s="232">
        <f t="shared" si="349"/>
        <v>0</v>
      </c>
      <c r="BB215" s="249">
        <f t="shared" si="350"/>
        <v>0</v>
      </c>
      <c r="BC215" s="231">
        <f t="shared" si="351"/>
        <v>0</v>
      </c>
      <c r="BD215" s="231">
        <f t="shared" si="352"/>
        <v>0</v>
      </c>
      <c r="BE215" s="260"/>
      <c r="BF215" s="235">
        <f t="shared" si="287"/>
        <v>0</v>
      </c>
      <c r="BG215" s="235">
        <f t="shared" si="288"/>
        <v>0</v>
      </c>
      <c r="BH215" s="235">
        <f t="shared" si="289"/>
        <v>0</v>
      </c>
      <c r="BI215" s="380"/>
      <c r="BJ215" s="235">
        <f t="shared" si="274"/>
        <v>0</v>
      </c>
      <c r="BK215" s="235">
        <f t="shared" si="290"/>
        <v>0</v>
      </c>
      <c r="BL215" s="235" t="str">
        <f t="shared" si="291"/>
        <v/>
      </c>
      <c r="BM215" s="236"/>
      <c r="BN215" s="237"/>
      <c r="BO215" s="237"/>
      <c r="BP215" s="238"/>
      <c r="BQ215" s="238"/>
      <c r="BR215" s="254"/>
      <c r="BS215" s="252"/>
      <c r="BT215" s="244"/>
      <c r="BU215" s="244"/>
      <c r="BV215" s="244"/>
      <c r="BW215" s="244"/>
      <c r="BX215" s="244"/>
      <c r="BY215" s="244"/>
      <c r="BZ215" s="244"/>
      <c r="CA215" s="244"/>
      <c r="CB215" s="253"/>
      <c r="CC215" s="188"/>
      <c r="CD215" s="244">
        <f t="shared" si="275"/>
        <v>0</v>
      </c>
      <c r="CE215" s="235">
        <f t="shared" si="292"/>
        <v>0</v>
      </c>
      <c r="CF215" s="235">
        <f t="shared" si="292"/>
        <v>0</v>
      </c>
      <c r="CG215" s="235">
        <f t="shared" si="292"/>
        <v>0</v>
      </c>
      <c r="CH215" s="188"/>
      <c r="CI215" s="244">
        <f t="shared" si="276"/>
        <v>0</v>
      </c>
      <c r="CJ215" s="235">
        <f t="shared" si="293"/>
        <v>0</v>
      </c>
      <c r="CK215" s="235">
        <f t="shared" si="293"/>
        <v>0</v>
      </c>
      <c r="CL215" s="235">
        <f t="shared" si="293"/>
        <v>0</v>
      </c>
      <c r="CM215" s="188"/>
      <c r="CN215" s="244">
        <f t="shared" si="277"/>
        <v>0</v>
      </c>
      <c r="CO215" s="235">
        <f t="shared" si="294"/>
        <v>0</v>
      </c>
      <c r="CP215" s="235">
        <f t="shared" si="294"/>
        <v>0</v>
      </c>
      <c r="CQ215" s="235">
        <f t="shared" si="294"/>
        <v>0</v>
      </c>
      <c r="CR215" s="188"/>
      <c r="CS215" s="244">
        <f t="shared" si="278"/>
        <v>0</v>
      </c>
      <c r="CT215" s="235">
        <f t="shared" si="295"/>
        <v>0</v>
      </c>
      <c r="CU215" s="235">
        <f t="shared" si="295"/>
        <v>0</v>
      </c>
      <c r="CV215" s="235">
        <f t="shared" si="295"/>
        <v>0</v>
      </c>
      <c r="CW215" s="188"/>
      <c r="CX215" s="244">
        <f t="shared" si="279"/>
        <v>0</v>
      </c>
      <c r="CY215" s="235">
        <f t="shared" si="296"/>
        <v>0</v>
      </c>
      <c r="CZ215" s="235">
        <f t="shared" si="296"/>
        <v>0</v>
      </c>
      <c r="DA215" s="235">
        <f t="shared" si="296"/>
        <v>0</v>
      </c>
      <c r="DB215" s="188"/>
      <c r="DC215" s="225"/>
      <c r="DD215" s="226"/>
      <c r="DE215" s="1088"/>
      <c r="DF215" s="225"/>
      <c r="DG215" s="226"/>
      <c r="DH215" s="1088"/>
      <c r="DI215" s="225"/>
      <c r="DJ215" s="226"/>
      <c r="DK215" s="1088"/>
      <c r="DL215" s="225"/>
      <c r="DM215" s="226"/>
      <c r="DN215" s="1088"/>
      <c r="DO215" s="370"/>
      <c r="DP215" s="370"/>
      <c r="DQ215" s="243">
        <f t="shared" si="353"/>
        <v>0</v>
      </c>
      <c r="DR215" s="244">
        <f t="shared" si="354"/>
        <v>0</v>
      </c>
      <c r="DS215" s="235">
        <f t="shared" si="297"/>
        <v>0</v>
      </c>
      <c r="DT215" s="244" t="str">
        <f t="shared" si="355"/>
        <v/>
      </c>
      <c r="DU215" s="42" t="str">
        <f t="shared" si="298"/>
        <v/>
      </c>
      <c r="DV215" s="42" t="str">
        <f t="shared" si="299"/>
        <v/>
      </c>
      <c r="DW215" s="42" t="str">
        <f t="shared" si="300"/>
        <v/>
      </c>
      <c r="DX215" s="162"/>
      <c r="DY215" s="42" t="str">
        <f t="shared" si="301"/>
        <v/>
      </c>
      <c r="DZ215" s="42" t="str">
        <f t="shared" si="369"/>
        <v/>
      </c>
      <c r="EA215" s="42" t="str">
        <f t="shared" si="302"/>
        <v/>
      </c>
      <c r="EB215" s="162"/>
      <c r="EC215" s="930"/>
      <c r="ED215" s="188"/>
      <c r="EE215" s="245">
        <f t="shared" si="303"/>
        <v>0</v>
      </c>
      <c r="EF215" s="189"/>
      <c r="EG215" s="245">
        <f t="shared" si="304"/>
        <v>0</v>
      </c>
      <c r="EH215" s="189"/>
      <c r="EI215" s="246" t="str">
        <f t="shared" si="356"/>
        <v/>
      </c>
      <c r="EJ215" s="247" t="str">
        <f t="shared" si="280"/>
        <v/>
      </c>
      <c r="EK215" s="248" t="str">
        <f t="shared" si="281"/>
        <v/>
      </c>
      <c r="EL215" s="248" t="str">
        <f t="shared" si="282"/>
        <v/>
      </c>
      <c r="EM215" s="248" t="str">
        <f t="shared" si="283"/>
        <v/>
      </c>
      <c r="EN215" s="248" t="str">
        <f t="shared" si="305"/>
        <v/>
      </c>
      <c r="EO215" s="248" t="str">
        <f t="shared" si="284"/>
        <v/>
      </c>
      <c r="EP215" s="189"/>
      <c r="EQ215" s="248" t="str">
        <f t="shared" si="357"/>
        <v/>
      </c>
      <c r="ER215" s="248" t="str">
        <f t="shared" si="358"/>
        <v/>
      </c>
      <c r="ES215" s="248" t="str">
        <f t="shared" si="359"/>
        <v/>
      </c>
      <c r="ET215" s="248" t="str">
        <f t="shared" si="360"/>
        <v/>
      </c>
      <c r="EU215" s="248" t="str">
        <f t="shared" si="306"/>
        <v/>
      </c>
      <c r="EV215" s="248" t="str">
        <f t="shared" si="306"/>
        <v/>
      </c>
      <c r="EW215" s="189"/>
      <c r="EX215" s="248" t="str">
        <f t="shared" si="361"/>
        <v/>
      </c>
      <c r="EY215" s="248" t="str">
        <f t="shared" si="362"/>
        <v/>
      </c>
      <c r="EZ215" s="248" t="str">
        <f t="shared" si="363"/>
        <v/>
      </c>
      <c r="FA215" s="248" t="str">
        <f t="shared" si="364"/>
        <v/>
      </c>
      <c r="FB215" s="248" t="str">
        <f t="shared" si="338"/>
        <v/>
      </c>
      <c r="FC215" s="248" t="str">
        <f t="shared" si="338"/>
        <v/>
      </c>
      <c r="FD215" s="189"/>
      <c r="FE215" s="248" t="str">
        <f t="shared" si="365"/>
        <v/>
      </c>
      <c r="FF215" s="248" t="str">
        <f t="shared" si="366"/>
        <v/>
      </c>
      <c r="FG215" s="248" t="str">
        <f t="shared" si="367"/>
        <v/>
      </c>
      <c r="FH215" s="248" t="str">
        <f t="shared" si="368"/>
        <v/>
      </c>
      <c r="FI215" s="248" t="str">
        <f t="shared" si="339"/>
        <v/>
      </c>
      <c r="FJ215" s="248" t="str">
        <f t="shared" si="339"/>
        <v/>
      </c>
      <c r="FK215" s="189"/>
      <c r="FL215" s="370"/>
      <c r="FM215" s="371"/>
      <c r="FN215" s="371"/>
      <c r="FO215" s="611"/>
      <c r="FP215" s="896"/>
      <c r="FQ215" s="370"/>
      <c r="FR215" s="371"/>
      <c r="FS215" s="371"/>
      <c r="FT215" s="611"/>
      <c r="FU215" s="896"/>
      <c r="FV215" s="370"/>
      <c r="FW215" s="371"/>
      <c r="FX215" s="371"/>
      <c r="FY215" s="611"/>
      <c r="FZ215" s="896"/>
      <c r="GA215" s="613"/>
      <c r="GB215" s="189"/>
      <c r="GC215" s="227">
        <f t="shared" si="307"/>
        <v>0</v>
      </c>
      <c r="GD215" s="228">
        <f t="shared" si="308"/>
        <v>0</v>
      </c>
      <c r="GE215" s="229">
        <f t="shared" si="340"/>
        <v>0</v>
      </c>
      <c r="GF215" s="230">
        <f t="shared" si="340"/>
        <v>0</v>
      </c>
      <c r="GG215" s="231" t="str">
        <f t="shared" si="310"/>
        <v/>
      </c>
      <c r="GH215" s="232">
        <f t="shared" si="311"/>
        <v>0</v>
      </c>
      <c r="GI215" s="227">
        <f t="shared" si="312"/>
        <v>0</v>
      </c>
      <c r="GJ215" s="233">
        <f t="shared" si="313"/>
        <v>0</v>
      </c>
      <c r="GK215" s="233">
        <f t="shared" si="314"/>
        <v>0</v>
      </c>
      <c r="GL215" s="234"/>
      <c r="GM215" s="235">
        <f t="shared" si="315"/>
        <v>0</v>
      </c>
      <c r="GN215" s="235">
        <f t="shared" si="316"/>
        <v>0</v>
      </c>
      <c r="GO215" s="235" t="str">
        <f t="shared" si="317"/>
        <v/>
      </c>
      <c r="GP215" s="380"/>
      <c r="GQ215" s="235">
        <f t="shared" si="318"/>
        <v>0</v>
      </c>
      <c r="GR215" s="235">
        <f t="shared" si="319"/>
        <v>0</v>
      </c>
      <c r="GS215" s="235" t="str">
        <f t="shared" si="320"/>
        <v/>
      </c>
      <c r="GT215" s="236"/>
      <c r="GU215" s="237" t="str">
        <f t="shared" si="321"/>
        <v/>
      </c>
      <c r="GV215" s="237" t="str">
        <f t="shared" si="322"/>
        <v/>
      </c>
      <c r="GW215" s="238" t="str">
        <f t="shared" si="323"/>
        <v/>
      </c>
      <c r="GX215" s="238" t="str">
        <f t="shared" si="324"/>
        <v/>
      </c>
      <c r="GY215" s="239"/>
      <c r="GZ215" s="240" t="str">
        <f t="shared" si="325"/>
        <v/>
      </c>
      <c r="HA215" s="235" t="str">
        <f t="shared" si="326"/>
        <v/>
      </c>
      <c r="HB215" s="235" t="str">
        <f t="shared" si="327"/>
        <v/>
      </c>
      <c r="HC215" s="235" t="str">
        <f t="shared" si="328"/>
        <v/>
      </c>
      <c r="HD215" s="235" t="str">
        <f t="shared" si="329"/>
        <v/>
      </c>
      <c r="HE215" s="235" t="str">
        <f t="shared" si="330"/>
        <v/>
      </c>
      <c r="HF215" s="188"/>
      <c r="HG215" s="235" t="str">
        <f t="shared" si="331"/>
        <v/>
      </c>
      <c r="HH215" s="235">
        <f t="shared" si="341"/>
        <v>0</v>
      </c>
      <c r="HI215" s="235">
        <f t="shared" si="341"/>
        <v>0</v>
      </c>
      <c r="HJ215" s="235">
        <f t="shared" si="341"/>
        <v>0</v>
      </c>
      <c r="HK215" s="188"/>
      <c r="HL215" s="235" t="str">
        <f t="shared" si="333"/>
        <v/>
      </c>
      <c r="HM215" s="235">
        <f t="shared" si="342"/>
        <v>0</v>
      </c>
      <c r="HN215" s="235">
        <f t="shared" si="342"/>
        <v>0</v>
      </c>
      <c r="HO215" s="235">
        <f t="shared" si="342"/>
        <v>0</v>
      </c>
      <c r="HP215" s="188"/>
      <c r="HQ215" s="235" t="str">
        <f t="shared" si="335"/>
        <v/>
      </c>
      <c r="HR215" s="235">
        <f t="shared" si="343"/>
        <v>0</v>
      </c>
      <c r="HS215" s="235">
        <f t="shared" si="343"/>
        <v>0</v>
      </c>
      <c r="HT215" s="235">
        <f t="shared" si="343"/>
        <v>0</v>
      </c>
      <c r="HU215" s="162"/>
      <c r="HV215" s="1622"/>
      <c r="HW215" s="1619"/>
      <c r="HX215" s="1619"/>
      <c r="HY215" s="1619"/>
      <c r="HZ215" s="1619"/>
      <c r="IA215" s="1619"/>
      <c r="IB215" s="1619"/>
      <c r="IC215" s="1623"/>
      <c r="ID215" s="162"/>
    </row>
    <row r="216" spans="1:238" ht="21.75" customHeight="1" x14ac:dyDescent="0.25">
      <c r="A216" s="377" t="str">
        <f t="shared" si="285"/>
        <v/>
      </c>
      <c r="B216" s="188">
        <v>190</v>
      </c>
      <c r="C216" s="255"/>
      <c r="D216" s="223" t="str">
        <f t="shared" si="337"/>
        <v/>
      </c>
      <c r="E216" s="223" t="str">
        <f t="shared" si="273"/>
        <v/>
      </c>
      <c r="F216" s="242"/>
      <c r="G216" s="242"/>
      <c r="H216" s="224" t="str">
        <f t="shared" si="286"/>
        <v/>
      </c>
      <c r="I216" s="930"/>
      <c r="J216" s="930"/>
      <c r="K216" s="930"/>
      <c r="L216" s="370"/>
      <c r="M216" s="371"/>
      <c r="N216" s="371"/>
      <c r="O216" s="371"/>
      <c r="P216" s="372"/>
      <c r="Q216" s="609"/>
      <c r="R216" s="609"/>
      <c r="S216" s="610"/>
      <c r="T216" s="371"/>
      <c r="U216" s="371"/>
      <c r="V216" s="188"/>
      <c r="W216" s="370"/>
      <c r="X216" s="371"/>
      <c r="Y216" s="371"/>
      <c r="Z216" s="611"/>
      <c r="AA216" s="896"/>
      <c r="AB216" s="370"/>
      <c r="AC216" s="371"/>
      <c r="AD216" s="371"/>
      <c r="AE216" s="371"/>
      <c r="AF216" s="896"/>
      <c r="AG216" s="370"/>
      <c r="AH216" s="371"/>
      <c r="AI216" s="371"/>
      <c r="AJ216" s="371"/>
      <c r="AK216" s="896"/>
      <c r="AL216" s="370"/>
      <c r="AM216" s="371"/>
      <c r="AN216" s="371"/>
      <c r="AO216" s="372"/>
      <c r="AP216" s="370"/>
      <c r="AQ216" s="371"/>
      <c r="AR216" s="371"/>
      <c r="AS216" s="371"/>
      <c r="AT216" s="928"/>
      <c r="AU216" s="188"/>
      <c r="AV216" s="256">
        <f t="shared" si="344"/>
        <v>0</v>
      </c>
      <c r="AW216" s="257">
        <f t="shared" si="345"/>
        <v>0</v>
      </c>
      <c r="AX216" s="258">
        <f t="shared" si="346"/>
        <v>0</v>
      </c>
      <c r="AY216" s="259">
        <f t="shared" si="347"/>
        <v>0</v>
      </c>
      <c r="AZ216" s="231" t="str">
        <f t="shared" si="348"/>
        <v/>
      </c>
      <c r="BA216" s="232">
        <f t="shared" si="349"/>
        <v>0</v>
      </c>
      <c r="BB216" s="249">
        <f t="shared" si="350"/>
        <v>0</v>
      </c>
      <c r="BC216" s="231">
        <f t="shared" si="351"/>
        <v>0</v>
      </c>
      <c r="BD216" s="231">
        <f t="shared" si="352"/>
        <v>0</v>
      </c>
      <c r="BE216" s="260"/>
      <c r="BF216" s="235">
        <f t="shared" si="287"/>
        <v>0</v>
      </c>
      <c r="BG216" s="235">
        <f t="shared" si="288"/>
        <v>0</v>
      </c>
      <c r="BH216" s="235">
        <f t="shared" si="289"/>
        <v>0</v>
      </c>
      <c r="BI216" s="380"/>
      <c r="BJ216" s="235">
        <f t="shared" si="274"/>
        <v>0</v>
      </c>
      <c r="BK216" s="235">
        <f t="shared" si="290"/>
        <v>0</v>
      </c>
      <c r="BL216" s="235" t="str">
        <f t="shared" si="291"/>
        <v/>
      </c>
      <c r="BM216" s="236"/>
      <c r="BN216" s="237"/>
      <c r="BO216" s="237"/>
      <c r="BP216" s="238"/>
      <c r="BQ216" s="238"/>
      <c r="BR216" s="254"/>
      <c r="BS216" s="252"/>
      <c r="BT216" s="244"/>
      <c r="BU216" s="244"/>
      <c r="BV216" s="244"/>
      <c r="BW216" s="244"/>
      <c r="BX216" s="244"/>
      <c r="BY216" s="244"/>
      <c r="BZ216" s="244"/>
      <c r="CA216" s="244"/>
      <c r="CB216" s="253"/>
      <c r="CC216" s="188"/>
      <c r="CD216" s="244">
        <f t="shared" si="275"/>
        <v>0</v>
      </c>
      <c r="CE216" s="235">
        <f t="shared" si="292"/>
        <v>0</v>
      </c>
      <c r="CF216" s="235">
        <f t="shared" si="292"/>
        <v>0</v>
      </c>
      <c r="CG216" s="235">
        <f t="shared" si="292"/>
        <v>0</v>
      </c>
      <c r="CH216" s="188"/>
      <c r="CI216" s="244">
        <f t="shared" si="276"/>
        <v>0</v>
      </c>
      <c r="CJ216" s="235">
        <f t="shared" si="293"/>
        <v>0</v>
      </c>
      <c r="CK216" s="235">
        <f t="shared" si="293"/>
        <v>0</v>
      </c>
      <c r="CL216" s="235">
        <f t="shared" si="293"/>
        <v>0</v>
      </c>
      <c r="CM216" s="188"/>
      <c r="CN216" s="244">
        <f t="shared" si="277"/>
        <v>0</v>
      </c>
      <c r="CO216" s="235">
        <f t="shared" si="294"/>
        <v>0</v>
      </c>
      <c r="CP216" s="235">
        <f t="shared" si="294"/>
        <v>0</v>
      </c>
      <c r="CQ216" s="235">
        <f t="shared" si="294"/>
        <v>0</v>
      </c>
      <c r="CR216" s="188"/>
      <c r="CS216" s="244">
        <f t="shared" si="278"/>
        <v>0</v>
      </c>
      <c r="CT216" s="235">
        <f t="shared" si="295"/>
        <v>0</v>
      </c>
      <c r="CU216" s="235">
        <f t="shared" si="295"/>
        <v>0</v>
      </c>
      <c r="CV216" s="235">
        <f t="shared" si="295"/>
        <v>0</v>
      </c>
      <c r="CW216" s="188"/>
      <c r="CX216" s="244">
        <f t="shared" si="279"/>
        <v>0</v>
      </c>
      <c r="CY216" s="235">
        <f t="shared" si="296"/>
        <v>0</v>
      </c>
      <c r="CZ216" s="235">
        <f t="shared" si="296"/>
        <v>0</v>
      </c>
      <c r="DA216" s="235">
        <f t="shared" si="296"/>
        <v>0</v>
      </c>
      <c r="DB216" s="188"/>
      <c r="DC216" s="225"/>
      <c r="DD216" s="226"/>
      <c r="DE216" s="1088"/>
      <c r="DF216" s="225"/>
      <c r="DG216" s="226"/>
      <c r="DH216" s="1088"/>
      <c r="DI216" s="225"/>
      <c r="DJ216" s="226"/>
      <c r="DK216" s="1088"/>
      <c r="DL216" s="225"/>
      <c r="DM216" s="226"/>
      <c r="DN216" s="1088"/>
      <c r="DO216" s="370"/>
      <c r="DP216" s="370"/>
      <c r="DQ216" s="243">
        <f t="shared" si="353"/>
        <v>0</v>
      </c>
      <c r="DR216" s="244">
        <f t="shared" si="354"/>
        <v>0</v>
      </c>
      <c r="DS216" s="235">
        <f t="shared" si="297"/>
        <v>0</v>
      </c>
      <c r="DT216" s="244" t="str">
        <f t="shared" si="355"/>
        <v/>
      </c>
      <c r="DU216" s="42" t="str">
        <f t="shared" si="298"/>
        <v/>
      </c>
      <c r="DV216" s="42" t="str">
        <f t="shared" si="299"/>
        <v/>
      </c>
      <c r="DW216" s="42" t="str">
        <f t="shared" si="300"/>
        <v/>
      </c>
      <c r="DX216" s="162"/>
      <c r="DY216" s="42" t="str">
        <f t="shared" si="301"/>
        <v/>
      </c>
      <c r="DZ216" s="42" t="str">
        <f t="shared" si="369"/>
        <v/>
      </c>
      <c r="EA216" s="42" t="str">
        <f t="shared" si="302"/>
        <v/>
      </c>
      <c r="EB216" s="162"/>
      <c r="EC216" s="930"/>
      <c r="ED216" s="188"/>
      <c r="EE216" s="245">
        <f t="shared" si="303"/>
        <v>0</v>
      </c>
      <c r="EF216" s="189"/>
      <c r="EG216" s="245">
        <f t="shared" si="304"/>
        <v>0</v>
      </c>
      <c r="EH216" s="189"/>
      <c r="EI216" s="246" t="str">
        <f t="shared" si="356"/>
        <v/>
      </c>
      <c r="EJ216" s="247" t="str">
        <f t="shared" si="280"/>
        <v/>
      </c>
      <c r="EK216" s="248" t="str">
        <f t="shared" si="281"/>
        <v/>
      </c>
      <c r="EL216" s="248" t="str">
        <f t="shared" si="282"/>
        <v/>
      </c>
      <c r="EM216" s="248" t="str">
        <f t="shared" si="283"/>
        <v/>
      </c>
      <c r="EN216" s="248" t="str">
        <f t="shared" si="305"/>
        <v/>
      </c>
      <c r="EO216" s="248" t="str">
        <f t="shared" si="284"/>
        <v/>
      </c>
      <c r="EP216" s="189"/>
      <c r="EQ216" s="248" t="str">
        <f t="shared" si="357"/>
        <v/>
      </c>
      <c r="ER216" s="248" t="str">
        <f t="shared" si="358"/>
        <v/>
      </c>
      <c r="ES216" s="248" t="str">
        <f t="shared" si="359"/>
        <v/>
      </c>
      <c r="ET216" s="248" t="str">
        <f t="shared" si="360"/>
        <v/>
      </c>
      <c r="EU216" s="248" t="str">
        <f t="shared" si="306"/>
        <v/>
      </c>
      <c r="EV216" s="248" t="str">
        <f t="shared" si="306"/>
        <v/>
      </c>
      <c r="EW216" s="189"/>
      <c r="EX216" s="248" t="str">
        <f t="shared" si="361"/>
        <v/>
      </c>
      <c r="EY216" s="248" t="str">
        <f t="shared" si="362"/>
        <v/>
      </c>
      <c r="EZ216" s="248" t="str">
        <f t="shared" si="363"/>
        <v/>
      </c>
      <c r="FA216" s="248" t="str">
        <f t="shared" si="364"/>
        <v/>
      </c>
      <c r="FB216" s="248" t="str">
        <f t="shared" si="338"/>
        <v/>
      </c>
      <c r="FC216" s="248" t="str">
        <f t="shared" si="338"/>
        <v/>
      </c>
      <c r="FD216" s="189"/>
      <c r="FE216" s="248" t="str">
        <f t="shared" si="365"/>
        <v/>
      </c>
      <c r="FF216" s="248" t="str">
        <f t="shared" si="366"/>
        <v/>
      </c>
      <c r="FG216" s="248" t="str">
        <f t="shared" si="367"/>
        <v/>
      </c>
      <c r="FH216" s="248" t="str">
        <f t="shared" si="368"/>
        <v/>
      </c>
      <c r="FI216" s="248" t="str">
        <f t="shared" si="339"/>
        <v/>
      </c>
      <c r="FJ216" s="248" t="str">
        <f t="shared" si="339"/>
        <v/>
      </c>
      <c r="FK216" s="189"/>
      <c r="FL216" s="370"/>
      <c r="FM216" s="371"/>
      <c r="FN216" s="371"/>
      <c r="FO216" s="611"/>
      <c r="FP216" s="896"/>
      <c r="FQ216" s="370"/>
      <c r="FR216" s="371"/>
      <c r="FS216" s="371"/>
      <c r="FT216" s="611"/>
      <c r="FU216" s="896"/>
      <c r="FV216" s="370"/>
      <c r="FW216" s="371"/>
      <c r="FX216" s="371"/>
      <c r="FY216" s="611"/>
      <c r="FZ216" s="896"/>
      <c r="GA216" s="613"/>
      <c r="GB216" s="189"/>
      <c r="GC216" s="227">
        <f t="shared" si="307"/>
        <v>0</v>
      </c>
      <c r="GD216" s="228">
        <f t="shared" si="308"/>
        <v>0</v>
      </c>
      <c r="GE216" s="229">
        <f t="shared" si="340"/>
        <v>0</v>
      </c>
      <c r="GF216" s="230">
        <f t="shared" si="340"/>
        <v>0</v>
      </c>
      <c r="GG216" s="231" t="str">
        <f t="shared" si="310"/>
        <v/>
      </c>
      <c r="GH216" s="232">
        <f t="shared" si="311"/>
        <v>0</v>
      </c>
      <c r="GI216" s="227">
        <f t="shared" si="312"/>
        <v>0</v>
      </c>
      <c r="GJ216" s="233">
        <f t="shared" si="313"/>
        <v>0</v>
      </c>
      <c r="GK216" s="233">
        <f t="shared" si="314"/>
        <v>0</v>
      </c>
      <c r="GL216" s="234"/>
      <c r="GM216" s="235">
        <f t="shared" si="315"/>
        <v>0</v>
      </c>
      <c r="GN216" s="235">
        <f t="shared" si="316"/>
        <v>0</v>
      </c>
      <c r="GO216" s="235" t="str">
        <f t="shared" si="317"/>
        <v/>
      </c>
      <c r="GP216" s="380"/>
      <c r="GQ216" s="235">
        <f t="shared" si="318"/>
        <v>0</v>
      </c>
      <c r="GR216" s="235">
        <f t="shared" si="319"/>
        <v>0</v>
      </c>
      <c r="GS216" s="235" t="str">
        <f t="shared" si="320"/>
        <v/>
      </c>
      <c r="GT216" s="236"/>
      <c r="GU216" s="237" t="str">
        <f t="shared" si="321"/>
        <v/>
      </c>
      <c r="GV216" s="237" t="str">
        <f t="shared" si="322"/>
        <v/>
      </c>
      <c r="GW216" s="238" t="str">
        <f t="shared" si="323"/>
        <v/>
      </c>
      <c r="GX216" s="238" t="str">
        <f t="shared" si="324"/>
        <v/>
      </c>
      <c r="GY216" s="239"/>
      <c r="GZ216" s="240" t="str">
        <f t="shared" si="325"/>
        <v/>
      </c>
      <c r="HA216" s="235" t="str">
        <f t="shared" si="326"/>
        <v/>
      </c>
      <c r="HB216" s="235" t="str">
        <f t="shared" si="327"/>
        <v/>
      </c>
      <c r="HC216" s="235" t="str">
        <f t="shared" si="328"/>
        <v/>
      </c>
      <c r="HD216" s="235" t="str">
        <f t="shared" si="329"/>
        <v/>
      </c>
      <c r="HE216" s="235" t="str">
        <f t="shared" si="330"/>
        <v/>
      </c>
      <c r="HF216" s="188"/>
      <c r="HG216" s="235" t="str">
        <f t="shared" si="331"/>
        <v/>
      </c>
      <c r="HH216" s="235">
        <f t="shared" si="341"/>
        <v>0</v>
      </c>
      <c r="HI216" s="235">
        <f t="shared" si="341"/>
        <v>0</v>
      </c>
      <c r="HJ216" s="235">
        <f t="shared" si="341"/>
        <v>0</v>
      </c>
      <c r="HK216" s="188"/>
      <c r="HL216" s="235" t="str">
        <f t="shared" si="333"/>
        <v/>
      </c>
      <c r="HM216" s="235">
        <f t="shared" si="342"/>
        <v>0</v>
      </c>
      <c r="HN216" s="235">
        <f t="shared" si="342"/>
        <v>0</v>
      </c>
      <c r="HO216" s="235">
        <f t="shared" si="342"/>
        <v>0</v>
      </c>
      <c r="HP216" s="188"/>
      <c r="HQ216" s="235" t="str">
        <f t="shared" si="335"/>
        <v/>
      </c>
      <c r="HR216" s="235">
        <f t="shared" si="343"/>
        <v>0</v>
      </c>
      <c r="HS216" s="235">
        <f t="shared" si="343"/>
        <v>0</v>
      </c>
      <c r="HT216" s="235">
        <f t="shared" si="343"/>
        <v>0</v>
      </c>
      <c r="HU216" s="162"/>
      <c r="HV216" s="1622"/>
      <c r="HW216" s="1619"/>
      <c r="HX216" s="1619"/>
      <c r="HY216" s="1619"/>
      <c r="HZ216" s="1619"/>
      <c r="IA216" s="1619"/>
      <c r="IB216" s="1619"/>
      <c r="IC216" s="1623"/>
      <c r="ID216" s="162"/>
    </row>
    <row r="217" spans="1:238" ht="21.75" customHeight="1" x14ac:dyDescent="0.25">
      <c r="A217" s="377" t="str">
        <f t="shared" si="285"/>
        <v/>
      </c>
      <c r="B217" s="188">
        <v>191</v>
      </c>
      <c r="C217" s="255"/>
      <c r="D217" s="223" t="str">
        <f t="shared" si="337"/>
        <v/>
      </c>
      <c r="E217" s="223" t="str">
        <f t="shared" si="273"/>
        <v/>
      </c>
      <c r="F217" s="242"/>
      <c r="G217" s="242"/>
      <c r="H217" s="224" t="str">
        <f t="shared" si="286"/>
        <v/>
      </c>
      <c r="I217" s="930"/>
      <c r="J217" s="930"/>
      <c r="K217" s="930"/>
      <c r="L217" s="370"/>
      <c r="M217" s="371"/>
      <c r="N217" s="371"/>
      <c r="O217" s="371"/>
      <c r="P217" s="372"/>
      <c r="Q217" s="609"/>
      <c r="R217" s="609"/>
      <c r="S217" s="610"/>
      <c r="T217" s="371"/>
      <c r="U217" s="371"/>
      <c r="V217" s="188"/>
      <c r="W217" s="370"/>
      <c r="X217" s="371"/>
      <c r="Y217" s="371"/>
      <c r="Z217" s="611"/>
      <c r="AA217" s="896"/>
      <c r="AB217" s="370"/>
      <c r="AC217" s="371"/>
      <c r="AD217" s="371"/>
      <c r="AE217" s="371"/>
      <c r="AF217" s="896"/>
      <c r="AG217" s="370"/>
      <c r="AH217" s="371"/>
      <c r="AI217" s="371"/>
      <c r="AJ217" s="371"/>
      <c r="AK217" s="896"/>
      <c r="AL217" s="370"/>
      <c r="AM217" s="371"/>
      <c r="AN217" s="371"/>
      <c r="AO217" s="372"/>
      <c r="AP217" s="370"/>
      <c r="AQ217" s="371"/>
      <c r="AR217" s="371"/>
      <c r="AS217" s="371"/>
      <c r="AT217" s="928"/>
      <c r="AU217" s="188"/>
      <c r="AV217" s="256">
        <f t="shared" si="344"/>
        <v>0</v>
      </c>
      <c r="AW217" s="257">
        <f t="shared" si="345"/>
        <v>0</v>
      </c>
      <c r="AX217" s="258">
        <f t="shared" si="346"/>
        <v>0</v>
      </c>
      <c r="AY217" s="259">
        <f t="shared" si="347"/>
        <v>0</v>
      </c>
      <c r="AZ217" s="231" t="str">
        <f t="shared" si="348"/>
        <v/>
      </c>
      <c r="BA217" s="232">
        <f t="shared" si="349"/>
        <v>0</v>
      </c>
      <c r="BB217" s="249">
        <f t="shared" si="350"/>
        <v>0</v>
      </c>
      <c r="BC217" s="231">
        <f t="shared" si="351"/>
        <v>0</v>
      </c>
      <c r="BD217" s="231">
        <f t="shared" si="352"/>
        <v>0</v>
      </c>
      <c r="BE217" s="260"/>
      <c r="BF217" s="235">
        <f t="shared" si="287"/>
        <v>0</v>
      </c>
      <c r="BG217" s="235">
        <f t="shared" si="288"/>
        <v>0</v>
      </c>
      <c r="BH217" s="235">
        <f t="shared" si="289"/>
        <v>0</v>
      </c>
      <c r="BI217" s="380"/>
      <c r="BJ217" s="235">
        <f t="shared" si="274"/>
        <v>0</v>
      </c>
      <c r="BK217" s="235">
        <f t="shared" si="290"/>
        <v>0</v>
      </c>
      <c r="BL217" s="235" t="str">
        <f t="shared" si="291"/>
        <v/>
      </c>
      <c r="BM217" s="236"/>
      <c r="BN217" s="237"/>
      <c r="BO217" s="237"/>
      <c r="BP217" s="238"/>
      <c r="BQ217" s="238"/>
      <c r="BR217" s="254"/>
      <c r="BS217" s="252"/>
      <c r="BT217" s="244"/>
      <c r="BU217" s="244"/>
      <c r="BV217" s="244"/>
      <c r="BW217" s="244"/>
      <c r="BX217" s="244"/>
      <c r="BY217" s="244"/>
      <c r="BZ217" s="244"/>
      <c r="CA217" s="244"/>
      <c r="CB217" s="253"/>
      <c r="CC217" s="188"/>
      <c r="CD217" s="244">
        <f t="shared" si="275"/>
        <v>0</v>
      </c>
      <c r="CE217" s="235">
        <f t="shared" si="292"/>
        <v>0</v>
      </c>
      <c r="CF217" s="235">
        <f t="shared" si="292"/>
        <v>0</v>
      </c>
      <c r="CG217" s="235">
        <f t="shared" si="292"/>
        <v>0</v>
      </c>
      <c r="CH217" s="188"/>
      <c r="CI217" s="244">
        <f t="shared" si="276"/>
        <v>0</v>
      </c>
      <c r="CJ217" s="235">
        <f t="shared" si="293"/>
        <v>0</v>
      </c>
      <c r="CK217" s="235">
        <f t="shared" si="293"/>
        <v>0</v>
      </c>
      <c r="CL217" s="235">
        <f t="shared" si="293"/>
        <v>0</v>
      </c>
      <c r="CM217" s="188"/>
      <c r="CN217" s="244">
        <f t="shared" si="277"/>
        <v>0</v>
      </c>
      <c r="CO217" s="235">
        <f t="shared" si="294"/>
        <v>0</v>
      </c>
      <c r="CP217" s="235">
        <f t="shared" si="294"/>
        <v>0</v>
      </c>
      <c r="CQ217" s="235">
        <f t="shared" si="294"/>
        <v>0</v>
      </c>
      <c r="CR217" s="188"/>
      <c r="CS217" s="244">
        <f t="shared" si="278"/>
        <v>0</v>
      </c>
      <c r="CT217" s="235">
        <f t="shared" si="295"/>
        <v>0</v>
      </c>
      <c r="CU217" s="235">
        <f t="shared" si="295"/>
        <v>0</v>
      </c>
      <c r="CV217" s="235">
        <f t="shared" si="295"/>
        <v>0</v>
      </c>
      <c r="CW217" s="188"/>
      <c r="CX217" s="244">
        <f t="shared" si="279"/>
        <v>0</v>
      </c>
      <c r="CY217" s="235">
        <f t="shared" si="296"/>
        <v>0</v>
      </c>
      <c r="CZ217" s="235">
        <f t="shared" si="296"/>
        <v>0</v>
      </c>
      <c r="DA217" s="235">
        <f t="shared" si="296"/>
        <v>0</v>
      </c>
      <c r="DB217" s="188"/>
      <c r="DC217" s="225"/>
      <c r="DD217" s="226"/>
      <c r="DE217" s="1088"/>
      <c r="DF217" s="225"/>
      <c r="DG217" s="226"/>
      <c r="DH217" s="1088"/>
      <c r="DI217" s="225"/>
      <c r="DJ217" s="226"/>
      <c r="DK217" s="1088"/>
      <c r="DL217" s="225"/>
      <c r="DM217" s="226"/>
      <c r="DN217" s="1088"/>
      <c r="DO217" s="370"/>
      <c r="DP217" s="370"/>
      <c r="DQ217" s="243">
        <f t="shared" si="353"/>
        <v>0</v>
      </c>
      <c r="DR217" s="244">
        <f t="shared" si="354"/>
        <v>0</v>
      </c>
      <c r="DS217" s="235">
        <f t="shared" si="297"/>
        <v>0</v>
      </c>
      <c r="DT217" s="244" t="str">
        <f t="shared" si="355"/>
        <v/>
      </c>
      <c r="DU217" s="42" t="str">
        <f t="shared" si="298"/>
        <v/>
      </c>
      <c r="DV217" s="42" t="str">
        <f t="shared" si="299"/>
        <v/>
      </c>
      <c r="DW217" s="42" t="str">
        <f t="shared" si="300"/>
        <v/>
      </c>
      <c r="DX217" s="162"/>
      <c r="DY217" s="42" t="str">
        <f t="shared" si="301"/>
        <v/>
      </c>
      <c r="DZ217" s="42" t="str">
        <f t="shared" si="369"/>
        <v/>
      </c>
      <c r="EA217" s="42" t="str">
        <f t="shared" si="302"/>
        <v/>
      </c>
      <c r="EB217" s="162"/>
      <c r="EC217" s="930"/>
      <c r="ED217" s="188"/>
      <c r="EE217" s="245">
        <f t="shared" si="303"/>
        <v>0</v>
      </c>
      <c r="EF217" s="189"/>
      <c r="EG217" s="245">
        <f t="shared" si="304"/>
        <v>0</v>
      </c>
      <c r="EH217" s="189"/>
      <c r="EI217" s="246" t="str">
        <f t="shared" si="356"/>
        <v/>
      </c>
      <c r="EJ217" s="247" t="str">
        <f t="shared" si="280"/>
        <v/>
      </c>
      <c r="EK217" s="248" t="str">
        <f t="shared" si="281"/>
        <v/>
      </c>
      <c r="EL217" s="248" t="str">
        <f t="shared" si="282"/>
        <v/>
      </c>
      <c r="EM217" s="248" t="str">
        <f t="shared" si="283"/>
        <v/>
      </c>
      <c r="EN217" s="248" t="str">
        <f t="shared" si="305"/>
        <v/>
      </c>
      <c r="EO217" s="248" t="str">
        <f t="shared" si="284"/>
        <v/>
      </c>
      <c r="EP217" s="189"/>
      <c r="EQ217" s="248" t="str">
        <f t="shared" si="357"/>
        <v/>
      </c>
      <c r="ER217" s="248" t="str">
        <f t="shared" si="358"/>
        <v/>
      </c>
      <c r="ES217" s="248" t="str">
        <f t="shared" si="359"/>
        <v/>
      </c>
      <c r="ET217" s="248" t="str">
        <f t="shared" si="360"/>
        <v/>
      </c>
      <c r="EU217" s="248" t="str">
        <f t="shared" si="306"/>
        <v/>
      </c>
      <c r="EV217" s="248" t="str">
        <f t="shared" si="306"/>
        <v/>
      </c>
      <c r="EW217" s="189"/>
      <c r="EX217" s="248" t="str">
        <f t="shared" si="361"/>
        <v/>
      </c>
      <c r="EY217" s="248" t="str">
        <f t="shared" si="362"/>
        <v/>
      </c>
      <c r="EZ217" s="248" t="str">
        <f t="shared" si="363"/>
        <v/>
      </c>
      <c r="FA217" s="248" t="str">
        <f t="shared" si="364"/>
        <v/>
      </c>
      <c r="FB217" s="248" t="str">
        <f t="shared" si="338"/>
        <v/>
      </c>
      <c r="FC217" s="248" t="str">
        <f t="shared" si="338"/>
        <v/>
      </c>
      <c r="FD217" s="189"/>
      <c r="FE217" s="248" t="str">
        <f t="shared" si="365"/>
        <v/>
      </c>
      <c r="FF217" s="248" t="str">
        <f t="shared" si="366"/>
        <v/>
      </c>
      <c r="FG217" s="248" t="str">
        <f t="shared" si="367"/>
        <v/>
      </c>
      <c r="FH217" s="248" t="str">
        <f t="shared" si="368"/>
        <v/>
      </c>
      <c r="FI217" s="248" t="str">
        <f t="shared" si="339"/>
        <v/>
      </c>
      <c r="FJ217" s="248" t="str">
        <f t="shared" si="339"/>
        <v/>
      </c>
      <c r="FK217" s="189"/>
      <c r="FL217" s="370"/>
      <c r="FM217" s="371"/>
      <c r="FN217" s="371"/>
      <c r="FO217" s="611"/>
      <c r="FP217" s="896"/>
      <c r="FQ217" s="370"/>
      <c r="FR217" s="371"/>
      <c r="FS217" s="371"/>
      <c r="FT217" s="611"/>
      <c r="FU217" s="896"/>
      <c r="FV217" s="370"/>
      <c r="FW217" s="371"/>
      <c r="FX217" s="371"/>
      <c r="FY217" s="611"/>
      <c r="FZ217" s="896"/>
      <c r="GA217" s="613"/>
      <c r="GB217" s="189"/>
      <c r="GC217" s="227">
        <f t="shared" si="307"/>
        <v>0</v>
      </c>
      <c r="GD217" s="228">
        <f t="shared" si="308"/>
        <v>0</v>
      </c>
      <c r="GE217" s="229">
        <f t="shared" si="340"/>
        <v>0</v>
      </c>
      <c r="GF217" s="230">
        <f t="shared" si="340"/>
        <v>0</v>
      </c>
      <c r="GG217" s="231" t="str">
        <f t="shared" si="310"/>
        <v/>
      </c>
      <c r="GH217" s="232">
        <f t="shared" si="311"/>
        <v>0</v>
      </c>
      <c r="GI217" s="227">
        <f t="shared" si="312"/>
        <v>0</v>
      </c>
      <c r="GJ217" s="233">
        <f t="shared" si="313"/>
        <v>0</v>
      </c>
      <c r="GK217" s="233">
        <f t="shared" si="314"/>
        <v>0</v>
      </c>
      <c r="GL217" s="234"/>
      <c r="GM217" s="235">
        <f t="shared" si="315"/>
        <v>0</v>
      </c>
      <c r="GN217" s="235">
        <f t="shared" si="316"/>
        <v>0</v>
      </c>
      <c r="GO217" s="235" t="str">
        <f t="shared" si="317"/>
        <v/>
      </c>
      <c r="GP217" s="380"/>
      <c r="GQ217" s="235">
        <f t="shared" si="318"/>
        <v>0</v>
      </c>
      <c r="GR217" s="235">
        <f t="shared" si="319"/>
        <v>0</v>
      </c>
      <c r="GS217" s="235" t="str">
        <f t="shared" si="320"/>
        <v/>
      </c>
      <c r="GT217" s="236"/>
      <c r="GU217" s="237" t="str">
        <f t="shared" si="321"/>
        <v/>
      </c>
      <c r="GV217" s="237" t="str">
        <f t="shared" si="322"/>
        <v/>
      </c>
      <c r="GW217" s="238" t="str">
        <f t="shared" si="323"/>
        <v/>
      </c>
      <c r="GX217" s="238" t="str">
        <f t="shared" si="324"/>
        <v/>
      </c>
      <c r="GY217" s="239"/>
      <c r="GZ217" s="240" t="str">
        <f t="shared" si="325"/>
        <v/>
      </c>
      <c r="HA217" s="235" t="str">
        <f t="shared" si="326"/>
        <v/>
      </c>
      <c r="HB217" s="235" t="str">
        <f t="shared" si="327"/>
        <v/>
      </c>
      <c r="HC217" s="235" t="str">
        <f t="shared" si="328"/>
        <v/>
      </c>
      <c r="HD217" s="235" t="str">
        <f t="shared" si="329"/>
        <v/>
      </c>
      <c r="HE217" s="235" t="str">
        <f t="shared" si="330"/>
        <v/>
      </c>
      <c r="HF217" s="188"/>
      <c r="HG217" s="235" t="str">
        <f t="shared" si="331"/>
        <v/>
      </c>
      <c r="HH217" s="235">
        <f t="shared" si="341"/>
        <v>0</v>
      </c>
      <c r="HI217" s="235">
        <f t="shared" si="341"/>
        <v>0</v>
      </c>
      <c r="HJ217" s="235">
        <f t="shared" si="341"/>
        <v>0</v>
      </c>
      <c r="HK217" s="188"/>
      <c r="HL217" s="235" t="str">
        <f t="shared" si="333"/>
        <v/>
      </c>
      <c r="HM217" s="235">
        <f t="shared" si="342"/>
        <v>0</v>
      </c>
      <c r="HN217" s="235">
        <f t="shared" si="342"/>
        <v>0</v>
      </c>
      <c r="HO217" s="235">
        <f t="shared" si="342"/>
        <v>0</v>
      </c>
      <c r="HP217" s="188"/>
      <c r="HQ217" s="235" t="str">
        <f t="shared" si="335"/>
        <v/>
      </c>
      <c r="HR217" s="235">
        <f t="shared" si="343"/>
        <v>0</v>
      </c>
      <c r="HS217" s="235">
        <f t="shared" si="343"/>
        <v>0</v>
      </c>
      <c r="HT217" s="235">
        <f t="shared" si="343"/>
        <v>0</v>
      </c>
      <c r="HU217" s="162"/>
      <c r="HV217" s="1622"/>
      <c r="HW217" s="1619"/>
      <c r="HX217" s="1619"/>
      <c r="HY217" s="1619"/>
      <c r="HZ217" s="1619"/>
      <c r="IA217" s="1619"/>
      <c r="IB217" s="1619"/>
      <c r="IC217" s="1623"/>
      <c r="ID217" s="162"/>
    </row>
    <row r="218" spans="1:238" ht="21.75" customHeight="1" x14ac:dyDescent="0.25">
      <c r="A218" s="377" t="str">
        <f t="shared" si="285"/>
        <v/>
      </c>
      <c r="B218" s="188">
        <v>192</v>
      </c>
      <c r="C218" s="255"/>
      <c r="D218" s="223" t="str">
        <f t="shared" si="337"/>
        <v/>
      </c>
      <c r="E218" s="223" t="str">
        <f t="shared" si="273"/>
        <v/>
      </c>
      <c r="F218" s="242"/>
      <c r="G218" s="242"/>
      <c r="H218" s="224" t="str">
        <f t="shared" si="286"/>
        <v/>
      </c>
      <c r="I218" s="930"/>
      <c r="J218" s="930"/>
      <c r="K218" s="930"/>
      <c r="L218" s="370"/>
      <c r="M218" s="371"/>
      <c r="N218" s="371"/>
      <c r="O218" s="371"/>
      <c r="P218" s="372"/>
      <c r="Q218" s="609"/>
      <c r="R218" s="609"/>
      <c r="S218" s="610"/>
      <c r="T218" s="371"/>
      <c r="U218" s="371"/>
      <c r="V218" s="188"/>
      <c r="W218" s="370"/>
      <c r="X218" s="371"/>
      <c r="Y218" s="371"/>
      <c r="Z218" s="611"/>
      <c r="AA218" s="896"/>
      <c r="AB218" s="370"/>
      <c r="AC218" s="371"/>
      <c r="AD218" s="371"/>
      <c r="AE218" s="371"/>
      <c r="AF218" s="896"/>
      <c r="AG218" s="370"/>
      <c r="AH218" s="371"/>
      <c r="AI218" s="371"/>
      <c r="AJ218" s="371"/>
      <c r="AK218" s="896"/>
      <c r="AL218" s="370"/>
      <c r="AM218" s="371"/>
      <c r="AN218" s="371"/>
      <c r="AO218" s="372"/>
      <c r="AP218" s="370"/>
      <c r="AQ218" s="371"/>
      <c r="AR218" s="371"/>
      <c r="AS218" s="371"/>
      <c r="AT218" s="928"/>
      <c r="AU218" s="188"/>
      <c r="AV218" s="256">
        <f t="shared" si="344"/>
        <v>0</v>
      </c>
      <c r="AW218" s="257">
        <f t="shared" si="345"/>
        <v>0</v>
      </c>
      <c r="AX218" s="258">
        <f t="shared" si="346"/>
        <v>0</v>
      </c>
      <c r="AY218" s="259">
        <f t="shared" si="347"/>
        <v>0</v>
      </c>
      <c r="AZ218" s="231" t="str">
        <f t="shared" si="348"/>
        <v/>
      </c>
      <c r="BA218" s="232">
        <f t="shared" si="349"/>
        <v>0</v>
      </c>
      <c r="BB218" s="249">
        <f t="shared" si="350"/>
        <v>0</v>
      </c>
      <c r="BC218" s="231">
        <f t="shared" si="351"/>
        <v>0</v>
      </c>
      <c r="BD218" s="231">
        <f t="shared" si="352"/>
        <v>0</v>
      </c>
      <c r="BE218" s="260"/>
      <c r="BF218" s="235">
        <f t="shared" si="287"/>
        <v>0</v>
      </c>
      <c r="BG218" s="235">
        <f t="shared" si="288"/>
        <v>0</v>
      </c>
      <c r="BH218" s="235">
        <f t="shared" si="289"/>
        <v>0</v>
      </c>
      <c r="BI218" s="380"/>
      <c r="BJ218" s="235">
        <f t="shared" si="274"/>
        <v>0</v>
      </c>
      <c r="BK218" s="235">
        <f t="shared" si="290"/>
        <v>0</v>
      </c>
      <c r="BL218" s="235" t="str">
        <f t="shared" si="291"/>
        <v/>
      </c>
      <c r="BM218" s="236"/>
      <c r="BN218" s="237"/>
      <c r="BO218" s="237"/>
      <c r="BP218" s="238"/>
      <c r="BQ218" s="238"/>
      <c r="BR218" s="254"/>
      <c r="BS218" s="252"/>
      <c r="BT218" s="244"/>
      <c r="BU218" s="244"/>
      <c r="BV218" s="244"/>
      <c r="BW218" s="244"/>
      <c r="BX218" s="244"/>
      <c r="BY218" s="244"/>
      <c r="BZ218" s="244"/>
      <c r="CA218" s="244"/>
      <c r="CB218" s="253"/>
      <c r="CC218" s="188"/>
      <c r="CD218" s="244">
        <f t="shared" si="275"/>
        <v>0</v>
      </c>
      <c r="CE218" s="235">
        <f t="shared" si="292"/>
        <v>0</v>
      </c>
      <c r="CF218" s="235">
        <f t="shared" si="292"/>
        <v>0</v>
      </c>
      <c r="CG218" s="235">
        <f t="shared" si="292"/>
        <v>0</v>
      </c>
      <c r="CH218" s="188"/>
      <c r="CI218" s="244">
        <f t="shared" si="276"/>
        <v>0</v>
      </c>
      <c r="CJ218" s="235">
        <f t="shared" si="293"/>
        <v>0</v>
      </c>
      <c r="CK218" s="235">
        <f t="shared" si="293"/>
        <v>0</v>
      </c>
      <c r="CL218" s="235">
        <f t="shared" si="293"/>
        <v>0</v>
      </c>
      <c r="CM218" s="188"/>
      <c r="CN218" s="244">
        <f t="shared" si="277"/>
        <v>0</v>
      </c>
      <c r="CO218" s="235">
        <f t="shared" si="294"/>
        <v>0</v>
      </c>
      <c r="CP218" s="235">
        <f t="shared" si="294"/>
        <v>0</v>
      </c>
      <c r="CQ218" s="235">
        <f t="shared" si="294"/>
        <v>0</v>
      </c>
      <c r="CR218" s="188"/>
      <c r="CS218" s="244">
        <f t="shared" si="278"/>
        <v>0</v>
      </c>
      <c r="CT218" s="235">
        <f t="shared" si="295"/>
        <v>0</v>
      </c>
      <c r="CU218" s="235">
        <f t="shared" si="295"/>
        <v>0</v>
      </c>
      <c r="CV218" s="235">
        <f t="shared" si="295"/>
        <v>0</v>
      </c>
      <c r="CW218" s="188"/>
      <c r="CX218" s="244">
        <f t="shared" si="279"/>
        <v>0</v>
      </c>
      <c r="CY218" s="235">
        <f t="shared" si="296"/>
        <v>0</v>
      </c>
      <c r="CZ218" s="235">
        <f t="shared" si="296"/>
        <v>0</v>
      </c>
      <c r="DA218" s="235">
        <f t="shared" si="296"/>
        <v>0</v>
      </c>
      <c r="DB218" s="188"/>
      <c r="DC218" s="225"/>
      <c r="DD218" s="226"/>
      <c r="DE218" s="1088"/>
      <c r="DF218" s="225"/>
      <c r="DG218" s="226"/>
      <c r="DH218" s="1088"/>
      <c r="DI218" s="225"/>
      <c r="DJ218" s="226"/>
      <c r="DK218" s="1088"/>
      <c r="DL218" s="225"/>
      <c r="DM218" s="226"/>
      <c r="DN218" s="1088"/>
      <c r="DO218" s="370"/>
      <c r="DP218" s="370"/>
      <c r="DQ218" s="243">
        <f t="shared" si="353"/>
        <v>0</v>
      </c>
      <c r="DR218" s="244">
        <f t="shared" si="354"/>
        <v>0</v>
      </c>
      <c r="DS218" s="235">
        <f t="shared" si="297"/>
        <v>0</v>
      </c>
      <c r="DT218" s="244" t="str">
        <f t="shared" si="355"/>
        <v/>
      </c>
      <c r="DU218" s="42" t="str">
        <f t="shared" si="298"/>
        <v/>
      </c>
      <c r="DV218" s="42" t="str">
        <f t="shared" si="299"/>
        <v/>
      </c>
      <c r="DW218" s="42" t="str">
        <f t="shared" si="300"/>
        <v/>
      </c>
      <c r="DX218" s="162"/>
      <c r="DY218" s="42" t="str">
        <f t="shared" si="301"/>
        <v/>
      </c>
      <c r="DZ218" s="42" t="str">
        <f t="shared" si="369"/>
        <v/>
      </c>
      <c r="EA218" s="42" t="str">
        <f t="shared" si="302"/>
        <v/>
      </c>
      <c r="EB218" s="162"/>
      <c r="EC218" s="930"/>
      <c r="ED218" s="188"/>
      <c r="EE218" s="245">
        <f t="shared" si="303"/>
        <v>0</v>
      </c>
      <c r="EF218" s="189"/>
      <c r="EG218" s="245">
        <f t="shared" si="304"/>
        <v>0</v>
      </c>
      <c r="EH218" s="189"/>
      <c r="EI218" s="246" t="str">
        <f t="shared" si="356"/>
        <v/>
      </c>
      <c r="EJ218" s="247" t="str">
        <f t="shared" si="280"/>
        <v/>
      </c>
      <c r="EK218" s="248" t="str">
        <f t="shared" si="281"/>
        <v/>
      </c>
      <c r="EL218" s="248" t="str">
        <f t="shared" si="282"/>
        <v/>
      </c>
      <c r="EM218" s="248" t="str">
        <f t="shared" si="283"/>
        <v/>
      </c>
      <c r="EN218" s="248" t="str">
        <f t="shared" si="305"/>
        <v/>
      </c>
      <c r="EO218" s="248" t="str">
        <f t="shared" si="284"/>
        <v/>
      </c>
      <c r="EP218" s="189"/>
      <c r="EQ218" s="248" t="str">
        <f t="shared" si="357"/>
        <v/>
      </c>
      <c r="ER218" s="248" t="str">
        <f t="shared" si="358"/>
        <v/>
      </c>
      <c r="ES218" s="248" t="str">
        <f t="shared" si="359"/>
        <v/>
      </c>
      <c r="ET218" s="248" t="str">
        <f t="shared" si="360"/>
        <v/>
      </c>
      <c r="EU218" s="248" t="str">
        <f t="shared" si="306"/>
        <v/>
      </c>
      <c r="EV218" s="248" t="str">
        <f t="shared" si="306"/>
        <v/>
      </c>
      <c r="EW218" s="189"/>
      <c r="EX218" s="248" t="str">
        <f t="shared" si="361"/>
        <v/>
      </c>
      <c r="EY218" s="248" t="str">
        <f t="shared" si="362"/>
        <v/>
      </c>
      <c r="EZ218" s="248" t="str">
        <f t="shared" si="363"/>
        <v/>
      </c>
      <c r="FA218" s="248" t="str">
        <f t="shared" si="364"/>
        <v/>
      </c>
      <c r="FB218" s="248" t="str">
        <f t="shared" si="338"/>
        <v/>
      </c>
      <c r="FC218" s="248" t="str">
        <f t="shared" si="338"/>
        <v/>
      </c>
      <c r="FD218" s="189"/>
      <c r="FE218" s="248" t="str">
        <f t="shared" si="365"/>
        <v/>
      </c>
      <c r="FF218" s="248" t="str">
        <f t="shared" si="366"/>
        <v/>
      </c>
      <c r="FG218" s="248" t="str">
        <f t="shared" si="367"/>
        <v/>
      </c>
      <c r="FH218" s="248" t="str">
        <f t="shared" si="368"/>
        <v/>
      </c>
      <c r="FI218" s="248" t="str">
        <f t="shared" si="339"/>
        <v/>
      </c>
      <c r="FJ218" s="248" t="str">
        <f t="shared" si="339"/>
        <v/>
      </c>
      <c r="FK218" s="189"/>
      <c r="FL218" s="370"/>
      <c r="FM218" s="371"/>
      <c r="FN218" s="371"/>
      <c r="FO218" s="611"/>
      <c r="FP218" s="896"/>
      <c r="FQ218" s="370"/>
      <c r="FR218" s="371"/>
      <c r="FS218" s="371"/>
      <c r="FT218" s="611"/>
      <c r="FU218" s="896"/>
      <c r="FV218" s="370"/>
      <c r="FW218" s="371"/>
      <c r="FX218" s="371"/>
      <c r="FY218" s="611"/>
      <c r="FZ218" s="896"/>
      <c r="GA218" s="613"/>
      <c r="GB218" s="189"/>
      <c r="GC218" s="227">
        <f t="shared" si="307"/>
        <v>0</v>
      </c>
      <c r="GD218" s="228">
        <f t="shared" si="308"/>
        <v>0</v>
      </c>
      <c r="GE218" s="229">
        <f t="shared" si="340"/>
        <v>0</v>
      </c>
      <c r="GF218" s="230">
        <f t="shared" si="340"/>
        <v>0</v>
      </c>
      <c r="GG218" s="231" t="str">
        <f t="shared" si="310"/>
        <v/>
      </c>
      <c r="GH218" s="232">
        <f t="shared" si="311"/>
        <v>0</v>
      </c>
      <c r="GI218" s="227">
        <f t="shared" si="312"/>
        <v>0</v>
      </c>
      <c r="GJ218" s="233">
        <f t="shared" si="313"/>
        <v>0</v>
      </c>
      <c r="GK218" s="233">
        <f t="shared" si="314"/>
        <v>0</v>
      </c>
      <c r="GL218" s="234"/>
      <c r="GM218" s="235">
        <f t="shared" si="315"/>
        <v>0</v>
      </c>
      <c r="GN218" s="235">
        <f t="shared" si="316"/>
        <v>0</v>
      </c>
      <c r="GO218" s="235" t="str">
        <f t="shared" si="317"/>
        <v/>
      </c>
      <c r="GP218" s="380"/>
      <c r="GQ218" s="235">
        <f t="shared" si="318"/>
        <v>0</v>
      </c>
      <c r="GR218" s="235">
        <f t="shared" si="319"/>
        <v>0</v>
      </c>
      <c r="GS218" s="235" t="str">
        <f t="shared" si="320"/>
        <v/>
      </c>
      <c r="GT218" s="236"/>
      <c r="GU218" s="237" t="str">
        <f t="shared" si="321"/>
        <v/>
      </c>
      <c r="GV218" s="237" t="str">
        <f t="shared" si="322"/>
        <v/>
      </c>
      <c r="GW218" s="238" t="str">
        <f t="shared" si="323"/>
        <v/>
      </c>
      <c r="GX218" s="238" t="str">
        <f t="shared" si="324"/>
        <v/>
      </c>
      <c r="GY218" s="239"/>
      <c r="GZ218" s="240" t="str">
        <f t="shared" si="325"/>
        <v/>
      </c>
      <c r="HA218" s="235" t="str">
        <f t="shared" si="326"/>
        <v/>
      </c>
      <c r="HB218" s="235" t="str">
        <f t="shared" si="327"/>
        <v/>
      </c>
      <c r="HC218" s="235" t="str">
        <f t="shared" si="328"/>
        <v/>
      </c>
      <c r="HD218" s="235" t="str">
        <f t="shared" si="329"/>
        <v/>
      </c>
      <c r="HE218" s="235" t="str">
        <f t="shared" si="330"/>
        <v/>
      </c>
      <c r="HF218" s="188"/>
      <c r="HG218" s="235" t="str">
        <f t="shared" si="331"/>
        <v/>
      </c>
      <c r="HH218" s="235">
        <f t="shared" si="341"/>
        <v>0</v>
      </c>
      <c r="HI218" s="235">
        <f t="shared" si="341"/>
        <v>0</v>
      </c>
      <c r="HJ218" s="235">
        <f t="shared" si="341"/>
        <v>0</v>
      </c>
      <c r="HK218" s="188"/>
      <c r="HL218" s="235" t="str">
        <f t="shared" si="333"/>
        <v/>
      </c>
      <c r="HM218" s="235">
        <f t="shared" si="342"/>
        <v>0</v>
      </c>
      <c r="HN218" s="235">
        <f t="shared" si="342"/>
        <v>0</v>
      </c>
      <c r="HO218" s="235">
        <f t="shared" si="342"/>
        <v>0</v>
      </c>
      <c r="HP218" s="188"/>
      <c r="HQ218" s="235" t="str">
        <f t="shared" si="335"/>
        <v/>
      </c>
      <c r="HR218" s="235">
        <f t="shared" si="343"/>
        <v>0</v>
      </c>
      <c r="HS218" s="235">
        <f t="shared" si="343"/>
        <v>0</v>
      </c>
      <c r="HT218" s="235">
        <f t="shared" si="343"/>
        <v>0</v>
      </c>
      <c r="HU218" s="162"/>
      <c r="HV218" s="1622"/>
      <c r="HW218" s="1619"/>
      <c r="HX218" s="1619"/>
      <c r="HY218" s="1619"/>
      <c r="HZ218" s="1619"/>
      <c r="IA218" s="1619"/>
      <c r="IB218" s="1619"/>
      <c r="IC218" s="1623"/>
      <c r="ID218" s="162"/>
    </row>
    <row r="219" spans="1:238" ht="21.75" customHeight="1" x14ac:dyDescent="0.25">
      <c r="A219" s="377" t="str">
        <f t="shared" si="285"/>
        <v/>
      </c>
      <c r="B219" s="188">
        <v>193</v>
      </c>
      <c r="C219" s="255"/>
      <c r="D219" s="223" t="str">
        <f t="shared" si="337"/>
        <v/>
      </c>
      <c r="E219" s="223" t="str">
        <f t="shared" ref="E219:E282" si="370">IF(DQ219&lt;=0.9,"",1)</f>
        <v/>
      </c>
      <c r="F219" s="242"/>
      <c r="G219" s="242"/>
      <c r="H219" s="224" t="str">
        <f t="shared" si="286"/>
        <v/>
      </c>
      <c r="I219" s="930"/>
      <c r="J219" s="930"/>
      <c r="K219" s="930"/>
      <c r="L219" s="370"/>
      <c r="M219" s="371"/>
      <c r="N219" s="371"/>
      <c r="O219" s="371"/>
      <c r="P219" s="372"/>
      <c r="Q219" s="609"/>
      <c r="R219" s="609"/>
      <c r="S219" s="610"/>
      <c r="T219" s="371"/>
      <c r="U219" s="371"/>
      <c r="V219" s="188"/>
      <c r="W219" s="370"/>
      <c r="X219" s="371"/>
      <c r="Y219" s="371"/>
      <c r="Z219" s="611"/>
      <c r="AA219" s="896"/>
      <c r="AB219" s="370"/>
      <c r="AC219" s="371"/>
      <c r="AD219" s="371"/>
      <c r="AE219" s="371"/>
      <c r="AF219" s="896"/>
      <c r="AG219" s="370"/>
      <c r="AH219" s="371"/>
      <c r="AI219" s="371"/>
      <c r="AJ219" s="371"/>
      <c r="AK219" s="896"/>
      <c r="AL219" s="370"/>
      <c r="AM219" s="371"/>
      <c r="AN219" s="371"/>
      <c r="AO219" s="372"/>
      <c r="AP219" s="370"/>
      <c r="AQ219" s="371"/>
      <c r="AR219" s="371"/>
      <c r="AS219" s="371"/>
      <c r="AT219" s="928"/>
      <c r="AU219" s="188"/>
      <c r="AV219" s="256">
        <f t="shared" si="344"/>
        <v>0</v>
      </c>
      <c r="AW219" s="257">
        <f t="shared" si="345"/>
        <v>0</v>
      </c>
      <c r="AX219" s="258">
        <f t="shared" si="346"/>
        <v>0</v>
      </c>
      <c r="AY219" s="259">
        <f t="shared" si="347"/>
        <v>0</v>
      </c>
      <c r="AZ219" s="231" t="str">
        <f t="shared" si="348"/>
        <v/>
      </c>
      <c r="BA219" s="232">
        <f t="shared" si="349"/>
        <v>0</v>
      </c>
      <c r="BB219" s="249">
        <f t="shared" si="350"/>
        <v>0</v>
      </c>
      <c r="BC219" s="231">
        <f t="shared" si="351"/>
        <v>0</v>
      </c>
      <c r="BD219" s="231">
        <f t="shared" si="352"/>
        <v>0</v>
      </c>
      <c r="BE219" s="260"/>
      <c r="BF219" s="235">
        <f t="shared" si="287"/>
        <v>0</v>
      </c>
      <c r="BG219" s="235">
        <f t="shared" si="288"/>
        <v>0</v>
      </c>
      <c r="BH219" s="235">
        <f t="shared" si="289"/>
        <v>0</v>
      </c>
      <c r="BI219" s="380"/>
      <c r="BJ219" s="235">
        <f t="shared" ref="BJ219:BJ282" si="371">IF(H219&lt;=35,1,0)</f>
        <v>0</v>
      </c>
      <c r="BK219" s="235">
        <f t="shared" si="290"/>
        <v>0</v>
      </c>
      <c r="BL219" s="235" t="str">
        <f t="shared" si="291"/>
        <v/>
      </c>
      <c r="BM219" s="236"/>
      <c r="BN219" s="237"/>
      <c r="BO219" s="237"/>
      <c r="BP219" s="238"/>
      <c r="BQ219" s="238"/>
      <c r="BR219" s="254"/>
      <c r="BS219" s="252"/>
      <c r="BT219" s="244"/>
      <c r="BU219" s="244"/>
      <c r="BV219" s="244"/>
      <c r="BW219" s="244"/>
      <c r="BX219" s="244"/>
      <c r="BY219" s="244"/>
      <c r="BZ219" s="244"/>
      <c r="CA219" s="244"/>
      <c r="CB219" s="253"/>
      <c r="CC219" s="188"/>
      <c r="CD219" s="244">
        <f t="shared" ref="CD219:CD282" si="372">BS219</f>
        <v>0</v>
      </c>
      <c r="CE219" s="235">
        <f t="shared" si="292"/>
        <v>0</v>
      </c>
      <c r="CF219" s="235">
        <f t="shared" si="292"/>
        <v>0</v>
      </c>
      <c r="CG219" s="235">
        <f t="shared" si="292"/>
        <v>0</v>
      </c>
      <c r="CH219" s="188"/>
      <c r="CI219" s="244">
        <f t="shared" ref="CI219:CI282" si="373">BU219</f>
        <v>0</v>
      </c>
      <c r="CJ219" s="235">
        <f t="shared" si="293"/>
        <v>0</v>
      </c>
      <c r="CK219" s="235">
        <f t="shared" si="293"/>
        <v>0</v>
      </c>
      <c r="CL219" s="235">
        <f t="shared" si="293"/>
        <v>0</v>
      </c>
      <c r="CM219" s="188"/>
      <c r="CN219" s="244">
        <f t="shared" ref="CN219:CN282" si="374">BW219</f>
        <v>0</v>
      </c>
      <c r="CO219" s="235">
        <f t="shared" si="294"/>
        <v>0</v>
      </c>
      <c r="CP219" s="235">
        <f t="shared" si="294"/>
        <v>0</v>
      </c>
      <c r="CQ219" s="235">
        <f t="shared" si="294"/>
        <v>0</v>
      </c>
      <c r="CR219" s="188"/>
      <c r="CS219" s="244">
        <f t="shared" ref="CS219:CS282" si="375">BY219</f>
        <v>0</v>
      </c>
      <c r="CT219" s="235">
        <f t="shared" si="295"/>
        <v>0</v>
      </c>
      <c r="CU219" s="235">
        <f t="shared" si="295"/>
        <v>0</v>
      </c>
      <c r="CV219" s="235">
        <f t="shared" si="295"/>
        <v>0</v>
      </c>
      <c r="CW219" s="188"/>
      <c r="CX219" s="244">
        <f t="shared" ref="CX219:CX282" si="376">CA219</f>
        <v>0</v>
      </c>
      <c r="CY219" s="235">
        <f t="shared" si="296"/>
        <v>0</v>
      </c>
      <c r="CZ219" s="235">
        <f t="shared" si="296"/>
        <v>0</v>
      </c>
      <c r="DA219" s="235">
        <f t="shared" si="296"/>
        <v>0</v>
      </c>
      <c r="DB219" s="188"/>
      <c r="DC219" s="225"/>
      <c r="DD219" s="226"/>
      <c r="DE219" s="1088"/>
      <c r="DF219" s="225"/>
      <c r="DG219" s="226"/>
      <c r="DH219" s="1088"/>
      <c r="DI219" s="225"/>
      <c r="DJ219" s="226"/>
      <c r="DK219" s="1088"/>
      <c r="DL219" s="225"/>
      <c r="DM219" s="226"/>
      <c r="DN219" s="1088"/>
      <c r="DO219" s="370"/>
      <c r="DP219" s="370"/>
      <c r="DQ219" s="243">
        <f t="shared" si="353"/>
        <v>0</v>
      </c>
      <c r="DR219" s="244">
        <f t="shared" si="354"/>
        <v>0</v>
      </c>
      <c r="DS219" s="235">
        <f t="shared" si="297"/>
        <v>0</v>
      </c>
      <c r="DT219" s="244" t="str">
        <f t="shared" si="355"/>
        <v/>
      </c>
      <c r="DU219" s="42" t="str">
        <f t="shared" si="298"/>
        <v/>
      </c>
      <c r="DV219" s="42" t="str">
        <f t="shared" si="299"/>
        <v/>
      </c>
      <c r="DW219" s="42" t="str">
        <f t="shared" si="300"/>
        <v/>
      </c>
      <c r="DX219" s="162"/>
      <c r="DY219" s="42" t="str">
        <f t="shared" si="301"/>
        <v/>
      </c>
      <c r="DZ219" s="42" t="str">
        <f t="shared" si="369"/>
        <v/>
      </c>
      <c r="EA219" s="42" t="str">
        <f t="shared" si="302"/>
        <v/>
      </c>
      <c r="EB219" s="162"/>
      <c r="EC219" s="930"/>
      <c r="ED219" s="188"/>
      <c r="EE219" s="245">
        <f t="shared" si="303"/>
        <v>0</v>
      </c>
      <c r="EF219" s="189"/>
      <c r="EG219" s="245">
        <f t="shared" si="304"/>
        <v>0</v>
      </c>
      <c r="EH219" s="189"/>
      <c r="EI219" s="246" t="str">
        <f t="shared" si="356"/>
        <v/>
      </c>
      <c r="EJ219" s="247" t="str">
        <f t="shared" ref="EJ219:EJ282" si="377">IF(H219&gt;=1,IF(H219&lt;=25,1,""),"")</f>
        <v/>
      </c>
      <c r="EK219" s="248" t="str">
        <f t="shared" ref="EK219:EK282" si="378">IF(H219&gt;=26,IF(H219&lt;=35,1,""),"")</f>
        <v/>
      </c>
      <c r="EL219" s="248" t="str">
        <f t="shared" ref="EL219:EL282" si="379">IF(H219&gt;=36,IF(H219&lt;=45,1,""),"")</f>
        <v/>
      </c>
      <c r="EM219" s="248" t="str">
        <f t="shared" ref="EM219:EM282" si="380">IF(H219&gt;=46,IF(H219&lt;=55,1,""),"")</f>
        <v/>
      </c>
      <c r="EN219" s="248" t="str">
        <f t="shared" si="305"/>
        <v/>
      </c>
      <c r="EO219" s="248" t="str">
        <f t="shared" ref="EO219:EO282" si="381">IF(H219="","",IF($H219&gt;65,1,""))</f>
        <v/>
      </c>
      <c r="EP219" s="189"/>
      <c r="EQ219" s="248" t="str">
        <f t="shared" si="357"/>
        <v/>
      </c>
      <c r="ER219" s="248" t="str">
        <f t="shared" si="358"/>
        <v/>
      </c>
      <c r="ES219" s="248" t="str">
        <f t="shared" si="359"/>
        <v/>
      </c>
      <c r="ET219" s="248" t="str">
        <f t="shared" si="360"/>
        <v/>
      </c>
      <c r="EU219" s="248" t="str">
        <f t="shared" si="306"/>
        <v/>
      </c>
      <c r="EV219" s="248" t="str">
        <f t="shared" si="306"/>
        <v/>
      </c>
      <c r="EW219" s="189"/>
      <c r="EX219" s="248" t="str">
        <f t="shared" si="361"/>
        <v/>
      </c>
      <c r="EY219" s="248" t="str">
        <f t="shared" si="362"/>
        <v/>
      </c>
      <c r="EZ219" s="248" t="str">
        <f t="shared" si="363"/>
        <v/>
      </c>
      <c r="FA219" s="248" t="str">
        <f t="shared" si="364"/>
        <v/>
      </c>
      <c r="FB219" s="248" t="str">
        <f t="shared" si="338"/>
        <v/>
      </c>
      <c r="FC219" s="248" t="str">
        <f t="shared" si="338"/>
        <v/>
      </c>
      <c r="FD219" s="189"/>
      <c r="FE219" s="248" t="str">
        <f t="shared" si="365"/>
        <v/>
      </c>
      <c r="FF219" s="248" t="str">
        <f t="shared" si="366"/>
        <v/>
      </c>
      <c r="FG219" s="248" t="str">
        <f t="shared" si="367"/>
        <v/>
      </c>
      <c r="FH219" s="248" t="str">
        <f t="shared" si="368"/>
        <v/>
      </c>
      <c r="FI219" s="248" t="str">
        <f t="shared" si="339"/>
        <v/>
      </c>
      <c r="FJ219" s="248" t="str">
        <f t="shared" si="339"/>
        <v/>
      </c>
      <c r="FK219" s="189"/>
      <c r="FL219" s="370"/>
      <c r="FM219" s="371"/>
      <c r="FN219" s="371"/>
      <c r="FO219" s="611"/>
      <c r="FP219" s="896"/>
      <c r="FQ219" s="370"/>
      <c r="FR219" s="371"/>
      <c r="FS219" s="371"/>
      <c r="FT219" s="611"/>
      <c r="FU219" s="896"/>
      <c r="FV219" s="370"/>
      <c r="FW219" s="371"/>
      <c r="FX219" s="371"/>
      <c r="FY219" s="611"/>
      <c r="FZ219" s="896"/>
      <c r="GA219" s="613"/>
      <c r="GB219" s="189"/>
      <c r="GC219" s="227">
        <f t="shared" si="307"/>
        <v>0</v>
      </c>
      <c r="GD219" s="228">
        <f t="shared" si="308"/>
        <v>0</v>
      </c>
      <c r="GE219" s="229">
        <f t="shared" si="340"/>
        <v>0</v>
      </c>
      <c r="GF219" s="230">
        <f t="shared" si="340"/>
        <v>0</v>
      </c>
      <c r="GG219" s="231" t="str">
        <f t="shared" si="310"/>
        <v/>
      </c>
      <c r="GH219" s="232">
        <f t="shared" si="311"/>
        <v>0</v>
      </c>
      <c r="GI219" s="227">
        <f t="shared" si="312"/>
        <v>0</v>
      </c>
      <c r="GJ219" s="233">
        <f t="shared" si="313"/>
        <v>0</v>
      </c>
      <c r="GK219" s="233">
        <f t="shared" si="314"/>
        <v>0</v>
      </c>
      <c r="GL219" s="234"/>
      <c r="GM219" s="235">
        <f t="shared" si="315"/>
        <v>0</v>
      </c>
      <c r="GN219" s="235">
        <f t="shared" si="316"/>
        <v>0</v>
      </c>
      <c r="GO219" s="235" t="str">
        <f t="shared" si="317"/>
        <v/>
      </c>
      <c r="GP219" s="380"/>
      <c r="GQ219" s="235">
        <f t="shared" si="318"/>
        <v>0</v>
      </c>
      <c r="GR219" s="235">
        <f t="shared" si="319"/>
        <v>0</v>
      </c>
      <c r="GS219" s="235" t="str">
        <f t="shared" si="320"/>
        <v/>
      </c>
      <c r="GT219" s="236"/>
      <c r="GU219" s="237" t="str">
        <f t="shared" si="321"/>
        <v/>
      </c>
      <c r="GV219" s="237" t="str">
        <f t="shared" si="322"/>
        <v/>
      </c>
      <c r="GW219" s="238" t="str">
        <f t="shared" si="323"/>
        <v/>
      </c>
      <c r="GX219" s="238" t="str">
        <f t="shared" si="324"/>
        <v/>
      </c>
      <c r="GY219" s="239"/>
      <c r="GZ219" s="240" t="str">
        <f t="shared" si="325"/>
        <v/>
      </c>
      <c r="HA219" s="235" t="str">
        <f t="shared" si="326"/>
        <v/>
      </c>
      <c r="HB219" s="235" t="str">
        <f t="shared" si="327"/>
        <v/>
      </c>
      <c r="HC219" s="235" t="str">
        <f t="shared" si="328"/>
        <v/>
      </c>
      <c r="HD219" s="235" t="str">
        <f t="shared" si="329"/>
        <v/>
      </c>
      <c r="HE219" s="235" t="str">
        <f t="shared" si="330"/>
        <v/>
      </c>
      <c r="HF219" s="188"/>
      <c r="HG219" s="235" t="str">
        <f t="shared" si="331"/>
        <v/>
      </c>
      <c r="HH219" s="235">
        <f t="shared" si="341"/>
        <v>0</v>
      </c>
      <c r="HI219" s="235">
        <f t="shared" si="341"/>
        <v>0</v>
      </c>
      <c r="HJ219" s="235">
        <f t="shared" si="341"/>
        <v>0</v>
      </c>
      <c r="HK219" s="188"/>
      <c r="HL219" s="235" t="str">
        <f t="shared" si="333"/>
        <v/>
      </c>
      <c r="HM219" s="235">
        <f t="shared" si="342"/>
        <v>0</v>
      </c>
      <c r="HN219" s="235">
        <f t="shared" si="342"/>
        <v>0</v>
      </c>
      <c r="HO219" s="235">
        <f t="shared" si="342"/>
        <v>0</v>
      </c>
      <c r="HP219" s="188"/>
      <c r="HQ219" s="235" t="str">
        <f t="shared" si="335"/>
        <v/>
      </c>
      <c r="HR219" s="235">
        <f t="shared" si="343"/>
        <v>0</v>
      </c>
      <c r="HS219" s="235">
        <f t="shared" si="343"/>
        <v>0</v>
      </c>
      <c r="HT219" s="235">
        <f t="shared" si="343"/>
        <v>0</v>
      </c>
      <c r="HU219" s="162"/>
      <c r="HV219" s="1622"/>
      <c r="HW219" s="1619"/>
      <c r="HX219" s="1619"/>
      <c r="HY219" s="1619"/>
      <c r="HZ219" s="1619"/>
      <c r="IA219" s="1619"/>
      <c r="IB219" s="1619"/>
      <c r="IC219" s="1623"/>
      <c r="ID219" s="162"/>
    </row>
    <row r="220" spans="1:238" ht="21.75" customHeight="1" x14ac:dyDescent="0.25">
      <c r="A220" s="377" t="str">
        <f t="shared" ref="A220:A283" si="382">IF(C220="","",1)</f>
        <v/>
      </c>
      <c r="B220" s="188">
        <v>194</v>
      </c>
      <c r="C220" s="255"/>
      <c r="D220" s="223" t="str">
        <f t="shared" si="337"/>
        <v/>
      </c>
      <c r="E220" s="223" t="str">
        <f t="shared" si="370"/>
        <v/>
      </c>
      <c r="F220" s="242"/>
      <c r="G220" s="242"/>
      <c r="H220" s="224" t="str">
        <f t="shared" ref="H220:H283" si="383">IF(G220&lt;999,"",$C$11-G220)</f>
        <v/>
      </c>
      <c r="I220" s="930"/>
      <c r="J220" s="930"/>
      <c r="K220" s="930"/>
      <c r="L220" s="370"/>
      <c r="M220" s="371"/>
      <c r="N220" s="371"/>
      <c r="O220" s="371"/>
      <c r="P220" s="372"/>
      <c r="Q220" s="609"/>
      <c r="R220" s="609"/>
      <c r="S220" s="610"/>
      <c r="T220" s="371"/>
      <c r="U220" s="371"/>
      <c r="V220" s="188"/>
      <c r="W220" s="370"/>
      <c r="X220" s="371"/>
      <c r="Y220" s="371"/>
      <c r="Z220" s="611"/>
      <c r="AA220" s="896"/>
      <c r="AB220" s="370"/>
      <c r="AC220" s="371"/>
      <c r="AD220" s="371"/>
      <c r="AE220" s="371"/>
      <c r="AF220" s="896"/>
      <c r="AG220" s="370"/>
      <c r="AH220" s="371"/>
      <c r="AI220" s="371"/>
      <c r="AJ220" s="371"/>
      <c r="AK220" s="896"/>
      <c r="AL220" s="370"/>
      <c r="AM220" s="371"/>
      <c r="AN220" s="371"/>
      <c r="AO220" s="372"/>
      <c r="AP220" s="370"/>
      <c r="AQ220" s="371"/>
      <c r="AR220" s="371"/>
      <c r="AS220" s="371"/>
      <c r="AT220" s="928"/>
      <c r="AU220" s="188"/>
      <c r="AV220" s="256">
        <f t="shared" si="344"/>
        <v>0</v>
      </c>
      <c r="AW220" s="257">
        <f t="shared" si="345"/>
        <v>0</v>
      </c>
      <c r="AX220" s="258">
        <f t="shared" si="346"/>
        <v>0</v>
      </c>
      <c r="AY220" s="259">
        <f t="shared" si="347"/>
        <v>0</v>
      </c>
      <c r="AZ220" s="231" t="str">
        <f t="shared" si="348"/>
        <v/>
      </c>
      <c r="BA220" s="232">
        <f t="shared" si="349"/>
        <v>0</v>
      </c>
      <c r="BB220" s="249">
        <f t="shared" si="350"/>
        <v>0</v>
      </c>
      <c r="BC220" s="231">
        <f t="shared" si="351"/>
        <v>0</v>
      </c>
      <c r="BD220" s="231">
        <f t="shared" si="352"/>
        <v>0</v>
      </c>
      <c r="BE220" s="260"/>
      <c r="BF220" s="235">
        <f t="shared" ref="BF220:BF283" si="384">IF(H220&lt;=35,BA220,0)</f>
        <v>0</v>
      </c>
      <c r="BG220" s="235">
        <f t="shared" ref="BG220:BG283" si="385">IF($H220&gt;=36,IF($H220&lt;=55,$BA220,0),0)</f>
        <v>0</v>
      </c>
      <c r="BH220" s="235">
        <f t="shared" ref="BH220:BH283" si="386">IF($H220&gt;55,$BA220,0)</f>
        <v>0</v>
      </c>
      <c r="BI220" s="380"/>
      <c r="BJ220" s="235">
        <f t="shared" si="371"/>
        <v>0</v>
      </c>
      <c r="BK220" s="235">
        <f t="shared" ref="BK220:BK283" si="387">IF($H220&gt;35,IF($H220&lt;56,1,0),0)</f>
        <v>0</v>
      </c>
      <c r="BL220" s="235" t="str">
        <f t="shared" ref="BL220:BL283" si="388">IF( H220="","",IF($H220&gt;55,1,0))</f>
        <v/>
      </c>
      <c r="BM220" s="236"/>
      <c r="BN220" s="237"/>
      <c r="BO220" s="237"/>
      <c r="BP220" s="238"/>
      <c r="BQ220" s="238"/>
      <c r="BR220" s="254"/>
      <c r="BS220" s="252"/>
      <c r="BT220" s="244"/>
      <c r="BU220" s="244"/>
      <c r="BV220" s="244"/>
      <c r="BW220" s="244"/>
      <c r="BX220" s="244"/>
      <c r="BY220" s="244"/>
      <c r="BZ220" s="244"/>
      <c r="CA220" s="244"/>
      <c r="CB220" s="253"/>
      <c r="CC220" s="188"/>
      <c r="CD220" s="244">
        <f t="shared" si="372"/>
        <v>0</v>
      </c>
      <c r="CE220" s="235">
        <f t="shared" ref="CE220:CG283" si="389">IF(BJ220=1,$CD220,0)</f>
        <v>0</v>
      </c>
      <c r="CF220" s="235">
        <f t="shared" si="389"/>
        <v>0</v>
      </c>
      <c r="CG220" s="235">
        <f t="shared" si="389"/>
        <v>0</v>
      </c>
      <c r="CH220" s="188"/>
      <c r="CI220" s="244">
        <f t="shared" si="373"/>
        <v>0</v>
      </c>
      <c r="CJ220" s="235">
        <f t="shared" ref="CJ220:CL283" si="390">IF(BJ220=1,$CI220,0)</f>
        <v>0</v>
      </c>
      <c r="CK220" s="235">
        <f t="shared" si="390"/>
        <v>0</v>
      </c>
      <c r="CL220" s="235">
        <f t="shared" si="390"/>
        <v>0</v>
      </c>
      <c r="CM220" s="188"/>
      <c r="CN220" s="244">
        <f t="shared" si="374"/>
        <v>0</v>
      </c>
      <c r="CO220" s="235">
        <f t="shared" ref="CO220:CQ283" si="391">IF(BJ220=1,$CN220,0)</f>
        <v>0</v>
      </c>
      <c r="CP220" s="235">
        <f t="shared" si="391"/>
        <v>0</v>
      </c>
      <c r="CQ220" s="235">
        <f t="shared" si="391"/>
        <v>0</v>
      </c>
      <c r="CR220" s="188"/>
      <c r="CS220" s="244">
        <f t="shared" si="375"/>
        <v>0</v>
      </c>
      <c r="CT220" s="235">
        <f t="shared" ref="CT220:CV283" si="392">IF(BJ220=1,$CS220,0)</f>
        <v>0</v>
      </c>
      <c r="CU220" s="235">
        <f t="shared" si="392"/>
        <v>0</v>
      </c>
      <c r="CV220" s="235">
        <f t="shared" si="392"/>
        <v>0</v>
      </c>
      <c r="CW220" s="188"/>
      <c r="CX220" s="244">
        <f t="shared" si="376"/>
        <v>0</v>
      </c>
      <c r="CY220" s="235">
        <f t="shared" ref="CY220:DA283" si="393">IF( BJ220=1,$CX220,0)</f>
        <v>0</v>
      </c>
      <c r="CZ220" s="235">
        <f t="shared" si="393"/>
        <v>0</v>
      </c>
      <c r="DA220" s="235">
        <f t="shared" si="393"/>
        <v>0</v>
      </c>
      <c r="DB220" s="188"/>
      <c r="DC220" s="225"/>
      <c r="DD220" s="226"/>
      <c r="DE220" s="1088"/>
      <c r="DF220" s="225"/>
      <c r="DG220" s="226"/>
      <c r="DH220" s="1088"/>
      <c r="DI220" s="225"/>
      <c r="DJ220" s="226"/>
      <c r="DK220" s="1088"/>
      <c r="DL220" s="225"/>
      <c r="DM220" s="226"/>
      <c r="DN220" s="1088"/>
      <c r="DO220" s="370"/>
      <c r="DP220" s="370"/>
      <c r="DQ220" s="243">
        <f t="shared" si="353"/>
        <v>0</v>
      </c>
      <c r="DR220" s="244">
        <f t="shared" si="354"/>
        <v>0</v>
      </c>
      <c r="DS220" s="235">
        <f t="shared" ref="DS220:DS283" si="394">IF(DR220=0,0,1)</f>
        <v>0</v>
      </c>
      <c r="DT220" s="244" t="str">
        <f t="shared" si="355"/>
        <v/>
      </c>
      <c r="DU220" s="42" t="str">
        <f t="shared" ref="DU220:DU283" si="395">IF(DT220="","",IF(DT220=1,IF(H220&lt;36,1,"")))</f>
        <v/>
      </c>
      <c r="DV220" s="42" t="str">
        <f t="shared" ref="DV220:DV283" si="396">IF(DT220="","",IF(DT220=1,IF(H220&gt;35,IF(H220&lt;56,1,""),"")))</f>
        <v/>
      </c>
      <c r="DW220" s="42" t="str">
        <f t="shared" ref="DW220:DW283" si="397">IF(DT220="","",IF(DT220=1,IF(H220&gt;55,1,"")))</f>
        <v/>
      </c>
      <c r="DX220" s="162"/>
      <c r="DY220" s="42" t="str">
        <f t="shared" ref="DY220:DY283" si="398">IF(DP220="","",IF(DP220=1,IF(H220&lt;36,1,"")))</f>
        <v/>
      </c>
      <c r="DZ220" s="42" t="str">
        <f t="shared" si="369"/>
        <v/>
      </c>
      <c r="EA220" s="42" t="str">
        <f t="shared" ref="EA220:EA283" si="399">IF(DP220="","",IF(DP220=1,IF(H220&gt;55,1,"")))</f>
        <v/>
      </c>
      <c r="EB220" s="162"/>
      <c r="EC220" s="930"/>
      <c r="ED220" s="188"/>
      <c r="EE220" s="245">
        <f t="shared" ref="EE220:EE283" si="400">AT220+DE220+DH220+DK220+DN220</f>
        <v>0</v>
      </c>
      <c r="EF220" s="189"/>
      <c r="EG220" s="245">
        <f t="shared" ref="EG220:EG283" si="401">EC220-EE220</f>
        <v>0</v>
      </c>
      <c r="EH220" s="189"/>
      <c r="EI220" s="246" t="str">
        <f t="shared" si="356"/>
        <v/>
      </c>
      <c r="EJ220" s="247" t="str">
        <f t="shared" si="377"/>
        <v/>
      </c>
      <c r="EK220" s="248" t="str">
        <f t="shared" si="378"/>
        <v/>
      </c>
      <c r="EL220" s="248" t="str">
        <f t="shared" si="379"/>
        <v/>
      </c>
      <c r="EM220" s="248" t="str">
        <f t="shared" si="380"/>
        <v/>
      </c>
      <c r="EN220" s="248" t="str">
        <f t="shared" ref="EN220:EN283" si="402">IF($H220&gt;=56,IF($H220&lt;=65,1,""),"")</f>
        <v/>
      </c>
      <c r="EO220" s="248" t="str">
        <f t="shared" si="381"/>
        <v/>
      </c>
      <c r="EP220" s="189"/>
      <c r="EQ220" s="248" t="str">
        <f t="shared" si="357"/>
        <v/>
      </c>
      <c r="ER220" s="248" t="str">
        <f t="shared" si="358"/>
        <v/>
      </c>
      <c r="ES220" s="248" t="str">
        <f t="shared" si="359"/>
        <v/>
      </c>
      <c r="ET220" s="248" t="str">
        <f t="shared" si="360"/>
        <v/>
      </c>
      <c r="EU220" s="248" t="str">
        <f t="shared" ref="EU220:EV283" si="403">IF(EN220="","",IF(EN220=1,IF($DC220=1,1,"")))</f>
        <v/>
      </c>
      <c r="EV220" s="248" t="str">
        <f t="shared" si="403"/>
        <v/>
      </c>
      <c r="EW220" s="189"/>
      <c r="EX220" s="248" t="str">
        <f t="shared" si="361"/>
        <v/>
      </c>
      <c r="EY220" s="248" t="str">
        <f t="shared" si="362"/>
        <v/>
      </c>
      <c r="EZ220" s="248" t="str">
        <f t="shared" si="363"/>
        <v/>
      </c>
      <c r="FA220" s="248" t="str">
        <f t="shared" si="364"/>
        <v/>
      </c>
      <c r="FB220" s="248" t="str">
        <f t="shared" si="338"/>
        <v/>
      </c>
      <c r="FC220" s="248" t="str">
        <f t="shared" si="338"/>
        <v/>
      </c>
      <c r="FD220" s="189"/>
      <c r="FE220" s="248" t="str">
        <f t="shared" si="365"/>
        <v/>
      </c>
      <c r="FF220" s="248" t="str">
        <f t="shared" si="366"/>
        <v/>
      </c>
      <c r="FG220" s="248" t="str">
        <f t="shared" si="367"/>
        <v/>
      </c>
      <c r="FH220" s="248" t="str">
        <f t="shared" si="368"/>
        <v/>
      </c>
      <c r="FI220" s="248" t="str">
        <f t="shared" si="339"/>
        <v/>
      </c>
      <c r="FJ220" s="248" t="str">
        <f t="shared" si="339"/>
        <v/>
      </c>
      <c r="FK220" s="189"/>
      <c r="FL220" s="370"/>
      <c r="FM220" s="371"/>
      <c r="FN220" s="371"/>
      <c r="FO220" s="611"/>
      <c r="FP220" s="896"/>
      <c r="FQ220" s="370"/>
      <c r="FR220" s="371"/>
      <c r="FS220" s="371"/>
      <c r="FT220" s="611"/>
      <c r="FU220" s="896"/>
      <c r="FV220" s="370"/>
      <c r="FW220" s="371"/>
      <c r="FX220" s="371"/>
      <c r="FY220" s="611"/>
      <c r="FZ220" s="896"/>
      <c r="GA220" s="613"/>
      <c r="GB220" s="189"/>
      <c r="GC220" s="227">
        <f t="shared" ref="GC220:GC283" si="404">(FL220)+FN220+FQ220+(FS220)+FV220+FX220</f>
        <v>0</v>
      </c>
      <c r="GD220" s="228">
        <f t="shared" ref="GD220:GD283" si="405">FM220+FO220+FR220+(FT220)+FW220+FY220</f>
        <v>0</v>
      </c>
      <c r="GE220" s="229">
        <f t="shared" si="340"/>
        <v>0</v>
      </c>
      <c r="GF220" s="230">
        <f t="shared" si="340"/>
        <v>0</v>
      </c>
      <c r="GG220" s="231" t="str">
        <f t="shared" ref="GG220:GG283" si="406">IF(GC220&lt;=0.9,IF(GD220&lt;=0.9,"",1),1)</f>
        <v/>
      </c>
      <c r="GH220" s="232">
        <f t="shared" ref="GH220:GH283" si="407">IF(GE220&lt;=0.9,IF(GF220&lt;=0.9,0,1),1)</f>
        <v>0</v>
      </c>
      <c r="GI220" s="227">
        <f t="shared" ref="GI220:GI283" si="408">FP220+FU220+FZ220</f>
        <v>0</v>
      </c>
      <c r="GJ220" s="233">
        <f t="shared" ref="GJ220:GJ283" si="409">IF(GI220&lt;=0.9,0,1)</f>
        <v>0</v>
      </c>
      <c r="GK220" s="233">
        <f t="shared" ref="GK220:GK283" si="410">GH220+GJ220</f>
        <v>0</v>
      </c>
      <c r="GL220" s="234"/>
      <c r="GM220" s="235">
        <f t="shared" ref="GM220:GM283" si="411">IF(H220&lt;=35,GG220,0)</f>
        <v>0</v>
      </c>
      <c r="GN220" s="235">
        <f t="shared" ref="GN220:GN283" si="412">IF($H220&gt;=36,IF($H220&lt;=55,$GG220,0),0)</f>
        <v>0</v>
      </c>
      <c r="GO220" s="235" t="str">
        <f t="shared" ref="GO220:GO283" si="413">IF($H220&gt;55,$GG220,0)</f>
        <v/>
      </c>
      <c r="GP220" s="380"/>
      <c r="GQ220" s="235">
        <f t="shared" ref="GQ220:GQ283" si="414">IF(H220&lt;=35,1,0)</f>
        <v>0</v>
      </c>
      <c r="GR220" s="235">
        <f t="shared" ref="GR220:GR283" si="415">IF(H220&gt;35,IF(H220&lt;56,1,0),0)</f>
        <v>0</v>
      </c>
      <c r="GS220" s="235" t="str">
        <f t="shared" ref="GS220:GS283" si="416">IF(H220="","",IF(H220&gt;55,1,0))</f>
        <v/>
      </c>
      <c r="GT220" s="236"/>
      <c r="GU220" s="237" t="str">
        <f t="shared" ref="GU220:GU283" si="417">IF(EZ220&gt;=1,IF(EZ220&lt;=1,1,""),"")</f>
        <v/>
      </c>
      <c r="GV220" s="237" t="str">
        <f t="shared" ref="GV220:GV283" si="418">IF(EZ220&gt;=2,IF(EZ220&lt;=10,1,""),"")</f>
        <v/>
      </c>
      <c r="GW220" s="238" t="str">
        <f t="shared" ref="GW220:GW283" si="419">IF(EZ220&gt;=11,IF(EZ220&lt;=20,1,""),"")</f>
        <v/>
      </c>
      <c r="GX220" s="238" t="str">
        <f t="shared" ref="GX220:GX283" si="420">IF(EZ220&gt;=21,IF(EZ220&lt;=50,1,""),"")</f>
        <v/>
      </c>
      <c r="GY220" s="239"/>
      <c r="GZ220" s="240" t="str">
        <f t="shared" ref="GZ220:GZ283" si="421">IF(FL220&lt;=0.9,IF(FM220&lt;=0.9,"",1),1)</f>
        <v/>
      </c>
      <c r="HA220" s="235" t="str">
        <f t="shared" ref="HA220:HA283" si="422">IF(FN220&lt;=0.9,IF(FO220&lt;=0.9,"",1),1)</f>
        <v/>
      </c>
      <c r="HB220" s="235" t="str">
        <f t="shared" ref="HB220:HB283" si="423">IF(FQ220&lt;=0.9,IF(FR220&lt;=0.9,"",1),1)</f>
        <v/>
      </c>
      <c r="HC220" s="235" t="str">
        <f t="shared" ref="HC220:HC283" si="424">IF(FS220&lt;=0.9,IF(FT220&lt;=0.9,"",1),1)</f>
        <v/>
      </c>
      <c r="HD220" s="235" t="str">
        <f t="shared" ref="HD220:HD283" si="425">IF(FV220&lt;=0.9,IF(FW220&lt;=0.9,"",1),1)</f>
        <v/>
      </c>
      <c r="HE220" s="235" t="str">
        <f t="shared" ref="HE220:HE283" si="426">IF(FX220&lt;=0.9,IF(FY220&lt;=0.9,"",1),1)</f>
        <v/>
      </c>
      <c r="HF220" s="188"/>
      <c r="HG220" s="235" t="str">
        <f t="shared" ref="HG220:HG283" si="427">GZ220</f>
        <v/>
      </c>
      <c r="HH220" s="235">
        <f t="shared" si="341"/>
        <v>0</v>
      </c>
      <c r="HI220" s="235">
        <f t="shared" si="341"/>
        <v>0</v>
      </c>
      <c r="HJ220" s="235">
        <f t="shared" si="341"/>
        <v>0</v>
      </c>
      <c r="HK220" s="188"/>
      <c r="HL220" s="235" t="str">
        <f t="shared" ref="HL220:HL283" si="428">HB220</f>
        <v/>
      </c>
      <c r="HM220" s="235">
        <f t="shared" si="342"/>
        <v>0</v>
      </c>
      <c r="HN220" s="235">
        <f t="shared" si="342"/>
        <v>0</v>
      </c>
      <c r="HO220" s="235">
        <f t="shared" si="342"/>
        <v>0</v>
      </c>
      <c r="HP220" s="188"/>
      <c r="HQ220" s="235" t="str">
        <f t="shared" ref="HQ220:HQ283" si="429">HD220</f>
        <v/>
      </c>
      <c r="HR220" s="235">
        <f t="shared" si="343"/>
        <v>0</v>
      </c>
      <c r="HS220" s="235">
        <f t="shared" si="343"/>
        <v>0</v>
      </c>
      <c r="HT220" s="235">
        <f t="shared" si="343"/>
        <v>0</v>
      </c>
      <c r="HU220" s="162"/>
      <c r="HV220" s="1622"/>
      <c r="HW220" s="1619"/>
      <c r="HX220" s="1619"/>
      <c r="HY220" s="1619"/>
      <c r="HZ220" s="1619"/>
      <c r="IA220" s="1619"/>
      <c r="IB220" s="1619"/>
      <c r="IC220" s="1623"/>
      <c r="ID220" s="162"/>
    </row>
    <row r="221" spans="1:238" ht="21.75" customHeight="1" x14ac:dyDescent="0.25">
      <c r="A221" s="377" t="str">
        <f t="shared" si="382"/>
        <v/>
      </c>
      <c r="B221" s="188">
        <v>195</v>
      </c>
      <c r="C221" s="255"/>
      <c r="D221" s="223" t="str">
        <f t="shared" si="337"/>
        <v/>
      </c>
      <c r="E221" s="223" t="str">
        <f t="shared" si="370"/>
        <v/>
      </c>
      <c r="F221" s="242"/>
      <c r="G221" s="242"/>
      <c r="H221" s="224" t="str">
        <f t="shared" si="383"/>
        <v/>
      </c>
      <c r="I221" s="930"/>
      <c r="J221" s="930"/>
      <c r="K221" s="930"/>
      <c r="L221" s="370"/>
      <c r="M221" s="371"/>
      <c r="N221" s="371"/>
      <c r="O221" s="371"/>
      <c r="P221" s="372"/>
      <c r="Q221" s="609"/>
      <c r="R221" s="609"/>
      <c r="S221" s="610"/>
      <c r="T221" s="371"/>
      <c r="U221" s="371"/>
      <c r="V221" s="188"/>
      <c r="W221" s="370"/>
      <c r="X221" s="371"/>
      <c r="Y221" s="371"/>
      <c r="Z221" s="611"/>
      <c r="AA221" s="896"/>
      <c r="AB221" s="370"/>
      <c r="AC221" s="371"/>
      <c r="AD221" s="371"/>
      <c r="AE221" s="371"/>
      <c r="AF221" s="896"/>
      <c r="AG221" s="370"/>
      <c r="AH221" s="371"/>
      <c r="AI221" s="371"/>
      <c r="AJ221" s="371"/>
      <c r="AK221" s="896"/>
      <c r="AL221" s="370"/>
      <c r="AM221" s="371"/>
      <c r="AN221" s="371"/>
      <c r="AO221" s="372"/>
      <c r="AP221" s="370"/>
      <c r="AQ221" s="371"/>
      <c r="AR221" s="371"/>
      <c r="AS221" s="371"/>
      <c r="AT221" s="928"/>
      <c r="AU221" s="188"/>
      <c r="AV221" s="256">
        <f t="shared" si="344"/>
        <v>0</v>
      </c>
      <c r="AW221" s="257">
        <f t="shared" si="345"/>
        <v>0</v>
      </c>
      <c r="AX221" s="258">
        <f t="shared" si="346"/>
        <v>0</v>
      </c>
      <c r="AY221" s="259">
        <f t="shared" si="347"/>
        <v>0</v>
      </c>
      <c r="AZ221" s="231" t="str">
        <f t="shared" si="348"/>
        <v/>
      </c>
      <c r="BA221" s="232">
        <f t="shared" si="349"/>
        <v>0</v>
      </c>
      <c r="BB221" s="249">
        <f t="shared" si="350"/>
        <v>0</v>
      </c>
      <c r="BC221" s="231">
        <f t="shared" si="351"/>
        <v>0</v>
      </c>
      <c r="BD221" s="231">
        <f t="shared" si="352"/>
        <v>0</v>
      </c>
      <c r="BE221" s="260"/>
      <c r="BF221" s="235">
        <f t="shared" si="384"/>
        <v>0</v>
      </c>
      <c r="BG221" s="235">
        <f t="shared" si="385"/>
        <v>0</v>
      </c>
      <c r="BH221" s="235">
        <f t="shared" si="386"/>
        <v>0</v>
      </c>
      <c r="BI221" s="380"/>
      <c r="BJ221" s="235">
        <f t="shared" si="371"/>
        <v>0</v>
      </c>
      <c r="BK221" s="235">
        <f t="shared" si="387"/>
        <v>0</v>
      </c>
      <c r="BL221" s="235" t="str">
        <f t="shared" si="388"/>
        <v/>
      </c>
      <c r="BM221" s="236"/>
      <c r="BN221" s="237"/>
      <c r="BO221" s="237"/>
      <c r="BP221" s="238"/>
      <c r="BQ221" s="238"/>
      <c r="BR221" s="254"/>
      <c r="BS221" s="252"/>
      <c r="BT221" s="244"/>
      <c r="BU221" s="244"/>
      <c r="BV221" s="244"/>
      <c r="BW221" s="244"/>
      <c r="BX221" s="244"/>
      <c r="BY221" s="244"/>
      <c r="BZ221" s="244"/>
      <c r="CA221" s="244"/>
      <c r="CB221" s="253"/>
      <c r="CC221" s="188"/>
      <c r="CD221" s="244">
        <f t="shared" si="372"/>
        <v>0</v>
      </c>
      <c r="CE221" s="235">
        <f t="shared" si="389"/>
        <v>0</v>
      </c>
      <c r="CF221" s="235">
        <f t="shared" si="389"/>
        <v>0</v>
      </c>
      <c r="CG221" s="235">
        <f t="shared" si="389"/>
        <v>0</v>
      </c>
      <c r="CH221" s="188"/>
      <c r="CI221" s="244">
        <f t="shared" si="373"/>
        <v>0</v>
      </c>
      <c r="CJ221" s="235">
        <f t="shared" si="390"/>
        <v>0</v>
      </c>
      <c r="CK221" s="235">
        <f t="shared" si="390"/>
        <v>0</v>
      </c>
      <c r="CL221" s="235">
        <f t="shared" si="390"/>
        <v>0</v>
      </c>
      <c r="CM221" s="188"/>
      <c r="CN221" s="244">
        <f t="shared" si="374"/>
        <v>0</v>
      </c>
      <c r="CO221" s="235">
        <f t="shared" si="391"/>
        <v>0</v>
      </c>
      <c r="CP221" s="235">
        <f t="shared" si="391"/>
        <v>0</v>
      </c>
      <c r="CQ221" s="235">
        <f t="shared" si="391"/>
        <v>0</v>
      </c>
      <c r="CR221" s="188"/>
      <c r="CS221" s="244">
        <f t="shared" si="375"/>
        <v>0</v>
      </c>
      <c r="CT221" s="235">
        <f t="shared" si="392"/>
        <v>0</v>
      </c>
      <c r="CU221" s="235">
        <f t="shared" si="392"/>
        <v>0</v>
      </c>
      <c r="CV221" s="235">
        <f t="shared" si="392"/>
        <v>0</v>
      </c>
      <c r="CW221" s="188"/>
      <c r="CX221" s="244">
        <f t="shared" si="376"/>
        <v>0</v>
      </c>
      <c r="CY221" s="235">
        <f t="shared" si="393"/>
        <v>0</v>
      </c>
      <c r="CZ221" s="235">
        <f t="shared" si="393"/>
        <v>0</v>
      </c>
      <c r="DA221" s="235">
        <f t="shared" si="393"/>
        <v>0</v>
      </c>
      <c r="DB221" s="188"/>
      <c r="DC221" s="225"/>
      <c r="DD221" s="226"/>
      <c r="DE221" s="1088"/>
      <c r="DF221" s="225"/>
      <c r="DG221" s="226"/>
      <c r="DH221" s="1088"/>
      <c r="DI221" s="225"/>
      <c r="DJ221" s="226"/>
      <c r="DK221" s="1088"/>
      <c r="DL221" s="225"/>
      <c r="DM221" s="226"/>
      <c r="DN221" s="1088"/>
      <c r="DO221" s="370"/>
      <c r="DP221" s="370"/>
      <c r="DQ221" s="243">
        <f t="shared" si="353"/>
        <v>0</v>
      </c>
      <c r="DR221" s="244">
        <f t="shared" si="354"/>
        <v>0</v>
      </c>
      <c r="DS221" s="235">
        <f t="shared" si="394"/>
        <v>0</v>
      </c>
      <c r="DT221" s="244" t="str">
        <f t="shared" si="355"/>
        <v/>
      </c>
      <c r="DU221" s="42" t="str">
        <f t="shared" si="395"/>
        <v/>
      </c>
      <c r="DV221" s="42" t="str">
        <f t="shared" si="396"/>
        <v/>
      </c>
      <c r="DW221" s="42" t="str">
        <f t="shared" si="397"/>
        <v/>
      </c>
      <c r="DX221" s="162"/>
      <c r="DY221" s="42" t="str">
        <f t="shared" si="398"/>
        <v/>
      </c>
      <c r="DZ221" s="42" t="str">
        <f t="shared" si="369"/>
        <v/>
      </c>
      <c r="EA221" s="42" t="str">
        <f t="shared" si="399"/>
        <v/>
      </c>
      <c r="EB221" s="162"/>
      <c r="EC221" s="930"/>
      <c r="ED221" s="188"/>
      <c r="EE221" s="245">
        <f t="shared" si="400"/>
        <v>0</v>
      </c>
      <c r="EF221" s="189"/>
      <c r="EG221" s="245">
        <f t="shared" si="401"/>
        <v>0</v>
      </c>
      <c r="EH221" s="189"/>
      <c r="EI221" s="246" t="str">
        <f t="shared" si="356"/>
        <v/>
      </c>
      <c r="EJ221" s="247" t="str">
        <f t="shared" si="377"/>
        <v/>
      </c>
      <c r="EK221" s="248" t="str">
        <f t="shared" si="378"/>
        <v/>
      </c>
      <c r="EL221" s="248" t="str">
        <f t="shared" si="379"/>
        <v/>
      </c>
      <c r="EM221" s="248" t="str">
        <f t="shared" si="380"/>
        <v/>
      </c>
      <c r="EN221" s="248" t="str">
        <f t="shared" si="402"/>
        <v/>
      </c>
      <c r="EO221" s="248" t="str">
        <f t="shared" si="381"/>
        <v/>
      </c>
      <c r="EP221" s="189"/>
      <c r="EQ221" s="248" t="str">
        <f t="shared" si="357"/>
        <v/>
      </c>
      <c r="ER221" s="248" t="str">
        <f t="shared" si="358"/>
        <v/>
      </c>
      <c r="ES221" s="248" t="str">
        <f t="shared" si="359"/>
        <v/>
      </c>
      <c r="ET221" s="248" t="str">
        <f t="shared" si="360"/>
        <v/>
      </c>
      <c r="EU221" s="248" t="str">
        <f t="shared" si="403"/>
        <v/>
      </c>
      <c r="EV221" s="248" t="str">
        <f t="shared" si="403"/>
        <v/>
      </c>
      <c r="EW221" s="189"/>
      <c r="EX221" s="248" t="str">
        <f t="shared" si="361"/>
        <v/>
      </c>
      <c r="EY221" s="248" t="str">
        <f t="shared" si="362"/>
        <v/>
      </c>
      <c r="EZ221" s="248" t="str">
        <f t="shared" si="363"/>
        <v/>
      </c>
      <c r="FA221" s="248" t="str">
        <f t="shared" si="364"/>
        <v/>
      </c>
      <c r="FB221" s="248" t="str">
        <f t="shared" si="338"/>
        <v/>
      </c>
      <c r="FC221" s="248" t="str">
        <f t="shared" si="338"/>
        <v/>
      </c>
      <c r="FD221" s="189"/>
      <c r="FE221" s="248" t="str">
        <f t="shared" si="365"/>
        <v/>
      </c>
      <c r="FF221" s="248" t="str">
        <f t="shared" si="366"/>
        <v/>
      </c>
      <c r="FG221" s="248" t="str">
        <f t="shared" si="367"/>
        <v/>
      </c>
      <c r="FH221" s="248" t="str">
        <f t="shared" si="368"/>
        <v/>
      </c>
      <c r="FI221" s="248" t="str">
        <f t="shared" si="339"/>
        <v/>
      </c>
      <c r="FJ221" s="248" t="str">
        <f t="shared" si="339"/>
        <v/>
      </c>
      <c r="FK221" s="189"/>
      <c r="FL221" s="370"/>
      <c r="FM221" s="371"/>
      <c r="FN221" s="371"/>
      <c r="FO221" s="611"/>
      <c r="FP221" s="896"/>
      <c r="FQ221" s="370"/>
      <c r="FR221" s="371"/>
      <c r="FS221" s="371"/>
      <c r="FT221" s="611"/>
      <c r="FU221" s="896"/>
      <c r="FV221" s="370"/>
      <c r="FW221" s="371"/>
      <c r="FX221" s="371"/>
      <c r="FY221" s="611"/>
      <c r="FZ221" s="896"/>
      <c r="GA221" s="613"/>
      <c r="GB221" s="189"/>
      <c r="GC221" s="227">
        <f t="shared" si="404"/>
        <v>0</v>
      </c>
      <c r="GD221" s="228">
        <f t="shared" si="405"/>
        <v>0</v>
      </c>
      <c r="GE221" s="229">
        <f t="shared" si="340"/>
        <v>0</v>
      </c>
      <c r="GF221" s="230">
        <f t="shared" si="340"/>
        <v>0</v>
      </c>
      <c r="GG221" s="231" t="str">
        <f t="shared" si="406"/>
        <v/>
      </c>
      <c r="GH221" s="232">
        <f t="shared" si="407"/>
        <v>0</v>
      </c>
      <c r="GI221" s="227">
        <f t="shared" si="408"/>
        <v>0</v>
      </c>
      <c r="GJ221" s="233">
        <f t="shared" si="409"/>
        <v>0</v>
      </c>
      <c r="GK221" s="233">
        <f t="shared" si="410"/>
        <v>0</v>
      </c>
      <c r="GL221" s="234"/>
      <c r="GM221" s="235">
        <f t="shared" si="411"/>
        <v>0</v>
      </c>
      <c r="GN221" s="235">
        <f t="shared" si="412"/>
        <v>0</v>
      </c>
      <c r="GO221" s="235" t="str">
        <f t="shared" si="413"/>
        <v/>
      </c>
      <c r="GP221" s="380"/>
      <c r="GQ221" s="235">
        <f t="shared" si="414"/>
        <v>0</v>
      </c>
      <c r="GR221" s="235">
        <f t="shared" si="415"/>
        <v>0</v>
      </c>
      <c r="GS221" s="235" t="str">
        <f t="shared" si="416"/>
        <v/>
      </c>
      <c r="GT221" s="236"/>
      <c r="GU221" s="237" t="str">
        <f t="shared" si="417"/>
        <v/>
      </c>
      <c r="GV221" s="237" t="str">
        <f t="shared" si="418"/>
        <v/>
      </c>
      <c r="GW221" s="238" t="str">
        <f t="shared" si="419"/>
        <v/>
      </c>
      <c r="GX221" s="238" t="str">
        <f t="shared" si="420"/>
        <v/>
      </c>
      <c r="GY221" s="239"/>
      <c r="GZ221" s="240" t="str">
        <f t="shared" si="421"/>
        <v/>
      </c>
      <c r="HA221" s="235" t="str">
        <f t="shared" si="422"/>
        <v/>
      </c>
      <c r="HB221" s="235" t="str">
        <f t="shared" si="423"/>
        <v/>
      </c>
      <c r="HC221" s="235" t="str">
        <f t="shared" si="424"/>
        <v/>
      </c>
      <c r="HD221" s="235" t="str">
        <f t="shared" si="425"/>
        <v/>
      </c>
      <c r="HE221" s="235" t="str">
        <f t="shared" si="426"/>
        <v/>
      </c>
      <c r="HF221" s="188"/>
      <c r="HG221" s="235" t="str">
        <f t="shared" si="427"/>
        <v/>
      </c>
      <c r="HH221" s="235">
        <f t="shared" si="341"/>
        <v>0</v>
      </c>
      <c r="HI221" s="235">
        <f t="shared" si="341"/>
        <v>0</v>
      </c>
      <c r="HJ221" s="235">
        <f t="shared" si="341"/>
        <v>0</v>
      </c>
      <c r="HK221" s="188"/>
      <c r="HL221" s="235" t="str">
        <f t="shared" si="428"/>
        <v/>
      </c>
      <c r="HM221" s="235">
        <f t="shared" si="342"/>
        <v>0</v>
      </c>
      <c r="HN221" s="235">
        <f t="shared" si="342"/>
        <v>0</v>
      </c>
      <c r="HO221" s="235">
        <f t="shared" si="342"/>
        <v>0</v>
      </c>
      <c r="HP221" s="188"/>
      <c r="HQ221" s="235" t="str">
        <f t="shared" si="429"/>
        <v/>
      </c>
      <c r="HR221" s="235">
        <f t="shared" si="343"/>
        <v>0</v>
      </c>
      <c r="HS221" s="235">
        <f t="shared" si="343"/>
        <v>0</v>
      </c>
      <c r="HT221" s="235">
        <f t="shared" si="343"/>
        <v>0</v>
      </c>
      <c r="HU221" s="162"/>
      <c r="HV221" s="1622"/>
      <c r="HW221" s="1619"/>
      <c r="HX221" s="1619"/>
      <c r="HY221" s="1619"/>
      <c r="HZ221" s="1619"/>
      <c r="IA221" s="1619"/>
      <c r="IB221" s="1619"/>
      <c r="IC221" s="1623"/>
      <c r="ID221" s="162"/>
    </row>
    <row r="222" spans="1:238" ht="21.75" customHeight="1" x14ac:dyDescent="0.25">
      <c r="A222" s="377" t="str">
        <f t="shared" si="382"/>
        <v/>
      </c>
      <c r="B222" s="188">
        <v>196</v>
      </c>
      <c r="C222" s="255"/>
      <c r="D222" s="223" t="str">
        <f t="shared" si="337"/>
        <v/>
      </c>
      <c r="E222" s="223" t="str">
        <f t="shared" si="370"/>
        <v/>
      </c>
      <c r="F222" s="242"/>
      <c r="G222" s="242"/>
      <c r="H222" s="224" t="str">
        <f t="shared" si="383"/>
        <v/>
      </c>
      <c r="I222" s="930"/>
      <c r="J222" s="930"/>
      <c r="K222" s="930"/>
      <c r="L222" s="370"/>
      <c r="M222" s="371"/>
      <c r="N222" s="371"/>
      <c r="O222" s="371"/>
      <c r="P222" s="372"/>
      <c r="Q222" s="609"/>
      <c r="R222" s="609"/>
      <c r="S222" s="610"/>
      <c r="T222" s="371"/>
      <c r="U222" s="371"/>
      <c r="V222" s="188"/>
      <c r="W222" s="370"/>
      <c r="X222" s="371"/>
      <c r="Y222" s="371"/>
      <c r="Z222" s="611"/>
      <c r="AA222" s="896"/>
      <c r="AB222" s="370"/>
      <c r="AC222" s="371"/>
      <c r="AD222" s="371"/>
      <c r="AE222" s="371"/>
      <c r="AF222" s="896"/>
      <c r="AG222" s="370"/>
      <c r="AH222" s="371"/>
      <c r="AI222" s="371"/>
      <c r="AJ222" s="371"/>
      <c r="AK222" s="896"/>
      <c r="AL222" s="370"/>
      <c r="AM222" s="371"/>
      <c r="AN222" s="371"/>
      <c r="AO222" s="372"/>
      <c r="AP222" s="370"/>
      <c r="AQ222" s="371"/>
      <c r="AR222" s="371"/>
      <c r="AS222" s="371"/>
      <c r="AT222" s="928"/>
      <c r="AU222" s="188"/>
      <c r="AV222" s="256">
        <f t="shared" si="344"/>
        <v>0</v>
      </c>
      <c r="AW222" s="257">
        <f t="shared" si="345"/>
        <v>0</v>
      </c>
      <c r="AX222" s="258">
        <f t="shared" si="346"/>
        <v>0</v>
      </c>
      <c r="AY222" s="259">
        <f t="shared" si="347"/>
        <v>0</v>
      </c>
      <c r="AZ222" s="231" t="str">
        <f t="shared" si="348"/>
        <v/>
      </c>
      <c r="BA222" s="232">
        <f t="shared" si="349"/>
        <v>0</v>
      </c>
      <c r="BB222" s="249">
        <f t="shared" si="350"/>
        <v>0</v>
      </c>
      <c r="BC222" s="231">
        <f t="shared" si="351"/>
        <v>0</v>
      </c>
      <c r="BD222" s="231">
        <f t="shared" si="352"/>
        <v>0</v>
      </c>
      <c r="BE222" s="260"/>
      <c r="BF222" s="235">
        <f t="shared" si="384"/>
        <v>0</v>
      </c>
      <c r="BG222" s="235">
        <f t="shared" si="385"/>
        <v>0</v>
      </c>
      <c r="BH222" s="235">
        <f t="shared" si="386"/>
        <v>0</v>
      </c>
      <c r="BI222" s="380"/>
      <c r="BJ222" s="235">
        <f t="shared" si="371"/>
        <v>0</v>
      </c>
      <c r="BK222" s="235">
        <f t="shared" si="387"/>
        <v>0</v>
      </c>
      <c r="BL222" s="235" t="str">
        <f t="shared" si="388"/>
        <v/>
      </c>
      <c r="BM222" s="236"/>
      <c r="BN222" s="237"/>
      <c r="BO222" s="237"/>
      <c r="BP222" s="238"/>
      <c r="BQ222" s="238"/>
      <c r="BR222" s="254"/>
      <c r="BS222" s="252"/>
      <c r="BT222" s="244"/>
      <c r="BU222" s="244"/>
      <c r="BV222" s="244"/>
      <c r="BW222" s="244"/>
      <c r="BX222" s="244"/>
      <c r="BY222" s="244"/>
      <c r="BZ222" s="244"/>
      <c r="CA222" s="244"/>
      <c r="CB222" s="253"/>
      <c r="CC222" s="188"/>
      <c r="CD222" s="244">
        <f t="shared" si="372"/>
        <v>0</v>
      </c>
      <c r="CE222" s="235">
        <f t="shared" si="389"/>
        <v>0</v>
      </c>
      <c r="CF222" s="235">
        <f t="shared" si="389"/>
        <v>0</v>
      </c>
      <c r="CG222" s="235">
        <f t="shared" si="389"/>
        <v>0</v>
      </c>
      <c r="CH222" s="188"/>
      <c r="CI222" s="244">
        <f t="shared" si="373"/>
        <v>0</v>
      </c>
      <c r="CJ222" s="235">
        <f t="shared" si="390"/>
        <v>0</v>
      </c>
      <c r="CK222" s="235">
        <f t="shared" si="390"/>
        <v>0</v>
      </c>
      <c r="CL222" s="235">
        <f t="shared" si="390"/>
        <v>0</v>
      </c>
      <c r="CM222" s="188"/>
      <c r="CN222" s="244">
        <f t="shared" si="374"/>
        <v>0</v>
      </c>
      <c r="CO222" s="235">
        <f t="shared" si="391"/>
        <v>0</v>
      </c>
      <c r="CP222" s="235">
        <f t="shared" si="391"/>
        <v>0</v>
      </c>
      <c r="CQ222" s="235">
        <f t="shared" si="391"/>
        <v>0</v>
      </c>
      <c r="CR222" s="188"/>
      <c r="CS222" s="244">
        <f t="shared" si="375"/>
        <v>0</v>
      </c>
      <c r="CT222" s="235">
        <f t="shared" si="392"/>
        <v>0</v>
      </c>
      <c r="CU222" s="235">
        <f t="shared" si="392"/>
        <v>0</v>
      </c>
      <c r="CV222" s="235">
        <f t="shared" si="392"/>
        <v>0</v>
      </c>
      <c r="CW222" s="188"/>
      <c r="CX222" s="244">
        <f t="shared" si="376"/>
        <v>0</v>
      </c>
      <c r="CY222" s="235">
        <f t="shared" si="393"/>
        <v>0</v>
      </c>
      <c r="CZ222" s="235">
        <f t="shared" si="393"/>
        <v>0</v>
      </c>
      <c r="DA222" s="235">
        <f t="shared" si="393"/>
        <v>0</v>
      </c>
      <c r="DB222" s="188"/>
      <c r="DC222" s="225"/>
      <c r="DD222" s="226"/>
      <c r="DE222" s="1088"/>
      <c r="DF222" s="225"/>
      <c r="DG222" s="226"/>
      <c r="DH222" s="1088"/>
      <c r="DI222" s="225"/>
      <c r="DJ222" s="226"/>
      <c r="DK222" s="1088"/>
      <c r="DL222" s="225"/>
      <c r="DM222" s="226"/>
      <c r="DN222" s="1088"/>
      <c r="DO222" s="370"/>
      <c r="DP222" s="370"/>
      <c r="DQ222" s="243">
        <f t="shared" si="353"/>
        <v>0</v>
      </c>
      <c r="DR222" s="244">
        <f t="shared" si="354"/>
        <v>0</v>
      </c>
      <c r="DS222" s="235">
        <f t="shared" si="394"/>
        <v>0</v>
      </c>
      <c r="DT222" s="244" t="str">
        <f t="shared" si="355"/>
        <v/>
      </c>
      <c r="DU222" s="42" t="str">
        <f t="shared" si="395"/>
        <v/>
      </c>
      <c r="DV222" s="42" t="str">
        <f t="shared" si="396"/>
        <v/>
      </c>
      <c r="DW222" s="42" t="str">
        <f t="shared" si="397"/>
        <v/>
      </c>
      <c r="DX222" s="162"/>
      <c r="DY222" s="42" t="str">
        <f t="shared" si="398"/>
        <v/>
      </c>
      <c r="DZ222" s="42" t="str">
        <f t="shared" si="369"/>
        <v/>
      </c>
      <c r="EA222" s="42" t="str">
        <f t="shared" si="399"/>
        <v/>
      </c>
      <c r="EB222" s="162"/>
      <c r="EC222" s="930"/>
      <c r="ED222" s="188"/>
      <c r="EE222" s="245">
        <f t="shared" si="400"/>
        <v>0</v>
      </c>
      <c r="EF222" s="189"/>
      <c r="EG222" s="245">
        <f t="shared" si="401"/>
        <v>0</v>
      </c>
      <c r="EH222" s="189"/>
      <c r="EI222" s="246" t="str">
        <f t="shared" si="356"/>
        <v/>
      </c>
      <c r="EJ222" s="247" t="str">
        <f t="shared" si="377"/>
        <v/>
      </c>
      <c r="EK222" s="248" t="str">
        <f t="shared" si="378"/>
        <v/>
      </c>
      <c r="EL222" s="248" t="str">
        <f t="shared" si="379"/>
        <v/>
      </c>
      <c r="EM222" s="248" t="str">
        <f t="shared" si="380"/>
        <v/>
      </c>
      <c r="EN222" s="248" t="str">
        <f t="shared" si="402"/>
        <v/>
      </c>
      <c r="EO222" s="248" t="str">
        <f t="shared" si="381"/>
        <v/>
      </c>
      <c r="EP222" s="189"/>
      <c r="EQ222" s="248" t="str">
        <f t="shared" si="357"/>
        <v/>
      </c>
      <c r="ER222" s="248" t="str">
        <f t="shared" si="358"/>
        <v/>
      </c>
      <c r="ES222" s="248" t="str">
        <f t="shared" si="359"/>
        <v/>
      </c>
      <c r="ET222" s="248" t="str">
        <f t="shared" si="360"/>
        <v/>
      </c>
      <c r="EU222" s="248" t="str">
        <f t="shared" si="403"/>
        <v/>
      </c>
      <c r="EV222" s="248" t="str">
        <f t="shared" si="403"/>
        <v/>
      </c>
      <c r="EW222" s="189"/>
      <c r="EX222" s="248" t="str">
        <f t="shared" si="361"/>
        <v/>
      </c>
      <c r="EY222" s="248" t="str">
        <f t="shared" si="362"/>
        <v/>
      </c>
      <c r="EZ222" s="248" t="str">
        <f t="shared" si="363"/>
        <v/>
      </c>
      <c r="FA222" s="248" t="str">
        <f t="shared" si="364"/>
        <v/>
      </c>
      <c r="FB222" s="248" t="str">
        <f t="shared" si="338"/>
        <v/>
      </c>
      <c r="FC222" s="248" t="str">
        <f t="shared" si="338"/>
        <v/>
      </c>
      <c r="FD222" s="189"/>
      <c r="FE222" s="248" t="str">
        <f t="shared" si="365"/>
        <v/>
      </c>
      <c r="FF222" s="248" t="str">
        <f t="shared" si="366"/>
        <v/>
      </c>
      <c r="FG222" s="248" t="str">
        <f t="shared" si="367"/>
        <v/>
      </c>
      <c r="FH222" s="248" t="str">
        <f t="shared" si="368"/>
        <v/>
      </c>
      <c r="FI222" s="248" t="str">
        <f t="shared" si="339"/>
        <v/>
      </c>
      <c r="FJ222" s="248" t="str">
        <f t="shared" si="339"/>
        <v/>
      </c>
      <c r="FK222" s="189"/>
      <c r="FL222" s="370"/>
      <c r="FM222" s="371"/>
      <c r="FN222" s="371"/>
      <c r="FO222" s="611"/>
      <c r="FP222" s="896"/>
      <c r="FQ222" s="370"/>
      <c r="FR222" s="371"/>
      <c r="FS222" s="371"/>
      <c r="FT222" s="611"/>
      <c r="FU222" s="896"/>
      <c r="FV222" s="370"/>
      <c r="FW222" s="371"/>
      <c r="FX222" s="371"/>
      <c r="FY222" s="611"/>
      <c r="FZ222" s="896"/>
      <c r="GA222" s="613"/>
      <c r="GB222" s="189"/>
      <c r="GC222" s="227">
        <f t="shared" si="404"/>
        <v>0</v>
      </c>
      <c r="GD222" s="228">
        <f t="shared" si="405"/>
        <v>0</v>
      </c>
      <c r="GE222" s="229">
        <f t="shared" si="340"/>
        <v>0</v>
      </c>
      <c r="GF222" s="230">
        <f t="shared" si="340"/>
        <v>0</v>
      </c>
      <c r="GG222" s="231" t="str">
        <f t="shared" si="406"/>
        <v/>
      </c>
      <c r="GH222" s="232">
        <f t="shared" si="407"/>
        <v>0</v>
      </c>
      <c r="GI222" s="227">
        <f t="shared" si="408"/>
        <v>0</v>
      </c>
      <c r="GJ222" s="233">
        <f t="shared" si="409"/>
        <v>0</v>
      </c>
      <c r="GK222" s="233">
        <f t="shared" si="410"/>
        <v>0</v>
      </c>
      <c r="GL222" s="234"/>
      <c r="GM222" s="235">
        <f t="shared" si="411"/>
        <v>0</v>
      </c>
      <c r="GN222" s="235">
        <f t="shared" si="412"/>
        <v>0</v>
      </c>
      <c r="GO222" s="235" t="str">
        <f t="shared" si="413"/>
        <v/>
      </c>
      <c r="GP222" s="380"/>
      <c r="GQ222" s="235">
        <f t="shared" si="414"/>
        <v>0</v>
      </c>
      <c r="GR222" s="235">
        <f t="shared" si="415"/>
        <v>0</v>
      </c>
      <c r="GS222" s="235" t="str">
        <f t="shared" si="416"/>
        <v/>
      </c>
      <c r="GT222" s="236"/>
      <c r="GU222" s="237" t="str">
        <f t="shared" si="417"/>
        <v/>
      </c>
      <c r="GV222" s="237" t="str">
        <f t="shared" si="418"/>
        <v/>
      </c>
      <c r="GW222" s="238" t="str">
        <f t="shared" si="419"/>
        <v/>
      </c>
      <c r="GX222" s="238" t="str">
        <f t="shared" si="420"/>
        <v/>
      </c>
      <c r="GY222" s="239"/>
      <c r="GZ222" s="240" t="str">
        <f t="shared" si="421"/>
        <v/>
      </c>
      <c r="HA222" s="235" t="str">
        <f t="shared" si="422"/>
        <v/>
      </c>
      <c r="HB222" s="235" t="str">
        <f t="shared" si="423"/>
        <v/>
      </c>
      <c r="HC222" s="235" t="str">
        <f t="shared" si="424"/>
        <v/>
      </c>
      <c r="HD222" s="235" t="str">
        <f t="shared" si="425"/>
        <v/>
      </c>
      <c r="HE222" s="235" t="str">
        <f t="shared" si="426"/>
        <v/>
      </c>
      <c r="HF222" s="188"/>
      <c r="HG222" s="235" t="str">
        <f t="shared" si="427"/>
        <v/>
      </c>
      <c r="HH222" s="235">
        <f t="shared" si="341"/>
        <v>0</v>
      </c>
      <c r="HI222" s="235">
        <f t="shared" si="341"/>
        <v>0</v>
      </c>
      <c r="HJ222" s="235">
        <f t="shared" si="341"/>
        <v>0</v>
      </c>
      <c r="HK222" s="188"/>
      <c r="HL222" s="235" t="str">
        <f t="shared" si="428"/>
        <v/>
      </c>
      <c r="HM222" s="235">
        <f t="shared" si="342"/>
        <v>0</v>
      </c>
      <c r="HN222" s="235">
        <f t="shared" si="342"/>
        <v>0</v>
      </c>
      <c r="HO222" s="235">
        <f t="shared" si="342"/>
        <v>0</v>
      </c>
      <c r="HP222" s="188"/>
      <c r="HQ222" s="235" t="str">
        <f t="shared" si="429"/>
        <v/>
      </c>
      <c r="HR222" s="235">
        <f t="shared" si="343"/>
        <v>0</v>
      </c>
      <c r="HS222" s="235">
        <f t="shared" si="343"/>
        <v>0</v>
      </c>
      <c r="HT222" s="235">
        <f t="shared" si="343"/>
        <v>0</v>
      </c>
      <c r="HU222" s="162"/>
      <c r="HV222" s="1622"/>
      <c r="HW222" s="1619"/>
      <c r="HX222" s="1619"/>
      <c r="HY222" s="1619"/>
      <c r="HZ222" s="1619"/>
      <c r="IA222" s="1619"/>
      <c r="IB222" s="1619"/>
      <c r="IC222" s="1623"/>
      <c r="ID222" s="162"/>
    </row>
    <row r="223" spans="1:238" ht="21.75" customHeight="1" x14ac:dyDescent="0.25">
      <c r="A223" s="377" t="str">
        <f t="shared" si="382"/>
        <v/>
      </c>
      <c r="B223" s="188">
        <v>197</v>
      </c>
      <c r="C223" s="255"/>
      <c r="D223" s="223" t="str">
        <f t="shared" si="337"/>
        <v/>
      </c>
      <c r="E223" s="223" t="str">
        <f t="shared" si="370"/>
        <v/>
      </c>
      <c r="F223" s="242"/>
      <c r="G223" s="242"/>
      <c r="H223" s="224" t="str">
        <f t="shared" si="383"/>
        <v/>
      </c>
      <c r="I223" s="930"/>
      <c r="J223" s="930"/>
      <c r="K223" s="930"/>
      <c r="L223" s="370"/>
      <c r="M223" s="371"/>
      <c r="N223" s="371"/>
      <c r="O223" s="371"/>
      <c r="P223" s="372"/>
      <c r="Q223" s="609"/>
      <c r="R223" s="609"/>
      <c r="S223" s="610"/>
      <c r="T223" s="371"/>
      <c r="U223" s="371"/>
      <c r="V223" s="188"/>
      <c r="W223" s="370"/>
      <c r="X223" s="371"/>
      <c r="Y223" s="371"/>
      <c r="Z223" s="611"/>
      <c r="AA223" s="896"/>
      <c r="AB223" s="370"/>
      <c r="AC223" s="371"/>
      <c r="AD223" s="371"/>
      <c r="AE223" s="371"/>
      <c r="AF223" s="896"/>
      <c r="AG223" s="370"/>
      <c r="AH223" s="371"/>
      <c r="AI223" s="371"/>
      <c r="AJ223" s="371"/>
      <c r="AK223" s="896"/>
      <c r="AL223" s="370"/>
      <c r="AM223" s="371"/>
      <c r="AN223" s="371"/>
      <c r="AO223" s="372"/>
      <c r="AP223" s="370"/>
      <c r="AQ223" s="371"/>
      <c r="AR223" s="371"/>
      <c r="AS223" s="371"/>
      <c r="AT223" s="928"/>
      <c r="AU223" s="188"/>
      <c r="AV223" s="256">
        <f t="shared" si="344"/>
        <v>0</v>
      </c>
      <c r="AW223" s="257">
        <f t="shared" si="345"/>
        <v>0</v>
      </c>
      <c r="AX223" s="258">
        <f t="shared" si="346"/>
        <v>0</v>
      </c>
      <c r="AY223" s="259">
        <f t="shared" si="347"/>
        <v>0</v>
      </c>
      <c r="AZ223" s="231" t="str">
        <f t="shared" si="348"/>
        <v/>
      </c>
      <c r="BA223" s="232">
        <f t="shared" si="349"/>
        <v>0</v>
      </c>
      <c r="BB223" s="249">
        <f t="shared" si="350"/>
        <v>0</v>
      </c>
      <c r="BC223" s="231">
        <f t="shared" si="351"/>
        <v>0</v>
      </c>
      <c r="BD223" s="231">
        <f t="shared" si="352"/>
        <v>0</v>
      </c>
      <c r="BE223" s="260"/>
      <c r="BF223" s="235">
        <f t="shared" si="384"/>
        <v>0</v>
      </c>
      <c r="BG223" s="235">
        <f t="shared" si="385"/>
        <v>0</v>
      </c>
      <c r="BH223" s="235">
        <f t="shared" si="386"/>
        <v>0</v>
      </c>
      <c r="BI223" s="380"/>
      <c r="BJ223" s="235">
        <f t="shared" si="371"/>
        <v>0</v>
      </c>
      <c r="BK223" s="235">
        <f t="shared" si="387"/>
        <v>0</v>
      </c>
      <c r="BL223" s="235" t="str">
        <f t="shared" si="388"/>
        <v/>
      </c>
      <c r="BM223" s="236"/>
      <c r="BN223" s="237"/>
      <c r="BO223" s="237"/>
      <c r="BP223" s="238"/>
      <c r="BQ223" s="238"/>
      <c r="BR223" s="254"/>
      <c r="BS223" s="252"/>
      <c r="BT223" s="244"/>
      <c r="BU223" s="244"/>
      <c r="BV223" s="244"/>
      <c r="BW223" s="244"/>
      <c r="BX223" s="244"/>
      <c r="BY223" s="244"/>
      <c r="BZ223" s="244"/>
      <c r="CA223" s="244"/>
      <c r="CB223" s="253"/>
      <c r="CC223" s="188"/>
      <c r="CD223" s="244">
        <f t="shared" si="372"/>
        <v>0</v>
      </c>
      <c r="CE223" s="235">
        <f t="shared" si="389"/>
        <v>0</v>
      </c>
      <c r="CF223" s="235">
        <f t="shared" si="389"/>
        <v>0</v>
      </c>
      <c r="CG223" s="235">
        <f t="shared" si="389"/>
        <v>0</v>
      </c>
      <c r="CH223" s="188"/>
      <c r="CI223" s="244">
        <f t="shared" si="373"/>
        <v>0</v>
      </c>
      <c r="CJ223" s="235">
        <f t="shared" si="390"/>
        <v>0</v>
      </c>
      <c r="CK223" s="235">
        <f t="shared" si="390"/>
        <v>0</v>
      </c>
      <c r="CL223" s="235">
        <f t="shared" si="390"/>
        <v>0</v>
      </c>
      <c r="CM223" s="188"/>
      <c r="CN223" s="244">
        <f t="shared" si="374"/>
        <v>0</v>
      </c>
      <c r="CO223" s="235">
        <f t="shared" si="391"/>
        <v>0</v>
      </c>
      <c r="CP223" s="235">
        <f t="shared" si="391"/>
        <v>0</v>
      </c>
      <c r="CQ223" s="235">
        <f t="shared" si="391"/>
        <v>0</v>
      </c>
      <c r="CR223" s="188"/>
      <c r="CS223" s="244">
        <f t="shared" si="375"/>
        <v>0</v>
      </c>
      <c r="CT223" s="235">
        <f t="shared" si="392"/>
        <v>0</v>
      </c>
      <c r="CU223" s="235">
        <f t="shared" si="392"/>
        <v>0</v>
      </c>
      <c r="CV223" s="235">
        <f t="shared" si="392"/>
        <v>0</v>
      </c>
      <c r="CW223" s="188"/>
      <c r="CX223" s="244">
        <f t="shared" si="376"/>
        <v>0</v>
      </c>
      <c r="CY223" s="235">
        <f t="shared" si="393"/>
        <v>0</v>
      </c>
      <c r="CZ223" s="235">
        <f t="shared" si="393"/>
        <v>0</v>
      </c>
      <c r="DA223" s="235">
        <f t="shared" si="393"/>
        <v>0</v>
      </c>
      <c r="DB223" s="188"/>
      <c r="DC223" s="225"/>
      <c r="DD223" s="226"/>
      <c r="DE223" s="1088"/>
      <c r="DF223" s="225"/>
      <c r="DG223" s="226"/>
      <c r="DH223" s="1088"/>
      <c r="DI223" s="225"/>
      <c r="DJ223" s="226"/>
      <c r="DK223" s="1088"/>
      <c r="DL223" s="225"/>
      <c r="DM223" s="226"/>
      <c r="DN223" s="1088"/>
      <c r="DO223" s="370"/>
      <c r="DP223" s="370"/>
      <c r="DQ223" s="243">
        <f t="shared" si="353"/>
        <v>0</v>
      </c>
      <c r="DR223" s="244">
        <f t="shared" si="354"/>
        <v>0</v>
      </c>
      <c r="DS223" s="235">
        <f t="shared" si="394"/>
        <v>0</v>
      </c>
      <c r="DT223" s="244" t="str">
        <f t="shared" si="355"/>
        <v/>
      </c>
      <c r="DU223" s="42" t="str">
        <f t="shared" si="395"/>
        <v/>
      </c>
      <c r="DV223" s="42" t="str">
        <f t="shared" si="396"/>
        <v/>
      </c>
      <c r="DW223" s="42" t="str">
        <f t="shared" si="397"/>
        <v/>
      </c>
      <c r="DX223" s="162"/>
      <c r="DY223" s="42" t="str">
        <f t="shared" si="398"/>
        <v/>
      </c>
      <c r="DZ223" s="42" t="str">
        <f t="shared" si="369"/>
        <v/>
      </c>
      <c r="EA223" s="42" t="str">
        <f t="shared" si="399"/>
        <v/>
      </c>
      <c r="EB223" s="162"/>
      <c r="EC223" s="930"/>
      <c r="ED223" s="188"/>
      <c r="EE223" s="245">
        <f t="shared" si="400"/>
        <v>0</v>
      </c>
      <c r="EF223" s="189"/>
      <c r="EG223" s="245">
        <f t="shared" si="401"/>
        <v>0</v>
      </c>
      <c r="EH223" s="189"/>
      <c r="EI223" s="246" t="str">
        <f t="shared" si="356"/>
        <v/>
      </c>
      <c r="EJ223" s="247" t="str">
        <f t="shared" si="377"/>
        <v/>
      </c>
      <c r="EK223" s="248" t="str">
        <f t="shared" si="378"/>
        <v/>
      </c>
      <c r="EL223" s="248" t="str">
        <f t="shared" si="379"/>
        <v/>
      </c>
      <c r="EM223" s="248" t="str">
        <f t="shared" si="380"/>
        <v/>
      </c>
      <c r="EN223" s="248" t="str">
        <f t="shared" si="402"/>
        <v/>
      </c>
      <c r="EO223" s="248" t="str">
        <f t="shared" si="381"/>
        <v/>
      </c>
      <c r="EP223" s="189"/>
      <c r="EQ223" s="248" t="str">
        <f t="shared" si="357"/>
        <v/>
      </c>
      <c r="ER223" s="248" t="str">
        <f t="shared" si="358"/>
        <v/>
      </c>
      <c r="ES223" s="248" t="str">
        <f t="shared" si="359"/>
        <v/>
      </c>
      <c r="ET223" s="248" t="str">
        <f t="shared" si="360"/>
        <v/>
      </c>
      <c r="EU223" s="248" t="str">
        <f t="shared" si="403"/>
        <v/>
      </c>
      <c r="EV223" s="248" t="str">
        <f t="shared" si="403"/>
        <v/>
      </c>
      <c r="EW223" s="189"/>
      <c r="EX223" s="248" t="str">
        <f t="shared" si="361"/>
        <v/>
      </c>
      <c r="EY223" s="248" t="str">
        <f t="shared" si="362"/>
        <v/>
      </c>
      <c r="EZ223" s="248" t="str">
        <f t="shared" si="363"/>
        <v/>
      </c>
      <c r="FA223" s="248" t="str">
        <f t="shared" si="364"/>
        <v/>
      </c>
      <c r="FB223" s="248" t="str">
        <f t="shared" si="338"/>
        <v/>
      </c>
      <c r="FC223" s="248" t="str">
        <f t="shared" si="338"/>
        <v/>
      </c>
      <c r="FD223" s="189"/>
      <c r="FE223" s="248" t="str">
        <f t="shared" si="365"/>
        <v/>
      </c>
      <c r="FF223" s="248" t="str">
        <f t="shared" si="366"/>
        <v/>
      </c>
      <c r="FG223" s="248" t="str">
        <f t="shared" si="367"/>
        <v/>
      </c>
      <c r="FH223" s="248" t="str">
        <f t="shared" si="368"/>
        <v/>
      </c>
      <c r="FI223" s="248" t="str">
        <f t="shared" si="339"/>
        <v/>
      </c>
      <c r="FJ223" s="248" t="str">
        <f t="shared" si="339"/>
        <v/>
      </c>
      <c r="FK223" s="189"/>
      <c r="FL223" s="370"/>
      <c r="FM223" s="371"/>
      <c r="FN223" s="371"/>
      <c r="FO223" s="611"/>
      <c r="FP223" s="896"/>
      <c r="FQ223" s="370"/>
      <c r="FR223" s="371"/>
      <c r="FS223" s="371"/>
      <c r="FT223" s="611"/>
      <c r="FU223" s="896"/>
      <c r="FV223" s="370"/>
      <c r="FW223" s="371"/>
      <c r="FX223" s="371"/>
      <c r="FY223" s="611"/>
      <c r="FZ223" s="896"/>
      <c r="GA223" s="613"/>
      <c r="GB223" s="189"/>
      <c r="GC223" s="227">
        <f t="shared" si="404"/>
        <v>0</v>
      </c>
      <c r="GD223" s="228">
        <f t="shared" si="405"/>
        <v>0</v>
      </c>
      <c r="GE223" s="229">
        <f t="shared" si="340"/>
        <v>0</v>
      </c>
      <c r="GF223" s="230">
        <f t="shared" si="340"/>
        <v>0</v>
      </c>
      <c r="GG223" s="231" t="str">
        <f t="shared" si="406"/>
        <v/>
      </c>
      <c r="GH223" s="232">
        <f t="shared" si="407"/>
        <v>0</v>
      </c>
      <c r="GI223" s="227">
        <f t="shared" si="408"/>
        <v>0</v>
      </c>
      <c r="GJ223" s="233">
        <f t="shared" si="409"/>
        <v>0</v>
      </c>
      <c r="GK223" s="233">
        <f t="shared" si="410"/>
        <v>0</v>
      </c>
      <c r="GL223" s="234"/>
      <c r="GM223" s="235">
        <f t="shared" si="411"/>
        <v>0</v>
      </c>
      <c r="GN223" s="235">
        <f t="shared" si="412"/>
        <v>0</v>
      </c>
      <c r="GO223" s="235" t="str">
        <f t="shared" si="413"/>
        <v/>
      </c>
      <c r="GP223" s="380"/>
      <c r="GQ223" s="235">
        <f t="shared" si="414"/>
        <v>0</v>
      </c>
      <c r="GR223" s="235">
        <f t="shared" si="415"/>
        <v>0</v>
      </c>
      <c r="GS223" s="235" t="str">
        <f t="shared" si="416"/>
        <v/>
      </c>
      <c r="GT223" s="236"/>
      <c r="GU223" s="237" t="str">
        <f t="shared" si="417"/>
        <v/>
      </c>
      <c r="GV223" s="237" t="str">
        <f t="shared" si="418"/>
        <v/>
      </c>
      <c r="GW223" s="238" t="str">
        <f t="shared" si="419"/>
        <v/>
      </c>
      <c r="GX223" s="238" t="str">
        <f t="shared" si="420"/>
        <v/>
      </c>
      <c r="GY223" s="239"/>
      <c r="GZ223" s="240" t="str">
        <f t="shared" si="421"/>
        <v/>
      </c>
      <c r="HA223" s="235" t="str">
        <f t="shared" si="422"/>
        <v/>
      </c>
      <c r="HB223" s="235" t="str">
        <f t="shared" si="423"/>
        <v/>
      </c>
      <c r="HC223" s="235" t="str">
        <f t="shared" si="424"/>
        <v/>
      </c>
      <c r="HD223" s="235" t="str">
        <f t="shared" si="425"/>
        <v/>
      </c>
      <c r="HE223" s="235" t="str">
        <f t="shared" si="426"/>
        <v/>
      </c>
      <c r="HF223" s="188"/>
      <c r="HG223" s="235" t="str">
        <f t="shared" si="427"/>
        <v/>
      </c>
      <c r="HH223" s="235">
        <f t="shared" si="341"/>
        <v>0</v>
      </c>
      <c r="HI223" s="235">
        <f t="shared" si="341"/>
        <v>0</v>
      </c>
      <c r="HJ223" s="235">
        <f t="shared" si="341"/>
        <v>0</v>
      </c>
      <c r="HK223" s="188"/>
      <c r="HL223" s="235" t="str">
        <f t="shared" si="428"/>
        <v/>
      </c>
      <c r="HM223" s="235">
        <f t="shared" si="342"/>
        <v>0</v>
      </c>
      <c r="HN223" s="235">
        <f t="shared" si="342"/>
        <v>0</v>
      </c>
      <c r="HO223" s="235">
        <f t="shared" si="342"/>
        <v>0</v>
      </c>
      <c r="HP223" s="188"/>
      <c r="HQ223" s="235" t="str">
        <f t="shared" si="429"/>
        <v/>
      </c>
      <c r="HR223" s="235">
        <f t="shared" si="343"/>
        <v>0</v>
      </c>
      <c r="HS223" s="235">
        <f t="shared" si="343"/>
        <v>0</v>
      </c>
      <c r="HT223" s="235">
        <f t="shared" si="343"/>
        <v>0</v>
      </c>
      <c r="HU223" s="162"/>
      <c r="HV223" s="1622"/>
      <c r="HW223" s="1619"/>
      <c r="HX223" s="1619"/>
      <c r="HY223" s="1619"/>
      <c r="HZ223" s="1619"/>
      <c r="IA223" s="1619"/>
      <c r="IB223" s="1619"/>
      <c r="IC223" s="1623"/>
      <c r="ID223" s="162"/>
    </row>
    <row r="224" spans="1:238" ht="21.75" customHeight="1" x14ac:dyDescent="0.25">
      <c r="A224" s="377" t="str">
        <f t="shared" si="382"/>
        <v/>
      </c>
      <c r="B224" s="188">
        <v>198</v>
      </c>
      <c r="C224" s="255"/>
      <c r="D224" s="223" t="str">
        <f t="shared" ref="D224:D287" si="430">IF(BD224&lt;=0.9,"",1)</f>
        <v/>
      </c>
      <c r="E224" s="223" t="str">
        <f t="shared" si="370"/>
        <v/>
      </c>
      <c r="F224" s="242"/>
      <c r="G224" s="242"/>
      <c r="H224" s="224" t="str">
        <f t="shared" si="383"/>
        <v/>
      </c>
      <c r="I224" s="930"/>
      <c r="J224" s="930"/>
      <c r="K224" s="930"/>
      <c r="L224" s="370"/>
      <c r="M224" s="371"/>
      <c r="N224" s="371"/>
      <c r="O224" s="371"/>
      <c r="P224" s="372"/>
      <c r="Q224" s="609"/>
      <c r="R224" s="609"/>
      <c r="S224" s="610"/>
      <c r="T224" s="371"/>
      <c r="U224" s="371"/>
      <c r="V224" s="188"/>
      <c r="W224" s="370"/>
      <c r="X224" s="371"/>
      <c r="Y224" s="371"/>
      <c r="Z224" s="611"/>
      <c r="AA224" s="896"/>
      <c r="AB224" s="370"/>
      <c r="AC224" s="371"/>
      <c r="AD224" s="371"/>
      <c r="AE224" s="371"/>
      <c r="AF224" s="896"/>
      <c r="AG224" s="370"/>
      <c r="AH224" s="371"/>
      <c r="AI224" s="371"/>
      <c r="AJ224" s="371"/>
      <c r="AK224" s="896"/>
      <c r="AL224" s="370"/>
      <c r="AM224" s="371"/>
      <c r="AN224" s="371"/>
      <c r="AO224" s="372"/>
      <c r="AP224" s="370"/>
      <c r="AQ224" s="371"/>
      <c r="AR224" s="371"/>
      <c r="AS224" s="371"/>
      <c r="AT224" s="928"/>
      <c r="AU224" s="188"/>
      <c r="AV224" s="256">
        <f t="shared" si="344"/>
        <v>0</v>
      </c>
      <c r="AW224" s="257">
        <f t="shared" si="345"/>
        <v>0</v>
      </c>
      <c r="AX224" s="258">
        <f t="shared" si="346"/>
        <v>0</v>
      </c>
      <c r="AY224" s="259">
        <f t="shared" si="347"/>
        <v>0</v>
      </c>
      <c r="AZ224" s="231" t="str">
        <f t="shared" si="348"/>
        <v/>
      </c>
      <c r="BA224" s="232">
        <f t="shared" si="349"/>
        <v>0</v>
      </c>
      <c r="BB224" s="249">
        <f t="shared" si="350"/>
        <v>0</v>
      </c>
      <c r="BC224" s="231">
        <f t="shared" si="351"/>
        <v>0</v>
      </c>
      <c r="BD224" s="231">
        <f t="shared" si="352"/>
        <v>0</v>
      </c>
      <c r="BE224" s="260"/>
      <c r="BF224" s="235">
        <f t="shared" si="384"/>
        <v>0</v>
      </c>
      <c r="BG224" s="235">
        <f t="shared" si="385"/>
        <v>0</v>
      </c>
      <c r="BH224" s="235">
        <f t="shared" si="386"/>
        <v>0</v>
      </c>
      <c r="BI224" s="380"/>
      <c r="BJ224" s="235">
        <f t="shared" si="371"/>
        <v>0</v>
      </c>
      <c r="BK224" s="235">
        <f t="shared" si="387"/>
        <v>0</v>
      </c>
      <c r="BL224" s="235" t="str">
        <f t="shared" si="388"/>
        <v/>
      </c>
      <c r="BM224" s="236"/>
      <c r="BN224" s="237"/>
      <c r="BO224" s="237"/>
      <c r="BP224" s="238"/>
      <c r="BQ224" s="238"/>
      <c r="BR224" s="254"/>
      <c r="BS224" s="252"/>
      <c r="BT224" s="244"/>
      <c r="BU224" s="244"/>
      <c r="BV224" s="244"/>
      <c r="BW224" s="244"/>
      <c r="BX224" s="244"/>
      <c r="BY224" s="244"/>
      <c r="BZ224" s="244"/>
      <c r="CA224" s="244"/>
      <c r="CB224" s="253"/>
      <c r="CC224" s="188"/>
      <c r="CD224" s="244">
        <f t="shared" si="372"/>
        <v>0</v>
      </c>
      <c r="CE224" s="235">
        <f t="shared" si="389"/>
        <v>0</v>
      </c>
      <c r="CF224" s="235">
        <f t="shared" si="389"/>
        <v>0</v>
      </c>
      <c r="CG224" s="235">
        <f t="shared" si="389"/>
        <v>0</v>
      </c>
      <c r="CH224" s="188"/>
      <c r="CI224" s="244">
        <f t="shared" si="373"/>
        <v>0</v>
      </c>
      <c r="CJ224" s="235">
        <f t="shared" si="390"/>
        <v>0</v>
      </c>
      <c r="CK224" s="235">
        <f t="shared" si="390"/>
        <v>0</v>
      </c>
      <c r="CL224" s="235">
        <f t="shared" si="390"/>
        <v>0</v>
      </c>
      <c r="CM224" s="188"/>
      <c r="CN224" s="244">
        <f t="shared" si="374"/>
        <v>0</v>
      </c>
      <c r="CO224" s="235">
        <f t="shared" si="391"/>
        <v>0</v>
      </c>
      <c r="CP224" s="235">
        <f t="shared" si="391"/>
        <v>0</v>
      </c>
      <c r="CQ224" s="235">
        <f t="shared" si="391"/>
        <v>0</v>
      </c>
      <c r="CR224" s="188"/>
      <c r="CS224" s="244">
        <f t="shared" si="375"/>
        <v>0</v>
      </c>
      <c r="CT224" s="235">
        <f t="shared" si="392"/>
        <v>0</v>
      </c>
      <c r="CU224" s="235">
        <f t="shared" si="392"/>
        <v>0</v>
      </c>
      <c r="CV224" s="235">
        <f t="shared" si="392"/>
        <v>0</v>
      </c>
      <c r="CW224" s="188"/>
      <c r="CX224" s="244">
        <f t="shared" si="376"/>
        <v>0</v>
      </c>
      <c r="CY224" s="235">
        <f t="shared" si="393"/>
        <v>0</v>
      </c>
      <c r="CZ224" s="235">
        <f t="shared" si="393"/>
        <v>0</v>
      </c>
      <c r="DA224" s="235">
        <f t="shared" si="393"/>
        <v>0</v>
      </c>
      <c r="DB224" s="188"/>
      <c r="DC224" s="225"/>
      <c r="DD224" s="226"/>
      <c r="DE224" s="1088"/>
      <c r="DF224" s="225"/>
      <c r="DG224" s="226"/>
      <c r="DH224" s="1088"/>
      <c r="DI224" s="225"/>
      <c r="DJ224" s="226"/>
      <c r="DK224" s="1088"/>
      <c r="DL224" s="225"/>
      <c r="DM224" s="226"/>
      <c r="DN224" s="1088"/>
      <c r="DO224" s="370"/>
      <c r="DP224" s="370"/>
      <c r="DQ224" s="243">
        <f t="shared" si="353"/>
        <v>0</v>
      </c>
      <c r="DR224" s="244">
        <f t="shared" si="354"/>
        <v>0</v>
      </c>
      <c r="DS224" s="235">
        <f t="shared" si="394"/>
        <v>0</v>
      </c>
      <c r="DT224" s="244" t="str">
        <f t="shared" si="355"/>
        <v/>
      </c>
      <c r="DU224" s="42" t="str">
        <f t="shared" si="395"/>
        <v/>
      </c>
      <c r="DV224" s="42" t="str">
        <f t="shared" si="396"/>
        <v/>
      </c>
      <c r="DW224" s="42" t="str">
        <f t="shared" si="397"/>
        <v/>
      </c>
      <c r="DX224" s="162"/>
      <c r="DY224" s="42" t="str">
        <f t="shared" si="398"/>
        <v/>
      </c>
      <c r="DZ224" s="42" t="str">
        <f t="shared" si="369"/>
        <v/>
      </c>
      <c r="EA224" s="42" t="str">
        <f t="shared" si="399"/>
        <v/>
      </c>
      <c r="EB224" s="162"/>
      <c r="EC224" s="930"/>
      <c r="ED224" s="188"/>
      <c r="EE224" s="245">
        <f t="shared" si="400"/>
        <v>0</v>
      </c>
      <c r="EF224" s="189"/>
      <c r="EG224" s="245">
        <f t="shared" si="401"/>
        <v>0</v>
      </c>
      <c r="EH224" s="189"/>
      <c r="EI224" s="246" t="str">
        <f t="shared" si="356"/>
        <v/>
      </c>
      <c r="EJ224" s="247" t="str">
        <f t="shared" si="377"/>
        <v/>
      </c>
      <c r="EK224" s="248" t="str">
        <f t="shared" si="378"/>
        <v/>
      </c>
      <c r="EL224" s="248" t="str">
        <f t="shared" si="379"/>
        <v/>
      </c>
      <c r="EM224" s="248" t="str">
        <f t="shared" si="380"/>
        <v/>
      </c>
      <c r="EN224" s="248" t="str">
        <f t="shared" si="402"/>
        <v/>
      </c>
      <c r="EO224" s="248" t="str">
        <f t="shared" si="381"/>
        <v/>
      </c>
      <c r="EP224" s="189"/>
      <c r="EQ224" s="248" t="str">
        <f t="shared" si="357"/>
        <v/>
      </c>
      <c r="ER224" s="248" t="str">
        <f t="shared" si="358"/>
        <v/>
      </c>
      <c r="ES224" s="248" t="str">
        <f t="shared" si="359"/>
        <v/>
      </c>
      <c r="ET224" s="248" t="str">
        <f t="shared" si="360"/>
        <v/>
      </c>
      <c r="EU224" s="248" t="str">
        <f t="shared" si="403"/>
        <v/>
      </c>
      <c r="EV224" s="248" t="str">
        <f t="shared" si="403"/>
        <v/>
      </c>
      <c r="EW224" s="189"/>
      <c r="EX224" s="248" t="str">
        <f t="shared" si="361"/>
        <v/>
      </c>
      <c r="EY224" s="248" t="str">
        <f t="shared" si="362"/>
        <v/>
      </c>
      <c r="EZ224" s="248" t="str">
        <f t="shared" si="363"/>
        <v/>
      </c>
      <c r="FA224" s="248" t="str">
        <f t="shared" si="364"/>
        <v/>
      </c>
      <c r="FB224" s="248" t="str">
        <f t="shared" si="338"/>
        <v/>
      </c>
      <c r="FC224" s="248" t="str">
        <f t="shared" si="338"/>
        <v/>
      </c>
      <c r="FD224" s="189"/>
      <c r="FE224" s="248" t="str">
        <f t="shared" si="365"/>
        <v/>
      </c>
      <c r="FF224" s="248" t="str">
        <f t="shared" si="366"/>
        <v/>
      </c>
      <c r="FG224" s="248" t="str">
        <f t="shared" si="367"/>
        <v/>
      </c>
      <c r="FH224" s="248" t="str">
        <f t="shared" si="368"/>
        <v/>
      </c>
      <c r="FI224" s="248" t="str">
        <f t="shared" si="339"/>
        <v/>
      </c>
      <c r="FJ224" s="248" t="str">
        <f t="shared" si="339"/>
        <v/>
      </c>
      <c r="FK224" s="189"/>
      <c r="FL224" s="370"/>
      <c r="FM224" s="371"/>
      <c r="FN224" s="371"/>
      <c r="FO224" s="611"/>
      <c r="FP224" s="896"/>
      <c r="FQ224" s="370"/>
      <c r="FR224" s="371"/>
      <c r="FS224" s="371"/>
      <c r="FT224" s="611"/>
      <c r="FU224" s="896"/>
      <c r="FV224" s="370"/>
      <c r="FW224" s="371"/>
      <c r="FX224" s="371"/>
      <c r="FY224" s="611"/>
      <c r="FZ224" s="896"/>
      <c r="GA224" s="613"/>
      <c r="GB224" s="189"/>
      <c r="GC224" s="227">
        <f t="shared" si="404"/>
        <v>0</v>
      </c>
      <c r="GD224" s="228">
        <f t="shared" si="405"/>
        <v>0</v>
      </c>
      <c r="GE224" s="229">
        <f t="shared" si="340"/>
        <v>0</v>
      </c>
      <c r="GF224" s="230">
        <f t="shared" si="340"/>
        <v>0</v>
      </c>
      <c r="GG224" s="231" t="str">
        <f t="shared" si="406"/>
        <v/>
      </c>
      <c r="GH224" s="232">
        <f t="shared" si="407"/>
        <v>0</v>
      </c>
      <c r="GI224" s="227">
        <f t="shared" si="408"/>
        <v>0</v>
      </c>
      <c r="GJ224" s="233">
        <f t="shared" si="409"/>
        <v>0</v>
      </c>
      <c r="GK224" s="233">
        <f t="shared" si="410"/>
        <v>0</v>
      </c>
      <c r="GL224" s="234"/>
      <c r="GM224" s="235">
        <f t="shared" si="411"/>
        <v>0</v>
      </c>
      <c r="GN224" s="235">
        <f t="shared" si="412"/>
        <v>0</v>
      </c>
      <c r="GO224" s="235" t="str">
        <f t="shared" si="413"/>
        <v/>
      </c>
      <c r="GP224" s="380"/>
      <c r="GQ224" s="235">
        <f t="shared" si="414"/>
        <v>0</v>
      </c>
      <c r="GR224" s="235">
        <f t="shared" si="415"/>
        <v>0</v>
      </c>
      <c r="GS224" s="235" t="str">
        <f t="shared" si="416"/>
        <v/>
      </c>
      <c r="GT224" s="236"/>
      <c r="GU224" s="237" t="str">
        <f t="shared" si="417"/>
        <v/>
      </c>
      <c r="GV224" s="237" t="str">
        <f t="shared" si="418"/>
        <v/>
      </c>
      <c r="GW224" s="238" t="str">
        <f t="shared" si="419"/>
        <v/>
      </c>
      <c r="GX224" s="238" t="str">
        <f t="shared" si="420"/>
        <v/>
      </c>
      <c r="GY224" s="239"/>
      <c r="GZ224" s="240" t="str">
        <f t="shared" si="421"/>
        <v/>
      </c>
      <c r="HA224" s="235" t="str">
        <f t="shared" si="422"/>
        <v/>
      </c>
      <c r="HB224" s="235" t="str">
        <f t="shared" si="423"/>
        <v/>
      </c>
      <c r="HC224" s="235" t="str">
        <f t="shared" si="424"/>
        <v/>
      </c>
      <c r="HD224" s="235" t="str">
        <f t="shared" si="425"/>
        <v/>
      </c>
      <c r="HE224" s="235" t="str">
        <f t="shared" si="426"/>
        <v/>
      </c>
      <c r="HF224" s="188"/>
      <c r="HG224" s="235" t="str">
        <f t="shared" si="427"/>
        <v/>
      </c>
      <c r="HH224" s="235">
        <f t="shared" si="341"/>
        <v>0</v>
      </c>
      <c r="HI224" s="235">
        <f t="shared" si="341"/>
        <v>0</v>
      </c>
      <c r="HJ224" s="235">
        <f t="shared" si="341"/>
        <v>0</v>
      </c>
      <c r="HK224" s="188"/>
      <c r="HL224" s="235" t="str">
        <f t="shared" si="428"/>
        <v/>
      </c>
      <c r="HM224" s="235">
        <f t="shared" si="342"/>
        <v>0</v>
      </c>
      <c r="HN224" s="235">
        <f t="shared" si="342"/>
        <v>0</v>
      </c>
      <c r="HO224" s="235">
        <f t="shared" si="342"/>
        <v>0</v>
      </c>
      <c r="HP224" s="188"/>
      <c r="HQ224" s="235" t="str">
        <f t="shared" si="429"/>
        <v/>
      </c>
      <c r="HR224" s="235">
        <f t="shared" si="343"/>
        <v>0</v>
      </c>
      <c r="HS224" s="235">
        <f t="shared" si="343"/>
        <v>0</v>
      </c>
      <c r="HT224" s="235">
        <f t="shared" si="343"/>
        <v>0</v>
      </c>
      <c r="HU224" s="162"/>
      <c r="HV224" s="1622"/>
      <c r="HW224" s="1619"/>
      <c r="HX224" s="1619"/>
      <c r="HY224" s="1619"/>
      <c r="HZ224" s="1619"/>
      <c r="IA224" s="1619"/>
      <c r="IB224" s="1619"/>
      <c r="IC224" s="1623"/>
      <c r="ID224" s="162"/>
    </row>
    <row r="225" spans="1:238" ht="21.75" customHeight="1" x14ac:dyDescent="0.25">
      <c r="A225" s="377" t="str">
        <f t="shared" si="382"/>
        <v/>
      </c>
      <c r="B225" s="188">
        <v>199</v>
      </c>
      <c r="C225" s="255"/>
      <c r="D225" s="223" t="str">
        <f t="shared" si="430"/>
        <v/>
      </c>
      <c r="E225" s="223" t="str">
        <f t="shared" si="370"/>
        <v/>
      </c>
      <c r="F225" s="242"/>
      <c r="G225" s="242"/>
      <c r="H225" s="224" t="str">
        <f t="shared" si="383"/>
        <v/>
      </c>
      <c r="I225" s="930"/>
      <c r="J225" s="930"/>
      <c r="K225" s="930"/>
      <c r="L225" s="370"/>
      <c r="M225" s="371"/>
      <c r="N225" s="371"/>
      <c r="O225" s="371"/>
      <c r="P225" s="372"/>
      <c r="Q225" s="609"/>
      <c r="R225" s="609"/>
      <c r="S225" s="610"/>
      <c r="T225" s="371"/>
      <c r="U225" s="371"/>
      <c r="V225" s="188"/>
      <c r="W225" s="370"/>
      <c r="X225" s="371"/>
      <c r="Y225" s="371"/>
      <c r="Z225" s="611"/>
      <c r="AA225" s="896"/>
      <c r="AB225" s="370"/>
      <c r="AC225" s="371"/>
      <c r="AD225" s="371"/>
      <c r="AE225" s="371"/>
      <c r="AF225" s="896"/>
      <c r="AG225" s="370"/>
      <c r="AH225" s="371"/>
      <c r="AI225" s="371"/>
      <c r="AJ225" s="371"/>
      <c r="AK225" s="896"/>
      <c r="AL225" s="370"/>
      <c r="AM225" s="371"/>
      <c r="AN225" s="371"/>
      <c r="AO225" s="372"/>
      <c r="AP225" s="370"/>
      <c r="AQ225" s="371"/>
      <c r="AR225" s="371"/>
      <c r="AS225" s="371"/>
      <c r="AT225" s="928"/>
      <c r="AU225" s="188"/>
      <c r="AV225" s="256">
        <f t="shared" si="344"/>
        <v>0</v>
      </c>
      <c r="AW225" s="257">
        <f t="shared" si="345"/>
        <v>0</v>
      </c>
      <c r="AX225" s="258">
        <f t="shared" si="346"/>
        <v>0</v>
      </c>
      <c r="AY225" s="259">
        <f t="shared" si="347"/>
        <v>0</v>
      </c>
      <c r="AZ225" s="231" t="str">
        <f t="shared" si="348"/>
        <v/>
      </c>
      <c r="BA225" s="232">
        <f t="shared" si="349"/>
        <v>0</v>
      </c>
      <c r="BB225" s="249">
        <f t="shared" si="350"/>
        <v>0</v>
      </c>
      <c r="BC225" s="231">
        <f t="shared" si="351"/>
        <v>0</v>
      </c>
      <c r="BD225" s="231">
        <f t="shared" si="352"/>
        <v>0</v>
      </c>
      <c r="BE225" s="260"/>
      <c r="BF225" s="235">
        <f t="shared" si="384"/>
        <v>0</v>
      </c>
      <c r="BG225" s="235">
        <f t="shared" si="385"/>
        <v>0</v>
      </c>
      <c r="BH225" s="235">
        <f t="shared" si="386"/>
        <v>0</v>
      </c>
      <c r="BI225" s="380"/>
      <c r="BJ225" s="235">
        <f t="shared" si="371"/>
        <v>0</v>
      </c>
      <c r="BK225" s="235">
        <f t="shared" si="387"/>
        <v>0</v>
      </c>
      <c r="BL225" s="235" t="str">
        <f t="shared" si="388"/>
        <v/>
      </c>
      <c r="BM225" s="236"/>
      <c r="BN225" s="237"/>
      <c r="BO225" s="237"/>
      <c r="BP225" s="238"/>
      <c r="BQ225" s="238"/>
      <c r="BR225" s="254"/>
      <c r="BS225" s="252"/>
      <c r="BT225" s="244"/>
      <c r="BU225" s="244"/>
      <c r="BV225" s="244"/>
      <c r="BW225" s="244"/>
      <c r="BX225" s="244"/>
      <c r="BY225" s="244"/>
      <c r="BZ225" s="244"/>
      <c r="CA225" s="244"/>
      <c r="CB225" s="253"/>
      <c r="CC225" s="188"/>
      <c r="CD225" s="244">
        <f t="shared" si="372"/>
        <v>0</v>
      </c>
      <c r="CE225" s="235">
        <f t="shared" si="389"/>
        <v>0</v>
      </c>
      <c r="CF225" s="235">
        <f t="shared" si="389"/>
        <v>0</v>
      </c>
      <c r="CG225" s="235">
        <f t="shared" si="389"/>
        <v>0</v>
      </c>
      <c r="CH225" s="188"/>
      <c r="CI225" s="244">
        <f t="shared" si="373"/>
        <v>0</v>
      </c>
      <c r="CJ225" s="235">
        <f t="shared" si="390"/>
        <v>0</v>
      </c>
      <c r="CK225" s="235">
        <f t="shared" si="390"/>
        <v>0</v>
      </c>
      <c r="CL225" s="235">
        <f t="shared" si="390"/>
        <v>0</v>
      </c>
      <c r="CM225" s="188"/>
      <c r="CN225" s="244">
        <f t="shared" si="374"/>
        <v>0</v>
      </c>
      <c r="CO225" s="235">
        <f t="shared" si="391"/>
        <v>0</v>
      </c>
      <c r="CP225" s="235">
        <f t="shared" si="391"/>
        <v>0</v>
      </c>
      <c r="CQ225" s="235">
        <f t="shared" si="391"/>
        <v>0</v>
      </c>
      <c r="CR225" s="188"/>
      <c r="CS225" s="244">
        <f t="shared" si="375"/>
        <v>0</v>
      </c>
      <c r="CT225" s="235">
        <f t="shared" si="392"/>
        <v>0</v>
      </c>
      <c r="CU225" s="235">
        <f t="shared" si="392"/>
        <v>0</v>
      </c>
      <c r="CV225" s="235">
        <f t="shared" si="392"/>
        <v>0</v>
      </c>
      <c r="CW225" s="188"/>
      <c r="CX225" s="244">
        <f t="shared" si="376"/>
        <v>0</v>
      </c>
      <c r="CY225" s="235">
        <f t="shared" si="393"/>
        <v>0</v>
      </c>
      <c r="CZ225" s="235">
        <f t="shared" si="393"/>
        <v>0</v>
      </c>
      <c r="DA225" s="235">
        <f t="shared" si="393"/>
        <v>0</v>
      </c>
      <c r="DB225" s="188"/>
      <c r="DC225" s="225"/>
      <c r="DD225" s="226"/>
      <c r="DE225" s="1088"/>
      <c r="DF225" s="225"/>
      <c r="DG225" s="226"/>
      <c r="DH225" s="1088"/>
      <c r="DI225" s="225"/>
      <c r="DJ225" s="226"/>
      <c r="DK225" s="1088"/>
      <c r="DL225" s="225"/>
      <c r="DM225" s="226"/>
      <c r="DN225" s="1088"/>
      <c r="DO225" s="370"/>
      <c r="DP225" s="370"/>
      <c r="DQ225" s="243">
        <f t="shared" si="353"/>
        <v>0</v>
      </c>
      <c r="DR225" s="244">
        <f t="shared" si="354"/>
        <v>0</v>
      </c>
      <c r="DS225" s="235">
        <f t="shared" si="394"/>
        <v>0</v>
      </c>
      <c r="DT225" s="244" t="str">
        <f t="shared" si="355"/>
        <v/>
      </c>
      <c r="DU225" s="42" t="str">
        <f t="shared" si="395"/>
        <v/>
      </c>
      <c r="DV225" s="42" t="str">
        <f t="shared" si="396"/>
        <v/>
      </c>
      <c r="DW225" s="42" t="str">
        <f t="shared" si="397"/>
        <v/>
      </c>
      <c r="DX225" s="162"/>
      <c r="DY225" s="42" t="str">
        <f t="shared" si="398"/>
        <v/>
      </c>
      <c r="DZ225" s="42" t="str">
        <f t="shared" si="369"/>
        <v/>
      </c>
      <c r="EA225" s="42" t="str">
        <f t="shared" si="399"/>
        <v/>
      </c>
      <c r="EB225" s="162"/>
      <c r="EC225" s="930"/>
      <c r="ED225" s="188"/>
      <c r="EE225" s="245">
        <f t="shared" si="400"/>
        <v>0</v>
      </c>
      <c r="EF225" s="189"/>
      <c r="EG225" s="245">
        <f t="shared" si="401"/>
        <v>0</v>
      </c>
      <c r="EH225" s="189"/>
      <c r="EI225" s="246" t="str">
        <f t="shared" si="356"/>
        <v/>
      </c>
      <c r="EJ225" s="247" t="str">
        <f t="shared" si="377"/>
        <v/>
      </c>
      <c r="EK225" s="248" t="str">
        <f t="shared" si="378"/>
        <v/>
      </c>
      <c r="EL225" s="248" t="str">
        <f t="shared" si="379"/>
        <v/>
      </c>
      <c r="EM225" s="248" t="str">
        <f t="shared" si="380"/>
        <v/>
      </c>
      <c r="EN225" s="248" t="str">
        <f t="shared" si="402"/>
        <v/>
      </c>
      <c r="EO225" s="248" t="str">
        <f t="shared" si="381"/>
        <v/>
      </c>
      <c r="EP225" s="189"/>
      <c r="EQ225" s="248" t="str">
        <f t="shared" si="357"/>
        <v/>
      </c>
      <c r="ER225" s="248" t="str">
        <f t="shared" si="358"/>
        <v/>
      </c>
      <c r="ES225" s="248" t="str">
        <f t="shared" si="359"/>
        <v/>
      </c>
      <c r="ET225" s="248" t="str">
        <f t="shared" si="360"/>
        <v/>
      </c>
      <c r="EU225" s="248" t="str">
        <f t="shared" si="403"/>
        <v/>
      </c>
      <c r="EV225" s="248" t="str">
        <f t="shared" si="403"/>
        <v/>
      </c>
      <c r="EW225" s="189"/>
      <c r="EX225" s="248" t="str">
        <f t="shared" si="361"/>
        <v/>
      </c>
      <c r="EY225" s="248" t="str">
        <f t="shared" si="362"/>
        <v/>
      </c>
      <c r="EZ225" s="248" t="str">
        <f t="shared" si="363"/>
        <v/>
      </c>
      <c r="FA225" s="248" t="str">
        <f t="shared" si="364"/>
        <v/>
      </c>
      <c r="FB225" s="248" t="str">
        <f t="shared" si="338"/>
        <v/>
      </c>
      <c r="FC225" s="248" t="str">
        <f t="shared" si="338"/>
        <v/>
      </c>
      <c r="FD225" s="189"/>
      <c r="FE225" s="248" t="str">
        <f t="shared" si="365"/>
        <v/>
      </c>
      <c r="FF225" s="248" t="str">
        <f t="shared" si="366"/>
        <v/>
      </c>
      <c r="FG225" s="248" t="str">
        <f t="shared" si="367"/>
        <v/>
      </c>
      <c r="FH225" s="248" t="str">
        <f t="shared" si="368"/>
        <v/>
      </c>
      <c r="FI225" s="248" t="str">
        <f t="shared" si="339"/>
        <v/>
      </c>
      <c r="FJ225" s="248" t="str">
        <f t="shared" si="339"/>
        <v/>
      </c>
      <c r="FK225" s="189"/>
      <c r="FL225" s="370"/>
      <c r="FM225" s="371"/>
      <c r="FN225" s="371"/>
      <c r="FO225" s="611"/>
      <c r="FP225" s="896"/>
      <c r="FQ225" s="370"/>
      <c r="FR225" s="371"/>
      <c r="FS225" s="371"/>
      <c r="FT225" s="611"/>
      <c r="FU225" s="896"/>
      <c r="FV225" s="370"/>
      <c r="FW225" s="371"/>
      <c r="FX225" s="371"/>
      <c r="FY225" s="611"/>
      <c r="FZ225" s="896"/>
      <c r="GA225" s="613"/>
      <c r="GB225" s="189"/>
      <c r="GC225" s="227">
        <f t="shared" si="404"/>
        <v>0</v>
      </c>
      <c r="GD225" s="228">
        <f t="shared" si="405"/>
        <v>0</v>
      </c>
      <c r="GE225" s="229">
        <f t="shared" si="340"/>
        <v>0</v>
      </c>
      <c r="GF225" s="230">
        <f t="shared" si="340"/>
        <v>0</v>
      </c>
      <c r="GG225" s="231" t="str">
        <f t="shared" si="406"/>
        <v/>
      </c>
      <c r="GH225" s="232">
        <f t="shared" si="407"/>
        <v>0</v>
      </c>
      <c r="GI225" s="227">
        <f t="shared" si="408"/>
        <v>0</v>
      </c>
      <c r="GJ225" s="233">
        <f t="shared" si="409"/>
        <v>0</v>
      </c>
      <c r="GK225" s="233">
        <f t="shared" si="410"/>
        <v>0</v>
      </c>
      <c r="GL225" s="234"/>
      <c r="GM225" s="235">
        <f t="shared" si="411"/>
        <v>0</v>
      </c>
      <c r="GN225" s="235">
        <f t="shared" si="412"/>
        <v>0</v>
      </c>
      <c r="GO225" s="235" t="str">
        <f t="shared" si="413"/>
        <v/>
      </c>
      <c r="GP225" s="380"/>
      <c r="GQ225" s="235">
        <f t="shared" si="414"/>
        <v>0</v>
      </c>
      <c r="GR225" s="235">
        <f t="shared" si="415"/>
        <v>0</v>
      </c>
      <c r="GS225" s="235" t="str">
        <f t="shared" si="416"/>
        <v/>
      </c>
      <c r="GT225" s="236"/>
      <c r="GU225" s="237" t="str">
        <f t="shared" si="417"/>
        <v/>
      </c>
      <c r="GV225" s="237" t="str">
        <f t="shared" si="418"/>
        <v/>
      </c>
      <c r="GW225" s="238" t="str">
        <f t="shared" si="419"/>
        <v/>
      </c>
      <c r="GX225" s="238" t="str">
        <f t="shared" si="420"/>
        <v/>
      </c>
      <c r="GY225" s="239"/>
      <c r="GZ225" s="240" t="str">
        <f t="shared" si="421"/>
        <v/>
      </c>
      <c r="HA225" s="235" t="str">
        <f t="shared" si="422"/>
        <v/>
      </c>
      <c r="HB225" s="235" t="str">
        <f t="shared" si="423"/>
        <v/>
      </c>
      <c r="HC225" s="235" t="str">
        <f t="shared" si="424"/>
        <v/>
      </c>
      <c r="HD225" s="235" t="str">
        <f t="shared" si="425"/>
        <v/>
      </c>
      <c r="HE225" s="235" t="str">
        <f t="shared" si="426"/>
        <v/>
      </c>
      <c r="HF225" s="188"/>
      <c r="HG225" s="235" t="str">
        <f t="shared" si="427"/>
        <v/>
      </c>
      <c r="HH225" s="235">
        <f t="shared" si="341"/>
        <v>0</v>
      </c>
      <c r="HI225" s="235">
        <f t="shared" si="341"/>
        <v>0</v>
      </c>
      <c r="HJ225" s="235">
        <f t="shared" si="341"/>
        <v>0</v>
      </c>
      <c r="HK225" s="188"/>
      <c r="HL225" s="235" t="str">
        <f t="shared" si="428"/>
        <v/>
      </c>
      <c r="HM225" s="235">
        <f t="shared" si="342"/>
        <v>0</v>
      </c>
      <c r="HN225" s="235">
        <f t="shared" si="342"/>
        <v>0</v>
      </c>
      <c r="HO225" s="235">
        <f t="shared" si="342"/>
        <v>0</v>
      </c>
      <c r="HP225" s="188"/>
      <c r="HQ225" s="235" t="str">
        <f t="shared" si="429"/>
        <v/>
      </c>
      <c r="HR225" s="235">
        <f t="shared" si="343"/>
        <v>0</v>
      </c>
      <c r="HS225" s="235">
        <f t="shared" si="343"/>
        <v>0</v>
      </c>
      <c r="HT225" s="235">
        <f t="shared" si="343"/>
        <v>0</v>
      </c>
      <c r="HU225" s="162"/>
      <c r="HV225" s="1622"/>
      <c r="HW225" s="1619"/>
      <c r="HX225" s="1619"/>
      <c r="HY225" s="1619"/>
      <c r="HZ225" s="1619"/>
      <c r="IA225" s="1619"/>
      <c r="IB225" s="1619"/>
      <c r="IC225" s="1623"/>
      <c r="ID225" s="162"/>
    </row>
    <row r="226" spans="1:238" ht="21.75" customHeight="1" x14ac:dyDescent="0.25">
      <c r="A226" s="377" t="str">
        <f t="shared" si="382"/>
        <v/>
      </c>
      <c r="B226" s="188">
        <v>200</v>
      </c>
      <c r="C226" s="255"/>
      <c r="D226" s="223" t="str">
        <f t="shared" si="430"/>
        <v/>
      </c>
      <c r="E226" s="223" t="str">
        <f t="shared" si="370"/>
        <v/>
      </c>
      <c r="F226" s="242"/>
      <c r="G226" s="242"/>
      <c r="H226" s="224" t="str">
        <f t="shared" si="383"/>
        <v/>
      </c>
      <c r="I226" s="930"/>
      <c r="J226" s="930"/>
      <c r="K226" s="930"/>
      <c r="L226" s="370"/>
      <c r="M226" s="371"/>
      <c r="N226" s="371"/>
      <c r="O226" s="371"/>
      <c r="P226" s="372"/>
      <c r="Q226" s="609"/>
      <c r="R226" s="609"/>
      <c r="S226" s="610"/>
      <c r="T226" s="371"/>
      <c r="U226" s="371"/>
      <c r="V226" s="188"/>
      <c r="W226" s="370"/>
      <c r="X226" s="371"/>
      <c r="Y226" s="371"/>
      <c r="Z226" s="611"/>
      <c r="AA226" s="896"/>
      <c r="AB226" s="370"/>
      <c r="AC226" s="371"/>
      <c r="AD226" s="371"/>
      <c r="AE226" s="371"/>
      <c r="AF226" s="896"/>
      <c r="AG226" s="370"/>
      <c r="AH226" s="371"/>
      <c r="AI226" s="371"/>
      <c r="AJ226" s="371"/>
      <c r="AK226" s="896"/>
      <c r="AL226" s="370"/>
      <c r="AM226" s="371"/>
      <c r="AN226" s="371"/>
      <c r="AO226" s="372"/>
      <c r="AP226" s="370"/>
      <c r="AQ226" s="371"/>
      <c r="AR226" s="371"/>
      <c r="AS226" s="371"/>
      <c r="AT226" s="928"/>
      <c r="AU226" s="188"/>
      <c r="AV226" s="256">
        <f t="shared" si="344"/>
        <v>0</v>
      </c>
      <c r="AW226" s="257">
        <f t="shared" si="345"/>
        <v>0</v>
      </c>
      <c r="AX226" s="258">
        <f t="shared" si="346"/>
        <v>0</v>
      </c>
      <c r="AY226" s="259">
        <f t="shared" si="347"/>
        <v>0</v>
      </c>
      <c r="AZ226" s="231" t="str">
        <f t="shared" si="348"/>
        <v/>
      </c>
      <c r="BA226" s="232">
        <f t="shared" si="349"/>
        <v>0</v>
      </c>
      <c r="BB226" s="249">
        <f t="shared" si="350"/>
        <v>0</v>
      </c>
      <c r="BC226" s="231">
        <f t="shared" si="351"/>
        <v>0</v>
      </c>
      <c r="BD226" s="231">
        <f t="shared" si="352"/>
        <v>0</v>
      </c>
      <c r="BE226" s="260"/>
      <c r="BF226" s="235">
        <f t="shared" si="384"/>
        <v>0</v>
      </c>
      <c r="BG226" s="235">
        <f t="shared" si="385"/>
        <v>0</v>
      </c>
      <c r="BH226" s="235">
        <f t="shared" si="386"/>
        <v>0</v>
      </c>
      <c r="BI226" s="380"/>
      <c r="BJ226" s="235">
        <f t="shared" si="371"/>
        <v>0</v>
      </c>
      <c r="BK226" s="235">
        <f t="shared" si="387"/>
        <v>0</v>
      </c>
      <c r="BL226" s="235" t="str">
        <f t="shared" si="388"/>
        <v/>
      </c>
      <c r="BM226" s="236"/>
      <c r="BN226" s="237"/>
      <c r="BO226" s="237"/>
      <c r="BP226" s="238"/>
      <c r="BQ226" s="238"/>
      <c r="BR226" s="254"/>
      <c r="BS226" s="252"/>
      <c r="BT226" s="244"/>
      <c r="BU226" s="244"/>
      <c r="BV226" s="244"/>
      <c r="BW226" s="244"/>
      <c r="BX226" s="244"/>
      <c r="BY226" s="244"/>
      <c r="BZ226" s="244"/>
      <c r="CA226" s="244"/>
      <c r="CB226" s="253"/>
      <c r="CC226" s="188"/>
      <c r="CD226" s="244">
        <f t="shared" si="372"/>
        <v>0</v>
      </c>
      <c r="CE226" s="235">
        <f t="shared" si="389"/>
        <v>0</v>
      </c>
      <c r="CF226" s="235">
        <f t="shared" si="389"/>
        <v>0</v>
      </c>
      <c r="CG226" s="235">
        <f t="shared" si="389"/>
        <v>0</v>
      </c>
      <c r="CH226" s="188"/>
      <c r="CI226" s="244">
        <f t="shared" si="373"/>
        <v>0</v>
      </c>
      <c r="CJ226" s="235">
        <f t="shared" si="390"/>
        <v>0</v>
      </c>
      <c r="CK226" s="235">
        <f t="shared" si="390"/>
        <v>0</v>
      </c>
      <c r="CL226" s="235">
        <f t="shared" si="390"/>
        <v>0</v>
      </c>
      <c r="CM226" s="188"/>
      <c r="CN226" s="244">
        <f t="shared" si="374"/>
        <v>0</v>
      </c>
      <c r="CO226" s="235">
        <f t="shared" si="391"/>
        <v>0</v>
      </c>
      <c r="CP226" s="235">
        <f t="shared" si="391"/>
        <v>0</v>
      </c>
      <c r="CQ226" s="235">
        <f t="shared" si="391"/>
        <v>0</v>
      </c>
      <c r="CR226" s="188"/>
      <c r="CS226" s="244">
        <f t="shared" si="375"/>
        <v>0</v>
      </c>
      <c r="CT226" s="235">
        <f t="shared" si="392"/>
        <v>0</v>
      </c>
      <c r="CU226" s="235">
        <f t="shared" si="392"/>
        <v>0</v>
      </c>
      <c r="CV226" s="235">
        <f t="shared" si="392"/>
        <v>0</v>
      </c>
      <c r="CW226" s="188"/>
      <c r="CX226" s="244">
        <f t="shared" si="376"/>
        <v>0</v>
      </c>
      <c r="CY226" s="235">
        <f t="shared" si="393"/>
        <v>0</v>
      </c>
      <c r="CZ226" s="235">
        <f t="shared" si="393"/>
        <v>0</v>
      </c>
      <c r="DA226" s="235">
        <f t="shared" si="393"/>
        <v>0</v>
      </c>
      <c r="DB226" s="188"/>
      <c r="DC226" s="225"/>
      <c r="DD226" s="226"/>
      <c r="DE226" s="1088"/>
      <c r="DF226" s="225"/>
      <c r="DG226" s="226"/>
      <c r="DH226" s="1088"/>
      <c r="DI226" s="225"/>
      <c r="DJ226" s="226"/>
      <c r="DK226" s="1088"/>
      <c r="DL226" s="225"/>
      <c r="DM226" s="226"/>
      <c r="DN226" s="1088"/>
      <c r="DO226" s="370"/>
      <c r="DP226" s="370"/>
      <c r="DQ226" s="243">
        <f t="shared" si="353"/>
        <v>0</v>
      </c>
      <c r="DR226" s="244">
        <f t="shared" si="354"/>
        <v>0</v>
      </c>
      <c r="DS226" s="235">
        <f t="shared" si="394"/>
        <v>0</v>
      </c>
      <c r="DT226" s="244" t="str">
        <f t="shared" si="355"/>
        <v/>
      </c>
      <c r="DU226" s="42" t="str">
        <f t="shared" si="395"/>
        <v/>
      </c>
      <c r="DV226" s="42" t="str">
        <f t="shared" si="396"/>
        <v/>
      </c>
      <c r="DW226" s="42" t="str">
        <f t="shared" si="397"/>
        <v/>
      </c>
      <c r="DX226" s="162"/>
      <c r="DY226" s="42" t="str">
        <f t="shared" si="398"/>
        <v/>
      </c>
      <c r="DZ226" s="42" t="str">
        <f t="shared" si="369"/>
        <v/>
      </c>
      <c r="EA226" s="42" t="str">
        <f t="shared" si="399"/>
        <v/>
      </c>
      <c r="EB226" s="162"/>
      <c r="EC226" s="930"/>
      <c r="ED226" s="188"/>
      <c r="EE226" s="245">
        <f t="shared" si="400"/>
        <v>0</v>
      </c>
      <c r="EF226" s="189"/>
      <c r="EG226" s="245">
        <f t="shared" si="401"/>
        <v>0</v>
      </c>
      <c r="EH226" s="189"/>
      <c r="EI226" s="246" t="str">
        <f t="shared" si="356"/>
        <v/>
      </c>
      <c r="EJ226" s="247" t="str">
        <f t="shared" si="377"/>
        <v/>
      </c>
      <c r="EK226" s="248" t="str">
        <f t="shared" si="378"/>
        <v/>
      </c>
      <c r="EL226" s="248" t="str">
        <f t="shared" si="379"/>
        <v/>
      </c>
      <c r="EM226" s="248" t="str">
        <f t="shared" si="380"/>
        <v/>
      </c>
      <c r="EN226" s="248" t="str">
        <f t="shared" si="402"/>
        <v/>
      </c>
      <c r="EO226" s="248" t="str">
        <f t="shared" si="381"/>
        <v/>
      </c>
      <c r="EP226" s="189"/>
      <c r="EQ226" s="248" t="str">
        <f t="shared" si="357"/>
        <v/>
      </c>
      <c r="ER226" s="248" t="str">
        <f t="shared" si="358"/>
        <v/>
      </c>
      <c r="ES226" s="248" t="str">
        <f t="shared" si="359"/>
        <v/>
      </c>
      <c r="ET226" s="248" t="str">
        <f t="shared" si="360"/>
        <v/>
      </c>
      <c r="EU226" s="248" t="str">
        <f t="shared" si="403"/>
        <v/>
      </c>
      <c r="EV226" s="248" t="str">
        <f t="shared" si="403"/>
        <v/>
      </c>
      <c r="EW226" s="189"/>
      <c r="EX226" s="248" t="str">
        <f t="shared" si="361"/>
        <v/>
      </c>
      <c r="EY226" s="248" t="str">
        <f t="shared" si="362"/>
        <v/>
      </c>
      <c r="EZ226" s="248" t="str">
        <f t="shared" si="363"/>
        <v/>
      </c>
      <c r="FA226" s="248" t="str">
        <f t="shared" si="364"/>
        <v/>
      </c>
      <c r="FB226" s="248" t="str">
        <f t="shared" si="338"/>
        <v/>
      </c>
      <c r="FC226" s="248" t="str">
        <f t="shared" si="338"/>
        <v/>
      </c>
      <c r="FD226" s="189"/>
      <c r="FE226" s="248" t="str">
        <f t="shared" si="365"/>
        <v/>
      </c>
      <c r="FF226" s="248" t="str">
        <f t="shared" si="366"/>
        <v/>
      </c>
      <c r="FG226" s="248" t="str">
        <f t="shared" si="367"/>
        <v/>
      </c>
      <c r="FH226" s="248" t="str">
        <f t="shared" si="368"/>
        <v/>
      </c>
      <c r="FI226" s="248" t="str">
        <f t="shared" si="339"/>
        <v/>
      </c>
      <c r="FJ226" s="248" t="str">
        <f t="shared" si="339"/>
        <v/>
      </c>
      <c r="FK226" s="189"/>
      <c r="FL226" s="370"/>
      <c r="FM226" s="371"/>
      <c r="FN226" s="371"/>
      <c r="FO226" s="611"/>
      <c r="FP226" s="896"/>
      <c r="FQ226" s="370"/>
      <c r="FR226" s="371"/>
      <c r="FS226" s="371"/>
      <c r="FT226" s="611"/>
      <c r="FU226" s="896"/>
      <c r="FV226" s="370"/>
      <c r="FW226" s="371"/>
      <c r="FX226" s="371"/>
      <c r="FY226" s="611"/>
      <c r="FZ226" s="896"/>
      <c r="GA226" s="613"/>
      <c r="GB226" s="189"/>
      <c r="GC226" s="227">
        <f t="shared" si="404"/>
        <v>0</v>
      </c>
      <c r="GD226" s="228">
        <f t="shared" si="405"/>
        <v>0</v>
      </c>
      <c r="GE226" s="229">
        <f t="shared" si="340"/>
        <v>0</v>
      </c>
      <c r="GF226" s="230">
        <f t="shared" si="340"/>
        <v>0</v>
      </c>
      <c r="GG226" s="231" t="str">
        <f t="shared" si="406"/>
        <v/>
      </c>
      <c r="GH226" s="232">
        <f t="shared" si="407"/>
        <v>0</v>
      </c>
      <c r="GI226" s="227">
        <f t="shared" si="408"/>
        <v>0</v>
      </c>
      <c r="GJ226" s="233">
        <f t="shared" si="409"/>
        <v>0</v>
      </c>
      <c r="GK226" s="233">
        <f t="shared" si="410"/>
        <v>0</v>
      </c>
      <c r="GL226" s="234"/>
      <c r="GM226" s="235">
        <f t="shared" si="411"/>
        <v>0</v>
      </c>
      <c r="GN226" s="235">
        <f t="shared" si="412"/>
        <v>0</v>
      </c>
      <c r="GO226" s="235" t="str">
        <f t="shared" si="413"/>
        <v/>
      </c>
      <c r="GP226" s="380"/>
      <c r="GQ226" s="235">
        <f t="shared" si="414"/>
        <v>0</v>
      </c>
      <c r="GR226" s="235">
        <f t="shared" si="415"/>
        <v>0</v>
      </c>
      <c r="GS226" s="235" t="str">
        <f t="shared" si="416"/>
        <v/>
      </c>
      <c r="GT226" s="236"/>
      <c r="GU226" s="237" t="str">
        <f t="shared" si="417"/>
        <v/>
      </c>
      <c r="GV226" s="237" t="str">
        <f t="shared" si="418"/>
        <v/>
      </c>
      <c r="GW226" s="238" t="str">
        <f t="shared" si="419"/>
        <v/>
      </c>
      <c r="GX226" s="238" t="str">
        <f t="shared" si="420"/>
        <v/>
      </c>
      <c r="GY226" s="239"/>
      <c r="GZ226" s="240" t="str">
        <f t="shared" si="421"/>
        <v/>
      </c>
      <c r="HA226" s="235" t="str">
        <f t="shared" si="422"/>
        <v/>
      </c>
      <c r="HB226" s="235" t="str">
        <f t="shared" si="423"/>
        <v/>
      </c>
      <c r="HC226" s="235" t="str">
        <f t="shared" si="424"/>
        <v/>
      </c>
      <c r="HD226" s="235" t="str">
        <f t="shared" si="425"/>
        <v/>
      </c>
      <c r="HE226" s="235" t="str">
        <f t="shared" si="426"/>
        <v/>
      </c>
      <c r="HF226" s="188"/>
      <c r="HG226" s="235" t="str">
        <f t="shared" si="427"/>
        <v/>
      </c>
      <c r="HH226" s="235">
        <f t="shared" si="341"/>
        <v>0</v>
      </c>
      <c r="HI226" s="235">
        <f t="shared" si="341"/>
        <v>0</v>
      </c>
      <c r="HJ226" s="235">
        <f t="shared" si="341"/>
        <v>0</v>
      </c>
      <c r="HK226" s="188"/>
      <c r="HL226" s="235" t="str">
        <f t="shared" si="428"/>
        <v/>
      </c>
      <c r="HM226" s="235">
        <f t="shared" si="342"/>
        <v>0</v>
      </c>
      <c r="HN226" s="235">
        <f t="shared" si="342"/>
        <v>0</v>
      </c>
      <c r="HO226" s="235">
        <f t="shared" si="342"/>
        <v>0</v>
      </c>
      <c r="HP226" s="188"/>
      <c r="HQ226" s="235" t="str">
        <f t="shared" si="429"/>
        <v/>
      </c>
      <c r="HR226" s="235">
        <f t="shared" si="343"/>
        <v>0</v>
      </c>
      <c r="HS226" s="235">
        <f t="shared" si="343"/>
        <v>0</v>
      </c>
      <c r="HT226" s="235">
        <f t="shared" si="343"/>
        <v>0</v>
      </c>
      <c r="HU226" s="162"/>
      <c r="HV226" s="1622"/>
      <c r="HW226" s="1619"/>
      <c r="HX226" s="1619"/>
      <c r="HY226" s="1619"/>
      <c r="HZ226" s="1619"/>
      <c r="IA226" s="1619"/>
      <c r="IB226" s="1619"/>
      <c r="IC226" s="1623"/>
      <c r="ID226" s="162"/>
    </row>
    <row r="227" spans="1:238" ht="21.75" customHeight="1" x14ac:dyDescent="0.25">
      <c r="A227" s="377" t="str">
        <f t="shared" si="382"/>
        <v/>
      </c>
      <c r="B227" s="188">
        <v>201</v>
      </c>
      <c r="C227" s="255"/>
      <c r="D227" s="223" t="str">
        <f t="shared" si="430"/>
        <v/>
      </c>
      <c r="E227" s="223" t="str">
        <f t="shared" si="370"/>
        <v/>
      </c>
      <c r="F227" s="242"/>
      <c r="G227" s="242"/>
      <c r="H227" s="224" t="str">
        <f t="shared" si="383"/>
        <v/>
      </c>
      <c r="I227" s="930"/>
      <c r="J227" s="930"/>
      <c r="K227" s="930"/>
      <c r="L227" s="370"/>
      <c r="M227" s="371"/>
      <c r="N227" s="371"/>
      <c r="O227" s="371"/>
      <c r="P227" s="372"/>
      <c r="Q227" s="609"/>
      <c r="R227" s="609"/>
      <c r="S227" s="610"/>
      <c r="T227" s="371"/>
      <c r="U227" s="371"/>
      <c r="V227" s="188"/>
      <c r="W227" s="370"/>
      <c r="X227" s="371"/>
      <c r="Y227" s="371"/>
      <c r="Z227" s="611"/>
      <c r="AA227" s="896"/>
      <c r="AB227" s="370"/>
      <c r="AC227" s="371"/>
      <c r="AD227" s="371"/>
      <c r="AE227" s="371"/>
      <c r="AF227" s="896"/>
      <c r="AG227" s="370"/>
      <c r="AH227" s="371"/>
      <c r="AI227" s="371"/>
      <c r="AJ227" s="371"/>
      <c r="AK227" s="896"/>
      <c r="AL227" s="370"/>
      <c r="AM227" s="371"/>
      <c r="AN227" s="371"/>
      <c r="AO227" s="372"/>
      <c r="AP227" s="370"/>
      <c r="AQ227" s="371"/>
      <c r="AR227" s="371"/>
      <c r="AS227" s="371"/>
      <c r="AT227" s="928"/>
      <c r="AU227" s="188"/>
      <c r="AV227" s="256">
        <f t="shared" si="344"/>
        <v>0</v>
      </c>
      <c r="AW227" s="257">
        <f t="shared" si="345"/>
        <v>0</v>
      </c>
      <c r="AX227" s="258">
        <f t="shared" si="346"/>
        <v>0</v>
      </c>
      <c r="AY227" s="259">
        <f t="shared" si="347"/>
        <v>0</v>
      </c>
      <c r="AZ227" s="231" t="str">
        <f t="shared" si="348"/>
        <v/>
      </c>
      <c r="BA227" s="232">
        <f t="shared" si="349"/>
        <v>0</v>
      </c>
      <c r="BB227" s="249">
        <f t="shared" si="350"/>
        <v>0</v>
      </c>
      <c r="BC227" s="231">
        <f t="shared" si="351"/>
        <v>0</v>
      </c>
      <c r="BD227" s="231">
        <f t="shared" si="352"/>
        <v>0</v>
      </c>
      <c r="BE227" s="260"/>
      <c r="BF227" s="235">
        <f t="shared" si="384"/>
        <v>0</v>
      </c>
      <c r="BG227" s="235">
        <f t="shared" si="385"/>
        <v>0</v>
      </c>
      <c r="BH227" s="235">
        <f t="shared" si="386"/>
        <v>0</v>
      </c>
      <c r="BI227" s="380"/>
      <c r="BJ227" s="235">
        <f t="shared" si="371"/>
        <v>0</v>
      </c>
      <c r="BK227" s="235">
        <f t="shared" si="387"/>
        <v>0</v>
      </c>
      <c r="BL227" s="235" t="str">
        <f t="shared" si="388"/>
        <v/>
      </c>
      <c r="BM227" s="236"/>
      <c r="BN227" s="237"/>
      <c r="BO227" s="237"/>
      <c r="BP227" s="238"/>
      <c r="BQ227" s="238"/>
      <c r="BR227" s="254"/>
      <c r="BS227" s="252"/>
      <c r="BT227" s="244"/>
      <c r="BU227" s="244"/>
      <c r="BV227" s="244"/>
      <c r="BW227" s="244"/>
      <c r="BX227" s="244"/>
      <c r="BY227" s="244"/>
      <c r="BZ227" s="244"/>
      <c r="CA227" s="244"/>
      <c r="CB227" s="253"/>
      <c r="CC227" s="188"/>
      <c r="CD227" s="244">
        <f t="shared" si="372"/>
        <v>0</v>
      </c>
      <c r="CE227" s="235">
        <f t="shared" si="389"/>
        <v>0</v>
      </c>
      <c r="CF227" s="235">
        <f t="shared" si="389"/>
        <v>0</v>
      </c>
      <c r="CG227" s="235">
        <f t="shared" si="389"/>
        <v>0</v>
      </c>
      <c r="CH227" s="188"/>
      <c r="CI227" s="244">
        <f t="shared" si="373"/>
        <v>0</v>
      </c>
      <c r="CJ227" s="235">
        <f t="shared" si="390"/>
        <v>0</v>
      </c>
      <c r="CK227" s="235">
        <f t="shared" si="390"/>
        <v>0</v>
      </c>
      <c r="CL227" s="235">
        <f t="shared" si="390"/>
        <v>0</v>
      </c>
      <c r="CM227" s="188"/>
      <c r="CN227" s="244">
        <f t="shared" si="374"/>
        <v>0</v>
      </c>
      <c r="CO227" s="235">
        <f t="shared" si="391"/>
        <v>0</v>
      </c>
      <c r="CP227" s="235">
        <f t="shared" si="391"/>
        <v>0</v>
      </c>
      <c r="CQ227" s="235">
        <f t="shared" si="391"/>
        <v>0</v>
      </c>
      <c r="CR227" s="188"/>
      <c r="CS227" s="244">
        <f t="shared" si="375"/>
        <v>0</v>
      </c>
      <c r="CT227" s="235">
        <f t="shared" si="392"/>
        <v>0</v>
      </c>
      <c r="CU227" s="235">
        <f t="shared" si="392"/>
        <v>0</v>
      </c>
      <c r="CV227" s="235">
        <f t="shared" si="392"/>
        <v>0</v>
      </c>
      <c r="CW227" s="188"/>
      <c r="CX227" s="244">
        <f t="shared" si="376"/>
        <v>0</v>
      </c>
      <c r="CY227" s="235">
        <f t="shared" si="393"/>
        <v>0</v>
      </c>
      <c r="CZ227" s="235">
        <f t="shared" si="393"/>
        <v>0</v>
      </c>
      <c r="DA227" s="235">
        <f t="shared" si="393"/>
        <v>0</v>
      </c>
      <c r="DB227" s="188"/>
      <c r="DC227" s="225"/>
      <c r="DD227" s="226"/>
      <c r="DE227" s="1088"/>
      <c r="DF227" s="225"/>
      <c r="DG227" s="226"/>
      <c r="DH227" s="1088"/>
      <c r="DI227" s="225"/>
      <c r="DJ227" s="226"/>
      <c r="DK227" s="1088"/>
      <c r="DL227" s="225"/>
      <c r="DM227" s="226"/>
      <c r="DN227" s="1088"/>
      <c r="DO227" s="370"/>
      <c r="DP227" s="370"/>
      <c r="DQ227" s="243">
        <f t="shared" si="353"/>
        <v>0</v>
      </c>
      <c r="DR227" s="244">
        <f t="shared" si="354"/>
        <v>0</v>
      </c>
      <c r="DS227" s="235">
        <f t="shared" si="394"/>
        <v>0</v>
      </c>
      <c r="DT227" s="244" t="str">
        <f t="shared" si="355"/>
        <v/>
      </c>
      <c r="DU227" s="42" t="str">
        <f t="shared" si="395"/>
        <v/>
      </c>
      <c r="DV227" s="42" t="str">
        <f t="shared" si="396"/>
        <v/>
      </c>
      <c r="DW227" s="42" t="str">
        <f t="shared" si="397"/>
        <v/>
      </c>
      <c r="DX227" s="162"/>
      <c r="DY227" s="42" t="str">
        <f t="shared" si="398"/>
        <v/>
      </c>
      <c r="DZ227" s="42" t="str">
        <f t="shared" si="369"/>
        <v/>
      </c>
      <c r="EA227" s="42" t="str">
        <f t="shared" si="399"/>
        <v/>
      </c>
      <c r="EB227" s="162"/>
      <c r="EC227" s="930"/>
      <c r="ED227" s="188"/>
      <c r="EE227" s="245">
        <f t="shared" si="400"/>
        <v>0</v>
      </c>
      <c r="EF227" s="189"/>
      <c r="EG227" s="245">
        <f t="shared" si="401"/>
        <v>0</v>
      </c>
      <c r="EH227" s="189"/>
      <c r="EI227" s="246" t="str">
        <f t="shared" si="356"/>
        <v/>
      </c>
      <c r="EJ227" s="247" t="str">
        <f t="shared" si="377"/>
        <v/>
      </c>
      <c r="EK227" s="248" t="str">
        <f t="shared" si="378"/>
        <v/>
      </c>
      <c r="EL227" s="248" t="str">
        <f t="shared" si="379"/>
        <v/>
      </c>
      <c r="EM227" s="248" t="str">
        <f t="shared" si="380"/>
        <v/>
      </c>
      <c r="EN227" s="248" t="str">
        <f t="shared" si="402"/>
        <v/>
      </c>
      <c r="EO227" s="248" t="str">
        <f t="shared" si="381"/>
        <v/>
      </c>
      <c r="EP227" s="189"/>
      <c r="EQ227" s="248" t="str">
        <f t="shared" si="357"/>
        <v/>
      </c>
      <c r="ER227" s="248" t="str">
        <f t="shared" si="358"/>
        <v/>
      </c>
      <c r="ES227" s="248" t="str">
        <f t="shared" si="359"/>
        <v/>
      </c>
      <c r="ET227" s="248" t="str">
        <f t="shared" si="360"/>
        <v/>
      </c>
      <c r="EU227" s="248" t="str">
        <f t="shared" si="403"/>
        <v/>
      </c>
      <c r="EV227" s="248" t="str">
        <f t="shared" si="403"/>
        <v/>
      </c>
      <c r="EW227" s="189"/>
      <c r="EX227" s="248" t="str">
        <f t="shared" si="361"/>
        <v/>
      </c>
      <c r="EY227" s="248" t="str">
        <f t="shared" si="362"/>
        <v/>
      </c>
      <c r="EZ227" s="248" t="str">
        <f t="shared" si="363"/>
        <v/>
      </c>
      <c r="FA227" s="248" t="str">
        <f t="shared" si="364"/>
        <v/>
      </c>
      <c r="FB227" s="248" t="str">
        <f t="shared" si="338"/>
        <v/>
      </c>
      <c r="FC227" s="248" t="str">
        <f t="shared" si="338"/>
        <v/>
      </c>
      <c r="FD227" s="189"/>
      <c r="FE227" s="248" t="str">
        <f t="shared" si="365"/>
        <v/>
      </c>
      <c r="FF227" s="248" t="str">
        <f t="shared" si="366"/>
        <v/>
      </c>
      <c r="FG227" s="248" t="str">
        <f t="shared" si="367"/>
        <v/>
      </c>
      <c r="FH227" s="248" t="str">
        <f t="shared" si="368"/>
        <v/>
      </c>
      <c r="FI227" s="248" t="str">
        <f t="shared" si="339"/>
        <v/>
      </c>
      <c r="FJ227" s="248" t="str">
        <f t="shared" si="339"/>
        <v/>
      </c>
      <c r="FK227" s="189"/>
      <c r="FL227" s="370"/>
      <c r="FM227" s="371"/>
      <c r="FN227" s="371"/>
      <c r="FO227" s="611"/>
      <c r="FP227" s="896"/>
      <c r="FQ227" s="370"/>
      <c r="FR227" s="371"/>
      <c r="FS227" s="371"/>
      <c r="FT227" s="611"/>
      <c r="FU227" s="896"/>
      <c r="FV227" s="370"/>
      <c r="FW227" s="371"/>
      <c r="FX227" s="371"/>
      <c r="FY227" s="611"/>
      <c r="FZ227" s="896"/>
      <c r="GA227" s="613"/>
      <c r="GB227" s="189"/>
      <c r="GC227" s="227">
        <f t="shared" si="404"/>
        <v>0</v>
      </c>
      <c r="GD227" s="228">
        <f t="shared" si="405"/>
        <v>0</v>
      </c>
      <c r="GE227" s="229">
        <f t="shared" si="340"/>
        <v>0</v>
      </c>
      <c r="GF227" s="230">
        <f t="shared" si="340"/>
        <v>0</v>
      </c>
      <c r="GG227" s="231" t="str">
        <f t="shared" si="406"/>
        <v/>
      </c>
      <c r="GH227" s="232">
        <f t="shared" si="407"/>
        <v>0</v>
      </c>
      <c r="GI227" s="227">
        <f t="shared" si="408"/>
        <v>0</v>
      </c>
      <c r="GJ227" s="233">
        <f t="shared" si="409"/>
        <v>0</v>
      </c>
      <c r="GK227" s="233">
        <f t="shared" si="410"/>
        <v>0</v>
      </c>
      <c r="GL227" s="234"/>
      <c r="GM227" s="235">
        <f t="shared" si="411"/>
        <v>0</v>
      </c>
      <c r="GN227" s="235">
        <f t="shared" si="412"/>
        <v>0</v>
      </c>
      <c r="GO227" s="235" t="str">
        <f t="shared" si="413"/>
        <v/>
      </c>
      <c r="GP227" s="380"/>
      <c r="GQ227" s="235">
        <f t="shared" si="414"/>
        <v>0</v>
      </c>
      <c r="GR227" s="235">
        <f t="shared" si="415"/>
        <v>0</v>
      </c>
      <c r="GS227" s="235" t="str">
        <f t="shared" si="416"/>
        <v/>
      </c>
      <c r="GT227" s="236"/>
      <c r="GU227" s="237" t="str">
        <f t="shared" si="417"/>
        <v/>
      </c>
      <c r="GV227" s="237" t="str">
        <f t="shared" si="418"/>
        <v/>
      </c>
      <c r="GW227" s="238" t="str">
        <f t="shared" si="419"/>
        <v/>
      </c>
      <c r="GX227" s="238" t="str">
        <f t="shared" si="420"/>
        <v/>
      </c>
      <c r="GY227" s="239"/>
      <c r="GZ227" s="240" t="str">
        <f t="shared" si="421"/>
        <v/>
      </c>
      <c r="HA227" s="235" t="str">
        <f t="shared" si="422"/>
        <v/>
      </c>
      <c r="HB227" s="235" t="str">
        <f t="shared" si="423"/>
        <v/>
      </c>
      <c r="HC227" s="235" t="str">
        <f t="shared" si="424"/>
        <v/>
      </c>
      <c r="HD227" s="235" t="str">
        <f t="shared" si="425"/>
        <v/>
      </c>
      <c r="HE227" s="235" t="str">
        <f t="shared" si="426"/>
        <v/>
      </c>
      <c r="HF227" s="188"/>
      <c r="HG227" s="235" t="str">
        <f t="shared" si="427"/>
        <v/>
      </c>
      <c r="HH227" s="235">
        <f t="shared" si="341"/>
        <v>0</v>
      </c>
      <c r="HI227" s="235">
        <f t="shared" si="341"/>
        <v>0</v>
      </c>
      <c r="HJ227" s="235">
        <f t="shared" si="341"/>
        <v>0</v>
      </c>
      <c r="HK227" s="188"/>
      <c r="HL227" s="235" t="str">
        <f t="shared" si="428"/>
        <v/>
      </c>
      <c r="HM227" s="235">
        <f t="shared" si="342"/>
        <v>0</v>
      </c>
      <c r="HN227" s="235">
        <f t="shared" si="342"/>
        <v>0</v>
      </c>
      <c r="HO227" s="235">
        <f t="shared" si="342"/>
        <v>0</v>
      </c>
      <c r="HP227" s="188"/>
      <c r="HQ227" s="235" t="str">
        <f t="shared" si="429"/>
        <v/>
      </c>
      <c r="HR227" s="235">
        <f t="shared" si="343"/>
        <v>0</v>
      </c>
      <c r="HS227" s="235">
        <f t="shared" si="343"/>
        <v>0</v>
      </c>
      <c r="HT227" s="235">
        <f t="shared" si="343"/>
        <v>0</v>
      </c>
      <c r="HU227" s="162"/>
      <c r="HV227" s="1622"/>
      <c r="HW227" s="1619"/>
      <c r="HX227" s="1619"/>
      <c r="HY227" s="1619"/>
      <c r="HZ227" s="1619"/>
      <c r="IA227" s="1619"/>
      <c r="IB227" s="1619"/>
      <c r="IC227" s="1623"/>
      <c r="ID227" s="162"/>
    </row>
    <row r="228" spans="1:238" ht="21.75" customHeight="1" x14ac:dyDescent="0.25">
      <c r="A228" s="377" t="str">
        <f t="shared" si="382"/>
        <v/>
      </c>
      <c r="B228" s="188">
        <v>202</v>
      </c>
      <c r="C228" s="255"/>
      <c r="D228" s="223" t="str">
        <f t="shared" si="430"/>
        <v/>
      </c>
      <c r="E228" s="223" t="str">
        <f t="shared" si="370"/>
        <v/>
      </c>
      <c r="F228" s="242"/>
      <c r="G228" s="242"/>
      <c r="H228" s="224" t="str">
        <f t="shared" si="383"/>
        <v/>
      </c>
      <c r="I228" s="930"/>
      <c r="J228" s="930"/>
      <c r="K228" s="930"/>
      <c r="L228" s="370"/>
      <c r="M228" s="371"/>
      <c r="N228" s="371"/>
      <c r="O228" s="371"/>
      <c r="P228" s="372"/>
      <c r="Q228" s="609"/>
      <c r="R228" s="609"/>
      <c r="S228" s="610"/>
      <c r="T228" s="371"/>
      <c r="U228" s="371"/>
      <c r="V228" s="188"/>
      <c r="W228" s="370"/>
      <c r="X228" s="371"/>
      <c r="Y228" s="371"/>
      <c r="Z228" s="611"/>
      <c r="AA228" s="896"/>
      <c r="AB228" s="370"/>
      <c r="AC228" s="371"/>
      <c r="AD228" s="371"/>
      <c r="AE228" s="371"/>
      <c r="AF228" s="896"/>
      <c r="AG228" s="370"/>
      <c r="AH228" s="371"/>
      <c r="AI228" s="371"/>
      <c r="AJ228" s="371"/>
      <c r="AK228" s="896"/>
      <c r="AL228" s="370"/>
      <c r="AM228" s="371"/>
      <c r="AN228" s="371"/>
      <c r="AO228" s="372"/>
      <c r="AP228" s="370"/>
      <c r="AQ228" s="371"/>
      <c r="AR228" s="371"/>
      <c r="AS228" s="371"/>
      <c r="AT228" s="928"/>
      <c r="AU228" s="188"/>
      <c r="AV228" s="256">
        <f t="shared" si="344"/>
        <v>0</v>
      </c>
      <c r="AW228" s="257">
        <f t="shared" si="345"/>
        <v>0</v>
      </c>
      <c r="AX228" s="258">
        <f t="shared" si="346"/>
        <v>0</v>
      </c>
      <c r="AY228" s="259">
        <f t="shared" si="347"/>
        <v>0</v>
      </c>
      <c r="AZ228" s="231" t="str">
        <f t="shared" si="348"/>
        <v/>
      </c>
      <c r="BA228" s="232">
        <f t="shared" si="349"/>
        <v>0</v>
      </c>
      <c r="BB228" s="249">
        <f t="shared" si="350"/>
        <v>0</v>
      </c>
      <c r="BC228" s="231">
        <f t="shared" si="351"/>
        <v>0</v>
      </c>
      <c r="BD228" s="231">
        <f t="shared" si="352"/>
        <v>0</v>
      </c>
      <c r="BE228" s="260"/>
      <c r="BF228" s="235">
        <f t="shared" si="384"/>
        <v>0</v>
      </c>
      <c r="BG228" s="235">
        <f t="shared" si="385"/>
        <v>0</v>
      </c>
      <c r="BH228" s="235">
        <f t="shared" si="386"/>
        <v>0</v>
      </c>
      <c r="BI228" s="380"/>
      <c r="BJ228" s="235">
        <f t="shared" si="371"/>
        <v>0</v>
      </c>
      <c r="BK228" s="235">
        <f t="shared" si="387"/>
        <v>0</v>
      </c>
      <c r="BL228" s="235" t="str">
        <f t="shared" si="388"/>
        <v/>
      </c>
      <c r="BM228" s="236"/>
      <c r="BN228" s="237"/>
      <c r="BO228" s="237"/>
      <c r="BP228" s="238"/>
      <c r="BQ228" s="238"/>
      <c r="BR228" s="254"/>
      <c r="BS228" s="252"/>
      <c r="BT228" s="244"/>
      <c r="BU228" s="244"/>
      <c r="BV228" s="244"/>
      <c r="BW228" s="244"/>
      <c r="BX228" s="244"/>
      <c r="BY228" s="244"/>
      <c r="BZ228" s="244"/>
      <c r="CA228" s="244"/>
      <c r="CB228" s="253"/>
      <c r="CC228" s="188"/>
      <c r="CD228" s="244">
        <f t="shared" si="372"/>
        <v>0</v>
      </c>
      <c r="CE228" s="235">
        <f t="shared" si="389"/>
        <v>0</v>
      </c>
      <c r="CF228" s="235">
        <f t="shared" si="389"/>
        <v>0</v>
      </c>
      <c r="CG228" s="235">
        <f t="shared" si="389"/>
        <v>0</v>
      </c>
      <c r="CH228" s="188"/>
      <c r="CI228" s="244">
        <f t="shared" si="373"/>
        <v>0</v>
      </c>
      <c r="CJ228" s="235">
        <f t="shared" si="390"/>
        <v>0</v>
      </c>
      <c r="CK228" s="235">
        <f t="shared" si="390"/>
        <v>0</v>
      </c>
      <c r="CL228" s="235">
        <f t="shared" si="390"/>
        <v>0</v>
      </c>
      <c r="CM228" s="188"/>
      <c r="CN228" s="244">
        <f t="shared" si="374"/>
        <v>0</v>
      </c>
      <c r="CO228" s="235">
        <f t="shared" si="391"/>
        <v>0</v>
      </c>
      <c r="CP228" s="235">
        <f t="shared" si="391"/>
        <v>0</v>
      </c>
      <c r="CQ228" s="235">
        <f t="shared" si="391"/>
        <v>0</v>
      </c>
      <c r="CR228" s="188"/>
      <c r="CS228" s="244">
        <f t="shared" si="375"/>
        <v>0</v>
      </c>
      <c r="CT228" s="235">
        <f t="shared" si="392"/>
        <v>0</v>
      </c>
      <c r="CU228" s="235">
        <f t="shared" si="392"/>
        <v>0</v>
      </c>
      <c r="CV228" s="235">
        <f t="shared" si="392"/>
        <v>0</v>
      </c>
      <c r="CW228" s="188"/>
      <c r="CX228" s="244">
        <f t="shared" si="376"/>
        <v>0</v>
      </c>
      <c r="CY228" s="235">
        <f t="shared" si="393"/>
        <v>0</v>
      </c>
      <c r="CZ228" s="235">
        <f t="shared" si="393"/>
        <v>0</v>
      </c>
      <c r="DA228" s="235">
        <f t="shared" si="393"/>
        <v>0</v>
      </c>
      <c r="DB228" s="188"/>
      <c r="DC228" s="225"/>
      <c r="DD228" s="226"/>
      <c r="DE228" s="1088"/>
      <c r="DF228" s="225"/>
      <c r="DG228" s="226"/>
      <c r="DH228" s="1088"/>
      <c r="DI228" s="225"/>
      <c r="DJ228" s="226"/>
      <c r="DK228" s="1088"/>
      <c r="DL228" s="225"/>
      <c r="DM228" s="226"/>
      <c r="DN228" s="1088"/>
      <c r="DO228" s="370"/>
      <c r="DP228" s="370"/>
      <c r="DQ228" s="243">
        <f t="shared" si="353"/>
        <v>0</v>
      </c>
      <c r="DR228" s="244">
        <f t="shared" si="354"/>
        <v>0</v>
      </c>
      <c r="DS228" s="235">
        <f t="shared" si="394"/>
        <v>0</v>
      </c>
      <c r="DT228" s="244" t="str">
        <f t="shared" si="355"/>
        <v/>
      </c>
      <c r="DU228" s="42" t="str">
        <f t="shared" si="395"/>
        <v/>
      </c>
      <c r="DV228" s="42" t="str">
        <f t="shared" si="396"/>
        <v/>
      </c>
      <c r="DW228" s="42" t="str">
        <f t="shared" si="397"/>
        <v/>
      </c>
      <c r="DX228" s="162"/>
      <c r="DY228" s="42" t="str">
        <f t="shared" si="398"/>
        <v/>
      </c>
      <c r="DZ228" s="42" t="str">
        <f t="shared" si="369"/>
        <v/>
      </c>
      <c r="EA228" s="42" t="str">
        <f t="shared" si="399"/>
        <v/>
      </c>
      <c r="EB228" s="162"/>
      <c r="EC228" s="930"/>
      <c r="ED228" s="188"/>
      <c r="EE228" s="245">
        <f t="shared" si="400"/>
        <v>0</v>
      </c>
      <c r="EF228" s="189"/>
      <c r="EG228" s="245">
        <f t="shared" si="401"/>
        <v>0</v>
      </c>
      <c r="EH228" s="189"/>
      <c r="EI228" s="246" t="str">
        <f t="shared" si="356"/>
        <v/>
      </c>
      <c r="EJ228" s="247" t="str">
        <f t="shared" si="377"/>
        <v/>
      </c>
      <c r="EK228" s="248" t="str">
        <f t="shared" si="378"/>
        <v/>
      </c>
      <c r="EL228" s="248" t="str">
        <f t="shared" si="379"/>
        <v/>
      </c>
      <c r="EM228" s="248" t="str">
        <f t="shared" si="380"/>
        <v/>
      </c>
      <c r="EN228" s="248" t="str">
        <f t="shared" si="402"/>
        <v/>
      </c>
      <c r="EO228" s="248" t="str">
        <f t="shared" si="381"/>
        <v/>
      </c>
      <c r="EP228" s="189"/>
      <c r="EQ228" s="248" t="str">
        <f t="shared" si="357"/>
        <v/>
      </c>
      <c r="ER228" s="248" t="str">
        <f t="shared" si="358"/>
        <v/>
      </c>
      <c r="ES228" s="248" t="str">
        <f t="shared" si="359"/>
        <v/>
      </c>
      <c r="ET228" s="248" t="str">
        <f t="shared" si="360"/>
        <v/>
      </c>
      <c r="EU228" s="248" t="str">
        <f t="shared" si="403"/>
        <v/>
      </c>
      <c r="EV228" s="248" t="str">
        <f t="shared" si="403"/>
        <v/>
      </c>
      <c r="EW228" s="189"/>
      <c r="EX228" s="248" t="str">
        <f t="shared" si="361"/>
        <v/>
      </c>
      <c r="EY228" s="248" t="str">
        <f t="shared" si="362"/>
        <v/>
      </c>
      <c r="EZ228" s="248" t="str">
        <f t="shared" si="363"/>
        <v/>
      </c>
      <c r="FA228" s="248" t="str">
        <f t="shared" si="364"/>
        <v/>
      </c>
      <c r="FB228" s="248" t="str">
        <f t="shared" si="338"/>
        <v/>
      </c>
      <c r="FC228" s="248" t="str">
        <f t="shared" si="338"/>
        <v/>
      </c>
      <c r="FD228" s="189"/>
      <c r="FE228" s="248" t="str">
        <f t="shared" si="365"/>
        <v/>
      </c>
      <c r="FF228" s="248" t="str">
        <f t="shared" si="366"/>
        <v/>
      </c>
      <c r="FG228" s="248" t="str">
        <f t="shared" si="367"/>
        <v/>
      </c>
      <c r="FH228" s="248" t="str">
        <f t="shared" si="368"/>
        <v/>
      </c>
      <c r="FI228" s="248" t="str">
        <f t="shared" si="339"/>
        <v/>
      </c>
      <c r="FJ228" s="248" t="str">
        <f t="shared" si="339"/>
        <v/>
      </c>
      <c r="FK228" s="189"/>
      <c r="FL228" s="370"/>
      <c r="FM228" s="371"/>
      <c r="FN228" s="371"/>
      <c r="FO228" s="611"/>
      <c r="FP228" s="896"/>
      <c r="FQ228" s="370"/>
      <c r="FR228" s="371"/>
      <c r="FS228" s="371"/>
      <c r="FT228" s="611"/>
      <c r="FU228" s="896"/>
      <c r="FV228" s="370"/>
      <c r="FW228" s="371"/>
      <c r="FX228" s="371"/>
      <c r="FY228" s="611"/>
      <c r="FZ228" s="896"/>
      <c r="GA228" s="613"/>
      <c r="GB228" s="189"/>
      <c r="GC228" s="227">
        <f t="shared" si="404"/>
        <v>0</v>
      </c>
      <c r="GD228" s="228">
        <f t="shared" si="405"/>
        <v>0</v>
      </c>
      <c r="GE228" s="229">
        <f t="shared" si="340"/>
        <v>0</v>
      </c>
      <c r="GF228" s="230">
        <f t="shared" si="340"/>
        <v>0</v>
      </c>
      <c r="GG228" s="231" t="str">
        <f t="shared" si="406"/>
        <v/>
      </c>
      <c r="GH228" s="232">
        <f t="shared" si="407"/>
        <v>0</v>
      </c>
      <c r="GI228" s="227">
        <f t="shared" si="408"/>
        <v>0</v>
      </c>
      <c r="GJ228" s="233">
        <f t="shared" si="409"/>
        <v>0</v>
      </c>
      <c r="GK228" s="233">
        <f t="shared" si="410"/>
        <v>0</v>
      </c>
      <c r="GL228" s="234"/>
      <c r="GM228" s="235">
        <f t="shared" si="411"/>
        <v>0</v>
      </c>
      <c r="GN228" s="235">
        <f t="shared" si="412"/>
        <v>0</v>
      </c>
      <c r="GO228" s="235" t="str">
        <f t="shared" si="413"/>
        <v/>
      </c>
      <c r="GP228" s="380"/>
      <c r="GQ228" s="235">
        <f t="shared" si="414"/>
        <v>0</v>
      </c>
      <c r="GR228" s="235">
        <f t="shared" si="415"/>
        <v>0</v>
      </c>
      <c r="GS228" s="235" t="str">
        <f t="shared" si="416"/>
        <v/>
      </c>
      <c r="GT228" s="236"/>
      <c r="GU228" s="237" t="str">
        <f t="shared" si="417"/>
        <v/>
      </c>
      <c r="GV228" s="237" t="str">
        <f t="shared" si="418"/>
        <v/>
      </c>
      <c r="GW228" s="238" t="str">
        <f t="shared" si="419"/>
        <v/>
      </c>
      <c r="GX228" s="238" t="str">
        <f t="shared" si="420"/>
        <v/>
      </c>
      <c r="GY228" s="239"/>
      <c r="GZ228" s="240" t="str">
        <f t="shared" si="421"/>
        <v/>
      </c>
      <c r="HA228" s="235" t="str">
        <f t="shared" si="422"/>
        <v/>
      </c>
      <c r="HB228" s="235" t="str">
        <f t="shared" si="423"/>
        <v/>
      </c>
      <c r="HC228" s="235" t="str">
        <f t="shared" si="424"/>
        <v/>
      </c>
      <c r="HD228" s="235" t="str">
        <f t="shared" si="425"/>
        <v/>
      </c>
      <c r="HE228" s="235" t="str">
        <f t="shared" si="426"/>
        <v/>
      </c>
      <c r="HF228" s="188"/>
      <c r="HG228" s="235" t="str">
        <f t="shared" si="427"/>
        <v/>
      </c>
      <c r="HH228" s="235">
        <f t="shared" si="341"/>
        <v>0</v>
      </c>
      <c r="HI228" s="235">
        <f t="shared" si="341"/>
        <v>0</v>
      </c>
      <c r="HJ228" s="235">
        <f t="shared" si="341"/>
        <v>0</v>
      </c>
      <c r="HK228" s="188"/>
      <c r="HL228" s="235" t="str">
        <f t="shared" si="428"/>
        <v/>
      </c>
      <c r="HM228" s="235">
        <f t="shared" si="342"/>
        <v>0</v>
      </c>
      <c r="HN228" s="235">
        <f t="shared" si="342"/>
        <v>0</v>
      </c>
      <c r="HO228" s="235">
        <f t="shared" si="342"/>
        <v>0</v>
      </c>
      <c r="HP228" s="188"/>
      <c r="HQ228" s="235" t="str">
        <f t="shared" si="429"/>
        <v/>
      </c>
      <c r="HR228" s="235">
        <f t="shared" si="343"/>
        <v>0</v>
      </c>
      <c r="HS228" s="235">
        <f t="shared" si="343"/>
        <v>0</v>
      </c>
      <c r="HT228" s="235">
        <f t="shared" si="343"/>
        <v>0</v>
      </c>
      <c r="HU228" s="162"/>
      <c r="HV228" s="1622"/>
      <c r="HW228" s="1619"/>
      <c r="HX228" s="1619"/>
      <c r="HY228" s="1619"/>
      <c r="HZ228" s="1619"/>
      <c r="IA228" s="1619"/>
      <c r="IB228" s="1619"/>
      <c r="IC228" s="1623"/>
      <c r="ID228" s="162"/>
    </row>
    <row r="229" spans="1:238" ht="21.75" customHeight="1" x14ac:dyDescent="0.25">
      <c r="A229" s="377" t="str">
        <f t="shared" si="382"/>
        <v/>
      </c>
      <c r="B229" s="188">
        <v>203</v>
      </c>
      <c r="C229" s="255"/>
      <c r="D229" s="223" t="str">
        <f t="shared" si="430"/>
        <v/>
      </c>
      <c r="E229" s="223" t="str">
        <f t="shared" si="370"/>
        <v/>
      </c>
      <c r="F229" s="242"/>
      <c r="G229" s="242"/>
      <c r="H229" s="224" t="str">
        <f t="shared" si="383"/>
        <v/>
      </c>
      <c r="I229" s="930"/>
      <c r="J229" s="930"/>
      <c r="K229" s="930"/>
      <c r="L229" s="370"/>
      <c r="M229" s="371"/>
      <c r="N229" s="371"/>
      <c r="O229" s="371"/>
      <c r="P229" s="372"/>
      <c r="Q229" s="609"/>
      <c r="R229" s="609"/>
      <c r="S229" s="610"/>
      <c r="T229" s="371"/>
      <c r="U229" s="371"/>
      <c r="V229" s="188"/>
      <c r="W229" s="370"/>
      <c r="X229" s="371"/>
      <c r="Y229" s="371"/>
      <c r="Z229" s="611"/>
      <c r="AA229" s="896"/>
      <c r="AB229" s="370"/>
      <c r="AC229" s="371"/>
      <c r="AD229" s="371"/>
      <c r="AE229" s="371"/>
      <c r="AF229" s="896"/>
      <c r="AG229" s="370"/>
      <c r="AH229" s="371"/>
      <c r="AI229" s="371"/>
      <c r="AJ229" s="371"/>
      <c r="AK229" s="896"/>
      <c r="AL229" s="370"/>
      <c r="AM229" s="371"/>
      <c r="AN229" s="371"/>
      <c r="AO229" s="372"/>
      <c r="AP229" s="370"/>
      <c r="AQ229" s="371"/>
      <c r="AR229" s="371"/>
      <c r="AS229" s="371"/>
      <c r="AT229" s="928"/>
      <c r="AU229" s="188"/>
      <c r="AV229" s="256">
        <f t="shared" si="344"/>
        <v>0</v>
      </c>
      <c r="AW229" s="257">
        <f t="shared" si="345"/>
        <v>0</v>
      </c>
      <c r="AX229" s="258">
        <f t="shared" si="346"/>
        <v>0</v>
      </c>
      <c r="AY229" s="259">
        <f t="shared" si="347"/>
        <v>0</v>
      </c>
      <c r="AZ229" s="231" t="str">
        <f t="shared" si="348"/>
        <v/>
      </c>
      <c r="BA229" s="232">
        <f t="shared" si="349"/>
        <v>0</v>
      </c>
      <c r="BB229" s="249">
        <f t="shared" si="350"/>
        <v>0</v>
      </c>
      <c r="BC229" s="231">
        <f t="shared" si="351"/>
        <v>0</v>
      </c>
      <c r="BD229" s="231">
        <f t="shared" si="352"/>
        <v>0</v>
      </c>
      <c r="BE229" s="260"/>
      <c r="BF229" s="235">
        <f t="shared" si="384"/>
        <v>0</v>
      </c>
      <c r="BG229" s="235">
        <f t="shared" si="385"/>
        <v>0</v>
      </c>
      <c r="BH229" s="235">
        <f t="shared" si="386"/>
        <v>0</v>
      </c>
      <c r="BI229" s="380"/>
      <c r="BJ229" s="235">
        <f t="shared" si="371"/>
        <v>0</v>
      </c>
      <c r="BK229" s="235">
        <f t="shared" si="387"/>
        <v>0</v>
      </c>
      <c r="BL229" s="235" t="str">
        <f t="shared" si="388"/>
        <v/>
      </c>
      <c r="BM229" s="236"/>
      <c r="BN229" s="237"/>
      <c r="BO229" s="237"/>
      <c r="BP229" s="238"/>
      <c r="BQ229" s="238"/>
      <c r="BR229" s="254"/>
      <c r="BS229" s="252"/>
      <c r="BT229" s="244"/>
      <c r="BU229" s="244"/>
      <c r="BV229" s="244"/>
      <c r="BW229" s="244"/>
      <c r="BX229" s="244"/>
      <c r="BY229" s="244"/>
      <c r="BZ229" s="244"/>
      <c r="CA229" s="244"/>
      <c r="CB229" s="253"/>
      <c r="CC229" s="188"/>
      <c r="CD229" s="244">
        <f t="shared" si="372"/>
        <v>0</v>
      </c>
      <c r="CE229" s="235">
        <f t="shared" si="389"/>
        <v>0</v>
      </c>
      <c r="CF229" s="235">
        <f t="shared" si="389"/>
        <v>0</v>
      </c>
      <c r="CG229" s="235">
        <f t="shared" si="389"/>
        <v>0</v>
      </c>
      <c r="CH229" s="188"/>
      <c r="CI229" s="244">
        <f t="shared" si="373"/>
        <v>0</v>
      </c>
      <c r="CJ229" s="235">
        <f t="shared" si="390"/>
        <v>0</v>
      </c>
      <c r="CK229" s="235">
        <f t="shared" si="390"/>
        <v>0</v>
      </c>
      <c r="CL229" s="235">
        <f t="shared" si="390"/>
        <v>0</v>
      </c>
      <c r="CM229" s="188"/>
      <c r="CN229" s="244">
        <f t="shared" si="374"/>
        <v>0</v>
      </c>
      <c r="CO229" s="235">
        <f t="shared" si="391"/>
        <v>0</v>
      </c>
      <c r="CP229" s="235">
        <f t="shared" si="391"/>
        <v>0</v>
      </c>
      <c r="CQ229" s="235">
        <f t="shared" si="391"/>
        <v>0</v>
      </c>
      <c r="CR229" s="188"/>
      <c r="CS229" s="244">
        <f t="shared" si="375"/>
        <v>0</v>
      </c>
      <c r="CT229" s="235">
        <f t="shared" si="392"/>
        <v>0</v>
      </c>
      <c r="CU229" s="235">
        <f t="shared" si="392"/>
        <v>0</v>
      </c>
      <c r="CV229" s="235">
        <f t="shared" si="392"/>
        <v>0</v>
      </c>
      <c r="CW229" s="188"/>
      <c r="CX229" s="244">
        <f t="shared" si="376"/>
        <v>0</v>
      </c>
      <c r="CY229" s="235">
        <f t="shared" si="393"/>
        <v>0</v>
      </c>
      <c r="CZ229" s="235">
        <f t="shared" si="393"/>
        <v>0</v>
      </c>
      <c r="DA229" s="235">
        <f t="shared" si="393"/>
        <v>0</v>
      </c>
      <c r="DB229" s="188"/>
      <c r="DC229" s="225"/>
      <c r="DD229" s="226"/>
      <c r="DE229" s="1088"/>
      <c r="DF229" s="225"/>
      <c r="DG229" s="226"/>
      <c r="DH229" s="1088"/>
      <c r="DI229" s="225"/>
      <c r="DJ229" s="226"/>
      <c r="DK229" s="1088"/>
      <c r="DL229" s="225"/>
      <c r="DM229" s="226"/>
      <c r="DN229" s="1088"/>
      <c r="DO229" s="370"/>
      <c r="DP229" s="370"/>
      <c r="DQ229" s="243">
        <f t="shared" si="353"/>
        <v>0</v>
      </c>
      <c r="DR229" s="244">
        <f t="shared" si="354"/>
        <v>0</v>
      </c>
      <c r="DS229" s="235">
        <f t="shared" si="394"/>
        <v>0</v>
      </c>
      <c r="DT229" s="244" t="str">
        <f t="shared" si="355"/>
        <v/>
      </c>
      <c r="DU229" s="42" t="str">
        <f t="shared" si="395"/>
        <v/>
      </c>
      <c r="DV229" s="42" t="str">
        <f t="shared" si="396"/>
        <v/>
      </c>
      <c r="DW229" s="42" t="str">
        <f t="shared" si="397"/>
        <v/>
      </c>
      <c r="DX229" s="162"/>
      <c r="DY229" s="42" t="str">
        <f t="shared" si="398"/>
        <v/>
      </c>
      <c r="DZ229" s="42" t="str">
        <f t="shared" si="369"/>
        <v/>
      </c>
      <c r="EA229" s="42" t="str">
        <f t="shared" si="399"/>
        <v/>
      </c>
      <c r="EB229" s="162"/>
      <c r="EC229" s="930"/>
      <c r="ED229" s="188"/>
      <c r="EE229" s="245">
        <f t="shared" si="400"/>
        <v>0</v>
      </c>
      <c r="EF229" s="189"/>
      <c r="EG229" s="245">
        <f t="shared" si="401"/>
        <v>0</v>
      </c>
      <c r="EH229" s="189"/>
      <c r="EI229" s="246" t="str">
        <f t="shared" si="356"/>
        <v/>
      </c>
      <c r="EJ229" s="247" t="str">
        <f t="shared" si="377"/>
        <v/>
      </c>
      <c r="EK229" s="248" t="str">
        <f t="shared" si="378"/>
        <v/>
      </c>
      <c r="EL229" s="248" t="str">
        <f t="shared" si="379"/>
        <v/>
      </c>
      <c r="EM229" s="248" t="str">
        <f t="shared" si="380"/>
        <v/>
      </c>
      <c r="EN229" s="248" t="str">
        <f t="shared" si="402"/>
        <v/>
      </c>
      <c r="EO229" s="248" t="str">
        <f t="shared" si="381"/>
        <v/>
      </c>
      <c r="EP229" s="189"/>
      <c r="EQ229" s="248" t="str">
        <f t="shared" si="357"/>
        <v/>
      </c>
      <c r="ER229" s="248" t="str">
        <f t="shared" si="358"/>
        <v/>
      </c>
      <c r="ES229" s="248" t="str">
        <f t="shared" si="359"/>
        <v/>
      </c>
      <c r="ET229" s="248" t="str">
        <f t="shared" si="360"/>
        <v/>
      </c>
      <c r="EU229" s="248" t="str">
        <f t="shared" si="403"/>
        <v/>
      </c>
      <c r="EV229" s="248" t="str">
        <f t="shared" si="403"/>
        <v/>
      </c>
      <c r="EW229" s="189"/>
      <c r="EX229" s="248" t="str">
        <f t="shared" si="361"/>
        <v/>
      </c>
      <c r="EY229" s="248" t="str">
        <f t="shared" si="362"/>
        <v/>
      </c>
      <c r="EZ229" s="248" t="str">
        <f t="shared" si="363"/>
        <v/>
      </c>
      <c r="FA229" s="248" t="str">
        <f t="shared" si="364"/>
        <v/>
      </c>
      <c r="FB229" s="248" t="str">
        <f t="shared" si="338"/>
        <v/>
      </c>
      <c r="FC229" s="248" t="str">
        <f t="shared" si="338"/>
        <v/>
      </c>
      <c r="FD229" s="189"/>
      <c r="FE229" s="248" t="str">
        <f t="shared" si="365"/>
        <v/>
      </c>
      <c r="FF229" s="248" t="str">
        <f t="shared" si="366"/>
        <v/>
      </c>
      <c r="FG229" s="248" t="str">
        <f t="shared" si="367"/>
        <v/>
      </c>
      <c r="FH229" s="248" t="str">
        <f t="shared" si="368"/>
        <v/>
      </c>
      <c r="FI229" s="248" t="str">
        <f t="shared" si="339"/>
        <v/>
      </c>
      <c r="FJ229" s="248" t="str">
        <f t="shared" si="339"/>
        <v/>
      </c>
      <c r="FK229" s="189"/>
      <c r="FL229" s="370"/>
      <c r="FM229" s="371"/>
      <c r="FN229" s="371"/>
      <c r="FO229" s="611"/>
      <c r="FP229" s="896"/>
      <c r="FQ229" s="370"/>
      <c r="FR229" s="371"/>
      <c r="FS229" s="371"/>
      <c r="FT229" s="611"/>
      <c r="FU229" s="896"/>
      <c r="FV229" s="370"/>
      <c r="FW229" s="371"/>
      <c r="FX229" s="371"/>
      <c r="FY229" s="611"/>
      <c r="FZ229" s="896"/>
      <c r="GA229" s="613"/>
      <c r="GB229" s="189"/>
      <c r="GC229" s="227">
        <f t="shared" si="404"/>
        <v>0</v>
      </c>
      <c r="GD229" s="228">
        <f t="shared" si="405"/>
        <v>0</v>
      </c>
      <c r="GE229" s="229">
        <f t="shared" si="340"/>
        <v>0</v>
      </c>
      <c r="GF229" s="230">
        <f t="shared" si="340"/>
        <v>0</v>
      </c>
      <c r="GG229" s="231" t="str">
        <f t="shared" si="406"/>
        <v/>
      </c>
      <c r="GH229" s="232">
        <f t="shared" si="407"/>
        <v>0</v>
      </c>
      <c r="GI229" s="227">
        <f t="shared" si="408"/>
        <v>0</v>
      </c>
      <c r="GJ229" s="233">
        <f t="shared" si="409"/>
        <v>0</v>
      </c>
      <c r="GK229" s="233">
        <f t="shared" si="410"/>
        <v>0</v>
      </c>
      <c r="GL229" s="234"/>
      <c r="GM229" s="235">
        <f t="shared" si="411"/>
        <v>0</v>
      </c>
      <c r="GN229" s="235">
        <f t="shared" si="412"/>
        <v>0</v>
      </c>
      <c r="GO229" s="235" t="str">
        <f t="shared" si="413"/>
        <v/>
      </c>
      <c r="GP229" s="380"/>
      <c r="GQ229" s="235">
        <f t="shared" si="414"/>
        <v>0</v>
      </c>
      <c r="GR229" s="235">
        <f t="shared" si="415"/>
        <v>0</v>
      </c>
      <c r="GS229" s="235" t="str">
        <f t="shared" si="416"/>
        <v/>
      </c>
      <c r="GT229" s="236"/>
      <c r="GU229" s="237" t="str">
        <f t="shared" si="417"/>
        <v/>
      </c>
      <c r="GV229" s="237" t="str">
        <f t="shared" si="418"/>
        <v/>
      </c>
      <c r="GW229" s="238" t="str">
        <f t="shared" si="419"/>
        <v/>
      </c>
      <c r="GX229" s="238" t="str">
        <f t="shared" si="420"/>
        <v/>
      </c>
      <c r="GY229" s="239"/>
      <c r="GZ229" s="240" t="str">
        <f t="shared" si="421"/>
        <v/>
      </c>
      <c r="HA229" s="235" t="str">
        <f t="shared" si="422"/>
        <v/>
      </c>
      <c r="HB229" s="235" t="str">
        <f t="shared" si="423"/>
        <v/>
      </c>
      <c r="HC229" s="235" t="str">
        <f t="shared" si="424"/>
        <v/>
      </c>
      <c r="HD229" s="235" t="str">
        <f t="shared" si="425"/>
        <v/>
      </c>
      <c r="HE229" s="235" t="str">
        <f t="shared" si="426"/>
        <v/>
      </c>
      <c r="HF229" s="188"/>
      <c r="HG229" s="235" t="str">
        <f t="shared" si="427"/>
        <v/>
      </c>
      <c r="HH229" s="235">
        <f t="shared" si="341"/>
        <v>0</v>
      </c>
      <c r="HI229" s="235">
        <f t="shared" si="341"/>
        <v>0</v>
      </c>
      <c r="HJ229" s="235">
        <f t="shared" si="341"/>
        <v>0</v>
      </c>
      <c r="HK229" s="188"/>
      <c r="HL229" s="235" t="str">
        <f t="shared" si="428"/>
        <v/>
      </c>
      <c r="HM229" s="235">
        <f t="shared" si="342"/>
        <v>0</v>
      </c>
      <c r="HN229" s="235">
        <f t="shared" si="342"/>
        <v>0</v>
      </c>
      <c r="HO229" s="235">
        <f t="shared" si="342"/>
        <v>0</v>
      </c>
      <c r="HP229" s="188"/>
      <c r="HQ229" s="235" t="str">
        <f t="shared" si="429"/>
        <v/>
      </c>
      <c r="HR229" s="235">
        <f t="shared" si="343"/>
        <v>0</v>
      </c>
      <c r="HS229" s="235">
        <f t="shared" si="343"/>
        <v>0</v>
      </c>
      <c r="HT229" s="235">
        <f t="shared" si="343"/>
        <v>0</v>
      </c>
      <c r="HU229" s="162"/>
      <c r="HV229" s="1622"/>
      <c r="HW229" s="1619"/>
      <c r="HX229" s="1619"/>
      <c r="HY229" s="1619"/>
      <c r="HZ229" s="1619"/>
      <c r="IA229" s="1619"/>
      <c r="IB229" s="1619"/>
      <c r="IC229" s="1623"/>
      <c r="ID229" s="162"/>
    </row>
    <row r="230" spans="1:238" ht="21.75" customHeight="1" x14ac:dyDescent="0.25">
      <c r="A230" s="377" t="str">
        <f t="shared" si="382"/>
        <v/>
      </c>
      <c r="B230" s="188">
        <v>204</v>
      </c>
      <c r="C230" s="255"/>
      <c r="D230" s="223" t="str">
        <f t="shared" si="430"/>
        <v/>
      </c>
      <c r="E230" s="223" t="str">
        <f t="shared" si="370"/>
        <v/>
      </c>
      <c r="F230" s="242"/>
      <c r="G230" s="242"/>
      <c r="H230" s="224" t="str">
        <f t="shared" si="383"/>
        <v/>
      </c>
      <c r="I230" s="930"/>
      <c r="J230" s="930"/>
      <c r="K230" s="930"/>
      <c r="L230" s="370"/>
      <c r="M230" s="371"/>
      <c r="N230" s="371"/>
      <c r="O230" s="371"/>
      <c r="P230" s="372"/>
      <c r="Q230" s="609"/>
      <c r="R230" s="609"/>
      <c r="S230" s="610"/>
      <c r="T230" s="371"/>
      <c r="U230" s="371"/>
      <c r="V230" s="188"/>
      <c r="W230" s="370"/>
      <c r="X230" s="371"/>
      <c r="Y230" s="371"/>
      <c r="Z230" s="611"/>
      <c r="AA230" s="896"/>
      <c r="AB230" s="370"/>
      <c r="AC230" s="371"/>
      <c r="AD230" s="371"/>
      <c r="AE230" s="371"/>
      <c r="AF230" s="896"/>
      <c r="AG230" s="370"/>
      <c r="AH230" s="371"/>
      <c r="AI230" s="371"/>
      <c r="AJ230" s="371"/>
      <c r="AK230" s="896"/>
      <c r="AL230" s="370"/>
      <c r="AM230" s="371"/>
      <c r="AN230" s="371"/>
      <c r="AO230" s="372"/>
      <c r="AP230" s="370"/>
      <c r="AQ230" s="371"/>
      <c r="AR230" s="371"/>
      <c r="AS230" s="371"/>
      <c r="AT230" s="928"/>
      <c r="AU230" s="188"/>
      <c r="AV230" s="256">
        <f t="shared" si="344"/>
        <v>0</v>
      </c>
      <c r="AW230" s="257">
        <f t="shared" si="345"/>
        <v>0</v>
      </c>
      <c r="AX230" s="258">
        <f t="shared" si="346"/>
        <v>0</v>
      </c>
      <c r="AY230" s="259">
        <f t="shared" si="347"/>
        <v>0</v>
      </c>
      <c r="AZ230" s="231" t="str">
        <f t="shared" si="348"/>
        <v/>
      </c>
      <c r="BA230" s="232">
        <f t="shared" si="349"/>
        <v>0</v>
      </c>
      <c r="BB230" s="249">
        <f t="shared" si="350"/>
        <v>0</v>
      </c>
      <c r="BC230" s="231">
        <f t="shared" si="351"/>
        <v>0</v>
      </c>
      <c r="BD230" s="231">
        <f t="shared" si="352"/>
        <v>0</v>
      </c>
      <c r="BE230" s="260"/>
      <c r="BF230" s="235">
        <f t="shared" si="384"/>
        <v>0</v>
      </c>
      <c r="BG230" s="235">
        <f t="shared" si="385"/>
        <v>0</v>
      </c>
      <c r="BH230" s="235">
        <f t="shared" si="386"/>
        <v>0</v>
      </c>
      <c r="BI230" s="380"/>
      <c r="BJ230" s="235">
        <f t="shared" si="371"/>
        <v>0</v>
      </c>
      <c r="BK230" s="235">
        <f t="shared" si="387"/>
        <v>0</v>
      </c>
      <c r="BL230" s="235" t="str">
        <f t="shared" si="388"/>
        <v/>
      </c>
      <c r="BM230" s="236"/>
      <c r="BN230" s="237"/>
      <c r="BO230" s="237"/>
      <c r="BP230" s="238"/>
      <c r="BQ230" s="238"/>
      <c r="BR230" s="254"/>
      <c r="BS230" s="252"/>
      <c r="BT230" s="244"/>
      <c r="BU230" s="244"/>
      <c r="BV230" s="244"/>
      <c r="BW230" s="244"/>
      <c r="BX230" s="244"/>
      <c r="BY230" s="244"/>
      <c r="BZ230" s="244"/>
      <c r="CA230" s="244"/>
      <c r="CB230" s="253"/>
      <c r="CC230" s="188"/>
      <c r="CD230" s="244">
        <f t="shared" si="372"/>
        <v>0</v>
      </c>
      <c r="CE230" s="235">
        <f t="shared" si="389"/>
        <v>0</v>
      </c>
      <c r="CF230" s="235">
        <f t="shared" si="389"/>
        <v>0</v>
      </c>
      <c r="CG230" s="235">
        <f t="shared" si="389"/>
        <v>0</v>
      </c>
      <c r="CH230" s="188"/>
      <c r="CI230" s="244">
        <f t="shared" si="373"/>
        <v>0</v>
      </c>
      <c r="CJ230" s="235">
        <f t="shared" si="390"/>
        <v>0</v>
      </c>
      <c r="CK230" s="235">
        <f t="shared" si="390"/>
        <v>0</v>
      </c>
      <c r="CL230" s="235">
        <f t="shared" si="390"/>
        <v>0</v>
      </c>
      <c r="CM230" s="188"/>
      <c r="CN230" s="244">
        <f t="shared" si="374"/>
        <v>0</v>
      </c>
      <c r="CO230" s="235">
        <f t="shared" si="391"/>
        <v>0</v>
      </c>
      <c r="CP230" s="235">
        <f t="shared" si="391"/>
        <v>0</v>
      </c>
      <c r="CQ230" s="235">
        <f t="shared" si="391"/>
        <v>0</v>
      </c>
      <c r="CR230" s="188"/>
      <c r="CS230" s="244">
        <f t="shared" si="375"/>
        <v>0</v>
      </c>
      <c r="CT230" s="235">
        <f t="shared" si="392"/>
        <v>0</v>
      </c>
      <c r="CU230" s="235">
        <f t="shared" si="392"/>
        <v>0</v>
      </c>
      <c r="CV230" s="235">
        <f t="shared" si="392"/>
        <v>0</v>
      </c>
      <c r="CW230" s="188"/>
      <c r="CX230" s="244">
        <f t="shared" si="376"/>
        <v>0</v>
      </c>
      <c r="CY230" s="235">
        <f t="shared" si="393"/>
        <v>0</v>
      </c>
      <c r="CZ230" s="235">
        <f t="shared" si="393"/>
        <v>0</v>
      </c>
      <c r="DA230" s="235">
        <f t="shared" si="393"/>
        <v>0</v>
      </c>
      <c r="DB230" s="188"/>
      <c r="DC230" s="225"/>
      <c r="DD230" s="226"/>
      <c r="DE230" s="1088"/>
      <c r="DF230" s="225"/>
      <c r="DG230" s="226"/>
      <c r="DH230" s="1088"/>
      <c r="DI230" s="225"/>
      <c r="DJ230" s="226"/>
      <c r="DK230" s="1088"/>
      <c r="DL230" s="225"/>
      <c r="DM230" s="226"/>
      <c r="DN230" s="1088"/>
      <c r="DO230" s="370"/>
      <c r="DP230" s="370"/>
      <c r="DQ230" s="243">
        <f t="shared" si="353"/>
        <v>0</v>
      </c>
      <c r="DR230" s="244">
        <f t="shared" si="354"/>
        <v>0</v>
      </c>
      <c r="DS230" s="235">
        <f t="shared" si="394"/>
        <v>0</v>
      </c>
      <c r="DT230" s="244" t="str">
        <f t="shared" si="355"/>
        <v/>
      </c>
      <c r="DU230" s="42" t="str">
        <f t="shared" si="395"/>
        <v/>
      </c>
      <c r="DV230" s="42" t="str">
        <f t="shared" si="396"/>
        <v/>
      </c>
      <c r="DW230" s="42" t="str">
        <f t="shared" si="397"/>
        <v/>
      </c>
      <c r="DX230" s="162"/>
      <c r="DY230" s="42" t="str">
        <f t="shared" si="398"/>
        <v/>
      </c>
      <c r="DZ230" s="42" t="str">
        <f t="shared" si="369"/>
        <v/>
      </c>
      <c r="EA230" s="42" t="str">
        <f t="shared" si="399"/>
        <v/>
      </c>
      <c r="EB230" s="162"/>
      <c r="EC230" s="930"/>
      <c r="ED230" s="188"/>
      <c r="EE230" s="245">
        <f t="shared" si="400"/>
        <v>0</v>
      </c>
      <c r="EF230" s="189"/>
      <c r="EG230" s="245">
        <f t="shared" si="401"/>
        <v>0</v>
      </c>
      <c r="EH230" s="189"/>
      <c r="EI230" s="246" t="str">
        <f t="shared" si="356"/>
        <v/>
      </c>
      <c r="EJ230" s="247" t="str">
        <f t="shared" si="377"/>
        <v/>
      </c>
      <c r="EK230" s="248" t="str">
        <f t="shared" si="378"/>
        <v/>
      </c>
      <c r="EL230" s="248" t="str">
        <f t="shared" si="379"/>
        <v/>
      </c>
      <c r="EM230" s="248" t="str">
        <f t="shared" si="380"/>
        <v/>
      </c>
      <c r="EN230" s="248" t="str">
        <f t="shared" si="402"/>
        <v/>
      </c>
      <c r="EO230" s="248" t="str">
        <f t="shared" si="381"/>
        <v/>
      </c>
      <c r="EP230" s="189"/>
      <c r="EQ230" s="248" t="str">
        <f t="shared" si="357"/>
        <v/>
      </c>
      <c r="ER230" s="248" t="str">
        <f t="shared" si="358"/>
        <v/>
      </c>
      <c r="ES230" s="248" t="str">
        <f t="shared" si="359"/>
        <v/>
      </c>
      <c r="ET230" s="248" t="str">
        <f t="shared" si="360"/>
        <v/>
      </c>
      <c r="EU230" s="248" t="str">
        <f t="shared" si="403"/>
        <v/>
      </c>
      <c r="EV230" s="248" t="str">
        <f t="shared" si="403"/>
        <v/>
      </c>
      <c r="EW230" s="189"/>
      <c r="EX230" s="248" t="str">
        <f t="shared" si="361"/>
        <v/>
      </c>
      <c r="EY230" s="248" t="str">
        <f t="shared" si="362"/>
        <v/>
      </c>
      <c r="EZ230" s="248" t="str">
        <f t="shared" si="363"/>
        <v/>
      </c>
      <c r="FA230" s="248" t="str">
        <f t="shared" si="364"/>
        <v/>
      </c>
      <c r="FB230" s="248" t="str">
        <f t="shared" si="338"/>
        <v/>
      </c>
      <c r="FC230" s="248" t="str">
        <f t="shared" si="338"/>
        <v/>
      </c>
      <c r="FD230" s="189"/>
      <c r="FE230" s="248" t="str">
        <f t="shared" si="365"/>
        <v/>
      </c>
      <c r="FF230" s="248" t="str">
        <f t="shared" si="366"/>
        <v/>
      </c>
      <c r="FG230" s="248" t="str">
        <f t="shared" si="367"/>
        <v/>
      </c>
      <c r="FH230" s="248" t="str">
        <f t="shared" si="368"/>
        <v/>
      </c>
      <c r="FI230" s="248" t="str">
        <f t="shared" si="339"/>
        <v/>
      </c>
      <c r="FJ230" s="248" t="str">
        <f t="shared" si="339"/>
        <v/>
      </c>
      <c r="FK230" s="189"/>
      <c r="FL230" s="370"/>
      <c r="FM230" s="371"/>
      <c r="FN230" s="371"/>
      <c r="FO230" s="611"/>
      <c r="FP230" s="896"/>
      <c r="FQ230" s="370"/>
      <c r="FR230" s="371"/>
      <c r="FS230" s="371"/>
      <c r="FT230" s="611"/>
      <c r="FU230" s="896"/>
      <c r="FV230" s="370"/>
      <c r="FW230" s="371"/>
      <c r="FX230" s="371"/>
      <c r="FY230" s="611"/>
      <c r="FZ230" s="896"/>
      <c r="GA230" s="613"/>
      <c r="GB230" s="189"/>
      <c r="GC230" s="227">
        <f t="shared" si="404"/>
        <v>0</v>
      </c>
      <c r="GD230" s="228">
        <f t="shared" si="405"/>
        <v>0</v>
      </c>
      <c r="GE230" s="229">
        <f t="shared" si="340"/>
        <v>0</v>
      </c>
      <c r="GF230" s="230">
        <f t="shared" si="340"/>
        <v>0</v>
      </c>
      <c r="GG230" s="231" t="str">
        <f t="shared" si="406"/>
        <v/>
      </c>
      <c r="GH230" s="232">
        <f t="shared" si="407"/>
        <v>0</v>
      </c>
      <c r="GI230" s="227">
        <f t="shared" si="408"/>
        <v>0</v>
      </c>
      <c r="GJ230" s="233">
        <f t="shared" si="409"/>
        <v>0</v>
      </c>
      <c r="GK230" s="233">
        <f t="shared" si="410"/>
        <v>0</v>
      </c>
      <c r="GL230" s="234"/>
      <c r="GM230" s="235">
        <f t="shared" si="411"/>
        <v>0</v>
      </c>
      <c r="GN230" s="235">
        <f t="shared" si="412"/>
        <v>0</v>
      </c>
      <c r="GO230" s="235" t="str">
        <f t="shared" si="413"/>
        <v/>
      </c>
      <c r="GP230" s="380"/>
      <c r="GQ230" s="235">
        <f t="shared" si="414"/>
        <v>0</v>
      </c>
      <c r="GR230" s="235">
        <f t="shared" si="415"/>
        <v>0</v>
      </c>
      <c r="GS230" s="235" t="str">
        <f t="shared" si="416"/>
        <v/>
      </c>
      <c r="GT230" s="236"/>
      <c r="GU230" s="237" t="str">
        <f t="shared" si="417"/>
        <v/>
      </c>
      <c r="GV230" s="237" t="str">
        <f t="shared" si="418"/>
        <v/>
      </c>
      <c r="GW230" s="238" t="str">
        <f t="shared" si="419"/>
        <v/>
      </c>
      <c r="GX230" s="238" t="str">
        <f t="shared" si="420"/>
        <v/>
      </c>
      <c r="GY230" s="239"/>
      <c r="GZ230" s="240" t="str">
        <f t="shared" si="421"/>
        <v/>
      </c>
      <c r="HA230" s="235" t="str">
        <f t="shared" si="422"/>
        <v/>
      </c>
      <c r="HB230" s="235" t="str">
        <f t="shared" si="423"/>
        <v/>
      </c>
      <c r="HC230" s="235" t="str">
        <f t="shared" si="424"/>
        <v/>
      </c>
      <c r="HD230" s="235" t="str">
        <f t="shared" si="425"/>
        <v/>
      </c>
      <c r="HE230" s="235" t="str">
        <f t="shared" si="426"/>
        <v/>
      </c>
      <c r="HF230" s="188"/>
      <c r="HG230" s="235" t="str">
        <f t="shared" si="427"/>
        <v/>
      </c>
      <c r="HH230" s="235">
        <f t="shared" si="341"/>
        <v>0</v>
      </c>
      <c r="HI230" s="235">
        <f t="shared" si="341"/>
        <v>0</v>
      </c>
      <c r="HJ230" s="235">
        <f t="shared" si="341"/>
        <v>0</v>
      </c>
      <c r="HK230" s="188"/>
      <c r="HL230" s="235" t="str">
        <f t="shared" si="428"/>
        <v/>
      </c>
      <c r="HM230" s="235">
        <f t="shared" si="342"/>
        <v>0</v>
      </c>
      <c r="HN230" s="235">
        <f t="shared" si="342"/>
        <v>0</v>
      </c>
      <c r="HO230" s="235">
        <f t="shared" si="342"/>
        <v>0</v>
      </c>
      <c r="HP230" s="188"/>
      <c r="HQ230" s="235" t="str">
        <f t="shared" si="429"/>
        <v/>
      </c>
      <c r="HR230" s="235">
        <f t="shared" si="343"/>
        <v>0</v>
      </c>
      <c r="HS230" s="235">
        <f t="shared" si="343"/>
        <v>0</v>
      </c>
      <c r="HT230" s="235">
        <f t="shared" si="343"/>
        <v>0</v>
      </c>
      <c r="HU230" s="162"/>
      <c r="HV230" s="1622"/>
      <c r="HW230" s="1619"/>
      <c r="HX230" s="1619"/>
      <c r="HY230" s="1619"/>
      <c r="HZ230" s="1619"/>
      <c r="IA230" s="1619"/>
      <c r="IB230" s="1619"/>
      <c r="IC230" s="1623"/>
      <c r="ID230" s="162"/>
    </row>
    <row r="231" spans="1:238" ht="21.75" customHeight="1" x14ac:dyDescent="0.25">
      <c r="A231" s="377" t="str">
        <f t="shared" si="382"/>
        <v/>
      </c>
      <c r="B231" s="188">
        <v>205</v>
      </c>
      <c r="C231" s="255"/>
      <c r="D231" s="223" t="str">
        <f t="shared" si="430"/>
        <v/>
      </c>
      <c r="E231" s="223" t="str">
        <f t="shared" si="370"/>
        <v/>
      </c>
      <c r="F231" s="242"/>
      <c r="G231" s="242"/>
      <c r="H231" s="224" t="str">
        <f t="shared" si="383"/>
        <v/>
      </c>
      <c r="I231" s="930"/>
      <c r="J231" s="930"/>
      <c r="K231" s="930"/>
      <c r="L231" s="370"/>
      <c r="M231" s="371"/>
      <c r="N231" s="371"/>
      <c r="O231" s="371"/>
      <c r="P231" s="372"/>
      <c r="Q231" s="609"/>
      <c r="R231" s="609"/>
      <c r="S231" s="610"/>
      <c r="T231" s="371"/>
      <c r="U231" s="371"/>
      <c r="V231" s="188"/>
      <c r="W231" s="370"/>
      <c r="X231" s="371"/>
      <c r="Y231" s="371"/>
      <c r="Z231" s="611"/>
      <c r="AA231" s="896"/>
      <c r="AB231" s="370"/>
      <c r="AC231" s="371"/>
      <c r="AD231" s="371"/>
      <c r="AE231" s="371"/>
      <c r="AF231" s="896"/>
      <c r="AG231" s="370"/>
      <c r="AH231" s="371"/>
      <c r="AI231" s="371"/>
      <c r="AJ231" s="371"/>
      <c r="AK231" s="896"/>
      <c r="AL231" s="370"/>
      <c r="AM231" s="371"/>
      <c r="AN231" s="371"/>
      <c r="AO231" s="372"/>
      <c r="AP231" s="370"/>
      <c r="AQ231" s="371"/>
      <c r="AR231" s="371"/>
      <c r="AS231" s="371"/>
      <c r="AT231" s="928"/>
      <c r="AU231" s="188"/>
      <c r="AV231" s="256">
        <f t="shared" si="344"/>
        <v>0</v>
      </c>
      <c r="AW231" s="257">
        <f t="shared" si="345"/>
        <v>0</v>
      </c>
      <c r="AX231" s="258">
        <f t="shared" si="346"/>
        <v>0</v>
      </c>
      <c r="AY231" s="259">
        <f t="shared" si="347"/>
        <v>0</v>
      </c>
      <c r="AZ231" s="231" t="str">
        <f t="shared" si="348"/>
        <v/>
      </c>
      <c r="BA231" s="232">
        <f t="shared" si="349"/>
        <v>0</v>
      </c>
      <c r="BB231" s="249">
        <f t="shared" si="350"/>
        <v>0</v>
      </c>
      <c r="BC231" s="231">
        <f t="shared" si="351"/>
        <v>0</v>
      </c>
      <c r="BD231" s="231">
        <f t="shared" si="352"/>
        <v>0</v>
      </c>
      <c r="BE231" s="260"/>
      <c r="BF231" s="235">
        <f t="shared" si="384"/>
        <v>0</v>
      </c>
      <c r="BG231" s="235">
        <f t="shared" si="385"/>
        <v>0</v>
      </c>
      <c r="BH231" s="235">
        <f t="shared" si="386"/>
        <v>0</v>
      </c>
      <c r="BI231" s="380"/>
      <c r="BJ231" s="235">
        <f t="shared" si="371"/>
        <v>0</v>
      </c>
      <c r="BK231" s="235">
        <f t="shared" si="387"/>
        <v>0</v>
      </c>
      <c r="BL231" s="235" t="str">
        <f t="shared" si="388"/>
        <v/>
      </c>
      <c r="BM231" s="236"/>
      <c r="BN231" s="237"/>
      <c r="BO231" s="237"/>
      <c r="BP231" s="238"/>
      <c r="BQ231" s="238"/>
      <c r="BR231" s="254"/>
      <c r="BS231" s="252"/>
      <c r="BT231" s="244"/>
      <c r="BU231" s="244"/>
      <c r="BV231" s="244"/>
      <c r="BW231" s="244"/>
      <c r="BX231" s="244"/>
      <c r="BY231" s="244"/>
      <c r="BZ231" s="244"/>
      <c r="CA231" s="244"/>
      <c r="CB231" s="253"/>
      <c r="CC231" s="188"/>
      <c r="CD231" s="244">
        <f t="shared" si="372"/>
        <v>0</v>
      </c>
      <c r="CE231" s="235">
        <f t="shared" si="389"/>
        <v>0</v>
      </c>
      <c r="CF231" s="235">
        <f t="shared" si="389"/>
        <v>0</v>
      </c>
      <c r="CG231" s="235">
        <f t="shared" si="389"/>
        <v>0</v>
      </c>
      <c r="CH231" s="188"/>
      <c r="CI231" s="244">
        <f t="shared" si="373"/>
        <v>0</v>
      </c>
      <c r="CJ231" s="235">
        <f t="shared" si="390"/>
        <v>0</v>
      </c>
      <c r="CK231" s="235">
        <f t="shared" si="390"/>
        <v>0</v>
      </c>
      <c r="CL231" s="235">
        <f t="shared" si="390"/>
        <v>0</v>
      </c>
      <c r="CM231" s="188"/>
      <c r="CN231" s="244">
        <f t="shared" si="374"/>
        <v>0</v>
      </c>
      <c r="CO231" s="235">
        <f t="shared" si="391"/>
        <v>0</v>
      </c>
      <c r="CP231" s="235">
        <f t="shared" si="391"/>
        <v>0</v>
      </c>
      <c r="CQ231" s="235">
        <f t="shared" si="391"/>
        <v>0</v>
      </c>
      <c r="CR231" s="188"/>
      <c r="CS231" s="244">
        <f t="shared" si="375"/>
        <v>0</v>
      </c>
      <c r="CT231" s="235">
        <f t="shared" si="392"/>
        <v>0</v>
      </c>
      <c r="CU231" s="235">
        <f t="shared" si="392"/>
        <v>0</v>
      </c>
      <c r="CV231" s="235">
        <f t="shared" si="392"/>
        <v>0</v>
      </c>
      <c r="CW231" s="188"/>
      <c r="CX231" s="244">
        <f t="shared" si="376"/>
        <v>0</v>
      </c>
      <c r="CY231" s="235">
        <f t="shared" si="393"/>
        <v>0</v>
      </c>
      <c r="CZ231" s="235">
        <f t="shared" si="393"/>
        <v>0</v>
      </c>
      <c r="DA231" s="235">
        <f t="shared" si="393"/>
        <v>0</v>
      </c>
      <c r="DB231" s="188"/>
      <c r="DC231" s="225"/>
      <c r="DD231" s="226"/>
      <c r="DE231" s="1088"/>
      <c r="DF231" s="225"/>
      <c r="DG231" s="226"/>
      <c r="DH231" s="1088"/>
      <c r="DI231" s="225"/>
      <c r="DJ231" s="226"/>
      <c r="DK231" s="1088"/>
      <c r="DL231" s="225"/>
      <c r="DM231" s="226"/>
      <c r="DN231" s="1088"/>
      <c r="DO231" s="370"/>
      <c r="DP231" s="370"/>
      <c r="DQ231" s="243">
        <f t="shared" si="353"/>
        <v>0</v>
      </c>
      <c r="DR231" s="244">
        <f t="shared" si="354"/>
        <v>0</v>
      </c>
      <c r="DS231" s="235">
        <f t="shared" si="394"/>
        <v>0</v>
      </c>
      <c r="DT231" s="244" t="str">
        <f t="shared" si="355"/>
        <v/>
      </c>
      <c r="DU231" s="42" t="str">
        <f t="shared" si="395"/>
        <v/>
      </c>
      <c r="DV231" s="42" t="str">
        <f t="shared" si="396"/>
        <v/>
      </c>
      <c r="DW231" s="42" t="str">
        <f t="shared" si="397"/>
        <v/>
      </c>
      <c r="DX231" s="162"/>
      <c r="DY231" s="42" t="str">
        <f t="shared" si="398"/>
        <v/>
      </c>
      <c r="DZ231" s="42" t="str">
        <f t="shared" si="369"/>
        <v/>
      </c>
      <c r="EA231" s="42" t="str">
        <f t="shared" si="399"/>
        <v/>
      </c>
      <c r="EB231" s="162"/>
      <c r="EC231" s="930"/>
      <c r="ED231" s="188"/>
      <c r="EE231" s="245">
        <f t="shared" si="400"/>
        <v>0</v>
      </c>
      <c r="EF231" s="189"/>
      <c r="EG231" s="245">
        <f t="shared" si="401"/>
        <v>0</v>
      </c>
      <c r="EH231" s="189"/>
      <c r="EI231" s="246" t="str">
        <f t="shared" si="356"/>
        <v/>
      </c>
      <c r="EJ231" s="247" t="str">
        <f t="shared" si="377"/>
        <v/>
      </c>
      <c r="EK231" s="248" t="str">
        <f t="shared" si="378"/>
        <v/>
      </c>
      <c r="EL231" s="248" t="str">
        <f t="shared" si="379"/>
        <v/>
      </c>
      <c r="EM231" s="248" t="str">
        <f t="shared" si="380"/>
        <v/>
      </c>
      <c r="EN231" s="248" t="str">
        <f t="shared" si="402"/>
        <v/>
      </c>
      <c r="EO231" s="248" t="str">
        <f t="shared" si="381"/>
        <v/>
      </c>
      <c r="EP231" s="189"/>
      <c r="EQ231" s="248" t="str">
        <f t="shared" si="357"/>
        <v/>
      </c>
      <c r="ER231" s="248" t="str">
        <f t="shared" si="358"/>
        <v/>
      </c>
      <c r="ES231" s="248" t="str">
        <f t="shared" si="359"/>
        <v/>
      </c>
      <c r="ET231" s="248" t="str">
        <f t="shared" si="360"/>
        <v/>
      </c>
      <c r="EU231" s="248" t="str">
        <f t="shared" si="403"/>
        <v/>
      </c>
      <c r="EV231" s="248" t="str">
        <f t="shared" si="403"/>
        <v/>
      </c>
      <c r="EW231" s="189"/>
      <c r="EX231" s="248" t="str">
        <f t="shared" si="361"/>
        <v/>
      </c>
      <c r="EY231" s="248" t="str">
        <f t="shared" si="362"/>
        <v/>
      </c>
      <c r="EZ231" s="248" t="str">
        <f t="shared" si="363"/>
        <v/>
      </c>
      <c r="FA231" s="248" t="str">
        <f t="shared" si="364"/>
        <v/>
      </c>
      <c r="FB231" s="248" t="str">
        <f t="shared" si="338"/>
        <v/>
      </c>
      <c r="FC231" s="248" t="str">
        <f t="shared" si="338"/>
        <v/>
      </c>
      <c r="FD231" s="189"/>
      <c r="FE231" s="248" t="str">
        <f t="shared" si="365"/>
        <v/>
      </c>
      <c r="FF231" s="248" t="str">
        <f t="shared" si="366"/>
        <v/>
      </c>
      <c r="FG231" s="248" t="str">
        <f t="shared" si="367"/>
        <v/>
      </c>
      <c r="FH231" s="248" t="str">
        <f t="shared" si="368"/>
        <v/>
      </c>
      <c r="FI231" s="248" t="str">
        <f t="shared" si="339"/>
        <v/>
      </c>
      <c r="FJ231" s="248" t="str">
        <f t="shared" si="339"/>
        <v/>
      </c>
      <c r="FK231" s="189"/>
      <c r="FL231" s="370"/>
      <c r="FM231" s="371"/>
      <c r="FN231" s="371"/>
      <c r="FO231" s="611"/>
      <c r="FP231" s="896"/>
      <c r="FQ231" s="370"/>
      <c r="FR231" s="371"/>
      <c r="FS231" s="371"/>
      <c r="FT231" s="611"/>
      <c r="FU231" s="896"/>
      <c r="FV231" s="370"/>
      <c r="FW231" s="371"/>
      <c r="FX231" s="371"/>
      <c r="FY231" s="611"/>
      <c r="FZ231" s="896"/>
      <c r="GA231" s="613"/>
      <c r="GB231" s="189"/>
      <c r="GC231" s="227">
        <f t="shared" si="404"/>
        <v>0</v>
      </c>
      <c r="GD231" s="228">
        <f t="shared" si="405"/>
        <v>0</v>
      </c>
      <c r="GE231" s="229">
        <f t="shared" si="340"/>
        <v>0</v>
      </c>
      <c r="GF231" s="230">
        <f t="shared" si="340"/>
        <v>0</v>
      </c>
      <c r="GG231" s="231" t="str">
        <f t="shared" si="406"/>
        <v/>
      </c>
      <c r="GH231" s="232">
        <f t="shared" si="407"/>
        <v>0</v>
      </c>
      <c r="GI231" s="227">
        <f t="shared" si="408"/>
        <v>0</v>
      </c>
      <c r="GJ231" s="233">
        <f t="shared" si="409"/>
        <v>0</v>
      </c>
      <c r="GK231" s="233">
        <f t="shared" si="410"/>
        <v>0</v>
      </c>
      <c r="GL231" s="234"/>
      <c r="GM231" s="235">
        <f t="shared" si="411"/>
        <v>0</v>
      </c>
      <c r="GN231" s="235">
        <f t="shared" si="412"/>
        <v>0</v>
      </c>
      <c r="GO231" s="235" t="str">
        <f t="shared" si="413"/>
        <v/>
      </c>
      <c r="GP231" s="380"/>
      <c r="GQ231" s="235">
        <f t="shared" si="414"/>
        <v>0</v>
      </c>
      <c r="GR231" s="235">
        <f t="shared" si="415"/>
        <v>0</v>
      </c>
      <c r="GS231" s="235" t="str">
        <f t="shared" si="416"/>
        <v/>
      </c>
      <c r="GT231" s="236"/>
      <c r="GU231" s="237" t="str">
        <f t="shared" si="417"/>
        <v/>
      </c>
      <c r="GV231" s="237" t="str">
        <f t="shared" si="418"/>
        <v/>
      </c>
      <c r="GW231" s="238" t="str">
        <f t="shared" si="419"/>
        <v/>
      </c>
      <c r="GX231" s="238" t="str">
        <f t="shared" si="420"/>
        <v/>
      </c>
      <c r="GY231" s="239"/>
      <c r="GZ231" s="240" t="str">
        <f t="shared" si="421"/>
        <v/>
      </c>
      <c r="HA231" s="235" t="str">
        <f t="shared" si="422"/>
        <v/>
      </c>
      <c r="HB231" s="235" t="str">
        <f t="shared" si="423"/>
        <v/>
      </c>
      <c r="HC231" s="235" t="str">
        <f t="shared" si="424"/>
        <v/>
      </c>
      <c r="HD231" s="235" t="str">
        <f t="shared" si="425"/>
        <v/>
      </c>
      <c r="HE231" s="235" t="str">
        <f t="shared" si="426"/>
        <v/>
      </c>
      <c r="HF231" s="188"/>
      <c r="HG231" s="235" t="str">
        <f t="shared" si="427"/>
        <v/>
      </c>
      <c r="HH231" s="235">
        <f t="shared" si="341"/>
        <v>0</v>
      </c>
      <c r="HI231" s="235">
        <f t="shared" si="341"/>
        <v>0</v>
      </c>
      <c r="HJ231" s="235">
        <f t="shared" si="341"/>
        <v>0</v>
      </c>
      <c r="HK231" s="188"/>
      <c r="HL231" s="235" t="str">
        <f t="shared" si="428"/>
        <v/>
      </c>
      <c r="HM231" s="235">
        <f t="shared" si="342"/>
        <v>0</v>
      </c>
      <c r="HN231" s="235">
        <f t="shared" si="342"/>
        <v>0</v>
      </c>
      <c r="HO231" s="235">
        <f t="shared" si="342"/>
        <v>0</v>
      </c>
      <c r="HP231" s="188"/>
      <c r="HQ231" s="235" t="str">
        <f t="shared" si="429"/>
        <v/>
      </c>
      <c r="HR231" s="235">
        <f t="shared" si="343"/>
        <v>0</v>
      </c>
      <c r="HS231" s="235">
        <f t="shared" si="343"/>
        <v>0</v>
      </c>
      <c r="HT231" s="235">
        <f t="shared" si="343"/>
        <v>0</v>
      </c>
      <c r="HU231" s="162"/>
      <c r="HV231" s="1622"/>
      <c r="HW231" s="1619"/>
      <c r="HX231" s="1619"/>
      <c r="HY231" s="1619"/>
      <c r="HZ231" s="1619"/>
      <c r="IA231" s="1619"/>
      <c r="IB231" s="1619"/>
      <c r="IC231" s="1623"/>
      <c r="ID231" s="162"/>
    </row>
    <row r="232" spans="1:238" ht="21.75" customHeight="1" x14ac:dyDescent="0.25">
      <c r="A232" s="377" t="str">
        <f t="shared" si="382"/>
        <v/>
      </c>
      <c r="B232" s="188">
        <v>206</v>
      </c>
      <c r="C232" s="255"/>
      <c r="D232" s="223" t="str">
        <f t="shared" si="430"/>
        <v/>
      </c>
      <c r="E232" s="223" t="str">
        <f t="shared" si="370"/>
        <v/>
      </c>
      <c r="F232" s="242"/>
      <c r="G232" s="242"/>
      <c r="H232" s="224" t="str">
        <f t="shared" si="383"/>
        <v/>
      </c>
      <c r="I232" s="930"/>
      <c r="J232" s="930"/>
      <c r="K232" s="930"/>
      <c r="L232" s="370"/>
      <c r="M232" s="371"/>
      <c r="N232" s="371"/>
      <c r="O232" s="371"/>
      <c r="P232" s="372"/>
      <c r="Q232" s="609"/>
      <c r="R232" s="609"/>
      <c r="S232" s="610"/>
      <c r="T232" s="371"/>
      <c r="U232" s="371"/>
      <c r="V232" s="188"/>
      <c r="W232" s="370"/>
      <c r="X232" s="371"/>
      <c r="Y232" s="371"/>
      <c r="Z232" s="611"/>
      <c r="AA232" s="896"/>
      <c r="AB232" s="370"/>
      <c r="AC232" s="371"/>
      <c r="AD232" s="371"/>
      <c r="AE232" s="371"/>
      <c r="AF232" s="896"/>
      <c r="AG232" s="370"/>
      <c r="AH232" s="371"/>
      <c r="AI232" s="371"/>
      <c r="AJ232" s="371"/>
      <c r="AK232" s="896"/>
      <c r="AL232" s="370"/>
      <c r="AM232" s="371"/>
      <c r="AN232" s="371"/>
      <c r="AO232" s="372"/>
      <c r="AP232" s="370"/>
      <c r="AQ232" s="371"/>
      <c r="AR232" s="371"/>
      <c r="AS232" s="371"/>
      <c r="AT232" s="928"/>
      <c r="AU232" s="188"/>
      <c r="AV232" s="256">
        <f t="shared" si="344"/>
        <v>0</v>
      </c>
      <c r="AW232" s="257">
        <f t="shared" si="345"/>
        <v>0</v>
      </c>
      <c r="AX232" s="258">
        <f t="shared" si="346"/>
        <v>0</v>
      </c>
      <c r="AY232" s="259">
        <f t="shared" si="347"/>
        <v>0</v>
      </c>
      <c r="AZ232" s="231" t="str">
        <f t="shared" si="348"/>
        <v/>
      </c>
      <c r="BA232" s="232">
        <f t="shared" si="349"/>
        <v>0</v>
      </c>
      <c r="BB232" s="249">
        <f t="shared" si="350"/>
        <v>0</v>
      </c>
      <c r="BC232" s="231">
        <f t="shared" si="351"/>
        <v>0</v>
      </c>
      <c r="BD232" s="231">
        <f t="shared" si="352"/>
        <v>0</v>
      </c>
      <c r="BE232" s="260"/>
      <c r="BF232" s="235">
        <f t="shared" si="384"/>
        <v>0</v>
      </c>
      <c r="BG232" s="235">
        <f t="shared" si="385"/>
        <v>0</v>
      </c>
      <c r="BH232" s="235">
        <f t="shared" si="386"/>
        <v>0</v>
      </c>
      <c r="BI232" s="380"/>
      <c r="BJ232" s="235">
        <f t="shared" si="371"/>
        <v>0</v>
      </c>
      <c r="BK232" s="235">
        <f t="shared" si="387"/>
        <v>0</v>
      </c>
      <c r="BL232" s="235" t="str">
        <f t="shared" si="388"/>
        <v/>
      </c>
      <c r="BM232" s="236"/>
      <c r="BN232" s="237"/>
      <c r="BO232" s="237"/>
      <c r="BP232" s="238"/>
      <c r="BQ232" s="238"/>
      <c r="BR232" s="254"/>
      <c r="BS232" s="252"/>
      <c r="BT232" s="244"/>
      <c r="BU232" s="244"/>
      <c r="BV232" s="244"/>
      <c r="BW232" s="244"/>
      <c r="BX232" s="244"/>
      <c r="BY232" s="244"/>
      <c r="BZ232" s="244"/>
      <c r="CA232" s="244"/>
      <c r="CB232" s="253"/>
      <c r="CC232" s="188"/>
      <c r="CD232" s="244">
        <f t="shared" si="372"/>
        <v>0</v>
      </c>
      <c r="CE232" s="235">
        <f t="shared" si="389"/>
        <v>0</v>
      </c>
      <c r="CF232" s="235">
        <f t="shared" si="389"/>
        <v>0</v>
      </c>
      <c r="CG232" s="235">
        <f t="shared" si="389"/>
        <v>0</v>
      </c>
      <c r="CH232" s="188"/>
      <c r="CI232" s="244">
        <f t="shared" si="373"/>
        <v>0</v>
      </c>
      <c r="CJ232" s="235">
        <f t="shared" si="390"/>
        <v>0</v>
      </c>
      <c r="CK232" s="235">
        <f t="shared" si="390"/>
        <v>0</v>
      </c>
      <c r="CL232" s="235">
        <f t="shared" si="390"/>
        <v>0</v>
      </c>
      <c r="CM232" s="188"/>
      <c r="CN232" s="244">
        <f t="shared" si="374"/>
        <v>0</v>
      </c>
      <c r="CO232" s="235">
        <f t="shared" si="391"/>
        <v>0</v>
      </c>
      <c r="CP232" s="235">
        <f t="shared" si="391"/>
        <v>0</v>
      </c>
      <c r="CQ232" s="235">
        <f t="shared" si="391"/>
        <v>0</v>
      </c>
      <c r="CR232" s="188"/>
      <c r="CS232" s="244">
        <f t="shared" si="375"/>
        <v>0</v>
      </c>
      <c r="CT232" s="235">
        <f t="shared" si="392"/>
        <v>0</v>
      </c>
      <c r="CU232" s="235">
        <f t="shared" si="392"/>
        <v>0</v>
      </c>
      <c r="CV232" s="235">
        <f t="shared" si="392"/>
        <v>0</v>
      </c>
      <c r="CW232" s="188"/>
      <c r="CX232" s="244">
        <f t="shared" si="376"/>
        <v>0</v>
      </c>
      <c r="CY232" s="235">
        <f t="shared" si="393"/>
        <v>0</v>
      </c>
      <c r="CZ232" s="235">
        <f t="shared" si="393"/>
        <v>0</v>
      </c>
      <c r="DA232" s="235">
        <f t="shared" si="393"/>
        <v>0</v>
      </c>
      <c r="DB232" s="188"/>
      <c r="DC232" s="225"/>
      <c r="DD232" s="226"/>
      <c r="DE232" s="1088"/>
      <c r="DF232" s="225"/>
      <c r="DG232" s="226"/>
      <c r="DH232" s="1088"/>
      <c r="DI232" s="225"/>
      <c r="DJ232" s="226"/>
      <c r="DK232" s="1088"/>
      <c r="DL232" s="225"/>
      <c r="DM232" s="226"/>
      <c r="DN232" s="1088"/>
      <c r="DO232" s="370"/>
      <c r="DP232" s="370"/>
      <c r="DQ232" s="243">
        <f t="shared" si="353"/>
        <v>0</v>
      </c>
      <c r="DR232" s="244">
        <f t="shared" si="354"/>
        <v>0</v>
      </c>
      <c r="DS232" s="235">
        <f t="shared" si="394"/>
        <v>0</v>
      </c>
      <c r="DT232" s="244" t="str">
        <f t="shared" si="355"/>
        <v/>
      </c>
      <c r="DU232" s="42" t="str">
        <f t="shared" si="395"/>
        <v/>
      </c>
      <c r="DV232" s="42" t="str">
        <f t="shared" si="396"/>
        <v/>
      </c>
      <c r="DW232" s="42" t="str">
        <f t="shared" si="397"/>
        <v/>
      </c>
      <c r="DX232" s="162"/>
      <c r="DY232" s="42" t="str">
        <f t="shared" si="398"/>
        <v/>
      </c>
      <c r="DZ232" s="42" t="str">
        <f t="shared" si="369"/>
        <v/>
      </c>
      <c r="EA232" s="42" t="str">
        <f t="shared" si="399"/>
        <v/>
      </c>
      <c r="EB232" s="162"/>
      <c r="EC232" s="930"/>
      <c r="ED232" s="188"/>
      <c r="EE232" s="245">
        <f t="shared" si="400"/>
        <v>0</v>
      </c>
      <c r="EF232" s="189"/>
      <c r="EG232" s="245">
        <f t="shared" si="401"/>
        <v>0</v>
      </c>
      <c r="EH232" s="189"/>
      <c r="EI232" s="246" t="str">
        <f t="shared" si="356"/>
        <v/>
      </c>
      <c r="EJ232" s="247" t="str">
        <f t="shared" si="377"/>
        <v/>
      </c>
      <c r="EK232" s="248" t="str">
        <f t="shared" si="378"/>
        <v/>
      </c>
      <c r="EL232" s="248" t="str">
        <f t="shared" si="379"/>
        <v/>
      </c>
      <c r="EM232" s="248" t="str">
        <f t="shared" si="380"/>
        <v/>
      </c>
      <c r="EN232" s="248" t="str">
        <f t="shared" si="402"/>
        <v/>
      </c>
      <c r="EO232" s="248" t="str">
        <f t="shared" si="381"/>
        <v/>
      </c>
      <c r="EP232" s="189"/>
      <c r="EQ232" s="248" t="str">
        <f t="shared" si="357"/>
        <v/>
      </c>
      <c r="ER232" s="248" t="str">
        <f t="shared" si="358"/>
        <v/>
      </c>
      <c r="ES232" s="248" t="str">
        <f t="shared" si="359"/>
        <v/>
      </c>
      <c r="ET232" s="248" t="str">
        <f t="shared" si="360"/>
        <v/>
      </c>
      <c r="EU232" s="248" t="str">
        <f t="shared" si="403"/>
        <v/>
      </c>
      <c r="EV232" s="248" t="str">
        <f t="shared" si="403"/>
        <v/>
      </c>
      <c r="EW232" s="189"/>
      <c r="EX232" s="248" t="str">
        <f t="shared" si="361"/>
        <v/>
      </c>
      <c r="EY232" s="248" t="str">
        <f t="shared" si="362"/>
        <v/>
      </c>
      <c r="EZ232" s="248" t="str">
        <f t="shared" si="363"/>
        <v/>
      </c>
      <c r="FA232" s="248" t="str">
        <f t="shared" si="364"/>
        <v/>
      </c>
      <c r="FB232" s="248" t="str">
        <f t="shared" si="338"/>
        <v/>
      </c>
      <c r="FC232" s="248" t="str">
        <f t="shared" si="338"/>
        <v/>
      </c>
      <c r="FD232" s="189"/>
      <c r="FE232" s="248" t="str">
        <f t="shared" si="365"/>
        <v/>
      </c>
      <c r="FF232" s="248" t="str">
        <f t="shared" si="366"/>
        <v/>
      </c>
      <c r="FG232" s="248" t="str">
        <f t="shared" si="367"/>
        <v/>
      </c>
      <c r="FH232" s="248" t="str">
        <f t="shared" si="368"/>
        <v/>
      </c>
      <c r="FI232" s="248" t="str">
        <f t="shared" si="339"/>
        <v/>
      </c>
      <c r="FJ232" s="248" t="str">
        <f t="shared" si="339"/>
        <v/>
      </c>
      <c r="FK232" s="189"/>
      <c r="FL232" s="370"/>
      <c r="FM232" s="371"/>
      <c r="FN232" s="371"/>
      <c r="FO232" s="611"/>
      <c r="FP232" s="896"/>
      <c r="FQ232" s="370"/>
      <c r="FR232" s="371"/>
      <c r="FS232" s="371"/>
      <c r="FT232" s="611"/>
      <c r="FU232" s="896"/>
      <c r="FV232" s="370"/>
      <c r="FW232" s="371"/>
      <c r="FX232" s="371"/>
      <c r="FY232" s="611"/>
      <c r="FZ232" s="896"/>
      <c r="GA232" s="613"/>
      <c r="GB232" s="189"/>
      <c r="GC232" s="227">
        <f t="shared" si="404"/>
        <v>0</v>
      </c>
      <c r="GD232" s="228">
        <f t="shared" si="405"/>
        <v>0</v>
      </c>
      <c r="GE232" s="229">
        <f t="shared" si="340"/>
        <v>0</v>
      </c>
      <c r="GF232" s="230">
        <f t="shared" si="340"/>
        <v>0</v>
      </c>
      <c r="GG232" s="231" t="str">
        <f t="shared" si="406"/>
        <v/>
      </c>
      <c r="GH232" s="232">
        <f t="shared" si="407"/>
        <v>0</v>
      </c>
      <c r="GI232" s="227">
        <f t="shared" si="408"/>
        <v>0</v>
      </c>
      <c r="GJ232" s="233">
        <f t="shared" si="409"/>
        <v>0</v>
      </c>
      <c r="GK232" s="233">
        <f t="shared" si="410"/>
        <v>0</v>
      </c>
      <c r="GL232" s="234"/>
      <c r="GM232" s="235">
        <f t="shared" si="411"/>
        <v>0</v>
      </c>
      <c r="GN232" s="235">
        <f t="shared" si="412"/>
        <v>0</v>
      </c>
      <c r="GO232" s="235" t="str">
        <f t="shared" si="413"/>
        <v/>
      </c>
      <c r="GP232" s="380"/>
      <c r="GQ232" s="235">
        <f t="shared" si="414"/>
        <v>0</v>
      </c>
      <c r="GR232" s="235">
        <f t="shared" si="415"/>
        <v>0</v>
      </c>
      <c r="GS232" s="235" t="str">
        <f t="shared" si="416"/>
        <v/>
      </c>
      <c r="GT232" s="236"/>
      <c r="GU232" s="237" t="str">
        <f t="shared" si="417"/>
        <v/>
      </c>
      <c r="GV232" s="237" t="str">
        <f t="shared" si="418"/>
        <v/>
      </c>
      <c r="GW232" s="238" t="str">
        <f t="shared" si="419"/>
        <v/>
      </c>
      <c r="GX232" s="238" t="str">
        <f t="shared" si="420"/>
        <v/>
      </c>
      <c r="GY232" s="239"/>
      <c r="GZ232" s="240" t="str">
        <f t="shared" si="421"/>
        <v/>
      </c>
      <c r="HA232" s="235" t="str">
        <f t="shared" si="422"/>
        <v/>
      </c>
      <c r="HB232" s="235" t="str">
        <f t="shared" si="423"/>
        <v/>
      </c>
      <c r="HC232" s="235" t="str">
        <f t="shared" si="424"/>
        <v/>
      </c>
      <c r="HD232" s="235" t="str">
        <f t="shared" si="425"/>
        <v/>
      </c>
      <c r="HE232" s="235" t="str">
        <f t="shared" si="426"/>
        <v/>
      </c>
      <c r="HF232" s="188"/>
      <c r="HG232" s="235" t="str">
        <f t="shared" si="427"/>
        <v/>
      </c>
      <c r="HH232" s="235">
        <f t="shared" si="341"/>
        <v>0</v>
      </c>
      <c r="HI232" s="235">
        <f t="shared" si="341"/>
        <v>0</v>
      </c>
      <c r="HJ232" s="235">
        <f t="shared" si="341"/>
        <v>0</v>
      </c>
      <c r="HK232" s="188"/>
      <c r="HL232" s="235" t="str">
        <f t="shared" si="428"/>
        <v/>
      </c>
      <c r="HM232" s="235">
        <f t="shared" si="342"/>
        <v>0</v>
      </c>
      <c r="HN232" s="235">
        <f t="shared" si="342"/>
        <v>0</v>
      </c>
      <c r="HO232" s="235">
        <f t="shared" si="342"/>
        <v>0</v>
      </c>
      <c r="HP232" s="188"/>
      <c r="HQ232" s="235" t="str">
        <f t="shared" si="429"/>
        <v/>
      </c>
      <c r="HR232" s="235">
        <f t="shared" si="343"/>
        <v>0</v>
      </c>
      <c r="HS232" s="235">
        <f t="shared" si="343"/>
        <v>0</v>
      </c>
      <c r="HT232" s="235">
        <f t="shared" si="343"/>
        <v>0</v>
      </c>
      <c r="HU232" s="162"/>
      <c r="HV232" s="1622"/>
      <c r="HW232" s="1619"/>
      <c r="HX232" s="1619"/>
      <c r="HY232" s="1619"/>
      <c r="HZ232" s="1619"/>
      <c r="IA232" s="1619"/>
      <c r="IB232" s="1619"/>
      <c r="IC232" s="1623"/>
      <c r="ID232" s="162"/>
    </row>
    <row r="233" spans="1:238" ht="21.75" customHeight="1" x14ac:dyDescent="0.25">
      <c r="A233" s="377" t="str">
        <f t="shared" si="382"/>
        <v/>
      </c>
      <c r="B233" s="188">
        <v>207</v>
      </c>
      <c r="C233" s="255"/>
      <c r="D233" s="223" t="str">
        <f t="shared" si="430"/>
        <v/>
      </c>
      <c r="E233" s="223" t="str">
        <f t="shared" si="370"/>
        <v/>
      </c>
      <c r="F233" s="242"/>
      <c r="G233" s="242"/>
      <c r="H233" s="224" t="str">
        <f t="shared" si="383"/>
        <v/>
      </c>
      <c r="I233" s="930"/>
      <c r="J233" s="930"/>
      <c r="K233" s="930"/>
      <c r="L233" s="370"/>
      <c r="M233" s="371"/>
      <c r="N233" s="371"/>
      <c r="O233" s="371"/>
      <c r="P233" s="372"/>
      <c r="Q233" s="609"/>
      <c r="R233" s="609"/>
      <c r="S233" s="610"/>
      <c r="T233" s="371"/>
      <c r="U233" s="371"/>
      <c r="V233" s="188"/>
      <c r="W233" s="370"/>
      <c r="X233" s="371"/>
      <c r="Y233" s="371"/>
      <c r="Z233" s="611"/>
      <c r="AA233" s="896"/>
      <c r="AB233" s="370"/>
      <c r="AC233" s="371"/>
      <c r="AD233" s="371"/>
      <c r="AE233" s="371"/>
      <c r="AF233" s="896"/>
      <c r="AG233" s="370"/>
      <c r="AH233" s="371"/>
      <c r="AI233" s="371"/>
      <c r="AJ233" s="371"/>
      <c r="AK233" s="896"/>
      <c r="AL233" s="370"/>
      <c r="AM233" s="371"/>
      <c r="AN233" s="371"/>
      <c r="AO233" s="372"/>
      <c r="AP233" s="370"/>
      <c r="AQ233" s="371"/>
      <c r="AR233" s="371"/>
      <c r="AS233" s="371"/>
      <c r="AT233" s="928"/>
      <c r="AU233" s="188"/>
      <c r="AV233" s="256">
        <f t="shared" si="344"/>
        <v>0</v>
      </c>
      <c r="AW233" s="257">
        <f t="shared" si="345"/>
        <v>0</v>
      </c>
      <c r="AX233" s="258">
        <f t="shared" si="346"/>
        <v>0</v>
      </c>
      <c r="AY233" s="259">
        <f t="shared" si="347"/>
        <v>0</v>
      </c>
      <c r="AZ233" s="231" t="str">
        <f t="shared" si="348"/>
        <v/>
      </c>
      <c r="BA233" s="232">
        <f t="shared" si="349"/>
        <v>0</v>
      </c>
      <c r="BB233" s="249">
        <f t="shared" si="350"/>
        <v>0</v>
      </c>
      <c r="BC233" s="231">
        <f t="shared" si="351"/>
        <v>0</v>
      </c>
      <c r="BD233" s="231">
        <f t="shared" si="352"/>
        <v>0</v>
      </c>
      <c r="BE233" s="260"/>
      <c r="BF233" s="235">
        <f t="shared" si="384"/>
        <v>0</v>
      </c>
      <c r="BG233" s="235">
        <f t="shared" si="385"/>
        <v>0</v>
      </c>
      <c r="BH233" s="235">
        <f t="shared" si="386"/>
        <v>0</v>
      </c>
      <c r="BI233" s="380"/>
      <c r="BJ233" s="235">
        <f t="shared" si="371"/>
        <v>0</v>
      </c>
      <c r="BK233" s="235">
        <f t="shared" si="387"/>
        <v>0</v>
      </c>
      <c r="BL233" s="235" t="str">
        <f t="shared" si="388"/>
        <v/>
      </c>
      <c r="BM233" s="236"/>
      <c r="BN233" s="237"/>
      <c r="BO233" s="237"/>
      <c r="BP233" s="238"/>
      <c r="BQ233" s="238"/>
      <c r="BR233" s="254"/>
      <c r="BS233" s="252"/>
      <c r="BT233" s="244"/>
      <c r="BU233" s="244"/>
      <c r="BV233" s="244"/>
      <c r="BW233" s="244"/>
      <c r="BX233" s="244"/>
      <c r="BY233" s="244"/>
      <c r="BZ233" s="244"/>
      <c r="CA233" s="244"/>
      <c r="CB233" s="253"/>
      <c r="CC233" s="188"/>
      <c r="CD233" s="244">
        <f t="shared" si="372"/>
        <v>0</v>
      </c>
      <c r="CE233" s="235">
        <f t="shared" si="389"/>
        <v>0</v>
      </c>
      <c r="CF233" s="235">
        <f t="shared" si="389"/>
        <v>0</v>
      </c>
      <c r="CG233" s="235">
        <f t="shared" si="389"/>
        <v>0</v>
      </c>
      <c r="CH233" s="188"/>
      <c r="CI233" s="244">
        <f t="shared" si="373"/>
        <v>0</v>
      </c>
      <c r="CJ233" s="235">
        <f t="shared" si="390"/>
        <v>0</v>
      </c>
      <c r="CK233" s="235">
        <f t="shared" si="390"/>
        <v>0</v>
      </c>
      <c r="CL233" s="235">
        <f t="shared" si="390"/>
        <v>0</v>
      </c>
      <c r="CM233" s="188"/>
      <c r="CN233" s="244">
        <f t="shared" si="374"/>
        <v>0</v>
      </c>
      <c r="CO233" s="235">
        <f t="shared" si="391"/>
        <v>0</v>
      </c>
      <c r="CP233" s="235">
        <f t="shared" si="391"/>
        <v>0</v>
      </c>
      <c r="CQ233" s="235">
        <f t="shared" si="391"/>
        <v>0</v>
      </c>
      <c r="CR233" s="188"/>
      <c r="CS233" s="244">
        <f t="shared" si="375"/>
        <v>0</v>
      </c>
      <c r="CT233" s="235">
        <f t="shared" si="392"/>
        <v>0</v>
      </c>
      <c r="CU233" s="235">
        <f t="shared" si="392"/>
        <v>0</v>
      </c>
      <c r="CV233" s="235">
        <f t="shared" si="392"/>
        <v>0</v>
      </c>
      <c r="CW233" s="188"/>
      <c r="CX233" s="244">
        <f t="shared" si="376"/>
        <v>0</v>
      </c>
      <c r="CY233" s="235">
        <f t="shared" si="393"/>
        <v>0</v>
      </c>
      <c r="CZ233" s="235">
        <f t="shared" si="393"/>
        <v>0</v>
      </c>
      <c r="DA233" s="235">
        <f t="shared" si="393"/>
        <v>0</v>
      </c>
      <c r="DB233" s="188"/>
      <c r="DC233" s="225"/>
      <c r="DD233" s="226"/>
      <c r="DE233" s="1088"/>
      <c r="DF233" s="225"/>
      <c r="DG233" s="226"/>
      <c r="DH233" s="1088"/>
      <c r="DI233" s="225"/>
      <c r="DJ233" s="226"/>
      <c r="DK233" s="1088"/>
      <c r="DL233" s="225"/>
      <c r="DM233" s="226"/>
      <c r="DN233" s="1088"/>
      <c r="DO233" s="370"/>
      <c r="DP233" s="370"/>
      <c r="DQ233" s="243">
        <f t="shared" si="353"/>
        <v>0</v>
      </c>
      <c r="DR233" s="244">
        <f t="shared" si="354"/>
        <v>0</v>
      </c>
      <c r="DS233" s="235">
        <f t="shared" si="394"/>
        <v>0</v>
      </c>
      <c r="DT233" s="244" t="str">
        <f t="shared" si="355"/>
        <v/>
      </c>
      <c r="DU233" s="42" t="str">
        <f t="shared" si="395"/>
        <v/>
      </c>
      <c r="DV233" s="42" t="str">
        <f t="shared" si="396"/>
        <v/>
      </c>
      <c r="DW233" s="42" t="str">
        <f t="shared" si="397"/>
        <v/>
      </c>
      <c r="DX233" s="162"/>
      <c r="DY233" s="42" t="str">
        <f t="shared" si="398"/>
        <v/>
      </c>
      <c r="DZ233" s="42" t="str">
        <f t="shared" si="369"/>
        <v/>
      </c>
      <c r="EA233" s="42" t="str">
        <f t="shared" si="399"/>
        <v/>
      </c>
      <c r="EB233" s="162"/>
      <c r="EC233" s="930"/>
      <c r="ED233" s="188"/>
      <c r="EE233" s="245">
        <f t="shared" si="400"/>
        <v>0</v>
      </c>
      <c r="EF233" s="189"/>
      <c r="EG233" s="245">
        <f t="shared" si="401"/>
        <v>0</v>
      </c>
      <c r="EH233" s="189"/>
      <c r="EI233" s="246" t="str">
        <f t="shared" si="356"/>
        <v/>
      </c>
      <c r="EJ233" s="247" t="str">
        <f t="shared" si="377"/>
        <v/>
      </c>
      <c r="EK233" s="248" t="str">
        <f t="shared" si="378"/>
        <v/>
      </c>
      <c r="EL233" s="248" t="str">
        <f t="shared" si="379"/>
        <v/>
      </c>
      <c r="EM233" s="248" t="str">
        <f t="shared" si="380"/>
        <v/>
      </c>
      <c r="EN233" s="248" t="str">
        <f t="shared" si="402"/>
        <v/>
      </c>
      <c r="EO233" s="248" t="str">
        <f t="shared" si="381"/>
        <v/>
      </c>
      <c r="EP233" s="189"/>
      <c r="EQ233" s="248" t="str">
        <f t="shared" si="357"/>
        <v/>
      </c>
      <c r="ER233" s="248" t="str">
        <f t="shared" si="358"/>
        <v/>
      </c>
      <c r="ES233" s="248" t="str">
        <f t="shared" si="359"/>
        <v/>
      </c>
      <c r="ET233" s="248" t="str">
        <f t="shared" si="360"/>
        <v/>
      </c>
      <c r="EU233" s="248" t="str">
        <f t="shared" si="403"/>
        <v/>
      </c>
      <c r="EV233" s="248" t="str">
        <f t="shared" si="403"/>
        <v/>
      </c>
      <c r="EW233" s="189"/>
      <c r="EX233" s="248" t="str">
        <f t="shared" si="361"/>
        <v/>
      </c>
      <c r="EY233" s="248" t="str">
        <f t="shared" si="362"/>
        <v/>
      </c>
      <c r="EZ233" s="248" t="str">
        <f t="shared" si="363"/>
        <v/>
      </c>
      <c r="FA233" s="248" t="str">
        <f t="shared" si="364"/>
        <v/>
      </c>
      <c r="FB233" s="248" t="str">
        <f t="shared" si="338"/>
        <v/>
      </c>
      <c r="FC233" s="248" t="str">
        <f t="shared" si="338"/>
        <v/>
      </c>
      <c r="FD233" s="189"/>
      <c r="FE233" s="248" t="str">
        <f t="shared" si="365"/>
        <v/>
      </c>
      <c r="FF233" s="248" t="str">
        <f t="shared" si="366"/>
        <v/>
      </c>
      <c r="FG233" s="248" t="str">
        <f t="shared" si="367"/>
        <v/>
      </c>
      <c r="FH233" s="248" t="str">
        <f t="shared" si="368"/>
        <v/>
      </c>
      <c r="FI233" s="248" t="str">
        <f t="shared" si="339"/>
        <v/>
      </c>
      <c r="FJ233" s="248" t="str">
        <f t="shared" si="339"/>
        <v/>
      </c>
      <c r="FK233" s="189"/>
      <c r="FL233" s="370"/>
      <c r="FM233" s="371"/>
      <c r="FN233" s="371"/>
      <c r="FO233" s="611"/>
      <c r="FP233" s="896"/>
      <c r="FQ233" s="370"/>
      <c r="FR233" s="371"/>
      <c r="FS233" s="371"/>
      <c r="FT233" s="611"/>
      <c r="FU233" s="896"/>
      <c r="FV233" s="370"/>
      <c r="FW233" s="371"/>
      <c r="FX233" s="371"/>
      <c r="FY233" s="611"/>
      <c r="FZ233" s="896"/>
      <c r="GA233" s="613"/>
      <c r="GB233" s="189"/>
      <c r="GC233" s="227">
        <f t="shared" si="404"/>
        <v>0</v>
      </c>
      <c r="GD233" s="228">
        <f t="shared" si="405"/>
        <v>0</v>
      </c>
      <c r="GE233" s="229">
        <f t="shared" si="340"/>
        <v>0</v>
      </c>
      <c r="GF233" s="230">
        <f t="shared" si="340"/>
        <v>0</v>
      </c>
      <c r="GG233" s="231" t="str">
        <f t="shared" si="406"/>
        <v/>
      </c>
      <c r="GH233" s="232">
        <f t="shared" si="407"/>
        <v>0</v>
      </c>
      <c r="GI233" s="227">
        <f t="shared" si="408"/>
        <v>0</v>
      </c>
      <c r="GJ233" s="233">
        <f t="shared" si="409"/>
        <v>0</v>
      </c>
      <c r="GK233" s="233">
        <f t="shared" si="410"/>
        <v>0</v>
      </c>
      <c r="GL233" s="234"/>
      <c r="GM233" s="235">
        <f t="shared" si="411"/>
        <v>0</v>
      </c>
      <c r="GN233" s="235">
        <f t="shared" si="412"/>
        <v>0</v>
      </c>
      <c r="GO233" s="235" t="str">
        <f t="shared" si="413"/>
        <v/>
      </c>
      <c r="GP233" s="380"/>
      <c r="GQ233" s="235">
        <f t="shared" si="414"/>
        <v>0</v>
      </c>
      <c r="GR233" s="235">
        <f t="shared" si="415"/>
        <v>0</v>
      </c>
      <c r="GS233" s="235" t="str">
        <f t="shared" si="416"/>
        <v/>
      </c>
      <c r="GT233" s="236"/>
      <c r="GU233" s="237" t="str">
        <f t="shared" si="417"/>
        <v/>
      </c>
      <c r="GV233" s="237" t="str">
        <f t="shared" si="418"/>
        <v/>
      </c>
      <c r="GW233" s="238" t="str">
        <f t="shared" si="419"/>
        <v/>
      </c>
      <c r="GX233" s="238" t="str">
        <f t="shared" si="420"/>
        <v/>
      </c>
      <c r="GY233" s="239"/>
      <c r="GZ233" s="240" t="str">
        <f t="shared" si="421"/>
        <v/>
      </c>
      <c r="HA233" s="235" t="str">
        <f t="shared" si="422"/>
        <v/>
      </c>
      <c r="HB233" s="235" t="str">
        <f t="shared" si="423"/>
        <v/>
      </c>
      <c r="HC233" s="235" t="str">
        <f t="shared" si="424"/>
        <v/>
      </c>
      <c r="HD233" s="235" t="str">
        <f t="shared" si="425"/>
        <v/>
      </c>
      <c r="HE233" s="235" t="str">
        <f t="shared" si="426"/>
        <v/>
      </c>
      <c r="HF233" s="188"/>
      <c r="HG233" s="235" t="str">
        <f t="shared" si="427"/>
        <v/>
      </c>
      <c r="HH233" s="235">
        <f t="shared" si="341"/>
        <v>0</v>
      </c>
      <c r="HI233" s="235">
        <f t="shared" si="341"/>
        <v>0</v>
      </c>
      <c r="HJ233" s="235">
        <f t="shared" si="341"/>
        <v>0</v>
      </c>
      <c r="HK233" s="188"/>
      <c r="HL233" s="235" t="str">
        <f t="shared" si="428"/>
        <v/>
      </c>
      <c r="HM233" s="235">
        <f t="shared" si="342"/>
        <v>0</v>
      </c>
      <c r="HN233" s="235">
        <f t="shared" si="342"/>
        <v>0</v>
      </c>
      <c r="HO233" s="235">
        <f t="shared" si="342"/>
        <v>0</v>
      </c>
      <c r="HP233" s="188"/>
      <c r="HQ233" s="235" t="str">
        <f t="shared" si="429"/>
        <v/>
      </c>
      <c r="HR233" s="235">
        <f t="shared" si="343"/>
        <v>0</v>
      </c>
      <c r="HS233" s="235">
        <f t="shared" si="343"/>
        <v>0</v>
      </c>
      <c r="HT233" s="235">
        <f t="shared" si="343"/>
        <v>0</v>
      </c>
      <c r="HU233" s="162"/>
      <c r="HV233" s="1622"/>
      <c r="HW233" s="1619"/>
      <c r="HX233" s="1619"/>
      <c r="HY233" s="1619"/>
      <c r="HZ233" s="1619"/>
      <c r="IA233" s="1619"/>
      <c r="IB233" s="1619"/>
      <c r="IC233" s="1623"/>
      <c r="ID233" s="162"/>
    </row>
    <row r="234" spans="1:238" ht="21.75" customHeight="1" x14ac:dyDescent="0.25">
      <c r="A234" s="377" t="str">
        <f t="shared" si="382"/>
        <v/>
      </c>
      <c r="B234" s="188">
        <v>208</v>
      </c>
      <c r="C234" s="255"/>
      <c r="D234" s="223" t="str">
        <f t="shared" si="430"/>
        <v/>
      </c>
      <c r="E234" s="223" t="str">
        <f t="shared" si="370"/>
        <v/>
      </c>
      <c r="F234" s="242"/>
      <c r="G234" s="242"/>
      <c r="H234" s="224" t="str">
        <f t="shared" si="383"/>
        <v/>
      </c>
      <c r="I234" s="930"/>
      <c r="J234" s="930"/>
      <c r="K234" s="930"/>
      <c r="L234" s="370"/>
      <c r="M234" s="371"/>
      <c r="N234" s="371"/>
      <c r="O234" s="371"/>
      <c r="P234" s="372"/>
      <c r="Q234" s="609"/>
      <c r="R234" s="609"/>
      <c r="S234" s="610"/>
      <c r="T234" s="371"/>
      <c r="U234" s="371"/>
      <c r="V234" s="188"/>
      <c r="W234" s="370"/>
      <c r="X234" s="371"/>
      <c r="Y234" s="371"/>
      <c r="Z234" s="611"/>
      <c r="AA234" s="896"/>
      <c r="AB234" s="370"/>
      <c r="AC234" s="371"/>
      <c r="AD234" s="371"/>
      <c r="AE234" s="371"/>
      <c r="AF234" s="896"/>
      <c r="AG234" s="370"/>
      <c r="AH234" s="371"/>
      <c r="AI234" s="371"/>
      <c r="AJ234" s="371"/>
      <c r="AK234" s="896"/>
      <c r="AL234" s="370"/>
      <c r="AM234" s="371"/>
      <c r="AN234" s="371"/>
      <c r="AO234" s="372"/>
      <c r="AP234" s="370"/>
      <c r="AQ234" s="371"/>
      <c r="AR234" s="371"/>
      <c r="AS234" s="371"/>
      <c r="AT234" s="928"/>
      <c r="AU234" s="188"/>
      <c r="AV234" s="256">
        <f t="shared" si="344"/>
        <v>0</v>
      </c>
      <c r="AW234" s="257">
        <f t="shared" si="345"/>
        <v>0</v>
      </c>
      <c r="AX234" s="258">
        <f t="shared" si="346"/>
        <v>0</v>
      </c>
      <c r="AY234" s="259">
        <f t="shared" si="347"/>
        <v>0</v>
      </c>
      <c r="AZ234" s="231" t="str">
        <f t="shared" si="348"/>
        <v/>
      </c>
      <c r="BA234" s="232">
        <f t="shared" si="349"/>
        <v>0</v>
      </c>
      <c r="BB234" s="249">
        <f t="shared" si="350"/>
        <v>0</v>
      </c>
      <c r="BC234" s="231">
        <f t="shared" si="351"/>
        <v>0</v>
      </c>
      <c r="BD234" s="231">
        <f t="shared" si="352"/>
        <v>0</v>
      </c>
      <c r="BE234" s="260"/>
      <c r="BF234" s="235">
        <f t="shared" si="384"/>
        <v>0</v>
      </c>
      <c r="BG234" s="235">
        <f t="shared" si="385"/>
        <v>0</v>
      </c>
      <c r="BH234" s="235">
        <f t="shared" si="386"/>
        <v>0</v>
      </c>
      <c r="BI234" s="380"/>
      <c r="BJ234" s="235">
        <f t="shared" si="371"/>
        <v>0</v>
      </c>
      <c r="BK234" s="235">
        <f t="shared" si="387"/>
        <v>0</v>
      </c>
      <c r="BL234" s="235" t="str">
        <f t="shared" si="388"/>
        <v/>
      </c>
      <c r="BM234" s="236"/>
      <c r="BN234" s="237"/>
      <c r="BO234" s="237"/>
      <c r="BP234" s="238"/>
      <c r="BQ234" s="238"/>
      <c r="BR234" s="254"/>
      <c r="BS234" s="252"/>
      <c r="BT234" s="244"/>
      <c r="BU234" s="244"/>
      <c r="BV234" s="244"/>
      <c r="BW234" s="244"/>
      <c r="BX234" s="244"/>
      <c r="BY234" s="244"/>
      <c r="BZ234" s="244"/>
      <c r="CA234" s="244"/>
      <c r="CB234" s="253"/>
      <c r="CC234" s="188"/>
      <c r="CD234" s="244">
        <f t="shared" si="372"/>
        <v>0</v>
      </c>
      <c r="CE234" s="235">
        <f t="shared" si="389"/>
        <v>0</v>
      </c>
      <c r="CF234" s="235">
        <f t="shared" si="389"/>
        <v>0</v>
      </c>
      <c r="CG234" s="235">
        <f t="shared" si="389"/>
        <v>0</v>
      </c>
      <c r="CH234" s="188"/>
      <c r="CI234" s="244">
        <f t="shared" si="373"/>
        <v>0</v>
      </c>
      <c r="CJ234" s="235">
        <f t="shared" si="390"/>
        <v>0</v>
      </c>
      <c r="CK234" s="235">
        <f t="shared" si="390"/>
        <v>0</v>
      </c>
      <c r="CL234" s="235">
        <f t="shared" si="390"/>
        <v>0</v>
      </c>
      <c r="CM234" s="188"/>
      <c r="CN234" s="244">
        <f t="shared" si="374"/>
        <v>0</v>
      </c>
      <c r="CO234" s="235">
        <f t="shared" si="391"/>
        <v>0</v>
      </c>
      <c r="CP234" s="235">
        <f t="shared" si="391"/>
        <v>0</v>
      </c>
      <c r="CQ234" s="235">
        <f t="shared" si="391"/>
        <v>0</v>
      </c>
      <c r="CR234" s="188"/>
      <c r="CS234" s="244">
        <f t="shared" si="375"/>
        <v>0</v>
      </c>
      <c r="CT234" s="235">
        <f t="shared" si="392"/>
        <v>0</v>
      </c>
      <c r="CU234" s="235">
        <f t="shared" si="392"/>
        <v>0</v>
      </c>
      <c r="CV234" s="235">
        <f t="shared" si="392"/>
        <v>0</v>
      </c>
      <c r="CW234" s="188"/>
      <c r="CX234" s="244">
        <f t="shared" si="376"/>
        <v>0</v>
      </c>
      <c r="CY234" s="235">
        <f t="shared" si="393"/>
        <v>0</v>
      </c>
      <c r="CZ234" s="235">
        <f t="shared" si="393"/>
        <v>0</v>
      </c>
      <c r="DA234" s="235">
        <f t="shared" si="393"/>
        <v>0</v>
      </c>
      <c r="DB234" s="188"/>
      <c r="DC234" s="225"/>
      <c r="DD234" s="226"/>
      <c r="DE234" s="1088"/>
      <c r="DF234" s="225"/>
      <c r="DG234" s="226"/>
      <c r="DH234" s="1088"/>
      <c r="DI234" s="225"/>
      <c r="DJ234" s="226"/>
      <c r="DK234" s="1088"/>
      <c r="DL234" s="225"/>
      <c r="DM234" s="226"/>
      <c r="DN234" s="1088"/>
      <c r="DO234" s="370"/>
      <c r="DP234" s="370"/>
      <c r="DQ234" s="243">
        <f t="shared" si="353"/>
        <v>0</v>
      </c>
      <c r="DR234" s="244">
        <f t="shared" si="354"/>
        <v>0</v>
      </c>
      <c r="DS234" s="235">
        <f t="shared" si="394"/>
        <v>0</v>
      </c>
      <c r="DT234" s="244" t="str">
        <f t="shared" si="355"/>
        <v/>
      </c>
      <c r="DU234" s="42" t="str">
        <f t="shared" si="395"/>
        <v/>
      </c>
      <c r="DV234" s="42" t="str">
        <f t="shared" si="396"/>
        <v/>
      </c>
      <c r="DW234" s="42" t="str">
        <f t="shared" si="397"/>
        <v/>
      </c>
      <c r="DX234" s="162"/>
      <c r="DY234" s="42" t="str">
        <f t="shared" si="398"/>
        <v/>
      </c>
      <c r="DZ234" s="42" t="str">
        <f t="shared" si="369"/>
        <v/>
      </c>
      <c r="EA234" s="42" t="str">
        <f t="shared" si="399"/>
        <v/>
      </c>
      <c r="EB234" s="162"/>
      <c r="EC234" s="930"/>
      <c r="ED234" s="188"/>
      <c r="EE234" s="245">
        <f t="shared" si="400"/>
        <v>0</v>
      </c>
      <c r="EF234" s="189"/>
      <c r="EG234" s="245">
        <f t="shared" si="401"/>
        <v>0</v>
      </c>
      <c r="EH234" s="189"/>
      <c r="EI234" s="246" t="str">
        <f t="shared" si="356"/>
        <v/>
      </c>
      <c r="EJ234" s="247" t="str">
        <f t="shared" si="377"/>
        <v/>
      </c>
      <c r="EK234" s="248" t="str">
        <f t="shared" si="378"/>
        <v/>
      </c>
      <c r="EL234" s="248" t="str">
        <f t="shared" si="379"/>
        <v/>
      </c>
      <c r="EM234" s="248" t="str">
        <f t="shared" si="380"/>
        <v/>
      </c>
      <c r="EN234" s="248" t="str">
        <f t="shared" si="402"/>
        <v/>
      </c>
      <c r="EO234" s="248" t="str">
        <f t="shared" si="381"/>
        <v/>
      </c>
      <c r="EP234" s="189"/>
      <c r="EQ234" s="248" t="str">
        <f t="shared" si="357"/>
        <v/>
      </c>
      <c r="ER234" s="248" t="str">
        <f t="shared" si="358"/>
        <v/>
      </c>
      <c r="ES234" s="248" t="str">
        <f t="shared" si="359"/>
        <v/>
      </c>
      <c r="ET234" s="248" t="str">
        <f t="shared" si="360"/>
        <v/>
      </c>
      <c r="EU234" s="248" t="str">
        <f t="shared" si="403"/>
        <v/>
      </c>
      <c r="EV234" s="248" t="str">
        <f t="shared" si="403"/>
        <v/>
      </c>
      <c r="EW234" s="189"/>
      <c r="EX234" s="248" t="str">
        <f t="shared" si="361"/>
        <v/>
      </c>
      <c r="EY234" s="248" t="str">
        <f t="shared" si="362"/>
        <v/>
      </c>
      <c r="EZ234" s="248" t="str">
        <f t="shared" si="363"/>
        <v/>
      </c>
      <c r="FA234" s="248" t="str">
        <f t="shared" si="364"/>
        <v/>
      </c>
      <c r="FB234" s="248" t="str">
        <f t="shared" si="338"/>
        <v/>
      </c>
      <c r="FC234" s="248" t="str">
        <f t="shared" si="338"/>
        <v/>
      </c>
      <c r="FD234" s="189"/>
      <c r="FE234" s="248" t="str">
        <f t="shared" si="365"/>
        <v/>
      </c>
      <c r="FF234" s="248" t="str">
        <f t="shared" si="366"/>
        <v/>
      </c>
      <c r="FG234" s="248" t="str">
        <f t="shared" si="367"/>
        <v/>
      </c>
      <c r="FH234" s="248" t="str">
        <f t="shared" si="368"/>
        <v/>
      </c>
      <c r="FI234" s="248" t="str">
        <f t="shared" si="339"/>
        <v/>
      </c>
      <c r="FJ234" s="248" t="str">
        <f t="shared" si="339"/>
        <v/>
      </c>
      <c r="FK234" s="189"/>
      <c r="FL234" s="370"/>
      <c r="FM234" s="371"/>
      <c r="FN234" s="371"/>
      <c r="FO234" s="611"/>
      <c r="FP234" s="896"/>
      <c r="FQ234" s="370"/>
      <c r="FR234" s="371"/>
      <c r="FS234" s="371"/>
      <c r="FT234" s="611"/>
      <c r="FU234" s="896"/>
      <c r="FV234" s="370"/>
      <c r="FW234" s="371"/>
      <c r="FX234" s="371"/>
      <c r="FY234" s="611"/>
      <c r="FZ234" s="896"/>
      <c r="GA234" s="613"/>
      <c r="GB234" s="189"/>
      <c r="GC234" s="227">
        <f t="shared" si="404"/>
        <v>0</v>
      </c>
      <c r="GD234" s="228">
        <f t="shared" si="405"/>
        <v>0</v>
      </c>
      <c r="GE234" s="229">
        <f t="shared" si="340"/>
        <v>0</v>
      </c>
      <c r="GF234" s="230">
        <f t="shared" si="340"/>
        <v>0</v>
      </c>
      <c r="GG234" s="231" t="str">
        <f t="shared" si="406"/>
        <v/>
      </c>
      <c r="GH234" s="232">
        <f t="shared" si="407"/>
        <v>0</v>
      </c>
      <c r="GI234" s="227">
        <f t="shared" si="408"/>
        <v>0</v>
      </c>
      <c r="GJ234" s="233">
        <f t="shared" si="409"/>
        <v>0</v>
      </c>
      <c r="GK234" s="233">
        <f t="shared" si="410"/>
        <v>0</v>
      </c>
      <c r="GL234" s="234"/>
      <c r="GM234" s="235">
        <f t="shared" si="411"/>
        <v>0</v>
      </c>
      <c r="GN234" s="235">
        <f t="shared" si="412"/>
        <v>0</v>
      </c>
      <c r="GO234" s="235" t="str">
        <f t="shared" si="413"/>
        <v/>
      </c>
      <c r="GP234" s="380"/>
      <c r="GQ234" s="235">
        <f t="shared" si="414"/>
        <v>0</v>
      </c>
      <c r="GR234" s="235">
        <f t="shared" si="415"/>
        <v>0</v>
      </c>
      <c r="GS234" s="235" t="str">
        <f t="shared" si="416"/>
        <v/>
      </c>
      <c r="GT234" s="236"/>
      <c r="GU234" s="237" t="str">
        <f t="shared" si="417"/>
        <v/>
      </c>
      <c r="GV234" s="237" t="str">
        <f t="shared" si="418"/>
        <v/>
      </c>
      <c r="GW234" s="238" t="str">
        <f t="shared" si="419"/>
        <v/>
      </c>
      <c r="GX234" s="238" t="str">
        <f t="shared" si="420"/>
        <v/>
      </c>
      <c r="GY234" s="239"/>
      <c r="GZ234" s="240" t="str">
        <f t="shared" si="421"/>
        <v/>
      </c>
      <c r="HA234" s="235" t="str">
        <f t="shared" si="422"/>
        <v/>
      </c>
      <c r="HB234" s="235" t="str">
        <f t="shared" si="423"/>
        <v/>
      </c>
      <c r="HC234" s="235" t="str">
        <f t="shared" si="424"/>
        <v/>
      </c>
      <c r="HD234" s="235" t="str">
        <f t="shared" si="425"/>
        <v/>
      </c>
      <c r="HE234" s="235" t="str">
        <f t="shared" si="426"/>
        <v/>
      </c>
      <c r="HF234" s="188"/>
      <c r="HG234" s="235" t="str">
        <f t="shared" si="427"/>
        <v/>
      </c>
      <c r="HH234" s="235">
        <f t="shared" si="341"/>
        <v>0</v>
      </c>
      <c r="HI234" s="235">
        <f t="shared" si="341"/>
        <v>0</v>
      </c>
      <c r="HJ234" s="235">
        <f t="shared" si="341"/>
        <v>0</v>
      </c>
      <c r="HK234" s="188"/>
      <c r="HL234" s="235" t="str">
        <f t="shared" si="428"/>
        <v/>
      </c>
      <c r="HM234" s="235">
        <f t="shared" si="342"/>
        <v>0</v>
      </c>
      <c r="HN234" s="235">
        <f t="shared" si="342"/>
        <v>0</v>
      </c>
      <c r="HO234" s="235">
        <f t="shared" si="342"/>
        <v>0</v>
      </c>
      <c r="HP234" s="188"/>
      <c r="HQ234" s="235" t="str">
        <f t="shared" si="429"/>
        <v/>
      </c>
      <c r="HR234" s="235">
        <f t="shared" si="343"/>
        <v>0</v>
      </c>
      <c r="HS234" s="235">
        <f t="shared" si="343"/>
        <v>0</v>
      </c>
      <c r="HT234" s="235">
        <f t="shared" si="343"/>
        <v>0</v>
      </c>
      <c r="HU234" s="162"/>
      <c r="HV234" s="1622"/>
      <c r="HW234" s="1619"/>
      <c r="HX234" s="1619"/>
      <c r="HY234" s="1619"/>
      <c r="HZ234" s="1619"/>
      <c r="IA234" s="1619"/>
      <c r="IB234" s="1619"/>
      <c r="IC234" s="1623"/>
      <c r="ID234" s="162"/>
    </row>
    <row r="235" spans="1:238" ht="21.75" customHeight="1" x14ac:dyDescent="0.25">
      <c r="A235" s="377" t="str">
        <f t="shared" si="382"/>
        <v/>
      </c>
      <c r="B235" s="188">
        <v>209</v>
      </c>
      <c r="C235" s="255"/>
      <c r="D235" s="223" t="str">
        <f t="shared" si="430"/>
        <v/>
      </c>
      <c r="E235" s="223" t="str">
        <f t="shared" si="370"/>
        <v/>
      </c>
      <c r="F235" s="242"/>
      <c r="G235" s="242"/>
      <c r="H235" s="224" t="str">
        <f t="shared" si="383"/>
        <v/>
      </c>
      <c r="I235" s="930"/>
      <c r="J235" s="930"/>
      <c r="K235" s="930"/>
      <c r="L235" s="370"/>
      <c r="M235" s="371"/>
      <c r="N235" s="371"/>
      <c r="O235" s="371"/>
      <c r="P235" s="372"/>
      <c r="Q235" s="609"/>
      <c r="R235" s="609"/>
      <c r="S235" s="610"/>
      <c r="T235" s="371"/>
      <c r="U235" s="371"/>
      <c r="V235" s="188"/>
      <c r="W235" s="370"/>
      <c r="X235" s="371"/>
      <c r="Y235" s="371"/>
      <c r="Z235" s="611"/>
      <c r="AA235" s="896"/>
      <c r="AB235" s="370"/>
      <c r="AC235" s="371"/>
      <c r="AD235" s="371"/>
      <c r="AE235" s="371"/>
      <c r="AF235" s="896"/>
      <c r="AG235" s="370"/>
      <c r="AH235" s="371"/>
      <c r="AI235" s="371"/>
      <c r="AJ235" s="371"/>
      <c r="AK235" s="896"/>
      <c r="AL235" s="370"/>
      <c r="AM235" s="371"/>
      <c r="AN235" s="371"/>
      <c r="AO235" s="372"/>
      <c r="AP235" s="370"/>
      <c r="AQ235" s="371"/>
      <c r="AR235" s="371"/>
      <c r="AS235" s="371"/>
      <c r="AT235" s="928"/>
      <c r="AU235" s="188"/>
      <c r="AV235" s="256">
        <f t="shared" si="344"/>
        <v>0</v>
      </c>
      <c r="AW235" s="257">
        <f t="shared" si="345"/>
        <v>0</v>
      </c>
      <c r="AX235" s="258">
        <f t="shared" si="346"/>
        <v>0</v>
      </c>
      <c r="AY235" s="259">
        <f t="shared" si="347"/>
        <v>0</v>
      </c>
      <c r="AZ235" s="231" t="str">
        <f t="shared" si="348"/>
        <v/>
      </c>
      <c r="BA235" s="232">
        <f t="shared" si="349"/>
        <v>0</v>
      </c>
      <c r="BB235" s="249">
        <f t="shared" si="350"/>
        <v>0</v>
      </c>
      <c r="BC235" s="231">
        <f t="shared" si="351"/>
        <v>0</v>
      </c>
      <c r="BD235" s="231">
        <f t="shared" si="352"/>
        <v>0</v>
      </c>
      <c r="BE235" s="260"/>
      <c r="BF235" s="235">
        <f t="shared" si="384"/>
        <v>0</v>
      </c>
      <c r="BG235" s="235">
        <f t="shared" si="385"/>
        <v>0</v>
      </c>
      <c r="BH235" s="235">
        <f t="shared" si="386"/>
        <v>0</v>
      </c>
      <c r="BI235" s="380"/>
      <c r="BJ235" s="235">
        <f t="shared" si="371"/>
        <v>0</v>
      </c>
      <c r="BK235" s="235">
        <f t="shared" si="387"/>
        <v>0</v>
      </c>
      <c r="BL235" s="235" t="str">
        <f t="shared" si="388"/>
        <v/>
      </c>
      <c r="BM235" s="236"/>
      <c r="BN235" s="237"/>
      <c r="BO235" s="237"/>
      <c r="BP235" s="238"/>
      <c r="BQ235" s="238"/>
      <c r="BR235" s="254"/>
      <c r="BS235" s="252"/>
      <c r="BT235" s="244"/>
      <c r="BU235" s="244"/>
      <c r="BV235" s="244"/>
      <c r="BW235" s="244"/>
      <c r="BX235" s="244"/>
      <c r="BY235" s="244"/>
      <c r="BZ235" s="244"/>
      <c r="CA235" s="244"/>
      <c r="CB235" s="253"/>
      <c r="CC235" s="188"/>
      <c r="CD235" s="244">
        <f t="shared" si="372"/>
        <v>0</v>
      </c>
      <c r="CE235" s="235">
        <f t="shared" si="389"/>
        <v>0</v>
      </c>
      <c r="CF235" s="235">
        <f t="shared" si="389"/>
        <v>0</v>
      </c>
      <c r="CG235" s="235">
        <f t="shared" si="389"/>
        <v>0</v>
      </c>
      <c r="CH235" s="188"/>
      <c r="CI235" s="244">
        <f t="shared" si="373"/>
        <v>0</v>
      </c>
      <c r="CJ235" s="235">
        <f t="shared" si="390"/>
        <v>0</v>
      </c>
      <c r="CK235" s="235">
        <f t="shared" si="390"/>
        <v>0</v>
      </c>
      <c r="CL235" s="235">
        <f t="shared" si="390"/>
        <v>0</v>
      </c>
      <c r="CM235" s="188"/>
      <c r="CN235" s="244">
        <f t="shared" si="374"/>
        <v>0</v>
      </c>
      <c r="CO235" s="235">
        <f t="shared" si="391"/>
        <v>0</v>
      </c>
      <c r="CP235" s="235">
        <f t="shared" si="391"/>
        <v>0</v>
      </c>
      <c r="CQ235" s="235">
        <f t="shared" si="391"/>
        <v>0</v>
      </c>
      <c r="CR235" s="188"/>
      <c r="CS235" s="244">
        <f t="shared" si="375"/>
        <v>0</v>
      </c>
      <c r="CT235" s="235">
        <f t="shared" si="392"/>
        <v>0</v>
      </c>
      <c r="CU235" s="235">
        <f t="shared" si="392"/>
        <v>0</v>
      </c>
      <c r="CV235" s="235">
        <f t="shared" si="392"/>
        <v>0</v>
      </c>
      <c r="CW235" s="188"/>
      <c r="CX235" s="244">
        <f t="shared" si="376"/>
        <v>0</v>
      </c>
      <c r="CY235" s="235">
        <f t="shared" si="393"/>
        <v>0</v>
      </c>
      <c r="CZ235" s="235">
        <f t="shared" si="393"/>
        <v>0</v>
      </c>
      <c r="DA235" s="235">
        <f t="shared" si="393"/>
        <v>0</v>
      </c>
      <c r="DB235" s="188"/>
      <c r="DC235" s="225"/>
      <c r="DD235" s="226"/>
      <c r="DE235" s="1088"/>
      <c r="DF235" s="225"/>
      <c r="DG235" s="226"/>
      <c r="DH235" s="1088"/>
      <c r="DI235" s="225"/>
      <c r="DJ235" s="226"/>
      <c r="DK235" s="1088"/>
      <c r="DL235" s="225"/>
      <c r="DM235" s="226"/>
      <c r="DN235" s="1088"/>
      <c r="DO235" s="370"/>
      <c r="DP235" s="370"/>
      <c r="DQ235" s="243">
        <f t="shared" si="353"/>
        <v>0</v>
      </c>
      <c r="DR235" s="244">
        <f t="shared" si="354"/>
        <v>0</v>
      </c>
      <c r="DS235" s="235">
        <f t="shared" si="394"/>
        <v>0</v>
      </c>
      <c r="DT235" s="244" t="str">
        <f t="shared" si="355"/>
        <v/>
      </c>
      <c r="DU235" s="42" t="str">
        <f t="shared" si="395"/>
        <v/>
      </c>
      <c r="DV235" s="42" t="str">
        <f t="shared" si="396"/>
        <v/>
      </c>
      <c r="DW235" s="42" t="str">
        <f t="shared" si="397"/>
        <v/>
      </c>
      <c r="DX235" s="162"/>
      <c r="DY235" s="42" t="str">
        <f t="shared" si="398"/>
        <v/>
      </c>
      <c r="DZ235" s="42" t="str">
        <f t="shared" si="369"/>
        <v/>
      </c>
      <c r="EA235" s="42" t="str">
        <f t="shared" si="399"/>
        <v/>
      </c>
      <c r="EB235" s="162"/>
      <c r="EC235" s="930"/>
      <c r="ED235" s="188"/>
      <c r="EE235" s="245">
        <f t="shared" si="400"/>
        <v>0</v>
      </c>
      <c r="EF235" s="189"/>
      <c r="EG235" s="245">
        <f t="shared" si="401"/>
        <v>0</v>
      </c>
      <c r="EH235" s="189"/>
      <c r="EI235" s="246" t="str">
        <f t="shared" si="356"/>
        <v/>
      </c>
      <c r="EJ235" s="247" t="str">
        <f t="shared" si="377"/>
        <v/>
      </c>
      <c r="EK235" s="248" t="str">
        <f t="shared" si="378"/>
        <v/>
      </c>
      <c r="EL235" s="248" t="str">
        <f t="shared" si="379"/>
        <v/>
      </c>
      <c r="EM235" s="248" t="str">
        <f t="shared" si="380"/>
        <v/>
      </c>
      <c r="EN235" s="248" t="str">
        <f t="shared" si="402"/>
        <v/>
      </c>
      <c r="EO235" s="248" t="str">
        <f t="shared" si="381"/>
        <v/>
      </c>
      <c r="EP235" s="189"/>
      <c r="EQ235" s="248" t="str">
        <f t="shared" si="357"/>
        <v/>
      </c>
      <c r="ER235" s="248" t="str">
        <f t="shared" si="358"/>
        <v/>
      </c>
      <c r="ES235" s="248" t="str">
        <f t="shared" si="359"/>
        <v/>
      </c>
      <c r="ET235" s="248" t="str">
        <f t="shared" si="360"/>
        <v/>
      </c>
      <c r="EU235" s="248" t="str">
        <f t="shared" si="403"/>
        <v/>
      </c>
      <c r="EV235" s="248" t="str">
        <f t="shared" si="403"/>
        <v/>
      </c>
      <c r="EW235" s="189"/>
      <c r="EX235" s="248" t="str">
        <f t="shared" si="361"/>
        <v/>
      </c>
      <c r="EY235" s="248" t="str">
        <f t="shared" si="362"/>
        <v/>
      </c>
      <c r="EZ235" s="248" t="str">
        <f t="shared" si="363"/>
        <v/>
      </c>
      <c r="FA235" s="248" t="str">
        <f t="shared" si="364"/>
        <v/>
      </c>
      <c r="FB235" s="248" t="str">
        <f t="shared" ref="FB235:FC298" si="431">IF(EN235="","",IF(EN235=1,IF($DF235=1,1,"")))</f>
        <v/>
      </c>
      <c r="FC235" s="248" t="str">
        <f t="shared" si="431"/>
        <v/>
      </c>
      <c r="FD235" s="189"/>
      <c r="FE235" s="248" t="str">
        <f t="shared" si="365"/>
        <v/>
      </c>
      <c r="FF235" s="248" t="str">
        <f t="shared" si="366"/>
        <v/>
      </c>
      <c r="FG235" s="248" t="str">
        <f t="shared" si="367"/>
        <v/>
      </c>
      <c r="FH235" s="248" t="str">
        <f t="shared" si="368"/>
        <v/>
      </c>
      <c r="FI235" s="248" t="str">
        <f t="shared" ref="FI235:FJ298" si="432">IF(EN235="","",IF(EN235=1,IF($DI235=1,1,"")))</f>
        <v/>
      </c>
      <c r="FJ235" s="248" t="str">
        <f t="shared" si="432"/>
        <v/>
      </c>
      <c r="FK235" s="189"/>
      <c r="FL235" s="370"/>
      <c r="FM235" s="371"/>
      <c r="FN235" s="371"/>
      <c r="FO235" s="611"/>
      <c r="FP235" s="896"/>
      <c r="FQ235" s="370"/>
      <c r="FR235" s="371"/>
      <c r="FS235" s="371"/>
      <c r="FT235" s="611"/>
      <c r="FU235" s="896"/>
      <c r="FV235" s="370"/>
      <c r="FW235" s="371"/>
      <c r="FX235" s="371"/>
      <c r="FY235" s="611"/>
      <c r="FZ235" s="896"/>
      <c r="GA235" s="613"/>
      <c r="GB235" s="189"/>
      <c r="GC235" s="227">
        <f t="shared" si="404"/>
        <v>0</v>
      </c>
      <c r="GD235" s="228">
        <f t="shared" si="405"/>
        <v>0</v>
      </c>
      <c r="GE235" s="229">
        <f t="shared" si="340"/>
        <v>0</v>
      </c>
      <c r="GF235" s="230">
        <f t="shared" si="340"/>
        <v>0</v>
      </c>
      <c r="GG235" s="231" t="str">
        <f t="shared" si="406"/>
        <v/>
      </c>
      <c r="GH235" s="232">
        <f t="shared" si="407"/>
        <v>0</v>
      </c>
      <c r="GI235" s="227">
        <f t="shared" si="408"/>
        <v>0</v>
      </c>
      <c r="GJ235" s="233">
        <f t="shared" si="409"/>
        <v>0</v>
      </c>
      <c r="GK235" s="233">
        <f t="shared" si="410"/>
        <v>0</v>
      </c>
      <c r="GL235" s="234"/>
      <c r="GM235" s="235">
        <f t="shared" si="411"/>
        <v>0</v>
      </c>
      <c r="GN235" s="235">
        <f t="shared" si="412"/>
        <v>0</v>
      </c>
      <c r="GO235" s="235" t="str">
        <f t="shared" si="413"/>
        <v/>
      </c>
      <c r="GP235" s="380"/>
      <c r="GQ235" s="235">
        <f t="shared" si="414"/>
        <v>0</v>
      </c>
      <c r="GR235" s="235">
        <f t="shared" si="415"/>
        <v>0</v>
      </c>
      <c r="GS235" s="235" t="str">
        <f t="shared" si="416"/>
        <v/>
      </c>
      <c r="GT235" s="236"/>
      <c r="GU235" s="237" t="str">
        <f t="shared" si="417"/>
        <v/>
      </c>
      <c r="GV235" s="237" t="str">
        <f t="shared" si="418"/>
        <v/>
      </c>
      <c r="GW235" s="238" t="str">
        <f t="shared" si="419"/>
        <v/>
      </c>
      <c r="GX235" s="238" t="str">
        <f t="shared" si="420"/>
        <v/>
      </c>
      <c r="GY235" s="239"/>
      <c r="GZ235" s="240" t="str">
        <f t="shared" si="421"/>
        <v/>
      </c>
      <c r="HA235" s="235" t="str">
        <f t="shared" si="422"/>
        <v/>
      </c>
      <c r="HB235" s="235" t="str">
        <f t="shared" si="423"/>
        <v/>
      </c>
      <c r="HC235" s="235" t="str">
        <f t="shared" si="424"/>
        <v/>
      </c>
      <c r="HD235" s="235" t="str">
        <f t="shared" si="425"/>
        <v/>
      </c>
      <c r="HE235" s="235" t="str">
        <f t="shared" si="426"/>
        <v/>
      </c>
      <c r="HF235" s="188"/>
      <c r="HG235" s="235" t="str">
        <f t="shared" si="427"/>
        <v/>
      </c>
      <c r="HH235" s="235">
        <f t="shared" si="341"/>
        <v>0</v>
      </c>
      <c r="HI235" s="235">
        <f t="shared" si="341"/>
        <v>0</v>
      </c>
      <c r="HJ235" s="235">
        <f t="shared" si="341"/>
        <v>0</v>
      </c>
      <c r="HK235" s="188"/>
      <c r="HL235" s="235" t="str">
        <f t="shared" si="428"/>
        <v/>
      </c>
      <c r="HM235" s="235">
        <f t="shared" si="342"/>
        <v>0</v>
      </c>
      <c r="HN235" s="235">
        <f t="shared" si="342"/>
        <v>0</v>
      </c>
      <c r="HO235" s="235">
        <f t="shared" si="342"/>
        <v>0</v>
      </c>
      <c r="HP235" s="188"/>
      <c r="HQ235" s="235" t="str">
        <f t="shared" si="429"/>
        <v/>
      </c>
      <c r="HR235" s="235">
        <f t="shared" si="343"/>
        <v>0</v>
      </c>
      <c r="HS235" s="235">
        <f t="shared" si="343"/>
        <v>0</v>
      </c>
      <c r="HT235" s="235">
        <f t="shared" si="343"/>
        <v>0</v>
      </c>
      <c r="HU235" s="162"/>
      <c r="HV235" s="1622"/>
      <c r="HW235" s="1619"/>
      <c r="HX235" s="1619"/>
      <c r="HY235" s="1619"/>
      <c r="HZ235" s="1619"/>
      <c r="IA235" s="1619"/>
      <c r="IB235" s="1619"/>
      <c r="IC235" s="1623"/>
      <c r="ID235" s="162"/>
    </row>
    <row r="236" spans="1:238" ht="21.75" customHeight="1" x14ac:dyDescent="0.25">
      <c r="A236" s="377" t="str">
        <f t="shared" si="382"/>
        <v/>
      </c>
      <c r="B236" s="188">
        <v>210</v>
      </c>
      <c r="C236" s="255"/>
      <c r="D236" s="223" t="str">
        <f t="shared" si="430"/>
        <v/>
      </c>
      <c r="E236" s="223" t="str">
        <f t="shared" si="370"/>
        <v/>
      </c>
      <c r="F236" s="242"/>
      <c r="G236" s="242"/>
      <c r="H236" s="224" t="str">
        <f t="shared" si="383"/>
        <v/>
      </c>
      <c r="I236" s="930"/>
      <c r="J236" s="930"/>
      <c r="K236" s="930"/>
      <c r="L236" s="370"/>
      <c r="M236" s="371"/>
      <c r="N236" s="371"/>
      <c r="O236" s="371"/>
      <c r="P236" s="372"/>
      <c r="Q236" s="609"/>
      <c r="R236" s="609"/>
      <c r="S236" s="610"/>
      <c r="T236" s="371"/>
      <c r="U236" s="371"/>
      <c r="V236" s="188"/>
      <c r="W236" s="370"/>
      <c r="X236" s="371"/>
      <c r="Y236" s="371"/>
      <c r="Z236" s="611"/>
      <c r="AA236" s="896"/>
      <c r="AB236" s="370"/>
      <c r="AC236" s="371"/>
      <c r="AD236" s="371"/>
      <c r="AE236" s="371"/>
      <c r="AF236" s="896"/>
      <c r="AG236" s="370"/>
      <c r="AH236" s="371"/>
      <c r="AI236" s="371"/>
      <c r="AJ236" s="371"/>
      <c r="AK236" s="896"/>
      <c r="AL236" s="370"/>
      <c r="AM236" s="371"/>
      <c r="AN236" s="371"/>
      <c r="AO236" s="372"/>
      <c r="AP236" s="370"/>
      <c r="AQ236" s="371"/>
      <c r="AR236" s="371"/>
      <c r="AS236" s="371"/>
      <c r="AT236" s="928"/>
      <c r="AU236" s="188"/>
      <c r="AV236" s="256">
        <f t="shared" si="344"/>
        <v>0</v>
      </c>
      <c r="AW236" s="257">
        <f t="shared" si="345"/>
        <v>0</v>
      </c>
      <c r="AX236" s="258">
        <f t="shared" si="346"/>
        <v>0</v>
      </c>
      <c r="AY236" s="259">
        <f t="shared" si="347"/>
        <v>0</v>
      </c>
      <c r="AZ236" s="231" t="str">
        <f t="shared" si="348"/>
        <v/>
      </c>
      <c r="BA236" s="232">
        <f t="shared" si="349"/>
        <v>0</v>
      </c>
      <c r="BB236" s="249">
        <f t="shared" si="350"/>
        <v>0</v>
      </c>
      <c r="BC236" s="231">
        <f t="shared" si="351"/>
        <v>0</v>
      </c>
      <c r="BD236" s="231">
        <f t="shared" si="352"/>
        <v>0</v>
      </c>
      <c r="BE236" s="260"/>
      <c r="BF236" s="235">
        <f t="shared" si="384"/>
        <v>0</v>
      </c>
      <c r="BG236" s="235">
        <f t="shared" si="385"/>
        <v>0</v>
      </c>
      <c r="BH236" s="235">
        <f t="shared" si="386"/>
        <v>0</v>
      </c>
      <c r="BI236" s="380"/>
      <c r="BJ236" s="235">
        <f t="shared" si="371"/>
        <v>0</v>
      </c>
      <c r="BK236" s="235">
        <f t="shared" si="387"/>
        <v>0</v>
      </c>
      <c r="BL236" s="235" t="str">
        <f t="shared" si="388"/>
        <v/>
      </c>
      <c r="BM236" s="236"/>
      <c r="BN236" s="237"/>
      <c r="BO236" s="237"/>
      <c r="BP236" s="238"/>
      <c r="BQ236" s="238"/>
      <c r="BR236" s="254"/>
      <c r="BS236" s="252"/>
      <c r="BT236" s="244"/>
      <c r="BU236" s="244"/>
      <c r="BV236" s="244"/>
      <c r="BW236" s="244"/>
      <c r="BX236" s="244"/>
      <c r="BY236" s="244"/>
      <c r="BZ236" s="244"/>
      <c r="CA236" s="244"/>
      <c r="CB236" s="253"/>
      <c r="CC236" s="188"/>
      <c r="CD236" s="244">
        <f t="shared" si="372"/>
        <v>0</v>
      </c>
      <c r="CE236" s="235">
        <f t="shared" si="389"/>
        <v>0</v>
      </c>
      <c r="CF236" s="235">
        <f t="shared" si="389"/>
        <v>0</v>
      </c>
      <c r="CG236" s="235">
        <f t="shared" si="389"/>
        <v>0</v>
      </c>
      <c r="CH236" s="188"/>
      <c r="CI236" s="244">
        <f t="shared" si="373"/>
        <v>0</v>
      </c>
      <c r="CJ236" s="235">
        <f t="shared" si="390"/>
        <v>0</v>
      </c>
      <c r="CK236" s="235">
        <f t="shared" si="390"/>
        <v>0</v>
      </c>
      <c r="CL236" s="235">
        <f t="shared" si="390"/>
        <v>0</v>
      </c>
      <c r="CM236" s="188"/>
      <c r="CN236" s="244">
        <f t="shared" si="374"/>
        <v>0</v>
      </c>
      <c r="CO236" s="235">
        <f t="shared" si="391"/>
        <v>0</v>
      </c>
      <c r="CP236" s="235">
        <f t="shared" si="391"/>
        <v>0</v>
      </c>
      <c r="CQ236" s="235">
        <f t="shared" si="391"/>
        <v>0</v>
      </c>
      <c r="CR236" s="188"/>
      <c r="CS236" s="244">
        <f t="shared" si="375"/>
        <v>0</v>
      </c>
      <c r="CT236" s="235">
        <f t="shared" si="392"/>
        <v>0</v>
      </c>
      <c r="CU236" s="235">
        <f t="shared" si="392"/>
        <v>0</v>
      </c>
      <c r="CV236" s="235">
        <f t="shared" si="392"/>
        <v>0</v>
      </c>
      <c r="CW236" s="188"/>
      <c r="CX236" s="244">
        <f t="shared" si="376"/>
        <v>0</v>
      </c>
      <c r="CY236" s="235">
        <f t="shared" si="393"/>
        <v>0</v>
      </c>
      <c r="CZ236" s="235">
        <f t="shared" si="393"/>
        <v>0</v>
      </c>
      <c r="DA236" s="235">
        <f t="shared" si="393"/>
        <v>0</v>
      </c>
      <c r="DB236" s="188"/>
      <c r="DC236" s="225"/>
      <c r="DD236" s="226"/>
      <c r="DE236" s="1088"/>
      <c r="DF236" s="225"/>
      <c r="DG236" s="226"/>
      <c r="DH236" s="1088"/>
      <c r="DI236" s="225"/>
      <c r="DJ236" s="226"/>
      <c r="DK236" s="1088"/>
      <c r="DL236" s="225"/>
      <c r="DM236" s="226"/>
      <c r="DN236" s="1088"/>
      <c r="DO236" s="370"/>
      <c r="DP236" s="370"/>
      <c r="DQ236" s="243">
        <f t="shared" si="353"/>
        <v>0</v>
      </c>
      <c r="DR236" s="244">
        <f t="shared" si="354"/>
        <v>0</v>
      </c>
      <c r="DS236" s="235">
        <f t="shared" si="394"/>
        <v>0</v>
      </c>
      <c r="DT236" s="244" t="str">
        <f t="shared" si="355"/>
        <v/>
      </c>
      <c r="DU236" s="42" t="str">
        <f t="shared" si="395"/>
        <v/>
      </c>
      <c r="DV236" s="42" t="str">
        <f t="shared" si="396"/>
        <v/>
      </c>
      <c r="DW236" s="42" t="str">
        <f t="shared" si="397"/>
        <v/>
      </c>
      <c r="DX236" s="162"/>
      <c r="DY236" s="42" t="str">
        <f t="shared" si="398"/>
        <v/>
      </c>
      <c r="DZ236" s="42" t="str">
        <f t="shared" si="369"/>
        <v/>
      </c>
      <c r="EA236" s="42" t="str">
        <f t="shared" si="399"/>
        <v/>
      </c>
      <c r="EB236" s="162"/>
      <c r="EC236" s="930"/>
      <c r="ED236" s="188"/>
      <c r="EE236" s="245">
        <f t="shared" si="400"/>
        <v>0</v>
      </c>
      <c r="EF236" s="189"/>
      <c r="EG236" s="245">
        <f t="shared" si="401"/>
        <v>0</v>
      </c>
      <c r="EH236" s="189"/>
      <c r="EI236" s="246" t="str">
        <f t="shared" si="356"/>
        <v/>
      </c>
      <c r="EJ236" s="247" t="str">
        <f t="shared" si="377"/>
        <v/>
      </c>
      <c r="EK236" s="248" t="str">
        <f t="shared" si="378"/>
        <v/>
      </c>
      <c r="EL236" s="248" t="str">
        <f t="shared" si="379"/>
        <v/>
      </c>
      <c r="EM236" s="248" t="str">
        <f t="shared" si="380"/>
        <v/>
      </c>
      <c r="EN236" s="248" t="str">
        <f t="shared" si="402"/>
        <v/>
      </c>
      <c r="EO236" s="248" t="str">
        <f t="shared" si="381"/>
        <v/>
      </c>
      <c r="EP236" s="189"/>
      <c r="EQ236" s="248" t="str">
        <f t="shared" si="357"/>
        <v/>
      </c>
      <c r="ER236" s="248" t="str">
        <f t="shared" si="358"/>
        <v/>
      </c>
      <c r="ES236" s="248" t="str">
        <f t="shared" si="359"/>
        <v/>
      </c>
      <c r="ET236" s="248" t="str">
        <f t="shared" si="360"/>
        <v/>
      </c>
      <c r="EU236" s="248" t="str">
        <f t="shared" si="403"/>
        <v/>
      </c>
      <c r="EV236" s="248" t="str">
        <f t="shared" si="403"/>
        <v/>
      </c>
      <c r="EW236" s="189"/>
      <c r="EX236" s="248" t="str">
        <f t="shared" si="361"/>
        <v/>
      </c>
      <c r="EY236" s="248" t="str">
        <f t="shared" si="362"/>
        <v/>
      </c>
      <c r="EZ236" s="248" t="str">
        <f t="shared" si="363"/>
        <v/>
      </c>
      <c r="FA236" s="248" t="str">
        <f t="shared" si="364"/>
        <v/>
      </c>
      <c r="FB236" s="248" t="str">
        <f t="shared" si="431"/>
        <v/>
      </c>
      <c r="FC236" s="248" t="str">
        <f t="shared" si="431"/>
        <v/>
      </c>
      <c r="FD236" s="189"/>
      <c r="FE236" s="248" t="str">
        <f t="shared" si="365"/>
        <v/>
      </c>
      <c r="FF236" s="248" t="str">
        <f t="shared" si="366"/>
        <v/>
      </c>
      <c r="FG236" s="248" t="str">
        <f t="shared" si="367"/>
        <v/>
      </c>
      <c r="FH236" s="248" t="str">
        <f t="shared" si="368"/>
        <v/>
      </c>
      <c r="FI236" s="248" t="str">
        <f t="shared" si="432"/>
        <v/>
      </c>
      <c r="FJ236" s="248" t="str">
        <f t="shared" si="432"/>
        <v/>
      </c>
      <c r="FK236" s="189"/>
      <c r="FL236" s="370"/>
      <c r="FM236" s="371"/>
      <c r="FN236" s="371"/>
      <c r="FO236" s="611"/>
      <c r="FP236" s="896"/>
      <c r="FQ236" s="370"/>
      <c r="FR236" s="371"/>
      <c r="FS236" s="371"/>
      <c r="FT236" s="611"/>
      <c r="FU236" s="896"/>
      <c r="FV236" s="370"/>
      <c r="FW236" s="371"/>
      <c r="FX236" s="371"/>
      <c r="FY236" s="611"/>
      <c r="FZ236" s="896"/>
      <c r="GA236" s="613"/>
      <c r="GB236" s="189"/>
      <c r="GC236" s="227">
        <f t="shared" si="404"/>
        <v>0</v>
      </c>
      <c r="GD236" s="228">
        <f t="shared" si="405"/>
        <v>0</v>
      </c>
      <c r="GE236" s="229">
        <f t="shared" ref="GE236:GF299" si="433">FL236+FQ236+(FV236)</f>
        <v>0</v>
      </c>
      <c r="GF236" s="230">
        <f t="shared" si="433"/>
        <v>0</v>
      </c>
      <c r="GG236" s="231" t="str">
        <f t="shared" si="406"/>
        <v/>
      </c>
      <c r="GH236" s="232">
        <f t="shared" si="407"/>
        <v>0</v>
      </c>
      <c r="GI236" s="227">
        <f t="shared" si="408"/>
        <v>0</v>
      </c>
      <c r="GJ236" s="233">
        <f t="shared" si="409"/>
        <v>0</v>
      </c>
      <c r="GK236" s="233">
        <f t="shared" si="410"/>
        <v>0</v>
      </c>
      <c r="GL236" s="234"/>
      <c r="GM236" s="235">
        <f t="shared" si="411"/>
        <v>0</v>
      </c>
      <c r="GN236" s="235">
        <f t="shared" si="412"/>
        <v>0</v>
      </c>
      <c r="GO236" s="235" t="str">
        <f t="shared" si="413"/>
        <v/>
      </c>
      <c r="GP236" s="380"/>
      <c r="GQ236" s="235">
        <f t="shared" si="414"/>
        <v>0</v>
      </c>
      <c r="GR236" s="235">
        <f t="shared" si="415"/>
        <v>0</v>
      </c>
      <c r="GS236" s="235" t="str">
        <f t="shared" si="416"/>
        <v/>
      </c>
      <c r="GT236" s="236"/>
      <c r="GU236" s="237" t="str">
        <f t="shared" si="417"/>
        <v/>
      </c>
      <c r="GV236" s="237" t="str">
        <f t="shared" si="418"/>
        <v/>
      </c>
      <c r="GW236" s="238" t="str">
        <f t="shared" si="419"/>
        <v/>
      </c>
      <c r="GX236" s="238" t="str">
        <f t="shared" si="420"/>
        <v/>
      </c>
      <c r="GY236" s="239"/>
      <c r="GZ236" s="240" t="str">
        <f t="shared" si="421"/>
        <v/>
      </c>
      <c r="HA236" s="235" t="str">
        <f t="shared" si="422"/>
        <v/>
      </c>
      <c r="HB236" s="235" t="str">
        <f t="shared" si="423"/>
        <v/>
      </c>
      <c r="HC236" s="235" t="str">
        <f t="shared" si="424"/>
        <v/>
      </c>
      <c r="HD236" s="235" t="str">
        <f t="shared" si="425"/>
        <v/>
      </c>
      <c r="HE236" s="235" t="str">
        <f t="shared" si="426"/>
        <v/>
      </c>
      <c r="HF236" s="188"/>
      <c r="HG236" s="235" t="str">
        <f t="shared" si="427"/>
        <v/>
      </c>
      <c r="HH236" s="235">
        <f t="shared" ref="HH236:HJ299" si="434">IF(GQ236=1,$HG236,0)</f>
        <v>0</v>
      </c>
      <c r="HI236" s="235">
        <f t="shared" si="434"/>
        <v>0</v>
      </c>
      <c r="HJ236" s="235">
        <f t="shared" si="434"/>
        <v>0</v>
      </c>
      <c r="HK236" s="188"/>
      <c r="HL236" s="235" t="str">
        <f t="shared" si="428"/>
        <v/>
      </c>
      <c r="HM236" s="235">
        <f t="shared" ref="HM236:HO299" si="435">IF(GQ236=1,$HL236,0)</f>
        <v>0</v>
      </c>
      <c r="HN236" s="235">
        <f t="shared" si="435"/>
        <v>0</v>
      </c>
      <c r="HO236" s="235">
        <f t="shared" si="435"/>
        <v>0</v>
      </c>
      <c r="HP236" s="188"/>
      <c r="HQ236" s="235" t="str">
        <f t="shared" si="429"/>
        <v/>
      </c>
      <c r="HR236" s="235">
        <f t="shared" ref="HR236:HT299" si="436">IF(GQ236=1,$HQ236,0)</f>
        <v>0</v>
      </c>
      <c r="HS236" s="235">
        <f t="shared" si="436"/>
        <v>0</v>
      </c>
      <c r="HT236" s="235">
        <f t="shared" si="436"/>
        <v>0</v>
      </c>
      <c r="HU236" s="162"/>
      <c r="HV236" s="1622"/>
      <c r="HW236" s="1619"/>
      <c r="HX236" s="1619"/>
      <c r="HY236" s="1619"/>
      <c r="HZ236" s="1619"/>
      <c r="IA236" s="1619"/>
      <c r="IB236" s="1619"/>
      <c r="IC236" s="1623"/>
      <c r="ID236" s="162"/>
    </row>
    <row r="237" spans="1:238" ht="21.75" customHeight="1" x14ac:dyDescent="0.25">
      <c r="A237" s="377" t="str">
        <f t="shared" si="382"/>
        <v/>
      </c>
      <c r="B237" s="188">
        <v>211</v>
      </c>
      <c r="C237" s="255"/>
      <c r="D237" s="223" t="str">
        <f t="shared" si="430"/>
        <v/>
      </c>
      <c r="E237" s="223" t="str">
        <f t="shared" si="370"/>
        <v/>
      </c>
      <c r="F237" s="242"/>
      <c r="G237" s="242"/>
      <c r="H237" s="224" t="str">
        <f t="shared" si="383"/>
        <v/>
      </c>
      <c r="I237" s="930"/>
      <c r="J237" s="930"/>
      <c r="K237" s="930"/>
      <c r="L237" s="370"/>
      <c r="M237" s="371"/>
      <c r="N237" s="371"/>
      <c r="O237" s="371"/>
      <c r="P237" s="372"/>
      <c r="Q237" s="609"/>
      <c r="R237" s="609"/>
      <c r="S237" s="610"/>
      <c r="T237" s="371"/>
      <c r="U237" s="371"/>
      <c r="V237" s="188"/>
      <c r="W237" s="370"/>
      <c r="X237" s="371"/>
      <c r="Y237" s="371"/>
      <c r="Z237" s="611"/>
      <c r="AA237" s="896"/>
      <c r="AB237" s="370"/>
      <c r="AC237" s="371"/>
      <c r="AD237" s="371"/>
      <c r="AE237" s="371"/>
      <c r="AF237" s="896"/>
      <c r="AG237" s="370"/>
      <c r="AH237" s="371"/>
      <c r="AI237" s="371"/>
      <c r="AJ237" s="371"/>
      <c r="AK237" s="896"/>
      <c r="AL237" s="370"/>
      <c r="AM237" s="371"/>
      <c r="AN237" s="371"/>
      <c r="AO237" s="372"/>
      <c r="AP237" s="370"/>
      <c r="AQ237" s="371"/>
      <c r="AR237" s="371"/>
      <c r="AS237" s="371"/>
      <c r="AT237" s="928"/>
      <c r="AU237" s="188"/>
      <c r="AV237" s="256">
        <f t="shared" si="344"/>
        <v>0</v>
      </c>
      <c r="AW237" s="257">
        <f t="shared" si="345"/>
        <v>0</v>
      </c>
      <c r="AX237" s="258">
        <f t="shared" si="346"/>
        <v>0</v>
      </c>
      <c r="AY237" s="259">
        <f t="shared" si="347"/>
        <v>0</v>
      </c>
      <c r="AZ237" s="231" t="str">
        <f t="shared" si="348"/>
        <v/>
      </c>
      <c r="BA237" s="232">
        <f t="shared" si="349"/>
        <v>0</v>
      </c>
      <c r="BB237" s="249">
        <f t="shared" si="350"/>
        <v>0</v>
      </c>
      <c r="BC237" s="231">
        <f t="shared" si="351"/>
        <v>0</v>
      </c>
      <c r="BD237" s="231">
        <f t="shared" si="352"/>
        <v>0</v>
      </c>
      <c r="BE237" s="260"/>
      <c r="BF237" s="235">
        <f t="shared" si="384"/>
        <v>0</v>
      </c>
      <c r="BG237" s="235">
        <f t="shared" si="385"/>
        <v>0</v>
      </c>
      <c r="BH237" s="235">
        <f t="shared" si="386"/>
        <v>0</v>
      </c>
      <c r="BI237" s="380"/>
      <c r="BJ237" s="235">
        <f t="shared" si="371"/>
        <v>0</v>
      </c>
      <c r="BK237" s="235">
        <f t="shared" si="387"/>
        <v>0</v>
      </c>
      <c r="BL237" s="235" t="str">
        <f t="shared" si="388"/>
        <v/>
      </c>
      <c r="BM237" s="236"/>
      <c r="BN237" s="237"/>
      <c r="BO237" s="237"/>
      <c r="BP237" s="238"/>
      <c r="BQ237" s="238"/>
      <c r="BR237" s="254"/>
      <c r="BS237" s="252"/>
      <c r="BT237" s="244"/>
      <c r="BU237" s="244"/>
      <c r="BV237" s="244"/>
      <c r="BW237" s="244"/>
      <c r="BX237" s="244"/>
      <c r="BY237" s="244"/>
      <c r="BZ237" s="244"/>
      <c r="CA237" s="244"/>
      <c r="CB237" s="253"/>
      <c r="CC237" s="188"/>
      <c r="CD237" s="244">
        <f t="shared" si="372"/>
        <v>0</v>
      </c>
      <c r="CE237" s="235">
        <f t="shared" si="389"/>
        <v>0</v>
      </c>
      <c r="CF237" s="235">
        <f t="shared" si="389"/>
        <v>0</v>
      </c>
      <c r="CG237" s="235">
        <f t="shared" si="389"/>
        <v>0</v>
      </c>
      <c r="CH237" s="188"/>
      <c r="CI237" s="244">
        <f t="shared" si="373"/>
        <v>0</v>
      </c>
      <c r="CJ237" s="235">
        <f t="shared" si="390"/>
        <v>0</v>
      </c>
      <c r="CK237" s="235">
        <f t="shared" si="390"/>
        <v>0</v>
      </c>
      <c r="CL237" s="235">
        <f t="shared" si="390"/>
        <v>0</v>
      </c>
      <c r="CM237" s="188"/>
      <c r="CN237" s="244">
        <f t="shared" si="374"/>
        <v>0</v>
      </c>
      <c r="CO237" s="235">
        <f t="shared" si="391"/>
        <v>0</v>
      </c>
      <c r="CP237" s="235">
        <f t="shared" si="391"/>
        <v>0</v>
      </c>
      <c r="CQ237" s="235">
        <f t="shared" si="391"/>
        <v>0</v>
      </c>
      <c r="CR237" s="188"/>
      <c r="CS237" s="244">
        <f t="shared" si="375"/>
        <v>0</v>
      </c>
      <c r="CT237" s="235">
        <f t="shared" si="392"/>
        <v>0</v>
      </c>
      <c r="CU237" s="235">
        <f t="shared" si="392"/>
        <v>0</v>
      </c>
      <c r="CV237" s="235">
        <f t="shared" si="392"/>
        <v>0</v>
      </c>
      <c r="CW237" s="188"/>
      <c r="CX237" s="244">
        <f t="shared" si="376"/>
        <v>0</v>
      </c>
      <c r="CY237" s="235">
        <f t="shared" si="393"/>
        <v>0</v>
      </c>
      <c r="CZ237" s="235">
        <f t="shared" si="393"/>
        <v>0</v>
      </c>
      <c r="DA237" s="235">
        <f t="shared" si="393"/>
        <v>0</v>
      </c>
      <c r="DB237" s="188"/>
      <c r="DC237" s="225"/>
      <c r="DD237" s="226"/>
      <c r="DE237" s="1088"/>
      <c r="DF237" s="225"/>
      <c r="DG237" s="226"/>
      <c r="DH237" s="1088"/>
      <c r="DI237" s="225"/>
      <c r="DJ237" s="226"/>
      <c r="DK237" s="1088"/>
      <c r="DL237" s="225"/>
      <c r="DM237" s="226"/>
      <c r="DN237" s="1088"/>
      <c r="DO237" s="370"/>
      <c r="DP237" s="370"/>
      <c r="DQ237" s="243">
        <f t="shared" si="353"/>
        <v>0</v>
      </c>
      <c r="DR237" s="244">
        <f t="shared" si="354"/>
        <v>0</v>
      </c>
      <c r="DS237" s="235">
        <f t="shared" si="394"/>
        <v>0</v>
      </c>
      <c r="DT237" s="244" t="str">
        <f t="shared" si="355"/>
        <v/>
      </c>
      <c r="DU237" s="42" t="str">
        <f t="shared" si="395"/>
        <v/>
      </c>
      <c r="DV237" s="42" t="str">
        <f t="shared" si="396"/>
        <v/>
      </c>
      <c r="DW237" s="42" t="str">
        <f t="shared" si="397"/>
        <v/>
      </c>
      <c r="DX237" s="162"/>
      <c r="DY237" s="42" t="str">
        <f t="shared" si="398"/>
        <v/>
      </c>
      <c r="DZ237" s="42" t="str">
        <f t="shared" si="369"/>
        <v/>
      </c>
      <c r="EA237" s="42" t="str">
        <f t="shared" si="399"/>
        <v/>
      </c>
      <c r="EB237" s="162"/>
      <c r="EC237" s="930"/>
      <c r="ED237" s="188"/>
      <c r="EE237" s="245">
        <f t="shared" si="400"/>
        <v>0</v>
      </c>
      <c r="EF237" s="189"/>
      <c r="EG237" s="245">
        <f t="shared" si="401"/>
        <v>0</v>
      </c>
      <c r="EH237" s="189"/>
      <c r="EI237" s="246" t="str">
        <f t="shared" si="356"/>
        <v/>
      </c>
      <c r="EJ237" s="247" t="str">
        <f t="shared" si="377"/>
        <v/>
      </c>
      <c r="EK237" s="248" t="str">
        <f t="shared" si="378"/>
        <v/>
      </c>
      <c r="EL237" s="248" t="str">
        <f t="shared" si="379"/>
        <v/>
      </c>
      <c r="EM237" s="248" t="str">
        <f t="shared" si="380"/>
        <v/>
      </c>
      <c r="EN237" s="248" t="str">
        <f t="shared" si="402"/>
        <v/>
      </c>
      <c r="EO237" s="248" t="str">
        <f t="shared" si="381"/>
        <v/>
      </c>
      <c r="EP237" s="189"/>
      <c r="EQ237" s="248" t="str">
        <f t="shared" si="357"/>
        <v/>
      </c>
      <c r="ER237" s="248" t="str">
        <f t="shared" si="358"/>
        <v/>
      </c>
      <c r="ES237" s="248" t="str">
        <f t="shared" si="359"/>
        <v/>
      </c>
      <c r="ET237" s="248" t="str">
        <f t="shared" si="360"/>
        <v/>
      </c>
      <c r="EU237" s="248" t="str">
        <f t="shared" si="403"/>
        <v/>
      </c>
      <c r="EV237" s="248" t="str">
        <f t="shared" si="403"/>
        <v/>
      </c>
      <c r="EW237" s="189"/>
      <c r="EX237" s="248" t="str">
        <f t="shared" si="361"/>
        <v/>
      </c>
      <c r="EY237" s="248" t="str">
        <f t="shared" si="362"/>
        <v/>
      </c>
      <c r="EZ237" s="248" t="str">
        <f t="shared" si="363"/>
        <v/>
      </c>
      <c r="FA237" s="248" t="str">
        <f t="shared" si="364"/>
        <v/>
      </c>
      <c r="FB237" s="248" t="str">
        <f t="shared" si="431"/>
        <v/>
      </c>
      <c r="FC237" s="248" t="str">
        <f t="shared" si="431"/>
        <v/>
      </c>
      <c r="FD237" s="189"/>
      <c r="FE237" s="248" t="str">
        <f t="shared" si="365"/>
        <v/>
      </c>
      <c r="FF237" s="248" t="str">
        <f t="shared" si="366"/>
        <v/>
      </c>
      <c r="FG237" s="248" t="str">
        <f t="shared" si="367"/>
        <v/>
      </c>
      <c r="FH237" s="248" t="str">
        <f t="shared" si="368"/>
        <v/>
      </c>
      <c r="FI237" s="248" t="str">
        <f t="shared" si="432"/>
        <v/>
      </c>
      <c r="FJ237" s="248" t="str">
        <f t="shared" si="432"/>
        <v/>
      </c>
      <c r="FK237" s="189"/>
      <c r="FL237" s="370"/>
      <c r="FM237" s="371"/>
      <c r="FN237" s="371"/>
      <c r="FO237" s="611"/>
      <c r="FP237" s="896"/>
      <c r="FQ237" s="370"/>
      <c r="FR237" s="371"/>
      <c r="FS237" s="371"/>
      <c r="FT237" s="611"/>
      <c r="FU237" s="896"/>
      <c r="FV237" s="370"/>
      <c r="FW237" s="371"/>
      <c r="FX237" s="371"/>
      <c r="FY237" s="611"/>
      <c r="FZ237" s="896"/>
      <c r="GA237" s="613"/>
      <c r="GB237" s="189"/>
      <c r="GC237" s="227">
        <f t="shared" si="404"/>
        <v>0</v>
      </c>
      <c r="GD237" s="228">
        <f t="shared" si="405"/>
        <v>0</v>
      </c>
      <c r="GE237" s="229">
        <f t="shared" si="433"/>
        <v>0</v>
      </c>
      <c r="GF237" s="230">
        <f t="shared" si="433"/>
        <v>0</v>
      </c>
      <c r="GG237" s="231" t="str">
        <f t="shared" si="406"/>
        <v/>
      </c>
      <c r="GH237" s="232">
        <f t="shared" si="407"/>
        <v>0</v>
      </c>
      <c r="GI237" s="227">
        <f t="shared" si="408"/>
        <v>0</v>
      </c>
      <c r="GJ237" s="233">
        <f t="shared" si="409"/>
        <v>0</v>
      </c>
      <c r="GK237" s="233">
        <f t="shared" si="410"/>
        <v>0</v>
      </c>
      <c r="GL237" s="234"/>
      <c r="GM237" s="235">
        <f t="shared" si="411"/>
        <v>0</v>
      </c>
      <c r="GN237" s="235">
        <f t="shared" si="412"/>
        <v>0</v>
      </c>
      <c r="GO237" s="235" t="str">
        <f t="shared" si="413"/>
        <v/>
      </c>
      <c r="GP237" s="380"/>
      <c r="GQ237" s="235">
        <f t="shared" si="414"/>
        <v>0</v>
      </c>
      <c r="GR237" s="235">
        <f t="shared" si="415"/>
        <v>0</v>
      </c>
      <c r="GS237" s="235" t="str">
        <f t="shared" si="416"/>
        <v/>
      </c>
      <c r="GT237" s="236"/>
      <c r="GU237" s="237" t="str">
        <f t="shared" si="417"/>
        <v/>
      </c>
      <c r="GV237" s="237" t="str">
        <f t="shared" si="418"/>
        <v/>
      </c>
      <c r="GW237" s="238" t="str">
        <f t="shared" si="419"/>
        <v/>
      </c>
      <c r="GX237" s="238" t="str">
        <f t="shared" si="420"/>
        <v/>
      </c>
      <c r="GY237" s="239"/>
      <c r="GZ237" s="240" t="str">
        <f t="shared" si="421"/>
        <v/>
      </c>
      <c r="HA237" s="235" t="str">
        <f t="shared" si="422"/>
        <v/>
      </c>
      <c r="HB237" s="235" t="str">
        <f t="shared" si="423"/>
        <v/>
      </c>
      <c r="HC237" s="235" t="str">
        <f t="shared" si="424"/>
        <v/>
      </c>
      <c r="HD237" s="235" t="str">
        <f t="shared" si="425"/>
        <v/>
      </c>
      <c r="HE237" s="235" t="str">
        <f t="shared" si="426"/>
        <v/>
      </c>
      <c r="HF237" s="188"/>
      <c r="HG237" s="235" t="str">
        <f t="shared" si="427"/>
        <v/>
      </c>
      <c r="HH237" s="235">
        <f t="shared" si="434"/>
        <v>0</v>
      </c>
      <c r="HI237" s="235">
        <f t="shared" si="434"/>
        <v>0</v>
      </c>
      <c r="HJ237" s="235">
        <f t="shared" si="434"/>
        <v>0</v>
      </c>
      <c r="HK237" s="188"/>
      <c r="HL237" s="235" t="str">
        <f t="shared" si="428"/>
        <v/>
      </c>
      <c r="HM237" s="235">
        <f t="shared" si="435"/>
        <v>0</v>
      </c>
      <c r="HN237" s="235">
        <f t="shared" si="435"/>
        <v>0</v>
      </c>
      <c r="HO237" s="235">
        <f t="shared" si="435"/>
        <v>0</v>
      </c>
      <c r="HP237" s="188"/>
      <c r="HQ237" s="235" t="str">
        <f t="shared" si="429"/>
        <v/>
      </c>
      <c r="HR237" s="235">
        <f t="shared" si="436"/>
        <v>0</v>
      </c>
      <c r="HS237" s="235">
        <f t="shared" si="436"/>
        <v>0</v>
      </c>
      <c r="HT237" s="235">
        <f t="shared" si="436"/>
        <v>0</v>
      </c>
      <c r="HU237" s="162"/>
      <c r="HV237" s="1622"/>
      <c r="HW237" s="1619"/>
      <c r="HX237" s="1619"/>
      <c r="HY237" s="1619"/>
      <c r="HZ237" s="1619"/>
      <c r="IA237" s="1619"/>
      <c r="IB237" s="1619"/>
      <c r="IC237" s="1623"/>
      <c r="ID237" s="162"/>
    </row>
    <row r="238" spans="1:238" ht="21.75" customHeight="1" x14ac:dyDescent="0.25">
      <c r="A238" s="377" t="str">
        <f t="shared" si="382"/>
        <v/>
      </c>
      <c r="B238" s="188">
        <v>212</v>
      </c>
      <c r="C238" s="255"/>
      <c r="D238" s="223" t="str">
        <f t="shared" si="430"/>
        <v/>
      </c>
      <c r="E238" s="223" t="str">
        <f t="shared" si="370"/>
        <v/>
      </c>
      <c r="F238" s="242"/>
      <c r="G238" s="242"/>
      <c r="H238" s="224" t="str">
        <f t="shared" si="383"/>
        <v/>
      </c>
      <c r="I238" s="930"/>
      <c r="J238" s="930"/>
      <c r="K238" s="930"/>
      <c r="L238" s="370"/>
      <c r="M238" s="371"/>
      <c r="N238" s="371"/>
      <c r="O238" s="371"/>
      <c r="P238" s="372"/>
      <c r="Q238" s="609"/>
      <c r="R238" s="609"/>
      <c r="S238" s="610"/>
      <c r="T238" s="371"/>
      <c r="U238" s="371"/>
      <c r="V238" s="188"/>
      <c r="W238" s="370"/>
      <c r="X238" s="371"/>
      <c r="Y238" s="371"/>
      <c r="Z238" s="611"/>
      <c r="AA238" s="896"/>
      <c r="AB238" s="370"/>
      <c r="AC238" s="371"/>
      <c r="AD238" s="371"/>
      <c r="AE238" s="371"/>
      <c r="AF238" s="896"/>
      <c r="AG238" s="370"/>
      <c r="AH238" s="371"/>
      <c r="AI238" s="371"/>
      <c r="AJ238" s="371"/>
      <c r="AK238" s="896"/>
      <c r="AL238" s="370"/>
      <c r="AM238" s="371"/>
      <c r="AN238" s="371"/>
      <c r="AO238" s="372"/>
      <c r="AP238" s="370"/>
      <c r="AQ238" s="371"/>
      <c r="AR238" s="371"/>
      <c r="AS238" s="371"/>
      <c r="AT238" s="928"/>
      <c r="AU238" s="188"/>
      <c r="AV238" s="256">
        <f t="shared" si="344"/>
        <v>0</v>
      </c>
      <c r="AW238" s="257">
        <f t="shared" si="345"/>
        <v>0</v>
      </c>
      <c r="AX238" s="258">
        <f t="shared" si="346"/>
        <v>0</v>
      </c>
      <c r="AY238" s="259">
        <f t="shared" si="347"/>
        <v>0</v>
      </c>
      <c r="AZ238" s="231" t="str">
        <f t="shared" si="348"/>
        <v/>
      </c>
      <c r="BA238" s="232">
        <f t="shared" si="349"/>
        <v>0</v>
      </c>
      <c r="BB238" s="249">
        <f t="shared" si="350"/>
        <v>0</v>
      </c>
      <c r="BC238" s="231">
        <f t="shared" si="351"/>
        <v>0</v>
      </c>
      <c r="BD238" s="231">
        <f t="shared" si="352"/>
        <v>0</v>
      </c>
      <c r="BE238" s="260"/>
      <c r="BF238" s="235">
        <f t="shared" si="384"/>
        <v>0</v>
      </c>
      <c r="BG238" s="235">
        <f t="shared" si="385"/>
        <v>0</v>
      </c>
      <c r="BH238" s="235">
        <f t="shared" si="386"/>
        <v>0</v>
      </c>
      <c r="BI238" s="380"/>
      <c r="BJ238" s="235">
        <f t="shared" si="371"/>
        <v>0</v>
      </c>
      <c r="BK238" s="235">
        <f t="shared" si="387"/>
        <v>0</v>
      </c>
      <c r="BL238" s="235" t="str">
        <f t="shared" si="388"/>
        <v/>
      </c>
      <c r="BM238" s="236"/>
      <c r="BN238" s="237"/>
      <c r="BO238" s="237"/>
      <c r="BP238" s="238"/>
      <c r="BQ238" s="238"/>
      <c r="BR238" s="254"/>
      <c r="BS238" s="252"/>
      <c r="BT238" s="244"/>
      <c r="BU238" s="244"/>
      <c r="BV238" s="244"/>
      <c r="BW238" s="244"/>
      <c r="BX238" s="244"/>
      <c r="BY238" s="244"/>
      <c r="BZ238" s="244"/>
      <c r="CA238" s="244"/>
      <c r="CB238" s="253"/>
      <c r="CC238" s="188"/>
      <c r="CD238" s="244">
        <f t="shared" si="372"/>
        <v>0</v>
      </c>
      <c r="CE238" s="235">
        <f t="shared" si="389"/>
        <v>0</v>
      </c>
      <c r="CF238" s="235">
        <f t="shared" si="389"/>
        <v>0</v>
      </c>
      <c r="CG238" s="235">
        <f t="shared" si="389"/>
        <v>0</v>
      </c>
      <c r="CH238" s="188"/>
      <c r="CI238" s="244">
        <f t="shared" si="373"/>
        <v>0</v>
      </c>
      <c r="CJ238" s="235">
        <f t="shared" si="390"/>
        <v>0</v>
      </c>
      <c r="CK238" s="235">
        <f t="shared" si="390"/>
        <v>0</v>
      </c>
      <c r="CL238" s="235">
        <f t="shared" si="390"/>
        <v>0</v>
      </c>
      <c r="CM238" s="188"/>
      <c r="CN238" s="244">
        <f t="shared" si="374"/>
        <v>0</v>
      </c>
      <c r="CO238" s="235">
        <f t="shared" si="391"/>
        <v>0</v>
      </c>
      <c r="CP238" s="235">
        <f t="shared" si="391"/>
        <v>0</v>
      </c>
      <c r="CQ238" s="235">
        <f t="shared" si="391"/>
        <v>0</v>
      </c>
      <c r="CR238" s="188"/>
      <c r="CS238" s="244">
        <f t="shared" si="375"/>
        <v>0</v>
      </c>
      <c r="CT238" s="235">
        <f t="shared" si="392"/>
        <v>0</v>
      </c>
      <c r="CU238" s="235">
        <f t="shared" si="392"/>
        <v>0</v>
      </c>
      <c r="CV238" s="235">
        <f t="shared" si="392"/>
        <v>0</v>
      </c>
      <c r="CW238" s="188"/>
      <c r="CX238" s="244">
        <f t="shared" si="376"/>
        <v>0</v>
      </c>
      <c r="CY238" s="235">
        <f t="shared" si="393"/>
        <v>0</v>
      </c>
      <c r="CZ238" s="235">
        <f t="shared" si="393"/>
        <v>0</v>
      </c>
      <c r="DA238" s="235">
        <f t="shared" si="393"/>
        <v>0</v>
      </c>
      <c r="DB238" s="188"/>
      <c r="DC238" s="225"/>
      <c r="DD238" s="226"/>
      <c r="DE238" s="1088"/>
      <c r="DF238" s="225"/>
      <c r="DG238" s="226"/>
      <c r="DH238" s="1088"/>
      <c r="DI238" s="225"/>
      <c r="DJ238" s="226"/>
      <c r="DK238" s="1088"/>
      <c r="DL238" s="225"/>
      <c r="DM238" s="226"/>
      <c r="DN238" s="1088"/>
      <c r="DO238" s="370"/>
      <c r="DP238" s="370"/>
      <c r="DQ238" s="243">
        <f t="shared" si="353"/>
        <v>0</v>
      </c>
      <c r="DR238" s="244">
        <f t="shared" si="354"/>
        <v>0</v>
      </c>
      <c r="DS238" s="235">
        <f t="shared" si="394"/>
        <v>0</v>
      </c>
      <c r="DT238" s="244" t="str">
        <f t="shared" si="355"/>
        <v/>
      </c>
      <c r="DU238" s="42" t="str">
        <f t="shared" si="395"/>
        <v/>
      </c>
      <c r="DV238" s="42" t="str">
        <f t="shared" si="396"/>
        <v/>
      </c>
      <c r="DW238" s="42" t="str">
        <f t="shared" si="397"/>
        <v/>
      </c>
      <c r="DX238" s="162"/>
      <c r="DY238" s="42" t="str">
        <f t="shared" si="398"/>
        <v/>
      </c>
      <c r="DZ238" s="42" t="str">
        <f t="shared" si="369"/>
        <v/>
      </c>
      <c r="EA238" s="42" t="str">
        <f t="shared" si="399"/>
        <v/>
      </c>
      <c r="EB238" s="162"/>
      <c r="EC238" s="930"/>
      <c r="ED238" s="188"/>
      <c r="EE238" s="245">
        <f t="shared" si="400"/>
        <v>0</v>
      </c>
      <c r="EF238" s="189"/>
      <c r="EG238" s="245">
        <f t="shared" si="401"/>
        <v>0</v>
      </c>
      <c r="EH238" s="189"/>
      <c r="EI238" s="246" t="str">
        <f t="shared" si="356"/>
        <v/>
      </c>
      <c r="EJ238" s="247" t="str">
        <f t="shared" si="377"/>
        <v/>
      </c>
      <c r="EK238" s="248" t="str">
        <f t="shared" si="378"/>
        <v/>
      </c>
      <c r="EL238" s="248" t="str">
        <f t="shared" si="379"/>
        <v/>
      </c>
      <c r="EM238" s="248" t="str">
        <f t="shared" si="380"/>
        <v/>
      </c>
      <c r="EN238" s="248" t="str">
        <f t="shared" si="402"/>
        <v/>
      </c>
      <c r="EO238" s="248" t="str">
        <f t="shared" si="381"/>
        <v/>
      </c>
      <c r="EP238" s="189"/>
      <c r="EQ238" s="248" t="str">
        <f t="shared" si="357"/>
        <v/>
      </c>
      <c r="ER238" s="248" t="str">
        <f t="shared" si="358"/>
        <v/>
      </c>
      <c r="ES238" s="248" t="str">
        <f t="shared" si="359"/>
        <v/>
      </c>
      <c r="ET238" s="248" t="str">
        <f t="shared" si="360"/>
        <v/>
      </c>
      <c r="EU238" s="248" t="str">
        <f t="shared" si="403"/>
        <v/>
      </c>
      <c r="EV238" s="248" t="str">
        <f t="shared" si="403"/>
        <v/>
      </c>
      <c r="EW238" s="189"/>
      <c r="EX238" s="248" t="str">
        <f t="shared" si="361"/>
        <v/>
      </c>
      <c r="EY238" s="248" t="str">
        <f t="shared" si="362"/>
        <v/>
      </c>
      <c r="EZ238" s="248" t="str">
        <f t="shared" si="363"/>
        <v/>
      </c>
      <c r="FA238" s="248" t="str">
        <f t="shared" si="364"/>
        <v/>
      </c>
      <c r="FB238" s="248" t="str">
        <f t="shared" si="431"/>
        <v/>
      </c>
      <c r="FC238" s="248" t="str">
        <f t="shared" si="431"/>
        <v/>
      </c>
      <c r="FD238" s="189"/>
      <c r="FE238" s="248" t="str">
        <f t="shared" si="365"/>
        <v/>
      </c>
      <c r="FF238" s="248" t="str">
        <f t="shared" si="366"/>
        <v/>
      </c>
      <c r="FG238" s="248" t="str">
        <f t="shared" si="367"/>
        <v/>
      </c>
      <c r="FH238" s="248" t="str">
        <f t="shared" si="368"/>
        <v/>
      </c>
      <c r="FI238" s="248" t="str">
        <f t="shared" si="432"/>
        <v/>
      </c>
      <c r="FJ238" s="248" t="str">
        <f t="shared" si="432"/>
        <v/>
      </c>
      <c r="FK238" s="189"/>
      <c r="FL238" s="370"/>
      <c r="FM238" s="371"/>
      <c r="FN238" s="371"/>
      <c r="FO238" s="611"/>
      <c r="FP238" s="896"/>
      <c r="FQ238" s="370"/>
      <c r="FR238" s="371"/>
      <c r="FS238" s="371"/>
      <c r="FT238" s="611"/>
      <c r="FU238" s="896"/>
      <c r="FV238" s="370"/>
      <c r="FW238" s="371"/>
      <c r="FX238" s="371"/>
      <c r="FY238" s="611"/>
      <c r="FZ238" s="896"/>
      <c r="GA238" s="613"/>
      <c r="GB238" s="189"/>
      <c r="GC238" s="227">
        <f t="shared" si="404"/>
        <v>0</v>
      </c>
      <c r="GD238" s="228">
        <f t="shared" si="405"/>
        <v>0</v>
      </c>
      <c r="GE238" s="229">
        <f t="shared" si="433"/>
        <v>0</v>
      </c>
      <c r="GF238" s="230">
        <f t="shared" si="433"/>
        <v>0</v>
      </c>
      <c r="GG238" s="231" t="str">
        <f t="shared" si="406"/>
        <v/>
      </c>
      <c r="GH238" s="232">
        <f t="shared" si="407"/>
        <v>0</v>
      </c>
      <c r="GI238" s="227">
        <f t="shared" si="408"/>
        <v>0</v>
      </c>
      <c r="GJ238" s="233">
        <f t="shared" si="409"/>
        <v>0</v>
      </c>
      <c r="GK238" s="233">
        <f t="shared" si="410"/>
        <v>0</v>
      </c>
      <c r="GL238" s="234"/>
      <c r="GM238" s="235">
        <f t="shared" si="411"/>
        <v>0</v>
      </c>
      <c r="GN238" s="235">
        <f t="shared" si="412"/>
        <v>0</v>
      </c>
      <c r="GO238" s="235" t="str">
        <f t="shared" si="413"/>
        <v/>
      </c>
      <c r="GP238" s="380"/>
      <c r="GQ238" s="235">
        <f t="shared" si="414"/>
        <v>0</v>
      </c>
      <c r="GR238" s="235">
        <f t="shared" si="415"/>
        <v>0</v>
      </c>
      <c r="GS238" s="235" t="str">
        <f t="shared" si="416"/>
        <v/>
      </c>
      <c r="GT238" s="236"/>
      <c r="GU238" s="237" t="str">
        <f t="shared" si="417"/>
        <v/>
      </c>
      <c r="GV238" s="237" t="str">
        <f t="shared" si="418"/>
        <v/>
      </c>
      <c r="GW238" s="238" t="str">
        <f t="shared" si="419"/>
        <v/>
      </c>
      <c r="GX238" s="238" t="str">
        <f t="shared" si="420"/>
        <v/>
      </c>
      <c r="GY238" s="239"/>
      <c r="GZ238" s="240" t="str">
        <f t="shared" si="421"/>
        <v/>
      </c>
      <c r="HA238" s="235" t="str">
        <f t="shared" si="422"/>
        <v/>
      </c>
      <c r="HB238" s="235" t="str">
        <f t="shared" si="423"/>
        <v/>
      </c>
      <c r="HC238" s="235" t="str">
        <f t="shared" si="424"/>
        <v/>
      </c>
      <c r="HD238" s="235" t="str">
        <f t="shared" si="425"/>
        <v/>
      </c>
      <c r="HE238" s="235" t="str">
        <f t="shared" si="426"/>
        <v/>
      </c>
      <c r="HF238" s="188"/>
      <c r="HG238" s="235" t="str">
        <f t="shared" si="427"/>
        <v/>
      </c>
      <c r="HH238" s="235">
        <f t="shared" si="434"/>
        <v>0</v>
      </c>
      <c r="HI238" s="235">
        <f t="shared" si="434"/>
        <v>0</v>
      </c>
      <c r="HJ238" s="235">
        <f t="shared" si="434"/>
        <v>0</v>
      </c>
      <c r="HK238" s="188"/>
      <c r="HL238" s="235" t="str">
        <f t="shared" si="428"/>
        <v/>
      </c>
      <c r="HM238" s="235">
        <f t="shared" si="435"/>
        <v>0</v>
      </c>
      <c r="HN238" s="235">
        <f t="shared" si="435"/>
        <v>0</v>
      </c>
      <c r="HO238" s="235">
        <f t="shared" si="435"/>
        <v>0</v>
      </c>
      <c r="HP238" s="188"/>
      <c r="HQ238" s="235" t="str">
        <f t="shared" si="429"/>
        <v/>
      </c>
      <c r="HR238" s="235">
        <f t="shared" si="436"/>
        <v>0</v>
      </c>
      <c r="HS238" s="235">
        <f t="shared" si="436"/>
        <v>0</v>
      </c>
      <c r="HT238" s="235">
        <f t="shared" si="436"/>
        <v>0</v>
      </c>
      <c r="HU238" s="162"/>
      <c r="HV238" s="1622"/>
      <c r="HW238" s="1619"/>
      <c r="HX238" s="1619"/>
      <c r="HY238" s="1619"/>
      <c r="HZ238" s="1619"/>
      <c r="IA238" s="1619"/>
      <c r="IB238" s="1619"/>
      <c r="IC238" s="1623"/>
      <c r="ID238" s="162"/>
    </row>
    <row r="239" spans="1:238" ht="21.75" customHeight="1" x14ac:dyDescent="0.25">
      <c r="A239" s="377" t="str">
        <f t="shared" si="382"/>
        <v/>
      </c>
      <c r="B239" s="188">
        <v>213</v>
      </c>
      <c r="C239" s="255"/>
      <c r="D239" s="223" t="str">
        <f t="shared" si="430"/>
        <v/>
      </c>
      <c r="E239" s="223" t="str">
        <f t="shared" si="370"/>
        <v/>
      </c>
      <c r="F239" s="242"/>
      <c r="G239" s="242"/>
      <c r="H239" s="224" t="str">
        <f t="shared" si="383"/>
        <v/>
      </c>
      <c r="I239" s="930"/>
      <c r="J239" s="930"/>
      <c r="K239" s="930"/>
      <c r="L239" s="370"/>
      <c r="M239" s="371"/>
      <c r="N239" s="371"/>
      <c r="O239" s="371"/>
      <c r="P239" s="372"/>
      <c r="Q239" s="609"/>
      <c r="R239" s="609"/>
      <c r="S239" s="610"/>
      <c r="T239" s="371"/>
      <c r="U239" s="371"/>
      <c r="V239" s="188"/>
      <c r="W239" s="370"/>
      <c r="X239" s="371"/>
      <c r="Y239" s="371"/>
      <c r="Z239" s="611"/>
      <c r="AA239" s="896"/>
      <c r="AB239" s="370"/>
      <c r="AC239" s="371"/>
      <c r="AD239" s="371"/>
      <c r="AE239" s="371"/>
      <c r="AF239" s="896"/>
      <c r="AG239" s="370"/>
      <c r="AH239" s="371"/>
      <c r="AI239" s="371"/>
      <c r="AJ239" s="371"/>
      <c r="AK239" s="896"/>
      <c r="AL239" s="370"/>
      <c r="AM239" s="371"/>
      <c r="AN239" s="371"/>
      <c r="AO239" s="372"/>
      <c r="AP239" s="370"/>
      <c r="AQ239" s="371"/>
      <c r="AR239" s="371"/>
      <c r="AS239" s="371"/>
      <c r="AT239" s="928"/>
      <c r="AU239" s="188"/>
      <c r="AV239" s="256">
        <f t="shared" si="344"/>
        <v>0</v>
      </c>
      <c r="AW239" s="257">
        <f t="shared" si="345"/>
        <v>0</v>
      </c>
      <c r="AX239" s="258">
        <f t="shared" si="346"/>
        <v>0</v>
      </c>
      <c r="AY239" s="259">
        <f t="shared" si="347"/>
        <v>0</v>
      </c>
      <c r="AZ239" s="231" t="str">
        <f t="shared" si="348"/>
        <v/>
      </c>
      <c r="BA239" s="232">
        <f t="shared" si="349"/>
        <v>0</v>
      </c>
      <c r="BB239" s="249">
        <f t="shared" si="350"/>
        <v>0</v>
      </c>
      <c r="BC239" s="231">
        <f t="shared" si="351"/>
        <v>0</v>
      </c>
      <c r="BD239" s="231">
        <f t="shared" si="352"/>
        <v>0</v>
      </c>
      <c r="BE239" s="260"/>
      <c r="BF239" s="235">
        <f t="shared" si="384"/>
        <v>0</v>
      </c>
      <c r="BG239" s="235">
        <f t="shared" si="385"/>
        <v>0</v>
      </c>
      <c r="BH239" s="235">
        <f t="shared" si="386"/>
        <v>0</v>
      </c>
      <c r="BI239" s="380"/>
      <c r="BJ239" s="235">
        <f t="shared" si="371"/>
        <v>0</v>
      </c>
      <c r="BK239" s="235">
        <f t="shared" si="387"/>
        <v>0</v>
      </c>
      <c r="BL239" s="235" t="str">
        <f t="shared" si="388"/>
        <v/>
      </c>
      <c r="BM239" s="236"/>
      <c r="BN239" s="237"/>
      <c r="BO239" s="237"/>
      <c r="BP239" s="238"/>
      <c r="BQ239" s="238"/>
      <c r="BR239" s="254"/>
      <c r="BS239" s="252"/>
      <c r="BT239" s="244"/>
      <c r="BU239" s="244"/>
      <c r="BV239" s="244"/>
      <c r="BW239" s="244"/>
      <c r="BX239" s="244"/>
      <c r="BY239" s="244"/>
      <c r="BZ239" s="244"/>
      <c r="CA239" s="244"/>
      <c r="CB239" s="253"/>
      <c r="CC239" s="188"/>
      <c r="CD239" s="244">
        <f t="shared" si="372"/>
        <v>0</v>
      </c>
      <c r="CE239" s="235">
        <f t="shared" si="389"/>
        <v>0</v>
      </c>
      <c r="CF239" s="235">
        <f t="shared" si="389"/>
        <v>0</v>
      </c>
      <c r="CG239" s="235">
        <f t="shared" si="389"/>
        <v>0</v>
      </c>
      <c r="CH239" s="188"/>
      <c r="CI239" s="244">
        <f t="shared" si="373"/>
        <v>0</v>
      </c>
      <c r="CJ239" s="235">
        <f t="shared" si="390"/>
        <v>0</v>
      </c>
      <c r="CK239" s="235">
        <f t="shared" si="390"/>
        <v>0</v>
      </c>
      <c r="CL239" s="235">
        <f t="shared" si="390"/>
        <v>0</v>
      </c>
      <c r="CM239" s="188"/>
      <c r="CN239" s="244">
        <f t="shared" si="374"/>
        <v>0</v>
      </c>
      <c r="CO239" s="235">
        <f t="shared" si="391"/>
        <v>0</v>
      </c>
      <c r="CP239" s="235">
        <f t="shared" si="391"/>
        <v>0</v>
      </c>
      <c r="CQ239" s="235">
        <f t="shared" si="391"/>
        <v>0</v>
      </c>
      <c r="CR239" s="188"/>
      <c r="CS239" s="244">
        <f t="shared" si="375"/>
        <v>0</v>
      </c>
      <c r="CT239" s="235">
        <f t="shared" si="392"/>
        <v>0</v>
      </c>
      <c r="CU239" s="235">
        <f t="shared" si="392"/>
        <v>0</v>
      </c>
      <c r="CV239" s="235">
        <f t="shared" si="392"/>
        <v>0</v>
      </c>
      <c r="CW239" s="188"/>
      <c r="CX239" s="244">
        <f t="shared" si="376"/>
        <v>0</v>
      </c>
      <c r="CY239" s="235">
        <f t="shared" si="393"/>
        <v>0</v>
      </c>
      <c r="CZ239" s="235">
        <f t="shared" si="393"/>
        <v>0</v>
      </c>
      <c r="DA239" s="235">
        <f t="shared" si="393"/>
        <v>0</v>
      </c>
      <c r="DB239" s="188"/>
      <c r="DC239" s="225"/>
      <c r="DD239" s="226"/>
      <c r="DE239" s="1088"/>
      <c r="DF239" s="225"/>
      <c r="DG239" s="226"/>
      <c r="DH239" s="1088"/>
      <c r="DI239" s="225"/>
      <c r="DJ239" s="226"/>
      <c r="DK239" s="1088"/>
      <c r="DL239" s="225"/>
      <c r="DM239" s="226"/>
      <c r="DN239" s="1088"/>
      <c r="DO239" s="370"/>
      <c r="DP239" s="370"/>
      <c r="DQ239" s="243">
        <f t="shared" si="353"/>
        <v>0</v>
      </c>
      <c r="DR239" s="244">
        <f t="shared" si="354"/>
        <v>0</v>
      </c>
      <c r="DS239" s="235">
        <f t="shared" si="394"/>
        <v>0</v>
      </c>
      <c r="DT239" s="244" t="str">
        <f t="shared" si="355"/>
        <v/>
      </c>
      <c r="DU239" s="42" t="str">
        <f t="shared" si="395"/>
        <v/>
      </c>
      <c r="DV239" s="42" t="str">
        <f t="shared" si="396"/>
        <v/>
      </c>
      <c r="DW239" s="42" t="str">
        <f t="shared" si="397"/>
        <v/>
      </c>
      <c r="DX239" s="162"/>
      <c r="DY239" s="42" t="str">
        <f t="shared" si="398"/>
        <v/>
      </c>
      <c r="DZ239" s="42" t="str">
        <f t="shared" si="369"/>
        <v/>
      </c>
      <c r="EA239" s="42" t="str">
        <f t="shared" si="399"/>
        <v/>
      </c>
      <c r="EB239" s="162"/>
      <c r="EC239" s="930"/>
      <c r="ED239" s="188"/>
      <c r="EE239" s="245">
        <f t="shared" si="400"/>
        <v>0</v>
      </c>
      <c r="EF239" s="189"/>
      <c r="EG239" s="245">
        <f t="shared" si="401"/>
        <v>0</v>
      </c>
      <c r="EH239" s="189"/>
      <c r="EI239" s="246" t="str">
        <f t="shared" si="356"/>
        <v/>
      </c>
      <c r="EJ239" s="247" t="str">
        <f t="shared" si="377"/>
        <v/>
      </c>
      <c r="EK239" s="248" t="str">
        <f t="shared" si="378"/>
        <v/>
      </c>
      <c r="EL239" s="248" t="str">
        <f t="shared" si="379"/>
        <v/>
      </c>
      <c r="EM239" s="248" t="str">
        <f t="shared" si="380"/>
        <v/>
      </c>
      <c r="EN239" s="248" t="str">
        <f t="shared" si="402"/>
        <v/>
      </c>
      <c r="EO239" s="248" t="str">
        <f t="shared" si="381"/>
        <v/>
      </c>
      <c r="EP239" s="189"/>
      <c r="EQ239" s="248" t="str">
        <f t="shared" si="357"/>
        <v/>
      </c>
      <c r="ER239" s="248" t="str">
        <f t="shared" si="358"/>
        <v/>
      </c>
      <c r="ES239" s="248" t="str">
        <f t="shared" si="359"/>
        <v/>
      </c>
      <c r="ET239" s="248" t="str">
        <f t="shared" si="360"/>
        <v/>
      </c>
      <c r="EU239" s="248" t="str">
        <f t="shared" si="403"/>
        <v/>
      </c>
      <c r="EV239" s="248" t="str">
        <f t="shared" si="403"/>
        <v/>
      </c>
      <c r="EW239" s="189"/>
      <c r="EX239" s="248" t="str">
        <f t="shared" si="361"/>
        <v/>
      </c>
      <c r="EY239" s="248" t="str">
        <f t="shared" si="362"/>
        <v/>
      </c>
      <c r="EZ239" s="248" t="str">
        <f t="shared" si="363"/>
        <v/>
      </c>
      <c r="FA239" s="248" t="str">
        <f t="shared" si="364"/>
        <v/>
      </c>
      <c r="FB239" s="248" t="str">
        <f t="shared" si="431"/>
        <v/>
      </c>
      <c r="FC239" s="248" t="str">
        <f t="shared" si="431"/>
        <v/>
      </c>
      <c r="FD239" s="189"/>
      <c r="FE239" s="248" t="str">
        <f t="shared" si="365"/>
        <v/>
      </c>
      <c r="FF239" s="248" t="str">
        <f t="shared" si="366"/>
        <v/>
      </c>
      <c r="FG239" s="248" t="str">
        <f t="shared" si="367"/>
        <v/>
      </c>
      <c r="FH239" s="248" t="str">
        <f t="shared" si="368"/>
        <v/>
      </c>
      <c r="FI239" s="248" t="str">
        <f t="shared" si="432"/>
        <v/>
      </c>
      <c r="FJ239" s="248" t="str">
        <f t="shared" si="432"/>
        <v/>
      </c>
      <c r="FK239" s="189"/>
      <c r="FL239" s="370"/>
      <c r="FM239" s="371"/>
      <c r="FN239" s="371"/>
      <c r="FO239" s="611"/>
      <c r="FP239" s="896"/>
      <c r="FQ239" s="370"/>
      <c r="FR239" s="371"/>
      <c r="FS239" s="371"/>
      <c r="FT239" s="611"/>
      <c r="FU239" s="896"/>
      <c r="FV239" s="370"/>
      <c r="FW239" s="371"/>
      <c r="FX239" s="371"/>
      <c r="FY239" s="611"/>
      <c r="FZ239" s="896"/>
      <c r="GA239" s="613"/>
      <c r="GB239" s="189"/>
      <c r="GC239" s="227">
        <f t="shared" si="404"/>
        <v>0</v>
      </c>
      <c r="GD239" s="228">
        <f t="shared" si="405"/>
        <v>0</v>
      </c>
      <c r="GE239" s="229">
        <f t="shared" si="433"/>
        <v>0</v>
      </c>
      <c r="GF239" s="230">
        <f t="shared" si="433"/>
        <v>0</v>
      </c>
      <c r="GG239" s="231" t="str">
        <f t="shared" si="406"/>
        <v/>
      </c>
      <c r="GH239" s="232">
        <f t="shared" si="407"/>
        <v>0</v>
      </c>
      <c r="GI239" s="227">
        <f t="shared" si="408"/>
        <v>0</v>
      </c>
      <c r="GJ239" s="233">
        <f t="shared" si="409"/>
        <v>0</v>
      </c>
      <c r="GK239" s="233">
        <f t="shared" si="410"/>
        <v>0</v>
      </c>
      <c r="GL239" s="234"/>
      <c r="GM239" s="235">
        <f t="shared" si="411"/>
        <v>0</v>
      </c>
      <c r="GN239" s="235">
        <f t="shared" si="412"/>
        <v>0</v>
      </c>
      <c r="GO239" s="235" t="str">
        <f t="shared" si="413"/>
        <v/>
      </c>
      <c r="GP239" s="380"/>
      <c r="GQ239" s="235">
        <f t="shared" si="414"/>
        <v>0</v>
      </c>
      <c r="GR239" s="235">
        <f t="shared" si="415"/>
        <v>0</v>
      </c>
      <c r="GS239" s="235" t="str">
        <f t="shared" si="416"/>
        <v/>
      </c>
      <c r="GT239" s="236"/>
      <c r="GU239" s="237" t="str">
        <f t="shared" si="417"/>
        <v/>
      </c>
      <c r="GV239" s="237" t="str">
        <f t="shared" si="418"/>
        <v/>
      </c>
      <c r="GW239" s="238" t="str">
        <f t="shared" si="419"/>
        <v/>
      </c>
      <c r="GX239" s="238" t="str">
        <f t="shared" si="420"/>
        <v/>
      </c>
      <c r="GY239" s="239"/>
      <c r="GZ239" s="240" t="str">
        <f t="shared" si="421"/>
        <v/>
      </c>
      <c r="HA239" s="235" t="str">
        <f t="shared" si="422"/>
        <v/>
      </c>
      <c r="HB239" s="235" t="str">
        <f t="shared" si="423"/>
        <v/>
      </c>
      <c r="HC239" s="235" t="str">
        <f t="shared" si="424"/>
        <v/>
      </c>
      <c r="HD239" s="235" t="str">
        <f t="shared" si="425"/>
        <v/>
      </c>
      <c r="HE239" s="235" t="str">
        <f t="shared" si="426"/>
        <v/>
      </c>
      <c r="HF239" s="188"/>
      <c r="HG239" s="235" t="str">
        <f t="shared" si="427"/>
        <v/>
      </c>
      <c r="HH239" s="235">
        <f t="shared" si="434"/>
        <v>0</v>
      </c>
      <c r="HI239" s="235">
        <f t="shared" si="434"/>
        <v>0</v>
      </c>
      <c r="HJ239" s="235">
        <f t="shared" si="434"/>
        <v>0</v>
      </c>
      <c r="HK239" s="188"/>
      <c r="HL239" s="235" t="str">
        <f t="shared" si="428"/>
        <v/>
      </c>
      <c r="HM239" s="235">
        <f t="shared" si="435"/>
        <v>0</v>
      </c>
      <c r="HN239" s="235">
        <f t="shared" si="435"/>
        <v>0</v>
      </c>
      <c r="HO239" s="235">
        <f t="shared" si="435"/>
        <v>0</v>
      </c>
      <c r="HP239" s="188"/>
      <c r="HQ239" s="235" t="str">
        <f t="shared" si="429"/>
        <v/>
      </c>
      <c r="HR239" s="235">
        <f t="shared" si="436"/>
        <v>0</v>
      </c>
      <c r="HS239" s="235">
        <f t="shared" si="436"/>
        <v>0</v>
      </c>
      <c r="HT239" s="235">
        <f t="shared" si="436"/>
        <v>0</v>
      </c>
      <c r="HU239" s="162"/>
      <c r="HV239" s="1622"/>
      <c r="HW239" s="1619"/>
      <c r="HX239" s="1619"/>
      <c r="HY239" s="1619"/>
      <c r="HZ239" s="1619"/>
      <c r="IA239" s="1619"/>
      <c r="IB239" s="1619"/>
      <c r="IC239" s="1623"/>
      <c r="ID239" s="162"/>
    </row>
    <row r="240" spans="1:238" ht="21.75" customHeight="1" x14ac:dyDescent="0.25">
      <c r="A240" s="377" t="str">
        <f t="shared" si="382"/>
        <v/>
      </c>
      <c r="B240" s="188">
        <v>214</v>
      </c>
      <c r="C240" s="255"/>
      <c r="D240" s="223" t="str">
        <f t="shared" si="430"/>
        <v/>
      </c>
      <c r="E240" s="223" t="str">
        <f t="shared" si="370"/>
        <v/>
      </c>
      <c r="F240" s="242"/>
      <c r="G240" s="242"/>
      <c r="H240" s="224" t="str">
        <f t="shared" si="383"/>
        <v/>
      </c>
      <c r="I240" s="930"/>
      <c r="J240" s="930"/>
      <c r="K240" s="930"/>
      <c r="L240" s="370"/>
      <c r="M240" s="371"/>
      <c r="N240" s="371"/>
      <c r="O240" s="371"/>
      <c r="P240" s="372"/>
      <c r="Q240" s="609"/>
      <c r="R240" s="609"/>
      <c r="S240" s="610"/>
      <c r="T240" s="371"/>
      <c r="U240" s="371"/>
      <c r="V240" s="188"/>
      <c r="W240" s="370"/>
      <c r="X240" s="371"/>
      <c r="Y240" s="371"/>
      <c r="Z240" s="611"/>
      <c r="AA240" s="896"/>
      <c r="AB240" s="370"/>
      <c r="AC240" s="371"/>
      <c r="AD240" s="371"/>
      <c r="AE240" s="371"/>
      <c r="AF240" s="896"/>
      <c r="AG240" s="370"/>
      <c r="AH240" s="371"/>
      <c r="AI240" s="371"/>
      <c r="AJ240" s="371"/>
      <c r="AK240" s="896"/>
      <c r="AL240" s="370"/>
      <c r="AM240" s="371"/>
      <c r="AN240" s="371"/>
      <c r="AO240" s="372"/>
      <c r="AP240" s="370"/>
      <c r="AQ240" s="371"/>
      <c r="AR240" s="371"/>
      <c r="AS240" s="371"/>
      <c r="AT240" s="928"/>
      <c r="AU240" s="188"/>
      <c r="AV240" s="256">
        <f t="shared" si="344"/>
        <v>0</v>
      </c>
      <c r="AW240" s="257">
        <f t="shared" si="345"/>
        <v>0</v>
      </c>
      <c r="AX240" s="258">
        <f t="shared" si="346"/>
        <v>0</v>
      </c>
      <c r="AY240" s="259">
        <f t="shared" si="347"/>
        <v>0</v>
      </c>
      <c r="AZ240" s="231" t="str">
        <f t="shared" si="348"/>
        <v/>
      </c>
      <c r="BA240" s="232">
        <f t="shared" si="349"/>
        <v>0</v>
      </c>
      <c r="BB240" s="249">
        <f t="shared" si="350"/>
        <v>0</v>
      </c>
      <c r="BC240" s="231">
        <f t="shared" si="351"/>
        <v>0</v>
      </c>
      <c r="BD240" s="231">
        <f t="shared" si="352"/>
        <v>0</v>
      </c>
      <c r="BE240" s="260"/>
      <c r="BF240" s="235">
        <f t="shared" si="384"/>
        <v>0</v>
      </c>
      <c r="BG240" s="235">
        <f t="shared" si="385"/>
        <v>0</v>
      </c>
      <c r="BH240" s="235">
        <f t="shared" si="386"/>
        <v>0</v>
      </c>
      <c r="BI240" s="380"/>
      <c r="BJ240" s="235">
        <f t="shared" si="371"/>
        <v>0</v>
      </c>
      <c r="BK240" s="235">
        <f t="shared" si="387"/>
        <v>0</v>
      </c>
      <c r="BL240" s="235" t="str">
        <f t="shared" si="388"/>
        <v/>
      </c>
      <c r="BM240" s="236"/>
      <c r="BN240" s="237"/>
      <c r="BO240" s="237"/>
      <c r="BP240" s="238"/>
      <c r="BQ240" s="238"/>
      <c r="BR240" s="254"/>
      <c r="BS240" s="252"/>
      <c r="BT240" s="244"/>
      <c r="BU240" s="244"/>
      <c r="BV240" s="244"/>
      <c r="BW240" s="244"/>
      <c r="BX240" s="244"/>
      <c r="BY240" s="244"/>
      <c r="BZ240" s="244"/>
      <c r="CA240" s="244"/>
      <c r="CB240" s="253"/>
      <c r="CC240" s="188"/>
      <c r="CD240" s="244">
        <f t="shared" si="372"/>
        <v>0</v>
      </c>
      <c r="CE240" s="235">
        <f t="shared" si="389"/>
        <v>0</v>
      </c>
      <c r="CF240" s="235">
        <f t="shared" si="389"/>
        <v>0</v>
      </c>
      <c r="CG240" s="235">
        <f t="shared" si="389"/>
        <v>0</v>
      </c>
      <c r="CH240" s="188"/>
      <c r="CI240" s="244">
        <f t="shared" si="373"/>
        <v>0</v>
      </c>
      <c r="CJ240" s="235">
        <f t="shared" si="390"/>
        <v>0</v>
      </c>
      <c r="CK240" s="235">
        <f t="shared" si="390"/>
        <v>0</v>
      </c>
      <c r="CL240" s="235">
        <f t="shared" si="390"/>
        <v>0</v>
      </c>
      <c r="CM240" s="188"/>
      <c r="CN240" s="244">
        <f t="shared" si="374"/>
        <v>0</v>
      </c>
      <c r="CO240" s="235">
        <f t="shared" si="391"/>
        <v>0</v>
      </c>
      <c r="CP240" s="235">
        <f t="shared" si="391"/>
        <v>0</v>
      </c>
      <c r="CQ240" s="235">
        <f t="shared" si="391"/>
        <v>0</v>
      </c>
      <c r="CR240" s="188"/>
      <c r="CS240" s="244">
        <f t="shared" si="375"/>
        <v>0</v>
      </c>
      <c r="CT240" s="235">
        <f t="shared" si="392"/>
        <v>0</v>
      </c>
      <c r="CU240" s="235">
        <f t="shared" si="392"/>
        <v>0</v>
      </c>
      <c r="CV240" s="235">
        <f t="shared" si="392"/>
        <v>0</v>
      </c>
      <c r="CW240" s="188"/>
      <c r="CX240" s="244">
        <f t="shared" si="376"/>
        <v>0</v>
      </c>
      <c r="CY240" s="235">
        <f t="shared" si="393"/>
        <v>0</v>
      </c>
      <c r="CZ240" s="235">
        <f t="shared" si="393"/>
        <v>0</v>
      </c>
      <c r="DA240" s="235">
        <f t="shared" si="393"/>
        <v>0</v>
      </c>
      <c r="DB240" s="188"/>
      <c r="DC240" s="225"/>
      <c r="DD240" s="226"/>
      <c r="DE240" s="1088"/>
      <c r="DF240" s="225"/>
      <c r="DG240" s="226"/>
      <c r="DH240" s="1088"/>
      <c r="DI240" s="225"/>
      <c r="DJ240" s="226"/>
      <c r="DK240" s="1088"/>
      <c r="DL240" s="225"/>
      <c r="DM240" s="226"/>
      <c r="DN240" s="1088"/>
      <c r="DO240" s="370"/>
      <c r="DP240" s="370"/>
      <c r="DQ240" s="243">
        <f t="shared" si="353"/>
        <v>0</v>
      </c>
      <c r="DR240" s="244">
        <f t="shared" si="354"/>
        <v>0</v>
      </c>
      <c r="DS240" s="235">
        <f t="shared" si="394"/>
        <v>0</v>
      </c>
      <c r="DT240" s="244" t="str">
        <f t="shared" si="355"/>
        <v/>
      </c>
      <c r="DU240" s="42" t="str">
        <f t="shared" si="395"/>
        <v/>
      </c>
      <c r="DV240" s="42" t="str">
        <f t="shared" si="396"/>
        <v/>
      </c>
      <c r="DW240" s="42" t="str">
        <f t="shared" si="397"/>
        <v/>
      </c>
      <c r="DX240" s="162"/>
      <c r="DY240" s="42" t="str">
        <f t="shared" si="398"/>
        <v/>
      </c>
      <c r="DZ240" s="42" t="str">
        <f t="shared" si="369"/>
        <v/>
      </c>
      <c r="EA240" s="42" t="str">
        <f t="shared" si="399"/>
        <v/>
      </c>
      <c r="EB240" s="162"/>
      <c r="EC240" s="930"/>
      <c r="ED240" s="188"/>
      <c r="EE240" s="245">
        <f t="shared" si="400"/>
        <v>0</v>
      </c>
      <c r="EF240" s="189"/>
      <c r="EG240" s="245">
        <f t="shared" si="401"/>
        <v>0</v>
      </c>
      <c r="EH240" s="189"/>
      <c r="EI240" s="246" t="str">
        <f t="shared" si="356"/>
        <v/>
      </c>
      <c r="EJ240" s="247" t="str">
        <f t="shared" si="377"/>
        <v/>
      </c>
      <c r="EK240" s="248" t="str">
        <f t="shared" si="378"/>
        <v/>
      </c>
      <c r="EL240" s="248" t="str">
        <f t="shared" si="379"/>
        <v/>
      </c>
      <c r="EM240" s="248" t="str">
        <f t="shared" si="380"/>
        <v/>
      </c>
      <c r="EN240" s="248" t="str">
        <f t="shared" si="402"/>
        <v/>
      </c>
      <c r="EO240" s="248" t="str">
        <f t="shared" si="381"/>
        <v/>
      </c>
      <c r="EP240" s="189"/>
      <c r="EQ240" s="248" t="str">
        <f t="shared" si="357"/>
        <v/>
      </c>
      <c r="ER240" s="248" t="str">
        <f t="shared" si="358"/>
        <v/>
      </c>
      <c r="ES240" s="248" t="str">
        <f t="shared" si="359"/>
        <v/>
      </c>
      <c r="ET240" s="248" t="str">
        <f t="shared" si="360"/>
        <v/>
      </c>
      <c r="EU240" s="248" t="str">
        <f t="shared" si="403"/>
        <v/>
      </c>
      <c r="EV240" s="248" t="str">
        <f t="shared" si="403"/>
        <v/>
      </c>
      <c r="EW240" s="189"/>
      <c r="EX240" s="248" t="str">
        <f t="shared" si="361"/>
        <v/>
      </c>
      <c r="EY240" s="248" t="str">
        <f t="shared" si="362"/>
        <v/>
      </c>
      <c r="EZ240" s="248" t="str">
        <f t="shared" si="363"/>
        <v/>
      </c>
      <c r="FA240" s="248" t="str">
        <f t="shared" si="364"/>
        <v/>
      </c>
      <c r="FB240" s="248" t="str">
        <f t="shared" si="431"/>
        <v/>
      </c>
      <c r="FC240" s="248" t="str">
        <f t="shared" si="431"/>
        <v/>
      </c>
      <c r="FD240" s="189"/>
      <c r="FE240" s="248" t="str">
        <f t="shared" si="365"/>
        <v/>
      </c>
      <c r="FF240" s="248" t="str">
        <f t="shared" si="366"/>
        <v/>
      </c>
      <c r="FG240" s="248" t="str">
        <f t="shared" si="367"/>
        <v/>
      </c>
      <c r="FH240" s="248" t="str">
        <f t="shared" si="368"/>
        <v/>
      </c>
      <c r="FI240" s="248" t="str">
        <f t="shared" si="432"/>
        <v/>
      </c>
      <c r="FJ240" s="248" t="str">
        <f t="shared" si="432"/>
        <v/>
      </c>
      <c r="FK240" s="189"/>
      <c r="FL240" s="370"/>
      <c r="FM240" s="371"/>
      <c r="FN240" s="371"/>
      <c r="FO240" s="611"/>
      <c r="FP240" s="896"/>
      <c r="FQ240" s="370"/>
      <c r="FR240" s="371"/>
      <c r="FS240" s="371"/>
      <c r="FT240" s="611"/>
      <c r="FU240" s="896"/>
      <c r="FV240" s="370"/>
      <c r="FW240" s="371"/>
      <c r="FX240" s="371"/>
      <c r="FY240" s="611"/>
      <c r="FZ240" s="896"/>
      <c r="GA240" s="613"/>
      <c r="GB240" s="189"/>
      <c r="GC240" s="227">
        <f t="shared" si="404"/>
        <v>0</v>
      </c>
      <c r="GD240" s="228">
        <f t="shared" si="405"/>
        <v>0</v>
      </c>
      <c r="GE240" s="229">
        <f t="shared" si="433"/>
        <v>0</v>
      </c>
      <c r="GF240" s="230">
        <f t="shared" si="433"/>
        <v>0</v>
      </c>
      <c r="GG240" s="231" t="str">
        <f t="shared" si="406"/>
        <v/>
      </c>
      <c r="GH240" s="232">
        <f t="shared" si="407"/>
        <v>0</v>
      </c>
      <c r="GI240" s="227">
        <f t="shared" si="408"/>
        <v>0</v>
      </c>
      <c r="GJ240" s="233">
        <f t="shared" si="409"/>
        <v>0</v>
      </c>
      <c r="GK240" s="233">
        <f t="shared" si="410"/>
        <v>0</v>
      </c>
      <c r="GL240" s="234"/>
      <c r="GM240" s="235">
        <f t="shared" si="411"/>
        <v>0</v>
      </c>
      <c r="GN240" s="235">
        <f t="shared" si="412"/>
        <v>0</v>
      </c>
      <c r="GO240" s="235" t="str">
        <f t="shared" si="413"/>
        <v/>
      </c>
      <c r="GP240" s="380"/>
      <c r="GQ240" s="235">
        <f t="shared" si="414"/>
        <v>0</v>
      </c>
      <c r="GR240" s="235">
        <f t="shared" si="415"/>
        <v>0</v>
      </c>
      <c r="GS240" s="235" t="str">
        <f t="shared" si="416"/>
        <v/>
      </c>
      <c r="GT240" s="236"/>
      <c r="GU240" s="237" t="str">
        <f t="shared" si="417"/>
        <v/>
      </c>
      <c r="GV240" s="237" t="str">
        <f t="shared" si="418"/>
        <v/>
      </c>
      <c r="GW240" s="238" t="str">
        <f t="shared" si="419"/>
        <v/>
      </c>
      <c r="GX240" s="238" t="str">
        <f t="shared" si="420"/>
        <v/>
      </c>
      <c r="GY240" s="239"/>
      <c r="GZ240" s="240" t="str">
        <f t="shared" si="421"/>
        <v/>
      </c>
      <c r="HA240" s="235" t="str">
        <f t="shared" si="422"/>
        <v/>
      </c>
      <c r="HB240" s="235" t="str">
        <f t="shared" si="423"/>
        <v/>
      </c>
      <c r="HC240" s="235" t="str">
        <f t="shared" si="424"/>
        <v/>
      </c>
      <c r="HD240" s="235" t="str">
        <f t="shared" si="425"/>
        <v/>
      </c>
      <c r="HE240" s="235" t="str">
        <f t="shared" si="426"/>
        <v/>
      </c>
      <c r="HF240" s="188"/>
      <c r="HG240" s="235" t="str">
        <f t="shared" si="427"/>
        <v/>
      </c>
      <c r="HH240" s="235">
        <f t="shared" si="434"/>
        <v>0</v>
      </c>
      <c r="HI240" s="235">
        <f t="shared" si="434"/>
        <v>0</v>
      </c>
      <c r="HJ240" s="235">
        <f t="shared" si="434"/>
        <v>0</v>
      </c>
      <c r="HK240" s="188"/>
      <c r="HL240" s="235" t="str">
        <f t="shared" si="428"/>
        <v/>
      </c>
      <c r="HM240" s="235">
        <f t="shared" si="435"/>
        <v>0</v>
      </c>
      <c r="HN240" s="235">
        <f t="shared" si="435"/>
        <v>0</v>
      </c>
      <c r="HO240" s="235">
        <f t="shared" si="435"/>
        <v>0</v>
      </c>
      <c r="HP240" s="188"/>
      <c r="HQ240" s="235" t="str">
        <f t="shared" si="429"/>
        <v/>
      </c>
      <c r="HR240" s="235">
        <f t="shared" si="436"/>
        <v>0</v>
      </c>
      <c r="HS240" s="235">
        <f t="shared" si="436"/>
        <v>0</v>
      </c>
      <c r="HT240" s="235">
        <f t="shared" si="436"/>
        <v>0</v>
      </c>
      <c r="HU240" s="162"/>
      <c r="HV240" s="1622"/>
      <c r="HW240" s="1619"/>
      <c r="HX240" s="1619"/>
      <c r="HY240" s="1619"/>
      <c r="HZ240" s="1619"/>
      <c r="IA240" s="1619"/>
      <c r="IB240" s="1619"/>
      <c r="IC240" s="1623"/>
      <c r="ID240" s="162"/>
    </row>
    <row r="241" spans="1:238" ht="21.75" customHeight="1" x14ac:dyDescent="0.25">
      <c r="A241" s="377" t="str">
        <f t="shared" si="382"/>
        <v/>
      </c>
      <c r="B241" s="188">
        <v>215</v>
      </c>
      <c r="C241" s="255"/>
      <c r="D241" s="223" t="str">
        <f t="shared" si="430"/>
        <v/>
      </c>
      <c r="E241" s="223" t="str">
        <f t="shared" si="370"/>
        <v/>
      </c>
      <c r="F241" s="242"/>
      <c r="G241" s="242"/>
      <c r="H241" s="224" t="str">
        <f t="shared" si="383"/>
        <v/>
      </c>
      <c r="I241" s="930"/>
      <c r="J241" s="930"/>
      <c r="K241" s="930"/>
      <c r="L241" s="370"/>
      <c r="M241" s="371"/>
      <c r="N241" s="371"/>
      <c r="O241" s="371"/>
      <c r="P241" s="372"/>
      <c r="Q241" s="609"/>
      <c r="R241" s="609"/>
      <c r="S241" s="610"/>
      <c r="T241" s="371"/>
      <c r="U241" s="371"/>
      <c r="V241" s="188"/>
      <c r="W241" s="370"/>
      <c r="X241" s="371"/>
      <c r="Y241" s="371"/>
      <c r="Z241" s="611"/>
      <c r="AA241" s="896"/>
      <c r="AB241" s="370"/>
      <c r="AC241" s="371"/>
      <c r="AD241" s="371"/>
      <c r="AE241" s="371"/>
      <c r="AF241" s="896"/>
      <c r="AG241" s="370"/>
      <c r="AH241" s="371"/>
      <c r="AI241" s="371"/>
      <c r="AJ241" s="371"/>
      <c r="AK241" s="896"/>
      <c r="AL241" s="370"/>
      <c r="AM241" s="371"/>
      <c r="AN241" s="371"/>
      <c r="AO241" s="372"/>
      <c r="AP241" s="370"/>
      <c r="AQ241" s="371"/>
      <c r="AR241" s="371"/>
      <c r="AS241" s="371"/>
      <c r="AT241" s="928"/>
      <c r="AU241" s="188"/>
      <c r="AV241" s="256">
        <f t="shared" si="344"/>
        <v>0</v>
      </c>
      <c r="AW241" s="257">
        <f t="shared" si="345"/>
        <v>0</v>
      </c>
      <c r="AX241" s="258">
        <f t="shared" si="346"/>
        <v>0</v>
      </c>
      <c r="AY241" s="259">
        <f t="shared" si="347"/>
        <v>0</v>
      </c>
      <c r="AZ241" s="231" t="str">
        <f t="shared" si="348"/>
        <v/>
      </c>
      <c r="BA241" s="232">
        <f t="shared" si="349"/>
        <v>0</v>
      </c>
      <c r="BB241" s="249">
        <f t="shared" si="350"/>
        <v>0</v>
      </c>
      <c r="BC241" s="231">
        <f t="shared" si="351"/>
        <v>0</v>
      </c>
      <c r="BD241" s="231">
        <f t="shared" si="352"/>
        <v>0</v>
      </c>
      <c r="BE241" s="260"/>
      <c r="BF241" s="235">
        <f t="shared" si="384"/>
        <v>0</v>
      </c>
      <c r="BG241" s="235">
        <f t="shared" si="385"/>
        <v>0</v>
      </c>
      <c r="BH241" s="235">
        <f t="shared" si="386"/>
        <v>0</v>
      </c>
      <c r="BI241" s="380"/>
      <c r="BJ241" s="235">
        <f t="shared" si="371"/>
        <v>0</v>
      </c>
      <c r="BK241" s="235">
        <f t="shared" si="387"/>
        <v>0</v>
      </c>
      <c r="BL241" s="235" t="str">
        <f t="shared" si="388"/>
        <v/>
      </c>
      <c r="BM241" s="236"/>
      <c r="BN241" s="237"/>
      <c r="BO241" s="237"/>
      <c r="BP241" s="238"/>
      <c r="BQ241" s="238"/>
      <c r="BR241" s="254"/>
      <c r="BS241" s="252"/>
      <c r="BT241" s="244"/>
      <c r="BU241" s="244"/>
      <c r="BV241" s="244"/>
      <c r="BW241" s="244"/>
      <c r="BX241" s="244"/>
      <c r="BY241" s="244"/>
      <c r="BZ241" s="244"/>
      <c r="CA241" s="244"/>
      <c r="CB241" s="253"/>
      <c r="CC241" s="188"/>
      <c r="CD241" s="244">
        <f t="shared" si="372"/>
        <v>0</v>
      </c>
      <c r="CE241" s="235">
        <f t="shared" si="389"/>
        <v>0</v>
      </c>
      <c r="CF241" s="235">
        <f t="shared" si="389"/>
        <v>0</v>
      </c>
      <c r="CG241" s="235">
        <f t="shared" si="389"/>
        <v>0</v>
      </c>
      <c r="CH241" s="188"/>
      <c r="CI241" s="244">
        <f t="shared" si="373"/>
        <v>0</v>
      </c>
      <c r="CJ241" s="235">
        <f t="shared" si="390"/>
        <v>0</v>
      </c>
      <c r="CK241" s="235">
        <f t="shared" si="390"/>
        <v>0</v>
      </c>
      <c r="CL241" s="235">
        <f t="shared" si="390"/>
        <v>0</v>
      </c>
      <c r="CM241" s="188"/>
      <c r="CN241" s="244">
        <f t="shared" si="374"/>
        <v>0</v>
      </c>
      <c r="CO241" s="235">
        <f t="shared" si="391"/>
        <v>0</v>
      </c>
      <c r="CP241" s="235">
        <f t="shared" si="391"/>
        <v>0</v>
      </c>
      <c r="CQ241" s="235">
        <f t="shared" si="391"/>
        <v>0</v>
      </c>
      <c r="CR241" s="188"/>
      <c r="CS241" s="244">
        <f t="shared" si="375"/>
        <v>0</v>
      </c>
      <c r="CT241" s="235">
        <f t="shared" si="392"/>
        <v>0</v>
      </c>
      <c r="CU241" s="235">
        <f t="shared" si="392"/>
        <v>0</v>
      </c>
      <c r="CV241" s="235">
        <f t="shared" si="392"/>
        <v>0</v>
      </c>
      <c r="CW241" s="188"/>
      <c r="CX241" s="244">
        <f t="shared" si="376"/>
        <v>0</v>
      </c>
      <c r="CY241" s="235">
        <f t="shared" si="393"/>
        <v>0</v>
      </c>
      <c r="CZ241" s="235">
        <f t="shared" si="393"/>
        <v>0</v>
      </c>
      <c r="DA241" s="235">
        <f t="shared" si="393"/>
        <v>0</v>
      </c>
      <c r="DB241" s="188"/>
      <c r="DC241" s="225"/>
      <c r="DD241" s="226"/>
      <c r="DE241" s="1088"/>
      <c r="DF241" s="225"/>
      <c r="DG241" s="226"/>
      <c r="DH241" s="1088"/>
      <c r="DI241" s="225"/>
      <c r="DJ241" s="226"/>
      <c r="DK241" s="1088"/>
      <c r="DL241" s="225"/>
      <c r="DM241" s="226"/>
      <c r="DN241" s="1088"/>
      <c r="DO241" s="370"/>
      <c r="DP241" s="370"/>
      <c r="DQ241" s="243">
        <f t="shared" si="353"/>
        <v>0</v>
      </c>
      <c r="DR241" s="244">
        <f t="shared" si="354"/>
        <v>0</v>
      </c>
      <c r="DS241" s="235">
        <f t="shared" si="394"/>
        <v>0</v>
      </c>
      <c r="DT241" s="244" t="str">
        <f t="shared" si="355"/>
        <v/>
      </c>
      <c r="DU241" s="42" t="str">
        <f t="shared" si="395"/>
        <v/>
      </c>
      <c r="DV241" s="42" t="str">
        <f t="shared" si="396"/>
        <v/>
      </c>
      <c r="DW241" s="42" t="str">
        <f t="shared" si="397"/>
        <v/>
      </c>
      <c r="DX241" s="162"/>
      <c r="DY241" s="42" t="str">
        <f t="shared" si="398"/>
        <v/>
      </c>
      <c r="DZ241" s="42" t="str">
        <f t="shared" si="369"/>
        <v/>
      </c>
      <c r="EA241" s="42" t="str">
        <f t="shared" si="399"/>
        <v/>
      </c>
      <c r="EB241" s="162"/>
      <c r="EC241" s="930"/>
      <c r="ED241" s="188"/>
      <c r="EE241" s="245">
        <f t="shared" si="400"/>
        <v>0</v>
      </c>
      <c r="EF241" s="189"/>
      <c r="EG241" s="245">
        <f t="shared" si="401"/>
        <v>0</v>
      </c>
      <c r="EH241" s="189"/>
      <c r="EI241" s="246" t="str">
        <f t="shared" si="356"/>
        <v/>
      </c>
      <c r="EJ241" s="247" t="str">
        <f t="shared" si="377"/>
        <v/>
      </c>
      <c r="EK241" s="248" t="str">
        <f t="shared" si="378"/>
        <v/>
      </c>
      <c r="EL241" s="248" t="str">
        <f t="shared" si="379"/>
        <v/>
      </c>
      <c r="EM241" s="248" t="str">
        <f t="shared" si="380"/>
        <v/>
      </c>
      <c r="EN241" s="248" t="str">
        <f t="shared" si="402"/>
        <v/>
      </c>
      <c r="EO241" s="248" t="str">
        <f t="shared" si="381"/>
        <v/>
      </c>
      <c r="EP241" s="189"/>
      <c r="EQ241" s="248" t="str">
        <f t="shared" si="357"/>
        <v/>
      </c>
      <c r="ER241" s="248" t="str">
        <f t="shared" si="358"/>
        <v/>
      </c>
      <c r="ES241" s="248" t="str">
        <f t="shared" si="359"/>
        <v/>
      </c>
      <c r="ET241" s="248" t="str">
        <f t="shared" si="360"/>
        <v/>
      </c>
      <c r="EU241" s="248" t="str">
        <f t="shared" si="403"/>
        <v/>
      </c>
      <c r="EV241" s="248" t="str">
        <f t="shared" si="403"/>
        <v/>
      </c>
      <c r="EW241" s="189"/>
      <c r="EX241" s="248" t="str">
        <f t="shared" si="361"/>
        <v/>
      </c>
      <c r="EY241" s="248" t="str">
        <f t="shared" si="362"/>
        <v/>
      </c>
      <c r="EZ241" s="248" t="str">
        <f t="shared" si="363"/>
        <v/>
      </c>
      <c r="FA241" s="248" t="str">
        <f t="shared" si="364"/>
        <v/>
      </c>
      <c r="FB241" s="248" t="str">
        <f t="shared" si="431"/>
        <v/>
      </c>
      <c r="FC241" s="248" t="str">
        <f t="shared" si="431"/>
        <v/>
      </c>
      <c r="FD241" s="189"/>
      <c r="FE241" s="248" t="str">
        <f t="shared" si="365"/>
        <v/>
      </c>
      <c r="FF241" s="248" t="str">
        <f t="shared" si="366"/>
        <v/>
      </c>
      <c r="FG241" s="248" t="str">
        <f t="shared" si="367"/>
        <v/>
      </c>
      <c r="FH241" s="248" t="str">
        <f t="shared" si="368"/>
        <v/>
      </c>
      <c r="FI241" s="248" t="str">
        <f t="shared" si="432"/>
        <v/>
      </c>
      <c r="FJ241" s="248" t="str">
        <f t="shared" si="432"/>
        <v/>
      </c>
      <c r="FK241" s="189"/>
      <c r="FL241" s="370"/>
      <c r="FM241" s="371"/>
      <c r="FN241" s="371"/>
      <c r="FO241" s="611"/>
      <c r="FP241" s="896"/>
      <c r="FQ241" s="370"/>
      <c r="FR241" s="371"/>
      <c r="FS241" s="371"/>
      <c r="FT241" s="611"/>
      <c r="FU241" s="896"/>
      <c r="FV241" s="370"/>
      <c r="FW241" s="371"/>
      <c r="FX241" s="371"/>
      <c r="FY241" s="611"/>
      <c r="FZ241" s="896"/>
      <c r="GA241" s="613"/>
      <c r="GB241" s="189"/>
      <c r="GC241" s="227">
        <f t="shared" si="404"/>
        <v>0</v>
      </c>
      <c r="GD241" s="228">
        <f t="shared" si="405"/>
        <v>0</v>
      </c>
      <c r="GE241" s="229">
        <f t="shared" si="433"/>
        <v>0</v>
      </c>
      <c r="GF241" s="230">
        <f t="shared" si="433"/>
        <v>0</v>
      </c>
      <c r="GG241" s="231" t="str">
        <f t="shared" si="406"/>
        <v/>
      </c>
      <c r="GH241" s="232">
        <f t="shared" si="407"/>
        <v>0</v>
      </c>
      <c r="GI241" s="227">
        <f t="shared" si="408"/>
        <v>0</v>
      </c>
      <c r="GJ241" s="233">
        <f t="shared" si="409"/>
        <v>0</v>
      </c>
      <c r="GK241" s="233">
        <f t="shared" si="410"/>
        <v>0</v>
      </c>
      <c r="GL241" s="234"/>
      <c r="GM241" s="235">
        <f t="shared" si="411"/>
        <v>0</v>
      </c>
      <c r="GN241" s="235">
        <f t="shared" si="412"/>
        <v>0</v>
      </c>
      <c r="GO241" s="235" t="str">
        <f t="shared" si="413"/>
        <v/>
      </c>
      <c r="GP241" s="380"/>
      <c r="GQ241" s="235">
        <f t="shared" si="414"/>
        <v>0</v>
      </c>
      <c r="GR241" s="235">
        <f t="shared" si="415"/>
        <v>0</v>
      </c>
      <c r="GS241" s="235" t="str">
        <f t="shared" si="416"/>
        <v/>
      </c>
      <c r="GT241" s="236"/>
      <c r="GU241" s="237" t="str">
        <f t="shared" si="417"/>
        <v/>
      </c>
      <c r="GV241" s="237" t="str">
        <f t="shared" si="418"/>
        <v/>
      </c>
      <c r="GW241" s="238" t="str">
        <f t="shared" si="419"/>
        <v/>
      </c>
      <c r="GX241" s="238" t="str">
        <f t="shared" si="420"/>
        <v/>
      </c>
      <c r="GY241" s="239"/>
      <c r="GZ241" s="240" t="str">
        <f t="shared" si="421"/>
        <v/>
      </c>
      <c r="HA241" s="235" t="str">
        <f t="shared" si="422"/>
        <v/>
      </c>
      <c r="HB241" s="235" t="str">
        <f t="shared" si="423"/>
        <v/>
      </c>
      <c r="HC241" s="235" t="str">
        <f t="shared" si="424"/>
        <v/>
      </c>
      <c r="HD241" s="235" t="str">
        <f t="shared" si="425"/>
        <v/>
      </c>
      <c r="HE241" s="235" t="str">
        <f t="shared" si="426"/>
        <v/>
      </c>
      <c r="HF241" s="188"/>
      <c r="HG241" s="235" t="str">
        <f t="shared" si="427"/>
        <v/>
      </c>
      <c r="HH241" s="235">
        <f t="shared" si="434"/>
        <v>0</v>
      </c>
      <c r="HI241" s="235">
        <f t="shared" si="434"/>
        <v>0</v>
      </c>
      <c r="HJ241" s="235">
        <f t="shared" si="434"/>
        <v>0</v>
      </c>
      <c r="HK241" s="188"/>
      <c r="HL241" s="235" t="str">
        <f t="shared" si="428"/>
        <v/>
      </c>
      <c r="HM241" s="235">
        <f t="shared" si="435"/>
        <v>0</v>
      </c>
      <c r="HN241" s="235">
        <f t="shared" si="435"/>
        <v>0</v>
      </c>
      <c r="HO241" s="235">
        <f t="shared" si="435"/>
        <v>0</v>
      </c>
      <c r="HP241" s="188"/>
      <c r="HQ241" s="235" t="str">
        <f t="shared" si="429"/>
        <v/>
      </c>
      <c r="HR241" s="235">
        <f t="shared" si="436"/>
        <v>0</v>
      </c>
      <c r="HS241" s="235">
        <f t="shared" si="436"/>
        <v>0</v>
      </c>
      <c r="HT241" s="235">
        <f t="shared" si="436"/>
        <v>0</v>
      </c>
      <c r="HU241" s="162"/>
      <c r="HV241" s="1622"/>
      <c r="HW241" s="1619"/>
      <c r="HX241" s="1619"/>
      <c r="HY241" s="1619"/>
      <c r="HZ241" s="1619"/>
      <c r="IA241" s="1619"/>
      <c r="IB241" s="1619"/>
      <c r="IC241" s="1623"/>
      <c r="ID241" s="162"/>
    </row>
    <row r="242" spans="1:238" ht="21.75" customHeight="1" x14ac:dyDescent="0.25">
      <c r="A242" s="377" t="str">
        <f t="shared" si="382"/>
        <v/>
      </c>
      <c r="B242" s="188">
        <v>216</v>
      </c>
      <c r="C242" s="255"/>
      <c r="D242" s="223" t="str">
        <f t="shared" si="430"/>
        <v/>
      </c>
      <c r="E242" s="223" t="str">
        <f t="shared" si="370"/>
        <v/>
      </c>
      <c r="F242" s="242"/>
      <c r="G242" s="242"/>
      <c r="H242" s="224" t="str">
        <f t="shared" si="383"/>
        <v/>
      </c>
      <c r="I242" s="930"/>
      <c r="J242" s="930"/>
      <c r="K242" s="930"/>
      <c r="L242" s="370"/>
      <c r="M242" s="371"/>
      <c r="N242" s="371"/>
      <c r="O242" s="371"/>
      <c r="P242" s="372"/>
      <c r="Q242" s="609"/>
      <c r="R242" s="609"/>
      <c r="S242" s="610"/>
      <c r="T242" s="371"/>
      <c r="U242" s="371"/>
      <c r="V242" s="188"/>
      <c r="W242" s="370"/>
      <c r="X242" s="371"/>
      <c r="Y242" s="371"/>
      <c r="Z242" s="611"/>
      <c r="AA242" s="896"/>
      <c r="AB242" s="370"/>
      <c r="AC242" s="371"/>
      <c r="AD242" s="371"/>
      <c r="AE242" s="371"/>
      <c r="AF242" s="896"/>
      <c r="AG242" s="370"/>
      <c r="AH242" s="371"/>
      <c r="AI242" s="371"/>
      <c r="AJ242" s="371"/>
      <c r="AK242" s="896"/>
      <c r="AL242" s="370"/>
      <c r="AM242" s="371"/>
      <c r="AN242" s="371"/>
      <c r="AO242" s="372"/>
      <c r="AP242" s="370"/>
      <c r="AQ242" s="371"/>
      <c r="AR242" s="371"/>
      <c r="AS242" s="371"/>
      <c r="AT242" s="928"/>
      <c r="AU242" s="188"/>
      <c r="AV242" s="256">
        <f t="shared" si="344"/>
        <v>0</v>
      </c>
      <c r="AW242" s="257">
        <f t="shared" si="345"/>
        <v>0</v>
      </c>
      <c r="AX242" s="258">
        <f t="shared" si="346"/>
        <v>0</v>
      </c>
      <c r="AY242" s="259">
        <f t="shared" si="347"/>
        <v>0</v>
      </c>
      <c r="AZ242" s="231" t="str">
        <f t="shared" si="348"/>
        <v/>
      </c>
      <c r="BA242" s="232">
        <f t="shared" si="349"/>
        <v>0</v>
      </c>
      <c r="BB242" s="249">
        <f t="shared" si="350"/>
        <v>0</v>
      </c>
      <c r="BC242" s="231">
        <f t="shared" si="351"/>
        <v>0</v>
      </c>
      <c r="BD242" s="231">
        <f t="shared" si="352"/>
        <v>0</v>
      </c>
      <c r="BE242" s="260"/>
      <c r="BF242" s="235">
        <f t="shared" si="384"/>
        <v>0</v>
      </c>
      <c r="BG242" s="235">
        <f t="shared" si="385"/>
        <v>0</v>
      </c>
      <c r="BH242" s="235">
        <f t="shared" si="386"/>
        <v>0</v>
      </c>
      <c r="BI242" s="380"/>
      <c r="BJ242" s="235">
        <f t="shared" si="371"/>
        <v>0</v>
      </c>
      <c r="BK242" s="235">
        <f t="shared" si="387"/>
        <v>0</v>
      </c>
      <c r="BL242" s="235" t="str">
        <f t="shared" si="388"/>
        <v/>
      </c>
      <c r="BM242" s="236"/>
      <c r="BN242" s="237"/>
      <c r="BO242" s="237"/>
      <c r="BP242" s="238"/>
      <c r="BQ242" s="238"/>
      <c r="BR242" s="254"/>
      <c r="BS242" s="252"/>
      <c r="BT242" s="244"/>
      <c r="BU242" s="244"/>
      <c r="BV242" s="244"/>
      <c r="BW242" s="244"/>
      <c r="BX242" s="244"/>
      <c r="BY242" s="244"/>
      <c r="BZ242" s="244"/>
      <c r="CA242" s="244"/>
      <c r="CB242" s="253"/>
      <c r="CC242" s="188"/>
      <c r="CD242" s="244">
        <f t="shared" si="372"/>
        <v>0</v>
      </c>
      <c r="CE242" s="235">
        <f t="shared" si="389"/>
        <v>0</v>
      </c>
      <c r="CF242" s="235">
        <f t="shared" si="389"/>
        <v>0</v>
      </c>
      <c r="CG242" s="235">
        <f t="shared" si="389"/>
        <v>0</v>
      </c>
      <c r="CH242" s="188"/>
      <c r="CI242" s="244">
        <f t="shared" si="373"/>
        <v>0</v>
      </c>
      <c r="CJ242" s="235">
        <f t="shared" si="390"/>
        <v>0</v>
      </c>
      <c r="CK242" s="235">
        <f t="shared" si="390"/>
        <v>0</v>
      </c>
      <c r="CL242" s="235">
        <f t="shared" si="390"/>
        <v>0</v>
      </c>
      <c r="CM242" s="188"/>
      <c r="CN242" s="244">
        <f t="shared" si="374"/>
        <v>0</v>
      </c>
      <c r="CO242" s="235">
        <f t="shared" si="391"/>
        <v>0</v>
      </c>
      <c r="CP242" s="235">
        <f t="shared" si="391"/>
        <v>0</v>
      </c>
      <c r="CQ242" s="235">
        <f t="shared" si="391"/>
        <v>0</v>
      </c>
      <c r="CR242" s="188"/>
      <c r="CS242" s="244">
        <f t="shared" si="375"/>
        <v>0</v>
      </c>
      <c r="CT242" s="235">
        <f t="shared" si="392"/>
        <v>0</v>
      </c>
      <c r="CU242" s="235">
        <f t="shared" si="392"/>
        <v>0</v>
      </c>
      <c r="CV242" s="235">
        <f t="shared" si="392"/>
        <v>0</v>
      </c>
      <c r="CW242" s="188"/>
      <c r="CX242" s="244">
        <f t="shared" si="376"/>
        <v>0</v>
      </c>
      <c r="CY242" s="235">
        <f t="shared" si="393"/>
        <v>0</v>
      </c>
      <c r="CZ242" s="235">
        <f t="shared" si="393"/>
        <v>0</v>
      </c>
      <c r="DA242" s="235">
        <f t="shared" si="393"/>
        <v>0</v>
      </c>
      <c r="DB242" s="188"/>
      <c r="DC242" s="225"/>
      <c r="DD242" s="226"/>
      <c r="DE242" s="1088"/>
      <c r="DF242" s="225"/>
      <c r="DG242" s="226"/>
      <c r="DH242" s="1088"/>
      <c r="DI242" s="225"/>
      <c r="DJ242" s="226"/>
      <c r="DK242" s="1088"/>
      <c r="DL242" s="225"/>
      <c r="DM242" s="226"/>
      <c r="DN242" s="1088"/>
      <c r="DO242" s="370"/>
      <c r="DP242" s="370"/>
      <c r="DQ242" s="243">
        <f t="shared" si="353"/>
        <v>0</v>
      </c>
      <c r="DR242" s="244">
        <f t="shared" si="354"/>
        <v>0</v>
      </c>
      <c r="DS242" s="235">
        <f t="shared" si="394"/>
        <v>0</v>
      </c>
      <c r="DT242" s="244" t="str">
        <f t="shared" si="355"/>
        <v/>
      </c>
      <c r="DU242" s="42" t="str">
        <f t="shared" si="395"/>
        <v/>
      </c>
      <c r="DV242" s="42" t="str">
        <f t="shared" si="396"/>
        <v/>
      </c>
      <c r="DW242" s="42" t="str">
        <f t="shared" si="397"/>
        <v/>
      </c>
      <c r="DX242" s="162"/>
      <c r="DY242" s="42" t="str">
        <f t="shared" si="398"/>
        <v/>
      </c>
      <c r="DZ242" s="42" t="str">
        <f t="shared" si="369"/>
        <v/>
      </c>
      <c r="EA242" s="42" t="str">
        <f t="shared" si="399"/>
        <v/>
      </c>
      <c r="EB242" s="162"/>
      <c r="EC242" s="930"/>
      <c r="ED242" s="188"/>
      <c r="EE242" s="245">
        <f t="shared" si="400"/>
        <v>0</v>
      </c>
      <c r="EF242" s="189"/>
      <c r="EG242" s="245">
        <f t="shared" si="401"/>
        <v>0</v>
      </c>
      <c r="EH242" s="189"/>
      <c r="EI242" s="246" t="str">
        <f t="shared" si="356"/>
        <v/>
      </c>
      <c r="EJ242" s="247" t="str">
        <f t="shared" si="377"/>
        <v/>
      </c>
      <c r="EK242" s="248" t="str">
        <f t="shared" si="378"/>
        <v/>
      </c>
      <c r="EL242" s="248" t="str">
        <f t="shared" si="379"/>
        <v/>
      </c>
      <c r="EM242" s="248" t="str">
        <f t="shared" si="380"/>
        <v/>
      </c>
      <c r="EN242" s="248" t="str">
        <f t="shared" si="402"/>
        <v/>
      </c>
      <c r="EO242" s="248" t="str">
        <f t="shared" si="381"/>
        <v/>
      </c>
      <c r="EP242" s="189"/>
      <c r="EQ242" s="248" t="str">
        <f t="shared" si="357"/>
        <v/>
      </c>
      <c r="ER242" s="248" t="str">
        <f t="shared" si="358"/>
        <v/>
      </c>
      <c r="ES242" s="248" t="str">
        <f t="shared" si="359"/>
        <v/>
      </c>
      <c r="ET242" s="248" t="str">
        <f t="shared" si="360"/>
        <v/>
      </c>
      <c r="EU242" s="248" t="str">
        <f t="shared" si="403"/>
        <v/>
      </c>
      <c r="EV242" s="248" t="str">
        <f t="shared" si="403"/>
        <v/>
      </c>
      <c r="EW242" s="189"/>
      <c r="EX242" s="248" t="str">
        <f t="shared" si="361"/>
        <v/>
      </c>
      <c r="EY242" s="248" t="str">
        <f t="shared" si="362"/>
        <v/>
      </c>
      <c r="EZ242" s="248" t="str">
        <f t="shared" si="363"/>
        <v/>
      </c>
      <c r="FA242" s="248" t="str">
        <f t="shared" si="364"/>
        <v/>
      </c>
      <c r="FB242" s="248" t="str">
        <f t="shared" si="431"/>
        <v/>
      </c>
      <c r="FC242" s="248" t="str">
        <f t="shared" si="431"/>
        <v/>
      </c>
      <c r="FD242" s="189"/>
      <c r="FE242" s="248" t="str">
        <f t="shared" si="365"/>
        <v/>
      </c>
      <c r="FF242" s="248" t="str">
        <f t="shared" si="366"/>
        <v/>
      </c>
      <c r="FG242" s="248" t="str">
        <f t="shared" si="367"/>
        <v/>
      </c>
      <c r="FH242" s="248" t="str">
        <f t="shared" si="368"/>
        <v/>
      </c>
      <c r="FI242" s="248" t="str">
        <f t="shared" si="432"/>
        <v/>
      </c>
      <c r="FJ242" s="248" t="str">
        <f t="shared" si="432"/>
        <v/>
      </c>
      <c r="FK242" s="189"/>
      <c r="FL242" s="370"/>
      <c r="FM242" s="371"/>
      <c r="FN242" s="371"/>
      <c r="FO242" s="611"/>
      <c r="FP242" s="896"/>
      <c r="FQ242" s="370"/>
      <c r="FR242" s="371"/>
      <c r="FS242" s="371"/>
      <c r="FT242" s="611"/>
      <c r="FU242" s="896"/>
      <c r="FV242" s="370"/>
      <c r="FW242" s="371"/>
      <c r="FX242" s="371"/>
      <c r="FY242" s="611"/>
      <c r="FZ242" s="896"/>
      <c r="GA242" s="613"/>
      <c r="GB242" s="189"/>
      <c r="GC242" s="227">
        <f t="shared" si="404"/>
        <v>0</v>
      </c>
      <c r="GD242" s="228">
        <f t="shared" si="405"/>
        <v>0</v>
      </c>
      <c r="GE242" s="229">
        <f t="shared" si="433"/>
        <v>0</v>
      </c>
      <c r="GF242" s="230">
        <f t="shared" si="433"/>
        <v>0</v>
      </c>
      <c r="GG242" s="231" t="str">
        <f t="shared" si="406"/>
        <v/>
      </c>
      <c r="GH242" s="232">
        <f t="shared" si="407"/>
        <v>0</v>
      </c>
      <c r="GI242" s="227">
        <f t="shared" si="408"/>
        <v>0</v>
      </c>
      <c r="GJ242" s="233">
        <f t="shared" si="409"/>
        <v>0</v>
      </c>
      <c r="GK242" s="233">
        <f t="shared" si="410"/>
        <v>0</v>
      </c>
      <c r="GL242" s="234"/>
      <c r="GM242" s="235">
        <f t="shared" si="411"/>
        <v>0</v>
      </c>
      <c r="GN242" s="235">
        <f t="shared" si="412"/>
        <v>0</v>
      </c>
      <c r="GO242" s="235" t="str">
        <f t="shared" si="413"/>
        <v/>
      </c>
      <c r="GP242" s="380"/>
      <c r="GQ242" s="235">
        <f t="shared" si="414"/>
        <v>0</v>
      </c>
      <c r="GR242" s="235">
        <f t="shared" si="415"/>
        <v>0</v>
      </c>
      <c r="GS242" s="235" t="str">
        <f t="shared" si="416"/>
        <v/>
      </c>
      <c r="GT242" s="236"/>
      <c r="GU242" s="237" t="str">
        <f t="shared" si="417"/>
        <v/>
      </c>
      <c r="GV242" s="237" t="str">
        <f t="shared" si="418"/>
        <v/>
      </c>
      <c r="GW242" s="238" t="str">
        <f t="shared" si="419"/>
        <v/>
      </c>
      <c r="GX242" s="238" t="str">
        <f t="shared" si="420"/>
        <v/>
      </c>
      <c r="GY242" s="239"/>
      <c r="GZ242" s="240" t="str">
        <f t="shared" si="421"/>
        <v/>
      </c>
      <c r="HA242" s="235" t="str">
        <f t="shared" si="422"/>
        <v/>
      </c>
      <c r="HB242" s="235" t="str">
        <f t="shared" si="423"/>
        <v/>
      </c>
      <c r="HC242" s="235" t="str">
        <f t="shared" si="424"/>
        <v/>
      </c>
      <c r="HD242" s="235" t="str">
        <f t="shared" si="425"/>
        <v/>
      </c>
      <c r="HE242" s="235" t="str">
        <f t="shared" si="426"/>
        <v/>
      </c>
      <c r="HF242" s="188"/>
      <c r="HG242" s="235" t="str">
        <f t="shared" si="427"/>
        <v/>
      </c>
      <c r="HH242" s="235">
        <f t="shared" si="434"/>
        <v>0</v>
      </c>
      <c r="HI242" s="235">
        <f t="shared" si="434"/>
        <v>0</v>
      </c>
      <c r="HJ242" s="235">
        <f t="shared" si="434"/>
        <v>0</v>
      </c>
      <c r="HK242" s="188"/>
      <c r="HL242" s="235" t="str">
        <f t="shared" si="428"/>
        <v/>
      </c>
      <c r="HM242" s="235">
        <f t="shared" si="435"/>
        <v>0</v>
      </c>
      <c r="HN242" s="235">
        <f t="shared" si="435"/>
        <v>0</v>
      </c>
      <c r="HO242" s="235">
        <f t="shared" si="435"/>
        <v>0</v>
      </c>
      <c r="HP242" s="188"/>
      <c r="HQ242" s="235" t="str">
        <f t="shared" si="429"/>
        <v/>
      </c>
      <c r="HR242" s="235">
        <f t="shared" si="436"/>
        <v>0</v>
      </c>
      <c r="HS242" s="235">
        <f t="shared" si="436"/>
        <v>0</v>
      </c>
      <c r="HT242" s="235">
        <f t="shared" si="436"/>
        <v>0</v>
      </c>
      <c r="HU242" s="162"/>
      <c r="HV242" s="1622"/>
      <c r="HW242" s="1619"/>
      <c r="HX242" s="1619"/>
      <c r="HY242" s="1619"/>
      <c r="HZ242" s="1619"/>
      <c r="IA242" s="1619"/>
      <c r="IB242" s="1619"/>
      <c r="IC242" s="1623"/>
      <c r="ID242" s="162"/>
    </row>
    <row r="243" spans="1:238" ht="21.75" customHeight="1" x14ac:dyDescent="0.25">
      <c r="A243" s="377" t="str">
        <f t="shared" si="382"/>
        <v/>
      </c>
      <c r="B243" s="188">
        <v>217</v>
      </c>
      <c r="C243" s="255"/>
      <c r="D243" s="223" t="str">
        <f t="shared" si="430"/>
        <v/>
      </c>
      <c r="E243" s="223" t="str">
        <f t="shared" si="370"/>
        <v/>
      </c>
      <c r="F243" s="242"/>
      <c r="G243" s="242"/>
      <c r="H243" s="224" t="str">
        <f t="shared" si="383"/>
        <v/>
      </c>
      <c r="I243" s="930"/>
      <c r="J243" s="930"/>
      <c r="K243" s="930"/>
      <c r="L243" s="370"/>
      <c r="M243" s="371"/>
      <c r="N243" s="371"/>
      <c r="O243" s="371"/>
      <c r="P243" s="372"/>
      <c r="Q243" s="609"/>
      <c r="R243" s="609"/>
      <c r="S243" s="610"/>
      <c r="T243" s="371"/>
      <c r="U243" s="371"/>
      <c r="V243" s="188"/>
      <c r="W243" s="370"/>
      <c r="X243" s="371"/>
      <c r="Y243" s="371"/>
      <c r="Z243" s="611"/>
      <c r="AA243" s="896"/>
      <c r="AB243" s="370"/>
      <c r="AC243" s="371"/>
      <c r="AD243" s="371"/>
      <c r="AE243" s="371"/>
      <c r="AF243" s="896"/>
      <c r="AG243" s="370"/>
      <c r="AH243" s="371"/>
      <c r="AI243" s="371"/>
      <c r="AJ243" s="371"/>
      <c r="AK243" s="896"/>
      <c r="AL243" s="370"/>
      <c r="AM243" s="371"/>
      <c r="AN243" s="371"/>
      <c r="AO243" s="372"/>
      <c r="AP243" s="370"/>
      <c r="AQ243" s="371"/>
      <c r="AR243" s="371"/>
      <c r="AS243" s="371"/>
      <c r="AT243" s="928"/>
      <c r="AU243" s="188"/>
      <c r="AV243" s="256">
        <f t="shared" si="344"/>
        <v>0</v>
      </c>
      <c r="AW243" s="257">
        <f t="shared" si="345"/>
        <v>0</v>
      </c>
      <c r="AX243" s="258">
        <f t="shared" si="346"/>
        <v>0</v>
      </c>
      <c r="AY243" s="259">
        <f t="shared" si="347"/>
        <v>0</v>
      </c>
      <c r="AZ243" s="231" t="str">
        <f t="shared" si="348"/>
        <v/>
      </c>
      <c r="BA243" s="232">
        <f t="shared" si="349"/>
        <v>0</v>
      </c>
      <c r="BB243" s="249">
        <f t="shared" si="350"/>
        <v>0</v>
      </c>
      <c r="BC243" s="231">
        <f t="shared" si="351"/>
        <v>0</v>
      </c>
      <c r="BD243" s="231">
        <f t="shared" si="352"/>
        <v>0</v>
      </c>
      <c r="BE243" s="260"/>
      <c r="BF243" s="235">
        <f t="shared" si="384"/>
        <v>0</v>
      </c>
      <c r="BG243" s="235">
        <f t="shared" si="385"/>
        <v>0</v>
      </c>
      <c r="BH243" s="235">
        <f t="shared" si="386"/>
        <v>0</v>
      </c>
      <c r="BI243" s="380"/>
      <c r="BJ243" s="235">
        <f t="shared" si="371"/>
        <v>0</v>
      </c>
      <c r="BK243" s="235">
        <f t="shared" si="387"/>
        <v>0</v>
      </c>
      <c r="BL243" s="235" t="str">
        <f t="shared" si="388"/>
        <v/>
      </c>
      <c r="BM243" s="236"/>
      <c r="BN243" s="237"/>
      <c r="BO243" s="237"/>
      <c r="BP243" s="238"/>
      <c r="BQ243" s="238"/>
      <c r="BR243" s="254"/>
      <c r="BS243" s="252"/>
      <c r="BT243" s="244"/>
      <c r="BU243" s="244"/>
      <c r="BV243" s="244"/>
      <c r="BW243" s="244"/>
      <c r="BX243" s="244"/>
      <c r="BY243" s="244"/>
      <c r="BZ243" s="244"/>
      <c r="CA243" s="244"/>
      <c r="CB243" s="253"/>
      <c r="CC243" s="188"/>
      <c r="CD243" s="244">
        <f t="shared" si="372"/>
        <v>0</v>
      </c>
      <c r="CE243" s="235">
        <f t="shared" si="389"/>
        <v>0</v>
      </c>
      <c r="CF243" s="235">
        <f t="shared" si="389"/>
        <v>0</v>
      </c>
      <c r="CG243" s="235">
        <f t="shared" si="389"/>
        <v>0</v>
      </c>
      <c r="CH243" s="188"/>
      <c r="CI243" s="244">
        <f t="shared" si="373"/>
        <v>0</v>
      </c>
      <c r="CJ243" s="235">
        <f t="shared" si="390"/>
        <v>0</v>
      </c>
      <c r="CK243" s="235">
        <f t="shared" si="390"/>
        <v>0</v>
      </c>
      <c r="CL243" s="235">
        <f t="shared" si="390"/>
        <v>0</v>
      </c>
      <c r="CM243" s="188"/>
      <c r="CN243" s="244">
        <f t="shared" si="374"/>
        <v>0</v>
      </c>
      <c r="CO243" s="235">
        <f t="shared" si="391"/>
        <v>0</v>
      </c>
      <c r="CP243" s="235">
        <f t="shared" si="391"/>
        <v>0</v>
      </c>
      <c r="CQ243" s="235">
        <f t="shared" si="391"/>
        <v>0</v>
      </c>
      <c r="CR243" s="188"/>
      <c r="CS243" s="244">
        <f t="shared" si="375"/>
        <v>0</v>
      </c>
      <c r="CT243" s="235">
        <f t="shared" si="392"/>
        <v>0</v>
      </c>
      <c r="CU243" s="235">
        <f t="shared" si="392"/>
        <v>0</v>
      </c>
      <c r="CV243" s="235">
        <f t="shared" si="392"/>
        <v>0</v>
      </c>
      <c r="CW243" s="188"/>
      <c r="CX243" s="244">
        <f t="shared" si="376"/>
        <v>0</v>
      </c>
      <c r="CY243" s="235">
        <f t="shared" si="393"/>
        <v>0</v>
      </c>
      <c r="CZ243" s="235">
        <f t="shared" si="393"/>
        <v>0</v>
      </c>
      <c r="DA243" s="235">
        <f t="shared" si="393"/>
        <v>0</v>
      </c>
      <c r="DB243" s="188"/>
      <c r="DC243" s="225"/>
      <c r="DD243" s="226"/>
      <c r="DE243" s="1088"/>
      <c r="DF243" s="225"/>
      <c r="DG243" s="226"/>
      <c r="DH243" s="1088"/>
      <c r="DI243" s="225"/>
      <c r="DJ243" s="226"/>
      <c r="DK243" s="1088"/>
      <c r="DL243" s="225"/>
      <c r="DM243" s="226"/>
      <c r="DN243" s="1088"/>
      <c r="DO243" s="370"/>
      <c r="DP243" s="370"/>
      <c r="DQ243" s="243">
        <f t="shared" si="353"/>
        <v>0</v>
      </c>
      <c r="DR243" s="244">
        <f t="shared" si="354"/>
        <v>0</v>
      </c>
      <c r="DS243" s="235">
        <f t="shared" si="394"/>
        <v>0</v>
      </c>
      <c r="DT243" s="244" t="str">
        <f t="shared" si="355"/>
        <v/>
      </c>
      <c r="DU243" s="42" t="str">
        <f t="shared" si="395"/>
        <v/>
      </c>
      <c r="DV243" s="42" t="str">
        <f t="shared" si="396"/>
        <v/>
      </c>
      <c r="DW243" s="42" t="str">
        <f t="shared" si="397"/>
        <v/>
      </c>
      <c r="DX243" s="162"/>
      <c r="DY243" s="42" t="str">
        <f t="shared" si="398"/>
        <v/>
      </c>
      <c r="DZ243" s="42" t="str">
        <f t="shared" si="369"/>
        <v/>
      </c>
      <c r="EA243" s="42" t="str">
        <f t="shared" si="399"/>
        <v/>
      </c>
      <c r="EB243" s="162"/>
      <c r="EC243" s="930"/>
      <c r="ED243" s="188"/>
      <c r="EE243" s="245">
        <f t="shared" si="400"/>
        <v>0</v>
      </c>
      <c r="EF243" s="189"/>
      <c r="EG243" s="245">
        <f t="shared" si="401"/>
        <v>0</v>
      </c>
      <c r="EH243" s="189"/>
      <c r="EI243" s="246" t="str">
        <f t="shared" si="356"/>
        <v/>
      </c>
      <c r="EJ243" s="247" t="str">
        <f t="shared" si="377"/>
        <v/>
      </c>
      <c r="EK243" s="248" t="str">
        <f t="shared" si="378"/>
        <v/>
      </c>
      <c r="EL243" s="248" t="str">
        <f t="shared" si="379"/>
        <v/>
      </c>
      <c r="EM243" s="248" t="str">
        <f t="shared" si="380"/>
        <v/>
      </c>
      <c r="EN243" s="248" t="str">
        <f t="shared" si="402"/>
        <v/>
      </c>
      <c r="EO243" s="248" t="str">
        <f t="shared" si="381"/>
        <v/>
      </c>
      <c r="EP243" s="189"/>
      <c r="EQ243" s="248" t="str">
        <f t="shared" si="357"/>
        <v/>
      </c>
      <c r="ER243" s="248" t="str">
        <f t="shared" si="358"/>
        <v/>
      </c>
      <c r="ES243" s="248" t="str">
        <f t="shared" si="359"/>
        <v/>
      </c>
      <c r="ET243" s="248" t="str">
        <f t="shared" si="360"/>
        <v/>
      </c>
      <c r="EU243" s="248" t="str">
        <f t="shared" si="403"/>
        <v/>
      </c>
      <c r="EV243" s="248" t="str">
        <f t="shared" si="403"/>
        <v/>
      </c>
      <c r="EW243" s="189"/>
      <c r="EX243" s="248" t="str">
        <f t="shared" si="361"/>
        <v/>
      </c>
      <c r="EY243" s="248" t="str">
        <f t="shared" si="362"/>
        <v/>
      </c>
      <c r="EZ243" s="248" t="str">
        <f t="shared" si="363"/>
        <v/>
      </c>
      <c r="FA243" s="248" t="str">
        <f t="shared" si="364"/>
        <v/>
      </c>
      <c r="FB243" s="248" t="str">
        <f t="shared" si="431"/>
        <v/>
      </c>
      <c r="FC243" s="248" t="str">
        <f t="shared" si="431"/>
        <v/>
      </c>
      <c r="FD243" s="189"/>
      <c r="FE243" s="248" t="str">
        <f t="shared" si="365"/>
        <v/>
      </c>
      <c r="FF243" s="248" t="str">
        <f t="shared" si="366"/>
        <v/>
      </c>
      <c r="FG243" s="248" t="str">
        <f t="shared" si="367"/>
        <v/>
      </c>
      <c r="FH243" s="248" t="str">
        <f t="shared" si="368"/>
        <v/>
      </c>
      <c r="FI243" s="248" t="str">
        <f t="shared" si="432"/>
        <v/>
      </c>
      <c r="FJ243" s="248" t="str">
        <f t="shared" si="432"/>
        <v/>
      </c>
      <c r="FK243" s="189"/>
      <c r="FL243" s="370"/>
      <c r="FM243" s="371"/>
      <c r="FN243" s="371"/>
      <c r="FO243" s="611"/>
      <c r="FP243" s="896"/>
      <c r="FQ243" s="370"/>
      <c r="FR243" s="371"/>
      <c r="FS243" s="371"/>
      <c r="FT243" s="611"/>
      <c r="FU243" s="896"/>
      <c r="FV243" s="370"/>
      <c r="FW243" s="371"/>
      <c r="FX243" s="371"/>
      <c r="FY243" s="611"/>
      <c r="FZ243" s="896"/>
      <c r="GA243" s="613"/>
      <c r="GB243" s="189"/>
      <c r="GC243" s="227">
        <f t="shared" si="404"/>
        <v>0</v>
      </c>
      <c r="GD243" s="228">
        <f t="shared" si="405"/>
        <v>0</v>
      </c>
      <c r="GE243" s="229">
        <f t="shared" si="433"/>
        <v>0</v>
      </c>
      <c r="GF243" s="230">
        <f t="shared" si="433"/>
        <v>0</v>
      </c>
      <c r="GG243" s="231" t="str">
        <f t="shared" si="406"/>
        <v/>
      </c>
      <c r="GH243" s="232">
        <f t="shared" si="407"/>
        <v>0</v>
      </c>
      <c r="GI243" s="227">
        <f t="shared" si="408"/>
        <v>0</v>
      </c>
      <c r="GJ243" s="233">
        <f t="shared" si="409"/>
        <v>0</v>
      </c>
      <c r="GK243" s="233">
        <f t="shared" si="410"/>
        <v>0</v>
      </c>
      <c r="GL243" s="234"/>
      <c r="GM243" s="235">
        <f t="shared" si="411"/>
        <v>0</v>
      </c>
      <c r="GN243" s="235">
        <f t="shared" si="412"/>
        <v>0</v>
      </c>
      <c r="GO243" s="235" t="str">
        <f t="shared" si="413"/>
        <v/>
      </c>
      <c r="GP243" s="380"/>
      <c r="GQ243" s="235">
        <f t="shared" si="414"/>
        <v>0</v>
      </c>
      <c r="GR243" s="235">
        <f t="shared" si="415"/>
        <v>0</v>
      </c>
      <c r="GS243" s="235" t="str">
        <f t="shared" si="416"/>
        <v/>
      </c>
      <c r="GT243" s="236"/>
      <c r="GU243" s="237" t="str">
        <f t="shared" si="417"/>
        <v/>
      </c>
      <c r="GV243" s="237" t="str">
        <f t="shared" si="418"/>
        <v/>
      </c>
      <c r="GW243" s="238" t="str">
        <f t="shared" si="419"/>
        <v/>
      </c>
      <c r="GX243" s="238" t="str">
        <f t="shared" si="420"/>
        <v/>
      </c>
      <c r="GY243" s="239"/>
      <c r="GZ243" s="240" t="str">
        <f t="shared" si="421"/>
        <v/>
      </c>
      <c r="HA243" s="235" t="str">
        <f t="shared" si="422"/>
        <v/>
      </c>
      <c r="HB243" s="235" t="str">
        <f t="shared" si="423"/>
        <v/>
      </c>
      <c r="HC243" s="235" t="str">
        <f t="shared" si="424"/>
        <v/>
      </c>
      <c r="HD243" s="235" t="str">
        <f t="shared" si="425"/>
        <v/>
      </c>
      <c r="HE243" s="235" t="str">
        <f t="shared" si="426"/>
        <v/>
      </c>
      <c r="HF243" s="188"/>
      <c r="HG243" s="235" t="str">
        <f t="shared" si="427"/>
        <v/>
      </c>
      <c r="HH243" s="235">
        <f t="shared" si="434"/>
        <v>0</v>
      </c>
      <c r="HI243" s="235">
        <f t="shared" si="434"/>
        <v>0</v>
      </c>
      <c r="HJ243" s="235">
        <f t="shared" si="434"/>
        <v>0</v>
      </c>
      <c r="HK243" s="188"/>
      <c r="HL243" s="235" t="str">
        <f t="shared" si="428"/>
        <v/>
      </c>
      <c r="HM243" s="235">
        <f t="shared" si="435"/>
        <v>0</v>
      </c>
      <c r="HN243" s="235">
        <f t="shared" si="435"/>
        <v>0</v>
      </c>
      <c r="HO243" s="235">
        <f t="shared" si="435"/>
        <v>0</v>
      </c>
      <c r="HP243" s="188"/>
      <c r="HQ243" s="235" t="str">
        <f t="shared" si="429"/>
        <v/>
      </c>
      <c r="HR243" s="235">
        <f t="shared" si="436"/>
        <v>0</v>
      </c>
      <c r="HS243" s="235">
        <f t="shared" si="436"/>
        <v>0</v>
      </c>
      <c r="HT243" s="235">
        <f t="shared" si="436"/>
        <v>0</v>
      </c>
      <c r="HU243" s="162"/>
      <c r="HV243" s="1622"/>
      <c r="HW243" s="1619"/>
      <c r="HX243" s="1619"/>
      <c r="HY243" s="1619"/>
      <c r="HZ243" s="1619"/>
      <c r="IA243" s="1619"/>
      <c r="IB243" s="1619"/>
      <c r="IC243" s="1623"/>
      <c r="ID243" s="162"/>
    </row>
    <row r="244" spans="1:238" ht="21.75" customHeight="1" x14ac:dyDescent="0.25">
      <c r="A244" s="377" t="str">
        <f t="shared" si="382"/>
        <v/>
      </c>
      <c r="B244" s="188">
        <v>218</v>
      </c>
      <c r="C244" s="255"/>
      <c r="D244" s="223" t="str">
        <f t="shared" si="430"/>
        <v/>
      </c>
      <c r="E244" s="223" t="str">
        <f t="shared" si="370"/>
        <v/>
      </c>
      <c r="F244" s="242"/>
      <c r="G244" s="242"/>
      <c r="H244" s="224" t="str">
        <f t="shared" si="383"/>
        <v/>
      </c>
      <c r="I244" s="930"/>
      <c r="J244" s="930"/>
      <c r="K244" s="930"/>
      <c r="L244" s="370"/>
      <c r="M244" s="371"/>
      <c r="N244" s="371"/>
      <c r="O244" s="371"/>
      <c r="P244" s="372"/>
      <c r="Q244" s="609"/>
      <c r="R244" s="609"/>
      <c r="S244" s="610"/>
      <c r="T244" s="371"/>
      <c r="U244" s="371"/>
      <c r="V244" s="188"/>
      <c r="W244" s="370"/>
      <c r="X244" s="371"/>
      <c r="Y244" s="371"/>
      <c r="Z244" s="611"/>
      <c r="AA244" s="896"/>
      <c r="AB244" s="370"/>
      <c r="AC244" s="371"/>
      <c r="AD244" s="371"/>
      <c r="AE244" s="371"/>
      <c r="AF244" s="896"/>
      <c r="AG244" s="370"/>
      <c r="AH244" s="371"/>
      <c r="AI244" s="371"/>
      <c r="AJ244" s="371"/>
      <c r="AK244" s="896"/>
      <c r="AL244" s="370"/>
      <c r="AM244" s="371"/>
      <c r="AN244" s="371"/>
      <c r="AO244" s="372"/>
      <c r="AP244" s="370"/>
      <c r="AQ244" s="371"/>
      <c r="AR244" s="371"/>
      <c r="AS244" s="371"/>
      <c r="AT244" s="928"/>
      <c r="AU244" s="188"/>
      <c r="AV244" s="256">
        <f t="shared" si="344"/>
        <v>0</v>
      </c>
      <c r="AW244" s="257">
        <f t="shared" si="345"/>
        <v>0</v>
      </c>
      <c r="AX244" s="258">
        <f t="shared" si="346"/>
        <v>0</v>
      </c>
      <c r="AY244" s="259">
        <f t="shared" si="347"/>
        <v>0</v>
      </c>
      <c r="AZ244" s="231" t="str">
        <f t="shared" si="348"/>
        <v/>
      </c>
      <c r="BA244" s="232">
        <f t="shared" si="349"/>
        <v>0</v>
      </c>
      <c r="BB244" s="249">
        <f t="shared" si="350"/>
        <v>0</v>
      </c>
      <c r="BC244" s="231">
        <f t="shared" si="351"/>
        <v>0</v>
      </c>
      <c r="BD244" s="231">
        <f t="shared" si="352"/>
        <v>0</v>
      </c>
      <c r="BE244" s="260"/>
      <c r="BF244" s="235">
        <f t="shared" si="384"/>
        <v>0</v>
      </c>
      <c r="BG244" s="235">
        <f t="shared" si="385"/>
        <v>0</v>
      </c>
      <c r="BH244" s="235">
        <f t="shared" si="386"/>
        <v>0</v>
      </c>
      <c r="BI244" s="380"/>
      <c r="BJ244" s="235">
        <f t="shared" si="371"/>
        <v>0</v>
      </c>
      <c r="BK244" s="235">
        <f t="shared" si="387"/>
        <v>0</v>
      </c>
      <c r="BL244" s="235" t="str">
        <f t="shared" si="388"/>
        <v/>
      </c>
      <c r="BM244" s="236"/>
      <c r="BN244" s="237"/>
      <c r="BO244" s="237"/>
      <c r="BP244" s="238"/>
      <c r="BQ244" s="238"/>
      <c r="BR244" s="254"/>
      <c r="BS244" s="252"/>
      <c r="BT244" s="244"/>
      <c r="BU244" s="244"/>
      <c r="BV244" s="244"/>
      <c r="BW244" s="244"/>
      <c r="BX244" s="244"/>
      <c r="BY244" s="244"/>
      <c r="BZ244" s="244"/>
      <c r="CA244" s="244"/>
      <c r="CB244" s="253"/>
      <c r="CC244" s="188"/>
      <c r="CD244" s="244">
        <f t="shared" si="372"/>
        <v>0</v>
      </c>
      <c r="CE244" s="235">
        <f t="shared" si="389"/>
        <v>0</v>
      </c>
      <c r="CF244" s="235">
        <f t="shared" si="389"/>
        <v>0</v>
      </c>
      <c r="CG244" s="235">
        <f t="shared" si="389"/>
        <v>0</v>
      </c>
      <c r="CH244" s="188"/>
      <c r="CI244" s="244">
        <f t="shared" si="373"/>
        <v>0</v>
      </c>
      <c r="CJ244" s="235">
        <f t="shared" si="390"/>
        <v>0</v>
      </c>
      <c r="CK244" s="235">
        <f t="shared" si="390"/>
        <v>0</v>
      </c>
      <c r="CL244" s="235">
        <f t="shared" si="390"/>
        <v>0</v>
      </c>
      <c r="CM244" s="188"/>
      <c r="CN244" s="244">
        <f t="shared" si="374"/>
        <v>0</v>
      </c>
      <c r="CO244" s="235">
        <f t="shared" si="391"/>
        <v>0</v>
      </c>
      <c r="CP244" s="235">
        <f t="shared" si="391"/>
        <v>0</v>
      </c>
      <c r="CQ244" s="235">
        <f t="shared" si="391"/>
        <v>0</v>
      </c>
      <c r="CR244" s="188"/>
      <c r="CS244" s="244">
        <f t="shared" si="375"/>
        <v>0</v>
      </c>
      <c r="CT244" s="235">
        <f t="shared" si="392"/>
        <v>0</v>
      </c>
      <c r="CU244" s="235">
        <f t="shared" si="392"/>
        <v>0</v>
      </c>
      <c r="CV244" s="235">
        <f t="shared" si="392"/>
        <v>0</v>
      </c>
      <c r="CW244" s="188"/>
      <c r="CX244" s="244">
        <f t="shared" si="376"/>
        <v>0</v>
      </c>
      <c r="CY244" s="235">
        <f t="shared" si="393"/>
        <v>0</v>
      </c>
      <c r="CZ244" s="235">
        <f t="shared" si="393"/>
        <v>0</v>
      </c>
      <c r="DA244" s="235">
        <f t="shared" si="393"/>
        <v>0</v>
      </c>
      <c r="DB244" s="188"/>
      <c r="DC244" s="225"/>
      <c r="DD244" s="226"/>
      <c r="DE244" s="1088"/>
      <c r="DF244" s="225"/>
      <c r="DG244" s="226"/>
      <c r="DH244" s="1088"/>
      <c r="DI244" s="225"/>
      <c r="DJ244" s="226"/>
      <c r="DK244" s="1088"/>
      <c r="DL244" s="225"/>
      <c r="DM244" s="226"/>
      <c r="DN244" s="1088"/>
      <c r="DO244" s="370"/>
      <c r="DP244" s="370"/>
      <c r="DQ244" s="243">
        <f t="shared" si="353"/>
        <v>0</v>
      </c>
      <c r="DR244" s="244">
        <f t="shared" si="354"/>
        <v>0</v>
      </c>
      <c r="DS244" s="235">
        <f t="shared" si="394"/>
        <v>0</v>
      </c>
      <c r="DT244" s="244" t="str">
        <f t="shared" si="355"/>
        <v/>
      </c>
      <c r="DU244" s="42" t="str">
        <f t="shared" si="395"/>
        <v/>
      </c>
      <c r="DV244" s="42" t="str">
        <f t="shared" si="396"/>
        <v/>
      </c>
      <c r="DW244" s="42" t="str">
        <f t="shared" si="397"/>
        <v/>
      </c>
      <c r="DX244" s="162"/>
      <c r="DY244" s="42" t="str">
        <f t="shared" si="398"/>
        <v/>
      </c>
      <c r="DZ244" s="42" t="str">
        <f t="shared" si="369"/>
        <v/>
      </c>
      <c r="EA244" s="42" t="str">
        <f t="shared" si="399"/>
        <v/>
      </c>
      <c r="EB244" s="162"/>
      <c r="EC244" s="930"/>
      <c r="ED244" s="188"/>
      <c r="EE244" s="245">
        <f t="shared" si="400"/>
        <v>0</v>
      </c>
      <c r="EF244" s="189"/>
      <c r="EG244" s="245">
        <f t="shared" si="401"/>
        <v>0</v>
      </c>
      <c r="EH244" s="189"/>
      <c r="EI244" s="246" t="str">
        <f t="shared" si="356"/>
        <v/>
      </c>
      <c r="EJ244" s="247" t="str">
        <f t="shared" si="377"/>
        <v/>
      </c>
      <c r="EK244" s="248" t="str">
        <f t="shared" si="378"/>
        <v/>
      </c>
      <c r="EL244" s="248" t="str">
        <f t="shared" si="379"/>
        <v/>
      </c>
      <c r="EM244" s="248" t="str">
        <f t="shared" si="380"/>
        <v/>
      </c>
      <c r="EN244" s="248" t="str">
        <f t="shared" si="402"/>
        <v/>
      </c>
      <c r="EO244" s="248" t="str">
        <f t="shared" si="381"/>
        <v/>
      </c>
      <c r="EP244" s="189"/>
      <c r="EQ244" s="248" t="str">
        <f t="shared" si="357"/>
        <v/>
      </c>
      <c r="ER244" s="248" t="str">
        <f t="shared" si="358"/>
        <v/>
      </c>
      <c r="ES244" s="248" t="str">
        <f t="shared" si="359"/>
        <v/>
      </c>
      <c r="ET244" s="248" t="str">
        <f t="shared" si="360"/>
        <v/>
      </c>
      <c r="EU244" s="248" t="str">
        <f t="shared" si="403"/>
        <v/>
      </c>
      <c r="EV244" s="248" t="str">
        <f t="shared" si="403"/>
        <v/>
      </c>
      <c r="EW244" s="189"/>
      <c r="EX244" s="248" t="str">
        <f t="shared" si="361"/>
        <v/>
      </c>
      <c r="EY244" s="248" t="str">
        <f t="shared" si="362"/>
        <v/>
      </c>
      <c r="EZ244" s="248" t="str">
        <f t="shared" si="363"/>
        <v/>
      </c>
      <c r="FA244" s="248" t="str">
        <f t="shared" si="364"/>
        <v/>
      </c>
      <c r="FB244" s="248" t="str">
        <f t="shared" si="431"/>
        <v/>
      </c>
      <c r="FC244" s="248" t="str">
        <f t="shared" si="431"/>
        <v/>
      </c>
      <c r="FD244" s="189"/>
      <c r="FE244" s="248" t="str">
        <f t="shared" si="365"/>
        <v/>
      </c>
      <c r="FF244" s="248" t="str">
        <f t="shared" si="366"/>
        <v/>
      </c>
      <c r="FG244" s="248" t="str">
        <f t="shared" si="367"/>
        <v/>
      </c>
      <c r="FH244" s="248" t="str">
        <f t="shared" si="368"/>
        <v/>
      </c>
      <c r="FI244" s="248" t="str">
        <f t="shared" si="432"/>
        <v/>
      </c>
      <c r="FJ244" s="248" t="str">
        <f t="shared" si="432"/>
        <v/>
      </c>
      <c r="FK244" s="189"/>
      <c r="FL244" s="370"/>
      <c r="FM244" s="371"/>
      <c r="FN244" s="371"/>
      <c r="FO244" s="611"/>
      <c r="FP244" s="896"/>
      <c r="FQ244" s="370"/>
      <c r="FR244" s="371"/>
      <c r="FS244" s="371"/>
      <c r="FT244" s="611"/>
      <c r="FU244" s="896"/>
      <c r="FV244" s="370"/>
      <c r="FW244" s="371"/>
      <c r="FX244" s="371"/>
      <c r="FY244" s="611"/>
      <c r="FZ244" s="896"/>
      <c r="GA244" s="613"/>
      <c r="GB244" s="189"/>
      <c r="GC244" s="227">
        <f t="shared" si="404"/>
        <v>0</v>
      </c>
      <c r="GD244" s="228">
        <f t="shared" si="405"/>
        <v>0</v>
      </c>
      <c r="GE244" s="229">
        <f t="shared" si="433"/>
        <v>0</v>
      </c>
      <c r="GF244" s="230">
        <f t="shared" si="433"/>
        <v>0</v>
      </c>
      <c r="GG244" s="231" t="str">
        <f t="shared" si="406"/>
        <v/>
      </c>
      <c r="GH244" s="232">
        <f t="shared" si="407"/>
        <v>0</v>
      </c>
      <c r="GI244" s="227">
        <f t="shared" si="408"/>
        <v>0</v>
      </c>
      <c r="GJ244" s="233">
        <f t="shared" si="409"/>
        <v>0</v>
      </c>
      <c r="GK244" s="233">
        <f t="shared" si="410"/>
        <v>0</v>
      </c>
      <c r="GL244" s="234"/>
      <c r="GM244" s="235">
        <f t="shared" si="411"/>
        <v>0</v>
      </c>
      <c r="GN244" s="235">
        <f t="shared" si="412"/>
        <v>0</v>
      </c>
      <c r="GO244" s="235" t="str">
        <f t="shared" si="413"/>
        <v/>
      </c>
      <c r="GP244" s="380"/>
      <c r="GQ244" s="235">
        <f t="shared" si="414"/>
        <v>0</v>
      </c>
      <c r="GR244" s="235">
        <f t="shared" si="415"/>
        <v>0</v>
      </c>
      <c r="GS244" s="235" t="str">
        <f t="shared" si="416"/>
        <v/>
      </c>
      <c r="GT244" s="236"/>
      <c r="GU244" s="237" t="str">
        <f t="shared" si="417"/>
        <v/>
      </c>
      <c r="GV244" s="237" t="str">
        <f t="shared" si="418"/>
        <v/>
      </c>
      <c r="GW244" s="238" t="str">
        <f t="shared" si="419"/>
        <v/>
      </c>
      <c r="GX244" s="238" t="str">
        <f t="shared" si="420"/>
        <v/>
      </c>
      <c r="GY244" s="239"/>
      <c r="GZ244" s="240" t="str">
        <f t="shared" si="421"/>
        <v/>
      </c>
      <c r="HA244" s="235" t="str">
        <f t="shared" si="422"/>
        <v/>
      </c>
      <c r="HB244" s="235" t="str">
        <f t="shared" si="423"/>
        <v/>
      </c>
      <c r="HC244" s="235" t="str">
        <f t="shared" si="424"/>
        <v/>
      </c>
      <c r="HD244" s="235" t="str">
        <f t="shared" si="425"/>
        <v/>
      </c>
      <c r="HE244" s="235" t="str">
        <f t="shared" si="426"/>
        <v/>
      </c>
      <c r="HF244" s="188"/>
      <c r="HG244" s="235" t="str">
        <f t="shared" si="427"/>
        <v/>
      </c>
      <c r="HH244" s="235">
        <f t="shared" si="434"/>
        <v>0</v>
      </c>
      <c r="HI244" s="235">
        <f t="shared" si="434"/>
        <v>0</v>
      </c>
      <c r="HJ244" s="235">
        <f t="shared" si="434"/>
        <v>0</v>
      </c>
      <c r="HK244" s="188"/>
      <c r="HL244" s="235" t="str">
        <f t="shared" si="428"/>
        <v/>
      </c>
      <c r="HM244" s="235">
        <f t="shared" si="435"/>
        <v>0</v>
      </c>
      <c r="HN244" s="235">
        <f t="shared" si="435"/>
        <v>0</v>
      </c>
      <c r="HO244" s="235">
        <f t="shared" si="435"/>
        <v>0</v>
      </c>
      <c r="HP244" s="188"/>
      <c r="HQ244" s="235" t="str">
        <f t="shared" si="429"/>
        <v/>
      </c>
      <c r="HR244" s="235">
        <f t="shared" si="436"/>
        <v>0</v>
      </c>
      <c r="HS244" s="235">
        <f t="shared" si="436"/>
        <v>0</v>
      </c>
      <c r="HT244" s="235">
        <f t="shared" si="436"/>
        <v>0</v>
      </c>
      <c r="HU244" s="162"/>
      <c r="HV244" s="1622"/>
      <c r="HW244" s="1619"/>
      <c r="HX244" s="1619"/>
      <c r="HY244" s="1619"/>
      <c r="HZ244" s="1619"/>
      <c r="IA244" s="1619"/>
      <c r="IB244" s="1619"/>
      <c r="IC244" s="1623"/>
      <c r="ID244" s="162"/>
    </row>
    <row r="245" spans="1:238" ht="21.75" customHeight="1" x14ac:dyDescent="0.25">
      <c r="A245" s="377" t="str">
        <f t="shared" si="382"/>
        <v/>
      </c>
      <c r="B245" s="188">
        <v>219</v>
      </c>
      <c r="C245" s="255"/>
      <c r="D245" s="223" t="str">
        <f t="shared" si="430"/>
        <v/>
      </c>
      <c r="E245" s="223" t="str">
        <f t="shared" si="370"/>
        <v/>
      </c>
      <c r="F245" s="242"/>
      <c r="G245" s="242"/>
      <c r="H245" s="224" t="str">
        <f t="shared" si="383"/>
        <v/>
      </c>
      <c r="I245" s="930"/>
      <c r="J245" s="930"/>
      <c r="K245" s="930"/>
      <c r="L245" s="370"/>
      <c r="M245" s="371"/>
      <c r="N245" s="371"/>
      <c r="O245" s="371"/>
      <c r="P245" s="372"/>
      <c r="Q245" s="609"/>
      <c r="R245" s="609"/>
      <c r="S245" s="610"/>
      <c r="T245" s="371"/>
      <c r="U245" s="371"/>
      <c r="V245" s="188"/>
      <c r="W245" s="370"/>
      <c r="X245" s="371"/>
      <c r="Y245" s="371"/>
      <c r="Z245" s="611"/>
      <c r="AA245" s="896"/>
      <c r="AB245" s="370"/>
      <c r="AC245" s="371"/>
      <c r="AD245" s="371"/>
      <c r="AE245" s="371"/>
      <c r="AF245" s="896"/>
      <c r="AG245" s="370"/>
      <c r="AH245" s="371"/>
      <c r="AI245" s="371"/>
      <c r="AJ245" s="371"/>
      <c r="AK245" s="896"/>
      <c r="AL245" s="370"/>
      <c r="AM245" s="371"/>
      <c r="AN245" s="371"/>
      <c r="AO245" s="372"/>
      <c r="AP245" s="370"/>
      <c r="AQ245" s="371"/>
      <c r="AR245" s="371"/>
      <c r="AS245" s="371"/>
      <c r="AT245" s="928"/>
      <c r="AU245" s="188"/>
      <c r="AV245" s="256">
        <f t="shared" si="344"/>
        <v>0</v>
      </c>
      <c r="AW245" s="257">
        <f t="shared" si="345"/>
        <v>0</v>
      </c>
      <c r="AX245" s="258">
        <f t="shared" si="346"/>
        <v>0</v>
      </c>
      <c r="AY245" s="259">
        <f t="shared" si="347"/>
        <v>0</v>
      </c>
      <c r="AZ245" s="231" t="str">
        <f t="shared" si="348"/>
        <v/>
      </c>
      <c r="BA245" s="232">
        <f t="shared" si="349"/>
        <v>0</v>
      </c>
      <c r="BB245" s="249">
        <f t="shared" si="350"/>
        <v>0</v>
      </c>
      <c r="BC245" s="231">
        <f t="shared" si="351"/>
        <v>0</v>
      </c>
      <c r="BD245" s="231">
        <f t="shared" si="352"/>
        <v>0</v>
      </c>
      <c r="BE245" s="260"/>
      <c r="BF245" s="235">
        <f t="shared" si="384"/>
        <v>0</v>
      </c>
      <c r="BG245" s="235">
        <f t="shared" si="385"/>
        <v>0</v>
      </c>
      <c r="BH245" s="235">
        <f t="shared" si="386"/>
        <v>0</v>
      </c>
      <c r="BI245" s="380"/>
      <c r="BJ245" s="235">
        <f t="shared" si="371"/>
        <v>0</v>
      </c>
      <c r="BK245" s="235">
        <f t="shared" si="387"/>
        <v>0</v>
      </c>
      <c r="BL245" s="235" t="str">
        <f t="shared" si="388"/>
        <v/>
      </c>
      <c r="BM245" s="236"/>
      <c r="BN245" s="237"/>
      <c r="BO245" s="237"/>
      <c r="BP245" s="238"/>
      <c r="BQ245" s="238"/>
      <c r="BR245" s="254"/>
      <c r="BS245" s="252"/>
      <c r="BT245" s="244"/>
      <c r="BU245" s="244"/>
      <c r="BV245" s="244"/>
      <c r="BW245" s="244"/>
      <c r="BX245" s="244"/>
      <c r="BY245" s="244"/>
      <c r="BZ245" s="244"/>
      <c r="CA245" s="244"/>
      <c r="CB245" s="253"/>
      <c r="CC245" s="188"/>
      <c r="CD245" s="244">
        <f t="shared" si="372"/>
        <v>0</v>
      </c>
      <c r="CE245" s="235">
        <f t="shared" si="389"/>
        <v>0</v>
      </c>
      <c r="CF245" s="235">
        <f t="shared" si="389"/>
        <v>0</v>
      </c>
      <c r="CG245" s="235">
        <f t="shared" si="389"/>
        <v>0</v>
      </c>
      <c r="CH245" s="188"/>
      <c r="CI245" s="244">
        <f t="shared" si="373"/>
        <v>0</v>
      </c>
      <c r="CJ245" s="235">
        <f t="shared" si="390"/>
        <v>0</v>
      </c>
      <c r="CK245" s="235">
        <f t="shared" si="390"/>
        <v>0</v>
      </c>
      <c r="CL245" s="235">
        <f t="shared" si="390"/>
        <v>0</v>
      </c>
      <c r="CM245" s="188"/>
      <c r="CN245" s="244">
        <f t="shared" si="374"/>
        <v>0</v>
      </c>
      <c r="CO245" s="235">
        <f t="shared" si="391"/>
        <v>0</v>
      </c>
      <c r="CP245" s="235">
        <f t="shared" si="391"/>
        <v>0</v>
      </c>
      <c r="CQ245" s="235">
        <f t="shared" si="391"/>
        <v>0</v>
      </c>
      <c r="CR245" s="188"/>
      <c r="CS245" s="244">
        <f t="shared" si="375"/>
        <v>0</v>
      </c>
      <c r="CT245" s="235">
        <f t="shared" si="392"/>
        <v>0</v>
      </c>
      <c r="CU245" s="235">
        <f t="shared" si="392"/>
        <v>0</v>
      </c>
      <c r="CV245" s="235">
        <f t="shared" si="392"/>
        <v>0</v>
      </c>
      <c r="CW245" s="188"/>
      <c r="CX245" s="244">
        <f t="shared" si="376"/>
        <v>0</v>
      </c>
      <c r="CY245" s="235">
        <f t="shared" si="393"/>
        <v>0</v>
      </c>
      <c r="CZ245" s="235">
        <f t="shared" si="393"/>
        <v>0</v>
      </c>
      <c r="DA245" s="235">
        <f t="shared" si="393"/>
        <v>0</v>
      </c>
      <c r="DB245" s="188"/>
      <c r="DC245" s="225"/>
      <c r="DD245" s="226"/>
      <c r="DE245" s="1088"/>
      <c r="DF245" s="225"/>
      <c r="DG245" s="226"/>
      <c r="DH245" s="1088"/>
      <c r="DI245" s="225"/>
      <c r="DJ245" s="226"/>
      <c r="DK245" s="1088"/>
      <c r="DL245" s="225"/>
      <c r="DM245" s="226"/>
      <c r="DN245" s="1088"/>
      <c r="DO245" s="370"/>
      <c r="DP245" s="370"/>
      <c r="DQ245" s="243">
        <f t="shared" si="353"/>
        <v>0</v>
      </c>
      <c r="DR245" s="244">
        <f t="shared" si="354"/>
        <v>0</v>
      </c>
      <c r="DS245" s="235">
        <f t="shared" si="394"/>
        <v>0</v>
      </c>
      <c r="DT245" s="244" t="str">
        <f t="shared" si="355"/>
        <v/>
      </c>
      <c r="DU245" s="42" t="str">
        <f t="shared" si="395"/>
        <v/>
      </c>
      <c r="DV245" s="42" t="str">
        <f t="shared" si="396"/>
        <v/>
      </c>
      <c r="DW245" s="42" t="str">
        <f t="shared" si="397"/>
        <v/>
      </c>
      <c r="DX245" s="162"/>
      <c r="DY245" s="42" t="str">
        <f t="shared" si="398"/>
        <v/>
      </c>
      <c r="DZ245" s="42" t="str">
        <f t="shared" si="369"/>
        <v/>
      </c>
      <c r="EA245" s="42" t="str">
        <f t="shared" si="399"/>
        <v/>
      </c>
      <c r="EB245" s="162"/>
      <c r="EC245" s="930"/>
      <c r="ED245" s="188"/>
      <c r="EE245" s="245">
        <f t="shared" si="400"/>
        <v>0</v>
      </c>
      <c r="EF245" s="189"/>
      <c r="EG245" s="245">
        <f t="shared" si="401"/>
        <v>0</v>
      </c>
      <c r="EH245" s="189"/>
      <c r="EI245" s="246" t="str">
        <f t="shared" si="356"/>
        <v/>
      </c>
      <c r="EJ245" s="247" t="str">
        <f t="shared" si="377"/>
        <v/>
      </c>
      <c r="EK245" s="248" t="str">
        <f t="shared" si="378"/>
        <v/>
      </c>
      <c r="EL245" s="248" t="str">
        <f t="shared" si="379"/>
        <v/>
      </c>
      <c r="EM245" s="248" t="str">
        <f t="shared" si="380"/>
        <v/>
      </c>
      <c r="EN245" s="248" t="str">
        <f t="shared" si="402"/>
        <v/>
      </c>
      <c r="EO245" s="248" t="str">
        <f t="shared" si="381"/>
        <v/>
      </c>
      <c r="EP245" s="189"/>
      <c r="EQ245" s="248" t="str">
        <f t="shared" si="357"/>
        <v/>
      </c>
      <c r="ER245" s="248" t="str">
        <f t="shared" si="358"/>
        <v/>
      </c>
      <c r="ES245" s="248" t="str">
        <f t="shared" si="359"/>
        <v/>
      </c>
      <c r="ET245" s="248" t="str">
        <f t="shared" si="360"/>
        <v/>
      </c>
      <c r="EU245" s="248" t="str">
        <f t="shared" si="403"/>
        <v/>
      </c>
      <c r="EV245" s="248" t="str">
        <f t="shared" si="403"/>
        <v/>
      </c>
      <c r="EW245" s="189"/>
      <c r="EX245" s="248" t="str">
        <f t="shared" si="361"/>
        <v/>
      </c>
      <c r="EY245" s="248" t="str">
        <f t="shared" si="362"/>
        <v/>
      </c>
      <c r="EZ245" s="248" t="str">
        <f t="shared" si="363"/>
        <v/>
      </c>
      <c r="FA245" s="248" t="str">
        <f t="shared" si="364"/>
        <v/>
      </c>
      <c r="FB245" s="248" t="str">
        <f t="shared" si="431"/>
        <v/>
      </c>
      <c r="FC245" s="248" t="str">
        <f t="shared" si="431"/>
        <v/>
      </c>
      <c r="FD245" s="189"/>
      <c r="FE245" s="248" t="str">
        <f t="shared" si="365"/>
        <v/>
      </c>
      <c r="FF245" s="248" t="str">
        <f t="shared" si="366"/>
        <v/>
      </c>
      <c r="FG245" s="248" t="str">
        <f t="shared" si="367"/>
        <v/>
      </c>
      <c r="FH245" s="248" t="str">
        <f t="shared" si="368"/>
        <v/>
      </c>
      <c r="FI245" s="248" t="str">
        <f t="shared" si="432"/>
        <v/>
      </c>
      <c r="FJ245" s="248" t="str">
        <f t="shared" si="432"/>
        <v/>
      </c>
      <c r="FK245" s="189"/>
      <c r="FL245" s="370"/>
      <c r="FM245" s="371"/>
      <c r="FN245" s="371"/>
      <c r="FO245" s="611"/>
      <c r="FP245" s="896"/>
      <c r="FQ245" s="370"/>
      <c r="FR245" s="371"/>
      <c r="FS245" s="371"/>
      <c r="FT245" s="611"/>
      <c r="FU245" s="896"/>
      <c r="FV245" s="370"/>
      <c r="FW245" s="371"/>
      <c r="FX245" s="371"/>
      <c r="FY245" s="611"/>
      <c r="FZ245" s="896"/>
      <c r="GA245" s="613"/>
      <c r="GB245" s="189"/>
      <c r="GC245" s="227">
        <f t="shared" si="404"/>
        <v>0</v>
      </c>
      <c r="GD245" s="228">
        <f t="shared" si="405"/>
        <v>0</v>
      </c>
      <c r="GE245" s="229">
        <f t="shared" si="433"/>
        <v>0</v>
      </c>
      <c r="GF245" s="230">
        <f t="shared" si="433"/>
        <v>0</v>
      </c>
      <c r="GG245" s="231" t="str">
        <f t="shared" si="406"/>
        <v/>
      </c>
      <c r="GH245" s="232">
        <f t="shared" si="407"/>
        <v>0</v>
      </c>
      <c r="GI245" s="227">
        <f t="shared" si="408"/>
        <v>0</v>
      </c>
      <c r="GJ245" s="233">
        <f t="shared" si="409"/>
        <v>0</v>
      </c>
      <c r="GK245" s="233">
        <f t="shared" si="410"/>
        <v>0</v>
      </c>
      <c r="GL245" s="234"/>
      <c r="GM245" s="235">
        <f t="shared" si="411"/>
        <v>0</v>
      </c>
      <c r="GN245" s="235">
        <f t="shared" si="412"/>
        <v>0</v>
      </c>
      <c r="GO245" s="235" t="str">
        <f t="shared" si="413"/>
        <v/>
      </c>
      <c r="GP245" s="380"/>
      <c r="GQ245" s="235">
        <f t="shared" si="414"/>
        <v>0</v>
      </c>
      <c r="GR245" s="235">
        <f t="shared" si="415"/>
        <v>0</v>
      </c>
      <c r="GS245" s="235" t="str">
        <f t="shared" si="416"/>
        <v/>
      </c>
      <c r="GT245" s="236"/>
      <c r="GU245" s="237" t="str">
        <f t="shared" si="417"/>
        <v/>
      </c>
      <c r="GV245" s="237" t="str">
        <f t="shared" si="418"/>
        <v/>
      </c>
      <c r="GW245" s="238" t="str">
        <f t="shared" si="419"/>
        <v/>
      </c>
      <c r="GX245" s="238" t="str">
        <f t="shared" si="420"/>
        <v/>
      </c>
      <c r="GY245" s="239"/>
      <c r="GZ245" s="240" t="str">
        <f t="shared" si="421"/>
        <v/>
      </c>
      <c r="HA245" s="235" t="str">
        <f t="shared" si="422"/>
        <v/>
      </c>
      <c r="HB245" s="235" t="str">
        <f t="shared" si="423"/>
        <v/>
      </c>
      <c r="HC245" s="235" t="str">
        <f t="shared" si="424"/>
        <v/>
      </c>
      <c r="HD245" s="235" t="str">
        <f t="shared" si="425"/>
        <v/>
      </c>
      <c r="HE245" s="235" t="str">
        <f t="shared" si="426"/>
        <v/>
      </c>
      <c r="HF245" s="188"/>
      <c r="HG245" s="235" t="str">
        <f t="shared" si="427"/>
        <v/>
      </c>
      <c r="HH245" s="235">
        <f t="shared" si="434"/>
        <v>0</v>
      </c>
      <c r="HI245" s="235">
        <f t="shared" si="434"/>
        <v>0</v>
      </c>
      <c r="HJ245" s="235">
        <f t="shared" si="434"/>
        <v>0</v>
      </c>
      <c r="HK245" s="188"/>
      <c r="HL245" s="235" t="str">
        <f t="shared" si="428"/>
        <v/>
      </c>
      <c r="HM245" s="235">
        <f t="shared" si="435"/>
        <v>0</v>
      </c>
      <c r="HN245" s="235">
        <f t="shared" si="435"/>
        <v>0</v>
      </c>
      <c r="HO245" s="235">
        <f t="shared" si="435"/>
        <v>0</v>
      </c>
      <c r="HP245" s="188"/>
      <c r="HQ245" s="235" t="str">
        <f t="shared" si="429"/>
        <v/>
      </c>
      <c r="HR245" s="235">
        <f t="shared" si="436"/>
        <v>0</v>
      </c>
      <c r="HS245" s="235">
        <f t="shared" si="436"/>
        <v>0</v>
      </c>
      <c r="HT245" s="235">
        <f t="shared" si="436"/>
        <v>0</v>
      </c>
      <c r="HU245" s="162"/>
      <c r="HV245" s="1622"/>
      <c r="HW245" s="1619"/>
      <c r="HX245" s="1619"/>
      <c r="HY245" s="1619"/>
      <c r="HZ245" s="1619"/>
      <c r="IA245" s="1619"/>
      <c r="IB245" s="1619"/>
      <c r="IC245" s="1623"/>
      <c r="ID245" s="162"/>
    </row>
    <row r="246" spans="1:238" ht="21.75" customHeight="1" x14ac:dyDescent="0.25">
      <c r="A246" s="377" t="str">
        <f t="shared" si="382"/>
        <v/>
      </c>
      <c r="B246" s="188">
        <v>220</v>
      </c>
      <c r="C246" s="255"/>
      <c r="D246" s="223" t="str">
        <f t="shared" si="430"/>
        <v/>
      </c>
      <c r="E246" s="223" t="str">
        <f t="shared" si="370"/>
        <v/>
      </c>
      <c r="F246" s="242"/>
      <c r="G246" s="242"/>
      <c r="H246" s="224" t="str">
        <f t="shared" si="383"/>
        <v/>
      </c>
      <c r="I246" s="930"/>
      <c r="J246" s="930"/>
      <c r="K246" s="930"/>
      <c r="L246" s="370"/>
      <c r="M246" s="371"/>
      <c r="N246" s="371"/>
      <c r="O246" s="371"/>
      <c r="P246" s="372"/>
      <c r="Q246" s="609"/>
      <c r="R246" s="609"/>
      <c r="S246" s="610"/>
      <c r="T246" s="371"/>
      <c r="U246" s="371"/>
      <c r="V246" s="188"/>
      <c r="W246" s="370"/>
      <c r="X246" s="371"/>
      <c r="Y246" s="371"/>
      <c r="Z246" s="611"/>
      <c r="AA246" s="896"/>
      <c r="AB246" s="370"/>
      <c r="AC246" s="371"/>
      <c r="AD246" s="371"/>
      <c r="AE246" s="371"/>
      <c r="AF246" s="896"/>
      <c r="AG246" s="370"/>
      <c r="AH246" s="371"/>
      <c r="AI246" s="371"/>
      <c r="AJ246" s="371"/>
      <c r="AK246" s="896"/>
      <c r="AL246" s="370"/>
      <c r="AM246" s="371"/>
      <c r="AN246" s="371"/>
      <c r="AO246" s="372"/>
      <c r="AP246" s="370"/>
      <c r="AQ246" s="371"/>
      <c r="AR246" s="371"/>
      <c r="AS246" s="371"/>
      <c r="AT246" s="928"/>
      <c r="AU246" s="188"/>
      <c r="AV246" s="256">
        <f t="shared" si="344"/>
        <v>0</v>
      </c>
      <c r="AW246" s="257">
        <f t="shared" si="345"/>
        <v>0</v>
      </c>
      <c r="AX246" s="258">
        <f t="shared" si="346"/>
        <v>0</v>
      </c>
      <c r="AY246" s="259">
        <f t="shared" si="347"/>
        <v>0</v>
      </c>
      <c r="AZ246" s="231" t="str">
        <f t="shared" si="348"/>
        <v/>
      </c>
      <c r="BA246" s="232">
        <f t="shared" si="349"/>
        <v>0</v>
      </c>
      <c r="BB246" s="249">
        <f t="shared" si="350"/>
        <v>0</v>
      </c>
      <c r="BC246" s="231">
        <f t="shared" si="351"/>
        <v>0</v>
      </c>
      <c r="BD246" s="231">
        <f t="shared" si="352"/>
        <v>0</v>
      </c>
      <c r="BE246" s="260"/>
      <c r="BF246" s="235">
        <f t="shared" si="384"/>
        <v>0</v>
      </c>
      <c r="BG246" s="235">
        <f t="shared" si="385"/>
        <v>0</v>
      </c>
      <c r="BH246" s="235">
        <f t="shared" si="386"/>
        <v>0</v>
      </c>
      <c r="BI246" s="380"/>
      <c r="BJ246" s="235">
        <f t="shared" si="371"/>
        <v>0</v>
      </c>
      <c r="BK246" s="235">
        <f t="shared" si="387"/>
        <v>0</v>
      </c>
      <c r="BL246" s="235" t="str">
        <f t="shared" si="388"/>
        <v/>
      </c>
      <c r="BM246" s="236"/>
      <c r="BN246" s="237"/>
      <c r="BO246" s="237"/>
      <c r="BP246" s="238"/>
      <c r="BQ246" s="238"/>
      <c r="BR246" s="254"/>
      <c r="BS246" s="252"/>
      <c r="BT246" s="244"/>
      <c r="BU246" s="244"/>
      <c r="BV246" s="244"/>
      <c r="BW246" s="244"/>
      <c r="BX246" s="244"/>
      <c r="BY246" s="244"/>
      <c r="BZ246" s="244"/>
      <c r="CA246" s="244"/>
      <c r="CB246" s="253"/>
      <c r="CC246" s="188"/>
      <c r="CD246" s="244">
        <f t="shared" si="372"/>
        <v>0</v>
      </c>
      <c r="CE246" s="235">
        <f t="shared" si="389"/>
        <v>0</v>
      </c>
      <c r="CF246" s="235">
        <f t="shared" si="389"/>
        <v>0</v>
      </c>
      <c r="CG246" s="235">
        <f t="shared" si="389"/>
        <v>0</v>
      </c>
      <c r="CH246" s="188"/>
      <c r="CI246" s="244">
        <f t="shared" si="373"/>
        <v>0</v>
      </c>
      <c r="CJ246" s="235">
        <f t="shared" si="390"/>
        <v>0</v>
      </c>
      <c r="CK246" s="235">
        <f t="shared" si="390"/>
        <v>0</v>
      </c>
      <c r="CL246" s="235">
        <f t="shared" si="390"/>
        <v>0</v>
      </c>
      <c r="CM246" s="188"/>
      <c r="CN246" s="244">
        <f t="shared" si="374"/>
        <v>0</v>
      </c>
      <c r="CO246" s="235">
        <f t="shared" si="391"/>
        <v>0</v>
      </c>
      <c r="CP246" s="235">
        <f t="shared" si="391"/>
        <v>0</v>
      </c>
      <c r="CQ246" s="235">
        <f t="shared" si="391"/>
        <v>0</v>
      </c>
      <c r="CR246" s="188"/>
      <c r="CS246" s="244">
        <f t="shared" si="375"/>
        <v>0</v>
      </c>
      <c r="CT246" s="235">
        <f t="shared" si="392"/>
        <v>0</v>
      </c>
      <c r="CU246" s="235">
        <f t="shared" si="392"/>
        <v>0</v>
      </c>
      <c r="CV246" s="235">
        <f t="shared" si="392"/>
        <v>0</v>
      </c>
      <c r="CW246" s="188"/>
      <c r="CX246" s="244">
        <f t="shared" si="376"/>
        <v>0</v>
      </c>
      <c r="CY246" s="235">
        <f t="shared" si="393"/>
        <v>0</v>
      </c>
      <c r="CZ246" s="235">
        <f t="shared" si="393"/>
        <v>0</v>
      </c>
      <c r="DA246" s="235">
        <f t="shared" si="393"/>
        <v>0</v>
      </c>
      <c r="DB246" s="188"/>
      <c r="DC246" s="225"/>
      <c r="DD246" s="226"/>
      <c r="DE246" s="1088"/>
      <c r="DF246" s="225"/>
      <c r="DG246" s="226"/>
      <c r="DH246" s="1088"/>
      <c r="DI246" s="225"/>
      <c r="DJ246" s="226"/>
      <c r="DK246" s="1088"/>
      <c r="DL246" s="225"/>
      <c r="DM246" s="226"/>
      <c r="DN246" s="1088"/>
      <c r="DO246" s="370"/>
      <c r="DP246" s="370"/>
      <c r="DQ246" s="243">
        <f t="shared" si="353"/>
        <v>0</v>
      </c>
      <c r="DR246" s="244">
        <f t="shared" si="354"/>
        <v>0</v>
      </c>
      <c r="DS246" s="235">
        <f t="shared" si="394"/>
        <v>0</v>
      </c>
      <c r="DT246" s="244" t="str">
        <f t="shared" si="355"/>
        <v/>
      </c>
      <c r="DU246" s="42" t="str">
        <f t="shared" si="395"/>
        <v/>
      </c>
      <c r="DV246" s="42" t="str">
        <f t="shared" si="396"/>
        <v/>
      </c>
      <c r="DW246" s="42" t="str">
        <f t="shared" si="397"/>
        <v/>
      </c>
      <c r="DX246" s="162"/>
      <c r="DY246" s="42" t="str">
        <f t="shared" si="398"/>
        <v/>
      </c>
      <c r="DZ246" s="42" t="str">
        <f t="shared" si="369"/>
        <v/>
      </c>
      <c r="EA246" s="42" t="str">
        <f t="shared" si="399"/>
        <v/>
      </c>
      <c r="EB246" s="162"/>
      <c r="EC246" s="930"/>
      <c r="ED246" s="188"/>
      <c r="EE246" s="245">
        <f t="shared" si="400"/>
        <v>0</v>
      </c>
      <c r="EF246" s="189"/>
      <c r="EG246" s="245">
        <f t="shared" si="401"/>
        <v>0</v>
      </c>
      <c r="EH246" s="189"/>
      <c r="EI246" s="246" t="str">
        <f t="shared" si="356"/>
        <v/>
      </c>
      <c r="EJ246" s="247" t="str">
        <f t="shared" si="377"/>
        <v/>
      </c>
      <c r="EK246" s="248" t="str">
        <f t="shared" si="378"/>
        <v/>
      </c>
      <c r="EL246" s="248" t="str">
        <f t="shared" si="379"/>
        <v/>
      </c>
      <c r="EM246" s="248" t="str">
        <f t="shared" si="380"/>
        <v/>
      </c>
      <c r="EN246" s="248" t="str">
        <f t="shared" si="402"/>
        <v/>
      </c>
      <c r="EO246" s="248" t="str">
        <f t="shared" si="381"/>
        <v/>
      </c>
      <c r="EP246" s="189"/>
      <c r="EQ246" s="248" t="str">
        <f t="shared" si="357"/>
        <v/>
      </c>
      <c r="ER246" s="248" t="str">
        <f t="shared" si="358"/>
        <v/>
      </c>
      <c r="ES246" s="248" t="str">
        <f t="shared" si="359"/>
        <v/>
      </c>
      <c r="ET246" s="248" t="str">
        <f t="shared" si="360"/>
        <v/>
      </c>
      <c r="EU246" s="248" t="str">
        <f t="shared" si="403"/>
        <v/>
      </c>
      <c r="EV246" s="248" t="str">
        <f t="shared" si="403"/>
        <v/>
      </c>
      <c r="EW246" s="189"/>
      <c r="EX246" s="248" t="str">
        <f t="shared" si="361"/>
        <v/>
      </c>
      <c r="EY246" s="248" t="str">
        <f t="shared" si="362"/>
        <v/>
      </c>
      <c r="EZ246" s="248" t="str">
        <f t="shared" si="363"/>
        <v/>
      </c>
      <c r="FA246" s="248" t="str">
        <f t="shared" si="364"/>
        <v/>
      </c>
      <c r="FB246" s="248" t="str">
        <f t="shared" si="431"/>
        <v/>
      </c>
      <c r="FC246" s="248" t="str">
        <f t="shared" si="431"/>
        <v/>
      </c>
      <c r="FD246" s="189"/>
      <c r="FE246" s="248" t="str">
        <f t="shared" si="365"/>
        <v/>
      </c>
      <c r="FF246" s="248" t="str">
        <f t="shared" si="366"/>
        <v/>
      </c>
      <c r="FG246" s="248" t="str">
        <f t="shared" si="367"/>
        <v/>
      </c>
      <c r="FH246" s="248" t="str">
        <f t="shared" si="368"/>
        <v/>
      </c>
      <c r="FI246" s="248" t="str">
        <f t="shared" si="432"/>
        <v/>
      </c>
      <c r="FJ246" s="248" t="str">
        <f t="shared" si="432"/>
        <v/>
      </c>
      <c r="FK246" s="189"/>
      <c r="FL246" s="370"/>
      <c r="FM246" s="371"/>
      <c r="FN246" s="371"/>
      <c r="FO246" s="611"/>
      <c r="FP246" s="896"/>
      <c r="FQ246" s="370"/>
      <c r="FR246" s="371"/>
      <c r="FS246" s="371"/>
      <c r="FT246" s="611"/>
      <c r="FU246" s="896"/>
      <c r="FV246" s="370"/>
      <c r="FW246" s="371"/>
      <c r="FX246" s="371"/>
      <c r="FY246" s="611"/>
      <c r="FZ246" s="896"/>
      <c r="GA246" s="613"/>
      <c r="GB246" s="189"/>
      <c r="GC246" s="227">
        <f t="shared" si="404"/>
        <v>0</v>
      </c>
      <c r="GD246" s="228">
        <f t="shared" si="405"/>
        <v>0</v>
      </c>
      <c r="GE246" s="229">
        <f t="shared" si="433"/>
        <v>0</v>
      </c>
      <c r="GF246" s="230">
        <f t="shared" si="433"/>
        <v>0</v>
      </c>
      <c r="GG246" s="231" t="str">
        <f t="shared" si="406"/>
        <v/>
      </c>
      <c r="GH246" s="232">
        <f t="shared" si="407"/>
        <v>0</v>
      </c>
      <c r="GI246" s="227">
        <f t="shared" si="408"/>
        <v>0</v>
      </c>
      <c r="GJ246" s="233">
        <f t="shared" si="409"/>
        <v>0</v>
      </c>
      <c r="GK246" s="233">
        <f t="shared" si="410"/>
        <v>0</v>
      </c>
      <c r="GL246" s="234"/>
      <c r="GM246" s="235">
        <f t="shared" si="411"/>
        <v>0</v>
      </c>
      <c r="GN246" s="235">
        <f t="shared" si="412"/>
        <v>0</v>
      </c>
      <c r="GO246" s="235" t="str">
        <f t="shared" si="413"/>
        <v/>
      </c>
      <c r="GP246" s="380"/>
      <c r="GQ246" s="235">
        <f t="shared" si="414"/>
        <v>0</v>
      </c>
      <c r="GR246" s="235">
        <f t="shared" si="415"/>
        <v>0</v>
      </c>
      <c r="GS246" s="235" t="str">
        <f t="shared" si="416"/>
        <v/>
      </c>
      <c r="GT246" s="236"/>
      <c r="GU246" s="237" t="str">
        <f t="shared" si="417"/>
        <v/>
      </c>
      <c r="GV246" s="237" t="str">
        <f t="shared" si="418"/>
        <v/>
      </c>
      <c r="GW246" s="238" t="str">
        <f t="shared" si="419"/>
        <v/>
      </c>
      <c r="GX246" s="238" t="str">
        <f t="shared" si="420"/>
        <v/>
      </c>
      <c r="GY246" s="239"/>
      <c r="GZ246" s="240" t="str">
        <f t="shared" si="421"/>
        <v/>
      </c>
      <c r="HA246" s="235" t="str">
        <f t="shared" si="422"/>
        <v/>
      </c>
      <c r="HB246" s="235" t="str">
        <f t="shared" si="423"/>
        <v/>
      </c>
      <c r="HC246" s="235" t="str">
        <f t="shared" si="424"/>
        <v/>
      </c>
      <c r="HD246" s="235" t="str">
        <f t="shared" si="425"/>
        <v/>
      </c>
      <c r="HE246" s="235" t="str">
        <f t="shared" si="426"/>
        <v/>
      </c>
      <c r="HF246" s="188"/>
      <c r="HG246" s="235" t="str">
        <f t="shared" si="427"/>
        <v/>
      </c>
      <c r="HH246" s="235">
        <f t="shared" si="434"/>
        <v>0</v>
      </c>
      <c r="HI246" s="235">
        <f t="shared" si="434"/>
        <v>0</v>
      </c>
      <c r="HJ246" s="235">
        <f t="shared" si="434"/>
        <v>0</v>
      </c>
      <c r="HK246" s="188"/>
      <c r="HL246" s="235" t="str">
        <f t="shared" si="428"/>
        <v/>
      </c>
      <c r="HM246" s="235">
        <f t="shared" si="435"/>
        <v>0</v>
      </c>
      <c r="HN246" s="235">
        <f t="shared" si="435"/>
        <v>0</v>
      </c>
      <c r="HO246" s="235">
        <f t="shared" si="435"/>
        <v>0</v>
      </c>
      <c r="HP246" s="188"/>
      <c r="HQ246" s="235" t="str">
        <f t="shared" si="429"/>
        <v/>
      </c>
      <c r="HR246" s="235">
        <f t="shared" si="436"/>
        <v>0</v>
      </c>
      <c r="HS246" s="235">
        <f t="shared" si="436"/>
        <v>0</v>
      </c>
      <c r="HT246" s="235">
        <f t="shared" si="436"/>
        <v>0</v>
      </c>
      <c r="HU246" s="162"/>
      <c r="HV246" s="1622"/>
      <c r="HW246" s="1619"/>
      <c r="HX246" s="1619"/>
      <c r="HY246" s="1619"/>
      <c r="HZ246" s="1619"/>
      <c r="IA246" s="1619"/>
      <c r="IB246" s="1619"/>
      <c r="IC246" s="1623"/>
      <c r="ID246" s="162"/>
    </row>
    <row r="247" spans="1:238" ht="21.75" customHeight="1" x14ac:dyDescent="0.25">
      <c r="A247" s="377" t="str">
        <f t="shared" si="382"/>
        <v/>
      </c>
      <c r="B247" s="188">
        <v>221</v>
      </c>
      <c r="C247" s="255"/>
      <c r="D247" s="223" t="str">
        <f t="shared" si="430"/>
        <v/>
      </c>
      <c r="E247" s="223" t="str">
        <f t="shared" si="370"/>
        <v/>
      </c>
      <c r="F247" s="242"/>
      <c r="G247" s="242"/>
      <c r="H247" s="224" t="str">
        <f t="shared" si="383"/>
        <v/>
      </c>
      <c r="I247" s="930"/>
      <c r="J247" s="930"/>
      <c r="K247" s="930"/>
      <c r="L247" s="370"/>
      <c r="M247" s="371"/>
      <c r="N247" s="371"/>
      <c r="O247" s="371"/>
      <c r="P247" s="372"/>
      <c r="Q247" s="609"/>
      <c r="R247" s="609"/>
      <c r="S247" s="610"/>
      <c r="T247" s="371"/>
      <c r="U247" s="371"/>
      <c r="V247" s="188"/>
      <c r="W247" s="370"/>
      <c r="X247" s="371"/>
      <c r="Y247" s="371"/>
      <c r="Z247" s="611"/>
      <c r="AA247" s="896"/>
      <c r="AB247" s="370"/>
      <c r="AC247" s="371"/>
      <c r="AD247" s="371"/>
      <c r="AE247" s="371"/>
      <c r="AF247" s="896"/>
      <c r="AG247" s="370"/>
      <c r="AH247" s="371"/>
      <c r="AI247" s="371"/>
      <c r="AJ247" s="371"/>
      <c r="AK247" s="896"/>
      <c r="AL247" s="370"/>
      <c r="AM247" s="371"/>
      <c r="AN247" s="371"/>
      <c r="AO247" s="372"/>
      <c r="AP247" s="370"/>
      <c r="AQ247" s="371"/>
      <c r="AR247" s="371"/>
      <c r="AS247" s="371"/>
      <c r="AT247" s="928"/>
      <c r="AU247" s="188"/>
      <c r="AV247" s="256">
        <f t="shared" si="344"/>
        <v>0</v>
      </c>
      <c r="AW247" s="257">
        <f t="shared" si="345"/>
        <v>0</v>
      </c>
      <c r="AX247" s="258">
        <f t="shared" si="346"/>
        <v>0</v>
      </c>
      <c r="AY247" s="259">
        <f t="shared" si="347"/>
        <v>0</v>
      </c>
      <c r="AZ247" s="231" t="str">
        <f t="shared" si="348"/>
        <v/>
      </c>
      <c r="BA247" s="232">
        <f t="shared" si="349"/>
        <v>0</v>
      </c>
      <c r="BB247" s="249">
        <f t="shared" si="350"/>
        <v>0</v>
      </c>
      <c r="BC247" s="231">
        <f t="shared" si="351"/>
        <v>0</v>
      </c>
      <c r="BD247" s="231">
        <f t="shared" si="352"/>
        <v>0</v>
      </c>
      <c r="BE247" s="260"/>
      <c r="BF247" s="235">
        <f t="shared" si="384"/>
        <v>0</v>
      </c>
      <c r="BG247" s="235">
        <f t="shared" si="385"/>
        <v>0</v>
      </c>
      <c r="BH247" s="235">
        <f t="shared" si="386"/>
        <v>0</v>
      </c>
      <c r="BI247" s="380"/>
      <c r="BJ247" s="235">
        <f t="shared" si="371"/>
        <v>0</v>
      </c>
      <c r="BK247" s="235">
        <f t="shared" si="387"/>
        <v>0</v>
      </c>
      <c r="BL247" s="235" t="str">
        <f t="shared" si="388"/>
        <v/>
      </c>
      <c r="BM247" s="236"/>
      <c r="BN247" s="237"/>
      <c r="BO247" s="237"/>
      <c r="BP247" s="238"/>
      <c r="BQ247" s="238"/>
      <c r="BR247" s="254"/>
      <c r="BS247" s="252"/>
      <c r="BT247" s="244"/>
      <c r="BU247" s="244"/>
      <c r="BV247" s="244"/>
      <c r="BW247" s="244"/>
      <c r="BX247" s="244"/>
      <c r="BY247" s="244"/>
      <c r="BZ247" s="244"/>
      <c r="CA247" s="244"/>
      <c r="CB247" s="253"/>
      <c r="CC247" s="188"/>
      <c r="CD247" s="244">
        <f t="shared" si="372"/>
        <v>0</v>
      </c>
      <c r="CE247" s="235">
        <f t="shared" si="389"/>
        <v>0</v>
      </c>
      <c r="CF247" s="235">
        <f t="shared" si="389"/>
        <v>0</v>
      </c>
      <c r="CG247" s="235">
        <f t="shared" si="389"/>
        <v>0</v>
      </c>
      <c r="CH247" s="188"/>
      <c r="CI247" s="244">
        <f t="shared" si="373"/>
        <v>0</v>
      </c>
      <c r="CJ247" s="235">
        <f t="shared" si="390"/>
        <v>0</v>
      </c>
      <c r="CK247" s="235">
        <f t="shared" si="390"/>
        <v>0</v>
      </c>
      <c r="CL247" s="235">
        <f t="shared" si="390"/>
        <v>0</v>
      </c>
      <c r="CM247" s="188"/>
      <c r="CN247" s="244">
        <f t="shared" si="374"/>
        <v>0</v>
      </c>
      <c r="CO247" s="235">
        <f t="shared" si="391"/>
        <v>0</v>
      </c>
      <c r="CP247" s="235">
        <f t="shared" si="391"/>
        <v>0</v>
      </c>
      <c r="CQ247" s="235">
        <f t="shared" si="391"/>
        <v>0</v>
      </c>
      <c r="CR247" s="188"/>
      <c r="CS247" s="244">
        <f t="shared" si="375"/>
        <v>0</v>
      </c>
      <c r="CT247" s="235">
        <f t="shared" si="392"/>
        <v>0</v>
      </c>
      <c r="CU247" s="235">
        <f t="shared" si="392"/>
        <v>0</v>
      </c>
      <c r="CV247" s="235">
        <f t="shared" si="392"/>
        <v>0</v>
      </c>
      <c r="CW247" s="188"/>
      <c r="CX247" s="244">
        <f t="shared" si="376"/>
        <v>0</v>
      </c>
      <c r="CY247" s="235">
        <f t="shared" si="393"/>
        <v>0</v>
      </c>
      <c r="CZ247" s="235">
        <f t="shared" si="393"/>
        <v>0</v>
      </c>
      <c r="DA247" s="235">
        <f t="shared" si="393"/>
        <v>0</v>
      </c>
      <c r="DB247" s="188"/>
      <c r="DC247" s="225"/>
      <c r="DD247" s="226"/>
      <c r="DE247" s="1088"/>
      <c r="DF247" s="225"/>
      <c r="DG247" s="226"/>
      <c r="DH247" s="1088"/>
      <c r="DI247" s="225"/>
      <c r="DJ247" s="226"/>
      <c r="DK247" s="1088"/>
      <c r="DL247" s="225"/>
      <c r="DM247" s="226"/>
      <c r="DN247" s="1088"/>
      <c r="DO247" s="370"/>
      <c r="DP247" s="370"/>
      <c r="DQ247" s="243">
        <f t="shared" si="353"/>
        <v>0</v>
      </c>
      <c r="DR247" s="244">
        <f t="shared" si="354"/>
        <v>0</v>
      </c>
      <c r="DS247" s="235">
        <f t="shared" si="394"/>
        <v>0</v>
      </c>
      <c r="DT247" s="244" t="str">
        <f t="shared" si="355"/>
        <v/>
      </c>
      <c r="DU247" s="42" t="str">
        <f t="shared" si="395"/>
        <v/>
      </c>
      <c r="DV247" s="42" t="str">
        <f t="shared" si="396"/>
        <v/>
      </c>
      <c r="DW247" s="42" t="str">
        <f t="shared" si="397"/>
        <v/>
      </c>
      <c r="DX247" s="162"/>
      <c r="DY247" s="42" t="str">
        <f t="shared" si="398"/>
        <v/>
      </c>
      <c r="DZ247" s="42" t="str">
        <f t="shared" si="369"/>
        <v/>
      </c>
      <c r="EA247" s="42" t="str">
        <f t="shared" si="399"/>
        <v/>
      </c>
      <c r="EB247" s="162"/>
      <c r="EC247" s="930"/>
      <c r="ED247" s="188"/>
      <c r="EE247" s="245">
        <f t="shared" si="400"/>
        <v>0</v>
      </c>
      <c r="EF247" s="189"/>
      <c r="EG247" s="245">
        <f t="shared" si="401"/>
        <v>0</v>
      </c>
      <c r="EH247" s="189"/>
      <c r="EI247" s="246" t="str">
        <f t="shared" si="356"/>
        <v/>
      </c>
      <c r="EJ247" s="247" t="str">
        <f t="shared" si="377"/>
        <v/>
      </c>
      <c r="EK247" s="248" t="str">
        <f t="shared" si="378"/>
        <v/>
      </c>
      <c r="EL247" s="248" t="str">
        <f t="shared" si="379"/>
        <v/>
      </c>
      <c r="EM247" s="248" t="str">
        <f t="shared" si="380"/>
        <v/>
      </c>
      <c r="EN247" s="248" t="str">
        <f t="shared" si="402"/>
        <v/>
      </c>
      <c r="EO247" s="248" t="str">
        <f t="shared" si="381"/>
        <v/>
      </c>
      <c r="EP247" s="189"/>
      <c r="EQ247" s="248" t="str">
        <f t="shared" si="357"/>
        <v/>
      </c>
      <c r="ER247" s="248" t="str">
        <f t="shared" si="358"/>
        <v/>
      </c>
      <c r="ES247" s="248" t="str">
        <f t="shared" si="359"/>
        <v/>
      </c>
      <c r="ET247" s="248" t="str">
        <f t="shared" si="360"/>
        <v/>
      </c>
      <c r="EU247" s="248" t="str">
        <f t="shared" si="403"/>
        <v/>
      </c>
      <c r="EV247" s="248" t="str">
        <f t="shared" si="403"/>
        <v/>
      </c>
      <c r="EW247" s="189"/>
      <c r="EX247" s="248" t="str">
        <f t="shared" si="361"/>
        <v/>
      </c>
      <c r="EY247" s="248" t="str">
        <f t="shared" si="362"/>
        <v/>
      </c>
      <c r="EZ247" s="248" t="str">
        <f t="shared" si="363"/>
        <v/>
      </c>
      <c r="FA247" s="248" t="str">
        <f t="shared" si="364"/>
        <v/>
      </c>
      <c r="FB247" s="248" t="str">
        <f t="shared" si="431"/>
        <v/>
      </c>
      <c r="FC247" s="248" t="str">
        <f t="shared" si="431"/>
        <v/>
      </c>
      <c r="FD247" s="189"/>
      <c r="FE247" s="248" t="str">
        <f t="shared" si="365"/>
        <v/>
      </c>
      <c r="FF247" s="248" t="str">
        <f t="shared" si="366"/>
        <v/>
      </c>
      <c r="FG247" s="248" t="str">
        <f t="shared" si="367"/>
        <v/>
      </c>
      <c r="FH247" s="248" t="str">
        <f t="shared" si="368"/>
        <v/>
      </c>
      <c r="FI247" s="248" t="str">
        <f t="shared" si="432"/>
        <v/>
      </c>
      <c r="FJ247" s="248" t="str">
        <f t="shared" si="432"/>
        <v/>
      </c>
      <c r="FK247" s="189"/>
      <c r="FL247" s="370"/>
      <c r="FM247" s="371"/>
      <c r="FN247" s="371"/>
      <c r="FO247" s="611"/>
      <c r="FP247" s="896"/>
      <c r="FQ247" s="370"/>
      <c r="FR247" s="371"/>
      <c r="FS247" s="371"/>
      <c r="FT247" s="611"/>
      <c r="FU247" s="896"/>
      <c r="FV247" s="370"/>
      <c r="FW247" s="371"/>
      <c r="FX247" s="371"/>
      <c r="FY247" s="611"/>
      <c r="FZ247" s="896"/>
      <c r="GA247" s="613"/>
      <c r="GB247" s="189"/>
      <c r="GC247" s="227">
        <f t="shared" si="404"/>
        <v>0</v>
      </c>
      <c r="GD247" s="228">
        <f t="shared" si="405"/>
        <v>0</v>
      </c>
      <c r="GE247" s="229">
        <f t="shared" si="433"/>
        <v>0</v>
      </c>
      <c r="GF247" s="230">
        <f t="shared" si="433"/>
        <v>0</v>
      </c>
      <c r="GG247" s="231" t="str">
        <f t="shared" si="406"/>
        <v/>
      </c>
      <c r="GH247" s="232">
        <f t="shared" si="407"/>
        <v>0</v>
      </c>
      <c r="GI247" s="227">
        <f t="shared" si="408"/>
        <v>0</v>
      </c>
      <c r="GJ247" s="233">
        <f t="shared" si="409"/>
        <v>0</v>
      </c>
      <c r="GK247" s="233">
        <f t="shared" si="410"/>
        <v>0</v>
      </c>
      <c r="GL247" s="234"/>
      <c r="GM247" s="235">
        <f t="shared" si="411"/>
        <v>0</v>
      </c>
      <c r="GN247" s="235">
        <f t="shared" si="412"/>
        <v>0</v>
      </c>
      <c r="GO247" s="235" t="str">
        <f t="shared" si="413"/>
        <v/>
      </c>
      <c r="GP247" s="380"/>
      <c r="GQ247" s="235">
        <f t="shared" si="414"/>
        <v>0</v>
      </c>
      <c r="GR247" s="235">
        <f t="shared" si="415"/>
        <v>0</v>
      </c>
      <c r="GS247" s="235" t="str">
        <f t="shared" si="416"/>
        <v/>
      </c>
      <c r="GT247" s="236"/>
      <c r="GU247" s="237" t="str">
        <f t="shared" si="417"/>
        <v/>
      </c>
      <c r="GV247" s="237" t="str">
        <f t="shared" si="418"/>
        <v/>
      </c>
      <c r="GW247" s="238" t="str">
        <f t="shared" si="419"/>
        <v/>
      </c>
      <c r="GX247" s="238" t="str">
        <f t="shared" si="420"/>
        <v/>
      </c>
      <c r="GY247" s="239"/>
      <c r="GZ247" s="240" t="str">
        <f t="shared" si="421"/>
        <v/>
      </c>
      <c r="HA247" s="235" t="str">
        <f t="shared" si="422"/>
        <v/>
      </c>
      <c r="HB247" s="235" t="str">
        <f t="shared" si="423"/>
        <v/>
      </c>
      <c r="HC247" s="235" t="str">
        <f t="shared" si="424"/>
        <v/>
      </c>
      <c r="HD247" s="235" t="str">
        <f t="shared" si="425"/>
        <v/>
      </c>
      <c r="HE247" s="235" t="str">
        <f t="shared" si="426"/>
        <v/>
      </c>
      <c r="HF247" s="188"/>
      <c r="HG247" s="235" t="str">
        <f t="shared" si="427"/>
        <v/>
      </c>
      <c r="HH247" s="235">
        <f t="shared" si="434"/>
        <v>0</v>
      </c>
      <c r="HI247" s="235">
        <f t="shared" si="434"/>
        <v>0</v>
      </c>
      <c r="HJ247" s="235">
        <f t="shared" si="434"/>
        <v>0</v>
      </c>
      <c r="HK247" s="188"/>
      <c r="HL247" s="235" t="str">
        <f t="shared" si="428"/>
        <v/>
      </c>
      <c r="HM247" s="235">
        <f t="shared" si="435"/>
        <v>0</v>
      </c>
      <c r="HN247" s="235">
        <f t="shared" si="435"/>
        <v>0</v>
      </c>
      <c r="HO247" s="235">
        <f t="shared" si="435"/>
        <v>0</v>
      </c>
      <c r="HP247" s="188"/>
      <c r="HQ247" s="235" t="str">
        <f t="shared" si="429"/>
        <v/>
      </c>
      <c r="HR247" s="235">
        <f t="shared" si="436"/>
        <v>0</v>
      </c>
      <c r="HS247" s="235">
        <f t="shared" si="436"/>
        <v>0</v>
      </c>
      <c r="HT247" s="235">
        <f t="shared" si="436"/>
        <v>0</v>
      </c>
      <c r="HU247" s="162"/>
      <c r="HV247" s="1622"/>
      <c r="HW247" s="1619"/>
      <c r="HX247" s="1619"/>
      <c r="HY247" s="1619"/>
      <c r="HZ247" s="1619"/>
      <c r="IA247" s="1619"/>
      <c r="IB247" s="1619"/>
      <c r="IC247" s="1623"/>
      <c r="ID247" s="162"/>
    </row>
    <row r="248" spans="1:238" ht="21.75" customHeight="1" x14ac:dyDescent="0.25">
      <c r="A248" s="377" t="str">
        <f t="shared" si="382"/>
        <v/>
      </c>
      <c r="B248" s="188">
        <v>222</v>
      </c>
      <c r="C248" s="255"/>
      <c r="D248" s="223" t="str">
        <f t="shared" si="430"/>
        <v/>
      </c>
      <c r="E248" s="223" t="str">
        <f t="shared" si="370"/>
        <v/>
      </c>
      <c r="F248" s="242"/>
      <c r="G248" s="242"/>
      <c r="H248" s="224" t="str">
        <f t="shared" si="383"/>
        <v/>
      </c>
      <c r="I248" s="930"/>
      <c r="J248" s="930"/>
      <c r="K248" s="930"/>
      <c r="L248" s="370"/>
      <c r="M248" s="371"/>
      <c r="N248" s="371"/>
      <c r="O248" s="371"/>
      <c r="P248" s="372"/>
      <c r="Q248" s="609"/>
      <c r="R248" s="609"/>
      <c r="S248" s="610"/>
      <c r="T248" s="371"/>
      <c r="U248" s="371"/>
      <c r="V248" s="188"/>
      <c r="W248" s="370"/>
      <c r="X248" s="371"/>
      <c r="Y248" s="371"/>
      <c r="Z248" s="611"/>
      <c r="AA248" s="896"/>
      <c r="AB248" s="370"/>
      <c r="AC248" s="371"/>
      <c r="AD248" s="371"/>
      <c r="AE248" s="371"/>
      <c r="AF248" s="896"/>
      <c r="AG248" s="370"/>
      <c r="AH248" s="371"/>
      <c r="AI248" s="371"/>
      <c r="AJ248" s="371"/>
      <c r="AK248" s="896"/>
      <c r="AL248" s="370"/>
      <c r="AM248" s="371"/>
      <c r="AN248" s="371"/>
      <c r="AO248" s="372"/>
      <c r="AP248" s="370"/>
      <c r="AQ248" s="371"/>
      <c r="AR248" s="371"/>
      <c r="AS248" s="371"/>
      <c r="AT248" s="928"/>
      <c r="AU248" s="188"/>
      <c r="AV248" s="256">
        <f t="shared" si="344"/>
        <v>0</v>
      </c>
      <c r="AW248" s="257">
        <f t="shared" si="345"/>
        <v>0</v>
      </c>
      <c r="AX248" s="258">
        <f t="shared" si="346"/>
        <v>0</v>
      </c>
      <c r="AY248" s="259">
        <f t="shared" si="347"/>
        <v>0</v>
      </c>
      <c r="AZ248" s="231" t="str">
        <f t="shared" si="348"/>
        <v/>
      </c>
      <c r="BA248" s="232">
        <f t="shared" si="349"/>
        <v>0</v>
      </c>
      <c r="BB248" s="249">
        <f t="shared" si="350"/>
        <v>0</v>
      </c>
      <c r="BC248" s="231">
        <f t="shared" si="351"/>
        <v>0</v>
      </c>
      <c r="BD248" s="231">
        <f t="shared" si="352"/>
        <v>0</v>
      </c>
      <c r="BE248" s="260"/>
      <c r="BF248" s="235">
        <f t="shared" si="384"/>
        <v>0</v>
      </c>
      <c r="BG248" s="235">
        <f t="shared" si="385"/>
        <v>0</v>
      </c>
      <c r="BH248" s="235">
        <f t="shared" si="386"/>
        <v>0</v>
      </c>
      <c r="BI248" s="380"/>
      <c r="BJ248" s="235">
        <f t="shared" si="371"/>
        <v>0</v>
      </c>
      <c r="BK248" s="235">
        <f t="shared" si="387"/>
        <v>0</v>
      </c>
      <c r="BL248" s="235" t="str">
        <f t="shared" si="388"/>
        <v/>
      </c>
      <c r="BM248" s="236"/>
      <c r="BN248" s="237"/>
      <c r="BO248" s="237"/>
      <c r="BP248" s="238"/>
      <c r="BQ248" s="238"/>
      <c r="BR248" s="254"/>
      <c r="BS248" s="252"/>
      <c r="BT248" s="244"/>
      <c r="BU248" s="244"/>
      <c r="BV248" s="244"/>
      <c r="BW248" s="244"/>
      <c r="BX248" s="244"/>
      <c r="BY248" s="244"/>
      <c r="BZ248" s="244"/>
      <c r="CA248" s="244"/>
      <c r="CB248" s="253"/>
      <c r="CC248" s="188"/>
      <c r="CD248" s="244">
        <f t="shared" si="372"/>
        <v>0</v>
      </c>
      <c r="CE248" s="235">
        <f t="shared" si="389"/>
        <v>0</v>
      </c>
      <c r="CF248" s="235">
        <f t="shared" si="389"/>
        <v>0</v>
      </c>
      <c r="CG248" s="235">
        <f t="shared" si="389"/>
        <v>0</v>
      </c>
      <c r="CH248" s="188"/>
      <c r="CI248" s="244">
        <f t="shared" si="373"/>
        <v>0</v>
      </c>
      <c r="CJ248" s="235">
        <f t="shared" si="390"/>
        <v>0</v>
      </c>
      <c r="CK248" s="235">
        <f t="shared" si="390"/>
        <v>0</v>
      </c>
      <c r="CL248" s="235">
        <f t="shared" si="390"/>
        <v>0</v>
      </c>
      <c r="CM248" s="188"/>
      <c r="CN248" s="244">
        <f t="shared" si="374"/>
        <v>0</v>
      </c>
      <c r="CO248" s="235">
        <f t="shared" si="391"/>
        <v>0</v>
      </c>
      <c r="CP248" s="235">
        <f t="shared" si="391"/>
        <v>0</v>
      </c>
      <c r="CQ248" s="235">
        <f t="shared" si="391"/>
        <v>0</v>
      </c>
      <c r="CR248" s="188"/>
      <c r="CS248" s="244">
        <f t="shared" si="375"/>
        <v>0</v>
      </c>
      <c r="CT248" s="235">
        <f t="shared" si="392"/>
        <v>0</v>
      </c>
      <c r="CU248" s="235">
        <f t="shared" si="392"/>
        <v>0</v>
      </c>
      <c r="CV248" s="235">
        <f t="shared" si="392"/>
        <v>0</v>
      </c>
      <c r="CW248" s="188"/>
      <c r="CX248" s="244">
        <f t="shared" si="376"/>
        <v>0</v>
      </c>
      <c r="CY248" s="235">
        <f t="shared" si="393"/>
        <v>0</v>
      </c>
      <c r="CZ248" s="235">
        <f t="shared" si="393"/>
        <v>0</v>
      </c>
      <c r="DA248" s="235">
        <f t="shared" si="393"/>
        <v>0</v>
      </c>
      <c r="DB248" s="188"/>
      <c r="DC248" s="225"/>
      <c r="DD248" s="226"/>
      <c r="DE248" s="1088"/>
      <c r="DF248" s="225"/>
      <c r="DG248" s="226"/>
      <c r="DH248" s="1088"/>
      <c r="DI248" s="225"/>
      <c r="DJ248" s="226"/>
      <c r="DK248" s="1088"/>
      <c r="DL248" s="225"/>
      <c r="DM248" s="226"/>
      <c r="DN248" s="1088"/>
      <c r="DO248" s="370"/>
      <c r="DP248" s="370"/>
      <c r="DQ248" s="243">
        <f t="shared" si="353"/>
        <v>0</v>
      </c>
      <c r="DR248" s="244">
        <f t="shared" si="354"/>
        <v>0</v>
      </c>
      <c r="DS248" s="235">
        <f t="shared" si="394"/>
        <v>0</v>
      </c>
      <c r="DT248" s="244" t="str">
        <f t="shared" si="355"/>
        <v/>
      </c>
      <c r="DU248" s="42" t="str">
        <f t="shared" si="395"/>
        <v/>
      </c>
      <c r="DV248" s="42" t="str">
        <f t="shared" si="396"/>
        <v/>
      </c>
      <c r="DW248" s="42" t="str">
        <f t="shared" si="397"/>
        <v/>
      </c>
      <c r="DX248" s="162"/>
      <c r="DY248" s="42" t="str">
        <f t="shared" si="398"/>
        <v/>
      </c>
      <c r="DZ248" s="42" t="str">
        <f t="shared" si="369"/>
        <v/>
      </c>
      <c r="EA248" s="42" t="str">
        <f t="shared" si="399"/>
        <v/>
      </c>
      <c r="EB248" s="162"/>
      <c r="EC248" s="930"/>
      <c r="ED248" s="188"/>
      <c r="EE248" s="245">
        <f t="shared" si="400"/>
        <v>0</v>
      </c>
      <c r="EF248" s="189"/>
      <c r="EG248" s="245">
        <f t="shared" si="401"/>
        <v>0</v>
      </c>
      <c r="EH248" s="189"/>
      <c r="EI248" s="246" t="str">
        <f t="shared" si="356"/>
        <v/>
      </c>
      <c r="EJ248" s="247" t="str">
        <f t="shared" si="377"/>
        <v/>
      </c>
      <c r="EK248" s="248" t="str">
        <f t="shared" si="378"/>
        <v/>
      </c>
      <c r="EL248" s="248" t="str">
        <f t="shared" si="379"/>
        <v/>
      </c>
      <c r="EM248" s="248" t="str">
        <f t="shared" si="380"/>
        <v/>
      </c>
      <c r="EN248" s="248" t="str">
        <f t="shared" si="402"/>
        <v/>
      </c>
      <c r="EO248" s="248" t="str">
        <f t="shared" si="381"/>
        <v/>
      </c>
      <c r="EP248" s="189"/>
      <c r="EQ248" s="248" t="str">
        <f t="shared" si="357"/>
        <v/>
      </c>
      <c r="ER248" s="248" t="str">
        <f t="shared" si="358"/>
        <v/>
      </c>
      <c r="ES248" s="248" t="str">
        <f t="shared" si="359"/>
        <v/>
      </c>
      <c r="ET248" s="248" t="str">
        <f t="shared" si="360"/>
        <v/>
      </c>
      <c r="EU248" s="248" t="str">
        <f t="shared" si="403"/>
        <v/>
      </c>
      <c r="EV248" s="248" t="str">
        <f t="shared" si="403"/>
        <v/>
      </c>
      <c r="EW248" s="189"/>
      <c r="EX248" s="248" t="str">
        <f t="shared" si="361"/>
        <v/>
      </c>
      <c r="EY248" s="248" t="str">
        <f t="shared" si="362"/>
        <v/>
      </c>
      <c r="EZ248" s="248" t="str">
        <f t="shared" si="363"/>
        <v/>
      </c>
      <c r="FA248" s="248" t="str">
        <f t="shared" si="364"/>
        <v/>
      </c>
      <c r="FB248" s="248" t="str">
        <f t="shared" si="431"/>
        <v/>
      </c>
      <c r="FC248" s="248" t="str">
        <f t="shared" si="431"/>
        <v/>
      </c>
      <c r="FD248" s="189"/>
      <c r="FE248" s="248" t="str">
        <f t="shared" si="365"/>
        <v/>
      </c>
      <c r="FF248" s="248" t="str">
        <f t="shared" si="366"/>
        <v/>
      </c>
      <c r="FG248" s="248" t="str">
        <f t="shared" si="367"/>
        <v/>
      </c>
      <c r="FH248" s="248" t="str">
        <f t="shared" si="368"/>
        <v/>
      </c>
      <c r="FI248" s="248" t="str">
        <f t="shared" si="432"/>
        <v/>
      </c>
      <c r="FJ248" s="248" t="str">
        <f t="shared" si="432"/>
        <v/>
      </c>
      <c r="FK248" s="189"/>
      <c r="FL248" s="370"/>
      <c r="FM248" s="371"/>
      <c r="FN248" s="371"/>
      <c r="FO248" s="611"/>
      <c r="FP248" s="896"/>
      <c r="FQ248" s="370"/>
      <c r="FR248" s="371"/>
      <c r="FS248" s="371"/>
      <c r="FT248" s="611"/>
      <c r="FU248" s="896"/>
      <c r="FV248" s="370"/>
      <c r="FW248" s="371"/>
      <c r="FX248" s="371"/>
      <c r="FY248" s="611"/>
      <c r="FZ248" s="896"/>
      <c r="GA248" s="613"/>
      <c r="GB248" s="189"/>
      <c r="GC248" s="227">
        <f t="shared" si="404"/>
        <v>0</v>
      </c>
      <c r="GD248" s="228">
        <f t="shared" si="405"/>
        <v>0</v>
      </c>
      <c r="GE248" s="229">
        <f t="shared" si="433"/>
        <v>0</v>
      </c>
      <c r="GF248" s="230">
        <f t="shared" si="433"/>
        <v>0</v>
      </c>
      <c r="GG248" s="231" t="str">
        <f t="shared" si="406"/>
        <v/>
      </c>
      <c r="GH248" s="232">
        <f t="shared" si="407"/>
        <v>0</v>
      </c>
      <c r="GI248" s="227">
        <f t="shared" si="408"/>
        <v>0</v>
      </c>
      <c r="GJ248" s="233">
        <f t="shared" si="409"/>
        <v>0</v>
      </c>
      <c r="GK248" s="233">
        <f t="shared" si="410"/>
        <v>0</v>
      </c>
      <c r="GL248" s="234"/>
      <c r="GM248" s="235">
        <f t="shared" si="411"/>
        <v>0</v>
      </c>
      <c r="GN248" s="235">
        <f t="shared" si="412"/>
        <v>0</v>
      </c>
      <c r="GO248" s="235" t="str">
        <f t="shared" si="413"/>
        <v/>
      </c>
      <c r="GP248" s="380"/>
      <c r="GQ248" s="235">
        <f t="shared" si="414"/>
        <v>0</v>
      </c>
      <c r="GR248" s="235">
        <f t="shared" si="415"/>
        <v>0</v>
      </c>
      <c r="GS248" s="235" t="str">
        <f t="shared" si="416"/>
        <v/>
      </c>
      <c r="GT248" s="236"/>
      <c r="GU248" s="237" t="str">
        <f t="shared" si="417"/>
        <v/>
      </c>
      <c r="GV248" s="237" t="str">
        <f t="shared" si="418"/>
        <v/>
      </c>
      <c r="GW248" s="238" t="str">
        <f t="shared" si="419"/>
        <v/>
      </c>
      <c r="GX248" s="238" t="str">
        <f t="shared" si="420"/>
        <v/>
      </c>
      <c r="GY248" s="239"/>
      <c r="GZ248" s="240" t="str">
        <f t="shared" si="421"/>
        <v/>
      </c>
      <c r="HA248" s="235" t="str">
        <f t="shared" si="422"/>
        <v/>
      </c>
      <c r="HB248" s="235" t="str">
        <f t="shared" si="423"/>
        <v/>
      </c>
      <c r="HC248" s="235" t="str">
        <f t="shared" si="424"/>
        <v/>
      </c>
      <c r="HD248" s="235" t="str">
        <f t="shared" si="425"/>
        <v/>
      </c>
      <c r="HE248" s="235" t="str">
        <f t="shared" si="426"/>
        <v/>
      </c>
      <c r="HF248" s="188"/>
      <c r="HG248" s="235" t="str">
        <f t="shared" si="427"/>
        <v/>
      </c>
      <c r="HH248" s="235">
        <f t="shared" si="434"/>
        <v>0</v>
      </c>
      <c r="HI248" s="235">
        <f t="shared" si="434"/>
        <v>0</v>
      </c>
      <c r="HJ248" s="235">
        <f t="shared" si="434"/>
        <v>0</v>
      </c>
      <c r="HK248" s="188"/>
      <c r="HL248" s="235" t="str">
        <f t="shared" si="428"/>
        <v/>
      </c>
      <c r="HM248" s="235">
        <f t="shared" si="435"/>
        <v>0</v>
      </c>
      <c r="HN248" s="235">
        <f t="shared" si="435"/>
        <v>0</v>
      </c>
      <c r="HO248" s="235">
        <f t="shared" si="435"/>
        <v>0</v>
      </c>
      <c r="HP248" s="188"/>
      <c r="HQ248" s="235" t="str">
        <f t="shared" si="429"/>
        <v/>
      </c>
      <c r="HR248" s="235">
        <f t="shared" si="436"/>
        <v>0</v>
      </c>
      <c r="HS248" s="235">
        <f t="shared" si="436"/>
        <v>0</v>
      </c>
      <c r="HT248" s="235">
        <f t="shared" si="436"/>
        <v>0</v>
      </c>
      <c r="HU248" s="162"/>
      <c r="HV248" s="1622"/>
      <c r="HW248" s="1619"/>
      <c r="HX248" s="1619"/>
      <c r="HY248" s="1619"/>
      <c r="HZ248" s="1619"/>
      <c r="IA248" s="1619"/>
      <c r="IB248" s="1619"/>
      <c r="IC248" s="1623"/>
      <c r="ID248" s="162"/>
    </row>
    <row r="249" spans="1:238" ht="21.75" customHeight="1" x14ac:dyDescent="0.25">
      <c r="A249" s="377" t="str">
        <f t="shared" si="382"/>
        <v/>
      </c>
      <c r="B249" s="188">
        <v>223</v>
      </c>
      <c r="C249" s="255"/>
      <c r="D249" s="223" t="str">
        <f t="shared" si="430"/>
        <v/>
      </c>
      <c r="E249" s="223" t="str">
        <f t="shared" si="370"/>
        <v/>
      </c>
      <c r="F249" s="242"/>
      <c r="G249" s="242"/>
      <c r="H249" s="224" t="str">
        <f t="shared" si="383"/>
        <v/>
      </c>
      <c r="I249" s="930"/>
      <c r="J249" s="930"/>
      <c r="K249" s="930"/>
      <c r="L249" s="370"/>
      <c r="M249" s="371"/>
      <c r="N249" s="371"/>
      <c r="O249" s="371"/>
      <c r="P249" s="372"/>
      <c r="Q249" s="609"/>
      <c r="R249" s="609"/>
      <c r="S249" s="610"/>
      <c r="T249" s="371"/>
      <c r="U249" s="371"/>
      <c r="V249" s="188"/>
      <c r="W249" s="370"/>
      <c r="X249" s="371"/>
      <c r="Y249" s="371"/>
      <c r="Z249" s="611"/>
      <c r="AA249" s="896"/>
      <c r="AB249" s="370"/>
      <c r="AC249" s="371"/>
      <c r="AD249" s="371"/>
      <c r="AE249" s="371"/>
      <c r="AF249" s="896"/>
      <c r="AG249" s="370"/>
      <c r="AH249" s="371"/>
      <c r="AI249" s="371"/>
      <c r="AJ249" s="371"/>
      <c r="AK249" s="896"/>
      <c r="AL249" s="370"/>
      <c r="AM249" s="371"/>
      <c r="AN249" s="371"/>
      <c r="AO249" s="372"/>
      <c r="AP249" s="370"/>
      <c r="AQ249" s="371"/>
      <c r="AR249" s="371"/>
      <c r="AS249" s="371"/>
      <c r="AT249" s="928"/>
      <c r="AU249" s="188"/>
      <c r="AV249" s="256">
        <f t="shared" si="344"/>
        <v>0</v>
      </c>
      <c r="AW249" s="257">
        <f t="shared" si="345"/>
        <v>0</v>
      </c>
      <c r="AX249" s="258">
        <f t="shared" si="346"/>
        <v>0</v>
      </c>
      <c r="AY249" s="259">
        <f t="shared" si="347"/>
        <v>0</v>
      </c>
      <c r="AZ249" s="231" t="str">
        <f t="shared" si="348"/>
        <v/>
      </c>
      <c r="BA249" s="232">
        <f t="shared" si="349"/>
        <v>0</v>
      </c>
      <c r="BB249" s="249">
        <f t="shared" si="350"/>
        <v>0</v>
      </c>
      <c r="BC249" s="231">
        <f t="shared" si="351"/>
        <v>0</v>
      </c>
      <c r="BD249" s="231">
        <f t="shared" si="352"/>
        <v>0</v>
      </c>
      <c r="BE249" s="260"/>
      <c r="BF249" s="235">
        <f t="shared" si="384"/>
        <v>0</v>
      </c>
      <c r="BG249" s="235">
        <f t="shared" si="385"/>
        <v>0</v>
      </c>
      <c r="BH249" s="235">
        <f t="shared" si="386"/>
        <v>0</v>
      </c>
      <c r="BI249" s="380"/>
      <c r="BJ249" s="235">
        <f t="shared" si="371"/>
        <v>0</v>
      </c>
      <c r="BK249" s="235">
        <f t="shared" si="387"/>
        <v>0</v>
      </c>
      <c r="BL249" s="235" t="str">
        <f t="shared" si="388"/>
        <v/>
      </c>
      <c r="BM249" s="236"/>
      <c r="BN249" s="237"/>
      <c r="BO249" s="237"/>
      <c r="BP249" s="238"/>
      <c r="BQ249" s="238"/>
      <c r="BR249" s="254"/>
      <c r="BS249" s="252"/>
      <c r="BT249" s="244"/>
      <c r="BU249" s="244"/>
      <c r="BV249" s="244"/>
      <c r="BW249" s="244"/>
      <c r="BX249" s="244"/>
      <c r="BY249" s="244"/>
      <c r="BZ249" s="244"/>
      <c r="CA249" s="244"/>
      <c r="CB249" s="253"/>
      <c r="CC249" s="188"/>
      <c r="CD249" s="244">
        <f t="shared" si="372"/>
        <v>0</v>
      </c>
      <c r="CE249" s="235">
        <f t="shared" si="389"/>
        <v>0</v>
      </c>
      <c r="CF249" s="235">
        <f t="shared" si="389"/>
        <v>0</v>
      </c>
      <c r="CG249" s="235">
        <f t="shared" si="389"/>
        <v>0</v>
      </c>
      <c r="CH249" s="188"/>
      <c r="CI249" s="244">
        <f t="shared" si="373"/>
        <v>0</v>
      </c>
      <c r="CJ249" s="235">
        <f t="shared" si="390"/>
        <v>0</v>
      </c>
      <c r="CK249" s="235">
        <f t="shared" si="390"/>
        <v>0</v>
      </c>
      <c r="CL249" s="235">
        <f t="shared" si="390"/>
        <v>0</v>
      </c>
      <c r="CM249" s="188"/>
      <c r="CN249" s="244">
        <f t="shared" si="374"/>
        <v>0</v>
      </c>
      <c r="CO249" s="235">
        <f t="shared" si="391"/>
        <v>0</v>
      </c>
      <c r="CP249" s="235">
        <f t="shared" si="391"/>
        <v>0</v>
      </c>
      <c r="CQ249" s="235">
        <f t="shared" si="391"/>
        <v>0</v>
      </c>
      <c r="CR249" s="188"/>
      <c r="CS249" s="244">
        <f t="shared" si="375"/>
        <v>0</v>
      </c>
      <c r="CT249" s="235">
        <f t="shared" si="392"/>
        <v>0</v>
      </c>
      <c r="CU249" s="235">
        <f t="shared" si="392"/>
        <v>0</v>
      </c>
      <c r="CV249" s="235">
        <f t="shared" si="392"/>
        <v>0</v>
      </c>
      <c r="CW249" s="188"/>
      <c r="CX249" s="244">
        <f t="shared" si="376"/>
        <v>0</v>
      </c>
      <c r="CY249" s="235">
        <f t="shared" si="393"/>
        <v>0</v>
      </c>
      <c r="CZ249" s="235">
        <f t="shared" si="393"/>
        <v>0</v>
      </c>
      <c r="DA249" s="235">
        <f t="shared" si="393"/>
        <v>0</v>
      </c>
      <c r="DB249" s="188"/>
      <c r="DC249" s="225"/>
      <c r="DD249" s="226"/>
      <c r="DE249" s="1088"/>
      <c r="DF249" s="225"/>
      <c r="DG249" s="226"/>
      <c r="DH249" s="1088"/>
      <c r="DI249" s="225"/>
      <c r="DJ249" s="226"/>
      <c r="DK249" s="1088"/>
      <c r="DL249" s="225"/>
      <c r="DM249" s="226"/>
      <c r="DN249" s="1088"/>
      <c r="DO249" s="370"/>
      <c r="DP249" s="370"/>
      <c r="DQ249" s="243">
        <f t="shared" si="353"/>
        <v>0</v>
      </c>
      <c r="DR249" s="244">
        <f t="shared" si="354"/>
        <v>0</v>
      </c>
      <c r="DS249" s="235">
        <f t="shared" si="394"/>
        <v>0</v>
      </c>
      <c r="DT249" s="244" t="str">
        <f t="shared" si="355"/>
        <v/>
      </c>
      <c r="DU249" s="42" t="str">
        <f t="shared" si="395"/>
        <v/>
      </c>
      <c r="DV249" s="42" t="str">
        <f t="shared" si="396"/>
        <v/>
      </c>
      <c r="DW249" s="42" t="str">
        <f t="shared" si="397"/>
        <v/>
      </c>
      <c r="DX249" s="162"/>
      <c r="DY249" s="42" t="str">
        <f t="shared" si="398"/>
        <v/>
      </c>
      <c r="DZ249" s="42" t="str">
        <f t="shared" si="369"/>
        <v/>
      </c>
      <c r="EA249" s="42" t="str">
        <f t="shared" si="399"/>
        <v/>
      </c>
      <c r="EB249" s="162"/>
      <c r="EC249" s="930"/>
      <c r="ED249" s="188"/>
      <c r="EE249" s="245">
        <f t="shared" si="400"/>
        <v>0</v>
      </c>
      <c r="EF249" s="189"/>
      <c r="EG249" s="245">
        <f t="shared" si="401"/>
        <v>0</v>
      </c>
      <c r="EH249" s="189"/>
      <c r="EI249" s="246" t="str">
        <f t="shared" si="356"/>
        <v/>
      </c>
      <c r="EJ249" s="247" t="str">
        <f t="shared" si="377"/>
        <v/>
      </c>
      <c r="EK249" s="248" t="str">
        <f t="shared" si="378"/>
        <v/>
      </c>
      <c r="EL249" s="248" t="str">
        <f t="shared" si="379"/>
        <v/>
      </c>
      <c r="EM249" s="248" t="str">
        <f t="shared" si="380"/>
        <v/>
      </c>
      <c r="EN249" s="248" t="str">
        <f t="shared" si="402"/>
        <v/>
      </c>
      <c r="EO249" s="248" t="str">
        <f t="shared" si="381"/>
        <v/>
      </c>
      <c r="EP249" s="189"/>
      <c r="EQ249" s="248" t="str">
        <f t="shared" si="357"/>
        <v/>
      </c>
      <c r="ER249" s="248" t="str">
        <f t="shared" si="358"/>
        <v/>
      </c>
      <c r="ES249" s="248" t="str">
        <f t="shared" si="359"/>
        <v/>
      </c>
      <c r="ET249" s="248" t="str">
        <f t="shared" si="360"/>
        <v/>
      </c>
      <c r="EU249" s="248" t="str">
        <f t="shared" si="403"/>
        <v/>
      </c>
      <c r="EV249" s="248" t="str">
        <f t="shared" si="403"/>
        <v/>
      </c>
      <c r="EW249" s="189"/>
      <c r="EX249" s="248" t="str">
        <f t="shared" si="361"/>
        <v/>
      </c>
      <c r="EY249" s="248" t="str">
        <f t="shared" si="362"/>
        <v/>
      </c>
      <c r="EZ249" s="248" t="str">
        <f t="shared" si="363"/>
        <v/>
      </c>
      <c r="FA249" s="248" t="str">
        <f t="shared" si="364"/>
        <v/>
      </c>
      <c r="FB249" s="248" t="str">
        <f t="shared" si="431"/>
        <v/>
      </c>
      <c r="FC249" s="248" t="str">
        <f t="shared" si="431"/>
        <v/>
      </c>
      <c r="FD249" s="189"/>
      <c r="FE249" s="248" t="str">
        <f t="shared" si="365"/>
        <v/>
      </c>
      <c r="FF249" s="248" t="str">
        <f t="shared" si="366"/>
        <v/>
      </c>
      <c r="FG249" s="248" t="str">
        <f t="shared" si="367"/>
        <v/>
      </c>
      <c r="FH249" s="248" t="str">
        <f t="shared" si="368"/>
        <v/>
      </c>
      <c r="FI249" s="248" t="str">
        <f t="shared" si="432"/>
        <v/>
      </c>
      <c r="FJ249" s="248" t="str">
        <f t="shared" si="432"/>
        <v/>
      </c>
      <c r="FK249" s="189"/>
      <c r="FL249" s="370"/>
      <c r="FM249" s="371"/>
      <c r="FN249" s="371"/>
      <c r="FO249" s="611"/>
      <c r="FP249" s="896"/>
      <c r="FQ249" s="370"/>
      <c r="FR249" s="371"/>
      <c r="FS249" s="371"/>
      <c r="FT249" s="611"/>
      <c r="FU249" s="896"/>
      <c r="FV249" s="370"/>
      <c r="FW249" s="371"/>
      <c r="FX249" s="371"/>
      <c r="FY249" s="611"/>
      <c r="FZ249" s="896"/>
      <c r="GA249" s="613"/>
      <c r="GB249" s="189"/>
      <c r="GC249" s="227">
        <f t="shared" si="404"/>
        <v>0</v>
      </c>
      <c r="GD249" s="228">
        <f t="shared" si="405"/>
        <v>0</v>
      </c>
      <c r="GE249" s="229">
        <f t="shared" si="433"/>
        <v>0</v>
      </c>
      <c r="GF249" s="230">
        <f t="shared" si="433"/>
        <v>0</v>
      </c>
      <c r="GG249" s="231" t="str">
        <f t="shared" si="406"/>
        <v/>
      </c>
      <c r="GH249" s="232">
        <f t="shared" si="407"/>
        <v>0</v>
      </c>
      <c r="GI249" s="227">
        <f t="shared" si="408"/>
        <v>0</v>
      </c>
      <c r="GJ249" s="233">
        <f t="shared" si="409"/>
        <v>0</v>
      </c>
      <c r="GK249" s="233">
        <f t="shared" si="410"/>
        <v>0</v>
      </c>
      <c r="GL249" s="234"/>
      <c r="GM249" s="235">
        <f t="shared" si="411"/>
        <v>0</v>
      </c>
      <c r="GN249" s="235">
        <f t="shared" si="412"/>
        <v>0</v>
      </c>
      <c r="GO249" s="235" t="str">
        <f t="shared" si="413"/>
        <v/>
      </c>
      <c r="GP249" s="380"/>
      <c r="GQ249" s="235">
        <f t="shared" si="414"/>
        <v>0</v>
      </c>
      <c r="GR249" s="235">
        <f t="shared" si="415"/>
        <v>0</v>
      </c>
      <c r="GS249" s="235" t="str">
        <f t="shared" si="416"/>
        <v/>
      </c>
      <c r="GT249" s="236"/>
      <c r="GU249" s="237" t="str">
        <f t="shared" si="417"/>
        <v/>
      </c>
      <c r="GV249" s="237" t="str">
        <f t="shared" si="418"/>
        <v/>
      </c>
      <c r="GW249" s="238" t="str">
        <f t="shared" si="419"/>
        <v/>
      </c>
      <c r="GX249" s="238" t="str">
        <f t="shared" si="420"/>
        <v/>
      </c>
      <c r="GY249" s="239"/>
      <c r="GZ249" s="240" t="str">
        <f t="shared" si="421"/>
        <v/>
      </c>
      <c r="HA249" s="235" t="str">
        <f t="shared" si="422"/>
        <v/>
      </c>
      <c r="HB249" s="235" t="str">
        <f t="shared" si="423"/>
        <v/>
      </c>
      <c r="HC249" s="235" t="str">
        <f t="shared" si="424"/>
        <v/>
      </c>
      <c r="HD249" s="235" t="str">
        <f t="shared" si="425"/>
        <v/>
      </c>
      <c r="HE249" s="235" t="str">
        <f t="shared" si="426"/>
        <v/>
      </c>
      <c r="HF249" s="188"/>
      <c r="HG249" s="235" t="str">
        <f t="shared" si="427"/>
        <v/>
      </c>
      <c r="HH249" s="235">
        <f t="shared" si="434"/>
        <v>0</v>
      </c>
      <c r="HI249" s="235">
        <f t="shared" si="434"/>
        <v>0</v>
      </c>
      <c r="HJ249" s="235">
        <f t="shared" si="434"/>
        <v>0</v>
      </c>
      <c r="HK249" s="188"/>
      <c r="HL249" s="235" t="str">
        <f t="shared" si="428"/>
        <v/>
      </c>
      <c r="HM249" s="235">
        <f t="shared" si="435"/>
        <v>0</v>
      </c>
      <c r="HN249" s="235">
        <f t="shared" si="435"/>
        <v>0</v>
      </c>
      <c r="HO249" s="235">
        <f t="shared" si="435"/>
        <v>0</v>
      </c>
      <c r="HP249" s="188"/>
      <c r="HQ249" s="235" t="str">
        <f t="shared" si="429"/>
        <v/>
      </c>
      <c r="HR249" s="235">
        <f t="shared" si="436"/>
        <v>0</v>
      </c>
      <c r="HS249" s="235">
        <f t="shared" si="436"/>
        <v>0</v>
      </c>
      <c r="HT249" s="235">
        <f t="shared" si="436"/>
        <v>0</v>
      </c>
      <c r="HU249" s="162"/>
      <c r="HV249" s="1622"/>
      <c r="HW249" s="1619"/>
      <c r="HX249" s="1619"/>
      <c r="HY249" s="1619"/>
      <c r="HZ249" s="1619"/>
      <c r="IA249" s="1619"/>
      <c r="IB249" s="1619"/>
      <c r="IC249" s="1623"/>
      <c r="ID249" s="162"/>
    </row>
    <row r="250" spans="1:238" ht="21.75" customHeight="1" x14ac:dyDescent="0.25">
      <c r="A250" s="377" t="str">
        <f t="shared" si="382"/>
        <v/>
      </c>
      <c r="B250" s="188">
        <v>224</v>
      </c>
      <c r="C250" s="255"/>
      <c r="D250" s="223" t="str">
        <f t="shared" si="430"/>
        <v/>
      </c>
      <c r="E250" s="223" t="str">
        <f t="shared" si="370"/>
        <v/>
      </c>
      <c r="F250" s="242"/>
      <c r="G250" s="242"/>
      <c r="H250" s="224" t="str">
        <f t="shared" si="383"/>
        <v/>
      </c>
      <c r="I250" s="930"/>
      <c r="J250" s="930"/>
      <c r="K250" s="930"/>
      <c r="L250" s="370"/>
      <c r="M250" s="371"/>
      <c r="N250" s="371"/>
      <c r="O250" s="371"/>
      <c r="P250" s="372"/>
      <c r="Q250" s="609"/>
      <c r="R250" s="609"/>
      <c r="S250" s="610"/>
      <c r="T250" s="371"/>
      <c r="U250" s="371"/>
      <c r="V250" s="188"/>
      <c r="W250" s="370"/>
      <c r="X250" s="371"/>
      <c r="Y250" s="371"/>
      <c r="Z250" s="611"/>
      <c r="AA250" s="896"/>
      <c r="AB250" s="370"/>
      <c r="AC250" s="371"/>
      <c r="AD250" s="371"/>
      <c r="AE250" s="371"/>
      <c r="AF250" s="896"/>
      <c r="AG250" s="370"/>
      <c r="AH250" s="371"/>
      <c r="AI250" s="371"/>
      <c r="AJ250" s="371"/>
      <c r="AK250" s="896"/>
      <c r="AL250" s="370"/>
      <c r="AM250" s="371"/>
      <c r="AN250" s="371"/>
      <c r="AO250" s="372"/>
      <c r="AP250" s="370"/>
      <c r="AQ250" s="371"/>
      <c r="AR250" s="371"/>
      <c r="AS250" s="371"/>
      <c r="AT250" s="928"/>
      <c r="AU250" s="188"/>
      <c r="AV250" s="256">
        <f t="shared" si="344"/>
        <v>0</v>
      </c>
      <c r="AW250" s="257">
        <f t="shared" si="345"/>
        <v>0</v>
      </c>
      <c r="AX250" s="258">
        <f t="shared" si="346"/>
        <v>0</v>
      </c>
      <c r="AY250" s="259">
        <f t="shared" si="347"/>
        <v>0</v>
      </c>
      <c r="AZ250" s="231" t="str">
        <f t="shared" si="348"/>
        <v/>
      </c>
      <c r="BA250" s="232">
        <f t="shared" si="349"/>
        <v>0</v>
      </c>
      <c r="BB250" s="249">
        <f t="shared" si="350"/>
        <v>0</v>
      </c>
      <c r="BC250" s="231">
        <f t="shared" si="351"/>
        <v>0</v>
      </c>
      <c r="BD250" s="231">
        <f t="shared" si="352"/>
        <v>0</v>
      </c>
      <c r="BE250" s="260"/>
      <c r="BF250" s="235">
        <f t="shared" si="384"/>
        <v>0</v>
      </c>
      <c r="BG250" s="235">
        <f t="shared" si="385"/>
        <v>0</v>
      </c>
      <c r="BH250" s="235">
        <f t="shared" si="386"/>
        <v>0</v>
      </c>
      <c r="BI250" s="380"/>
      <c r="BJ250" s="235">
        <f t="shared" si="371"/>
        <v>0</v>
      </c>
      <c r="BK250" s="235">
        <f t="shared" si="387"/>
        <v>0</v>
      </c>
      <c r="BL250" s="235" t="str">
        <f t="shared" si="388"/>
        <v/>
      </c>
      <c r="BM250" s="236"/>
      <c r="BN250" s="237"/>
      <c r="BO250" s="237"/>
      <c r="BP250" s="238"/>
      <c r="BQ250" s="238"/>
      <c r="BR250" s="254"/>
      <c r="BS250" s="252"/>
      <c r="BT250" s="244"/>
      <c r="BU250" s="244"/>
      <c r="BV250" s="244"/>
      <c r="BW250" s="244"/>
      <c r="BX250" s="244"/>
      <c r="BY250" s="244"/>
      <c r="BZ250" s="244"/>
      <c r="CA250" s="244"/>
      <c r="CB250" s="253"/>
      <c r="CC250" s="188"/>
      <c r="CD250" s="244">
        <f t="shared" si="372"/>
        <v>0</v>
      </c>
      <c r="CE250" s="235">
        <f t="shared" si="389"/>
        <v>0</v>
      </c>
      <c r="CF250" s="235">
        <f t="shared" si="389"/>
        <v>0</v>
      </c>
      <c r="CG250" s="235">
        <f t="shared" si="389"/>
        <v>0</v>
      </c>
      <c r="CH250" s="188"/>
      <c r="CI250" s="244">
        <f t="shared" si="373"/>
        <v>0</v>
      </c>
      <c r="CJ250" s="235">
        <f t="shared" si="390"/>
        <v>0</v>
      </c>
      <c r="CK250" s="235">
        <f t="shared" si="390"/>
        <v>0</v>
      </c>
      <c r="CL250" s="235">
        <f t="shared" si="390"/>
        <v>0</v>
      </c>
      <c r="CM250" s="188"/>
      <c r="CN250" s="244">
        <f t="shared" si="374"/>
        <v>0</v>
      </c>
      <c r="CO250" s="235">
        <f t="shared" si="391"/>
        <v>0</v>
      </c>
      <c r="CP250" s="235">
        <f t="shared" si="391"/>
        <v>0</v>
      </c>
      <c r="CQ250" s="235">
        <f t="shared" si="391"/>
        <v>0</v>
      </c>
      <c r="CR250" s="188"/>
      <c r="CS250" s="244">
        <f t="shared" si="375"/>
        <v>0</v>
      </c>
      <c r="CT250" s="235">
        <f t="shared" si="392"/>
        <v>0</v>
      </c>
      <c r="CU250" s="235">
        <f t="shared" si="392"/>
        <v>0</v>
      </c>
      <c r="CV250" s="235">
        <f t="shared" si="392"/>
        <v>0</v>
      </c>
      <c r="CW250" s="188"/>
      <c r="CX250" s="244">
        <f t="shared" si="376"/>
        <v>0</v>
      </c>
      <c r="CY250" s="235">
        <f t="shared" si="393"/>
        <v>0</v>
      </c>
      <c r="CZ250" s="235">
        <f t="shared" si="393"/>
        <v>0</v>
      </c>
      <c r="DA250" s="235">
        <f t="shared" si="393"/>
        <v>0</v>
      </c>
      <c r="DB250" s="188"/>
      <c r="DC250" s="225"/>
      <c r="DD250" s="226"/>
      <c r="DE250" s="1088"/>
      <c r="DF250" s="225"/>
      <c r="DG250" s="226"/>
      <c r="DH250" s="1088"/>
      <c r="DI250" s="225"/>
      <c r="DJ250" s="226"/>
      <c r="DK250" s="1088"/>
      <c r="DL250" s="225"/>
      <c r="DM250" s="226"/>
      <c r="DN250" s="1088"/>
      <c r="DO250" s="370"/>
      <c r="DP250" s="370"/>
      <c r="DQ250" s="243">
        <f t="shared" si="353"/>
        <v>0</v>
      </c>
      <c r="DR250" s="244">
        <f t="shared" si="354"/>
        <v>0</v>
      </c>
      <c r="DS250" s="235">
        <f t="shared" si="394"/>
        <v>0</v>
      </c>
      <c r="DT250" s="244" t="str">
        <f t="shared" si="355"/>
        <v/>
      </c>
      <c r="DU250" s="42" t="str">
        <f t="shared" si="395"/>
        <v/>
      </c>
      <c r="DV250" s="42" t="str">
        <f t="shared" si="396"/>
        <v/>
      </c>
      <c r="DW250" s="42" t="str">
        <f t="shared" si="397"/>
        <v/>
      </c>
      <c r="DX250" s="162"/>
      <c r="DY250" s="42" t="str">
        <f t="shared" si="398"/>
        <v/>
      </c>
      <c r="DZ250" s="42" t="str">
        <f t="shared" si="369"/>
        <v/>
      </c>
      <c r="EA250" s="42" t="str">
        <f t="shared" si="399"/>
        <v/>
      </c>
      <c r="EB250" s="162"/>
      <c r="EC250" s="930"/>
      <c r="ED250" s="188"/>
      <c r="EE250" s="245">
        <f t="shared" si="400"/>
        <v>0</v>
      </c>
      <c r="EF250" s="189"/>
      <c r="EG250" s="245">
        <f t="shared" si="401"/>
        <v>0</v>
      </c>
      <c r="EH250" s="189"/>
      <c r="EI250" s="246" t="str">
        <f t="shared" si="356"/>
        <v/>
      </c>
      <c r="EJ250" s="247" t="str">
        <f t="shared" si="377"/>
        <v/>
      </c>
      <c r="EK250" s="248" t="str">
        <f t="shared" si="378"/>
        <v/>
      </c>
      <c r="EL250" s="248" t="str">
        <f t="shared" si="379"/>
        <v/>
      </c>
      <c r="EM250" s="248" t="str">
        <f t="shared" si="380"/>
        <v/>
      </c>
      <c r="EN250" s="248" t="str">
        <f t="shared" si="402"/>
        <v/>
      </c>
      <c r="EO250" s="248" t="str">
        <f t="shared" si="381"/>
        <v/>
      </c>
      <c r="EP250" s="189"/>
      <c r="EQ250" s="248" t="str">
        <f t="shared" si="357"/>
        <v/>
      </c>
      <c r="ER250" s="248" t="str">
        <f t="shared" si="358"/>
        <v/>
      </c>
      <c r="ES250" s="248" t="str">
        <f t="shared" si="359"/>
        <v/>
      </c>
      <c r="ET250" s="248" t="str">
        <f t="shared" si="360"/>
        <v/>
      </c>
      <c r="EU250" s="248" t="str">
        <f t="shared" si="403"/>
        <v/>
      </c>
      <c r="EV250" s="248" t="str">
        <f t="shared" si="403"/>
        <v/>
      </c>
      <c r="EW250" s="189"/>
      <c r="EX250" s="248" t="str">
        <f t="shared" si="361"/>
        <v/>
      </c>
      <c r="EY250" s="248" t="str">
        <f t="shared" si="362"/>
        <v/>
      </c>
      <c r="EZ250" s="248" t="str">
        <f t="shared" si="363"/>
        <v/>
      </c>
      <c r="FA250" s="248" t="str">
        <f t="shared" si="364"/>
        <v/>
      </c>
      <c r="FB250" s="248" t="str">
        <f t="shared" si="431"/>
        <v/>
      </c>
      <c r="FC250" s="248" t="str">
        <f t="shared" si="431"/>
        <v/>
      </c>
      <c r="FD250" s="189"/>
      <c r="FE250" s="248" t="str">
        <f t="shared" si="365"/>
        <v/>
      </c>
      <c r="FF250" s="248" t="str">
        <f t="shared" si="366"/>
        <v/>
      </c>
      <c r="FG250" s="248" t="str">
        <f t="shared" si="367"/>
        <v/>
      </c>
      <c r="FH250" s="248" t="str">
        <f t="shared" si="368"/>
        <v/>
      </c>
      <c r="FI250" s="248" t="str">
        <f t="shared" si="432"/>
        <v/>
      </c>
      <c r="FJ250" s="248" t="str">
        <f t="shared" si="432"/>
        <v/>
      </c>
      <c r="FK250" s="189"/>
      <c r="FL250" s="370"/>
      <c r="FM250" s="371"/>
      <c r="FN250" s="371"/>
      <c r="FO250" s="611"/>
      <c r="FP250" s="896"/>
      <c r="FQ250" s="370"/>
      <c r="FR250" s="371"/>
      <c r="FS250" s="371"/>
      <c r="FT250" s="611"/>
      <c r="FU250" s="896"/>
      <c r="FV250" s="370"/>
      <c r="FW250" s="371"/>
      <c r="FX250" s="371"/>
      <c r="FY250" s="611"/>
      <c r="FZ250" s="896"/>
      <c r="GA250" s="613"/>
      <c r="GB250" s="189"/>
      <c r="GC250" s="227">
        <f t="shared" si="404"/>
        <v>0</v>
      </c>
      <c r="GD250" s="228">
        <f t="shared" si="405"/>
        <v>0</v>
      </c>
      <c r="GE250" s="229">
        <f t="shared" si="433"/>
        <v>0</v>
      </c>
      <c r="GF250" s="230">
        <f t="shared" si="433"/>
        <v>0</v>
      </c>
      <c r="GG250" s="231" t="str">
        <f t="shared" si="406"/>
        <v/>
      </c>
      <c r="GH250" s="232">
        <f t="shared" si="407"/>
        <v>0</v>
      </c>
      <c r="GI250" s="227">
        <f t="shared" si="408"/>
        <v>0</v>
      </c>
      <c r="GJ250" s="233">
        <f t="shared" si="409"/>
        <v>0</v>
      </c>
      <c r="GK250" s="233">
        <f t="shared" si="410"/>
        <v>0</v>
      </c>
      <c r="GL250" s="234"/>
      <c r="GM250" s="235">
        <f t="shared" si="411"/>
        <v>0</v>
      </c>
      <c r="GN250" s="235">
        <f t="shared" si="412"/>
        <v>0</v>
      </c>
      <c r="GO250" s="235" t="str">
        <f t="shared" si="413"/>
        <v/>
      </c>
      <c r="GP250" s="380"/>
      <c r="GQ250" s="235">
        <f t="shared" si="414"/>
        <v>0</v>
      </c>
      <c r="GR250" s="235">
        <f t="shared" si="415"/>
        <v>0</v>
      </c>
      <c r="GS250" s="235" t="str">
        <f t="shared" si="416"/>
        <v/>
      </c>
      <c r="GT250" s="236"/>
      <c r="GU250" s="237" t="str">
        <f t="shared" si="417"/>
        <v/>
      </c>
      <c r="GV250" s="237" t="str">
        <f t="shared" si="418"/>
        <v/>
      </c>
      <c r="GW250" s="238" t="str">
        <f t="shared" si="419"/>
        <v/>
      </c>
      <c r="GX250" s="238" t="str">
        <f t="shared" si="420"/>
        <v/>
      </c>
      <c r="GY250" s="239"/>
      <c r="GZ250" s="240" t="str">
        <f t="shared" si="421"/>
        <v/>
      </c>
      <c r="HA250" s="235" t="str">
        <f t="shared" si="422"/>
        <v/>
      </c>
      <c r="HB250" s="235" t="str">
        <f t="shared" si="423"/>
        <v/>
      </c>
      <c r="HC250" s="235" t="str">
        <f t="shared" si="424"/>
        <v/>
      </c>
      <c r="HD250" s="235" t="str">
        <f t="shared" si="425"/>
        <v/>
      </c>
      <c r="HE250" s="235" t="str">
        <f t="shared" si="426"/>
        <v/>
      </c>
      <c r="HF250" s="188"/>
      <c r="HG250" s="235" t="str">
        <f t="shared" si="427"/>
        <v/>
      </c>
      <c r="HH250" s="235">
        <f t="shared" si="434"/>
        <v>0</v>
      </c>
      <c r="HI250" s="235">
        <f t="shared" si="434"/>
        <v>0</v>
      </c>
      <c r="HJ250" s="235">
        <f t="shared" si="434"/>
        <v>0</v>
      </c>
      <c r="HK250" s="188"/>
      <c r="HL250" s="235" t="str">
        <f t="shared" si="428"/>
        <v/>
      </c>
      <c r="HM250" s="235">
        <f t="shared" si="435"/>
        <v>0</v>
      </c>
      <c r="HN250" s="235">
        <f t="shared" si="435"/>
        <v>0</v>
      </c>
      <c r="HO250" s="235">
        <f t="shared" si="435"/>
        <v>0</v>
      </c>
      <c r="HP250" s="188"/>
      <c r="HQ250" s="235" t="str">
        <f t="shared" si="429"/>
        <v/>
      </c>
      <c r="HR250" s="235">
        <f t="shared" si="436"/>
        <v>0</v>
      </c>
      <c r="HS250" s="235">
        <f t="shared" si="436"/>
        <v>0</v>
      </c>
      <c r="HT250" s="235">
        <f t="shared" si="436"/>
        <v>0</v>
      </c>
      <c r="HU250" s="162"/>
      <c r="HV250" s="1622"/>
      <c r="HW250" s="1619"/>
      <c r="HX250" s="1619"/>
      <c r="HY250" s="1619"/>
      <c r="HZ250" s="1619"/>
      <c r="IA250" s="1619"/>
      <c r="IB250" s="1619"/>
      <c r="IC250" s="1623"/>
      <c r="ID250" s="162"/>
    </row>
    <row r="251" spans="1:238" ht="21.75" customHeight="1" x14ac:dyDescent="0.25">
      <c r="A251" s="377" t="str">
        <f t="shared" si="382"/>
        <v/>
      </c>
      <c r="B251" s="188">
        <v>225</v>
      </c>
      <c r="C251" s="255"/>
      <c r="D251" s="223" t="str">
        <f t="shared" si="430"/>
        <v/>
      </c>
      <c r="E251" s="223" t="str">
        <f t="shared" si="370"/>
        <v/>
      </c>
      <c r="F251" s="242"/>
      <c r="G251" s="242"/>
      <c r="H251" s="224" t="str">
        <f t="shared" si="383"/>
        <v/>
      </c>
      <c r="I251" s="930"/>
      <c r="J251" s="930"/>
      <c r="K251" s="930"/>
      <c r="L251" s="370"/>
      <c r="M251" s="371"/>
      <c r="N251" s="371"/>
      <c r="O251" s="371"/>
      <c r="P251" s="372"/>
      <c r="Q251" s="609"/>
      <c r="R251" s="609"/>
      <c r="S251" s="610"/>
      <c r="T251" s="371"/>
      <c r="U251" s="371"/>
      <c r="V251" s="188"/>
      <c r="W251" s="370"/>
      <c r="X251" s="371"/>
      <c r="Y251" s="371"/>
      <c r="Z251" s="611"/>
      <c r="AA251" s="896"/>
      <c r="AB251" s="370"/>
      <c r="AC251" s="371"/>
      <c r="AD251" s="371"/>
      <c r="AE251" s="371"/>
      <c r="AF251" s="896"/>
      <c r="AG251" s="370"/>
      <c r="AH251" s="371"/>
      <c r="AI251" s="371"/>
      <c r="AJ251" s="371"/>
      <c r="AK251" s="896"/>
      <c r="AL251" s="370"/>
      <c r="AM251" s="371"/>
      <c r="AN251" s="371"/>
      <c r="AO251" s="372"/>
      <c r="AP251" s="370"/>
      <c r="AQ251" s="371"/>
      <c r="AR251" s="371"/>
      <c r="AS251" s="371"/>
      <c r="AT251" s="928"/>
      <c r="AU251" s="188"/>
      <c r="AV251" s="256">
        <f t="shared" ref="AV251:AV314" si="437">(W251)+Y251+AB251+(AD251)+AG251+AI251+(AL251)+AN251+AP251+(AR251)</f>
        <v>0</v>
      </c>
      <c r="AW251" s="257">
        <f t="shared" ref="AW251:AW314" si="438">X251+Z251+AC251+(AE251)+AH251+AJ251+(AM251)+AO251+AQ251+(AS251)</f>
        <v>0</v>
      </c>
      <c r="AX251" s="258">
        <f t="shared" ref="AX251:AX314" si="439">W251+AB251+(AG251)+AL251+AP251</f>
        <v>0</v>
      </c>
      <c r="AY251" s="259">
        <f t="shared" ref="AY251:AY314" si="440">X251+AC251+(AH251)+AM251+AQ251</f>
        <v>0</v>
      </c>
      <c r="AZ251" s="231" t="str">
        <f t="shared" ref="AZ251:AZ314" si="441">IF(AV251&lt;=0.9,IF(AW251&lt;=0.9,"",1),1)</f>
        <v/>
      </c>
      <c r="BA251" s="232">
        <f t="shared" ref="BA251:BA314" si="442">IF(AX251&lt;=0.9,IF(AY251&lt;=0.9,0,1),1)</f>
        <v>0</v>
      </c>
      <c r="BB251" s="249">
        <f t="shared" ref="BB251:BB314" si="443">AA251+AF251+AK251</f>
        <v>0</v>
      </c>
      <c r="BC251" s="231">
        <f t="shared" ref="BC251:BC314" si="444">IF(BB251&lt;=0.9,0,1)</f>
        <v>0</v>
      </c>
      <c r="BD251" s="231">
        <f t="shared" ref="BD251:BD314" si="445">BA251+BC251</f>
        <v>0</v>
      </c>
      <c r="BE251" s="260"/>
      <c r="BF251" s="235">
        <f t="shared" si="384"/>
        <v>0</v>
      </c>
      <c r="BG251" s="235">
        <f t="shared" si="385"/>
        <v>0</v>
      </c>
      <c r="BH251" s="235">
        <f t="shared" si="386"/>
        <v>0</v>
      </c>
      <c r="BI251" s="380"/>
      <c r="BJ251" s="235">
        <f t="shared" si="371"/>
        <v>0</v>
      </c>
      <c r="BK251" s="235">
        <f t="shared" si="387"/>
        <v>0</v>
      </c>
      <c r="BL251" s="235" t="str">
        <f t="shared" si="388"/>
        <v/>
      </c>
      <c r="BM251" s="236"/>
      <c r="BN251" s="237"/>
      <c r="BO251" s="237"/>
      <c r="BP251" s="238"/>
      <c r="BQ251" s="238"/>
      <c r="BR251" s="254"/>
      <c r="BS251" s="252"/>
      <c r="BT251" s="244"/>
      <c r="BU251" s="244"/>
      <c r="BV251" s="244"/>
      <c r="BW251" s="244"/>
      <c r="BX251" s="244"/>
      <c r="BY251" s="244"/>
      <c r="BZ251" s="244"/>
      <c r="CA251" s="244"/>
      <c r="CB251" s="253"/>
      <c r="CC251" s="188"/>
      <c r="CD251" s="244">
        <f t="shared" si="372"/>
        <v>0</v>
      </c>
      <c r="CE251" s="235">
        <f t="shared" si="389"/>
        <v>0</v>
      </c>
      <c r="CF251" s="235">
        <f t="shared" si="389"/>
        <v>0</v>
      </c>
      <c r="CG251" s="235">
        <f t="shared" si="389"/>
        <v>0</v>
      </c>
      <c r="CH251" s="188"/>
      <c r="CI251" s="244">
        <f t="shared" si="373"/>
        <v>0</v>
      </c>
      <c r="CJ251" s="235">
        <f t="shared" si="390"/>
        <v>0</v>
      </c>
      <c r="CK251" s="235">
        <f t="shared" si="390"/>
        <v>0</v>
      </c>
      <c r="CL251" s="235">
        <f t="shared" si="390"/>
        <v>0</v>
      </c>
      <c r="CM251" s="188"/>
      <c r="CN251" s="244">
        <f t="shared" si="374"/>
        <v>0</v>
      </c>
      <c r="CO251" s="235">
        <f t="shared" si="391"/>
        <v>0</v>
      </c>
      <c r="CP251" s="235">
        <f t="shared" si="391"/>
        <v>0</v>
      </c>
      <c r="CQ251" s="235">
        <f t="shared" si="391"/>
        <v>0</v>
      </c>
      <c r="CR251" s="188"/>
      <c r="CS251" s="244">
        <f t="shared" si="375"/>
        <v>0</v>
      </c>
      <c r="CT251" s="235">
        <f t="shared" si="392"/>
        <v>0</v>
      </c>
      <c r="CU251" s="235">
        <f t="shared" si="392"/>
        <v>0</v>
      </c>
      <c r="CV251" s="235">
        <f t="shared" si="392"/>
        <v>0</v>
      </c>
      <c r="CW251" s="188"/>
      <c r="CX251" s="244">
        <f t="shared" si="376"/>
        <v>0</v>
      </c>
      <c r="CY251" s="235">
        <f t="shared" si="393"/>
        <v>0</v>
      </c>
      <c r="CZ251" s="235">
        <f t="shared" si="393"/>
        <v>0</v>
      </c>
      <c r="DA251" s="235">
        <f t="shared" si="393"/>
        <v>0</v>
      </c>
      <c r="DB251" s="188"/>
      <c r="DC251" s="225"/>
      <c r="DD251" s="226"/>
      <c r="DE251" s="1088"/>
      <c r="DF251" s="225"/>
      <c r="DG251" s="226"/>
      <c r="DH251" s="1088"/>
      <c r="DI251" s="225"/>
      <c r="DJ251" s="226"/>
      <c r="DK251" s="1088"/>
      <c r="DL251" s="225"/>
      <c r="DM251" s="226"/>
      <c r="DN251" s="1088"/>
      <c r="DO251" s="370"/>
      <c r="DP251" s="370"/>
      <c r="DQ251" s="243">
        <f t="shared" ref="DQ251:DQ314" si="446">DC251+DF251+DI251+DM251+DP251</f>
        <v>0</v>
      </c>
      <c r="DR251" s="244">
        <f t="shared" ref="DR251:DR314" si="447">DO251+DP251</f>
        <v>0</v>
      </c>
      <c r="DS251" s="235">
        <f t="shared" si="394"/>
        <v>0</v>
      </c>
      <c r="DT251" s="244" t="str">
        <f t="shared" ref="DT251:DT314" si="448">IF(DM251&lt;=0.9,"",1)</f>
        <v/>
      </c>
      <c r="DU251" s="42" t="str">
        <f t="shared" si="395"/>
        <v/>
      </c>
      <c r="DV251" s="42" t="str">
        <f t="shared" si="396"/>
        <v/>
      </c>
      <c r="DW251" s="42" t="str">
        <f t="shared" si="397"/>
        <v/>
      </c>
      <c r="DX251" s="162"/>
      <c r="DY251" s="42" t="str">
        <f t="shared" si="398"/>
        <v/>
      </c>
      <c r="DZ251" s="42" t="str">
        <f t="shared" si="369"/>
        <v/>
      </c>
      <c r="EA251" s="42" t="str">
        <f t="shared" si="399"/>
        <v/>
      </c>
      <c r="EB251" s="162"/>
      <c r="EC251" s="930"/>
      <c r="ED251" s="188"/>
      <c r="EE251" s="245">
        <f t="shared" si="400"/>
        <v>0</v>
      </c>
      <c r="EF251" s="189"/>
      <c r="EG251" s="245">
        <f t="shared" si="401"/>
        <v>0</v>
      </c>
      <c r="EH251" s="189"/>
      <c r="EI251" s="246" t="str">
        <f t="shared" ref="EI251:EI314" si="449">IF(DM251&lt;=0.9,"",1)</f>
        <v/>
      </c>
      <c r="EJ251" s="247" t="str">
        <f t="shared" si="377"/>
        <v/>
      </c>
      <c r="EK251" s="248" t="str">
        <f t="shared" si="378"/>
        <v/>
      </c>
      <c r="EL251" s="248" t="str">
        <f t="shared" si="379"/>
        <v/>
      </c>
      <c r="EM251" s="248" t="str">
        <f t="shared" si="380"/>
        <v/>
      </c>
      <c r="EN251" s="248" t="str">
        <f t="shared" si="402"/>
        <v/>
      </c>
      <c r="EO251" s="248" t="str">
        <f t="shared" si="381"/>
        <v/>
      </c>
      <c r="EP251" s="189"/>
      <c r="EQ251" s="248" t="str">
        <f t="shared" ref="EQ251:EQ314" si="450">IF(EJ251="","",IF(EJ251=1,IF(DC251=1,1,"")))</f>
        <v/>
      </c>
      <c r="ER251" s="248" t="str">
        <f t="shared" ref="ER251:ER314" si="451">IF(EK251="","",IF(EK251=1,IF(DC251=1,1,"")))</f>
        <v/>
      </c>
      <c r="ES251" s="248" t="str">
        <f t="shared" ref="ES251:ES314" si="452">IF(EL251="","",IF(EL251=1,IF(DC251=1,1,"")))</f>
        <v/>
      </c>
      <c r="ET251" s="248" t="str">
        <f t="shared" ref="ET251:ET314" si="453">IF(EM251="","",IF(EM251=1,IF(DC251=1,1,"")))</f>
        <v/>
      </c>
      <c r="EU251" s="248" t="str">
        <f t="shared" si="403"/>
        <v/>
      </c>
      <c r="EV251" s="248" t="str">
        <f t="shared" si="403"/>
        <v/>
      </c>
      <c r="EW251" s="189"/>
      <c r="EX251" s="248" t="str">
        <f t="shared" ref="EX251:EX314" si="454">IF(EJ251="","",IF(EJ251=1,IF(DF251=1,1,"")))</f>
        <v/>
      </c>
      <c r="EY251" s="248" t="str">
        <f t="shared" ref="EY251:EY314" si="455">IF(EK251="","",IF(EK251=1,IF(DF251=1,1,"")))</f>
        <v/>
      </c>
      <c r="EZ251" s="248" t="str">
        <f t="shared" ref="EZ251:EZ314" si="456">IF(EL251="","",IF(EL251=1,IF(DF251=1,1,"")))</f>
        <v/>
      </c>
      <c r="FA251" s="248" t="str">
        <f t="shared" ref="FA251:FA314" si="457">IF(EM251="","",IF(EM251=1,IF(DF251=1,1,"")))</f>
        <v/>
      </c>
      <c r="FB251" s="248" t="str">
        <f t="shared" si="431"/>
        <v/>
      </c>
      <c r="FC251" s="248" t="str">
        <f t="shared" si="431"/>
        <v/>
      </c>
      <c r="FD251" s="189"/>
      <c r="FE251" s="248" t="str">
        <f t="shared" ref="FE251:FE314" si="458">IF(EJ251="","",IF(EJ251=1,IF(DI251=1,1,"")))</f>
        <v/>
      </c>
      <c r="FF251" s="248" t="str">
        <f t="shared" ref="FF251:FF314" si="459">IF(EK251="","",IF(EK251=1,IF(DI251=1,1,"")))</f>
        <v/>
      </c>
      <c r="FG251" s="248" t="str">
        <f t="shared" ref="FG251:FG314" si="460">IF(EL251="","",IF(EL251=1,IF(DI251=1,1,"")))</f>
        <v/>
      </c>
      <c r="FH251" s="248" t="str">
        <f t="shared" ref="FH251:FH314" si="461">IF(EM251="","",IF(EM251=1,IF(DI251=1,1,"")))</f>
        <v/>
      </c>
      <c r="FI251" s="248" t="str">
        <f t="shared" si="432"/>
        <v/>
      </c>
      <c r="FJ251" s="248" t="str">
        <f t="shared" si="432"/>
        <v/>
      </c>
      <c r="FK251" s="189"/>
      <c r="FL251" s="370"/>
      <c r="FM251" s="371"/>
      <c r="FN251" s="371"/>
      <c r="FO251" s="611"/>
      <c r="FP251" s="896"/>
      <c r="FQ251" s="370"/>
      <c r="FR251" s="371"/>
      <c r="FS251" s="371"/>
      <c r="FT251" s="611"/>
      <c r="FU251" s="896"/>
      <c r="FV251" s="370"/>
      <c r="FW251" s="371"/>
      <c r="FX251" s="371"/>
      <c r="FY251" s="611"/>
      <c r="FZ251" s="896"/>
      <c r="GA251" s="613"/>
      <c r="GB251" s="189"/>
      <c r="GC251" s="227">
        <f t="shared" si="404"/>
        <v>0</v>
      </c>
      <c r="GD251" s="228">
        <f t="shared" si="405"/>
        <v>0</v>
      </c>
      <c r="GE251" s="229">
        <f t="shared" si="433"/>
        <v>0</v>
      </c>
      <c r="GF251" s="230">
        <f t="shared" si="433"/>
        <v>0</v>
      </c>
      <c r="GG251" s="231" t="str">
        <f t="shared" si="406"/>
        <v/>
      </c>
      <c r="GH251" s="232">
        <f t="shared" si="407"/>
        <v>0</v>
      </c>
      <c r="GI251" s="227">
        <f t="shared" si="408"/>
        <v>0</v>
      </c>
      <c r="GJ251" s="233">
        <f t="shared" si="409"/>
        <v>0</v>
      </c>
      <c r="GK251" s="233">
        <f t="shared" si="410"/>
        <v>0</v>
      </c>
      <c r="GL251" s="234"/>
      <c r="GM251" s="235">
        <f t="shared" si="411"/>
        <v>0</v>
      </c>
      <c r="GN251" s="235">
        <f t="shared" si="412"/>
        <v>0</v>
      </c>
      <c r="GO251" s="235" t="str">
        <f t="shared" si="413"/>
        <v/>
      </c>
      <c r="GP251" s="380"/>
      <c r="GQ251" s="235">
        <f t="shared" si="414"/>
        <v>0</v>
      </c>
      <c r="GR251" s="235">
        <f t="shared" si="415"/>
        <v>0</v>
      </c>
      <c r="GS251" s="235" t="str">
        <f t="shared" si="416"/>
        <v/>
      </c>
      <c r="GT251" s="236"/>
      <c r="GU251" s="237" t="str">
        <f t="shared" si="417"/>
        <v/>
      </c>
      <c r="GV251" s="237" t="str">
        <f t="shared" si="418"/>
        <v/>
      </c>
      <c r="GW251" s="238" t="str">
        <f t="shared" si="419"/>
        <v/>
      </c>
      <c r="GX251" s="238" t="str">
        <f t="shared" si="420"/>
        <v/>
      </c>
      <c r="GY251" s="239"/>
      <c r="GZ251" s="240" t="str">
        <f t="shared" si="421"/>
        <v/>
      </c>
      <c r="HA251" s="235" t="str">
        <f t="shared" si="422"/>
        <v/>
      </c>
      <c r="HB251" s="235" t="str">
        <f t="shared" si="423"/>
        <v/>
      </c>
      <c r="HC251" s="235" t="str">
        <f t="shared" si="424"/>
        <v/>
      </c>
      <c r="HD251" s="235" t="str">
        <f t="shared" si="425"/>
        <v/>
      </c>
      <c r="HE251" s="235" t="str">
        <f t="shared" si="426"/>
        <v/>
      </c>
      <c r="HF251" s="188"/>
      <c r="HG251" s="235" t="str">
        <f t="shared" si="427"/>
        <v/>
      </c>
      <c r="HH251" s="235">
        <f t="shared" si="434"/>
        <v>0</v>
      </c>
      <c r="HI251" s="235">
        <f t="shared" si="434"/>
        <v>0</v>
      </c>
      <c r="HJ251" s="235">
        <f t="shared" si="434"/>
        <v>0</v>
      </c>
      <c r="HK251" s="188"/>
      <c r="HL251" s="235" t="str">
        <f t="shared" si="428"/>
        <v/>
      </c>
      <c r="HM251" s="235">
        <f t="shared" si="435"/>
        <v>0</v>
      </c>
      <c r="HN251" s="235">
        <f t="shared" si="435"/>
        <v>0</v>
      </c>
      <c r="HO251" s="235">
        <f t="shared" si="435"/>
        <v>0</v>
      </c>
      <c r="HP251" s="188"/>
      <c r="HQ251" s="235" t="str">
        <f t="shared" si="429"/>
        <v/>
      </c>
      <c r="HR251" s="235">
        <f t="shared" si="436"/>
        <v>0</v>
      </c>
      <c r="HS251" s="235">
        <f t="shared" si="436"/>
        <v>0</v>
      </c>
      <c r="HT251" s="235">
        <f t="shared" si="436"/>
        <v>0</v>
      </c>
      <c r="HU251" s="162"/>
      <c r="HV251" s="1622"/>
      <c r="HW251" s="1619"/>
      <c r="HX251" s="1619"/>
      <c r="HY251" s="1619"/>
      <c r="HZ251" s="1619"/>
      <c r="IA251" s="1619"/>
      <c r="IB251" s="1619"/>
      <c r="IC251" s="1623"/>
      <c r="ID251" s="162"/>
    </row>
    <row r="252" spans="1:238" ht="21.75" customHeight="1" x14ac:dyDescent="0.25">
      <c r="A252" s="377" t="str">
        <f t="shared" si="382"/>
        <v/>
      </c>
      <c r="B252" s="188">
        <v>226</v>
      </c>
      <c r="C252" s="255"/>
      <c r="D252" s="223" t="str">
        <f t="shared" si="430"/>
        <v/>
      </c>
      <c r="E252" s="223" t="str">
        <f t="shared" si="370"/>
        <v/>
      </c>
      <c r="F252" s="242"/>
      <c r="G252" s="242"/>
      <c r="H252" s="224" t="str">
        <f t="shared" si="383"/>
        <v/>
      </c>
      <c r="I252" s="930"/>
      <c r="J252" s="930"/>
      <c r="K252" s="930"/>
      <c r="L252" s="370"/>
      <c r="M252" s="371"/>
      <c r="N252" s="371"/>
      <c r="O252" s="371"/>
      <c r="P252" s="372"/>
      <c r="Q252" s="609"/>
      <c r="R252" s="609"/>
      <c r="S252" s="610"/>
      <c r="T252" s="371"/>
      <c r="U252" s="371"/>
      <c r="V252" s="188"/>
      <c r="W252" s="370"/>
      <c r="X252" s="371"/>
      <c r="Y252" s="371"/>
      <c r="Z252" s="611"/>
      <c r="AA252" s="896"/>
      <c r="AB252" s="370"/>
      <c r="AC252" s="371"/>
      <c r="AD252" s="371"/>
      <c r="AE252" s="371"/>
      <c r="AF252" s="896"/>
      <c r="AG252" s="370"/>
      <c r="AH252" s="371"/>
      <c r="AI252" s="371"/>
      <c r="AJ252" s="371"/>
      <c r="AK252" s="896"/>
      <c r="AL252" s="370"/>
      <c r="AM252" s="371"/>
      <c r="AN252" s="371"/>
      <c r="AO252" s="372"/>
      <c r="AP252" s="370"/>
      <c r="AQ252" s="371"/>
      <c r="AR252" s="371"/>
      <c r="AS252" s="371"/>
      <c r="AT252" s="928"/>
      <c r="AU252" s="188"/>
      <c r="AV252" s="256">
        <f t="shared" si="437"/>
        <v>0</v>
      </c>
      <c r="AW252" s="257">
        <f t="shared" si="438"/>
        <v>0</v>
      </c>
      <c r="AX252" s="258">
        <f t="shared" si="439"/>
        <v>0</v>
      </c>
      <c r="AY252" s="259">
        <f t="shared" si="440"/>
        <v>0</v>
      </c>
      <c r="AZ252" s="231" t="str">
        <f t="shared" si="441"/>
        <v/>
      </c>
      <c r="BA252" s="232">
        <f t="shared" si="442"/>
        <v>0</v>
      </c>
      <c r="BB252" s="249">
        <f t="shared" si="443"/>
        <v>0</v>
      </c>
      <c r="BC252" s="231">
        <f t="shared" si="444"/>
        <v>0</v>
      </c>
      <c r="BD252" s="231">
        <f t="shared" si="445"/>
        <v>0</v>
      </c>
      <c r="BE252" s="260"/>
      <c r="BF252" s="235">
        <f t="shared" si="384"/>
        <v>0</v>
      </c>
      <c r="BG252" s="235">
        <f t="shared" si="385"/>
        <v>0</v>
      </c>
      <c r="BH252" s="235">
        <f t="shared" si="386"/>
        <v>0</v>
      </c>
      <c r="BI252" s="380"/>
      <c r="BJ252" s="235">
        <f t="shared" si="371"/>
        <v>0</v>
      </c>
      <c r="BK252" s="235">
        <f t="shared" si="387"/>
        <v>0</v>
      </c>
      <c r="BL252" s="235" t="str">
        <f t="shared" si="388"/>
        <v/>
      </c>
      <c r="BM252" s="236"/>
      <c r="BN252" s="237"/>
      <c r="BO252" s="237"/>
      <c r="BP252" s="238"/>
      <c r="BQ252" s="238"/>
      <c r="BR252" s="254"/>
      <c r="BS252" s="252"/>
      <c r="BT252" s="244"/>
      <c r="BU252" s="244"/>
      <c r="BV252" s="244"/>
      <c r="BW252" s="244"/>
      <c r="BX252" s="244"/>
      <c r="BY252" s="244"/>
      <c r="BZ252" s="244"/>
      <c r="CA252" s="244"/>
      <c r="CB252" s="253"/>
      <c r="CC252" s="188"/>
      <c r="CD252" s="244">
        <f t="shared" si="372"/>
        <v>0</v>
      </c>
      <c r="CE252" s="235">
        <f t="shared" si="389"/>
        <v>0</v>
      </c>
      <c r="CF252" s="235">
        <f t="shared" si="389"/>
        <v>0</v>
      </c>
      <c r="CG252" s="235">
        <f t="shared" si="389"/>
        <v>0</v>
      </c>
      <c r="CH252" s="188"/>
      <c r="CI252" s="244">
        <f t="shared" si="373"/>
        <v>0</v>
      </c>
      <c r="CJ252" s="235">
        <f t="shared" si="390"/>
        <v>0</v>
      </c>
      <c r="CK252" s="235">
        <f t="shared" si="390"/>
        <v>0</v>
      </c>
      <c r="CL252" s="235">
        <f t="shared" si="390"/>
        <v>0</v>
      </c>
      <c r="CM252" s="188"/>
      <c r="CN252" s="244">
        <f t="shared" si="374"/>
        <v>0</v>
      </c>
      <c r="CO252" s="235">
        <f t="shared" si="391"/>
        <v>0</v>
      </c>
      <c r="CP252" s="235">
        <f t="shared" si="391"/>
        <v>0</v>
      </c>
      <c r="CQ252" s="235">
        <f t="shared" si="391"/>
        <v>0</v>
      </c>
      <c r="CR252" s="188"/>
      <c r="CS252" s="244">
        <f t="shared" si="375"/>
        <v>0</v>
      </c>
      <c r="CT252" s="235">
        <f t="shared" si="392"/>
        <v>0</v>
      </c>
      <c r="CU252" s="235">
        <f t="shared" si="392"/>
        <v>0</v>
      </c>
      <c r="CV252" s="235">
        <f t="shared" si="392"/>
        <v>0</v>
      </c>
      <c r="CW252" s="188"/>
      <c r="CX252" s="244">
        <f t="shared" si="376"/>
        <v>0</v>
      </c>
      <c r="CY252" s="235">
        <f t="shared" si="393"/>
        <v>0</v>
      </c>
      <c r="CZ252" s="235">
        <f t="shared" si="393"/>
        <v>0</v>
      </c>
      <c r="DA252" s="235">
        <f t="shared" si="393"/>
        <v>0</v>
      </c>
      <c r="DB252" s="188"/>
      <c r="DC252" s="225"/>
      <c r="DD252" s="226"/>
      <c r="DE252" s="1088"/>
      <c r="DF252" s="225"/>
      <c r="DG252" s="226"/>
      <c r="DH252" s="1088"/>
      <c r="DI252" s="225"/>
      <c r="DJ252" s="226"/>
      <c r="DK252" s="1088"/>
      <c r="DL252" s="225"/>
      <c r="DM252" s="226"/>
      <c r="DN252" s="1088"/>
      <c r="DO252" s="370"/>
      <c r="DP252" s="370"/>
      <c r="DQ252" s="243">
        <f t="shared" si="446"/>
        <v>0</v>
      </c>
      <c r="DR252" s="244">
        <f t="shared" si="447"/>
        <v>0</v>
      </c>
      <c r="DS252" s="235">
        <f t="shared" si="394"/>
        <v>0</v>
      </c>
      <c r="DT252" s="244" t="str">
        <f t="shared" si="448"/>
        <v/>
      </c>
      <c r="DU252" s="42" t="str">
        <f t="shared" si="395"/>
        <v/>
      </c>
      <c r="DV252" s="42" t="str">
        <f t="shared" si="396"/>
        <v/>
      </c>
      <c r="DW252" s="42" t="str">
        <f t="shared" si="397"/>
        <v/>
      </c>
      <c r="DX252" s="162"/>
      <c r="DY252" s="42" t="str">
        <f t="shared" si="398"/>
        <v/>
      </c>
      <c r="DZ252" s="42" t="str">
        <f t="shared" ref="DZ252:DZ315" si="462">IF(DP252="","",IF(DP252=1,IF(L252&gt;35,IF(H252&lt;56,1,""),"")))</f>
        <v/>
      </c>
      <c r="EA252" s="42" t="str">
        <f t="shared" si="399"/>
        <v/>
      </c>
      <c r="EB252" s="162"/>
      <c r="EC252" s="930"/>
      <c r="ED252" s="188"/>
      <c r="EE252" s="245">
        <f t="shared" si="400"/>
        <v>0</v>
      </c>
      <c r="EF252" s="189"/>
      <c r="EG252" s="245">
        <f t="shared" si="401"/>
        <v>0</v>
      </c>
      <c r="EH252" s="189"/>
      <c r="EI252" s="246" t="str">
        <f t="shared" si="449"/>
        <v/>
      </c>
      <c r="EJ252" s="247" t="str">
        <f t="shared" si="377"/>
        <v/>
      </c>
      <c r="EK252" s="248" t="str">
        <f t="shared" si="378"/>
        <v/>
      </c>
      <c r="EL252" s="248" t="str">
        <f t="shared" si="379"/>
        <v/>
      </c>
      <c r="EM252" s="248" t="str">
        <f t="shared" si="380"/>
        <v/>
      </c>
      <c r="EN252" s="248" t="str">
        <f t="shared" si="402"/>
        <v/>
      </c>
      <c r="EO252" s="248" t="str">
        <f t="shared" si="381"/>
        <v/>
      </c>
      <c r="EP252" s="189"/>
      <c r="EQ252" s="248" t="str">
        <f t="shared" si="450"/>
        <v/>
      </c>
      <c r="ER252" s="248" t="str">
        <f t="shared" si="451"/>
        <v/>
      </c>
      <c r="ES252" s="248" t="str">
        <f t="shared" si="452"/>
        <v/>
      </c>
      <c r="ET252" s="248" t="str">
        <f t="shared" si="453"/>
        <v/>
      </c>
      <c r="EU252" s="248" t="str">
        <f t="shared" si="403"/>
        <v/>
      </c>
      <c r="EV252" s="248" t="str">
        <f t="shared" si="403"/>
        <v/>
      </c>
      <c r="EW252" s="189"/>
      <c r="EX252" s="248" t="str">
        <f t="shared" si="454"/>
        <v/>
      </c>
      <c r="EY252" s="248" t="str">
        <f t="shared" si="455"/>
        <v/>
      </c>
      <c r="EZ252" s="248" t="str">
        <f t="shared" si="456"/>
        <v/>
      </c>
      <c r="FA252" s="248" t="str">
        <f t="shared" si="457"/>
        <v/>
      </c>
      <c r="FB252" s="248" t="str">
        <f t="shared" si="431"/>
        <v/>
      </c>
      <c r="FC252" s="248" t="str">
        <f t="shared" si="431"/>
        <v/>
      </c>
      <c r="FD252" s="189"/>
      <c r="FE252" s="248" t="str">
        <f t="shared" si="458"/>
        <v/>
      </c>
      <c r="FF252" s="248" t="str">
        <f t="shared" si="459"/>
        <v/>
      </c>
      <c r="FG252" s="248" t="str">
        <f t="shared" si="460"/>
        <v/>
      </c>
      <c r="FH252" s="248" t="str">
        <f t="shared" si="461"/>
        <v/>
      </c>
      <c r="FI252" s="248" t="str">
        <f t="shared" si="432"/>
        <v/>
      </c>
      <c r="FJ252" s="248" t="str">
        <f t="shared" si="432"/>
        <v/>
      </c>
      <c r="FK252" s="189"/>
      <c r="FL252" s="370"/>
      <c r="FM252" s="371"/>
      <c r="FN252" s="371"/>
      <c r="FO252" s="611"/>
      <c r="FP252" s="896"/>
      <c r="FQ252" s="370"/>
      <c r="FR252" s="371"/>
      <c r="FS252" s="371"/>
      <c r="FT252" s="611"/>
      <c r="FU252" s="896"/>
      <c r="FV252" s="370"/>
      <c r="FW252" s="371"/>
      <c r="FX252" s="371"/>
      <c r="FY252" s="611"/>
      <c r="FZ252" s="896"/>
      <c r="GA252" s="613"/>
      <c r="GB252" s="189"/>
      <c r="GC252" s="227">
        <f t="shared" si="404"/>
        <v>0</v>
      </c>
      <c r="GD252" s="228">
        <f t="shared" si="405"/>
        <v>0</v>
      </c>
      <c r="GE252" s="229">
        <f t="shared" si="433"/>
        <v>0</v>
      </c>
      <c r="GF252" s="230">
        <f t="shared" si="433"/>
        <v>0</v>
      </c>
      <c r="GG252" s="231" t="str">
        <f t="shared" si="406"/>
        <v/>
      </c>
      <c r="GH252" s="232">
        <f t="shared" si="407"/>
        <v>0</v>
      </c>
      <c r="GI252" s="227">
        <f t="shared" si="408"/>
        <v>0</v>
      </c>
      <c r="GJ252" s="233">
        <f t="shared" si="409"/>
        <v>0</v>
      </c>
      <c r="GK252" s="233">
        <f t="shared" si="410"/>
        <v>0</v>
      </c>
      <c r="GL252" s="234"/>
      <c r="GM252" s="235">
        <f t="shared" si="411"/>
        <v>0</v>
      </c>
      <c r="GN252" s="235">
        <f t="shared" si="412"/>
        <v>0</v>
      </c>
      <c r="GO252" s="235" t="str">
        <f t="shared" si="413"/>
        <v/>
      </c>
      <c r="GP252" s="380"/>
      <c r="GQ252" s="235">
        <f t="shared" si="414"/>
        <v>0</v>
      </c>
      <c r="GR252" s="235">
        <f t="shared" si="415"/>
        <v>0</v>
      </c>
      <c r="GS252" s="235" t="str">
        <f t="shared" si="416"/>
        <v/>
      </c>
      <c r="GT252" s="236"/>
      <c r="GU252" s="237" t="str">
        <f t="shared" si="417"/>
        <v/>
      </c>
      <c r="GV252" s="237" t="str">
        <f t="shared" si="418"/>
        <v/>
      </c>
      <c r="GW252" s="238" t="str">
        <f t="shared" si="419"/>
        <v/>
      </c>
      <c r="GX252" s="238" t="str">
        <f t="shared" si="420"/>
        <v/>
      </c>
      <c r="GY252" s="239"/>
      <c r="GZ252" s="240" t="str">
        <f t="shared" si="421"/>
        <v/>
      </c>
      <c r="HA252" s="235" t="str">
        <f t="shared" si="422"/>
        <v/>
      </c>
      <c r="HB252" s="235" t="str">
        <f t="shared" si="423"/>
        <v/>
      </c>
      <c r="HC252" s="235" t="str">
        <f t="shared" si="424"/>
        <v/>
      </c>
      <c r="HD252" s="235" t="str">
        <f t="shared" si="425"/>
        <v/>
      </c>
      <c r="HE252" s="235" t="str">
        <f t="shared" si="426"/>
        <v/>
      </c>
      <c r="HF252" s="188"/>
      <c r="HG252" s="235" t="str">
        <f t="shared" si="427"/>
        <v/>
      </c>
      <c r="HH252" s="235">
        <f t="shared" si="434"/>
        <v>0</v>
      </c>
      <c r="HI252" s="235">
        <f t="shared" si="434"/>
        <v>0</v>
      </c>
      <c r="HJ252" s="235">
        <f t="shared" si="434"/>
        <v>0</v>
      </c>
      <c r="HK252" s="188"/>
      <c r="HL252" s="235" t="str">
        <f t="shared" si="428"/>
        <v/>
      </c>
      <c r="HM252" s="235">
        <f t="shared" si="435"/>
        <v>0</v>
      </c>
      <c r="HN252" s="235">
        <f t="shared" si="435"/>
        <v>0</v>
      </c>
      <c r="HO252" s="235">
        <f t="shared" si="435"/>
        <v>0</v>
      </c>
      <c r="HP252" s="188"/>
      <c r="HQ252" s="235" t="str">
        <f t="shared" si="429"/>
        <v/>
      </c>
      <c r="HR252" s="235">
        <f t="shared" si="436"/>
        <v>0</v>
      </c>
      <c r="HS252" s="235">
        <f t="shared" si="436"/>
        <v>0</v>
      </c>
      <c r="HT252" s="235">
        <f t="shared" si="436"/>
        <v>0</v>
      </c>
      <c r="HU252" s="162"/>
      <c r="HV252" s="1622"/>
      <c r="HW252" s="1619"/>
      <c r="HX252" s="1619"/>
      <c r="HY252" s="1619"/>
      <c r="HZ252" s="1619"/>
      <c r="IA252" s="1619"/>
      <c r="IB252" s="1619"/>
      <c r="IC252" s="1623"/>
      <c r="ID252" s="162"/>
    </row>
    <row r="253" spans="1:238" ht="21.75" customHeight="1" x14ac:dyDescent="0.25">
      <c r="A253" s="377" t="str">
        <f t="shared" si="382"/>
        <v/>
      </c>
      <c r="B253" s="188">
        <v>227</v>
      </c>
      <c r="C253" s="255"/>
      <c r="D253" s="223" t="str">
        <f t="shared" si="430"/>
        <v/>
      </c>
      <c r="E253" s="223" t="str">
        <f t="shared" si="370"/>
        <v/>
      </c>
      <c r="F253" s="242"/>
      <c r="G253" s="242"/>
      <c r="H253" s="224" t="str">
        <f t="shared" si="383"/>
        <v/>
      </c>
      <c r="I253" s="930"/>
      <c r="J253" s="930"/>
      <c r="K253" s="930"/>
      <c r="L253" s="370"/>
      <c r="M253" s="371"/>
      <c r="N253" s="371"/>
      <c r="O253" s="371"/>
      <c r="P253" s="372"/>
      <c r="Q253" s="609"/>
      <c r="R253" s="609"/>
      <c r="S253" s="610"/>
      <c r="T253" s="371"/>
      <c r="U253" s="371"/>
      <c r="V253" s="188"/>
      <c r="W253" s="370"/>
      <c r="X253" s="371"/>
      <c r="Y253" s="371"/>
      <c r="Z253" s="611"/>
      <c r="AA253" s="896"/>
      <c r="AB253" s="370"/>
      <c r="AC253" s="371"/>
      <c r="AD253" s="371"/>
      <c r="AE253" s="371"/>
      <c r="AF253" s="896"/>
      <c r="AG253" s="370"/>
      <c r="AH253" s="371"/>
      <c r="AI253" s="371"/>
      <c r="AJ253" s="371"/>
      <c r="AK253" s="896"/>
      <c r="AL253" s="370"/>
      <c r="AM253" s="371"/>
      <c r="AN253" s="371"/>
      <c r="AO253" s="372"/>
      <c r="AP253" s="370"/>
      <c r="AQ253" s="371"/>
      <c r="AR253" s="371"/>
      <c r="AS253" s="371"/>
      <c r="AT253" s="928"/>
      <c r="AU253" s="188"/>
      <c r="AV253" s="256">
        <f t="shared" si="437"/>
        <v>0</v>
      </c>
      <c r="AW253" s="257">
        <f t="shared" si="438"/>
        <v>0</v>
      </c>
      <c r="AX253" s="258">
        <f t="shared" si="439"/>
        <v>0</v>
      </c>
      <c r="AY253" s="259">
        <f t="shared" si="440"/>
        <v>0</v>
      </c>
      <c r="AZ253" s="231" t="str">
        <f t="shared" si="441"/>
        <v/>
      </c>
      <c r="BA253" s="232">
        <f t="shared" si="442"/>
        <v>0</v>
      </c>
      <c r="BB253" s="249">
        <f t="shared" si="443"/>
        <v>0</v>
      </c>
      <c r="BC253" s="231">
        <f t="shared" si="444"/>
        <v>0</v>
      </c>
      <c r="BD253" s="231">
        <f t="shared" si="445"/>
        <v>0</v>
      </c>
      <c r="BE253" s="260"/>
      <c r="BF253" s="235">
        <f t="shared" si="384"/>
        <v>0</v>
      </c>
      <c r="BG253" s="235">
        <f t="shared" si="385"/>
        <v>0</v>
      </c>
      <c r="BH253" s="235">
        <f t="shared" si="386"/>
        <v>0</v>
      </c>
      <c r="BI253" s="380"/>
      <c r="BJ253" s="235">
        <f t="shared" si="371"/>
        <v>0</v>
      </c>
      <c r="BK253" s="235">
        <f t="shared" si="387"/>
        <v>0</v>
      </c>
      <c r="BL253" s="235" t="str">
        <f t="shared" si="388"/>
        <v/>
      </c>
      <c r="BM253" s="236"/>
      <c r="BN253" s="237"/>
      <c r="BO253" s="237"/>
      <c r="BP253" s="238"/>
      <c r="BQ253" s="238"/>
      <c r="BR253" s="254"/>
      <c r="BS253" s="252"/>
      <c r="BT253" s="244"/>
      <c r="BU253" s="244"/>
      <c r="BV253" s="244"/>
      <c r="BW253" s="244"/>
      <c r="BX253" s="244"/>
      <c r="BY253" s="244"/>
      <c r="BZ253" s="244"/>
      <c r="CA253" s="244"/>
      <c r="CB253" s="253"/>
      <c r="CC253" s="188"/>
      <c r="CD253" s="244">
        <f t="shared" si="372"/>
        <v>0</v>
      </c>
      <c r="CE253" s="235">
        <f t="shared" si="389"/>
        <v>0</v>
      </c>
      <c r="CF253" s="235">
        <f t="shared" si="389"/>
        <v>0</v>
      </c>
      <c r="CG253" s="235">
        <f t="shared" si="389"/>
        <v>0</v>
      </c>
      <c r="CH253" s="188"/>
      <c r="CI253" s="244">
        <f t="shared" si="373"/>
        <v>0</v>
      </c>
      <c r="CJ253" s="235">
        <f t="shared" si="390"/>
        <v>0</v>
      </c>
      <c r="CK253" s="235">
        <f t="shared" si="390"/>
        <v>0</v>
      </c>
      <c r="CL253" s="235">
        <f t="shared" si="390"/>
        <v>0</v>
      </c>
      <c r="CM253" s="188"/>
      <c r="CN253" s="244">
        <f t="shared" si="374"/>
        <v>0</v>
      </c>
      <c r="CO253" s="235">
        <f t="shared" si="391"/>
        <v>0</v>
      </c>
      <c r="CP253" s="235">
        <f t="shared" si="391"/>
        <v>0</v>
      </c>
      <c r="CQ253" s="235">
        <f t="shared" si="391"/>
        <v>0</v>
      </c>
      <c r="CR253" s="188"/>
      <c r="CS253" s="244">
        <f t="shared" si="375"/>
        <v>0</v>
      </c>
      <c r="CT253" s="235">
        <f t="shared" si="392"/>
        <v>0</v>
      </c>
      <c r="CU253" s="235">
        <f t="shared" si="392"/>
        <v>0</v>
      </c>
      <c r="CV253" s="235">
        <f t="shared" si="392"/>
        <v>0</v>
      </c>
      <c r="CW253" s="188"/>
      <c r="CX253" s="244">
        <f t="shared" si="376"/>
        <v>0</v>
      </c>
      <c r="CY253" s="235">
        <f t="shared" si="393"/>
        <v>0</v>
      </c>
      <c r="CZ253" s="235">
        <f t="shared" si="393"/>
        <v>0</v>
      </c>
      <c r="DA253" s="235">
        <f t="shared" si="393"/>
        <v>0</v>
      </c>
      <c r="DB253" s="188"/>
      <c r="DC253" s="225"/>
      <c r="DD253" s="226"/>
      <c r="DE253" s="1088"/>
      <c r="DF253" s="225"/>
      <c r="DG253" s="226"/>
      <c r="DH253" s="1088"/>
      <c r="DI253" s="225"/>
      <c r="DJ253" s="226"/>
      <c r="DK253" s="1088"/>
      <c r="DL253" s="225"/>
      <c r="DM253" s="226"/>
      <c r="DN253" s="1088"/>
      <c r="DO253" s="370"/>
      <c r="DP253" s="370"/>
      <c r="DQ253" s="243">
        <f t="shared" si="446"/>
        <v>0</v>
      </c>
      <c r="DR253" s="244">
        <f t="shared" si="447"/>
        <v>0</v>
      </c>
      <c r="DS253" s="235">
        <f t="shared" si="394"/>
        <v>0</v>
      </c>
      <c r="DT253" s="244" t="str">
        <f t="shared" si="448"/>
        <v/>
      </c>
      <c r="DU253" s="42" t="str">
        <f t="shared" si="395"/>
        <v/>
      </c>
      <c r="DV253" s="42" t="str">
        <f t="shared" si="396"/>
        <v/>
      </c>
      <c r="DW253" s="42" t="str">
        <f t="shared" si="397"/>
        <v/>
      </c>
      <c r="DX253" s="162"/>
      <c r="DY253" s="42" t="str">
        <f t="shared" si="398"/>
        <v/>
      </c>
      <c r="DZ253" s="42" t="str">
        <f t="shared" si="462"/>
        <v/>
      </c>
      <c r="EA253" s="42" t="str">
        <f t="shared" si="399"/>
        <v/>
      </c>
      <c r="EB253" s="162"/>
      <c r="EC253" s="930"/>
      <c r="ED253" s="188"/>
      <c r="EE253" s="245">
        <f t="shared" si="400"/>
        <v>0</v>
      </c>
      <c r="EF253" s="189"/>
      <c r="EG253" s="245">
        <f t="shared" si="401"/>
        <v>0</v>
      </c>
      <c r="EH253" s="189"/>
      <c r="EI253" s="246" t="str">
        <f t="shared" si="449"/>
        <v/>
      </c>
      <c r="EJ253" s="247" t="str">
        <f t="shared" si="377"/>
        <v/>
      </c>
      <c r="EK253" s="248" t="str">
        <f t="shared" si="378"/>
        <v/>
      </c>
      <c r="EL253" s="248" t="str">
        <f t="shared" si="379"/>
        <v/>
      </c>
      <c r="EM253" s="248" t="str">
        <f t="shared" si="380"/>
        <v/>
      </c>
      <c r="EN253" s="248" t="str">
        <f t="shared" si="402"/>
        <v/>
      </c>
      <c r="EO253" s="248" t="str">
        <f t="shared" si="381"/>
        <v/>
      </c>
      <c r="EP253" s="189"/>
      <c r="EQ253" s="248" t="str">
        <f t="shared" si="450"/>
        <v/>
      </c>
      <c r="ER253" s="248" t="str">
        <f t="shared" si="451"/>
        <v/>
      </c>
      <c r="ES253" s="248" t="str">
        <f t="shared" si="452"/>
        <v/>
      </c>
      <c r="ET253" s="248" t="str">
        <f t="shared" si="453"/>
        <v/>
      </c>
      <c r="EU253" s="248" t="str">
        <f t="shared" si="403"/>
        <v/>
      </c>
      <c r="EV253" s="248" t="str">
        <f t="shared" si="403"/>
        <v/>
      </c>
      <c r="EW253" s="189"/>
      <c r="EX253" s="248" t="str">
        <f t="shared" si="454"/>
        <v/>
      </c>
      <c r="EY253" s="248" t="str">
        <f t="shared" si="455"/>
        <v/>
      </c>
      <c r="EZ253" s="248" t="str">
        <f t="shared" si="456"/>
        <v/>
      </c>
      <c r="FA253" s="248" t="str">
        <f t="shared" si="457"/>
        <v/>
      </c>
      <c r="FB253" s="248" t="str">
        <f t="shared" si="431"/>
        <v/>
      </c>
      <c r="FC253" s="248" t="str">
        <f t="shared" si="431"/>
        <v/>
      </c>
      <c r="FD253" s="189"/>
      <c r="FE253" s="248" t="str">
        <f t="shared" si="458"/>
        <v/>
      </c>
      <c r="FF253" s="248" t="str">
        <f t="shared" si="459"/>
        <v/>
      </c>
      <c r="FG253" s="248" t="str">
        <f t="shared" si="460"/>
        <v/>
      </c>
      <c r="FH253" s="248" t="str">
        <f t="shared" si="461"/>
        <v/>
      </c>
      <c r="FI253" s="248" t="str">
        <f t="shared" si="432"/>
        <v/>
      </c>
      <c r="FJ253" s="248" t="str">
        <f t="shared" si="432"/>
        <v/>
      </c>
      <c r="FK253" s="189"/>
      <c r="FL253" s="370"/>
      <c r="FM253" s="371"/>
      <c r="FN253" s="371"/>
      <c r="FO253" s="611"/>
      <c r="FP253" s="896"/>
      <c r="FQ253" s="370"/>
      <c r="FR253" s="371"/>
      <c r="FS253" s="371"/>
      <c r="FT253" s="611"/>
      <c r="FU253" s="896"/>
      <c r="FV253" s="370"/>
      <c r="FW253" s="371"/>
      <c r="FX253" s="371"/>
      <c r="FY253" s="611"/>
      <c r="FZ253" s="896"/>
      <c r="GA253" s="613"/>
      <c r="GB253" s="189"/>
      <c r="GC253" s="227">
        <f t="shared" si="404"/>
        <v>0</v>
      </c>
      <c r="GD253" s="228">
        <f t="shared" si="405"/>
        <v>0</v>
      </c>
      <c r="GE253" s="229">
        <f t="shared" si="433"/>
        <v>0</v>
      </c>
      <c r="GF253" s="230">
        <f t="shared" si="433"/>
        <v>0</v>
      </c>
      <c r="GG253" s="231" t="str">
        <f t="shared" si="406"/>
        <v/>
      </c>
      <c r="GH253" s="232">
        <f t="shared" si="407"/>
        <v>0</v>
      </c>
      <c r="GI253" s="227">
        <f t="shared" si="408"/>
        <v>0</v>
      </c>
      <c r="GJ253" s="233">
        <f t="shared" si="409"/>
        <v>0</v>
      </c>
      <c r="GK253" s="233">
        <f t="shared" si="410"/>
        <v>0</v>
      </c>
      <c r="GL253" s="234"/>
      <c r="GM253" s="235">
        <f t="shared" si="411"/>
        <v>0</v>
      </c>
      <c r="GN253" s="235">
        <f t="shared" si="412"/>
        <v>0</v>
      </c>
      <c r="GO253" s="235" t="str">
        <f t="shared" si="413"/>
        <v/>
      </c>
      <c r="GP253" s="380"/>
      <c r="GQ253" s="235">
        <f t="shared" si="414"/>
        <v>0</v>
      </c>
      <c r="GR253" s="235">
        <f t="shared" si="415"/>
        <v>0</v>
      </c>
      <c r="GS253" s="235" t="str">
        <f t="shared" si="416"/>
        <v/>
      </c>
      <c r="GT253" s="236"/>
      <c r="GU253" s="237" t="str">
        <f t="shared" si="417"/>
        <v/>
      </c>
      <c r="GV253" s="237" t="str">
        <f t="shared" si="418"/>
        <v/>
      </c>
      <c r="GW253" s="238" t="str">
        <f t="shared" si="419"/>
        <v/>
      </c>
      <c r="GX253" s="238" t="str">
        <f t="shared" si="420"/>
        <v/>
      </c>
      <c r="GY253" s="239"/>
      <c r="GZ253" s="240" t="str">
        <f t="shared" si="421"/>
        <v/>
      </c>
      <c r="HA253" s="235" t="str">
        <f t="shared" si="422"/>
        <v/>
      </c>
      <c r="HB253" s="235" t="str">
        <f t="shared" si="423"/>
        <v/>
      </c>
      <c r="HC253" s="235" t="str">
        <f t="shared" si="424"/>
        <v/>
      </c>
      <c r="HD253" s="235" t="str">
        <f t="shared" si="425"/>
        <v/>
      </c>
      <c r="HE253" s="235" t="str">
        <f t="shared" si="426"/>
        <v/>
      </c>
      <c r="HF253" s="188"/>
      <c r="HG253" s="235" t="str">
        <f t="shared" si="427"/>
        <v/>
      </c>
      <c r="HH253" s="235">
        <f t="shared" si="434"/>
        <v>0</v>
      </c>
      <c r="HI253" s="235">
        <f t="shared" si="434"/>
        <v>0</v>
      </c>
      <c r="HJ253" s="235">
        <f t="shared" si="434"/>
        <v>0</v>
      </c>
      <c r="HK253" s="188"/>
      <c r="HL253" s="235" t="str">
        <f t="shared" si="428"/>
        <v/>
      </c>
      <c r="HM253" s="235">
        <f t="shared" si="435"/>
        <v>0</v>
      </c>
      <c r="HN253" s="235">
        <f t="shared" si="435"/>
        <v>0</v>
      </c>
      <c r="HO253" s="235">
        <f t="shared" si="435"/>
        <v>0</v>
      </c>
      <c r="HP253" s="188"/>
      <c r="HQ253" s="235" t="str">
        <f t="shared" si="429"/>
        <v/>
      </c>
      <c r="HR253" s="235">
        <f t="shared" si="436"/>
        <v>0</v>
      </c>
      <c r="HS253" s="235">
        <f t="shared" si="436"/>
        <v>0</v>
      </c>
      <c r="HT253" s="235">
        <f t="shared" si="436"/>
        <v>0</v>
      </c>
      <c r="HU253" s="162"/>
      <c r="HV253" s="1622"/>
      <c r="HW253" s="1619"/>
      <c r="HX253" s="1619"/>
      <c r="HY253" s="1619"/>
      <c r="HZ253" s="1619"/>
      <c r="IA253" s="1619"/>
      <c r="IB253" s="1619"/>
      <c r="IC253" s="1623"/>
      <c r="ID253" s="162"/>
    </row>
    <row r="254" spans="1:238" ht="21.75" customHeight="1" x14ac:dyDescent="0.25">
      <c r="A254" s="377" t="str">
        <f t="shared" si="382"/>
        <v/>
      </c>
      <c r="B254" s="188">
        <v>228</v>
      </c>
      <c r="C254" s="255"/>
      <c r="D254" s="223" t="str">
        <f t="shared" si="430"/>
        <v/>
      </c>
      <c r="E254" s="223" t="str">
        <f t="shared" si="370"/>
        <v/>
      </c>
      <c r="F254" s="242"/>
      <c r="G254" s="242"/>
      <c r="H254" s="224" t="str">
        <f t="shared" si="383"/>
        <v/>
      </c>
      <c r="I254" s="930"/>
      <c r="J254" s="930"/>
      <c r="K254" s="930"/>
      <c r="L254" s="370"/>
      <c r="M254" s="371"/>
      <c r="N254" s="371"/>
      <c r="O254" s="371"/>
      <c r="P254" s="372"/>
      <c r="Q254" s="609"/>
      <c r="R254" s="609"/>
      <c r="S254" s="610"/>
      <c r="T254" s="371"/>
      <c r="U254" s="371"/>
      <c r="V254" s="188"/>
      <c r="W254" s="370"/>
      <c r="X254" s="371"/>
      <c r="Y254" s="371"/>
      <c r="Z254" s="611"/>
      <c r="AA254" s="896"/>
      <c r="AB254" s="370"/>
      <c r="AC254" s="371"/>
      <c r="AD254" s="371"/>
      <c r="AE254" s="371"/>
      <c r="AF254" s="896"/>
      <c r="AG254" s="370"/>
      <c r="AH254" s="371"/>
      <c r="AI254" s="371"/>
      <c r="AJ254" s="371"/>
      <c r="AK254" s="896"/>
      <c r="AL254" s="370"/>
      <c r="AM254" s="371"/>
      <c r="AN254" s="371"/>
      <c r="AO254" s="372"/>
      <c r="AP254" s="370"/>
      <c r="AQ254" s="371"/>
      <c r="AR254" s="371"/>
      <c r="AS254" s="371"/>
      <c r="AT254" s="928"/>
      <c r="AU254" s="188"/>
      <c r="AV254" s="256">
        <f t="shared" si="437"/>
        <v>0</v>
      </c>
      <c r="AW254" s="257">
        <f t="shared" si="438"/>
        <v>0</v>
      </c>
      <c r="AX254" s="258">
        <f t="shared" si="439"/>
        <v>0</v>
      </c>
      <c r="AY254" s="259">
        <f t="shared" si="440"/>
        <v>0</v>
      </c>
      <c r="AZ254" s="231" t="str">
        <f t="shared" si="441"/>
        <v/>
      </c>
      <c r="BA254" s="232">
        <f t="shared" si="442"/>
        <v>0</v>
      </c>
      <c r="BB254" s="249">
        <f t="shared" si="443"/>
        <v>0</v>
      </c>
      <c r="BC254" s="231">
        <f t="shared" si="444"/>
        <v>0</v>
      </c>
      <c r="BD254" s="231">
        <f t="shared" si="445"/>
        <v>0</v>
      </c>
      <c r="BE254" s="260"/>
      <c r="BF254" s="235">
        <f t="shared" si="384"/>
        <v>0</v>
      </c>
      <c r="BG254" s="235">
        <f t="shared" si="385"/>
        <v>0</v>
      </c>
      <c r="BH254" s="235">
        <f t="shared" si="386"/>
        <v>0</v>
      </c>
      <c r="BI254" s="380"/>
      <c r="BJ254" s="235">
        <f t="shared" si="371"/>
        <v>0</v>
      </c>
      <c r="BK254" s="235">
        <f t="shared" si="387"/>
        <v>0</v>
      </c>
      <c r="BL254" s="235" t="str">
        <f t="shared" si="388"/>
        <v/>
      </c>
      <c r="BM254" s="236"/>
      <c r="BN254" s="237"/>
      <c r="BO254" s="237"/>
      <c r="BP254" s="238"/>
      <c r="BQ254" s="238"/>
      <c r="BR254" s="254"/>
      <c r="BS254" s="252"/>
      <c r="BT254" s="244"/>
      <c r="BU254" s="244"/>
      <c r="BV254" s="244"/>
      <c r="BW254" s="244"/>
      <c r="BX254" s="244"/>
      <c r="BY254" s="244"/>
      <c r="BZ254" s="244"/>
      <c r="CA254" s="244"/>
      <c r="CB254" s="253"/>
      <c r="CC254" s="188"/>
      <c r="CD254" s="244">
        <f t="shared" si="372"/>
        <v>0</v>
      </c>
      <c r="CE254" s="235">
        <f t="shared" si="389"/>
        <v>0</v>
      </c>
      <c r="CF254" s="235">
        <f t="shared" si="389"/>
        <v>0</v>
      </c>
      <c r="CG254" s="235">
        <f t="shared" si="389"/>
        <v>0</v>
      </c>
      <c r="CH254" s="188"/>
      <c r="CI254" s="244">
        <f t="shared" si="373"/>
        <v>0</v>
      </c>
      <c r="CJ254" s="235">
        <f t="shared" si="390"/>
        <v>0</v>
      </c>
      <c r="CK254" s="235">
        <f t="shared" si="390"/>
        <v>0</v>
      </c>
      <c r="CL254" s="235">
        <f t="shared" si="390"/>
        <v>0</v>
      </c>
      <c r="CM254" s="188"/>
      <c r="CN254" s="244">
        <f t="shared" si="374"/>
        <v>0</v>
      </c>
      <c r="CO254" s="235">
        <f t="shared" si="391"/>
        <v>0</v>
      </c>
      <c r="CP254" s="235">
        <f t="shared" si="391"/>
        <v>0</v>
      </c>
      <c r="CQ254" s="235">
        <f t="shared" si="391"/>
        <v>0</v>
      </c>
      <c r="CR254" s="188"/>
      <c r="CS254" s="244">
        <f t="shared" si="375"/>
        <v>0</v>
      </c>
      <c r="CT254" s="235">
        <f t="shared" si="392"/>
        <v>0</v>
      </c>
      <c r="CU254" s="235">
        <f t="shared" si="392"/>
        <v>0</v>
      </c>
      <c r="CV254" s="235">
        <f t="shared" si="392"/>
        <v>0</v>
      </c>
      <c r="CW254" s="188"/>
      <c r="CX254" s="244">
        <f t="shared" si="376"/>
        <v>0</v>
      </c>
      <c r="CY254" s="235">
        <f t="shared" si="393"/>
        <v>0</v>
      </c>
      <c r="CZ254" s="235">
        <f t="shared" si="393"/>
        <v>0</v>
      </c>
      <c r="DA254" s="235">
        <f t="shared" si="393"/>
        <v>0</v>
      </c>
      <c r="DB254" s="188"/>
      <c r="DC254" s="225"/>
      <c r="DD254" s="226"/>
      <c r="DE254" s="1088"/>
      <c r="DF254" s="225"/>
      <c r="DG254" s="226"/>
      <c r="DH254" s="1088"/>
      <c r="DI254" s="225"/>
      <c r="DJ254" s="226"/>
      <c r="DK254" s="1088"/>
      <c r="DL254" s="225"/>
      <c r="DM254" s="226"/>
      <c r="DN254" s="1088"/>
      <c r="DO254" s="370"/>
      <c r="DP254" s="370"/>
      <c r="DQ254" s="243">
        <f t="shared" si="446"/>
        <v>0</v>
      </c>
      <c r="DR254" s="244">
        <f t="shared" si="447"/>
        <v>0</v>
      </c>
      <c r="DS254" s="235">
        <f t="shared" si="394"/>
        <v>0</v>
      </c>
      <c r="DT254" s="244" t="str">
        <f t="shared" si="448"/>
        <v/>
      </c>
      <c r="DU254" s="42" t="str">
        <f t="shared" si="395"/>
        <v/>
      </c>
      <c r="DV254" s="42" t="str">
        <f t="shared" si="396"/>
        <v/>
      </c>
      <c r="DW254" s="42" t="str">
        <f t="shared" si="397"/>
        <v/>
      </c>
      <c r="DX254" s="162"/>
      <c r="DY254" s="42" t="str">
        <f t="shared" si="398"/>
        <v/>
      </c>
      <c r="DZ254" s="42" t="str">
        <f t="shared" si="462"/>
        <v/>
      </c>
      <c r="EA254" s="42" t="str">
        <f t="shared" si="399"/>
        <v/>
      </c>
      <c r="EB254" s="162"/>
      <c r="EC254" s="930"/>
      <c r="ED254" s="188"/>
      <c r="EE254" s="245">
        <f t="shared" si="400"/>
        <v>0</v>
      </c>
      <c r="EF254" s="189"/>
      <c r="EG254" s="245">
        <f t="shared" si="401"/>
        <v>0</v>
      </c>
      <c r="EH254" s="189"/>
      <c r="EI254" s="246" t="str">
        <f t="shared" si="449"/>
        <v/>
      </c>
      <c r="EJ254" s="247" t="str">
        <f t="shared" si="377"/>
        <v/>
      </c>
      <c r="EK254" s="248" t="str">
        <f t="shared" si="378"/>
        <v/>
      </c>
      <c r="EL254" s="248" t="str">
        <f t="shared" si="379"/>
        <v/>
      </c>
      <c r="EM254" s="248" t="str">
        <f t="shared" si="380"/>
        <v/>
      </c>
      <c r="EN254" s="248" t="str">
        <f t="shared" si="402"/>
        <v/>
      </c>
      <c r="EO254" s="248" t="str">
        <f t="shared" si="381"/>
        <v/>
      </c>
      <c r="EP254" s="189"/>
      <c r="EQ254" s="248" t="str">
        <f t="shared" si="450"/>
        <v/>
      </c>
      <c r="ER254" s="248" t="str">
        <f t="shared" si="451"/>
        <v/>
      </c>
      <c r="ES254" s="248" t="str">
        <f t="shared" si="452"/>
        <v/>
      </c>
      <c r="ET254" s="248" t="str">
        <f t="shared" si="453"/>
        <v/>
      </c>
      <c r="EU254" s="248" t="str">
        <f t="shared" si="403"/>
        <v/>
      </c>
      <c r="EV254" s="248" t="str">
        <f t="shared" si="403"/>
        <v/>
      </c>
      <c r="EW254" s="189"/>
      <c r="EX254" s="248" t="str">
        <f t="shared" si="454"/>
        <v/>
      </c>
      <c r="EY254" s="248" t="str">
        <f t="shared" si="455"/>
        <v/>
      </c>
      <c r="EZ254" s="248" t="str">
        <f t="shared" si="456"/>
        <v/>
      </c>
      <c r="FA254" s="248" t="str">
        <f t="shared" si="457"/>
        <v/>
      </c>
      <c r="FB254" s="248" t="str">
        <f t="shared" si="431"/>
        <v/>
      </c>
      <c r="FC254" s="248" t="str">
        <f t="shared" si="431"/>
        <v/>
      </c>
      <c r="FD254" s="189"/>
      <c r="FE254" s="248" t="str">
        <f t="shared" si="458"/>
        <v/>
      </c>
      <c r="FF254" s="248" t="str">
        <f t="shared" si="459"/>
        <v/>
      </c>
      <c r="FG254" s="248" t="str">
        <f t="shared" si="460"/>
        <v/>
      </c>
      <c r="FH254" s="248" t="str">
        <f t="shared" si="461"/>
        <v/>
      </c>
      <c r="FI254" s="248" t="str">
        <f t="shared" si="432"/>
        <v/>
      </c>
      <c r="FJ254" s="248" t="str">
        <f t="shared" si="432"/>
        <v/>
      </c>
      <c r="FK254" s="189"/>
      <c r="FL254" s="370"/>
      <c r="FM254" s="371"/>
      <c r="FN254" s="371"/>
      <c r="FO254" s="611"/>
      <c r="FP254" s="896"/>
      <c r="FQ254" s="370"/>
      <c r="FR254" s="371"/>
      <c r="FS254" s="371"/>
      <c r="FT254" s="611"/>
      <c r="FU254" s="896"/>
      <c r="FV254" s="370"/>
      <c r="FW254" s="371"/>
      <c r="FX254" s="371"/>
      <c r="FY254" s="611"/>
      <c r="FZ254" s="896"/>
      <c r="GA254" s="613"/>
      <c r="GB254" s="189"/>
      <c r="GC254" s="227">
        <f t="shared" si="404"/>
        <v>0</v>
      </c>
      <c r="GD254" s="228">
        <f t="shared" si="405"/>
        <v>0</v>
      </c>
      <c r="GE254" s="229">
        <f t="shared" si="433"/>
        <v>0</v>
      </c>
      <c r="GF254" s="230">
        <f t="shared" si="433"/>
        <v>0</v>
      </c>
      <c r="GG254" s="231" t="str">
        <f t="shared" si="406"/>
        <v/>
      </c>
      <c r="GH254" s="232">
        <f t="shared" si="407"/>
        <v>0</v>
      </c>
      <c r="GI254" s="227">
        <f t="shared" si="408"/>
        <v>0</v>
      </c>
      <c r="GJ254" s="233">
        <f t="shared" si="409"/>
        <v>0</v>
      </c>
      <c r="GK254" s="233">
        <f t="shared" si="410"/>
        <v>0</v>
      </c>
      <c r="GL254" s="234"/>
      <c r="GM254" s="235">
        <f t="shared" si="411"/>
        <v>0</v>
      </c>
      <c r="GN254" s="235">
        <f t="shared" si="412"/>
        <v>0</v>
      </c>
      <c r="GO254" s="235" t="str">
        <f t="shared" si="413"/>
        <v/>
      </c>
      <c r="GP254" s="380"/>
      <c r="GQ254" s="235">
        <f t="shared" si="414"/>
        <v>0</v>
      </c>
      <c r="GR254" s="235">
        <f t="shared" si="415"/>
        <v>0</v>
      </c>
      <c r="GS254" s="235" t="str">
        <f t="shared" si="416"/>
        <v/>
      </c>
      <c r="GT254" s="236"/>
      <c r="GU254" s="237" t="str">
        <f t="shared" si="417"/>
        <v/>
      </c>
      <c r="GV254" s="237" t="str">
        <f t="shared" si="418"/>
        <v/>
      </c>
      <c r="GW254" s="238" t="str">
        <f t="shared" si="419"/>
        <v/>
      </c>
      <c r="GX254" s="238" t="str">
        <f t="shared" si="420"/>
        <v/>
      </c>
      <c r="GY254" s="239"/>
      <c r="GZ254" s="240" t="str">
        <f t="shared" si="421"/>
        <v/>
      </c>
      <c r="HA254" s="235" t="str">
        <f t="shared" si="422"/>
        <v/>
      </c>
      <c r="HB254" s="235" t="str">
        <f t="shared" si="423"/>
        <v/>
      </c>
      <c r="HC254" s="235" t="str">
        <f t="shared" si="424"/>
        <v/>
      </c>
      <c r="HD254" s="235" t="str">
        <f t="shared" si="425"/>
        <v/>
      </c>
      <c r="HE254" s="235" t="str">
        <f t="shared" si="426"/>
        <v/>
      </c>
      <c r="HF254" s="188"/>
      <c r="HG254" s="235" t="str">
        <f t="shared" si="427"/>
        <v/>
      </c>
      <c r="HH254" s="235">
        <f t="shared" si="434"/>
        <v>0</v>
      </c>
      <c r="HI254" s="235">
        <f t="shared" si="434"/>
        <v>0</v>
      </c>
      <c r="HJ254" s="235">
        <f t="shared" si="434"/>
        <v>0</v>
      </c>
      <c r="HK254" s="188"/>
      <c r="HL254" s="235" t="str">
        <f t="shared" si="428"/>
        <v/>
      </c>
      <c r="HM254" s="235">
        <f t="shared" si="435"/>
        <v>0</v>
      </c>
      <c r="HN254" s="235">
        <f t="shared" si="435"/>
        <v>0</v>
      </c>
      <c r="HO254" s="235">
        <f t="shared" si="435"/>
        <v>0</v>
      </c>
      <c r="HP254" s="188"/>
      <c r="HQ254" s="235" t="str">
        <f t="shared" si="429"/>
        <v/>
      </c>
      <c r="HR254" s="235">
        <f t="shared" si="436"/>
        <v>0</v>
      </c>
      <c r="HS254" s="235">
        <f t="shared" si="436"/>
        <v>0</v>
      </c>
      <c r="HT254" s="235">
        <f t="shared" si="436"/>
        <v>0</v>
      </c>
      <c r="HU254" s="162"/>
      <c r="HV254" s="1622"/>
      <c r="HW254" s="1619"/>
      <c r="HX254" s="1619"/>
      <c r="HY254" s="1619"/>
      <c r="HZ254" s="1619"/>
      <c r="IA254" s="1619"/>
      <c r="IB254" s="1619"/>
      <c r="IC254" s="1623"/>
      <c r="ID254" s="162"/>
    </row>
    <row r="255" spans="1:238" ht="21.75" customHeight="1" x14ac:dyDescent="0.25">
      <c r="A255" s="377" t="str">
        <f t="shared" si="382"/>
        <v/>
      </c>
      <c r="B255" s="188">
        <v>229</v>
      </c>
      <c r="C255" s="255"/>
      <c r="D255" s="223" t="str">
        <f t="shared" si="430"/>
        <v/>
      </c>
      <c r="E255" s="223" t="str">
        <f t="shared" si="370"/>
        <v/>
      </c>
      <c r="F255" s="242"/>
      <c r="G255" s="242"/>
      <c r="H255" s="224" t="str">
        <f t="shared" si="383"/>
        <v/>
      </c>
      <c r="I255" s="930"/>
      <c r="J255" s="930"/>
      <c r="K255" s="930"/>
      <c r="L255" s="370"/>
      <c r="M255" s="371"/>
      <c r="N255" s="371"/>
      <c r="O255" s="371"/>
      <c r="P255" s="372"/>
      <c r="Q255" s="609"/>
      <c r="R255" s="609"/>
      <c r="S255" s="610"/>
      <c r="T255" s="371"/>
      <c r="U255" s="371"/>
      <c r="V255" s="188"/>
      <c r="W255" s="370"/>
      <c r="X255" s="371"/>
      <c r="Y255" s="371"/>
      <c r="Z255" s="611"/>
      <c r="AA255" s="896"/>
      <c r="AB255" s="370"/>
      <c r="AC255" s="371"/>
      <c r="AD255" s="371"/>
      <c r="AE255" s="371"/>
      <c r="AF255" s="896"/>
      <c r="AG255" s="370"/>
      <c r="AH255" s="371"/>
      <c r="AI255" s="371"/>
      <c r="AJ255" s="371"/>
      <c r="AK255" s="896"/>
      <c r="AL255" s="370"/>
      <c r="AM255" s="371"/>
      <c r="AN255" s="371"/>
      <c r="AO255" s="372"/>
      <c r="AP255" s="370"/>
      <c r="AQ255" s="371"/>
      <c r="AR255" s="371"/>
      <c r="AS255" s="371"/>
      <c r="AT255" s="928"/>
      <c r="AU255" s="188"/>
      <c r="AV255" s="256">
        <f t="shared" si="437"/>
        <v>0</v>
      </c>
      <c r="AW255" s="257">
        <f t="shared" si="438"/>
        <v>0</v>
      </c>
      <c r="AX255" s="258">
        <f t="shared" si="439"/>
        <v>0</v>
      </c>
      <c r="AY255" s="259">
        <f t="shared" si="440"/>
        <v>0</v>
      </c>
      <c r="AZ255" s="231" t="str">
        <f t="shared" si="441"/>
        <v/>
      </c>
      <c r="BA255" s="232">
        <f t="shared" si="442"/>
        <v>0</v>
      </c>
      <c r="BB255" s="249">
        <f t="shared" si="443"/>
        <v>0</v>
      </c>
      <c r="BC255" s="231">
        <f t="shared" si="444"/>
        <v>0</v>
      </c>
      <c r="BD255" s="231">
        <f t="shared" si="445"/>
        <v>0</v>
      </c>
      <c r="BE255" s="260"/>
      <c r="BF255" s="235">
        <f t="shared" si="384"/>
        <v>0</v>
      </c>
      <c r="BG255" s="235">
        <f t="shared" si="385"/>
        <v>0</v>
      </c>
      <c r="BH255" s="235">
        <f t="shared" si="386"/>
        <v>0</v>
      </c>
      <c r="BI255" s="380"/>
      <c r="BJ255" s="235">
        <f t="shared" si="371"/>
        <v>0</v>
      </c>
      <c r="BK255" s="235">
        <f t="shared" si="387"/>
        <v>0</v>
      </c>
      <c r="BL255" s="235" t="str">
        <f t="shared" si="388"/>
        <v/>
      </c>
      <c r="BM255" s="236"/>
      <c r="BN255" s="237"/>
      <c r="BO255" s="237"/>
      <c r="BP255" s="238"/>
      <c r="BQ255" s="238"/>
      <c r="BR255" s="254"/>
      <c r="BS255" s="252"/>
      <c r="BT255" s="244"/>
      <c r="BU255" s="244"/>
      <c r="BV255" s="244"/>
      <c r="BW255" s="244"/>
      <c r="BX255" s="244"/>
      <c r="BY255" s="244"/>
      <c r="BZ255" s="244"/>
      <c r="CA255" s="244"/>
      <c r="CB255" s="253"/>
      <c r="CC255" s="188"/>
      <c r="CD255" s="244">
        <f t="shared" si="372"/>
        <v>0</v>
      </c>
      <c r="CE255" s="235">
        <f t="shared" si="389"/>
        <v>0</v>
      </c>
      <c r="CF255" s="235">
        <f t="shared" si="389"/>
        <v>0</v>
      </c>
      <c r="CG255" s="235">
        <f t="shared" si="389"/>
        <v>0</v>
      </c>
      <c r="CH255" s="188"/>
      <c r="CI255" s="244">
        <f t="shared" si="373"/>
        <v>0</v>
      </c>
      <c r="CJ255" s="235">
        <f t="shared" si="390"/>
        <v>0</v>
      </c>
      <c r="CK255" s="235">
        <f t="shared" si="390"/>
        <v>0</v>
      </c>
      <c r="CL255" s="235">
        <f t="shared" si="390"/>
        <v>0</v>
      </c>
      <c r="CM255" s="188"/>
      <c r="CN255" s="244">
        <f t="shared" si="374"/>
        <v>0</v>
      </c>
      <c r="CO255" s="235">
        <f t="shared" si="391"/>
        <v>0</v>
      </c>
      <c r="CP255" s="235">
        <f t="shared" si="391"/>
        <v>0</v>
      </c>
      <c r="CQ255" s="235">
        <f t="shared" si="391"/>
        <v>0</v>
      </c>
      <c r="CR255" s="188"/>
      <c r="CS255" s="244">
        <f t="shared" si="375"/>
        <v>0</v>
      </c>
      <c r="CT255" s="235">
        <f t="shared" si="392"/>
        <v>0</v>
      </c>
      <c r="CU255" s="235">
        <f t="shared" si="392"/>
        <v>0</v>
      </c>
      <c r="CV255" s="235">
        <f t="shared" si="392"/>
        <v>0</v>
      </c>
      <c r="CW255" s="188"/>
      <c r="CX255" s="244">
        <f t="shared" si="376"/>
        <v>0</v>
      </c>
      <c r="CY255" s="235">
        <f t="shared" si="393"/>
        <v>0</v>
      </c>
      <c r="CZ255" s="235">
        <f t="shared" si="393"/>
        <v>0</v>
      </c>
      <c r="DA255" s="235">
        <f t="shared" si="393"/>
        <v>0</v>
      </c>
      <c r="DB255" s="188"/>
      <c r="DC255" s="225"/>
      <c r="DD255" s="226"/>
      <c r="DE255" s="1088"/>
      <c r="DF255" s="225"/>
      <c r="DG255" s="226"/>
      <c r="DH255" s="1088"/>
      <c r="DI255" s="225"/>
      <c r="DJ255" s="226"/>
      <c r="DK255" s="1088"/>
      <c r="DL255" s="225"/>
      <c r="DM255" s="226"/>
      <c r="DN255" s="1088"/>
      <c r="DO255" s="370"/>
      <c r="DP255" s="370"/>
      <c r="DQ255" s="243">
        <f t="shared" si="446"/>
        <v>0</v>
      </c>
      <c r="DR255" s="244">
        <f t="shared" si="447"/>
        <v>0</v>
      </c>
      <c r="DS255" s="235">
        <f t="shared" si="394"/>
        <v>0</v>
      </c>
      <c r="DT255" s="244" t="str">
        <f t="shared" si="448"/>
        <v/>
      </c>
      <c r="DU255" s="42" t="str">
        <f t="shared" si="395"/>
        <v/>
      </c>
      <c r="DV255" s="42" t="str">
        <f t="shared" si="396"/>
        <v/>
      </c>
      <c r="DW255" s="42" t="str">
        <f t="shared" si="397"/>
        <v/>
      </c>
      <c r="DX255" s="162"/>
      <c r="DY255" s="42" t="str">
        <f t="shared" si="398"/>
        <v/>
      </c>
      <c r="DZ255" s="42" t="str">
        <f t="shared" si="462"/>
        <v/>
      </c>
      <c r="EA255" s="42" t="str">
        <f t="shared" si="399"/>
        <v/>
      </c>
      <c r="EB255" s="162"/>
      <c r="EC255" s="930"/>
      <c r="ED255" s="188"/>
      <c r="EE255" s="245">
        <f t="shared" si="400"/>
        <v>0</v>
      </c>
      <c r="EF255" s="189"/>
      <c r="EG255" s="245">
        <f t="shared" si="401"/>
        <v>0</v>
      </c>
      <c r="EH255" s="189"/>
      <c r="EI255" s="246" t="str">
        <f t="shared" si="449"/>
        <v/>
      </c>
      <c r="EJ255" s="247" t="str">
        <f t="shared" si="377"/>
        <v/>
      </c>
      <c r="EK255" s="248" t="str">
        <f t="shared" si="378"/>
        <v/>
      </c>
      <c r="EL255" s="248" t="str">
        <f t="shared" si="379"/>
        <v/>
      </c>
      <c r="EM255" s="248" t="str">
        <f t="shared" si="380"/>
        <v/>
      </c>
      <c r="EN255" s="248" t="str">
        <f t="shared" si="402"/>
        <v/>
      </c>
      <c r="EO255" s="248" t="str">
        <f t="shared" si="381"/>
        <v/>
      </c>
      <c r="EP255" s="189"/>
      <c r="EQ255" s="248" t="str">
        <f t="shared" si="450"/>
        <v/>
      </c>
      <c r="ER255" s="248" t="str">
        <f t="shared" si="451"/>
        <v/>
      </c>
      <c r="ES255" s="248" t="str">
        <f t="shared" si="452"/>
        <v/>
      </c>
      <c r="ET255" s="248" t="str">
        <f t="shared" si="453"/>
        <v/>
      </c>
      <c r="EU255" s="248" t="str">
        <f t="shared" si="403"/>
        <v/>
      </c>
      <c r="EV255" s="248" t="str">
        <f t="shared" si="403"/>
        <v/>
      </c>
      <c r="EW255" s="189"/>
      <c r="EX255" s="248" t="str">
        <f t="shared" si="454"/>
        <v/>
      </c>
      <c r="EY255" s="248" t="str">
        <f t="shared" si="455"/>
        <v/>
      </c>
      <c r="EZ255" s="248" t="str">
        <f t="shared" si="456"/>
        <v/>
      </c>
      <c r="FA255" s="248" t="str">
        <f t="shared" si="457"/>
        <v/>
      </c>
      <c r="FB255" s="248" t="str">
        <f t="shared" si="431"/>
        <v/>
      </c>
      <c r="FC255" s="248" t="str">
        <f t="shared" si="431"/>
        <v/>
      </c>
      <c r="FD255" s="189"/>
      <c r="FE255" s="248" t="str">
        <f t="shared" si="458"/>
        <v/>
      </c>
      <c r="FF255" s="248" t="str">
        <f t="shared" si="459"/>
        <v/>
      </c>
      <c r="FG255" s="248" t="str">
        <f t="shared" si="460"/>
        <v/>
      </c>
      <c r="FH255" s="248" t="str">
        <f t="shared" si="461"/>
        <v/>
      </c>
      <c r="FI255" s="248" t="str">
        <f t="shared" si="432"/>
        <v/>
      </c>
      <c r="FJ255" s="248" t="str">
        <f t="shared" si="432"/>
        <v/>
      </c>
      <c r="FK255" s="189"/>
      <c r="FL255" s="370"/>
      <c r="FM255" s="371"/>
      <c r="FN255" s="371"/>
      <c r="FO255" s="611"/>
      <c r="FP255" s="896"/>
      <c r="FQ255" s="370"/>
      <c r="FR255" s="371"/>
      <c r="FS255" s="371"/>
      <c r="FT255" s="611"/>
      <c r="FU255" s="896"/>
      <c r="FV255" s="370"/>
      <c r="FW255" s="371"/>
      <c r="FX255" s="371"/>
      <c r="FY255" s="611"/>
      <c r="FZ255" s="896"/>
      <c r="GA255" s="613"/>
      <c r="GB255" s="189"/>
      <c r="GC255" s="227">
        <f t="shared" si="404"/>
        <v>0</v>
      </c>
      <c r="GD255" s="228">
        <f t="shared" si="405"/>
        <v>0</v>
      </c>
      <c r="GE255" s="229">
        <f t="shared" si="433"/>
        <v>0</v>
      </c>
      <c r="GF255" s="230">
        <f t="shared" si="433"/>
        <v>0</v>
      </c>
      <c r="GG255" s="231" t="str">
        <f t="shared" si="406"/>
        <v/>
      </c>
      <c r="GH255" s="232">
        <f t="shared" si="407"/>
        <v>0</v>
      </c>
      <c r="GI255" s="227">
        <f t="shared" si="408"/>
        <v>0</v>
      </c>
      <c r="GJ255" s="233">
        <f t="shared" si="409"/>
        <v>0</v>
      </c>
      <c r="GK255" s="233">
        <f t="shared" si="410"/>
        <v>0</v>
      </c>
      <c r="GL255" s="234"/>
      <c r="GM255" s="235">
        <f t="shared" si="411"/>
        <v>0</v>
      </c>
      <c r="GN255" s="235">
        <f t="shared" si="412"/>
        <v>0</v>
      </c>
      <c r="GO255" s="235" t="str">
        <f t="shared" si="413"/>
        <v/>
      </c>
      <c r="GP255" s="380"/>
      <c r="GQ255" s="235">
        <f t="shared" si="414"/>
        <v>0</v>
      </c>
      <c r="GR255" s="235">
        <f t="shared" si="415"/>
        <v>0</v>
      </c>
      <c r="GS255" s="235" t="str">
        <f t="shared" si="416"/>
        <v/>
      </c>
      <c r="GT255" s="236"/>
      <c r="GU255" s="237" t="str">
        <f t="shared" si="417"/>
        <v/>
      </c>
      <c r="GV255" s="237" t="str">
        <f t="shared" si="418"/>
        <v/>
      </c>
      <c r="GW255" s="238" t="str">
        <f t="shared" si="419"/>
        <v/>
      </c>
      <c r="GX255" s="238" t="str">
        <f t="shared" si="420"/>
        <v/>
      </c>
      <c r="GY255" s="239"/>
      <c r="GZ255" s="240" t="str">
        <f t="shared" si="421"/>
        <v/>
      </c>
      <c r="HA255" s="235" t="str">
        <f t="shared" si="422"/>
        <v/>
      </c>
      <c r="HB255" s="235" t="str">
        <f t="shared" si="423"/>
        <v/>
      </c>
      <c r="HC255" s="235" t="str">
        <f t="shared" si="424"/>
        <v/>
      </c>
      <c r="HD255" s="235" t="str">
        <f t="shared" si="425"/>
        <v/>
      </c>
      <c r="HE255" s="235" t="str">
        <f t="shared" si="426"/>
        <v/>
      </c>
      <c r="HF255" s="188"/>
      <c r="HG255" s="235" t="str">
        <f t="shared" si="427"/>
        <v/>
      </c>
      <c r="HH255" s="235">
        <f t="shared" si="434"/>
        <v>0</v>
      </c>
      <c r="HI255" s="235">
        <f t="shared" si="434"/>
        <v>0</v>
      </c>
      <c r="HJ255" s="235">
        <f t="shared" si="434"/>
        <v>0</v>
      </c>
      <c r="HK255" s="188"/>
      <c r="HL255" s="235" t="str">
        <f t="shared" si="428"/>
        <v/>
      </c>
      <c r="HM255" s="235">
        <f t="shared" si="435"/>
        <v>0</v>
      </c>
      <c r="HN255" s="235">
        <f t="shared" si="435"/>
        <v>0</v>
      </c>
      <c r="HO255" s="235">
        <f t="shared" si="435"/>
        <v>0</v>
      </c>
      <c r="HP255" s="188"/>
      <c r="HQ255" s="235" t="str">
        <f t="shared" si="429"/>
        <v/>
      </c>
      <c r="HR255" s="235">
        <f t="shared" si="436"/>
        <v>0</v>
      </c>
      <c r="HS255" s="235">
        <f t="shared" si="436"/>
        <v>0</v>
      </c>
      <c r="HT255" s="235">
        <f t="shared" si="436"/>
        <v>0</v>
      </c>
      <c r="HU255" s="162"/>
      <c r="HV255" s="1622"/>
      <c r="HW255" s="1619"/>
      <c r="HX255" s="1619"/>
      <c r="HY255" s="1619"/>
      <c r="HZ255" s="1619"/>
      <c r="IA255" s="1619"/>
      <c r="IB255" s="1619"/>
      <c r="IC255" s="1623"/>
      <c r="ID255" s="162"/>
    </row>
    <row r="256" spans="1:238" ht="21.75" customHeight="1" x14ac:dyDescent="0.25">
      <c r="A256" s="377" t="str">
        <f t="shared" si="382"/>
        <v/>
      </c>
      <c r="B256" s="188">
        <v>230</v>
      </c>
      <c r="C256" s="255"/>
      <c r="D256" s="223" t="str">
        <f t="shared" si="430"/>
        <v/>
      </c>
      <c r="E256" s="223" t="str">
        <f t="shared" si="370"/>
        <v/>
      </c>
      <c r="F256" s="242"/>
      <c r="G256" s="242"/>
      <c r="H256" s="224" t="str">
        <f t="shared" si="383"/>
        <v/>
      </c>
      <c r="I256" s="930"/>
      <c r="J256" s="930"/>
      <c r="K256" s="930"/>
      <c r="L256" s="370"/>
      <c r="M256" s="371"/>
      <c r="N256" s="371"/>
      <c r="O256" s="371"/>
      <c r="P256" s="372"/>
      <c r="Q256" s="609"/>
      <c r="R256" s="609"/>
      <c r="S256" s="610"/>
      <c r="T256" s="371"/>
      <c r="U256" s="371"/>
      <c r="V256" s="188"/>
      <c r="W256" s="370"/>
      <c r="X256" s="371"/>
      <c r="Y256" s="371"/>
      <c r="Z256" s="611"/>
      <c r="AA256" s="896"/>
      <c r="AB256" s="370"/>
      <c r="AC256" s="371"/>
      <c r="AD256" s="371"/>
      <c r="AE256" s="371"/>
      <c r="AF256" s="896"/>
      <c r="AG256" s="370"/>
      <c r="AH256" s="371"/>
      <c r="AI256" s="371"/>
      <c r="AJ256" s="371"/>
      <c r="AK256" s="896"/>
      <c r="AL256" s="370"/>
      <c r="AM256" s="371"/>
      <c r="AN256" s="371"/>
      <c r="AO256" s="372"/>
      <c r="AP256" s="370"/>
      <c r="AQ256" s="371"/>
      <c r="AR256" s="371"/>
      <c r="AS256" s="371"/>
      <c r="AT256" s="928"/>
      <c r="AU256" s="188"/>
      <c r="AV256" s="256">
        <f t="shared" si="437"/>
        <v>0</v>
      </c>
      <c r="AW256" s="257">
        <f t="shared" si="438"/>
        <v>0</v>
      </c>
      <c r="AX256" s="258">
        <f t="shared" si="439"/>
        <v>0</v>
      </c>
      <c r="AY256" s="259">
        <f t="shared" si="440"/>
        <v>0</v>
      </c>
      <c r="AZ256" s="231" t="str">
        <f t="shared" si="441"/>
        <v/>
      </c>
      <c r="BA256" s="232">
        <f t="shared" si="442"/>
        <v>0</v>
      </c>
      <c r="BB256" s="249">
        <f t="shared" si="443"/>
        <v>0</v>
      </c>
      <c r="BC256" s="231">
        <f t="shared" si="444"/>
        <v>0</v>
      </c>
      <c r="BD256" s="231">
        <f t="shared" si="445"/>
        <v>0</v>
      </c>
      <c r="BE256" s="260"/>
      <c r="BF256" s="235">
        <f t="shared" si="384"/>
        <v>0</v>
      </c>
      <c r="BG256" s="235">
        <f t="shared" si="385"/>
        <v>0</v>
      </c>
      <c r="BH256" s="235">
        <f t="shared" si="386"/>
        <v>0</v>
      </c>
      <c r="BI256" s="380"/>
      <c r="BJ256" s="235">
        <f t="shared" si="371"/>
        <v>0</v>
      </c>
      <c r="BK256" s="235">
        <f t="shared" si="387"/>
        <v>0</v>
      </c>
      <c r="BL256" s="235" t="str">
        <f t="shared" si="388"/>
        <v/>
      </c>
      <c r="BM256" s="236"/>
      <c r="BN256" s="237"/>
      <c r="BO256" s="237"/>
      <c r="BP256" s="238"/>
      <c r="BQ256" s="238"/>
      <c r="BR256" s="254"/>
      <c r="BS256" s="252"/>
      <c r="BT256" s="244"/>
      <c r="BU256" s="244"/>
      <c r="BV256" s="244"/>
      <c r="BW256" s="244"/>
      <c r="BX256" s="244"/>
      <c r="BY256" s="244"/>
      <c r="BZ256" s="244"/>
      <c r="CA256" s="244"/>
      <c r="CB256" s="253"/>
      <c r="CC256" s="188"/>
      <c r="CD256" s="244">
        <f t="shared" si="372"/>
        <v>0</v>
      </c>
      <c r="CE256" s="235">
        <f t="shared" si="389"/>
        <v>0</v>
      </c>
      <c r="CF256" s="235">
        <f t="shared" si="389"/>
        <v>0</v>
      </c>
      <c r="CG256" s="235">
        <f t="shared" si="389"/>
        <v>0</v>
      </c>
      <c r="CH256" s="188"/>
      <c r="CI256" s="244">
        <f t="shared" si="373"/>
        <v>0</v>
      </c>
      <c r="CJ256" s="235">
        <f t="shared" si="390"/>
        <v>0</v>
      </c>
      <c r="CK256" s="235">
        <f t="shared" si="390"/>
        <v>0</v>
      </c>
      <c r="CL256" s="235">
        <f t="shared" si="390"/>
        <v>0</v>
      </c>
      <c r="CM256" s="188"/>
      <c r="CN256" s="244">
        <f t="shared" si="374"/>
        <v>0</v>
      </c>
      <c r="CO256" s="235">
        <f t="shared" si="391"/>
        <v>0</v>
      </c>
      <c r="CP256" s="235">
        <f t="shared" si="391"/>
        <v>0</v>
      </c>
      <c r="CQ256" s="235">
        <f t="shared" si="391"/>
        <v>0</v>
      </c>
      <c r="CR256" s="188"/>
      <c r="CS256" s="244">
        <f t="shared" si="375"/>
        <v>0</v>
      </c>
      <c r="CT256" s="235">
        <f t="shared" si="392"/>
        <v>0</v>
      </c>
      <c r="CU256" s="235">
        <f t="shared" si="392"/>
        <v>0</v>
      </c>
      <c r="CV256" s="235">
        <f t="shared" si="392"/>
        <v>0</v>
      </c>
      <c r="CW256" s="188"/>
      <c r="CX256" s="244">
        <f t="shared" si="376"/>
        <v>0</v>
      </c>
      <c r="CY256" s="235">
        <f t="shared" si="393"/>
        <v>0</v>
      </c>
      <c r="CZ256" s="235">
        <f t="shared" si="393"/>
        <v>0</v>
      </c>
      <c r="DA256" s="235">
        <f t="shared" si="393"/>
        <v>0</v>
      </c>
      <c r="DB256" s="188"/>
      <c r="DC256" s="225"/>
      <c r="DD256" s="226"/>
      <c r="DE256" s="1088"/>
      <c r="DF256" s="225"/>
      <c r="DG256" s="226"/>
      <c r="DH256" s="1088"/>
      <c r="DI256" s="225"/>
      <c r="DJ256" s="226"/>
      <c r="DK256" s="1088"/>
      <c r="DL256" s="225"/>
      <c r="DM256" s="226"/>
      <c r="DN256" s="1088"/>
      <c r="DO256" s="370"/>
      <c r="DP256" s="370"/>
      <c r="DQ256" s="243">
        <f t="shared" si="446"/>
        <v>0</v>
      </c>
      <c r="DR256" s="244">
        <f t="shared" si="447"/>
        <v>0</v>
      </c>
      <c r="DS256" s="235">
        <f t="shared" si="394"/>
        <v>0</v>
      </c>
      <c r="DT256" s="244" t="str">
        <f t="shared" si="448"/>
        <v/>
      </c>
      <c r="DU256" s="42" t="str">
        <f t="shared" si="395"/>
        <v/>
      </c>
      <c r="DV256" s="42" t="str">
        <f t="shared" si="396"/>
        <v/>
      </c>
      <c r="DW256" s="42" t="str">
        <f t="shared" si="397"/>
        <v/>
      </c>
      <c r="DX256" s="162"/>
      <c r="DY256" s="42" t="str">
        <f t="shared" si="398"/>
        <v/>
      </c>
      <c r="DZ256" s="42" t="str">
        <f t="shared" si="462"/>
        <v/>
      </c>
      <c r="EA256" s="42" t="str">
        <f t="shared" si="399"/>
        <v/>
      </c>
      <c r="EB256" s="162"/>
      <c r="EC256" s="930"/>
      <c r="ED256" s="188"/>
      <c r="EE256" s="245">
        <f t="shared" si="400"/>
        <v>0</v>
      </c>
      <c r="EF256" s="189"/>
      <c r="EG256" s="245">
        <f t="shared" si="401"/>
        <v>0</v>
      </c>
      <c r="EH256" s="189"/>
      <c r="EI256" s="246" t="str">
        <f t="shared" si="449"/>
        <v/>
      </c>
      <c r="EJ256" s="247" t="str">
        <f t="shared" si="377"/>
        <v/>
      </c>
      <c r="EK256" s="248" t="str">
        <f t="shared" si="378"/>
        <v/>
      </c>
      <c r="EL256" s="248" t="str">
        <f t="shared" si="379"/>
        <v/>
      </c>
      <c r="EM256" s="248" t="str">
        <f t="shared" si="380"/>
        <v/>
      </c>
      <c r="EN256" s="248" t="str">
        <f t="shared" si="402"/>
        <v/>
      </c>
      <c r="EO256" s="248" t="str">
        <f t="shared" si="381"/>
        <v/>
      </c>
      <c r="EP256" s="189"/>
      <c r="EQ256" s="248" t="str">
        <f t="shared" si="450"/>
        <v/>
      </c>
      <c r="ER256" s="248" t="str">
        <f t="shared" si="451"/>
        <v/>
      </c>
      <c r="ES256" s="248" t="str">
        <f t="shared" si="452"/>
        <v/>
      </c>
      <c r="ET256" s="248" t="str">
        <f t="shared" si="453"/>
        <v/>
      </c>
      <c r="EU256" s="248" t="str">
        <f t="shared" si="403"/>
        <v/>
      </c>
      <c r="EV256" s="248" t="str">
        <f t="shared" si="403"/>
        <v/>
      </c>
      <c r="EW256" s="189"/>
      <c r="EX256" s="248" t="str">
        <f t="shared" si="454"/>
        <v/>
      </c>
      <c r="EY256" s="248" t="str">
        <f t="shared" si="455"/>
        <v/>
      </c>
      <c r="EZ256" s="248" t="str">
        <f t="shared" si="456"/>
        <v/>
      </c>
      <c r="FA256" s="248" t="str">
        <f t="shared" si="457"/>
        <v/>
      </c>
      <c r="FB256" s="248" t="str">
        <f t="shared" si="431"/>
        <v/>
      </c>
      <c r="FC256" s="248" t="str">
        <f t="shared" si="431"/>
        <v/>
      </c>
      <c r="FD256" s="189"/>
      <c r="FE256" s="248" t="str">
        <f t="shared" si="458"/>
        <v/>
      </c>
      <c r="FF256" s="248" t="str">
        <f t="shared" si="459"/>
        <v/>
      </c>
      <c r="FG256" s="248" t="str">
        <f t="shared" si="460"/>
        <v/>
      </c>
      <c r="FH256" s="248" t="str">
        <f t="shared" si="461"/>
        <v/>
      </c>
      <c r="FI256" s="248" t="str">
        <f t="shared" si="432"/>
        <v/>
      </c>
      <c r="FJ256" s="248" t="str">
        <f t="shared" si="432"/>
        <v/>
      </c>
      <c r="FK256" s="189"/>
      <c r="FL256" s="370"/>
      <c r="FM256" s="371"/>
      <c r="FN256" s="371"/>
      <c r="FO256" s="611"/>
      <c r="FP256" s="896"/>
      <c r="FQ256" s="370"/>
      <c r="FR256" s="371"/>
      <c r="FS256" s="371"/>
      <c r="FT256" s="611"/>
      <c r="FU256" s="896"/>
      <c r="FV256" s="370"/>
      <c r="FW256" s="371"/>
      <c r="FX256" s="371"/>
      <c r="FY256" s="611"/>
      <c r="FZ256" s="896"/>
      <c r="GA256" s="613"/>
      <c r="GB256" s="189"/>
      <c r="GC256" s="227">
        <f t="shared" si="404"/>
        <v>0</v>
      </c>
      <c r="GD256" s="228">
        <f t="shared" si="405"/>
        <v>0</v>
      </c>
      <c r="GE256" s="229">
        <f t="shared" si="433"/>
        <v>0</v>
      </c>
      <c r="GF256" s="230">
        <f t="shared" si="433"/>
        <v>0</v>
      </c>
      <c r="GG256" s="231" t="str">
        <f t="shared" si="406"/>
        <v/>
      </c>
      <c r="GH256" s="232">
        <f t="shared" si="407"/>
        <v>0</v>
      </c>
      <c r="GI256" s="227">
        <f t="shared" si="408"/>
        <v>0</v>
      </c>
      <c r="GJ256" s="233">
        <f t="shared" si="409"/>
        <v>0</v>
      </c>
      <c r="GK256" s="233">
        <f t="shared" si="410"/>
        <v>0</v>
      </c>
      <c r="GL256" s="234"/>
      <c r="GM256" s="235">
        <f t="shared" si="411"/>
        <v>0</v>
      </c>
      <c r="GN256" s="235">
        <f t="shared" si="412"/>
        <v>0</v>
      </c>
      <c r="GO256" s="235" t="str">
        <f t="shared" si="413"/>
        <v/>
      </c>
      <c r="GP256" s="380"/>
      <c r="GQ256" s="235">
        <f t="shared" si="414"/>
        <v>0</v>
      </c>
      <c r="GR256" s="235">
        <f t="shared" si="415"/>
        <v>0</v>
      </c>
      <c r="GS256" s="235" t="str">
        <f t="shared" si="416"/>
        <v/>
      </c>
      <c r="GT256" s="236"/>
      <c r="GU256" s="237" t="str">
        <f t="shared" si="417"/>
        <v/>
      </c>
      <c r="GV256" s="237" t="str">
        <f t="shared" si="418"/>
        <v/>
      </c>
      <c r="GW256" s="238" t="str">
        <f t="shared" si="419"/>
        <v/>
      </c>
      <c r="GX256" s="238" t="str">
        <f t="shared" si="420"/>
        <v/>
      </c>
      <c r="GY256" s="239"/>
      <c r="GZ256" s="240" t="str">
        <f t="shared" si="421"/>
        <v/>
      </c>
      <c r="HA256" s="235" t="str">
        <f t="shared" si="422"/>
        <v/>
      </c>
      <c r="HB256" s="235" t="str">
        <f t="shared" si="423"/>
        <v/>
      </c>
      <c r="HC256" s="235" t="str">
        <f t="shared" si="424"/>
        <v/>
      </c>
      <c r="HD256" s="235" t="str">
        <f t="shared" si="425"/>
        <v/>
      </c>
      <c r="HE256" s="235" t="str">
        <f t="shared" si="426"/>
        <v/>
      </c>
      <c r="HF256" s="188"/>
      <c r="HG256" s="235" t="str">
        <f t="shared" si="427"/>
        <v/>
      </c>
      <c r="HH256" s="235">
        <f t="shared" si="434"/>
        <v>0</v>
      </c>
      <c r="HI256" s="235">
        <f t="shared" si="434"/>
        <v>0</v>
      </c>
      <c r="HJ256" s="235">
        <f t="shared" si="434"/>
        <v>0</v>
      </c>
      <c r="HK256" s="188"/>
      <c r="HL256" s="235" t="str">
        <f t="shared" si="428"/>
        <v/>
      </c>
      <c r="HM256" s="235">
        <f t="shared" si="435"/>
        <v>0</v>
      </c>
      <c r="HN256" s="235">
        <f t="shared" si="435"/>
        <v>0</v>
      </c>
      <c r="HO256" s="235">
        <f t="shared" si="435"/>
        <v>0</v>
      </c>
      <c r="HP256" s="188"/>
      <c r="HQ256" s="235" t="str">
        <f t="shared" si="429"/>
        <v/>
      </c>
      <c r="HR256" s="235">
        <f t="shared" si="436"/>
        <v>0</v>
      </c>
      <c r="HS256" s="235">
        <f t="shared" si="436"/>
        <v>0</v>
      </c>
      <c r="HT256" s="235">
        <f t="shared" si="436"/>
        <v>0</v>
      </c>
      <c r="HU256" s="162"/>
      <c r="HV256" s="1622"/>
      <c r="HW256" s="1619"/>
      <c r="HX256" s="1619"/>
      <c r="HY256" s="1619"/>
      <c r="HZ256" s="1619"/>
      <c r="IA256" s="1619"/>
      <c r="IB256" s="1619"/>
      <c r="IC256" s="1623"/>
      <c r="ID256" s="162"/>
    </row>
    <row r="257" spans="1:238" ht="21.75" customHeight="1" x14ac:dyDescent="0.25">
      <c r="A257" s="377" t="str">
        <f t="shared" si="382"/>
        <v/>
      </c>
      <c r="B257" s="188">
        <v>231</v>
      </c>
      <c r="C257" s="255"/>
      <c r="D257" s="223" t="str">
        <f t="shared" si="430"/>
        <v/>
      </c>
      <c r="E257" s="223" t="str">
        <f t="shared" si="370"/>
        <v/>
      </c>
      <c r="F257" s="242"/>
      <c r="G257" s="242"/>
      <c r="H257" s="224" t="str">
        <f t="shared" si="383"/>
        <v/>
      </c>
      <c r="I257" s="930"/>
      <c r="J257" s="930"/>
      <c r="K257" s="930"/>
      <c r="L257" s="370"/>
      <c r="M257" s="371"/>
      <c r="N257" s="371"/>
      <c r="O257" s="371"/>
      <c r="P257" s="372"/>
      <c r="Q257" s="609"/>
      <c r="R257" s="609"/>
      <c r="S257" s="610"/>
      <c r="T257" s="371"/>
      <c r="U257" s="371"/>
      <c r="V257" s="188"/>
      <c r="W257" s="370"/>
      <c r="X257" s="371"/>
      <c r="Y257" s="371"/>
      <c r="Z257" s="611"/>
      <c r="AA257" s="896"/>
      <c r="AB257" s="370"/>
      <c r="AC257" s="371"/>
      <c r="AD257" s="371"/>
      <c r="AE257" s="371"/>
      <c r="AF257" s="896"/>
      <c r="AG257" s="370"/>
      <c r="AH257" s="371"/>
      <c r="AI257" s="371"/>
      <c r="AJ257" s="371"/>
      <c r="AK257" s="896"/>
      <c r="AL257" s="370"/>
      <c r="AM257" s="371"/>
      <c r="AN257" s="371"/>
      <c r="AO257" s="372"/>
      <c r="AP257" s="370"/>
      <c r="AQ257" s="371"/>
      <c r="AR257" s="371"/>
      <c r="AS257" s="371"/>
      <c r="AT257" s="928"/>
      <c r="AU257" s="188"/>
      <c r="AV257" s="256">
        <f t="shared" si="437"/>
        <v>0</v>
      </c>
      <c r="AW257" s="257">
        <f t="shared" si="438"/>
        <v>0</v>
      </c>
      <c r="AX257" s="258">
        <f t="shared" si="439"/>
        <v>0</v>
      </c>
      <c r="AY257" s="259">
        <f t="shared" si="440"/>
        <v>0</v>
      </c>
      <c r="AZ257" s="231" t="str">
        <f t="shared" si="441"/>
        <v/>
      </c>
      <c r="BA257" s="232">
        <f t="shared" si="442"/>
        <v>0</v>
      </c>
      <c r="BB257" s="249">
        <f t="shared" si="443"/>
        <v>0</v>
      </c>
      <c r="BC257" s="231">
        <f t="shared" si="444"/>
        <v>0</v>
      </c>
      <c r="BD257" s="231">
        <f t="shared" si="445"/>
        <v>0</v>
      </c>
      <c r="BE257" s="260"/>
      <c r="BF257" s="235">
        <f t="shared" si="384"/>
        <v>0</v>
      </c>
      <c r="BG257" s="235">
        <f t="shared" si="385"/>
        <v>0</v>
      </c>
      <c r="BH257" s="235">
        <f t="shared" si="386"/>
        <v>0</v>
      </c>
      <c r="BI257" s="380"/>
      <c r="BJ257" s="235">
        <f t="shared" si="371"/>
        <v>0</v>
      </c>
      <c r="BK257" s="235">
        <f t="shared" si="387"/>
        <v>0</v>
      </c>
      <c r="BL257" s="235" t="str">
        <f t="shared" si="388"/>
        <v/>
      </c>
      <c r="BM257" s="236"/>
      <c r="BN257" s="237"/>
      <c r="BO257" s="237"/>
      <c r="BP257" s="238"/>
      <c r="BQ257" s="238"/>
      <c r="BR257" s="254"/>
      <c r="BS257" s="252"/>
      <c r="BT257" s="244"/>
      <c r="BU257" s="244"/>
      <c r="BV257" s="244"/>
      <c r="BW257" s="244"/>
      <c r="BX257" s="244"/>
      <c r="BY257" s="244"/>
      <c r="BZ257" s="244"/>
      <c r="CA257" s="244"/>
      <c r="CB257" s="253"/>
      <c r="CC257" s="188"/>
      <c r="CD257" s="244">
        <f t="shared" si="372"/>
        <v>0</v>
      </c>
      <c r="CE257" s="235">
        <f t="shared" si="389"/>
        <v>0</v>
      </c>
      <c r="CF257" s="235">
        <f t="shared" si="389"/>
        <v>0</v>
      </c>
      <c r="CG257" s="235">
        <f t="shared" si="389"/>
        <v>0</v>
      </c>
      <c r="CH257" s="188"/>
      <c r="CI257" s="244">
        <f t="shared" si="373"/>
        <v>0</v>
      </c>
      <c r="CJ257" s="235">
        <f t="shared" si="390"/>
        <v>0</v>
      </c>
      <c r="CK257" s="235">
        <f t="shared" si="390"/>
        <v>0</v>
      </c>
      <c r="CL257" s="235">
        <f t="shared" si="390"/>
        <v>0</v>
      </c>
      <c r="CM257" s="188"/>
      <c r="CN257" s="244">
        <f t="shared" si="374"/>
        <v>0</v>
      </c>
      <c r="CO257" s="235">
        <f t="shared" si="391"/>
        <v>0</v>
      </c>
      <c r="CP257" s="235">
        <f t="shared" si="391"/>
        <v>0</v>
      </c>
      <c r="CQ257" s="235">
        <f t="shared" si="391"/>
        <v>0</v>
      </c>
      <c r="CR257" s="188"/>
      <c r="CS257" s="244">
        <f t="shared" si="375"/>
        <v>0</v>
      </c>
      <c r="CT257" s="235">
        <f t="shared" si="392"/>
        <v>0</v>
      </c>
      <c r="CU257" s="235">
        <f t="shared" si="392"/>
        <v>0</v>
      </c>
      <c r="CV257" s="235">
        <f t="shared" si="392"/>
        <v>0</v>
      </c>
      <c r="CW257" s="188"/>
      <c r="CX257" s="244">
        <f t="shared" si="376"/>
        <v>0</v>
      </c>
      <c r="CY257" s="235">
        <f t="shared" si="393"/>
        <v>0</v>
      </c>
      <c r="CZ257" s="235">
        <f t="shared" si="393"/>
        <v>0</v>
      </c>
      <c r="DA257" s="235">
        <f t="shared" si="393"/>
        <v>0</v>
      </c>
      <c r="DB257" s="188"/>
      <c r="DC257" s="225"/>
      <c r="DD257" s="226"/>
      <c r="DE257" s="1088"/>
      <c r="DF257" s="225"/>
      <c r="DG257" s="226"/>
      <c r="DH257" s="1088"/>
      <c r="DI257" s="225"/>
      <c r="DJ257" s="226"/>
      <c r="DK257" s="1088"/>
      <c r="DL257" s="225"/>
      <c r="DM257" s="226"/>
      <c r="DN257" s="1088"/>
      <c r="DO257" s="370"/>
      <c r="DP257" s="370"/>
      <c r="DQ257" s="243">
        <f t="shared" si="446"/>
        <v>0</v>
      </c>
      <c r="DR257" s="244">
        <f t="shared" si="447"/>
        <v>0</v>
      </c>
      <c r="DS257" s="235">
        <f t="shared" si="394"/>
        <v>0</v>
      </c>
      <c r="DT257" s="244" t="str">
        <f t="shared" si="448"/>
        <v/>
      </c>
      <c r="DU257" s="42" t="str">
        <f t="shared" si="395"/>
        <v/>
      </c>
      <c r="DV257" s="42" t="str">
        <f t="shared" si="396"/>
        <v/>
      </c>
      <c r="DW257" s="42" t="str">
        <f t="shared" si="397"/>
        <v/>
      </c>
      <c r="DX257" s="162"/>
      <c r="DY257" s="42" t="str">
        <f t="shared" si="398"/>
        <v/>
      </c>
      <c r="DZ257" s="42" t="str">
        <f t="shared" si="462"/>
        <v/>
      </c>
      <c r="EA257" s="42" t="str">
        <f t="shared" si="399"/>
        <v/>
      </c>
      <c r="EB257" s="162"/>
      <c r="EC257" s="930"/>
      <c r="ED257" s="188"/>
      <c r="EE257" s="245">
        <f t="shared" si="400"/>
        <v>0</v>
      </c>
      <c r="EF257" s="189"/>
      <c r="EG257" s="245">
        <f t="shared" si="401"/>
        <v>0</v>
      </c>
      <c r="EH257" s="189"/>
      <c r="EI257" s="246" t="str">
        <f t="shared" si="449"/>
        <v/>
      </c>
      <c r="EJ257" s="247" t="str">
        <f t="shared" si="377"/>
        <v/>
      </c>
      <c r="EK257" s="248" t="str">
        <f t="shared" si="378"/>
        <v/>
      </c>
      <c r="EL257" s="248" t="str">
        <f t="shared" si="379"/>
        <v/>
      </c>
      <c r="EM257" s="248" t="str">
        <f t="shared" si="380"/>
        <v/>
      </c>
      <c r="EN257" s="248" t="str">
        <f t="shared" si="402"/>
        <v/>
      </c>
      <c r="EO257" s="248" t="str">
        <f t="shared" si="381"/>
        <v/>
      </c>
      <c r="EP257" s="189"/>
      <c r="EQ257" s="248" t="str">
        <f t="shared" si="450"/>
        <v/>
      </c>
      <c r="ER257" s="248" t="str">
        <f t="shared" si="451"/>
        <v/>
      </c>
      <c r="ES257" s="248" t="str">
        <f t="shared" si="452"/>
        <v/>
      </c>
      <c r="ET257" s="248" t="str">
        <f t="shared" si="453"/>
        <v/>
      </c>
      <c r="EU257" s="248" t="str">
        <f t="shared" si="403"/>
        <v/>
      </c>
      <c r="EV257" s="248" t="str">
        <f t="shared" si="403"/>
        <v/>
      </c>
      <c r="EW257" s="189"/>
      <c r="EX257" s="248" t="str">
        <f t="shared" si="454"/>
        <v/>
      </c>
      <c r="EY257" s="248" t="str">
        <f t="shared" si="455"/>
        <v/>
      </c>
      <c r="EZ257" s="248" t="str">
        <f t="shared" si="456"/>
        <v/>
      </c>
      <c r="FA257" s="248" t="str">
        <f t="shared" si="457"/>
        <v/>
      </c>
      <c r="FB257" s="248" t="str">
        <f t="shared" si="431"/>
        <v/>
      </c>
      <c r="FC257" s="248" t="str">
        <f t="shared" si="431"/>
        <v/>
      </c>
      <c r="FD257" s="189"/>
      <c r="FE257" s="248" t="str">
        <f t="shared" si="458"/>
        <v/>
      </c>
      <c r="FF257" s="248" t="str">
        <f t="shared" si="459"/>
        <v/>
      </c>
      <c r="FG257" s="248" t="str">
        <f t="shared" si="460"/>
        <v/>
      </c>
      <c r="FH257" s="248" t="str">
        <f t="shared" si="461"/>
        <v/>
      </c>
      <c r="FI257" s="248" t="str">
        <f t="shared" si="432"/>
        <v/>
      </c>
      <c r="FJ257" s="248" t="str">
        <f t="shared" si="432"/>
        <v/>
      </c>
      <c r="FK257" s="189"/>
      <c r="FL257" s="370"/>
      <c r="FM257" s="371"/>
      <c r="FN257" s="371"/>
      <c r="FO257" s="611"/>
      <c r="FP257" s="896"/>
      <c r="FQ257" s="370"/>
      <c r="FR257" s="371"/>
      <c r="FS257" s="371"/>
      <c r="FT257" s="611"/>
      <c r="FU257" s="896"/>
      <c r="FV257" s="370"/>
      <c r="FW257" s="371"/>
      <c r="FX257" s="371"/>
      <c r="FY257" s="611"/>
      <c r="FZ257" s="896"/>
      <c r="GA257" s="613"/>
      <c r="GB257" s="189"/>
      <c r="GC257" s="227">
        <f t="shared" si="404"/>
        <v>0</v>
      </c>
      <c r="GD257" s="228">
        <f t="shared" si="405"/>
        <v>0</v>
      </c>
      <c r="GE257" s="229">
        <f t="shared" si="433"/>
        <v>0</v>
      </c>
      <c r="GF257" s="230">
        <f t="shared" si="433"/>
        <v>0</v>
      </c>
      <c r="GG257" s="231" t="str">
        <f t="shared" si="406"/>
        <v/>
      </c>
      <c r="GH257" s="232">
        <f t="shared" si="407"/>
        <v>0</v>
      </c>
      <c r="GI257" s="227">
        <f t="shared" si="408"/>
        <v>0</v>
      </c>
      <c r="GJ257" s="233">
        <f t="shared" si="409"/>
        <v>0</v>
      </c>
      <c r="GK257" s="233">
        <f t="shared" si="410"/>
        <v>0</v>
      </c>
      <c r="GL257" s="234"/>
      <c r="GM257" s="235">
        <f t="shared" si="411"/>
        <v>0</v>
      </c>
      <c r="GN257" s="235">
        <f t="shared" si="412"/>
        <v>0</v>
      </c>
      <c r="GO257" s="235" t="str">
        <f t="shared" si="413"/>
        <v/>
      </c>
      <c r="GP257" s="380"/>
      <c r="GQ257" s="235">
        <f t="shared" si="414"/>
        <v>0</v>
      </c>
      <c r="GR257" s="235">
        <f t="shared" si="415"/>
        <v>0</v>
      </c>
      <c r="GS257" s="235" t="str">
        <f t="shared" si="416"/>
        <v/>
      </c>
      <c r="GT257" s="236"/>
      <c r="GU257" s="237" t="str">
        <f t="shared" si="417"/>
        <v/>
      </c>
      <c r="GV257" s="237" t="str">
        <f t="shared" si="418"/>
        <v/>
      </c>
      <c r="GW257" s="238" t="str">
        <f t="shared" si="419"/>
        <v/>
      </c>
      <c r="GX257" s="238" t="str">
        <f t="shared" si="420"/>
        <v/>
      </c>
      <c r="GY257" s="239"/>
      <c r="GZ257" s="240" t="str">
        <f t="shared" si="421"/>
        <v/>
      </c>
      <c r="HA257" s="235" t="str">
        <f t="shared" si="422"/>
        <v/>
      </c>
      <c r="HB257" s="235" t="str">
        <f t="shared" si="423"/>
        <v/>
      </c>
      <c r="HC257" s="235" t="str">
        <f t="shared" si="424"/>
        <v/>
      </c>
      <c r="HD257" s="235" t="str">
        <f t="shared" si="425"/>
        <v/>
      </c>
      <c r="HE257" s="235" t="str">
        <f t="shared" si="426"/>
        <v/>
      </c>
      <c r="HF257" s="188"/>
      <c r="HG257" s="235" t="str">
        <f t="shared" si="427"/>
        <v/>
      </c>
      <c r="HH257" s="235">
        <f t="shared" si="434"/>
        <v>0</v>
      </c>
      <c r="HI257" s="235">
        <f t="shared" si="434"/>
        <v>0</v>
      </c>
      <c r="HJ257" s="235">
        <f t="shared" si="434"/>
        <v>0</v>
      </c>
      <c r="HK257" s="188"/>
      <c r="HL257" s="235" t="str">
        <f t="shared" si="428"/>
        <v/>
      </c>
      <c r="HM257" s="235">
        <f t="shared" si="435"/>
        <v>0</v>
      </c>
      <c r="HN257" s="235">
        <f t="shared" si="435"/>
        <v>0</v>
      </c>
      <c r="HO257" s="235">
        <f t="shared" si="435"/>
        <v>0</v>
      </c>
      <c r="HP257" s="188"/>
      <c r="HQ257" s="235" t="str">
        <f t="shared" si="429"/>
        <v/>
      </c>
      <c r="HR257" s="235">
        <f t="shared" si="436"/>
        <v>0</v>
      </c>
      <c r="HS257" s="235">
        <f t="shared" si="436"/>
        <v>0</v>
      </c>
      <c r="HT257" s="235">
        <f t="shared" si="436"/>
        <v>0</v>
      </c>
      <c r="HU257" s="162"/>
      <c r="HV257" s="1622"/>
      <c r="HW257" s="1619"/>
      <c r="HX257" s="1619"/>
      <c r="HY257" s="1619"/>
      <c r="HZ257" s="1619"/>
      <c r="IA257" s="1619"/>
      <c r="IB257" s="1619"/>
      <c r="IC257" s="1623"/>
      <c r="ID257" s="162"/>
    </row>
    <row r="258" spans="1:238" ht="21.75" customHeight="1" x14ac:dyDescent="0.25">
      <c r="A258" s="377" t="str">
        <f t="shared" si="382"/>
        <v/>
      </c>
      <c r="B258" s="188">
        <v>232</v>
      </c>
      <c r="C258" s="255"/>
      <c r="D258" s="223" t="str">
        <f t="shared" si="430"/>
        <v/>
      </c>
      <c r="E258" s="223" t="str">
        <f t="shared" si="370"/>
        <v/>
      </c>
      <c r="F258" s="242"/>
      <c r="G258" s="242"/>
      <c r="H258" s="224" t="str">
        <f t="shared" si="383"/>
        <v/>
      </c>
      <c r="I258" s="930"/>
      <c r="J258" s="930"/>
      <c r="K258" s="930"/>
      <c r="L258" s="370"/>
      <c r="M258" s="371"/>
      <c r="N258" s="371"/>
      <c r="O258" s="371"/>
      <c r="P258" s="372"/>
      <c r="Q258" s="609"/>
      <c r="R258" s="609"/>
      <c r="S258" s="610"/>
      <c r="T258" s="371"/>
      <c r="U258" s="371"/>
      <c r="V258" s="188"/>
      <c r="W258" s="370"/>
      <c r="X258" s="371"/>
      <c r="Y258" s="371"/>
      <c r="Z258" s="611"/>
      <c r="AA258" s="896"/>
      <c r="AB258" s="370"/>
      <c r="AC258" s="371"/>
      <c r="AD258" s="371"/>
      <c r="AE258" s="371"/>
      <c r="AF258" s="896"/>
      <c r="AG258" s="370"/>
      <c r="AH258" s="371"/>
      <c r="AI258" s="371"/>
      <c r="AJ258" s="371"/>
      <c r="AK258" s="896"/>
      <c r="AL258" s="370"/>
      <c r="AM258" s="371"/>
      <c r="AN258" s="371"/>
      <c r="AO258" s="372"/>
      <c r="AP258" s="370"/>
      <c r="AQ258" s="371"/>
      <c r="AR258" s="371"/>
      <c r="AS258" s="371"/>
      <c r="AT258" s="928"/>
      <c r="AU258" s="188"/>
      <c r="AV258" s="256">
        <f t="shared" si="437"/>
        <v>0</v>
      </c>
      <c r="AW258" s="257">
        <f t="shared" si="438"/>
        <v>0</v>
      </c>
      <c r="AX258" s="258">
        <f t="shared" si="439"/>
        <v>0</v>
      </c>
      <c r="AY258" s="259">
        <f t="shared" si="440"/>
        <v>0</v>
      </c>
      <c r="AZ258" s="231" t="str">
        <f t="shared" si="441"/>
        <v/>
      </c>
      <c r="BA258" s="232">
        <f t="shared" si="442"/>
        <v>0</v>
      </c>
      <c r="BB258" s="249">
        <f t="shared" si="443"/>
        <v>0</v>
      </c>
      <c r="BC258" s="231">
        <f t="shared" si="444"/>
        <v>0</v>
      </c>
      <c r="BD258" s="231">
        <f t="shared" si="445"/>
        <v>0</v>
      </c>
      <c r="BE258" s="260"/>
      <c r="BF258" s="235">
        <f t="shared" si="384"/>
        <v>0</v>
      </c>
      <c r="BG258" s="235">
        <f t="shared" si="385"/>
        <v>0</v>
      </c>
      <c r="BH258" s="235">
        <f t="shared" si="386"/>
        <v>0</v>
      </c>
      <c r="BI258" s="380"/>
      <c r="BJ258" s="235">
        <f t="shared" si="371"/>
        <v>0</v>
      </c>
      <c r="BK258" s="235">
        <f t="shared" si="387"/>
        <v>0</v>
      </c>
      <c r="BL258" s="235" t="str">
        <f t="shared" si="388"/>
        <v/>
      </c>
      <c r="BM258" s="236"/>
      <c r="BN258" s="237"/>
      <c r="BO258" s="237"/>
      <c r="BP258" s="238"/>
      <c r="BQ258" s="238"/>
      <c r="BR258" s="254"/>
      <c r="BS258" s="252"/>
      <c r="BT258" s="244"/>
      <c r="BU258" s="244"/>
      <c r="BV258" s="244"/>
      <c r="BW258" s="244"/>
      <c r="BX258" s="244"/>
      <c r="BY258" s="244"/>
      <c r="BZ258" s="244"/>
      <c r="CA258" s="244"/>
      <c r="CB258" s="253"/>
      <c r="CC258" s="188"/>
      <c r="CD258" s="244">
        <f t="shared" si="372"/>
        <v>0</v>
      </c>
      <c r="CE258" s="235">
        <f t="shared" si="389"/>
        <v>0</v>
      </c>
      <c r="CF258" s="235">
        <f t="shared" si="389"/>
        <v>0</v>
      </c>
      <c r="CG258" s="235">
        <f t="shared" si="389"/>
        <v>0</v>
      </c>
      <c r="CH258" s="188"/>
      <c r="CI258" s="244">
        <f t="shared" si="373"/>
        <v>0</v>
      </c>
      <c r="CJ258" s="235">
        <f t="shared" si="390"/>
        <v>0</v>
      </c>
      <c r="CK258" s="235">
        <f t="shared" si="390"/>
        <v>0</v>
      </c>
      <c r="CL258" s="235">
        <f t="shared" si="390"/>
        <v>0</v>
      </c>
      <c r="CM258" s="188"/>
      <c r="CN258" s="244">
        <f t="shared" si="374"/>
        <v>0</v>
      </c>
      <c r="CO258" s="235">
        <f t="shared" si="391"/>
        <v>0</v>
      </c>
      <c r="CP258" s="235">
        <f t="shared" si="391"/>
        <v>0</v>
      </c>
      <c r="CQ258" s="235">
        <f t="shared" si="391"/>
        <v>0</v>
      </c>
      <c r="CR258" s="188"/>
      <c r="CS258" s="244">
        <f t="shared" si="375"/>
        <v>0</v>
      </c>
      <c r="CT258" s="235">
        <f t="shared" si="392"/>
        <v>0</v>
      </c>
      <c r="CU258" s="235">
        <f t="shared" si="392"/>
        <v>0</v>
      </c>
      <c r="CV258" s="235">
        <f t="shared" si="392"/>
        <v>0</v>
      </c>
      <c r="CW258" s="188"/>
      <c r="CX258" s="244">
        <f t="shared" si="376"/>
        <v>0</v>
      </c>
      <c r="CY258" s="235">
        <f t="shared" si="393"/>
        <v>0</v>
      </c>
      <c r="CZ258" s="235">
        <f t="shared" si="393"/>
        <v>0</v>
      </c>
      <c r="DA258" s="235">
        <f t="shared" si="393"/>
        <v>0</v>
      </c>
      <c r="DB258" s="188"/>
      <c r="DC258" s="225"/>
      <c r="DD258" s="226"/>
      <c r="DE258" s="1088"/>
      <c r="DF258" s="225"/>
      <c r="DG258" s="226"/>
      <c r="DH258" s="1088"/>
      <c r="DI258" s="225"/>
      <c r="DJ258" s="226"/>
      <c r="DK258" s="1088"/>
      <c r="DL258" s="225"/>
      <c r="DM258" s="226"/>
      <c r="DN258" s="1088"/>
      <c r="DO258" s="370"/>
      <c r="DP258" s="370"/>
      <c r="DQ258" s="243">
        <f t="shared" si="446"/>
        <v>0</v>
      </c>
      <c r="DR258" s="244">
        <f t="shared" si="447"/>
        <v>0</v>
      </c>
      <c r="DS258" s="235">
        <f t="shared" si="394"/>
        <v>0</v>
      </c>
      <c r="DT258" s="244" t="str">
        <f t="shared" si="448"/>
        <v/>
      </c>
      <c r="DU258" s="42" t="str">
        <f t="shared" si="395"/>
        <v/>
      </c>
      <c r="DV258" s="42" t="str">
        <f t="shared" si="396"/>
        <v/>
      </c>
      <c r="DW258" s="42" t="str">
        <f t="shared" si="397"/>
        <v/>
      </c>
      <c r="DX258" s="162"/>
      <c r="DY258" s="42" t="str">
        <f t="shared" si="398"/>
        <v/>
      </c>
      <c r="DZ258" s="42" t="str">
        <f t="shared" si="462"/>
        <v/>
      </c>
      <c r="EA258" s="42" t="str">
        <f t="shared" si="399"/>
        <v/>
      </c>
      <c r="EB258" s="162"/>
      <c r="EC258" s="930"/>
      <c r="ED258" s="188"/>
      <c r="EE258" s="245">
        <f t="shared" si="400"/>
        <v>0</v>
      </c>
      <c r="EF258" s="189"/>
      <c r="EG258" s="245">
        <f t="shared" si="401"/>
        <v>0</v>
      </c>
      <c r="EH258" s="189"/>
      <c r="EI258" s="246" t="str">
        <f t="shared" si="449"/>
        <v/>
      </c>
      <c r="EJ258" s="247" t="str">
        <f t="shared" si="377"/>
        <v/>
      </c>
      <c r="EK258" s="248" t="str">
        <f t="shared" si="378"/>
        <v/>
      </c>
      <c r="EL258" s="248" t="str">
        <f t="shared" si="379"/>
        <v/>
      </c>
      <c r="EM258" s="248" t="str">
        <f t="shared" si="380"/>
        <v/>
      </c>
      <c r="EN258" s="248" t="str">
        <f t="shared" si="402"/>
        <v/>
      </c>
      <c r="EO258" s="248" t="str">
        <f t="shared" si="381"/>
        <v/>
      </c>
      <c r="EP258" s="189"/>
      <c r="EQ258" s="248" t="str">
        <f t="shared" si="450"/>
        <v/>
      </c>
      <c r="ER258" s="248" t="str">
        <f t="shared" si="451"/>
        <v/>
      </c>
      <c r="ES258" s="248" t="str">
        <f t="shared" si="452"/>
        <v/>
      </c>
      <c r="ET258" s="248" t="str">
        <f t="shared" si="453"/>
        <v/>
      </c>
      <c r="EU258" s="248" t="str">
        <f t="shared" si="403"/>
        <v/>
      </c>
      <c r="EV258" s="248" t="str">
        <f t="shared" si="403"/>
        <v/>
      </c>
      <c r="EW258" s="189"/>
      <c r="EX258" s="248" t="str">
        <f t="shared" si="454"/>
        <v/>
      </c>
      <c r="EY258" s="248" t="str">
        <f t="shared" si="455"/>
        <v/>
      </c>
      <c r="EZ258" s="248" t="str">
        <f t="shared" si="456"/>
        <v/>
      </c>
      <c r="FA258" s="248" t="str">
        <f t="shared" si="457"/>
        <v/>
      </c>
      <c r="FB258" s="248" t="str">
        <f t="shared" si="431"/>
        <v/>
      </c>
      <c r="FC258" s="248" t="str">
        <f t="shared" si="431"/>
        <v/>
      </c>
      <c r="FD258" s="189"/>
      <c r="FE258" s="248" t="str">
        <f t="shared" si="458"/>
        <v/>
      </c>
      <c r="FF258" s="248" t="str">
        <f t="shared" si="459"/>
        <v/>
      </c>
      <c r="FG258" s="248" t="str">
        <f t="shared" si="460"/>
        <v/>
      </c>
      <c r="FH258" s="248" t="str">
        <f t="shared" si="461"/>
        <v/>
      </c>
      <c r="FI258" s="248" t="str">
        <f t="shared" si="432"/>
        <v/>
      </c>
      <c r="FJ258" s="248" t="str">
        <f t="shared" si="432"/>
        <v/>
      </c>
      <c r="FK258" s="189"/>
      <c r="FL258" s="370"/>
      <c r="FM258" s="371"/>
      <c r="FN258" s="371"/>
      <c r="FO258" s="611"/>
      <c r="FP258" s="896"/>
      <c r="FQ258" s="370"/>
      <c r="FR258" s="371"/>
      <c r="FS258" s="371"/>
      <c r="FT258" s="611"/>
      <c r="FU258" s="896"/>
      <c r="FV258" s="370"/>
      <c r="FW258" s="371"/>
      <c r="FX258" s="371"/>
      <c r="FY258" s="611"/>
      <c r="FZ258" s="896"/>
      <c r="GA258" s="613"/>
      <c r="GB258" s="189"/>
      <c r="GC258" s="227">
        <f t="shared" si="404"/>
        <v>0</v>
      </c>
      <c r="GD258" s="228">
        <f t="shared" si="405"/>
        <v>0</v>
      </c>
      <c r="GE258" s="229">
        <f t="shared" si="433"/>
        <v>0</v>
      </c>
      <c r="GF258" s="230">
        <f t="shared" si="433"/>
        <v>0</v>
      </c>
      <c r="GG258" s="231" t="str">
        <f t="shared" si="406"/>
        <v/>
      </c>
      <c r="GH258" s="232">
        <f t="shared" si="407"/>
        <v>0</v>
      </c>
      <c r="GI258" s="227">
        <f t="shared" si="408"/>
        <v>0</v>
      </c>
      <c r="GJ258" s="233">
        <f t="shared" si="409"/>
        <v>0</v>
      </c>
      <c r="GK258" s="233">
        <f t="shared" si="410"/>
        <v>0</v>
      </c>
      <c r="GL258" s="234"/>
      <c r="GM258" s="235">
        <f t="shared" si="411"/>
        <v>0</v>
      </c>
      <c r="GN258" s="235">
        <f t="shared" si="412"/>
        <v>0</v>
      </c>
      <c r="GO258" s="235" t="str">
        <f t="shared" si="413"/>
        <v/>
      </c>
      <c r="GP258" s="380"/>
      <c r="GQ258" s="235">
        <f t="shared" si="414"/>
        <v>0</v>
      </c>
      <c r="GR258" s="235">
        <f t="shared" si="415"/>
        <v>0</v>
      </c>
      <c r="GS258" s="235" t="str">
        <f t="shared" si="416"/>
        <v/>
      </c>
      <c r="GT258" s="236"/>
      <c r="GU258" s="237" t="str">
        <f t="shared" si="417"/>
        <v/>
      </c>
      <c r="GV258" s="237" t="str">
        <f t="shared" si="418"/>
        <v/>
      </c>
      <c r="GW258" s="238" t="str">
        <f t="shared" si="419"/>
        <v/>
      </c>
      <c r="GX258" s="238" t="str">
        <f t="shared" si="420"/>
        <v/>
      </c>
      <c r="GY258" s="239"/>
      <c r="GZ258" s="240" t="str">
        <f t="shared" si="421"/>
        <v/>
      </c>
      <c r="HA258" s="235" t="str">
        <f t="shared" si="422"/>
        <v/>
      </c>
      <c r="HB258" s="235" t="str">
        <f t="shared" si="423"/>
        <v/>
      </c>
      <c r="HC258" s="235" t="str">
        <f t="shared" si="424"/>
        <v/>
      </c>
      <c r="HD258" s="235" t="str">
        <f t="shared" si="425"/>
        <v/>
      </c>
      <c r="HE258" s="235" t="str">
        <f t="shared" si="426"/>
        <v/>
      </c>
      <c r="HF258" s="188"/>
      <c r="HG258" s="235" t="str">
        <f t="shared" si="427"/>
        <v/>
      </c>
      <c r="HH258" s="235">
        <f t="shared" si="434"/>
        <v>0</v>
      </c>
      <c r="HI258" s="235">
        <f t="shared" si="434"/>
        <v>0</v>
      </c>
      <c r="HJ258" s="235">
        <f t="shared" si="434"/>
        <v>0</v>
      </c>
      <c r="HK258" s="188"/>
      <c r="HL258" s="235" t="str">
        <f t="shared" si="428"/>
        <v/>
      </c>
      <c r="HM258" s="235">
        <f t="shared" si="435"/>
        <v>0</v>
      </c>
      <c r="HN258" s="235">
        <f t="shared" si="435"/>
        <v>0</v>
      </c>
      <c r="HO258" s="235">
        <f t="shared" si="435"/>
        <v>0</v>
      </c>
      <c r="HP258" s="188"/>
      <c r="HQ258" s="235" t="str">
        <f t="shared" si="429"/>
        <v/>
      </c>
      <c r="HR258" s="235">
        <f t="shared" si="436"/>
        <v>0</v>
      </c>
      <c r="HS258" s="235">
        <f t="shared" si="436"/>
        <v>0</v>
      </c>
      <c r="HT258" s="235">
        <f t="shared" si="436"/>
        <v>0</v>
      </c>
      <c r="HU258" s="162"/>
      <c r="HV258" s="1622"/>
      <c r="HW258" s="1619"/>
      <c r="HX258" s="1619"/>
      <c r="HY258" s="1619"/>
      <c r="HZ258" s="1619"/>
      <c r="IA258" s="1619"/>
      <c r="IB258" s="1619"/>
      <c r="IC258" s="1623"/>
      <c r="ID258" s="162"/>
    </row>
    <row r="259" spans="1:238" ht="21.75" customHeight="1" x14ac:dyDescent="0.25">
      <c r="A259" s="377" t="str">
        <f t="shared" si="382"/>
        <v/>
      </c>
      <c r="B259" s="188">
        <v>233</v>
      </c>
      <c r="C259" s="255"/>
      <c r="D259" s="223" t="str">
        <f t="shared" si="430"/>
        <v/>
      </c>
      <c r="E259" s="223" t="str">
        <f t="shared" si="370"/>
        <v/>
      </c>
      <c r="F259" s="242"/>
      <c r="G259" s="242"/>
      <c r="H259" s="224" t="str">
        <f t="shared" si="383"/>
        <v/>
      </c>
      <c r="I259" s="930"/>
      <c r="J259" s="930"/>
      <c r="K259" s="930"/>
      <c r="L259" s="370"/>
      <c r="M259" s="371"/>
      <c r="N259" s="371"/>
      <c r="O259" s="371"/>
      <c r="P259" s="372"/>
      <c r="Q259" s="609"/>
      <c r="R259" s="609"/>
      <c r="S259" s="610"/>
      <c r="T259" s="371"/>
      <c r="U259" s="371"/>
      <c r="V259" s="188"/>
      <c r="W259" s="370"/>
      <c r="X259" s="371"/>
      <c r="Y259" s="371"/>
      <c r="Z259" s="611"/>
      <c r="AA259" s="896"/>
      <c r="AB259" s="370"/>
      <c r="AC259" s="371"/>
      <c r="AD259" s="371"/>
      <c r="AE259" s="371"/>
      <c r="AF259" s="896"/>
      <c r="AG259" s="370"/>
      <c r="AH259" s="371"/>
      <c r="AI259" s="371"/>
      <c r="AJ259" s="371"/>
      <c r="AK259" s="896"/>
      <c r="AL259" s="370"/>
      <c r="AM259" s="371"/>
      <c r="AN259" s="371"/>
      <c r="AO259" s="372"/>
      <c r="AP259" s="370"/>
      <c r="AQ259" s="371"/>
      <c r="AR259" s="371"/>
      <c r="AS259" s="371"/>
      <c r="AT259" s="928"/>
      <c r="AU259" s="188"/>
      <c r="AV259" s="256">
        <f t="shared" si="437"/>
        <v>0</v>
      </c>
      <c r="AW259" s="257">
        <f t="shared" si="438"/>
        <v>0</v>
      </c>
      <c r="AX259" s="258">
        <f t="shared" si="439"/>
        <v>0</v>
      </c>
      <c r="AY259" s="259">
        <f t="shared" si="440"/>
        <v>0</v>
      </c>
      <c r="AZ259" s="231" t="str">
        <f t="shared" si="441"/>
        <v/>
      </c>
      <c r="BA259" s="232">
        <f t="shared" si="442"/>
        <v>0</v>
      </c>
      <c r="BB259" s="249">
        <f t="shared" si="443"/>
        <v>0</v>
      </c>
      <c r="BC259" s="231">
        <f t="shared" si="444"/>
        <v>0</v>
      </c>
      <c r="BD259" s="231">
        <f t="shared" si="445"/>
        <v>0</v>
      </c>
      <c r="BE259" s="260"/>
      <c r="BF259" s="235">
        <f t="shared" si="384"/>
        <v>0</v>
      </c>
      <c r="BG259" s="235">
        <f t="shared" si="385"/>
        <v>0</v>
      </c>
      <c r="BH259" s="235">
        <f t="shared" si="386"/>
        <v>0</v>
      </c>
      <c r="BI259" s="380"/>
      <c r="BJ259" s="235">
        <f t="shared" si="371"/>
        <v>0</v>
      </c>
      <c r="BK259" s="235">
        <f t="shared" si="387"/>
        <v>0</v>
      </c>
      <c r="BL259" s="235" t="str">
        <f t="shared" si="388"/>
        <v/>
      </c>
      <c r="BM259" s="236"/>
      <c r="BN259" s="237"/>
      <c r="BO259" s="237"/>
      <c r="BP259" s="238"/>
      <c r="BQ259" s="238"/>
      <c r="BR259" s="254"/>
      <c r="BS259" s="252"/>
      <c r="BT259" s="244"/>
      <c r="BU259" s="244"/>
      <c r="BV259" s="244"/>
      <c r="BW259" s="244"/>
      <c r="BX259" s="244"/>
      <c r="BY259" s="244"/>
      <c r="BZ259" s="244"/>
      <c r="CA259" s="244"/>
      <c r="CB259" s="253"/>
      <c r="CC259" s="188"/>
      <c r="CD259" s="244">
        <f t="shared" si="372"/>
        <v>0</v>
      </c>
      <c r="CE259" s="235">
        <f t="shared" si="389"/>
        <v>0</v>
      </c>
      <c r="CF259" s="235">
        <f t="shared" si="389"/>
        <v>0</v>
      </c>
      <c r="CG259" s="235">
        <f t="shared" si="389"/>
        <v>0</v>
      </c>
      <c r="CH259" s="188"/>
      <c r="CI259" s="244">
        <f t="shared" si="373"/>
        <v>0</v>
      </c>
      <c r="CJ259" s="235">
        <f t="shared" si="390"/>
        <v>0</v>
      </c>
      <c r="CK259" s="235">
        <f t="shared" si="390"/>
        <v>0</v>
      </c>
      <c r="CL259" s="235">
        <f t="shared" si="390"/>
        <v>0</v>
      </c>
      <c r="CM259" s="188"/>
      <c r="CN259" s="244">
        <f t="shared" si="374"/>
        <v>0</v>
      </c>
      <c r="CO259" s="235">
        <f t="shared" si="391"/>
        <v>0</v>
      </c>
      <c r="CP259" s="235">
        <f t="shared" si="391"/>
        <v>0</v>
      </c>
      <c r="CQ259" s="235">
        <f t="shared" si="391"/>
        <v>0</v>
      </c>
      <c r="CR259" s="188"/>
      <c r="CS259" s="244">
        <f t="shared" si="375"/>
        <v>0</v>
      </c>
      <c r="CT259" s="235">
        <f t="shared" si="392"/>
        <v>0</v>
      </c>
      <c r="CU259" s="235">
        <f t="shared" si="392"/>
        <v>0</v>
      </c>
      <c r="CV259" s="235">
        <f t="shared" si="392"/>
        <v>0</v>
      </c>
      <c r="CW259" s="188"/>
      <c r="CX259" s="244">
        <f t="shared" si="376"/>
        <v>0</v>
      </c>
      <c r="CY259" s="235">
        <f t="shared" si="393"/>
        <v>0</v>
      </c>
      <c r="CZ259" s="235">
        <f t="shared" si="393"/>
        <v>0</v>
      </c>
      <c r="DA259" s="235">
        <f t="shared" si="393"/>
        <v>0</v>
      </c>
      <c r="DB259" s="188"/>
      <c r="DC259" s="225"/>
      <c r="DD259" s="226"/>
      <c r="DE259" s="1088"/>
      <c r="DF259" s="225"/>
      <c r="DG259" s="226"/>
      <c r="DH259" s="1088"/>
      <c r="DI259" s="225"/>
      <c r="DJ259" s="226"/>
      <c r="DK259" s="1088"/>
      <c r="DL259" s="225"/>
      <c r="DM259" s="226"/>
      <c r="DN259" s="1088"/>
      <c r="DO259" s="370"/>
      <c r="DP259" s="370"/>
      <c r="DQ259" s="243">
        <f t="shared" si="446"/>
        <v>0</v>
      </c>
      <c r="DR259" s="244">
        <f t="shared" si="447"/>
        <v>0</v>
      </c>
      <c r="DS259" s="235">
        <f t="shared" si="394"/>
        <v>0</v>
      </c>
      <c r="DT259" s="244" t="str">
        <f t="shared" si="448"/>
        <v/>
      </c>
      <c r="DU259" s="42" t="str">
        <f t="shared" si="395"/>
        <v/>
      </c>
      <c r="DV259" s="42" t="str">
        <f t="shared" si="396"/>
        <v/>
      </c>
      <c r="DW259" s="42" t="str">
        <f t="shared" si="397"/>
        <v/>
      </c>
      <c r="DX259" s="162"/>
      <c r="DY259" s="42" t="str">
        <f t="shared" si="398"/>
        <v/>
      </c>
      <c r="DZ259" s="42" t="str">
        <f t="shared" si="462"/>
        <v/>
      </c>
      <c r="EA259" s="42" t="str">
        <f t="shared" si="399"/>
        <v/>
      </c>
      <c r="EB259" s="162"/>
      <c r="EC259" s="930"/>
      <c r="ED259" s="188"/>
      <c r="EE259" s="245">
        <f t="shared" si="400"/>
        <v>0</v>
      </c>
      <c r="EF259" s="189"/>
      <c r="EG259" s="245">
        <f t="shared" si="401"/>
        <v>0</v>
      </c>
      <c r="EH259" s="189"/>
      <c r="EI259" s="246" t="str">
        <f t="shared" si="449"/>
        <v/>
      </c>
      <c r="EJ259" s="247" t="str">
        <f t="shared" si="377"/>
        <v/>
      </c>
      <c r="EK259" s="248" t="str">
        <f t="shared" si="378"/>
        <v/>
      </c>
      <c r="EL259" s="248" t="str">
        <f t="shared" si="379"/>
        <v/>
      </c>
      <c r="EM259" s="248" t="str">
        <f t="shared" si="380"/>
        <v/>
      </c>
      <c r="EN259" s="248" t="str">
        <f t="shared" si="402"/>
        <v/>
      </c>
      <c r="EO259" s="248" t="str">
        <f t="shared" si="381"/>
        <v/>
      </c>
      <c r="EP259" s="189"/>
      <c r="EQ259" s="248" t="str">
        <f t="shared" si="450"/>
        <v/>
      </c>
      <c r="ER259" s="248" t="str">
        <f t="shared" si="451"/>
        <v/>
      </c>
      <c r="ES259" s="248" t="str">
        <f t="shared" si="452"/>
        <v/>
      </c>
      <c r="ET259" s="248" t="str">
        <f t="shared" si="453"/>
        <v/>
      </c>
      <c r="EU259" s="248" t="str">
        <f t="shared" si="403"/>
        <v/>
      </c>
      <c r="EV259" s="248" t="str">
        <f t="shared" si="403"/>
        <v/>
      </c>
      <c r="EW259" s="189"/>
      <c r="EX259" s="248" t="str">
        <f t="shared" si="454"/>
        <v/>
      </c>
      <c r="EY259" s="248" t="str">
        <f t="shared" si="455"/>
        <v/>
      </c>
      <c r="EZ259" s="248" t="str">
        <f t="shared" si="456"/>
        <v/>
      </c>
      <c r="FA259" s="248" t="str">
        <f t="shared" si="457"/>
        <v/>
      </c>
      <c r="FB259" s="248" t="str">
        <f t="shared" si="431"/>
        <v/>
      </c>
      <c r="FC259" s="248" t="str">
        <f t="shared" si="431"/>
        <v/>
      </c>
      <c r="FD259" s="189"/>
      <c r="FE259" s="248" t="str">
        <f t="shared" si="458"/>
        <v/>
      </c>
      <c r="FF259" s="248" t="str">
        <f t="shared" si="459"/>
        <v/>
      </c>
      <c r="FG259" s="248" t="str">
        <f t="shared" si="460"/>
        <v/>
      </c>
      <c r="FH259" s="248" t="str">
        <f t="shared" si="461"/>
        <v/>
      </c>
      <c r="FI259" s="248" t="str">
        <f t="shared" si="432"/>
        <v/>
      </c>
      <c r="FJ259" s="248" t="str">
        <f t="shared" si="432"/>
        <v/>
      </c>
      <c r="FK259" s="189"/>
      <c r="FL259" s="370"/>
      <c r="FM259" s="371"/>
      <c r="FN259" s="371"/>
      <c r="FO259" s="611"/>
      <c r="FP259" s="896"/>
      <c r="FQ259" s="370"/>
      <c r="FR259" s="371"/>
      <c r="FS259" s="371"/>
      <c r="FT259" s="611"/>
      <c r="FU259" s="896"/>
      <c r="FV259" s="370"/>
      <c r="FW259" s="371"/>
      <c r="FX259" s="371"/>
      <c r="FY259" s="611"/>
      <c r="FZ259" s="896"/>
      <c r="GA259" s="613"/>
      <c r="GB259" s="189"/>
      <c r="GC259" s="227">
        <f t="shared" si="404"/>
        <v>0</v>
      </c>
      <c r="GD259" s="228">
        <f t="shared" si="405"/>
        <v>0</v>
      </c>
      <c r="GE259" s="229">
        <f t="shared" si="433"/>
        <v>0</v>
      </c>
      <c r="GF259" s="230">
        <f t="shared" si="433"/>
        <v>0</v>
      </c>
      <c r="GG259" s="231" t="str">
        <f t="shared" si="406"/>
        <v/>
      </c>
      <c r="GH259" s="232">
        <f t="shared" si="407"/>
        <v>0</v>
      </c>
      <c r="GI259" s="227">
        <f t="shared" si="408"/>
        <v>0</v>
      </c>
      <c r="GJ259" s="233">
        <f t="shared" si="409"/>
        <v>0</v>
      </c>
      <c r="GK259" s="233">
        <f t="shared" si="410"/>
        <v>0</v>
      </c>
      <c r="GL259" s="234"/>
      <c r="GM259" s="235">
        <f t="shared" si="411"/>
        <v>0</v>
      </c>
      <c r="GN259" s="235">
        <f t="shared" si="412"/>
        <v>0</v>
      </c>
      <c r="GO259" s="235" t="str">
        <f t="shared" si="413"/>
        <v/>
      </c>
      <c r="GP259" s="380"/>
      <c r="GQ259" s="235">
        <f t="shared" si="414"/>
        <v>0</v>
      </c>
      <c r="GR259" s="235">
        <f t="shared" si="415"/>
        <v>0</v>
      </c>
      <c r="GS259" s="235" t="str">
        <f t="shared" si="416"/>
        <v/>
      </c>
      <c r="GT259" s="236"/>
      <c r="GU259" s="237" t="str">
        <f t="shared" si="417"/>
        <v/>
      </c>
      <c r="GV259" s="237" t="str">
        <f t="shared" si="418"/>
        <v/>
      </c>
      <c r="GW259" s="238" t="str">
        <f t="shared" si="419"/>
        <v/>
      </c>
      <c r="GX259" s="238" t="str">
        <f t="shared" si="420"/>
        <v/>
      </c>
      <c r="GY259" s="239"/>
      <c r="GZ259" s="240" t="str">
        <f t="shared" si="421"/>
        <v/>
      </c>
      <c r="HA259" s="235" t="str">
        <f t="shared" si="422"/>
        <v/>
      </c>
      <c r="HB259" s="235" t="str">
        <f t="shared" si="423"/>
        <v/>
      </c>
      <c r="HC259" s="235" t="str">
        <f t="shared" si="424"/>
        <v/>
      </c>
      <c r="HD259" s="235" t="str">
        <f t="shared" si="425"/>
        <v/>
      </c>
      <c r="HE259" s="235" t="str">
        <f t="shared" si="426"/>
        <v/>
      </c>
      <c r="HF259" s="188"/>
      <c r="HG259" s="235" t="str">
        <f t="shared" si="427"/>
        <v/>
      </c>
      <c r="HH259" s="235">
        <f t="shared" si="434"/>
        <v>0</v>
      </c>
      <c r="HI259" s="235">
        <f t="shared" si="434"/>
        <v>0</v>
      </c>
      <c r="HJ259" s="235">
        <f t="shared" si="434"/>
        <v>0</v>
      </c>
      <c r="HK259" s="188"/>
      <c r="HL259" s="235" t="str">
        <f t="shared" si="428"/>
        <v/>
      </c>
      <c r="HM259" s="235">
        <f t="shared" si="435"/>
        <v>0</v>
      </c>
      <c r="HN259" s="235">
        <f t="shared" si="435"/>
        <v>0</v>
      </c>
      <c r="HO259" s="235">
        <f t="shared" si="435"/>
        <v>0</v>
      </c>
      <c r="HP259" s="188"/>
      <c r="HQ259" s="235" t="str">
        <f t="shared" si="429"/>
        <v/>
      </c>
      <c r="HR259" s="235">
        <f t="shared" si="436"/>
        <v>0</v>
      </c>
      <c r="HS259" s="235">
        <f t="shared" si="436"/>
        <v>0</v>
      </c>
      <c r="HT259" s="235">
        <f t="shared" si="436"/>
        <v>0</v>
      </c>
      <c r="HU259" s="162"/>
      <c r="HV259" s="1622"/>
      <c r="HW259" s="1619"/>
      <c r="HX259" s="1619"/>
      <c r="HY259" s="1619"/>
      <c r="HZ259" s="1619"/>
      <c r="IA259" s="1619"/>
      <c r="IB259" s="1619"/>
      <c r="IC259" s="1623"/>
      <c r="ID259" s="162"/>
    </row>
    <row r="260" spans="1:238" ht="21.75" customHeight="1" x14ac:dyDescent="0.25">
      <c r="A260" s="377" t="str">
        <f t="shared" si="382"/>
        <v/>
      </c>
      <c r="B260" s="188">
        <v>234</v>
      </c>
      <c r="C260" s="255"/>
      <c r="D260" s="223" t="str">
        <f t="shared" si="430"/>
        <v/>
      </c>
      <c r="E260" s="223" t="str">
        <f t="shared" si="370"/>
        <v/>
      </c>
      <c r="F260" s="242"/>
      <c r="G260" s="242"/>
      <c r="H260" s="224" t="str">
        <f t="shared" si="383"/>
        <v/>
      </c>
      <c r="I260" s="930"/>
      <c r="J260" s="930"/>
      <c r="K260" s="930"/>
      <c r="L260" s="370"/>
      <c r="M260" s="371"/>
      <c r="N260" s="371"/>
      <c r="O260" s="371"/>
      <c r="P260" s="372"/>
      <c r="Q260" s="609"/>
      <c r="R260" s="609"/>
      <c r="S260" s="610"/>
      <c r="T260" s="371"/>
      <c r="U260" s="371"/>
      <c r="V260" s="188"/>
      <c r="W260" s="370"/>
      <c r="X260" s="371"/>
      <c r="Y260" s="371"/>
      <c r="Z260" s="611"/>
      <c r="AA260" s="896"/>
      <c r="AB260" s="370"/>
      <c r="AC260" s="371"/>
      <c r="AD260" s="371"/>
      <c r="AE260" s="371"/>
      <c r="AF260" s="896"/>
      <c r="AG260" s="370"/>
      <c r="AH260" s="371"/>
      <c r="AI260" s="371"/>
      <c r="AJ260" s="371"/>
      <c r="AK260" s="896"/>
      <c r="AL260" s="370"/>
      <c r="AM260" s="371"/>
      <c r="AN260" s="371"/>
      <c r="AO260" s="372"/>
      <c r="AP260" s="370"/>
      <c r="AQ260" s="371"/>
      <c r="AR260" s="371"/>
      <c r="AS260" s="371"/>
      <c r="AT260" s="928"/>
      <c r="AU260" s="188"/>
      <c r="AV260" s="256">
        <f t="shared" si="437"/>
        <v>0</v>
      </c>
      <c r="AW260" s="257">
        <f t="shared" si="438"/>
        <v>0</v>
      </c>
      <c r="AX260" s="258">
        <f t="shared" si="439"/>
        <v>0</v>
      </c>
      <c r="AY260" s="259">
        <f t="shared" si="440"/>
        <v>0</v>
      </c>
      <c r="AZ260" s="231" t="str">
        <f t="shared" si="441"/>
        <v/>
      </c>
      <c r="BA260" s="232">
        <f t="shared" si="442"/>
        <v>0</v>
      </c>
      <c r="BB260" s="249">
        <f t="shared" si="443"/>
        <v>0</v>
      </c>
      <c r="BC260" s="231">
        <f t="shared" si="444"/>
        <v>0</v>
      </c>
      <c r="BD260" s="231">
        <f t="shared" si="445"/>
        <v>0</v>
      </c>
      <c r="BE260" s="260"/>
      <c r="BF260" s="235">
        <f t="shared" si="384"/>
        <v>0</v>
      </c>
      <c r="BG260" s="235">
        <f t="shared" si="385"/>
        <v>0</v>
      </c>
      <c r="BH260" s="235">
        <f t="shared" si="386"/>
        <v>0</v>
      </c>
      <c r="BI260" s="380"/>
      <c r="BJ260" s="235">
        <f t="shared" si="371"/>
        <v>0</v>
      </c>
      <c r="BK260" s="235">
        <f t="shared" si="387"/>
        <v>0</v>
      </c>
      <c r="BL260" s="235" t="str">
        <f t="shared" si="388"/>
        <v/>
      </c>
      <c r="BM260" s="236"/>
      <c r="BN260" s="237"/>
      <c r="BO260" s="237"/>
      <c r="BP260" s="238"/>
      <c r="BQ260" s="238"/>
      <c r="BR260" s="254"/>
      <c r="BS260" s="252"/>
      <c r="BT260" s="244"/>
      <c r="BU260" s="244"/>
      <c r="BV260" s="244"/>
      <c r="BW260" s="244"/>
      <c r="BX260" s="244"/>
      <c r="BY260" s="244"/>
      <c r="BZ260" s="244"/>
      <c r="CA260" s="244"/>
      <c r="CB260" s="253"/>
      <c r="CC260" s="188"/>
      <c r="CD260" s="244">
        <f t="shared" si="372"/>
        <v>0</v>
      </c>
      <c r="CE260" s="235">
        <f t="shared" si="389"/>
        <v>0</v>
      </c>
      <c r="CF260" s="235">
        <f t="shared" si="389"/>
        <v>0</v>
      </c>
      <c r="CG260" s="235">
        <f t="shared" si="389"/>
        <v>0</v>
      </c>
      <c r="CH260" s="188"/>
      <c r="CI260" s="244">
        <f t="shared" si="373"/>
        <v>0</v>
      </c>
      <c r="CJ260" s="235">
        <f t="shared" si="390"/>
        <v>0</v>
      </c>
      <c r="CK260" s="235">
        <f t="shared" si="390"/>
        <v>0</v>
      </c>
      <c r="CL260" s="235">
        <f t="shared" si="390"/>
        <v>0</v>
      </c>
      <c r="CM260" s="188"/>
      <c r="CN260" s="244">
        <f t="shared" si="374"/>
        <v>0</v>
      </c>
      <c r="CO260" s="235">
        <f t="shared" si="391"/>
        <v>0</v>
      </c>
      <c r="CP260" s="235">
        <f t="shared" si="391"/>
        <v>0</v>
      </c>
      <c r="CQ260" s="235">
        <f t="shared" si="391"/>
        <v>0</v>
      </c>
      <c r="CR260" s="188"/>
      <c r="CS260" s="244">
        <f t="shared" si="375"/>
        <v>0</v>
      </c>
      <c r="CT260" s="235">
        <f t="shared" si="392"/>
        <v>0</v>
      </c>
      <c r="CU260" s="235">
        <f t="shared" si="392"/>
        <v>0</v>
      </c>
      <c r="CV260" s="235">
        <f t="shared" si="392"/>
        <v>0</v>
      </c>
      <c r="CW260" s="188"/>
      <c r="CX260" s="244">
        <f t="shared" si="376"/>
        <v>0</v>
      </c>
      <c r="CY260" s="235">
        <f t="shared" si="393"/>
        <v>0</v>
      </c>
      <c r="CZ260" s="235">
        <f t="shared" si="393"/>
        <v>0</v>
      </c>
      <c r="DA260" s="235">
        <f t="shared" si="393"/>
        <v>0</v>
      </c>
      <c r="DB260" s="188"/>
      <c r="DC260" s="225"/>
      <c r="DD260" s="226"/>
      <c r="DE260" s="1088"/>
      <c r="DF260" s="225"/>
      <c r="DG260" s="226"/>
      <c r="DH260" s="1088"/>
      <c r="DI260" s="225"/>
      <c r="DJ260" s="226"/>
      <c r="DK260" s="1088"/>
      <c r="DL260" s="225"/>
      <c r="DM260" s="226"/>
      <c r="DN260" s="1088"/>
      <c r="DO260" s="370"/>
      <c r="DP260" s="370"/>
      <c r="DQ260" s="243">
        <f t="shared" si="446"/>
        <v>0</v>
      </c>
      <c r="DR260" s="244">
        <f t="shared" si="447"/>
        <v>0</v>
      </c>
      <c r="DS260" s="235">
        <f t="shared" si="394"/>
        <v>0</v>
      </c>
      <c r="DT260" s="244" t="str">
        <f t="shared" si="448"/>
        <v/>
      </c>
      <c r="DU260" s="42" t="str">
        <f t="shared" si="395"/>
        <v/>
      </c>
      <c r="DV260" s="42" t="str">
        <f t="shared" si="396"/>
        <v/>
      </c>
      <c r="DW260" s="42" t="str">
        <f t="shared" si="397"/>
        <v/>
      </c>
      <c r="DX260" s="162"/>
      <c r="DY260" s="42" t="str">
        <f t="shared" si="398"/>
        <v/>
      </c>
      <c r="DZ260" s="42" t="str">
        <f t="shared" si="462"/>
        <v/>
      </c>
      <c r="EA260" s="42" t="str">
        <f t="shared" si="399"/>
        <v/>
      </c>
      <c r="EB260" s="162"/>
      <c r="EC260" s="930"/>
      <c r="ED260" s="188"/>
      <c r="EE260" s="245">
        <f t="shared" si="400"/>
        <v>0</v>
      </c>
      <c r="EF260" s="189"/>
      <c r="EG260" s="245">
        <f t="shared" si="401"/>
        <v>0</v>
      </c>
      <c r="EH260" s="189"/>
      <c r="EI260" s="246" t="str">
        <f t="shared" si="449"/>
        <v/>
      </c>
      <c r="EJ260" s="247" t="str">
        <f t="shared" si="377"/>
        <v/>
      </c>
      <c r="EK260" s="248" t="str">
        <f t="shared" si="378"/>
        <v/>
      </c>
      <c r="EL260" s="248" t="str">
        <f t="shared" si="379"/>
        <v/>
      </c>
      <c r="EM260" s="248" t="str">
        <f t="shared" si="380"/>
        <v/>
      </c>
      <c r="EN260" s="248" t="str">
        <f t="shared" si="402"/>
        <v/>
      </c>
      <c r="EO260" s="248" t="str">
        <f t="shared" si="381"/>
        <v/>
      </c>
      <c r="EP260" s="189"/>
      <c r="EQ260" s="248" t="str">
        <f t="shared" si="450"/>
        <v/>
      </c>
      <c r="ER260" s="248" t="str">
        <f t="shared" si="451"/>
        <v/>
      </c>
      <c r="ES260" s="248" t="str">
        <f t="shared" si="452"/>
        <v/>
      </c>
      <c r="ET260" s="248" t="str">
        <f t="shared" si="453"/>
        <v/>
      </c>
      <c r="EU260" s="248" t="str">
        <f t="shared" si="403"/>
        <v/>
      </c>
      <c r="EV260" s="248" t="str">
        <f t="shared" si="403"/>
        <v/>
      </c>
      <c r="EW260" s="189"/>
      <c r="EX260" s="248" t="str">
        <f t="shared" si="454"/>
        <v/>
      </c>
      <c r="EY260" s="248" t="str">
        <f t="shared" si="455"/>
        <v/>
      </c>
      <c r="EZ260" s="248" t="str">
        <f t="shared" si="456"/>
        <v/>
      </c>
      <c r="FA260" s="248" t="str">
        <f t="shared" si="457"/>
        <v/>
      </c>
      <c r="FB260" s="248" t="str">
        <f t="shared" si="431"/>
        <v/>
      </c>
      <c r="FC260" s="248" t="str">
        <f t="shared" si="431"/>
        <v/>
      </c>
      <c r="FD260" s="189"/>
      <c r="FE260" s="248" t="str">
        <f t="shared" si="458"/>
        <v/>
      </c>
      <c r="FF260" s="248" t="str">
        <f t="shared" si="459"/>
        <v/>
      </c>
      <c r="FG260" s="248" t="str">
        <f t="shared" si="460"/>
        <v/>
      </c>
      <c r="FH260" s="248" t="str">
        <f t="shared" si="461"/>
        <v/>
      </c>
      <c r="FI260" s="248" t="str">
        <f t="shared" si="432"/>
        <v/>
      </c>
      <c r="FJ260" s="248" t="str">
        <f t="shared" si="432"/>
        <v/>
      </c>
      <c r="FK260" s="189"/>
      <c r="FL260" s="370"/>
      <c r="FM260" s="371"/>
      <c r="FN260" s="371"/>
      <c r="FO260" s="611"/>
      <c r="FP260" s="896"/>
      <c r="FQ260" s="370"/>
      <c r="FR260" s="371"/>
      <c r="FS260" s="371"/>
      <c r="FT260" s="611"/>
      <c r="FU260" s="896"/>
      <c r="FV260" s="370"/>
      <c r="FW260" s="371"/>
      <c r="FX260" s="371"/>
      <c r="FY260" s="611"/>
      <c r="FZ260" s="896"/>
      <c r="GA260" s="613"/>
      <c r="GB260" s="189"/>
      <c r="GC260" s="227">
        <f t="shared" si="404"/>
        <v>0</v>
      </c>
      <c r="GD260" s="228">
        <f t="shared" si="405"/>
        <v>0</v>
      </c>
      <c r="GE260" s="229">
        <f t="shared" si="433"/>
        <v>0</v>
      </c>
      <c r="GF260" s="230">
        <f t="shared" si="433"/>
        <v>0</v>
      </c>
      <c r="GG260" s="231" t="str">
        <f t="shared" si="406"/>
        <v/>
      </c>
      <c r="GH260" s="232">
        <f t="shared" si="407"/>
        <v>0</v>
      </c>
      <c r="GI260" s="227">
        <f t="shared" si="408"/>
        <v>0</v>
      </c>
      <c r="GJ260" s="233">
        <f t="shared" si="409"/>
        <v>0</v>
      </c>
      <c r="GK260" s="233">
        <f t="shared" si="410"/>
        <v>0</v>
      </c>
      <c r="GL260" s="234"/>
      <c r="GM260" s="235">
        <f t="shared" si="411"/>
        <v>0</v>
      </c>
      <c r="GN260" s="235">
        <f t="shared" si="412"/>
        <v>0</v>
      </c>
      <c r="GO260" s="235" t="str">
        <f t="shared" si="413"/>
        <v/>
      </c>
      <c r="GP260" s="380"/>
      <c r="GQ260" s="235">
        <f t="shared" si="414"/>
        <v>0</v>
      </c>
      <c r="GR260" s="235">
        <f t="shared" si="415"/>
        <v>0</v>
      </c>
      <c r="GS260" s="235" t="str">
        <f t="shared" si="416"/>
        <v/>
      </c>
      <c r="GT260" s="236"/>
      <c r="GU260" s="237" t="str">
        <f t="shared" si="417"/>
        <v/>
      </c>
      <c r="GV260" s="237" t="str">
        <f t="shared" si="418"/>
        <v/>
      </c>
      <c r="GW260" s="238" t="str">
        <f t="shared" si="419"/>
        <v/>
      </c>
      <c r="GX260" s="238" t="str">
        <f t="shared" si="420"/>
        <v/>
      </c>
      <c r="GY260" s="239"/>
      <c r="GZ260" s="240" t="str">
        <f t="shared" si="421"/>
        <v/>
      </c>
      <c r="HA260" s="235" t="str">
        <f t="shared" si="422"/>
        <v/>
      </c>
      <c r="HB260" s="235" t="str">
        <f t="shared" si="423"/>
        <v/>
      </c>
      <c r="HC260" s="235" t="str">
        <f t="shared" si="424"/>
        <v/>
      </c>
      <c r="HD260" s="235" t="str">
        <f t="shared" si="425"/>
        <v/>
      </c>
      <c r="HE260" s="235" t="str">
        <f t="shared" si="426"/>
        <v/>
      </c>
      <c r="HF260" s="188"/>
      <c r="HG260" s="235" t="str">
        <f t="shared" si="427"/>
        <v/>
      </c>
      <c r="HH260" s="235">
        <f t="shared" si="434"/>
        <v>0</v>
      </c>
      <c r="HI260" s="235">
        <f t="shared" si="434"/>
        <v>0</v>
      </c>
      <c r="HJ260" s="235">
        <f t="shared" si="434"/>
        <v>0</v>
      </c>
      <c r="HK260" s="188"/>
      <c r="HL260" s="235" t="str">
        <f t="shared" si="428"/>
        <v/>
      </c>
      <c r="HM260" s="235">
        <f t="shared" si="435"/>
        <v>0</v>
      </c>
      <c r="HN260" s="235">
        <f t="shared" si="435"/>
        <v>0</v>
      </c>
      <c r="HO260" s="235">
        <f t="shared" si="435"/>
        <v>0</v>
      </c>
      <c r="HP260" s="188"/>
      <c r="HQ260" s="235" t="str">
        <f t="shared" si="429"/>
        <v/>
      </c>
      <c r="HR260" s="235">
        <f t="shared" si="436"/>
        <v>0</v>
      </c>
      <c r="HS260" s="235">
        <f t="shared" si="436"/>
        <v>0</v>
      </c>
      <c r="HT260" s="235">
        <f t="shared" si="436"/>
        <v>0</v>
      </c>
      <c r="HU260" s="162"/>
      <c r="HV260" s="1622"/>
      <c r="HW260" s="1619"/>
      <c r="HX260" s="1619"/>
      <c r="HY260" s="1619"/>
      <c r="HZ260" s="1619"/>
      <c r="IA260" s="1619"/>
      <c r="IB260" s="1619"/>
      <c r="IC260" s="1623"/>
      <c r="ID260" s="162"/>
    </row>
    <row r="261" spans="1:238" ht="21.75" customHeight="1" x14ac:dyDescent="0.25">
      <c r="A261" s="377" t="str">
        <f t="shared" si="382"/>
        <v/>
      </c>
      <c r="B261" s="188">
        <v>235</v>
      </c>
      <c r="C261" s="255"/>
      <c r="D261" s="223" t="str">
        <f t="shared" si="430"/>
        <v/>
      </c>
      <c r="E261" s="223" t="str">
        <f t="shared" si="370"/>
        <v/>
      </c>
      <c r="F261" s="242"/>
      <c r="G261" s="242"/>
      <c r="H261" s="224" t="str">
        <f t="shared" si="383"/>
        <v/>
      </c>
      <c r="I261" s="930"/>
      <c r="J261" s="930"/>
      <c r="K261" s="930"/>
      <c r="L261" s="370"/>
      <c r="M261" s="371"/>
      <c r="N261" s="371"/>
      <c r="O261" s="371"/>
      <c r="P261" s="372"/>
      <c r="Q261" s="609"/>
      <c r="R261" s="609"/>
      <c r="S261" s="610"/>
      <c r="T261" s="371"/>
      <c r="U261" s="371"/>
      <c r="V261" s="188"/>
      <c r="W261" s="370"/>
      <c r="X261" s="371"/>
      <c r="Y261" s="371"/>
      <c r="Z261" s="611"/>
      <c r="AA261" s="896"/>
      <c r="AB261" s="370"/>
      <c r="AC261" s="371"/>
      <c r="AD261" s="371"/>
      <c r="AE261" s="371"/>
      <c r="AF261" s="896"/>
      <c r="AG261" s="370"/>
      <c r="AH261" s="371"/>
      <c r="AI261" s="371"/>
      <c r="AJ261" s="371"/>
      <c r="AK261" s="896"/>
      <c r="AL261" s="370"/>
      <c r="AM261" s="371"/>
      <c r="AN261" s="371"/>
      <c r="AO261" s="372"/>
      <c r="AP261" s="370"/>
      <c r="AQ261" s="371"/>
      <c r="AR261" s="371"/>
      <c r="AS261" s="371"/>
      <c r="AT261" s="928"/>
      <c r="AU261" s="188"/>
      <c r="AV261" s="256">
        <f t="shared" si="437"/>
        <v>0</v>
      </c>
      <c r="AW261" s="257">
        <f t="shared" si="438"/>
        <v>0</v>
      </c>
      <c r="AX261" s="258">
        <f t="shared" si="439"/>
        <v>0</v>
      </c>
      <c r="AY261" s="259">
        <f t="shared" si="440"/>
        <v>0</v>
      </c>
      <c r="AZ261" s="231" t="str">
        <f t="shared" si="441"/>
        <v/>
      </c>
      <c r="BA261" s="232">
        <f t="shared" si="442"/>
        <v>0</v>
      </c>
      <c r="BB261" s="249">
        <f t="shared" si="443"/>
        <v>0</v>
      </c>
      <c r="BC261" s="231">
        <f t="shared" si="444"/>
        <v>0</v>
      </c>
      <c r="BD261" s="231">
        <f t="shared" si="445"/>
        <v>0</v>
      </c>
      <c r="BE261" s="260"/>
      <c r="BF261" s="235">
        <f t="shared" si="384"/>
        <v>0</v>
      </c>
      <c r="BG261" s="235">
        <f t="shared" si="385"/>
        <v>0</v>
      </c>
      <c r="BH261" s="235">
        <f t="shared" si="386"/>
        <v>0</v>
      </c>
      <c r="BI261" s="380"/>
      <c r="BJ261" s="235">
        <f t="shared" si="371"/>
        <v>0</v>
      </c>
      <c r="BK261" s="235">
        <f t="shared" si="387"/>
        <v>0</v>
      </c>
      <c r="BL261" s="235" t="str">
        <f t="shared" si="388"/>
        <v/>
      </c>
      <c r="BM261" s="236"/>
      <c r="BN261" s="237"/>
      <c r="BO261" s="237"/>
      <c r="BP261" s="238"/>
      <c r="BQ261" s="238"/>
      <c r="BR261" s="254"/>
      <c r="BS261" s="252"/>
      <c r="BT261" s="244"/>
      <c r="BU261" s="244"/>
      <c r="BV261" s="244"/>
      <c r="BW261" s="244"/>
      <c r="BX261" s="244"/>
      <c r="BY261" s="244"/>
      <c r="BZ261" s="244"/>
      <c r="CA261" s="244"/>
      <c r="CB261" s="253"/>
      <c r="CC261" s="188"/>
      <c r="CD261" s="244">
        <f t="shared" si="372"/>
        <v>0</v>
      </c>
      <c r="CE261" s="235">
        <f t="shared" si="389"/>
        <v>0</v>
      </c>
      <c r="CF261" s="235">
        <f t="shared" si="389"/>
        <v>0</v>
      </c>
      <c r="CG261" s="235">
        <f t="shared" si="389"/>
        <v>0</v>
      </c>
      <c r="CH261" s="188"/>
      <c r="CI261" s="244">
        <f t="shared" si="373"/>
        <v>0</v>
      </c>
      <c r="CJ261" s="235">
        <f t="shared" si="390"/>
        <v>0</v>
      </c>
      <c r="CK261" s="235">
        <f t="shared" si="390"/>
        <v>0</v>
      </c>
      <c r="CL261" s="235">
        <f t="shared" si="390"/>
        <v>0</v>
      </c>
      <c r="CM261" s="188"/>
      <c r="CN261" s="244">
        <f t="shared" si="374"/>
        <v>0</v>
      </c>
      <c r="CO261" s="235">
        <f t="shared" si="391"/>
        <v>0</v>
      </c>
      <c r="CP261" s="235">
        <f t="shared" si="391"/>
        <v>0</v>
      </c>
      <c r="CQ261" s="235">
        <f t="shared" si="391"/>
        <v>0</v>
      </c>
      <c r="CR261" s="188"/>
      <c r="CS261" s="244">
        <f t="shared" si="375"/>
        <v>0</v>
      </c>
      <c r="CT261" s="235">
        <f t="shared" si="392"/>
        <v>0</v>
      </c>
      <c r="CU261" s="235">
        <f t="shared" si="392"/>
        <v>0</v>
      </c>
      <c r="CV261" s="235">
        <f t="shared" si="392"/>
        <v>0</v>
      </c>
      <c r="CW261" s="188"/>
      <c r="CX261" s="244">
        <f t="shared" si="376"/>
        <v>0</v>
      </c>
      <c r="CY261" s="235">
        <f t="shared" si="393"/>
        <v>0</v>
      </c>
      <c r="CZ261" s="235">
        <f t="shared" si="393"/>
        <v>0</v>
      </c>
      <c r="DA261" s="235">
        <f t="shared" si="393"/>
        <v>0</v>
      </c>
      <c r="DB261" s="188"/>
      <c r="DC261" s="225"/>
      <c r="DD261" s="226"/>
      <c r="DE261" s="1088"/>
      <c r="DF261" s="225"/>
      <c r="DG261" s="226"/>
      <c r="DH261" s="1088"/>
      <c r="DI261" s="225"/>
      <c r="DJ261" s="226"/>
      <c r="DK261" s="1088"/>
      <c r="DL261" s="225"/>
      <c r="DM261" s="226"/>
      <c r="DN261" s="1088"/>
      <c r="DO261" s="370"/>
      <c r="DP261" s="370"/>
      <c r="DQ261" s="243">
        <f t="shared" si="446"/>
        <v>0</v>
      </c>
      <c r="DR261" s="244">
        <f t="shared" si="447"/>
        <v>0</v>
      </c>
      <c r="DS261" s="235">
        <f t="shared" si="394"/>
        <v>0</v>
      </c>
      <c r="DT261" s="244" t="str">
        <f t="shared" si="448"/>
        <v/>
      </c>
      <c r="DU261" s="42" t="str">
        <f t="shared" si="395"/>
        <v/>
      </c>
      <c r="DV261" s="42" t="str">
        <f t="shared" si="396"/>
        <v/>
      </c>
      <c r="DW261" s="42" t="str">
        <f t="shared" si="397"/>
        <v/>
      </c>
      <c r="DX261" s="162"/>
      <c r="DY261" s="42" t="str">
        <f t="shared" si="398"/>
        <v/>
      </c>
      <c r="DZ261" s="42" t="str">
        <f t="shared" si="462"/>
        <v/>
      </c>
      <c r="EA261" s="42" t="str">
        <f t="shared" si="399"/>
        <v/>
      </c>
      <c r="EB261" s="162"/>
      <c r="EC261" s="930"/>
      <c r="ED261" s="188"/>
      <c r="EE261" s="245">
        <f t="shared" si="400"/>
        <v>0</v>
      </c>
      <c r="EF261" s="189"/>
      <c r="EG261" s="245">
        <f t="shared" si="401"/>
        <v>0</v>
      </c>
      <c r="EH261" s="189"/>
      <c r="EI261" s="246" t="str">
        <f t="shared" si="449"/>
        <v/>
      </c>
      <c r="EJ261" s="247" t="str">
        <f t="shared" si="377"/>
        <v/>
      </c>
      <c r="EK261" s="248" t="str">
        <f t="shared" si="378"/>
        <v/>
      </c>
      <c r="EL261" s="248" t="str">
        <f t="shared" si="379"/>
        <v/>
      </c>
      <c r="EM261" s="248" t="str">
        <f t="shared" si="380"/>
        <v/>
      </c>
      <c r="EN261" s="248" t="str">
        <f t="shared" si="402"/>
        <v/>
      </c>
      <c r="EO261" s="248" t="str">
        <f t="shared" si="381"/>
        <v/>
      </c>
      <c r="EP261" s="189"/>
      <c r="EQ261" s="248" t="str">
        <f t="shared" si="450"/>
        <v/>
      </c>
      <c r="ER261" s="248" t="str">
        <f t="shared" si="451"/>
        <v/>
      </c>
      <c r="ES261" s="248" t="str">
        <f t="shared" si="452"/>
        <v/>
      </c>
      <c r="ET261" s="248" t="str">
        <f t="shared" si="453"/>
        <v/>
      </c>
      <c r="EU261" s="248" t="str">
        <f t="shared" si="403"/>
        <v/>
      </c>
      <c r="EV261" s="248" t="str">
        <f t="shared" si="403"/>
        <v/>
      </c>
      <c r="EW261" s="189"/>
      <c r="EX261" s="248" t="str">
        <f t="shared" si="454"/>
        <v/>
      </c>
      <c r="EY261" s="248" t="str">
        <f t="shared" si="455"/>
        <v/>
      </c>
      <c r="EZ261" s="248" t="str">
        <f t="shared" si="456"/>
        <v/>
      </c>
      <c r="FA261" s="248" t="str">
        <f t="shared" si="457"/>
        <v/>
      </c>
      <c r="FB261" s="248" t="str">
        <f t="shared" si="431"/>
        <v/>
      </c>
      <c r="FC261" s="248" t="str">
        <f t="shared" si="431"/>
        <v/>
      </c>
      <c r="FD261" s="189"/>
      <c r="FE261" s="248" t="str">
        <f t="shared" si="458"/>
        <v/>
      </c>
      <c r="FF261" s="248" t="str">
        <f t="shared" si="459"/>
        <v/>
      </c>
      <c r="FG261" s="248" t="str">
        <f t="shared" si="460"/>
        <v/>
      </c>
      <c r="FH261" s="248" t="str">
        <f t="shared" si="461"/>
        <v/>
      </c>
      <c r="FI261" s="248" t="str">
        <f t="shared" si="432"/>
        <v/>
      </c>
      <c r="FJ261" s="248" t="str">
        <f t="shared" si="432"/>
        <v/>
      </c>
      <c r="FK261" s="189"/>
      <c r="FL261" s="370"/>
      <c r="FM261" s="371"/>
      <c r="FN261" s="371"/>
      <c r="FO261" s="611"/>
      <c r="FP261" s="896"/>
      <c r="FQ261" s="370"/>
      <c r="FR261" s="371"/>
      <c r="FS261" s="371"/>
      <c r="FT261" s="611"/>
      <c r="FU261" s="896"/>
      <c r="FV261" s="370"/>
      <c r="FW261" s="371"/>
      <c r="FX261" s="371"/>
      <c r="FY261" s="611"/>
      <c r="FZ261" s="896"/>
      <c r="GA261" s="613"/>
      <c r="GB261" s="189"/>
      <c r="GC261" s="227">
        <f t="shared" si="404"/>
        <v>0</v>
      </c>
      <c r="GD261" s="228">
        <f t="shared" si="405"/>
        <v>0</v>
      </c>
      <c r="GE261" s="229">
        <f t="shared" si="433"/>
        <v>0</v>
      </c>
      <c r="GF261" s="230">
        <f t="shared" si="433"/>
        <v>0</v>
      </c>
      <c r="GG261" s="231" t="str">
        <f t="shared" si="406"/>
        <v/>
      </c>
      <c r="GH261" s="232">
        <f t="shared" si="407"/>
        <v>0</v>
      </c>
      <c r="GI261" s="227">
        <f t="shared" si="408"/>
        <v>0</v>
      </c>
      <c r="GJ261" s="233">
        <f t="shared" si="409"/>
        <v>0</v>
      </c>
      <c r="GK261" s="233">
        <f t="shared" si="410"/>
        <v>0</v>
      </c>
      <c r="GL261" s="234"/>
      <c r="GM261" s="235">
        <f t="shared" si="411"/>
        <v>0</v>
      </c>
      <c r="GN261" s="235">
        <f t="shared" si="412"/>
        <v>0</v>
      </c>
      <c r="GO261" s="235" t="str">
        <f t="shared" si="413"/>
        <v/>
      </c>
      <c r="GP261" s="380"/>
      <c r="GQ261" s="235">
        <f t="shared" si="414"/>
        <v>0</v>
      </c>
      <c r="GR261" s="235">
        <f t="shared" si="415"/>
        <v>0</v>
      </c>
      <c r="GS261" s="235" t="str">
        <f t="shared" si="416"/>
        <v/>
      </c>
      <c r="GT261" s="236"/>
      <c r="GU261" s="237" t="str">
        <f t="shared" si="417"/>
        <v/>
      </c>
      <c r="GV261" s="237" t="str">
        <f t="shared" si="418"/>
        <v/>
      </c>
      <c r="GW261" s="238" t="str">
        <f t="shared" si="419"/>
        <v/>
      </c>
      <c r="GX261" s="238" t="str">
        <f t="shared" si="420"/>
        <v/>
      </c>
      <c r="GY261" s="239"/>
      <c r="GZ261" s="240" t="str">
        <f t="shared" si="421"/>
        <v/>
      </c>
      <c r="HA261" s="235" t="str">
        <f t="shared" si="422"/>
        <v/>
      </c>
      <c r="HB261" s="235" t="str">
        <f t="shared" si="423"/>
        <v/>
      </c>
      <c r="HC261" s="235" t="str">
        <f t="shared" si="424"/>
        <v/>
      </c>
      <c r="HD261" s="235" t="str">
        <f t="shared" si="425"/>
        <v/>
      </c>
      <c r="HE261" s="235" t="str">
        <f t="shared" si="426"/>
        <v/>
      </c>
      <c r="HF261" s="188"/>
      <c r="HG261" s="235" t="str">
        <f t="shared" si="427"/>
        <v/>
      </c>
      <c r="HH261" s="235">
        <f t="shared" si="434"/>
        <v>0</v>
      </c>
      <c r="HI261" s="235">
        <f t="shared" si="434"/>
        <v>0</v>
      </c>
      <c r="HJ261" s="235">
        <f t="shared" si="434"/>
        <v>0</v>
      </c>
      <c r="HK261" s="188"/>
      <c r="HL261" s="235" t="str">
        <f t="shared" si="428"/>
        <v/>
      </c>
      <c r="HM261" s="235">
        <f t="shared" si="435"/>
        <v>0</v>
      </c>
      <c r="HN261" s="235">
        <f t="shared" si="435"/>
        <v>0</v>
      </c>
      <c r="HO261" s="235">
        <f t="shared" si="435"/>
        <v>0</v>
      </c>
      <c r="HP261" s="188"/>
      <c r="HQ261" s="235" t="str">
        <f t="shared" si="429"/>
        <v/>
      </c>
      <c r="HR261" s="235">
        <f t="shared" si="436"/>
        <v>0</v>
      </c>
      <c r="HS261" s="235">
        <f t="shared" si="436"/>
        <v>0</v>
      </c>
      <c r="HT261" s="235">
        <f t="shared" si="436"/>
        <v>0</v>
      </c>
      <c r="HU261" s="162"/>
      <c r="HV261" s="1622"/>
      <c r="HW261" s="1619"/>
      <c r="HX261" s="1619"/>
      <c r="HY261" s="1619"/>
      <c r="HZ261" s="1619"/>
      <c r="IA261" s="1619"/>
      <c r="IB261" s="1619"/>
      <c r="IC261" s="1623"/>
      <c r="ID261" s="162"/>
    </row>
    <row r="262" spans="1:238" ht="21.75" customHeight="1" x14ac:dyDescent="0.25">
      <c r="A262" s="377" t="str">
        <f t="shared" si="382"/>
        <v/>
      </c>
      <c r="B262" s="188">
        <v>236</v>
      </c>
      <c r="C262" s="255"/>
      <c r="D262" s="223" t="str">
        <f t="shared" si="430"/>
        <v/>
      </c>
      <c r="E262" s="223" t="str">
        <f t="shared" si="370"/>
        <v/>
      </c>
      <c r="F262" s="242"/>
      <c r="G262" s="242"/>
      <c r="H262" s="224" t="str">
        <f t="shared" si="383"/>
        <v/>
      </c>
      <c r="I262" s="930"/>
      <c r="J262" s="930"/>
      <c r="K262" s="930"/>
      <c r="L262" s="370"/>
      <c r="M262" s="371"/>
      <c r="N262" s="371"/>
      <c r="O262" s="371"/>
      <c r="P262" s="372"/>
      <c r="Q262" s="609"/>
      <c r="R262" s="609"/>
      <c r="S262" s="610"/>
      <c r="T262" s="371"/>
      <c r="U262" s="371"/>
      <c r="V262" s="188"/>
      <c r="W262" s="370"/>
      <c r="X262" s="371"/>
      <c r="Y262" s="371"/>
      <c r="Z262" s="611"/>
      <c r="AA262" s="896"/>
      <c r="AB262" s="370"/>
      <c r="AC262" s="371"/>
      <c r="AD262" s="371"/>
      <c r="AE262" s="371"/>
      <c r="AF262" s="896"/>
      <c r="AG262" s="370"/>
      <c r="AH262" s="371"/>
      <c r="AI262" s="371"/>
      <c r="AJ262" s="371"/>
      <c r="AK262" s="896"/>
      <c r="AL262" s="370"/>
      <c r="AM262" s="371"/>
      <c r="AN262" s="371"/>
      <c r="AO262" s="372"/>
      <c r="AP262" s="370"/>
      <c r="AQ262" s="371"/>
      <c r="AR262" s="371"/>
      <c r="AS262" s="371"/>
      <c r="AT262" s="928"/>
      <c r="AU262" s="188"/>
      <c r="AV262" s="256">
        <f t="shared" si="437"/>
        <v>0</v>
      </c>
      <c r="AW262" s="257">
        <f t="shared" si="438"/>
        <v>0</v>
      </c>
      <c r="AX262" s="258">
        <f t="shared" si="439"/>
        <v>0</v>
      </c>
      <c r="AY262" s="259">
        <f t="shared" si="440"/>
        <v>0</v>
      </c>
      <c r="AZ262" s="231" t="str">
        <f t="shared" si="441"/>
        <v/>
      </c>
      <c r="BA262" s="232">
        <f t="shared" si="442"/>
        <v>0</v>
      </c>
      <c r="BB262" s="249">
        <f t="shared" si="443"/>
        <v>0</v>
      </c>
      <c r="BC262" s="231">
        <f t="shared" si="444"/>
        <v>0</v>
      </c>
      <c r="BD262" s="231">
        <f t="shared" si="445"/>
        <v>0</v>
      </c>
      <c r="BE262" s="260"/>
      <c r="BF262" s="235">
        <f t="shared" si="384"/>
        <v>0</v>
      </c>
      <c r="BG262" s="235">
        <f t="shared" si="385"/>
        <v>0</v>
      </c>
      <c r="BH262" s="235">
        <f t="shared" si="386"/>
        <v>0</v>
      </c>
      <c r="BI262" s="380"/>
      <c r="BJ262" s="235">
        <f t="shared" si="371"/>
        <v>0</v>
      </c>
      <c r="BK262" s="235">
        <f t="shared" si="387"/>
        <v>0</v>
      </c>
      <c r="BL262" s="235" t="str">
        <f t="shared" si="388"/>
        <v/>
      </c>
      <c r="BM262" s="236"/>
      <c r="BN262" s="237"/>
      <c r="BO262" s="237"/>
      <c r="BP262" s="238"/>
      <c r="BQ262" s="238"/>
      <c r="BR262" s="254"/>
      <c r="BS262" s="252"/>
      <c r="BT262" s="244"/>
      <c r="BU262" s="244"/>
      <c r="BV262" s="244"/>
      <c r="BW262" s="244"/>
      <c r="BX262" s="244"/>
      <c r="BY262" s="244"/>
      <c r="BZ262" s="244"/>
      <c r="CA262" s="244"/>
      <c r="CB262" s="253"/>
      <c r="CC262" s="188"/>
      <c r="CD262" s="244">
        <f t="shared" si="372"/>
        <v>0</v>
      </c>
      <c r="CE262" s="235">
        <f t="shared" si="389"/>
        <v>0</v>
      </c>
      <c r="CF262" s="235">
        <f t="shared" si="389"/>
        <v>0</v>
      </c>
      <c r="CG262" s="235">
        <f t="shared" si="389"/>
        <v>0</v>
      </c>
      <c r="CH262" s="188"/>
      <c r="CI262" s="244">
        <f t="shared" si="373"/>
        <v>0</v>
      </c>
      <c r="CJ262" s="235">
        <f t="shared" si="390"/>
        <v>0</v>
      </c>
      <c r="CK262" s="235">
        <f t="shared" si="390"/>
        <v>0</v>
      </c>
      <c r="CL262" s="235">
        <f t="shared" si="390"/>
        <v>0</v>
      </c>
      <c r="CM262" s="188"/>
      <c r="CN262" s="244">
        <f t="shared" si="374"/>
        <v>0</v>
      </c>
      <c r="CO262" s="235">
        <f t="shared" si="391"/>
        <v>0</v>
      </c>
      <c r="CP262" s="235">
        <f t="shared" si="391"/>
        <v>0</v>
      </c>
      <c r="CQ262" s="235">
        <f t="shared" si="391"/>
        <v>0</v>
      </c>
      <c r="CR262" s="188"/>
      <c r="CS262" s="244">
        <f t="shared" si="375"/>
        <v>0</v>
      </c>
      <c r="CT262" s="235">
        <f t="shared" si="392"/>
        <v>0</v>
      </c>
      <c r="CU262" s="235">
        <f t="shared" si="392"/>
        <v>0</v>
      </c>
      <c r="CV262" s="235">
        <f t="shared" si="392"/>
        <v>0</v>
      </c>
      <c r="CW262" s="188"/>
      <c r="CX262" s="244">
        <f t="shared" si="376"/>
        <v>0</v>
      </c>
      <c r="CY262" s="235">
        <f t="shared" si="393"/>
        <v>0</v>
      </c>
      <c r="CZ262" s="235">
        <f t="shared" si="393"/>
        <v>0</v>
      </c>
      <c r="DA262" s="235">
        <f t="shared" si="393"/>
        <v>0</v>
      </c>
      <c r="DB262" s="188"/>
      <c r="DC262" s="225"/>
      <c r="DD262" s="226"/>
      <c r="DE262" s="1088"/>
      <c r="DF262" s="225"/>
      <c r="DG262" s="226"/>
      <c r="DH262" s="1088"/>
      <c r="DI262" s="225"/>
      <c r="DJ262" s="226"/>
      <c r="DK262" s="1088"/>
      <c r="DL262" s="225"/>
      <c r="DM262" s="226"/>
      <c r="DN262" s="1088"/>
      <c r="DO262" s="370"/>
      <c r="DP262" s="370"/>
      <c r="DQ262" s="243">
        <f t="shared" si="446"/>
        <v>0</v>
      </c>
      <c r="DR262" s="244">
        <f t="shared" si="447"/>
        <v>0</v>
      </c>
      <c r="DS262" s="235">
        <f t="shared" si="394"/>
        <v>0</v>
      </c>
      <c r="DT262" s="244" t="str">
        <f t="shared" si="448"/>
        <v/>
      </c>
      <c r="DU262" s="42" t="str">
        <f t="shared" si="395"/>
        <v/>
      </c>
      <c r="DV262" s="42" t="str">
        <f t="shared" si="396"/>
        <v/>
      </c>
      <c r="DW262" s="42" t="str">
        <f t="shared" si="397"/>
        <v/>
      </c>
      <c r="DX262" s="162"/>
      <c r="DY262" s="42" t="str">
        <f t="shared" si="398"/>
        <v/>
      </c>
      <c r="DZ262" s="42" t="str">
        <f t="shared" si="462"/>
        <v/>
      </c>
      <c r="EA262" s="42" t="str">
        <f t="shared" si="399"/>
        <v/>
      </c>
      <c r="EB262" s="162"/>
      <c r="EC262" s="930"/>
      <c r="ED262" s="188"/>
      <c r="EE262" s="245">
        <f t="shared" si="400"/>
        <v>0</v>
      </c>
      <c r="EF262" s="189"/>
      <c r="EG262" s="245">
        <f t="shared" si="401"/>
        <v>0</v>
      </c>
      <c r="EH262" s="189"/>
      <c r="EI262" s="246" t="str">
        <f t="shared" si="449"/>
        <v/>
      </c>
      <c r="EJ262" s="247" t="str">
        <f t="shared" si="377"/>
        <v/>
      </c>
      <c r="EK262" s="248" t="str">
        <f t="shared" si="378"/>
        <v/>
      </c>
      <c r="EL262" s="248" t="str">
        <f t="shared" si="379"/>
        <v/>
      </c>
      <c r="EM262" s="248" t="str">
        <f t="shared" si="380"/>
        <v/>
      </c>
      <c r="EN262" s="248" t="str">
        <f t="shared" si="402"/>
        <v/>
      </c>
      <c r="EO262" s="248" t="str">
        <f t="shared" si="381"/>
        <v/>
      </c>
      <c r="EP262" s="189"/>
      <c r="EQ262" s="248" t="str">
        <f t="shared" si="450"/>
        <v/>
      </c>
      <c r="ER262" s="248" t="str">
        <f t="shared" si="451"/>
        <v/>
      </c>
      <c r="ES262" s="248" t="str">
        <f t="shared" si="452"/>
        <v/>
      </c>
      <c r="ET262" s="248" t="str">
        <f t="shared" si="453"/>
        <v/>
      </c>
      <c r="EU262" s="248" t="str">
        <f t="shared" si="403"/>
        <v/>
      </c>
      <c r="EV262" s="248" t="str">
        <f t="shared" si="403"/>
        <v/>
      </c>
      <c r="EW262" s="189"/>
      <c r="EX262" s="248" t="str">
        <f t="shared" si="454"/>
        <v/>
      </c>
      <c r="EY262" s="248" t="str">
        <f t="shared" si="455"/>
        <v/>
      </c>
      <c r="EZ262" s="248" t="str">
        <f t="shared" si="456"/>
        <v/>
      </c>
      <c r="FA262" s="248" t="str">
        <f t="shared" si="457"/>
        <v/>
      </c>
      <c r="FB262" s="248" t="str">
        <f t="shared" si="431"/>
        <v/>
      </c>
      <c r="FC262" s="248" t="str">
        <f t="shared" si="431"/>
        <v/>
      </c>
      <c r="FD262" s="189"/>
      <c r="FE262" s="248" t="str">
        <f t="shared" si="458"/>
        <v/>
      </c>
      <c r="FF262" s="248" t="str">
        <f t="shared" si="459"/>
        <v/>
      </c>
      <c r="FG262" s="248" t="str">
        <f t="shared" si="460"/>
        <v/>
      </c>
      <c r="FH262" s="248" t="str">
        <f t="shared" si="461"/>
        <v/>
      </c>
      <c r="FI262" s="248" t="str">
        <f t="shared" si="432"/>
        <v/>
      </c>
      <c r="FJ262" s="248" t="str">
        <f t="shared" si="432"/>
        <v/>
      </c>
      <c r="FK262" s="189"/>
      <c r="FL262" s="370"/>
      <c r="FM262" s="371"/>
      <c r="FN262" s="371"/>
      <c r="FO262" s="611"/>
      <c r="FP262" s="896"/>
      <c r="FQ262" s="370"/>
      <c r="FR262" s="371"/>
      <c r="FS262" s="371"/>
      <c r="FT262" s="611"/>
      <c r="FU262" s="896"/>
      <c r="FV262" s="370"/>
      <c r="FW262" s="371"/>
      <c r="FX262" s="371"/>
      <c r="FY262" s="611"/>
      <c r="FZ262" s="896"/>
      <c r="GA262" s="613"/>
      <c r="GB262" s="189"/>
      <c r="GC262" s="227">
        <f t="shared" si="404"/>
        <v>0</v>
      </c>
      <c r="GD262" s="228">
        <f t="shared" si="405"/>
        <v>0</v>
      </c>
      <c r="GE262" s="229">
        <f t="shared" si="433"/>
        <v>0</v>
      </c>
      <c r="GF262" s="230">
        <f t="shared" si="433"/>
        <v>0</v>
      </c>
      <c r="GG262" s="231" t="str">
        <f t="shared" si="406"/>
        <v/>
      </c>
      <c r="GH262" s="232">
        <f t="shared" si="407"/>
        <v>0</v>
      </c>
      <c r="GI262" s="227">
        <f t="shared" si="408"/>
        <v>0</v>
      </c>
      <c r="GJ262" s="233">
        <f t="shared" si="409"/>
        <v>0</v>
      </c>
      <c r="GK262" s="233">
        <f t="shared" si="410"/>
        <v>0</v>
      </c>
      <c r="GL262" s="234"/>
      <c r="GM262" s="235">
        <f t="shared" si="411"/>
        <v>0</v>
      </c>
      <c r="GN262" s="235">
        <f t="shared" si="412"/>
        <v>0</v>
      </c>
      <c r="GO262" s="235" t="str">
        <f t="shared" si="413"/>
        <v/>
      </c>
      <c r="GP262" s="380"/>
      <c r="GQ262" s="235">
        <f t="shared" si="414"/>
        <v>0</v>
      </c>
      <c r="GR262" s="235">
        <f t="shared" si="415"/>
        <v>0</v>
      </c>
      <c r="GS262" s="235" t="str">
        <f t="shared" si="416"/>
        <v/>
      </c>
      <c r="GT262" s="236"/>
      <c r="GU262" s="237" t="str">
        <f t="shared" si="417"/>
        <v/>
      </c>
      <c r="GV262" s="237" t="str">
        <f t="shared" si="418"/>
        <v/>
      </c>
      <c r="GW262" s="238" t="str">
        <f t="shared" si="419"/>
        <v/>
      </c>
      <c r="GX262" s="238" t="str">
        <f t="shared" si="420"/>
        <v/>
      </c>
      <c r="GY262" s="239"/>
      <c r="GZ262" s="240" t="str">
        <f t="shared" si="421"/>
        <v/>
      </c>
      <c r="HA262" s="235" t="str">
        <f t="shared" si="422"/>
        <v/>
      </c>
      <c r="HB262" s="235" t="str">
        <f t="shared" si="423"/>
        <v/>
      </c>
      <c r="HC262" s="235" t="str">
        <f t="shared" si="424"/>
        <v/>
      </c>
      <c r="HD262" s="235" t="str">
        <f t="shared" si="425"/>
        <v/>
      </c>
      <c r="HE262" s="235" t="str">
        <f t="shared" si="426"/>
        <v/>
      </c>
      <c r="HF262" s="188"/>
      <c r="HG262" s="235" t="str">
        <f t="shared" si="427"/>
        <v/>
      </c>
      <c r="HH262" s="235">
        <f t="shared" si="434"/>
        <v>0</v>
      </c>
      <c r="HI262" s="235">
        <f t="shared" si="434"/>
        <v>0</v>
      </c>
      <c r="HJ262" s="235">
        <f t="shared" si="434"/>
        <v>0</v>
      </c>
      <c r="HK262" s="188"/>
      <c r="HL262" s="235" t="str">
        <f t="shared" si="428"/>
        <v/>
      </c>
      <c r="HM262" s="235">
        <f t="shared" si="435"/>
        <v>0</v>
      </c>
      <c r="HN262" s="235">
        <f t="shared" si="435"/>
        <v>0</v>
      </c>
      <c r="HO262" s="235">
        <f t="shared" si="435"/>
        <v>0</v>
      </c>
      <c r="HP262" s="188"/>
      <c r="HQ262" s="235" t="str">
        <f t="shared" si="429"/>
        <v/>
      </c>
      <c r="HR262" s="235">
        <f t="shared" si="436"/>
        <v>0</v>
      </c>
      <c r="HS262" s="235">
        <f t="shared" si="436"/>
        <v>0</v>
      </c>
      <c r="HT262" s="235">
        <f t="shared" si="436"/>
        <v>0</v>
      </c>
      <c r="HU262" s="162"/>
      <c r="HV262" s="1622"/>
      <c r="HW262" s="1619"/>
      <c r="HX262" s="1619"/>
      <c r="HY262" s="1619"/>
      <c r="HZ262" s="1619"/>
      <c r="IA262" s="1619"/>
      <c r="IB262" s="1619"/>
      <c r="IC262" s="1623"/>
      <c r="ID262" s="162"/>
    </row>
    <row r="263" spans="1:238" ht="21.75" customHeight="1" x14ac:dyDescent="0.25">
      <c r="A263" s="377" t="str">
        <f t="shared" si="382"/>
        <v/>
      </c>
      <c r="B263" s="188">
        <v>237</v>
      </c>
      <c r="C263" s="255"/>
      <c r="D263" s="223" t="str">
        <f t="shared" si="430"/>
        <v/>
      </c>
      <c r="E263" s="223" t="str">
        <f t="shared" si="370"/>
        <v/>
      </c>
      <c r="F263" s="242"/>
      <c r="G263" s="242"/>
      <c r="H263" s="224" t="str">
        <f t="shared" si="383"/>
        <v/>
      </c>
      <c r="I263" s="930"/>
      <c r="J263" s="930"/>
      <c r="K263" s="930"/>
      <c r="L263" s="370"/>
      <c r="M263" s="371"/>
      <c r="N263" s="371"/>
      <c r="O263" s="371"/>
      <c r="P263" s="372"/>
      <c r="Q263" s="609"/>
      <c r="R263" s="609"/>
      <c r="S263" s="610"/>
      <c r="T263" s="371"/>
      <c r="U263" s="371"/>
      <c r="V263" s="188"/>
      <c r="W263" s="370"/>
      <c r="X263" s="371"/>
      <c r="Y263" s="371"/>
      <c r="Z263" s="611"/>
      <c r="AA263" s="896"/>
      <c r="AB263" s="370"/>
      <c r="AC263" s="371"/>
      <c r="AD263" s="371"/>
      <c r="AE263" s="371"/>
      <c r="AF263" s="896"/>
      <c r="AG263" s="370"/>
      <c r="AH263" s="371"/>
      <c r="AI263" s="371"/>
      <c r="AJ263" s="371"/>
      <c r="AK263" s="896"/>
      <c r="AL263" s="370"/>
      <c r="AM263" s="371"/>
      <c r="AN263" s="371"/>
      <c r="AO263" s="372"/>
      <c r="AP263" s="370"/>
      <c r="AQ263" s="371"/>
      <c r="AR263" s="371"/>
      <c r="AS263" s="371"/>
      <c r="AT263" s="928"/>
      <c r="AU263" s="188"/>
      <c r="AV263" s="256">
        <f t="shared" si="437"/>
        <v>0</v>
      </c>
      <c r="AW263" s="257">
        <f t="shared" si="438"/>
        <v>0</v>
      </c>
      <c r="AX263" s="258">
        <f t="shared" si="439"/>
        <v>0</v>
      </c>
      <c r="AY263" s="259">
        <f t="shared" si="440"/>
        <v>0</v>
      </c>
      <c r="AZ263" s="231" t="str">
        <f t="shared" si="441"/>
        <v/>
      </c>
      <c r="BA263" s="232">
        <f t="shared" si="442"/>
        <v>0</v>
      </c>
      <c r="BB263" s="249">
        <f t="shared" si="443"/>
        <v>0</v>
      </c>
      <c r="BC263" s="231">
        <f t="shared" si="444"/>
        <v>0</v>
      </c>
      <c r="BD263" s="231">
        <f t="shared" si="445"/>
        <v>0</v>
      </c>
      <c r="BE263" s="260"/>
      <c r="BF263" s="235">
        <f t="shared" si="384"/>
        <v>0</v>
      </c>
      <c r="BG263" s="235">
        <f t="shared" si="385"/>
        <v>0</v>
      </c>
      <c r="BH263" s="235">
        <f t="shared" si="386"/>
        <v>0</v>
      </c>
      <c r="BI263" s="380"/>
      <c r="BJ263" s="235">
        <f t="shared" si="371"/>
        <v>0</v>
      </c>
      <c r="BK263" s="235">
        <f t="shared" si="387"/>
        <v>0</v>
      </c>
      <c r="BL263" s="235" t="str">
        <f t="shared" si="388"/>
        <v/>
      </c>
      <c r="BM263" s="236"/>
      <c r="BN263" s="237"/>
      <c r="BO263" s="237"/>
      <c r="BP263" s="238"/>
      <c r="BQ263" s="238"/>
      <c r="BR263" s="254"/>
      <c r="BS263" s="252"/>
      <c r="BT263" s="244"/>
      <c r="BU263" s="244"/>
      <c r="BV263" s="244"/>
      <c r="BW263" s="244"/>
      <c r="BX263" s="244"/>
      <c r="BY263" s="244"/>
      <c r="BZ263" s="244"/>
      <c r="CA263" s="244"/>
      <c r="CB263" s="253"/>
      <c r="CC263" s="188"/>
      <c r="CD263" s="244">
        <f t="shared" si="372"/>
        <v>0</v>
      </c>
      <c r="CE263" s="235">
        <f t="shared" si="389"/>
        <v>0</v>
      </c>
      <c r="CF263" s="235">
        <f t="shared" si="389"/>
        <v>0</v>
      </c>
      <c r="CG263" s="235">
        <f t="shared" si="389"/>
        <v>0</v>
      </c>
      <c r="CH263" s="188"/>
      <c r="CI263" s="244">
        <f t="shared" si="373"/>
        <v>0</v>
      </c>
      <c r="CJ263" s="235">
        <f t="shared" si="390"/>
        <v>0</v>
      </c>
      <c r="CK263" s="235">
        <f t="shared" si="390"/>
        <v>0</v>
      </c>
      <c r="CL263" s="235">
        <f t="shared" si="390"/>
        <v>0</v>
      </c>
      <c r="CM263" s="188"/>
      <c r="CN263" s="244">
        <f t="shared" si="374"/>
        <v>0</v>
      </c>
      <c r="CO263" s="235">
        <f t="shared" si="391"/>
        <v>0</v>
      </c>
      <c r="CP263" s="235">
        <f t="shared" si="391"/>
        <v>0</v>
      </c>
      <c r="CQ263" s="235">
        <f t="shared" si="391"/>
        <v>0</v>
      </c>
      <c r="CR263" s="188"/>
      <c r="CS263" s="244">
        <f t="shared" si="375"/>
        <v>0</v>
      </c>
      <c r="CT263" s="235">
        <f t="shared" si="392"/>
        <v>0</v>
      </c>
      <c r="CU263" s="235">
        <f t="shared" si="392"/>
        <v>0</v>
      </c>
      <c r="CV263" s="235">
        <f t="shared" si="392"/>
        <v>0</v>
      </c>
      <c r="CW263" s="188"/>
      <c r="CX263" s="244">
        <f t="shared" si="376"/>
        <v>0</v>
      </c>
      <c r="CY263" s="235">
        <f t="shared" si="393"/>
        <v>0</v>
      </c>
      <c r="CZ263" s="235">
        <f t="shared" si="393"/>
        <v>0</v>
      </c>
      <c r="DA263" s="235">
        <f t="shared" si="393"/>
        <v>0</v>
      </c>
      <c r="DB263" s="188"/>
      <c r="DC263" s="225"/>
      <c r="DD263" s="226"/>
      <c r="DE263" s="1088"/>
      <c r="DF263" s="225"/>
      <c r="DG263" s="226"/>
      <c r="DH263" s="1088"/>
      <c r="DI263" s="225"/>
      <c r="DJ263" s="226"/>
      <c r="DK263" s="1088"/>
      <c r="DL263" s="225"/>
      <c r="DM263" s="226"/>
      <c r="DN263" s="1088"/>
      <c r="DO263" s="370"/>
      <c r="DP263" s="370"/>
      <c r="DQ263" s="243">
        <f t="shared" si="446"/>
        <v>0</v>
      </c>
      <c r="DR263" s="244">
        <f t="shared" si="447"/>
        <v>0</v>
      </c>
      <c r="DS263" s="235">
        <f t="shared" si="394"/>
        <v>0</v>
      </c>
      <c r="DT263" s="244" t="str">
        <f t="shared" si="448"/>
        <v/>
      </c>
      <c r="DU263" s="42" t="str">
        <f t="shared" si="395"/>
        <v/>
      </c>
      <c r="DV263" s="42" t="str">
        <f t="shared" si="396"/>
        <v/>
      </c>
      <c r="DW263" s="42" t="str">
        <f t="shared" si="397"/>
        <v/>
      </c>
      <c r="DX263" s="162"/>
      <c r="DY263" s="42" t="str">
        <f t="shared" si="398"/>
        <v/>
      </c>
      <c r="DZ263" s="42" t="str">
        <f t="shared" si="462"/>
        <v/>
      </c>
      <c r="EA263" s="42" t="str">
        <f t="shared" si="399"/>
        <v/>
      </c>
      <c r="EB263" s="162"/>
      <c r="EC263" s="930"/>
      <c r="ED263" s="188"/>
      <c r="EE263" s="245">
        <f t="shared" si="400"/>
        <v>0</v>
      </c>
      <c r="EF263" s="189"/>
      <c r="EG263" s="245">
        <f t="shared" si="401"/>
        <v>0</v>
      </c>
      <c r="EH263" s="189"/>
      <c r="EI263" s="246" t="str">
        <f t="shared" si="449"/>
        <v/>
      </c>
      <c r="EJ263" s="247" t="str">
        <f t="shared" si="377"/>
        <v/>
      </c>
      <c r="EK263" s="248" t="str">
        <f t="shared" si="378"/>
        <v/>
      </c>
      <c r="EL263" s="248" t="str">
        <f t="shared" si="379"/>
        <v/>
      </c>
      <c r="EM263" s="248" t="str">
        <f t="shared" si="380"/>
        <v/>
      </c>
      <c r="EN263" s="248" t="str">
        <f t="shared" si="402"/>
        <v/>
      </c>
      <c r="EO263" s="248" t="str">
        <f t="shared" si="381"/>
        <v/>
      </c>
      <c r="EP263" s="189"/>
      <c r="EQ263" s="248" t="str">
        <f t="shared" si="450"/>
        <v/>
      </c>
      <c r="ER263" s="248" t="str">
        <f t="shared" si="451"/>
        <v/>
      </c>
      <c r="ES263" s="248" t="str">
        <f t="shared" si="452"/>
        <v/>
      </c>
      <c r="ET263" s="248" t="str">
        <f t="shared" si="453"/>
        <v/>
      </c>
      <c r="EU263" s="248" t="str">
        <f t="shared" si="403"/>
        <v/>
      </c>
      <c r="EV263" s="248" t="str">
        <f t="shared" si="403"/>
        <v/>
      </c>
      <c r="EW263" s="189"/>
      <c r="EX263" s="248" t="str">
        <f t="shared" si="454"/>
        <v/>
      </c>
      <c r="EY263" s="248" t="str">
        <f t="shared" si="455"/>
        <v/>
      </c>
      <c r="EZ263" s="248" t="str">
        <f t="shared" si="456"/>
        <v/>
      </c>
      <c r="FA263" s="248" t="str">
        <f t="shared" si="457"/>
        <v/>
      </c>
      <c r="FB263" s="248" t="str">
        <f t="shared" si="431"/>
        <v/>
      </c>
      <c r="FC263" s="248" t="str">
        <f t="shared" si="431"/>
        <v/>
      </c>
      <c r="FD263" s="189"/>
      <c r="FE263" s="248" t="str">
        <f t="shared" si="458"/>
        <v/>
      </c>
      <c r="FF263" s="248" t="str">
        <f t="shared" si="459"/>
        <v/>
      </c>
      <c r="FG263" s="248" t="str">
        <f t="shared" si="460"/>
        <v/>
      </c>
      <c r="FH263" s="248" t="str">
        <f t="shared" si="461"/>
        <v/>
      </c>
      <c r="FI263" s="248" t="str">
        <f t="shared" si="432"/>
        <v/>
      </c>
      <c r="FJ263" s="248" t="str">
        <f t="shared" si="432"/>
        <v/>
      </c>
      <c r="FK263" s="189"/>
      <c r="FL263" s="370"/>
      <c r="FM263" s="371"/>
      <c r="FN263" s="371"/>
      <c r="FO263" s="611"/>
      <c r="FP263" s="896"/>
      <c r="FQ263" s="370"/>
      <c r="FR263" s="371"/>
      <c r="FS263" s="371"/>
      <c r="FT263" s="611"/>
      <c r="FU263" s="896"/>
      <c r="FV263" s="370"/>
      <c r="FW263" s="371"/>
      <c r="FX263" s="371"/>
      <c r="FY263" s="611"/>
      <c r="FZ263" s="896"/>
      <c r="GA263" s="613"/>
      <c r="GB263" s="189"/>
      <c r="GC263" s="227">
        <f t="shared" si="404"/>
        <v>0</v>
      </c>
      <c r="GD263" s="228">
        <f t="shared" si="405"/>
        <v>0</v>
      </c>
      <c r="GE263" s="229">
        <f t="shared" si="433"/>
        <v>0</v>
      </c>
      <c r="GF263" s="230">
        <f t="shared" si="433"/>
        <v>0</v>
      </c>
      <c r="GG263" s="231" t="str">
        <f t="shared" si="406"/>
        <v/>
      </c>
      <c r="GH263" s="232">
        <f t="shared" si="407"/>
        <v>0</v>
      </c>
      <c r="GI263" s="227">
        <f t="shared" si="408"/>
        <v>0</v>
      </c>
      <c r="GJ263" s="233">
        <f t="shared" si="409"/>
        <v>0</v>
      </c>
      <c r="GK263" s="233">
        <f t="shared" si="410"/>
        <v>0</v>
      </c>
      <c r="GL263" s="234"/>
      <c r="GM263" s="235">
        <f t="shared" si="411"/>
        <v>0</v>
      </c>
      <c r="GN263" s="235">
        <f t="shared" si="412"/>
        <v>0</v>
      </c>
      <c r="GO263" s="235" t="str">
        <f t="shared" si="413"/>
        <v/>
      </c>
      <c r="GP263" s="380"/>
      <c r="GQ263" s="235">
        <f t="shared" si="414"/>
        <v>0</v>
      </c>
      <c r="GR263" s="235">
        <f t="shared" si="415"/>
        <v>0</v>
      </c>
      <c r="GS263" s="235" t="str">
        <f t="shared" si="416"/>
        <v/>
      </c>
      <c r="GT263" s="236"/>
      <c r="GU263" s="237" t="str">
        <f t="shared" si="417"/>
        <v/>
      </c>
      <c r="GV263" s="237" t="str">
        <f t="shared" si="418"/>
        <v/>
      </c>
      <c r="GW263" s="238" t="str">
        <f t="shared" si="419"/>
        <v/>
      </c>
      <c r="GX263" s="238" t="str">
        <f t="shared" si="420"/>
        <v/>
      </c>
      <c r="GY263" s="239"/>
      <c r="GZ263" s="240" t="str">
        <f t="shared" si="421"/>
        <v/>
      </c>
      <c r="HA263" s="235" t="str">
        <f t="shared" si="422"/>
        <v/>
      </c>
      <c r="HB263" s="235" t="str">
        <f t="shared" si="423"/>
        <v/>
      </c>
      <c r="HC263" s="235" t="str">
        <f t="shared" si="424"/>
        <v/>
      </c>
      <c r="HD263" s="235" t="str">
        <f t="shared" si="425"/>
        <v/>
      </c>
      <c r="HE263" s="235" t="str">
        <f t="shared" si="426"/>
        <v/>
      </c>
      <c r="HF263" s="188"/>
      <c r="HG263" s="235" t="str">
        <f t="shared" si="427"/>
        <v/>
      </c>
      <c r="HH263" s="235">
        <f t="shared" si="434"/>
        <v>0</v>
      </c>
      <c r="HI263" s="235">
        <f t="shared" si="434"/>
        <v>0</v>
      </c>
      <c r="HJ263" s="235">
        <f t="shared" si="434"/>
        <v>0</v>
      </c>
      <c r="HK263" s="188"/>
      <c r="HL263" s="235" t="str">
        <f t="shared" si="428"/>
        <v/>
      </c>
      <c r="HM263" s="235">
        <f t="shared" si="435"/>
        <v>0</v>
      </c>
      <c r="HN263" s="235">
        <f t="shared" si="435"/>
        <v>0</v>
      </c>
      <c r="HO263" s="235">
        <f t="shared" si="435"/>
        <v>0</v>
      </c>
      <c r="HP263" s="188"/>
      <c r="HQ263" s="235" t="str">
        <f t="shared" si="429"/>
        <v/>
      </c>
      <c r="HR263" s="235">
        <f t="shared" si="436"/>
        <v>0</v>
      </c>
      <c r="HS263" s="235">
        <f t="shared" si="436"/>
        <v>0</v>
      </c>
      <c r="HT263" s="235">
        <f t="shared" si="436"/>
        <v>0</v>
      </c>
      <c r="HU263" s="162"/>
      <c r="HV263" s="1622"/>
      <c r="HW263" s="1619"/>
      <c r="HX263" s="1619"/>
      <c r="HY263" s="1619"/>
      <c r="HZ263" s="1619"/>
      <c r="IA263" s="1619"/>
      <c r="IB263" s="1619"/>
      <c r="IC263" s="1623"/>
      <c r="ID263" s="162"/>
    </row>
    <row r="264" spans="1:238" ht="21.75" customHeight="1" x14ac:dyDescent="0.25">
      <c r="A264" s="377" t="str">
        <f t="shared" si="382"/>
        <v/>
      </c>
      <c r="B264" s="188">
        <v>238</v>
      </c>
      <c r="C264" s="255"/>
      <c r="D264" s="223" t="str">
        <f t="shared" si="430"/>
        <v/>
      </c>
      <c r="E264" s="223" t="str">
        <f t="shared" si="370"/>
        <v/>
      </c>
      <c r="F264" s="242"/>
      <c r="G264" s="242"/>
      <c r="H264" s="224" t="str">
        <f t="shared" si="383"/>
        <v/>
      </c>
      <c r="I264" s="930"/>
      <c r="J264" s="930"/>
      <c r="K264" s="930"/>
      <c r="L264" s="370"/>
      <c r="M264" s="371"/>
      <c r="N264" s="371"/>
      <c r="O264" s="371"/>
      <c r="P264" s="372"/>
      <c r="Q264" s="609"/>
      <c r="R264" s="609"/>
      <c r="S264" s="610"/>
      <c r="T264" s="371"/>
      <c r="U264" s="371"/>
      <c r="V264" s="188"/>
      <c r="W264" s="370"/>
      <c r="X264" s="371"/>
      <c r="Y264" s="371"/>
      <c r="Z264" s="611"/>
      <c r="AA264" s="896"/>
      <c r="AB264" s="370"/>
      <c r="AC264" s="371"/>
      <c r="AD264" s="371"/>
      <c r="AE264" s="371"/>
      <c r="AF264" s="896"/>
      <c r="AG264" s="370"/>
      <c r="AH264" s="371"/>
      <c r="AI264" s="371"/>
      <c r="AJ264" s="371"/>
      <c r="AK264" s="896"/>
      <c r="AL264" s="370"/>
      <c r="AM264" s="371"/>
      <c r="AN264" s="371"/>
      <c r="AO264" s="372"/>
      <c r="AP264" s="370"/>
      <c r="AQ264" s="371"/>
      <c r="AR264" s="371"/>
      <c r="AS264" s="371"/>
      <c r="AT264" s="928"/>
      <c r="AU264" s="188"/>
      <c r="AV264" s="256">
        <f t="shared" si="437"/>
        <v>0</v>
      </c>
      <c r="AW264" s="257">
        <f t="shared" si="438"/>
        <v>0</v>
      </c>
      <c r="AX264" s="258">
        <f t="shared" si="439"/>
        <v>0</v>
      </c>
      <c r="AY264" s="259">
        <f t="shared" si="440"/>
        <v>0</v>
      </c>
      <c r="AZ264" s="231" t="str">
        <f t="shared" si="441"/>
        <v/>
      </c>
      <c r="BA264" s="232">
        <f t="shared" si="442"/>
        <v>0</v>
      </c>
      <c r="BB264" s="249">
        <f t="shared" si="443"/>
        <v>0</v>
      </c>
      <c r="BC264" s="231">
        <f t="shared" si="444"/>
        <v>0</v>
      </c>
      <c r="BD264" s="231">
        <f t="shared" si="445"/>
        <v>0</v>
      </c>
      <c r="BE264" s="260"/>
      <c r="BF264" s="235">
        <f t="shared" si="384"/>
        <v>0</v>
      </c>
      <c r="BG264" s="235">
        <f t="shared" si="385"/>
        <v>0</v>
      </c>
      <c r="BH264" s="235">
        <f t="shared" si="386"/>
        <v>0</v>
      </c>
      <c r="BI264" s="380"/>
      <c r="BJ264" s="235">
        <f t="shared" si="371"/>
        <v>0</v>
      </c>
      <c r="BK264" s="235">
        <f t="shared" si="387"/>
        <v>0</v>
      </c>
      <c r="BL264" s="235" t="str">
        <f t="shared" si="388"/>
        <v/>
      </c>
      <c r="BM264" s="236"/>
      <c r="BN264" s="237"/>
      <c r="BO264" s="237"/>
      <c r="BP264" s="238"/>
      <c r="BQ264" s="238"/>
      <c r="BR264" s="254"/>
      <c r="BS264" s="252"/>
      <c r="BT264" s="244"/>
      <c r="BU264" s="244"/>
      <c r="BV264" s="244"/>
      <c r="BW264" s="244"/>
      <c r="BX264" s="244"/>
      <c r="BY264" s="244"/>
      <c r="BZ264" s="244"/>
      <c r="CA264" s="244"/>
      <c r="CB264" s="253"/>
      <c r="CC264" s="188"/>
      <c r="CD264" s="244">
        <f t="shared" si="372"/>
        <v>0</v>
      </c>
      <c r="CE264" s="235">
        <f t="shared" si="389"/>
        <v>0</v>
      </c>
      <c r="CF264" s="235">
        <f t="shared" si="389"/>
        <v>0</v>
      </c>
      <c r="CG264" s="235">
        <f t="shared" si="389"/>
        <v>0</v>
      </c>
      <c r="CH264" s="188"/>
      <c r="CI264" s="244">
        <f t="shared" si="373"/>
        <v>0</v>
      </c>
      <c r="CJ264" s="235">
        <f t="shared" si="390"/>
        <v>0</v>
      </c>
      <c r="CK264" s="235">
        <f t="shared" si="390"/>
        <v>0</v>
      </c>
      <c r="CL264" s="235">
        <f t="shared" si="390"/>
        <v>0</v>
      </c>
      <c r="CM264" s="188"/>
      <c r="CN264" s="244">
        <f t="shared" si="374"/>
        <v>0</v>
      </c>
      <c r="CO264" s="235">
        <f t="shared" si="391"/>
        <v>0</v>
      </c>
      <c r="CP264" s="235">
        <f t="shared" si="391"/>
        <v>0</v>
      </c>
      <c r="CQ264" s="235">
        <f t="shared" si="391"/>
        <v>0</v>
      </c>
      <c r="CR264" s="188"/>
      <c r="CS264" s="244">
        <f t="shared" si="375"/>
        <v>0</v>
      </c>
      <c r="CT264" s="235">
        <f t="shared" si="392"/>
        <v>0</v>
      </c>
      <c r="CU264" s="235">
        <f t="shared" si="392"/>
        <v>0</v>
      </c>
      <c r="CV264" s="235">
        <f t="shared" si="392"/>
        <v>0</v>
      </c>
      <c r="CW264" s="188"/>
      <c r="CX264" s="244">
        <f t="shared" si="376"/>
        <v>0</v>
      </c>
      <c r="CY264" s="235">
        <f t="shared" si="393"/>
        <v>0</v>
      </c>
      <c r="CZ264" s="235">
        <f t="shared" si="393"/>
        <v>0</v>
      </c>
      <c r="DA264" s="235">
        <f t="shared" si="393"/>
        <v>0</v>
      </c>
      <c r="DB264" s="188"/>
      <c r="DC264" s="225"/>
      <c r="DD264" s="226"/>
      <c r="DE264" s="1088"/>
      <c r="DF264" s="225"/>
      <c r="DG264" s="226"/>
      <c r="DH264" s="1088"/>
      <c r="DI264" s="225"/>
      <c r="DJ264" s="226"/>
      <c r="DK264" s="1088"/>
      <c r="DL264" s="225"/>
      <c r="DM264" s="226"/>
      <c r="DN264" s="1088"/>
      <c r="DO264" s="370"/>
      <c r="DP264" s="370"/>
      <c r="DQ264" s="243">
        <f t="shared" si="446"/>
        <v>0</v>
      </c>
      <c r="DR264" s="244">
        <f t="shared" si="447"/>
        <v>0</v>
      </c>
      <c r="DS264" s="235">
        <f t="shared" si="394"/>
        <v>0</v>
      </c>
      <c r="DT264" s="244" t="str">
        <f t="shared" si="448"/>
        <v/>
      </c>
      <c r="DU264" s="42" t="str">
        <f t="shared" si="395"/>
        <v/>
      </c>
      <c r="DV264" s="42" t="str">
        <f t="shared" si="396"/>
        <v/>
      </c>
      <c r="DW264" s="42" t="str">
        <f t="shared" si="397"/>
        <v/>
      </c>
      <c r="DX264" s="162"/>
      <c r="DY264" s="42" t="str">
        <f t="shared" si="398"/>
        <v/>
      </c>
      <c r="DZ264" s="42" t="str">
        <f t="shared" si="462"/>
        <v/>
      </c>
      <c r="EA264" s="42" t="str">
        <f t="shared" si="399"/>
        <v/>
      </c>
      <c r="EB264" s="162"/>
      <c r="EC264" s="930"/>
      <c r="ED264" s="188"/>
      <c r="EE264" s="245">
        <f t="shared" si="400"/>
        <v>0</v>
      </c>
      <c r="EF264" s="189"/>
      <c r="EG264" s="245">
        <f t="shared" si="401"/>
        <v>0</v>
      </c>
      <c r="EH264" s="189"/>
      <c r="EI264" s="246" t="str">
        <f t="shared" si="449"/>
        <v/>
      </c>
      <c r="EJ264" s="247" t="str">
        <f t="shared" si="377"/>
        <v/>
      </c>
      <c r="EK264" s="248" t="str">
        <f t="shared" si="378"/>
        <v/>
      </c>
      <c r="EL264" s="248" t="str">
        <f t="shared" si="379"/>
        <v/>
      </c>
      <c r="EM264" s="248" t="str">
        <f t="shared" si="380"/>
        <v/>
      </c>
      <c r="EN264" s="248" t="str">
        <f t="shared" si="402"/>
        <v/>
      </c>
      <c r="EO264" s="248" t="str">
        <f t="shared" si="381"/>
        <v/>
      </c>
      <c r="EP264" s="189"/>
      <c r="EQ264" s="248" t="str">
        <f t="shared" si="450"/>
        <v/>
      </c>
      <c r="ER264" s="248" t="str">
        <f t="shared" si="451"/>
        <v/>
      </c>
      <c r="ES264" s="248" t="str">
        <f t="shared" si="452"/>
        <v/>
      </c>
      <c r="ET264" s="248" t="str">
        <f t="shared" si="453"/>
        <v/>
      </c>
      <c r="EU264" s="248" t="str">
        <f t="shared" si="403"/>
        <v/>
      </c>
      <c r="EV264" s="248" t="str">
        <f t="shared" si="403"/>
        <v/>
      </c>
      <c r="EW264" s="189"/>
      <c r="EX264" s="248" t="str">
        <f t="shared" si="454"/>
        <v/>
      </c>
      <c r="EY264" s="248" t="str">
        <f t="shared" si="455"/>
        <v/>
      </c>
      <c r="EZ264" s="248" t="str">
        <f t="shared" si="456"/>
        <v/>
      </c>
      <c r="FA264" s="248" t="str">
        <f t="shared" si="457"/>
        <v/>
      </c>
      <c r="FB264" s="248" t="str">
        <f t="shared" si="431"/>
        <v/>
      </c>
      <c r="FC264" s="248" t="str">
        <f t="shared" si="431"/>
        <v/>
      </c>
      <c r="FD264" s="189"/>
      <c r="FE264" s="248" t="str">
        <f t="shared" si="458"/>
        <v/>
      </c>
      <c r="FF264" s="248" t="str">
        <f t="shared" si="459"/>
        <v/>
      </c>
      <c r="FG264" s="248" t="str">
        <f t="shared" si="460"/>
        <v/>
      </c>
      <c r="FH264" s="248" t="str">
        <f t="shared" si="461"/>
        <v/>
      </c>
      <c r="FI264" s="248" t="str">
        <f t="shared" si="432"/>
        <v/>
      </c>
      <c r="FJ264" s="248" t="str">
        <f t="shared" si="432"/>
        <v/>
      </c>
      <c r="FK264" s="189"/>
      <c r="FL264" s="370"/>
      <c r="FM264" s="371"/>
      <c r="FN264" s="371"/>
      <c r="FO264" s="611"/>
      <c r="FP264" s="896"/>
      <c r="FQ264" s="370"/>
      <c r="FR264" s="371"/>
      <c r="FS264" s="371"/>
      <c r="FT264" s="611"/>
      <c r="FU264" s="896"/>
      <c r="FV264" s="370"/>
      <c r="FW264" s="371"/>
      <c r="FX264" s="371"/>
      <c r="FY264" s="611"/>
      <c r="FZ264" s="896"/>
      <c r="GA264" s="613"/>
      <c r="GB264" s="189"/>
      <c r="GC264" s="227">
        <f t="shared" si="404"/>
        <v>0</v>
      </c>
      <c r="GD264" s="228">
        <f t="shared" si="405"/>
        <v>0</v>
      </c>
      <c r="GE264" s="229">
        <f t="shared" si="433"/>
        <v>0</v>
      </c>
      <c r="GF264" s="230">
        <f t="shared" si="433"/>
        <v>0</v>
      </c>
      <c r="GG264" s="231" t="str">
        <f t="shared" si="406"/>
        <v/>
      </c>
      <c r="GH264" s="232">
        <f t="shared" si="407"/>
        <v>0</v>
      </c>
      <c r="GI264" s="227">
        <f t="shared" si="408"/>
        <v>0</v>
      </c>
      <c r="GJ264" s="233">
        <f t="shared" si="409"/>
        <v>0</v>
      </c>
      <c r="GK264" s="233">
        <f t="shared" si="410"/>
        <v>0</v>
      </c>
      <c r="GL264" s="234"/>
      <c r="GM264" s="235">
        <f t="shared" si="411"/>
        <v>0</v>
      </c>
      <c r="GN264" s="235">
        <f t="shared" si="412"/>
        <v>0</v>
      </c>
      <c r="GO264" s="235" t="str">
        <f t="shared" si="413"/>
        <v/>
      </c>
      <c r="GP264" s="380"/>
      <c r="GQ264" s="235">
        <f t="shared" si="414"/>
        <v>0</v>
      </c>
      <c r="GR264" s="235">
        <f t="shared" si="415"/>
        <v>0</v>
      </c>
      <c r="GS264" s="235" t="str">
        <f t="shared" si="416"/>
        <v/>
      </c>
      <c r="GT264" s="236"/>
      <c r="GU264" s="237" t="str">
        <f t="shared" si="417"/>
        <v/>
      </c>
      <c r="GV264" s="237" t="str">
        <f t="shared" si="418"/>
        <v/>
      </c>
      <c r="GW264" s="238" t="str">
        <f t="shared" si="419"/>
        <v/>
      </c>
      <c r="GX264" s="238" t="str">
        <f t="shared" si="420"/>
        <v/>
      </c>
      <c r="GY264" s="239"/>
      <c r="GZ264" s="240" t="str">
        <f t="shared" si="421"/>
        <v/>
      </c>
      <c r="HA264" s="235" t="str">
        <f t="shared" si="422"/>
        <v/>
      </c>
      <c r="HB264" s="235" t="str">
        <f t="shared" si="423"/>
        <v/>
      </c>
      <c r="HC264" s="235" t="str">
        <f t="shared" si="424"/>
        <v/>
      </c>
      <c r="HD264" s="235" t="str">
        <f t="shared" si="425"/>
        <v/>
      </c>
      <c r="HE264" s="235" t="str">
        <f t="shared" si="426"/>
        <v/>
      </c>
      <c r="HF264" s="188"/>
      <c r="HG264" s="235" t="str">
        <f t="shared" si="427"/>
        <v/>
      </c>
      <c r="HH264" s="235">
        <f t="shared" si="434"/>
        <v>0</v>
      </c>
      <c r="HI264" s="235">
        <f t="shared" si="434"/>
        <v>0</v>
      </c>
      <c r="HJ264" s="235">
        <f t="shared" si="434"/>
        <v>0</v>
      </c>
      <c r="HK264" s="188"/>
      <c r="HL264" s="235" t="str">
        <f t="shared" si="428"/>
        <v/>
      </c>
      <c r="HM264" s="235">
        <f t="shared" si="435"/>
        <v>0</v>
      </c>
      <c r="HN264" s="235">
        <f t="shared" si="435"/>
        <v>0</v>
      </c>
      <c r="HO264" s="235">
        <f t="shared" si="435"/>
        <v>0</v>
      </c>
      <c r="HP264" s="188"/>
      <c r="HQ264" s="235" t="str">
        <f t="shared" si="429"/>
        <v/>
      </c>
      <c r="HR264" s="235">
        <f t="shared" si="436"/>
        <v>0</v>
      </c>
      <c r="HS264" s="235">
        <f t="shared" si="436"/>
        <v>0</v>
      </c>
      <c r="HT264" s="235">
        <f t="shared" si="436"/>
        <v>0</v>
      </c>
      <c r="HU264" s="162"/>
      <c r="HV264" s="1622"/>
      <c r="HW264" s="1619"/>
      <c r="HX264" s="1619"/>
      <c r="HY264" s="1619"/>
      <c r="HZ264" s="1619"/>
      <c r="IA264" s="1619"/>
      <c r="IB264" s="1619"/>
      <c r="IC264" s="1623"/>
      <c r="ID264" s="162"/>
    </row>
    <row r="265" spans="1:238" ht="21.75" customHeight="1" x14ac:dyDescent="0.25">
      <c r="A265" s="377" t="str">
        <f t="shared" si="382"/>
        <v/>
      </c>
      <c r="B265" s="188">
        <v>239</v>
      </c>
      <c r="C265" s="255"/>
      <c r="D265" s="223" t="str">
        <f t="shared" si="430"/>
        <v/>
      </c>
      <c r="E265" s="223" t="str">
        <f t="shared" si="370"/>
        <v/>
      </c>
      <c r="F265" s="242"/>
      <c r="G265" s="242"/>
      <c r="H265" s="224" t="str">
        <f t="shared" si="383"/>
        <v/>
      </c>
      <c r="I265" s="930"/>
      <c r="J265" s="930"/>
      <c r="K265" s="930"/>
      <c r="L265" s="370"/>
      <c r="M265" s="371"/>
      <c r="N265" s="371"/>
      <c r="O265" s="371"/>
      <c r="P265" s="372"/>
      <c r="Q265" s="609"/>
      <c r="R265" s="609"/>
      <c r="S265" s="610"/>
      <c r="T265" s="371"/>
      <c r="U265" s="371"/>
      <c r="V265" s="188"/>
      <c r="W265" s="370"/>
      <c r="X265" s="371"/>
      <c r="Y265" s="371"/>
      <c r="Z265" s="611"/>
      <c r="AA265" s="896"/>
      <c r="AB265" s="370"/>
      <c r="AC265" s="371"/>
      <c r="AD265" s="371"/>
      <c r="AE265" s="371"/>
      <c r="AF265" s="896"/>
      <c r="AG265" s="370"/>
      <c r="AH265" s="371"/>
      <c r="AI265" s="371"/>
      <c r="AJ265" s="371"/>
      <c r="AK265" s="896"/>
      <c r="AL265" s="370"/>
      <c r="AM265" s="371"/>
      <c r="AN265" s="371"/>
      <c r="AO265" s="372"/>
      <c r="AP265" s="370"/>
      <c r="AQ265" s="371"/>
      <c r="AR265" s="371"/>
      <c r="AS265" s="371"/>
      <c r="AT265" s="928"/>
      <c r="AU265" s="188"/>
      <c r="AV265" s="256">
        <f t="shared" si="437"/>
        <v>0</v>
      </c>
      <c r="AW265" s="257">
        <f t="shared" si="438"/>
        <v>0</v>
      </c>
      <c r="AX265" s="258">
        <f t="shared" si="439"/>
        <v>0</v>
      </c>
      <c r="AY265" s="259">
        <f t="shared" si="440"/>
        <v>0</v>
      </c>
      <c r="AZ265" s="231" t="str">
        <f t="shared" si="441"/>
        <v/>
      </c>
      <c r="BA265" s="232">
        <f t="shared" si="442"/>
        <v>0</v>
      </c>
      <c r="BB265" s="249">
        <f t="shared" si="443"/>
        <v>0</v>
      </c>
      <c r="BC265" s="231">
        <f t="shared" si="444"/>
        <v>0</v>
      </c>
      <c r="BD265" s="231">
        <f t="shared" si="445"/>
        <v>0</v>
      </c>
      <c r="BE265" s="260"/>
      <c r="BF265" s="235">
        <f t="shared" si="384"/>
        <v>0</v>
      </c>
      <c r="BG265" s="235">
        <f t="shared" si="385"/>
        <v>0</v>
      </c>
      <c r="BH265" s="235">
        <f t="shared" si="386"/>
        <v>0</v>
      </c>
      <c r="BI265" s="380"/>
      <c r="BJ265" s="235">
        <f t="shared" si="371"/>
        <v>0</v>
      </c>
      <c r="BK265" s="235">
        <f t="shared" si="387"/>
        <v>0</v>
      </c>
      <c r="BL265" s="235" t="str">
        <f t="shared" si="388"/>
        <v/>
      </c>
      <c r="BM265" s="236"/>
      <c r="BN265" s="237"/>
      <c r="BO265" s="237"/>
      <c r="BP265" s="238"/>
      <c r="BQ265" s="238"/>
      <c r="BR265" s="254"/>
      <c r="BS265" s="252"/>
      <c r="BT265" s="244"/>
      <c r="BU265" s="244"/>
      <c r="BV265" s="244"/>
      <c r="BW265" s="244"/>
      <c r="BX265" s="244"/>
      <c r="BY265" s="244"/>
      <c r="BZ265" s="244"/>
      <c r="CA265" s="244"/>
      <c r="CB265" s="253"/>
      <c r="CC265" s="188"/>
      <c r="CD265" s="244">
        <f t="shared" si="372"/>
        <v>0</v>
      </c>
      <c r="CE265" s="235">
        <f t="shared" si="389"/>
        <v>0</v>
      </c>
      <c r="CF265" s="235">
        <f t="shared" si="389"/>
        <v>0</v>
      </c>
      <c r="CG265" s="235">
        <f t="shared" si="389"/>
        <v>0</v>
      </c>
      <c r="CH265" s="188"/>
      <c r="CI265" s="244">
        <f t="shared" si="373"/>
        <v>0</v>
      </c>
      <c r="CJ265" s="235">
        <f t="shared" si="390"/>
        <v>0</v>
      </c>
      <c r="CK265" s="235">
        <f t="shared" si="390"/>
        <v>0</v>
      </c>
      <c r="CL265" s="235">
        <f t="shared" si="390"/>
        <v>0</v>
      </c>
      <c r="CM265" s="188"/>
      <c r="CN265" s="244">
        <f t="shared" si="374"/>
        <v>0</v>
      </c>
      <c r="CO265" s="235">
        <f t="shared" si="391"/>
        <v>0</v>
      </c>
      <c r="CP265" s="235">
        <f t="shared" si="391"/>
        <v>0</v>
      </c>
      <c r="CQ265" s="235">
        <f t="shared" si="391"/>
        <v>0</v>
      </c>
      <c r="CR265" s="188"/>
      <c r="CS265" s="244">
        <f t="shared" si="375"/>
        <v>0</v>
      </c>
      <c r="CT265" s="235">
        <f t="shared" si="392"/>
        <v>0</v>
      </c>
      <c r="CU265" s="235">
        <f t="shared" si="392"/>
        <v>0</v>
      </c>
      <c r="CV265" s="235">
        <f t="shared" si="392"/>
        <v>0</v>
      </c>
      <c r="CW265" s="188"/>
      <c r="CX265" s="244">
        <f t="shared" si="376"/>
        <v>0</v>
      </c>
      <c r="CY265" s="235">
        <f t="shared" si="393"/>
        <v>0</v>
      </c>
      <c r="CZ265" s="235">
        <f t="shared" si="393"/>
        <v>0</v>
      </c>
      <c r="DA265" s="235">
        <f t="shared" si="393"/>
        <v>0</v>
      </c>
      <c r="DB265" s="188"/>
      <c r="DC265" s="225"/>
      <c r="DD265" s="226"/>
      <c r="DE265" s="1088"/>
      <c r="DF265" s="225"/>
      <c r="DG265" s="226"/>
      <c r="DH265" s="1088"/>
      <c r="DI265" s="225"/>
      <c r="DJ265" s="226"/>
      <c r="DK265" s="1088"/>
      <c r="DL265" s="225"/>
      <c r="DM265" s="226"/>
      <c r="DN265" s="1088"/>
      <c r="DO265" s="370"/>
      <c r="DP265" s="370"/>
      <c r="DQ265" s="243">
        <f t="shared" si="446"/>
        <v>0</v>
      </c>
      <c r="DR265" s="244">
        <f t="shared" si="447"/>
        <v>0</v>
      </c>
      <c r="DS265" s="235">
        <f t="shared" si="394"/>
        <v>0</v>
      </c>
      <c r="DT265" s="244" t="str">
        <f t="shared" si="448"/>
        <v/>
      </c>
      <c r="DU265" s="42" t="str">
        <f t="shared" si="395"/>
        <v/>
      </c>
      <c r="DV265" s="42" t="str">
        <f t="shared" si="396"/>
        <v/>
      </c>
      <c r="DW265" s="42" t="str">
        <f t="shared" si="397"/>
        <v/>
      </c>
      <c r="DX265" s="162"/>
      <c r="DY265" s="42" t="str">
        <f t="shared" si="398"/>
        <v/>
      </c>
      <c r="DZ265" s="42" t="str">
        <f t="shared" si="462"/>
        <v/>
      </c>
      <c r="EA265" s="42" t="str">
        <f t="shared" si="399"/>
        <v/>
      </c>
      <c r="EB265" s="162"/>
      <c r="EC265" s="930"/>
      <c r="ED265" s="188"/>
      <c r="EE265" s="245">
        <f t="shared" si="400"/>
        <v>0</v>
      </c>
      <c r="EF265" s="189"/>
      <c r="EG265" s="245">
        <f t="shared" si="401"/>
        <v>0</v>
      </c>
      <c r="EH265" s="189"/>
      <c r="EI265" s="246" t="str">
        <f t="shared" si="449"/>
        <v/>
      </c>
      <c r="EJ265" s="247" t="str">
        <f t="shared" si="377"/>
        <v/>
      </c>
      <c r="EK265" s="248" t="str">
        <f t="shared" si="378"/>
        <v/>
      </c>
      <c r="EL265" s="248" t="str">
        <f t="shared" si="379"/>
        <v/>
      </c>
      <c r="EM265" s="248" t="str">
        <f t="shared" si="380"/>
        <v/>
      </c>
      <c r="EN265" s="248" t="str">
        <f t="shared" si="402"/>
        <v/>
      </c>
      <c r="EO265" s="248" t="str">
        <f t="shared" si="381"/>
        <v/>
      </c>
      <c r="EP265" s="189"/>
      <c r="EQ265" s="248" t="str">
        <f t="shared" si="450"/>
        <v/>
      </c>
      <c r="ER265" s="248" t="str">
        <f t="shared" si="451"/>
        <v/>
      </c>
      <c r="ES265" s="248" t="str">
        <f t="shared" si="452"/>
        <v/>
      </c>
      <c r="ET265" s="248" t="str">
        <f t="shared" si="453"/>
        <v/>
      </c>
      <c r="EU265" s="248" t="str">
        <f t="shared" si="403"/>
        <v/>
      </c>
      <c r="EV265" s="248" t="str">
        <f t="shared" si="403"/>
        <v/>
      </c>
      <c r="EW265" s="189"/>
      <c r="EX265" s="248" t="str">
        <f t="shared" si="454"/>
        <v/>
      </c>
      <c r="EY265" s="248" t="str">
        <f t="shared" si="455"/>
        <v/>
      </c>
      <c r="EZ265" s="248" t="str">
        <f t="shared" si="456"/>
        <v/>
      </c>
      <c r="FA265" s="248" t="str">
        <f t="shared" si="457"/>
        <v/>
      </c>
      <c r="FB265" s="248" t="str">
        <f t="shared" si="431"/>
        <v/>
      </c>
      <c r="FC265" s="248" t="str">
        <f t="shared" si="431"/>
        <v/>
      </c>
      <c r="FD265" s="189"/>
      <c r="FE265" s="248" t="str">
        <f t="shared" si="458"/>
        <v/>
      </c>
      <c r="FF265" s="248" t="str">
        <f t="shared" si="459"/>
        <v/>
      </c>
      <c r="FG265" s="248" t="str">
        <f t="shared" si="460"/>
        <v/>
      </c>
      <c r="FH265" s="248" t="str">
        <f t="shared" si="461"/>
        <v/>
      </c>
      <c r="FI265" s="248" t="str">
        <f t="shared" si="432"/>
        <v/>
      </c>
      <c r="FJ265" s="248" t="str">
        <f t="shared" si="432"/>
        <v/>
      </c>
      <c r="FK265" s="189"/>
      <c r="FL265" s="370"/>
      <c r="FM265" s="371"/>
      <c r="FN265" s="371"/>
      <c r="FO265" s="611"/>
      <c r="FP265" s="896"/>
      <c r="FQ265" s="370"/>
      <c r="FR265" s="371"/>
      <c r="FS265" s="371"/>
      <c r="FT265" s="611"/>
      <c r="FU265" s="896"/>
      <c r="FV265" s="370"/>
      <c r="FW265" s="371"/>
      <c r="FX265" s="371"/>
      <c r="FY265" s="611"/>
      <c r="FZ265" s="896"/>
      <c r="GA265" s="613"/>
      <c r="GB265" s="189"/>
      <c r="GC265" s="227">
        <f t="shared" si="404"/>
        <v>0</v>
      </c>
      <c r="GD265" s="228">
        <f t="shared" si="405"/>
        <v>0</v>
      </c>
      <c r="GE265" s="229">
        <f t="shared" si="433"/>
        <v>0</v>
      </c>
      <c r="GF265" s="230">
        <f t="shared" si="433"/>
        <v>0</v>
      </c>
      <c r="GG265" s="231" t="str">
        <f t="shared" si="406"/>
        <v/>
      </c>
      <c r="GH265" s="232">
        <f t="shared" si="407"/>
        <v>0</v>
      </c>
      <c r="GI265" s="227">
        <f t="shared" si="408"/>
        <v>0</v>
      </c>
      <c r="GJ265" s="233">
        <f t="shared" si="409"/>
        <v>0</v>
      </c>
      <c r="GK265" s="233">
        <f t="shared" si="410"/>
        <v>0</v>
      </c>
      <c r="GL265" s="234"/>
      <c r="GM265" s="235">
        <f t="shared" si="411"/>
        <v>0</v>
      </c>
      <c r="GN265" s="235">
        <f t="shared" si="412"/>
        <v>0</v>
      </c>
      <c r="GO265" s="235" t="str">
        <f t="shared" si="413"/>
        <v/>
      </c>
      <c r="GP265" s="380"/>
      <c r="GQ265" s="235">
        <f t="shared" si="414"/>
        <v>0</v>
      </c>
      <c r="GR265" s="235">
        <f t="shared" si="415"/>
        <v>0</v>
      </c>
      <c r="GS265" s="235" t="str">
        <f t="shared" si="416"/>
        <v/>
      </c>
      <c r="GT265" s="236"/>
      <c r="GU265" s="237" t="str">
        <f t="shared" si="417"/>
        <v/>
      </c>
      <c r="GV265" s="237" t="str">
        <f t="shared" si="418"/>
        <v/>
      </c>
      <c r="GW265" s="238" t="str">
        <f t="shared" si="419"/>
        <v/>
      </c>
      <c r="GX265" s="238" t="str">
        <f t="shared" si="420"/>
        <v/>
      </c>
      <c r="GY265" s="239"/>
      <c r="GZ265" s="240" t="str">
        <f t="shared" si="421"/>
        <v/>
      </c>
      <c r="HA265" s="235" t="str">
        <f t="shared" si="422"/>
        <v/>
      </c>
      <c r="HB265" s="235" t="str">
        <f t="shared" si="423"/>
        <v/>
      </c>
      <c r="HC265" s="235" t="str">
        <f t="shared" si="424"/>
        <v/>
      </c>
      <c r="HD265" s="235" t="str">
        <f t="shared" si="425"/>
        <v/>
      </c>
      <c r="HE265" s="235" t="str">
        <f t="shared" si="426"/>
        <v/>
      </c>
      <c r="HF265" s="188"/>
      <c r="HG265" s="235" t="str">
        <f t="shared" si="427"/>
        <v/>
      </c>
      <c r="HH265" s="235">
        <f t="shared" si="434"/>
        <v>0</v>
      </c>
      <c r="HI265" s="235">
        <f t="shared" si="434"/>
        <v>0</v>
      </c>
      <c r="HJ265" s="235">
        <f t="shared" si="434"/>
        <v>0</v>
      </c>
      <c r="HK265" s="188"/>
      <c r="HL265" s="235" t="str">
        <f t="shared" si="428"/>
        <v/>
      </c>
      <c r="HM265" s="235">
        <f t="shared" si="435"/>
        <v>0</v>
      </c>
      <c r="HN265" s="235">
        <f t="shared" si="435"/>
        <v>0</v>
      </c>
      <c r="HO265" s="235">
        <f t="shared" si="435"/>
        <v>0</v>
      </c>
      <c r="HP265" s="188"/>
      <c r="HQ265" s="235" t="str">
        <f t="shared" si="429"/>
        <v/>
      </c>
      <c r="HR265" s="235">
        <f t="shared" si="436"/>
        <v>0</v>
      </c>
      <c r="HS265" s="235">
        <f t="shared" si="436"/>
        <v>0</v>
      </c>
      <c r="HT265" s="235">
        <f t="shared" si="436"/>
        <v>0</v>
      </c>
      <c r="HU265" s="162"/>
      <c r="HV265" s="1622"/>
      <c r="HW265" s="1619"/>
      <c r="HX265" s="1619"/>
      <c r="HY265" s="1619"/>
      <c r="HZ265" s="1619"/>
      <c r="IA265" s="1619"/>
      <c r="IB265" s="1619"/>
      <c r="IC265" s="1623"/>
      <c r="ID265" s="162"/>
    </row>
    <row r="266" spans="1:238" ht="21.75" customHeight="1" x14ac:dyDescent="0.25">
      <c r="A266" s="377" t="str">
        <f t="shared" si="382"/>
        <v/>
      </c>
      <c r="B266" s="188">
        <v>240</v>
      </c>
      <c r="C266" s="255"/>
      <c r="D266" s="223" t="str">
        <f t="shared" si="430"/>
        <v/>
      </c>
      <c r="E266" s="223" t="str">
        <f t="shared" si="370"/>
        <v/>
      </c>
      <c r="F266" s="242"/>
      <c r="G266" s="242"/>
      <c r="H266" s="224" t="str">
        <f t="shared" si="383"/>
        <v/>
      </c>
      <c r="I266" s="930"/>
      <c r="J266" s="930"/>
      <c r="K266" s="930"/>
      <c r="L266" s="370"/>
      <c r="M266" s="371"/>
      <c r="N266" s="371"/>
      <c r="O266" s="371"/>
      <c r="P266" s="372"/>
      <c r="Q266" s="609"/>
      <c r="R266" s="609"/>
      <c r="S266" s="610"/>
      <c r="T266" s="371"/>
      <c r="U266" s="371"/>
      <c r="V266" s="188"/>
      <c r="W266" s="370"/>
      <c r="X266" s="371"/>
      <c r="Y266" s="371"/>
      <c r="Z266" s="611"/>
      <c r="AA266" s="896"/>
      <c r="AB266" s="370"/>
      <c r="AC266" s="371"/>
      <c r="AD266" s="371"/>
      <c r="AE266" s="371"/>
      <c r="AF266" s="896"/>
      <c r="AG266" s="370"/>
      <c r="AH266" s="371"/>
      <c r="AI266" s="371"/>
      <c r="AJ266" s="371"/>
      <c r="AK266" s="896"/>
      <c r="AL266" s="370"/>
      <c r="AM266" s="371"/>
      <c r="AN266" s="371"/>
      <c r="AO266" s="372"/>
      <c r="AP266" s="370"/>
      <c r="AQ266" s="371"/>
      <c r="AR266" s="371"/>
      <c r="AS266" s="371"/>
      <c r="AT266" s="928"/>
      <c r="AU266" s="188"/>
      <c r="AV266" s="256">
        <f t="shared" si="437"/>
        <v>0</v>
      </c>
      <c r="AW266" s="257">
        <f t="shared" si="438"/>
        <v>0</v>
      </c>
      <c r="AX266" s="258">
        <f t="shared" si="439"/>
        <v>0</v>
      </c>
      <c r="AY266" s="259">
        <f t="shared" si="440"/>
        <v>0</v>
      </c>
      <c r="AZ266" s="231" t="str">
        <f t="shared" si="441"/>
        <v/>
      </c>
      <c r="BA266" s="232">
        <f t="shared" si="442"/>
        <v>0</v>
      </c>
      <c r="BB266" s="249">
        <f t="shared" si="443"/>
        <v>0</v>
      </c>
      <c r="BC266" s="231">
        <f t="shared" si="444"/>
        <v>0</v>
      </c>
      <c r="BD266" s="231">
        <f t="shared" si="445"/>
        <v>0</v>
      </c>
      <c r="BE266" s="260"/>
      <c r="BF266" s="235">
        <f t="shared" si="384"/>
        <v>0</v>
      </c>
      <c r="BG266" s="235">
        <f t="shared" si="385"/>
        <v>0</v>
      </c>
      <c r="BH266" s="235">
        <f t="shared" si="386"/>
        <v>0</v>
      </c>
      <c r="BI266" s="380"/>
      <c r="BJ266" s="235">
        <f t="shared" si="371"/>
        <v>0</v>
      </c>
      <c r="BK266" s="235">
        <f t="shared" si="387"/>
        <v>0</v>
      </c>
      <c r="BL266" s="235" t="str">
        <f t="shared" si="388"/>
        <v/>
      </c>
      <c r="BM266" s="236"/>
      <c r="BN266" s="237"/>
      <c r="BO266" s="237"/>
      <c r="BP266" s="238"/>
      <c r="BQ266" s="238"/>
      <c r="BR266" s="254"/>
      <c r="BS266" s="252"/>
      <c r="BT266" s="244"/>
      <c r="BU266" s="244"/>
      <c r="BV266" s="244"/>
      <c r="BW266" s="244"/>
      <c r="BX266" s="244"/>
      <c r="BY266" s="244"/>
      <c r="BZ266" s="244"/>
      <c r="CA266" s="244"/>
      <c r="CB266" s="253"/>
      <c r="CC266" s="188"/>
      <c r="CD266" s="244">
        <f t="shared" si="372"/>
        <v>0</v>
      </c>
      <c r="CE266" s="235">
        <f t="shared" si="389"/>
        <v>0</v>
      </c>
      <c r="CF266" s="235">
        <f t="shared" si="389"/>
        <v>0</v>
      </c>
      <c r="CG266" s="235">
        <f t="shared" si="389"/>
        <v>0</v>
      </c>
      <c r="CH266" s="188"/>
      <c r="CI266" s="244">
        <f t="shared" si="373"/>
        <v>0</v>
      </c>
      <c r="CJ266" s="235">
        <f t="shared" si="390"/>
        <v>0</v>
      </c>
      <c r="CK266" s="235">
        <f t="shared" si="390"/>
        <v>0</v>
      </c>
      <c r="CL266" s="235">
        <f t="shared" si="390"/>
        <v>0</v>
      </c>
      <c r="CM266" s="188"/>
      <c r="CN266" s="244">
        <f t="shared" si="374"/>
        <v>0</v>
      </c>
      <c r="CO266" s="235">
        <f t="shared" si="391"/>
        <v>0</v>
      </c>
      <c r="CP266" s="235">
        <f t="shared" si="391"/>
        <v>0</v>
      </c>
      <c r="CQ266" s="235">
        <f t="shared" si="391"/>
        <v>0</v>
      </c>
      <c r="CR266" s="188"/>
      <c r="CS266" s="244">
        <f t="shared" si="375"/>
        <v>0</v>
      </c>
      <c r="CT266" s="235">
        <f t="shared" si="392"/>
        <v>0</v>
      </c>
      <c r="CU266" s="235">
        <f t="shared" si="392"/>
        <v>0</v>
      </c>
      <c r="CV266" s="235">
        <f t="shared" si="392"/>
        <v>0</v>
      </c>
      <c r="CW266" s="188"/>
      <c r="CX266" s="244">
        <f t="shared" si="376"/>
        <v>0</v>
      </c>
      <c r="CY266" s="235">
        <f t="shared" si="393"/>
        <v>0</v>
      </c>
      <c r="CZ266" s="235">
        <f t="shared" si="393"/>
        <v>0</v>
      </c>
      <c r="DA266" s="235">
        <f t="shared" si="393"/>
        <v>0</v>
      </c>
      <c r="DB266" s="188"/>
      <c r="DC266" s="225"/>
      <c r="DD266" s="226"/>
      <c r="DE266" s="1088"/>
      <c r="DF266" s="225"/>
      <c r="DG266" s="226"/>
      <c r="DH266" s="1088"/>
      <c r="DI266" s="225"/>
      <c r="DJ266" s="226"/>
      <c r="DK266" s="1088"/>
      <c r="DL266" s="225"/>
      <c r="DM266" s="226"/>
      <c r="DN266" s="1088"/>
      <c r="DO266" s="370"/>
      <c r="DP266" s="370"/>
      <c r="DQ266" s="243">
        <f t="shared" si="446"/>
        <v>0</v>
      </c>
      <c r="DR266" s="244">
        <f t="shared" si="447"/>
        <v>0</v>
      </c>
      <c r="DS266" s="235">
        <f t="shared" si="394"/>
        <v>0</v>
      </c>
      <c r="DT266" s="244" t="str">
        <f t="shared" si="448"/>
        <v/>
      </c>
      <c r="DU266" s="42" t="str">
        <f t="shared" si="395"/>
        <v/>
      </c>
      <c r="DV266" s="42" t="str">
        <f t="shared" si="396"/>
        <v/>
      </c>
      <c r="DW266" s="42" t="str">
        <f t="shared" si="397"/>
        <v/>
      </c>
      <c r="DX266" s="162"/>
      <c r="DY266" s="42" t="str">
        <f t="shared" si="398"/>
        <v/>
      </c>
      <c r="DZ266" s="42" t="str">
        <f t="shared" si="462"/>
        <v/>
      </c>
      <c r="EA266" s="42" t="str">
        <f t="shared" si="399"/>
        <v/>
      </c>
      <c r="EB266" s="162"/>
      <c r="EC266" s="930"/>
      <c r="ED266" s="188"/>
      <c r="EE266" s="245">
        <f t="shared" si="400"/>
        <v>0</v>
      </c>
      <c r="EF266" s="189"/>
      <c r="EG266" s="245">
        <f t="shared" si="401"/>
        <v>0</v>
      </c>
      <c r="EH266" s="189"/>
      <c r="EI266" s="246" t="str">
        <f t="shared" si="449"/>
        <v/>
      </c>
      <c r="EJ266" s="247" t="str">
        <f t="shared" si="377"/>
        <v/>
      </c>
      <c r="EK266" s="248" t="str">
        <f t="shared" si="378"/>
        <v/>
      </c>
      <c r="EL266" s="248" t="str">
        <f t="shared" si="379"/>
        <v/>
      </c>
      <c r="EM266" s="248" t="str">
        <f t="shared" si="380"/>
        <v/>
      </c>
      <c r="EN266" s="248" t="str">
        <f t="shared" si="402"/>
        <v/>
      </c>
      <c r="EO266" s="248" t="str">
        <f t="shared" si="381"/>
        <v/>
      </c>
      <c r="EP266" s="189"/>
      <c r="EQ266" s="248" t="str">
        <f t="shared" si="450"/>
        <v/>
      </c>
      <c r="ER266" s="248" t="str">
        <f t="shared" si="451"/>
        <v/>
      </c>
      <c r="ES266" s="248" t="str">
        <f t="shared" si="452"/>
        <v/>
      </c>
      <c r="ET266" s="248" t="str">
        <f t="shared" si="453"/>
        <v/>
      </c>
      <c r="EU266" s="248" t="str">
        <f t="shared" si="403"/>
        <v/>
      </c>
      <c r="EV266" s="248" t="str">
        <f t="shared" si="403"/>
        <v/>
      </c>
      <c r="EW266" s="189"/>
      <c r="EX266" s="248" t="str">
        <f t="shared" si="454"/>
        <v/>
      </c>
      <c r="EY266" s="248" t="str">
        <f t="shared" si="455"/>
        <v/>
      </c>
      <c r="EZ266" s="248" t="str">
        <f t="shared" si="456"/>
        <v/>
      </c>
      <c r="FA266" s="248" t="str">
        <f t="shared" si="457"/>
        <v/>
      </c>
      <c r="FB266" s="248" t="str">
        <f t="shared" si="431"/>
        <v/>
      </c>
      <c r="FC266" s="248" t="str">
        <f t="shared" si="431"/>
        <v/>
      </c>
      <c r="FD266" s="189"/>
      <c r="FE266" s="248" t="str">
        <f t="shared" si="458"/>
        <v/>
      </c>
      <c r="FF266" s="248" t="str">
        <f t="shared" si="459"/>
        <v/>
      </c>
      <c r="FG266" s="248" t="str">
        <f t="shared" si="460"/>
        <v/>
      </c>
      <c r="FH266" s="248" t="str">
        <f t="shared" si="461"/>
        <v/>
      </c>
      <c r="FI266" s="248" t="str">
        <f t="shared" si="432"/>
        <v/>
      </c>
      <c r="FJ266" s="248" t="str">
        <f t="shared" si="432"/>
        <v/>
      </c>
      <c r="FK266" s="189"/>
      <c r="FL266" s="370"/>
      <c r="FM266" s="371"/>
      <c r="FN266" s="371"/>
      <c r="FO266" s="611"/>
      <c r="FP266" s="896"/>
      <c r="FQ266" s="370"/>
      <c r="FR266" s="371"/>
      <c r="FS266" s="371"/>
      <c r="FT266" s="611"/>
      <c r="FU266" s="896"/>
      <c r="FV266" s="370"/>
      <c r="FW266" s="371"/>
      <c r="FX266" s="371"/>
      <c r="FY266" s="611"/>
      <c r="FZ266" s="896"/>
      <c r="GA266" s="613"/>
      <c r="GB266" s="189"/>
      <c r="GC266" s="227">
        <f t="shared" si="404"/>
        <v>0</v>
      </c>
      <c r="GD266" s="228">
        <f t="shared" si="405"/>
        <v>0</v>
      </c>
      <c r="GE266" s="229">
        <f t="shared" si="433"/>
        <v>0</v>
      </c>
      <c r="GF266" s="230">
        <f t="shared" si="433"/>
        <v>0</v>
      </c>
      <c r="GG266" s="231" t="str">
        <f t="shared" si="406"/>
        <v/>
      </c>
      <c r="GH266" s="232">
        <f t="shared" si="407"/>
        <v>0</v>
      </c>
      <c r="GI266" s="227">
        <f t="shared" si="408"/>
        <v>0</v>
      </c>
      <c r="GJ266" s="233">
        <f t="shared" si="409"/>
        <v>0</v>
      </c>
      <c r="GK266" s="233">
        <f t="shared" si="410"/>
        <v>0</v>
      </c>
      <c r="GL266" s="234"/>
      <c r="GM266" s="235">
        <f t="shared" si="411"/>
        <v>0</v>
      </c>
      <c r="GN266" s="235">
        <f t="shared" si="412"/>
        <v>0</v>
      </c>
      <c r="GO266" s="235" t="str">
        <f t="shared" si="413"/>
        <v/>
      </c>
      <c r="GP266" s="380"/>
      <c r="GQ266" s="235">
        <f t="shared" si="414"/>
        <v>0</v>
      </c>
      <c r="GR266" s="235">
        <f t="shared" si="415"/>
        <v>0</v>
      </c>
      <c r="GS266" s="235" t="str">
        <f t="shared" si="416"/>
        <v/>
      </c>
      <c r="GT266" s="236"/>
      <c r="GU266" s="237" t="str">
        <f t="shared" si="417"/>
        <v/>
      </c>
      <c r="GV266" s="237" t="str">
        <f t="shared" si="418"/>
        <v/>
      </c>
      <c r="GW266" s="238" t="str">
        <f t="shared" si="419"/>
        <v/>
      </c>
      <c r="GX266" s="238" t="str">
        <f t="shared" si="420"/>
        <v/>
      </c>
      <c r="GY266" s="239"/>
      <c r="GZ266" s="240" t="str">
        <f t="shared" si="421"/>
        <v/>
      </c>
      <c r="HA266" s="235" t="str">
        <f t="shared" si="422"/>
        <v/>
      </c>
      <c r="HB266" s="235" t="str">
        <f t="shared" si="423"/>
        <v/>
      </c>
      <c r="HC266" s="235" t="str">
        <f t="shared" si="424"/>
        <v/>
      </c>
      <c r="HD266" s="235" t="str">
        <f t="shared" si="425"/>
        <v/>
      </c>
      <c r="HE266" s="235" t="str">
        <f t="shared" si="426"/>
        <v/>
      </c>
      <c r="HF266" s="188"/>
      <c r="HG266" s="235" t="str">
        <f t="shared" si="427"/>
        <v/>
      </c>
      <c r="HH266" s="235">
        <f t="shared" si="434"/>
        <v>0</v>
      </c>
      <c r="HI266" s="235">
        <f t="shared" si="434"/>
        <v>0</v>
      </c>
      <c r="HJ266" s="235">
        <f t="shared" si="434"/>
        <v>0</v>
      </c>
      <c r="HK266" s="188"/>
      <c r="HL266" s="235" t="str">
        <f t="shared" si="428"/>
        <v/>
      </c>
      <c r="HM266" s="235">
        <f t="shared" si="435"/>
        <v>0</v>
      </c>
      <c r="HN266" s="235">
        <f t="shared" si="435"/>
        <v>0</v>
      </c>
      <c r="HO266" s="235">
        <f t="shared" si="435"/>
        <v>0</v>
      </c>
      <c r="HP266" s="188"/>
      <c r="HQ266" s="235" t="str">
        <f t="shared" si="429"/>
        <v/>
      </c>
      <c r="HR266" s="235">
        <f t="shared" si="436"/>
        <v>0</v>
      </c>
      <c r="HS266" s="235">
        <f t="shared" si="436"/>
        <v>0</v>
      </c>
      <c r="HT266" s="235">
        <f t="shared" si="436"/>
        <v>0</v>
      </c>
      <c r="HU266" s="162"/>
      <c r="HV266" s="1622"/>
      <c r="HW266" s="1619"/>
      <c r="HX266" s="1619"/>
      <c r="HY266" s="1619"/>
      <c r="HZ266" s="1619"/>
      <c r="IA266" s="1619"/>
      <c r="IB266" s="1619"/>
      <c r="IC266" s="1623"/>
      <c r="ID266" s="162"/>
    </row>
    <row r="267" spans="1:238" ht="21.75" customHeight="1" x14ac:dyDescent="0.25">
      <c r="A267" s="377" t="str">
        <f t="shared" si="382"/>
        <v/>
      </c>
      <c r="B267" s="188">
        <v>241</v>
      </c>
      <c r="C267" s="255"/>
      <c r="D267" s="223" t="str">
        <f t="shared" si="430"/>
        <v/>
      </c>
      <c r="E267" s="223" t="str">
        <f t="shared" si="370"/>
        <v/>
      </c>
      <c r="F267" s="242"/>
      <c r="G267" s="242"/>
      <c r="H267" s="224" t="str">
        <f t="shared" si="383"/>
        <v/>
      </c>
      <c r="I267" s="930"/>
      <c r="J267" s="930"/>
      <c r="K267" s="930"/>
      <c r="L267" s="370"/>
      <c r="M267" s="371"/>
      <c r="N267" s="371"/>
      <c r="O267" s="371"/>
      <c r="P267" s="372"/>
      <c r="Q267" s="609"/>
      <c r="R267" s="609"/>
      <c r="S267" s="610"/>
      <c r="T267" s="371"/>
      <c r="U267" s="371"/>
      <c r="V267" s="188"/>
      <c r="W267" s="370"/>
      <c r="X267" s="371"/>
      <c r="Y267" s="371"/>
      <c r="Z267" s="611"/>
      <c r="AA267" s="896"/>
      <c r="AB267" s="370"/>
      <c r="AC267" s="371"/>
      <c r="AD267" s="371"/>
      <c r="AE267" s="371"/>
      <c r="AF267" s="896"/>
      <c r="AG267" s="370"/>
      <c r="AH267" s="371"/>
      <c r="AI267" s="371"/>
      <c r="AJ267" s="371"/>
      <c r="AK267" s="896"/>
      <c r="AL267" s="370"/>
      <c r="AM267" s="371"/>
      <c r="AN267" s="371"/>
      <c r="AO267" s="372"/>
      <c r="AP267" s="370"/>
      <c r="AQ267" s="371"/>
      <c r="AR267" s="371"/>
      <c r="AS267" s="371"/>
      <c r="AT267" s="928"/>
      <c r="AU267" s="188"/>
      <c r="AV267" s="256">
        <f t="shared" si="437"/>
        <v>0</v>
      </c>
      <c r="AW267" s="257">
        <f t="shared" si="438"/>
        <v>0</v>
      </c>
      <c r="AX267" s="258">
        <f t="shared" si="439"/>
        <v>0</v>
      </c>
      <c r="AY267" s="259">
        <f t="shared" si="440"/>
        <v>0</v>
      </c>
      <c r="AZ267" s="231" t="str">
        <f t="shared" si="441"/>
        <v/>
      </c>
      <c r="BA267" s="232">
        <f t="shared" si="442"/>
        <v>0</v>
      </c>
      <c r="BB267" s="249">
        <f t="shared" si="443"/>
        <v>0</v>
      </c>
      <c r="BC267" s="231">
        <f t="shared" si="444"/>
        <v>0</v>
      </c>
      <c r="BD267" s="231">
        <f t="shared" si="445"/>
        <v>0</v>
      </c>
      <c r="BE267" s="260"/>
      <c r="BF267" s="235">
        <f t="shared" si="384"/>
        <v>0</v>
      </c>
      <c r="BG267" s="235">
        <f t="shared" si="385"/>
        <v>0</v>
      </c>
      <c r="BH267" s="235">
        <f t="shared" si="386"/>
        <v>0</v>
      </c>
      <c r="BI267" s="380"/>
      <c r="BJ267" s="235">
        <f t="shared" si="371"/>
        <v>0</v>
      </c>
      <c r="BK267" s="235">
        <f t="shared" si="387"/>
        <v>0</v>
      </c>
      <c r="BL267" s="235" t="str">
        <f t="shared" si="388"/>
        <v/>
      </c>
      <c r="BM267" s="236"/>
      <c r="BN267" s="237"/>
      <c r="BO267" s="237"/>
      <c r="BP267" s="238"/>
      <c r="BQ267" s="238"/>
      <c r="BR267" s="254"/>
      <c r="BS267" s="252"/>
      <c r="BT267" s="244"/>
      <c r="BU267" s="244"/>
      <c r="BV267" s="244"/>
      <c r="BW267" s="244"/>
      <c r="BX267" s="244"/>
      <c r="BY267" s="244"/>
      <c r="BZ267" s="244"/>
      <c r="CA267" s="244"/>
      <c r="CB267" s="253"/>
      <c r="CC267" s="188"/>
      <c r="CD267" s="244">
        <f t="shared" si="372"/>
        <v>0</v>
      </c>
      <c r="CE267" s="235">
        <f t="shared" si="389"/>
        <v>0</v>
      </c>
      <c r="CF267" s="235">
        <f t="shared" si="389"/>
        <v>0</v>
      </c>
      <c r="CG267" s="235">
        <f t="shared" si="389"/>
        <v>0</v>
      </c>
      <c r="CH267" s="188"/>
      <c r="CI267" s="244">
        <f t="shared" si="373"/>
        <v>0</v>
      </c>
      <c r="CJ267" s="235">
        <f t="shared" si="390"/>
        <v>0</v>
      </c>
      <c r="CK267" s="235">
        <f t="shared" si="390"/>
        <v>0</v>
      </c>
      <c r="CL267" s="235">
        <f t="shared" si="390"/>
        <v>0</v>
      </c>
      <c r="CM267" s="188"/>
      <c r="CN267" s="244">
        <f t="shared" si="374"/>
        <v>0</v>
      </c>
      <c r="CO267" s="235">
        <f t="shared" si="391"/>
        <v>0</v>
      </c>
      <c r="CP267" s="235">
        <f t="shared" si="391"/>
        <v>0</v>
      </c>
      <c r="CQ267" s="235">
        <f t="shared" si="391"/>
        <v>0</v>
      </c>
      <c r="CR267" s="188"/>
      <c r="CS267" s="244">
        <f t="shared" si="375"/>
        <v>0</v>
      </c>
      <c r="CT267" s="235">
        <f t="shared" si="392"/>
        <v>0</v>
      </c>
      <c r="CU267" s="235">
        <f t="shared" si="392"/>
        <v>0</v>
      </c>
      <c r="CV267" s="235">
        <f t="shared" si="392"/>
        <v>0</v>
      </c>
      <c r="CW267" s="188"/>
      <c r="CX267" s="244">
        <f t="shared" si="376"/>
        <v>0</v>
      </c>
      <c r="CY267" s="235">
        <f t="shared" si="393"/>
        <v>0</v>
      </c>
      <c r="CZ267" s="235">
        <f t="shared" si="393"/>
        <v>0</v>
      </c>
      <c r="DA267" s="235">
        <f t="shared" si="393"/>
        <v>0</v>
      </c>
      <c r="DB267" s="188"/>
      <c r="DC267" s="225"/>
      <c r="DD267" s="226"/>
      <c r="DE267" s="1088"/>
      <c r="DF267" s="225"/>
      <c r="DG267" s="226"/>
      <c r="DH267" s="1088"/>
      <c r="DI267" s="225"/>
      <c r="DJ267" s="226"/>
      <c r="DK267" s="1088"/>
      <c r="DL267" s="225"/>
      <c r="DM267" s="226"/>
      <c r="DN267" s="1088"/>
      <c r="DO267" s="370"/>
      <c r="DP267" s="370"/>
      <c r="DQ267" s="243">
        <f t="shared" si="446"/>
        <v>0</v>
      </c>
      <c r="DR267" s="244">
        <f t="shared" si="447"/>
        <v>0</v>
      </c>
      <c r="DS267" s="235">
        <f t="shared" si="394"/>
        <v>0</v>
      </c>
      <c r="DT267" s="244" t="str">
        <f t="shared" si="448"/>
        <v/>
      </c>
      <c r="DU267" s="42" t="str">
        <f t="shared" si="395"/>
        <v/>
      </c>
      <c r="DV267" s="42" t="str">
        <f t="shared" si="396"/>
        <v/>
      </c>
      <c r="DW267" s="42" t="str">
        <f t="shared" si="397"/>
        <v/>
      </c>
      <c r="DX267" s="162"/>
      <c r="DY267" s="42" t="str">
        <f t="shared" si="398"/>
        <v/>
      </c>
      <c r="DZ267" s="42" t="str">
        <f t="shared" si="462"/>
        <v/>
      </c>
      <c r="EA267" s="42" t="str">
        <f t="shared" si="399"/>
        <v/>
      </c>
      <c r="EB267" s="162"/>
      <c r="EC267" s="930"/>
      <c r="ED267" s="188"/>
      <c r="EE267" s="245">
        <f t="shared" si="400"/>
        <v>0</v>
      </c>
      <c r="EF267" s="189"/>
      <c r="EG267" s="245">
        <f t="shared" si="401"/>
        <v>0</v>
      </c>
      <c r="EH267" s="189"/>
      <c r="EI267" s="246" t="str">
        <f t="shared" si="449"/>
        <v/>
      </c>
      <c r="EJ267" s="247" t="str">
        <f t="shared" si="377"/>
        <v/>
      </c>
      <c r="EK267" s="248" t="str">
        <f t="shared" si="378"/>
        <v/>
      </c>
      <c r="EL267" s="248" t="str">
        <f t="shared" si="379"/>
        <v/>
      </c>
      <c r="EM267" s="248" t="str">
        <f t="shared" si="380"/>
        <v/>
      </c>
      <c r="EN267" s="248" t="str">
        <f t="shared" si="402"/>
        <v/>
      </c>
      <c r="EO267" s="248" t="str">
        <f t="shared" si="381"/>
        <v/>
      </c>
      <c r="EP267" s="189"/>
      <c r="EQ267" s="248" t="str">
        <f t="shared" si="450"/>
        <v/>
      </c>
      <c r="ER267" s="248" t="str">
        <f t="shared" si="451"/>
        <v/>
      </c>
      <c r="ES267" s="248" t="str">
        <f t="shared" si="452"/>
        <v/>
      </c>
      <c r="ET267" s="248" t="str">
        <f t="shared" si="453"/>
        <v/>
      </c>
      <c r="EU267" s="248" t="str">
        <f t="shared" si="403"/>
        <v/>
      </c>
      <c r="EV267" s="248" t="str">
        <f t="shared" si="403"/>
        <v/>
      </c>
      <c r="EW267" s="189"/>
      <c r="EX267" s="248" t="str">
        <f t="shared" si="454"/>
        <v/>
      </c>
      <c r="EY267" s="248" t="str">
        <f t="shared" si="455"/>
        <v/>
      </c>
      <c r="EZ267" s="248" t="str">
        <f t="shared" si="456"/>
        <v/>
      </c>
      <c r="FA267" s="248" t="str">
        <f t="shared" si="457"/>
        <v/>
      </c>
      <c r="FB267" s="248" t="str">
        <f t="shared" si="431"/>
        <v/>
      </c>
      <c r="FC267" s="248" t="str">
        <f t="shared" si="431"/>
        <v/>
      </c>
      <c r="FD267" s="189"/>
      <c r="FE267" s="248" t="str">
        <f t="shared" si="458"/>
        <v/>
      </c>
      <c r="FF267" s="248" t="str">
        <f t="shared" si="459"/>
        <v/>
      </c>
      <c r="FG267" s="248" t="str">
        <f t="shared" si="460"/>
        <v/>
      </c>
      <c r="FH267" s="248" t="str">
        <f t="shared" si="461"/>
        <v/>
      </c>
      <c r="FI267" s="248" t="str">
        <f t="shared" si="432"/>
        <v/>
      </c>
      <c r="FJ267" s="248" t="str">
        <f t="shared" si="432"/>
        <v/>
      </c>
      <c r="FK267" s="189"/>
      <c r="FL267" s="370"/>
      <c r="FM267" s="371"/>
      <c r="FN267" s="371"/>
      <c r="FO267" s="611"/>
      <c r="FP267" s="896"/>
      <c r="FQ267" s="370"/>
      <c r="FR267" s="371"/>
      <c r="FS267" s="371"/>
      <c r="FT267" s="611"/>
      <c r="FU267" s="896"/>
      <c r="FV267" s="370"/>
      <c r="FW267" s="371"/>
      <c r="FX267" s="371"/>
      <c r="FY267" s="611"/>
      <c r="FZ267" s="896"/>
      <c r="GA267" s="613"/>
      <c r="GB267" s="189"/>
      <c r="GC267" s="227">
        <f t="shared" si="404"/>
        <v>0</v>
      </c>
      <c r="GD267" s="228">
        <f t="shared" si="405"/>
        <v>0</v>
      </c>
      <c r="GE267" s="229">
        <f t="shared" si="433"/>
        <v>0</v>
      </c>
      <c r="GF267" s="230">
        <f t="shared" si="433"/>
        <v>0</v>
      </c>
      <c r="GG267" s="231" t="str">
        <f t="shared" si="406"/>
        <v/>
      </c>
      <c r="GH267" s="232">
        <f t="shared" si="407"/>
        <v>0</v>
      </c>
      <c r="GI267" s="227">
        <f t="shared" si="408"/>
        <v>0</v>
      </c>
      <c r="GJ267" s="233">
        <f t="shared" si="409"/>
        <v>0</v>
      </c>
      <c r="GK267" s="233">
        <f t="shared" si="410"/>
        <v>0</v>
      </c>
      <c r="GL267" s="234"/>
      <c r="GM267" s="235">
        <f t="shared" si="411"/>
        <v>0</v>
      </c>
      <c r="GN267" s="235">
        <f t="shared" si="412"/>
        <v>0</v>
      </c>
      <c r="GO267" s="235" t="str">
        <f t="shared" si="413"/>
        <v/>
      </c>
      <c r="GP267" s="380"/>
      <c r="GQ267" s="235">
        <f t="shared" si="414"/>
        <v>0</v>
      </c>
      <c r="GR267" s="235">
        <f t="shared" si="415"/>
        <v>0</v>
      </c>
      <c r="GS267" s="235" t="str">
        <f t="shared" si="416"/>
        <v/>
      </c>
      <c r="GT267" s="236"/>
      <c r="GU267" s="237" t="str">
        <f t="shared" si="417"/>
        <v/>
      </c>
      <c r="GV267" s="237" t="str">
        <f t="shared" si="418"/>
        <v/>
      </c>
      <c r="GW267" s="238" t="str">
        <f t="shared" si="419"/>
        <v/>
      </c>
      <c r="GX267" s="238" t="str">
        <f t="shared" si="420"/>
        <v/>
      </c>
      <c r="GY267" s="239"/>
      <c r="GZ267" s="240" t="str">
        <f t="shared" si="421"/>
        <v/>
      </c>
      <c r="HA267" s="235" t="str">
        <f t="shared" si="422"/>
        <v/>
      </c>
      <c r="HB267" s="235" t="str">
        <f t="shared" si="423"/>
        <v/>
      </c>
      <c r="HC267" s="235" t="str">
        <f t="shared" si="424"/>
        <v/>
      </c>
      <c r="HD267" s="235" t="str">
        <f t="shared" si="425"/>
        <v/>
      </c>
      <c r="HE267" s="235" t="str">
        <f t="shared" si="426"/>
        <v/>
      </c>
      <c r="HF267" s="188"/>
      <c r="HG267" s="235" t="str">
        <f t="shared" si="427"/>
        <v/>
      </c>
      <c r="HH267" s="235">
        <f t="shared" si="434"/>
        <v>0</v>
      </c>
      <c r="HI267" s="235">
        <f t="shared" si="434"/>
        <v>0</v>
      </c>
      <c r="HJ267" s="235">
        <f t="shared" si="434"/>
        <v>0</v>
      </c>
      <c r="HK267" s="188"/>
      <c r="HL267" s="235" t="str">
        <f t="shared" si="428"/>
        <v/>
      </c>
      <c r="HM267" s="235">
        <f t="shared" si="435"/>
        <v>0</v>
      </c>
      <c r="HN267" s="235">
        <f t="shared" si="435"/>
        <v>0</v>
      </c>
      <c r="HO267" s="235">
        <f t="shared" si="435"/>
        <v>0</v>
      </c>
      <c r="HP267" s="188"/>
      <c r="HQ267" s="235" t="str">
        <f t="shared" si="429"/>
        <v/>
      </c>
      <c r="HR267" s="235">
        <f t="shared" si="436"/>
        <v>0</v>
      </c>
      <c r="HS267" s="235">
        <f t="shared" si="436"/>
        <v>0</v>
      </c>
      <c r="HT267" s="235">
        <f t="shared" si="436"/>
        <v>0</v>
      </c>
      <c r="HU267" s="162"/>
      <c r="HV267" s="1622"/>
      <c r="HW267" s="1619"/>
      <c r="HX267" s="1619"/>
      <c r="HY267" s="1619"/>
      <c r="HZ267" s="1619"/>
      <c r="IA267" s="1619"/>
      <c r="IB267" s="1619"/>
      <c r="IC267" s="1623"/>
      <c r="ID267" s="162"/>
    </row>
    <row r="268" spans="1:238" ht="21.75" customHeight="1" x14ac:dyDescent="0.25">
      <c r="A268" s="377" t="str">
        <f t="shared" si="382"/>
        <v/>
      </c>
      <c r="B268" s="188">
        <v>242</v>
      </c>
      <c r="C268" s="255"/>
      <c r="D268" s="223" t="str">
        <f t="shared" si="430"/>
        <v/>
      </c>
      <c r="E268" s="223" t="str">
        <f t="shared" si="370"/>
        <v/>
      </c>
      <c r="F268" s="242"/>
      <c r="G268" s="242"/>
      <c r="H268" s="224" t="str">
        <f t="shared" si="383"/>
        <v/>
      </c>
      <c r="I268" s="930"/>
      <c r="J268" s="930"/>
      <c r="K268" s="930"/>
      <c r="L268" s="370"/>
      <c r="M268" s="371"/>
      <c r="N268" s="371"/>
      <c r="O268" s="371"/>
      <c r="P268" s="372"/>
      <c r="Q268" s="609"/>
      <c r="R268" s="609"/>
      <c r="S268" s="610"/>
      <c r="T268" s="371"/>
      <c r="U268" s="371"/>
      <c r="V268" s="188"/>
      <c r="W268" s="370"/>
      <c r="X268" s="371"/>
      <c r="Y268" s="371"/>
      <c r="Z268" s="611"/>
      <c r="AA268" s="896"/>
      <c r="AB268" s="370"/>
      <c r="AC268" s="371"/>
      <c r="AD268" s="371"/>
      <c r="AE268" s="371"/>
      <c r="AF268" s="896"/>
      <c r="AG268" s="370"/>
      <c r="AH268" s="371"/>
      <c r="AI268" s="371"/>
      <c r="AJ268" s="371"/>
      <c r="AK268" s="896"/>
      <c r="AL268" s="370"/>
      <c r="AM268" s="371"/>
      <c r="AN268" s="371"/>
      <c r="AO268" s="372"/>
      <c r="AP268" s="370"/>
      <c r="AQ268" s="371"/>
      <c r="AR268" s="371"/>
      <c r="AS268" s="371"/>
      <c r="AT268" s="928"/>
      <c r="AU268" s="188"/>
      <c r="AV268" s="256">
        <f t="shared" si="437"/>
        <v>0</v>
      </c>
      <c r="AW268" s="257">
        <f t="shared" si="438"/>
        <v>0</v>
      </c>
      <c r="AX268" s="258">
        <f t="shared" si="439"/>
        <v>0</v>
      </c>
      <c r="AY268" s="259">
        <f t="shared" si="440"/>
        <v>0</v>
      </c>
      <c r="AZ268" s="231" t="str">
        <f t="shared" si="441"/>
        <v/>
      </c>
      <c r="BA268" s="232">
        <f t="shared" si="442"/>
        <v>0</v>
      </c>
      <c r="BB268" s="249">
        <f t="shared" si="443"/>
        <v>0</v>
      </c>
      <c r="BC268" s="231">
        <f t="shared" si="444"/>
        <v>0</v>
      </c>
      <c r="BD268" s="231">
        <f t="shared" si="445"/>
        <v>0</v>
      </c>
      <c r="BE268" s="260"/>
      <c r="BF268" s="235">
        <f t="shared" si="384"/>
        <v>0</v>
      </c>
      <c r="BG268" s="235">
        <f t="shared" si="385"/>
        <v>0</v>
      </c>
      <c r="BH268" s="235">
        <f t="shared" si="386"/>
        <v>0</v>
      </c>
      <c r="BI268" s="380"/>
      <c r="BJ268" s="235">
        <f t="shared" si="371"/>
        <v>0</v>
      </c>
      <c r="BK268" s="235">
        <f t="shared" si="387"/>
        <v>0</v>
      </c>
      <c r="BL268" s="235" t="str">
        <f t="shared" si="388"/>
        <v/>
      </c>
      <c r="BM268" s="236"/>
      <c r="BN268" s="237"/>
      <c r="BO268" s="237"/>
      <c r="BP268" s="238"/>
      <c r="BQ268" s="238"/>
      <c r="BR268" s="254"/>
      <c r="BS268" s="252"/>
      <c r="BT268" s="244"/>
      <c r="BU268" s="244"/>
      <c r="BV268" s="244"/>
      <c r="BW268" s="244"/>
      <c r="BX268" s="244"/>
      <c r="BY268" s="244"/>
      <c r="BZ268" s="244"/>
      <c r="CA268" s="244"/>
      <c r="CB268" s="253"/>
      <c r="CC268" s="188"/>
      <c r="CD268" s="244">
        <f t="shared" si="372"/>
        <v>0</v>
      </c>
      <c r="CE268" s="235">
        <f t="shared" si="389"/>
        <v>0</v>
      </c>
      <c r="CF268" s="235">
        <f t="shared" si="389"/>
        <v>0</v>
      </c>
      <c r="CG268" s="235">
        <f t="shared" si="389"/>
        <v>0</v>
      </c>
      <c r="CH268" s="188"/>
      <c r="CI268" s="244">
        <f t="shared" si="373"/>
        <v>0</v>
      </c>
      <c r="CJ268" s="235">
        <f t="shared" si="390"/>
        <v>0</v>
      </c>
      <c r="CK268" s="235">
        <f t="shared" si="390"/>
        <v>0</v>
      </c>
      <c r="CL268" s="235">
        <f t="shared" si="390"/>
        <v>0</v>
      </c>
      <c r="CM268" s="188"/>
      <c r="CN268" s="244">
        <f t="shared" si="374"/>
        <v>0</v>
      </c>
      <c r="CO268" s="235">
        <f t="shared" si="391"/>
        <v>0</v>
      </c>
      <c r="CP268" s="235">
        <f t="shared" si="391"/>
        <v>0</v>
      </c>
      <c r="CQ268" s="235">
        <f t="shared" si="391"/>
        <v>0</v>
      </c>
      <c r="CR268" s="188"/>
      <c r="CS268" s="244">
        <f t="shared" si="375"/>
        <v>0</v>
      </c>
      <c r="CT268" s="235">
        <f t="shared" si="392"/>
        <v>0</v>
      </c>
      <c r="CU268" s="235">
        <f t="shared" si="392"/>
        <v>0</v>
      </c>
      <c r="CV268" s="235">
        <f t="shared" si="392"/>
        <v>0</v>
      </c>
      <c r="CW268" s="188"/>
      <c r="CX268" s="244">
        <f t="shared" si="376"/>
        <v>0</v>
      </c>
      <c r="CY268" s="235">
        <f t="shared" si="393"/>
        <v>0</v>
      </c>
      <c r="CZ268" s="235">
        <f t="shared" si="393"/>
        <v>0</v>
      </c>
      <c r="DA268" s="235">
        <f t="shared" si="393"/>
        <v>0</v>
      </c>
      <c r="DB268" s="188"/>
      <c r="DC268" s="225"/>
      <c r="DD268" s="226"/>
      <c r="DE268" s="1088"/>
      <c r="DF268" s="225"/>
      <c r="DG268" s="226"/>
      <c r="DH268" s="1088"/>
      <c r="DI268" s="225"/>
      <c r="DJ268" s="226"/>
      <c r="DK268" s="1088"/>
      <c r="DL268" s="225"/>
      <c r="DM268" s="226"/>
      <c r="DN268" s="1088"/>
      <c r="DO268" s="370"/>
      <c r="DP268" s="370"/>
      <c r="DQ268" s="243">
        <f t="shared" si="446"/>
        <v>0</v>
      </c>
      <c r="DR268" s="244">
        <f t="shared" si="447"/>
        <v>0</v>
      </c>
      <c r="DS268" s="235">
        <f t="shared" si="394"/>
        <v>0</v>
      </c>
      <c r="DT268" s="244" t="str">
        <f t="shared" si="448"/>
        <v/>
      </c>
      <c r="DU268" s="42" t="str">
        <f t="shared" si="395"/>
        <v/>
      </c>
      <c r="DV268" s="42" t="str">
        <f t="shared" si="396"/>
        <v/>
      </c>
      <c r="DW268" s="42" t="str">
        <f t="shared" si="397"/>
        <v/>
      </c>
      <c r="DX268" s="162"/>
      <c r="DY268" s="42" t="str">
        <f t="shared" si="398"/>
        <v/>
      </c>
      <c r="DZ268" s="42" t="str">
        <f t="shared" si="462"/>
        <v/>
      </c>
      <c r="EA268" s="42" t="str">
        <f t="shared" si="399"/>
        <v/>
      </c>
      <c r="EB268" s="162"/>
      <c r="EC268" s="930"/>
      <c r="ED268" s="188"/>
      <c r="EE268" s="245">
        <f t="shared" si="400"/>
        <v>0</v>
      </c>
      <c r="EF268" s="189"/>
      <c r="EG268" s="245">
        <f t="shared" si="401"/>
        <v>0</v>
      </c>
      <c r="EH268" s="189"/>
      <c r="EI268" s="246" t="str">
        <f t="shared" si="449"/>
        <v/>
      </c>
      <c r="EJ268" s="247" t="str">
        <f t="shared" si="377"/>
        <v/>
      </c>
      <c r="EK268" s="248" t="str">
        <f t="shared" si="378"/>
        <v/>
      </c>
      <c r="EL268" s="248" t="str">
        <f t="shared" si="379"/>
        <v/>
      </c>
      <c r="EM268" s="248" t="str">
        <f t="shared" si="380"/>
        <v/>
      </c>
      <c r="EN268" s="248" t="str">
        <f t="shared" si="402"/>
        <v/>
      </c>
      <c r="EO268" s="248" t="str">
        <f t="shared" si="381"/>
        <v/>
      </c>
      <c r="EP268" s="189"/>
      <c r="EQ268" s="248" t="str">
        <f t="shared" si="450"/>
        <v/>
      </c>
      <c r="ER268" s="248" t="str">
        <f t="shared" si="451"/>
        <v/>
      </c>
      <c r="ES268" s="248" t="str">
        <f t="shared" si="452"/>
        <v/>
      </c>
      <c r="ET268" s="248" t="str">
        <f t="shared" si="453"/>
        <v/>
      </c>
      <c r="EU268" s="248" t="str">
        <f t="shared" si="403"/>
        <v/>
      </c>
      <c r="EV268" s="248" t="str">
        <f t="shared" si="403"/>
        <v/>
      </c>
      <c r="EW268" s="189"/>
      <c r="EX268" s="248" t="str">
        <f t="shared" si="454"/>
        <v/>
      </c>
      <c r="EY268" s="248" t="str">
        <f t="shared" si="455"/>
        <v/>
      </c>
      <c r="EZ268" s="248" t="str">
        <f t="shared" si="456"/>
        <v/>
      </c>
      <c r="FA268" s="248" t="str">
        <f t="shared" si="457"/>
        <v/>
      </c>
      <c r="FB268" s="248" t="str">
        <f t="shared" si="431"/>
        <v/>
      </c>
      <c r="FC268" s="248" t="str">
        <f t="shared" si="431"/>
        <v/>
      </c>
      <c r="FD268" s="189"/>
      <c r="FE268" s="248" t="str">
        <f t="shared" si="458"/>
        <v/>
      </c>
      <c r="FF268" s="248" t="str">
        <f t="shared" si="459"/>
        <v/>
      </c>
      <c r="FG268" s="248" t="str">
        <f t="shared" si="460"/>
        <v/>
      </c>
      <c r="FH268" s="248" t="str">
        <f t="shared" si="461"/>
        <v/>
      </c>
      <c r="FI268" s="248" t="str">
        <f t="shared" si="432"/>
        <v/>
      </c>
      <c r="FJ268" s="248" t="str">
        <f t="shared" si="432"/>
        <v/>
      </c>
      <c r="FK268" s="189"/>
      <c r="FL268" s="370"/>
      <c r="FM268" s="371"/>
      <c r="FN268" s="371"/>
      <c r="FO268" s="611"/>
      <c r="FP268" s="896"/>
      <c r="FQ268" s="370"/>
      <c r="FR268" s="371"/>
      <c r="FS268" s="371"/>
      <c r="FT268" s="611"/>
      <c r="FU268" s="896"/>
      <c r="FV268" s="370"/>
      <c r="FW268" s="371"/>
      <c r="FX268" s="371"/>
      <c r="FY268" s="611"/>
      <c r="FZ268" s="896"/>
      <c r="GA268" s="613"/>
      <c r="GB268" s="189"/>
      <c r="GC268" s="227">
        <f t="shared" si="404"/>
        <v>0</v>
      </c>
      <c r="GD268" s="228">
        <f t="shared" si="405"/>
        <v>0</v>
      </c>
      <c r="GE268" s="229">
        <f t="shared" si="433"/>
        <v>0</v>
      </c>
      <c r="GF268" s="230">
        <f t="shared" si="433"/>
        <v>0</v>
      </c>
      <c r="GG268" s="231" t="str">
        <f t="shared" si="406"/>
        <v/>
      </c>
      <c r="GH268" s="232">
        <f t="shared" si="407"/>
        <v>0</v>
      </c>
      <c r="GI268" s="227">
        <f t="shared" si="408"/>
        <v>0</v>
      </c>
      <c r="GJ268" s="233">
        <f t="shared" si="409"/>
        <v>0</v>
      </c>
      <c r="GK268" s="233">
        <f t="shared" si="410"/>
        <v>0</v>
      </c>
      <c r="GL268" s="234"/>
      <c r="GM268" s="235">
        <f t="shared" si="411"/>
        <v>0</v>
      </c>
      <c r="GN268" s="235">
        <f t="shared" si="412"/>
        <v>0</v>
      </c>
      <c r="GO268" s="235" t="str">
        <f t="shared" si="413"/>
        <v/>
      </c>
      <c r="GP268" s="380"/>
      <c r="GQ268" s="235">
        <f t="shared" si="414"/>
        <v>0</v>
      </c>
      <c r="GR268" s="235">
        <f t="shared" si="415"/>
        <v>0</v>
      </c>
      <c r="GS268" s="235" t="str">
        <f t="shared" si="416"/>
        <v/>
      </c>
      <c r="GT268" s="236"/>
      <c r="GU268" s="237" t="str">
        <f t="shared" si="417"/>
        <v/>
      </c>
      <c r="GV268" s="237" t="str">
        <f t="shared" si="418"/>
        <v/>
      </c>
      <c r="GW268" s="238" t="str">
        <f t="shared" si="419"/>
        <v/>
      </c>
      <c r="GX268" s="238" t="str">
        <f t="shared" si="420"/>
        <v/>
      </c>
      <c r="GY268" s="239"/>
      <c r="GZ268" s="240" t="str">
        <f t="shared" si="421"/>
        <v/>
      </c>
      <c r="HA268" s="235" t="str">
        <f t="shared" si="422"/>
        <v/>
      </c>
      <c r="HB268" s="235" t="str">
        <f t="shared" si="423"/>
        <v/>
      </c>
      <c r="HC268" s="235" t="str">
        <f t="shared" si="424"/>
        <v/>
      </c>
      <c r="HD268" s="235" t="str">
        <f t="shared" si="425"/>
        <v/>
      </c>
      <c r="HE268" s="235" t="str">
        <f t="shared" si="426"/>
        <v/>
      </c>
      <c r="HF268" s="188"/>
      <c r="HG268" s="235" t="str">
        <f t="shared" si="427"/>
        <v/>
      </c>
      <c r="HH268" s="235">
        <f t="shared" si="434"/>
        <v>0</v>
      </c>
      <c r="HI268" s="235">
        <f t="shared" si="434"/>
        <v>0</v>
      </c>
      <c r="HJ268" s="235">
        <f t="shared" si="434"/>
        <v>0</v>
      </c>
      <c r="HK268" s="188"/>
      <c r="HL268" s="235" t="str">
        <f t="shared" si="428"/>
        <v/>
      </c>
      <c r="HM268" s="235">
        <f t="shared" si="435"/>
        <v>0</v>
      </c>
      <c r="HN268" s="235">
        <f t="shared" si="435"/>
        <v>0</v>
      </c>
      <c r="HO268" s="235">
        <f t="shared" si="435"/>
        <v>0</v>
      </c>
      <c r="HP268" s="188"/>
      <c r="HQ268" s="235" t="str">
        <f t="shared" si="429"/>
        <v/>
      </c>
      <c r="HR268" s="235">
        <f t="shared" si="436"/>
        <v>0</v>
      </c>
      <c r="HS268" s="235">
        <f t="shared" si="436"/>
        <v>0</v>
      </c>
      <c r="HT268" s="235">
        <f t="shared" si="436"/>
        <v>0</v>
      </c>
      <c r="HU268" s="162"/>
      <c r="HV268" s="1622"/>
      <c r="HW268" s="1619"/>
      <c r="HX268" s="1619"/>
      <c r="HY268" s="1619"/>
      <c r="HZ268" s="1619"/>
      <c r="IA268" s="1619"/>
      <c r="IB268" s="1619"/>
      <c r="IC268" s="1623"/>
      <c r="ID268" s="162"/>
    </row>
    <row r="269" spans="1:238" ht="21.75" customHeight="1" x14ac:dyDescent="0.25">
      <c r="A269" s="377" t="str">
        <f t="shared" si="382"/>
        <v/>
      </c>
      <c r="B269" s="188">
        <v>243</v>
      </c>
      <c r="C269" s="255"/>
      <c r="D269" s="223" t="str">
        <f t="shared" si="430"/>
        <v/>
      </c>
      <c r="E269" s="223" t="str">
        <f t="shared" si="370"/>
        <v/>
      </c>
      <c r="F269" s="242"/>
      <c r="G269" s="242"/>
      <c r="H269" s="224" t="str">
        <f t="shared" si="383"/>
        <v/>
      </c>
      <c r="I269" s="930"/>
      <c r="J269" s="930"/>
      <c r="K269" s="930"/>
      <c r="L269" s="370"/>
      <c r="M269" s="371"/>
      <c r="N269" s="371"/>
      <c r="O269" s="371"/>
      <c r="P269" s="372"/>
      <c r="Q269" s="609"/>
      <c r="R269" s="609"/>
      <c r="S269" s="610"/>
      <c r="T269" s="371"/>
      <c r="U269" s="371"/>
      <c r="V269" s="188"/>
      <c r="W269" s="370"/>
      <c r="X269" s="371"/>
      <c r="Y269" s="371"/>
      <c r="Z269" s="611"/>
      <c r="AA269" s="896"/>
      <c r="AB269" s="370"/>
      <c r="AC269" s="371"/>
      <c r="AD269" s="371"/>
      <c r="AE269" s="371"/>
      <c r="AF269" s="896"/>
      <c r="AG269" s="370"/>
      <c r="AH269" s="371"/>
      <c r="AI269" s="371"/>
      <c r="AJ269" s="371"/>
      <c r="AK269" s="896"/>
      <c r="AL269" s="370"/>
      <c r="AM269" s="371"/>
      <c r="AN269" s="371"/>
      <c r="AO269" s="372"/>
      <c r="AP269" s="370"/>
      <c r="AQ269" s="371"/>
      <c r="AR269" s="371"/>
      <c r="AS269" s="371"/>
      <c r="AT269" s="928"/>
      <c r="AU269" s="188"/>
      <c r="AV269" s="256">
        <f t="shared" si="437"/>
        <v>0</v>
      </c>
      <c r="AW269" s="257">
        <f t="shared" si="438"/>
        <v>0</v>
      </c>
      <c r="AX269" s="258">
        <f t="shared" si="439"/>
        <v>0</v>
      </c>
      <c r="AY269" s="259">
        <f t="shared" si="440"/>
        <v>0</v>
      </c>
      <c r="AZ269" s="231" t="str">
        <f t="shared" si="441"/>
        <v/>
      </c>
      <c r="BA269" s="232">
        <f t="shared" si="442"/>
        <v>0</v>
      </c>
      <c r="BB269" s="249">
        <f t="shared" si="443"/>
        <v>0</v>
      </c>
      <c r="BC269" s="231">
        <f t="shared" si="444"/>
        <v>0</v>
      </c>
      <c r="BD269" s="231">
        <f t="shared" si="445"/>
        <v>0</v>
      </c>
      <c r="BE269" s="260"/>
      <c r="BF269" s="235">
        <f t="shared" si="384"/>
        <v>0</v>
      </c>
      <c r="BG269" s="235">
        <f t="shared" si="385"/>
        <v>0</v>
      </c>
      <c r="BH269" s="235">
        <f t="shared" si="386"/>
        <v>0</v>
      </c>
      <c r="BI269" s="380"/>
      <c r="BJ269" s="235">
        <f t="shared" si="371"/>
        <v>0</v>
      </c>
      <c r="BK269" s="235">
        <f t="shared" si="387"/>
        <v>0</v>
      </c>
      <c r="BL269" s="235" t="str">
        <f t="shared" si="388"/>
        <v/>
      </c>
      <c r="BM269" s="236"/>
      <c r="BN269" s="237"/>
      <c r="BO269" s="237"/>
      <c r="BP269" s="238"/>
      <c r="BQ269" s="238"/>
      <c r="BR269" s="254"/>
      <c r="BS269" s="252"/>
      <c r="BT269" s="244"/>
      <c r="BU269" s="244"/>
      <c r="BV269" s="244"/>
      <c r="BW269" s="244"/>
      <c r="BX269" s="244"/>
      <c r="BY269" s="244"/>
      <c r="BZ269" s="244"/>
      <c r="CA269" s="244"/>
      <c r="CB269" s="253"/>
      <c r="CC269" s="188"/>
      <c r="CD269" s="244">
        <f t="shared" si="372"/>
        <v>0</v>
      </c>
      <c r="CE269" s="235">
        <f t="shared" si="389"/>
        <v>0</v>
      </c>
      <c r="CF269" s="235">
        <f t="shared" si="389"/>
        <v>0</v>
      </c>
      <c r="CG269" s="235">
        <f t="shared" si="389"/>
        <v>0</v>
      </c>
      <c r="CH269" s="188"/>
      <c r="CI269" s="244">
        <f t="shared" si="373"/>
        <v>0</v>
      </c>
      <c r="CJ269" s="235">
        <f t="shared" si="390"/>
        <v>0</v>
      </c>
      <c r="CK269" s="235">
        <f t="shared" si="390"/>
        <v>0</v>
      </c>
      <c r="CL269" s="235">
        <f t="shared" si="390"/>
        <v>0</v>
      </c>
      <c r="CM269" s="188"/>
      <c r="CN269" s="244">
        <f t="shared" si="374"/>
        <v>0</v>
      </c>
      <c r="CO269" s="235">
        <f t="shared" si="391"/>
        <v>0</v>
      </c>
      <c r="CP269" s="235">
        <f t="shared" si="391"/>
        <v>0</v>
      </c>
      <c r="CQ269" s="235">
        <f t="shared" si="391"/>
        <v>0</v>
      </c>
      <c r="CR269" s="188"/>
      <c r="CS269" s="244">
        <f t="shared" si="375"/>
        <v>0</v>
      </c>
      <c r="CT269" s="235">
        <f t="shared" si="392"/>
        <v>0</v>
      </c>
      <c r="CU269" s="235">
        <f t="shared" si="392"/>
        <v>0</v>
      </c>
      <c r="CV269" s="235">
        <f t="shared" si="392"/>
        <v>0</v>
      </c>
      <c r="CW269" s="188"/>
      <c r="CX269" s="244">
        <f t="shared" si="376"/>
        <v>0</v>
      </c>
      <c r="CY269" s="235">
        <f t="shared" si="393"/>
        <v>0</v>
      </c>
      <c r="CZ269" s="235">
        <f t="shared" si="393"/>
        <v>0</v>
      </c>
      <c r="DA269" s="235">
        <f t="shared" si="393"/>
        <v>0</v>
      </c>
      <c r="DB269" s="188"/>
      <c r="DC269" s="225"/>
      <c r="DD269" s="226"/>
      <c r="DE269" s="1088"/>
      <c r="DF269" s="225"/>
      <c r="DG269" s="226"/>
      <c r="DH269" s="1088"/>
      <c r="DI269" s="225"/>
      <c r="DJ269" s="226"/>
      <c r="DK269" s="1088"/>
      <c r="DL269" s="225"/>
      <c r="DM269" s="226"/>
      <c r="DN269" s="1088"/>
      <c r="DO269" s="370"/>
      <c r="DP269" s="370"/>
      <c r="DQ269" s="243">
        <f t="shared" si="446"/>
        <v>0</v>
      </c>
      <c r="DR269" s="244">
        <f t="shared" si="447"/>
        <v>0</v>
      </c>
      <c r="DS269" s="235">
        <f t="shared" si="394"/>
        <v>0</v>
      </c>
      <c r="DT269" s="244" t="str">
        <f t="shared" si="448"/>
        <v/>
      </c>
      <c r="DU269" s="42" t="str">
        <f t="shared" si="395"/>
        <v/>
      </c>
      <c r="DV269" s="42" t="str">
        <f t="shared" si="396"/>
        <v/>
      </c>
      <c r="DW269" s="42" t="str">
        <f t="shared" si="397"/>
        <v/>
      </c>
      <c r="DX269" s="162"/>
      <c r="DY269" s="42" t="str">
        <f t="shared" si="398"/>
        <v/>
      </c>
      <c r="DZ269" s="42" t="str">
        <f t="shared" si="462"/>
        <v/>
      </c>
      <c r="EA269" s="42" t="str">
        <f t="shared" si="399"/>
        <v/>
      </c>
      <c r="EB269" s="162"/>
      <c r="EC269" s="930"/>
      <c r="ED269" s="188"/>
      <c r="EE269" s="245">
        <f t="shared" si="400"/>
        <v>0</v>
      </c>
      <c r="EF269" s="189"/>
      <c r="EG269" s="245">
        <f t="shared" si="401"/>
        <v>0</v>
      </c>
      <c r="EH269" s="189"/>
      <c r="EI269" s="246" t="str">
        <f t="shared" si="449"/>
        <v/>
      </c>
      <c r="EJ269" s="247" t="str">
        <f t="shared" si="377"/>
        <v/>
      </c>
      <c r="EK269" s="248" t="str">
        <f t="shared" si="378"/>
        <v/>
      </c>
      <c r="EL269" s="248" t="str">
        <f t="shared" si="379"/>
        <v/>
      </c>
      <c r="EM269" s="248" t="str">
        <f t="shared" si="380"/>
        <v/>
      </c>
      <c r="EN269" s="248" t="str">
        <f t="shared" si="402"/>
        <v/>
      </c>
      <c r="EO269" s="248" t="str">
        <f t="shared" si="381"/>
        <v/>
      </c>
      <c r="EP269" s="189"/>
      <c r="EQ269" s="248" t="str">
        <f t="shared" si="450"/>
        <v/>
      </c>
      <c r="ER269" s="248" t="str">
        <f t="shared" si="451"/>
        <v/>
      </c>
      <c r="ES269" s="248" t="str">
        <f t="shared" si="452"/>
        <v/>
      </c>
      <c r="ET269" s="248" t="str">
        <f t="shared" si="453"/>
        <v/>
      </c>
      <c r="EU269" s="248" t="str">
        <f t="shared" si="403"/>
        <v/>
      </c>
      <c r="EV269" s="248" t="str">
        <f t="shared" si="403"/>
        <v/>
      </c>
      <c r="EW269" s="189"/>
      <c r="EX269" s="248" t="str">
        <f t="shared" si="454"/>
        <v/>
      </c>
      <c r="EY269" s="248" t="str">
        <f t="shared" si="455"/>
        <v/>
      </c>
      <c r="EZ269" s="248" t="str">
        <f t="shared" si="456"/>
        <v/>
      </c>
      <c r="FA269" s="248" t="str">
        <f t="shared" si="457"/>
        <v/>
      </c>
      <c r="FB269" s="248" t="str">
        <f t="shared" si="431"/>
        <v/>
      </c>
      <c r="FC269" s="248" t="str">
        <f t="shared" si="431"/>
        <v/>
      </c>
      <c r="FD269" s="189"/>
      <c r="FE269" s="248" t="str">
        <f t="shared" si="458"/>
        <v/>
      </c>
      <c r="FF269" s="248" t="str">
        <f t="shared" si="459"/>
        <v/>
      </c>
      <c r="FG269" s="248" t="str">
        <f t="shared" si="460"/>
        <v/>
      </c>
      <c r="FH269" s="248" t="str">
        <f t="shared" si="461"/>
        <v/>
      </c>
      <c r="FI269" s="248" t="str">
        <f t="shared" si="432"/>
        <v/>
      </c>
      <c r="FJ269" s="248" t="str">
        <f t="shared" si="432"/>
        <v/>
      </c>
      <c r="FK269" s="189"/>
      <c r="FL269" s="370"/>
      <c r="FM269" s="371"/>
      <c r="FN269" s="371"/>
      <c r="FO269" s="611"/>
      <c r="FP269" s="896"/>
      <c r="FQ269" s="370"/>
      <c r="FR269" s="371"/>
      <c r="FS269" s="371"/>
      <c r="FT269" s="611"/>
      <c r="FU269" s="896"/>
      <c r="FV269" s="370"/>
      <c r="FW269" s="371"/>
      <c r="FX269" s="371"/>
      <c r="FY269" s="611"/>
      <c r="FZ269" s="896"/>
      <c r="GA269" s="613"/>
      <c r="GB269" s="189"/>
      <c r="GC269" s="227">
        <f t="shared" si="404"/>
        <v>0</v>
      </c>
      <c r="GD269" s="228">
        <f t="shared" si="405"/>
        <v>0</v>
      </c>
      <c r="GE269" s="229">
        <f t="shared" si="433"/>
        <v>0</v>
      </c>
      <c r="GF269" s="230">
        <f t="shared" si="433"/>
        <v>0</v>
      </c>
      <c r="GG269" s="231" t="str">
        <f t="shared" si="406"/>
        <v/>
      </c>
      <c r="GH269" s="232">
        <f t="shared" si="407"/>
        <v>0</v>
      </c>
      <c r="GI269" s="227">
        <f t="shared" si="408"/>
        <v>0</v>
      </c>
      <c r="GJ269" s="233">
        <f t="shared" si="409"/>
        <v>0</v>
      </c>
      <c r="GK269" s="233">
        <f t="shared" si="410"/>
        <v>0</v>
      </c>
      <c r="GL269" s="234"/>
      <c r="GM269" s="235">
        <f t="shared" si="411"/>
        <v>0</v>
      </c>
      <c r="GN269" s="235">
        <f t="shared" si="412"/>
        <v>0</v>
      </c>
      <c r="GO269" s="235" t="str">
        <f t="shared" si="413"/>
        <v/>
      </c>
      <c r="GP269" s="380"/>
      <c r="GQ269" s="235">
        <f t="shared" si="414"/>
        <v>0</v>
      </c>
      <c r="GR269" s="235">
        <f t="shared" si="415"/>
        <v>0</v>
      </c>
      <c r="GS269" s="235" t="str">
        <f t="shared" si="416"/>
        <v/>
      </c>
      <c r="GT269" s="236"/>
      <c r="GU269" s="237" t="str">
        <f t="shared" si="417"/>
        <v/>
      </c>
      <c r="GV269" s="237" t="str">
        <f t="shared" si="418"/>
        <v/>
      </c>
      <c r="GW269" s="238" t="str">
        <f t="shared" si="419"/>
        <v/>
      </c>
      <c r="GX269" s="238" t="str">
        <f t="shared" si="420"/>
        <v/>
      </c>
      <c r="GY269" s="239"/>
      <c r="GZ269" s="240" t="str">
        <f t="shared" si="421"/>
        <v/>
      </c>
      <c r="HA269" s="235" t="str">
        <f t="shared" si="422"/>
        <v/>
      </c>
      <c r="HB269" s="235" t="str">
        <f t="shared" si="423"/>
        <v/>
      </c>
      <c r="HC269" s="235" t="str">
        <f t="shared" si="424"/>
        <v/>
      </c>
      <c r="HD269" s="235" t="str">
        <f t="shared" si="425"/>
        <v/>
      </c>
      <c r="HE269" s="235" t="str">
        <f t="shared" si="426"/>
        <v/>
      </c>
      <c r="HF269" s="188"/>
      <c r="HG269" s="235" t="str">
        <f t="shared" si="427"/>
        <v/>
      </c>
      <c r="HH269" s="235">
        <f t="shared" si="434"/>
        <v>0</v>
      </c>
      <c r="HI269" s="235">
        <f t="shared" si="434"/>
        <v>0</v>
      </c>
      <c r="HJ269" s="235">
        <f t="shared" si="434"/>
        <v>0</v>
      </c>
      <c r="HK269" s="188"/>
      <c r="HL269" s="235" t="str">
        <f t="shared" si="428"/>
        <v/>
      </c>
      <c r="HM269" s="235">
        <f t="shared" si="435"/>
        <v>0</v>
      </c>
      <c r="HN269" s="235">
        <f t="shared" si="435"/>
        <v>0</v>
      </c>
      <c r="HO269" s="235">
        <f t="shared" si="435"/>
        <v>0</v>
      </c>
      <c r="HP269" s="188"/>
      <c r="HQ269" s="235" t="str">
        <f t="shared" si="429"/>
        <v/>
      </c>
      <c r="HR269" s="235">
        <f t="shared" si="436"/>
        <v>0</v>
      </c>
      <c r="HS269" s="235">
        <f t="shared" si="436"/>
        <v>0</v>
      </c>
      <c r="HT269" s="235">
        <f t="shared" si="436"/>
        <v>0</v>
      </c>
      <c r="HU269" s="162"/>
      <c r="HV269" s="1622"/>
      <c r="HW269" s="1619"/>
      <c r="HX269" s="1619"/>
      <c r="HY269" s="1619"/>
      <c r="HZ269" s="1619"/>
      <c r="IA269" s="1619"/>
      <c r="IB269" s="1619"/>
      <c r="IC269" s="1623"/>
      <c r="ID269" s="162"/>
    </row>
    <row r="270" spans="1:238" ht="21.75" customHeight="1" x14ac:dyDescent="0.25">
      <c r="A270" s="377" t="str">
        <f t="shared" si="382"/>
        <v/>
      </c>
      <c r="B270" s="188">
        <v>244</v>
      </c>
      <c r="C270" s="255"/>
      <c r="D270" s="223" t="str">
        <f t="shared" si="430"/>
        <v/>
      </c>
      <c r="E270" s="223" t="str">
        <f t="shared" si="370"/>
        <v/>
      </c>
      <c r="F270" s="242"/>
      <c r="G270" s="242"/>
      <c r="H270" s="224" t="str">
        <f t="shared" si="383"/>
        <v/>
      </c>
      <c r="I270" s="930"/>
      <c r="J270" s="930"/>
      <c r="K270" s="930"/>
      <c r="L270" s="370"/>
      <c r="M270" s="371"/>
      <c r="N270" s="371"/>
      <c r="O270" s="371"/>
      <c r="P270" s="372"/>
      <c r="Q270" s="609"/>
      <c r="R270" s="609"/>
      <c r="S270" s="610"/>
      <c r="T270" s="371"/>
      <c r="U270" s="371"/>
      <c r="V270" s="188"/>
      <c r="W270" s="370"/>
      <c r="X270" s="371"/>
      <c r="Y270" s="371"/>
      <c r="Z270" s="611"/>
      <c r="AA270" s="896"/>
      <c r="AB270" s="370"/>
      <c r="AC270" s="371"/>
      <c r="AD270" s="371"/>
      <c r="AE270" s="371"/>
      <c r="AF270" s="896"/>
      <c r="AG270" s="370"/>
      <c r="AH270" s="371"/>
      <c r="AI270" s="371"/>
      <c r="AJ270" s="371"/>
      <c r="AK270" s="896"/>
      <c r="AL270" s="370"/>
      <c r="AM270" s="371"/>
      <c r="AN270" s="371"/>
      <c r="AO270" s="372"/>
      <c r="AP270" s="370"/>
      <c r="AQ270" s="371"/>
      <c r="AR270" s="371"/>
      <c r="AS270" s="371"/>
      <c r="AT270" s="928"/>
      <c r="AU270" s="188"/>
      <c r="AV270" s="256">
        <f t="shared" si="437"/>
        <v>0</v>
      </c>
      <c r="AW270" s="257">
        <f t="shared" si="438"/>
        <v>0</v>
      </c>
      <c r="AX270" s="258">
        <f t="shared" si="439"/>
        <v>0</v>
      </c>
      <c r="AY270" s="259">
        <f t="shared" si="440"/>
        <v>0</v>
      </c>
      <c r="AZ270" s="231" t="str">
        <f t="shared" si="441"/>
        <v/>
      </c>
      <c r="BA270" s="232">
        <f t="shared" si="442"/>
        <v>0</v>
      </c>
      <c r="BB270" s="249">
        <f t="shared" si="443"/>
        <v>0</v>
      </c>
      <c r="BC270" s="231">
        <f t="shared" si="444"/>
        <v>0</v>
      </c>
      <c r="BD270" s="231">
        <f t="shared" si="445"/>
        <v>0</v>
      </c>
      <c r="BE270" s="260"/>
      <c r="BF270" s="235">
        <f t="shared" si="384"/>
        <v>0</v>
      </c>
      <c r="BG270" s="235">
        <f t="shared" si="385"/>
        <v>0</v>
      </c>
      <c r="BH270" s="235">
        <f t="shared" si="386"/>
        <v>0</v>
      </c>
      <c r="BI270" s="380"/>
      <c r="BJ270" s="235">
        <f t="shared" si="371"/>
        <v>0</v>
      </c>
      <c r="BK270" s="235">
        <f t="shared" si="387"/>
        <v>0</v>
      </c>
      <c r="BL270" s="235" t="str">
        <f t="shared" si="388"/>
        <v/>
      </c>
      <c r="BM270" s="236"/>
      <c r="BN270" s="237"/>
      <c r="BO270" s="237"/>
      <c r="BP270" s="238"/>
      <c r="BQ270" s="238"/>
      <c r="BR270" s="254"/>
      <c r="BS270" s="252"/>
      <c r="BT270" s="244"/>
      <c r="BU270" s="244"/>
      <c r="BV270" s="244"/>
      <c r="BW270" s="244"/>
      <c r="BX270" s="244"/>
      <c r="BY270" s="244"/>
      <c r="BZ270" s="244"/>
      <c r="CA270" s="244"/>
      <c r="CB270" s="253"/>
      <c r="CC270" s="188"/>
      <c r="CD270" s="244">
        <f t="shared" si="372"/>
        <v>0</v>
      </c>
      <c r="CE270" s="235">
        <f t="shared" si="389"/>
        <v>0</v>
      </c>
      <c r="CF270" s="235">
        <f t="shared" si="389"/>
        <v>0</v>
      </c>
      <c r="CG270" s="235">
        <f t="shared" si="389"/>
        <v>0</v>
      </c>
      <c r="CH270" s="188"/>
      <c r="CI270" s="244">
        <f t="shared" si="373"/>
        <v>0</v>
      </c>
      <c r="CJ270" s="235">
        <f t="shared" si="390"/>
        <v>0</v>
      </c>
      <c r="CK270" s="235">
        <f t="shared" si="390"/>
        <v>0</v>
      </c>
      <c r="CL270" s="235">
        <f t="shared" si="390"/>
        <v>0</v>
      </c>
      <c r="CM270" s="188"/>
      <c r="CN270" s="244">
        <f t="shared" si="374"/>
        <v>0</v>
      </c>
      <c r="CO270" s="235">
        <f t="shared" si="391"/>
        <v>0</v>
      </c>
      <c r="CP270" s="235">
        <f t="shared" si="391"/>
        <v>0</v>
      </c>
      <c r="CQ270" s="235">
        <f t="shared" si="391"/>
        <v>0</v>
      </c>
      <c r="CR270" s="188"/>
      <c r="CS270" s="244">
        <f t="shared" si="375"/>
        <v>0</v>
      </c>
      <c r="CT270" s="235">
        <f t="shared" si="392"/>
        <v>0</v>
      </c>
      <c r="CU270" s="235">
        <f t="shared" si="392"/>
        <v>0</v>
      </c>
      <c r="CV270" s="235">
        <f t="shared" si="392"/>
        <v>0</v>
      </c>
      <c r="CW270" s="188"/>
      <c r="CX270" s="244">
        <f t="shared" si="376"/>
        <v>0</v>
      </c>
      <c r="CY270" s="235">
        <f t="shared" si="393"/>
        <v>0</v>
      </c>
      <c r="CZ270" s="235">
        <f t="shared" si="393"/>
        <v>0</v>
      </c>
      <c r="DA270" s="235">
        <f t="shared" si="393"/>
        <v>0</v>
      </c>
      <c r="DB270" s="188"/>
      <c r="DC270" s="225"/>
      <c r="DD270" s="226"/>
      <c r="DE270" s="1088"/>
      <c r="DF270" s="225"/>
      <c r="DG270" s="226"/>
      <c r="DH270" s="1088"/>
      <c r="DI270" s="225"/>
      <c r="DJ270" s="226"/>
      <c r="DK270" s="1088"/>
      <c r="DL270" s="225"/>
      <c r="DM270" s="226"/>
      <c r="DN270" s="1088"/>
      <c r="DO270" s="370"/>
      <c r="DP270" s="370"/>
      <c r="DQ270" s="243">
        <f t="shared" si="446"/>
        <v>0</v>
      </c>
      <c r="DR270" s="244">
        <f t="shared" si="447"/>
        <v>0</v>
      </c>
      <c r="DS270" s="235">
        <f t="shared" si="394"/>
        <v>0</v>
      </c>
      <c r="DT270" s="244" t="str">
        <f t="shared" si="448"/>
        <v/>
      </c>
      <c r="DU270" s="42" t="str">
        <f t="shared" si="395"/>
        <v/>
      </c>
      <c r="DV270" s="42" t="str">
        <f t="shared" si="396"/>
        <v/>
      </c>
      <c r="DW270" s="42" t="str">
        <f t="shared" si="397"/>
        <v/>
      </c>
      <c r="DX270" s="162"/>
      <c r="DY270" s="42" t="str">
        <f t="shared" si="398"/>
        <v/>
      </c>
      <c r="DZ270" s="42" t="str">
        <f t="shared" si="462"/>
        <v/>
      </c>
      <c r="EA270" s="42" t="str">
        <f t="shared" si="399"/>
        <v/>
      </c>
      <c r="EB270" s="162"/>
      <c r="EC270" s="930"/>
      <c r="ED270" s="188"/>
      <c r="EE270" s="245">
        <f t="shared" si="400"/>
        <v>0</v>
      </c>
      <c r="EF270" s="189"/>
      <c r="EG270" s="245">
        <f t="shared" si="401"/>
        <v>0</v>
      </c>
      <c r="EH270" s="189"/>
      <c r="EI270" s="246" t="str">
        <f t="shared" si="449"/>
        <v/>
      </c>
      <c r="EJ270" s="247" t="str">
        <f t="shared" si="377"/>
        <v/>
      </c>
      <c r="EK270" s="248" t="str">
        <f t="shared" si="378"/>
        <v/>
      </c>
      <c r="EL270" s="248" t="str">
        <f t="shared" si="379"/>
        <v/>
      </c>
      <c r="EM270" s="248" t="str">
        <f t="shared" si="380"/>
        <v/>
      </c>
      <c r="EN270" s="248" t="str">
        <f t="shared" si="402"/>
        <v/>
      </c>
      <c r="EO270" s="248" t="str">
        <f t="shared" si="381"/>
        <v/>
      </c>
      <c r="EP270" s="189"/>
      <c r="EQ270" s="248" t="str">
        <f t="shared" si="450"/>
        <v/>
      </c>
      <c r="ER270" s="248" t="str">
        <f t="shared" si="451"/>
        <v/>
      </c>
      <c r="ES270" s="248" t="str">
        <f t="shared" si="452"/>
        <v/>
      </c>
      <c r="ET270" s="248" t="str">
        <f t="shared" si="453"/>
        <v/>
      </c>
      <c r="EU270" s="248" t="str">
        <f t="shared" si="403"/>
        <v/>
      </c>
      <c r="EV270" s="248" t="str">
        <f t="shared" si="403"/>
        <v/>
      </c>
      <c r="EW270" s="189"/>
      <c r="EX270" s="248" t="str">
        <f t="shared" si="454"/>
        <v/>
      </c>
      <c r="EY270" s="248" t="str">
        <f t="shared" si="455"/>
        <v/>
      </c>
      <c r="EZ270" s="248" t="str">
        <f t="shared" si="456"/>
        <v/>
      </c>
      <c r="FA270" s="248" t="str">
        <f t="shared" si="457"/>
        <v/>
      </c>
      <c r="FB270" s="248" t="str">
        <f t="shared" si="431"/>
        <v/>
      </c>
      <c r="FC270" s="248" t="str">
        <f t="shared" si="431"/>
        <v/>
      </c>
      <c r="FD270" s="189"/>
      <c r="FE270" s="248" t="str">
        <f t="shared" si="458"/>
        <v/>
      </c>
      <c r="FF270" s="248" t="str">
        <f t="shared" si="459"/>
        <v/>
      </c>
      <c r="FG270" s="248" t="str">
        <f t="shared" si="460"/>
        <v/>
      </c>
      <c r="FH270" s="248" t="str">
        <f t="shared" si="461"/>
        <v/>
      </c>
      <c r="FI270" s="248" t="str">
        <f t="shared" si="432"/>
        <v/>
      </c>
      <c r="FJ270" s="248" t="str">
        <f t="shared" si="432"/>
        <v/>
      </c>
      <c r="FK270" s="189"/>
      <c r="FL270" s="370"/>
      <c r="FM270" s="371"/>
      <c r="FN270" s="371"/>
      <c r="FO270" s="611"/>
      <c r="FP270" s="896"/>
      <c r="FQ270" s="370"/>
      <c r="FR270" s="371"/>
      <c r="FS270" s="371"/>
      <c r="FT270" s="611"/>
      <c r="FU270" s="896"/>
      <c r="FV270" s="370"/>
      <c r="FW270" s="371"/>
      <c r="FX270" s="371"/>
      <c r="FY270" s="611"/>
      <c r="FZ270" s="896"/>
      <c r="GA270" s="613"/>
      <c r="GB270" s="189"/>
      <c r="GC270" s="227">
        <f t="shared" si="404"/>
        <v>0</v>
      </c>
      <c r="GD270" s="228">
        <f t="shared" si="405"/>
        <v>0</v>
      </c>
      <c r="GE270" s="229">
        <f t="shared" si="433"/>
        <v>0</v>
      </c>
      <c r="GF270" s="230">
        <f t="shared" si="433"/>
        <v>0</v>
      </c>
      <c r="GG270" s="231" t="str">
        <f t="shared" si="406"/>
        <v/>
      </c>
      <c r="GH270" s="232">
        <f t="shared" si="407"/>
        <v>0</v>
      </c>
      <c r="GI270" s="227">
        <f t="shared" si="408"/>
        <v>0</v>
      </c>
      <c r="GJ270" s="233">
        <f t="shared" si="409"/>
        <v>0</v>
      </c>
      <c r="GK270" s="233">
        <f t="shared" si="410"/>
        <v>0</v>
      </c>
      <c r="GL270" s="234"/>
      <c r="GM270" s="235">
        <f t="shared" si="411"/>
        <v>0</v>
      </c>
      <c r="GN270" s="235">
        <f t="shared" si="412"/>
        <v>0</v>
      </c>
      <c r="GO270" s="235" t="str">
        <f t="shared" si="413"/>
        <v/>
      </c>
      <c r="GP270" s="380"/>
      <c r="GQ270" s="235">
        <f t="shared" si="414"/>
        <v>0</v>
      </c>
      <c r="GR270" s="235">
        <f t="shared" si="415"/>
        <v>0</v>
      </c>
      <c r="GS270" s="235" t="str">
        <f t="shared" si="416"/>
        <v/>
      </c>
      <c r="GT270" s="236"/>
      <c r="GU270" s="237" t="str">
        <f t="shared" si="417"/>
        <v/>
      </c>
      <c r="GV270" s="237" t="str">
        <f t="shared" si="418"/>
        <v/>
      </c>
      <c r="GW270" s="238" t="str">
        <f t="shared" si="419"/>
        <v/>
      </c>
      <c r="GX270" s="238" t="str">
        <f t="shared" si="420"/>
        <v/>
      </c>
      <c r="GY270" s="239"/>
      <c r="GZ270" s="240" t="str">
        <f t="shared" si="421"/>
        <v/>
      </c>
      <c r="HA270" s="235" t="str">
        <f t="shared" si="422"/>
        <v/>
      </c>
      <c r="HB270" s="235" t="str">
        <f t="shared" si="423"/>
        <v/>
      </c>
      <c r="HC270" s="235" t="str">
        <f t="shared" si="424"/>
        <v/>
      </c>
      <c r="HD270" s="235" t="str">
        <f t="shared" si="425"/>
        <v/>
      </c>
      <c r="HE270" s="235" t="str">
        <f t="shared" si="426"/>
        <v/>
      </c>
      <c r="HF270" s="188"/>
      <c r="HG270" s="235" t="str">
        <f t="shared" si="427"/>
        <v/>
      </c>
      <c r="HH270" s="235">
        <f t="shared" si="434"/>
        <v>0</v>
      </c>
      <c r="HI270" s="235">
        <f t="shared" si="434"/>
        <v>0</v>
      </c>
      <c r="HJ270" s="235">
        <f t="shared" si="434"/>
        <v>0</v>
      </c>
      <c r="HK270" s="188"/>
      <c r="HL270" s="235" t="str">
        <f t="shared" si="428"/>
        <v/>
      </c>
      <c r="HM270" s="235">
        <f t="shared" si="435"/>
        <v>0</v>
      </c>
      <c r="HN270" s="235">
        <f t="shared" si="435"/>
        <v>0</v>
      </c>
      <c r="HO270" s="235">
        <f t="shared" si="435"/>
        <v>0</v>
      </c>
      <c r="HP270" s="188"/>
      <c r="HQ270" s="235" t="str">
        <f t="shared" si="429"/>
        <v/>
      </c>
      <c r="HR270" s="235">
        <f t="shared" si="436"/>
        <v>0</v>
      </c>
      <c r="HS270" s="235">
        <f t="shared" si="436"/>
        <v>0</v>
      </c>
      <c r="HT270" s="235">
        <f t="shared" si="436"/>
        <v>0</v>
      </c>
      <c r="HU270" s="162"/>
      <c r="HV270" s="1622"/>
      <c r="HW270" s="1619"/>
      <c r="HX270" s="1619"/>
      <c r="HY270" s="1619"/>
      <c r="HZ270" s="1619"/>
      <c r="IA270" s="1619"/>
      <c r="IB270" s="1619"/>
      <c r="IC270" s="1623"/>
      <c r="ID270" s="162"/>
    </row>
    <row r="271" spans="1:238" ht="21.75" customHeight="1" x14ac:dyDescent="0.25">
      <c r="A271" s="377" t="str">
        <f t="shared" si="382"/>
        <v/>
      </c>
      <c r="B271" s="188">
        <v>245</v>
      </c>
      <c r="C271" s="255"/>
      <c r="D271" s="223" t="str">
        <f t="shared" si="430"/>
        <v/>
      </c>
      <c r="E271" s="223" t="str">
        <f t="shared" si="370"/>
        <v/>
      </c>
      <c r="F271" s="242"/>
      <c r="G271" s="242"/>
      <c r="H271" s="224" t="str">
        <f t="shared" si="383"/>
        <v/>
      </c>
      <c r="I271" s="930"/>
      <c r="J271" s="930"/>
      <c r="K271" s="930"/>
      <c r="L271" s="370"/>
      <c r="M271" s="371"/>
      <c r="N271" s="371"/>
      <c r="O271" s="371"/>
      <c r="P271" s="372"/>
      <c r="Q271" s="609"/>
      <c r="R271" s="609"/>
      <c r="S271" s="610"/>
      <c r="T271" s="371"/>
      <c r="U271" s="371"/>
      <c r="V271" s="188"/>
      <c r="W271" s="370"/>
      <c r="X271" s="371"/>
      <c r="Y271" s="371"/>
      <c r="Z271" s="611"/>
      <c r="AA271" s="896"/>
      <c r="AB271" s="370"/>
      <c r="AC271" s="371"/>
      <c r="AD271" s="371"/>
      <c r="AE271" s="371"/>
      <c r="AF271" s="896"/>
      <c r="AG271" s="370"/>
      <c r="AH271" s="371"/>
      <c r="AI271" s="371"/>
      <c r="AJ271" s="371"/>
      <c r="AK271" s="896"/>
      <c r="AL271" s="370"/>
      <c r="AM271" s="371"/>
      <c r="AN271" s="371"/>
      <c r="AO271" s="372"/>
      <c r="AP271" s="370"/>
      <c r="AQ271" s="371"/>
      <c r="AR271" s="371"/>
      <c r="AS271" s="371"/>
      <c r="AT271" s="928"/>
      <c r="AU271" s="188"/>
      <c r="AV271" s="256">
        <f t="shared" si="437"/>
        <v>0</v>
      </c>
      <c r="AW271" s="257">
        <f t="shared" si="438"/>
        <v>0</v>
      </c>
      <c r="AX271" s="258">
        <f t="shared" si="439"/>
        <v>0</v>
      </c>
      <c r="AY271" s="259">
        <f t="shared" si="440"/>
        <v>0</v>
      </c>
      <c r="AZ271" s="231" t="str">
        <f t="shared" si="441"/>
        <v/>
      </c>
      <c r="BA271" s="232">
        <f t="shared" si="442"/>
        <v>0</v>
      </c>
      <c r="BB271" s="249">
        <f t="shared" si="443"/>
        <v>0</v>
      </c>
      <c r="BC271" s="231">
        <f t="shared" si="444"/>
        <v>0</v>
      </c>
      <c r="BD271" s="231">
        <f t="shared" si="445"/>
        <v>0</v>
      </c>
      <c r="BE271" s="260"/>
      <c r="BF271" s="235">
        <f t="shared" si="384"/>
        <v>0</v>
      </c>
      <c r="BG271" s="235">
        <f t="shared" si="385"/>
        <v>0</v>
      </c>
      <c r="BH271" s="235">
        <f t="shared" si="386"/>
        <v>0</v>
      </c>
      <c r="BI271" s="380"/>
      <c r="BJ271" s="235">
        <f t="shared" si="371"/>
        <v>0</v>
      </c>
      <c r="BK271" s="235">
        <f t="shared" si="387"/>
        <v>0</v>
      </c>
      <c r="BL271" s="235" t="str">
        <f t="shared" si="388"/>
        <v/>
      </c>
      <c r="BM271" s="236"/>
      <c r="BN271" s="237"/>
      <c r="BO271" s="237"/>
      <c r="BP271" s="238"/>
      <c r="BQ271" s="238"/>
      <c r="BR271" s="254"/>
      <c r="BS271" s="252"/>
      <c r="BT271" s="244"/>
      <c r="BU271" s="244"/>
      <c r="BV271" s="244"/>
      <c r="BW271" s="244"/>
      <c r="BX271" s="244"/>
      <c r="BY271" s="244"/>
      <c r="BZ271" s="244"/>
      <c r="CA271" s="244"/>
      <c r="CB271" s="253"/>
      <c r="CC271" s="188"/>
      <c r="CD271" s="244">
        <f t="shared" si="372"/>
        <v>0</v>
      </c>
      <c r="CE271" s="235">
        <f t="shared" si="389"/>
        <v>0</v>
      </c>
      <c r="CF271" s="235">
        <f t="shared" si="389"/>
        <v>0</v>
      </c>
      <c r="CG271" s="235">
        <f t="shared" si="389"/>
        <v>0</v>
      </c>
      <c r="CH271" s="188"/>
      <c r="CI271" s="244">
        <f t="shared" si="373"/>
        <v>0</v>
      </c>
      <c r="CJ271" s="235">
        <f t="shared" si="390"/>
        <v>0</v>
      </c>
      <c r="CK271" s="235">
        <f t="shared" si="390"/>
        <v>0</v>
      </c>
      <c r="CL271" s="235">
        <f t="shared" si="390"/>
        <v>0</v>
      </c>
      <c r="CM271" s="188"/>
      <c r="CN271" s="244">
        <f t="shared" si="374"/>
        <v>0</v>
      </c>
      <c r="CO271" s="235">
        <f t="shared" si="391"/>
        <v>0</v>
      </c>
      <c r="CP271" s="235">
        <f t="shared" si="391"/>
        <v>0</v>
      </c>
      <c r="CQ271" s="235">
        <f t="shared" si="391"/>
        <v>0</v>
      </c>
      <c r="CR271" s="188"/>
      <c r="CS271" s="244">
        <f t="shared" si="375"/>
        <v>0</v>
      </c>
      <c r="CT271" s="235">
        <f t="shared" si="392"/>
        <v>0</v>
      </c>
      <c r="CU271" s="235">
        <f t="shared" si="392"/>
        <v>0</v>
      </c>
      <c r="CV271" s="235">
        <f t="shared" si="392"/>
        <v>0</v>
      </c>
      <c r="CW271" s="188"/>
      <c r="CX271" s="244">
        <f t="shared" si="376"/>
        <v>0</v>
      </c>
      <c r="CY271" s="235">
        <f t="shared" si="393"/>
        <v>0</v>
      </c>
      <c r="CZ271" s="235">
        <f t="shared" si="393"/>
        <v>0</v>
      </c>
      <c r="DA271" s="235">
        <f t="shared" si="393"/>
        <v>0</v>
      </c>
      <c r="DB271" s="188"/>
      <c r="DC271" s="225"/>
      <c r="DD271" s="226"/>
      <c r="DE271" s="1088"/>
      <c r="DF271" s="225"/>
      <c r="DG271" s="226"/>
      <c r="DH271" s="1088"/>
      <c r="DI271" s="225"/>
      <c r="DJ271" s="226"/>
      <c r="DK271" s="1088"/>
      <c r="DL271" s="225"/>
      <c r="DM271" s="226"/>
      <c r="DN271" s="1088"/>
      <c r="DO271" s="370"/>
      <c r="DP271" s="370"/>
      <c r="DQ271" s="243">
        <f t="shared" si="446"/>
        <v>0</v>
      </c>
      <c r="DR271" s="244">
        <f t="shared" si="447"/>
        <v>0</v>
      </c>
      <c r="DS271" s="235">
        <f t="shared" si="394"/>
        <v>0</v>
      </c>
      <c r="DT271" s="244" t="str">
        <f t="shared" si="448"/>
        <v/>
      </c>
      <c r="DU271" s="42" t="str">
        <f t="shared" si="395"/>
        <v/>
      </c>
      <c r="DV271" s="42" t="str">
        <f t="shared" si="396"/>
        <v/>
      </c>
      <c r="DW271" s="42" t="str">
        <f t="shared" si="397"/>
        <v/>
      </c>
      <c r="DX271" s="162"/>
      <c r="DY271" s="42" t="str">
        <f t="shared" si="398"/>
        <v/>
      </c>
      <c r="DZ271" s="42" t="str">
        <f t="shared" si="462"/>
        <v/>
      </c>
      <c r="EA271" s="42" t="str">
        <f t="shared" si="399"/>
        <v/>
      </c>
      <c r="EB271" s="162"/>
      <c r="EC271" s="930"/>
      <c r="ED271" s="188"/>
      <c r="EE271" s="245">
        <f t="shared" si="400"/>
        <v>0</v>
      </c>
      <c r="EF271" s="189"/>
      <c r="EG271" s="245">
        <f t="shared" si="401"/>
        <v>0</v>
      </c>
      <c r="EH271" s="189"/>
      <c r="EI271" s="246" t="str">
        <f t="shared" si="449"/>
        <v/>
      </c>
      <c r="EJ271" s="247" t="str">
        <f t="shared" si="377"/>
        <v/>
      </c>
      <c r="EK271" s="248" t="str">
        <f t="shared" si="378"/>
        <v/>
      </c>
      <c r="EL271" s="248" t="str">
        <f t="shared" si="379"/>
        <v/>
      </c>
      <c r="EM271" s="248" t="str">
        <f t="shared" si="380"/>
        <v/>
      </c>
      <c r="EN271" s="248" t="str">
        <f t="shared" si="402"/>
        <v/>
      </c>
      <c r="EO271" s="248" t="str">
        <f t="shared" si="381"/>
        <v/>
      </c>
      <c r="EP271" s="189"/>
      <c r="EQ271" s="248" t="str">
        <f t="shared" si="450"/>
        <v/>
      </c>
      <c r="ER271" s="248" t="str">
        <f t="shared" si="451"/>
        <v/>
      </c>
      <c r="ES271" s="248" t="str">
        <f t="shared" si="452"/>
        <v/>
      </c>
      <c r="ET271" s="248" t="str">
        <f t="shared" si="453"/>
        <v/>
      </c>
      <c r="EU271" s="248" t="str">
        <f t="shared" si="403"/>
        <v/>
      </c>
      <c r="EV271" s="248" t="str">
        <f t="shared" si="403"/>
        <v/>
      </c>
      <c r="EW271" s="189"/>
      <c r="EX271" s="248" t="str">
        <f t="shared" si="454"/>
        <v/>
      </c>
      <c r="EY271" s="248" t="str">
        <f t="shared" si="455"/>
        <v/>
      </c>
      <c r="EZ271" s="248" t="str">
        <f t="shared" si="456"/>
        <v/>
      </c>
      <c r="FA271" s="248" t="str">
        <f t="shared" si="457"/>
        <v/>
      </c>
      <c r="FB271" s="248" t="str">
        <f t="shared" si="431"/>
        <v/>
      </c>
      <c r="FC271" s="248" t="str">
        <f t="shared" si="431"/>
        <v/>
      </c>
      <c r="FD271" s="189"/>
      <c r="FE271" s="248" t="str">
        <f t="shared" si="458"/>
        <v/>
      </c>
      <c r="FF271" s="248" t="str">
        <f t="shared" si="459"/>
        <v/>
      </c>
      <c r="FG271" s="248" t="str">
        <f t="shared" si="460"/>
        <v/>
      </c>
      <c r="FH271" s="248" t="str">
        <f t="shared" si="461"/>
        <v/>
      </c>
      <c r="FI271" s="248" t="str">
        <f t="shared" si="432"/>
        <v/>
      </c>
      <c r="FJ271" s="248" t="str">
        <f t="shared" si="432"/>
        <v/>
      </c>
      <c r="FK271" s="189"/>
      <c r="FL271" s="370"/>
      <c r="FM271" s="371"/>
      <c r="FN271" s="371"/>
      <c r="FO271" s="611"/>
      <c r="FP271" s="896"/>
      <c r="FQ271" s="370"/>
      <c r="FR271" s="371"/>
      <c r="FS271" s="371"/>
      <c r="FT271" s="611"/>
      <c r="FU271" s="896"/>
      <c r="FV271" s="370"/>
      <c r="FW271" s="371"/>
      <c r="FX271" s="371"/>
      <c r="FY271" s="611"/>
      <c r="FZ271" s="896"/>
      <c r="GA271" s="613"/>
      <c r="GB271" s="189"/>
      <c r="GC271" s="227">
        <f t="shared" si="404"/>
        <v>0</v>
      </c>
      <c r="GD271" s="228">
        <f t="shared" si="405"/>
        <v>0</v>
      </c>
      <c r="GE271" s="229">
        <f t="shared" si="433"/>
        <v>0</v>
      </c>
      <c r="GF271" s="230">
        <f t="shared" si="433"/>
        <v>0</v>
      </c>
      <c r="GG271" s="231" t="str">
        <f t="shared" si="406"/>
        <v/>
      </c>
      <c r="GH271" s="232">
        <f t="shared" si="407"/>
        <v>0</v>
      </c>
      <c r="GI271" s="227">
        <f t="shared" si="408"/>
        <v>0</v>
      </c>
      <c r="GJ271" s="233">
        <f t="shared" si="409"/>
        <v>0</v>
      </c>
      <c r="GK271" s="233">
        <f t="shared" si="410"/>
        <v>0</v>
      </c>
      <c r="GL271" s="234"/>
      <c r="GM271" s="235">
        <f t="shared" si="411"/>
        <v>0</v>
      </c>
      <c r="GN271" s="235">
        <f t="shared" si="412"/>
        <v>0</v>
      </c>
      <c r="GO271" s="235" t="str">
        <f t="shared" si="413"/>
        <v/>
      </c>
      <c r="GP271" s="380"/>
      <c r="GQ271" s="235">
        <f t="shared" si="414"/>
        <v>0</v>
      </c>
      <c r="GR271" s="235">
        <f t="shared" si="415"/>
        <v>0</v>
      </c>
      <c r="GS271" s="235" t="str">
        <f t="shared" si="416"/>
        <v/>
      </c>
      <c r="GT271" s="236"/>
      <c r="GU271" s="237" t="str">
        <f t="shared" si="417"/>
        <v/>
      </c>
      <c r="GV271" s="237" t="str">
        <f t="shared" si="418"/>
        <v/>
      </c>
      <c r="GW271" s="238" t="str">
        <f t="shared" si="419"/>
        <v/>
      </c>
      <c r="GX271" s="238" t="str">
        <f t="shared" si="420"/>
        <v/>
      </c>
      <c r="GY271" s="239"/>
      <c r="GZ271" s="240" t="str">
        <f t="shared" si="421"/>
        <v/>
      </c>
      <c r="HA271" s="235" t="str">
        <f t="shared" si="422"/>
        <v/>
      </c>
      <c r="HB271" s="235" t="str">
        <f t="shared" si="423"/>
        <v/>
      </c>
      <c r="HC271" s="235" t="str">
        <f t="shared" si="424"/>
        <v/>
      </c>
      <c r="HD271" s="235" t="str">
        <f t="shared" si="425"/>
        <v/>
      </c>
      <c r="HE271" s="235" t="str">
        <f t="shared" si="426"/>
        <v/>
      </c>
      <c r="HF271" s="188"/>
      <c r="HG271" s="235" t="str">
        <f t="shared" si="427"/>
        <v/>
      </c>
      <c r="HH271" s="235">
        <f t="shared" si="434"/>
        <v>0</v>
      </c>
      <c r="HI271" s="235">
        <f t="shared" si="434"/>
        <v>0</v>
      </c>
      <c r="HJ271" s="235">
        <f t="shared" si="434"/>
        <v>0</v>
      </c>
      <c r="HK271" s="188"/>
      <c r="HL271" s="235" t="str">
        <f t="shared" si="428"/>
        <v/>
      </c>
      <c r="HM271" s="235">
        <f t="shared" si="435"/>
        <v>0</v>
      </c>
      <c r="HN271" s="235">
        <f t="shared" si="435"/>
        <v>0</v>
      </c>
      <c r="HO271" s="235">
        <f t="shared" si="435"/>
        <v>0</v>
      </c>
      <c r="HP271" s="188"/>
      <c r="HQ271" s="235" t="str">
        <f t="shared" si="429"/>
        <v/>
      </c>
      <c r="HR271" s="235">
        <f t="shared" si="436"/>
        <v>0</v>
      </c>
      <c r="HS271" s="235">
        <f t="shared" si="436"/>
        <v>0</v>
      </c>
      <c r="HT271" s="235">
        <f t="shared" si="436"/>
        <v>0</v>
      </c>
      <c r="HU271" s="162"/>
      <c r="HV271" s="1622"/>
      <c r="HW271" s="1619"/>
      <c r="HX271" s="1619"/>
      <c r="HY271" s="1619"/>
      <c r="HZ271" s="1619"/>
      <c r="IA271" s="1619"/>
      <c r="IB271" s="1619"/>
      <c r="IC271" s="1623"/>
      <c r="ID271" s="162"/>
    </row>
    <row r="272" spans="1:238" ht="21.75" customHeight="1" x14ac:dyDescent="0.25">
      <c r="A272" s="377" t="str">
        <f t="shared" si="382"/>
        <v/>
      </c>
      <c r="B272" s="188">
        <v>246</v>
      </c>
      <c r="C272" s="255"/>
      <c r="D272" s="223" t="str">
        <f t="shared" si="430"/>
        <v/>
      </c>
      <c r="E272" s="223" t="str">
        <f t="shared" si="370"/>
        <v/>
      </c>
      <c r="F272" s="242"/>
      <c r="G272" s="242"/>
      <c r="H272" s="224" t="str">
        <f t="shared" si="383"/>
        <v/>
      </c>
      <c r="I272" s="930"/>
      <c r="J272" s="930"/>
      <c r="K272" s="930"/>
      <c r="L272" s="370"/>
      <c r="M272" s="371"/>
      <c r="N272" s="371"/>
      <c r="O272" s="371"/>
      <c r="P272" s="372"/>
      <c r="Q272" s="609"/>
      <c r="R272" s="609"/>
      <c r="S272" s="610"/>
      <c r="T272" s="371"/>
      <c r="U272" s="371"/>
      <c r="V272" s="188"/>
      <c r="W272" s="370"/>
      <c r="X272" s="371"/>
      <c r="Y272" s="371"/>
      <c r="Z272" s="611"/>
      <c r="AA272" s="896"/>
      <c r="AB272" s="370"/>
      <c r="AC272" s="371"/>
      <c r="AD272" s="371"/>
      <c r="AE272" s="371"/>
      <c r="AF272" s="896"/>
      <c r="AG272" s="370"/>
      <c r="AH272" s="371"/>
      <c r="AI272" s="371"/>
      <c r="AJ272" s="371"/>
      <c r="AK272" s="896"/>
      <c r="AL272" s="370"/>
      <c r="AM272" s="371"/>
      <c r="AN272" s="371"/>
      <c r="AO272" s="372"/>
      <c r="AP272" s="370"/>
      <c r="AQ272" s="371"/>
      <c r="AR272" s="371"/>
      <c r="AS272" s="371"/>
      <c r="AT272" s="928"/>
      <c r="AU272" s="188"/>
      <c r="AV272" s="256">
        <f t="shared" si="437"/>
        <v>0</v>
      </c>
      <c r="AW272" s="257">
        <f t="shared" si="438"/>
        <v>0</v>
      </c>
      <c r="AX272" s="258">
        <f t="shared" si="439"/>
        <v>0</v>
      </c>
      <c r="AY272" s="259">
        <f t="shared" si="440"/>
        <v>0</v>
      </c>
      <c r="AZ272" s="231" t="str">
        <f t="shared" si="441"/>
        <v/>
      </c>
      <c r="BA272" s="232">
        <f t="shared" si="442"/>
        <v>0</v>
      </c>
      <c r="BB272" s="249">
        <f t="shared" si="443"/>
        <v>0</v>
      </c>
      <c r="BC272" s="231">
        <f t="shared" si="444"/>
        <v>0</v>
      </c>
      <c r="BD272" s="231">
        <f t="shared" si="445"/>
        <v>0</v>
      </c>
      <c r="BE272" s="260"/>
      <c r="BF272" s="235">
        <f t="shared" si="384"/>
        <v>0</v>
      </c>
      <c r="BG272" s="235">
        <f t="shared" si="385"/>
        <v>0</v>
      </c>
      <c r="BH272" s="235">
        <f t="shared" si="386"/>
        <v>0</v>
      </c>
      <c r="BI272" s="380"/>
      <c r="BJ272" s="235">
        <f t="shared" si="371"/>
        <v>0</v>
      </c>
      <c r="BK272" s="235">
        <f t="shared" si="387"/>
        <v>0</v>
      </c>
      <c r="BL272" s="235" t="str">
        <f t="shared" si="388"/>
        <v/>
      </c>
      <c r="BM272" s="236"/>
      <c r="BN272" s="237"/>
      <c r="BO272" s="237"/>
      <c r="BP272" s="238"/>
      <c r="BQ272" s="238"/>
      <c r="BR272" s="254"/>
      <c r="BS272" s="252"/>
      <c r="BT272" s="244"/>
      <c r="BU272" s="244"/>
      <c r="BV272" s="244"/>
      <c r="BW272" s="244"/>
      <c r="BX272" s="244"/>
      <c r="BY272" s="244"/>
      <c r="BZ272" s="244"/>
      <c r="CA272" s="244"/>
      <c r="CB272" s="253"/>
      <c r="CC272" s="188"/>
      <c r="CD272" s="244">
        <f t="shared" si="372"/>
        <v>0</v>
      </c>
      <c r="CE272" s="235">
        <f t="shared" si="389"/>
        <v>0</v>
      </c>
      <c r="CF272" s="235">
        <f t="shared" si="389"/>
        <v>0</v>
      </c>
      <c r="CG272" s="235">
        <f t="shared" si="389"/>
        <v>0</v>
      </c>
      <c r="CH272" s="188"/>
      <c r="CI272" s="244">
        <f t="shared" si="373"/>
        <v>0</v>
      </c>
      <c r="CJ272" s="235">
        <f t="shared" si="390"/>
        <v>0</v>
      </c>
      <c r="CK272" s="235">
        <f t="shared" si="390"/>
        <v>0</v>
      </c>
      <c r="CL272" s="235">
        <f t="shared" si="390"/>
        <v>0</v>
      </c>
      <c r="CM272" s="188"/>
      <c r="CN272" s="244">
        <f t="shared" si="374"/>
        <v>0</v>
      </c>
      <c r="CO272" s="235">
        <f t="shared" si="391"/>
        <v>0</v>
      </c>
      <c r="CP272" s="235">
        <f t="shared" si="391"/>
        <v>0</v>
      </c>
      <c r="CQ272" s="235">
        <f t="shared" si="391"/>
        <v>0</v>
      </c>
      <c r="CR272" s="188"/>
      <c r="CS272" s="244">
        <f t="shared" si="375"/>
        <v>0</v>
      </c>
      <c r="CT272" s="235">
        <f t="shared" si="392"/>
        <v>0</v>
      </c>
      <c r="CU272" s="235">
        <f t="shared" si="392"/>
        <v>0</v>
      </c>
      <c r="CV272" s="235">
        <f t="shared" si="392"/>
        <v>0</v>
      </c>
      <c r="CW272" s="188"/>
      <c r="CX272" s="244">
        <f t="shared" si="376"/>
        <v>0</v>
      </c>
      <c r="CY272" s="235">
        <f t="shared" si="393"/>
        <v>0</v>
      </c>
      <c r="CZ272" s="235">
        <f t="shared" si="393"/>
        <v>0</v>
      </c>
      <c r="DA272" s="235">
        <f t="shared" si="393"/>
        <v>0</v>
      </c>
      <c r="DB272" s="188"/>
      <c r="DC272" s="225"/>
      <c r="DD272" s="226"/>
      <c r="DE272" s="1088"/>
      <c r="DF272" s="225"/>
      <c r="DG272" s="226"/>
      <c r="DH272" s="1088"/>
      <c r="DI272" s="225"/>
      <c r="DJ272" s="226"/>
      <c r="DK272" s="1088"/>
      <c r="DL272" s="225"/>
      <c r="DM272" s="226"/>
      <c r="DN272" s="1088"/>
      <c r="DO272" s="370"/>
      <c r="DP272" s="370"/>
      <c r="DQ272" s="243">
        <f t="shared" si="446"/>
        <v>0</v>
      </c>
      <c r="DR272" s="244">
        <f t="shared" si="447"/>
        <v>0</v>
      </c>
      <c r="DS272" s="235">
        <f t="shared" si="394"/>
        <v>0</v>
      </c>
      <c r="DT272" s="244" t="str">
        <f t="shared" si="448"/>
        <v/>
      </c>
      <c r="DU272" s="42" t="str">
        <f t="shared" si="395"/>
        <v/>
      </c>
      <c r="DV272" s="42" t="str">
        <f t="shared" si="396"/>
        <v/>
      </c>
      <c r="DW272" s="42" t="str">
        <f t="shared" si="397"/>
        <v/>
      </c>
      <c r="DX272" s="162"/>
      <c r="DY272" s="42" t="str">
        <f t="shared" si="398"/>
        <v/>
      </c>
      <c r="DZ272" s="42" t="str">
        <f t="shared" si="462"/>
        <v/>
      </c>
      <c r="EA272" s="42" t="str">
        <f t="shared" si="399"/>
        <v/>
      </c>
      <c r="EB272" s="162"/>
      <c r="EC272" s="930"/>
      <c r="ED272" s="188"/>
      <c r="EE272" s="245">
        <f t="shared" si="400"/>
        <v>0</v>
      </c>
      <c r="EF272" s="189"/>
      <c r="EG272" s="245">
        <f t="shared" si="401"/>
        <v>0</v>
      </c>
      <c r="EH272" s="189"/>
      <c r="EI272" s="246" t="str">
        <f t="shared" si="449"/>
        <v/>
      </c>
      <c r="EJ272" s="247" t="str">
        <f t="shared" si="377"/>
        <v/>
      </c>
      <c r="EK272" s="248" t="str">
        <f t="shared" si="378"/>
        <v/>
      </c>
      <c r="EL272" s="248" t="str">
        <f t="shared" si="379"/>
        <v/>
      </c>
      <c r="EM272" s="248" t="str">
        <f t="shared" si="380"/>
        <v/>
      </c>
      <c r="EN272" s="248" t="str">
        <f t="shared" si="402"/>
        <v/>
      </c>
      <c r="EO272" s="248" t="str">
        <f t="shared" si="381"/>
        <v/>
      </c>
      <c r="EP272" s="189"/>
      <c r="EQ272" s="248" t="str">
        <f t="shared" si="450"/>
        <v/>
      </c>
      <c r="ER272" s="248" t="str">
        <f t="shared" si="451"/>
        <v/>
      </c>
      <c r="ES272" s="248" t="str">
        <f t="shared" si="452"/>
        <v/>
      </c>
      <c r="ET272" s="248" t="str">
        <f t="shared" si="453"/>
        <v/>
      </c>
      <c r="EU272" s="248" t="str">
        <f t="shared" si="403"/>
        <v/>
      </c>
      <c r="EV272" s="248" t="str">
        <f t="shared" si="403"/>
        <v/>
      </c>
      <c r="EW272" s="189"/>
      <c r="EX272" s="248" t="str">
        <f t="shared" si="454"/>
        <v/>
      </c>
      <c r="EY272" s="248" t="str">
        <f t="shared" si="455"/>
        <v/>
      </c>
      <c r="EZ272" s="248" t="str">
        <f t="shared" si="456"/>
        <v/>
      </c>
      <c r="FA272" s="248" t="str">
        <f t="shared" si="457"/>
        <v/>
      </c>
      <c r="FB272" s="248" t="str">
        <f t="shared" si="431"/>
        <v/>
      </c>
      <c r="FC272" s="248" t="str">
        <f t="shared" si="431"/>
        <v/>
      </c>
      <c r="FD272" s="189"/>
      <c r="FE272" s="248" t="str">
        <f t="shared" si="458"/>
        <v/>
      </c>
      <c r="FF272" s="248" t="str">
        <f t="shared" si="459"/>
        <v/>
      </c>
      <c r="FG272" s="248" t="str">
        <f t="shared" si="460"/>
        <v/>
      </c>
      <c r="FH272" s="248" t="str">
        <f t="shared" si="461"/>
        <v/>
      </c>
      <c r="FI272" s="248" t="str">
        <f t="shared" si="432"/>
        <v/>
      </c>
      <c r="FJ272" s="248" t="str">
        <f t="shared" si="432"/>
        <v/>
      </c>
      <c r="FK272" s="189"/>
      <c r="FL272" s="370"/>
      <c r="FM272" s="371"/>
      <c r="FN272" s="371"/>
      <c r="FO272" s="611"/>
      <c r="FP272" s="896"/>
      <c r="FQ272" s="370"/>
      <c r="FR272" s="371"/>
      <c r="FS272" s="371"/>
      <c r="FT272" s="611"/>
      <c r="FU272" s="896"/>
      <c r="FV272" s="370"/>
      <c r="FW272" s="371"/>
      <c r="FX272" s="371"/>
      <c r="FY272" s="611"/>
      <c r="FZ272" s="896"/>
      <c r="GA272" s="613"/>
      <c r="GB272" s="189"/>
      <c r="GC272" s="227">
        <f t="shared" si="404"/>
        <v>0</v>
      </c>
      <c r="GD272" s="228">
        <f t="shared" si="405"/>
        <v>0</v>
      </c>
      <c r="GE272" s="229">
        <f t="shared" si="433"/>
        <v>0</v>
      </c>
      <c r="GF272" s="230">
        <f t="shared" si="433"/>
        <v>0</v>
      </c>
      <c r="GG272" s="231" t="str">
        <f t="shared" si="406"/>
        <v/>
      </c>
      <c r="GH272" s="232">
        <f t="shared" si="407"/>
        <v>0</v>
      </c>
      <c r="GI272" s="227">
        <f t="shared" si="408"/>
        <v>0</v>
      </c>
      <c r="GJ272" s="233">
        <f t="shared" si="409"/>
        <v>0</v>
      </c>
      <c r="GK272" s="233">
        <f t="shared" si="410"/>
        <v>0</v>
      </c>
      <c r="GL272" s="234"/>
      <c r="GM272" s="235">
        <f t="shared" si="411"/>
        <v>0</v>
      </c>
      <c r="GN272" s="235">
        <f t="shared" si="412"/>
        <v>0</v>
      </c>
      <c r="GO272" s="235" t="str">
        <f t="shared" si="413"/>
        <v/>
      </c>
      <c r="GP272" s="380"/>
      <c r="GQ272" s="235">
        <f t="shared" si="414"/>
        <v>0</v>
      </c>
      <c r="GR272" s="235">
        <f t="shared" si="415"/>
        <v>0</v>
      </c>
      <c r="GS272" s="235" t="str">
        <f t="shared" si="416"/>
        <v/>
      </c>
      <c r="GT272" s="236"/>
      <c r="GU272" s="237" t="str">
        <f t="shared" si="417"/>
        <v/>
      </c>
      <c r="GV272" s="237" t="str">
        <f t="shared" si="418"/>
        <v/>
      </c>
      <c r="GW272" s="238" t="str">
        <f t="shared" si="419"/>
        <v/>
      </c>
      <c r="GX272" s="238" t="str">
        <f t="shared" si="420"/>
        <v/>
      </c>
      <c r="GY272" s="239"/>
      <c r="GZ272" s="240" t="str">
        <f t="shared" si="421"/>
        <v/>
      </c>
      <c r="HA272" s="235" t="str">
        <f t="shared" si="422"/>
        <v/>
      </c>
      <c r="HB272" s="235" t="str">
        <f t="shared" si="423"/>
        <v/>
      </c>
      <c r="HC272" s="235" t="str">
        <f t="shared" si="424"/>
        <v/>
      </c>
      <c r="HD272" s="235" t="str">
        <f t="shared" si="425"/>
        <v/>
      </c>
      <c r="HE272" s="235" t="str">
        <f t="shared" si="426"/>
        <v/>
      </c>
      <c r="HF272" s="188"/>
      <c r="HG272" s="235" t="str">
        <f t="shared" si="427"/>
        <v/>
      </c>
      <c r="HH272" s="235">
        <f t="shared" si="434"/>
        <v>0</v>
      </c>
      <c r="HI272" s="235">
        <f t="shared" si="434"/>
        <v>0</v>
      </c>
      <c r="HJ272" s="235">
        <f t="shared" si="434"/>
        <v>0</v>
      </c>
      <c r="HK272" s="188"/>
      <c r="HL272" s="235" t="str">
        <f t="shared" si="428"/>
        <v/>
      </c>
      <c r="HM272" s="235">
        <f t="shared" si="435"/>
        <v>0</v>
      </c>
      <c r="HN272" s="235">
        <f t="shared" si="435"/>
        <v>0</v>
      </c>
      <c r="HO272" s="235">
        <f t="shared" si="435"/>
        <v>0</v>
      </c>
      <c r="HP272" s="188"/>
      <c r="HQ272" s="235" t="str">
        <f t="shared" si="429"/>
        <v/>
      </c>
      <c r="HR272" s="235">
        <f t="shared" si="436"/>
        <v>0</v>
      </c>
      <c r="HS272" s="235">
        <f t="shared" si="436"/>
        <v>0</v>
      </c>
      <c r="HT272" s="235">
        <f t="shared" si="436"/>
        <v>0</v>
      </c>
      <c r="HU272" s="162"/>
      <c r="HV272" s="1622"/>
      <c r="HW272" s="1619"/>
      <c r="HX272" s="1619"/>
      <c r="HY272" s="1619"/>
      <c r="HZ272" s="1619"/>
      <c r="IA272" s="1619"/>
      <c r="IB272" s="1619"/>
      <c r="IC272" s="1623"/>
      <c r="ID272" s="162"/>
    </row>
    <row r="273" spans="1:238" ht="21.75" customHeight="1" x14ac:dyDescent="0.25">
      <c r="A273" s="377" t="str">
        <f t="shared" si="382"/>
        <v/>
      </c>
      <c r="B273" s="188">
        <v>247</v>
      </c>
      <c r="C273" s="255"/>
      <c r="D273" s="223" t="str">
        <f t="shared" si="430"/>
        <v/>
      </c>
      <c r="E273" s="223" t="str">
        <f t="shared" si="370"/>
        <v/>
      </c>
      <c r="F273" s="242"/>
      <c r="G273" s="242"/>
      <c r="H273" s="224" t="str">
        <f t="shared" si="383"/>
        <v/>
      </c>
      <c r="I273" s="930"/>
      <c r="J273" s="930"/>
      <c r="K273" s="930"/>
      <c r="L273" s="370"/>
      <c r="M273" s="371"/>
      <c r="N273" s="371"/>
      <c r="O273" s="371"/>
      <c r="P273" s="372"/>
      <c r="Q273" s="609"/>
      <c r="R273" s="609"/>
      <c r="S273" s="610"/>
      <c r="T273" s="371"/>
      <c r="U273" s="371"/>
      <c r="V273" s="188"/>
      <c r="W273" s="370"/>
      <c r="X273" s="371"/>
      <c r="Y273" s="371"/>
      <c r="Z273" s="611"/>
      <c r="AA273" s="896"/>
      <c r="AB273" s="370"/>
      <c r="AC273" s="371"/>
      <c r="AD273" s="371"/>
      <c r="AE273" s="371"/>
      <c r="AF273" s="896"/>
      <c r="AG273" s="370"/>
      <c r="AH273" s="371"/>
      <c r="AI273" s="371"/>
      <c r="AJ273" s="371"/>
      <c r="AK273" s="896"/>
      <c r="AL273" s="370"/>
      <c r="AM273" s="371"/>
      <c r="AN273" s="371"/>
      <c r="AO273" s="372"/>
      <c r="AP273" s="370"/>
      <c r="AQ273" s="371"/>
      <c r="AR273" s="371"/>
      <c r="AS273" s="371"/>
      <c r="AT273" s="928"/>
      <c r="AU273" s="188"/>
      <c r="AV273" s="256">
        <f t="shared" si="437"/>
        <v>0</v>
      </c>
      <c r="AW273" s="257">
        <f t="shared" si="438"/>
        <v>0</v>
      </c>
      <c r="AX273" s="258">
        <f t="shared" si="439"/>
        <v>0</v>
      </c>
      <c r="AY273" s="259">
        <f t="shared" si="440"/>
        <v>0</v>
      </c>
      <c r="AZ273" s="231" t="str">
        <f t="shared" si="441"/>
        <v/>
      </c>
      <c r="BA273" s="232">
        <f t="shared" si="442"/>
        <v>0</v>
      </c>
      <c r="BB273" s="249">
        <f t="shared" si="443"/>
        <v>0</v>
      </c>
      <c r="BC273" s="231">
        <f t="shared" si="444"/>
        <v>0</v>
      </c>
      <c r="BD273" s="231">
        <f t="shared" si="445"/>
        <v>0</v>
      </c>
      <c r="BE273" s="260"/>
      <c r="BF273" s="235">
        <f t="shared" si="384"/>
        <v>0</v>
      </c>
      <c r="BG273" s="235">
        <f t="shared" si="385"/>
        <v>0</v>
      </c>
      <c r="BH273" s="235">
        <f t="shared" si="386"/>
        <v>0</v>
      </c>
      <c r="BI273" s="380"/>
      <c r="BJ273" s="235">
        <f t="shared" si="371"/>
        <v>0</v>
      </c>
      <c r="BK273" s="235">
        <f t="shared" si="387"/>
        <v>0</v>
      </c>
      <c r="BL273" s="235" t="str">
        <f t="shared" si="388"/>
        <v/>
      </c>
      <c r="BM273" s="236"/>
      <c r="BN273" s="237"/>
      <c r="BO273" s="237"/>
      <c r="BP273" s="238"/>
      <c r="BQ273" s="238"/>
      <c r="BR273" s="254"/>
      <c r="BS273" s="252"/>
      <c r="BT273" s="244"/>
      <c r="BU273" s="244"/>
      <c r="BV273" s="244"/>
      <c r="BW273" s="244"/>
      <c r="BX273" s="244"/>
      <c r="BY273" s="244"/>
      <c r="BZ273" s="244"/>
      <c r="CA273" s="244"/>
      <c r="CB273" s="253"/>
      <c r="CC273" s="188"/>
      <c r="CD273" s="244">
        <f t="shared" si="372"/>
        <v>0</v>
      </c>
      <c r="CE273" s="235">
        <f t="shared" si="389"/>
        <v>0</v>
      </c>
      <c r="CF273" s="235">
        <f t="shared" si="389"/>
        <v>0</v>
      </c>
      <c r="CG273" s="235">
        <f t="shared" si="389"/>
        <v>0</v>
      </c>
      <c r="CH273" s="188"/>
      <c r="CI273" s="244">
        <f t="shared" si="373"/>
        <v>0</v>
      </c>
      <c r="CJ273" s="235">
        <f t="shared" si="390"/>
        <v>0</v>
      </c>
      <c r="CK273" s="235">
        <f t="shared" si="390"/>
        <v>0</v>
      </c>
      <c r="CL273" s="235">
        <f t="shared" si="390"/>
        <v>0</v>
      </c>
      <c r="CM273" s="188"/>
      <c r="CN273" s="244">
        <f t="shared" si="374"/>
        <v>0</v>
      </c>
      <c r="CO273" s="235">
        <f t="shared" si="391"/>
        <v>0</v>
      </c>
      <c r="CP273" s="235">
        <f t="shared" si="391"/>
        <v>0</v>
      </c>
      <c r="CQ273" s="235">
        <f t="shared" si="391"/>
        <v>0</v>
      </c>
      <c r="CR273" s="188"/>
      <c r="CS273" s="244">
        <f t="shared" si="375"/>
        <v>0</v>
      </c>
      <c r="CT273" s="235">
        <f t="shared" si="392"/>
        <v>0</v>
      </c>
      <c r="CU273" s="235">
        <f t="shared" si="392"/>
        <v>0</v>
      </c>
      <c r="CV273" s="235">
        <f t="shared" si="392"/>
        <v>0</v>
      </c>
      <c r="CW273" s="188"/>
      <c r="CX273" s="244">
        <f t="shared" si="376"/>
        <v>0</v>
      </c>
      <c r="CY273" s="235">
        <f t="shared" si="393"/>
        <v>0</v>
      </c>
      <c r="CZ273" s="235">
        <f t="shared" si="393"/>
        <v>0</v>
      </c>
      <c r="DA273" s="235">
        <f t="shared" si="393"/>
        <v>0</v>
      </c>
      <c r="DB273" s="188"/>
      <c r="DC273" s="225"/>
      <c r="DD273" s="226"/>
      <c r="DE273" s="1088"/>
      <c r="DF273" s="225"/>
      <c r="DG273" s="226"/>
      <c r="DH273" s="1088"/>
      <c r="DI273" s="225"/>
      <c r="DJ273" s="226"/>
      <c r="DK273" s="1088"/>
      <c r="DL273" s="225"/>
      <c r="DM273" s="226"/>
      <c r="DN273" s="1088"/>
      <c r="DO273" s="370"/>
      <c r="DP273" s="370"/>
      <c r="DQ273" s="243">
        <f t="shared" si="446"/>
        <v>0</v>
      </c>
      <c r="DR273" s="244">
        <f t="shared" si="447"/>
        <v>0</v>
      </c>
      <c r="DS273" s="235">
        <f t="shared" si="394"/>
        <v>0</v>
      </c>
      <c r="DT273" s="244" t="str">
        <f t="shared" si="448"/>
        <v/>
      </c>
      <c r="DU273" s="42" t="str">
        <f t="shared" si="395"/>
        <v/>
      </c>
      <c r="DV273" s="42" t="str">
        <f t="shared" si="396"/>
        <v/>
      </c>
      <c r="DW273" s="42" t="str">
        <f t="shared" si="397"/>
        <v/>
      </c>
      <c r="DX273" s="162"/>
      <c r="DY273" s="42" t="str">
        <f t="shared" si="398"/>
        <v/>
      </c>
      <c r="DZ273" s="42" t="str">
        <f t="shared" si="462"/>
        <v/>
      </c>
      <c r="EA273" s="42" t="str">
        <f t="shared" si="399"/>
        <v/>
      </c>
      <c r="EB273" s="162"/>
      <c r="EC273" s="930"/>
      <c r="ED273" s="188"/>
      <c r="EE273" s="245">
        <f t="shared" si="400"/>
        <v>0</v>
      </c>
      <c r="EF273" s="189"/>
      <c r="EG273" s="245">
        <f t="shared" si="401"/>
        <v>0</v>
      </c>
      <c r="EH273" s="189"/>
      <c r="EI273" s="246" t="str">
        <f t="shared" si="449"/>
        <v/>
      </c>
      <c r="EJ273" s="247" t="str">
        <f t="shared" si="377"/>
        <v/>
      </c>
      <c r="EK273" s="248" t="str">
        <f t="shared" si="378"/>
        <v/>
      </c>
      <c r="EL273" s="248" t="str">
        <f t="shared" si="379"/>
        <v/>
      </c>
      <c r="EM273" s="248" t="str">
        <f t="shared" si="380"/>
        <v/>
      </c>
      <c r="EN273" s="248" t="str">
        <f t="shared" si="402"/>
        <v/>
      </c>
      <c r="EO273" s="248" t="str">
        <f t="shared" si="381"/>
        <v/>
      </c>
      <c r="EP273" s="189"/>
      <c r="EQ273" s="248" t="str">
        <f t="shared" si="450"/>
        <v/>
      </c>
      <c r="ER273" s="248" t="str">
        <f t="shared" si="451"/>
        <v/>
      </c>
      <c r="ES273" s="248" t="str">
        <f t="shared" si="452"/>
        <v/>
      </c>
      <c r="ET273" s="248" t="str">
        <f t="shared" si="453"/>
        <v/>
      </c>
      <c r="EU273" s="248" t="str">
        <f t="shared" si="403"/>
        <v/>
      </c>
      <c r="EV273" s="248" t="str">
        <f t="shared" si="403"/>
        <v/>
      </c>
      <c r="EW273" s="189"/>
      <c r="EX273" s="248" t="str">
        <f t="shared" si="454"/>
        <v/>
      </c>
      <c r="EY273" s="248" t="str">
        <f t="shared" si="455"/>
        <v/>
      </c>
      <c r="EZ273" s="248" t="str">
        <f t="shared" si="456"/>
        <v/>
      </c>
      <c r="FA273" s="248" t="str">
        <f t="shared" si="457"/>
        <v/>
      </c>
      <c r="FB273" s="248" t="str">
        <f t="shared" si="431"/>
        <v/>
      </c>
      <c r="FC273" s="248" t="str">
        <f t="shared" si="431"/>
        <v/>
      </c>
      <c r="FD273" s="189"/>
      <c r="FE273" s="248" t="str">
        <f t="shared" si="458"/>
        <v/>
      </c>
      <c r="FF273" s="248" t="str">
        <f t="shared" si="459"/>
        <v/>
      </c>
      <c r="FG273" s="248" t="str">
        <f t="shared" si="460"/>
        <v/>
      </c>
      <c r="FH273" s="248" t="str">
        <f t="shared" si="461"/>
        <v/>
      </c>
      <c r="FI273" s="248" t="str">
        <f t="shared" si="432"/>
        <v/>
      </c>
      <c r="FJ273" s="248" t="str">
        <f t="shared" si="432"/>
        <v/>
      </c>
      <c r="FK273" s="189"/>
      <c r="FL273" s="370"/>
      <c r="FM273" s="371"/>
      <c r="FN273" s="371"/>
      <c r="FO273" s="611"/>
      <c r="FP273" s="896"/>
      <c r="FQ273" s="370"/>
      <c r="FR273" s="371"/>
      <c r="FS273" s="371"/>
      <c r="FT273" s="611"/>
      <c r="FU273" s="896"/>
      <c r="FV273" s="370"/>
      <c r="FW273" s="371"/>
      <c r="FX273" s="371"/>
      <c r="FY273" s="611"/>
      <c r="FZ273" s="896"/>
      <c r="GA273" s="613"/>
      <c r="GB273" s="189"/>
      <c r="GC273" s="227">
        <f t="shared" si="404"/>
        <v>0</v>
      </c>
      <c r="GD273" s="228">
        <f t="shared" si="405"/>
        <v>0</v>
      </c>
      <c r="GE273" s="229">
        <f t="shared" si="433"/>
        <v>0</v>
      </c>
      <c r="GF273" s="230">
        <f t="shared" si="433"/>
        <v>0</v>
      </c>
      <c r="GG273" s="231" t="str">
        <f t="shared" si="406"/>
        <v/>
      </c>
      <c r="GH273" s="232">
        <f t="shared" si="407"/>
        <v>0</v>
      </c>
      <c r="GI273" s="227">
        <f t="shared" si="408"/>
        <v>0</v>
      </c>
      <c r="GJ273" s="233">
        <f t="shared" si="409"/>
        <v>0</v>
      </c>
      <c r="GK273" s="233">
        <f t="shared" si="410"/>
        <v>0</v>
      </c>
      <c r="GL273" s="234"/>
      <c r="GM273" s="235">
        <f t="shared" si="411"/>
        <v>0</v>
      </c>
      <c r="GN273" s="235">
        <f t="shared" si="412"/>
        <v>0</v>
      </c>
      <c r="GO273" s="235" t="str">
        <f t="shared" si="413"/>
        <v/>
      </c>
      <c r="GP273" s="380"/>
      <c r="GQ273" s="235">
        <f t="shared" si="414"/>
        <v>0</v>
      </c>
      <c r="GR273" s="235">
        <f t="shared" si="415"/>
        <v>0</v>
      </c>
      <c r="GS273" s="235" t="str">
        <f t="shared" si="416"/>
        <v/>
      </c>
      <c r="GT273" s="236"/>
      <c r="GU273" s="237" t="str">
        <f t="shared" si="417"/>
        <v/>
      </c>
      <c r="GV273" s="237" t="str">
        <f t="shared" si="418"/>
        <v/>
      </c>
      <c r="GW273" s="238" t="str">
        <f t="shared" si="419"/>
        <v/>
      </c>
      <c r="GX273" s="238" t="str">
        <f t="shared" si="420"/>
        <v/>
      </c>
      <c r="GY273" s="239"/>
      <c r="GZ273" s="240" t="str">
        <f t="shared" si="421"/>
        <v/>
      </c>
      <c r="HA273" s="235" t="str">
        <f t="shared" si="422"/>
        <v/>
      </c>
      <c r="HB273" s="235" t="str">
        <f t="shared" si="423"/>
        <v/>
      </c>
      <c r="HC273" s="235" t="str">
        <f t="shared" si="424"/>
        <v/>
      </c>
      <c r="HD273" s="235" t="str">
        <f t="shared" si="425"/>
        <v/>
      </c>
      <c r="HE273" s="235" t="str">
        <f t="shared" si="426"/>
        <v/>
      </c>
      <c r="HF273" s="188"/>
      <c r="HG273" s="235" t="str">
        <f t="shared" si="427"/>
        <v/>
      </c>
      <c r="HH273" s="235">
        <f t="shared" si="434"/>
        <v>0</v>
      </c>
      <c r="HI273" s="235">
        <f t="shared" si="434"/>
        <v>0</v>
      </c>
      <c r="HJ273" s="235">
        <f t="shared" si="434"/>
        <v>0</v>
      </c>
      <c r="HK273" s="188"/>
      <c r="HL273" s="235" t="str">
        <f t="shared" si="428"/>
        <v/>
      </c>
      <c r="HM273" s="235">
        <f t="shared" si="435"/>
        <v>0</v>
      </c>
      <c r="HN273" s="235">
        <f t="shared" si="435"/>
        <v>0</v>
      </c>
      <c r="HO273" s="235">
        <f t="shared" si="435"/>
        <v>0</v>
      </c>
      <c r="HP273" s="188"/>
      <c r="HQ273" s="235" t="str">
        <f t="shared" si="429"/>
        <v/>
      </c>
      <c r="HR273" s="235">
        <f t="shared" si="436"/>
        <v>0</v>
      </c>
      <c r="HS273" s="235">
        <f t="shared" si="436"/>
        <v>0</v>
      </c>
      <c r="HT273" s="235">
        <f t="shared" si="436"/>
        <v>0</v>
      </c>
      <c r="HU273" s="162"/>
      <c r="HV273" s="1622"/>
      <c r="HW273" s="1619"/>
      <c r="HX273" s="1619"/>
      <c r="HY273" s="1619"/>
      <c r="HZ273" s="1619"/>
      <c r="IA273" s="1619"/>
      <c r="IB273" s="1619"/>
      <c r="IC273" s="1623"/>
      <c r="ID273" s="162"/>
    </row>
    <row r="274" spans="1:238" ht="21.75" customHeight="1" x14ac:dyDescent="0.25">
      <c r="A274" s="377" t="str">
        <f t="shared" si="382"/>
        <v/>
      </c>
      <c r="B274" s="188">
        <v>248</v>
      </c>
      <c r="C274" s="255"/>
      <c r="D274" s="223" t="str">
        <f t="shared" si="430"/>
        <v/>
      </c>
      <c r="E274" s="223" t="str">
        <f t="shared" si="370"/>
        <v/>
      </c>
      <c r="F274" s="242"/>
      <c r="G274" s="242"/>
      <c r="H274" s="224" t="str">
        <f t="shared" si="383"/>
        <v/>
      </c>
      <c r="I274" s="930"/>
      <c r="J274" s="930"/>
      <c r="K274" s="930"/>
      <c r="L274" s="370"/>
      <c r="M274" s="371"/>
      <c r="N274" s="371"/>
      <c r="O274" s="371"/>
      <c r="P274" s="372"/>
      <c r="Q274" s="609"/>
      <c r="R274" s="609"/>
      <c r="S274" s="610"/>
      <c r="T274" s="371"/>
      <c r="U274" s="371"/>
      <c r="V274" s="188"/>
      <c r="W274" s="370"/>
      <c r="X274" s="371"/>
      <c r="Y274" s="371"/>
      <c r="Z274" s="611"/>
      <c r="AA274" s="896"/>
      <c r="AB274" s="370"/>
      <c r="AC274" s="371"/>
      <c r="AD274" s="371"/>
      <c r="AE274" s="371"/>
      <c r="AF274" s="896"/>
      <c r="AG274" s="370"/>
      <c r="AH274" s="371"/>
      <c r="AI274" s="371"/>
      <c r="AJ274" s="371"/>
      <c r="AK274" s="896"/>
      <c r="AL274" s="370"/>
      <c r="AM274" s="371"/>
      <c r="AN274" s="371"/>
      <c r="AO274" s="372"/>
      <c r="AP274" s="370"/>
      <c r="AQ274" s="371"/>
      <c r="AR274" s="371"/>
      <c r="AS274" s="371"/>
      <c r="AT274" s="928"/>
      <c r="AU274" s="188"/>
      <c r="AV274" s="256">
        <f t="shared" si="437"/>
        <v>0</v>
      </c>
      <c r="AW274" s="257">
        <f t="shared" si="438"/>
        <v>0</v>
      </c>
      <c r="AX274" s="258">
        <f t="shared" si="439"/>
        <v>0</v>
      </c>
      <c r="AY274" s="259">
        <f t="shared" si="440"/>
        <v>0</v>
      </c>
      <c r="AZ274" s="231" t="str">
        <f t="shared" si="441"/>
        <v/>
      </c>
      <c r="BA274" s="232">
        <f t="shared" si="442"/>
        <v>0</v>
      </c>
      <c r="BB274" s="249">
        <f t="shared" si="443"/>
        <v>0</v>
      </c>
      <c r="BC274" s="231">
        <f t="shared" si="444"/>
        <v>0</v>
      </c>
      <c r="BD274" s="231">
        <f t="shared" si="445"/>
        <v>0</v>
      </c>
      <c r="BE274" s="260"/>
      <c r="BF274" s="235">
        <f t="shared" si="384"/>
        <v>0</v>
      </c>
      <c r="BG274" s="235">
        <f t="shared" si="385"/>
        <v>0</v>
      </c>
      <c r="BH274" s="235">
        <f t="shared" si="386"/>
        <v>0</v>
      </c>
      <c r="BI274" s="380"/>
      <c r="BJ274" s="235">
        <f t="shared" si="371"/>
        <v>0</v>
      </c>
      <c r="BK274" s="235">
        <f t="shared" si="387"/>
        <v>0</v>
      </c>
      <c r="BL274" s="235" t="str">
        <f t="shared" si="388"/>
        <v/>
      </c>
      <c r="BM274" s="236"/>
      <c r="BN274" s="237"/>
      <c r="BO274" s="237"/>
      <c r="BP274" s="238"/>
      <c r="BQ274" s="238"/>
      <c r="BR274" s="254"/>
      <c r="BS274" s="252"/>
      <c r="BT274" s="244"/>
      <c r="BU274" s="244"/>
      <c r="BV274" s="244"/>
      <c r="BW274" s="244"/>
      <c r="BX274" s="244"/>
      <c r="BY274" s="244"/>
      <c r="BZ274" s="244"/>
      <c r="CA274" s="244"/>
      <c r="CB274" s="253"/>
      <c r="CC274" s="188"/>
      <c r="CD274" s="244">
        <f t="shared" si="372"/>
        <v>0</v>
      </c>
      <c r="CE274" s="235">
        <f t="shared" si="389"/>
        <v>0</v>
      </c>
      <c r="CF274" s="235">
        <f t="shared" si="389"/>
        <v>0</v>
      </c>
      <c r="CG274" s="235">
        <f t="shared" si="389"/>
        <v>0</v>
      </c>
      <c r="CH274" s="188"/>
      <c r="CI274" s="244">
        <f t="shared" si="373"/>
        <v>0</v>
      </c>
      <c r="CJ274" s="235">
        <f t="shared" si="390"/>
        <v>0</v>
      </c>
      <c r="CK274" s="235">
        <f t="shared" si="390"/>
        <v>0</v>
      </c>
      <c r="CL274" s="235">
        <f t="shared" si="390"/>
        <v>0</v>
      </c>
      <c r="CM274" s="188"/>
      <c r="CN274" s="244">
        <f t="shared" si="374"/>
        <v>0</v>
      </c>
      <c r="CO274" s="235">
        <f t="shared" si="391"/>
        <v>0</v>
      </c>
      <c r="CP274" s="235">
        <f t="shared" si="391"/>
        <v>0</v>
      </c>
      <c r="CQ274" s="235">
        <f t="shared" si="391"/>
        <v>0</v>
      </c>
      <c r="CR274" s="188"/>
      <c r="CS274" s="244">
        <f t="shared" si="375"/>
        <v>0</v>
      </c>
      <c r="CT274" s="235">
        <f t="shared" si="392"/>
        <v>0</v>
      </c>
      <c r="CU274" s="235">
        <f t="shared" si="392"/>
        <v>0</v>
      </c>
      <c r="CV274" s="235">
        <f t="shared" si="392"/>
        <v>0</v>
      </c>
      <c r="CW274" s="188"/>
      <c r="CX274" s="244">
        <f t="shared" si="376"/>
        <v>0</v>
      </c>
      <c r="CY274" s="235">
        <f t="shared" si="393"/>
        <v>0</v>
      </c>
      <c r="CZ274" s="235">
        <f t="shared" si="393"/>
        <v>0</v>
      </c>
      <c r="DA274" s="235">
        <f t="shared" si="393"/>
        <v>0</v>
      </c>
      <c r="DB274" s="188"/>
      <c r="DC274" s="225"/>
      <c r="DD274" s="226"/>
      <c r="DE274" s="1088"/>
      <c r="DF274" s="225"/>
      <c r="DG274" s="226"/>
      <c r="DH274" s="1088"/>
      <c r="DI274" s="225"/>
      <c r="DJ274" s="226"/>
      <c r="DK274" s="1088"/>
      <c r="DL274" s="225"/>
      <c r="DM274" s="226"/>
      <c r="DN274" s="1088"/>
      <c r="DO274" s="370"/>
      <c r="DP274" s="370"/>
      <c r="DQ274" s="243">
        <f t="shared" si="446"/>
        <v>0</v>
      </c>
      <c r="DR274" s="244">
        <f t="shared" si="447"/>
        <v>0</v>
      </c>
      <c r="DS274" s="235">
        <f t="shared" si="394"/>
        <v>0</v>
      </c>
      <c r="DT274" s="244" t="str">
        <f t="shared" si="448"/>
        <v/>
      </c>
      <c r="DU274" s="42" t="str">
        <f t="shared" si="395"/>
        <v/>
      </c>
      <c r="DV274" s="42" t="str">
        <f t="shared" si="396"/>
        <v/>
      </c>
      <c r="DW274" s="42" t="str">
        <f t="shared" si="397"/>
        <v/>
      </c>
      <c r="DX274" s="162"/>
      <c r="DY274" s="42" t="str">
        <f t="shared" si="398"/>
        <v/>
      </c>
      <c r="DZ274" s="42" t="str">
        <f t="shared" si="462"/>
        <v/>
      </c>
      <c r="EA274" s="42" t="str">
        <f t="shared" si="399"/>
        <v/>
      </c>
      <c r="EB274" s="162"/>
      <c r="EC274" s="930"/>
      <c r="ED274" s="188"/>
      <c r="EE274" s="245">
        <f t="shared" si="400"/>
        <v>0</v>
      </c>
      <c r="EF274" s="189"/>
      <c r="EG274" s="245">
        <f t="shared" si="401"/>
        <v>0</v>
      </c>
      <c r="EH274" s="189"/>
      <c r="EI274" s="246" t="str">
        <f t="shared" si="449"/>
        <v/>
      </c>
      <c r="EJ274" s="247" t="str">
        <f t="shared" si="377"/>
        <v/>
      </c>
      <c r="EK274" s="248" t="str">
        <f t="shared" si="378"/>
        <v/>
      </c>
      <c r="EL274" s="248" t="str">
        <f t="shared" si="379"/>
        <v/>
      </c>
      <c r="EM274" s="248" t="str">
        <f t="shared" si="380"/>
        <v/>
      </c>
      <c r="EN274" s="248" t="str">
        <f t="shared" si="402"/>
        <v/>
      </c>
      <c r="EO274" s="248" t="str">
        <f t="shared" si="381"/>
        <v/>
      </c>
      <c r="EP274" s="189"/>
      <c r="EQ274" s="248" t="str">
        <f t="shared" si="450"/>
        <v/>
      </c>
      <c r="ER274" s="248" t="str">
        <f t="shared" si="451"/>
        <v/>
      </c>
      <c r="ES274" s="248" t="str">
        <f t="shared" si="452"/>
        <v/>
      </c>
      <c r="ET274" s="248" t="str">
        <f t="shared" si="453"/>
        <v/>
      </c>
      <c r="EU274" s="248" t="str">
        <f t="shared" si="403"/>
        <v/>
      </c>
      <c r="EV274" s="248" t="str">
        <f t="shared" si="403"/>
        <v/>
      </c>
      <c r="EW274" s="189"/>
      <c r="EX274" s="248" t="str">
        <f t="shared" si="454"/>
        <v/>
      </c>
      <c r="EY274" s="248" t="str">
        <f t="shared" si="455"/>
        <v/>
      </c>
      <c r="EZ274" s="248" t="str">
        <f t="shared" si="456"/>
        <v/>
      </c>
      <c r="FA274" s="248" t="str">
        <f t="shared" si="457"/>
        <v/>
      </c>
      <c r="FB274" s="248" t="str">
        <f t="shared" si="431"/>
        <v/>
      </c>
      <c r="FC274" s="248" t="str">
        <f t="shared" si="431"/>
        <v/>
      </c>
      <c r="FD274" s="189"/>
      <c r="FE274" s="248" t="str">
        <f t="shared" si="458"/>
        <v/>
      </c>
      <c r="FF274" s="248" t="str">
        <f t="shared" si="459"/>
        <v/>
      </c>
      <c r="FG274" s="248" t="str">
        <f t="shared" si="460"/>
        <v/>
      </c>
      <c r="FH274" s="248" t="str">
        <f t="shared" si="461"/>
        <v/>
      </c>
      <c r="FI274" s="248" t="str">
        <f t="shared" si="432"/>
        <v/>
      </c>
      <c r="FJ274" s="248" t="str">
        <f t="shared" si="432"/>
        <v/>
      </c>
      <c r="FK274" s="189"/>
      <c r="FL274" s="370"/>
      <c r="FM274" s="371"/>
      <c r="FN274" s="371"/>
      <c r="FO274" s="611"/>
      <c r="FP274" s="896"/>
      <c r="FQ274" s="370"/>
      <c r="FR274" s="371"/>
      <c r="FS274" s="371"/>
      <c r="FT274" s="611"/>
      <c r="FU274" s="896"/>
      <c r="FV274" s="370"/>
      <c r="FW274" s="371"/>
      <c r="FX274" s="371"/>
      <c r="FY274" s="611"/>
      <c r="FZ274" s="896"/>
      <c r="GA274" s="613"/>
      <c r="GB274" s="189"/>
      <c r="GC274" s="227">
        <f t="shared" si="404"/>
        <v>0</v>
      </c>
      <c r="GD274" s="228">
        <f t="shared" si="405"/>
        <v>0</v>
      </c>
      <c r="GE274" s="229">
        <f t="shared" si="433"/>
        <v>0</v>
      </c>
      <c r="GF274" s="230">
        <f t="shared" si="433"/>
        <v>0</v>
      </c>
      <c r="GG274" s="231" t="str">
        <f t="shared" si="406"/>
        <v/>
      </c>
      <c r="GH274" s="232">
        <f t="shared" si="407"/>
        <v>0</v>
      </c>
      <c r="GI274" s="227">
        <f t="shared" si="408"/>
        <v>0</v>
      </c>
      <c r="GJ274" s="233">
        <f t="shared" si="409"/>
        <v>0</v>
      </c>
      <c r="GK274" s="233">
        <f t="shared" si="410"/>
        <v>0</v>
      </c>
      <c r="GL274" s="234"/>
      <c r="GM274" s="235">
        <f t="shared" si="411"/>
        <v>0</v>
      </c>
      <c r="GN274" s="235">
        <f t="shared" si="412"/>
        <v>0</v>
      </c>
      <c r="GO274" s="235" t="str">
        <f t="shared" si="413"/>
        <v/>
      </c>
      <c r="GP274" s="380"/>
      <c r="GQ274" s="235">
        <f t="shared" si="414"/>
        <v>0</v>
      </c>
      <c r="GR274" s="235">
        <f t="shared" si="415"/>
        <v>0</v>
      </c>
      <c r="GS274" s="235" t="str">
        <f t="shared" si="416"/>
        <v/>
      </c>
      <c r="GT274" s="236"/>
      <c r="GU274" s="237" t="str">
        <f t="shared" si="417"/>
        <v/>
      </c>
      <c r="GV274" s="237" t="str">
        <f t="shared" si="418"/>
        <v/>
      </c>
      <c r="GW274" s="238" t="str">
        <f t="shared" si="419"/>
        <v/>
      </c>
      <c r="GX274" s="238" t="str">
        <f t="shared" si="420"/>
        <v/>
      </c>
      <c r="GY274" s="239"/>
      <c r="GZ274" s="240" t="str">
        <f t="shared" si="421"/>
        <v/>
      </c>
      <c r="HA274" s="235" t="str">
        <f t="shared" si="422"/>
        <v/>
      </c>
      <c r="HB274" s="235" t="str">
        <f t="shared" si="423"/>
        <v/>
      </c>
      <c r="HC274" s="235" t="str">
        <f t="shared" si="424"/>
        <v/>
      </c>
      <c r="HD274" s="235" t="str">
        <f t="shared" si="425"/>
        <v/>
      </c>
      <c r="HE274" s="235" t="str">
        <f t="shared" si="426"/>
        <v/>
      </c>
      <c r="HF274" s="188"/>
      <c r="HG274" s="235" t="str">
        <f t="shared" si="427"/>
        <v/>
      </c>
      <c r="HH274" s="235">
        <f t="shared" si="434"/>
        <v>0</v>
      </c>
      <c r="HI274" s="235">
        <f t="shared" si="434"/>
        <v>0</v>
      </c>
      <c r="HJ274" s="235">
        <f t="shared" si="434"/>
        <v>0</v>
      </c>
      <c r="HK274" s="188"/>
      <c r="HL274" s="235" t="str">
        <f t="shared" si="428"/>
        <v/>
      </c>
      <c r="HM274" s="235">
        <f t="shared" si="435"/>
        <v>0</v>
      </c>
      <c r="HN274" s="235">
        <f t="shared" si="435"/>
        <v>0</v>
      </c>
      <c r="HO274" s="235">
        <f t="shared" si="435"/>
        <v>0</v>
      </c>
      <c r="HP274" s="188"/>
      <c r="HQ274" s="235" t="str">
        <f t="shared" si="429"/>
        <v/>
      </c>
      <c r="HR274" s="235">
        <f t="shared" si="436"/>
        <v>0</v>
      </c>
      <c r="HS274" s="235">
        <f t="shared" si="436"/>
        <v>0</v>
      </c>
      <c r="HT274" s="235">
        <f t="shared" si="436"/>
        <v>0</v>
      </c>
      <c r="HU274" s="162"/>
      <c r="HV274" s="1622"/>
      <c r="HW274" s="1619"/>
      <c r="HX274" s="1619"/>
      <c r="HY274" s="1619"/>
      <c r="HZ274" s="1619"/>
      <c r="IA274" s="1619"/>
      <c r="IB274" s="1619"/>
      <c r="IC274" s="1623"/>
      <c r="ID274" s="162"/>
    </row>
    <row r="275" spans="1:238" ht="21.75" customHeight="1" x14ac:dyDescent="0.25">
      <c r="A275" s="377" t="str">
        <f t="shared" si="382"/>
        <v/>
      </c>
      <c r="B275" s="188">
        <v>249</v>
      </c>
      <c r="C275" s="255"/>
      <c r="D275" s="223" t="str">
        <f t="shared" si="430"/>
        <v/>
      </c>
      <c r="E275" s="223" t="str">
        <f t="shared" si="370"/>
        <v/>
      </c>
      <c r="F275" s="242"/>
      <c r="G275" s="242"/>
      <c r="H275" s="224" t="str">
        <f t="shared" si="383"/>
        <v/>
      </c>
      <c r="I275" s="930"/>
      <c r="J275" s="930"/>
      <c r="K275" s="930"/>
      <c r="L275" s="370"/>
      <c r="M275" s="371"/>
      <c r="N275" s="371"/>
      <c r="O275" s="371"/>
      <c r="P275" s="372"/>
      <c r="Q275" s="609"/>
      <c r="R275" s="609"/>
      <c r="S275" s="610"/>
      <c r="T275" s="371"/>
      <c r="U275" s="371"/>
      <c r="V275" s="188"/>
      <c r="W275" s="370"/>
      <c r="X275" s="371"/>
      <c r="Y275" s="371"/>
      <c r="Z275" s="611"/>
      <c r="AA275" s="896"/>
      <c r="AB275" s="370"/>
      <c r="AC275" s="371"/>
      <c r="AD275" s="371"/>
      <c r="AE275" s="371"/>
      <c r="AF275" s="896"/>
      <c r="AG275" s="370"/>
      <c r="AH275" s="371"/>
      <c r="AI275" s="371"/>
      <c r="AJ275" s="371"/>
      <c r="AK275" s="896"/>
      <c r="AL275" s="370"/>
      <c r="AM275" s="371"/>
      <c r="AN275" s="371"/>
      <c r="AO275" s="372"/>
      <c r="AP275" s="370"/>
      <c r="AQ275" s="371"/>
      <c r="AR275" s="371"/>
      <c r="AS275" s="371"/>
      <c r="AT275" s="928"/>
      <c r="AU275" s="188"/>
      <c r="AV275" s="256">
        <f t="shared" si="437"/>
        <v>0</v>
      </c>
      <c r="AW275" s="257">
        <f t="shared" si="438"/>
        <v>0</v>
      </c>
      <c r="AX275" s="258">
        <f t="shared" si="439"/>
        <v>0</v>
      </c>
      <c r="AY275" s="259">
        <f t="shared" si="440"/>
        <v>0</v>
      </c>
      <c r="AZ275" s="231" t="str">
        <f t="shared" si="441"/>
        <v/>
      </c>
      <c r="BA275" s="232">
        <f t="shared" si="442"/>
        <v>0</v>
      </c>
      <c r="BB275" s="249">
        <f t="shared" si="443"/>
        <v>0</v>
      </c>
      <c r="BC275" s="231">
        <f t="shared" si="444"/>
        <v>0</v>
      </c>
      <c r="BD275" s="231">
        <f t="shared" si="445"/>
        <v>0</v>
      </c>
      <c r="BE275" s="260"/>
      <c r="BF275" s="235">
        <f t="shared" si="384"/>
        <v>0</v>
      </c>
      <c r="BG275" s="235">
        <f t="shared" si="385"/>
        <v>0</v>
      </c>
      <c r="BH275" s="235">
        <f t="shared" si="386"/>
        <v>0</v>
      </c>
      <c r="BI275" s="380"/>
      <c r="BJ275" s="235">
        <f t="shared" si="371"/>
        <v>0</v>
      </c>
      <c r="BK275" s="235">
        <f t="shared" si="387"/>
        <v>0</v>
      </c>
      <c r="BL275" s="235" t="str">
        <f t="shared" si="388"/>
        <v/>
      </c>
      <c r="BM275" s="236"/>
      <c r="BN275" s="237"/>
      <c r="BO275" s="237"/>
      <c r="BP275" s="238"/>
      <c r="BQ275" s="238"/>
      <c r="BR275" s="254"/>
      <c r="BS275" s="252"/>
      <c r="BT275" s="244"/>
      <c r="BU275" s="244"/>
      <c r="BV275" s="244"/>
      <c r="BW275" s="244"/>
      <c r="BX275" s="244"/>
      <c r="BY275" s="244"/>
      <c r="BZ275" s="244"/>
      <c r="CA275" s="244"/>
      <c r="CB275" s="253"/>
      <c r="CC275" s="188"/>
      <c r="CD275" s="244">
        <f t="shared" si="372"/>
        <v>0</v>
      </c>
      <c r="CE275" s="235">
        <f t="shared" si="389"/>
        <v>0</v>
      </c>
      <c r="CF275" s="235">
        <f t="shared" si="389"/>
        <v>0</v>
      </c>
      <c r="CG275" s="235">
        <f t="shared" si="389"/>
        <v>0</v>
      </c>
      <c r="CH275" s="188"/>
      <c r="CI275" s="244">
        <f t="shared" si="373"/>
        <v>0</v>
      </c>
      <c r="CJ275" s="235">
        <f t="shared" si="390"/>
        <v>0</v>
      </c>
      <c r="CK275" s="235">
        <f t="shared" si="390"/>
        <v>0</v>
      </c>
      <c r="CL275" s="235">
        <f t="shared" si="390"/>
        <v>0</v>
      </c>
      <c r="CM275" s="188"/>
      <c r="CN275" s="244">
        <f t="shared" si="374"/>
        <v>0</v>
      </c>
      <c r="CO275" s="235">
        <f t="shared" si="391"/>
        <v>0</v>
      </c>
      <c r="CP275" s="235">
        <f t="shared" si="391"/>
        <v>0</v>
      </c>
      <c r="CQ275" s="235">
        <f t="shared" si="391"/>
        <v>0</v>
      </c>
      <c r="CR275" s="188"/>
      <c r="CS275" s="244">
        <f t="shared" si="375"/>
        <v>0</v>
      </c>
      <c r="CT275" s="235">
        <f t="shared" si="392"/>
        <v>0</v>
      </c>
      <c r="CU275" s="235">
        <f t="shared" si="392"/>
        <v>0</v>
      </c>
      <c r="CV275" s="235">
        <f t="shared" si="392"/>
        <v>0</v>
      </c>
      <c r="CW275" s="188"/>
      <c r="CX275" s="244">
        <f t="shared" si="376"/>
        <v>0</v>
      </c>
      <c r="CY275" s="235">
        <f t="shared" si="393"/>
        <v>0</v>
      </c>
      <c r="CZ275" s="235">
        <f t="shared" si="393"/>
        <v>0</v>
      </c>
      <c r="DA275" s="235">
        <f t="shared" si="393"/>
        <v>0</v>
      </c>
      <c r="DB275" s="188"/>
      <c r="DC275" s="225"/>
      <c r="DD275" s="226"/>
      <c r="DE275" s="1088"/>
      <c r="DF275" s="225"/>
      <c r="DG275" s="226"/>
      <c r="DH275" s="1088"/>
      <c r="DI275" s="225"/>
      <c r="DJ275" s="226"/>
      <c r="DK275" s="1088"/>
      <c r="DL275" s="225"/>
      <c r="DM275" s="226"/>
      <c r="DN275" s="1088"/>
      <c r="DO275" s="370"/>
      <c r="DP275" s="370"/>
      <c r="DQ275" s="243">
        <f t="shared" si="446"/>
        <v>0</v>
      </c>
      <c r="DR275" s="244">
        <f t="shared" si="447"/>
        <v>0</v>
      </c>
      <c r="DS275" s="235">
        <f t="shared" si="394"/>
        <v>0</v>
      </c>
      <c r="DT275" s="244" t="str">
        <f t="shared" si="448"/>
        <v/>
      </c>
      <c r="DU275" s="42" t="str">
        <f t="shared" si="395"/>
        <v/>
      </c>
      <c r="DV275" s="42" t="str">
        <f t="shared" si="396"/>
        <v/>
      </c>
      <c r="DW275" s="42" t="str">
        <f t="shared" si="397"/>
        <v/>
      </c>
      <c r="DX275" s="162"/>
      <c r="DY275" s="42" t="str">
        <f t="shared" si="398"/>
        <v/>
      </c>
      <c r="DZ275" s="42" t="str">
        <f t="shared" si="462"/>
        <v/>
      </c>
      <c r="EA275" s="42" t="str">
        <f t="shared" si="399"/>
        <v/>
      </c>
      <c r="EB275" s="162"/>
      <c r="EC275" s="930"/>
      <c r="ED275" s="188"/>
      <c r="EE275" s="245">
        <f t="shared" si="400"/>
        <v>0</v>
      </c>
      <c r="EF275" s="189"/>
      <c r="EG275" s="245">
        <f t="shared" si="401"/>
        <v>0</v>
      </c>
      <c r="EH275" s="189"/>
      <c r="EI275" s="246" t="str">
        <f t="shared" si="449"/>
        <v/>
      </c>
      <c r="EJ275" s="247" t="str">
        <f t="shared" si="377"/>
        <v/>
      </c>
      <c r="EK275" s="248" t="str">
        <f t="shared" si="378"/>
        <v/>
      </c>
      <c r="EL275" s="248" t="str">
        <f t="shared" si="379"/>
        <v/>
      </c>
      <c r="EM275" s="248" t="str">
        <f t="shared" si="380"/>
        <v/>
      </c>
      <c r="EN275" s="248" t="str">
        <f t="shared" si="402"/>
        <v/>
      </c>
      <c r="EO275" s="248" t="str">
        <f t="shared" si="381"/>
        <v/>
      </c>
      <c r="EP275" s="189"/>
      <c r="EQ275" s="248" t="str">
        <f t="shared" si="450"/>
        <v/>
      </c>
      <c r="ER275" s="248" t="str">
        <f t="shared" si="451"/>
        <v/>
      </c>
      <c r="ES275" s="248" t="str">
        <f t="shared" si="452"/>
        <v/>
      </c>
      <c r="ET275" s="248" t="str">
        <f t="shared" si="453"/>
        <v/>
      </c>
      <c r="EU275" s="248" t="str">
        <f t="shared" si="403"/>
        <v/>
      </c>
      <c r="EV275" s="248" t="str">
        <f t="shared" si="403"/>
        <v/>
      </c>
      <c r="EW275" s="189"/>
      <c r="EX275" s="248" t="str">
        <f t="shared" si="454"/>
        <v/>
      </c>
      <c r="EY275" s="248" t="str">
        <f t="shared" si="455"/>
        <v/>
      </c>
      <c r="EZ275" s="248" t="str">
        <f t="shared" si="456"/>
        <v/>
      </c>
      <c r="FA275" s="248" t="str">
        <f t="shared" si="457"/>
        <v/>
      </c>
      <c r="FB275" s="248" t="str">
        <f t="shared" si="431"/>
        <v/>
      </c>
      <c r="FC275" s="248" t="str">
        <f t="shared" si="431"/>
        <v/>
      </c>
      <c r="FD275" s="189"/>
      <c r="FE275" s="248" t="str">
        <f t="shared" si="458"/>
        <v/>
      </c>
      <c r="FF275" s="248" t="str">
        <f t="shared" si="459"/>
        <v/>
      </c>
      <c r="FG275" s="248" t="str">
        <f t="shared" si="460"/>
        <v/>
      </c>
      <c r="FH275" s="248" t="str">
        <f t="shared" si="461"/>
        <v/>
      </c>
      <c r="FI275" s="248" t="str">
        <f t="shared" si="432"/>
        <v/>
      </c>
      <c r="FJ275" s="248" t="str">
        <f t="shared" si="432"/>
        <v/>
      </c>
      <c r="FK275" s="189"/>
      <c r="FL275" s="370"/>
      <c r="FM275" s="371"/>
      <c r="FN275" s="371"/>
      <c r="FO275" s="611"/>
      <c r="FP275" s="896"/>
      <c r="FQ275" s="370"/>
      <c r="FR275" s="371"/>
      <c r="FS275" s="371"/>
      <c r="FT275" s="611"/>
      <c r="FU275" s="896"/>
      <c r="FV275" s="370"/>
      <c r="FW275" s="371"/>
      <c r="FX275" s="371"/>
      <c r="FY275" s="611"/>
      <c r="FZ275" s="896"/>
      <c r="GA275" s="613"/>
      <c r="GB275" s="189"/>
      <c r="GC275" s="227">
        <f t="shared" si="404"/>
        <v>0</v>
      </c>
      <c r="GD275" s="228">
        <f t="shared" si="405"/>
        <v>0</v>
      </c>
      <c r="GE275" s="229">
        <f t="shared" si="433"/>
        <v>0</v>
      </c>
      <c r="GF275" s="230">
        <f t="shared" si="433"/>
        <v>0</v>
      </c>
      <c r="GG275" s="231" t="str">
        <f t="shared" si="406"/>
        <v/>
      </c>
      <c r="GH275" s="232">
        <f t="shared" si="407"/>
        <v>0</v>
      </c>
      <c r="GI275" s="227">
        <f t="shared" si="408"/>
        <v>0</v>
      </c>
      <c r="GJ275" s="233">
        <f t="shared" si="409"/>
        <v>0</v>
      </c>
      <c r="GK275" s="233">
        <f t="shared" si="410"/>
        <v>0</v>
      </c>
      <c r="GL275" s="234"/>
      <c r="GM275" s="235">
        <f t="shared" si="411"/>
        <v>0</v>
      </c>
      <c r="GN275" s="235">
        <f t="shared" si="412"/>
        <v>0</v>
      </c>
      <c r="GO275" s="235" t="str">
        <f t="shared" si="413"/>
        <v/>
      </c>
      <c r="GP275" s="380"/>
      <c r="GQ275" s="235">
        <f t="shared" si="414"/>
        <v>0</v>
      </c>
      <c r="GR275" s="235">
        <f t="shared" si="415"/>
        <v>0</v>
      </c>
      <c r="GS275" s="235" t="str">
        <f t="shared" si="416"/>
        <v/>
      </c>
      <c r="GT275" s="236"/>
      <c r="GU275" s="237" t="str">
        <f t="shared" si="417"/>
        <v/>
      </c>
      <c r="GV275" s="237" t="str">
        <f t="shared" si="418"/>
        <v/>
      </c>
      <c r="GW275" s="238" t="str">
        <f t="shared" si="419"/>
        <v/>
      </c>
      <c r="GX275" s="238" t="str">
        <f t="shared" si="420"/>
        <v/>
      </c>
      <c r="GY275" s="239"/>
      <c r="GZ275" s="240" t="str">
        <f t="shared" si="421"/>
        <v/>
      </c>
      <c r="HA275" s="235" t="str">
        <f t="shared" si="422"/>
        <v/>
      </c>
      <c r="HB275" s="235" t="str">
        <f t="shared" si="423"/>
        <v/>
      </c>
      <c r="HC275" s="235" t="str">
        <f t="shared" si="424"/>
        <v/>
      </c>
      <c r="HD275" s="235" t="str">
        <f t="shared" si="425"/>
        <v/>
      </c>
      <c r="HE275" s="235" t="str">
        <f t="shared" si="426"/>
        <v/>
      </c>
      <c r="HF275" s="188"/>
      <c r="HG275" s="235" t="str">
        <f t="shared" si="427"/>
        <v/>
      </c>
      <c r="HH275" s="235">
        <f t="shared" si="434"/>
        <v>0</v>
      </c>
      <c r="HI275" s="235">
        <f t="shared" si="434"/>
        <v>0</v>
      </c>
      <c r="HJ275" s="235">
        <f t="shared" si="434"/>
        <v>0</v>
      </c>
      <c r="HK275" s="188"/>
      <c r="HL275" s="235" t="str">
        <f t="shared" si="428"/>
        <v/>
      </c>
      <c r="HM275" s="235">
        <f t="shared" si="435"/>
        <v>0</v>
      </c>
      <c r="HN275" s="235">
        <f t="shared" si="435"/>
        <v>0</v>
      </c>
      <c r="HO275" s="235">
        <f t="shared" si="435"/>
        <v>0</v>
      </c>
      <c r="HP275" s="188"/>
      <c r="HQ275" s="235" t="str">
        <f t="shared" si="429"/>
        <v/>
      </c>
      <c r="HR275" s="235">
        <f t="shared" si="436"/>
        <v>0</v>
      </c>
      <c r="HS275" s="235">
        <f t="shared" si="436"/>
        <v>0</v>
      </c>
      <c r="HT275" s="235">
        <f t="shared" si="436"/>
        <v>0</v>
      </c>
      <c r="HU275" s="162"/>
      <c r="HV275" s="1622"/>
      <c r="HW275" s="1619"/>
      <c r="HX275" s="1619"/>
      <c r="HY275" s="1619"/>
      <c r="HZ275" s="1619"/>
      <c r="IA275" s="1619"/>
      <c r="IB275" s="1619"/>
      <c r="IC275" s="1623"/>
      <c r="ID275" s="162"/>
    </row>
    <row r="276" spans="1:238" ht="21.75" customHeight="1" x14ac:dyDescent="0.25">
      <c r="A276" s="377" t="str">
        <f t="shared" si="382"/>
        <v/>
      </c>
      <c r="B276" s="188">
        <v>250</v>
      </c>
      <c r="C276" s="255"/>
      <c r="D276" s="223" t="str">
        <f t="shared" si="430"/>
        <v/>
      </c>
      <c r="E276" s="223" t="str">
        <f t="shared" si="370"/>
        <v/>
      </c>
      <c r="F276" s="242"/>
      <c r="G276" s="242"/>
      <c r="H276" s="224" t="str">
        <f t="shared" si="383"/>
        <v/>
      </c>
      <c r="I276" s="930"/>
      <c r="J276" s="930"/>
      <c r="K276" s="930"/>
      <c r="L276" s="370"/>
      <c r="M276" s="371"/>
      <c r="N276" s="371"/>
      <c r="O276" s="371"/>
      <c r="P276" s="372"/>
      <c r="Q276" s="609"/>
      <c r="R276" s="609"/>
      <c r="S276" s="610"/>
      <c r="T276" s="371"/>
      <c r="U276" s="371"/>
      <c r="V276" s="188"/>
      <c r="W276" s="370"/>
      <c r="X276" s="371"/>
      <c r="Y276" s="371"/>
      <c r="Z276" s="611"/>
      <c r="AA276" s="896"/>
      <c r="AB276" s="370"/>
      <c r="AC276" s="371"/>
      <c r="AD276" s="371"/>
      <c r="AE276" s="371"/>
      <c r="AF276" s="896"/>
      <c r="AG276" s="370"/>
      <c r="AH276" s="371"/>
      <c r="AI276" s="371"/>
      <c r="AJ276" s="371"/>
      <c r="AK276" s="896"/>
      <c r="AL276" s="370"/>
      <c r="AM276" s="371"/>
      <c r="AN276" s="371"/>
      <c r="AO276" s="372"/>
      <c r="AP276" s="370"/>
      <c r="AQ276" s="371"/>
      <c r="AR276" s="371"/>
      <c r="AS276" s="371"/>
      <c r="AT276" s="928"/>
      <c r="AU276" s="188"/>
      <c r="AV276" s="256">
        <f t="shared" si="437"/>
        <v>0</v>
      </c>
      <c r="AW276" s="257">
        <f t="shared" si="438"/>
        <v>0</v>
      </c>
      <c r="AX276" s="258">
        <f t="shared" si="439"/>
        <v>0</v>
      </c>
      <c r="AY276" s="259">
        <f t="shared" si="440"/>
        <v>0</v>
      </c>
      <c r="AZ276" s="231" t="str">
        <f t="shared" si="441"/>
        <v/>
      </c>
      <c r="BA276" s="232">
        <f t="shared" si="442"/>
        <v>0</v>
      </c>
      <c r="BB276" s="249">
        <f t="shared" si="443"/>
        <v>0</v>
      </c>
      <c r="BC276" s="231">
        <f t="shared" si="444"/>
        <v>0</v>
      </c>
      <c r="BD276" s="231">
        <f t="shared" si="445"/>
        <v>0</v>
      </c>
      <c r="BE276" s="260"/>
      <c r="BF276" s="235">
        <f t="shared" si="384"/>
        <v>0</v>
      </c>
      <c r="BG276" s="235">
        <f t="shared" si="385"/>
        <v>0</v>
      </c>
      <c r="BH276" s="235">
        <f t="shared" si="386"/>
        <v>0</v>
      </c>
      <c r="BI276" s="380"/>
      <c r="BJ276" s="235">
        <f t="shared" si="371"/>
        <v>0</v>
      </c>
      <c r="BK276" s="235">
        <f t="shared" si="387"/>
        <v>0</v>
      </c>
      <c r="BL276" s="235" t="str">
        <f t="shared" si="388"/>
        <v/>
      </c>
      <c r="BM276" s="236"/>
      <c r="BN276" s="237"/>
      <c r="BO276" s="237"/>
      <c r="BP276" s="238"/>
      <c r="BQ276" s="238"/>
      <c r="BR276" s="254"/>
      <c r="BS276" s="252"/>
      <c r="BT276" s="244"/>
      <c r="BU276" s="244"/>
      <c r="BV276" s="244"/>
      <c r="BW276" s="244"/>
      <c r="BX276" s="244"/>
      <c r="BY276" s="244"/>
      <c r="BZ276" s="244"/>
      <c r="CA276" s="244"/>
      <c r="CB276" s="253"/>
      <c r="CC276" s="188"/>
      <c r="CD276" s="244">
        <f t="shared" si="372"/>
        <v>0</v>
      </c>
      <c r="CE276" s="235">
        <f t="shared" si="389"/>
        <v>0</v>
      </c>
      <c r="CF276" s="235">
        <f t="shared" si="389"/>
        <v>0</v>
      </c>
      <c r="CG276" s="235">
        <f t="shared" si="389"/>
        <v>0</v>
      </c>
      <c r="CH276" s="188"/>
      <c r="CI276" s="244">
        <f t="shared" si="373"/>
        <v>0</v>
      </c>
      <c r="CJ276" s="235">
        <f t="shared" si="390"/>
        <v>0</v>
      </c>
      <c r="CK276" s="235">
        <f t="shared" si="390"/>
        <v>0</v>
      </c>
      <c r="CL276" s="235">
        <f t="shared" si="390"/>
        <v>0</v>
      </c>
      <c r="CM276" s="188"/>
      <c r="CN276" s="244">
        <f t="shared" si="374"/>
        <v>0</v>
      </c>
      <c r="CO276" s="235">
        <f t="shared" si="391"/>
        <v>0</v>
      </c>
      <c r="CP276" s="235">
        <f t="shared" si="391"/>
        <v>0</v>
      </c>
      <c r="CQ276" s="235">
        <f t="shared" si="391"/>
        <v>0</v>
      </c>
      <c r="CR276" s="188"/>
      <c r="CS276" s="244">
        <f t="shared" si="375"/>
        <v>0</v>
      </c>
      <c r="CT276" s="235">
        <f t="shared" si="392"/>
        <v>0</v>
      </c>
      <c r="CU276" s="235">
        <f t="shared" si="392"/>
        <v>0</v>
      </c>
      <c r="CV276" s="235">
        <f t="shared" si="392"/>
        <v>0</v>
      </c>
      <c r="CW276" s="188"/>
      <c r="CX276" s="244">
        <f t="shared" si="376"/>
        <v>0</v>
      </c>
      <c r="CY276" s="235">
        <f t="shared" si="393"/>
        <v>0</v>
      </c>
      <c r="CZ276" s="235">
        <f t="shared" si="393"/>
        <v>0</v>
      </c>
      <c r="DA276" s="235">
        <f t="shared" si="393"/>
        <v>0</v>
      </c>
      <c r="DB276" s="188"/>
      <c r="DC276" s="225"/>
      <c r="DD276" s="226"/>
      <c r="DE276" s="1088"/>
      <c r="DF276" s="225"/>
      <c r="DG276" s="226"/>
      <c r="DH276" s="1088"/>
      <c r="DI276" s="225"/>
      <c r="DJ276" s="226"/>
      <c r="DK276" s="1088"/>
      <c r="DL276" s="225"/>
      <c r="DM276" s="226"/>
      <c r="DN276" s="1088"/>
      <c r="DO276" s="370"/>
      <c r="DP276" s="370"/>
      <c r="DQ276" s="243">
        <f t="shared" si="446"/>
        <v>0</v>
      </c>
      <c r="DR276" s="244">
        <f t="shared" si="447"/>
        <v>0</v>
      </c>
      <c r="DS276" s="235">
        <f t="shared" si="394"/>
        <v>0</v>
      </c>
      <c r="DT276" s="244" t="str">
        <f t="shared" si="448"/>
        <v/>
      </c>
      <c r="DU276" s="42" t="str">
        <f t="shared" si="395"/>
        <v/>
      </c>
      <c r="DV276" s="42" t="str">
        <f t="shared" si="396"/>
        <v/>
      </c>
      <c r="DW276" s="42" t="str">
        <f t="shared" si="397"/>
        <v/>
      </c>
      <c r="DX276" s="162"/>
      <c r="DY276" s="42" t="str">
        <f t="shared" si="398"/>
        <v/>
      </c>
      <c r="DZ276" s="42" t="str">
        <f t="shared" si="462"/>
        <v/>
      </c>
      <c r="EA276" s="42" t="str">
        <f t="shared" si="399"/>
        <v/>
      </c>
      <c r="EB276" s="162"/>
      <c r="EC276" s="930"/>
      <c r="ED276" s="188"/>
      <c r="EE276" s="245">
        <f t="shared" si="400"/>
        <v>0</v>
      </c>
      <c r="EF276" s="189"/>
      <c r="EG276" s="245">
        <f t="shared" si="401"/>
        <v>0</v>
      </c>
      <c r="EH276" s="189"/>
      <c r="EI276" s="246" t="str">
        <f t="shared" si="449"/>
        <v/>
      </c>
      <c r="EJ276" s="247" t="str">
        <f t="shared" si="377"/>
        <v/>
      </c>
      <c r="EK276" s="248" t="str">
        <f t="shared" si="378"/>
        <v/>
      </c>
      <c r="EL276" s="248" t="str">
        <f t="shared" si="379"/>
        <v/>
      </c>
      <c r="EM276" s="248" t="str">
        <f t="shared" si="380"/>
        <v/>
      </c>
      <c r="EN276" s="248" t="str">
        <f t="shared" si="402"/>
        <v/>
      </c>
      <c r="EO276" s="248" t="str">
        <f t="shared" si="381"/>
        <v/>
      </c>
      <c r="EP276" s="189"/>
      <c r="EQ276" s="248" t="str">
        <f t="shared" si="450"/>
        <v/>
      </c>
      <c r="ER276" s="248" t="str">
        <f t="shared" si="451"/>
        <v/>
      </c>
      <c r="ES276" s="248" t="str">
        <f t="shared" si="452"/>
        <v/>
      </c>
      <c r="ET276" s="248" t="str">
        <f t="shared" si="453"/>
        <v/>
      </c>
      <c r="EU276" s="248" t="str">
        <f t="shared" si="403"/>
        <v/>
      </c>
      <c r="EV276" s="248" t="str">
        <f t="shared" si="403"/>
        <v/>
      </c>
      <c r="EW276" s="189"/>
      <c r="EX276" s="248" t="str">
        <f t="shared" si="454"/>
        <v/>
      </c>
      <c r="EY276" s="248" t="str">
        <f t="shared" si="455"/>
        <v/>
      </c>
      <c r="EZ276" s="248" t="str">
        <f t="shared" si="456"/>
        <v/>
      </c>
      <c r="FA276" s="248" t="str">
        <f t="shared" si="457"/>
        <v/>
      </c>
      <c r="FB276" s="248" t="str">
        <f t="shared" si="431"/>
        <v/>
      </c>
      <c r="FC276" s="248" t="str">
        <f t="shared" si="431"/>
        <v/>
      </c>
      <c r="FD276" s="189"/>
      <c r="FE276" s="248" t="str">
        <f t="shared" si="458"/>
        <v/>
      </c>
      <c r="FF276" s="248" t="str">
        <f t="shared" si="459"/>
        <v/>
      </c>
      <c r="FG276" s="248" t="str">
        <f t="shared" si="460"/>
        <v/>
      </c>
      <c r="FH276" s="248" t="str">
        <f t="shared" si="461"/>
        <v/>
      </c>
      <c r="FI276" s="248" t="str">
        <f t="shared" si="432"/>
        <v/>
      </c>
      <c r="FJ276" s="248" t="str">
        <f t="shared" si="432"/>
        <v/>
      </c>
      <c r="FK276" s="189"/>
      <c r="FL276" s="370"/>
      <c r="FM276" s="371"/>
      <c r="FN276" s="371"/>
      <c r="FO276" s="611"/>
      <c r="FP276" s="896"/>
      <c r="FQ276" s="370"/>
      <c r="FR276" s="371"/>
      <c r="FS276" s="371"/>
      <c r="FT276" s="611"/>
      <c r="FU276" s="896"/>
      <c r="FV276" s="370"/>
      <c r="FW276" s="371"/>
      <c r="FX276" s="371"/>
      <c r="FY276" s="611"/>
      <c r="FZ276" s="896"/>
      <c r="GA276" s="613"/>
      <c r="GB276" s="189"/>
      <c r="GC276" s="227">
        <f t="shared" si="404"/>
        <v>0</v>
      </c>
      <c r="GD276" s="228">
        <f t="shared" si="405"/>
        <v>0</v>
      </c>
      <c r="GE276" s="229">
        <f t="shared" si="433"/>
        <v>0</v>
      </c>
      <c r="GF276" s="230">
        <f t="shared" si="433"/>
        <v>0</v>
      </c>
      <c r="GG276" s="231" t="str">
        <f t="shared" si="406"/>
        <v/>
      </c>
      <c r="GH276" s="232">
        <f t="shared" si="407"/>
        <v>0</v>
      </c>
      <c r="GI276" s="227">
        <f t="shared" si="408"/>
        <v>0</v>
      </c>
      <c r="GJ276" s="233">
        <f t="shared" si="409"/>
        <v>0</v>
      </c>
      <c r="GK276" s="233">
        <f t="shared" si="410"/>
        <v>0</v>
      </c>
      <c r="GL276" s="234"/>
      <c r="GM276" s="235">
        <f t="shared" si="411"/>
        <v>0</v>
      </c>
      <c r="GN276" s="235">
        <f t="shared" si="412"/>
        <v>0</v>
      </c>
      <c r="GO276" s="235" t="str">
        <f t="shared" si="413"/>
        <v/>
      </c>
      <c r="GP276" s="380"/>
      <c r="GQ276" s="235">
        <f t="shared" si="414"/>
        <v>0</v>
      </c>
      <c r="GR276" s="235">
        <f t="shared" si="415"/>
        <v>0</v>
      </c>
      <c r="GS276" s="235" t="str">
        <f t="shared" si="416"/>
        <v/>
      </c>
      <c r="GT276" s="236"/>
      <c r="GU276" s="237" t="str">
        <f t="shared" si="417"/>
        <v/>
      </c>
      <c r="GV276" s="237" t="str">
        <f t="shared" si="418"/>
        <v/>
      </c>
      <c r="GW276" s="238" t="str">
        <f t="shared" si="419"/>
        <v/>
      </c>
      <c r="GX276" s="238" t="str">
        <f t="shared" si="420"/>
        <v/>
      </c>
      <c r="GY276" s="239"/>
      <c r="GZ276" s="240" t="str">
        <f t="shared" si="421"/>
        <v/>
      </c>
      <c r="HA276" s="235" t="str">
        <f t="shared" si="422"/>
        <v/>
      </c>
      <c r="HB276" s="235" t="str">
        <f t="shared" si="423"/>
        <v/>
      </c>
      <c r="HC276" s="235" t="str">
        <f t="shared" si="424"/>
        <v/>
      </c>
      <c r="HD276" s="235" t="str">
        <f t="shared" si="425"/>
        <v/>
      </c>
      <c r="HE276" s="235" t="str">
        <f t="shared" si="426"/>
        <v/>
      </c>
      <c r="HF276" s="188"/>
      <c r="HG276" s="235" t="str">
        <f t="shared" si="427"/>
        <v/>
      </c>
      <c r="HH276" s="235">
        <f t="shared" si="434"/>
        <v>0</v>
      </c>
      <c r="HI276" s="235">
        <f t="shared" si="434"/>
        <v>0</v>
      </c>
      <c r="HJ276" s="235">
        <f t="shared" si="434"/>
        <v>0</v>
      </c>
      <c r="HK276" s="188"/>
      <c r="HL276" s="235" t="str">
        <f t="shared" si="428"/>
        <v/>
      </c>
      <c r="HM276" s="235">
        <f t="shared" si="435"/>
        <v>0</v>
      </c>
      <c r="HN276" s="235">
        <f t="shared" si="435"/>
        <v>0</v>
      </c>
      <c r="HO276" s="235">
        <f t="shared" si="435"/>
        <v>0</v>
      </c>
      <c r="HP276" s="188"/>
      <c r="HQ276" s="235" t="str">
        <f t="shared" si="429"/>
        <v/>
      </c>
      <c r="HR276" s="235">
        <f t="shared" si="436"/>
        <v>0</v>
      </c>
      <c r="HS276" s="235">
        <f t="shared" si="436"/>
        <v>0</v>
      </c>
      <c r="HT276" s="235">
        <f t="shared" si="436"/>
        <v>0</v>
      </c>
      <c r="HU276" s="162"/>
      <c r="HV276" s="1622"/>
      <c r="HW276" s="1619"/>
      <c r="HX276" s="1619"/>
      <c r="HY276" s="1619"/>
      <c r="HZ276" s="1619"/>
      <c r="IA276" s="1619"/>
      <c r="IB276" s="1619"/>
      <c r="IC276" s="1623"/>
      <c r="ID276" s="162"/>
    </row>
    <row r="277" spans="1:238" ht="21.75" customHeight="1" x14ac:dyDescent="0.25">
      <c r="A277" s="377" t="str">
        <f t="shared" si="382"/>
        <v/>
      </c>
      <c r="B277" s="188">
        <v>251</v>
      </c>
      <c r="C277" s="255"/>
      <c r="D277" s="223" t="str">
        <f t="shared" si="430"/>
        <v/>
      </c>
      <c r="E277" s="223" t="str">
        <f t="shared" si="370"/>
        <v/>
      </c>
      <c r="F277" s="242"/>
      <c r="G277" s="242"/>
      <c r="H277" s="224" t="str">
        <f t="shared" si="383"/>
        <v/>
      </c>
      <c r="I277" s="930"/>
      <c r="J277" s="930"/>
      <c r="K277" s="930"/>
      <c r="L277" s="370"/>
      <c r="M277" s="371"/>
      <c r="N277" s="371"/>
      <c r="O277" s="371"/>
      <c r="P277" s="372"/>
      <c r="Q277" s="609"/>
      <c r="R277" s="609"/>
      <c r="S277" s="610"/>
      <c r="T277" s="371"/>
      <c r="U277" s="371"/>
      <c r="V277" s="188"/>
      <c r="W277" s="370"/>
      <c r="X277" s="371"/>
      <c r="Y277" s="371"/>
      <c r="Z277" s="611"/>
      <c r="AA277" s="896"/>
      <c r="AB277" s="370"/>
      <c r="AC277" s="371"/>
      <c r="AD277" s="371"/>
      <c r="AE277" s="371"/>
      <c r="AF277" s="896"/>
      <c r="AG277" s="370"/>
      <c r="AH277" s="371"/>
      <c r="AI277" s="371"/>
      <c r="AJ277" s="371"/>
      <c r="AK277" s="896"/>
      <c r="AL277" s="370"/>
      <c r="AM277" s="371"/>
      <c r="AN277" s="371"/>
      <c r="AO277" s="372"/>
      <c r="AP277" s="370"/>
      <c r="AQ277" s="371"/>
      <c r="AR277" s="371"/>
      <c r="AS277" s="371"/>
      <c r="AT277" s="928"/>
      <c r="AU277" s="188"/>
      <c r="AV277" s="256">
        <f t="shared" si="437"/>
        <v>0</v>
      </c>
      <c r="AW277" s="257">
        <f t="shared" si="438"/>
        <v>0</v>
      </c>
      <c r="AX277" s="258">
        <f t="shared" si="439"/>
        <v>0</v>
      </c>
      <c r="AY277" s="259">
        <f t="shared" si="440"/>
        <v>0</v>
      </c>
      <c r="AZ277" s="231" t="str">
        <f t="shared" si="441"/>
        <v/>
      </c>
      <c r="BA277" s="232">
        <f t="shared" si="442"/>
        <v>0</v>
      </c>
      <c r="BB277" s="249">
        <f t="shared" si="443"/>
        <v>0</v>
      </c>
      <c r="BC277" s="231">
        <f t="shared" si="444"/>
        <v>0</v>
      </c>
      <c r="BD277" s="231">
        <f t="shared" si="445"/>
        <v>0</v>
      </c>
      <c r="BE277" s="260"/>
      <c r="BF277" s="235">
        <f t="shared" si="384"/>
        <v>0</v>
      </c>
      <c r="BG277" s="235">
        <f t="shared" si="385"/>
        <v>0</v>
      </c>
      <c r="BH277" s="235">
        <f t="shared" si="386"/>
        <v>0</v>
      </c>
      <c r="BI277" s="380"/>
      <c r="BJ277" s="235">
        <f t="shared" si="371"/>
        <v>0</v>
      </c>
      <c r="BK277" s="235">
        <f t="shared" si="387"/>
        <v>0</v>
      </c>
      <c r="BL277" s="235" t="str">
        <f t="shared" si="388"/>
        <v/>
      </c>
      <c r="BM277" s="236"/>
      <c r="BN277" s="237"/>
      <c r="BO277" s="237"/>
      <c r="BP277" s="238"/>
      <c r="BQ277" s="238"/>
      <c r="BR277" s="254"/>
      <c r="BS277" s="252"/>
      <c r="BT277" s="244"/>
      <c r="BU277" s="244"/>
      <c r="BV277" s="244"/>
      <c r="BW277" s="244"/>
      <c r="BX277" s="244"/>
      <c r="BY277" s="244"/>
      <c r="BZ277" s="244"/>
      <c r="CA277" s="244"/>
      <c r="CB277" s="253"/>
      <c r="CC277" s="188"/>
      <c r="CD277" s="244">
        <f t="shared" si="372"/>
        <v>0</v>
      </c>
      <c r="CE277" s="235">
        <f t="shared" si="389"/>
        <v>0</v>
      </c>
      <c r="CF277" s="235">
        <f t="shared" si="389"/>
        <v>0</v>
      </c>
      <c r="CG277" s="235">
        <f t="shared" si="389"/>
        <v>0</v>
      </c>
      <c r="CH277" s="188"/>
      <c r="CI277" s="244">
        <f t="shared" si="373"/>
        <v>0</v>
      </c>
      <c r="CJ277" s="235">
        <f t="shared" si="390"/>
        <v>0</v>
      </c>
      <c r="CK277" s="235">
        <f t="shared" si="390"/>
        <v>0</v>
      </c>
      <c r="CL277" s="235">
        <f t="shared" si="390"/>
        <v>0</v>
      </c>
      <c r="CM277" s="188"/>
      <c r="CN277" s="244">
        <f t="shared" si="374"/>
        <v>0</v>
      </c>
      <c r="CO277" s="235">
        <f t="shared" si="391"/>
        <v>0</v>
      </c>
      <c r="CP277" s="235">
        <f t="shared" si="391"/>
        <v>0</v>
      </c>
      <c r="CQ277" s="235">
        <f t="shared" si="391"/>
        <v>0</v>
      </c>
      <c r="CR277" s="188"/>
      <c r="CS277" s="244">
        <f t="shared" si="375"/>
        <v>0</v>
      </c>
      <c r="CT277" s="235">
        <f t="shared" si="392"/>
        <v>0</v>
      </c>
      <c r="CU277" s="235">
        <f t="shared" si="392"/>
        <v>0</v>
      </c>
      <c r="CV277" s="235">
        <f t="shared" si="392"/>
        <v>0</v>
      </c>
      <c r="CW277" s="188"/>
      <c r="CX277" s="244">
        <f t="shared" si="376"/>
        <v>0</v>
      </c>
      <c r="CY277" s="235">
        <f t="shared" si="393"/>
        <v>0</v>
      </c>
      <c r="CZ277" s="235">
        <f t="shared" si="393"/>
        <v>0</v>
      </c>
      <c r="DA277" s="235">
        <f t="shared" si="393"/>
        <v>0</v>
      </c>
      <c r="DB277" s="188"/>
      <c r="DC277" s="225"/>
      <c r="DD277" s="226"/>
      <c r="DE277" s="1088"/>
      <c r="DF277" s="225"/>
      <c r="DG277" s="226"/>
      <c r="DH277" s="1088"/>
      <c r="DI277" s="225"/>
      <c r="DJ277" s="226"/>
      <c r="DK277" s="1088"/>
      <c r="DL277" s="225"/>
      <c r="DM277" s="226"/>
      <c r="DN277" s="1088"/>
      <c r="DO277" s="370"/>
      <c r="DP277" s="370"/>
      <c r="DQ277" s="243">
        <f t="shared" si="446"/>
        <v>0</v>
      </c>
      <c r="DR277" s="244">
        <f t="shared" si="447"/>
        <v>0</v>
      </c>
      <c r="DS277" s="235">
        <f t="shared" si="394"/>
        <v>0</v>
      </c>
      <c r="DT277" s="244" t="str">
        <f t="shared" si="448"/>
        <v/>
      </c>
      <c r="DU277" s="42" t="str">
        <f t="shared" si="395"/>
        <v/>
      </c>
      <c r="DV277" s="42" t="str">
        <f t="shared" si="396"/>
        <v/>
      </c>
      <c r="DW277" s="42" t="str">
        <f t="shared" si="397"/>
        <v/>
      </c>
      <c r="DX277" s="162"/>
      <c r="DY277" s="42" t="str">
        <f t="shared" si="398"/>
        <v/>
      </c>
      <c r="DZ277" s="42" t="str">
        <f t="shared" si="462"/>
        <v/>
      </c>
      <c r="EA277" s="42" t="str">
        <f t="shared" si="399"/>
        <v/>
      </c>
      <c r="EB277" s="162"/>
      <c r="EC277" s="930"/>
      <c r="ED277" s="188"/>
      <c r="EE277" s="245">
        <f t="shared" si="400"/>
        <v>0</v>
      </c>
      <c r="EF277" s="189"/>
      <c r="EG277" s="245">
        <f t="shared" si="401"/>
        <v>0</v>
      </c>
      <c r="EH277" s="189"/>
      <c r="EI277" s="246" t="str">
        <f t="shared" si="449"/>
        <v/>
      </c>
      <c r="EJ277" s="247" t="str">
        <f t="shared" si="377"/>
        <v/>
      </c>
      <c r="EK277" s="248" t="str">
        <f t="shared" si="378"/>
        <v/>
      </c>
      <c r="EL277" s="248" t="str">
        <f t="shared" si="379"/>
        <v/>
      </c>
      <c r="EM277" s="248" t="str">
        <f t="shared" si="380"/>
        <v/>
      </c>
      <c r="EN277" s="248" t="str">
        <f t="shared" si="402"/>
        <v/>
      </c>
      <c r="EO277" s="248" t="str">
        <f t="shared" si="381"/>
        <v/>
      </c>
      <c r="EP277" s="189"/>
      <c r="EQ277" s="248" t="str">
        <f t="shared" si="450"/>
        <v/>
      </c>
      <c r="ER277" s="248" t="str">
        <f t="shared" si="451"/>
        <v/>
      </c>
      <c r="ES277" s="248" t="str">
        <f t="shared" si="452"/>
        <v/>
      </c>
      <c r="ET277" s="248" t="str">
        <f t="shared" si="453"/>
        <v/>
      </c>
      <c r="EU277" s="248" t="str">
        <f t="shared" si="403"/>
        <v/>
      </c>
      <c r="EV277" s="248" t="str">
        <f t="shared" si="403"/>
        <v/>
      </c>
      <c r="EW277" s="189"/>
      <c r="EX277" s="248" t="str">
        <f t="shared" si="454"/>
        <v/>
      </c>
      <c r="EY277" s="248" t="str">
        <f t="shared" si="455"/>
        <v/>
      </c>
      <c r="EZ277" s="248" t="str">
        <f t="shared" si="456"/>
        <v/>
      </c>
      <c r="FA277" s="248" t="str">
        <f t="shared" si="457"/>
        <v/>
      </c>
      <c r="FB277" s="248" t="str">
        <f t="shared" si="431"/>
        <v/>
      </c>
      <c r="FC277" s="248" t="str">
        <f t="shared" si="431"/>
        <v/>
      </c>
      <c r="FD277" s="189"/>
      <c r="FE277" s="248" t="str">
        <f t="shared" si="458"/>
        <v/>
      </c>
      <c r="FF277" s="248" t="str">
        <f t="shared" si="459"/>
        <v/>
      </c>
      <c r="FG277" s="248" t="str">
        <f t="shared" si="460"/>
        <v/>
      </c>
      <c r="FH277" s="248" t="str">
        <f t="shared" si="461"/>
        <v/>
      </c>
      <c r="FI277" s="248" t="str">
        <f t="shared" si="432"/>
        <v/>
      </c>
      <c r="FJ277" s="248" t="str">
        <f t="shared" si="432"/>
        <v/>
      </c>
      <c r="FK277" s="189"/>
      <c r="FL277" s="370"/>
      <c r="FM277" s="371"/>
      <c r="FN277" s="371"/>
      <c r="FO277" s="611"/>
      <c r="FP277" s="896"/>
      <c r="FQ277" s="370"/>
      <c r="FR277" s="371"/>
      <c r="FS277" s="371"/>
      <c r="FT277" s="611"/>
      <c r="FU277" s="896"/>
      <c r="FV277" s="370"/>
      <c r="FW277" s="371"/>
      <c r="FX277" s="371"/>
      <c r="FY277" s="611"/>
      <c r="FZ277" s="896"/>
      <c r="GA277" s="613"/>
      <c r="GB277" s="189"/>
      <c r="GC277" s="227">
        <f t="shared" si="404"/>
        <v>0</v>
      </c>
      <c r="GD277" s="228">
        <f t="shared" si="405"/>
        <v>0</v>
      </c>
      <c r="GE277" s="229">
        <f t="shared" si="433"/>
        <v>0</v>
      </c>
      <c r="GF277" s="230">
        <f t="shared" si="433"/>
        <v>0</v>
      </c>
      <c r="GG277" s="231" t="str">
        <f t="shared" si="406"/>
        <v/>
      </c>
      <c r="GH277" s="232">
        <f t="shared" si="407"/>
        <v>0</v>
      </c>
      <c r="GI277" s="227">
        <f t="shared" si="408"/>
        <v>0</v>
      </c>
      <c r="GJ277" s="233">
        <f t="shared" si="409"/>
        <v>0</v>
      </c>
      <c r="GK277" s="233">
        <f t="shared" si="410"/>
        <v>0</v>
      </c>
      <c r="GL277" s="234"/>
      <c r="GM277" s="235">
        <f t="shared" si="411"/>
        <v>0</v>
      </c>
      <c r="GN277" s="235">
        <f t="shared" si="412"/>
        <v>0</v>
      </c>
      <c r="GO277" s="235" t="str">
        <f t="shared" si="413"/>
        <v/>
      </c>
      <c r="GP277" s="380"/>
      <c r="GQ277" s="235">
        <f t="shared" si="414"/>
        <v>0</v>
      </c>
      <c r="GR277" s="235">
        <f t="shared" si="415"/>
        <v>0</v>
      </c>
      <c r="GS277" s="235" t="str">
        <f t="shared" si="416"/>
        <v/>
      </c>
      <c r="GT277" s="236"/>
      <c r="GU277" s="237" t="str">
        <f t="shared" si="417"/>
        <v/>
      </c>
      <c r="GV277" s="237" t="str">
        <f t="shared" si="418"/>
        <v/>
      </c>
      <c r="GW277" s="238" t="str">
        <f t="shared" si="419"/>
        <v/>
      </c>
      <c r="GX277" s="238" t="str">
        <f t="shared" si="420"/>
        <v/>
      </c>
      <c r="GY277" s="239"/>
      <c r="GZ277" s="240" t="str">
        <f t="shared" si="421"/>
        <v/>
      </c>
      <c r="HA277" s="235" t="str">
        <f t="shared" si="422"/>
        <v/>
      </c>
      <c r="HB277" s="235" t="str">
        <f t="shared" si="423"/>
        <v/>
      </c>
      <c r="HC277" s="235" t="str">
        <f t="shared" si="424"/>
        <v/>
      </c>
      <c r="HD277" s="235" t="str">
        <f t="shared" si="425"/>
        <v/>
      </c>
      <c r="HE277" s="235" t="str">
        <f t="shared" si="426"/>
        <v/>
      </c>
      <c r="HF277" s="188"/>
      <c r="HG277" s="235" t="str">
        <f t="shared" si="427"/>
        <v/>
      </c>
      <c r="HH277" s="235">
        <f t="shared" si="434"/>
        <v>0</v>
      </c>
      <c r="HI277" s="235">
        <f t="shared" si="434"/>
        <v>0</v>
      </c>
      <c r="HJ277" s="235">
        <f t="shared" si="434"/>
        <v>0</v>
      </c>
      <c r="HK277" s="188"/>
      <c r="HL277" s="235" t="str">
        <f t="shared" si="428"/>
        <v/>
      </c>
      <c r="HM277" s="235">
        <f t="shared" si="435"/>
        <v>0</v>
      </c>
      <c r="HN277" s="235">
        <f t="shared" si="435"/>
        <v>0</v>
      </c>
      <c r="HO277" s="235">
        <f t="shared" si="435"/>
        <v>0</v>
      </c>
      <c r="HP277" s="188"/>
      <c r="HQ277" s="235" t="str">
        <f t="shared" si="429"/>
        <v/>
      </c>
      <c r="HR277" s="235">
        <f t="shared" si="436"/>
        <v>0</v>
      </c>
      <c r="HS277" s="235">
        <f t="shared" si="436"/>
        <v>0</v>
      </c>
      <c r="HT277" s="235">
        <f t="shared" si="436"/>
        <v>0</v>
      </c>
      <c r="HU277" s="162"/>
      <c r="HV277" s="1622"/>
      <c r="HW277" s="1619"/>
      <c r="HX277" s="1619"/>
      <c r="HY277" s="1619"/>
      <c r="HZ277" s="1619"/>
      <c r="IA277" s="1619"/>
      <c r="IB277" s="1619"/>
      <c r="IC277" s="1623"/>
      <c r="ID277" s="162"/>
    </row>
    <row r="278" spans="1:238" ht="21.75" customHeight="1" x14ac:dyDescent="0.25">
      <c r="A278" s="377" t="str">
        <f t="shared" si="382"/>
        <v/>
      </c>
      <c r="B278" s="188">
        <v>252</v>
      </c>
      <c r="C278" s="255"/>
      <c r="D278" s="223" t="str">
        <f t="shared" si="430"/>
        <v/>
      </c>
      <c r="E278" s="223" t="str">
        <f t="shared" si="370"/>
        <v/>
      </c>
      <c r="F278" s="242"/>
      <c r="G278" s="242"/>
      <c r="H278" s="224" t="str">
        <f t="shared" si="383"/>
        <v/>
      </c>
      <c r="I278" s="930"/>
      <c r="J278" s="930"/>
      <c r="K278" s="930"/>
      <c r="L278" s="370"/>
      <c r="M278" s="371"/>
      <c r="N278" s="371"/>
      <c r="O278" s="371"/>
      <c r="P278" s="372"/>
      <c r="Q278" s="609"/>
      <c r="R278" s="609"/>
      <c r="S278" s="610"/>
      <c r="T278" s="371"/>
      <c r="U278" s="371"/>
      <c r="V278" s="188"/>
      <c r="W278" s="370"/>
      <c r="X278" s="371"/>
      <c r="Y278" s="371"/>
      <c r="Z278" s="611"/>
      <c r="AA278" s="896"/>
      <c r="AB278" s="370"/>
      <c r="AC278" s="371"/>
      <c r="AD278" s="371"/>
      <c r="AE278" s="371"/>
      <c r="AF278" s="896"/>
      <c r="AG278" s="370"/>
      <c r="AH278" s="371"/>
      <c r="AI278" s="371"/>
      <c r="AJ278" s="371"/>
      <c r="AK278" s="896"/>
      <c r="AL278" s="370"/>
      <c r="AM278" s="371"/>
      <c r="AN278" s="371"/>
      <c r="AO278" s="372"/>
      <c r="AP278" s="370"/>
      <c r="AQ278" s="371"/>
      <c r="AR278" s="371"/>
      <c r="AS278" s="371"/>
      <c r="AT278" s="928"/>
      <c r="AU278" s="188"/>
      <c r="AV278" s="256">
        <f t="shared" si="437"/>
        <v>0</v>
      </c>
      <c r="AW278" s="257">
        <f t="shared" si="438"/>
        <v>0</v>
      </c>
      <c r="AX278" s="258">
        <f t="shared" si="439"/>
        <v>0</v>
      </c>
      <c r="AY278" s="259">
        <f t="shared" si="440"/>
        <v>0</v>
      </c>
      <c r="AZ278" s="231" t="str">
        <f t="shared" si="441"/>
        <v/>
      </c>
      <c r="BA278" s="232">
        <f t="shared" si="442"/>
        <v>0</v>
      </c>
      <c r="BB278" s="249">
        <f t="shared" si="443"/>
        <v>0</v>
      </c>
      <c r="BC278" s="231">
        <f t="shared" si="444"/>
        <v>0</v>
      </c>
      <c r="BD278" s="231">
        <f t="shared" si="445"/>
        <v>0</v>
      </c>
      <c r="BE278" s="260"/>
      <c r="BF278" s="235">
        <f t="shared" si="384"/>
        <v>0</v>
      </c>
      <c r="BG278" s="235">
        <f t="shared" si="385"/>
        <v>0</v>
      </c>
      <c r="BH278" s="235">
        <f t="shared" si="386"/>
        <v>0</v>
      </c>
      <c r="BI278" s="380"/>
      <c r="BJ278" s="235">
        <f t="shared" si="371"/>
        <v>0</v>
      </c>
      <c r="BK278" s="235">
        <f t="shared" si="387"/>
        <v>0</v>
      </c>
      <c r="BL278" s="235" t="str">
        <f t="shared" si="388"/>
        <v/>
      </c>
      <c r="BM278" s="236"/>
      <c r="BN278" s="237"/>
      <c r="BO278" s="237"/>
      <c r="BP278" s="238"/>
      <c r="BQ278" s="238"/>
      <c r="BR278" s="254"/>
      <c r="BS278" s="252"/>
      <c r="BT278" s="244"/>
      <c r="BU278" s="244"/>
      <c r="BV278" s="244"/>
      <c r="BW278" s="244"/>
      <c r="BX278" s="244"/>
      <c r="BY278" s="244"/>
      <c r="BZ278" s="244"/>
      <c r="CA278" s="244"/>
      <c r="CB278" s="253"/>
      <c r="CC278" s="188"/>
      <c r="CD278" s="244">
        <f t="shared" si="372"/>
        <v>0</v>
      </c>
      <c r="CE278" s="235">
        <f t="shared" si="389"/>
        <v>0</v>
      </c>
      <c r="CF278" s="235">
        <f t="shared" si="389"/>
        <v>0</v>
      </c>
      <c r="CG278" s="235">
        <f t="shared" si="389"/>
        <v>0</v>
      </c>
      <c r="CH278" s="188"/>
      <c r="CI278" s="244">
        <f t="shared" si="373"/>
        <v>0</v>
      </c>
      <c r="CJ278" s="235">
        <f t="shared" si="390"/>
        <v>0</v>
      </c>
      <c r="CK278" s="235">
        <f t="shared" si="390"/>
        <v>0</v>
      </c>
      <c r="CL278" s="235">
        <f t="shared" si="390"/>
        <v>0</v>
      </c>
      <c r="CM278" s="188"/>
      <c r="CN278" s="244">
        <f t="shared" si="374"/>
        <v>0</v>
      </c>
      <c r="CO278" s="235">
        <f t="shared" si="391"/>
        <v>0</v>
      </c>
      <c r="CP278" s="235">
        <f t="shared" si="391"/>
        <v>0</v>
      </c>
      <c r="CQ278" s="235">
        <f t="shared" si="391"/>
        <v>0</v>
      </c>
      <c r="CR278" s="188"/>
      <c r="CS278" s="244">
        <f t="shared" si="375"/>
        <v>0</v>
      </c>
      <c r="CT278" s="235">
        <f t="shared" si="392"/>
        <v>0</v>
      </c>
      <c r="CU278" s="235">
        <f t="shared" si="392"/>
        <v>0</v>
      </c>
      <c r="CV278" s="235">
        <f t="shared" si="392"/>
        <v>0</v>
      </c>
      <c r="CW278" s="188"/>
      <c r="CX278" s="244">
        <f t="shared" si="376"/>
        <v>0</v>
      </c>
      <c r="CY278" s="235">
        <f t="shared" si="393"/>
        <v>0</v>
      </c>
      <c r="CZ278" s="235">
        <f t="shared" si="393"/>
        <v>0</v>
      </c>
      <c r="DA278" s="235">
        <f t="shared" si="393"/>
        <v>0</v>
      </c>
      <c r="DB278" s="188"/>
      <c r="DC278" s="225"/>
      <c r="DD278" s="226"/>
      <c r="DE278" s="1088"/>
      <c r="DF278" s="225"/>
      <c r="DG278" s="226"/>
      <c r="DH278" s="1088"/>
      <c r="DI278" s="225"/>
      <c r="DJ278" s="226"/>
      <c r="DK278" s="1088"/>
      <c r="DL278" s="225"/>
      <c r="DM278" s="226"/>
      <c r="DN278" s="1088"/>
      <c r="DO278" s="370"/>
      <c r="DP278" s="370"/>
      <c r="DQ278" s="243">
        <f t="shared" si="446"/>
        <v>0</v>
      </c>
      <c r="DR278" s="244">
        <f t="shared" si="447"/>
        <v>0</v>
      </c>
      <c r="DS278" s="235">
        <f t="shared" si="394"/>
        <v>0</v>
      </c>
      <c r="DT278" s="244" t="str">
        <f t="shared" si="448"/>
        <v/>
      </c>
      <c r="DU278" s="42" t="str">
        <f t="shared" si="395"/>
        <v/>
      </c>
      <c r="DV278" s="42" t="str">
        <f t="shared" si="396"/>
        <v/>
      </c>
      <c r="DW278" s="42" t="str">
        <f t="shared" si="397"/>
        <v/>
      </c>
      <c r="DX278" s="162"/>
      <c r="DY278" s="42" t="str">
        <f t="shared" si="398"/>
        <v/>
      </c>
      <c r="DZ278" s="42" t="str">
        <f t="shared" si="462"/>
        <v/>
      </c>
      <c r="EA278" s="42" t="str">
        <f t="shared" si="399"/>
        <v/>
      </c>
      <c r="EB278" s="162"/>
      <c r="EC278" s="930"/>
      <c r="ED278" s="188"/>
      <c r="EE278" s="245">
        <f t="shared" si="400"/>
        <v>0</v>
      </c>
      <c r="EF278" s="189"/>
      <c r="EG278" s="245">
        <f t="shared" si="401"/>
        <v>0</v>
      </c>
      <c r="EH278" s="189"/>
      <c r="EI278" s="246" t="str">
        <f t="shared" si="449"/>
        <v/>
      </c>
      <c r="EJ278" s="247" t="str">
        <f t="shared" si="377"/>
        <v/>
      </c>
      <c r="EK278" s="248" t="str">
        <f t="shared" si="378"/>
        <v/>
      </c>
      <c r="EL278" s="248" t="str">
        <f t="shared" si="379"/>
        <v/>
      </c>
      <c r="EM278" s="248" t="str">
        <f t="shared" si="380"/>
        <v/>
      </c>
      <c r="EN278" s="248" t="str">
        <f t="shared" si="402"/>
        <v/>
      </c>
      <c r="EO278" s="248" t="str">
        <f t="shared" si="381"/>
        <v/>
      </c>
      <c r="EP278" s="189"/>
      <c r="EQ278" s="248" t="str">
        <f t="shared" si="450"/>
        <v/>
      </c>
      <c r="ER278" s="248" t="str">
        <f t="shared" si="451"/>
        <v/>
      </c>
      <c r="ES278" s="248" t="str">
        <f t="shared" si="452"/>
        <v/>
      </c>
      <c r="ET278" s="248" t="str">
        <f t="shared" si="453"/>
        <v/>
      </c>
      <c r="EU278" s="248" t="str">
        <f t="shared" si="403"/>
        <v/>
      </c>
      <c r="EV278" s="248" t="str">
        <f t="shared" si="403"/>
        <v/>
      </c>
      <c r="EW278" s="189"/>
      <c r="EX278" s="248" t="str">
        <f t="shared" si="454"/>
        <v/>
      </c>
      <c r="EY278" s="248" t="str">
        <f t="shared" si="455"/>
        <v/>
      </c>
      <c r="EZ278" s="248" t="str">
        <f t="shared" si="456"/>
        <v/>
      </c>
      <c r="FA278" s="248" t="str">
        <f t="shared" si="457"/>
        <v/>
      </c>
      <c r="FB278" s="248" t="str">
        <f t="shared" si="431"/>
        <v/>
      </c>
      <c r="FC278" s="248" t="str">
        <f t="shared" si="431"/>
        <v/>
      </c>
      <c r="FD278" s="189"/>
      <c r="FE278" s="248" t="str">
        <f t="shared" si="458"/>
        <v/>
      </c>
      <c r="FF278" s="248" t="str">
        <f t="shared" si="459"/>
        <v/>
      </c>
      <c r="FG278" s="248" t="str">
        <f t="shared" si="460"/>
        <v/>
      </c>
      <c r="FH278" s="248" t="str">
        <f t="shared" si="461"/>
        <v/>
      </c>
      <c r="FI278" s="248" t="str">
        <f t="shared" si="432"/>
        <v/>
      </c>
      <c r="FJ278" s="248" t="str">
        <f t="shared" si="432"/>
        <v/>
      </c>
      <c r="FK278" s="189"/>
      <c r="FL278" s="370"/>
      <c r="FM278" s="371"/>
      <c r="FN278" s="371"/>
      <c r="FO278" s="611"/>
      <c r="FP278" s="896"/>
      <c r="FQ278" s="370"/>
      <c r="FR278" s="371"/>
      <c r="FS278" s="371"/>
      <c r="FT278" s="611"/>
      <c r="FU278" s="896"/>
      <c r="FV278" s="370"/>
      <c r="FW278" s="371"/>
      <c r="FX278" s="371"/>
      <c r="FY278" s="611"/>
      <c r="FZ278" s="896"/>
      <c r="GA278" s="613"/>
      <c r="GB278" s="189"/>
      <c r="GC278" s="227">
        <f t="shared" si="404"/>
        <v>0</v>
      </c>
      <c r="GD278" s="228">
        <f t="shared" si="405"/>
        <v>0</v>
      </c>
      <c r="GE278" s="229">
        <f t="shared" si="433"/>
        <v>0</v>
      </c>
      <c r="GF278" s="230">
        <f t="shared" si="433"/>
        <v>0</v>
      </c>
      <c r="GG278" s="231" t="str">
        <f t="shared" si="406"/>
        <v/>
      </c>
      <c r="GH278" s="232">
        <f t="shared" si="407"/>
        <v>0</v>
      </c>
      <c r="GI278" s="227">
        <f t="shared" si="408"/>
        <v>0</v>
      </c>
      <c r="GJ278" s="233">
        <f t="shared" si="409"/>
        <v>0</v>
      </c>
      <c r="GK278" s="233">
        <f t="shared" si="410"/>
        <v>0</v>
      </c>
      <c r="GL278" s="234"/>
      <c r="GM278" s="235">
        <f t="shared" si="411"/>
        <v>0</v>
      </c>
      <c r="GN278" s="235">
        <f t="shared" si="412"/>
        <v>0</v>
      </c>
      <c r="GO278" s="235" t="str">
        <f t="shared" si="413"/>
        <v/>
      </c>
      <c r="GP278" s="380"/>
      <c r="GQ278" s="235">
        <f t="shared" si="414"/>
        <v>0</v>
      </c>
      <c r="GR278" s="235">
        <f t="shared" si="415"/>
        <v>0</v>
      </c>
      <c r="GS278" s="235" t="str">
        <f t="shared" si="416"/>
        <v/>
      </c>
      <c r="GT278" s="236"/>
      <c r="GU278" s="237" t="str">
        <f t="shared" si="417"/>
        <v/>
      </c>
      <c r="GV278" s="237" t="str">
        <f t="shared" si="418"/>
        <v/>
      </c>
      <c r="GW278" s="238" t="str">
        <f t="shared" si="419"/>
        <v/>
      </c>
      <c r="GX278" s="238" t="str">
        <f t="shared" si="420"/>
        <v/>
      </c>
      <c r="GY278" s="239"/>
      <c r="GZ278" s="240" t="str">
        <f t="shared" si="421"/>
        <v/>
      </c>
      <c r="HA278" s="235" t="str">
        <f t="shared" si="422"/>
        <v/>
      </c>
      <c r="HB278" s="235" t="str">
        <f t="shared" si="423"/>
        <v/>
      </c>
      <c r="HC278" s="235" t="str">
        <f t="shared" si="424"/>
        <v/>
      </c>
      <c r="HD278" s="235" t="str">
        <f t="shared" si="425"/>
        <v/>
      </c>
      <c r="HE278" s="235" t="str">
        <f t="shared" si="426"/>
        <v/>
      </c>
      <c r="HF278" s="188"/>
      <c r="HG278" s="235" t="str">
        <f t="shared" si="427"/>
        <v/>
      </c>
      <c r="HH278" s="235">
        <f t="shared" si="434"/>
        <v>0</v>
      </c>
      <c r="HI278" s="235">
        <f t="shared" si="434"/>
        <v>0</v>
      </c>
      <c r="HJ278" s="235">
        <f t="shared" si="434"/>
        <v>0</v>
      </c>
      <c r="HK278" s="188"/>
      <c r="HL278" s="235" t="str">
        <f t="shared" si="428"/>
        <v/>
      </c>
      <c r="HM278" s="235">
        <f t="shared" si="435"/>
        <v>0</v>
      </c>
      <c r="HN278" s="235">
        <f t="shared" si="435"/>
        <v>0</v>
      </c>
      <c r="HO278" s="235">
        <f t="shared" si="435"/>
        <v>0</v>
      </c>
      <c r="HP278" s="188"/>
      <c r="HQ278" s="235" t="str">
        <f t="shared" si="429"/>
        <v/>
      </c>
      <c r="HR278" s="235">
        <f t="shared" si="436"/>
        <v>0</v>
      </c>
      <c r="HS278" s="235">
        <f t="shared" si="436"/>
        <v>0</v>
      </c>
      <c r="HT278" s="235">
        <f t="shared" si="436"/>
        <v>0</v>
      </c>
      <c r="HU278" s="162"/>
      <c r="HV278" s="1622"/>
      <c r="HW278" s="1619"/>
      <c r="HX278" s="1619"/>
      <c r="HY278" s="1619"/>
      <c r="HZ278" s="1619"/>
      <c r="IA278" s="1619"/>
      <c r="IB278" s="1619"/>
      <c r="IC278" s="1623"/>
      <c r="ID278" s="162"/>
    </row>
    <row r="279" spans="1:238" ht="21.75" customHeight="1" x14ac:dyDescent="0.25">
      <c r="A279" s="377" t="str">
        <f t="shared" si="382"/>
        <v/>
      </c>
      <c r="B279" s="188">
        <v>253</v>
      </c>
      <c r="C279" s="255"/>
      <c r="D279" s="223" t="str">
        <f t="shared" si="430"/>
        <v/>
      </c>
      <c r="E279" s="223" t="str">
        <f t="shared" si="370"/>
        <v/>
      </c>
      <c r="F279" s="242"/>
      <c r="G279" s="242"/>
      <c r="H279" s="224" t="str">
        <f t="shared" si="383"/>
        <v/>
      </c>
      <c r="I279" s="930"/>
      <c r="J279" s="930"/>
      <c r="K279" s="930"/>
      <c r="L279" s="370"/>
      <c r="M279" s="371"/>
      <c r="N279" s="371"/>
      <c r="O279" s="371"/>
      <c r="P279" s="372"/>
      <c r="Q279" s="609"/>
      <c r="R279" s="609"/>
      <c r="S279" s="610"/>
      <c r="T279" s="371"/>
      <c r="U279" s="371"/>
      <c r="V279" s="188"/>
      <c r="W279" s="370"/>
      <c r="X279" s="371"/>
      <c r="Y279" s="371"/>
      <c r="Z279" s="611"/>
      <c r="AA279" s="896"/>
      <c r="AB279" s="370"/>
      <c r="AC279" s="371"/>
      <c r="AD279" s="371"/>
      <c r="AE279" s="371"/>
      <c r="AF279" s="896"/>
      <c r="AG279" s="370"/>
      <c r="AH279" s="371"/>
      <c r="AI279" s="371"/>
      <c r="AJ279" s="371"/>
      <c r="AK279" s="896"/>
      <c r="AL279" s="370"/>
      <c r="AM279" s="371"/>
      <c r="AN279" s="371"/>
      <c r="AO279" s="372"/>
      <c r="AP279" s="370"/>
      <c r="AQ279" s="371"/>
      <c r="AR279" s="371"/>
      <c r="AS279" s="371"/>
      <c r="AT279" s="928"/>
      <c r="AU279" s="188"/>
      <c r="AV279" s="256">
        <f t="shared" si="437"/>
        <v>0</v>
      </c>
      <c r="AW279" s="257">
        <f t="shared" si="438"/>
        <v>0</v>
      </c>
      <c r="AX279" s="258">
        <f t="shared" si="439"/>
        <v>0</v>
      </c>
      <c r="AY279" s="259">
        <f t="shared" si="440"/>
        <v>0</v>
      </c>
      <c r="AZ279" s="231" t="str">
        <f t="shared" si="441"/>
        <v/>
      </c>
      <c r="BA279" s="232">
        <f t="shared" si="442"/>
        <v>0</v>
      </c>
      <c r="BB279" s="249">
        <f t="shared" si="443"/>
        <v>0</v>
      </c>
      <c r="BC279" s="231">
        <f t="shared" si="444"/>
        <v>0</v>
      </c>
      <c r="BD279" s="231">
        <f t="shared" si="445"/>
        <v>0</v>
      </c>
      <c r="BE279" s="260"/>
      <c r="BF279" s="235">
        <f t="shared" si="384"/>
        <v>0</v>
      </c>
      <c r="BG279" s="235">
        <f t="shared" si="385"/>
        <v>0</v>
      </c>
      <c r="BH279" s="235">
        <f t="shared" si="386"/>
        <v>0</v>
      </c>
      <c r="BI279" s="380"/>
      <c r="BJ279" s="235">
        <f t="shared" si="371"/>
        <v>0</v>
      </c>
      <c r="BK279" s="235">
        <f t="shared" si="387"/>
        <v>0</v>
      </c>
      <c r="BL279" s="235" t="str">
        <f t="shared" si="388"/>
        <v/>
      </c>
      <c r="BM279" s="236"/>
      <c r="BN279" s="237"/>
      <c r="BO279" s="237"/>
      <c r="BP279" s="238"/>
      <c r="BQ279" s="238"/>
      <c r="BR279" s="254"/>
      <c r="BS279" s="252"/>
      <c r="BT279" s="244"/>
      <c r="BU279" s="244"/>
      <c r="BV279" s="244"/>
      <c r="BW279" s="244"/>
      <c r="BX279" s="244"/>
      <c r="BY279" s="244"/>
      <c r="BZ279" s="244"/>
      <c r="CA279" s="244"/>
      <c r="CB279" s="253"/>
      <c r="CC279" s="188"/>
      <c r="CD279" s="244">
        <f t="shared" si="372"/>
        <v>0</v>
      </c>
      <c r="CE279" s="235">
        <f t="shared" si="389"/>
        <v>0</v>
      </c>
      <c r="CF279" s="235">
        <f t="shared" si="389"/>
        <v>0</v>
      </c>
      <c r="CG279" s="235">
        <f t="shared" si="389"/>
        <v>0</v>
      </c>
      <c r="CH279" s="188"/>
      <c r="CI279" s="244">
        <f t="shared" si="373"/>
        <v>0</v>
      </c>
      <c r="CJ279" s="235">
        <f t="shared" si="390"/>
        <v>0</v>
      </c>
      <c r="CK279" s="235">
        <f t="shared" si="390"/>
        <v>0</v>
      </c>
      <c r="CL279" s="235">
        <f t="shared" si="390"/>
        <v>0</v>
      </c>
      <c r="CM279" s="188"/>
      <c r="CN279" s="244">
        <f t="shared" si="374"/>
        <v>0</v>
      </c>
      <c r="CO279" s="235">
        <f t="shared" si="391"/>
        <v>0</v>
      </c>
      <c r="CP279" s="235">
        <f t="shared" si="391"/>
        <v>0</v>
      </c>
      <c r="CQ279" s="235">
        <f t="shared" si="391"/>
        <v>0</v>
      </c>
      <c r="CR279" s="188"/>
      <c r="CS279" s="244">
        <f t="shared" si="375"/>
        <v>0</v>
      </c>
      <c r="CT279" s="235">
        <f t="shared" si="392"/>
        <v>0</v>
      </c>
      <c r="CU279" s="235">
        <f t="shared" si="392"/>
        <v>0</v>
      </c>
      <c r="CV279" s="235">
        <f t="shared" si="392"/>
        <v>0</v>
      </c>
      <c r="CW279" s="188"/>
      <c r="CX279" s="244">
        <f t="shared" si="376"/>
        <v>0</v>
      </c>
      <c r="CY279" s="235">
        <f t="shared" si="393"/>
        <v>0</v>
      </c>
      <c r="CZ279" s="235">
        <f t="shared" si="393"/>
        <v>0</v>
      </c>
      <c r="DA279" s="235">
        <f t="shared" si="393"/>
        <v>0</v>
      </c>
      <c r="DB279" s="188"/>
      <c r="DC279" s="225"/>
      <c r="DD279" s="226"/>
      <c r="DE279" s="1088"/>
      <c r="DF279" s="225"/>
      <c r="DG279" s="226"/>
      <c r="DH279" s="1088"/>
      <c r="DI279" s="225"/>
      <c r="DJ279" s="226"/>
      <c r="DK279" s="1088"/>
      <c r="DL279" s="225"/>
      <c r="DM279" s="226"/>
      <c r="DN279" s="1088"/>
      <c r="DO279" s="370"/>
      <c r="DP279" s="370"/>
      <c r="DQ279" s="243">
        <f t="shared" si="446"/>
        <v>0</v>
      </c>
      <c r="DR279" s="244">
        <f t="shared" si="447"/>
        <v>0</v>
      </c>
      <c r="DS279" s="235">
        <f t="shared" si="394"/>
        <v>0</v>
      </c>
      <c r="DT279" s="244" t="str">
        <f t="shared" si="448"/>
        <v/>
      </c>
      <c r="DU279" s="42" t="str">
        <f t="shared" si="395"/>
        <v/>
      </c>
      <c r="DV279" s="42" t="str">
        <f t="shared" si="396"/>
        <v/>
      </c>
      <c r="DW279" s="42" t="str">
        <f t="shared" si="397"/>
        <v/>
      </c>
      <c r="DX279" s="162"/>
      <c r="DY279" s="42" t="str">
        <f t="shared" si="398"/>
        <v/>
      </c>
      <c r="DZ279" s="42" t="str">
        <f t="shared" si="462"/>
        <v/>
      </c>
      <c r="EA279" s="42" t="str">
        <f t="shared" si="399"/>
        <v/>
      </c>
      <c r="EB279" s="162"/>
      <c r="EC279" s="930"/>
      <c r="ED279" s="188"/>
      <c r="EE279" s="245">
        <f t="shared" si="400"/>
        <v>0</v>
      </c>
      <c r="EF279" s="189"/>
      <c r="EG279" s="245">
        <f t="shared" si="401"/>
        <v>0</v>
      </c>
      <c r="EH279" s="189"/>
      <c r="EI279" s="246" t="str">
        <f t="shared" si="449"/>
        <v/>
      </c>
      <c r="EJ279" s="247" t="str">
        <f t="shared" si="377"/>
        <v/>
      </c>
      <c r="EK279" s="248" t="str">
        <f t="shared" si="378"/>
        <v/>
      </c>
      <c r="EL279" s="248" t="str">
        <f t="shared" si="379"/>
        <v/>
      </c>
      <c r="EM279" s="248" t="str">
        <f t="shared" si="380"/>
        <v/>
      </c>
      <c r="EN279" s="248" t="str">
        <f t="shared" si="402"/>
        <v/>
      </c>
      <c r="EO279" s="248" t="str">
        <f t="shared" si="381"/>
        <v/>
      </c>
      <c r="EP279" s="189"/>
      <c r="EQ279" s="248" t="str">
        <f t="shared" si="450"/>
        <v/>
      </c>
      <c r="ER279" s="248" t="str">
        <f t="shared" si="451"/>
        <v/>
      </c>
      <c r="ES279" s="248" t="str">
        <f t="shared" si="452"/>
        <v/>
      </c>
      <c r="ET279" s="248" t="str">
        <f t="shared" si="453"/>
        <v/>
      </c>
      <c r="EU279" s="248" t="str">
        <f t="shared" si="403"/>
        <v/>
      </c>
      <c r="EV279" s="248" t="str">
        <f t="shared" si="403"/>
        <v/>
      </c>
      <c r="EW279" s="189"/>
      <c r="EX279" s="248" t="str">
        <f t="shared" si="454"/>
        <v/>
      </c>
      <c r="EY279" s="248" t="str">
        <f t="shared" si="455"/>
        <v/>
      </c>
      <c r="EZ279" s="248" t="str">
        <f t="shared" si="456"/>
        <v/>
      </c>
      <c r="FA279" s="248" t="str">
        <f t="shared" si="457"/>
        <v/>
      </c>
      <c r="FB279" s="248" t="str">
        <f t="shared" si="431"/>
        <v/>
      </c>
      <c r="FC279" s="248" t="str">
        <f t="shared" si="431"/>
        <v/>
      </c>
      <c r="FD279" s="189"/>
      <c r="FE279" s="248" t="str">
        <f t="shared" si="458"/>
        <v/>
      </c>
      <c r="FF279" s="248" t="str">
        <f t="shared" si="459"/>
        <v/>
      </c>
      <c r="FG279" s="248" t="str">
        <f t="shared" si="460"/>
        <v/>
      </c>
      <c r="FH279" s="248" t="str">
        <f t="shared" si="461"/>
        <v/>
      </c>
      <c r="FI279" s="248" t="str">
        <f t="shared" si="432"/>
        <v/>
      </c>
      <c r="FJ279" s="248" t="str">
        <f t="shared" si="432"/>
        <v/>
      </c>
      <c r="FK279" s="189"/>
      <c r="FL279" s="370"/>
      <c r="FM279" s="371"/>
      <c r="FN279" s="371"/>
      <c r="FO279" s="611"/>
      <c r="FP279" s="896"/>
      <c r="FQ279" s="370"/>
      <c r="FR279" s="371"/>
      <c r="FS279" s="371"/>
      <c r="FT279" s="611"/>
      <c r="FU279" s="896"/>
      <c r="FV279" s="370"/>
      <c r="FW279" s="371"/>
      <c r="FX279" s="371"/>
      <c r="FY279" s="611"/>
      <c r="FZ279" s="896"/>
      <c r="GA279" s="613"/>
      <c r="GB279" s="189"/>
      <c r="GC279" s="227">
        <f t="shared" si="404"/>
        <v>0</v>
      </c>
      <c r="GD279" s="228">
        <f t="shared" si="405"/>
        <v>0</v>
      </c>
      <c r="GE279" s="229">
        <f t="shared" si="433"/>
        <v>0</v>
      </c>
      <c r="GF279" s="230">
        <f t="shared" si="433"/>
        <v>0</v>
      </c>
      <c r="GG279" s="231" t="str">
        <f t="shared" si="406"/>
        <v/>
      </c>
      <c r="GH279" s="232">
        <f t="shared" si="407"/>
        <v>0</v>
      </c>
      <c r="GI279" s="227">
        <f t="shared" si="408"/>
        <v>0</v>
      </c>
      <c r="GJ279" s="233">
        <f t="shared" si="409"/>
        <v>0</v>
      </c>
      <c r="GK279" s="233">
        <f t="shared" si="410"/>
        <v>0</v>
      </c>
      <c r="GL279" s="234"/>
      <c r="GM279" s="235">
        <f t="shared" si="411"/>
        <v>0</v>
      </c>
      <c r="GN279" s="235">
        <f t="shared" si="412"/>
        <v>0</v>
      </c>
      <c r="GO279" s="235" t="str">
        <f t="shared" si="413"/>
        <v/>
      </c>
      <c r="GP279" s="380"/>
      <c r="GQ279" s="235">
        <f t="shared" si="414"/>
        <v>0</v>
      </c>
      <c r="GR279" s="235">
        <f t="shared" si="415"/>
        <v>0</v>
      </c>
      <c r="GS279" s="235" t="str">
        <f t="shared" si="416"/>
        <v/>
      </c>
      <c r="GT279" s="236"/>
      <c r="GU279" s="237" t="str">
        <f t="shared" si="417"/>
        <v/>
      </c>
      <c r="GV279" s="237" t="str">
        <f t="shared" si="418"/>
        <v/>
      </c>
      <c r="GW279" s="238" t="str">
        <f t="shared" si="419"/>
        <v/>
      </c>
      <c r="GX279" s="238" t="str">
        <f t="shared" si="420"/>
        <v/>
      </c>
      <c r="GY279" s="239"/>
      <c r="GZ279" s="240" t="str">
        <f t="shared" si="421"/>
        <v/>
      </c>
      <c r="HA279" s="235" t="str">
        <f t="shared" si="422"/>
        <v/>
      </c>
      <c r="HB279" s="235" t="str">
        <f t="shared" si="423"/>
        <v/>
      </c>
      <c r="HC279" s="235" t="str">
        <f t="shared" si="424"/>
        <v/>
      </c>
      <c r="HD279" s="235" t="str">
        <f t="shared" si="425"/>
        <v/>
      </c>
      <c r="HE279" s="235" t="str">
        <f t="shared" si="426"/>
        <v/>
      </c>
      <c r="HF279" s="188"/>
      <c r="HG279" s="235" t="str">
        <f t="shared" si="427"/>
        <v/>
      </c>
      <c r="HH279" s="235">
        <f t="shared" si="434"/>
        <v>0</v>
      </c>
      <c r="HI279" s="235">
        <f t="shared" si="434"/>
        <v>0</v>
      </c>
      <c r="HJ279" s="235">
        <f t="shared" si="434"/>
        <v>0</v>
      </c>
      <c r="HK279" s="188"/>
      <c r="HL279" s="235" t="str">
        <f t="shared" si="428"/>
        <v/>
      </c>
      <c r="HM279" s="235">
        <f t="shared" si="435"/>
        <v>0</v>
      </c>
      <c r="HN279" s="235">
        <f t="shared" si="435"/>
        <v>0</v>
      </c>
      <c r="HO279" s="235">
        <f t="shared" si="435"/>
        <v>0</v>
      </c>
      <c r="HP279" s="188"/>
      <c r="HQ279" s="235" t="str">
        <f t="shared" si="429"/>
        <v/>
      </c>
      <c r="HR279" s="235">
        <f t="shared" si="436"/>
        <v>0</v>
      </c>
      <c r="HS279" s="235">
        <f t="shared" si="436"/>
        <v>0</v>
      </c>
      <c r="HT279" s="235">
        <f t="shared" si="436"/>
        <v>0</v>
      </c>
      <c r="HU279" s="162"/>
      <c r="HV279" s="1622"/>
      <c r="HW279" s="1619"/>
      <c r="HX279" s="1619"/>
      <c r="HY279" s="1619"/>
      <c r="HZ279" s="1619"/>
      <c r="IA279" s="1619"/>
      <c r="IB279" s="1619"/>
      <c r="IC279" s="1623"/>
      <c r="ID279" s="162"/>
    </row>
    <row r="280" spans="1:238" ht="21.75" customHeight="1" x14ac:dyDescent="0.25">
      <c r="A280" s="377" t="str">
        <f t="shared" si="382"/>
        <v/>
      </c>
      <c r="B280" s="188">
        <v>254</v>
      </c>
      <c r="C280" s="255"/>
      <c r="D280" s="223" t="str">
        <f t="shared" si="430"/>
        <v/>
      </c>
      <c r="E280" s="223" t="str">
        <f t="shared" si="370"/>
        <v/>
      </c>
      <c r="F280" s="242"/>
      <c r="G280" s="242"/>
      <c r="H280" s="224" t="str">
        <f t="shared" si="383"/>
        <v/>
      </c>
      <c r="I280" s="930"/>
      <c r="J280" s="930"/>
      <c r="K280" s="930"/>
      <c r="L280" s="370"/>
      <c r="M280" s="371"/>
      <c r="N280" s="371"/>
      <c r="O280" s="371"/>
      <c r="P280" s="372"/>
      <c r="Q280" s="609"/>
      <c r="R280" s="609"/>
      <c r="S280" s="610"/>
      <c r="T280" s="371"/>
      <c r="U280" s="371"/>
      <c r="V280" s="188"/>
      <c r="W280" s="370"/>
      <c r="X280" s="371"/>
      <c r="Y280" s="371"/>
      <c r="Z280" s="611"/>
      <c r="AA280" s="896"/>
      <c r="AB280" s="370"/>
      <c r="AC280" s="371"/>
      <c r="AD280" s="371"/>
      <c r="AE280" s="371"/>
      <c r="AF280" s="896"/>
      <c r="AG280" s="370"/>
      <c r="AH280" s="371"/>
      <c r="AI280" s="371"/>
      <c r="AJ280" s="371"/>
      <c r="AK280" s="896"/>
      <c r="AL280" s="370"/>
      <c r="AM280" s="371"/>
      <c r="AN280" s="371"/>
      <c r="AO280" s="372"/>
      <c r="AP280" s="370"/>
      <c r="AQ280" s="371"/>
      <c r="AR280" s="371"/>
      <c r="AS280" s="371"/>
      <c r="AT280" s="928"/>
      <c r="AU280" s="188"/>
      <c r="AV280" s="256">
        <f t="shared" si="437"/>
        <v>0</v>
      </c>
      <c r="AW280" s="257">
        <f t="shared" si="438"/>
        <v>0</v>
      </c>
      <c r="AX280" s="258">
        <f t="shared" si="439"/>
        <v>0</v>
      </c>
      <c r="AY280" s="259">
        <f t="shared" si="440"/>
        <v>0</v>
      </c>
      <c r="AZ280" s="231" t="str">
        <f t="shared" si="441"/>
        <v/>
      </c>
      <c r="BA280" s="232">
        <f t="shared" si="442"/>
        <v>0</v>
      </c>
      <c r="BB280" s="249">
        <f t="shared" si="443"/>
        <v>0</v>
      </c>
      <c r="BC280" s="231">
        <f t="shared" si="444"/>
        <v>0</v>
      </c>
      <c r="BD280" s="231">
        <f t="shared" si="445"/>
        <v>0</v>
      </c>
      <c r="BE280" s="260"/>
      <c r="BF280" s="235">
        <f t="shared" si="384"/>
        <v>0</v>
      </c>
      <c r="BG280" s="235">
        <f t="shared" si="385"/>
        <v>0</v>
      </c>
      <c r="BH280" s="235">
        <f t="shared" si="386"/>
        <v>0</v>
      </c>
      <c r="BI280" s="380"/>
      <c r="BJ280" s="235">
        <f t="shared" si="371"/>
        <v>0</v>
      </c>
      <c r="BK280" s="235">
        <f t="shared" si="387"/>
        <v>0</v>
      </c>
      <c r="BL280" s="235" t="str">
        <f t="shared" si="388"/>
        <v/>
      </c>
      <c r="BM280" s="236"/>
      <c r="BN280" s="237"/>
      <c r="BO280" s="237"/>
      <c r="BP280" s="238"/>
      <c r="BQ280" s="238"/>
      <c r="BR280" s="254"/>
      <c r="BS280" s="252"/>
      <c r="BT280" s="244"/>
      <c r="BU280" s="244"/>
      <c r="BV280" s="244"/>
      <c r="BW280" s="244"/>
      <c r="BX280" s="244"/>
      <c r="BY280" s="244"/>
      <c r="BZ280" s="244"/>
      <c r="CA280" s="244"/>
      <c r="CB280" s="253"/>
      <c r="CC280" s="188"/>
      <c r="CD280" s="244">
        <f t="shared" si="372"/>
        <v>0</v>
      </c>
      <c r="CE280" s="235">
        <f t="shared" si="389"/>
        <v>0</v>
      </c>
      <c r="CF280" s="235">
        <f t="shared" si="389"/>
        <v>0</v>
      </c>
      <c r="CG280" s="235">
        <f t="shared" si="389"/>
        <v>0</v>
      </c>
      <c r="CH280" s="188"/>
      <c r="CI280" s="244">
        <f t="shared" si="373"/>
        <v>0</v>
      </c>
      <c r="CJ280" s="235">
        <f t="shared" si="390"/>
        <v>0</v>
      </c>
      <c r="CK280" s="235">
        <f t="shared" si="390"/>
        <v>0</v>
      </c>
      <c r="CL280" s="235">
        <f t="shared" si="390"/>
        <v>0</v>
      </c>
      <c r="CM280" s="188"/>
      <c r="CN280" s="244">
        <f t="shared" si="374"/>
        <v>0</v>
      </c>
      <c r="CO280" s="235">
        <f t="shared" si="391"/>
        <v>0</v>
      </c>
      <c r="CP280" s="235">
        <f t="shared" si="391"/>
        <v>0</v>
      </c>
      <c r="CQ280" s="235">
        <f t="shared" si="391"/>
        <v>0</v>
      </c>
      <c r="CR280" s="188"/>
      <c r="CS280" s="244">
        <f t="shared" si="375"/>
        <v>0</v>
      </c>
      <c r="CT280" s="235">
        <f t="shared" si="392"/>
        <v>0</v>
      </c>
      <c r="CU280" s="235">
        <f t="shared" si="392"/>
        <v>0</v>
      </c>
      <c r="CV280" s="235">
        <f t="shared" si="392"/>
        <v>0</v>
      </c>
      <c r="CW280" s="188"/>
      <c r="CX280" s="244">
        <f t="shared" si="376"/>
        <v>0</v>
      </c>
      <c r="CY280" s="235">
        <f t="shared" si="393"/>
        <v>0</v>
      </c>
      <c r="CZ280" s="235">
        <f t="shared" si="393"/>
        <v>0</v>
      </c>
      <c r="DA280" s="235">
        <f t="shared" si="393"/>
        <v>0</v>
      </c>
      <c r="DB280" s="188"/>
      <c r="DC280" s="225"/>
      <c r="DD280" s="226"/>
      <c r="DE280" s="1088"/>
      <c r="DF280" s="225"/>
      <c r="DG280" s="226"/>
      <c r="DH280" s="1088"/>
      <c r="DI280" s="225"/>
      <c r="DJ280" s="226"/>
      <c r="DK280" s="1088"/>
      <c r="DL280" s="225"/>
      <c r="DM280" s="226"/>
      <c r="DN280" s="1088"/>
      <c r="DO280" s="370"/>
      <c r="DP280" s="370"/>
      <c r="DQ280" s="243">
        <f t="shared" si="446"/>
        <v>0</v>
      </c>
      <c r="DR280" s="244">
        <f t="shared" si="447"/>
        <v>0</v>
      </c>
      <c r="DS280" s="235">
        <f t="shared" si="394"/>
        <v>0</v>
      </c>
      <c r="DT280" s="244" t="str">
        <f t="shared" si="448"/>
        <v/>
      </c>
      <c r="DU280" s="42" t="str">
        <f t="shared" si="395"/>
        <v/>
      </c>
      <c r="DV280" s="42" t="str">
        <f t="shared" si="396"/>
        <v/>
      </c>
      <c r="DW280" s="42" t="str">
        <f t="shared" si="397"/>
        <v/>
      </c>
      <c r="DX280" s="162"/>
      <c r="DY280" s="42" t="str">
        <f t="shared" si="398"/>
        <v/>
      </c>
      <c r="DZ280" s="42" t="str">
        <f t="shared" si="462"/>
        <v/>
      </c>
      <c r="EA280" s="42" t="str">
        <f t="shared" si="399"/>
        <v/>
      </c>
      <c r="EB280" s="162"/>
      <c r="EC280" s="930"/>
      <c r="ED280" s="188"/>
      <c r="EE280" s="245">
        <f t="shared" si="400"/>
        <v>0</v>
      </c>
      <c r="EF280" s="189"/>
      <c r="EG280" s="245">
        <f t="shared" si="401"/>
        <v>0</v>
      </c>
      <c r="EH280" s="189"/>
      <c r="EI280" s="246" t="str">
        <f t="shared" si="449"/>
        <v/>
      </c>
      <c r="EJ280" s="247" t="str">
        <f t="shared" si="377"/>
        <v/>
      </c>
      <c r="EK280" s="248" t="str">
        <f t="shared" si="378"/>
        <v/>
      </c>
      <c r="EL280" s="248" t="str">
        <f t="shared" si="379"/>
        <v/>
      </c>
      <c r="EM280" s="248" t="str">
        <f t="shared" si="380"/>
        <v/>
      </c>
      <c r="EN280" s="248" t="str">
        <f t="shared" si="402"/>
        <v/>
      </c>
      <c r="EO280" s="248" t="str">
        <f t="shared" si="381"/>
        <v/>
      </c>
      <c r="EP280" s="189"/>
      <c r="EQ280" s="248" t="str">
        <f t="shared" si="450"/>
        <v/>
      </c>
      <c r="ER280" s="248" t="str">
        <f t="shared" si="451"/>
        <v/>
      </c>
      <c r="ES280" s="248" t="str">
        <f t="shared" si="452"/>
        <v/>
      </c>
      <c r="ET280" s="248" t="str">
        <f t="shared" si="453"/>
        <v/>
      </c>
      <c r="EU280" s="248" t="str">
        <f t="shared" si="403"/>
        <v/>
      </c>
      <c r="EV280" s="248" t="str">
        <f t="shared" si="403"/>
        <v/>
      </c>
      <c r="EW280" s="189"/>
      <c r="EX280" s="248" t="str">
        <f t="shared" si="454"/>
        <v/>
      </c>
      <c r="EY280" s="248" t="str">
        <f t="shared" si="455"/>
        <v/>
      </c>
      <c r="EZ280" s="248" t="str">
        <f t="shared" si="456"/>
        <v/>
      </c>
      <c r="FA280" s="248" t="str">
        <f t="shared" si="457"/>
        <v/>
      </c>
      <c r="FB280" s="248" t="str">
        <f t="shared" si="431"/>
        <v/>
      </c>
      <c r="FC280" s="248" t="str">
        <f t="shared" si="431"/>
        <v/>
      </c>
      <c r="FD280" s="189"/>
      <c r="FE280" s="248" t="str">
        <f t="shared" si="458"/>
        <v/>
      </c>
      <c r="FF280" s="248" t="str">
        <f t="shared" si="459"/>
        <v/>
      </c>
      <c r="FG280" s="248" t="str">
        <f t="shared" si="460"/>
        <v/>
      </c>
      <c r="FH280" s="248" t="str">
        <f t="shared" si="461"/>
        <v/>
      </c>
      <c r="FI280" s="248" t="str">
        <f t="shared" si="432"/>
        <v/>
      </c>
      <c r="FJ280" s="248" t="str">
        <f t="shared" si="432"/>
        <v/>
      </c>
      <c r="FK280" s="189"/>
      <c r="FL280" s="370"/>
      <c r="FM280" s="371"/>
      <c r="FN280" s="371"/>
      <c r="FO280" s="611"/>
      <c r="FP280" s="896"/>
      <c r="FQ280" s="370"/>
      <c r="FR280" s="371"/>
      <c r="FS280" s="371"/>
      <c r="FT280" s="611"/>
      <c r="FU280" s="896"/>
      <c r="FV280" s="370"/>
      <c r="FW280" s="371"/>
      <c r="FX280" s="371"/>
      <c r="FY280" s="611"/>
      <c r="FZ280" s="896"/>
      <c r="GA280" s="613"/>
      <c r="GB280" s="189"/>
      <c r="GC280" s="227">
        <f t="shared" si="404"/>
        <v>0</v>
      </c>
      <c r="GD280" s="228">
        <f t="shared" si="405"/>
        <v>0</v>
      </c>
      <c r="GE280" s="229">
        <f t="shared" si="433"/>
        <v>0</v>
      </c>
      <c r="GF280" s="230">
        <f t="shared" si="433"/>
        <v>0</v>
      </c>
      <c r="GG280" s="231" t="str">
        <f t="shared" si="406"/>
        <v/>
      </c>
      <c r="GH280" s="232">
        <f t="shared" si="407"/>
        <v>0</v>
      </c>
      <c r="GI280" s="227">
        <f t="shared" si="408"/>
        <v>0</v>
      </c>
      <c r="GJ280" s="233">
        <f t="shared" si="409"/>
        <v>0</v>
      </c>
      <c r="GK280" s="233">
        <f t="shared" si="410"/>
        <v>0</v>
      </c>
      <c r="GL280" s="234"/>
      <c r="GM280" s="235">
        <f t="shared" si="411"/>
        <v>0</v>
      </c>
      <c r="GN280" s="235">
        <f t="shared" si="412"/>
        <v>0</v>
      </c>
      <c r="GO280" s="235" t="str">
        <f t="shared" si="413"/>
        <v/>
      </c>
      <c r="GP280" s="380"/>
      <c r="GQ280" s="235">
        <f t="shared" si="414"/>
        <v>0</v>
      </c>
      <c r="GR280" s="235">
        <f t="shared" si="415"/>
        <v>0</v>
      </c>
      <c r="GS280" s="235" t="str">
        <f t="shared" si="416"/>
        <v/>
      </c>
      <c r="GT280" s="236"/>
      <c r="GU280" s="237" t="str">
        <f t="shared" si="417"/>
        <v/>
      </c>
      <c r="GV280" s="237" t="str">
        <f t="shared" si="418"/>
        <v/>
      </c>
      <c r="GW280" s="238" t="str">
        <f t="shared" si="419"/>
        <v/>
      </c>
      <c r="GX280" s="238" t="str">
        <f t="shared" si="420"/>
        <v/>
      </c>
      <c r="GY280" s="239"/>
      <c r="GZ280" s="240" t="str">
        <f t="shared" si="421"/>
        <v/>
      </c>
      <c r="HA280" s="235" t="str">
        <f t="shared" si="422"/>
        <v/>
      </c>
      <c r="HB280" s="235" t="str">
        <f t="shared" si="423"/>
        <v/>
      </c>
      <c r="HC280" s="235" t="str">
        <f t="shared" si="424"/>
        <v/>
      </c>
      <c r="HD280" s="235" t="str">
        <f t="shared" si="425"/>
        <v/>
      </c>
      <c r="HE280" s="235" t="str">
        <f t="shared" si="426"/>
        <v/>
      </c>
      <c r="HF280" s="188"/>
      <c r="HG280" s="235" t="str">
        <f t="shared" si="427"/>
        <v/>
      </c>
      <c r="HH280" s="235">
        <f t="shared" si="434"/>
        <v>0</v>
      </c>
      <c r="HI280" s="235">
        <f t="shared" si="434"/>
        <v>0</v>
      </c>
      <c r="HJ280" s="235">
        <f t="shared" si="434"/>
        <v>0</v>
      </c>
      <c r="HK280" s="188"/>
      <c r="HL280" s="235" t="str">
        <f t="shared" si="428"/>
        <v/>
      </c>
      <c r="HM280" s="235">
        <f t="shared" si="435"/>
        <v>0</v>
      </c>
      <c r="HN280" s="235">
        <f t="shared" si="435"/>
        <v>0</v>
      </c>
      <c r="HO280" s="235">
        <f t="shared" si="435"/>
        <v>0</v>
      </c>
      <c r="HP280" s="188"/>
      <c r="HQ280" s="235" t="str">
        <f t="shared" si="429"/>
        <v/>
      </c>
      <c r="HR280" s="235">
        <f t="shared" si="436"/>
        <v>0</v>
      </c>
      <c r="HS280" s="235">
        <f t="shared" si="436"/>
        <v>0</v>
      </c>
      <c r="HT280" s="235">
        <f t="shared" si="436"/>
        <v>0</v>
      </c>
      <c r="HU280" s="162"/>
      <c r="HV280" s="1622"/>
      <c r="HW280" s="1619"/>
      <c r="HX280" s="1619"/>
      <c r="HY280" s="1619"/>
      <c r="HZ280" s="1619"/>
      <c r="IA280" s="1619"/>
      <c r="IB280" s="1619"/>
      <c r="IC280" s="1623"/>
      <c r="ID280" s="162"/>
    </row>
    <row r="281" spans="1:238" ht="21.75" customHeight="1" x14ac:dyDescent="0.25">
      <c r="A281" s="377" t="str">
        <f t="shared" si="382"/>
        <v/>
      </c>
      <c r="B281" s="188">
        <v>255</v>
      </c>
      <c r="C281" s="255"/>
      <c r="D281" s="223" t="str">
        <f t="shared" si="430"/>
        <v/>
      </c>
      <c r="E281" s="223" t="str">
        <f t="shared" si="370"/>
        <v/>
      </c>
      <c r="F281" s="242"/>
      <c r="G281" s="242"/>
      <c r="H281" s="224" t="str">
        <f t="shared" si="383"/>
        <v/>
      </c>
      <c r="I281" s="930"/>
      <c r="J281" s="930"/>
      <c r="K281" s="930"/>
      <c r="L281" s="370"/>
      <c r="M281" s="371"/>
      <c r="N281" s="371"/>
      <c r="O281" s="371"/>
      <c r="P281" s="372"/>
      <c r="Q281" s="609"/>
      <c r="R281" s="609"/>
      <c r="S281" s="610"/>
      <c r="T281" s="371"/>
      <c r="U281" s="371"/>
      <c r="V281" s="188"/>
      <c r="W281" s="370"/>
      <c r="X281" s="371"/>
      <c r="Y281" s="371"/>
      <c r="Z281" s="611"/>
      <c r="AA281" s="896"/>
      <c r="AB281" s="370"/>
      <c r="AC281" s="371"/>
      <c r="AD281" s="371"/>
      <c r="AE281" s="371"/>
      <c r="AF281" s="896"/>
      <c r="AG281" s="370"/>
      <c r="AH281" s="371"/>
      <c r="AI281" s="371"/>
      <c r="AJ281" s="371"/>
      <c r="AK281" s="896"/>
      <c r="AL281" s="370"/>
      <c r="AM281" s="371"/>
      <c r="AN281" s="371"/>
      <c r="AO281" s="372"/>
      <c r="AP281" s="370"/>
      <c r="AQ281" s="371"/>
      <c r="AR281" s="371"/>
      <c r="AS281" s="371"/>
      <c r="AT281" s="928"/>
      <c r="AU281" s="188"/>
      <c r="AV281" s="256">
        <f t="shared" si="437"/>
        <v>0</v>
      </c>
      <c r="AW281" s="257">
        <f t="shared" si="438"/>
        <v>0</v>
      </c>
      <c r="AX281" s="258">
        <f t="shared" si="439"/>
        <v>0</v>
      </c>
      <c r="AY281" s="259">
        <f t="shared" si="440"/>
        <v>0</v>
      </c>
      <c r="AZ281" s="231" t="str">
        <f t="shared" si="441"/>
        <v/>
      </c>
      <c r="BA281" s="232">
        <f t="shared" si="442"/>
        <v>0</v>
      </c>
      <c r="BB281" s="249">
        <f t="shared" si="443"/>
        <v>0</v>
      </c>
      <c r="BC281" s="231">
        <f t="shared" si="444"/>
        <v>0</v>
      </c>
      <c r="BD281" s="231">
        <f t="shared" si="445"/>
        <v>0</v>
      </c>
      <c r="BE281" s="260"/>
      <c r="BF281" s="235">
        <f t="shared" si="384"/>
        <v>0</v>
      </c>
      <c r="BG281" s="235">
        <f t="shared" si="385"/>
        <v>0</v>
      </c>
      <c r="BH281" s="235">
        <f t="shared" si="386"/>
        <v>0</v>
      </c>
      <c r="BI281" s="380"/>
      <c r="BJ281" s="235">
        <f t="shared" si="371"/>
        <v>0</v>
      </c>
      <c r="BK281" s="235">
        <f t="shared" si="387"/>
        <v>0</v>
      </c>
      <c r="BL281" s="235" t="str">
        <f t="shared" si="388"/>
        <v/>
      </c>
      <c r="BM281" s="236"/>
      <c r="BN281" s="237"/>
      <c r="BO281" s="237"/>
      <c r="BP281" s="238"/>
      <c r="BQ281" s="238"/>
      <c r="BR281" s="254"/>
      <c r="BS281" s="252"/>
      <c r="BT281" s="244"/>
      <c r="BU281" s="244"/>
      <c r="BV281" s="244"/>
      <c r="BW281" s="244"/>
      <c r="BX281" s="244"/>
      <c r="BY281" s="244"/>
      <c r="BZ281" s="244"/>
      <c r="CA281" s="244"/>
      <c r="CB281" s="253"/>
      <c r="CC281" s="188"/>
      <c r="CD281" s="244">
        <f t="shared" si="372"/>
        <v>0</v>
      </c>
      <c r="CE281" s="235">
        <f t="shared" si="389"/>
        <v>0</v>
      </c>
      <c r="CF281" s="235">
        <f t="shared" si="389"/>
        <v>0</v>
      </c>
      <c r="CG281" s="235">
        <f t="shared" si="389"/>
        <v>0</v>
      </c>
      <c r="CH281" s="188"/>
      <c r="CI281" s="244">
        <f t="shared" si="373"/>
        <v>0</v>
      </c>
      <c r="CJ281" s="235">
        <f t="shared" si="390"/>
        <v>0</v>
      </c>
      <c r="CK281" s="235">
        <f t="shared" si="390"/>
        <v>0</v>
      </c>
      <c r="CL281" s="235">
        <f t="shared" si="390"/>
        <v>0</v>
      </c>
      <c r="CM281" s="188"/>
      <c r="CN281" s="244">
        <f t="shared" si="374"/>
        <v>0</v>
      </c>
      <c r="CO281" s="235">
        <f t="shared" si="391"/>
        <v>0</v>
      </c>
      <c r="CP281" s="235">
        <f t="shared" si="391"/>
        <v>0</v>
      </c>
      <c r="CQ281" s="235">
        <f t="shared" si="391"/>
        <v>0</v>
      </c>
      <c r="CR281" s="188"/>
      <c r="CS281" s="244">
        <f t="shared" si="375"/>
        <v>0</v>
      </c>
      <c r="CT281" s="235">
        <f t="shared" si="392"/>
        <v>0</v>
      </c>
      <c r="CU281" s="235">
        <f t="shared" si="392"/>
        <v>0</v>
      </c>
      <c r="CV281" s="235">
        <f t="shared" si="392"/>
        <v>0</v>
      </c>
      <c r="CW281" s="188"/>
      <c r="CX281" s="244">
        <f t="shared" si="376"/>
        <v>0</v>
      </c>
      <c r="CY281" s="235">
        <f t="shared" si="393"/>
        <v>0</v>
      </c>
      <c r="CZ281" s="235">
        <f t="shared" si="393"/>
        <v>0</v>
      </c>
      <c r="DA281" s="235">
        <f t="shared" si="393"/>
        <v>0</v>
      </c>
      <c r="DB281" s="188"/>
      <c r="DC281" s="225"/>
      <c r="DD281" s="226"/>
      <c r="DE281" s="1088"/>
      <c r="DF281" s="225"/>
      <c r="DG281" s="226"/>
      <c r="DH281" s="1088"/>
      <c r="DI281" s="225"/>
      <c r="DJ281" s="226"/>
      <c r="DK281" s="1088"/>
      <c r="DL281" s="225"/>
      <c r="DM281" s="226"/>
      <c r="DN281" s="1088"/>
      <c r="DO281" s="370"/>
      <c r="DP281" s="370"/>
      <c r="DQ281" s="243">
        <f t="shared" si="446"/>
        <v>0</v>
      </c>
      <c r="DR281" s="244">
        <f t="shared" si="447"/>
        <v>0</v>
      </c>
      <c r="DS281" s="235">
        <f t="shared" si="394"/>
        <v>0</v>
      </c>
      <c r="DT281" s="244" t="str">
        <f t="shared" si="448"/>
        <v/>
      </c>
      <c r="DU281" s="42" t="str">
        <f t="shared" si="395"/>
        <v/>
      </c>
      <c r="DV281" s="42" t="str">
        <f t="shared" si="396"/>
        <v/>
      </c>
      <c r="DW281" s="42" t="str">
        <f t="shared" si="397"/>
        <v/>
      </c>
      <c r="DX281" s="162"/>
      <c r="DY281" s="42" t="str">
        <f t="shared" si="398"/>
        <v/>
      </c>
      <c r="DZ281" s="42" t="str">
        <f t="shared" si="462"/>
        <v/>
      </c>
      <c r="EA281" s="42" t="str">
        <f t="shared" si="399"/>
        <v/>
      </c>
      <c r="EB281" s="162"/>
      <c r="EC281" s="930"/>
      <c r="ED281" s="188"/>
      <c r="EE281" s="245">
        <f t="shared" si="400"/>
        <v>0</v>
      </c>
      <c r="EF281" s="189"/>
      <c r="EG281" s="245">
        <f t="shared" si="401"/>
        <v>0</v>
      </c>
      <c r="EH281" s="189"/>
      <c r="EI281" s="246" t="str">
        <f t="shared" si="449"/>
        <v/>
      </c>
      <c r="EJ281" s="247" t="str">
        <f t="shared" si="377"/>
        <v/>
      </c>
      <c r="EK281" s="248" t="str">
        <f t="shared" si="378"/>
        <v/>
      </c>
      <c r="EL281" s="248" t="str">
        <f t="shared" si="379"/>
        <v/>
      </c>
      <c r="EM281" s="248" t="str">
        <f t="shared" si="380"/>
        <v/>
      </c>
      <c r="EN281" s="248" t="str">
        <f t="shared" si="402"/>
        <v/>
      </c>
      <c r="EO281" s="248" t="str">
        <f t="shared" si="381"/>
        <v/>
      </c>
      <c r="EP281" s="189"/>
      <c r="EQ281" s="248" t="str">
        <f t="shared" si="450"/>
        <v/>
      </c>
      <c r="ER281" s="248" t="str">
        <f t="shared" si="451"/>
        <v/>
      </c>
      <c r="ES281" s="248" t="str">
        <f t="shared" si="452"/>
        <v/>
      </c>
      <c r="ET281" s="248" t="str">
        <f t="shared" si="453"/>
        <v/>
      </c>
      <c r="EU281" s="248" t="str">
        <f t="shared" si="403"/>
        <v/>
      </c>
      <c r="EV281" s="248" t="str">
        <f t="shared" si="403"/>
        <v/>
      </c>
      <c r="EW281" s="189"/>
      <c r="EX281" s="248" t="str">
        <f t="shared" si="454"/>
        <v/>
      </c>
      <c r="EY281" s="248" t="str">
        <f t="shared" si="455"/>
        <v/>
      </c>
      <c r="EZ281" s="248" t="str">
        <f t="shared" si="456"/>
        <v/>
      </c>
      <c r="FA281" s="248" t="str">
        <f t="shared" si="457"/>
        <v/>
      </c>
      <c r="FB281" s="248" t="str">
        <f t="shared" si="431"/>
        <v/>
      </c>
      <c r="FC281" s="248" t="str">
        <f t="shared" si="431"/>
        <v/>
      </c>
      <c r="FD281" s="189"/>
      <c r="FE281" s="248" t="str">
        <f t="shared" si="458"/>
        <v/>
      </c>
      <c r="FF281" s="248" t="str">
        <f t="shared" si="459"/>
        <v/>
      </c>
      <c r="FG281" s="248" t="str">
        <f t="shared" si="460"/>
        <v/>
      </c>
      <c r="FH281" s="248" t="str">
        <f t="shared" si="461"/>
        <v/>
      </c>
      <c r="FI281" s="248" t="str">
        <f t="shared" si="432"/>
        <v/>
      </c>
      <c r="FJ281" s="248" t="str">
        <f t="shared" si="432"/>
        <v/>
      </c>
      <c r="FK281" s="189"/>
      <c r="FL281" s="370"/>
      <c r="FM281" s="371"/>
      <c r="FN281" s="371"/>
      <c r="FO281" s="611"/>
      <c r="FP281" s="896"/>
      <c r="FQ281" s="370"/>
      <c r="FR281" s="371"/>
      <c r="FS281" s="371"/>
      <c r="FT281" s="611"/>
      <c r="FU281" s="896"/>
      <c r="FV281" s="370"/>
      <c r="FW281" s="371"/>
      <c r="FX281" s="371"/>
      <c r="FY281" s="611"/>
      <c r="FZ281" s="896"/>
      <c r="GA281" s="613"/>
      <c r="GB281" s="189"/>
      <c r="GC281" s="227">
        <f t="shared" si="404"/>
        <v>0</v>
      </c>
      <c r="GD281" s="228">
        <f t="shared" si="405"/>
        <v>0</v>
      </c>
      <c r="GE281" s="229">
        <f t="shared" si="433"/>
        <v>0</v>
      </c>
      <c r="GF281" s="230">
        <f t="shared" si="433"/>
        <v>0</v>
      </c>
      <c r="GG281" s="231" t="str">
        <f t="shared" si="406"/>
        <v/>
      </c>
      <c r="GH281" s="232">
        <f t="shared" si="407"/>
        <v>0</v>
      </c>
      <c r="GI281" s="227">
        <f t="shared" si="408"/>
        <v>0</v>
      </c>
      <c r="GJ281" s="233">
        <f t="shared" si="409"/>
        <v>0</v>
      </c>
      <c r="GK281" s="233">
        <f t="shared" si="410"/>
        <v>0</v>
      </c>
      <c r="GL281" s="234"/>
      <c r="GM281" s="235">
        <f t="shared" si="411"/>
        <v>0</v>
      </c>
      <c r="GN281" s="235">
        <f t="shared" si="412"/>
        <v>0</v>
      </c>
      <c r="GO281" s="235" t="str">
        <f t="shared" si="413"/>
        <v/>
      </c>
      <c r="GP281" s="380"/>
      <c r="GQ281" s="235">
        <f t="shared" si="414"/>
        <v>0</v>
      </c>
      <c r="GR281" s="235">
        <f t="shared" si="415"/>
        <v>0</v>
      </c>
      <c r="GS281" s="235" t="str">
        <f t="shared" si="416"/>
        <v/>
      </c>
      <c r="GT281" s="236"/>
      <c r="GU281" s="237" t="str">
        <f t="shared" si="417"/>
        <v/>
      </c>
      <c r="GV281" s="237" t="str">
        <f t="shared" si="418"/>
        <v/>
      </c>
      <c r="GW281" s="238" t="str">
        <f t="shared" si="419"/>
        <v/>
      </c>
      <c r="GX281" s="238" t="str">
        <f t="shared" si="420"/>
        <v/>
      </c>
      <c r="GY281" s="239"/>
      <c r="GZ281" s="240" t="str">
        <f t="shared" si="421"/>
        <v/>
      </c>
      <c r="HA281" s="235" t="str">
        <f t="shared" si="422"/>
        <v/>
      </c>
      <c r="HB281" s="235" t="str">
        <f t="shared" si="423"/>
        <v/>
      </c>
      <c r="HC281" s="235" t="str">
        <f t="shared" si="424"/>
        <v/>
      </c>
      <c r="HD281" s="235" t="str">
        <f t="shared" si="425"/>
        <v/>
      </c>
      <c r="HE281" s="235" t="str">
        <f t="shared" si="426"/>
        <v/>
      </c>
      <c r="HF281" s="188"/>
      <c r="HG281" s="235" t="str">
        <f t="shared" si="427"/>
        <v/>
      </c>
      <c r="HH281" s="235">
        <f t="shared" si="434"/>
        <v>0</v>
      </c>
      <c r="HI281" s="235">
        <f t="shared" si="434"/>
        <v>0</v>
      </c>
      <c r="HJ281" s="235">
        <f t="shared" si="434"/>
        <v>0</v>
      </c>
      <c r="HK281" s="188"/>
      <c r="HL281" s="235" t="str">
        <f t="shared" si="428"/>
        <v/>
      </c>
      <c r="HM281" s="235">
        <f t="shared" si="435"/>
        <v>0</v>
      </c>
      <c r="HN281" s="235">
        <f t="shared" si="435"/>
        <v>0</v>
      </c>
      <c r="HO281" s="235">
        <f t="shared" si="435"/>
        <v>0</v>
      </c>
      <c r="HP281" s="188"/>
      <c r="HQ281" s="235" t="str">
        <f t="shared" si="429"/>
        <v/>
      </c>
      <c r="HR281" s="235">
        <f t="shared" si="436"/>
        <v>0</v>
      </c>
      <c r="HS281" s="235">
        <f t="shared" si="436"/>
        <v>0</v>
      </c>
      <c r="HT281" s="235">
        <f t="shared" si="436"/>
        <v>0</v>
      </c>
      <c r="HU281" s="162"/>
      <c r="HV281" s="1622"/>
      <c r="HW281" s="1619"/>
      <c r="HX281" s="1619"/>
      <c r="HY281" s="1619"/>
      <c r="HZ281" s="1619"/>
      <c r="IA281" s="1619"/>
      <c r="IB281" s="1619"/>
      <c r="IC281" s="1623"/>
      <c r="ID281" s="162"/>
    </row>
    <row r="282" spans="1:238" ht="21.75" customHeight="1" x14ac:dyDescent="0.25">
      <c r="A282" s="377" t="str">
        <f t="shared" si="382"/>
        <v/>
      </c>
      <c r="B282" s="188">
        <v>256</v>
      </c>
      <c r="C282" s="255"/>
      <c r="D282" s="223" t="str">
        <f t="shared" si="430"/>
        <v/>
      </c>
      <c r="E282" s="223" t="str">
        <f t="shared" si="370"/>
        <v/>
      </c>
      <c r="F282" s="242"/>
      <c r="G282" s="242"/>
      <c r="H282" s="224" t="str">
        <f t="shared" si="383"/>
        <v/>
      </c>
      <c r="I282" s="930"/>
      <c r="J282" s="930"/>
      <c r="K282" s="930"/>
      <c r="L282" s="370"/>
      <c r="M282" s="371"/>
      <c r="N282" s="371"/>
      <c r="O282" s="371"/>
      <c r="P282" s="372"/>
      <c r="Q282" s="609"/>
      <c r="R282" s="609"/>
      <c r="S282" s="610"/>
      <c r="T282" s="371"/>
      <c r="U282" s="371"/>
      <c r="V282" s="188"/>
      <c r="W282" s="370"/>
      <c r="X282" s="371"/>
      <c r="Y282" s="371"/>
      <c r="Z282" s="611"/>
      <c r="AA282" s="896"/>
      <c r="AB282" s="370"/>
      <c r="AC282" s="371"/>
      <c r="AD282" s="371"/>
      <c r="AE282" s="371"/>
      <c r="AF282" s="896"/>
      <c r="AG282" s="370"/>
      <c r="AH282" s="371"/>
      <c r="AI282" s="371"/>
      <c r="AJ282" s="371"/>
      <c r="AK282" s="896"/>
      <c r="AL282" s="370"/>
      <c r="AM282" s="371"/>
      <c r="AN282" s="371"/>
      <c r="AO282" s="372"/>
      <c r="AP282" s="370"/>
      <c r="AQ282" s="371"/>
      <c r="AR282" s="371"/>
      <c r="AS282" s="371"/>
      <c r="AT282" s="928"/>
      <c r="AU282" s="188"/>
      <c r="AV282" s="256">
        <f t="shared" si="437"/>
        <v>0</v>
      </c>
      <c r="AW282" s="257">
        <f t="shared" si="438"/>
        <v>0</v>
      </c>
      <c r="AX282" s="258">
        <f t="shared" si="439"/>
        <v>0</v>
      </c>
      <c r="AY282" s="259">
        <f t="shared" si="440"/>
        <v>0</v>
      </c>
      <c r="AZ282" s="231" t="str">
        <f t="shared" si="441"/>
        <v/>
      </c>
      <c r="BA282" s="232">
        <f t="shared" si="442"/>
        <v>0</v>
      </c>
      <c r="BB282" s="249">
        <f t="shared" si="443"/>
        <v>0</v>
      </c>
      <c r="BC282" s="231">
        <f t="shared" si="444"/>
        <v>0</v>
      </c>
      <c r="BD282" s="231">
        <f t="shared" si="445"/>
        <v>0</v>
      </c>
      <c r="BE282" s="260"/>
      <c r="BF282" s="235">
        <f t="shared" si="384"/>
        <v>0</v>
      </c>
      <c r="BG282" s="235">
        <f t="shared" si="385"/>
        <v>0</v>
      </c>
      <c r="BH282" s="235">
        <f t="shared" si="386"/>
        <v>0</v>
      </c>
      <c r="BI282" s="380"/>
      <c r="BJ282" s="235">
        <f t="shared" si="371"/>
        <v>0</v>
      </c>
      <c r="BK282" s="235">
        <f t="shared" si="387"/>
        <v>0</v>
      </c>
      <c r="BL282" s="235" t="str">
        <f t="shared" si="388"/>
        <v/>
      </c>
      <c r="BM282" s="236"/>
      <c r="BN282" s="237"/>
      <c r="BO282" s="237"/>
      <c r="BP282" s="238"/>
      <c r="BQ282" s="238"/>
      <c r="BR282" s="254"/>
      <c r="BS282" s="252"/>
      <c r="BT282" s="244"/>
      <c r="BU282" s="244"/>
      <c r="BV282" s="244"/>
      <c r="BW282" s="244"/>
      <c r="BX282" s="244"/>
      <c r="BY282" s="244"/>
      <c r="BZ282" s="244"/>
      <c r="CA282" s="244"/>
      <c r="CB282" s="253"/>
      <c r="CC282" s="188"/>
      <c r="CD282" s="244">
        <f t="shared" si="372"/>
        <v>0</v>
      </c>
      <c r="CE282" s="235">
        <f t="shared" si="389"/>
        <v>0</v>
      </c>
      <c r="CF282" s="235">
        <f t="shared" si="389"/>
        <v>0</v>
      </c>
      <c r="CG282" s="235">
        <f t="shared" si="389"/>
        <v>0</v>
      </c>
      <c r="CH282" s="188"/>
      <c r="CI282" s="244">
        <f t="shared" si="373"/>
        <v>0</v>
      </c>
      <c r="CJ282" s="235">
        <f t="shared" si="390"/>
        <v>0</v>
      </c>
      <c r="CK282" s="235">
        <f t="shared" si="390"/>
        <v>0</v>
      </c>
      <c r="CL282" s="235">
        <f t="shared" si="390"/>
        <v>0</v>
      </c>
      <c r="CM282" s="188"/>
      <c r="CN282" s="244">
        <f t="shared" si="374"/>
        <v>0</v>
      </c>
      <c r="CO282" s="235">
        <f t="shared" si="391"/>
        <v>0</v>
      </c>
      <c r="CP282" s="235">
        <f t="shared" si="391"/>
        <v>0</v>
      </c>
      <c r="CQ282" s="235">
        <f t="shared" si="391"/>
        <v>0</v>
      </c>
      <c r="CR282" s="188"/>
      <c r="CS282" s="244">
        <f t="shared" si="375"/>
        <v>0</v>
      </c>
      <c r="CT282" s="235">
        <f t="shared" si="392"/>
        <v>0</v>
      </c>
      <c r="CU282" s="235">
        <f t="shared" si="392"/>
        <v>0</v>
      </c>
      <c r="CV282" s="235">
        <f t="shared" si="392"/>
        <v>0</v>
      </c>
      <c r="CW282" s="188"/>
      <c r="CX282" s="244">
        <f t="shared" si="376"/>
        <v>0</v>
      </c>
      <c r="CY282" s="235">
        <f t="shared" si="393"/>
        <v>0</v>
      </c>
      <c r="CZ282" s="235">
        <f t="shared" si="393"/>
        <v>0</v>
      </c>
      <c r="DA282" s="235">
        <f t="shared" si="393"/>
        <v>0</v>
      </c>
      <c r="DB282" s="188"/>
      <c r="DC282" s="225"/>
      <c r="DD282" s="226"/>
      <c r="DE282" s="1088"/>
      <c r="DF282" s="225"/>
      <c r="DG282" s="226"/>
      <c r="DH282" s="1088"/>
      <c r="DI282" s="225"/>
      <c r="DJ282" s="226"/>
      <c r="DK282" s="1088"/>
      <c r="DL282" s="225"/>
      <c r="DM282" s="226"/>
      <c r="DN282" s="1088"/>
      <c r="DO282" s="370"/>
      <c r="DP282" s="370"/>
      <c r="DQ282" s="243">
        <f t="shared" si="446"/>
        <v>0</v>
      </c>
      <c r="DR282" s="244">
        <f t="shared" si="447"/>
        <v>0</v>
      </c>
      <c r="DS282" s="235">
        <f t="shared" si="394"/>
        <v>0</v>
      </c>
      <c r="DT282" s="244" t="str">
        <f t="shared" si="448"/>
        <v/>
      </c>
      <c r="DU282" s="42" t="str">
        <f t="shared" si="395"/>
        <v/>
      </c>
      <c r="DV282" s="42" t="str">
        <f t="shared" si="396"/>
        <v/>
      </c>
      <c r="DW282" s="42" t="str">
        <f t="shared" si="397"/>
        <v/>
      </c>
      <c r="DX282" s="162"/>
      <c r="DY282" s="42" t="str">
        <f t="shared" si="398"/>
        <v/>
      </c>
      <c r="DZ282" s="42" t="str">
        <f t="shared" si="462"/>
        <v/>
      </c>
      <c r="EA282" s="42" t="str">
        <f t="shared" si="399"/>
        <v/>
      </c>
      <c r="EB282" s="162"/>
      <c r="EC282" s="930"/>
      <c r="ED282" s="188"/>
      <c r="EE282" s="245">
        <f t="shared" si="400"/>
        <v>0</v>
      </c>
      <c r="EF282" s="189"/>
      <c r="EG282" s="245">
        <f t="shared" si="401"/>
        <v>0</v>
      </c>
      <c r="EH282" s="189"/>
      <c r="EI282" s="246" t="str">
        <f t="shared" si="449"/>
        <v/>
      </c>
      <c r="EJ282" s="247" t="str">
        <f t="shared" si="377"/>
        <v/>
      </c>
      <c r="EK282" s="248" t="str">
        <f t="shared" si="378"/>
        <v/>
      </c>
      <c r="EL282" s="248" t="str">
        <f t="shared" si="379"/>
        <v/>
      </c>
      <c r="EM282" s="248" t="str">
        <f t="shared" si="380"/>
        <v/>
      </c>
      <c r="EN282" s="248" t="str">
        <f t="shared" si="402"/>
        <v/>
      </c>
      <c r="EO282" s="248" t="str">
        <f t="shared" si="381"/>
        <v/>
      </c>
      <c r="EP282" s="189"/>
      <c r="EQ282" s="248" t="str">
        <f t="shared" si="450"/>
        <v/>
      </c>
      <c r="ER282" s="248" t="str">
        <f t="shared" si="451"/>
        <v/>
      </c>
      <c r="ES282" s="248" t="str">
        <f t="shared" si="452"/>
        <v/>
      </c>
      <c r="ET282" s="248" t="str">
        <f t="shared" si="453"/>
        <v/>
      </c>
      <c r="EU282" s="248" t="str">
        <f t="shared" si="403"/>
        <v/>
      </c>
      <c r="EV282" s="248" t="str">
        <f t="shared" si="403"/>
        <v/>
      </c>
      <c r="EW282" s="189"/>
      <c r="EX282" s="248" t="str">
        <f t="shared" si="454"/>
        <v/>
      </c>
      <c r="EY282" s="248" t="str">
        <f t="shared" si="455"/>
        <v/>
      </c>
      <c r="EZ282" s="248" t="str">
        <f t="shared" si="456"/>
        <v/>
      </c>
      <c r="FA282" s="248" t="str">
        <f t="shared" si="457"/>
        <v/>
      </c>
      <c r="FB282" s="248" t="str">
        <f t="shared" si="431"/>
        <v/>
      </c>
      <c r="FC282" s="248" t="str">
        <f t="shared" si="431"/>
        <v/>
      </c>
      <c r="FD282" s="189"/>
      <c r="FE282" s="248" t="str">
        <f t="shared" si="458"/>
        <v/>
      </c>
      <c r="FF282" s="248" t="str">
        <f t="shared" si="459"/>
        <v/>
      </c>
      <c r="FG282" s="248" t="str">
        <f t="shared" si="460"/>
        <v/>
      </c>
      <c r="FH282" s="248" t="str">
        <f t="shared" si="461"/>
        <v/>
      </c>
      <c r="FI282" s="248" t="str">
        <f t="shared" si="432"/>
        <v/>
      </c>
      <c r="FJ282" s="248" t="str">
        <f t="shared" si="432"/>
        <v/>
      </c>
      <c r="FK282" s="189"/>
      <c r="FL282" s="370"/>
      <c r="FM282" s="371"/>
      <c r="FN282" s="371"/>
      <c r="FO282" s="611"/>
      <c r="FP282" s="896"/>
      <c r="FQ282" s="370"/>
      <c r="FR282" s="371"/>
      <c r="FS282" s="371"/>
      <c r="FT282" s="611"/>
      <c r="FU282" s="896"/>
      <c r="FV282" s="370"/>
      <c r="FW282" s="371"/>
      <c r="FX282" s="371"/>
      <c r="FY282" s="611"/>
      <c r="FZ282" s="896"/>
      <c r="GA282" s="613"/>
      <c r="GB282" s="189"/>
      <c r="GC282" s="227">
        <f t="shared" si="404"/>
        <v>0</v>
      </c>
      <c r="GD282" s="228">
        <f t="shared" si="405"/>
        <v>0</v>
      </c>
      <c r="GE282" s="229">
        <f t="shared" si="433"/>
        <v>0</v>
      </c>
      <c r="GF282" s="230">
        <f t="shared" si="433"/>
        <v>0</v>
      </c>
      <c r="GG282" s="231" t="str">
        <f t="shared" si="406"/>
        <v/>
      </c>
      <c r="GH282" s="232">
        <f t="shared" si="407"/>
        <v>0</v>
      </c>
      <c r="GI282" s="227">
        <f t="shared" si="408"/>
        <v>0</v>
      </c>
      <c r="GJ282" s="233">
        <f t="shared" si="409"/>
        <v>0</v>
      </c>
      <c r="GK282" s="233">
        <f t="shared" si="410"/>
        <v>0</v>
      </c>
      <c r="GL282" s="234"/>
      <c r="GM282" s="235">
        <f t="shared" si="411"/>
        <v>0</v>
      </c>
      <c r="GN282" s="235">
        <f t="shared" si="412"/>
        <v>0</v>
      </c>
      <c r="GO282" s="235" t="str">
        <f t="shared" si="413"/>
        <v/>
      </c>
      <c r="GP282" s="380"/>
      <c r="GQ282" s="235">
        <f t="shared" si="414"/>
        <v>0</v>
      </c>
      <c r="GR282" s="235">
        <f t="shared" si="415"/>
        <v>0</v>
      </c>
      <c r="GS282" s="235" t="str">
        <f t="shared" si="416"/>
        <v/>
      </c>
      <c r="GT282" s="236"/>
      <c r="GU282" s="237" t="str">
        <f t="shared" si="417"/>
        <v/>
      </c>
      <c r="GV282" s="237" t="str">
        <f t="shared" si="418"/>
        <v/>
      </c>
      <c r="GW282" s="238" t="str">
        <f t="shared" si="419"/>
        <v/>
      </c>
      <c r="GX282" s="238" t="str">
        <f t="shared" si="420"/>
        <v/>
      </c>
      <c r="GY282" s="239"/>
      <c r="GZ282" s="240" t="str">
        <f t="shared" si="421"/>
        <v/>
      </c>
      <c r="HA282" s="235" t="str">
        <f t="shared" si="422"/>
        <v/>
      </c>
      <c r="HB282" s="235" t="str">
        <f t="shared" si="423"/>
        <v/>
      </c>
      <c r="HC282" s="235" t="str">
        <f t="shared" si="424"/>
        <v/>
      </c>
      <c r="HD282" s="235" t="str">
        <f t="shared" si="425"/>
        <v/>
      </c>
      <c r="HE282" s="235" t="str">
        <f t="shared" si="426"/>
        <v/>
      </c>
      <c r="HF282" s="188"/>
      <c r="HG282" s="235" t="str">
        <f t="shared" si="427"/>
        <v/>
      </c>
      <c r="HH282" s="235">
        <f t="shared" si="434"/>
        <v>0</v>
      </c>
      <c r="HI282" s="235">
        <f t="shared" si="434"/>
        <v>0</v>
      </c>
      <c r="HJ282" s="235">
        <f t="shared" si="434"/>
        <v>0</v>
      </c>
      <c r="HK282" s="188"/>
      <c r="HL282" s="235" t="str">
        <f t="shared" si="428"/>
        <v/>
      </c>
      <c r="HM282" s="235">
        <f t="shared" si="435"/>
        <v>0</v>
      </c>
      <c r="HN282" s="235">
        <f t="shared" si="435"/>
        <v>0</v>
      </c>
      <c r="HO282" s="235">
        <f t="shared" si="435"/>
        <v>0</v>
      </c>
      <c r="HP282" s="188"/>
      <c r="HQ282" s="235" t="str">
        <f t="shared" si="429"/>
        <v/>
      </c>
      <c r="HR282" s="235">
        <f t="shared" si="436"/>
        <v>0</v>
      </c>
      <c r="HS282" s="235">
        <f t="shared" si="436"/>
        <v>0</v>
      </c>
      <c r="HT282" s="235">
        <f t="shared" si="436"/>
        <v>0</v>
      </c>
      <c r="HU282" s="162"/>
      <c r="HV282" s="1622"/>
      <c r="HW282" s="1619"/>
      <c r="HX282" s="1619"/>
      <c r="HY282" s="1619"/>
      <c r="HZ282" s="1619"/>
      <c r="IA282" s="1619"/>
      <c r="IB282" s="1619"/>
      <c r="IC282" s="1623"/>
      <c r="ID282" s="162"/>
    </row>
    <row r="283" spans="1:238" ht="21.75" customHeight="1" x14ac:dyDescent="0.25">
      <c r="A283" s="377" t="str">
        <f t="shared" si="382"/>
        <v/>
      </c>
      <c r="B283" s="188">
        <v>257</v>
      </c>
      <c r="C283" s="255"/>
      <c r="D283" s="223" t="str">
        <f t="shared" si="430"/>
        <v/>
      </c>
      <c r="E283" s="223" t="str">
        <f t="shared" ref="E283:E346" si="463">IF(DQ283&lt;=0.9,"",1)</f>
        <v/>
      </c>
      <c r="F283" s="242"/>
      <c r="G283" s="242"/>
      <c r="H283" s="224" t="str">
        <f t="shared" si="383"/>
        <v/>
      </c>
      <c r="I283" s="930"/>
      <c r="J283" s="930"/>
      <c r="K283" s="930"/>
      <c r="L283" s="370"/>
      <c r="M283" s="371"/>
      <c r="N283" s="371"/>
      <c r="O283" s="371"/>
      <c r="P283" s="372"/>
      <c r="Q283" s="609"/>
      <c r="R283" s="609"/>
      <c r="S283" s="610"/>
      <c r="T283" s="371"/>
      <c r="U283" s="371"/>
      <c r="V283" s="188"/>
      <c r="W283" s="370"/>
      <c r="X283" s="371"/>
      <c r="Y283" s="371"/>
      <c r="Z283" s="611"/>
      <c r="AA283" s="896"/>
      <c r="AB283" s="370"/>
      <c r="AC283" s="371"/>
      <c r="AD283" s="371"/>
      <c r="AE283" s="371"/>
      <c r="AF283" s="896"/>
      <c r="AG283" s="370"/>
      <c r="AH283" s="371"/>
      <c r="AI283" s="371"/>
      <c r="AJ283" s="371"/>
      <c r="AK283" s="896"/>
      <c r="AL283" s="370"/>
      <c r="AM283" s="371"/>
      <c r="AN283" s="371"/>
      <c r="AO283" s="372"/>
      <c r="AP283" s="370"/>
      <c r="AQ283" s="371"/>
      <c r="AR283" s="371"/>
      <c r="AS283" s="371"/>
      <c r="AT283" s="928"/>
      <c r="AU283" s="188"/>
      <c r="AV283" s="256">
        <f t="shared" si="437"/>
        <v>0</v>
      </c>
      <c r="AW283" s="257">
        <f t="shared" si="438"/>
        <v>0</v>
      </c>
      <c r="AX283" s="258">
        <f t="shared" si="439"/>
        <v>0</v>
      </c>
      <c r="AY283" s="259">
        <f t="shared" si="440"/>
        <v>0</v>
      </c>
      <c r="AZ283" s="231" t="str">
        <f t="shared" si="441"/>
        <v/>
      </c>
      <c r="BA283" s="232">
        <f t="shared" si="442"/>
        <v>0</v>
      </c>
      <c r="BB283" s="249">
        <f t="shared" si="443"/>
        <v>0</v>
      </c>
      <c r="BC283" s="231">
        <f t="shared" si="444"/>
        <v>0</v>
      </c>
      <c r="BD283" s="231">
        <f t="shared" si="445"/>
        <v>0</v>
      </c>
      <c r="BE283" s="260"/>
      <c r="BF283" s="235">
        <f t="shared" si="384"/>
        <v>0</v>
      </c>
      <c r="BG283" s="235">
        <f t="shared" si="385"/>
        <v>0</v>
      </c>
      <c r="BH283" s="235">
        <f t="shared" si="386"/>
        <v>0</v>
      </c>
      <c r="BI283" s="380"/>
      <c r="BJ283" s="235">
        <f t="shared" ref="BJ283:BJ346" si="464">IF(H283&lt;=35,1,0)</f>
        <v>0</v>
      </c>
      <c r="BK283" s="235">
        <f t="shared" si="387"/>
        <v>0</v>
      </c>
      <c r="BL283" s="235" t="str">
        <f t="shared" si="388"/>
        <v/>
      </c>
      <c r="BM283" s="236"/>
      <c r="BN283" s="237"/>
      <c r="BO283" s="237"/>
      <c r="BP283" s="238"/>
      <c r="BQ283" s="238"/>
      <c r="BR283" s="254"/>
      <c r="BS283" s="252"/>
      <c r="BT283" s="244"/>
      <c r="BU283" s="244"/>
      <c r="BV283" s="244"/>
      <c r="BW283" s="244"/>
      <c r="BX283" s="244"/>
      <c r="BY283" s="244"/>
      <c r="BZ283" s="244"/>
      <c r="CA283" s="244"/>
      <c r="CB283" s="253"/>
      <c r="CC283" s="188"/>
      <c r="CD283" s="244">
        <f t="shared" ref="CD283:CD346" si="465">BS283</f>
        <v>0</v>
      </c>
      <c r="CE283" s="235">
        <f t="shared" si="389"/>
        <v>0</v>
      </c>
      <c r="CF283" s="235">
        <f t="shared" si="389"/>
        <v>0</v>
      </c>
      <c r="CG283" s="235">
        <f t="shared" si="389"/>
        <v>0</v>
      </c>
      <c r="CH283" s="188"/>
      <c r="CI283" s="244">
        <f t="shared" ref="CI283:CI346" si="466">BU283</f>
        <v>0</v>
      </c>
      <c r="CJ283" s="235">
        <f t="shared" si="390"/>
        <v>0</v>
      </c>
      <c r="CK283" s="235">
        <f t="shared" si="390"/>
        <v>0</v>
      </c>
      <c r="CL283" s="235">
        <f t="shared" si="390"/>
        <v>0</v>
      </c>
      <c r="CM283" s="188"/>
      <c r="CN283" s="244">
        <f t="shared" ref="CN283:CN346" si="467">BW283</f>
        <v>0</v>
      </c>
      <c r="CO283" s="235">
        <f t="shared" si="391"/>
        <v>0</v>
      </c>
      <c r="CP283" s="235">
        <f t="shared" si="391"/>
        <v>0</v>
      </c>
      <c r="CQ283" s="235">
        <f t="shared" si="391"/>
        <v>0</v>
      </c>
      <c r="CR283" s="188"/>
      <c r="CS283" s="244">
        <f t="shared" ref="CS283:CS346" si="468">BY283</f>
        <v>0</v>
      </c>
      <c r="CT283" s="235">
        <f t="shared" si="392"/>
        <v>0</v>
      </c>
      <c r="CU283" s="235">
        <f t="shared" si="392"/>
        <v>0</v>
      </c>
      <c r="CV283" s="235">
        <f t="shared" si="392"/>
        <v>0</v>
      </c>
      <c r="CW283" s="188"/>
      <c r="CX283" s="244">
        <f t="shared" ref="CX283:CX346" si="469">CA283</f>
        <v>0</v>
      </c>
      <c r="CY283" s="235">
        <f t="shared" si="393"/>
        <v>0</v>
      </c>
      <c r="CZ283" s="235">
        <f t="shared" si="393"/>
        <v>0</v>
      </c>
      <c r="DA283" s="235">
        <f t="shared" si="393"/>
        <v>0</v>
      </c>
      <c r="DB283" s="188"/>
      <c r="DC283" s="225"/>
      <c r="DD283" s="226"/>
      <c r="DE283" s="1088"/>
      <c r="DF283" s="225"/>
      <c r="DG283" s="226"/>
      <c r="DH283" s="1088"/>
      <c r="DI283" s="225"/>
      <c r="DJ283" s="226"/>
      <c r="DK283" s="1088"/>
      <c r="DL283" s="225"/>
      <c r="DM283" s="226"/>
      <c r="DN283" s="1088"/>
      <c r="DO283" s="370"/>
      <c r="DP283" s="370"/>
      <c r="DQ283" s="243">
        <f t="shared" si="446"/>
        <v>0</v>
      </c>
      <c r="DR283" s="244">
        <f t="shared" si="447"/>
        <v>0</v>
      </c>
      <c r="DS283" s="235">
        <f t="shared" si="394"/>
        <v>0</v>
      </c>
      <c r="DT283" s="244" t="str">
        <f t="shared" si="448"/>
        <v/>
      </c>
      <c r="DU283" s="42" t="str">
        <f t="shared" si="395"/>
        <v/>
      </c>
      <c r="DV283" s="42" t="str">
        <f t="shared" si="396"/>
        <v/>
      </c>
      <c r="DW283" s="42" t="str">
        <f t="shared" si="397"/>
        <v/>
      </c>
      <c r="DX283" s="162"/>
      <c r="DY283" s="42" t="str">
        <f t="shared" si="398"/>
        <v/>
      </c>
      <c r="DZ283" s="42" t="str">
        <f t="shared" si="462"/>
        <v/>
      </c>
      <c r="EA283" s="42" t="str">
        <f t="shared" si="399"/>
        <v/>
      </c>
      <c r="EB283" s="162"/>
      <c r="EC283" s="930"/>
      <c r="ED283" s="188"/>
      <c r="EE283" s="245">
        <f t="shared" si="400"/>
        <v>0</v>
      </c>
      <c r="EF283" s="189"/>
      <c r="EG283" s="245">
        <f t="shared" si="401"/>
        <v>0</v>
      </c>
      <c r="EH283" s="189"/>
      <c r="EI283" s="246" t="str">
        <f t="shared" si="449"/>
        <v/>
      </c>
      <c r="EJ283" s="247" t="str">
        <f t="shared" ref="EJ283:EJ346" si="470">IF(H283&gt;=1,IF(H283&lt;=25,1,""),"")</f>
        <v/>
      </c>
      <c r="EK283" s="248" t="str">
        <f t="shared" ref="EK283:EK346" si="471">IF(H283&gt;=26,IF(H283&lt;=35,1,""),"")</f>
        <v/>
      </c>
      <c r="EL283" s="248" t="str">
        <f t="shared" ref="EL283:EL346" si="472">IF(H283&gt;=36,IF(H283&lt;=45,1,""),"")</f>
        <v/>
      </c>
      <c r="EM283" s="248" t="str">
        <f t="shared" ref="EM283:EM346" si="473">IF(H283&gt;=46,IF(H283&lt;=55,1,""),"")</f>
        <v/>
      </c>
      <c r="EN283" s="248" t="str">
        <f t="shared" si="402"/>
        <v/>
      </c>
      <c r="EO283" s="248" t="str">
        <f t="shared" ref="EO283:EO346" si="474">IF(H283="","",IF($H283&gt;65,1,""))</f>
        <v/>
      </c>
      <c r="EP283" s="189"/>
      <c r="EQ283" s="248" t="str">
        <f t="shared" si="450"/>
        <v/>
      </c>
      <c r="ER283" s="248" t="str">
        <f t="shared" si="451"/>
        <v/>
      </c>
      <c r="ES283" s="248" t="str">
        <f t="shared" si="452"/>
        <v/>
      </c>
      <c r="ET283" s="248" t="str">
        <f t="shared" si="453"/>
        <v/>
      </c>
      <c r="EU283" s="248" t="str">
        <f t="shared" si="403"/>
        <v/>
      </c>
      <c r="EV283" s="248" t="str">
        <f t="shared" si="403"/>
        <v/>
      </c>
      <c r="EW283" s="189"/>
      <c r="EX283" s="248" t="str">
        <f t="shared" si="454"/>
        <v/>
      </c>
      <c r="EY283" s="248" t="str">
        <f t="shared" si="455"/>
        <v/>
      </c>
      <c r="EZ283" s="248" t="str">
        <f t="shared" si="456"/>
        <v/>
      </c>
      <c r="FA283" s="248" t="str">
        <f t="shared" si="457"/>
        <v/>
      </c>
      <c r="FB283" s="248" t="str">
        <f t="shared" si="431"/>
        <v/>
      </c>
      <c r="FC283" s="248" t="str">
        <f t="shared" si="431"/>
        <v/>
      </c>
      <c r="FD283" s="189"/>
      <c r="FE283" s="248" t="str">
        <f t="shared" si="458"/>
        <v/>
      </c>
      <c r="FF283" s="248" t="str">
        <f t="shared" si="459"/>
        <v/>
      </c>
      <c r="FG283" s="248" t="str">
        <f t="shared" si="460"/>
        <v/>
      </c>
      <c r="FH283" s="248" t="str">
        <f t="shared" si="461"/>
        <v/>
      </c>
      <c r="FI283" s="248" t="str">
        <f t="shared" si="432"/>
        <v/>
      </c>
      <c r="FJ283" s="248" t="str">
        <f t="shared" si="432"/>
        <v/>
      </c>
      <c r="FK283" s="189"/>
      <c r="FL283" s="370"/>
      <c r="FM283" s="371"/>
      <c r="FN283" s="371"/>
      <c r="FO283" s="611"/>
      <c r="FP283" s="896"/>
      <c r="FQ283" s="370"/>
      <c r="FR283" s="371"/>
      <c r="FS283" s="371"/>
      <c r="FT283" s="611"/>
      <c r="FU283" s="896"/>
      <c r="FV283" s="370"/>
      <c r="FW283" s="371"/>
      <c r="FX283" s="371"/>
      <c r="FY283" s="611"/>
      <c r="FZ283" s="896"/>
      <c r="GA283" s="613"/>
      <c r="GB283" s="189"/>
      <c r="GC283" s="227">
        <f t="shared" si="404"/>
        <v>0</v>
      </c>
      <c r="GD283" s="228">
        <f t="shared" si="405"/>
        <v>0</v>
      </c>
      <c r="GE283" s="229">
        <f t="shared" si="433"/>
        <v>0</v>
      </c>
      <c r="GF283" s="230">
        <f t="shared" si="433"/>
        <v>0</v>
      </c>
      <c r="GG283" s="231" t="str">
        <f t="shared" si="406"/>
        <v/>
      </c>
      <c r="GH283" s="232">
        <f t="shared" si="407"/>
        <v>0</v>
      </c>
      <c r="GI283" s="227">
        <f t="shared" si="408"/>
        <v>0</v>
      </c>
      <c r="GJ283" s="233">
        <f t="shared" si="409"/>
        <v>0</v>
      </c>
      <c r="GK283" s="233">
        <f t="shared" si="410"/>
        <v>0</v>
      </c>
      <c r="GL283" s="234"/>
      <c r="GM283" s="235">
        <f t="shared" si="411"/>
        <v>0</v>
      </c>
      <c r="GN283" s="235">
        <f t="shared" si="412"/>
        <v>0</v>
      </c>
      <c r="GO283" s="235" t="str">
        <f t="shared" si="413"/>
        <v/>
      </c>
      <c r="GP283" s="380"/>
      <c r="GQ283" s="235">
        <f t="shared" si="414"/>
        <v>0</v>
      </c>
      <c r="GR283" s="235">
        <f t="shared" si="415"/>
        <v>0</v>
      </c>
      <c r="GS283" s="235" t="str">
        <f t="shared" si="416"/>
        <v/>
      </c>
      <c r="GT283" s="236"/>
      <c r="GU283" s="237" t="str">
        <f t="shared" si="417"/>
        <v/>
      </c>
      <c r="GV283" s="237" t="str">
        <f t="shared" si="418"/>
        <v/>
      </c>
      <c r="GW283" s="238" t="str">
        <f t="shared" si="419"/>
        <v/>
      </c>
      <c r="GX283" s="238" t="str">
        <f t="shared" si="420"/>
        <v/>
      </c>
      <c r="GY283" s="239"/>
      <c r="GZ283" s="240" t="str">
        <f t="shared" si="421"/>
        <v/>
      </c>
      <c r="HA283" s="235" t="str">
        <f t="shared" si="422"/>
        <v/>
      </c>
      <c r="HB283" s="235" t="str">
        <f t="shared" si="423"/>
        <v/>
      </c>
      <c r="HC283" s="235" t="str">
        <f t="shared" si="424"/>
        <v/>
      </c>
      <c r="HD283" s="235" t="str">
        <f t="shared" si="425"/>
        <v/>
      </c>
      <c r="HE283" s="235" t="str">
        <f t="shared" si="426"/>
        <v/>
      </c>
      <c r="HF283" s="188"/>
      <c r="HG283" s="235" t="str">
        <f t="shared" si="427"/>
        <v/>
      </c>
      <c r="HH283" s="235">
        <f t="shared" si="434"/>
        <v>0</v>
      </c>
      <c r="HI283" s="235">
        <f t="shared" si="434"/>
        <v>0</v>
      </c>
      <c r="HJ283" s="235">
        <f t="shared" si="434"/>
        <v>0</v>
      </c>
      <c r="HK283" s="188"/>
      <c r="HL283" s="235" t="str">
        <f t="shared" si="428"/>
        <v/>
      </c>
      <c r="HM283" s="235">
        <f t="shared" si="435"/>
        <v>0</v>
      </c>
      <c r="HN283" s="235">
        <f t="shared" si="435"/>
        <v>0</v>
      </c>
      <c r="HO283" s="235">
        <f t="shared" si="435"/>
        <v>0</v>
      </c>
      <c r="HP283" s="188"/>
      <c r="HQ283" s="235" t="str">
        <f t="shared" si="429"/>
        <v/>
      </c>
      <c r="HR283" s="235">
        <f t="shared" si="436"/>
        <v>0</v>
      </c>
      <c r="HS283" s="235">
        <f t="shared" si="436"/>
        <v>0</v>
      </c>
      <c r="HT283" s="235">
        <f t="shared" si="436"/>
        <v>0</v>
      </c>
      <c r="HU283" s="162"/>
      <c r="HV283" s="1622"/>
      <c r="HW283" s="1619"/>
      <c r="HX283" s="1619"/>
      <c r="HY283" s="1619"/>
      <c r="HZ283" s="1619"/>
      <c r="IA283" s="1619"/>
      <c r="IB283" s="1619"/>
      <c r="IC283" s="1623"/>
      <c r="ID283" s="162"/>
    </row>
    <row r="284" spans="1:238" ht="21.75" customHeight="1" x14ac:dyDescent="0.25">
      <c r="A284" s="377" t="str">
        <f t="shared" ref="A284:A347" si="475">IF(C284="","",1)</f>
        <v/>
      </c>
      <c r="B284" s="188">
        <v>258</v>
      </c>
      <c r="C284" s="255"/>
      <c r="D284" s="223" t="str">
        <f t="shared" si="430"/>
        <v/>
      </c>
      <c r="E284" s="223" t="str">
        <f t="shared" si="463"/>
        <v/>
      </c>
      <c r="F284" s="242"/>
      <c r="G284" s="242"/>
      <c r="H284" s="224" t="str">
        <f t="shared" ref="H284:H347" si="476">IF(G284&lt;999,"",$C$11-G284)</f>
        <v/>
      </c>
      <c r="I284" s="930"/>
      <c r="J284" s="930"/>
      <c r="K284" s="930"/>
      <c r="L284" s="370"/>
      <c r="M284" s="371"/>
      <c r="N284" s="371"/>
      <c r="O284" s="371"/>
      <c r="P284" s="372"/>
      <c r="Q284" s="609"/>
      <c r="R284" s="609"/>
      <c r="S284" s="610"/>
      <c r="T284" s="371"/>
      <c r="U284" s="371"/>
      <c r="V284" s="188"/>
      <c r="W284" s="370"/>
      <c r="X284" s="371"/>
      <c r="Y284" s="371"/>
      <c r="Z284" s="611"/>
      <c r="AA284" s="896"/>
      <c r="AB284" s="370"/>
      <c r="AC284" s="371"/>
      <c r="AD284" s="371"/>
      <c r="AE284" s="371"/>
      <c r="AF284" s="896"/>
      <c r="AG284" s="370"/>
      <c r="AH284" s="371"/>
      <c r="AI284" s="371"/>
      <c r="AJ284" s="371"/>
      <c r="AK284" s="896"/>
      <c r="AL284" s="370"/>
      <c r="AM284" s="371"/>
      <c r="AN284" s="371"/>
      <c r="AO284" s="372"/>
      <c r="AP284" s="370"/>
      <c r="AQ284" s="371"/>
      <c r="AR284" s="371"/>
      <c r="AS284" s="371"/>
      <c r="AT284" s="928"/>
      <c r="AU284" s="188"/>
      <c r="AV284" s="256">
        <f t="shared" si="437"/>
        <v>0</v>
      </c>
      <c r="AW284" s="257">
        <f t="shared" si="438"/>
        <v>0</v>
      </c>
      <c r="AX284" s="258">
        <f t="shared" si="439"/>
        <v>0</v>
      </c>
      <c r="AY284" s="259">
        <f t="shared" si="440"/>
        <v>0</v>
      </c>
      <c r="AZ284" s="231" t="str">
        <f t="shared" si="441"/>
        <v/>
      </c>
      <c r="BA284" s="232">
        <f t="shared" si="442"/>
        <v>0</v>
      </c>
      <c r="BB284" s="249">
        <f t="shared" si="443"/>
        <v>0</v>
      </c>
      <c r="BC284" s="231">
        <f t="shared" si="444"/>
        <v>0</v>
      </c>
      <c r="BD284" s="231">
        <f t="shared" si="445"/>
        <v>0</v>
      </c>
      <c r="BE284" s="260"/>
      <c r="BF284" s="235">
        <f t="shared" ref="BF284:BF347" si="477">IF(H284&lt;=35,BA284,0)</f>
        <v>0</v>
      </c>
      <c r="BG284" s="235">
        <f t="shared" ref="BG284:BG347" si="478">IF($H284&gt;=36,IF($H284&lt;=55,$BA284,0),0)</f>
        <v>0</v>
      </c>
      <c r="BH284" s="235">
        <f t="shared" ref="BH284:BH347" si="479">IF($H284&gt;55,$BA284,0)</f>
        <v>0</v>
      </c>
      <c r="BI284" s="380"/>
      <c r="BJ284" s="235">
        <f t="shared" si="464"/>
        <v>0</v>
      </c>
      <c r="BK284" s="235">
        <f t="shared" ref="BK284:BK347" si="480">IF($H284&gt;35,IF($H284&lt;56,1,0),0)</f>
        <v>0</v>
      </c>
      <c r="BL284" s="235" t="str">
        <f t="shared" ref="BL284:BL347" si="481">IF( H284="","",IF($H284&gt;55,1,0))</f>
        <v/>
      </c>
      <c r="BM284" s="236"/>
      <c r="BN284" s="237"/>
      <c r="BO284" s="237"/>
      <c r="BP284" s="238"/>
      <c r="BQ284" s="238"/>
      <c r="BR284" s="254"/>
      <c r="BS284" s="252"/>
      <c r="BT284" s="244"/>
      <c r="BU284" s="244"/>
      <c r="BV284" s="244"/>
      <c r="BW284" s="244"/>
      <c r="BX284" s="244"/>
      <c r="BY284" s="244"/>
      <c r="BZ284" s="244"/>
      <c r="CA284" s="244"/>
      <c r="CB284" s="253"/>
      <c r="CC284" s="188"/>
      <c r="CD284" s="244">
        <f t="shared" si="465"/>
        <v>0</v>
      </c>
      <c r="CE284" s="235">
        <f t="shared" ref="CE284:CG347" si="482">IF(BJ284=1,$CD284,0)</f>
        <v>0</v>
      </c>
      <c r="CF284" s="235">
        <f t="shared" si="482"/>
        <v>0</v>
      </c>
      <c r="CG284" s="235">
        <f t="shared" si="482"/>
        <v>0</v>
      </c>
      <c r="CH284" s="188"/>
      <c r="CI284" s="244">
        <f t="shared" si="466"/>
        <v>0</v>
      </c>
      <c r="CJ284" s="235">
        <f t="shared" ref="CJ284:CL347" si="483">IF(BJ284=1,$CI284,0)</f>
        <v>0</v>
      </c>
      <c r="CK284" s="235">
        <f t="shared" si="483"/>
        <v>0</v>
      </c>
      <c r="CL284" s="235">
        <f t="shared" si="483"/>
        <v>0</v>
      </c>
      <c r="CM284" s="188"/>
      <c r="CN284" s="244">
        <f t="shared" si="467"/>
        <v>0</v>
      </c>
      <c r="CO284" s="235">
        <f t="shared" ref="CO284:CQ347" si="484">IF(BJ284=1,$CN284,0)</f>
        <v>0</v>
      </c>
      <c r="CP284" s="235">
        <f t="shared" si="484"/>
        <v>0</v>
      </c>
      <c r="CQ284" s="235">
        <f t="shared" si="484"/>
        <v>0</v>
      </c>
      <c r="CR284" s="188"/>
      <c r="CS284" s="244">
        <f t="shared" si="468"/>
        <v>0</v>
      </c>
      <c r="CT284" s="235">
        <f t="shared" ref="CT284:CV347" si="485">IF(BJ284=1,$CS284,0)</f>
        <v>0</v>
      </c>
      <c r="CU284" s="235">
        <f t="shared" si="485"/>
        <v>0</v>
      </c>
      <c r="CV284" s="235">
        <f t="shared" si="485"/>
        <v>0</v>
      </c>
      <c r="CW284" s="188"/>
      <c r="CX284" s="244">
        <f t="shared" si="469"/>
        <v>0</v>
      </c>
      <c r="CY284" s="235">
        <f t="shared" ref="CY284:DA347" si="486">IF( BJ284=1,$CX284,0)</f>
        <v>0</v>
      </c>
      <c r="CZ284" s="235">
        <f t="shared" si="486"/>
        <v>0</v>
      </c>
      <c r="DA284" s="235">
        <f t="shared" si="486"/>
        <v>0</v>
      </c>
      <c r="DB284" s="188"/>
      <c r="DC284" s="225"/>
      <c r="DD284" s="226"/>
      <c r="DE284" s="1088"/>
      <c r="DF284" s="225"/>
      <c r="DG284" s="226"/>
      <c r="DH284" s="1088"/>
      <c r="DI284" s="225"/>
      <c r="DJ284" s="226"/>
      <c r="DK284" s="1088"/>
      <c r="DL284" s="225"/>
      <c r="DM284" s="226"/>
      <c r="DN284" s="1088"/>
      <c r="DO284" s="370"/>
      <c r="DP284" s="370"/>
      <c r="DQ284" s="243">
        <f t="shared" si="446"/>
        <v>0</v>
      </c>
      <c r="DR284" s="244">
        <f t="shared" si="447"/>
        <v>0</v>
      </c>
      <c r="DS284" s="235">
        <f t="shared" ref="DS284:DS347" si="487">IF(DR284=0,0,1)</f>
        <v>0</v>
      </c>
      <c r="DT284" s="244" t="str">
        <f t="shared" si="448"/>
        <v/>
      </c>
      <c r="DU284" s="42" t="str">
        <f t="shared" ref="DU284:DU347" si="488">IF(DT284="","",IF(DT284=1,IF(H284&lt;36,1,"")))</f>
        <v/>
      </c>
      <c r="DV284" s="42" t="str">
        <f t="shared" ref="DV284:DV347" si="489">IF(DT284="","",IF(DT284=1,IF(H284&gt;35,IF(H284&lt;56,1,""),"")))</f>
        <v/>
      </c>
      <c r="DW284" s="42" t="str">
        <f t="shared" ref="DW284:DW347" si="490">IF(DT284="","",IF(DT284=1,IF(H284&gt;55,1,"")))</f>
        <v/>
      </c>
      <c r="DX284" s="162"/>
      <c r="DY284" s="42" t="str">
        <f t="shared" ref="DY284:DY347" si="491">IF(DP284="","",IF(DP284=1,IF(H284&lt;36,1,"")))</f>
        <v/>
      </c>
      <c r="DZ284" s="42" t="str">
        <f t="shared" si="462"/>
        <v/>
      </c>
      <c r="EA284" s="42" t="str">
        <f t="shared" ref="EA284:EA347" si="492">IF(DP284="","",IF(DP284=1,IF(H284&gt;55,1,"")))</f>
        <v/>
      </c>
      <c r="EB284" s="162"/>
      <c r="EC284" s="930"/>
      <c r="ED284" s="188"/>
      <c r="EE284" s="245">
        <f t="shared" ref="EE284:EE347" si="493">AT284+DE284+DH284+DK284+DN284</f>
        <v>0</v>
      </c>
      <c r="EF284" s="189"/>
      <c r="EG284" s="245">
        <f t="shared" ref="EG284:EG347" si="494">EC284-EE284</f>
        <v>0</v>
      </c>
      <c r="EH284" s="189"/>
      <c r="EI284" s="246" t="str">
        <f t="shared" si="449"/>
        <v/>
      </c>
      <c r="EJ284" s="247" t="str">
        <f t="shared" si="470"/>
        <v/>
      </c>
      <c r="EK284" s="248" t="str">
        <f t="shared" si="471"/>
        <v/>
      </c>
      <c r="EL284" s="248" t="str">
        <f t="shared" si="472"/>
        <v/>
      </c>
      <c r="EM284" s="248" t="str">
        <f t="shared" si="473"/>
        <v/>
      </c>
      <c r="EN284" s="248" t="str">
        <f t="shared" ref="EN284:EN347" si="495">IF($H284&gt;=56,IF($H284&lt;=65,1,""),"")</f>
        <v/>
      </c>
      <c r="EO284" s="248" t="str">
        <f t="shared" si="474"/>
        <v/>
      </c>
      <c r="EP284" s="189"/>
      <c r="EQ284" s="248" t="str">
        <f t="shared" si="450"/>
        <v/>
      </c>
      <c r="ER284" s="248" t="str">
        <f t="shared" si="451"/>
        <v/>
      </c>
      <c r="ES284" s="248" t="str">
        <f t="shared" si="452"/>
        <v/>
      </c>
      <c r="ET284" s="248" t="str">
        <f t="shared" si="453"/>
        <v/>
      </c>
      <c r="EU284" s="248" t="str">
        <f t="shared" ref="EU284:EV347" si="496">IF(EN284="","",IF(EN284=1,IF($DC284=1,1,"")))</f>
        <v/>
      </c>
      <c r="EV284" s="248" t="str">
        <f t="shared" si="496"/>
        <v/>
      </c>
      <c r="EW284" s="189"/>
      <c r="EX284" s="248" t="str">
        <f t="shared" si="454"/>
        <v/>
      </c>
      <c r="EY284" s="248" t="str">
        <f t="shared" si="455"/>
        <v/>
      </c>
      <c r="EZ284" s="248" t="str">
        <f t="shared" si="456"/>
        <v/>
      </c>
      <c r="FA284" s="248" t="str">
        <f t="shared" si="457"/>
        <v/>
      </c>
      <c r="FB284" s="248" t="str">
        <f t="shared" si="431"/>
        <v/>
      </c>
      <c r="FC284" s="248" t="str">
        <f t="shared" si="431"/>
        <v/>
      </c>
      <c r="FD284" s="189"/>
      <c r="FE284" s="248" t="str">
        <f t="shared" si="458"/>
        <v/>
      </c>
      <c r="FF284" s="248" t="str">
        <f t="shared" si="459"/>
        <v/>
      </c>
      <c r="FG284" s="248" t="str">
        <f t="shared" si="460"/>
        <v/>
      </c>
      <c r="FH284" s="248" t="str">
        <f t="shared" si="461"/>
        <v/>
      </c>
      <c r="FI284" s="248" t="str">
        <f t="shared" si="432"/>
        <v/>
      </c>
      <c r="FJ284" s="248" t="str">
        <f t="shared" si="432"/>
        <v/>
      </c>
      <c r="FK284" s="189"/>
      <c r="FL284" s="370"/>
      <c r="FM284" s="371"/>
      <c r="FN284" s="371"/>
      <c r="FO284" s="611"/>
      <c r="FP284" s="896"/>
      <c r="FQ284" s="370"/>
      <c r="FR284" s="371"/>
      <c r="FS284" s="371"/>
      <c r="FT284" s="611"/>
      <c r="FU284" s="896"/>
      <c r="FV284" s="370"/>
      <c r="FW284" s="371"/>
      <c r="FX284" s="371"/>
      <c r="FY284" s="611"/>
      <c r="FZ284" s="896"/>
      <c r="GA284" s="613"/>
      <c r="GB284" s="189"/>
      <c r="GC284" s="227">
        <f t="shared" ref="GC284:GC347" si="497">(FL284)+FN284+FQ284+(FS284)+FV284+FX284</f>
        <v>0</v>
      </c>
      <c r="GD284" s="228">
        <f t="shared" ref="GD284:GD347" si="498">FM284+FO284+FR284+(FT284)+FW284+FY284</f>
        <v>0</v>
      </c>
      <c r="GE284" s="229">
        <f t="shared" si="433"/>
        <v>0</v>
      </c>
      <c r="GF284" s="230">
        <f t="shared" si="433"/>
        <v>0</v>
      </c>
      <c r="GG284" s="231" t="str">
        <f t="shared" ref="GG284:GG347" si="499">IF(GC284&lt;=0.9,IF(GD284&lt;=0.9,"",1),1)</f>
        <v/>
      </c>
      <c r="GH284" s="232">
        <f t="shared" ref="GH284:GH347" si="500">IF(GE284&lt;=0.9,IF(GF284&lt;=0.9,0,1),1)</f>
        <v>0</v>
      </c>
      <c r="GI284" s="227">
        <f t="shared" ref="GI284:GI347" si="501">FP284+FU284+FZ284</f>
        <v>0</v>
      </c>
      <c r="GJ284" s="233">
        <f t="shared" ref="GJ284:GJ347" si="502">IF(GI284&lt;=0.9,0,1)</f>
        <v>0</v>
      </c>
      <c r="GK284" s="233">
        <f t="shared" ref="GK284:GK347" si="503">GH284+GJ284</f>
        <v>0</v>
      </c>
      <c r="GL284" s="234"/>
      <c r="GM284" s="235">
        <f t="shared" ref="GM284:GM347" si="504">IF(H284&lt;=35,GG284,0)</f>
        <v>0</v>
      </c>
      <c r="GN284" s="235">
        <f t="shared" ref="GN284:GN347" si="505">IF($H284&gt;=36,IF($H284&lt;=55,$GG284,0),0)</f>
        <v>0</v>
      </c>
      <c r="GO284" s="235" t="str">
        <f t="shared" ref="GO284:GO347" si="506">IF($H284&gt;55,$GG284,0)</f>
        <v/>
      </c>
      <c r="GP284" s="380"/>
      <c r="GQ284" s="235">
        <f t="shared" ref="GQ284:GQ347" si="507">IF(H284&lt;=35,1,0)</f>
        <v>0</v>
      </c>
      <c r="GR284" s="235">
        <f t="shared" ref="GR284:GR347" si="508">IF(H284&gt;35,IF(H284&lt;56,1,0),0)</f>
        <v>0</v>
      </c>
      <c r="GS284" s="235" t="str">
        <f t="shared" ref="GS284:GS347" si="509">IF(H284="","",IF(H284&gt;55,1,0))</f>
        <v/>
      </c>
      <c r="GT284" s="236"/>
      <c r="GU284" s="237" t="str">
        <f t="shared" ref="GU284:GU347" si="510">IF(EZ284&gt;=1,IF(EZ284&lt;=1,1,""),"")</f>
        <v/>
      </c>
      <c r="GV284" s="237" t="str">
        <f t="shared" ref="GV284:GV347" si="511">IF(EZ284&gt;=2,IF(EZ284&lt;=10,1,""),"")</f>
        <v/>
      </c>
      <c r="GW284" s="238" t="str">
        <f t="shared" ref="GW284:GW347" si="512">IF(EZ284&gt;=11,IF(EZ284&lt;=20,1,""),"")</f>
        <v/>
      </c>
      <c r="GX284" s="238" t="str">
        <f t="shared" ref="GX284:GX347" si="513">IF(EZ284&gt;=21,IF(EZ284&lt;=50,1,""),"")</f>
        <v/>
      </c>
      <c r="GY284" s="239"/>
      <c r="GZ284" s="240" t="str">
        <f t="shared" ref="GZ284:GZ347" si="514">IF(FL284&lt;=0.9,IF(FM284&lt;=0.9,"",1),1)</f>
        <v/>
      </c>
      <c r="HA284" s="235" t="str">
        <f t="shared" ref="HA284:HA347" si="515">IF(FN284&lt;=0.9,IF(FO284&lt;=0.9,"",1),1)</f>
        <v/>
      </c>
      <c r="HB284" s="235" t="str">
        <f t="shared" ref="HB284:HB347" si="516">IF(FQ284&lt;=0.9,IF(FR284&lt;=0.9,"",1),1)</f>
        <v/>
      </c>
      <c r="HC284" s="235" t="str">
        <f t="shared" ref="HC284:HC347" si="517">IF(FS284&lt;=0.9,IF(FT284&lt;=0.9,"",1),1)</f>
        <v/>
      </c>
      <c r="HD284" s="235" t="str">
        <f t="shared" ref="HD284:HD347" si="518">IF(FV284&lt;=0.9,IF(FW284&lt;=0.9,"",1),1)</f>
        <v/>
      </c>
      <c r="HE284" s="235" t="str">
        <f t="shared" ref="HE284:HE347" si="519">IF(FX284&lt;=0.9,IF(FY284&lt;=0.9,"",1),1)</f>
        <v/>
      </c>
      <c r="HF284" s="188"/>
      <c r="HG284" s="235" t="str">
        <f t="shared" ref="HG284:HG347" si="520">GZ284</f>
        <v/>
      </c>
      <c r="HH284" s="235">
        <f t="shared" si="434"/>
        <v>0</v>
      </c>
      <c r="HI284" s="235">
        <f t="shared" si="434"/>
        <v>0</v>
      </c>
      <c r="HJ284" s="235">
        <f t="shared" si="434"/>
        <v>0</v>
      </c>
      <c r="HK284" s="188"/>
      <c r="HL284" s="235" t="str">
        <f t="shared" ref="HL284:HL347" si="521">HB284</f>
        <v/>
      </c>
      <c r="HM284" s="235">
        <f t="shared" si="435"/>
        <v>0</v>
      </c>
      <c r="HN284" s="235">
        <f t="shared" si="435"/>
        <v>0</v>
      </c>
      <c r="HO284" s="235">
        <f t="shared" si="435"/>
        <v>0</v>
      </c>
      <c r="HP284" s="188"/>
      <c r="HQ284" s="235" t="str">
        <f t="shared" ref="HQ284:HQ347" si="522">HD284</f>
        <v/>
      </c>
      <c r="HR284" s="235">
        <f t="shared" si="436"/>
        <v>0</v>
      </c>
      <c r="HS284" s="235">
        <f t="shared" si="436"/>
        <v>0</v>
      </c>
      <c r="HT284" s="235">
        <f t="shared" si="436"/>
        <v>0</v>
      </c>
      <c r="HU284" s="162"/>
      <c r="HV284" s="1622"/>
      <c r="HW284" s="1619"/>
      <c r="HX284" s="1619"/>
      <c r="HY284" s="1619"/>
      <c r="HZ284" s="1619"/>
      <c r="IA284" s="1619"/>
      <c r="IB284" s="1619"/>
      <c r="IC284" s="1623"/>
      <c r="ID284" s="162"/>
    </row>
    <row r="285" spans="1:238" ht="21.75" customHeight="1" x14ac:dyDescent="0.25">
      <c r="A285" s="377" t="str">
        <f t="shared" si="475"/>
        <v/>
      </c>
      <c r="B285" s="188">
        <v>259</v>
      </c>
      <c r="C285" s="255"/>
      <c r="D285" s="223" t="str">
        <f t="shared" si="430"/>
        <v/>
      </c>
      <c r="E285" s="223" t="str">
        <f t="shared" si="463"/>
        <v/>
      </c>
      <c r="F285" s="242"/>
      <c r="G285" s="242"/>
      <c r="H285" s="224" t="str">
        <f t="shared" si="476"/>
        <v/>
      </c>
      <c r="I285" s="930"/>
      <c r="J285" s="930"/>
      <c r="K285" s="930"/>
      <c r="L285" s="370"/>
      <c r="M285" s="371"/>
      <c r="N285" s="371"/>
      <c r="O285" s="371"/>
      <c r="P285" s="372"/>
      <c r="Q285" s="609"/>
      <c r="R285" s="609"/>
      <c r="S285" s="610"/>
      <c r="T285" s="371"/>
      <c r="U285" s="371"/>
      <c r="V285" s="188"/>
      <c r="W285" s="370"/>
      <c r="X285" s="371"/>
      <c r="Y285" s="371"/>
      <c r="Z285" s="611"/>
      <c r="AA285" s="896"/>
      <c r="AB285" s="370"/>
      <c r="AC285" s="371"/>
      <c r="AD285" s="371"/>
      <c r="AE285" s="371"/>
      <c r="AF285" s="896"/>
      <c r="AG285" s="370"/>
      <c r="AH285" s="371"/>
      <c r="AI285" s="371"/>
      <c r="AJ285" s="371"/>
      <c r="AK285" s="896"/>
      <c r="AL285" s="370"/>
      <c r="AM285" s="371"/>
      <c r="AN285" s="371"/>
      <c r="AO285" s="372"/>
      <c r="AP285" s="370"/>
      <c r="AQ285" s="371"/>
      <c r="AR285" s="371"/>
      <c r="AS285" s="371"/>
      <c r="AT285" s="928"/>
      <c r="AU285" s="188"/>
      <c r="AV285" s="256">
        <f t="shared" si="437"/>
        <v>0</v>
      </c>
      <c r="AW285" s="257">
        <f t="shared" si="438"/>
        <v>0</v>
      </c>
      <c r="AX285" s="258">
        <f t="shared" si="439"/>
        <v>0</v>
      </c>
      <c r="AY285" s="259">
        <f t="shared" si="440"/>
        <v>0</v>
      </c>
      <c r="AZ285" s="231" t="str">
        <f t="shared" si="441"/>
        <v/>
      </c>
      <c r="BA285" s="232">
        <f t="shared" si="442"/>
        <v>0</v>
      </c>
      <c r="BB285" s="249">
        <f t="shared" si="443"/>
        <v>0</v>
      </c>
      <c r="BC285" s="231">
        <f t="shared" si="444"/>
        <v>0</v>
      </c>
      <c r="BD285" s="231">
        <f t="shared" si="445"/>
        <v>0</v>
      </c>
      <c r="BE285" s="260"/>
      <c r="BF285" s="235">
        <f t="shared" si="477"/>
        <v>0</v>
      </c>
      <c r="BG285" s="235">
        <f t="shared" si="478"/>
        <v>0</v>
      </c>
      <c r="BH285" s="235">
        <f t="shared" si="479"/>
        <v>0</v>
      </c>
      <c r="BI285" s="380"/>
      <c r="BJ285" s="235">
        <f t="shared" si="464"/>
        <v>0</v>
      </c>
      <c r="BK285" s="235">
        <f t="shared" si="480"/>
        <v>0</v>
      </c>
      <c r="BL285" s="235" t="str">
        <f t="shared" si="481"/>
        <v/>
      </c>
      <c r="BM285" s="236"/>
      <c r="BN285" s="237"/>
      <c r="BO285" s="237"/>
      <c r="BP285" s="238"/>
      <c r="BQ285" s="238"/>
      <c r="BR285" s="254"/>
      <c r="BS285" s="252"/>
      <c r="BT285" s="244"/>
      <c r="BU285" s="244"/>
      <c r="BV285" s="244"/>
      <c r="BW285" s="244"/>
      <c r="BX285" s="244"/>
      <c r="BY285" s="244"/>
      <c r="BZ285" s="244"/>
      <c r="CA285" s="244"/>
      <c r="CB285" s="253"/>
      <c r="CC285" s="188"/>
      <c r="CD285" s="244">
        <f t="shared" si="465"/>
        <v>0</v>
      </c>
      <c r="CE285" s="235">
        <f t="shared" si="482"/>
        <v>0</v>
      </c>
      <c r="CF285" s="235">
        <f t="shared" si="482"/>
        <v>0</v>
      </c>
      <c r="CG285" s="235">
        <f t="shared" si="482"/>
        <v>0</v>
      </c>
      <c r="CH285" s="188"/>
      <c r="CI285" s="244">
        <f t="shared" si="466"/>
        <v>0</v>
      </c>
      <c r="CJ285" s="235">
        <f t="shared" si="483"/>
        <v>0</v>
      </c>
      <c r="CK285" s="235">
        <f t="shared" si="483"/>
        <v>0</v>
      </c>
      <c r="CL285" s="235">
        <f t="shared" si="483"/>
        <v>0</v>
      </c>
      <c r="CM285" s="188"/>
      <c r="CN285" s="244">
        <f t="shared" si="467"/>
        <v>0</v>
      </c>
      <c r="CO285" s="235">
        <f t="shared" si="484"/>
        <v>0</v>
      </c>
      <c r="CP285" s="235">
        <f t="shared" si="484"/>
        <v>0</v>
      </c>
      <c r="CQ285" s="235">
        <f t="shared" si="484"/>
        <v>0</v>
      </c>
      <c r="CR285" s="188"/>
      <c r="CS285" s="244">
        <f t="shared" si="468"/>
        <v>0</v>
      </c>
      <c r="CT285" s="235">
        <f t="shared" si="485"/>
        <v>0</v>
      </c>
      <c r="CU285" s="235">
        <f t="shared" si="485"/>
        <v>0</v>
      </c>
      <c r="CV285" s="235">
        <f t="shared" si="485"/>
        <v>0</v>
      </c>
      <c r="CW285" s="188"/>
      <c r="CX285" s="244">
        <f t="shared" si="469"/>
        <v>0</v>
      </c>
      <c r="CY285" s="235">
        <f t="shared" si="486"/>
        <v>0</v>
      </c>
      <c r="CZ285" s="235">
        <f t="shared" si="486"/>
        <v>0</v>
      </c>
      <c r="DA285" s="235">
        <f t="shared" si="486"/>
        <v>0</v>
      </c>
      <c r="DB285" s="188"/>
      <c r="DC285" s="225"/>
      <c r="DD285" s="226"/>
      <c r="DE285" s="1088"/>
      <c r="DF285" s="225"/>
      <c r="DG285" s="226"/>
      <c r="DH285" s="1088"/>
      <c r="DI285" s="225"/>
      <c r="DJ285" s="226"/>
      <c r="DK285" s="1088"/>
      <c r="DL285" s="225"/>
      <c r="DM285" s="226"/>
      <c r="DN285" s="1088"/>
      <c r="DO285" s="370"/>
      <c r="DP285" s="370"/>
      <c r="DQ285" s="243">
        <f t="shared" si="446"/>
        <v>0</v>
      </c>
      <c r="DR285" s="244">
        <f t="shared" si="447"/>
        <v>0</v>
      </c>
      <c r="DS285" s="235">
        <f t="shared" si="487"/>
        <v>0</v>
      </c>
      <c r="DT285" s="244" t="str">
        <f t="shared" si="448"/>
        <v/>
      </c>
      <c r="DU285" s="42" t="str">
        <f t="shared" si="488"/>
        <v/>
      </c>
      <c r="DV285" s="42" t="str">
        <f t="shared" si="489"/>
        <v/>
      </c>
      <c r="DW285" s="42" t="str">
        <f t="shared" si="490"/>
        <v/>
      </c>
      <c r="DX285" s="162"/>
      <c r="DY285" s="42" t="str">
        <f t="shared" si="491"/>
        <v/>
      </c>
      <c r="DZ285" s="42" t="str">
        <f t="shared" si="462"/>
        <v/>
      </c>
      <c r="EA285" s="42" t="str">
        <f t="shared" si="492"/>
        <v/>
      </c>
      <c r="EB285" s="162"/>
      <c r="EC285" s="930"/>
      <c r="ED285" s="188"/>
      <c r="EE285" s="245">
        <f t="shared" si="493"/>
        <v>0</v>
      </c>
      <c r="EF285" s="189"/>
      <c r="EG285" s="245">
        <f t="shared" si="494"/>
        <v>0</v>
      </c>
      <c r="EH285" s="189"/>
      <c r="EI285" s="246" t="str">
        <f t="shared" si="449"/>
        <v/>
      </c>
      <c r="EJ285" s="247" t="str">
        <f t="shared" si="470"/>
        <v/>
      </c>
      <c r="EK285" s="248" t="str">
        <f t="shared" si="471"/>
        <v/>
      </c>
      <c r="EL285" s="248" t="str">
        <f t="shared" si="472"/>
        <v/>
      </c>
      <c r="EM285" s="248" t="str">
        <f t="shared" si="473"/>
        <v/>
      </c>
      <c r="EN285" s="248" t="str">
        <f t="shared" si="495"/>
        <v/>
      </c>
      <c r="EO285" s="248" t="str">
        <f t="shared" si="474"/>
        <v/>
      </c>
      <c r="EP285" s="189"/>
      <c r="EQ285" s="248" t="str">
        <f t="shared" si="450"/>
        <v/>
      </c>
      <c r="ER285" s="248" t="str">
        <f t="shared" si="451"/>
        <v/>
      </c>
      <c r="ES285" s="248" t="str">
        <f t="shared" si="452"/>
        <v/>
      </c>
      <c r="ET285" s="248" t="str">
        <f t="shared" si="453"/>
        <v/>
      </c>
      <c r="EU285" s="248" t="str">
        <f t="shared" si="496"/>
        <v/>
      </c>
      <c r="EV285" s="248" t="str">
        <f t="shared" si="496"/>
        <v/>
      </c>
      <c r="EW285" s="189"/>
      <c r="EX285" s="248" t="str">
        <f t="shared" si="454"/>
        <v/>
      </c>
      <c r="EY285" s="248" t="str">
        <f t="shared" si="455"/>
        <v/>
      </c>
      <c r="EZ285" s="248" t="str">
        <f t="shared" si="456"/>
        <v/>
      </c>
      <c r="FA285" s="248" t="str">
        <f t="shared" si="457"/>
        <v/>
      </c>
      <c r="FB285" s="248" t="str">
        <f t="shared" si="431"/>
        <v/>
      </c>
      <c r="FC285" s="248" t="str">
        <f t="shared" si="431"/>
        <v/>
      </c>
      <c r="FD285" s="189"/>
      <c r="FE285" s="248" t="str">
        <f t="shared" si="458"/>
        <v/>
      </c>
      <c r="FF285" s="248" t="str">
        <f t="shared" si="459"/>
        <v/>
      </c>
      <c r="FG285" s="248" t="str">
        <f t="shared" si="460"/>
        <v/>
      </c>
      <c r="FH285" s="248" t="str">
        <f t="shared" si="461"/>
        <v/>
      </c>
      <c r="FI285" s="248" t="str">
        <f t="shared" si="432"/>
        <v/>
      </c>
      <c r="FJ285" s="248" t="str">
        <f t="shared" si="432"/>
        <v/>
      </c>
      <c r="FK285" s="189"/>
      <c r="FL285" s="370"/>
      <c r="FM285" s="371"/>
      <c r="FN285" s="371"/>
      <c r="FO285" s="611"/>
      <c r="FP285" s="896"/>
      <c r="FQ285" s="370"/>
      <c r="FR285" s="371"/>
      <c r="FS285" s="371"/>
      <c r="FT285" s="611"/>
      <c r="FU285" s="896"/>
      <c r="FV285" s="370"/>
      <c r="FW285" s="371"/>
      <c r="FX285" s="371"/>
      <c r="FY285" s="611"/>
      <c r="FZ285" s="896"/>
      <c r="GA285" s="613"/>
      <c r="GB285" s="189"/>
      <c r="GC285" s="227">
        <f t="shared" si="497"/>
        <v>0</v>
      </c>
      <c r="GD285" s="228">
        <f t="shared" si="498"/>
        <v>0</v>
      </c>
      <c r="GE285" s="229">
        <f t="shared" si="433"/>
        <v>0</v>
      </c>
      <c r="GF285" s="230">
        <f t="shared" si="433"/>
        <v>0</v>
      </c>
      <c r="GG285" s="231" t="str">
        <f t="shared" si="499"/>
        <v/>
      </c>
      <c r="GH285" s="232">
        <f t="shared" si="500"/>
        <v>0</v>
      </c>
      <c r="GI285" s="227">
        <f t="shared" si="501"/>
        <v>0</v>
      </c>
      <c r="GJ285" s="233">
        <f t="shared" si="502"/>
        <v>0</v>
      </c>
      <c r="GK285" s="233">
        <f t="shared" si="503"/>
        <v>0</v>
      </c>
      <c r="GL285" s="234"/>
      <c r="GM285" s="235">
        <f t="shared" si="504"/>
        <v>0</v>
      </c>
      <c r="GN285" s="235">
        <f t="shared" si="505"/>
        <v>0</v>
      </c>
      <c r="GO285" s="235" t="str">
        <f t="shared" si="506"/>
        <v/>
      </c>
      <c r="GP285" s="380"/>
      <c r="GQ285" s="235">
        <f t="shared" si="507"/>
        <v>0</v>
      </c>
      <c r="GR285" s="235">
        <f t="shared" si="508"/>
        <v>0</v>
      </c>
      <c r="GS285" s="235" t="str">
        <f t="shared" si="509"/>
        <v/>
      </c>
      <c r="GT285" s="236"/>
      <c r="GU285" s="237" t="str">
        <f t="shared" si="510"/>
        <v/>
      </c>
      <c r="GV285" s="237" t="str">
        <f t="shared" si="511"/>
        <v/>
      </c>
      <c r="GW285" s="238" t="str">
        <f t="shared" si="512"/>
        <v/>
      </c>
      <c r="GX285" s="238" t="str">
        <f t="shared" si="513"/>
        <v/>
      </c>
      <c r="GY285" s="239"/>
      <c r="GZ285" s="240" t="str">
        <f t="shared" si="514"/>
        <v/>
      </c>
      <c r="HA285" s="235" t="str">
        <f t="shared" si="515"/>
        <v/>
      </c>
      <c r="HB285" s="235" t="str">
        <f t="shared" si="516"/>
        <v/>
      </c>
      <c r="HC285" s="235" t="str">
        <f t="shared" si="517"/>
        <v/>
      </c>
      <c r="HD285" s="235" t="str">
        <f t="shared" si="518"/>
        <v/>
      </c>
      <c r="HE285" s="235" t="str">
        <f t="shared" si="519"/>
        <v/>
      </c>
      <c r="HF285" s="188"/>
      <c r="HG285" s="235" t="str">
        <f t="shared" si="520"/>
        <v/>
      </c>
      <c r="HH285" s="235">
        <f t="shared" si="434"/>
        <v>0</v>
      </c>
      <c r="HI285" s="235">
        <f t="shared" si="434"/>
        <v>0</v>
      </c>
      <c r="HJ285" s="235">
        <f t="shared" si="434"/>
        <v>0</v>
      </c>
      <c r="HK285" s="188"/>
      <c r="HL285" s="235" t="str">
        <f t="shared" si="521"/>
        <v/>
      </c>
      <c r="HM285" s="235">
        <f t="shared" si="435"/>
        <v>0</v>
      </c>
      <c r="HN285" s="235">
        <f t="shared" si="435"/>
        <v>0</v>
      </c>
      <c r="HO285" s="235">
        <f t="shared" si="435"/>
        <v>0</v>
      </c>
      <c r="HP285" s="188"/>
      <c r="HQ285" s="235" t="str">
        <f t="shared" si="522"/>
        <v/>
      </c>
      <c r="HR285" s="235">
        <f t="shared" si="436"/>
        <v>0</v>
      </c>
      <c r="HS285" s="235">
        <f t="shared" si="436"/>
        <v>0</v>
      </c>
      <c r="HT285" s="235">
        <f t="shared" si="436"/>
        <v>0</v>
      </c>
      <c r="HU285" s="162"/>
      <c r="HV285" s="1622"/>
      <c r="HW285" s="1619"/>
      <c r="HX285" s="1619"/>
      <c r="HY285" s="1619"/>
      <c r="HZ285" s="1619"/>
      <c r="IA285" s="1619"/>
      <c r="IB285" s="1619"/>
      <c r="IC285" s="1623"/>
      <c r="ID285" s="162"/>
    </row>
    <row r="286" spans="1:238" ht="21.75" customHeight="1" x14ac:dyDescent="0.25">
      <c r="A286" s="377" t="str">
        <f t="shared" si="475"/>
        <v/>
      </c>
      <c r="B286" s="188">
        <v>260</v>
      </c>
      <c r="C286" s="255"/>
      <c r="D286" s="223" t="str">
        <f t="shared" si="430"/>
        <v/>
      </c>
      <c r="E286" s="223" t="str">
        <f t="shared" si="463"/>
        <v/>
      </c>
      <c r="F286" s="242"/>
      <c r="G286" s="242"/>
      <c r="H286" s="224" t="str">
        <f t="shared" si="476"/>
        <v/>
      </c>
      <c r="I286" s="930"/>
      <c r="J286" s="930"/>
      <c r="K286" s="930"/>
      <c r="L286" s="370"/>
      <c r="M286" s="371"/>
      <c r="N286" s="371"/>
      <c r="O286" s="371"/>
      <c r="P286" s="372"/>
      <c r="Q286" s="609"/>
      <c r="R286" s="609"/>
      <c r="S286" s="610"/>
      <c r="T286" s="371"/>
      <c r="U286" s="371"/>
      <c r="V286" s="188"/>
      <c r="W286" s="370"/>
      <c r="X286" s="371"/>
      <c r="Y286" s="371"/>
      <c r="Z286" s="611"/>
      <c r="AA286" s="896"/>
      <c r="AB286" s="370"/>
      <c r="AC286" s="371"/>
      <c r="AD286" s="371"/>
      <c r="AE286" s="371"/>
      <c r="AF286" s="896"/>
      <c r="AG286" s="370"/>
      <c r="AH286" s="371"/>
      <c r="AI286" s="371"/>
      <c r="AJ286" s="371"/>
      <c r="AK286" s="896"/>
      <c r="AL286" s="370"/>
      <c r="AM286" s="371"/>
      <c r="AN286" s="371"/>
      <c r="AO286" s="372"/>
      <c r="AP286" s="370"/>
      <c r="AQ286" s="371"/>
      <c r="AR286" s="371"/>
      <c r="AS286" s="371"/>
      <c r="AT286" s="928"/>
      <c r="AU286" s="188"/>
      <c r="AV286" s="256">
        <f t="shared" si="437"/>
        <v>0</v>
      </c>
      <c r="AW286" s="257">
        <f t="shared" si="438"/>
        <v>0</v>
      </c>
      <c r="AX286" s="258">
        <f t="shared" si="439"/>
        <v>0</v>
      </c>
      <c r="AY286" s="259">
        <f t="shared" si="440"/>
        <v>0</v>
      </c>
      <c r="AZ286" s="231" t="str">
        <f t="shared" si="441"/>
        <v/>
      </c>
      <c r="BA286" s="232">
        <f t="shared" si="442"/>
        <v>0</v>
      </c>
      <c r="BB286" s="249">
        <f t="shared" si="443"/>
        <v>0</v>
      </c>
      <c r="BC286" s="231">
        <f t="shared" si="444"/>
        <v>0</v>
      </c>
      <c r="BD286" s="231">
        <f t="shared" si="445"/>
        <v>0</v>
      </c>
      <c r="BE286" s="260"/>
      <c r="BF286" s="235">
        <f t="shared" si="477"/>
        <v>0</v>
      </c>
      <c r="BG286" s="235">
        <f t="shared" si="478"/>
        <v>0</v>
      </c>
      <c r="BH286" s="235">
        <f t="shared" si="479"/>
        <v>0</v>
      </c>
      <c r="BI286" s="380"/>
      <c r="BJ286" s="235">
        <f t="shared" si="464"/>
        <v>0</v>
      </c>
      <c r="BK286" s="235">
        <f t="shared" si="480"/>
        <v>0</v>
      </c>
      <c r="BL286" s="235" t="str">
        <f t="shared" si="481"/>
        <v/>
      </c>
      <c r="BM286" s="236"/>
      <c r="BN286" s="237"/>
      <c r="BO286" s="237"/>
      <c r="BP286" s="238"/>
      <c r="BQ286" s="238"/>
      <c r="BR286" s="254"/>
      <c r="BS286" s="252"/>
      <c r="BT286" s="244"/>
      <c r="BU286" s="244"/>
      <c r="BV286" s="244"/>
      <c r="BW286" s="244"/>
      <c r="BX286" s="244"/>
      <c r="BY286" s="244"/>
      <c r="BZ286" s="244"/>
      <c r="CA286" s="244"/>
      <c r="CB286" s="253"/>
      <c r="CC286" s="188"/>
      <c r="CD286" s="244">
        <f t="shared" si="465"/>
        <v>0</v>
      </c>
      <c r="CE286" s="235">
        <f t="shared" si="482"/>
        <v>0</v>
      </c>
      <c r="CF286" s="235">
        <f t="shared" si="482"/>
        <v>0</v>
      </c>
      <c r="CG286" s="235">
        <f t="shared" si="482"/>
        <v>0</v>
      </c>
      <c r="CH286" s="188"/>
      <c r="CI286" s="244">
        <f t="shared" si="466"/>
        <v>0</v>
      </c>
      <c r="CJ286" s="235">
        <f t="shared" si="483"/>
        <v>0</v>
      </c>
      <c r="CK286" s="235">
        <f t="shared" si="483"/>
        <v>0</v>
      </c>
      <c r="CL286" s="235">
        <f t="shared" si="483"/>
        <v>0</v>
      </c>
      <c r="CM286" s="188"/>
      <c r="CN286" s="244">
        <f t="shared" si="467"/>
        <v>0</v>
      </c>
      <c r="CO286" s="235">
        <f t="shared" si="484"/>
        <v>0</v>
      </c>
      <c r="CP286" s="235">
        <f t="shared" si="484"/>
        <v>0</v>
      </c>
      <c r="CQ286" s="235">
        <f t="shared" si="484"/>
        <v>0</v>
      </c>
      <c r="CR286" s="188"/>
      <c r="CS286" s="244">
        <f t="shared" si="468"/>
        <v>0</v>
      </c>
      <c r="CT286" s="235">
        <f t="shared" si="485"/>
        <v>0</v>
      </c>
      <c r="CU286" s="235">
        <f t="shared" si="485"/>
        <v>0</v>
      </c>
      <c r="CV286" s="235">
        <f t="shared" si="485"/>
        <v>0</v>
      </c>
      <c r="CW286" s="188"/>
      <c r="CX286" s="244">
        <f t="shared" si="469"/>
        <v>0</v>
      </c>
      <c r="CY286" s="235">
        <f t="shared" si="486"/>
        <v>0</v>
      </c>
      <c r="CZ286" s="235">
        <f t="shared" si="486"/>
        <v>0</v>
      </c>
      <c r="DA286" s="235">
        <f t="shared" si="486"/>
        <v>0</v>
      </c>
      <c r="DB286" s="188"/>
      <c r="DC286" s="225"/>
      <c r="DD286" s="226"/>
      <c r="DE286" s="1088"/>
      <c r="DF286" s="225"/>
      <c r="DG286" s="226"/>
      <c r="DH286" s="1088"/>
      <c r="DI286" s="225"/>
      <c r="DJ286" s="226"/>
      <c r="DK286" s="1088"/>
      <c r="DL286" s="225"/>
      <c r="DM286" s="226"/>
      <c r="DN286" s="1088"/>
      <c r="DO286" s="370"/>
      <c r="DP286" s="370"/>
      <c r="DQ286" s="243">
        <f t="shared" si="446"/>
        <v>0</v>
      </c>
      <c r="DR286" s="244">
        <f t="shared" si="447"/>
        <v>0</v>
      </c>
      <c r="DS286" s="235">
        <f t="shared" si="487"/>
        <v>0</v>
      </c>
      <c r="DT286" s="244" t="str">
        <f t="shared" si="448"/>
        <v/>
      </c>
      <c r="DU286" s="42" t="str">
        <f t="shared" si="488"/>
        <v/>
      </c>
      <c r="DV286" s="42" t="str">
        <f t="shared" si="489"/>
        <v/>
      </c>
      <c r="DW286" s="42" t="str">
        <f t="shared" si="490"/>
        <v/>
      </c>
      <c r="DX286" s="162"/>
      <c r="DY286" s="42" t="str">
        <f t="shared" si="491"/>
        <v/>
      </c>
      <c r="DZ286" s="42" t="str">
        <f t="shared" si="462"/>
        <v/>
      </c>
      <c r="EA286" s="42" t="str">
        <f t="shared" si="492"/>
        <v/>
      </c>
      <c r="EB286" s="162"/>
      <c r="EC286" s="930"/>
      <c r="ED286" s="188"/>
      <c r="EE286" s="245">
        <f t="shared" si="493"/>
        <v>0</v>
      </c>
      <c r="EF286" s="189"/>
      <c r="EG286" s="245">
        <f t="shared" si="494"/>
        <v>0</v>
      </c>
      <c r="EH286" s="189"/>
      <c r="EI286" s="246" t="str">
        <f t="shared" si="449"/>
        <v/>
      </c>
      <c r="EJ286" s="247" t="str">
        <f t="shared" si="470"/>
        <v/>
      </c>
      <c r="EK286" s="248" t="str">
        <f t="shared" si="471"/>
        <v/>
      </c>
      <c r="EL286" s="248" t="str">
        <f t="shared" si="472"/>
        <v/>
      </c>
      <c r="EM286" s="248" t="str">
        <f t="shared" si="473"/>
        <v/>
      </c>
      <c r="EN286" s="248" t="str">
        <f t="shared" si="495"/>
        <v/>
      </c>
      <c r="EO286" s="248" t="str">
        <f t="shared" si="474"/>
        <v/>
      </c>
      <c r="EP286" s="189"/>
      <c r="EQ286" s="248" t="str">
        <f t="shared" si="450"/>
        <v/>
      </c>
      <c r="ER286" s="248" t="str">
        <f t="shared" si="451"/>
        <v/>
      </c>
      <c r="ES286" s="248" t="str">
        <f t="shared" si="452"/>
        <v/>
      </c>
      <c r="ET286" s="248" t="str">
        <f t="shared" si="453"/>
        <v/>
      </c>
      <c r="EU286" s="248" t="str">
        <f t="shared" si="496"/>
        <v/>
      </c>
      <c r="EV286" s="248" t="str">
        <f t="shared" si="496"/>
        <v/>
      </c>
      <c r="EW286" s="189"/>
      <c r="EX286" s="248" t="str">
        <f t="shared" si="454"/>
        <v/>
      </c>
      <c r="EY286" s="248" t="str">
        <f t="shared" si="455"/>
        <v/>
      </c>
      <c r="EZ286" s="248" t="str">
        <f t="shared" si="456"/>
        <v/>
      </c>
      <c r="FA286" s="248" t="str">
        <f t="shared" si="457"/>
        <v/>
      </c>
      <c r="FB286" s="248" t="str">
        <f t="shared" si="431"/>
        <v/>
      </c>
      <c r="FC286" s="248" t="str">
        <f t="shared" si="431"/>
        <v/>
      </c>
      <c r="FD286" s="189"/>
      <c r="FE286" s="248" t="str">
        <f t="shared" si="458"/>
        <v/>
      </c>
      <c r="FF286" s="248" t="str">
        <f t="shared" si="459"/>
        <v/>
      </c>
      <c r="FG286" s="248" t="str">
        <f t="shared" si="460"/>
        <v/>
      </c>
      <c r="FH286" s="248" t="str">
        <f t="shared" si="461"/>
        <v/>
      </c>
      <c r="FI286" s="248" t="str">
        <f t="shared" si="432"/>
        <v/>
      </c>
      <c r="FJ286" s="248" t="str">
        <f t="shared" si="432"/>
        <v/>
      </c>
      <c r="FK286" s="189"/>
      <c r="FL286" s="370"/>
      <c r="FM286" s="371"/>
      <c r="FN286" s="371"/>
      <c r="FO286" s="611"/>
      <c r="FP286" s="896"/>
      <c r="FQ286" s="370"/>
      <c r="FR286" s="371"/>
      <c r="FS286" s="371"/>
      <c r="FT286" s="611"/>
      <c r="FU286" s="896"/>
      <c r="FV286" s="370"/>
      <c r="FW286" s="371"/>
      <c r="FX286" s="371"/>
      <c r="FY286" s="611"/>
      <c r="FZ286" s="896"/>
      <c r="GA286" s="613"/>
      <c r="GB286" s="189"/>
      <c r="GC286" s="227">
        <f t="shared" si="497"/>
        <v>0</v>
      </c>
      <c r="GD286" s="228">
        <f t="shared" si="498"/>
        <v>0</v>
      </c>
      <c r="GE286" s="229">
        <f t="shared" si="433"/>
        <v>0</v>
      </c>
      <c r="GF286" s="230">
        <f t="shared" si="433"/>
        <v>0</v>
      </c>
      <c r="GG286" s="231" t="str">
        <f t="shared" si="499"/>
        <v/>
      </c>
      <c r="GH286" s="232">
        <f t="shared" si="500"/>
        <v>0</v>
      </c>
      <c r="GI286" s="227">
        <f t="shared" si="501"/>
        <v>0</v>
      </c>
      <c r="GJ286" s="233">
        <f t="shared" si="502"/>
        <v>0</v>
      </c>
      <c r="GK286" s="233">
        <f t="shared" si="503"/>
        <v>0</v>
      </c>
      <c r="GL286" s="234"/>
      <c r="GM286" s="235">
        <f t="shared" si="504"/>
        <v>0</v>
      </c>
      <c r="GN286" s="235">
        <f t="shared" si="505"/>
        <v>0</v>
      </c>
      <c r="GO286" s="235" t="str">
        <f t="shared" si="506"/>
        <v/>
      </c>
      <c r="GP286" s="380"/>
      <c r="GQ286" s="235">
        <f t="shared" si="507"/>
        <v>0</v>
      </c>
      <c r="GR286" s="235">
        <f t="shared" si="508"/>
        <v>0</v>
      </c>
      <c r="GS286" s="235" t="str">
        <f t="shared" si="509"/>
        <v/>
      </c>
      <c r="GT286" s="236"/>
      <c r="GU286" s="237" t="str">
        <f t="shared" si="510"/>
        <v/>
      </c>
      <c r="GV286" s="237" t="str">
        <f t="shared" si="511"/>
        <v/>
      </c>
      <c r="GW286" s="238" t="str">
        <f t="shared" si="512"/>
        <v/>
      </c>
      <c r="GX286" s="238" t="str">
        <f t="shared" si="513"/>
        <v/>
      </c>
      <c r="GY286" s="239"/>
      <c r="GZ286" s="240" t="str">
        <f t="shared" si="514"/>
        <v/>
      </c>
      <c r="HA286" s="235" t="str">
        <f t="shared" si="515"/>
        <v/>
      </c>
      <c r="HB286" s="235" t="str">
        <f t="shared" si="516"/>
        <v/>
      </c>
      <c r="HC286" s="235" t="str">
        <f t="shared" si="517"/>
        <v/>
      </c>
      <c r="HD286" s="235" t="str">
        <f t="shared" si="518"/>
        <v/>
      </c>
      <c r="HE286" s="235" t="str">
        <f t="shared" si="519"/>
        <v/>
      </c>
      <c r="HF286" s="188"/>
      <c r="HG286" s="235" t="str">
        <f t="shared" si="520"/>
        <v/>
      </c>
      <c r="HH286" s="235">
        <f t="shared" si="434"/>
        <v>0</v>
      </c>
      <c r="HI286" s="235">
        <f t="shared" si="434"/>
        <v>0</v>
      </c>
      <c r="HJ286" s="235">
        <f t="shared" si="434"/>
        <v>0</v>
      </c>
      <c r="HK286" s="188"/>
      <c r="HL286" s="235" t="str">
        <f t="shared" si="521"/>
        <v/>
      </c>
      <c r="HM286" s="235">
        <f t="shared" si="435"/>
        <v>0</v>
      </c>
      <c r="HN286" s="235">
        <f t="shared" si="435"/>
        <v>0</v>
      </c>
      <c r="HO286" s="235">
        <f t="shared" si="435"/>
        <v>0</v>
      </c>
      <c r="HP286" s="188"/>
      <c r="HQ286" s="235" t="str">
        <f t="shared" si="522"/>
        <v/>
      </c>
      <c r="HR286" s="235">
        <f t="shared" si="436"/>
        <v>0</v>
      </c>
      <c r="HS286" s="235">
        <f t="shared" si="436"/>
        <v>0</v>
      </c>
      <c r="HT286" s="235">
        <f t="shared" si="436"/>
        <v>0</v>
      </c>
      <c r="HU286" s="162"/>
      <c r="HV286" s="1622"/>
      <c r="HW286" s="1619"/>
      <c r="HX286" s="1619"/>
      <c r="HY286" s="1619"/>
      <c r="HZ286" s="1619"/>
      <c r="IA286" s="1619"/>
      <c r="IB286" s="1619"/>
      <c r="IC286" s="1623"/>
      <c r="ID286" s="162"/>
    </row>
    <row r="287" spans="1:238" ht="21.75" customHeight="1" x14ac:dyDescent="0.25">
      <c r="A287" s="377" t="str">
        <f t="shared" si="475"/>
        <v/>
      </c>
      <c r="B287" s="188">
        <v>261</v>
      </c>
      <c r="C287" s="255"/>
      <c r="D287" s="223" t="str">
        <f t="shared" si="430"/>
        <v/>
      </c>
      <c r="E287" s="223" t="str">
        <f t="shared" si="463"/>
        <v/>
      </c>
      <c r="F287" s="242"/>
      <c r="G287" s="242"/>
      <c r="H287" s="224" t="str">
        <f t="shared" si="476"/>
        <v/>
      </c>
      <c r="I287" s="930"/>
      <c r="J287" s="930"/>
      <c r="K287" s="930"/>
      <c r="L287" s="370"/>
      <c r="M287" s="371"/>
      <c r="N287" s="371"/>
      <c r="O287" s="371"/>
      <c r="P287" s="372"/>
      <c r="Q287" s="609"/>
      <c r="R287" s="609"/>
      <c r="S287" s="610"/>
      <c r="T287" s="371"/>
      <c r="U287" s="371"/>
      <c r="V287" s="188"/>
      <c r="W287" s="370"/>
      <c r="X287" s="371"/>
      <c r="Y287" s="371"/>
      <c r="Z287" s="611"/>
      <c r="AA287" s="896"/>
      <c r="AB287" s="370"/>
      <c r="AC287" s="371"/>
      <c r="AD287" s="371"/>
      <c r="AE287" s="371"/>
      <c r="AF287" s="896"/>
      <c r="AG287" s="370"/>
      <c r="AH287" s="371"/>
      <c r="AI287" s="371"/>
      <c r="AJ287" s="371"/>
      <c r="AK287" s="896"/>
      <c r="AL287" s="370"/>
      <c r="AM287" s="371"/>
      <c r="AN287" s="371"/>
      <c r="AO287" s="372"/>
      <c r="AP287" s="370"/>
      <c r="AQ287" s="371"/>
      <c r="AR287" s="371"/>
      <c r="AS287" s="371"/>
      <c r="AT287" s="928"/>
      <c r="AU287" s="188"/>
      <c r="AV287" s="256">
        <f t="shared" si="437"/>
        <v>0</v>
      </c>
      <c r="AW287" s="257">
        <f t="shared" si="438"/>
        <v>0</v>
      </c>
      <c r="AX287" s="258">
        <f t="shared" si="439"/>
        <v>0</v>
      </c>
      <c r="AY287" s="259">
        <f t="shared" si="440"/>
        <v>0</v>
      </c>
      <c r="AZ287" s="231" t="str">
        <f t="shared" si="441"/>
        <v/>
      </c>
      <c r="BA287" s="232">
        <f t="shared" si="442"/>
        <v>0</v>
      </c>
      <c r="BB287" s="249">
        <f t="shared" si="443"/>
        <v>0</v>
      </c>
      <c r="BC287" s="231">
        <f t="shared" si="444"/>
        <v>0</v>
      </c>
      <c r="BD287" s="231">
        <f t="shared" si="445"/>
        <v>0</v>
      </c>
      <c r="BE287" s="260"/>
      <c r="BF287" s="235">
        <f t="shared" si="477"/>
        <v>0</v>
      </c>
      <c r="BG287" s="235">
        <f t="shared" si="478"/>
        <v>0</v>
      </c>
      <c r="BH287" s="235">
        <f t="shared" si="479"/>
        <v>0</v>
      </c>
      <c r="BI287" s="380"/>
      <c r="BJ287" s="235">
        <f t="shared" si="464"/>
        <v>0</v>
      </c>
      <c r="BK287" s="235">
        <f t="shared" si="480"/>
        <v>0</v>
      </c>
      <c r="BL287" s="235" t="str">
        <f t="shared" si="481"/>
        <v/>
      </c>
      <c r="BM287" s="236"/>
      <c r="BN287" s="237"/>
      <c r="BO287" s="237"/>
      <c r="BP287" s="238"/>
      <c r="BQ287" s="238"/>
      <c r="BR287" s="254"/>
      <c r="BS287" s="252"/>
      <c r="BT287" s="244"/>
      <c r="BU287" s="244"/>
      <c r="BV287" s="244"/>
      <c r="BW287" s="244"/>
      <c r="BX287" s="244"/>
      <c r="BY287" s="244"/>
      <c r="BZ287" s="244"/>
      <c r="CA287" s="244"/>
      <c r="CB287" s="253"/>
      <c r="CC287" s="188"/>
      <c r="CD287" s="244">
        <f t="shared" si="465"/>
        <v>0</v>
      </c>
      <c r="CE287" s="235">
        <f t="shared" si="482"/>
        <v>0</v>
      </c>
      <c r="CF287" s="235">
        <f t="shared" si="482"/>
        <v>0</v>
      </c>
      <c r="CG287" s="235">
        <f t="shared" si="482"/>
        <v>0</v>
      </c>
      <c r="CH287" s="188"/>
      <c r="CI287" s="244">
        <f t="shared" si="466"/>
        <v>0</v>
      </c>
      <c r="CJ287" s="235">
        <f t="shared" si="483"/>
        <v>0</v>
      </c>
      <c r="CK287" s="235">
        <f t="shared" si="483"/>
        <v>0</v>
      </c>
      <c r="CL287" s="235">
        <f t="shared" si="483"/>
        <v>0</v>
      </c>
      <c r="CM287" s="188"/>
      <c r="CN287" s="244">
        <f t="shared" si="467"/>
        <v>0</v>
      </c>
      <c r="CO287" s="235">
        <f t="shared" si="484"/>
        <v>0</v>
      </c>
      <c r="CP287" s="235">
        <f t="shared" si="484"/>
        <v>0</v>
      </c>
      <c r="CQ287" s="235">
        <f t="shared" si="484"/>
        <v>0</v>
      </c>
      <c r="CR287" s="188"/>
      <c r="CS287" s="244">
        <f t="shared" si="468"/>
        <v>0</v>
      </c>
      <c r="CT287" s="235">
        <f t="shared" si="485"/>
        <v>0</v>
      </c>
      <c r="CU287" s="235">
        <f t="shared" si="485"/>
        <v>0</v>
      </c>
      <c r="CV287" s="235">
        <f t="shared" si="485"/>
        <v>0</v>
      </c>
      <c r="CW287" s="188"/>
      <c r="CX287" s="244">
        <f t="shared" si="469"/>
        <v>0</v>
      </c>
      <c r="CY287" s="235">
        <f t="shared" si="486"/>
        <v>0</v>
      </c>
      <c r="CZ287" s="235">
        <f t="shared" si="486"/>
        <v>0</v>
      </c>
      <c r="DA287" s="235">
        <f t="shared" si="486"/>
        <v>0</v>
      </c>
      <c r="DB287" s="188"/>
      <c r="DC287" s="225"/>
      <c r="DD287" s="226"/>
      <c r="DE287" s="1088"/>
      <c r="DF287" s="225"/>
      <c r="DG287" s="226"/>
      <c r="DH287" s="1088"/>
      <c r="DI287" s="225"/>
      <c r="DJ287" s="226"/>
      <c r="DK287" s="1088"/>
      <c r="DL287" s="225"/>
      <c r="DM287" s="226"/>
      <c r="DN287" s="1088"/>
      <c r="DO287" s="370"/>
      <c r="DP287" s="370"/>
      <c r="DQ287" s="243">
        <f t="shared" si="446"/>
        <v>0</v>
      </c>
      <c r="DR287" s="244">
        <f t="shared" si="447"/>
        <v>0</v>
      </c>
      <c r="DS287" s="235">
        <f t="shared" si="487"/>
        <v>0</v>
      </c>
      <c r="DT287" s="244" t="str">
        <f t="shared" si="448"/>
        <v/>
      </c>
      <c r="DU287" s="42" t="str">
        <f t="shared" si="488"/>
        <v/>
      </c>
      <c r="DV287" s="42" t="str">
        <f t="shared" si="489"/>
        <v/>
      </c>
      <c r="DW287" s="42" t="str">
        <f t="shared" si="490"/>
        <v/>
      </c>
      <c r="DX287" s="162"/>
      <c r="DY287" s="42" t="str">
        <f t="shared" si="491"/>
        <v/>
      </c>
      <c r="DZ287" s="42" t="str">
        <f t="shared" si="462"/>
        <v/>
      </c>
      <c r="EA287" s="42" t="str">
        <f t="shared" si="492"/>
        <v/>
      </c>
      <c r="EB287" s="162"/>
      <c r="EC287" s="930"/>
      <c r="ED287" s="188"/>
      <c r="EE287" s="245">
        <f t="shared" si="493"/>
        <v>0</v>
      </c>
      <c r="EF287" s="189"/>
      <c r="EG287" s="245">
        <f t="shared" si="494"/>
        <v>0</v>
      </c>
      <c r="EH287" s="189"/>
      <c r="EI287" s="246" t="str">
        <f t="shared" si="449"/>
        <v/>
      </c>
      <c r="EJ287" s="247" t="str">
        <f t="shared" si="470"/>
        <v/>
      </c>
      <c r="EK287" s="248" t="str">
        <f t="shared" si="471"/>
        <v/>
      </c>
      <c r="EL287" s="248" t="str">
        <f t="shared" si="472"/>
        <v/>
      </c>
      <c r="EM287" s="248" t="str">
        <f t="shared" si="473"/>
        <v/>
      </c>
      <c r="EN287" s="248" t="str">
        <f t="shared" si="495"/>
        <v/>
      </c>
      <c r="EO287" s="248" t="str">
        <f t="shared" si="474"/>
        <v/>
      </c>
      <c r="EP287" s="189"/>
      <c r="EQ287" s="248" t="str">
        <f t="shared" si="450"/>
        <v/>
      </c>
      <c r="ER287" s="248" t="str">
        <f t="shared" si="451"/>
        <v/>
      </c>
      <c r="ES287" s="248" t="str">
        <f t="shared" si="452"/>
        <v/>
      </c>
      <c r="ET287" s="248" t="str">
        <f t="shared" si="453"/>
        <v/>
      </c>
      <c r="EU287" s="248" t="str">
        <f t="shared" si="496"/>
        <v/>
      </c>
      <c r="EV287" s="248" t="str">
        <f t="shared" si="496"/>
        <v/>
      </c>
      <c r="EW287" s="189"/>
      <c r="EX287" s="248" t="str">
        <f t="shared" si="454"/>
        <v/>
      </c>
      <c r="EY287" s="248" t="str">
        <f t="shared" si="455"/>
        <v/>
      </c>
      <c r="EZ287" s="248" t="str">
        <f t="shared" si="456"/>
        <v/>
      </c>
      <c r="FA287" s="248" t="str">
        <f t="shared" si="457"/>
        <v/>
      </c>
      <c r="FB287" s="248" t="str">
        <f t="shared" si="431"/>
        <v/>
      </c>
      <c r="FC287" s="248" t="str">
        <f t="shared" si="431"/>
        <v/>
      </c>
      <c r="FD287" s="189"/>
      <c r="FE287" s="248" t="str">
        <f t="shared" si="458"/>
        <v/>
      </c>
      <c r="FF287" s="248" t="str">
        <f t="shared" si="459"/>
        <v/>
      </c>
      <c r="FG287" s="248" t="str">
        <f t="shared" si="460"/>
        <v/>
      </c>
      <c r="FH287" s="248" t="str">
        <f t="shared" si="461"/>
        <v/>
      </c>
      <c r="FI287" s="248" t="str">
        <f t="shared" si="432"/>
        <v/>
      </c>
      <c r="FJ287" s="248" t="str">
        <f t="shared" si="432"/>
        <v/>
      </c>
      <c r="FK287" s="189"/>
      <c r="FL287" s="370"/>
      <c r="FM287" s="371"/>
      <c r="FN287" s="371"/>
      <c r="FO287" s="611"/>
      <c r="FP287" s="896"/>
      <c r="FQ287" s="370"/>
      <c r="FR287" s="371"/>
      <c r="FS287" s="371"/>
      <c r="FT287" s="611"/>
      <c r="FU287" s="896"/>
      <c r="FV287" s="370"/>
      <c r="FW287" s="371"/>
      <c r="FX287" s="371"/>
      <c r="FY287" s="611"/>
      <c r="FZ287" s="896"/>
      <c r="GA287" s="613"/>
      <c r="GB287" s="189"/>
      <c r="GC287" s="227">
        <f t="shared" si="497"/>
        <v>0</v>
      </c>
      <c r="GD287" s="228">
        <f t="shared" si="498"/>
        <v>0</v>
      </c>
      <c r="GE287" s="229">
        <f t="shared" si="433"/>
        <v>0</v>
      </c>
      <c r="GF287" s="230">
        <f t="shared" si="433"/>
        <v>0</v>
      </c>
      <c r="GG287" s="231" t="str">
        <f t="shared" si="499"/>
        <v/>
      </c>
      <c r="GH287" s="232">
        <f t="shared" si="500"/>
        <v>0</v>
      </c>
      <c r="GI287" s="227">
        <f t="shared" si="501"/>
        <v>0</v>
      </c>
      <c r="GJ287" s="233">
        <f t="shared" si="502"/>
        <v>0</v>
      </c>
      <c r="GK287" s="233">
        <f t="shared" si="503"/>
        <v>0</v>
      </c>
      <c r="GL287" s="234"/>
      <c r="GM287" s="235">
        <f t="shared" si="504"/>
        <v>0</v>
      </c>
      <c r="GN287" s="235">
        <f t="shared" si="505"/>
        <v>0</v>
      </c>
      <c r="GO287" s="235" t="str">
        <f t="shared" si="506"/>
        <v/>
      </c>
      <c r="GP287" s="380"/>
      <c r="GQ287" s="235">
        <f t="shared" si="507"/>
        <v>0</v>
      </c>
      <c r="GR287" s="235">
        <f t="shared" si="508"/>
        <v>0</v>
      </c>
      <c r="GS287" s="235" t="str">
        <f t="shared" si="509"/>
        <v/>
      </c>
      <c r="GT287" s="236"/>
      <c r="GU287" s="237" t="str">
        <f t="shared" si="510"/>
        <v/>
      </c>
      <c r="GV287" s="237" t="str">
        <f t="shared" si="511"/>
        <v/>
      </c>
      <c r="GW287" s="238" t="str">
        <f t="shared" si="512"/>
        <v/>
      </c>
      <c r="GX287" s="238" t="str">
        <f t="shared" si="513"/>
        <v/>
      </c>
      <c r="GY287" s="239"/>
      <c r="GZ287" s="240" t="str">
        <f t="shared" si="514"/>
        <v/>
      </c>
      <c r="HA287" s="235" t="str">
        <f t="shared" si="515"/>
        <v/>
      </c>
      <c r="HB287" s="235" t="str">
        <f t="shared" si="516"/>
        <v/>
      </c>
      <c r="HC287" s="235" t="str">
        <f t="shared" si="517"/>
        <v/>
      </c>
      <c r="HD287" s="235" t="str">
        <f t="shared" si="518"/>
        <v/>
      </c>
      <c r="HE287" s="235" t="str">
        <f t="shared" si="519"/>
        <v/>
      </c>
      <c r="HF287" s="188"/>
      <c r="HG287" s="235" t="str">
        <f t="shared" si="520"/>
        <v/>
      </c>
      <c r="HH287" s="235">
        <f t="shared" si="434"/>
        <v>0</v>
      </c>
      <c r="HI287" s="235">
        <f t="shared" si="434"/>
        <v>0</v>
      </c>
      <c r="HJ287" s="235">
        <f t="shared" si="434"/>
        <v>0</v>
      </c>
      <c r="HK287" s="188"/>
      <c r="HL287" s="235" t="str">
        <f t="shared" si="521"/>
        <v/>
      </c>
      <c r="HM287" s="235">
        <f t="shared" si="435"/>
        <v>0</v>
      </c>
      <c r="HN287" s="235">
        <f t="shared" si="435"/>
        <v>0</v>
      </c>
      <c r="HO287" s="235">
        <f t="shared" si="435"/>
        <v>0</v>
      </c>
      <c r="HP287" s="188"/>
      <c r="HQ287" s="235" t="str">
        <f t="shared" si="522"/>
        <v/>
      </c>
      <c r="HR287" s="235">
        <f t="shared" si="436"/>
        <v>0</v>
      </c>
      <c r="HS287" s="235">
        <f t="shared" si="436"/>
        <v>0</v>
      </c>
      <c r="HT287" s="235">
        <f t="shared" si="436"/>
        <v>0</v>
      </c>
      <c r="HU287" s="162"/>
      <c r="HV287" s="1622"/>
      <c r="HW287" s="1619"/>
      <c r="HX287" s="1619"/>
      <c r="HY287" s="1619"/>
      <c r="HZ287" s="1619"/>
      <c r="IA287" s="1619"/>
      <c r="IB287" s="1619"/>
      <c r="IC287" s="1623"/>
      <c r="ID287" s="162"/>
    </row>
    <row r="288" spans="1:238" ht="21.75" customHeight="1" x14ac:dyDescent="0.25">
      <c r="A288" s="377" t="str">
        <f t="shared" si="475"/>
        <v/>
      </c>
      <c r="B288" s="188">
        <v>262</v>
      </c>
      <c r="C288" s="255"/>
      <c r="D288" s="223" t="str">
        <f t="shared" ref="D288:D351" si="523">IF(BD288&lt;=0.9,"",1)</f>
        <v/>
      </c>
      <c r="E288" s="223" t="str">
        <f t="shared" si="463"/>
        <v/>
      </c>
      <c r="F288" s="242"/>
      <c r="G288" s="242"/>
      <c r="H288" s="224" t="str">
        <f t="shared" si="476"/>
        <v/>
      </c>
      <c r="I288" s="930"/>
      <c r="J288" s="930"/>
      <c r="K288" s="930"/>
      <c r="L288" s="370"/>
      <c r="M288" s="371"/>
      <c r="N288" s="371"/>
      <c r="O288" s="371"/>
      <c r="P288" s="372"/>
      <c r="Q288" s="609"/>
      <c r="R288" s="609"/>
      <c r="S288" s="610"/>
      <c r="T288" s="371"/>
      <c r="U288" s="371"/>
      <c r="V288" s="188"/>
      <c r="W288" s="370"/>
      <c r="X288" s="371"/>
      <c r="Y288" s="371"/>
      <c r="Z288" s="611"/>
      <c r="AA288" s="896"/>
      <c r="AB288" s="370"/>
      <c r="AC288" s="371"/>
      <c r="AD288" s="371"/>
      <c r="AE288" s="371"/>
      <c r="AF288" s="896"/>
      <c r="AG288" s="370"/>
      <c r="AH288" s="371"/>
      <c r="AI288" s="371"/>
      <c r="AJ288" s="371"/>
      <c r="AK288" s="896"/>
      <c r="AL288" s="370"/>
      <c r="AM288" s="371"/>
      <c r="AN288" s="371"/>
      <c r="AO288" s="372"/>
      <c r="AP288" s="370"/>
      <c r="AQ288" s="371"/>
      <c r="AR288" s="371"/>
      <c r="AS288" s="371"/>
      <c r="AT288" s="928"/>
      <c r="AU288" s="188"/>
      <c r="AV288" s="256">
        <f t="shared" si="437"/>
        <v>0</v>
      </c>
      <c r="AW288" s="257">
        <f t="shared" si="438"/>
        <v>0</v>
      </c>
      <c r="AX288" s="258">
        <f t="shared" si="439"/>
        <v>0</v>
      </c>
      <c r="AY288" s="259">
        <f t="shared" si="440"/>
        <v>0</v>
      </c>
      <c r="AZ288" s="231" t="str">
        <f t="shared" si="441"/>
        <v/>
      </c>
      <c r="BA288" s="232">
        <f t="shared" si="442"/>
        <v>0</v>
      </c>
      <c r="BB288" s="249">
        <f t="shared" si="443"/>
        <v>0</v>
      </c>
      <c r="BC288" s="231">
        <f t="shared" si="444"/>
        <v>0</v>
      </c>
      <c r="BD288" s="231">
        <f t="shared" si="445"/>
        <v>0</v>
      </c>
      <c r="BE288" s="260"/>
      <c r="BF288" s="235">
        <f t="shared" si="477"/>
        <v>0</v>
      </c>
      <c r="BG288" s="235">
        <f t="shared" si="478"/>
        <v>0</v>
      </c>
      <c r="BH288" s="235">
        <f t="shared" si="479"/>
        <v>0</v>
      </c>
      <c r="BI288" s="380"/>
      <c r="BJ288" s="235">
        <f t="shared" si="464"/>
        <v>0</v>
      </c>
      <c r="BK288" s="235">
        <f t="shared" si="480"/>
        <v>0</v>
      </c>
      <c r="BL288" s="235" t="str">
        <f t="shared" si="481"/>
        <v/>
      </c>
      <c r="BM288" s="236"/>
      <c r="BN288" s="237"/>
      <c r="BO288" s="237"/>
      <c r="BP288" s="238"/>
      <c r="BQ288" s="238"/>
      <c r="BR288" s="254"/>
      <c r="BS288" s="252"/>
      <c r="BT288" s="244"/>
      <c r="BU288" s="244"/>
      <c r="BV288" s="244"/>
      <c r="BW288" s="244"/>
      <c r="BX288" s="244"/>
      <c r="BY288" s="244"/>
      <c r="BZ288" s="244"/>
      <c r="CA288" s="244"/>
      <c r="CB288" s="253"/>
      <c r="CC288" s="188"/>
      <c r="CD288" s="244">
        <f t="shared" si="465"/>
        <v>0</v>
      </c>
      <c r="CE288" s="235">
        <f t="shared" si="482"/>
        <v>0</v>
      </c>
      <c r="CF288" s="235">
        <f t="shared" si="482"/>
        <v>0</v>
      </c>
      <c r="CG288" s="235">
        <f t="shared" si="482"/>
        <v>0</v>
      </c>
      <c r="CH288" s="188"/>
      <c r="CI288" s="244">
        <f t="shared" si="466"/>
        <v>0</v>
      </c>
      <c r="CJ288" s="235">
        <f t="shared" si="483"/>
        <v>0</v>
      </c>
      <c r="CK288" s="235">
        <f t="shared" si="483"/>
        <v>0</v>
      </c>
      <c r="CL288" s="235">
        <f t="shared" si="483"/>
        <v>0</v>
      </c>
      <c r="CM288" s="188"/>
      <c r="CN288" s="244">
        <f t="shared" si="467"/>
        <v>0</v>
      </c>
      <c r="CO288" s="235">
        <f t="shared" si="484"/>
        <v>0</v>
      </c>
      <c r="CP288" s="235">
        <f t="shared" si="484"/>
        <v>0</v>
      </c>
      <c r="CQ288" s="235">
        <f t="shared" si="484"/>
        <v>0</v>
      </c>
      <c r="CR288" s="188"/>
      <c r="CS288" s="244">
        <f t="shared" si="468"/>
        <v>0</v>
      </c>
      <c r="CT288" s="235">
        <f t="shared" si="485"/>
        <v>0</v>
      </c>
      <c r="CU288" s="235">
        <f t="shared" si="485"/>
        <v>0</v>
      </c>
      <c r="CV288" s="235">
        <f t="shared" si="485"/>
        <v>0</v>
      </c>
      <c r="CW288" s="188"/>
      <c r="CX288" s="244">
        <f t="shared" si="469"/>
        <v>0</v>
      </c>
      <c r="CY288" s="235">
        <f t="shared" si="486"/>
        <v>0</v>
      </c>
      <c r="CZ288" s="235">
        <f t="shared" si="486"/>
        <v>0</v>
      </c>
      <c r="DA288" s="235">
        <f t="shared" si="486"/>
        <v>0</v>
      </c>
      <c r="DB288" s="188"/>
      <c r="DC288" s="225"/>
      <c r="DD288" s="226"/>
      <c r="DE288" s="1088"/>
      <c r="DF288" s="225"/>
      <c r="DG288" s="226"/>
      <c r="DH288" s="1088"/>
      <c r="DI288" s="225"/>
      <c r="DJ288" s="226"/>
      <c r="DK288" s="1088"/>
      <c r="DL288" s="225"/>
      <c r="DM288" s="226"/>
      <c r="DN288" s="1088"/>
      <c r="DO288" s="370"/>
      <c r="DP288" s="370"/>
      <c r="DQ288" s="243">
        <f t="shared" si="446"/>
        <v>0</v>
      </c>
      <c r="DR288" s="244">
        <f t="shared" si="447"/>
        <v>0</v>
      </c>
      <c r="DS288" s="235">
        <f t="shared" si="487"/>
        <v>0</v>
      </c>
      <c r="DT288" s="244" t="str">
        <f t="shared" si="448"/>
        <v/>
      </c>
      <c r="DU288" s="42" t="str">
        <f t="shared" si="488"/>
        <v/>
      </c>
      <c r="DV288" s="42" t="str">
        <f t="shared" si="489"/>
        <v/>
      </c>
      <c r="DW288" s="42" t="str">
        <f t="shared" si="490"/>
        <v/>
      </c>
      <c r="DX288" s="162"/>
      <c r="DY288" s="42" t="str">
        <f t="shared" si="491"/>
        <v/>
      </c>
      <c r="DZ288" s="42" t="str">
        <f t="shared" si="462"/>
        <v/>
      </c>
      <c r="EA288" s="42" t="str">
        <f t="shared" si="492"/>
        <v/>
      </c>
      <c r="EB288" s="162"/>
      <c r="EC288" s="930"/>
      <c r="ED288" s="188"/>
      <c r="EE288" s="245">
        <f t="shared" si="493"/>
        <v>0</v>
      </c>
      <c r="EF288" s="189"/>
      <c r="EG288" s="245">
        <f t="shared" si="494"/>
        <v>0</v>
      </c>
      <c r="EH288" s="189"/>
      <c r="EI288" s="246" t="str">
        <f t="shared" si="449"/>
        <v/>
      </c>
      <c r="EJ288" s="247" t="str">
        <f t="shared" si="470"/>
        <v/>
      </c>
      <c r="EK288" s="248" t="str">
        <f t="shared" si="471"/>
        <v/>
      </c>
      <c r="EL288" s="248" t="str">
        <f t="shared" si="472"/>
        <v/>
      </c>
      <c r="EM288" s="248" t="str">
        <f t="shared" si="473"/>
        <v/>
      </c>
      <c r="EN288" s="248" t="str">
        <f t="shared" si="495"/>
        <v/>
      </c>
      <c r="EO288" s="248" t="str">
        <f t="shared" si="474"/>
        <v/>
      </c>
      <c r="EP288" s="189"/>
      <c r="EQ288" s="248" t="str">
        <f t="shared" si="450"/>
        <v/>
      </c>
      <c r="ER288" s="248" t="str">
        <f t="shared" si="451"/>
        <v/>
      </c>
      <c r="ES288" s="248" t="str">
        <f t="shared" si="452"/>
        <v/>
      </c>
      <c r="ET288" s="248" t="str">
        <f t="shared" si="453"/>
        <v/>
      </c>
      <c r="EU288" s="248" t="str">
        <f t="shared" si="496"/>
        <v/>
      </c>
      <c r="EV288" s="248" t="str">
        <f t="shared" si="496"/>
        <v/>
      </c>
      <c r="EW288" s="189"/>
      <c r="EX288" s="248" t="str">
        <f t="shared" si="454"/>
        <v/>
      </c>
      <c r="EY288" s="248" t="str">
        <f t="shared" si="455"/>
        <v/>
      </c>
      <c r="EZ288" s="248" t="str">
        <f t="shared" si="456"/>
        <v/>
      </c>
      <c r="FA288" s="248" t="str">
        <f t="shared" si="457"/>
        <v/>
      </c>
      <c r="FB288" s="248" t="str">
        <f t="shared" si="431"/>
        <v/>
      </c>
      <c r="FC288" s="248" t="str">
        <f t="shared" si="431"/>
        <v/>
      </c>
      <c r="FD288" s="189"/>
      <c r="FE288" s="248" t="str">
        <f t="shared" si="458"/>
        <v/>
      </c>
      <c r="FF288" s="248" t="str">
        <f t="shared" si="459"/>
        <v/>
      </c>
      <c r="FG288" s="248" t="str">
        <f t="shared" si="460"/>
        <v/>
      </c>
      <c r="FH288" s="248" t="str">
        <f t="shared" si="461"/>
        <v/>
      </c>
      <c r="FI288" s="248" t="str">
        <f t="shared" si="432"/>
        <v/>
      </c>
      <c r="FJ288" s="248" t="str">
        <f t="shared" si="432"/>
        <v/>
      </c>
      <c r="FK288" s="189"/>
      <c r="FL288" s="370"/>
      <c r="FM288" s="371"/>
      <c r="FN288" s="371"/>
      <c r="FO288" s="611"/>
      <c r="FP288" s="896"/>
      <c r="FQ288" s="370"/>
      <c r="FR288" s="371"/>
      <c r="FS288" s="371"/>
      <c r="FT288" s="611"/>
      <c r="FU288" s="896"/>
      <c r="FV288" s="370"/>
      <c r="FW288" s="371"/>
      <c r="FX288" s="371"/>
      <c r="FY288" s="611"/>
      <c r="FZ288" s="896"/>
      <c r="GA288" s="613"/>
      <c r="GB288" s="189"/>
      <c r="GC288" s="227">
        <f t="shared" si="497"/>
        <v>0</v>
      </c>
      <c r="GD288" s="228">
        <f t="shared" si="498"/>
        <v>0</v>
      </c>
      <c r="GE288" s="229">
        <f t="shared" si="433"/>
        <v>0</v>
      </c>
      <c r="GF288" s="230">
        <f t="shared" si="433"/>
        <v>0</v>
      </c>
      <c r="GG288" s="231" t="str">
        <f t="shared" si="499"/>
        <v/>
      </c>
      <c r="GH288" s="232">
        <f t="shared" si="500"/>
        <v>0</v>
      </c>
      <c r="GI288" s="227">
        <f t="shared" si="501"/>
        <v>0</v>
      </c>
      <c r="GJ288" s="233">
        <f t="shared" si="502"/>
        <v>0</v>
      </c>
      <c r="GK288" s="233">
        <f t="shared" si="503"/>
        <v>0</v>
      </c>
      <c r="GL288" s="234"/>
      <c r="GM288" s="235">
        <f t="shared" si="504"/>
        <v>0</v>
      </c>
      <c r="GN288" s="235">
        <f t="shared" si="505"/>
        <v>0</v>
      </c>
      <c r="GO288" s="235" t="str">
        <f t="shared" si="506"/>
        <v/>
      </c>
      <c r="GP288" s="380"/>
      <c r="GQ288" s="235">
        <f t="shared" si="507"/>
        <v>0</v>
      </c>
      <c r="GR288" s="235">
        <f t="shared" si="508"/>
        <v>0</v>
      </c>
      <c r="GS288" s="235" t="str">
        <f t="shared" si="509"/>
        <v/>
      </c>
      <c r="GT288" s="236"/>
      <c r="GU288" s="237" t="str">
        <f t="shared" si="510"/>
        <v/>
      </c>
      <c r="GV288" s="237" t="str">
        <f t="shared" si="511"/>
        <v/>
      </c>
      <c r="GW288" s="238" t="str">
        <f t="shared" si="512"/>
        <v/>
      </c>
      <c r="GX288" s="238" t="str">
        <f t="shared" si="513"/>
        <v/>
      </c>
      <c r="GY288" s="239"/>
      <c r="GZ288" s="240" t="str">
        <f t="shared" si="514"/>
        <v/>
      </c>
      <c r="HA288" s="235" t="str">
        <f t="shared" si="515"/>
        <v/>
      </c>
      <c r="HB288" s="235" t="str">
        <f t="shared" si="516"/>
        <v/>
      </c>
      <c r="HC288" s="235" t="str">
        <f t="shared" si="517"/>
        <v/>
      </c>
      <c r="HD288" s="235" t="str">
        <f t="shared" si="518"/>
        <v/>
      </c>
      <c r="HE288" s="235" t="str">
        <f t="shared" si="519"/>
        <v/>
      </c>
      <c r="HF288" s="188"/>
      <c r="HG288" s="235" t="str">
        <f t="shared" si="520"/>
        <v/>
      </c>
      <c r="HH288" s="235">
        <f t="shared" si="434"/>
        <v>0</v>
      </c>
      <c r="HI288" s="235">
        <f t="shared" si="434"/>
        <v>0</v>
      </c>
      <c r="HJ288" s="235">
        <f t="shared" si="434"/>
        <v>0</v>
      </c>
      <c r="HK288" s="188"/>
      <c r="HL288" s="235" t="str">
        <f t="shared" si="521"/>
        <v/>
      </c>
      <c r="HM288" s="235">
        <f t="shared" si="435"/>
        <v>0</v>
      </c>
      <c r="HN288" s="235">
        <f t="shared" si="435"/>
        <v>0</v>
      </c>
      <c r="HO288" s="235">
        <f t="shared" si="435"/>
        <v>0</v>
      </c>
      <c r="HP288" s="188"/>
      <c r="HQ288" s="235" t="str">
        <f t="shared" si="522"/>
        <v/>
      </c>
      <c r="HR288" s="235">
        <f t="shared" si="436"/>
        <v>0</v>
      </c>
      <c r="HS288" s="235">
        <f t="shared" si="436"/>
        <v>0</v>
      </c>
      <c r="HT288" s="235">
        <f t="shared" si="436"/>
        <v>0</v>
      </c>
      <c r="HU288" s="162"/>
      <c r="HV288" s="1622"/>
      <c r="HW288" s="1619"/>
      <c r="HX288" s="1619"/>
      <c r="HY288" s="1619"/>
      <c r="HZ288" s="1619"/>
      <c r="IA288" s="1619"/>
      <c r="IB288" s="1619"/>
      <c r="IC288" s="1623"/>
      <c r="ID288" s="162"/>
    </row>
    <row r="289" spans="1:238" ht="21.75" customHeight="1" x14ac:dyDescent="0.25">
      <c r="A289" s="377" t="str">
        <f t="shared" si="475"/>
        <v/>
      </c>
      <c r="B289" s="188">
        <v>263</v>
      </c>
      <c r="C289" s="255"/>
      <c r="D289" s="223" t="str">
        <f t="shared" si="523"/>
        <v/>
      </c>
      <c r="E289" s="223" t="str">
        <f t="shared" si="463"/>
        <v/>
      </c>
      <c r="F289" s="242"/>
      <c r="G289" s="242"/>
      <c r="H289" s="224" t="str">
        <f t="shared" si="476"/>
        <v/>
      </c>
      <c r="I289" s="930"/>
      <c r="J289" s="930"/>
      <c r="K289" s="930"/>
      <c r="L289" s="370"/>
      <c r="M289" s="371"/>
      <c r="N289" s="371"/>
      <c r="O289" s="371"/>
      <c r="P289" s="372"/>
      <c r="Q289" s="609"/>
      <c r="R289" s="609"/>
      <c r="S289" s="610"/>
      <c r="T289" s="371"/>
      <c r="U289" s="371"/>
      <c r="V289" s="188"/>
      <c r="W289" s="370"/>
      <c r="X289" s="371"/>
      <c r="Y289" s="371"/>
      <c r="Z289" s="611"/>
      <c r="AA289" s="896"/>
      <c r="AB289" s="370"/>
      <c r="AC289" s="371"/>
      <c r="AD289" s="371"/>
      <c r="AE289" s="371"/>
      <c r="AF289" s="896"/>
      <c r="AG289" s="370"/>
      <c r="AH289" s="371"/>
      <c r="AI289" s="371"/>
      <c r="AJ289" s="371"/>
      <c r="AK289" s="896"/>
      <c r="AL289" s="370"/>
      <c r="AM289" s="371"/>
      <c r="AN289" s="371"/>
      <c r="AO289" s="372"/>
      <c r="AP289" s="370"/>
      <c r="AQ289" s="371"/>
      <c r="AR289" s="371"/>
      <c r="AS289" s="371"/>
      <c r="AT289" s="928"/>
      <c r="AU289" s="188"/>
      <c r="AV289" s="256">
        <f t="shared" si="437"/>
        <v>0</v>
      </c>
      <c r="AW289" s="257">
        <f t="shared" si="438"/>
        <v>0</v>
      </c>
      <c r="AX289" s="258">
        <f t="shared" si="439"/>
        <v>0</v>
      </c>
      <c r="AY289" s="259">
        <f t="shared" si="440"/>
        <v>0</v>
      </c>
      <c r="AZ289" s="231" t="str">
        <f t="shared" si="441"/>
        <v/>
      </c>
      <c r="BA289" s="232">
        <f t="shared" si="442"/>
        <v>0</v>
      </c>
      <c r="BB289" s="249">
        <f t="shared" si="443"/>
        <v>0</v>
      </c>
      <c r="BC289" s="231">
        <f t="shared" si="444"/>
        <v>0</v>
      </c>
      <c r="BD289" s="231">
        <f t="shared" si="445"/>
        <v>0</v>
      </c>
      <c r="BE289" s="260"/>
      <c r="BF289" s="235">
        <f t="shared" si="477"/>
        <v>0</v>
      </c>
      <c r="BG289" s="235">
        <f t="shared" si="478"/>
        <v>0</v>
      </c>
      <c r="BH289" s="235">
        <f t="shared" si="479"/>
        <v>0</v>
      </c>
      <c r="BI289" s="380"/>
      <c r="BJ289" s="235">
        <f t="shared" si="464"/>
        <v>0</v>
      </c>
      <c r="BK289" s="235">
        <f t="shared" si="480"/>
        <v>0</v>
      </c>
      <c r="BL289" s="235" t="str">
        <f t="shared" si="481"/>
        <v/>
      </c>
      <c r="BM289" s="236"/>
      <c r="BN289" s="237"/>
      <c r="BO289" s="237"/>
      <c r="BP289" s="238"/>
      <c r="BQ289" s="238"/>
      <c r="BR289" s="254"/>
      <c r="BS289" s="252"/>
      <c r="BT289" s="244"/>
      <c r="BU289" s="244"/>
      <c r="BV289" s="244"/>
      <c r="BW289" s="244"/>
      <c r="BX289" s="244"/>
      <c r="BY289" s="244"/>
      <c r="BZ289" s="244"/>
      <c r="CA289" s="244"/>
      <c r="CB289" s="253"/>
      <c r="CC289" s="188"/>
      <c r="CD289" s="244">
        <f t="shared" si="465"/>
        <v>0</v>
      </c>
      <c r="CE289" s="235">
        <f t="shared" si="482"/>
        <v>0</v>
      </c>
      <c r="CF289" s="235">
        <f t="shared" si="482"/>
        <v>0</v>
      </c>
      <c r="CG289" s="235">
        <f t="shared" si="482"/>
        <v>0</v>
      </c>
      <c r="CH289" s="188"/>
      <c r="CI289" s="244">
        <f t="shared" si="466"/>
        <v>0</v>
      </c>
      <c r="CJ289" s="235">
        <f t="shared" si="483"/>
        <v>0</v>
      </c>
      <c r="CK289" s="235">
        <f t="shared" si="483"/>
        <v>0</v>
      </c>
      <c r="CL289" s="235">
        <f t="shared" si="483"/>
        <v>0</v>
      </c>
      <c r="CM289" s="188"/>
      <c r="CN289" s="244">
        <f t="shared" si="467"/>
        <v>0</v>
      </c>
      <c r="CO289" s="235">
        <f t="shared" si="484"/>
        <v>0</v>
      </c>
      <c r="CP289" s="235">
        <f t="shared" si="484"/>
        <v>0</v>
      </c>
      <c r="CQ289" s="235">
        <f t="shared" si="484"/>
        <v>0</v>
      </c>
      <c r="CR289" s="188"/>
      <c r="CS289" s="244">
        <f t="shared" si="468"/>
        <v>0</v>
      </c>
      <c r="CT289" s="235">
        <f t="shared" si="485"/>
        <v>0</v>
      </c>
      <c r="CU289" s="235">
        <f t="shared" si="485"/>
        <v>0</v>
      </c>
      <c r="CV289" s="235">
        <f t="shared" si="485"/>
        <v>0</v>
      </c>
      <c r="CW289" s="188"/>
      <c r="CX289" s="244">
        <f t="shared" si="469"/>
        <v>0</v>
      </c>
      <c r="CY289" s="235">
        <f t="shared" si="486"/>
        <v>0</v>
      </c>
      <c r="CZ289" s="235">
        <f t="shared" si="486"/>
        <v>0</v>
      </c>
      <c r="DA289" s="235">
        <f t="shared" si="486"/>
        <v>0</v>
      </c>
      <c r="DB289" s="188"/>
      <c r="DC289" s="225"/>
      <c r="DD289" s="226"/>
      <c r="DE289" s="1088"/>
      <c r="DF289" s="225"/>
      <c r="DG289" s="226"/>
      <c r="DH289" s="1088"/>
      <c r="DI289" s="225"/>
      <c r="DJ289" s="226"/>
      <c r="DK289" s="1088"/>
      <c r="DL289" s="225"/>
      <c r="DM289" s="226"/>
      <c r="DN289" s="1088"/>
      <c r="DO289" s="370"/>
      <c r="DP289" s="370"/>
      <c r="DQ289" s="243">
        <f t="shared" si="446"/>
        <v>0</v>
      </c>
      <c r="DR289" s="244">
        <f t="shared" si="447"/>
        <v>0</v>
      </c>
      <c r="DS289" s="235">
        <f t="shared" si="487"/>
        <v>0</v>
      </c>
      <c r="DT289" s="244" t="str">
        <f t="shared" si="448"/>
        <v/>
      </c>
      <c r="DU289" s="42" t="str">
        <f t="shared" si="488"/>
        <v/>
      </c>
      <c r="DV289" s="42" t="str">
        <f t="shared" si="489"/>
        <v/>
      </c>
      <c r="DW289" s="42" t="str">
        <f t="shared" si="490"/>
        <v/>
      </c>
      <c r="DX289" s="162"/>
      <c r="DY289" s="42" t="str">
        <f t="shared" si="491"/>
        <v/>
      </c>
      <c r="DZ289" s="42" t="str">
        <f t="shared" si="462"/>
        <v/>
      </c>
      <c r="EA289" s="42" t="str">
        <f t="shared" si="492"/>
        <v/>
      </c>
      <c r="EB289" s="162"/>
      <c r="EC289" s="930"/>
      <c r="ED289" s="188"/>
      <c r="EE289" s="245">
        <f t="shared" si="493"/>
        <v>0</v>
      </c>
      <c r="EF289" s="189"/>
      <c r="EG289" s="245">
        <f t="shared" si="494"/>
        <v>0</v>
      </c>
      <c r="EH289" s="189"/>
      <c r="EI289" s="246" t="str">
        <f t="shared" si="449"/>
        <v/>
      </c>
      <c r="EJ289" s="247" t="str">
        <f t="shared" si="470"/>
        <v/>
      </c>
      <c r="EK289" s="248" t="str">
        <f t="shared" si="471"/>
        <v/>
      </c>
      <c r="EL289" s="248" t="str">
        <f t="shared" si="472"/>
        <v/>
      </c>
      <c r="EM289" s="248" t="str">
        <f t="shared" si="473"/>
        <v/>
      </c>
      <c r="EN289" s="248" t="str">
        <f t="shared" si="495"/>
        <v/>
      </c>
      <c r="EO289" s="248" t="str">
        <f t="shared" si="474"/>
        <v/>
      </c>
      <c r="EP289" s="189"/>
      <c r="EQ289" s="248" t="str">
        <f t="shared" si="450"/>
        <v/>
      </c>
      <c r="ER289" s="248" t="str">
        <f t="shared" si="451"/>
        <v/>
      </c>
      <c r="ES289" s="248" t="str">
        <f t="shared" si="452"/>
        <v/>
      </c>
      <c r="ET289" s="248" t="str">
        <f t="shared" si="453"/>
        <v/>
      </c>
      <c r="EU289" s="248" t="str">
        <f t="shared" si="496"/>
        <v/>
      </c>
      <c r="EV289" s="248" t="str">
        <f t="shared" si="496"/>
        <v/>
      </c>
      <c r="EW289" s="189"/>
      <c r="EX289" s="248" t="str">
        <f t="shared" si="454"/>
        <v/>
      </c>
      <c r="EY289" s="248" t="str">
        <f t="shared" si="455"/>
        <v/>
      </c>
      <c r="EZ289" s="248" t="str">
        <f t="shared" si="456"/>
        <v/>
      </c>
      <c r="FA289" s="248" t="str">
        <f t="shared" si="457"/>
        <v/>
      </c>
      <c r="FB289" s="248" t="str">
        <f t="shared" si="431"/>
        <v/>
      </c>
      <c r="FC289" s="248" t="str">
        <f t="shared" si="431"/>
        <v/>
      </c>
      <c r="FD289" s="189"/>
      <c r="FE289" s="248" t="str">
        <f t="shared" si="458"/>
        <v/>
      </c>
      <c r="FF289" s="248" t="str">
        <f t="shared" si="459"/>
        <v/>
      </c>
      <c r="FG289" s="248" t="str">
        <f t="shared" si="460"/>
        <v/>
      </c>
      <c r="FH289" s="248" t="str">
        <f t="shared" si="461"/>
        <v/>
      </c>
      <c r="FI289" s="248" t="str">
        <f t="shared" si="432"/>
        <v/>
      </c>
      <c r="FJ289" s="248" t="str">
        <f t="shared" si="432"/>
        <v/>
      </c>
      <c r="FK289" s="189"/>
      <c r="FL289" s="370"/>
      <c r="FM289" s="371"/>
      <c r="FN289" s="371"/>
      <c r="FO289" s="611"/>
      <c r="FP289" s="896"/>
      <c r="FQ289" s="370"/>
      <c r="FR289" s="371"/>
      <c r="FS289" s="371"/>
      <c r="FT289" s="611"/>
      <c r="FU289" s="896"/>
      <c r="FV289" s="370"/>
      <c r="FW289" s="371"/>
      <c r="FX289" s="371"/>
      <c r="FY289" s="611"/>
      <c r="FZ289" s="896"/>
      <c r="GA289" s="613"/>
      <c r="GB289" s="189"/>
      <c r="GC289" s="227">
        <f t="shared" si="497"/>
        <v>0</v>
      </c>
      <c r="GD289" s="228">
        <f t="shared" si="498"/>
        <v>0</v>
      </c>
      <c r="GE289" s="229">
        <f t="shared" si="433"/>
        <v>0</v>
      </c>
      <c r="GF289" s="230">
        <f t="shared" si="433"/>
        <v>0</v>
      </c>
      <c r="GG289" s="231" t="str">
        <f t="shared" si="499"/>
        <v/>
      </c>
      <c r="GH289" s="232">
        <f t="shared" si="500"/>
        <v>0</v>
      </c>
      <c r="GI289" s="227">
        <f t="shared" si="501"/>
        <v>0</v>
      </c>
      <c r="GJ289" s="233">
        <f t="shared" si="502"/>
        <v>0</v>
      </c>
      <c r="GK289" s="233">
        <f t="shared" si="503"/>
        <v>0</v>
      </c>
      <c r="GL289" s="234"/>
      <c r="GM289" s="235">
        <f t="shared" si="504"/>
        <v>0</v>
      </c>
      <c r="GN289" s="235">
        <f t="shared" si="505"/>
        <v>0</v>
      </c>
      <c r="GO289" s="235" t="str">
        <f t="shared" si="506"/>
        <v/>
      </c>
      <c r="GP289" s="380"/>
      <c r="GQ289" s="235">
        <f t="shared" si="507"/>
        <v>0</v>
      </c>
      <c r="GR289" s="235">
        <f t="shared" si="508"/>
        <v>0</v>
      </c>
      <c r="GS289" s="235" t="str">
        <f t="shared" si="509"/>
        <v/>
      </c>
      <c r="GT289" s="236"/>
      <c r="GU289" s="237" t="str">
        <f t="shared" si="510"/>
        <v/>
      </c>
      <c r="GV289" s="237" t="str">
        <f t="shared" si="511"/>
        <v/>
      </c>
      <c r="GW289" s="238" t="str">
        <f t="shared" si="512"/>
        <v/>
      </c>
      <c r="GX289" s="238" t="str">
        <f t="shared" si="513"/>
        <v/>
      </c>
      <c r="GY289" s="239"/>
      <c r="GZ289" s="240" t="str">
        <f t="shared" si="514"/>
        <v/>
      </c>
      <c r="HA289" s="235" t="str">
        <f t="shared" si="515"/>
        <v/>
      </c>
      <c r="HB289" s="235" t="str">
        <f t="shared" si="516"/>
        <v/>
      </c>
      <c r="HC289" s="235" t="str">
        <f t="shared" si="517"/>
        <v/>
      </c>
      <c r="HD289" s="235" t="str">
        <f t="shared" si="518"/>
        <v/>
      </c>
      <c r="HE289" s="235" t="str">
        <f t="shared" si="519"/>
        <v/>
      </c>
      <c r="HF289" s="188"/>
      <c r="HG289" s="235" t="str">
        <f t="shared" si="520"/>
        <v/>
      </c>
      <c r="HH289" s="235">
        <f t="shared" si="434"/>
        <v>0</v>
      </c>
      <c r="HI289" s="235">
        <f t="shared" si="434"/>
        <v>0</v>
      </c>
      <c r="HJ289" s="235">
        <f t="shared" si="434"/>
        <v>0</v>
      </c>
      <c r="HK289" s="188"/>
      <c r="HL289" s="235" t="str">
        <f t="shared" si="521"/>
        <v/>
      </c>
      <c r="HM289" s="235">
        <f t="shared" si="435"/>
        <v>0</v>
      </c>
      <c r="HN289" s="235">
        <f t="shared" si="435"/>
        <v>0</v>
      </c>
      <c r="HO289" s="235">
        <f t="shared" si="435"/>
        <v>0</v>
      </c>
      <c r="HP289" s="188"/>
      <c r="HQ289" s="235" t="str">
        <f t="shared" si="522"/>
        <v/>
      </c>
      <c r="HR289" s="235">
        <f t="shared" si="436"/>
        <v>0</v>
      </c>
      <c r="HS289" s="235">
        <f t="shared" si="436"/>
        <v>0</v>
      </c>
      <c r="HT289" s="235">
        <f t="shared" si="436"/>
        <v>0</v>
      </c>
      <c r="HU289" s="162"/>
      <c r="HV289" s="1622"/>
      <c r="HW289" s="1619"/>
      <c r="HX289" s="1619"/>
      <c r="HY289" s="1619"/>
      <c r="HZ289" s="1619"/>
      <c r="IA289" s="1619"/>
      <c r="IB289" s="1619"/>
      <c r="IC289" s="1623"/>
      <c r="ID289" s="162"/>
    </row>
    <row r="290" spans="1:238" ht="21.75" customHeight="1" x14ac:dyDescent="0.25">
      <c r="A290" s="377" t="str">
        <f t="shared" si="475"/>
        <v/>
      </c>
      <c r="B290" s="188">
        <v>264</v>
      </c>
      <c r="C290" s="255"/>
      <c r="D290" s="223" t="str">
        <f t="shared" si="523"/>
        <v/>
      </c>
      <c r="E290" s="223" t="str">
        <f t="shared" si="463"/>
        <v/>
      </c>
      <c r="F290" s="242"/>
      <c r="G290" s="242"/>
      <c r="H290" s="224" t="str">
        <f t="shared" si="476"/>
        <v/>
      </c>
      <c r="I290" s="930"/>
      <c r="J290" s="930"/>
      <c r="K290" s="930"/>
      <c r="L290" s="370"/>
      <c r="M290" s="371"/>
      <c r="N290" s="371"/>
      <c r="O290" s="371"/>
      <c r="P290" s="372"/>
      <c r="Q290" s="609"/>
      <c r="R290" s="609"/>
      <c r="S290" s="610"/>
      <c r="T290" s="371"/>
      <c r="U290" s="371"/>
      <c r="V290" s="188"/>
      <c r="W290" s="370"/>
      <c r="X290" s="371"/>
      <c r="Y290" s="371"/>
      <c r="Z290" s="611"/>
      <c r="AA290" s="896"/>
      <c r="AB290" s="370"/>
      <c r="AC290" s="371"/>
      <c r="AD290" s="371"/>
      <c r="AE290" s="371"/>
      <c r="AF290" s="896"/>
      <c r="AG290" s="370"/>
      <c r="AH290" s="371"/>
      <c r="AI290" s="371"/>
      <c r="AJ290" s="371"/>
      <c r="AK290" s="896"/>
      <c r="AL290" s="370"/>
      <c r="AM290" s="371"/>
      <c r="AN290" s="371"/>
      <c r="AO290" s="372"/>
      <c r="AP290" s="370"/>
      <c r="AQ290" s="371"/>
      <c r="AR290" s="371"/>
      <c r="AS290" s="371"/>
      <c r="AT290" s="928"/>
      <c r="AU290" s="188"/>
      <c r="AV290" s="256">
        <f t="shared" si="437"/>
        <v>0</v>
      </c>
      <c r="AW290" s="257">
        <f t="shared" si="438"/>
        <v>0</v>
      </c>
      <c r="AX290" s="258">
        <f t="shared" si="439"/>
        <v>0</v>
      </c>
      <c r="AY290" s="259">
        <f t="shared" si="440"/>
        <v>0</v>
      </c>
      <c r="AZ290" s="231" t="str">
        <f t="shared" si="441"/>
        <v/>
      </c>
      <c r="BA290" s="232">
        <f t="shared" si="442"/>
        <v>0</v>
      </c>
      <c r="BB290" s="249">
        <f t="shared" si="443"/>
        <v>0</v>
      </c>
      <c r="BC290" s="231">
        <f t="shared" si="444"/>
        <v>0</v>
      </c>
      <c r="BD290" s="231">
        <f t="shared" si="445"/>
        <v>0</v>
      </c>
      <c r="BE290" s="260"/>
      <c r="BF290" s="235">
        <f t="shared" si="477"/>
        <v>0</v>
      </c>
      <c r="BG290" s="235">
        <f t="shared" si="478"/>
        <v>0</v>
      </c>
      <c r="BH290" s="235">
        <f t="shared" si="479"/>
        <v>0</v>
      </c>
      <c r="BI290" s="380"/>
      <c r="BJ290" s="235">
        <f t="shared" si="464"/>
        <v>0</v>
      </c>
      <c r="BK290" s="235">
        <f t="shared" si="480"/>
        <v>0</v>
      </c>
      <c r="BL290" s="235" t="str">
        <f t="shared" si="481"/>
        <v/>
      </c>
      <c r="BM290" s="236"/>
      <c r="BN290" s="237"/>
      <c r="BO290" s="237"/>
      <c r="BP290" s="238"/>
      <c r="BQ290" s="238"/>
      <c r="BR290" s="254"/>
      <c r="BS290" s="252"/>
      <c r="BT290" s="244"/>
      <c r="BU290" s="244"/>
      <c r="BV290" s="244"/>
      <c r="BW290" s="244"/>
      <c r="BX290" s="244"/>
      <c r="BY290" s="244"/>
      <c r="BZ290" s="244"/>
      <c r="CA290" s="244"/>
      <c r="CB290" s="253"/>
      <c r="CC290" s="188"/>
      <c r="CD290" s="244">
        <f t="shared" si="465"/>
        <v>0</v>
      </c>
      <c r="CE290" s="235">
        <f t="shared" si="482"/>
        <v>0</v>
      </c>
      <c r="CF290" s="235">
        <f t="shared" si="482"/>
        <v>0</v>
      </c>
      <c r="CG290" s="235">
        <f t="shared" si="482"/>
        <v>0</v>
      </c>
      <c r="CH290" s="188"/>
      <c r="CI290" s="244">
        <f t="shared" si="466"/>
        <v>0</v>
      </c>
      <c r="CJ290" s="235">
        <f t="shared" si="483"/>
        <v>0</v>
      </c>
      <c r="CK290" s="235">
        <f t="shared" si="483"/>
        <v>0</v>
      </c>
      <c r="CL290" s="235">
        <f t="shared" si="483"/>
        <v>0</v>
      </c>
      <c r="CM290" s="188"/>
      <c r="CN290" s="244">
        <f t="shared" si="467"/>
        <v>0</v>
      </c>
      <c r="CO290" s="235">
        <f t="shared" si="484"/>
        <v>0</v>
      </c>
      <c r="CP290" s="235">
        <f t="shared" si="484"/>
        <v>0</v>
      </c>
      <c r="CQ290" s="235">
        <f t="shared" si="484"/>
        <v>0</v>
      </c>
      <c r="CR290" s="188"/>
      <c r="CS290" s="244">
        <f t="shared" si="468"/>
        <v>0</v>
      </c>
      <c r="CT290" s="235">
        <f t="shared" si="485"/>
        <v>0</v>
      </c>
      <c r="CU290" s="235">
        <f t="shared" si="485"/>
        <v>0</v>
      </c>
      <c r="CV290" s="235">
        <f t="shared" si="485"/>
        <v>0</v>
      </c>
      <c r="CW290" s="188"/>
      <c r="CX290" s="244">
        <f t="shared" si="469"/>
        <v>0</v>
      </c>
      <c r="CY290" s="235">
        <f t="shared" si="486"/>
        <v>0</v>
      </c>
      <c r="CZ290" s="235">
        <f t="shared" si="486"/>
        <v>0</v>
      </c>
      <c r="DA290" s="235">
        <f t="shared" si="486"/>
        <v>0</v>
      </c>
      <c r="DB290" s="188"/>
      <c r="DC290" s="225"/>
      <c r="DD290" s="226"/>
      <c r="DE290" s="1088"/>
      <c r="DF290" s="225"/>
      <c r="DG290" s="226"/>
      <c r="DH290" s="1088"/>
      <c r="DI290" s="225"/>
      <c r="DJ290" s="226"/>
      <c r="DK290" s="1088"/>
      <c r="DL290" s="225"/>
      <c r="DM290" s="226"/>
      <c r="DN290" s="1088"/>
      <c r="DO290" s="370"/>
      <c r="DP290" s="370"/>
      <c r="DQ290" s="243">
        <f t="shared" si="446"/>
        <v>0</v>
      </c>
      <c r="DR290" s="244">
        <f t="shared" si="447"/>
        <v>0</v>
      </c>
      <c r="DS290" s="235">
        <f t="shared" si="487"/>
        <v>0</v>
      </c>
      <c r="DT290" s="244" t="str">
        <f t="shared" si="448"/>
        <v/>
      </c>
      <c r="DU290" s="42" t="str">
        <f t="shared" si="488"/>
        <v/>
      </c>
      <c r="DV290" s="42" t="str">
        <f t="shared" si="489"/>
        <v/>
      </c>
      <c r="DW290" s="42" t="str">
        <f t="shared" si="490"/>
        <v/>
      </c>
      <c r="DX290" s="162"/>
      <c r="DY290" s="42" t="str">
        <f t="shared" si="491"/>
        <v/>
      </c>
      <c r="DZ290" s="42" t="str">
        <f t="shared" si="462"/>
        <v/>
      </c>
      <c r="EA290" s="42" t="str">
        <f t="shared" si="492"/>
        <v/>
      </c>
      <c r="EB290" s="162"/>
      <c r="EC290" s="930"/>
      <c r="ED290" s="188"/>
      <c r="EE290" s="245">
        <f t="shared" si="493"/>
        <v>0</v>
      </c>
      <c r="EF290" s="189"/>
      <c r="EG290" s="245">
        <f t="shared" si="494"/>
        <v>0</v>
      </c>
      <c r="EH290" s="189"/>
      <c r="EI290" s="246" t="str">
        <f t="shared" si="449"/>
        <v/>
      </c>
      <c r="EJ290" s="247" t="str">
        <f t="shared" si="470"/>
        <v/>
      </c>
      <c r="EK290" s="248" t="str">
        <f t="shared" si="471"/>
        <v/>
      </c>
      <c r="EL290" s="248" t="str">
        <f t="shared" si="472"/>
        <v/>
      </c>
      <c r="EM290" s="248" t="str">
        <f t="shared" si="473"/>
        <v/>
      </c>
      <c r="EN290" s="248" t="str">
        <f t="shared" si="495"/>
        <v/>
      </c>
      <c r="EO290" s="248" t="str">
        <f t="shared" si="474"/>
        <v/>
      </c>
      <c r="EP290" s="189"/>
      <c r="EQ290" s="248" t="str">
        <f t="shared" si="450"/>
        <v/>
      </c>
      <c r="ER290" s="248" t="str">
        <f t="shared" si="451"/>
        <v/>
      </c>
      <c r="ES290" s="248" t="str">
        <f t="shared" si="452"/>
        <v/>
      </c>
      <c r="ET290" s="248" t="str">
        <f t="shared" si="453"/>
        <v/>
      </c>
      <c r="EU290" s="248" t="str">
        <f t="shared" si="496"/>
        <v/>
      </c>
      <c r="EV290" s="248" t="str">
        <f t="shared" si="496"/>
        <v/>
      </c>
      <c r="EW290" s="189"/>
      <c r="EX290" s="248" t="str">
        <f t="shared" si="454"/>
        <v/>
      </c>
      <c r="EY290" s="248" t="str">
        <f t="shared" si="455"/>
        <v/>
      </c>
      <c r="EZ290" s="248" t="str">
        <f t="shared" si="456"/>
        <v/>
      </c>
      <c r="FA290" s="248" t="str">
        <f t="shared" si="457"/>
        <v/>
      </c>
      <c r="FB290" s="248" t="str">
        <f t="shared" si="431"/>
        <v/>
      </c>
      <c r="FC290" s="248" t="str">
        <f t="shared" si="431"/>
        <v/>
      </c>
      <c r="FD290" s="189"/>
      <c r="FE290" s="248" t="str">
        <f t="shared" si="458"/>
        <v/>
      </c>
      <c r="FF290" s="248" t="str">
        <f t="shared" si="459"/>
        <v/>
      </c>
      <c r="FG290" s="248" t="str">
        <f t="shared" si="460"/>
        <v/>
      </c>
      <c r="FH290" s="248" t="str">
        <f t="shared" si="461"/>
        <v/>
      </c>
      <c r="FI290" s="248" t="str">
        <f t="shared" si="432"/>
        <v/>
      </c>
      <c r="FJ290" s="248" t="str">
        <f t="shared" si="432"/>
        <v/>
      </c>
      <c r="FK290" s="189"/>
      <c r="FL290" s="370"/>
      <c r="FM290" s="371"/>
      <c r="FN290" s="371"/>
      <c r="FO290" s="611"/>
      <c r="FP290" s="896"/>
      <c r="FQ290" s="370"/>
      <c r="FR290" s="371"/>
      <c r="FS290" s="371"/>
      <c r="FT290" s="611"/>
      <c r="FU290" s="896"/>
      <c r="FV290" s="370"/>
      <c r="FW290" s="371"/>
      <c r="FX290" s="371"/>
      <c r="FY290" s="611"/>
      <c r="FZ290" s="896"/>
      <c r="GA290" s="613"/>
      <c r="GB290" s="189"/>
      <c r="GC290" s="227">
        <f t="shared" si="497"/>
        <v>0</v>
      </c>
      <c r="GD290" s="228">
        <f t="shared" si="498"/>
        <v>0</v>
      </c>
      <c r="GE290" s="229">
        <f t="shared" si="433"/>
        <v>0</v>
      </c>
      <c r="GF290" s="230">
        <f t="shared" si="433"/>
        <v>0</v>
      </c>
      <c r="GG290" s="231" t="str">
        <f t="shared" si="499"/>
        <v/>
      </c>
      <c r="GH290" s="232">
        <f t="shared" si="500"/>
        <v>0</v>
      </c>
      <c r="GI290" s="227">
        <f t="shared" si="501"/>
        <v>0</v>
      </c>
      <c r="GJ290" s="233">
        <f t="shared" si="502"/>
        <v>0</v>
      </c>
      <c r="GK290" s="233">
        <f t="shared" si="503"/>
        <v>0</v>
      </c>
      <c r="GL290" s="234"/>
      <c r="GM290" s="235">
        <f t="shared" si="504"/>
        <v>0</v>
      </c>
      <c r="GN290" s="235">
        <f t="shared" si="505"/>
        <v>0</v>
      </c>
      <c r="GO290" s="235" t="str">
        <f t="shared" si="506"/>
        <v/>
      </c>
      <c r="GP290" s="380"/>
      <c r="GQ290" s="235">
        <f t="shared" si="507"/>
        <v>0</v>
      </c>
      <c r="GR290" s="235">
        <f t="shared" si="508"/>
        <v>0</v>
      </c>
      <c r="GS290" s="235" t="str">
        <f t="shared" si="509"/>
        <v/>
      </c>
      <c r="GT290" s="236"/>
      <c r="GU290" s="237" t="str">
        <f t="shared" si="510"/>
        <v/>
      </c>
      <c r="GV290" s="237" t="str">
        <f t="shared" si="511"/>
        <v/>
      </c>
      <c r="GW290" s="238" t="str">
        <f t="shared" si="512"/>
        <v/>
      </c>
      <c r="GX290" s="238" t="str">
        <f t="shared" si="513"/>
        <v/>
      </c>
      <c r="GY290" s="239"/>
      <c r="GZ290" s="240" t="str">
        <f t="shared" si="514"/>
        <v/>
      </c>
      <c r="HA290" s="235" t="str">
        <f t="shared" si="515"/>
        <v/>
      </c>
      <c r="HB290" s="235" t="str">
        <f t="shared" si="516"/>
        <v/>
      </c>
      <c r="HC290" s="235" t="str">
        <f t="shared" si="517"/>
        <v/>
      </c>
      <c r="HD290" s="235" t="str">
        <f t="shared" si="518"/>
        <v/>
      </c>
      <c r="HE290" s="235" t="str">
        <f t="shared" si="519"/>
        <v/>
      </c>
      <c r="HF290" s="188"/>
      <c r="HG290" s="235" t="str">
        <f t="shared" si="520"/>
        <v/>
      </c>
      <c r="HH290" s="235">
        <f t="shared" si="434"/>
        <v>0</v>
      </c>
      <c r="HI290" s="235">
        <f t="shared" si="434"/>
        <v>0</v>
      </c>
      <c r="HJ290" s="235">
        <f t="shared" si="434"/>
        <v>0</v>
      </c>
      <c r="HK290" s="188"/>
      <c r="HL290" s="235" t="str">
        <f t="shared" si="521"/>
        <v/>
      </c>
      <c r="HM290" s="235">
        <f t="shared" si="435"/>
        <v>0</v>
      </c>
      <c r="HN290" s="235">
        <f t="shared" si="435"/>
        <v>0</v>
      </c>
      <c r="HO290" s="235">
        <f t="shared" si="435"/>
        <v>0</v>
      </c>
      <c r="HP290" s="188"/>
      <c r="HQ290" s="235" t="str">
        <f t="shared" si="522"/>
        <v/>
      </c>
      <c r="HR290" s="235">
        <f t="shared" si="436"/>
        <v>0</v>
      </c>
      <c r="HS290" s="235">
        <f t="shared" si="436"/>
        <v>0</v>
      </c>
      <c r="HT290" s="235">
        <f t="shared" si="436"/>
        <v>0</v>
      </c>
      <c r="HU290" s="162"/>
      <c r="HV290" s="1622"/>
      <c r="HW290" s="1619"/>
      <c r="HX290" s="1619"/>
      <c r="HY290" s="1619"/>
      <c r="HZ290" s="1619"/>
      <c r="IA290" s="1619"/>
      <c r="IB290" s="1619"/>
      <c r="IC290" s="1623"/>
      <c r="ID290" s="162"/>
    </row>
    <row r="291" spans="1:238" ht="21.75" customHeight="1" x14ac:dyDescent="0.25">
      <c r="A291" s="377" t="str">
        <f t="shared" si="475"/>
        <v/>
      </c>
      <c r="B291" s="188">
        <v>265</v>
      </c>
      <c r="C291" s="255"/>
      <c r="D291" s="223" t="str">
        <f t="shared" si="523"/>
        <v/>
      </c>
      <c r="E291" s="223" t="str">
        <f t="shared" si="463"/>
        <v/>
      </c>
      <c r="F291" s="242"/>
      <c r="G291" s="242"/>
      <c r="H291" s="224" t="str">
        <f t="shared" si="476"/>
        <v/>
      </c>
      <c r="I291" s="930"/>
      <c r="J291" s="930"/>
      <c r="K291" s="930"/>
      <c r="L291" s="370"/>
      <c r="M291" s="371"/>
      <c r="N291" s="371"/>
      <c r="O291" s="371"/>
      <c r="P291" s="372"/>
      <c r="Q291" s="609"/>
      <c r="R291" s="609"/>
      <c r="S291" s="610"/>
      <c r="T291" s="371"/>
      <c r="U291" s="371"/>
      <c r="V291" s="188"/>
      <c r="W291" s="370"/>
      <c r="X291" s="371"/>
      <c r="Y291" s="371"/>
      <c r="Z291" s="611"/>
      <c r="AA291" s="896"/>
      <c r="AB291" s="370"/>
      <c r="AC291" s="371"/>
      <c r="AD291" s="371"/>
      <c r="AE291" s="371"/>
      <c r="AF291" s="896"/>
      <c r="AG291" s="370"/>
      <c r="AH291" s="371"/>
      <c r="AI291" s="371"/>
      <c r="AJ291" s="371"/>
      <c r="AK291" s="896"/>
      <c r="AL291" s="370"/>
      <c r="AM291" s="371"/>
      <c r="AN291" s="371"/>
      <c r="AO291" s="372"/>
      <c r="AP291" s="370"/>
      <c r="AQ291" s="371"/>
      <c r="AR291" s="371"/>
      <c r="AS291" s="371"/>
      <c r="AT291" s="928"/>
      <c r="AU291" s="188"/>
      <c r="AV291" s="256">
        <f t="shared" si="437"/>
        <v>0</v>
      </c>
      <c r="AW291" s="257">
        <f t="shared" si="438"/>
        <v>0</v>
      </c>
      <c r="AX291" s="258">
        <f t="shared" si="439"/>
        <v>0</v>
      </c>
      <c r="AY291" s="259">
        <f t="shared" si="440"/>
        <v>0</v>
      </c>
      <c r="AZ291" s="231" t="str">
        <f t="shared" si="441"/>
        <v/>
      </c>
      <c r="BA291" s="232">
        <f t="shared" si="442"/>
        <v>0</v>
      </c>
      <c r="BB291" s="249">
        <f t="shared" si="443"/>
        <v>0</v>
      </c>
      <c r="BC291" s="231">
        <f t="shared" si="444"/>
        <v>0</v>
      </c>
      <c r="BD291" s="231">
        <f t="shared" si="445"/>
        <v>0</v>
      </c>
      <c r="BE291" s="260"/>
      <c r="BF291" s="235">
        <f t="shared" si="477"/>
        <v>0</v>
      </c>
      <c r="BG291" s="235">
        <f t="shared" si="478"/>
        <v>0</v>
      </c>
      <c r="BH291" s="235">
        <f t="shared" si="479"/>
        <v>0</v>
      </c>
      <c r="BI291" s="380"/>
      <c r="BJ291" s="235">
        <f t="shared" si="464"/>
        <v>0</v>
      </c>
      <c r="BK291" s="235">
        <f t="shared" si="480"/>
        <v>0</v>
      </c>
      <c r="BL291" s="235" t="str">
        <f t="shared" si="481"/>
        <v/>
      </c>
      <c r="BM291" s="236"/>
      <c r="BN291" s="237"/>
      <c r="BO291" s="237"/>
      <c r="BP291" s="238"/>
      <c r="BQ291" s="238"/>
      <c r="BR291" s="254"/>
      <c r="BS291" s="252"/>
      <c r="BT291" s="244"/>
      <c r="BU291" s="244"/>
      <c r="BV291" s="244"/>
      <c r="BW291" s="244"/>
      <c r="BX291" s="244"/>
      <c r="BY291" s="244"/>
      <c r="BZ291" s="244"/>
      <c r="CA291" s="244"/>
      <c r="CB291" s="253"/>
      <c r="CC291" s="188"/>
      <c r="CD291" s="244">
        <f t="shared" si="465"/>
        <v>0</v>
      </c>
      <c r="CE291" s="235">
        <f t="shared" si="482"/>
        <v>0</v>
      </c>
      <c r="CF291" s="235">
        <f t="shared" si="482"/>
        <v>0</v>
      </c>
      <c r="CG291" s="235">
        <f t="shared" si="482"/>
        <v>0</v>
      </c>
      <c r="CH291" s="188"/>
      <c r="CI291" s="244">
        <f t="shared" si="466"/>
        <v>0</v>
      </c>
      <c r="CJ291" s="235">
        <f t="shared" si="483"/>
        <v>0</v>
      </c>
      <c r="CK291" s="235">
        <f t="shared" si="483"/>
        <v>0</v>
      </c>
      <c r="CL291" s="235">
        <f t="shared" si="483"/>
        <v>0</v>
      </c>
      <c r="CM291" s="188"/>
      <c r="CN291" s="244">
        <f t="shared" si="467"/>
        <v>0</v>
      </c>
      <c r="CO291" s="235">
        <f t="shared" si="484"/>
        <v>0</v>
      </c>
      <c r="CP291" s="235">
        <f t="shared" si="484"/>
        <v>0</v>
      </c>
      <c r="CQ291" s="235">
        <f t="shared" si="484"/>
        <v>0</v>
      </c>
      <c r="CR291" s="188"/>
      <c r="CS291" s="244">
        <f t="shared" si="468"/>
        <v>0</v>
      </c>
      <c r="CT291" s="235">
        <f t="shared" si="485"/>
        <v>0</v>
      </c>
      <c r="CU291" s="235">
        <f t="shared" si="485"/>
        <v>0</v>
      </c>
      <c r="CV291" s="235">
        <f t="shared" si="485"/>
        <v>0</v>
      </c>
      <c r="CW291" s="188"/>
      <c r="CX291" s="244">
        <f t="shared" si="469"/>
        <v>0</v>
      </c>
      <c r="CY291" s="235">
        <f t="shared" si="486"/>
        <v>0</v>
      </c>
      <c r="CZ291" s="235">
        <f t="shared" si="486"/>
        <v>0</v>
      </c>
      <c r="DA291" s="235">
        <f t="shared" si="486"/>
        <v>0</v>
      </c>
      <c r="DB291" s="188"/>
      <c r="DC291" s="225"/>
      <c r="DD291" s="226"/>
      <c r="DE291" s="1088"/>
      <c r="DF291" s="225"/>
      <c r="DG291" s="226"/>
      <c r="DH291" s="1088"/>
      <c r="DI291" s="225"/>
      <c r="DJ291" s="226"/>
      <c r="DK291" s="1088"/>
      <c r="DL291" s="225"/>
      <c r="DM291" s="226"/>
      <c r="DN291" s="1088"/>
      <c r="DO291" s="370"/>
      <c r="DP291" s="370"/>
      <c r="DQ291" s="243">
        <f t="shared" si="446"/>
        <v>0</v>
      </c>
      <c r="DR291" s="244">
        <f t="shared" si="447"/>
        <v>0</v>
      </c>
      <c r="DS291" s="235">
        <f t="shared" si="487"/>
        <v>0</v>
      </c>
      <c r="DT291" s="244" t="str">
        <f t="shared" si="448"/>
        <v/>
      </c>
      <c r="DU291" s="42" t="str">
        <f t="shared" si="488"/>
        <v/>
      </c>
      <c r="DV291" s="42" t="str">
        <f t="shared" si="489"/>
        <v/>
      </c>
      <c r="DW291" s="42" t="str">
        <f t="shared" si="490"/>
        <v/>
      </c>
      <c r="DX291" s="162"/>
      <c r="DY291" s="42" t="str">
        <f t="shared" si="491"/>
        <v/>
      </c>
      <c r="DZ291" s="42" t="str">
        <f t="shared" si="462"/>
        <v/>
      </c>
      <c r="EA291" s="42" t="str">
        <f t="shared" si="492"/>
        <v/>
      </c>
      <c r="EB291" s="162"/>
      <c r="EC291" s="930"/>
      <c r="ED291" s="188"/>
      <c r="EE291" s="245">
        <f t="shared" si="493"/>
        <v>0</v>
      </c>
      <c r="EF291" s="189"/>
      <c r="EG291" s="245">
        <f t="shared" si="494"/>
        <v>0</v>
      </c>
      <c r="EH291" s="189"/>
      <c r="EI291" s="246" t="str">
        <f t="shared" si="449"/>
        <v/>
      </c>
      <c r="EJ291" s="247" t="str">
        <f t="shared" si="470"/>
        <v/>
      </c>
      <c r="EK291" s="248" t="str">
        <f t="shared" si="471"/>
        <v/>
      </c>
      <c r="EL291" s="248" t="str">
        <f t="shared" si="472"/>
        <v/>
      </c>
      <c r="EM291" s="248" t="str">
        <f t="shared" si="473"/>
        <v/>
      </c>
      <c r="EN291" s="248" t="str">
        <f t="shared" si="495"/>
        <v/>
      </c>
      <c r="EO291" s="248" t="str">
        <f t="shared" si="474"/>
        <v/>
      </c>
      <c r="EP291" s="189"/>
      <c r="EQ291" s="248" t="str">
        <f t="shared" si="450"/>
        <v/>
      </c>
      <c r="ER291" s="248" t="str">
        <f t="shared" si="451"/>
        <v/>
      </c>
      <c r="ES291" s="248" t="str">
        <f t="shared" si="452"/>
        <v/>
      </c>
      <c r="ET291" s="248" t="str">
        <f t="shared" si="453"/>
        <v/>
      </c>
      <c r="EU291" s="248" t="str">
        <f t="shared" si="496"/>
        <v/>
      </c>
      <c r="EV291" s="248" t="str">
        <f t="shared" si="496"/>
        <v/>
      </c>
      <c r="EW291" s="189"/>
      <c r="EX291" s="248" t="str">
        <f t="shared" si="454"/>
        <v/>
      </c>
      <c r="EY291" s="248" t="str">
        <f t="shared" si="455"/>
        <v/>
      </c>
      <c r="EZ291" s="248" t="str">
        <f t="shared" si="456"/>
        <v/>
      </c>
      <c r="FA291" s="248" t="str">
        <f t="shared" si="457"/>
        <v/>
      </c>
      <c r="FB291" s="248" t="str">
        <f t="shared" si="431"/>
        <v/>
      </c>
      <c r="FC291" s="248" t="str">
        <f t="shared" si="431"/>
        <v/>
      </c>
      <c r="FD291" s="189"/>
      <c r="FE291" s="248" t="str">
        <f t="shared" si="458"/>
        <v/>
      </c>
      <c r="FF291" s="248" t="str">
        <f t="shared" si="459"/>
        <v/>
      </c>
      <c r="FG291" s="248" t="str">
        <f t="shared" si="460"/>
        <v/>
      </c>
      <c r="FH291" s="248" t="str">
        <f t="shared" si="461"/>
        <v/>
      </c>
      <c r="FI291" s="248" t="str">
        <f t="shared" si="432"/>
        <v/>
      </c>
      <c r="FJ291" s="248" t="str">
        <f t="shared" si="432"/>
        <v/>
      </c>
      <c r="FK291" s="189"/>
      <c r="FL291" s="370"/>
      <c r="FM291" s="371"/>
      <c r="FN291" s="371"/>
      <c r="FO291" s="611"/>
      <c r="FP291" s="896"/>
      <c r="FQ291" s="370"/>
      <c r="FR291" s="371"/>
      <c r="FS291" s="371"/>
      <c r="FT291" s="611"/>
      <c r="FU291" s="896"/>
      <c r="FV291" s="370"/>
      <c r="FW291" s="371"/>
      <c r="FX291" s="371"/>
      <c r="FY291" s="611"/>
      <c r="FZ291" s="896"/>
      <c r="GA291" s="613"/>
      <c r="GB291" s="189"/>
      <c r="GC291" s="227">
        <f t="shared" si="497"/>
        <v>0</v>
      </c>
      <c r="GD291" s="228">
        <f t="shared" si="498"/>
        <v>0</v>
      </c>
      <c r="GE291" s="229">
        <f t="shared" si="433"/>
        <v>0</v>
      </c>
      <c r="GF291" s="230">
        <f t="shared" si="433"/>
        <v>0</v>
      </c>
      <c r="GG291" s="231" t="str">
        <f t="shared" si="499"/>
        <v/>
      </c>
      <c r="GH291" s="232">
        <f t="shared" si="500"/>
        <v>0</v>
      </c>
      <c r="GI291" s="227">
        <f t="shared" si="501"/>
        <v>0</v>
      </c>
      <c r="GJ291" s="233">
        <f t="shared" si="502"/>
        <v>0</v>
      </c>
      <c r="GK291" s="233">
        <f t="shared" si="503"/>
        <v>0</v>
      </c>
      <c r="GL291" s="234"/>
      <c r="GM291" s="235">
        <f t="shared" si="504"/>
        <v>0</v>
      </c>
      <c r="GN291" s="235">
        <f t="shared" si="505"/>
        <v>0</v>
      </c>
      <c r="GO291" s="235" t="str">
        <f t="shared" si="506"/>
        <v/>
      </c>
      <c r="GP291" s="380"/>
      <c r="GQ291" s="235">
        <f t="shared" si="507"/>
        <v>0</v>
      </c>
      <c r="GR291" s="235">
        <f t="shared" si="508"/>
        <v>0</v>
      </c>
      <c r="GS291" s="235" t="str">
        <f t="shared" si="509"/>
        <v/>
      </c>
      <c r="GT291" s="236"/>
      <c r="GU291" s="237" t="str">
        <f t="shared" si="510"/>
        <v/>
      </c>
      <c r="GV291" s="237" t="str">
        <f t="shared" si="511"/>
        <v/>
      </c>
      <c r="GW291" s="238" t="str">
        <f t="shared" si="512"/>
        <v/>
      </c>
      <c r="GX291" s="238" t="str">
        <f t="shared" si="513"/>
        <v/>
      </c>
      <c r="GY291" s="239"/>
      <c r="GZ291" s="240" t="str">
        <f t="shared" si="514"/>
        <v/>
      </c>
      <c r="HA291" s="235" t="str">
        <f t="shared" si="515"/>
        <v/>
      </c>
      <c r="HB291" s="235" t="str">
        <f t="shared" si="516"/>
        <v/>
      </c>
      <c r="HC291" s="235" t="str">
        <f t="shared" si="517"/>
        <v/>
      </c>
      <c r="HD291" s="235" t="str">
        <f t="shared" si="518"/>
        <v/>
      </c>
      <c r="HE291" s="235" t="str">
        <f t="shared" si="519"/>
        <v/>
      </c>
      <c r="HF291" s="188"/>
      <c r="HG291" s="235" t="str">
        <f t="shared" si="520"/>
        <v/>
      </c>
      <c r="HH291" s="235">
        <f t="shared" si="434"/>
        <v>0</v>
      </c>
      <c r="HI291" s="235">
        <f t="shared" si="434"/>
        <v>0</v>
      </c>
      <c r="HJ291" s="235">
        <f t="shared" si="434"/>
        <v>0</v>
      </c>
      <c r="HK291" s="188"/>
      <c r="HL291" s="235" t="str">
        <f t="shared" si="521"/>
        <v/>
      </c>
      <c r="HM291" s="235">
        <f t="shared" si="435"/>
        <v>0</v>
      </c>
      <c r="HN291" s="235">
        <f t="shared" si="435"/>
        <v>0</v>
      </c>
      <c r="HO291" s="235">
        <f t="shared" si="435"/>
        <v>0</v>
      </c>
      <c r="HP291" s="188"/>
      <c r="HQ291" s="235" t="str">
        <f t="shared" si="522"/>
        <v/>
      </c>
      <c r="HR291" s="235">
        <f t="shared" si="436"/>
        <v>0</v>
      </c>
      <c r="HS291" s="235">
        <f t="shared" si="436"/>
        <v>0</v>
      </c>
      <c r="HT291" s="235">
        <f t="shared" si="436"/>
        <v>0</v>
      </c>
      <c r="HU291" s="162"/>
      <c r="HV291" s="1622"/>
      <c r="HW291" s="1619"/>
      <c r="HX291" s="1619"/>
      <c r="HY291" s="1619"/>
      <c r="HZ291" s="1619"/>
      <c r="IA291" s="1619"/>
      <c r="IB291" s="1619"/>
      <c r="IC291" s="1623"/>
      <c r="ID291" s="162"/>
    </row>
    <row r="292" spans="1:238" ht="21.75" customHeight="1" x14ac:dyDescent="0.25">
      <c r="A292" s="377" t="str">
        <f t="shared" si="475"/>
        <v/>
      </c>
      <c r="B292" s="188">
        <v>266</v>
      </c>
      <c r="C292" s="255"/>
      <c r="D292" s="223" t="str">
        <f t="shared" si="523"/>
        <v/>
      </c>
      <c r="E292" s="223" t="str">
        <f t="shared" si="463"/>
        <v/>
      </c>
      <c r="F292" s="242"/>
      <c r="G292" s="242"/>
      <c r="H292" s="224" t="str">
        <f t="shared" si="476"/>
        <v/>
      </c>
      <c r="I292" s="930"/>
      <c r="J292" s="930"/>
      <c r="K292" s="930"/>
      <c r="L292" s="370"/>
      <c r="M292" s="371"/>
      <c r="N292" s="371"/>
      <c r="O292" s="371"/>
      <c r="P292" s="372"/>
      <c r="Q292" s="609"/>
      <c r="R292" s="609"/>
      <c r="S292" s="610"/>
      <c r="T292" s="371"/>
      <c r="U292" s="371"/>
      <c r="V292" s="188"/>
      <c r="W292" s="370"/>
      <c r="X292" s="371"/>
      <c r="Y292" s="371"/>
      <c r="Z292" s="611"/>
      <c r="AA292" s="896"/>
      <c r="AB292" s="370"/>
      <c r="AC292" s="371"/>
      <c r="AD292" s="371"/>
      <c r="AE292" s="371"/>
      <c r="AF292" s="896"/>
      <c r="AG292" s="370"/>
      <c r="AH292" s="371"/>
      <c r="AI292" s="371"/>
      <c r="AJ292" s="371"/>
      <c r="AK292" s="896"/>
      <c r="AL292" s="370"/>
      <c r="AM292" s="371"/>
      <c r="AN292" s="371"/>
      <c r="AO292" s="372"/>
      <c r="AP292" s="370"/>
      <c r="AQ292" s="371"/>
      <c r="AR292" s="371"/>
      <c r="AS292" s="371"/>
      <c r="AT292" s="928"/>
      <c r="AU292" s="188"/>
      <c r="AV292" s="256">
        <f t="shared" si="437"/>
        <v>0</v>
      </c>
      <c r="AW292" s="257">
        <f t="shared" si="438"/>
        <v>0</v>
      </c>
      <c r="AX292" s="258">
        <f t="shared" si="439"/>
        <v>0</v>
      </c>
      <c r="AY292" s="259">
        <f t="shared" si="440"/>
        <v>0</v>
      </c>
      <c r="AZ292" s="231" t="str">
        <f t="shared" si="441"/>
        <v/>
      </c>
      <c r="BA292" s="232">
        <f t="shared" si="442"/>
        <v>0</v>
      </c>
      <c r="BB292" s="249">
        <f t="shared" si="443"/>
        <v>0</v>
      </c>
      <c r="BC292" s="231">
        <f t="shared" si="444"/>
        <v>0</v>
      </c>
      <c r="BD292" s="231">
        <f t="shared" si="445"/>
        <v>0</v>
      </c>
      <c r="BE292" s="260"/>
      <c r="BF292" s="235">
        <f t="shared" si="477"/>
        <v>0</v>
      </c>
      <c r="BG292" s="235">
        <f t="shared" si="478"/>
        <v>0</v>
      </c>
      <c r="BH292" s="235">
        <f t="shared" si="479"/>
        <v>0</v>
      </c>
      <c r="BI292" s="380"/>
      <c r="BJ292" s="235">
        <f t="shared" si="464"/>
        <v>0</v>
      </c>
      <c r="BK292" s="235">
        <f t="shared" si="480"/>
        <v>0</v>
      </c>
      <c r="BL292" s="235" t="str">
        <f t="shared" si="481"/>
        <v/>
      </c>
      <c r="BM292" s="236"/>
      <c r="BN292" s="237"/>
      <c r="BO292" s="237"/>
      <c r="BP292" s="238"/>
      <c r="BQ292" s="238"/>
      <c r="BR292" s="254"/>
      <c r="BS292" s="252"/>
      <c r="BT292" s="244"/>
      <c r="BU292" s="244"/>
      <c r="BV292" s="244"/>
      <c r="BW292" s="244"/>
      <c r="BX292" s="244"/>
      <c r="BY292" s="244"/>
      <c r="BZ292" s="244"/>
      <c r="CA292" s="244"/>
      <c r="CB292" s="253"/>
      <c r="CC292" s="188"/>
      <c r="CD292" s="244">
        <f t="shared" si="465"/>
        <v>0</v>
      </c>
      <c r="CE292" s="235">
        <f t="shared" si="482"/>
        <v>0</v>
      </c>
      <c r="CF292" s="235">
        <f t="shared" si="482"/>
        <v>0</v>
      </c>
      <c r="CG292" s="235">
        <f t="shared" si="482"/>
        <v>0</v>
      </c>
      <c r="CH292" s="188"/>
      <c r="CI292" s="244">
        <f t="shared" si="466"/>
        <v>0</v>
      </c>
      <c r="CJ292" s="235">
        <f t="shared" si="483"/>
        <v>0</v>
      </c>
      <c r="CK292" s="235">
        <f t="shared" si="483"/>
        <v>0</v>
      </c>
      <c r="CL292" s="235">
        <f t="shared" si="483"/>
        <v>0</v>
      </c>
      <c r="CM292" s="188"/>
      <c r="CN292" s="244">
        <f t="shared" si="467"/>
        <v>0</v>
      </c>
      <c r="CO292" s="235">
        <f t="shared" si="484"/>
        <v>0</v>
      </c>
      <c r="CP292" s="235">
        <f t="shared" si="484"/>
        <v>0</v>
      </c>
      <c r="CQ292" s="235">
        <f t="shared" si="484"/>
        <v>0</v>
      </c>
      <c r="CR292" s="188"/>
      <c r="CS292" s="244">
        <f t="shared" si="468"/>
        <v>0</v>
      </c>
      <c r="CT292" s="235">
        <f t="shared" si="485"/>
        <v>0</v>
      </c>
      <c r="CU292" s="235">
        <f t="shared" si="485"/>
        <v>0</v>
      </c>
      <c r="CV292" s="235">
        <f t="shared" si="485"/>
        <v>0</v>
      </c>
      <c r="CW292" s="188"/>
      <c r="CX292" s="244">
        <f t="shared" si="469"/>
        <v>0</v>
      </c>
      <c r="CY292" s="235">
        <f t="shared" si="486"/>
        <v>0</v>
      </c>
      <c r="CZ292" s="235">
        <f t="shared" si="486"/>
        <v>0</v>
      </c>
      <c r="DA292" s="235">
        <f t="shared" si="486"/>
        <v>0</v>
      </c>
      <c r="DB292" s="188"/>
      <c r="DC292" s="225"/>
      <c r="DD292" s="226"/>
      <c r="DE292" s="1088"/>
      <c r="DF292" s="225"/>
      <c r="DG292" s="226"/>
      <c r="DH292" s="1088"/>
      <c r="DI292" s="225"/>
      <c r="DJ292" s="226"/>
      <c r="DK292" s="1088"/>
      <c r="DL292" s="225"/>
      <c r="DM292" s="226"/>
      <c r="DN292" s="1088"/>
      <c r="DO292" s="370"/>
      <c r="DP292" s="370"/>
      <c r="DQ292" s="243">
        <f t="shared" si="446"/>
        <v>0</v>
      </c>
      <c r="DR292" s="244">
        <f t="shared" si="447"/>
        <v>0</v>
      </c>
      <c r="DS292" s="235">
        <f t="shared" si="487"/>
        <v>0</v>
      </c>
      <c r="DT292" s="244" t="str">
        <f t="shared" si="448"/>
        <v/>
      </c>
      <c r="DU292" s="42" t="str">
        <f t="shared" si="488"/>
        <v/>
      </c>
      <c r="DV292" s="42" t="str">
        <f t="shared" si="489"/>
        <v/>
      </c>
      <c r="DW292" s="42" t="str">
        <f t="shared" si="490"/>
        <v/>
      </c>
      <c r="DX292" s="162"/>
      <c r="DY292" s="42" t="str">
        <f t="shared" si="491"/>
        <v/>
      </c>
      <c r="DZ292" s="42" t="str">
        <f t="shared" si="462"/>
        <v/>
      </c>
      <c r="EA292" s="42" t="str">
        <f t="shared" si="492"/>
        <v/>
      </c>
      <c r="EB292" s="162"/>
      <c r="EC292" s="930"/>
      <c r="ED292" s="188"/>
      <c r="EE292" s="245">
        <f t="shared" si="493"/>
        <v>0</v>
      </c>
      <c r="EF292" s="189"/>
      <c r="EG292" s="245">
        <f t="shared" si="494"/>
        <v>0</v>
      </c>
      <c r="EH292" s="189"/>
      <c r="EI292" s="246" t="str">
        <f t="shared" si="449"/>
        <v/>
      </c>
      <c r="EJ292" s="247" t="str">
        <f t="shared" si="470"/>
        <v/>
      </c>
      <c r="EK292" s="248" t="str">
        <f t="shared" si="471"/>
        <v/>
      </c>
      <c r="EL292" s="248" t="str">
        <f t="shared" si="472"/>
        <v/>
      </c>
      <c r="EM292" s="248" t="str">
        <f t="shared" si="473"/>
        <v/>
      </c>
      <c r="EN292" s="248" t="str">
        <f t="shared" si="495"/>
        <v/>
      </c>
      <c r="EO292" s="248" t="str">
        <f t="shared" si="474"/>
        <v/>
      </c>
      <c r="EP292" s="189"/>
      <c r="EQ292" s="248" t="str">
        <f t="shared" si="450"/>
        <v/>
      </c>
      <c r="ER292" s="248" t="str">
        <f t="shared" si="451"/>
        <v/>
      </c>
      <c r="ES292" s="248" t="str">
        <f t="shared" si="452"/>
        <v/>
      </c>
      <c r="ET292" s="248" t="str">
        <f t="shared" si="453"/>
        <v/>
      </c>
      <c r="EU292" s="248" t="str">
        <f t="shared" si="496"/>
        <v/>
      </c>
      <c r="EV292" s="248" t="str">
        <f t="shared" si="496"/>
        <v/>
      </c>
      <c r="EW292" s="189"/>
      <c r="EX292" s="248" t="str">
        <f t="shared" si="454"/>
        <v/>
      </c>
      <c r="EY292" s="248" t="str">
        <f t="shared" si="455"/>
        <v/>
      </c>
      <c r="EZ292" s="248" t="str">
        <f t="shared" si="456"/>
        <v/>
      </c>
      <c r="FA292" s="248" t="str">
        <f t="shared" si="457"/>
        <v/>
      </c>
      <c r="FB292" s="248" t="str">
        <f t="shared" si="431"/>
        <v/>
      </c>
      <c r="FC292" s="248" t="str">
        <f t="shared" si="431"/>
        <v/>
      </c>
      <c r="FD292" s="189"/>
      <c r="FE292" s="248" t="str">
        <f t="shared" si="458"/>
        <v/>
      </c>
      <c r="FF292" s="248" t="str">
        <f t="shared" si="459"/>
        <v/>
      </c>
      <c r="FG292" s="248" t="str">
        <f t="shared" si="460"/>
        <v/>
      </c>
      <c r="FH292" s="248" t="str">
        <f t="shared" si="461"/>
        <v/>
      </c>
      <c r="FI292" s="248" t="str">
        <f t="shared" si="432"/>
        <v/>
      </c>
      <c r="FJ292" s="248" t="str">
        <f t="shared" si="432"/>
        <v/>
      </c>
      <c r="FK292" s="189"/>
      <c r="FL292" s="370"/>
      <c r="FM292" s="371"/>
      <c r="FN292" s="371"/>
      <c r="FO292" s="611"/>
      <c r="FP292" s="896"/>
      <c r="FQ292" s="370"/>
      <c r="FR292" s="371"/>
      <c r="FS292" s="371"/>
      <c r="FT292" s="611"/>
      <c r="FU292" s="896"/>
      <c r="FV292" s="370"/>
      <c r="FW292" s="371"/>
      <c r="FX292" s="371"/>
      <c r="FY292" s="611"/>
      <c r="FZ292" s="896"/>
      <c r="GA292" s="613"/>
      <c r="GB292" s="189"/>
      <c r="GC292" s="227">
        <f t="shared" si="497"/>
        <v>0</v>
      </c>
      <c r="GD292" s="228">
        <f t="shared" si="498"/>
        <v>0</v>
      </c>
      <c r="GE292" s="229">
        <f t="shared" si="433"/>
        <v>0</v>
      </c>
      <c r="GF292" s="230">
        <f t="shared" si="433"/>
        <v>0</v>
      </c>
      <c r="GG292" s="231" t="str">
        <f t="shared" si="499"/>
        <v/>
      </c>
      <c r="GH292" s="232">
        <f t="shared" si="500"/>
        <v>0</v>
      </c>
      <c r="GI292" s="227">
        <f t="shared" si="501"/>
        <v>0</v>
      </c>
      <c r="GJ292" s="233">
        <f t="shared" si="502"/>
        <v>0</v>
      </c>
      <c r="GK292" s="233">
        <f t="shared" si="503"/>
        <v>0</v>
      </c>
      <c r="GL292" s="234"/>
      <c r="GM292" s="235">
        <f t="shared" si="504"/>
        <v>0</v>
      </c>
      <c r="GN292" s="235">
        <f t="shared" si="505"/>
        <v>0</v>
      </c>
      <c r="GO292" s="235" t="str">
        <f t="shared" si="506"/>
        <v/>
      </c>
      <c r="GP292" s="380"/>
      <c r="GQ292" s="235">
        <f t="shared" si="507"/>
        <v>0</v>
      </c>
      <c r="GR292" s="235">
        <f t="shared" si="508"/>
        <v>0</v>
      </c>
      <c r="GS292" s="235" t="str">
        <f t="shared" si="509"/>
        <v/>
      </c>
      <c r="GT292" s="236"/>
      <c r="GU292" s="237" t="str">
        <f t="shared" si="510"/>
        <v/>
      </c>
      <c r="GV292" s="237" t="str">
        <f t="shared" si="511"/>
        <v/>
      </c>
      <c r="GW292" s="238" t="str">
        <f t="shared" si="512"/>
        <v/>
      </c>
      <c r="GX292" s="238" t="str">
        <f t="shared" si="513"/>
        <v/>
      </c>
      <c r="GY292" s="239"/>
      <c r="GZ292" s="240" t="str">
        <f t="shared" si="514"/>
        <v/>
      </c>
      <c r="HA292" s="235" t="str">
        <f t="shared" si="515"/>
        <v/>
      </c>
      <c r="HB292" s="235" t="str">
        <f t="shared" si="516"/>
        <v/>
      </c>
      <c r="HC292" s="235" t="str">
        <f t="shared" si="517"/>
        <v/>
      </c>
      <c r="HD292" s="235" t="str">
        <f t="shared" si="518"/>
        <v/>
      </c>
      <c r="HE292" s="235" t="str">
        <f t="shared" si="519"/>
        <v/>
      </c>
      <c r="HF292" s="188"/>
      <c r="HG292" s="235" t="str">
        <f t="shared" si="520"/>
        <v/>
      </c>
      <c r="HH292" s="235">
        <f t="shared" si="434"/>
        <v>0</v>
      </c>
      <c r="HI292" s="235">
        <f t="shared" si="434"/>
        <v>0</v>
      </c>
      <c r="HJ292" s="235">
        <f t="shared" si="434"/>
        <v>0</v>
      </c>
      <c r="HK292" s="188"/>
      <c r="HL292" s="235" t="str">
        <f t="shared" si="521"/>
        <v/>
      </c>
      <c r="HM292" s="235">
        <f t="shared" si="435"/>
        <v>0</v>
      </c>
      <c r="HN292" s="235">
        <f t="shared" si="435"/>
        <v>0</v>
      </c>
      <c r="HO292" s="235">
        <f t="shared" si="435"/>
        <v>0</v>
      </c>
      <c r="HP292" s="188"/>
      <c r="HQ292" s="235" t="str">
        <f t="shared" si="522"/>
        <v/>
      </c>
      <c r="HR292" s="235">
        <f t="shared" si="436"/>
        <v>0</v>
      </c>
      <c r="HS292" s="235">
        <f t="shared" si="436"/>
        <v>0</v>
      </c>
      <c r="HT292" s="235">
        <f t="shared" si="436"/>
        <v>0</v>
      </c>
      <c r="HU292" s="162"/>
      <c r="HV292" s="1622"/>
      <c r="HW292" s="1619"/>
      <c r="HX292" s="1619"/>
      <c r="HY292" s="1619"/>
      <c r="HZ292" s="1619"/>
      <c r="IA292" s="1619"/>
      <c r="IB292" s="1619"/>
      <c r="IC292" s="1623"/>
      <c r="ID292" s="162"/>
    </row>
    <row r="293" spans="1:238" ht="21.75" customHeight="1" x14ac:dyDescent="0.25">
      <c r="A293" s="377" t="str">
        <f t="shared" si="475"/>
        <v/>
      </c>
      <c r="B293" s="188">
        <v>267</v>
      </c>
      <c r="C293" s="255"/>
      <c r="D293" s="223" t="str">
        <f t="shared" si="523"/>
        <v/>
      </c>
      <c r="E293" s="223" t="str">
        <f t="shared" si="463"/>
        <v/>
      </c>
      <c r="F293" s="242"/>
      <c r="G293" s="242"/>
      <c r="H293" s="224" t="str">
        <f t="shared" si="476"/>
        <v/>
      </c>
      <c r="I293" s="930"/>
      <c r="J293" s="930"/>
      <c r="K293" s="930"/>
      <c r="L293" s="370"/>
      <c r="M293" s="371"/>
      <c r="N293" s="371"/>
      <c r="O293" s="371"/>
      <c r="P293" s="372"/>
      <c r="Q293" s="609"/>
      <c r="R293" s="609"/>
      <c r="S293" s="610"/>
      <c r="T293" s="371"/>
      <c r="U293" s="371"/>
      <c r="V293" s="188"/>
      <c r="W293" s="370"/>
      <c r="X293" s="371"/>
      <c r="Y293" s="371"/>
      <c r="Z293" s="611"/>
      <c r="AA293" s="896"/>
      <c r="AB293" s="370"/>
      <c r="AC293" s="371"/>
      <c r="AD293" s="371"/>
      <c r="AE293" s="371"/>
      <c r="AF293" s="896"/>
      <c r="AG293" s="370"/>
      <c r="AH293" s="371"/>
      <c r="AI293" s="371"/>
      <c r="AJ293" s="371"/>
      <c r="AK293" s="896"/>
      <c r="AL293" s="370"/>
      <c r="AM293" s="371"/>
      <c r="AN293" s="371"/>
      <c r="AO293" s="372"/>
      <c r="AP293" s="370"/>
      <c r="AQ293" s="371"/>
      <c r="AR293" s="371"/>
      <c r="AS293" s="371"/>
      <c r="AT293" s="928"/>
      <c r="AU293" s="188"/>
      <c r="AV293" s="256">
        <f t="shared" si="437"/>
        <v>0</v>
      </c>
      <c r="AW293" s="257">
        <f t="shared" si="438"/>
        <v>0</v>
      </c>
      <c r="AX293" s="258">
        <f t="shared" si="439"/>
        <v>0</v>
      </c>
      <c r="AY293" s="259">
        <f t="shared" si="440"/>
        <v>0</v>
      </c>
      <c r="AZ293" s="231" t="str">
        <f t="shared" si="441"/>
        <v/>
      </c>
      <c r="BA293" s="232">
        <f t="shared" si="442"/>
        <v>0</v>
      </c>
      <c r="BB293" s="249">
        <f t="shared" si="443"/>
        <v>0</v>
      </c>
      <c r="BC293" s="231">
        <f t="shared" si="444"/>
        <v>0</v>
      </c>
      <c r="BD293" s="231">
        <f t="shared" si="445"/>
        <v>0</v>
      </c>
      <c r="BE293" s="260"/>
      <c r="BF293" s="235">
        <f t="shared" si="477"/>
        <v>0</v>
      </c>
      <c r="BG293" s="235">
        <f t="shared" si="478"/>
        <v>0</v>
      </c>
      <c r="BH293" s="235">
        <f t="shared" si="479"/>
        <v>0</v>
      </c>
      <c r="BI293" s="380"/>
      <c r="BJ293" s="235">
        <f t="shared" si="464"/>
        <v>0</v>
      </c>
      <c r="BK293" s="235">
        <f t="shared" si="480"/>
        <v>0</v>
      </c>
      <c r="BL293" s="235" t="str">
        <f t="shared" si="481"/>
        <v/>
      </c>
      <c r="BM293" s="236"/>
      <c r="BN293" s="237"/>
      <c r="BO293" s="237"/>
      <c r="BP293" s="238"/>
      <c r="BQ293" s="238"/>
      <c r="BR293" s="254"/>
      <c r="BS293" s="252"/>
      <c r="BT293" s="244"/>
      <c r="BU293" s="244"/>
      <c r="BV293" s="244"/>
      <c r="BW293" s="244"/>
      <c r="BX293" s="244"/>
      <c r="BY293" s="244"/>
      <c r="BZ293" s="244"/>
      <c r="CA293" s="244"/>
      <c r="CB293" s="253"/>
      <c r="CC293" s="188"/>
      <c r="CD293" s="244">
        <f t="shared" si="465"/>
        <v>0</v>
      </c>
      <c r="CE293" s="235">
        <f t="shared" si="482"/>
        <v>0</v>
      </c>
      <c r="CF293" s="235">
        <f t="shared" si="482"/>
        <v>0</v>
      </c>
      <c r="CG293" s="235">
        <f t="shared" si="482"/>
        <v>0</v>
      </c>
      <c r="CH293" s="188"/>
      <c r="CI293" s="244">
        <f t="shared" si="466"/>
        <v>0</v>
      </c>
      <c r="CJ293" s="235">
        <f t="shared" si="483"/>
        <v>0</v>
      </c>
      <c r="CK293" s="235">
        <f t="shared" si="483"/>
        <v>0</v>
      </c>
      <c r="CL293" s="235">
        <f t="shared" si="483"/>
        <v>0</v>
      </c>
      <c r="CM293" s="188"/>
      <c r="CN293" s="244">
        <f t="shared" si="467"/>
        <v>0</v>
      </c>
      <c r="CO293" s="235">
        <f t="shared" si="484"/>
        <v>0</v>
      </c>
      <c r="CP293" s="235">
        <f t="shared" si="484"/>
        <v>0</v>
      </c>
      <c r="CQ293" s="235">
        <f t="shared" si="484"/>
        <v>0</v>
      </c>
      <c r="CR293" s="188"/>
      <c r="CS293" s="244">
        <f t="shared" si="468"/>
        <v>0</v>
      </c>
      <c r="CT293" s="235">
        <f t="shared" si="485"/>
        <v>0</v>
      </c>
      <c r="CU293" s="235">
        <f t="shared" si="485"/>
        <v>0</v>
      </c>
      <c r="CV293" s="235">
        <f t="shared" si="485"/>
        <v>0</v>
      </c>
      <c r="CW293" s="188"/>
      <c r="CX293" s="244">
        <f t="shared" si="469"/>
        <v>0</v>
      </c>
      <c r="CY293" s="235">
        <f t="shared" si="486"/>
        <v>0</v>
      </c>
      <c r="CZ293" s="235">
        <f t="shared" si="486"/>
        <v>0</v>
      </c>
      <c r="DA293" s="235">
        <f t="shared" si="486"/>
        <v>0</v>
      </c>
      <c r="DB293" s="188"/>
      <c r="DC293" s="225"/>
      <c r="DD293" s="226"/>
      <c r="DE293" s="1088"/>
      <c r="DF293" s="225"/>
      <c r="DG293" s="226"/>
      <c r="DH293" s="1088"/>
      <c r="DI293" s="225"/>
      <c r="DJ293" s="226"/>
      <c r="DK293" s="1088"/>
      <c r="DL293" s="225"/>
      <c r="DM293" s="226"/>
      <c r="DN293" s="1088"/>
      <c r="DO293" s="370"/>
      <c r="DP293" s="370"/>
      <c r="DQ293" s="243">
        <f t="shared" si="446"/>
        <v>0</v>
      </c>
      <c r="DR293" s="244">
        <f t="shared" si="447"/>
        <v>0</v>
      </c>
      <c r="DS293" s="235">
        <f t="shared" si="487"/>
        <v>0</v>
      </c>
      <c r="DT293" s="244" t="str">
        <f t="shared" si="448"/>
        <v/>
      </c>
      <c r="DU293" s="42" t="str">
        <f t="shared" si="488"/>
        <v/>
      </c>
      <c r="DV293" s="42" t="str">
        <f t="shared" si="489"/>
        <v/>
      </c>
      <c r="DW293" s="42" t="str">
        <f t="shared" si="490"/>
        <v/>
      </c>
      <c r="DX293" s="162"/>
      <c r="DY293" s="42" t="str">
        <f t="shared" si="491"/>
        <v/>
      </c>
      <c r="DZ293" s="42" t="str">
        <f t="shared" si="462"/>
        <v/>
      </c>
      <c r="EA293" s="42" t="str">
        <f t="shared" si="492"/>
        <v/>
      </c>
      <c r="EB293" s="162"/>
      <c r="EC293" s="930"/>
      <c r="ED293" s="188"/>
      <c r="EE293" s="245">
        <f t="shared" si="493"/>
        <v>0</v>
      </c>
      <c r="EF293" s="189"/>
      <c r="EG293" s="245">
        <f t="shared" si="494"/>
        <v>0</v>
      </c>
      <c r="EH293" s="189"/>
      <c r="EI293" s="246" t="str">
        <f t="shared" si="449"/>
        <v/>
      </c>
      <c r="EJ293" s="247" t="str">
        <f t="shared" si="470"/>
        <v/>
      </c>
      <c r="EK293" s="248" t="str">
        <f t="shared" si="471"/>
        <v/>
      </c>
      <c r="EL293" s="248" t="str">
        <f t="shared" si="472"/>
        <v/>
      </c>
      <c r="EM293" s="248" t="str">
        <f t="shared" si="473"/>
        <v/>
      </c>
      <c r="EN293" s="248" t="str">
        <f t="shared" si="495"/>
        <v/>
      </c>
      <c r="EO293" s="248" t="str">
        <f t="shared" si="474"/>
        <v/>
      </c>
      <c r="EP293" s="189"/>
      <c r="EQ293" s="248" t="str">
        <f t="shared" si="450"/>
        <v/>
      </c>
      <c r="ER293" s="248" t="str">
        <f t="shared" si="451"/>
        <v/>
      </c>
      <c r="ES293" s="248" t="str">
        <f t="shared" si="452"/>
        <v/>
      </c>
      <c r="ET293" s="248" t="str">
        <f t="shared" si="453"/>
        <v/>
      </c>
      <c r="EU293" s="248" t="str">
        <f t="shared" si="496"/>
        <v/>
      </c>
      <c r="EV293" s="248" t="str">
        <f t="shared" si="496"/>
        <v/>
      </c>
      <c r="EW293" s="189"/>
      <c r="EX293" s="248" t="str">
        <f t="shared" si="454"/>
        <v/>
      </c>
      <c r="EY293" s="248" t="str">
        <f t="shared" si="455"/>
        <v/>
      </c>
      <c r="EZ293" s="248" t="str">
        <f t="shared" si="456"/>
        <v/>
      </c>
      <c r="FA293" s="248" t="str">
        <f t="shared" si="457"/>
        <v/>
      </c>
      <c r="FB293" s="248" t="str">
        <f t="shared" si="431"/>
        <v/>
      </c>
      <c r="FC293" s="248" t="str">
        <f t="shared" si="431"/>
        <v/>
      </c>
      <c r="FD293" s="189"/>
      <c r="FE293" s="248" t="str">
        <f t="shared" si="458"/>
        <v/>
      </c>
      <c r="FF293" s="248" t="str">
        <f t="shared" si="459"/>
        <v/>
      </c>
      <c r="FG293" s="248" t="str">
        <f t="shared" si="460"/>
        <v/>
      </c>
      <c r="FH293" s="248" t="str">
        <f t="shared" si="461"/>
        <v/>
      </c>
      <c r="FI293" s="248" t="str">
        <f t="shared" si="432"/>
        <v/>
      </c>
      <c r="FJ293" s="248" t="str">
        <f t="shared" si="432"/>
        <v/>
      </c>
      <c r="FK293" s="189"/>
      <c r="FL293" s="370"/>
      <c r="FM293" s="371"/>
      <c r="FN293" s="371"/>
      <c r="FO293" s="611"/>
      <c r="FP293" s="896"/>
      <c r="FQ293" s="370"/>
      <c r="FR293" s="371"/>
      <c r="FS293" s="371"/>
      <c r="FT293" s="611"/>
      <c r="FU293" s="896"/>
      <c r="FV293" s="370"/>
      <c r="FW293" s="371"/>
      <c r="FX293" s="371"/>
      <c r="FY293" s="611"/>
      <c r="FZ293" s="896"/>
      <c r="GA293" s="613"/>
      <c r="GB293" s="189"/>
      <c r="GC293" s="227">
        <f t="shared" si="497"/>
        <v>0</v>
      </c>
      <c r="GD293" s="228">
        <f t="shared" si="498"/>
        <v>0</v>
      </c>
      <c r="GE293" s="229">
        <f t="shared" si="433"/>
        <v>0</v>
      </c>
      <c r="GF293" s="230">
        <f t="shared" si="433"/>
        <v>0</v>
      </c>
      <c r="GG293" s="231" t="str">
        <f t="shared" si="499"/>
        <v/>
      </c>
      <c r="GH293" s="232">
        <f t="shared" si="500"/>
        <v>0</v>
      </c>
      <c r="GI293" s="227">
        <f t="shared" si="501"/>
        <v>0</v>
      </c>
      <c r="GJ293" s="233">
        <f t="shared" si="502"/>
        <v>0</v>
      </c>
      <c r="GK293" s="233">
        <f t="shared" si="503"/>
        <v>0</v>
      </c>
      <c r="GL293" s="234"/>
      <c r="GM293" s="235">
        <f t="shared" si="504"/>
        <v>0</v>
      </c>
      <c r="GN293" s="235">
        <f t="shared" si="505"/>
        <v>0</v>
      </c>
      <c r="GO293" s="235" t="str">
        <f t="shared" si="506"/>
        <v/>
      </c>
      <c r="GP293" s="380"/>
      <c r="GQ293" s="235">
        <f t="shared" si="507"/>
        <v>0</v>
      </c>
      <c r="GR293" s="235">
        <f t="shared" si="508"/>
        <v>0</v>
      </c>
      <c r="GS293" s="235" t="str">
        <f t="shared" si="509"/>
        <v/>
      </c>
      <c r="GT293" s="236"/>
      <c r="GU293" s="237" t="str">
        <f t="shared" si="510"/>
        <v/>
      </c>
      <c r="GV293" s="237" t="str">
        <f t="shared" si="511"/>
        <v/>
      </c>
      <c r="GW293" s="238" t="str">
        <f t="shared" si="512"/>
        <v/>
      </c>
      <c r="GX293" s="238" t="str">
        <f t="shared" si="513"/>
        <v/>
      </c>
      <c r="GY293" s="239"/>
      <c r="GZ293" s="240" t="str">
        <f t="shared" si="514"/>
        <v/>
      </c>
      <c r="HA293" s="235" t="str">
        <f t="shared" si="515"/>
        <v/>
      </c>
      <c r="HB293" s="235" t="str">
        <f t="shared" si="516"/>
        <v/>
      </c>
      <c r="HC293" s="235" t="str">
        <f t="shared" si="517"/>
        <v/>
      </c>
      <c r="HD293" s="235" t="str">
        <f t="shared" si="518"/>
        <v/>
      </c>
      <c r="HE293" s="235" t="str">
        <f t="shared" si="519"/>
        <v/>
      </c>
      <c r="HF293" s="188"/>
      <c r="HG293" s="235" t="str">
        <f t="shared" si="520"/>
        <v/>
      </c>
      <c r="HH293" s="235">
        <f t="shared" si="434"/>
        <v>0</v>
      </c>
      <c r="HI293" s="235">
        <f t="shared" si="434"/>
        <v>0</v>
      </c>
      <c r="HJ293" s="235">
        <f t="shared" si="434"/>
        <v>0</v>
      </c>
      <c r="HK293" s="188"/>
      <c r="HL293" s="235" t="str">
        <f t="shared" si="521"/>
        <v/>
      </c>
      <c r="HM293" s="235">
        <f t="shared" si="435"/>
        <v>0</v>
      </c>
      <c r="HN293" s="235">
        <f t="shared" si="435"/>
        <v>0</v>
      </c>
      <c r="HO293" s="235">
        <f t="shared" si="435"/>
        <v>0</v>
      </c>
      <c r="HP293" s="188"/>
      <c r="HQ293" s="235" t="str">
        <f t="shared" si="522"/>
        <v/>
      </c>
      <c r="HR293" s="235">
        <f t="shared" si="436"/>
        <v>0</v>
      </c>
      <c r="HS293" s="235">
        <f t="shared" si="436"/>
        <v>0</v>
      </c>
      <c r="HT293" s="235">
        <f t="shared" si="436"/>
        <v>0</v>
      </c>
      <c r="HU293" s="162"/>
      <c r="HV293" s="1622"/>
      <c r="HW293" s="1619"/>
      <c r="HX293" s="1619"/>
      <c r="HY293" s="1619"/>
      <c r="HZ293" s="1619"/>
      <c r="IA293" s="1619"/>
      <c r="IB293" s="1619"/>
      <c r="IC293" s="1623"/>
      <c r="ID293" s="162"/>
    </row>
    <row r="294" spans="1:238" ht="21.75" customHeight="1" x14ac:dyDescent="0.25">
      <c r="A294" s="377" t="str">
        <f t="shared" si="475"/>
        <v/>
      </c>
      <c r="B294" s="188">
        <v>268</v>
      </c>
      <c r="C294" s="255"/>
      <c r="D294" s="223" t="str">
        <f t="shared" si="523"/>
        <v/>
      </c>
      <c r="E294" s="223" t="str">
        <f t="shared" si="463"/>
        <v/>
      </c>
      <c r="F294" s="242"/>
      <c r="G294" s="242"/>
      <c r="H294" s="224" t="str">
        <f t="shared" si="476"/>
        <v/>
      </c>
      <c r="I294" s="930"/>
      <c r="J294" s="930"/>
      <c r="K294" s="930"/>
      <c r="L294" s="370"/>
      <c r="M294" s="371"/>
      <c r="N294" s="371"/>
      <c r="O294" s="371"/>
      <c r="P294" s="372"/>
      <c r="Q294" s="609"/>
      <c r="R294" s="609"/>
      <c r="S294" s="610"/>
      <c r="T294" s="371"/>
      <c r="U294" s="371"/>
      <c r="V294" s="188"/>
      <c r="W294" s="370"/>
      <c r="X294" s="371"/>
      <c r="Y294" s="371"/>
      <c r="Z294" s="611"/>
      <c r="AA294" s="896"/>
      <c r="AB294" s="370"/>
      <c r="AC294" s="371"/>
      <c r="AD294" s="371"/>
      <c r="AE294" s="371"/>
      <c r="AF294" s="896"/>
      <c r="AG294" s="370"/>
      <c r="AH294" s="371"/>
      <c r="AI294" s="371"/>
      <c r="AJ294" s="371"/>
      <c r="AK294" s="896"/>
      <c r="AL294" s="370"/>
      <c r="AM294" s="371"/>
      <c r="AN294" s="371"/>
      <c r="AO294" s="372"/>
      <c r="AP294" s="370"/>
      <c r="AQ294" s="371"/>
      <c r="AR294" s="371"/>
      <c r="AS294" s="371"/>
      <c r="AT294" s="928"/>
      <c r="AU294" s="188"/>
      <c r="AV294" s="256">
        <f t="shared" si="437"/>
        <v>0</v>
      </c>
      <c r="AW294" s="257">
        <f t="shared" si="438"/>
        <v>0</v>
      </c>
      <c r="AX294" s="258">
        <f t="shared" si="439"/>
        <v>0</v>
      </c>
      <c r="AY294" s="259">
        <f t="shared" si="440"/>
        <v>0</v>
      </c>
      <c r="AZ294" s="231" t="str">
        <f t="shared" si="441"/>
        <v/>
      </c>
      <c r="BA294" s="232">
        <f t="shared" si="442"/>
        <v>0</v>
      </c>
      <c r="BB294" s="249">
        <f t="shared" si="443"/>
        <v>0</v>
      </c>
      <c r="BC294" s="231">
        <f t="shared" si="444"/>
        <v>0</v>
      </c>
      <c r="BD294" s="231">
        <f t="shared" si="445"/>
        <v>0</v>
      </c>
      <c r="BE294" s="260"/>
      <c r="BF294" s="235">
        <f t="shared" si="477"/>
        <v>0</v>
      </c>
      <c r="BG294" s="235">
        <f t="shared" si="478"/>
        <v>0</v>
      </c>
      <c r="BH294" s="235">
        <f t="shared" si="479"/>
        <v>0</v>
      </c>
      <c r="BI294" s="380"/>
      <c r="BJ294" s="235">
        <f t="shared" si="464"/>
        <v>0</v>
      </c>
      <c r="BK294" s="235">
        <f t="shared" si="480"/>
        <v>0</v>
      </c>
      <c r="BL294" s="235" t="str">
        <f t="shared" si="481"/>
        <v/>
      </c>
      <c r="BM294" s="236"/>
      <c r="BN294" s="237"/>
      <c r="BO294" s="237"/>
      <c r="BP294" s="238"/>
      <c r="BQ294" s="238"/>
      <c r="BR294" s="254"/>
      <c r="BS294" s="252"/>
      <c r="BT294" s="244"/>
      <c r="BU294" s="244"/>
      <c r="BV294" s="244"/>
      <c r="BW294" s="244"/>
      <c r="BX294" s="244"/>
      <c r="BY294" s="244"/>
      <c r="BZ294" s="244"/>
      <c r="CA294" s="244"/>
      <c r="CB294" s="253"/>
      <c r="CC294" s="188"/>
      <c r="CD294" s="244">
        <f t="shared" si="465"/>
        <v>0</v>
      </c>
      <c r="CE294" s="235">
        <f t="shared" si="482"/>
        <v>0</v>
      </c>
      <c r="CF294" s="235">
        <f t="shared" si="482"/>
        <v>0</v>
      </c>
      <c r="CG294" s="235">
        <f t="shared" si="482"/>
        <v>0</v>
      </c>
      <c r="CH294" s="188"/>
      <c r="CI294" s="244">
        <f t="shared" si="466"/>
        <v>0</v>
      </c>
      <c r="CJ294" s="235">
        <f t="shared" si="483"/>
        <v>0</v>
      </c>
      <c r="CK294" s="235">
        <f t="shared" si="483"/>
        <v>0</v>
      </c>
      <c r="CL294" s="235">
        <f t="shared" si="483"/>
        <v>0</v>
      </c>
      <c r="CM294" s="188"/>
      <c r="CN294" s="244">
        <f t="shared" si="467"/>
        <v>0</v>
      </c>
      <c r="CO294" s="235">
        <f t="shared" si="484"/>
        <v>0</v>
      </c>
      <c r="CP294" s="235">
        <f t="shared" si="484"/>
        <v>0</v>
      </c>
      <c r="CQ294" s="235">
        <f t="shared" si="484"/>
        <v>0</v>
      </c>
      <c r="CR294" s="188"/>
      <c r="CS294" s="244">
        <f t="shared" si="468"/>
        <v>0</v>
      </c>
      <c r="CT294" s="235">
        <f t="shared" si="485"/>
        <v>0</v>
      </c>
      <c r="CU294" s="235">
        <f t="shared" si="485"/>
        <v>0</v>
      </c>
      <c r="CV294" s="235">
        <f t="shared" si="485"/>
        <v>0</v>
      </c>
      <c r="CW294" s="188"/>
      <c r="CX294" s="244">
        <f t="shared" si="469"/>
        <v>0</v>
      </c>
      <c r="CY294" s="235">
        <f t="shared" si="486"/>
        <v>0</v>
      </c>
      <c r="CZ294" s="235">
        <f t="shared" si="486"/>
        <v>0</v>
      </c>
      <c r="DA294" s="235">
        <f t="shared" si="486"/>
        <v>0</v>
      </c>
      <c r="DB294" s="188"/>
      <c r="DC294" s="225"/>
      <c r="DD294" s="226"/>
      <c r="DE294" s="1088"/>
      <c r="DF294" s="225"/>
      <c r="DG294" s="226"/>
      <c r="DH294" s="1088"/>
      <c r="DI294" s="225"/>
      <c r="DJ294" s="226"/>
      <c r="DK294" s="1088"/>
      <c r="DL294" s="225"/>
      <c r="DM294" s="226"/>
      <c r="DN294" s="1088"/>
      <c r="DO294" s="370"/>
      <c r="DP294" s="370"/>
      <c r="DQ294" s="243">
        <f t="shared" si="446"/>
        <v>0</v>
      </c>
      <c r="DR294" s="244">
        <f t="shared" si="447"/>
        <v>0</v>
      </c>
      <c r="DS294" s="235">
        <f t="shared" si="487"/>
        <v>0</v>
      </c>
      <c r="DT294" s="244" t="str">
        <f t="shared" si="448"/>
        <v/>
      </c>
      <c r="DU294" s="42" t="str">
        <f t="shared" si="488"/>
        <v/>
      </c>
      <c r="DV294" s="42" t="str">
        <f t="shared" si="489"/>
        <v/>
      </c>
      <c r="DW294" s="42" t="str">
        <f t="shared" si="490"/>
        <v/>
      </c>
      <c r="DX294" s="162"/>
      <c r="DY294" s="42" t="str">
        <f t="shared" si="491"/>
        <v/>
      </c>
      <c r="DZ294" s="42" t="str">
        <f t="shared" si="462"/>
        <v/>
      </c>
      <c r="EA294" s="42" t="str">
        <f t="shared" si="492"/>
        <v/>
      </c>
      <c r="EB294" s="162"/>
      <c r="EC294" s="930"/>
      <c r="ED294" s="188"/>
      <c r="EE294" s="245">
        <f t="shared" si="493"/>
        <v>0</v>
      </c>
      <c r="EF294" s="189"/>
      <c r="EG294" s="245">
        <f t="shared" si="494"/>
        <v>0</v>
      </c>
      <c r="EH294" s="189"/>
      <c r="EI294" s="246" t="str">
        <f t="shared" si="449"/>
        <v/>
      </c>
      <c r="EJ294" s="247" t="str">
        <f t="shared" si="470"/>
        <v/>
      </c>
      <c r="EK294" s="248" t="str">
        <f t="shared" si="471"/>
        <v/>
      </c>
      <c r="EL294" s="248" t="str">
        <f t="shared" si="472"/>
        <v/>
      </c>
      <c r="EM294" s="248" t="str">
        <f t="shared" si="473"/>
        <v/>
      </c>
      <c r="EN294" s="248" t="str">
        <f t="shared" si="495"/>
        <v/>
      </c>
      <c r="EO294" s="248" t="str">
        <f t="shared" si="474"/>
        <v/>
      </c>
      <c r="EP294" s="189"/>
      <c r="EQ294" s="248" t="str">
        <f t="shared" si="450"/>
        <v/>
      </c>
      <c r="ER294" s="248" t="str">
        <f t="shared" si="451"/>
        <v/>
      </c>
      <c r="ES294" s="248" t="str">
        <f t="shared" si="452"/>
        <v/>
      </c>
      <c r="ET294" s="248" t="str">
        <f t="shared" si="453"/>
        <v/>
      </c>
      <c r="EU294" s="248" t="str">
        <f t="shared" si="496"/>
        <v/>
      </c>
      <c r="EV294" s="248" t="str">
        <f t="shared" si="496"/>
        <v/>
      </c>
      <c r="EW294" s="189"/>
      <c r="EX294" s="248" t="str">
        <f t="shared" si="454"/>
        <v/>
      </c>
      <c r="EY294" s="248" t="str">
        <f t="shared" si="455"/>
        <v/>
      </c>
      <c r="EZ294" s="248" t="str">
        <f t="shared" si="456"/>
        <v/>
      </c>
      <c r="FA294" s="248" t="str">
        <f t="shared" si="457"/>
        <v/>
      </c>
      <c r="FB294" s="248" t="str">
        <f t="shared" si="431"/>
        <v/>
      </c>
      <c r="FC294" s="248" t="str">
        <f t="shared" si="431"/>
        <v/>
      </c>
      <c r="FD294" s="189"/>
      <c r="FE294" s="248" t="str">
        <f t="shared" si="458"/>
        <v/>
      </c>
      <c r="FF294" s="248" t="str">
        <f t="shared" si="459"/>
        <v/>
      </c>
      <c r="FG294" s="248" t="str">
        <f t="shared" si="460"/>
        <v/>
      </c>
      <c r="FH294" s="248" t="str">
        <f t="shared" si="461"/>
        <v/>
      </c>
      <c r="FI294" s="248" t="str">
        <f t="shared" si="432"/>
        <v/>
      </c>
      <c r="FJ294" s="248" t="str">
        <f t="shared" si="432"/>
        <v/>
      </c>
      <c r="FK294" s="189"/>
      <c r="FL294" s="370"/>
      <c r="FM294" s="371"/>
      <c r="FN294" s="371"/>
      <c r="FO294" s="611"/>
      <c r="FP294" s="896"/>
      <c r="FQ294" s="370"/>
      <c r="FR294" s="371"/>
      <c r="FS294" s="371"/>
      <c r="FT294" s="611"/>
      <c r="FU294" s="896"/>
      <c r="FV294" s="370"/>
      <c r="FW294" s="371"/>
      <c r="FX294" s="371"/>
      <c r="FY294" s="611"/>
      <c r="FZ294" s="896"/>
      <c r="GA294" s="613"/>
      <c r="GB294" s="189"/>
      <c r="GC294" s="227">
        <f t="shared" si="497"/>
        <v>0</v>
      </c>
      <c r="GD294" s="228">
        <f t="shared" si="498"/>
        <v>0</v>
      </c>
      <c r="GE294" s="229">
        <f t="shared" si="433"/>
        <v>0</v>
      </c>
      <c r="GF294" s="230">
        <f t="shared" si="433"/>
        <v>0</v>
      </c>
      <c r="GG294" s="231" t="str">
        <f t="shared" si="499"/>
        <v/>
      </c>
      <c r="GH294" s="232">
        <f t="shared" si="500"/>
        <v>0</v>
      </c>
      <c r="GI294" s="227">
        <f t="shared" si="501"/>
        <v>0</v>
      </c>
      <c r="GJ294" s="233">
        <f t="shared" si="502"/>
        <v>0</v>
      </c>
      <c r="GK294" s="233">
        <f t="shared" si="503"/>
        <v>0</v>
      </c>
      <c r="GL294" s="234"/>
      <c r="GM294" s="235">
        <f t="shared" si="504"/>
        <v>0</v>
      </c>
      <c r="GN294" s="235">
        <f t="shared" si="505"/>
        <v>0</v>
      </c>
      <c r="GO294" s="235" t="str">
        <f t="shared" si="506"/>
        <v/>
      </c>
      <c r="GP294" s="380"/>
      <c r="GQ294" s="235">
        <f t="shared" si="507"/>
        <v>0</v>
      </c>
      <c r="GR294" s="235">
        <f t="shared" si="508"/>
        <v>0</v>
      </c>
      <c r="GS294" s="235" t="str">
        <f t="shared" si="509"/>
        <v/>
      </c>
      <c r="GT294" s="236"/>
      <c r="GU294" s="237" t="str">
        <f t="shared" si="510"/>
        <v/>
      </c>
      <c r="GV294" s="237" t="str">
        <f t="shared" si="511"/>
        <v/>
      </c>
      <c r="GW294" s="238" t="str">
        <f t="shared" si="512"/>
        <v/>
      </c>
      <c r="GX294" s="238" t="str">
        <f t="shared" si="513"/>
        <v/>
      </c>
      <c r="GY294" s="239"/>
      <c r="GZ294" s="240" t="str">
        <f t="shared" si="514"/>
        <v/>
      </c>
      <c r="HA294" s="235" t="str">
        <f t="shared" si="515"/>
        <v/>
      </c>
      <c r="HB294" s="235" t="str">
        <f t="shared" si="516"/>
        <v/>
      </c>
      <c r="HC294" s="235" t="str">
        <f t="shared" si="517"/>
        <v/>
      </c>
      <c r="HD294" s="235" t="str">
        <f t="shared" si="518"/>
        <v/>
      </c>
      <c r="HE294" s="235" t="str">
        <f t="shared" si="519"/>
        <v/>
      </c>
      <c r="HF294" s="188"/>
      <c r="HG294" s="235" t="str">
        <f t="shared" si="520"/>
        <v/>
      </c>
      <c r="HH294" s="235">
        <f t="shared" si="434"/>
        <v>0</v>
      </c>
      <c r="HI294" s="235">
        <f t="shared" si="434"/>
        <v>0</v>
      </c>
      <c r="HJ294" s="235">
        <f t="shared" si="434"/>
        <v>0</v>
      </c>
      <c r="HK294" s="188"/>
      <c r="HL294" s="235" t="str">
        <f t="shared" si="521"/>
        <v/>
      </c>
      <c r="HM294" s="235">
        <f t="shared" si="435"/>
        <v>0</v>
      </c>
      <c r="HN294" s="235">
        <f t="shared" si="435"/>
        <v>0</v>
      </c>
      <c r="HO294" s="235">
        <f t="shared" si="435"/>
        <v>0</v>
      </c>
      <c r="HP294" s="188"/>
      <c r="HQ294" s="235" t="str">
        <f t="shared" si="522"/>
        <v/>
      </c>
      <c r="HR294" s="235">
        <f t="shared" si="436"/>
        <v>0</v>
      </c>
      <c r="HS294" s="235">
        <f t="shared" si="436"/>
        <v>0</v>
      </c>
      <c r="HT294" s="235">
        <f t="shared" si="436"/>
        <v>0</v>
      </c>
      <c r="HU294" s="162"/>
      <c r="HV294" s="1622"/>
      <c r="HW294" s="1619"/>
      <c r="HX294" s="1619"/>
      <c r="HY294" s="1619"/>
      <c r="HZ294" s="1619"/>
      <c r="IA294" s="1619"/>
      <c r="IB294" s="1619"/>
      <c r="IC294" s="1623"/>
      <c r="ID294" s="162"/>
    </row>
    <row r="295" spans="1:238" ht="21.75" customHeight="1" x14ac:dyDescent="0.25">
      <c r="A295" s="377" t="str">
        <f t="shared" si="475"/>
        <v/>
      </c>
      <c r="B295" s="188">
        <v>269</v>
      </c>
      <c r="C295" s="255"/>
      <c r="D295" s="223" t="str">
        <f t="shared" si="523"/>
        <v/>
      </c>
      <c r="E295" s="223" t="str">
        <f t="shared" si="463"/>
        <v/>
      </c>
      <c r="F295" s="242"/>
      <c r="G295" s="242"/>
      <c r="H295" s="224" t="str">
        <f t="shared" si="476"/>
        <v/>
      </c>
      <c r="I295" s="930"/>
      <c r="J295" s="930"/>
      <c r="K295" s="930"/>
      <c r="L295" s="370"/>
      <c r="M295" s="371"/>
      <c r="N295" s="371"/>
      <c r="O295" s="371"/>
      <c r="P295" s="372"/>
      <c r="Q295" s="609"/>
      <c r="R295" s="609"/>
      <c r="S295" s="610"/>
      <c r="T295" s="371"/>
      <c r="U295" s="371"/>
      <c r="V295" s="188"/>
      <c r="W295" s="370"/>
      <c r="X295" s="371"/>
      <c r="Y295" s="371"/>
      <c r="Z295" s="611"/>
      <c r="AA295" s="896"/>
      <c r="AB295" s="370"/>
      <c r="AC295" s="371"/>
      <c r="AD295" s="371"/>
      <c r="AE295" s="371"/>
      <c r="AF295" s="896"/>
      <c r="AG295" s="370"/>
      <c r="AH295" s="371"/>
      <c r="AI295" s="371"/>
      <c r="AJ295" s="371"/>
      <c r="AK295" s="896"/>
      <c r="AL295" s="370"/>
      <c r="AM295" s="371"/>
      <c r="AN295" s="371"/>
      <c r="AO295" s="372"/>
      <c r="AP295" s="370"/>
      <c r="AQ295" s="371"/>
      <c r="AR295" s="371"/>
      <c r="AS295" s="371"/>
      <c r="AT295" s="928"/>
      <c r="AU295" s="188"/>
      <c r="AV295" s="256">
        <f t="shared" si="437"/>
        <v>0</v>
      </c>
      <c r="AW295" s="257">
        <f t="shared" si="438"/>
        <v>0</v>
      </c>
      <c r="AX295" s="258">
        <f t="shared" si="439"/>
        <v>0</v>
      </c>
      <c r="AY295" s="259">
        <f t="shared" si="440"/>
        <v>0</v>
      </c>
      <c r="AZ295" s="231" t="str">
        <f t="shared" si="441"/>
        <v/>
      </c>
      <c r="BA295" s="232">
        <f t="shared" si="442"/>
        <v>0</v>
      </c>
      <c r="BB295" s="249">
        <f t="shared" si="443"/>
        <v>0</v>
      </c>
      <c r="BC295" s="231">
        <f t="shared" si="444"/>
        <v>0</v>
      </c>
      <c r="BD295" s="231">
        <f t="shared" si="445"/>
        <v>0</v>
      </c>
      <c r="BE295" s="260"/>
      <c r="BF295" s="235">
        <f t="shared" si="477"/>
        <v>0</v>
      </c>
      <c r="BG295" s="235">
        <f t="shared" si="478"/>
        <v>0</v>
      </c>
      <c r="BH295" s="235">
        <f t="shared" si="479"/>
        <v>0</v>
      </c>
      <c r="BI295" s="380"/>
      <c r="BJ295" s="235">
        <f t="shared" si="464"/>
        <v>0</v>
      </c>
      <c r="BK295" s="235">
        <f t="shared" si="480"/>
        <v>0</v>
      </c>
      <c r="BL295" s="235" t="str">
        <f t="shared" si="481"/>
        <v/>
      </c>
      <c r="BM295" s="236"/>
      <c r="BN295" s="237"/>
      <c r="BO295" s="237"/>
      <c r="BP295" s="238"/>
      <c r="BQ295" s="238"/>
      <c r="BR295" s="254"/>
      <c r="BS295" s="252"/>
      <c r="BT295" s="244"/>
      <c r="BU295" s="244"/>
      <c r="BV295" s="244"/>
      <c r="BW295" s="244"/>
      <c r="BX295" s="244"/>
      <c r="BY295" s="244"/>
      <c r="BZ295" s="244"/>
      <c r="CA295" s="244"/>
      <c r="CB295" s="253"/>
      <c r="CC295" s="188"/>
      <c r="CD295" s="244">
        <f t="shared" si="465"/>
        <v>0</v>
      </c>
      <c r="CE295" s="235">
        <f t="shared" si="482"/>
        <v>0</v>
      </c>
      <c r="CF295" s="235">
        <f t="shared" si="482"/>
        <v>0</v>
      </c>
      <c r="CG295" s="235">
        <f t="shared" si="482"/>
        <v>0</v>
      </c>
      <c r="CH295" s="188"/>
      <c r="CI295" s="244">
        <f t="shared" si="466"/>
        <v>0</v>
      </c>
      <c r="CJ295" s="235">
        <f t="shared" si="483"/>
        <v>0</v>
      </c>
      <c r="CK295" s="235">
        <f t="shared" si="483"/>
        <v>0</v>
      </c>
      <c r="CL295" s="235">
        <f t="shared" si="483"/>
        <v>0</v>
      </c>
      <c r="CM295" s="188"/>
      <c r="CN295" s="244">
        <f t="shared" si="467"/>
        <v>0</v>
      </c>
      <c r="CO295" s="235">
        <f t="shared" si="484"/>
        <v>0</v>
      </c>
      <c r="CP295" s="235">
        <f t="shared" si="484"/>
        <v>0</v>
      </c>
      <c r="CQ295" s="235">
        <f t="shared" si="484"/>
        <v>0</v>
      </c>
      <c r="CR295" s="188"/>
      <c r="CS295" s="244">
        <f t="shared" si="468"/>
        <v>0</v>
      </c>
      <c r="CT295" s="235">
        <f t="shared" si="485"/>
        <v>0</v>
      </c>
      <c r="CU295" s="235">
        <f t="shared" si="485"/>
        <v>0</v>
      </c>
      <c r="CV295" s="235">
        <f t="shared" si="485"/>
        <v>0</v>
      </c>
      <c r="CW295" s="188"/>
      <c r="CX295" s="244">
        <f t="shared" si="469"/>
        <v>0</v>
      </c>
      <c r="CY295" s="235">
        <f t="shared" si="486"/>
        <v>0</v>
      </c>
      <c r="CZ295" s="235">
        <f t="shared" si="486"/>
        <v>0</v>
      </c>
      <c r="DA295" s="235">
        <f t="shared" si="486"/>
        <v>0</v>
      </c>
      <c r="DB295" s="188"/>
      <c r="DC295" s="225"/>
      <c r="DD295" s="226"/>
      <c r="DE295" s="1088"/>
      <c r="DF295" s="225"/>
      <c r="DG295" s="226"/>
      <c r="DH295" s="1088"/>
      <c r="DI295" s="225"/>
      <c r="DJ295" s="226"/>
      <c r="DK295" s="1088"/>
      <c r="DL295" s="225"/>
      <c r="DM295" s="226"/>
      <c r="DN295" s="1088"/>
      <c r="DO295" s="370"/>
      <c r="DP295" s="370"/>
      <c r="DQ295" s="243">
        <f t="shared" si="446"/>
        <v>0</v>
      </c>
      <c r="DR295" s="244">
        <f t="shared" si="447"/>
        <v>0</v>
      </c>
      <c r="DS295" s="235">
        <f t="shared" si="487"/>
        <v>0</v>
      </c>
      <c r="DT295" s="244" t="str">
        <f t="shared" si="448"/>
        <v/>
      </c>
      <c r="DU295" s="42" t="str">
        <f t="shared" si="488"/>
        <v/>
      </c>
      <c r="DV295" s="42" t="str">
        <f t="shared" si="489"/>
        <v/>
      </c>
      <c r="DW295" s="42" t="str">
        <f t="shared" si="490"/>
        <v/>
      </c>
      <c r="DX295" s="162"/>
      <c r="DY295" s="42" t="str">
        <f t="shared" si="491"/>
        <v/>
      </c>
      <c r="DZ295" s="42" t="str">
        <f t="shared" si="462"/>
        <v/>
      </c>
      <c r="EA295" s="42" t="str">
        <f t="shared" si="492"/>
        <v/>
      </c>
      <c r="EB295" s="162"/>
      <c r="EC295" s="930"/>
      <c r="ED295" s="188"/>
      <c r="EE295" s="245">
        <f t="shared" si="493"/>
        <v>0</v>
      </c>
      <c r="EF295" s="189"/>
      <c r="EG295" s="245">
        <f t="shared" si="494"/>
        <v>0</v>
      </c>
      <c r="EH295" s="189"/>
      <c r="EI295" s="246" t="str">
        <f t="shared" si="449"/>
        <v/>
      </c>
      <c r="EJ295" s="247" t="str">
        <f t="shared" si="470"/>
        <v/>
      </c>
      <c r="EK295" s="248" t="str">
        <f t="shared" si="471"/>
        <v/>
      </c>
      <c r="EL295" s="248" t="str">
        <f t="shared" si="472"/>
        <v/>
      </c>
      <c r="EM295" s="248" t="str">
        <f t="shared" si="473"/>
        <v/>
      </c>
      <c r="EN295" s="248" t="str">
        <f t="shared" si="495"/>
        <v/>
      </c>
      <c r="EO295" s="248" t="str">
        <f t="shared" si="474"/>
        <v/>
      </c>
      <c r="EP295" s="189"/>
      <c r="EQ295" s="248" t="str">
        <f t="shared" si="450"/>
        <v/>
      </c>
      <c r="ER295" s="248" t="str">
        <f t="shared" si="451"/>
        <v/>
      </c>
      <c r="ES295" s="248" t="str">
        <f t="shared" si="452"/>
        <v/>
      </c>
      <c r="ET295" s="248" t="str">
        <f t="shared" si="453"/>
        <v/>
      </c>
      <c r="EU295" s="248" t="str">
        <f t="shared" si="496"/>
        <v/>
      </c>
      <c r="EV295" s="248" t="str">
        <f t="shared" si="496"/>
        <v/>
      </c>
      <c r="EW295" s="189"/>
      <c r="EX295" s="248" t="str">
        <f t="shared" si="454"/>
        <v/>
      </c>
      <c r="EY295" s="248" t="str">
        <f t="shared" si="455"/>
        <v/>
      </c>
      <c r="EZ295" s="248" t="str">
        <f t="shared" si="456"/>
        <v/>
      </c>
      <c r="FA295" s="248" t="str">
        <f t="shared" si="457"/>
        <v/>
      </c>
      <c r="FB295" s="248" t="str">
        <f t="shared" si="431"/>
        <v/>
      </c>
      <c r="FC295" s="248" t="str">
        <f t="shared" si="431"/>
        <v/>
      </c>
      <c r="FD295" s="189"/>
      <c r="FE295" s="248" t="str">
        <f t="shared" si="458"/>
        <v/>
      </c>
      <c r="FF295" s="248" t="str">
        <f t="shared" si="459"/>
        <v/>
      </c>
      <c r="FG295" s="248" t="str">
        <f t="shared" si="460"/>
        <v/>
      </c>
      <c r="FH295" s="248" t="str">
        <f t="shared" si="461"/>
        <v/>
      </c>
      <c r="FI295" s="248" t="str">
        <f t="shared" si="432"/>
        <v/>
      </c>
      <c r="FJ295" s="248" t="str">
        <f t="shared" si="432"/>
        <v/>
      </c>
      <c r="FK295" s="189"/>
      <c r="FL295" s="370"/>
      <c r="FM295" s="371"/>
      <c r="FN295" s="371"/>
      <c r="FO295" s="611"/>
      <c r="FP295" s="896"/>
      <c r="FQ295" s="370"/>
      <c r="FR295" s="371"/>
      <c r="FS295" s="371"/>
      <c r="FT295" s="611"/>
      <c r="FU295" s="896"/>
      <c r="FV295" s="370"/>
      <c r="FW295" s="371"/>
      <c r="FX295" s="371"/>
      <c r="FY295" s="611"/>
      <c r="FZ295" s="896"/>
      <c r="GA295" s="613"/>
      <c r="GB295" s="189"/>
      <c r="GC295" s="227">
        <f t="shared" si="497"/>
        <v>0</v>
      </c>
      <c r="GD295" s="228">
        <f t="shared" si="498"/>
        <v>0</v>
      </c>
      <c r="GE295" s="229">
        <f t="shared" si="433"/>
        <v>0</v>
      </c>
      <c r="GF295" s="230">
        <f t="shared" si="433"/>
        <v>0</v>
      </c>
      <c r="GG295" s="231" t="str">
        <f t="shared" si="499"/>
        <v/>
      </c>
      <c r="GH295" s="232">
        <f t="shared" si="500"/>
        <v>0</v>
      </c>
      <c r="GI295" s="227">
        <f t="shared" si="501"/>
        <v>0</v>
      </c>
      <c r="GJ295" s="233">
        <f t="shared" si="502"/>
        <v>0</v>
      </c>
      <c r="GK295" s="233">
        <f t="shared" si="503"/>
        <v>0</v>
      </c>
      <c r="GL295" s="234"/>
      <c r="GM295" s="235">
        <f t="shared" si="504"/>
        <v>0</v>
      </c>
      <c r="GN295" s="235">
        <f t="shared" si="505"/>
        <v>0</v>
      </c>
      <c r="GO295" s="235" t="str">
        <f t="shared" si="506"/>
        <v/>
      </c>
      <c r="GP295" s="380"/>
      <c r="GQ295" s="235">
        <f t="shared" si="507"/>
        <v>0</v>
      </c>
      <c r="GR295" s="235">
        <f t="shared" si="508"/>
        <v>0</v>
      </c>
      <c r="GS295" s="235" t="str">
        <f t="shared" si="509"/>
        <v/>
      </c>
      <c r="GT295" s="236"/>
      <c r="GU295" s="237" t="str">
        <f t="shared" si="510"/>
        <v/>
      </c>
      <c r="GV295" s="237" t="str">
        <f t="shared" si="511"/>
        <v/>
      </c>
      <c r="GW295" s="238" t="str">
        <f t="shared" si="512"/>
        <v/>
      </c>
      <c r="GX295" s="238" t="str">
        <f t="shared" si="513"/>
        <v/>
      </c>
      <c r="GY295" s="239"/>
      <c r="GZ295" s="240" t="str">
        <f t="shared" si="514"/>
        <v/>
      </c>
      <c r="HA295" s="235" t="str">
        <f t="shared" si="515"/>
        <v/>
      </c>
      <c r="HB295" s="235" t="str">
        <f t="shared" si="516"/>
        <v/>
      </c>
      <c r="HC295" s="235" t="str">
        <f t="shared" si="517"/>
        <v/>
      </c>
      <c r="HD295" s="235" t="str">
        <f t="shared" si="518"/>
        <v/>
      </c>
      <c r="HE295" s="235" t="str">
        <f t="shared" si="519"/>
        <v/>
      </c>
      <c r="HF295" s="188"/>
      <c r="HG295" s="235" t="str">
        <f t="shared" si="520"/>
        <v/>
      </c>
      <c r="HH295" s="235">
        <f t="shared" si="434"/>
        <v>0</v>
      </c>
      <c r="HI295" s="235">
        <f t="shared" si="434"/>
        <v>0</v>
      </c>
      <c r="HJ295" s="235">
        <f t="shared" si="434"/>
        <v>0</v>
      </c>
      <c r="HK295" s="188"/>
      <c r="HL295" s="235" t="str">
        <f t="shared" si="521"/>
        <v/>
      </c>
      <c r="HM295" s="235">
        <f t="shared" si="435"/>
        <v>0</v>
      </c>
      <c r="HN295" s="235">
        <f t="shared" si="435"/>
        <v>0</v>
      </c>
      <c r="HO295" s="235">
        <f t="shared" si="435"/>
        <v>0</v>
      </c>
      <c r="HP295" s="188"/>
      <c r="HQ295" s="235" t="str">
        <f t="shared" si="522"/>
        <v/>
      </c>
      <c r="HR295" s="235">
        <f t="shared" si="436"/>
        <v>0</v>
      </c>
      <c r="HS295" s="235">
        <f t="shared" si="436"/>
        <v>0</v>
      </c>
      <c r="HT295" s="235">
        <f t="shared" si="436"/>
        <v>0</v>
      </c>
      <c r="HU295" s="162"/>
      <c r="HV295" s="1622"/>
      <c r="HW295" s="1619"/>
      <c r="HX295" s="1619"/>
      <c r="HY295" s="1619"/>
      <c r="HZ295" s="1619"/>
      <c r="IA295" s="1619"/>
      <c r="IB295" s="1619"/>
      <c r="IC295" s="1623"/>
      <c r="ID295" s="162"/>
    </row>
    <row r="296" spans="1:238" ht="21.75" customHeight="1" x14ac:dyDescent="0.25">
      <c r="A296" s="377" t="str">
        <f t="shared" si="475"/>
        <v/>
      </c>
      <c r="B296" s="188">
        <v>270</v>
      </c>
      <c r="C296" s="255"/>
      <c r="D296" s="223" t="str">
        <f t="shared" si="523"/>
        <v/>
      </c>
      <c r="E296" s="223" t="str">
        <f t="shared" si="463"/>
        <v/>
      </c>
      <c r="F296" s="242"/>
      <c r="G296" s="242"/>
      <c r="H296" s="224" t="str">
        <f t="shared" si="476"/>
        <v/>
      </c>
      <c r="I296" s="930"/>
      <c r="J296" s="930"/>
      <c r="K296" s="930"/>
      <c r="L296" s="370"/>
      <c r="M296" s="371"/>
      <c r="N296" s="371"/>
      <c r="O296" s="371"/>
      <c r="P296" s="372"/>
      <c r="Q296" s="609"/>
      <c r="R296" s="609"/>
      <c r="S296" s="610"/>
      <c r="T296" s="371"/>
      <c r="U296" s="371"/>
      <c r="V296" s="188"/>
      <c r="W296" s="370"/>
      <c r="X296" s="371"/>
      <c r="Y296" s="371"/>
      <c r="Z296" s="611"/>
      <c r="AA296" s="896"/>
      <c r="AB296" s="370"/>
      <c r="AC296" s="371"/>
      <c r="AD296" s="371"/>
      <c r="AE296" s="371"/>
      <c r="AF296" s="896"/>
      <c r="AG296" s="370"/>
      <c r="AH296" s="371"/>
      <c r="AI296" s="371"/>
      <c r="AJ296" s="371"/>
      <c r="AK296" s="896"/>
      <c r="AL296" s="370"/>
      <c r="AM296" s="371"/>
      <c r="AN296" s="371"/>
      <c r="AO296" s="372"/>
      <c r="AP296" s="370"/>
      <c r="AQ296" s="371"/>
      <c r="AR296" s="371"/>
      <c r="AS296" s="371"/>
      <c r="AT296" s="928"/>
      <c r="AU296" s="188"/>
      <c r="AV296" s="256">
        <f t="shared" si="437"/>
        <v>0</v>
      </c>
      <c r="AW296" s="257">
        <f t="shared" si="438"/>
        <v>0</v>
      </c>
      <c r="AX296" s="258">
        <f t="shared" si="439"/>
        <v>0</v>
      </c>
      <c r="AY296" s="259">
        <f t="shared" si="440"/>
        <v>0</v>
      </c>
      <c r="AZ296" s="231" t="str">
        <f t="shared" si="441"/>
        <v/>
      </c>
      <c r="BA296" s="232">
        <f t="shared" si="442"/>
        <v>0</v>
      </c>
      <c r="BB296" s="249">
        <f t="shared" si="443"/>
        <v>0</v>
      </c>
      <c r="BC296" s="231">
        <f t="shared" si="444"/>
        <v>0</v>
      </c>
      <c r="BD296" s="231">
        <f t="shared" si="445"/>
        <v>0</v>
      </c>
      <c r="BE296" s="260"/>
      <c r="BF296" s="235">
        <f t="shared" si="477"/>
        <v>0</v>
      </c>
      <c r="BG296" s="235">
        <f t="shared" si="478"/>
        <v>0</v>
      </c>
      <c r="BH296" s="235">
        <f t="shared" si="479"/>
        <v>0</v>
      </c>
      <c r="BI296" s="380"/>
      <c r="BJ296" s="235">
        <f t="shared" si="464"/>
        <v>0</v>
      </c>
      <c r="BK296" s="235">
        <f t="shared" si="480"/>
        <v>0</v>
      </c>
      <c r="BL296" s="235" t="str">
        <f t="shared" si="481"/>
        <v/>
      </c>
      <c r="BM296" s="236"/>
      <c r="BN296" s="237"/>
      <c r="BO296" s="237"/>
      <c r="BP296" s="238"/>
      <c r="BQ296" s="238"/>
      <c r="BR296" s="254"/>
      <c r="BS296" s="252"/>
      <c r="BT296" s="244"/>
      <c r="BU296" s="244"/>
      <c r="BV296" s="244"/>
      <c r="BW296" s="244"/>
      <c r="BX296" s="244"/>
      <c r="BY296" s="244"/>
      <c r="BZ296" s="244"/>
      <c r="CA296" s="244"/>
      <c r="CB296" s="253"/>
      <c r="CC296" s="188"/>
      <c r="CD296" s="244">
        <f t="shared" si="465"/>
        <v>0</v>
      </c>
      <c r="CE296" s="235">
        <f t="shared" si="482"/>
        <v>0</v>
      </c>
      <c r="CF296" s="235">
        <f t="shared" si="482"/>
        <v>0</v>
      </c>
      <c r="CG296" s="235">
        <f t="shared" si="482"/>
        <v>0</v>
      </c>
      <c r="CH296" s="188"/>
      <c r="CI296" s="244">
        <f t="shared" si="466"/>
        <v>0</v>
      </c>
      <c r="CJ296" s="235">
        <f t="shared" si="483"/>
        <v>0</v>
      </c>
      <c r="CK296" s="235">
        <f t="shared" si="483"/>
        <v>0</v>
      </c>
      <c r="CL296" s="235">
        <f t="shared" si="483"/>
        <v>0</v>
      </c>
      <c r="CM296" s="188"/>
      <c r="CN296" s="244">
        <f t="shared" si="467"/>
        <v>0</v>
      </c>
      <c r="CO296" s="235">
        <f t="shared" si="484"/>
        <v>0</v>
      </c>
      <c r="CP296" s="235">
        <f t="shared" si="484"/>
        <v>0</v>
      </c>
      <c r="CQ296" s="235">
        <f t="shared" si="484"/>
        <v>0</v>
      </c>
      <c r="CR296" s="188"/>
      <c r="CS296" s="244">
        <f t="shared" si="468"/>
        <v>0</v>
      </c>
      <c r="CT296" s="235">
        <f t="shared" si="485"/>
        <v>0</v>
      </c>
      <c r="CU296" s="235">
        <f t="shared" si="485"/>
        <v>0</v>
      </c>
      <c r="CV296" s="235">
        <f t="shared" si="485"/>
        <v>0</v>
      </c>
      <c r="CW296" s="188"/>
      <c r="CX296" s="244">
        <f t="shared" si="469"/>
        <v>0</v>
      </c>
      <c r="CY296" s="235">
        <f t="shared" si="486"/>
        <v>0</v>
      </c>
      <c r="CZ296" s="235">
        <f t="shared" si="486"/>
        <v>0</v>
      </c>
      <c r="DA296" s="235">
        <f t="shared" si="486"/>
        <v>0</v>
      </c>
      <c r="DB296" s="188"/>
      <c r="DC296" s="225"/>
      <c r="DD296" s="226"/>
      <c r="DE296" s="1088"/>
      <c r="DF296" s="225"/>
      <c r="DG296" s="226"/>
      <c r="DH296" s="1088"/>
      <c r="DI296" s="225"/>
      <c r="DJ296" s="226"/>
      <c r="DK296" s="1088"/>
      <c r="DL296" s="225"/>
      <c r="DM296" s="226"/>
      <c r="DN296" s="1088"/>
      <c r="DO296" s="370"/>
      <c r="DP296" s="370"/>
      <c r="DQ296" s="243">
        <f t="shared" si="446"/>
        <v>0</v>
      </c>
      <c r="DR296" s="244">
        <f t="shared" si="447"/>
        <v>0</v>
      </c>
      <c r="DS296" s="235">
        <f t="shared" si="487"/>
        <v>0</v>
      </c>
      <c r="DT296" s="244" t="str">
        <f t="shared" si="448"/>
        <v/>
      </c>
      <c r="DU296" s="42" t="str">
        <f t="shared" si="488"/>
        <v/>
      </c>
      <c r="DV296" s="42" t="str">
        <f t="shared" si="489"/>
        <v/>
      </c>
      <c r="DW296" s="42" t="str">
        <f t="shared" si="490"/>
        <v/>
      </c>
      <c r="DX296" s="162"/>
      <c r="DY296" s="42" t="str">
        <f t="shared" si="491"/>
        <v/>
      </c>
      <c r="DZ296" s="42" t="str">
        <f t="shared" si="462"/>
        <v/>
      </c>
      <c r="EA296" s="42" t="str">
        <f t="shared" si="492"/>
        <v/>
      </c>
      <c r="EB296" s="162"/>
      <c r="EC296" s="930"/>
      <c r="ED296" s="188"/>
      <c r="EE296" s="245">
        <f t="shared" si="493"/>
        <v>0</v>
      </c>
      <c r="EF296" s="189"/>
      <c r="EG296" s="245">
        <f t="shared" si="494"/>
        <v>0</v>
      </c>
      <c r="EH296" s="189"/>
      <c r="EI296" s="246" t="str">
        <f t="shared" si="449"/>
        <v/>
      </c>
      <c r="EJ296" s="247" t="str">
        <f t="shared" si="470"/>
        <v/>
      </c>
      <c r="EK296" s="248" t="str">
        <f t="shared" si="471"/>
        <v/>
      </c>
      <c r="EL296" s="248" t="str">
        <f t="shared" si="472"/>
        <v/>
      </c>
      <c r="EM296" s="248" t="str">
        <f t="shared" si="473"/>
        <v/>
      </c>
      <c r="EN296" s="248" t="str">
        <f t="shared" si="495"/>
        <v/>
      </c>
      <c r="EO296" s="248" t="str">
        <f t="shared" si="474"/>
        <v/>
      </c>
      <c r="EP296" s="189"/>
      <c r="EQ296" s="248" t="str">
        <f t="shared" si="450"/>
        <v/>
      </c>
      <c r="ER296" s="248" t="str">
        <f t="shared" si="451"/>
        <v/>
      </c>
      <c r="ES296" s="248" t="str">
        <f t="shared" si="452"/>
        <v/>
      </c>
      <c r="ET296" s="248" t="str">
        <f t="shared" si="453"/>
        <v/>
      </c>
      <c r="EU296" s="248" t="str">
        <f t="shared" si="496"/>
        <v/>
      </c>
      <c r="EV296" s="248" t="str">
        <f t="shared" si="496"/>
        <v/>
      </c>
      <c r="EW296" s="189"/>
      <c r="EX296" s="248" t="str">
        <f t="shared" si="454"/>
        <v/>
      </c>
      <c r="EY296" s="248" t="str">
        <f t="shared" si="455"/>
        <v/>
      </c>
      <c r="EZ296" s="248" t="str">
        <f t="shared" si="456"/>
        <v/>
      </c>
      <c r="FA296" s="248" t="str">
        <f t="shared" si="457"/>
        <v/>
      </c>
      <c r="FB296" s="248" t="str">
        <f t="shared" si="431"/>
        <v/>
      </c>
      <c r="FC296" s="248" t="str">
        <f t="shared" si="431"/>
        <v/>
      </c>
      <c r="FD296" s="189"/>
      <c r="FE296" s="248" t="str">
        <f t="shared" si="458"/>
        <v/>
      </c>
      <c r="FF296" s="248" t="str">
        <f t="shared" si="459"/>
        <v/>
      </c>
      <c r="FG296" s="248" t="str">
        <f t="shared" si="460"/>
        <v/>
      </c>
      <c r="FH296" s="248" t="str">
        <f t="shared" si="461"/>
        <v/>
      </c>
      <c r="FI296" s="248" t="str">
        <f t="shared" si="432"/>
        <v/>
      </c>
      <c r="FJ296" s="248" t="str">
        <f t="shared" si="432"/>
        <v/>
      </c>
      <c r="FK296" s="189"/>
      <c r="FL296" s="370"/>
      <c r="FM296" s="371"/>
      <c r="FN296" s="371"/>
      <c r="FO296" s="611"/>
      <c r="FP296" s="896"/>
      <c r="FQ296" s="370"/>
      <c r="FR296" s="371"/>
      <c r="FS296" s="371"/>
      <c r="FT296" s="611"/>
      <c r="FU296" s="896"/>
      <c r="FV296" s="370"/>
      <c r="FW296" s="371"/>
      <c r="FX296" s="371"/>
      <c r="FY296" s="611"/>
      <c r="FZ296" s="896"/>
      <c r="GA296" s="613"/>
      <c r="GB296" s="189"/>
      <c r="GC296" s="227">
        <f t="shared" si="497"/>
        <v>0</v>
      </c>
      <c r="GD296" s="228">
        <f t="shared" si="498"/>
        <v>0</v>
      </c>
      <c r="GE296" s="229">
        <f t="shared" si="433"/>
        <v>0</v>
      </c>
      <c r="GF296" s="230">
        <f t="shared" si="433"/>
        <v>0</v>
      </c>
      <c r="GG296" s="231" t="str">
        <f t="shared" si="499"/>
        <v/>
      </c>
      <c r="GH296" s="232">
        <f t="shared" si="500"/>
        <v>0</v>
      </c>
      <c r="GI296" s="227">
        <f t="shared" si="501"/>
        <v>0</v>
      </c>
      <c r="GJ296" s="233">
        <f t="shared" si="502"/>
        <v>0</v>
      </c>
      <c r="GK296" s="233">
        <f t="shared" si="503"/>
        <v>0</v>
      </c>
      <c r="GL296" s="234"/>
      <c r="GM296" s="235">
        <f t="shared" si="504"/>
        <v>0</v>
      </c>
      <c r="GN296" s="235">
        <f t="shared" si="505"/>
        <v>0</v>
      </c>
      <c r="GO296" s="235" t="str">
        <f t="shared" si="506"/>
        <v/>
      </c>
      <c r="GP296" s="380"/>
      <c r="GQ296" s="235">
        <f t="shared" si="507"/>
        <v>0</v>
      </c>
      <c r="GR296" s="235">
        <f t="shared" si="508"/>
        <v>0</v>
      </c>
      <c r="GS296" s="235" t="str">
        <f t="shared" si="509"/>
        <v/>
      </c>
      <c r="GT296" s="236"/>
      <c r="GU296" s="237" t="str">
        <f t="shared" si="510"/>
        <v/>
      </c>
      <c r="GV296" s="237" t="str">
        <f t="shared" si="511"/>
        <v/>
      </c>
      <c r="GW296" s="238" t="str">
        <f t="shared" si="512"/>
        <v/>
      </c>
      <c r="GX296" s="238" t="str">
        <f t="shared" si="513"/>
        <v/>
      </c>
      <c r="GY296" s="239"/>
      <c r="GZ296" s="240" t="str">
        <f t="shared" si="514"/>
        <v/>
      </c>
      <c r="HA296" s="235" t="str">
        <f t="shared" si="515"/>
        <v/>
      </c>
      <c r="HB296" s="235" t="str">
        <f t="shared" si="516"/>
        <v/>
      </c>
      <c r="HC296" s="235" t="str">
        <f t="shared" si="517"/>
        <v/>
      </c>
      <c r="HD296" s="235" t="str">
        <f t="shared" si="518"/>
        <v/>
      </c>
      <c r="HE296" s="235" t="str">
        <f t="shared" si="519"/>
        <v/>
      </c>
      <c r="HF296" s="188"/>
      <c r="HG296" s="235" t="str">
        <f t="shared" si="520"/>
        <v/>
      </c>
      <c r="HH296" s="235">
        <f t="shared" si="434"/>
        <v>0</v>
      </c>
      <c r="HI296" s="235">
        <f t="shared" si="434"/>
        <v>0</v>
      </c>
      <c r="HJ296" s="235">
        <f t="shared" si="434"/>
        <v>0</v>
      </c>
      <c r="HK296" s="188"/>
      <c r="HL296" s="235" t="str">
        <f t="shared" si="521"/>
        <v/>
      </c>
      <c r="HM296" s="235">
        <f t="shared" si="435"/>
        <v>0</v>
      </c>
      <c r="HN296" s="235">
        <f t="shared" si="435"/>
        <v>0</v>
      </c>
      <c r="HO296" s="235">
        <f t="shared" si="435"/>
        <v>0</v>
      </c>
      <c r="HP296" s="188"/>
      <c r="HQ296" s="235" t="str">
        <f t="shared" si="522"/>
        <v/>
      </c>
      <c r="HR296" s="235">
        <f t="shared" si="436"/>
        <v>0</v>
      </c>
      <c r="HS296" s="235">
        <f t="shared" si="436"/>
        <v>0</v>
      </c>
      <c r="HT296" s="235">
        <f t="shared" si="436"/>
        <v>0</v>
      </c>
      <c r="HU296" s="162"/>
      <c r="HV296" s="1622"/>
      <c r="HW296" s="1619"/>
      <c r="HX296" s="1619"/>
      <c r="HY296" s="1619"/>
      <c r="HZ296" s="1619"/>
      <c r="IA296" s="1619"/>
      <c r="IB296" s="1619"/>
      <c r="IC296" s="1623"/>
      <c r="ID296" s="162"/>
    </row>
    <row r="297" spans="1:238" ht="21.75" customHeight="1" x14ac:dyDescent="0.25">
      <c r="A297" s="377" t="str">
        <f t="shared" si="475"/>
        <v/>
      </c>
      <c r="B297" s="188">
        <v>271</v>
      </c>
      <c r="C297" s="255"/>
      <c r="D297" s="223" t="str">
        <f t="shared" si="523"/>
        <v/>
      </c>
      <c r="E297" s="223" t="str">
        <f t="shared" si="463"/>
        <v/>
      </c>
      <c r="F297" s="242"/>
      <c r="G297" s="242"/>
      <c r="H297" s="224" t="str">
        <f t="shared" si="476"/>
        <v/>
      </c>
      <c r="I297" s="930"/>
      <c r="J297" s="930"/>
      <c r="K297" s="930"/>
      <c r="L297" s="370"/>
      <c r="M297" s="371"/>
      <c r="N297" s="371"/>
      <c r="O297" s="371"/>
      <c r="P297" s="372"/>
      <c r="Q297" s="609"/>
      <c r="R297" s="609"/>
      <c r="S297" s="610"/>
      <c r="T297" s="371"/>
      <c r="U297" s="371"/>
      <c r="V297" s="188"/>
      <c r="W297" s="370"/>
      <c r="X297" s="371"/>
      <c r="Y297" s="371"/>
      <c r="Z297" s="611"/>
      <c r="AA297" s="896"/>
      <c r="AB297" s="370"/>
      <c r="AC297" s="371"/>
      <c r="AD297" s="371"/>
      <c r="AE297" s="371"/>
      <c r="AF297" s="896"/>
      <c r="AG297" s="370"/>
      <c r="AH297" s="371"/>
      <c r="AI297" s="371"/>
      <c r="AJ297" s="371"/>
      <c r="AK297" s="896"/>
      <c r="AL297" s="370"/>
      <c r="AM297" s="371"/>
      <c r="AN297" s="371"/>
      <c r="AO297" s="372"/>
      <c r="AP297" s="370"/>
      <c r="AQ297" s="371"/>
      <c r="AR297" s="371"/>
      <c r="AS297" s="371"/>
      <c r="AT297" s="928"/>
      <c r="AU297" s="188"/>
      <c r="AV297" s="256">
        <f t="shared" si="437"/>
        <v>0</v>
      </c>
      <c r="AW297" s="257">
        <f t="shared" si="438"/>
        <v>0</v>
      </c>
      <c r="AX297" s="258">
        <f t="shared" si="439"/>
        <v>0</v>
      </c>
      <c r="AY297" s="259">
        <f t="shared" si="440"/>
        <v>0</v>
      </c>
      <c r="AZ297" s="231" t="str">
        <f t="shared" si="441"/>
        <v/>
      </c>
      <c r="BA297" s="232">
        <f t="shared" si="442"/>
        <v>0</v>
      </c>
      <c r="BB297" s="249">
        <f t="shared" si="443"/>
        <v>0</v>
      </c>
      <c r="BC297" s="231">
        <f t="shared" si="444"/>
        <v>0</v>
      </c>
      <c r="BD297" s="231">
        <f t="shared" si="445"/>
        <v>0</v>
      </c>
      <c r="BE297" s="260"/>
      <c r="BF297" s="235">
        <f t="shared" si="477"/>
        <v>0</v>
      </c>
      <c r="BG297" s="235">
        <f t="shared" si="478"/>
        <v>0</v>
      </c>
      <c r="BH297" s="235">
        <f t="shared" si="479"/>
        <v>0</v>
      </c>
      <c r="BI297" s="380"/>
      <c r="BJ297" s="235">
        <f t="shared" si="464"/>
        <v>0</v>
      </c>
      <c r="BK297" s="235">
        <f t="shared" si="480"/>
        <v>0</v>
      </c>
      <c r="BL297" s="235" t="str">
        <f t="shared" si="481"/>
        <v/>
      </c>
      <c r="BM297" s="236"/>
      <c r="BN297" s="237"/>
      <c r="BO297" s="237"/>
      <c r="BP297" s="238"/>
      <c r="BQ297" s="238"/>
      <c r="BR297" s="254"/>
      <c r="BS297" s="252"/>
      <c r="BT297" s="244"/>
      <c r="BU297" s="244"/>
      <c r="BV297" s="244"/>
      <c r="BW297" s="244"/>
      <c r="BX297" s="244"/>
      <c r="BY297" s="244"/>
      <c r="BZ297" s="244"/>
      <c r="CA297" s="244"/>
      <c r="CB297" s="253"/>
      <c r="CC297" s="188"/>
      <c r="CD297" s="244">
        <f t="shared" si="465"/>
        <v>0</v>
      </c>
      <c r="CE297" s="235">
        <f t="shared" si="482"/>
        <v>0</v>
      </c>
      <c r="CF297" s="235">
        <f t="shared" si="482"/>
        <v>0</v>
      </c>
      <c r="CG297" s="235">
        <f t="shared" si="482"/>
        <v>0</v>
      </c>
      <c r="CH297" s="188"/>
      <c r="CI297" s="244">
        <f t="shared" si="466"/>
        <v>0</v>
      </c>
      <c r="CJ297" s="235">
        <f t="shared" si="483"/>
        <v>0</v>
      </c>
      <c r="CK297" s="235">
        <f t="shared" si="483"/>
        <v>0</v>
      </c>
      <c r="CL297" s="235">
        <f t="shared" si="483"/>
        <v>0</v>
      </c>
      <c r="CM297" s="188"/>
      <c r="CN297" s="244">
        <f t="shared" si="467"/>
        <v>0</v>
      </c>
      <c r="CO297" s="235">
        <f t="shared" si="484"/>
        <v>0</v>
      </c>
      <c r="CP297" s="235">
        <f t="shared" si="484"/>
        <v>0</v>
      </c>
      <c r="CQ297" s="235">
        <f t="shared" si="484"/>
        <v>0</v>
      </c>
      <c r="CR297" s="188"/>
      <c r="CS297" s="244">
        <f t="shared" si="468"/>
        <v>0</v>
      </c>
      <c r="CT297" s="235">
        <f t="shared" si="485"/>
        <v>0</v>
      </c>
      <c r="CU297" s="235">
        <f t="shared" si="485"/>
        <v>0</v>
      </c>
      <c r="CV297" s="235">
        <f t="shared" si="485"/>
        <v>0</v>
      </c>
      <c r="CW297" s="188"/>
      <c r="CX297" s="244">
        <f t="shared" si="469"/>
        <v>0</v>
      </c>
      <c r="CY297" s="235">
        <f t="shared" si="486"/>
        <v>0</v>
      </c>
      <c r="CZ297" s="235">
        <f t="shared" si="486"/>
        <v>0</v>
      </c>
      <c r="DA297" s="235">
        <f t="shared" si="486"/>
        <v>0</v>
      </c>
      <c r="DB297" s="188"/>
      <c r="DC297" s="225"/>
      <c r="DD297" s="226"/>
      <c r="DE297" s="1088"/>
      <c r="DF297" s="225"/>
      <c r="DG297" s="226"/>
      <c r="DH297" s="1088"/>
      <c r="DI297" s="225"/>
      <c r="DJ297" s="226"/>
      <c r="DK297" s="1088"/>
      <c r="DL297" s="225"/>
      <c r="DM297" s="226"/>
      <c r="DN297" s="1088"/>
      <c r="DO297" s="370"/>
      <c r="DP297" s="370"/>
      <c r="DQ297" s="243">
        <f t="shared" si="446"/>
        <v>0</v>
      </c>
      <c r="DR297" s="244">
        <f t="shared" si="447"/>
        <v>0</v>
      </c>
      <c r="DS297" s="235">
        <f t="shared" si="487"/>
        <v>0</v>
      </c>
      <c r="DT297" s="244" t="str">
        <f t="shared" si="448"/>
        <v/>
      </c>
      <c r="DU297" s="42" t="str">
        <f t="shared" si="488"/>
        <v/>
      </c>
      <c r="DV297" s="42" t="str">
        <f t="shared" si="489"/>
        <v/>
      </c>
      <c r="DW297" s="42" t="str">
        <f t="shared" si="490"/>
        <v/>
      </c>
      <c r="DX297" s="162"/>
      <c r="DY297" s="42" t="str">
        <f t="shared" si="491"/>
        <v/>
      </c>
      <c r="DZ297" s="42" t="str">
        <f t="shared" si="462"/>
        <v/>
      </c>
      <c r="EA297" s="42" t="str">
        <f t="shared" si="492"/>
        <v/>
      </c>
      <c r="EB297" s="162"/>
      <c r="EC297" s="930"/>
      <c r="ED297" s="188"/>
      <c r="EE297" s="245">
        <f t="shared" si="493"/>
        <v>0</v>
      </c>
      <c r="EF297" s="189"/>
      <c r="EG297" s="245">
        <f t="shared" si="494"/>
        <v>0</v>
      </c>
      <c r="EH297" s="189"/>
      <c r="EI297" s="246" t="str">
        <f t="shared" si="449"/>
        <v/>
      </c>
      <c r="EJ297" s="247" t="str">
        <f t="shared" si="470"/>
        <v/>
      </c>
      <c r="EK297" s="248" t="str">
        <f t="shared" si="471"/>
        <v/>
      </c>
      <c r="EL297" s="248" t="str">
        <f t="shared" si="472"/>
        <v/>
      </c>
      <c r="EM297" s="248" t="str">
        <f t="shared" si="473"/>
        <v/>
      </c>
      <c r="EN297" s="248" t="str">
        <f t="shared" si="495"/>
        <v/>
      </c>
      <c r="EO297" s="248" t="str">
        <f t="shared" si="474"/>
        <v/>
      </c>
      <c r="EP297" s="189"/>
      <c r="EQ297" s="248" t="str">
        <f t="shared" si="450"/>
        <v/>
      </c>
      <c r="ER297" s="248" t="str">
        <f t="shared" si="451"/>
        <v/>
      </c>
      <c r="ES297" s="248" t="str">
        <f t="shared" si="452"/>
        <v/>
      </c>
      <c r="ET297" s="248" t="str">
        <f t="shared" si="453"/>
        <v/>
      </c>
      <c r="EU297" s="248" t="str">
        <f t="shared" si="496"/>
        <v/>
      </c>
      <c r="EV297" s="248" t="str">
        <f t="shared" si="496"/>
        <v/>
      </c>
      <c r="EW297" s="189"/>
      <c r="EX297" s="248" t="str">
        <f t="shared" si="454"/>
        <v/>
      </c>
      <c r="EY297" s="248" t="str">
        <f t="shared" si="455"/>
        <v/>
      </c>
      <c r="EZ297" s="248" t="str">
        <f t="shared" si="456"/>
        <v/>
      </c>
      <c r="FA297" s="248" t="str">
        <f t="shared" si="457"/>
        <v/>
      </c>
      <c r="FB297" s="248" t="str">
        <f t="shared" si="431"/>
        <v/>
      </c>
      <c r="FC297" s="248" t="str">
        <f t="shared" si="431"/>
        <v/>
      </c>
      <c r="FD297" s="189"/>
      <c r="FE297" s="248" t="str">
        <f t="shared" si="458"/>
        <v/>
      </c>
      <c r="FF297" s="248" t="str">
        <f t="shared" si="459"/>
        <v/>
      </c>
      <c r="FG297" s="248" t="str">
        <f t="shared" si="460"/>
        <v/>
      </c>
      <c r="FH297" s="248" t="str">
        <f t="shared" si="461"/>
        <v/>
      </c>
      <c r="FI297" s="248" t="str">
        <f t="shared" si="432"/>
        <v/>
      </c>
      <c r="FJ297" s="248" t="str">
        <f t="shared" si="432"/>
        <v/>
      </c>
      <c r="FK297" s="189"/>
      <c r="FL297" s="370"/>
      <c r="FM297" s="371"/>
      <c r="FN297" s="371"/>
      <c r="FO297" s="611"/>
      <c r="FP297" s="896"/>
      <c r="FQ297" s="370"/>
      <c r="FR297" s="371"/>
      <c r="FS297" s="371"/>
      <c r="FT297" s="611"/>
      <c r="FU297" s="896"/>
      <c r="FV297" s="370"/>
      <c r="FW297" s="371"/>
      <c r="FX297" s="371"/>
      <c r="FY297" s="611"/>
      <c r="FZ297" s="896"/>
      <c r="GA297" s="613"/>
      <c r="GB297" s="189"/>
      <c r="GC297" s="227">
        <f t="shared" si="497"/>
        <v>0</v>
      </c>
      <c r="GD297" s="228">
        <f t="shared" si="498"/>
        <v>0</v>
      </c>
      <c r="GE297" s="229">
        <f t="shared" si="433"/>
        <v>0</v>
      </c>
      <c r="GF297" s="230">
        <f t="shared" si="433"/>
        <v>0</v>
      </c>
      <c r="GG297" s="231" t="str">
        <f t="shared" si="499"/>
        <v/>
      </c>
      <c r="GH297" s="232">
        <f t="shared" si="500"/>
        <v>0</v>
      </c>
      <c r="GI297" s="227">
        <f t="shared" si="501"/>
        <v>0</v>
      </c>
      <c r="GJ297" s="233">
        <f t="shared" si="502"/>
        <v>0</v>
      </c>
      <c r="GK297" s="233">
        <f t="shared" si="503"/>
        <v>0</v>
      </c>
      <c r="GL297" s="234"/>
      <c r="GM297" s="235">
        <f t="shared" si="504"/>
        <v>0</v>
      </c>
      <c r="GN297" s="235">
        <f t="shared" si="505"/>
        <v>0</v>
      </c>
      <c r="GO297" s="235" t="str">
        <f t="shared" si="506"/>
        <v/>
      </c>
      <c r="GP297" s="380"/>
      <c r="GQ297" s="235">
        <f t="shared" si="507"/>
        <v>0</v>
      </c>
      <c r="GR297" s="235">
        <f t="shared" si="508"/>
        <v>0</v>
      </c>
      <c r="GS297" s="235" t="str">
        <f t="shared" si="509"/>
        <v/>
      </c>
      <c r="GT297" s="236"/>
      <c r="GU297" s="237" t="str">
        <f t="shared" si="510"/>
        <v/>
      </c>
      <c r="GV297" s="237" t="str">
        <f t="shared" si="511"/>
        <v/>
      </c>
      <c r="GW297" s="238" t="str">
        <f t="shared" si="512"/>
        <v/>
      </c>
      <c r="GX297" s="238" t="str">
        <f t="shared" si="513"/>
        <v/>
      </c>
      <c r="GY297" s="239"/>
      <c r="GZ297" s="240" t="str">
        <f t="shared" si="514"/>
        <v/>
      </c>
      <c r="HA297" s="235" t="str">
        <f t="shared" si="515"/>
        <v/>
      </c>
      <c r="HB297" s="235" t="str">
        <f t="shared" si="516"/>
        <v/>
      </c>
      <c r="HC297" s="235" t="str">
        <f t="shared" si="517"/>
        <v/>
      </c>
      <c r="HD297" s="235" t="str">
        <f t="shared" si="518"/>
        <v/>
      </c>
      <c r="HE297" s="235" t="str">
        <f t="shared" si="519"/>
        <v/>
      </c>
      <c r="HF297" s="188"/>
      <c r="HG297" s="235" t="str">
        <f t="shared" si="520"/>
        <v/>
      </c>
      <c r="HH297" s="235">
        <f t="shared" si="434"/>
        <v>0</v>
      </c>
      <c r="HI297" s="235">
        <f t="shared" si="434"/>
        <v>0</v>
      </c>
      <c r="HJ297" s="235">
        <f t="shared" si="434"/>
        <v>0</v>
      </c>
      <c r="HK297" s="188"/>
      <c r="HL297" s="235" t="str">
        <f t="shared" si="521"/>
        <v/>
      </c>
      <c r="HM297" s="235">
        <f t="shared" si="435"/>
        <v>0</v>
      </c>
      <c r="HN297" s="235">
        <f t="shared" si="435"/>
        <v>0</v>
      </c>
      <c r="HO297" s="235">
        <f t="shared" si="435"/>
        <v>0</v>
      </c>
      <c r="HP297" s="188"/>
      <c r="HQ297" s="235" t="str">
        <f t="shared" si="522"/>
        <v/>
      </c>
      <c r="HR297" s="235">
        <f t="shared" si="436"/>
        <v>0</v>
      </c>
      <c r="HS297" s="235">
        <f t="shared" si="436"/>
        <v>0</v>
      </c>
      <c r="HT297" s="235">
        <f t="shared" si="436"/>
        <v>0</v>
      </c>
      <c r="HU297" s="162"/>
      <c r="HV297" s="1622"/>
      <c r="HW297" s="1619"/>
      <c r="HX297" s="1619"/>
      <c r="HY297" s="1619"/>
      <c r="HZ297" s="1619"/>
      <c r="IA297" s="1619"/>
      <c r="IB297" s="1619"/>
      <c r="IC297" s="1623"/>
      <c r="ID297" s="162"/>
    </row>
    <row r="298" spans="1:238" ht="21.75" customHeight="1" x14ac:dyDescent="0.25">
      <c r="A298" s="377" t="str">
        <f t="shared" si="475"/>
        <v/>
      </c>
      <c r="B298" s="188">
        <v>272</v>
      </c>
      <c r="C298" s="255"/>
      <c r="D298" s="223" t="str">
        <f t="shared" si="523"/>
        <v/>
      </c>
      <c r="E298" s="223" t="str">
        <f t="shared" si="463"/>
        <v/>
      </c>
      <c r="F298" s="242"/>
      <c r="G298" s="242"/>
      <c r="H298" s="224" t="str">
        <f t="shared" si="476"/>
        <v/>
      </c>
      <c r="I298" s="930"/>
      <c r="J298" s="930"/>
      <c r="K298" s="930"/>
      <c r="L298" s="370"/>
      <c r="M298" s="371"/>
      <c r="N298" s="371"/>
      <c r="O298" s="371"/>
      <c r="P298" s="372"/>
      <c r="Q298" s="609"/>
      <c r="R298" s="609"/>
      <c r="S298" s="610"/>
      <c r="T298" s="371"/>
      <c r="U298" s="371"/>
      <c r="V298" s="188"/>
      <c r="W298" s="370"/>
      <c r="X298" s="371"/>
      <c r="Y298" s="371"/>
      <c r="Z298" s="611"/>
      <c r="AA298" s="896"/>
      <c r="AB298" s="370"/>
      <c r="AC298" s="371"/>
      <c r="AD298" s="371"/>
      <c r="AE298" s="371"/>
      <c r="AF298" s="896"/>
      <c r="AG298" s="370"/>
      <c r="AH298" s="371"/>
      <c r="AI298" s="371"/>
      <c r="AJ298" s="371"/>
      <c r="AK298" s="896"/>
      <c r="AL298" s="370"/>
      <c r="AM298" s="371"/>
      <c r="AN298" s="371"/>
      <c r="AO298" s="372"/>
      <c r="AP298" s="370"/>
      <c r="AQ298" s="371"/>
      <c r="AR298" s="371"/>
      <c r="AS298" s="371"/>
      <c r="AT298" s="928"/>
      <c r="AU298" s="188"/>
      <c r="AV298" s="256">
        <f t="shared" si="437"/>
        <v>0</v>
      </c>
      <c r="AW298" s="257">
        <f t="shared" si="438"/>
        <v>0</v>
      </c>
      <c r="AX298" s="258">
        <f t="shared" si="439"/>
        <v>0</v>
      </c>
      <c r="AY298" s="259">
        <f t="shared" si="440"/>
        <v>0</v>
      </c>
      <c r="AZ298" s="231" t="str">
        <f t="shared" si="441"/>
        <v/>
      </c>
      <c r="BA298" s="232">
        <f t="shared" si="442"/>
        <v>0</v>
      </c>
      <c r="BB298" s="249">
        <f t="shared" si="443"/>
        <v>0</v>
      </c>
      <c r="BC298" s="231">
        <f t="shared" si="444"/>
        <v>0</v>
      </c>
      <c r="BD298" s="231">
        <f t="shared" si="445"/>
        <v>0</v>
      </c>
      <c r="BE298" s="260"/>
      <c r="BF298" s="235">
        <f t="shared" si="477"/>
        <v>0</v>
      </c>
      <c r="BG298" s="235">
        <f t="shared" si="478"/>
        <v>0</v>
      </c>
      <c r="BH298" s="235">
        <f t="shared" si="479"/>
        <v>0</v>
      </c>
      <c r="BI298" s="380"/>
      <c r="BJ298" s="235">
        <f t="shared" si="464"/>
        <v>0</v>
      </c>
      <c r="BK298" s="235">
        <f t="shared" si="480"/>
        <v>0</v>
      </c>
      <c r="BL298" s="235" t="str">
        <f t="shared" si="481"/>
        <v/>
      </c>
      <c r="BM298" s="236"/>
      <c r="BN298" s="237"/>
      <c r="BO298" s="237"/>
      <c r="BP298" s="238"/>
      <c r="BQ298" s="238"/>
      <c r="BR298" s="254"/>
      <c r="BS298" s="252"/>
      <c r="BT298" s="244"/>
      <c r="BU298" s="244"/>
      <c r="BV298" s="244"/>
      <c r="BW298" s="244"/>
      <c r="BX298" s="244"/>
      <c r="BY298" s="244"/>
      <c r="BZ298" s="244"/>
      <c r="CA298" s="244"/>
      <c r="CB298" s="253"/>
      <c r="CC298" s="188"/>
      <c r="CD298" s="244">
        <f t="shared" si="465"/>
        <v>0</v>
      </c>
      <c r="CE298" s="235">
        <f t="shared" si="482"/>
        <v>0</v>
      </c>
      <c r="CF298" s="235">
        <f t="shared" si="482"/>
        <v>0</v>
      </c>
      <c r="CG298" s="235">
        <f t="shared" si="482"/>
        <v>0</v>
      </c>
      <c r="CH298" s="188"/>
      <c r="CI298" s="244">
        <f t="shared" si="466"/>
        <v>0</v>
      </c>
      <c r="CJ298" s="235">
        <f t="shared" si="483"/>
        <v>0</v>
      </c>
      <c r="CK298" s="235">
        <f t="shared" si="483"/>
        <v>0</v>
      </c>
      <c r="CL298" s="235">
        <f t="shared" si="483"/>
        <v>0</v>
      </c>
      <c r="CM298" s="188"/>
      <c r="CN298" s="244">
        <f t="shared" si="467"/>
        <v>0</v>
      </c>
      <c r="CO298" s="235">
        <f t="shared" si="484"/>
        <v>0</v>
      </c>
      <c r="CP298" s="235">
        <f t="shared" si="484"/>
        <v>0</v>
      </c>
      <c r="CQ298" s="235">
        <f t="shared" si="484"/>
        <v>0</v>
      </c>
      <c r="CR298" s="188"/>
      <c r="CS298" s="244">
        <f t="shared" si="468"/>
        <v>0</v>
      </c>
      <c r="CT298" s="235">
        <f t="shared" si="485"/>
        <v>0</v>
      </c>
      <c r="CU298" s="235">
        <f t="shared" si="485"/>
        <v>0</v>
      </c>
      <c r="CV298" s="235">
        <f t="shared" si="485"/>
        <v>0</v>
      </c>
      <c r="CW298" s="188"/>
      <c r="CX298" s="244">
        <f t="shared" si="469"/>
        <v>0</v>
      </c>
      <c r="CY298" s="235">
        <f t="shared" si="486"/>
        <v>0</v>
      </c>
      <c r="CZ298" s="235">
        <f t="shared" si="486"/>
        <v>0</v>
      </c>
      <c r="DA298" s="235">
        <f t="shared" si="486"/>
        <v>0</v>
      </c>
      <c r="DB298" s="188"/>
      <c r="DC298" s="225"/>
      <c r="DD298" s="226"/>
      <c r="DE298" s="1088"/>
      <c r="DF298" s="225"/>
      <c r="DG298" s="226"/>
      <c r="DH298" s="1088"/>
      <c r="DI298" s="225"/>
      <c r="DJ298" s="226"/>
      <c r="DK298" s="1088"/>
      <c r="DL298" s="225"/>
      <c r="DM298" s="226"/>
      <c r="DN298" s="1088"/>
      <c r="DO298" s="370"/>
      <c r="DP298" s="370"/>
      <c r="DQ298" s="243">
        <f t="shared" si="446"/>
        <v>0</v>
      </c>
      <c r="DR298" s="244">
        <f t="shared" si="447"/>
        <v>0</v>
      </c>
      <c r="DS298" s="235">
        <f t="shared" si="487"/>
        <v>0</v>
      </c>
      <c r="DT298" s="244" t="str">
        <f t="shared" si="448"/>
        <v/>
      </c>
      <c r="DU298" s="42" t="str">
        <f t="shared" si="488"/>
        <v/>
      </c>
      <c r="DV298" s="42" t="str">
        <f t="shared" si="489"/>
        <v/>
      </c>
      <c r="DW298" s="42" t="str">
        <f t="shared" si="490"/>
        <v/>
      </c>
      <c r="DX298" s="162"/>
      <c r="DY298" s="42" t="str">
        <f t="shared" si="491"/>
        <v/>
      </c>
      <c r="DZ298" s="42" t="str">
        <f t="shared" si="462"/>
        <v/>
      </c>
      <c r="EA298" s="42" t="str">
        <f t="shared" si="492"/>
        <v/>
      </c>
      <c r="EB298" s="162"/>
      <c r="EC298" s="930"/>
      <c r="ED298" s="188"/>
      <c r="EE298" s="245">
        <f t="shared" si="493"/>
        <v>0</v>
      </c>
      <c r="EF298" s="189"/>
      <c r="EG298" s="245">
        <f t="shared" si="494"/>
        <v>0</v>
      </c>
      <c r="EH298" s="189"/>
      <c r="EI298" s="246" t="str">
        <f t="shared" si="449"/>
        <v/>
      </c>
      <c r="EJ298" s="247" t="str">
        <f t="shared" si="470"/>
        <v/>
      </c>
      <c r="EK298" s="248" t="str">
        <f t="shared" si="471"/>
        <v/>
      </c>
      <c r="EL298" s="248" t="str">
        <f t="shared" si="472"/>
        <v/>
      </c>
      <c r="EM298" s="248" t="str">
        <f t="shared" si="473"/>
        <v/>
      </c>
      <c r="EN298" s="248" t="str">
        <f t="shared" si="495"/>
        <v/>
      </c>
      <c r="EO298" s="248" t="str">
        <f t="shared" si="474"/>
        <v/>
      </c>
      <c r="EP298" s="189"/>
      <c r="EQ298" s="248" t="str">
        <f t="shared" si="450"/>
        <v/>
      </c>
      <c r="ER298" s="248" t="str">
        <f t="shared" si="451"/>
        <v/>
      </c>
      <c r="ES298" s="248" t="str">
        <f t="shared" si="452"/>
        <v/>
      </c>
      <c r="ET298" s="248" t="str">
        <f t="shared" si="453"/>
        <v/>
      </c>
      <c r="EU298" s="248" t="str">
        <f t="shared" si="496"/>
        <v/>
      </c>
      <c r="EV298" s="248" t="str">
        <f t="shared" si="496"/>
        <v/>
      </c>
      <c r="EW298" s="189"/>
      <c r="EX298" s="248" t="str">
        <f t="shared" si="454"/>
        <v/>
      </c>
      <c r="EY298" s="248" t="str">
        <f t="shared" si="455"/>
        <v/>
      </c>
      <c r="EZ298" s="248" t="str">
        <f t="shared" si="456"/>
        <v/>
      </c>
      <c r="FA298" s="248" t="str">
        <f t="shared" si="457"/>
        <v/>
      </c>
      <c r="FB298" s="248" t="str">
        <f t="shared" si="431"/>
        <v/>
      </c>
      <c r="FC298" s="248" t="str">
        <f t="shared" si="431"/>
        <v/>
      </c>
      <c r="FD298" s="189"/>
      <c r="FE298" s="248" t="str">
        <f t="shared" si="458"/>
        <v/>
      </c>
      <c r="FF298" s="248" t="str">
        <f t="shared" si="459"/>
        <v/>
      </c>
      <c r="FG298" s="248" t="str">
        <f t="shared" si="460"/>
        <v/>
      </c>
      <c r="FH298" s="248" t="str">
        <f t="shared" si="461"/>
        <v/>
      </c>
      <c r="FI298" s="248" t="str">
        <f t="shared" si="432"/>
        <v/>
      </c>
      <c r="FJ298" s="248" t="str">
        <f t="shared" si="432"/>
        <v/>
      </c>
      <c r="FK298" s="189"/>
      <c r="FL298" s="370"/>
      <c r="FM298" s="371"/>
      <c r="FN298" s="371"/>
      <c r="FO298" s="611"/>
      <c r="FP298" s="896"/>
      <c r="FQ298" s="370"/>
      <c r="FR298" s="371"/>
      <c r="FS298" s="371"/>
      <c r="FT298" s="611"/>
      <c r="FU298" s="896"/>
      <c r="FV298" s="370"/>
      <c r="FW298" s="371"/>
      <c r="FX298" s="371"/>
      <c r="FY298" s="611"/>
      <c r="FZ298" s="896"/>
      <c r="GA298" s="613"/>
      <c r="GB298" s="189"/>
      <c r="GC298" s="227">
        <f t="shared" si="497"/>
        <v>0</v>
      </c>
      <c r="GD298" s="228">
        <f t="shared" si="498"/>
        <v>0</v>
      </c>
      <c r="GE298" s="229">
        <f t="shared" si="433"/>
        <v>0</v>
      </c>
      <c r="GF298" s="230">
        <f t="shared" si="433"/>
        <v>0</v>
      </c>
      <c r="GG298" s="231" t="str">
        <f t="shared" si="499"/>
        <v/>
      </c>
      <c r="GH298" s="232">
        <f t="shared" si="500"/>
        <v>0</v>
      </c>
      <c r="GI298" s="227">
        <f t="shared" si="501"/>
        <v>0</v>
      </c>
      <c r="GJ298" s="233">
        <f t="shared" si="502"/>
        <v>0</v>
      </c>
      <c r="GK298" s="233">
        <f t="shared" si="503"/>
        <v>0</v>
      </c>
      <c r="GL298" s="234"/>
      <c r="GM298" s="235">
        <f t="shared" si="504"/>
        <v>0</v>
      </c>
      <c r="GN298" s="235">
        <f t="shared" si="505"/>
        <v>0</v>
      </c>
      <c r="GO298" s="235" t="str">
        <f t="shared" si="506"/>
        <v/>
      </c>
      <c r="GP298" s="380"/>
      <c r="GQ298" s="235">
        <f t="shared" si="507"/>
        <v>0</v>
      </c>
      <c r="GR298" s="235">
        <f t="shared" si="508"/>
        <v>0</v>
      </c>
      <c r="GS298" s="235" t="str">
        <f t="shared" si="509"/>
        <v/>
      </c>
      <c r="GT298" s="236"/>
      <c r="GU298" s="237" t="str">
        <f t="shared" si="510"/>
        <v/>
      </c>
      <c r="GV298" s="237" t="str">
        <f t="shared" si="511"/>
        <v/>
      </c>
      <c r="GW298" s="238" t="str">
        <f t="shared" si="512"/>
        <v/>
      </c>
      <c r="GX298" s="238" t="str">
        <f t="shared" si="513"/>
        <v/>
      </c>
      <c r="GY298" s="239"/>
      <c r="GZ298" s="240" t="str">
        <f t="shared" si="514"/>
        <v/>
      </c>
      <c r="HA298" s="235" t="str">
        <f t="shared" si="515"/>
        <v/>
      </c>
      <c r="HB298" s="235" t="str">
        <f t="shared" si="516"/>
        <v/>
      </c>
      <c r="HC298" s="235" t="str">
        <f t="shared" si="517"/>
        <v/>
      </c>
      <c r="HD298" s="235" t="str">
        <f t="shared" si="518"/>
        <v/>
      </c>
      <c r="HE298" s="235" t="str">
        <f t="shared" si="519"/>
        <v/>
      </c>
      <c r="HF298" s="188"/>
      <c r="HG298" s="235" t="str">
        <f t="shared" si="520"/>
        <v/>
      </c>
      <c r="HH298" s="235">
        <f t="shared" si="434"/>
        <v>0</v>
      </c>
      <c r="HI298" s="235">
        <f t="shared" si="434"/>
        <v>0</v>
      </c>
      <c r="HJ298" s="235">
        <f t="shared" si="434"/>
        <v>0</v>
      </c>
      <c r="HK298" s="188"/>
      <c r="HL298" s="235" t="str">
        <f t="shared" si="521"/>
        <v/>
      </c>
      <c r="HM298" s="235">
        <f t="shared" si="435"/>
        <v>0</v>
      </c>
      <c r="HN298" s="235">
        <f t="shared" si="435"/>
        <v>0</v>
      </c>
      <c r="HO298" s="235">
        <f t="shared" si="435"/>
        <v>0</v>
      </c>
      <c r="HP298" s="188"/>
      <c r="HQ298" s="235" t="str">
        <f t="shared" si="522"/>
        <v/>
      </c>
      <c r="HR298" s="235">
        <f t="shared" si="436"/>
        <v>0</v>
      </c>
      <c r="HS298" s="235">
        <f t="shared" si="436"/>
        <v>0</v>
      </c>
      <c r="HT298" s="235">
        <f t="shared" si="436"/>
        <v>0</v>
      </c>
      <c r="HU298" s="162"/>
      <c r="HV298" s="1622"/>
      <c r="HW298" s="1619"/>
      <c r="HX298" s="1619"/>
      <c r="HY298" s="1619"/>
      <c r="HZ298" s="1619"/>
      <c r="IA298" s="1619"/>
      <c r="IB298" s="1619"/>
      <c r="IC298" s="1623"/>
      <c r="ID298" s="162"/>
    </row>
    <row r="299" spans="1:238" ht="21.75" customHeight="1" x14ac:dyDescent="0.25">
      <c r="A299" s="377" t="str">
        <f t="shared" si="475"/>
        <v/>
      </c>
      <c r="B299" s="188">
        <v>273</v>
      </c>
      <c r="C299" s="255"/>
      <c r="D299" s="223" t="str">
        <f t="shared" si="523"/>
        <v/>
      </c>
      <c r="E299" s="223" t="str">
        <f t="shared" si="463"/>
        <v/>
      </c>
      <c r="F299" s="242"/>
      <c r="G299" s="242"/>
      <c r="H299" s="224" t="str">
        <f t="shared" si="476"/>
        <v/>
      </c>
      <c r="I299" s="930"/>
      <c r="J299" s="930"/>
      <c r="K299" s="930"/>
      <c r="L299" s="370"/>
      <c r="M299" s="371"/>
      <c r="N299" s="371"/>
      <c r="O299" s="371"/>
      <c r="P299" s="372"/>
      <c r="Q299" s="609"/>
      <c r="R299" s="609"/>
      <c r="S299" s="610"/>
      <c r="T299" s="371"/>
      <c r="U299" s="371"/>
      <c r="V299" s="188"/>
      <c r="W299" s="370"/>
      <c r="X299" s="371"/>
      <c r="Y299" s="371"/>
      <c r="Z299" s="611"/>
      <c r="AA299" s="896"/>
      <c r="AB299" s="370"/>
      <c r="AC299" s="371"/>
      <c r="AD299" s="371"/>
      <c r="AE299" s="371"/>
      <c r="AF299" s="896"/>
      <c r="AG299" s="370"/>
      <c r="AH299" s="371"/>
      <c r="AI299" s="371"/>
      <c r="AJ299" s="371"/>
      <c r="AK299" s="896"/>
      <c r="AL299" s="370"/>
      <c r="AM299" s="371"/>
      <c r="AN299" s="371"/>
      <c r="AO299" s="372"/>
      <c r="AP299" s="370"/>
      <c r="AQ299" s="371"/>
      <c r="AR299" s="371"/>
      <c r="AS299" s="371"/>
      <c r="AT299" s="928"/>
      <c r="AU299" s="188"/>
      <c r="AV299" s="256">
        <f t="shared" si="437"/>
        <v>0</v>
      </c>
      <c r="AW299" s="257">
        <f t="shared" si="438"/>
        <v>0</v>
      </c>
      <c r="AX299" s="258">
        <f t="shared" si="439"/>
        <v>0</v>
      </c>
      <c r="AY299" s="259">
        <f t="shared" si="440"/>
        <v>0</v>
      </c>
      <c r="AZ299" s="231" t="str">
        <f t="shared" si="441"/>
        <v/>
      </c>
      <c r="BA299" s="232">
        <f t="shared" si="442"/>
        <v>0</v>
      </c>
      <c r="BB299" s="249">
        <f t="shared" si="443"/>
        <v>0</v>
      </c>
      <c r="BC299" s="231">
        <f t="shared" si="444"/>
        <v>0</v>
      </c>
      <c r="BD299" s="231">
        <f t="shared" si="445"/>
        <v>0</v>
      </c>
      <c r="BE299" s="260"/>
      <c r="BF299" s="235">
        <f t="shared" si="477"/>
        <v>0</v>
      </c>
      <c r="BG299" s="235">
        <f t="shared" si="478"/>
        <v>0</v>
      </c>
      <c r="BH299" s="235">
        <f t="shared" si="479"/>
        <v>0</v>
      </c>
      <c r="BI299" s="380"/>
      <c r="BJ299" s="235">
        <f t="shared" si="464"/>
        <v>0</v>
      </c>
      <c r="BK299" s="235">
        <f t="shared" si="480"/>
        <v>0</v>
      </c>
      <c r="BL299" s="235" t="str">
        <f t="shared" si="481"/>
        <v/>
      </c>
      <c r="BM299" s="236"/>
      <c r="BN299" s="237"/>
      <c r="BO299" s="237"/>
      <c r="BP299" s="238"/>
      <c r="BQ299" s="238"/>
      <c r="BR299" s="254"/>
      <c r="BS299" s="252"/>
      <c r="BT299" s="244"/>
      <c r="BU299" s="244"/>
      <c r="BV299" s="244"/>
      <c r="BW299" s="244"/>
      <c r="BX299" s="244"/>
      <c r="BY299" s="244"/>
      <c r="BZ299" s="244"/>
      <c r="CA299" s="244"/>
      <c r="CB299" s="253"/>
      <c r="CC299" s="188"/>
      <c r="CD299" s="244">
        <f t="shared" si="465"/>
        <v>0</v>
      </c>
      <c r="CE299" s="235">
        <f t="shared" si="482"/>
        <v>0</v>
      </c>
      <c r="CF299" s="235">
        <f t="shared" si="482"/>
        <v>0</v>
      </c>
      <c r="CG299" s="235">
        <f t="shared" si="482"/>
        <v>0</v>
      </c>
      <c r="CH299" s="188"/>
      <c r="CI299" s="244">
        <f t="shared" si="466"/>
        <v>0</v>
      </c>
      <c r="CJ299" s="235">
        <f t="shared" si="483"/>
        <v>0</v>
      </c>
      <c r="CK299" s="235">
        <f t="shared" si="483"/>
        <v>0</v>
      </c>
      <c r="CL299" s="235">
        <f t="shared" si="483"/>
        <v>0</v>
      </c>
      <c r="CM299" s="188"/>
      <c r="CN299" s="244">
        <f t="shared" si="467"/>
        <v>0</v>
      </c>
      <c r="CO299" s="235">
        <f t="shared" si="484"/>
        <v>0</v>
      </c>
      <c r="CP299" s="235">
        <f t="shared" si="484"/>
        <v>0</v>
      </c>
      <c r="CQ299" s="235">
        <f t="shared" si="484"/>
        <v>0</v>
      </c>
      <c r="CR299" s="188"/>
      <c r="CS299" s="244">
        <f t="shared" si="468"/>
        <v>0</v>
      </c>
      <c r="CT299" s="235">
        <f t="shared" si="485"/>
        <v>0</v>
      </c>
      <c r="CU299" s="235">
        <f t="shared" si="485"/>
        <v>0</v>
      </c>
      <c r="CV299" s="235">
        <f t="shared" si="485"/>
        <v>0</v>
      </c>
      <c r="CW299" s="188"/>
      <c r="CX299" s="244">
        <f t="shared" si="469"/>
        <v>0</v>
      </c>
      <c r="CY299" s="235">
        <f t="shared" si="486"/>
        <v>0</v>
      </c>
      <c r="CZ299" s="235">
        <f t="shared" si="486"/>
        <v>0</v>
      </c>
      <c r="DA299" s="235">
        <f t="shared" si="486"/>
        <v>0</v>
      </c>
      <c r="DB299" s="188"/>
      <c r="DC299" s="225"/>
      <c r="DD299" s="226"/>
      <c r="DE299" s="1088"/>
      <c r="DF299" s="225"/>
      <c r="DG299" s="226"/>
      <c r="DH299" s="1088"/>
      <c r="DI299" s="225"/>
      <c r="DJ299" s="226"/>
      <c r="DK299" s="1088"/>
      <c r="DL299" s="225"/>
      <c r="DM299" s="226"/>
      <c r="DN299" s="1088"/>
      <c r="DO299" s="370"/>
      <c r="DP299" s="370"/>
      <c r="DQ299" s="243">
        <f t="shared" si="446"/>
        <v>0</v>
      </c>
      <c r="DR299" s="244">
        <f t="shared" si="447"/>
        <v>0</v>
      </c>
      <c r="DS299" s="235">
        <f t="shared" si="487"/>
        <v>0</v>
      </c>
      <c r="DT299" s="244" t="str">
        <f t="shared" si="448"/>
        <v/>
      </c>
      <c r="DU299" s="42" t="str">
        <f t="shared" si="488"/>
        <v/>
      </c>
      <c r="DV299" s="42" t="str">
        <f t="shared" si="489"/>
        <v/>
      </c>
      <c r="DW299" s="42" t="str">
        <f t="shared" si="490"/>
        <v/>
      </c>
      <c r="DX299" s="162"/>
      <c r="DY299" s="42" t="str">
        <f t="shared" si="491"/>
        <v/>
      </c>
      <c r="DZ299" s="42" t="str">
        <f t="shared" si="462"/>
        <v/>
      </c>
      <c r="EA299" s="42" t="str">
        <f t="shared" si="492"/>
        <v/>
      </c>
      <c r="EB299" s="162"/>
      <c r="EC299" s="930"/>
      <c r="ED299" s="188"/>
      <c r="EE299" s="245">
        <f t="shared" si="493"/>
        <v>0</v>
      </c>
      <c r="EF299" s="189"/>
      <c r="EG299" s="245">
        <f t="shared" si="494"/>
        <v>0</v>
      </c>
      <c r="EH299" s="189"/>
      <c r="EI299" s="246" t="str">
        <f t="shared" si="449"/>
        <v/>
      </c>
      <c r="EJ299" s="247" t="str">
        <f t="shared" si="470"/>
        <v/>
      </c>
      <c r="EK299" s="248" t="str">
        <f t="shared" si="471"/>
        <v/>
      </c>
      <c r="EL299" s="248" t="str">
        <f t="shared" si="472"/>
        <v/>
      </c>
      <c r="EM299" s="248" t="str">
        <f t="shared" si="473"/>
        <v/>
      </c>
      <c r="EN299" s="248" t="str">
        <f t="shared" si="495"/>
        <v/>
      </c>
      <c r="EO299" s="248" t="str">
        <f t="shared" si="474"/>
        <v/>
      </c>
      <c r="EP299" s="189"/>
      <c r="EQ299" s="248" t="str">
        <f t="shared" si="450"/>
        <v/>
      </c>
      <c r="ER299" s="248" t="str">
        <f t="shared" si="451"/>
        <v/>
      </c>
      <c r="ES299" s="248" t="str">
        <f t="shared" si="452"/>
        <v/>
      </c>
      <c r="ET299" s="248" t="str">
        <f t="shared" si="453"/>
        <v/>
      </c>
      <c r="EU299" s="248" t="str">
        <f t="shared" si="496"/>
        <v/>
      </c>
      <c r="EV299" s="248" t="str">
        <f t="shared" si="496"/>
        <v/>
      </c>
      <c r="EW299" s="189"/>
      <c r="EX299" s="248" t="str">
        <f t="shared" si="454"/>
        <v/>
      </c>
      <c r="EY299" s="248" t="str">
        <f t="shared" si="455"/>
        <v/>
      </c>
      <c r="EZ299" s="248" t="str">
        <f t="shared" si="456"/>
        <v/>
      </c>
      <c r="FA299" s="248" t="str">
        <f t="shared" si="457"/>
        <v/>
      </c>
      <c r="FB299" s="248" t="str">
        <f t="shared" ref="FB299:FC362" si="524">IF(EN299="","",IF(EN299=1,IF($DF299=1,1,"")))</f>
        <v/>
      </c>
      <c r="FC299" s="248" t="str">
        <f t="shared" si="524"/>
        <v/>
      </c>
      <c r="FD299" s="189"/>
      <c r="FE299" s="248" t="str">
        <f t="shared" si="458"/>
        <v/>
      </c>
      <c r="FF299" s="248" t="str">
        <f t="shared" si="459"/>
        <v/>
      </c>
      <c r="FG299" s="248" t="str">
        <f t="shared" si="460"/>
        <v/>
      </c>
      <c r="FH299" s="248" t="str">
        <f t="shared" si="461"/>
        <v/>
      </c>
      <c r="FI299" s="248" t="str">
        <f t="shared" ref="FI299:FJ362" si="525">IF(EN299="","",IF(EN299=1,IF($DI299=1,1,"")))</f>
        <v/>
      </c>
      <c r="FJ299" s="248" t="str">
        <f t="shared" si="525"/>
        <v/>
      </c>
      <c r="FK299" s="189"/>
      <c r="FL299" s="370"/>
      <c r="FM299" s="371"/>
      <c r="FN299" s="371"/>
      <c r="FO299" s="611"/>
      <c r="FP299" s="896"/>
      <c r="FQ299" s="370"/>
      <c r="FR299" s="371"/>
      <c r="FS299" s="371"/>
      <c r="FT299" s="611"/>
      <c r="FU299" s="896"/>
      <c r="FV299" s="370"/>
      <c r="FW299" s="371"/>
      <c r="FX299" s="371"/>
      <c r="FY299" s="611"/>
      <c r="FZ299" s="896"/>
      <c r="GA299" s="613"/>
      <c r="GB299" s="189"/>
      <c r="GC299" s="227">
        <f t="shared" si="497"/>
        <v>0</v>
      </c>
      <c r="GD299" s="228">
        <f t="shared" si="498"/>
        <v>0</v>
      </c>
      <c r="GE299" s="229">
        <f t="shared" si="433"/>
        <v>0</v>
      </c>
      <c r="GF299" s="230">
        <f t="shared" si="433"/>
        <v>0</v>
      </c>
      <c r="GG299" s="231" t="str">
        <f t="shared" si="499"/>
        <v/>
      </c>
      <c r="GH299" s="232">
        <f t="shared" si="500"/>
        <v>0</v>
      </c>
      <c r="GI299" s="227">
        <f t="shared" si="501"/>
        <v>0</v>
      </c>
      <c r="GJ299" s="233">
        <f t="shared" si="502"/>
        <v>0</v>
      </c>
      <c r="GK299" s="233">
        <f t="shared" si="503"/>
        <v>0</v>
      </c>
      <c r="GL299" s="234"/>
      <c r="GM299" s="235">
        <f t="shared" si="504"/>
        <v>0</v>
      </c>
      <c r="GN299" s="235">
        <f t="shared" si="505"/>
        <v>0</v>
      </c>
      <c r="GO299" s="235" t="str">
        <f t="shared" si="506"/>
        <v/>
      </c>
      <c r="GP299" s="380"/>
      <c r="GQ299" s="235">
        <f t="shared" si="507"/>
        <v>0</v>
      </c>
      <c r="GR299" s="235">
        <f t="shared" si="508"/>
        <v>0</v>
      </c>
      <c r="GS299" s="235" t="str">
        <f t="shared" si="509"/>
        <v/>
      </c>
      <c r="GT299" s="236"/>
      <c r="GU299" s="237" t="str">
        <f t="shared" si="510"/>
        <v/>
      </c>
      <c r="GV299" s="237" t="str">
        <f t="shared" si="511"/>
        <v/>
      </c>
      <c r="GW299" s="238" t="str">
        <f t="shared" si="512"/>
        <v/>
      </c>
      <c r="GX299" s="238" t="str">
        <f t="shared" si="513"/>
        <v/>
      </c>
      <c r="GY299" s="239"/>
      <c r="GZ299" s="240" t="str">
        <f t="shared" si="514"/>
        <v/>
      </c>
      <c r="HA299" s="235" t="str">
        <f t="shared" si="515"/>
        <v/>
      </c>
      <c r="HB299" s="235" t="str">
        <f t="shared" si="516"/>
        <v/>
      </c>
      <c r="HC299" s="235" t="str">
        <f t="shared" si="517"/>
        <v/>
      </c>
      <c r="HD299" s="235" t="str">
        <f t="shared" si="518"/>
        <v/>
      </c>
      <c r="HE299" s="235" t="str">
        <f t="shared" si="519"/>
        <v/>
      </c>
      <c r="HF299" s="188"/>
      <c r="HG299" s="235" t="str">
        <f t="shared" si="520"/>
        <v/>
      </c>
      <c r="HH299" s="235">
        <f t="shared" si="434"/>
        <v>0</v>
      </c>
      <c r="HI299" s="235">
        <f t="shared" si="434"/>
        <v>0</v>
      </c>
      <c r="HJ299" s="235">
        <f t="shared" si="434"/>
        <v>0</v>
      </c>
      <c r="HK299" s="188"/>
      <c r="HL299" s="235" t="str">
        <f t="shared" si="521"/>
        <v/>
      </c>
      <c r="HM299" s="235">
        <f t="shared" si="435"/>
        <v>0</v>
      </c>
      <c r="HN299" s="235">
        <f t="shared" si="435"/>
        <v>0</v>
      </c>
      <c r="HO299" s="235">
        <f t="shared" si="435"/>
        <v>0</v>
      </c>
      <c r="HP299" s="188"/>
      <c r="HQ299" s="235" t="str">
        <f t="shared" si="522"/>
        <v/>
      </c>
      <c r="HR299" s="235">
        <f t="shared" si="436"/>
        <v>0</v>
      </c>
      <c r="HS299" s="235">
        <f t="shared" si="436"/>
        <v>0</v>
      </c>
      <c r="HT299" s="235">
        <f t="shared" si="436"/>
        <v>0</v>
      </c>
      <c r="HU299" s="162"/>
      <c r="HV299" s="1622"/>
      <c r="HW299" s="1619"/>
      <c r="HX299" s="1619"/>
      <c r="HY299" s="1619"/>
      <c r="HZ299" s="1619"/>
      <c r="IA299" s="1619"/>
      <c r="IB299" s="1619"/>
      <c r="IC299" s="1623"/>
      <c r="ID299" s="162"/>
    </row>
    <row r="300" spans="1:238" ht="21.75" customHeight="1" x14ac:dyDescent="0.25">
      <c r="A300" s="377" t="str">
        <f t="shared" si="475"/>
        <v/>
      </c>
      <c r="B300" s="188">
        <v>274</v>
      </c>
      <c r="C300" s="255"/>
      <c r="D300" s="223" t="str">
        <f t="shared" si="523"/>
        <v/>
      </c>
      <c r="E300" s="223" t="str">
        <f t="shared" si="463"/>
        <v/>
      </c>
      <c r="F300" s="242"/>
      <c r="G300" s="242"/>
      <c r="H300" s="224" t="str">
        <f t="shared" si="476"/>
        <v/>
      </c>
      <c r="I300" s="930"/>
      <c r="J300" s="930"/>
      <c r="K300" s="930"/>
      <c r="L300" s="370"/>
      <c r="M300" s="371"/>
      <c r="N300" s="371"/>
      <c r="O300" s="371"/>
      <c r="P300" s="372"/>
      <c r="Q300" s="609"/>
      <c r="R300" s="609"/>
      <c r="S300" s="610"/>
      <c r="T300" s="371"/>
      <c r="U300" s="371"/>
      <c r="V300" s="188"/>
      <c r="W300" s="370"/>
      <c r="X300" s="371"/>
      <c r="Y300" s="371"/>
      <c r="Z300" s="611"/>
      <c r="AA300" s="896"/>
      <c r="AB300" s="370"/>
      <c r="AC300" s="371"/>
      <c r="AD300" s="371"/>
      <c r="AE300" s="371"/>
      <c r="AF300" s="896"/>
      <c r="AG300" s="370"/>
      <c r="AH300" s="371"/>
      <c r="AI300" s="371"/>
      <c r="AJ300" s="371"/>
      <c r="AK300" s="896"/>
      <c r="AL300" s="370"/>
      <c r="AM300" s="371"/>
      <c r="AN300" s="371"/>
      <c r="AO300" s="372"/>
      <c r="AP300" s="370"/>
      <c r="AQ300" s="371"/>
      <c r="AR300" s="371"/>
      <c r="AS300" s="371"/>
      <c r="AT300" s="928"/>
      <c r="AU300" s="188"/>
      <c r="AV300" s="256">
        <f t="shared" si="437"/>
        <v>0</v>
      </c>
      <c r="AW300" s="257">
        <f t="shared" si="438"/>
        <v>0</v>
      </c>
      <c r="AX300" s="258">
        <f t="shared" si="439"/>
        <v>0</v>
      </c>
      <c r="AY300" s="259">
        <f t="shared" si="440"/>
        <v>0</v>
      </c>
      <c r="AZ300" s="231" t="str">
        <f t="shared" si="441"/>
        <v/>
      </c>
      <c r="BA300" s="232">
        <f t="shared" si="442"/>
        <v>0</v>
      </c>
      <c r="BB300" s="249">
        <f t="shared" si="443"/>
        <v>0</v>
      </c>
      <c r="BC300" s="231">
        <f t="shared" si="444"/>
        <v>0</v>
      </c>
      <c r="BD300" s="231">
        <f t="shared" si="445"/>
        <v>0</v>
      </c>
      <c r="BE300" s="260"/>
      <c r="BF300" s="235">
        <f t="shared" si="477"/>
        <v>0</v>
      </c>
      <c r="BG300" s="235">
        <f t="shared" si="478"/>
        <v>0</v>
      </c>
      <c r="BH300" s="235">
        <f t="shared" si="479"/>
        <v>0</v>
      </c>
      <c r="BI300" s="380"/>
      <c r="BJ300" s="235">
        <f t="shared" si="464"/>
        <v>0</v>
      </c>
      <c r="BK300" s="235">
        <f t="shared" si="480"/>
        <v>0</v>
      </c>
      <c r="BL300" s="235" t="str">
        <f t="shared" si="481"/>
        <v/>
      </c>
      <c r="BM300" s="236"/>
      <c r="BN300" s="237"/>
      <c r="BO300" s="237"/>
      <c r="BP300" s="238"/>
      <c r="BQ300" s="238"/>
      <c r="BR300" s="254"/>
      <c r="BS300" s="252"/>
      <c r="BT300" s="244"/>
      <c r="BU300" s="244"/>
      <c r="BV300" s="244"/>
      <c r="BW300" s="244"/>
      <c r="BX300" s="244"/>
      <c r="BY300" s="244"/>
      <c r="BZ300" s="244"/>
      <c r="CA300" s="244"/>
      <c r="CB300" s="253"/>
      <c r="CC300" s="188"/>
      <c r="CD300" s="244">
        <f t="shared" si="465"/>
        <v>0</v>
      </c>
      <c r="CE300" s="235">
        <f t="shared" si="482"/>
        <v>0</v>
      </c>
      <c r="CF300" s="235">
        <f t="shared" si="482"/>
        <v>0</v>
      </c>
      <c r="CG300" s="235">
        <f t="shared" si="482"/>
        <v>0</v>
      </c>
      <c r="CH300" s="188"/>
      <c r="CI300" s="244">
        <f t="shared" si="466"/>
        <v>0</v>
      </c>
      <c r="CJ300" s="235">
        <f t="shared" si="483"/>
        <v>0</v>
      </c>
      <c r="CK300" s="235">
        <f t="shared" si="483"/>
        <v>0</v>
      </c>
      <c r="CL300" s="235">
        <f t="shared" si="483"/>
        <v>0</v>
      </c>
      <c r="CM300" s="188"/>
      <c r="CN300" s="244">
        <f t="shared" si="467"/>
        <v>0</v>
      </c>
      <c r="CO300" s="235">
        <f t="shared" si="484"/>
        <v>0</v>
      </c>
      <c r="CP300" s="235">
        <f t="shared" si="484"/>
        <v>0</v>
      </c>
      <c r="CQ300" s="235">
        <f t="shared" si="484"/>
        <v>0</v>
      </c>
      <c r="CR300" s="188"/>
      <c r="CS300" s="244">
        <f t="shared" si="468"/>
        <v>0</v>
      </c>
      <c r="CT300" s="235">
        <f t="shared" si="485"/>
        <v>0</v>
      </c>
      <c r="CU300" s="235">
        <f t="shared" si="485"/>
        <v>0</v>
      </c>
      <c r="CV300" s="235">
        <f t="shared" si="485"/>
        <v>0</v>
      </c>
      <c r="CW300" s="188"/>
      <c r="CX300" s="244">
        <f t="shared" si="469"/>
        <v>0</v>
      </c>
      <c r="CY300" s="235">
        <f t="shared" si="486"/>
        <v>0</v>
      </c>
      <c r="CZ300" s="235">
        <f t="shared" si="486"/>
        <v>0</v>
      </c>
      <c r="DA300" s="235">
        <f t="shared" si="486"/>
        <v>0</v>
      </c>
      <c r="DB300" s="188"/>
      <c r="DC300" s="225"/>
      <c r="DD300" s="226"/>
      <c r="DE300" s="1088"/>
      <c r="DF300" s="225"/>
      <c r="DG300" s="226"/>
      <c r="DH300" s="1088"/>
      <c r="DI300" s="225"/>
      <c r="DJ300" s="226"/>
      <c r="DK300" s="1088"/>
      <c r="DL300" s="225"/>
      <c r="DM300" s="226"/>
      <c r="DN300" s="1088"/>
      <c r="DO300" s="370"/>
      <c r="DP300" s="370"/>
      <c r="DQ300" s="243">
        <f t="shared" si="446"/>
        <v>0</v>
      </c>
      <c r="DR300" s="244">
        <f t="shared" si="447"/>
        <v>0</v>
      </c>
      <c r="DS300" s="235">
        <f t="shared" si="487"/>
        <v>0</v>
      </c>
      <c r="DT300" s="244" t="str">
        <f t="shared" si="448"/>
        <v/>
      </c>
      <c r="DU300" s="42" t="str">
        <f t="shared" si="488"/>
        <v/>
      </c>
      <c r="DV300" s="42" t="str">
        <f t="shared" si="489"/>
        <v/>
      </c>
      <c r="DW300" s="42" t="str">
        <f t="shared" si="490"/>
        <v/>
      </c>
      <c r="DX300" s="162"/>
      <c r="DY300" s="42" t="str">
        <f t="shared" si="491"/>
        <v/>
      </c>
      <c r="DZ300" s="42" t="str">
        <f t="shared" si="462"/>
        <v/>
      </c>
      <c r="EA300" s="42" t="str">
        <f t="shared" si="492"/>
        <v/>
      </c>
      <c r="EB300" s="162"/>
      <c r="EC300" s="930"/>
      <c r="ED300" s="188"/>
      <c r="EE300" s="245">
        <f t="shared" si="493"/>
        <v>0</v>
      </c>
      <c r="EF300" s="189"/>
      <c r="EG300" s="245">
        <f t="shared" si="494"/>
        <v>0</v>
      </c>
      <c r="EH300" s="189"/>
      <c r="EI300" s="246" t="str">
        <f t="shared" si="449"/>
        <v/>
      </c>
      <c r="EJ300" s="247" t="str">
        <f t="shared" si="470"/>
        <v/>
      </c>
      <c r="EK300" s="248" t="str">
        <f t="shared" si="471"/>
        <v/>
      </c>
      <c r="EL300" s="248" t="str">
        <f t="shared" si="472"/>
        <v/>
      </c>
      <c r="EM300" s="248" t="str">
        <f t="shared" si="473"/>
        <v/>
      </c>
      <c r="EN300" s="248" t="str">
        <f t="shared" si="495"/>
        <v/>
      </c>
      <c r="EO300" s="248" t="str">
        <f t="shared" si="474"/>
        <v/>
      </c>
      <c r="EP300" s="189"/>
      <c r="EQ300" s="248" t="str">
        <f t="shared" si="450"/>
        <v/>
      </c>
      <c r="ER300" s="248" t="str">
        <f t="shared" si="451"/>
        <v/>
      </c>
      <c r="ES300" s="248" t="str">
        <f t="shared" si="452"/>
        <v/>
      </c>
      <c r="ET300" s="248" t="str">
        <f t="shared" si="453"/>
        <v/>
      </c>
      <c r="EU300" s="248" t="str">
        <f t="shared" si="496"/>
        <v/>
      </c>
      <c r="EV300" s="248" t="str">
        <f t="shared" si="496"/>
        <v/>
      </c>
      <c r="EW300" s="189"/>
      <c r="EX300" s="248" t="str">
        <f t="shared" si="454"/>
        <v/>
      </c>
      <c r="EY300" s="248" t="str">
        <f t="shared" si="455"/>
        <v/>
      </c>
      <c r="EZ300" s="248" t="str">
        <f t="shared" si="456"/>
        <v/>
      </c>
      <c r="FA300" s="248" t="str">
        <f t="shared" si="457"/>
        <v/>
      </c>
      <c r="FB300" s="248" t="str">
        <f t="shared" si="524"/>
        <v/>
      </c>
      <c r="FC300" s="248" t="str">
        <f t="shared" si="524"/>
        <v/>
      </c>
      <c r="FD300" s="189"/>
      <c r="FE300" s="248" t="str">
        <f t="shared" si="458"/>
        <v/>
      </c>
      <c r="FF300" s="248" t="str">
        <f t="shared" si="459"/>
        <v/>
      </c>
      <c r="FG300" s="248" t="str">
        <f t="shared" si="460"/>
        <v/>
      </c>
      <c r="FH300" s="248" t="str">
        <f t="shared" si="461"/>
        <v/>
      </c>
      <c r="FI300" s="248" t="str">
        <f t="shared" si="525"/>
        <v/>
      </c>
      <c r="FJ300" s="248" t="str">
        <f t="shared" si="525"/>
        <v/>
      </c>
      <c r="FK300" s="189"/>
      <c r="FL300" s="370"/>
      <c r="FM300" s="371"/>
      <c r="FN300" s="371"/>
      <c r="FO300" s="611"/>
      <c r="FP300" s="896"/>
      <c r="FQ300" s="370"/>
      <c r="FR300" s="371"/>
      <c r="FS300" s="371"/>
      <c r="FT300" s="611"/>
      <c r="FU300" s="896"/>
      <c r="FV300" s="370"/>
      <c r="FW300" s="371"/>
      <c r="FX300" s="371"/>
      <c r="FY300" s="611"/>
      <c r="FZ300" s="896"/>
      <c r="GA300" s="613"/>
      <c r="GB300" s="189"/>
      <c r="GC300" s="227">
        <f t="shared" si="497"/>
        <v>0</v>
      </c>
      <c r="GD300" s="228">
        <f t="shared" si="498"/>
        <v>0</v>
      </c>
      <c r="GE300" s="229">
        <f t="shared" ref="GE300:GF363" si="526">FL300+FQ300+(FV300)</f>
        <v>0</v>
      </c>
      <c r="GF300" s="230">
        <f t="shared" si="526"/>
        <v>0</v>
      </c>
      <c r="GG300" s="231" t="str">
        <f t="shared" si="499"/>
        <v/>
      </c>
      <c r="GH300" s="232">
        <f t="shared" si="500"/>
        <v>0</v>
      </c>
      <c r="GI300" s="227">
        <f t="shared" si="501"/>
        <v>0</v>
      </c>
      <c r="GJ300" s="233">
        <f t="shared" si="502"/>
        <v>0</v>
      </c>
      <c r="GK300" s="233">
        <f t="shared" si="503"/>
        <v>0</v>
      </c>
      <c r="GL300" s="234"/>
      <c r="GM300" s="235">
        <f t="shared" si="504"/>
        <v>0</v>
      </c>
      <c r="GN300" s="235">
        <f t="shared" si="505"/>
        <v>0</v>
      </c>
      <c r="GO300" s="235" t="str">
        <f t="shared" si="506"/>
        <v/>
      </c>
      <c r="GP300" s="380"/>
      <c r="GQ300" s="235">
        <f t="shared" si="507"/>
        <v>0</v>
      </c>
      <c r="GR300" s="235">
        <f t="shared" si="508"/>
        <v>0</v>
      </c>
      <c r="GS300" s="235" t="str">
        <f t="shared" si="509"/>
        <v/>
      </c>
      <c r="GT300" s="236"/>
      <c r="GU300" s="237" t="str">
        <f t="shared" si="510"/>
        <v/>
      </c>
      <c r="GV300" s="237" t="str">
        <f t="shared" si="511"/>
        <v/>
      </c>
      <c r="GW300" s="238" t="str">
        <f t="shared" si="512"/>
        <v/>
      </c>
      <c r="GX300" s="238" t="str">
        <f t="shared" si="513"/>
        <v/>
      </c>
      <c r="GY300" s="239"/>
      <c r="GZ300" s="240" t="str">
        <f t="shared" si="514"/>
        <v/>
      </c>
      <c r="HA300" s="235" t="str">
        <f t="shared" si="515"/>
        <v/>
      </c>
      <c r="HB300" s="235" t="str">
        <f t="shared" si="516"/>
        <v/>
      </c>
      <c r="HC300" s="235" t="str">
        <f t="shared" si="517"/>
        <v/>
      </c>
      <c r="HD300" s="235" t="str">
        <f t="shared" si="518"/>
        <v/>
      </c>
      <c r="HE300" s="235" t="str">
        <f t="shared" si="519"/>
        <v/>
      </c>
      <c r="HF300" s="188"/>
      <c r="HG300" s="235" t="str">
        <f t="shared" si="520"/>
        <v/>
      </c>
      <c r="HH300" s="235">
        <f t="shared" ref="HH300:HJ363" si="527">IF(GQ300=1,$HG300,0)</f>
        <v>0</v>
      </c>
      <c r="HI300" s="235">
        <f t="shared" si="527"/>
        <v>0</v>
      </c>
      <c r="HJ300" s="235">
        <f t="shared" si="527"/>
        <v>0</v>
      </c>
      <c r="HK300" s="188"/>
      <c r="HL300" s="235" t="str">
        <f t="shared" si="521"/>
        <v/>
      </c>
      <c r="HM300" s="235">
        <f t="shared" ref="HM300:HO363" si="528">IF(GQ300=1,$HL300,0)</f>
        <v>0</v>
      </c>
      <c r="HN300" s="235">
        <f t="shared" si="528"/>
        <v>0</v>
      </c>
      <c r="HO300" s="235">
        <f t="shared" si="528"/>
        <v>0</v>
      </c>
      <c r="HP300" s="188"/>
      <c r="HQ300" s="235" t="str">
        <f t="shared" si="522"/>
        <v/>
      </c>
      <c r="HR300" s="235">
        <f t="shared" ref="HR300:HT363" si="529">IF(GQ300=1,$HQ300,0)</f>
        <v>0</v>
      </c>
      <c r="HS300" s="235">
        <f t="shared" si="529"/>
        <v>0</v>
      </c>
      <c r="HT300" s="235">
        <f t="shared" si="529"/>
        <v>0</v>
      </c>
      <c r="HU300" s="162"/>
      <c r="HV300" s="1622"/>
      <c r="HW300" s="1619"/>
      <c r="HX300" s="1619"/>
      <c r="HY300" s="1619"/>
      <c r="HZ300" s="1619"/>
      <c r="IA300" s="1619"/>
      <c r="IB300" s="1619"/>
      <c r="IC300" s="1623"/>
      <c r="ID300" s="162"/>
    </row>
    <row r="301" spans="1:238" ht="21.75" customHeight="1" x14ac:dyDescent="0.25">
      <c r="A301" s="377" t="str">
        <f t="shared" si="475"/>
        <v/>
      </c>
      <c r="B301" s="188">
        <v>275</v>
      </c>
      <c r="C301" s="255"/>
      <c r="D301" s="223" t="str">
        <f t="shared" si="523"/>
        <v/>
      </c>
      <c r="E301" s="223" t="str">
        <f t="shared" si="463"/>
        <v/>
      </c>
      <c r="F301" s="242"/>
      <c r="G301" s="242"/>
      <c r="H301" s="224" t="str">
        <f t="shared" si="476"/>
        <v/>
      </c>
      <c r="I301" s="930"/>
      <c r="J301" s="930"/>
      <c r="K301" s="930"/>
      <c r="L301" s="370"/>
      <c r="M301" s="371"/>
      <c r="N301" s="371"/>
      <c r="O301" s="371"/>
      <c r="P301" s="372"/>
      <c r="Q301" s="609"/>
      <c r="R301" s="609"/>
      <c r="S301" s="610"/>
      <c r="T301" s="371"/>
      <c r="U301" s="371"/>
      <c r="V301" s="188"/>
      <c r="W301" s="370"/>
      <c r="X301" s="371"/>
      <c r="Y301" s="371"/>
      <c r="Z301" s="611"/>
      <c r="AA301" s="896"/>
      <c r="AB301" s="370"/>
      <c r="AC301" s="371"/>
      <c r="AD301" s="371"/>
      <c r="AE301" s="371"/>
      <c r="AF301" s="896"/>
      <c r="AG301" s="370"/>
      <c r="AH301" s="371"/>
      <c r="AI301" s="371"/>
      <c r="AJ301" s="371"/>
      <c r="AK301" s="896"/>
      <c r="AL301" s="370"/>
      <c r="AM301" s="371"/>
      <c r="AN301" s="371"/>
      <c r="AO301" s="372"/>
      <c r="AP301" s="370"/>
      <c r="AQ301" s="371"/>
      <c r="AR301" s="371"/>
      <c r="AS301" s="371"/>
      <c r="AT301" s="928"/>
      <c r="AU301" s="188"/>
      <c r="AV301" s="256">
        <f t="shared" si="437"/>
        <v>0</v>
      </c>
      <c r="AW301" s="257">
        <f t="shared" si="438"/>
        <v>0</v>
      </c>
      <c r="AX301" s="258">
        <f t="shared" si="439"/>
        <v>0</v>
      </c>
      <c r="AY301" s="259">
        <f t="shared" si="440"/>
        <v>0</v>
      </c>
      <c r="AZ301" s="231" t="str">
        <f t="shared" si="441"/>
        <v/>
      </c>
      <c r="BA301" s="232">
        <f t="shared" si="442"/>
        <v>0</v>
      </c>
      <c r="BB301" s="249">
        <f t="shared" si="443"/>
        <v>0</v>
      </c>
      <c r="BC301" s="231">
        <f t="shared" si="444"/>
        <v>0</v>
      </c>
      <c r="BD301" s="231">
        <f t="shared" si="445"/>
        <v>0</v>
      </c>
      <c r="BE301" s="260"/>
      <c r="BF301" s="235">
        <f t="shared" si="477"/>
        <v>0</v>
      </c>
      <c r="BG301" s="235">
        <f t="shared" si="478"/>
        <v>0</v>
      </c>
      <c r="BH301" s="235">
        <f t="shared" si="479"/>
        <v>0</v>
      </c>
      <c r="BI301" s="380"/>
      <c r="BJ301" s="235">
        <f t="shared" si="464"/>
        <v>0</v>
      </c>
      <c r="BK301" s="235">
        <f t="shared" si="480"/>
        <v>0</v>
      </c>
      <c r="BL301" s="235" t="str">
        <f t="shared" si="481"/>
        <v/>
      </c>
      <c r="BM301" s="236"/>
      <c r="BN301" s="237"/>
      <c r="BO301" s="237"/>
      <c r="BP301" s="238"/>
      <c r="BQ301" s="238"/>
      <c r="BR301" s="254"/>
      <c r="BS301" s="252"/>
      <c r="BT301" s="244"/>
      <c r="BU301" s="244"/>
      <c r="BV301" s="244"/>
      <c r="BW301" s="244"/>
      <c r="BX301" s="244"/>
      <c r="BY301" s="244"/>
      <c r="BZ301" s="244"/>
      <c r="CA301" s="244"/>
      <c r="CB301" s="253"/>
      <c r="CC301" s="188"/>
      <c r="CD301" s="244">
        <f t="shared" si="465"/>
        <v>0</v>
      </c>
      <c r="CE301" s="235">
        <f t="shared" si="482"/>
        <v>0</v>
      </c>
      <c r="CF301" s="235">
        <f t="shared" si="482"/>
        <v>0</v>
      </c>
      <c r="CG301" s="235">
        <f t="shared" si="482"/>
        <v>0</v>
      </c>
      <c r="CH301" s="188"/>
      <c r="CI301" s="244">
        <f t="shared" si="466"/>
        <v>0</v>
      </c>
      <c r="CJ301" s="235">
        <f t="shared" si="483"/>
        <v>0</v>
      </c>
      <c r="CK301" s="235">
        <f t="shared" si="483"/>
        <v>0</v>
      </c>
      <c r="CL301" s="235">
        <f t="shared" si="483"/>
        <v>0</v>
      </c>
      <c r="CM301" s="188"/>
      <c r="CN301" s="244">
        <f t="shared" si="467"/>
        <v>0</v>
      </c>
      <c r="CO301" s="235">
        <f t="shared" si="484"/>
        <v>0</v>
      </c>
      <c r="CP301" s="235">
        <f t="shared" si="484"/>
        <v>0</v>
      </c>
      <c r="CQ301" s="235">
        <f t="shared" si="484"/>
        <v>0</v>
      </c>
      <c r="CR301" s="188"/>
      <c r="CS301" s="244">
        <f t="shared" si="468"/>
        <v>0</v>
      </c>
      <c r="CT301" s="235">
        <f t="shared" si="485"/>
        <v>0</v>
      </c>
      <c r="CU301" s="235">
        <f t="shared" si="485"/>
        <v>0</v>
      </c>
      <c r="CV301" s="235">
        <f t="shared" si="485"/>
        <v>0</v>
      </c>
      <c r="CW301" s="188"/>
      <c r="CX301" s="244">
        <f t="shared" si="469"/>
        <v>0</v>
      </c>
      <c r="CY301" s="235">
        <f t="shared" si="486"/>
        <v>0</v>
      </c>
      <c r="CZ301" s="235">
        <f t="shared" si="486"/>
        <v>0</v>
      </c>
      <c r="DA301" s="235">
        <f t="shared" si="486"/>
        <v>0</v>
      </c>
      <c r="DB301" s="188"/>
      <c r="DC301" s="225"/>
      <c r="DD301" s="226"/>
      <c r="DE301" s="1088"/>
      <c r="DF301" s="225"/>
      <c r="DG301" s="226"/>
      <c r="DH301" s="1088"/>
      <c r="DI301" s="225"/>
      <c r="DJ301" s="226"/>
      <c r="DK301" s="1088"/>
      <c r="DL301" s="225"/>
      <c r="DM301" s="226"/>
      <c r="DN301" s="1088"/>
      <c r="DO301" s="370"/>
      <c r="DP301" s="370"/>
      <c r="DQ301" s="243">
        <f t="shared" si="446"/>
        <v>0</v>
      </c>
      <c r="DR301" s="244">
        <f t="shared" si="447"/>
        <v>0</v>
      </c>
      <c r="DS301" s="235">
        <f t="shared" si="487"/>
        <v>0</v>
      </c>
      <c r="DT301" s="244" t="str">
        <f t="shared" si="448"/>
        <v/>
      </c>
      <c r="DU301" s="42" t="str">
        <f t="shared" si="488"/>
        <v/>
      </c>
      <c r="DV301" s="42" t="str">
        <f t="shared" si="489"/>
        <v/>
      </c>
      <c r="DW301" s="42" t="str">
        <f t="shared" si="490"/>
        <v/>
      </c>
      <c r="DX301" s="162"/>
      <c r="DY301" s="42" t="str">
        <f t="shared" si="491"/>
        <v/>
      </c>
      <c r="DZ301" s="42" t="str">
        <f t="shared" si="462"/>
        <v/>
      </c>
      <c r="EA301" s="42" t="str">
        <f t="shared" si="492"/>
        <v/>
      </c>
      <c r="EB301" s="162"/>
      <c r="EC301" s="930"/>
      <c r="ED301" s="188"/>
      <c r="EE301" s="245">
        <f t="shared" si="493"/>
        <v>0</v>
      </c>
      <c r="EF301" s="189"/>
      <c r="EG301" s="245">
        <f t="shared" si="494"/>
        <v>0</v>
      </c>
      <c r="EH301" s="189"/>
      <c r="EI301" s="246" t="str">
        <f t="shared" si="449"/>
        <v/>
      </c>
      <c r="EJ301" s="247" t="str">
        <f t="shared" si="470"/>
        <v/>
      </c>
      <c r="EK301" s="248" t="str">
        <f t="shared" si="471"/>
        <v/>
      </c>
      <c r="EL301" s="248" t="str">
        <f t="shared" si="472"/>
        <v/>
      </c>
      <c r="EM301" s="248" t="str">
        <f t="shared" si="473"/>
        <v/>
      </c>
      <c r="EN301" s="248" t="str">
        <f t="shared" si="495"/>
        <v/>
      </c>
      <c r="EO301" s="248" t="str">
        <f t="shared" si="474"/>
        <v/>
      </c>
      <c r="EP301" s="189"/>
      <c r="EQ301" s="248" t="str">
        <f t="shared" si="450"/>
        <v/>
      </c>
      <c r="ER301" s="248" t="str">
        <f t="shared" si="451"/>
        <v/>
      </c>
      <c r="ES301" s="248" t="str">
        <f t="shared" si="452"/>
        <v/>
      </c>
      <c r="ET301" s="248" t="str">
        <f t="shared" si="453"/>
        <v/>
      </c>
      <c r="EU301" s="248" t="str">
        <f t="shared" si="496"/>
        <v/>
      </c>
      <c r="EV301" s="248" t="str">
        <f t="shared" si="496"/>
        <v/>
      </c>
      <c r="EW301" s="189"/>
      <c r="EX301" s="248" t="str">
        <f t="shared" si="454"/>
        <v/>
      </c>
      <c r="EY301" s="248" t="str">
        <f t="shared" si="455"/>
        <v/>
      </c>
      <c r="EZ301" s="248" t="str">
        <f t="shared" si="456"/>
        <v/>
      </c>
      <c r="FA301" s="248" t="str">
        <f t="shared" si="457"/>
        <v/>
      </c>
      <c r="FB301" s="248" t="str">
        <f t="shared" si="524"/>
        <v/>
      </c>
      <c r="FC301" s="248" t="str">
        <f t="shared" si="524"/>
        <v/>
      </c>
      <c r="FD301" s="189"/>
      <c r="FE301" s="248" t="str">
        <f t="shared" si="458"/>
        <v/>
      </c>
      <c r="FF301" s="248" t="str">
        <f t="shared" si="459"/>
        <v/>
      </c>
      <c r="FG301" s="248" t="str">
        <f t="shared" si="460"/>
        <v/>
      </c>
      <c r="FH301" s="248" t="str">
        <f t="shared" si="461"/>
        <v/>
      </c>
      <c r="FI301" s="248" t="str">
        <f t="shared" si="525"/>
        <v/>
      </c>
      <c r="FJ301" s="248" t="str">
        <f t="shared" si="525"/>
        <v/>
      </c>
      <c r="FK301" s="189"/>
      <c r="FL301" s="370"/>
      <c r="FM301" s="371"/>
      <c r="FN301" s="371"/>
      <c r="FO301" s="611"/>
      <c r="FP301" s="896"/>
      <c r="FQ301" s="370"/>
      <c r="FR301" s="371"/>
      <c r="FS301" s="371"/>
      <c r="FT301" s="611"/>
      <c r="FU301" s="896"/>
      <c r="FV301" s="370"/>
      <c r="FW301" s="371"/>
      <c r="FX301" s="371"/>
      <c r="FY301" s="611"/>
      <c r="FZ301" s="896"/>
      <c r="GA301" s="613"/>
      <c r="GB301" s="189"/>
      <c r="GC301" s="227">
        <f t="shared" si="497"/>
        <v>0</v>
      </c>
      <c r="GD301" s="228">
        <f t="shared" si="498"/>
        <v>0</v>
      </c>
      <c r="GE301" s="229">
        <f t="shared" si="526"/>
        <v>0</v>
      </c>
      <c r="GF301" s="230">
        <f t="shared" si="526"/>
        <v>0</v>
      </c>
      <c r="GG301" s="231" t="str">
        <f t="shared" si="499"/>
        <v/>
      </c>
      <c r="GH301" s="232">
        <f t="shared" si="500"/>
        <v>0</v>
      </c>
      <c r="GI301" s="227">
        <f t="shared" si="501"/>
        <v>0</v>
      </c>
      <c r="GJ301" s="233">
        <f t="shared" si="502"/>
        <v>0</v>
      </c>
      <c r="GK301" s="233">
        <f t="shared" si="503"/>
        <v>0</v>
      </c>
      <c r="GL301" s="234"/>
      <c r="GM301" s="235">
        <f t="shared" si="504"/>
        <v>0</v>
      </c>
      <c r="GN301" s="235">
        <f t="shared" si="505"/>
        <v>0</v>
      </c>
      <c r="GO301" s="235" t="str">
        <f t="shared" si="506"/>
        <v/>
      </c>
      <c r="GP301" s="380"/>
      <c r="GQ301" s="235">
        <f t="shared" si="507"/>
        <v>0</v>
      </c>
      <c r="GR301" s="235">
        <f t="shared" si="508"/>
        <v>0</v>
      </c>
      <c r="GS301" s="235" t="str">
        <f t="shared" si="509"/>
        <v/>
      </c>
      <c r="GT301" s="236"/>
      <c r="GU301" s="237" t="str">
        <f t="shared" si="510"/>
        <v/>
      </c>
      <c r="GV301" s="237" t="str">
        <f t="shared" si="511"/>
        <v/>
      </c>
      <c r="GW301" s="238" t="str">
        <f t="shared" si="512"/>
        <v/>
      </c>
      <c r="GX301" s="238" t="str">
        <f t="shared" si="513"/>
        <v/>
      </c>
      <c r="GY301" s="239"/>
      <c r="GZ301" s="240" t="str">
        <f t="shared" si="514"/>
        <v/>
      </c>
      <c r="HA301" s="235" t="str">
        <f t="shared" si="515"/>
        <v/>
      </c>
      <c r="HB301" s="235" t="str">
        <f t="shared" si="516"/>
        <v/>
      </c>
      <c r="HC301" s="235" t="str">
        <f t="shared" si="517"/>
        <v/>
      </c>
      <c r="HD301" s="235" t="str">
        <f t="shared" si="518"/>
        <v/>
      </c>
      <c r="HE301" s="235" t="str">
        <f t="shared" si="519"/>
        <v/>
      </c>
      <c r="HF301" s="188"/>
      <c r="HG301" s="235" t="str">
        <f t="shared" si="520"/>
        <v/>
      </c>
      <c r="HH301" s="235">
        <f t="shared" si="527"/>
        <v>0</v>
      </c>
      <c r="HI301" s="235">
        <f t="shared" si="527"/>
        <v>0</v>
      </c>
      <c r="HJ301" s="235">
        <f t="shared" si="527"/>
        <v>0</v>
      </c>
      <c r="HK301" s="188"/>
      <c r="HL301" s="235" t="str">
        <f t="shared" si="521"/>
        <v/>
      </c>
      <c r="HM301" s="235">
        <f t="shared" si="528"/>
        <v>0</v>
      </c>
      <c r="HN301" s="235">
        <f t="shared" si="528"/>
        <v>0</v>
      </c>
      <c r="HO301" s="235">
        <f t="shared" si="528"/>
        <v>0</v>
      </c>
      <c r="HP301" s="188"/>
      <c r="HQ301" s="235" t="str">
        <f t="shared" si="522"/>
        <v/>
      </c>
      <c r="HR301" s="235">
        <f t="shared" si="529"/>
        <v>0</v>
      </c>
      <c r="HS301" s="235">
        <f t="shared" si="529"/>
        <v>0</v>
      </c>
      <c r="HT301" s="235">
        <f t="shared" si="529"/>
        <v>0</v>
      </c>
      <c r="HU301" s="162"/>
      <c r="HV301" s="1622"/>
      <c r="HW301" s="1619"/>
      <c r="HX301" s="1619"/>
      <c r="HY301" s="1619"/>
      <c r="HZ301" s="1619"/>
      <c r="IA301" s="1619"/>
      <c r="IB301" s="1619"/>
      <c r="IC301" s="1623"/>
      <c r="ID301" s="162"/>
    </row>
    <row r="302" spans="1:238" ht="21.75" customHeight="1" x14ac:dyDescent="0.25">
      <c r="A302" s="377" t="str">
        <f t="shared" si="475"/>
        <v/>
      </c>
      <c r="B302" s="188">
        <v>276</v>
      </c>
      <c r="C302" s="255"/>
      <c r="D302" s="223" t="str">
        <f t="shared" si="523"/>
        <v/>
      </c>
      <c r="E302" s="223" t="str">
        <f t="shared" si="463"/>
        <v/>
      </c>
      <c r="F302" s="242"/>
      <c r="G302" s="242"/>
      <c r="H302" s="224" t="str">
        <f t="shared" si="476"/>
        <v/>
      </c>
      <c r="I302" s="930"/>
      <c r="J302" s="930"/>
      <c r="K302" s="930"/>
      <c r="L302" s="370"/>
      <c r="M302" s="371"/>
      <c r="N302" s="371"/>
      <c r="O302" s="371"/>
      <c r="P302" s="372"/>
      <c r="Q302" s="609"/>
      <c r="R302" s="609"/>
      <c r="S302" s="610"/>
      <c r="T302" s="371"/>
      <c r="U302" s="371"/>
      <c r="V302" s="188"/>
      <c r="W302" s="370"/>
      <c r="X302" s="371"/>
      <c r="Y302" s="371"/>
      <c r="Z302" s="611"/>
      <c r="AA302" s="896"/>
      <c r="AB302" s="370"/>
      <c r="AC302" s="371"/>
      <c r="AD302" s="371"/>
      <c r="AE302" s="371"/>
      <c r="AF302" s="896"/>
      <c r="AG302" s="370"/>
      <c r="AH302" s="371"/>
      <c r="AI302" s="371"/>
      <c r="AJ302" s="371"/>
      <c r="AK302" s="896"/>
      <c r="AL302" s="370"/>
      <c r="AM302" s="371"/>
      <c r="AN302" s="371"/>
      <c r="AO302" s="372"/>
      <c r="AP302" s="370"/>
      <c r="AQ302" s="371"/>
      <c r="AR302" s="371"/>
      <c r="AS302" s="371"/>
      <c r="AT302" s="928"/>
      <c r="AU302" s="188"/>
      <c r="AV302" s="256">
        <f t="shared" si="437"/>
        <v>0</v>
      </c>
      <c r="AW302" s="257">
        <f t="shared" si="438"/>
        <v>0</v>
      </c>
      <c r="AX302" s="258">
        <f t="shared" si="439"/>
        <v>0</v>
      </c>
      <c r="AY302" s="259">
        <f t="shared" si="440"/>
        <v>0</v>
      </c>
      <c r="AZ302" s="231" t="str">
        <f t="shared" si="441"/>
        <v/>
      </c>
      <c r="BA302" s="232">
        <f t="shared" si="442"/>
        <v>0</v>
      </c>
      <c r="BB302" s="249">
        <f t="shared" si="443"/>
        <v>0</v>
      </c>
      <c r="BC302" s="231">
        <f t="shared" si="444"/>
        <v>0</v>
      </c>
      <c r="BD302" s="231">
        <f t="shared" si="445"/>
        <v>0</v>
      </c>
      <c r="BE302" s="260"/>
      <c r="BF302" s="235">
        <f t="shared" si="477"/>
        <v>0</v>
      </c>
      <c r="BG302" s="235">
        <f t="shared" si="478"/>
        <v>0</v>
      </c>
      <c r="BH302" s="235">
        <f t="shared" si="479"/>
        <v>0</v>
      </c>
      <c r="BI302" s="380"/>
      <c r="BJ302" s="235">
        <f t="shared" si="464"/>
        <v>0</v>
      </c>
      <c r="BK302" s="235">
        <f t="shared" si="480"/>
        <v>0</v>
      </c>
      <c r="BL302" s="235" t="str">
        <f t="shared" si="481"/>
        <v/>
      </c>
      <c r="BM302" s="236"/>
      <c r="BN302" s="237"/>
      <c r="BO302" s="237"/>
      <c r="BP302" s="238"/>
      <c r="BQ302" s="238"/>
      <c r="BR302" s="254"/>
      <c r="BS302" s="252"/>
      <c r="BT302" s="244"/>
      <c r="BU302" s="244"/>
      <c r="BV302" s="244"/>
      <c r="BW302" s="244"/>
      <c r="BX302" s="244"/>
      <c r="BY302" s="244"/>
      <c r="BZ302" s="244"/>
      <c r="CA302" s="244"/>
      <c r="CB302" s="253"/>
      <c r="CC302" s="188"/>
      <c r="CD302" s="244">
        <f t="shared" si="465"/>
        <v>0</v>
      </c>
      <c r="CE302" s="235">
        <f t="shared" si="482"/>
        <v>0</v>
      </c>
      <c r="CF302" s="235">
        <f t="shared" si="482"/>
        <v>0</v>
      </c>
      <c r="CG302" s="235">
        <f t="shared" si="482"/>
        <v>0</v>
      </c>
      <c r="CH302" s="188"/>
      <c r="CI302" s="244">
        <f t="shared" si="466"/>
        <v>0</v>
      </c>
      <c r="CJ302" s="235">
        <f t="shared" si="483"/>
        <v>0</v>
      </c>
      <c r="CK302" s="235">
        <f t="shared" si="483"/>
        <v>0</v>
      </c>
      <c r="CL302" s="235">
        <f t="shared" si="483"/>
        <v>0</v>
      </c>
      <c r="CM302" s="188"/>
      <c r="CN302" s="244">
        <f t="shared" si="467"/>
        <v>0</v>
      </c>
      <c r="CO302" s="235">
        <f t="shared" si="484"/>
        <v>0</v>
      </c>
      <c r="CP302" s="235">
        <f t="shared" si="484"/>
        <v>0</v>
      </c>
      <c r="CQ302" s="235">
        <f t="shared" si="484"/>
        <v>0</v>
      </c>
      <c r="CR302" s="188"/>
      <c r="CS302" s="244">
        <f t="shared" si="468"/>
        <v>0</v>
      </c>
      <c r="CT302" s="235">
        <f t="shared" si="485"/>
        <v>0</v>
      </c>
      <c r="CU302" s="235">
        <f t="shared" si="485"/>
        <v>0</v>
      </c>
      <c r="CV302" s="235">
        <f t="shared" si="485"/>
        <v>0</v>
      </c>
      <c r="CW302" s="188"/>
      <c r="CX302" s="244">
        <f t="shared" si="469"/>
        <v>0</v>
      </c>
      <c r="CY302" s="235">
        <f t="shared" si="486"/>
        <v>0</v>
      </c>
      <c r="CZ302" s="235">
        <f t="shared" si="486"/>
        <v>0</v>
      </c>
      <c r="DA302" s="235">
        <f t="shared" si="486"/>
        <v>0</v>
      </c>
      <c r="DB302" s="188"/>
      <c r="DC302" s="225"/>
      <c r="DD302" s="226"/>
      <c r="DE302" s="1088"/>
      <c r="DF302" s="225"/>
      <c r="DG302" s="226"/>
      <c r="DH302" s="1088"/>
      <c r="DI302" s="225"/>
      <c r="DJ302" s="226"/>
      <c r="DK302" s="1088"/>
      <c r="DL302" s="225"/>
      <c r="DM302" s="226"/>
      <c r="DN302" s="1088"/>
      <c r="DO302" s="370"/>
      <c r="DP302" s="370"/>
      <c r="DQ302" s="243">
        <f t="shared" si="446"/>
        <v>0</v>
      </c>
      <c r="DR302" s="244">
        <f t="shared" si="447"/>
        <v>0</v>
      </c>
      <c r="DS302" s="235">
        <f t="shared" si="487"/>
        <v>0</v>
      </c>
      <c r="DT302" s="244" t="str">
        <f t="shared" si="448"/>
        <v/>
      </c>
      <c r="DU302" s="42" t="str">
        <f t="shared" si="488"/>
        <v/>
      </c>
      <c r="DV302" s="42" t="str">
        <f t="shared" si="489"/>
        <v/>
      </c>
      <c r="DW302" s="42" t="str">
        <f t="shared" si="490"/>
        <v/>
      </c>
      <c r="DX302" s="162"/>
      <c r="DY302" s="42" t="str">
        <f t="shared" si="491"/>
        <v/>
      </c>
      <c r="DZ302" s="42" t="str">
        <f t="shared" si="462"/>
        <v/>
      </c>
      <c r="EA302" s="42" t="str">
        <f t="shared" si="492"/>
        <v/>
      </c>
      <c r="EB302" s="162"/>
      <c r="EC302" s="930"/>
      <c r="ED302" s="188"/>
      <c r="EE302" s="245">
        <f t="shared" si="493"/>
        <v>0</v>
      </c>
      <c r="EF302" s="189"/>
      <c r="EG302" s="245">
        <f t="shared" si="494"/>
        <v>0</v>
      </c>
      <c r="EH302" s="189"/>
      <c r="EI302" s="246" t="str">
        <f t="shared" si="449"/>
        <v/>
      </c>
      <c r="EJ302" s="247" t="str">
        <f t="shared" si="470"/>
        <v/>
      </c>
      <c r="EK302" s="248" t="str">
        <f t="shared" si="471"/>
        <v/>
      </c>
      <c r="EL302" s="248" t="str">
        <f t="shared" si="472"/>
        <v/>
      </c>
      <c r="EM302" s="248" t="str">
        <f t="shared" si="473"/>
        <v/>
      </c>
      <c r="EN302" s="248" t="str">
        <f t="shared" si="495"/>
        <v/>
      </c>
      <c r="EO302" s="248" t="str">
        <f t="shared" si="474"/>
        <v/>
      </c>
      <c r="EP302" s="189"/>
      <c r="EQ302" s="248" t="str">
        <f t="shared" si="450"/>
        <v/>
      </c>
      <c r="ER302" s="248" t="str">
        <f t="shared" si="451"/>
        <v/>
      </c>
      <c r="ES302" s="248" t="str">
        <f t="shared" si="452"/>
        <v/>
      </c>
      <c r="ET302" s="248" t="str">
        <f t="shared" si="453"/>
        <v/>
      </c>
      <c r="EU302" s="248" t="str">
        <f t="shared" si="496"/>
        <v/>
      </c>
      <c r="EV302" s="248" t="str">
        <f t="shared" si="496"/>
        <v/>
      </c>
      <c r="EW302" s="189"/>
      <c r="EX302" s="248" t="str">
        <f t="shared" si="454"/>
        <v/>
      </c>
      <c r="EY302" s="248" t="str">
        <f t="shared" si="455"/>
        <v/>
      </c>
      <c r="EZ302" s="248" t="str">
        <f t="shared" si="456"/>
        <v/>
      </c>
      <c r="FA302" s="248" t="str">
        <f t="shared" si="457"/>
        <v/>
      </c>
      <c r="FB302" s="248" t="str">
        <f t="shared" si="524"/>
        <v/>
      </c>
      <c r="FC302" s="248" t="str">
        <f t="shared" si="524"/>
        <v/>
      </c>
      <c r="FD302" s="189"/>
      <c r="FE302" s="248" t="str">
        <f t="shared" si="458"/>
        <v/>
      </c>
      <c r="FF302" s="248" t="str">
        <f t="shared" si="459"/>
        <v/>
      </c>
      <c r="FG302" s="248" t="str">
        <f t="shared" si="460"/>
        <v/>
      </c>
      <c r="FH302" s="248" t="str">
        <f t="shared" si="461"/>
        <v/>
      </c>
      <c r="FI302" s="248" t="str">
        <f t="shared" si="525"/>
        <v/>
      </c>
      <c r="FJ302" s="248" t="str">
        <f t="shared" si="525"/>
        <v/>
      </c>
      <c r="FK302" s="189"/>
      <c r="FL302" s="370"/>
      <c r="FM302" s="371"/>
      <c r="FN302" s="371"/>
      <c r="FO302" s="611"/>
      <c r="FP302" s="896"/>
      <c r="FQ302" s="370"/>
      <c r="FR302" s="371"/>
      <c r="FS302" s="371"/>
      <c r="FT302" s="611"/>
      <c r="FU302" s="896"/>
      <c r="FV302" s="370"/>
      <c r="FW302" s="371"/>
      <c r="FX302" s="371"/>
      <c r="FY302" s="611"/>
      <c r="FZ302" s="896"/>
      <c r="GA302" s="613"/>
      <c r="GB302" s="189"/>
      <c r="GC302" s="227">
        <f t="shared" si="497"/>
        <v>0</v>
      </c>
      <c r="GD302" s="228">
        <f t="shared" si="498"/>
        <v>0</v>
      </c>
      <c r="GE302" s="229">
        <f t="shared" si="526"/>
        <v>0</v>
      </c>
      <c r="GF302" s="230">
        <f t="shared" si="526"/>
        <v>0</v>
      </c>
      <c r="GG302" s="231" t="str">
        <f t="shared" si="499"/>
        <v/>
      </c>
      <c r="GH302" s="232">
        <f t="shared" si="500"/>
        <v>0</v>
      </c>
      <c r="GI302" s="227">
        <f t="shared" si="501"/>
        <v>0</v>
      </c>
      <c r="GJ302" s="233">
        <f t="shared" si="502"/>
        <v>0</v>
      </c>
      <c r="GK302" s="233">
        <f t="shared" si="503"/>
        <v>0</v>
      </c>
      <c r="GL302" s="234"/>
      <c r="GM302" s="235">
        <f t="shared" si="504"/>
        <v>0</v>
      </c>
      <c r="GN302" s="235">
        <f t="shared" si="505"/>
        <v>0</v>
      </c>
      <c r="GO302" s="235" t="str">
        <f t="shared" si="506"/>
        <v/>
      </c>
      <c r="GP302" s="380"/>
      <c r="GQ302" s="235">
        <f t="shared" si="507"/>
        <v>0</v>
      </c>
      <c r="GR302" s="235">
        <f t="shared" si="508"/>
        <v>0</v>
      </c>
      <c r="GS302" s="235" t="str">
        <f t="shared" si="509"/>
        <v/>
      </c>
      <c r="GT302" s="236"/>
      <c r="GU302" s="237" t="str">
        <f t="shared" si="510"/>
        <v/>
      </c>
      <c r="GV302" s="237" t="str">
        <f t="shared" si="511"/>
        <v/>
      </c>
      <c r="GW302" s="238" t="str">
        <f t="shared" si="512"/>
        <v/>
      </c>
      <c r="GX302" s="238" t="str">
        <f t="shared" si="513"/>
        <v/>
      </c>
      <c r="GY302" s="239"/>
      <c r="GZ302" s="240" t="str">
        <f t="shared" si="514"/>
        <v/>
      </c>
      <c r="HA302" s="235" t="str">
        <f t="shared" si="515"/>
        <v/>
      </c>
      <c r="HB302" s="235" t="str">
        <f t="shared" si="516"/>
        <v/>
      </c>
      <c r="HC302" s="235" t="str">
        <f t="shared" si="517"/>
        <v/>
      </c>
      <c r="HD302" s="235" t="str">
        <f t="shared" si="518"/>
        <v/>
      </c>
      <c r="HE302" s="235" t="str">
        <f t="shared" si="519"/>
        <v/>
      </c>
      <c r="HF302" s="188"/>
      <c r="HG302" s="235" t="str">
        <f t="shared" si="520"/>
        <v/>
      </c>
      <c r="HH302" s="235">
        <f t="shared" si="527"/>
        <v>0</v>
      </c>
      <c r="HI302" s="235">
        <f t="shared" si="527"/>
        <v>0</v>
      </c>
      <c r="HJ302" s="235">
        <f t="shared" si="527"/>
        <v>0</v>
      </c>
      <c r="HK302" s="188"/>
      <c r="HL302" s="235" t="str">
        <f t="shared" si="521"/>
        <v/>
      </c>
      <c r="HM302" s="235">
        <f t="shared" si="528"/>
        <v>0</v>
      </c>
      <c r="HN302" s="235">
        <f t="shared" si="528"/>
        <v>0</v>
      </c>
      <c r="HO302" s="235">
        <f t="shared" si="528"/>
        <v>0</v>
      </c>
      <c r="HP302" s="188"/>
      <c r="HQ302" s="235" t="str">
        <f t="shared" si="522"/>
        <v/>
      </c>
      <c r="HR302" s="235">
        <f t="shared" si="529"/>
        <v>0</v>
      </c>
      <c r="HS302" s="235">
        <f t="shared" si="529"/>
        <v>0</v>
      </c>
      <c r="HT302" s="235">
        <f t="shared" si="529"/>
        <v>0</v>
      </c>
      <c r="HU302" s="162"/>
      <c r="HV302" s="1622"/>
      <c r="HW302" s="1619"/>
      <c r="HX302" s="1619"/>
      <c r="HY302" s="1619"/>
      <c r="HZ302" s="1619"/>
      <c r="IA302" s="1619"/>
      <c r="IB302" s="1619"/>
      <c r="IC302" s="1623"/>
      <c r="ID302" s="162"/>
    </row>
    <row r="303" spans="1:238" ht="21.75" customHeight="1" x14ac:dyDescent="0.25">
      <c r="A303" s="377" t="str">
        <f t="shared" si="475"/>
        <v/>
      </c>
      <c r="B303" s="188">
        <v>277</v>
      </c>
      <c r="C303" s="255"/>
      <c r="D303" s="223" t="str">
        <f t="shared" si="523"/>
        <v/>
      </c>
      <c r="E303" s="223" t="str">
        <f t="shared" si="463"/>
        <v/>
      </c>
      <c r="F303" s="242"/>
      <c r="G303" s="242"/>
      <c r="H303" s="224" t="str">
        <f t="shared" si="476"/>
        <v/>
      </c>
      <c r="I303" s="930"/>
      <c r="J303" s="930"/>
      <c r="K303" s="930"/>
      <c r="L303" s="370"/>
      <c r="M303" s="371"/>
      <c r="N303" s="371"/>
      <c r="O303" s="371"/>
      <c r="P303" s="372"/>
      <c r="Q303" s="609"/>
      <c r="R303" s="609"/>
      <c r="S303" s="610"/>
      <c r="T303" s="371"/>
      <c r="U303" s="371"/>
      <c r="V303" s="188"/>
      <c r="W303" s="370"/>
      <c r="X303" s="371"/>
      <c r="Y303" s="371"/>
      <c r="Z303" s="611"/>
      <c r="AA303" s="896"/>
      <c r="AB303" s="370"/>
      <c r="AC303" s="371"/>
      <c r="AD303" s="371"/>
      <c r="AE303" s="371"/>
      <c r="AF303" s="896"/>
      <c r="AG303" s="370"/>
      <c r="AH303" s="371"/>
      <c r="AI303" s="371"/>
      <c r="AJ303" s="371"/>
      <c r="AK303" s="896"/>
      <c r="AL303" s="370"/>
      <c r="AM303" s="371"/>
      <c r="AN303" s="371"/>
      <c r="AO303" s="372"/>
      <c r="AP303" s="370"/>
      <c r="AQ303" s="371"/>
      <c r="AR303" s="371"/>
      <c r="AS303" s="371"/>
      <c r="AT303" s="928"/>
      <c r="AU303" s="188"/>
      <c r="AV303" s="256">
        <f t="shared" si="437"/>
        <v>0</v>
      </c>
      <c r="AW303" s="257">
        <f t="shared" si="438"/>
        <v>0</v>
      </c>
      <c r="AX303" s="258">
        <f t="shared" si="439"/>
        <v>0</v>
      </c>
      <c r="AY303" s="259">
        <f t="shared" si="440"/>
        <v>0</v>
      </c>
      <c r="AZ303" s="231" t="str">
        <f t="shared" si="441"/>
        <v/>
      </c>
      <c r="BA303" s="232">
        <f t="shared" si="442"/>
        <v>0</v>
      </c>
      <c r="BB303" s="249">
        <f t="shared" si="443"/>
        <v>0</v>
      </c>
      <c r="BC303" s="231">
        <f t="shared" si="444"/>
        <v>0</v>
      </c>
      <c r="BD303" s="231">
        <f t="shared" si="445"/>
        <v>0</v>
      </c>
      <c r="BE303" s="260"/>
      <c r="BF303" s="235">
        <f t="shared" si="477"/>
        <v>0</v>
      </c>
      <c r="BG303" s="235">
        <f t="shared" si="478"/>
        <v>0</v>
      </c>
      <c r="BH303" s="235">
        <f t="shared" si="479"/>
        <v>0</v>
      </c>
      <c r="BI303" s="380"/>
      <c r="BJ303" s="235">
        <f t="shared" si="464"/>
        <v>0</v>
      </c>
      <c r="BK303" s="235">
        <f t="shared" si="480"/>
        <v>0</v>
      </c>
      <c r="BL303" s="235" t="str">
        <f t="shared" si="481"/>
        <v/>
      </c>
      <c r="BM303" s="236"/>
      <c r="BN303" s="237"/>
      <c r="BO303" s="237"/>
      <c r="BP303" s="238"/>
      <c r="BQ303" s="238"/>
      <c r="BR303" s="254"/>
      <c r="BS303" s="252"/>
      <c r="BT303" s="244"/>
      <c r="BU303" s="244"/>
      <c r="BV303" s="244"/>
      <c r="BW303" s="244"/>
      <c r="BX303" s="244"/>
      <c r="BY303" s="244"/>
      <c r="BZ303" s="244"/>
      <c r="CA303" s="244"/>
      <c r="CB303" s="253"/>
      <c r="CC303" s="188"/>
      <c r="CD303" s="244">
        <f t="shared" si="465"/>
        <v>0</v>
      </c>
      <c r="CE303" s="235">
        <f t="shared" si="482"/>
        <v>0</v>
      </c>
      <c r="CF303" s="235">
        <f t="shared" si="482"/>
        <v>0</v>
      </c>
      <c r="CG303" s="235">
        <f t="shared" si="482"/>
        <v>0</v>
      </c>
      <c r="CH303" s="188"/>
      <c r="CI303" s="244">
        <f t="shared" si="466"/>
        <v>0</v>
      </c>
      <c r="CJ303" s="235">
        <f t="shared" si="483"/>
        <v>0</v>
      </c>
      <c r="CK303" s="235">
        <f t="shared" si="483"/>
        <v>0</v>
      </c>
      <c r="CL303" s="235">
        <f t="shared" si="483"/>
        <v>0</v>
      </c>
      <c r="CM303" s="188"/>
      <c r="CN303" s="244">
        <f t="shared" si="467"/>
        <v>0</v>
      </c>
      <c r="CO303" s="235">
        <f t="shared" si="484"/>
        <v>0</v>
      </c>
      <c r="CP303" s="235">
        <f t="shared" si="484"/>
        <v>0</v>
      </c>
      <c r="CQ303" s="235">
        <f t="shared" si="484"/>
        <v>0</v>
      </c>
      <c r="CR303" s="188"/>
      <c r="CS303" s="244">
        <f t="shared" si="468"/>
        <v>0</v>
      </c>
      <c r="CT303" s="235">
        <f t="shared" si="485"/>
        <v>0</v>
      </c>
      <c r="CU303" s="235">
        <f t="shared" si="485"/>
        <v>0</v>
      </c>
      <c r="CV303" s="235">
        <f t="shared" si="485"/>
        <v>0</v>
      </c>
      <c r="CW303" s="188"/>
      <c r="CX303" s="244">
        <f t="shared" si="469"/>
        <v>0</v>
      </c>
      <c r="CY303" s="235">
        <f t="shared" si="486"/>
        <v>0</v>
      </c>
      <c r="CZ303" s="235">
        <f t="shared" si="486"/>
        <v>0</v>
      </c>
      <c r="DA303" s="235">
        <f t="shared" si="486"/>
        <v>0</v>
      </c>
      <c r="DB303" s="188"/>
      <c r="DC303" s="225"/>
      <c r="DD303" s="226"/>
      <c r="DE303" s="1088"/>
      <c r="DF303" s="225"/>
      <c r="DG303" s="226"/>
      <c r="DH303" s="1088"/>
      <c r="DI303" s="225"/>
      <c r="DJ303" s="226"/>
      <c r="DK303" s="1088"/>
      <c r="DL303" s="225"/>
      <c r="DM303" s="226"/>
      <c r="DN303" s="1088"/>
      <c r="DO303" s="370"/>
      <c r="DP303" s="370"/>
      <c r="DQ303" s="243">
        <f t="shared" si="446"/>
        <v>0</v>
      </c>
      <c r="DR303" s="244">
        <f t="shared" si="447"/>
        <v>0</v>
      </c>
      <c r="DS303" s="235">
        <f t="shared" si="487"/>
        <v>0</v>
      </c>
      <c r="DT303" s="244" t="str">
        <f t="shared" si="448"/>
        <v/>
      </c>
      <c r="DU303" s="42" t="str">
        <f t="shared" si="488"/>
        <v/>
      </c>
      <c r="DV303" s="42" t="str">
        <f t="shared" si="489"/>
        <v/>
      </c>
      <c r="DW303" s="42" t="str">
        <f t="shared" si="490"/>
        <v/>
      </c>
      <c r="DX303" s="162"/>
      <c r="DY303" s="42" t="str">
        <f t="shared" si="491"/>
        <v/>
      </c>
      <c r="DZ303" s="42" t="str">
        <f t="shared" si="462"/>
        <v/>
      </c>
      <c r="EA303" s="42" t="str">
        <f t="shared" si="492"/>
        <v/>
      </c>
      <c r="EB303" s="162"/>
      <c r="EC303" s="930"/>
      <c r="ED303" s="188"/>
      <c r="EE303" s="245">
        <f t="shared" si="493"/>
        <v>0</v>
      </c>
      <c r="EF303" s="189"/>
      <c r="EG303" s="245">
        <f t="shared" si="494"/>
        <v>0</v>
      </c>
      <c r="EH303" s="189"/>
      <c r="EI303" s="246" t="str">
        <f t="shared" si="449"/>
        <v/>
      </c>
      <c r="EJ303" s="247" t="str">
        <f t="shared" si="470"/>
        <v/>
      </c>
      <c r="EK303" s="248" t="str">
        <f t="shared" si="471"/>
        <v/>
      </c>
      <c r="EL303" s="248" t="str">
        <f t="shared" si="472"/>
        <v/>
      </c>
      <c r="EM303" s="248" t="str">
        <f t="shared" si="473"/>
        <v/>
      </c>
      <c r="EN303" s="248" t="str">
        <f t="shared" si="495"/>
        <v/>
      </c>
      <c r="EO303" s="248" t="str">
        <f t="shared" si="474"/>
        <v/>
      </c>
      <c r="EP303" s="189"/>
      <c r="EQ303" s="248" t="str">
        <f t="shared" si="450"/>
        <v/>
      </c>
      <c r="ER303" s="248" t="str">
        <f t="shared" si="451"/>
        <v/>
      </c>
      <c r="ES303" s="248" t="str">
        <f t="shared" si="452"/>
        <v/>
      </c>
      <c r="ET303" s="248" t="str">
        <f t="shared" si="453"/>
        <v/>
      </c>
      <c r="EU303" s="248" t="str">
        <f t="shared" si="496"/>
        <v/>
      </c>
      <c r="EV303" s="248" t="str">
        <f t="shared" si="496"/>
        <v/>
      </c>
      <c r="EW303" s="189"/>
      <c r="EX303" s="248" t="str">
        <f t="shared" si="454"/>
        <v/>
      </c>
      <c r="EY303" s="248" t="str">
        <f t="shared" si="455"/>
        <v/>
      </c>
      <c r="EZ303" s="248" t="str">
        <f t="shared" si="456"/>
        <v/>
      </c>
      <c r="FA303" s="248" t="str">
        <f t="shared" si="457"/>
        <v/>
      </c>
      <c r="FB303" s="248" t="str">
        <f t="shared" si="524"/>
        <v/>
      </c>
      <c r="FC303" s="248" t="str">
        <f t="shared" si="524"/>
        <v/>
      </c>
      <c r="FD303" s="189"/>
      <c r="FE303" s="248" t="str">
        <f t="shared" si="458"/>
        <v/>
      </c>
      <c r="FF303" s="248" t="str">
        <f t="shared" si="459"/>
        <v/>
      </c>
      <c r="FG303" s="248" t="str">
        <f t="shared" si="460"/>
        <v/>
      </c>
      <c r="FH303" s="248" t="str">
        <f t="shared" si="461"/>
        <v/>
      </c>
      <c r="FI303" s="248" t="str">
        <f t="shared" si="525"/>
        <v/>
      </c>
      <c r="FJ303" s="248" t="str">
        <f t="shared" si="525"/>
        <v/>
      </c>
      <c r="FK303" s="189"/>
      <c r="FL303" s="370"/>
      <c r="FM303" s="371"/>
      <c r="FN303" s="371"/>
      <c r="FO303" s="611"/>
      <c r="FP303" s="896"/>
      <c r="FQ303" s="370"/>
      <c r="FR303" s="371"/>
      <c r="FS303" s="371"/>
      <c r="FT303" s="611"/>
      <c r="FU303" s="896"/>
      <c r="FV303" s="370"/>
      <c r="FW303" s="371"/>
      <c r="FX303" s="371"/>
      <c r="FY303" s="611"/>
      <c r="FZ303" s="896"/>
      <c r="GA303" s="613"/>
      <c r="GB303" s="189"/>
      <c r="GC303" s="227">
        <f t="shared" si="497"/>
        <v>0</v>
      </c>
      <c r="GD303" s="228">
        <f t="shared" si="498"/>
        <v>0</v>
      </c>
      <c r="GE303" s="229">
        <f t="shared" si="526"/>
        <v>0</v>
      </c>
      <c r="GF303" s="230">
        <f t="shared" si="526"/>
        <v>0</v>
      </c>
      <c r="GG303" s="231" t="str">
        <f t="shared" si="499"/>
        <v/>
      </c>
      <c r="GH303" s="232">
        <f t="shared" si="500"/>
        <v>0</v>
      </c>
      <c r="GI303" s="227">
        <f t="shared" si="501"/>
        <v>0</v>
      </c>
      <c r="GJ303" s="233">
        <f t="shared" si="502"/>
        <v>0</v>
      </c>
      <c r="GK303" s="233">
        <f t="shared" si="503"/>
        <v>0</v>
      </c>
      <c r="GL303" s="234"/>
      <c r="GM303" s="235">
        <f t="shared" si="504"/>
        <v>0</v>
      </c>
      <c r="GN303" s="235">
        <f t="shared" si="505"/>
        <v>0</v>
      </c>
      <c r="GO303" s="235" t="str">
        <f t="shared" si="506"/>
        <v/>
      </c>
      <c r="GP303" s="380"/>
      <c r="GQ303" s="235">
        <f t="shared" si="507"/>
        <v>0</v>
      </c>
      <c r="GR303" s="235">
        <f t="shared" si="508"/>
        <v>0</v>
      </c>
      <c r="GS303" s="235" t="str">
        <f t="shared" si="509"/>
        <v/>
      </c>
      <c r="GT303" s="236"/>
      <c r="GU303" s="237" t="str">
        <f t="shared" si="510"/>
        <v/>
      </c>
      <c r="GV303" s="237" t="str">
        <f t="shared" si="511"/>
        <v/>
      </c>
      <c r="GW303" s="238" t="str">
        <f t="shared" si="512"/>
        <v/>
      </c>
      <c r="GX303" s="238" t="str">
        <f t="shared" si="513"/>
        <v/>
      </c>
      <c r="GY303" s="239"/>
      <c r="GZ303" s="240" t="str">
        <f t="shared" si="514"/>
        <v/>
      </c>
      <c r="HA303" s="235" t="str">
        <f t="shared" si="515"/>
        <v/>
      </c>
      <c r="HB303" s="235" t="str">
        <f t="shared" si="516"/>
        <v/>
      </c>
      <c r="HC303" s="235" t="str">
        <f t="shared" si="517"/>
        <v/>
      </c>
      <c r="HD303" s="235" t="str">
        <f t="shared" si="518"/>
        <v/>
      </c>
      <c r="HE303" s="235" t="str">
        <f t="shared" si="519"/>
        <v/>
      </c>
      <c r="HF303" s="188"/>
      <c r="HG303" s="235" t="str">
        <f t="shared" si="520"/>
        <v/>
      </c>
      <c r="HH303" s="235">
        <f t="shared" si="527"/>
        <v>0</v>
      </c>
      <c r="HI303" s="235">
        <f t="shared" si="527"/>
        <v>0</v>
      </c>
      <c r="HJ303" s="235">
        <f t="shared" si="527"/>
        <v>0</v>
      </c>
      <c r="HK303" s="188"/>
      <c r="HL303" s="235" t="str">
        <f t="shared" si="521"/>
        <v/>
      </c>
      <c r="HM303" s="235">
        <f t="shared" si="528"/>
        <v>0</v>
      </c>
      <c r="HN303" s="235">
        <f t="shared" si="528"/>
        <v>0</v>
      </c>
      <c r="HO303" s="235">
        <f t="shared" si="528"/>
        <v>0</v>
      </c>
      <c r="HP303" s="188"/>
      <c r="HQ303" s="235" t="str">
        <f t="shared" si="522"/>
        <v/>
      </c>
      <c r="HR303" s="235">
        <f t="shared" si="529"/>
        <v>0</v>
      </c>
      <c r="HS303" s="235">
        <f t="shared" si="529"/>
        <v>0</v>
      </c>
      <c r="HT303" s="235">
        <f t="shared" si="529"/>
        <v>0</v>
      </c>
      <c r="HU303" s="162"/>
      <c r="HV303" s="1622"/>
      <c r="HW303" s="1619"/>
      <c r="HX303" s="1619"/>
      <c r="HY303" s="1619"/>
      <c r="HZ303" s="1619"/>
      <c r="IA303" s="1619"/>
      <c r="IB303" s="1619"/>
      <c r="IC303" s="1623"/>
      <c r="ID303" s="162"/>
    </row>
    <row r="304" spans="1:238" ht="21.75" customHeight="1" x14ac:dyDescent="0.25">
      <c r="A304" s="377" t="str">
        <f t="shared" si="475"/>
        <v/>
      </c>
      <c r="B304" s="188">
        <v>278</v>
      </c>
      <c r="C304" s="255"/>
      <c r="D304" s="223" t="str">
        <f t="shared" si="523"/>
        <v/>
      </c>
      <c r="E304" s="223" t="str">
        <f t="shared" si="463"/>
        <v/>
      </c>
      <c r="F304" s="242"/>
      <c r="G304" s="242"/>
      <c r="H304" s="224" t="str">
        <f t="shared" si="476"/>
        <v/>
      </c>
      <c r="I304" s="930"/>
      <c r="J304" s="930"/>
      <c r="K304" s="930"/>
      <c r="L304" s="370"/>
      <c r="M304" s="371"/>
      <c r="N304" s="371"/>
      <c r="O304" s="371"/>
      <c r="P304" s="372"/>
      <c r="Q304" s="609"/>
      <c r="R304" s="609"/>
      <c r="S304" s="610"/>
      <c r="T304" s="371"/>
      <c r="U304" s="371"/>
      <c r="V304" s="188"/>
      <c r="W304" s="370"/>
      <c r="X304" s="371"/>
      <c r="Y304" s="371"/>
      <c r="Z304" s="611"/>
      <c r="AA304" s="896"/>
      <c r="AB304" s="370"/>
      <c r="AC304" s="371"/>
      <c r="AD304" s="371"/>
      <c r="AE304" s="371"/>
      <c r="AF304" s="896"/>
      <c r="AG304" s="370"/>
      <c r="AH304" s="371"/>
      <c r="AI304" s="371"/>
      <c r="AJ304" s="371"/>
      <c r="AK304" s="896"/>
      <c r="AL304" s="370"/>
      <c r="AM304" s="371"/>
      <c r="AN304" s="371"/>
      <c r="AO304" s="372"/>
      <c r="AP304" s="370"/>
      <c r="AQ304" s="371"/>
      <c r="AR304" s="371"/>
      <c r="AS304" s="371"/>
      <c r="AT304" s="928"/>
      <c r="AU304" s="188"/>
      <c r="AV304" s="256">
        <f t="shared" si="437"/>
        <v>0</v>
      </c>
      <c r="AW304" s="257">
        <f t="shared" si="438"/>
        <v>0</v>
      </c>
      <c r="AX304" s="258">
        <f t="shared" si="439"/>
        <v>0</v>
      </c>
      <c r="AY304" s="259">
        <f t="shared" si="440"/>
        <v>0</v>
      </c>
      <c r="AZ304" s="231" t="str">
        <f t="shared" si="441"/>
        <v/>
      </c>
      <c r="BA304" s="232">
        <f t="shared" si="442"/>
        <v>0</v>
      </c>
      <c r="BB304" s="249">
        <f t="shared" si="443"/>
        <v>0</v>
      </c>
      <c r="BC304" s="231">
        <f t="shared" si="444"/>
        <v>0</v>
      </c>
      <c r="BD304" s="231">
        <f t="shared" si="445"/>
        <v>0</v>
      </c>
      <c r="BE304" s="260"/>
      <c r="BF304" s="235">
        <f t="shared" si="477"/>
        <v>0</v>
      </c>
      <c r="BG304" s="235">
        <f t="shared" si="478"/>
        <v>0</v>
      </c>
      <c r="BH304" s="235">
        <f t="shared" si="479"/>
        <v>0</v>
      </c>
      <c r="BI304" s="380"/>
      <c r="BJ304" s="235">
        <f t="shared" si="464"/>
        <v>0</v>
      </c>
      <c r="BK304" s="235">
        <f t="shared" si="480"/>
        <v>0</v>
      </c>
      <c r="BL304" s="235" t="str">
        <f t="shared" si="481"/>
        <v/>
      </c>
      <c r="BM304" s="236"/>
      <c r="BN304" s="237"/>
      <c r="BO304" s="237"/>
      <c r="BP304" s="238"/>
      <c r="BQ304" s="238"/>
      <c r="BR304" s="254"/>
      <c r="BS304" s="252"/>
      <c r="BT304" s="244"/>
      <c r="BU304" s="244"/>
      <c r="BV304" s="244"/>
      <c r="BW304" s="244"/>
      <c r="BX304" s="244"/>
      <c r="BY304" s="244"/>
      <c r="BZ304" s="244"/>
      <c r="CA304" s="244"/>
      <c r="CB304" s="253"/>
      <c r="CC304" s="188"/>
      <c r="CD304" s="244">
        <f t="shared" si="465"/>
        <v>0</v>
      </c>
      <c r="CE304" s="235">
        <f t="shared" si="482"/>
        <v>0</v>
      </c>
      <c r="CF304" s="235">
        <f t="shared" si="482"/>
        <v>0</v>
      </c>
      <c r="CG304" s="235">
        <f t="shared" si="482"/>
        <v>0</v>
      </c>
      <c r="CH304" s="188"/>
      <c r="CI304" s="244">
        <f t="shared" si="466"/>
        <v>0</v>
      </c>
      <c r="CJ304" s="235">
        <f t="shared" si="483"/>
        <v>0</v>
      </c>
      <c r="CK304" s="235">
        <f t="shared" si="483"/>
        <v>0</v>
      </c>
      <c r="CL304" s="235">
        <f t="shared" si="483"/>
        <v>0</v>
      </c>
      <c r="CM304" s="188"/>
      <c r="CN304" s="244">
        <f t="shared" si="467"/>
        <v>0</v>
      </c>
      <c r="CO304" s="235">
        <f t="shared" si="484"/>
        <v>0</v>
      </c>
      <c r="CP304" s="235">
        <f t="shared" si="484"/>
        <v>0</v>
      </c>
      <c r="CQ304" s="235">
        <f t="shared" si="484"/>
        <v>0</v>
      </c>
      <c r="CR304" s="188"/>
      <c r="CS304" s="244">
        <f t="shared" si="468"/>
        <v>0</v>
      </c>
      <c r="CT304" s="235">
        <f t="shared" si="485"/>
        <v>0</v>
      </c>
      <c r="CU304" s="235">
        <f t="shared" si="485"/>
        <v>0</v>
      </c>
      <c r="CV304" s="235">
        <f t="shared" si="485"/>
        <v>0</v>
      </c>
      <c r="CW304" s="188"/>
      <c r="CX304" s="244">
        <f t="shared" si="469"/>
        <v>0</v>
      </c>
      <c r="CY304" s="235">
        <f t="shared" si="486"/>
        <v>0</v>
      </c>
      <c r="CZ304" s="235">
        <f t="shared" si="486"/>
        <v>0</v>
      </c>
      <c r="DA304" s="235">
        <f t="shared" si="486"/>
        <v>0</v>
      </c>
      <c r="DB304" s="188"/>
      <c r="DC304" s="225"/>
      <c r="DD304" s="226"/>
      <c r="DE304" s="1088"/>
      <c r="DF304" s="225"/>
      <c r="DG304" s="226"/>
      <c r="DH304" s="1088"/>
      <c r="DI304" s="225"/>
      <c r="DJ304" s="226"/>
      <c r="DK304" s="1088"/>
      <c r="DL304" s="225"/>
      <c r="DM304" s="226"/>
      <c r="DN304" s="1088"/>
      <c r="DO304" s="370"/>
      <c r="DP304" s="370"/>
      <c r="DQ304" s="243">
        <f t="shared" si="446"/>
        <v>0</v>
      </c>
      <c r="DR304" s="244">
        <f t="shared" si="447"/>
        <v>0</v>
      </c>
      <c r="DS304" s="235">
        <f t="shared" si="487"/>
        <v>0</v>
      </c>
      <c r="DT304" s="244" t="str">
        <f t="shared" si="448"/>
        <v/>
      </c>
      <c r="DU304" s="42" t="str">
        <f t="shared" si="488"/>
        <v/>
      </c>
      <c r="DV304" s="42" t="str">
        <f t="shared" si="489"/>
        <v/>
      </c>
      <c r="DW304" s="42" t="str">
        <f t="shared" si="490"/>
        <v/>
      </c>
      <c r="DX304" s="162"/>
      <c r="DY304" s="42" t="str">
        <f t="shared" si="491"/>
        <v/>
      </c>
      <c r="DZ304" s="42" t="str">
        <f t="shared" si="462"/>
        <v/>
      </c>
      <c r="EA304" s="42" t="str">
        <f t="shared" si="492"/>
        <v/>
      </c>
      <c r="EB304" s="162"/>
      <c r="EC304" s="930"/>
      <c r="ED304" s="188"/>
      <c r="EE304" s="245">
        <f t="shared" si="493"/>
        <v>0</v>
      </c>
      <c r="EF304" s="189"/>
      <c r="EG304" s="245">
        <f t="shared" si="494"/>
        <v>0</v>
      </c>
      <c r="EH304" s="189"/>
      <c r="EI304" s="246" t="str">
        <f t="shared" si="449"/>
        <v/>
      </c>
      <c r="EJ304" s="247" t="str">
        <f t="shared" si="470"/>
        <v/>
      </c>
      <c r="EK304" s="248" t="str">
        <f t="shared" si="471"/>
        <v/>
      </c>
      <c r="EL304" s="248" t="str">
        <f t="shared" si="472"/>
        <v/>
      </c>
      <c r="EM304" s="248" t="str">
        <f t="shared" si="473"/>
        <v/>
      </c>
      <c r="EN304" s="248" t="str">
        <f t="shared" si="495"/>
        <v/>
      </c>
      <c r="EO304" s="248" t="str">
        <f t="shared" si="474"/>
        <v/>
      </c>
      <c r="EP304" s="189"/>
      <c r="EQ304" s="248" t="str">
        <f t="shared" si="450"/>
        <v/>
      </c>
      <c r="ER304" s="248" t="str">
        <f t="shared" si="451"/>
        <v/>
      </c>
      <c r="ES304" s="248" t="str">
        <f t="shared" si="452"/>
        <v/>
      </c>
      <c r="ET304" s="248" t="str">
        <f t="shared" si="453"/>
        <v/>
      </c>
      <c r="EU304" s="248" t="str">
        <f t="shared" si="496"/>
        <v/>
      </c>
      <c r="EV304" s="248" t="str">
        <f t="shared" si="496"/>
        <v/>
      </c>
      <c r="EW304" s="189"/>
      <c r="EX304" s="248" t="str">
        <f t="shared" si="454"/>
        <v/>
      </c>
      <c r="EY304" s="248" t="str">
        <f t="shared" si="455"/>
        <v/>
      </c>
      <c r="EZ304" s="248" t="str">
        <f t="shared" si="456"/>
        <v/>
      </c>
      <c r="FA304" s="248" t="str">
        <f t="shared" si="457"/>
        <v/>
      </c>
      <c r="FB304" s="248" t="str">
        <f t="shared" si="524"/>
        <v/>
      </c>
      <c r="FC304" s="248" t="str">
        <f t="shared" si="524"/>
        <v/>
      </c>
      <c r="FD304" s="189"/>
      <c r="FE304" s="248" t="str">
        <f t="shared" si="458"/>
        <v/>
      </c>
      <c r="FF304" s="248" t="str">
        <f t="shared" si="459"/>
        <v/>
      </c>
      <c r="FG304" s="248" t="str">
        <f t="shared" si="460"/>
        <v/>
      </c>
      <c r="FH304" s="248" t="str">
        <f t="shared" si="461"/>
        <v/>
      </c>
      <c r="FI304" s="248" t="str">
        <f t="shared" si="525"/>
        <v/>
      </c>
      <c r="FJ304" s="248" t="str">
        <f t="shared" si="525"/>
        <v/>
      </c>
      <c r="FK304" s="189"/>
      <c r="FL304" s="370"/>
      <c r="FM304" s="371"/>
      <c r="FN304" s="371"/>
      <c r="FO304" s="611"/>
      <c r="FP304" s="896"/>
      <c r="FQ304" s="370"/>
      <c r="FR304" s="371"/>
      <c r="FS304" s="371"/>
      <c r="FT304" s="611"/>
      <c r="FU304" s="896"/>
      <c r="FV304" s="370"/>
      <c r="FW304" s="371"/>
      <c r="FX304" s="371"/>
      <c r="FY304" s="611"/>
      <c r="FZ304" s="896"/>
      <c r="GA304" s="613"/>
      <c r="GB304" s="189"/>
      <c r="GC304" s="227">
        <f t="shared" si="497"/>
        <v>0</v>
      </c>
      <c r="GD304" s="228">
        <f t="shared" si="498"/>
        <v>0</v>
      </c>
      <c r="GE304" s="229">
        <f t="shared" si="526"/>
        <v>0</v>
      </c>
      <c r="GF304" s="230">
        <f t="shared" si="526"/>
        <v>0</v>
      </c>
      <c r="GG304" s="231" t="str">
        <f t="shared" si="499"/>
        <v/>
      </c>
      <c r="GH304" s="232">
        <f t="shared" si="500"/>
        <v>0</v>
      </c>
      <c r="GI304" s="227">
        <f t="shared" si="501"/>
        <v>0</v>
      </c>
      <c r="GJ304" s="233">
        <f t="shared" si="502"/>
        <v>0</v>
      </c>
      <c r="GK304" s="233">
        <f t="shared" si="503"/>
        <v>0</v>
      </c>
      <c r="GL304" s="234"/>
      <c r="GM304" s="235">
        <f t="shared" si="504"/>
        <v>0</v>
      </c>
      <c r="GN304" s="235">
        <f t="shared" si="505"/>
        <v>0</v>
      </c>
      <c r="GO304" s="235" t="str">
        <f t="shared" si="506"/>
        <v/>
      </c>
      <c r="GP304" s="380"/>
      <c r="GQ304" s="235">
        <f t="shared" si="507"/>
        <v>0</v>
      </c>
      <c r="GR304" s="235">
        <f t="shared" si="508"/>
        <v>0</v>
      </c>
      <c r="GS304" s="235" t="str">
        <f t="shared" si="509"/>
        <v/>
      </c>
      <c r="GT304" s="236"/>
      <c r="GU304" s="237" t="str">
        <f t="shared" si="510"/>
        <v/>
      </c>
      <c r="GV304" s="237" t="str">
        <f t="shared" si="511"/>
        <v/>
      </c>
      <c r="GW304" s="238" t="str">
        <f t="shared" si="512"/>
        <v/>
      </c>
      <c r="GX304" s="238" t="str">
        <f t="shared" si="513"/>
        <v/>
      </c>
      <c r="GY304" s="239"/>
      <c r="GZ304" s="240" t="str">
        <f t="shared" si="514"/>
        <v/>
      </c>
      <c r="HA304" s="235" t="str">
        <f t="shared" si="515"/>
        <v/>
      </c>
      <c r="HB304" s="235" t="str">
        <f t="shared" si="516"/>
        <v/>
      </c>
      <c r="HC304" s="235" t="str">
        <f t="shared" si="517"/>
        <v/>
      </c>
      <c r="HD304" s="235" t="str">
        <f t="shared" si="518"/>
        <v/>
      </c>
      <c r="HE304" s="235" t="str">
        <f t="shared" si="519"/>
        <v/>
      </c>
      <c r="HF304" s="188"/>
      <c r="HG304" s="235" t="str">
        <f t="shared" si="520"/>
        <v/>
      </c>
      <c r="HH304" s="235">
        <f t="shared" si="527"/>
        <v>0</v>
      </c>
      <c r="HI304" s="235">
        <f t="shared" si="527"/>
        <v>0</v>
      </c>
      <c r="HJ304" s="235">
        <f t="shared" si="527"/>
        <v>0</v>
      </c>
      <c r="HK304" s="188"/>
      <c r="HL304" s="235" t="str">
        <f t="shared" si="521"/>
        <v/>
      </c>
      <c r="HM304" s="235">
        <f t="shared" si="528"/>
        <v>0</v>
      </c>
      <c r="HN304" s="235">
        <f t="shared" si="528"/>
        <v>0</v>
      </c>
      <c r="HO304" s="235">
        <f t="shared" si="528"/>
        <v>0</v>
      </c>
      <c r="HP304" s="188"/>
      <c r="HQ304" s="235" t="str">
        <f t="shared" si="522"/>
        <v/>
      </c>
      <c r="HR304" s="235">
        <f t="shared" si="529"/>
        <v>0</v>
      </c>
      <c r="HS304" s="235">
        <f t="shared" si="529"/>
        <v>0</v>
      </c>
      <c r="HT304" s="235">
        <f t="shared" si="529"/>
        <v>0</v>
      </c>
      <c r="HU304" s="162"/>
      <c r="HV304" s="1622"/>
      <c r="HW304" s="1619"/>
      <c r="HX304" s="1619"/>
      <c r="HY304" s="1619"/>
      <c r="HZ304" s="1619"/>
      <c r="IA304" s="1619"/>
      <c r="IB304" s="1619"/>
      <c r="IC304" s="1623"/>
      <c r="ID304" s="162"/>
    </row>
    <row r="305" spans="1:238" ht="21.75" customHeight="1" x14ac:dyDescent="0.25">
      <c r="A305" s="377" t="str">
        <f t="shared" si="475"/>
        <v/>
      </c>
      <c r="B305" s="188">
        <v>279</v>
      </c>
      <c r="C305" s="255"/>
      <c r="D305" s="223" t="str">
        <f t="shared" si="523"/>
        <v/>
      </c>
      <c r="E305" s="223" t="str">
        <f t="shared" si="463"/>
        <v/>
      </c>
      <c r="F305" s="242"/>
      <c r="G305" s="242"/>
      <c r="H305" s="224" t="str">
        <f t="shared" si="476"/>
        <v/>
      </c>
      <c r="I305" s="930"/>
      <c r="J305" s="930"/>
      <c r="K305" s="930"/>
      <c r="L305" s="370"/>
      <c r="M305" s="371"/>
      <c r="N305" s="371"/>
      <c r="O305" s="371"/>
      <c r="P305" s="372"/>
      <c r="Q305" s="609"/>
      <c r="R305" s="609"/>
      <c r="S305" s="610"/>
      <c r="T305" s="371"/>
      <c r="U305" s="371"/>
      <c r="V305" s="188"/>
      <c r="W305" s="370"/>
      <c r="X305" s="371"/>
      <c r="Y305" s="371"/>
      <c r="Z305" s="611"/>
      <c r="AA305" s="896"/>
      <c r="AB305" s="370"/>
      <c r="AC305" s="371"/>
      <c r="AD305" s="371"/>
      <c r="AE305" s="371"/>
      <c r="AF305" s="896"/>
      <c r="AG305" s="370"/>
      <c r="AH305" s="371"/>
      <c r="AI305" s="371"/>
      <c r="AJ305" s="371"/>
      <c r="AK305" s="896"/>
      <c r="AL305" s="370"/>
      <c r="AM305" s="371"/>
      <c r="AN305" s="371"/>
      <c r="AO305" s="372"/>
      <c r="AP305" s="370"/>
      <c r="AQ305" s="371"/>
      <c r="AR305" s="371"/>
      <c r="AS305" s="371"/>
      <c r="AT305" s="928"/>
      <c r="AU305" s="188"/>
      <c r="AV305" s="256">
        <f t="shared" si="437"/>
        <v>0</v>
      </c>
      <c r="AW305" s="257">
        <f t="shared" si="438"/>
        <v>0</v>
      </c>
      <c r="AX305" s="258">
        <f t="shared" si="439"/>
        <v>0</v>
      </c>
      <c r="AY305" s="259">
        <f t="shared" si="440"/>
        <v>0</v>
      </c>
      <c r="AZ305" s="231" t="str">
        <f t="shared" si="441"/>
        <v/>
      </c>
      <c r="BA305" s="232">
        <f t="shared" si="442"/>
        <v>0</v>
      </c>
      <c r="BB305" s="249">
        <f t="shared" si="443"/>
        <v>0</v>
      </c>
      <c r="BC305" s="231">
        <f t="shared" si="444"/>
        <v>0</v>
      </c>
      <c r="BD305" s="231">
        <f t="shared" si="445"/>
        <v>0</v>
      </c>
      <c r="BE305" s="260"/>
      <c r="BF305" s="235">
        <f t="shared" si="477"/>
        <v>0</v>
      </c>
      <c r="BG305" s="235">
        <f t="shared" si="478"/>
        <v>0</v>
      </c>
      <c r="BH305" s="235">
        <f t="shared" si="479"/>
        <v>0</v>
      </c>
      <c r="BI305" s="380"/>
      <c r="BJ305" s="235">
        <f t="shared" si="464"/>
        <v>0</v>
      </c>
      <c r="BK305" s="235">
        <f t="shared" si="480"/>
        <v>0</v>
      </c>
      <c r="BL305" s="235" t="str">
        <f t="shared" si="481"/>
        <v/>
      </c>
      <c r="BM305" s="236"/>
      <c r="BN305" s="237"/>
      <c r="BO305" s="237"/>
      <c r="BP305" s="238"/>
      <c r="BQ305" s="238"/>
      <c r="BR305" s="254"/>
      <c r="BS305" s="252"/>
      <c r="BT305" s="244"/>
      <c r="BU305" s="244"/>
      <c r="BV305" s="244"/>
      <c r="BW305" s="244"/>
      <c r="BX305" s="244"/>
      <c r="BY305" s="244"/>
      <c r="BZ305" s="244"/>
      <c r="CA305" s="244"/>
      <c r="CB305" s="253"/>
      <c r="CC305" s="188"/>
      <c r="CD305" s="244">
        <f t="shared" si="465"/>
        <v>0</v>
      </c>
      <c r="CE305" s="235">
        <f t="shared" si="482"/>
        <v>0</v>
      </c>
      <c r="CF305" s="235">
        <f t="shared" si="482"/>
        <v>0</v>
      </c>
      <c r="CG305" s="235">
        <f t="shared" si="482"/>
        <v>0</v>
      </c>
      <c r="CH305" s="188"/>
      <c r="CI305" s="244">
        <f t="shared" si="466"/>
        <v>0</v>
      </c>
      <c r="CJ305" s="235">
        <f t="shared" si="483"/>
        <v>0</v>
      </c>
      <c r="CK305" s="235">
        <f t="shared" si="483"/>
        <v>0</v>
      </c>
      <c r="CL305" s="235">
        <f t="shared" si="483"/>
        <v>0</v>
      </c>
      <c r="CM305" s="188"/>
      <c r="CN305" s="244">
        <f t="shared" si="467"/>
        <v>0</v>
      </c>
      <c r="CO305" s="235">
        <f t="shared" si="484"/>
        <v>0</v>
      </c>
      <c r="CP305" s="235">
        <f t="shared" si="484"/>
        <v>0</v>
      </c>
      <c r="CQ305" s="235">
        <f t="shared" si="484"/>
        <v>0</v>
      </c>
      <c r="CR305" s="188"/>
      <c r="CS305" s="244">
        <f t="shared" si="468"/>
        <v>0</v>
      </c>
      <c r="CT305" s="235">
        <f t="shared" si="485"/>
        <v>0</v>
      </c>
      <c r="CU305" s="235">
        <f t="shared" si="485"/>
        <v>0</v>
      </c>
      <c r="CV305" s="235">
        <f t="shared" si="485"/>
        <v>0</v>
      </c>
      <c r="CW305" s="188"/>
      <c r="CX305" s="244">
        <f t="shared" si="469"/>
        <v>0</v>
      </c>
      <c r="CY305" s="235">
        <f t="shared" si="486"/>
        <v>0</v>
      </c>
      <c r="CZ305" s="235">
        <f t="shared" si="486"/>
        <v>0</v>
      </c>
      <c r="DA305" s="235">
        <f t="shared" si="486"/>
        <v>0</v>
      </c>
      <c r="DB305" s="188"/>
      <c r="DC305" s="225"/>
      <c r="DD305" s="226"/>
      <c r="DE305" s="1088"/>
      <c r="DF305" s="225"/>
      <c r="DG305" s="226"/>
      <c r="DH305" s="1088"/>
      <c r="DI305" s="225"/>
      <c r="DJ305" s="226"/>
      <c r="DK305" s="1088"/>
      <c r="DL305" s="225"/>
      <c r="DM305" s="226"/>
      <c r="DN305" s="1088"/>
      <c r="DO305" s="370"/>
      <c r="DP305" s="370"/>
      <c r="DQ305" s="243">
        <f t="shared" si="446"/>
        <v>0</v>
      </c>
      <c r="DR305" s="244">
        <f t="shared" si="447"/>
        <v>0</v>
      </c>
      <c r="DS305" s="235">
        <f t="shared" si="487"/>
        <v>0</v>
      </c>
      <c r="DT305" s="244" t="str">
        <f t="shared" si="448"/>
        <v/>
      </c>
      <c r="DU305" s="42" t="str">
        <f t="shared" si="488"/>
        <v/>
      </c>
      <c r="DV305" s="42" t="str">
        <f t="shared" si="489"/>
        <v/>
      </c>
      <c r="DW305" s="42" t="str">
        <f t="shared" si="490"/>
        <v/>
      </c>
      <c r="DX305" s="162"/>
      <c r="DY305" s="42" t="str">
        <f t="shared" si="491"/>
        <v/>
      </c>
      <c r="DZ305" s="42" t="str">
        <f t="shared" si="462"/>
        <v/>
      </c>
      <c r="EA305" s="42" t="str">
        <f t="shared" si="492"/>
        <v/>
      </c>
      <c r="EB305" s="162"/>
      <c r="EC305" s="930"/>
      <c r="ED305" s="188"/>
      <c r="EE305" s="245">
        <f t="shared" si="493"/>
        <v>0</v>
      </c>
      <c r="EF305" s="189"/>
      <c r="EG305" s="245">
        <f t="shared" si="494"/>
        <v>0</v>
      </c>
      <c r="EH305" s="189"/>
      <c r="EI305" s="246" t="str">
        <f t="shared" si="449"/>
        <v/>
      </c>
      <c r="EJ305" s="247" t="str">
        <f t="shared" si="470"/>
        <v/>
      </c>
      <c r="EK305" s="248" t="str">
        <f t="shared" si="471"/>
        <v/>
      </c>
      <c r="EL305" s="248" t="str">
        <f t="shared" si="472"/>
        <v/>
      </c>
      <c r="EM305" s="248" t="str">
        <f t="shared" si="473"/>
        <v/>
      </c>
      <c r="EN305" s="248" t="str">
        <f t="shared" si="495"/>
        <v/>
      </c>
      <c r="EO305" s="248" t="str">
        <f t="shared" si="474"/>
        <v/>
      </c>
      <c r="EP305" s="189"/>
      <c r="EQ305" s="248" t="str">
        <f t="shared" si="450"/>
        <v/>
      </c>
      <c r="ER305" s="248" t="str">
        <f t="shared" si="451"/>
        <v/>
      </c>
      <c r="ES305" s="248" t="str">
        <f t="shared" si="452"/>
        <v/>
      </c>
      <c r="ET305" s="248" t="str">
        <f t="shared" si="453"/>
        <v/>
      </c>
      <c r="EU305" s="248" t="str">
        <f t="shared" si="496"/>
        <v/>
      </c>
      <c r="EV305" s="248" t="str">
        <f t="shared" si="496"/>
        <v/>
      </c>
      <c r="EW305" s="189"/>
      <c r="EX305" s="248" t="str">
        <f t="shared" si="454"/>
        <v/>
      </c>
      <c r="EY305" s="248" t="str">
        <f t="shared" si="455"/>
        <v/>
      </c>
      <c r="EZ305" s="248" t="str">
        <f t="shared" si="456"/>
        <v/>
      </c>
      <c r="FA305" s="248" t="str">
        <f t="shared" si="457"/>
        <v/>
      </c>
      <c r="FB305" s="248" t="str">
        <f t="shared" si="524"/>
        <v/>
      </c>
      <c r="FC305" s="248" t="str">
        <f t="shared" si="524"/>
        <v/>
      </c>
      <c r="FD305" s="189"/>
      <c r="FE305" s="248" t="str">
        <f t="shared" si="458"/>
        <v/>
      </c>
      <c r="FF305" s="248" t="str">
        <f t="shared" si="459"/>
        <v/>
      </c>
      <c r="FG305" s="248" t="str">
        <f t="shared" si="460"/>
        <v/>
      </c>
      <c r="FH305" s="248" t="str">
        <f t="shared" si="461"/>
        <v/>
      </c>
      <c r="FI305" s="248" t="str">
        <f t="shared" si="525"/>
        <v/>
      </c>
      <c r="FJ305" s="248" t="str">
        <f t="shared" si="525"/>
        <v/>
      </c>
      <c r="FK305" s="189"/>
      <c r="FL305" s="370"/>
      <c r="FM305" s="371"/>
      <c r="FN305" s="371"/>
      <c r="FO305" s="611"/>
      <c r="FP305" s="896"/>
      <c r="FQ305" s="370"/>
      <c r="FR305" s="371"/>
      <c r="FS305" s="371"/>
      <c r="FT305" s="611"/>
      <c r="FU305" s="896"/>
      <c r="FV305" s="370"/>
      <c r="FW305" s="371"/>
      <c r="FX305" s="371"/>
      <c r="FY305" s="611"/>
      <c r="FZ305" s="896"/>
      <c r="GA305" s="613"/>
      <c r="GB305" s="189"/>
      <c r="GC305" s="227">
        <f t="shared" si="497"/>
        <v>0</v>
      </c>
      <c r="GD305" s="228">
        <f t="shared" si="498"/>
        <v>0</v>
      </c>
      <c r="GE305" s="229">
        <f t="shared" si="526"/>
        <v>0</v>
      </c>
      <c r="GF305" s="230">
        <f t="shared" si="526"/>
        <v>0</v>
      </c>
      <c r="GG305" s="231" t="str">
        <f t="shared" si="499"/>
        <v/>
      </c>
      <c r="GH305" s="232">
        <f t="shared" si="500"/>
        <v>0</v>
      </c>
      <c r="GI305" s="227">
        <f t="shared" si="501"/>
        <v>0</v>
      </c>
      <c r="GJ305" s="233">
        <f t="shared" si="502"/>
        <v>0</v>
      </c>
      <c r="GK305" s="233">
        <f t="shared" si="503"/>
        <v>0</v>
      </c>
      <c r="GL305" s="234"/>
      <c r="GM305" s="235">
        <f t="shared" si="504"/>
        <v>0</v>
      </c>
      <c r="GN305" s="235">
        <f t="shared" si="505"/>
        <v>0</v>
      </c>
      <c r="GO305" s="235" t="str">
        <f t="shared" si="506"/>
        <v/>
      </c>
      <c r="GP305" s="380"/>
      <c r="GQ305" s="235">
        <f t="shared" si="507"/>
        <v>0</v>
      </c>
      <c r="GR305" s="235">
        <f t="shared" si="508"/>
        <v>0</v>
      </c>
      <c r="GS305" s="235" t="str">
        <f t="shared" si="509"/>
        <v/>
      </c>
      <c r="GT305" s="236"/>
      <c r="GU305" s="237" t="str">
        <f t="shared" si="510"/>
        <v/>
      </c>
      <c r="GV305" s="237" t="str">
        <f t="shared" si="511"/>
        <v/>
      </c>
      <c r="GW305" s="238" t="str">
        <f t="shared" si="512"/>
        <v/>
      </c>
      <c r="GX305" s="238" t="str">
        <f t="shared" si="513"/>
        <v/>
      </c>
      <c r="GY305" s="239"/>
      <c r="GZ305" s="240" t="str">
        <f t="shared" si="514"/>
        <v/>
      </c>
      <c r="HA305" s="235" t="str">
        <f t="shared" si="515"/>
        <v/>
      </c>
      <c r="HB305" s="235" t="str">
        <f t="shared" si="516"/>
        <v/>
      </c>
      <c r="HC305" s="235" t="str">
        <f t="shared" si="517"/>
        <v/>
      </c>
      <c r="HD305" s="235" t="str">
        <f t="shared" si="518"/>
        <v/>
      </c>
      <c r="HE305" s="235" t="str">
        <f t="shared" si="519"/>
        <v/>
      </c>
      <c r="HF305" s="188"/>
      <c r="HG305" s="235" t="str">
        <f t="shared" si="520"/>
        <v/>
      </c>
      <c r="HH305" s="235">
        <f t="shared" si="527"/>
        <v>0</v>
      </c>
      <c r="HI305" s="235">
        <f t="shared" si="527"/>
        <v>0</v>
      </c>
      <c r="HJ305" s="235">
        <f t="shared" si="527"/>
        <v>0</v>
      </c>
      <c r="HK305" s="188"/>
      <c r="HL305" s="235" t="str">
        <f t="shared" si="521"/>
        <v/>
      </c>
      <c r="HM305" s="235">
        <f t="shared" si="528"/>
        <v>0</v>
      </c>
      <c r="HN305" s="235">
        <f t="shared" si="528"/>
        <v>0</v>
      </c>
      <c r="HO305" s="235">
        <f t="shared" si="528"/>
        <v>0</v>
      </c>
      <c r="HP305" s="188"/>
      <c r="HQ305" s="235" t="str">
        <f t="shared" si="522"/>
        <v/>
      </c>
      <c r="HR305" s="235">
        <f t="shared" si="529"/>
        <v>0</v>
      </c>
      <c r="HS305" s="235">
        <f t="shared" si="529"/>
        <v>0</v>
      </c>
      <c r="HT305" s="235">
        <f t="shared" si="529"/>
        <v>0</v>
      </c>
      <c r="HU305" s="162"/>
      <c r="HV305" s="1622"/>
      <c r="HW305" s="1619"/>
      <c r="HX305" s="1619"/>
      <c r="HY305" s="1619"/>
      <c r="HZ305" s="1619"/>
      <c r="IA305" s="1619"/>
      <c r="IB305" s="1619"/>
      <c r="IC305" s="1623"/>
      <c r="ID305" s="162"/>
    </row>
    <row r="306" spans="1:238" ht="21.75" customHeight="1" x14ac:dyDescent="0.25">
      <c r="A306" s="377" t="str">
        <f t="shared" si="475"/>
        <v/>
      </c>
      <c r="B306" s="188">
        <v>280</v>
      </c>
      <c r="C306" s="255"/>
      <c r="D306" s="223" t="str">
        <f t="shared" si="523"/>
        <v/>
      </c>
      <c r="E306" s="223" t="str">
        <f t="shared" si="463"/>
        <v/>
      </c>
      <c r="F306" s="242"/>
      <c r="G306" s="242"/>
      <c r="H306" s="224" t="str">
        <f t="shared" si="476"/>
        <v/>
      </c>
      <c r="I306" s="930"/>
      <c r="J306" s="930"/>
      <c r="K306" s="930"/>
      <c r="L306" s="370"/>
      <c r="M306" s="371"/>
      <c r="N306" s="371"/>
      <c r="O306" s="371"/>
      <c r="P306" s="372"/>
      <c r="Q306" s="609"/>
      <c r="R306" s="609"/>
      <c r="S306" s="610"/>
      <c r="T306" s="371"/>
      <c r="U306" s="371"/>
      <c r="V306" s="188"/>
      <c r="W306" s="370"/>
      <c r="X306" s="371"/>
      <c r="Y306" s="371"/>
      <c r="Z306" s="611"/>
      <c r="AA306" s="896"/>
      <c r="AB306" s="370"/>
      <c r="AC306" s="371"/>
      <c r="AD306" s="371"/>
      <c r="AE306" s="371"/>
      <c r="AF306" s="896"/>
      <c r="AG306" s="370"/>
      <c r="AH306" s="371"/>
      <c r="AI306" s="371"/>
      <c r="AJ306" s="371"/>
      <c r="AK306" s="896"/>
      <c r="AL306" s="370"/>
      <c r="AM306" s="371"/>
      <c r="AN306" s="371"/>
      <c r="AO306" s="372"/>
      <c r="AP306" s="370"/>
      <c r="AQ306" s="371"/>
      <c r="AR306" s="371"/>
      <c r="AS306" s="371"/>
      <c r="AT306" s="928"/>
      <c r="AU306" s="188"/>
      <c r="AV306" s="256">
        <f t="shared" si="437"/>
        <v>0</v>
      </c>
      <c r="AW306" s="257">
        <f t="shared" si="438"/>
        <v>0</v>
      </c>
      <c r="AX306" s="258">
        <f t="shared" si="439"/>
        <v>0</v>
      </c>
      <c r="AY306" s="259">
        <f t="shared" si="440"/>
        <v>0</v>
      </c>
      <c r="AZ306" s="231" t="str">
        <f t="shared" si="441"/>
        <v/>
      </c>
      <c r="BA306" s="232">
        <f t="shared" si="442"/>
        <v>0</v>
      </c>
      <c r="BB306" s="249">
        <f t="shared" si="443"/>
        <v>0</v>
      </c>
      <c r="BC306" s="231">
        <f t="shared" si="444"/>
        <v>0</v>
      </c>
      <c r="BD306" s="231">
        <f t="shared" si="445"/>
        <v>0</v>
      </c>
      <c r="BE306" s="260"/>
      <c r="BF306" s="235">
        <f t="shared" si="477"/>
        <v>0</v>
      </c>
      <c r="BG306" s="235">
        <f t="shared" si="478"/>
        <v>0</v>
      </c>
      <c r="BH306" s="235">
        <f t="shared" si="479"/>
        <v>0</v>
      </c>
      <c r="BI306" s="380"/>
      <c r="BJ306" s="235">
        <f t="shared" si="464"/>
        <v>0</v>
      </c>
      <c r="BK306" s="235">
        <f t="shared" si="480"/>
        <v>0</v>
      </c>
      <c r="BL306" s="235" t="str">
        <f t="shared" si="481"/>
        <v/>
      </c>
      <c r="BM306" s="236"/>
      <c r="BN306" s="237"/>
      <c r="BO306" s="237"/>
      <c r="BP306" s="238"/>
      <c r="BQ306" s="238"/>
      <c r="BR306" s="254"/>
      <c r="BS306" s="252"/>
      <c r="BT306" s="244"/>
      <c r="BU306" s="244"/>
      <c r="BV306" s="244"/>
      <c r="BW306" s="244"/>
      <c r="BX306" s="244"/>
      <c r="BY306" s="244"/>
      <c r="BZ306" s="244"/>
      <c r="CA306" s="244"/>
      <c r="CB306" s="253"/>
      <c r="CC306" s="188"/>
      <c r="CD306" s="244">
        <f t="shared" si="465"/>
        <v>0</v>
      </c>
      <c r="CE306" s="235">
        <f t="shared" si="482"/>
        <v>0</v>
      </c>
      <c r="CF306" s="235">
        <f t="shared" si="482"/>
        <v>0</v>
      </c>
      <c r="CG306" s="235">
        <f t="shared" si="482"/>
        <v>0</v>
      </c>
      <c r="CH306" s="188"/>
      <c r="CI306" s="244">
        <f t="shared" si="466"/>
        <v>0</v>
      </c>
      <c r="CJ306" s="235">
        <f t="shared" si="483"/>
        <v>0</v>
      </c>
      <c r="CK306" s="235">
        <f t="shared" si="483"/>
        <v>0</v>
      </c>
      <c r="CL306" s="235">
        <f t="shared" si="483"/>
        <v>0</v>
      </c>
      <c r="CM306" s="188"/>
      <c r="CN306" s="244">
        <f t="shared" si="467"/>
        <v>0</v>
      </c>
      <c r="CO306" s="235">
        <f t="shared" si="484"/>
        <v>0</v>
      </c>
      <c r="CP306" s="235">
        <f t="shared" si="484"/>
        <v>0</v>
      </c>
      <c r="CQ306" s="235">
        <f t="shared" si="484"/>
        <v>0</v>
      </c>
      <c r="CR306" s="188"/>
      <c r="CS306" s="244">
        <f t="shared" si="468"/>
        <v>0</v>
      </c>
      <c r="CT306" s="235">
        <f t="shared" si="485"/>
        <v>0</v>
      </c>
      <c r="CU306" s="235">
        <f t="shared" si="485"/>
        <v>0</v>
      </c>
      <c r="CV306" s="235">
        <f t="shared" si="485"/>
        <v>0</v>
      </c>
      <c r="CW306" s="188"/>
      <c r="CX306" s="244">
        <f t="shared" si="469"/>
        <v>0</v>
      </c>
      <c r="CY306" s="235">
        <f t="shared" si="486"/>
        <v>0</v>
      </c>
      <c r="CZ306" s="235">
        <f t="shared" si="486"/>
        <v>0</v>
      </c>
      <c r="DA306" s="235">
        <f t="shared" si="486"/>
        <v>0</v>
      </c>
      <c r="DB306" s="188"/>
      <c r="DC306" s="225"/>
      <c r="DD306" s="226"/>
      <c r="DE306" s="1088"/>
      <c r="DF306" s="225"/>
      <c r="DG306" s="226"/>
      <c r="DH306" s="1088"/>
      <c r="DI306" s="225"/>
      <c r="DJ306" s="226"/>
      <c r="DK306" s="1088"/>
      <c r="DL306" s="225"/>
      <c r="DM306" s="226"/>
      <c r="DN306" s="1088"/>
      <c r="DO306" s="370"/>
      <c r="DP306" s="370"/>
      <c r="DQ306" s="243">
        <f t="shared" si="446"/>
        <v>0</v>
      </c>
      <c r="DR306" s="244">
        <f t="shared" si="447"/>
        <v>0</v>
      </c>
      <c r="DS306" s="235">
        <f t="shared" si="487"/>
        <v>0</v>
      </c>
      <c r="DT306" s="244" t="str">
        <f t="shared" si="448"/>
        <v/>
      </c>
      <c r="DU306" s="42" t="str">
        <f t="shared" si="488"/>
        <v/>
      </c>
      <c r="DV306" s="42" t="str">
        <f t="shared" si="489"/>
        <v/>
      </c>
      <c r="DW306" s="42" t="str">
        <f t="shared" si="490"/>
        <v/>
      </c>
      <c r="DX306" s="162"/>
      <c r="DY306" s="42" t="str">
        <f t="shared" si="491"/>
        <v/>
      </c>
      <c r="DZ306" s="42" t="str">
        <f t="shared" si="462"/>
        <v/>
      </c>
      <c r="EA306" s="42" t="str">
        <f t="shared" si="492"/>
        <v/>
      </c>
      <c r="EB306" s="162"/>
      <c r="EC306" s="930"/>
      <c r="ED306" s="188"/>
      <c r="EE306" s="245">
        <f t="shared" si="493"/>
        <v>0</v>
      </c>
      <c r="EF306" s="189"/>
      <c r="EG306" s="245">
        <f t="shared" si="494"/>
        <v>0</v>
      </c>
      <c r="EH306" s="189"/>
      <c r="EI306" s="246" t="str">
        <f t="shared" si="449"/>
        <v/>
      </c>
      <c r="EJ306" s="247" t="str">
        <f t="shared" si="470"/>
        <v/>
      </c>
      <c r="EK306" s="248" t="str">
        <f t="shared" si="471"/>
        <v/>
      </c>
      <c r="EL306" s="248" t="str">
        <f t="shared" si="472"/>
        <v/>
      </c>
      <c r="EM306" s="248" t="str">
        <f t="shared" si="473"/>
        <v/>
      </c>
      <c r="EN306" s="248" t="str">
        <f t="shared" si="495"/>
        <v/>
      </c>
      <c r="EO306" s="248" t="str">
        <f t="shared" si="474"/>
        <v/>
      </c>
      <c r="EP306" s="189"/>
      <c r="EQ306" s="248" t="str">
        <f t="shared" si="450"/>
        <v/>
      </c>
      <c r="ER306" s="248" t="str">
        <f t="shared" si="451"/>
        <v/>
      </c>
      <c r="ES306" s="248" t="str">
        <f t="shared" si="452"/>
        <v/>
      </c>
      <c r="ET306" s="248" t="str">
        <f t="shared" si="453"/>
        <v/>
      </c>
      <c r="EU306" s="248" t="str">
        <f t="shared" si="496"/>
        <v/>
      </c>
      <c r="EV306" s="248" t="str">
        <f t="shared" si="496"/>
        <v/>
      </c>
      <c r="EW306" s="189"/>
      <c r="EX306" s="248" t="str">
        <f t="shared" si="454"/>
        <v/>
      </c>
      <c r="EY306" s="248" t="str">
        <f t="shared" si="455"/>
        <v/>
      </c>
      <c r="EZ306" s="248" t="str">
        <f t="shared" si="456"/>
        <v/>
      </c>
      <c r="FA306" s="248" t="str">
        <f t="shared" si="457"/>
        <v/>
      </c>
      <c r="FB306" s="248" t="str">
        <f t="shared" si="524"/>
        <v/>
      </c>
      <c r="FC306" s="248" t="str">
        <f t="shared" si="524"/>
        <v/>
      </c>
      <c r="FD306" s="189"/>
      <c r="FE306" s="248" t="str">
        <f t="shared" si="458"/>
        <v/>
      </c>
      <c r="FF306" s="248" t="str">
        <f t="shared" si="459"/>
        <v/>
      </c>
      <c r="FG306" s="248" t="str">
        <f t="shared" si="460"/>
        <v/>
      </c>
      <c r="FH306" s="248" t="str">
        <f t="shared" si="461"/>
        <v/>
      </c>
      <c r="FI306" s="248" t="str">
        <f t="shared" si="525"/>
        <v/>
      </c>
      <c r="FJ306" s="248" t="str">
        <f t="shared" si="525"/>
        <v/>
      </c>
      <c r="FK306" s="189"/>
      <c r="FL306" s="370"/>
      <c r="FM306" s="371"/>
      <c r="FN306" s="371"/>
      <c r="FO306" s="611"/>
      <c r="FP306" s="896"/>
      <c r="FQ306" s="370"/>
      <c r="FR306" s="371"/>
      <c r="FS306" s="371"/>
      <c r="FT306" s="611"/>
      <c r="FU306" s="896"/>
      <c r="FV306" s="370"/>
      <c r="FW306" s="371"/>
      <c r="FX306" s="371"/>
      <c r="FY306" s="611"/>
      <c r="FZ306" s="896"/>
      <c r="GA306" s="613"/>
      <c r="GB306" s="189"/>
      <c r="GC306" s="227">
        <f t="shared" si="497"/>
        <v>0</v>
      </c>
      <c r="GD306" s="228">
        <f t="shared" si="498"/>
        <v>0</v>
      </c>
      <c r="GE306" s="229">
        <f t="shared" si="526"/>
        <v>0</v>
      </c>
      <c r="GF306" s="230">
        <f t="shared" si="526"/>
        <v>0</v>
      </c>
      <c r="GG306" s="231" t="str">
        <f t="shared" si="499"/>
        <v/>
      </c>
      <c r="GH306" s="232">
        <f t="shared" si="500"/>
        <v>0</v>
      </c>
      <c r="GI306" s="227">
        <f t="shared" si="501"/>
        <v>0</v>
      </c>
      <c r="GJ306" s="233">
        <f t="shared" si="502"/>
        <v>0</v>
      </c>
      <c r="GK306" s="233">
        <f t="shared" si="503"/>
        <v>0</v>
      </c>
      <c r="GL306" s="234"/>
      <c r="GM306" s="235">
        <f t="shared" si="504"/>
        <v>0</v>
      </c>
      <c r="GN306" s="235">
        <f t="shared" si="505"/>
        <v>0</v>
      </c>
      <c r="GO306" s="235" t="str">
        <f t="shared" si="506"/>
        <v/>
      </c>
      <c r="GP306" s="380"/>
      <c r="GQ306" s="235">
        <f t="shared" si="507"/>
        <v>0</v>
      </c>
      <c r="GR306" s="235">
        <f t="shared" si="508"/>
        <v>0</v>
      </c>
      <c r="GS306" s="235" t="str">
        <f t="shared" si="509"/>
        <v/>
      </c>
      <c r="GT306" s="236"/>
      <c r="GU306" s="237" t="str">
        <f t="shared" si="510"/>
        <v/>
      </c>
      <c r="GV306" s="237" t="str">
        <f t="shared" si="511"/>
        <v/>
      </c>
      <c r="GW306" s="238" t="str">
        <f t="shared" si="512"/>
        <v/>
      </c>
      <c r="GX306" s="238" t="str">
        <f t="shared" si="513"/>
        <v/>
      </c>
      <c r="GY306" s="239"/>
      <c r="GZ306" s="240" t="str">
        <f t="shared" si="514"/>
        <v/>
      </c>
      <c r="HA306" s="235" t="str">
        <f t="shared" si="515"/>
        <v/>
      </c>
      <c r="HB306" s="235" t="str">
        <f t="shared" si="516"/>
        <v/>
      </c>
      <c r="HC306" s="235" t="str">
        <f t="shared" si="517"/>
        <v/>
      </c>
      <c r="HD306" s="235" t="str">
        <f t="shared" si="518"/>
        <v/>
      </c>
      <c r="HE306" s="235" t="str">
        <f t="shared" si="519"/>
        <v/>
      </c>
      <c r="HF306" s="188"/>
      <c r="HG306" s="235" t="str">
        <f t="shared" si="520"/>
        <v/>
      </c>
      <c r="HH306" s="235">
        <f t="shared" si="527"/>
        <v>0</v>
      </c>
      <c r="HI306" s="235">
        <f t="shared" si="527"/>
        <v>0</v>
      </c>
      <c r="HJ306" s="235">
        <f t="shared" si="527"/>
        <v>0</v>
      </c>
      <c r="HK306" s="188"/>
      <c r="HL306" s="235" t="str">
        <f t="shared" si="521"/>
        <v/>
      </c>
      <c r="HM306" s="235">
        <f t="shared" si="528"/>
        <v>0</v>
      </c>
      <c r="HN306" s="235">
        <f t="shared" si="528"/>
        <v>0</v>
      </c>
      <c r="HO306" s="235">
        <f t="shared" si="528"/>
        <v>0</v>
      </c>
      <c r="HP306" s="188"/>
      <c r="HQ306" s="235" t="str">
        <f t="shared" si="522"/>
        <v/>
      </c>
      <c r="HR306" s="235">
        <f t="shared" si="529"/>
        <v>0</v>
      </c>
      <c r="HS306" s="235">
        <f t="shared" si="529"/>
        <v>0</v>
      </c>
      <c r="HT306" s="235">
        <f t="shared" si="529"/>
        <v>0</v>
      </c>
      <c r="HU306" s="162"/>
      <c r="HV306" s="1622"/>
      <c r="HW306" s="1619"/>
      <c r="HX306" s="1619"/>
      <c r="HY306" s="1619"/>
      <c r="HZ306" s="1619"/>
      <c r="IA306" s="1619"/>
      <c r="IB306" s="1619"/>
      <c r="IC306" s="1623"/>
      <c r="ID306" s="162"/>
    </row>
    <row r="307" spans="1:238" ht="21.75" customHeight="1" x14ac:dyDescent="0.25">
      <c r="A307" s="377" t="str">
        <f t="shared" si="475"/>
        <v/>
      </c>
      <c r="B307" s="188">
        <v>281</v>
      </c>
      <c r="C307" s="255"/>
      <c r="D307" s="223" t="str">
        <f t="shared" si="523"/>
        <v/>
      </c>
      <c r="E307" s="223" t="str">
        <f t="shared" si="463"/>
        <v/>
      </c>
      <c r="F307" s="242"/>
      <c r="G307" s="242"/>
      <c r="H307" s="224" t="str">
        <f t="shared" si="476"/>
        <v/>
      </c>
      <c r="I307" s="930"/>
      <c r="J307" s="930"/>
      <c r="K307" s="930"/>
      <c r="L307" s="370"/>
      <c r="M307" s="371"/>
      <c r="N307" s="371"/>
      <c r="O307" s="371"/>
      <c r="P307" s="372"/>
      <c r="Q307" s="609"/>
      <c r="R307" s="609"/>
      <c r="S307" s="610"/>
      <c r="T307" s="371"/>
      <c r="U307" s="371"/>
      <c r="V307" s="188"/>
      <c r="W307" s="370"/>
      <c r="X307" s="371"/>
      <c r="Y307" s="371"/>
      <c r="Z307" s="611"/>
      <c r="AA307" s="896"/>
      <c r="AB307" s="370"/>
      <c r="AC307" s="371"/>
      <c r="AD307" s="371"/>
      <c r="AE307" s="371"/>
      <c r="AF307" s="896"/>
      <c r="AG307" s="370"/>
      <c r="AH307" s="371"/>
      <c r="AI307" s="371"/>
      <c r="AJ307" s="371"/>
      <c r="AK307" s="896"/>
      <c r="AL307" s="370"/>
      <c r="AM307" s="371"/>
      <c r="AN307" s="371"/>
      <c r="AO307" s="372"/>
      <c r="AP307" s="370"/>
      <c r="AQ307" s="371"/>
      <c r="AR307" s="371"/>
      <c r="AS307" s="371"/>
      <c r="AT307" s="928"/>
      <c r="AU307" s="188"/>
      <c r="AV307" s="256">
        <f t="shared" si="437"/>
        <v>0</v>
      </c>
      <c r="AW307" s="257">
        <f t="shared" si="438"/>
        <v>0</v>
      </c>
      <c r="AX307" s="258">
        <f t="shared" si="439"/>
        <v>0</v>
      </c>
      <c r="AY307" s="259">
        <f t="shared" si="440"/>
        <v>0</v>
      </c>
      <c r="AZ307" s="231" t="str">
        <f t="shared" si="441"/>
        <v/>
      </c>
      <c r="BA307" s="232">
        <f t="shared" si="442"/>
        <v>0</v>
      </c>
      <c r="BB307" s="249">
        <f t="shared" si="443"/>
        <v>0</v>
      </c>
      <c r="BC307" s="231">
        <f t="shared" si="444"/>
        <v>0</v>
      </c>
      <c r="BD307" s="231">
        <f t="shared" si="445"/>
        <v>0</v>
      </c>
      <c r="BE307" s="260"/>
      <c r="BF307" s="235">
        <f t="shared" si="477"/>
        <v>0</v>
      </c>
      <c r="BG307" s="235">
        <f t="shared" si="478"/>
        <v>0</v>
      </c>
      <c r="BH307" s="235">
        <f t="shared" si="479"/>
        <v>0</v>
      </c>
      <c r="BI307" s="380"/>
      <c r="BJ307" s="235">
        <f t="shared" si="464"/>
        <v>0</v>
      </c>
      <c r="BK307" s="235">
        <f t="shared" si="480"/>
        <v>0</v>
      </c>
      <c r="BL307" s="235" t="str">
        <f t="shared" si="481"/>
        <v/>
      </c>
      <c r="BM307" s="236"/>
      <c r="BN307" s="237"/>
      <c r="BO307" s="237"/>
      <c r="BP307" s="238"/>
      <c r="BQ307" s="238"/>
      <c r="BR307" s="254"/>
      <c r="BS307" s="252"/>
      <c r="BT307" s="244"/>
      <c r="BU307" s="244"/>
      <c r="BV307" s="244"/>
      <c r="BW307" s="244"/>
      <c r="BX307" s="244"/>
      <c r="BY307" s="244"/>
      <c r="BZ307" s="244"/>
      <c r="CA307" s="244"/>
      <c r="CB307" s="253"/>
      <c r="CC307" s="188"/>
      <c r="CD307" s="244">
        <f t="shared" si="465"/>
        <v>0</v>
      </c>
      <c r="CE307" s="235">
        <f t="shared" si="482"/>
        <v>0</v>
      </c>
      <c r="CF307" s="235">
        <f t="shared" si="482"/>
        <v>0</v>
      </c>
      <c r="CG307" s="235">
        <f t="shared" si="482"/>
        <v>0</v>
      </c>
      <c r="CH307" s="188"/>
      <c r="CI307" s="244">
        <f t="shared" si="466"/>
        <v>0</v>
      </c>
      <c r="CJ307" s="235">
        <f t="shared" si="483"/>
        <v>0</v>
      </c>
      <c r="CK307" s="235">
        <f t="shared" si="483"/>
        <v>0</v>
      </c>
      <c r="CL307" s="235">
        <f t="shared" si="483"/>
        <v>0</v>
      </c>
      <c r="CM307" s="188"/>
      <c r="CN307" s="244">
        <f t="shared" si="467"/>
        <v>0</v>
      </c>
      <c r="CO307" s="235">
        <f t="shared" si="484"/>
        <v>0</v>
      </c>
      <c r="CP307" s="235">
        <f t="shared" si="484"/>
        <v>0</v>
      </c>
      <c r="CQ307" s="235">
        <f t="shared" si="484"/>
        <v>0</v>
      </c>
      <c r="CR307" s="188"/>
      <c r="CS307" s="244">
        <f t="shared" si="468"/>
        <v>0</v>
      </c>
      <c r="CT307" s="235">
        <f t="shared" si="485"/>
        <v>0</v>
      </c>
      <c r="CU307" s="235">
        <f t="shared" si="485"/>
        <v>0</v>
      </c>
      <c r="CV307" s="235">
        <f t="shared" si="485"/>
        <v>0</v>
      </c>
      <c r="CW307" s="188"/>
      <c r="CX307" s="244">
        <f t="shared" si="469"/>
        <v>0</v>
      </c>
      <c r="CY307" s="235">
        <f t="shared" si="486"/>
        <v>0</v>
      </c>
      <c r="CZ307" s="235">
        <f t="shared" si="486"/>
        <v>0</v>
      </c>
      <c r="DA307" s="235">
        <f t="shared" si="486"/>
        <v>0</v>
      </c>
      <c r="DB307" s="188"/>
      <c r="DC307" s="225"/>
      <c r="DD307" s="226"/>
      <c r="DE307" s="1088"/>
      <c r="DF307" s="225"/>
      <c r="DG307" s="226"/>
      <c r="DH307" s="1088"/>
      <c r="DI307" s="225"/>
      <c r="DJ307" s="226"/>
      <c r="DK307" s="1088"/>
      <c r="DL307" s="225"/>
      <c r="DM307" s="226"/>
      <c r="DN307" s="1088"/>
      <c r="DO307" s="370"/>
      <c r="DP307" s="370"/>
      <c r="DQ307" s="243">
        <f t="shared" si="446"/>
        <v>0</v>
      </c>
      <c r="DR307" s="244">
        <f t="shared" si="447"/>
        <v>0</v>
      </c>
      <c r="DS307" s="235">
        <f t="shared" si="487"/>
        <v>0</v>
      </c>
      <c r="DT307" s="244" t="str">
        <f t="shared" si="448"/>
        <v/>
      </c>
      <c r="DU307" s="42" t="str">
        <f t="shared" si="488"/>
        <v/>
      </c>
      <c r="DV307" s="42" t="str">
        <f t="shared" si="489"/>
        <v/>
      </c>
      <c r="DW307" s="42" t="str">
        <f t="shared" si="490"/>
        <v/>
      </c>
      <c r="DX307" s="162"/>
      <c r="DY307" s="42" t="str">
        <f t="shared" si="491"/>
        <v/>
      </c>
      <c r="DZ307" s="42" t="str">
        <f t="shared" si="462"/>
        <v/>
      </c>
      <c r="EA307" s="42" t="str">
        <f t="shared" si="492"/>
        <v/>
      </c>
      <c r="EB307" s="162"/>
      <c r="EC307" s="930"/>
      <c r="ED307" s="188"/>
      <c r="EE307" s="245">
        <f t="shared" si="493"/>
        <v>0</v>
      </c>
      <c r="EF307" s="189"/>
      <c r="EG307" s="245">
        <f t="shared" si="494"/>
        <v>0</v>
      </c>
      <c r="EH307" s="189"/>
      <c r="EI307" s="246" t="str">
        <f t="shared" si="449"/>
        <v/>
      </c>
      <c r="EJ307" s="247" t="str">
        <f t="shared" si="470"/>
        <v/>
      </c>
      <c r="EK307" s="248" t="str">
        <f t="shared" si="471"/>
        <v/>
      </c>
      <c r="EL307" s="248" t="str">
        <f t="shared" si="472"/>
        <v/>
      </c>
      <c r="EM307" s="248" t="str">
        <f t="shared" si="473"/>
        <v/>
      </c>
      <c r="EN307" s="248" t="str">
        <f t="shared" si="495"/>
        <v/>
      </c>
      <c r="EO307" s="248" t="str">
        <f t="shared" si="474"/>
        <v/>
      </c>
      <c r="EP307" s="189"/>
      <c r="EQ307" s="248" t="str">
        <f t="shared" si="450"/>
        <v/>
      </c>
      <c r="ER307" s="248" t="str">
        <f t="shared" si="451"/>
        <v/>
      </c>
      <c r="ES307" s="248" t="str">
        <f t="shared" si="452"/>
        <v/>
      </c>
      <c r="ET307" s="248" t="str">
        <f t="shared" si="453"/>
        <v/>
      </c>
      <c r="EU307" s="248" t="str">
        <f t="shared" si="496"/>
        <v/>
      </c>
      <c r="EV307" s="248" t="str">
        <f t="shared" si="496"/>
        <v/>
      </c>
      <c r="EW307" s="189"/>
      <c r="EX307" s="248" t="str">
        <f t="shared" si="454"/>
        <v/>
      </c>
      <c r="EY307" s="248" t="str">
        <f t="shared" si="455"/>
        <v/>
      </c>
      <c r="EZ307" s="248" t="str">
        <f t="shared" si="456"/>
        <v/>
      </c>
      <c r="FA307" s="248" t="str">
        <f t="shared" si="457"/>
        <v/>
      </c>
      <c r="FB307" s="248" t="str">
        <f t="shared" si="524"/>
        <v/>
      </c>
      <c r="FC307" s="248" t="str">
        <f t="shared" si="524"/>
        <v/>
      </c>
      <c r="FD307" s="189"/>
      <c r="FE307" s="248" t="str">
        <f t="shared" si="458"/>
        <v/>
      </c>
      <c r="FF307" s="248" t="str">
        <f t="shared" si="459"/>
        <v/>
      </c>
      <c r="FG307" s="248" t="str">
        <f t="shared" si="460"/>
        <v/>
      </c>
      <c r="FH307" s="248" t="str">
        <f t="shared" si="461"/>
        <v/>
      </c>
      <c r="FI307" s="248" t="str">
        <f t="shared" si="525"/>
        <v/>
      </c>
      <c r="FJ307" s="248" t="str">
        <f t="shared" si="525"/>
        <v/>
      </c>
      <c r="FK307" s="189"/>
      <c r="FL307" s="370"/>
      <c r="FM307" s="371"/>
      <c r="FN307" s="371"/>
      <c r="FO307" s="611"/>
      <c r="FP307" s="896"/>
      <c r="FQ307" s="370"/>
      <c r="FR307" s="371"/>
      <c r="FS307" s="371"/>
      <c r="FT307" s="611"/>
      <c r="FU307" s="896"/>
      <c r="FV307" s="370"/>
      <c r="FW307" s="371"/>
      <c r="FX307" s="371"/>
      <c r="FY307" s="611"/>
      <c r="FZ307" s="896"/>
      <c r="GA307" s="613"/>
      <c r="GB307" s="189"/>
      <c r="GC307" s="227">
        <f t="shared" si="497"/>
        <v>0</v>
      </c>
      <c r="GD307" s="228">
        <f t="shared" si="498"/>
        <v>0</v>
      </c>
      <c r="GE307" s="229">
        <f t="shared" si="526"/>
        <v>0</v>
      </c>
      <c r="GF307" s="230">
        <f t="shared" si="526"/>
        <v>0</v>
      </c>
      <c r="GG307" s="231" t="str">
        <f t="shared" si="499"/>
        <v/>
      </c>
      <c r="GH307" s="232">
        <f t="shared" si="500"/>
        <v>0</v>
      </c>
      <c r="GI307" s="227">
        <f t="shared" si="501"/>
        <v>0</v>
      </c>
      <c r="GJ307" s="233">
        <f t="shared" si="502"/>
        <v>0</v>
      </c>
      <c r="GK307" s="233">
        <f t="shared" si="503"/>
        <v>0</v>
      </c>
      <c r="GL307" s="234"/>
      <c r="GM307" s="235">
        <f t="shared" si="504"/>
        <v>0</v>
      </c>
      <c r="GN307" s="235">
        <f t="shared" si="505"/>
        <v>0</v>
      </c>
      <c r="GO307" s="235" t="str">
        <f t="shared" si="506"/>
        <v/>
      </c>
      <c r="GP307" s="380"/>
      <c r="GQ307" s="235">
        <f t="shared" si="507"/>
        <v>0</v>
      </c>
      <c r="GR307" s="235">
        <f t="shared" si="508"/>
        <v>0</v>
      </c>
      <c r="GS307" s="235" t="str">
        <f t="shared" si="509"/>
        <v/>
      </c>
      <c r="GT307" s="236"/>
      <c r="GU307" s="237" t="str">
        <f t="shared" si="510"/>
        <v/>
      </c>
      <c r="GV307" s="237" t="str">
        <f t="shared" si="511"/>
        <v/>
      </c>
      <c r="GW307" s="238" t="str">
        <f t="shared" si="512"/>
        <v/>
      </c>
      <c r="GX307" s="238" t="str">
        <f t="shared" si="513"/>
        <v/>
      </c>
      <c r="GY307" s="239"/>
      <c r="GZ307" s="240" t="str">
        <f t="shared" si="514"/>
        <v/>
      </c>
      <c r="HA307" s="235" t="str">
        <f t="shared" si="515"/>
        <v/>
      </c>
      <c r="HB307" s="235" t="str">
        <f t="shared" si="516"/>
        <v/>
      </c>
      <c r="HC307" s="235" t="str">
        <f t="shared" si="517"/>
        <v/>
      </c>
      <c r="HD307" s="235" t="str">
        <f t="shared" si="518"/>
        <v/>
      </c>
      <c r="HE307" s="235" t="str">
        <f t="shared" si="519"/>
        <v/>
      </c>
      <c r="HF307" s="188"/>
      <c r="HG307" s="235" t="str">
        <f t="shared" si="520"/>
        <v/>
      </c>
      <c r="HH307" s="235">
        <f t="shared" si="527"/>
        <v>0</v>
      </c>
      <c r="HI307" s="235">
        <f t="shared" si="527"/>
        <v>0</v>
      </c>
      <c r="HJ307" s="235">
        <f t="shared" si="527"/>
        <v>0</v>
      </c>
      <c r="HK307" s="188"/>
      <c r="HL307" s="235" t="str">
        <f t="shared" si="521"/>
        <v/>
      </c>
      <c r="HM307" s="235">
        <f t="shared" si="528"/>
        <v>0</v>
      </c>
      <c r="HN307" s="235">
        <f t="shared" si="528"/>
        <v>0</v>
      </c>
      <c r="HO307" s="235">
        <f t="shared" si="528"/>
        <v>0</v>
      </c>
      <c r="HP307" s="188"/>
      <c r="HQ307" s="235" t="str">
        <f t="shared" si="522"/>
        <v/>
      </c>
      <c r="HR307" s="235">
        <f t="shared" si="529"/>
        <v>0</v>
      </c>
      <c r="HS307" s="235">
        <f t="shared" si="529"/>
        <v>0</v>
      </c>
      <c r="HT307" s="235">
        <f t="shared" si="529"/>
        <v>0</v>
      </c>
      <c r="HU307" s="162"/>
      <c r="HV307" s="1622"/>
      <c r="HW307" s="1619"/>
      <c r="HX307" s="1619"/>
      <c r="HY307" s="1619"/>
      <c r="HZ307" s="1619"/>
      <c r="IA307" s="1619"/>
      <c r="IB307" s="1619"/>
      <c r="IC307" s="1623"/>
      <c r="ID307" s="162"/>
    </row>
    <row r="308" spans="1:238" ht="21.75" customHeight="1" x14ac:dyDescent="0.25">
      <c r="A308" s="377" t="str">
        <f t="shared" si="475"/>
        <v/>
      </c>
      <c r="B308" s="188">
        <v>282</v>
      </c>
      <c r="C308" s="255"/>
      <c r="D308" s="223" t="str">
        <f t="shared" si="523"/>
        <v/>
      </c>
      <c r="E308" s="223" t="str">
        <f t="shared" si="463"/>
        <v/>
      </c>
      <c r="F308" s="242"/>
      <c r="G308" s="242"/>
      <c r="H308" s="224" t="str">
        <f t="shared" si="476"/>
        <v/>
      </c>
      <c r="I308" s="930"/>
      <c r="J308" s="930"/>
      <c r="K308" s="930"/>
      <c r="L308" s="370"/>
      <c r="M308" s="371"/>
      <c r="N308" s="371"/>
      <c r="O308" s="371"/>
      <c r="P308" s="372"/>
      <c r="Q308" s="609"/>
      <c r="R308" s="609"/>
      <c r="S308" s="610"/>
      <c r="T308" s="371"/>
      <c r="U308" s="371"/>
      <c r="V308" s="188"/>
      <c r="W308" s="370"/>
      <c r="X308" s="371"/>
      <c r="Y308" s="371"/>
      <c r="Z308" s="611"/>
      <c r="AA308" s="896"/>
      <c r="AB308" s="370"/>
      <c r="AC308" s="371"/>
      <c r="AD308" s="371"/>
      <c r="AE308" s="371"/>
      <c r="AF308" s="896"/>
      <c r="AG308" s="370"/>
      <c r="AH308" s="371"/>
      <c r="AI308" s="371"/>
      <c r="AJ308" s="371"/>
      <c r="AK308" s="896"/>
      <c r="AL308" s="370"/>
      <c r="AM308" s="371"/>
      <c r="AN308" s="371"/>
      <c r="AO308" s="372"/>
      <c r="AP308" s="370"/>
      <c r="AQ308" s="371"/>
      <c r="AR308" s="371"/>
      <c r="AS308" s="371"/>
      <c r="AT308" s="928"/>
      <c r="AU308" s="188"/>
      <c r="AV308" s="256">
        <f t="shared" si="437"/>
        <v>0</v>
      </c>
      <c r="AW308" s="257">
        <f t="shared" si="438"/>
        <v>0</v>
      </c>
      <c r="AX308" s="258">
        <f t="shared" si="439"/>
        <v>0</v>
      </c>
      <c r="AY308" s="259">
        <f t="shared" si="440"/>
        <v>0</v>
      </c>
      <c r="AZ308" s="231" t="str">
        <f t="shared" si="441"/>
        <v/>
      </c>
      <c r="BA308" s="232">
        <f t="shared" si="442"/>
        <v>0</v>
      </c>
      <c r="BB308" s="249">
        <f t="shared" si="443"/>
        <v>0</v>
      </c>
      <c r="BC308" s="231">
        <f t="shared" si="444"/>
        <v>0</v>
      </c>
      <c r="BD308" s="231">
        <f t="shared" si="445"/>
        <v>0</v>
      </c>
      <c r="BE308" s="260"/>
      <c r="BF308" s="235">
        <f t="shared" si="477"/>
        <v>0</v>
      </c>
      <c r="BG308" s="235">
        <f t="shared" si="478"/>
        <v>0</v>
      </c>
      <c r="BH308" s="235">
        <f t="shared" si="479"/>
        <v>0</v>
      </c>
      <c r="BI308" s="380"/>
      <c r="BJ308" s="235">
        <f t="shared" si="464"/>
        <v>0</v>
      </c>
      <c r="BK308" s="235">
        <f t="shared" si="480"/>
        <v>0</v>
      </c>
      <c r="BL308" s="235" t="str">
        <f t="shared" si="481"/>
        <v/>
      </c>
      <c r="BM308" s="236"/>
      <c r="BN308" s="237"/>
      <c r="BO308" s="237"/>
      <c r="BP308" s="238"/>
      <c r="BQ308" s="238"/>
      <c r="BR308" s="254"/>
      <c r="BS308" s="252"/>
      <c r="BT308" s="244"/>
      <c r="BU308" s="244"/>
      <c r="BV308" s="244"/>
      <c r="BW308" s="244"/>
      <c r="BX308" s="244"/>
      <c r="BY308" s="244"/>
      <c r="BZ308" s="244"/>
      <c r="CA308" s="244"/>
      <c r="CB308" s="253"/>
      <c r="CC308" s="188"/>
      <c r="CD308" s="244">
        <f t="shared" si="465"/>
        <v>0</v>
      </c>
      <c r="CE308" s="235">
        <f t="shared" si="482"/>
        <v>0</v>
      </c>
      <c r="CF308" s="235">
        <f t="shared" si="482"/>
        <v>0</v>
      </c>
      <c r="CG308" s="235">
        <f t="shared" si="482"/>
        <v>0</v>
      </c>
      <c r="CH308" s="188"/>
      <c r="CI308" s="244">
        <f t="shared" si="466"/>
        <v>0</v>
      </c>
      <c r="CJ308" s="235">
        <f t="shared" si="483"/>
        <v>0</v>
      </c>
      <c r="CK308" s="235">
        <f t="shared" si="483"/>
        <v>0</v>
      </c>
      <c r="CL308" s="235">
        <f t="shared" si="483"/>
        <v>0</v>
      </c>
      <c r="CM308" s="188"/>
      <c r="CN308" s="244">
        <f t="shared" si="467"/>
        <v>0</v>
      </c>
      <c r="CO308" s="235">
        <f t="shared" si="484"/>
        <v>0</v>
      </c>
      <c r="CP308" s="235">
        <f t="shared" si="484"/>
        <v>0</v>
      </c>
      <c r="CQ308" s="235">
        <f t="shared" si="484"/>
        <v>0</v>
      </c>
      <c r="CR308" s="188"/>
      <c r="CS308" s="244">
        <f t="shared" si="468"/>
        <v>0</v>
      </c>
      <c r="CT308" s="235">
        <f t="shared" si="485"/>
        <v>0</v>
      </c>
      <c r="CU308" s="235">
        <f t="shared" si="485"/>
        <v>0</v>
      </c>
      <c r="CV308" s="235">
        <f t="shared" si="485"/>
        <v>0</v>
      </c>
      <c r="CW308" s="188"/>
      <c r="CX308" s="244">
        <f t="shared" si="469"/>
        <v>0</v>
      </c>
      <c r="CY308" s="235">
        <f t="shared" si="486"/>
        <v>0</v>
      </c>
      <c r="CZ308" s="235">
        <f t="shared" si="486"/>
        <v>0</v>
      </c>
      <c r="DA308" s="235">
        <f t="shared" si="486"/>
        <v>0</v>
      </c>
      <c r="DB308" s="188"/>
      <c r="DC308" s="225"/>
      <c r="DD308" s="226"/>
      <c r="DE308" s="1088"/>
      <c r="DF308" s="225"/>
      <c r="DG308" s="226"/>
      <c r="DH308" s="1088"/>
      <c r="DI308" s="225"/>
      <c r="DJ308" s="226"/>
      <c r="DK308" s="1088"/>
      <c r="DL308" s="225"/>
      <c r="DM308" s="226"/>
      <c r="DN308" s="1088"/>
      <c r="DO308" s="370"/>
      <c r="DP308" s="370"/>
      <c r="DQ308" s="243">
        <f t="shared" si="446"/>
        <v>0</v>
      </c>
      <c r="DR308" s="244">
        <f t="shared" si="447"/>
        <v>0</v>
      </c>
      <c r="DS308" s="235">
        <f t="shared" si="487"/>
        <v>0</v>
      </c>
      <c r="DT308" s="244" t="str">
        <f t="shared" si="448"/>
        <v/>
      </c>
      <c r="DU308" s="42" t="str">
        <f t="shared" si="488"/>
        <v/>
      </c>
      <c r="DV308" s="42" t="str">
        <f t="shared" si="489"/>
        <v/>
      </c>
      <c r="DW308" s="42" t="str">
        <f t="shared" si="490"/>
        <v/>
      </c>
      <c r="DX308" s="162"/>
      <c r="DY308" s="42" t="str">
        <f t="shared" si="491"/>
        <v/>
      </c>
      <c r="DZ308" s="42" t="str">
        <f t="shared" si="462"/>
        <v/>
      </c>
      <c r="EA308" s="42" t="str">
        <f t="shared" si="492"/>
        <v/>
      </c>
      <c r="EB308" s="162"/>
      <c r="EC308" s="930"/>
      <c r="ED308" s="188"/>
      <c r="EE308" s="245">
        <f t="shared" si="493"/>
        <v>0</v>
      </c>
      <c r="EF308" s="189"/>
      <c r="EG308" s="245">
        <f t="shared" si="494"/>
        <v>0</v>
      </c>
      <c r="EH308" s="189"/>
      <c r="EI308" s="246" t="str">
        <f t="shared" si="449"/>
        <v/>
      </c>
      <c r="EJ308" s="247" t="str">
        <f t="shared" si="470"/>
        <v/>
      </c>
      <c r="EK308" s="248" t="str">
        <f t="shared" si="471"/>
        <v/>
      </c>
      <c r="EL308" s="248" t="str">
        <f t="shared" si="472"/>
        <v/>
      </c>
      <c r="EM308" s="248" t="str">
        <f t="shared" si="473"/>
        <v/>
      </c>
      <c r="EN308" s="248" t="str">
        <f t="shared" si="495"/>
        <v/>
      </c>
      <c r="EO308" s="248" t="str">
        <f t="shared" si="474"/>
        <v/>
      </c>
      <c r="EP308" s="189"/>
      <c r="EQ308" s="248" t="str">
        <f t="shared" si="450"/>
        <v/>
      </c>
      <c r="ER308" s="248" t="str">
        <f t="shared" si="451"/>
        <v/>
      </c>
      <c r="ES308" s="248" t="str">
        <f t="shared" si="452"/>
        <v/>
      </c>
      <c r="ET308" s="248" t="str">
        <f t="shared" si="453"/>
        <v/>
      </c>
      <c r="EU308" s="248" t="str">
        <f t="shared" si="496"/>
        <v/>
      </c>
      <c r="EV308" s="248" t="str">
        <f t="shared" si="496"/>
        <v/>
      </c>
      <c r="EW308" s="189"/>
      <c r="EX308" s="248" t="str">
        <f t="shared" si="454"/>
        <v/>
      </c>
      <c r="EY308" s="248" t="str">
        <f t="shared" si="455"/>
        <v/>
      </c>
      <c r="EZ308" s="248" t="str">
        <f t="shared" si="456"/>
        <v/>
      </c>
      <c r="FA308" s="248" t="str">
        <f t="shared" si="457"/>
        <v/>
      </c>
      <c r="FB308" s="248" t="str">
        <f t="shared" si="524"/>
        <v/>
      </c>
      <c r="FC308" s="248" t="str">
        <f t="shared" si="524"/>
        <v/>
      </c>
      <c r="FD308" s="189"/>
      <c r="FE308" s="248" t="str">
        <f t="shared" si="458"/>
        <v/>
      </c>
      <c r="FF308" s="248" t="str">
        <f t="shared" si="459"/>
        <v/>
      </c>
      <c r="FG308" s="248" t="str">
        <f t="shared" si="460"/>
        <v/>
      </c>
      <c r="FH308" s="248" t="str">
        <f t="shared" si="461"/>
        <v/>
      </c>
      <c r="FI308" s="248" t="str">
        <f t="shared" si="525"/>
        <v/>
      </c>
      <c r="FJ308" s="248" t="str">
        <f t="shared" si="525"/>
        <v/>
      </c>
      <c r="FK308" s="189"/>
      <c r="FL308" s="370"/>
      <c r="FM308" s="371"/>
      <c r="FN308" s="371"/>
      <c r="FO308" s="611"/>
      <c r="FP308" s="896"/>
      <c r="FQ308" s="370"/>
      <c r="FR308" s="371"/>
      <c r="FS308" s="371"/>
      <c r="FT308" s="611"/>
      <c r="FU308" s="896"/>
      <c r="FV308" s="370"/>
      <c r="FW308" s="371"/>
      <c r="FX308" s="371"/>
      <c r="FY308" s="611"/>
      <c r="FZ308" s="896"/>
      <c r="GA308" s="613"/>
      <c r="GB308" s="189"/>
      <c r="GC308" s="227">
        <f t="shared" si="497"/>
        <v>0</v>
      </c>
      <c r="GD308" s="228">
        <f t="shared" si="498"/>
        <v>0</v>
      </c>
      <c r="GE308" s="229">
        <f t="shared" si="526"/>
        <v>0</v>
      </c>
      <c r="GF308" s="230">
        <f t="shared" si="526"/>
        <v>0</v>
      </c>
      <c r="GG308" s="231" t="str">
        <f t="shared" si="499"/>
        <v/>
      </c>
      <c r="GH308" s="232">
        <f t="shared" si="500"/>
        <v>0</v>
      </c>
      <c r="GI308" s="227">
        <f t="shared" si="501"/>
        <v>0</v>
      </c>
      <c r="GJ308" s="233">
        <f t="shared" si="502"/>
        <v>0</v>
      </c>
      <c r="GK308" s="233">
        <f t="shared" si="503"/>
        <v>0</v>
      </c>
      <c r="GL308" s="234"/>
      <c r="GM308" s="235">
        <f t="shared" si="504"/>
        <v>0</v>
      </c>
      <c r="GN308" s="235">
        <f t="shared" si="505"/>
        <v>0</v>
      </c>
      <c r="GO308" s="235" t="str">
        <f t="shared" si="506"/>
        <v/>
      </c>
      <c r="GP308" s="380"/>
      <c r="GQ308" s="235">
        <f t="shared" si="507"/>
        <v>0</v>
      </c>
      <c r="GR308" s="235">
        <f t="shared" si="508"/>
        <v>0</v>
      </c>
      <c r="GS308" s="235" t="str">
        <f t="shared" si="509"/>
        <v/>
      </c>
      <c r="GT308" s="236"/>
      <c r="GU308" s="237" t="str">
        <f t="shared" si="510"/>
        <v/>
      </c>
      <c r="GV308" s="237" t="str">
        <f t="shared" si="511"/>
        <v/>
      </c>
      <c r="GW308" s="238" t="str">
        <f t="shared" si="512"/>
        <v/>
      </c>
      <c r="GX308" s="238" t="str">
        <f t="shared" si="513"/>
        <v/>
      </c>
      <c r="GY308" s="239"/>
      <c r="GZ308" s="240" t="str">
        <f t="shared" si="514"/>
        <v/>
      </c>
      <c r="HA308" s="235" t="str">
        <f t="shared" si="515"/>
        <v/>
      </c>
      <c r="HB308" s="235" t="str">
        <f t="shared" si="516"/>
        <v/>
      </c>
      <c r="HC308" s="235" t="str">
        <f t="shared" si="517"/>
        <v/>
      </c>
      <c r="HD308" s="235" t="str">
        <f t="shared" si="518"/>
        <v/>
      </c>
      <c r="HE308" s="235" t="str">
        <f t="shared" si="519"/>
        <v/>
      </c>
      <c r="HF308" s="188"/>
      <c r="HG308" s="235" t="str">
        <f t="shared" si="520"/>
        <v/>
      </c>
      <c r="HH308" s="235">
        <f t="shared" si="527"/>
        <v>0</v>
      </c>
      <c r="HI308" s="235">
        <f t="shared" si="527"/>
        <v>0</v>
      </c>
      <c r="HJ308" s="235">
        <f t="shared" si="527"/>
        <v>0</v>
      </c>
      <c r="HK308" s="188"/>
      <c r="HL308" s="235" t="str">
        <f t="shared" si="521"/>
        <v/>
      </c>
      <c r="HM308" s="235">
        <f t="shared" si="528"/>
        <v>0</v>
      </c>
      <c r="HN308" s="235">
        <f t="shared" si="528"/>
        <v>0</v>
      </c>
      <c r="HO308" s="235">
        <f t="shared" si="528"/>
        <v>0</v>
      </c>
      <c r="HP308" s="188"/>
      <c r="HQ308" s="235" t="str">
        <f t="shared" si="522"/>
        <v/>
      </c>
      <c r="HR308" s="235">
        <f t="shared" si="529"/>
        <v>0</v>
      </c>
      <c r="HS308" s="235">
        <f t="shared" si="529"/>
        <v>0</v>
      </c>
      <c r="HT308" s="235">
        <f t="shared" si="529"/>
        <v>0</v>
      </c>
      <c r="HU308" s="162"/>
      <c r="HV308" s="1622"/>
      <c r="HW308" s="1619"/>
      <c r="HX308" s="1619"/>
      <c r="HY308" s="1619"/>
      <c r="HZ308" s="1619"/>
      <c r="IA308" s="1619"/>
      <c r="IB308" s="1619"/>
      <c r="IC308" s="1623"/>
      <c r="ID308" s="162"/>
    </row>
    <row r="309" spans="1:238" ht="21.75" customHeight="1" x14ac:dyDescent="0.25">
      <c r="A309" s="377" t="str">
        <f t="shared" si="475"/>
        <v/>
      </c>
      <c r="B309" s="188">
        <v>283</v>
      </c>
      <c r="C309" s="255"/>
      <c r="D309" s="223" t="str">
        <f t="shared" si="523"/>
        <v/>
      </c>
      <c r="E309" s="223" t="str">
        <f t="shared" si="463"/>
        <v/>
      </c>
      <c r="F309" s="242"/>
      <c r="G309" s="242"/>
      <c r="H309" s="224" t="str">
        <f t="shared" si="476"/>
        <v/>
      </c>
      <c r="I309" s="930"/>
      <c r="J309" s="930"/>
      <c r="K309" s="930"/>
      <c r="L309" s="370"/>
      <c r="M309" s="371"/>
      <c r="N309" s="371"/>
      <c r="O309" s="371"/>
      <c r="P309" s="372"/>
      <c r="Q309" s="609"/>
      <c r="R309" s="609"/>
      <c r="S309" s="610"/>
      <c r="T309" s="371"/>
      <c r="U309" s="371"/>
      <c r="V309" s="188"/>
      <c r="W309" s="370"/>
      <c r="X309" s="371"/>
      <c r="Y309" s="371"/>
      <c r="Z309" s="611"/>
      <c r="AA309" s="896"/>
      <c r="AB309" s="370"/>
      <c r="AC309" s="371"/>
      <c r="AD309" s="371"/>
      <c r="AE309" s="371"/>
      <c r="AF309" s="896"/>
      <c r="AG309" s="370"/>
      <c r="AH309" s="371"/>
      <c r="AI309" s="371"/>
      <c r="AJ309" s="371"/>
      <c r="AK309" s="896"/>
      <c r="AL309" s="370"/>
      <c r="AM309" s="371"/>
      <c r="AN309" s="371"/>
      <c r="AO309" s="372"/>
      <c r="AP309" s="370"/>
      <c r="AQ309" s="371"/>
      <c r="AR309" s="371"/>
      <c r="AS309" s="371"/>
      <c r="AT309" s="928"/>
      <c r="AU309" s="188"/>
      <c r="AV309" s="256">
        <f t="shared" si="437"/>
        <v>0</v>
      </c>
      <c r="AW309" s="257">
        <f t="shared" si="438"/>
        <v>0</v>
      </c>
      <c r="AX309" s="258">
        <f t="shared" si="439"/>
        <v>0</v>
      </c>
      <c r="AY309" s="259">
        <f t="shared" si="440"/>
        <v>0</v>
      </c>
      <c r="AZ309" s="231" t="str">
        <f t="shared" si="441"/>
        <v/>
      </c>
      <c r="BA309" s="232">
        <f t="shared" si="442"/>
        <v>0</v>
      </c>
      <c r="BB309" s="249">
        <f t="shared" si="443"/>
        <v>0</v>
      </c>
      <c r="BC309" s="231">
        <f t="shared" si="444"/>
        <v>0</v>
      </c>
      <c r="BD309" s="231">
        <f t="shared" si="445"/>
        <v>0</v>
      </c>
      <c r="BE309" s="260"/>
      <c r="BF309" s="235">
        <f t="shared" si="477"/>
        <v>0</v>
      </c>
      <c r="BG309" s="235">
        <f t="shared" si="478"/>
        <v>0</v>
      </c>
      <c r="BH309" s="235">
        <f t="shared" si="479"/>
        <v>0</v>
      </c>
      <c r="BI309" s="380"/>
      <c r="BJ309" s="235">
        <f t="shared" si="464"/>
        <v>0</v>
      </c>
      <c r="BK309" s="235">
        <f t="shared" si="480"/>
        <v>0</v>
      </c>
      <c r="BL309" s="235" t="str">
        <f t="shared" si="481"/>
        <v/>
      </c>
      <c r="BM309" s="236"/>
      <c r="BN309" s="237"/>
      <c r="BO309" s="237"/>
      <c r="BP309" s="238"/>
      <c r="BQ309" s="238"/>
      <c r="BR309" s="254"/>
      <c r="BS309" s="252"/>
      <c r="BT309" s="244"/>
      <c r="BU309" s="244"/>
      <c r="BV309" s="244"/>
      <c r="BW309" s="244"/>
      <c r="BX309" s="244"/>
      <c r="BY309" s="244"/>
      <c r="BZ309" s="244"/>
      <c r="CA309" s="244"/>
      <c r="CB309" s="253"/>
      <c r="CC309" s="188"/>
      <c r="CD309" s="244">
        <f t="shared" si="465"/>
        <v>0</v>
      </c>
      <c r="CE309" s="235">
        <f t="shared" si="482"/>
        <v>0</v>
      </c>
      <c r="CF309" s="235">
        <f t="shared" si="482"/>
        <v>0</v>
      </c>
      <c r="CG309" s="235">
        <f t="shared" si="482"/>
        <v>0</v>
      </c>
      <c r="CH309" s="188"/>
      <c r="CI309" s="244">
        <f t="shared" si="466"/>
        <v>0</v>
      </c>
      <c r="CJ309" s="235">
        <f t="shared" si="483"/>
        <v>0</v>
      </c>
      <c r="CK309" s="235">
        <f t="shared" si="483"/>
        <v>0</v>
      </c>
      <c r="CL309" s="235">
        <f t="shared" si="483"/>
        <v>0</v>
      </c>
      <c r="CM309" s="188"/>
      <c r="CN309" s="244">
        <f t="shared" si="467"/>
        <v>0</v>
      </c>
      <c r="CO309" s="235">
        <f t="shared" si="484"/>
        <v>0</v>
      </c>
      <c r="CP309" s="235">
        <f t="shared" si="484"/>
        <v>0</v>
      </c>
      <c r="CQ309" s="235">
        <f t="shared" si="484"/>
        <v>0</v>
      </c>
      <c r="CR309" s="188"/>
      <c r="CS309" s="244">
        <f t="shared" si="468"/>
        <v>0</v>
      </c>
      <c r="CT309" s="235">
        <f t="shared" si="485"/>
        <v>0</v>
      </c>
      <c r="CU309" s="235">
        <f t="shared" si="485"/>
        <v>0</v>
      </c>
      <c r="CV309" s="235">
        <f t="shared" si="485"/>
        <v>0</v>
      </c>
      <c r="CW309" s="188"/>
      <c r="CX309" s="244">
        <f t="shared" si="469"/>
        <v>0</v>
      </c>
      <c r="CY309" s="235">
        <f t="shared" si="486"/>
        <v>0</v>
      </c>
      <c r="CZ309" s="235">
        <f t="shared" si="486"/>
        <v>0</v>
      </c>
      <c r="DA309" s="235">
        <f t="shared" si="486"/>
        <v>0</v>
      </c>
      <c r="DB309" s="188"/>
      <c r="DC309" s="225"/>
      <c r="DD309" s="226"/>
      <c r="DE309" s="1088"/>
      <c r="DF309" s="225"/>
      <c r="DG309" s="226"/>
      <c r="DH309" s="1088"/>
      <c r="DI309" s="225"/>
      <c r="DJ309" s="226"/>
      <c r="DK309" s="1088"/>
      <c r="DL309" s="225"/>
      <c r="DM309" s="226"/>
      <c r="DN309" s="1088"/>
      <c r="DO309" s="370"/>
      <c r="DP309" s="370"/>
      <c r="DQ309" s="243">
        <f t="shared" si="446"/>
        <v>0</v>
      </c>
      <c r="DR309" s="244">
        <f t="shared" si="447"/>
        <v>0</v>
      </c>
      <c r="DS309" s="235">
        <f t="shared" si="487"/>
        <v>0</v>
      </c>
      <c r="DT309" s="244" t="str">
        <f t="shared" si="448"/>
        <v/>
      </c>
      <c r="DU309" s="42" t="str">
        <f t="shared" si="488"/>
        <v/>
      </c>
      <c r="DV309" s="42" t="str">
        <f t="shared" si="489"/>
        <v/>
      </c>
      <c r="DW309" s="42" t="str">
        <f t="shared" si="490"/>
        <v/>
      </c>
      <c r="DX309" s="162"/>
      <c r="DY309" s="42" t="str">
        <f t="shared" si="491"/>
        <v/>
      </c>
      <c r="DZ309" s="42" t="str">
        <f t="shared" si="462"/>
        <v/>
      </c>
      <c r="EA309" s="42" t="str">
        <f t="shared" si="492"/>
        <v/>
      </c>
      <c r="EB309" s="162"/>
      <c r="EC309" s="930"/>
      <c r="ED309" s="188"/>
      <c r="EE309" s="245">
        <f t="shared" si="493"/>
        <v>0</v>
      </c>
      <c r="EF309" s="189"/>
      <c r="EG309" s="245">
        <f t="shared" si="494"/>
        <v>0</v>
      </c>
      <c r="EH309" s="189"/>
      <c r="EI309" s="246" t="str">
        <f t="shared" si="449"/>
        <v/>
      </c>
      <c r="EJ309" s="247" t="str">
        <f t="shared" si="470"/>
        <v/>
      </c>
      <c r="EK309" s="248" t="str">
        <f t="shared" si="471"/>
        <v/>
      </c>
      <c r="EL309" s="248" t="str">
        <f t="shared" si="472"/>
        <v/>
      </c>
      <c r="EM309" s="248" t="str">
        <f t="shared" si="473"/>
        <v/>
      </c>
      <c r="EN309" s="248" t="str">
        <f t="shared" si="495"/>
        <v/>
      </c>
      <c r="EO309" s="248" t="str">
        <f t="shared" si="474"/>
        <v/>
      </c>
      <c r="EP309" s="189"/>
      <c r="EQ309" s="248" t="str">
        <f t="shared" si="450"/>
        <v/>
      </c>
      <c r="ER309" s="248" t="str">
        <f t="shared" si="451"/>
        <v/>
      </c>
      <c r="ES309" s="248" t="str">
        <f t="shared" si="452"/>
        <v/>
      </c>
      <c r="ET309" s="248" t="str">
        <f t="shared" si="453"/>
        <v/>
      </c>
      <c r="EU309" s="248" t="str">
        <f t="shared" si="496"/>
        <v/>
      </c>
      <c r="EV309" s="248" t="str">
        <f t="shared" si="496"/>
        <v/>
      </c>
      <c r="EW309" s="189"/>
      <c r="EX309" s="248" t="str">
        <f t="shared" si="454"/>
        <v/>
      </c>
      <c r="EY309" s="248" t="str">
        <f t="shared" si="455"/>
        <v/>
      </c>
      <c r="EZ309" s="248" t="str">
        <f t="shared" si="456"/>
        <v/>
      </c>
      <c r="FA309" s="248" t="str">
        <f t="shared" si="457"/>
        <v/>
      </c>
      <c r="FB309" s="248" t="str">
        <f t="shared" si="524"/>
        <v/>
      </c>
      <c r="FC309" s="248" t="str">
        <f t="shared" si="524"/>
        <v/>
      </c>
      <c r="FD309" s="189"/>
      <c r="FE309" s="248" t="str">
        <f t="shared" si="458"/>
        <v/>
      </c>
      <c r="FF309" s="248" t="str">
        <f t="shared" si="459"/>
        <v/>
      </c>
      <c r="FG309" s="248" t="str">
        <f t="shared" si="460"/>
        <v/>
      </c>
      <c r="FH309" s="248" t="str">
        <f t="shared" si="461"/>
        <v/>
      </c>
      <c r="FI309" s="248" t="str">
        <f t="shared" si="525"/>
        <v/>
      </c>
      <c r="FJ309" s="248" t="str">
        <f t="shared" si="525"/>
        <v/>
      </c>
      <c r="FK309" s="189"/>
      <c r="FL309" s="370"/>
      <c r="FM309" s="371"/>
      <c r="FN309" s="371"/>
      <c r="FO309" s="611"/>
      <c r="FP309" s="896"/>
      <c r="FQ309" s="370"/>
      <c r="FR309" s="371"/>
      <c r="FS309" s="371"/>
      <c r="FT309" s="611"/>
      <c r="FU309" s="896"/>
      <c r="FV309" s="370"/>
      <c r="FW309" s="371"/>
      <c r="FX309" s="371"/>
      <c r="FY309" s="611"/>
      <c r="FZ309" s="896"/>
      <c r="GA309" s="613"/>
      <c r="GB309" s="189"/>
      <c r="GC309" s="227">
        <f t="shared" si="497"/>
        <v>0</v>
      </c>
      <c r="GD309" s="228">
        <f t="shared" si="498"/>
        <v>0</v>
      </c>
      <c r="GE309" s="229">
        <f t="shared" si="526"/>
        <v>0</v>
      </c>
      <c r="GF309" s="230">
        <f t="shared" si="526"/>
        <v>0</v>
      </c>
      <c r="GG309" s="231" t="str">
        <f t="shared" si="499"/>
        <v/>
      </c>
      <c r="GH309" s="232">
        <f t="shared" si="500"/>
        <v>0</v>
      </c>
      <c r="GI309" s="227">
        <f t="shared" si="501"/>
        <v>0</v>
      </c>
      <c r="GJ309" s="233">
        <f t="shared" si="502"/>
        <v>0</v>
      </c>
      <c r="GK309" s="233">
        <f t="shared" si="503"/>
        <v>0</v>
      </c>
      <c r="GL309" s="234"/>
      <c r="GM309" s="235">
        <f t="shared" si="504"/>
        <v>0</v>
      </c>
      <c r="GN309" s="235">
        <f t="shared" si="505"/>
        <v>0</v>
      </c>
      <c r="GO309" s="235" t="str">
        <f t="shared" si="506"/>
        <v/>
      </c>
      <c r="GP309" s="380"/>
      <c r="GQ309" s="235">
        <f t="shared" si="507"/>
        <v>0</v>
      </c>
      <c r="GR309" s="235">
        <f t="shared" si="508"/>
        <v>0</v>
      </c>
      <c r="GS309" s="235" t="str">
        <f t="shared" si="509"/>
        <v/>
      </c>
      <c r="GT309" s="236"/>
      <c r="GU309" s="237" t="str">
        <f t="shared" si="510"/>
        <v/>
      </c>
      <c r="GV309" s="237" t="str">
        <f t="shared" si="511"/>
        <v/>
      </c>
      <c r="GW309" s="238" t="str">
        <f t="shared" si="512"/>
        <v/>
      </c>
      <c r="GX309" s="238" t="str">
        <f t="shared" si="513"/>
        <v/>
      </c>
      <c r="GY309" s="239"/>
      <c r="GZ309" s="240" t="str">
        <f t="shared" si="514"/>
        <v/>
      </c>
      <c r="HA309" s="235" t="str">
        <f t="shared" si="515"/>
        <v/>
      </c>
      <c r="HB309" s="235" t="str">
        <f t="shared" si="516"/>
        <v/>
      </c>
      <c r="HC309" s="235" t="str">
        <f t="shared" si="517"/>
        <v/>
      </c>
      <c r="HD309" s="235" t="str">
        <f t="shared" si="518"/>
        <v/>
      </c>
      <c r="HE309" s="235" t="str">
        <f t="shared" si="519"/>
        <v/>
      </c>
      <c r="HF309" s="188"/>
      <c r="HG309" s="235" t="str">
        <f t="shared" si="520"/>
        <v/>
      </c>
      <c r="HH309" s="235">
        <f t="shared" si="527"/>
        <v>0</v>
      </c>
      <c r="HI309" s="235">
        <f t="shared" si="527"/>
        <v>0</v>
      </c>
      <c r="HJ309" s="235">
        <f t="shared" si="527"/>
        <v>0</v>
      </c>
      <c r="HK309" s="188"/>
      <c r="HL309" s="235" t="str">
        <f t="shared" si="521"/>
        <v/>
      </c>
      <c r="HM309" s="235">
        <f t="shared" si="528"/>
        <v>0</v>
      </c>
      <c r="HN309" s="235">
        <f t="shared" si="528"/>
        <v>0</v>
      </c>
      <c r="HO309" s="235">
        <f t="shared" si="528"/>
        <v>0</v>
      </c>
      <c r="HP309" s="188"/>
      <c r="HQ309" s="235" t="str">
        <f t="shared" si="522"/>
        <v/>
      </c>
      <c r="HR309" s="235">
        <f t="shared" si="529"/>
        <v>0</v>
      </c>
      <c r="HS309" s="235">
        <f t="shared" si="529"/>
        <v>0</v>
      </c>
      <c r="HT309" s="235">
        <f t="shared" si="529"/>
        <v>0</v>
      </c>
      <c r="HU309" s="162"/>
      <c r="HV309" s="1622"/>
      <c r="HW309" s="1619"/>
      <c r="HX309" s="1619"/>
      <c r="HY309" s="1619"/>
      <c r="HZ309" s="1619"/>
      <c r="IA309" s="1619"/>
      <c r="IB309" s="1619"/>
      <c r="IC309" s="1623"/>
      <c r="ID309" s="162"/>
    </row>
    <row r="310" spans="1:238" ht="21.75" customHeight="1" x14ac:dyDescent="0.25">
      <c r="A310" s="377" t="str">
        <f t="shared" si="475"/>
        <v/>
      </c>
      <c r="B310" s="188">
        <v>284</v>
      </c>
      <c r="C310" s="255"/>
      <c r="D310" s="223" t="str">
        <f t="shared" si="523"/>
        <v/>
      </c>
      <c r="E310" s="223" t="str">
        <f t="shared" si="463"/>
        <v/>
      </c>
      <c r="F310" s="242"/>
      <c r="G310" s="242"/>
      <c r="H310" s="224" t="str">
        <f t="shared" si="476"/>
        <v/>
      </c>
      <c r="I310" s="930"/>
      <c r="J310" s="930"/>
      <c r="K310" s="930"/>
      <c r="L310" s="370"/>
      <c r="M310" s="371"/>
      <c r="N310" s="371"/>
      <c r="O310" s="371"/>
      <c r="P310" s="372"/>
      <c r="Q310" s="609"/>
      <c r="R310" s="609"/>
      <c r="S310" s="610"/>
      <c r="T310" s="371"/>
      <c r="U310" s="371"/>
      <c r="V310" s="188"/>
      <c r="W310" s="370"/>
      <c r="X310" s="371"/>
      <c r="Y310" s="371"/>
      <c r="Z310" s="611"/>
      <c r="AA310" s="896"/>
      <c r="AB310" s="370"/>
      <c r="AC310" s="371"/>
      <c r="AD310" s="371"/>
      <c r="AE310" s="371"/>
      <c r="AF310" s="896"/>
      <c r="AG310" s="370"/>
      <c r="AH310" s="371"/>
      <c r="AI310" s="371"/>
      <c r="AJ310" s="371"/>
      <c r="AK310" s="896"/>
      <c r="AL310" s="370"/>
      <c r="AM310" s="371"/>
      <c r="AN310" s="371"/>
      <c r="AO310" s="372"/>
      <c r="AP310" s="370"/>
      <c r="AQ310" s="371"/>
      <c r="AR310" s="371"/>
      <c r="AS310" s="371"/>
      <c r="AT310" s="928"/>
      <c r="AU310" s="188"/>
      <c r="AV310" s="256">
        <f t="shared" si="437"/>
        <v>0</v>
      </c>
      <c r="AW310" s="257">
        <f t="shared" si="438"/>
        <v>0</v>
      </c>
      <c r="AX310" s="258">
        <f t="shared" si="439"/>
        <v>0</v>
      </c>
      <c r="AY310" s="259">
        <f t="shared" si="440"/>
        <v>0</v>
      </c>
      <c r="AZ310" s="231" t="str">
        <f t="shared" si="441"/>
        <v/>
      </c>
      <c r="BA310" s="232">
        <f t="shared" si="442"/>
        <v>0</v>
      </c>
      <c r="BB310" s="249">
        <f t="shared" si="443"/>
        <v>0</v>
      </c>
      <c r="BC310" s="231">
        <f t="shared" si="444"/>
        <v>0</v>
      </c>
      <c r="BD310" s="231">
        <f t="shared" si="445"/>
        <v>0</v>
      </c>
      <c r="BE310" s="260"/>
      <c r="BF310" s="235">
        <f t="shared" si="477"/>
        <v>0</v>
      </c>
      <c r="BG310" s="235">
        <f t="shared" si="478"/>
        <v>0</v>
      </c>
      <c r="BH310" s="235">
        <f t="shared" si="479"/>
        <v>0</v>
      </c>
      <c r="BI310" s="380"/>
      <c r="BJ310" s="235">
        <f t="shared" si="464"/>
        <v>0</v>
      </c>
      <c r="BK310" s="235">
        <f t="shared" si="480"/>
        <v>0</v>
      </c>
      <c r="BL310" s="235" t="str">
        <f t="shared" si="481"/>
        <v/>
      </c>
      <c r="BM310" s="236"/>
      <c r="BN310" s="237"/>
      <c r="BO310" s="237"/>
      <c r="BP310" s="238"/>
      <c r="BQ310" s="238"/>
      <c r="BR310" s="254"/>
      <c r="BS310" s="252"/>
      <c r="BT310" s="244"/>
      <c r="BU310" s="244"/>
      <c r="BV310" s="244"/>
      <c r="BW310" s="244"/>
      <c r="BX310" s="244"/>
      <c r="BY310" s="244"/>
      <c r="BZ310" s="244"/>
      <c r="CA310" s="244"/>
      <c r="CB310" s="253"/>
      <c r="CC310" s="188"/>
      <c r="CD310" s="244">
        <f t="shared" si="465"/>
        <v>0</v>
      </c>
      <c r="CE310" s="235">
        <f t="shared" si="482"/>
        <v>0</v>
      </c>
      <c r="CF310" s="235">
        <f t="shared" si="482"/>
        <v>0</v>
      </c>
      <c r="CG310" s="235">
        <f t="shared" si="482"/>
        <v>0</v>
      </c>
      <c r="CH310" s="188"/>
      <c r="CI310" s="244">
        <f t="shared" si="466"/>
        <v>0</v>
      </c>
      <c r="CJ310" s="235">
        <f t="shared" si="483"/>
        <v>0</v>
      </c>
      <c r="CK310" s="235">
        <f t="shared" si="483"/>
        <v>0</v>
      </c>
      <c r="CL310" s="235">
        <f t="shared" si="483"/>
        <v>0</v>
      </c>
      <c r="CM310" s="188"/>
      <c r="CN310" s="244">
        <f t="shared" si="467"/>
        <v>0</v>
      </c>
      <c r="CO310" s="235">
        <f t="shared" si="484"/>
        <v>0</v>
      </c>
      <c r="CP310" s="235">
        <f t="shared" si="484"/>
        <v>0</v>
      </c>
      <c r="CQ310" s="235">
        <f t="shared" si="484"/>
        <v>0</v>
      </c>
      <c r="CR310" s="188"/>
      <c r="CS310" s="244">
        <f t="shared" si="468"/>
        <v>0</v>
      </c>
      <c r="CT310" s="235">
        <f t="shared" si="485"/>
        <v>0</v>
      </c>
      <c r="CU310" s="235">
        <f t="shared" si="485"/>
        <v>0</v>
      </c>
      <c r="CV310" s="235">
        <f t="shared" si="485"/>
        <v>0</v>
      </c>
      <c r="CW310" s="188"/>
      <c r="CX310" s="244">
        <f t="shared" si="469"/>
        <v>0</v>
      </c>
      <c r="CY310" s="235">
        <f t="shared" si="486"/>
        <v>0</v>
      </c>
      <c r="CZ310" s="235">
        <f t="shared" si="486"/>
        <v>0</v>
      </c>
      <c r="DA310" s="235">
        <f t="shared" si="486"/>
        <v>0</v>
      </c>
      <c r="DB310" s="188"/>
      <c r="DC310" s="225"/>
      <c r="DD310" s="226"/>
      <c r="DE310" s="1088"/>
      <c r="DF310" s="225"/>
      <c r="DG310" s="226"/>
      <c r="DH310" s="1088"/>
      <c r="DI310" s="225"/>
      <c r="DJ310" s="226"/>
      <c r="DK310" s="1088"/>
      <c r="DL310" s="225"/>
      <c r="DM310" s="226"/>
      <c r="DN310" s="1088"/>
      <c r="DO310" s="370"/>
      <c r="DP310" s="370"/>
      <c r="DQ310" s="243">
        <f t="shared" si="446"/>
        <v>0</v>
      </c>
      <c r="DR310" s="244">
        <f t="shared" si="447"/>
        <v>0</v>
      </c>
      <c r="DS310" s="235">
        <f t="shared" si="487"/>
        <v>0</v>
      </c>
      <c r="DT310" s="244" t="str">
        <f t="shared" si="448"/>
        <v/>
      </c>
      <c r="DU310" s="42" t="str">
        <f t="shared" si="488"/>
        <v/>
      </c>
      <c r="DV310" s="42" t="str">
        <f t="shared" si="489"/>
        <v/>
      </c>
      <c r="DW310" s="42" t="str">
        <f t="shared" si="490"/>
        <v/>
      </c>
      <c r="DX310" s="162"/>
      <c r="DY310" s="42" t="str">
        <f t="shared" si="491"/>
        <v/>
      </c>
      <c r="DZ310" s="42" t="str">
        <f t="shared" si="462"/>
        <v/>
      </c>
      <c r="EA310" s="42" t="str">
        <f t="shared" si="492"/>
        <v/>
      </c>
      <c r="EB310" s="162"/>
      <c r="EC310" s="930"/>
      <c r="ED310" s="188"/>
      <c r="EE310" s="245">
        <f t="shared" si="493"/>
        <v>0</v>
      </c>
      <c r="EF310" s="189"/>
      <c r="EG310" s="245">
        <f t="shared" si="494"/>
        <v>0</v>
      </c>
      <c r="EH310" s="189"/>
      <c r="EI310" s="246" t="str">
        <f t="shared" si="449"/>
        <v/>
      </c>
      <c r="EJ310" s="247" t="str">
        <f t="shared" si="470"/>
        <v/>
      </c>
      <c r="EK310" s="248" t="str">
        <f t="shared" si="471"/>
        <v/>
      </c>
      <c r="EL310" s="248" t="str">
        <f t="shared" si="472"/>
        <v/>
      </c>
      <c r="EM310" s="248" t="str">
        <f t="shared" si="473"/>
        <v/>
      </c>
      <c r="EN310" s="248" t="str">
        <f t="shared" si="495"/>
        <v/>
      </c>
      <c r="EO310" s="248" t="str">
        <f t="shared" si="474"/>
        <v/>
      </c>
      <c r="EP310" s="189"/>
      <c r="EQ310" s="248" t="str">
        <f t="shared" si="450"/>
        <v/>
      </c>
      <c r="ER310" s="248" t="str">
        <f t="shared" si="451"/>
        <v/>
      </c>
      <c r="ES310" s="248" t="str">
        <f t="shared" si="452"/>
        <v/>
      </c>
      <c r="ET310" s="248" t="str">
        <f t="shared" si="453"/>
        <v/>
      </c>
      <c r="EU310" s="248" t="str">
        <f t="shared" si="496"/>
        <v/>
      </c>
      <c r="EV310" s="248" t="str">
        <f t="shared" si="496"/>
        <v/>
      </c>
      <c r="EW310" s="189"/>
      <c r="EX310" s="248" t="str">
        <f t="shared" si="454"/>
        <v/>
      </c>
      <c r="EY310" s="248" t="str">
        <f t="shared" si="455"/>
        <v/>
      </c>
      <c r="EZ310" s="248" t="str">
        <f t="shared" si="456"/>
        <v/>
      </c>
      <c r="FA310" s="248" t="str">
        <f t="shared" si="457"/>
        <v/>
      </c>
      <c r="FB310" s="248" t="str">
        <f t="shared" si="524"/>
        <v/>
      </c>
      <c r="FC310" s="248" t="str">
        <f t="shared" si="524"/>
        <v/>
      </c>
      <c r="FD310" s="189"/>
      <c r="FE310" s="248" t="str">
        <f t="shared" si="458"/>
        <v/>
      </c>
      <c r="FF310" s="248" t="str">
        <f t="shared" si="459"/>
        <v/>
      </c>
      <c r="FG310" s="248" t="str">
        <f t="shared" si="460"/>
        <v/>
      </c>
      <c r="FH310" s="248" t="str">
        <f t="shared" si="461"/>
        <v/>
      </c>
      <c r="FI310" s="248" t="str">
        <f t="shared" si="525"/>
        <v/>
      </c>
      <c r="FJ310" s="248" t="str">
        <f t="shared" si="525"/>
        <v/>
      </c>
      <c r="FK310" s="189"/>
      <c r="FL310" s="370"/>
      <c r="FM310" s="371"/>
      <c r="FN310" s="371"/>
      <c r="FO310" s="611"/>
      <c r="FP310" s="896"/>
      <c r="FQ310" s="370"/>
      <c r="FR310" s="371"/>
      <c r="FS310" s="371"/>
      <c r="FT310" s="611"/>
      <c r="FU310" s="896"/>
      <c r="FV310" s="370"/>
      <c r="FW310" s="371"/>
      <c r="FX310" s="371"/>
      <c r="FY310" s="611"/>
      <c r="FZ310" s="896"/>
      <c r="GA310" s="613"/>
      <c r="GB310" s="189"/>
      <c r="GC310" s="227">
        <f t="shared" si="497"/>
        <v>0</v>
      </c>
      <c r="GD310" s="228">
        <f t="shared" si="498"/>
        <v>0</v>
      </c>
      <c r="GE310" s="229">
        <f t="shared" si="526"/>
        <v>0</v>
      </c>
      <c r="GF310" s="230">
        <f t="shared" si="526"/>
        <v>0</v>
      </c>
      <c r="GG310" s="231" t="str">
        <f t="shared" si="499"/>
        <v/>
      </c>
      <c r="GH310" s="232">
        <f t="shared" si="500"/>
        <v>0</v>
      </c>
      <c r="GI310" s="227">
        <f t="shared" si="501"/>
        <v>0</v>
      </c>
      <c r="GJ310" s="233">
        <f t="shared" si="502"/>
        <v>0</v>
      </c>
      <c r="GK310" s="233">
        <f t="shared" si="503"/>
        <v>0</v>
      </c>
      <c r="GL310" s="234"/>
      <c r="GM310" s="235">
        <f t="shared" si="504"/>
        <v>0</v>
      </c>
      <c r="GN310" s="235">
        <f t="shared" si="505"/>
        <v>0</v>
      </c>
      <c r="GO310" s="235" t="str">
        <f t="shared" si="506"/>
        <v/>
      </c>
      <c r="GP310" s="380"/>
      <c r="GQ310" s="235">
        <f t="shared" si="507"/>
        <v>0</v>
      </c>
      <c r="GR310" s="235">
        <f t="shared" si="508"/>
        <v>0</v>
      </c>
      <c r="GS310" s="235" t="str">
        <f t="shared" si="509"/>
        <v/>
      </c>
      <c r="GT310" s="236"/>
      <c r="GU310" s="237" t="str">
        <f t="shared" si="510"/>
        <v/>
      </c>
      <c r="GV310" s="237" t="str">
        <f t="shared" si="511"/>
        <v/>
      </c>
      <c r="GW310" s="238" t="str">
        <f t="shared" si="512"/>
        <v/>
      </c>
      <c r="GX310" s="238" t="str">
        <f t="shared" si="513"/>
        <v/>
      </c>
      <c r="GY310" s="239"/>
      <c r="GZ310" s="240" t="str">
        <f t="shared" si="514"/>
        <v/>
      </c>
      <c r="HA310" s="235" t="str">
        <f t="shared" si="515"/>
        <v/>
      </c>
      <c r="HB310" s="235" t="str">
        <f t="shared" si="516"/>
        <v/>
      </c>
      <c r="HC310" s="235" t="str">
        <f t="shared" si="517"/>
        <v/>
      </c>
      <c r="HD310" s="235" t="str">
        <f t="shared" si="518"/>
        <v/>
      </c>
      <c r="HE310" s="235" t="str">
        <f t="shared" si="519"/>
        <v/>
      </c>
      <c r="HF310" s="188"/>
      <c r="HG310" s="235" t="str">
        <f t="shared" si="520"/>
        <v/>
      </c>
      <c r="HH310" s="235">
        <f t="shared" si="527"/>
        <v>0</v>
      </c>
      <c r="HI310" s="235">
        <f t="shared" si="527"/>
        <v>0</v>
      </c>
      <c r="HJ310" s="235">
        <f t="shared" si="527"/>
        <v>0</v>
      </c>
      <c r="HK310" s="188"/>
      <c r="HL310" s="235" t="str">
        <f t="shared" si="521"/>
        <v/>
      </c>
      <c r="HM310" s="235">
        <f t="shared" si="528"/>
        <v>0</v>
      </c>
      <c r="HN310" s="235">
        <f t="shared" si="528"/>
        <v>0</v>
      </c>
      <c r="HO310" s="235">
        <f t="shared" si="528"/>
        <v>0</v>
      </c>
      <c r="HP310" s="188"/>
      <c r="HQ310" s="235" t="str">
        <f t="shared" si="522"/>
        <v/>
      </c>
      <c r="HR310" s="235">
        <f t="shared" si="529"/>
        <v>0</v>
      </c>
      <c r="HS310" s="235">
        <f t="shared" si="529"/>
        <v>0</v>
      </c>
      <c r="HT310" s="235">
        <f t="shared" si="529"/>
        <v>0</v>
      </c>
      <c r="HU310" s="162"/>
      <c r="HV310" s="1622"/>
      <c r="HW310" s="1619"/>
      <c r="HX310" s="1619"/>
      <c r="HY310" s="1619"/>
      <c r="HZ310" s="1619"/>
      <c r="IA310" s="1619"/>
      <c r="IB310" s="1619"/>
      <c r="IC310" s="1623"/>
      <c r="ID310" s="162"/>
    </row>
    <row r="311" spans="1:238" ht="21.75" customHeight="1" x14ac:dyDescent="0.25">
      <c r="A311" s="377" t="str">
        <f t="shared" si="475"/>
        <v/>
      </c>
      <c r="B311" s="188">
        <v>285</v>
      </c>
      <c r="C311" s="255"/>
      <c r="D311" s="223" t="str">
        <f t="shared" si="523"/>
        <v/>
      </c>
      <c r="E311" s="223" t="str">
        <f t="shared" si="463"/>
        <v/>
      </c>
      <c r="F311" s="242"/>
      <c r="G311" s="242"/>
      <c r="H311" s="224" t="str">
        <f t="shared" si="476"/>
        <v/>
      </c>
      <c r="I311" s="930"/>
      <c r="J311" s="930"/>
      <c r="K311" s="930"/>
      <c r="L311" s="370"/>
      <c r="M311" s="371"/>
      <c r="N311" s="371"/>
      <c r="O311" s="371"/>
      <c r="P311" s="372"/>
      <c r="Q311" s="609"/>
      <c r="R311" s="609"/>
      <c r="S311" s="610"/>
      <c r="T311" s="371"/>
      <c r="U311" s="371"/>
      <c r="V311" s="188"/>
      <c r="W311" s="370"/>
      <c r="X311" s="371"/>
      <c r="Y311" s="371"/>
      <c r="Z311" s="611"/>
      <c r="AA311" s="896"/>
      <c r="AB311" s="370"/>
      <c r="AC311" s="371"/>
      <c r="AD311" s="371"/>
      <c r="AE311" s="371"/>
      <c r="AF311" s="896"/>
      <c r="AG311" s="370"/>
      <c r="AH311" s="371"/>
      <c r="AI311" s="371"/>
      <c r="AJ311" s="371"/>
      <c r="AK311" s="896"/>
      <c r="AL311" s="370"/>
      <c r="AM311" s="371"/>
      <c r="AN311" s="371"/>
      <c r="AO311" s="372"/>
      <c r="AP311" s="370"/>
      <c r="AQ311" s="371"/>
      <c r="AR311" s="371"/>
      <c r="AS311" s="371"/>
      <c r="AT311" s="928"/>
      <c r="AU311" s="188"/>
      <c r="AV311" s="256">
        <f t="shared" si="437"/>
        <v>0</v>
      </c>
      <c r="AW311" s="257">
        <f t="shared" si="438"/>
        <v>0</v>
      </c>
      <c r="AX311" s="258">
        <f t="shared" si="439"/>
        <v>0</v>
      </c>
      <c r="AY311" s="259">
        <f t="shared" si="440"/>
        <v>0</v>
      </c>
      <c r="AZ311" s="231" t="str">
        <f t="shared" si="441"/>
        <v/>
      </c>
      <c r="BA311" s="232">
        <f t="shared" si="442"/>
        <v>0</v>
      </c>
      <c r="BB311" s="249">
        <f t="shared" si="443"/>
        <v>0</v>
      </c>
      <c r="BC311" s="231">
        <f t="shared" si="444"/>
        <v>0</v>
      </c>
      <c r="BD311" s="231">
        <f t="shared" si="445"/>
        <v>0</v>
      </c>
      <c r="BE311" s="260"/>
      <c r="BF311" s="235">
        <f t="shared" si="477"/>
        <v>0</v>
      </c>
      <c r="BG311" s="235">
        <f t="shared" si="478"/>
        <v>0</v>
      </c>
      <c r="BH311" s="235">
        <f t="shared" si="479"/>
        <v>0</v>
      </c>
      <c r="BI311" s="380"/>
      <c r="BJ311" s="235">
        <f t="shared" si="464"/>
        <v>0</v>
      </c>
      <c r="BK311" s="235">
        <f t="shared" si="480"/>
        <v>0</v>
      </c>
      <c r="BL311" s="235" t="str">
        <f t="shared" si="481"/>
        <v/>
      </c>
      <c r="BM311" s="236"/>
      <c r="BN311" s="237"/>
      <c r="BO311" s="237"/>
      <c r="BP311" s="238"/>
      <c r="BQ311" s="238"/>
      <c r="BR311" s="254"/>
      <c r="BS311" s="252"/>
      <c r="BT311" s="244"/>
      <c r="BU311" s="244"/>
      <c r="BV311" s="244"/>
      <c r="BW311" s="244"/>
      <c r="BX311" s="244"/>
      <c r="BY311" s="244"/>
      <c r="BZ311" s="244"/>
      <c r="CA311" s="244"/>
      <c r="CB311" s="253"/>
      <c r="CC311" s="188"/>
      <c r="CD311" s="244">
        <f t="shared" si="465"/>
        <v>0</v>
      </c>
      <c r="CE311" s="235">
        <f t="shared" si="482"/>
        <v>0</v>
      </c>
      <c r="CF311" s="235">
        <f t="shared" si="482"/>
        <v>0</v>
      </c>
      <c r="CG311" s="235">
        <f t="shared" si="482"/>
        <v>0</v>
      </c>
      <c r="CH311" s="188"/>
      <c r="CI311" s="244">
        <f t="shared" si="466"/>
        <v>0</v>
      </c>
      <c r="CJ311" s="235">
        <f t="shared" si="483"/>
        <v>0</v>
      </c>
      <c r="CK311" s="235">
        <f t="shared" si="483"/>
        <v>0</v>
      </c>
      <c r="CL311" s="235">
        <f t="shared" si="483"/>
        <v>0</v>
      </c>
      <c r="CM311" s="188"/>
      <c r="CN311" s="244">
        <f t="shared" si="467"/>
        <v>0</v>
      </c>
      <c r="CO311" s="235">
        <f t="shared" si="484"/>
        <v>0</v>
      </c>
      <c r="CP311" s="235">
        <f t="shared" si="484"/>
        <v>0</v>
      </c>
      <c r="CQ311" s="235">
        <f t="shared" si="484"/>
        <v>0</v>
      </c>
      <c r="CR311" s="188"/>
      <c r="CS311" s="244">
        <f t="shared" si="468"/>
        <v>0</v>
      </c>
      <c r="CT311" s="235">
        <f t="shared" si="485"/>
        <v>0</v>
      </c>
      <c r="CU311" s="235">
        <f t="shared" si="485"/>
        <v>0</v>
      </c>
      <c r="CV311" s="235">
        <f t="shared" si="485"/>
        <v>0</v>
      </c>
      <c r="CW311" s="188"/>
      <c r="CX311" s="244">
        <f t="shared" si="469"/>
        <v>0</v>
      </c>
      <c r="CY311" s="235">
        <f t="shared" si="486"/>
        <v>0</v>
      </c>
      <c r="CZ311" s="235">
        <f t="shared" si="486"/>
        <v>0</v>
      </c>
      <c r="DA311" s="235">
        <f t="shared" si="486"/>
        <v>0</v>
      </c>
      <c r="DB311" s="188"/>
      <c r="DC311" s="225"/>
      <c r="DD311" s="226"/>
      <c r="DE311" s="1088"/>
      <c r="DF311" s="225"/>
      <c r="DG311" s="226"/>
      <c r="DH311" s="1088"/>
      <c r="DI311" s="225"/>
      <c r="DJ311" s="226"/>
      <c r="DK311" s="1088"/>
      <c r="DL311" s="225"/>
      <c r="DM311" s="226"/>
      <c r="DN311" s="1088"/>
      <c r="DO311" s="370"/>
      <c r="DP311" s="370"/>
      <c r="DQ311" s="243">
        <f t="shared" si="446"/>
        <v>0</v>
      </c>
      <c r="DR311" s="244">
        <f t="shared" si="447"/>
        <v>0</v>
      </c>
      <c r="DS311" s="235">
        <f t="shared" si="487"/>
        <v>0</v>
      </c>
      <c r="DT311" s="244" t="str">
        <f t="shared" si="448"/>
        <v/>
      </c>
      <c r="DU311" s="42" t="str">
        <f t="shared" si="488"/>
        <v/>
      </c>
      <c r="DV311" s="42" t="str">
        <f t="shared" si="489"/>
        <v/>
      </c>
      <c r="DW311" s="42" t="str">
        <f t="shared" si="490"/>
        <v/>
      </c>
      <c r="DX311" s="162"/>
      <c r="DY311" s="42" t="str">
        <f t="shared" si="491"/>
        <v/>
      </c>
      <c r="DZ311" s="42" t="str">
        <f t="shared" si="462"/>
        <v/>
      </c>
      <c r="EA311" s="42" t="str">
        <f t="shared" si="492"/>
        <v/>
      </c>
      <c r="EB311" s="162"/>
      <c r="EC311" s="930"/>
      <c r="ED311" s="188"/>
      <c r="EE311" s="245">
        <f t="shared" si="493"/>
        <v>0</v>
      </c>
      <c r="EF311" s="189"/>
      <c r="EG311" s="245">
        <f t="shared" si="494"/>
        <v>0</v>
      </c>
      <c r="EH311" s="189"/>
      <c r="EI311" s="246" t="str">
        <f t="shared" si="449"/>
        <v/>
      </c>
      <c r="EJ311" s="247" t="str">
        <f t="shared" si="470"/>
        <v/>
      </c>
      <c r="EK311" s="248" t="str">
        <f t="shared" si="471"/>
        <v/>
      </c>
      <c r="EL311" s="248" t="str">
        <f t="shared" si="472"/>
        <v/>
      </c>
      <c r="EM311" s="248" t="str">
        <f t="shared" si="473"/>
        <v/>
      </c>
      <c r="EN311" s="248" t="str">
        <f t="shared" si="495"/>
        <v/>
      </c>
      <c r="EO311" s="248" t="str">
        <f t="shared" si="474"/>
        <v/>
      </c>
      <c r="EP311" s="189"/>
      <c r="EQ311" s="248" t="str">
        <f t="shared" si="450"/>
        <v/>
      </c>
      <c r="ER311" s="248" t="str">
        <f t="shared" si="451"/>
        <v/>
      </c>
      <c r="ES311" s="248" t="str">
        <f t="shared" si="452"/>
        <v/>
      </c>
      <c r="ET311" s="248" t="str">
        <f t="shared" si="453"/>
        <v/>
      </c>
      <c r="EU311" s="248" t="str">
        <f t="shared" si="496"/>
        <v/>
      </c>
      <c r="EV311" s="248" t="str">
        <f t="shared" si="496"/>
        <v/>
      </c>
      <c r="EW311" s="189"/>
      <c r="EX311" s="248" t="str">
        <f t="shared" si="454"/>
        <v/>
      </c>
      <c r="EY311" s="248" t="str">
        <f t="shared" si="455"/>
        <v/>
      </c>
      <c r="EZ311" s="248" t="str">
        <f t="shared" si="456"/>
        <v/>
      </c>
      <c r="FA311" s="248" t="str">
        <f t="shared" si="457"/>
        <v/>
      </c>
      <c r="FB311" s="248" t="str">
        <f t="shared" si="524"/>
        <v/>
      </c>
      <c r="FC311" s="248" t="str">
        <f t="shared" si="524"/>
        <v/>
      </c>
      <c r="FD311" s="189"/>
      <c r="FE311" s="248" t="str">
        <f t="shared" si="458"/>
        <v/>
      </c>
      <c r="FF311" s="248" t="str">
        <f t="shared" si="459"/>
        <v/>
      </c>
      <c r="FG311" s="248" t="str">
        <f t="shared" si="460"/>
        <v/>
      </c>
      <c r="FH311" s="248" t="str">
        <f t="shared" si="461"/>
        <v/>
      </c>
      <c r="FI311" s="248" t="str">
        <f t="shared" si="525"/>
        <v/>
      </c>
      <c r="FJ311" s="248" t="str">
        <f t="shared" si="525"/>
        <v/>
      </c>
      <c r="FK311" s="189"/>
      <c r="FL311" s="370"/>
      <c r="FM311" s="371"/>
      <c r="FN311" s="371"/>
      <c r="FO311" s="611"/>
      <c r="FP311" s="896"/>
      <c r="FQ311" s="370"/>
      <c r="FR311" s="371"/>
      <c r="FS311" s="371"/>
      <c r="FT311" s="611"/>
      <c r="FU311" s="896"/>
      <c r="FV311" s="370"/>
      <c r="FW311" s="371"/>
      <c r="FX311" s="371"/>
      <c r="FY311" s="611"/>
      <c r="FZ311" s="896"/>
      <c r="GA311" s="613"/>
      <c r="GB311" s="189"/>
      <c r="GC311" s="227">
        <f t="shared" si="497"/>
        <v>0</v>
      </c>
      <c r="GD311" s="228">
        <f t="shared" si="498"/>
        <v>0</v>
      </c>
      <c r="GE311" s="229">
        <f t="shared" si="526"/>
        <v>0</v>
      </c>
      <c r="GF311" s="230">
        <f t="shared" si="526"/>
        <v>0</v>
      </c>
      <c r="GG311" s="231" t="str">
        <f t="shared" si="499"/>
        <v/>
      </c>
      <c r="GH311" s="232">
        <f t="shared" si="500"/>
        <v>0</v>
      </c>
      <c r="GI311" s="227">
        <f t="shared" si="501"/>
        <v>0</v>
      </c>
      <c r="GJ311" s="233">
        <f t="shared" si="502"/>
        <v>0</v>
      </c>
      <c r="GK311" s="233">
        <f t="shared" si="503"/>
        <v>0</v>
      </c>
      <c r="GL311" s="234"/>
      <c r="GM311" s="235">
        <f t="shared" si="504"/>
        <v>0</v>
      </c>
      <c r="GN311" s="235">
        <f t="shared" si="505"/>
        <v>0</v>
      </c>
      <c r="GO311" s="235" t="str">
        <f t="shared" si="506"/>
        <v/>
      </c>
      <c r="GP311" s="380"/>
      <c r="GQ311" s="235">
        <f t="shared" si="507"/>
        <v>0</v>
      </c>
      <c r="GR311" s="235">
        <f t="shared" si="508"/>
        <v>0</v>
      </c>
      <c r="GS311" s="235" t="str">
        <f t="shared" si="509"/>
        <v/>
      </c>
      <c r="GT311" s="236"/>
      <c r="GU311" s="237" t="str">
        <f t="shared" si="510"/>
        <v/>
      </c>
      <c r="GV311" s="237" t="str">
        <f t="shared" si="511"/>
        <v/>
      </c>
      <c r="GW311" s="238" t="str">
        <f t="shared" si="512"/>
        <v/>
      </c>
      <c r="GX311" s="238" t="str">
        <f t="shared" si="513"/>
        <v/>
      </c>
      <c r="GY311" s="239"/>
      <c r="GZ311" s="240" t="str">
        <f t="shared" si="514"/>
        <v/>
      </c>
      <c r="HA311" s="235" t="str">
        <f t="shared" si="515"/>
        <v/>
      </c>
      <c r="HB311" s="235" t="str">
        <f t="shared" si="516"/>
        <v/>
      </c>
      <c r="HC311" s="235" t="str">
        <f t="shared" si="517"/>
        <v/>
      </c>
      <c r="HD311" s="235" t="str">
        <f t="shared" si="518"/>
        <v/>
      </c>
      <c r="HE311" s="235" t="str">
        <f t="shared" si="519"/>
        <v/>
      </c>
      <c r="HF311" s="188"/>
      <c r="HG311" s="235" t="str">
        <f t="shared" si="520"/>
        <v/>
      </c>
      <c r="HH311" s="235">
        <f t="shared" si="527"/>
        <v>0</v>
      </c>
      <c r="HI311" s="235">
        <f t="shared" si="527"/>
        <v>0</v>
      </c>
      <c r="HJ311" s="235">
        <f t="shared" si="527"/>
        <v>0</v>
      </c>
      <c r="HK311" s="188"/>
      <c r="HL311" s="235" t="str">
        <f t="shared" si="521"/>
        <v/>
      </c>
      <c r="HM311" s="235">
        <f t="shared" si="528"/>
        <v>0</v>
      </c>
      <c r="HN311" s="235">
        <f t="shared" si="528"/>
        <v>0</v>
      </c>
      <c r="HO311" s="235">
        <f t="shared" si="528"/>
        <v>0</v>
      </c>
      <c r="HP311" s="188"/>
      <c r="HQ311" s="235" t="str">
        <f t="shared" si="522"/>
        <v/>
      </c>
      <c r="HR311" s="235">
        <f t="shared" si="529"/>
        <v>0</v>
      </c>
      <c r="HS311" s="235">
        <f t="shared" si="529"/>
        <v>0</v>
      </c>
      <c r="HT311" s="235">
        <f t="shared" si="529"/>
        <v>0</v>
      </c>
      <c r="HU311" s="162"/>
      <c r="HV311" s="1622"/>
      <c r="HW311" s="1619"/>
      <c r="HX311" s="1619"/>
      <c r="HY311" s="1619"/>
      <c r="HZ311" s="1619"/>
      <c r="IA311" s="1619"/>
      <c r="IB311" s="1619"/>
      <c r="IC311" s="1623"/>
      <c r="ID311" s="162"/>
    </row>
    <row r="312" spans="1:238" ht="21.75" customHeight="1" x14ac:dyDescent="0.25">
      <c r="A312" s="377" t="str">
        <f t="shared" si="475"/>
        <v/>
      </c>
      <c r="B312" s="188">
        <v>286</v>
      </c>
      <c r="C312" s="255"/>
      <c r="D312" s="223" t="str">
        <f t="shared" si="523"/>
        <v/>
      </c>
      <c r="E312" s="223" t="str">
        <f t="shared" si="463"/>
        <v/>
      </c>
      <c r="F312" s="242"/>
      <c r="G312" s="242"/>
      <c r="H312" s="224" t="str">
        <f t="shared" si="476"/>
        <v/>
      </c>
      <c r="I312" s="930"/>
      <c r="J312" s="930"/>
      <c r="K312" s="930"/>
      <c r="L312" s="370"/>
      <c r="M312" s="371"/>
      <c r="N312" s="371"/>
      <c r="O312" s="371"/>
      <c r="P312" s="372"/>
      <c r="Q312" s="609"/>
      <c r="R312" s="609"/>
      <c r="S312" s="610"/>
      <c r="T312" s="371"/>
      <c r="U312" s="371"/>
      <c r="V312" s="188"/>
      <c r="W312" s="370"/>
      <c r="X312" s="371"/>
      <c r="Y312" s="371"/>
      <c r="Z312" s="611"/>
      <c r="AA312" s="896"/>
      <c r="AB312" s="370"/>
      <c r="AC312" s="371"/>
      <c r="AD312" s="371"/>
      <c r="AE312" s="371"/>
      <c r="AF312" s="896"/>
      <c r="AG312" s="370"/>
      <c r="AH312" s="371"/>
      <c r="AI312" s="371"/>
      <c r="AJ312" s="371"/>
      <c r="AK312" s="896"/>
      <c r="AL312" s="370"/>
      <c r="AM312" s="371"/>
      <c r="AN312" s="371"/>
      <c r="AO312" s="372"/>
      <c r="AP312" s="370"/>
      <c r="AQ312" s="371"/>
      <c r="AR312" s="371"/>
      <c r="AS312" s="371"/>
      <c r="AT312" s="928"/>
      <c r="AU312" s="188"/>
      <c r="AV312" s="256">
        <f t="shared" si="437"/>
        <v>0</v>
      </c>
      <c r="AW312" s="257">
        <f t="shared" si="438"/>
        <v>0</v>
      </c>
      <c r="AX312" s="258">
        <f t="shared" si="439"/>
        <v>0</v>
      </c>
      <c r="AY312" s="259">
        <f t="shared" si="440"/>
        <v>0</v>
      </c>
      <c r="AZ312" s="231" t="str">
        <f t="shared" si="441"/>
        <v/>
      </c>
      <c r="BA312" s="232">
        <f t="shared" si="442"/>
        <v>0</v>
      </c>
      <c r="BB312" s="249">
        <f t="shared" si="443"/>
        <v>0</v>
      </c>
      <c r="BC312" s="231">
        <f t="shared" si="444"/>
        <v>0</v>
      </c>
      <c r="BD312" s="231">
        <f t="shared" si="445"/>
        <v>0</v>
      </c>
      <c r="BE312" s="260"/>
      <c r="BF312" s="235">
        <f t="shared" si="477"/>
        <v>0</v>
      </c>
      <c r="BG312" s="235">
        <f t="shared" si="478"/>
        <v>0</v>
      </c>
      <c r="BH312" s="235">
        <f t="shared" si="479"/>
        <v>0</v>
      </c>
      <c r="BI312" s="380"/>
      <c r="BJ312" s="235">
        <f t="shared" si="464"/>
        <v>0</v>
      </c>
      <c r="BK312" s="235">
        <f t="shared" si="480"/>
        <v>0</v>
      </c>
      <c r="BL312" s="235" t="str">
        <f t="shared" si="481"/>
        <v/>
      </c>
      <c r="BM312" s="236"/>
      <c r="BN312" s="237"/>
      <c r="BO312" s="237"/>
      <c r="BP312" s="238"/>
      <c r="BQ312" s="238"/>
      <c r="BR312" s="254"/>
      <c r="BS312" s="252"/>
      <c r="BT312" s="244"/>
      <c r="BU312" s="244"/>
      <c r="BV312" s="244"/>
      <c r="BW312" s="244"/>
      <c r="BX312" s="244"/>
      <c r="BY312" s="244"/>
      <c r="BZ312" s="244"/>
      <c r="CA312" s="244"/>
      <c r="CB312" s="253"/>
      <c r="CC312" s="188"/>
      <c r="CD312" s="244">
        <f t="shared" si="465"/>
        <v>0</v>
      </c>
      <c r="CE312" s="235">
        <f t="shared" si="482"/>
        <v>0</v>
      </c>
      <c r="CF312" s="235">
        <f t="shared" si="482"/>
        <v>0</v>
      </c>
      <c r="CG312" s="235">
        <f t="shared" si="482"/>
        <v>0</v>
      </c>
      <c r="CH312" s="188"/>
      <c r="CI312" s="244">
        <f t="shared" si="466"/>
        <v>0</v>
      </c>
      <c r="CJ312" s="235">
        <f t="shared" si="483"/>
        <v>0</v>
      </c>
      <c r="CK312" s="235">
        <f t="shared" si="483"/>
        <v>0</v>
      </c>
      <c r="CL312" s="235">
        <f t="shared" si="483"/>
        <v>0</v>
      </c>
      <c r="CM312" s="188"/>
      <c r="CN312" s="244">
        <f t="shared" si="467"/>
        <v>0</v>
      </c>
      <c r="CO312" s="235">
        <f t="shared" si="484"/>
        <v>0</v>
      </c>
      <c r="CP312" s="235">
        <f t="shared" si="484"/>
        <v>0</v>
      </c>
      <c r="CQ312" s="235">
        <f t="shared" si="484"/>
        <v>0</v>
      </c>
      <c r="CR312" s="188"/>
      <c r="CS312" s="244">
        <f t="shared" si="468"/>
        <v>0</v>
      </c>
      <c r="CT312" s="235">
        <f t="shared" si="485"/>
        <v>0</v>
      </c>
      <c r="CU312" s="235">
        <f t="shared" si="485"/>
        <v>0</v>
      </c>
      <c r="CV312" s="235">
        <f t="shared" si="485"/>
        <v>0</v>
      </c>
      <c r="CW312" s="188"/>
      <c r="CX312" s="244">
        <f t="shared" si="469"/>
        <v>0</v>
      </c>
      <c r="CY312" s="235">
        <f t="shared" si="486"/>
        <v>0</v>
      </c>
      <c r="CZ312" s="235">
        <f t="shared" si="486"/>
        <v>0</v>
      </c>
      <c r="DA312" s="235">
        <f t="shared" si="486"/>
        <v>0</v>
      </c>
      <c r="DB312" s="188"/>
      <c r="DC312" s="225"/>
      <c r="DD312" s="226"/>
      <c r="DE312" s="1088"/>
      <c r="DF312" s="225"/>
      <c r="DG312" s="226"/>
      <c r="DH312" s="1088"/>
      <c r="DI312" s="225"/>
      <c r="DJ312" s="226"/>
      <c r="DK312" s="1088"/>
      <c r="DL312" s="225"/>
      <c r="DM312" s="226"/>
      <c r="DN312" s="1088"/>
      <c r="DO312" s="370"/>
      <c r="DP312" s="370"/>
      <c r="DQ312" s="243">
        <f t="shared" si="446"/>
        <v>0</v>
      </c>
      <c r="DR312" s="244">
        <f t="shared" si="447"/>
        <v>0</v>
      </c>
      <c r="DS312" s="235">
        <f t="shared" si="487"/>
        <v>0</v>
      </c>
      <c r="DT312" s="244" t="str">
        <f t="shared" si="448"/>
        <v/>
      </c>
      <c r="DU312" s="42" t="str">
        <f t="shared" si="488"/>
        <v/>
      </c>
      <c r="DV312" s="42" t="str">
        <f t="shared" si="489"/>
        <v/>
      </c>
      <c r="DW312" s="42" t="str">
        <f t="shared" si="490"/>
        <v/>
      </c>
      <c r="DX312" s="162"/>
      <c r="DY312" s="42" t="str">
        <f t="shared" si="491"/>
        <v/>
      </c>
      <c r="DZ312" s="42" t="str">
        <f t="shared" si="462"/>
        <v/>
      </c>
      <c r="EA312" s="42" t="str">
        <f t="shared" si="492"/>
        <v/>
      </c>
      <c r="EB312" s="162"/>
      <c r="EC312" s="930"/>
      <c r="ED312" s="188"/>
      <c r="EE312" s="245">
        <f t="shared" si="493"/>
        <v>0</v>
      </c>
      <c r="EF312" s="189"/>
      <c r="EG312" s="245">
        <f t="shared" si="494"/>
        <v>0</v>
      </c>
      <c r="EH312" s="189"/>
      <c r="EI312" s="246" t="str">
        <f t="shared" si="449"/>
        <v/>
      </c>
      <c r="EJ312" s="247" t="str">
        <f t="shared" si="470"/>
        <v/>
      </c>
      <c r="EK312" s="248" t="str">
        <f t="shared" si="471"/>
        <v/>
      </c>
      <c r="EL312" s="248" t="str">
        <f t="shared" si="472"/>
        <v/>
      </c>
      <c r="EM312" s="248" t="str">
        <f t="shared" si="473"/>
        <v/>
      </c>
      <c r="EN312" s="248" t="str">
        <f t="shared" si="495"/>
        <v/>
      </c>
      <c r="EO312" s="248" t="str">
        <f t="shared" si="474"/>
        <v/>
      </c>
      <c r="EP312" s="189"/>
      <c r="EQ312" s="248" t="str">
        <f t="shared" si="450"/>
        <v/>
      </c>
      <c r="ER312" s="248" t="str">
        <f t="shared" si="451"/>
        <v/>
      </c>
      <c r="ES312" s="248" t="str">
        <f t="shared" si="452"/>
        <v/>
      </c>
      <c r="ET312" s="248" t="str">
        <f t="shared" si="453"/>
        <v/>
      </c>
      <c r="EU312" s="248" t="str">
        <f t="shared" si="496"/>
        <v/>
      </c>
      <c r="EV312" s="248" t="str">
        <f t="shared" si="496"/>
        <v/>
      </c>
      <c r="EW312" s="189"/>
      <c r="EX312" s="248" t="str">
        <f t="shared" si="454"/>
        <v/>
      </c>
      <c r="EY312" s="248" t="str">
        <f t="shared" si="455"/>
        <v/>
      </c>
      <c r="EZ312" s="248" t="str">
        <f t="shared" si="456"/>
        <v/>
      </c>
      <c r="FA312" s="248" t="str">
        <f t="shared" si="457"/>
        <v/>
      </c>
      <c r="FB312" s="248" t="str">
        <f t="shared" si="524"/>
        <v/>
      </c>
      <c r="FC312" s="248" t="str">
        <f t="shared" si="524"/>
        <v/>
      </c>
      <c r="FD312" s="189"/>
      <c r="FE312" s="248" t="str">
        <f t="shared" si="458"/>
        <v/>
      </c>
      <c r="FF312" s="248" t="str">
        <f t="shared" si="459"/>
        <v/>
      </c>
      <c r="FG312" s="248" t="str">
        <f t="shared" si="460"/>
        <v/>
      </c>
      <c r="FH312" s="248" t="str">
        <f t="shared" si="461"/>
        <v/>
      </c>
      <c r="FI312" s="248" t="str">
        <f t="shared" si="525"/>
        <v/>
      </c>
      <c r="FJ312" s="248" t="str">
        <f t="shared" si="525"/>
        <v/>
      </c>
      <c r="FK312" s="189"/>
      <c r="FL312" s="370"/>
      <c r="FM312" s="371"/>
      <c r="FN312" s="371"/>
      <c r="FO312" s="611"/>
      <c r="FP312" s="896"/>
      <c r="FQ312" s="370"/>
      <c r="FR312" s="371"/>
      <c r="FS312" s="371"/>
      <c r="FT312" s="611"/>
      <c r="FU312" s="896"/>
      <c r="FV312" s="370"/>
      <c r="FW312" s="371"/>
      <c r="FX312" s="371"/>
      <c r="FY312" s="611"/>
      <c r="FZ312" s="896"/>
      <c r="GA312" s="613"/>
      <c r="GB312" s="189"/>
      <c r="GC312" s="227">
        <f t="shared" si="497"/>
        <v>0</v>
      </c>
      <c r="GD312" s="228">
        <f t="shared" si="498"/>
        <v>0</v>
      </c>
      <c r="GE312" s="229">
        <f t="shared" si="526"/>
        <v>0</v>
      </c>
      <c r="GF312" s="230">
        <f t="shared" si="526"/>
        <v>0</v>
      </c>
      <c r="GG312" s="231" t="str">
        <f t="shared" si="499"/>
        <v/>
      </c>
      <c r="GH312" s="232">
        <f t="shared" si="500"/>
        <v>0</v>
      </c>
      <c r="GI312" s="227">
        <f t="shared" si="501"/>
        <v>0</v>
      </c>
      <c r="GJ312" s="233">
        <f t="shared" si="502"/>
        <v>0</v>
      </c>
      <c r="GK312" s="233">
        <f t="shared" si="503"/>
        <v>0</v>
      </c>
      <c r="GL312" s="234"/>
      <c r="GM312" s="235">
        <f t="shared" si="504"/>
        <v>0</v>
      </c>
      <c r="GN312" s="235">
        <f t="shared" si="505"/>
        <v>0</v>
      </c>
      <c r="GO312" s="235" t="str">
        <f t="shared" si="506"/>
        <v/>
      </c>
      <c r="GP312" s="380"/>
      <c r="GQ312" s="235">
        <f t="shared" si="507"/>
        <v>0</v>
      </c>
      <c r="GR312" s="235">
        <f t="shared" si="508"/>
        <v>0</v>
      </c>
      <c r="GS312" s="235" t="str">
        <f t="shared" si="509"/>
        <v/>
      </c>
      <c r="GT312" s="236"/>
      <c r="GU312" s="237" t="str">
        <f t="shared" si="510"/>
        <v/>
      </c>
      <c r="GV312" s="237" t="str">
        <f t="shared" si="511"/>
        <v/>
      </c>
      <c r="GW312" s="238" t="str">
        <f t="shared" si="512"/>
        <v/>
      </c>
      <c r="GX312" s="238" t="str">
        <f t="shared" si="513"/>
        <v/>
      </c>
      <c r="GY312" s="239"/>
      <c r="GZ312" s="240" t="str">
        <f t="shared" si="514"/>
        <v/>
      </c>
      <c r="HA312" s="235" t="str">
        <f t="shared" si="515"/>
        <v/>
      </c>
      <c r="HB312" s="235" t="str">
        <f t="shared" si="516"/>
        <v/>
      </c>
      <c r="HC312" s="235" t="str">
        <f t="shared" si="517"/>
        <v/>
      </c>
      <c r="HD312" s="235" t="str">
        <f t="shared" si="518"/>
        <v/>
      </c>
      <c r="HE312" s="235" t="str">
        <f t="shared" si="519"/>
        <v/>
      </c>
      <c r="HF312" s="188"/>
      <c r="HG312" s="235" t="str">
        <f t="shared" si="520"/>
        <v/>
      </c>
      <c r="HH312" s="235">
        <f t="shared" si="527"/>
        <v>0</v>
      </c>
      <c r="HI312" s="235">
        <f t="shared" si="527"/>
        <v>0</v>
      </c>
      <c r="HJ312" s="235">
        <f t="shared" si="527"/>
        <v>0</v>
      </c>
      <c r="HK312" s="188"/>
      <c r="HL312" s="235" t="str">
        <f t="shared" si="521"/>
        <v/>
      </c>
      <c r="HM312" s="235">
        <f t="shared" si="528"/>
        <v>0</v>
      </c>
      <c r="HN312" s="235">
        <f t="shared" si="528"/>
        <v>0</v>
      </c>
      <c r="HO312" s="235">
        <f t="shared" si="528"/>
        <v>0</v>
      </c>
      <c r="HP312" s="188"/>
      <c r="HQ312" s="235" t="str">
        <f t="shared" si="522"/>
        <v/>
      </c>
      <c r="HR312" s="235">
        <f t="shared" si="529"/>
        <v>0</v>
      </c>
      <c r="HS312" s="235">
        <f t="shared" si="529"/>
        <v>0</v>
      </c>
      <c r="HT312" s="235">
        <f t="shared" si="529"/>
        <v>0</v>
      </c>
      <c r="HU312" s="162"/>
      <c r="HV312" s="1622"/>
      <c r="HW312" s="1619"/>
      <c r="HX312" s="1619"/>
      <c r="HY312" s="1619"/>
      <c r="HZ312" s="1619"/>
      <c r="IA312" s="1619"/>
      <c r="IB312" s="1619"/>
      <c r="IC312" s="1623"/>
      <c r="ID312" s="162"/>
    </row>
    <row r="313" spans="1:238" ht="21.75" customHeight="1" x14ac:dyDescent="0.25">
      <c r="A313" s="377" t="str">
        <f t="shared" si="475"/>
        <v/>
      </c>
      <c r="B313" s="188">
        <v>287</v>
      </c>
      <c r="C313" s="255"/>
      <c r="D313" s="223" t="str">
        <f t="shared" si="523"/>
        <v/>
      </c>
      <c r="E313" s="223" t="str">
        <f t="shared" si="463"/>
        <v/>
      </c>
      <c r="F313" s="242"/>
      <c r="G313" s="242"/>
      <c r="H313" s="224" t="str">
        <f t="shared" si="476"/>
        <v/>
      </c>
      <c r="I313" s="930"/>
      <c r="J313" s="930"/>
      <c r="K313" s="930"/>
      <c r="L313" s="370"/>
      <c r="M313" s="371"/>
      <c r="N313" s="371"/>
      <c r="O313" s="371"/>
      <c r="P313" s="372"/>
      <c r="Q313" s="609"/>
      <c r="R313" s="609"/>
      <c r="S313" s="610"/>
      <c r="T313" s="371"/>
      <c r="U313" s="371"/>
      <c r="V313" s="188"/>
      <c r="W313" s="370"/>
      <c r="X313" s="371"/>
      <c r="Y313" s="371"/>
      <c r="Z313" s="611"/>
      <c r="AA313" s="896"/>
      <c r="AB313" s="370"/>
      <c r="AC313" s="371"/>
      <c r="AD313" s="371"/>
      <c r="AE313" s="371"/>
      <c r="AF313" s="896"/>
      <c r="AG313" s="370"/>
      <c r="AH313" s="371"/>
      <c r="AI313" s="371"/>
      <c r="AJ313" s="371"/>
      <c r="AK313" s="896"/>
      <c r="AL313" s="370"/>
      <c r="AM313" s="371"/>
      <c r="AN313" s="371"/>
      <c r="AO313" s="372"/>
      <c r="AP313" s="370"/>
      <c r="AQ313" s="371"/>
      <c r="AR313" s="371"/>
      <c r="AS313" s="371"/>
      <c r="AT313" s="928"/>
      <c r="AU313" s="188"/>
      <c r="AV313" s="256">
        <f t="shared" si="437"/>
        <v>0</v>
      </c>
      <c r="AW313" s="257">
        <f t="shared" si="438"/>
        <v>0</v>
      </c>
      <c r="AX313" s="258">
        <f t="shared" si="439"/>
        <v>0</v>
      </c>
      <c r="AY313" s="259">
        <f t="shared" si="440"/>
        <v>0</v>
      </c>
      <c r="AZ313" s="231" t="str">
        <f t="shared" si="441"/>
        <v/>
      </c>
      <c r="BA313" s="232">
        <f t="shared" si="442"/>
        <v>0</v>
      </c>
      <c r="BB313" s="249">
        <f t="shared" si="443"/>
        <v>0</v>
      </c>
      <c r="BC313" s="231">
        <f t="shared" si="444"/>
        <v>0</v>
      </c>
      <c r="BD313" s="231">
        <f t="shared" si="445"/>
        <v>0</v>
      </c>
      <c r="BE313" s="260"/>
      <c r="BF313" s="235">
        <f t="shared" si="477"/>
        <v>0</v>
      </c>
      <c r="BG313" s="235">
        <f t="shared" si="478"/>
        <v>0</v>
      </c>
      <c r="BH313" s="235">
        <f t="shared" si="479"/>
        <v>0</v>
      </c>
      <c r="BI313" s="380"/>
      <c r="BJ313" s="235">
        <f t="shared" si="464"/>
        <v>0</v>
      </c>
      <c r="BK313" s="235">
        <f t="shared" si="480"/>
        <v>0</v>
      </c>
      <c r="BL313" s="235" t="str">
        <f t="shared" si="481"/>
        <v/>
      </c>
      <c r="BM313" s="236"/>
      <c r="BN313" s="237"/>
      <c r="BO313" s="237"/>
      <c r="BP313" s="238"/>
      <c r="BQ313" s="238"/>
      <c r="BR313" s="254"/>
      <c r="BS313" s="252"/>
      <c r="BT313" s="244"/>
      <c r="BU313" s="244"/>
      <c r="BV313" s="244"/>
      <c r="BW313" s="244"/>
      <c r="BX313" s="244"/>
      <c r="BY313" s="244"/>
      <c r="BZ313" s="244"/>
      <c r="CA313" s="244"/>
      <c r="CB313" s="253"/>
      <c r="CC313" s="188"/>
      <c r="CD313" s="244">
        <f t="shared" si="465"/>
        <v>0</v>
      </c>
      <c r="CE313" s="235">
        <f t="shared" si="482"/>
        <v>0</v>
      </c>
      <c r="CF313" s="235">
        <f t="shared" si="482"/>
        <v>0</v>
      </c>
      <c r="CG313" s="235">
        <f t="shared" si="482"/>
        <v>0</v>
      </c>
      <c r="CH313" s="188"/>
      <c r="CI313" s="244">
        <f t="shared" si="466"/>
        <v>0</v>
      </c>
      <c r="CJ313" s="235">
        <f t="shared" si="483"/>
        <v>0</v>
      </c>
      <c r="CK313" s="235">
        <f t="shared" si="483"/>
        <v>0</v>
      </c>
      <c r="CL313" s="235">
        <f t="shared" si="483"/>
        <v>0</v>
      </c>
      <c r="CM313" s="188"/>
      <c r="CN313" s="244">
        <f t="shared" si="467"/>
        <v>0</v>
      </c>
      <c r="CO313" s="235">
        <f t="shared" si="484"/>
        <v>0</v>
      </c>
      <c r="CP313" s="235">
        <f t="shared" si="484"/>
        <v>0</v>
      </c>
      <c r="CQ313" s="235">
        <f t="shared" si="484"/>
        <v>0</v>
      </c>
      <c r="CR313" s="188"/>
      <c r="CS313" s="244">
        <f t="shared" si="468"/>
        <v>0</v>
      </c>
      <c r="CT313" s="235">
        <f t="shared" si="485"/>
        <v>0</v>
      </c>
      <c r="CU313" s="235">
        <f t="shared" si="485"/>
        <v>0</v>
      </c>
      <c r="CV313" s="235">
        <f t="shared" si="485"/>
        <v>0</v>
      </c>
      <c r="CW313" s="188"/>
      <c r="CX313" s="244">
        <f t="shared" si="469"/>
        <v>0</v>
      </c>
      <c r="CY313" s="235">
        <f t="shared" si="486"/>
        <v>0</v>
      </c>
      <c r="CZ313" s="235">
        <f t="shared" si="486"/>
        <v>0</v>
      </c>
      <c r="DA313" s="235">
        <f t="shared" si="486"/>
        <v>0</v>
      </c>
      <c r="DB313" s="188"/>
      <c r="DC313" s="225"/>
      <c r="DD313" s="226"/>
      <c r="DE313" s="1088"/>
      <c r="DF313" s="225"/>
      <c r="DG313" s="226"/>
      <c r="DH313" s="1088"/>
      <c r="DI313" s="225"/>
      <c r="DJ313" s="226"/>
      <c r="DK313" s="1088"/>
      <c r="DL313" s="225"/>
      <c r="DM313" s="226"/>
      <c r="DN313" s="1088"/>
      <c r="DO313" s="370"/>
      <c r="DP313" s="370"/>
      <c r="DQ313" s="243">
        <f t="shared" si="446"/>
        <v>0</v>
      </c>
      <c r="DR313" s="244">
        <f t="shared" si="447"/>
        <v>0</v>
      </c>
      <c r="DS313" s="235">
        <f t="shared" si="487"/>
        <v>0</v>
      </c>
      <c r="DT313" s="244" t="str">
        <f t="shared" si="448"/>
        <v/>
      </c>
      <c r="DU313" s="42" t="str">
        <f t="shared" si="488"/>
        <v/>
      </c>
      <c r="DV313" s="42" t="str">
        <f t="shared" si="489"/>
        <v/>
      </c>
      <c r="DW313" s="42" t="str">
        <f t="shared" si="490"/>
        <v/>
      </c>
      <c r="DX313" s="162"/>
      <c r="DY313" s="42" t="str">
        <f t="shared" si="491"/>
        <v/>
      </c>
      <c r="DZ313" s="42" t="str">
        <f t="shared" si="462"/>
        <v/>
      </c>
      <c r="EA313" s="42" t="str">
        <f t="shared" si="492"/>
        <v/>
      </c>
      <c r="EB313" s="162"/>
      <c r="EC313" s="930"/>
      <c r="ED313" s="188"/>
      <c r="EE313" s="245">
        <f t="shared" si="493"/>
        <v>0</v>
      </c>
      <c r="EF313" s="189"/>
      <c r="EG313" s="245">
        <f t="shared" si="494"/>
        <v>0</v>
      </c>
      <c r="EH313" s="189"/>
      <c r="EI313" s="246" t="str">
        <f t="shared" si="449"/>
        <v/>
      </c>
      <c r="EJ313" s="247" t="str">
        <f t="shared" si="470"/>
        <v/>
      </c>
      <c r="EK313" s="248" t="str">
        <f t="shared" si="471"/>
        <v/>
      </c>
      <c r="EL313" s="248" t="str">
        <f t="shared" si="472"/>
        <v/>
      </c>
      <c r="EM313" s="248" t="str">
        <f t="shared" si="473"/>
        <v/>
      </c>
      <c r="EN313" s="248" t="str">
        <f t="shared" si="495"/>
        <v/>
      </c>
      <c r="EO313" s="248" t="str">
        <f t="shared" si="474"/>
        <v/>
      </c>
      <c r="EP313" s="189"/>
      <c r="EQ313" s="248" t="str">
        <f t="shared" si="450"/>
        <v/>
      </c>
      <c r="ER313" s="248" t="str">
        <f t="shared" si="451"/>
        <v/>
      </c>
      <c r="ES313" s="248" t="str">
        <f t="shared" si="452"/>
        <v/>
      </c>
      <c r="ET313" s="248" t="str">
        <f t="shared" si="453"/>
        <v/>
      </c>
      <c r="EU313" s="248" t="str">
        <f t="shared" si="496"/>
        <v/>
      </c>
      <c r="EV313" s="248" t="str">
        <f t="shared" si="496"/>
        <v/>
      </c>
      <c r="EW313" s="189"/>
      <c r="EX313" s="248" t="str">
        <f t="shared" si="454"/>
        <v/>
      </c>
      <c r="EY313" s="248" t="str">
        <f t="shared" si="455"/>
        <v/>
      </c>
      <c r="EZ313" s="248" t="str">
        <f t="shared" si="456"/>
        <v/>
      </c>
      <c r="FA313" s="248" t="str">
        <f t="shared" si="457"/>
        <v/>
      </c>
      <c r="FB313" s="248" t="str">
        <f t="shared" si="524"/>
        <v/>
      </c>
      <c r="FC313" s="248" t="str">
        <f t="shared" si="524"/>
        <v/>
      </c>
      <c r="FD313" s="189"/>
      <c r="FE313" s="248" t="str">
        <f t="shared" si="458"/>
        <v/>
      </c>
      <c r="FF313" s="248" t="str">
        <f t="shared" si="459"/>
        <v/>
      </c>
      <c r="FG313" s="248" t="str">
        <f t="shared" si="460"/>
        <v/>
      </c>
      <c r="FH313" s="248" t="str">
        <f t="shared" si="461"/>
        <v/>
      </c>
      <c r="FI313" s="248" t="str">
        <f t="shared" si="525"/>
        <v/>
      </c>
      <c r="FJ313" s="248" t="str">
        <f t="shared" si="525"/>
        <v/>
      </c>
      <c r="FK313" s="189"/>
      <c r="FL313" s="370"/>
      <c r="FM313" s="371"/>
      <c r="FN313" s="371"/>
      <c r="FO313" s="611"/>
      <c r="FP313" s="896"/>
      <c r="FQ313" s="370"/>
      <c r="FR313" s="371"/>
      <c r="FS313" s="371"/>
      <c r="FT313" s="611"/>
      <c r="FU313" s="896"/>
      <c r="FV313" s="370"/>
      <c r="FW313" s="371"/>
      <c r="FX313" s="371"/>
      <c r="FY313" s="611"/>
      <c r="FZ313" s="896"/>
      <c r="GA313" s="613"/>
      <c r="GB313" s="189"/>
      <c r="GC313" s="227">
        <f t="shared" si="497"/>
        <v>0</v>
      </c>
      <c r="GD313" s="228">
        <f t="shared" si="498"/>
        <v>0</v>
      </c>
      <c r="GE313" s="229">
        <f t="shared" si="526"/>
        <v>0</v>
      </c>
      <c r="GF313" s="230">
        <f t="shared" si="526"/>
        <v>0</v>
      </c>
      <c r="GG313" s="231" t="str">
        <f t="shared" si="499"/>
        <v/>
      </c>
      <c r="GH313" s="232">
        <f t="shared" si="500"/>
        <v>0</v>
      </c>
      <c r="GI313" s="227">
        <f t="shared" si="501"/>
        <v>0</v>
      </c>
      <c r="GJ313" s="233">
        <f t="shared" si="502"/>
        <v>0</v>
      </c>
      <c r="GK313" s="233">
        <f t="shared" si="503"/>
        <v>0</v>
      </c>
      <c r="GL313" s="234"/>
      <c r="GM313" s="235">
        <f t="shared" si="504"/>
        <v>0</v>
      </c>
      <c r="GN313" s="235">
        <f t="shared" si="505"/>
        <v>0</v>
      </c>
      <c r="GO313" s="235" t="str">
        <f t="shared" si="506"/>
        <v/>
      </c>
      <c r="GP313" s="380"/>
      <c r="GQ313" s="235">
        <f t="shared" si="507"/>
        <v>0</v>
      </c>
      <c r="GR313" s="235">
        <f t="shared" si="508"/>
        <v>0</v>
      </c>
      <c r="GS313" s="235" t="str">
        <f t="shared" si="509"/>
        <v/>
      </c>
      <c r="GT313" s="236"/>
      <c r="GU313" s="237" t="str">
        <f t="shared" si="510"/>
        <v/>
      </c>
      <c r="GV313" s="237" t="str">
        <f t="shared" si="511"/>
        <v/>
      </c>
      <c r="GW313" s="238" t="str">
        <f t="shared" si="512"/>
        <v/>
      </c>
      <c r="GX313" s="238" t="str">
        <f t="shared" si="513"/>
        <v/>
      </c>
      <c r="GY313" s="239"/>
      <c r="GZ313" s="240" t="str">
        <f t="shared" si="514"/>
        <v/>
      </c>
      <c r="HA313" s="235" t="str">
        <f t="shared" si="515"/>
        <v/>
      </c>
      <c r="HB313" s="235" t="str">
        <f t="shared" si="516"/>
        <v/>
      </c>
      <c r="HC313" s="235" t="str">
        <f t="shared" si="517"/>
        <v/>
      </c>
      <c r="HD313" s="235" t="str">
        <f t="shared" si="518"/>
        <v/>
      </c>
      <c r="HE313" s="235" t="str">
        <f t="shared" si="519"/>
        <v/>
      </c>
      <c r="HF313" s="188"/>
      <c r="HG313" s="235" t="str">
        <f t="shared" si="520"/>
        <v/>
      </c>
      <c r="HH313" s="235">
        <f t="shared" si="527"/>
        <v>0</v>
      </c>
      <c r="HI313" s="235">
        <f t="shared" si="527"/>
        <v>0</v>
      </c>
      <c r="HJ313" s="235">
        <f t="shared" si="527"/>
        <v>0</v>
      </c>
      <c r="HK313" s="188"/>
      <c r="HL313" s="235" t="str">
        <f t="shared" si="521"/>
        <v/>
      </c>
      <c r="HM313" s="235">
        <f t="shared" si="528"/>
        <v>0</v>
      </c>
      <c r="HN313" s="235">
        <f t="shared" si="528"/>
        <v>0</v>
      </c>
      <c r="HO313" s="235">
        <f t="shared" si="528"/>
        <v>0</v>
      </c>
      <c r="HP313" s="188"/>
      <c r="HQ313" s="235" t="str">
        <f t="shared" si="522"/>
        <v/>
      </c>
      <c r="HR313" s="235">
        <f t="shared" si="529"/>
        <v>0</v>
      </c>
      <c r="HS313" s="235">
        <f t="shared" si="529"/>
        <v>0</v>
      </c>
      <c r="HT313" s="235">
        <f t="shared" si="529"/>
        <v>0</v>
      </c>
      <c r="HU313" s="162"/>
      <c r="HV313" s="1622"/>
      <c r="HW313" s="1619"/>
      <c r="HX313" s="1619"/>
      <c r="HY313" s="1619"/>
      <c r="HZ313" s="1619"/>
      <c r="IA313" s="1619"/>
      <c r="IB313" s="1619"/>
      <c r="IC313" s="1623"/>
      <c r="ID313" s="162"/>
    </row>
    <row r="314" spans="1:238" ht="21.75" customHeight="1" x14ac:dyDescent="0.25">
      <c r="A314" s="377" t="str">
        <f t="shared" si="475"/>
        <v/>
      </c>
      <c r="B314" s="188">
        <v>288</v>
      </c>
      <c r="C314" s="255"/>
      <c r="D314" s="223" t="str">
        <f t="shared" si="523"/>
        <v/>
      </c>
      <c r="E314" s="223" t="str">
        <f t="shared" si="463"/>
        <v/>
      </c>
      <c r="F314" s="242"/>
      <c r="G314" s="242"/>
      <c r="H314" s="224" t="str">
        <f t="shared" si="476"/>
        <v/>
      </c>
      <c r="I314" s="930"/>
      <c r="J314" s="930"/>
      <c r="K314" s="930"/>
      <c r="L314" s="370"/>
      <c r="M314" s="371"/>
      <c r="N314" s="371"/>
      <c r="O314" s="371"/>
      <c r="P314" s="372"/>
      <c r="Q314" s="609"/>
      <c r="R314" s="609"/>
      <c r="S314" s="610"/>
      <c r="T314" s="371"/>
      <c r="U314" s="371"/>
      <c r="V314" s="188"/>
      <c r="W314" s="370"/>
      <c r="X314" s="371"/>
      <c r="Y314" s="371"/>
      <c r="Z314" s="611"/>
      <c r="AA314" s="896"/>
      <c r="AB314" s="370"/>
      <c r="AC314" s="371"/>
      <c r="AD314" s="371"/>
      <c r="AE314" s="371"/>
      <c r="AF314" s="896"/>
      <c r="AG314" s="370"/>
      <c r="AH314" s="371"/>
      <c r="AI314" s="371"/>
      <c r="AJ314" s="371"/>
      <c r="AK314" s="896"/>
      <c r="AL314" s="370"/>
      <c r="AM314" s="371"/>
      <c r="AN314" s="371"/>
      <c r="AO314" s="372"/>
      <c r="AP314" s="370"/>
      <c r="AQ314" s="371"/>
      <c r="AR314" s="371"/>
      <c r="AS314" s="371"/>
      <c r="AT314" s="928"/>
      <c r="AU314" s="188"/>
      <c r="AV314" s="256">
        <f t="shared" si="437"/>
        <v>0</v>
      </c>
      <c r="AW314" s="257">
        <f t="shared" si="438"/>
        <v>0</v>
      </c>
      <c r="AX314" s="258">
        <f t="shared" si="439"/>
        <v>0</v>
      </c>
      <c r="AY314" s="259">
        <f t="shared" si="440"/>
        <v>0</v>
      </c>
      <c r="AZ314" s="231" t="str">
        <f t="shared" si="441"/>
        <v/>
      </c>
      <c r="BA314" s="232">
        <f t="shared" si="442"/>
        <v>0</v>
      </c>
      <c r="BB314" s="249">
        <f t="shared" si="443"/>
        <v>0</v>
      </c>
      <c r="BC314" s="231">
        <f t="shared" si="444"/>
        <v>0</v>
      </c>
      <c r="BD314" s="231">
        <f t="shared" si="445"/>
        <v>0</v>
      </c>
      <c r="BE314" s="260"/>
      <c r="BF314" s="235">
        <f t="shared" si="477"/>
        <v>0</v>
      </c>
      <c r="BG314" s="235">
        <f t="shared" si="478"/>
        <v>0</v>
      </c>
      <c r="BH314" s="235">
        <f t="shared" si="479"/>
        <v>0</v>
      </c>
      <c r="BI314" s="380"/>
      <c r="BJ314" s="235">
        <f t="shared" si="464"/>
        <v>0</v>
      </c>
      <c r="BK314" s="235">
        <f t="shared" si="480"/>
        <v>0</v>
      </c>
      <c r="BL314" s="235" t="str">
        <f t="shared" si="481"/>
        <v/>
      </c>
      <c r="BM314" s="236"/>
      <c r="BN314" s="237"/>
      <c r="BO314" s="237"/>
      <c r="BP314" s="238"/>
      <c r="BQ314" s="238"/>
      <c r="BR314" s="254"/>
      <c r="BS314" s="252"/>
      <c r="BT314" s="244"/>
      <c r="BU314" s="244"/>
      <c r="BV314" s="244"/>
      <c r="BW314" s="244"/>
      <c r="BX314" s="244"/>
      <c r="BY314" s="244"/>
      <c r="BZ314" s="244"/>
      <c r="CA314" s="244"/>
      <c r="CB314" s="253"/>
      <c r="CC314" s="188"/>
      <c r="CD314" s="244">
        <f t="shared" si="465"/>
        <v>0</v>
      </c>
      <c r="CE314" s="235">
        <f t="shared" si="482"/>
        <v>0</v>
      </c>
      <c r="CF314" s="235">
        <f t="shared" si="482"/>
        <v>0</v>
      </c>
      <c r="CG314" s="235">
        <f t="shared" si="482"/>
        <v>0</v>
      </c>
      <c r="CH314" s="188"/>
      <c r="CI314" s="244">
        <f t="shared" si="466"/>
        <v>0</v>
      </c>
      <c r="CJ314" s="235">
        <f t="shared" si="483"/>
        <v>0</v>
      </c>
      <c r="CK314" s="235">
        <f t="shared" si="483"/>
        <v>0</v>
      </c>
      <c r="CL314" s="235">
        <f t="shared" si="483"/>
        <v>0</v>
      </c>
      <c r="CM314" s="188"/>
      <c r="CN314" s="244">
        <f t="shared" si="467"/>
        <v>0</v>
      </c>
      <c r="CO314" s="235">
        <f t="shared" si="484"/>
        <v>0</v>
      </c>
      <c r="CP314" s="235">
        <f t="shared" si="484"/>
        <v>0</v>
      </c>
      <c r="CQ314" s="235">
        <f t="shared" si="484"/>
        <v>0</v>
      </c>
      <c r="CR314" s="188"/>
      <c r="CS314" s="244">
        <f t="shared" si="468"/>
        <v>0</v>
      </c>
      <c r="CT314" s="235">
        <f t="shared" si="485"/>
        <v>0</v>
      </c>
      <c r="CU314" s="235">
        <f t="shared" si="485"/>
        <v>0</v>
      </c>
      <c r="CV314" s="235">
        <f t="shared" si="485"/>
        <v>0</v>
      </c>
      <c r="CW314" s="188"/>
      <c r="CX314" s="244">
        <f t="shared" si="469"/>
        <v>0</v>
      </c>
      <c r="CY314" s="235">
        <f t="shared" si="486"/>
        <v>0</v>
      </c>
      <c r="CZ314" s="235">
        <f t="shared" si="486"/>
        <v>0</v>
      </c>
      <c r="DA314" s="235">
        <f t="shared" si="486"/>
        <v>0</v>
      </c>
      <c r="DB314" s="188"/>
      <c r="DC314" s="225"/>
      <c r="DD314" s="226"/>
      <c r="DE314" s="1088"/>
      <c r="DF314" s="225"/>
      <c r="DG314" s="226"/>
      <c r="DH314" s="1088"/>
      <c r="DI314" s="225"/>
      <c r="DJ314" s="226"/>
      <c r="DK314" s="1088"/>
      <c r="DL314" s="225"/>
      <c r="DM314" s="226"/>
      <c r="DN314" s="1088"/>
      <c r="DO314" s="370"/>
      <c r="DP314" s="370"/>
      <c r="DQ314" s="243">
        <f t="shared" si="446"/>
        <v>0</v>
      </c>
      <c r="DR314" s="244">
        <f t="shared" si="447"/>
        <v>0</v>
      </c>
      <c r="DS314" s="235">
        <f t="shared" si="487"/>
        <v>0</v>
      </c>
      <c r="DT314" s="244" t="str">
        <f t="shared" si="448"/>
        <v/>
      </c>
      <c r="DU314" s="42" t="str">
        <f t="shared" si="488"/>
        <v/>
      </c>
      <c r="DV314" s="42" t="str">
        <f t="shared" si="489"/>
        <v/>
      </c>
      <c r="DW314" s="42" t="str">
        <f t="shared" si="490"/>
        <v/>
      </c>
      <c r="DX314" s="162"/>
      <c r="DY314" s="42" t="str">
        <f t="shared" si="491"/>
        <v/>
      </c>
      <c r="DZ314" s="42" t="str">
        <f t="shared" si="462"/>
        <v/>
      </c>
      <c r="EA314" s="42" t="str">
        <f t="shared" si="492"/>
        <v/>
      </c>
      <c r="EB314" s="162"/>
      <c r="EC314" s="930"/>
      <c r="ED314" s="188"/>
      <c r="EE314" s="245">
        <f t="shared" si="493"/>
        <v>0</v>
      </c>
      <c r="EF314" s="189"/>
      <c r="EG314" s="245">
        <f t="shared" si="494"/>
        <v>0</v>
      </c>
      <c r="EH314" s="189"/>
      <c r="EI314" s="246" t="str">
        <f t="shared" si="449"/>
        <v/>
      </c>
      <c r="EJ314" s="247" t="str">
        <f t="shared" si="470"/>
        <v/>
      </c>
      <c r="EK314" s="248" t="str">
        <f t="shared" si="471"/>
        <v/>
      </c>
      <c r="EL314" s="248" t="str">
        <f t="shared" si="472"/>
        <v/>
      </c>
      <c r="EM314" s="248" t="str">
        <f t="shared" si="473"/>
        <v/>
      </c>
      <c r="EN314" s="248" t="str">
        <f t="shared" si="495"/>
        <v/>
      </c>
      <c r="EO314" s="248" t="str">
        <f t="shared" si="474"/>
        <v/>
      </c>
      <c r="EP314" s="189"/>
      <c r="EQ314" s="248" t="str">
        <f t="shared" si="450"/>
        <v/>
      </c>
      <c r="ER314" s="248" t="str">
        <f t="shared" si="451"/>
        <v/>
      </c>
      <c r="ES314" s="248" t="str">
        <f t="shared" si="452"/>
        <v/>
      </c>
      <c r="ET314" s="248" t="str">
        <f t="shared" si="453"/>
        <v/>
      </c>
      <c r="EU314" s="248" t="str">
        <f t="shared" si="496"/>
        <v/>
      </c>
      <c r="EV314" s="248" t="str">
        <f t="shared" si="496"/>
        <v/>
      </c>
      <c r="EW314" s="189"/>
      <c r="EX314" s="248" t="str">
        <f t="shared" si="454"/>
        <v/>
      </c>
      <c r="EY314" s="248" t="str">
        <f t="shared" si="455"/>
        <v/>
      </c>
      <c r="EZ314" s="248" t="str">
        <f t="shared" si="456"/>
        <v/>
      </c>
      <c r="FA314" s="248" t="str">
        <f t="shared" si="457"/>
        <v/>
      </c>
      <c r="FB314" s="248" t="str">
        <f t="shared" si="524"/>
        <v/>
      </c>
      <c r="FC314" s="248" t="str">
        <f t="shared" si="524"/>
        <v/>
      </c>
      <c r="FD314" s="189"/>
      <c r="FE314" s="248" t="str">
        <f t="shared" si="458"/>
        <v/>
      </c>
      <c r="FF314" s="248" t="str">
        <f t="shared" si="459"/>
        <v/>
      </c>
      <c r="FG314" s="248" t="str">
        <f t="shared" si="460"/>
        <v/>
      </c>
      <c r="FH314" s="248" t="str">
        <f t="shared" si="461"/>
        <v/>
      </c>
      <c r="FI314" s="248" t="str">
        <f t="shared" si="525"/>
        <v/>
      </c>
      <c r="FJ314" s="248" t="str">
        <f t="shared" si="525"/>
        <v/>
      </c>
      <c r="FK314" s="189"/>
      <c r="FL314" s="370"/>
      <c r="FM314" s="371"/>
      <c r="FN314" s="371"/>
      <c r="FO314" s="611"/>
      <c r="FP314" s="896"/>
      <c r="FQ314" s="370"/>
      <c r="FR314" s="371"/>
      <c r="FS314" s="371"/>
      <c r="FT314" s="611"/>
      <c r="FU314" s="896"/>
      <c r="FV314" s="370"/>
      <c r="FW314" s="371"/>
      <c r="FX314" s="371"/>
      <c r="FY314" s="611"/>
      <c r="FZ314" s="896"/>
      <c r="GA314" s="613"/>
      <c r="GB314" s="189"/>
      <c r="GC314" s="227">
        <f t="shared" si="497"/>
        <v>0</v>
      </c>
      <c r="GD314" s="228">
        <f t="shared" si="498"/>
        <v>0</v>
      </c>
      <c r="GE314" s="229">
        <f t="shared" si="526"/>
        <v>0</v>
      </c>
      <c r="GF314" s="230">
        <f t="shared" si="526"/>
        <v>0</v>
      </c>
      <c r="GG314" s="231" t="str">
        <f t="shared" si="499"/>
        <v/>
      </c>
      <c r="GH314" s="232">
        <f t="shared" si="500"/>
        <v>0</v>
      </c>
      <c r="GI314" s="227">
        <f t="shared" si="501"/>
        <v>0</v>
      </c>
      <c r="GJ314" s="233">
        <f t="shared" si="502"/>
        <v>0</v>
      </c>
      <c r="GK314" s="233">
        <f t="shared" si="503"/>
        <v>0</v>
      </c>
      <c r="GL314" s="234"/>
      <c r="GM314" s="235">
        <f t="shared" si="504"/>
        <v>0</v>
      </c>
      <c r="GN314" s="235">
        <f t="shared" si="505"/>
        <v>0</v>
      </c>
      <c r="GO314" s="235" t="str">
        <f t="shared" si="506"/>
        <v/>
      </c>
      <c r="GP314" s="380"/>
      <c r="GQ314" s="235">
        <f t="shared" si="507"/>
        <v>0</v>
      </c>
      <c r="GR314" s="235">
        <f t="shared" si="508"/>
        <v>0</v>
      </c>
      <c r="GS314" s="235" t="str">
        <f t="shared" si="509"/>
        <v/>
      </c>
      <c r="GT314" s="236"/>
      <c r="GU314" s="237" t="str">
        <f t="shared" si="510"/>
        <v/>
      </c>
      <c r="GV314" s="237" t="str">
        <f t="shared" si="511"/>
        <v/>
      </c>
      <c r="GW314" s="238" t="str">
        <f t="shared" si="512"/>
        <v/>
      </c>
      <c r="GX314" s="238" t="str">
        <f t="shared" si="513"/>
        <v/>
      </c>
      <c r="GY314" s="239"/>
      <c r="GZ314" s="240" t="str">
        <f t="shared" si="514"/>
        <v/>
      </c>
      <c r="HA314" s="235" t="str">
        <f t="shared" si="515"/>
        <v/>
      </c>
      <c r="HB314" s="235" t="str">
        <f t="shared" si="516"/>
        <v/>
      </c>
      <c r="HC314" s="235" t="str">
        <f t="shared" si="517"/>
        <v/>
      </c>
      <c r="HD314" s="235" t="str">
        <f t="shared" si="518"/>
        <v/>
      </c>
      <c r="HE314" s="235" t="str">
        <f t="shared" si="519"/>
        <v/>
      </c>
      <c r="HF314" s="188"/>
      <c r="HG314" s="235" t="str">
        <f t="shared" si="520"/>
        <v/>
      </c>
      <c r="HH314" s="235">
        <f t="shared" si="527"/>
        <v>0</v>
      </c>
      <c r="HI314" s="235">
        <f t="shared" si="527"/>
        <v>0</v>
      </c>
      <c r="HJ314" s="235">
        <f t="shared" si="527"/>
        <v>0</v>
      </c>
      <c r="HK314" s="188"/>
      <c r="HL314" s="235" t="str">
        <f t="shared" si="521"/>
        <v/>
      </c>
      <c r="HM314" s="235">
        <f t="shared" si="528"/>
        <v>0</v>
      </c>
      <c r="HN314" s="235">
        <f t="shared" si="528"/>
        <v>0</v>
      </c>
      <c r="HO314" s="235">
        <f t="shared" si="528"/>
        <v>0</v>
      </c>
      <c r="HP314" s="188"/>
      <c r="HQ314" s="235" t="str">
        <f t="shared" si="522"/>
        <v/>
      </c>
      <c r="HR314" s="235">
        <f t="shared" si="529"/>
        <v>0</v>
      </c>
      <c r="HS314" s="235">
        <f t="shared" si="529"/>
        <v>0</v>
      </c>
      <c r="HT314" s="235">
        <f t="shared" si="529"/>
        <v>0</v>
      </c>
      <c r="HU314" s="162"/>
      <c r="HV314" s="1622"/>
      <c r="HW314" s="1619"/>
      <c r="HX314" s="1619"/>
      <c r="HY314" s="1619"/>
      <c r="HZ314" s="1619"/>
      <c r="IA314" s="1619"/>
      <c r="IB314" s="1619"/>
      <c r="IC314" s="1623"/>
      <c r="ID314" s="162"/>
    </row>
    <row r="315" spans="1:238" ht="21.75" customHeight="1" x14ac:dyDescent="0.25">
      <c r="A315" s="377" t="str">
        <f t="shared" si="475"/>
        <v/>
      </c>
      <c r="B315" s="188">
        <v>289</v>
      </c>
      <c r="C315" s="255"/>
      <c r="D315" s="223" t="str">
        <f t="shared" si="523"/>
        <v/>
      </c>
      <c r="E315" s="223" t="str">
        <f t="shared" si="463"/>
        <v/>
      </c>
      <c r="F315" s="242"/>
      <c r="G315" s="242"/>
      <c r="H315" s="224" t="str">
        <f t="shared" si="476"/>
        <v/>
      </c>
      <c r="I315" s="930"/>
      <c r="J315" s="930"/>
      <c r="K315" s="930"/>
      <c r="L315" s="370"/>
      <c r="M315" s="371"/>
      <c r="N315" s="371"/>
      <c r="O315" s="371"/>
      <c r="P315" s="372"/>
      <c r="Q315" s="609"/>
      <c r="R315" s="609"/>
      <c r="S315" s="610"/>
      <c r="T315" s="371"/>
      <c r="U315" s="371"/>
      <c r="V315" s="188"/>
      <c r="W315" s="370"/>
      <c r="X315" s="371"/>
      <c r="Y315" s="371"/>
      <c r="Z315" s="611"/>
      <c r="AA315" s="896"/>
      <c r="AB315" s="370"/>
      <c r="AC315" s="371"/>
      <c r="AD315" s="371"/>
      <c r="AE315" s="371"/>
      <c r="AF315" s="896"/>
      <c r="AG315" s="370"/>
      <c r="AH315" s="371"/>
      <c r="AI315" s="371"/>
      <c r="AJ315" s="371"/>
      <c r="AK315" s="896"/>
      <c r="AL315" s="370"/>
      <c r="AM315" s="371"/>
      <c r="AN315" s="371"/>
      <c r="AO315" s="372"/>
      <c r="AP315" s="370"/>
      <c r="AQ315" s="371"/>
      <c r="AR315" s="371"/>
      <c r="AS315" s="371"/>
      <c r="AT315" s="928"/>
      <c r="AU315" s="188"/>
      <c r="AV315" s="256">
        <f t="shared" ref="AV315:AV378" si="530">(W315)+Y315+AB315+(AD315)+AG315+AI315+(AL315)+AN315+AP315+(AR315)</f>
        <v>0</v>
      </c>
      <c r="AW315" s="257">
        <f t="shared" ref="AW315:AW378" si="531">X315+Z315+AC315+(AE315)+AH315+AJ315+(AM315)+AO315+AQ315+(AS315)</f>
        <v>0</v>
      </c>
      <c r="AX315" s="258">
        <f t="shared" ref="AX315:AX378" si="532">W315+AB315+(AG315)+AL315+AP315</f>
        <v>0</v>
      </c>
      <c r="AY315" s="259">
        <f t="shared" ref="AY315:AY378" si="533">X315+AC315+(AH315)+AM315+AQ315</f>
        <v>0</v>
      </c>
      <c r="AZ315" s="231" t="str">
        <f t="shared" ref="AZ315:AZ378" si="534">IF(AV315&lt;=0.9,IF(AW315&lt;=0.9,"",1),1)</f>
        <v/>
      </c>
      <c r="BA315" s="232">
        <f t="shared" ref="BA315:BA378" si="535">IF(AX315&lt;=0.9,IF(AY315&lt;=0.9,0,1),1)</f>
        <v>0</v>
      </c>
      <c r="BB315" s="249">
        <f t="shared" ref="BB315:BB378" si="536">AA315+AF315+AK315</f>
        <v>0</v>
      </c>
      <c r="BC315" s="231">
        <f t="shared" ref="BC315:BC378" si="537">IF(BB315&lt;=0.9,0,1)</f>
        <v>0</v>
      </c>
      <c r="BD315" s="231">
        <f t="shared" ref="BD315:BD378" si="538">BA315+BC315</f>
        <v>0</v>
      </c>
      <c r="BE315" s="260"/>
      <c r="BF315" s="235">
        <f t="shared" si="477"/>
        <v>0</v>
      </c>
      <c r="BG315" s="235">
        <f t="shared" si="478"/>
        <v>0</v>
      </c>
      <c r="BH315" s="235">
        <f t="shared" si="479"/>
        <v>0</v>
      </c>
      <c r="BI315" s="380"/>
      <c r="BJ315" s="235">
        <f t="shared" si="464"/>
        <v>0</v>
      </c>
      <c r="BK315" s="235">
        <f t="shared" si="480"/>
        <v>0</v>
      </c>
      <c r="BL315" s="235" t="str">
        <f t="shared" si="481"/>
        <v/>
      </c>
      <c r="BM315" s="236"/>
      <c r="BN315" s="237"/>
      <c r="BO315" s="237"/>
      <c r="BP315" s="238"/>
      <c r="BQ315" s="238"/>
      <c r="BR315" s="254"/>
      <c r="BS315" s="252"/>
      <c r="BT315" s="244"/>
      <c r="BU315" s="244"/>
      <c r="BV315" s="244"/>
      <c r="BW315" s="244"/>
      <c r="BX315" s="244"/>
      <c r="BY315" s="244"/>
      <c r="BZ315" s="244"/>
      <c r="CA315" s="244"/>
      <c r="CB315" s="253"/>
      <c r="CC315" s="188"/>
      <c r="CD315" s="244">
        <f t="shared" si="465"/>
        <v>0</v>
      </c>
      <c r="CE315" s="235">
        <f t="shared" si="482"/>
        <v>0</v>
      </c>
      <c r="CF315" s="235">
        <f t="shared" si="482"/>
        <v>0</v>
      </c>
      <c r="CG315" s="235">
        <f t="shared" si="482"/>
        <v>0</v>
      </c>
      <c r="CH315" s="188"/>
      <c r="CI315" s="244">
        <f t="shared" si="466"/>
        <v>0</v>
      </c>
      <c r="CJ315" s="235">
        <f t="shared" si="483"/>
        <v>0</v>
      </c>
      <c r="CK315" s="235">
        <f t="shared" si="483"/>
        <v>0</v>
      </c>
      <c r="CL315" s="235">
        <f t="shared" si="483"/>
        <v>0</v>
      </c>
      <c r="CM315" s="188"/>
      <c r="CN315" s="244">
        <f t="shared" si="467"/>
        <v>0</v>
      </c>
      <c r="CO315" s="235">
        <f t="shared" si="484"/>
        <v>0</v>
      </c>
      <c r="CP315" s="235">
        <f t="shared" si="484"/>
        <v>0</v>
      </c>
      <c r="CQ315" s="235">
        <f t="shared" si="484"/>
        <v>0</v>
      </c>
      <c r="CR315" s="188"/>
      <c r="CS315" s="244">
        <f t="shared" si="468"/>
        <v>0</v>
      </c>
      <c r="CT315" s="235">
        <f t="shared" si="485"/>
        <v>0</v>
      </c>
      <c r="CU315" s="235">
        <f t="shared" si="485"/>
        <v>0</v>
      </c>
      <c r="CV315" s="235">
        <f t="shared" si="485"/>
        <v>0</v>
      </c>
      <c r="CW315" s="188"/>
      <c r="CX315" s="244">
        <f t="shared" si="469"/>
        <v>0</v>
      </c>
      <c r="CY315" s="235">
        <f t="shared" si="486"/>
        <v>0</v>
      </c>
      <c r="CZ315" s="235">
        <f t="shared" si="486"/>
        <v>0</v>
      </c>
      <c r="DA315" s="235">
        <f t="shared" si="486"/>
        <v>0</v>
      </c>
      <c r="DB315" s="188"/>
      <c r="DC315" s="225"/>
      <c r="DD315" s="226"/>
      <c r="DE315" s="1088"/>
      <c r="DF315" s="225"/>
      <c r="DG315" s="226"/>
      <c r="DH315" s="1088"/>
      <c r="DI315" s="225"/>
      <c r="DJ315" s="226"/>
      <c r="DK315" s="1088"/>
      <c r="DL315" s="225"/>
      <c r="DM315" s="226"/>
      <c r="DN315" s="1088"/>
      <c r="DO315" s="370"/>
      <c r="DP315" s="370"/>
      <c r="DQ315" s="243">
        <f t="shared" ref="DQ315:DQ378" si="539">DC315+DF315+DI315+DM315+DP315</f>
        <v>0</v>
      </c>
      <c r="DR315" s="244">
        <f t="shared" ref="DR315:DR378" si="540">DO315+DP315</f>
        <v>0</v>
      </c>
      <c r="DS315" s="235">
        <f t="shared" si="487"/>
        <v>0</v>
      </c>
      <c r="DT315" s="244" t="str">
        <f t="shared" ref="DT315:DT378" si="541">IF(DM315&lt;=0.9,"",1)</f>
        <v/>
      </c>
      <c r="DU315" s="42" t="str">
        <f t="shared" si="488"/>
        <v/>
      </c>
      <c r="DV315" s="42" t="str">
        <f t="shared" si="489"/>
        <v/>
      </c>
      <c r="DW315" s="42" t="str">
        <f t="shared" si="490"/>
        <v/>
      </c>
      <c r="DX315" s="162"/>
      <c r="DY315" s="42" t="str">
        <f t="shared" si="491"/>
        <v/>
      </c>
      <c r="DZ315" s="42" t="str">
        <f t="shared" si="462"/>
        <v/>
      </c>
      <c r="EA315" s="42" t="str">
        <f t="shared" si="492"/>
        <v/>
      </c>
      <c r="EB315" s="162"/>
      <c r="EC315" s="930"/>
      <c r="ED315" s="188"/>
      <c r="EE315" s="245">
        <f t="shared" si="493"/>
        <v>0</v>
      </c>
      <c r="EF315" s="189"/>
      <c r="EG315" s="245">
        <f t="shared" si="494"/>
        <v>0</v>
      </c>
      <c r="EH315" s="189"/>
      <c r="EI315" s="246" t="str">
        <f t="shared" ref="EI315:EI378" si="542">IF(DM315&lt;=0.9,"",1)</f>
        <v/>
      </c>
      <c r="EJ315" s="247" t="str">
        <f t="shared" si="470"/>
        <v/>
      </c>
      <c r="EK315" s="248" t="str">
        <f t="shared" si="471"/>
        <v/>
      </c>
      <c r="EL315" s="248" t="str">
        <f t="shared" si="472"/>
        <v/>
      </c>
      <c r="EM315" s="248" t="str">
        <f t="shared" si="473"/>
        <v/>
      </c>
      <c r="EN315" s="248" t="str">
        <f t="shared" si="495"/>
        <v/>
      </c>
      <c r="EO315" s="248" t="str">
        <f t="shared" si="474"/>
        <v/>
      </c>
      <c r="EP315" s="189"/>
      <c r="EQ315" s="248" t="str">
        <f t="shared" ref="EQ315:EQ378" si="543">IF(EJ315="","",IF(EJ315=1,IF(DC315=1,1,"")))</f>
        <v/>
      </c>
      <c r="ER315" s="248" t="str">
        <f t="shared" ref="ER315:ER378" si="544">IF(EK315="","",IF(EK315=1,IF(DC315=1,1,"")))</f>
        <v/>
      </c>
      <c r="ES315" s="248" t="str">
        <f t="shared" ref="ES315:ES378" si="545">IF(EL315="","",IF(EL315=1,IF(DC315=1,1,"")))</f>
        <v/>
      </c>
      <c r="ET315" s="248" t="str">
        <f t="shared" ref="ET315:ET378" si="546">IF(EM315="","",IF(EM315=1,IF(DC315=1,1,"")))</f>
        <v/>
      </c>
      <c r="EU315" s="248" t="str">
        <f t="shared" si="496"/>
        <v/>
      </c>
      <c r="EV315" s="248" t="str">
        <f t="shared" si="496"/>
        <v/>
      </c>
      <c r="EW315" s="189"/>
      <c r="EX315" s="248" t="str">
        <f t="shared" ref="EX315:EX378" si="547">IF(EJ315="","",IF(EJ315=1,IF(DF315=1,1,"")))</f>
        <v/>
      </c>
      <c r="EY315" s="248" t="str">
        <f t="shared" ref="EY315:EY378" si="548">IF(EK315="","",IF(EK315=1,IF(DF315=1,1,"")))</f>
        <v/>
      </c>
      <c r="EZ315" s="248" t="str">
        <f t="shared" ref="EZ315:EZ378" si="549">IF(EL315="","",IF(EL315=1,IF(DF315=1,1,"")))</f>
        <v/>
      </c>
      <c r="FA315" s="248" t="str">
        <f t="shared" ref="FA315:FA378" si="550">IF(EM315="","",IF(EM315=1,IF(DF315=1,1,"")))</f>
        <v/>
      </c>
      <c r="FB315" s="248" t="str">
        <f t="shared" si="524"/>
        <v/>
      </c>
      <c r="FC315" s="248" t="str">
        <f t="shared" si="524"/>
        <v/>
      </c>
      <c r="FD315" s="189"/>
      <c r="FE315" s="248" t="str">
        <f t="shared" ref="FE315:FE378" si="551">IF(EJ315="","",IF(EJ315=1,IF(DI315=1,1,"")))</f>
        <v/>
      </c>
      <c r="FF315" s="248" t="str">
        <f t="shared" ref="FF315:FF378" si="552">IF(EK315="","",IF(EK315=1,IF(DI315=1,1,"")))</f>
        <v/>
      </c>
      <c r="FG315" s="248" t="str">
        <f t="shared" ref="FG315:FG378" si="553">IF(EL315="","",IF(EL315=1,IF(DI315=1,1,"")))</f>
        <v/>
      </c>
      <c r="FH315" s="248" t="str">
        <f t="shared" ref="FH315:FH378" si="554">IF(EM315="","",IF(EM315=1,IF(DI315=1,1,"")))</f>
        <v/>
      </c>
      <c r="FI315" s="248" t="str">
        <f t="shared" si="525"/>
        <v/>
      </c>
      <c r="FJ315" s="248" t="str">
        <f t="shared" si="525"/>
        <v/>
      </c>
      <c r="FK315" s="189"/>
      <c r="FL315" s="370"/>
      <c r="FM315" s="371"/>
      <c r="FN315" s="371"/>
      <c r="FO315" s="611"/>
      <c r="FP315" s="896"/>
      <c r="FQ315" s="370"/>
      <c r="FR315" s="371"/>
      <c r="FS315" s="371"/>
      <c r="FT315" s="611"/>
      <c r="FU315" s="896"/>
      <c r="FV315" s="370"/>
      <c r="FW315" s="371"/>
      <c r="FX315" s="371"/>
      <c r="FY315" s="611"/>
      <c r="FZ315" s="896"/>
      <c r="GA315" s="613"/>
      <c r="GB315" s="189"/>
      <c r="GC315" s="227">
        <f t="shared" si="497"/>
        <v>0</v>
      </c>
      <c r="GD315" s="228">
        <f t="shared" si="498"/>
        <v>0</v>
      </c>
      <c r="GE315" s="229">
        <f t="shared" si="526"/>
        <v>0</v>
      </c>
      <c r="GF315" s="230">
        <f t="shared" si="526"/>
        <v>0</v>
      </c>
      <c r="GG315" s="231" t="str">
        <f t="shared" si="499"/>
        <v/>
      </c>
      <c r="GH315" s="232">
        <f t="shared" si="500"/>
        <v>0</v>
      </c>
      <c r="GI315" s="227">
        <f t="shared" si="501"/>
        <v>0</v>
      </c>
      <c r="GJ315" s="233">
        <f t="shared" si="502"/>
        <v>0</v>
      </c>
      <c r="GK315" s="233">
        <f t="shared" si="503"/>
        <v>0</v>
      </c>
      <c r="GL315" s="234"/>
      <c r="GM315" s="235">
        <f t="shared" si="504"/>
        <v>0</v>
      </c>
      <c r="GN315" s="235">
        <f t="shared" si="505"/>
        <v>0</v>
      </c>
      <c r="GO315" s="235" t="str">
        <f t="shared" si="506"/>
        <v/>
      </c>
      <c r="GP315" s="380"/>
      <c r="GQ315" s="235">
        <f t="shared" si="507"/>
        <v>0</v>
      </c>
      <c r="GR315" s="235">
        <f t="shared" si="508"/>
        <v>0</v>
      </c>
      <c r="GS315" s="235" t="str">
        <f t="shared" si="509"/>
        <v/>
      </c>
      <c r="GT315" s="236"/>
      <c r="GU315" s="237" t="str">
        <f t="shared" si="510"/>
        <v/>
      </c>
      <c r="GV315" s="237" t="str">
        <f t="shared" si="511"/>
        <v/>
      </c>
      <c r="GW315" s="238" t="str">
        <f t="shared" si="512"/>
        <v/>
      </c>
      <c r="GX315" s="238" t="str">
        <f t="shared" si="513"/>
        <v/>
      </c>
      <c r="GY315" s="239"/>
      <c r="GZ315" s="240" t="str">
        <f t="shared" si="514"/>
        <v/>
      </c>
      <c r="HA315" s="235" t="str">
        <f t="shared" si="515"/>
        <v/>
      </c>
      <c r="HB315" s="235" t="str">
        <f t="shared" si="516"/>
        <v/>
      </c>
      <c r="HC315" s="235" t="str">
        <f t="shared" si="517"/>
        <v/>
      </c>
      <c r="HD315" s="235" t="str">
        <f t="shared" si="518"/>
        <v/>
      </c>
      <c r="HE315" s="235" t="str">
        <f t="shared" si="519"/>
        <v/>
      </c>
      <c r="HF315" s="188"/>
      <c r="HG315" s="235" t="str">
        <f t="shared" si="520"/>
        <v/>
      </c>
      <c r="HH315" s="235">
        <f t="shared" si="527"/>
        <v>0</v>
      </c>
      <c r="HI315" s="235">
        <f t="shared" si="527"/>
        <v>0</v>
      </c>
      <c r="HJ315" s="235">
        <f t="shared" si="527"/>
        <v>0</v>
      </c>
      <c r="HK315" s="188"/>
      <c r="HL315" s="235" t="str">
        <f t="shared" si="521"/>
        <v/>
      </c>
      <c r="HM315" s="235">
        <f t="shared" si="528"/>
        <v>0</v>
      </c>
      <c r="HN315" s="235">
        <f t="shared" si="528"/>
        <v>0</v>
      </c>
      <c r="HO315" s="235">
        <f t="shared" si="528"/>
        <v>0</v>
      </c>
      <c r="HP315" s="188"/>
      <c r="HQ315" s="235" t="str">
        <f t="shared" si="522"/>
        <v/>
      </c>
      <c r="HR315" s="235">
        <f t="shared" si="529"/>
        <v>0</v>
      </c>
      <c r="HS315" s="235">
        <f t="shared" si="529"/>
        <v>0</v>
      </c>
      <c r="HT315" s="235">
        <f t="shared" si="529"/>
        <v>0</v>
      </c>
      <c r="HU315" s="162"/>
      <c r="HV315" s="1622"/>
      <c r="HW315" s="1619"/>
      <c r="HX315" s="1619"/>
      <c r="HY315" s="1619"/>
      <c r="HZ315" s="1619"/>
      <c r="IA315" s="1619"/>
      <c r="IB315" s="1619"/>
      <c r="IC315" s="1623"/>
      <c r="ID315" s="162"/>
    </row>
    <row r="316" spans="1:238" ht="21.75" customHeight="1" x14ac:dyDescent="0.25">
      <c r="A316" s="377" t="str">
        <f t="shared" si="475"/>
        <v/>
      </c>
      <c r="B316" s="188">
        <v>290</v>
      </c>
      <c r="C316" s="255"/>
      <c r="D316" s="223" t="str">
        <f t="shared" si="523"/>
        <v/>
      </c>
      <c r="E316" s="223" t="str">
        <f t="shared" si="463"/>
        <v/>
      </c>
      <c r="F316" s="242"/>
      <c r="G316" s="242"/>
      <c r="H316" s="224" t="str">
        <f t="shared" si="476"/>
        <v/>
      </c>
      <c r="I316" s="930"/>
      <c r="J316" s="930"/>
      <c r="K316" s="930"/>
      <c r="L316" s="370"/>
      <c r="M316" s="371"/>
      <c r="N316" s="371"/>
      <c r="O316" s="371"/>
      <c r="P316" s="372"/>
      <c r="Q316" s="609"/>
      <c r="R316" s="609"/>
      <c r="S316" s="610"/>
      <c r="T316" s="371"/>
      <c r="U316" s="371"/>
      <c r="V316" s="188"/>
      <c r="W316" s="370"/>
      <c r="X316" s="371"/>
      <c r="Y316" s="371"/>
      <c r="Z316" s="611"/>
      <c r="AA316" s="896"/>
      <c r="AB316" s="370"/>
      <c r="AC316" s="371"/>
      <c r="AD316" s="371"/>
      <c r="AE316" s="371"/>
      <c r="AF316" s="896"/>
      <c r="AG316" s="370"/>
      <c r="AH316" s="371"/>
      <c r="AI316" s="371"/>
      <c r="AJ316" s="371"/>
      <c r="AK316" s="896"/>
      <c r="AL316" s="370"/>
      <c r="AM316" s="371"/>
      <c r="AN316" s="371"/>
      <c r="AO316" s="372"/>
      <c r="AP316" s="370"/>
      <c r="AQ316" s="371"/>
      <c r="AR316" s="371"/>
      <c r="AS316" s="371"/>
      <c r="AT316" s="928"/>
      <c r="AU316" s="188"/>
      <c r="AV316" s="256">
        <f t="shared" si="530"/>
        <v>0</v>
      </c>
      <c r="AW316" s="257">
        <f t="shared" si="531"/>
        <v>0</v>
      </c>
      <c r="AX316" s="258">
        <f t="shared" si="532"/>
        <v>0</v>
      </c>
      <c r="AY316" s="259">
        <f t="shared" si="533"/>
        <v>0</v>
      </c>
      <c r="AZ316" s="231" t="str">
        <f t="shared" si="534"/>
        <v/>
      </c>
      <c r="BA316" s="232">
        <f t="shared" si="535"/>
        <v>0</v>
      </c>
      <c r="BB316" s="249">
        <f t="shared" si="536"/>
        <v>0</v>
      </c>
      <c r="BC316" s="231">
        <f t="shared" si="537"/>
        <v>0</v>
      </c>
      <c r="BD316" s="231">
        <f t="shared" si="538"/>
        <v>0</v>
      </c>
      <c r="BE316" s="260"/>
      <c r="BF316" s="235">
        <f t="shared" si="477"/>
        <v>0</v>
      </c>
      <c r="BG316" s="235">
        <f t="shared" si="478"/>
        <v>0</v>
      </c>
      <c r="BH316" s="235">
        <f t="shared" si="479"/>
        <v>0</v>
      </c>
      <c r="BI316" s="380"/>
      <c r="BJ316" s="235">
        <f t="shared" si="464"/>
        <v>0</v>
      </c>
      <c r="BK316" s="235">
        <f t="shared" si="480"/>
        <v>0</v>
      </c>
      <c r="BL316" s="235" t="str">
        <f t="shared" si="481"/>
        <v/>
      </c>
      <c r="BM316" s="236"/>
      <c r="BN316" s="237"/>
      <c r="BO316" s="237"/>
      <c r="BP316" s="238"/>
      <c r="BQ316" s="238"/>
      <c r="BR316" s="254"/>
      <c r="BS316" s="252"/>
      <c r="BT316" s="244"/>
      <c r="BU316" s="244"/>
      <c r="BV316" s="244"/>
      <c r="BW316" s="244"/>
      <c r="BX316" s="244"/>
      <c r="BY316" s="244"/>
      <c r="BZ316" s="244"/>
      <c r="CA316" s="244"/>
      <c r="CB316" s="253"/>
      <c r="CC316" s="188"/>
      <c r="CD316" s="244">
        <f t="shared" si="465"/>
        <v>0</v>
      </c>
      <c r="CE316" s="235">
        <f t="shared" si="482"/>
        <v>0</v>
      </c>
      <c r="CF316" s="235">
        <f t="shared" si="482"/>
        <v>0</v>
      </c>
      <c r="CG316" s="235">
        <f t="shared" si="482"/>
        <v>0</v>
      </c>
      <c r="CH316" s="188"/>
      <c r="CI316" s="244">
        <f t="shared" si="466"/>
        <v>0</v>
      </c>
      <c r="CJ316" s="235">
        <f t="shared" si="483"/>
        <v>0</v>
      </c>
      <c r="CK316" s="235">
        <f t="shared" si="483"/>
        <v>0</v>
      </c>
      <c r="CL316" s="235">
        <f t="shared" si="483"/>
        <v>0</v>
      </c>
      <c r="CM316" s="188"/>
      <c r="CN316" s="244">
        <f t="shared" si="467"/>
        <v>0</v>
      </c>
      <c r="CO316" s="235">
        <f t="shared" si="484"/>
        <v>0</v>
      </c>
      <c r="CP316" s="235">
        <f t="shared" si="484"/>
        <v>0</v>
      </c>
      <c r="CQ316" s="235">
        <f t="shared" si="484"/>
        <v>0</v>
      </c>
      <c r="CR316" s="188"/>
      <c r="CS316" s="244">
        <f t="shared" si="468"/>
        <v>0</v>
      </c>
      <c r="CT316" s="235">
        <f t="shared" si="485"/>
        <v>0</v>
      </c>
      <c r="CU316" s="235">
        <f t="shared" si="485"/>
        <v>0</v>
      </c>
      <c r="CV316" s="235">
        <f t="shared" si="485"/>
        <v>0</v>
      </c>
      <c r="CW316" s="188"/>
      <c r="CX316" s="244">
        <f t="shared" si="469"/>
        <v>0</v>
      </c>
      <c r="CY316" s="235">
        <f t="shared" si="486"/>
        <v>0</v>
      </c>
      <c r="CZ316" s="235">
        <f t="shared" si="486"/>
        <v>0</v>
      </c>
      <c r="DA316" s="235">
        <f t="shared" si="486"/>
        <v>0</v>
      </c>
      <c r="DB316" s="188"/>
      <c r="DC316" s="225"/>
      <c r="DD316" s="226"/>
      <c r="DE316" s="1088"/>
      <c r="DF316" s="225"/>
      <c r="DG316" s="226"/>
      <c r="DH316" s="1088"/>
      <c r="DI316" s="225"/>
      <c r="DJ316" s="226"/>
      <c r="DK316" s="1088"/>
      <c r="DL316" s="225"/>
      <c r="DM316" s="226"/>
      <c r="DN316" s="1088"/>
      <c r="DO316" s="370"/>
      <c r="DP316" s="370"/>
      <c r="DQ316" s="243">
        <f t="shared" si="539"/>
        <v>0</v>
      </c>
      <c r="DR316" s="244">
        <f t="shared" si="540"/>
        <v>0</v>
      </c>
      <c r="DS316" s="235">
        <f t="shared" si="487"/>
        <v>0</v>
      </c>
      <c r="DT316" s="244" t="str">
        <f t="shared" si="541"/>
        <v/>
      </c>
      <c r="DU316" s="42" t="str">
        <f t="shared" si="488"/>
        <v/>
      </c>
      <c r="DV316" s="42" t="str">
        <f t="shared" si="489"/>
        <v/>
      </c>
      <c r="DW316" s="42" t="str">
        <f t="shared" si="490"/>
        <v/>
      </c>
      <c r="DX316" s="162"/>
      <c r="DY316" s="42" t="str">
        <f t="shared" si="491"/>
        <v/>
      </c>
      <c r="DZ316" s="42" t="str">
        <f t="shared" ref="DZ316:DZ379" si="555">IF(DP316="","",IF(DP316=1,IF(L316&gt;35,IF(H316&lt;56,1,""),"")))</f>
        <v/>
      </c>
      <c r="EA316" s="42" t="str">
        <f t="shared" si="492"/>
        <v/>
      </c>
      <c r="EB316" s="162"/>
      <c r="EC316" s="930"/>
      <c r="ED316" s="188"/>
      <c r="EE316" s="245">
        <f t="shared" si="493"/>
        <v>0</v>
      </c>
      <c r="EF316" s="189"/>
      <c r="EG316" s="245">
        <f t="shared" si="494"/>
        <v>0</v>
      </c>
      <c r="EH316" s="189"/>
      <c r="EI316" s="246" t="str">
        <f t="shared" si="542"/>
        <v/>
      </c>
      <c r="EJ316" s="247" t="str">
        <f t="shared" si="470"/>
        <v/>
      </c>
      <c r="EK316" s="248" t="str">
        <f t="shared" si="471"/>
        <v/>
      </c>
      <c r="EL316" s="248" t="str">
        <f t="shared" si="472"/>
        <v/>
      </c>
      <c r="EM316" s="248" t="str">
        <f t="shared" si="473"/>
        <v/>
      </c>
      <c r="EN316" s="248" t="str">
        <f t="shared" si="495"/>
        <v/>
      </c>
      <c r="EO316" s="248" t="str">
        <f t="shared" si="474"/>
        <v/>
      </c>
      <c r="EP316" s="189"/>
      <c r="EQ316" s="248" t="str">
        <f t="shared" si="543"/>
        <v/>
      </c>
      <c r="ER316" s="248" t="str">
        <f t="shared" si="544"/>
        <v/>
      </c>
      <c r="ES316" s="248" t="str">
        <f t="shared" si="545"/>
        <v/>
      </c>
      <c r="ET316" s="248" t="str">
        <f t="shared" si="546"/>
        <v/>
      </c>
      <c r="EU316" s="248" t="str">
        <f t="shared" si="496"/>
        <v/>
      </c>
      <c r="EV316" s="248" t="str">
        <f t="shared" si="496"/>
        <v/>
      </c>
      <c r="EW316" s="189"/>
      <c r="EX316" s="248" t="str">
        <f t="shared" si="547"/>
        <v/>
      </c>
      <c r="EY316" s="248" t="str">
        <f t="shared" si="548"/>
        <v/>
      </c>
      <c r="EZ316" s="248" t="str">
        <f t="shared" si="549"/>
        <v/>
      </c>
      <c r="FA316" s="248" t="str">
        <f t="shared" si="550"/>
        <v/>
      </c>
      <c r="FB316" s="248" t="str">
        <f t="shared" si="524"/>
        <v/>
      </c>
      <c r="FC316" s="248" t="str">
        <f t="shared" si="524"/>
        <v/>
      </c>
      <c r="FD316" s="189"/>
      <c r="FE316" s="248" t="str">
        <f t="shared" si="551"/>
        <v/>
      </c>
      <c r="FF316" s="248" t="str">
        <f t="shared" si="552"/>
        <v/>
      </c>
      <c r="FG316" s="248" t="str">
        <f t="shared" si="553"/>
        <v/>
      </c>
      <c r="FH316" s="248" t="str">
        <f t="shared" si="554"/>
        <v/>
      </c>
      <c r="FI316" s="248" t="str">
        <f t="shared" si="525"/>
        <v/>
      </c>
      <c r="FJ316" s="248" t="str">
        <f t="shared" si="525"/>
        <v/>
      </c>
      <c r="FK316" s="189"/>
      <c r="FL316" s="370"/>
      <c r="FM316" s="371"/>
      <c r="FN316" s="371"/>
      <c r="FO316" s="611"/>
      <c r="FP316" s="896"/>
      <c r="FQ316" s="370"/>
      <c r="FR316" s="371"/>
      <c r="FS316" s="371"/>
      <c r="FT316" s="611"/>
      <c r="FU316" s="896"/>
      <c r="FV316" s="370"/>
      <c r="FW316" s="371"/>
      <c r="FX316" s="371"/>
      <c r="FY316" s="611"/>
      <c r="FZ316" s="896"/>
      <c r="GA316" s="613"/>
      <c r="GB316" s="189"/>
      <c r="GC316" s="227">
        <f t="shared" si="497"/>
        <v>0</v>
      </c>
      <c r="GD316" s="228">
        <f t="shared" si="498"/>
        <v>0</v>
      </c>
      <c r="GE316" s="229">
        <f t="shared" si="526"/>
        <v>0</v>
      </c>
      <c r="GF316" s="230">
        <f t="shared" si="526"/>
        <v>0</v>
      </c>
      <c r="GG316" s="231" t="str">
        <f t="shared" si="499"/>
        <v/>
      </c>
      <c r="GH316" s="232">
        <f t="shared" si="500"/>
        <v>0</v>
      </c>
      <c r="GI316" s="227">
        <f t="shared" si="501"/>
        <v>0</v>
      </c>
      <c r="GJ316" s="233">
        <f t="shared" si="502"/>
        <v>0</v>
      </c>
      <c r="GK316" s="233">
        <f t="shared" si="503"/>
        <v>0</v>
      </c>
      <c r="GL316" s="234"/>
      <c r="GM316" s="235">
        <f t="shared" si="504"/>
        <v>0</v>
      </c>
      <c r="GN316" s="235">
        <f t="shared" si="505"/>
        <v>0</v>
      </c>
      <c r="GO316" s="235" t="str">
        <f t="shared" si="506"/>
        <v/>
      </c>
      <c r="GP316" s="380"/>
      <c r="GQ316" s="235">
        <f t="shared" si="507"/>
        <v>0</v>
      </c>
      <c r="GR316" s="235">
        <f t="shared" si="508"/>
        <v>0</v>
      </c>
      <c r="GS316" s="235" t="str">
        <f t="shared" si="509"/>
        <v/>
      </c>
      <c r="GT316" s="236"/>
      <c r="GU316" s="237" t="str">
        <f t="shared" si="510"/>
        <v/>
      </c>
      <c r="GV316" s="237" t="str">
        <f t="shared" si="511"/>
        <v/>
      </c>
      <c r="GW316" s="238" t="str">
        <f t="shared" si="512"/>
        <v/>
      </c>
      <c r="GX316" s="238" t="str">
        <f t="shared" si="513"/>
        <v/>
      </c>
      <c r="GY316" s="239"/>
      <c r="GZ316" s="240" t="str">
        <f t="shared" si="514"/>
        <v/>
      </c>
      <c r="HA316" s="235" t="str">
        <f t="shared" si="515"/>
        <v/>
      </c>
      <c r="HB316" s="235" t="str">
        <f t="shared" si="516"/>
        <v/>
      </c>
      <c r="HC316" s="235" t="str">
        <f t="shared" si="517"/>
        <v/>
      </c>
      <c r="HD316" s="235" t="str">
        <f t="shared" si="518"/>
        <v/>
      </c>
      <c r="HE316" s="235" t="str">
        <f t="shared" si="519"/>
        <v/>
      </c>
      <c r="HF316" s="188"/>
      <c r="HG316" s="235" t="str">
        <f t="shared" si="520"/>
        <v/>
      </c>
      <c r="HH316" s="235">
        <f t="shared" si="527"/>
        <v>0</v>
      </c>
      <c r="HI316" s="235">
        <f t="shared" si="527"/>
        <v>0</v>
      </c>
      <c r="HJ316" s="235">
        <f t="shared" si="527"/>
        <v>0</v>
      </c>
      <c r="HK316" s="188"/>
      <c r="HL316" s="235" t="str">
        <f t="shared" si="521"/>
        <v/>
      </c>
      <c r="HM316" s="235">
        <f t="shared" si="528"/>
        <v>0</v>
      </c>
      <c r="HN316" s="235">
        <f t="shared" si="528"/>
        <v>0</v>
      </c>
      <c r="HO316" s="235">
        <f t="shared" si="528"/>
        <v>0</v>
      </c>
      <c r="HP316" s="188"/>
      <c r="HQ316" s="235" t="str">
        <f t="shared" si="522"/>
        <v/>
      </c>
      <c r="HR316" s="235">
        <f t="shared" si="529"/>
        <v>0</v>
      </c>
      <c r="HS316" s="235">
        <f t="shared" si="529"/>
        <v>0</v>
      </c>
      <c r="HT316" s="235">
        <f t="shared" si="529"/>
        <v>0</v>
      </c>
      <c r="HU316" s="162"/>
      <c r="HV316" s="1622"/>
      <c r="HW316" s="1619"/>
      <c r="HX316" s="1619"/>
      <c r="HY316" s="1619"/>
      <c r="HZ316" s="1619"/>
      <c r="IA316" s="1619"/>
      <c r="IB316" s="1619"/>
      <c r="IC316" s="1623"/>
      <c r="ID316" s="162"/>
    </row>
    <row r="317" spans="1:238" ht="21.75" customHeight="1" x14ac:dyDescent="0.25">
      <c r="A317" s="377" t="str">
        <f t="shared" si="475"/>
        <v/>
      </c>
      <c r="B317" s="188">
        <v>291</v>
      </c>
      <c r="C317" s="255"/>
      <c r="D317" s="223" t="str">
        <f t="shared" si="523"/>
        <v/>
      </c>
      <c r="E317" s="223" t="str">
        <f t="shared" si="463"/>
        <v/>
      </c>
      <c r="F317" s="242"/>
      <c r="G317" s="242"/>
      <c r="H317" s="224" t="str">
        <f t="shared" si="476"/>
        <v/>
      </c>
      <c r="I317" s="930"/>
      <c r="J317" s="930"/>
      <c r="K317" s="930"/>
      <c r="L317" s="370"/>
      <c r="M317" s="371"/>
      <c r="N317" s="371"/>
      <c r="O317" s="371"/>
      <c r="P317" s="372"/>
      <c r="Q317" s="609"/>
      <c r="R317" s="609"/>
      <c r="S317" s="610"/>
      <c r="T317" s="371"/>
      <c r="U317" s="371"/>
      <c r="V317" s="188"/>
      <c r="W317" s="370"/>
      <c r="X317" s="371"/>
      <c r="Y317" s="371"/>
      <c r="Z317" s="611"/>
      <c r="AA317" s="896"/>
      <c r="AB317" s="370"/>
      <c r="AC317" s="371"/>
      <c r="AD317" s="371"/>
      <c r="AE317" s="371"/>
      <c r="AF317" s="896"/>
      <c r="AG317" s="370"/>
      <c r="AH317" s="371"/>
      <c r="AI317" s="371"/>
      <c r="AJ317" s="371"/>
      <c r="AK317" s="896"/>
      <c r="AL317" s="370"/>
      <c r="AM317" s="371"/>
      <c r="AN317" s="371"/>
      <c r="AO317" s="372"/>
      <c r="AP317" s="370"/>
      <c r="AQ317" s="371"/>
      <c r="AR317" s="371"/>
      <c r="AS317" s="371"/>
      <c r="AT317" s="928"/>
      <c r="AU317" s="188"/>
      <c r="AV317" s="256">
        <f t="shared" si="530"/>
        <v>0</v>
      </c>
      <c r="AW317" s="257">
        <f t="shared" si="531"/>
        <v>0</v>
      </c>
      <c r="AX317" s="258">
        <f t="shared" si="532"/>
        <v>0</v>
      </c>
      <c r="AY317" s="259">
        <f t="shared" si="533"/>
        <v>0</v>
      </c>
      <c r="AZ317" s="231" t="str">
        <f t="shared" si="534"/>
        <v/>
      </c>
      <c r="BA317" s="232">
        <f t="shared" si="535"/>
        <v>0</v>
      </c>
      <c r="BB317" s="249">
        <f t="shared" si="536"/>
        <v>0</v>
      </c>
      <c r="BC317" s="231">
        <f t="shared" si="537"/>
        <v>0</v>
      </c>
      <c r="BD317" s="231">
        <f t="shared" si="538"/>
        <v>0</v>
      </c>
      <c r="BE317" s="260"/>
      <c r="BF317" s="235">
        <f t="shared" si="477"/>
        <v>0</v>
      </c>
      <c r="BG317" s="235">
        <f t="shared" si="478"/>
        <v>0</v>
      </c>
      <c r="BH317" s="235">
        <f t="shared" si="479"/>
        <v>0</v>
      </c>
      <c r="BI317" s="380"/>
      <c r="BJ317" s="235">
        <f t="shared" si="464"/>
        <v>0</v>
      </c>
      <c r="BK317" s="235">
        <f t="shared" si="480"/>
        <v>0</v>
      </c>
      <c r="BL317" s="235" t="str">
        <f t="shared" si="481"/>
        <v/>
      </c>
      <c r="BM317" s="236"/>
      <c r="BN317" s="237"/>
      <c r="BO317" s="237"/>
      <c r="BP317" s="238"/>
      <c r="BQ317" s="238"/>
      <c r="BR317" s="254"/>
      <c r="BS317" s="252"/>
      <c r="BT317" s="244"/>
      <c r="BU317" s="244"/>
      <c r="BV317" s="244"/>
      <c r="BW317" s="244"/>
      <c r="BX317" s="244"/>
      <c r="BY317" s="244"/>
      <c r="BZ317" s="244"/>
      <c r="CA317" s="244"/>
      <c r="CB317" s="253"/>
      <c r="CC317" s="188"/>
      <c r="CD317" s="244">
        <f t="shared" si="465"/>
        <v>0</v>
      </c>
      <c r="CE317" s="235">
        <f t="shared" si="482"/>
        <v>0</v>
      </c>
      <c r="CF317" s="235">
        <f t="shared" si="482"/>
        <v>0</v>
      </c>
      <c r="CG317" s="235">
        <f t="shared" si="482"/>
        <v>0</v>
      </c>
      <c r="CH317" s="188"/>
      <c r="CI317" s="244">
        <f t="shared" si="466"/>
        <v>0</v>
      </c>
      <c r="CJ317" s="235">
        <f t="shared" si="483"/>
        <v>0</v>
      </c>
      <c r="CK317" s="235">
        <f t="shared" si="483"/>
        <v>0</v>
      </c>
      <c r="CL317" s="235">
        <f t="shared" si="483"/>
        <v>0</v>
      </c>
      <c r="CM317" s="188"/>
      <c r="CN317" s="244">
        <f t="shared" si="467"/>
        <v>0</v>
      </c>
      <c r="CO317" s="235">
        <f t="shared" si="484"/>
        <v>0</v>
      </c>
      <c r="CP317" s="235">
        <f t="shared" si="484"/>
        <v>0</v>
      </c>
      <c r="CQ317" s="235">
        <f t="shared" si="484"/>
        <v>0</v>
      </c>
      <c r="CR317" s="188"/>
      <c r="CS317" s="244">
        <f t="shared" si="468"/>
        <v>0</v>
      </c>
      <c r="CT317" s="235">
        <f t="shared" si="485"/>
        <v>0</v>
      </c>
      <c r="CU317" s="235">
        <f t="shared" si="485"/>
        <v>0</v>
      </c>
      <c r="CV317" s="235">
        <f t="shared" si="485"/>
        <v>0</v>
      </c>
      <c r="CW317" s="188"/>
      <c r="CX317" s="244">
        <f t="shared" si="469"/>
        <v>0</v>
      </c>
      <c r="CY317" s="235">
        <f t="shared" si="486"/>
        <v>0</v>
      </c>
      <c r="CZ317" s="235">
        <f t="shared" si="486"/>
        <v>0</v>
      </c>
      <c r="DA317" s="235">
        <f t="shared" si="486"/>
        <v>0</v>
      </c>
      <c r="DB317" s="188"/>
      <c r="DC317" s="225"/>
      <c r="DD317" s="226"/>
      <c r="DE317" s="1088"/>
      <c r="DF317" s="225"/>
      <c r="DG317" s="226"/>
      <c r="DH317" s="1088"/>
      <c r="DI317" s="225"/>
      <c r="DJ317" s="226"/>
      <c r="DK317" s="1088"/>
      <c r="DL317" s="225"/>
      <c r="DM317" s="226"/>
      <c r="DN317" s="1088"/>
      <c r="DO317" s="370"/>
      <c r="DP317" s="370"/>
      <c r="DQ317" s="243">
        <f t="shared" si="539"/>
        <v>0</v>
      </c>
      <c r="DR317" s="244">
        <f t="shared" si="540"/>
        <v>0</v>
      </c>
      <c r="DS317" s="235">
        <f t="shared" si="487"/>
        <v>0</v>
      </c>
      <c r="DT317" s="244" t="str">
        <f t="shared" si="541"/>
        <v/>
      </c>
      <c r="DU317" s="42" t="str">
        <f t="shared" si="488"/>
        <v/>
      </c>
      <c r="DV317" s="42" t="str">
        <f t="shared" si="489"/>
        <v/>
      </c>
      <c r="DW317" s="42" t="str">
        <f t="shared" si="490"/>
        <v/>
      </c>
      <c r="DX317" s="162"/>
      <c r="DY317" s="42" t="str">
        <f t="shared" si="491"/>
        <v/>
      </c>
      <c r="DZ317" s="42" t="str">
        <f t="shared" si="555"/>
        <v/>
      </c>
      <c r="EA317" s="42" t="str">
        <f t="shared" si="492"/>
        <v/>
      </c>
      <c r="EB317" s="162"/>
      <c r="EC317" s="930"/>
      <c r="ED317" s="188"/>
      <c r="EE317" s="245">
        <f t="shared" si="493"/>
        <v>0</v>
      </c>
      <c r="EF317" s="189"/>
      <c r="EG317" s="245">
        <f t="shared" si="494"/>
        <v>0</v>
      </c>
      <c r="EH317" s="189"/>
      <c r="EI317" s="246" t="str">
        <f t="shared" si="542"/>
        <v/>
      </c>
      <c r="EJ317" s="247" t="str">
        <f t="shared" si="470"/>
        <v/>
      </c>
      <c r="EK317" s="248" t="str">
        <f t="shared" si="471"/>
        <v/>
      </c>
      <c r="EL317" s="248" t="str">
        <f t="shared" si="472"/>
        <v/>
      </c>
      <c r="EM317" s="248" t="str">
        <f t="shared" si="473"/>
        <v/>
      </c>
      <c r="EN317" s="248" t="str">
        <f t="shared" si="495"/>
        <v/>
      </c>
      <c r="EO317" s="248" t="str">
        <f t="shared" si="474"/>
        <v/>
      </c>
      <c r="EP317" s="189"/>
      <c r="EQ317" s="248" t="str">
        <f t="shared" si="543"/>
        <v/>
      </c>
      <c r="ER317" s="248" t="str">
        <f t="shared" si="544"/>
        <v/>
      </c>
      <c r="ES317" s="248" t="str">
        <f t="shared" si="545"/>
        <v/>
      </c>
      <c r="ET317" s="248" t="str">
        <f t="shared" si="546"/>
        <v/>
      </c>
      <c r="EU317" s="248" t="str">
        <f t="shared" si="496"/>
        <v/>
      </c>
      <c r="EV317" s="248" t="str">
        <f t="shared" si="496"/>
        <v/>
      </c>
      <c r="EW317" s="189"/>
      <c r="EX317" s="248" t="str">
        <f t="shared" si="547"/>
        <v/>
      </c>
      <c r="EY317" s="248" t="str">
        <f t="shared" si="548"/>
        <v/>
      </c>
      <c r="EZ317" s="248" t="str">
        <f t="shared" si="549"/>
        <v/>
      </c>
      <c r="FA317" s="248" t="str">
        <f t="shared" si="550"/>
        <v/>
      </c>
      <c r="FB317" s="248" t="str">
        <f t="shared" si="524"/>
        <v/>
      </c>
      <c r="FC317" s="248" t="str">
        <f t="shared" si="524"/>
        <v/>
      </c>
      <c r="FD317" s="189"/>
      <c r="FE317" s="248" t="str">
        <f t="shared" si="551"/>
        <v/>
      </c>
      <c r="FF317" s="248" t="str">
        <f t="shared" si="552"/>
        <v/>
      </c>
      <c r="FG317" s="248" t="str">
        <f t="shared" si="553"/>
        <v/>
      </c>
      <c r="FH317" s="248" t="str">
        <f t="shared" si="554"/>
        <v/>
      </c>
      <c r="FI317" s="248" t="str">
        <f t="shared" si="525"/>
        <v/>
      </c>
      <c r="FJ317" s="248" t="str">
        <f t="shared" si="525"/>
        <v/>
      </c>
      <c r="FK317" s="189"/>
      <c r="FL317" s="370"/>
      <c r="FM317" s="371"/>
      <c r="FN317" s="371"/>
      <c r="FO317" s="611"/>
      <c r="FP317" s="896"/>
      <c r="FQ317" s="370"/>
      <c r="FR317" s="371"/>
      <c r="FS317" s="371"/>
      <c r="FT317" s="611"/>
      <c r="FU317" s="896"/>
      <c r="FV317" s="370"/>
      <c r="FW317" s="371"/>
      <c r="FX317" s="371"/>
      <c r="FY317" s="611"/>
      <c r="FZ317" s="896"/>
      <c r="GA317" s="613"/>
      <c r="GB317" s="189"/>
      <c r="GC317" s="227">
        <f t="shared" si="497"/>
        <v>0</v>
      </c>
      <c r="GD317" s="228">
        <f t="shared" si="498"/>
        <v>0</v>
      </c>
      <c r="GE317" s="229">
        <f t="shared" si="526"/>
        <v>0</v>
      </c>
      <c r="GF317" s="230">
        <f t="shared" si="526"/>
        <v>0</v>
      </c>
      <c r="GG317" s="231" t="str">
        <f t="shared" si="499"/>
        <v/>
      </c>
      <c r="GH317" s="232">
        <f t="shared" si="500"/>
        <v>0</v>
      </c>
      <c r="GI317" s="227">
        <f t="shared" si="501"/>
        <v>0</v>
      </c>
      <c r="GJ317" s="233">
        <f t="shared" si="502"/>
        <v>0</v>
      </c>
      <c r="GK317" s="233">
        <f t="shared" si="503"/>
        <v>0</v>
      </c>
      <c r="GL317" s="234"/>
      <c r="GM317" s="235">
        <f t="shared" si="504"/>
        <v>0</v>
      </c>
      <c r="GN317" s="235">
        <f t="shared" si="505"/>
        <v>0</v>
      </c>
      <c r="GO317" s="235" t="str">
        <f t="shared" si="506"/>
        <v/>
      </c>
      <c r="GP317" s="380"/>
      <c r="GQ317" s="235">
        <f t="shared" si="507"/>
        <v>0</v>
      </c>
      <c r="GR317" s="235">
        <f t="shared" si="508"/>
        <v>0</v>
      </c>
      <c r="GS317" s="235" t="str">
        <f t="shared" si="509"/>
        <v/>
      </c>
      <c r="GT317" s="236"/>
      <c r="GU317" s="237" t="str">
        <f t="shared" si="510"/>
        <v/>
      </c>
      <c r="GV317" s="237" t="str">
        <f t="shared" si="511"/>
        <v/>
      </c>
      <c r="GW317" s="238" t="str">
        <f t="shared" si="512"/>
        <v/>
      </c>
      <c r="GX317" s="238" t="str">
        <f t="shared" si="513"/>
        <v/>
      </c>
      <c r="GY317" s="239"/>
      <c r="GZ317" s="240" t="str">
        <f t="shared" si="514"/>
        <v/>
      </c>
      <c r="HA317" s="235" t="str">
        <f t="shared" si="515"/>
        <v/>
      </c>
      <c r="HB317" s="235" t="str">
        <f t="shared" si="516"/>
        <v/>
      </c>
      <c r="HC317" s="235" t="str">
        <f t="shared" si="517"/>
        <v/>
      </c>
      <c r="HD317" s="235" t="str">
        <f t="shared" si="518"/>
        <v/>
      </c>
      <c r="HE317" s="235" t="str">
        <f t="shared" si="519"/>
        <v/>
      </c>
      <c r="HF317" s="188"/>
      <c r="HG317" s="235" t="str">
        <f t="shared" si="520"/>
        <v/>
      </c>
      <c r="HH317" s="235">
        <f t="shared" si="527"/>
        <v>0</v>
      </c>
      <c r="HI317" s="235">
        <f t="shared" si="527"/>
        <v>0</v>
      </c>
      <c r="HJ317" s="235">
        <f t="shared" si="527"/>
        <v>0</v>
      </c>
      <c r="HK317" s="188"/>
      <c r="HL317" s="235" t="str">
        <f t="shared" si="521"/>
        <v/>
      </c>
      <c r="HM317" s="235">
        <f t="shared" si="528"/>
        <v>0</v>
      </c>
      <c r="HN317" s="235">
        <f t="shared" si="528"/>
        <v>0</v>
      </c>
      <c r="HO317" s="235">
        <f t="shared" si="528"/>
        <v>0</v>
      </c>
      <c r="HP317" s="188"/>
      <c r="HQ317" s="235" t="str">
        <f t="shared" si="522"/>
        <v/>
      </c>
      <c r="HR317" s="235">
        <f t="shared" si="529"/>
        <v>0</v>
      </c>
      <c r="HS317" s="235">
        <f t="shared" si="529"/>
        <v>0</v>
      </c>
      <c r="HT317" s="235">
        <f t="shared" si="529"/>
        <v>0</v>
      </c>
      <c r="HU317" s="162"/>
      <c r="HV317" s="1622"/>
      <c r="HW317" s="1619"/>
      <c r="HX317" s="1619"/>
      <c r="HY317" s="1619"/>
      <c r="HZ317" s="1619"/>
      <c r="IA317" s="1619"/>
      <c r="IB317" s="1619"/>
      <c r="IC317" s="1623"/>
      <c r="ID317" s="162"/>
    </row>
    <row r="318" spans="1:238" ht="21.75" customHeight="1" x14ac:dyDescent="0.25">
      <c r="A318" s="377" t="str">
        <f t="shared" si="475"/>
        <v/>
      </c>
      <c r="B318" s="188">
        <v>292</v>
      </c>
      <c r="C318" s="255"/>
      <c r="D318" s="223" t="str">
        <f t="shared" si="523"/>
        <v/>
      </c>
      <c r="E318" s="223" t="str">
        <f t="shared" si="463"/>
        <v/>
      </c>
      <c r="F318" s="242"/>
      <c r="G318" s="242"/>
      <c r="H318" s="224" t="str">
        <f t="shared" si="476"/>
        <v/>
      </c>
      <c r="I318" s="930"/>
      <c r="J318" s="930"/>
      <c r="K318" s="930"/>
      <c r="L318" s="370"/>
      <c r="M318" s="371"/>
      <c r="N318" s="371"/>
      <c r="O318" s="371"/>
      <c r="P318" s="372"/>
      <c r="Q318" s="609"/>
      <c r="R318" s="609"/>
      <c r="S318" s="610"/>
      <c r="T318" s="371"/>
      <c r="U318" s="371"/>
      <c r="V318" s="188"/>
      <c r="W318" s="370"/>
      <c r="X318" s="371"/>
      <c r="Y318" s="371"/>
      <c r="Z318" s="611"/>
      <c r="AA318" s="896"/>
      <c r="AB318" s="370"/>
      <c r="AC318" s="371"/>
      <c r="AD318" s="371"/>
      <c r="AE318" s="371"/>
      <c r="AF318" s="896"/>
      <c r="AG318" s="370"/>
      <c r="AH318" s="371"/>
      <c r="AI318" s="371"/>
      <c r="AJ318" s="371"/>
      <c r="AK318" s="896"/>
      <c r="AL318" s="370"/>
      <c r="AM318" s="371"/>
      <c r="AN318" s="371"/>
      <c r="AO318" s="372"/>
      <c r="AP318" s="370"/>
      <c r="AQ318" s="371"/>
      <c r="AR318" s="371"/>
      <c r="AS318" s="371"/>
      <c r="AT318" s="928"/>
      <c r="AU318" s="188"/>
      <c r="AV318" s="256">
        <f t="shared" si="530"/>
        <v>0</v>
      </c>
      <c r="AW318" s="257">
        <f t="shared" si="531"/>
        <v>0</v>
      </c>
      <c r="AX318" s="258">
        <f t="shared" si="532"/>
        <v>0</v>
      </c>
      <c r="AY318" s="259">
        <f t="shared" si="533"/>
        <v>0</v>
      </c>
      <c r="AZ318" s="231" t="str">
        <f t="shared" si="534"/>
        <v/>
      </c>
      <c r="BA318" s="232">
        <f t="shared" si="535"/>
        <v>0</v>
      </c>
      <c r="BB318" s="249">
        <f t="shared" si="536"/>
        <v>0</v>
      </c>
      <c r="BC318" s="231">
        <f t="shared" si="537"/>
        <v>0</v>
      </c>
      <c r="BD318" s="231">
        <f t="shared" si="538"/>
        <v>0</v>
      </c>
      <c r="BE318" s="260"/>
      <c r="BF318" s="235">
        <f t="shared" si="477"/>
        <v>0</v>
      </c>
      <c r="BG318" s="235">
        <f t="shared" si="478"/>
        <v>0</v>
      </c>
      <c r="BH318" s="235">
        <f t="shared" si="479"/>
        <v>0</v>
      </c>
      <c r="BI318" s="380"/>
      <c r="BJ318" s="235">
        <f t="shared" si="464"/>
        <v>0</v>
      </c>
      <c r="BK318" s="235">
        <f t="shared" si="480"/>
        <v>0</v>
      </c>
      <c r="BL318" s="235" t="str">
        <f t="shared" si="481"/>
        <v/>
      </c>
      <c r="BM318" s="236"/>
      <c r="BN318" s="237"/>
      <c r="BO318" s="237"/>
      <c r="BP318" s="238"/>
      <c r="BQ318" s="238"/>
      <c r="BR318" s="254"/>
      <c r="BS318" s="252"/>
      <c r="BT318" s="244"/>
      <c r="BU318" s="244"/>
      <c r="BV318" s="244"/>
      <c r="BW318" s="244"/>
      <c r="BX318" s="244"/>
      <c r="BY318" s="244"/>
      <c r="BZ318" s="244"/>
      <c r="CA318" s="244"/>
      <c r="CB318" s="253"/>
      <c r="CC318" s="188"/>
      <c r="CD318" s="244">
        <f t="shared" si="465"/>
        <v>0</v>
      </c>
      <c r="CE318" s="235">
        <f t="shared" si="482"/>
        <v>0</v>
      </c>
      <c r="CF318" s="235">
        <f t="shared" si="482"/>
        <v>0</v>
      </c>
      <c r="CG318" s="235">
        <f t="shared" si="482"/>
        <v>0</v>
      </c>
      <c r="CH318" s="188"/>
      <c r="CI318" s="244">
        <f t="shared" si="466"/>
        <v>0</v>
      </c>
      <c r="CJ318" s="235">
        <f t="shared" si="483"/>
        <v>0</v>
      </c>
      <c r="CK318" s="235">
        <f t="shared" si="483"/>
        <v>0</v>
      </c>
      <c r="CL318" s="235">
        <f t="shared" si="483"/>
        <v>0</v>
      </c>
      <c r="CM318" s="188"/>
      <c r="CN318" s="244">
        <f t="shared" si="467"/>
        <v>0</v>
      </c>
      <c r="CO318" s="235">
        <f t="shared" si="484"/>
        <v>0</v>
      </c>
      <c r="CP318" s="235">
        <f t="shared" si="484"/>
        <v>0</v>
      </c>
      <c r="CQ318" s="235">
        <f t="shared" si="484"/>
        <v>0</v>
      </c>
      <c r="CR318" s="188"/>
      <c r="CS318" s="244">
        <f t="shared" si="468"/>
        <v>0</v>
      </c>
      <c r="CT318" s="235">
        <f t="shared" si="485"/>
        <v>0</v>
      </c>
      <c r="CU318" s="235">
        <f t="shared" si="485"/>
        <v>0</v>
      </c>
      <c r="CV318" s="235">
        <f t="shared" si="485"/>
        <v>0</v>
      </c>
      <c r="CW318" s="188"/>
      <c r="CX318" s="244">
        <f t="shared" si="469"/>
        <v>0</v>
      </c>
      <c r="CY318" s="235">
        <f t="shared" si="486"/>
        <v>0</v>
      </c>
      <c r="CZ318" s="235">
        <f t="shared" si="486"/>
        <v>0</v>
      </c>
      <c r="DA318" s="235">
        <f t="shared" si="486"/>
        <v>0</v>
      </c>
      <c r="DB318" s="188"/>
      <c r="DC318" s="225"/>
      <c r="DD318" s="226"/>
      <c r="DE318" s="1088"/>
      <c r="DF318" s="225"/>
      <c r="DG318" s="226"/>
      <c r="DH318" s="1088"/>
      <c r="DI318" s="225"/>
      <c r="DJ318" s="226"/>
      <c r="DK318" s="1088"/>
      <c r="DL318" s="225"/>
      <c r="DM318" s="226"/>
      <c r="DN318" s="1088"/>
      <c r="DO318" s="370"/>
      <c r="DP318" s="370"/>
      <c r="DQ318" s="243">
        <f t="shared" si="539"/>
        <v>0</v>
      </c>
      <c r="DR318" s="244">
        <f t="shared" si="540"/>
        <v>0</v>
      </c>
      <c r="DS318" s="235">
        <f t="shared" si="487"/>
        <v>0</v>
      </c>
      <c r="DT318" s="244" t="str">
        <f t="shared" si="541"/>
        <v/>
      </c>
      <c r="DU318" s="42" t="str">
        <f t="shared" si="488"/>
        <v/>
      </c>
      <c r="DV318" s="42" t="str">
        <f t="shared" si="489"/>
        <v/>
      </c>
      <c r="DW318" s="42" t="str">
        <f t="shared" si="490"/>
        <v/>
      </c>
      <c r="DX318" s="162"/>
      <c r="DY318" s="42" t="str">
        <f t="shared" si="491"/>
        <v/>
      </c>
      <c r="DZ318" s="42" t="str">
        <f t="shared" si="555"/>
        <v/>
      </c>
      <c r="EA318" s="42" t="str">
        <f t="shared" si="492"/>
        <v/>
      </c>
      <c r="EB318" s="162"/>
      <c r="EC318" s="930"/>
      <c r="ED318" s="188"/>
      <c r="EE318" s="245">
        <f t="shared" si="493"/>
        <v>0</v>
      </c>
      <c r="EF318" s="189"/>
      <c r="EG318" s="245">
        <f t="shared" si="494"/>
        <v>0</v>
      </c>
      <c r="EH318" s="189"/>
      <c r="EI318" s="246" t="str">
        <f t="shared" si="542"/>
        <v/>
      </c>
      <c r="EJ318" s="247" t="str">
        <f t="shared" si="470"/>
        <v/>
      </c>
      <c r="EK318" s="248" t="str">
        <f t="shared" si="471"/>
        <v/>
      </c>
      <c r="EL318" s="248" t="str">
        <f t="shared" si="472"/>
        <v/>
      </c>
      <c r="EM318" s="248" t="str">
        <f t="shared" si="473"/>
        <v/>
      </c>
      <c r="EN318" s="248" t="str">
        <f t="shared" si="495"/>
        <v/>
      </c>
      <c r="EO318" s="248" t="str">
        <f t="shared" si="474"/>
        <v/>
      </c>
      <c r="EP318" s="189"/>
      <c r="EQ318" s="248" t="str">
        <f t="shared" si="543"/>
        <v/>
      </c>
      <c r="ER318" s="248" t="str">
        <f t="shared" si="544"/>
        <v/>
      </c>
      <c r="ES318" s="248" t="str">
        <f t="shared" si="545"/>
        <v/>
      </c>
      <c r="ET318" s="248" t="str">
        <f t="shared" si="546"/>
        <v/>
      </c>
      <c r="EU318" s="248" t="str">
        <f t="shared" si="496"/>
        <v/>
      </c>
      <c r="EV318" s="248" t="str">
        <f t="shared" si="496"/>
        <v/>
      </c>
      <c r="EW318" s="189"/>
      <c r="EX318" s="248" t="str">
        <f t="shared" si="547"/>
        <v/>
      </c>
      <c r="EY318" s="248" t="str">
        <f t="shared" si="548"/>
        <v/>
      </c>
      <c r="EZ318" s="248" t="str">
        <f t="shared" si="549"/>
        <v/>
      </c>
      <c r="FA318" s="248" t="str">
        <f t="shared" si="550"/>
        <v/>
      </c>
      <c r="FB318" s="248" t="str">
        <f t="shared" si="524"/>
        <v/>
      </c>
      <c r="FC318" s="248" t="str">
        <f t="shared" si="524"/>
        <v/>
      </c>
      <c r="FD318" s="189"/>
      <c r="FE318" s="248" t="str">
        <f t="shared" si="551"/>
        <v/>
      </c>
      <c r="FF318" s="248" t="str">
        <f t="shared" si="552"/>
        <v/>
      </c>
      <c r="FG318" s="248" t="str">
        <f t="shared" si="553"/>
        <v/>
      </c>
      <c r="FH318" s="248" t="str">
        <f t="shared" si="554"/>
        <v/>
      </c>
      <c r="FI318" s="248" t="str">
        <f t="shared" si="525"/>
        <v/>
      </c>
      <c r="FJ318" s="248" t="str">
        <f t="shared" si="525"/>
        <v/>
      </c>
      <c r="FK318" s="189"/>
      <c r="FL318" s="370"/>
      <c r="FM318" s="371"/>
      <c r="FN318" s="371"/>
      <c r="FO318" s="611"/>
      <c r="FP318" s="896"/>
      <c r="FQ318" s="370"/>
      <c r="FR318" s="371"/>
      <c r="FS318" s="371"/>
      <c r="FT318" s="611"/>
      <c r="FU318" s="896"/>
      <c r="FV318" s="370"/>
      <c r="FW318" s="371"/>
      <c r="FX318" s="371"/>
      <c r="FY318" s="611"/>
      <c r="FZ318" s="896"/>
      <c r="GA318" s="613"/>
      <c r="GB318" s="189"/>
      <c r="GC318" s="227">
        <f t="shared" si="497"/>
        <v>0</v>
      </c>
      <c r="GD318" s="228">
        <f t="shared" si="498"/>
        <v>0</v>
      </c>
      <c r="GE318" s="229">
        <f t="shared" si="526"/>
        <v>0</v>
      </c>
      <c r="GF318" s="230">
        <f t="shared" si="526"/>
        <v>0</v>
      </c>
      <c r="GG318" s="231" t="str">
        <f t="shared" si="499"/>
        <v/>
      </c>
      <c r="GH318" s="232">
        <f t="shared" si="500"/>
        <v>0</v>
      </c>
      <c r="GI318" s="227">
        <f t="shared" si="501"/>
        <v>0</v>
      </c>
      <c r="GJ318" s="233">
        <f t="shared" si="502"/>
        <v>0</v>
      </c>
      <c r="GK318" s="233">
        <f t="shared" si="503"/>
        <v>0</v>
      </c>
      <c r="GL318" s="234"/>
      <c r="GM318" s="235">
        <f t="shared" si="504"/>
        <v>0</v>
      </c>
      <c r="GN318" s="235">
        <f t="shared" si="505"/>
        <v>0</v>
      </c>
      <c r="GO318" s="235" t="str">
        <f t="shared" si="506"/>
        <v/>
      </c>
      <c r="GP318" s="380"/>
      <c r="GQ318" s="235">
        <f t="shared" si="507"/>
        <v>0</v>
      </c>
      <c r="GR318" s="235">
        <f t="shared" si="508"/>
        <v>0</v>
      </c>
      <c r="GS318" s="235" t="str">
        <f t="shared" si="509"/>
        <v/>
      </c>
      <c r="GT318" s="236"/>
      <c r="GU318" s="237" t="str">
        <f t="shared" si="510"/>
        <v/>
      </c>
      <c r="GV318" s="237" t="str">
        <f t="shared" si="511"/>
        <v/>
      </c>
      <c r="GW318" s="238" t="str">
        <f t="shared" si="512"/>
        <v/>
      </c>
      <c r="GX318" s="238" t="str">
        <f t="shared" si="513"/>
        <v/>
      </c>
      <c r="GY318" s="239"/>
      <c r="GZ318" s="240" t="str">
        <f t="shared" si="514"/>
        <v/>
      </c>
      <c r="HA318" s="235" t="str">
        <f t="shared" si="515"/>
        <v/>
      </c>
      <c r="HB318" s="235" t="str">
        <f t="shared" si="516"/>
        <v/>
      </c>
      <c r="HC318" s="235" t="str">
        <f t="shared" si="517"/>
        <v/>
      </c>
      <c r="HD318" s="235" t="str">
        <f t="shared" si="518"/>
        <v/>
      </c>
      <c r="HE318" s="235" t="str">
        <f t="shared" si="519"/>
        <v/>
      </c>
      <c r="HF318" s="188"/>
      <c r="HG318" s="235" t="str">
        <f t="shared" si="520"/>
        <v/>
      </c>
      <c r="HH318" s="235">
        <f t="shared" si="527"/>
        <v>0</v>
      </c>
      <c r="HI318" s="235">
        <f t="shared" si="527"/>
        <v>0</v>
      </c>
      <c r="HJ318" s="235">
        <f t="shared" si="527"/>
        <v>0</v>
      </c>
      <c r="HK318" s="188"/>
      <c r="HL318" s="235" t="str">
        <f t="shared" si="521"/>
        <v/>
      </c>
      <c r="HM318" s="235">
        <f t="shared" si="528"/>
        <v>0</v>
      </c>
      <c r="HN318" s="235">
        <f t="shared" si="528"/>
        <v>0</v>
      </c>
      <c r="HO318" s="235">
        <f t="shared" si="528"/>
        <v>0</v>
      </c>
      <c r="HP318" s="188"/>
      <c r="HQ318" s="235" t="str">
        <f t="shared" si="522"/>
        <v/>
      </c>
      <c r="HR318" s="235">
        <f t="shared" si="529"/>
        <v>0</v>
      </c>
      <c r="HS318" s="235">
        <f t="shared" si="529"/>
        <v>0</v>
      </c>
      <c r="HT318" s="235">
        <f t="shared" si="529"/>
        <v>0</v>
      </c>
      <c r="HU318" s="162"/>
      <c r="HV318" s="1622"/>
      <c r="HW318" s="1619"/>
      <c r="HX318" s="1619"/>
      <c r="HY318" s="1619"/>
      <c r="HZ318" s="1619"/>
      <c r="IA318" s="1619"/>
      <c r="IB318" s="1619"/>
      <c r="IC318" s="1623"/>
      <c r="ID318" s="162"/>
    </row>
    <row r="319" spans="1:238" ht="21.75" customHeight="1" x14ac:dyDescent="0.25">
      <c r="A319" s="377" t="str">
        <f t="shared" si="475"/>
        <v/>
      </c>
      <c r="B319" s="188">
        <v>293</v>
      </c>
      <c r="C319" s="255"/>
      <c r="D319" s="223" t="str">
        <f t="shared" si="523"/>
        <v/>
      </c>
      <c r="E319" s="223" t="str">
        <f t="shared" si="463"/>
        <v/>
      </c>
      <c r="F319" s="242"/>
      <c r="G319" s="242"/>
      <c r="H319" s="224" t="str">
        <f t="shared" si="476"/>
        <v/>
      </c>
      <c r="I319" s="930"/>
      <c r="J319" s="930"/>
      <c r="K319" s="930"/>
      <c r="L319" s="370"/>
      <c r="M319" s="371"/>
      <c r="N319" s="371"/>
      <c r="O319" s="371"/>
      <c r="P319" s="372"/>
      <c r="Q319" s="609"/>
      <c r="R319" s="609"/>
      <c r="S319" s="610"/>
      <c r="T319" s="371"/>
      <c r="U319" s="371"/>
      <c r="V319" s="188"/>
      <c r="W319" s="370"/>
      <c r="X319" s="371"/>
      <c r="Y319" s="371"/>
      <c r="Z319" s="611"/>
      <c r="AA319" s="896"/>
      <c r="AB319" s="370"/>
      <c r="AC319" s="371"/>
      <c r="AD319" s="371"/>
      <c r="AE319" s="371"/>
      <c r="AF319" s="896"/>
      <c r="AG319" s="370"/>
      <c r="AH319" s="371"/>
      <c r="AI319" s="371"/>
      <c r="AJ319" s="371"/>
      <c r="AK319" s="896"/>
      <c r="AL319" s="370"/>
      <c r="AM319" s="371"/>
      <c r="AN319" s="371"/>
      <c r="AO319" s="372"/>
      <c r="AP319" s="370"/>
      <c r="AQ319" s="371"/>
      <c r="AR319" s="371"/>
      <c r="AS319" s="371"/>
      <c r="AT319" s="928"/>
      <c r="AU319" s="188"/>
      <c r="AV319" s="256">
        <f t="shared" si="530"/>
        <v>0</v>
      </c>
      <c r="AW319" s="257">
        <f t="shared" si="531"/>
        <v>0</v>
      </c>
      <c r="AX319" s="258">
        <f t="shared" si="532"/>
        <v>0</v>
      </c>
      <c r="AY319" s="259">
        <f t="shared" si="533"/>
        <v>0</v>
      </c>
      <c r="AZ319" s="231" t="str">
        <f t="shared" si="534"/>
        <v/>
      </c>
      <c r="BA319" s="232">
        <f t="shared" si="535"/>
        <v>0</v>
      </c>
      <c r="BB319" s="249">
        <f t="shared" si="536"/>
        <v>0</v>
      </c>
      <c r="BC319" s="231">
        <f t="shared" si="537"/>
        <v>0</v>
      </c>
      <c r="BD319" s="231">
        <f t="shared" si="538"/>
        <v>0</v>
      </c>
      <c r="BE319" s="260"/>
      <c r="BF319" s="235">
        <f t="shared" si="477"/>
        <v>0</v>
      </c>
      <c r="BG319" s="235">
        <f t="shared" si="478"/>
        <v>0</v>
      </c>
      <c r="BH319" s="235">
        <f t="shared" si="479"/>
        <v>0</v>
      </c>
      <c r="BI319" s="380"/>
      <c r="BJ319" s="235">
        <f t="shared" si="464"/>
        <v>0</v>
      </c>
      <c r="BK319" s="235">
        <f t="shared" si="480"/>
        <v>0</v>
      </c>
      <c r="BL319" s="235" t="str">
        <f t="shared" si="481"/>
        <v/>
      </c>
      <c r="BM319" s="236"/>
      <c r="BN319" s="237"/>
      <c r="BO319" s="237"/>
      <c r="BP319" s="238"/>
      <c r="BQ319" s="238"/>
      <c r="BR319" s="254"/>
      <c r="BS319" s="252"/>
      <c r="BT319" s="244"/>
      <c r="BU319" s="244"/>
      <c r="BV319" s="244"/>
      <c r="BW319" s="244"/>
      <c r="BX319" s="244"/>
      <c r="BY319" s="244"/>
      <c r="BZ319" s="244"/>
      <c r="CA319" s="244"/>
      <c r="CB319" s="253"/>
      <c r="CC319" s="188"/>
      <c r="CD319" s="244">
        <f t="shared" si="465"/>
        <v>0</v>
      </c>
      <c r="CE319" s="235">
        <f t="shared" si="482"/>
        <v>0</v>
      </c>
      <c r="CF319" s="235">
        <f t="shared" si="482"/>
        <v>0</v>
      </c>
      <c r="CG319" s="235">
        <f t="shared" si="482"/>
        <v>0</v>
      </c>
      <c r="CH319" s="188"/>
      <c r="CI319" s="244">
        <f t="shared" si="466"/>
        <v>0</v>
      </c>
      <c r="CJ319" s="235">
        <f t="shared" si="483"/>
        <v>0</v>
      </c>
      <c r="CK319" s="235">
        <f t="shared" si="483"/>
        <v>0</v>
      </c>
      <c r="CL319" s="235">
        <f t="shared" si="483"/>
        <v>0</v>
      </c>
      <c r="CM319" s="188"/>
      <c r="CN319" s="244">
        <f t="shared" si="467"/>
        <v>0</v>
      </c>
      <c r="CO319" s="235">
        <f t="shared" si="484"/>
        <v>0</v>
      </c>
      <c r="CP319" s="235">
        <f t="shared" si="484"/>
        <v>0</v>
      </c>
      <c r="CQ319" s="235">
        <f t="shared" si="484"/>
        <v>0</v>
      </c>
      <c r="CR319" s="188"/>
      <c r="CS319" s="244">
        <f t="shared" si="468"/>
        <v>0</v>
      </c>
      <c r="CT319" s="235">
        <f t="shared" si="485"/>
        <v>0</v>
      </c>
      <c r="CU319" s="235">
        <f t="shared" si="485"/>
        <v>0</v>
      </c>
      <c r="CV319" s="235">
        <f t="shared" si="485"/>
        <v>0</v>
      </c>
      <c r="CW319" s="188"/>
      <c r="CX319" s="244">
        <f t="shared" si="469"/>
        <v>0</v>
      </c>
      <c r="CY319" s="235">
        <f t="shared" si="486"/>
        <v>0</v>
      </c>
      <c r="CZ319" s="235">
        <f t="shared" si="486"/>
        <v>0</v>
      </c>
      <c r="DA319" s="235">
        <f t="shared" si="486"/>
        <v>0</v>
      </c>
      <c r="DB319" s="188"/>
      <c r="DC319" s="225"/>
      <c r="DD319" s="226"/>
      <c r="DE319" s="1088"/>
      <c r="DF319" s="225"/>
      <c r="DG319" s="226"/>
      <c r="DH319" s="1088"/>
      <c r="DI319" s="225"/>
      <c r="DJ319" s="226"/>
      <c r="DK319" s="1088"/>
      <c r="DL319" s="225"/>
      <c r="DM319" s="226"/>
      <c r="DN319" s="1088"/>
      <c r="DO319" s="370"/>
      <c r="DP319" s="370"/>
      <c r="DQ319" s="243">
        <f t="shared" si="539"/>
        <v>0</v>
      </c>
      <c r="DR319" s="244">
        <f t="shared" si="540"/>
        <v>0</v>
      </c>
      <c r="DS319" s="235">
        <f t="shared" si="487"/>
        <v>0</v>
      </c>
      <c r="DT319" s="244" t="str">
        <f t="shared" si="541"/>
        <v/>
      </c>
      <c r="DU319" s="42" t="str">
        <f t="shared" si="488"/>
        <v/>
      </c>
      <c r="DV319" s="42" t="str">
        <f t="shared" si="489"/>
        <v/>
      </c>
      <c r="DW319" s="42" t="str">
        <f t="shared" si="490"/>
        <v/>
      </c>
      <c r="DX319" s="162"/>
      <c r="DY319" s="42" t="str">
        <f t="shared" si="491"/>
        <v/>
      </c>
      <c r="DZ319" s="42" t="str">
        <f t="shared" si="555"/>
        <v/>
      </c>
      <c r="EA319" s="42" t="str">
        <f t="shared" si="492"/>
        <v/>
      </c>
      <c r="EB319" s="162"/>
      <c r="EC319" s="930"/>
      <c r="ED319" s="188"/>
      <c r="EE319" s="245">
        <f t="shared" si="493"/>
        <v>0</v>
      </c>
      <c r="EF319" s="189"/>
      <c r="EG319" s="245">
        <f t="shared" si="494"/>
        <v>0</v>
      </c>
      <c r="EH319" s="189"/>
      <c r="EI319" s="246" t="str">
        <f t="shared" si="542"/>
        <v/>
      </c>
      <c r="EJ319" s="247" t="str">
        <f t="shared" si="470"/>
        <v/>
      </c>
      <c r="EK319" s="248" t="str">
        <f t="shared" si="471"/>
        <v/>
      </c>
      <c r="EL319" s="248" t="str">
        <f t="shared" si="472"/>
        <v/>
      </c>
      <c r="EM319" s="248" t="str">
        <f t="shared" si="473"/>
        <v/>
      </c>
      <c r="EN319" s="248" t="str">
        <f t="shared" si="495"/>
        <v/>
      </c>
      <c r="EO319" s="248" t="str">
        <f t="shared" si="474"/>
        <v/>
      </c>
      <c r="EP319" s="189"/>
      <c r="EQ319" s="248" t="str">
        <f t="shared" si="543"/>
        <v/>
      </c>
      <c r="ER319" s="248" t="str">
        <f t="shared" si="544"/>
        <v/>
      </c>
      <c r="ES319" s="248" t="str">
        <f t="shared" si="545"/>
        <v/>
      </c>
      <c r="ET319" s="248" t="str">
        <f t="shared" si="546"/>
        <v/>
      </c>
      <c r="EU319" s="248" t="str">
        <f t="shared" si="496"/>
        <v/>
      </c>
      <c r="EV319" s="248" t="str">
        <f t="shared" si="496"/>
        <v/>
      </c>
      <c r="EW319" s="189"/>
      <c r="EX319" s="248" t="str">
        <f t="shared" si="547"/>
        <v/>
      </c>
      <c r="EY319" s="248" t="str">
        <f t="shared" si="548"/>
        <v/>
      </c>
      <c r="EZ319" s="248" t="str">
        <f t="shared" si="549"/>
        <v/>
      </c>
      <c r="FA319" s="248" t="str">
        <f t="shared" si="550"/>
        <v/>
      </c>
      <c r="FB319" s="248" t="str">
        <f t="shared" si="524"/>
        <v/>
      </c>
      <c r="FC319" s="248" t="str">
        <f t="shared" si="524"/>
        <v/>
      </c>
      <c r="FD319" s="189"/>
      <c r="FE319" s="248" t="str">
        <f t="shared" si="551"/>
        <v/>
      </c>
      <c r="FF319" s="248" t="str">
        <f t="shared" si="552"/>
        <v/>
      </c>
      <c r="FG319" s="248" t="str">
        <f t="shared" si="553"/>
        <v/>
      </c>
      <c r="FH319" s="248" t="str">
        <f t="shared" si="554"/>
        <v/>
      </c>
      <c r="FI319" s="248" t="str">
        <f t="shared" si="525"/>
        <v/>
      </c>
      <c r="FJ319" s="248" t="str">
        <f t="shared" si="525"/>
        <v/>
      </c>
      <c r="FK319" s="189"/>
      <c r="FL319" s="370"/>
      <c r="FM319" s="371"/>
      <c r="FN319" s="371"/>
      <c r="FO319" s="611"/>
      <c r="FP319" s="896"/>
      <c r="FQ319" s="370"/>
      <c r="FR319" s="371"/>
      <c r="FS319" s="371"/>
      <c r="FT319" s="611"/>
      <c r="FU319" s="896"/>
      <c r="FV319" s="370"/>
      <c r="FW319" s="371"/>
      <c r="FX319" s="371"/>
      <c r="FY319" s="611"/>
      <c r="FZ319" s="896"/>
      <c r="GA319" s="613"/>
      <c r="GB319" s="189"/>
      <c r="GC319" s="227">
        <f t="shared" si="497"/>
        <v>0</v>
      </c>
      <c r="GD319" s="228">
        <f t="shared" si="498"/>
        <v>0</v>
      </c>
      <c r="GE319" s="229">
        <f t="shared" si="526"/>
        <v>0</v>
      </c>
      <c r="GF319" s="230">
        <f t="shared" si="526"/>
        <v>0</v>
      </c>
      <c r="GG319" s="231" t="str">
        <f t="shared" si="499"/>
        <v/>
      </c>
      <c r="GH319" s="232">
        <f t="shared" si="500"/>
        <v>0</v>
      </c>
      <c r="GI319" s="227">
        <f t="shared" si="501"/>
        <v>0</v>
      </c>
      <c r="GJ319" s="233">
        <f t="shared" si="502"/>
        <v>0</v>
      </c>
      <c r="GK319" s="233">
        <f t="shared" si="503"/>
        <v>0</v>
      </c>
      <c r="GL319" s="234"/>
      <c r="GM319" s="235">
        <f t="shared" si="504"/>
        <v>0</v>
      </c>
      <c r="GN319" s="235">
        <f t="shared" si="505"/>
        <v>0</v>
      </c>
      <c r="GO319" s="235" t="str">
        <f t="shared" si="506"/>
        <v/>
      </c>
      <c r="GP319" s="380"/>
      <c r="GQ319" s="235">
        <f t="shared" si="507"/>
        <v>0</v>
      </c>
      <c r="GR319" s="235">
        <f t="shared" si="508"/>
        <v>0</v>
      </c>
      <c r="GS319" s="235" t="str">
        <f t="shared" si="509"/>
        <v/>
      </c>
      <c r="GT319" s="236"/>
      <c r="GU319" s="237" t="str">
        <f t="shared" si="510"/>
        <v/>
      </c>
      <c r="GV319" s="237" t="str">
        <f t="shared" si="511"/>
        <v/>
      </c>
      <c r="GW319" s="238" t="str">
        <f t="shared" si="512"/>
        <v/>
      </c>
      <c r="GX319" s="238" t="str">
        <f t="shared" si="513"/>
        <v/>
      </c>
      <c r="GY319" s="239"/>
      <c r="GZ319" s="240" t="str">
        <f t="shared" si="514"/>
        <v/>
      </c>
      <c r="HA319" s="235" t="str">
        <f t="shared" si="515"/>
        <v/>
      </c>
      <c r="HB319" s="235" t="str">
        <f t="shared" si="516"/>
        <v/>
      </c>
      <c r="HC319" s="235" t="str">
        <f t="shared" si="517"/>
        <v/>
      </c>
      <c r="HD319" s="235" t="str">
        <f t="shared" si="518"/>
        <v/>
      </c>
      <c r="HE319" s="235" t="str">
        <f t="shared" si="519"/>
        <v/>
      </c>
      <c r="HF319" s="188"/>
      <c r="HG319" s="235" t="str">
        <f t="shared" si="520"/>
        <v/>
      </c>
      <c r="HH319" s="235">
        <f t="shared" si="527"/>
        <v>0</v>
      </c>
      <c r="HI319" s="235">
        <f t="shared" si="527"/>
        <v>0</v>
      </c>
      <c r="HJ319" s="235">
        <f t="shared" si="527"/>
        <v>0</v>
      </c>
      <c r="HK319" s="188"/>
      <c r="HL319" s="235" t="str">
        <f t="shared" si="521"/>
        <v/>
      </c>
      <c r="HM319" s="235">
        <f t="shared" si="528"/>
        <v>0</v>
      </c>
      <c r="HN319" s="235">
        <f t="shared" si="528"/>
        <v>0</v>
      </c>
      <c r="HO319" s="235">
        <f t="shared" si="528"/>
        <v>0</v>
      </c>
      <c r="HP319" s="188"/>
      <c r="HQ319" s="235" t="str">
        <f t="shared" si="522"/>
        <v/>
      </c>
      <c r="HR319" s="235">
        <f t="shared" si="529"/>
        <v>0</v>
      </c>
      <c r="HS319" s="235">
        <f t="shared" si="529"/>
        <v>0</v>
      </c>
      <c r="HT319" s="235">
        <f t="shared" si="529"/>
        <v>0</v>
      </c>
      <c r="HU319" s="162"/>
      <c r="HV319" s="1622"/>
      <c r="HW319" s="1619"/>
      <c r="HX319" s="1619"/>
      <c r="HY319" s="1619"/>
      <c r="HZ319" s="1619"/>
      <c r="IA319" s="1619"/>
      <c r="IB319" s="1619"/>
      <c r="IC319" s="1623"/>
      <c r="ID319" s="162"/>
    </row>
    <row r="320" spans="1:238" ht="21.75" customHeight="1" x14ac:dyDescent="0.25">
      <c r="A320" s="377" t="str">
        <f t="shared" si="475"/>
        <v/>
      </c>
      <c r="B320" s="188">
        <v>294</v>
      </c>
      <c r="C320" s="255"/>
      <c r="D320" s="223" t="str">
        <f t="shared" si="523"/>
        <v/>
      </c>
      <c r="E320" s="223" t="str">
        <f t="shared" si="463"/>
        <v/>
      </c>
      <c r="F320" s="242"/>
      <c r="G320" s="242"/>
      <c r="H320" s="224" t="str">
        <f t="shared" si="476"/>
        <v/>
      </c>
      <c r="I320" s="930"/>
      <c r="J320" s="930"/>
      <c r="K320" s="930"/>
      <c r="L320" s="370"/>
      <c r="M320" s="371"/>
      <c r="N320" s="371"/>
      <c r="O320" s="371"/>
      <c r="P320" s="372"/>
      <c r="Q320" s="609"/>
      <c r="R320" s="609"/>
      <c r="S320" s="610"/>
      <c r="T320" s="371"/>
      <c r="U320" s="371"/>
      <c r="V320" s="188"/>
      <c r="W320" s="370"/>
      <c r="X320" s="371"/>
      <c r="Y320" s="371"/>
      <c r="Z320" s="611"/>
      <c r="AA320" s="896"/>
      <c r="AB320" s="370"/>
      <c r="AC320" s="371"/>
      <c r="AD320" s="371"/>
      <c r="AE320" s="371"/>
      <c r="AF320" s="896"/>
      <c r="AG320" s="370"/>
      <c r="AH320" s="371"/>
      <c r="AI320" s="371"/>
      <c r="AJ320" s="371"/>
      <c r="AK320" s="896"/>
      <c r="AL320" s="370"/>
      <c r="AM320" s="371"/>
      <c r="AN320" s="371"/>
      <c r="AO320" s="372"/>
      <c r="AP320" s="370"/>
      <c r="AQ320" s="371"/>
      <c r="AR320" s="371"/>
      <c r="AS320" s="371"/>
      <c r="AT320" s="928"/>
      <c r="AU320" s="188"/>
      <c r="AV320" s="256">
        <f t="shared" si="530"/>
        <v>0</v>
      </c>
      <c r="AW320" s="257">
        <f t="shared" si="531"/>
        <v>0</v>
      </c>
      <c r="AX320" s="258">
        <f t="shared" si="532"/>
        <v>0</v>
      </c>
      <c r="AY320" s="259">
        <f t="shared" si="533"/>
        <v>0</v>
      </c>
      <c r="AZ320" s="231" t="str">
        <f t="shared" si="534"/>
        <v/>
      </c>
      <c r="BA320" s="232">
        <f t="shared" si="535"/>
        <v>0</v>
      </c>
      <c r="BB320" s="249">
        <f t="shared" si="536"/>
        <v>0</v>
      </c>
      <c r="BC320" s="231">
        <f t="shared" si="537"/>
        <v>0</v>
      </c>
      <c r="BD320" s="231">
        <f t="shared" si="538"/>
        <v>0</v>
      </c>
      <c r="BE320" s="260"/>
      <c r="BF320" s="235">
        <f t="shared" si="477"/>
        <v>0</v>
      </c>
      <c r="BG320" s="235">
        <f t="shared" si="478"/>
        <v>0</v>
      </c>
      <c r="BH320" s="235">
        <f t="shared" si="479"/>
        <v>0</v>
      </c>
      <c r="BI320" s="380"/>
      <c r="BJ320" s="235">
        <f t="shared" si="464"/>
        <v>0</v>
      </c>
      <c r="BK320" s="235">
        <f t="shared" si="480"/>
        <v>0</v>
      </c>
      <c r="BL320" s="235" t="str">
        <f t="shared" si="481"/>
        <v/>
      </c>
      <c r="BM320" s="236"/>
      <c r="BN320" s="237"/>
      <c r="BO320" s="237"/>
      <c r="BP320" s="238"/>
      <c r="BQ320" s="238"/>
      <c r="BR320" s="254"/>
      <c r="BS320" s="252"/>
      <c r="BT320" s="244"/>
      <c r="BU320" s="244"/>
      <c r="BV320" s="244"/>
      <c r="BW320" s="244"/>
      <c r="BX320" s="244"/>
      <c r="BY320" s="244"/>
      <c r="BZ320" s="244"/>
      <c r="CA320" s="244"/>
      <c r="CB320" s="253"/>
      <c r="CC320" s="188"/>
      <c r="CD320" s="244">
        <f t="shared" si="465"/>
        <v>0</v>
      </c>
      <c r="CE320" s="235">
        <f t="shared" si="482"/>
        <v>0</v>
      </c>
      <c r="CF320" s="235">
        <f t="shared" si="482"/>
        <v>0</v>
      </c>
      <c r="CG320" s="235">
        <f t="shared" si="482"/>
        <v>0</v>
      </c>
      <c r="CH320" s="188"/>
      <c r="CI320" s="244">
        <f t="shared" si="466"/>
        <v>0</v>
      </c>
      <c r="CJ320" s="235">
        <f t="shared" si="483"/>
        <v>0</v>
      </c>
      <c r="CK320" s="235">
        <f t="shared" si="483"/>
        <v>0</v>
      </c>
      <c r="CL320" s="235">
        <f t="shared" si="483"/>
        <v>0</v>
      </c>
      <c r="CM320" s="188"/>
      <c r="CN320" s="244">
        <f t="shared" si="467"/>
        <v>0</v>
      </c>
      <c r="CO320" s="235">
        <f t="shared" si="484"/>
        <v>0</v>
      </c>
      <c r="CP320" s="235">
        <f t="shared" si="484"/>
        <v>0</v>
      </c>
      <c r="CQ320" s="235">
        <f t="shared" si="484"/>
        <v>0</v>
      </c>
      <c r="CR320" s="188"/>
      <c r="CS320" s="244">
        <f t="shared" si="468"/>
        <v>0</v>
      </c>
      <c r="CT320" s="235">
        <f t="shared" si="485"/>
        <v>0</v>
      </c>
      <c r="CU320" s="235">
        <f t="shared" si="485"/>
        <v>0</v>
      </c>
      <c r="CV320" s="235">
        <f t="shared" si="485"/>
        <v>0</v>
      </c>
      <c r="CW320" s="188"/>
      <c r="CX320" s="244">
        <f t="shared" si="469"/>
        <v>0</v>
      </c>
      <c r="CY320" s="235">
        <f t="shared" si="486"/>
        <v>0</v>
      </c>
      <c r="CZ320" s="235">
        <f t="shared" si="486"/>
        <v>0</v>
      </c>
      <c r="DA320" s="235">
        <f t="shared" si="486"/>
        <v>0</v>
      </c>
      <c r="DB320" s="188"/>
      <c r="DC320" s="225"/>
      <c r="DD320" s="226"/>
      <c r="DE320" s="1088"/>
      <c r="DF320" s="225"/>
      <c r="DG320" s="226"/>
      <c r="DH320" s="1088"/>
      <c r="DI320" s="225"/>
      <c r="DJ320" s="226"/>
      <c r="DK320" s="1088"/>
      <c r="DL320" s="225"/>
      <c r="DM320" s="226"/>
      <c r="DN320" s="1088"/>
      <c r="DO320" s="370"/>
      <c r="DP320" s="370"/>
      <c r="DQ320" s="243">
        <f t="shared" si="539"/>
        <v>0</v>
      </c>
      <c r="DR320" s="244">
        <f t="shared" si="540"/>
        <v>0</v>
      </c>
      <c r="DS320" s="235">
        <f t="shared" si="487"/>
        <v>0</v>
      </c>
      <c r="DT320" s="244" t="str">
        <f t="shared" si="541"/>
        <v/>
      </c>
      <c r="DU320" s="42" t="str">
        <f t="shared" si="488"/>
        <v/>
      </c>
      <c r="DV320" s="42" t="str">
        <f t="shared" si="489"/>
        <v/>
      </c>
      <c r="DW320" s="42" t="str">
        <f t="shared" si="490"/>
        <v/>
      </c>
      <c r="DX320" s="162"/>
      <c r="DY320" s="42" t="str">
        <f t="shared" si="491"/>
        <v/>
      </c>
      <c r="DZ320" s="42" t="str">
        <f t="shared" si="555"/>
        <v/>
      </c>
      <c r="EA320" s="42" t="str">
        <f t="shared" si="492"/>
        <v/>
      </c>
      <c r="EB320" s="162"/>
      <c r="EC320" s="930"/>
      <c r="ED320" s="188"/>
      <c r="EE320" s="245">
        <f t="shared" si="493"/>
        <v>0</v>
      </c>
      <c r="EF320" s="189"/>
      <c r="EG320" s="245">
        <f t="shared" si="494"/>
        <v>0</v>
      </c>
      <c r="EH320" s="189"/>
      <c r="EI320" s="246" t="str">
        <f t="shared" si="542"/>
        <v/>
      </c>
      <c r="EJ320" s="247" t="str">
        <f t="shared" si="470"/>
        <v/>
      </c>
      <c r="EK320" s="248" t="str">
        <f t="shared" si="471"/>
        <v/>
      </c>
      <c r="EL320" s="248" t="str">
        <f t="shared" si="472"/>
        <v/>
      </c>
      <c r="EM320" s="248" t="str">
        <f t="shared" si="473"/>
        <v/>
      </c>
      <c r="EN320" s="248" t="str">
        <f t="shared" si="495"/>
        <v/>
      </c>
      <c r="EO320" s="248" t="str">
        <f t="shared" si="474"/>
        <v/>
      </c>
      <c r="EP320" s="189"/>
      <c r="EQ320" s="248" t="str">
        <f t="shared" si="543"/>
        <v/>
      </c>
      <c r="ER320" s="248" t="str">
        <f t="shared" si="544"/>
        <v/>
      </c>
      <c r="ES320" s="248" t="str">
        <f t="shared" si="545"/>
        <v/>
      </c>
      <c r="ET320" s="248" t="str">
        <f t="shared" si="546"/>
        <v/>
      </c>
      <c r="EU320" s="248" t="str">
        <f t="shared" si="496"/>
        <v/>
      </c>
      <c r="EV320" s="248" t="str">
        <f t="shared" si="496"/>
        <v/>
      </c>
      <c r="EW320" s="189"/>
      <c r="EX320" s="248" t="str">
        <f t="shared" si="547"/>
        <v/>
      </c>
      <c r="EY320" s="248" t="str">
        <f t="shared" si="548"/>
        <v/>
      </c>
      <c r="EZ320" s="248" t="str">
        <f t="shared" si="549"/>
        <v/>
      </c>
      <c r="FA320" s="248" t="str">
        <f t="shared" si="550"/>
        <v/>
      </c>
      <c r="FB320" s="248" t="str">
        <f t="shared" si="524"/>
        <v/>
      </c>
      <c r="FC320" s="248" t="str">
        <f t="shared" si="524"/>
        <v/>
      </c>
      <c r="FD320" s="189"/>
      <c r="FE320" s="248" t="str">
        <f t="shared" si="551"/>
        <v/>
      </c>
      <c r="FF320" s="248" t="str">
        <f t="shared" si="552"/>
        <v/>
      </c>
      <c r="FG320" s="248" t="str">
        <f t="shared" si="553"/>
        <v/>
      </c>
      <c r="FH320" s="248" t="str">
        <f t="shared" si="554"/>
        <v/>
      </c>
      <c r="FI320" s="248" t="str">
        <f t="shared" si="525"/>
        <v/>
      </c>
      <c r="FJ320" s="248" t="str">
        <f t="shared" si="525"/>
        <v/>
      </c>
      <c r="FK320" s="189"/>
      <c r="FL320" s="370"/>
      <c r="FM320" s="371"/>
      <c r="FN320" s="371"/>
      <c r="FO320" s="611"/>
      <c r="FP320" s="896"/>
      <c r="FQ320" s="370"/>
      <c r="FR320" s="371"/>
      <c r="FS320" s="371"/>
      <c r="FT320" s="611"/>
      <c r="FU320" s="896"/>
      <c r="FV320" s="370"/>
      <c r="FW320" s="371"/>
      <c r="FX320" s="371"/>
      <c r="FY320" s="611"/>
      <c r="FZ320" s="896"/>
      <c r="GA320" s="613"/>
      <c r="GB320" s="189"/>
      <c r="GC320" s="227">
        <f t="shared" si="497"/>
        <v>0</v>
      </c>
      <c r="GD320" s="228">
        <f t="shared" si="498"/>
        <v>0</v>
      </c>
      <c r="GE320" s="229">
        <f t="shared" si="526"/>
        <v>0</v>
      </c>
      <c r="GF320" s="230">
        <f t="shared" si="526"/>
        <v>0</v>
      </c>
      <c r="GG320" s="231" t="str">
        <f t="shared" si="499"/>
        <v/>
      </c>
      <c r="GH320" s="232">
        <f t="shared" si="500"/>
        <v>0</v>
      </c>
      <c r="GI320" s="227">
        <f t="shared" si="501"/>
        <v>0</v>
      </c>
      <c r="GJ320" s="233">
        <f t="shared" si="502"/>
        <v>0</v>
      </c>
      <c r="GK320" s="233">
        <f t="shared" si="503"/>
        <v>0</v>
      </c>
      <c r="GL320" s="234"/>
      <c r="GM320" s="235">
        <f t="shared" si="504"/>
        <v>0</v>
      </c>
      <c r="GN320" s="235">
        <f t="shared" si="505"/>
        <v>0</v>
      </c>
      <c r="GO320" s="235" t="str">
        <f t="shared" si="506"/>
        <v/>
      </c>
      <c r="GP320" s="380"/>
      <c r="GQ320" s="235">
        <f t="shared" si="507"/>
        <v>0</v>
      </c>
      <c r="GR320" s="235">
        <f t="shared" si="508"/>
        <v>0</v>
      </c>
      <c r="GS320" s="235" t="str">
        <f t="shared" si="509"/>
        <v/>
      </c>
      <c r="GT320" s="236"/>
      <c r="GU320" s="237" t="str">
        <f t="shared" si="510"/>
        <v/>
      </c>
      <c r="GV320" s="237" t="str">
        <f t="shared" si="511"/>
        <v/>
      </c>
      <c r="GW320" s="238" t="str">
        <f t="shared" si="512"/>
        <v/>
      </c>
      <c r="GX320" s="238" t="str">
        <f t="shared" si="513"/>
        <v/>
      </c>
      <c r="GY320" s="239"/>
      <c r="GZ320" s="240" t="str">
        <f t="shared" si="514"/>
        <v/>
      </c>
      <c r="HA320" s="235" t="str">
        <f t="shared" si="515"/>
        <v/>
      </c>
      <c r="HB320" s="235" t="str">
        <f t="shared" si="516"/>
        <v/>
      </c>
      <c r="HC320" s="235" t="str">
        <f t="shared" si="517"/>
        <v/>
      </c>
      <c r="HD320" s="235" t="str">
        <f t="shared" si="518"/>
        <v/>
      </c>
      <c r="HE320" s="235" t="str">
        <f t="shared" si="519"/>
        <v/>
      </c>
      <c r="HF320" s="188"/>
      <c r="HG320" s="235" t="str">
        <f t="shared" si="520"/>
        <v/>
      </c>
      <c r="HH320" s="235">
        <f t="shared" si="527"/>
        <v>0</v>
      </c>
      <c r="HI320" s="235">
        <f t="shared" si="527"/>
        <v>0</v>
      </c>
      <c r="HJ320" s="235">
        <f t="shared" si="527"/>
        <v>0</v>
      </c>
      <c r="HK320" s="188"/>
      <c r="HL320" s="235" t="str">
        <f t="shared" si="521"/>
        <v/>
      </c>
      <c r="HM320" s="235">
        <f t="shared" si="528"/>
        <v>0</v>
      </c>
      <c r="HN320" s="235">
        <f t="shared" si="528"/>
        <v>0</v>
      </c>
      <c r="HO320" s="235">
        <f t="shared" si="528"/>
        <v>0</v>
      </c>
      <c r="HP320" s="188"/>
      <c r="HQ320" s="235" t="str">
        <f t="shared" si="522"/>
        <v/>
      </c>
      <c r="HR320" s="235">
        <f t="shared" si="529"/>
        <v>0</v>
      </c>
      <c r="HS320" s="235">
        <f t="shared" si="529"/>
        <v>0</v>
      </c>
      <c r="HT320" s="235">
        <f t="shared" si="529"/>
        <v>0</v>
      </c>
      <c r="HU320" s="162"/>
      <c r="HV320" s="1622"/>
      <c r="HW320" s="1619"/>
      <c r="HX320" s="1619"/>
      <c r="HY320" s="1619"/>
      <c r="HZ320" s="1619"/>
      <c r="IA320" s="1619"/>
      <c r="IB320" s="1619"/>
      <c r="IC320" s="1623"/>
      <c r="ID320" s="162"/>
    </row>
    <row r="321" spans="1:238" ht="21.75" customHeight="1" x14ac:dyDescent="0.25">
      <c r="A321" s="377" t="str">
        <f t="shared" si="475"/>
        <v/>
      </c>
      <c r="B321" s="188">
        <v>295</v>
      </c>
      <c r="C321" s="255"/>
      <c r="D321" s="223" t="str">
        <f t="shared" si="523"/>
        <v/>
      </c>
      <c r="E321" s="223" t="str">
        <f t="shared" si="463"/>
        <v/>
      </c>
      <c r="F321" s="242"/>
      <c r="G321" s="242"/>
      <c r="H321" s="224" t="str">
        <f t="shared" si="476"/>
        <v/>
      </c>
      <c r="I321" s="930"/>
      <c r="J321" s="930"/>
      <c r="K321" s="930"/>
      <c r="L321" s="370"/>
      <c r="M321" s="371"/>
      <c r="N321" s="371"/>
      <c r="O321" s="371"/>
      <c r="P321" s="372"/>
      <c r="Q321" s="609"/>
      <c r="R321" s="609"/>
      <c r="S321" s="610"/>
      <c r="T321" s="371"/>
      <c r="U321" s="371"/>
      <c r="V321" s="188"/>
      <c r="W321" s="370"/>
      <c r="X321" s="371"/>
      <c r="Y321" s="371"/>
      <c r="Z321" s="611"/>
      <c r="AA321" s="896"/>
      <c r="AB321" s="370"/>
      <c r="AC321" s="371"/>
      <c r="AD321" s="371"/>
      <c r="AE321" s="371"/>
      <c r="AF321" s="896"/>
      <c r="AG321" s="370"/>
      <c r="AH321" s="371"/>
      <c r="AI321" s="371"/>
      <c r="AJ321" s="371"/>
      <c r="AK321" s="896"/>
      <c r="AL321" s="370"/>
      <c r="AM321" s="371"/>
      <c r="AN321" s="371"/>
      <c r="AO321" s="372"/>
      <c r="AP321" s="370"/>
      <c r="AQ321" s="371"/>
      <c r="AR321" s="371"/>
      <c r="AS321" s="371"/>
      <c r="AT321" s="928"/>
      <c r="AU321" s="188"/>
      <c r="AV321" s="256">
        <f t="shared" si="530"/>
        <v>0</v>
      </c>
      <c r="AW321" s="257">
        <f t="shared" si="531"/>
        <v>0</v>
      </c>
      <c r="AX321" s="258">
        <f t="shared" si="532"/>
        <v>0</v>
      </c>
      <c r="AY321" s="259">
        <f t="shared" si="533"/>
        <v>0</v>
      </c>
      <c r="AZ321" s="231" t="str">
        <f t="shared" si="534"/>
        <v/>
      </c>
      <c r="BA321" s="232">
        <f t="shared" si="535"/>
        <v>0</v>
      </c>
      <c r="BB321" s="249">
        <f t="shared" si="536"/>
        <v>0</v>
      </c>
      <c r="BC321" s="231">
        <f t="shared" si="537"/>
        <v>0</v>
      </c>
      <c r="BD321" s="231">
        <f t="shared" si="538"/>
        <v>0</v>
      </c>
      <c r="BE321" s="260"/>
      <c r="BF321" s="235">
        <f t="shared" si="477"/>
        <v>0</v>
      </c>
      <c r="BG321" s="235">
        <f t="shared" si="478"/>
        <v>0</v>
      </c>
      <c r="BH321" s="235">
        <f t="shared" si="479"/>
        <v>0</v>
      </c>
      <c r="BI321" s="380"/>
      <c r="BJ321" s="235">
        <f t="shared" si="464"/>
        <v>0</v>
      </c>
      <c r="BK321" s="235">
        <f t="shared" si="480"/>
        <v>0</v>
      </c>
      <c r="BL321" s="235" t="str">
        <f t="shared" si="481"/>
        <v/>
      </c>
      <c r="BM321" s="236"/>
      <c r="BN321" s="237"/>
      <c r="BO321" s="237"/>
      <c r="BP321" s="238"/>
      <c r="BQ321" s="238"/>
      <c r="BR321" s="254"/>
      <c r="BS321" s="252"/>
      <c r="BT321" s="244"/>
      <c r="BU321" s="244"/>
      <c r="BV321" s="244"/>
      <c r="BW321" s="244"/>
      <c r="BX321" s="244"/>
      <c r="BY321" s="244"/>
      <c r="BZ321" s="244"/>
      <c r="CA321" s="244"/>
      <c r="CB321" s="253"/>
      <c r="CC321" s="188"/>
      <c r="CD321" s="244">
        <f t="shared" si="465"/>
        <v>0</v>
      </c>
      <c r="CE321" s="235">
        <f t="shared" si="482"/>
        <v>0</v>
      </c>
      <c r="CF321" s="235">
        <f t="shared" si="482"/>
        <v>0</v>
      </c>
      <c r="CG321" s="235">
        <f t="shared" si="482"/>
        <v>0</v>
      </c>
      <c r="CH321" s="188"/>
      <c r="CI321" s="244">
        <f t="shared" si="466"/>
        <v>0</v>
      </c>
      <c r="CJ321" s="235">
        <f t="shared" si="483"/>
        <v>0</v>
      </c>
      <c r="CK321" s="235">
        <f t="shared" si="483"/>
        <v>0</v>
      </c>
      <c r="CL321" s="235">
        <f t="shared" si="483"/>
        <v>0</v>
      </c>
      <c r="CM321" s="188"/>
      <c r="CN321" s="244">
        <f t="shared" si="467"/>
        <v>0</v>
      </c>
      <c r="CO321" s="235">
        <f t="shared" si="484"/>
        <v>0</v>
      </c>
      <c r="CP321" s="235">
        <f t="shared" si="484"/>
        <v>0</v>
      </c>
      <c r="CQ321" s="235">
        <f t="shared" si="484"/>
        <v>0</v>
      </c>
      <c r="CR321" s="188"/>
      <c r="CS321" s="244">
        <f t="shared" si="468"/>
        <v>0</v>
      </c>
      <c r="CT321" s="235">
        <f t="shared" si="485"/>
        <v>0</v>
      </c>
      <c r="CU321" s="235">
        <f t="shared" si="485"/>
        <v>0</v>
      </c>
      <c r="CV321" s="235">
        <f t="shared" si="485"/>
        <v>0</v>
      </c>
      <c r="CW321" s="188"/>
      <c r="CX321" s="244">
        <f t="shared" si="469"/>
        <v>0</v>
      </c>
      <c r="CY321" s="235">
        <f t="shared" si="486"/>
        <v>0</v>
      </c>
      <c r="CZ321" s="235">
        <f t="shared" si="486"/>
        <v>0</v>
      </c>
      <c r="DA321" s="235">
        <f t="shared" si="486"/>
        <v>0</v>
      </c>
      <c r="DB321" s="188"/>
      <c r="DC321" s="225"/>
      <c r="DD321" s="226"/>
      <c r="DE321" s="1088"/>
      <c r="DF321" s="225"/>
      <c r="DG321" s="226"/>
      <c r="DH321" s="1088"/>
      <c r="DI321" s="225"/>
      <c r="DJ321" s="226"/>
      <c r="DK321" s="1088"/>
      <c r="DL321" s="225"/>
      <c r="DM321" s="226"/>
      <c r="DN321" s="1088"/>
      <c r="DO321" s="370"/>
      <c r="DP321" s="370"/>
      <c r="DQ321" s="243">
        <f t="shared" si="539"/>
        <v>0</v>
      </c>
      <c r="DR321" s="244">
        <f t="shared" si="540"/>
        <v>0</v>
      </c>
      <c r="DS321" s="235">
        <f t="shared" si="487"/>
        <v>0</v>
      </c>
      <c r="DT321" s="244" t="str">
        <f t="shared" si="541"/>
        <v/>
      </c>
      <c r="DU321" s="42" t="str">
        <f t="shared" si="488"/>
        <v/>
      </c>
      <c r="DV321" s="42" t="str">
        <f t="shared" si="489"/>
        <v/>
      </c>
      <c r="DW321" s="42" t="str">
        <f t="shared" si="490"/>
        <v/>
      </c>
      <c r="DX321" s="162"/>
      <c r="DY321" s="42" t="str">
        <f t="shared" si="491"/>
        <v/>
      </c>
      <c r="DZ321" s="42" t="str">
        <f t="shared" si="555"/>
        <v/>
      </c>
      <c r="EA321" s="42" t="str">
        <f t="shared" si="492"/>
        <v/>
      </c>
      <c r="EB321" s="162"/>
      <c r="EC321" s="930"/>
      <c r="ED321" s="188"/>
      <c r="EE321" s="245">
        <f t="shared" si="493"/>
        <v>0</v>
      </c>
      <c r="EF321" s="189"/>
      <c r="EG321" s="245">
        <f t="shared" si="494"/>
        <v>0</v>
      </c>
      <c r="EH321" s="189"/>
      <c r="EI321" s="246" t="str">
        <f t="shared" si="542"/>
        <v/>
      </c>
      <c r="EJ321" s="247" t="str">
        <f t="shared" si="470"/>
        <v/>
      </c>
      <c r="EK321" s="248" t="str">
        <f t="shared" si="471"/>
        <v/>
      </c>
      <c r="EL321" s="248" t="str">
        <f t="shared" si="472"/>
        <v/>
      </c>
      <c r="EM321" s="248" t="str">
        <f t="shared" si="473"/>
        <v/>
      </c>
      <c r="EN321" s="248" t="str">
        <f t="shared" si="495"/>
        <v/>
      </c>
      <c r="EO321" s="248" t="str">
        <f t="shared" si="474"/>
        <v/>
      </c>
      <c r="EP321" s="189"/>
      <c r="EQ321" s="248" t="str">
        <f t="shared" si="543"/>
        <v/>
      </c>
      <c r="ER321" s="248" t="str">
        <f t="shared" si="544"/>
        <v/>
      </c>
      <c r="ES321" s="248" t="str">
        <f t="shared" si="545"/>
        <v/>
      </c>
      <c r="ET321" s="248" t="str">
        <f t="shared" si="546"/>
        <v/>
      </c>
      <c r="EU321" s="248" t="str">
        <f t="shared" si="496"/>
        <v/>
      </c>
      <c r="EV321" s="248" t="str">
        <f t="shared" si="496"/>
        <v/>
      </c>
      <c r="EW321" s="189"/>
      <c r="EX321" s="248" t="str">
        <f t="shared" si="547"/>
        <v/>
      </c>
      <c r="EY321" s="248" t="str">
        <f t="shared" si="548"/>
        <v/>
      </c>
      <c r="EZ321" s="248" t="str">
        <f t="shared" si="549"/>
        <v/>
      </c>
      <c r="FA321" s="248" t="str">
        <f t="shared" si="550"/>
        <v/>
      </c>
      <c r="FB321" s="248" t="str">
        <f t="shared" si="524"/>
        <v/>
      </c>
      <c r="FC321" s="248" t="str">
        <f t="shared" si="524"/>
        <v/>
      </c>
      <c r="FD321" s="189"/>
      <c r="FE321" s="248" t="str">
        <f t="shared" si="551"/>
        <v/>
      </c>
      <c r="FF321" s="248" t="str">
        <f t="shared" si="552"/>
        <v/>
      </c>
      <c r="FG321" s="248" t="str">
        <f t="shared" si="553"/>
        <v/>
      </c>
      <c r="FH321" s="248" t="str">
        <f t="shared" si="554"/>
        <v/>
      </c>
      <c r="FI321" s="248" t="str">
        <f t="shared" si="525"/>
        <v/>
      </c>
      <c r="FJ321" s="248" t="str">
        <f t="shared" si="525"/>
        <v/>
      </c>
      <c r="FK321" s="189"/>
      <c r="FL321" s="370"/>
      <c r="FM321" s="371"/>
      <c r="FN321" s="371"/>
      <c r="FO321" s="611"/>
      <c r="FP321" s="896"/>
      <c r="FQ321" s="370"/>
      <c r="FR321" s="371"/>
      <c r="FS321" s="371"/>
      <c r="FT321" s="611"/>
      <c r="FU321" s="896"/>
      <c r="FV321" s="370"/>
      <c r="FW321" s="371"/>
      <c r="FX321" s="371"/>
      <c r="FY321" s="611"/>
      <c r="FZ321" s="896"/>
      <c r="GA321" s="613"/>
      <c r="GB321" s="189"/>
      <c r="GC321" s="227">
        <f t="shared" si="497"/>
        <v>0</v>
      </c>
      <c r="GD321" s="228">
        <f t="shared" si="498"/>
        <v>0</v>
      </c>
      <c r="GE321" s="229">
        <f t="shared" si="526"/>
        <v>0</v>
      </c>
      <c r="GF321" s="230">
        <f t="shared" si="526"/>
        <v>0</v>
      </c>
      <c r="GG321" s="231" t="str">
        <f t="shared" si="499"/>
        <v/>
      </c>
      <c r="GH321" s="232">
        <f t="shared" si="500"/>
        <v>0</v>
      </c>
      <c r="GI321" s="227">
        <f t="shared" si="501"/>
        <v>0</v>
      </c>
      <c r="GJ321" s="233">
        <f t="shared" si="502"/>
        <v>0</v>
      </c>
      <c r="GK321" s="233">
        <f t="shared" si="503"/>
        <v>0</v>
      </c>
      <c r="GL321" s="234"/>
      <c r="GM321" s="235">
        <f t="shared" si="504"/>
        <v>0</v>
      </c>
      <c r="GN321" s="235">
        <f t="shared" si="505"/>
        <v>0</v>
      </c>
      <c r="GO321" s="235" t="str">
        <f t="shared" si="506"/>
        <v/>
      </c>
      <c r="GP321" s="380"/>
      <c r="GQ321" s="235">
        <f t="shared" si="507"/>
        <v>0</v>
      </c>
      <c r="GR321" s="235">
        <f t="shared" si="508"/>
        <v>0</v>
      </c>
      <c r="GS321" s="235" t="str">
        <f t="shared" si="509"/>
        <v/>
      </c>
      <c r="GT321" s="236"/>
      <c r="GU321" s="237" t="str">
        <f t="shared" si="510"/>
        <v/>
      </c>
      <c r="GV321" s="237" t="str">
        <f t="shared" si="511"/>
        <v/>
      </c>
      <c r="GW321" s="238" t="str">
        <f t="shared" si="512"/>
        <v/>
      </c>
      <c r="GX321" s="238" t="str">
        <f t="shared" si="513"/>
        <v/>
      </c>
      <c r="GY321" s="239"/>
      <c r="GZ321" s="240" t="str">
        <f t="shared" si="514"/>
        <v/>
      </c>
      <c r="HA321" s="235" t="str">
        <f t="shared" si="515"/>
        <v/>
      </c>
      <c r="HB321" s="235" t="str">
        <f t="shared" si="516"/>
        <v/>
      </c>
      <c r="HC321" s="235" t="str">
        <f t="shared" si="517"/>
        <v/>
      </c>
      <c r="HD321" s="235" t="str">
        <f t="shared" si="518"/>
        <v/>
      </c>
      <c r="HE321" s="235" t="str">
        <f t="shared" si="519"/>
        <v/>
      </c>
      <c r="HF321" s="188"/>
      <c r="HG321" s="235" t="str">
        <f t="shared" si="520"/>
        <v/>
      </c>
      <c r="HH321" s="235">
        <f t="shared" si="527"/>
        <v>0</v>
      </c>
      <c r="HI321" s="235">
        <f t="shared" si="527"/>
        <v>0</v>
      </c>
      <c r="HJ321" s="235">
        <f t="shared" si="527"/>
        <v>0</v>
      </c>
      <c r="HK321" s="188"/>
      <c r="HL321" s="235" t="str">
        <f t="shared" si="521"/>
        <v/>
      </c>
      <c r="HM321" s="235">
        <f t="shared" si="528"/>
        <v>0</v>
      </c>
      <c r="HN321" s="235">
        <f t="shared" si="528"/>
        <v>0</v>
      </c>
      <c r="HO321" s="235">
        <f t="shared" si="528"/>
        <v>0</v>
      </c>
      <c r="HP321" s="188"/>
      <c r="HQ321" s="235" t="str">
        <f t="shared" si="522"/>
        <v/>
      </c>
      <c r="HR321" s="235">
        <f t="shared" si="529"/>
        <v>0</v>
      </c>
      <c r="HS321" s="235">
        <f t="shared" si="529"/>
        <v>0</v>
      </c>
      <c r="HT321" s="235">
        <f t="shared" si="529"/>
        <v>0</v>
      </c>
      <c r="HU321" s="162"/>
      <c r="HV321" s="1622"/>
      <c r="HW321" s="1619"/>
      <c r="HX321" s="1619"/>
      <c r="HY321" s="1619"/>
      <c r="HZ321" s="1619"/>
      <c r="IA321" s="1619"/>
      <c r="IB321" s="1619"/>
      <c r="IC321" s="1623"/>
      <c r="ID321" s="162"/>
    </row>
    <row r="322" spans="1:238" ht="21.75" customHeight="1" x14ac:dyDescent="0.25">
      <c r="A322" s="377" t="str">
        <f t="shared" si="475"/>
        <v/>
      </c>
      <c r="B322" s="188">
        <v>296</v>
      </c>
      <c r="C322" s="255"/>
      <c r="D322" s="223" t="str">
        <f t="shared" si="523"/>
        <v/>
      </c>
      <c r="E322" s="223" t="str">
        <f t="shared" si="463"/>
        <v/>
      </c>
      <c r="F322" s="242"/>
      <c r="G322" s="242"/>
      <c r="H322" s="224" t="str">
        <f t="shared" si="476"/>
        <v/>
      </c>
      <c r="I322" s="930"/>
      <c r="J322" s="930"/>
      <c r="K322" s="930"/>
      <c r="L322" s="370"/>
      <c r="M322" s="371"/>
      <c r="N322" s="371"/>
      <c r="O322" s="371"/>
      <c r="P322" s="372"/>
      <c r="Q322" s="609"/>
      <c r="R322" s="609"/>
      <c r="S322" s="610"/>
      <c r="T322" s="371"/>
      <c r="U322" s="371"/>
      <c r="V322" s="188"/>
      <c r="W322" s="370"/>
      <c r="X322" s="371"/>
      <c r="Y322" s="371"/>
      <c r="Z322" s="611"/>
      <c r="AA322" s="896"/>
      <c r="AB322" s="370"/>
      <c r="AC322" s="371"/>
      <c r="AD322" s="371"/>
      <c r="AE322" s="371"/>
      <c r="AF322" s="896"/>
      <c r="AG322" s="370"/>
      <c r="AH322" s="371"/>
      <c r="AI322" s="371"/>
      <c r="AJ322" s="371"/>
      <c r="AK322" s="896"/>
      <c r="AL322" s="370"/>
      <c r="AM322" s="371"/>
      <c r="AN322" s="371"/>
      <c r="AO322" s="372"/>
      <c r="AP322" s="370"/>
      <c r="AQ322" s="371"/>
      <c r="AR322" s="371"/>
      <c r="AS322" s="371"/>
      <c r="AT322" s="928"/>
      <c r="AU322" s="188"/>
      <c r="AV322" s="256">
        <f t="shared" si="530"/>
        <v>0</v>
      </c>
      <c r="AW322" s="257">
        <f t="shared" si="531"/>
        <v>0</v>
      </c>
      <c r="AX322" s="258">
        <f t="shared" si="532"/>
        <v>0</v>
      </c>
      <c r="AY322" s="259">
        <f t="shared" si="533"/>
        <v>0</v>
      </c>
      <c r="AZ322" s="231" t="str">
        <f t="shared" si="534"/>
        <v/>
      </c>
      <c r="BA322" s="232">
        <f t="shared" si="535"/>
        <v>0</v>
      </c>
      <c r="BB322" s="249">
        <f t="shared" si="536"/>
        <v>0</v>
      </c>
      <c r="BC322" s="231">
        <f t="shared" si="537"/>
        <v>0</v>
      </c>
      <c r="BD322" s="231">
        <f t="shared" si="538"/>
        <v>0</v>
      </c>
      <c r="BE322" s="260"/>
      <c r="BF322" s="235">
        <f t="shared" si="477"/>
        <v>0</v>
      </c>
      <c r="BG322" s="235">
        <f t="shared" si="478"/>
        <v>0</v>
      </c>
      <c r="BH322" s="235">
        <f t="shared" si="479"/>
        <v>0</v>
      </c>
      <c r="BI322" s="380"/>
      <c r="BJ322" s="235">
        <f t="shared" si="464"/>
        <v>0</v>
      </c>
      <c r="BK322" s="235">
        <f t="shared" si="480"/>
        <v>0</v>
      </c>
      <c r="BL322" s="235" t="str">
        <f t="shared" si="481"/>
        <v/>
      </c>
      <c r="BM322" s="236"/>
      <c r="BN322" s="237"/>
      <c r="BO322" s="237"/>
      <c r="BP322" s="238"/>
      <c r="BQ322" s="238"/>
      <c r="BR322" s="254"/>
      <c r="BS322" s="252"/>
      <c r="BT322" s="244"/>
      <c r="BU322" s="244"/>
      <c r="BV322" s="244"/>
      <c r="BW322" s="244"/>
      <c r="BX322" s="244"/>
      <c r="BY322" s="244"/>
      <c r="BZ322" s="244"/>
      <c r="CA322" s="244"/>
      <c r="CB322" s="253"/>
      <c r="CC322" s="188"/>
      <c r="CD322" s="244">
        <f t="shared" si="465"/>
        <v>0</v>
      </c>
      <c r="CE322" s="235">
        <f t="shared" si="482"/>
        <v>0</v>
      </c>
      <c r="CF322" s="235">
        <f t="shared" si="482"/>
        <v>0</v>
      </c>
      <c r="CG322" s="235">
        <f t="shared" si="482"/>
        <v>0</v>
      </c>
      <c r="CH322" s="188"/>
      <c r="CI322" s="244">
        <f t="shared" si="466"/>
        <v>0</v>
      </c>
      <c r="CJ322" s="235">
        <f t="shared" si="483"/>
        <v>0</v>
      </c>
      <c r="CK322" s="235">
        <f t="shared" si="483"/>
        <v>0</v>
      </c>
      <c r="CL322" s="235">
        <f t="shared" si="483"/>
        <v>0</v>
      </c>
      <c r="CM322" s="188"/>
      <c r="CN322" s="244">
        <f t="shared" si="467"/>
        <v>0</v>
      </c>
      <c r="CO322" s="235">
        <f t="shared" si="484"/>
        <v>0</v>
      </c>
      <c r="CP322" s="235">
        <f t="shared" si="484"/>
        <v>0</v>
      </c>
      <c r="CQ322" s="235">
        <f t="shared" si="484"/>
        <v>0</v>
      </c>
      <c r="CR322" s="188"/>
      <c r="CS322" s="244">
        <f t="shared" si="468"/>
        <v>0</v>
      </c>
      <c r="CT322" s="235">
        <f t="shared" si="485"/>
        <v>0</v>
      </c>
      <c r="CU322" s="235">
        <f t="shared" si="485"/>
        <v>0</v>
      </c>
      <c r="CV322" s="235">
        <f t="shared" si="485"/>
        <v>0</v>
      </c>
      <c r="CW322" s="188"/>
      <c r="CX322" s="244">
        <f t="shared" si="469"/>
        <v>0</v>
      </c>
      <c r="CY322" s="235">
        <f t="shared" si="486"/>
        <v>0</v>
      </c>
      <c r="CZ322" s="235">
        <f t="shared" si="486"/>
        <v>0</v>
      </c>
      <c r="DA322" s="235">
        <f t="shared" si="486"/>
        <v>0</v>
      </c>
      <c r="DB322" s="188"/>
      <c r="DC322" s="225"/>
      <c r="DD322" s="226"/>
      <c r="DE322" s="1088"/>
      <c r="DF322" s="225"/>
      <c r="DG322" s="226"/>
      <c r="DH322" s="1088"/>
      <c r="DI322" s="225"/>
      <c r="DJ322" s="226"/>
      <c r="DK322" s="1088"/>
      <c r="DL322" s="225"/>
      <c r="DM322" s="226"/>
      <c r="DN322" s="1088"/>
      <c r="DO322" s="370"/>
      <c r="DP322" s="370"/>
      <c r="DQ322" s="243">
        <f t="shared" si="539"/>
        <v>0</v>
      </c>
      <c r="DR322" s="244">
        <f t="shared" si="540"/>
        <v>0</v>
      </c>
      <c r="DS322" s="235">
        <f t="shared" si="487"/>
        <v>0</v>
      </c>
      <c r="DT322" s="244" t="str">
        <f t="shared" si="541"/>
        <v/>
      </c>
      <c r="DU322" s="42" t="str">
        <f t="shared" si="488"/>
        <v/>
      </c>
      <c r="DV322" s="42" t="str">
        <f t="shared" si="489"/>
        <v/>
      </c>
      <c r="DW322" s="42" t="str">
        <f t="shared" si="490"/>
        <v/>
      </c>
      <c r="DX322" s="162"/>
      <c r="DY322" s="42" t="str">
        <f t="shared" si="491"/>
        <v/>
      </c>
      <c r="DZ322" s="42" t="str">
        <f t="shared" si="555"/>
        <v/>
      </c>
      <c r="EA322" s="42" t="str">
        <f t="shared" si="492"/>
        <v/>
      </c>
      <c r="EB322" s="162"/>
      <c r="EC322" s="930"/>
      <c r="ED322" s="188"/>
      <c r="EE322" s="245">
        <f t="shared" si="493"/>
        <v>0</v>
      </c>
      <c r="EF322" s="189"/>
      <c r="EG322" s="245">
        <f t="shared" si="494"/>
        <v>0</v>
      </c>
      <c r="EH322" s="189"/>
      <c r="EI322" s="246" t="str">
        <f t="shared" si="542"/>
        <v/>
      </c>
      <c r="EJ322" s="247" t="str">
        <f t="shared" si="470"/>
        <v/>
      </c>
      <c r="EK322" s="248" t="str">
        <f t="shared" si="471"/>
        <v/>
      </c>
      <c r="EL322" s="248" t="str">
        <f t="shared" si="472"/>
        <v/>
      </c>
      <c r="EM322" s="248" t="str">
        <f t="shared" si="473"/>
        <v/>
      </c>
      <c r="EN322" s="248" t="str">
        <f t="shared" si="495"/>
        <v/>
      </c>
      <c r="EO322" s="248" t="str">
        <f t="shared" si="474"/>
        <v/>
      </c>
      <c r="EP322" s="189"/>
      <c r="EQ322" s="248" t="str">
        <f t="shared" si="543"/>
        <v/>
      </c>
      <c r="ER322" s="248" t="str">
        <f t="shared" si="544"/>
        <v/>
      </c>
      <c r="ES322" s="248" t="str">
        <f t="shared" si="545"/>
        <v/>
      </c>
      <c r="ET322" s="248" t="str">
        <f t="shared" si="546"/>
        <v/>
      </c>
      <c r="EU322" s="248" t="str">
        <f t="shared" si="496"/>
        <v/>
      </c>
      <c r="EV322" s="248" t="str">
        <f t="shared" si="496"/>
        <v/>
      </c>
      <c r="EW322" s="189"/>
      <c r="EX322" s="248" t="str">
        <f t="shared" si="547"/>
        <v/>
      </c>
      <c r="EY322" s="248" t="str">
        <f t="shared" si="548"/>
        <v/>
      </c>
      <c r="EZ322" s="248" t="str">
        <f t="shared" si="549"/>
        <v/>
      </c>
      <c r="FA322" s="248" t="str">
        <f t="shared" si="550"/>
        <v/>
      </c>
      <c r="FB322" s="248" t="str">
        <f t="shared" si="524"/>
        <v/>
      </c>
      <c r="FC322" s="248" t="str">
        <f t="shared" si="524"/>
        <v/>
      </c>
      <c r="FD322" s="189"/>
      <c r="FE322" s="248" t="str">
        <f t="shared" si="551"/>
        <v/>
      </c>
      <c r="FF322" s="248" t="str">
        <f t="shared" si="552"/>
        <v/>
      </c>
      <c r="FG322" s="248" t="str">
        <f t="shared" si="553"/>
        <v/>
      </c>
      <c r="FH322" s="248" t="str">
        <f t="shared" si="554"/>
        <v/>
      </c>
      <c r="FI322" s="248" t="str">
        <f t="shared" si="525"/>
        <v/>
      </c>
      <c r="FJ322" s="248" t="str">
        <f t="shared" si="525"/>
        <v/>
      </c>
      <c r="FK322" s="189"/>
      <c r="FL322" s="370"/>
      <c r="FM322" s="371"/>
      <c r="FN322" s="371"/>
      <c r="FO322" s="611"/>
      <c r="FP322" s="896"/>
      <c r="FQ322" s="370"/>
      <c r="FR322" s="371"/>
      <c r="FS322" s="371"/>
      <c r="FT322" s="611"/>
      <c r="FU322" s="896"/>
      <c r="FV322" s="370"/>
      <c r="FW322" s="371"/>
      <c r="FX322" s="371"/>
      <c r="FY322" s="611"/>
      <c r="FZ322" s="896"/>
      <c r="GA322" s="613"/>
      <c r="GB322" s="189"/>
      <c r="GC322" s="227">
        <f t="shared" si="497"/>
        <v>0</v>
      </c>
      <c r="GD322" s="228">
        <f t="shared" si="498"/>
        <v>0</v>
      </c>
      <c r="GE322" s="229">
        <f t="shared" si="526"/>
        <v>0</v>
      </c>
      <c r="GF322" s="230">
        <f t="shared" si="526"/>
        <v>0</v>
      </c>
      <c r="GG322" s="231" t="str">
        <f t="shared" si="499"/>
        <v/>
      </c>
      <c r="GH322" s="232">
        <f t="shared" si="500"/>
        <v>0</v>
      </c>
      <c r="GI322" s="227">
        <f t="shared" si="501"/>
        <v>0</v>
      </c>
      <c r="GJ322" s="233">
        <f t="shared" si="502"/>
        <v>0</v>
      </c>
      <c r="GK322" s="233">
        <f t="shared" si="503"/>
        <v>0</v>
      </c>
      <c r="GL322" s="234"/>
      <c r="GM322" s="235">
        <f t="shared" si="504"/>
        <v>0</v>
      </c>
      <c r="GN322" s="235">
        <f t="shared" si="505"/>
        <v>0</v>
      </c>
      <c r="GO322" s="235" t="str">
        <f t="shared" si="506"/>
        <v/>
      </c>
      <c r="GP322" s="380"/>
      <c r="GQ322" s="235">
        <f t="shared" si="507"/>
        <v>0</v>
      </c>
      <c r="GR322" s="235">
        <f t="shared" si="508"/>
        <v>0</v>
      </c>
      <c r="GS322" s="235" t="str">
        <f t="shared" si="509"/>
        <v/>
      </c>
      <c r="GT322" s="236"/>
      <c r="GU322" s="237" t="str">
        <f t="shared" si="510"/>
        <v/>
      </c>
      <c r="GV322" s="237" t="str">
        <f t="shared" si="511"/>
        <v/>
      </c>
      <c r="GW322" s="238" t="str">
        <f t="shared" si="512"/>
        <v/>
      </c>
      <c r="GX322" s="238" t="str">
        <f t="shared" si="513"/>
        <v/>
      </c>
      <c r="GY322" s="239"/>
      <c r="GZ322" s="240" t="str">
        <f t="shared" si="514"/>
        <v/>
      </c>
      <c r="HA322" s="235" t="str">
        <f t="shared" si="515"/>
        <v/>
      </c>
      <c r="HB322" s="235" t="str">
        <f t="shared" si="516"/>
        <v/>
      </c>
      <c r="HC322" s="235" t="str">
        <f t="shared" si="517"/>
        <v/>
      </c>
      <c r="HD322" s="235" t="str">
        <f t="shared" si="518"/>
        <v/>
      </c>
      <c r="HE322" s="235" t="str">
        <f t="shared" si="519"/>
        <v/>
      </c>
      <c r="HF322" s="188"/>
      <c r="HG322" s="235" t="str">
        <f t="shared" si="520"/>
        <v/>
      </c>
      <c r="HH322" s="235">
        <f t="shared" si="527"/>
        <v>0</v>
      </c>
      <c r="HI322" s="235">
        <f t="shared" si="527"/>
        <v>0</v>
      </c>
      <c r="HJ322" s="235">
        <f t="shared" si="527"/>
        <v>0</v>
      </c>
      <c r="HK322" s="188"/>
      <c r="HL322" s="235" t="str">
        <f t="shared" si="521"/>
        <v/>
      </c>
      <c r="HM322" s="235">
        <f t="shared" si="528"/>
        <v>0</v>
      </c>
      <c r="HN322" s="235">
        <f t="shared" si="528"/>
        <v>0</v>
      </c>
      <c r="HO322" s="235">
        <f t="shared" si="528"/>
        <v>0</v>
      </c>
      <c r="HP322" s="188"/>
      <c r="HQ322" s="235" t="str">
        <f t="shared" si="522"/>
        <v/>
      </c>
      <c r="HR322" s="235">
        <f t="shared" si="529"/>
        <v>0</v>
      </c>
      <c r="HS322" s="235">
        <f t="shared" si="529"/>
        <v>0</v>
      </c>
      <c r="HT322" s="235">
        <f t="shared" si="529"/>
        <v>0</v>
      </c>
      <c r="HU322" s="162"/>
      <c r="HV322" s="1622"/>
      <c r="HW322" s="1619"/>
      <c r="HX322" s="1619"/>
      <c r="HY322" s="1619"/>
      <c r="HZ322" s="1619"/>
      <c r="IA322" s="1619"/>
      <c r="IB322" s="1619"/>
      <c r="IC322" s="1623"/>
      <c r="ID322" s="162"/>
    </row>
    <row r="323" spans="1:238" ht="21.75" customHeight="1" x14ac:dyDescent="0.25">
      <c r="A323" s="377" t="str">
        <f t="shared" si="475"/>
        <v/>
      </c>
      <c r="B323" s="188">
        <v>297</v>
      </c>
      <c r="C323" s="255"/>
      <c r="D323" s="223" t="str">
        <f t="shared" si="523"/>
        <v/>
      </c>
      <c r="E323" s="223" t="str">
        <f t="shared" si="463"/>
        <v/>
      </c>
      <c r="F323" s="242"/>
      <c r="G323" s="242"/>
      <c r="H323" s="224" t="str">
        <f t="shared" si="476"/>
        <v/>
      </c>
      <c r="I323" s="930"/>
      <c r="J323" s="930"/>
      <c r="K323" s="930"/>
      <c r="L323" s="370"/>
      <c r="M323" s="371"/>
      <c r="N323" s="371"/>
      <c r="O323" s="371"/>
      <c r="P323" s="372"/>
      <c r="Q323" s="609"/>
      <c r="R323" s="609"/>
      <c r="S323" s="610"/>
      <c r="T323" s="371"/>
      <c r="U323" s="371"/>
      <c r="V323" s="188"/>
      <c r="W323" s="370"/>
      <c r="X323" s="371"/>
      <c r="Y323" s="371"/>
      <c r="Z323" s="611"/>
      <c r="AA323" s="896"/>
      <c r="AB323" s="370"/>
      <c r="AC323" s="371"/>
      <c r="AD323" s="371"/>
      <c r="AE323" s="371"/>
      <c r="AF323" s="896"/>
      <c r="AG323" s="370"/>
      <c r="AH323" s="371"/>
      <c r="AI323" s="371"/>
      <c r="AJ323" s="371"/>
      <c r="AK323" s="896"/>
      <c r="AL323" s="370"/>
      <c r="AM323" s="371"/>
      <c r="AN323" s="371"/>
      <c r="AO323" s="372"/>
      <c r="AP323" s="370"/>
      <c r="AQ323" s="371"/>
      <c r="AR323" s="371"/>
      <c r="AS323" s="371"/>
      <c r="AT323" s="928"/>
      <c r="AU323" s="188"/>
      <c r="AV323" s="256">
        <f t="shared" si="530"/>
        <v>0</v>
      </c>
      <c r="AW323" s="257">
        <f t="shared" si="531"/>
        <v>0</v>
      </c>
      <c r="AX323" s="258">
        <f t="shared" si="532"/>
        <v>0</v>
      </c>
      <c r="AY323" s="259">
        <f t="shared" si="533"/>
        <v>0</v>
      </c>
      <c r="AZ323" s="231" t="str">
        <f t="shared" si="534"/>
        <v/>
      </c>
      <c r="BA323" s="232">
        <f t="shared" si="535"/>
        <v>0</v>
      </c>
      <c r="BB323" s="249">
        <f t="shared" si="536"/>
        <v>0</v>
      </c>
      <c r="BC323" s="231">
        <f t="shared" si="537"/>
        <v>0</v>
      </c>
      <c r="BD323" s="231">
        <f t="shared" si="538"/>
        <v>0</v>
      </c>
      <c r="BE323" s="260"/>
      <c r="BF323" s="235">
        <f t="shared" si="477"/>
        <v>0</v>
      </c>
      <c r="BG323" s="235">
        <f t="shared" si="478"/>
        <v>0</v>
      </c>
      <c r="BH323" s="235">
        <f t="shared" si="479"/>
        <v>0</v>
      </c>
      <c r="BI323" s="380"/>
      <c r="BJ323" s="235">
        <f t="shared" si="464"/>
        <v>0</v>
      </c>
      <c r="BK323" s="235">
        <f t="shared" si="480"/>
        <v>0</v>
      </c>
      <c r="BL323" s="235" t="str">
        <f t="shared" si="481"/>
        <v/>
      </c>
      <c r="BM323" s="236"/>
      <c r="BN323" s="237"/>
      <c r="BO323" s="237"/>
      <c r="BP323" s="238"/>
      <c r="BQ323" s="238"/>
      <c r="BR323" s="254"/>
      <c r="BS323" s="252"/>
      <c r="BT323" s="244"/>
      <c r="BU323" s="244"/>
      <c r="BV323" s="244"/>
      <c r="BW323" s="244"/>
      <c r="BX323" s="244"/>
      <c r="BY323" s="244"/>
      <c r="BZ323" s="244"/>
      <c r="CA323" s="244"/>
      <c r="CB323" s="253"/>
      <c r="CC323" s="188"/>
      <c r="CD323" s="244">
        <f t="shared" si="465"/>
        <v>0</v>
      </c>
      <c r="CE323" s="235">
        <f t="shared" si="482"/>
        <v>0</v>
      </c>
      <c r="CF323" s="235">
        <f t="shared" si="482"/>
        <v>0</v>
      </c>
      <c r="CG323" s="235">
        <f t="shared" si="482"/>
        <v>0</v>
      </c>
      <c r="CH323" s="188"/>
      <c r="CI323" s="244">
        <f t="shared" si="466"/>
        <v>0</v>
      </c>
      <c r="CJ323" s="235">
        <f t="shared" si="483"/>
        <v>0</v>
      </c>
      <c r="CK323" s="235">
        <f t="shared" si="483"/>
        <v>0</v>
      </c>
      <c r="CL323" s="235">
        <f t="shared" si="483"/>
        <v>0</v>
      </c>
      <c r="CM323" s="188"/>
      <c r="CN323" s="244">
        <f t="shared" si="467"/>
        <v>0</v>
      </c>
      <c r="CO323" s="235">
        <f t="shared" si="484"/>
        <v>0</v>
      </c>
      <c r="CP323" s="235">
        <f t="shared" si="484"/>
        <v>0</v>
      </c>
      <c r="CQ323" s="235">
        <f t="shared" si="484"/>
        <v>0</v>
      </c>
      <c r="CR323" s="188"/>
      <c r="CS323" s="244">
        <f t="shared" si="468"/>
        <v>0</v>
      </c>
      <c r="CT323" s="235">
        <f t="shared" si="485"/>
        <v>0</v>
      </c>
      <c r="CU323" s="235">
        <f t="shared" si="485"/>
        <v>0</v>
      </c>
      <c r="CV323" s="235">
        <f t="shared" si="485"/>
        <v>0</v>
      </c>
      <c r="CW323" s="188"/>
      <c r="CX323" s="244">
        <f t="shared" si="469"/>
        <v>0</v>
      </c>
      <c r="CY323" s="235">
        <f t="shared" si="486"/>
        <v>0</v>
      </c>
      <c r="CZ323" s="235">
        <f t="shared" si="486"/>
        <v>0</v>
      </c>
      <c r="DA323" s="235">
        <f t="shared" si="486"/>
        <v>0</v>
      </c>
      <c r="DB323" s="188"/>
      <c r="DC323" s="225"/>
      <c r="DD323" s="226"/>
      <c r="DE323" s="1088"/>
      <c r="DF323" s="225"/>
      <c r="DG323" s="226"/>
      <c r="DH323" s="1088"/>
      <c r="DI323" s="225"/>
      <c r="DJ323" s="226"/>
      <c r="DK323" s="1088"/>
      <c r="DL323" s="225"/>
      <c r="DM323" s="226"/>
      <c r="DN323" s="1088"/>
      <c r="DO323" s="370"/>
      <c r="DP323" s="370"/>
      <c r="DQ323" s="243">
        <f t="shared" si="539"/>
        <v>0</v>
      </c>
      <c r="DR323" s="244">
        <f t="shared" si="540"/>
        <v>0</v>
      </c>
      <c r="DS323" s="235">
        <f t="shared" si="487"/>
        <v>0</v>
      </c>
      <c r="DT323" s="244" t="str">
        <f t="shared" si="541"/>
        <v/>
      </c>
      <c r="DU323" s="42" t="str">
        <f t="shared" si="488"/>
        <v/>
      </c>
      <c r="DV323" s="42" t="str">
        <f t="shared" si="489"/>
        <v/>
      </c>
      <c r="DW323" s="42" t="str">
        <f t="shared" si="490"/>
        <v/>
      </c>
      <c r="DX323" s="162"/>
      <c r="DY323" s="42" t="str">
        <f t="shared" si="491"/>
        <v/>
      </c>
      <c r="DZ323" s="42" t="str">
        <f t="shared" si="555"/>
        <v/>
      </c>
      <c r="EA323" s="42" t="str">
        <f t="shared" si="492"/>
        <v/>
      </c>
      <c r="EB323" s="162"/>
      <c r="EC323" s="930"/>
      <c r="ED323" s="188"/>
      <c r="EE323" s="245">
        <f t="shared" si="493"/>
        <v>0</v>
      </c>
      <c r="EF323" s="189"/>
      <c r="EG323" s="245">
        <f t="shared" si="494"/>
        <v>0</v>
      </c>
      <c r="EH323" s="189"/>
      <c r="EI323" s="246" t="str">
        <f t="shared" si="542"/>
        <v/>
      </c>
      <c r="EJ323" s="247" t="str">
        <f t="shared" si="470"/>
        <v/>
      </c>
      <c r="EK323" s="248" t="str">
        <f t="shared" si="471"/>
        <v/>
      </c>
      <c r="EL323" s="248" t="str">
        <f t="shared" si="472"/>
        <v/>
      </c>
      <c r="EM323" s="248" t="str">
        <f t="shared" si="473"/>
        <v/>
      </c>
      <c r="EN323" s="248" t="str">
        <f t="shared" si="495"/>
        <v/>
      </c>
      <c r="EO323" s="248" t="str">
        <f t="shared" si="474"/>
        <v/>
      </c>
      <c r="EP323" s="189"/>
      <c r="EQ323" s="248" t="str">
        <f t="shared" si="543"/>
        <v/>
      </c>
      <c r="ER323" s="248" t="str">
        <f t="shared" si="544"/>
        <v/>
      </c>
      <c r="ES323" s="248" t="str">
        <f t="shared" si="545"/>
        <v/>
      </c>
      <c r="ET323" s="248" t="str">
        <f t="shared" si="546"/>
        <v/>
      </c>
      <c r="EU323" s="248" t="str">
        <f t="shared" si="496"/>
        <v/>
      </c>
      <c r="EV323" s="248" t="str">
        <f t="shared" si="496"/>
        <v/>
      </c>
      <c r="EW323" s="189"/>
      <c r="EX323" s="248" t="str">
        <f t="shared" si="547"/>
        <v/>
      </c>
      <c r="EY323" s="248" t="str">
        <f t="shared" si="548"/>
        <v/>
      </c>
      <c r="EZ323" s="248" t="str">
        <f t="shared" si="549"/>
        <v/>
      </c>
      <c r="FA323" s="248" t="str">
        <f t="shared" si="550"/>
        <v/>
      </c>
      <c r="FB323" s="248" t="str">
        <f t="shared" si="524"/>
        <v/>
      </c>
      <c r="FC323" s="248" t="str">
        <f t="shared" si="524"/>
        <v/>
      </c>
      <c r="FD323" s="189"/>
      <c r="FE323" s="248" t="str">
        <f t="shared" si="551"/>
        <v/>
      </c>
      <c r="FF323" s="248" t="str">
        <f t="shared" si="552"/>
        <v/>
      </c>
      <c r="FG323" s="248" t="str">
        <f t="shared" si="553"/>
        <v/>
      </c>
      <c r="FH323" s="248" t="str">
        <f t="shared" si="554"/>
        <v/>
      </c>
      <c r="FI323" s="248" t="str">
        <f t="shared" si="525"/>
        <v/>
      </c>
      <c r="FJ323" s="248" t="str">
        <f t="shared" si="525"/>
        <v/>
      </c>
      <c r="FK323" s="189"/>
      <c r="FL323" s="370"/>
      <c r="FM323" s="371"/>
      <c r="FN323" s="371"/>
      <c r="FO323" s="611"/>
      <c r="FP323" s="896"/>
      <c r="FQ323" s="370"/>
      <c r="FR323" s="371"/>
      <c r="FS323" s="371"/>
      <c r="FT323" s="611"/>
      <c r="FU323" s="896"/>
      <c r="FV323" s="370"/>
      <c r="FW323" s="371"/>
      <c r="FX323" s="371"/>
      <c r="FY323" s="611"/>
      <c r="FZ323" s="896"/>
      <c r="GA323" s="613"/>
      <c r="GB323" s="189"/>
      <c r="GC323" s="227">
        <f t="shared" si="497"/>
        <v>0</v>
      </c>
      <c r="GD323" s="228">
        <f t="shared" si="498"/>
        <v>0</v>
      </c>
      <c r="GE323" s="229">
        <f t="shared" si="526"/>
        <v>0</v>
      </c>
      <c r="GF323" s="230">
        <f t="shared" si="526"/>
        <v>0</v>
      </c>
      <c r="GG323" s="231" t="str">
        <f t="shared" si="499"/>
        <v/>
      </c>
      <c r="GH323" s="232">
        <f t="shared" si="500"/>
        <v>0</v>
      </c>
      <c r="GI323" s="227">
        <f t="shared" si="501"/>
        <v>0</v>
      </c>
      <c r="GJ323" s="233">
        <f t="shared" si="502"/>
        <v>0</v>
      </c>
      <c r="GK323" s="233">
        <f t="shared" si="503"/>
        <v>0</v>
      </c>
      <c r="GL323" s="234"/>
      <c r="GM323" s="235">
        <f t="shared" si="504"/>
        <v>0</v>
      </c>
      <c r="GN323" s="235">
        <f t="shared" si="505"/>
        <v>0</v>
      </c>
      <c r="GO323" s="235" t="str">
        <f t="shared" si="506"/>
        <v/>
      </c>
      <c r="GP323" s="380"/>
      <c r="GQ323" s="235">
        <f t="shared" si="507"/>
        <v>0</v>
      </c>
      <c r="GR323" s="235">
        <f t="shared" si="508"/>
        <v>0</v>
      </c>
      <c r="GS323" s="235" t="str">
        <f t="shared" si="509"/>
        <v/>
      </c>
      <c r="GT323" s="236"/>
      <c r="GU323" s="237" t="str">
        <f t="shared" si="510"/>
        <v/>
      </c>
      <c r="GV323" s="237" t="str">
        <f t="shared" si="511"/>
        <v/>
      </c>
      <c r="GW323" s="238" t="str">
        <f t="shared" si="512"/>
        <v/>
      </c>
      <c r="GX323" s="238" t="str">
        <f t="shared" si="513"/>
        <v/>
      </c>
      <c r="GY323" s="239"/>
      <c r="GZ323" s="240" t="str">
        <f t="shared" si="514"/>
        <v/>
      </c>
      <c r="HA323" s="235" t="str">
        <f t="shared" si="515"/>
        <v/>
      </c>
      <c r="HB323" s="235" t="str">
        <f t="shared" si="516"/>
        <v/>
      </c>
      <c r="HC323" s="235" t="str">
        <f t="shared" si="517"/>
        <v/>
      </c>
      <c r="HD323" s="235" t="str">
        <f t="shared" si="518"/>
        <v/>
      </c>
      <c r="HE323" s="235" t="str">
        <f t="shared" si="519"/>
        <v/>
      </c>
      <c r="HF323" s="188"/>
      <c r="HG323" s="235" t="str">
        <f t="shared" si="520"/>
        <v/>
      </c>
      <c r="HH323" s="235">
        <f t="shared" si="527"/>
        <v>0</v>
      </c>
      <c r="HI323" s="235">
        <f t="shared" si="527"/>
        <v>0</v>
      </c>
      <c r="HJ323" s="235">
        <f t="shared" si="527"/>
        <v>0</v>
      </c>
      <c r="HK323" s="188"/>
      <c r="HL323" s="235" t="str">
        <f t="shared" si="521"/>
        <v/>
      </c>
      <c r="HM323" s="235">
        <f t="shared" si="528"/>
        <v>0</v>
      </c>
      <c r="HN323" s="235">
        <f t="shared" si="528"/>
        <v>0</v>
      </c>
      <c r="HO323" s="235">
        <f t="shared" si="528"/>
        <v>0</v>
      </c>
      <c r="HP323" s="188"/>
      <c r="HQ323" s="235" t="str">
        <f t="shared" si="522"/>
        <v/>
      </c>
      <c r="HR323" s="235">
        <f t="shared" si="529"/>
        <v>0</v>
      </c>
      <c r="HS323" s="235">
        <f t="shared" si="529"/>
        <v>0</v>
      </c>
      <c r="HT323" s="235">
        <f t="shared" si="529"/>
        <v>0</v>
      </c>
      <c r="HU323" s="162"/>
      <c r="HV323" s="1622"/>
      <c r="HW323" s="1619"/>
      <c r="HX323" s="1619"/>
      <c r="HY323" s="1619"/>
      <c r="HZ323" s="1619"/>
      <c r="IA323" s="1619"/>
      <c r="IB323" s="1619"/>
      <c r="IC323" s="1623"/>
      <c r="ID323" s="162"/>
    </row>
    <row r="324" spans="1:238" ht="21.75" customHeight="1" x14ac:dyDescent="0.25">
      <c r="A324" s="377" t="str">
        <f t="shared" si="475"/>
        <v/>
      </c>
      <c r="B324" s="188">
        <v>298</v>
      </c>
      <c r="C324" s="255"/>
      <c r="D324" s="223" t="str">
        <f t="shared" si="523"/>
        <v/>
      </c>
      <c r="E324" s="223" t="str">
        <f t="shared" si="463"/>
        <v/>
      </c>
      <c r="F324" s="242"/>
      <c r="G324" s="242"/>
      <c r="H324" s="224" t="str">
        <f t="shared" si="476"/>
        <v/>
      </c>
      <c r="I324" s="930"/>
      <c r="J324" s="930"/>
      <c r="K324" s="930"/>
      <c r="L324" s="370"/>
      <c r="M324" s="371"/>
      <c r="N324" s="371"/>
      <c r="O324" s="371"/>
      <c r="P324" s="372"/>
      <c r="Q324" s="609"/>
      <c r="R324" s="609"/>
      <c r="S324" s="610"/>
      <c r="T324" s="371"/>
      <c r="U324" s="371"/>
      <c r="V324" s="188"/>
      <c r="W324" s="370"/>
      <c r="X324" s="371"/>
      <c r="Y324" s="371"/>
      <c r="Z324" s="611"/>
      <c r="AA324" s="896"/>
      <c r="AB324" s="370"/>
      <c r="AC324" s="371"/>
      <c r="AD324" s="371"/>
      <c r="AE324" s="371"/>
      <c r="AF324" s="896"/>
      <c r="AG324" s="370"/>
      <c r="AH324" s="371"/>
      <c r="AI324" s="371"/>
      <c r="AJ324" s="371"/>
      <c r="AK324" s="896"/>
      <c r="AL324" s="370"/>
      <c r="AM324" s="371"/>
      <c r="AN324" s="371"/>
      <c r="AO324" s="372"/>
      <c r="AP324" s="370"/>
      <c r="AQ324" s="371"/>
      <c r="AR324" s="371"/>
      <c r="AS324" s="371"/>
      <c r="AT324" s="928"/>
      <c r="AU324" s="188"/>
      <c r="AV324" s="256">
        <f t="shared" si="530"/>
        <v>0</v>
      </c>
      <c r="AW324" s="257">
        <f t="shared" si="531"/>
        <v>0</v>
      </c>
      <c r="AX324" s="258">
        <f t="shared" si="532"/>
        <v>0</v>
      </c>
      <c r="AY324" s="259">
        <f t="shared" si="533"/>
        <v>0</v>
      </c>
      <c r="AZ324" s="231" t="str">
        <f t="shared" si="534"/>
        <v/>
      </c>
      <c r="BA324" s="232">
        <f t="shared" si="535"/>
        <v>0</v>
      </c>
      <c r="BB324" s="249">
        <f t="shared" si="536"/>
        <v>0</v>
      </c>
      <c r="BC324" s="231">
        <f t="shared" si="537"/>
        <v>0</v>
      </c>
      <c r="BD324" s="231">
        <f t="shared" si="538"/>
        <v>0</v>
      </c>
      <c r="BE324" s="260"/>
      <c r="BF324" s="235">
        <f t="shared" si="477"/>
        <v>0</v>
      </c>
      <c r="BG324" s="235">
        <f t="shared" si="478"/>
        <v>0</v>
      </c>
      <c r="BH324" s="235">
        <f t="shared" si="479"/>
        <v>0</v>
      </c>
      <c r="BI324" s="380"/>
      <c r="BJ324" s="235">
        <f t="shared" si="464"/>
        <v>0</v>
      </c>
      <c r="BK324" s="235">
        <f t="shared" si="480"/>
        <v>0</v>
      </c>
      <c r="BL324" s="235" t="str">
        <f t="shared" si="481"/>
        <v/>
      </c>
      <c r="BM324" s="236"/>
      <c r="BN324" s="237"/>
      <c r="BO324" s="237"/>
      <c r="BP324" s="238"/>
      <c r="BQ324" s="238"/>
      <c r="BR324" s="254"/>
      <c r="BS324" s="252"/>
      <c r="BT324" s="244"/>
      <c r="BU324" s="244"/>
      <c r="BV324" s="244"/>
      <c r="BW324" s="244"/>
      <c r="BX324" s="244"/>
      <c r="BY324" s="244"/>
      <c r="BZ324" s="244"/>
      <c r="CA324" s="244"/>
      <c r="CB324" s="253"/>
      <c r="CC324" s="188"/>
      <c r="CD324" s="244">
        <f t="shared" si="465"/>
        <v>0</v>
      </c>
      <c r="CE324" s="235">
        <f t="shared" si="482"/>
        <v>0</v>
      </c>
      <c r="CF324" s="235">
        <f t="shared" si="482"/>
        <v>0</v>
      </c>
      <c r="CG324" s="235">
        <f t="shared" si="482"/>
        <v>0</v>
      </c>
      <c r="CH324" s="188"/>
      <c r="CI324" s="244">
        <f t="shared" si="466"/>
        <v>0</v>
      </c>
      <c r="CJ324" s="235">
        <f t="shared" si="483"/>
        <v>0</v>
      </c>
      <c r="CK324" s="235">
        <f t="shared" si="483"/>
        <v>0</v>
      </c>
      <c r="CL324" s="235">
        <f t="shared" si="483"/>
        <v>0</v>
      </c>
      <c r="CM324" s="188"/>
      <c r="CN324" s="244">
        <f t="shared" si="467"/>
        <v>0</v>
      </c>
      <c r="CO324" s="235">
        <f t="shared" si="484"/>
        <v>0</v>
      </c>
      <c r="CP324" s="235">
        <f t="shared" si="484"/>
        <v>0</v>
      </c>
      <c r="CQ324" s="235">
        <f t="shared" si="484"/>
        <v>0</v>
      </c>
      <c r="CR324" s="188"/>
      <c r="CS324" s="244">
        <f t="shared" si="468"/>
        <v>0</v>
      </c>
      <c r="CT324" s="235">
        <f t="shared" si="485"/>
        <v>0</v>
      </c>
      <c r="CU324" s="235">
        <f t="shared" si="485"/>
        <v>0</v>
      </c>
      <c r="CV324" s="235">
        <f t="shared" si="485"/>
        <v>0</v>
      </c>
      <c r="CW324" s="188"/>
      <c r="CX324" s="244">
        <f t="shared" si="469"/>
        <v>0</v>
      </c>
      <c r="CY324" s="235">
        <f t="shared" si="486"/>
        <v>0</v>
      </c>
      <c r="CZ324" s="235">
        <f t="shared" si="486"/>
        <v>0</v>
      </c>
      <c r="DA324" s="235">
        <f t="shared" si="486"/>
        <v>0</v>
      </c>
      <c r="DB324" s="188"/>
      <c r="DC324" s="225"/>
      <c r="DD324" s="226"/>
      <c r="DE324" s="1088"/>
      <c r="DF324" s="225"/>
      <c r="DG324" s="226"/>
      <c r="DH324" s="1088"/>
      <c r="DI324" s="225"/>
      <c r="DJ324" s="226"/>
      <c r="DK324" s="1088"/>
      <c r="DL324" s="225"/>
      <c r="DM324" s="226"/>
      <c r="DN324" s="1088"/>
      <c r="DO324" s="370"/>
      <c r="DP324" s="370"/>
      <c r="DQ324" s="243">
        <f t="shared" si="539"/>
        <v>0</v>
      </c>
      <c r="DR324" s="244">
        <f t="shared" si="540"/>
        <v>0</v>
      </c>
      <c r="DS324" s="235">
        <f t="shared" si="487"/>
        <v>0</v>
      </c>
      <c r="DT324" s="244" t="str">
        <f t="shared" si="541"/>
        <v/>
      </c>
      <c r="DU324" s="42" t="str">
        <f t="shared" si="488"/>
        <v/>
      </c>
      <c r="DV324" s="42" t="str">
        <f t="shared" si="489"/>
        <v/>
      </c>
      <c r="DW324" s="42" t="str">
        <f t="shared" si="490"/>
        <v/>
      </c>
      <c r="DX324" s="162"/>
      <c r="DY324" s="42" t="str">
        <f t="shared" si="491"/>
        <v/>
      </c>
      <c r="DZ324" s="42" t="str">
        <f t="shared" si="555"/>
        <v/>
      </c>
      <c r="EA324" s="42" t="str">
        <f t="shared" si="492"/>
        <v/>
      </c>
      <c r="EB324" s="162"/>
      <c r="EC324" s="930"/>
      <c r="ED324" s="188"/>
      <c r="EE324" s="245">
        <f t="shared" si="493"/>
        <v>0</v>
      </c>
      <c r="EF324" s="189"/>
      <c r="EG324" s="245">
        <f t="shared" si="494"/>
        <v>0</v>
      </c>
      <c r="EH324" s="189"/>
      <c r="EI324" s="246" t="str">
        <f t="shared" si="542"/>
        <v/>
      </c>
      <c r="EJ324" s="247" t="str">
        <f t="shared" si="470"/>
        <v/>
      </c>
      <c r="EK324" s="248" t="str">
        <f t="shared" si="471"/>
        <v/>
      </c>
      <c r="EL324" s="248" t="str">
        <f t="shared" si="472"/>
        <v/>
      </c>
      <c r="EM324" s="248" t="str">
        <f t="shared" si="473"/>
        <v/>
      </c>
      <c r="EN324" s="248" t="str">
        <f t="shared" si="495"/>
        <v/>
      </c>
      <c r="EO324" s="248" t="str">
        <f t="shared" si="474"/>
        <v/>
      </c>
      <c r="EP324" s="189"/>
      <c r="EQ324" s="248" t="str">
        <f t="shared" si="543"/>
        <v/>
      </c>
      <c r="ER324" s="248" t="str">
        <f t="shared" si="544"/>
        <v/>
      </c>
      <c r="ES324" s="248" t="str">
        <f t="shared" si="545"/>
        <v/>
      </c>
      <c r="ET324" s="248" t="str">
        <f t="shared" si="546"/>
        <v/>
      </c>
      <c r="EU324" s="248" t="str">
        <f t="shared" si="496"/>
        <v/>
      </c>
      <c r="EV324" s="248" t="str">
        <f t="shared" si="496"/>
        <v/>
      </c>
      <c r="EW324" s="189"/>
      <c r="EX324" s="248" t="str">
        <f t="shared" si="547"/>
        <v/>
      </c>
      <c r="EY324" s="248" t="str">
        <f t="shared" si="548"/>
        <v/>
      </c>
      <c r="EZ324" s="248" t="str">
        <f t="shared" si="549"/>
        <v/>
      </c>
      <c r="FA324" s="248" t="str">
        <f t="shared" si="550"/>
        <v/>
      </c>
      <c r="FB324" s="248" t="str">
        <f t="shared" si="524"/>
        <v/>
      </c>
      <c r="FC324" s="248" t="str">
        <f t="shared" si="524"/>
        <v/>
      </c>
      <c r="FD324" s="189"/>
      <c r="FE324" s="248" t="str">
        <f t="shared" si="551"/>
        <v/>
      </c>
      <c r="FF324" s="248" t="str">
        <f t="shared" si="552"/>
        <v/>
      </c>
      <c r="FG324" s="248" t="str">
        <f t="shared" si="553"/>
        <v/>
      </c>
      <c r="FH324" s="248" t="str">
        <f t="shared" si="554"/>
        <v/>
      </c>
      <c r="FI324" s="248" t="str">
        <f t="shared" si="525"/>
        <v/>
      </c>
      <c r="FJ324" s="248" t="str">
        <f t="shared" si="525"/>
        <v/>
      </c>
      <c r="FK324" s="189"/>
      <c r="FL324" s="370"/>
      <c r="FM324" s="371"/>
      <c r="FN324" s="371"/>
      <c r="FO324" s="611"/>
      <c r="FP324" s="896"/>
      <c r="FQ324" s="370"/>
      <c r="FR324" s="371"/>
      <c r="FS324" s="371"/>
      <c r="FT324" s="611"/>
      <c r="FU324" s="896"/>
      <c r="FV324" s="370"/>
      <c r="FW324" s="371"/>
      <c r="FX324" s="371"/>
      <c r="FY324" s="611"/>
      <c r="FZ324" s="896"/>
      <c r="GA324" s="613"/>
      <c r="GB324" s="189"/>
      <c r="GC324" s="227">
        <f t="shared" si="497"/>
        <v>0</v>
      </c>
      <c r="GD324" s="228">
        <f t="shared" si="498"/>
        <v>0</v>
      </c>
      <c r="GE324" s="229">
        <f t="shared" si="526"/>
        <v>0</v>
      </c>
      <c r="GF324" s="230">
        <f t="shared" si="526"/>
        <v>0</v>
      </c>
      <c r="GG324" s="231" t="str">
        <f t="shared" si="499"/>
        <v/>
      </c>
      <c r="GH324" s="232">
        <f t="shared" si="500"/>
        <v>0</v>
      </c>
      <c r="GI324" s="227">
        <f t="shared" si="501"/>
        <v>0</v>
      </c>
      <c r="GJ324" s="233">
        <f t="shared" si="502"/>
        <v>0</v>
      </c>
      <c r="GK324" s="233">
        <f t="shared" si="503"/>
        <v>0</v>
      </c>
      <c r="GL324" s="234"/>
      <c r="GM324" s="235">
        <f t="shared" si="504"/>
        <v>0</v>
      </c>
      <c r="GN324" s="235">
        <f t="shared" si="505"/>
        <v>0</v>
      </c>
      <c r="GO324" s="235" t="str">
        <f t="shared" si="506"/>
        <v/>
      </c>
      <c r="GP324" s="380"/>
      <c r="GQ324" s="235">
        <f t="shared" si="507"/>
        <v>0</v>
      </c>
      <c r="GR324" s="235">
        <f t="shared" si="508"/>
        <v>0</v>
      </c>
      <c r="GS324" s="235" t="str">
        <f t="shared" si="509"/>
        <v/>
      </c>
      <c r="GT324" s="236"/>
      <c r="GU324" s="237" t="str">
        <f t="shared" si="510"/>
        <v/>
      </c>
      <c r="GV324" s="237" t="str">
        <f t="shared" si="511"/>
        <v/>
      </c>
      <c r="GW324" s="238" t="str">
        <f t="shared" si="512"/>
        <v/>
      </c>
      <c r="GX324" s="238" t="str">
        <f t="shared" si="513"/>
        <v/>
      </c>
      <c r="GY324" s="239"/>
      <c r="GZ324" s="240" t="str">
        <f t="shared" si="514"/>
        <v/>
      </c>
      <c r="HA324" s="235" t="str">
        <f t="shared" si="515"/>
        <v/>
      </c>
      <c r="HB324" s="235" t="str">
        <f t="shared" si="516"/>
        <v/>
      </c>
      <c r="HC324" s="235" t="str">
        <f t="shared" si="517"/>
        <v/>
      </c>
      <c r="HD324" s="235" t="str">
        <f t="shared" si="518"/>
        <v/>
      </c>
      <c r="HE324" s="235" t="str">
        <f t="shared" si="519"/>
        <v/>
      </c>
      <c r="HF324" s="188"/>
      <c r="HG324" s="235" t="str">
        <f t="shared" si="520"/>
        <v/>
      </c>
      <c r="HH324" s="235">
        <f t="shared" si="527"/>
        <v>0</v>
      </c>
      <c r="HI324" s="235">
        <f t="shared" si="527"/>
        <v>0</v>
      </c>
      <c r="HJ324" s="235">
        <f t="shared" si="527"/>
        <v>0</v>
      </c>
      <c r="HK324" s="188"/>
      <c r="HL324" s="235" t="str">
        <f t="shared" si="521"/>
        <v/>
      </c>
      <c r="HM324" s="235">
        <f t="shared" si="528"/>
        <v>0</v>
      </c>
      <c r="HN324" s="235">
        <f t="shared" si="528"/>
        <v>0</v>
      </c>
      <c r="HO324" s="235">
        <f t="shared" si="528"/>
        <v>0</v>
      </c>
      <c r="HP324" s="188"/>
      <c r="HQ324" s="235" t="str">
        <f t="shared" si="522"/>
        <v/>
      </c>
      <c r="HR324" s="235">
        <f t="shared" si="529"/>
        <v>0</v>
      </c>
      <c r="HS324" s="235">
        <f t="shared" si="529"/>
        <v>0</v>
      </c>
      <c r="HT324" s="235">
        <f t="shared" si="529"/>
        <v>0</v>
      </c>
      <c r="HU324" s="162"/>
      <c r="HV324" s="1622"/>
      <c r="HW324" s="1619"/>
      <c r="HX324" s="1619"/>
      <c r="HY324" s="1619"/>
      <c r="HZ324" s="1619"/>
      <c r="IA324" s="1619"/>
      <c r="IB324" s="1619"/>
      <c r="IC324" s="1623"/>
      <c r="ID324" s="162"/>
    </row>
    <row r="325" spans="1:238" ht="21.75" customHeight="1" x14ac:dyDescent="0.25">
      <c r="A325" s="377" t="str">
        <f t="shared" si="475"/>
        <v/>
      </c>
      <c r="B325" s="188">
        <v>299</v>
      </c>
      <c r="C325" s="255"/>
      <c r="D325" s="223" t="str">
        <f t="shared" si="523"/>
        <v/>
      </c>
      <c r="E325" s="223" t="str">
        <f t="shared" si="463"/>
        <v/>
      </c>
      <c r="F325" s="242"/>
      <c r="G325" s="242"/>
      <c r="H325" s="224" t="str">
        <f t="shared" si="476"/>
        <v/>
      </c>
      <c r="I325" s="930"/>
      <c r="J325" s="930"/>
      <c r="K325" s="930"/>
      <c r="L325" s="370"/>
      <c r="M325" s="371"/>
      <c r="N325" s="371"/>
      <c r="O325" s="371"/>
      <c r="P325" s="372"/>
      <c r="Q325" s="609"/>
      <c r="R325" s="609"/>
      <c r="S325" s="610"/>
      <c r="T325" s="371"/>
      <c r="U325" s="371"/>
      <c r="V325" s="188"/>
      <c r="W325" s="370"/>
      <c r="X325" s="371"/>
      <c r="Y325" s="371"/>
      <c r="Z325" s="611"/>
      <c r="AA325" s="896"/>
      <c r="AB325" s="370"/>
      <c r="AC325" s="371"/>
      <c r="AD325" s="371"/>
      <c r="AE325" s="371"/>
      <c r="AF325" s="896"/>
      <c r="AG325" s="370"/>
      <c r="AH325" s="371"/>
      <c r="AI325" s="371"/>
      <c r="AJ325" s="371"/>
      <c r="AK325" s="896"/>
      <c r="AL325" s="370"/>
      <c r="AM325" s="371"/>
      <c r="AN325" s="371"/>
      <c r="AO325" s="372"/>
      <c r="AP325" s="370"/>
      <c r="AQ325" s="371"/>
      <c r="AR325" s="371"/>
      <c r="AS325" s="371"/>
      <c r="AT325" s="928"/>
      <c r="AU325" s="188"/>
      <c r="AV325" s="256">
        <f t="shared" si="530"/>
        <v>0</v>
      </c>
      <c r="AW325" s="257">
        <f t="shared" si="531"/>
        <v>0</v>
      </c>
      <c r="AX325" s="258">
        <f t="shared" si="532"/>
        <v>0</v>
      </c>
      <c r="AY325" s="259">
        <f t="shared" si="533"/>
        <v>0</v>
      </c>
      <c r="AZ325" s="231" t="str">
        <f t="shared" si="534"/>
        <v/>
      </c>
      <c r="BA325" s="232">
        <f t="shared" si="535"/>
        <v>0</v>
      </c>
      <c r="BB325" s="249">
        <f t="shared" si="536"/>
        <v>0</v>
      </c>
      <c r="BC325" s="231">
        <f t="shared" si="537"/>
        <v>0</v>
      </c>
      <c r="BD325" s="231">
        <f t="shared" si="538"/>
        <v>0</v>
      </c>
      <c r="BE325" s="260"/>
      <c r="BF325" s="235">
        <f t="shared" si="477"/>
        <v>0</v>
      </c>
      <c r="BG325" s="235">
        <f t="shared" si="478"/>
        <v>0</v>
      </c>
      <c r="BH325" s="235">
        <f t="shared" si="479"/>
        <v>0</v>
      </c>
      <c r="BI325" s="380"/>
      <c r="BJ325" s="235">
        <f t="shared" si="464"/>
        <v>0</v>
      </c>
      <c r="BK325" s="235">
        <f t="shared" si="480"/>
        <v>0</v>
      </c>
      <c r="BL325" s="235" t="str">
        <f t="shared" si="481"/>
        <v/>
      </c>
      <c r="BM325" s="236"/>
      <c r="BN325" s="237"/>
      <c r="BO325" s="237"/>
      <c r="BP325" s="238"/>
      <c r="BQ325" s="238"/>
      <c r="BR325" s="254"/>
      <c r="BS325" s="252"/>
      <c r="BT325" s="244"/>
      <c r="BU325" s="244"/>
      <c r="BV325" s="244"/>
      <c r="BW325" s="244"/>
      <c r="BX325" s="244"/>
      <c r="BY325" s="244"/>
      <c r="BZ325" s="244"/>
      <c r="CA325" s="244"/>
      <c r="CB325" s="253"/>
      <c r="CC325" s="188"/>
      <c r="CD325" s="244">
        <f t="shared" si="465"/>
        <v>0</v>
      </c>
      <c r="CE325" s="235">
        <f t="shared" si="482"/>
        <v>0</v>
      </c>
      <c r="CF325" s="235">
        <f t="shared" si="482"/>
        <v>0</v>
      </c>
      <c r="CG325" s="235">
        <f t="shared" si="482"/>
        <v>0</v>
      </c>
      <c r="CH325" s="188"/>
      <c r="CI325" s="244">
        <f t="shared" si="466"/>
        <v>0</v>
      </c>
      <c r="CJ325" s="235">
        <f t="shared" si="483"/>
        <v>0</v>
      </c>
      <c r="CK325" s="235">
        <f t="shared" si="483"/>
        <v>0</v>
      </c>
      <c r="CL325" s="235">
        <f t="shared" si="483"/>
        <v>0</v>
      </c>
      <c r="CM325" s="188"/>
      <c r="CN325" s="244">
        <f t="shared" si="467"/>
        <v>0</v>
      </c>
      <c r="CO325" s="235">
        <f t="shared" si="484"/>
        <v>0</v>
      </c>
      <c r="CP325" s="235">
        <f t="shared" si="484"/>
        <v>0</v>
      </c>
      <c r="CQ325" s="235">
        <f t="shared" si="484"/>
        <v>0</v>
      </c>
      <c r="CR325" s="188"/>
      <c r="CS325" s="244">
        <f t="shared" si="468"/>
        <v>0</v>
      </c>
      <c r="CT325" s="235">
        <f t="shared" si="485"/>
        <v>0</v>
      </c>
      <c r="CU325" s="235">
        <f t="shared" si="485"/>
        <v>0</v>
      </c>
      <c r="CV325" s="235">
        <f t="shared" si="485"/>
        <v>0</v>
      </c>
      <c r="CW325" s="188"/>
      <c r="CX325" s="244">
        <f t="shared" si="469"/>
        <v>0</v>
      </c>
      <c r="CY325" s="235">
        <f t="shared" si="486"/>
        <v>0</v>
      </c>
      <c r="CZ325" s="235">
        <f t="shared" si="486"/>
        <v>0</v>
      </c>
      <c r="DA325" s="235">
        <f t="shared" si="486"/>
        <v>0</v>
      </c>
      <c r="DB325" s="188"/>
      <c r="DC325" s="225"/>
      <c r="DD325" s="226"/>
      <c r="DE325" s="1088"/>
      <c r="DF325" s="225"/>
      <c r="DG325" s="226"/>
      <c r="DH325" s="1088"/>
      <c r="DI325" s="225"/>
      <c r="DJ325" s="226"/>
      <c r="DK325" s="1088"/>
      <c r="DL325" s="225"/>
      <c r="DM325" s="226"/>
      <c r="DN325" s="1088"/>
      <c r="DO325" s="370"/>
      <c r="DP325" s="370"/>
      <c r="DQ325" s="243">
        <f t="shared" si="539"/>
        <v>0</v>
      </c>
      <c r="DR325" s="244">
        <f t="shared" si="540"/>
        <v>0</v>
      </c>
      <c r="DS325" s="235">
        <f t="shared" si="487"/>
        <v>0</v>
      </c>
      <c r="DT325" s="244" t="str">
        <f t="shared" si="541"/>
        <v/>
      </c>
      <c r="DU325" s="42" t="str">
        <f t="shared" si="488"/>
        <v/>
      </c>
      <c r="DV325" s="42" t="str">
        <f t="shared" si="489"/>
        <v/>
      </c>
      <c r="DW325" s="42" t="str">
        <f t="shared" si="490"/>
        <v/>
      </c>
      <c r="DX325" s="162"/>
      <c r="DY325" s="42" t="str">
        <f t="shared" si="491"/>
        <v/>
      </c>
      <c r="DZ325" s="42" t="str">
        <f t="shared" si="555"/>
        <v/>
      </c>
      <c r="EA325" s="42" t="str">
        <f t="shared" si="492"/>
        <v/>
      </c>
      <c r="EB325" s="162"/>
      <c r="EC325" s="930"/>
      <c r="ED325" s="188"/>
      <c r="EE325" s="245">
        <f t="shared" si="493"/>
        <v>0</v>
      </c>
      <c r="EF325" s="189"/>
      <c r="EG325" s="245">
        <f t="shared" si="494"/>
        <v>0</v>
      </c>
      <c r="EH325" s="189"/>
      <c r="EI325" s="246" t="str">
        <f t="shared" si="542"/>
        <v/>
      </c>
      <c r="EJ325" s="247" t="str">
        <f t="shared" si="470"/>
        <v/>
      </c>
      <c r="EK325" s="248" t="str">
        <f t="shared" si="471"/>
        <v/>
      </c>
      <c r="EL325" s="248" t="str">
        <f t="shared" si="472"/>
        <v/>
      </c>
      <c r="EM325" s="248" t="str">
        <f t="shared" si="473"/>
        <v/>
      </c>
      <c r="EN325" s="248" t="str">
        <f t="shared" si="495"/>
        <v/>
      </c>
      <c r="EO325" s="248" t="str">
        <f t="shared" si="474"/>
        <v/>
      </c>
      <c r="EP325" s="189"/>
      <c r="EQ325" s="248" t="str">
        <f t="shared" si="543"/>
        <v/>
      </c>
      <c r="ER325" s="248" t="str">
        <f t="shared" si="544"/>
        <v/>
      </c>
      <c r="ES325" s="248" t="str">
        <f t="shared" si="545"/>
        <v/>
      </c>
      <c r="ET325" s="248" t="str">
        <f t="shared" si="546"/>
        <v/>
      </c>
      <c r="EU325" s="248" t="str">
        <f t="shared" si="496"/>
        <v/>
      </c>
      <c r="EV325" s="248" t="str">
        <f t="shared" si="496"/>
        <v/>
      </c>
      <c r="EW325" s="189"/>
      <c r="EX325" s="248" t="str">
        <f t="shared" si="547"/>
        <v/>
      </c>
      <c r="EY325" s="248" t="str">
        <f t="shared" si="548"/>
        <v/>
      </c>
      <c r="EZ325" s="248" t="str">
        <f t="shared" si="549"/>
        <v/>
      </c>
      <c r="FA325" s="248" t="str">
        <f t="shared" si="550"/>
        <v/>
      </c>
      <c r="FB325" s="248" t="str">
        <f t="shared" si="524"/>
        <v/>
      </c>
      <c r="FC325" s="248" t="str">
        <f t="shared" si="524"/>
        <v/>
      </c>
      <c r="FD325" s="189"/>
      <c r="FE325" s="248" t="str">
        <f t="shared" si="551"/>
        <v/>
      </c>
      <c r="FF325" s="248" t="str">
        <f t="shared" si="552"/>
        <v/>
      </c>
      <c r="FG325" s="248" t="str">
        <f t="shared" si="553"/>
        <v/>
      </c>
      <c r="FH325" s="248" t="str">
        <f t="shared" si="554"/>
        <v/>
      </c>
      <c r="FI325" s="248" t="str">
        <f t="shared" si="525"/>
        <v/>
      </c>
      <c r="FJ325" s="248" t="str">
        <f t="shared" si="525"/>
        <v/>
      </c>
      <c r="FK325" s="189"/>
      <c r="FL325" s="370"/>
      <c r="FM325" s="371"/>
      <c r="FN325" s="371"/>
      <c r="FO325" s="611"/>
      <c r="FP325" s="896"/>
      <c r="FQ325" s="370"/>
      <c r="FR325" s="371"/>
      <c r="FS325" s="371"/>
      <c r="FT325" s="611"/>
      <c r="FU325" s="896"/>
      <c r="FV325" s="370"/>
      <c r="FW325" s="371"/>
      <c r="FX325" s="371"/>
      <c r="FY325" s="611"/>
      <c r="FZ325" s="896"/>
      <c r="GA325" s="613"/>
      <c r="GB325" s="189"/>
      <c r="GC325" s="227">
        <f t="shared" si="497"/>
        <v>0</v>
      </c>
      <c r="GD325" s="228">
        <f t="shared" si="498"/>
        <v>0</v>
      </c>
      <c r="GE325" s="229">
        <f t="shared" si="526"/>
        <v>0</v>
      </c>
      <c r="GF325" s="230">
        <f t="shared" si="526"/>
        <v>0</v>
      </c>
      <c r="GG325" s="231" t="str">
        <f t="shared" si="499"/>
        <v/>
      </c>
      <c r="GH325" s="232">
        <f t="shared" si="500"/>
        <v>0</v>
      </c>
      <c r="GI325" s="227">
        <f t="shared" si="501"/>
        <v>0</v>
      </c>
      <c r="GJ325" s="233">
        <f t="shared" si="502"/>
        <v>0</v>
      </c>
      <c r="GK325" s="233">
        <f t="shared" si="503"/>
        <v>0</v>
      </c>
      <c r="GL325" s="234"/>
      <c r="GM325" s="235">
        <f t="shared" si="504"/>
        <v>0</v>
      </c>
      <c r="GN325" s="235">
        <f t="shared" si="505"/>
        <v>0</v>
      </c>
      <c r="GO325" s="235" t="str">
        <f t="shared" si="506"/>
        <v/>
      </c>
      <c r="GP325" s="380"/>
      <c r="GQ325" s="235">
        <f t="shared" si="507"/>
        <v>0</v>
      </c>
      <c r="GR325" s="235">
        <f t="shared" si="508"/>
        <v>0</v>
      </c>
      <c r="GS325" s="235" t="str">
        <f t="shared" si="509"/>
        <v/>
      </c>
      <c r="GT325" s="236"/>
      <c r="GU325" s="237" t="str">
        <f t="shared" si="510"/>
        <v/>
      </c>
      <c r="GV325" s="237" t="str">
        <f t="shared" si="511"/>
        <v/>
      </c>
      <c r="GW325" s="238" t="str">
        <f t="shared" si="512"/>
        <v/>
      </c>
      <c r="GX325" s="238" t="str">
        <f t="shared" si="513"/>
        <v/>
      </c>
      <c r="GY325" s="239"/>
      <c r="GZ325" s="240" t="str">
        <f t="shared" si="514"/>
        <v/>
      </c>
      <c r="HA325" s="235" t="str">
        <f t="shared" si="515"/>
        <v/>
      </c>
      <c r="HB325" s="235" t="str">
        <f t="shared" si="516"/>
        <v/>
      </c>
      <c r="HC325" s="235" t="str">
        <f t="shared" si="517"/>
        <v/>
      </c>
      <c r="HD325" s="235" t="str">
        <f t="shared" si="518"/>
        <v/>
      </c>
      <c r="HE325" s="235" t="str">
        <f t="shared" si="519"/>
        <v/>
      </c>
      <c r="HF325" s="188"/>
      <c r="HG325" s="235" t="str">
        <f t="shared" si="520"/>
        <v/>
      </c>
      <c r="HH325" s="235">
        <f t="shared" si="527"/>
        <v>0</v>
      </c>
      <c r="HI325" s="235">
        <f t="shared" si="527"/>
        <v>0</v>
      </c>
      <c r="HJ325" s="235">
        <f t="shared" si="527"/>
        <v>0</v>
      </c>
      <c r="HK325" s="188"/>
      <c r="HL325" s="235" t="str">
        <f t="shared" si="521"/>
        <v/>
      </c>
      <c r="HM325" s="235">
        <f t="shared" si="528"/>
        <v>0</v>
      </c>
      <c r="HN325" s="235">
        <f t="shared" si="528"/>
        <v>0</v>
      </c>
      <c r="HO325" s="235">
        <f t="shared" si="528"/>
        <v>0</v>
      </c>
      <c r="HP325" s="188"/>
      <c r="HQ325" s="235" t="str">
        <f t="shared" si="522"/>
        <v/>
      </c>
      <c r="HR325" s="235">
        <f t="shared" si="529"/>
        <v>0</v>
      </c>
      <c r="HS325" s="235">
        <f t="shared" si="529"/>
        <v>0</v>
      </c>
      <c r="HT325" s="235">
        <f t="shared" si="529"/>
        <v>0</v>
      </c>
      <c r="HU325" s="162"/>
      <c r="HV325" s="1622"/>
      <c r="HW325" s="1619"/>
      <c r="HX325" s="1619"/>
      <c r="HY325" s="1619"/>
      <c r="HZ325" s="1619"/>
      <c r="IA325" s="1619"/>
      <c r="IB325" s="1619"/>
      <c r="IC325" s="1623"/>
      <c r="ID325" s="162"/>
    </row>
    <row r="326" spans="1:238" ht="21.75" customHeight="1" x14ac:dyDescent="0.25">
      <c r="A326" s="377" t="str">
        <f t="shared" si="475"/>
        <v/>
      </c>
      <c r="B326" s="188">
        <v>300</v>
      </c>
      <c r="C326" s="255"/>
      <c r="D326" s="223" t="str">
        <f t="shared" si="523"/>
        <v/>
      </c>
      <c r="E326" s="223" t="str">
        <f t="shared" si="463"/>
        <v/>
      </c>
      <c r="F326" s="242"/>
      <c r="G326" s="242"/>
      <c r="H326" s="224" t="str">
        <f t="shared" si="476"/>
        <v/>
      </c>
      <c r="I326" s="930"/>
      <c r="J326" s="930"/>
      <c r="K326" s="930"/>
      <c r="L326" s="370"/>
      <c r="M326" s="371"/>
      <c r="N326" s="371"/>
      <c r="O326" s="371"/>
      <c r="P326" s="372"/>
      <c r="Q326" s="609"/>
      <c r="R326" s="609"/>
      <c r="S326" s="610"/>
      <c r="T326" s="371"/>
      <c r="U326" s="371"/>
      <c r="V326" s="188"/>
      <c r="W326" s="370"/>
      <c r="X326" s="371"/>
      <c r="Y326" s="371"/>
      <c r="Z326" s="611"/>
      <c r="AA326" s="896"/>
      <c r="AB326" s="370"/>
      <c r="AC326" s="371"/>
      <c r="AD326" s="371"/>
      <c r="AE326" s="371"/>
      <c r="AF326" s="896"/>
      <c r="AG326" s="370"/>
      <c r="AH326" s="371"/>
      <c r="AI326" s="371"/>
      <c r="AJ326" s="371"/>
      <c r="AK326" s="896"/>
      <c r="AL326" s="370"/>
      <c r="AM326" s="371"/>
      <c r="AN326" s="371"/>
      <c r="AO326" s="372"/>
      <c r="AP326" s="370"/>
      <c r="AQ326" s="371"/>
      <c r="AR326" s="371"/>
      <c r="AS326" s="371"/>
      <c r="AT326" s="928"/>
      <c r="AU326" s="188"/>
      <c r="AV326" s="256">
        <f t="shared" si="530"/>
        <v>0</v>
      </c>
      <c r="AW326" s="257">
        <f t="shared" si="531"/>
        <v>0</v>
      </c>
      <c r="AX326" s="258">
        <f t="shared" si="532"/>
        <v>0</v>
      </c>
      <c r="AY326" s="259">
        <f t="shared" si="533"/>
        <v>0</v>
      </c>
      <c r="AZ326" s="231" t="str">
        <f t="shared" si="534"/>
        <v/>
      </c>
      <c r="BA326" s="232">
        <f t="shared" si="535"/>
        <v>0</v>
      </c>
      <c r="BB326" s="249">
        <f t="shared" si="536"/>
        <v>0</v>
      </c>
      <c r="BC326" s="231">
        <f t="shared" si="537"/>
        <v>0</v>
      </c>
      <c r="BD326" s="231">
        <f t="shared" si="538"/>
        <v>0</v>
      </c>
      <c r="BE326" s="260"/>
      <c r="BF326" s="235">
        <f t="shared" si="477"/>
        <v>0</v>
      </c>
      <c r="BG326" s="235">
        <f t="shared" si="478"/>
        <v>0</v>
      </c>
      <c r="BH326" s="235">
        <f t="shared" si="479"/>
        <v>0</v>
      </c>
      <c r="BI326" s="380"/>
      <c r="BJ326" s="235">
        <f t="shared" si="464"/>
        <v>0</v>
      </c>
      <c r="BK326" s="235">
        <f t="shared" si="480"/>
        <v>0</v>
      </c>
      <c r="BL326" s="235" t="str">
        <f t="shared" si="481"/>
        <v/>
      </c>
      <c r="BM326" s="236"/>
      <c r="BN326" s="237"/>
      <c r="BO326" s="237"/>
      <c r="BP326" s="238"/>
      <c r="BQ326" s="238"/>
      <c r="BR326" s="254"/>
      <c r="BS326" s="252"/>
      <c r="BT326" s="244"/>
      <c r="BU326" s="244"/>
      <c r="BV326" s="244"/>
      <c r="BW326" s="244"/>
      <c r="BX326" s="244"/>
      <c r="BY326" s="244"/>
      <c r="BZ326" s="244"/>
      <c r="CA326" s="244"/>
      <c r="CB326" s="253"/>
      <c r="CC326" s="188"/>
      <c r="CD326" s="244">
        <f t="shared" si="465"/>
        <v>0</v>
      </c>
      <c r="CE326" s="235">
        <f t="shared" si="482"/>
        <v>0</v>
      </c>
      <c r="CF326" s="235">
        <f t="shared" si="482"/>
        <v>0</v>
      </c>
      <c r="CG326" s="235">
        <f t="shared" si="482"/>
        <v>0</v>
      </c>
      <c r="CH326" s="188"/>
      <c r="CI326" s="244">
        <f t="shared" si="466"/>
        <v>0</v>
      </c>
      <c r="CJ326" s="235">
        <f t="shared" si="483"/>
        <v>0</v>
      </c>
      <c r="CK326" s="235">
        <f t="shared" si="483"/>
        <v>0</v>
      </c>
      <c r="CL326" s="235">
        <f t="shared" si="483"/>
        <v>0</v>
      </c>
      <c r="CM326" s="188"/>
      <c r="CN326" s="244">
        <f t="shared" si="467"/>
        <v>0</v>
      </c>
      <c r="CO326" s="235">
        <f t="shared" si="484"/>
        <v>0</v>
      </c>
      <c r="CP326" s="235">
        <f t="shared" si="484"/>
        <v>0</v>
      </c>
      <c r="CQ326" s="235">
        <f t="shared" si="484"/>
        <v>0</v>
      </c>
      <c r="CR326" s="188"/>
      <c r="CS326" s="244">
        <f t="shared" si="468"/>
        <v>0</v>
      </c>
      <c r="CT326" s="235">
        <f t="shared" si="485"/>
        <v>0</v>
      </c>
      <c r="CU326" s="235">
        <f t="shared" si="485"/>
        <v>0</v>
      </c>
      <c r="CV326" s="235">
        <f t="shared" si="485"/>
        <v>0</v>
      </c>
      <c r="CW326" s="188"/>
      <c r="CX326" s="244">
        <f t="shared" si="469"/>
        <v>0</v>
      </c>
      <c r="CY326" s="235">
        <f t="shared" si="486"/>
        <v>0</v>
      </c>
      <c r="CZ326" s="235">
        <f t="shared" si="486"/>
        <v>0</v>
      </c>
      <c r="DA326" s="235">
        <f t="shared" si="486"/>
        <v>0</v>
      </c>
      <c r="DB326" s="188"/>
      <c r="DC326" s="225"/>
      <c r="DD326" s="226"/>
      <c r="DE326" s="1088"/>
      <c r="DF326" s="225"/>
      <c r="DG326" s="226"/>
      <c r="DH326" s="1088"/>
      <c r="DI326" s="225"/>
      <c r="DJ326" s="226"/>
      <c r="DK326" s="1088"/>
      <c r="DL326" s="225"/>
      <c r="DM326" s="226"/>
      <c r="DN326" s="1088"/>
      <c r="DO326" s="370"/>
      <c r="DP326" s="370"/>
      <c r="DQ326" s="243">
        <f t="shared" si="539"/>
        <v>0</v>
      </c>
      <c r="DR326" s="244">
        <f t="shared" si="540"/>
        <v>0</v>
      </c>
      <c r="DS326" s="235">
        <f t="shared" si="487"/>
        <v>0</v>
      </c>
      <c r="DT326" s="244" t="str">
        <f t="shared" si="541"/>
        <v/>
      </c>
      <c r="DU326" s="42" t="str">
        <f t="shared" si="488"/>
        <v/>
      </c>
      <c r="DV326" s="42" t="str">
        <f t="shared" si="489"/>
        <v/>
      </c>
      <c r="DW326" s="42" t="str">
        <f t="shared" si="490"/>
        <v/>
      </c>
      <c r="DX326" s="162"/>
      <c r="DY326" s="42" t="str">
        <f t="shared" si="491"/>
        <v/>
      </c>
      <c r="DZ326" s="42" t="str">
        <f t="shared" si="555"/>
        <v/>
      </c>
      <c r="EA326" s="42" t="str">
        <f t="shared" si="492"/>
        <v/>
      </c>
      <c r="EB326" s="162"/>
      <c r="EC326" s="930"/>
      <c r="ED326" s="188"/>
      <c r="EE326" s="245">
        <f t="shared" si="493"/>
        <v>0</v>
      </c>
      <c r="EF326" s="189"/>
      <c r="EG326" s="245">
        <f t="shared" si="494"/>
        <v>0</v>
      </c>
      <c r="EH326" s="189"/>
      <c r="EI326" s="246" t="str">
        <f t="shared" si="542"/>
        <v/>
      </c>
      <c r="EJ326" s="247" t="str">
        <f t="shared" si="470"/>
        <v/>
      </c>
      <c r="EK326" s="248" t="str">
        <f t="shared" si="471"/>
        <v/>
      </c>
      <c r="EL326" s="248" t="str">
        <f t="shared" si="472"/>
        <v/>
      </c>
      <c r="EM326" s="248" t="str">
        <f t="shared" si="473"/>
        <v/>
      </c>
      <c r="EN326" s="248" t="str">
        <f t="shared" si="495"/>
        <v/>
      </c>
      <c r="EO326" s="248" t="str">
        <f t="shared" si="474"/>
        <v/>
      </c>
      <c r="EP326" s="189"/>
      <c r="EQ326" s="248" t="str">
        <f t="shared" si="543"/>
        <v/>
      </c>
      <c r="ER326" s="248" t="str">
        <f t="shared" si="544"/>
        <v/>
      </c>
      <c r="ES326" s="248" t="str">
        <f t="shared" si="545"/>
        <v/>
      </c>
      <c r="ET326" s="248" t="str">
        <f t="shared" si="546"/>
        <v/>
      </c>
      <c r="EU326" s="248" t="str">
        <f t="shared" si="496"/>
        <v/>
      </c>
      <c r="EV326" s="248" t="str">
        <f t="shared" si="496"/>
        <v/>
      </c>
      <c r="EW326" s="189"/>
      <c r="EX326" s="248" t="str">
        <f t="shared" si="547"/>
        <v/>
      </c>
      <c r="EY326" s="248" t="str">
        <f t="shared" si="548"/>
        <v/>
      </c>
      <c r="EZ326" s="248" t="str">
        <f t="shared" si="549"/>
        <v/>
      </c>
      <c r="FA326" s="248" t="str">
        <f t="shared" si="550"/>
        <v/>
      </c>
      <c r="FB326" s="248" t="str">
        <f t="shared" si="524"/>
        <v/>
      </c>
      <c r="FC326" s="248" t="str">
        <f t="shared" si="524"/>
        <v/>
      </c>
      <c r="FD326" s="189"/>
      <c r="FE326" s="248" t="str">
        <f t="shared" si="551"/>
        <v/>
      </c>
      <c r="FF326" s="248" t="str">
        <f t="shared" si="552"/>
        <v/>
      </c>
      <c r="FG326" s="248" t="str">
        <f t="shared" si="553"/>
        <v/>
      </c>
      <c r="FH326" s="248" t="str">
        <f t="shared" si="554"/>
        <v/>
      </c>
      <c r="FI326" s="248" t="str">
        <f t="shared" si="525"/>
        <v/>
      </c>
      <c r="FJ326" s="248" t="str">
        <f t="shared" si="525"/>
        <v/>
      </c>
      <c r="FK326" s="189"/>
      <c r="FL326" s="370"/>
      <c r="FM326" s="371"/>
      <c r="FN326" s="371"/>
      <c r="FO326" s="611"/>
      <c r="FP326" s="896"/>
      <c r="FQ326" s="370"/>
      <c r="FR326" s="371"/>
      <c r="FS326" s="371"/>
      <c r="FT326" s="611"/>
      <c r="FU326" s="896"/>
      <c r="FV326" s="370"/>
      <c r="FW326" s="371"/>
      <c r="FX326" s="371"/>
      <c r="FY326" s="611"/>
      <c r="FZ326" s="896"/>
      <c r="GA326" s="613"/>
      <c r="GB326" s="189"/>
      <c r="GC326" s="227">
        <f t="shared" si="497"/>
        <v>0</v>
      </c>
      <c r="GD326" s="228">
        <f t="shared" si="498"/>
        <v>0</v>
      </c>
      <c r="GE326" s="229">
        <f t="shared" si="526"/>
        <v>0</v>
      </c>
      <c r="GF326" s="230">
        <f t="shared" si="526"/>
        <v>0</v>
      </c>
      <c r="GG326" s="231" t="str">
        <f t="shared" si="499"/>
        <v/>
      </c>
      <c r="GH326" s="232">
        <f t="shared" si="500"/>
        <v>0</v>
      </c>
      <c r="GI326" s="227">
        <f t="shared" si="501"/>
        <v>0</v>
      </c>
      <c r="GJ326" s="233">
        <f t="shared" si="502"/>
        <v>0</v>
      </c>
      <c r="GK326" s="233">
        <f t="shared" si="503"/>
        <v>0</v>
      </c>
      <c r="GL326" s="234"/>
      <c r="GM326" s="235">
        <f t="shared" si="504"/>
        <v>0</v>
      </c>
      <c r="GN326" s="235">
        <f t="shared" si="505"/>
        <v>0</v>
      </c>
      <c r="GO326" s="235" t="str">
        <f t="shared" si="506"/>
        <v/>
      </c>
      <c r="GP326" s="380"/>
      <c r="GQ326" s="235">
        <f t="shared" si="507"/>
        <v>0</v>
      </c>
      <c r="GR326" s="235">
        <f t="shared" si="508"/>
        <v>0</v>
      </c>
      <c r="GS326" s="235" t="str">
        <f t="shared" si="509"/>
        <v/>
      </c>
      <c r="GT326" s="236"/>
      <c r="GU326" s="237" t="str">
        <f t="shared" si="510"/>
        <v/>
      </c>
      <c r="GV326" s="237" t="str">
        <f t="shared" si="511"/>
        <v/>
      </c>
      <c r="GW326" s="238" t="str">
        <f t="shared" si="512"/>
        <v/>
      </c>
      <c r="GX326" s="238" t="str">
        <f t="shared" si="513"/>
        <v/>
      </c>
      <c r="GY326" s="239"/>
      <c r="GZ326" s="240" t="str">
        <f t="shared" si="514"/>
        <v/>
      </c>
      <c r="HA326" s="235" t="str">
        <f t="shared" si="515"/>
        <v/>
      </c>
      <c r="HB326" s="235" t="str">
        <f t="shared" si="516"/>
        <v/>
      </c>
      <c r="HC326" s="235" t="str">
        <f t="shared" si="517"/>
        <v/>
      </c>
      <c r="HD326" s="235" t="str">
        <f t="shared" si="518"/>
        <v/>
      </c>
      <c r="HE326" s="235" t="str">
        <f t="shared" si="519"/>
        <v/>
      </c>
      <c r="HF326" s="188"/>
      <c r="HG326" s="235" t="str">
        <f t="shared" si="520"/>
        <v/>
      </c>
      <c r="HH326" s="235">
        <f t="shared" si="527"/>
        <v>0</v>
      </c>
      <c r="HI326" s="235">
        <f t="shared" si="527"/>
        <v>0</v>
      </c>
      <c r="HJ326" s="235">
        <f t="shared" si="527"/>
        <v>0</v>
      </c>
      <c r="HK326" s="188"/>
      <c r="HL326" s="235" t="str">
        <f t="shared" si="521"/>
        <v/>
      </c>
      <c r="HM326" s="235">
        <f t="shared" si="528"/>
        <v>0</v>
      </c>
      <c r="HN326" s="235">
        <f t="shared" si="528"/>
        <v>0</v>
      </c>
      <c r="HO326" s="235">
        <f t="shared" si="528"/>
        <v>0</v>
      </c>
      <c r="HP326" s="188"/>
      <c r="HQ326" s="235" t="str">
        <f t="shared" si="522"/>
        <v/>
      </c>
      <c r="HR326" s="235">
        <f t="shared" si="529"/>
        <v>0</v>
      </c>
      <c r="HS326" s="235">
        <f t="shared" si="529"/>
        <v>0</v>
      </c>
      <c r="HT326" s="235">
        <f t="shared" si="529"/>
        <v>0</v>
      </c>
      <c r="HU326" s="162"/>
      <c r="HV326" s="1622"/>
      <c r="HW326" s="1619"/>
      <c r="HX326" s="1619"/>
      <c r="HY326" s="1619"/>
      <c r="HZ326" s="1619"/>
      <c r="IA326" s="1619"/>
      <c r="IB326" s="1619"/>
      <c r="IC326" s="1623"/>
      <c r="ID326" s="162"/>
    </row>
    <row r="327" spans="1:238" ht="21.75" customHeight="1" x14ac:dyDescent="0.25">
      <c r="A327" s="377" t="str">
        <f t="shared" si="475"/>
        <v/>
      </c>
      <c r="B327" s="188">
        <v>301</v>
      </c>
      <c r="C327" s="255"/>
      <c r="D327" s="223" t="str">
        <f t="shared" si="523"/>
        <v/>
      </c>
      <c r="E327" s="223" t="str">
        <f t="shared" si="463"/>
        <v/>
      </c>
      <c r="F327" s="242"/>
      <c r="G327" s="242"/>
      <c r="H327" s="224" t="str">
        <f t="shared" si="476"/>
        <v/>
      </c>
      <c r="I327" s="930"/>
      <c r="J327" s="930"/>
      <c r="K327" s="930"/>
      <c r="L327" s="370"/>
      <c r="M327" s="371"/>
      <c r="N327" s="371"/>
      <c r="O327" s="371"/>
      <c r="P327" s="372"/>
      <c r="Q327" s="609"/>
      <c r="R327" s="609"/>
      <c r="S327" s="610"/>
      <c r="T327" s="371"/>
      <c r="U327" s="371"/>
      <c r="V327" s="188"/>
      <c r="W327" s="370"/>
      <c r="X327" s="371"/>
      <c r="Y327" s="371"/>
      <c r="Z327" s="611"/>
      <c r="AA327" s="896"/>
      <c r="AB327" s="370"/>
      <c r="AC327" s="371"/>
      <c r="AD327" s="371"/>
      <c r="AE327" s="371"/>
      <c r="AF327" s="896"/>
      <c r="AG327" s="370"/>
      <c r="AH327" s="371"/>
      <c r="AI327" s="371"/>
      <c r="AJ327" s="371"/>
      <c r="AK327" s="896"/>
      <c r="AL327" s="370"/>
      <c r="AM327" s="371"/>
      <c r="AN327" s="371"/>
      <c r="AO327" s="372"/>
      <c r="AP327" s="370"/>
      <c r="AQ327" s="371"/>
      <c r="AR327" s="371"/>
      <c r="AS327" s="371"/>
      <c r="AT327" s="928"/>
      <c r="AU327" s="188"/>
      <c r="AV327" s="256">
        <f t="shared" si="530"/>
        <v>0</v>
      </c>
      <c r="AW327" s="257">
        <f t="shared" si="531"/>
        <v>0</v>
      </c>
      <c r="AX327" s="258">
        <f t="shared" si="532"/>
        <v>0</v>
      </c>
      <c r="AY327" s="259">
        <f t="shared" si="533"/>
        <v>0</v>
      </c>
      <c r="AZ327" s="231" t="str">
        <f t="shared" si="534"/>
        <v/>
      </c>
      <c r="BA327" s="232">
        <f t="shared" si="535"/>
        <v>0</v>
      </c>
      <c r="BB327" s="249">
        <f t="shared" si="536"/>
        <v>0</v>
      </c>
      <c r="BC327" s="231">
        <f t="shared" si="537"/>
        <v>0</v>
      </c>
      <c r="BD327" s="231">
        <f t="shared" si="538"/>
        <v>0</v>
      </c>
      <c r="BE327" s="260"/>
      <c r="BF327" s="235">
        <f t="shared" si="477"/>
        <v>0</v>
      </c>
      <c r="BG327" s="235">
        <f t="shared" si="478"/>
        <v>0</v>
      </c>
      <c r="BH327" s="235">
        <f t="shared" si="479"/>
        <v>0</v>
      </c>
      <c r="BI327" s="380"/>
      <c r="BJ327" s="235">
        <f t="shared" si="464"/>
        <v>0</v>
      </c>
      <c r="BK327" s="235">
        <f t="shared" si="480"/>
        <v>0</v>
      </c>
      <c r="BL327" s="235" t="str">
        <f t="shared" si="481"/>
        <v/>
      </c>
      <c r="BM327" s="236"/>
      <c r="BN327" s="237"/>
      <c r="BO327" s="237"/>
      <c r="BP327" s="238"/>
      <c r="BQ327" s="238"/>
      <c r="BR327" s="254"/>
      <c r="BS327" s="252"/>
      <c r="BT327" s="244"/>
      <c r="BU327" s="244"/>
      <c r="BV327" s="244"/>
      <c r="BW327" s="244"/>
      <c r="BX327" s="244"/>
      <c r="BY327" s="244"/>
      <c r="BZ327" s="244"/>
      <c r="CA327" s="244"/>
      <c r="CB327" s="253"/>
      <c r="CC327" s="188"/>
      <c r="CD327" s="244">
        <f t="shared" si="465"/>
        <v>0</v>
      </c>
      <c r="CE327" s="235">
        <f t="shared" si="482"/>
        <v>0</v>
      </c>
      <c r="CF327" s="235">
        <f t="shared" si="482"/>
        <v>0</v>
      </c>
      <c r="CG327" s="235">
        <f t="shared" si="482"/>
        <v>0</v>
      </c>
      <c r="CH327" s="188"/>
      <c r="CI327" s="244">
        <f t="shared" si="466"/>
        <v>0</v>
      </c>
      <c r="CJ327" s="235">
        <f t="shared" si="483"/>
        <v>0</v>
      </c>
      <c r="CK327" s="235">
        <f t="shared" si="483"/>
        <v>0</v>
      </c>
      <c r="CL327" s="235">
        <f t="shared" si="483"/>
        <v>0</v>
      </c>
      <c r="CM327" s="188"/>
      <c r="CN327" s="244">
        <f t="shared" si="467"/>
        <v>0</v>
      </c>
      <c r="CO327" s="235">
        <f t="shared" si="484"/>
        <v>0</v>
      </c>
      <c r="CP327" s="235">
        <f t="shared" si="484"/>
        <v>0</v>
      </c>
      <c r="CQ327" s="235">
        <f t="shared" si="484"/>
        <v>0</v>
      </c>
      <c r="CR327" s="188"/>
      <c r="CS327" s="244">
        <f t="shared" si="468"/>
        <v>0</v>
      </c>
      <c r="CT327" s="235">
        <f t="shared" si="485"/>
        <v>0</v>
      </c>
      <c r="CU327" s="235">
        <f t="shared" si="485"/>
        <v>0</v>
      </c>
      <c r="CV327" s="235">
        <f t="shared" si="485"/>
        <v>0</v>
      </c>
      <c r="CW327" s="188"/>
      <c r="CX327" s="244">
        <f t="shared" si="469"/>
        <v>0</v>
      </c>
      <c r="CY327" s="235">
        <f t="shared" si="486"/>
        <v>0</v>
      </c>
      <c r="CZ327" s="235">
        <f t="shared" si="486"/>
        <v>0</v>
      </c>
      <c r="DA327" s="235">
        <f t="shared" si="486"/>
        <v>0</v>
      </c>
      <c r="DB327" s="188"/>
      <c r="DC327" s="225"/>
      <c r="DD327" s="226"/>
      <c r="DE327" s="1088"/>
      <c r="DF327" s="225"/>
      <c r="DG327" s="226"/>
      <c r="DH327" s="1088"/>
      <c r="DI327" s="225"/>
      <c r="DJ327" s="226"/>
      <c r="DK327" s="1088"/>
      <c r="DL327" s="225"/>
      <c r="DM327" s="226"/>
      <c r="DN327" s="1088"/>
      <c r="DO327" s="370"/>
      <c r="DP327" s="370"/>
      <c r="DQ327" s="243">
        <f t="shared" si="539"/>
        <v>0</v>
      </c>
      <c r="DR327" s="244">
        <f t="shared" si="540"/>
        <v>0</v>
      </c>
      <c r="DS327" s="235">
        <f t="shared" si="487"/>
        <v>0</v>
      </c>
      <c r="DT327" s="244" t="str">
        <f t="shared" si="541"/>
        <v/>
      </c>
      <c r="DU327" s="42" t="str">
        <f t="shared" si="488"/>
        <v/>
      </c>
      <c r="DV327" s="42" t="str">
        <f t="shared" si="489"/>
        <v/>
      </c>
      <c r="DW327" s="42" t="str">
        <f t="shared" si="490"/>
        <v/>
      </c>
      <c r="DX327" s="162"/>
      <c r="DY327" s="42" t="str">
        <f t="shared" si="491"/>
        <v/>
      </c>
      <c r="DZ327" s="42" t="str">
        <f t="shared" si="555"/>
        <v/>
      </c>
      <c r="EA327" s="42" t="str">
        <f t="shared" si="492"/>
        <v/>
      </c>
      <c r="EB327" s="162"/>
      <c r="EC327" s="930"/>
      <c r="ED327" s="188"/>
      <c r="EE327" s="245">
        <f t="shared" si="493"/>
        <v>0</v>
      </c>
      <c r="EF327" s="189"/>
      <c r="EG327" s="245">
        <f t="shared" si="494"/>
        <v>0</v>
      </c>
      <c r="EH327" s="189"/>
      <c r="EI327" s="246" t="str">
        <f t="shared" si="542"/>
        <v/>
      </c>
      <c r="EJ327" s="247" t="str">
        <f t="shared" si="470"/>
        <v/>
      </c>
      <c r="EK327" s="248" t="str">
        <f t="shared" si="471"/>
        <v/>
      </c>
      <c r="EL327" s="248" t="str">
        <f t="shared" si="472"/>
        <v/>
      </c>
      <c r="EM327" s="248" t="str">
        <f t="shared" si="473"/>
        <v/>
      </c>
      <c r="EN327" s="248" t="str">
        <f t="shared" si="495"/>
        <v/>
      </c>
      <c r="EO327" s="248" t="str">
        <f t="shared" si="474"/>
        <v/>
      </c>
      <c r="EP327" s="189"/>
      <c r="EQ327" s="248" t="str">
        <f t="shared" si="543"/>
        <v/>
      </c>
      <c r="ER327" s="248" t="str">
        <f t="shared" si="544"/>
        <v/>
      </c>
      <c r="ES327" s="248" t="str">
        <f t="shared" si="545"/>
        <v/>
      </c>
      <c r="ET327" s="248" t="str">
        <f t="shared" si="546"/>
        <v/>
      </c>
      <c r="EU327" s="248" t="str">
        <f t="shared" si="496"/>
        <v/>
      </c>
      <c r="EV327" s="248" t="str">
        <f t="shared" si="496"/>
        <v/>
      </c>
      <c r="EW327" s="189"/>
      <c r="EX327" s="248" t="str">
        <f t="shared" si="547"/>
        <v/>
      </c>
      <c r="EY327" s="248" t="str">
        <f t="shared" si="548"/>
        <v/>
      </c>
      <c r="EZ327" s="248" t="str">
        <f t="shared" si="549"/>
        <v/>
      </c>
      <c r="FA327" s="248" t="str">
        <f t="shared" si="550"/>
        <v/>
      </c>
      <c r="FB327" s="248" t="str">
        <f t="shared" si="524"/>
        <v/>
      </c>
      <c r="FC327" s="248" t="str">
        <f t="shared" si="524"/>
        <v/>
      </c>
      <c r="FD327" s="189"/>
      <c r="FE327" s="248" t="str">
        <f t="shared" si="551"/>
        <v/>
      </c>
      <c r="FF327" s="248" t="str">
        <f t="shared" si="552"/>
        <v/>
      </c>
      <c r="FG327" s="248" t="str">
        <f t="shared" si="553"/>
        <v/>
      </c>
      <c r="FH327" s="248" t="str">
        <f t="shared" si="554"/>
        <v/>
      </c>
      <c r="FI327" s="248" t="str">
        <f t="shared" si="525"/>
        <v/>
      </c>
      <c r="FJ327" s="248" t="str">
        <f t="shared" si="525"/>
        <v/>
      </c>
      <c r="FK327" s="189"/>
      <c r="FL327" s="370"/>
      <c r="FM327" s="371"/>
      <c r="FN327" s="371"/>
      <c r="FO327" s="611"/>
      <c r="FP327" s="896"/>
      <c r="FQ327" s="370"/>
      <c r="FR327" s="371"/>
      <c r="FS327" s="371"/>
      <c r="FT327" s="611"/>
      <c r="FU327" s="896"/>
      <c r="FV327" s="370"/>
      <c r="FW327" s="371"/>
      <c r="FX327" s="371"/>
      <c r="FY327" s="611"/>
      <c r="FZ327" s="896"/>
      <c r="GA327" s="613"/>
      <c r="GB327" s="189"/>
      <c r="GC327" s="227">
        <f t="shared" si="497"/>
        <v>0</v>
      </c>
      <c r="GD327" s="228">
        <f t="shared" si="498"/>
        <v>0</v>
      </c>
      <c r="GE327" s="229">
        <f t="shared" si="526"/>
        <v>0</v>
      </c>
      <c r="GF327" s="230">
        <f t="shared" si="526"/>
        <v>0</v>
      </c>
      <c r="GG327" s="231" t="str">
        <f t="shared" si="499"/>
        <v/>
      </c>
      <c r="GH327" s="232">
        <f t="shared" si="500"/>
        <v>0</v>
      </c>
      <c r="GI327" s="227">
        <f t="shared" si="501"/>
        <v>0</v>
      </c>
      <c r="GJ327" s="233">
        <f t="shared" si="502"/>
        <v>0</v>
      </c>
      <c r="GK327" s="233">
        <f t="shared" si="503"/>
        <v>0</v>
      </c>
      <c r="GL327" s="234"/>
      <c r="GM327" s="235">
        <f t="shared" si="504"/>
        <v>0</v>
      </c>
      <c r="GN327" s="235">
        <f t="shared" si="505"/>
        <v>0</v>
      </c>
      <c r="GO327" s="235" t="str">
        <f t="shared" si="506"/>
        <v/>
      </c>
      <c r="GP327" s="380"/>
      <c r="GQ327" s="235">
        <f t="shared" si="507"/>
        <v>0</v>
      </c>
      <c r="GR327" s="235">
        <f t="shared" si="508"/>
        <v>0</v>
      </c>
      <c r="GS327" s="235" t="str">
        <f t="shared" si="509"/>
        <v/>
      </c>
      <c r="GT327" s="236"/>
      <c r="GU327" s="237" t="str">
        <f t="shared" si="510"/>
        <v/>
      </c>
      <c r="GV327" s="237" t="str">
        <f t="shared" si="511"/>
        <v/>
      </c>
      <c r="GW327" s="238" t="str">
        <f t="shared" si="512"/>
        <v/>
      </c>
      <c r="GX327" s="238" t="str">
        <f t="shared" si="513"/>
        <v/>
      </c>
      <c r="GY327" s="239"/>
      <c r="GZ327" s="240" t="str">
        <f t="shared" si="514"/>
        <v/>
      </c>
      <c r="HA327" s="235" t="str">
        <f t="shared" si="515"/>
        <v/>
      </c>
      <c r="HB327" s="235" t="str">
        <f t="shared" si="516"/>
        <v/>
      </c>
      <c r="HC327" s="235" t="str">
        <f t="shared" si="517"/>
        <v/>
      </c>
      <c r="HD327" s="235" t="str">
        <f t="shared" si="518"/>
        <v/>
      </c>
      <c r="HE327" s="235" t="str">
        <f t="shared" si="519"/>
        <v/>
      </c>
      <c r="HF327" s="188"/>
      <c r="HG327" s="235" t="str">
        <f t="shared" si="520"/>
        <v/>
      </c>
      <c r="HH327" s="235">
        <f t="shared" si="527"/>
        <v>0</v>
      </c>
      <c r="HI327" s="235">
        <f t="shared" si="527"/>
        <v>0</v>
      </c>
      <c r="HJ327" s="235">
        <f t="shared" si="527"/>
        <v>0</v>
      </c>
      <c r="HK327" s="188"/>
      <c r="HL327" s="235" t="str">
        <f t="shared" si="521"/>
        <v/>
      </c>
      <c r="HM327" s="235">
        <f t="shared" si="528"/>
        <v>0</v>
      </c>
      <c r="HN327" s="235">
        <f t="shared" si="528"/>
        <v>0</v>
      </c>
      <c r="HO327" s="235">
        <f t="shared" si="528"/>
        <v>0</v>
      </c>
      <c r="HP327" s="188"/>
      <c r="HQ327" s="235" t="str">
        <f t="shared" si="522"/>
        <v/>
      </c>
      <c r="HR327" s="235">
        <f t="shared" si="529"/>
        <v>0</v>
      </c>
      <c r="HS327" s="235">
        <f t="shared" si="529"/>
        <v>0</v>
      </c>
      <c r="HT327" s="235">
        <f t="shared" si="529"/>
        <v>0</v>
      </c>
      <c r="HU327" s="162"/>
      <c r="HV327" s="1622"/>
      <c r="HW327" s="1619"/>
      <c r="HX327" s="1619"/>
      <c r="HY327" s="1619"/>
      <c r="HZ327" s="1619"/>
      <c r="IA327" s="1619"/>
      <c r="IB327" s="1619"/>
      <c r="IC327" s="1623"/>
      <c r="ID327" s="162"/>
    </row>
    <row r="328" spans="1:238" ht="21.75" customHeight="1" x14ac:dyDescent="0.25">
      <c r="A328" s="377" t="str">
        <f t="shared" si="475"/>
        <v/>
      </c>
      <c r="B328" s="188">
        <v>302</v>
      </c>
      <c r="C328" s="255"/>
      <c r="D328" s="223" t="str">
        <f t="shared" si="523"/>
        <v/>
      </c>
      <c r="E328" s="223" t="str">
        <f t="shared" si="463"/>
        <v/>
      </c>
      <c r="F328" s="242"/>
      <c r="G328" s="242"/>
      <c r="H328" s="224" t="str">
        <f t="shared" si="476"/>
        <v/>
      </c>
      <c r="I328" s="930"/>
      <c r="J328" s="930"/>
      <c r="K328" s="930"/>
      <c r="L328" s="370"/>
      <c r="M328" s="371"/>
      <c r="N328" s="371"/>
      <c r="O328" s="371"/>
      <c r="P328" s="372"/>
      <c r="Q328" s="609"/>
      <c r="R328" s="609"/>
      <c r="S328" s="610"/>
      <c r="T328" s="371"/>
      <c r="U328" s="371"/>
      <c r="V328" s="188"/>
      <c r="W328" s="370"/>
      <c r="X328" s="371"/>
      <c r="Y328" s="371"/>
      <c r="Z328" s="611"/>
      <c r="AA328" s="896"/>
      <c r="AB328" s="370"/>
      <c r="AC328" s="371"/>
      <c r="AD328" s="371"/>
      <c r="AE328" s="371"/>
      <c r="AF328" s="896"/>
      <c r="AG328" s="370"/>
      <c r="AH328" s="371"/>
      <c r="AI328" s="371"/>
      <c r="AJ328" s="371"/>
      <c r="AK328" s="896"/>
      <c r="AL328" s="370"/>
      <c r="AM328" s="371"/>
      <c r="AN328" s="371"/>
      <c r="AO328" s="372"/>
      <c r="AP328" s="370"/>
      <c r="AQ328" s="371"/>
      <c r="AR328" s="371"/>
      <c r="AS328" s="371"/>
      <c r="AT328" s="928"/>
      <c r="AU328" s="188"/>
      <c r="AV328" s="256">
        <f t="shared" si="530"/>
        <v>0</v>
      </c>
      <c r="AW328" s="257">
        <f t="shared" si="531"/>
        <v>0</v>
      </c>
      <c r="AX328" s="258">
        <f t="shared" si="532"/>
        <v>0</v>
      </c>
      <c r="AY328" s="259">
        <f t="shared" si="533"/>
        <v>0</v>
      </c>
      <c r="AZ328" s="231" t="str">
        <f t="shared" si="534"/>
        <v/>
      </c>
      <c r="BA328" s="232">
        <f t="shared" si="535"/>
        <v>0</v>
      </c>
      <c r="BB328" s="249">
        <f t="shared" si="536"/>
        <v>0</v>
      </c>
      <c r="BC328" s="231">
        <f t="shared" si="537"/>
        <v>0</v>
      </c>
      <c r="BD328" s="231">
        <f t="shared" si="538"/>
        <v>0</v>
      </c>
      <c r="BE328" s="260"/>
      <c r="BF328" s="235">
        <f t="shared" si="477"/>
        <v>0</v>
      </c>
      <c r="BG328" s="235">
        <f t="shared" si="478"/>
        <v>0</v>
      </c>
      <c r="BH328" s="235">
        <f t="shared" si="479"/>
        <v>0</v>
      </c>
      <c r="BI328" s="380"/>
      <c r="BJ328" s="235">
        <f t="shared" si="464"/>
        <v>0</v>
      </c>
      <c r="BK328" s="235">
        <f t="shared" si="480"/>
        <v>0</v>
      </c>
      <c r="BL328" s="235" t="str">
        <f t="shared" si="481"/>
        <v/>
      </c>
      <c r="BM328" s="236"/>
      <c r="BN328" s="237"/>
      <c r="BO328" s="237"/>
      <c r="BP328" s="238"/>
      <c r="BQ328" s="238"/>
      <c r="BR328" s="254"/>
      <c r="BS328" s="252"/>
      <c r="BT328" s="244"/>
      <c r="BU328" s="244"/>
      <c r="BV328" s="244"/>
      <c r="BW328" s="244"/>
      <c r="BX328" s="244"/>
      <c r="BY328" s="244"/>
      <c r="BZ328" s="244"/>
      <c r="CA328" s="244"/>
      <c r="CB328" s="253"/>
      <c r="CC328" s="188"/>
      <c r="CD328" s="244">
        <f t="shared" si="465"/>
        <v>0</v>
      </c>
      <c r="CE328" s="235">
        <f t="shared" si="482"/>
        <v>0</v>
      </c>
      <c r="CF328" s="235">
        <f t="shared" si="482"/>
        <v>0</v>
      </c>
      <c r="CG328" s="235">
        <f t="shared" si="482"/>
        <v>0</v>
      </c>
      <c r="CH328" s="188"/>
      <c r="CI328" s="244">
        <f t="shared" si="466"/>
        <v>0</v>
      </c>
      <c r="CJ328" s="235">
        <f t="shared" si="483"/>
        <v>0</v>
      </c>
      <c r="CK328" s="235">
        <f t="shared" si="483"/>
        <v>0</v>
      </c>
      <c r="CL328" s="235">
        <f t="shared" si="483"/>
        <v>0</v>
      </c>
      <c r="CM328" s="188"/>
      <c r="CN328" s="244">
        <f t="shared" si="467"/>
        <v>0</v>
      </c>
      <c r="CO328" s="235">
        <f t="shared" si="484"/>
        <v>0</v>
      </c>
      <c r="CP328" s="235">
        <f t="shared" si="484"/>
        <v>0</v>
      </c>
      <c r="CQ328" s="235">
        <f t="shared" si="484"/>
        <v>0</v>
      </c>
      <c r="CR328" s="188"/>
      <c r="CS328" s="244">
        <f t="shared" si="468"/>
        <v>0</v>
      </c>
      <c r="CT328" s="235">
        <f t="shared" si="485"/>
        <v>0</v>
      </c>
      <c r="CU328" s="235">
        <f t="shared" si="485"/>
        <v>0</v>
      </c>
      <c r="CV328" s="235">
        <f t="shared" si="485"/>
        <v>0</v>
      </c>
      <c r="CW328" s="188"/>
      <c r="CX328" s="244">
        <f t="shared" si="469"/>
        <v>0</v>
      </c>
      <c r="CY328" s="235">
        <f t="shared" si="486"/>
        <v>0</v>
      </c>
      <c r="CZ328" s="235">
        <f t="shared" si="486"/>
        <v>0</v>
      </c>
      <c r="DA328" s="235">
        <f t="shared" si="486"/>
        <v>0</v>
      </c>
      <c r="DB328" s="188"/>
      <c r="DC328" s="225"/>
      <c r="DD328" s="226"/>
      <c r="DE328" s="1088"/>
      <c r="DF328" s="225"/>
      <c r="DG328" s="226"/>
      <c r="DH328" s="1088"/>
      <c r="DI328" s="225"/>
      <c r="DJ328" s="226"/>
      <c r="DK328" s="1088"/>
      <c r="DL328" s="225"/>
      <c r="DM328" s="226"/>
      <c r="DN328" s="1088"/>
      <c r="DO328" s="370"/>
      <c r="DP328" s="370"/>
      <c r="DQ328" s="243">
        <f t="shared" si="539"/>
        <v>0</v>
      </c>
      <c r="DR328" s="244">
        <f t="shared" si="540"/>
        <v>0</v>
      </c>
      <c r="DS328" s="235">
        <f t="shared" si="487"/>
        <v>0</v>
      </c>
      <c r="DT328" s="244" t="str">
        <f t="shared" si="541"/>
        <v/>
      </c>
      <c r="DU328" s="42" t="str">
        <f t="shared" si="488"/>
        <v/>
      </c>
      <c r="DV328" s="42" t="str">
        <f t="shared" si="489"/>
        <v/>
      </c>
      <c r="DW328" s="42" t="str">
        <f t="shared" si="490"/>
        <v/>
      </c>
      <c r="DX328" s="162"/>
      <c r="DY328" s="42" t="str">
        <f t="shared" si="491"/>
        <v/>
      </c>
      <c r="DZ328" s="42" t="str">
        <f t="shared" si="555"/>
        <v/>
      </c>
      <c r="EA328" s="42" t="str">
        <f t="shared" si="492"/>
        <v/>
      </c>
      <c r="EB328" s="162"/>
      <c r="EC328" s="930"/>
      <c r="ED328" s="188"/>
      <c r="EE328" s="245">
        <f t="shared" si="493"/>
        <v>0</v>
      </c>
      <c r="EF328" s="189"/>
      <c r="EG328" s="245">
        <f t="shared" si="494"/>
        <v>0</v>
      </c>
      <c r="EH328" s="189"/>
      <c r="EI328" s="246" t="str">
        <f t="shared" si="542"/>
        <v/>
      </c>
      <c r="EJ328" s="247" t="str">
        <f t="shared" si="470"/>
        <v/>
      </c>
      <c r="EK328" s="248" t="str">
        <f t="shared" si="471"/>
        <v/>
      </c>
      <c r="EL328" s="248" t="str">
        <f t="shared" si="472"/>
        <v/>
      </c>
      <c r="EM328" s="248" t="str">
        <f t="shared" si="473"/>
        <v/>
      </c>
      <c r="EN328" s="248" t="str">
        <f t="shared" si="495"/>
        <v/>
      </c>
      <c r="EO328" s="248" t="str">
        <f t="shared" si="474"/>
        <v/>
      </c>
      <c r="EP328" s="189"/>
      <c r="EQ328" s="248" t="str">
        <f t="shared" si="543"/>
        <v/>
      </c>
      <c r="ER328" s="248" t="str">
        <f t="shared" si="544"/>
        <v/>
      </c>
      <c r="ES328" s="248" t="str">
        <f t="shared" si="545"/>
        <v/>
      </c>
      <c r="ET328" s="248" t="str">
        <f t="shared" si="546"/>
        <v/>
      </c>
      <c r="EU328" s="248" t="str">
        <f t="shared" si="496"/>
        <v/>
      </c>
      <c r="EV328" s="248" t="str">
        <f t="shared" si="496"/>
        <v/>
      </c>
      <c r="EW328" s="189"/>
      <c r="EX328" s="248" t="str">
        <f t="shared" si="547"/>
        <v/>
      </c>
      <c r="EY328" s="248" t="str">
        <f t="shared" si="548"/>
        <v/>
      </c>
      <c r="EZ328" s="248" t="str">
        <f t="shared" si="549"/>
        <v/>
      </c>
      <c r="FA328" s="248" t="str">
        <f t="shared" si="550"/>
        <v/>
      </c>
      <c r="FB328" s="248" t="str">
        <f t="shared" si="524"/>
        <v/>
      </c>
      <c r="FC328" s="248" t="str">
        <f t="shared" si="524"/>
        <v/>
      </c>
      <c r="FD328" s="189"/>
      <c r="FE328" s="248" t="str">
        <f t="shared" si="551"/>
        <v/>
      </c>
      <c r="FF328" s="248" t="str">
        <f t="shared" si="552"/>
        <v/>
      </c>
      <c r="FG328" s="248" t="str">
        <f t="shared" si="553"/>
        <v/>
      </c>
      <c r="FH328" s="248" t="str">
        <f t="shared" si="554"/>
        <v/>
      </c>
      <c r="FI328" s="248" t="str">
        <f t="shared" si="525"/>
        <v/>
      </c>
      <c r="FJ328" s="248" t="str">
        <f t="shared" si="525"/>
        <v/>
      </c>
      <c r="FK328" s="189"/>
      <c r="FL328" s="370"/>
      <c r="FM328" s="371"/>
      <c r="FN328" s="371"/>
      <c r="FO328" s="611"/>
      <c r="FP328" s="896"/>
      <c r="FQ328" s="370"/>
      <c r="FR328" s="371"/>
      <c r="FS328" s="371"/>
      <c r="FT328" s="611"/>
      <c r="FU328" s="896"/>
      <c r="FV328" s="370"/>
      <c r="FW328" s="371"/>
      <c r="FX328" s="371"/>
      <c r="FY328" s="611"/>
      <c r="FZ328" s="896"/>
      <c r="GA328" s="613"/>
      <c r="GB328" s="189"/>
      <c r="GC328" s="227">
        <f t="shared" si="497"/>
        <v>0</v>
      </c>
      <c r="GD328" s="228">
        <f t="shared" si="498"/>
        <v>0</v>
      </c>
      <c r="GE328" s="229">
        <f t="shared" si="526"/>
        <v>0</v>
      </c>
      <c r="GF328" s="230">
        <f t="shared" si="526"/>
        <v>0</v>
      </c>
      <c r="GG328" s="231" t="str">
        <f t="shared" si="499"/>
        <v/>
      </c>
      <c r="GH328" s="232">
        <f t="shared" si="500"/>
        <v>0</v>
      </c>
      <c r="GI328" s="227">
        <f t="shared" si="501"/>
        <v>0</v>
      </c>
      <c r="GJ328" s="233">
        <f t="shared" si="502"/>
        <v>0</v>
      </c>
      <c r="GK328" s="233">
        <f t="shared" si="503"/>
        <v>0</v>
      </c>
      <c r="GL328" s="234"/>
      <c r="GM328" s="235">
        <f t="shared" si="504"/>
        <v>0</v>
      </c>
      <c r="GN328" s="235">
        <f t="shared" si="505"/>
        <v>0</v>
      </c>
      <c r="GO328" s="235" t="str">
        <f t="shared" si="506"/>
        <v/>
      </c>
      <c r="GP328" s="380"/>
      <c r="GQ328" s="235">
        <f t="shared" si="507"/>
        <v>0</v>
      </c>
      <c r="GR328" s="235">
        <f t="shared" si="508"/>
        <v>0</v>
      </c>
      <c r="GS328" s="235" t="str">
        <f t="shared" si="509"/>
        <v/>
      </c>
      <c r="GT328" s="236"/>
      <c r="GU328" s="237" t="str">
        <f t="shared" si="510"/>
        <v/>
      </c>
      <c r="GV328" s="237" t="str">
        <f t="shared" si="511"/>
        <v/>
      </c>
      <c r="GW328" s="238" t="str">
        <f t="shared" si="512"/>
        <v/>
      </c>
      <c r="GX328" s="238" t="str">
        <f t="shared" si="513"/>
        <v/>
      </c>
      <c r="GY328" s="239"/>
      <c r="GZ328" s="240" t="str">
        <f t="shared" si="514"/>
        <v/>
      </c>
      <c r="HA328" s="235" t="str">
        <f t="shared" si="515"/>
        <v/>
      </c>
      <c r="HB328" s="235" t="str">
        <f t="shared" si="516"/>
        <v/>
      </c>
      <c r="HC328" s="235" t="str">
        <f t="shared" si="517"/>
        <v/>
      </c>
      <c r="HD328" s="235" t="str">
        <f t="shared" si="518"/>
        <v/>
      </c>
      <c r="HE328" s="235" t="str">
        <f t="shared" si="519"/>
        <v/>
      </c>
      <c r="HF328" s="188"/>
      <c r="HG328" s="235" t="str">
        <f t="shared" si="520"/>
        <v/>
      </c>
      <c r="HH328" s="235">
        <f t="shared" si="527"/>
        <v>0</v>
      </c>
      <c r="HI328" s="235">
        <f t="shared" si="527"/>
        <v>0</v>
      </c>
      <c r="HJ328" s="235">
        <f t="shared" si="527"/>
        <v>0</v>
      </c>
      <c r="HK328" s="188"/>
      <c r="HL328" s="235" t="str">
        <f t="shared" si="521"/>
        <v/>
      </c>
      <c r="HM328" s="235">
        <f t="shared" si="528"/>
        <v>0</v>
      </c>
      <c r="HN328" s="235">
        <f t="shared" si="528"/>
        <v>0</v>
      </c>
      <c r="HO328" s="235">
        <f t="shared" si="528"/>
        <v>0</v>
      </c>
      <c r="HP328" s="188"/>
      <c r="HQ328" s="235" t="str">
        <f t="shared" si="522"/>
        <v/>
      </c>
      <c r="HR328" s="235">
        <f t="shared" si="529"/>
        <v>0</v>
      </c>
      <c r="HS328" s="235">
        <f t="shared" si="529"/>
        <v>0</v>
      </c>
      <c r="HT328" s="235">
        <f t="shared" si="529"/>
        <v>0</v>
      </c>
      <c r="HU328" s="162"/>
      <c r="HV328" s="1622"/>
      <c r="HW328" s="1619"/>
      <c r="HX328" s="1619"/>
      <c r="HY328" s="1619"/>
      <c r="HZ328" s="1619"/>
      <c r="IA328" s="1619"/>
      <c r="IB328" s="1619"/>
      <c r="IC328" s="1623"/>
      <c r="ID328" s="162"/>
    </row>
    <row r="329" spans="1:238" ht="21.75" customHeight="1" x14ac:dyDescent="0.25">
      <c r="A329" s="377" t="str">
        <f t="shared" si="475"/>
        <v/>
      </c>
      <c r="B329" s="188">
        <v>303</v>
      </c>
      <c r="C329" s="255"/>
      <c r="D329" s="223" t="str">
        <f t="shared" si="523"/>
        <v/>
      </c>
      <c r="E329" s="223" t="str">
        <f t="shared" si="463"/>
        <v/>
      </c>
      <c r="F329" s="242"/>
      <c r="G329" s="242"/>
      <c r="H329" s="224" t="str">
        <f t="shared" si="476"/>
        <v/>
      </c>
      <c r="I329" s="930"/>
      <c r="J329" s="930"/>
      <c r="K329" s="930"/>
      <c r="L329" s="370"/>
      <c r="M329" s="371"/>
      <c r="N329" s="371"/>
      <c r="O329" s="371"/>
      <c r="P329" s="372"/>
      <c r="Q329" s="609"/>
      <c r="R329" s="609"/>
      <c r="S329" s="610"/>
      <c r="T329" s="371"/>
      <c r="U329" s="371"/>
      <c r="V329" s="188"/>
      <c r="W329" s="370"/>
      <c r="X329" s="371"/>
      <c r="Y329" s="371"/>
      <c r="Z329" s="611"/>
      <c r="AA329" s="896"/>
      <c r="AB329" s="370"/>
      <c r="AC329" s="371"/>
      <c r="AD329" s="371"/>
      <c r="AE329" s="371"/>
      <c r="AF329" s="896"/>
      <c r="AG329" s="370"/>
      <c r="AH329" s="371"/>
      <c r="AI329" s="371"/>
      <c r="AJ329" s="371"/>
      <c r="AK329" s="896"/>
      <c r="AL329" s="370"/>
      <c r="AM329" s="371"/>
      <c r="AN329" s="371"/>
      <c r="AO329" s="372"/>
      <c r="AP329" s="370"/>
      <c r="AQ329" s="371"/>
      <c r="AR329" s="371"/>
      <c r="AS329" s="371"/>
      <c r="AT329" s="928"/>
      <c r="AU329" s="188"/>
      <c r="AV329" s="256">
        <f t="shared" si="530"/>
        <v>0</v>
      </c>
      <c r="AW329" s="257">
        <f t="shared" si="531"/>
        <v>0</v>
      </c>
      <c r="AX329" s="258">
        <f t="shared" si="532"/>
        <v>0</v>
      </c>
      <c r="AY329" s="259">
        <f t="shared" si="533"/>
        <v>0</v>
      </c>
      <c r="AZ329" s="231" t="str">
        <f t="shared" si="534"/>
        <v/>
      </c>
      <c r="BA329" s="232">
        <f t="shared" si="535"/>
        <v>0</v>
      </c>
      <c r="BB329" s="249">
        <f t="shared" si="536"/>
        <v>0</v>
      </c>
      <c r="BC329" s="231">
        <f t="shared" si="537"/>
        <v>0</v>
      </c>
      <c r="BD329" s="231">
        <f t="shared" si="538"/>
        <v>0</v>
      </c>
      <c r="BE329" s="260"/>
      <c r="BF329" s="235">
        <f t="shared" si="477"/>
        <v>0</v>
      </c>
      <c r="BG329" s="235">
        <f t="shared" si="478"/>
        <v>0</v>
      </c>
      <c r="BH329" s="235">
        <f t="shared" si="479"/>
        <v>0</v>
      </c>
      <c r="BI329" s="380"/>
      <c r="BJ329" s="235">
        <f t="shared" si="464"/>
        <v>0</v>
      </c>
      <c r="BK329" s="235">
        <f t="shared" si="480"/>
        <v>0</v>
      </c>
      <c r="BL329" s="235" t="str">
        <f t="shared" si="481"/>
        <v/>
      </c>
      <c r="BM329" s="236"/>
      <c r="BN329" s="237"/>
      <c r="BO329" s="237"/>
      <c r="BP329" s="238"/>
      <c r="BQ329" s="238"/>
      <c r="BR329" s="254"/>
      <c r="BS329" s="252"/>
      <c r="BT329" s="244"/>
      <c r="BU329" s="244"/>
      <c r="BV329" s="244"/>
      <c r="BW329" s="244"/>
      <c r="BX329" s="244"/>
      <c r="BY329" s="244"/>
      <c r="BZ329" s="244"/>
      <c r="CA329" s="244"/>
      <c r="CB329" s="253"/>
      <c r="CC329" s="188"/>
      <c r="CD329" s="244">
        <f t="shared" si="465"/>
        <v>0</v>
      </c>
      <c r="CE329" s="235">
        <f t="shared" si="482"/>
        <v>0</v>
      </c>
      <c r="CF329" s="235">
        <f t="shared" si="482"/>
        <v>0</v>
      </c>
      <c r="CG329" s="235">
        <f t="shared" si="482"/>
        <v>0</v>
      </c>
      <c r="CH329" s="188"/>
      <c r="CI329" s="244">
        <f t="shared" si="466"/>
        <v>0</v>
      </c>
      <c r="CJ329" s="235">
        <f t="shared" si="483"/>
        <v>0</v>
      </c>
      <c r="CK329" s="235">
        <f t="shared" si="483"/>
        <v>0</v>
      </c>
      <c r="CL329" s="235">
        <f t="shared" si="483"/>
        <v>0</v>
      </c>
      <c r="CM329" s="188"/>
      <c r="CN329" s="244">
        <f t="shared" si="467"/>
        <v>0</v>
      </c>
      <c r="CO329" s="235">
        <f t="shared" si="484"/>
        <v>0</v>
      </c>
      <c r="CP329" s="235">
        <f t="shared" si="484"/>
        <v>0</v>
      </c>
      <c r="CQ329" s="235">
        <f t="shared" si="484"/>
        <v>0</v>
      </c>
      <c r="CR329" s="188"/>
      <c r="CS329" s="244">
        <f t="shared" si="468"/>
        <v>0</v>
      </c>
      <c r="CT329" s="235">
        <f t="shared" si="485"/>
        <v>0</v>
      </c>
      <c r="CU329" s="235">
        <f t="shared" si="485"/>
        <v>0</v>
      </c>
      <c r="CV329" s="235">
        <f t="shared" si="485"/>
        <v>0</v>
      </c>
      <c r="CW329" s="188"/>
      <c r="CX329" s="244">
        <f t="shared" si="469"/>
        <v>0</v>
      </c>
      <c r="CY329" s="235">
        <f t="shared" si="486"/>
        <v>0</v>
      </c>
      <c r="CZ329" s="235">
        <f t="shared" si="486"/>
        <v>0</v>
      </c>
      <c r="DA329" s="235">
        <f t="shared" si="486"/>
        <v>0</v>
      </c>
      <c r="DB329" s="188"/>
      <c r="DC329" s="225"/>
      <c r="DD329" s="226"/>
      <c r="DE329" s="1088"/>
      <c r="DF329" s="225"/>
      <c r="DG329" s="226"/>
      <c r="DH329" s="1088"/>
      <c r="DI329" s="225"/>
      <c r="DJ329" s="226"/>
      <c r="DK329" s="1088"/>
      <c r="DL329" s="225"/>
      <c r="DM329" s="226"/>
      <c r="DN329" s="1088"/>
      <c r="DO329" s="370"/>
      <c r="DP329" s="370"/>
      <c r="DQ329" s="243">
        <f t="shared" si="539"/>
        <v>0</v>
      </c>
      <c r="DR329" s="244">
        <f t="shared" si="540"/>
        <v>0</v>
      </c>
      <c r="DS329" s="235">
        <f t="shared" si="487"/>
        <v>0</v>
      </c>
      <c r="DT329" s="244" t="str">
        <f t="shared" si="541"/>
        <v/>
      </c>
      <c r="DU329" s="42" t="str">
        <f t="shared" si="488"/>
        <v/>
      </c>
      <c r="DV329" s="42" t="str">
        <f t="shared" si="489"/>
        <v/>
      </c>
      <c r="DW329" s="42" t="str">
        <f t="shared" si="490"/>
        <v/>
      </c>
      <c r="DX329" s="162"/>
      <c r="DY329" s="42" t="str">
        <f t="shared" si="491"/>
        <v/>
      </c>
      <c r="DZ329" s="42" t="str">
        <f t="shared" si="555"/>
        <v/>
      </c>
      <c r="EA329" s="42" t="str">
        <f t="shared" si="492"/>
        <v/>
      </c>
      <c r="EB329" s="162"/>
      <c r="EC329" s="930"/>
      <c r="ED329" s="188"/>
      <c r="EE329" s="245">
        <f t="shared" si="493"/>
        <v>0</v>
      </c>
      <c r="EF329" s="189"/>
      <c r="EG329" s="245">
        <f t="shared" si="494"/>
        <v>0</v>
      </c>
      <c r="EH329" s="189"/>
      <c r="EI329" s="246" t="str">
        <f t="shared" si="542"/>
        <v/>
      </c>
      <c r="EJ329" s="247" t="str">
        <f t="shared" si="470"/>
        <v/>
      </c>
      <c r="EK329" s="248" t="str">
        <f t="shared" si="471"/>
        <v/>
      </c>
      <c r="EL329" s="248" t="str">
        <f t="shared" si="472"/>
        <v/>
      </c>
      <c r="EM329" s="248" t="str">
        <f t="shared" si="473"/>
        <v/>
      </c>
      <c r="EN329" s="248" t="str">
        <f t="shared" si="495"/>
        <v/>
      </c>
      <c r="EO329" s="248" t="str">
        <f t="shared" si="474"/>
        <v/>
      </c>
      <c r="EP329" s="189"/>
      <c r="EQ329" s="248" t="str">
        <f t="shared" si="543"/>
        <v/>
      </c>
      <c r="ER329" s="248" t="str">
        <f t="shared" si="544"/>
        <v/>
      </c>
      <c r="ES329" s="248" t="str">
        <f t="shared" si="545"/>
        <v/>
      </c>
      <c r="ET329" s="248" t="str">
        <f t="shared" si="546"/>
        <v/>
      </c>
      <c r="EU329" s="248" t="str">
        <f t="shared" si="496"/>
        <v/>
      </c>
      <c r="EV329" s="248" t="str">
        <f t="shared" si="496"/>
        <v/>
      </c>
      <c r="EW329" s="189"/>
      <c r="EX329" s="248" t="str">
        <f t="shared" si="547"/>
        <v/>
      </c>
      <c r="EY329" s="248" t="str">
        <f t="shared" si="548"/>
        <v/>
      </c>
      <c r="EZ329" s="248" t="str">
        <f t="shared" si="549"/>
        <v/>
      </c>
      <c r="FA329" s="248" t="str">
        <f t="shared" si="550"/>
        <v/>
      </c>
      <c r="FB329" s="248" t="str">
        <f t="shared" si="524"/>
        <v/>
      </c>
      <c r="FC329" s="248" t="str">
        <f t="shared" si="524"/>
        <v/>
      </c>
      <c r="FD329" s="189"/>
      <c r="FE329" s="248" t="str">
        <f t="shared" si="551"/>
        <v/>
      </c>
      <c r="FF329" s="248" t="str">
        <f t="shared" si="552"/>
        <v/>
      </c>
      <c r="FG329" s="248" t="str">
        <f t="shared" si="553"/>
        <v/>
      </c>
      <c r="FH329" s="248" t="str">
        <f t="shared" si="554"/>
        <v/>
      </c>
      <c r="FI329" s="248" t="str">
        <f t="shared" si="525"/>
        <v/>
      </c>
      <c r="FJ329" s="248" t="str">
        <f t="shared" si="525"/>
        <v/>
      </c>
      <c r="FK329" s="189"/>
      <c r="FL329" s="370"/>
      <c r="FM329" s="371"/>
      <c r="FN329" s="371"/>
      <c r="FO329" s="611"/>
      <c r="FP329" s="896"/>
      <c r="FQ329" s="370"/>
      <c r="FR329" s="371"/>
      <c r="FS329" s="371"/>
      <c r="FT329" s="611"/>
      <c r="FU329" s="896"/>
      <c r="FV329" s="370"/>
      <c r="FW329" s="371"/>
      <c r="FX329" s="371"/>
      <c r="FY329" s="611"/>
      <c r="FZ329" s="896"/>
      <c r="GA329" s="613"/>
      <c r="GB329" s="189"/>
      <c r="GC329" s="227">
        <f t="shared" si="497"/>
        <v>0</v>
      </c>
      <c r="GD329" s="228">
        <f t="shared" si="498"/>
        <v>0</v>
      </c>
      <c r="GE329" s="229">
        <f t="shared" si="526"/>
        <v>0</v>
      </c>
      <c r="GF329" s="230">
        <f t="shared" si="526"/>
        <v>0</v>
      </c>
      <c r="GG329" s="231" t="str">
        <f t="shared" si="499"/>
        <v/>
      </c>
      <c r="GH329" s="232">
        <f t="shared" si="500"/>
        <v>0</v>
      </c>
      <c r="GI329" s="227">
        <f t="shared" si="501"/>
        <v>0</v>
      </c>
      <c r="GJ329" s="233">
        <f t="shared" si="502"/>
        <v>0</v>
      </c>
      <c r="GK329" s="233">
        <f t="shared" si="503"/>
        <v>0</v>
      </c>
      <c r="GL329" s="234"/>
      <c r="GM329" s="235">
        <f t="shared" si="504"/>
        <v>0</v>
      </c>
      <c r="GN329" s="235">
        <f t="shared" si="505"/>
        <v>0</v>
      </c>
      <c r="GO329" s="235" t="str">
        <f t="shared" si="506"/>
        <v/>
      </c>
      <c r="GP329" s="380"/>
      <c r="GQ329" s="235">
        <f t="shared" si="507"/>
        <v>0</v>
      </c>
      <c r="GR329" s="235">
        <f t="shared" si="508"/>
        <v>0</v>
      </c>
      <c r="GS329" s="235" t="str">
        <f t="shared" si="509"/>
        <v/>
      </c>
      <c r="GT329" s="236"/>
      <c r="GU329" s="237" t="str">
        <f t="shared" si="510"/>
        <v/>
      </c>
      <c r="GV329" s="237" t="str">
        <f t="shared" si="511"/>
        <v/>
      </c>
      <c r="GW329" s="238" t="str">
        <f t="shared" si="512"/>
        <v/>
      </c>
      <c r="GX329" s="238" t="str">
        <f t="shared" si="513"/>
        <v/>
      </c>
      <c r="GY329" s="239"/>
      <c r="GZ329" s="240" t="str">
        <f t="shared" si="514"/>
        <v/>
      </c>
      <c r="HA329" s="235" t="str">
        <f t="shared" si="515"/>
        <v/>
      </c>
      <c r="HB329" s="235" t="str">
        <f t="shared" si="516"/>
        <v/>
      </c>
      <c r="HC329" s="235" t="str">
        <f t="shared" si="517"/>
        <v/>
      </c>
      <c r="HD329" s="235" t="str">
        <f t="shared" si="518"/>
        <v/>
      </c>
      <c r="HE329" s="235" t="str">
        <f t="shared" si="519"/>
        <v/>
      </c>
      <c r="HF329" s="188"/>
      <c r="HG329" s="235" t="str">
        <f t="shared" si="520"/>
        <v/>
      </c>
      <c r="HH329" s="235">
        <f t="shared" si="527"/>
        <v>0</v>
      </c>
      <c r="HI329" s="235">
        <f t="shared" si="527"/>
        <v>0</v>
      </c>
      <c r="HJ329" s="235">
        <f t="shared" si="527"/>
        <v>0</v>
      </c>
      <c r="HK329" s="188"/>
      <c r="HL329" s="235" t="str">
        <f t="shared" si="521"/>
        <v/>
      </c>
      <c r="HM329" s="235">
        <f t="shared" si="528"/>
        <v>0</v>
      </c>
      <c r="HN329" s="235">
        <f t="shared" si="528"/>
        <v>0</v>
      </c>
      <c r="HO329" s="235">
        <f t="shared" si="528"/>
        <v>0</v>
      </c>
      <c r="HP329" s="188"/>
      <c r="HQ329" s="235" t="str">
        <f t="shared" si="522"/>
        <v/>
      </c>
      <c r="HR329" s="235">
        <f t="shared" si="529"/>
        <v>0</v>
      </c>
      <c r="HS329" s="235">
        <f t="shared" si="529"/>
        <v>0</v>
      </c>
      <c r="HT329" s="235">
        <f t="shared" si="529"/>
        <v>0</v>
      </c>
      <c r="HU329" s="162"/>
      <c r="HV329" s="1622"/>
      <c r="HW329" s="1619"/>
      <c r="HX329" s="1619"/>
      <c r="HY329" s="1619"/>
      <c r="HZ329" s="1619"/>
      <c r="IA329" s="1619"/>
      <c r="IB329" s="1619"/>
      <c r="IC329" s="1623"/>
      <c r="ID329" s="162"/>
    </row>
    <row r="330" spans="1:238" ht="21.75" customHeight="1" x14ac:dyDescent="0.25">
      <c r="A330" s="377" t="str">
        <f t="shared" si="475"/>
        <v/>
      </c>
      <c r="B330" s="188">
        <v>304</v>
      </c>
      <c r="C330" s="255"/>
      <c r="D330" s="223" t="str">
        <f t="shared" si="523"/>
        <v/>
      </c>
      <c r="E330" s="223" t="str">
        <f t="shared" si="463"/>
        <v/>
      </c>
      <c r="F330" s="242"/>
      <c r="G330" s="242"/>
      <c r="H330" s="224" t="str">
        <f t="shared" si="476"/>
        <v/>
      </c>
      <c r="I330" s="930"/>
      <c r="J330" s="930"/>
      <c r="K330" s="930"/>
      <c r="L330" s="370"/>
      <c r="M330" s="371"/>
      <c r="N330" s="371"/>
      <c r="O330" s="371"/>
      <c r="P330" s="372"/>
      <c r="Q330" s="609"/>
      <c r="R330" s="609"/>
      <c r="S330" s="610"/>
      <c r="T330" s="371"/>
      <c r="U330" s="371"/>
      <c r="V330" s="188"/>
      <c r="W330" s="370"/>
      <c r="X330" s="371"/>
      <c r="Y330" s="371"/>
      <c r="Z330" s="611"/>
      <c r="AA330" s="896"/>
      <c r="AB330" s="370"/>
      <c r="AC330" s="371"/>
      <c r="AD330" s="371"/>
      <c r="AE330" s="371"/>
      <c r="AF330" s="896"/>
      <c r="AG330" s="370"/>
      <c r="AH330" s="371"/>
      <c r="AI330" s="371"/>
      <c r="AJ330" s="371"/>
      <c r="AK330" s="896"/>
      <c r="AL330" s="370"/>
      <c r="AM330" s="371"/>
      <c r="AN330" s="371"/>
      <c r="AO330" s="372"/>
      <c r="AP330" s="370"/>
      <c r="AQ330" s="371"/>
      <c r="AR330" s="371"/>
      <c r="AS330" s="371"/>
      <c r="AT330" s="928"/>
      <c r="AU330" s="188"/>
      <c r="AV330" s="256">
        <f t="shared" si="530"/>
        <v>0</v>
      </c>
      <c r="AW330" s="257">
        <f t="shared" si="531"/>
        <v>0</v>
      </c>
      <c r="AX330" s="258">
        <f t="shared" si="532"/>
        <v>0</v>
      </c>
      <c r="AY330" s="259">
        <f t="shared" si="533"/>
        <v>0</v>
      </c>
      <c r="AZ330" s="231" t="str">
        <f t="shared" si="534"/>
        <v/>
      </c>
      <c r="BA330" s="232">
        <f t="shared" si="535"/>
        <v>0</v>
      </c>
      <c r="BB330" s="249">
        <f t="shared" si="536"/>
        <v>0</v>
      </c>
      <c r="BC330" s="231">
        <f t="shared" si="537"/>
        <v>0</v>
      </c>
      <c r="BD330" s="231">
        <f t="shared" si="538"/>
        <v>0</v>
      </c>
      <c r="BE330" s="260"/>
      <c r="BF330" s="235">
        <f t="shared" si="477"/>
        <v>0</v>
      </c>
      <c r="BG330" s="235">
        <f t="shared" si="478"/>
        <v>0</v>
      </c>
      <c r="BH330" s="235">
        <f t="shared" si="479"/>
        <v>0</v>
      </c>
      <c r="BI330" s="380"/>
      <c r="BJ330" s="235">
        <f t="shared" si="464"/>
        <v>0</v>
      </c>
      <c r="BK330" s="235">
        <f t="shared" si="480"/>
        <v>0</v>
      </c>
      <c r="BL330" s="235" t="str">
        <f t="shared" si="481"/>
        <v/>
      </c>
      <c r="BM330" s="236"/>
      <c r="BN330" s="237"/>
      <c r="BO330" s="237"/>
      <c r="BP330" s="238"/>
      <c r="BQ330" s="238"/>
      <c r="BR330" s="254"/>
      <c r="BS330" s="252"/>
      <c r="BT330" s="244"/>
      <c r="BU330" s="244"/>
      <c r="BV330" s="244"/>
      <c r="BW330" s="244"/>
      <c r="BX330" s="244"/>
      <c r="BY330" s="244"/>
      <c r="BZ330" s="244"/>
      <c r="CA330" s="244"/>
      <c r="CB330" s="253"/>
      <c r="CC330" s="188"/>
      <c r="CD330" s="244">
        <f t="shared" si="465"/>
        <v>0</v>
      </c>
      <c r="CE330" s="235">
        <f t="shared" si="482"/>
        <v>0</v>
      </c>
      <c r="CF330" s="235">
        <f t="shared" si="482"/>
        <v>0</v>
      </c>
      <c r="CG330" s="235">
        <f t="shared" si="482"/>
        <v>0</v>
      </c>
      <c r="CH330" s="188"/>
      <c r="CI330" s="244">
        <f t="shared" si="466"/>
        <v>0</v>
      </c>
      <c r="CJ330" s="235">
        <f t="shared" si="483"/>
        <v>0</v>
      </c>
      <c r="CK330" s="235">
        <f t="shared" si="483"/>
        <v>0</v>
      </c>
      <c r="CL330" s="235">
        <f t="shared" si="483"/>
        <v>0</v>
      </c>
      <c r="CM330" s="188"/>
      <c r="CN330" s="244">
        <f t="shared" si="467"/>
        <v>0</v>
      </c>
      <c r="CO330" s="235">
        <f t="shared" si="484"/>
        <v>0</v>
      </c>
      <c r="CP330" s="235">
        <f t="shared" si="484"/>
        <v>0</v>
      </c>
      <c r="CQ330" s="235">
        <f t="shared" si="484"/>
        <v>0</v>
      </c>
      <c r="CR330" s="188"/>
      <c r="CS330" s="244">
        <f t="shared" si="468"/>
        <v>0</v>
      </c>
      <c r="CT330" s="235">
        <f t="shared" si="485"/>
        <v>0</v>
      </c>
      <c r="CU330" s="235">
        <f t="shared" si="485"/>
        <v>0</v>
      </c>
      <c r="CV330" s="235">
        <f t="shared" si="485"/>
        <v>0</v>
      </c>
      <c r="CW330" s="188"/>
      <c r="CX330" s="244">
        <f t="shared" si="469"/>
        <v>0</v>
      </c>
      <c r="CY330" s="235">
        <f t="shared" si="486"/>
        <v>0</v>
      </c>
      <c r="CZ330" s="235">
        <f t="shared" si="486"/>
        <v>0</v>
      </c>
      <c r="DA330" s="235">
        <f t="shared" si="486"/>
        <v>0</v>
      </c>
      <c r="DB330" s="188"/>
      <c r="DC330" s="225"/>
      <c r="DD330" s="226"/>
      <c r="DE330" s="1088"/>
      <c r="DF330" s="225"/>
      <c r="DG330" s="226"/>
      <c r="DH330" s="1088"/>
      <c r="DI330" s="225"/>
      <c r="DJ330" s="226"/>
      <c r="DK330" s="1088"/>
      <c r="DL330" s="225"/>
      <c r="DM330" s="226"/>
      <c r="DN330" s="1088"/>
      <c r="DO330" s="370"/>
      <c r="DP330" s="370"/>
      <c r="DQ330" s="243">
        <f t="shared" si="539"/>
        <v>0</v>
      </c>
      <c r="DR330" s="244">
        <f t="shared" si="540"/>
        <v>0</v>
      </c>
      <c r="DS330" s="235">
        <f t="shared" si="487"/>
        <v>0</v>
      </c>
      <c r="DT330" s="244" t="str">
        <f t="shared" si="541"/>
        <v/>
      </c>
      <c r="DU330" s="42" t="str">
        <f t="shared" si="488"/>
        <v/>
      </c>
      <c r="DV330" s="42" t="str">
        <f t="shared" si="489"/>
        <v/>
      </c>
      <c r="DW330" s="42" t="str">
        <f t="shared" si="490"/>
        <v/>
      </c>
      <c r="DX330" s="162"/>
      <c r="DY330" s="42" t="str">
        <f t="shared" si="491"/>
        <v/>
      </c>
      <c r="DZ330" s="42" t="str">
        <f t="shared" si="555"/>
        <v/>
      </c>
      <c r="EA330" s="42" t="str">
        <f t="shared" si="492"/>
        <v/>
      </c>
      <c r="EB330" s="162"/>
      <c r="EC330" s="930"/>
      <c r="ED330" s="188"/>
      <c r="EE330" s="245">
        <f t="shared" si="493"/>
        <v>0</v>
      </c>
      <c r="EF330" s="189"/>
      <c r="EG330" s="245">
        <f t="shared" si="494"/>
        <v>0</v>
      </c>
      <c r="EH330" s="189"/>
      <c r="EI330" s="246" t="str">
        <f t="shared" si="542"/>
        <v/>
      </c>
      <c r="EJ330" s="247" t="str">
        <f t="shared" si="470"/>
        <v/>
      </c>
      <c r="EK330" s="248" t="str">
        <f t="shared" si="471"/>
        <v/>
      </c>
      <c r="EL330" s="248" t="str">
        <f t="shared" si="472"/>
        <v/>
      </c>
      <c r="EM330" s="248" t="str">
        <f t="shared" si="473"/>
        <v/>
      </c>
      <c r="EN330" s="248" t="str">
        <f t="shared" si="495"/>
        <v/>
      </c>
      <c r="EO330" s="248" t="str">
        <f t="shared" si="474"/>
        <v/>
      </c>
      <c r="EP330" s="189"/>
      <c r="EQ330" s="248" t="str">
        <f t="shared" si="543"/>
        <v/>
      </c>
      <c r="ER330" s="248" t="str">
        <f t="shared" si="544"/>
        <v/>
      </c>
      <c r="ES330" s="248" t="str">
        <f t="shared" si="545"/>
        <v/>
      </c>
      <c r="ET330" s="248" t="str">
        <f t="shared" si="546"/>
        <v/>
      </c>
      <c r="EU330" s="248" t="str">
        <f t="shared" si="496"/>
        <v/>
      </c>
      <c r="EV330" s="248" t="str">
        <f t="shared" si="496"/>
        <v/>
      </c>
      <c r="EW330" s="189"/>
      <c r="EX330" s="248" t="str">
        <f t="shared" si="547"/>
        <v/>
      </c>
      <c r="EY330" s="248" t="str">
        <f t="shared" si="548"/>
        <v/>
      </c>
      <c r="EZ330" s="248" t="str">
        <f t="shared" si="549"/>
        <v/>
      </c>
      <c r="FA330" s="248" t="str">
        <f t="shared" si="550"/>
        <v/>
      </c>
      <c r="FB330" s="248" t="str">
        <f t="shared" si="524"/>
        <v/>
      </c>
      <c r="FC330" s="248" t="str">
        <f t="shared" si="524"/>
        <v/>
      </c>
      <c r="FD330" s="189"/>
      <c r="FE330" s="248" t="str">
        <f t="shared" si="551"/>
        <v/>
      </c>
      <c r="FF330" s="248" t="str">
        <f t="shared" si="552"/>
        <v/>
      </c>
      <c r="FG330" s="248" t="str">
        <f t="shared" si="553"/>
        <v/>
      </c>
      <c r="FH330" s="248" t="str">
        <f t="shared" si="554"/>
        <v/>
      </c>
      <c r="FI330" s="248" t="str">
        <f t="shared" si="525"/>
        <v/>
      </c>
      <c r="FJ330" s="248" t="str">
        <f t="shared" si="525"/>
        <v/>
      </c>
      <c r="FK330" s="189"/>
      <c r="FL330" s="370"/>
      <c r="FM330" s="371"/>
      <c r="FN330" s="371"/>
      <c r="FO330" s="611"/>
      <c r="FP330" s="896"/>
      <c r="FQ330" s="370"/>
      <c r="FR330" s="371"/>
      <c r="FS330" s="371"/>
      <c r="FT330" s="611"/>
      <c r="FU330" s="896"/>
      <c r="FV330" s="370"/>
      <c r="FW330" s="371"/>
      <c r="FX330" s="371"/>
      <c r="FY330" s="611"/>
      <c r="FZ330" s="896"/>
      <c r="GA330" s="613"/>
      <c r="GB330" s="189"/>
      <c r="GC330" s="227">
        <f t="shared" si="497"/>
        <v>0</v>
      </c>
      <c r="GD330" s="228">
        <f t="shared" si="498"/>
        <v>0</v>
      </c>
      <c r="GE330" s="229">
        <f t="shared" si="526"/>
        <v>0</v>
      </c>
      <c r="GF330" s="230">
        <f t="shared" si="526"/>
        <v>0</v>
      </c>
      <c r="GG330" s="231" t="str">
        <f t="shared" si="499"/>
        <v/>
      </c>
      <c r="GH330" s="232">
        <f t="shared" si="500"/>
        <v>0</v>
      </c>
      <c r="GI330" s="227">
        <f t="shared" si="501"/>
        <v>0</v>
      </c>
      <c r="GJ330" s="233">
        <f t="shared" si="502"/>
        <v>0</v>
      </c>
      <c r="GK330" s="233">
        <f t="shared" si="503"/>
        <v>0</v>
      </c>
      <c r="GL330" s="234"/>
      <c r="GM330" s="235">
        <f t="shared" si="504"/>
        <v>0</v>
      </c>
      <c r="GN330" s="235">
        <f t="shared" si="505"/>
        <v>0</v>
      </c>
      <c r="GO330" s="235" t="str">
        <f t="shared" si="506"/>
        <v/>
      </c>
      <c r="GP330" s="380"/>
      <c r="GQ330" s="235">
        <f t="shared" si="507"/>
        <v>0</v>
      </c>
      <c r="GR330" s="235">
        <f t="shared" si="508"/>
        <v>0</v>
      </c>
      <c r="GS330" s="235" t="str">
        <f t="shared" si="509"/>
        <v/>
      </c>
      <c r="GT330" s="236"/>
      <c r="GU330" s="237" t="str">
        <f t="shared" si="510"/>
        <v/>
      </c>
      <c r="GV330" s="237" t="str">
        <f t="shared" si="511"/>
        <v/>
      </c>
      <c r="GW330" s="238" t="str">
        <f t="shared" si="512"/>
        <v/>
      </c>
      <c r="GX330" s="238" t="str">
        <f t="shared" si="513"/>
        <v/>
      </c>
      <c r="GY330" s="239"/>
      <c r="GZ330" s="240" t="str">
        <f t="shared" si="514"/>
        <v/>
      </c>
      <c r="HA330" s="235" t="str">
        <f t="shared" si="515"/>
        <v/>
      </c>
      <c r="HB330" s="235" t="str">
        <f t="shared" si="516"/>
        <v/>
      </c>
      <c r="HC330" s="235" t="str">
        <f t="shared" si="517"/>
        <v/>
      </c>
      <c r="HD330" s="235" t="str">
        <f t="shared" si="518"/>
        <v/>
      </c>
      <c r="HE330" s="235" t="str">
        <f t="shared" si="519"/>
        <v/>
      </c>
      <c r="HF330" s="188"/>
      <c r="HG330" s="235" t="str">
        <f t="shared" si="520"/>
        <v/>
      </c>
      <c r="HH330" s="235">
        <f t="shared" si="527"/>
        <v>0</v>
      </c>
      <c r="HI330" s="235">
        <f t="shared" si="527"/>
        <v>0</v>
      </c>
      <c r="HJ330" s="235">
        <f t="shared" si="527"/>
        <v>0</v>
      </c>
      <c r="HK330" s="188"/>
      <c r="HL330" s="235" t="str">
        <f t="shared" si="521"/>
        <v/>
      </c>
      <c r="HM330" s="235">
        <f t="shared" si="528"/>
        <v>0</v>
      </c>
      <c r="HN330" s="235">
        <f t="shared" si="528"/>
        <v>0</v>
      </c>
      <c r="HO330" s="235">
        <f t="shared" si="528"/>
        <v>0</v>
      </c>
      <c r="HP330" s="188"/>
      <c r="HQ330" s="235" t="str">
        <f t="shared" si="522"/>
        <v/>
      </c>
      <c r="HR330" s="235">
        <f t="shared" si="529"/>
        <v>0</v>
      </c>
      <c r="HS330" s="235">
        <f t="shared" si="529"/>
        <v>0</v>
      </c>
      <c r="HT330" s="235">
        <f t="shared" si="529"/>
        <v>0</v>
      </c>
      <c r="HU330" s="162"/>
      <c r="HV330" s="1622"/>
      <c r="HW330" s="1619"/>
      <c r="HX330" s="1619"/>
      <c r="HY330" s="1619"/>
      <c r="HZ330" s="1619"/>
      <c r="IA330" s="1619"/>
      <c r="IB330" s="1619"/>
      <c r="IC330" s="1623"/>
      <c r="ID330" s="162"/>
    </row>
    <row r="331" spans="1:238" ht="21.75" customHeight="1" x14ac:dyDescent="0.25">
      <c r="A331" s="377" t="str">
        <f t="shared" si="475"/>
        <v/>
      </c>
      <c r="B331" s="188">
        <v>305</v>
      </c>
      <c r="C331" s="255"/>
      <c r="D331" s="223" t="str">
        <f t="shared" si="523"/>
        <v/>
      </c>
      <c r="E331" s="223" t="str">
        <f t="shared" si="463"/>
        <v/>
      </c>
      <c r="F331" s="242"/>
      <c r="G331" s="242"/>
      <c r="H331" s="224" t="str">
        <f t="shared" si="476"/>
        <v/>
      </c>
      <c r="I331" s="930"/>
      <c r="J331" s="930"/>
      <c r="K331" s="930"/>
      <c r="L331" s="370"/>
      <c r="M331" s="371"/>
      <c r="N331" s="371"/>
      <c r="O331" s="371"/>
      <c r="P331" s="372"/>
      <c r="Q331" s="609"/>
      <c r="R331" s="609"/>
      <c r="S331" s="610"/>
      <c r="T331" s="371"/>
      <c r="U331" s="371"/>
      <c r="V331" s="188"/>
      <c r="W331" s="370"/>
      <c r="X331" s="371"/>
      <c r="Y331" s="371"/>
      <c r="Z331" s="611"/>
      <c r="AA331" s="896"/>
      <c r="AB331" s="370"/>
      <c r="AC331" s="371"/>
      <c r="AD331" s="371"/>
      <c r="AE331" s="371"/>
      <c r="AF331" s="896"/>
      <c r="AG331" s="370"/>
      <c r="AH331" s="371"/>
      <c r="AI331" s="371"/>
      <c r="AJ331" s="371"/>
      <c r="AK331" s="896"/>
      <c r="AL331" s="370"/>
      <c r="AM331" s="371"/>
      <c r="AN331" s="371"/>
      <c r="AO331" s="372"/>
      <c r="AP331" s="370"/>
      <c r="AQ331" s="371"/>
      <c r="AR331" s="371"/>
      <c r="AS331" s="371"/>
      <c r="AT331" s="928"/>
      <c r="AU331" s="188"/>
      <c r="AV331" s="256">
        <f t="shared" si="530"/>
        <v>0</v>
      </c>
      <c r="AW331" s="257">
        <f t="shared" si="531"/>
        <v>0</v>
      </c>
      <c r="AX331" s="258">
        <f t="shared" si="532"/>
        <v>0</v>
      </c>
      <c r="AY331" s="259">
        <f t="shared" si="533"/>
        <v>0</v>
      </c>
      <c r="AZ331" s="231" t="str">
        <f t="shared" si="534"/>
        <v/>
      </c>
      <c r="BA331" s="232">
        <f t="shared" si="535"/>
        <v>0</v>
      </c>
      <c r="BB331" s="249">
        <f t="shared" si="536"/>
        <v>0</v>
      </c>
      <c r="BC331" s="231">
        <f t="shared" si="537"/>
        <v>0</v>
      </c>
      <c r="BD331" s="231">
        <f t="shared" si="538"/>
        <v>0</v>
      </c>
      <c r="BE331" s="260"/>
      <c r="BF331" s="235">
        <f t="shared" si="477"/>
        <v>0</v>
      </c>
      <c r="BG331" s="235">
        <f t="shared" si="478"/>
        <v>0</v>
      </c>
      <c r="BH331" s="235">
        <f t="shared" si="479"/>
        <v>0</v>
      </c>
      <c r="BI331" s="380"/>
      <c r="BJ331" s="235">
        <f t="shared" si="464"/>
        <v>0</v>
      </c>
      <c r="BK331" s="235">
        <f t="shared" si="480"/>
        <v>0</v>
      </c>
      <c r="BL331" s="235" t="str">
        <f t="shared" si="481"/>
        <v/>
      </c>
      <c r="BM331" s="236"/>
      <c r="BN331" s="237"/>
      <c r="BO331" s="237"/>
      <c r="BP331" s="238"/>
      <c r="BQ331" s="238"/>
      <c r="BR331" s="254"/>
      <c r="BS331" s="252"/>
      <c r="BT331" s="244"/>
      <c r="BU331" s="244"/>
      <c r="BV331" s="244"/>
      <c r="BW331" s="244"/>
      <c r="BX331" s="244"/>
      <c r="BY331" s="244"/>
      <c r="BZ331" s="244"/>
      <c r="CA331" s="244"/>
      <c r="CB331" s="253"/>
      <c r="CC331" s="188"/>
      <c r="CD331" s="244">
        <f t="shared" si="465"/>
        <v>0</v>
      </c>
      <c r="CE331" s="235">
        <f t="shared" si="482"/>
        <v>0</v>
      </c>
      <c r="CF331" s="235">
        <f t="shared" si="482"/>
        <v>0</v>
      </c>
      <c r="CG331" s="235">
        <f t="shared" si="482"/>
        <v>0</v>
      </c>
      <c r="CH331" s="188"/>
      <c r="CI331" s="244">
        <f t="shared" si="466"/>
        <v>0</v>
      </c>
      <c r="CJ331" s="235">
        <f t="shared" si="483"/>
        <v>0</v>
      </c>
      <c r="CK331" s="235">
        <f t="shared" si="483"/>
        <v>0</v>
      </c>
      <c r="CL331" s="235">
        <f t="shared" si="483"/>
        <v>0</v>
      </c>
      <c r="CM331" s="188"/>
      <c r="CN331" s="244">
        <f t="shared" si="467"/>
        <v>0</v>
      </c>
      <c r="CO331" s="235">
        <f t="shared" si="484"/>
        <v>0</v>
      </c>
      <c r="CP331" s="235">
        <f t="shared" si="484"/>
        <v>0</v>
      </c>
      <c r="CQ331" s="235">
        <f t="shared" si="484"/>
        <v>0</v>
      </c>
      <c r="CR331" s="188"/>
      <c r="CS331" s="244">
        <f t="shared" si="468"/>
        <v>0</v>
      </c>
      <c r="CT331" s="235">
        <f t="shared" si="485"/>
        <v>0</v>
      </c>
      <c r="CU331" s="235">
        <f t="shared" si="485"/>
        <v>0</v>
      </c>
      <c r="CV331" s="235">
        <f t="shared" si="485"/>
        <v>0</v>
      </c>
      <c r="CW331" s="188"/>
      <c r="CX331" s="244">
        <f t="shared" si="469"/>
        <v>0</v>
      </c>
      <c r="CY331" s="235">
        <f t="shared" si="486"/>
        <v>0</v>
      </c>
      <c r="CZ331" s="235">
        <f t="shared" si="486"/>
        <v>0</v>
      </c>
      <c r="DA331" s="235">
        <f t="shared" si="486"/>
        <v>0</v>
      </c>
      <c r="DB331" s="188"/>
      <c r="DC331" s="225"/>
      <c r="DD331" s="226"/>
      <c r="DE331" s="1088"/>
      <c r="DF331" s="225"/>
      <c r="DG331" s="226"/>
      <c r="DH331" s="1088"/>
      <c r="DI331" s="225"/>
      <c r="DJ331" s="226"/>
      <c r="DK331" s="1088"/>
      <c r="DL331" s="225"/>
      <c r="DM331" s="226"/>
      <c r="DN331" s="1088"/>
      <c r="DO331" s="370"/>
      <c r="DP331" s="370"/>
      <c r="DQ331" s="243">
        <f t="shared" si="539"/>
        <v>0</v>
      </c>
      <c r="DR331" s="244">
        <f t="shared" si="540"/>
        <v>0</v>
      </c>
      <c r="DS331" s="235">
        <f t="shared" si="487"/>
        <v>0</v>
      </c>
      <c r="DT331" s="244" t="str">
        <f t="shared" si="541"/>
        <v/>
      </c>
      <c r="DU331" s="42" t="str">
        <f t="shared" si="488"/>
        <v/>
      </c>
      <c r="DV331" s="42" t="str">
        <f t="shared" si="489"/>
        <v/>
      </c>
      <c r="DW331" s="42" t="str">
        <f t="shared" si="490"/>
        <v/>
      </c>
      <c r="DX331" s="162"/>
      <c r="DY331" s="42" t="str">
        <f t="shared" si="491"/>
        <v/>
      </c>
      <c r="DZ331" s="42" t="str">
        <f t="shared" si="555"/>
        <v/>
      </c>
      <c r="EA331" s="42" t="str">
        <f t="shared" si="492"/>
        <v/>
      </c>
      <c r="EB331" s="162"/>
      <c r="EC331" s="930"/>
      <c r="ED331" s="188"/>
      <c r="EE331" s="245">
        <f t="shared" si="493"/>
        <v>0</v>
      </c>
      <c r="EF331" s="189"/>
      <c r="EG331" s="245">
        <f t="shared" si="494"/>
        <v>0</v>
      </c>
      <c r="EH331" s="189"/>
      <c r="EI331" s="246" t="str">
        <f t="shared" si="542"/>
        <v/>
      </c>
      <c r="EJ331" s="247" t="str">
        <f t="shared" si="470"/>
        <v/>
      </c>
      <c r="EK331" s="248" t="str">
        <f t="shared" si="471"/>
        <v/>
      </c>
      <c r="EL331" s="248" t="str">
        <f t="shared" si="472"/>
        <v/>
      </c>
      <c r="EM331" s="248" t="str">
        <f t="shared" si="473"/>
        <v/>
      </c>
      <c r="EN331" s="248" t="str">
        <f t="shared" si="495"/>
        <v/>
      </c>
      <c r="EO331" s="248" t="str">
        <f t="shared" si="474"/>
        <v/>
      </c>
      <c r="EP331" s="189"/>
      <c r="EQ331" s="248" t="str">
        <f t="shared" si="543"/>
        <v/>
      </c>
      <c r="ER331" s="248" t="str">
        <f t="shared" si="544"/>
        <v/>
      </c>
      <c r="ES331" s="248" t="str">
        <f t="shared" si="545"/>
        <v/>
      </c>
      <c r="ET331" s="248" t="str">
        <f t="shared" si="546"/>
        <v/>
      </c>
      <c r="EU331" s="248" t="str">
        <f t="shared" si="496"/>
        <v/>
      </c>
      <c r="EV331" s="248" t="str">
        <f t="shared" si="496"/>
        <v/>
      </c>
      <c r="EW331" s="189"/>
      <c r="EX331" s="248" t="str">
        <f t="shared" si="547"/>
        <v/>
      </c>
      <c r="EY331" s="248" t="str">
        <f t="shared" si="548"/>
        <v/>
      </c>
      <c r="EZ331" s="248" t="str">
        <f t="shared" si="549"/>
        <v/>
      </c>
      <c r="FA331" s="248" t="str">
        <f t="shared" si="550"/>
        <v/>
      </c>
      <c r="FB331" s="248" t="str">
        <f t="shared" si="524"/>
        <v/>
      </c>
      <c r="FC331" s="248" t="str">
        <f t="shared" si="524"/>
        <v/>
      </c>
      <c r="FD331" s="189"/>
      <c r="FE331" s="248" t="str">
        <f t="shared" si="551"/>
        <v/>
      </c>
      <c r="FF331" s="248" t="str">
        <f t="shared" si="552"/>
        <v/>
      </c>
      <c r="FG331" s="248" t="str">
        <f t="shared" si="553"/>
        <v/>
      </c>
      <c r="FH331" s="248" t="str">
        <f t="shared" si="554"/>
        <v/>
      </c>
      <c r="FI331" s="248" t="str">
        <f t="shared" si="525"/>
        <v/>
      </c>
      <c r="FJ331" s="248" t="str">
        <f t="shared" si="525"/>
        <v/>
      </c>
      <c r="FK331" s="189"/>
      <c r="FL331" s="370"/>
      <c r="FM331" s="371"/>
      <c r="FN331" s="371"/>
      <c r="FO331" s="611"/>
      <c r="FP331" s="896"/>
      <c r="FQ331" s="370"/>
      <c r="FR331" s="371"/>
      <c r="FS331" s="371"/>
      <c r="FT331" s="611"/>
      <c r="FU331" s="896"/>
      <c r="FV331" s="370"/>
      <c r="FW331" s="371"/>
      <c r="FX331" s="371"/>
      <c r="FY331" s="611"/>
      <c r="FZ331" s="896"/>
      <c r="GA331" s="613"/>
      <c r="GB331" s="189"/>
      <c r="GC331" s="227">
        <f t="shared" si="497"/>
        <v>0</v>
      </c>
      <c r="GD331" s="228">
        <f t="shared" si="498"/>
        <v>0</v>
      </c>
      <c r="GE331" s="229">
        <f t="shared" si="526"/>
        <v>0</v>
      </c>
      <c r="GF331" s="230">
        <f t="shared" si="526"/>
        <v>0</v>
      </c>
      <c r="GG331" s="231" t="str">
        <f t="shared" si="499"/>
        <v/>
      </c>
      <c r="GH331" s="232">
        <f t="shared" si="500"/>
        <v>0</v>
      </c>
      <c r="GI331" s="227">
        <f t="shared" si="501"/>
        <v>0</v>
      </c>
      <c r="GJ331" s="233">
        <f t="shared" si="502"/>
        <v>0</v>
      </c>
      <c r="GK331" s="233">
        <f t="shared" si="503"/>
        <v>0</v>
      </c>
      <c r="GL331" s="234"/>
      <c r="GM331" s="235">
        <f t="shared" si="504"/>
        <v>0</v>
      </c>
      <c r="GN331" s="235">
        <f t="shared" si="505"/>
        <v>0</v>
      </c>
      <c r="GO331" s="235" t="str">
        <f t="shared" si="506"/>
        <v/>
      </c>
      <c r="GP331" s="380"/>
      <c r="GQ331" s="235">
        <f t="shared" si="507"/>
        <v>0</v>
      </c>
      <c r="GR331" s="235">
        <f t="shared" si="508"/>
        <v>0</v>
      </c>
      <c r="GS331" s="235" t="str">
        <f t="shared" si="509"/>
        <v/>
      </c>
      <c r="GT331" s="236"/>
      <c r="GU331" s="237" t="str">
        <f t="shared" si="510"/>
        <v/>
      </c>
      <c r="GV331" s="237" t="str">
        <f t="shared" si="511"/>
        <v/>
      </c>
      <c r="GW331" s="238" t="str">
        <f t="shared" si="512"/>
        <v/>
      </c>
      <c r="GX331" s="238" t="str">
        <f t="shared" si="513"/>
        <v/>
      </c>
      <c r="GY331" s="239"/>
      <c r="GZ331" s="240" t="str">
        <f t="shared" si="514"/>
        <v/>
      </c>
      <c r="HA331" s="235" t="str">
        <f t="shared" si="515"/>
        <v/>
      </c>
      <c r="HB331" s="235" t="str">
        <f t="shared" si="516"/>
        <v/>
      </c>
      <c r="HC331" s="235" t="str">
        <f t="shared" si="517"/>
        <v/>
      </c>
      <c r="HD331" s="235" t="str">
        <f t="shared" si="518"/>
        <v/>
      </c>
      <c r="HE331" s="235" t="str">
        <f t="shared" si="519"/>
        <v/>
      </c>
      <c r="HF331" s="188"/>
      <c r="HG331" s="235" t="str">
        <f t="shared" si="520"/>
        <v/>
      </c>
      <c r="HH331" s="235">
        <f t="shared" si="527"/>
        <v>0</v>
      </c>
      <c r="HI331" s="235">
        <f t="shared" si="527"/>
        <v>0</v>
      </c>
      <c r="HJ331" s="235">
        <f t="shared" si="527"/>
        <v>0</v>
      </c>
      <c r="HK331" s="188"/>
      <c r="HL331" s="235" t="str">
        <f t="shared" si="521"/>
        <v/>
      </c>
      <c r="HM331" s="235">
        <f t="shared" si="528"/>
        <v>0</v>
      </c>
      <c r="HN331" s="235">
        <f t="shared" si="528"/>
        <v>0</v>
      </c>
      <c r="HO331" s="235">
        <f t="shared" si="528"/>
        <v>0</v>
      </c>
      <c r="HP331" s="188"/>
      <c r="HQ331" s="235" t="str">
        <f t="shared" si="522"/>
        <v/>
      </c>
      <c r="HR331" s="235">
        <f t="shared" si="529"/>
        <v>0</v>
      </c>
      <c r="HS331" s="235">
        <f t="shared" si="529"/>
        <v>0</v>
      </c>
      <c r="HT331" s="235">
        <f t="shared" si="529"/>
        <v>0</v>
      </c>
      <c r="HU331" s="162"/>
      <c r="HV331" s="1622"/>
      <c r="HW331" s="1619"/>
      <c r="HX331" s="1619"/>
      <c r="HY331" s="1619"/>
      <c r="HZ331" s="1619"/>
      <c r="IA331" s="1619"/>
      <c r="IB331" s="1619"/>
      <c r="IC331" s="1623"/>
      <c r="ID331" s="162"/>
    </row>
    <row r="332" spans="1:238" ht="21.75" customHeight="1" x14ac:dyDescent="0.25">
      <c r="A332" s="377" t="str">
        <f t="shared" si="475"/>
        <v/>
      </c>
      <c r="B332" s="188">
        <v>306</v>
      </c>
      <c r="C332" s="255"/>
      <c r="D332" s="223" t="str">
        <f t="shared" si="523"/>
        <v/>
      </c>
      <c r="E332" s="223" t="str">
        <f t="shared" si="463"/>
        <v/>
      </c>
      <c r="F332" s="242"/>
      <c r="G332" s="242"/>
      <c r="H332" s="224" t="str">
        <f t="shared" si="476"/>
        <v/>
      </c>
      <c r="I332" s="930"/>
      <c r="J332" s="930"/>
      <c r="K332" s="930"/>
      <c r="L332" s="370"/>
      <c r="M332" s="371"/>
      <c r="N332" s="371"/>
      <c r="O332" s="371"/>
      <c r="P332" s="372"/>
      <c r="Q332" s="609"/>
      <c r="R332" s="609"/>
      <c r="S332" s="610"/>
      <c r="T332" s="371"/>
      <c r="U332" s="371"/>
      <c r="V332" s="188"/>
      <c r="W332" s="370"/>
      <c r="X332" s="371"/>
      <c r="Y332" s="371"/>
      <c r="Z332" s="611"/>
      <c r="AA332" s="896"/>
      <c r="AB332" s="370"/>
      <c r="AC332" s="371"/>
      <c r="AD332" s="371"/>
      <c r="AE332" s="371"/>
      <c r="AF332" s="896"/>
      <c r="AG332" s="370"/>
      <c r="AH332" s="371"/>
      <c r="AI332" s="371"/>
      <c r="AJ332" s="371"/>
      <c r="AK332" s="896"/>
      <c r="AL332" s="370"/>
      <c r="AM332" s="371"/>
      <c r="AN332" s="371"/>
      <c r="AO332" s="372"/>
      <c r="AP332" s="370"/>
      <c r="AQ332" s="371"/>
      <c r="AR332" s="371"/>
      <c r="AS332" s="371"/>
      <c r="AT332" s="928"/>
      <c r="AU332" s="188"/>
      <c r="AV332" s="256">
        <f t="shared" si="530"/>
        <v>0</v>
      </c>
      <c r="AW332" s="257">
        <f t="shared" si="531"/>
        <v>0</v>
      </c>
      <c r="AX332" s="258">
        <f t="shared" si="532"/>
        <v>0</v>
      </c>
      <c r="AY332" s="259">
        <f t="shared" si="533"/>
        <v>0</v>
      </c>
      <c r="AZ332" s="231" t="str">
        <f t="shared" si="534"/>
        <v/>
      </c>
      <c r="BA332" s="232">
        <f t="shared" si="535"/>
        <v>0</v>
      </c>
      <c r="BB332" s="249">
        <f t="shared" si="536"/>
        <v>0</v>
      </c>
      <c r="BC332" s="231">
        <f t="shared" si="537"/>
        <v>0</v>
      </c>
      <c r="BD332" s="231">
        <f t="shared" si="538"/>
        <v>0</v>
      </c>
      <c r="BE332" s="260"/>
      <c r="BF332" s="235">
        <f t="shared" si="477"/>
        <v>0</v>
      </c>
      <c r="BG332" s="235">
        <f t="shared" si="478"/>
        <v>0</v>
      </c>
      <c r="BH332" s="235">
        <f t="shared" si="479"/>
        <v>0</v>
      </c>
      <c r="BI332" s="380"/>
      <c r="BJ332" s="235">
        <f t="shared" si="464"/>
        <v>0</v>
      </c>
      <c r="BK332" s="235">
        <f t="shared" si="480"/>
        <v>0</v>
      </c>
      <c r="BL332" s="235" t="str">
        <f t="shared" si="481"/>
        <v/>
      </c>
      <c r="BM332" s="236"/>
      <c r="BN332" s="237"/>
      <c r="BO332" s="237"/>
      <c r="BP332" s="238"/>
      <c r="BQ332" s="238"/>
      <c r="BR332" s="254"/>
      <c r="BS332" s="252"/>
      <c r="BT332" s="244"/>
      <c r="BU332" s="244"/>
      <c r="BV332" s="244"/>
      <c r="BW332" s="244"/>
      <c r="BX332" s="244"/>
      <c r="BY332" s="244"/>
      <c r="BZ332" s="244"/>
      <c r="CA332" s="244"/>
      <c r="CB332" s="253"/>
      <c r="CC332" s="188"/>
      <c r="CD332" s="244">
        <f t="shared" si="465"/>
        <v>0</v>
      </c>
      <c r="CE332" s="235">
        <f t="shared" si="482"/>
        <v>0</v>
      </c>
      <c r="CF332" s="235">
        <f t="shared" si="482"/>
        <v>0</v>
      </c>
      <c r="CG332" s="235">
        <f t="shared" si="482"/>
        <v>0</v>
      </c>
      <c r="CH332" s="188"/>
      <c r="CI332" s="244">
        <f t="shared" si="466"/>
        <v>0</v>
      </c>
      <c r="CJ332" s="235">
        <f t="shared" si="483"/>
        <v>0</v>
      </c>
      <c r="CK332" s="235">
        <f t="shared" si="483"/>
        <v>0</v>
      </c>
      <c r="CL332" s="235">
        <f t="shared" si="483"/>
        <v>0</v>
      </c>
      <c r="CM332" s="188"/>
      <c r="CN332" s="244">
        <f t="shared" si="467"/>
        <v>0</v>
      </c>
      <c r="CO332" s="235">
        <f t="shared" si="484"/>
        <v>0</v>
      </c>
      <c r="CP332" s="235">
        <f t="shared" si="484"/>
        <v>0</v>
      </c>
      <c r="CQ332" s="235">
        <f t="shared" si="484"/>
        <v>0</v>
      </c>
      <c r="CR332" s="188"/>
      <c r="CS332" s="244">
        <f t="shared" si="468"/>
        <v>0</v>
      </c>
      <c r="CT332" s="235">
        <f t="shared" si="485"/>
        <v>0</v>
      </c>
      <c r="CU332" s="235">
        <f t="shared" si="485"/>
        <v>0</v>
      </c>
      <c r="CV332" s="235">
        <f t="shared" si="485"/>
        <v>0</v>
      </c>
      <c r="CW332" s="188"/>
      <c r="CX332" s="244">
        <f t="shared" si="469"/>
        <v>0</v>
      </c>
      <c r="CY332" s="235">
        <f t="shared" si="486"/>
        <v>0</v>
      </c>
      <c r="CZ332" s="235">
        <f t="shared" si="486"/>
        <v>0</v>
      </c>
      <c r="DA332" s="235">
        <f t="shared" si="486"/>
        <v>0</v>
      </c>
      <c r="DB332" s="188"/>
      <c r="DC332" s="225"/>
      <c r="DD332" s="226"/>
      <c r="DE332" s="1088"/>
      <c r="DF332" s="225"/>
      <c r="DG332" s="226"/>
      <c r="DH332" s="1088"/>
      <c r="DI332" s="225"/>
      <c r="DJ332" s="226"/>
      <c r="DK332" s="1088"/>
      <c r="DL332" s="225"/>
      <c r="DM332" s="226"/>
      <c r="DN332" s="1088"/>
      <c r="DO332" s="370"/>
      <c r="DP332" s="370"/>
      <c r="DQ332" s="243">
        <f t="shared" si="539"/>
        <v>0</v>
      </c>
      <c r="DR332" s="244">
        <f t="shared" si="540"/>
        <v>0</v>
      </c>
      <c r="DS332" s="235">
        <f t="shared" si="487"/>
        <v>0</v>
      </c>
      <c r="DT332" s="244" t="str">
        <f t="shared" si="541"/>
        <v/>
      </c>
      <c r="DU332" s="42" t="str">
        <f t="shared" si="488"/>
        <v/>
      </c>
      <c r="DV332" s="42" t="str">
        <f t="shared" si="489"/>
        <v/>
      </c>
      <c r="DW332" s="42" t="str">
        <f t="shared" si="490"/>
        <v/>
      </c>
      <c r="DX332" s="162"/>
      <c r="DY332" s="42" t="str">
        <f t="shared" si="491"/>
        <v/>
      </c>
      <c r="DZ332" s="42" t="str">
        <f t="shared" si="555"/>
        <v/>
      </c>
      <c r="EA332" s="42" t="str">
        <f t="shared" si="492"/>
        <v/>
      </c>
      <c r="EB332" s="162"/>
      <c r="EC332" s="930"/>
      <c r="ED332" s="188"/>
      <c r="EE332" s="245">
        <f t="shared" si="493"/>
        <v>0</v>
      </c>
      <c r="EF332" s="189"/>
      <c r="EG332" s="245">
        <f t="shared" si="494"/>
        <v>0</v>
      </c>
      <c r="EH332" s="189"/>
      <c r="EI332" s="246" t="str">
        <f t="shared" si="542"/>
        <v/>
      </c>
      <c r="EJ332" s="247" t="str">
        <f t="shared" si="470"/>
        <v/>
      </c>
      <c r="EK332" s="248" t="str">
        <f t="shared" si="471"/>
        <v/>
      </c>
      <c r="EL332" s="248" t="str">
        <f t="shared" si="472"/>
        <v/>
      </c>
      <c r="EM332" s="248" t="str">
        <f t="shared" si="473"/>
        <v/>
      </c>
      <c r="EN332" s="248" t="str">
        <f t="shared" si="495"/>
        <v/>
      </c>
      <c r="EO332" s="248" t="str">
        <f t="shared" si="474"/>
        <v/>
      </c>
      <c r="EP332" s="189"/>
      <c r="EQ332" s="248" t="str">
        <f t="shared" si="543"/>
        <v/>
      </c>
      <c r="ER332" s="248" t="str">
        <f t="shared" si="544"/>
        <v/>
      </c>
      <c r="ES332" s="248" t="str">
        <f t="shared" si="545"/>
        <v/>
      </c>
      <c r="ET332" s="248" t="str">
        <f t="shared" si="546"/>
        <v/>
      </c>
      <c r="EU332" s="248" t="str">
        <f t="shared" si="496"/>
        <v/>
      </c>
      <c r="EV332" s="248" t="str">
        <f t="shared" si="496"/>
        <v/>
      </c>
      <c r="EW332" s="189"/>
      <c r="EX332" s="248" t="str">
        <f t="shared" si="547"/>
        <v/>
      </c>
      <c r="EY332" s="248" t="str">
        <f t="shared" si="548"/>
        <v/>
      </c>
      <c r="EZ332" s="248" t="str">
        <f t="shared" si="549"/>
        <v/>
      </c>
      <c r="FA332" s="248" t="str">
        <f t="shared" si="550"/>
        <v/>
      </c>
      <c r="FB332" s="248" t="str">
        <f t="shared" si="524"/>
        <v/>
      </c>
      <c r="FC332" s="248" t="str">
        <f t="shared" si="524"/>
        <v/>
      </c>
      <c r="FD332" s="189"/>
      <c r="FE332" s="248" t="str">
        <f t="shared" si="551"/>
        <v/>
      </c>
      <c r="FF332" s="248" t="str">
        <f t="shared" si="552"/>
        <v/>
      </c>
      <c r="FG332" s="248" t="str">
        <f t="shared" si="553"/>
        <v/>
      </c>
      <c r="FH332" s="248" t="str">
        <f t="shared" si="554"/>
        <v/>
      </c>
      <c r="FI332" s="248" t="str">
        <f t="shared" si="525"/>
        <v/>
      </c>
      <c r="FJ332" s="248" t="str">
        <f t="shared" si="525"/>
        <v/>
      </c>
      <c r="FK332" s="189"/>
      <c r="FL332" s="370"/>
      <c r="FM332" s="371"/>
      <c r="FN332" s="371"/>
      <c r="FO332" s="611"/>
      <c r="FP332" s="896"/>
      <c r="FQ332" s="370"/>
      <c r="FR332" s="371"/>
      <c r="FS332" s="371"/>
      <c r="FT332" s="611"/>
      <c r="FU332" s="896"/>
      <c r="FV332" s="370"/>
      <c r="FW332" s="371"/>
      <c r="FX332" s="371"/>
      <c r="FY332" s="611"/>
      <c r="FZ332" s="896"/>
      <c r="GA332" s="613"/>
      <c r="GB332" s="189"/>
      <c r="GC332" s="227">
        <f t="shared" si="497"/>
        <v>0</v>
      </c>
      <c r="GD332" s="228">
        <f t="shared" si="498"/>
        <v>0</v>
      </c>
      <c r="GE332" s="229">
        <f t="shared" si="526"/>
        <v>0</v>
      </c>
      <c r="GF332" s="230">
        <f t="shared" si="526"/>
        <v>0</v>
      </c>
      <c r="GG332" s="231" t="str">
        <f t="shared" si="499"/>
        <v/>
      </c>
      <c r="GH332" s="232">
        <f t="shared" si="500"/>
        <v>0</v>
      </c>
      <c r="GI332" s="227">
        <f t="shared" si="501"/>
        <v>0</v>
      </c>
      <c r="GJ332" s="233">
        <f t="shared" si="502"/>
        <v>0</v>
      </c>
      <c r="GK332" s="233">
        <f t="shared" si="503"/>
        <v>0</v>
      </c>
      <c r="GL332" s="234"/>
      <c r="GM332" s="235">
        <f t="shared" si="504"/>
        <v>0</v>
      </c>
      <c r="GN332" s="235">
        <f t="shared" si="505"/>
        <v>0</v>
      </c>
      <c r="GO332" s="235" t="str">
        <f t="shared" si="506"/>
        <v/>
      </c>
      <c r="GP332" s="380"/>
      <c r="GQ332" s="235">
        <f t="shared" si="507"/>
        <v>0</v>
      </c>
      <c r="GR332" s="235">
        <f t="shared" si="508"/>
        <v>0</v>
      </c>
      <c r="GS332" s="235" t="str">
        <f t="shared" si="509"/>
        <v/>
      </c>
      <c r="GT332" s="236"/>
      <c r="GU332" s="237" t="str">
        <f t="shared" si="510"/>
        <v/>
      </c>
      <c r="GV332" s="237" t="str">
        <f t="shared" si="511"/>
        <v/>
      </c>
      <c r="GW332" s="238" t="str">
        <f t="shared" si="512"/>
        <v/>
      </c>
      <c r="GX332" s="238" t="str">
        <f t="shared" si="513"/>
        <v/>
      </c>
      <c r="GY332" s="239"/>
      <c r="GZ332" s="240" t="str">
        <f t="shared" si="514"/>
        <v/>
      </c>
      <c r="HA332" s="235" t="str">
        <f t="shared" si="515"/>
        <v/>
      </c>
      <c r="HB332" s="235" t="str">
        <f t="shared" si="516"/>
        <v/>
      </c>
      <c r="HC332" s="235" t="str">
        <f t="shared" si="517"/>
        <v/>
      </c>
      <c r="HD332" s="235" t="str">
        <f t="shared" si="518"/>
        <v/>
      </c>
      <c r="HE332" s="235" t="str">
        <f t="shared" si="519"/>
        <v/>
      </c>
      <c r="HF332" s="188"/>
      <c r="HG332" s="235" t="str">
        <f t="shared" si="520"/>
        <v/>
      </c>
      <c r="HH332" s="235">
        <f t="shared" si="527"/>
        <v>0</v>
      </c>
      <c r="HI332" s="235">
        <f t="shared" si="527"/>
        <v>0</v>
      </c>
      <c r="HJ332" s="235">
        <f t="shared" si="527"/>
        <v>0</v>
      </c>
      <c r="HK332" s="188"/>
      <c r="HL332" s="235" t="str">
        <f t="shared" si="521"/>
        <v/>
      </c>
      <c r="HM332" s="235">
        <f t="shared" si="528"/>
        <v>0</v>
      </c>
      <c r="HN332" s="235">
        <f t="shared" si="528"/>
        <v>0</v>
      </c>
      <c r="HO332" s="235">
        <f t="shared" si="528"/>
        <v>0</v>
      </c>
      <c r="HP332" s="188"/>
      <c r="HQ332" s="235" t="str">
        <f t="shared" si="522"/>
        <v/>
      </c>
      <c r="HR332" s="235">
        <f t="shared" si="529"/>
        <v>0</v>
      </c>
      <c r="HS332" s="235">
        <f t="shared" si="529"/>
        <v>0</v>
      </c>
      <c r="HT332" s="235">
        <f t="shared" si="529"/>
        <v>0</v>
      </c>
      <c r="HU332" s="162"/>
      <c r="HV332" s="1622"/>
      <c r="HW332" s="1619"/>
      <c r="HX332" s="1619"/>
      <c r="HY332" s="1619"/>
      <c r="HZ332" s="1619"/>
      <c r="IA332" s="1619"/>
      <c r="IB332" s="1619"/>
      <c r="IC332" s="1623"/>
      <c r="ID332" s="162"/>
    </row>
    <row r="333" spans="1:238" ht="21.75" customHeight="1" x14ac:dyDescent="0.25">
      <c r="A333" s="377" t="str">
        <f t="shared" si="475"/>
        <v/>
      </c>
      <c r="B333" s="188">
        <v>307</v>
      </c>
      <c r="C333" s="255"/>
      <c r="D333" s="223" t="str">
        <f t="shared" si="523"/>
        <v/>
      </c>
      <c r="E333" s="223" t="str">
        <f t="shared" si="463"/>
        <v/>
      </c>
      <c r="F333" s="242"/>
      <c r="G333" s="242"/>
      <c r="H333" s="224" t="str">
        <f t="shared" si="476"/>
        <v/>
      </c>
      <c r="I333" s="930"/>
      <c r="J333" s="930"/>
      <c r="K333" s="930"/>
      <c r="L333" s="370"/>
      <c r="M333" s="371"/>
      <c r="N333" s="371"/>
      <c r="O333" s="371"/>
      <c r="P333" s="372"/>
      <c r="Q333" s="609"/>
      <c r="R333" s="609"/>
      <c r="S333" s="610"/>
      <c r="T333" s="371"/>
      <c r="U333" s="371"/>
      <c r="V333" s="188"/>
      <c r="W333" s="370"/>
      <c r="X333" s="371"/>
      <c r="Y333" s="371"/>
      <c r="Z333" s="611"/>
      <c r="AA333" s="896"/>
      <c r="AB333" s="370"/>
      <c r="AC333" s="371"/>
      <c r="AD333" s="371"/>
      <c r="AE333" s="371"/>
      <c r="AF333" s="896"/>
      <c r="AG333" s="370"/>
      <c r="AH333" s="371"/>
      <c r="AI333" s="371"/>
      <c r="AJ333" s="371"/>
      <c r="AK333" s="896"/>
      <c r="AL333" s="370"/>
      <c r="AM333" s="371"/>
      <c r="AN333" s="371"/>
      <c r="AO333" s="372"/>
      <c r="AP333" s="370"/>
      <c r="AQ333" s="371"/>
      <c r="AR333" s="371"/>
      <c r="AS333" s="371"/>
      <c r="AT333" s="928"/>
      <c r="AU333" s="188"/>
      <c r="AV333" s="256">
        <f t="shared" si="530"/>
        <v>0</v>
      </c>
      <c r="AW333" s="257">
        <f t="shared" si="531"/>
        <v>0</v>
      </c>
      <c r="AX333" s="258">
        <f t="shared" si="532"/>
        <v>0</v>
      </c>
      <c r="AY333" s="259">
        <f t="shared" si="533"/>
        <v>0</v>
      </c>
      <c r="AZ333" s="231" t="str">
        <f t="shared" si="534"/>
        <v/>
      </c>
      <c r="BA333" s="232">
        <f t="shared" si="535"/>
        <v>0</v>
      </c>
      <c r="BB333" s="249">
        <f t="shared" si="536"/>
        <v>0</v>
      </c>
      <c r="BC333" s="231">
        <f t="shared" si="537"/>
        <v>0</v>
      </c>
      <c r="BD333" s="231">
        <f t="shared" si="538"/>
        <v>0</v>
      </c>
      <c r="BE333" s="260"/>
      <c r="BF333" s="235">
        <f t="shared" si="477"/>
        <v>0</v>
      </c>
      <c r="BG333" s="235">
        <f t="shared" si="478"/>
        <v>0</v>
      </c>
      <c r="BH333" s="235">
        <f t="shared" si="479"/>
        <v>0</v>
      </c>
      <c r="BI333" s="380"/>
      <c r="BJ333" s="235">
        <f t="shared" si="464"/>
        <v>0</v>
      </c>
      <c r="BK333" s="235">
        <f t="shared" si="480"/>
        <v>0</v>
      </c>
      <c r="BL333" s="235" t="str">
        <f t="shared" si="481"/>
        <v/>
      </c>
      <c r="BM333" s="236"/>
      <c r="BN333" s="237"/>
      <c r="BO333" s="237"/>
      <c r="BP333" s="238"/>
      <c r="BQ333" s="238"/>
      <c r="BR333" s="254"/>
      <c r="BS333" s="252"/>
      <c r="BT333" s="244"/>
      <c r="BU333" s="244"/>
      <c r="BV333" s="244"/>
      <c r="BW333" s="244"/>
      <c r="BX333" s="244"/>
      <c r="BY333" s="244"/>
      <c r="BZ333" s="244"/>
      <c r="CA333" s="244"/>
      <c r="CB333" s="253"/>
      <c r="CC333" s="188"/>
      <c r="CD333" s="244">
        <f t="shared" si="465"/>
        <v>0</v>
      </c>
      <c r="CE333" s="235">
        <f t="shared" si="482"/>
        <v>0</v>
      </c>
      <c r="CF333" s="235">
        <f t="shared" si="482"/>
        <v>0</v>
      </c>
      <c r="CG333" s="235">
        <f t="shared" si="482"/>
        <v>0</v>
      </c>
      <c r="CH333" s="188"/>
      <c r="CI333" s="244">
        <f t="shared" si="466"/>
        <v>0</v>
      </c>
      <c r="CJ333" s="235">
        <f t="shared" si="483"/>
        <v>0</v>
      </c>
      <c r="CK333" s="235">
        <f t="shared" si="483"/>
        <v>0</v>
      </c>
      <c r="CL333" s="235">
        <f t="shared" si="483"/>
        <v>0</v>
      </c>
      <c r="CM333" s="188"/>
      <c r="CN333" s="244">
        <f t="shared" si="467"/>
        <v>0</v>
      </c>
      <c r="CO333" s="235">
        <f t="shared" si="484"/>
        <v>0</v>
      </c>
      <c r="CP333" s="235">
        <f t="shared" si="484"/>
        <v>0</v>
      </c>
      <c r="CQ333" s="235">
        <f t="shared" si="484"/>
        <v>0</v>
      </c>
      <c r="CR333" s="188"/>
      <c r="CS333" s="244">
        <f t="shared" si="468"/>
        <v>0</v>
      </c>
      <c r="CT333" s="235">
        <f t="shared" si="485"/>
        <v>0</v>
      </c>
      <c r="CU333" s="235">
        <f t="shared" si="485"/>
        <v>0</v>
      </c>
      <c r="CV333" s="235">
        <f t="shared" si="485"/>
        <v>0</v>
      </c>
      <c r="CW333" s="188"/>
      <c r="CX333" s="244">
        <f t="shared" si="469"/>
        <v>0</v>
      </c>
      <c r="CY333" s="235">
        <f t="shared" si="486"/>
        <v>0</v>
      </c>
      <c r="CZ333" s="235">
        <f t="shared" si="486"/>
        <v>0</v>
      </c>
      <c r="DA333" s="235">
        <f t="shared" si="486"/>
        <v>0</v>
      </c>
      <c r="DB333" s="188"/>
      <c r="DC333" s="225"/>
      <c r="DD333" s="226"/>
      <c r="DE333" s="1088"/>
      <c r="DF333" s="225"/>
      <c r="DG333" s="226"/>
      <c r="DH333" s="1088"/>
      <c r="DI333" s="225"/>
      <c r="DJ333" s="226"/>
      <c r="DK333" s="1088"/>
      <c r="DL333" s="225"/>
      <c r="DM333" s="226"/>
      <c r="DN333" s="1088"/>
      <c r="DO333" s="370"/>
      <c r="DP333" s="370"/>
      <c r="DQ333" s="243">
        <f t="shared" si="539"/>
        <v>0</v>
      </c>
      <c r="DR333" s="244">
        <f t="shared" si="540"/>
        <v>0</v>
      </c>
      <c r="DS333" s="235">
        <f t="shared" si="487"/>
        <v>0</v>
      </c>
      <c r="DT333" s="244" t="str">
        <f t="shared" si="541"/>
        <v/>
      </c>
      <c r="DU333" s="42" t="str">
        <f t="shared" si="488"/>
        <v/>
      </c>
      <c r="DV333" s="42" t="str">
        <f t="shared" si="489"/>
        <v/>
      </c>
      <c r="DW333" s="42" t="str">
        <f t="shared" si="490"/>
        <v/>
      </c>
      <c r="DX333" s="162"/>
      <c r="DY333" s="42" t="str">
        <f t="shared" si="491"/>
        <v/>
      </c>
      <c r="DZ333" s="42" t="str">
        <f t="shared" si="555"/>
        <v/>
      </c>
      <c r="EA333" s="42" t="str">
        <f t="shared" si="492"/>
        <v/>
      </c>
      <c r="EB333" s="162"/>
      <c r="EC333" s="930"/>
      <c r="ED333" s="188"/>
      <c r="EE333" s="245">
        <f t="shared" si="493"/>
        <v>0</v>
      </c>
      <c r="EF333" s="189"/>
      <c r="EG333" s="245">
        <f t="shared" si="494"/>
        <v>0</v>
      </c>
      <c r="EH333" s="189"/>
      <c r="EI333" s="246" t="str">
        <f t="shared" si="542"/>
        <v/>
      </c>
      <c r="EJ333" s="247" t="str">
        <f t="shared" si="470"/>
        <v/>
      </c>
      <c r="EK333" s="248" t="str">
        <f t="shared" si="471"/>
        <v/>
      </c>
      <c r="EL333" s="248" t="str">
        <f t="shared" si="472"/>
        <v/>
      </c>
      <c r="EM333" s="248" t="str">
        <f t="shared" si="473"/>
        <v/>
      </c>
      <c r="EN333" s="248" t="str">
        <f t="shared" si="495"/>
        <v/>
      </c>
      <c r="EO333" s="248" t="str">
        <f t="shared" si="474"/>
        <v/>
      </c>
      <c r="EP333" s="189"/>
      <c r="EQ333" s="248" t="str">
        <f t="shared" si="543"/>
        <v/>
      </c>
      <c r="ER333" s="248" t="str">
        <f t="shared" si="544"/>
        <v/>
      </c>
      <c r="ES333" s="248" t="str">
        <f t="shared" si="545"/>
        <v/>
      </c>
      <c r="ET333" s="248" t="str">
        <f t="shared" si="546"/>
        <v/>
      </c>
      <c r="EU333" s="248" t="str">
        <f t="shared" si="496"/>
        <v/>
      </c>
      <c r="EV333" s="248" t="str">
        <f t="shared" si="496"/>
        <v/>
      </c>
      <c r="EW333" s="189"/>
      <c r="EX333" s="248" t="str">
        <f t="shared" si="547"/>
        <v/>
      </c>
      <c r="EY333" s="248" t="str">
        <f t="shared" si="548"/>
        <v/>
      </c>
      <c r="EZ333" s="248" t="str">
        <f t="shared" si="549"/>
        <v/>
      </c>
      <c r="FA333" s="248" t="str">
        <f t="shared" si="550"/>
        <v/>
      </c>
      <c r="FB333" s="248" t="str">
        <f t="shared" si="524"/>
        <v/>
      </c>
      <c r="FC333" s="248" t="str">
        <f t="shared" si="524"/>
        <v/>
      </c>
      <c r="FD333" s="189"/>
      <c r="FE333" s="248" t="str">
        <f t="shared" si="551"/>
        <v/>
      </c>
      <c r="FF333" s="248" t="str">
        <f t="shared" si="552"/>
        <v/>
      </c>
      <c r="FG333" s="248" t="str">
        <f t="shared" si="553"/>
        <v/>
      </c>
      <c r="FH333" s="248" t="str">
        <f t="shared" si="554"/>
        <v/>
      </c>
      <c r="FI333" s="248" t="str">
        <f t="shared" si="525"/>
        <v/>
      </c>
      <c r="FJ333" s="248" t="str">
        <f t="shared" si="525"/>
        <v/>
      </c>
      <c r="FK333" s="189"/>
      <c r="FL333" s="370"/>
      <c r="FM333" s="371"/>
      <c r="FN333" s="371"/>
      <c r="FO333" s="611"/>
      <c r="FP333" s="896"/>
      <c r="FQ333" s="370"/>
      <c r="FR333" s="371"/>
      <c r="FS333" s="371"/>
      <c r="FT333" s="611"/>
      <c r="FU333" s="896"/>
      <c r="FV333" s="370"/>
      <c r="FW333" s="371"/>
      <c r="FX333" s="371"/>
      <c r="FY333" s="611"/>
      <c r="FZ333" s="896"/>
      <c r="GA333" s="613"/>
      <c r="GB333" s="189"/>
      <c r="GC333" s="227">
        <f t="shared" si="497"/>
        <v>0</v>
      </c>
      <c r="GD333" s="228">
        <f t="shared" si="498"/>
        <v>0</v>
      </c>
      <c r="GE333" s="229">
        <f t="shared" si="526"/>
        <v>0</v>
      </c>
      <c r="GF333" s="230">
        <f t="shared" si="526"/>
        <v>0</v>
      </c>
      <c r="GG333" s="231" t="str">
        <f t="shared" si="499"/>
        <v/>
      </c>
      <c r="GH333" s="232">
        <f t="shared" si="500"/>
        <v>0</v>
      </c>
      <c r="GI333" s="227">
        <f t="shared" si="501"/>
        <v>0</v>
      </c>
      <c r="GJ333" s="233">
        <f t="shared" si="502"/>
        <v>0</v>
      </c>
      <c r="GK333" s="233">
        <f t="shared" si="503"/>
        <v>0</v>
      </c>
      <c r="GL333" s="234"/>
      <c r="GM333" s="235">
        <f t="shared" si="504"/>
        <v>0</v>
      </c>
      <c r="GN333" s="235">
        <f t="shared" si="505"/>
        <v>0</v>
      </c>
      <c r="GO333" s="235" t="str">
        <f t="shared" si="506"/>
        <v/>
      </c>
      <c r="GP333" s="380"/>
      <c r="GQ333" s="235">
        <f t="shared" si="507"/>
        <v>0</v>
      </c>
      <c r="GR333" s="235">
        <f t="shared" si="508"/>
        <v>0</v>
      </c>
      <c r="GS333" s="235" t="str">
        <f t="shared" si="509"/>
        <v/>
      </c>
      <c r="GT333" s="236"/>
      <c r="GU333" s="237" t="str">
        <f t="shared" si="510"/>
        <v/>
      </c>
      <c r="GV333" s="237" t="str">
        <f t="shared" si="511"/>
        <v/>
      </c>
      <c r="GW333" s="238" t="str">
        <f t="shared" si="512"/>
        <v/>
      </c>
      <c r="GX333" s="238" t="str">
        <f t="shared" si="513"/>
        <v/>
      </c>
      <c r="GY333" s="239"/>
      <c r="GZ333" s="240" t="str">
        <f t="shared" si="514"/>
        <v/>
      </c>
      <c r="HA333" s="235" t="str">
        <f t="shared" si="515"/>
        <v/>
      </c>
      <c r="HB333" s="235" t="str">
        <f t="shared" si="516"/>
        <v/>
      </c>
      <c r="HC333" s="235" t="str">
        <f t="shared" si="517"/>
        <v/>
      </c>
      <c r="HD333" s="235" t="str">
        <f t="shared" si="518"/>
        <v/>
      </c>
      <c r="HE333" s="235" t="str">
        <f t="shared" si="519"/>
        <v/>
      </c>
      <c r="HF333" s="188"/>
      <c r="HG333" s="235" t="str">
        <f t="shared" si="520"/>
        <v/>
      </c>
      <c r="HH333" s="235">
        <f t="shared" si="527"/>
        <v>0</v>
      </c>
      <c r="HI333" s="235">
        <f t="shared" si="527"/>
        <v>0</v>
      </c>
      <c r="HJ333" s="235">
        <f t="shared" si="527"/>
        <v>0</v>
      </c>
      <c r="HK333" s="188"/>
      <c r="HL333" s="235" t="str">
        <f t="shared" si="521"/>
        <v/>
      </c>
      <c r="HM333" s="235">
        <f t="shared" si="528"/>
        <v>0</v>
      </c>
      <c r="HN333" s="235">
        <f t="shared" si="528"/>
        <v>0</v>
      </c>
      <c r="HO333" s="235">
        <f t="shared" si="528"/>
        <v>0</v>
      </c>
      <c r="HP333" s="188"/>
      <c r="HQ333" s="235" t="str">
        <f t="shared" si="522"/>
        <v/>
      </c>
      <c r="HR333" s="235">
        <f t="shared" si="529"/>
        <v>0</v>
      </c>
      <c r="HS333" s="235">
        <f t="shared" si="529"/>
        <v>0</v>
      </c>
      <c r="HT333" s="235">
        <f t="shared" si="529"/>
        <v>0</v>
      </c>
      <c r="HU333" s="162"/>
      <c r="HV333" s="1622"/>
      <c r="HW333" s="1619"/>
      <c r="HX333" s="1619"/>
      <c r="HY333" s="1619"/>
      <c r="HZ333" s="1619"/>
      <c r="IA333" s="1619"/>
      <c r="IB333" s="1619"/>
      <c r="IC333" s="1623"/>
      <c r="ID333" s="162"/>
    </row>
    <row r="334" spans="1:238" ht="21.75" customHeight="1" x14ac:dyDescent="0.25">
      <c r="A334" s="377" t="str">
        <f t="shared" si="475"/>
        <v/>
      </c>
      <c r="B334" s="188">
        <v>308</v>
      </c>
      <c r="C334" s="255"/>
      <c r="D334" s="223" t="str">
        <f t="shared" si="523"/>
        <v/>
      </c>
      <c r="E334" s="223" t="str">
        <f t="shared" si="463"/>
        <v/>
      </c>
      <c r="F334" s="242"/>
      <c r="G334" s="242"/>
      <c r="H334" s="224" t="str">
        <f t="shared" si="476"/>
        <v/>
      </c>
      <c r="I334" s="930"/>
      <c r="J334" s="930"/>
      <c r="K334" s="930"/>
      <c r="L334" s="370"/>
      <c r="M334" s="371"/>
      <c r="N334" s="371"/>
      <c r="O334" s="371"/>
      <c r="P334" s="372"/>
      <c r="Q334" s="609"/>
      <c r="R334" s="609"/>
      <c r="S334" s="610"/>
      <c r="T334" s="371"/>
      <c r="U334" s="371"/>
      <c r="V334" s="188"/>
      <c r="W334" s="370"/>
      <c r="X334" s="371"/>
      <c r="Y334" s="371"/>
      <c r="Z334" s="611"/>
      <c r="AA334" s="896"/>
      <c r="AB334" s="370"/>
      <c r="AC334" s="371"/>
      <c r="AD334" s="371"/>
      <c r="AE334" s="371"/>
      <c r="AF334" s="896"/>
      <c r="AG334" s="370"/>
      <c r="AH334" s="371"/>
      <c r="AI334" s="371"/>
      <c r="AJ334" s="371"/>
      <c r="AK334" s="896"/>
      <c r="AL334" s="370"/>
      <c r="AM334" s="371"/>
      <c r="AN334" s="371"/>
      <c r="AO334" s="372"/>
      <c r="AP334" s="370"/>
      <c r="AQ334" s="371"/>
      <c r="AR334" s="371"/>
      <c r="AS334" s="371"/>
      <c r="AT334" s="928"/>
      <c r="AU334" s="188"/>
      <c r="AV334" s="256">
        <f t="shared" si="530"/>
        <v>0</v>
      </c>
      <c r="AW334" s="257">
        <f t="shared" si="531"/>
        <v>0</v>
      </c>
      <c r="AX334" s="258">
        <f t="shared" si="532"/>
        <v>0</v>
      </c>
      <c r="AY334" s="259">
        <f t="shared" si="533"/>
        <v>0</v>
      </c>
      <c r="AZ334" s="231" t="str">
        <f t="shared" si="534"/>
        <v/>
      </c>
      <c r="BA334" s="232">
        <f t="shared" si="535"/>
        <v>0</v>
      </c>
      <c r="BB334" s="249">
        <f t="shared" si="536"/>
        <v>0</v>
      </c>
      <c r="BC334" s="231">
        <f t="shared" si="537"/>
        <v>0</v>
      </c>
      <c r="BD334" s="231">
        <f t="shared" si="538"/>
        <v>0</v>
      </c>
      <c r="BE334" s="260"/>
      <c r="BF334" s="235">
        <f t="shared" si="477"/>
        <v>0</v>
      </c>
      <c r="BG334" s="235">
        <f t="shared" si="478"/>
        <v>0</v>
      </c>
      <c r="BH334" s="235">
        <f t="shared" si="479"/>
        <v>0</v>
      </c>
      <c r="BI334" s="380"/>
      <c r="BJ334" s="235">
        <f t="shared" si="464"/>
        <v>0</v>
      </c>
      <c r="BK334" s="235">
        <f t="shared" si="480"/>
        <v>0</v>
      </c>
      <c r="BL334" s="235" t="str">
        <f t="shared" si="481"/>
        <v/>
      </c>
      <c r="BM334" s="236"/>
      <c r="BN334" s="237"/>
      <c r="BO334" s="237"/>
      <c r="BP334" s="238"/>
      <c r="BQ334" s="238"/>
      <c r="BR334" s="254"/>
      <c r="BS334" s="252"/>
      <c r="BT334" s="244"/>
      <c r="BU334" s="244"/>
      <c r="BV334" s="244"/>
      <c r="BW334" s="244"/>
      <c r="BX334" s="244"/>
      <c r="BY334" s="244"/>
      <c r="BZ334" s="244"/>
      <c r="CA334" s="244"/>
      <c r="CB334" s="253"/>
      <c r="CC334" s="188"/>
      <c r="CD334" s="244">
        <f t="shared" si="465"/>
        <v>0</v>
      </c>
      <c r="CE334" s="235">
        <f t="shared" si="482"/>
        <v>0</v>
      </c>
      <c r="CF334" s="235">
        <f t="shared" si="482"/>
        <v>0</v>
      </c>
      <c r="CG334" s="235">
        <f t="shared" si="482"/>
        <v>0</v>
      </c>
      <c r="CH334" s="188"/>
      <c r="CI334" s="244">
        <f t="shared" si="466"/>
        <v>0</v>
      </c>
      <c r="CJ334" s="235">
        <f t="shared" si="483"/>
        <v>0</v>
      </c>
      <c r="CK334" s="235">
        <f t="shared" si="483"/>
        <v>0</v>
      </c>
      <c r="CL334" s="235">
        <f t="shared" si="483"/>
        <v>0</v>
      </c>
      <c r="CM334" s="188"/>
      <c r="CN334" s="244">
        <f t="shared" si="467"/>
        <v>0</v>
      </c>
      <c r="CO334" s="235">
        <f t="shared" si="484"/>
        <v>0</v>
      </c>
      <c r="CP334" s="235">
        <f t="shared" si="484"/>
        <v>0</v>
      </c>
      <c r="CQ334" s="235">
        <f t="shared" si="484"/>
        <v>0</v>
      </c>
      <c r="CR334" s="188"/>
      <c r="CS334" s="244">
        <f t="shared" si="468"/>
        <v>0</v>
      </c>
      <c r="CT334" s="235">
        <f t="shared" si="485"/>
        <v>0</v>
      </c>
      <c r="CU334" s="235">
        <f t="shared" si="485"/>
        <v>0</v>
      </c>
      <c r="CV334" s="235">
        <f t="shared" si="485"/>
        <v>0</v>
      </c>
      <c r="CW334" s="188"/>
      <c r="CX334" s="244">
        <f t="shared" si="469"/>
        <v>0</v>
      </c>
      <c r="CY334" s="235">
        <f t="shared" si="486"/>
        <v>0</v>
      </c>
      <c r="CZ334" s="235">
        <f t="shared" si="486"/>
        <v>0</v>
      </c>
      <c r="DA334" s="235">
        <f t="shared" si="486"/>
        <v>0</v>
      </c>
      <c r="DB334" s="188"/>
      <c r="DC334" s="225"/>
      <c r="DD334" s="226"/>
      <c r="DE334" s="1088"/>
      <c r="DF334" s="225"/>
      <c r="DG334" s="226"/>
      <c r="DH334" s="1088"/>
      <c r="DI334" s="225"/>
      <c r="DJ334" s="226"/>
      <c r="DK334" s="1088"/>
      <c r="DL334" s="225"/>
      <c r="DM334" s="226"/>
      <c r="DN334" s="1088"/>
      <c r="DO334" s="370"/>
      <c r="DP334" s="370"/>
      <c r="DQ334" s="243">
        <f t="shared" si="539"/>
        <v>0</v>
      </c>
      <c r="DR334" s="244">
        <f t="shared" si="540"/>
        <v>0</v>
      </c>
      <c r="DS334" s="235">
        <f t="shared" si="487"/>
        <v>0</v>
      </c>
      <c r="DT334" s="244" t="str">
        <f t="shared" si="541"/>
        <v/>
      </c>
      <c r="DU334" s="42" t="str">
        <f t="shared" si="488"/>
        <v/>
      </c>
      <c r="DV334" s="42" t="str">
        <f t="shared" si="489"/>
        <v/>
      </c>
      <c r="DW334" s="42" t="str">
        <f t="shared" si="490"/>
        <v/>
      </c>
      <c r="DX334" s="162"/>
      <c r="DY334" s="42" t="str">
        <f t="shared" si="491"/>
        <v/>
      </c>
      <c r="DZ334" s="42" t="str">
        <f t="shared" si="555"/>
        <v/>
      </c>
      <c r="EA334" s="42" t="str">
        <f t="shared" si="492"/>
        <v/>
      </c>
      <c r="EB334" s="162"/>
      <c r="EC334" s="930"/>
      <c r="ED334" s="188"/>
      <c r="EE334" s="245">
        <f t="shared" si="493"/>
        <v>0</v>
      </c>
      <c r="EF334" s="189"/>
      <c r="EG334" s="245">
        <f t="shared" si="494"/>
        <v>0</v>
      </c>
      <c r="EH334" s="189"/>
      <c r="EI334" s="246" t="str">
        <f t="shared" si="542"/>
        <v/>
      </c>
      <c r="EJ334" s="247" t="str">
        <f t="shared" si="470"/>
        <v/>
      </c>
      <c r="EK334" s="248" t="str">
        <f t="shared" si="471"/>
        <v/>
      </c>
      <c r="EL334" s="248" t="str">
        <f t="shared" si="472"/>
        <v/>
      </c>
      <c r="EM334" s="248" t="str">
        <f t="shared" si="473"/>
        <v/>
      </c>
      <c r="EN334" s="248" t="str">
        <f t="shared" si="495"/>
        <v/>
      </c>
      <c r="EO334" s="248" t="str">
        <f t="shared" si="474"/>
        <v/>
      </c>
      <c r="EP334" s="189"/>
      <c r="EQ334" s="248" t="str">
        <f t="shared" si="543"/>
        <v/>
      </c>
      <c r="ER334" s="248" t="str">
        <f t="shared" si="544"/>
        <v/>
      </c>
      <c r="ES334" s="248" t="str">
        <f t="shared" si="545"/>
        <v/>
      </c>
      <c r="ET334" s="248" t="str">
        <f t="shared" si="546"/>
        <v/>
      </c>
      <c r="EU334" s="248" t="str">
        <f t="shared" si="496"/>
        <v/>
      </c>
      <c r="EV334" s="248" t="str">
        <f t="shared" si="496"/>
        <v/>
      </c>
      <c r="EW334" s="189"/>
      <c r="EX334" s="248" t="str">
        <f t="shared" si="547"/>
        <v/>
      </c>
      <c r="EY334" s="248" t="str">
        <f t="shared" si="548"/>
        <v/>
      </c>
      <c r="EZ334" s="248" t="str">
        <f t="shared" si="549"/>
        <v/>
      </c>
      <c r="FA334" s="248" t="str">
        <f t="shared" si="550"/>
        <v/>
      </c>
      <c r="FB334" s="248" t="str">
        <f t="shared" si="524"/>
        <v/>
      </c>
      <c r="FC334" s="248" t="str">
        <f t="shared" si="524"/>
        <v/>
      </c>
      <c r="FD334" s="189"/>
      <c r="FE334" s="248" t="str">
        <f t="shared" si="551"/>
        <v/>
      </c>
      <c r="FF334" s="248" t="str">
        <f t="shared" si="552"/>
        <v/>
      </c>
      <c r="FG334" s="248" t="str">
        <f t="shared" si="553"/>
        <v/>
      </c>
      <c r="FH334" s="248" t="str">
        <f t="shared" si="554"/>
        <v/>
      </c>
      <c r="FI334" s="248" t="str">
        <f t="shared" si="525"/>
        <v/>
      </c>
      <c r="FJ334" s="248" t="str">
        <f t="shared" si="525"/>
        <v/>
      </c>
      <c r="FK334" s="189"/>
      <c r="FL334" s="370"/>
      <c r="FM334" s="371"/>
      <c r="FN334" s="371"/>
      <c r="FO334" s="611"/>
      <c r="FP334" s="896"/>
      <c r="FQ334" s="370"/>
      <c r="FR334" s="371"/>
      <c r="FS334" s="371"/>
      <c r="FT334" s="611"/>
      <c r="FU334" s="896"/>
      <c r="FV334" s="370"/>
      <c r="FW334" s="371"/>
      <c r="FX334" s="371"/>
      <c r="FY334" s="611"/>
      <c r="FZ334" s="896"/>
      <c r="GA334" s="613"/>
      <c r="GB334" s="189"/>
      <c r="GC334" s="227">
        <f t="shared" si="497"/>
        <v>0</v>
      </c>
      <c r="GD334" s="228">
        <f t="shared" si="498"/>
        <v>0</v>
      </c>
      <c r="GE334" s="229">
        <f t="shared" si="526"/>
        <v>0</v>
      </c>
      <c r="GF334" s="230">
        <f t="shared" si="526"/>
        <v>0</v>
      </c>
      <c r="GG334" s="231" t="str">
        <f t="shared" si="499"/>
        <v/>
      </c>
      <c r="GH334" s="232">
        <f t="shared" si="500"/>
        <v>0</v>
      </c>
      <c r="GI334" s="227">
        <f t="shared" si="501"/>
        <v>0</v>
      </c>
      <c r="GJ334" s="233">
        <f t="shared" si="502"/>
        <v>0</v>
      </c>
      <c r="GK334" s="233">
        <f t="shared" si="503"/>
        <v>0</v>
      </c>
      <c r="GL334" s="234"/>
      <c r="GM334" s="235">
        <f t="shared" si="504"/>
        <v>0</v>
      </c>
      <c r="GN334" s="235">
        <f t="shared" si="505"/>
        <v>0</v>
      </c>
      <c r="GO334" s="235" t="str">
        <f t="shared" si="506"/>
        <v/>
      </c>
      <c r="GP334" s="380"/>
      <c r="GQ334" s="235">
        <f t="shared" si="507"/>
        <v>0</v>
      </c>
      <c r="GR334" s="235">
        <f t="shared" si="508"/>
        <v>0</v>
      </c>
      <c r="GS334" s="235" t="str">
        <f t="shared" si="509"/>
        <v/>
      </c>
      <c r="GT334" s="236"/>
      <c r="GU334" s="237" t="str">
        <f t="shared" si="510"/>
        <v/>
      </c>
      <c r="GV334" s="237" t="str">
        <f t="shared" si="511"/>
        <v/>
      </c>
      <c r="GW334" s="238" t="str">
        <f t="shared" si="512"/>
        <v/>
      </c>
      <c r="GX334" s="238" t="str">
        <f t="shared" si="513"/>
        <v/>
      </c>
      <c r="GY334" s="239"/>
      <c r="GZ334" s="240" t="str">
        <f t="shared" si="514"/>
        <v/>
      </c>
      <c r="HA334" s="235" t="str">
        <f t="shared" si="515"/>
        <v/>
      </c>
      <c r="HB334" s="235" t="str">
        <f t="shared" si="516"/>
        <v/>
      </c>
      <c r="HC334" s="235" t="str">
        <f t="shared" si="517"/>
        <v/>
      </c>
      <c r="HD334" s="235" t="str">
        <f t="shared" si="518"/>
        <v/>
      </c>
      <c r="HE334" s="235" t="str">
        <f t="shared" si="519"/>
        <v/>
      </c>
      <c r="HF334" s="188"/>
      <c r="HG334" s="235" t="str">
        <f t="shared" si="520"/>
        <v/>
      </c>
      <c r="HH334" s="235">
        <f t="shared" si="527"/>
        <v>0</v>
      </c>
      <c r="HI334" s="235">
        <f t="shared" si="527"/>
        <v>0</v>
      </c>
      <c r="HJ334" s="235">
        <f t="shared" si="527"/>
        <v>0</v>
      </c>
      <c r="HK334" s="188"/>
      <c r="HL334" s="235" t="str">
        <f t="shared" si="521"/>
        <v/>
      </c>
      <c r="HM334" s="235">
        <f t="shared" si="528"/>
        <v>0</v>
      </c>
      <c r="HN334" s="235">
        <f t="shared" si="528"/>
        <v>0</v>
      </c>
      <c r="HO334" s="235">
        <f t="shared" si="528"/>
        <v>0</v>
      </c>
      <c r="HP334" s="188"/>
      <c r="HQ334" s="235" t="str">
        <f t="shared" si="522"/>
        <v/>
      </c>
      <c r="HR334" s="235">
        <f t="shared" si="529"/>
        <v>0</v>
      </c>
      <c r="HS334" s="235">
        <f t="shared" si="529"/>
        <v>0</v>
      </c>
      <c r="HT334" s="235">
        <f t="shared" si="529"/>
        <v>0</v>
      </c>
      <c r="HU334" s="162"/>
      <c r="HV334" s="1622"/>
      <c r="HW334" s="1619"/>
      <c r="HX334" s="1619"/>
      <c r="HY334" s="1619"/>
      <c r="HZ334" s="1619"/>
      <c r="IA334" s="1619"/>
      <c r="IB334" s="1619"/>
      <c r="IC334" s="1623"/>
      <c r="ID334" s="162"/>
    </row>
    <row r="335" spans="1:238" ht="21.75" customHeight="1" x14ac:dyDescent="0.25">
      <c r="A335" s="377" t="str">
        <f t="shared" si="475"/>
        <v/>
      </c>
      <c r="B335" s="188">
        <v>309</v>
      </c>
      <c r="C335" s="255"/>
      <c r="D335" s="223" t="str">
        <f t="shared" si="523"/>
        <v/>
      </c>
      <c r="E335" s="223" t="str">
        <f t="shared" si="463"/>
        <v/>
      </c>
      <c r="F335" s="242"/>
      <c r="G335" s="242"/>
      <c r="H335" s="224" t="str">
        <f t="shared" si="476"/>
        <v/>
      </c>
      <c r="I335" s="930"/>
      <c r="J335" s="930"/>
      <c r="K335" s="930"/>
      <c r="L335" s="370"/>
      <c r="M335" s="371"/>
      <c r="N335" s="371"/>
      <c r="O335" s="371"/>
      <c r="P335" s="372"/>
      <c r="Q335" s="609"/>
      <c r="R335" s="609"/>
      <c r="S335" s="610"/>
      <c r="T335" s="371"/>
      <c r="U335" s="371"/>
      <c r="V335" s="188"/>
      <c r="W335" s="370"/>
      <c r="X335" s="371"/>
      <c r="Y335" s="371"/>
      <c r="Z335" s="611"/>
      <c r="AA335" s="896"/>
      <c r="AB335" s="370"/>
      <c r="AC335" s="371"/>
      <c r="AD335" s="371"/>
      <c r="AE335" s="371"/>
      <c r="AF335" s="896"/>
      <c r="AG335" s="370"/>
      <c r="AH335" s="371"/>
      <c r="AI335" s="371"/>
      <c r="AJ335" s="371"/>
      <c r="AK335" s="896"/>
      <c r="AL335" s="370"/>
      <c r="AM335" s="371"/>
      <c r="AN335" s="371"/>
      <c r="AO335" s="372"/>
      <c r="AP335" s="370"/>
      <c r="AQ335" s="371"/>
      <c r="AR335" s="371"/>
      <c r="AS335" s="371"/>
      <c r="AT335" s="928"/>
      <c r="AU335" s="188"/>
      <c r="AV335" s="256">
        <f t="shared" si="530"/>
        <v>0</v>
      </c>
      <c r="AW335" s="257">
        <f t="shared" si="531"/>
        <v>0</v>
      </c>
      <c r="AX335" s="258">
        <f t="shared" si="532"/>
        <v>0</v>
      </c>
      <c r="AY335" s="259">
        <f t="shared" si="533"/>
        <v>0</v>
      </c>
      <c r="AZ335" s="231" t="str">
        <f t="shared" si="534"/>
        <v/>
      </c>
      <c r="BA335" s="232">
        <f t="shared" si="535"/>
        <v>0</v>
      </c>
      <c r="BB335" s="249">
        <f t="shared" si="536"/>
        <v>0</v>
      </c>
      <c r="BC335" s="231">
        <f t="shared" si="537"/>
        <v>0</v>
      </c>
      <c r="BD335" s="231">
        <f t="shared" si="538"/>
        <v>0</v>
      </c>
      <c r="BE335" s="260"/>
      <c r="BF335" s="235">
        <f t="shared" si="477"/>
        <v>0</v>
      </c>
      <c r="BG335" s="235">
        <f t="shared" si="478"/>
        <v>0</v>
      </c>
      <c r="BH335" s="235">
        <f t="shared" si="479"/>
        <v>0</v>
      </c>
      <c r="BI335" s="380"/>
      <c r="BJ335" s="235">
        <f t="shared" si="464"/>
        <v>0</v>
      </c>
      <c r="BK335" s="235">
        <f t="shared" si="480"/>
        <v>0</v>
      </c>
      <c r="BL335" s="235" t="str">
        <f t="shared" si="481"/>
        <v/>
      </c>
      <c r="BM335" s="236"/>
      <c r="BN335" s="237"/>
      <c r="BO335" s="237"/>
      <c r="BP335" s="238"/>
      <c r="BQ335" s="238"/>
      <c r="BR335" s="254"/>
      <c r="BS335" s="252"/>
      <c r="BT335" s="244"/>
      <c r="BU335" s="244"/>
      <c r="BV335" s="244"/>
      <c r="BW335" s="244"/>
      <c r="BX335" s="244"/>
      <c r="BY335" s="244"/>
      <c r="BZ335" s="244"/>
      <c r="CA335" s="244"/>
      <c r="CB335" s="253"/>
      <c r="CC335" s="188"/>
      <c r="CD335" s="244">
        <f t="shared" si="465"/>
        <v>0</v>
      </c>
      <c r="CE335" s="235">
        <f t="shared" si="482"/>
        <v>0</v>
      </c>
      <c r="CF335" s="235">
        <f t="shared" si="482"/>
        <v>0</v>
      </c>
      <c r="CG335" s="235">
        <f t="shared" si="482"/>
        <v>0</v>
      </c>
      <c r="CH335" s="188"/>
      <c r="CI335" s="244">
        <f t="shared" si="466"/>
        <v>0</v>
      </c>
      <c r="CJ335" s="235">
        <f t="shared" si="483"/>
        <v>0</v>
      </c>
      <c r="CK335" s="235">
        <f t="shared" si="483"/>
        <v>0</v>
      </c>
      <c r="CL335" s="235">
        <f t="shared" si="483"/>
        <v>0</v>
      </c>
      <c r="CM335" s="188"/>
      <c r="CN335" s="244">
        <f t="shared" si="467"/>
        <v>0</v>
      </c>
      <c r="CO335" s="235">
        <f t="shared" si="484"/>
        <v>0</v>
      </c>
      <c r="CP335" s="235">
        <f t="shared" si="484"/>
        <v>0</v>
      </c>
      <c r="CQ335" s="235">
        <f t="shared" si="484"/>
        <v>0</v>
      </c>
      <c r="CR335" s="188"/>
      <c r="CS335" s="244">
        <f t="shared" si="468"/>
        <v>0</v>
      </c>
      <c r="CT335" s="235">
        <f t="shared" si="485"/>
        <v>0</v>
      </c>
      <c r="CU335" s="235">
        <f t="shared" si="485"/>
        <v>0</v>
      </c>
      <c r="CV335" s="235">
        <f t="shared" si="485"/>
        <v>0</v>
      </c>
      <c r="CW335" s="188"/>
      <c r="CX335" s="244">
        <f t="shared" si="469"/>
        <v>0</v>
      </c>
      <c r="CY335" s="235">
        <f t="shared" si="486"/>
        <v>0</v>
      </c>
      <c r="CZ335" s="235">
        <f t="shared" si="486"/>
        <v>0</v>
      </c>
      <c r="DA335" s="235">
        <f t="shared" si="486"/>
        <v>0</v>
      </c>
      <c r="DB335" s="188"/>
      <c r="DC335" s="225"/>
      <c r="DD335" s="226"/>
      <c r="DE335" s="1088"/>
      <c r="DF335" s="225"/>
      <c r="DG335" s="226"/>
      <c r="DH335" s="1088"/>
      <c r="DI335" s="225"/>
      <c r="DJ335" s="226"/>
      <c r="DK335" s="1088"/>
      <c r="DL335" s="225"/>
      <c r="DM335" s="226"/>
      <c r="DN335" s="1088"/>
      <c r="DO335" s="370"/>
      <c r="DP335" s="370"/>
      <c r="DQ335" s="243">
        <f t="shared" si="539"/>
        <v>0</v>
      </c>
      <c r="DR335" s="244">
        <f t="shared" si="540"/>
        <v>0</v>
      </c>
      <c r="DS335" s="235">
        <f t="shared" si="487"/>
        <v>0</v>
      </c>
      <c r="DT335" s="244" t="str">
        <f t="shared" si="541"/>
        <v/>
      </c>
      <c r="DU335" s="42" t="str">
        <f t="shared" si="488"/>
        <v/>
      </c>
      <c r="DV335" s="42" t="str">
        <f t="shared" si="489"/>
        <v/>
      </c>
      <c r="DW335" s="42" t="str">
        <f t="shared" si="490"/>
        <v/>
      </c>
      <c r="DX335" s="162"/>
      <c r="DY335" s="42" t="str">
        <f t="shared" si="491"/>
        <v/>
      </c>
      <c r="DZ335" s="42" t="str">
        <f t="shared" si="555"/>
        <v/>
      </c>
      <c r="EA335" s="42" t="str">
        <f t="shared" si="492"/>
        <v/>
      </c>
      <c r="EB335" s="162"/>
      <c r="EC335" s="930"/>
      <c r="ED335" s="188"/>
      <c r="EE335" s="245">
        <f t="shared" si="493"/>
        <v>0</v>
      </c>
      <c r="EF335" s="189"/>
      <c r="EG335" s="245">
        <f t="shared" si="494"/>
        <v>0</v>
      </c>
      <c r="EH335" s="189"/>
      <c r="EI335" s="246" t="str">
        <f t="shared" si="542"/>
        <v/>
      </c>
      <c r="EJ335" s="247" t="str">
        <f t="shared" si="470"/>
        <v/>
      </c>
      <c r="EK335" s="248" t="str">
        <f t="shared" si="471"/>
        <v/>
      </c>
      <c r="EL335" s="248" t="str">
        <f t="shared" si="472"/>
        <v/>
      </c>
      <c r="EM335" s="248" t="str">
        <f t="shared" si="473"/>
        <v/>
      </c>
      <c r="EN335" s="248" t="str">
        <f t="shared" si="495"/>
        <v/>
      </c>
      <c r="EO335" s="248" t="str">
        <f t="shared" si="474"/>
        <v/>
      </c>
      <c r="EP335" s="189"/>
      <c r="EQ335" s="248" t="str">
        <f t="shared" si="543"/>
        <v/>
      </c>
      <c r="ER335" s="248" t="str">
        <f t="shared" si="544"/>
        <v/>
      </c>
      <c r="ES335" s="248" t="str">
        <f t="shared" si="545"/>
        <v/>
      </c>
      <c r="ET335" s="248" t="str">
        <f t="shared" si="546"/>
        <v/>
      </c>
      <c r="EU335" s="248" t="str">
        <f t="shared" si="496"/>
        <v/>
      </c>
      <c r="EV335" s="248" t="str">
        <f t="shared" si="496"/>
        <v/>
      </c>
      <c r="EW335" s="189"/>
      <c r="EX335" s="248" t="str">
        <f t="shared" si="547"/>
        <v/>
      </c>
      <c r="EY335" s="248" t="str">
        <f t="shared" si="548"/>
        <v/>
      </c>
      <c r="EZ335" s="248" t="str">
        <f t="shared" si="549"/>
        <v/>
      </c>
      <c r="FA335" s="248" t="str">
        <f t="shared" si="550"/>
        <v/>
      </c>
      <c r="FB335" s="248" t="str">
        <f t="shared" si="524"/>
        <v/>
      </c>
      <c r="FC335" s="248" t="str">
        <f t="shared" si="524"/>
        <v/>
      </c>
      <c r="FD335" s="189"/>
      <c r="FE335" s="248" t="str">
        <f t="shared" si="551"/>
        <v/>
      </c>
      <c r="FF335" s="248" t="str">
        <f t="shared" si="552"/>
        <v/>
      </c>
      <c r="FG335" s="248" t="str">
        <f t="shared" si="553"/>
        <v/>
      </c>
      <c r="FH335" s="248" t="str">
        <f t="shared" si="554"/>
        <v/>
      </c>
      <c r="FI335" s="248" t="str">
        <f t="shared" si="525"/>
        <v/>
      </c>
      <c r="FJ335" s="248" t="str">
        <f t="shared" si="525"/>
        <v/>
      </c>
      <c r="FK335" s="189"/>
      <c r="FL335" s="370"/>
      <c r="FM335" s="371"/>
      <c r="FN335" s="371"/>
      <c r="FO335" s="611"/>
      <c r="FP335" s="896"/>
      <c r="FQ335" s="370"/>
      <c r="FR335" s="371"/>
      <c r="FS335" s="371"/>
      <c r="FT335" s="611"/>
      <c r="FU335" s="896"/>
      <c r="FV335" s="370"/>
      <c r="FW335" s="371"/>
      <c r="FX335" s="371"/>
      <c r="FY335" s="611"/>
      <c r="FZ335" s="896"/>
      <c r="GA335" s="613"/>
      <c r="GB335" s="189"/>
      <c r="GC335" s="227">
        <f t="shared" si="497"/>
        <v>0</v>
      </c>
      <c r="GD335" s="228">
        <f t="shared" si="498"/>
        <v>0</v>
      </c>
      <c r="GE335" s="229">
        <f t="shared" si="526"/>
        <v>0</v>
      </c>
      <c r="GF335" s="230">
        <f t="shared" si="526"/>
        <v>0</v>
      </c>
      <c r="GG335" s="231" t="str">
        <f t="shared" si="499"/>
        <v/>
      </c>
      <c r="GH335" s="232">
        <f t="shared" si="500"/>
        <v>0</v>
      </c>
      <c r="GI335" s="227">
        <f t="shared" si="501"/>
        <v>0</v>
      </c>
      <c r="GJ335" s="233">
        <f t="shared" si="502"/>
        <v>0</v>
      </c>
      <c r="GK335" s="233">
        <f t="shared" si="503"/>
        <v>0</v>
      </c>
      <c r="GL335" s="234"/>
      <c r="GM335" s="235">
        <f t="shared" si="504"/>
        <v>0</v>
      </c>
      <c r="GN335" s="235">
        <f t="shared" si="505"/>
        <v>0</v>
      </c>
      <c r="GO335" s="235" t="str">
        <f t="shared" si="506"/>
        <v/>
      </c>
      <c r="GP335" s="380"/>
      <c r="GQ335" s="235">
        <f t="shared" si="507"/>
        <v>0</v>
      </c>
      <c r="GR335" s="235">
        <f t="shared" si="508"/>
        <v>0</v>
      </c>
      <c r="GS335" s="235" t="str">
        <f t="shared" si="509"/>
        <v/>
      </c>
      <c r="GT335" s="236"/>
      <c r="GU335" s="237" t="str">
        <f t="shared" si="510"/>
        <v/>
      </c>
      <c r="GV335" s="237" t="str">
        <f t="shared" si="511"/>
        <v/>
      </c>
      <c r="GW335" s="238" t="str">
        <f t="shared" si="512"/>
        <v/>
      </c>
      <c r="GX335" s="238" t="str">
        <f t="shared" si="513"/>
        <v/>
      </c>
      <c r="GY335" s="239"/>
      <c r="GZ335" s="240" t="str">
        <f t="shared" si="514"/>
        <v/>
      </c>
      <c r="HA335" s="235" t="str">
        <f t="shared" si="515"/>
        <v/>
      </c>
      <c r="HB335" s="235" t="str">
        <f t="shared" si="516"/>
        <v/>
      </c>
      <c r="HC335" s="235" t="str">
        <f t="shared" si="517"/>
        <v/>
      </c>
      <c r="HD335" s="235" t="str">
        <f t="shared" si="518"/>
        <v/>
      </c>
      <c r="HE335" s="235" t="str">
        <f t="shared" si="519"/>
        <v/>
      </c>
      <c r="HF335" s="188"/>
      <c r="HG335" s="235" t="str">
        <f t="shared" si="520"/>
        <v/>
      </c>
      <c r="HH335" s="235">
        <f t="shared" si="527"/>
        <v>0</v>
      </c>
      <c r="HI335" s="235">
        <f t="shared" si="527"/>
        <v>0</v>
      </c>
      <c r="HJ335" s="235">
        <f t="shared" si="527"/>
        <v>0</v>
      </c>
      <c r="HK335" s="188"/>
      <c r="HL335" s="235" t="str">
        <f t="shared" si="521"/>
        <v/>
      </c>
      <c r="HM335" s="235">
        <f t="shared" si="528"/>
        <v>0</v>
      </c>
      <c r="HN335" s="235">
        <f t="shared" si="528"/>
        <v>0</v>
      </c>
      <c r="HO335" s="235">
        <f t="shared" si="528"/>
        <v>0</v>
      </c>
      <c r="HP335" s="188"/>
      <c r="HQ335" s="235" t="str">
        <f t="shared" si="522"/>
        <v/>
      </c>
      <c r="HR335" s="235">
        <f t="shared" si="529"/>
        <v>0</v>
      </c>
      <c r="HS335" s="235">
        <f t="shared" si="529"/>
        <v>0</v>
      </c>
      <c r="HT335" s="235">
        <f t="shared" si="529"/>
        <v>0</v>
      </c>
      <c r="HU335" s="162"/>
      <c r="HV335" s="1622"/>
      <c r="HW335" s="1619"/>
      <c r="HX335" s="1619"/>
      <c r="HY335" s="1619"/>
      <c r="HZ335" s="1619"/>
      <c r="IA335" s="1619"/>
      <c r="IB335" s="1619"/>
      <c r="IC335" s="1623"/>
      <c r="ID335" s="162"/>
    </row>
    <row r="336" spans="1:238" ht="21.75" customHeight="1" x14ac:dyDescent="0.25">
      <c r="A336" s="377" t="str">
        <f t="shared" si="475"/>
        <v/>
      </c>
      <c r="B336" s="188">
        <v>310</v>
      </c>
      <c r="C336" s="255"/>
      <c r="D336" s="223" t="str">
        <f t="shared" si="523"/>
        <v/>
      </c>
      <c r="E336" s="223" t="str">
        <f t="shared" si="463"/>
        <v/>
      </c>
      <c r="F336" s="242"/>
      <c r="G336" s="242"/>
      <c r="H336" s="224" t="str">
        <f t="shared" si="476"/>
        <v/>
      </c>
      <c r="I336" s="930"/>
      <c r="J336" s="930"/>
      <c r="K336" s="930"/>
      <c r="L336" s="370"/>
      <c r="M336" s="371"/>
      <c r="N336" s="371"/>
      <c r="O336" s="371"/>
      <c r="P336" s="372"/>
      <c r="Q336" s="609"/>
      <c r="R336" s="609"/>
      <c r="S336" s="610"/>
      <c r="T336" s="371"/>
      <c r="U336" s="371"/>
      <c r="V336" s="188"/>
      <c r="W336" s="370"/>
      <c r="X336" s="371"/>
      <c r="Y336" s="371"/>
      <c r="Z336" s="611"/>
      <c r="AA336" s="896"/>
      <c r="AB336" s="370"/>
      <c r="AC336" s="371"/>
      <c r="AD336" s="371"/>
      <c r="AE336" s="371"/>
      <c r="AF336" s="896"/>
      <c r="AG336" s="370"/>
      <c r="AH336" s="371"/>
      <c r="AI336" s="371"/>
      <c r="AJ336" s="371"/>
      <c r="AK336" s="896"/>
      <c r="AL336" s="370"/>
      <c r="AM336" s="371"/>
      <c r="AN336" s="371"/>
      <c r="AO336" s="372"/>
      <c r="AP336" s="370"/>
      <c r="AQ336" s="371"/>
      <c r="AR336" s="371"/>
      <c r="AS336" s="371"/>
      <c r="AT336" s="928"/>
      <c r="AU336" s="188"/>
      <c r="AV336" s="256">
        <f t="shared" si="530"/>
        <v>0</v>
      </c>
      <c r="AW336" s="257">
        <f t="shared" si="531"/>
        <v>0</v>
      </c>
      <c r="AX336" s="258">
        <f t="shared" si="532"/>
        <v>0</v>
      </c>
      <c r="AY336" s="259">
        <f t="shared" si="533"/>
        <v>0</v>
      </c>
      <c r="AZ336" s="231" t="str">
        <f t="shared" si="534"/>
        <v/>
      </c>
      <c r="BA336" s="232">
        <f t="shared" si="535"/>
        <v>0</v>
      </c>
      <c r="BB336" s="249">
        <f t="shared" si="536"/>
        <v>0</v>
      </c>
      <c r="BC336" s="231">
        <f t="shared" si="537"/>
        <v>0</v>
      </c>
      <c r="BD336" s="231">
        <f t="shared" si="538"/>
        <v>0</v>
      </c>
      <c r="BE336" s="260"/>
      <c r="BF336" s="235">
        <f t="shared" si="477"/>
        <v>0</v>
      </c>
      <c r="BG336" s="235">
        <f t="shared" si="478"/>
        <v>0</v>
      </c>
      <c r="BH336" s="235">
        <f t="shared" si="479"/>
        <v>0</v>
      </c>
      <c r="BI336" s="380"/>
      <c r="BJ336" s="235">
        <f t="shared" si="464"/>
        <v>0</v>
      </c>
      <c r="BK336" s="235">
        <f t="shared" si="480"/>
        <v>0</v>
      </c>
      <c r="BL336" s="235" t="str">
        <f t="shared" si="481"/>
        <v/>
      </c>
      <c r="BM336" s="236"/>
      <c r="BN336" s="237"/>
      <c r="BO336" s="237"/>
      <c r="BP336" s="238"/>
      <c r="BQ336" s="238"/>
      <c r="BR336" s="254"/>
      <c r="BS336" s="252"/>
      <c r="BT336" s="244"/>
      <c r="BU336" s="244"/>
      <c r="BV336" s="244"/>
      <c r="BW336" s="244"/>
      <c r="BX336" s="244"/>
      <c r="BY336" s="244"/>
      <c r="BZ336" s="244"/>
      <c r="CA336" s="244"/>
      <c r="CB336" s="253"/>
      <c r="CC336" s="188"/>
      <c r="CD336" s="244">
        <f t="shared" si="465"/>
        <v>0</v>
      </c>
      <c r="CE336" s="235">
        <f t="shared" si="482"/>
        <v>0</v>
      </c>
      <c r="CF336" s="235">
        <f t="shared" si="482"/>
        <v>0</v>
      </c>
      <c r="CG336" s="235">
        <f t="shared" si="482"/>
        <v>0</v>
      </c>
      <c r="CH336" s="188"/>
      <c r="CI336" s="244">
        <f t="shared" si="466"/>
        <v>0</v>
      </c>
      <c r="CJ336" s="235">
        <f t="shared" si="483"/>
        <v>0</v>
      </c>
      <c r="CK336" s="235">
        <f t="shared" si="483"/>
        <v>0</v>
      </c>
      <c r="CL336" s="235">
        <f t="shared" si="483"/>
        <v>0</v>
      </c>
      <c r="CM336" s="188"/>
      <c r="CN336" s="244">
        <f t="shared" si="467"/>
        <v>0</v>
      </c>
      <c r="CO336" s="235">
        <f t="shared" si="484"/>
        <v>0</v>
      </c>
      <c r="CP336" s="235">
        <f t="shared" si="484"/>
        <v>0</v>
      </c>
      <c r="CQ336" s="235">
        <f t="shared" si="484"/>
        <v>0</v>
      </c>
      <c r="CR336" s="188"/>
      <c r="CS336" s="244">
        <f t="shared" si="468"/>
        <v>0</v>
      </c>
      <c r="CT336" s="235">
        <f t="shared" si="485"/>
        <v>0</v>
      </c>
      <c r="CU336" s="235">
        <f t="shared" si="485"/>
        <v>0</v>
      </c>
      <c r="CV336" s="235">
        <f t="shared" si="485"/>
        <v>0</v>
      </c>
      <c r="CW336" s="188"/>
      <c r="CX336" s="244">
        <f t="shared" si="469"/>
        <v>0</v>
      </c>
      <c r="CY336" s="235">
        <f t="shared" si="486"/>
        <v>0</v>
      </c>
      <c r="CZ336" s="235">
        <f t="shared" si="486"/>
        <v>0</v>
      </c>
      <c r="DA336" s="235">
        <f t="shared" si="486"/>
        <v>0</v>
      </c>
      <c r="DB336" s="188"/>
      <c r="DC336" s="225"/>
      <c r="DD336" s="226"/>
      <c r="DE336" s="1088"/>
      <c r="DF336" s="225"/>
      <c r="DG336" s="226"/>
      <c r="DH336" s="1088"/>
      <c r="DI336" s="225"/>
      <c r="DJ336" s="226"/>
      <c r="DK336" s="1088"/>
      <c r="DL336" s="225"/>
      <c r="DM336" s="226"/>
      <c r="DN336" s="1088"/>
      <c r="DO336" s="370"/>
      <c r="DP336" s="370"/>
      <c r="DQ336" s="243">
        <f t="shared" si="539"/>
        <v>0</v>
      </c>
      <c r="DR336" s="244">
        <f t="shared" si="540"/>
        <v>0</v>
      </c>
      <c r="DS336" s="235">
        <f t="shared" si="487"/>
        <v>0</v>
      </c>
      <c r="DT336" s="244" t="str">
        <f t="shared" si="541"/>
        <v/>
      </c>
      <c r="DU336" s="42" t="str">
        <f t="shared" si="488"/>
        <v/>
      </c>
      <c r="DV336" s="42" t="str">
        <f t="shared" si="489"/>
        <v/>
      </c>
      <c r="DW336" s="42" t="str">
        <f t="shared" si="490"/>
        <v/>
      </c>
      <c r="DX336" s="162"/>
      <c r="DY336" s="42" t="str">
        <f t="shared" si="491"/>
        <v/>
      </c>
      <c r="DZ336" s="42" t="str">
        <f t="shared" si="555"/>
        <v/>
      </c>
      <c r="EA336" s="42" t="str">
        <f t="shared" si="492"/>
        <v/>
      </c>
      <c r="EB336" s="162"/>
      <c r="EC336" s="930"/>
      <c r="ED336" s="188"/>
      <c r="EE336" s="245">
        <f t="shared" si="493"/>
        <v>0</v>
      </c>
      <c r="EF336" s="189"/>
      <c r="EG336" s="245">
        <f t="shared" si="494"/>
        <v>0</v>
      </c>
      <c r="EH336" s="189"/>
      <c r="EI336" s="246" t="str">
        <f t="shared" si="542"/>
        <v/>
      </c>
      <c r="EJ336" s="247" t="str">
        <f t="shared" si="470"/>
        <v/>
      </c>
      <c r="EK336" s="248" t="str">
        <f t="shared" si="471"/>
        <v/>
      </c>
      <c r="EL336" s="248" t="str">
        <f t="shared" si="472"/>
        <v/>
      </c>
      <c r="EM336" s="248" t="str">
        <f t="shared" si="473"/>
        <v/>
      </c>
      <c r="EN336" s="248" t="str">
        <f t="shared" si="495"/>
        <v/>
      </c>
      <c r="EO336" s="248" t="str">
        <f t="shared" si="474"/>
        <v/>
      </c>
      <c r="EP336" s="189"/>
      <c r="EQ336" s="248" t="str">
        <f t="shared" si="543"/>
        <v/>
      </c>
      <c r="ER336" s="248" t="str">
        <f t="shared" si="544"/>
        <v/>
      </c>
      <c r="ES336" s="248" t="str">
        <f t="shared" si="545"/>
        <v/>
      </c>
      <c r="ET336" s="248" t="str">
        <f t="shared" si="546"/>
        <v/>
      </c>
      <c r="EU336" s="248" t="str">
        <f t="shared" si="496"/>
        <v/>
      </c>
      <c r="EV336" s="248" t="str">
        <f t="shared" si="496"/>
        <v/>
      </c>
      <c r="EW336" s="189"/>
      <c r="EX336" s="248" t="str">
        <f t="shared" si="547"/>
        <v/>
      </c>
      <c r="EY336" s="248" t="str">
        <f t="shared" si="548"/>
        <v/>
      </c>
      <c r="EZ336" s="248" t="str">
        <f t="shared" si="549"/>
        <v/>
      </c>
      <c r="FA336" s="248" t="str">
        <f t="shared" si="550"/>
        <v/>
      </c>
      <c r="FB336" s="248" t="str">
        <f t="shared" si="524"/>
        <v/>
      </c>
      <c r="FC336" s="248" t="str">
        <f t="shared" si="524"/>
        <v/>
      </c>
      <c r="FD336" s="189"/>
      <c r="FE336" s="248" t="str">
        <f t="shared" si="551"/>
        <v/>
      </c>
      <c r="FF336" s="248" t="str">
        <f t="shared" si="552"/>
        <v/>
      </c>
      <c r="FG336" s="248" t="str">
        <f t="shared" si="553"/>
        <v/>
      </c>
      <c r="FH336" s="248" t="str">
        <f t="shared" si="554"/>
        <v/>
      </c>
      <c r="FI336" s="248" t="str">
        <f t="shared" si="525"/>
        <v/>
      </c>
      <c r="FJ336" s="248" t="str">
        <f t="shared" si="525"/>
        <v/>
      </c>
      <c r="FK336" s="189"/>
      <c r="FL336" s="370"/>
      <c r="FM336" s="371"/>
      <c r="FN336" s="371"/>
      <c r="FO336" s="611"/>
      <c r="FP336" s="896"/>
      <c r="FQ336" s="370"/>
      <c r="FR336" s="371"/>
      <c r="FS336" s="371"/>
      <c r="FT336" s="611"/>
      <c r="FU336" s="896"/>
      <c r="FV336" s="370"/>
      <c r="FW336" s="371"/>
      <c r="FX336" s="371"/>
      <c r="FY336" s="611"/>
      <c r="FZ336" s="896"/>
      <c r="GA336" s="613"/>
      <c r="GB336" s="189"/>
      <c r="GC336" s="227">
        <f t="shared" si="497"/>
        <v>0</v>
      </c>
      <c r="GD336" s="228">
        <f t="shared" si="498"/>
        <v>0</v>
      </c>
      <c r="GE336" s="229">
        <f t="shared" si="526"/>
        <v>0</v>
      </c>
      <c r="GF336" s="230">
        <f t="shared" si="526"/>
        <v>0</v>
      </c>
      <c r="GG336" s="231" t="str">
        <f t="shared" si="499"/>
        <v/>
      </c>
      <c r="GH336" s="232">
        <f t="shared" si="500"/>
        <v>0</v>
      </c>
      <c r="GI336" s="227">
        <f t="shared" si="501"/>
        <v>0</v>
      </c>
      <c r="GJ336" s="233">
        <f t="shared" si="502"/>
        <v>0</v>
      </c>
      <c r="GK336" s="233">
        <f t="shared" si="503"/>
        <v>0</v>
      </c>
      <c r="GL336" s="234"/>
      <c r="GM336" s="235">
        <f t="shared" si="504"/>
        <v>0</v>
      </c>
      <c r="GN336" s="235">
        <f t="shared" si="505"/>
        <v>0</v>
      </c>
      <c r="GO336" s="235" t="str">
        <f t="shared" si="506"/>
        <v/>
      </c>
      <c r="GP336" s="380"/>
      <c r="GQ336" s="235">
        <f t="shared" si="507"/>
        <v>0</v>
      </c>
      <c r="GR336" s="235">
        <f t="shared" si="508"/>
        <v>0</v>
      </c>
      <c r="GS336" s="235" t="str">
        <f t="shared" si="509"/>
        <v/>
      </c>
      <c r="GT336" s="236"/>
      <c r="GU336" s="237" t="str">
        <f t="shared" si="510"/>
        <v/>
      </c>
      <c r="GV336" s="237" t="str">
        <f t="shared" si="511"/>
        <v/>
      </c>
      <c r="GW336" s="238" t="str">
        <f t="shared" si="512"/>
        <v/>
      </c>
      <c r="GX336" s="238" t="str">
        <f t="shared" si="513"/>
        <v/>
      </c>
      <c r="GY336" s="239"/>
      <c r="GZ336" s="240" t="str">
        <f t="shared" si="514"/>
        <v/>
      </c>
      <c r="HA336" s="235" t="str">
        <f t="shared" si="515"/>
        <v/>
      </c>
      <c r="HB336" s="235" t="str">
        <f t="shared" si="516"/>
        <v/>
      </c>
      <c r="HC336" s="235" t="str">
        <f t="shared" si="517"/>
        <v/>
      </c>
      <c r="HD336" s="235" t="str">
        <f t="shared" si="518"/>
        <v/>
      </c>
      <c r="HE336" s="235" t="str">
        <f t="shared" si="519"/>
        <v/>
      </c>
      <c r="HF336" s="188"/>
      <c r="HG336" s="235" t="str">
        <f t="shared" si="520"/>
        <v/>
      </c>
      <c r="HH336" s="235">
        <f t="shared" si="527"/>
        <v>0</v>
      </c>
      <c r="HI336" s="235">
        <f t="shared" si="527"/>
        <v>0</v>
      </c>
      <c r="HJ336" s="235">
        <f t="shared" si="527"/>
        <v>0</v>
      </c>
      <c r="HK336" s="188"/>
      <c r="HL336" s="235" t="str">
        <f t="shared" si="521"/>
        <v/>
      </c>
      <c r="HM336" s="235">
        <f t="shared" si="528"/>
        <v>0</v>
      </c>
      <c r="HN336" s="235">
        <f t="shared" si="528"/>
        <v>0</v>
      </c>
      <c r="HO336" s="235">
        <f t="shared" si="528"/>
        <v>0</v>
      </c>
      <c r="HP336" s="188"/>
      <c r="HQ336" s="235" t="str">
        <f t="shared" si="522"/>
        <v/>
      </c>
      <c r="HR336" s="235">
        <f t="shared" si="529"/>
        <v>0</v>
      </c>
      <c r="HS336" s="235">
        <f t="shared" si="529"/>
        <v>0</v>
      </c>
      <c r="HT336" s="235">
        <f t="shared" si="529"/>
        <v>0</v>
      </c>
      <c r="HU336" s="162"/>
      <c r="HV336" s="1622"/>
      <c r="HW336" s="1619"/>
      <c r="HX336" s="1619"/>
      <c r="HY336" s="1619"/>
      <c r="HZ336" s="1619"/>
      <c r="IA336" s="1619"/>
      <c r="IB336" s="1619"/>
      <c r="IC336" s="1623"/>
      <c r="ID336" s="162"/>
    </row>
    <row r="337" spans="1:238" ht="21.75" customHeight="1" x14ac:dyDescent="0.25">
      <c r="A337" s="377" t="str">
        <f t="shared" si="475"/>
        <v/>
      </c>
      <c r="B337" s="188">
        <v>311</v>
      </c>
      <c r="C337" s="255"/>
      <c r="D337" s="223" t="str">
        <f t="shared" si="523"/>
        <v/>
      </c>
      <c r="E337" s="223" t="str">
        <f t="shared" si="463"/>
        <v/>
      </c>
      <c r="F337" s="242"/>
      <c r="G337" s="242"/>
      <c r="H337" s="224" t="str">
        <f t="shared" si="476"/>
        <v/>
      </c>
      <c r="I337" s="930"/>
      <c r="J337" s="930"/>
      <c r="K337" s="930"/>
      <c r="L337" s="370"/>
      <c r="M337" s="371"/>
      <c r="N337" s="371"/>
      <c r="O337" s="371"/>
      <c r="P337" s="372"/>
      <c r="Q337" s="609"/>
      <c r="R337" s="609"/>
      <c r="S337" s="610"/>
      <c r="T337" s="371"/>
      <c r="U337" s="371"/>
      <c r="V337" s="188"/>
      <c r="W337" s="370"/>
      <c r="X337" s="371"/>
      <c r="Y337" s="371"/>
      <c r="Z337" s="611"/>
      <c r="AA337" s="896"/>
      <c r="AB337" s="370"/>
      <c r="AC337" s="371"/>
      <c r="AD337" s="371"/>
      <c r="AE337" s="371"/>
      <c r="AF337" s="896"/>
      <c r="AG337" s="370"/>
      <c r="AH337" s="371"/>
      <c r="AI337" s="371"/>
      <c r="AJ337" s="371"/>
      <c r="AK337" s="896"/>
      <c r="AL337" s="370"/>
      <c r="AM337" s="371"/>
      <c r="AN337" s="371"/>
      <c r="AO337" s="372"/>
      <c r="AP337" s="370"/>
      <c r="AQ337" s="371"/>
      <c r="AR337" s="371"/>
      <c r="AS337" s="371"/>
      <c r="AT337" s="928"/>
      <c r="AU337" s="188"/>
      <c r="AV337" s="256">
        <f t="shared" si="530"/>
        <v>0</v>
      </c>
      <c r="AW337" s="257">
        <f t="shared" si="531"/>
        <v>0</v>
      </c>
      <c r="AX337" s="258">
        <f t="shared" si="532"/>
        <v>0</v>
      </c>
      <c r="AY337" s="259">
        <f t="shared" si="533"/>
        <v>0</v>
      </c>
      <c r="AZ337" s="231" t="str">
        <f t="shared" si="534"/>
        <v/>
      </c>
      <c r="BA337" s="232">
        <f t="shared" si="535"/>
        <v>0</v>
      </c>
      <c r="BB337" s="249">
        <f t="shared" si="536"/>
        <v>0</v>
      </c>
      <c r="BC337" s="231">
        <f t="shared" si="537"/>
        <v>0</v>
      </c>
      <c r="BD337" s="231">
        <f t="shared" si="538"/>
        <v>0</v>
      </c>
      <c r="BE337" s="260"/>
      <c r="BF337" s="235">
        <f t="shared" si="477"/>
        <v>0</v>
      </c>
      <c r="BG337" s="235">
        <f t="shared" si="478"/>
        <v>0</v>
      </c>
      <c r="BH337" s="235">
        <f t="shared" si="479"/>
        <v>0</v>
      </c>
      <c r="BI337" s="380"/>
      <c r="BJ337" s="235">
        <f t="shared" si="464"/>
        <v>0</v>
      </c>
      <c r="BK337" s="235">
        <f t="shared" si="480"/>
        <v>0</v>
      </c>
      <c r="BL337" s="235" t="str">
        <f t="shared" si="481"/>
        <v/>
      </c>
      <c r="BM337" s="236"/>
      <c r="BN337" s="237"/>
      <c r="BO337" s="237"/>
      <c r="BP337" s="238"/>
      <c r="BQ337" s="238"/>
      <c r="BR337" s="254"/>
      <c r="BS337" s="252"/>
      <c r="BT337" s="244"/>
      <c r="BU337" s="244"/>
      <c r="BV337" s="244"/>
      <c r="BW337" s="244"/>
      <c r="BX337" s="244"/>
      <c r="BY337" s="244"/>
      <c r="BZ337" s="244"/>
      <c r="CA337" s="244"/>
      <c r="CB337" s="253"/>
      <c r="CC337" s="188"/>
      <c r="CD337" s="244">
        <f t="shared" si="465"/>
        <v>0</v>
      </c>
      <c r="CE337" s="235">
        <f t="shared" si="482"/>
        <v>0</v>
      </c>
      <c r="CF337" s="235">
        <f t="shared" si="482"/>
        <v>0</v>
      </c>
      <c r="CG337" s="235">
        <f t="shared" si="482"/>
        <v>0</v>
      </c>
      <c r="CH337" s="188"/>
      <c r="CI337" s="244">
        <f t="shared" si="466"/>
        <v>0</v>
      </c>
      <c r="CJ337" s="235">
        <f t="shared" si="483"/>
        <v>0</v>
      </c>
      <c r="CK337" s="235">
        <f t="shared" si="483"/>
        <v>0</v>
      </c>
      <c r="CL337" s="235">
        <f t="shared" si="483"/>
        <v>0</v>
      </c>
      <c r="CM337" s="188"/>
      <c r="CN337" s="244">
        <f t="shared" si="467"/>
        <v>0</v>
      </c>
      <c r="CO337" s="235">
        <f t="shared" si="484"/>
        <v>0</v>
      </c>
      <c r="CP337" s="235">
        <f t="shared" si="484"/>
        <v>0</v>
      </c>
      <c r="CQ337" s="235">
        <f t="shared" si="484"/>
        <v>0</v>
      </c>
      <c r="CR337" s="188"/>
      <c r="CS337" s="244">
        <f t="shared" si="468"/>
        <v>0</v>
      </c>
      <c r="CT337" s="235">
        <f t="shared" si="485"/>
        <v>0</v>
      </c>
      <c r="CU337" s="235">
        <f t="shared" si="485"/>
        <v>0</v>
      </c>
      <c r="CV337" s="235">
        <f t="shared" si="485"/>
        <v>0</v>
      </c>
      <c r="CW337" s="188"/>
      <c r="CX337" s="244">
        <f t="shared" si="469"/>
        <v>0</v>
      </c>
      <c r="CY337" s="235">
        <f t="shared" si="486"/>
        <v>0</v>
      </c>
      <c r="CZ337" s="235">
        <f t="shared" si="486"/>
        <v>0</v>
      </c>
      <c r="DA337" s="235">
        <f t="shared" si="486"/>
        <v>0</v>
      </c>
      <c r="DB337" s="188"/>
      <c r="DC337" s="225"/>
      <c r="DD337" s="226"/>
      <c r="DE337" s="1088"/>
      <c r="DF337" s="225"/>
      <c r="DG337" s="226"/>
      <c r="DH337" s="1088"/>
      <c r="DI337" s="225"/>
      <c r="DJ337" s="226"/>
      <c r="DK337" s="1088"/>
      <c r="DL337" s="225"/>
      <c r="DM337" s="226"/>
      <c r="DN337" s="1088"/>
      <c r="DO337" s="370"/>
      <c r="DP337" s="370"/>
      <c r="DQ337" s="243">
        <f t="shared" si="539"/>
        <v>0</v>
      </c>
      <c r="DR337" s="244">
        <f t="shared" si="540"/>
        <v>0</v>
      </c>
      <c r="DS337" s="235">
        <f t="shared" si="487"/>
        <v>0</v>
      </c>
      <c r="DT337" s="244" t="str">
        <f t="shared" si="541"/>
        <v/>
      </c>
      <c r="DU337" s="42" t="str">
        <f t="shared" si="488"/>
        <v/>
      </c>
      <c r="DV337" s="42" t="str">
        <f t="shared" si="489"/>
        <v/>
      </c>
      <c r="DW337" s="42" t="str">
        <f t="shared" si="490"/>
        <v/>
      </c>
      <c r="DX337" s="162"/>
      <c r="DY337" s="42" t="str">
        <f t="shared" si="491"/>
        <v/>
      </c>
      <c r="DZ337" s="42" t="str">
        <f t="shared" si="555"/>
        <v/>
      </c>
      <c r="EA337" s="42" t="str">
        <f t="shared" si="492"/>
        <v/>
      </c>
      <c r="EB337" s="162"/>
      <c r="EC337" s="930"/>
      <c r="ED337" s="188"/>
      <c r="EE337" s="245">
        <f t="shared" si="493"/>
        <v>0</v>
      </c>
      <c r="EF337" s="189"/>
      <c r="EG337" s="245">
        <f t="shared" si="494"/>
        <v>0</v>
      </c>
      <c r="EH337" s="189"/>
      <c r="EI337" s="246" t="str">
        <f t="shared" si="542"/>
        <v/>
      </c>
      <c r="EJ337" s="247" t="str">
        <f t="shared" si="470"/>
        <v/>
      </c>
      <c r="EK337" s="248" t="str">
        <f t="shared" si="471"/>
        <v/>
      </c>
      <c r="EL337" s="248" t="str">
        <f t="shared" si="472"/>
        <v/>
      </c>
      <c r="EM337" s="248" t="str">
        <f t="shared" si="473"/>
        <v/>
      </c>
      <c r="EN337" s="248" t="str">
        <f t="shared" si="495"/>
        <v/>
      </c>
      <c r="EO337" s="248" t="str">
        <f t="shared" si="474"/>
        <v/>
      </c>
      <c r="EP337" s="189"/>
      <c r="EQ337" s="248" t="str">
        <f t="shared" si="543"/>
        <v/>
      </c>
      <c r="ER337" s="248" t="str">
        <f t="shared" si="544"/>
        <v/>
      </c>
      <c r="ES337" s="248" t="str">
        <f t="shared" si="545"/>
        <v/>
      </c>
      <c r="ET337" s="248" t="str">
        <f t="shared" si="546"/>
        <v/>
      </c>
      <c r="EU337" s="248" t="str">
        <f t="shared" si="496"/>
        <v/>
      </c>
      <c r="EV337" s="248" t="str">
        <f t="shared" si="496"/>
        <v/>
      </c>
      <c r="EW337" s="189"/>
      <c r="EX337" s="248" t="str">
        <f t="shared" si="547"/>
        <v/>
      </c>
      <c r="EY337" s="248" t="str">
        <f t="shared" si="548"/>
        <v/>
      </c>
      <c r="EZ337" s="248" t="str">
        <f t="shared" si="549"/>
        <v/>
      </c>
      <c r="FA337" s="248" t="str">
        <f t="shared" si="550"/>
        <v/>
      </c>
      <c r="FB337" s="248" t="str">
        <f t="shared" si="524"/>
        <v/>
      </c>
      <c r="FC337" s="248" t="str">
        <f t="shared" si="524"/>
        <v/>
      </c>
      <c r="FD337" s="189"/>
      <c r="FE337" s="248" t="str">
        <f t="shared" si="551"/>
        <v/>
      </c>
      <c r="FF337" s="248" t="str">
        <f t="shared" si="552"/>
        <v/>
      </c>
      <c r="FG337" s="248" t="str">
        <f t="shared" si="553"/>
        <v/>
      </c>
      <c r="FH337" s="248" t="str">
        <f t="shared" si="554"/>
        <v/>
      </c>
      <c r="FI337" s="248" t="str">
        <f t="shared" si="525"/>
        <v/>
      </c>
      <c r="FJ337" s="248" t="str">
        <f t="shared" si="525"/>
        <v/>
      </c>
      <c r="FK337" s="189"/>
      <c r="FL337" s="370"/>
      <c r="FM337" s="371"/>
      <c r="FN337" s="371"/>
      <c r="FO337" s="611"/>
      <c r="FP337" s="896"/>
      <c r="FQ337" s="370"/>
      <c r="FR337" s="371"/>
      <c r="FS337" s="371"/>
      <c r="FT337" s="611"/>
      <c r="FU337" s="896"/>
      <c r="FV337" s="370"/>
      <c r="FW337" s="371"/>
      <c r="FX337" s="371"/>
      <c r="FY337" s="611"/>
      <c r="FZ337" s="896"/>
      <c r="GA337" s="613"/>
      <c r="GB337" s="189"/>
      <c r="GC337" s="227">
        <f t="shared" si="497"/>
        <v>0</v>
      </c>
      <c r="GD337" s="228">
        <f t="shared" si="498"/>
        <v>0</v>
      </c>
      <c r="GE337" s="229">
        <f t="shared" si="526"/>
        <v>0</v>
      </c>
      <c r="GF337" s="230">
        <f t="shared" si="526"/>
        <v>0</v>
      </c>
      <c r="GG337" s="231" t="str">
        <f t="shared" si="499"/>
        <v/>
      </c>
      <c r="GH337" s="232">
        <f t="shared" si="500"/>
        <v>0</v>
      </c>
      <c r="GI337" s="227">
        <f t="shared" si="501"/>
        <v>0</v>
      </c>
      <c r="GJ337" s="233">
        <f t="shared" si="502"/>
        <v>0</v>
      </c>
      <c r="GK337" s="233">
        <f t="shared" si="503"/>
        <v>0</v>
      </c>
      <c r="GL337" s="234"/>
      <c r="GM337" s="235">
        <f t="shared" si="504"/>
        <v>0</v>
      </c>
      <c r="GN337" s="235">
        <f t="shared" si="505"/>
        <v>0</v>
      </c>
      <c r="GO337" s="235" t="str">
        <f t="shared" si="506"/>
        <v/>
      </c>
      <c r="GP337" s="380"/>
      <c r="GQ337" s="235">
        <f t="shared" si="507"/>
        <v>0</v>
      </c>
      <c r="GR337" s="235">
        <f t="shared" si="508"/>
        <v>0</v>
      </c>
      <c r="GS337" s="235" t="str">
        <f t="shared" si="509"/>
        <v/>
      </c>
      <c r="GT337" s="236"/>
      <c r="GU337" s="237" t="str">
        <f t="shared" si="510"/>
        <v/>
      </c>
      <c r="GV337" s="237" t="str">
        <f t="shared" si="511"/>
        <v/>
      </c>
      <c r="GW337" s="238" t="str">
        <f t="shared" si="512"/>
        <v/>
      </c>
      <c r="GX337" s="238" t="str">
        <f t="shared" si="513"/>
        <v/>
      </c>
      <c r="GY337" s="239"/>
      <c r="GZ337" s="240" t="str">
        <f t="shared" si="514"/>
        <v/>
      </c>
      <c r="HA337" s="235" t="str">
        <f t="shared" si="515"/>
        <v/>
      </c>
      <c r="HB337" s="235" t="str">
        <f t="shared" si="516"/>
        <v/>
      </c>
      <c r="HC337" s="235" t="str">
        <f t="shared" si="517"/>
        <v/>
      </c>
      <c r="HD337" s="235" t="str">
        <f t="shared" si="518"/>
        <v/>
      </c>
      <c r="HE337" s="235" t="str">
        <f t="shared" si="519"/>
        <v/>
      </c>
      <c r="HF337" s="188"/>
      <c r="HG337" s="235" t="str">
        <f t="shared" si="520"/>
        <v/>
      </c>
      <c r="HH337" s="235">
        <f t="shared" si="527"/>
        <v>0</v>
      </c>
      <c r="HI337" s="235">
        <f t="shared" si="527"/>
        <v>0</v>
      </c>
      <c r="HJ337" s="235">
        <f t="shared" si="527"/>
        <v>0</v>
      </c>
      <c r="HK337" s="188"/>
      <c r="HL337" s="235" t="str">
        <f t="shared" si="521"/>
        <v/>
      </c>
      <c r="HM337" s="235">
        <f t="shared" si="528"/>
        <v>0</v>
      </c>
      <c r="HN337" s="235">
        <f t="shared" si="528"/>
        <v>0</v>
      </c>
      <c r="HO337" s="235">
        <f t="shared" si="528"/>
        <v>0</v>
      </c>
      <c r="HP337" s="188"/>
      <c r="HQ337" s="235" t="str">
        <f t="shared" si="522"/>
        <v/>
      </c>
      <c r="HR337" s="235">
        <f t="shared" si="529"/>
        <v>0</v>
      </c>
      <c r="HS337" s="235">
        <f t="shared" si="529"/>
        <v>0</v>
      </c>
      <c r="HT337" s="235">
        <f t="shared" si="529"/>
        <v>0</v>
      </c>
      <c r="HU337" s="162"/>
      <c r="HV337" s="1622"/>
      <c r="HW337" s="1619"/>
      <c r="HX337" s="1619"/>
      <c r="HY337" s="1619"/>
      <c r="HZ337" s="1619"/>
      <c r="IA337" s="1619"/>
      <c r="IB337" s="1619"/>
      <c r="IC337" s="1623"/>
      <c r="ID337" s="162"/>
    </row>
    <row r="338" spans="1:238" ht="21.75" customHeight="1" x14ac:dyDescent="0.25">
      <c r="A338" s="377" t="str">
        <f t="shared" si="475"/>
        <v/>
      </c>
      <c r="B338" s="188">
        <v>312</v>
      </c>
      <c r="C338" s="255"/>
      <c r="D338" s="223" t="str">
        <f t="shared" si="523"/>
        <v/>
      </c>
      <c r="E338" s="223" t="str">
        <f t="shared" si="463"/>
        <v/>
      </c>
      <c r="F338" s="242"/>
      <c r="G338" s="242"/>
      <c r="H338" s="224" t="str">
        <f t="shared" si="476"/>
        <v/>
      </c>
      <c r="I338" s="930"/>
      <c r="J338" s="930"/>
      <c r="K338" s="930"/>
      <c r="L338" s="370"/>
      <c r="M338" s="371"/>
      <c r="N338" s="371"/>
      <c r="O338" s="371"/>
      <c r="P338" s="372"/>
      <c r="Q338" s="609"/>
      <c r="R338" s="609"/>
      <c r="S338" s="610"/>
      <c r="T338" s="371"/>
      <c r="U338" s="371"/>
      <c r="V338" s="188"/>
      <c r="W338" s="370"/>
      <c r="X338" s="371"/>
      <c r="Y338" s="371"/>
      <c r="Z338" s="611"/>
      <c r="AA338" s="896"/>
      <c r="AB338" s="370"/>
      <c r="AC338" s="371"/>
      <c r="AD338" s="371"/>
      <c r="AE338" s="371"/>
      <c r="AF338" s="896"/>
      <c r="AG338" s="370"/>
      <c r="AH338" s="371"/>
      <c r="AI338" s="371"/>
      <c r="AJ338" s="371"/>
      <c r="AK338" s="896"/>
      <c r="AL338" s="370"/>
      <c r="AM338" s="371"/>
      <c r="AN338" s="371"/>
      <c r="AO338" s="372"/>
      <c r="AP338" s="370"/>
      <c r="AQ338" s="371"/>
      <c r="AR338" s="371"/>
      <c r="AS338" s="371"/>
      <c r="AT338" s="928"/>
      <c r="AU338" s="188"/>
      <c r="AV338" s="256">
        <f t="shared" si="530"/>
        <v>0</v>
      </c>
      <c r="AW338" s="257">
        <f t="shared" si="531"/>
        <v>0</v>
      </c>
      <c r="AX338" s="258">
        <f t="shared" si="532"/>
        <v>0</v>
      </c>
      <c r="AY338" s="259">
        <f t="shared" si="533"/>
        <v>0</v>
      </c>
      <c r="AZ338" s="231" t="str">
        <f t="shared" si="534"/>
        <v/>
      </c>
      <c r="BA338" s="232">
        <f t="shared" si="535"/>
        <v>0</v>
      </c>
      <c r="BB338" s="249">
        <f t="shared" si="536"/>
        <v>0</v>
      </c>
      <c r="BC338" s="231">
        <f t="shared" si="537"/>
        <v>0</v>
      </c>
      <c r="BD338" s="231">
        <f t="shared" si="538"/>
        <v>0</v>
      </c>
      <c r="BE338" s="260"/>
      <c r="BF338" s="235">
        <f t="shared" si="477"/>
        <v>0</v>
      </c>
      <c r="BG338" s="235">
        <f t="shared" si="478"/>
        <v>0</v>
      </c>
      <c r="BH338" s="235">
        <f t="shared" si="479"/>
        <v>0</v>
      </c>
      <c r="BI338" s="380"/>
      <c r="BJ338" s="235">
        <f t="shared" si="464"/>
        <v>0</v>
      </c>
      <c r="BK338" s="235">
        <f t="shared" si="480"/>
        <v>0</v>
      </c>
      <c r="BL338" s="235" t="str">
        <f t="shared" si="481"/>
        <v/>
      </c>
      <c r="BM338" s="236"/>
      <c r="BN338" s="237"/>
      <c r="BO338" s="237"/>
      <c r="BP338" s="238"/>
      <c r="BQ338" s="238"/>
      <c r="BR338" s="254"/>
      <c r="BS338" s="252"/>
      <c r="BT338" s="244"/>
      <c r="BU338" s="244"/>
      <c r="BV338" s="244"/>
      <c r="BW338" s="244"/>
      <c r="BX338" s="244"/>
      <c r="BY338" s="244"/>
      <c r="BZ338" s="244"/>
      <c r="CA338" s="244"/>
      <c r="CB338" s="253"/>
      <c r="CC338" s="188"/>
      <c r="CD338" s="244">
        <f t="shared" si="465"/>
        <v>0</v>
      </c>
      <c r="CE338" s="235">
        <f t="shared" si="482"/>
        <v>0</v>
      </c>
      <c r="CF338" s="235">
        <f t="shared" si="482"/>
        <v>0</v>
      </c>
      <c r="CG338" s="235">
        <f t="shared" si="482"/>
        <v>0</v>
      </c>
      <c r="CH338" s="188"/>
      <c r="CI338" s="244">
        <f t="shared" si="466"/>
        <v>0</v>
      </c>
      <c r="CJ338" s="235">
        <f t="shared" si="483"/>
        <v>0</v>
      </c>
      <c r="CK338" s="235">
        <f t="shared" si="483"/>
        <v>0</v>
      </c>
      <c r="CL338" s="235">
        <f t="shared" si="483"/>
        <v>0</v>
      </c>
      <c r="CM338" s="188"/>
      <c r="CN338" s="244">
        <f t="shared" si="467"/>
        <v>0</v>
      </c>
      <c r="CO338" s="235">
        <f t="shared" si="484"/>
        <v>0</v>
      </c>
      <c r="CP338" s="235">
        <f t="shared" si="484"/>
        <v>0</v>
      </c>
      <c r="CQ338" s="235">
        <f t="shared" si="484"/>
        <v>0</v>
      </c>
      <c r="CR338" s="188"/>
      <c r="CS338" s="244">
        <f t="shared" si="468"/>
        <v>0</v>
      </c>
      <c r="CT338" s="235">
        <f t="shared" si="485"/>
        <v>0</v>
      </c>
      <c r="CU338" s="235">
        <f t="shared" si="485"/>
        <v>0</v>
      </c>
      <c r="CV338" s="235">
        <f t="shared" si="485"/>
        <v>0</v>
      </c>
      <c r="CW338" s="188"/>
      <c r="CX338" s="244">
        <f t="shared" si="469"/>
        <v>0</v>
      </c>
      <c r="CY338" s="235">
        <f t="shared" si="486"/>
        <v>0</v>
      </c>
      <c r="CZ338" s="235">
        <f t="shared" si="486"/>
        <v>0</v>
      </c>
      <c r="DA338" s="235">
        <f t="shared" si="486"/>
        <v>0</v>
      </c>
      <c r="DB338" s="188"/>
      <c r="DC338" s="225"/>
      <c r="DD338" s="226"/>
      <c r="DE338" s="1088"/>
      <c r="DF338" s="225"/>
      <c r="DG338" s="226"/>
      <c r="DH338" s="1088"/>
      <c r="DI338" s="225"/>
      <c r="DJ338" s="226"/>
      <c r="DK338" s="1088"/>
      <c r="DL338" s="225"/>
      <c r="DM338" s="226"/>
      <c r="DN338" s="1088"/>
      <c r="DO338" s="370"/>
      <c r="DP338" s="370"/>
      <c r="DQ338" s="243">
        <f t="shared" si="539"/>
        <v>0</v>
      </c>
      <c r="DR338" s="244">
        <f t="shared" si="540"/>
        <v>0</v>
      </c>
      <c r="DS338" s="235">
        <f t="shared" si="487"/>
        <v>0</v>
      </c>
      <c r="DT338" s="244" t="str">
        <f t="shared" si="541"/>
        <v/>
      </c>
      <c r="DU338" s="42" t="str">
        <f t="shared" si="488"/>
        <v/>
      </c>
      <c r="DV338" s="42" t="str">
        <f t="shared" si="489"/>
        <v/>
      </c>
      <c r="DW338" s="42" t="str">
        <f t="shared" si="490"/>
        <v/>
      </c>
      <c r="DX338" s="162"/>
      <c r="DY338" s="42" t="str">
        <f t="shared" si="491"/>
        <v/>
      </c>
      <c r="DZ338" s="42" t="str">
        <f t="shared" si="555"/>
        <v/>
      </c>
      <c r="EA338" s="42" t="str">
        <f t="shared" si="492"/>
        <v/>
      </c>
      <c r="EB338" s="162"/>
      <c r="EC338" s="930"/>
      <c r="ED338" s="188"/>
      <c r="EE338" s="245">
        <f t="shared" si="493"/>
        <v>0</v>
      </c>
      <c r="EF338" s="189"/>
      <c r="EG338" s="245">
        <f t="shared" si="494"/>
        <v>0</v>
      </c>
      <c r="EH338" s="189"/>
      <c r="EI338" s="246" t="str">
        <f t="shared" si="542"/>
        <v/>
      </c>
      <c r="EJ338" s="247" t="str">
        <f t="shared" si="470"/>
        <v/>
      </c>
      <c r="EK338" s="248" t="str">
        <f t="shared" si="471"/>
        <v/>
      </c>
      <c r="EL338" s="248" t="str">
        <f t="shared" si="472"/>
        <v/>
      </c>
      <c r="EM338" s="248" t="str">
        <f t="shared" si="473"/>
        <v/>
      </c>
      <c r="EN338" s="248" t="str">
        <f t="shared" si="495"/>
        <v/>
      </c>
      <c r="EO338" s="248" t="str">
        <f t="shared" si="474"/>
        <v/>
      </c>
      <c r="EP338" s="189"/>
      <c r="EQ338" s="248" t="str">
        <f t="shared" si="543"/>
        <v/>
      </c>
      <c r="ER338" s="248" t="str">
        <f t="shared" si="544"/>
        <v/>
      </c>
      <c r="ES338" s="248" t="str">
        <f t="shared" si="545"/>
        <v/>
      </c>
      <c r="ET338" s="248" t="str">
        <f t="shared" si="546"/>
        <v/>
      </c>
      <c r="EU338" s="248" t="str">
        <f t="shared" si="496"/>
        <v/>
      </c>
      <c r="EV338" s="248" t="str">
        <f t="shared" si="496"/>
        <v/>
      </c>
      <c r="EW338" s="189"/>
      <c r="EX338" s="248" t="str">
        <f t="shared" si="547"/>
        <v/>
      </c>
      <c r="EY338" s="248" t="str">
        <f t="shared" si="548"/>
        <v/>
      </c>
      <c r="EZ338" s="248" t="str">
        <f t="shared" si="549"/>
        <v/>
      </c>
      <c r="FA338" s="248" t="str">
        <f t="shared" si="550"/>
        <v/>
      </c>
      <c r="FB338" s="248" t="str">
        <f t="shared" si="524"/>
        <v/>
      </c>
      <c r="FC338" s="248" t="str">
        <f t="shared" si="524"/>
        <v/>
      </c>
      <c r="FD338" s="189"/>
      <c r="FE338" s="248" t="str">
        <f t="shared" si="551"/>
        <v/>
      </c>
      <c r="FF338" s="248" t="str">
        <f t="shared" si="552"/>
        <v/>
      </c>
      <c r="FG338" s="248" t="str">
        <f t="shared" si="553"/>
        <v/>
      </c>
      <c r="FH338" s="248" t="str">
        <f t="shared" si="554"/>
        <v/>
      </c>
      <c r="FI338" s="248" t="str">
        <f t="shared" si="525"/>
        <v/>
      </c>
      <c r="FJ338" s="248" t="str">
        <f t="shared" si="525"/>
        <v/>
      </c>
      <c r="FK338" s="189"/>
      <c r="FL338" s="370"/>
      <c r="FM338" s="371"/>
      <c r="FN338" s="371"/>
      <c r="FO338" s="611"/>
      <c r="FP338" s="896"/>
      <c r="FQ338" s="370"/>
      <c r="FR338" s="371"/>
      <c r="FS338" s="371"/>
      <c r="FT338" s="611"/>
      <c r="FU338" s="896"/>
      <c r="FV338" s="370"/>
      <c r="FW338" s="371"/>
      <c r="FX338" s="371"/>
      <c r="FY338" s="611"/>
      <c r="FZ338" s="896"/>
      <c r="GA338" s="613"/>
      <c r="GB338" s="189"/>
      <c r="GC338" s="227">
        <f t="shared" si="497"/>
        <v>0</v>
      </c>
      <c r="GD338" s="228">
        <f t="shared" si="498"/>
        <v>0</v>
      </c>
      <c r="GE338" s="229">
        <f t="shared" si="526"/>
        <v>0</v>
      </c>
      <c r="GF338" s="230">
        <f t="shared" si="526"/>
        <v>0</v>
      </c>
      <c r="GG338" s="231" t="str">
        <f t="shared" si="499"/>
        <v/>
      </c>
      <c r="GH338" s="232">
        <f t="shared" si="500"/>
        <v>0</v>
      </c>
      <c r="GI338" s="227">
        <f t="shared" si="501"/>
        <v>0</v>
      </c>
      <c r="GJ338" s="233">
        <f t="shared" si="502"/>
        <v>0</v>
      </c>
      <c r="GK338" s="233">
        <f t="shared" si="503"/>
        <v>0</v>
      </c>
      <c r="GL338" s="234"/>
      <c r="GM338" s="235">
        <f t="shared" si="504"/>
        <v>0</v>
      </c>
      <c r="GN338" s="235">
        <f t="shared" si="505"/>
        <v>0</v>
      </c>
      <c r="GO338" s="235" t="str">
        <f t="shared" si="506"/>
        <v/>
      </c>
      <c r="GP338" s="380"/>
      <c r="GQ338" s="235">
        <f t="shared" si="507"/>
        <v>0</v>
      </c>
      <c r="GR338" s="235">
        <f t="shared" si="508"/>
        <v>0</v>
      </c>
      <c r="GS338" s="235" t="str">
        <f t="shared" si="509"/>
        <v/>
      </c>
      <c r="GT338" s="236"/>
      <c r="GU338" s="237" t="str">
        <f t="shared" si="510"/>
        <v/>
      </c>
      <c r="GV338" s="237" t="str">
        <f t="shared" si="511"/>
        <v/>
      </c>
      <c r="GW338" s="238" t="str">
        <f t="shared" si="512"/>
        <v/>
      </c>
      <c r="GX338" s="238" t="str">
        <f t="shared" si="513"/>
        <v/>
      </c>
      <c r="GY338" s="239"/>
      <c r="GZ338" s="240" t="str">
        <f t="shared" si="514"/>
        <v/>
      </c>
      <c r="HA338" s="235" t="str">
        <f t="shared" si="515"/>
        <v/>
      </c>
      <c r="HB338" s="235" t="str">
        <f t="shared" si="516"/>
        <v/>
      </c>
      <c r="HC338" s="235" t="str">
        <f t="shared" si="517"/>
        <v/>
      </c>
      <c r="HD338" s="235" t="str">
        <f t="shared" si="518"/>
        <v/>
      </c>
      <c r="HE338" s="235" t="str">
        <f t="shared" si="519"/>
        <v/>
      </c>
      <c r="HF338" s="188"/>
      <c r="HG338" s="235" t="str">
        <f t="shared" si="520"/>
        <v/>
      </c>
      <c r="HH338" s="235">
        <f t="shared" si="527"/>
        <v>0</v>
      </c>
      <c r="HI338" s="235">
        <f t="shared" si="527"/>
        <v>0</v>
      </c>
      <c r="HJ338" s="235">
        <f t="shared" si="527"/>
        <v>0</v>
      </c>
      <c r="HK338" s="188"/>
      <c r="HL338" s="235" t="str">
        <f t="shared" si="521"/>
        <v/>
      </c>
      <c r="HM338" s="235">
        <f t="shared" si="528"/>
        <v>0</v>
      </c>
      <c r="HN338" s="235">
        <f t="shared" si="528"/>
        <v>0</v>
      </c>
      <c r="HO338" s="235">
        <f t="shared" si="528"/>
        <v>0</v>
      </c>
      <c r="HP338" s="188"/>
      <c r="HQ338" s="235" t="str">
        <f t="shared" si="522"/>
        <v/>
      </c>
      <c r="HR338" s="235">
        <f t="shared" si="529"/>
        <v>0</v>
      </c>
      <c r="HS338" s="235">
        <f t="shared" si="529"/>
        <v>0</v>
      </c>
      <c r="HT338" s="235">
        <f t="shared" si="529"/>
        <v>0</v>
      </c>
      <c r="HU338" s="162"/>
      <c r="HV338" s="1622"/>
      <c r="HW338" s="1619"/>
      <c r="HX338" s="1619"/>
      <c r="HY338" s="1619"/>
      <c r="HZ338" s="1619"/>
      <c r="IA338" s="1619"/>
      <c r="IB338" s="1619"/>
      <c r="IC338" s="1623"/>
      <c r="ID338" s="162"/>
    </row>
    <row r="339" spans="1:238" ht="21.75" customHeight="1" x14ac:dyDescent="0.25">
      <c r="A339" s="377" t="str">
        <f t="shared" si="475"/>
        <v/>
      </c>
      <c r="B339" s="188">
        <v>313</v>
      </c>
      <c r="C339" s="255"/>
      <c r="D339" s="223" t="str">
        <f t="shared" si="523"/>
        <v/>
      </c>
      <c r="E339" s="223" t="str">
        <f t="shared" si="463"/>
        <v/>
      </c>
      <c r="F339" s="242"/>
      <c r="G339" s="242"/>
      <c r="H339" s="224" t="str">
        <f t="shared" si="476"/>
        <v/>
      </c>
      <c r="I339" s="930"/>
      <c r="J339" s="930"/>
      <c r="K339" s="930"/>
      <c r="L339" s="370"/>
      <c r="M339" s="371"/>
      <c r="N339" s="371"/>
      <c r="O339" s="371"/>
      <c r="P339" s="372"/>
      <c r="Q339" s="609"/>
      <c r="R339" s="609"/>
      <c r="S339" s="610"/>
      <c r="T339" s="371"/>
      <c r="U339" s="371"/>
      <c r="V339" s="188"/>
      <c r="W339" s="370"/>
      <c r="X339" s="371"/>
      <c r="Y339" s="371"/>
      <c r="Z339" s="611"/>
      <c r="AA339" s="896"/>
      <c r="AB339" s="370"/>
      <c r="AC339" s="371"/>
      <c r="AD339" s="371"/>
      <c r="AE339" s="371"/>
      <c r="AF339" s="896"/>
      <c r="AG339" s="370"/>
      <c r="AH339" s="371"/>
      <c r="AI339" s="371"/>
      <c r="AJ339" s="371"/>
      <c r="AK339" s="896"/>
      <c r="AL339" s="370"/>
      <c r="AM339" s="371"/>
      <c r="AN339" s="371"/>
      <c r="AO339" s="372"/>
      <c r="AP339" s="370"/>
      <c r="AQ339" s="371"/>
      <c r="AR339" s="371"/>
      <c r="AS339" s="371"/>
      <c r="AT339" s="928"/>
      <c r="AU339" s="188"/>
      <c r="AV339" s="256">
        <f t="shared" si="530"/>
        <v>0</v>
      </c>
      <c r="AW339" s="257">
        <f t="shared" si="531"/>
        <v>0</v>
      </c>
      <c r="AX339" s="258">
        <f t="shared" si="532"/>
        <v>0</v>
      </c>
      <c r="AY339" s="259">
        <f t="shared" si="533"/>
        <v>0</v>
      </c>
      <c r="AZ339" s="231" t="str">
        <f t="shared" si="534"/>
        <v/>
      </c>
      <c r="BA339" s="232">
        <f t="shared" si="535"/>
        <v>0</v>
      </c>
      <c r="BB339" s="249">
        <f t="shared" si="536"/>
        <v>0</v>
      </c>
      <c r="BC339" s="231">
        <f t="shared" si="537"/>
        <v>0</v>
      </c>
      <c r="BD339" s="231">
        <f t="shared" si="538"/>
        <v>0</v>
      </c>
      <c r="BE339" s="260"/>
      <c r="BF339" s="235">
        <f t="shared" si="477"/>
        <v>0</v>
      </c>
      <c r="BG339" s="235">
        <f t="shared" si="478"/>
        <v>0</v>
      </c>
      <c r="BH339" s="235">
        <f t="shared" si="479"/>
        <v>0</v>
      </c>
      <c r="BI339" s="380"/>
      <c r="BJ339" s="235">
        <f t="shared" si="464"/>
        <v>0</v>
      </c>
      <c r="BK339" s="235">
        <f t="shared" si="480"/>
        <v>0</v>
      </c>
      <c r="BL339" s="235" t="str">
        <f t="shared" si="481"/>
        <v/>
      </c>
      <c r="BM339" s="236"/>
      <c r="BN339" s="237"/>
      <c r="BO339" s="237"/>
      <c r="BP339" s="238"/>
      <c r="BQ339" s="238"/>
      <c r="BR339" s="254"/>
      <c r="BS339" s="252"/>
      <c r="BT339" s="244"/>
      <c r="BU339" s="244"/>
      <c r="BV339" s="244"/>
      <c r="BW339" s="244"/>
      <c r="BX339" s="244"/>
      <c r="BY339" s="244"/>
      <c r="BZ339" s="244"/>
      <c r="CA339" s="244"/>
      <c r="CB339" s="253"/>
      <c r="CC339" s="188"/>
      <c r="CD339" s="244">
        <f t="shared" si="465"/>
        <v>0</v>
      </c>
      <c r="CE339" s="235">
        <f t="shared" si="482"/>
        <v>0</v>
      </c>
      <c r="CF339" s="235">
        <f t="shared" si="482"/>
        <v>0</v>
      </c>
      <c r="CG339" s="235">
        <f t="shared" si="482"/>
        <v>0</v>
      </c>
      <c r="CH339" s="188"/>
      <c r="CI339" s="244">
        <f t="shared" si="466"/>
        <v>0</v>
      </c>
      <c r="CJ339" s="235">
        <f t="shared" si="483"/>
        <v>0</v>
      </c>
      <c r="CK339" s="235">
        <f t="shared" si="483"/>
        <v>0</v>
      </c>
      <c r="CL339" s="235">
        <f t="shared" si="483"/>
        <v>0</v>
      </c>
      <c r="CM339" s="188"/>
      <c r="CN339" s="244">
        <f t="shared" si="467"/>
        <v>0</v>
      </c>
      <c r="CO339" s="235">
        <f t="shared" si="484"/>
        <v>0</v>
      </c>
      <c r="CP339" s="235">
        <f t="shared" si="484"/>
        <v>0</v>
      </c>
      <c r="CQ339" s="235">
        <f t="shared" si="484"/>
        <v>0</v>
      </c>
      <c r="CR339" s="188"/>
      <c r="CS339" s="244">
        <f t="shared" si="468"/>
        <v>0</v>
      </c>
      <c r="CT339" s="235">
        <f t="shared" si="485"/>
        <v>0</v>
      </c>
      <c r="CU339" s="235">
        <f t="shared" si="485"/>
        <v>0</v>
      </c>
      <c r="CV339" s="235">
        <f t="shared" si="485"/>
        <v>0</v>
      </c>
      <c r="CW339" s="188"/>
      <c r="CX339" s="244">
        <f t="shared" si="469"/>
        <v>0</v>
      </c>
      <c r="CY339" s="235">
        <f t="shared" si="486"/>
        <v>0</v>
      </c>
      <c r="CZ339" s="235">
        <f t="shared" si="486"/>
        <v>0</v>
      </c>
      <c r="DA339" s="235">
        <f t="shared" si="486"/>
        <v>0</v>
      </c>
      <c r="DB339" s="188"/>
      <c r="DC339" s="225"/>
      <c r="DD339" s="226"/>
      <c r="DE339" s="1088"/>
      <c r="DF339" s="225"/>
      <c r="DG339" s="226"/>
      <c r="DH339" s="1088"/>
      <c r="DI339" s="225"/>
      <c r="DJ339" s="226"/>
      <c r="DK339" s="1088"/>
      <c r="DL339" s="225"/>
      <c r="DM339" s="226"/>
      <c r="DN339" s="1088"/>
      <c r="DO339" s="370"/>
      <c r="DP339" s="370"/>
      <c r="DQ339" s="243">
        <f t="shared" si="539"/>
        <v>0</v>
      </c>
      <c r="DR339" s="244">
        <f t="shared" si="540"/>
        <v>0</v>
      </c>
      <c r="DS339" s="235">
        <f t="shared" si="487"/>
        <v>0</v>
      </c>
      <c r="DT339" s="244" t="str">
        <f t="shared" si="541"/>
        <v/>
      </c>
      <c r="DU339" s="42" t="str">
        <f t="shared" si="488"/>
        <v/>
      </c>
      <c r="DV339" s="42" t="str">
        <f t="shared" si="489"/>
        <v/>
      </c>
      <c r="DW339" s="42" t="str">
        <f t="shared" si="490"/>
        <v/>
      </c>
      <c r="DX339" s="162"/>
      <c r="DY339" s="42" t="str">
        <f t="shared" si="491"/>
        <v/>
      </c>
      <c r="DZ339" s="42" t="str">
        <f t="shared" si="555"/>
        <v/>
      </c>
      <c r="EA339" s="42" t="str">
        <f t="shared" si="492"/>
        <v/>
      </c>
      <c r="EB339" s="162"/>
      <c r="EC339" s="930"/>
      <c r="ED339" s="188"/>
      <c r="EE339" s="245">
        <f t="shared" si="493"/>
        <v>0</v>
      </c>
      <c r="EF339" s="189"/>
      <c r="EG339" s="245">
        <f t="shared" si="494"/>
        <v>0</v>
      </c>
      <c r="EH339" s="189"/>
      <c r="EI339" s="246" t="str">
        <f t="shared" si="542"/>
        <v/>
      </c>
      <c r="EJ339" s="247" t="str">
        <f t="shared" si="470"/>
        <v/>
      </c>
      <c r="EK339" s="248" t="str">
        <f t="shared" si="471"/>
        <v/>
      </c>
      <c r="EL339" s="248" t="str">
        <f t="shared" si="472"/>
        <v/>
      </c>
      <c r="EM339" s="248" t="str">
        <f t="shared" si="473"/>
        <v/>
      </c>
      <c r="EN339" s="248" t="str">
        <f t="shared" si="495"/>
        <v/>
      </c>
      <c r="EO339" s="248" t="str">
        <f t="shared" si="474"/>
        <v/>
      </c>
      <c r="EP339" s="189"/>
      <c r="EQ339" s="248" t="str">
        <f t="shared" si="543"/>
        <v/>
      </c>
      <c r="ER339" s="248" t="str">
        <f t="shared" si="544"/>
        <v/>
      </c>
      <c r="ES339" s="248" t="str">
        <f t="shared" si="545"/>
        <v/>
      </c>
      <c r="ET339" s="248" t="str">
        <f t="shared" si="546"/>
        <v/>
      </c>
      <c r="EU339" s="248" t="str">
        <f t="shared" si="496"/>
        <v/>
      </c>
      <c r="EV339" s="248" t="str">
        <f t="shared" si="496"/>
        <v/>
      </c>
      <c r="EW339" s="189"/>
      <c r="EX339" s="248" t="str">
        <f t="shared" si="547"/>
        <v/>
      </c>
      <c r="EY339" s="248" t="str">
        <f t="shared" si="548"/>
        <v/>
      </c>
      <c r="EZ339" s="248" t="str">
        <f t="shared" si="549"/>
        <v/>
      </c>
      <c r="FA339" s="248" t="str">
        <f t="shared" si="550"/>
        <v/>
      </c>
      <c r="FB339" s="248" t="str">
        <f t="shared" si="524"/>
        <v/>
      </c>
      <c r="FC339" s="248" t="str">
        <f t="shared" si="524"/>
        <v/>
      </c>
      <c r="FD339" s="189"/>
      <c r="FE339" s="248" t="str">
        <f t="shared" si="551"/>
        <v/>
      </c>
      <c r="FF339" s="248" t="str">
        <f t="shared" si="552"/>
        <v/>
      </c>
      <c r="FG339" s="248" t="str">
        <f t="shared" si="553"/>
        <v/>
      </c>
      <c r="FH339" s="248" t="str">
        <f t="shared" si="554"/>
        <v/>
      </c>
      <c r="FI339" s="248" t="str">
        <f t="shared" si="525"/>
        <v/>
      </c>
      <c r="FJ339" s="248" t="str">
        <f t="shared" si="525"/>
        <v/>
      </c>
      <c r="FK339" s="189"/>
      <c r="FL339" s="370"/>
      <c r="FM339" s="371"/>
      <c r="FN339" s="371"/>
      <c r="FO339" s="611"/>
      <c r="FP339" s="896"/>
      <c r="FQ339" s="370"/>
      <c r="FR339" s="371"/>
      <c r="FS339" s="371"/>
      <c r="FT339" s="611"/>
      <c r="FU339" s="896"/>
      <c r="FV339" s="370"/>
      <c r="FW339" s="371"/>
      <c r="FX339" s="371"/>
      <c r="FY339" s="611"/>
      <c r="FZ339" s="896"/>
      <c r="GA339" s="613"/>
      <c r="GB339" s="189"/>
      <c r="GC339" s="227">
        <f t="shared" si="497"/>
        <v>0</v>
      </c>
      <c r="GD339" s="228">
        <f t="shared" si="498"/>
        <v>0</v>
      </c>
      <c r="GE339" s="229">
        <f t="shared" si="526"/>
        <v>0</v>
      </c>
      <c r="GF339" s="230">
        <f t="shared" si="526"/>
        <v>0</v>
      </c>
      <c r="GG339" s="231" t="str">
        <f t="shared" si="499"/>
        <v/>
      </c>
      <c r="GH339" s="232">
        <f t="shared" si="500"/>
        <v>0</v>
      </c>
      <c r="GI339" s="227">
        <f t="shared" si="501"/>
        <v>0</v>
      </c>
      <c r="GJ339" s="233">
        <f t="shared" si="502"/>
        <v>0</v>
      </c>
      <c r="GK339" s="233">
        <f t="shared" si="503"/>
        <v>0</v>
      </c>
      <c r="GL339" s="234"/>
      <c r="GM339" s="235">
        <f t="shared" si="504"/>
        <v>0</v>
      </c>
      <c r="GN339" s="235">
        <f t="shared" si="505"/>
        <v>0</v>
      </c>
      <c r="GO339" s="235" t="str">
        <f t="shared" si="506"/>
        <v/>
      </c>
      <c r="GP339" s="380"/>
      <c r="GQ339" s="235">
        <f t="shared" si="507"/>
        <v>0</v>
      </c>
      <c r="GR339" s="235">
        <f t="shared" si="508"/>
        <v>0</v>
      </c>
      <c r="GS339" s="235" t="str">
        <f t="shared" si="509"/>
        <v/>
      </c>
      <c r="GT339" s="236"/>
      <c r="GU339" s="237" t="str">
        <f t="shared" si="510"/>
        <v/>
      </c>
      <c r="GV339" s="237" t="str">
        <f t="shared" si="511"/>
        <v/>
      </c>
      <c r="GW339" s="238" t="str">
        <f t="shared" si="512"/>
        <v/>
      </c>
      <c r="GX339" s="238" t="str">
        <f t="shared" si="513"/>
        <v/>
      </c>
      <c r="GY339" s="239"/>
      <c r="GZ339" s="240" t="str">
        <f t="shared" si="514"/>
        <v/>
      </c>
      <c r="HA339" s="235" t="str">
        <f t="shared" si="515"/>
        <v/>
      </c>
      <c r="HB339" s="235" t="str">
        <f t="shared" si="516"/>
        <v/>
      </c>
      <c r="HC339" s="235" t="str">
        <f t="shared" si="517"/>
        <v/>
      </c>
      <c r="HD339" s="235" t="str">
        <f t="shared" si="518"/>
        <v/>
      </c>
      <c r="HE339" s="235" t="str">
        <f t="shared" si="519"/>
        <v/>
      </c>
      <c r="HF339" s="188"/>
      <c r="HG339" s="235" t="str">
        <f t="shared" si="520"/>
        <v/>
      </c>
      <c r="HH339" s="235">
        <f t="shared" si="527"/>
        <v>0</v>
      </c>
      <c r="HI339" s="235">
        <f t="shared" si="527"/>
        <v>0</v>
      </c>
      <c r="HJ339" s="235">
        <f t="shared" si="527"/>
        <v>0</v>
      </c>
      <c r="HK339" s="188"/>
      <c r="HL339" s="235" t="str">
        <f t="shared" si="521"/>
        <v/>
      </c>
      <c r="HM339" s="235">
        <f t="shared" si="528"/>
        <v>0</v>
      </c>
      <c r="HN339" s="235">
        <f t="shared" si="528"/>
        <v>0</v>
      </c>
      <c r="HO339" s="235">
        <f t="shared" si="528"/>
        <v>0</v>
      </c>
      <c r="HP339" s="188"/>
      <c r="HQ339" s="235" t="str">
        <f t="shared" si="522"/>
        <v/>
      </c>
      <c r="HR339" s="235">
        <f t="shared" si="529"/>
        <v>0</v>
      </c>
      <c r="HS339" s="235">
        <f t="shared" si="529"/>
        <v>0</v>
      </c>
      <c r="HT339" s="235">
        <f t="shared" si="529"/>
        <v>0</v>
      </c>
      <c r="HU339" s="162"/>
      <c r="HV339" s="1622"/>
      <c r="HW339" s="1619"/>
      <c r="HX339" s="1619"/>
      <c r="HY339" s="1619"/>
      <c r="HZ339" s="1619"/>
      <c r="IA339" s="1619"/>
      <c r="IB339" s="1619"/>
      <c r="IC339" s="1623"/>
      <c r="ID339" s="162"/>
    </row>
    <row r="340" spans="1:238" ht="21.75" customHeight="1" x14ac:dyDescent="0.25">
      <c r="A340" s="377" t="str">
        <f t="shared" si="475"/>
        <v/>
      </c>
      <c r="B340" s="188">
        <v>314</v>
      </c>
      <c r="C340" s="255"/>
      <c r="D340" s="223" t="str">
        <f t="shared" si="523"/>
        <v/>
      </c>
      <c r="E340" s="223" t="str">
        <f t="shared" si="463"/>
        <v/>
      </c>
      <c r="F340" s="242"/>
      <c r="G340" s="242"/>
      <c r="H340" s="224" t="str">
        <f t="shared" si="476"/>
        <v/>
      </c>
      <c r="I340" s="930"/>
      <c r="J340" s="930"/>
      <c r="K340" s="930"/>
      <c r="L340" s="370"/>
      <c r="M340" s="371"/>
      <c r="N340" s="371"/>
      <c r="O340" s="371"/>
      <c r="P340" s="372"/>
      <c r="Q340" s="609"/>
      <c r="R340" s="609"/>
      <c r="S340" s="610"/>
      <c r="T340" s="371"/>
      <c r="U340" s="371"/>
      <c r="V340" s="188"/>
      <c r="W340" s="370"/>
      <c r="X340" s="371"/>
      <c r="Y340" s="371"/>
      <c r="Z340" s="611"/>
      <c r="AA340" s="896"/>
      <c r="AB340" s="370"/>
      <c r="AC340" s="371"/>
      <c r="AD340" s="371"/>
      <c r="AE340" s="371"/>
      <c r="AF340" s="896"/>
      <c r="AG340" s="370"/>
      <c r="AH340" s="371"/>
      <c r="AI340" s="371"/>
      <c r="AJ340" s="371"/>
      <c r="AK340" s="896"/>
      <c r="AL340" s="370"/>
      <c r="AM340" s="371"/>
      <c r="AN340" s="371"/>
      <c r="AO340" s="372"/>
      <c r="AP340" s="370"/>
      <c r="AQ340" s="371"/>
      <c r="AR340" s="371"/>
      <c r="AS340" s="371"/>
      <c r="AT340" s="928"/>
      <c r="AU340" s="188"/>
      <c r="AV340" s="256">
        <f t="shared" si="530"/>
        <v>0</v>
      </c>
      <c r="AW340" s="257">
        <f t="shared" si="531"/>
        <v>0</v>
      </c>
      <c r="AX340" s="258">
        <f t="shared" si="532"/>
        <v>0</v>
      </c>
      <c r="AY340" s="259">
        <f t="shared" si="533"/>
        <v>0</v>
      </c>
      <c r="AZ340" s="231" t="str">
        <f t="shared" si="534"/>
        <v/>
      </c>
      <c r="BA340" s="232">
        <f t="shared" si="535"/>
        <v>0</v>
      </c>
      <c r="BB340" s="249">
        <f t="shared" si="536"/>
        <v>0</v>
      </c>
      <c r="BC340" s="231">
        <f t="shared" si="537"/>
        <v>0</v>
      </c>
      <c r="BD340" s="231">
        <f t="shared" si="538"/>
        <v>0</v>
      </c>
      <c r="BE340" s="260"/>
      <c r="BF340" s="235">
        <f t="shared" si="477"/>
        <v>0</v>
      </c>
      <c r="BG340" s="235">
        <f t="shared" si="478"/>
        <v>0</v>
      </c>
      <c r="BH340" s="235">
        <f t="shared" si="479"/>
        <v>0</v>
      </c>
      <c r="BI340" s="380"/>
      <c r="BJ340" s="235">
        <f t="shared" si="464"/>
        <v>0</v>
      </c>
      <c r="BK340" s="235">
        <f t="shared" si="480"/>
        <v>0</v>
      </c>
      <c r="BL340" s="235" t="str">
        <f t="shared" si="481"/>
        <v/>
      </c>
      <c r="BM340" s="236"/>
      <c r="BN340" s="237"/>
      <c r="BO340" s="237"/>
      <c r="BP340" s="238"/>
      <c r="BQ340" s="238"/>
      <c r="BR340" s="254"/>
      <c r="BS340" s="252"/>
      <c r="BT340" s="244"/>
      <c r="BU340" s="244"/>
      <c r="BV340" s="244"/>
      <c r="BW340" s="244"/>
      <c r="BX340" s="244"/>
      <c r="BY340" s="244"/>
      <c r="BZ340" s="244"/>
      <c r="CA340" s="244"/>
      <c r="CB340" s="253"/>
      <c r="CC340" s="188"/>
      <c r="CD340" s="244">
        <f t="shared" si="465"/>
        <v>0</v>
      </c>
      <c r="CE340" s="235">
        <f t="shared" si="482"/>
        <v>0</v>
      </c>
      <c r="CF340" s="235">
        <f t="shared" si="482"/>
        <v>0</v>
      </c>
      <c r="CG340" s="235">
        <f t="shared" si="482"/>
        <v>0</v>
      </c>
      <c r="CH340" s="188"/>
      <c r="CI340" s="244">
        <f t="shared" si="466"/>
        <v>0</v>
      </c>
      <c r="CJ340" s="235">
        <f t="shared" si="483"/>
        <v>0</v>
      </c>
      <c r="CK340" s="235">
        <f t="shared" si="483"/>
        <v>0</v>
      </c>
      <c r="CL340" s="235">
        <f t="shared" si="483"/>
        <v>0</v>
      </c>
      <c r="CM340" s="188"/>
      <c r="CN340" s="244">
        <f t="shared" si="467"/>
        <v>0</v>
      </c>
      <c r="CO340" s="235">
        <f t="shared" si="484"/>
        <v>0</v>
      </c>
      <c r="CP340" s="235">
        <f t="shared" si="484"/>
        <v>0</v>
      </c>
      <c r="CQ340" s="235">
        <f t="shared" si="484"/>
        <v>0</v>
      </c>
      <c r="CR340" s="188"/>
      <c r="CS340" s="244">
        <f t="shared" si="468"/>
        <v>0</v>
      </c>
      <c r="CT340" s="235">
        <f t="shared" si="485"/>
        <v>0</v>
      </c>
      <c r="CU340" s="235">
        <f t="shared" si="485"/>
        <v>0</v>
      </c>
      <c r="CV340" s="235">
        <f t="shared" si="485"/>
        <v>0</v>
      </c>
      <c r="CW340" s="188"/>
      <c r="CX340" s="244">
        <f t="shared" si="469"/>
        <v>0</v>
      </c>
      <c r="CY340" s="235">
        <f t="shared" si="486"/>
        <v>0</v>
      </c>
      <c r="CZ340" s="235">
        <f t="shared" si="486"/>
        <v>0</v>
      </c>
      <c r="DA340" s="235">
        <f t="shared" si="486"/>
        <v>0</v>
      </c>
      <c r="DB340" s="188"/>
      <c r="DC340" s="225"/>
      <c r="DD340" s="226"/>
      <c r="DE340" s="1088"/>
      <c r="DF340" s="225"/>
      <c r="DG340" s="226"/>
      <c r="DH340" s="1088"/>
      <c r="DI340" s="225"/>
      <c r="DJ340" s="226"/>
      <c r="DK340" s="1088"/>
      <c r="DL340" s="225"/>
      <c r="DM340" s="226"/>
      <c r="DN340" s="1088"/>
      <c r="DO340" s="370"/>
      <c r="DP340" s="370"/>
      <c r="DQ340" s="243">
        <f t="shared" si="539"/>
        <v>0</v>
      </c>
      <c r="DR340" s="244">
        <f t="shared" si="540"/>
        <v>0</v>
      </c>
      <c r="DS340" s="235">
        <f t="shared" si="487"/>
        <v>0</v>
      </c>
      <c r="DT340" s="244" t="str">
        <f t="shared" si="541"/>
        <v/>
      </c>
      <c r="DU340" s="42" t="str">
        <f t="shared" si="488"/>
        <v/>
      </c>
      <c r="DV340" s="42" t="str">
        <f t="shared" si="489"/>
        <v/>
      </c>
      <c r="DW340" s="42" t="str">
        <f t="shared" si="490"/>
        <v/>
      </c>
      <c r="DX340" s="162"/>
      <c r="DY340" s="42" t="str">
        <f t="shared" si="491"/>
        <v/>
      </c>
      <c r="DZ340" s="42" t="str">
        <f t="shared" si="555"/>
        <v/>
      </c>
      <c r="EA340" s="42" t="str">
        <f t="shared" si="492"/>
        <v/>
      </c>
      <c r="EB340" s="162"/>
      <c r="EC340" s="930"/>
      <c r="ED340" s="188"/>
      <c r="EE340" s="245">
        <f t="shared" si="493"/>
        <v>0</v>
      </c>
      <c r="EF340" s="189"/>
      <c r="EG340" s="245">
        <f t="shared" si="494"/>
        <v>0</v>
      </c>
      <c r="EH340" s="189"/>
      <c r="EI340" s="246" t="str">
        <f t="shared" si="542"/>
        <v/>
      </c>
      <c r="EJ340" s="247" t="str">
        <f t="shared" si="470"/>
        <v/>
      </c>
      <c r="EK340" s="248" t="str">
        <f t="shared" si="471"/>
        <v/>
      </c>
      <c r="EL340" s="248" t="str">
        <f t="shared" si="472"/>
        <v/>
      </c>
      <c r="EM340" s="248" t="str">
        <f t="shared" si="473"/>
        <v/>
      </c>
      <c r="EN340" s="248" t="str">
        <f t="shared" si="495"/>
        <v/>
      </c>
      <c r="EO340" s="248" t="str">
        <f t="shared" si="474"/>
        <v/>
      </c>
      <c r="EP340" s="189"/>
      <c r="EQ340" s="248" t="str">
        <f t="shared" si="543"/>
        <v/>
      </c>
      <c r="ER340" s="248" t="str">
        <f t="shared" si="544"/>
        <v/>
      </c>
      <c r="ES340" s="248" t="str">
        <f t="shared" si="545"/>
        <v/>
      </c>
      <c r="ET340" s="248" t="str">
        <f t="shared" si="546"/>
        <v/>
      </c>
      <c r="EU340" s="248" t="str">
        <f t="shared" si="496"/>
        <v/>
      </c>
      <c r="EV340" s="248" t="str">
        <f t="shared" si="496"/>
        <v/>
      </c>
      <c r="EW340" s="189"/>
      <c r="EX340" s="248" t="str">
        <f t="shared" si="547"/>
        <v/>
      </c>
      <c r="EY340" s="248" t="str">
        <f t="shared" si="548"/>
        <v/>
      </c>
      <c r="EZ340" s="248" t="str">
        <f t="shared" si="549"/>
        <v/>
      </c>
      <c r="FA340" s="248" t="str">
        <f t="shared" si="550"/>
        <v/>
      </c>
      <c r="FB340" s="248" t="str">
        <f t="shared" si="524"/>
        <v/>
      </c>
      <c r="FC340" s="248" t="str">
        <f t="shared" si="524"/>
        <v/>
      </c>
      <c r="FD340" s="189"/>
      <c r="FE340" s="248" t="str">
        <f t="shared" si="551"/>
        <v/>
      </c>
      <c r="FF340" s="248" t="str">
        <f t="shared" si="552"/>
        <v/>
      </c>
      <c r="FG340" s="248" t="str">
        <f t="shared" si="553"/>
        <v/>
      </c>
      <c r="FH340" s="248" t="str">
        <f t="shared" si="554"/>
        <v/>
      </c>
      <c r="FI340" s="248" t="str">
        <f t="shared" si="525"/>
        <v/>
      </c>
      <c r="FJ340" s="248" t="str">
        <f t="shared" si="525"/>
        <v/>
      </c>
      <c r="FK340" s="189"/>
      <c r="FL340" s="370"/>
      <c r="FM340" s="371"/>
      <c r="FN340" s="371"/>
      <c r="FO340" s="611"/>
      <c r="FP340" s="896"/>
      <c r="FQ340" s="370"/>
      <c r="FR340" s="371"/>
      <c r="FS340" s="371"/>
      <c r="FT340" s="611"/>
      <c r="FU340" s="896"/>
      <c r="FV340" s="370"/>
      <c r="FW340" s="371"/>
      <c r="FX340" s="371"/>
      <c r="FY340" s="611"/>
      <c r="FZ340" s="896"/>
      <c r="GA340" s="613"/>
      <c r="GB340" s="189"/>
      <c r="GC340" s="227">
        <f t="shared" si="497"/>
        <v>0</v>
      </c>
      <c r="GD340" s="228">
        <f t="shared" si="498"/>
        <v>0</v>
      </c>
      <c r="GE340" s="229">
        <f t="shared" si="526"/>
        <v>0</v>
      </c>
      <c r="GF340" s="230">
        <f t="shared" si="526"/>
        <v>0</v>
      </c>
      <c r="GG340" s="231" t="str">
        <f t="shared" si="499"/>
        <v/>
      </c>
      <c r="GH340" s="232">
        <f t="shared" si="500"/>
        <v>0</v>
      </c>
      <c r="GI340" s="227">
        <f t="shared" si="501"/>
        <v>0</v>
      </c>
      <c r="GJ340" s="233">
        <f t="shared" si="502"/>
        <v>0</v>
      </c>
      <c r="GK340" s="233">
        <f t="shared" si="503"/>
        <v>0</v>
      </c>
      <c r="GL340" s="234"/>
      <c r="GM340" s="235">
        <f t="shared" si="504"/>
        <v>0</v>
      </c>
      <c r="GN340" s="235">
        <f t="shared" si="505"/>
        <v>0</v>
      </c>
      <c r="GO340" s="235" t="str">
        <f t="shared" si="506"/>
        <v/>
      </c>
      <c r="GP340" s="380"/>
      <c r="GQ340" s="235">
        <f t="shared" si="507"/>
        <v>0</v>
      </c>
      <c r="GR340" s="235">
        <f t="shared" si="508"/>
        <v>0</v>
      </c>
      <c r="GS340" s="235" t="str">
        <f t="shared" si="509"/>
        <v/>
      </c>
      <c r="GT340" s="236"/>
      <c r="GU340" s="237" t="str">
        <f t="shared" si="510"/>
        <v/>
      </c>
      <c r="GV340" s="237" t="str">
        <f t="shared" si="511"/>
        <v/>
      </c>
      <c r="GW340" s="238" t="str">
        <f t="shared" si="512"/>
        <v/>
      </c>
      <c r="GX340" s="238" t="str">
        <f t="shared" si="513"/>
        <v/>
      </c>
      <c r="GY340" s="239"/>
      <c r="GZ340" s="240" t="str">
        <f t="shared" si="514"/>
        <v/>
      </c>
      <c r="HA340" s="235" t="str">
        <f t="shared" si="515"/>
        <v/>
      </c>
      <c r="HB340" s="235" t="str">
        <f t="shared" si="516"/>
        <v/>
      </c>
      <c r="HC340" s="235" t="str">
        <f t="shared" si="517"/>
        <v/>
      </c>
      <c r="HD340" s="235" t="str">
        <f t="shared" si="518"/>
        <v/>
      </c>
      <c r="HE340" s="235" t="str">
        <f t="shared" si="519"/>
        <v/>
      </c>
      <c r="HF340" s="188"/>
      <c r="HG340" s="235" t="str">
        <f t="shared" si="520"/>
        <v/>
      </c>
      <c r="HH340" s="235">
        <f t="shared" si="527"/>
        <v>0</v>
      </c>
      <c r="HI340" s="235">
        <f t="shared" si="527"/>
        <v>0</v>
      </c>
      <c r="HJ340" s="235">
        <f t="shared" si="527"/>
        <v>0</v>
      </c>
      <c r="HK340" s="188"/>
      <c r="HL340" s="235" t="str">
        <f t="shared" si="521"/>
        <v/>
      </c>
      <c r="HM340" s="235">
        <f t="shared" si="528"/>
        <v>0</v>
      </c>
      <c r="HN340" s="235">
        <f t="shared" si="528"/>
        <v>0</v>
      </c>
      <c r="HO340" s="235">
        <f t="shared" si="528"/>
        <v>0</v>
      </c>
      <c r="HP340" s="188"/>
      <c r="HQ340" s="235" t="str">
        <f t="shared" si="522"/>
        <v/>
      </c>
      <c r="HR340" s="235">
        <f t="shared" si="529"/>
        <v>0</v>
      </c>
      <c r="HS340" s="235">
        <f t="shared" si="529"/>
        <v>0</v>
      </c>
      <c r="HT340" s="235">
        <f t="shared" si="529"/>
        <v>0</v>
      </c>
      <c r="HU340" s="162"/>
      <c r="HV340" s="1622"/>
      <c r="HW340" s="1619"/>
      <c r="HX340" s="1619"/>
      <c r="HY340" s="1619"/>
      <c r="HZ340" s="1619"/>
      <c r="IA340" s="1619"/>
      <c r="IB340" s="1619"/>
      <c r="IC340" s="1623"/>
      <c r="ID340" s="162"/>
    </row>
    <row r="341" spans="1:238" ht="21.75" customHeight="1" x14ac:dyDescent="0.25">
      <c r="A341" s="377" t="str">
        <f t="shared" si="475"/>
        <v/>
      </c>
      <c r="B341" s="188">
        <v>315</v>
      </c>
      <c r="C341" s="255"/>
      <c r="D341" s="223" t="str">
        <f t="shared" si="523"/>
        <v/>
      </c>
      <c r="E341" s="223" t="str">
        <f t="shared" si="463"/>
        <v/>
      </c>
      <c r="F341" s="242"/>
      <c r="G341" s="242"/>
      <c r="H341" s="224" t="str">
        <f t="shared" si="476"/>
        <v/>
      </c>
      <c r="I341" s="930"/>
      <c r="J341" s="930"/>
      <c r="K341" s="930"/>
      <c r="L341" s="370"/>
      <c r="M341" s="371"/>
      <c r="N341" s="371"/>
      <c r="O341" s="371"/>
      <c r="P341" s="372"/>
      <c r="Q341" s="609"/>
      <c r="R341" s="609"/>
      <c r="S341" s="610"/>
      <c r="T341" s="371"/>
      <c r="U341" s="371"/>
      <c r="V341" s="188"/>
      <c r="W341" s="370"/>
      <c r="X341" s="371"/>
      <c r="Y341" s="371"/>
      <c r="Z341" s="611"/>
      <c r="AA341" s="896"/>
      <c r="AB341" s="370"/>
      <c r="AC341" s="371"/>
      <c r="AD341" s="371"/>
      <c r="AE341" s="371"/>
      <c r="AF341" s="896"/>
      <c r="AG341" s="370"/>
      <c r="AH341" s="371"/>
      <c r="AI341" s="371"/>
      <c r="AJ341" s="371"/>
      <c r="AK341" s="896"/>
      <c r="AL341" s="370"/>
      <c r="AM341" s="371"/>
      <c r="AN341" s="371"/>
      <c r="AO341" s="372"/>
      <c r="AP341" s="370"/>
      <c r="AQ341" s="371"/>
      <c r="AR341" s="371"/>
      <c r="AS341" s="371"/>
      <c r="AT341" s="928"/>
      <c r="AU341" s="188"/>
      <c r="AV341" s="256">
        <f t="shared" si="530"/>
        <v>0</v>
      </c>
      <c r="AW341" s="257">
        <f t="shared" si="531"/>
        <v>0</v>
      </c>
      <c r="AX341" s="258">
        <f t="shared" si="532"/>
        <v>0</v>
      </c>
      <c r="AY341" s="259">
        <f t="shared" si="533"/>
        <v>0</v>
      </c>
      <c r="AZ341" s="231" t="str">
        <f t="shared" si="534"/>
        <v/>
      </c>
      <c r="BA341" s="232">
        <f t="shared" si="535"/>
        <v>0</v>
      </c>
      <c r="BB341" s="249">
        <f t="shared" si="536"/>
        <v>0</v>
      </c>
      <c r="BC341" s="231">
        <f t="shared" si="537"/>
        <v>0</v>
      </c>
      <c r="BD341" s="231">
        <f t="shared" si="538"/>
        <v>0</v>
      </c>
      <c r="BE341" s="260"/>
      <c r="BF341" s="235">
        <f t="shared" si="477"/>
        <v>0</v>
      </c>
      <c r="BG341" s="235">
        <f t="shared" si="478"/>
        <v>0</v>
      </c>
      <c r="BH341" s="235">
        <f t="shared" si="479"/>
        <v>0</v>
      </c>
      <c r="BI341" s="380"/>
      <c r="BJ341" s="235">
        <f t="shared" si="464"/>
        <v>0</v>
      </c>
      <c r="BK341" s="235">
        <f t="shared" si="480"/>
        <v>0</v>
      </c>
      <c r="BL341" s="235" t="str">
        <f t="shared" si="481"/>
        <v/>
      </c>
      <c r="BM341" s="236"/>
      <c r="BN341" s="237"/>
      <c r="BO341" s="237"/>
      <c r="BP341" s="238"/>
      <c r="BQ341" s="238"/>
      <c r="BR341" s="254"/>
      <c r="BS341" s="252"/>
      <c r="BT341" s="244"/>
      <c r="BU341" s="244"/>
      <c r="BV341" s="244"/>
      <c r="BW341" s="244"/>
      <c r="BX341" s="244"/>
      <c r="BY341" s="244"/>
      <c r="BZ341" s="244"/>
      <c r="CA341" s="244"/>
      <c r="CB341" s="253"/>
      <c r="CC341" s="188"/>
      <c r="CD341" s="244">
        <f t="shared" si="465"/>
        <v>0</v>
      </c>
      <c r="CE341" s="235">
        <f t="shared" si="482"/>
        <v>0</v>
      </c>
      <c r="CF341" s="235">
        <f t="shared" si="482"/>
        <v>0</v>
      </c>
      <c r="CG341" s="235">
        <f t="shared" si="482"/>
        <v>0</v>
      </c>
      <c r="CH341" s="188"/>
      <c r="CI341" s="244">
        <f t="shared" si="466"/>
        <v>0</v>
      </c>
      <c r="CJ341" s="235">
        <f t="shared" si="483"/>
        <v>0</v>
      </c>
      <c r="CK341" s="235">
        <f t="shared" si="483"/>
        <v>0</v>
      </c>
      <c r="CL341" s="235">
        <f t="shared" si="483"/>
        <v>0</v>
      </c>
      <c r="CM341" s="188"/>
      <c r="CN341" s="244">
        <f t="shared" si="467"/>
        <v>0</v>
      </c>
      <c r="CO341" s="235">
        <f t="shared" si="484"/>
        <v>0</v>
      </c>
      <c r="CP341" s="235">
        <f t="shared" si="484"/>
        <v>0</v>
      </c>
      <c r="CQ341" s="235">
        <f t="shared" si="484"/>
        <v>0</v>
      </c>
      <c r="CR341" s="188"/>
      <c r="CS341" s="244">
        <f t="shared" si="468"/>
        <v>0</v>
      </c>
      <c r="CT341" s="235">
        <f t="shared" si="485"/>
        <v>0</v>
      </c>
      <c r="CU341" s="235">
        <f t="shared" si="485"/>
        <v>0</v>
      </c>
      <c r="CV341" s="235">
        <f t="shared" si="485"/>
        <v>0</v>
      </c>
      <c r="CW341" s="188"/>
      <c r="CX341" s="244">
        <f t="shared" si="469"/>
        <v>0</v>
      </c>
      <c r="CY341" s="235">
        <f t="shared" si="486"/>
        <v>0</v>
      </c>
      <c r="CZ341" s="235">
        <f t="shared" si="486"/>
        <v>0</v>
      </c>
      <c r="DA341" s="235">
        <f t="shared" si="486"/>
        <v>0</v>
      </c>
      <c r="DB341" s="188"/>
      <c r="DC341" s="225"/>
      <c r="DD341" s="226"/>
      <c r="DE341" s="1088"/>
      <c r="DF341" s="225"/>
      <c r="DG341" s="226"/>
      <c r="DH341" s="1088"/>
      <c r="DI341" s="225"/>
      <c r="DJ341" s="226"/>
      <c r="DK341" s="1088"/>
      <c r="DL341" s="225"/>
      <c r="DM341" s="226"/>
      <c r="DN341" s="1088"/>
      <c r="DO341" s="370"/>
      <c r="DP341" s="370"/>
      <c r="DQ341" s="243">
        <f t="shared" si="539"/>
        <v>0</v>
      </c>
      <c r="DR341" s="244">
        <f t="shared" si="540"/>
        <v>0</v>
      </c>
      <c r="DS341" s="235">
        <f t="shared" si="487"/>
        <v>0</v>
      </c>
      <c r="DT341" s="244" t="str">
        <f t="shared" si="541"/>
        <v/>
      </c>
      <c r="DU341" s="42" t="str">
        <f t="shared" si="488"/>
        <v/>
      </c>
      <c r="DV341" s="42" t="str">
        <f t="shared" si="489"/>
        <v/>
      </c>
      <c r="DW341" s="42" t="str">
        <f t="shared" si="490"/>
        <v/>
      </c>
      <c r="DX341" s="162"/>
      <c r="DY341" s="42" t="str">
        <f t="shared" si="491"/>
        <v/>
      </c>
      <c r="DZ341" s="42" t="str">
        <f t="shared" si="555"/>
        <v/>
      </c>
      <c r="EA341" s="42" t="str">
        <f t="shared" si="492"/>
        <v/>
      </c>
      <c r="EB341" s="162"/>
      <c r="EC341" s="930"/>
      <c r="ED341" s="188"/>
      <c r="EE341" s="245">
        <f t="shared" si="493"/>
        <v>0</v>
      </c>
      <c r="EF341" s="189"/>
      <c r="EG341" s="245">
        <f t="shared" si="494"/>
        <v>0</v>
      </c>
      <c r="EH341" s="189"/>
      <c r="EI341" s="246" t="str">
        <f t="shared" si="542"/>
        <v/>
      </c>
      <c r="EJ341" s="247" t="str">
        <f t="shared" si="470"/>
        <v/>
      </c>
      <c r="EK341" s="248" t="str">
        <f t="shared" si="471"/>
        <v/>
      </c>
      <c r="EL341" s="248" t="str">
        <f t="shared" si="472"/>
        <v/>
      </c>
      <c r="EM341" s="248" t="str">
        <f t="shared" si="473"/>
        <v/>
      </c>
      <c r="EN341" s="248" t="str">
        <f t="shared" si="495"/>
        <v/>
      </c>
      <c r="EO341" s="248" t="str">
        <f t="shared" si="474"/>
        <v/>
      </c>
      <c r="EP341" s="189"/>
      <c r="EQ341" s="248" t="str">
        <f t="shared" si="543"/>
        <v/>
      </c>
      <c r="ER341" s="248" t="str">
        <f t="shared" si="544"/>
        <v/>
      </c>
      <c r="ES341" s="248" t="str">
        <f t="shared" si="545"/>
        <v/>
      </c>
      <c r="ET341" s="248" t="str">
        <f t="shared" si="546"/>
        <v/>
      </c>
      <c r="EU341" s="248" t="str">
        <f t="shared" si="496"/>
        <v/>
      </c>
      <c r="EV341" s="248" t="str">
        <f t="shared" si="496"/>
        <v/>
      </c>
      <c r="EW341" s="189"/>
      <c r="EX341" s="248" t="str">
        <f t="shared" si="547"/>
        <v/>
      </c>
      <c r="EY341" s="248" t="str">
        <f t="shared" si="548"/>
        <v/>
      </c>
      <c r="EZ341" s="248" t="str">
        <f t="shared" si="549"/>
        <v/>
      </c>
      <c r="FA341" s="248" t="str">
        <f t="shared" si="550"/>
        <v/>
      </c>
      <c r="FB341" s="248" t="str">
        <f t="shared" si="524"/>
        <v/>
      </c>
      <c r="FC341" s="248" t="str">
        <f t="shared" si="524"/>
        <v/>
      </c>
      <c r="FD341" s="189"/>
      <c r="FE341" s="248" t="str">
        <f t="shared" si="551"/>
        <v/>
      </c>
      <c r="FF341" s="248" t="str">
        <f t="shared" si="552"/>
        <v/>
      </c>
      <c r="FG341" s="248" t="str">
        <f t="shared" si="553"/>
        <v/>
      </c>
      <c r="FH341" s="248" t="str">
        <f t="shared" si="554"/>
        <v/>
      </c>
      <c r="FI341" s="248" t="str">
        <f t="shared" si="525"/>
        <v/>
      </c>
      <c r="FJ341" s="248" t="str">
        <f t="shared" si="525"/>
        <v/>
      </c>
      <c r="FK341" s="189"/>
      <c r="FL341" s="370"/>
      <c r="FM341" s="371"/>
      <c r="FN341" s="371"/>
      <c r="FO341" s="611"/>
      <c r="FP341" s="896"/>
      <c r="FQ341" s="370"/>
      <c r="FR341" s="371"/>
      <c r="FS341" s="371"/>
      <c r="FT341" s="611"/>
      <c r="FU341" s="896"/>
      <c r="FV341" s="370"/>
      <c r="FW341" s="371"/>
      <c r="FX341" s="371"/>
      <c r="FY341" s="611"/>
      <c r="FZ341" s="896"/>
      <c r="GA341" s="613"/>
      <c r="GB341" s="189"/>
      <c r="GC341" s="227">
        <f t="shared" si="497"/>
        <v>0</v>
      </c>
      <c r="GD341" s="228">
        <f t="shared" si="498"/>
        <v>0</v>
      </c>
      <c r="GE341" s="229">
        <f t="shared" si="526"/>
        <v>0</v>
      </c>
      <c r="GF341" s="230">
        <f t="shared" si="526"/>
        <v>0</v>
      </c>
      <c r="GG341" s="231" t="str">
        <f t="shared" si="499"/>
        <v/>
      </c>
      <c r="GH341" s="232">
        <f t="shared" si="500"/>
        <v>0</v>
      </c>
      <c r="GI341" s="227">
        <f t="shared" si="501"/>
        <v>0</v>
      </c>
      <c r="GJ341" s="233">
        <f t="shared" si="502"/>
        <v>0</v>
      </c>
      <c r="GK341" s="233">
        <f t="shared" si="503"/>
        <v>0</v>
      </c>
      <c r="GL341" s="234"/>
      <c r="GM341" s="235">
        <f t="shared" si="504"/>
        <v>0</v>
      </c>
      <c r="GN341" s="235">
        <f t="shared" si="505"/>
        <v>0</v>
      </c>
      <c r="GO341" s="235" t="str">
        <f t="shared" si="506"/>
        <v/>
      </c>
      <c r="GP341" s="380"/>
      <c r="GQ341" s="235">
        <f t="shared" si="507"/>
        <v>0</v>
      </c>
      <c r="GR341" s="235">
        <f t="shared" si="508"/>
        <v>0</v>
      </c>
      <c r="GS341" s="235" t="str">
        <f t="shared" si="509"/>
        <v/>
      </c>
      <c r="GT341" s="236"/>
      <c r="GU341" s="237" t="str">
        <f t="shared" si="510"/>
        <v/>
      </c>
      <c r="GV341" s="237" t="str">
        <f t="shared" si="511"/>
        <v/>
      </c>
      <c r="GW341" s="238" t="str">
        <f t="shared" si="512"/>
        <v/>
      </c>
      <c r="GX341" s="238" t="str">
        <f t="shared" si="513"/>
        <v/>
      </c>
      <c r="GY341" s="239"/>
      <c r="GZ341" s="240" t="str">
        <f t="shared" si="514"/>
        <v/>
      </c>
      <c r="HA341" s="235" t="str">
        <f t="shared" si="515"/>
        <v/>
      </c>
      <c r="HB341" s="235" t="str">
        <f t="shared" si="516"/>
        <v/>
      </c>
      <c r="HC341" s="235" t="str">
        <f t="shared" si="517"/>
        <v/>
      </c>
      <c r="HD341" s="235" t="str">
        <f t="shared" si="518"/>
        <v/>
      </c>
      <c r="HE341" s="235" t="str">
        <f t="shared" si="519"/>
        <v/>
      </c>
      <c r="HF341" s="188"/>
      <c r="HG341" s="235" t="str">
        <f t="shared" si="520"/>
        <v/>
      </c>
      <c r="HH341" s="235">
        <f t="shared" si="527"/>
        <v>0</v>
      </c>
      <c r="HI341" s="235">
        <f t="shared" si="527"/>
        <v>0</v>
      </c>
      <c r="HJ341" s="235">
        <f t="shared" si="527"/>
        <v>0</v>
      </c>
      <c r="HK341" s="188"/>
      <c r="HL341" s="235" t="str">
        <f t="shared" si="521"/>
        <v/>
      </c>
      <c r="HM341" s="235">
        <f t="shared" si="528"/>
        <v>0</v>
      </c>
      <c r="HN341" s="235">
        <f t="shared" si="528"/>
        <v>0</v>
      </c>
      <c r="HO341" s="235">
        <f t="shared" si="528"/>
        <v>0</v>
      </c>
      <c r="HP341" s="188"/>
      <c r="HQ341" s="235" t="str">
        <f t="shared" si="522"/>
        <v/>
      </c>
      <c r="HR341" s="235">
        <f t="shared" si="529"/>
        <v>0</v>
      </c>
      <c r="HS341" s="235">
        <f t="shared" si="529"/>
        <v>0</v>
      </c>
      <c r="HT341" s="235">
        <f t="shared" si="529"/>
        <v>0</v>
      </c>
      <c r="HU341" s="162"/>
      <c r="HV341" s="1622"/>
      <c r="HW341" s="1619"/>
      <c r="HX341" s="1619"/>
      <c r="HY341" s="1619"/>
      <c r="HZ341" s="1619"/>
      <c r="IA341" s="1619"/>
      <c r="IB341" s="1619"/>
      <c r="IC341" s="1623"/>
      <c r="ID341" s="162"/>
    </row>
    <row r="342" spans="1:238" ht="21.75" customHeight="1" x14ac:dyDescent="0.25">
      <c r="A342" s="377" t="str">
        <f t="shared" si="475"/>
        <v/>
      </c>
      <c r="B342" s="188">
        <v>316</v>
      </c>
      <c r="C342" s="255"/>
      <c r="D342" s="223" t="str">
        <f t="shared" si="523"/>
        <v/>
      </c>
      <c r="E342" s="223" t="str">
        <f t="shared" si="463"/>
        <v/>
      </c>
      <c r="F342" s="242"/>
      <c r="G342" s="242"/>
      <c r="H342" s="224" t="str">
        <f t="shared" si="476"/>
        <v/>
      </c>
      <c r="I342" s="930"/>
      <c r="J342" s="930"/>
      <c r="K342" s="930"/>
      <c r="L342" s="370"/>
      <c r="M342" s="371"/>
      <c r="N342" s="371"/>
      <c r="O342" s="371"/>
      <c r="P342" s="372"/>
      <c r="Q342" s="609"/>
      <c r="R342" s="609"/>
      <c r="S342" s="610"/>
      <c r="T342" s="371"/>
      <c r="U342" s="371"/>
      <c r="V342" s="188"/>
      <c r="W342" s="370"/>
      <c r="X342" s="371"/>
      <c r="Y342" s="371"/>
      <c r="Z342" s="611"/>
      <c r="AA342" s="896"/>
      <c r="AB342" s="370"/>
      <c r="AC342" s="371"/>
      <c r="AD342" s="371"/>
      <c r="AE342" s="371"/>
      <c r="AF342" s="896"/>
      <c r="AG342" s="370"/>
      <c r="AH342" s="371"/>
      <c r="AI342" s="371"/>
      <c r="AJ342" s="371"/>
      <c r="AK342" s="896"/>
      <c r="AL342" s="370"/>
      <c r="AM342" s="371"/>
      <c r="AN342" s="371"/>
      <c r="AO342" s="372"/>
      <c r="AP342" s="370"/>
      <c r="AQ342" s="371"/>
      <c r="AR342" s="371"/>
      <c r="AS342" s="371"/>
      <c r="AT342" s="928"/>
      <c r="AU342" s="188"/>
      <c r="AV342" s="256">
        <f t="shared" si="530"/>
        <v>0</v>
      </c>
      <c r="AW342" s="257">
        <f t="shared" si="531"/>
        <v>0</v>
      </c>
      <c r="AX342" s="258">
        <f t="shared" si="532"/>
        <v>0</v>
      </c>
      <c r="AY342" s="259">
        <f t="shared" si="533"/>
        <v>0</v>
      </c>
      <c r="AZ342" s="231" t="str">
        <f t="shared" si="534"/>
        <v/>
      </c>
      <c r="BA342" s="232">
        <f t="shared" si="535"/>
        <v>0</v>
      </c>
      <c r="BB342" s="249">
        <f t="shared" si="536"/>
        <v>0</v>
      </c>
      <c r="BC342" s="231">
        <f t="shared" si="537"/>
        <v>0</v>
      </c>
      <c r="BD342" s="231">
        <f t="shared" si="538"/>
        <v>0</v>
      </c>
      <c r="BE342" s="260"/>
      <c r="BF342" s="235">
        <f t="shared" si="477"/>
        <v>0</v>
      </c>
      <c r="BG342" s="235">
        <f t="shared" si="478"/>
        <v>0</v>
      </c>
      <c r="BH342" s="235">
        <f t="shared" si="479"/>
        <v>0</v>
      </c>
      <c r="BI342" s="380"/>
      <c r="BJ342" s="235">
        <f t="shared" si="464"/>
        <v>0</v>
      </c>
      <c r="BK342" s="235">
        <f t="shared" si="480"/>
        <v>0</v>
      </c>
      <c r="BL342" s="235" t="str">
        <f t="shared" si="481"/>
        <v/>
      </c>
      <c r="BM342" s="236"/>
      <c r="BN342" s="237"/>
      <c r="BO342" s="237"/>
      <c r="BP342" s="238"/>
      <c r="BQ342" s="238"/>
      <c r="BR342" s="254"/>
      <c r="BS342" s="252"/>
      <c r="BT342" s="244"/>
      <c r="BU342" s="244"/>
      <c r="BV342" s="244"/>
      <c r="BW342" s="244"/>
      <c r="BX342" s="244"/>
      <c r="BY342" s="244"/>
      <c r="BZ342" s="244"/>
      <c r="CA342" s="244"/>
      <c r="CB342" s="253"/>
      <c r="CC342" s="188"/>
      <c r="CD342" s="244">
        <f t="shared" si="465"/>
        <v>0</v>
      </c>
      <c r="CE342" s="235">
        <f t="shared" si="482"/>
        <v>0</v>
      </c>
      <c r="CF342" s="235">
        <f t="shared" si="482"/>
        <v>0</v>
      </c>
      <c r="CG342" s="235">
        <f t="shared" si="482"/>
        <v>0</v>
      </c>
      <c r="CH342" s="188"/>
      <c r="CI342" s="244">
        <f t="shared" si="466"/>
        <v>0</v>
      </c>
      <c r="CJ342" s="235">
        <f t="shared" si="483"/>
        <v>0</v>
      </c>
      <c r="CK342" s="235">
        <f t="shared" si="483"/>
        <v>0</v>
      </c>
      <c r="CL342" s="235">
        <f t="shared" si="483"/>
        <v>0</v>
      </c>
      <c r="CM342" s="188"/>
      <c r="CN342" s="244">
        <f t="shared" si="467"/>
        <v>0</v>
      </c>
      <c r="CO342" s="235">
        <f t="shared" si="484"/>
        <v>0</v>
      </c>
      <c r="CP342" s="235">
        <f t="shared" si="484"/>
        <v>0</v>
      </c>
      <c r="CQ342" s="235">
        <f t="shared" si="484"/>
        <v>0</v>
      </c>
      <c r="CR342" s="188"/>
      <c r="CS342" s="244">
        <f t="shared" si="468"/>
        <v>0</v>
      </c>
      <c r="CT342" s="235">
        <f t="shared" si="485"/>
        <v>0</v>
      </c>
      <c r="CU342" s="235">
        <f t="shared" si="485"/>
        <v>0</v>
      </c>
      <c r="CV342" s="235">
        <f t="shared" si="485"/>
        <v>0</v>
      </c>
      <c r="CW342" s="188"/>
      <c r="CX342" s="244">
        <f t="shared" si="469"/>
        <v>0</v>
      </c>
      <c r="CY342" s="235">
        <f t="shared" si="486"/>
        <v>0</v>
      </c>
      <c r="CZ342" s="235">
        <f t="shared" si="486"/>
        <v>0</v>
      </c>
      <c r="DA342" s="235">
        <f t="shared" si="486"/>
        <v>0</v>
      </c>
      <c r="DB342" s="188"/>
      <c r="DC342" s="225"/>
      <c r="DD342" s="226"/>
      <c r="DE342" s="1088"/>
      <c r="DF342" s="225"/>
      <c r="DG342" s="226"/>
      <c r="DH342" s="1088"/>
      <c r="DI342" s="225"/>
      <c r="DJ342" s="226"/>
      <c r="DK342" s="1088"/>
      <c r="DL342" s="225"/>
      <c r="DM342" s="226"/>
      <c r="DN342" s="1088"/>
      <c r="DO342" s="370"/>
      <c r="DP342" s="370"/>
      <c r="DQ342" s="243">
        <f t="shared" si="539"/>
        <v>0</v>
      </c>
      <c r="DR342" s="244">
        <f t="shared" si="540"/>
        <v>0</v>
      </c>
      <c r="DS342" s="235">
        <f t="shared" si="487"/>
        <v>0</v>
      </c>
      <c r="DT342" s="244" t="str">
        <f t="shared" si="541"/>
        <v/>
      </c>
      <c r="DU342" s="42" t="str">
        <f t="shared" si="488"/>
        <v/>
      </c>
      <c r="DV342" s="42" t="str">
        <f t="shared" si="489"/>
        <v/>
      </c>
      <c r="DW342" s="42" t="str">
        <f t="shared" si="490"/>
        <v/>
      </c>
      <c r="DX342" s="162"/>
      <c r="DY342" s="42" t="str">
        <f t="shared" si="491"/>
        <v/>
      </c>
      <c r="DZ342" s="42" t="str">
        <f t="shared" si="555"/>
        <v/>
      </c>
      <c r="EA342" s="42" t="str">
        <f t="shared" si="492"/>
        <v/>
      </c>
      <c r="EB342" s="162"/>
      <c r="EC342" s="930"/>
      <c r="ED342" s="188"/>
      <c r="EE342" s="245">
        <f t="shared" si="493"/>
        <v>0</v>
      </c>
      <c r="EF342" s="189"/>
      <c r="EG342" s="245">
        <f t="shared" si="494"/>
        <v>0</v>
      </c>
      <c r="EH342" s="189"/>
      <c r="EI342" s="246" t="str">
        <f t="shared" si="542"/>
        <v/>
      </c>
      <c r="EJ342" s="247" t="str">
        <f t="shared" si="470"/>
        <v/>
      </c>
      <c r="EK342" s="248" t="str">
        <f t="shared" si="471"/>
        <v/>
      </c>
      <c r="EL342" s="248" t="str">
        <f t="shared" si="472"/>
        <v/>
      </c>
      <c r="EM342" s="248" t="str">
        <f t="shared" si="473"/>
        <v/>
      </c>
      <c r="EN342" s="248" t="str">
        <f t="shared" si="495"/>
        <v/>
      </c>
      <c r="EO342" s="248" t="str">
        <f t="shared" si="474"/>
        <v/>
      </c>
      <c r="EP342" s="189"/>
      <c r="EQ342" s="248" t="str">
        <f t="shared" si="543"/>
        <v/>
      </c>
      <c r="ER342" s="248" t="str">
        <f t="shared" si="544"/>
        <v/>
      </c>
      <c r="ES342" s="248" t="str">
        <f t="shared" si="545"/>
        <v/>
      </c>
      <c r="ET342" s="248" t="str">
        <f t="shared" si="546"/>
        <v/>
      </c>
      <c r="EU342" s="248" t="str">
        <f t="shared" si="496"/>
        <v/>
      </c>
      <c r="EV342" s="248" t="str">
        <f t="shared" si="496"/>
        <v/>
      </c>
      <c r="EW342" s="189"/>
      <c r="EX342" s="248" t="str">
        <f t="shared" si="547"/>
        <v/>
      </c>
      <c r="EY342" s="248" t="str">
        <f t="shared" si="548"/>
        <v/>
      </c>
      <c r="EZ342" s="248" t="str">
        <f t="shared" si="549"/>
        <v/>
      </c>
      <c r="FA342" s="248" t="str">
        <f t="shared" si="550"/>
        <v/>
      </c>
      <c r="FB342" s="248" t="str">
        <f t="shared" si="524"/>
        <v/>
      </c>
      <c r="FC342" s="248" t="str">
        <f t="shared" si="524"/>
        <v/>
      </c>
      <c r="FD342" s="189"/>
      <c r="FE342" s="248" t="str">
        <f t="shared" si="551"/>
        <v/>
      </c>
      <c r="FF342" s="248" t="str">
        <f t="shared" si="552"/>
        <v/>
      </c>
      <c r="FG342" s="248" t="str">
        <f t="shared" si="553"/>
        <v/>
      </c>
      <c r="FH342" s="248" t="str">
        <f t="shared" si="554"/>
        <v/>
      </c>
      <c r="FI342" s="248" t="str">
        <f t="shared" si="525"/>
        <v/>
      </c>
      <c r="FJ342" s="248" t="str">
        <f t="shared" si="525"/>
        <v/>
      </c>
      <c r="FK342" s="189"/>
      <c r="FL342" s="370"/>
      <c r="FM342" s="371"/>
      <c r="FN342" s="371"/>
      <c r="FO342" s="611"/>
      <c r="FP342" s="896"/>
      <c r="FQ342" s="370"/>
      <c r="FR342" s="371"/>
      <c r="FS342" s="371"/>
      <c r="FT342" s="611"/>
      <c r="FU342" s="896"/>
      <c r="FV342" s="370"/>
      <c r="FW342" s="371"/>
      <c r="FX342" s="371"/>
      <c r="FY342" s="611"/>
      <c r="FZ342" s="896"/>
      <c r="GA342" s="613"/>
      <c r="GB342" s="189"/>
      <c r="GC342" s="227">
        <f t="shared" si="497"/>
        <v>0</v>
      </c>
      <c r="GD342" s="228">
        <f t="shared" si="498"/>
        <v>0</v>
      </c>
      <c r="GE342" s="229">
        <f t="shared" si="526"/>
        <v>0</v>
      </c>
      <c r="GF342" s="230">
        <f t="shared" si="526"/>
        <v>0</v>
      </c>
      <c r="GG342" s="231" t="str">
        <f t="shared" si="499"/>
        <v/>
      </c>
      <c r="GH342" s="232">
        <f t="shared" si="500"/>
        <v>0</v>
      </c>
      <c r="GI342" s="227">
        <f t="shared" si="501"/>
        <v>0</v>
      </c>
      <c r="GJ342" s="233">
        <f t="shared" si="502"/>
        <v>0</v>
      </c>
      <c r="GK342" s="233">
        <f t="shared" si="503"/>
        <v>0</v>
      </c>
      <c r="GL342" s="234"/>
      <c r="GM342" s="235">
        <f t="shared" si="504"/>
        <v>0</v>
      </c>
      <c r="GN342" s="235">
        <f t="shared" si="505"/>
        <v>0</v>
      </c>
      <c r="GO342" s="235" t="str">
        <f t="shared" si="506"/>
        <v/>
      </c>
      <c r="GP342" s="380"/>
      <c r="GQ342" s="235">
        <f t="shared" si="507"/>
        <v>0</v>
      </c>
      <c r="GR342" s="235">
        <f t="shared" si="508"/>
        <v>0</v>
      </c>
      <c r="GS342" s="235" t="str">
        <f t="shared" si="509"/>
        <v/>
      </c>
      <c r="GT342" s="236"/>
      <c r="GU342" s="237" t="str">
        <f t="shared" si="510"/>
        <v/>
      </c>
      <c r="GV342" s="237" t="str">
        <f t="shared" si="511"/>
        <v/>
      </c>
      <c r="GW342" s="238" t="str">
        <f t="shared" si="512"/>
        <v/>
      </c>
      <c r="GX342" s="238" t="str">
        <f t="shared" si="513"/>
        <v/>
      </c>
      <c r="GY342" s="239"/>
      <c r="GZ342" s="240" t="str">
        <f t="shared" si="514"/>
        <v/>
      </c>
      <c r="HA342" s="235" t="str">
        <f t="shared" si="515"/>
        <v/>
      </c>
      <c r="HB342" s="235" t="str">
        <f t="shared" si="516"/>
        <v/>
      </c>
      <c r="HC342" s="235" t="str">
        <f t="shared" si="517"/>
        <v/>
      </c>
      <c r="HD342" s="235" t="str">
        <f t="shared" si="518"/>
        <v/>
      </c>
      <c r="HE342" s="235" t="str">
        <f t="shared" si="519"/>
        <v/>
      </c>
      <c r="HF342" s="188"/>
      <c r="HG342" s="235" t="str">
        <f t="shared" si="520"/>
        <v/>
      </c>
      <c r="HH342" s="235">
        <f t="shared" si="527"/>
        <v>0</v>
      </c>
      <c r="HI342" s="235">
        <f t="shared" si="527"/>
        <v>0</v>
      </c>
      <c r="HJ342" s="235">
        <f t="shared" si="527"/>
        <v>0</v>
      </c>
      <c r="HK342" s="188"/>
      <c r="HL342" s="235" t="str">
        <f t="shared" si="521"/>
        <v/>
      </c>
      <c r="HM342" s="235">
        <f t="shared" si="528"/>
        <v>0</v>
      </c>
      <c r="HN342" s="235">
        <f t="shared" si="528"/>
        <v>0</v>
      </c>
      <c r="HO342" s="235">
        <f t="shared" si="528"/>
        <v>0</v>
      </c>
      <c r="HP342" s="188"/>
      <c r="HQ342" s="235" t="str">
        <f t="shared" si="522"/>
        <v/>
      </c>
      <c r="HR342" s="235">
        <f t="shared" si="529"/>
        <v>0</v>
      </c>
      <c r="HS342" s="235">
        <f t="shared" si="529"/>
        <v>0</v>
      </c>
      <c r="HT342" s="235">
        <f t="shared" si="529"/>
        <v>0</v>
      </c>
      <c r="HU342" s="162"/>
      <c r="HV342" s="1622"/>
      <c r="HW342" s="1619"/>
      <c r="HX342" s="1619"/>
      <c r="HY342" s="1619"/>
      <c r="HZ342" s="1619"/>
      <c r="IA342" s="1619"/>
      <c r="IB342" s="1619"/>
      <c r="IC342" s="1623"/>
      <c r="ID342" s="162"/>
    </row>
    <row r="343" spans="1:238" ht="21.75" customHeight="1" x14ac:dyDescent="0.25">
      <c r="A343" s="377" t="str">
        <f t="shared" si="475"/>
        <v/>
      </c>
      <c r="B343" s="188">
        <v>317</v>
      </c>
      <c r="C343" s="255"/>
      <c r="D343" s="223" t="str">
        <f t="shared" si="523"/>
        <v/>
      </c>
      <c r="E343" s="223" t="str">
        <f t="shared" si="463"/>
        <v/>
      </c>
      <c r="F343" s="242"/>
      <c r="G343" s="242"/>
      <c r="H343" s="224" t="str">
        <f t="shared" si="476"/>
        <v/>
      </c>
      <c r="I343" s="930"/>
      <c r="J343" s="930"/>
      <c r="K343" s="930"/>
      <c r="L343" s="370"/>
      <c r="M343" s="371"/>
      <c r="N343" s="371"/>
      <c r="O343" s="371"/>
      <c r="P343" s="372"/>
      <c r="Q343" s="609"/>
      <c r="R343" s="609"/>
      <c r="S343" s="610"/>
      <c r="T343" s="371"/>
      <c r="U343" s="371"/>
      <c r="V343" s="188"/>
      <c r="W343" s="370"/>
      <c r="X343" s="371"/>
      <c r="Y343" s="371"/>
      <c r="Z343" s="611"/>
      <c r="AA343" s="896"/>
      <c r="AB343" s="370"/>
      <c r="AC343" s="371"/>
      <c r="AD343" s="371"/>
      <c r="AE343" s="371"/>
      <c r="AF343" s="896"/>
      <c r="AG343" s="370"/>
      <c r="AH343" s="371"/>
      <c r="AI343" s="371"/>
      <c r="AJ343" s="371"/>
      <c r="AK343" s="896"/>
      <c r="AL343" s="370"/>
      <c r="AM343" s="371"/>
      <c r="AN343" s="371"/>
      <c r="AO343" s="372"/>
      <c r="AP343" s="370"/>
      <c r="AQ343" s="371"/>
      <c r="AR343" s="371"/>
      <c r="AS343" s="371"/>
      <c r="AT343" s="928"/>
      <c r="AU343" s="188"/>
      <c r="AV343" s="256">
        <f t="shared" si="530"/>
        <v>0</v>
      </c>
      <c r="AW343" s="257">
        <f t="shared" si="531"/>
        <v>0</v>
      </c>
      <c r="AX343" s="258">
        <f t="shared" si="532"/>
        <v>0</v>
      </c>
      <c r="AY343" s="259">
        <f t="shared" si="533"/>
        <v>0</v>
      </c>
      <c r="AZ343" s="231" t="str">
        <f t="shared" si="534"/>
        <v/>
      </c>
      <c r="BA343" s="232">
        <f t="shared" si="535"/>
        <v>0</v>
      </c>
      <c r="BB343" s="249">
        <f t="shared" si="536"/>
        <v>0</v>
      </c>
      <c r="BC343" s="231">
        <f t="shared" si="537"/>
        <v>0</v>
      </c>
      <c r="BD343" s="231">
        <f t="shared" si="538"/>
        <v>0</v>
      </c>
      <c r="BE343" s="260"/>
      <c r="BF343" s="235">
        <f t="shared" si="477"/>
        <v>0</v>
      </c>
      <c r="BG343" s="235">
        <f t="shared" si="478"/>
        <v>0</v>
      </c>
      <c r="BH343" s="235">
        <f t="shared" si="479"/>
        <v>0</v>
      </c>
      <c r="BI343" s="380"/>
      <c r="BJ343" s="235">
        <f t="shared" si="464"/>
        <v>0</v>
      </c>
      <c r="BK343" s="235">
        <f t="shared" si="480"/>
        <v>0</v>
      </c>
      <c r="BL343" s="235" t="str">
        <f t="shared" si="481"/>
        <v/>
      </c>
      <c r="BM343" s="236"/>
      <c r="BN343" s="237"/>
      <c r="BO343" s="237"/>
      <c r="BP343" s="238"/>
      <c r="BQ343" s="238"/>
      <c r="BR343" s="254"/>
      <c r="BS343" s="252"/>
      <c r="BT343" s="244"/>
      <c r="BU343" s="244"/>
      <c r="BV343" s="244"/>
      <c r="BW343" s="244"/>
      <c r="BX343" s="244"/>
      <c r="BY343" s="244"/>
      <c r="BZ343" s="244"/>
      <c r="CA343" s="244"/>
      <c r="CB343" s="253"/>
      <c r="CC343" s="188"/>
      <c r="CD343" s="244">
        <f t="shared" si="465"/>
        <v>0</v>
      </c>
      <c r="CE343" s="235">
        <f t="shared" si="482"/>
        <v>0</v>
      </c>
      <c r="CF343" s="235">
        <f t="shared" si="482"/>
        <v>0</v>
      </c>
      <c r="CG343" s="235">
        <f t="shared" si="482"/>
        <v>0</v>
      </c>
      <c r="CH343" s="188"/>
      <c r="CI343" s="244">
        <f t="shared" si="466"/>
        <v>0</v>
      </c>
      <c r="CJ343" s="235">
        <f t="shared" si="483"/>
        <v>0</v>
      </c>
      <c r="CK343" s="235">
        <f t="shared" si="483"/>
        <v>0</v>
      </c>
      <c r="CL343" s="235">
        <f t="shared" si="483"/>
        <v>0</v>
      </c>
      <c r="CM343" s="188"/>
      <c r="CN343" s="244">
        <f t="shared" si="467"/>
        <v>0</v>
      </c>
      <c r="CO343" s="235">
        <f t="shared" si="484"/>
        <v>0</v>
      </c>
      <c r="CP343" s="235">
        <f t="shared" si="484"/>
        <v>0</v>
      </c>
      <c r="CQ343" s="235">
        <f t="shared" si="484"/>
        <v>0</v>
      </c>
      <c r="CR343" s="188"/>
      <c r="CS343" s="244">
        <f t="shared" si="468"/>
        <v>0</v>
      </c>
      <c r="CT343" s="235">
        <f t="shared" si="485"/>
        <v>0</v>
      </c>
      <c r="CU343" s="235">
        <f t="shared" si="485"/>
        <v>0</v>
      </c>
      <c r="CV343" s="235">
        <f t="shared" si="485"/>
        <v>0</v>
      </c>
      <c r="CW343" s="188"/>
      <c r="CX343" s="244">
        <f t="shared" si="469"/>
        <v>0</v>
      </c>
      <c r="CY343" s="235">
        <f t="shared" si="486"/>
        <v>0</v>
      </c>
      <c r="CZ343" s="235">
        <f t="shared" si="486"/>
        <v>0</v>
      </c>
      <c r="DA343" s="235">
        <f t="shared" si="486"/>
        <v>0</v>
      </c>
      <c r="DB343" s="188"/>
      <c r="DC343" s="225"/>
      <c r="DD343" s="226"/>
      <c r="DE343" s="1088"/>
      <c r="DF343" s="225"/>
      <c r="DG343" s="226"/>
      <c r="DH343" s="1088"/>
      <c r="DI343" s="225"/>
      <c r="DJ343" s="226"/>
      <c r="DK343" s="1088"/>
      <c r="DL343" s="225"/>
      <c r="DM343" s="226"/>
      <c r="DN343" s="1088"/>
      <c r="DO343" s="370"/>
      <c r="DP343" s="370"/>
      <c r="DQ343" s="243">
        <f t="shared" si="539"/>
        <v>0</v>
      </c>
      <c r="DR343" s="244">
        <f t="shared" si="540"/>
        <v>0</v>
      </c>
      <c r="DS343" s="235">
        <f t="shared" si="487"/>
        <v>0</v>
      </c>
      <c r="DT343" s="244" t="str">
        <f t="shared" si="541"/>
        <v/>
      </c>
      <c r="DU343" s="42" t="str">
        <f t="shared" si="488"/>
        <v/>
      </c>
      <c r="DV343" s="42" t="str">
        <f t="shared" si="489"/>
        <v/>
      </c>
      <c r="DW343" s="42" t="str">
        <f t="shared" si="490"/>
        <v/>
      </c>
      <c r="DX343" s="162"/>
      <c r="DY343" s="42" t="str">
        <f t="shared" si="491"/>
        <v/>
      </c>
      <c r="DZ343" s="42" t="str">
        <f t="shared" si="555"/>
        <v/>
      </c>
      <c r="EA343" s="42" t="str">
        <f t="shared" si="492"/>
        <v/>
      </c>
      <c r="EB343" s="162"/>
      <c r="EC343" s="930"/>
      <c r="ED343" s="188"/>
      <c r="EE343" s="245">
        <f t="shared" si="493"/>
        <v>0</v>
      </c>
      <c r="EF343" s="189"/>
      <c r="EG343" s="245">
        <f t="shared" si="494"/>
        <v>0</v>
      </c>
      <c r="EH343" s="189"/>
      <c r="EI343" s="246" t="str">
        <f t="shared" si="542"/>
        <v/>
      </c>
      <c r="EJ343" s="247" t="str">
        <f t="shared" si="470"/>
        <v/>
      </c>
      <c r="EK343" s="248" t="str">
        <f t="shared" si="471"/>
        <v/>
      </c>
      <c r="EL343" s="248" t="str">
        <f t="shared" si="472"/>
        <v/>
      </c>
      <c r="EM343" s="248" t="str">
        <f t="shared" si="473"/>
        <v/>
      </c>
      <c r="EN343" s="248" t="str">
        <f t="shared" si="495"/>
        <v/>
      </c>
      <c r="EO343" s="248" t="str">
        <f t="shared" si="474"/>
        <v/>
      </c>
      <c r="EP343" s="189"/>
      <c r="EQ343" s="248" t="str">
        <f t="shared" si="543"/>
        <v/>
      </c>
      <c r="ER343" s="248" t="str">
        <f t="shared" si="544"/>
        <v/>
      </c>
      <c r="ES343" s="248" t="str">
        <f t="shared" si="545"/>
        <v/>
      </c>
      <c r="ET343" s="248" t="str">
        <f t="shared" si="546"/>
        <v/>
      </c>
      <c r="EU343" s="248" t="str">
        <f t="shared" si="496"/>
        <v/>
      </c>
      <c r="EV343" s="248" t="str">
        <f t="shared" si="496"/>
        <v/>
      </c>
      <c r="EW343" s="189"/>
      <c r="EX343" s="248" t="str">
        <f t="shared" si="547"/>
        <v/>
      </c>
      <c r="EY343" s="248" t="str">
        <f t="shared" si="548"/>
        <v/>
      </c>
      <c r="EZ343" s="248" t="str">
        <f t="shared" si="549"/>
        <v/>
      </c>
      <c r="FA343" s="248" t="str">
        <f t="shared" si="550"/>
        <v/>
      </c>
      <c r="FB343" s="248" t="str">
        <f t="shared" si="524"/>
        <v/>
      </c>
      <c r="FC343" s="248" t="str">
        <f t="shared" si="524"/>
        <v/>
      </c>
      <c r="FD343" s="189"/>
      <c r="FE343" s="248" t="str">
        <f t="shared" si="551"/>
        <v/>
      </c>
      <c r="FF343" s="248" t="str">
        <f t="shared" si="552"/>
        <v/>
      </c>
      <c r="FG343" s="248" t="str">
        <f t="shared" si="553"/>
        <v/>
      </c>
      <c r="FH343" s="248" t="str">
        <f t="shared" si="554"/>
        <v/>
      </c>
      <c r="FI343" s="248" t="str">
        <f t="shared" si="525"/>
        <v/>
      </c>
      <c r="FJ343" s="248" t="str">
        <f t="shared" si="525"/>
        <v/>
      </c>
      <c r="FK343" s="189"/>
      <c r="FL343" s="370"/>
      <c r="FM343" s="371"/>
      <c r="FN343" s="371"/>
      <c r="FO343" s="611"/>
      <c r="FP343" s="896"/>
      <c r="FQ343" s="370"/>
      <c r="FR343" s="371"/>
      <c r="FS343" s="371"/>
      <c r="FT343" s="611"/>
      <c r="FU343" s="896"/>
      <c r="FV343" s="370"/>
      <c r="FW343" s="371"/>
      <c r="FX343" s="371"/>
      <c r="FY343" s="611"/>
      <c r="FZ343" s="896"/>
      <c r="GA343" s="613"/>
      <c r="GB343" s="189"/>
      <c r="GC343" s="227">
        <f t="shared" si="497"/>
        <v>0</v>
      </c>
      <c r="GD343" s="228">
        <f t="shared" si="498"/>
        <v>0</v>
      </c>
      <c r="GE343" s="229">
        <f t="shared" si="526"/>
        <v>0</v>
      </c>
      <c r="GF343" s="230">
        <f t="shared" si="526"/>
        <v>0</v>
      </c>
      <c r="GG343" s="231" t="str">
        <f t="shared" si="499"/>
        <v/>
      </c>
      <c r="GH343" s="232">
        <f t="shared" si="500"/>
        <v>0</v>
      </c>
      <c r="GI343" s="227">
        <f t="shared" si="501"/>
        <v>0</v>
      </c>
      <c r="GJ343" s="233">
        <f t="shared" si="502"/>
        <v>0</v>
      </c>
      <c r="GK343" s="233">
        <f t="shared" si="503"/>
        <v>0</v>
      </c>
      <c r="GL343" s="234"/>
      <c r="GM343" s="235">
        <f t="shared" si="504"/>
        <v>0</v>
      </c>
      <c r="GN343" s="235">
        <f t="shared" si="505"/>
        <v>0</v>
      </c>
      <c r="GO343" s="235" t="str">
        <f t="shared" si="506"/>
        <v/>
      </c>
      <c r="GP343" s="380"/>
      <c r="GQ343" s="235">
        <f t="shared" si="507"/>
        <v>0</v>
      </c>
      <c r="GR343" s="235">
        <f t="shared" si="508"/>
        <v>0</v>
      </c>
      <c r="GS343" s="235" t="str">
        <f t="shared" si="509"/>
        <v/>
      </c>
      <c r="GT343" s="236"/>
      <c r="GU343" s="237" t="str">
        <f t="shared" si="510"/>
        <v/>
      </c>
      <c r="GV343" s="237" t="str">
        <f t="shared" si="511"/>
        <v/>
      </c>
      <c r="GW343" s="238" t="str">
        <f t="shared" si="512"/>
        <v/>
      </c>
      <c r="GX343" s="238" t="str">
        <f t="shared" si="513"/>
        <v/>
      </c>
      <c r="GY343" s="239"/>
      <c r="GZ343" s="240" t="str">
        <f t="shared" si="514"/>
        <v/>
      </c>
      <c r="HA343" s="235" t="str">
        <f t="shared" si="515"/>
        <v/>
      </c>
      <c r="HB343" s="235" t="str">
        <f t="shared" si="516"/>
        <v/>
      </c>
      <c r="HC343" s="235" t="str">
        <f t="shared" si="517"/>
        <v/>
      </c>
      <c r="HD343" s="235" t="str">
        <f t="shared" si="518"/>
        <v/>
      </c>
      <c r="HE343" s="235" t="str">
        <f t="shared" si="519"/>
        <v/>
      </c>
      <c r="HF343" s="188"/>
      <c r="HG343" s="235" t="str">
        <f t="shared" si="520"/>
        <v/>
      </c>
      <c r="HH343" s="235">
        <f t="shared" si="527"/>
        <v>0</v>
      </c>
      <c r="HI343" s="235">
        <f t="shared" si="527"/>
        <v>0</v>
      </c>
      <c r="HJ343" s="235">
        <f t="shared" si="527"/>
        <v>0</v>
      </c>
      <c r="HK343" s="188"/>
      <c r="HL343" s="235" t="str">
        <f t="shared" si="521"/>
        <v/>
      </c>
      <c r="HM343" s="235">
        <f t="shared" si="528"/>
        <v>0</v>
      </c>
      <c r="HN343" s="235">
        <f t="shared" si="528"/>
        <v>0</v>
      </c>
      <c r="HO343" s="235">
        <f t="shared" si="528"/>
        <v>0</v>
      </c>
      <c r="HP343" s="188"/>
      <c r="HQ343" s="235" t="str">
        <f t="shared" si="522"/>
        <v/>
      </c>
      <c r="HR343" s="235">
        <f t="shared" si="529"/>
        <v>0</v>
      </c>
      <c r="HS343" s="235">
        <f t="shared" si="529"/>
        <v>0</v>
      </c>
      <c r="HT343" s="235">
        <f t="shared" si="529"/>
        <v>0</v>
      </c>
      <c r="HU343" s="162"/>
      <c r="HV343" s="1622"/>
      <c r="HW343" s="1619"/>
      <c r="HX343" s="1619"/>
      <c r="HY343" s="1619"/>
      <c r="HZ343" s="1619"/>
      <c r="IA343" s="1619"/>
      <c r="IB343" s="1619"/>
      <c r="IC343" s="1623"/>
      <c r="ID343" s="162"/>
    </row>
    <row r="344" spans="1:238" ht="21.75" customHeight="1" x14ac:dyDescent="0.25">
      <c r="A344" s="377" t="str">
        <f t="shared" si="475"/>
        <v/>
      </c>
      <c r="B344" s="188">
        <v>318</v>
      </c>
      <c r="C344" s="255"/>
      <c r="D344" s="223" t="str">
        <f t="shared" si="523"/>
        <v/>
      </c>
      <c r="E344" s="223" t="str">
        <f t="shared" si="463"/>
        <v/>
      </c>
      <c r="F344" s="242"/>
      <c r="G344" s="242"/>
      <c r="H344" s="224" t="str">
        <f t="shared" si="476"/>
        <v/>
      </c>
      <c r="I344" s="930"/>
      <c r="J344" s="930"/>
      <c r="K344" s="930"/>
      <c r="L344" s="370"/>
      <c r="M344" s="371"/>
      <c r="N344" s="371"/>
      <c r="O344" s="371"/>
      <c r="P344" s="372"/>
      <c r="Q344" s="609"/>
      <c r="R344" s="609"/>
      <c r="S344" s="610"/>
      <c r="T344" s="371"/>
      <c r="U344" s="371"/>
      <c r="V344" s="188"/>
      <c r="W344" s="370"/>
      <c r="X344" s="371"/>
      <c r="Y344" s="371"/>
      <c r="Z344" s="611"/>
      <c r="AA344" s="896"/>
      <c r="AB344" s="370"/>
      <c r="AC344" s="371"/>
      <c r="AD344" s="371"/>
      <c r="AE344" s="371"/>
      <c r="AF344" s="896"/>
      <c r="AG344" s="370"/>
      <c r="AH344" s="371"/>
      <c r="AI344" s="371"/>
      <c r="AJ344" s="371"/>
      <c r="AK344" s="896"/>
      <c r="AL344" s="370"/>
      <c r="AM344" s="371"/>
      <c r="AN344" s="371"/>
      <c r="AO344" s="372"/>
      <c r="AP344" s="370"/>
      <c r="AQ344" s="371"/>
      <c r="AR344" s="371"/>
      <c r="AS344" s="371"/>
      <c r="AT344" s="928"/>
      <c r="AU344" s="188"/>
      <c r="AV344" s="256">
        <f t="shared" si="530"/>
        <v>0</v>
      </c>
      <c r="AW344" s="257">
        <f t="shared" si="531"/>
        <v>0</v>
      </c>
      <c r="AX344" s="258">
        <f t="shared" si="532"/>
        <v>0</v>
      </c>
      <c r="AY344" s="259">
        <f t="shared" si="533"/>
        <v>0</v>
      </c>
      <c r="AZ344" s="231" t="str">
        <f t="shared" si="534"/>
        <v/>
      </c>
      <c r="BA344" s="232">
        <f t="shared" si="535"/>
        <v>0</v>
      </c>
      <c r="BB344" s="249">
        <f t="shared" si="536"/>
        <v>0</v>
      </c>
      <c r="BC344" s="231">
        <f t="shared" si="537"/>
        <v>0</v>
      </c>
      <c r="BD344" s="231">
        <f t="shared" si="538"/>
        <v>0</v>
      </c>
      <c r="BE344" s="260"/>
      <c r="BF344" s="235">
        <f t="shared" si="477"/>
        <v>0</v>
      </c>
      <c r="BG344" s="235">
        <f t="shared" si="478"/>
        <v>0</v>
      </c>
      <c r="BH344" s="235">
        <f t="shared" si="479"/>
        <v>0</v>
      </c>
      <c r="BI344" s="380"/>
      <c r="BJ344" s="235">
        <f t="shared" si="464"/>
        <v>0</v>
      </c>
      <c r="BK344" s="235">
        <f t="shared" si="480"/>
        <v>0</v>
      </c>
      <c r="BL344" s="235" t="str">
        <f t="shared" si="481"/>
        <v/>
      </c>
      <c r="BM344" s="236"/>
      <c r="BN344" s="237"/>
      <c r="BO344" s="237"/>
      <c r="BP344" s="238"/>
      <c r="BQ344" s="238"/>
      <c r="BR344" s="254"/>
      <c r="BS344" s="252"/>
      <c r="BT344" s="244"/>
      <c r="BU344" s="244"/>
      <c r="BV344" s="244"/>
      <c r="BW344" s="244"/>
      <c r="BX344" s="244"/>
      <c r="BY344" s="244"/>
      <c r="BZ344" s="244"/>
      <c r="CA344" s="244"/>
      <c r="CB344" s="253"/>
      <c r="CC344" s="188"/>
      <c r="CD344" s="244">
        <f t="shared" si="465"/>
        <v>0</v>
      </c>
      <c r="CE344" s="235">
        <f t="shared" si="482"/>
        <v>0</v>
      </c>
      <c r="CF344" s="235">
        <f t="shared" si="482"/>
        <v>0</v>
      </c>
      <c r="CG344" s="235">
        <f t="shared" si="482"/>
        <v>0</v>
      </c>
      <c r="CH344" s="188"/>
      <c r="CI344" s="244">
        <f t="shared" si="466"/>
        <v>0</v>
      </c>
      <c r="CJ344" s="235">
        <f t="shared" si="483"/>
        <v>0</v>
      </c>
      <c r="CK344" s="235">
        <f t="shared" si="483"/>
        <v>0</v>
      </c>
      <c r="CL344" s="235">
        <f t="shared" si="483"/>
        <v>0</v>
      </c>
      <c r="CM344" s="188"/>
      <c r="CN344" s="244">
        <f t="shared" si="467"/>
        <v>0</v>
      </c>
      <c r="CO344" s="235">
        <f t="shared" si="484"/>
        <v>0</v>
      </c>
      <c r="CP344" s="235">
        <f t="shared" si="484"/>
        <v>0</v>
      </c>
      <c r="CQ344" s="235">
        <f t="shared" si="484"/>
        <v>0</v>
      </c>
      <c r="CR344" s="188"/>
      <c r="CS344" s="244">
        <f t="shared" si="468"/>
        <v>0</v>
      </c>
      <c r="CT344" s="235">
        <f t="shared" si="485"/>
        <v>0</v>
      </c>
      <c r="CU344" s="235">
        <f t="shared" si="485"/>
        <v>0</v>
      </c>
      <c r="CV344" s="235">
        <f t="shared" si="485"/>
        <v>0</v>
      </c>
      <c r="CW344" s="188"/>
      <c r="CX344" s="244">
        <f t="shared" si="469"/>
        <v>0</v>
      </c>
      <c r="CY344" s="235">
        <f t="shared" si="486"/>
        <v>0</v>
      </c>
      <c r="CZ344" s="235">
        <f t="shared" si="486"/>
        <v>0</v>
      </c>
      <c r="DA344" s="235">
        <f t="shared" si="486"/>
        <v>0</v>
      </c>
      <c r="DB344" s="188"/>
      <c r="DC344" s="225"/>
      <c r="DD344" s="226"/>
      <c r="DE344" s="1088"/>
      <c r="DF344" s="225"/>
      <c r="DG344" s="226"/>
      <c r="DH344" s="1088"/>
      <c r="DI344" s="225"/>
      <c r="DJ344" s="226"/>
      <c r="DK344" s="1088"/>
      <c r="DL344" s="225"/>
      <c r="DM344" s="226"/>
      <c r="DN344" s="1088"/>
      <c r="DO344" s="370"/>
      <c r="DP344" s="370"/>
      <c r="DQ344" s="243">
        <f t="shared" si="539"/>
        <v>0</v>
      </c>
      <c r="DR344" s="244">
        <f t="shared" si="540"/>
        <v>0</v>
      </c>
      <c r="DS344" s="235">
        <f t="shared" si="487"/>
        <v>0</v>
      </c>
      <c r="DT344" s="244" t="str">
        <f t="shared" si="541"/>
        <v/>
      </c>
      <c r="DU344" s="42" t="str">
        <f t="shared" si="488"/>
        <v/>
      </c>
      <c r="DV344" s="42" t="str">
        <f t="shared" si="489"/>
        <v/>
      </c>
      <c r="DW344" s="42" t="str">
        <f t="shared" si="490"/>
        <v/>
      </c>
      <c r="DX344" s="162"/>
      <c r="DY344" s="42" t="str">
        <f t="shared" si="491"/>
        <v/>
      </c>
      <c r="DZ344" s="42" t="str">
        <f t="shared" si="555"/>
        <v/>
      </c>
      <c r="EA344" s="42" t="str">
        <f t="shared" si="492"/>
        <v/>
      </c>
      <c r="EB344" s="162"/>
      <c r="EC344" s="930"/>
      <c r="ED344" s="188"/>
      <c r="EE344" s="245">
        <f t="shared" si="493"/>
        <v>0</v>
      </c>
      <c r="EF344" s="189"/>
      <c r="EG344" s="245">
        <f t="shared" si="494"/>
        <v>0</v>
      </c>
      <c r="EH344" s="189"/>
      <c r="EI344" s="246" t="str">
        <f t="shared" si="542"/>
        <v/>
      </c>
      <c r="EJ344" s="247" t="str">
        <f t="shared" si="470"/>
        <v/>
      </c>
      <c r="EK344" s="248" t="str">
        <f t="shared" si="471"/>
        <v/>
      </c>
      <c r="EL344" s="248" t="str">
        <f t="shared" si="472"/>
        <v/>
      </c>
      <c r="EM344" s="248" t="str">
        <f t="shared" si="473"/>
        <v/>
      </c>
      <c r="EN344" s="248" t="str">
        <f t="shared" si="495"/>
        <v/>
      </c>
      <c r="EO344" s="248" t="str">
        <f t="shared" si="474"/>
        <v/>
      </c>
      <c r="EP344" s="189"/>
      <c r="EQ344" s="248" t="str">
        <f t="shared" si="543"/>
        <v/>
      </c>
      <c r="ER344" s="248" t="str">
        <f t="shared" si="544"/>
        <v/>
      </c>
      <c r="ES344" s="248" t="str">
        <f t="shared" si="545"/>
        <v/>
      </c>
      <c r="ET344" s="248" t="str">
        <f t="shared" si="546"/>
        <v/>
      </c>
      <c r="EU344" s="248" t="str">
        <f t="shared" si="496"/>
        <v/>
      </c>
      <c r="EV344" s="248" t="str">
        <f t="shared" si="496"/>
        <v/>
      </c>
      <c r="EW344" s="189"/>
      <c r="EX344" s="248" t="str">
        <f t="shared" si="547"/>
        <v/>
      </c>
      <c r="EY344" s="248" t="str">
        <f t="shared" si="548"/>
        <v/>
      </c>
      <c r="EZ344" s="248" t="str">
        <f t="shared" si="549"/>
        <v/>
      </c>
      <c r="FA344" s="248" t="str">
        <f t="shared" si="550"/>
        <v/>
      </c>
      <c r="FB344" s="248" t="str">
        <f t="shared" si="524"/>
        <v/>
      </c>
      <c r="FC344" s="248" t="str">
        <f t="shared" si="524"/>
        <v/>
      </c>
      <c r="FD344" s="189"/>
      <c r="FE344" s="248" t="str">
        <f t="shared" si="551"/>
        <v/>
      </c>
      <c r="FF344" s="248" t="str">
        <f t="shared" si="552"/>
        <v/>
      </c>
      <c r="FG344" s="248" t="str">
        <f t="shared" si="553"/>
        <v/>
      </c>
      <c r="FH344" s="248" t="str">
        <f t="shared" si="554"/>
        <v/>
      </c>
      <c r="FI344" s="248" t="str">
        <f t="shared" si="525"/>
        <v/>
      </c>
      <c r="FJ344" s="248" t="str">
        <f t="shared" si="525"/>
        <v/>
      </c>
      <c r="FK344" s="189"/>
      <c r="FL344" s="370"/>
      <c r="FM344" s="371"/>
      <c r="FN344" s="371"/>
      <c r="FO344" s="611"/>
      <c r="FP344" s="896"/>
      <c r="FQ344" s="370"/>
      <c r="FR344" s="371"/>
      <c r="FS344" s="371"/>
      <c r="FT344" s="611"/>
      <c r="FU344" s="896"/>
      <c r="FV344" s="370"/>
      <c r="FW344" s="371"/>
      <c r="FX344" s="371"/>
      <c r="FY344" s="611"/>
      <c r="FZ344" s="896"/>
      <c r="GA344" s="613"/>
      <c r="GB344" s="189"/>
      <c r="GC344" s="227">
        <f t="shared" si="497"/>
        <v>0</v>
      </c>
      <c r="GD344" s="228">
        <f t="shared" si="498"/>
        <v>0</v>
      </c>
      <c r="GE344" s="229">
        <f t="shared" si="526"/>
        <v>0</v>
      </c>
      <c r="GF344" s="230">
        <f t="shared" si="526"/>
        <v>0</v>
      </c>
      <c r="GG344" s="231" t="str">
        <f t="shared" si="499"/>
        <v/>
      </c>
      <c r="GH344" s="232">
        <f t="shared" si="500"/>
        <v>0</v>
      </c>
      <c r="GI344" s="227">
        <f t="shared" si="501"/>
        <v>0</v>
      </c>
      <c r="GJ344" s="233">
        <f t="shared" si="502"/>
        <v>0</v>
      </c>
      <c r="GK344" s="233">
        <f t="shared" si="503"/>
        <v>0</v>
      </c>
      <c r="GL344" s="234"/>
      <c r="GM344" s="235">
        <f t="shared" si="504"/>
        <v>0</v>
      </c>
      <c r="GN344" s="235">
        <f t="shared" si="505"/>
        <v>0</v>
      </c>
      <c r="GO344" s="235" t="str">
        <f t="shared" si="506"/>
        <v/>
      </c>
      <c r="GP344" s="380"/>
      <c r="GQ344" s="235">
        <f t="shared" si="507"/>
        <v>0</v>
      </c>
      <c r="GR344" s="235">
        <f t="shared" si="508"/>
        <v>0</v>
      </c>
      <c r="GS344" s="235" t="str">
        <f t="shared" si="509"/>
        <v/>
      </c>
      <c r="GT344" s="236"/>
      <c r="GU344" s="237" t="str">
        <f t="shared" si="510"/>
        <v/>
      </c>
      <c r="GV344" s="237" t="str">
        <f t="shared" si="511"/>
        <v/>
      </c>
      <c r="GW344" s="238" t="str">
        <f t="shared" si="512"/>
        <v/>
      </c>
      <c r="GX344" s="238" t="str">
        <f t="shared" si="513"/>
        <v/>
      </c>
      <c r="GY344" s="239"/>
      <c r="GZ344" s="240" t="str">
        <f t="shared" si="514"/>
        <v/>
      </c>
      <c r="HA344" s="235" t="str">
        <f t="shared" si="515"/>
        <v/>
      </c>
      <c r="HB344" s="235" t="str">
        <f t="shared" si="516"/>
        <v/>
      </c>
      <c r="HC344" s="235" t="str">
        <f t="shared" si="517"/>
        <v/>
      </c>
      <c r="HD344" s="235" t="str">
        <f t="shared" si="518"/>
        <v/>
      </c>
      <c r="HE344" s="235" t="str">
        <f t="shared" si="519"/>
        <v/>
      </c>
      <c r="HF344" s="188"/>
      <c r="HG344" s="235" t="str">
        <f t="shared" si="520"/>
        <v/>
      </c>
      <c r="HH344" s="235">
        <f t="shared" si="527"/>
        <v>0</v>
      </c>
      <c r="HI344" s="235">
        <f t="shared" si="527"/>
        <v>0</v>
      </c>
      <c r="HJ344" s="235">
        <f t="shared" si="527"/>
        <v>0</v>
      </c>
      <c r="HK344" s="188"/>
      <c r="HL344" s="235" t="str">
        <f t="shared" si="521"/>
        <v/>
      </c>
      <c r="HM344" s="235">
        <f t="shared" si="528"/>
        <v>0</v>
      </c>
      <c r="HN344" s="235">
        <f t="shared" si="528"/>
        <v>0</v>
      </c>
      <c r="HO344" s="235">
        <f t="shared" si="528"/>
        <v>0</v>
      </c>
      <c r="HP344" s="188"/>
      <c r="HQ344" s="235" t="str">
        <f t="shared" si="522"/>
        <v/>
      </c>
      <c r="HR344" s="235">
        <f t="shared" si="529"/>
        <v>0</v>
      </c>
      <c r="HS344" s="235">
        <f t="shared" si="529"/>
        <v>0</v>
      </c>
      <c r="HT344" s="235">
        <f t="shared" si="529"/>
        <v>0</v>
      </c>
      <c r="HU344" s="162"/>
      <c r="HV344" s="1622"/>
      <c r="HW344" s="1619"/>
      <c r="HX344" s="1619"/>
      <c r="HY344" s="1619"/>
      <c r="HZ344" s="1619"/>
      <c r="IA344" s="1619"/>
      <c r="IB344" s="1619"/>
      <c r="IC344" s="1623"/>
      <c r="ID344" s="162"/>
    </row>
    <row r="345" spans="1:238" ht="21.75" customHeight="1" x14ac:dyDescent="0.25">
      <c r="A345" s="377" t="str">
        <f t="shared" si="475"/>
        <v/>
      </c>
      <c r="B345" s="188">
        <v>319</v>
      </c>
      <c r="C345" s="255"/>
      <c r="D345" s="223" t="str">
        <f t="shared" si="523"/>
        <v/>
      </c>
      <c r="E345" s="223" t="str">
        <f t="shared" si="463"/>
        <v/>
      </c>
      <c r="F345" s="242"/>
      <c r="G345" s="242"/>
      <c r="H345" s="224" t="str">
        <f t="shared" si="476"/>
        <v/>
      </c>
      <c r="I345" s="930"/>
      <c r="J345" s="930"/>
      <c r="K345" s="930"/>
      <c r="L345" s="370"/>
      <c r="M345" s="371"/>
      <c r="N345" s="371"/>
      <c r="O345" s="371"/>
      <c r="P345" s="372"/>
      <c r="Q345" s="609"/>
      <c r="R345" s="609"/>
      <c r="S345" s="610"/>
      <c r="T345" s="371"/>
      <c r="U345" s="371"/>
      <c r="V345" s="188"/>
      <c r="W345" s="370"/>
      <c r="X345" s="371"/>
      <c r="Y345" s="371"/>
      <c r="Z345" s="611"/>
      <c r="AA345" s="896"/>
      <c r="AB345" s="370"/>
      <c r="AC345" s="371"/>
      <c r="AD345" s="371"/>
      <c r="AE345" s="371"/>
      <c r="AF345" s="896"/>
      <c r="AG345" s="370"/>
      <c r="AH345" s="371"/>
      <c r="AI345" s="371"/>
      <c r="AJ345" s="371"/>
      <c r="AK345" s="896"/>
      <c r="AL345" s="370"/>
      <c r="AM345" s="371"/>
      <c r="AN345" s="371"/>
      <c r="AO345" s="372"/>
      <c r="AP345" s="370"/>
      <c r="AQ345" s="371"/>
      <c r="AR345" s="371"/>
      <c r="AS345" s="371"/>
      <c r="AT345" s="928"/>
      <c r="AU345" s="188"/>
      <c r="AV345" s="256">
        <f t="shared" si="530"/>
        <v>0</v>
      </c>
      <c r="AW345" s="257">
        <f t="shared" si="531"/>
        <v>0</v>
      </c>
      <c r="AX345" s="258">
        <f t="shared" si="532"/>
        <v>0</v>
      </c>
      <c r="AY345" s="259">
        <f t="shared" si="533"/>
        <v>0</v>
      </c>
      <c r="AZ345" s="231" t="str">
        <f t="shared" si="534"/>
        <v/>
      </c>
      <c r="BA345" s="232">
        <f t="shared" si="535"/>
        <v>0</v>
      </c>
      <c r="BB345" s="249">
        <f t="shared" si="536"/>
        <v>0</v>
      </c>
      <c r="BC345" s="231">
        <f t="shared" si="537"/>
        <v>0</v>
      </c>
      <c r="BD345" s="231">
        <f t="shared" si="538"/>
        <v>0</v>
      </c>
      <c r="BE345" s="260"/>
      <c r="BF345" s="235">
        <f t="shared" si="477"/>
        <v>0</v>
      </c>
      <c r="BG345" s="235">
        <f t="shared" si="478"/>
        <v>0</v>
      </c>
      <c r="BH345" s="235">
        <f t="shared" si="479"/>
        <v>0</v>
      </c>
      <c r="BI345" s="380"/>
      <c r="BJ345" s="235">
        <f t="shared" si="464"/>
        <v>0</v>
      </c>
      <c r="BK345" s="235">
        <f t="shared" si="480"/>
        <v>0</v>
      </c>
      <c r="BL345" s="235" t="str">
        <f t="shared" si="481"/>
        <v/>
      </c>
      <c r="BM345" s="236"/>
      <c r="BN345" s="237"/>
      <c r="BO345" s="237"/>
      <c r="BP345" s="238"/>
      <c r="BQ345" s="238"/>
      <c r="BR345" s="254"/>
      <c r="BS345" s="252"/>
      <c r="BT345" s="244"/>
      <c r="BU345" s="244"/>
      <c r="BV345" s="244"/>
      <c r="BW345" s="244"/>
      <c r="BX345" s="244"/>
      <c r="BY345" s="244"/>
      <c r="BZ345" s="244"/>
      <c r="CA345" s="244"/>
      <c r="CB345" s="253"/>
      <c r="CC345" s="188"/>
      <c r="CD345" s="244">
        <f t="shared" si="465"/>
        <v>0</v>
      </c>
      <c r="CE345" s="235">
        <f t="shared" si="482"/>
        <v>0</v>
      </c>
      <c r="CF345" s="235">
        <f t="shared" si="482"/>
        <v>0</v>
      </c>
      <c r="CG345" s="235">
        <f t="shared" si="482"/>
        <v>0</v>
      </c>
      <c r="CH345" s="188"/>
      <c r="CI345" s="244">
        <f t="shared" si="466"/>
        <v>0</v>
      </c>
      <c r="CJ345" s="235">
        <f t="shared" si="483"/>
        <v>0</v>
      </c>
      <c r="CK345" s="235">
        <f t="shared" si="483"/>
        <v>0</v>
      </c>
      <c r="CL345" s="235">
        <f t="shared" si="483"/>
        <v>0</v>
      </c>
      <c r="CM345" s="188"/>
      <c r="CN345" s="244">
        <f t="shared" si="467"/>
        <v>0</v>
      </c>
      <c r="CO345" s="235">
        <f t="shared" si="484"/>
        <v>0</v>
      </c>
      <c r="CP345" s="235">
        <f t="shared" si="484"/>
        <v>0</v>
      </c>
      <c r="CQ345" s="235">
        <f t="shared" si="484"/>
        <v>0</v>
      </c>
      <c r="CR345" s="188"/>
      <c r="CS345" s="244">
        <f t="shared" si="468"/>
        <v>0</v>
      </c>
      <c r="CT345" s="235">
        <f t="shared" si="485"/>
        <v>0</v>
      </c>
      <c r="CU345" s="235">
        <f t="shared" si="485"/>
        <v>0</v>
      </c>
      <c r="CV345" s="235">
        <f t="shared" si="485"/>
        <v>0</v>
      </c>
      <c r="CW345" s="188"/>
      <c r="CX345" s="244">
        <f t="shared" si="469"/>
        <v>0</v>
      </c>
      <c r="CY345" s="235">
        <f t="shared" si="486"/>
        <v>0</v>
      </c>
      <c r="CZ345" s="235">
        <f t="shared" si="486"/>
        <v>0</v>
      </c>
      <c r="DA345" s="235">
        <f t="shared" si="486"/>
        <v>0</v>
      </c>
      <c r="DB345" s="188"/>
      <c r="DC345" s="225"/>
      <c r="DD345" s="226"/>
      <c r="DE345" s="1088"/>
      <c r="DF345" s="225"/>
      <c r="DG345" s="226"/>
      <c r="DH345" s="1088"/>
      <c r="DI345" s="225"/>
      <c r="DJ345" s="226"/>
      <c r="DK345" s="1088"/>
      <c r="DL345" s="225"/>
      <c r="DM345" s="226"/>
      <c r="DN345" s="1088"/>
      <c r="DO345" s="370"/>
      <c r="DP345" s="370"/>
      <c r="DQ345" s="243">
        <f t="shared" si="539"/>
        <v>0</v>
      </c>
      <c r="DR345" s="244">
        <f t="shared" si="540"/>
        <v>0</v>
      </c>
      <c r="DS345" s="235">
        <f t="shared" si="487"/>
        <v>0</v>
      </c>
      <c r="DT345" s="244" t="str">
        <f t="shared" si="541"/>
        <v/>
      </c>
      <c r="DU345" s="42" t="str">
        <f t="shared" si="488"/>
        <v/>
      </c>
      <c r="DV345" s="42" t="str">
        <f t="shared" si="489"/>
        <v/>
      </c>
      <c r="DW345" s="42" t="str">
        <f t="shared" si="490"/>
        <v/>
      </c>
      <c r="DX345" s="162"/>
      <c r="DY345" s="42" t="str">
        <f t="shared" si="491"/>
        <v/>
      </c>
      <c r="DZ345" s="42" t="str">
        <f t="shared" si="555"/>
        <v/>
      </c>
      <c r="EA345" s="42" t="str">
        <f t="shared" si="492"/>
        <v/>
      </c>
      <c r="EB345" s="162"/>
      <c r="EC345" s="930"/>
      <c r="ED345" s="188"/>
      <c r="EE345" s="245">
        <f t="shared" si="493"/>
        <v>0</v>
      </c>
      <c r="EF345" s="189"/>
      <c r="EG345" s="245">
        <f t="shared" si="494"/>
        <v>0</v>
      </c>
      <c r="EH345" s="189"/>
      <c r="EI345" s="246" t="str">
        <f t="shared" si="542"/>
        <v/>
      </c>
      <c r="EJ345" s="247" t="str">
        <f t="shared" si="470"/>
        <v/>
      </c>
      <c r="EK345" s="248" t="str">
        <f t="shared" si="471"/>
        <v/>
      </c>
      <c r="EL345" s="248" t="str">
        <f t="shared" si="472"/>
        <v/>
      </c>
      <c r="EM345" s="248" t="str">
        <f t="shared" si="473"/>
        <v/>
      </c>
      <c r="EN345" s="248" t="str">
        <f t="shared" si="495"/>
        <v/>
      </c>
      <c r="EO345" s="248" t="str">
        <f t="shared" si="474"/>
        <v/>
      </c>
      <c r="EP345" s="189"/>
      <c r="EQ345" s="248" t="str">
        <f t="shared" si="543"/>
        <v/>
      </c>
      <c r="ER345" s="248" t="str">
        <f t="shared" si="544"/>
        <v/>
      </c>
      <c r="ES345" s="248" t="str">
        <f t="shared" si="545"/>
        <v/>
      </c>
      <c r="ET345" s="248" t="str">
        <f t="shared" si="546"/>
        <v/>
      </c>
      <c r="EU345" s="248" t="str">
        <f t="shared" si="496"/>
        <v/>
      </c>
      <c r="EV345" s="248" t="str">
        <f t="shared" si="496"/>
        <v/>
      </c>
      <c r="EW345" s="189"/>
      <c r="EX345" s="248" t="str">
        <f t="shared" si="547"/>
        <v/>
      </c>
      <c r="EY345" s="248" t="str">
        <f t="shared" si="548"/>
        <v/>
      </c>
      <c r="EZ345" s="248" t="str">
        <f t="shared" si="549"/>
        <v/>
      </c>
      <c r="FA345" s="248" t="str">
        <f t="shared" si="550"/>
        <v/>
      </c>
      <c r="FB345" s="248" t="str">
        <f t="shared" si="524"/>
        <v/>
      </c>
      <c r="FC345" s="248" t="str">
        <f t="shared" si="524"/>
        <v/>
      </c>
      <c r="FD345" s="189"/>
      <c r="FE345" s="248" t="str">
        <f t="shared" si="551"/>
        <v/>
      </c>
      <c r="FF345" s="248" t="str">
        <f t="shared" si="552"/>
        <v/>
      </c>
      <c r="FG345" s="248" t="str">
        <f t="shared" si="553"/>
        <v/>
      </c>
      <c r="FH345" s="248" t="str">
        <f t="shared" si="554"/>
        <v/>
      </c>
      <c r="FI345" s="248" t="str">
        <f t="shared" si="525"/>
        <v/>
      </c>
      <c r="FJ345" s="248" t="str">
        <f t="shared" si="525"/>
        <v/>
      </c>
      <c r="FK345" s="189"/>
      <c r="FL345" s="370"/>
      <c r="FM345" s="371"/>
      <c r="FN345" s="371"/>
      <c r="FO345" s="611"/>
      <c r="FP345" s="896"/>
      <c r="FQ345" s="370"/>
      <c r="FR345" s="371"/>
      <c r="FS345" s="371"/>
      <c r="FT345" s="611"/>
      <c r="FU345" s="896"/>
      <c r="FV345" s="370"/>
      <c r="FW345" s="371"/>
      <c r="FX345" s="371"/>
      <c r="FY345" s="611"/>
      <c r="FZ345" s="896"/>
      <c r="GA345" s="613"/>
      <c r="GB345" s="189"/>
      <c r="GC345" s="227">
        <f t="shared" si="497"/>
        <v>0</v>
      </c>
      <c r="GD345" s="228">
        <f t="shared" si="498"/>
        <v>0</v>
      </c>
      <c r="GE345" s="229">
        <f t="shared" si="526"/>
        <v>0</v>
      </c>
      <c r="GF345" s="230">
        <f t="shared" si="526"/>
        <v>0</v>
      </c>
      <c r="GG345" s="231" t="str">
        <f t="shared" si="499"/>
        <v/>
      </c>
      <c r="GH345" s="232">
        <f t="shared" si="500"/>
        <v>0</v>
      </c>
      <c r="GI345" s="227">
        <f t="shared" si="501"/>
        <v>0</v>
      </c>
      <c r="GJ345" s="233">
        <f t="shared" si="502"/>
        <v>0</v>
      </c>
      <c r="GK345" s="233">
        <f t="shared" si="503"/>
        <v>0</v>
      </c>
      <c r="GL345" s="234"/>
      <c r="GM345" s="235">
        <f t="shared" si="504"/>
        <v>0</v>
      </c>
      <c r="GN345" s="235">
        <f t="shared" si="505"/>
        <v>0</v>
      </c>
      <c r="GO345" s="235" t="str">
        <f t="shared" si="506"/>
        <v/>
      </c>
      <c r="GP345" s="380"/>
      <c r="GQ345" s="235">
        <f t="shared" si="507"/>
        <v>0</v>
      </c>
      <c r="GR345" s="235">
        <f t="shared" si="508"/>
        <v>0</v>
      </c>
      <c r="GS345" s="235" t="str">
        <f t="shared" si="509"/>
        <v/>
      </c>
      <c r="GT345" s="236"/>
      <c r="GU345" s="237" t="str">
        <f t="shared" si="510"/>
        <v/>
      </c>
      <c r="GV345" s="237" t="str">
        <f t="shared" si="511"/>
        <v/>
      </c>
      <c r="GW345" s="238" t="str">
        <f t="shared" si="512"/>
        <v/>
      </c>
      <c r="GX345" s="238" t="str">
        <f t="shared" si="513"/>
        <v/>
      </c>
      <c r="GY345" s="239"/>
      <c r="GZ345" s="240" t="str">
        <f t="shared" si="514"/>
        <v/>
      </c>
      <c r="HA345" s="235" t="str">
        <f t="shared" si="515"/>
        <v/>
      </c>
      <c r="HB345" s="235" t="str">
        <f t="shared" si="516"/>
        <v/>
      </c>
      <c r="HC345" s="235" t="str">
        <f t="shared" si="517"/>
        <v/>
      </c>
      <c r="HD345" s="235" t="str">
        <f t="shared" si="518"/>
        <v/>
      </c>
      <c r="HE345" s="235" t="str">
        <f t="shared" si="519"/>
        <v/>
      </c>
      <c r="HF345" s="188"/>
      <c r="HG345" s="235" t="str">
        <f t="shared" si="520"/>
        <v/>
      </c>
      <c r="HH345" s="235">
        <f t="shared" si="527"/>
        <v>0</v>
      </c>
      <c r="HI345" s="235">
        <f t="shared" si="527"/>
        <v>0</v>
      </c>
      <c r="HJ345" s="235">
        <f t="shared" si="527"/>
        <v>0</v>
      </c>
      <c r="HK345" s="188"/>
      <c r="HL345" s="235" t="str">
        <f t="shared" si="521"/>
        <v/>
      </c>
      <c r="HM345" s="235">
        <f t="shared" si="528"/>
        <v>0</v>
      </c>
      <c r="HN345" s="235">
        <f t="shared" si="528"/>
        <v>0</v>
      </c>
      <c r="HO345" s="235">
        <f t="shared" si="528"/>
        <v>0</v>
      </c>
      <c r="HP345" s="188"/>
      <c r="HQ345" s="235" t="str">
        <f t="shared" si="522"/>
        <v/>
      </c>
      <c r="HR345" s="235">
        <f t="shared" si="529"/>
        <v>0</v>
      </c>
      <c r="HS345" s="235">
        <f t="shared" si="529"/>
        <v>0</v>
      </c>
      <c r="HT345" s="235">
        <f t="shared" si="529"/>
        <v>0</v>
      </c>
      <c r="HU345" s="162"/>
      <c r="HV345" s="1622"/>
      <c r="HW345" s="1619"/>
      <c r="HX345" s="1619"/>
      <c r="HY345" s="1619"/>
      <c r="HZ345" s="1619"/>
      <c r="IA345" s="1619"/>
      <c r="IB345" s="1619"/>
      <c r="IC345" s="1623"/>
      <c r="ID345" s="162"/>
    </row>
    <row r="346" spans="1:238" ht="21.75" customHeight="1" x14ac:dyDescent="0.25">
      <c r="A346" s="377" t="str">
        <f t="shared" si="475"/>
        <v/>
      </c>
      <c r="B346" s="188">
        <v>320</v>
      </c>
      <c r="C346" s="255"/>
      <c r="D346" s="223" t="str">
        <f t="shared" si="523"/>
        <v/>
      </c>
      <c r="E346" s="223" t="str">
        <f t="shared" si="463"/>
        <v/>
      </c>
      <c r="F346" s="242"/>
      <c r="G346" s="242"/>
      <c r="H346" s="224" t="str">
        <f t="shared" si="476"/>
        <v/>
      </c>
      <c r="I346" s="930"/>
      <c r="J346" s="930"/>
      <c r="K346" s="930"/>
      <c r="L346" s="370"/>
      <c r="M346" s="371"/>
      <c r="N346" s="371"/>
      <c r="O346" s="371"/>
      <c r="P346" s="372"/>
      <c r="Q346" s="609"/>
      <c r="R346" s="609"/>
      <c r="S346" s="610"/>
      <c r="T346" s="371"/>
      <c r="U346" s="371"/>
      <c r="V346" s="188"/>
      <c r="W346" s="370"/>
      <c r="X346" s="371"/>
      <c r="Y346" s="371"/>
      <c r="Z346" s="611"/>
      <c r="AA346" s="896"/>
      <c r="AB346" s="370"/>
      <c r="AC346" s="371"/>
      <c r="AD346" s="371"/>
      <c r="AE346" s="371"/>
      <c r="AF346" s="896"/>
      <c r="AG346" s="370"/>
      <c r="AH346" s="371"/>
      <c r="AI346" s="371"/>
      <c r="AJ346" s="371"/>
      <c r="AK346" s="896"/>
      <c r="AL346" s="370"/>
      <c r="AM346" s="371"/>
      <c r="AN346" s="371"/>
      <c r="AO346" s="372"/>
      <c r="AP346" s="370"/>
      <c r="AQ346" s="371"/>
      <c r="AR346" s="371"/>
      <c r="AS346" s="371"/>
      <c r="AT346" s="928"/>
      <c r="AU346" s="188"/>
      <c r="AV346" s="256">
        <f t="shared" si="530"/>
        <v>0</v>
      </c>
      <c r="AW346" s="257">
        <f t="shared" si="531"/>
        <v>0</v>
      </c>
      <c r="AX346" s="258">
        <f t="shared" si="532"/>
        <v>0</v>
      </c>
      <c r="AY346" s="259">
        <f t="shared" si="533"/>
        <v>0</v>
      </c>
      <c r="AZ346" s="231" t="str">
        <f t="shared" si="534"/>
        <v/>
      </c>
      <c r="BA346" s="232">
        <f t="shared" si="535"/>
        <v>0</v>
      </c>
      <c r="BB346" s="249">
        <f t="shared" si="536"/>
        <v>0</v>
      </c>
      <c r="BC346" s="231">
        <f t="shared" si="537"/>
        <v>0</v>
      </c>
      <c r="BD346" s="231">
        <f t="shared" si="538"/>
        <v>0</v>
      </c>
      <c r="BE346" s="260"/>
      <c r="BF346" s="235">
        <f t="shared" si="477"/>
        <v>0</v>
      </c>
      <c r="BG346" s="235">
        <f t="shared" si="478"/>
        <v>0</v>
      </c>
      <c r="BH346" s="235">
        <f t="shared" si="479"/>
        <v>0</v>
      </c>
      <c r="BI346" s="380"/>
      <c r="BJ346" s="235">
        <f t="shared" si="464"/>
        <v>0</v>
      </c>
      <c r="BK346" s="235">
        <f t="shared" si="480"/>
        <v>0</v>
      </c>
      <c r="BL346" s="235" t="str">
        <f t="shared" si="481"/>
        <v/>
      </c>
      <c r="BM346" s="236"/>
      <c r="BN346" s="237"/>
      <c r="BO346" s="237"/>
      <c r="BP346" s="238"/>
      <c r="BQ346" s="238"/>
      <c r="BR346" s="254"/>
      <c r="BS346" s="252"/>
      <c r="BT346" s="244"/>
      <c r="BU346" s="244"/>
      <c r="BV346" s="244"/>
      <c r="BW346" s="244"/>
      <c r="BX346" s="244"/>
      <c r="BY346" s="244"/>
      <c r="BZ346" s="244"/>
      <c r="CA346" s="244"/>
      <c r="CB346" s="253"/>
      <c r="CC346" s="188"/>
      <c r="CD346" s="244">
        <f t="shared" si="465"/>
        <v>0</v>
      </c>
      <c r="CE346" s="235">
        <f t="shared" si="482"/>
        <v>0</v>
      </c>
      <c r="CF346" s="235">
        <f t="shared" si="482"/>
        <v>0</v>
      </c>
      <c r="CG346" s="235">
        <f t="shared" si="482"/>
        <v>0</v>
      </c>
      <c r="CH346" s="188"/>
      <c r="CI346" s="244">
        <f t="shared" si="466"/>
        <v>0</v>
      </c>
      <c r="CJ346" s="235">
        <f t="shared" si="483"/>
        <v>0</v>
      </c>
      <c r="CK346" s="235">
        <f t="shared" si="483"/>
        <v>0</v>
      </c>
      <c r="CL346" s="235">
        <f t="shared" si="483"/>
        <v>0</v>
      </c>
      <c r="CM346" s="188"/>
      <c r="CN346" s="244">
        <f t="shared" si="467"/>
        <v>0</v>
      </c>
      <c r="CO346" s="235">
        <f t="shared" si="484"/>
        <v>0</v>
      </c>
      <c r="CP346" s="235">
        <f t="shared" si="484"/>
        <v>0</v>
      </c>
      <c r="CQ346" s="235">
        <f t="shared" si="484"/>
        <v>0</v>
      </c>
      <c r="CR346" s="188"/>
      <c r="CS346" s="244">
        <f t="shared" si="468"/>
        <v>0</v>
      </c>
      <c r="CT346" s="235">
        <f t="shared" si="485"/>
        <v>0</v>
      </c>
      <c r="CU346" s="235">
        <f t="shared" si="485"/>
        <v>0</v>
      </c>
      <c r="CV346" s="235">
        <f t="shared" si="485"/>
        <v>0</v>
      </c>
      <c r="CW346" s="188"/>
      <c r="CX346" s="244">
        <f t="shared" si="469"/>
        <v>0</v>
      </c>
      <c r="CY346" s="235">
        <f t="shared" si="486"/>
        <v>0</v>
      </c>
      <c r="CZ346" s="235">
        <f t="shared" si="486"/>
        <v>0</v>
      </c>
      <c r="DA346" s="235">
        <f t="shared" si="486"/>
        <v>0</v>
      </c>
      <c r="DB346" s="188"/>
      <c r="DC346" s="225"/>
      <c r="DD346" s="226"/>
      <c r="DE346" s="1088"/>
      <c r="DF346" s="225"/>
      <c r="DG346" s="226"/>
      <c r="DH346" s="1088"/>
      <c r="DI346" s="225"/>
      <c r="DJ346" s="226"/>
      <c r="DK346" s="1088"/>
      <c r="DL346" s="225"/>
      <c r="DM346" s="226"/>
      <c r="DN346" s="1088"/>
      <c r="DO346" s="370"/>
      <c r="DP346" s="370"/>
      <c r="DQ346" s="243">
        <f t="shared" si="539"/>
        <v>0</v>
      </c>
      <c r="DR346" s="244">
        <f t="shared" si="540"/>
        <v>0</v>
      </c>
      <c r="DS346" s="235">
        <f t="shared" si="487"/>
        <v>0</v>
      </c>
      <c r="DT346" s="244" t="str">
        <f t="shared" si="541"/>
        <v/>
      </c>
      <c r="DU346" s="42" t="str">
        <f t="shared" si="488"/>
        <v/>
      </c>
      <c r="DV346" s="42" t="str">
        <f t="shared" si="489"/>
        <v/>
      </c>
      <c r="DW346" s="42" t="str">
        <f t="shared" si="490"/>
        <v/>
      </c>
      <c r="DX346" s="162"/>
      <c r="DY346" s="42" t="str">
        <f t="shared" si="491"/>
        <v/>
      </c>
      <c r="DZ346" s="42" t="str">
        <f t="shared" si="555"/>
        <v/>
      </c>
      <c r="EA346" s="42" t="str">
        <f t="shared" si="492"/>
        <v/>
      </c>
      <c r="EB346" s="162"/>
      <c r="EC346" s="930"/>
      <c r="ED346" s="188"/>
      <c r="EE346" s="245">
        <f t="shared" si="493"/>
        <v>0</v>
      </c>
      <c r="EF346" s="189"/>
      <c r="EG346" s="245">
        <f t="shared" si="494"/>
        <v>0</v>
      </c>
      <c r="EH346" s="189"/>
      <c r="EI346" s="246" t="str">
        <f t="shared" si="542"/>
        <v/>
      </c>
      <c r="EJ346" s="247" t="str">
        <f t="shared" si="470"/>
        <v/>
      </c>
      <c r="EK346" s="248" t="str">
        <f t="shared" si="471"/>
        <v/>
      </c>
      <c r="EL346" s="248" t="str">
        <f t="shared" si="472"/>
        <v/>
      </c>
      <c r="EM346" s="248" t="str">
        <f t="shared" si="473"/>
        <v/>
      </c>
      <c r="EN346" s="248" t="str">
        <f t="shared" si="495"/>
        <v/>
      </c>
      <c r="EO346" s="248" t="str">
        <f t="shared" si="474"/>
        <v/>
      </c>
      <c r="EP346" s="189"/>
      <c r="EQ346" s="248" t="str">
        <f t="shared" si="543"/>
        <v/>
      </c>
      <c r="ER346" s="248" t="str">
        <f t="shared" si="544"/>
        <v/>
      </c>
      <c r="ES346" s="248" t="str">
        <f t="shared" si="545"/>
        <v/>
      </c>
      <c r="ET346" s="248" t="str">
        <f t="shared" si="546"/>
        <v/>
      </c>
      <c r="EU346" s="248" t="str">
        <f t="shared" si="496"/>
        <v/>
      </c>
      <c r="EV346" s="248" t="str">
        <f t="shared" si="496"/>
        <v/>
      </c>
      <c r="EW346" s="189"/>
      <c r="EX346" s="248" t="str">
        <f t="shared" si="547"/>
        <v/>
      </c>
      <c r="EY346" s="248" t="str">
        <f t="shared" si="548"/>
        <v/>
      </c>
      <c r="EZ346" s="248" t="str">
        <f t="shared" si="549"/>
        <v/>
      </c>
      <c r="FA346" s="248" t="str">
        <f t="shared" si="550"/>
        <v/>
      </c>
      <c r="FB346" s="248" t="str">
        <f t="shared" si="524"/>
        <v/>
      </c>
      <c r="FC346" s="248" t="str">
        <f t="shared" si="524"/>
        <v/>
      </c>
      <c r="FD346" s="189"/>
      <c r="FE346" s="248" t="str">
        <f t="shared" si="551"/>
        <v/>
      </c>
      <c r="FF346" s="248" t="str">
        <f t="shared" si="552"/>
        <v/>
      </c>
      <c r="FG346" s="248" t="str">
        <f t="shared" si="553"/>
        <v/>
      </c>
      <c r="FH346" s="248" t="str">
        <f t="shared" si="554"/>
        <v/>
      </c>
      <c r="FI346" s="248" t="str">
        <f t="shared" si="525"/>
        <v/>
      </c>
      <c r="FJ346" s="248" t="str">
        <f t="shared" si="525"/>
        <v/>
      </c>
      <c r="FK346" s="189"/>
      <c r="FL346" s="370"/>
      <c r="FM346" s="371"/>
      <c r="FN346" s="371"/>
      <c r="FO346" s="611"/>
      <c r="FP346" s="896"/>
      <c r="FQ346" s="370"/>
      <c r="FR346" s="371"/>
      <c r="FS346" s="371"/>
      <c r="FT346" s="611"/>
      <c r="FU346" s="896"/>
      <c r="FV346" s="370"/>
      <c r="FW346" s="371"/>
      <c r="FX346" s="371"/>
      <c r="FY346" s="611"/>
      <c r="FZ346" s="896"/>
      <c r="GA346" s="613"/>
      <c r="GB346" s="189"/>
      <c r="GC346" s="227">
        <f t="shared" si="497"/>
        <v>0</v>
      </c>
      <c r="GD346" s="228">
        <f t="shared" si="498"/>
        <v>0</v>
      </c>
      <c r="GE346" s="229">
        <f t="shared" si="526"/>
        <v>0</v>
      </c>
      <c r="GF346" s="230">
        <f t="shared" si="526"/>
        <v>0</v>
      </c>
      <c r="GG346" s="231" t="str">
        <f t="shared" si="499"/>
        <v/>
      </c>
      <c r="GH346" s="232">
        <f t="shared" si="500"/>
        <v>0</v>
      </c>
      <c r="GI346" s="227">
        <f t="shared" si="501"/>
        <v>0</v>
      </c>
      <c r="GJ346" s="233">
        <f t="shared" si="502"/>
        <v>0</v>
      </c>
      <c r="GK346" s="233">
        <f t="shared" si="503"/>
        <v>0</v>
      </c>
      <c r="GL346" s="234"/>
      <c r="GM346" s="235">
        <f t="shared" si="504"/>
        <v>0</v>
      </c>
      <c r="GN346" s="235">
        <f t="shared" si="505"/>
        <v>0</v>
      </c>
      <c r="GO346" s="235" t="str">
        <f t="shared" si="506"/>
        <v/>
      </c>
      <c r="GP346" s="380"/>
      <c r="GQ346" s="235">
        <f t="shared" si="507"/>
        <v>0</v>
      </c>
      <c r="GR346" s="235">
        <f t="shared" si="508"/>
        <v>0</v>
      </c>
      <c r="GS346" s="235" t="str">
        <f t="shared" si="509"/>
        <v/>
      </c>
      <c r="GT346" s="236"/>
      <c r="GU346" s="237" t="str">
        <f t="shared" si="510"/>
        <v/>
      </c>
      <c r="GV346" s="237" t="str">
        <f t="shared" si="511"/>
        <v/>
      </c>
      <c r="GW346" s="238" t="str">
        <f t="shared" si="512"/>
        <v/>
      </c>
      <c r="GX346" s="238" t="str">
        <f t="shared" si="513"/>
        <v/>
      </c>
      <c r="GY346" s="239"/>
      <c r="GZ346" s="240" t="str">
        <f t="shared" si="514"/>
        <v/>
      </c>
      <c r="HA346" s="235" t="str">
        <f t="shared" si="515"/>
        <v/>
      </c>
      <c r="HB346" s="235" t="str">
        <f t="shared" si="516"/>
        <v/>
      </c>
      <c r="HC346" s="235" t="str">
        <f t="shared" si="517"/>
        <v/>
      </c>
      <c r="HD346" s="235" t="str">
        <f t="shared" si="518"/>
        <v/>
      </c>
      <c r="HE346" s="235" t="str">
        <f t="shared" si="519"/>
        <v/>
      </c>
      <c r="HF346" s="188"/>
      <c r="HG346" s="235" t="str">
        <f t="shared" si="520"/>
        <v/>
      </c>
      <c r="HH346" s="235">
        <f t="shared" si="527"/>
        <v>0</v>
      </c>
      <c r="HI346" s="235">
        <f t="shared" si="527"/>
        <v>0</v>
      </c>
      <c r="HJ346" s="235">
        <f t="shared" si="527"/>
        <v>0</v>
      </c>
      <c r="HK346" s="188"/>
      <c r="HL346" s="235" t="str">
        <f t="shared" si="521"/>
        <v/>
      </c>
      <c r="HM346" s="235">
        <f t="shared" si="528"/>
        <v>0</v>
      </c>
      <c r="HN346" s="235">
        <f t="shared" si="528"/>
        <v>0</v>
      </c>
      <c r="HO346" s="235">
        <f t="shared" si="528"/>
        <v>0</v>
      </c>
      <c r="HP346" s="188"/>
      <c r="HQ346" s="235" t="str">
        <f t="shared" si="522"/>
        <v/>
      </c>
      <c r="HR346" s="235">
        <f t="shared" si="529"/>
        <v>0</v>
      </c>
      <c r="HS346" s="235">
        <f t="shared" si="529"/>
        <v>0</v>
      </c>
      <c r="HT346" s="235">
        <f t="shared" si="529"/>
        <v>0</v>
      </c>
      <c r="HU346" s="162"/>
      <c r="HV346" s="1622"/>
      <c r="HW346" s="1619"/>
      <c r="HX346" s="1619"/>
      <c r="HY346" s="1619"/>
      <c r="HZ346" s="1619"/>
      <c r="IA346" s="1619"/>
      <c r="IB346" s="1619"/>
      <c r="IC346" s="1623"/>
      <c r="ID346" s="162"/>
    </row>
    <row r="347" spans="1:238" ht="21.75" customHeight="1" x14ac:dyDescent="0.25">
      <c r="A347" s="377" t="str">
        <f t="shared" si="475"/>
        <v/>
      </c>
      <c r="B347" s="188">
        <v>321</v>
      </c>
      <c r="C347" s="255"/>
      <c r="D347" s="223" t="str">
        <f t="shared" si="523"/>
        <v/>
      </c>
      <c r="E347" s="223" t="str">
        <f t="shared" ref="E347:E410" si="556">IF(DQ347&lt;=0.9,"",1)</f>
        <v/>
      </c>
      <c r="F347" s="242"/>
      <c r="G347" s="242"/>
      <c r="H347" s="224" t="str">
        <f t="shared" si="476"/>
        <v/>
      </c>
      <c r="I347" s="930"/>
      <c r="J347" s="930"/>
      <c r="K347" s="930"/>
      <c r="L347" s="370"/>
      <c r="M347" s="371"/>
      <c r="N347" s="371"/>
      <c r="O347" s="371"/>
      <c r="P347" s="372"/>
      <c r="Q347" s="609"/>
      <c r="R347" s="609"/>
      <c r="S347" s="610"/>
      <c r="T347" s="371"/>
      <c r="U347" s="371"/>
      <c r="V347" s="188"/>
      <c r="W347" s="370"/>
      <c r="X347" s="371"/>
      <c r="Y347" s="371"/>
      <c r="Z347" s="611"/>
      <c r="AA347" s="896"/>
      <c r="AB347" s="370"/>
      <c r="AC347" s="371"/>
      <c r="AD347" s="371"/>
      <c r="AE347" s="371"/>
      <c r="AF347" s="896"/>
      <c r="AG347" s="370"/>
      <c r="AH347" s="371"/>
      <c r="AI347" s="371"/>
      <c r="AJ347" s="371"/>
      <c r="AK347" s="896"/>
      <c r="AL347" s="370"/>
      <c r="AM347" s="371"/>
      <c r="AN347" s="371"/>
      <c r="AO347" s="372"/>
      <c r="AP347" s="370"/>
      <c r="AQ347" s="371"/>
      <c r="AR347" s="371"/>
      <c r="AS347" s="371"/>
      <c r="AT347" s="928"/>
      <c r="AU347" s="188"/>
      <c r="AV347" s="256">
        <f t="shared" si="530"/>
        <v>0</v>
      </c>
      <c r="AW347" s="257">
        <f t="shared" si="531"/>
        <v>0</v>
      </c>
      <c r="AX347" s="258">
        <f t="shared" si="532"/>
        <v>0</v>
      </c>
      <c r="AY347" s="259">
        <f t="shared" si="533"/>
        <v>0</v>
      </c>
      <c r="AZ347" s="231" t="str">
        <f t="shared" si="534"/>
        <v/>
      </c>
      <c r="BA347" s="232">
        <f t="shared" si="535"/>
        <v>0</v>
      </c>
      <c r="BB347" s="249">
        <f t="shared" si="536"/>
        <v>0</v>
      </c>
      <c r="BC347" s="231">
        <f t="shared" si="537"/>
        <v>0</v>
      </c>
      <c r="BD347" s="231">
        <f t="shared" si="538"/>
        <v>0</v>
      </c>
      <c r="BE347" s="260"/>
      <c r="BF347" s="235">
        <f t="shared" si="477"/>
        <v>0</v>
      </c>
      <c r="BG347" s="235">
        <f t="shared" si="478"/>
        <v>0</v>
      </c>
      <c r="BH347" s="235">
        <f t="shared" si="479"/>
        <v>0</v>
      </c>
      <c r="BI347" s="380"/>
      <c r="BJ347" s="235">
        <f t="shared" ref="BJ347:BJ410" si="557">IF(H347&lt;=35,1,0)</f>
        <v>0</v>
      </c>
      <c r="BK347" s="235">
        <f t="shared" si="480"/>
        <v>0</v>
      </c>
      <c r="BL347" s="235" t="str">
        <f t="shared" si="481"/>
        <v/>
      </c>
      <c r="BM347" s="236"/>
      <c r="BN347" s="237"/>
      <c r="BO347" s="237"/>
      <c r="BP347" s="238"/>
      <c r="BQ347" s="238"/>
      <c r="BR347" s="254"/>
      <c r="BS347" s="252"/>
      <c r="BT347" s="244"/>
      <c r="BU347" s="244"/>
      <c r="BV347" s="244"/>
      <c r="BW347" s="244"/>
      <c r="BX347" s="244"/>
      <c r="BY347" s="244"/>
      <c r="BZ347" s="244"/>
      <c r="CA347" s="244"/>
      <c r="CB347" s="253"/>
      <c r="CC347" s="188"/>
      <c r="CD347" s="244">
        <f t="shared" ref="CD347:CD410" si="558">BS347</f>
        <v>0</v>
      </c>
      <c r="CE347" s="235">
        <f t="shared" si="482"/>
        <v>0</v>
      </c>
      <c r="CF347" s="235">
        <f t="shared" si="482"/>
        <v>0</v>
      </c>
      <c r="CG347" s="235">
        <f t="shared" si="482"/>
        <v>0</v>
      </c>
      <c r="CH347" s="188"/>
      <c r="CI347" s="244">
        <f t="shared" ref="CI347:CI410" si="559">BU347</f>
        <v>0</v>
      </c>
      <c r="CJ347" s="235">
        <f t="shared" si="483"/>
        <v>0</v>
      </c>
      <c r="CK347" s="235">
        <f t="shared" si="483"/>
        <v>0</v>
      </c>
      <c r="CL347" s="235">
        <f t="shared" si="483"/>
        <v>0</v>
      </c>
      <c r="CM347" s="188"/>
      <c r="CN347" s="244">
        <f t="shared" ref="CN347:CN410" si="560">BW347</f>
        <v>0</v>
      </c>
      <c r="CO347" s="235">
        <f t="shared" si="484"/>
        <v>0</v>
      </c>
      <c r="CP347" s="235">
        <f t="shared" si="484"/>
        <v>0</v>
      </c>
      <c r="CQ347" s="235">
        <f t="shared" si="484"/>
        <v>0</v>
      </c>
      <c r="CR347" s="188"/>
      <c r="CS347" s="244">
        <f t="shared" ref="CS347:CS410" si="561">BY347</f>
        <v>0</v>
      </c>
      <c r="CT347" s="235">
        <f t="shared" si="485"/>
        <v>0</v>
      </c>
      <c r="CU347" s="235">
        <f t="shared" si="485"/>
        <v>0</v>
      </c>
      <c r="CV347" s="235">
        <f t="shared" si="485"/>
        <v>0</v>
      </c>
      <c r="CW347" s="188"/>
      <c r="CX347" s="244">
        <f t="shared" ref="CX347:CX410" si="562">CA347</f>
        <v>0</v>
      </c>
      <c r="CY347" s="235">
        <f t="shared" si="486"/>
        <v>0</v>
      </c>
      <c r="CZ347" s="235">
        <f t="shared" si="486"/>
        <v>0</v>
      </c>
      <c r="DA347" s="235">
        <f t="shared" si="486"/>
        <v>0</v>
      </c>
      <c r="DB347" s="188"/>
      <c r="DC347" s="225"/>
      <c r="DD347" s="226"/>
      <c r="DE347" s="1088"/>
      <c r="DF347" s="225"/>
      <c r="DG347" s="226"/>
      <c r="DH347" s="1088"/>
      <c r="DI347" s="225"/>
      <c r="DJ347" s="226"/>
      <c r="DK347" s="1088"/>
      <c r="DL347" s="225"/>
      <c r="DM347" s="226"/>
      <c r="DN347" s="1088"/>
      <c r="DO347" s="370"/>
      <c r="DP347" s="370"/>
      <c r="DQ347" s="243">
        <f t="shared" si="539"/>
        <v>0</v>
      </c>
      <c r="DR347" s="244">
        <f t="shared" si="540"/>
        <v>0</v>
      </c>
      <c r="DS347" s="235">
        <f t="shared" si="487"/>
        <v>0</v>
      </c>
      <c r="DT347" s="244" t="str">
        <f t="shared" si="541"/>
        <v/>
      </c>
      <c r="DU347" s="42" t="str">
        <f t="shared" si="488"/>
        <v/>
      </c>
      <c r="DV347" s="42" t="str">
        <f t="shared" si="489"/>
        <v/>
      </c>
      <c r="DW347" s="42" t="str">
        <f t="shared" si="490"/>
        <v/>
      </c>
      <c r="DX347" s="162"/>
      <c r="DY347" s="42" t="str">
        <f t="shared" si="491"/>
        <v/>
      </c>
      <c r="DZ347" s="42" t="str">
        <f t="shared" si="555"/>
        <v/>
      </c>
      <c r="EA347" s="42" t="str">
        <f t="shared" si="492"/>
        <v/>
      </c>
      <c r="EB347" s="162"/>
      <c r="EC347" s="930"/>
      <c r="ED347" s="188"/>
      <c r="EE347" s="245">
        <f t="shared" si="493"/>
        <v>0</v>
      </c>
      <c r="EF347" s="189"/>
      <c r="EG347" s="245">
        <f t="shared" si="494"/>
        <v>0</v>
      </c>
      <c r="EH347" s="189"/>
      <c r="EI347" s="246" t="str">
        <f t="shared" si="542"/>
        <v/>
      </c>
      <c r="EJ347" s="247" t="str">
        <f t="shared" ref="EJ347:EJ410" si="563">IF(H347&gt;=1,IF(H347&lt;=25,1,""),"")</f>
        <v/>
      </c>
      <c r="EK347" s="248" t="str">
        <f t="shared" ref="EK347:EK410" si="564">IF(H347&gt;=26,IF(H347&lt;=35,1,""),"")</f>
        <v/>
      </c>
      <c r="EL347" s="248" t="str">
        <f t="shared" ref="EL347:EL410" si="565">IF(H347&gt;=36,IF(H347&lt;=45,1,""),"")</f>
        <v/>
      </c>
      <c r="EM347" s="248" t="str">
        <f t="shared" ref="EM347:EM410" si="566">IF(H347&gt;=46,IF(H347&lt;=55,1,""),"")</f>
        <v/>
      </c>
      <c r="EN347" s="248" t="str">
        <f t="shared" si="495"/>
        <v/>
      </c>
      <c r="EO347" s="248" t="str">
        <f t="shared" ref="EO347:EO410" si="567">IF(H347="","",IF($H347&gt;65,1,""))</f>
        <v/>
      </c>
      <c r="EP347" s="189"/>
      <c r="EQ347" s="248" t="str">
        <f t="shared" si="543"/>
        <v/>
      </c>
      <c r="ER347" s="248" t="str">
        <f t="shared" si="544"/>
        <v/>
      </c>
      <c r="ES347" s="248" t="str">
        <f t="shared" si="545"/>
        <v/>
      </c>
      <c r="ET347" s="248" t="str">
        <f t="shared" si="546"/>
        <v/>
      </c>
      <c r="EU347" s="248" t="str">
        <f t="shared" si="496"/>
        <v/>
      </c>
      <c r="EV347" s="248" t="str">
        <f t="shared" si="496"/>
        <v/>
      </c>
      <c r="EW347" s="189"/>
      <c r="EX347" s="248" t="str">
        <f t="shared" si="547"/>
        <v/>
      </c>
      <c r="EY347" s="248" t="str">
        <f t="shared" si="548"/>
        <v/>
      </c>
      <c r="EZ347" s="248" t="str">
        <f t="shared" si="549"/>
        <v/>
      </c>
      <c r="FA347" s="248" t="str">
        <f t="shared" si="550"/>
        <v/>
      </c>
      <c r="FB347" s="248" t="str">
        <f t="shared" si="524"/>
        <v/>
      </c>
      <c r="FC347" s="248" t="str">
        <f t="shared" si="524"/>
        <v/>
      </c>
      <c r="FD347" s="189"/>
      <c r="FE347" s="248" t="str">
        <f t="shared" si="551"/>
        <v/>
      </c>
      <c r="FF347" s="248" t="str">
        <f t="shared" si="552"/>
        <v/>
      </c>
      <c r="FG347" s="248" t="str">
        <f t="shared" si="553"/>
        <v/>
      </c>
      <c r="FH347" s="248" t="str">
        <f t="shared" si="554"/>
        <v/>
      </c>
      <c r="FI347" s="248" t="str">
        <f t="shared" si="525"/>
        <v/>
      </c>
      <c r="FJ347" s="248" t="str">
        <f t="shared" si="525"/>
        <v/>
      </c>
      <c r="FK347" s="189"/>
      <c r="FL347" s="370"/>
      <c r="FM347" s="371"/>
      <c r="FN347" s="371"/>
      <c r="FO347" s="611"/>
      <c r="FP347" s="896"/>
      <c r="FQ347" s="370"/>
      <c r="FR347" s="371"/>
      <c r="FS347" s="371"/>
      <c r="FT347" s="611"/>
      <c r="FU347" s="896"/>
      <c r="FV347" s="370"/>
      <c r="FW347" s="371"/>
      <c r="FX347" s="371"/>
      <c r="FY347" s="611"/>
      <c r="FZ347" s="896"/>
      <c r="GA347" s="613"/>
      <c r="GB347" s="189"/>
      <c r="GC347" s="227">
        <f t="shared" si="497"/>
        <v>0</v>
      </c>
      <c r="GD347" s="228">
        <f t="shared" si="498"/>
        <v>0</v>
      </c>
      <c r="GE347" s="229">
        <f t="shared" si="526"/>
        <v>0</v>
      </c>
      <c r="GF347" s="230">
        <f t="shared" si="526"/>
        <v>0</v>
      </c>
      <c r="GG347" s="231" t="str">
        <f t="shared" si="499"/>
        <v/>
      </c>
      <c r="GH347" s="232">
        <f t="shared" si="500"/>
        <v>0</v>
      </c>
      <c r="GI347" s="227">
        <f t="shared" si="501"/>
        <v>0</v>
      </c>
      <c r="GJ347" s="233">
        <f t="shared" si="502"/>
        <v>0</v>
      </c>
      <c r="GK347" s="233">
        <f t="shared" si="503"/>
        <v>0</v>
      </c>
      <c r="GL347" s="234"/>
      <c r="GM347" s="235">
        <f t="shared" si="504"/>
        <v>0</v>
      </c>
      <c r="GN347" s="235">
        <f t="shared" si="505"/>
        <v>0</v>
      </c>
      <c r="GO347" s="235" t="str">
        <f t="shared" si="506"/>
        <v/>
      </c>
      <c r="GP347" s="380"/>
      <c r="GQ347" s="235">
        <f t="shared" si="507"/>
        <v>0</v>
      </c>
      <c r="GR347" s="235">
        <f t="shared" si="508"/>
        <v>0</v>
      </c>
      <c r="GS347" s="235" t="str">
        <f t="shared" si="509"/>
        <v/>
      </c>
      <c r="GT347" s="236"/>
      <c r="GU347" s="237" t="str">
        <f t="shared" si="510"/>
        <v/>
      </c>
      <c r="GV347" s="237" t="str">
        <f t="shared" si="511"/>
        <v/>
      </c>
      <c r="GW347" s="238" t="str">
        <f t="shared" si="512"/>
        <v/>
      </c>
      <c r="GX347" s="238" t="str">
        <f t="shared" si="513"/>
        <v/>
      </c>
      <c r="GY347" s="239"/>
      <c r="GZ347" s="240" t="str">
        <f t="shared" si="514"/>
        <v/>
      </c>
      <c r="HA347" s="235" t="str">
        <f t="shared" si="515"/>
        <v/>
      </c>
      <c r="HB347" s="235" t="str">
        <f t="shared" si="516"/>
        <v/>
      </c>
      <c r="HC347" s="235" t="str">
        <f t="shared" si="517"/>
        <v/>
      </c>
      <c r="HD347" s="235" t="str">
        <f t="shared" si="518"/>
        <v/>
      </c>
      <c r="HE347" s="235" t="str">
        <f t="shared" si="519"/>
        <v/>
      </c>
      <c r="HF347" s="188"/>
      <c r="HG347" s="235" t="str">
        <f t="shared" si="520"/>
        <v/>
      </c>
      <c r="HH347" s="235">
        <f t="shared" si="527"/>
        <v>0</v>
      </c>
      <c r="HI347" s="235">
        <f t="shared" si="527"/>
        <v>0</v>
      </c>
      <c r="HJ347" s="235">
        <f t="shared" si="527"/>
        <v>0</v>
      </c>
      <c r="HK347" s="188"/>
      <c r="HL347" s="235" t="str">
        <f t="shared" si="521"/>
        <v/>
      </c>
      <c r="HM347" s="235">
        <f t="shared" si="528"/>
        <v>0</v>
      </c>
      <c r="HN347" s="235">
        <f t="shared" si="528"/>
        <v>0</v>
      </c>
      <c r="HO347" s="235">
        <f t="shared" si="528"/>
        <v>0</v>
      </c>
      <c r="HP347" s="188"/>
      <c r="HQ347" s="235" t="str">
        <f t="shared" si="522"/>
        <v/>
      </c>
      <c r="HR347" s="235">
        <f t="shared" si="529"/>
        <v>0</v>
      </c>
      <c r="HS347" s="235">
        <f t="shared" si="529"/>
        <v>0</v>
      </c>
      <c r="HT347" s="235">
        <f t="shared" si="529"/>
        <v>0</v>
      </c>
      <c r="HU347" s="162"/>
      <c r="HV347" s="1622"/>
      <c r="HW347" s="1619"/>
      <c r="HX347" s="1619"/>
      <c r="HY347" s="1619"/>
      <c r="HZ347" s="1619"/>
      <c r="IA347" s="1619"/>
      <c r="IB347" s="1619"/>
      <c r="IC347" s="1623"/>
      <c r="ID347" s="162"/>
    </row>
    <row r="348" spans="1:238" ht="21.75" customHeight="1" x14ac:dyDescent="0.25">
      <c r="A348" s="377" t="str">
        <f t="shared" ref="A348:A411" si="568">IF(C348="","",1)</f>
        <v/>
      </c>
      <c r="B348" s="188">
        <v>322</v>
      </c>
      <c r="C348" s="255"/>
      <c r="D348" s="223" t="str">
        <f t="shared" si="523"/>
        <v/>
      </c>
      <c r="E348" s="223" t="str">
        <f t="shared" si="556"/>
        <v/>
      </c>
      <c r="F348" s="242"/>
      <c r="G348" s="242"/>
      <c r="H348" s="224" t="str">
        <f t="shared" ref="H348:H411" si="569">IF(G348&lt;999,"",$C$11-G348)</f>
        <v/>
      </c>
      <c r="I348" s="930"/>
      <c r="J348" s="930"/>
      <c r="K348" s="930"/>
      <c r="L348" s="370"/>
      <c r="M348" s="371"/>
      <c r="N348" s="371"/>
      <c r="O348" s="371"/>
      <c r="P348" s="372"/>
      <c r="Q348" s="609"/>
      <c r="R348" s="609"/>
      <c r="S348" s="610"/>
      <c r="T348" s="371"/>
      <c r="U348" s="371"/>
      <c r="V348" s="188"/>
      <c r="W348" s="370"/>
      <c r="X348" s="371"/>
      <c r="Y348" s="371"/>
      <c r="Z348" s="611"/>
      <c r="AA348" s="896"/>
      <c r="AB348" s="370"/>
      <c r="AC348" s="371"/>
      <c r="AD348" s="371"/>
      <c r="AE348" s="371"/>
      <c r="AF348" s="896"/>
      <c r="AG348" s="370"/>
      <c r="AH348" s="371"/>
      <c r="AI348" s="371"/>
      <c r="AJ348" s="371"/>
      <c r="AK348" s="896"/>
      <c r="AL348" s="370"/>
      <c r="AM348" s="371"/>
      <c r="AN348" s="371"/>
      <c r="AO348" s="372"/>
      <c r="AP348" s="370"/>
      <c r="AQ348" s="371"/>
      <c r="AR348" s="371"/>
      <c r="AS348" s="371"/>
      <c r="AT348" s="928"/>
      <c r="AU348" s="188"/>
      <c r="AV348" s="256">
        <f t="shared" si="530"/>
        <v>0</v>
      </c>
      <c r="AW348" s="257">
        <f t="shared" si="531"/>
        <v>0</v>
      </c>
      <c r="AX348" s="258">
        <f t="shared" si="532"/>
        <v>0</v>
      </c>
      <c r="AY348" s="259">
        <f t="shared" si="533"/>
        <v>0</v>
      </c>
      <c r="AZ348" s="231" t="str">
        <f t="shared" si="534"/>
        <v/>
      </c>
      <c r="BA348" s="232">
        <f t="shared" si="535"/>
        <v>0</v>
      </c>
      <c r="BB348" s="249">
        <f t="shared" si="536"/>
        <v>0</v>
      </c>
      <c r="BC348" s="231">
        <f t="shared" si="537"/>
        <v>0</v>
      </c>
      <c r="BD348" s="231">
        <f t="shared" si="538"/>
        <v>0</v>
      </c>
      <c r="BE348" s="260"/>
      <c r="BF348" s="235">
        <f t="shared" ref="BF348:BF411" si="570">IF(H348&lt;=35,BA348,0)</f>
        <v>0</v>
      </c>
      <c r="BG348" s="235">
        <f t="shared" ref="BG348:BG411" si="571">IF($H348&gt;=36,IF($H348&lt;=55,$BA348,0),0)</f>
        <v>0</v>
      </c>
      <c r="BH348" s="235">
        <f t="shared" ref="BH348:BH411" si="572">IF($H348&gt;55,$BA348,0)</f>
        <v>0</v>
      </c>
      <c r="BI348" s="380"/>
      <c r="BJ348" s="235">
        <f t="shared" si="557"/>
        <v>0</v>
      </c>
      <c r="BK348" s="235">
        <f t="shared" ref="BK348:BK411" si="573">IF($H348&gt;35,IF($H348&lt;56,1,0),0)</f>
        <v>0</v>
      </c>
      <c r="BL348" s="235" t="str">
        <f t="shared" ref="BL348:BL411" si="574">IF( H348="","",IF($H348&gt;55,1,0))</f>
        <v/>
      </c>
      <c r="BM348" s="236"/>
      <c r="BN348" s="237"/>
      <c r="BO348" s="237"/>
      <c r="BP348" s="238"/>
      <c r="BQ348" s="238"/>
      <c r="BR348" s="254"/>
      <c r="BS348" s="252"/>
      <c r="BT348" s="244"/>
      <c r="BU348" s="244"/>
      <c r="BV348" s="244"/>
      <c r="BW348" s="244"/>
      <c r="BX348" s="244"/>
      <c r="BY348" s="244"/>
      <c r="BZ348" s="244"/>
      <c r="CA348" s="244"/>
      <c r="CB348" s="253"/>
      <c r="CC348" s="188"/>
      <c r="CD348" s="244">
        <f t="shared" si="558"/>
        <v>0</v>
      </c>
      <c r="CE348" s="235">
        <f t="shared" ref="CE348:CG411" si="575">IF(BJ348=1,$CD348,0)</f>
        <v>0</v>
      </c>
      <c r="CF348" s="235">
        <f t="shared" si="575"/>
        <v>0</v>
      </c>
      <c r="CG348" s="235">
        <f t="shared" si="575"/>
        <v>0</v>
      </c>
      <c r="CH348" s="188"/>
      <c r="CI348" s="244">
        <f t="shared" si="559"/>
        <v>0</v>
      </c>
      <c r="CJ348" s="235">
        <f t="shared" ref="CJ348:CL411" si="576">IF(BJ348=1,$CI348,0)</f>
        <v>0</v>
      </c>
      <c r="CK348" s="235">
        <f t="shared" si="576"/>
        <v>0</v>
      </c>
      <c r="CL348" s="235">
        <f t="shared" si="576"/>
        <v>0</v>
      </c>
      <c r="CM348" s="188"/>
      <c r="CN348" s="244">
        <f t="shared" si="560"/>
        <v>0</v>
      </c>
      <c r="CO348" s="235">
        <f t="shared" ref="CO348:CQ411" si="577">IF(BJ348=1,$CN348,0)</f>
        <v>0</v>
      </c>
      <c r="CP348" s="235">
        <f t="shared" si="577"/>
        <v>0</v>
      </c>
      <c r="CQ348" s="235">
        <f t="shared" si="577"/>
        <v>0</v>
      </c>
      <c r="CR348" s="188"/>
      <c r="CS348" s="244">
        <f t="shared" si="561"/>
        <v>0</v>
      </c>
      <c r="CT348" s="235">
        <f t="shared" ref="CT348:CV411" si="578">IF(BJ348=1,$CS348,0)</f>
        <v>0</v>
      </c>
      <c r="CU348" s="235">
        <f t="shared" si="578"/>
        <v>0</v>
      </c>
      <c r="CV348" s="235">
        <f t="shared" si="578"/>
        <v>0</v>
      </c>
      <c r="CW348" s="188"/>
      <c r="CX348" s="244">
        <f t="shared" si="562"/>
        <v>0</v>
      </c>
      <c r="CY348" s="235">
        <f t="shared" ref="CY348:DA411" si="579">IF( BJ348=1,$CX348,0)</f>
        <v>0</v>
      </c>
      <c r="CZ348" s="235">
        <f t="shared" si="579"/>
        <v>0</v>
      </c>
      <c r="DA348" s="235">
        <f t="shared" si="579"/>
        <v>0</v>
      </c>
      <c r="DB348" s="188"/>
      <c r="DC348" s="225"/>
      <c r="DD348" s="226"/>
      <c r="DE348" s="1088"/>
      <c r="DF348" s="225"/>
      <c r="DG348" s="226"/>
      <c r="DH348" s="1088"/>
      <c r="DI348" s="225"/>
      <c r="DJ348" s="226"/>
      <c r="DK348" s="1088"/>
      <c r="DL348" s="225"/>
      <c r="DM348" s="226"/>
      <c r="DN348" s="1088"/>
      <c r="DO348" s="370"/>
      <c r="DP348" s="370"/>
      <c r="DQ348" s="243">
        <f t="shared" si="539"/>
        <v>0</v>
      </c>
      <c r="DR348" s="244">
        <f t="shared" si="540"/>
        <v>0</v>
      </c>
      <c r="DS348" s="235">
        <f t="shared" ref="DS348:DS411" si="580">IF(DR348=0,0,1)</f>
        <v>0</v>
      </c>
      <c r="DT348" s="244" t="str">
        <f t="shared" si="541"/>
        <v/>
      </c>
      <c r="DU348" s="42" t="str">
        <f t="shared" ref="DU348:DU411" si="581">IF(DT348="","",IF(DT348=1,IF(H348&lt;36,1,"")))</f>
        <v/>
      </c>
      <c r="DV348" s="42" t="str">
        <f t="shared" ref="DV348:DV411" si="582">IF(DT348="","",IF(DT348=1,IF(H348&gt;35,IF(H348&lt;56,1,""),"")))</f>
        <v/>
      </c>
      <c r="DW348" s="42" t="str">
        <f t="shared" ref="DW348:DW411" si="583">IF(DT348="","",IF(DT348=1,IF(H348&gt;55,1,"")))</f>
        <v/>
      </c>
      <c r="DX348" s="162"/>
      <c r="DY348" s="42" t="str">
        <f t="shared" ref="DY348:DY411" si="584">IF(DP348="","",IF(DP348=1,IF(H348&lt;36,1,"")))</f>
        <v/>
      </c>
      <c r="DZ348" s="42" t="str">
        <f t="shared" si="555"/>
        <v/>
      </c>
      <c r="EA348" s="42" t="str">
        <f t="shared" ref="EA348:EA411" si="585">IF(DP348="","",IF(DP348=1,IF(H348&gt;55,1,"")))</f>
        <v/>
      </c>
      <c r="EB348" s="162"/>
      <c r="EC348" s="930"/>
      <c r="ED348" s="188"/>
      <c r="EE348" s="245">
        <f t="shared" ref="EE348:EE411" si="586">AT348+DE348+DH348+DK348+DN348</f>
        <v>0</v>
      </c>
      <c r="EF348" s="189"/>
      <c r="EG348" s="245">
        <f t="shared" ref="EG348:EG411" si="587">EC348-EE348</f>
        <v>0</v>
      </c>
      <c r="EH348" s="189"/>
      <c r="EI348" s="246" t="str">
        <f t="shared" si="542"/>
        <v/>
      </c>
      <c r="EJ348" s="247" t="str">
        <f t="shared" si="563"/>
        <v/>
      </c>
      <c r="EK348" s="248" t="str">
        <f t="shared" si="564"/>
        <v/>
      </c>
      <c r="EL348" s="248" t="str">
        <f t="shared" si="565"/>
        <v/>
      </c>
      <c r="EM348" s="248" t="str">
        <f t="shared" si="566"/>
        <v/>
      </c>
      <c r="EN348" s="248" t="str">
        <f t="shared" ref="EN348:EN411" si="588">IF($H348&gt;=56,IF($H348&lt;=65,1,""),"")</f>
        <v/>
      </c>
      <c r="EO348" s="248" t="str">
        <f t="shared" si="567"/>
        <v/>
      </c>
      <c r="EP348" s="189"/>
      <c r="EQ348" s="248" t="str">
        <f t="shared" si="543"/>
        <v/>
      </c>
      <c r="ER348" s="248" t="str">
        <f t="shared" si="544"/>
        <v/>
      </c>
      <c r="ES348" s="248" t="str">
        <f t="shared" si="545"/>
        <v/>
      </c>
      <c r="ET348" s="248" t="str">
        <f t="shared" si="546"/>
        <v/>
      </c>
      <c r="EU348" s="248" t="str">
        <f t="shared" ref="EU348:EV411" si="589">IF(EN348="","",IF(EN348=1,IF($DC348=1,1,"")))</f>
        <v/>
      </c>
      <c r="EV348" s="248" t="str">
        <f t="shared" si="589"/>
        <v/>
      </c>
      <c r="EW348" s="189"/>
      <c r="EX348" s="248" t="str">
        <f t="shared" si="547"/>
        <v/>
      </c>
      <c r="EY348" s="248" t="str">
        <f t="shared" si="548"/>
        <v/>
      </c>
      <c r="EZ348" s="248" t="str">
        <f t="shared" si="549"/>
        <v/>
      </c>
      <c r="FA348" s="248" t="str">
        <f t="shared" si="550"/>
        <v/>
      </c>
      <c r="FB348" s="248" t="str">
        <f t="shared" si="524"/>
        <v/>
      </c>
      <c r="FC348" s="248" t="str">
        <f t="shared" si="524"/>
        <v/>
      </c>
      <c r="FD348" s="189"/>
      <c r="FE348" s="248" t="str">
        <f t="shared" si="551"/>
        <v/>
      </c>
      <c r="FF348" s="248" t="str">
        <f t="shared" si="552"/>
        <v/>
      </c>
      <c r="FG348" s="248" t="str">
        <f t="shared" si="553"/>
        <v/>
      </c>
      <c r="FH348" s="248" t="str">
        <f t="shared" si="554"/>
        <v/>
      </c>
      <c r="FI348" s="248" t="str">
        <f t="shared" si="525"/>
        <v/>
      </c>
      <c r="FJ348" s="248" t="str">
        <f t="shared" si="525"/>
        <v/>
      </c>
      <c r="FK348" s="189"/>
      <c r="FL348" s="370"/>
      <c r="FM348" s="371"/>
      <c r="FN348" s="371"/>
      <c r="FO348" s="611"/>
      <c r="FP348" s="896"/>
      <c r="FQ348" s="370"/>
      <c r="FR348" s="371"/>
      <c r="FS348" s="371"/>
      <c r="FT348" s="611"/>
      <c r="FU348" s="896"/>
      <c r="FV348" s="370"/>
      <c r="FW348" s="371"/>
      <c r="FX348" s="371"/>
      <c r="FY348" s="611"/>
      <c r="FZ348" s="896"/>
      <c r="GA348" s="613"/>
      <c r="GB348" s="189"/>
      <c r="GC348" s="227">
        <f t="shared" ref="GC348:GC411" si="590">(FL348)+FN348+FQ348+(FS348)+FV348+FX348</f>
        <v>0</v>
      </c>
      <c r="GD348" s="228">
        <f t="shared" ref="GD348:GD411" si="591">FM348+FO348+FR348+(FT348)+FW348+FY348</f>
        <v>0</v>
      </c>
      <c r="GE348" s="229">
        <f t="shared" si="526"/>
        <v>0</v>
      </c>
      <c r="GF348" s="230">
        <f t="shared" si="526"/>
        <v>0</v>
      </c>
      <c r="GG348" s="231" t="str">
        <f t="shared" ref="GG348:GG411" si="592">IF(GC348&lt;=0.9,IF(GD348&lt;=0.9,"",1),1)</f>
        <v/>
      </c>
      <c r="GH348" s="232">
        <f t="shared" ref="GH348:GH411" si="593">IF(GE348&lt;=0.9,IF(GF348&lt;=0.9,0,1),1)</f>
        <v>0</v>
      </c>
      <c r="GI348" s="227">
        <f t="shared" ref="GI348:GI411" si="594">FP348+FU348+FZ348</f>
        <v>0</v>
      </c>
      <c r="GJ348" s="233">
        <f t="shared" ref="GJ348:GJ411" si="595">IF(GI348&lt;=0.9,0,1)</f>
        <v>0</v>
      </c>
      <c r="GK348" s="233">
        <f t="shared" ref="GK348:GK411" si="596">GH348+GJ348</f>
        <v>0</v>
      </c>
      <c r="GL348" s="234"/>
      <c r="GM348" s="235">
        <f t="shared" ref="GM348:GM411" si="597">IF(H348&lt;=35,GG348,0)</f>
        <v>0</v>
      </c>
      <c r="GN348" s="235">
        <f t="shared" ref="GN348:GN411" si="598">IF($H348&gt;=36,IF($H348&lt;=55,$GG348,0),0)</f>
        <v>0</v>
      </c>
      <c r="GO348" s="235" t="str">
        <f t="shared" ref="GO348:GO411" si="599">IF($H348&gt;55,$GG348,0)</f>
        <v/>
      </c>
      <c r="GP348" s="380"/>
      <c r="GQ348" s="235">
        <f t="shared" ref="GQ348:GQ411" si="600">IF(H348&lt;=35,1,0)</f>
        <v>0</v>
      </c>
      <c r="GR348" s="235">
        <f t="shared" ref="GR348:GR411" si="601">IF(H348&gt;35,IF(H348&lt;56,1,0),0)</f>
        <v>0</v>
      </c>
      <c r="GS348" s="235" t="str">
        <f t="shared" ref="GS348:GS411" si="602">IF(H348="","",IF(H348&gt;55,1,0))</f>
        <v/>
      </c>
      <c r="GT348" s="236"/>
      <c r="GU348" s="237" t="str">
        <f t="shared" ref="GU348:GU411" si="603">IF(EZ348&gt;=1,IF(EZ348&lt;=1,1,""),"")</f>
        <v/>
      </c>
      <c r="GV348" s="237" t="str">
        <f t="shared" ref="GV348:GV411" si="604">IF(EZ348&gt;=2,IF(EZ348&lt;=10,1,""),"")</f>
        <v/>
      </c>
      <c r="GW348" s="238" t="str">
        <f t="shared" ref="GW348:GW411" si="605">IF(EZ348&gt;=11,IF(EZ348&lt;=20,1,""),"")</f>
        <v/>
      </c>
      <c r="GX348" s="238" t="str">
        <f t="shared" ref="GX348:GX411" si="606">IF(EZ348&gt;=21,IF(EZ348&lt;=50,1,""),"")</f>
        <v/>
      </c>
      <c r="GY348" s="239"/>
      <c r="GZ348" s="240" t="str">
        <f t="shared" ref="GZ348:GZ411" si="607">IF(FL348&lt;=0.9,IF(FM348&lt;=0.9,"",1),1)</f>
        <v/>
      </c>
      <c r="HA348" s="235" t="str">
        <f t="shared" ref="HA348:HA411" si="608">IF(FN348&lt;=0.9,IF(FO348&lt;=0.9,"",1),1)</f>
        <v/>
      </c>
      <c r="HB348" s="235" t="str">
        <f t="shared" ref="HB348:HB411" si="609">IF(FQ348&lt;=0.9,IF(FR348&lt;=0.9,"",1),1)</f>
        <v/>
      </c>
      <c r="HC348" s="235" t="str">
        <f t="shared" ref="HC348:HC411" si="610">IF(FS348&lt;=0.9,IF(FT348&lt;=0.9,"",1),1)</f>
        <v/>
      </c>
      <c r="HD348" s="235" t="str">
        <f t="shared" ref="HD348:HD411" si="611">IF(FV348&lt;=0.9,IF(FW348&lt;=0.9,"",1),1)</f>
        <v/>
      </c>
      <c r="HE348" s="235" t="str">
        <f t="shared" ref="HE348:HE411" si="612">IF(FX348&lt;=0.9,IF(FY348&lt;=0.9,"",1),1)</f>
        <v/>
      </c>
      <c r="HF348" s="188"/>
      <c r="HG348" s="235" t="str">
        <f t="shared" ref="HG348:HG411" si="613">GZ348</f>
        <v/>
      </c>
      <c r="HH348" s="235">
        <f t="shared" si="527"/>
        <v>0</v>
      </c>
      <c r="HI348" s="235">
        <f t="shared" si="527"/>
        <v>0</v>
      </c>
      <c r="HJ348" s="235">
        <f t="shared" si="527"/>
        <v>0</v>
      </c>
      <c r="HK348" s="188"/>
      <c r="HL348" s="235" t="str">
        <f t="shared" ref="HL348:HL411" si="614">HB348</f>
        <v/>
      </c>
      <c r="HM348" s="235">
        <f t="shared" si="528"/>
        <v>0</v>
      </c>
      <c r="HN348" s="235">
        <f t="shared" si="528"/>
        <v>0</v>
      </c>
      <c r="HO348" s="235">
        <f t="shared" si="528"/>
        <v>0</v>
      </c>
      <c r="HP348" s="188"/>
      <c r="HQ348" s="235" t="str">
        <f t="shared" ref="HQ348:HQ411" si="615">HD348</f>
        <v/>
      </c>
      <c r="HR348" s="235">
        <f t="shared" si="529"/>
        <v>0</v>
      </c>
      <c r="HS348" s="235">
        <f t="shared" si="529"/>
        <v>0</v>
      </c>
      <c r="HT348" s="235">
        <f t="shared" si="529"/>
        <v>0</v>
      </c>
      <c r="HU348" s="162"/>
      <c r="HV348" s="1622"/>
      <c r="HW348" s="1619"/>
      <c r="HX348" s="1619"/>
      <c r="HY348" s="1619"/>
      <c r="HZ348" s="1619"/>
      <c r="IA348" s="1619"/>
      <c r="IB348" s="1619"/>
      <c r="IC348" s="1623"/>
      <c r="ID348" s="162"/>
    </row>
    <row r="349" spans="1:238" ht="21.75" customHeight="1" x14ac:dyDescent="0.25">
      <c r="A349" s="377" t="str">
        <f t="shared" si="568"/>
        <v/>
      </c>
      <c r="B349" s="188">
        <v>323</v>
      </c>
      <c r="C349" s="255"/>
      <c r="D349" s="223" t="str">
        <f t="shared" si="523"/>
        <v/>
      </c>
      <c r="E349" s="223" t="str">
        <f t="shared" si="556"/>
        <v/>
      </c>
      <c r="F349" s="242"/>
      <c r="G349" s="242"/>
      <c r="H349" s="224" t="str">
        <f t="shared" si="569"/>
        <v/>
      </c>
      <c r="I349" s="930"/>
      <c r="J349" s="930"/>
      <c r="K349" s="930"/>
      <c r="L349" s="370"/>
      <c r="M349" s="371"/>
      <c r="N349" s="371"/>
      <c r="O349" s="371"/>
      <c r="P349" s="372"/>
      <c r="Q349" s="609"/>
      <c r="R349" s="609"/>
      <c r="S349" s="610"/>
      <c r="T349" s="371"/>
      <c r="U349" s="371"/>
      <c r="V349" s="188"/>
      <c r="W349" s="370"/>
      <c r="X349" s="371"/>
      <c r="Y349" s="371"/>
      <c r="Z349" s="611"/>
      <c r="AA349" s="896"/>
      <c r="AB349" s="370"/>
      <c r="AC349" s="371"/>
      <c r="AD349" s="371"/>
      <c r="AE349" s="371"/>
      <c r="AF349" s="896"/>
      <c r="AG349" s="370"/>
      <c r="AH349" s="371"/>
      <c r="AI349" s="371"/>
      <c r="AJ349" s="371"/>
      <c r="AK349" s="896"/>
      <c r="AL349" s="370"/>
      <c r="AM349" s="371"/>
      <c r="AN349" s="371"/>
      <c r="AO349" s="372"/>
      <c r="AP349" s="370"/>
      <c r="AQ349" s="371"/>
      <c r="AR349" s="371"/>
      <c r="AS349" s="371"/>
      <c r="AT349" s="928"/>
      <c r="AU349" s="188"/>
      <c r="AV349" s="256">
        <f t="shared" si="530"/>
        <v>0</v>
      </c>
      <c r="AW349" s="257">
        <f t="shared" si="531"/>
        <v>0</v>
      </c>
      <c r="AX349" s="258">
        <f t="shared" si="532"/>
        <v>0</v>
      </c>
      <c r="AY349" s="259">
        <f t="shared" si="533"/>
        <v>0</v>
      </c>
      <c r="AZ349" s="231" t="str">
        <f t="shared" si="534"/>
        <v/>
      </c>
      <c r="BA349" s="232">
        <f t="shared" si="535"/>
        <v>0</v>
      </c>
      <c r="BB349" s="249">
        <f t="shared" si="536"/>
        <v>0</v>
      </c>
      <c r="BC349" s="231">
        <f t="shared" si="537"/>
        <v>0</v>
      </c>
      <c r="BD349" s="231">
        <f t="shared" si="538"/>
        <v>0</v>
      </c>
      <c r="BE349" s="260"/>
      <c r="BF349" s="235">
        <f t="shared" si="570"/>
        <v>0</v>
      </c>
      <c r="BG349" s="235">
        <f t="shared" si="571"/>
        <v>0</v>
      </c>
      <c r="BH349" s="235">
        <f t="shared" si="572"/>
        <v>0</v>
      </c>
      <c r="BI349" s="380"/>
      <c r="BJ349" s="235">
        <f t="shared" si="557"/>
        <v>0</v>
      </c>
      <c r="BK349" s="235">
        <f t="shared" si="573"/>
        <v>0</v>
      </c>
      <c r="BL349" s="235" t="str">
        <f t="shared" si="574"/>
        <v/>
      </c>
      <c r="BM349" s="236"/>
      <c r="BN349" s="237"/>
      <c r="BO349" s="237"/>
      <c r="BP349" s="238"/>
      <c r="BQ349" s="238"/>
      <c r="BR349" s="254"/>
      <c r="BS349" s="252"/>
      <c r="BT349" s="244"/>
      <c r="BU349" s="244"/>
      <c r="BV349" s="244"/>
      <c r="BW349" s="244"/>
      <c r="BX349" s="244"/>
      <c r="BY349" s="244"/>
      <c r="BZ349" s="244"/>
      <c r="CA349" s="244"/>
      <c r="CB349" s="253"/>
      <c r="CC349" s="188"/>
      <c r="CD349" s="244">
        <f t="shared" si="558"/>
        <v>0</v>
      </c>
      <c r="CE349" s="235">
        <f t="shared" si="575"/>
        <v>0</v>
      </c>
      <c r="CF349" s="235">
        <f t="shared" si="575"/>
        <v>0</v>
      </c>
      <c r="CG349" s="235">
        <f t="shared" si="575"/>
        <v>0</v>
      </c>
      <c r="CH349" s="188"/>
      <c r="CI349" s="244">
        <f t="shared" si="559"/>
        <v>0</v>
      </c>
      <c r="CJ349" s="235">
        <f t="shared" si="576"/>
        <v>0</v>
      </c>
      <c r="CK349" s="235">
        <f t="shared" si="576"/>
        <v>0</v>
      </c>
      <c r="CL349" s="235">
        <f t="shared" si="576"/>
        <v>0</v>
      </c>
      <c r="CM349" s="188"/>
      <c r="CN349" s="244">
        <f t="shared" si="560"/>
        <v>0</v>
      </c>
      <c r="CO349" s="235">
        <f t="shared" si="577"/>
        <v>0</v>
      </c>
      <c r="CP349" s="235">
        <f t="shared" si="577"/>
        <v>0</v>
      </c>
      <c r="CQ349" s="235">
        <f t="shared" si="577"/>
        <v>0</v>
      </c>
      <c r="CR349" s="188"/>
      <c r="CS349" s="244">
        <f t="shared" si="561"/>
        <v>0</v>
      </c>
      <c r="CT349" s="235">
        <f t="shared" si="578"/>
        <v>0</v>
      </c>
      <c r="CU349" s="235">
        <f t="shared" si="578"/>
        <v>0</v>
      </c>
      <c r="CV349" s="235">
        <f t="shared" si="578"/>
        <v>0</v>
      </c>
      <c r="CW349" s="188"/>
      <c r="CX349" s="244">
        <f t="shared" si="562"/>
        <v>0</v>
      </c>
      <c r="CY349" s="235">
        <f t="shared" si="579"/>
        <v>0</v>
      </c>
      <c r="CZ349" s="235">
        <f t="shared" si="579"/>
        <v>0</v>
      </c>
      <c r="DA349" s="235">
        <f t="shared" si="579"/>
        <v>0</v>
      </c>
      <c r="DB349" s="188"/>
      <c r="DC349" s="225"/>
      <c r="DD349" s="226"/>
      <c r="DE349" s="1088"/>
      <c r="DF349" s="225"/>
      <c r="DG349" s="226"/>
      <c r="DH349" s="1088"/>
      <c r="DI349" s="225"/>
      <c r="DJ349" s="226"/>
      <c r="DK349" s="1088"/>
      <c r="DL349" s="225"/>
      <c r="DM349" s="226"/>
      <c r="DN349" s="1088"/>
      <c r="DO349" s="370"/>
      <c r="DP349" s="370"/>
      <c r="DQ349" s="243">
        <f t="shared" si="539"/>
        <v>0</v>
      </c>
      <c r="DR349" s="244">
        <f t="shared" si="540"/>
        <v>0</v>
      </c>
      <c r="DS349" s="235">
        <f t="shared" si="580"/>
        <v>0</v>
      </c>
      <c r="DT349" s="244" t="str">
        <f t="shared" si="541"/>
        <v/>
      </c>
      <c r="DU349" s="42" t="str">
        <f t="shared" si="581"/>
        <v/>
      </c>
      <c r="DV349" s="42" t="str">
        <f t="shared" si="582"/>
        <v/>
      </c>
      <c r="DW349" s="42" t="str">
        <f t="shared" si="583"/>
        <v/>
      </c>
      <c r="DX349" s="162"/>
      <c r="DY349" s="42" t="str">
        <f t="shared" si="584"/>
        <v/>
      </c>
      <c r="DZ349" s="42" t="str">
        <f t="shared" si="555"/>
        <v/>
      </c>
      <c r="EA349" s="42" t="str">
        <f t="shared" si="585"/>
        <v/>
      </c>
      <c r="EB349" s="162"/>
      <c r="EC349" s="930"/>
      <c r="ED349" s="188"/>
      <c r="EE349" s="245">
        <f t="shared" si="586"/>
        <v>0</v>
      </c>
      <c r="EF349" s="189"/>
      <c r="EG349" s="245">
        <f t="shared" si="587"/>
        <v>0</v>
      </c>
      <c r="EH349" s="189"/>
      <c r="EI349" s="246" t="str">
        <f t="shared" si="542"/>
        <v/>
      </c>
      <c r="EJ349" s="247" t="str">
        <f t="shared" si="563"/>
        <v/>
      </c>
      <c r="EK349" s="248" t="str">
        <f t="shared" si="564"/>
        <v/>
      </c>
      <c r="EL349" s="248" t="str">
        <f t="shared" si="565"/>
        <v/>
      </c>
      <c r="EM349" s="248" t="str">
        <f t="shared" si="566"/>
        <v/>
      </c>
      <c r="EN349" s="248" t="str">
        <f t="shared" si="588"/>
        <v/>
      </c>
      <c r="EO349" s="248" t="str">
        <f t="shared" si="567"/>
        <v/>
      </c>
      <c r="EP349" s="189"/>
      <c r="EQ349" s="248" t="str">
        <f t="shared" si="543"/>
        <v/>
      </c>
      <c r="ER349" s="248" t="str">
        <f t="shared" si="544"/>
        <v/>
      </c>
      <c r="ES349" s="248" t="str">
        <f t="shared" si="545"/>
        <v/>
      </c>
      <c r="ET349" s="248" t="str">
        <f t="shared" si="546"/>
        <v/>
      </c>
      <c r="EU349" s="248" t="str">
        <f t="shared" si="589"/>
        <v/>
      </c>
      <c r="EV349" s="248" t="str">
        <f t="shared" si="589"/>
        <v/>
      </c>
      <c r="EW349" s="189"/>
      <c r="EX349" s="248" t="str">
        <f t="shared" si="547"/>
        <v/>
      </c>
      <c r="EY349" s="248" t="str">
        <f t="shared" si="548"/>
        <v/>
      </c>
      <c r="EZ349" s="248" t="str">
        <f t="shared" si="549"/>
        <v/>
      </c>
      <c r="FA349" s="248" t="str">
        <f t="shared" si="550"/>
        <v/>
      </c>
      <c r="FB349" s="248" t="str">
        <f t="shared" si="524"/>
        <v/>
      </c>
      <c r="FC349" s="248" t="str">
        <f t="shared" si="524"/>
        <v/>
      </c>
      <c r="FD349" s="189"/>
      <c r="FE349" s="248" t="str">
        <f t="shared" si="551"/>
        <v/>
      </c>
      <c r="FF349" s="248" t="str">
        <f t="shared" si="552"/>
        <v/>
      </c>
      <c r="FG349" s="248" t="str">
        <f t="shared" si="553"/>
        <v/>
      </c>
      <c r="FH349" s="248" t="str">
        <f t="shared" si="554"/>
        <v/>
      </c>
      <c r="FI349" s="248" t="str">
        <f t="shared" si="525"/>
        <v/>
      </c>
      <c r="FJ349" s="248" t="str">
        <f t="shared" si="525"/>
        <v/>
      </c>
      <c r="FK349" s="189"/>
      <c r="FL349" s="370"/>
      <c r="FM349" s="371"/>
      <c r="FN349" s="371"/>
      <c r="FO349" s="611"/>
      <c r="FP349" s="896"/>
      <c r="FQ349" s="370"/>
      <c r="FR349" s="371"/>
      <c r="FS349" s="371"/>
      <c r="FT349" s="611"/>
      <c r="FU349" s="896"/>
      <c r="FV349" s="370"/>
      <c r="FW349" s="371"/>
      <c r="FX349" s="371"/>
      <c r="FY349" s="611"/>
      <c r="FZ349" s="896"/>
      <c r="GA349" s="613"/>
      <c r="GB349" s="189"/>
      <c r="GC349" s="227">
        <f t="shared" si="590"/>
        <v>0</v>
      </c>
      <c r="GD349" s="228">
        <f t="shared" si="591"/>
        <v>0</v>
      </c>
      <c r="GE349" s="229">
        <f t="shared" si="526"/>
        <v>0</v>
      </c>
      <c r="GF349" s="230">
        <f t="shared" si="526"/>
        <v>0</v>
      </c>
      <c r="GG349" s="231" t="str">
        <f t="shared" si="592"/>
        <v/>
      </c>
      <c r="GH349" s="232">
        <f t="shared" si="593"/>
        <v>0</v>
      </c>
      <c r="GI349" s="227">
        <f t="shared" si="594"/>
        <v>0</v>
      </c>
      <c r="GJ349" s="233">
        <f t="shared" si="595"/>
        <v>0</v>
      </c>
      <c r="GK349" s="233">
        <f t="shared" si="596"/>
        <v>0</v>
      </c>
      <c r="GL349" s="234"/>
      <c r="GM349" s="235">
        <f t="shared" si="597"/>
        <v>0</v>
      </c>
      <c r="GN349" s="235">
        <f t="shared" si="598"/>
        <v>0</v>
      </c>
      <c r="GO349" s="235" t="str">
        <f t="shared" si="599"/>
        <v/>
      </c>
      <c r="GP349" s="380"/>
      <c r="GQ349" s="235">
        <f t="shared" si="600"/>
        <v>0</v>
      </c>
      <c r="GR349" s="235">
        <f t="shared" si="601"/>
        <v>0</v>
      </c>
      <c r="GS349" s="235" t="str">
        <f t="shared" si="602"/>
        <v/>
      </c>
      <c r="GT349" s="236"/>
      <c r="GU349" s="237" t="str">
        <f t="shared" si="603"/>
        <v/>
      </c>
      <c r="GV349" s="237" t="str">
        <f t="shared" si="604"/>
        <v/>
      </c>
      <c r="GW349" s="238" t="str">
        <f t="shared" si="605"/>
        <v/>
      </c>
      <c r="GX349" s="238" t="str">
        <f t="shared" si="606"/>
        <v/>
      </c>
      <c r="GY349" s="239"/>
      <c r="GZ349" s="240" t="str">
        <f t="shared" si="607"/>
        <v/>
      </c>
      <c r="HA349" s="235" t="str">
        <f t="shared" si="608"/>
        <v/>
      </c>
      <c r="HB349" s="235" t="str">
        <f t="shared" si="609"/>
        <v/>
      </c>
      <c r="HC349" s="235" t="str">
        <f t="shared" si="610"/>
        <v/>
      </c>
      <c r="HD349" s="235" t="str">
        <f t="shared" si="611"/>
        <v/>
      </c>
      <c r="HE349" s="235" t="str">
        <f t="shared" si="612"/>
        <v/>
      </c>
      <c r="HF349" s="188"/>
      <c r="HG349" s="235" t="str">
        <f t="shared" si="613"/>
        <v/>
      </c>
      <c r="HH349" s="235">
        <f t="shared" si="527"/>
        <v>0</v>
      </c>
      <c r="HI349" s="235">
        <f t="shared" si="527"/>
        <v>0</v>
      </c>
      <c r="HJ349" s="235">
        <f t="shared" si="527"/>
        <v>0</v>
      </c>
      <c r="HK349" s="188"/>
      <c r="HL349" s="235" t="str">
        <f t="shared" si="614"/>
        <v/>
      </c>
      <c r="HM349" s="235">
        <f t="shared" si="528"/>
        <v>0</v>
      </c>
      <c r="HN349" s="235">
        <f t="shared" si="528"/>
        <v>0</v>
      </c>
      <c r="HO349" s="235">
        <f t="shared" si="528"/>
        <v>0</v>
      </c>
      <c r="HP349" s="188"/>
      <c r="HQ349" s="235" t="str">
        <f t="shared" si="615"/>
        <v/>
      </c>
      <c r="HR349" s="235">
        <f t="shared" si="529"/>
        <v>0</v>
      </c>
      <c r="HS349" s="235">
        <f t="shared" si="529"/>
        <v>0</v>
      </c>
      <c r="HT349" s="235">
        <f t="shared" si="529"/>
        <v>0</v>
      </c>
      <c r="HU349" s="162"/>
      <c r="HV349" s="1622"/>
      <c r="HW349" s="1619"/>
      <c r="HX349" s="1619"/>
      <c r="HY349" s="1619"/>
      <c r="HZ349" s="1619"/>
      <c r="IA349" s="1619"/>
      <c r="IB349" s="1619"/>
      <c r="IC349" s="1623"/>
      <c r="ID349" s="162"/>
    </row>
    <row r="350" spans="1:238" ht="21.75" customHeight="1" x14ac:dyDescent="0.25">
      <c r="A350" s="377" t="str">
        <f t="shared" si="568"/>
        <v/>
      </c>
      <c r="B350" s="188">
        <v>324</v>
      </c>
      <c r="C350" s="255"/>
      <c r="D350" s="223" t="str">
        <f t="shared" si="523"/>
        <v/>
      </c>
      <c r="E350" s="223" t="str">
        <f t="shared" si="556"/>
        <v/>
      </c>
      <c r="F350" s="242"/>
      <c r="G350" s="242"/>
      <c r="H350" s="224" t="str">
        <f t="shared" si="569"/>
        <v/>
      </c>
      <c r="I350" s="930"/>
      <c r="J350" s="930"/>
      <c r="K350" s="930"/>
      <c r="L350" s="370"/>
      <c r="M350" s="371"/>
      <c r="N350" s="371"/>
      <c r="O350" s="371"/>
      <c r="P350" s="372"/>
      <c r="Q350" s="609"/>
      <c r="R350" s="609"/>
      <c r="S350" s="610"/>
      <c r="T350" s="371"/>
      <c r="U350" s="371"/>
      <c r="V350" s="188"/>
      <c r="W350" s="370"/>
      <c r="X350" s="371"/>
      <c r="Y350" s="371"/>
      <c r="Z350" s="611"/>
      <c r="AA350" s="896"/>
      <c r="AB350" s="370"/>
      <c r="AC350" s="371"/>
      <c r="AD350" s="371"/>
      <c r="AE350" s="371"/>
      <c r="AF350" s="896"/>
      <c r="AG350" s="370"/>
      <c r="AH350" s="371"/>
      <c r="AI350" s="371"/>
      <c r="AJ350" s="371"/>
      <c r="AK350" s="896"/>
      <c r="AL350" s="370"/>
      <c r="AM350" s="371"/>
      <c r="AN350" s="371"/>
      <c r="AO350" s="372"/>
      <c r="AP350" s="370"/>
      <c r="AQ350" s="371"/>
      <c r="AR350" s="371"/>
      <c r="AS350" s="371"/>
      <c r="AT350" s="928"/>
      <c r="AU350" s="188"/>
      <c r="AV350" s="256">
        <f t="shared" si="530"/>
        <v>0</v>
      </c>
      <c r="AW350" s="257">
        <f t="shared" si="531"/>
        <v>0</v>
      </c>
      <c r="AX350" s="258">
        <f t="shared" si="532"/>
        <v>0</v>
      </c>
      <c r="AY350" s="259">
        <f t="shared" si="533"/>
        <v>0</v>
      </c>
      <c r="AZ350" s="231" t="str">
        <f t="shared" si="534"/>
        <v/>
      </c>
      <c r="BA350" s="232">
        <f t="shared" si="535"/>
        <v>0</v>
      </c>
      <c r="BB350" s="249">
        <f t="shared" si="536"/>
        <v>0</v>
      </c>
      <c r="BC350" s="231">
        <f t="shared" si="537"/>
        <v>0</v>
      </c>
      <c r="BD350" s="231">
        <f t="shared" si="538"/>
        <v>0</v>
      </c>
      <c r="BE350" s="260"/>
      <c r="BF350" s="235">
        <f t="shared" si="570"/>
        <v>0</v>
      </c>
      <c r="BG350" s="235">
        <f t="shared" si="571"/>
        <v>0</v>
      </c>
      <c r="BH350" s="235">
        <f t="shared" si="572"/>
        <v>0</v>
      </c>
      <c r="BI350" s="380"/>
      <c r="BJ350" s="235">
        <f t="shared" si="557"/>
        <v>0</v>
      </c>
      <c r="BK350" s="235">
        <f t="shared" si="573"/>
        <v>0</v>
      </c>
      <c r="BL350" s="235" t="str">
        <f t="shared" si="574"/>
        <v/>
      </c>
      <c r="BM350" s="236"/>
      <c r="BN350" s="237"/>
      <c r="BO350" s="237"/>
      <c r="BP350" s="238"/>
      <c r="BQ350" s="238"/>
      <c r="BR350" s="254"/>
      <c r="BS350" s="252"/>
      <c r="BT350" s="244"/>
      <c r="BU350" s="244"/>
      <c r="BV350" s="244"/>
      <c r="BW350" s="244"/>
      <c r="BX350" s="244"/>
      <c r="BY350" s="244"/>
      <c r="BZ350" s="244"/>
      <c r="CA350" s="244"/>
      <c r="CB350" s="253"/>
      <c r="CC350" s="188"/>
      <c r="CD350" s="244">
        <f t="shared" si="558"/>
        <v>0</v>
      </c>
      <c r="CE350" s="235">
        <f t="shared" si="575"/>
        <v>0</v>
      </c>
      <c r="CF350" s="235">
        <f t="shared" si="575"/>
        <v>0</v>
      </c>
      <c r="CG350" s="235">
        <f t="shared" si="575"/>
        <v>0</v>
      </c>
      <c r="CH350" s="188"/>
      <c r="CI350" s="244">
        <f t="shared" si="559"/>
        <v>0</v>
      </c>
      <c r="CJ350" s="235">
        <f t="shared" si="576"/>
        <v>0</v>
      </c>
      <c r="CK350" s="235">
        <f t="shared" si="576"/>
        <v>0</v>
      </c>
      <c r="CL350" s="235">
        <f t="shared" si="576"/>
        <v>0</v>
      </c>
      <c r="CM350" s="188"/>
      <c r="CN350" s="244">
        <f t="shared" si="560"/>
        <v>0</v>
      </c>
      <c r="CO350" s="235">
        <f t="shared" si="577"/>
        <v>0</v>
      </c>
      <c r="CP350" s="235">
        <f t="shared" si="577"/>
        <v>0</v>
      </c>
      <c r="CQ350" s="235">
        <f t="shared" si="577"/>
        <v>0</v>
      </c>
      <c r="CR350" s="188"/>
      <c r="CS350" s="244">
        <f t="shared" si="561"/>
        <v>0</v>
      </c>
      <c r="CT350" s="235">
        <f t="shared" si="578"/>
        <v>0</v>
      </c>
      <c r="CU350" s="235">
        <f t="shared" si="578"/>
        <v>0</v>
      </c>
      <c r="CV350" s="235">
        <f t="shared" si="578"/>
        <v>0</v>
      </c>
      <c r="CW350" s="188"/>
      <c r="CX350" s="244">
        <f t="shared" si="562"/>
        <v>0</v>
      </c>
      <c r="CY350" s="235">
        <f t="shared" si="579"/>
        <v>0</v>
      </c>
      <c r="CZ350" s="235">
        <f t="shared" si="579"/>
        <v>0</v>
      </c>
      <c r="DA350" s="235">
        <f t="shared" si="579"/>
        <v>0</v>
      </c>
      <c r="DB350" s="188"/>
      <c r="DC350" s="225"/>
      <c r="DD350" s="226"/>
      <c r="DE350" s="1088"/>
      <c r="DF350" s="225"/>
      <c r="DG350" s="226"/>
      <c r="DH350" s="1088"/>
      <c r="DI350" s="225"/>
      <c r="DJ350" s="226"/>
      <c r="DK350" s="1088"/>
      <c r="DL350" s="225"/>
      <c r="DM350" s="226"/>
      <c r="DN350" s="1088"/>
      <c r="DO350" s="370"/>
      <c r="DP350" s="370"/>
      <c r="DQ350" s="243">
        <f t="shared" si="539"/>
        <v>0</v>
      </c>
      <c r="DR350" s="244">
        <f t="shared" si="540"/>
        <v>0</v>
      </c>
      <c r="DS350" s="235">
        <f t="shared" si="580"/>
        <v>0</v>
      </c>
      <c r="DT350" s="244" t="str">
        <f t="shared" si="541"/>
        <v/>
      </c>
      <c r="DU350" s="42" t="str">
        <f t="shared" si="581"/>
        <v/>
      </c>
      <c r="DV350" s="42" t="str">
        <f t="shared" si="582"/>
        <v/>
      </c>
      <c r="DW350" s="42" t="str">
        <f t="shared" si="583"/>
        <v/>
      </c>
      <c r="DX350" s="162"/>
      <c r="DY350" s="42" t="str">
        <f t="shared" si="584"/>
        <v/>
      </c>
      <c r="DZ350" s="42" t="str">
        <f t="shared" si="555"/>
        <v/>
      </c>
      <c r="EA350" s="42" t="str">
        <f t="shared" si="585"/>
        <v/>
      </c>
      <c r="EB350" s="162"/>
      <c r="EC350" s="930"/>
      <c r="ED350" s="188"/>
      <c r="EE350" s="245">
        <f t="shared" si="586"/>
        <v>0</v>
      </c>
      <c r="EF350" s="189"/>
      <c r="EG350" s="245">
        <f t="shared" si="587"/>
        <v>0</v>
      </c>
      <c r="EH350" s="189"/>
      <c r="EI350" s="246" t="str">
        <f t="shared" si="542"/>
        <v/>
      </c>
      <c r="EJ350" s="247" t="str">
        <f t="shared" si="563"/>
        <v/>
      </c>
      <c r="EK350" s="248" t="str">
        <f t="shared" si="564"/>
        <v/>
      </c>
      <c r="EL350" s="248" t="str">
        <f t="shared" si="565"/>
        <v/>
      </c>
      <c r="EM350" s="248" t="str">
        <f t="shared" si="566"/>
        <v/>
      </c>
      <c r="EN350" s="248" t="str">
        <f t="shared" si="588"/>
        <v/>
      </c>
      <c r="EO350" s="248" t="str">
        <f t="shared" si="567"/>
        <v/>
      </c>
      <c r="EP350" s="189"/>
      <c r="EQ350" s="248" t="str">
        <f t="shared" si="543"/>
        <v/>
      </c>
      <c r="ER350" s="248" t="str">
        <f t="shared" si="544"/>
        <v/>
      </c>
      <c r="ES350" s="248" t="str">
        <f t="shared" si="545"/>
        <v/>
      </c>
      <c r="ET350" s="248" t="str">
        <f t="shared" si="546"/>
        <v/>
      </c>
      <c r="EU350" s="248" t="str">
        <f t="shared" si="589"/>
        <v/>
      </c>
      <c r="EV350" s="248" t="str">
        <f t="shared" si="589"/>
        <v/>
      </c>
      <c r="EW350" s="189"/>
      <c r="EX350" s="248" t="str">
        <f t="shared" si="547"/>
        <v/>
      </c>
      <c r="EY350" s="248" t="str">
        <f t="shared" si="548"/>
        <v/>
      </c>
      <c r="EZ350" s="248" t="str">
        <f t="shared" si="549"/>
        <v/>
      </c>
      <c r="FA350" s="248" t="str">
        <f t="shared" si="550"/>
        <v/>
      </c>
      <c r="FB350" s="248" t="str">
        <f t="shared" si="524"/>
        <v/>
      </c>
      <c r="FC350" s="248" t="str">
        <f t="shared" si="524"/>
        <v/>
      </c>
      <c r="FD350" s="189"/>
      <c r="FE350" s="248" t="str">
        <f t="shared" si="551"/>
        <v/>
      </c>
      <c r="FF350" s="248" t="str">
        <f t="shared" si="552"/>
        <v/>
      </c>
      <c r="FG350" s="248" t="str">
        <f t="shared" si="553"/>
        <v/>
      </c>
      <c r="FH350" s="248" t="str">
        <f t="shared" si="554"/>
        <v/>
      </c>
      <c r="FI350" s="248" t="str">
        <f t="shared" si="525"/>
        <v/>
      </c>
      <c r="FJ350" s="248" t="str">
        <f t="shared" si="525"/>
        <v/>
      </c>
      <c r="FK350" s="189"/>
      <c r="FL350" s="370"/>
      <c r="FM350" s="371"/>
      <c r="FN350" s="371"/>
      <c r="FO350" s="611"/>
      <c r="FP350" s="896"/>
      <c r="FQ350" s="370"/>
      <c r="FR350" s="371"/>
      <c r="FS350" s="371"/>
      <c r="FT350" s="611"/>
      <c r="FU350" s="896"/>
      <c r="FV350" s="370"/>
      <c r="FW350" s="371"/>
      <c r="FX350" s="371"/>
      <c r="FY350" s="611"/>
      <c r="FZ350" s="896"/>
      <c r="GA350" s="613"/>
      <c r="GB350" s="189"/>
      <c r="GC350" s="227">
        <f t="shared" si="590"/>
        <v>0</v>
      </c>
      <c r="GD350" s="228">
        <f t="shared" si="591"/>
        <v>0</v>
      </c>
      <c r="GE350" s="229">
        <f t="shared" si="526"/>
        <v>0</v>
      </c>
      <c r="GF350" s="230">
        <f t="shared" si="526"/>
        <v>0</v>
      </c>
      <c r="GG350" s="231" t="str">
        <f t="shared" si="592"/>
        <v/>
      </c>
      <c r="GH350" s="232">
        <f t="shared" si="593"/>
        <v>0</v>
      </c>
      <c r="GI350" s="227">
        <f t="shared" si="594"/>
        <v>0</v>
      </c>
      <c r="GJ350" s="233">
        <f t="shared" si="595"/>
        <v>0</v>
      </c>
      <c r="GK350" s="233">
        <f t="shared" si="596"/>
        <v>0</v>
      </c>
      <c r="GL350" s="234"/>
      <c r="GM350" s="235">
        <f t="shared" si="597"/>
        <v>0</v>
      </c>
      <c r="GN350" s="235">
        <f t="shared" si="598"/>
        <v>0</v>
      </c>
      <c r="GO350" s="235" t="str">
        <f t="shared" si="599"/>
        <v/>
      </c>
      <c r="GP350" s="380"/>
      <c r="GQ350" s="235">
        <f t="shared" si="600"/>
        <v>0</v>
      </c>
      <c r="GR350" s="235">
        <f t="shared" si="601"/>
        <v>0</v>
      </c>
      <c r="GS350" s="235" t="str">
        <f t="shared" si="602"/>
        <v/>
      </c>
      <c r="GT350" s="236"/>
      <c r="GU350" s="237" t="str">
        <f t="shared" si="603"/>
        <v/>
      </c>
      <c r="GV350" s="237" t="str">
        <f t="shared" si="604"/>
        <v/>
      </c>
      <c r="GW350" s="238" t="str">
        <f t="shared" si="605"/>
        <v/>
      </c>
      <c r="GX350" s="238" t="str">
        <f t="shared" si="606"/>
        <v/>
      </c>
      <c r="GY350" s="239"/>
      <c r="GZ350" s="240" t="str">
        <f t="shared" si="607"/>
        <v/>
      </c>
      <c r="HA350" s="235" t="str">
        <f t="shared" si="608"/>
        <v/>
      </c>
      <c r="HB350" s="235" t="str">
        <f t="shared" si="609"/>
        <v/>
      </c>
      <c r="HC350" s="235" t="str">
        <f t="shared" si="610"/>
        <v/>
      </c>
      <c r="HD350" s="235" t="str">
        <f t="shared" si="611"/>
        <v/>
      </c>
      <c r="HE350" s="235" t="str">
        <f t="shared" si="612"/>
        <v/>
      </c>
      <c r="HF350" s="188"/>
      <c r="HG350" s="235" t="str">
        <f t="shared" si="613"/>
        <v/>
      </c>
      <c r="HH350" s="235">
        <f t="shared" si="527"/>
        <v>0</v>
      </c>
      <c r="HI350" s="235">
        <f t="shared" si="527"/>
        <v>0</v>
      </c>
      <c r="HJ350" s="235">
        <f t="shared" si="527"/>
        <v>0</v>
      </c>
      <c r="HK350" s="188"/>
      <c r="HL350" s="235" t="str">
        <f t="shared" si="614"/>
        <v/>
      </c>
      <c r="HM350" s="235">
        <f t="shared" si="528"/>
        <v>0</v>
      </c>
      <c r="HN350" s="235">
        <f t="shared" si="528"/>
        <v>0</v>
      </c>
      <c r="HO350" s="235">
        <f t="shared" si="528"/>
        <v>0</v>
      </c>
      <c r="HP350" s="188"/>
      <c r="HQ350" s="235" t="str">
        <f t="shared" si="615"/>
        <v/>
      </c>
      <c r="HR350" s="235">
        <f t="shared" si="529"/>
        <v>0</v>
      </c>
      <c r="HS350" s="235">
        <f t="shared" si="529"/>
        <v>0</v>
      </c>
      <c r="HT350" s="235">
        <f t="shared" si="529"/>
        <v>0</v>
      </c>
      <c r="HU350" s="162"/>
      <c r="HV350" s="1622"/>
      <c r="HW350" s="1619"/>
      <c r="HX350" s="1619"/>
      <c r="HY350" s="1619"/>
      <c r="HZ350" s="1619"/>
      <c r="IA350" s="1619"/>
      <c r="IB350" s="1619"/>
      <c r="IC350" s="1623"/>
      <c r="ID350" s="162"/>
    </row>
    <row r="351" spans="1:238" ht="21.75" customHeight="1" x14ac:dyDescent="0.25">
      <c r="A351" s="377" t="str">
        <f t="shared" si="568"/>
        <v/>
      </c>
      <c r="B351" s="188">
        <v>325</v>
      </c>
      <c r="C351" s="255"/>
      <c r="D351" s="223" t="str">
        <f t="shared" si="523"/>
        <v/>
      </c>
      <c r="E351" s="223" t="str">
        <f t="shared" si="556"/>
        <v/>
      </c>
      <c r="F351" s="242"/>
      <c r="G351" s="242"/>
      <c r="H351" s="224" t="str">
        <f t="shared" si="569"/>
        <v/>
      </c>
      <c r="I351" s="930"/>
      <c r="J351" s="930"/>
      <c r="K351" s="930"/>
      <c r="L351" s="370"/>
      <c r="M351" s="371"/>
      <c r="N351" s="371"/>
      <c r="O351" s="371"/>
      <c r="P351" s="372"/>
      <c r="Q351" s="609"/>
      <c r="R351" s="609"/>
      <c r="S351" s="610"/>
      <c r="T351" s="371"/>
      <c r="U351" s="371"/>
      <c r="V351" s="188"/>
      <c r="W351" s="370"/>
      <c r="X351" s="371"/>
      <c r="Y351" s="371"/>
      <c r="Z351" s="611"/>
      <c r="AA351" s="896"/>
      <c r="AB351" s="370"/>
      <c r="AC351" s="371"/>
      <c r="AD351" s="371"/>
      <c r="AE351" s="371"/>
      <c r="AF351" s="896"/>
      <c r="AG351" s="370"/>
      <c r="AH351" s="371"/>
      <c r="AI351" s="371"/>
      <c r="AJ351" s="371"/>
      <c r="AK351" s="896"/>
      <c r="AL351" s="370"/>
      <c r="AM351" s="371"/>
      <c r="AN351" s="371"/>
      <c r="AO351" s="372"/>
      <c r="AP351" s="370"/>
      <c r="AQ351" s="371"/>
      <c r="AR351" s="371"/>
      <c r="AS351" s="371"/>
      <c r="AT351" s="928"/>
      <c r="AU351" s="188"/>
      <c r="AV351" s="256">
        <f t="shared" si="530"/>
        <v>0</v>
      </c>
      <c r="AW351" s="257">
        <f t="shared" si="531"/>
        <v>0</v>
      </c>
      <c r="AX351" s="258">
        <f t="shared" si="532"/>
        <v>0</v>
      </c>
      <c r="AY351" s="259">
        <f t="shared" si="533"/>
        <v>0</v>
      </c>
      <c r="AZ351" s="231" t="str">
        <f t="shared" si="534"/>
        <v/>
      </c>
      <c r="BA351" s="232">
        <f t="shared" si="535"/>
        <v>0</v>
      </c>
      <c r="BB351" s="249">
        <f t="shared" si="536"/>
        <v>0</v>
      </c>
      <c r="BC351" s="231">
        <f t="shared" si="537"/>
        <v>0</v>
      </c>
      <c r="BD351" s="231">
        <f t="shared" si="538"/>
        <v>0</v>
      </c>
      <c r="BE351" s="260"/>
      <c r="BF351" s="235">
        <f t="shared" si="570"/>
        <v>0</v>
      </c>
      <c r="BG351" s="235">
        <f t="shared" si="571"/>
        <v>0</v>
      </c>
      <c r="BH351" s="235">
        <f t="shared" si="572"/>
        <v>0</v>
      </c>
      <c r="BI351" s="380"/>
      <c r="BJ351" s="235">
        <f t="shared" si="557"/>
        <v>0</v>
      </c>
      <c r="BK351" s="235">
        <f t="shared" si="573"/>
        <v>0</v>
      </c>
      <c r="BL351" s="235" t="str">
        <f t="shared" si="574"/>
        <v/>
      </c>
      <c r="BM351" s="236"/>
      <c r="BN351" s="237"/>
      <c r="BO351" s="237"/>
      <c r="BP351" s="238"/>
      <c r="BQ351" s="238"/>
      <c r="BR351" s="254"/>
      <c r="BS351" s="252"/>
      <c r="BT351" s="244"/>
      <c r="BU351" s="244"/>
      <c r="BV351" s="244"/>
      <c r="BW351" s="244"/>
      <c r="BX351" s="244"/>
      <c r="BY351" s="244"/>
      <c r="BZ351" s="244"/>
      <c r="CA351" s="244"/>
      <c r="CB351" s="253"/>
      <c r="CC351" s="188"/>
      <c r="CD351" s="244">
        <f t="shared" si="558"/>
        <v>0</v>
      </c>
      <c r="CE351" s="235">
        <f t="shared" si="575"/>
        <v>0</v>
      </c>
      <c r="CF351" s="235">
        <f t="shared" si="575"/>
        <v>0</v>
      </c>
      <c r="CG351" s="235">
        <f t="shared" si="575"/>
        <v>0</v>
      </c>
      <c r="CH351" s="188"/>
      <c r="CI351" s="244">
        <f t="shared" si="559"/>
        <v>0</v>
      </c>
      <c r="CJ351" s="235">
        <f t="shared" si="576"/>
        <v>0</v>
      </c>
      <c r="CK351" s="235">
        <f t="shared" si="576"/>
        <v>0</v>
      </c>
      <c r="CL351" s="235">
        <f t="shared" si="576"/>
        <v>0</v>
      </c>
      <c r="CM351" s="188"/>
      <c r="CN351" s="244">
        <f t="shared" si="560"/>
        <v>0</v>
      </c>
      <c r="CO351" s="235">
        <f t="shared" si="577"/>
        <v>0</v>
      </c>
      <c r="CP351" s="235">
        <f t="shared" si="577"/>
        <v>0</v>
      </c>
      <c r="CQ351" s="235">
        <f t="shared" si="577"/>
        <v>0</v>
      </c>
      <c r="CR351" s="188"/>
      <c r="CS351" s="244">
        <f t="shared" si="561"/>
        <v>0</v>
      </c>
      <c r="CT351" s="235">
        <f t="shared" si="578"/>
        <v>0</v>
      </c>
      <c r="CU351" s="235">
        <f t="shared" si="578"/>
        <v>0</v>
      </c>
      <c r="CV351" s="235">
        <f t="shared" si="578"/>
        <v>0</v>
      </c>
      <c r="CW351" s="188"/>
      <c r="CX351" s="244">
        <f t="shared" si="562"/>
        <v>0</v>
      </c>
      <c r="CY351" s="235">
        <f t="shared" si="579"/>
        <v>0</v>
      </c>
      <c r="CZ351" s="235">
        <f t="shared" si="579"/>
        <v>0</v>
      </c>
      <c r="DA351" s="235">
        <f t="shared" si="579"/>
        <v>0</v>
      </c>
      <c r="DB351" s="188"/>
      <c r="DC351" s="225"/>
      <c r="DD351" s="226"/>
      <c r="DE351" s="1088"/>
      <c r="DF351" s="225"/>
      <c r="DG351" s="226"/>
      <c r="DH351" s="1088"/>
      <c r="DI351" s="225"/>
      <c r="DJ351" s="226"/>
      <c r="DK351" s="1088"/>
      <c r="DL351" s="225"/>
      <c r="DM351" s="226"/>
      <c r="DN351" s="1088"/>
      <c r="DO351" s="370"/>
      <c r="DP351" s="370"/>
      <c r="DQ351" s="243">
        <f t="shared" si="539"/>
        <v>0</v>
      </c>
      <c r="DR351" s="244">
        <f t="shared" si="540"/>
        <v>0</v>
      </c>
      <c r="DS351" s="235">
        <f t="shared" si="580"/>
        <v>0</v>
      </c>
      <c r="DT351" s="244" t="str">
        <f t="shared" si="541"/>
        <v/>
      </c>
      <c r="DU351" s="42" t="str">
        <f t="shared" si="581"/>
        <v/>
      </c>
      <c r="DV351" s="42" t="str">
        <f t="shared" si="582"/>
        <v/>
      </c>
      <c r="DW351" s="42" t="str">
        <f t="shared" si="583"/>
        <v/>
      </c>
      <c r="DX351" s="162"/>
      <c r="DY351" s="42" t="str">
        <f t="shared" si="584"/>
        <v/>
      </c>
      <c r="DZ351" s="42" t="str">
        <f t="shared" si="555"/>
        <v/>
      </c>
      <c r="EA351" s="42" t="str">
        <f t="shared" si="585"/>
        <v/>
      </c>
      <c r="EB351" s="162"/>
      <c r="EC351" s="930"/>
      <c r="ED351" s="188"/>
      <c r="EE351" s="245">
        <f t="shared" si="586"/>
        <v>0</v>
      </c>
      <c r="EF351" s="189"/>
      <c r="EG351" s="245">
        <f t="shared" si="587"/>
        <v>0</v>
      </c>
      <c r="EH351" s="189"/>
      <c r="EI351" s="246" t="str">
        <f t="shared" si="542"/>
        <v/>
      </c>
      <c r="EJ351" s="247" t="str">
        <f t="shared" si="563"/>
        <v/>
      </c>
      <c r="EK351" s="248" t="str">
        <f t="shared" si="564"/>
        <v/>
      </c>
      <c r="EL351" s="248" t="str">
        <f t="shared" si="565"/>
        <v/>
      </c>
      <c r="EM351" s="248" t="str">
        <f t="shared" si="566"/>
        <v/>
      </c>
      <c r="EN351" s="248" t="str">
        <f t="shared" si="588"/>
        <v/>
      </c>
      <c r="EO351" s="248" t="str">
        <f t="shared" si="567"/>
        <v/>
      </c>
      <c r="EP351" s="189"/>
      <c r="EQ351" s="248" t="str">
        <f t="shared" si="543"/>
        <v/>
      </c>
      <c r="ER351" s="248" t="str">
        <f t="shared" si="544"/>
        <v/>
      </c>
      <c r="ES351" s="248" t="str">
        <f t="shared" si="545"/>
        <v/>
      </c>
      <c r="ET351" s="248" t="str">
        <f t="shared" si="546"/>
        <v/>
      </c>
      <c r="EU351" s="248" t="str">
        <f t="shared" si="589"/>
        <v/>
      </c>
      <c r="EV351" s="248" t="str">
        <f t="shared" si="589"/>
        <v/>
      </c>
      <c r="EW351" s="189"/>
      <c r="EX351" s="248" t="str">
        <f t="shared" si="547"/>
        <v/>
      </c>
      <c r="EY351" s="248" t="str">
        <f t="shared" si="548"/>
        <v/>
      </c>
      <c r="EZ351" s="248" t="str">
        <f t="shared" si="549"/>
        <v/>
      </c>
      <c r="FA351" s="248" t="str">
        <f t="shared" si="550"/>
        <v/>
      </c>
      <c r="FB351" s="248" t="str">
        <f t="shared" si="524"/>
        <v/>
      </c>
      <c r="FC351" s="248" t="str">
        <f t="shared" si="524"/>
        <v/>
      </c>
      <c r="FD351" s="189"/>
      <c r="FE351" s="248" t="str">
        <f t="shared" si="551"/>
        <v/>
      </c>
      <c r="FF351" s="248" t="str">
        <f t="shared" si="552"/>
        <v/>
      </c>
      <c r="FG351" s="248" t="str">
        <f t="shared" si="553"/>
        <v/>
      </c>
      <c r="FH351" s="248" t="str">
        <f t="shared" si="554"/>
        <v/>
      </c>
      <c r="FI351" s="248" t="str">
        <f t="shared" si="525"/>
        <v/>
      </c>
      <c r="FJ351" s="248" t="str">
        <f t="shared" si="525"/>
        <v/>
      </c>
      <c r="FK351" s="189"/>
      <c r="FL351" s="370"/>
      <c r="FM351" s="371"/>
      <c r="FN351" s="371"/>
      <c r="FO351" s="611"/>
      <c r="FP351" s="896"/>
      <c r="FQ351" s="370"/>
      <c r="FR351" s="371"/>
      <c r="FS351" s="371"/>
      <c r="FT351" s="611"/>
      <c r="FU351" s="896"/>
      <c r="FV351" s="370"/>
      <c r="FW351" s="371"/>
      <c r="FX351" s="371"/>
      <c r="FY351" s="611"/>
      <c r="FZ351" s="896"/>
      <c r="GA351" s="613"/>
      <c r="GB351" s="189"/>
      <c r="GC351" s="227">
        <f t="shared" si="590"/>
        <v>0</v>
      </c>
      <c r="GD351" s="228">
        <f t="shared" si="591"/>
        <v>0</v>
      </c>
      <c r="GE351" s="229">
        <f t="shared" si="526"/>
        <v>0</v>
      </c>
      <c r="GF351" s="230">
        <f t="shared" si="526"/>
        <v>0</v>
      </c>
      <c r="GG351" s="231" t="str">
        <f t="shared" si="592"/>
        <v/>
      </c>
      <c r="GH351" s="232">
        <f t="shared" si="593"/>
        <v>0</v>
      </c>
      <c r="GI351" s="227">
        <f t="shared" si="594"/>
        <v>0</v>
      </c>
      <c r="GJ351" s="233">
        <f t="shared" si="595"/>
        <v>0</v>
      </c>
      <c r="GK351" s="233">
        <f t="shared" si="596"/>
        <v>0</v>
      </c>
      <c r="GL351" s="234"/>
      <c r="GM351" s="235">
        <f t="shared" si="597"/>
        <v>0</v>
      </c>
      <c r="GN351" s="235">
        <f t="shared" si="598"/>
        <v>0</v>
      </c>
      <c r="GO351" s="235" t="str">
        <f t="shared" si="599"/>
        <v/>
      </c>
      <c r="GP351" s="380"/>
      <c r="GQ351" s="235">
        <f t="shared" si="600"/>
        <v>0</v>
      </c>
      <c r="GR351" s="235">
        <f t="shared" si="601"/>
        <v>0</v>
      </c>
      <c r="GS351" s="235" t="str">
        <f t="shared" si="602"/>
        <v/>
      </c>
      <c r="GT351" s="236"/>
      <c r="GU351" s="237" t="str">
        <f t="shared" si="603"/>
        <v/>
      </c>
      <c r="GV351" s="237" t="str">
        <f t="shared" si="604"/>
        <v/>
      </c>
      <c r="GW351" s="238" t="str">
        <f t="shared" si="605"/>
        <v/>
      </c>
      <c r="GX351" s="238" t="str">
        <f t="shared" si="606"/>
        <v/>
      </c>
      <c r="GY351" s="239"/>
      <c r="GZ351" s="240" t="str">
        <f t="shared" si="607"/>
        <v/>
      </c>
      <c r="HA351" s="235" t="str">
        <f t="shared" si="608"/>
        <v/>
      </c>
      <c r="HB351" s="235" t="str">
        <f t="shared" si="609"/>
        <v/>
      </c>
      <c r="HC351" s="235" t="str">
        <f t="shared" si="610"/>
        <v/>
      </c>
      <c r="HD351" s="235" t="str">
        <f t="shared" si="611"/>
        <v/>
      </c>
      <c r="HE351" s="235" t="str">
        <f t="shared" si="612"/>
        <v/>
      </c>
      <c r="HF351" s="188"/>
      <c r="HG351" s="235" t="str">
        <f t="shared" si="613"/>
        <v/>
      </c>
      <c r="HH351" s="235">
        <f t="shared" si="527"/>
        <v>0</v>
      </c>
      <c r="HI351" s="235">
        <f t="shared" si="527"/>
        <v>0</v>
      </c>
      <c r="HJ351" s="235">
        <f t="shared" si="527"/>
        <v>0</v>
      </c>
      <c r="HK351" s="188"/>
      <c r="HL351" s="235" t="str">
        <f t="shared" si="614"/>
        <v/>
      </c>
      <c r="HM351" s="235">
        <f t="shared" si="528"/>
        <v>0</v>
      </c>
      <c r="HN351" s="235">
        <f t="shared" si="528"/>
        <v>0</v>
      </c>
      <c r="HO351" s="235">
        <f t="shared" si="528"/>
        <v>0</v>
      </c>
      <c r="HP351" s="188"/>
      <c r="HQ351" s="235" t="str">
        <f t="shared" si="615"/>
        <v/>
      </c>
      <c r="HR351" s="235">
        <f t="shared" si="529"/>
        <v>0</v>
      </c>
      <c r="HS351" s="235">
        <f t="shared" si="529"/>
        <v>0</v>
      </c>
      <c r="HT351" s="235">
        <f t="shared" si="529"/>
        <v>0</v>
      </c>
      <c r="HU351" s="162"/>
      <c r="HV351" s="1622"/>
      <c r="HW351" s="1619"/>
      <c r="HX351" s="1619"/>
      <c r="HY351" s="1619"/>
      <c r="HZ351" s="1619"/>
      <c r="IA351" s="1619"/>
      <c r="IB351" s="1619"/>
      <c r="IC351" s="1623"/>
      <c r="ID351" s="162"/>
    </row>
    <row r="352" spans="1:238" ht="21.75" customHeight="1" x14ac:dyDescent="0.25">
      <c r="A352" s="377" t="str">
        <f t="shared" si="568"/>
        <v/>
      </c>
      <c r="B352" s="188">
        <v>326</v>
      </c>
      <c r="C352" s="255"/>
      <c r="D352" s="223" t="str">
        <f t="shared" ref="D352:D415" si="616">IF(BD352&lt;=0.9,"",1)</f>
        <v/>
      </c>
      <c r="E352" s="223" t="str">
        <f t="shared" si="556"/>
        <v/>
      </c>
      <c r="F352" s="242"/>
      <c r="G352" s="242"/>
      <c r="H352" s="224" t="str">
        <f t="shared" si="569"/>
        <v/>
      </c>
      <c r="I352" s="930"/>
      <c r="J352" s="930"/>
      <c r="K352" s="930"/>
      <c r="L352" s="370"/>
      <c r="M352" s="371"/>
      <c r="N352" s="371"/>
      <c r="O352" s="371"/>
      <c r="P352" s="372"/>
      <c r="Q352" s="609"/>
      <c r="R352" s="609"/>
      <c r="S352" s="610"/>
      <c r="T352" s="371"/>
      <c r="U352" s="371"/>
      <c r="V352" s="188"/>
      <c r="W352" s="370"/>
      <c r="X352" s="371"/>
      <c r="Y352" s="371"/>
      <c r="Z352" s="611"/>
      <c r="AA352" s="896"/>
      <c r="AB352" s="370"/>
      <c r="AC352" s="371"/>
      <c r="AD352" s="371"/>
      <c r="AE352" s="371"/>
      <c r="AF352" s="896"/>
      <c r="AG352" s="370"/>
      <c r="AH352" s="371"/>
      <c r="AI352" s="371"/>
      <c r="AJ352" s="371"/>
      <c r="AK352" s="896"/>
      <c r="AL352" s="370"/>
      <c r="AM352" s="371"/>
      <c r="AN352" s="371"/>
      <c r="AO352" s="372"/>
      <c r="AP352" s="370"/>
      <c r="AQ352" s="371"/>
      <c r="AR352" s="371"/>
      <c r="AS352" s="371"/>
      <c r="AT352" s="928"/>
      <c r="AU352" s="188"/>
      <c r="AV352" s="256">
        <f t="shared" si="530"/>
        <v>0</v>
      </c>
      <c r="AW352" s="257">
        <f t="shared" si="531"/>
        <v>0</v>
      </c>
      <c r="AX352" s="258">
        <f t="shared" si="532"/>
        <v>0</v>
      </c>
      <c r="AY352" s="259">
        <f t="shared" si="533"/>
        <v>0</v>
      </c>
      <c r="AZ352" s="231" t="str">
        <f t="shared" si="534"/>
        <v/>
      </c>
      <c r="BA352" s="232">
        <f t="shared" si="535"/>
        <v>0</v>
      </c>
      <c r="BB352" s="249">
        <f t="shared" si="536"/>
        <v>0</v>
      </c>
      <c r="BC352" s="231">
        <f t="shared" si="537"/>
        <v>0</v>
      </c>
      <c r="BD352" s="231">
        <f t="shared" si="538"/>
        <v>0</v>
      </c>
      <c r="BE352" s="260"/>
      <c r="BF352" s="235">
        <f t="shared" si="570"/>
        <v>0</v>
      </c>
      <c r="BG352" s="235">
        <f t="shared" si="571"/>
        <v>0</v>
      </c>
      <c r="BH352" s="235">
        <f t="shared" si="572"/>
        <v>0</v>
      </c>
      <c r="BI352" s="380"/>
      <c r="BJ352" s="235">
        <f t="shared" si="557"/>
        <v>0</v>
      </c>
      <c r="BK352" s="235">
        <f t="shared" si="573"/>
        <v>0</v>
      </c>
      <c r="BL352" s="235" t="str">
        <f t="shared" si="574"/>
        <v/>
      </c>
      <c r="BM352" s="236"/>
      <c r="BN352" s="237"/>
      <c r="BO352" s="237"/>
      <c r="BP352" s="238"/>
      <c r="BQ352" s="238"/>
      <c r="BR352" s="254"/>
      <c r="BS352" s="252"/>
      <c r="BT352" s="244"/>
      <c r="BU352" s="244"/>
      <c r="BV352" s="244"/>
      <c r="BW352" s="244"/>
      <c r="BX352" s="244"/>
      <c r="BY352" s="244"/>
      <c r="BZ352" s="244"/>
      <c r="CA352" s="244"/>
      <c r="CB352" s="253"/>
      <c r="CC352" s="188"/>
      <c r="CD352" s="244">
        <f t="shared" si="558"/>
        <v>0</v>
      </c>
      <c r="CE352" s="235">
        <f t="shared" si="575"/>
        <v>0</v>
      </c>
      <c r="CF352" s="235">
        <f t="shared" si="575"/>
        <v>0</v>
      </c>
      <c r="CG352" s="235">
        <f t="shared" si="575"/>
        <v>0</v>
      </c>
      <c r="CH352" s="188"/>
      <c r="CI352" s="244">
        <f t="shared" si="559"/>
        <v>0</v>
      </c>
      <c r="CJ352" s="235">
        <f t="shared" si="576"/>
        <v>0</v>
      </c>
      <c r="CK352" s="235">
        <f t="shared" si="576"/>
        <v>0</v>
      </c>
      <c r="CL352" s="235">
        <f t="shared" si="576"/>
        <v>0</v>
      </c>
      <c r="CM352" s="188"/>
      <c r="CN352" s="244">
        <f t="shared" si="560"/>
        <v>0</v>
      </c>
      <c r="CO352" s="235">
        <f t="shared" si="577"/>
        <v>0</v>
      </c>
      <c r="CP352" s="235">
        <f t="shared" si="577"/>
        <v>0</v>
      </c>
      <c r="CQ352" s="235">
        <f t="shared" si="577"/>
        <v>0</v>
      </c>
      <c r="CR352" s="188"/>
      <c r="CS352" s="244">
        <f t="shared" si="561"/>
        <v>0</v>
      </c>
      <c r="CT352" s="235">
        <f t="shared" si="578"/>
        <v>0</v>
      </c>
      <c r="CU352" s="235">
        <f t="shared" si="578"/>
        <v>0</v>
      </c>
      <c r="CV352" s="235">
        <f t="shared" si="578"/>
        <v>0</v>
      </c>
      <c r="CW352" s="188"/>
      <c r="CX352" s="244">
        <f t="shared" si="562"/>
        <v>0</v>
      </c>
      <c r="CY352" s="235">
        <f t="shared" si="579"/>
        <v>0</v>
      </c>
      <c r="CZ352" s="235">
        <f t="shared" si="579"/>
        <v>0</v>
      </c>
      <c r="DA352" s="235">
        <f t="shared" si="579"/>
        <v>0</v>
      </c>
      <c r="DB352" s="188"/>
      <c r="DC352" s="225"/>
      <c r="DD352" s="226"/>
      <c r="DE352" s="1088"/>
      <c r="DF352" s="225"/>
      <c r="DG352" s="226"/>
      <c r="DH352" s="1088"/>
      <c r="DI352" s="225"/>
      <c r="DJ352" s="226"/>
      <c r="DK352" s="1088"/>
      <c r="DL352" s="225"/>
      <c r="DM352" s="226"/>
      <c r="DN352" s="1088"/>
      <c r="DO352" s="370"/>
      <c r="DP352" s="370"/>
      <c r="DQ352" s="243">
        <f t="shared" si="539"/>
        <v>0</v>
      </c>
      <c r="DR352" s="244">
        <f t="shared" si="540"/>
        <v>0</v>
      </c>
      <c r="DS352" s="235">
        <f t="shared" si="580"/>
        <v>0</v>
      </c>
      <c r="DT352" s="244" t="str">
        <f t="shared" si="541"/>
        <v/>
      </c>
      <c r="DU352" s="42" t="str">
        <f t="shared" si="581"/>
        <v/>
      </c>
      <c r="DV352" s="42" t="str">
        <f t="shared" si="582"/>
        <v/>
      </c>
      <c r="DW352" s="42" t="str">
        <f t="shared" si="583"/>
        <v/>
      </c>
      <c r="DX352" s="162"/>
      <c r="DY352" s="42" t="str">
        <f t="shared" si="584"/>
        <v/>
      </c>
      <c r="DZ352" s="42" t="str">
        <f t="shared" si="555"/>
        <v/>
      </c>
      <c r="EA352" s="42" t="str">
        <f t="shared" si="585"/>
        <v/>
      </c>
      <c r="EB352" s="162"/>
      <c r="EC352" s="930"/>
      <c r="ED352" s="188"/>
      <c r="EE352" s="245">
        <f t="shared" si="586"/>
        <v>0</v>
      </c>
      <c r="EF352" s="189"/>
      <c r="EG352" s="245">
        <f t="shared" si="587"/>
        <v>0</v>
      </c>
      <c r="EH352" s="189"/>
      <c r="EI352" s="246" t="str">
        <f t="shared" si="542"/>
        <v/>
      </c>
      <c r="EJ352" s="247" t="str">
        <f t="shared" si="563"/>
        <v/>
      </c>
      <c r="EK352" s="248" t="str">
        <f t="shared" si="564"/>
        <v/>
      </c>
      <c r="EL352" s="248" t="str">
        <f t="shared" si="565"/>
        <v/>
      </c>
      <c r="EM352" s="248" t="str">
        <f t="shared" si="566"/>
        <v/>
      </c>
      <c r="EN352" s="248" t="str">
        <f t="shared" si="588"/>
        <v/>
      </c>
      <c r="EO352" s="248" t="str">
        <f t="shared" si="567"/>
        <v/>
      </c>
      <c r="EP352" s="189"/>
      <c r="EQ352" s="248" t="str">
        <f t="shared" si="543"/>
        <v/>
      </c>
      <c r="ER352" s="248" t="str">
        <f t="shared" si="544"/>
        <v/>
      </c>
      <c r="ES352" s="248" t="str">
        <f t="shared" si="545"/>
        <v/>
      </c>
      <c r="ET352" s="248" t="str">
        <f t="shared" si="546"/>
        <v/>
      </c>
      <c r="EU352" s="248" t="str">
        <f t="shared" si="589"/>
        <v/>
      </c>
      <c r="EV352" s="248" t="str">
        <f t="shared" si="589"/>
        <v/>
      </c>
      <c r="EW352" s="189"/>
      <c r="EX352" s="248" t="str">
        <f t="shared" si="547"/>
        <v/>
      </c>
      <c r="EY352" s="248" t="str">
        <f t="shared" si="548"/>
        <v/>
      </c>
      <c r="EZ352" s="248" t="str">
        <f t="shared" si="549"/>
        <v/>
      </c>
      <c r="FA352" s="248" t="str">
        <f t="shared" si="550"/>
        <v/>
      </c>
      <c r="FB352" s="248" t="str">
        <f t="shared" si="524"/>
        <v/>
      </c>
      <c r="FC352" s="248" t="str">
        <f t="shared" si="524"/>
        <v/>
      </c>
      <c r="FD352" s="189"/>
      <c r="FE352" s="248" t="str">
        <f t="shared" si="551"/>
        <v/>
      </c>
      <c r="FF352" s="248" t="str">
        <f t="shared" si="552"/>
        <v/>
      </c>
      <c r="FG352" s="248" t="str">
        <f t="shared" si="553"/>
        <v/>
      </c>
      <c r="FH352" s="248" t="str">
        <f t="shared" si="554"/>
        <v/>
      </c>
      <c r="FI352" s="248" t="str">
        <f t="shared" si="525"/>
        <v/>
      </c>
      <c r="FJ352" s="248" t="str">
        <f t="shared" si="525"/>
        <v/>
      </c>
      <c r="FK352" s="189"/>
      <c r="FL352" s="370"/>
      <c r="FM352" s="371"/>
      <c r="FN352" s="371"/>
      <c r="FO352" s="611"/>
      <c r="FP352" s="896"/>
      <c r="FQ352" s="370"/>
      <c r="FR352" s="371"/>
      <c r="FS352" s="371"/>
      <c r="FT352" s="611"/>
      <c r="FU352" s="896"/>
      <c r="FV352" s="370"/>
      <c r="FW352" s="371"/>
      <c r="FX352" s="371"/>
      <c r="FY352" s="611"/>
      <c r="FZ352" s="896"/>
      <c r="GA352" s="613"/>
      <c r="GB352" s="189"/>
      <c r="GC352" s="227">
        <f t="shared" si="590"/>
        <v>0</v>
      </c>
      <c r="GD352" s="228">
        <f t="shared" si="591"/>
        <v>0</v>
      </c>
      <c r="GE352" s="229">
        <f t="shared" si="526"/>
        <v>0</v>
      </c>
      <c r="GF352" s="230">
        <f t="shared" si="526"/>
        <v>0</v>
      </c>
      <c r="GG352" s="231" t="str">
        <f t="shared" si="592"/>
        <v/>
      </c>
      <c r="GH352" s="232">
        <f t="shared" si="593"/>
        <v>0</v>
      </c>
      <c r="GI352" s="227">
        <f t="shared" si="594"/>
        <v>0</v>
      </c>
      <c r="GJ352" s="233">
        <f t="shared" si="595"/>
        <v>0</v>
      </c>
      <c r="GK352" s="233">
        <f t="shared" si="596"/>
        <v>0</v>
      </c>
      <c r="GL352" s="234"/>
      <c r="GM352" s="235">
        <f t="shared" si="597"/>
        <v>0</v>
      </c>
      <c r="GN352" s="235">
        <f t="shared" si="598"/>
        <v>0</v>
      </c>
      <c r="GO352" s="235" t="str">
        <f t="shared" si="599"/>
        <v/>
      </c>
      <c r="GP352" s="380"/>
      <c r="GQ352" s="235">
        <f t="shared" si="600"/>
        <v>0</v>
      </c>
      <c r="GR352" s="235">
        <f t="shared" si="601"/>
        <v>0</v>
      </c>
      <c r="GS352" s="235" t="str">
        <f t="shared" si="602"/>
        <v/>
      </c>
      <c r="GT352" s="236"/>
      <c r="GU352" s="237" t="str">
        <f t="shared" si="603"/>
        <v/>
      </c>
      <c r="GV352" s="237" t="str">
        <f t="shared" si="604"/>
        <v/>
      </c>
      <c r="GW352" s="238" t="str">
        <f t="shared" si="605"/>
        <v/>
      </c>
      <c r="GX352" s="238" t="str">
        <f t="shared" si="606"/>
        <v/>
      </c>
      <c r="GY352" s="239"/>
      <c r="GZ352" s="240" t="str">
        <f t="shared" si="607"/>
        <v/>
      </c>
      <c r="HA352" s="235" t="str">
        <f t="shared" si="608"/>
        <v/>
      </c>
      <c r="HB352" s="235" t="str">
        <f t="shared" si="609"/>
        <v/>
      </c>
      <c r="HC352" s="235" t="str">
        <f t="shared" si="610"/>
        <v/>
      </c>
      <c r="HD352" s="235" t="str">
        <f t="shared" si="611"/>
        <v/>
      </c>
      <c r="HE352" s="235" t="str">
        <f t="shared" si="612"/>
        <v/>
      </c>
      <c r="HF352" s="188"/>
      <c r="HG352" s="235" t="str">
        <f t="shared" si="613"/>
        <v/>
      </c>
      <c r="HH352" s="235">
        <f t="shared" si="527"/>
        <v>0</v>
      </c>
      <c r="HI352" s="235">
        <f t="shared" si="527"/>
        <v>0</v>
      </c>
      <c r="HJ352" s="235">
        <f t="shared" si="527"/>
        <v>0</v>
      </c>
      <c r="HK352" s="188"/>
      <c r="HL352" s="235" t="str">
        <f t="shared" si="614"/>
        <v/>
      </c>
      <c r="HM352" s="235">
        <f t="shared" si="528"/>
        <v>0</v>
      </c>
      <c r="HN352" s="235">
        <f t="shared" si="528"/>
        <v>0</v>
      </c>
      <c r="HO352" s="235">
        <f t="shared" si="528"/>
        <v>0</v>
      </c>
      <c r="HP352" s="188"/>
      <c r="HQ352" s="235" t="str">
        <f t="shared" si="615"/>
        <v/>
      </c>
      <c r="HR352" s="235">
        <f t="shared" si="529"/>
        <v>0</v>
      </c>
      <c r="HS352" s="235">
        <f t="shared" si="529"/>
        <v>0</v>
      </c>
      <c r="HT352" s="235">
        <f t="shared" si="529"/>
        <v>0</v>
      </c>
      <c r="HU352" s="162"/>
      <c r="HV352" s="1622"/>
      <c r="HW352" s="1619"/>
      <c r="HX352" s="1619"/>
      <c r="HY352" s="1619"/>
      <c r="HZ352" s="1619"/>
      <c r="IA352" s="1619"/>
      <c r="IB352" s="1619"/>
      <c r="IC352" s="1623"/>
      <c r="ID352" s="162"/>
    </row>
    <row r="353" spans="1:238" ht="21.75" customHeight="1" x14ac:dyDescent="0.25">
      <c r="A353" s="377" t="str">
        <f t="shared" si="568"/>
        <v/>
      </c>
      <c r="B353" s="188">
        <v>327</v>
      </c>
      <c r="C353" s="255"/>
      <c r="D353" s="223" t="str">
        <f t="shared" si="616"/>
        <v/>
      </c>
      <c r="E353" s="223" t="str">
        <f t="shared" si="556"/>
        <v/>
      </c>
      <c r="F353" s="242"/>
      <c r="G353" s="242"/>
      <c r="H353" s="224" t="str">
        <f t="shared" si="569"/>
        <v/>
      </c>
      <c r="I353" s="930"/>
      <c r="J353" s="930"/>
      <c r="K353" s="930"/>
      <c r="L353" s="370"/>
      <c r="M353" s="371"/>
      <c r="N353" s="371"/>
      <c r="O353" s="371"/>
      <c r="P353" s="372"/>
      <c r="Q353" s="609"/>
      <c r="R353" s="609"/>
      <c r="S353" s="610"/>
      <c r="T353" s="371"/>
      <c r="U353" s="371"/>
      <c r="V353" s="188"/>
      <c r="W353" s="370"/>
      <c r="X353" s="371"/>
      <c r="Y353" s="371"/>
      <c r="Z353" s="611"/>
      <c r="AA353" s="896"/>
      <c r="AB353" s="370"/>
      <c r="AC353" s="371"/>
      <c r="AD353" s="371"/>
      <c r="AE353" s="371"/>
      <c r="AF353" s="896"/>
      <c r="AG353" s="370"/>
      <c r="AH353" s="371"/>
      <c r="AI353" s="371"/>
      <c r="AJ353" s="371"/>
      <c r="AK353" s="896"/>
      <c r="AL353" s="370"/>
      <c r="AM353" s="371"/>
      <c r="AN353" s="371"/>
      <c r="AO353" s="372"/>
      <c r="AP353" s="370"/>
      <c r="AQ353" s="371"/>
      <c r="AR353" s="371"/>
      <c r="AS353" s="371"/>
      <c r="AT353" s="928"/>
      <c r="AU353" s="188"/>
      <c r="AV353" s="256">
        <f t="shared" si="530"/>
        <v>0</v>
      </c>
      <c r="AW353" s="257">
        <f t="shared" si="531"/>
        <v>0</v>
      </c>
      <c r="AX353" s="258">
        <f t="shared" si="532"/>
        <v>0</v>
      </c>
      <c r="AY353" s="259">
        <f t="shared" si="533"/>
        <v>0</v>
      </c>
      <c r="AZ353" s="231" t="str">
        <f t="shared" si="534"/>
        <v/>
      </c>
      <c r="BA353" s="232">
        <f t="shared" si="535"/>
        <v>0</v>
      </c>
      <c r="BB353" s="249">
        <f t="shared" si="536"/>
        <v>0</v>
      </c>
      <c r="BC353" s="231">
        <f t="shared" si="537"/>
        <v>0</v>
      </c>
      <c r="BD353" s="231">
        <f t="shared" si="538"/>
        <v>0</v>
      </c>
      <c r="BE353" s="260"/>
      <c r="BF353" s="235">
        <f t="shared" si="570"/>
        <v>0</v>
      </c>
      <c r="BG353" s="235">
        <f t="shared" si="571"/>
        <v>0</v>
      </c>
      <c r="BH353" s="235">
        <f t="shared" si="572"/>
        <v>0</v>
      </c>
      <c r="BI353" s="380"/>
      <c r="BJ353" s="235">
        <f t="shared" si="557"/>
        <v>0</v>
      </c>
      <c r="BK353" s="235">
        <f t="shared" si="573"/>
        <v>0</v>
      </c>
      <c r="BL353" s="235" t="str">
        <f t="shared" si="574"/>
        <v/>
      </c>
      <c r="BM353" s="236"/>
      <c r="BN353" s="237"/>
      <c r="BO353" s="237"/>
      <c r="BP353" s="238"/>
      <c r="BQ353" s="238"/>
      <c r="BR353" s="254"/>
      <c r="BS353" s="252"/>
      <c r="BT353" s="244"/>
      <c r="BU353" s="244"/>
      <c r="BV353" s="244"/>
      <c r="BW353" s="244"/>
      <c r="BX353" s="244"/>
      <c r="BY353" s="244"/>
      <c r="BZ353" s="244"/>
      <c r="CA353" s="244"/>
      <c r="CB353" s="253"/>
      <c r="CC353" s="188"/>
      <c r="CD353" s="244">
        <f t="shared" si="558"/>
        <v>0</v>
      </c>
      <c r="CE353" s="235">
        <f t="shared" si="575"/>
        <v>0</v>
      </c>
      <c r="CF353" s="235">
        <f t="shared" si="575"/>
        <v>0</v>
      </c>
      <c r="CG353" s="235">
        <f t="shared" si="575"/>
        <v>0</v>
      </c>
      <c r="CH353" s="188"/>
      <c r="CI353" s="244">
        <f t="shared" si="559"/>
        <v>0</v>
      </c>
      <c r="CJ353" s="235">
        <f t="shared" si="576"/>
        <v>0</v>
      </c>
      <c r="CK353" s="235">
        <f t="shared" si="576"/>
        <v>0</v>
      </c>
      <c r="CL353" s="235">
        <f t="shared" si="576"/>
        <v>0</v>
      </c>
      <c r="CM353" s="188"/>
      <c r="CN353" s="244">
        <f t="shared" si="560"/>
        <v>0</v>
      </c>
      <c r="CO353" s="235">
        <f t="shared" si="577"/>
        <v>0</v>
      </c>
      <c r="CP353" s="235">
        <f t="shared" si="577"/>
        <v>0</v>
      </c>
      <c r="CQ353" s="235">
        <f t="shared" si="577"/>
        <v>0</v>
      </c>
      <c r="CR353" s="188"/>
      <c r="CS353" s="244">
        <f t="shared" si="561"/>
        <v>0</v>
      </c>
      <c r="CT353" s="235">
        <f t="shared" si="578"/>
        <v>0</v>
      </c>
      <c r="CU353" s="235">
        <f t="shared" si="578"/>
        <v>0</v>
      </c>
      <c r="CV353" s="235">
        <f t="shared" si="578"/>
        <v>0</v>
      </c>
      <c r="CW353" s="188"/>
      <c r="CX353" s="244">
        <f t="shared" si="562"/>
        <v>0</v>
      </c>
      <c r="CY353" s="235">
        <f t="shared" si="579"/>
        <v>0</v>
      </c>
      <c r="CZ353" s="235">
        <f t="shared" si="579"/>
        <v>0</v>
      </c>
      <c r="DA353" s="235">
        <f t="shared" si="579"/>
        <v>0</v>
      </c>
      <c r="DB353" s="188"/>
      <c r="DC353" s="225"/>
      <c r="DD353" s="226"/>
      <c r="DE353" s="1088"/>
      <c r="DF353" s="225"/>
      <c r="DG353" s="226"/>
      <c r="DH353" s="1088"/>
      <c r="DI353" s="225"/>
      <c r="DJ353" s="226"/>
      <c r="DK353" s="1088"/>
      <c r="DL353" s="225"/>
      <c r="DM353" s="226"/>
      <c r="DN353" s="1088"/>
      <c r="DO353" s="370"/>
      <c r="DP353" s="370"/>
      <c r="DQ353" s="243">
        <f t="shared" si="539"/>
        <v>0</v>
      </c>
      <c r="DR353" s="244">
        <f t="shared" si="540"/>
        <v>0</v>
      </c>
      <c r="DS353" s="235">
        <f t="shared" si="580"/>
        <v>0</v>
      </c>
      <c r="DT353" s="244" t="str">
        <f t="shared" si="541"/>
        <v/>
      </c>
      <c r="DU353" s="42" t="str">
        <f t="shared" si="581"/>
        <v/>
      </c>
      <c r="DV353" s="42" t="str">
        <f t="shared" si="582"/>
        <v/>
      </c>
      <c r="DW353" s="42" t="str">
        <f t="shared" si="583"/>
        <v/>
      </c>
      <c r="DX353" s="162"/>
      <c r="DY353" s="42" t="str">
        <f t="shared" si="584"/>
        <v/>
      </c>
      <c r="DZ353" s="42" t="str">
        <f t="shared" si="555"/>
        <v/>
      </c>
      <c r="EA353" s="42" t="str">
        <f t="shared" si="585"/>
        <v/>
      </c>
      <c r="EB353" s="162"/>
      <c r="EC353" s="930"/>
      <c r="ED353" s="188"/>
      <c r="EE353" s="245">
        <f t="shared" si="586"/>
        <v>0</v>
      </c>
      <c r="EF353" s="189"/>
      <c r="EG353" s="245">
        <f t="shared" si="587"/>
        <v>0</v>
      </c>
      <c r="EH353" s="189"/>
      <c r="EI353" s="246" t="str">
        <f t="shared" si="542"/>
        <v/>
      </c>
      <c r="EJ353" s="247" t="str">
        <f t="shared" si="563"/>
        <v/>
      </c>
      <c r="EK353" s="248" t="str">
        <f t="shared" si="564"/>
        <v/>
      </c>
      <c r="EL353" s="248" t="str">
        <f t="shared" si="565"/>
        <v/>
      </c>
      <c r="EM353" s="248" t="str">
        <f t="shared" si="566"/>
        <v/>
      </c>
      <c r="EN353" s="248" t="str">
        <f t="shared" si="588"/>
        <v/>
      </c>
      <c r="EO353" s="248" t="str">
        <f t="shared" si="567"/>
        <v/>
      </c>
      <c r="EP353" s="189"/>
      <c r="EQ353" s="248" t="str">
        <f t="shared" si="543"/>
        <v/>
      </c>
      <c r="ER353" s="248" t="str">
        <f t="shared" si="544"/>
        <v/>
      </c>
      <c r="ES353" s="248" t="str">
        <f t="shared" si="545"/>
        <v/>
      </c>
      <c r="ET353" s="248" t="str">
        <f t="shared" si="546"/>
        <v/>
      </c>
      <c r="EU353" s="248" t="str">
        <f t="shared" si="589"/>
        <v/>
      </c>
      <c r="EV353" s="248" t="str">
        <f t="shared" si="589"/>
        <v/>
      </c>
      <c r="EW353" s="189"/>
      <c r="EX353" s="248" t="str">
        <f t="shared" si="547"/>
        <v/>
      </c>
      <c r="EY353" s="248" t="str">
        <f t="shared" si="548"/>
        <v/>
      </c>
      <c r="EZ353" s="248" t="str">
        <f t="shared" si="549"/>
        <v/>
      </c>
      <c r="FA353" s="248" t="str">
        <f t="shared" si="550"/>
        <v/>
      </c>
      <c r="FB353" s="248" t="str">
        <f t="shared" si="524"/>
        <v/>
      </c>
      <c r="FC353" s="248" t="str">
        <f t="shared" si="524"/>
        <v/>
      </c>
      <c r="FD353" s="189"/>
      <c r="FE353" s="248" t="str">
        <f t="shared" si="551"/>
        <v/>
      </c>
      <c r="FF353" s="248" t="str">
        <f t="shared" si="552"/>
        <v/>
      </c>
      <c r="FG353" s="248" t="str">
        <f t="shared" si="553"/>
        <v/>
      </c>
      <c r="FH353" s="248" t="str">
        <f t="shared" si="554"/>
        <v/>
      </c>
      <c r="FI353" s="248" t="str">
        <f t="shared" si="525"/>
        <v/>
      </c>
      <c r="FJ353" s="248" t="str">
        <f t="shared" si="525"/>
        <v/>
      </c>
      <c r="FK353" s="189"/>
      <c r="FL353" s="370"/>
      <c r="FM353" s="371"/>
      <c r="FN353" s="371"/>
      <c r="FO353" s="611"/>
      <c r="FP353" s="896"/>
      <c r="FQ353" s="370"/>
      <c r="FR353" s="371"/>
      <c r="FS353" s="371"/>
      <c r="FT353" s="611"/>
      <c r="FU353" s="896"/>
      <c r="FV353" s="370"/>
      <c r="FW353" s="371"/>
      <c r="FX353" s="371"/>
      <c r="FY353" s="611"/>
      <c r="FZ353" s="896"/>
      <c r="GA353" s="613"/>
      <c r="GB353" s="189"/>
      <c r="GC353" s="227">
        <f t="shared" si="590"/>
        <v>0</v>
      </c>
      <c r="GD353" s="228">
        <f t="shared" si="591"/>
        <v>0</v>
      </c>
      <c r="GE353" s="229">
        <f t="shared" si="526"/>
        <v>0</v>
      </c>
      <c r="GF353" s="230">
        <f t="shared" si="526"/>
        <v>0</v>
      </c>
      <c r="GG353" s="231" t="str">
        <f t="shared" si="592"/>
        <v/>
      </c>
      <c r="GH353" s="232">
        <f t="shared" si="593"/>
        <v>0</v>
      </c>
      <c r="GI353" s="227">
        <f t="shared" si="594"/>
        <v>0</v>
      </c>
      <c r="GJ353" s="233">
        <f t="shared" si="595"/>
        <v>0</v>
      </c>
      <c r="GK353" s="233">
        <f t="shared" si="596"/>
        <v>0</v>
      </c>
      <c r="GL353" s="234"/>
      <c r="GM353" s="235">
        <f t="shared" si="597"/>
        <v>0</v>
      </c>
      <c r="GN353" s="235">
        <f t="shared" si="598"/>
        <v>0</v>
      </c>
      <c r="GO353" s="235" t="str">
        <f t="shared" si="599"/>
        <v/>
      </c>
      <c r="GP353" s="380"/>
      <c r="GQ353" s="235">
        <f t="shared" si="600"/>
        <v>0</v>
      </c>
      <c r="GR353" s="235">
        <f t="shared" si="601"/>
        <v>0</v>
      </c>
      <c r="GS353" s="235" t="str">
        <f t="shared" si="602"/>
        <v/>
      </c>
      <c r="GT353" s="236"/>
      <c r="GU353" s="237" t="str">
        <f t="shared" si="603"/>
        <v/>
      </c>
      <c r="GV353" s="237" t="str">
        <f t="shared" si="604"/>
        <v/>
      </c>
      <c r="GW353" s="238" t="str">
        <f t="shared" si="605"/>
        <v/>
      </c>
      <c r="GX353" s="238" t="str">
        <f t="shared" si="606"/>
        <v/>
      </c>
      <c r="GY353" s="239"/>
      <c r="GZ353" s="240" t="str">
        <f t="shared" si="607"/>
        <v/>
      </c>
      <c r="HA353" s="235" t="str">
        <f t="shared" si="608"/>
        <v/>
      </c>
      <c r="HB353" s="235" t="str">
        <f t="shared" si="609"/>
        <v/>
      </c>
      <c r="HC353" s="235" t="str">
        <f t="shared" si="610"/>
        <v/>
      </c>
      <c r="HD353" s="235" t="str">
        <f t="shared" si="611"/>
        <v/>
      </c>
      <c r="HE353" s="235" t="str">
        <f t="shared" si="612"/>
        <v/>
      </c>
      <c r="HF353" s="188"/>
      <c r="HG353" s="235" t="str">
        <f t="shared" si="613"/>
        <v/>
      </c>
      <c r="HH353" s="235">
        <f t="shared" si="527"/>
        <v>0</v>
      </c>
      <c r="HI353" s="235">
        <f t="shared" si="527"/>
        <v>0</v>
      </c>
      <c r="HJ353" s="235">
        <f t="shared" si="527"/>
        <v>0</v>
      </c>
      <c r="HK353" s="188"/>
      <c r="HL353" s="235" t="str">
        <f t="shared" si="614"/>
        <v/>
      </c>
      <c r="HM353" s="235">
        <f t="shared" si="528"/>
        <v>0</v>
      </c>
      <c r="HN353" s="235">
        <f t="shared" si="528"/>
        <v>0</v>
      </c>
      <c r="HO353" s="235">
        <f t="shared" si="528"/>
        <v>0</v>
      </c>
      <c r="HP353" s="188"/>
      <c r="HQ353" s="235" t="str">
        <f t="shared" si="615"/>
        <v/>
      </c>
      <c r="HR353" s="235">
        <f t="shared" si="529"/>
        <v>0</v>
      </c>
      <c r="HS353" s="235">
        <f t="shared" si="529"/>
        <v>0</v>
      </c>
      <c r="HT353" s="235">
        <f t="shared" si="529"/>
        <v>0</v>
      </c>
      <c r="HU353" s="162"/>
      <c r="HV353" s="1622"/>
      <c r="HW353" s="1619"/>
      <c r="HX353" s="1619"/>
      <c r="HY353" s="1619"/>
      <c r="HZ353" s="1619"/>
      <c r="IA353" s="1619"/>
      <c r="IB353" s="1619"/>
      <c r="IC353" s="1623"/>
      <c r="ID353" s="162"/>
    </row>
    <row r="354" spans="1:238" ht="21.75" customHeight="1" x14ac:dyDescent="0.25">
      <c r="A354" s="377" t="str">
        <f t="shared" si="568"/>
        <v/>
      </c>
      <c r="B354" s="188">
        <v>328</v>
      </c>
      <c r="C354" s="255"/>
      <c r="D354" s="223" t="str">
        <f t="shared" si="616"/>
        <v/>
      </c>
      <c r="E354" s="223" t="str">
        <f t="shared" si="556"/>
        <v/>
      </c>
      <c r="F354" s="242"/>
      <c r="G354" s="242"/>
      <c r="H354" s="224" t="str">
        <f t="shared" si="569"/>
        <v/>
      </c>
      <c r="I354" s="930"/>
      <c r="J354" s="930"/>
      <c r="K354" s="930"/>
      <c r="L354" s="370"/>
      <c r="M354" s="371"/>
      <c r="N354" s="371"/>
      <c r="O354" s="371"/>
      <c r="P354" s="372"/>
      <c r="Q354" s="609"/>
      <c r="R354" s="609"/>
      <c r="S354" s="610"/>
      <c r="T354" s="371"/>
      <c r="U354" s="371"/>
      <c r="V354" s="188"/>
      <c r="W354" s="370"/>
      <c r="X354" s="371"/>
      <c r="Y354" s="371"/>
      <c r="Z354" s="611"/>
      <c r="AA354" s="896"/>
      <c r="AB354" s="370"/>
      <c r="AC354" s="371"/>
      <c r="AD354" s="371"/>
      <c r="AE354" s="371"/>
      <c r="AF354" s="896"/>
      <c r="AG354" s="370"/>
      <c r="AH354" s="371"/>
      <c r="AI354" s="371"/>
      <c r="AJ354" s="371"/>
      <c r="AK354" s="896"/>
      <c r="AL354" s="370"/>
      <c r="AM354" s="371"/>
      <c r="AN354" s="371"/>
      <c r="AO354" s="372"/>
      <c r="AP354" s="370"/>
      <c r="AQ354" s="371"/>
      <c r="AR354" s="371"/>
      <c r="AS354" s="371"/>
      <c r="AT354" s="928"/>
      <c r="AU354" s="188"/>
      <c r="AV354" s="256">
        <f t="shared" si="530"/>
        <v>0</v>
      </c>
      <c r="AW354" s="257">
        <f t="shared" si="531"/>
        <v>0</v>
      </c>
      <c r="AX354" s="258">
        <f t="shared" si="532"/>
        <v>0</v>
      </c>
      <c r="AY354" s="259">
        <f t="shared" si="533"/>
        <v>0</v>
      </c>
      <c r="AZ354" s="231" t="str">
        <f t="shared" si="534"/>
        <v/>
      </c>
      <c r="BA354" s="232">
        <f t="shared" si="535"/>
        <v>0</v>
      </c>
      <c r="BB354" s="249">
        <f t="shared" si="536"/>
        <v>0</v>
      </c>
      <c r="BC354" s="231">
        <f t="shared" si="537"/>
        <v>0</v>
      </c>
      <c r="BD354" s="231">
        <f t="shared" si="538"/>
        <v>0</v>
      </c>
      <c r="BE354" s="260"/>
      <c r="BF354" s="235">
        <f t="shared" si="570"/>
        <v>0</v>
      </c>
      <c r="BG354" s="235">
        <f t="shared" si="571"/>
        <v>0</v>
      </c>
      <c r="BH354" s="235">
        <f t="shared" si="572"/>
        <v>0</v>
      </c>
      <c r="BI354" s="380"/>
      <c r="BJ354" s="235">
        <f t="shared" si="557"/>
        <v>0</v>
      </c>
      <c r="BK354" s="235">
        <f t="shared" si="573"/>
        <v>0</v>
      </c>
      <c r="BL354" s="235" t="str">
        <f t="shared" si="574"/>
        <v/>
      </c>
      <c r="BM354" s="236"/>
      <c r="BN354" s="237"/>
      <c r="BO354" s="237"/>
      <c r="BP354" s="238"/>
      <c r="BQ354" s="238"/>
      <c r="BR354" s="254"/>
      <c r="BS354" s="252"/>
      <c r="BT354" s="244"/>
      <c r="BU354" s="244"/>
      <c r="BV354" s="244"/>
      <c r="BW354" s="244"/>
      <c r="BX354" s="244"/>
      <c r="BY354" s="244"/>
      <c r="BZ354" s="244"/>
      <c r="CA354" s="244"/>
      <c r="CB354" s="253"/>
      <c r="CC354" s="188"/>
      <c r="CD354" s="244">
        <f t="shared" si="558"/>
        <v>0</v>
      </c>
      <c r="CE354" s="235">
        <f t="shared" si="575"/>
        <v>0</v>
      </c>
      <c r="CF354" s="235">
        <f t="shared" si="575"/>
        <v>0</v>
      </c>
      <c r="CG354" s="235">
        <f t="shared" si="575"/>
        <v>0</v>
      </c>
      <c r="CH354" s="188"/>
      <c r="CI354" s="244">
        <f t="shared" si="559"/>
        <v>0</v>
      </c>
      <c r="CJ354" s="235">
        <f t="shared" si="576"/>
        <v>0</v>
      </c>
      <c r="CK354" s="235">
        <f t="shared" si="576"/>
        <v>0</v>
      </c>
      <c r="CL354" s="235">
        <f t="shared" si="576"/>
        <v>0</v>
      </c>
      <c r="CM354" s="188"/>
      <c r="CN354" s="244">
        <f t="shared" si="560"/>
        <v>0</v>
      </c>
      <c r="CO354" s="235">
        <f t="shared" si="577"/>
        <v>0</v>
      </c>
      <c r="CP354" s="235">
        <f t="shared" si="577"/>
        <v>0</v>
      </c>
      <c r="CQ354" s="235">
        <f t="shared" si="577"/>
        <v>0</v>
      </c>
      <c r="CR354" s="188"/>
      <c r="CS354" s="244">
        <f t="shared" si="561"/>
        <v>0</v>
      </c>
      <c r="CT354" s="235">
        <f t="shared" si="578"/>
        <v>0</v>
      </c>
      <c r="CU354" s="235">
        <f t="shared" si="578"/>
        <v>0</v>
      </c>
      <c r="CV354" s="235">
        <f t="shared" si="578"/>
        <v>0</v>
      </c>
      <c r="CW354" s="188"/>
      <c r="CX354" s="244">
        <f t="shared" si="562"/>
        <v>0</v>
      </c>
      <c r="CY354" s="235">
        <f t="shared" si="579"/>
        <v>0</v>
      </c>
      <c r="CZ354" s="235">
        <f t="shared" si="579"/>
        <v>0</v>
      </c>
      <c r="DA354" s="235">
        <f t="shared" si="579"/>
        <v>0</v>
      </c>
      <c r="DB354" s="188"/>
      <c r="DC354" s="225"/>
      <c r="DD354" s="226"/>
      <c r="DE354" s="1088"/>
      <c r="DF354" s="225"/>
      <c r="DG354" s="226"/>
      <c r="DH354" s="1088"/>
      <c r="DI354" s="225"/>
      <c r="DJ354" s="226"/>
      <c r="DK354" s="1088"/>
      <c r="DL354" s="225"/>
      <c r="DM354" s="226"/>
      <c r="DN354" s="1088"/>
      <c r="DO354" s="370"/>
      <c r="DP354" s="370"/>
      <c r="DQ354" s="243">
        <f t="shared" si="539"/>
        <v>0</v>
      </c>
      <c r="DR354" s="244">
        <f t="shared" si="540"/>
        <v>0</v>
      </c>
      <c r="DS354" s="235">
        <f t="shared" si="580"/>
        <v>0</v>
      </c>
      <c r="DT354" s="244" t="str">
        <f t="shared" si="541"/>
        <v/>
      </c>
      <c r="DU354" s="42" t="str">
        <f t="shared" si="581"/>
        <v/>
      </c>
      <c r="DV354" s="42" t="str">
        <f t="shared" si="582"/>
        <v/>
      </c>
      <c r="DW354" s="42" t="str">
        <f t="shared" si="583"/>
        <v/>
      </c>
      <c r="DX354" s="162"/>
      <c r="DY354" s="42" t="str">
        <f t="shared" si="584"/>
        <v/>
      </c>
      <c r="DZ354" s="42" t="str">
        <f t="shared" si="555"/>
        <v/>
      </c>
      <c r="EA354" s="42" t="str">
        <f t="shared" si="585"/>
        <v/>
      </c>
      <c r="EB354" s="162"/>
      <c r="EC354" s="930"/>
      <c r="ED354" s="188"/>
      <c r="EE354" s="245">
        <f t="shared" si="586"/>
        <v>0</v>
      </c>
      <c r="EF354" s="189"/>
      <c r="EG354" s="245">
        <f t="shared" si="587"/>
        <v>0</v>
      </c>
      <c r="EH354" s="189"/>
      <c r="EI354" s="246" t="str">
        <f t="shared" si="542"/>
        <v/>
      </c>
      <c r="EJ354" s="247" t="str">
        <f t="shared" si="563"/>
        <v/>
      </c>
      <c r="EK354" s="248" t="str">
        <f t="shared" si="564"/>
        <v/>
      </c>
      <c r="EL354" s="248" t="str">
        <f t="shared" si="565"/>
        <v/>
      </c>
      <c r="EM354" s="248" t="str">
        <f t="shared" si="566"/>
        <v/>
      </c>
      <c r="EN354" s="248" t="str">
        <f t="shared" si="588"/>
        <v/>
      </c>
      <c r="EO354" s="248" t="str">
        <f t="shared" si="567"/>
        <v/>
      </c>
      <c r="EP354" s="189"/>
      <c r="EQ354" s="248" t="str">
        <f t="shared" si="543"/>
        <v/>
      </c>
      <c r="ER354" s="248" t="str">
        <f t="shared" si="544"/>
        <v/>
      </c>
      <c r="ES354" s="248" t="str">
        <f t="shared" si="545"/>
        <v/>
      </c>
      <c r="ET354" s="248" t="str">
        <f t="shared" si="546"/>
        <v/>
      </c>
      <c r="EU354" s="248" t="str">
        <f t="shared" si="589"/>
        <v/>
      </c>
      <c r="EV354" s="248" t="str">
        <f t="shared" si="589"/>
        <v/>
      </c>
      <c r="EW354" s="189"/>
      <c r="EX354" s="248" t="str">
        <f t="shared" si="547"/>
        <v/>
      </c>
      <c r="EY354" s="248" t="str">
        <f t="shared" si="548"/>
        <v/>
      </c>
      <c r="EZ354" s="248" t="str">
        <f t="shared" si="549"/>
        <v/>
      </c>
      <c r="FA354" s="248" t="str">
        <f t="shared" si="550"/>
        <v/>
      </c>
      <c r="FB354" s="248" t="str">
        <f t="shared" si="524"/>
        <v/>
      </c>
      <c r="FC354" s="248" t="str">
        <f t="shared" si="524"/>
        <v/>
      </c>
      <c r="FD354" s="189"/>
      <c r="FE354" s="248" t="str">
        <f t="shared" si="551"/>
        <v/>
      </c>
      <c r="FF354" s="248" t="str">
        <f t="shared" si="552"/>
        <v/>
      </c>
      <c r="FG354" s="248" t="str">
        <f t="shared" si="553"/>
        <v/>
      </c>
      <c r="FH354" s="248" t="str">
        <f t="shared" si="554"/>
        <v/>
      </c>
      <c r="FI354" s="248" t="str">
        <f t="shared" si="525"/>
        <v/>
      </c>
      <c r="FJ354" s="248" t="str">
        <f t="shared" si="525"/>
        <v/>
      </c>
      <c r="FK354" s="189"/>
      <c r="FL354" s="370"/>
      <c r="FM354" s="371"/>
      <c r="FN354" s="371"/>
      <c r="FO354" s="611"/>
      <c r="FP354" s="896"/>
      <c r="FQ354" s="370"/>
      <c r="FR354" s="371"/>
      <c r="FS354" s="371"/>
      <c r="FT354" s="611"/>
      <c r="FU354" s="896"/>
      <c r="FV354" s="370"/>
      <c r="FW354" s="371"/>
      <c r="FX354" s="371"/>
      <c r="FY354" s="611"/>
      <c r="FZ354" s="896"/>
      <c r="GA354" s="613"/>
      <c r="GB354" s="189"/>
      <c r="GC354" s="227">
        <f t="shared" si="590"/>
        <v>0</v>
      </c>
      <c r="GD354" s="228">
        <f t="shared" si="591"/>
        <v>0</v>
      </c>
      <c r="GE354" s="229">
        <f t="shared" si="526"/>
        <v>0</v>
      </c>
      <c r="GF354" s="230">
        <f t="shared" si="526"/>
        <v>0</v>
      </c>
      <c r="GG354" s="231" t="str">
        <f t="shared" si="592"/>
        <v/>
      </c>
      <c r="GH354" s="232">
        <f t="shared" si="593"/>
        <v>0</v>
      </c>
      <c r="GI354" s="227">
        <f t="shared" si="594"/>
        <v>0</v>
      </c>
      <c r="GJ354" s="233">
        <f t="shared" si="595"/>
        <v>0</v>
      </c>
      <c r="GK354" s="233">
        <f t="shared" si="596"/>
        <v>0</v>
      </c>
      <c r="GL354" s="234"/>
      <c r="GM354" s="235">
        <f t="shared" si="597"/>
        <v>0</v>
      </c>
      <c r="GN354" s="235">
        <f t="shared" si="598"/>
        <v>0</v>
      </c>
      <c r="GO354" s="235" t="str">
        <f t="shared" si="599"/>
        <v/>
      </c>
      <c r="GP354" s="380"/>
      <c r="GQ354" s="235">
        <f t="shared" si="600"/>
        <v>0</v>
      </c>
      <c r="GR354" s="235">
        <f t="shared" si="601"/>
        <v>0</v>
      </c>
      <c r="GS354" s="235" t="str">
        <f t="shared" si="602"/>
        <v/>
      </c>
      <c r="GT354" s="236"/>
      <c r="GU354" s="237" t="str">
        <f t="shared" si="603"/>
        <v/>
      </c>
      <c r="GV354" s="237" t="str">
        <f t="shared" si="604"/>
        <v/>
      </c>
      <c r="GW354" s="238" t="str">
        <f t="shared" si="605"/>
        <v/>
      </c>
      <c r="GX354" s="238" t="str">
        <f t="shared" si="606"/>
        <v/>
      </c>
      <c r="GY354" s="239"/>
      <c r="GZ354" s="240" t="str">
        <f t="shared" si="607"/>
        <v/>
      </c>
      <c r="HA354" s="235" t="str">
        <f t="shared" si="608"/>
        <v/>
      </c>
      <c r="HB354" s="235" t="str">
        <f t="shared" si="609"/>
        <v/>
      </c>
      <c r="HC354" s="235" t="str">
        <f t="shared" si="610"/>
        <v/>
      </c>
      <c r="HD354" s="235" t="str">
        <f t="shared" si="611"/>
        <v/>
      </c>
      <c r="HE354" s="235" t="str">
        <f t="shared" si="612"/>
        <v/>
      </c>
      <c r="HF354" s="188"/>
      <c r="HG354" s="235" t="str">
        <f t="shared" si="613"/>
        <v/>
      </c>
      <c r="HH354" s="235">
        <f t="shared" si="527"/>
        <v>0</v>
      </c>
      <c r="HI354" s="235">
        <f t="shared" si="527"/>
        <v>0</v>
      </c>
      <c r="HJ354" s="235">
        <f t="shared" si="527"/>
        <v>0</v>
      </c>
      <c r="HK354" s="188"/>
      <c r="HL354" s="235" t="str">
        <f t="shared" si="614"/>
        <v/>
      </c>
      <c r="HM354" s="235">
        <f t="shared" si="528"/>
        <v>0</v>
      </c>
      <c r="HN354" s="235">
        <f t="shared" si="528"/>
        <v>0</v>
      </c>
      <c r="HO354" s="235">
        <f t="shared" si="528"/>
        <v>0</v>
      </c>
      <c r="HP354" s="188"/>
      <c r="HQ354" s="235" t="str">
        <f t="shared" si="615"/>
        <v/>
      </c>
      <c r="HR354" s="235">
        <f t="shared" si="529"/>
        <v>0</v>
      </c>
      <c r="HS354" s="235">
        <f t="shared" si="529"/>
        <v>0</v>
      </c>
      <c r="HT354" s="235">
        <f t="shared" si="529"/>
        <v>0</v>
      </c>
      <c r="HU354" s="162"/>
      <c r="HV354" s="1622"/>
      <c r="HW354" s="1619"/>
      <c r="HX354" s="1619"/>
      <c r="HY354" s="1619"/>
      <c r="HZ354" s="1619"/>
      <c r="IA354" s="1619"/>
      <c r="IB354" s="1619"/>
      <c r="IC354" s="1623"/>
      <c r="ID354" s="162"/>
    </row>
    <row r="355" spans="1:238" ht="21.75" customHeight="1" x14ac:dyDescent="0.25">
      <c r="A355" s="377" t="str">
        <f t="shared" si="568"/>
        <v/>
      </c>
      <c r="B355" s="188">
        <v>329</v>
      </c>
      <c r="C355" s="255"/>
      <c r="D355" s="223" t="str">
        <f t="shared" si="616"/>
        <v/>
      </c>
      <c r="E355" s="223" t="str">
        <f t="shared" si="556"/>
        <v/>
      </c>
      <c r="F355" s="242"/>
      <c r="G355" s="242"/>
      <c r="H355" s="224" t="str">
        <f t="shared" si="569"/>
        <v/>
      </c>
      <c r="I355" s="930"/>
      <c r="J355" s="930"/>
      <c r="K355" s="930"/>
      <c r="L355" s="370"/>
      <c r="M355" s="371"/>
      <c r="N355" s="371"/>
      <c r="O355" s="371"/>
      <c r="P355" s="372"/>
      <c r="Q355" s="609"/>
      <c r="R355" s="609"/>
      <c r="S355" s="610"/>
      <c r="T355" s="371"/>
      <c r="U355" s="371"/>
      <c r="V355" s="188"/>
      <c r="W355" s="370"/>
      <c r="X355" s="371"/>
      <c r="Y355" s="371"/>
      <c r="Z355" s="611"/>
      <c r="AA355" s="896"/>
      <c r="AB355" s="370"/>
      <c r="AC355" s="371"/>
      <c r="AD355" s="371"/>
      <c r="AE355" s="371"/>
      <c r="AF355" s="896"/>
      <c r="AG355" s="370"/>
      <c r="AH355" s="371"/>
      <c r="AI355" s="371"/>
      <c r="AJ355" s="371"/>
      <c r="AK355" s="896"/>
      <c r="AL355" s="370"/>
      <c r="AM355" s="371"/>
      <c r="AN355" s="371"/>
      <c r="AO355" s="372"/>
      <c r="AP355" s="370"/>
      <c r="AQ355" s="371"/>
      <c r="AR355" s="371"/>
      <c r="AS355" s="371"/>
      <c r="AT355" s="928"/>
      <c r="AU355" s="188"/>
      <c r="AV355" s="256">
        <f t="shared" si="530"/>
        <v>0</v>
      </c>
      <c r="AW355" s="257">
        <f t="shared" si="531"/>
        <v>0</v>
      </c>
      <c r="AX355" s="258">
        <f t="shared" si="532"/>
        <v>0</v>
      </c>
      <c r="AY355" s="259">
        <f t="shared" si="533"/>
        <v>0</v>
      </c>
      <c r="AZ355" s="231" t="str">
        <f t="shared" si="534"/>
        <v/>
      </c>
      <c r="BA355" s="232">
        <f t="shared" si="535"/>
        <v>0</v>
      </c>
      <c r="BB355" s="249">
        <f t="shared" si="536"/>
        <v>0</v>
      </c>
      <c r="BC355" s="231">
        <f t="shared" si="537"/>
        <v>0</v>
      </c>
      <c r="BD355" s="231">
        <f t="shared" si="538"/>
        <v>0</v>
      </c>
      <c r="BE355" s="260"/>
      <c r="BF355" s="235">
        <f t="shared" si="570"/>
        <v>0</v>
      </c>
      <c r="BG355" s="235">
        <f t="shared" si="571"/>
        <v>0</v>
      </c>
      <c r="BH355" s="235">
        <f t="shared" si="572"/>
        <v>0</v>
      </c>
      <c r="BI355" s="380"/>
      <c r="BJ355" s="235">
        <f t="shared" si="557"/>
        <v>0</v>
      </c>
      <c r="BK355" s="235">
        <f t="shared" si="573"/>
        <v>0</v>
      </c>
      <c r="BL355" s="235" t="str">
        <f t="shared" si="574"/>
        <v/>
      </c>
      <c r="BM355" s="236"/>
      <c r="BN355" s="237"/>
      <c r="BO355" s="237"/>
      <c r="BP355" s="238"/>
      <c r="BQ355" s="238"/>
      <c r="BR355" s="254"/>
      <c r="BS355" s="252"/>
      <c r="BT355" s="244"/>
      <c r="BU355" s="244"/>
      <c r="BV355" s="244"/>
      <c r="BW355" s="244"/>
      <c r="BX355" s="244"/>
      <c r="BY355" s="244"/>
      <c r="BZ355" s="244"/>
      <c r="CA355" s="244"/>
      <c r="CB355" s="253"/>
      <c r="CC355" s="188"/>
      <c r="CD355" s="244">
        <f t="shared" si="558"/>
        <v>0</v>
      </c>
      <c r="CE355" s="235">
        <f t="shared" si="575"/>
        <v>0</v>
      </c>
      <c r="CF355" s="235">
        <f t="shared" si="575"/>
        <v>0</v>
      </c>
      <c r="CG355" s="235">
        <f t="shared" si="575"/>
        <v>0</v>
      </c>
      <c r="CH355" s="188"/>
      <c r="CI355" s="244">
        <f t="shared" si="559"/>
        <v>0</v>
      </c>
      <c r="CJ355" s="235">
        <f t="shared" si="576"/>
        <v>0</v>
      </c>
      <c r="CK355" s="235">
        <f t="shared" si="576"/>
        <v>0</v>
      </c>
      <c r="CL355" s="235">
        <f t="shared" si="576"/>
        <v>0</v>
      </c>
      <c r="CM355" s="188"/>
      <c r="CN355" s="244">
        <f t="shared" si="560"/>
        <v>0</v>
      </c>
      <c r="CO355" s="235">
        <f t="shared" si="577"/>
        <v>0</v>
      </c>
      <c r="CP355" s="235">
        <f t="shared" si="577"/>
        <v>0</v>
      </c>
      <c r="CQ355" s="235">
        <f t="shared" si="577"/>
        <v>0</v>
      </c>
      <c r="CR355" s="188"/>
      <c r="CS355" s="244">
        <f t="shared" si="561"/>
        <v>0</v>
      </c>
      <c r="CT355" s="235">
        <f t="shared" si="578"/>
        <v>0</v>
      </c>
      <c r="CU355" s="235">
        <f t="shared" si="578"/>
        <v>0</v>
      </c>
      <c r="CV355" s="235">
        <f t="shared" si="578"/>
        <v>0</v>
      </c>
      <c r="CW355" s="188"/>
      <c r="CX355" s="244">
        <f t="shared" si="562"/>
        <v>0</v>
      </c>
      <c r="CY355" s="235">
        <f t="shared" si="579"/>
        <v>0</v>
      </c>
      <c r="CZ355" s="235">
        <f t="shared" si="579"/>
        <v>0</v>
      </c>
      <c r="DA355" s="235">
        <f t="shared" si="579"/>
        <v>0</v>
      </c>
      <c r="DB355" s="188"/>
      <c r="DC355" s="225"/>
      <c r="DD355" s="226"/>
      <c r="DE355" s="1088"/>
      <c r="DF355" s="225"/>
      <c r="DG355" s="226"/>
      <c r="DH355" s="1088"/>
      <c r="DI355" s="225"/>
      <c r="DJ355" s="226"/>
      <c r="DK355" s="1088"/>
      <c r="DL355" s="225"/>
      <c r="DM355" s="226"/>
      <c r="DN355" s="1088"/>
      <c r="DO355" s="370"/>
      <c r="DP355" s="370"/>
      <c r="DQ355" s="243">
        <f t="shared" si="539"/>
        <v>0</v>
      </c>
      <c r="DR355" s="244">
        <f t="shared" si="540"/>
        <v>0</v>
      </c>
      <c r="DS355" s="235">
        <f t="shared" si="580"/>
        <v>0</v>
      </c>
      <c r="DT355" s="244" t="str">
        <f t="shared" si="541"/>
        <v/>
      </c>
      <c r="DU355" s="42" t="str">
        <f t="shared" si="581"/>
        <v/>
      </c>
      <c r="DV355" s="42" t="str">
        <f t="shared" si="582"/>
        <v/>
      </c>
      <c r="DW355" s="42" t="str">
        <f t="shared" si="583"/>
        <v/>
      </c>
      <c r="DX355" s="162"/>
      <c r="DY355" s="42" t="str">
        <f t="shared" si="584"/>
        <v/>
      </c>
      <c r="DZ355" s="42" t="str">
        <f t="shared" si="555"/>
        <v/>
      </c>
      <c r="EA355" s="42" t="str">
        <f t="shared" si="585"/>
        <v/>
      </c>
      <c r="EB355" s="162"/>
      <c r="EC355" s="930"/>
      <c r="ED355" s="188"/>
      <c r="EE355" s="245">
        <f t="shared" si="586"/>
        <v>0</v>
      </c>
      <c r="EF355" s="189"/>
      <c r="EG355" s="245">
        <f t="shared" si="587"/>
        <v>0</v>
      </c>
      <c r="EH355" s="189"/>
      <c r="EI355" s="246" t="str">
        <f t="shared" si="542"/>
        <v/>
      </c>
      <c r="EJ355" s="247" t="str">
        <f t="shared" si="563"/>
        <v/>
      </c>
      <c r="EK355" s="248" t="str">
        <f t="shared" si="564"/>
        <v/>
      </c>
      <c r="EL355" s="248" t="str">
        <f t="shared" si="565"/>
        <v/>
      </c>
      <c r="EM355" s="248" t="str">
        <f t="shared" si="566"/>
        <v/>
      </c>
      <c r="EN355" s="248" t="str">
        <f t="shared" si="588"/>
        <v/>
      </c>
      <c r="EO355" s="248" t="str">
        <f t="shared" si="567"/>
        <v/>
      </c>
      <c r="EP355" s="189"/>
      <c r="EQ355" s="248" t="str">
        <f t="shared" si="543"/>
        <v/>
      </c>
      <c r="ER355" s="248" t="str">
        <f t="shared" si="544"/>
        <v/>
      </c>
      <c r="ES355" s="248" t="str">
        <f t="shared" si="545"/>
        <v/>
      </c>
      <c r="ET355" s="248" t="str">
        <f t="shared" si="546"/>
        <v/>
      </c>
      <c r="EU355" s="248" t="str">
        <f t="shared" si="589"/>
        <v/>
      </c>
      <c r="EV355" s="248" t="str">
        <f t="shared" si="589"/>
        <v/>
      </c>
      <c r="EW355" s="189"/>
      <c r="EX355" s="248" t="str">
        <f t="shared" si="547"/>
        <v/>
      </c>
      <c r="EY355" s="248" t="str">
        <f t="shared" si="548"/>
        <v/>
      </c>
      <c r="EZ355" s="248" t="str">
        <f t="shared" si="549"/>
        <v/>
      </c>
      <c r="FA355" s="248" t="str">
        <f t="shared" si="550"/>
        <v/>
      </c>
      <c r="FB355" s="248" t="str">
        <f t="shared" si="524"/>
        <v/>
      </c>
      <c r="FC355" s="248" t="str">
        <f t="shared" si="524"/>
        <v/>
      </c>
      <c r="FD355" s="189"/>
      <c r="FE355" s="248" t="str">
        <f t="shared" si="551"/>
        <v/>
      </c>
      <c r="FF355" s="248" t="str">
        <f t="shared" si="552"/>
        <v/>
      </c>
      <c r="FG355" s="248" t="str">
        <f t="shared" si="553"/>
        <v/>
      </c>
      <c r="FH355" s="248" t="str">
        <f t="shared" si="554"/>
        <v/>
      </c>
      <c r="FI355" s="248" t="str">
        <f t="shared" si="525"/>
        <v/>
      </c>
      <c r="FJ355" s="248" t="str">
        <f t="shared" si="525"/>
        <v/>
      </c>
      <c r="FK355" s="189"/>
      <c r="FL355" s="370"/>
      <c r="FM355" s="371"/>
      <c r="FN355" s="371"/>
      <c r="FO355" s="611"/>
      <c r="FP355" s="896"/>
      <c r="FQ355" s="370"/>
      <c r="FR355" s="371"/>
      <c r="FS355" s="371"/>
      <c r="FT355" s="611"/>
      <c r="FU355" s="896"/>
      <c r="FV355" s="370"/>
      <c r="FW355" s="371"/>
      <c r="FX355" s="371"/>
      <c r="FY355" s="611"/>
      <c r="FZ355" s="896"/>
      <c r="GA355" s="613"/>
      <c r="GB355" s="189"/>
      <c r="GC355" s="227">
        <f t="shared" si="590"/>
        <v>0</v>
      </c>
      <c r="GD355" s="228">
        <f t="shared" si="591"/>
        <v>0</v>
      </c>
      <c r="GE355" s="229">
        <f t="shared" si="526"/>
        <v>0</v>
      </c>
      <c r="GF355" s="230">
        <f t="shared" si="526"/>
        <v>0</v>
      </c>
      <c r="GG355" s="231" t="str">
        <f t="shared" si="592"/>
        <v/>
      </c>
      <c r="GH355" s="232">
        <f t="shared" si="593"/>
        <v>0</v>
      </c>
      <c r="GI355" s="227">
        <f t="shared" si="594"/>
        <v>0</v>
      </c>
      <c r="GJ355" s="233">
        <f t="shared" si="595"/>
        <v>0</v>
      </c>
      <c r="GK355" s="233">
        <f t="shared" si="596"/>
        <v>0</v>
      </c>
      <c r="GL355" s="234"/>
      <c r="GM355" s="235">
        <f t="shared" si="597"/>
        <v>0</v>
      </c>
      <c r="GN355" s="235">
        <f t="shared" si="598"/>
        <v>0</v>
      </c>
      <c r="GO355" s="235" t="str">
        <f t="shared" si="599"/>
        <v/>
      </c>
      <c r="GP355" s="380"/>
      <c r="GQ355" s="235">
        <f t="shared" si="600"/>
        <v>0</v>
      </c>
      <c r="GR355" s="235">
        <f t="shared" si="601"/>
        <v>0</v>
      </c>
      <c r="GS355" s="235" t="str">
        <f t="shared" si="602"/>
        <v/>
      </c>
      <c r="GT355" s="236"/>
      <c r="GU355" s="237" t="str">
        <f t="shared" si="603"/>
        <v/>
      </c>
      <c r="GV355" s="237" t="str">
        <f t="shared" si="604"/>
        <v/>
      </c>
      <c r="GW355" s="238" t="str">
        <f t="shared" si="605"/>
        <v/>
      </c>
      <c r="GX355" s="238" t="str">
        <f t="shared" si="606"/>
        <v/>
      </c>
      <c r="GY355" s="239"/>
      <c r="GZ355" s="240" t="str">
        <f t="shared" si="607"/>
        <v/>
      </c>
      <c r="HA355" s="235" t="str">
        <f t="shared" si="608"/>
        <v/>
      </c>
      <c r="HB355" s="235" t="str">
        <f t="shared" si="609"/>
        <v/>
      </c>
      <c r="HC355" s="235" t="str">
        <f t="shared" si="610"/>
        <v/>
      </c>
      <c r="HD355" s="235" t="str">
        <f t="shared" si="611"/>
        <v/>
      </c>
      <c r="HE355" s="235" t="str">
        <f t="shared" si="612"/>
        <v/>
      </c>
      <c r="HF355" s="188"/>
      <c r="HG355" s="235" t="str">
        <f t="shared" si="613"/>
        <v/>
      </c>
      <c r="HH355" s="235">
        <f t="shared" si="527"/>
        <v>0</v>
      </c>
      <c r="HI355" s="235">
        <f t="shared" si="527"/>
        <v>0</v>
      </c>
      <c r="HJ355" s="235">
        <f t="shared" si="527"/>
        <v>0</v>
      </c>
      <c r="HK355" s="188"/>
      <c r="HL355" s="235" t="str">
        <f t="shared" si="614"/>
        <v/>
      </c>
      <c r="HM355" s="235">
        <f t="shared" si="528"/>
        <v>0</v>
      </c>
      <c r="HN355" s="235">
        <f t="shared" si="528"/>
        <v>0</v>
      </c>
      <c r="HO355" s="235">
        <f t="shared" si="528"/>
        <v>0</v>
      </c>
      <c r="HP355" s="188"/>
      <c r="HQ355" s="235" t="str">
        <f t="shared" si="615"/>
        <v/>
      </c>
      <c r="HR355" s="235">
        <f t="shared" si="529"/>
        <v>0</v>
      </c>
      <c r="HS355" s="235">
        <f t="shared" si="529"/>
        <v>0</v>
      </c>
      <c r="HT355" s="235">
        <f t="shared" si="529"/>
        <v>0</v>
      </c>
      <c r="HU355" s="162"/>
      <c r="HV355" s="1622"/>
      <c r="HW355" s="1619"/>
      <c r="HX355" s="1619"/>
      <c r="HY355" s="1619"/>
      <c r="HZ355" s="1619"/>
      <c r="IA355" s="1619"/>
      <c r="IB355" s="1619"/>
      <c r="IC355" s="1623"/>
      <c r="ID355" s="162"/>
    </row>
    <row r="356" spans="1:238" ht="21.75" customHeight="1" x14ac:dyDescent="0.25">
      <c r="A356" s="377" t="str">
        <f t="shared" si="568"/>
        <v/>
      </c>
      <c r="B356" s="188">
        <v>330</v>
      </c>
      <c r="C356" s="255"/>
      <c r="D356" s="223" t="str">
        <f t="shared" si="616"/>
        <v/>
      </c>
      <c r="E356" s="223" t="str">
        <f t="shared" si="556"/>
        <v/>
      </c>
      <c r="F356" s="242"/>
      <c r="G356" s="242"/>
      <c r="H356" s="224" t="str">
        <f t="shared" si="569"/>
        <v/>
      </c>
      <c r="I356" s="930"/>
      <c r="J356" s="930"/>
      <c r="K356" s="930"/>
      <c r="L356" s="370"/>
      <c r="M356" s="371"/>
      <c r="N356" s="371"/>
      <c r="O356" s="371"/>
      <c r="P356" s="372"/>
      <c r="Q356" s="609"/>
      <c r="R356" s="609"/>
      <c r="S356" s="610"/>
      <c r="T356" s="371"/>
      <c r="U356" s="371"/>
      <c r="V356" s="188"/>
      <c r="W356" s="370"/>
      <c r="X356" s="371"/>
      <c r="Y356" s="371"/>
      <c r="Z356" s="611"/>
      <c r="AA356" s="896"/>
      <c r="AB356" s="370"/>
      <c r="AC356" s="371"/>
      <c r="AD356" s="371"/>
      <c r="AE356" s="371"/>
      <c r="AF356" s="896"/>
      <c r="AG356" s="370"/>
      <c r="AH356" s="371"/>
      <c r="AI356" s="371"/>
      <c r="AJ356" s="371"/>
      <c r="AK356" s="896"/>
      <c r="AL356" s="370"/>
      <c r="AM356" s="371"/>
      <c r="AN356" s="371"/>
      <c r="AO356" s="372"/>
      <c r="AP356" s="370"/>
      <c r="AQ356" s="371"/>
      <c r="AR356" s="371"/>
      <c r="AS356" s="371"/>
      <c r="AT356" s="928"/>
      <c r="AU356" s="188"/>
      <c r="AV356" s="256">
        <f t="shared" si="530"/>
        <v>0</v>
      </c>
      <c r="AW356" s="257">
        <f t="shared" si="531"/>
        <v>0</v>
      </c>
      <c r="AX356" s="258">
        <f t="shared" si="532"/>
        <v>0</v>
      </c>
      <c r="AY356" s="259">
        <f t="shared" si="533"/>
        <v>0</v>
      </c>
      <c r="AZ356" s="231" t="str">
        <f t="shared" si="534"/>
        <v/>
      </c>
      <c r="BA356" s="232">
        <f t="shared" si="535"/>
        <v>0</v>
      </c>
      <c r="BB356" s="249">
        <f t="shared" si="536"/>
        <v>0</v>
      </c>
      <c r="BC356" s="231">
        <f t="shared" si="537"/>
        <v>0</v>
      </c>
      <c r="BD356" s="231">
        <f t="shared" si="538"/>
        <v>0</v>
      </c>
      <c r="BE356" s="260"/>
      <c r="BF356" s="235">
        <f t="shared" si="570"/>
        <v>0</v>
      </c>
      <c r="BG356" s="235">
        <f t="shared" si="571"/>
        <v>0</v>
      </c>
      <c r="BH356" s="235">
        <f t="shared" si="572"/>
        <v>0</v>
      </c>
      <c r="BI356" s="380"/>
      <c r="BJ356" s="235">
        <f t="shared" si="557"/>
        <v>0</v>
      </c>
      <c r="BK356" s="235">
        <f t="shared" si="573"/>
        <v>0</v>
      </c>
      <c r="BL356" s="235" t="str">
        <f t="shared" si="574"/>
        <v/>
      </c>
      <c r="BM356" s="236"/>
      <c r="BN356" s="237"/>
      <c r="BO356" s="237"/>
      <c r="BP356" s="238"/>
      <c r="BQ356" s="238"/>
      <c r="BR356" s="254"/>
      <c r="BS356" s="252"/>
      <c r="BT356" s="244"/>
      <c r="BU356" s="244"/>
      <c r="BV356" s="244"/>
      <c r="BW356" s="244"/>
      <c r="BX356" s="244"/>
      <c r="BY356" s="244"/>
      <c r="BZ356" s="244"/>
      <c r="CA356" s="244"/>
      <c r="CB356" s="253"/>
      <c r="CC356" s="188"/>
      <c r="CD356" s="244">
        <f t="shared" si="558"/>
        <v>0</v>
      </c>
      <c r="CE356" s="235">
        <f t="shared" si="575"/>
        <v>0</v>
      </c>
      <c r="CF356" s="235">
        <f t="shared" si="575"/>
        <v>0</v>
      </c>
      <c r="CG356" s="235">
        <f t="shared" si="575"/>
        <v>0</v>
      </c>
      <c r="CH356" s="188"/>
      <c r="CI356" s="244">
        <f t="shared" si="559"/>
        <v>0</v>
      </c>
      <c r="CJ356" s="235">
        <f t="shared" si="576"/>
        <v>0</v>
      </c>
      <c r="CK356" s="235">
        <f t="shared" si="576"/>
        <v>0</v>
      </c>
      <c r="CL356" s="235">
        <f t="shared" si="576"/>
        <v>0</v>
      </c>
      <c r="CM356" s="188"/>
      <c r="CN356" s="244">
        <f t="shared" si="560"/>
        <v>0</v>
      </c>
      <c r="CO356" s="235">
        <f t="shared" si="577"/>
        <v>0</v>
      </c>
      <c r="CP356" s="235">
        <f t="shared" si="577"/>
        <v>0</v>
      </c>
      <c r="CQ356" s="235">
        <f t="shared" si="577"/>
        <v>0</v>
      </c>
      <c r="CR356" s="188"/>
      <c r="CS356" s="244">
        <f t="shared" si="561"/>
        <v>0</v>
      </c>
      <c r="CT356" s="235">
        <f t="shared" si="578"/>
        <v>0</v>
      </c>
      <c r="CU356" s="235">
        <f t="shared" si="578"/>
        <v>0</v>
      </c>
      <c r="CV356" s="235">
        <f t="shared" si="578"/>
        <v>0</v>
      </c>
      <c r="CW356" s="188"/>
      <c r="CX356" s="244">
        <f t="shared" si="562"/>
        <v>0</v>
      </c>
      <c r="CY356" s="235">
        <f t="shared" si="579"/>
        <v>0</v>
      </c>
      <c r="CZ356" s="235">
        <f t="shared" si="579"/>
        <v>0</v>
      </c>
      <c r="DA356" s="235">
        <f t="shared" si="579"/>
        <v>0</v>
      </c>
      <c r="DB356" s="188"/>
      <c r="DC356" s="225"/>
      <c r="DD356" s="226"/>
      <c r="DE356" s="1088"/>
      <c r="DF356" s="225"/>
      <c r="DG356" s="226"/>
      <c r="DH356" s="1088"/>
      <c r="DI356" s="225"/>
      <c r="DJ356" s="226"/>
      <c r="DK356" s="1088"/>
      <c r="DL356" s="225"/>
      <c r="DM356" s="226"/>
      <c r="DN356" s="1088"/>
      <c r="DO356" s="370"/>
      <c r="DP356" s="370"/>
      <c r="DQ356" s="243">
        <f t="shared" si="539"/>
        <v>0</v>
      </c>
      <c r="DR356" s="244">
        <f t="shared" si="540"/>
        <v>0</v>
      </c>
      <c r="DS356" s="235">
        <f t="shared" si="580"/>
        <v>0</v>
      </c>
      <c r="DT356" s="244" t="str">
        <f t="shared" si="541"/>
        <v/>
      </c>
      <c r="DU356" s="42" t="str">
        <f t="shared" si="581"/>
        <v/>
      </c>
      <c r="DV356" s="42" t="str">
        <f t="shared" si="582"/>
        <v/>
      </c>
      <c r="DW356" s="42" t="str">
        <f t="shared" si="583"/>
        <v/>
      </c>
      <c r="DX356" s="162"/>
      <c r="DY356" s="42" t="str">
        <f t="shared" si="584"/>
        <v/>
      </c>
      <c r="DZ356" s="42" t="str">
        <f t="shared" si="555"/>
        <v/>
      </c>
      <c r="EA356" s="42" t="str">
        <f t="shared" si="585"/>
        <v/>
      </c>
      <c r="EB356" s="162"/>
      <c r="EC356" s="930"/>
      <c r="ED356" s="188"/>
      <c r="EE356" s="245">
        <f t="shared" si="586"/>
        <v>0</v>
      </c>
      <c r="EF356" s="189"/>
      <c r="EG356" s="245">
        <f t="shared" si="587"/>
        <v>0</v>
      </c>
      <c r="EH356" s="189"/>
      <c r="EI356" s="246" t="str">
        <f t="shared" si="542"/>
        <v/>
      </c>
      <c r="EJ356" s="247" t="str">
        <f t="shared" si="563"/>
        <v/>
      </c>
      <c r="EK356" s="248" t="str">
        <f t="shared" si="564"/>
        <v/>
      </c>
      <c r="EL356" s="248" t="str">
        <f t="shared" si="565"/>
        <v/>
      </c>
      <c r="EM356" s="248" t="str">
        <f t="shared" si="566"/>
        <v/>
      </c>
      <c r="EN356" s="248" t="str">
        <f t="shared" si="588"/>
        <v/>
      </c>
      <c r="EO356" s="248" t="str">
        <f t="shared" si="567"/>
        <v/>
      </c>
      <c r="EP356" s="189"/>
      <c r="EQ356" s="248" t="str">
        <f t="shared" si="543"/>
        <v/>
      </c>
      <c r="ER356" s="248" t="str">
        <f t="shared" si="544"/>
        <v/>
      </c>
      <c r="ES356" s="248" t="str">
        <f t="shared" si="545"/>
        <v/>
      </c>
      <c r="ET356" s="248" t="str">
        <f t="shared" si="546"/>
        <v/>
      </c>
      <c r="EU356" s="248" t="str">
        <f t="shared" si="589"/>
        <v/>
      </c>
      <c r="EV356" s="248" t="str">
        <f t="shared" si="589"/>
        <v/>
      </c>
      <c r="EW356" s="189"/>
      <c r="EX356" s="248" t="str">
        <f t="shared" si="547"/>
        <v/>
      </c>
      <c r="EY356" s="248" t="str">
        <f t="shared" si="548"/>
        <v/>
      </c>
      <c r="EZ356" s="248" t="str">
        <f t="shared" si="549"/>
        <v/>
      </c>
      <c r="FA356" s="248" t="str">
        <f t="shared" si="550"/>
        <v/>
      </c>
      <c r="FB356" s="248" t="str">
        <f t="shared" si="524"/>
        <v/>
      </c>
      <c r="FC356" s="248" t="str">
        <f t="shared" si="524"/>
        <v/>
      </c>
      <c r="FD356" s="189"/>
      <c r="FE356" s="248" t="str">
        <f t="shared" si="551"/>
        <v/>
      </c>
      <c r="FF356" s="248" t="str">
        <f t="shared" si="552"/>
        <v/>
      </c>
      <c r="FG356" s="248" t="str">
        <f t="shared" si="553"/>
        <v/>
      </c>
      <c r="FH356" s="248" t="str">
        <f t="shared" si="554"/>
        <v/>
      </c>
      <c r="FI356" s="248" t="str">
        <f t="shared" si="525"/>
        <v/>
      </c>
      <c r="FJ356" s="248" t="str">
        <f t="shared" si="525"/>
        <v/>
      </c>
      <c r="FK356" s="189"/>
      <c r="FL356" s="370"/>
      <c r="FM356" s="371"/>
      <c r="FN356" s="371"/>
      <c r="FO356" s="611"/>
      <c r="FP356" s="896"/>
      <c r="FQ356" s="370"/>
      <c r="FR356" s="371"/>
      <c r="FS356" s="371"/>
      <c r="FT356" s="611"/>
      <c r="FU356" s="896"/>
      <c r="FV356" s="370"/>
      <c r="FW356" s="371"/>
      <c r="FX356" s="371"/>
      <c r="FY356" s="611"/>
      <c r="FZ356" s="896"/>
      <c r="GA356" s="613"/>
      <c r="GB356" s="189"/>
      <c r="GC356" s="227">
        <f t="shared" si="590"/>
        <v>0</v>
      </c>
      <c r="GD356" s="228">
        <f t="shared" si="591"/>
        <v>0</v>
      </c>
      <c r="GE356" s="229">
        <f t="shared" si="526"/>
        <v>0</v>
      </c>
      <c r="GF356" s="230">
        <f t="shared" si="526"/>
        <v>0</v>
      </c>
      <c r="GG356" s="231" t="str">
        <f t="shared" si="592"/>
        <v/>
      </c>
      <c r="GH356" s="232">
        <f t="shared" si="593"/>
        <v>0</v>
      </c>
      <c r="GI356" s="227">
        <f t="shared" si="594"/>
        <v>0</v>
      </c>
      <c r="GJ356" s="233">
        <f t="shared" si="595"/>
        <v>0</v>
      </c>
      <c r="GK356" s="233">
        <f t="shared" si="596"/>
        <v>0</v>
      </c>
      <c r="GL356" s="234"/>
      <c r="GM356" s="235">
        <f t="shared" si="597"/>
        <v>0</v>
      </c>
      <c r="GN356" s="235">
        <f t="shared" si="598"/>
        <v>0</v>
      </c>
      <c r="GO356" s="235" t="str">
        <f t="shared" si="599"/>
        <v/>
      </c>
      <c r="GP356" s="380"/>
      <c r="GQ356" s="235">
        <f t="shared" si="600"/>
        <v>0</v>
      </c>
      <c r="GR356" s="235">
        <f t="shared" si="601"/>
        <v>0</v>
      </c>
      <c r="GS356" s="235" t="str">
        <f t="shared" si="602"/>
        <v/>
      </c>
      <c r="GT356" s="236"/>
      <c r="GU356" s="237" t="str">
        <f t="shared" si="603"/>
        <v/>
      </c>
      <c r="GV356" s="237" t="str">
        <f t="shared" si="604"/>
        <v/>
      </c>
      <c r="GW356" s="238" t="str">
        <f t="shared" si="605"/>
        <v/>
      </c>
      <c r="GX356" s="238" t="str">
        <f t="shared" si="606"/>
        <v/>
      </c>
      <c r="GY356" s="239"/>
      <c r="GZ356" s="240" t="str">
        <f t="shared" si="607"/>
        <v/>
      </c>
      <c r="HA356" s="235" t="str">
        <f t="shared" si="608"/>
        <v/>
      </c>
      <c r="HB356" s="235" t="str">
        <f t="shared" si="609"/>
        <v/>
      </c>
      <c r="HC356" s="235" t="str">
        <f t="shared" si="610"/>
        <v/>
      </c>
      <c r="HD356" s="235" t="str">
        <f t="shared" si="611"/>
        <v/>
      </c>
      <c r="HE356" s="235" t="str">
        <f t="shared" si="612"/>
        <v/>
      </c>
      <c r="HF356" s="188"/>
      <c r="HG356" s="235" t="str">
        <f t="shared" si="613"/>
        <v/>
      </c>
      <c r="HH356" s="235">
        <f t="shared" si="527"/>
        <v>0</v>
      </c>
      <c r="HI356" s="235">
        <f t="shared" si="527"/>
        <v>0</v>
      </c>
      <c r="HJ356" s="235">
        <f t="shared" si="527"/>
        <v>0</v>
      </c>
      <c r="HK356" s="188"/>
      <c r="HL356" s="235" t="str">
        <f t="shared" si="614"/>
        <v/>
      </c>
      <c r="HM356" s="235">
        <f t="shared" si="528"/>
        <v>0</v>
      </c>
      <c r="HN356" s="235">
        <f t="shared" si="528"/>
        <v>0</v>
      </c>
      <c r="HO356" s="235">
        <f t="shared" si="528"/>
        <v>0</v>
      </c>
      <c r="HP356" s="188"/>
      <c r="HQ356" s="235" t="str">
        <f t="shared" si="615"/>
        <v/>
      </c>
      <c r="HR356" s="235">
        <f t="shared" si="529"/>
        <v>0</v>
      </c>
      <c r="HS356" s="235">
        <f t="shared" si="529"/>
        <v>0</v>
      </c>
      <c r="HT356" s="235">
        <f t="shared" si="529"/>
        <v>0</v>
      </c>
      <c r="HU356" s="162"/>
      <c r="HV356" s="1622"/>
      <c r="HW356" s="1619"/>
      <c r="HX356" s="1619"/>
      <c r="HY356" s="1619"/>
      <c r="HZ356" s="1619"/>
      <c r="IA356" s="1619"/>
      <c r="IB356" s="1619"/>
      <c r="IC356" s="1623"/>
      <c r="ID356" s="162"/>
    </row>
    <row r="357" spans="1:238" ht="21.75" customHeight="1" x14ac:dyDescent="0.25">
      <c r="A357" s="377" t="str">
        <f t="shared" si="568"/>
        <v/>
      </c>
      <c r="B357" s="188">
        <v>331</v>
      </c>
      <c r="C357" s="255"/>
      <c r="D357" s="223" t="str">
        <f t="shared" si="616"/>
        <v/>
      </c>
      <c r="E357" s="223" t="str">
        <f t="shared" si="556"/>
        <v/>
      </c>
      <c r="F357" s="242"/>
      <c r="G357" s="242"/>
      <c r="H357" s="224" t="str">
        <f t="shared" si="569"/>
        <v/>
      </c>
      <c r="I357" s="930"/>
      <c r="J357" s="930"/>
      <c r="K357" s="930"/>
      <c r="L357" s="370"/>
      <c r="M357" s="371"/>
      <c r="N357" s="371"/>
      <c r="O357" s="371"/>
      <c r="P357" s="372"/>
      <c r="Q357" s="609"/>
      <c r="R357" s="609"/>
      <c r="S357" s="610"/>
      <c r="T357" s="371"/>
      <c r="U357" s="371"/>
      <c r="V357" s="188"/>
      <c r="W357" s="370"/>
      <c r="X357" s="371"/>
      <c r="Y357" s="371"/>
      <c r="Z357" s="611"/>
      <c r="AA357" s="896"/>
      <c r="AB357" s="370"/>
      <c r="AC357" s="371"/>
      <c r="AD357" s="371"/>
      <c r="AE357" s="371"/>
      <c r="AF357" s="896"/>
      <c r="AG357" s="370"/>
      <c r="AH357" s="371"/>
      <c r="AI357" s="371"/>
      <c r="AJ357" s="371"/>
      <c r="AK357" s="896"/>
      <c r="AL357" s="370"/>
      <c r="AM357" s="371"/>
      <c r="AN357" s="371"/>
      <c r="AO357" s="372"/>
      <c r="AP357" s="370"/>
      <c r="AQ357" s="371"/>
      <c r="AR357" s="371"/>
      <c r="AS357" s="371"/>
      <c r="AT357" s="928"/>
      <c r="AU357" s="188"/>
      <c r="AV357" s="256">
        <f t="shared" si="530"/>
        <v>0</v>
      </c>
      <c r="AW357" s="257">
        <f t="shared" si="531"/>
        <v>0</v>
      </c>
      <c r="AX357" s="258">
        <f t="shared" si="532"/>
        <v>0</v>
      </c>
      <c r="AY357" s="259">
        <f t="shared" si="533"/>
        <v>0</v>
      </c>
      <c r="AZ357" s="231" t="str">
        <f t="shared" si="534"/>
        <v/>
      </c>
      <c r="BA357" s="232">
        <f t="shared" si="535"/>
        <v>0</v>
      </c>
      <c r="BB357" s="249">
        <f t="shared" si="536"/>
        <v>0</v>
      </c>
      <c r="BC357" s="231">
        <f t="shared" si="537"/>
        <v>0</v>
      </c>
      <c r="BD357" s="231">
        <f t="shared" si="538"/>
        <v>0</v>
      </c>
      <c r="BE357" s="260"/>
      <c r="BF357" s="235">
        <f t="shared" si="570"/>
        <v>0</v>
      </c>
      <c r="BG357" s="235">
        <f t="shared" si="571"/>
        <v>0</v>
      </c>
      <c r="BH357" s="235">
        <f t="shared" si="572"/>
        <v>0</v>
      </c>
      <c r="BI357" s="380"/>
      <c r="BJ357" s="235">
        <f t="shared" si="557"/>
        <v>0</v>
      </c>
      <c r="BK357" s="235">
        <f t="shared" si="573"/>
        <v>0</v>
      </c>
      <c r="BL357" s="235" t="str">
        <f t="shared" si="574"/>
        <v/>
      </c>
      <c r="BM357" s="236"/>
      <c r="BN357" s="237"/>
      <c r="BO357" s="237"/>
      <c r="BP357" s="238"/>
      <c r="BQ357" s="238"/>
      <c r="BR357" s="254"/>
      <c r="BS357" s="252"/>
      <c r="BT357" s="244"/>
      <c r="BU357" s="244"/>
      <c r="BV357" s="244"/>
      <c r="BW357" s="244"/>
      <c r="BX357" s="244"/>
      <c r="BY357" s="244"/>
      <c r="BZ357" s="244"/>
      <c r="CA357" s="244"/>
      <c r="CB357" s="253"/>
      <c r="CC357" s="188"/>
      <c r="CD357" s="244">
        <f t="shared" si="558"/>
        <v>0</v>
      </c>
      <c r="CE357" s="235">
        <f t="shared" si="575"/>
        <v>0</v>
      </c>
      <c r="CF357" s="235">
        <f t="shared" si="575"/>
        <v>0</v>
      </c>
      <c r="CG357" s="235">
        <f t="shared" si="575"/>
        <v>0</v>
      </c>
      <c r="CH357" s="188"/>
      <c r="CI357" s="244">
        <f t="shared" si="559"/>
        <v>0</v>
      </c>
      <c r="CJ357" s="235">
        <f t="shared" si="576"/>
        <v>0</v>
      </c>
      <c r="CK357" s="235">
        <f t="shared" si="576"/>
        <v>0</v>
      </c>
      <c r="CL357" s="235">
        <f t="shared" si="576"/>
        <v>0</v>
      </c>
      <c r="CM357" s="188"/>
      <c r="CN357" s="244">
        <f t="shared" si="560"/>
        <v>0</v>
      </c>
      <c r="CO357" s="235">
        <f t="shared" si="577"/>
        <v>0</v>
      </c>
      <c r="CP357" s="235">
        <f t="shared" si="577"/>
        <v>0</v>
      </c>
      <c r="CQ357" s="235">
        <f t="shared" si="577"/>
        <v>0</v>
      </c>
      <c r="CR357" s="188"/>
      <c r="CS357" s="244">
        <f t="shared" si="561"/>
        <v>0</v>
      </c>
      <c r="CT357" s="235">
        <f t="shared" si="578"/>
        <v>0</v>
      </c>
      <c r="CU357" s="235">
        <f t="shared" si="578"/>
        <v>0</v>
      </c>
      <c r="CV357" s="235">
        <f t="shared" si="578"/>
        <v>0</v>
      </c>
      <c r="CW357" s="188"/>
      <c r="CX357" s="244">
        <f t="shared" si="562"/>
        <v>0</v>
      </c>
      <c r="CY357" s="235">
        <f t="shared" si="579"/>
        <v>0</v>
      </c>
      <c r="CZ357" s="235">
        <f t="shared" si="579"/>
        <v>0</v>
      </c>
      <c r="DA357" s="235">
        <f t="shared" si="579"/>
        <v>0</v>
      </c>
      <c r="DB357" s="188"/>
      <c r="DC357" s="225"/>
      <c r="DD357" s="226"/>
      <c r="DE357" s="1088"/>
      <c r="DF357" s="225"/>
      <c r="DG357" s="226"/>
      <c r="DH357" s="1088"/>
      <c r="DI357" s="225"/>
      <c r="DJ357" s="226"/>
      <c r="DK357" s="1088"/>
      <c r="DL357" s="225"/>
      <c r="DM357" s="226"/>
      <c r="DN357" s="1088"/>
      <c r="DO357" s="370"/>
      <c r="DP357" s="370"/>
      <c r="DQ357" s="243">
        <f t="shared" si="539"/>
        <v>0</v>
      </c>
      <c r="DR357" s="244">
        <f t="shared" si="540"/>
        <v>0</v>
      </c>
      <c r="DS357" s="235">
        <f t="shared" si="580"/>
        <v>0</v>
      </c>
      <c r="DT357" s="244" t="str">
        <f t="shared" si="541"/>
        <v/>
      </c>
      <c r="DU357" s="42" t="str">
        <f t="shared" si="581"/>
        <v/>
      </c>
      <c r="DV357" s="42" t="str">
        <f t="shared" si="582"/>
        <v/>
      </c>
      <c r="DW357" s="42" t="str">
        <f t="shared" si="583"/>
        <v/>
      </c>
      <c r="DX357" s="162"/>
      <c r="DY357" s="42" t="str">
        <f t="shared" si="584"/>
        <v/>
      </c>
      <c r="DZ357" s="42" t="str">
        <f t="shared" si="555"/>
        <v/>
      </c>
      <c r="EA357" s="42" t="str">
        <f t="shared" si="585"/>
        <v/>
      </c>
      <c r="EB357" s="162"/>
      <c r="EC357" s="930"/>
      <c r="ED357" s="188"/>
      <c r="EE357" s="245">
        <f t="shared" si="586"/>
        <v>0</v>
      </c>
      <c r="EF357" s="189"/>
      <c r="EG357" s="245">
        <f t="shared" si="587"/>
        <v>0</v>
      </c>
      <c r="EH357" s="189"/>
      <c r="EI357" s="246" t="str">
        <f t="shared" si="542"/>
        <v/>
      </c>
      <c r="EJ357" s="247" t="str">
        <f t="shared" si="563"/>
        <v/>
      </c>
      <c r="EK357" s="248" t="str">
        <f t="shared" si="564"/>
        <v/>
      </c>
      <c r="EL357" s="248" t="str">
        <f t="shared" si="565"/>
        <v/>
      </c>
      <c r="EM357" s="248" t="str">
        <f t="shared" si="566"/>
        <v/>
      </c>
      <c r="EN357" s="248" t="str">
        <f t="shared" si="588"/>
        <v/>
      </c>
      <c r="EO357" s="248" t="str">
        <f t="shared" si="567"/>
        <v/>
      </c>
      <c r="EP357" s="189"/>
      <c r="EQ357" s="248" t="str">
        <f t="shared" si="543"/>
        <v/>
      </c>
      <c r="ER357" s="248" t="str">
        <f t="shared" si="544"/>
        <v/>
      </c>
      <c r="ES357" s="248" t="str">
        <f t="shared" si="545"/>
        <v/>
      </c>
      <c r="ET357" s="248" t="str">
        <f t="shared" si="546"/>
        <v/>
      </c>
      <c r="EU357" s="248" t="str">
        <f t="shared" si="589"/>
        <v/>
      </c>
      <c r="EV357" s="248" t="str">
        <f t="shared" si="589"/>
        <v/>
      </c>
      <c r="EW357" s="189"/>
      <c r="EX357" s="248" t="str">
        <f t="shared" si="547"/>
        <v/>
      </c>
      <c r="EY357" s="248" t="str">
        <f t="shared" si="548"/>
        <v/>
      </c>
      <c r="EZ357" s="248" t="str">
        <f t="shared" si="549"/>
        <v/>
      </c>
      <c r="FA357" s="248" t="str">
        <f t="shared" si="550"/>
        <v/>
      </c>
      <c r="FB357" s="248" t="str">
        <f t="shared" si="524"/>
        <v/>
      </c>
      <c r="FC357" s="248" t="str">
        <f t="shared" si="524"/>
        <v/>
      </c>
      <c r="FD357" s="189"/>
      <c r="FE357" s="248" t="str">
        <f t="shared" si="551"/>
        <v/>
      </c>
      <c r="FF357" s="248" t="str">
        <f t="shared" si="552"/>
        <v/>
      </c>
      <c r="FG357" s="248" t="str">
        <f t="shared" si="553"/>
        <v/>
      </c>
      <c r="FH357" s="248" t="str">
        <f t="shared" si="554"/>
        <v/>
      </c>
      <c r="FI357" s="248" t="str">
        <f t="shared" si="525"/>
        <v/>
      </c>
      <c r="FJ357" s="248" t="str">
        <f t="shared" si="525"/>
        <v/>
      </c>
      <c r="FK357" s="189"/>
      <c r="FL357" s="370"/>
      <c r="FM357" s="371"/>
      <c r="FN357" s="371"/>
      <c r="FO357" s="611"/>
      <c r="FP357" s="896"/>
      <c r="FQ357" s="370"/>
      <c r="FR357" s="371"/>
      <c r="FS357" s="371"/>
      <c r="FT357" s="611"/>
      <c r="FU357" s="896"/>
      <c r="FV357" s="370"/>
      <c r="FW357" s="371"/>
      <c r="FX357" s="371"/>
      <c r="FY357" s="611"/>
      <c r="FZ357" s="896"/>
      <c r="GA357" s="613"/>
      <c r="GB357" s="189"/>
      <c r="GC357" s="227">
        <f t="shared" si="590"/>
        <v>0</v>
      </c>
      <c r="GD357" s="228">
        <f t="shared" si="591"/>
        <v>0</v>
      </c>
      <c r="GE357" s="229">
        <f t="shared" si="526"/>
        <v>0</v>
      </c>
      <c r="GF357" s="230">
        <f t="shared" si="526"/>
        <v>0</v>
      </c>
      <c r="GG357" s="231" t="str">
        <f t="shared" si="592"/>
        <v/>
      </c>
      <c r="GH357" s="232">
        <f t="shared" si="593"/>
        <v>0</v>
      </c>
      <c r="GI357" s="227">
        <f t="shared" si="594"/>
        <v>0</v>
      </c>
      <c r="GJ357" s="233">
        <f t="shared" si="595"/>
        <v>0</v>
      </c>
      <c r="GK357" s="233">
        <f t="shared" si="596"/>
        <v>0</v>
      </c>
      <c r="GL357" s="234"/>
      <c r="GM357" s="235">
        <f t="shared" si="597"/>
        <v>0</v>
      </c>
      <c r="GN357" s="235">
        <f t="shared" si="598"/>
        <v>0</v>
      </c>
      <c r="GO357" s="235" t="str">
        <f t="shared" si="599"/>
        <v/>
      </c>
      <c r="GP357" s="380"/>
      <c r="GQ357" s="235">
        <f t="shared" si="600"/>
        <v>0</v>
      </c>
      <c r="GR357" s="235">
        <f t="shared" si="601"/>
        <v>0</v>
      </c>
      <c r="GS357" s="235" t="str">
        <f t="shared" si="602"/>
        <v/>
      </c>
      <c r="GT357" s="236"/>
      <c r="GU357" s="237" t="str">
        <f t="shared" si="603"/>
        <v/>
      </c>
      <c r="GV357" s="237" t="str">
        <f t="shared" si="604"/>
        <v/>
      </c>
      <c r="GW357" s="238" t="str">
        <f t="shared" si="605"/>
        <v/>
      </c>
      <c r="GX357" s="238" t="str">
        <f t="shared" si="606"/>
        <v/>
      </c>
      <c r="GY357" s="239"/>
      <c r="GZ357" s="240" t="str">
        <f t="shared" si="607"/>
        <v/>
      </c>
      <c r="HA357" s="235" t="str">
        <f t="shared" si="608"/>
        <v/>
      </c>
      <c r="HB357" s="235" t="str">
        <f t="shared" si="609"/>
        <v/>
      </c>
      <c r="HC357" s="235" t="str">
        <f t="shared" si="610"/>
        <v/>
      </c>
      <c r="HD357" s="235" t="str">
        <f t="shared" si="611"/>
        <v/>
      </c>
      <c r="HE357" s="235" t="str">
        <f t="shared" si="612"/>
        <v/>
      </c>
      <c r="HF357" s="188"/>
      <c r="HG357" s="235" t="str">
        <f t="shared" si="613"/>
        <v/>
      </c>
      <c r="HH357" s="235">
        <f t="shared" si="527"/>
        <v>0</v>
      </c>
      <c r="HI357" s="235">
        <f t="shared" si="527"/>
        <v>0</v>
      </c>
      <c r="HJ357" s="235">
        <f t="shared" si="527"/>
        <v>0</v>
      </c>
      <c r="HK357" s="188"/>
      <c r="HL357" s="235" t="str">
        <f t="shared" si="614"/>
        <v/>
      </c>
      <c r="HM357" s="235">
        <f t="shared" si="528"/>
        <v>0</v>
      </c>
      <c r="HN357" s="235">
        <f t="shared" si="528"/>
        <v>0</v>
      </c>
      <c r="HO357" s="235">
        <f t="shared" si="528"/>
        <v>0</v>
      </c>
      <c r="HP357" s="188"/>
      <c r="HQ357" s="235" t="str">
        <f t="shared" si="615"/>
        <v/>
      </c>
      <c r="HR357" s="235">
        <f t="shared" si="529"/>
        <v>0</v>
      </c>
      <c r="HS357" s="235">
        <f t="shared" si="529"/>
        <v>0</v>
      </c>
      <c r="HT357" s="235">
        <f t="shared" si="529"/>
        <v>0</v>
      </c>
      <c r="HU357" s="162"/>
      <c r="HV357" s="1622"/>
      <c r="HW357" s="1619"/>
      <c r="HX357" s="1619"/>
      <c r="HY357" s="1619"/>
      <c r="HZ357" s="1619"/>
      <c r="IA357" s="1619"/>
      <c r="IB357" s="1619"/>
      <c r="IC357" s="1623"/>
      <c r="ID357" s="162"/>
    </row>
    <row r="358" spans="1:238" ht="21.75" customHeight="1" x14ac:dyDescent="0.25">
      <c r="A358" s="377" t="str">
        <f t="shared" si="568"/>
        <v/>
      </c>
      <c r="B358" s="188">
        <v>332</v>
      </c>
      <c r="C358" s="255"/>
      <c r="D358" s="223" t="str">
        <f t="shared" si="616"/>
        <v/>
      </c>
      <c r="E358" s="223" t="str">
        <f t="shared" si="556"/>
        <v/>
      </c>
      <c r="F358" s="242"/>
      <c r="G358" s="242"/>
      <c r="H358" s="224" t="str">
        <f t="shared" si="569"/>
        <v/>
      </c>
      <c r="I358" s="930"/>
      <c r="J358" s="930"/>
      <c r="K358" s="930"/>
      <c r="L358" s="370"/>
      <c r="M358" s="371"/>
      <c r="N358" s="371"/>
      <c r="O358" s="371"/>
      <c r="P358" s="372"/>
      <c r="Q358" s="609"/>
      <c r="R358" s="609"/>
      <c r="S358" s="610"/>
      <c r="T358" s="371"/>
      <c r="U358" s="371"/>
      <c r="V358" s="188"/>
      <c r="W358" s="370"/>
      <c r="X358" s="371"/>
      <c r="Y358" s="371"/>
      <c r="Z358" s="611"/>
      <c r="AA358" s="896"/>
      <c r="AB358" s="370"/>
      <c r="AC358" s="371"/>
      <c r="AD358" s="371"/>
      <c r="AE358" s="371"/>
      <c r="AF358" s="896"/>
      <c r="AG358" s="370"/>
      <c r="AH358" s="371"/>
      <c r="AI358" s="371"/>
      <c r="AJ358" s="371"/>
      <c r="AK358" s="896"/>
      <c r="AL358" s="370"/>
      <c r="AM358" s="371"/>
      <c r="AN358" s="371"/>
      <c r="AO358" s="372"/>
      <c r="AP358" s="370"/>
      <c r="AQ358" s="371"/>
      <c r="AR358" s="371"/>
      <c r="AS358" s="371"/>
      <c r="AT358" s="928"/>
      <c r="AU358" s="188"/>
      <c r="AV358" s="256">
        <f t="shared" si="530"/>
        <v>0</v>
      </c>
      <c r="AW358" s="257">
        <f t="shared" si="531"/>
        <v>0</v>
      </c>
      <c r="AX358" s="258">
        <f t="shared" si="532"/>
        <v>0</v>
      </c>
      <c r="AY358" s="259">
        <f t="shared" si="533"/>
        <v>0</v>
      </c>
      <c r="AZ358" s="231" t="str">
        <f t="shared" si="534"/>
        <v/>
      </c>
      <c r="BA358" s="232">
        <f t="shared" si="535"/>
        <v>0</v>
      </c>
      <c r="BB358" s="249">
        <f t="shared" si="536"/>
        <v>0</v>
      </c>
      <c r="BC358" s="231">
        <f t="shared" si="537"/>
        <v>0</v>
      </c>
      <c r="BD358" s="231">
        <f t="shared" si="538"/>
        <v>0</v>
      </c>
      <c r="BE358" s="260"/>
      <c r="BF358" s="235">
        <f t="shared" si="570"/>
        <v>0</v>
      </c>
      <c r="BG358" s="235">
        <f t="shared" si="571"/>
        <v>0</v>
      </c>
      <c r="BH358" s="235">
        <f t="shared" si="572"/>
        <v>0</v>
      </c>
      <c r="BI358" s="380"/>
      <c r="BJ358" s="235">
        <f t="shared" si="557"/>
        <v>0</v>
      </c>
      <c r="BK358" s="235">
        <f t="shared" si="573"/>
        <v>0</v>
      </c>
      <c r="BL358" s="235" t="str">
        <f t="shared" si="574"/>
        <v/>
      </c>
      <c r="BM358" s="236"/>
      <c r="BN358" s="237"/>
      <c r="BO358" s="237"/>
      <c r="BP358" s="238"/>
      <c r="BQ358" s="238"/>
      <c r="BR358" s="254"/>
      <c r="BS358" s="252"/>
      <c r="BT358" s="244"/>
      <c r="BU358" s="244"/>
      <c r="BV358" s="244"/>
      <c r="BW358" s="244"/>
      <c r="BX358" s="244"/>
      <c r="BY358" s="244"/>
      <c r="BZ358" s="244"/>
      <c r="CA358" s="244"/>
      <c r="CB358" s="253"/>
      <c r="CC358" s="188"/>
      <c r="CD358" s="244">
        <f t="shared" si="558"/>
        <v>0</v>
      </c>
      <c r="CE358" s="235">
        <f t="shared" si="575"/>
        <v>0</v>
      </c>
      <c r="CF358" s="235">
        <f t="shared" si="575"/>
        <v>0</v>
      </c>
      <c r="CG358" s="235">
        <f t="shared" si="575"/>
        <v>0</v>
      </c>
      <c r="CH358" s="188"/>
      <c r="CI358" s="244">
        <f t="shared" si="559"/>
        <v>0</v>
      </c>
      <c r="CJ358" s="235">
        <f t="shared" si="576"/>
        <v>0</v>
      </c>
      <c r="CK358" s="235">
        <f t="shared" si="576"/>
        <v>0</v>
      </c>
      <c r="CL358" s="235">
        <f t="shared" si="576"/>
        <v>0</v>
      </c>
      <c r="CM358" s="188"/>
      <c r="CN358" s="244">
        <f t="shared" si="560"/>
        <v>0</v>
      </c>
      <c r="CO358" s="235">
        <f t="shared" si="577"/>
        <v>0</v>
      </c>
      <c r="CP358" s="235">
        <f t="shared" si="577"/>
        <v>0</v>
      </c>
      <c r="CQ358" s="235">
        <f t="shared" si="577"/>
        <v>0</v>
      </c>
      <c r="CR358" s="188"/>
      <c r="CS358" s="244">
        <f t="shared" si="561"/>
        <v>0</v>
      </c>
      <c r="CT358" s="235">
        <f t="shared" si="578"/>
        <v>0</v>
      </c>
      <c r="CU358" s="235">
        <f t="shared" si="578"/>
        <v>0</v>
      </c>
      <c r="CV358" s="235">
        <f t="shared" si="578"/>
        <v>0</v>
      </c>
      <c r="CW358" s="188"/>
      <c r="CX358" s="244">
        <f t="shared" si="562"/>
        <v>0</v>
      </c>
      <c r="CY358" s="235">
        <f t="shared" si="579"/>
        <v>0</v>
      </c>
      <c r="CZ358" s="235">
        <f t="shared" si="579"/>
        <v>0</v>
      </c>
      <c r="DA358" s="235">
        <f t="shared" si="579"/>
        <v>0</v>
      </c>
      <c r="DB358" s="188"/>
      <c r="DC358" s="225"/>
      <c r="DD358" s="226"/>
      <c r="DE358" s="1088"/>
      <c r="DF358" s="225"/>
      <c r="DG358" s="226"/>
      <c r="DH358" s="1088"/>
      <c r="DI358" s="225"/>
      <c r="DJ358" s="226"/>
      <c r="DK358" s="1088"/>
      <c r="DL358" s="225"/>
      <c r="DM358" s="226"/>
      <c r="DN358" s="1088"/>
      <c r="DO358" s="370"/>
      <c r="DP358" s="370"/>
      <c r="DQ358" s="243">
        <f t="shared" si="539"/>
        <v>0</v>
      </c>
      <c r="DR358" s="244">
        <f t="shared" si="540"/>
        <v>0</v>
      </c>
      <c r="DS358" s="235">
        <f t="shared" si="580"/>
        <v>0</v>
      </c>
      <c r="DT358" s="244" t="str">
        <f t="shared" si="541"/>
        <v/>
      </c>
      <c r="DU358" s="42" t="str">
        <f t="shared" si="581"/>
        <v/>
      </c>
      <c r="DV358" s="42" t="str">
        <f t="shared" si="582"/>
        <v/>
      </c>
      <c r="DW358" s="42" t="str">
        <f t="shared" si="583"/>
        <v/>
      </c>
      <c r="DX358" s="162"/>
      <c r="DY358" s="42" t="str">
        <f t="shared" si="584"/>
        <v/>
      </c>
      <c r="DZ358" s="42" t="str">
        <f t="shared" si="555"/>
        <v/>
      </c>
      <c r="EA358" s="42" t="str">
        <f t="shared" si="585"/>
        <v/>
      </c>
      <c r="EB358" s="162"/>
      <c r="EC358" s="930"/>
      <c r="ED358" s="188"/>
      <c r="EE358" s="245">
        <f t="shared" si="586"/>
        <v>0</v>
      </c>
      <c r="EF358" s="189"/>
      <c r="EG358" s="245">
        <f t="shared" si="587"/>
        <v>0</v>
      </c>
      <c r="EH358" s="189"/>
      <c r="EI358" s="246" t="str">
        <f t="shared" si="542"/>
        <v/>
      </c>
      <c r="EJ358" s="247" t="str">
        <f t="shared" si="563"/>
        <v/>
      </c>
      <c r="EK358" s="248" t="str">
        <f t="shared" si="564"/>
        <v/>
      </c>
      <c r="EL358" s="248" t="str">
        <f t="shared" si="565"/>
        <v/>
      </c>
      <c r="EM358" s="248" t="str">
        <f t="shared" si="566"/>
        <v/>
      </c>
      <c r="EN358" s="248" t="str">
        <f t="shared" si="588"/>
        <v/>
      </c>
      <c r="EO358" s="248" t="str">
        <f t="shared" si="567"/>
        <v/>
      </c>
      <c r="EP358" s="189"/>
      <c r="EQ358" s="248" t="str">
        <f t="shared" si="543"/>
        <v/>
      </c>
      <c r="ER358" s="248" t="str">
        <f t="shared" si="544"/>
        <v/>
      </c>
      <c r="ES358" s="248" t="str">
        <f t="shared" si="545"/>
        <v/>
      </c>
      <c r="ET358" s="248" t="str">
        <f t="shared" si="546"/>
        <v/>
      </c>
      <c r="EU358" s="248" t="str">
        <f t="shared" si="589"/>
        <v/>
      </c>
      <c r="EV358" s="248" t="str">
        <f t="shared" si="589"/>
        <v/>
      </c>
      <c r="EW358" s="189"/>
      <c r="EX358" s="248" t="str">
        <f t="shared" si="547"/>
        <v/>
      </c>
      <c r="EY358" s="248" t="str">
        <f t="shared" si="548"/>
        <v/>
      </c>
      <c r="EZ358" s="248" t="str">
        <f t="shared" si="549"/>
        <v/>
      </c>
      <c r="FA358" s="248" t="str">
        <f t="shared" si="550"/>
        <v/>
      </c>
      <c r="FB358" s="248" t="str">
        <f t="shared" si="524"/>
        <v/>
      </c>
      <c r="FC358" s="248" t="str">
        <f t="shared" si="524"/>
        <v/>
      </c>
      <c r="FD358" s="189"/>
      <c r="FE358" s="248" t="str">
        <f t="shared" si="551"/>
        <v/>
      </c>
      <c r="FF358" s="248" t="str">
        <f t="shared" si="552"/>
        <v/>
      </c>
      <c r="FG358" s="248" t="str">
        <f t="shared" si="553"/>
        <v/>
      </c>
      <c r="FH358" s="248" t="str">
        <f t="shared" si="554"/>
        <v/>
      </c>
      <c r="FI358" s="248" t="str">
        <f t="shared" si="525"/>
        <v/>
      </c>
      <c r="FJ358" s="248" t="str">
        <f t="shared" si="525"/>
        <v/>
      </c>
      <c r="FK358" s="189"/>
      <c r="FL358" s="370"/>
      <c r="FM358" s="371"/>
      <c r="FN358" s="371"/>
      <c r="FO358" s="611"/>
      <c r="FP358" s="896"/>
      <c r="FQ358" s="370"/>
      <c r="FR358" s="371"/>
      <c r="FS358" s="371"/>
      <c r="FT358" s="611"/>
      <c r="FU358" s="896"/>
      <c r="FV358" s="370"/>
      <c r="FW358" s="371"/>
      <c r="FX358" s="371"/>
      <c r="FY358" s="611"/>
      <c r="FZ358" s="896"/>
      <c r="GA358" s="613"/>
      <c r="GB358" s="189"/>
      <c r="GC358" s="227">
        <f t="shared" si="590"/>
        <v>0</v>
      </c>
      <c r="GD358" s="228">
        <f t="shared" si="591"/>
        <v>0</v>
      </c>
      <c r="GE358" s="229">
        <f t="shared" si="526"/>
        <v>0</v>
      </c>
      <c r="GF358" s="230">
        <f t="shared" si="526"/>
        <v>0</v>
      </c>
      <c r="GG358" s="231" t="str">
        <f t="shared" si="592"/>
        <v/>
      </c>
      <c r="GH358" s="232">
        <f t="shared" si="593"/>
        <v>0</v>
      </c>
      <c r="GI358" s="227">
        <f t="shared" si="594"/>
        <v>0</v>
      </c>
      <c r="GJ358" s="233">
        <f t="shared" si="595"/>
        <v>0</v>
      </c>
      <c r="GK358" s="233">
        <f t="shared" si="596"/>
        <v>0</v>
      </c>
      <c r="GL358" s="234"/>
      <c r="GM358" s="235">
        <f t="shared" si="597"/>
        <v>0</v>
      </c>
      <c r="GN358" s="235">
        <f t="shared" si="598"/>
        <v>0</v>
      </c>
      <c r="GO358" s="235" t="str">
        <f t="shared" si="599"/>
        <v/>
      </c>
      <c r="GP358" s="380"/>
      <c r="GQ358" s="235">
        <f t="shared" si="600"/>
        <v>0</v>
      </c>
      <c r="GR358" s="235">
        <f t="shared" si="601"/>
        <v>0</v>
      </c>
      <c r="GS358" s="235" t="str">
        <f t="shared" si="602"/>
        <v/>
      </c>
      <c r="GT358" s="236"/>
      <c r="GU358" s="237" t="str">
        <f t="shared" si="603"/>
        <v/>
      </c>
      <c r="GV358" s="237" t="str">
        <f t="shared" si="604"/>
        <v/>
      </c>
      <c r="GW358" s="238" t="str">
        <f t="shared" si="605"/>
        <v/>
      </c>
      <c r="GX358" s="238" t="str">
        <f t="shared" si="606"/>
        <v/>
      </c>
      <c r="GY358" s="239"/>
      <c r="GZ358" s="240" t="str">
        <f t="shared" si="607"/>
        <v/>
      </c>
      <c r="HA358" s="235" t="str">
        <f t="shared" si="608"/>
        <v/>
      </c>
      <c r="HB358" s="235" t="str">
        <f t="shared" si="609"/>
        <v/>
      </c>
      <c r="HC358" s="235" t="str">
        <f t="shared" si="610"/>
        <v/>
      </c>
      <c r="HD358" s="235" t="str">
        <f t="shared" si="611"/>
        <v/>
      </c>
      <c r="HE358" s="235" t="str">
        <f t="shared" si="612"/>
        <v/>
      </c>
      <c r="HF358" s="188"/>
      <c r="HG358" s="235" t="str">
        <f t="shared" si="613"/>
        <v/>
      </c>
      <c r="HH358" s="235">
        <f t="shared" si="527"/>
        <v>0</v>
      </c>
      <c r="HI358" s="235">
        <f t="shared" si="527"/>
        <v>0</v>
      </c>
      <c r="HJ358" s="235">
        <f t="shared" si="527"/>
        <v>0</v>
      </c>
      <c r="HK358" s="188"/>
      <c r="HL358" s="235" t="str">
        <f t="shared" si="614"/>
        <v/>
      </c>
      <c r="HM358" s="235">
        <f t="shared" si="528"/>
        <v>0</v>
      </c>
      <c r="HN358" s="235">
        <f t="shared" si="528"/>
        <v>0</v>
      </c>
      <c r="HO358" s="235">
        <f t="shared" si="528"/>
        <v>0</v>
      </c>
      <c r="HP358" s="188"/>
      <c r="HQ358" s="235" t="str">
        <f t="shared" si="615"/>
        <v/>
      </c>
      <c r="HR358" s="235">
        <f t="shared" si="529"/>
        <v>0</v>
      </c>
      <c r="HS358" s="235">
        <f t="shared" si="529"/>
        <v>0</v>
      </c>
      <c r="HT358" s="235">
        <f t="shared" si="529"/>
        <v>0</v>
      </c>
      <c r="HU358" s="162"/>
      <c r="HV358" s="1622"/>
      <c r="HW358" s="1619"/>
      <c r="HX358" s="1619"/>
      <c r="HY358" s="1619"/>
      <c r="HZ358" s="1619"/>
      <c r="IA358" s="1619"/>
      <c r="IB358" s="1619"/>
      <c r="IC358" s="1623"/>
      <c r="ID358" s="162"/>
    </row>
    <row r="359" spans="1:238" ht="21.75" customHeight="1" x14ac:dyDescent="0.25">
      <c r="A359" s="377" t="str">
        <f t="shared" si="568"/>
        <v/>
      </c>
      <c r="B359" s="188">
        <v>333</v>
      </c>
      <c r="C359" s="255"/>
      <c r="D359" s="223" t="str">
        <f t="shared" si="616"/>
        <v/>
      </c>
      <c r="E359" s="223" t="str">
        <f t="shared" si="556"/>
        <v/>
      </c>
      <c r="F359" s="242"/>
      <c r="G359" s="242"/>
      <c r="H359" s="224" t="str">
        <f t="shared" si="569"/>
        <v/>
      </c>
      <c r="I359" s="930"/>
      <c r="J359" s="930"/>
      <c r="K359" s="930"/>
      <c r="L359" s="370"/>
      <c r="M359" s="371"/>
      <c r="N359" s="371"/>
      <c r="O359" s="371"/>
      <c r="P359" s="372"/>
      <c r="Q359" s="609"/>
      <c r="R359" s="609"/>
      <c r="S359" s="610"/>
      <c r="T359" s="371"/>
      <c r="U359" s="371"/>
      <c r="V359" s="188"/>
      <c r="W359" s="370"/>
      <c r="X359" s="371"/>
      <c r="Y359" s="371"/>
      <c r="Z359" s="611"/>
      <c r="AA359" s="896"/>
      <c r="AB359" s="370"/>
      <c r="AC359" s="371"/>
      <c r="AD359" s="371"/>
      <c r="AE359" s="371"/>
      <c r="AF359" s="896"/>
      <c r="AG359" s="370"/>
      <c r="AH359" s="371"/>
      <c r="AI359" s="371"/>
      <c r="AJ359" s="371"/>
      <c r="AK359" s="896"/>
      <c r="AL359" s="370"/>
      <c r="AM359" s="371"/>
      <c r="AN359" s="371"/>
      <c r="AO359" s="372"/>
      <c r="AP359" s="370"/>
      <c r="AQ359" s="371"/>
      <c r="AR359" s="371"/>
      <c r="AS359" s="371"/>
      <c r="AT359" s="928"/>
      <c r="AU359" s="188"/>
      <c r="AV359" s="256">
        <f t="shared" si="530"/>
        <v>0</v>
      </c>
      <c r="AW359" s="257">
        <f t="shared" si="531"/>
        <v>0</v>
      </c>
      <c r="AX359" s="258">
        <f t="shared" si="532"/>
        <v>0</v>
      </c>
      <c r="AY359" s="259">
        <f t="shared" si="533"/>
        <v>0</v>
      </c>
      <c r="AZ359" s="231" t="str">
        <f t="shared" si="534"/>
        <v/>
      </c>
      <c r="BA359" s="232">
        <f t="shared" si="535"/>
        <v>0</v>
      </c>
      <c r="BB359" s="249">
        <f t="shared" si="536"/>
        <v>0</v>
      </c>
      <c r="BC359" s="231">
        <f t="shared" si="537"/>
        <v>0</v>
      </c>
      <c r="BD359" s="231">
        <f t="shared" si="538"/>
        <v>0</v>
      </c>
      <c r="BE359" s="260"/>
      <c r="BF359" s="235">
        <f t="shared" si="570"/>
        <v>0</v>
      </c>
      <c r="BG359" s="235">
        <f t="shared" si="571"/>
        <v>0</v>
      </c>
      <c r="BH359" s="235">
        <f t="shared" si="572"/>
        <v>0</v>
      </c>
      <c r="BI359" s="380"/>
      <c r="BJ359" s="235">
        <f t="shared" si="557"/>
        <v>0</v>
      </c>
      <c r="BK359" s="235">
        <f t="shared" si="573"/>
        <v>0</v>
      </c>
      <c r="BL359" s="235" t="str">
        <f t="shared" si="574"/>
        <v/>
      </c>
      <c r="BM359" s="236"/>
      <c r="BN359" s="237"/>
      <c r="BO359" s="237"/>
      <c r="BP359" s="238"/>
      <c r="BQ359" s="238"/>
      <c r="BR359" s="254"/>
      <c r="BS359" s="252"/>
      <c r="BT359" s="244"/>
      <c r="BU359" s="244"/>
      <c r="BV359" s="244"/>
      <c r="BW359" s="244"/>
      <c r="BX359" s="244"/>
      <c r="BY359" s="244"/>
      <c r="BZ359" s="244"/>
      <c r="CA359" s="244"/>
      <c r="CB359" s="253"/>
      <c r="CC359" s="188"/>
      <c r="CD359" s="244">
        <f t="shared" si="558"/>
        <v>0</v>
      </c>
      <c r="CE359" s="235">
        <f t="shared" si="575"/>
        <v>0</v>
      </c>
      <c r="CF359" s="235">
        <f t="shared" si="575"/>
        <v>0</v>
      </c>
      <c r="CG359" s="235">
        <f t="shared" si="575"/>
        <v>0</v>
      </c>
      <c r="CH359" s="188"/>
      <c r="CI359" s="244">
        <f t="shared" si="559"/>
        <v>0</v>
      </c>
      <c r="CJ359" s="235">
        <f t="shared" si="576"/>
        <v>0</v>
      </c>
      <c r="CK359" s="235">
        <f t="shared" si="576"/>
        <v>0</v>
      </c>
      <c r="CL359" s="235">
        <f t="shared" si="576"/>
        <v>0</v>
      </c>
      <c r="CM359" s="188"/>
      <c r="CN359" s="244">
        <f t="shared" si="560"/>
        <v>0</v>
      </c>
      <c r="CO359" s="235">
        <f t="shared" si="577"/>
        <v>0</v>
      </c>
      <c r="CP359" s="235">
        <f t="shared" si="577"/>
        <v>0</v>
      </c>
      <c r="CQ359" s="235">
        <f t="shared" si="577"/>
        <v>0</v>
      </c>
      <c r="CR359" s="188"/>
      <c r="CS359" s="244">
        <f t="shared" si="561"/>
        <v>0</v>
      </c>
      <c r="CT359" s="235">
        <f t="shared" si="578"/>
        <v>0</v>
      </c>
      <c r="CU359" s="235">
        <f t="shared" si="578"/>
        <v>0</v>
      </c>
      <c r="CV359" s="235">
        <f t="shared" si="578"/>
        <v>0</v>
      </c>
      <c r="CW359" s="188"/>
      <c r="CX359" s="244">
        <f t="shared" si="562"/>
        <v>0</v>
      </c>
      <c r="CY359" s="235">
        <f t="shared" si="579"/>
        <v>0</v>
      </c>
      <c r="CZ359" s="235">
        <f t="shared" si="579"/>
        <v>0</v>
      </c>
      <c r="DA359" s="235">
        <f t="shared" si="579"/>
        <v>0</v>
      </c>
      <c r="DB359" s="188"/>
      <c r="DC359" s="225"/>
      <c r="DD359" s="226"/>
      <c r="DE359" s="1088"/>
      <c r="DF359" s="225"/>
      <c r="DG359" s="226"/>
      <c r="DH359" s="1088"/>
      <c r="DI359" s="225"/>
      <c r="DJ359" s="226"/>
      <c r="DK359" s="1088"/>
      <c r="DL359" s="225"/>
      <c r="DM359" s="226"/>
      <c r="DN359" s="1088"/>
      <c r="DO359" s="370"/>
      <c r="DP359" s="370"/>
      <c r="DQ359" s="243">
        <f t="shared" si="539"/>
        <v>0</v>
      </c>
      <c r="DR359" s="244">
        <f t="shared" si="540"/>
        <v>0</v>
      </c>
      <c r="DS359" s="235">
        <f t="shared" si="580"/>
        <v>0</v>
      </c>
      <c r="DT359" s="244" t="str">
        <f t="shared" si="541"/>
        <v/>
      </c>
      <c r="DU359" s="42" t="str">
        <f t="shared" si="581"/>
        <v/>
      </c>
      <c r="DV359" s="42" t="str">
        <f t="shared" si="582"/>
        <v/>
      </c>
      <c r="DW359" s="42" t="str">
        <f t="shared" si="583"/>
        <v/>
      </c>
      <c r="DX359" s="162"/>
      <c r="DY359" s="42" t="str">
        <f t="shared" si="584"/>
        <v/>
      </c>
      <c r="DZ359" s="42" t="str">
        <f t="shared" si="555"/>
        <v/>
      </c>
      <c r="EA359" s="42" t="str">
        <f t="shared" si="585"/>
        <v/>
      </c>
      <c r="EB359" s="162"/>
      <c r="EC359" s="930"/>
      <c r="ED359" s="188"/>
      <c r="EE359" s="245">
        <f t="shared" si="586"/>
        <v>0</v>
      </c>
      <c r="EF359" s="189"/>
      <c r="EG359" s="245">
        <f t="shared" si="587"/>
        <v>0</v>
      </c>
      <c r="EH359" s="189"/>
      <c r="EI359" s="246" t="str">
        <f t="shared" si="542"/>
        <v/>
      </c>
      <c r="EJ359" s="247" t="str">
        <f t="shared" si="563"/>
        <v/>
      </c>
      <c r="EK359" s="248" t="str">
        <f t="shared" si="564"/>
        <v/>
      </c>
      <c r="EL359" s="248" t="str">
        <f t="shared" si="565"/>
        <v/>
      </c>
      <c r="EM359" s="248" t="str">
        <f t="shared" si="566"/>
        <v/>
      </c>
      <c r="EN359" s="248" t="str">
        <f t="shared" si="588"/>
        <v/>
      </c>
      <c r="EO359" s="248" t="str">
        <f t="shared" si="567"/>
        <v/>
      </c>
      <c r="EP359" s="189"/>
      <c r="EQ359" s="248" t="str">
        <f t="shared" si="543"/>
        <v/>
      </c>
      <c r="ER359" s="248" t="str">
        <f t="shared" si="544"/>
        <v/>
      </c>
      <c r="ES359" s="248" t="str">
        <f t="shared" si="545"/>
        <v/>
      </c>
      <c r="ET359" s="248" t="str">
        <f t="shared" si="546"/>
        <v/>
      </c>
      <c r="EU359" s="248" t="str">
        <f t="shared" si="589"/>
        <v/>
      </c>
      <c r="EV359" s="248" t="str">
        <f t="shared" si="589"/>
        <v/>
      </c>
      <c r="EW359" s="189"/>
      <c r="EX359" s="248" t="str">
        <f t="shared" si="547"/>
        <v/>
      </c>
      <c r="EY359" s="248" t="str">
        <f t="shared" si="548"/>
        <v/>
      </c>
      <c r="EZ359" s="248" t="str">
        <f t="shared" si="549"/>
        <v/>
      </c>
      <c r="FA359" s="248" t="str">
        <f t="shared" si="550"/>
        <v/>
      </c>
      <c r="FB359" s="248" t="str">
        <f t="shared" si="524"/>
        <v/>
      </c>
      <c r="FC359" s="248" t="str">
        <f t="shared" si="524"/>
        <v/>
      </c>
      <c r="FD359" s="189"/>
      <c r="FE359" s="248" t="str">
        <f t="shared" si="551"/>
        <v/>
      </c>
      <c r="FF359" s="248" t="str">
        <f t="shared" si="552"/>
        <v/>
      </c>
      <c r="FG359" s="248" t="str">
        <f t="shared" si="553"/>
        <v/>
      </c>
      <c r="FH359" s="248" t="str">
        <f t="shared" si="554"/>
        <v/>
      </c>
      <c r="FI359" s="248" t="str">
        <f t="shared" si="525"/>
        <v/>
      </c>
      <c r="FJ359" s="248" t="str">
        <f t="shared" si="525"/>
        <v/>
      </c>
      <c r="FK359" s="189"/>
      <c r="FL359" s="370"/>
      <c r="FM359" s="371"/>
      <c r="FN359" s="371"/>
      <c r="FO359" s="611"/>
      <c r="FP359" s="896"/>
      <c r="FQ359" s="370"/>
      <c r="FR359" s="371"/>
      <c r="FS359" s="371"/>
      <c r="FT359" s="611"/>
      <c r="FU359" s="896"/>
      <c r="FV359" s="370"/>
      <c r="FW359" s="371"/>
      <c r="FX359" s="371"/>
      <c r="FY359" s="611"/>
      <c r="FZ359" s="896"/>
      <c r="GA359" s="613"/>
      <c r="GB359" s="189"/>
      <c r="GC359" s="227">
        <f t="shared" si="590"/>
        <v>0</v>
      </c>
      <c r="GD359" s="228">
        <f t="shared" si="591"/>
        <v>0</v>
      </c>
      <c r="GE359" s="229">
        <f t="shared" si="526"/>
        <v>0</v>
      </c>
      <c r="GF359" s="230">
        <f t="shared" si="526"/>
        <v>0</v>
      </c>
      <c r="GG359" s="231" t="str">
        <f t="shared" si="592"/>
        <v/>
      </c>
      <c r="GH359" s="232">
        <f t="shared" si="593"/>
        <v>0</v>
      </c>
      <c r="GI359" s="227">
        <f t="shared" si="594"/>
        <v>0</v>
      </c>
      <c r="GJ359" s="233">
        <f t="shared" si="595"/>
        <v>0</v>
      </c>
      <c r="GK359" s="233">
        <f t="shared" si="596"/>
        <v>0</v>
      </c>
      <c r="GL359" s="234"/>
      <c r="GM359" s="235">
        <f t="shared" si="597"/>
        <v>0</v>
      </c>
      <c r="GN359" s="235">
        <f t="shared" si="598"/>
        <v>0</v>
      </c>
      <c r="GO359" s="235" t="str">
        <f t="shared" si="599"/>
        <v/>
      </c>
      <c r="GP359" s="380"/>
      <c r="GQ359" s="235">
        <f t="shared" si="600"/>
        <v>0</v>
      </c>
      <c r="GR359" s="235">
        <f t="shared" si="601"/>
        <v>0</v>
      </c>
      <c r="GS359" s="235" t="str">
        <f t="shared" si="602"/>
        <v/>
      </c>
      <c r="GT359" s="236"/>
      <c r="GU359" s="237" t="str">
        <f t="shared" si="603"/>
        <v/>
      </c>
      <c r="GV359" s="237" t="str">
        <f t="shared" si="604"/>
        <v/>
      </c>
      <c r="GW359" s="238" t="str">
        <f t="shared" si="605"/>
        <v/>
      </c>
      <c r="GX359" s="238" t="str">
        <f t="shared" si="606"/>
        <v/>
      </c>
      <c r="GY359" s="239"/>
      <c r="GZ359" s="240" t="str">
        <f t="shared" si="607"/>
        <v/>
      </c>
      <c r="HA359" s="235" t="str">
        <f t="shared" si="608"/>
        <v/>
      </c>
      <c r="HB359" s="235" t="str">
        <f t="shared" si="609"/>
        <v/>
      </c>
      <c r="HC359" s="235" t="str">
        <f t="shared" si="610"/>
        <v/>
      </c>
      <c r="HD359" s="235" t="str">
        <f t="shared" si="611"/>
        <v/>
      </c>
      <c r="HE359" s="235" t="str">
        <f t="shared" si="612"/>
        <v/>
      </c>
      <c r="HF359" s="188"/>
      <c r="HG359" s="235" t="str">
        <f t="shared" si="613"/>
        <v/>
      </c>
      <c r="HH359" s="235">
        <f t="shared" si="527"/>
        <v>0</v>
      </c>
      <c r="HI359" s="235">
        <f t="shared" si="527"/>
        <v>0</v>
      </c>
      <c r="HJ359" s="235">
        <f t="shared" si="527"/>
        <v>0</v>
      </c>
      <c r="HK359" s="188"/>
      <c r="HL359" s="235" t="str">
        <f t="shared" si="614"/>
        <v/>
      </c>
      <c r="HM359" s="235">
        <f t="shared" si="528"/>
        <v>0</v>
      </c>
      <c r="HN359" s="235">
        <f t="shared" si="528"/>
        <v>0</v>
      </c>
      <c r="HO359" s="235">
        <f t="shared" si="528"/>
        <v>0</v>
      </c>
      <c r="HP359" s="188"/>
      <c r="HQ359" s="235" t="str">
        <f t="shared" si="615"/>
        <v/>
      </c>
      <c r="HR359" s="235">
        <f t="shared" si="529"/>
        <v>0</v>
      </c>
      <c r="HS359" s="235">
        <f t="shared" si="529"/>
        <v>0</v>
      </c>
      <c r="HT359" s="235">
        <f t="shared" si="529"/>
        <v>0</v>
      </c>
      <c r="HU359" s="162"/>
      <c r="HV359" s="1622"/>
      <c r="HW359" s="1619"/>
      <c r="HX359" s="1619"/>
      <c r="HY359" s="1619"/>
      <c r="HZ359" s="1619"/>
      <c r="IA359" s="1619"/>
      <c r="IB359" s="1619"/>
      <c r="IC359" s="1623"/>
      <c r="ID359" s="162"/>
    </row>
    <row r="360" spans="1:238" ht="21.75" customHeight="1" x14ac:dyDescent="0.25">
      <c r="A360" s="377" t="str">
        <f t="shared" si="568"/>
        <v/>
      </c>
      <c r="B360" s="188">
        <v>334</v>
      </c>
      <c r="C360" s="255"/>
      <c r="D360" s="223" t="str">
        <f t="shared" si="616"/>
        <v/>
      </c>
      <c r="E360" s="223" t="str">
        <f t="shared" si="556"/>
        <v/>
      </c>
      <c r="F360" s="242"/>
      <c r="G360" s="242"/>
      <c r="H360" s="224" t="str">
        <f t="shared" si="569"/>
        <v/>
      </c>
      <c r="I360" s="930"/>
      <c r="J360" s="930"/>
      <c r="K360" s="930"/>
      <c r="L360" s="370"/>
      <c r="M360" s="371"/>
      <c r="N360" s="371"/>
      <c r="O360" s="371"/>
      <c r="P360" s="372"/>
      <c r="Q360" s="609"/>
      <c r="R360" s="609"/>
      <c r="S360" s="610"/>
      <c r="T360" s="371"/>
      <c r="U360" s="371"/>
      <c r="V360" s="188"/>
      <c r="W360" s="370"/>
      <c r="X360" s="371"/>
      <c r="Y360" s="371"/>
      <c r="Z360" s="611"/>
      <c r="AA360" s="896"/>
      <c r="AB360" s="370"/>
      <c r="AC360" s="371"/>
      <c r="AD360" s="371"/>
      <c r="AE360" s="371"/>
      <c r="AF360" s="896"/>
      <c r="AG360" s="370"/>
      <c r="AH360" s="371"/>
      <c r="AI360" s="371"/>
      <c r="AJ360" s="371"/>
      <c r="AK360" s="896"/>
      <c r="AL360" s="370"/>
      <c r="AM360" s="371"/>
      <c r="AN360" s="371"/>
      <c r="AO360" s="372"/>
      <c r="AP360" s="370"/>
      <c r="AQ360" s="371"/>
      <c r="AR360" s="371"/>
      <c r="AS360" s="371"/>
      <c r="AT360" s="928"/>
      <c r="AU360" s="188"/>
      <c r="AV360" s="256">
        <f t="shared" si="530"/>
        <v>0</v>
      </c>
      <c r="AW360" s="257">
        <f t="shared" si="531"/>
        <v>0</v>
      </c>
      <c r="AX360" s="258">
        <f t="shared" si="532"/>
        <v>0</v>
      </c>
      <c r="AY360" s="259">
        <f t="shared" si="533"/>
        <v>0</v>
      </c>
      <c r="AZ360" s="231" t="str">
        <f t="shared" si="534"/>
        <v/>
      </c>
      <c r="BA360" s="232">
        <f t="shared" si="535"/>
        <v>0</v>
      </c>
      <c r="BB360" s="249">
        <f t="shared" si="536"/>
        <v>0</v>
      </c>
      <c r="BC360" s="231">
        <f t="shared" si="537"/>
        <v>0</v>
      </c>
      <c r="BD360" s="231">
        <f t="shared" si="538"/>
        <v>0</v>
      </c>
      <c r="BE360" s="260"/>
      <c r="BF360" s="235">
        <f t="shared" si="570"/>
        <v>0</v>
      </c>
      <c r="BG360" s="235">
        <f t="shared" si="571"/>
        <v>0</v>
      </c>
      <c r="BH360" s="235">
        <f t="shared" si="572"/>
        <v>0</v>
      </c>
      <c r="BI360" s="380"/>
      <c r="BJ360" s="235">
        <f t="shared" si="557"/>
        <v>0</v>
      </c>
      <c r="BK360" s="235">
        <f t="shared" si="573"/>
        <v>0</v>
      </c>
      <c r="BL360" s="235" t="str">
        <f t="shared" si="574"/>
        <v/>
      </c>
      <c r="BM360" s="236"/>
      <c r="BN360" s="237"/>
      <c r="BO360" s="237"/>
      <c r="BP360" s="238"/>
      <c r="BQ360" s="238"/>
      <c r="BR360" s="254"/>
      <c r="BS360" s="252"/>
      <c r="BT360" s="244"/>
      <c r="BU360" s="244"/>
      <c r="BV360" s="244"/>
      <c r="BW360" s="244"/>
      <c r="BX360" s="244"/>
      <c r="BY360" s="244"/>
      <c r="BZ360" s="244"/>
      <c r="CA360" s="244"/>
      <c r="CB360" s="253"/>
      <c r="CC360" s="188"/>
      <c r="CD360" s="244">
        <f t="shared" si="558"/>
        <v>0</v>
      </c>
      <c r="CE360" s="235">
        <f t="shared" si="575"/>
        <v>0</v>
      </c>
      <c r="CF360" s="235">
        <f t="shared" si="575"/>
        <v>0</v>
      </c>
      <c r="CG360" s="235">
        <f t="shared" si="575"/>
        <v>0</v>
      </c>
      <c r="CH360" s="188"/>
      <c r="CI360" s="244">
        <f t="shared" si="559"/>
        <v>0</v>
      </c>
      <c r="CJ360" s="235">
        <f t="shared" si="576"/>
        <v>0</v>
      </c>
      <c r="CK360" s="235">
        <f t="shared" si="576"/>
        <v>0</v>
      </c>
      <c r="CL360" s="235">
        <f t="shared" si="576"/>
        <v>0</v>
      </c>
      <c r="CM360" s="188"/>
      <c r="CN360" s="244">
        <f t="shared" si="560"/>
        <v>0</v>
      </c>
      <c r="CO360" s="235">
        <f t="shared" si="577"/>
        <v>0</v>
      </c>
      <c r="CP360" s="235">
        <f t="shared" si="577"/>
        <v>0</v>
      </c>
      <c r="CQ360" s="235">
        <f t="shared" si="577"/>
        <v>0</v>
      </c>
      <c r="CR360" s="188"/>
      <c r="CS360" s="244">
        <f t="shared" si="561"/>
        <v>0</v>
      </c>
      <c r="CT360" s="235">
        <f t="shared" si="578"/>
        <v>0</v>
      </c>
      <c r="CU360" s="235">
        <f t="shared" si="578"/>
        <v>0</v>
      </c>
      <c r="CV360" s="235">
        <f t="shared" si="578"/>
        <v>0</v>
      </c>
      <c r="CW360" s="188"/>
      <c r="CX360" s="244">
        <f t="shared" si="562"/>
        <v>0</v>
      </c>
      <c r="CY360" s="235">
        <f t="shared" si="579"/>
        <v>0</v>
      </c>
      <c r="CZ360" s="235">
        <f t="shared" si="579"/>
        <v>0</v>
      </c>
      <c r="DA360" s="235">
        <f t="shared" si="579"/>
        <v>0</v>
      </c>
      <c r="DB360" s="188"/>
      <c r="DC360" s="225"/>
      <c r="DD360" s="226"/>
      <c r="DE360" s="1088"/>
      <c r="DF360" s="225"/>
      <c r="DG360" s="226"/>
      <c r="DH360" s="1088"/>
      <c r="DI360" s="225"/>
      <c r="DJ360" s="226"/>
      <c r="DK360" s="1088"/>
      <c r="DL360" s="225"/>
      <c r="DM360" s="226"/>
      <c r="DN360" s="1088"/>
      <c r="DO360" s="370"/>
      <c r="DP360" s="370"/>
      <c r="DQ360" s="243">
        <f t="shared" si="539"/>
        <v>0</v>
      </c>
      <c r="DR360" s="244">
        <f t="shared" si="540"/>
        <v>0</v>
      </c>
      <c r="DS360" s="235">
        <f t="shared" si="580"/>
        <v>0</v>
      </c>
      <c r="DT360" s="244" t="str">
        <f t="shared" si="541"/>
        <v/>
      </c>
      <c r="DU360" s="42" t="str">
        <f t="shared" si="581"/>
        <v/>
      </c>
      <c r="DV360" s="42" t="str">
        <f t="shared" si="582"/>
        <v/>
      </c>
      <c r="DW360" s="42" t="str">
        <f t="shared" si="583"/>
        <v/>
      </c>
      <c r="DX360" s="162"/>
      <c r="DY360" s="42" t="str">
        <f t="shared" si="584"/>
        <v/>
      </c>
      <c r="DZ360" s="42" t="str">
        <f t="shared" si="555"/>
        <v/>
      </c>
      <c r="EA360" s="42" t="str">
        <f t="shared" si="585"/>
        <v/>
      </c>
      <c r="EB360" s="162"/>
      <c r="EC360" s="930"/>
      <c r="ED360" s="188"/>
      <c r="EE360" s="245">
        <f t="shared" si="586"/>
        <v>0</v>
      </c>
      <c r="EF360" s="189"/>
      <c r="EG360" s="245">
        <f t="shared" si="587"/>
        <v>0</v>
      </c>
      <c r="EH360" s="189"/>
      <c r="EI360" s="246" t="str">
        <f t="shared" si="542"/>
        <v/>
      </c>
      <c r="EJ360" s="247" t="str">
        <f t="shared" si="563"/>
        <v/>
      </c>
      <c r="EK360" s="248" t="str">
        <f t="shared" si="564"/>
        <v/>
      </c>
      <c r="EL360" s="248" t="str">
        <f t="shared" si="565"/>
        <v/>
      </c>
      <c r="EM360" s="248" t="str">
        <f t="shared" si="566"/>
        <v/>
      </c>
      <c r="EN360" s="248" t="str">
        <f t="shared" si="588"/>
        <v/>
      </c>
      <c r="EO360" s="248" t="str">
        <f t="shared" si="567"/>
        <v/>
      </c>
      <c r="EP360" s="189"/>
      <c r="EQ360" s="248" t="str">
        <f t="shared" si="543"/>
        <v/>
      </c>
      <c r="ER360" s="248" t="str">
        <f t="shared" si="544"/>
        <v/>
      </c>
      <c r="ES360" s="248" t="str">
        <f t="shared" si="545"/>
        <v/>
      </c>
      <c r="ET360" s="248" t="str">
        <f t="shared" si="546"/>
        <v/>
      </c>
      <c r="EU360" s="248" t="str">
        <f t="shared" si="589"/>
        <v/>
      </c>
      <c r="EV360" s="248" t="str">
        <f t="shared" si="589"/>
        <v/>
      </c>
      <c r="EW360" s="189"/>
      <c r="EX360" s="248" t="str">
        <f t="shared" si="547"/>
        <v/>
      </c>
      <c r="EY360" s="248" t="str">
        <f t="shared" si="548"/>
        <v/>
      </c>
      <c r="EZ360" s="248" t="str">
        <f t="shared" si="549"/>
        <v/>
      </c>
      <c r="FA360" s="248" t="str">
        <f t="shared" si="550"/>
        <v/>
      </c>
      <c r="FB360" s="248" t="str">
        <f t="shared" si="524"/>
        <v/>
      </c>
      <c r="FC360" s="248" t="str">
        <f t="shared" si="524"/>
        <v/>
      </c>
      <c r="FD360" s="189"/>
      <c r="FE360" s="248" t="str">
        <f t="shared" si="551"/>
        <v/>
      </c>
      <c r="FF360" s="248" t="str">
        <f t="shared" si="552"/>
        <v/>
      </c>
      <c r="FG360" s="248" t="str">
        <f t="shared" si="553"/>
        <v/>
      </c>
      <c r="FH360" s="248" t="str">
        <f t="shared" si="554"/>
        <v/>
      </c>
      <c r="FI360" s="248" t="str">
        <f t="shared" si="525"/>
        <v/>
      </c>
      <c r="FJ360" s="248" t="str">
        <f t="shared" si="525"/>
        <v/>
      </c>
      <c r="FK360" s="189"/>
      <c r="FL360" s="370"/>
      <c r="FM360" s="371"/>
      <c r="FN360" s="371"/>
      <c r="FO360" s="611"/>
      <c r="FP360" s="896"/>
      <c r="FQ360" s="370"/>
      <c r="FR360" s="371"/>
      <c r="FS360" s="371"/>
      <c r="FT360" s="611"/>
      <c r="FU360" s="896"/>
      <c r="FV360" s="370"/>
      <c r="FW360" s="371"/>
      <c r="FX360" s="371"/>
      <c r="FY360" s="611"/>
      <c r="FZ360" s="896"/>
      <c r="GA360" s="613"/>
      <c r="GB360" s="189"/>
      <c r="GC360" s="227">
        <f t="shared" si="590"/>
        <v>0</v>
      </c>
      <c r="GD360" s="228">
        <f t="shared" si="591"/>
        <v>0</v>
      </c>
      <c r="GE360" s="229">
        <f t="shared" si="526"/>
        <v>0</v>
      </c>
      <c r="GF360" s="230">
        <f t="shared" si="526"/>
        <v>0</v>
      </c>
      <c r="GG360" s="231" t="str">
        <f t="shared" si="592"/>
        <v/>
      </c>
      <c r="GH360" s="232">
        <f t="shared" si="593"/>
        <v>0</v>
      </c>
      <c r="GI360" s="227">
        <f t="shared" si="594"/>
        <v>0</v>
      </c>
      <c r="GJ360" s="233">
        <f t="shared" si="595"/>
        <v>0</v>
      </c>
      <c r="GK360" s="233">
        <f t="shared" si="596"/>
        <v>0</v>
      </c>
      <c r="GL360" s="234"/>
      <c r="GM360" s="235">
        <f t="shared" si="597"/>
        <v>0</v>
      </c>
      <c r="GN360" s="235">
        <f t="shared" si="598"/>
        <v>0</v>
      </c>
      <c r="GO360" s="235" t="str">
        <f t="shared" si="599"/>
        <v/>
      </c>
      <c r="GP360" s="380"/>
      <c r="GQ360" s="235">
        <f t="shared" si="600"/>
        <v>0</v>
      </c>
      <c r="GR360" s="235">
        <f t="shared" si="601"/>
        <v>0</v>
      </c>
      <c r="GS360" s="235" t="str">
        <f t="shared" si="602"/>
        <v/>
      </c>
      <c r="GT360" s="236"/>
      <c r="GU360" s="237" t="str">
        <f t="shared" si="603"/>
        <v/>
      </c>
      <c r="GV360" s="237" t="str">
        <f t="shared" si="604"/>
        <v/>
      </c>
      <c r="GW360" s="238" t="str">
        <f t="shared" si="605"/>
        <v/>
      </c>
      <c r="GX360" s="238" t="str">
        <f t="shared" si="606"/>
        <v/>
      </c>
      <c r="GY360" s="239"/>
      <c r="GZ360" s="240" t="str">
        <f t="shared" si="607"/>
        <v/>
      </c>
      <c r="HA360" s="235" t="str">
        <f t="shared" si="608"/>
        <v/>
      </c>
      <c r="HB360" s="235" t="str">
        <f t="shared" si="609"/>
        <v/>
      </c>
      <c r="HC360" s="235" t="str">
        <f t="shared" si="610"/>
        <v/>
      </c>
      <c r="HD360" s="235" t="str">
        <f t="shared" si="611"/>
        <v/>
      </c>
      <c r="HE360" s="235" t="str">
        <f t="shared" si="612"/>
        <v/>
      </c>
      <c r="HF360" s="188"/>
      <c r="HG360" s="235" t="str">
        <f t="shared" si="613"/>
        <v/>
      </c>
      <c r="HH360" s="235">
        <f t="shared" si="527"/>
        <v>0</v>
      </c>
      <c r="HI360" s="235">
        <f t="shared" si="527"/>
        <v>0</v>
      </c>
      <c r="HJ360" s="235">
        <f t="shared" si="527"/>
        <v>0</v>
      </c>
      <c r="HK360" s="188"/>
      <c r="HL360" s="235" t="str">
        <f t="shared" si="614"/>
        <v/>
      </c>
      <c r="HM360" s="235">
        <f t="shared" si="528"/>
        <v>0</v>
      </c>
      <c r="HN360" s="235">
        <f t="shared" si="528"/>
        <v>0</v>
      </c>
      <c r="HO360" s="235">
        <f t="shared" si="528"/>
        <v>0</v>
      </c>
      <c r="HP360" s="188"/>
      <c r="HQ360" s="235" t="str">
        <f t="shared" si="615"/>
        <v/>
      </c>
      <c r="HR360" s="235">
        <f t="shared" si="529"/>
        <v>0</v>
      </c>
      <c r="HS360" s="235">
        <f t="shared" si="529"/>
        <v>0</v>
      </c>
      <c r="HT360" s="235">
        <f t="shared" si="529"/>
        <v>0</v>
      </c>
      <c r="HU360" s="162"/>
      <c r="HV360" s="1622"/>
      <c r="HW360" s="1619"/>
      <c r="HX360" s="1619"/>
      <c r="HY360" s="1619"/>
      <c r="HZ360" s="1619"/>
      <c r="IA360" s="1619"/>
      <c r="IB360" s="1619"/>
      <c r="IC360" s="1623"/>
      <c r="ID360" s="162"/>
    </row>
    <row r="361" spans="1:238" ht="21.75" customHeight="1" x14ac:dyDescent="0.25">
      <c r="A361" s="377" t="str">
        <f t="shared" si="568"/>
        <v/>
      </c>
      <c r="B361" s="188">
        <v>335</v>
      </c>
      <c r="C361" s="255"/>
      <c r="D361" s="223" t="str">
        <f t="shared" si="616"/>
        <v/>
      </c>
      <c r="E361" s="223" t="str">
        <f t="shared" si="556"/>
        <v/>
      </c>
      <c r="F361" s="242"/>
      <c r="G361" s="242"/>
      <c r="H361" s="224" t="str">
        <f t="shared" si="569"/>
        <v/>
      </c>
      <c r="I361" s="930"/>
      <c r="J361" s="930"/>
      <c r="K361" s="930"/>
      <c r="L361" s="370"/>
      <c r="M361" s="371"/>
      <c r="N361" s="371"/>
      <c r="O361" s="371"/>
      <c r="P361" s="372"/>
      <c r="Q361" s="609"/>
      <c r="R361" s="609"/>
      <c r="S361" s="610"/>
      <c r="T361" s="371"/>
      <c r="U361" s="371"/>
      <c r="V361" s="188"/>
      <c r="W361" s="370"/>
      <c r="X361" s="371"/>
      <c r="Y361" s="371"/>
      <c r="Z361" s="611"/>
      <c r="AA361" s="896"/>
      <c r="AB361" s="370"/>
      <c r="AC361" s="371"/>
      <c r="AD361" s="371"/>
      <c r="AE361" s="371"/>
      <c r="AF361" s="896"/>
      <c r="AG361" s="370"/>
      <c r="AH361" s="371"/>
      <c r="AI361" s="371"/>
      <c r="AJ361" s="371"/>
      <c r="AK361" s="896"/>
      <c r="AL361" s="370"/>
      <c r="AM361" s="371"/>
      <c r="AN361" s="371"/>
      <c r="AO361" s="372"/>
      <c r="AP361" s="370"/>
      <c r="AQ361" s="371"/>
      <c r="AR361" s="371"/>
      <c r="AS361" s="371"/>
      <c r="AT361" s="928"/>
      <c r="AU361" s="188"/>
      <c r="AV361" s="256">
        <f t="shared" si="530"/>
        <v>0</v>
      </c>
      <c r="AW361" s="257">
        <f t="shared" si="531"/>
        <v>0</v>
      </c>
      <c r="AX361" s="258">
        <f t="shared" si="532"/>
        <v>0</v>
      </c>
      <c r="AY361" s="259">
        <f t="shared" si="533"/>
        <v>0</v>
      </c>
      <c r="AZ361" s="231" t="str">
        <f t="shared" si="534"/>
        <v/>
      </c>
      <c r="BA361" s="232">
        <f t="shared" si="535"/>
        <v>0</v>
      </c>
      <c r="BB361" s="249">
        <f t="shared" si="536"/>
        <v>0</v>
      </c>
      <c r="BC361" s="231">
        <f t="shared" si="537"/>
        <v>0</v>
      </c>
      <c r="BD361" s="231">
        <f t="shared" si="538"/>
        <v>0</v>
      </c>
      <c r="BE361" s="260"/>
      <c r="BF361" s="235">
        <f t="shared" si="570"/>
        <v>0</v>
      </c>
      <c r="BG361" s="235">
        <f t="shared" si="571"/>
        <v>0</v>
      </c>
      <c r="BH361" s="235">
        <f t="shared" si="572"/>
        <v>0</v>
      </c>
      <c r="BI361" s="380"/>
      <c r="BJ361" s="235">
        <f t="shared" si="557"/>
        <v>0</v>
      </c>
      <c r="BK361" s="235">
        <f t="shared" si="573"/>
        <v>0</v>
      </c>
      <c r="BL361" s="235" t="str">
        <f t="shared" si="574"/>
        <v/>
      </c>
      <c r="BM361" s="236"/>
      <c r="BN361" s="237"/>
      <c r="BO361" s="237"/>
      <c r="BP361" s="238"/>
      <c r="BQ361" s="238"/>
      <c r="BR361" s="254"/>
      <c r="BS361" s="252"/>
      <c r="BT361" s="244"/>
      <c r="BU361" s="244"/>
      <c r="BV361" s="244"/>
      <c r="BW361" s="244"/>
      <c r="BX361" s="244"/>
      <c r="BY361" s="244"/>
      <c r="BZ361" s="244"/>
      <c r="CA361" s="244"/>
      <c r="CB361" s="253"/>
      <c r="CC361" s="188"/>
      <c r="CD361" s="244">
        <f t="shared" si="558"/>
        <v>0</v>
      </c>
      <c r="CE361" s="235">
        <f t="shared" si="575"/>
        <v>0</v>
      </c>
      <c r="CF361" s="235">
        <f t="shared" si="575"/>
        <v>0</v>
      </c>
      <c r="CG361" s="235">
        <f t="shared" si="575"/>
        <v>0</v>
      </c>
      <c r="CH361" s="188"/>
      <c r="CI361" s="244">
        <f t="shared" si="559"/>
        <v>0</v>
      </c>
      <c r="CJ361" s="235">
        <f t="shared" si="576"/>
        <v>0</v>
      </c>
      <c r="CK361" s="235">
        <f t="shared" si="576"/>
        <v>0</v>
      </c>
      <c r="CL361" s="235">
        <f t="shared" si="576"/>
        <v>0</v>
      </c>
      <c r="CM361" s="188"/>
      <c r="CN361" s="244">
        <f t="shared" si="560"/>
        <v>0</v>
      </c>
      <c r="CO361" s="235">
        <f t="shared" si="577"/>
        <v>0</v>
      </c>
      <c r="CP361" s="235">
        <f t="shared" si="577"/>
        <v>0</v>
      </c>
      <c r="CQ361" s="235">
        <f t="shared" si="577"/>
        <v>0</v>
      </c>
      <c r="CR361" s="188"/>
      <c r="CS361" s="244">
        <f t="shared" si="561"/>
        <v>0</v>
      </c>
      <c r="CT361" s="235">
        <f t="shared" si="578"/>
        <v>0</v>
      </c>
      <c r="CU361" s="235">
        <f t="shared" si="578"/>
        <v>0</v>
      </c>
      <c r="CV361" s="235">
        <f t="shared" si="578"/>
        <v>0</v>
      </c>
      <c r="CW361" s="188"/>
      <c r="CX361" s="244">
        <f t="shared" si="562"/>
        <v>0</v>
      </c>
      <c r="CY361" s="235">
        <f t="shared" si="579"/>
        <v>0</v>
      </c>
      <c r="CZ361" s="235">
        <f t="shared" si="579"/>
        <v>0</v>
      </c>
      <c r="DA361" s="235">
        <f t="shared" si="579"/>
        <v>0</v>
      </c>
      <c r="DB361" s="188"/>
      <c r="DC361" s="225"/>
      <c r="DD361" s="226"/>
      <c r="DE361" s="1088"/>
      <c r="DF361" s="225"/>
      <c r="DG361" s="226"/>
      <c r="DH361" s="1088"/>
      <c r="DI361" s="225"/>
      <c r="DJ361" s="226"/>
      <c r="DK361" s="1088"/>
      <c r="DL361" s="225"/>
      <c r="DM361" s="226"/>
      <c r="DN361" s="1088"/>
      <c r="DO361" s="370"/>
      <c r="DP361" s="370"/>
      <c r="DQ361" s="243">
        <f t="shared" si="539"/>
        <v>0</v>
      </c>
      <c r="DR361" s="244">
        <f t="shared" si="540"/>
        <v>0</v>
      </c>
      <c r="DS361" s="235">
        <f t="shared" si="580"/>
        <v>0</v>
      </c>
      <c r="DT361" s="244" t="str">
        <f t="shared" si="541"/>
        <v/>
      </c>
      <c r="DU361" s="42" t="str">
        <f t="shared" si="581"/>
        <v/>
      </c>
      <c r="DV361" s="42" t="str">
        <f t="shared" si="582"/>
        <v/>
      </c>
      <c r="DW361" s="42" t="str">
        <f t="shared" si="583"/>
        <v/>
      </c>
      <c r="DX361" s="162"/>
      <c r="DY361" s="42" t="str">
        <f t="shared" si="584"/>
        <v/>
      </c>
      <c r="DZ361" s="42" t="str">
        <f t="shared" si="555"/>
        <v/>
      </c>
      <c r="EA361" s="42" t="str">
        <f t="shared" si="585"/>
        <v/>
      </c>
      <c r="EB361" s="162"/>
      <c r="EC361" s="930"/>
      <c r="ED361" s="188"/>
      <c r="EE361" s="245">
        <f t="shared" si="586"/>
        <v>0</v>
      </c>
      <c r="EF361" s="189"/>
      <c r="EG361" s="245">
        <f t="shared" si="587"/>
        <v>0</v>
      </c>
      <c r="EH361" s="189"/>
      <c r="EI361" s="246" t="str">
        <f t="shared" si="542"/>
        <v/>
      </c>
      <c r="EJ361" s="247" t="str">
        <f t="shared" si="563"/>
        <v/>
      </c>
      <c r="EK361" s="248" t="str">
        <f t="shared" si="564"/>
        <v/>
      </c>
      <c r="EL361" s="248" t="str">
        <f t="shared" si="565"/>
        <v/>
      </c>
      <c r="EM361" s="248" t="str">
        <f t="shared" si="566"/>
        <v/>
      </c>
      <c r="EN361" s="248" t="str">
        <f t="shared" si="588"/>
        <v/>
      </c>
      <c r="EO361" s="248" t="str">
        <f t="shared" si="567"/>
        <v/>
      </c>
      <c r="EP361" s="189"/>
      <c r="EQ361" s="248" t="str">
        <f t="shared" si="543"/>
        <v/>
      </c>
      <c r="ER361" s="248" t="str">
        <f t="shared" si="544"/>
        <v/>
      </c>
      <c r="ES361" s="248" t="str">
        <f t="shared" si="545"/>
        <v/>
      </c>
      <c r="ET361" s="248" t="str">
        <f t="shared" si="546"/>
        <v/>
      </c>
      <c r="EU361" s="248" t="str">
        <f t="shared" si="589"/>
        <v/>
      </c>
      <c r="EV361" s="248" t="str">
        <f t="shared" si="589"/>
        <v/>
      </c>
      <c r="EW361" s="189"/>
      <c r="EX361" s="248" t="str">
        <f t="shared" si="547"/>
        <v/>
      </c>
      <c r="EY361" s="248" t="str">
        <f t="shared" si="548"/>
        <v/>
      </c>
      <c r="EZ361" s="248" t="str">
        <f t="shared" si="549"/>
        <v/>
      </c>
      <c r="FA361" s="248" t="str">
        <f t="shared" si="550"/>
        <v/>
      </c>
      <c r="FB361" s="248" t="str">
        <f t="shared" si="524"/>
        <v/>
      </c>
      <c r="FC361" s="248" t="str">
        <f t="shared" si="524"/>
        <v/>
      </c>
      <c r="FD361" s="189"/>
      <c r="FE361" s="248" t="str">
        <f t="shared" si="551"/>
        <v/>
      </c>
      <c r="FF361" s="248" t="str">
        <f t="shared" si="552"/>
        <v/>
      </c>
      <c r="FG361" s="248" t="str">
        <f t="shared" si="553"/>
        <v/>
      </c>
      <c r="FH361" s="248" t="str">
        <f t="shared" si="554"/>
        <v/>
      </c>
      <c r="FI361" s="248" t="str">
        <f t="shared" si="525"/>
        <v/>
      </c>
      <c r="FJ361" s="248" t="str">
        <f t="shared" si="525"/>
        <v/>
      </c>
      <c r="FK361" s="189"/>
      <c r="FL361" s="370"/>
      <c r="FM361" s="371"/>
      <c r="FN361" s="371"/>
      <c r="FO361" s="611"/>
      <c r="FP361" s="896"/>
      <c r="FQ361" s="370"/>
      <c r="FR361" s="371"/>
      <c r="FS361" s="371"/>
      <c r="FT361" s="611"/>
      <c r="FU361" s="896"/>
      <c r="FV361" s="370"/>
      <c r="FW361" s="371"/>
      <c r="FX361" s="371"/>
      <c r="FY361" s="611"/>
      <c r="FZ361" s="896"/>
      <c r="GA361" s="613"/>
      <c r="GB361" s="189"/>
      <c r="GC361" s="227">
        <f t="shared" si="590"/>
        <v>0</v>
      </c>
      <c r="GD361" s="228">
        <f t="shared" si="591"/>
        <v>0</v>
      </c>
      <c r="GE361" s="229">
        <f t="shared" si="526"/>
        <v>0</v>
      </c>
      <c r="GF361" s="230">
        <f t="shared" si="526"/>
        <v>0</v>
      </c>
      <c r="GG361" s="231" t="str">
        <f t="shared" si="592"/>
        <v/>
      </c>
      <c r="GH361" s="232">
        <f t="shared" si="593"/>
        <v>0</v>
      </c>
      <c r="GI361" s="227">
        <f t="shared" si="594"/>
        <v>0</v>
      </c>
      <c r="GJ361" s="233">
        <f t="shared" si="595"/>
        <v>0</v>
      </c>
      <c r="GK361" s="233">
        <f t="shared" si="596"/>
        <v>0</v>
      </c>
      <c r="GL361" s="234"/>
      <c r="GM361" s="235">
        <f t="shared" si="597"/>
        <v>0</v>
      </c>
      <c r="GN361" s="235">
        <f t="shared" si="598"/>
        <v>0</v>
      </c>
      <c r="GO361" s="235" t="str">
        <f t="shared" si="599"/>
        <v/>
      </c>
      <c r="GP361" s="380"/>
      <c r="GQ361" s="235">
        <f t="shared" si="600"/>
        <v>0</v>
      </c>
      <c r="GR361" s="235">
        <f t="shared" si="601"/>
        <v>0</v>
      </c>
      <c r="GS361" s="235" t="str">
        <f t="shared" si="602"/>
        <v/>
      </c>
      <c r="GT361" s="236"/>
      <c r="GU361" s="237" t="str">
        <f t="shared" si="603"/>
        <v/>
      </c>
      <c r="GV361" s="237" t="str">
        <f t="shared" si="604"/>
        <v/>
      </c>
      <c r="GW361" s="238" t="str">
        <f t="shared" si="605"/>
        <v/>
      </c>
      <c r="GX361" s="238" t="str">
        <f t="shared" si="606"/>
        <v/>
      </c>
      <c r="GY361" s="239"/>
      <c r="GZ361" s="240" t="str">
        <f t="shared" si="607"/>
        <v/>
      </c>
      <c r="HA361" s="235" t="str">
        <f t="shared" si="608"/>
        <v/>
      </c>
      <c r="HB361" s="235" t="str">
        <f t="shared" si="609"/>
        <v/>
      </c>
      <c r="HC361" s="235" t="str">
        <f t="shared" si="610"/>
        <v/>
      </c>
      <c r="HD361" s="235" t="str">
        <f t="shared" si="611"/>
        <v/>
      </c>
      <c r="HE361" s="235" t="str">
        <f t="shared" si="612"/>
        <v/>
      </c>
      <c r="HF361" s="188"/>
      <c r="HG361" s="235" t="str">
        <f t="shared" si="613"/>
        <v/>
      </c>
      <c r="HH361" s="235">
        <f t="shared" si="527"/>
        <v>0</v>
      </c>
      <c r="HI361" s="235">
        <f t="shared" si="527"/>
        <v>0</v>
      </c>
      <c r="HJ361" s="235">
        <f t="shared" si="527"/>
        <v>0</v>
      </c>
      <c r="HK361" s="188"/>
      <c r="HL361" s="235" t="str">
        <f t="shared" si="614"/>
        <v/>
      </c>
      <c r="HM361" s="235">
        <f t="shared" si="528"/>
        <v>0</v>
      </c>
      <c r="HN361" s="235">
        <f t="shared" si="528"/>
        <v>0</v>
      </c>
      <c r="HO361" s="235">
        <f t="shared" si="528"/>
        <v>0</v>
      </c>
      <c r="HP361" s="188"/>
      <c r="HQ361" s="235" t="str">
        <f t="shared" si="615"/>
        <v/>
      </c>
      <c r="HR361" s="235">
        <f t="shared" si="529"/>
        <v>0</v>
      </c>
      <c r="HS361" s="235">
        <f t="shared" si="529"/>
        <v>0</v>
      </c>
      <c r="HT361" s="235">
        <f t="shared" si="529"/>
        <v>0</v>
      </c>
      <c r="HU361" s="162"/>
      <c r="HV361" s="1622"/>
      <c r="HW361" s="1619"/>
      <c r="HX361" s="1619"/>
      <c r="HY361" s="1619"/>
      <c r="HZ361" s="1619"/>
      <c r="IA361" s="1619"/>
      <c r="IB361" s="1619"/>
      <c r="IC361" s="1623"/>
      <c r="ID361" s="162"/>
    </row>
    <row r="362" spans="1:238" ht="21.75" customHeight="1" x14ac:dyDescent="0.25">
      <c r="A362" s="377" t="str">
        <f t="shared" si="568"/>
        <v/>
      </c>
      <c r="B362" s="188">
        <v>336</v>
      </c>
      <c r="C362" s="255"/>
      <c r="D362" s="223" t="str">
        <f t="shared" si="616"/>
        <v/>
      </c>
      <c r="E362" s="223" t="str">
        <f t="shared" si="556"/>
        <v/>
      </c>
      <c r="F362" s="242"/>
      <c r="G362" s="242"/>
      <c r="H362" s="224" t="str">
        <f t="shared" si="569"/>
        <v/>
      </c>
      <c r="I362" s="930"/>
      <c r="J362" s="930"/>
      <c r="K362" s="930"/>
      <c r="L362" s="370"/>
      <c r="M362" s="371"/>
      <c r="N362" s="371"/>
      <c r="O362" s="371"/>
      <c r="P362" s="372"/>
      <c r="Q362" s="609"/>
      <c r="R362" s="609"/>
      <c r="S362" s="610"/>
      <c r="T362" s="371"/>
      <c r="U362" s="371"/>
      <c r="V362" s="188"/>
      <c r="W362" s="370"/>
      <c r="X362" s="371"/>
      <c r="Y362" s="371"/>
      <c r="Z362" s="611"/>
      <c r="AA362" s="896"/>
      <c r="AB362" s="370"/>
      <c r="AC362" s="371"/>
      <c r="AD362" s="371"/>
      <c r="AE362" s="371"/>
      <c r="AF362" s="896"/>
      <c r="AG362" s="370"/>
      <c r="AH362" s="371"/>
      <c r="AI362" s="371"/>
      <c r="AJ362" s="371"/>
      <c r="AK362" s="896"/>
      <c r="AL362" s="370"/>
      <c r="AM362" s="371"/>
      <c r="AN362" s="371"/>
      <c r="AO362" s="372"/>
      <c r="AP362" s="370"/>
      <c r="AQ362" s="371"/>
      <c r="AR362" s="371"/>
      <c r="AS362" s="371"/>
      <c r="AT362" s="928"/>
      <c r="AU362" s="188"/>
      <c r="AV362" s="256">
        <f t="shared" si="530"/>
        <v>0</v>
      </c>
      <c r="AW362" s="257">
        <f t="shared" si="531"/>
        <v>0</v>
      </c>
      <c r="AX362" s="258">
        <f t="shared" si="532"/>
        <v>0</v>
      </c>
      <c r="AY362" s="259">
        <f t="shared" si="533"/>
        <v>0</v>
      </c>
      <c r="AZ362" s="231" t="str">
        <f t="shared" si="534"/>
        <v/>
      </c>
      <c r="BA362" s="232">
        <f t="shared" si="535"/>
        <v>0</v>
      </c>
      <c r="BB362" s="249">
        <f t="shared" si="536"/>
        <v>0</v>
      </c>
      <c r="BC362" s="231">
        <f t="shared" si="537"/>
        <v>0</v>
      </c>
      <c r="BD362" s="231">
        <f t="shared" si="538"/>
        <v>0</v>
      </c>
      <c r="BE362" s="260"/>
      <c r="BF362" s="235">
        <f t="shared" si="570"/>
        <v>0</v>
      </c>
      <c r="BG362" s="235">
        <f t="shared" si="571"/>
        <v>0</v>
      </c>
      <c r="BH362" s="235">
        <f t="shared" si="572"/>
        <v>0</v>
      </c>
      <c r="BI362" s="380"/>
      <c r="BJ362" s="235">
        <f t="shared" si="557"/>
        <v>0</v>
      </c>
      <c r="BK362" s="235">
        <f t="shared" si="573"/>
        <v>0</v>
      </c>
      <c r="BL362" s="235" t="str">
        <f t="shared" si="574"/>
        <v/>
      </c>
      <c r="BM362" s="236"/>
      <c r="BN362" s="237"/>
      <c r="BO362" s="237"/>
      <c r="BP362" s="238"/>
      <c r="BQ362" s="238"/>
      <c r="BR362" s="254"/>
      <c r="BS362" s="252"/>
      <c r="BT362" s="244"/>
      <c r="BU362" s="244"/>
      <c r="BV362" s="244"/>
      <c r="BW362" s="244"/>
      <c r="BX362" s="244"/>
      <c r="BY362" s="244"/>
      <c r="BZ362" s="244"/>
      <c r="CA362" s="244"/>
      <c r="CB362" s="253"/>
      <c r="CC362" s="188"/>
      <c r="CD362" s="244">
        <f t="shared" si="558"/>
        <v>0</v>
      </c>
      <c r="CE362" s="235">
        <f t="shared" si="575"/>
        <v>0</v>
      </c>
      <c r="CF362" s="235">
        <f t="shared" si="575"/>
        <v>0</v>
      </c>
      <c r="CG362" s="235">
        <f t="shared" si="575"/>
        <v>0</v>
      </c>
      <c r="CH362" s="188"/>
      <c r="CI362" s="244">
        <f t="shared" si="559"/>
        <v>0</v>
      </c>
      <c r="CJ362" s="235">
        <f t="shared" si="576"/>
        <v>0</v>
      </c>
      <c r="CK362" s="235">
        <f t="shared" si="576"/>
        <v>0</v>
      </c>
      <c r="CL362" s="235">
        <f t="shared" si="576"/>
        <v>0</v>
      </c>
      <c r="CM362" s="188"/>
      <c r="CN362" s="244">
        <f t="shared" si="560"/>
        <v>0</v>
      </c>
      <c r="CO362" s="235">
        <f t="shared" si="577"/>
        <v>0</v>
      </c>
      <c r="CP362" s="235">
        <f t="shared" si="577"/>
        <v>0</v>
      </c>
      <c r="CQ362" s="235">
        <f t="shared" si="577"/>
        <v>0</v>
      </c>
      <c r="CR362" s="188"/>
      <c r="CS362" s="244">
        <f t="shared" si="561"/>
        <v>0</v>
      </c>
      <c r="CT362" s="235">
        <f t="shared" si="578"/>
        <v>0</v>
      </c>
      <c r="CU362" s="235">
        <f t="shared" si="578"/>
        <v>0</v>
      </c>
      <c r="CV362" s="235">
        <f t="shared" si="578"/>
        <v>0</v>
      </c>
      <c r="CW362" s="188"/>
      <c r="CX362" s="244">
        <f t="shared" si="562"/>
        <v>0</v>
      </c>
      <c r="CY362" s="235">
        <f t="shared" si="579"/>
        <v>0</v>
      </c>
      <c r="CZ362" s="235">
        <f t="shared" si="579"/>
        <v>0</v>
      </c>
      <c r="DA362" s="235">
        <f t="shared" si="579"/>
        <v>0</v>
      </c>
      <c r="DB362" s="188"/>
      <c r="DC362" s="225"/>
      <c r="DD362" s="226"/>
      <c r="DE362" s="1088"/>
      <c r="DF362" s="225"/>
      <c r="DG362" s="226"/>
      <c r="DH362" s="1088"/>
      <c r="DI362" s="225"/>
      <c r="DJ362" s="226"/>
      <c r="DK362" s="1088"/>
      <c r="DL362" s="225"/>
      <c r="DM362" s="226"/>
      <c r="DN362" s="1088"/>
      <c r="DO362" s="370"/>
      <c r="DP362" s="370"/>
      <c r="DQ362" s="243">
        <f t="shared" si="539"/>
        <v>0</v>
      </c>
      <c r="DR362" s="244">
        <f t="shared" si="540"/>
        <v>0</v>
      </c>
      <c r="DS362" s="235">
        <f t="shared" si="580"/>
        <v>0</v>
      </c>
      <c r="DT362" s="244" t="str">
        <f t="shared" si="541"/>
        <v/>
      </c>
      <c r="DU362" s="42" t="str">
        <f t="shared" si="581"/>
        <v/>
      </c>
      <c r="DV362" s="42" t="str">
        <f t="shared" si="582"/>
        <v/>
      </c>
      <c r="DW362" s="42" t="str">
        <f t="shared" si="583"/>
        <v/>
      </c>
      <c r="DX362" s="162"/>
      <c r="DY362" s="42" t="str">
        <f t="shared" si="584"/>
        <v/>
      </c>
      <c r="DZ362" s="42" t="str">
        <f t="shared" si="555"/>
        <v/>
      </c>
      <c r="EA362" s="42" t="str">
        <f t="shared" si="585"/>
        <v/>
      </c>
      <c r="EB362" s="162"/>
      <c r="EC362" s="930"/>
      <c r="ED362" s="188"/>
      <c r="EE362" s="245">
        <f t="shared" si="586"/>
        <v>0</v>
      </c>
      <c r="EF362" s="189"/>
      <c r="EG362" s="245">
        <f t="shared" si="587"/>
        <v>0</v>
      </c>
      <c r="EH362" s="189"/>
      <c r="EI362" s="246" t="str">
        <f t="shared" si="542"/>
        <v/>
      </c>
      <c r="EJ362" s="247" t="str">
        <f t="shared" si="563"/>
        <v/>
      </c>
      <c r="EK362" s="248" t="str">
        <f t="shared" si="564"/>
        <v/>
      </c>
      <c r="EL362" s="248" t="str">
        <f t="shared" si="565"/>
        <v/>
      </c>
      <c r="EM362" s="248" t="str">
        <f t="shared" si="566"/>
        <v/>
      </c>
      <c r="EN362" s="248" t="str">
        <f t="shared" si="588"/>
        <v/>
      </c>
      <c r="EO362" s="248" t="str">
        <f t="shared" si="567"/>
        <v/>
      </c>
      <c r="EP362" s="189"/>
      <c r="EQ362" s="248" t="str">
        <f t="shared" si="543"/>
        <v/>
      </c>
      <c r="ER362" s="248" t="str">
        <f t="shared" si="544"/>
        <v/>
      </c>
      <c r="ES362" s="248" t="str">
        <f t="shared" si="545"/>
        <v/>
      </c>
      <c r="ET362" s="248" t="str">
        <f t="shared" si="546"/>
        <v/>
      </c>
      <c r="EU362" s="248" t="str">
        <f t="shared" si="589"/>
        <v/>
      </c>
      <c r="EV362" s="248" t="str">
        <f t="shared" si="589"/>
        <v/>
      </c>
      <c r="EW362" s="189"/>
      <c r="EX362" s="248" t="str">
        <f t="shared" si="547"/>
        <v/>
      </c>
      <c r="EY362" s="248" t="str">
        <f t="shared" si="548"/>
        <v/>
      </c>
      <c r="EZ362" s="248" t="str">
        <f t="shared" si="549"/>
        <v/>
      </c>
      <c r="FA362" s="248" t="str">
        <f t="shared" si="550"/>
        <v/>
      </c>
      <c r="FB362" s="248" t="str">
        <f t="shared" si="524"/>
        <v/>
      </c>
      <c r="FC362" s="248" t="str">
        <f t="shared" si="524"/>
        <v/>
      </c>
      <c r="FD362" s="189"/>
      <c r="FE362" s="248" t="str">
        <f t="shared" si="551"/>
        <v/>
      </c>
      <c r="FF362" s="248" t="str">
        <f t="shared" si="552"/>
        <v/>
      </c>
      <c r="FG362" s="248" t="str">
        <f t="shared" si="553"/>
        <v/>
      </c>
      <c r="FH362" s="248" t="str">
        <f t="shared" si="554"/>
        <v/>
      </c>
      <c r="FI362" s="248" t="str">
        <f t="shared" si="525"/>
        <v/>
      </c>
      <c r="FJ362" s="248" t="str">
        <f t="shared" si="525"/>
        <v/>
      </c>
      <c r="FK362" s="189"/>
      <c r="FL362" s="370"/>
      <c r="FM362" s="371"/>
      <c r="FN362" s="371"/>
      <c r="FO362" s="611"/>
      <c r="FP362" s="896"/>
      <c r="FQ362" s="370"/>
      <c r="FR362" s="371"/>
      <c r="FS362" s="371"/>
      <c r="FT362" s="611"/>
      <c r="FU362" s="896"/>
      <c r="FV362" s="370"/>
      <c r="FW362" s="371"/>
      <c r="FX362" s="371"/>
      <c r="FY362" s="611"/>
      <c r="FZ362" s="896"/>
      <c r="GA362" s="613"/>
      <c r="GB362" s="189"/>
      <c r="GC362" s="227">
        <f t="shared" si="590"/>
        <v>0</v>
      </c>
      <c r="GD362" s="228">
        <f t="shared" si="591"/>
        <v>0</v>
      </c>
      <c r="GE362" s="229">
        <f t="shared" si="526"/>
        <v>0</v>
      </c>
      <c r="GF362" s="230">
        <f t="shared" si="526"/>
        <v>0</v>
      </c>
      <c r="GG362" s="231" t="str">
        <f t="shared" si="592"/>
        <v/>
      </c>
      <c r="GH362" s="232">
        <f t="shared" si="593"/>
        <v>0</v>
      </c>
      <c r="GI362" s="227">
        <f t="shared" si="594"/>
        <v>0</v>
      </c>
      <c r="GJ362" s="233">
        <f t="shared" si="595"/>
        <v>0</v>
      </c>
      <c r="GK362" s="233">
        <f t="shared" si="596"/>
        <v>0</v>
      </c>
      <c r="GL362" s="234"/>
      <c r="GM362" s="235">
        <f t="shared" si="597"/>
        <v>0</v>
      </c>
      <c r="GN362" s="235">
        <f t="shared" si="598"/>
        <v>0</v>
      </c>
      <c r="GO362" s="235" t="str">
        <f t="shared" si="599"/>
        <v/>
      </c>
      <c r="GP362" s="380"/>
      <c r="GQ362" s="235">
        <f t="shared" si="600"/>
        <v>0</v>
      </c>
      <c r="GR362" s="235">
        <f t="shared" si="601"/>
        <v>0</v>
      </c>
      <c r="GS362" s="235" t="str">
        <f t="shared" si="602"/>
        <v/>
      </c>
      <c r="GT362" s="236"/>
      <c r="GU362" s="237" t="str">
        <f t="shared" si="603"/>
        <v/>
      </c>
      <c r="GV362" s="237" t="str">
        <f t="shared" si="604"/>
        <v/>
      </c>
      <c r="GW362" s="238" t="str">
        <f t="shared" si="605"/>
        <v/>
      </c>
      <c r="GX362" s="238" t="str">
        <f t="shared" si="606"/>
        <v/>
      </c>
      <c r="GY362" s="239"/>
      <c r="GZ362" s="240" t="str">
        <f t="shared" si="607"/>
        <v/>
      </c>
      <c r="HA362" s="235" t="str">
        <f t="shared" si="608"/>
        <v/>
      </c>
      <c r="HB362" s="235" t="str">
        <f t="shared" si="609"/>
        <v/>
      </c>
      <c r="HC362" s="235" t="str">
        <f t="shared" si="610"/>
        <v/>
      </c>
      <c r="HD362" s="235" t="str">
        <f t="shared" si="611"/>
        <v/>
      </c>
      <c r="HE362" s="235" t="str">
        <f t="shared" si="612"/>
        <v/>
      </c>
      <c r="HF362" s="188"/>
      <c r="HG362" s="235" t="str">
        <f t="shared" si="613"/>
        <v/>
      </c>
      <c r="HH362" s="235">
        <f t="shared" si="527"/>
        <v>0</v>
      </c>
      <c r="HI362" s="235">
        <f t="shared" si="527"/>
        <v>0</v>
      </c>
      <c r="HJ362" s="235">
        <f t="shared" si="527"/>
        <v>0</v>
      </c>
      <c r="HK362" s="188"/>
      <c r="HL362" s="235" t="str">
        <f t="shared" si="614"/>
        <v/>
      </c>
      <c r="HM362" s="235">
        <f t="shared" si="528"/>
        <v>0</v>
      </c>
      <c r="HN362" s="235">
        <f t="shared" si="528"/>
        <v>0</v>
      </c>
      <c r="HO362" s="235">
        <f t="shared" si="528"/>
        <v>0</v>
      </c>
      <c r="HP362" s="188"/>
      <c r="HQ362" s="235" t="str">
        <f t="shared" si="615"/>
        <v/>
      </c>
      <c r="HR362" s="235">
        <f t="shared" si="529"/>
        <v>0</v>
      </c>
      <c r="HS362" s="235">
        <f t="shared" si="529"/>
        <v>0</v>
      </c>
      <c r="HT362" s="235">
        <f t="shared" si="529"/>
        <v>0</v>
      </c>
      <c r="HU362" s="162"/>
      <c r="HV362" s="1622"/>
      <c r="HW362" s="1619"/>
      <c r="HX362" s="1619"/>
      <c r="HY362" s="1619"/>
      <c r="HZ362" s="1619"/>
      <c r="IA362" s="1619"/>
      <c r="IB362" s="1619"/>
      <c r="IC362" s="1623"/>
      <c r="ID362" s="162"/>
    </row>
    <row r="363" spans="1:238" ht="21.75" customHeight="1" x14ac:dyDescent="0.25">
      <c r="A363" s="377" t="str">
        <f t="shared" si="568"/>
        <v/>
      </c>
      <c r="B363" s="188">
        <v>337</v>
      </c>
      <c r="C363" s="255"/>
      <c r="D363" s="223" t="str">
        <f t="shared" si="616"/>
        <v/>
      </c>
      <c r="E363" s="223" t="str">
        <f t="shared" si="556"/>
        <v/>
      </c>
      <c r="F363" s="242"/>
      <c r="G363" s="242"/>
      <c r="H363" s="224" t="str">
        <f t="shared" si="569"/>
        <v/>
      </c>
      <c r="I363" s="930"/>
      <c r="J363" s="930"/>
      <c r="K363" s="930"/>
      <c r="L363" s="370"/>
      <c r="M363" s="371"/>
      <c r="N363" s="371"/>
      <c r="O363" s="371"/>
      <c r="P363" s="372"/>
      <c r="Q363" s="609"/>
      <c r="R363" s="609"/>
      <c r="S363" s="610"/>
      <c r="T363" s="371"/>
      <c r="U363" s="371"/>
      <c r="V363" s="188"/>
      <c r="W363" s="370"/>
      <c r="X363" s="371"/>
      <c r="Y363" s="371"/>
      <c r="Z363" s="611"/>
      <c r="AA363" s="896"/>
      <c r="AB363" s="370"/>
      <c r="AC363" s="371"/>
      <c r="AD363" s="371"/>
      <c r="AE363" s="371"/>
      <c r="AF363" s="896"/>
      <c r="AG363" s="370"/>
      <c r="AH363" s="371"/>
      <c r="AI363" s="371"/>
      <c r="AJ363" s="371"/>
      <c r="AK363" s="896"/>
      <c r="AL363" s="370"/>
      <c r="AM363" s="371"/>
      <c r="AN363" s="371"/>
      <c r="AO363" s="372"/>
      <c r="AP363" s="370"/>
      <c r="AQ363" s="371"/>
      <c r="AR363" s="371"/>
      <c r="AS363" s="371"/>
      <c r="AT363" s="928"/>
      <c r="AU363" s="188"/>
      <c r="AV363" s="256">
        <f t="shared" si="530"/>
        <v>0</v>
      </c>
      <c r="AW363" s="257">
        <f t="shared" si="531"/>
        <v>0</v>
      </c>
      <c r="AX363" s="258">
        <f t="shared" si="532"/>
        <v>0</v>
      </c>
      <c r="AY363" s="259">
        <f t="shared" si="533"/>
        <v>0</v>
      </c>
      <c r="AZ363" s="231" t="str">
        <f t="shared" si="534"/>
        <v/>
      </c>
      <c r="BA363" s="232">
        <f t="shared" si="535"/>
        <v>0</v>
      </c>
      <c r="BB363" s="249">
        <f t="shared" si="536"/>
        <v>0</v>
      </c>
      <c r="BC363" s="231">
        <f t="shared" si="537"/>
        <v>0</v>
      </c>
      <c r="BD363" s="231">
        <f t="shared" si="538"/>
        <v>0</v>
      </c>
      <c r="BE363" s="260"/>
      <c r="BF363" s="235">
        <f t="shared" si="570"/>
        <v>0</v>
      </c>
      <c r="BG363" s="235">
        <f t="shared" si="571"/>
        <v>0</v>
      </c>
      <c r="BH363" s="235">
        <f t="shared" si="572"/>
        <v>0</v>
      </c>
      <c r="BI363" s="380"/>
      <c r="BJ363" s="235">
        <f t="shared" si="557"/>
        <v>0</v>
      </c>
      <c r="BK363" s="235">
        <f t="shared" si="573"/>
        <v>0</v>
      </c>
      <c r="BL363" s="235" t="str">
        <f t="shared" si="574"/>
        <v/>
      </c>
      <c r="BM363" s="236"/>
      <c r="BN363" s="237"/>
      <c r="BO363" s="237"/>
      <c r="BP363" s="238"/>
      <c r="BQ363" s="238"/>
      <c r="BR363" s="254"/>
      <c r="BS363" s="252"/>
      <c r="BT363" s="244"/>
      <c r="BU363" s="244"/>
      <c r="BV363" s="244"/>
      <c r="BW363" s="244"/>
      <c r="BX363" s="244"/>
      <c r="BY363" s="244"/>
      <c r="BZ363" s="244"/>
      <c r="CA363" s="244"/>
      <c r="CB363" s="253"/>
      <c r="CC363" s="188"/>
      <c r="CD363" s="244">
        <f t="shared" si="558"/>
        <v>0</v>
      </c>
      <c r="CE363" s="235">
        <f t="shared" si="575"/>
        <v>0</v>
      </c>
      <c r="CF363" s="235">
        <f t="shared" si="575"/>
        <v>0</v>
      </c>
      <c r="CG363" s="235">
        <f t="shared" si="575"/>
        <v>0</v>
      </c>
      <c r="CH363" s="188"/>
      <c r="CI363" s="244">
        <f t="shared" si="559"/>
        <v>0</v>
      </c>
      <c r="CJ363" s="235">
        <f t="shared" si="576"/>
        <v>0</v>
      </c>
      <c r="CK363" s="235">
        <f t="shared" si="576"/>
        <v>0</v>
      </c>
      <c r="CL363" s="235">
        <f t="shared" si="576"/>
        <v>0</v>
      </c>
      <c r="CM363" s="188"/>
      <c r="CN363" s="244">
        <f t="shared" si="560"/>
        <v>0</v>
      </c>
      <c r="CO363" s="235">
        <f t="shared" si="577"/>
        <v>0</v>
      </c>
      <c r="CP363" s="235">
        <f t="shared" si="577"/>
        <v>0</v>
      </c>
      <c r="CQ363" s="235">
        <f t="shared" si="577"/>
        <v>0</v>
      </c>
      <c r="CR363" s="188"/>
      <c r="CS363" s="244">
        <f t="shared" si="561"/>
        <v>0</v>
      </c>
      <c r="CT363" s="235">
        <f t="shared" si="578"/>
        <v>0</v>
      </c>
      <c r="CU363" s="235">
        <f t="shared" si="578"/>
        <v>0</v>
      </c>
      <c r="CV363" s="235">
        <f t="shared" si="578"/>
        <v>0</v>
      </c>
      <c r="CW363" s="188"/>
      <c r="CX363" s="244">
        <f t="shared" si="562"/>
        <v>0</v>
      </c>
      <c r="CY363" s="235">
        <f t="shared" si="579"/>
        <v>0</v>
      </c>
      <c r="CZ363" s="235">
        <f t="shared" si="579"/>
        <v>0</v>
      </c>
      <c r="DA363" s="235">
        <f t="shared" si="579"/>
        <v>0</v>
      </c>
      <c r="DB363" s="188"/>
      <c r="DC363" s="225"/>
      <c r="DD363" s="226"/>
      <c r="DE363" s="1088"/>
      <c r="DF363" s="225"/>
      <c r="DG363" s="226"/>
      <c r="DH363" s="1088"/>
      <c r="DI363" s="225"/>
      <c r="DJ363" s="226"/>
      <c r="DK363" s="1088"/>
      <c r="DL363" s="225"/>
      <c r="DM363" s="226"/>
      <c r="DN363" s="1088"/>
      <c r="DO363" s="370"/>
      <c r="DP363" s="370"/>
      <c r="DQ363" s="243">
        <f t="shared" si="539"/>
        <v>0</v>
      </c>
      <c r="DR363" s="244">
        <f t="shared" si="540"/>
        <v>0</v>
      </c>
      <c r="DS363" s="235">
        <f t="shared" si="580"/>
        <v>0</v>
      </c>
      <c r="DT363" s="244" t="str">
        <f t="shared" si="541"/>
        <v/>
      </c>
      <c r="DU363" s="42" t="str">
        <f t="shared" si="581"/>
        <v/>
      </c>
      <c r="DV363" s="42" t="str">
        <f t="shared" si="582"/>
        <v/>
      </c>
      <c r="DW363" s="42" t="str">
        <f t="shared" si="583"/>
        <v/>
      </c>
      <c r="DX363" s="162"/>
      <c r="DY363" s="42" t="str">
        <f t="shared" si="584"/>
        <v/>
      </c>
      <c r="DZ363" s="42" t="str">
        <f t="shared" si="555"/>
        <v/>
      </c>
      <c r="EA363" s="42" t="str">
        <f t="shared" si="585"/>
        <v/>
      </c>
      <c r="EB363" s="162"/>
      <c r="EC363" s="930"/>
      <c r="ED363" s="188"/>
      <c r="EE363" s="245">
        <f t="shared" si="586"/>
        <v>0</v>
      </c>
      <c r="EF363" s="189"/>
      <c r="EG363" s="245">
        <f t="shared" si="587"/>
        <v>0</v>
      </c>
      <c r="EH363" s="189"/>
      <c r="EI363" s="246" t="str">
        <f t="shared" si="542"/>
        <v/>
      </c>
      <c r="EJ363" s="247" t="str">
        <f t="shared" si="563"/>
        <v/>
      </c>
      <c r="EK363" s="248" t="str">
        <f t="shared" si="564"/>
        <v/>
      </c>
      <c r="EL363" s="248" t="str">
        <f t="shared" si="565"/>
        <v/>
      </c>
      <c r="EM363" s="248" t="str">
        <f t="shared" si="566"/>
        <v/>
      </c>
      <c r="EN363" s="248" t="str">
        <f t="shared" si="588"/>
        <v/>
      </c>
      <c r="EO363" s="248" t="str">
        <f t="shared" si="567"/>
        <v/>
      </c>
      <c r="EP363" s="189"/>
      <c r="EQ363" s="248" t="str">
        <f t="shared" si="543"/>
        <v/>
      </c>
      <c r="ER363" s="248" t="str">
        <f t="shared" si="544"/>
        <v/>
      </c>
      <c r="ES363" s="248" t="str">
        <f t="shared" si="545"/>
        <v/>
      </c>
      <c r="ET363" s="248" t="str">
        <f t="shared" si="546"/>
        <v/>
      </c>
      <c r="EU363" s="248" t="str">
        <f t="shared" si="589"/>
        <v/>
      </c>
      <c r="EV363" s="248" t="str">
        <f t="shared" si="589"/>
        <v/>
      </c>
      <c r="EW363" s="189"/>
      <c r="EX363" s="248" t="str">
        <f t="shared" si="547"/>
        <v/>
      </c>
      <c r="EY363" s="248" t="str">
        <f t="shared" si="548"/>
        <v/>
      </c>
      <c r="EZ363" s="248" t="str">
        <f t="shared" si="549"/>
        <v/>
      </c>
      <c r="FA363" s="248" t="str">
        <f t="shared" si="550"/>
        <v/>
      </c>
      <c r="FB363" s="248" t="str">
        <f t="shared" ref="FB363:FC426" si="617">IF(EN363="","",IF(EN363=1,IF($DF363=1,1,"")))</f>
        <v/>
      </c>
      <c r="FC363" s="248" t="str">
        <f t="shared" si="617"/>
        <v/>
      </c>
      <c r="FD363" s="189"/>
      <c r="FE363" s="248" t="str">
        <f t="shared" si="551"/>
        <v/>
      </c>
      <c r="FF363" s="248" t="str">
        <f t="shared" si="552"/>
        <v/>
      </c>
      <c r="FG363" s="248" t="str">
        <f t="shared" si="553"/>
        <v/>
      </c>
      <c r="FH363" s="248" t="str">
        <f t="shared" si="554"/>
        <v/>
      </c>
      <c r="FI363" s="248" t="str">
        <f t="shared" ref="FI363:FJ426" si="618">IF(EN363="","",IF(EN363=1,IF($DI363=1,1,"")))</f>
        <v/>
      </c>
      <c r="FJ363" s="248" t="str">
        <f t="shared" si="618"/>
        <v/>
      </c>
      <c r="FK363" s="189"/>
      <c r="FL363" s="370"/>
      <c r="FM363" s="371"/>
      <c r="FN363" s="371"/>
      <c r="FO363" s="611"/>
      <c r="FP363" s="896"/>
      <c r="FQ363" s="370"/>
      <c r="FR363" s="371"/>
      <c r="FS363" s="371"/>
      <c r="FT363" s="611"/>
      <c r="FU363" s="896"/>
      <c r="FV363" s="370"/>
      <c r="FW363" s="371"/>
      <c r="FX363" s="371"/>
      <c r="FY363" s="611"/>
      <c r="FZ363" s="896"/>
      <c r="GA363" s="613"/>
      <c r="GB363" s="189"/>
      <c r="GC363" s="227">
        <f t="shared" si="590"/>
        <v>0</v>
      </c>
      <c r="GD363" s="228">
        <f t="shared" si="591"/>
        <v>0</v>
      </c>
      <c r="GE363" s="229">
        <f t="shared" si="526"/>
        <v>0</v>
      </c>
      <c r="GF363" s="230">
        <f t="shared" si="526"/>
        <v>0</v>
      </c>
      <c r="GG363" s="231" t="str">
        <f t="shared" si="592"/>
        <v/>
      </c>
      <c r="GH363" s="232">
        <f t="shared" si="593"/>
        <v>0</v>
      </c>
      <c r="GI363" s="227">
        <f t="shared" si="594"/>
        <v>0</v>
      </c>
      <c r="GJ363" s="233">
        <f t="shared" si="595"/>
        <v>0</v>
      </c>
      <c r="GK363" s="233">
        <f t="shared" si="596"/>
        <v>0</v>
      </c>
      <c r="GL363" s="234"/>
      <c r="GM363" s="235">
        <f t="shared" si="597"/>
        <v>0</v>
      </c>
      <c r="GN363" s="235">
        <f t="shared" si="598"/>
        <v>0</v>
      </c>
      <c r="GO363" s="235" t="str">
        <f t="shared" si="599"/>
        <v/>
      </c>
      <c r="GP363" s="380"/>
      <c r="GQ363" s="235">
        <f t="shared" si="600"/>
        <v>0</v>
      </c>
      <c r="GR363" s="235">
        <f t="shared" si="601"/>
        <v>0</v>
      </c>
      <c r="GS363" s="235" t="str">
        <f t="shared" si="602"/>
        <v/>
      </c>
      <c r="GT363" s="236"/>
      <c r="GU363" s="237" t="str">
        <f t="shared" si="603"/>
        <v/>
      </c>
      <c r="GV363" s="237" t="str">
        <f t="shared" si="604"/>
        <v/>
      </c>
      <c r="GW363" s="238" t="str">
        <f t="shared" si="605"/>
        <v/>
      </c>
      <c r="GX363" s="238" t="str">
        <f t="shared" si="606"/>
        <v/>
      </c>
      <c r="GY363" s="239"/>
      <c r="GZ363" s="240" t="str">
        <f t="shared" si="607"/>
        <v/>
      </c>
      <c r="HA363" s="235" t="str">
        <f t="shared" si="608"/>
        <v/>
      </c>
      <c r="HB363" s="235" t="str">
        <f t="shared" si="609"/>
        <v/>
      </c>
      <c r="HC363" s="235" t="str">
        <f t="shared" si="610"/>
        <v/>
      </c>
      <c r="HD363" s="235" t="str">
        <f t="shared" si="611"/>
        <v/>
      </c>
      <c r="HE363" s="235" t="str">
        <f t="shared" si="612"/>
        <v/>
      </c>
      <c r="HF363" s="188"/>
      <c r="HG363" s="235" t="str">
        <f t="shared" si="613"/>
        <v/>
      </c>
      <c r="HH363" s="235">
        <f t="shared" si="527"/>
        <v>0</v>
      </c>
      <c r="HI363" s="235">
        <f t="shared" si="527"/>
        <v>0</v>
      </c>
      <c r="HJ363" s="235">
        <f t="shared" si="527"/>
        <v>0</v>
      </c>
      <c r="HK363" s="188"/>
      <c r="HL363" s="235" t="str">
        <f t="shared" si="614"/>
        <v/>
      </c>
      <c r="HM363" s="235">
        <f t="shared" si="528"/>
        <v>0</v>
      </c>
      <c r="HN363" s="235">
        <f t="shared" si="528"/>
        <v>0</v>
      </c>
      <c r="HO363" s="235">
        <f t="shared" si="528"/>
        <v>0</v>
      </c>
      <c r="HP363" s="188"/>
      <c r="HQ363" s="235" t="str">
        <f t="shared" si="615"/>
        <v/>
      </c>
      <c r="HR363" s="235">
        <f t="shared" si="529"/>
        <v>0</v>
      </c>
      <c r="HS363" s="235">
        <f t="shared" si="529"/>
        <v>0</v>
      </c>
      <c r="HT363" s="235">
        <f t="shared" si="529"/>
        <v>0</v>
      </c>
      <c r="HU363" s="162"/>
      <c r="HV363" s="1622"/>
      <c r="HW363" s="1619"/>
      <c r="HX363" s="1619"/>
      <c r="HY363" s="1619"/>
      <c r="HZ363" s="1619"/>
      <c r="IA363" s="1619"/>
      <c r="IB363" s="1619"/>
      <c r="IC363" s="1623"/>
      <c r="ID363" s="162"/>
    </row>
    <row r="364" spans="1:238" ht="21.75" customHeight="1" x14ac:dyDescent="0.25">
      <c r="A364" s="377" t="str">
        <f t="shared" si="568"/>
        <v/>
      </c>
      <c r="B364" s="188">
        <v>338</v>
      </c>
      <c r="C364" s="255"/>
      <c r="D364" s="223" t="str">
        <f t="shared" si="616"/>
        <v/>
      </c>
      <c r="E364" s="223" t="str">
        <f t="shared" si="556"/>
        <v/>
      </c>
      <c r="F364" s="242"/>
      <c r="G364" s="242"/>
      <c r="H364" s="224" t="str">
        <f t="shared" si="569"/>
        <v/>
      </c>
      <c r="I364" s="930"/>
      <c r="J364" s="930"/>
      <c r="K364" s="930"/>
      <c r="L364" s="370"/>
      <c r="M364" s="371"/>
      <c r="N364" s="371"/>
      <c r="O364" s="371"/>
      <c r="P364" s="372"/>
      <c r="Q364" s="609"/>
      <c r="R364" s="609"/>
      <c r="S364" s="610"/>
      <c r="T364" s="371"/>
      <c r="U364" s="371"/>
      <c r="V364" s="188"/>
      <c r="W364" s="370"/>
      <c r="X364" s="371"/>
      <c r="Y364" s="371"/>
      <c r="Z364" s="611"/>
      <c r="AA364" s="896"/>
      <c r="AB364" s="370"/>
      <c r="AC364" s="371"/>
      <c r="AD364" s="371"/>
      <c r="AE364" s="371"/>
      <c r="AF364" s="896"/>
      <c r="AG364" s="370"/>
      <c r="AH364" s="371"/>
      <c r="AI364" s="371"/>
      <c r="AJ364" s="371"/>
      <c r="AK364" s="896"/>
      <c r="AL364" s="370"/>
      <c r="AM364" s="371"/>
      <c r="AN364" s="371"/>
      <c r="AO364" s="372"/>
      <c r="AP364" s="370"/>
      <c r="AQ364" s="371"/>
      <c r="AR364" s="371"/>
      <c r="AS364" s="371"/>
      <c r="AT364" s="928"/>
      <c r="AU364" s="188"/>
      <c r="AV364" s="256">
        <f t="shared" si="530"/>
        <v>0</v>
      </c>
      <c r="AW364" s="257">
        <f t="shared" si="531"/>
        <v>0</v>
      </c>
      <c r="AX364" s="258">
        <f t="shared" si="532"/>
        <v>0</v>
      </c>
      <c r="AY364" s="259">
        <f t="shared" si="533"/>
        <v>0</v>
      </c>
      <c r="AZ364" s="231" t="str">
        <f t="shared" si="534"/>
        <v/>
      </c>
      <c r="BA364" s="232">
        <f t="shared" si="535"/>
        <v>0</v>
      </c>
      <c r="BB364" s="249">
        <f t="shared" si="536"/>
        <v>0</v>
      </c>
      <c r="BC364" s="231">
        <f t="shared" si="537"/>
        <v>0</v>
      </c>
      <c r="BD364" s="231">
        <f t="shared" si="538"/>
        <v>0</v>
      </c>
      <c r="BE364" s="260"/>
      <c r="BF364" s="235">
        <f t="shared" si="570"/>
        <v>0</v>
      </c>
      <c r="BG364" s="235">
        <f t="shared" si="571"/>
        <v>0</v>
      </c>
      <c r="BH364" s="235">
        <f t="shared" si="572"/>
        <v>0</v>
      </c>
      <c r="BI364" s="380"/>
      <c r="BJ364" s="235">
        <f t="shared" si="557"/>
        <v>0</v>
      </c>
      <c r="BK364" s="235">
        <f t="shared" si="573"/>
        <v>0</v>
      </c>
      <c r="BL364" s="235" t="str">
        <f t="shared" si="574"/>
        <v/>
      </c>
      <c r="BM364" s="236"/>
      <c r="BN364" s="237"/>
      <c r="BO364" s="237"/>
      <c r="BP364" s="238"/>
      <c r="BQ364" s="238"/>
      <c r="BR364" s="254"/>
      <c r="BS364" s="252"/>
      <c r="BT364" s="244"/>
      <c r="BU364" s="244"/>
      <c r="BV364" s="244"/>
      <c r="BW364" s="244"/>
      <c r="BX364" s="244"/>
      <c r="BY364" s="244"/>
      <c r="BZ364" s="244"/>
      <c r="CA364" s="244"/>
      <c r="CB364" s="253"/>
      <c r="CC364" s="188"/>
      <c r="CD364" s="244">
        <f t="shared" si="558"/>
        <v>0</v>
      </c>
      <c r="CE364" s="235">
        <f t="shared" si="575"/>
        <v>0</v>
      </c>
      <c r="CF364" s="235">
        <f t="shared" si="575"/>
        <v>0</v>
      </c>
      <c r="CG364" s="235">
        <f t="shared" si="575"/>
        <v>0</v>
      </c>
      <c r="CH364" s="188"/>
      <c r="CI364" s="244">
        <f t="shared" si="559"/>
        <v>0</v>
      </c>
      <c r="CJ364" s="235">
        <f t="shared" si="576"/>
        <v>0</v>
      </c>
      <c r="CK364" s="235">
        <f t="shared" si="576"/>
        <v>0</v>
      </c>
      <c r="CL364" s="235">
        <f t="shared" si="576"/>
        <v>0</v>
      </c>
      <c r="CM364" s="188"/>
      <c r="CN364" s="244">
        <f t="shared" si="560"/>
        <v>0</v>
      </c>
      <c r="CO364" s="235">
        <f t="shared" si="577"/>
        <v>0</v>
      </c>
      <c r="CP364" s="235">
        <f t="shared" si="577"/>
        <v>0</v>
      </c>
      <c r="CQ364" s="235">
        <f t="shared" si="577"/>
        <v>0</v>
      </c>
      <c r="CR364" s="188"/>
      <c r="CS364" s="244">
        <f t="shared" si="561"/>
        <v>0</v>
      </c>
      <c r="CT364" s="235">
        <f t="shared" si="578"/>
        <v>0</v>
      </c>
      <c r="CU364" s="235">
        <f t="shared" si="578"/>
        <v>0</v>
      </c>
      <c r="CV364" s="235">
        <f t="shared" si="578"/>
        <v>0</v>
      </c>
      <c r="CW364" s="188"/>
      <c r="CX364" s="244">
        <f t="shared" si="562"/>
        <v>0</v>
      </c>
      <c r="CY364" s="235">
        <f t="shared" si="579"/>
        <v>0</v>
      </c>
      <c r="CZ364" s="235">
        <f t="shared" si="579"/>
        <v>0</v>
      </c>
      <c r="DA364" s="235">
        <f t="shared" si="579"/>
        <v>0</v>
      </c>
      <c r="DB364" s="188"/>
      <c r="DC364" s="225"/>
      <c r="DD364" s="226"/>
      <c r="DE364" s="1088"/>
      <c r="DF364" s="225"/>
      <c r="DG364" s="226"/>
      <c r="DH364" s="1088"/>
      <c r="DI364" s="225"/>
      <c r="DJ364" s="226"/>
      <c r="DK364" s="1088"/>
      <c r="DL364" s="225"/>
      <c r="DM364" s="226"/>
      <c r="DN364" s="1088"/>
      <c r="DO364" s="370"/>
      <c r="DP364" s="370"/>
      <c r="DQ364" s="243">
        <f t="shared" si="539"/>
        <v>0</v>
      </c>
      <c r="DR364" s="244">
        <f t="shared" si="540"/>
        <v>0</v>
      </c>
      <c r="DS364" s="235">
        <f t="shared" si="580"/>
        <v>0</v>
      </c>
      <c r="DT364" s="244" t="str">
        <f t="shared" si="541"/>
        <v/>
      </c>
      <c r="DU364" s="42" t="str">
        <f t="shared" si="581"/>
        <v/>
      </c>
      <c r="DV364" s="42" t="str">
        <f t="shared" si="582"/>
        <v/>
      </c>
      <c r="DW364" s="42" t="str">
        <f t="shared" si="583"/>
        <v/>
      </c>
      <c r="DX364" s="162"/>
      <c r="DY364" s="42" t="str">
        <f t="shared" si="584"/>
        <v/>
      </c>
      <c r="DZ364" s="42" t="str">
        <f t="shared" si="555"/>
        <v/>
      </c>
      <c r="EA364" s="42" t="str">
        <f t="shared" si="585"/>
        <v/>
      </c>
      <c r="EB364" s="162"/>
      <c r="EC364" s="930"/>
      <c r="ED364" s="188"/>
      <c r="EE364" s="245">
        <f t="shared" si="586"/>
        <v>0</v>
      </c>
      <c r="EF364" s="189"/>
      <c r="EG364" s="245">
        <f t="shared" si="587"/>
        <v>0</v>
      </c>
      <c r="EH364" s="189"/>
      <c r="EI364" s="246" t="str">
        <f t="shared" si="542"/>
        <v/>
      </c>
      <c r="EJ364" s="247" t="str">
        <f t="shared" si="563"/>
        <v/>
      </c>
      <c r="EK364" s="248" t="str">
        <f t="shared" si="564"/>
        <v/>
      </c>
      <c r="EL364" s="248" t="str">
        <f t="shared" si="565"/>
        <v/>
      </c>
      <c r="EM364" s="248" t="str">
        <f t="shared" si="566"/>
        <v/>
      </c>
      <c r="EN364" s="248" t="str">
        <f t="shared" si="588"/>
        <v/>
      </c>
      <c r="EO364" s="248" t="str">
        <f t="shared" si="567"/>
        <v/>
      </c>
      <c r="EP364" s="189"/>
      <c r="EQ364" s="248" t="str">
        <f t="shared" si="543"/>
        <v/>
      </c>
      <c r="ER364" s="248" t="str">
        <f t="shared" si="544"/>
        <v/>
      </c>
      <c r="ES364" s="248" t="str">
        <f t="shared" si="545"/>
        <v/>
      </c>
      <c r="ET364" s="248" t="str">
        <f t="shared" si="546"/>
        <v/>
      </c>
      <c r="EU364" s="248" t="str">
        <f t="shared" si="589"/>
        <v/>
      </c>
      <c r="EV364" s="248" t="str">
        <f t="shared" si="589"/>
        <v/>
      </c>
      <c r="EW364" s="189"/>
      <c r="EX364" s="248" t="str">
        <f t="shared" si="547"/>
        <v/>
      </c>
      <c r="EY364" s="248" t="str">
        <f t="shared" si="548"/>
        <v/>
      </c>
      <c r="EZ364" s="248" t="str">
        <f t="shared" si="549"/>
        <v/>
      </c>
      <c r="FA364" s="248" t="str">
        <f t="shared" si="550"/>
        <v/>
      </c>
      <c r="FB364" s="248" t="str">
        <f t="shared" si="617"/>
        <v/>
      </c>
      <c r="FC364" s="248" t="str">
        <f t="shared" si="617"/>
        <v/>
      </c>
      <c r="FD364" s="189"/>
      <c r="FE364" s="248" t="str">
        <f t="shared" si="551"/>
        <v/>
      </c>
      <c r="FF364" s="248" t="str">
        <f t="shared" si="552"/>
        <v/>
      </c>
      <c r="FG364" s="248" t="str">
        <f t="shared" si="553"/>
        <v/>
      </c>
      <c r="FH364" s="248" t="str">
        <f t="shared" si="554"/>
        <v/>
      </c>
      <c r="FI364" s="248" t="str">
        <f t="shared" si="618"/>
        <v/>
      </c>
      <c r="FJ364" s="248" t="str">
        <f t="shared" si="618"/>
        <v/>
      </c>
      <c r="FK364" s="189"/>
      <c r="FL364" s="370"/>
      <c r="FM364" s="371"/>
      <c r="FN364" s="371"/>
      <c r="FO364" s="611"/>
      <c r="FP364" s="896"/>
      <c r="FQ364" s="370"/>
      <c r="FR364" s="371"/>
      <c r="FS364" s="371"/>
      <c r="FT364" s="611"/>
      <c r="FU364" s="896"/>
      <c r="FV364" s="370"/>
      <c r="FW364" s="371"/>
      <c r="FX364" s="371"/>
      <c r="FY364" s="611"/>
      <c r="FZ364" s="896"/>
      <c r="GA364" s="613"/>
      <c r="GB364" s="189"/>
      <c r="GC364" s="227">
        <f t="shared" si="590"/>
        <v>0</v>
      </c>
      <c r="GD364" s="228">
        <f t="shared" si="591"/>
        <v>0</v>
      </c>
      <c r="GE364" s="229">
        <f t="shared" ref="GE364:GF427" si="619">FL364+FQ364+(FV364)</f>
        <v>0</v>
      </c>
      <c r="GF364" s="230">
        <f t="shared" si="619"/>
        <v>0</v>
      </c>
      <c r="GG364" s="231" t="str">
        <f t="shared" si="592"/>
        <v/>
      </c>
      <c r="GH364" s="232">
        <f t="shared" si="593"/>
        <v>0</v>
      </c>
      <c r="GI364" s="227">
        <f t="shared" si="594"/>
        <v>0</v>
      </c>
      <c r="GJ364" s="233">
        <f t="shared" si="595"/>
        <v>0</v>
      </c>
      <c r="GK364" s="233">
        <f t="shared" si="596"/>
        <v>0</v>
      </c>
      <c r="GL364" s="234"/>
      <c r="GM364" s="235">
        <f t="shared" si="597"/>
        <v>0</v>
      </c>
      <c r="GN364" s="235">
        <f t="shared" si="598"/>
        <v>0</v>
      </c>
      <c r="GO364" s="235" t="str">
        <f t="shared" si="599"/>
        <v/>
      </c>
      <c r="GP364" s="380"/>
      <c r="GQ364" s="235">
        <f t="shared" si="600"/>
        <v>0</v>
      </c>
      <c r="GR364" s="235">
        <f t="shared" si="601"/>
        <v>0</v>
      </c>
      <c r="GS364" s="235" t="str">
        <f t="shared" si="602"/>
        <v/>
      </c>
      <c r="GT364" s="236"/>
      <c r="GU364" s="237" t="str">
        <f t="shared" si="603"/>
        <v/>
      </c>
      <c r="GV364" s="237" t="str">
        <f t="shared" si="604"/>
        <v/>
      </c>
      <c r="GW364" s="238" t="str">
        <f t="shared" si="605"/>
        <v/>
      </c>
      <c r="GX364" s="238" t="str">
        <f t="shared" si="606"/>
        <v/>
      </c>
      <c r="GY364" s="239"/>
      <c r="GZ364" s="240" t="str">
        <f t="shared" si="607"/>
        <v/>
      </c>
      <c r="HA364" s="235" t="str">
        <f t="shared" si="608"/>
        <v/>
      </c>
      <c r="HB364" s="235" t="str">
        <f t="shared" si="609"/>
        <v/>
      </c>
      <c r="HC364" s="235" t="str">
        <f t="shared" si="610"/>
        <v/>
      </c>
      <c r="HD364" s="235" t="str">
        <f t="shared" si="611"/>
        <v/>
      </c>
      <c r="HE364" s="235" t="str">
        <f t="shared" si="612"/>
        <v/>
      </c>
      <c r="HF364" s="188"/>
      <c r="HG364" s="235" t="str">
        <f t="shared" si="613"/>
        <v/>
      </c>
      <c r="HH364" s="235">
        <f t="shared" ref="HH364:HJ427" si="620">IF(GQ364=1,$HG364,0)</f>
        <v>0</v>
      </c>
      <c r="HI364" s="235">
        <f t="shared" si="620"/>
        <v>0</v>
      </c>
      <c r="HJ364" s="235">
        <f t="shared" si="620"/>
        <v>0</v>
      </c>
      <c r="HK364" s="188"/>
      <c r="HL364" s="235" t="str">
        <f t="shared" si="614"/>
        <v/>
      </c>
      <c r="HM364" s="235">
        <f t="shared" ref="HM364:HO427" si="621">IF(GQ364=1,$HL364,0)</f>
        <v>0</v>
      </c>
      <c r="HN364" s="235">
        <f t="shared" si="621"/>
        <v>0</v>
      </c>
      <c r="HO364" s="235">
        <f t="shared" si="621"/>
        <v>0</v>
      </c>
      <c r="HP364" s="188"/>
      <c r="HQ364" s="235" t="str">
        <f t="shared" si="615"/>
        <v/>
      </c>
      <c r="HR364" s="235">
        <f t="shared" ref="HR364:HT427" si="622">IF(GQ364=1,$HQ364,0)</f>
        <v>0</v>
      </c>
      <c r="HS364" s="235">
        <f t="shared" si="622"/>
        <v>0</v>
      </c>
      <c r="HT364" s="235">
        <f t="shared" si="622"/>
        <v>0</v>
      </c>
      <c r="HU364" s="162"/>
      <c r="HV364" s="1622"/>
      <c r="HW364" s="1619"/>
      <c r="HX364" s="1619"/>
      <c r="HY364" s="1619"/>
      <c r="HZ364" s="1619"/>
      <c r="IA364" s="1619"/>
      <c r="IB364" s="1619"/>
      <c r="IC364" s="1623"/>
      <c r="ID364" s="162"/>
    </row>
    <row r="365" spans="1:238" ht="21.75" customHeight="1" x14ac:dyDescent="0.25">
      <c r="A365" s="377" t="str">
        <f t="shared" si="568"/>
        <v/>
      </c>
      <c r="B365" s="188">
        <v>339</v>
      </c>
      <c r="C365" s="255"/>
      <c r="D365" s="223" t="str">
        <f t="shared" si="616"/>
        <v/>
      </c>
      <c r="E365" s="223" t="str">
        <f t="shared" si="556"/>
        <v/>
      </c>
      <c r="F365" s="242"/>
      <c r="G365" s="242"/>
      <c r="H365" s="224" t="str">
        <f t="shared" si="569"/>
        <v/>
      </c>
      <c r="I365" s="930"/>
      <c r="J365" s="930"/>
      <c r="K365" s="930"/>
      <c r="L365" s="370"/>
      <c r="M365" s="371"/>
      <c r="N365" s="371"/>
      <c r="O365" s="371"/>
      <c r="P365" s="372"/>
      <c r="Q365" s="609"/>
      <c r="R365" s="609"/>
      <c r="S365" s="610"/>
      <c r="T365" s="371"/>
      <c r="U365" s="371"/>
      <c r="V365" s="188"/>
      <c r="W365" s="370"/>
      <c r="X365" s="371"/>
      <c r="Y365" s="371"/>
      <c r="Z365" s="611"/>
      <c r="AA365" s="896"/>
      <c r="AB365" s="370"/>
      <c r="AC365" s="371"/>
      <c r="AD365" s="371"/>
      <c r="AE365" s="371"/>
      <c r="AF365" s="896"/>
      <c r="AG365" s="370"/>
      <c r="AH365" s="371"/>
      <c r="AI365" s="371"/>
      <c r="AJ365" s="371"/>
      <c r="AK365" s="896"/>
      <c r="AL365" s="370"/>
      <c r="AM365" s="371"/>
      <c r="AN365" s="371"/>
      <c r="AO365" s="372"/>
      <c r="AP365" s="370"/>
      <c r="AQ365" s="371"/>
      <c r="AR365" s="371"/>
      <c r="AS365" s="371"/>
      <c r="AT365" s="928"/>
      <c r="AU365" s="188"/>
      <c r="AV365" s="256">
        <f t="shared" si="530"/>
        <v>0</v>
      </c>
      <c r="AW365" s="257">
        <f t="shared" si="531"/>
        <v>0</v>
      </c>
      <c r="AX365" s="258">
        <f t="shared" si="532"/>
        <v>0</v>
      </c>
      <c r="AY365" s="259">
        <f t="shared" si="533"/>
        <v>0</v>
      </c>
      <c r="AZ365" s="231" t="str">
        <f t="shared" si="534"/>
        <v/>
      </c>
      <c r="BA365" s="232">
        <f t="shared" si="535"/>
        <v>0</v>
      </c>
      <c r="BB365" s="249">
        <f t="shared" si="536"/>
        <v>0</v>
      </c>
      <c r="BC365" s="231">
        <f t="shared" si="537"/>
        <v>0</v>
      </c>
      <c r="BD365" s="231">
        <f t="shared" si="538"/>
        <v>0</v>
      </c>
      <c r="BE365" s="260"/>
      <c r="BF365" s="235">
        <f t="shared" si="570"/>
        <v>0</v>
      </c>
      <c r="BG365" s="235">
        <f t="shared" si="571"/>
        <v>0</v>
      </c>
      <c r="BH365" s="235">
        <f t="shared" si="572"/>
        <v>0</v>
      </c>
      <c r="BI365" s="380"/>
      <c r="BJ365" s="235">
        <f t="shared" si="557"/>
        <v>0</v>
      </c>
      <c r="BK365" s="235">
        <f t="shared" si="573"/>
        <v>0</v>
      </c>
      <c r="BL365" s="235" t="str">
        <f t="shared" si="574"/>
        <v/>
      </c>
      <c r="BM365" s="236"/>
      <c r="BN365" s="237"/>
      <c r="BO365" s="237"/>
      <c r="BP365" s="238"/>
      <c r="BQ365" s="238"/>
      <c r="BR365" s="254"/>
      <c r="BS365" s="252"/>
      <c r="BT365" s="244"/>
      <c r="BU365" s="244"/>
      <c r="BV365" s="244"/>
      <c r="BW365" s="244"/>
      <c r="BX365" s="244"/>
      <c r="BY365" s="244"/>
      <c r="BZ365" s="244"/>
      <c r="CA365" s="244"/>
      <c r="CB365" s="253"/>
      <c r="CC365" s="188"/>
      <c r="CD365" s="244">
        <f t="shared" si="558"/>
        <v>0</v>
      </c>
      <c r="CE365" s="235">
        <f t="shared" si="575"/>
        <v>0</v>
      </c>
      <c r="CF365" s="235">
        <f t="shared" si="575"/>
        <v>0</v>
      </c>
      <c r="CG365" s="235">
        <f t="shared" si="575"/>
        <v>0</v>
      </c>
      <c r="CH365" s="188"/>
      <c r="CI365" s="244">
        <f t="shared" si="559"/>
        <v>0</v>
      </c>
      <c r="CJ365" s="235">
        <f t="shared" si="576"/>
        <v>0</v>
      </c>
      <c r="CK365" s="235">
        <f t="shared" si="576"/>
        <v>0</v>
      </c>
      <c r="CL365" s="235">
        <f t="shared" si="576"/>
        <v>0</v>
      </c>
      <c r="CM365" s="188"/>
      <c r="CN365" s="244">
        <f t="shared" si="560"/>
        <v>0</v>
      </c>
      <c r="CO365" s="235">
        <f t="shared" si="577"/>
        <v>0</v>
      </c>
      <c r="CP365" s="235">
        <f t="shared" si="577"/>
        <v>0</v>
      </c>
      <c r="CQ365" s="235">
        <f t="shared" si="577"/>
        <v>0</v>
      </c>
      <c r="CR365" s="188"/>
      <c r="CS365" s="244">
        <f t="shared" si="561"/>
        <v>0</v>
      </c>
      <c r="CT365" s="235">
        <f t="shared" si="578"/>
        <v>0</v>
      </c>
      <c r="CU365" s="235">
        <f t="shared" si="578"/>
        <v>0</v>
      </c>
      <c r="CV365" s="235">
        <f t="shared" si="578"/>
        <v>0</v>
      </c>
      <c r="CW365" s="188"/>
      <c r="CX365" s="244">
        <f t="shared" si="562"/>
        <v>0</v>
      </c>
      <c r="CY365" s="235">
        <f t="shared" si="579"/>
        <v>0</v>
      </c>
      <c r="CZ365" s="235">
        <f t="shared" si="579"/>
        <v>0</v>
      </c>
      <c r="DA365" s="235">
        <f t="shared" si="579"/>
        <v>0</v>
      </c>
      <c r="DB365" s="188"/>
      <c r="DC365" s="225"/>
      <c r="DD365" s="226"/>
      <c r="DE365" s="1088"/>
      <c r="DF365" s="225"/>
      <c r="DG365" s="226"/>
      <c r="DH365" s="1088"/>
      <c r="DI365" s="225"/>
      <c r="DJ365" s="226"/>
      <c r="DK365" s="1088"/>
      <c r="DL365" s="225"/>
      <c r="DM365" s="226"/>
      <c r="DN365" s="1088"/>
      <c r="DO365" s="370"/>
      <c r="DP365" s="370"/>
      <c r="DQ365" s="243">
        <f t="shared" si="539"/>
        <v>0</v>
      </c>
      <c r="DR365" s="244">
        <f t="shared" si="540"/>
        <v>0</v>
      </c>
      <c r="DS365" s="235">
        <f t="shared" si="580"/>
        <v>0</v>
      </c>
      <c r="DT365" s="244" t="str">
        <f t="shared" si="541"/>
        <v/>
      </c>
      <c r="DU365" s="42" t="str">
        <f t="shared" si="581"/>
        <v/>
      </c>
      <c r="DV365" s="42" t="str">
        <f t="shared" si="582"/>
        <v/>
      </c>
      <c r="DW365" s="42" t="str">
        <f t="shared" si="583"/>
        <v/>
      </c>
      <c r="DX365" s="162"/>
      <c r="DY365" s="42" t="str">
        <f t="shared" si="584"/>
        <v/>
      </c>
      <c r="DZ365" s="42" t="str">
        <f t="shared" si="555"/>
        <v/>
      </c>
      <c r="EA365" s="42" t="str">
        <f t="shared" si="585"/>
        <v/>
      </c>
      <c r="EB365" s="162"/>
      <c r="EC365" s="930"/>
      <c r="ED365" s="188"/>
      <c r="EE365" s="245">
        <f t="shared" si="586"/>
        <v>0</v>
      </c>
      <c r="EF365" s="189"/>
      <c r="EG365" s="245">
        <f t="shared" si="587"/>
        <v>0</v>
      </c>
      <c r="EH365" s="189"/>
      <c r="EI365" s="246" t="str">
        <f t="shared" si="542"/>
        <v/>
      </c>
      <c r="EJ365" s="247" t="str">
        <f t="shared" si="563"/>
        <v/>
      </c>
      <c r="EK365" s="248" t="str">
        <f t="shared" si="564"/>
        <v/>
      </c>
      <c r="EL365" s="248" t="str">
        <f t="shared" si="565"/>
        <v/>
      </c>
      <c r="EM365" s="248" t="str">
        <f t="shared" si="566"/>
        <v/>
      </c>
      <c r="EN365" s="248" t="str">
        <f t="shared" si="588"/>
        <v/>
      </c>
      <c r="EO365" s="248" t="str">
        <f t="shared" si="567"/>
        <v/>
      </c>
      <c r="EP365" s="189"/>
      <c r="EQ365" s="248" t="str">
        <f t="shared" si="543"/>
        <v/>
      </c>
      <c r="ER365" s="248" t="str">
        <f t="shared" si="544"/>
        <v/>
      </c>
      <c r="ES365" s="248" t="str">
        <f t="shared" si="545"/>
        <v/>
      </c>
      <c r="ET365" s="248" t="str">
        <f t="shared" si="546"/>
        <v/>
      </c>
      <c r="EU365" s="248" t="str">
        <f t="shared" si="589"/>
        <v/>
      </c>
      <c r="EV365" s="248" t="str">
        <f t="shared" si="589"/>
        <v/>
      </c>
      <c r="EW365" s="189"/>
      <c r="EX365" s="248" t="str">
        <f t="shared" si="547"/>
        <v/>
      </c>
      <c r="EY365" s="248" t="str">
        <f t="shared" si="548"/>
        <v/>
      </c>
      <c r="EZ365" s="248" t="str">
        <f t="shared" si="549"/>
        <v/>
      </c>
      <c r="FA365" s="248" t="str">
        <f t="shared" si="550"/>
        <v/>
      </c>
      <c r="FB365" s="248" t="str">
        <f t="shared" si="617"/>
        <v/>
      </c>
      <c r="FC365" s="248" t="str">
        <f t="shared" si="617"/>
        <v/>
      </c>
      <c r="FD365" s="189"/>
      <c r="FE365" s="248" t="str">
        <f t="shared" si="551"/>
        <v/>
      </c>
      <c r="FF365" s="248" t="str">
        <f t="shared" si="552"/>
        <v/>
      </c>
      <c r="FG365" s="248" t="str">
        <f t="shared" si="553"/>
        <v/>
      </c>
      <c r="FH365" s="248" t="str">
        <f t="shared" si="554"/>
        <v/>
      </c>
      <c r="FI365" s="248" t="str">
        <f t="shared" si="618"/>
        <v/>
      </c>
      <c r="FJ365" s="248" t="str">
        <f t="shared" si="618"/>
        <v/>
      </c>
      <c r="FK365" s="189"/>
      <c r="FL365" s="370"/>
      <c r="FM365" s="371"/>
      <c r="FN365" s="371"/>
      <c r="FO365" s="611"/>
      <c r="FP365" s="896"/>
      <c r="FQ365" s="370"/>
      <c r="FR365" s="371"/>
      <c r="FS365" s="371"/>
      <c r="FT365" s="611"/>
      <c r="FU365" s="896"/>
      <c r="FV365" s="370"/>
      <c r="FW365" s="371"/>
      <c r="FX365" s="371"/>
      <c r="FY365" s="611"/>
      <c r="FZ365" s="896"/>
      <c r="GA365" s="613"/>
      <c r="GB365" s="189"/>
      <c r="GC365" s="227">
        <f t="shared" si="590"/>
        <v>0</v>
      </c>
      <c r="GD365" s="228">
        <f t="shared" si="591"/>
        <v>0</v>
      </c>
      <c r="GE365" s="229">
        <f t="shared" si="619"/>
        <v>0</v>
      </c>
      <c r="GF365" s="230">
        <f t="shared" si="619"/>
        <v>0</v>
      </c>
      <c r="GG365" s="231" t="str">
        <f t="shared" si="592"/>
        <v/>
      </c>
      <c r="GH365" s="232">
        <f t="shared" si="593"/>
        <v>0</v>
      </c>
      <c r="GI365" s="227">
        <f t="shared" si="594"/>
        <v>0</v>
      </c>
      <c r="GJ365" s="233">
        <f t="shared" si="595"/>
        <v>0</v>
      </c>
      <c r="GK365" s="233">
        <f t="shared" si="596"/>
        <v>0</v>
      </c>
      <c r="GL365" s="234"/>
      <c r="GM365" s="235">
        <f t="shared" si="597"/>
        <v>0</v>
      </c>
      <c r="GN365" s="235">
        <f t="shared" si="598"/>
        <v>0</v>
      </c>
      <c r="GO365" s="235" t="str">
        <f t="shared" si="599"/>
        <v/>
      </c>
      <c r="GP365" s="380"/>
      <c r="GQ365" s="235">
        <f t="shared" si="600"/>
        <v>0</v>
      </c>
      <c r="GR365" s="235">
        <f t="shared" si="601"/>
        <v>0</v>
      </c>
      <c r="GS365" s="235" t="str">
        <f t="shared" si="602"/>
        <v/>
      </c>
      <c r="GT365" s="236"/>
      <c r="GU365" s="237" t="str">
        <f t="shared" si="603"/>
        <v/>
      </c>
      <c r="GV365" s="237" t="str">
        <f t="shared" si="604"/>
        <v/>
      </c>
      <c r="GW365" s="238" t="str">
        <f t="shared" si="605"/>
        <v/>
      </c>
      <c r="GX365" s="238" t="str">
        <f t="shared" si="606"/>
        <v/>
      </c>
      <c r="GY365" s="239"/>
      <c r="GZ365" s="240" t="str">
        <f t="shared" si="607"/>
        <v/>
      </c>
      <c r="HA365" s="235" t="str">
        <f t="shared" si="608"/>
        <v/>
      </c>
      <c r="HB365" s="235" t="str">
        <f t="shared" si="609"/>
        <v/>
      </c>
      <c r="HC365" s="235" t="str">
        <f t="shared" si="610"/>
        <v/>
      </c>
      <c r="HD365" s="235" t="str">
        <f t="shared" si="611"/>
        <v/>
      </c>
      <c r="HE365" s="235" t="str">
        <f t="shared" si="612"/>
        <v/>
      </c>
      <c r="HF365" s="188"/>
      <c r="HG365" s="235" t="str">
        <f t="shared" si="613"/>
        <v/>
      </c>
      <c r="HH365" s="235">
        <f t="shared" si="620"/>
        <v>0</v>
      </c>
      <c r="HI365" s="235">
        <f t="shared" si="620"/>
        <v>0</v>
      </c>
      <c r="HJ365" s="235">
        <f t="shared" si="620"/>
        <v>0</v>
      </c>
      <c r="HK365" s="188"/>
      <c r="HL365" s="235" t="str">
        <f t="shared" si="614"/>
        <v/>
      </c>
      <c r="HM365" s="235">
        <f t="shared" si="621"/>
        <v>0</v>
      </c>
      <c r="HN365" s="235">
        <f t="shared" si="621"/>
        <v>0</v>
      </c>
      <c r="HO365" s="235">
        <f t="shared" si="621"/>
        <v>0</v>
      </c>
      <c r="HP365" s="188"/>
      <c r="HQ365" s="235" t="str">
        <f t="shared" si="615"/>
        <v/>
      </c>
      <c r="HR365" s="235">
        <f t="shared" si="622"/>
        <v>0</v>
      </c>
      <c r="HS365" s="235">
        <f t="shared" si="622"/>
        <v>0</v>
      </c>
      <c r="HT365" s="235">
        <f t="shared" si="622"/>
        <v>0</v>
      </c>
      <c r="HU365" s="162"/>
      <c r="HV365" s="1622"/>
      <c r="HW365" s="1619"/>
      <c r="HX365" s="1619"/>
      <c r="HY365" s="1619"/>
      <c r="HZ365" s="1619"/>
      <c r="IA365" s="1619"/>
      <c r="IB365" s="1619"/>
      <c r="IC365" s="1623"/>
      <c r="ID365" s="162"/>
    </row>
    <row r="366" spans="1:238" ht="21.75" customHeight="1" x14ac:dyDescent="0.25">
      <c r="A366" s="377" t="str">
        <f t="shared" si="568"/>
        <v/>
      </c>
      <c r="B366" s="188">
        <v>340</v>
      </c>
      <c r="C366" s="255"/>
      <c r="D366" s="223" t="str">
        <f t="shared" si="616"/>
        <v/>
      </c>
      <c r="E366" s="223" t="str">
        <f t="shared" si="556"/>
        <v/>
      </c>
      <c r="F366" s="242"/>
      <c r="G366" s="242"/>
      <c r="H366" s="224" t="str">
        <f t="shared" si="569"/>
        <v/>
      </c>
      <c r="I366" s="930"/>
      <c r="J366" s="930"/>
      <c r="K366" s="930"/>
      <c r="L366" s="370"/>
      <c r="M366" s="371"/>
      <c r="N366" s="371"/>
      <c r="O366" s="371"/>
      <c r="P366" s="372"/>
      <c r="Q366" s="609"/>
      <c r="R366" s="609"/>
      <c r="S366" s="610"/>
      <c r="T366" s="371"/>
      <c r="U366" s="371"/>
      <c r="V366" s="188"/>
      <c r="W366" s="370"/>
      <c r="X366" s="371"/>
      <c r="Y366" s="371"/>
      <c r="Z366" s="611"/>
      <c r="AA366" s="896"/>
      <c r="AB366" s="370"/>
      <c r="AC366" s="371"/>
      <c r="AD366" s="371"/>
      <c r="AE366" s="371"/>
      <c r="AF366" s="896"/>
      <c r="AG366" s="370"/>
      <c r="AH366" s="371"/>
      <c r="AI366" s="371"/>
      <c r="AJ366" s="371"/>
      <c r="AK366" s="896"/>
      <c r="AL366" s="370"/>
      <c r="AM366" s="371"/>
      <c r="AN366" s="371"/>
      <c r="AO366" s="372"/>
      <c r="AP366" s="370"/>
      <c r="AQ366" s="371"/>
      <c r="AR366" s="371"/>
      <c r="AS366" s="371"/>
      <c r="AT366" s="928"/>
      <c r="AU366" s="188"/>
      <c r="AV366" s="256">
        <f t="shared" si="530"/>
        <v>0</v>
      </c>
      <c r="AW366" s="257">
        <f t="shared" si="531"/>
        <v>0</v>
      </c>
      <c r="AX366" s="258">
        <f t="shared" si="532"/>
        <v>0</v>
      </c>
      <c r="AY366" s="259">
        <f t="shared" si="533"/>
        <v>0</v>
      </c>
      <c r="AZ366" s="231" t="str">
        <f t="shared" si="534"/>
        <v/>
      </c>
      <c r="BA366" s="232">
        <f t="shared" si="535"/>
        <v>0</v>
      </c>
      <c r="BB366" s="249">
        <f t="shared" si="536"/>
        <v>0</v>
      </c>
      <c r="BC366" s="231">
        <f t="shared" si="537"/>
        <v>0</v>
      </c>
      <c r="BD366" s="231">
        <f t="shared" si="538"/>
        <v>0</v>
      </c>
      <c r="BE366" s="260"/>
      <c r="BF366" s="235">
        <f t="shared" si="570"/>
        <v>0</v>
      </c>
      <c r="BG366" s="235">
        <f t="shared" si="571"/>
        <v>0</v>
      </c>
      <c r="BH366" s="235">
        <f t="shared" si="572"/>
        <v>0</v>
      </c>
      <c r="BI366" s="380"/>
      <c r="BJ366" s="235">
        <f t="shared" si="557"/>
        <v>0</v>
      </c>
      <c r="BK366" s="235">
        <f t="shared" si="573"/>
        <v>0</v>
      </c>
      <c r="BL366" s="235" t="str">
        <f t="shared" si="574"/>
        <v/>
      </c>
      <c r="BM366" s="236"/>
      <c r="BN366" s="237"/>
      <c r="BO366" s="237"/>
      <c r="BP366" s="238"/>
      <c r="BQ366" s="238"/>
      <c r="BR366" s="254"/>
      <c r="BS366" s="252"/>
      <c r="BT366" s="244"/>
      <c r="BU366" s="244"/>
      <c r="BV366" s="244"/>
      <c r="BW366" s="244"/>
      <c r="BX366" s="244"/>
      <c r="BY366" s="244"/>
      <c r="BZ366" s="244"/>
      <c r="CA366" s="244"/>
      <c r="CB366" s="253"/>
      <c r="CC366" s="188"/>
      <c r="CD366" s="244">
        <f t="shared" si="558"/>
        <v>0</v>
      </c>
      <c r="CE366" s="235">
        <f t="shared" si="575"/>
        <v>0</v>
      </c>
      <c r="CF366" s="235">
        <f t="shared" si="575"/>
        <v>0</v>
      </c>
      <c r="CG366" s="235">
        <f t="shared" si="575"/>
        <v>0</v>
      </c>
      <c r="CH366" s="188"/>
      <c r="CI366" s="244">
        <f t="shared" si="559"/>
        <v>0</v>
      </c>
      <c r="CJ366" s="235">
        <f t="shared" si="576"/>
        <v>0</v>
      </c>
      <c r="CK366" s="235">
        <f t="shared" si="576"/>
        <v>0</v>
      </c>
      <c r="CL366" s="235">
        <f t="shared" si="576"/>
        <v>0</v>
      </c>
      <c r="CM366" s="188"/>
      <c r="CN366" s="244">
        <f t="shared" si="560"/>
        <v>0</v>
      </c>
      <c r="CO366" s="235">
        <f t="shared" si="577"/>
        <v>0</v>
      </c>
      <c r="CP366" s="235">
        <f t="shared" si="577"/>
        <v>0</v>
      </c>
      <c r="CQ366" s="235">
        <f t="shared" si="577"/>
        <v>0</v>
      </c>
      <c r="CR366" s="188"/>
      <c r="CS366" s="244">
        <f t="shared" si="561"/>
        <v>0</v>
      </c>
      <c r="CT366" s="235">
        <f t="shared" si="578"/>
        <v>0</v>
      </c>
      <c r="CU366" s="235">
        <f t="shared" si="578"/>
        <v>0</v>
      </c>
      <c r="CV366" s="235">
        <f t="shared" si="578"/>
        <v>0</v>
      </c>
      <c r="CW366" s="188"/>
      <c r="CX366" s="244">
        <f t="shared" si="562"/>
        <v>0</v>
      </c>
      <c r="CY366" s="235">
        <f t="shared" si="579"/>
        <v>0</v>
      </c>
      <c r="CZ366" s="235">
        <f t="shared" si="579"/>
        <v>0</v>
      </c>
      <c r="DA366" s="235">
        <f t="shared" si="579"/>
        <v>0</v>
      </c>
      <c r="DB366" s="188"/>
      <c r="DC366" s="225"/>
      <c r="DD366" s="226"/>
      <c r="DE366" s="1088"/>
      <c r="DF366" s="225"/>
      <c r="DG366" s="226"/>
      <c r="DH366" s="1088"/>
      <c r="DI366" s="225"/>
      <c r="DJ366" s="226"/>
      <c r="DK366" s="1088"/>
      <c r="DL366" s="225"/>
      <c r="DM366" s="226"/>
      <c r="DN366" s="1088"/>
      <c r="DO366" s="370"/>
      <c r="DP366" s="370"/>
      <c r="DQ366" s="243">
        <f t="shared" si="539"/>
        <v>0</v>
      </c>
      <c r="DR366" s="244">
        <f t="shared" si="540"/>
        <v>0</v>
      </c>
      <c r="DS366" s="235">
        <f t="shared" si="580"/>
        <v>0</v>
      </c>
      <c r="DT366" s="244" t="str">
        <f t="shared" si="541"/>
        <v/>
      </c>
      <c r="DU366" s="42" t="str">
        <f t="shared" si="581"/>
        <v/>
      </c>
      <c r="DV366" s="42" t="str">
        <f t="shared" si="582"/>
        <v/>
      </c>
      <c r="DW366" s="42" t="str">
        <f t="shared" si="583"/>
        <v/>
      </c>
      <c r="DX366" s="162"/>
      <c r="DY366" s="42" t="str">
        <f t="shared" si="584"/>
        <v/>
      </c>
      <c r="DZ366" s="42" t="str">
        <f t="shared" si="555"/>
        <v/>
      </c>
      <c r="EA366" s="42" t="str">
        <f t="shared" si="585"/>
        <v/>
      </c>
      <c r="EB366" s="162"/>
      <c r="EC366" s="930"/>
      <c r="ED366" s="188"/>
      <c r="EE366" s="245">
        <f t="shared" si="586"/>
        <v>0</v>
      </c>
      <c r="EF366" s="189"/>
      <c r="EG366" s="245">
        <f t="shared" si="587"/>
        <v>0</v>
      </c>
      <c r="EH366" s="189"/>
      <c r="EI366" s="246" t="str">
        <f t="shared" si="542"/>
        <v/>
      </c>
      <c r="EJ366" s="247" t="str">
        <f t="shared" si="563"/>
        <v/>
      </c>
      <c r="EK366" s="248" t="str">
        <f t="shared" si="564"/>
        <v/>
      </c>
      <c r="EL366" s="248" t="str">
        <f t="shared" si="565"/>
        <v/>
      </c>
      <c r="EM366" s="248" t="str">
        <f t="shared" si="566"/>
        <v/>
      </c>
      <c r="EN366" s="248" t="str">
        <f t="shared" si="588"/>
        <v/>
      </c>
      <c r="EO366" s="248" t="str">
        <f t="shared" si="567"/>
        <v/>
      </c>
      <c r="EP366" s="189"/>
      <c r="EQ366" s="248" t="str">
        <f t="shared" si="543"/>
        <v/>
      </c>
      <c r="ER366" s="248" t="str">
        <f t="shared" si="544"/>
        <v/>
      </c>
      <c r="ES366" s="248" t="str">
        <f t="shared" si="545"/>
        <v/>
      </c>
      <c r="ET366" s="248" t="str">
        <f t="shared" si="546"/>
        <v/>
      </c>
      <c r="EU366" s="248" t="str">
        <f t="shared" si="589"/>
        <v/>
      </c>
      <c r="EV366" s="248" t="str">
        <f t="shared" si="589"/>
        <v/>
      </c>
      <c r="EW366" s="189"/>
      <c r="EX366" s="248" t="str">
        <f t="shared" si="547"/>
        <v/>
      </c>
      <c r="EY366" s="248" t="str">
        <f t="shared" si="548"/>
        <v/>
      </c>
      <c r="EZ366" s="248" t="str">
        <f t="shared" si="549"/>
        <v/>
      </c>
      <c r="FA366" s="248" t="str">
        <f t="shared" si="550"/>
        <v/>
      </c>
      <c r="FB366" s="248" t="str">
        <f t="shared" si="617"/>
        <v/>
      </c>
      <c r="FC366" s="248" t="str">
        <f t="shared" si="617"/>
        <v/>
      </c>
      <c r="FD366" s="189"/>
      <c r="FE366" s="248" t="str">
        <f t="shared" si="551"/>
        <v/>
      </c>
      <c r="FF366" s="248" t="str">
        <f t="shared" si="552"/>
        <v/>
      </c>
      <c r="FG366" s="248" t="str">
        <f t="shared" si="553"/>
        <v/>
      </c>
      <c r="FH366" s="248" t="str">
        <f t="shared" si="554"/>
        <v/>
      </c>
      <c r="FI366" s="248" t="str">
        <f t="shared" si="618"/>
        <v/>
      </c>
      <c r="FJ366" s="248" t="str">
        <f t="shared" si="618"/>
        <v/>
      </c>
      <c r="FK366" s="189"/>
      <c r="FL366" s="370"/>
      <c r="FM366" s="371"/>
      <c r="FN366" s="371"/>
      <c r="FO366" s="611"/>
      <c r="FP366" s="896"/>
      <c r="FQ366" s="370"/>
      <c r="FR366" s="371"/>
      <c r="FS366" s="371"/>
      <c r="FT366" s="611"/>
      <c r="FU366" s="896"/>
      <c r="FV366" s="370"/>
      <c r="FW366" s="371"/>
      <c r="FX366" s="371"/>
      <c r="FY366" s="611"/>
      <c r="FZ366" s="896"/>
      <c r="GA366" s="613"/>
      <c r="GB366" s="189"/>
      <c r="GC366" s="227">
        <f t="shared" si="590"/>
        <v>0</v>
      </c>
      <c r="GD366" s="228">
        <f t="shared" si="591"/>
        <v>0</v>
      </c>
      <c r="GE366" s="229">
        <f t="shared" si="619"/>
        <v>0</v>
      </c>
      <c r="GF366" s="230">
        <f t="shared" si="619"/>
        <v>0</v>
      </c>
      <c r="GG366" s="231" t="str">
        <f t="shared" si="592"/>
        <v/>
      </c>
      <c r="GH366" s="232">
        <f t="shared" si="593"/>
        <v>0</v>
      </c>
      <c r="GI366" s="227">
        <f t="shared" si="594"/>
        <v>0</v>
      </c>
      <c r="GJ366" s="233">
        <f t="shared" si="595"/>
        <v>0</v>
      </c>
      <c r="GK366" s="233">
        <f t="shared" si="596"/>
        <v>0</v>
      </c>
      <c r="GL366" s="234"/>
      <c r="GM366" s="235">
        <f t="shared" si="597"/>
        <v>0</v>
      </c>
      <c r="GN366" s="235">
        <f t="shared" si="598"/>
        <v>0</v>
      </c>
      <c r="GO366" s="235" t="str">
        <f t="shared" si="599"/>
        <v/>
      </c>
      <c r="GP366" s="380"/>
      <c r="GQ366" s="235">
        <f t="shared" si="600"/>
        <v>0</v>
      </c>
      <c r="GR366" s="235">
        <f t="shared" si="601"/>
        <v>0</v>
      </c>
      <c r="GS366" s="235" t="str">
        <f t="shared" si="602"/>
        <v/>
      </c>
      <c r="GT366" s="236"/>
      <c r="GU366" s="237" t="str">
        <f t="shared" si="603"/>
        <v/>
      </c>
      <c r="GV366" s="237" t="str">
        <f t="shared" si="604"/>
        <v/>
      </c>
      <c r="GW366" s="238" t="str">
        <f t="shared" si="605"/>
        <v/>
      </c>
      <c r="GX366" s="238" t="str">
        <f t="shared" si="606"/>
        <v/>
      </c>
      <c r="GY366" s="239"/>
      <c r="GZ366" s="240" t="str">
        <f t="shared" si="607"/>
        <v/>
      </c>
      <c r="HA366" s="235" t="str">
        <f t="shared" si="608"/>
        <v/>
      </c>
      <c r="HB366" s="235" t="str">
        <f t="shared" si="609"/>
        <v/>
      </c>
      <c r="HC366" s="235" t="str">
        <f t="shared" si="610"/>
        <v/>
      </c>
      <c r="HD366" s="235" t="str">
        <f t="shared" si="611"/>
        <v/>
      </c>
      <c r="HE366" s="235" t="str">
        <f t="shared" si="612"/>
        <v/>
      </c>
      <c r="HF366" s="188"/>
      <c r="HG366" s="235" t="str">
        <f t="shared" si="613"/>
        <v/>
      </c>
      <c r="HH366" s="235">
        <f t="shared" si="620"/>
        <v>0</v>
      </c>
      <c r="HI366" s="235">
        <f t="shared" si="620"/>
        <v>0</v>
      </c>
      <c r="HJ366" s="235">
        <f t="shared" si="620"/>
        <v>0</v>
      </c>
      <c r="HK366" s="188"/>
      <c r="HL366" s="235" t="str">
        <f t="shared" si="614"/>
        <v/>
      </c>
      <c r="HM366" s="235">
        <f t="shared" si="621"/>
        <v>0</v>
      </c>
      <c r="HN366" s="235">
        <f t="shared" si="621"/>
        <v>0</v>
      </c>
      <c r="HO366" s="235">
        <f t="shared" si="621"/>
        <v>0</v>
      </c>
      <c r="HP366" s="188"/>
      <c r="HQ366" s="235" t="str">
        <f t="shared" si="615"/>
        <v/>
      </c>
      <c r="HR366" s="235">
        <f t="shared" si="622"/>
        <v>0</v>
      </c>
      <c r="HS366" s="235">
        <f t="shared" si="622"/>
        <v>0</v>
      </c>
      <c r="HT366" s="235">
        <f t="shared" si="622"/>
        <v>0</v>
      </c>
      <c r="HU366" s="162"/>
      <c r="HV366" s="1622"/>
      <c r="HW366" s="1619"/>
      <c r="HX366" s="1619"/>
      <c r="HY366" s="1619"/>
      <c r="HZ366" s="1619"/>
      <c r="IA366" s="1619"/>
      <c r="IB366" s="1619"/>
      <c r="IC366" s="1623"/>
      <c r="ID366" s="162"/>
    </row>
    <row r="367" spans="1:238" ht="21.75" customHeight="1" x14ac:dyDescent="0.25">
      <c r="A367" s="377" t="str">
        <f t="shared" si="568"/>
        <v/>
      </c>
      <c r="B367" s="188">
        <v>341</v>
      </c>
      <c r="C367" s="255"/>
      <c r="D367" s="223" t="str">
        <f t="shared" si="616"/>
        <v/>
      </c>
      <c r="E367" s="223" t="str">
        <f t="shared" si="556"/>
        <v/>
      </c>
      <c r="F367" s="242"/>
      <c r="G367" s="242"/>
      <c r="H367" s="224" t="str">
        <f t="shared" si="569"/>
        <v/>
      </c>
      <c r="I367" s="930"/>
      <c r="J367" s="930"/>
      <c r="K367" s="930"/>
      <c r="L367" s="370"/>
      <c r="M367" s="371"/>
      <c r="N367" s="371"/>
      <c r="O367" s="371"/>
      <c r="P367" s="372"/>
      <c r="Q367" s="609"/>
      <c r="R367" s="609"/>
      <c r="S367" s="610"/>
      <c r="T367" s="371"/>
      <c r="U367" s="371"/>
      <c r="V367" s="188"/>
      <c r="W367" s="370"/>
      <c r="X367" s="371"/>
      <c r="Y367" s="371"/>
      <c r="Z367" s="611"/>
      <c r="AA367" s="896"/>
      <c r="AB367" s="370"/>
      <c r="AC367" s="371"/>
      <c r="AD367" s="371"/>
      <c r="AE367" s="371"/>
      <c r="AF367" s="896"/>
      <c r="AG367" s="370"/>
      <c r="AH367" s="371"/>
      <c r="AI367" s="371"/>
      <c r="AJ367" s="371"/>
      <c r="AK367" s="896"/>
      <c r="AL367" s="370"/>
      <c r="AM367" s="371"/>
      <c r="AN367" s="371"/>
      <c r="AO367" s="372"/>
      <c r="AP367" s="370"/>
      <c r="AQ367" s="371"/>
      <c r="AR367" s="371"/>
      <c r="AS367" s="371"/>
      <c r="AT367" s="928"/>
      <c r="AU367" s="188"/>
      <c r="AV367" s="256">
        <f t="shared" si="530"/>
        <v>0</v>
      </c>
      <c r="AW367" s="257">
        <f t="shared" si="531"/>
        <v>0</v>
      </c>
      <c r="AX367" s="258">
        <f t="shared" si="532"/>
        <v>0</v>
      </c>
      <c r="AY367" s="259">
        <f t="shared" si="533"/>
        <v>0</v>
      </c>
      <c r="AZ367" s="231" t="str">
        <f t="shared" si="534"/>
        <v/>
      </c>
      <c r="BA367" s="232">
        <f t="shared" si="535"/>
        <v>0</v>
      </c>
      <c r="BB367" s="249">
        <f t="shared" si="536"/>
        <v>0</v>
      </c>
      <c r="BC367" s="231">
        <f t="shared" si="537"/>
        <v>0</v>
      </c>
      <c r="BD367" s="231">
        <f t="shared" si="538"/>
        <v>0</v>
      </c>
      <c r="BE367" s="260"/>
      <c r="BF367" s="235">
        <f t="shared" si="570"/>
        <v>0</v>
      </c>
      <c r="BG367" s="235">
        <f t="shared" si="571"/>
        <v>0</v>
      </c>
      <c r="BH367" s="235">
        <f t="shared" si="572"/>
        <v>0</v>
      </c>
      <c r="BI367" s="380"/>
      <c r="BJ367" s="235">
        <f t="shared" si="557"/>
        <v>0</v>
      </c>
      <c r="BK367" s="235">
        <f t="shared" si="573"/>
        <v>0</v>
      </c>
      <c r="BL367" s="235" t="str">
        <f t="shared" si="574"/>
        <v/>
      </c>
      <c r="BM367" s="236"/>
      <c r="BN367" s="237"/>
      <c r="BO367" s="237"/>
      <c r="BP367" s="238"/>
      <c r="BQ367" s="238"/>
      <c r="BR367" s="254"/>
      <c r="BS367" s="252"/>
      <c r="BT367" s="244"/>
      <c r="BU367" s="244"/>
      <c r="BV367" s="244"/>
      <c r="BW367" s="244"/>
      <c r="BX367" s="244"/>
      <c r="BY367" s="244"/>
      <c r="BZ367" s="244"/>
      <c r="CA367" s="244"/>
      <c r="CB367" s="253"/>
      <c r="CC367" s="188"/>
      <c r="CD367" s="244">
        <f t="shared" si="558"/>
        <v>0</v>
      </c>
      <c r="CE367" s="235">
        <f t="shared" si="575"/>
        <v>0</v>
      </c>
      <c r="CF367" s="235">
        <f t="shared" si="575"/>
        <v>0</v>
      </c>
      <c r="CG367" s="235">
        <f t="shared" si="575"/>
        <v>0</v>
      </c>
      <c r="CH367" s="188"/>
      <c r="CI367" s="244">
        <f t="shared" si="559"/>
        <v>0</v>
      </c>
      <c r="CJ367" s="235">
        <f t="shared" si="576"/>
        <v>0</v>
      </c>
      <c r="CK367" s="235">
        <f t="shared" si="576"/>
        <v>0</v>
      </c>
      <c r="CL367" s="235">
        <f t="shared" si="576"/>
        <v>0</v>
      </c>
      <c r="CM367" s="188"/>
      <c r="CN367" s="244">
        <f t="shared" si="560"/>
        <v>0</v>
      </c>
      <c r="CO367" s="235">
        <f t="shared" si="577"/>
        <v>0</v>
      </c>
      <c r="CP367" s="235">
        <f t="shared" si="577"/>
        <v>0</v>
      </c>
      <c r="CQ367" s="235">
        <f t="shared" si="577"/>
        <v>0</v>
      </c>
      <c r="CR367" s="188"/>
      <c r="CS367" s="244">
        <f t="shared" si="561"/>
        <v>0</v>
      </c>
      <c r="CT367" s="235">
        <f t="shared" si="578"/>
        <v>0</v>
      </c>
      <c r="CU367" s="235">
        <f t="shared" si="578"/>
        <v>0</v>
      </c>
      <c r="CV367" s="235">
        <f t="shared" si="578"/>
        <v>0</v>
      </c>
      <c r="CW367" s="188"/>
      <c r="CX367" s="244">
        <f t="shared" si="562"/>
        <v>0</v>
      </c>
      <c r="CY367" s="235">
        <f t="shared" si="579"/>
        <v>0</v>
      </c>
      <c r="CZ367" s="235">
        <f t="shared" si="579"/>
        <v>0</v>
      </c>
      <c r="DA367" s="235">
        <f t="shared" si="579"/>
        <v>0</v>
      </c>
      <c r="DB367" s="188"/>
      <c r="DC367" s="225"/>
      <c r="DD367" s="226"/>
      <c r="DE367" s="1088"/>
      <c r="DF367" s="225"/>
      <c r="DG367" s="226"/>
      <c r="DH367" s="1088"/>
      <c r="DI367" s="225"/>
      <c r="DJ367" s="226"/>
      <c r="DK367" s="1088"/>
      <c r="DL367" s="225"/>
      <c r="DM367" s="226"/>
      <c r="DN367" s="1088"/>
      <c r="DO367" s="370"/>
      <c r="DP367" s="370"/>
      <c r="DQ367" s="243">
        <f t="shared" si="539"/>
        <v>0</v>
      </c>
      <c r="DR367" s="244">
        <f t="shared" si="540"/>
        <v>0</v>
      </c>
      <c r="DS367" s="235">
        <f t="shared" si="580"/>
        <v>0</v>
      </c>
      <c r="DT367" s="244" t="str">
        <f t="shared" si="541"/>
        <v/>
      </c>
      <c r="DU367" s="42" t="str">
        <f t="shared" si="581"/>
        <v/>
      </c>
      <c r="DV367" s="42" t="str">
        <f t="shared" si="582"/>
        <v/>
      </c>
      <c r="DW367" s="42" t="str">
        <f t="shared" si="583"/>
        <v/>
      </c>
      <c r="DX367" s="162"/>
      <c r="DY367" s="42" t="str">
        <f t="shared" si="584"/>
        <v/>
      </c>
      <c r="DZ367" s="42" t="str">
        <f t="shared" si="555"/>
        <v/>
      </c>
      <c r="EA367" s="42" t="str">
        <f t="shared" si="585"/>
        <v/>
      </c>
      <c r="EB367" s="162"/>
      <c r="EC367" s="930"/>
      <c r="ED367" s="188"/>
      <c r="EE367" s="245">
        <f t="shared" si="586"/>
        <v>0</v>
      </c>
      <c r="EF367" s="189"/>
      <c r="EG367" s="245">
        <f t="shared" si="587"/>
        <v>0</v>
      </c>
      <c r="EH367" s="189"/>
      <c r="EI367" s="246" t="str">
        <f t="shared" si="542"/>
        <v/>
      </c>
      <c r="EJ367" s="247" t="str">
        <f t="shared" si="563"/>
        <v/>
      </c>
      <c r="EK367" s="248" t="str">
        <f t="shared" si="564"/>
        <v/>
      </c>
      <c r="EL367" s="248" t="str">
        <f t="shared" si="565"/>
        <v/>
      </c>
      <c r="EM367" s="248" t="str">
        <f t="shared" si="566"/>
        <v/>
      </c>
      <c r="EN367" s="248" t="str">
        <f t="shared" si="588"/>
        <v/>
      </c>
      <c r="EO367" s="248" t="str">
        <f t="shared" si="567"/>
        <v/>
      </c>
      <c r="EP367" s="189"/>
      <c r="EQ367" s="248" t="str">
        <f t="shared" si="543"/>
        <v/>
      </c>
      <c r="ER367" s="248" t="str">
        <f t="shared" si="544"/>
        <v/>
      </c>
      <c r="ES367" s="248" t="str">
        <f t="shared" si="545"/>
        <v/>
      </c>
      <c r="ET367" s="248" t="str">
        <f t="shared" si="546"/>
        <v/>
      </c>
      <c r="EU367" s="248" t="str">
        <f t="shared" si="589"/>
        <v/>
      </c>
      <c r="EV367" s="248" t="str">
        <f t="shared" si="589"/>
        <v/>
      </c>
      <c r="EW367" s="189"/>
      <c r="EX367" s="248" t="str">
        <f t="shared" si="547"/>
        <v/>
      </c>
      <c r="EY367" s="248" t="str">
        <f t="shared" si="548"/>
        <v/>
      </c>
      <c r="EZ367" s="248" t="str">
        <f t="shared" si="549"/>
        <v/>
      </c>
      <c r="FA367" s="248" t="str">
        <f t="shared" si="550"/>
        <v/>
      </c>
      <c r="FB367" s="248" t="str">
        <f t="shared" si="617"/>
        <v/>
      </c>
      <c r="FC367" s="248" t="str">
        <f t="shared" si="617"/>
        <v/>
      </c>
      <c r="FD367" s="189"/>
      <c r="FE367" s="248" t="str">
        <f t="shared" si="551"/>
        <v/>
      </c>
      <c r="FF367" s="248" t="str">
        <f t="shared" si="552"/>
        <v/>
      </c>
      <c r="FG367" s="248" t="str">
        <f t="shared" si="553"/>
        <v/>
      </c>
      <c r="FH367" s="248" t="str">
        <f t="shared" si="554"/>
        <v/>
      </c>
      <c r="FI367" s="248" t="str">
        <f t="shared" si="618"/>
        <v/>
      </c>
      <c r="FJ367" s="248" t="str">
        <f t="shared" si="618"/>
        <v/>
      </c>
      <c r="FK367" s="189"/>
      <c r="FL367" s="370"/>
      <c r="FM367" s="371"/>
      <c r="FN367" s="371"/>
      <c r="FO367" s="611"/>
      <c r="FP367" s="896"/>
      <c r="FQ367" s="370"/>
      <c r="FR367" s="371"/>
      <c r="FS367" s="371"/>
      <c r="FT367" s="611"/>
      <c r="FU367" s="896"/>
      <c r="FV367" s="370"/>
      <c r="FW367" s="371"/>
      <c r="FX367" s="371"/>
      <c r="FY367" s="611"/>
      <c r="FZ367" s="896"/>
      <c r="GA367" s="613"/>
      <c r="GB367" s="189"/>
      <c r="GC367" s="227">
        <f t="shared" si="590"/>
        <v>0</v>
      </c>
      <c r="GD367" s="228">
        <f t="shared" si="591"/>
        <v>0</v>
      </c>
      <c r="GE367" s="229">
        <f t="shared" si="619"/>
        <v>0</v>
      </c>
      <c r="GF367" s="230">
        <f t="shared" si="619"/>
        <v>0</v>
      </c>
      <c r="GG367" s="231" t="str">
        <f t="shared" si="592"/>
        <v/>
      </c>
      <c r="GH367" s="232">
        <f t="shared" si="593"/>
        <v>0</v>
      </c>
      <c r="GI367" s="227">
        <f t="shared" si="594"/>
        <v>0</v>
      </c>
      <c r="GJ367" s="233">
        <f t="shared" si="595"/>
        <v>0</v>
      </c>
      <c r="GK367" s="233">
        <f t="shared" si="596"/>
        <v>0</v>
      </c>
      <c r="GL367" s="234"/>
      <c r="GM367" s="235">
        <f t="shared" si="597"/>
        <v>0</v>
      </c>
      <c r="GN367" s="235">
        <f t="shared" si="598"/>
        <v>0</v>
      </c>
      <c r="GO367" s="235" t="str">
        <f t="shared" si="599"/>
        <v/>
      </c>
      <c r="GP367" s="380"/>
      <c r="GQ367" s="235">
        <f t="shared" si="600"/>
        <v>0</v>
      </c>
      <c r="GR367" s="235">
        <f t="shared" si="601"/>
        <v>0</v>
      </c>
      <c r="GS367" s="235" t="str">
        <f t="shared" si="602"/>
        <v/>
      </c>
      <c r="GT367" s="236"/>
      <c r="GU367" s="237" t="str">
        <f t="shared" si="603"/>
        <v/>
      </c>
      <c r="GV367" s="237" t="str">
        <f t="shared" si="604"/>
        <v/>
      </c>
      <c r="GW367" s="238" t="str">
        <f t="shared" si="605"/>
        <v/>
      </c>
      <c r="GX367" s="238" t="str">
        <f t="shared" si="606"/>
        <v/>
      </c>
      <c r="GY367" s="239"/>
      <c r="GZ367" s="240" t="str">
        <f t="shared" si="607"/>
        <v/>
      </c>
      <c r="HA367" s="235" t="str">
        <f t="shared" si="608"/>
        <v/>
      </c>
      <c r="HB367" s="235" t="str">
        <f t="shared" si="609"/>
        <v/>
      </c>
      <c r="HC367" s="235" t="str">
        <f t="shared" si="610"/>
        <v/>
      </c>
      <c r="HD367" s="235" t="str">
        <f t="shared" si="611"/>
        <v/>
      </c>
      <c r="HE367" s="235" t="str">
        <f t="shared" si="612"/>
        <v/>
      </c>
      <c r="HF367" s="188"/>
      <c r="HG367" s="235" t="str">
        <f t="shared" si="613"/>
        <v/>
      </c>
      <c r="HH367" s="235">
        <f t="shared" si="620"/>
        <v>0</v>
      </c>
      <c r="HI367" s="235">
        <f t="shared" si="620"/>
        <v>0</v>
      </c>
      <c r="HJ367" s="235">
        <f t="shared" si="620"/>
        <v>0</v>
      </c>
      <c r="HK367" s="188"/>
      <c r="HL367" s="235" t="str">
        <f t="shared" si="614"/>
        <v/>
      </c>
      <c r="HM367" s="235">
        <f t="shared" si="621"/>
        <v>0</v>
      </c>
      <c r="HN367" s="235">
        <f t="shared" si="621"/>
        <v>0</v>
      </c>
      <c r="HO367" s="235">
        <f t="shared" si="621"/>
        <v>0</v>
      </c>
      <c r="HP367" s="188"/>
      <c r="HQ367" s="235" t="str">
        <f t="shared" si="615"/>
        <v/>
      </c>
      <c r="HR367" s="235">
        <f t="shared" si="622"/>
        <v>0</v>
      </c>
      <c r="HS367" s="235">
        <f t="shared" si="622"/>
        <v>0</v>
      </c>
      <c r="HT367" s="235">
        <f t="shared" si="622"/>
        <v>0</v>
      </c>
      <c r="HU367" s="162"/>
      <c r="HV367" s="1622"/>
      <c r="HW367" s="1619"/>
      <c r="HX367" s="1619"/>
      <c r="HY367" s="1619"/>
      <c r="HZ367" s="1619"/>
      <c r="IA367" s="1619"/>
      <c r="IB367" s="1619"/>
      <c r="IC367" s="1623"/>
      <c r="ID367" s="162"/>
    </row>
    <row r="368" spans="1:238" ht="21.75" customHeight="1" x14ac:dyDescent="0.25">
      <c r="A368" s="377" t="str">
        <f t="shared" si="568"/>
        <v/>
      </c>
      <c r="B368" s="188">
        <v>342</v>
      </c>
      <c r="C368" s="255"/>
      <c r="D368" s="223" t="str">
        <f t="shared" si="616"/>
        <v/>
      </c>
      <c r="E368" s="223" t="str">
        <f t="shared" si="556"/>
        <v/>
      </c>
      <c r="F368" s="242"/>
      <c r="G368" s="242"/>
      <c r="H368" s="224" t="str">
        <f t="shared" si="569"/>
        <v/>
      </c>
      <c r="I368" s="930"/>
      <c r="J368" s="930"/>
      <c r="K368" s="930"/>
      <c r="L368" s="370"/>
      <c r="M368" s="371"/>
      <c r="N368" s="371"/>
      <c r="O368" s="371"/>
      <c r="P368" s="372"/>
      <c r="Q368" s="609"/>
      <c r="R368" s="609"/>
      <c r="S368" s="610"/>
      <c r="T368" s="371"/>
      <c r="U368" s="371"/>
      <c r="V368" s="188"/>
      <c r="W368" s="370"/>
      <c r="X368" s="371"/>
      <c r="Y368" s="371"/>
      <c r="Z368" s="611"/>
      <c r="AA368" s="896"/>
      <c r="AB368" s="370"/>
      <c r="AC368" s="371"/>
      <c r="AD368" s="371"/>
      <c r="AE368" s="371"/>
      <c r="AF368" s="896"/>
      <c r="AG368" s="370"/>
      <c r="AH368" s="371"/>
      <c r="AI368" s="371"/>
      <c r="AJ368" s="371"/>
      <c r="AK368" s="896"/>
      <c r="AL368" s="370"/>
      <c r="AM368" s="371"/>
      <c r="AN368" s="371"/>
      <c r="AO368" s="372"/>
      <c r="AP368" s="370"/>
      <c r="AQ368" s="371"/>
      <c r="AR368" s="371"/>
      <c r="AS368" s="371"/>
      <c r="AT368" s="928"/>
      <c r="AU368" s="188"/>
      <c r="AV368" s="256">
        <f t="shared" si="530"/>
        <v>0</v>
      </c>
      <c r="AW368" s="257">
        <f t="shared" si="531"/>
        <v>0</v>
      </c>
      <c r="AX368" s="258">
        <f t="shared" si="532"/>
        <v>0</v>
      </c>
      <c r="AY368" s="259">
        <f t="shared" si="533"/>
        <v>0</v>
      </c>
      <c r="AZ368" s="231" t="str">
        <f t="shared" si="534"/>
        <v/>
      </c>
      <c r="BA368" s="232">
        <f t="shared" si="535"/>
        <v>0</v>
      </c>
      <c r="BB368" s="249">
        <f t="shared" si="536"/>
        <v>0</v>
      </c>
      <c r="BC368" s="231">
        <f t="shared" si="537"/>
        <v>0</v>
      </c>
      <c r="BD368" s="231">
        <f t="shared" si="538"/>
        <v>0</v>
      </c>
      <c r="BE368" s="260"/>
      <c r="BF368" s="235">
        <f t="shared" si="570"/>
        <v>0</v>
      </c>
      <c r="BG368" s="235">
        <f t="shared" si="571"/>
        <v>0</v>
      </c>
      <c r="BH368" s="235">
        <f t="shared" si="572"/>
        <v>0</v>
      </c>
      <c r="BI368" s="380"/>
      <c r="BJ368" s="235">
        <f t="shared" si="557"/>
        <v>0</v>
      </c>
      <c r="BK368" s="235">
        <f t="shared" si="573"/>
        <v>0</v>
      </c>
      <c r="BL368" s="235" t="str">
        <f t="shared" si="574"/>
        <v/>
      </c>
      <c r="BM368" s="236"/>
      <c r="BN368" s="237"/>
      <c r="BO368" s="237"/>
      <c r="BP368" s="238"/>
      <c r="BQ368" s="238"/>
      <c r="BR368" s="254"/>
      <c r="BS368" s="252"/>
      <c r="BT368" s="244"/>
      <c r="BU368" s="244"/>
      <c r="BV368" s="244"/>
      <c r="BW368" s="244"/>
      <c r="BX368" s="244"/>
      <c r="BY368" s="244"/>
      <c r="BZ368" s="244"/>
      <c r="CA368" s="244"/>
      <c r="CB368" s="253"/>
      <c r="CC368" s="188"/>
      <c r="CD368" s="244">
        <f t="shared" si="558"/>
        <v>0</v>
      </c>
      <c r="CE368" s="235">
        <f t="shared" si="575"/>
        <v>0</v>
      </c>
      <c r="CF368" s="235">
        <f t="shared" si="575"/>
        <v>0</v>
      </c>
      <c r="CG368" s="235">
        <f t="shared" si="575"/>
        <v>0</v>
      </c>
      <c r="CH368" s="188"/>
      <c r="CI368" s="244">
        <f t="shared" si="559"/>
        <v>0</v>
      </c>
      <c r="CJ368" s="235">
        <f t="shared" si="576"/>
        <v>0</v>
      </c>
      <c r="CK368" s="235">
        <f t="shared" si="576"/>
        <v>0</v>
      </c>
      <c r="CL368" s="235">
        <f t="shared" si="576"/>
        <v>0</v>
      </c>
      <c r="CM368" s="188"/>
      <c r="CN368" s="244">
        <f t="shared" si="560"/>
        <v>0</v>
      </c>
      <c r="CO368" s="235">
        <f t="shared" si="577"/>
        <v>0</v>
      </c>
      <c r="CP368" s="235">
        <f t="shared" si="577"/>
        <v>0</v>
      </c>
      <c r="CQ368" s="235">
        <f t="shared" si="577"/>
        <v>0</v>
      </c>
      <c r="CR368" s="188"/>
      <c r="CS368" s="244">
        <f t="shared" si="561"/>
        <v>0</v>
      </c>
      <c r="CT368" s="235">
        <f t="shared" si="578"/>
        <v>0</v>
      </c>
      <c r="CU368" s="235">
        <f t="shared" si="578"/>
        <v>0</v>
      </c>
      <c r="CV368" s="235">
        <f t="shared" si="578"/>
        <v>0</v>
      </c>
      <c r="CW368" s="188"/>
      <c r="CX368" s="244">
        <f t="shared" si="562"/>
        <v>0</v>
      </c>
      <c r="CY368" s="235">
        <f t="shared" si="579"/>
        <v>0</v>
      </c>
      <c r="CZ368" s="235">
        <f t="shared" si="579"/>
        <v>0</v>
      </c>
      <c r="DA368" s="235">
        <f t="shared" si="579"/>
        <v>0</v>
      </c>
      <c r="DB368" s="188"/>
      <c r="DC368" s="225"/>
      <c r="DD368" s="226"/>
      <c r="DE368" s="1088"/>
      <c r="DF368" s="225"/>
      <c r="DG368" s="226"/>
      <c r="DH368" s="1088"/>
      <c r="DI368" s="225"/>
      <c r="DJ368" s="226"/>
      <c r="DK368" s="1088"/>
      <c r="DL368" s="225"/>
      <c r="DM368" s="226"/>
      <c r="DN368" s="1088"/>
      <c r="DO368" s="370"/>
      <c r="DP368" s="370"/>
      <c r="DQ368" s="243">
        <f t="shared" si="539"/>
        <v>0</v>
      </c>
      <c r="DR368" s="244">
        <f t="shared" si="540"/>
        <v>0</v>
      </c>
      <c r="DS368" s="235">
        <f t="shared" si="580"/>
        <v>0</v>
      </c>
      <c r="DT368" s="244" t="str">
        <f t="shared" si="541"/>
        <v/>
      </c>
      <c r="DU368" s="42" t="str">
        <f t="shared" si="581"/>
        <v/>
      </c>
      <c r="DV368" s="42" t="str">
        <f t="shared" si="582"/>
        <v/>
      </c>
      <c r="DW368" s="42" t="str">
        <f t="shared" si="583"/>
        <v/>
      </c>
      <c r="DX368" s="162"/>
      <c r="DY368" s="42" t="str">
        <f t="shared" si="584"/>
        <v/>
      </c>
      <c r="DZ368" s="42" t="str">
        <f t="shared" si="555"/>
        <v/>
      </c>
      <c r="EA368" s="42" t="str">
        <f t="shared" si="585"/>
        <v/>
      </c>
      <c r="EB368" s="162"/>
      <c r="EC368" s="930"/>
      <c r="ED368" s="188"/>
      <c r="EE368" s="245">
        <f t="shared" si="586"/>
        <v>0</v>
      </c>
      <c r="EF368" s="189"/>
      <c r="EG368" s="245">
        <f t="shared" si="587"/>
        <v>0</v>
      </c>
      <c r="EH368" s="189"/>
      <c r="EI368" s="246" t="str">
        <f t="shared" si="542"/>
        <v/>
      </c>
      <c r="EJ368" s="247" t="str">
        <f t="shared" si="563"/>
        <v/>
      </c>
      <c r="EK368" s="248" t="str">
        <f t="shared" si="564"/>
        <v/>
      </c>
      <c r="EL368" s="248" t="str">
        <f t="shared" si="565"/>
        <v/>
      </c>
      <c r="EM368" s="248" t="str">
        <f t="shared" si="566"/>
        <v/>
      </c>
      <c r="EN368" s="248" t="str">
        <f t="shared" si="588"/>
        <v/>
      </c>
      <c r="EO368" s="248" t="str">
        <f t="shared" si="567"/>
        <v/>
      </c>
      <c r="EP368" s="189"/>
      <c r="EQ368" s="248" t="str">
        <f t="shared" si="543"/>
        <v/>
      </c>
      <c r="ER368" s="248" t="str">
        <f t="shared" si="544"/>
        <v/>
      </c>
      <c r="ES368" s="248" t="str">
        <f t="shared" si="545"/>
        <v/>
      </c>
      <c r="ET368" s="248" t="str">
        <f t="shared" si="546"/>
        <v/>
      </c>
      <c r="EU368" s="248" t="str">
        <f t="shared" si="589"/>
        <v/>
      </c>
      <c r="EV368" s="248" t="str">
        <f t="shared" si="589"/>
        <v/>
      </c>
      <c r="EW368" s="189"/>
      <c r="EX368" s="248" t="str">
        <f t="shared" si="547"/>
        <v/>
      </c>
      <c r="EY368" s="248" t="str">
        <f t="shared" si="548"/>
        <v/>
      </c>
      <c r="EZ368" s="248" t="str">
        <f t="shared" si="549"/>
        <v/>
      </c>
      <c r="FA368" s="248" t="str">
        <f t="shared" si="550"/>
        <v/>
      </c>
      <c r="FB368" s="248" t="str">
        <f t="shared" si="617"/>
        <v/>
      </c>
      <c r="FC368" s="248" t="str">
        <f t="shared" si="617"/>
        <v/>
      </c>
      <c r="FD368" s="189"/>
      <c r="FE368" s="248" t="str">
        <f t="shared" si="551"/>
        <v/>
      </c>
      <c r="FF368" s="248" t="str">
        <f t="shared" si="552"/>
        <v/>
      </c>
      <c r="FG368" s="248" t="str">
        <f t="shared" si="553"/>
        <v/>
      </c>
      <c r="FH368" s="248" t="str">
        <f t="shared" si="554"/>
        <v/>
      </c>
      <c r="FI368" s="248" t="str">
        <f t="shared" si="618"/>
        <v/>
      </c>
      <c r="FJ368" s="248" t="str">
        <f t="shared" si="618"/>
        <v/>
      </c>
      <c r="FK368" s="189"/>
      <c r="FL368" s="370"/>
      <c r="FM368" s="371"/>
      <c r="FN368" s="371"/>
      <c r="FO368" s="611"/>
      <c r="FP368" s="896"/>
      <c r="FQ368" s="370"/>
      <c r="FR368" s="371"/>
      <c r="FS368" s="371"/>
      <c r="FT368" s="611"/>
      <c r="FU368" s="896"/>
      <c r="FV368" s="370"/>
      <c r="FW368" s="371"/>
      <c r="FX368" s="371"/>
      <c r="FY368" s="611"/>
      <c r="FZ368" s="896"/>
      <c r="GA368" s="613"/>
      <c r="GB368" s="189"/>
      <c r="GC368" s="227">
        <f t="shared" si="590"/>
        <v>0</v>
      </c>
      <c r="GD368" s="228">
        <f t="shared" si="591"/>
        <v>0</v>
      </c>
      <c r="GE368" s="229">
        <f t="shared" si="619"/>
        <v>0</v>
      </c>
      <c r="GF368" s="230">
        <f t="shared" si="619"/>
        <v>0</v>
      </c>
      <c r="GG368" s="231" t="str">
        <f t="shared" si="592"/>
        <v/>
      </c>
      <c r="GH368" s="232">
        <f t="shared" si="593"/>
        <v>0</v>
      </c>
      <c r="GI368" s="227">
        <f t="shared" si="594"/>
        <v>0</v>
      </c>
      <c r="GJ368" s="233">
        <f t="shared" si="595"/>
        <v>0</v>
      </c>
      <c r="GK368" s="233">
        <f t="shared" si="596"/>
        <v>0</v>
      </c>
      <c r="GL368" s="234"/>
      <c r="GM368" s="235">
        <f t="shared" si="597"/>
        <v>0</v>
      </c>
      <c r="GN368" s="235">
        <f t="shared" si="598"/>
        <v>0</v>
      </c>
      <c r="GO368" s="235" t="str">
        <f t="shared" si="599"/>
        <v/>
      </c>
      <c r="GP368" s="380"/>
      <c r="GQ368" s="235">
        <f t="shared" si="600"/>
        <v>0</v>
      </c>
      <c r="GR368" s="235">
        <f t="shared" si="601"/>
        <v>0</v>
      </c>
      <c r="GS368" s="235" t="str">
        <f t="shared" si="602"/>
        <v/>
      </c>
      <c r="GT368" s="236"/>
      <c r="GU368" s="237" t="str">
        <f t="shared" si="603"/>
        <v/>
      </c>
      <c r="GV368" s="237" t="str">
        <f t="shared" si="604"/>
        <v/>
      </c>
      <c r="GW368" s="238" t="str">
        <f t="shared" si="605"/>
        <v/>
      </c>
      <c r="GX368" s="238" t="str">
        <f t="shared" si="606"/>
        <v/>
      </c>
      <c r="GY368" s="239"/>
      <c r="GZ368" s="240" t="str">
        <f t="shared" si="607"/>
        <v/>
      </c>
      <c r="HA368" s="235" t="str">
        <f t="shared" si="608"/>
        <v/>
      </c>
      <c r="HB368" s="235" t="str">
        <f t="shared" si="609"/>
        <v/>
      </c>
      <c r="HC368" s="235" t="str">
        <f t="shared" si="610"/>
        <v/>
      </c>
      <c r="HD368" s="235" t="str">
        <f t="shared" si="611"/>
        <v/>
      </c>
      <c r="HE368" s="235" t="str">
        <f t="shared" si="612"/>
        <v/>
      </c>
      <c r="HF368" s="188"/>
      <c r="HG368" s="235" t="str">
        <f t="shared" si="613"/>
        <v/>
      </c>
      <c r="HH368" s="235">
        <f t="shared" si="620"/>
        <v>0</v>
      </c>
      <c r="HI368" s="235">
        <f t="shared" si="620"/>
        <v>0</v>
      </c>
      <c r="HJ368" s="235">
        <f t="shared" si="620"/>
        <v>0</v>
      </c>
      <c r="HK368" s="188"/>
      <c r="HL368" s="235" t="str">
        <f t="shared" si="614"/>
        <v/>
      </c>
      <c r="HM368" s="235">
        <f t="shared" si="621"/>
        <v>0</v>
      </c>
      <c r="HN368" s="235">
        <f t="shared" si="621"/>
        <v>0</v>
      </c>
      <c r="HO368" s="235">
        <f t="shared" si="621"/>
        <v>0</v>
      </c>
      <c r="HP368" s="188"/>
      <c r="HQ368" s="235" t="str">
        <f t="shared" si="615"/>
        <v/>
      </c>
      <c r="HR368" s="235">
        <f t="shared" si="622"/>
        <v>0</v>
      </c>
      <c r="HS368" s="235">
        <f t="shared" si="622"/>
        <v>0</v>
      </c>
      <c r="HT368" s="235">
        <f t="shared" si="622"/>
        <v>0</v>
      </c>
      <c r="HU368" s="162"/>
      <c r="HV368" s="1622"/>
      <c r="HW368" s="1619"/>
      <c r="HX368" s="1619"/>
      <c r="HY368" s="1619"/>
      <c r="HZ368" s="1619"/>
      <c r="IA368" s="1619"/>
      <c r="IB368" s="1619"/>
      <c r="IC368" s="1623"/>
      <c r="ID368" s="162"/>
    </row>
    <row r="369" spans="1:238" ht="21.75" customHeight="1" x14ac:dyDescent="0.25">
      <c r="A369" s="377" t="str">
        <f t="shared" si="568"/>
        <v/>
      </c>
      <c r="B369" s="188">
        <v>343</v>
      </c>
      <c r="C369" s="255"/>
      <c r="D369" s="223" t="str">
        <f t="shared" si="616"/>
        <v/>
      </c>
      <c r="E369" s="223" t="str">
        <f t="shared" si="556"/>
        <v/>
      </c>
      <c r="F369" s="242"/>
      <c r="G369" s="242"/>
      <c r="H369" s="224" t="str">
        <f t="shared" si="569"/>
        <v/>
      </c>
      <c r="I369" s="930"/>
      <c r="J369" s="930"/>
      <c r="K369" s="930"/>
      <c r="L369" s="370"/>
      <c r="M369" s="371"/>
      <c r="N369" s="371"/>
      <c r="O369" s="371"/>
      <c r="P369" s="372"/>
      <c r="Q369" s="609"/>
      <c r="R369" s="609"/>
      <c r="S369" s="610"/>
      <c r="T369" s="371"/>
      <c r="U369" s="371"/>
      <c r="V369" s="188"/>
      <c r="W369" s="370"/>
      <c r="X369" s="371"/>
      <c r="Y369" s="371"/>
      <c r="Z369" s="611"/>
      <c r="AA369" s="896"/>
      <c r="AB369" s="370"/>
      <c r="AC369" s="371"/>
      <c r="AD369" s="371"/>
      <c r="AE369" s="371"/>
      <c r="AF369" s="896"/>
      <c r="AG369" s="370"/>
      <c r="AH369" s="371"/>
      <c r="AI369" s="371"/>
      <c r="AJ369" s="371"/>
      <c r="AK369" s="896"/>
      <c r="AL369" s="370"/>
      <c r="AM369" s="371"/>
      <c r="AN369" s="371"/>
      <c r="AO369" s="372"/>
      <c r="AP369" s="370"/>
      <c r="AQ369" s="371"/>
      <c r="AR369" s="371"/>
      <c r="AS369" s="371"/>
      <c r="AT369" s="928"/>
      <c r="AU369" s="188"/>
      <c r="AV369" s="256">
        <f t="shared" si="530"/>
        <v>0</v>
      </c>
      <c r="AW369" s="257">
        <f t="shared" si="531"/>
        <v>0</v>
      </c>
      <c r="AX369" s="258">
        <f t="shared" si="532"/>
        <v>0</v>
      </c>
      <c r="AY369" s="259">
        <f t="shared" si="533"/>
        <v>0</v>
      </c>
      <c r="AZ369" s="231" t="str">
        <f t="shared" si="534"/>
        <v/>
      </c>
      <c r="BA369" s="232">
        <f t="shared" si="535"/>
        <v>0</v>
      </c>
      <c r="BB369" s="249">
        <f t="shared" si="536"/>
        <v>0</v>
      </c>
      <c r="BC369" s="231">
        <f t="shared" si="537"/>
        <v>0</v>
      </c>
      <c r="BD369" s="231">
        <f t="shared" si="538"/>
        <v>0</v>
      </c>
      <c r="BE369" s="260"/>
      <c r="BF369" s="235">
        <f t="shared" si="570"/>
        <v>0</v>
      </c>
      <c r="BG369" s="235">
        <f t="shared" si="571"/>
        <v>0</v>
      </c>
      <c r="BH369" s="235">
        <f t="shared" si="572"/>
        <v>0</v>
      </c>
      <c r="BI369" s="380"/>
      <c r="BJ369" s="235">
        <f t="shared" si="557"/>
        <v>0</v>
      </c>
      <c r="BK369" s="235">
        <f t="shared" si="573"/>
        <v>0</v>
      </c>
      <c r="BL369" s="235" t="str">
        <f t="shared" si="574"/>
        <v/>
      </c>
      <c r="BM369" s="236"/>
      <c r="BN369" s="237"/>
      <c r="BO369" s="237"/>
      <c r="BP369" s="238"/>
      <c r="BQ369" s="238"/>
      <c r="BR369" s="254"/>
      <c r="BS369" s="252"/>
      <c r="BT369" s="244"/>
      <c r="BU369" s="244"/>
      <c r="BV369" s="244"/>
      <c r="BW369" s="244"/>
      <c r="BX369" s="244"/>
      <c r="BY369" s="244"/>
      <c r="BZ369" s="244"/>
      <c r="CA369" s="244"/>
      <c r="CB369" s="253"/>
      <c r="CC369" s="188"/>
      <c r="CD369" s="244">
        <f t="shared" si="558"/>
        <v>0</v>
      </c>
      <c r="CE369" s="235">
        <f t="shared" si="575"/>
        <v>0</v>
      </c>
      <c r="CF369" s="235">
        <f t="shared" si="575"/>
        <v>0</v>
      </c>
      <c r="CG369" s="235">
        <f t="shared" si="575"/>
        <v>0</v>
      </c>
      <c r="CH369" s="188"/>
      <c r="CI369" s="244">
        <f t="shared" si="559"/>
        <v>0</v>
      </c>
      <c r="CJ369" s="235">
        <f t="shared" si="576"/>
        <v>0</v>
      </c>
      <c r="CK369" s="235">
        <f t="shared" si="576"/>
        <v>0</v>
      </c>
      <c r="CL369" s="235">
        <f t="shared" si="576"/>
        <v>0</v>
      </c>
      <c r="CM369" s="188"/>
      <c r="CN369" s="244">
        <f t="shared" si="560"/>
        <v>0</v>
      </c>
      <c r="CO369" s="235">
        <f t="shared" si="577"/>
        <v>0</v>
      </c>
      <c r="CP369" s="235">
        <f t="shared" si="577"/>
        <v>0</v>
      </c>
      <c r="CQ369" s="235">
        <f t="shared" si="577"/>
        <v>0</v>
      </c>
      <c r="CR369" s="188"/>
      <c r="CS369" s="244">
        <f t="shared" si="561"/>
        <v>0</v>
      </c>
      <c r="CT369" s="235">
        <f t="shared" si="578"/>
        <v>0</v>
      </c>
      <c r="CU369" s="235">
        <f t="shared" si="578"/>
        <v>0</v>
      </c>
      <c r="CV369" s="235">
        <f t="shared" si="578"/>
        <v>0</v>
      </c>
      <c r="CW369" s="188"/>
      <c r="CX369" s="244">
        <f t="shared" si="562"/>
        <v>0</v>
      </c>
      <c r="CY369" s="235">
        <f t="shared" si="579"/>
        <v>0</v>
      </c>
      <c r="CZ369" s="235">
        <f t="shared" si="579"/>
        <v>0</v>
      </c>
      <c r="DA369" s="235">
        <f t="shared" si="579"/>
        <v>0</v>
      </c>
      <c r="DB369" s="188"/>
      <c r="DC369" s="225"/>
      <c r="DD369" s="226"/>
      <c r="DE369" s="1088"/>
      <c r="DF369" s="225"/>
      <c r="DG369" s="226"/>
      <c r="DH369" s="1088"/>
      <c r="DI369" s="225"/>
      <c r="DJ369" s="226"/>
      <c r="DK369" s="1088"/>
      <c r="DL369" s="225"/>
      <c r="DM369" s="226"/>
      <c r="DN369" s="1088"/>
      <c r="DO369" s="370"/>
      <c r="DP369" s="370"/>
      <c r="DQ369" s="243">
        <f t="shared" si="539"/>
        <v>0</v>
      </c>
      <c r="DR369" s="244">
        <f t="shared" si="540"/>
        <v>0</v>
      </c>
      <c r="DS369" s="235">
        <f t="shared" si="580"/>
        <v>0</v>
      </c>
      <c r="DT369" s="244" t="str">
        <f t="shared" si="541"/>
        <v/>
      </c>
      <c r="DU369" s="42" t="str">
        <f t="shared" si="581"/>
        <v/>
      </c>
      <c r="DV369" s="42" t="str">
        <f t="shared" si="582"/>
        <v/>
      </c>
      <c r="DW369" s="42" t="str">
        <f t="shared" si="583"/>
        <v/>
      </c>
      <c r="DX369" s="162"/>
      <c r="DY369" s="42" t="str">
        <f t="shared" si="584"/>
        <v/>
      </c>
      <c r="DZ369" s="42" t="str">
        <f t="shared" si="555"/>
        <v/>
      </c>
      <c r="EA369" s="42" t="str">
        <f t="shared" si="585"/>
        <v/>
      </c>
      <c r="EB369" s="162"/>
      <c r="EC369" s="930"/>
      <c r="ED369" s="188"/>
      <c r="EE369" s="245">
        <f t="shared" si="586"/>
        <v>0</v>
      </c>
      <c r="EF369" s="189"/>
      <c r="EG369" s="245">
        <f t="shared" si="587"/>
        <v>0</v>
      </c>
      <c r="EH369" s="189"/>
      <c r="EI369" s="246" t="str">
        <f t="shared" si="542"/>
        <v/>
      </c>
      <c r="EJ369" s="247" t="str">
        <f t="shared" si="563"/>
        <v/>
      </c>
      <c r="EK369" s="248" t="str">
        <f t="shared" si="564"/>
        <v/>
      </c>
      <c r="EL369" s="248" t="str">
        <f t="shared" si="565"/>
        <v/>
      </c>
      <c r="EM369" s="248" t="str">
        <f t="shared" si="566"/>
        <v/>
      </c>
      <c r="EN369" s="248" t="str">
        <f t="shared" si="588"/>
        <v/>
      </c>
      <c r="EO369" s="248" t="str">
        <f t="shared" si="567"/>
        <v/>
      </c>
      <c r="EP369" s="189"/>
      <c r="EQ369" s="248" t="str">
        <f t="shared" si="543"/>
        <v/>
      </c>
      <c r="ER369" s="248" t="str">
        <f t="shared" si="544"/>
        <v/>
      </c>
      <c r="ES369" s="248" t="str">
        <f t="shared" si="545"/>
        <v/>
      </c>
      <c r="ET369" s="248" t="str">
        <f t="shared" si="546"/>
        <v/>
      </c>
      <c r="EU369" s="248" t="str">
        <f t="shared" si="589"/>
        <v/>
      </c>
      <c r="EV369" s="248" t="str">
        <f t="shared" si="589"/>
        <v/>
      </c>
      <c r="EW369" s="189"/>
      <c r="EX369" s="248" t="str">
        <f t="shared" si="547"/>
        <v/>
      </c>
      <c r="EY369" s="248" t="str">
        <f t="shared" si="548"/>
        <v/>
      </c>
      <c r="EZ369" s="248" t="str">
        <f t="shared" si="549"/>
        <v/>
      </c>
      <c r="FA369" s="248" t="str">
        <f t="shared" si="550"/>
        <v/>
      </c>
      <c r="FB369" s="248" t="str">
        <f t="shared" si="617"/>
        <v/>
      </c>
      <c r="FC369" s="248" t="str">
        <f t="shared" si="617"/>
        <v/>
      </c>
      <c r="FD369" s="189"/>
      <c r="FE369" s="248" t="str">
        <f t="shared" si="551"/>
        <v/>
      </c>
      <c r="FF369" s="248" t="str">
        <f t="shared" si="552"/>
        <v/>
      </c>
      <c r="FG369" s="248" t="str">
        <f t="shared" si="553"/>
        <v/>
      </c>
      <c r="FH369" s="248" t="str">
        <f t="shared" si="554"/>
        <v/>
      </c>
      <c r="FI369" s="248" t="str">
        <f t="shared" si="618"/>
        <v/>
      </c>
      <c r="FJ369" s="248" t="str">
        <f t="shared" si="618"/>
        <v/>
      </c>
      <c r="FK369" s="189"/>
      <c r="FL369" s="370"/>
      <c r="FM369" s="371"/>
      <c r="FN369" s="371"/>
      <c r="FO369" s="611"/>
      <c r="FP369" s="896"/>
      <c r="FQ369" s="370"/>
      <c r="FR369" s="371"/>
      <c r="FS369" s="371"/>
      <c r="FT369" s="611"/>
      <c r="FU369" s="896"/>
      <c r="FV369" s="370"/>
      <c r="FW369" s="371"/>
      <c r="FX369" s="371"/>
      <c r="FY369" s="611"/>
      <c r="FZ369" s="896"/>
      <c r="GA369" s="613"/>
      <c r="GB369" s="189"/>
      <c r="GC369" s="227">
        <f t="shared" si="590"/>
        <v>0</v>
      </c>
      <c r="GD369" s="228">
        <f t="shared" si="591"/>
        <v>0</v>
      </c>
      <c r="GE369" s="229">
        <f t="shared" si="619"/>
        <v>0</v>
      </c>
      <c r="GF369" s="230">
        <f t="shared" si="619"/>
        <v>0</v>
      </c>
      <c r="GG369" s="231" t="str">
        <f t="shared" si="592"/>
        <v/>
      </c>
      <c r="GH369" s="232">
        <f t="shared" si="593"/>
        <v>0</v>
      </c>
      <c r="GI369" s="227">
        <f t="shared" si="594"/>
        <v>0</v>
      </c>
      <c r="GJ369" s="233">
        <f t="shared" si="595"/>
        <v>0</v>
      </c>
      <c r="GK369" s="233">
        <f t="shared" si="596"/>
        <v>0</v>
      </c>
      <c r="GL369" s="234"/>
      <c r="GM369" s="235">
        <f t="shared" si="597"/>
        <v>0</v>
      </c>
      <c r="GN369" s="235">
        <f t="shared" si="598"/>
        <v>0</v>
      </c>
      <c r="GO369" s="235" t="str">
        <f t="shared" si="599"/>
        <v/>
      </c>
      <c r="GP369" s="380"/>
      <c r="GQ369" s="235">
        <f t="shared" si="600"/>
        <v>0</v>
      </c>
      <c r="GR369" s="235">
        <f t="shared" si="601"/>
        <v>0</v>
      </c>
      <c r="GS369" s="235" t="str">
        <f t="shared" si="602"/>
        <v/>
      </c>
      <c r="GT369" s="236"/>
      <c r="GU369" s="237" t="str">
        <f t="shared" si="603"/>
        <v/>
      </c>
      <c r="GV369" s="237" t="str">
        <f t="shared" si="604"/>
        <v/>
      </c>
      <c r="GW369" s="238" t="str">
        <f t="shared" si="605"/>
        <v/>
      </c>
      <c r="GX369" s="238" t="str">
        <f t="shared" si="606"/>
        <v/>
      </c>
      <c r="GY369" s="239"/>
      <c r="GZ369" s="240" t="str">
        <f t="shared" si="607"/>
        <v/>
      </c>
      <c r="HA369" s="235" t="str">
        <f t="shared" si="608"/>
        <v/>
      </c>
      <c r="HB369" s="235" t="str">
        <f t="shared" si="609"/>
        <v/>
      </c>
      <c r="HC369" s="235" t="str">
        <f t="shared" si="610"/>
        <v/>
      </c>
      <c r="HD369" s="235" t="str">
        <f t="shared" si="611"/>
        <v/>
      </c>
      <c r="HE369" s="235" t="str">
        <f t="shared" si="612"/>
        <v/>
      </c>
      <c r="HF369" s="188"/>
      <c r="HG369" s="235" t="str">
        <f t="shared" si="613"/>
        <v/>
      </c>
      <c r="HH369" s="235">
        <f t="shared" si="620"/>
        <v>0</v>
      </c>
      <c r="HI369" s="235">
        <f t="shared" si="620"/>
        <v>0</v>
      </c>
      <c r="HJ369" s="235">
        <f t="shared" si="620"/>
        <v>0</v>
      </c>
      <c r="HK369" s="188"/>
      <c r="HL369" s="235" t="str">
        <f t="shared" si="614"/>
        <v/>
      </c>
      <c r="HM369" s="235">
        <f t="shared" si="621"/>
        <v>0</v>
      </c>
      <c r="HN369" s="235">
        <f t="shared" si="621"/>
        <v>0</v>
      </c>
      <c r="HO369" s="235">
        <f t="shared" si="621"/>
        <v>0</v>
      </c>
      <c r="HP369" s="188"/>
      <c r="HQ369" s="235" t="str">
        <f t="shared" si="615"/>
        <v/>
      </c>
      <c r="HR369" s="235">
        <f t="shared" si="622"/>
        <v>0</v>
      </c>
      <c r="HS369" s="235">
        <f t="shared" si="622"/>
        <v>0</v>
      </c>
      <c r="HT369" s="235">
        <f t="shared" si="622"/>
        <v>0</v>
      </c>
      <c r="HU369" s="162"/>
      <c r="HV369" s="1622"/>
      <c r="HW369" s="1619"/>
      <c r="HX369" s="1619"/>
      <c r="HY369" s="1619"/>
      <c r="HZ369" s="1619"/>
      <c r="IA369" s="1619"/>
      <c r="IB369" s="1619"/>
      <c r="IC369" s="1623"/>
      <c r="ID369" s="162"/>
    </row>
    <row r="370" spans="1:238" ht="21.75" customHeight="1" x14ac:dyDescent="0.25">
      <c r="A370" s="377" t="str">
        <f t="shared" si="568"/>
        <v/>
      </c>
      <c r="B370" s="188">
        <v>344</v>
      </c>
      <c r="C370" s="255"/>
      <c r="D370" s="223" t="str">
        <f t="shared" si="616"/>
        <v/>
      </c>
      <c r="E370" s="223" t="str">
        <f t="shared" si="556"/>
        <v/>
      </c>
      <c r="F370" s="242"/>
      <c r="G370" s="242"/>
      <c r="H370" s="224" t="str">
        <f t="shared" si="569"/>
        <v/>
      </c>
      <c r="I370" s="930"/>
      <c r="J370" s="930"/>
      <c r="K370" s="930"/>
      <c r="L370" s="370"/>
      <c r="M370" s="371"/>
      <c r="N370" s="371"/>
      <c r="O370" s="371"/>
      <c r="P370" s="372"/>
      <c r="Q370" s="609"/>
      <c r="R370" s="609"/>
      <c r="S370" s="610"/>
      <c r="T370" s="371"/>
      <c r="U370" s="371"/>
      <c r="V370" s="188"/>
      <c r="W370" s="370"/>
      <c r="X370" s="371"/>
      <c r="Y370" s="371"/>
      <c r="Z370" s="611"/>
      <c r="AA370" s="896"/>
      <c r="AB370" s="370"/>
      <c r="AC370" s="371"/>
      <c r="AD370" s="371"/>
      <c r="AE370" s="371"/>
      <c r="AF370" s="896"/>
      <c r="AG370" s="370"/>
      <c r="AH370" s="371"/>
      <c r="AI370" s="371"/>
      <c r="AJ370" s="371"/>
      <c r="AK370" s="896"/>
      <c r="AL370" s="370"/>
      <c r="AM370" s="371"/>
      <c r="AN370" s="371"/>
      <c r="AO370" s="372"/>
      <c r="AP370" s="370"/>
      <c r="AQ370" s="371"/>
      <c r="AR370" s="371"/>
      <c r="AS370" s="371"/>
      <c r="AT370" s="928"/>
      <c r="AU370" s="188"/>
      <c r="AV370" s="256">
        <f t="shared" si="530"/>
        <v>0</v>
      </c>
      <c r="AW370" s="257">
        <f t="shared" si="531"/>
        <v>0</v>
      </c>
      <c r="AX370" s="258">
        <f t="shared" si="532"/>
        <v>0</v>
      </c>
      <c r="AY370" s="259">
        <f t="shared" si="533"/>
        <v>0</v>
      </c>
      <c r="AZ370" s="231" t="str">
        <f t="shared" si="534"/>
        <v/>
      </c>
      <c r="BA370" s="232">
        <f t="shared" si="535"/>
        <v>0</v>
      </c>
      <c r="BB370" s="249">
        <f t="shared" si="536"/>
        <v>0</v>
      </c>
      <c r="BC370" s="231">
        <f t="shared" si="537"/>
        <v>0</v>
      </c>
      <c r="BD370" s="231">
        <f t="shared" si="538"/>
        <v>0</v>
      </c>
      <c r="BE370" s="260"/>
      <c r="BF370" s="235">
        <f t="shared" si="570"/>
        <v>0</v>
      </c>
      <c r="BG370" s="235">
        <f t="shared" si="571"/>
        <v>0</v>
      </c>
      <c r="BH370" s="235">
        <f t="shared" si="572"/>
        <v>0</v>
      </c>
      <c r="BI370" s="380"/>
      <c r="BJ370" s="235">
        <f t="shared" si="557"/>
        <v>0</v>
      </c>
      <c r="BK370" s="235">
        <f t="shared" si="573"/>
        <v>0</v>
      </c>
      <c r="BL370" s="235" t="str">
        <f t="shared" si="574"/>
        <v/>
      </c>
      <c r="BM370" s="236"/>
      <c r="BN370" s="237"/>
      <c r="BO370" s="237"/>
      <c r="BP370" s="238"/>
      <c r="BQ370" s="238"/>
      <c r="BR370" s="254"/>
      <c r="BS370" s="252"/>
      <c r="BT370" s="244"/>
      <c r="BU370" s="244"/>
      <c r="BV370" s="244"/>
      <c r="BW370" s="244"/>
      <c r="BX370" s="244"/>
      <c r="BY370" s="244"/>
      <c r="BZ370" s="244"/>
      <c r="CA370" s="244"/>
      <c r="CB370" s="253"/>
      <c r="CC370" s="188"/>
      <c r="CD370" s="244">
        <f t="shared" si="558"/>
        <v>0</v>
      </c>
      <c r="CE370" s="235">
        <f t="shared" si="575"/>
        <v>0</v>
      </c>
      <c r="CF370" s="235">
        <f t="shared" si="575"/>
        <v>0</v>
      </c>
      <c r="CG370" s="235">
        <f t="shared" si="575"/>
        <v>0</v>
      </c>
      <c r="CH370" s="188"/>
      <c r="CI370" s="244">
        <f t="shared" si="559"/>
        <v>0</v>
      </c>
      <c r="CJ370" s="235">
        <f t="shared" si="576"/>
        <v>0</v>
      </c>
      <c r="CK370" s="235">
        <f t="shared" si="576"/>
        <v>0</v>
      </c>
      <c r="CL370" s="235">
        <f t="shared" si="576"/>
        <v>0</v>
      </c>
      <c r="CM370" s="188"/>
      <c r="CN370" s="244">
        <f t="shared" si="560"/>
        <v>0</v>
      </c>
      <c r="CO370" s="235">
        <f t="shared" si="577"/>
        <v>0</v>
      </c>
      <c r="CP370" s="235">
        <f t="shared" si="577"/>
        <v>0</v>
      </c>
      <c r="CQ370" s="235">
        <f t="shared" si="577"/>
        <v>0</v>
      </c>
      <c r="CR370" s="188"/>
      <c r="CS370" s="244">
        <f t="shared" si="561"/>
        <v>0</v>
      </c>
      <c r="CT370" s="235">
        <f t="shared" si="578"/>
        <v>0</v>
      </c>
      <c r="CU370" s="235">
        <f t="shared" si="578"/>
        <v>0</v>
      </c>
      <c r="CV370" s="235">
        <f t="shared" si="578"/>
        <v>0</v>
      </c>
      <c r="CW370" s="188"/>
      <c r="CX370" s="244">
        <f t="shared" si="562"/>
        <v>0</v>
      </c>
      <c r="CY370" s="235">
        <f t="shared" si="579"/>
        <v>0</v>
      </c>
      <c r="CZ370" s="235">
        <f t="shared" si="579"/>
        <v>0</v>
      </c>
      <c r="DA370" s="235">
        <f t="shared" si="579"/>
        <v>0</v>
      </c>
      <c r="DB370" s="188"/>
      <c r="DC370" s="225"/>
      <c r="DD370" s="226"/>
      <c r="DE370" s="1088"/>
      <c r="DF370" s="225"/>
      <c r="DG370" s="226"/>
      <c r="DH370" s="1088"/>
      <c r="DI370" s="225"/>
      <c r="DJ370" s="226"/>
      <c r="DK370" s="1088"/>
      <c r="DL370" s="225"/>
      <c r="DM370" s="226"/>
      <c r="DN370" s="1088"/>
      <c r="DO370" s="370"/>
      <c r="DP370" s="370"/>
      <c r="DQ370" s="243">
        <f t="shared" si="539"/>
        <v>0</v>
      </c>
      <c r="DR370" s="244">
        <f t="shared" si="540"/>
        <v>0</v>
      </c>
      <c r="DS370" s="235">
        <f t="shared" si="580"/>
        <v>0</v>
      </c>
      <c r="DT370" s="244" t="str">
        <f t="shared" si="541"/>
        <v/>
      </c>
      <c r="DU370" s="42" t="str">
        <f t="shared" si="581"/>
        <v/>
      </c>
      <c r="DV370" s="42" t="str">
        <f t="shared" si="582"/>
        <v/>
      </c>
      <c r="DW370" s="42" t="str">
        <f t="shared" si="583"/>
        <v/>
      </c>
      <c r="DX370" s="162"/>
      <c r="DY370" s="42" t="str">
        <f t="shared" si="584"/>
        <v/>
      </c>
      <c r="DZ370" s="42" t="str">
        <f t="shared" si="555"/>
        <v/>
      </c>
      <c r="EA370" s="42" t="str">
        <f t="shared" si="585"/>
        <v/>
      </c>
      <c r="EB370" s="162"/>
      <c r="EC370" s="930"/>
      <c r="ED370" s="188"/>
      <c r="EE370" s="245">
        <f t="shared" si="586"/>
        <v>0</v>
      </c>
      <c r="EF370" s="189"/>
      <c r="EG370" s="245">
        <f t="shared" si="587"/>
        <v>0</v>
      </c>
      <c r="EH370" s="189"/>
      <c r="EI370" s="246" t="str">
        <f t="shared" si="542"/>
        <v/>
      </c>
      <c r="EJ370" s="247" t="str">
        <f t="shared" si="563"/>
        <v/>
      </c>
      <c r="EK370" s="248" t="str">
        <f t="shared" si="564"/>
        <v/>
      </c>
      <c r="EL370" s="248" t="str">
        <f t="shared" si="565"/>
        <v/>
      </c>
      <c r="EM370" s="248" t="str">
        <f t="shared" si="566"/>
        <v/>
      </c>
      <c r="EN370" s="248" t="str">
        <f t="shared" si="588"/>
        <v/>
      </c>
      <c r="EO370" s="248" t="str">
        <f t="shared" si="567"/>
        <v/>
      </c>
      <c r="EP370" s="189"/>
      <c r="EQ370" s="248" t="str">
        <f t="shared" si="543"/>
        <v/>
      </c>
      <c r="ER370" s="248" t="str">
        <f t="shared" si="544"/>
        <v/>
      </c>
      <c r="ES370" s="248" t="str">
        <f t="shared" si="545"/>
        <v/>
      </c>
      <c r="ET370" s="248" t="str">
        <f t="shared" si="546"/>
        <v/>
      </c>
      <c r="EU370" s="248" t="str">
        <f t="shared" si="589"/>
        <v/>
      </c>
      <c r="EV370" s="248" t="str">
        <f t="shared" si="589"/>
        <v/>
      </c>
      <c r="EW370" s="189"/>
      <c r="EX370" s="248" t="str">
        <f t="shared" si="547"/>
        <v/>
      </c>
      <c r="EY370" s="248" t="str">
        <f t="shared" si="548"/>
        <v/>
      </c>
      <c r="EZ370" s="248" t="str">
        <f t="shared" si="549"/>
        <v/>
      </c>
      <c r="FA370" s="248" t="str">
        <f t="shared" si="550"/>
        <v/>
      </c>
      <c r="FB370" s="248" t="str">
        <f t="shared" si="617"/>
        <v/>
      </c>
      <c r="FC370" s="248" t="str">
        <f t="shared" si="617"/>
        <v/>
      </c>
      <c r="FD370" s="189"/>
      <c r="FE370" s="248" t="str">
        <f t="shared" si="551"/>
        <v/>
      </c>
      <c r="FF370" s="248" t="str">
        <f t="shared" si="552"/>
        <v/>
      </c>
      <c r="FG370" s="248" t="str">
        <f t="shared" si="553"/>
        <v/>
      </c>
      <c r="FH370" s="248" t="str">
        <f t="shared" si="554"/>
        <v/>
      </c>
      <c r="FI370" s="248" t="str">
        <f t="shared" si="618"/>
        <v/>
      </c>
      <c r="FJ370" s="248" t="str">
        <f t="shared" si="618"/>
        <v/>
      </c>
      <c r="FK370" s="189"/>
      <c r="FL370" s="370"/>
      <c r="FM370" s="371"/>
      <c r="FN370" s="371"/>
      <c r="FO370" s="611"/>
      <c r="FP370" s="896"/>
      <c r="FQ370" s="370"/>
      <c r="FR370" s="371"/>
      <c r="FS370" s="371"/>
      <c r="FT370" s="611"/>
      <c r="FU370" s="896"/>
      <c r="FV370" s="370"/>
      <c r="FW370" s="371"/>
      <c r="FX370" s="371"/>
      <c r="FY370" s="611"/>
      <c r="FZ370" s="896"/>
      <c r="GA370" s="613"/>
      <c r="GB370" s="189"/>
      <c r="GC370" s="227">
        <f t="shared" si="590"/>
        <v>0</v>
      </c>
      <c r="GD370" s="228">
        <f t="shared" si="591"/>
        <v>0</v>
      </c>
      <c r="GE370" s="229">
        <f t="shared" si="619"/>
        <v>0</v>
      </c>
      <c r="GF370" s="230">
        <f t="shared" si="619"/>
        <v>0</v>
      </c>
      <c r="GG370" s="231" t="str">
        <f t="shared" si="592"/>
        <v/>
      </c>
      <c r="GH370" s="232">
        <f t="shared" si="593"/>
        <v>0</v>
      </c>
      <c r="GI370" s="227">
        <f t="shared" si="594"/>
        <v>0</v>
      </c>
      <c r="GJ370" s="233">
        <f t="shared" si="595"/>
        <v>0</v>
      </c>
      <c r="GK370" s="233">
        <f t="shared" si="596"/>
        <v>0</v>
      </c>
      <c r="GL370" s="234"/>
      <c r="GM370" s="235">
        <f t="shared" si="597"/>
        <v>0</v>
      </c>
      <c r="GN370" s="235">
        <f t="shared" si="598"/>
        <v>0</v>
      </c>
      <c r="GO370" s="235" t="str">
        <f t="shared" si="599"/>
        <v/>
      </c>
      <c r="GP370" s="380"/>
      <c r="GQ370" s="235">
        <f t="shared" si="600"/>
        <v>0</v>
      </c>
      <c r="GR370" s="235">
        <f t="shared" si="601"/>
        <v>0</v>
      </c>
      <c r="GS370" s="235" t="str">
        <f t="shared" si="602"/>
        <v/>
      </c>
      <c r="GT370" s="236"/>
      <c r="GU370" s="237" t="str">
        <f t="shared" si="603"/>
        <v/>
      </c>
      <c r="GV370" s="237" t="str">
        <f t="shared" si="604"/>
        <v/>
      </c>
      <c r="GW370" s="238" t="str">
        <f t="shared" si="605"/>
        <v/>
      </c>
      <c r="GX370" s="238" t="str">
        <f t="shared" si="606"/>
        <v/>
      </c>
      <c r="GY370" s="239"/>
      <c r="GZ370" s="240" t="str">
        <f t="shared" si="607"/>
        <v/>
      </c>
      <c r="HA370" s="235" t="str">
        <f t="shared" si="608"/>
        <v/>
      </c>
      <c r="HB370" s="235" t="str">
        <f t="shared" si="609"/>
        <v/>
      </c>
      <c r="HC370" s="235" t="str">
        <f t="shared" si="610"/>
        <v/>
      </c>
      <c r="HD370" s="235" t="str">
        <f t="shared" si="611"/>
        <v/>
      </c>
      <c r="HE370" s="235" t="str">
        <f t="shared" si="612"/>
        <v/>
      </c>
      <c r="HF370" s="188"/>
      <c r="HG370" s="235" t="str">
        <f t="shared" si="613"/>
        <v/>
      </c>
      <c r="HH370" s="235">
        <f t="shared" si="620"/>
        <v>0</v>
      </c>
      <c r="HI370" s="235">
        <f t="shared" si="620"/>
        <v>0</v>
      </c>
      <c r="HJ370" s="235">
        <f t="shared" si="620"/>
        <v>0</v>
      </c>
      <c r="HK370" s="188"/>
      <c r="HL370" s="235" t="str">
        <f t="shared" si="614"/>
        <v/>
      </c>
      <c r="HM370" s="235">
        <f t="shared" si="621"/>
        <v>0</v>
      </c>
      <c r="HN370" s="235">
        <f t="shared" si="621"/>
        <v>0</v>
      </c>
      <c r="HO370" s="235">
        <f t="shared" si="621"/>
        <v>0</v>
      </c>
      <c r="HP370" s="188"/>
      <c r="HQ370" s="235" t="str">
        <f t="shared" si="615"/>
        <v/>
      </c>
      <c r="HR370" s="235">
        <f t="shared" si="622"/>
        <v>0</v>
      </c>
      <c r="HS370" s="235">
        <f t="shared" si="622"/>
        <v>0</v>
      </c>
      <c r="HT370" s="235">
        <f t="shared" si="622"/>
        <v>0</v>
      </c>
      <c r="HU370" s="162"/>
      <c r="HV370" s="1622"/>
      <c r="HW370" s="1619"/>
      <c r="HX370" s="1619"/>
      <c r="HY370" s="1619"/>
      <c r="HZ370" s="1619"/>
      <c r="IA370" s="1619"/>
      <c r="IB370" s="1619"/>
      <c r="IC370" s="1623"/>
      <c r="ID370" s="162"/>
    </row>
    <row r="371" spans="1:238" ht="21.75" customHeight="1" x14ac:dyDescent="0.25">
      <c r="A371" s="377" t="str">
        <f t="shared" si="568"/>
        <v/>
      </c>
      <c r="B371" s="188">
        <v>345</v>
      </c>
      <c r="C371" s="255"/>
      <c r="D371" s="223" t="str">
        <f t="shared" si="616"/>
        <v/>
      </c>
      <c r="E371" s="223" t="str">
        <f t="shared" si="556"/>
        <v/>
      </c>
      <c r="F371" s="242"/>
      <c r="G371" s="242"/>
      <c r="H371" s="224" t="str">
        <f t="shared" si="569"/>
        <v/>
      </c>
      <c r="I371" s="930"/>
      <c r="J371" s="930"/>
      <c r="K371" s="930"/>
      <c r="L371" s="370"/>
      <c r="M371" s="371"/>
      <c r="N371" s="371"/>
      <c r="O371" s="371"/>
      <c r="P371" s="372"/>
      <c r="Q371" s="609"/>
      <c r="R371" s="609"/>
      <c r="S371" s="610"/>
      <c r="T371" s="371"/>
      <c r="U371" s="371"/>
      <c r="V371" s="188"/>
      <c r="W371" s="370"/>
      <c r="X371" s="371"/>
      <c r="Y371" s="371"/>
      <c r="Z371" s="611"/>
      <c r="AA371" s="896"/>
      <c r="AB371" s="370"/>
      <c r="AC371" s="371"/>
      <c r="AD371" s="371"/>
      <c r="AE371" s="371"/>
      <c r="AF371" s="896"/>
      <c r="AG371" s="370"/>
      <c r="AH371" s="371"/>
      <c r="AI371" s="371"/>
      <c r="AJ371" s="371"/>
      <c r="AK371" s="896"/>
      <c r="AL371" s="370"/>
      <c r="AM371" s="371"/>
      <c r="AN371" s="371"/>
      <c r="AO371" s="372"/>
      <c r="AP371" s="370"/>
      <c r="AQ371" s="371"/>
      <c r="AR371" s="371"/>
      <c r="AS371" s="371"/>
      <c r="AT371" s="928"/>
      <c r="AU371" s="188"/>
      <c r="AV371" s="256">
        <f t="shared" si="530"/>
        <v>0</v>
      </c>
      <c r="AW371" s="257">
        <f t="shared" si="531"/>
        <v>0</v>
      </c>
      <c r="AX371" s="258">
        <f t="shared" si="532"/>
        <v>0</v>
      </c>
      <c r="AY371" s="259">
        <f t="shared" si="533"/>
        <v>0</v>
      </c>
      <c r="AZ371" s="231" t="str">
        <f t="shared" si="534"/>
        <v/>
      </c>
      <c r="BA371" s="232">
        <f t="shared" si="535"/>
        <v>0</v>
      </c>
      <c r="BB371" s="249">
        <f t="shared" si="536"/>
        <v>0</v>
      </c>
      <c r="BC371" s="231">
        <f t="shared" si="537"/>
        <v>0</v>
      </c>
      <c r="BD371" s="231">
        <f t="shared" si="538"/>
        <v>0</v>
      </c>
      <c r="BE371" s="260"/>
      <c r="BF371" s="235">
        <f t="shared" si="570"/>
        <v>0</v>
      </c>
      <c r="BG371" s="235">
        <f t="shared" si="571"/>
        <v>0</v>
      </c>
      <c r="BH371" s="235">
        <f t="shared" si="572"/>
        <v>0</v>
      </c>
      <c r="BI371" s="380"/>
      <c r="BJ371" s="235">
        <f t="shared" si="557"/>
        <v>0</v>
      </c>
      <c r="BK371" s="235">
        <f t="shared" si="573"/>
        <v>0</v>
      </c>
      <c r="BL371" s="235" t="str">
        <f t="shared" si="574"/>
        <v/>
      </c>
      <c r="BM371" s="236"/>
      <c r="BN371" s="237"/>
      <c r="BO371" s="237"/>
      <c r="BP371" s="238"/>
      <c r="BQ371" s="238"/>
      <c r="BR371" s="254"/>
      <c r="BS371" s="252"/>
      <c r="BT371" s="244"/>
      <c r="BU371" s="244"/>
      <c r="BV371" s="244"/>
      <c r="BW371" s="244"/>
      <c r="BX371" s="244"/>
      <c r="BY371" s="244"/>
      <c r="BZ371" s="244"/>
      <c r="CA371" s="244"/>
      <c r="CB371" s="253"/>
      <c r="CC371" s="188"/>
      <c r="CD371" s="244">
        <f t="shared" si="558"/>
        <v>0</v>
      </c>
      <c r="CE371" s="235">
        <f t="shared" si="575"/>
        <v>0</v>
      </c>
      <c r="CF371" s="235">
        <f t="shared" si="575"/>
        <v>0</v>
      </c>
      <c r="CG371" s="235">
        <f t="shared" si="575"/>
        <v>0</v>
      </c>
      <c r="CH371" s="188"/>
      <c r="CI371" s="244">
        <f t="shared" si="559"/>
        <v>0</v>
      </c>
      <c r="CJ371" s="235">
        <f t="shared" si="576"/>
        <v>0</v>
      </c>
      <c r="CK371" s="235">
        <f t="shared" si="576"/>
        <v>0</v>
      </c>
      <c r="CL371" s="235">
        <f t="shared" si="576"/>
        <v>0</v>
      </c>
      <c r="CM371" s="188"/>
      <c r="CN371" s="244">
        <f t="shared" si="560"/>
        <v>0</v>
      </c>
      <c r="CO371" s="235">
        <f t="shared" si="577"/>
        <v>0</v>
      </c>
      <c r="CP371" s="235">
        <f t="shared" si="577"/>
        <v>0</v>
      </c>
      <c r="CQ371" s="235">
        <f t="shared" si="577"/>
        <v>0</v>
      </c>
      <c r="CR371" s="188"/>
      <c r="CS371" s="244">
        <f t="shared" si="561"/>
        <v>0</v>
      </c>
      <c r="CT371" s="235">
        <f t="shared" si="578"/>
        <v>0</v>
      </c>
      <c r="CU371" s="235">
        <f t="shared" si="578"/>
        <v>0</v>
      </c>
      <c r="CV371" s="235">
        <f t="shared" si="578"/>
        <v>0</v>
      </c>
      <c r="CW371" s="188"/>
      <c r="CX371" s="244">
        <f t="shared" si="562"/>
        <v>0</v>
      </c>
      <c r="CY371" s="235">
        <f t="shared" si="579"/>
        <v>0</v>
      </c>
      <c r="CZ371" s="235">
        <f t="shared" si="579"/>
        <v>0</v>
      </c>
      <c r="DA371" s="235">
        <f t="shared" si="579"/>
        <v>0</v>
      </c>
      <c r="DB371" s="188"/>
      <c r="DC371" s="225"/>
      <c r="DD371" s="226"/>
      <c r="DE371" s="1088"/>
      <c r="DF371" s="225"/>
      <c r="DG371" s="226"/>
      <c r="DH371" s="1088"/>
      <c r="DI371" s="225"/>
      <c r="DJ371" s="226"/>
      <c r="DK371" s="1088"/>
      <c r="DL371" s="225"/>
      <c r="DM371" s="226"/>
      <c r="DN371" s="1088"/>
      <c r="DO371" s="370"/>
      <c r="DP371" s="370"/>
      <c r="DQ371" s="243">
        <f t="shared" si="539"/>
        <v>0</v>
      </c>
      <c r="DR371" s="244">
        <f t="shared" si="540"/>
        <v>0</v>
      </c>
      <c r="DS371" s="235">
        <f t="shared" si="580"/>
        <v>0</v>
      </c>
      <c r="DT371" s="244" t="str">
        <f t="shared" si="541"/>
        <v/>
      </c>
      <c r="DU371" s="42" t="str">
        <f t="shared" si="581"/>
        <v/>
      </c>
      <c r="DV371" s="42" t="str">
        <f t="shared" si="582"/>
        <v/>
      </c>
      <c r="DW371" s="42" t="str">
        <f t="shared" si="583"/>
        <v/>
      </c>
      <c r="DX371" s="162"/>
      <c r="DY371" s="42" t="str">
        <f t="shared" si="584"/>
        <v/>
      </c>
      <c r="DZ371" s="42" t="str">
        <f t="shared" si="555"/>
        <v/>
      </c>
      <c r="EA371" s="42" t="str">
        <f t="shared" si="585"/>
        <v/>
      </c>
      <c r="EB371" s="162"/>
      <c r="EC371" s="930"/>
      <c r="ED371" s="188"/>
      <c r="EE371" s="245">
        <f t="shared" si="586"/>
        <v>0</v>
      </c>
      <c r="EF371" s="189"/>
      <c r="EG371" s="245">
        <f t="shared" si="587"/>
        <v>0</v>
      </c>
      <c r="EH371" s="189"/>
      <c r="EI371" s="246" t="str">
        <f t="shared" si="542"/>
        <v/>
      </c>
      <c r="EJ371" s="247" t="str">
        <f t="shared" si="563"/>
        <v/>
      </c>
      <c r="EK371" s="248" t="str">
        <f t="shared" si="564"/>
        <v/>
      </c>
      <c r="EL371" s="248" t="str">
        <f t="shared" si="565"/>
        <v/>
      </c>
      <c r="EM371" s="248" t="str">
        <f t="shared" si="566"/>
        <v/>
      </c>
      <c r="EN371" s="248" t="str">
        <f t="shared" si="588"/>
        <v/>
      </c>
      <c r="EO371" s="248" t="str">
        <f t="shared" si="567"/>
        <v/>
      </c>
      <c r="EP371" s="189"/>
      <c r="EQ371" s="248" t="str">
        <f t="shared" si="543"/>
        <v/>
      </c>
      <c r="ER371" s="248" t="str">
        <f t="shared" si="544"/>
        <v/>
      </c>
      <c r="ES371" s="248" t="str">
        <f t="shared" si="545"/>
        <v/>
      </c>
      <c r="ET371" s="248" t="str">
        <f t="shared" si="546"/>
        <v/>
      </c>
      <c r="EU371" s="248" t="str">
        <f t="shared" si="589"/>
        <v/>
      </c>
      <c r="EV371" s="248" t="str">
        <f t="shared" si="589"/>
        <v/>
      </c>
      <c r="EW371" s="189"/>
      <c r="EX371" s="248" t="str">
        <f t="shared" si="547"/>
        <v/>
      </c>
      <c r="EY371" s="248" t="str">
        <f t="shared" si="548"/>
        <v/>
      </c>
      <c r="EZ371" s="248" t="str">
        <f t="shared" si="549"/>
        <v/>
      </c>
      <c r="FA371" s="248" t="str">
        <f t="shared" si="550"/>
        <v/>
      </c>
      <c r="FB371" s="248" t="str">
        <f t="shared" si="617"/>
        <v/>
      </c>
      <c r="FC371" s="248" t="str">
        <f t="shared" si="617"/>
        <v/>
      </c>
      <c r="FD371" s="189"/>
      <c r="FE371" s="248" t="str">
        <f t="shared" si="551"/>
        <v/>
      </c>
      <c r="FF371" s="248" t="str">
        <f t="shared" si="552"/>
        <v/>
      </c>
      <c r="FG371" s="248" t="str">
        <f t="shared" si="553"/>
        <v/>
      </c>
      <c r="FH371" s="248" t="str">
        <f t="shared" si="554"/>
        <v/>
      </c>
      <c r="FI371" s="248" t="str">
        <f t="shared" si="618"/>
        <v/>
      </c>
      <c r="FJ371" s="248" t="str">
        <f t="shared" si="618"/>
        <v/>
      </c>
      <c r="FK371" s="189"/>
      <c r="FL371" s="370"/>
      <c r="FM371" s="371"/>
      <c r="FN371" s="371"/>
      <c r="FO371" s="611"/>
      <c r="FP371" s="896"/>
      <c r="FQ371" s="370"/>
      <c r="FR371" s="371"/>
      <c r="FS371" s="371"/>
      <c r="FT371" s="611"/>
      <c r="FU371" s="896"/>
      <c r="FV371" s="370"/>
      <c r="FW371" s="371"/>
      <c r="FX371" s="371"/>
      <c r="FY371" s="611"/>
      <c r="FZ371" s="896"/>
      <c r="GA371" s="613"/>
      <c r="GB371" s="189"/>
      <c r="GC371" s="227">
        <f t="shared" si="590"/>
        <v>0</v>
      </c>
      <c r="GD371" s="228">
        <f t="shared" si="591"/>
        <v>0</v>
      </c>
      <c r="GE371" s="229">
        <f t="shared" si="619"/>
        <v>0</v>
      </c>
      <c r="GF371" s="230">
        <f t="shared" si="619"/>
        <v>0</v>
      </c>
      <c r="GG371" s="231" t="str">
        <f t="shared" si="592"/>
        <v/>
      </c>
      <c r="GH371" s="232">
        <f t="shared" si="593"/>
        <v>0</v>
      </c>
      <c r="GI371" s="227">
        <f t="shared" si="594"/>
        <v>0</v>
      </c>
      <c r="GJ371" s="233">
        <f t="shared" si="595"/>
        <v>0</v>
      </c>
      <c r="GK371" s="233">
        <f t="shared" si="596"/>
        <v>0</v>
      </c>
      <c r="GL371" s="234"/>
      <c r="GM371" s="235">
        <f t="shared" si="597"/>
        <v>0</v>
      </c>
      <c r="GN371" s="235">
        <f t="shared" si="598"/>
        <v>0</v>
      </c>
      <c r="GO371" s="235" t="str">
        <f t="shared" si="599"/>
        <v/>
      </c>
      <c r="GP371" s="380"/>
      <c r="GQ371" s="235">
        <f t="shared" si="600"/>
        <v>0</v>
      </c>
      <c r="GR371" s="235">
        <f t="shared" si="601"/>
        <v>0</v>
      </c>
      <c r="GS371" s="235" t="str">
        <f t="shared" si="602"/>
        <v/>
      </c>
      <c r="GT371" s="236"/>
      <c r="GU371" s="237" t="str">
        <f t="shared" si="603"/>
        <v/>
      </c>
      <c r="GV371" s="237" t="str">
        <f t="shared" si="604"/>
        <v/>
      </c>
      <c r="GW371" s="238" t="str">
        <f t="shared" si="605"/>
        <v/>
      </c>
      <c r="GX371" s="238" t="str">
        <f t="shared" si="606"/>
        <v/>
      </c>
      <c r="GY371" s="239"/>
      <c r="GZ371" s="240" t="str">
        <f t="shared" si="607"/>
        <v/>
      </c>
      <c r="HA371" s="235" t="str">
        <f t="shared" si="608"/>
        <v/>
      </c>
      <c r="HB371" s="235" t="str">
        <f t="shared" si="609"/>
        <v/>
      </c>
      <c r="HC371" s="235" t="str">
        <f t="shared" si="610"/>
        <v/>
      </c>
      <c r="HD371" s="235" t="str">
        <f t="shared" si="611"/>
        <v/>
      </c>
      <c r="HE371" s="235" t="str">
        <f t="shared" si="612"/>
        <v/>
      </c>
      <c r="HF371" s="188"/>
      <c r="HG371" s="235" t="str">
        <f t="shared" si="613"/>
        <v/>
      </c>
      <c r="HH371" s="235">
        <f t="shared" si="620"/>
        <v>0</v>
      </c>
      <c r="HI371" s="235">
        <f t="shared" si="620"/>
        <v>0</v>
      </c>
      <c r="HJ371" s="235">
        <f t="shared" si="620"/>
        <v>0</v>
      </c>
      <c r="HK371" s="188"/>
      <c r="HL371" s="235" t="str">
        <f t="shared" si="614"/>
        <v/>
      </c>
      <c r="HM371" s="235">
        <f t="shared" si="621"/>
        <v>0</v>
      </c>
      <c r="HN371" s="235">
        <f t="shared" si="621"/>
        <v>0</v>
      </c>
      <c r="HO371" s="235">
        <f t="shared" si="621"/>
        <v>0</v>
      </c>
      <c r="HP371" s="188"/>
      <c r="HQ371" s="235" t="str">
        <f t="shared" si="615"/>
        <v/>
      </c>
      <c r="HR371" s="235">
        <f t="shared" si="622"/>
        <v>0</v>
      </c>
      <c r="HS371" s="235">
        <f t="shared" si="622"/>
        <v>0</v>
      </c>
      <c r="HT371" s="235">
        <f t="shared" si="622"/>
        <v>0</v>
      </c>
      <c r="HU371" s="162"/>
      <c r="HV371" s="1622"/>
      <c r="HW371" s="1619"/>
      <c r="HX371" s="1619"/>
      <c r="HY371" s="1619"/>
      <c r="HZ371" s="1619"/>
      <c r="IA371" s="1619"/>
      <c r="IB371" s="1619"/>
      <c r="IC371" s="1623"/>
      <c r="ID371" s="162"/>
    </row>
    <row r="372" spans="1:238" ht="21.75" customHeight="1" x14ac:dyDescent="0.25">
      <c r="A372" s="377" t="str">
        <f t="shared" si="568"/>
        <v/>
      </c>
      <c r="B372" s="188">
        <v>346</v>
      </c>
      <c r="C372" s="255"/>
      <c r="D372" s="223" t="str">
        <f t="shared" si="616"/>
        <v/>
      </c>
      <c r="E372" s="223" t="str">
        <f t="shared" si="556"/>
        <v/>
      </c>
      <c r="F372" s="242"/>
      <c r="G372" s="242"/>
      <c r="H372" s="224" t="str">
        <f t="shared" si="569"/>
        <v/>
      </c>
      <c r="I372" s="930"/>
      <c r="J372" s="930"/>
      <c r="K372" s="930"/>
      <c r="L372" s="370"/>
      <c r="M372" s="371"/>
      <c r="N372" s="371"/>
      <c r="O372" s="371"/>
      <c r="P372" s="372"/>
      <c r="Q372" s="609"/>
      <c r="R372" s="609"/>
      <c r="S372" s="610"/>
      <c r="T372" s="371"/>
      <c r="U372" s="371"/>
      <c r="V372" s="188"/>
      <c r="W372" s="370"/>
      <c r="X372" s="371"/>
      <c r="Y372" s="371"/>
      <c r="Z372" s="611"/>
      <c r="AA372" s="896"/>
      <c r="AB372" s="370"/>
      <c r="AC372" s="371"/>
      <c r="AD372" s="371"/>
      <c r="AE372" s="371"/>
      <c r="AF372" s="896"/>
      <c r="AG372" s="370"/>
      <c r="AH372" s="371"/>
      <c r="AI372" s="371"/>
      <c r="AJ372" s="371"/>
      <c r="AK372" s="896"/>
      <c r="AL372" s="370"/>
      <c r="AM372" s="371"/>
      <c r="AN372" s="371"/>
      <c r="AO372" s="372"/>
      <c r="AP372" s="370"/>
      <c r="AQ372" s="371"/>
      <c r="AR372" s="371"/>
      <c r="AS372" s="371"/>
      <c r="AT372" s="928"/>
      <c r="AU372" s="188"/>
      <c r="AV372" s="256">
        <f t="shared" si="530"/>
        <v>0</v>
      </c>
      <c r="AW372" s="257">
        <f t="shared" si="531"/>
        <v>0</v>
      </c>
      <c r="AX372" s="258">
        <f t="shared" si="532"/>
        <v>0</v>
      </c>
      <c r="AY372" s="259">
        <f t="shared" si="533"/>
        <v>0</v>
      </c>
      <c r="AZ372" s="231" t="str">
        <f t="shared" si="534"/>
        <v/>
      </c>
      <c r="BA372" s="232">
        <f t="shared" si="535"/>
        <v>0</v>
      </c>
      <c r="BB372" s="249">
        <f t="shared" si="536"/>
        <v>0</v>
      </c>
      <c r="BC372" s="231">
        <f t="shared" si="537"/>
        <v>0</v>
      </c>
      <c r="BD372" s="231">
        <f t="shared" si="538"/>
        <v>0</v>
      </c>
      <c r="BE372" s="260"/>
      <c r="BF372" s="235">
        <f t="shared" si="570"/>
        <v>0</v>
      </c>
      <c r="BG372" s="235">
        <f t="shared" si="571"/>
        <v>0</v>
      </c>
      <c r="BH372" s="235">
        <f t="shared" si="572"/>
        <v>0</v>
      </c>
      <c r="BI372" s="380"/>
      <c r="BJ372" s="235">
        <f t="shared" si="557"/>
        <v>0</v>
      </c>
      <c r="BK372" s="235">
        <f t="shared" si="573"/>
        <v>0</v>
      </c>
      <c r="BL372" s="235" t="str">
        <f t="shared" si="574"/>
        <v/>
      </c>
      <c r="BM372" s="236"/>
      <c r="BN372" s="237"/>
      <c r="BO372" s="237"/>
      <c r="BP372" s="238"/>
      <c r="BQ372" s="238"/>
      <c r="BR372" s="254"/>
      <c r="BS372" s="252"/>
      <c r="BT372" s="244"/>
      <c r="BU372" s="244"/>
      <c r="BV372" s="244"/>
      <c r="BW372" s="244"/>
      <c r="BX372" s="244"/>
      <c r="BY372" s="244"/>
      <c r="BZ372" s="244"/>
      <c r="CA372" s="244"/>
      <c r="CB372" s="253"/>
      <c r="CC372" s="188"/>
      <c r="CD372" s="244">
        <f t="shared" si="558"/>
        <v>0</v>
      </c>
      <c r="CE372" s="235">
        <f t="shared" si="575"/>
        <v>0</v>
      </c>
      <c r="CF372" s="235">
        <f t="shared" si="575"/>
        <v>0</v>
      </c>
      <c r="CG372" s="235">
        <f t="shared" si="575"/>
        <v>0</v>
      </c>
      <c r="CH372" s="188"/>
      <c r="CI372" s="244">
        <f t="shared" si="559"/>
        <v>0</v>
      </c>
      <c r="CJ372" s="235">
        <f t="shared" si="576"/>
        <v>0</v>
      </c>
      <c r="CK372" s="235">
        <f t="shared" si="576"/>
        <v>0</v>
      </c>
      <c r="CL372" s="235">
        <f t="shared" si="576"/>
        <v>0</v>
      </c>
      <c r="CM372" s="188"/>
      <c r="CN372" s="244">
        <f t="shared" si="560"/>
        <v>0</v>
      </c>
      <c r="CO372" s="235">
        <f t="shared" si="577"/>
        <v>0</v>
      </c>
      <c r="CP372" s="235">
        <f t="shared" si="577"/>
        <v>0</v>
      </c>
      <c r="CQ372" s="235">
        <f t="shared" si="577"/>
        <v>0</v>
      </c>
      <c r="CR372" s="188"/>
      <c r="CS372" s="244">
        <f t="shared" si="561"/>
        <v>0</v>
      </c>
      <c r="CT372" s="235">
        <f t="shared" si="578"/>
        <v>0</v>
      </c>
      <c r="CU372" s="235">
        <f t="shared" si="578"/>
        <v>0</v>
      </c>
      <c r="CV372" s="235">
        <f t="shared" si="578"/>
        <v>0</v>
      </c>
      <c r="CW372" s="188"/>
      <c r="CX372" s="244">
        <f t="shared" si="562"/>
        <v>0</v>
      </c>
      <c r="CY372" s="235">
        <f t="shared" si="579"/>
        <v>0</v>
      </c>
      <c r="CZ372" s="235">
        <f t="shared" si="579"/>
        <v>0</v>
      </c>
      <c r="DA372" s="235">
        <f t="shared" si="579"/>
        <v>0</v>
      </c>
      <c r="DB372" s="188"/>
      <c r="DC372" s="225"/>
      <c r="DD372" s="226"/>
      <c r="DE372" s="1088"/>
      <c r="DF372" s="225"/>
      <c r="DG372" s="226"/>
      <c r="DH372" s="1088"/>
      <c r="DI372" s="225"/>
      <c r="DJ372" s="226"/>
      <c r="DK372" s="1088"/>
      <c r="DL372" s="225"/>
      <c r="DM372" s="226"/>
      <c r="DN372" s="1088"/>
      <c r="DO372" s="370"/>
      <c r="DP372" s="370"/>
      <c r="DQ372" s="243">
        <f t="shared" si="539"/>
        <v>0</v>
      </c>
      <c r="DR372" s="244">
        <f t="shared" si="540"/>
        <v>0</v>
      </c>
      <c r="DS372" s="235">
        <f t="shared" si="580"/>
        <v>0</v>
      </c>
      <c r="DT372" s="244" t="str">
        <f t="shared" si="541"/>
        <v/>
      </c>
      <c r="DU372" s="42" t="str">
        <f t="shared" si="581"/>
        <v/>
      </c>
      <c r="DV372" s="42" t="str">
        <f t="shared" si="582"/>
        <v/>
      </c>
      <c r="DW372" s="42" t="str">
        <f t="shared" si="583"/>
        <v/>
      </c>
      <c r="DX372" s="162"/>
      <c r="DY372" s="42" t="str">
        <f t="shared" si="584"/>
        <v/>
      </c>
      <c r="DZ372" s="42" t="str">
        <f t="shared" si="555"/>
        <v/>
      </c>
      <c r="EA372" s="42" t="str">
        <f t="shared" si="585"/>
        <v/>
      </c>
      <c r="EB372" s="162"/>
      <c r="EC372" s="930"/>
      <c r="ED372" s="188"/>
      <c r="EE372" s="245">
        <f t="shared" si="586"/>
        <v>0</v>
      </c>
      <c r="EF372" s="189"/>
      <c r="EG372" s="245">
        <f t="shared" si="587"/>
        <v>0</v>
      </c>
      <c r="EH372" s="189"/>
      <c r="EI372" s="246" t="str">
        <f t="shared" si="542"/>
        <v/>
      </c>
      <c r="EJ372" s="247" t="str">
        <f t="shared" si="563"/>
        <v/>
      </c>
      <c r="EK372" s="248" t="str">
        <f t="shared" si="564"/>
        <v/>
      </c>
      <c r="EL372" s="248" t="str">
        <f t="shared" si="565"/>
        <v/>
      </c>
      <c r="EM372" s="248" t="str">
        <f t="shared" si="566"/>
        <v/>
      </c>
      <c r="EN372" s="248" t="str">
        <f t="shared" si="588"/>
        <v/>
      </c>
      <c r="EO372" s="248" t="str">
        <f t="shared" si="567"/>
        <v/>
      </c>
      <c r="EP372" s="189"/>
      <c r="EQ372" s="248" t="str">
        <f t="shared" si="543"/>
        <v/>
      </c>
      <c r="ER372" s="248" t="str">
        <f t="shared" si="544"/>
        <v/>
      </c>
      <c r="ES372" s="248" t="str">
        <f t="shared" si="545"/>
        <v/>
      </c>
      <c r="ET372" s="248" t="str">
        <f t="shared" si="546"/>
        <v/>
      </c>
      <c r="EU372" s="248" t="str">
        <f t="shared" si="589"/>
        <v/>
      </c>
      <c r="EV372" s="248" t="str">
        <f t="shared" si="589"/>
        <v/>
      </c>
      <c r="EW372" s="189"/>
      <c r="EX372" s="248" t="str">
        <f t="shared" si="547"/>
        <v/>
      </c>
      <c r="EY372" s="248" t="str">
        <f t="shared" si="548"/>
        <v/>
      </c>
      <c r="EZ372" s="248" t="str">
        <f t="shared" si="549"/>
        <v/>
      </c>
      <c r="FA372" s="248" t="str">
        <f t="shared" si="550"/>
        <v/>
      </c>
      <c r="FB372" s="248" t="str">
        <f t="shared" si="617"/>
        <v/>
      </c>
      <c r="FC372" s="248" t="str">
        <f t="shared" si="617"/>
        <v/>
      </c>
      <c r="FD372" s="189"/>
      <c r="FE372" s="248" t="str">
        <f t="shared" si="551"/>
        <v/>
      </c>
      <c r="FF372" s="248" t="str">
        <f t="shared" si="552"/>
        <v/>
      </c>
      <c r="FG372" s="248" t="str">
        <f t="shared" si="553"/>
        <v/>
      </c>
      <c r="FH372" s="248" t="str">
        <f t="shared" si="554"/>
        <v/>
      </c>
      <c r="FI372" s="248" t="str">
        <f t="shared" si="618"/>
        <v/>
      </c>
      <c r="FJ372" s="248" t="str">
        <f t="shared" si="618"/>
        <v/>
      </c>
      <c r="FK372" s="189"/>
      <c r="FL372" s="370"/>
      <c r="FM372" s="371"/>
      <c r="FN372" s="371"/>
      <c r="FO372" s="611"/>
      <c r="FP372" s="896"/>
      <c r="FQ372" s="370"/>
      <c r="FR372" s="371"/>
      <c r="FS372" s="371"/>
      <c r="FT372" s="611"/>
      <c r="FU372" s="896"/>
      <c r="FV372" s="370"/>
      <c r="FW372" s="371"/>
      <c r="FX372" s="371"/>
      <c r="FY372" s="611"/>
      <c r="FZ372" s="896"/>
      <c r="GA372" s="613"/>
      <c r="GB372" s="189"/>
      <c r="GC372" s="227">
        <f t="shared" si="590"/>
        <v>0</v>
      </c>
      <c r="GD372" s="228">
        <f t="shared" si="591"/>
        <v>0</v>
      </c>
      <c r="GE372" s="229">
        <f t="shared" si="619"/>
        <v>0</v>
      </c>
      <c r="GF372" s="230">
        <f t="shared" si="619"/>
        <v>0</v>
      </c>
      <c r="GG372" s="231" t="str">
        <f t="shared" si="592"/>
        <v/>
      </c>
      <c r="GH372" s="232">
        <f t="shared" si="593"/>
        <v>0</v>
      </c>
      <c r="GI372" s="227">
        <f t="shared" si="594"/>
        <v>0</v>
      </c>
      <c r="GJ372" s="233">
        <f t="shared" si="595"/>
        <v>0</v>
      </c>
      <c r="GK372" s="233">
        <f t="shared" si="596"/>
        <v>0</v>
      </c>
      <c r="GL372" s="234"/>
      <c r="GM372" s="235">
        <f t="shared" si="597"/>
        <v>0</v>
      </c>
      <c r="GN372" s="235">
        <f t="shared" si="598"/>
        <v>0</v>
      </c>
      <c r="GO372" s="235" t="str">
        <f t="shared" si="599"/>
        <v/>
      </c>
      <c r="GP372" s="380"/>
      <c r="GQ372" s="235">
        <f t="shared" si="600"/>
        <v>0</v>
      </c>
      <c r="GR372" s="235">
        <f t="shared" si="601"/>
        <v>0</v>
      </c>
      <c r="GS372" s="235" t="str">
        <f t="shared" si="602"/>
        <v/>
      </c>
      <c r="GT372" s="236"/>
      <c r="GU372" s="237" t="str">
        <f t="shared" si="603"/>
        <v/>
      </c>
      <c r="GV372" s="237" t="str">
        <f t="shared" si="604"/>
        <v/>
      </c>
      <c r="GW372" s="238" t="str">
        <f t="shared" si="605"/>
        <v/>
      </c>
      <c r="GX372" s="238" t="str">
        <f t="shared" si="606"/>
        <v/>
      </c>
      <c r="GY372" s="239"/>
      <c r="GZ372" s="240" t="str">
        <f t="shared" si="607"/>
        <v/>
      </c>
      <c r="HA372" s="235" t="str">
        <f t="shared" si="608"/>
        <v/>
      </c>
      <c r="HB372" s="235" t="str">
        <f t="shared" si="609"/>
        <v/>
      </c>
      <c r="HC372" s="235" t="str">
        <f t="shared" si="610"/>
        <v/>
      </c>
      <c r="HD372" s="235" t="str">
        <f t="shared" si="611"/>
        <v/>
      </c>
      <c r="HE372" s="235" t="str">
        <f t="shared" si="612"/>
        <v/>
      </c>
      <c r="HF372" s="188"/>
      <c r="HG372" s="235" t="str">
        <f t="shared" si="613"/>
        <v/>
      </c>
      <c r="HH372" s="235">
        <f t="shared" si="620"/>
        <v>0</v>
      </c>
      <c r="HI372" s="235">
        <f t="shared" si="620"/>
        <v>0</v>
      </c>
      <c r="HJ372" s="235">
        <f t="shared" si="620"/>
        <v>0</v>
      </c>
      <c r="HK372" s="188"/>
      <c r="HL372" s="235" t="str">
        <f t="shared" si="614"/>
        <v/>
      </c>
      <c r="HM372" s="235">
        <f t="shared" si="621"/>
        <v>0</v>
      </c>
      <c r="HN372" s="235">
        <f t="shared" si="621"/>
        <v>0</v>
      </c>
      <c r="HO372" s="235">
        <f t="shared" si="621"/>
        <v>0</v>
      </c>
      <c r="HP372" s="188"/>
      <c r="HQ372" s="235" t="str">
        <f t="shared" si="615"/>
        <v/>
      </c>
      <c r="HR372" s="235">
        <f t="shared" si="622"/>
        <v>0</v>
      </c>
      <c r="HS372" s="235">
        <f t="shared" si="622"/>
        <v>0</v>
      </c>
      <c r="HT372" s="235">
        <f t="shared" si="622"/>
        <v>0</v>
      </c>
      <c r="HU372" s="162"/>
      <c r="HV372" s="1622"/>
      <c r="HW372" s="1619"/>
      <c r="HX372" s="1619"/>
      <c r="HY372" s="1619"/>
      <c r="HZ372" s="1619"/>
      <c r="IA372" s="1619"/>
      <c r="IB372" s="1619"/>
      <c r="IC372" s="1623"/>
      <c r="ID372" s="162"/>
    </row>
    <row r="373" spans="1:238" ht="21.75" customHeight="1" x14ac:dyDescent="0.25">
      <c r="A373" s="377" t="str">
        <f t="shared" si="568"/>
        <v/>
      </c>
      <c r="B373" s="188">
        <v>347</v>
      </c>
      <c r="C373" s="255"/>
      <c r="D373" s="223" t="str">
        <f t="shared" si="616"/>
        <v/>
      </c>
      <c r="E373" s="223" t="str">
        <f t="shared" si="556"/>
        <v/>
      </c>
      <c r="F373" s="242"/>
      <c r="G373" s="242"/>
      <c r="H373" s="224" t="str">
        <f t="shared" si="569"/>
        <v/>
      </c>
      <c r="I373" s="930"/>
      <c r="J373" s="930"/>
      <c r="K373" s="930"/>
      <c r="L373" s="370"/>
      <c r="M373" s="371"/>
      <c r="N373" s="371"/>
      <c r="O373" s="371"/>
      <c r="P373" s="372"/>
      <c r="Q373" s="609"/>
      <c r="R373" s="609"/>
      <c r="S373" s="610"/>
      <c r="T373" s="371"/>
      <c r="U373" s="371"/>
      <c r="V373" s="188"/>
      <c r="W373" s="370"/>
      <c r="X373" s="371"/>
      <c r="Y373" s="371"/>
      <c r="Z373" s="611"/>
      <c r="AA373" s="896"/>
      <c r="AB373" s="370"/>
      <c r="AC373" s="371"/>
      <c r="AD373" s="371"/>
      <c r="AE373" s="371"/>
      <c r="AF373" s="896"/>
      <c r="AG373" s="370"/>
      <c r="AH373" s="371"/>
      <c r="AI373" s="371"/>
      <c r="AJ373" s="371"/>
      <c r="AK373" s="896"/>
      <c r="AL373" s="370"/>
      <c r="AM373" s="371"/>
      <c r="AN373" s="371"/>
      <c r="AO373" s="372"/>
      <c r="AP373" s="370"/>
      <c r="AQ373" s="371"/>
      <c r="AR373" s="371"/>
      <c r="AS373" s="371"/>
      <c r="AT373" s="928"/>
      <c r="AU373" s="188"/>
      <c r="AV373" s="256">
        <f t="shared" si="530"/>
        <v>0</v>
      </c>
      <c r="AW373" s="257">
        <f t="shared" si="531"/>
        <v>0</v>
      </c>
      <c r="AX373" s="258">
        <f t="shared" si="532"/>
        <v>0</v>
      </c>
      <c r="AY373" s="259">
        <f t="shared" si="533"/>
        <v>0</v>
      </c>
      <c r="AZ373" s="231" t="str">
        <f t="shared" si="534"/>
        <v/>
      </c>
      <c r="BA373" s="232">
        <f t="shared" si="535"/>
        <v>0</v>
      </c>
      <c r="BB373" s="249">
        <f t="shared" si="536"/>
        <v>0</v>
      </c>
      <c r="BC373" s="231">
        <f t="shared" si="537"/>
        <v>0</v>
      </c>
      <c r="BD373" s="231">
        <f t="shared" si="538"/>
        <v>0</v>
      </c>
      <c r="BE373" s="260"/>
      <c r="BF373" s="235">
        <f t="shared" si="570"/>
        <v>0</v>
      </c>
      <c r="BG373" s="235">
        <f t="shared" si="571"/>
        <v>0</v>
      </c>
      <c r="BH373" s="235">
        <f t="shared" si="572"/>
        <v>0</v>
      </c>
      <c r="BI373" s="380"/>
      <c r="BJ373" s="235">
        <f t="shared" si="557"/>
        <v>0</v>
      </c>
      <c r="BK373" s="235">
        <f t="shared" si="573"/>
        <v>0</v>
      </c>
      <c r="BL373" s="235" t="str">
        <f t="shared" si="574"/>
        <v/>
      </c>
      <c r="BM373" s="236"/>
      <c r="BN373" s="237"/>
      <c r="BO373" s="237"/>
      <c r="BP373" s="238"/>
      <c r="BQ373" s="238"/>
      <c r="BR373" s="254"/>
      <c r="BS373" s="252"/>
      <c r="BT373" s="244"/>
      <c r="BU373" s="244"/>
      <c r="BV373" s="244"/>
      <c r="BW373" s="244"/>
      <c r="BX373" s="244"/>
      <c r="BY373" s="244"/>
      <c r="BZ373" s="244"/>
      <c r="CA373" s="244"/>
      <c r="CB373" s="253"/>
      <c r="CC373" s="188"/>
      <c r="CD373" s="244">
        <f t="shared" si="558"/>
        <v>0</v>
      </c>
      <c r="CE373" s="235">
        <f t="shared" si="575"/>
        <v>0</v>
      </c>
      <c r="CF373" s="235">
        <f t="shared" si="575"/>
        <v>0</v>
      </c>
      <c r="CG373" s="235">
        <f t="shared" si="575"/>
        <v>0</v>
      </c>
      <c r="CH373" s="188"/>
      <c r="CI373" s="244">
        <f t="shared" si="559"/>
        <v>0</v>
      </c>
      <c r="CJ373" s="235">
        <f t="shared" si="576"/>
        <v>0</v>
      </c>
      <c r="CK373" s="235">
        <f t="shared" si="576"/>
        <v>0</v>
      </c>
      <c r="CL373" s="235">
        <f t="shared" si="576"/>
        <v>0</v>
      </c>
      <c r="CM373" s="188"/>
      <c r="CN373" s="244">
        <f t="shared" si="560"/>
        <v>0</v>
      </c>
      <c r="CO373" s="235">
        <f t="shared" si="577"/>
        <v>0</v>
      </c>
      <c r="CP373" s="235">
        <f t="shared" si="577"/>
        <v>0</v>
      </c>
      <c r="CQ373" s="235">
        <f t="shared" si="577"/>
        <v>0</v>
      </c>
      <c r="CR373" s="188"/>
      <c r="CS373" s="244">
        <f t="shared" si="561"/>
        <v>0</v>
      </c>
      <c r="CT373" s="235">
        <f t="shared" si="578"/>
        <v>0</v>
      </c>
      <c r="CU373" s="235">
        <f t="shared" si="578"/>
        <v>0</v>
      </c>
      <c r="CV373" s="235">
        <f t="shared" si="578"/>
        <v>0</v>
      </c>
      <c r="CW373" s="188"/>
      <c r="CX373" s="244">
        <f t="shared" si="562"/>
        <v>0</v>
      </c>
      <c r="CY373" s="235">
        <f t="shared" si="579"/>
        <v>0</v>
      </c>
      <c r="CZ373" s="235">
        <f t="shared" si="579"/>
        <v>0</v>
      </c>
      <c r="DA373" s="235">
        <f t="shared" si="579"/>
        <v>0</v>
      </c>
      <c r="DB373" s="188"/>
      <c r="DC373" s="225"/>
      <c r="DD373" s="226"/>
      <c r="DE373" s="1088"/>
      <c r="DF373" s="225"/>
      <c r="DG373" s="226"/>
      <c r="DH373" s="1088"/>
      <c r="DI373" s="225"/>
      <c r="DJ373" s="226"/>
      <c r="DK373" s="1088"/>
      <c r="DL373" s="225"/>
      <c r="DM373" s="226"/>
      <c r="DN373" s="1088"/>
      <c r="DO373" s="370"/>
      <c r="DP373" s="370"/>
      <c r="DQ373" s="243">
        <f t="shared" si="539"/>
        <v>0</v>
      </c>
      <c r="DR373" s="244">
        <f t="shared" si="540"/>
        <v>0</v>
      </c>
      <c r="DS373" s="235">
        <f t="shared" si="580"/>
        <v>0</v>
      </c>
      <c r="DT373" s="244" t="str">
        <f t="shared" si="541"/>
        <v/>
      </c>
      <c r="DU373" s="42" t="str">
        <f t="shared" si="581"/>
        <v/>
      </c>
      <c r="DV373" s="42" t="str">
        <f t="shared" si="582"/>
        <v/>
      </c>
      <c r="DW373" s="42" t="str">
        <f t="shared" si="583"/>
        <v/>
      </c>
      <c r="DX373" s="162"/>
      <c r="DY373" s="42" t="str">
        <f t="shared" si="584"/>
        <v/>
      </c>
      <c r="DZ373" s="42" t="str">
        <f t="shared" si="555"/>
        <v/>
      </c>
      <c r="EA373" s="42" t="str">
        <f t="shared" si="585"/>
        <v/>
      </c>
      <c r="EB373" s="162"/>
      <c r="EC373" s="930"/>
      <c r="ED373" s="188"/>
      <c r="EE373" s="245">
        <f t="shared" si="586"/>
        <v>0</v>
      </c>
      <c r="EF373" s="189"/>
      <c r="EG373" s="245">
        <f t="shared" si="587"/>
        <v>0</v>
      </c>
      <c r="EH373" s="189"/>
      <c r="EI373" s="246" t="str">
        <f t="shared" si="542"/>
        <v/>
      </c>
      <c r="EJ373" s="247" t="str">
        <f t="shared" si="563"/>
        <v/>
      </c>
      <c r="EK373" s="248" t="str">
        <f t="shared" si="564"/>
        <v/>
      </c>
      <c r="EL373" s="248" t="str">
        <f t="shared" si="565"/>
        <v/>
      </c>
      <c r="EM373" s="248" t="str">
        <f t="shared" si="566"/>
        <v/>
      </c>
      <c r="EN373" s="248" t="str">
        <f t="shared" si="588"/>
        <v/>
      </c>
      <c r="EO373" s="248" t="str">
        <f t="shared" si="567"/>
        <v/>
      </c>
      <c r="EP373" s="189"/>
      <c r="EQ373" s="248" t="str">
        <f t="shared" si="543"/>
        <v/>
      </c>
      <c r="ER373" s="248" t="str">
        <f t="shared" si="544"/>
        <v/>
      </c>
      <c r="ES373" s="248" t="str">
        <f t="shared" si="545"/>
        <v/>
      </c>
      <c r="ET373" s="248" t="str">
        <f t="shared" si="546"/>
        <v/>
      </c>
      <c r="EU373" s="248" t="str">
        <f t="shared" si="589"/>
        <v/>
      </c>
      <c r="EV373" s="248" t="str">
        <f t="shared" si="589"/>
        <v/>
      </c>
      <c r="EW373" s="189"/>
      <c r="EX373" s="248" t="str">
        <f t="shared" si="547"/>
        <v/>
      </c>
      <c r="EY373" s="248" t="str">
        <f t="shared" si="548"/>
        <v/>
      </c>
      <c r="EZ373" s="248" t="str">
        <f t="shared" si="549"/>
        <v/>
      </c>
      <c r="FA373" s="248" t="str">
        <f t="shared" si="550"/>
        <v/>
      </c>
      <c r="FB373" s="248" t="str">
        <f t="shared" si="617"/>
        <v/>
      </c>
      <c r="FC373" s="248" t="str">
        <f t="shared" si="617"/>
        <v/>
      </c>
      <c r="FD373" s="189"/>
      <c r="FE373" s="248" t="str">
        <f t="shared" si="551"/>
        <v/>
      </c>
      <c r="FF373" s="248" t="str">
        <f t="shared" si="552"/>
        <v/>
      </c>
      <c r="FG373" s="248" t="str">
        <f t="shared" si="553"/>
        <v/>
      </c>
      <c r="FH373" s="248" t="str">
        <f t="shared" si="554"/>
        <v/>
      </c>
      <c r="FI373" s="248" t="str">
        <f t="shared" si="618"/>
        <v/>
      </c>
      <c r="FJ373" s="248" t="str">
        <f t="shared" si="618"/>
        <v/>
      </c>
      <c r="FK373" s="189"/>
      <c r="FL373" s="370"/>
      <c r="FM373" s="371"/>
      <c r="FN373" s="371"/>
      <c r="FO373" s="611"/>
      <c r="FP373" s="896"/>
      <c r="FQ373" s="370"/>
      <c r="FR373" s="371"/>
      <c r="FS373" s="371"/>
      <c r="FT373" s="611"/>
      <c r="FU373" s="896"/>
      <c r="FV373" s="370"/>
      <c r="FW373" s="371"/>
      <c r="FX373" s="371"/>
      <c r="FY373" s="611"/>
      <c r="FZ373" s="896"/>
      <c r="GA373" s="613"/>
      <c r="GB373" s="189"/>
      <c r="GC373" s="227">
        <f t="shared" si="590"/>
        <v>0</v>
      </c>
      <c r="GD373" s="228">
        <f t="shared" si="591"/>
        <v>0</v>
      </c>
      <c r="GE373" s="229">
        <f t="shared" si="619"/>
        <v>0</v>
      </c>
      <c r="GF373" s="230">
        <f t="shared" si="619"/>
        <v>0</v>
      </c>
      <c r="GG373" s="231" t="str">
        <f t="shared" si="592"/>
        <v/>
      </c>
      <c r="GH373" s="232">
        <f t="shared" si="593"/>
        <v>0</v>
      </c>
      <c r="GI373" s="227">
        <f t="shared" si="594"/>
        <v>0</v>
      </c>
      <c r="GJ373" s="233">
        <f t="shared" si="595"/>
        <v>0</v>
      </c>
      <c r="GK373" s="233">
        <f t="shared" si="596"/>
        <v>0</v>
      </c>
      <c r="GL373" s="234"/>
      <c r="GM373" s="235">
        <f t="shared" si="597"/>
        <v>0</v>
      </c>
      <c r="GN373" s="235">
        <f t="shared" si="598"/>
        <v>0</v>
      </c>
      <c r="GO373" s="235" t="str">
        <f t="shared" si="599"/>
        <v/>
      </c>
      <c r="GP373" s="380"/>
      <c r="GQ373" s="235">
        <f t="shared" si="600"/>
        <v>0</v>
      </c>
      <c r="GR373" s="235">
        <f t="shared" si="601"/>
        <v>0</v>
      </c>
      <c r="GS373" s="235" t="str">
        <f t="shared" si="602"/>
        <v/>
      </c>
      <c r="GT373" s="236"/>
      <c r="GU373" s="237" t="str">
        <f t="shared" si="603"/>
        <v/>
      </c>
      <c r="GV373" s="237" t="str">
        <f t="shared" si="604"/>
        <v/>
      </c>
      <c r="GW373" s="238" t="str">
        <f t="shared" si="605"/>
        <v/>
      </c>
      <c r="GX373" s="238" t="str">
        <f t="shared" si="606"/>
        <v/>
      </c>
      <c r="GY373" s="239"/>
      <c r="GZ373" s="240" t="str">
        <f t="shared" si="607"/>
        <v/>
      </c>
      <c r="HA373" s="235" t="str">
        <f t="shared" si="608"/>
        <v/>
      </c>
      <c r="HB373" s="235" t="str">
        <f t="shared" si="609"/>
        <v/>
      </c>
      <c r="HC373" s="235" t="str">
        <f t="shared" si="610"/>
        <v/>
      </c>
      <c r="HD373" s="235" t="str">
        <f t="shared" si="611"/>
        <v/>
      </c>
      <c r="HE373" s="235" t="str">
        <f t="shared" si="612"/>
        <v/>
      </c>
      <c r="HF373" s="188"/>
      <c r="HG373" s="235" t="str">
        <f t="shared" si="613"/>
        <v/>
      </c>
      <c r="HH373" s="235">
        <f t="shared" si="620"/>
        <v>0</v>
      </c>
      <c r="HI373" s="235">
        <f t="shared" si="620"/>
        <v>0</v>
      </c>
      <c r="HJ373" s="235">
        <f t="shared" si="620"/>
        <v>0</v>
      </c>
      <c r="HK373" s="188"/>
      <c r="HL373" s="235" t="str">
        <f t="shared" si="614"/>
        <v/>
      </c>
      <c r="HM373" s="235">
        <f t="shared" si="621"/>
        <v>0</v>
      </c>
      <c r="HN373" s="235">
        <f t="shared" si="621"/>
        <v>0</v>
      </c>
      <c r="HO373" s="235">
        <f t="shared" si="621"/>
        <v>0</v>
      </c>
      <c r="HP373" s="188"/>
      <c r="HQ373" s="235" t="str">
        <f t="shared" si="615"/>
        <v/>
      </c>
      <c r="HR373" s="235">
        <f t="shared" si="622"/>
        <v>0</v>
      </c>
      <c r="HS373" s="235">
        <f t="shared" si="622"/>
        <v>0</v>
      </c>
      <c r="HT373" s="235">
        <f t="shared" si="622"/>
        <v>0</v>
      </c>
      <c r="HU373" s="162"/>
      <c r="HV373" s="1622"/>
      <c r="HW373" s="1619"/>
      <c r="HX373" s="1619"/>
      <c r="HY373" s="1619"/>
      <c r="HZ373" s="1619"/>
      <c r="IA373" s="1619"/>
      <c r="IB373" s="1619"/>
      <c r="IC373" s="1623"/>
      <c r="ID373" s="162"/>
    </row>
    <row r="374" spans="1:238" ht="21.75" customHeight="1" x14ac:dyDescent="0.25">
      <c r="A374" s="377" t="str">
        <f t="shared" si="568"/>
        <v/>
      </c>
      <c r="B374" s="188">
        <v>348</v>
      </c>
      <c r="C374" s="255"/>
      <c r="D374" s="223" t="str">
        <f t="shared" si="616"/>
        <v/>
      </c>
      <c r="E374" s="223" t="str">
        <f t="shared" si="556"/>
        <v/>
      </c>
      <c r="F374" s="242"/>
      <c r="G374" s="242"/>
      <c r="H374" s="224" t="str">
        <f t="shared" si="569"/>
        <v/>
      </c>
      <c r="I374" s="930"/>
      <c r="J374" s="930"/>
      <c r="K374" s="930"/>
      <c r="L374" s="370"/>
      <c r="M374" s="371"/>
      <c r="N374" s="371"/>
      <c r="O374" s="371"/>
      <c r="P374" s="372"/>
      <c r="Q374" s="609"/>
      <c r="R374" s="609"/>
      <c r="S374" s="610"/>
      <c r="T374" s="371"/>
      <c r="U374" s="371"/>
      <c r="V374" s="188"/>
      <c r="W374" s="370"/>
      <c r="X374" s="371"/>
      <c r="Y374" s="371"/>
      <c r="Z374" s="611"/>
      <c r="AA374" s="896"/>
      <c r="AB374" s="370"/>
      <c r="AC374" s="371"/>
      <c r="AD374" s="371"/>
      <c r="AE374" s="371"/>
      <c r="AF374" s="896"/>
      <c r="AG374" s="370"/>
      <c r="AH374" s="371"/>
      <c r="AI374" s="371"/>
      <c r="AJ374" s="371"/>
      <c r="AK374" s="896"/>
      <c r="AL374" s="370"/>
      <c r="AM374" s="371"/>
      <c r="AN374" s="371"/>
      <c r="AO374" s="372"/>
      <c r="AP374" s="370"/>
      <c r="AQ374" s="371"/>
      <c r="AR374" s="371"/>
      <c r="AS374" s="371"/>
      <c r="AT374" s="928"/>
      <c r="AU374" s="188"/>
      <c r="AV374" s="256">
        <f t="shared" si="530"/>
        <v>0</v>
      </c>
      <c r="AW374" s="257">
        <f t="shared" si="531"/>
        <v>0</v>
      </c>
      <c r="AX374" s="258">
        <f t="shared" si="532"/>
        <v>0</v>
      </c>
      <c r="AY374" s="259">
        <f t="shared" si="533"/>
        <v>0</v>
      </c>
      <c r="AZ374" s="231" t="str">
        <f t="shared" si="534"/>
        <v/>
      </c>
      <c r="BA374" s="232">
        <f t="shared" si="535"/>
        <v>0</v>
      </c>
      <c r="BB374" s="249">
        <f t="shared" si="536"/>
        <v>0</v>
      </c>
      <c r="BC374" s="231">
        <f t="shared" si="537"/>
        <v>0</v>
      </c>
      <c r="BD374" s="231">
        <f t="shared" si="538"/>
        <v>0</v>
      </c>
      <c r="BE374" s="260"/>
      <c r="BF374" s="235">
        <f t="shared" si="570"/>
        <v>0</v>
      </c>
      <c r="BG374" s="235">
        <f t="shared" si="571"/>
        <v>0</v>
      </c>
      <c r="BH374" s="235">
        <f t="shared" si="572"/>
        <v>0</v>
      </c>
      <c r="BI374" s="380"/>
      <c r="BJ374" s="235">
        <f t="shared" si="557"/>
        <v>0</v>
      </c>
      <c r="BK374" s="235">
        <f t="shared" si="573"/>
        <v>0</v>
      </c>
      <c r="BL374" s="235" t="str">
        <f t="shared" si="574"/>
        <v/>
      </c>
      <c r="BM374" s="236"/>
      <c r="BN374" s="237"/>
      <c r="BO374" s="237"/>
      <c r="BP374" s="238"/>
      <c r="BQ374" s="238"/>
      <c r="BR374" s="254"/>
      <c r="BS374" s="252"/>
      <c r="BT374" s="244"/>
      <c r="BU374" s="244"/>
      <c r="BV374" s="244"/>
      <c r="BW374" s="244"/>
      <c r="BX374" s="244"/>
      <c r="BY374" s="244"/>
      <c r="BZ374" s="244"/>
      <c r="CA374" s="244"/>
      <c r="CB374" s="253"/>
      <c r="CC374" s="188"/>
      <c r="CD374" s="244">
        <f t="shared" si="558"/>
        <v>0</v>
      </c>
      <c r="CE374" s="235">
        <f t="shared" si="575"/>
        <v>0</v>
      </c>
      <c r="CF374" s="235">
        <f t="shared" si="575"/>
        <v>0</v>
      </c>
      <c r="CG374" s="235">
        <f t="shared" si="575"/>
        <v>0</v>
      </c>
      <c r="CH374" s="188"/>
      <c r="CI374" s="244">
        <f t="shared" si="559"/>
        <v>0</v>
      </c>
      <c r="CJ374" s="235">
        <f t="shared" si="576"/>
        <v>0</v>
      </c>
      <c r="CK374" s="235">
        <f t="shared" si="576"/>
        <v>0</v>
      </c>
      <c r="CL374" s="235">
        <f t="shared" si="576"/>
        <v>0</v>
      </c>
      <c r="CM374" s="188"/>
      <c r="CN374" s="244">
        <f t="shared" si="560"/>
        <v>0</v>
      </c>
      <c r="CO374" s="235">
        <f t="shared" si="577"/>
        <v>0</v>
      </c>
      <c r="CP374" s="235">
        <f t="shared" si="577"/>
        <v>0</v>
      </c>
      <c r="CQ374" s="235">
        <f t="shared" si="577"/>
        <v>0</v>
      </c>
      <c r="CR374" s="188"/>
      <c r="CS374" s="244">
        <f t="shared" si="561"/>
        <v>0</v>
      </c>
      <c r="CT374" s="235">
        <f t="shared" si="578"/>
        <v>0</v>
      </c>
      <c r="CU374" s="235">
        <f t="shared" si="578"/>
        <v>0</v>
      </c>
      <c r="CV374" s="235">
        <f t="shared" si="578"/>
        <v>0</v>
      </c>
      <c r="CW374" s="188"/>
      <c r="CX374" s="244">
        <f t="shared" si="562"/>
        <v>0</v>
      </c>
      <c r="CY374" s="235">
        <f t="shared" si="579"/>
        <v>0</v>
      </c>
      <c r="CZ374" s="235">
        <f t="shared" si="579"/>
        <v>0</v>
      </c>
      <c r="DA374" s="235">
        <f t="shared" si="579"/>
        <v>0</v>
      </c>
      <c r="DB374" s="188"/>
      <c r="DC374" s="225"/>
      <c r="DD374" s="226"/>
      <c r="DE374" s="1088"/>
      <c r="DF374" s="225"/>
      <c r="DG374" s="226"/>
      <c r="DH374" s="1088"/>
      <c r="DI374" s="225"/>
      <c r="DJ374" s="226"/>
      <c r="DK374" s="1088"/>
      <c r="DL374" s="225"/>
      <c r="DM374" s="226"/>
      <c r="DN374" s="1088"/>
      <c r="DO374" s="370"/>
      <c r="DP374" s="370"/>
      <c r="DQ374" s="243">
        <f t="shared" si="539"/>
        <v>0</v>
      </c>
      <c r="DR374" s="244">
        <f t="shared" si="540"/>
        <v>0</v>
      </c>
      <c r="DS374" s="235">
        <f t="shared" si="580"/>
        <v>0</v>
      </c>
      <c r="DT374" s="244" t="str">
        <f t="shared" si="541"/>
        <v/>
      </c>
      <c r="DU374" s="42" t="str">
        <f t="shared" si="581"/>
        <v/>
      </c>
      <c r="DV374" s="42" t="str">
        <f t="shared" si="582"/>
        <v/>
      </c>
      <c r="DW374" s="42" t="str">
        <f t="shared" si="583"/>
        <v/>
      </c>
      <c r="DX374" s="162"/>
      <c r="DY374" s="42" t="str">
        <f t="shared" si="584"/>
        <v/>
      </c>
      <c r="DZ374" s="42" t="str">
        <f t="shared" si="555"/>
        <v/>
      </c>
      <c r="EA374" s="42" t="str">
        <f t="shared" si="585"/>
        <v/>
      </c>
      <c r="EB374" s="162"/>
      <c r="EC374" s="930"/>
      <c r="ED374" s="188"/>
      <c r="EE374" s="245">
        <f t="shared" si="586"/>
        <v>0</v>
      </c>
      <c r="EF374" s="189"/>
      <c r="EG374" s="245">
        <f t="shared" si="587"/>
        <v>0</v>
      </c>
      <c r="EH374" s="189"/>
      <c r="EI374" s="246" t="str">
        <f t="shared" si="542"/>
        <v/>
      </c>
      <c r="EJ374" s="247" t="str">
        <f t="shared" si="563"/>
        <v/>
      </c>
      <c r="EK374" s="248" t="str">
        <f t="shared" si="564"/>
        <v/>
      </c>
      <c r="EL374" s="248" t="str">
        <f t="shared" si="565"/>
        <v/>
      </c>
      <c r="EM374" s="248" t="str">
        <f t="shared" si="566"/>
        <v/>
      </c>
      <c r="EN374" s="248" t="str">
        <f t="shared" si="588"/>
        <v/>
      </c>
      <c r="EO374" s="248" t="str">
        <f t="shared" si="567"/>
        <v/>
      </c>
      <c r="EP374" s="189"/>
      <c r="EQ374" s="248" t="str">
        <f t="shared" si="543"/>
        <v/>
      </c>
      <c r="ER374" s="248" t="str">
        <f t="shared" si="544"/>
        <v/>
      </c>
      <c r="ES374" s="248" t="str">
        <f t="shared" si="545"/>
        <v/>
      </c>
      <c r="ET374" s="248" t="str">
        <f t="shared" si="546"/>
        <v/>
      </c>
      <c r="EU374" s="248" t="str">
        <f t="shared" si="589"/>
        <v/>
      </c>
      <c r="EV374" s="248" t="str">
        <f t="shared" si="589"/>
        <v/>
      </c>
      <c r="EW374" s="189"/>
      <c r="EX374" s="248" t="str">
        <f t="shared" si="547"/>
        <v/>
      </c>
      <c r="EY374" s="248" t="str">
        <f t="shared" si="548"/>
        <v/>
      </c>
      <c r="EZ374" s="248" t="str">
        <f t="shared" si="549"/>
        <v/>
      </c>
      <c r="FA374" s="248" t="str">
        <f t="shared" si="550"/>
        <v/>
      </c>
      <c r="FB374" s="248" t="str">
        <f t="shared" si="617"/>
        <v/>
      </c>
      <c r="FC374" s="248" t="str">
        <f t="shared" si="617"/>
        <v/>
      </c>
      <c r="FD374" s="189"/>
      <c r="FE374" s="248" t="str">
        <f t="shared" si="551"/>
        <v/>
      </c>
      <c r="FF374" s="248" t="str">
        <f t="shared" si="552"/>
        <v/>
      </c>
      <c r="FG374" s="248" t="str">
        <f t="shared" si="553"/>
        <v/>
      </c>
      <c r="FH374" s="248" t="str">
        <f t="shared" si="554"/>
        <v/>
      </c>
      <c r="FI374" s="248" t="str">
        <f t="shared" si="618"/>
        <v/>
      </c>
      <c r="FJ374" s="248" t="str">
        <f t="shared" si="618"/>
        <v/>
      </c>
      <c r="FK374" s="189"/>
      <c r="FL374" s="370"/>
      <c r="FM374" s="371"/>
      <c r="FN374" s="371"/>
      <c r="FO374" s="611"/>
      <c r="FP374" s="896"/>
      <c r="FQ374" s="370"/>
      <c r="FR374" s="371"/>
      <c r="FS374" s="371"/>
      <c r="FT374" s="611"/>
      <c r="FU374" s="896"/>
      <c r="FV374" s="370"/>
      <c r="FW374" s="371"/>
      <c r="FX374" s="371"/>
      <c r="FY374" s="611"/>
      <c r="FZ374" s="896"/>
      <c r="GA374" s="613"/>
      <c r="GB374" s="189"/>
      <c r="GC374" s="227">
        <f t="shared" si="590"/>
        <v>0</v>
      </c>
      <c r="GD374" s="228">
        <f t="shared" si="591"/>
        <v>0</v>
      </c>
      <c r="GE374" s="229">
        <f t="shared" si="619"/>
        <v>0</v>
      </c>
      <c r="GF374" s="230">
        <f t="shared" si="619"/>
        <v>0</v>
      </c>
      <c r="GG374" s="231" t="str">
        <f t="shared" si="592"/>
        <v/>
      </c>
      <c r="GH374" s="232">
        <f t="shared" si="593"/>
        <v>0</v>
      </c>
      <c r="GI374" s="227">
        <f t="shared" si="594"/>
        <v>0</v>
      </c>
      <c r="GJ374" s="233">
        <f t="shared" si="595"/>
        <v>0</v>
      </c>
      <c r="GK374" s="233">
        <f t="shared" si="596"/>
        <v>0</v>
      </c>
      <c r="GL374" s="234"/>
      <c r="GM374" s="235">
        <f t="shared" si="597"/>
        <v>0</v>
      </c>
      <c r="GN374" s="235">
        <f t="shared" si="598"/>
        <v>0</v>
      </c>
      <c r="GO374" s="235" t="str">
        <f t="shared" si="599"/>
        <v/>
      </c>
      <c r="GP374" s="380"/>
      <c r="GQ374" s="235">
        <f t="shared" si="600"/>
        <v>0</v>
      </c>
      <c r="GR374" s="235">
        <f t="shared" si="601"/>
        <v>0</v>
      </c>
      <c r="GS374" s="235" t="str">
        <f t="shared" si="602"/>
        <v/>
      </c>
      <c r="GT374" s="236"/>
      <c r="GU374" s="237" t="str">
        <f t="shared" si="603"/>
        <v/>
      </c>
      <c r="GV374" s="237" t="str">
        <f t="shared" si="604"/>
        <v/>
      </c>
      <c r="GW374" s="238" t="str">
        <f t="shared" si="605"/>
        <v/>
      </c>
      <c r="GX374" s="238" t="str">
        <f t="shared" si="606"/>
        <v/>
      </c>
      <c r="GY374" s="239"/>
      <c r="GZ374" s="240" t="str">
        <f t="shared" si="607"/>
        <v/>
      </c>
      <c r="HA374" s="235" t="str">
        <f t="shared" si="608"/>
        <v/>
      </c>
      <c r="HB374" s="235" t="str">
        <f t="shared" si="609"/>
        <v/>
      </c>
      <c r="HC374" s="235" t="str">
        <f t="shared" si="610"/>
        <v/>
      </c>
      <c r="HD374" s="235" t="str">
        <f t="shared" si="611"/>
        <v/>
      </c>
      <c r="HE374" s="235" t="str">
        <f t="shared" si="612"/>
        <v/>
      </c>
      <c r="HF374" s="188"/>
      <c r="HG374" s="235" t="str">
        <f t="shared" si="613"/>
        <v/>
      </c>
      <c r="HH374" s="235">
        <f t="shared" si="620"/>
        <v>0</v>
      </c>
      <c r="HI374" s="235">
        <f t="shared" si="620"/>
        <v>0</v>
      </c>
      <c r="HJ374" s="235">
        <f t="shared" si="620"/>
        <v>0</v>
      </c>
      <c r="HK374" s="188"/>
      <c r="HL374" s="235" t="str">
        <f t="shared" si="614"/>
        <v/>
      </c>
      <c r="HM374" s="235">
        <f t="shared" si="621"/>
        <v>0</v>
      </c>
      <c r="HN374" s="235">
        <f t="shared" si="621"/>
        <v>0</v>
      </c>
      <c r="HO374" s="235">
        <f t="shared" si="621"/>
        <v>0</v>
      </c>
      <c r="HP374" s="188"/>
      <c r="HQ374" s="235" t="str">
        <f t="shared" si="615"/>
        <v/>
      </c>
      <c r="HR374" s="235">
        <f t="shared" si="622"/>
        <v>0</v>
      </c>
      <c r="HS374" s="235">
        <f t="shared" si="622"/>
        <v>0</v>
      </c>
      <c r="HT374" s="235">
        <f t="shared" si="622"/>
        <v>0</v>
      </c>
      <c r="HU374" s="162"/>
      <c r="HV374" s="1622"/>
      <c r="HW374" s="1619"/>
      <c r="HX374" s="1619"/>
      <c r="HY374" s="1619"/>
      <c r="HZ374" s="1619"/>
      <c r="IA374" s="1619"/>
      <c r="IB374" s="1619"/>
      <c r="IC374" s="1623"/>
      <c r="ID374" s="162"/>
    </row>
    <row r="375" spans="1:238" ht="21.75" customHeight="1" x14ac:dyDescent="0.25">
      <c r="A375" s="377" t="str">
        <f t="shared" si="568"/>
        <v/>
      </c>
      <c r="B375" s="188">
        <v>349</v>
      </c>
      <c r="C375" s="255"/>
      <c r="D375" s="223" t="str">
        <f t="shared" si="616"/>
        <v/>
      </c>
      <c r="E375" s="223" t="str">
        <f t="shared" si="556"/>
        <v/>
      </c>
      <c r="F375" s="242"/>
      <c r="G375" s="242"/>
      <c r="H375" s="224" t="str">
        <f t="shared" si="569"/>
        <v/>
      </c>
      <c r="I375" s="930"/>
      <c r="J375" s="930"/>
      <c r="K375" s="930"/>
      <c r="L375" s="370"/>
      <c r="M375" s="371"/>
      <c r="N375" s="371"/>
      <c r="O375" s="371"/>
      <c r="P375" s="372"/>
      <c r="Q375" s="609"/>
      <c r="R375" s="609"/>
      <c r="S375" s="610"/>
      <c r="T375" s="371"/>
      <c r="U375" s="371"/>
      <c r="V375" s="188"/>
      <c r="W375" s="370"/>
      <c r="X375" s="371"/>
      <c r="Y375" s="371"/>
      <c r="Z375" s="611"/>
      <c r="AA375" s="896"/>
      <c r="AB375" s="370"/>
      <c r="AC375" s="371"/>
      <c r="AD375" s="371"/>
      <c r="AE375" s="371"/>
      <c r="AF375" s="896"/>
      <c r="AG375" s="370"/>
      <c r="AH375" s="371"/>
      <c r="AI375" s="371"/>
      <c r="AJ375" s="371"/>
      <c r="AK375" s="896"/>
      <c r="AL375" s="370"/>
      <c r="AM375" s="371"/>
      <c r="AN375" s="371"/>
      <c r="AO375" s="372"/>
      <c r="AP375" s="370"/>
      <c r="AQ375" s="371"/>
      <c r="AR375" s="371"/>
      <c r="AS375" s="371"/>
      <c r="AT375" s="928"/>
      <c r="AU375" s="188"/>
      <c r="AV375" s="256">
        <f t="shared" si="530"/>
        <v>0</v>
      </c>
      <c r="AW375" s="257">
        <f t="shared" si="531"/>
        <v>0</v>
      </c>
      <c r="AX375" s="258">
        <f t="shared" si="532"/>
        <v>0</v>
      </c>
      <c r="AY375" s="259">
        <f t="shared" si="533"/>
        <v>0</v>
      </c>
      <c r="AZ375" s="231" t="str">
        <f t="shared" si="534"/>
        <v/>
      </c>
      <c r="BA375" s="232">
        <f t="shared" si="535"/>
        <v>0</v>
      </c>
      <c r="BB375" s="249">
        <f t="shared" si="536"/>
        <v>0</v>
      </c>
      <c r="BC375" s="231">
        <f t="shared" si="537"/>
        <v>0</v>
      </c>
      <c r="BD375" s="231">
        <f t="shared" si="538"/>
        <v>0</v>
      </c>
      <c r="BE375" s="260"/>
      <c r="BF375" s="235">
        <f t="shared" si="570"/>
        <v>0</v>
      </c>
      <c r="BG375" s="235">
        <f t="shared" si="571"/>
        <v>0</v>
      </c>
      <c r="BH375" s="235">
        <f t="shared" si="572"/>
        <v>0</v>
      </c>
      <c r="BI375" s="380"/>
      <c r="BJ375" s="235">
        <f t="shared" si="557"/>
        <v>0</v>
      </c>
      <c r="BK375" s="235">
        <f t="shared" si="573"/>
        <v>0</v>
      </c>
      <c r="BL375" s="235" t="str">
        <f t="shared" si="574"/>
        <v/>
      </c>
      <c r="BM375" s="236"/>
      <c r="BN375" s="237"/>
      <c r="BO375" s="237"/>
      <c r="BP375" s="238"/>
      <c r="BQ375" s="238"/>
      <c r="BR375" s="254"/>
      <c r="BS375" s="252"/>
      <c r="BT375" s="244"/>
      <c r="BU375" s="244"/>
      <c r="BV375" s="244"/>
      <c r="BW375" s="244"/>
      <c r="BX375" s="244"/>
      <c r="BY375" s="244"/>
      <c r="BZ375" s="244"/>
      <c r="CA375" s="244"/>
      <c r="CB375" s="253"/>
      <c r="CC375" s="188"/>
      <c r="CD375" s="244">
        <f t="shared" si="558"/>
        <v>0</v>
      </c>
      <c r="CE375" s="235">
        <f t="shared" si="575"/>
        <v>0</v>
      </c>
      <c r="CF375" s="235">
        <f t="shared" si="575"/>
        <v>0</v>
      </c>
      <c r="CG375" s="235">
        <f t="shared" si="575"/>
        <v>0</v>
      </c>
      <c r="CH375" s="188"/>
      <c r="CI375" s="244">
        <f t="shared" si="559"/>
        <v>0</v>
      </c>
      <c r="CJ375" s="235">
        <f t="shared" si="576"/>
        <v>0</v>
      </c>
      <c r="CK375" s="235">
        <f t="shared" si="576"/>
        <v>0</v>
      </c>
      <c r="CL375" s="235">
        <f t="shared" si="576"/>
        <v>0</v>
      </c>
      <c r="CM375" s="188"/>
      <c r="CN375" s="244">
        <f t="shared" si="560"/>
        <v>0</v>
      </c>
      <c r="CO375" s="235">
        <f t="shared" si="577"/>
        <v>0</v>
      </c>
      <c r="CP375" s="235">
        <f t="shared" si="577"/>
        <v>0</v>
      </c>
      <c r="CQ375" s="235">
        <f t="shared" si="577"/>
        <v>0</v>
      </c>
      <c r="CR375" s="188"/>
      <c r="CS375" s="244">
        <f t="shared" si="561"/>
        <v>0</v>
      </c>
      <c r="CT375" s="235">
        <f t="shared" si="578"/>
        <v>0</v>
      </c>
      <c r="CU375" s="235">
        <f t="shared" si="578"/>
        <v>0</v>
      </c>
      <c r="CV375" s="235">
        <f t="shared" si="578"/>
        <v>0</v>
      </c>
      <c r="CW375" s="188"/>
      <c r="CX375" s="244">
        <f t="shared" si="562"/>
        <v>0</v>
      </c>
      <c r="CY375" s="235">
        <f t="shared" si="579"/>
        <v>0</v>
      </c>
      <c r="CZ375" s="235">
        <f t="shared" si="579"/>
        <v>0</v>
      </c>
      <c r="DA375" s="235">
        <f t="shared" si="579"/>
        <v>0</v>
      </c>
      <c r="DB375" s="188"/>
      <c r="DC375" s="225"/>
      <c r="DD375" s="226"/>
      <c r="DE375" s="1088"/>
      <c r="DF375" s="225"/>
      <c r="DG375" s="226"/>
      <c r="DH375" s="1088"/>
      <c r="DI375" s="225"/>
      <c r="DJ375" s="226"/>
      <c r="DK375" s="1088"/>
      <c r="DL375" s="225"/>
      <c r="DM375" s="226"/>
      <c r="DN375" s="1088"/>
      <c r="DO375" s="370"/>
      <c r="DP375" s="370"/>
      <c r="DQ375" s="243">
        <f t="shared" si="539"/>
        <v>0</v>
      </c>
      <c r="DR375" s="244">
        <f t="shared" si="540"/>
        <v>0</v>
      </c>
      <c r="DS375" s="235">
        <f t="shared" si="580"/>
        <v>0</v>
      </c>
      <c r="DT375" s="244" t="str">
        <f t="shared" si="541"/>
        <v/>
      </c>
      <c r="DU375" s="42" t="str">
        <f t="shared" si="581"/>
        <v/>
      </c>
      <c r="DV375" s="42" t="str">
        <f t="shared" si="582"/>
        <v/>
      </c>
      <c r="DW375" s="42" t="str">
        <f t="shared" si="583"/>
        <v/>
      </c>
      <c r="DX375" s="162"/>
      <c r="DY375" s="42" t="str">
        <f t="shared" si="584"/>
        <v/>
      </c>
      <c r="DZ375" s="42" t="str">
        <f t="shared" si="555"/>
        <v/>
      </c>
      <c r="EA375" s="42" t="str">
        <f t="shared" si="585"/>
        <v/>
      </c>
      <c r="EB375" s="162"/>
      <c r="EC375" s="930"/>
      <c r="ED375" s="188"/>
      <c r="EE375" s="245">
        <f t="shared" si="586"/>
        <v>0</v>
      </c>
      <c r="EF375" s="189"/>
      <c r="EG375" s="245">
        <f t="shared" si="587"/>
        <v>0</v>
      </c>
      <c r="EH375" s="189"/>
      <c r="EI375" s="246" t="str">
        <f t="shared" si="542"/>
        <v/>
      </c>
      <c r="EJ375" s="247" t="str">
        <f t="shared" si="563"/>
        <v/>
      </c>
      <c r="EK375" s="248" t="str">
        <f t="shared" si="564"/>
        <v/>
      </c>
      <c r="EL375" s="248" t="str">
        <f t="shared" si="565"/>
        <v/>
      </c>
      <c r="EM375" s="248" t="str">
        <f t="shared" si="566"/>
        <v/>
      </c>
      <c r="EN375" s="248" t="str">
        <f t="shared" si="588"/>
        <v/>
      </c>
      <c r="EO375" s="248" t="str">
        <f t="shared" si="567"/>
        <v/>
      </c>
      <c r="EP375" s="189"/>
      <c r="EQ375" s="248" t="str">
        <f t="shared" si="543"/>
        <v/>
      </c>
      <c r="ER375" s="248" t="str">
        <f t="shared" si="544"/>
        <v/>
      </c>
      <c r="ES375" s="248" t="str">
        <f t="shared" si="545"/>
        <v/>
      </c>
      <c r="ET375" s="248" t="str">
        <f t="shared" si="546"/>
        <v/>
      </c>
      <c r="EU375" s="248" t="str">
        <f t="shared" si="589"/>
        <v/>
      </c>
      <c r="EV375" s="248" t="str">
        <f t="shared" si="589"/>
        <v/>
      </c>
      <c r="EW375" s="189"/>
      <c r="EX375" s="248" t="str">
        <f t="shared" si="547"/>
        <v/>
      </c>
      <c r="EY375" s="248" t="str">
        <f t="shared" si="548"/>
        <v/>
      </c>
      <c r="EZ375" s="248" t="str">
        <f t="shared" si="549"/>
        <v/>
      </c>
      <c r="FA375" s="248" t="str">
        <f t="shared" si="550"/>
        <v/>
      </c>
      <c r="FB375" s="248" t="str">
        <f t="shared" si="617"/>
        <v/>
      </c>
      <c r="FC375" s="248" t="str">
        <f t="shared" si="617"/>
        <v/>
      </c>
      <c r="FD375" s="189"/>
      <c r="FE375" s="248" t="str">
        <f t="shared" si="551"/>
        <v/>
      </c>
      <c r="FF375" s="248" t="str">
        <f t="shared" si="552"/>
        <v/>
      </c>
      <c r="FG375" s="248" t="str">
        <f t="shared" si="553"/>
        <v/>
      </c>
      <c r="FH375" s="248" t="str">
        <f t="shared" si="554"/>
        <v/>
      </c>
      <c r="FI375" s="248" t="str">
        <f t="shared" si="618"/>
        <v/>
      </c>
      <c r="FJ375" s="248" t="str">
        <f t="shared" si="618"/>
        <v/>
      </c>
      <c r="FK375" s="189"/>
      <c r="FL375" s="370"/>
      <c r="FM375" s="371"/>
      <c r="FN375" s="371"/>
      <c r="FO375" s="611"/>
      <c r="FP375" s="896"/>
      <c r="FQ375" s="370"/>
      <c r="FR375" s="371"/>
      <c r="FS375" s="371"/>
      <c r="FT375" s="611"/>
      <c r="FU375" s="896"/>
      <c r="FV375" s="370"/>
      <c r="FW375" s="371"/>
      <c r="FX375" s="371"/>
      <c r="FY375" s="611"/>
      <c r="FZ375" s="896"/>
      <c r="GA375" s="613"/>
      <c r="GB375" s="189"/>
      <c r="GC375" s="227">
        <f t="shared" si="590"/>
        <v>0</v>
      </c>
      <c r="GD375" s="228">
        <f t="shared" si="591"/>
        <v>0</v>
      </c>
      <c r="GE375" s="229">
        <f t="shared" si="619"/>
        <v>0</v>
      </c>
      <c r="GF375" s="230">
        <f t="shared" si="619"/>
        <v>0</v>
      </c>
      <c r="GG375" s="231" t="str">
        <f t="shared" si="592"/>
        <v/>
      </c>
      <c r="GH375" s="232">
        <f t="shared" si="593"/>
        <v>0</v>
      </c>
      <c r="GI375" s="227">
        <f t="shared" si="594"/>
        <v>0</v>
      </c>
      <c r="GJ375" s="233">
        <f t="shared" si="595"/>
        <v>0</v>
      </c>
      <c r="GK375" s="233">
        <f t="shared" si="596"/>
        <v>0</v>
      </c>
      <c r="GL375" s="234"/>
      <c r="GM375" s="235">
        <f t="shared" si="597"/>
        <v>0</v>
      </c>
      <c r="GN375" s="235">
        <f t="shared" si="598"/>
        <v>0</v>
      </c>
      <c r="GO375" s="235" t="str">
        <f t="shared" si="599"/>
        <v/>
      </c>
      <c r="GP375" s="380"/>
      <c r="GQ375" s="235">
        <f t="shared" si="600"/>
        <v>0</v>
      </c>
      <c r="GR375" s="235">
        <f t="shared" si="601"/>
        <v>0</v>
      </c>
      <c r="GS375" s="235" t="str">
        <f t="shared" si="602"/>
        <v/>
      </c>
      <c r="GT375" s="236"/>
      <c r="GU375" s="237" t="str">
        <f t="shared" si="603"/>
        <v/>
      </c>
      <c r="GV375" s="237" t="str">
        <f t="shared" si="604"/>
        <v/>
      </c>
      <c r="GW375" s="238" t="str">
        <f t="shared" si="605"/>
        <v/>
      </c>
      <c r="GX375" s="238" t="str">
        <f t="shared" si="606"/>
        <v/>
      </c>
      <c r="GY375" s="239"/>
      <c r="GZ375" s="240" t="str">
        <f t="shared" si="607"/>
        <v/>
      </c>
      <c r="HA375" s="235" t="str">
        <f t="shared" si="608"/>
        <v/>
      </c>
      <c r="HB375" s="235" t="str">
        <f t="shared" si="609"/>
        <v/>
      </c>
      <c r="HC375" s="235" t="str">
        <f t="shared" si="610"/>
        <v/>
      </c>
      <c r="HD375" s="235" t="str">
        <f t="shared" si="611"/>
        <v/>
      </c>
      <c r="HE375" s="235" t="str">
        <f t="shared" si="612"/>
        <v/>
      </c>
      <c r="HF375" s="188"/>
      <c r="HG375" s="235" t="str">
        <f t="shared" si="613"/>
        <v/>
      </c>
      <c r="HH375" s="235">
        <f t="shared" si="620"/>
        <v>0</v>
      </c>
      <c r="HI375" s="235">
        <f t="shared" si="620"/>
        <v>0</v>
      </c>
      <c r="HJ375" s="235">
        <f t="shared" si="620"/>
        <v>0</v>
      </c>
      <c r="HK375" s="188"/>
      <c r="HL375" s="235" t="str">
        <f t="shared" si="614"/>
        <v/>
      </c>
      <c r="HM375" s="235">
        <f t="shared" si="621"/>
        <v>0</v>
      </c>
      <c r="HN375" s="235">
        <f t="shared" si="621"/>
        <v>0</v>
      </c>
      <c r="HO375" s="235">
        <f t="shared" si="621"/>
        <v>0</v>
      </c>
      <c r="HP375" s="188"/>
      <c r="HQ375" s="235" t="str">
        <f t="shared" si="615"/>
        <v/>
      </c>
      <c r="HR375" s="235">
        <f t="shared" si="622"/>
        <v>0</v>
      </c>
      <c r="HS375" s="235">
        <f t="shared" si="622"/>
        <v>0</v>
      </c>
      <c r="HT375" s="235">
        <f t="shared" si="622"/>
        <v>0</v>
      </c>
      <c r="HU375" s="162"/>
      <c r="HV375" s="1622"/>
      <c r="HW375" s="1619"/>
      <c r="HX375" s="1619"/>
      <c r="HY375" s="1619"/>
      <c r="HZ375" s="1619"/>
      <c r="IA375" s="1619"/>
      <c r="IB375" s="1619"/>
      <c r="IC375" s="1623"/>
      <c r="ID375" s="162"/>
    </row>
    <row r="376" spans="1:238" ht="21.75" customHeight="1" x14ac:dyDescent="0.25">
      <c r="A376" s="377" t="str">
        <f t="shared" si="568"/>
        <v/>
      </c>
      <c r="B376" s="188">
        <v>350</v>
      </c>
      <c r="C376" s="255"/>
      <c r="D376" s="223" t="str">
        <f t="shared" si="616"/>
        <v/>
      </c>
      <c r="E376" s="223" t="str">
        <f t="shared" si="556"/>
        <v/>
      </c>
      <c r="F376" s="242"/>
      <c r="G376" s="242"/>
      <c r="H376" s="224" t="str">
        <f t="shared" si="569"/>
        <v/>
      </c>
      <c r="I376" s="930"/>
      <c r="J376" s="930"/>
      <c r="K376" s="930"/>
      <c r="L376" s="370"/>
      <c r="M376" s="371"/>
      <c r="N376" s="371"/>
      <c r="O376" s="371"/>
      <c r="P376" s="372"/>
      <c r="Q376" s="609"/>
      <c r="R376" s="609"/>
      <c r="S376" s="610"/>
      <c r="T376" s="371"/>
      <c r="U376" s="371"/>
      <c r="V376" s="188"/>
      <c r="W376" s="370"/>
      <c r="X376" s="371"/>
      <c r="Y376" s="371"/>
      <c r="Z376" s="611"/>
      <c r="AA376" s="896"/>
      <c r="AB376" s="370"/>
      <c r="AC376" s="371"/>
      <c r="AD376" s="371"/>
      <c r="AE376" s="371"/>
      <c r="AF376" s="896"/>
      <c r="AG376" s="370"/>
      <c r="AH376" s="371"/>
      <c r="AI376" s="371"/>
      <c r="AJ376" s="371"/>
      <c r="AK376" s="896"/>
      <c r="AL376" s="370"/>
      <c r="AM376" s="371"/>
      <c r="AN376" s="371"/>
      <c r="AO376" s="372"/>
      <c r="AP376" s="370"/>
      <c r="AQ376" s="371"/>
      <c r="AR376" s="371"/>
      <c r="AS376" s="371"/>
      <c r="AT376" s="928"/>
      <c r="AU376" s="188"/>
      <c r="AV376" s="256">
        <f t="shared" si="530"/>
        <v>0</v>
      </c>
      <c r="AW376" s="257">
        <f t="shared" si="531"/>
        <v>0</v>
      </c>
      <c r="AX376" s="258">
        <f t="shared" si="532"/>
        <v>0</v>
      </c>
      <c r="AY376" s="259">
        <f t="shared" si="533"/>
        <v>0</v>
      </c>
      <c r="AZ376" s="231" t="str">
        <f t="shared" si="534"/>
        <v/>
      </c>
      <c r="BA376" s="232">
        <f t="shared" si="535"/>
        <v>0</v>
      </c>
      <c r="BB376" s="249">
        <f t="shared" si="536"/>
        <v>0</v>
      </c>
      <c r="BC376" s="231">
        <f t="shared" si="537"/>
        <v>0</v>
      </c>
      <c r="BD376" s="231">
        <f t="shared" si="538"/>
        <v>0</v>
      </c>
      <c r="BE376" s="260"/>
      <c r="BF376" s="235">
        <f t="shared" si="570"/>
        <v>0</v>
      </c>
      <c r="BG376" s="235">
        <f t="shared" si="571"/>
        <v>0</v>
      </c>
      <c r="BH376" s="235">
        <f t="shared" si="572"/>
        <v>0</v>
      </c>
      <c r="BI376" s="380"/>
      <c r="BJ376" s="235">
        <f t="shared" si="557"/>
        <v>0</v>
      </c>
      <c r="BK376" s="235">
        <f t="shared" si="573"/>
        <v>0</v>
      </c>
      <c r="BL376" s="235" t="str">
        <f t="shared" si="574"/>
        <v/>
      </c>
      <c r="BM376" s="236"/>
      <c r="BN376" s="237"/>
      <c r="BO376" s="237"/>
      <c r="BP376" s="238"/>
      <c r="BQ376" s="238"/>
      <c r="BR376" s="254"/>
      <c r="BS376" s="252"/>
      <c r="BT376" s="244"/>
      <c r="BU376" s="244"/>
      <c r="BV376" s="244"/>
      <c r="BW376" s="244"/>
      <c r="BX376" s="244"/>
      <c r="BY376" s="244"/>
      <c r="BZ376" s="244"/>
      <c r="CA376" s="244"/>
      <c r="CB376" s="253"/>
      <c r="CC376" s="188"/>
      <c r="CD376" s="244">
        <f t="shared" si="558"/>
        <v>0</v>
      </c>
      <c r="CE376" s="235">
        <f t="shared" si="575"/>
        <v>0</v>
      </c>
      <c r="CF376" s="235">
        <f t="shared" si="575"/>
        <v>0</v>
      </c>
      <c r="CG376" s="235">
        <f t="shared" si="575"/>
        <v>0</v>
      </c>
      <c r="CH376" s="188"/>
      <c r="CI376" s="244">
        <f t="shared" si="559"/>
        <v>0</v>
      </c>
      <c r="CJ376" s="235">
        <f t="shared" si="576"/>
        <v>0</v>
      </c>
      <c r="CK376" s="235">
        <f t="shared" si="576"/>
        <v>0</v>
      </c>
      <c r="CL376" s="235">
        <f t="shared" si="576"/>
        <v>0</v>
      </c>
      <c r="CM376" s="188"/>
      <c r="CN376" s="244">
        <f t="shared" si="560"/>
        <v>0</v>
      </c>
      <c r="CO376" s="235">
        <f t="shared" si="577"/>
        <v>0</v>
      </c>
      <c r="CP376" s="235">
        <f t="shared" si="577"/>
        <v>0</v>
      </c>
      <c r="CQ376" s="235">
        <f t="shared" si="577"/>
        <v>0</v>
      </c>
      <c r="CR376" s="188"/>
      <c r="CS376" s="244">
        <f t="shared" si="561"/>
        <v>0</v>
      </c>
      <c r="CT376" s="235">
        <f t="shared" si="578"/>
        <v>0</v>
      </c>
      <c r="CU376" s="235">
        <f t="shared" si="578"/>
        <v>0</v>
      </c>
      <c r="CV376" s="235">
        <f t="shared" si="578"/>
        <v>0</v>
      </c>
      <c r="CW376" s="188"/>
      <c r="CX376" s="244">
        <f t="shared" si="562"/>
        <v>0</v>
      </c>
      <c r="CY376" s="235">
        <f t="shared" si="579"/>
        <v>0</v>
      </c>
      <c r="CZ376" s="235">
        <f t="shared" si="579"/>
        <v>0</v>
      </c>
      <c r="DA376" s="235">
        <f t="shared" si="579"/>
        <v>0</v>
      </c>
      <c r="DB376" s="188"/>
      <c r="DC376" s="225"/>
      <c r="DD376" s="226"/>
      <c r="DE376" s="1088"/>
      <c r="DF376" s="225"/>
      <c r="DG376" s="226"/>
      <c r="DH376" s="1088"/>
      <c r="DI376" s="225"/>
      <c r="DJ376" s="226"/>
      <c r="DK376" s="1088"/>
      <c r="DL376" s="225"/>
      <c r="DM376" s="226"/>
      <c r="DN376" s="1088"/>
      <c r="DO376" s="370"/>
      <c r="DP376" s="370"/>
      <c r="DQ376" s="243">
        <f t="shared" si="539"/>
        <v>0</v>
      </c>
      <c r="DR376" s="244">
        <f t="shared" si="540"/>
        <v>0</v>
      </c>
      <c r="DS376" s="235">
        <f t="shared" si="580"/>
        <v>0</v>
      </c>
      <c r="DT376" s="244" t="str">
        <f t="shared" si="541"/>
        <v/>
      </c>
      <c r="DU376" s="42" t="str">
        <f t="shared" si="581"/>
        <v/>
      </c>
      <c r="DV376" s="42" t="str">
        <f t="shared" si="582"/>
        <v/>
      </c>
      <c r="DW376" s="42" t="str">
        <f t="shared" si="583"/>
        <v/>
      </c>
      <c r="DX376" s="162"/>
      <c r="DY376" s="42" t="str">
        <f t="shared" si="584"/>
        <v/>
      </c>
      <c r="DZ376" s="42" t="str">
        <f t="shared" si="555"/>
        <v/>
      </c>
      <c r="EA376" s="42" t="str">
        <f t="shared" si="585"/>
        <v/>
      </c>
      <c r="EB376" s="162"/>
      <c r="EC376" s="930"/>
      <c r="ED376" s="188"/>
      <c r="EE376" s="245">
        <f t="shared" si="586"/>
        <v>0</v>
      </c>
      <c r="EF376" s="189"/>
      <c r="EG376" s="245">
        <f t="shared" si="587"/>
        <v>0</v>
      </c>
      <c r="EH376" s="189"/>
      <c r="EI376" s="246" t="str">
        <f t="shared" si="542"/>
        <v/>
      </c>
      <c r="EJ376" s="247" t="str">
        <f t="shared" si="563"/>
        <v/>
      </c>
      <c r="EK376" s="248" t="str">
        <f t="shared" si="564"/>
        <v/>
      </c>
      <c r="EL376" s="248" t="str">
        <f t="shared" si="565"/>
        <v/>
      </c>
      <c r="EM376" s="248" t="str">
        <f t="shared" si="566"/>
        <v/>
      </c>
      <c r="EN376" s="248" t="str">
        <f t="shared" si="588"/>
        <v/>
      </c>
      <c r="EO376" s="248" t="str">
        <f t="shared" si="567"/>
        <v/>
      </c>
      <c r="EP376" s="189"/>
      <c r="EQ376" s="248" t="str">
        <f t="shared" si="543"/>
        <v/>
      </c>
      <c r="ER376" s="248" t="str">
        <f t="shared" si="544"/>
        <v/>
      </c>
      <c r="ES376" s="248" t="str">
        <f t="shared" si="545"/>
        <v/>
      </c>
      <c r="ET376" s="248" t="str">
        <f t="shared" si="546"/>
        <v/>
      </c>
      <c r="EU376" s="248" t="str">
        <f t="shared" si="589"/>
        <v/>
      </c>
      <c r="EV376" s="248" t="str">
        <f t="shared" si="589"/>
        <v/>
      </c>
      <c r="EW376" s="189"/>
      <c r="EX376" s="248" t="str">
        <f t="shared" si="547"/>
        <v/>
      </c>
      <c r="EY376" s="248" t="str">
        <f t="shared" si="548"/>
        <v/>
      </c>
      <c r="EZ376" s="248" t="str">
        <f t="shared" si="549"/>
        <v/>
      </c>
      <c r="FA376" s="248" t="str">
        <f t="shared" si="550"/>
        <v/>
      </c>
      <c r="FB376" s="248" t="str">
        <f t="shared" si="617"/>
        <v/>
      </c>
      <c r="FC376" s="248" t="str">
        <f t="shared" si="617"/>
        <v/>
      </c>
      <c r="FD376" s="189"/>
      <c r="FE376" s="248" t="str">
        <f t="shared" si="551"/>
        <v/>
      </c>
      <c r="FF376" s="248" t="str">
        <f t="shared" si="552"/>
        <v/>
      </c>
      <c r="FG376" s="248" t="str">
        <f t="shared" si="553"/>
        <v/>
      </c>
      <c r="FH376" s="248" t="str">
        <f t="shared" si="554"/>
        <v/>
      </c>
      <c r="FI376" s="248" t="str">
        <f t="shared" si="618"/>
        <v/>
      </c>
      <c r="FJ376" s="248" t="str">
        <f t="shared" si="618"/>
        <v/>
      </c>
      <c r="FK376" s="189"/>
      <c r="FL376" s="370"/>
      <c r="FM376" s="371"/>
      <c r="FN376" s="371"/>
      <c r="FO376" s="611"/>
      <c r="FP376" s="896"/>
      <c r="FQ376" s="370"/>
      <c r="FR376" s="371"/>
      <c r="FS376" s="371"/>
      <c r="FT376" s="611"/>
      <c r="FU376" s="896"/>
      <c r="FV376" s="370"/>
      <c r="FW376" s="371"/>
      <c r="FX376" s="371"/>
      <c r="FY376" s="611"/>
      <c r="FZ376" s="896"/>
      <c r="GA376" s="613"/>
      <c r="GB376" s="189"/>
      <c r="GC376" s="227">
        <f t="shared" si="590"/>
        <v>0</v>
      </c>
      <c r="GD376" s="228">
        <f t="shared" si="591"/>
        <v>0</v>
      </c>
      <c r="GE376" s="229">
        <f t="shared" si="619"/>
        <v>0</v>
      </c>
      <c r="GF376" s="230">
        <f t="shared" si="619"/>
        <v>0</v>
      </c>
      <c r="GG376" s="231" t="str">
        <f t="shared" si="592"/>
        <v/>
      </c>
      <c r="GH376" s="232">
        <f t="shared" si="593"/>
        <v>0</v>
      </c>
      <c r="GI376" s="227">
        <f t="shared" si="594"/>
        <v>0</v>
      </c>
      <c r="GJ376" s="233">
        <f t="shared" si="595"/>
        <v>0</v>
      </c>
      <c r="GK376" s="233">
        <f t="shared" si="596"/>
        <v>0</v>
      </c>
      <c r="GL376" s="234"/>
      <c r="GM376" s="235">
        <f t="shared" si="597"/>
        <v>0</v>
      </c>
      <c r="GN376" s="235">
        <f t="shared" si="598"/>
        <v>0</v>
      </c>
      <c r="GO376" s="235" t="str">
        <f t="shared" si="599"/>
        <v/>
      </c>
      <c r="GP376" s="380"/>
      <c r="GQ376" s="235">
        <f t="shared" si="600"/>
        <v>0</v>
      </c>
      <c r="GR376" s="235">
        <f t="shared" si="601"/>
        <v>0</v>
      </c>
      <c r="GS376" s="235" t="str">
        <f t="shared" si="602"/>
        <v/>
      </c>
      <c r="GT376" s="236"/>
      <c r="GU376" s="237" t="str">
        <f t="shared" si="603"/>
        <v/>
      </c>
      <c r="GV376" s="237" t="str">
        <f t="shared" si="604"/>
        <v/>
      </c>
      <c r="GW376" s="238" t="str">
        <f t="shared" si="605"/>
        <v/>
      </c>
      <c r="GX376" s="238" t="str">
        <f t="shared" si="606"/>
        <v/>
      </c>
      <c r="GY376" s="239"/>
      <c r="GZ376" s="240" t="str">
        <f t="shared" si="607"/>
        <v/>
      </c>
      <c r="HA376" s="235" t="str">
        <f t="shared" si="608"/>
        <v/>
      </c>
      <c r="HB376" s="235" t="str">
        <f t="shared" si="609"/>
        <v/>
      </c>
      <c r="HC376" s="235" t="str">
        <f t="shared" si="610"/>
        <v/>
      </c>
      <c r="HD376" s="235" t="str">
        <f t="shared" si="611"/>
        <v/>
      </c>
      <c r="HE376" s="235" t="str">
        <f t="shared" si="612"/>
        <v/>
      </c>
      <c r="HF376" s="188"/>
      <c r="HG376" s="235" t="str">
        <f t="shared" si="613"/>
        <v/>
      </c>
      <c r="HH376" s="235">
        <f t="shared" si="620"/>
        <v>0</v>
      </c>
      <c r="HI376" s="235">
        <f t="shared" si="620"/>
        <v>0</v>
      </c>
      <c r="HJ376" s="235">
        <f t="shared" si="620"/>
        <v>0</v>
      </c>
      <c r="HK376" s="188"/>
      <c r="HL376" s="235" t="str">
        <f t="shared" si="614"/>
        <v/>
      </c>
      <c r="HM376" s="235">
        <f t="shared" si="621"/>
        <v>0</v>
      </c>
      <c r="HN376" s="235">
        <f t="shared" si="621"/>
        <v>0</v>
      </c>
      <c r="HO376" s="235">
        <f t="shared" si="621"/>
        <v>0</v>
      </c>
      <c r="HP376" s="188"/>
      <c r="HQ376" s="235" t="str">
        <f t="shared" si="615"/>
        <v/>
      </c>
      <c r="HR376" s="235">
        <f t="shared" si="622"/>
        <v>0</v>
      </c>
      <c r="HS376" s="235">
        <f t="shared" si="622"/>
        <v>0</v>
      </c>
      <c r="HT376" s="235">
        <f t="shared" si="622"/>
        <v>0</v>
      </c>
      <c r="HU376" s="162"/>
      <c r="HV376" s="1622"/>
      <c r="HW376" s="1619"/>
      <c r="HX376" s="1619"/>
      <c r="HY376" s="1619"/>
      <c r="HZ376" s="1619"/>
      <c r="IA376" s="1619"/>
      <c r="IB376" s="1619"/>
      <c r="IC376" s="1623"/>
      <c r="ID376" s="162"/>
    </row>
    <row r="377" spans="1:238" ht="21.75" customHeight="1" x14ac:dyDescent="0.25">
      <c r="A377" s="377" t="str">
        <f t="shared" si="568"/>
        <v/>
      </c>
      <c r="B377" s="188">
        <v>351</v>
      </c>
      <c r="C377" s="255"/>
      <c r="D377" s="223" t="str">
        <f t="shared" si="616"/>
        <v/>
      </c>
      <c r="E377" s="223" t="str">
        <f t="shared" si="556"/>
        <v/>
      </c>
      <c r="F377" s="242"/>
      <c r="G377" s="242"/>
      <c r="H377" s="224" t="str">
        <f t="shared" si="569"/>
        <v/>
      </c>
      <c r="I377" s="930"/>
      <c r="J377" s="930"/>
      <c r="K377" s="930"/>
      <c r="L377" s="370"/>
      <c r="M377" s="371"/>
      <c r="N377" s="371"/>
      <c r="O377" s="371"/>
      <c r="P377" s="372"/>
      <c r="Q377" s="609"/>
      <c r="R377" s="609"/>
      <c r="S377" s="610"/>
      <c r="T377" s="371"/>
      <c r="U377" s="371"/>
      <c r="V377" s="188"/>
      <c r="W377" s="370"/>
      <c r="X377" s="371"/>
      <c r="Y377" s="371"/>
      <c r="Z377" s="611"/>
      <c r="AA377" s="896"/>
      <c r="AB377" s="370"/>
      <c r="AC377" s="371"/>
      <c r="AD377" s="371"/>
      <c r="AE377" s="371"/>
      <c r="AF377" s="896"/>
      <c r="AG377" s="370"/>
      <c r="AH377" s="371"/>
      <c r="AI377" s="371"/>
      <c r="AJ377" s="371"/>
      <c r="AK377" s="896"/>
      <c r="AL377" s="370"/>
      <c r="AM377" s="371"/>
      <c r="AN377" s="371"/>
      <c r="AO377" s="372"/>
      <c r="AP377" s="370"/>
      <c r="AQ377" s="371"/>
      <c r="AR377" s="371"/>
      <c r="AS377" s="371"/>
      <c r="AT377" s="928"/>
      <c r="AU377" s="188"/>
      <c r="AV377" s="256">
        <f t="shared" si="530"/>
        <v>0</v>
      </c>
      <c r="AW377" s="257">
        <f t="shared" si="531"/>
        <v>0</v>
      </c>
      <c r="AX377" s="258">
        <f t="shared" si="532"/>
        <v>0</v>
      </c>
      <c r="AY377" s="259">
        <f t="shared" si="533"/>
        <v>0</v>
      </c>
      <c r="AZ377" s="231" t="str">
        <f t="shared" si="534"/>
        <v/>
      </c>
      <c r="BA377" s="232">
        <f t="shared" si="535"/>
        <v>0</v>
      </c>
      <c r="BB377" s="249">
        <f t="shared" si="536"/>
        <v>0</v>
      </c>
      <c r="BC377" s="231">
        <f t="shared" si="537"/>
        <v>0</v>
      </c>
      <c r="BD377" s="231">
        <f t="shared" si="538"/>
        <v>0</v>
      </c>
      <c r="BE377" s="260"/>
      <c r="BF377" s="235">
        <f t="shared" si="570"/>
        <v>0</v>
      </c>
      <c r="BG377" s="235">
        <f t="shared" si="571"/>
        <v>0</v>
      </c>
      <c r="BH377" s="235">
        <f t="shared" si="572"/>
        <v>0</v>
      </c>
      <c r="BI377" s="380"/>
      <c r="BJ377" s="235">
        <f t="shared" si="557"/>
        <v>0</v>
      </c>
      <c r="BK377" s="235">
        <f t="shared" si="573"/>
        <v>0</v>
      </c>
      <c r="BL377" s="235" t="str">
        <f t="shared" si="574"/>
        <v/>
      </c>
      <c r="BM377" s="236"/>
      <c r="BN377" s="237"/>
      <c r="BO377" s="237"/>
      <c r="BP377" s="238"/>
      <c r="BQ377" s="238"/>
      <c r="BR377" s="254"/>
      <c r="BS377" s="252"/>
      <c r="BT377" s="244"/>
      <c r="BU377" s="244"/>
      <c r="BV377" s="244"/>
      <c r="BW377" s="244"/>
      <c r="BX377" s="244"/>
      <c r="BY377" s="244"/>
      <c r="BZ377" s="244"/>
      <c r="CA377" s="244"/>
      <c r="CB377" s="253"/>
      <c r="CC377" s="188"/>
      <c r="CD377" s="244">
        <f t="shared" si="558"/>
        <v>0</v>
      </c>
      <c r="CE377" s="235">
        <f t="shared" si="575"/>
        <v>0</v>
      </c>
      <c r="CF377" s="235">
        <f t="shared" si="575"/>
        <v>0</v>
      </c>
      <c r="CG377" s="235">
        <f t="shared" si="575"/>
        <v>0</v>
      </c>
      <c r="CH377" s="188"/>
      <c r="CI377" s="244">
        <f t="shared" si="559"/>
        <v>0</v>
      </c>
      <c r="CJ377" s="235">
        <f t="shared" si="576"/>
        <v>0</v>
      </c>
      <c r="CK377" s="235">
        <f t="shared" si="576"/>
        <v>0</v>
      </c>
      <c r="CL377" s="235">
        <f t="shared" si="576"/>
        <v>0</v>
      </c>
      <c r="CM377" s="188"/>
      <c r="CN377" s="244">
        <f t="shared" si="560"/>
        <v>0</v>
      </c>
      <c r="CO377" s="235">
        <f t="shared" si="577"/>
        <v>0</v>
      </c>
      <c r="CP377" s="235">
        <f t="shared" si="577"/>
        <v>0</v>
      </c>
      <c r="CQ377" s="235">
        <f t="shared" si="577"/>
        <v>0</v>
      </c>
      <c r="CR377" s="188"/>
      <c r="CS377" s="244">
        <f t="shared" si="561"/>
        <v>0</v>
      </c>
      <c r="CT377" s="235">
        <f t="shared" si="578"/>
        <v>0</v>
      </c>
      <c r="CU377" s="235">
        <f t="shared" si="578"/>
        <v>0</v>
      </c>
      <c r="CV377" s="235">
        <f t="shared" si="578"/>
        <v>0</v>
      </c>
      <c r="CW377" s="188"/>
      <c r="CX377" s="244">
        <f t="shared" si="562"/>
        <v>0</v>
      </c>
      <c r="CY377" s="235">
        <f t="shared" si="579"/>
        <v>0</v>
      </c>
      <c r="CZ377" s="235">
        <f t="shared" si="579"/>
        <v>0</v>
      </c>
      <c r="DA377" s="235">
        <f t="shared" si="579"/>
        <v>0</v>
      </c>
      <c r="DB377" s="188"/>
      <c r="DC377" s="225"/>
      <c r="DD377" s="226"/>
      <c r="DE377" s="1088"/>
      <c r="DF377" s="225"/>
      <c r="DG377" s="226"/>
      <c r="DH377" s="1088"/>
      <c r="DI377" s="225"/>
      <c r="DJ377" s="226"/>
      <c r="DK377" s="1088"/>
      <c r="DL377" s="225"/>
      <c r="DM377" s="226"/>
      <c r="DN377" s="1088"/>
      <c r="DO377" s="370"/>
      <c r="DP377" s="370"/>
      <c r="DQ377" s="243">
        <f t="shared" si="539"/>
        <v>0</v>
      </c>
      <c r="DR377" s="244">
        <f t="shared" si="540"/>
        <v>0</v>
      </c>
      <c r="DS377" s="235">
        <f t="shared" si="580"/>
        <v>0</v>
      </c>
      <c r="DT377" s="244" t="str">
        <f t="shared" si="541"/>
        <v/>
      </c>
      <c r="DU377" s="42" t="str">
        <f t="shared" si="581"/>
        <v/>
      </c>
      <c r="DV377" s="42" t="str">
        <f t="shared" si="582"/>
        <v/>
      </c>
      <c r="DW377" s="42" t="str">
        <f t="shared" si="583"/>
        <v/>
      </c>
      <c r="DX377" s="162"/>
      <c r="DY377" s="42" t="str">
        <f t="shared" si="584"/>
        <v/>
      </c>
      <c r="DZ377" s="42" t="str">
        <f t="shared" si="555"/>
        <v/>
      </c>
      <c r="EA377" s="42" t="str">
        <f t="shared" si="585"/>
        <v/>
      </c>
      <c r="EB377" s="162"/>
      <c r="EC377" s="930"/>
      <c r="ED377" s="188"/>
      <c r="EE377" s="245">
        <f t="shared" si="586"/>
        <v>0</v>
      </c>
      <c r="EF377" s="189"/>
      <c r="EG377" s="245">
        <f t="shared" si="587"/>
        <v>0</v>
      </c>
      <c r="EH377" s="189"/>
      <c r="EI377" s="246" t="str">
        <f t="shared" si="542"/>
        <v/>
      </c>
      <c r="EJ377" s="247" t="str">
        <f t="shared" si="563"/>
        <v/>
      </c>
      <c r="EK377" s="248" t="str">
        <f t="shared" si="564"/>
        <v/>
      </c>
      <c r="EL377" s="248" t="str">
        <f t="shared" si="565"/>
        <v/>
      </c>
      <c r="EM377" s="248" t="str">
        <f t="shared" si="566"/>
        <v/>
      </c>
      <c r="EN377" s="248" t="str">
        <f t="shared" si="588"/>
        <v/>
      </c>
      <c r="EO377" s="248" t="str">
        <f t="shared" si="567"/>
        <v/>
      </c>
      <c r="EP377" s="189"/>
      <c r="EQ377" s="248" t="str">
        <f t="shared" si="543"/>
        <v/>
      </c>
      <c r="ER377" s="248" t="str">
        <f t="shared" si="544"/>
        <v/>
      </c>
      <c r="ES377" s="248" t="str">
        <f t="shared" si="545"/>
        <v/>
      </c>
      <c r="ET377" s="248" t="str">
        <f t="shared" si="546"/>
        <v/>
      </c>
      <c r="EU377" s="248" t="str">
        <f t="shared" si="589"/>
        <v/>
      </c>
      <c r="EV377" s="248" t="str">
        <f t="shared" si="589"/>
        <v/>
      </c>
      <c r="EW377" s="189"/>
      <c r="EX377" s="248" t="str">
        <f t="shared" si="547"/>
        <v/>
      </c>
      <c r="EY377" s="248" t="str">
        <f t="shared" si="548"/>
        <v/>
      </c>
      <c r="EZ377" s="248" t="str">
        <f t="shared" si="549"/>
        <v/>
      </c>
      <c r="FA377" s="248" t="str">
        <f t="shared" si="550"/>
        <v/>
      </c>
      <c r="FB377" s="248" t="str">
        <f t="shared" si="617"/>
        <v/>
      </c>
      <c r="FC377" s="248" t="str">
        <f t="shared" si="617"/>
        <v/>
      </c>
      <c r="FD377" s="189"/>
      <c r="FE377" s="248" t="str">
        <f t="shared" si="551"/>
        <v/>
      </c>
      <c r="FF377" s="248" t="str">
        <f t="shared" si="552"/>
        <v/>
      </c>
      <c r="FG377" s="248" t="str">
        <f t="shared" si="553"/>
        <v/>
      </c>
      <c r="FH377" s="248" t="str">
        <f t="shared" si="554"/>
        <v/>
      </c>
      <c r="FI377" s="248" t="str">
        <f t="shared" si="618"/>
        <v/>
      </c>
      <c r="FJ377" s="248" t="str">
        <f t="shared" si="618"/>
        <v/>
      </c>
      <c r="FK377" s="189"/>
      <c r="FL377" s="370"/>
      <c r="FM377" s="371"/>
      <c r="FN377" s="371"/>
      <c r="FO377" s="611"/>
      <c r="FP377" s="896"/>
      <c r="FQ377" s="370"/>
      <c r="FR377" s="371"/>
      <c r="FS377" s="371"/>
      <c r="FT377" s="611"/>
      <c r="FU377" s="896"/>
      <c r="FV377" s="370"/>
      <c r="FW377" s="371"/>
      <c r="FX377" s="371"/>
      <c r="FY377" s="611"/>
      <c r="FZ377" s="896"/>
      <c r="GA377" s="613"/>
      <c r="GB377" s="189"/>
      <c r="GC377" s="227">
        <f t="shared" si="590"/>
        <v>0</v>
      </c>
      <c r="GD377" s="228">
        <f t="shared" si="591"/>
        <v>0</v>
      </c>
      <c r="GE377" s="229">
        <f t="shared" si="619"/>
        <v>0</v>
      </c>
      <c r="GF377" s="230">
        <f t="shared" si="619"/>
        <v>0</v>
      </c>
      <c r="GG377" s="231" t="str">
        <f t="shared" si="592"/>
        <v/>
      </c>
      <c r="GH377" s="232">
        <f t="shared" si="593"/>
        <v>0</v>
      </c>
      <c r="GI377" s="227">
        <f t="shared" si="594"/>
        <v>0</v>
      </c>
      <c r="GJ377" s="233">
        <f t="shared" si="595"/>
        <v>0</v>
      </c>
      <c r="GK377" s="233">
        <f t="shared" si="596"/>
        <v>0</v>
      </c>
      <c r="GL377" s="234"/>
      <c r="GM377" s="235">
        <f t="shared" si="597"/>
        <v>0</v>
      </c>
      <c r="GN377" s="235">
        <f t="shared" si="598"/>
        <v>0</v>
      </c>
      <c r="GO377" s="235" t="str">
        <f t="shared" si="599"/>
        <v/>
      </c>
      <c r="GP377" s="380"/>
      <c r="GQ377" s="235">
        <f t="shared" si="600"/>
        <v>0</v>
      </c>
      <c r="GR377" s="235">
        <f t="shared" si="601"/>
        <v>0</v>
      </c>
      <c r="GS377" s="235" t="str">
        <f t="shared" si="602"/>
        <v/>
      </c>
      <c r="GT377" s="236"/>
      <c r="GU377" s="237" t="str">
        <f t="shared" si="603"/>
        <v/>
      </c>
      <c r="GV377" s="237" t="str">
        <f t="shared" si="604"/>
        <v/>
      </c>
      <c r="GW377" s="238" t="str">
        <f t="shared" si="605"/>
        <v/>
      </c>
      <c r="GX377" s="238" t="str">
        <f t="shared" si="606"/>
        <v/>
      </c>
      <c r="GY377" s="239"/>
      <c r="GZ377" s="240" t="str">
        <f t="shared" si="607"/>
        <v/>
      </c>
      <c r="HA377" s="235" t="str">
        <f t="shared" si="608"/>
        <v/>
      </c>
      <c r="HB377" s="235" t="str">
        <f t="shared" si="609"/>
        <v/>
      </c>
      <c r="HC377" s="235" t="str">
        <f t="shared" si="610"/>
        <v/>
      </c>
      <c r="HD377" s="235" t="str">
        <f t="shared" si="611"/>
        <v/>
      </c>
      <c r="HE377" s="235" t="str">
        <f t="shared" si="612"/>
        <v/>
      </c>
      <c r="HF377" s="188"/>
      <c r="HG377" s="235" t="str">
        <f t="shared" si="613"/>
        <v/>
      </c>
      <c r="HH377" s="235">
        <f t="shared" si="620"/>
        <v>0</v>
      </c>
      <c r="HI377" s="235">
        <f t="shared" si="620"/>
        <v>0</v>
      </c>
      <c r="HJ377" s="235">
        <f t="shared" si="620"/>
        <v>0</v>
      </c>
      <c r="HK377" s="188"/>
      <c r="HL377" s="235" t="str">
        <f t="shared" si="614"/>
        <v/>
      </c>
      <c r="HM377" s="235">
        <f t="shared" si="621"/>
        <v>0</v>
      </c>
      <c r="HN377" s="235">
        <f t="shared" si="621"/>
        <v>0</v>
      </c>
      <c r="HO377" s="235">
        <f t="shared" si="621"/>
        <v>0</v>
      </c>
      <c r="HP377" s="188"/>
      <c r="HQ377" s="235" t="str">
        <f t="shared" si="615"/>
        <v/>
      </c>
      <c r="HR377" s="235">
        <f t="shared" si="622"/>
        <v>0</v>
      </c>
      <c r="HS377" s="235">
        <f t="shared" si="622"/>
        <v>0</v>
      </c>
      <c r="HT377" s="235">
        <f t="shared" si="622"/>
        <v>0</v>
      </c>
      <c r="HU377" s="162"/>
      <c r="HV377" s="1622"/>
      <c r="HW377" s="1619"/>
      <c r="HX377" s="1619"/>
      <c r="HY377" s="1619"/>
      <c r="HZ377" s="1619"/>
      <c r="IA377" s="1619"/>
      <c r="IB377" s="1619"/>
      <c r="IC377" s="1623"/>
      <c r="ID377" s="162"/>
    </row>
    <row r="378" spans="1:238" ht="21.75" customHeight="1" x14ac:dyDescent="0.25">
      <c r="A378" s="377" t="str">
        <f t="shared" si="568"/>
        <v/>
      </c>
      <c r="B378" s="188">
        <v>352</v>
      </c>
      <c r="C378" s="255"/>
      <c r="D378" s="223" t="str">
        <f t="shared" si="616"/>
        <v/>
      </c>
      <c r="E378" s="223" t="str">
        <f t="shared" si="556"/>
        <v/>
      </c>
      <c r="F378" s="242"/>
      <c r="G378" s="242"/>
      <c r="H378" s="224" t="str">
        <f t="shared" si="569"/>
        <v/>
      </c>
      <c r="I378" s="930"/>
      <c r="J378" s="930"/>
      <c r="K378" s="930"/>
      <c r="L378" s="370"/>
      <c r="M378" s="371"/>
      <c r="N378" s="371"/>
      <c r="O378" s="371"/>
      <c r="P378" s="372"/>
      <c r="Q378" s="609"/>
      <c r="R378" s="609"/>
      <c r="S378" s="610"/>
      <c r="T378" s="371"/>
      <c r="U378" s="371"/>
      <c r="V378" s="188"/>
      <c r="W378" s="370"/>
      <c r="X378" s="371"/>
      <c r="Y378" s="371"/>
      <c r="Z378" s="611"/>
      <c r="AA378" s="896"/>
      <c r="AB378" s="370"/>
      <c r="AC378" s="371"/>
      <c r="AD378" s="371"/>
      <c r="AE378" s="371"/>
      <c r="AF378" s="896"/>
      <c r="AG378" s="370"/>
      <c r="AH378" s="371"/>
      <c r="AI378" s="371"/>
      <c r="AJ378" s="371"/>
      <c r="AK378" s="896"/>
      <c r="AL378" s="370"/>
      <c r="AM378" s="371"/>
      <c r="AN378" s="371"/>
      <c r="AO378" s="372"/>
      <c r="AP378" s="370"/>
      <c r="AQ378" s="371"/>
      <c r="AR378" s="371"/>
      <c r="AS378" s="371"/>
      <c r="AT378" s="928"/>
      <c r="AU378" s="188"/>
      <c r="AV378" s="256">
        <f t="shared" si="530"/>
        <v>0</v>
      </c>
      <c r="AW378" s="257">
        <f t="shared" si="531"/>
        <v>0</v>
      </c>
      <c r="AX378" s="258">
        <f t="shared" si="532"/>
        <v>0</v>
      </c>
      <c r="AY378" s="259">
        <f t="shared" si="533"/>
        <v>0</v>
      </c>
      <c r="AZ378" s="231" t="str">
        <f t="shared" si="534"/>
        <v/>
      </c>
      <c r="BA378" s="232">
        <f t="shared" si="535"/>
        <v>0</v>
      </c>
      <c r="BB378" s="249">
        <f t="shared" si="536"/>
        <v>0</v>
      </c>
      <c r="BC378" s="231">
        <f t="shared" si="537"/>
        <v>0</v>
      </c>
      <c r="BD378" s="231">
        <f t="shared" si="538"/>
        <v>0</v>
      </c>
      <c r="BE378" s="260"/>
      <c r="BF378" s="235">
        <f t="shared" si="570"/>
        <v>0</v>
      </c>
      <c r="BG378" s="235">
        <f t="shared" si="571"/>
        <v>0</v>
      </c>
      <c r="BH378" s="235">
        <f t="shared" si="572"/>
        <v>0</v>
      </c>
      <c r="BI378" s="380"/>
      <c r="BJ378" s="235">
        <f t="shared" si="557"/>
        <v>0</v>
      </c>
      <c r="BK378" s="235">
        <f t="shared" si="573"/>
        <v>0</v>
      </c>
      <c r="BL378" s="235" t="str">
        <f t="shared" si="574"/>
        <v/>
      </c>
      <c r="BM378" s="236"/>
      <c r="BN378" s="237"/>
      <c r="BO378" s="237"/>
      <c r="BP378" s="238"/>
      <c r="BQ378" s="238"/>
      <c r="BR378" s="254"/>
      <c r="BS378" s="252"/>
      <c r="BT378" s="244"/>
      <c r="BU378" s="244"/>
      <c r="BV378" s="244"/>
      <c r="BW378" s="244"/>
      <c r="BX378" s="244"/>
      <c r="BY378" s="244"/>
      <c r="BZ378" s="244"/>
      <c r="CA378" s="244"/>
      <c r="CB378" s="253"/>
      <c r="CC378" s="188"/>
      <c r="CD378" s="244">
        <f t="shared" si="558"/>
        <v>0</v>
      </c>
      <c r="CE378" s="235">
        <f t="shared" si="575"/>
        <v>0</v>
      </c>
      <c r="CF378" s="235">
        <f t="shared" si="575"/>
        <v>0</v>
      </c>
      <c r="CG378" s="235">
        <f t="shared" si="575"/>
        <v>0</v>
      </c>
      <c r="CH378" s="188"/>
      <c r="CI378" s="244">
        <f t="shared" si="559"/>
        <v>0</v>
      </c>
      <c r="CJ378" s="235">
        <f t="shared" si="576"/>
        <v>0</v>
      </c>
      <c r="CK378" s="235">
        <f t="shared" si="576"/>
        <v>0</v>
      </c>
      <c r="CL378" s="235">
        <f t="shared" si="576"/>
        <v>0</v>
      </c>
      <c r="CM378" s="188"/>
      <c r="CN378" s="244">
        <f t="shared" si="560"/>
        <v>0</v>
      </c>
      <c r="CO378" s="235">
        <f t="shared" si="577"/>
        <v>0</v>
      </c>
      <c r="CP378" s="235">
        <f t="shared" si="577"/>
        <v>0</v>
      </c>
      <c r="CQ378" s="235">
        <f t="shared" si="577"/>
        <v>0</v>
      </c>
      <c r="CR378" s="188"/>
      <c r="CS378" s="244">
        <f t="shared" si="561"/>
        <v>0</v>
      </c>
      <c r="CT378" s="235">
        <f t="shared" si="578"/>
        <v>0</v>
      </c>
      <c r="CU378" s="235">
        <f t="shared" si="578"/>
        <v>0</v>
      </c>
      <c r="CV378" s="235">
        <f t="shared" si="578"/>
        <v>0</v>
      </c>
      <c r="CW378" s="188"/>
      <c r="CX378" s="244">
        <f t="shared" si="562"/>
        <v>0</v>
      </c>
      <c r="CY378" s="235">
        <f t="shared" si="579"/>
        <v>0</v>
      </c>
      <c r="CZ378" s="235">
        <f t="shared" si="579"/>
        <v>0</v>
      </c>
      <c r="DA378" s="235">
        <f t="shared" si="579"/>
        <v>0</v>
      </c>
      <c r="DB378" s="188"/>
      <c r="DC378" s="225"/>
      <c r="DD378" s="226"/>
      <c r="DE378" s="1088"/>
      <c r="DF378" s="225"/>
      <c r="DG378" s="226"/>
      <c r="DH378" s="1088"/>
      <c r="DI378" s="225"/>
      <c r="DJ378" s="226"/>
      <c r="DK378" s="1088"/>
      <c r="DL378" s="225"/>
      <c r="DM378" s="226"/>
      <c r="DN378" s="1088"/>
      <c r="DO378" s="370"/>
      <c r="DP378" s="370"/>
      <c r="DQ378" s="243">
        <f t="shared" si="539"/>
        <v>0</v>
      </c>
      <c r="DR378" s="244">
        <f t="shared" si="540"/>
        <v>0</v>
      </c>
      <c r="DS378" s="235">
        <f t="shared" si="580"/>
        <v>0</v>
      </c>
      <c r="DT378" s="244" t="str">
        <f t="shared" si="541"/>
        <v/>
      </c>
      <c r="DU378" s="42" t="str">
        <f t="shared" si="581"/>
        <v/>
      </c>
      <c r="DV378" s="42" t="str">
        <f t="shared" si="582"/>
        <v/>
      </c>
      <c r="DW378" s="42" t="str">
        <f t="shared" si="583"/>
        <v/>
      </c>
      <c r="DX378" s="162"/>
      <c r="DY378" s="42" t="str">
        <f t="shared" si="584"/>
        <v/>
      </c>
      <c r="DZ378" s="42" t="str">
        <f t="shared" si="555"/>
        <v/>
      </c>
      <c r="EA378" s="42" t="str">
        <f t="shared" si="585"/>
        <v/>
      </c>
      <c r="EB378" s="162"/>
      <c r="EC378" s="930"/>
      <c r="ED378" s="188"/>
      <c r="EE378" s="245">
        <f t="shared" si="586"/>
        <v>0</v>
      </c>
      <c r="EF378" s="189"/>
      <c r="EG378" s="245">
        <f t="shared" si="587"/>
        <v>0</v>
      </c>
      <c r="EH378" s="189"/>
      <c r="EI378" s="246" t="str">
        <f t="shared" si="542"/>
        <v/>
      </c>
      <c r="EJ378" s="247" t="str">
        <f t="shared" si="563"/>
        <v/>
      </c>
      <c r="EK378" s="248" t="str">
        <f t="shared" si="564"/>
        <v/>
      </c>
      <c r="EL378" s="248" t="str">
        <f t="shared" si="565"/>
        <v/>
      </c>
      <c r="EM378" s="248" t="str">
        <f t="shared" si="566"/>
        <v/>
      </c>
      <c r="EN378" s="248" t="str">
        <f t="shared" si="588"/>
        <v/>
      </c>
      <c r="EO378" s="248" t="str">
        <f t="shared" si="567"/>
        <v/>
      </c>
      <c r="EP378" s="189"/>
      <c r="EQ378" s="248" t="str">
        <f t="shared" si="543"/>
        <v/>
      </c>
      <c r="ER378" s="248" t="str">
        <f t="shared" si="544"/>
        <v/>
      </c>
      <c r="ES378" s="248" t="str">
        <f t="shared" si="545"/>
        <v/>
      </c>
      <c r="ET378" s="248" t="str">
        <f t="shared" si="546"/>
        <v/>
      </c>
      <c r="EU378" s="248" t="str">
        <f t="shared" si="589"/>
        <v/>
      </c>
      <c r="EV378" s="248" t="str">
        <f t="shared" si="589"/>
        <v/>
      </c>
      <c r="EW378" s="189"/>
      <c r="EX378" s="248" t="str">
        <f t="shared" si="547"/>
        <v/>
      </c>
      <c r="EY378" s="248" t="str">
        <f t="shared" si="548"/>
        <v/>
      </c>
      <c r="EZ378" s="248" t="str">
        <f t="shared" si="549"/>
        <v/>
      </c>
      <c r="FA378" s="248" t="str">
        <f t="shared" si="550"/>
        <v/>
      </c>
      <c r="FB378" s="248" t="str">
        <f t="shared" si="617"/>
        <v/>
      </c>
      <c r="FC378" s="248" t="str">
        <f t="shared" si="617"/>
        <v/>
      </c>
      <c r="FD378" s="189"/>
      <c r="FE378" s="248" t="str">
        <f t="shared" si="551"/>
        <v/>
      </c>
      <c r="FF378" s="248" t="str">
        <f t="shared" si="552"/>
        <v/>
      </c>
      <c r="FG378" s="248" t="str">
        <f t="shared" si="553"/>
        <v/>
      </c>
      <c r="FH378" s="248" t="str">
        <f t="shared" si="554"/>
        <v/>
      </c>
      <c r="FI378" s="248" t="str">
        <f t="shared" si="618"/>
        <v/>
      </c>
      <c r="FJ378" s="248" t="str">
        <f t="shared" si="618"/>
        <v/>
      </c>
      <c r="FK378" s="189"/>
      <c r="FL378" s="370"/>
      <c r="FM378" s="371"/>
      <c r="FN378" s="371"/>
      <c r="FO378" s="611"/>
      <c r="FP378" s="896"/>
      <c r="FQ378" s="370"/>
      <c r="FR378" s="371"/>
      <c r="FS378" s="371"/>
      <c r="FT378" s="611"/>
      <c r="FU378" s="896"/>
      <c r="FV378" s="370"/>
      <c r="FW378" s="371"/>
      <c r="FX378" s="371"/>
      <c r="FY378" s="611"/>
      <c r="FZ378" s="896"/>
      <c r="GA378" s="613"/>
      <c r="GB378" s="189"/>
      <c r="GC378" s="227">
        <f t="shared" si="590"/>
        <v>0</v>
      </c>
      <c r="GD378" s="228">
        <f t="shared" si="591"/>
        <v>0</v>
      </c>
      <c r="GE378" s="229">
        <f t="shared" si="619"/>
        <v>0</v>
      </c>
      <c r="GF378" s="230">
        <f t="shared" si="619"/>
        <v>0</v>
      </c>
      <c r="GG378" s="231" t="str">
        <f t="shared" si="592"/>
        <v/>
      </c>
      <c r="GH378" s="232">
        <f t="shared" si="593"/>
        <v>0</v>
      </c>
      <c r="GI378" s="227">
        <f t="shared" si="594"/>
        <v>0</v>
      </c>
      <c r="GJ378" s="233">
        <f t="shared" si="595"/>
        <v>0</v>
      </c>
      <c r="GK378" s="233">
        <f t="shared" si="596"/>
        <v>0</v>
      </c>
      <c r="GL378" s="234"/>
      <c r="GM378" s="235">
        <f t="shared" si="597"/>
        <v>0</v>
      </c>
      <c r="GN378" s="235">
        <f t="shared" si="598"/>
        <v>0</v>
      </c>
      <c r="GO378" s="235" t="str">
        <f t="shared" si="599"/>
        <v/>
      </c>
      <c r="GP378" s="380"/>
      <c r="GQ378" s="235">
        <f t="shared" si="600"/>
        <v>0</v>
      </c>
      <c r="GR378" s="235">
        <f t="shared" si="601"/>
        <v>0</v>
      </c>
      <c r="GS378" s="235" t="str">
        <f t="shared" si="602"/>
        <v/>
      </c>
      <c r="GT378" s="236"/>
      <c r="GU378" s="237" t="str">
        <f t="shared" si="603"/>
        <v/>
      </c>
      <c r="GV378" s="237" t="str">
        <f t="shared" si="604"/>
        <v/>
      </c>
      <c r="GW378" s="238" t="str">
        <f t="shared" si="605"/>
        <v/>
      </c>
      <c r="GX378" s="238" t="str">
        <f t="shared" si="606"/>
        <v/>
      </c>
      <c r="GY378" s="239"/>
      <c r="GZ378" s="240" t="str">
        <f t="shared" si="607"/>
        <v/>
      </c>
      <c r="HA378" s="235" t="str">
        <f t="shared" si="608"/>
        <v/>
      </c>
      <c r="HB378" s="235" t="str">
        <f t="shared" si="609"/>
        <v/>
      </c>
      <c r="HC378" s="235" t="str">
        <f t="shared" si="610"/>
        <v/>
      </c>
      <c r="HD378" s="235" t="str">
        <f t="shared" si="611"/>
        <v/>
      </c>
      <c r="HE378" s="235" t="str">
        <f t="shared" si="612"/>
        <v/>
      </c>
      <c r="HF378" s="188"/>
      <c r="HG378" s="235" t="str">
        <f t="shared" si="613"/>
        <v/>
      </c>
      <c r="HH378" s="235">
        <f t="shared" si="620"/>
        <v>0</v>
      </c>
      <c r="HI378" s="235">
        <f t="shared" si="620"/>
        <v>0</v>
      </c>
      <c r="HJ378" s="235">
        <f t="shared" si="620"/>
        <v>0</v>
      </c>
      <c r="HK378" s="188"/>
      <c r="HL378" s="235" t="str">
        <f t="shared" si="614"/>
        <v/>
      </c>
      <c r="HM378" s="235">
        <f t="shared" si="621"/>
        <v>0</v>
      </c>
      <c r="HN378" s="235">
        <f t="shared" si="621"/>
        <v>0</v>
      </c>
      <c r="HO378" s="235">
        <f t="shared" si="621"/>
        <v>0</v>
      </c>
      <c r="HP378" s="188"/>
      <c r="HQ378" s="235" t="str">
        <f t="shared" si="615"/>
        <v/>
      </c>
      <c r="HR378" s="235">
        <f t="shared" si="622"/>
        <v>0</v>
      </c>
      <c r="HS378" s="235">
        <f t="shared" si="622"/>
        <v>0</v>
      </c>
      <c r="HT378" s="235">
        <f t="shared" si="622"/>
        <v>0</v>
      </c>
      <c r="HU378" s="162"/>
      <c r="HV378" s="1622"/>
      <c r="HW378" s="1619"/>
      <c r="HX378" s="1619"/>
      <c r="HY378" s="1619"/>
      <c r="HZ378" s="1619"/>
      <c r="IA378" s="1619"/>
      <c r="IB378" s="1619"/>
      <c r="IC378" s="1623"/>
      <c r="ID378" s="162"/>
    </row>
    <row r="379" spans="1:238" ht="21.75" customHeight="1" x14ac:dyDescent="0.25">
      <c r="A379" s="377" t="str">
        <f t="shared" si="568"/>
        <v/>
      </c>
      <c r="B379" s="188">
        <v>353</v>
      </c>
      <c r="C379" s="255"/>
      <c r="D379" s="223" t="str">
        <f t="shared" si="616"/>
        <v/>
      </c>
      <c r="E379" s="223" t="str">
        <f t="shared" si="556"/>
        <v/>
      </c>
      <c r="F379" s="242"/>
      <c r="G379" s="242"/>
      <c r="H379" s="224" t="str">
        <f t="shared" si="569"/>
        <v/>
      </c>
      <c r="I379" s="930"/>
      <c r="J379" s="930"/>
      <c r="K379" s="930"/>
      <c r="L379" s="370"/>
      <c r="M379" s="371"/>
      <c r="N379" s="371"/>
      <c r="O379" s="371"/>
      <c r="P379" s="372"/>
      <c r="Q379" s="609"/>
      <c r="R379" s="609"/>
      <c r="S379" s="610"/>
      <c r="T379" s="371"/>
      <c r="U379" s="371"/>
      <c r="V379" s="188"/>
      <c r="W379" s="370"/>
      <c r="X379" s="371"/>
      <c r="Y379" s="371"/>
      <c r="Z379" s="611"/>
      <c r="AA379" s="896"/>
      <c r="AB379" s="370"/>
      <c r="AC379" s="371"/>
      <c r="AD379" s="371"/>
      <c r="AE379" s="371"/>
      <c r="AF379" s="896"/>
      <c r="AG379" s="370"/>
      <c r="AH379" s="371"/>
      <c r="AI379" s="371"/>
      <c r="AJ379" s="371"/>
      <c r="AK379" s="896"/>
      <c r="AL379" s="370"/>
      <c r="AM379" s="371"/>
      <c r="AN379" s="371"/>
      <c r="AO379" s="372"/>
      <c r="AP379" s="370"/>
      <c r="AQ379" s="371"/>
      <c r="AR379" s="371"/>
      <c r="AS379" s="371"/>
      <c r="AT379" s="928"/>
      <c r="AU379" s="188"/>
      <c r="AV379" s="256">
        <f t="shared" ref="AV379:AV442" si="623">(W379)+Y379+AB379+(AD379)+AG379+AI379+(AL379)+AN379+AP379+(AR379)</f>
        <v>0</v>
      </c>
      <c r="AW379" s="257">
        <f t="shared" ref="AW379:AW442" si="624">X379+Z379+AC379+(AE379)+AH379+AJ379+(AM379)+AO379+AQ379+(AS379)</f>
        <v>0</v>
      </c>
      <c r="AX379" s="258">
        <f t="shared" ref="AX379:AX442" si="625">W379+AB379+(AG379)+AL379+AP379</f>
        <v>0</v>
      </c>
      <c r="AY379" s="259">
        <f t="shared" ref="AY379:AY442" si="626">X379+AC379+(AH379)+AM379+AQ379</f>
        <v>0</v>
      </c>
      <c r="AZ379" s="231" t="str">
        <f t="shared" ref="AZ379:AZ442" si="627">IF(AV379&lt;=0.9,IF(AW379&lt;=0.9,"",1),1)</f>
        <v/>
      </c>
      <c r="BA379" s="232">
        <f t="shared" ref="BA379:BA442" si="628">IF(AX379&lt;=0.9,IF(AY379&lt;=0.9,0,1),1)</f>
        <v>0</v>
      </c>
      <c r="BB379" s="249">
        <f t="shared" ref="BB379:BB442" si="629">AA379+AF379+AK379</f>
        <v>0</v>
      </c>
      <c r="BC379" s="231">
        <f t="shared" ref="BC379:BC442" si="630">IF(BB379&lt;=0.9,0,1)</f>
        <v>0</v>
      </c>
      <c r="BD379" s="231">
        <f t="shared" ref="BD379:BD442" si="631">BA379+BC379</f>
        <v>0</v>
      </c>
      <c r="BE379" s="260"/>
      <c r="BF379" s="235">
        <f t="shared" si="570"/>
        <v>0</v>
      </c>
      <c r="BG379" s="235">
        <f t="shared" si="571"/>
        <v>0</v>
      </c>
      <c r="BH379" s="235">
        <f t="shared" si="572"/>
        <v>0</v>
      </c>
      <c r="BI379" s="380"/>
      <c r="BJ379" s="235">
        <f t="shared" si="557"/>
        <v>0</v>
      </c>
      <c r="BK379" s="235">
        <f t="shared" si="573"/>
        <v>0</v>
      </c>
      <c r="BL379" s="235" t="str">
        <f t="shared" si="574"/>
        <v/>
      </c>
      <c r="BM379" s="236"/>
      <c r="BN379" s="237"/>
      <c r="BO379" s="237"/>
      <c r="BP379" s="238"/>
      <c r="BQ379" s="238"/>
      <c r="BR379" s="254"/>
      <c r="BS379" s="252"/>
      <c r="BT379" s="244"/>
      <c r="BU379" s="244"/>
      <c r="BV379" s="244"/>
      <c r="BW379" s="244"/>
      <c r="BX379" s="244"/>
      <c r="BY379" s="244"/>
      <c r="BZ379" s="244"/>
      <c r="CA379" s="244"/>
      <c r="CB379" s="253"/>
      <c r="CC379" s="188"/>
      <c r="CD379" s="244">
        <f t="shared" si="558"/>
        <v>0</v>
      </c>
      <c r="CE379" s="235">
        <f t="shared" si="575"/>
        <v>0</v>
      </c>
      <c r="CF379" s="235">
        <f t="shared" si="575"/>
        <v>0</v>
      </c>
      <c r="CG379" s="235">
        <f t="shared" si="575"/>
        <v>0</v>
      </c>
      <c r="CH379" s="188"/>
      <c r="CI379" s="244">
        <f t="shared" si="559"/>
        <v>0</v>
      </c>
      <c r="CJ379" s="235">
        <f t="shared" si="576"/>
        <v>0</v>
      </c>
      <c r="CK379" s="235">
        <f t="shared" si="576"/>
        <v>0</v>
      </c>
      <c r="CL379" s="235">
        <f t="shared" si="576"/>
        <v>0</v>
      </c>
      <c r="CM379" s="188"/>
      <c r="CN379" s="244">
        <f t="shared" si="560"/>
        <v>0</v>
      </c>
      <c r="CO379" s="235">
        <f t="shared" si="577"/>
        <v>0</v>
      </c>
      <c r="CP379" s="235">
        <f t="shared" si="577"/>
        <v>0</v>
      </c>
      <c r="CQ379" s="235">
        <f t="shared" si="577"/>
        <v>0</v>
      </c>
      <c r="CR379" s="188"/>
      <c r="CS379" s="244">
        <f t="shared" si="561"/>
        <v>0</v>
      </c>
      <c r="CT379" s="235">
        <f t="shared" si="578"/>
        <v>0</v>
      </c>
      <c r="CU379" s="235">
        <f t="shared" si="578"/>
        <v>0</v>
      </c>
      <c r="CV379" s="235">
        <f t="shared" si="578"/>
        <v>0</v>
      </c>
      <c r="CW379" s="188"/>
      <c r="CX379" s="244">
        <f t="shared" si="562"/>
        <v>0</v>
      </c>
      <c r="CY379" s="235">
        <f t="shared" si="579"/>
        <v>0</v>
      </c>
      <c r="CZ379" s="235">
        <f t="shared" si="579"/>
        <v>0</v>
      </c>
      <c r="DA379" s="235">
        <f t="shared" si="579"/>
        <v>0</v>
      </c>
      <c r="DB379" s="188"/>
      <c r="DC379" s="225"/>
      <c r="DD379" s="226"/>
      <c r="DE379" s="1088"/>
      <c r="DF379" s="225"/>
      <c r="DG379" s="226"/>
      <c r="DH379" s="1088"/>
      <c r="DI379" s="225"/>
      <c r="DJ379" s="226"/>
      <c r="DK379" s="1088"/>
      <c r="DL379" s="225"/>
      <c r="DM379" s="226"/>
      <c r="DN379" s="1088"/>
      <c r="DO379" s="370"/>
      <c r="DP379" s="370"/>
      <c r="DQ379" s="243">
        <f t="shared" ref="DQ379:DQ442" si="632">DC379+DF379+DI379+DM379+DP379</f>
        <v>0</v>
      </c>
      <c r="DR379" s="244">
        <f t="shared" ref="DR379:DR442" si="633">DO379+DP379</f>
        <v>0</v>
      </c>
      <c r="DS379" s="235">
        <f t="shared" si="580"/>
        <v>0</v>
      </c>
      <c r="DT379" s="244" t="str">
        <f t="shared" ref="DT379:DT442" si="634">IF(DM379&lt;=0.9,"",1)</f>
        <v/>
      </c>
      <c r="DU379" s="42" t="str">
        <f t="shared" si="581"/>
        <v/>
      </c>
      <c r="DV379" s="42" t="str">
        <f t="shared" si="582"/>
        <v/>
      </c>
      <c r="DW379" s="42" t="str">
        <f t="shared" si="583"/>
        <v/>
      </c>
      <c r="DX379" s="162"/>
      <c r="DY379" s="42" t="str">
        <f t="shared" si="584"/>
        <v/>
      </c>
      <c r="DZ379" s="42" t="str">
        <f t="shared" si="555"/>
        <v/>
      </c>
      <c r="EA379" s="42" t="str">
        <f t="shared" si="585"/>
        <v/>
      </c>
      <c r="EB379" s="162"/>
      <c r="EC379" s="930"/>
      <c r="ED379" s="188"/>
      <c r="EE379" s="245">
        <f t="shared" si="586"/>
        <v>0</v>
      </c>
      <c r="EF379" s="189"/>
      <c r="EG379" s="245">
        <f t="shared" si="587"/>
        <v>0</v>
      </c>
      <c r="EH379" s="189"/>
      <c r="EI379" s="246" t="str">
        <f t="shared" ref="EI379:EI442" si="635">IF(DM379&lt;=0.9,"",1)</f>
        <v/>
      </c>
      <c r="EJ379" s="247" t="str">
        <f t="shared" si="563"/>
        <v/>
      </c>
      <c r="EK379" s="248" t="str">
        <f t="shared" si="564"/>
        <v/>
      </c>
      <c r="EL379" s="248" t="str">
        <f t="shared" si="565"/>
        <v/>
      </c>
      <c r="EM379" s="248" t="str">
        <f t="shared" si="566"/>
        <v/>
      </c>
      <c r="EN379" s="248" t="str">
        <f t="shared" si="588"/>
        <v/>
      </c>
      <c r="EO379" s="248" t="str">
        <f t="shared" si="567"/>
        <v/>
      </c>
      <c r="EP379" s="189"/>
      <c r="EQ379" s="248" t="str">
        <f t="shared" ref="EQ379:EQ442" si="636">IF(EJ379="","",IF(EJ379=1,IF(DC379=1,1,"")))</f>
        <v/>
      </c>
      <c r="ER379" s="248" t="str">
        <f t="shared" ref="ER379:ER442" si="637">IF(EK379="","",IF(EK379=1,IF(DC379=1,1,"")))</f>
        <v/>
      </c>
      <c r="ES379" s="248" t="str">
        <f t="shared" ref="ES379:ES442" si="638">IF(EL379="","",IF(EL379=1,IF(DC379=1,1,"")))</f>
        <v/>
      </c>
      <c r="ET379" s="248" t="str">
        <f t="shared" ref="ET379:ET442" si="639">IF(EM379="","",IF(EM379=1,IF(DC379=1,1,"")))</f>
        <v/>
      </c>
      <c r="EU379" s="248" t="str">
        <f t="shared" si="589"/>
        <v/>
      </c>
      <c r="EV379" s="248" t="str">
        <f t="shared" si="589"/>
        <v/>
      </c>
      <c r="EW379" s="189"/>
      <c r="EX379" s="248" t="str">
        <f t="shared" ref="EX379:EX442" si="640">IF(EJ379="","",IF(EJ379=1,IF(DF379=1,1,"")))</f>
        <v/>
      </c>
      <c r="EY379" s="248" t="str">
        <f t="shared" ref="EY379:EY442" si="641">IF(EK379="","",IF(EK379=1,IF(DF379=1,1,"")))</f>
        <v/>
      </c>
      <c r="EZ379" s="248" t="str">
        <f t="shared" ref="EZ379:EZ442" si="642">IF(EL379="","",IF(EL379=1,IF(DF379=1,1,"")))</f>
        <v/>
      </c>
      <c r="FA379" s="248" t="str">
        <f t="shared" ref="FA379:FA442" si="643">IF(EM379="","",IF(EM379=1,IF(DF379=1,1,"")))</f>
        <v/>
      </c>
      <c r="FB379" s="248" t="str">
        <f t="shared" si="617"/>
        <v/>
      </c>
      <c r="FC379" s="248" t="str">
        <f t="shared" si="617"/>
        <v/>
      </c>
      <c r="FD379" s="189"/>
      <c r="FE379" s="248" t="str">
        <f t="shared" ref="FE379:FE442" si="644">IF(EJ379="","",IF(EJ379=1,IF(DI379=1,1,"")))</f>
        <v/>
      </c>
      <c r="FF379" s="248" t="str">
        <f t="shared" ref="FF379:FF442" si="645">IF(EK379="","",IF(EK379=1,IF(DI379=1,1,"")))</f>
        <v/>
      </c>
      <c r="FG379" s="248" t="str">
        <f t="shared" ref="FG379:FG442" si="646">IF(EL379="","",IF(EL379=1,IF(DI379=1,1,"")))</f>
        <v/>
      </c>
      <c r="FH379" s="248" t="str">
        <f t="shared" ref="FH379:FH442" si="647">IF(EM379="","",IF(EM379=1,IF(DI379=1,1,"")))</f>
        <v/>
      </c>
      <c r="FI379" s="248" t="str">
        <f t="shared" si="618"/>
        <v/>
      </c>
      <c r="FJ379" s="248" t="str">
        <f t="shared" si="618"/>
        <v/>
      </c>
      <c r="FK379" s="189"/>
      <c r="FL379" s="370"/>
      <c r="FM379" s="371"/>
      <c r="FN379" s="371"/>
      <c r="FO379" s="611"/>
      <c r="FP379" s="896"/>
      <c r="FQ379" s="370"/>
      <c r="FR379" s="371"/>
      <c r="FS379" s="371"/>
      <c r="FT379" s="611"/>
      <c r="FU379" s="896"/>
      <c r="FV379" s="370"/>
      <c r="FW379" s="371"/>
      <c r="FX379" s="371"/>
      <c r="FY379" s="611"/>
      <c r="FZ379" s="896"/>
      <c r="GA379" s="613"/>
      <c r="GB379" s="189"/>
      <c r="GC379" s="227">
        <f t="shared" si="590"/>
        <v>0</v>
      </c>
      <c r="GD379" s="228">
        <f t="shared" si="591"/>
        <v>0</v>
      </c>
      <c r="GE379" s="229">
        <f t="shared" si="619"/>
        <v>0</v>
      </c>
      <c r="GF379" s="230">
        <f t="shared" si="619"/>
        <v>0</v>
      </c>
      <c r="GG379" s="231" t="str">
        <f t="shared" si="592"/>
        <v/>
      </c>
      <c r="GH379" s="232">
        <f t="shared" si="593"/>
        <v>0</v>
      </c>
      <c r="GI379" s="227">
        <f t="shared" si="594"/>
        <v>0</v>
      </c>
      <c r="GJ379" s="233">
        <f t="shared" si="595"/>
        <v>0</v>
      </c>
      <c r="GK379" s="233">
        <f t="shared" si="596"/>
        <v>0</v>
      </c>
      <c r="GL379" s="234"/>
      <c r="GM379" s="235">
        <f t="shared" si="597"/>
        <v>0</v>
      </c>
      <c r="GN379" s="235">
        <f t="shared" si="598"/>
        <v>0</v>
      </c>
      <c r="GO379" s="235" t="str">
        <f t="shared" si="599"/>
        <v/>
      </c>
      <c r="GP379" s="380"/>
      <c r="GQ379" s="235">
        <f t="shared" si="600"/>
        <v>0</v>
      </c>
      <c r="GR379" s="235">
        <f t="shared" si="601"/>
        <v>0</v>
      </c>
      <c r="GS379" s="235" t="str">
        <f t="shared" si="602"/>
        <v/>
      </c>
      <c r="GT379" s="236"/>
      <c r="GU379" s="237" t="str">
        <f t="shared" si="603"/>
        <v/>
      </c>
      <c r="GV379" s="237" t="str">
        <f t="shared" si="604"/>
        <v/>
      </c>
      <c r="GW379" s="238" t="str">
        <f t="shared" si="605"/>
        <v/>
      </c>
      <c r="GX379" s="238" t="str">
        <f t="shared" si="606"/>
        <v/>
      </c>
      <c r="GY379" s="239"/>
      <c r="GZ379" s="240" t="str">
        <f t="shared" si="607"/>
        <v/>
      </c>
      <c r="HA379" s="235" t="str">
        <f t="shared" si="608"/>
        <v/>
      </c>
      <c r="HB379" s="235" t="str">
        <f t="shared" si="609"/>
        <v/>
      </c>
      <c r="HC379" s="235" t="str">
        <f t="shared" si="610"/>
        <v/>
      </c>
      <c r="HD379" s="235" t="str">
        <f t="shared" si="611"/>
        <v/>
      </c>
      <c r="HE379" s="235" t="str">
        <f t="shared" si="612"/>
        <v/>
      </c>
      <c r="HF379" s="188"/>
      <c r="HG379" s="235" t="str">
        <f t="shared" si="613"/>
        <v/>
      </c>
      <c r="HH379" s="235">
        <f t="shared" si="620"/>
        <v>0</v>
      </c>
      <c r="HI379" s="235">
        <f t="shared" si="620"/>
        <v>0</v>
      </c>
      <c r="HJ379" s="235">
        <f t="shared" si="620"/>
        <v>0</v>
      </c>
      <c r="HK379" s="188"/>
      <c r="HL379" s="235" t="str">
        <f t="shared" si="614"/>
        <v/>
      </c>
      <c r="HM379" s="235">
        <f t="shared" si="621"/>
        <v>0</v>
      </c>
      <c r="HN379" s="235">
        <f t="shared" si="621"/>
        <v>0</v>
      </c>
      <c r="HO379" s="235">
        <f t="shared" si="621"/>
        <v>0</v>
      </c>
      <c r="HP379" s="188"/>
      <c r="HQ379" s="235" t="str">
        <f t="shared" si="615"/>
        <v/>
      </c>
      <c r="HR379" s="235">
        <f t="shared" si="622"/>
        <v>0</v>
      </c>
      <c r="HS379" s="235">
        <f t="shared" si="622"/>
        <v>0</v>
      </c>
      <c r="HT379" s="235">
        <f t="shared" si="622"/>
        <v>0</v>
      </c>
      <c r="HU379" s="162"/>
      <c r="HV379" s="1622"/>
      <c r="HW379" s="1619"/>
      <c r="HX379" s="1619"/>
      <c r="HY379" s="1619"/>
      <c r="HZ379" s="1619"/>
      <c r="IA379" s="1619"/>
      <c r="IB379" s="1619"/>
      <c r="IC379" s="1623"/>
      <c r="ID379" s="162"/>
    </row>
    <row r="380" spans="1:238" ht="21.75" customHeight="1" x14ac:dyDescent="0.25">
      <c r="A380" s="377" t="str">
        <f t="shared" si="568"/>
        <v/>
      </c>
      <c r="B380" s="188">
        <v>354</v>
      </c>
      <c r="C380" s="255"/>
      <c r="D380" s="223" t="str">
        <f t="shared" si="616"/>
        <v/>
      </c>
      <c r="E380" s="223" t="str">
        <f t="shared" si="556"/>
        <v/>
      </c>
      <c r="F380" s="242"/>
      <c r="G380" s="242"/>
      <c r="H380" s="224" t="str">
        <f t="shared" si="569"/>
        <v/>
      </c>
      <c r="I380" s="930"/>
      <c r="J380" s="930"/>
      <c r="K380" s="930"/>
      <c r="L380" s="370"/>
      <c r="M380" s="371"/>
      <c r="N380" s="371"/>
      <c r="O380" s="371"/>
      <c r="P380" s="372"/>
      <c r="Q380" s="609"/>
      <c r="R380" s="609"/>
      <c r="S380" s="610"/>
      <c r="T380" s="371"/>
      <c r="U380" s="371"/>
      <c r="V380" s="188"/>
      <c r="W380" s="370"/>
      <c r="X380" s="371"/>
      <c r="Y380" s="371"/>
      <c r="Z380" s="611"/>
      <c r="AA380" s="896"/>
      <c r="AB380" s="370"/>
      <c r="AC380" s="371"/>
      <c r="AD380" s="371"/>
      <c r="AE380" s="371"/>
      <c r="AF380" s="896"/>
      <c r="AG380" s="370"/>
      <c r="AH380" s="371"/>
      <c r="AI380" s="371"/>
      <c r="AJ380" s="371"/>
      <c r="AK380" s="896"/>
      <c r="AL380" s="370"/>
      <c r="AM380" s="371"/>
      <c r="AN380" s="371"/>
      <c r="AO380" s="372"/>
      <c r="AP380" s="370"/>
      <c r="AQ380" s="371"/>
      <c r="AR380" s="371"/>
      <c r="AS380" s="371"/>
      <c r="AT380" s="928"/>
      <c r="AU380" s="188"/>
      <c r="AV380" s="256">
        <f t="shared" si="623"/>
        <v>0</v>
      </c>
      <c r="AW380" s="257">
        <f t="shared" si="624"/>
        <v>0</v>
      </c>
      <c r="AX380" s="258">
        <f t="shared" si="625"/>
        <v>0</v>
      </c>
      <c r="AY380" s="259">
        <f t="shared" si="626"/>
        <v>0</v>
      </c>
      <c r="AZ380" s="231" t="str">
        <f t="shared" si="627"/>
        <v/>
      </c>
      <c r="BA380" s="232">
        <f t="shared" si="628"/>
        <v>0</v>
      </c>
      <c r="BB380" s="249">
        <f t="shared" si="629"/>
        <v>0</v>
      </c>
      <c r="BC380" s="231">
        <f t="shared" si="630"/>
        <v>0</v>
      </c>
      <c r="BD380" s="231">
        <f t="shared" si="631"/>
        <v>0</v>
      </c>
      <c r="BE380" s="260"/>
      <c r="BF380" s="235">
        <f t="shared" si="570"/>
        <v>0</v>
      </c>
      <c r="BG380" s="235">
        <f t="shared" si="571"/>
        <v>0</v>
      </c>
      <c r="BH380" s="235">
        <f t="shared" si="572"/>
        <v>0</v>
      </c>
      <c r="BI380" s="380"/>
      <c r="BJ380" s="235">
        <f t="shared" si="557"/>
        <v>0</v>
      </c>
      <c r="BK380" s="235">
        <f t="shared" si="573"/>
        <v>0</v>
      </c>
      <c r="BL380" s="235" t="str">
        <f t="shared" si="574"/>
        <v/>
      </c>
      <c r="BM380" s="236"/>
      <c r="BN380" s="237"/>
      <c r="BO380" s="237"/>
      <c r="BP380" s="238"/>
      <c r="BQ380" s="238"/>
      <c r="BR380" s="254"/>
      <c r="BS380" s="252"/>
      <c r="BT380" s="244"/>
      <c r="BU380" s="244"/>
      <c r="BV380" s="244"/>
      <c r="BW380" s="244"/>
      <c r="BX380" s="244"/>
      <c r="BY380" s="244"/>
      <c r="BZ380" s="244"/>
      <c r="CA380" s="244"/>
      <c r="CB380" s="253"/>
      <c r="CC380" s="188"/>
      <c r="CD380" s="244">
        <f t="shared" si="558"/>
        <v>0</v>
      </c>
      <c r="CE380" s="235">
        <f t="shared" si="575"/>
        <v>0</v>
      </c>
      <c r="CF380" s="235">
        <f t="shared" si="575"/>
        <v>0</v>
      </c>
      <c r="CG380" s="235">
        <f t="shared" si="575"/>
        <v>0</v>
      </c>
      <c r="CH380" s="188"/>
      <c r="CI380" s="244">
        <f t="shared" si="559"/>
        <v>0</v>
      </c>
      <c r="CJ380" s="235">
        <f t="shared" si="576"/>
        <v>0</v>
      </c>
      <c r="CK380" s="235">
        <f t="shared" si="576"/>
        <v>0</v>
      </c>
      <c r="CL380" s="235">
        <f t="shared" si="576"/>
        <v>0</v>
      </c>
      <c r="CM380" s="188"/>
      <c r="CN380" s="244">
        <f t="shared" si="560"/>
        <v>0</v>
      </c>
      <c r="CO380" s="235">
        <f t="shared" si="577"/>
        <v>0</v>
      </c>
      <c r="CP380" s="235">
        <f t="shared" si="577"/>
        <v>0</v>
      </c>
      <c r="CQ380" s="235">
        <f t="shared" si="577"/>
        <v>0</v>
      </c>
      <c r="CR380" s="188"/>
      <c r="CS380" s="244">
        <f t="shared" si="561"/>
        <v>0</v>
      </c>
      <c r="CT380" s="235">
        <f t="shared" si="578"/>
        <v>0</v>
      </c>
      <c r="CU380" s="235">
        <f t="shared" si="578"/>
        <v>0</v>
      </c>
      <c r="CV380" s="235">
        <f t="shared" si="578"/>
        <v>0</v>
      </c>
      <c r="CW380" s="188"/>
      <c r="CX380" s="244">
        <f t="shared" si="562"/>
        <v>0</v>
      </c>
      <c r="CY380" s="235">
        <f t="shared" si="579"/>
        <v>0</v>
      </c>
      <c r="CZ380" s="235">
        <f t="shared" si="579"/>
        <v>0</v>
      </c>
      <c r="DA380" s="235">
        <f t="shared" si="579"/>
        <v>0</v>
      </c>
      <c r="DB380" s="188"/>
      <c r="DC380" s="225"/>
      <c r="DD380" s="226"/>
      <c r="DE380" s="1088"/>
      <c r="DF380" s="225"/>
      <c r="DG380" s="226"/>
      <c r="DH380" s="1088"/>
      <c r="DI380" s="225"/>
      <c r="DJ380" s="226"/>
      <c r="DK380" s="1088"/>
      <c r="DL380" s="225"/>
      <c r="DM380" s="226"/>
      <c r="DN380" s="1088"/>
      <c r="DO380" s="370"/>
      <c r="DP380" s="370"/>
      <c r="DQ380" s="243">
        <f t="shared" si="632"/>
        <v>0</v>
      </c>
      <c r="DR380" s="244">
        <f t="shared" si="633"/>
        <v>0</v>
      </c>
      <c r="DS380" s="235">
        <f t="shared" si="580"/>
        <v>0</v>
      </c>
      <c r="DT380" s="244" t="str">
        <f t="shared" si="634"/>
        <v/>
      </c>
      <c r="DU380" s="42" t="str">
        <f t="shared" si="581"/>
        <v/>
      </c>
      <c r="DV380" s="42" t="str">
        <f t="shared" si="582"/>
        <v/>
      </c>
      <c r="DW380" s="42" t="str">
        <f t="shared" si="583"/>
        <v/>
      </c>
      <c r="DX380" s="162"/>
      <c r="DY380" s="42" t="str">
        <f t="shared" si="584"/>
        <v/>
      </c>
      <c r="DZ380" s="42" t="str">
        <f t="shared" ref="DZ380:DZ443" si="648">IF(DP380="","",IF(DP380=1,IF(L380&gt;35,IF(H380&lt;56,1,""),"")))</f>
        <v/>
      </c>
      <c r="EA380" s="42" t="str">
        <f t="shared" si="585"/>
        <v/>
      </c>
      <c r="EB380" s="162"/>
      <c r="EC380" s="930"/>
      <c r="ED380" s="188"/>
      <c r="EE380" s="245">
        <f t="shared" si="586"/>
        <v>0</v>
      </c>
      <c r="EF380" s="189"/>
      <c r="EG380" s="245">
        <f t="shared" si="587"/>
        <v>0</v>
      </c>
      <c r="EH380" s="189"/>
      <c r="EI380" s="246" t="str">
        <f t="shared" si="635"/>
        <v/>
      </c>
      <c r="EJ380" s="247" t="str">
        <f t="shared" si="563"/>
        <v/>
      </c>
      <c r="EK380" s="248" t="str">
        <f t="shared" si="564"/>
        <v/>
      </c>
      <c r="EL380" s="248" t="str">
        <f t="shared" si="565"/>
        <v/>
      </c>
      <c r="EM380" s="248" t="str">
        <f t="shared" si="566"/>
        <v/>
      </c>
      <c r="EN380" s="248" t="str">
        <f t="shared" si="588"/>
        <v/>
      </c>
      <c r="EO380" s="248" t="str">
        <f t="shared" si="567"/>
        <v/>
      </c>
      <c r="EP380" s="189"/>
      <c r="EQ380" s="248" t="str">
        <f t="shared" si="636"/>
        <v/>
      </c>
      <c r="ER380" s="248" t="str">
        <f t="shared" si="637"/>
        <v/>
      </c>
      <c r="ES380" s="248" t="str">
        <f t="shared" si="638"/>
        <v/>
      </c>
      <c r="ET380" s="248" t="str">
        <f t="shared" si="639"/>
        <v/>
      </c>
      <c r="EU380" s="248" t="str">
        <f t="shared" si="589"/>
        <v/>
      </c>
      <c r="EV380" s="248" t="str">
        <f t="shared" si="589"/>
        <v/>
      </c>
      <c r="EW380" s="189"/>
      <c r="EX380" s="248" t="str">
        <f t="shared" si="640"/>
        <v/>
      </c>
      <c r="EY380" s="248" t="str">
        <f t="shared" si="641"/>
        <v/>
      </c>
      <c r="EZ380" s="248" t="str">
        <f t="shared" si="642"/>
        <v/>
      </c>
      <c r="FA380" s="248" t="str">
        <f t="shared" si="643"/>
        <v/>
      </c>
      <c r="FB380" s="248" t="str">
        <f t="shared" si="617"/>
        <v/>
      </c>
      <c r="FC380" s="248" t="str">
        <f t="shared" si="617"/>
        <v/>
      </c>
      <c r="FD380" s="189"/>
      <c r="FE380" s="248" t="str">
        <f t="shared" si="644"/>
        <v/>
      </c>
      <c r="FF380" s="248" t="str">
        <f t="shared" si="645"/>
        <v/>
      </c>
      <c r="FG380" s="248" t="str">
        <f t="shared" si="646"/>
        <v/>
      </c>
      <c r="FH380" s="248" t="str">
        <f t="shared" si="647"/>
        <v/>
      </c>
      <c r="FI380" s="248" t="str">
        <f t="shared" si="618"/>
        <v/>
      </c>
      <c r="FJ380" s="248" t="str">
        <f t="shared" si="618"/>
        <v/>
      </c>
      <c r="FK380" s="189"/>
      <c r="FL380" s="370"/>
      <c r="FM380" s="371"/>
      <c r="FN380" s="371"/>
      <c r="FO380" s="611"/>
      <c r="FP380" s="896"/>
      <c r="FQ380" s="370"/>
      <c r="FR380" s="371"/>
      <c r="FS380" s="371"/>
      <c r="FT380" s="611"/>
      <c r="FU380" s="896"/>
      <c r="FV380" s="370"/>
      <c r="FW380" s="371"/>
      <c r="FX380" s="371"/>
      <c r="FY380" s="611"/>
      <c r="FZ380" s="896"/>
      <c r="GA380" s="613"/>
      <c r="GB380" s="189"/>
      <c r="GC380" s="227">
        <f t="shared" si="590"/>
        <v>0</v>
      </c>
      <c r="GD380" s="228">
        <f t="shared" si="591"/>
        <v>0</v>
      </c>
      <c r="GE380" s="229">
        <f t="shared" si="619"/>
        <v>0</v>
      </c>
      <c r="GF380" s="230">
        <f t="shared" si="619"/>
        <v>0</v>
      </c>
      <c r="GG380" s="231" t="str">
        <f t="shared" si="592"/>
        <v/>
      </c>
      <c r="GH380" s="232">
        <f t="shared" si="593"/>
        <v>0</v>
      </c>
      <c r="GI380" s="227">
        <f t="shared" si="594"/>
        <v>0</v>
      </c>
      <c r="GJ380" s="233">
        <f t="shared" si="595"/>
        <v>0</v>
      </c>
      <c r="GK380" s="233">
        <f t="shared" si="596"/>
        <v>0</v>
      </c>
      <c r="GL380" s="234"/>
      <c r="GM380" s="235">
        <f t="shared" si="597"/>
        <v>0</v>
      </c>
      <c r="GN380" s="235">
        <f t="shared" si="598"/>
        <v>0</v>
      </c>
      <c r="GO380" s="235" t="str">
        <f t="shared" si="599"/>
        <v/>
      </c>
      <c r="GP380" s="380"/>
      <c r="GQ380" s="235">
        <f t="shared" si="600"/>
        <v>0</v>
      </c>
      <c r="GR380" s="235">
        <f t="shared" si="601"/>
        <v>0</v>
      </c>
      <c r="GS380" s="235" t="str">
        <f t="shared" si="602"/>
        <v/>
      </c>
      <c r="GT380" s="236"/>
      <c r="GU380" s="237" t="str">
        <f t="shared" si="603"/>
        <v/>
      </c>
      <c r="GV380" s="237" t="str">
        <f t="shared" si="604"/>
        <v/>
      </c>
      <c r="GW380" s="238" t="str">
        <f t="shared" si="605"/>
        <v/>
      </c>
      <c r="GX380" s="238" t="str">
        <f t="shared" si="606"/>
        <v/>
      </c>
      <c r="GY380" s="239"/>
      <c r="GZ380" s="240" t="str">
        <f t="shared" si="607"/>
        <v/>
      </c>
      <c r="HA380" s="235" t="str">
        <f t="shared" si="608"/>
        <v/>
      </c>
      <c r="HB380" s="235" t="str">
        <f t="shared" si="609"/>
        <v/>
      </c>
      <c r="HC380" s="235" t="str">
        <f t="shared" si="610"/>
        <v/>
      </c>
      <c r="HD380" s="235" t="str">
        <f t="shared" si="611"/>
        <v/>
      </c>
      <c r="HE380" s="235" t="str">
        <f t="shared" si="612"/>
        <v/>
      </c>
      <c r="HF380" s="188"/>
      <c r="HG380" s="235" t="str">
        <f t="shared" si="613"/>
        <v/>
      </c>
      <c r="HH380" s="235">
        <f t="shared" si="620"/>
        <v>0</v>
      </c>
      <c r="HI380" s="235">
        <f t="shared" si="620"/>
        <v>0</v>
      </c>
      <c r="HJ380" s="235">
        <f t="shared" si="620"/>
        <v>0</v>
      </c>
      <c r="HK380" s="188"/>
      <c r="HL380" s="235" t="str">
        <f t="shared" si="614"/>
        <v/>
      </c>
      <c r="HM380" s="235">
        <f t="shared" si="621"/>
        <v>0</v>
      </c>
      <c r="HN380" s="235">
        <f t="shared" si="621"/>
        <v>0</v>
      </c>
      <c r="HO380" s="235">
        <f t="shared" si="621"/>
        <v>0</v>
      </c>
      <c r="HP380" s="188"/>
      <c r="HQ380" s="235" t="str">
        <f t="shared" si="615"/>
        <v/>
      </c>
      <c r="HR380" s="235">
        <f t="shared" si="622"/>
        <v>0</v>
      </c>
      <c r="HS380" s="235">
        <f t="shared" si="622"/>
        <v>0</v>
      </c>
      <c r="HT380" s="235">
        <f t="shared" si="622"/>
        <v>0</v>
      </c>
      <c r="HU380" s="162"/>
      <c r="HV380" s="1622"/>
      <c r="HW380" s="1619"/>
      <c r="HX380" s="1619"/>
      <c r="HY380" s="1619"/>
      <c r="HZ380" s="1619"/>
      <c r="IA380" s="1619"/>
      <c r="IB380" s="1619"/>
      <c r="IC380" s="1623"/>
      <c r="ID380" s="162"/>
    </row>
    <row r="381" spans="1:238" ht="21.75" customHeight="1" x14ac:dyDescent="0.25">
      <c r="A381" s="377" t="str">
        <f t="shared" si="568"/>
        <v/>
      </c>
      <c r="B381" s="188">
        <v>355</v>
      </c>
      <c r="C381" s="255"/>
      <c r="D381" s="223" t="str">
        <f t="shared" si="616"/>
        <v/>
      </c>
      <c r="E381" s="223" t="str">
        <f t="shared" si="556"/>
        <v/>
      </c>
      <c r="F381" s="242"/>
      <c r="G381" s="242"/>
      <c r="H381" s="224" t="str">
        <f t="shared" si="569"/>
        <v/>
      </c>
      <c r="I381" s="930"/>
      <c r="J381" s="930"/>
      <c r="K381" s="930"/>
      <c r="L381" s="370"/>
      <c r="M381" s="371"/>
      <c r="N381" s="371"/>
      <c r="O381" s="371"/>
      <c r="P381" s="372"/>
      <c r="Q381" s="609"/>
      <c r="R381" s="609"/>
      <c r="S381" s="610"/>
      <c r="T381" s="371"/>
      <c r="U381" s="371"/>
      <c r="V381" s="188"/>
      <c r="W381" s="370"/>
      <c r="X381" s="371"/>
      <c r="Y381" s="371"/>
      <c r="Z381" s="611"/>
      <c r="AA381" s="896"/>
      <c r="AB381" s="370"/>
      <c r="AC381" s="371"/>
      <c r="AD381" s="371"/>
      <c r="AE381" s="371"/>
      <c r="AF381" s="896"/>
      <c r="AG381" s="370"/>
      <c r="AH381" s="371"/>
      <c r="AI381" s="371"/>
      <c r="AJ381" s="371"/>
      <c r="AK381" s="896"/>
      <c r="AL381" s="370"/>
      <c r="AM381" s="371"/>
      <c r="AN381" s="371"/>
      <c r="AO381" s="372"/>
      <c r="AP381" s="370"/>
      <c r="AQ381" s="371"/>
      <c r="AR381" s="371"/>
      <c r="AS381" s="371"/>
      <c r="AT381" s="928"/>
      <c r="AU381" s="188"/>
      <c r="AV381" s="256">
        <f t="shared" si="623"/>
        <v>0</v>
      </c>
      <c r="AW381" s="257">
        <f t="shared" si="624"/>
        <v>0</v>
      </c>
      <c r="AX381" s="258">
        <f t="shared" si="625"/>
        <v>0</v>
      </c>
      <c r="AY381" s="259">
        <f t="shared" si="626"/>
        <v>0</v>
      </c>
      <c r="AZ381" s="231" t="str">
        <f t="shared" si="627"/>
        <v/>
      </c>
      <c r="BA381" s="232">
        <f t="shared" si="628"/>
        <v>0</v>
      </c>
      <c r="BB381" s="249">
        <f t="shared" si="629"/>
        <v>0</v>
      </c>
      <c r="BC381" s="231">
        <f t="shared" si="630"/>
        <v>0</v>
      </c>
      <c r="BD381" s="231">
        <f t="shared" si="631"/>
        <v>0</v>
      </c>
      <c r="BE381" s="260"/>
      <c r="BF381" s="235">
        <f t="shared" si="570"/>
        <v>0</v>
      </c>
      <c r="BG381" s="235">
        <f t="shared" si="571"/>
        <v>0</v>
      </c>
      <c r="BH381" s="235">
        <f t="shared" si="572"/>
        <v>0</v>
      </c>
      <c r="BI381" s="380"/>
      <c r="BJ381" s="235">
        <f t="shared" si="557"/>
        <v>0</v>
      </c>
      <c r="BK381" s="235">
        <f t="shared" si="573"/>
        <v>0</v>
      </c>
      <c r="BL381" s="235" t="str">
        <f t="shared" si="574"/>
        <v/>
      </c>
      <c r="BM381" s="236"/>
      <c r="BN381" s="237"/>
      <c r="BO381" s="237"/>
      <c r="BP381" s="238"/>
      <c r="BQ381" s="238"/>
      <c r="BR381" s="254"/>
      <c r="BS381" s="252"/>
      <c r="BT381" s="244"/>
      <c r="BU381" s="244"/>
      <c r="BV381" s="244"/>
      <c r="BW381" s="244"/>
      <c r="BX381" s="244"/>
      <c r="BY381" s="244"/>
      <c r="BZ381" s="244"/>
      <c r="CA381" s="244"/>
      <c r="CB381" s="253"/>
      <c r="CC381" s="188"/>
      <c r="CD381" s="244">
        <f t="shared" si="558"/>
        <v>0</v>
      </c>
      <c r="CE381" s="235">
        <f t="shared" si="575"/>
        <v>0</v>
      </c>
      <c r="CF381" s="235">
        <f t="shared" si="575"/>
        <v>0</v>
      </c>
      <c r="CG381" s="235">
        <f t="shared" si="575"/>
        <v>0</v>
      </c>
      <c r="CH381" s="188"/>
      <c r="CI381" s="244">
        <f t="shared" si="559"/>
        <v>0</v>
      </c>
      <c r="CJ381" s="235">
        <f t="shared" si="576"/>
        <v>0</v>
      </c>
      <c r="CK381" s="235">
        <f t="shared" si="576"/>
        <v>0</v>
      </c>
      <c r="CL381" s="235">
        <f t="shared" si="576"/>
        <v>0</v>
      </c>
      <c r="CM381" s="188"/>
      <c r="CN381" s="244">
        <f t="shared" si="560"/>
        <v>0</v>
      </c>
      <c r="CO381" s="235">
        <f t="shared" si="577"/>
        <v>0</v>
      </c>
      <c r="CP381" s="235">
        <f t="shared" si="577"/>
        <v>0</v>
      </c>
      <c r="CQ381" s="235">
        <f t="shared" si="577"/>
        <v>0</v>
      </c>
      <c r="CR381" s="188"/>
      <c r="CS381" s="244">
        <f t="shared" si="561"/>
        <v>0</v>
      </c>
      <c r="CT381" s="235">
        <f t="shared" si="578"/>
        <v>0</v>
      </c>
      <c r="CU381" s="235">
        <f t="shared" si="578"/>
        <v>0</v>
      </c>
      <c r="CV381" s="235">
        <f t="shared" si="578"/>
        <v>0</v>
      </c>
      <c r="CW381" s="188"/>
      <c r="CX381" s="244">
        <f t="shared" si="562"/>
        <v>0</v>
      </c>
      <c r="CY381" s="235">
        <f t="shared" si="579"/>
        <v>0</v>
      </c>
      <c r="CZ381" s="235">
        <f t="shared" si="579"/>
        <v>0</v>
      </c>
      <c r="DA381" s="235">
        <f t="shared" si="579"/>
        <v>0</v>
      </c>
      <c r="DB381" s="188"/>
      <c r="DC381" s="225"/>
      <c r="DD381" s="226"/>
      <c r="DE381" s="1088"/>
      <c r="DF381" s="225"/>
      <c r="DG381" s="226"/>
      <c r="DH381" s="1088"/>
      <c r="DI381" s="225"/>
      <c r="DJ381" s="226"/>
      <c r="DK381" s="1088"/>
      <c r="DL381" s="225"/>
      <c r="DM381" s="226"/>
      <c r="DN381" s="1088"/>
      <c r="DO381" s="370"/>
      <c r="DP381" s="370"/>
      <c r="DQ381" s="243">
        <f t="shared" si="632"/>
        <v>0</v>
      </c>
      <c r="DR381" s="244">
        <f t="shared" si="633"/>
        <v>0</v>
      </c>
      <c r="DS381" s="235">
        <f t="shared" si="580"/>
        <v>0</v>
      </c>
      <c r="DT381" s="244" t="str">
        <f t="shared" si="634"/>
        <v/>
      </c>
      <c r="DU381" s="42" t="str">
        <f t="shared" si="581"/>
        <v/>
      </c>
      <c r="DV381" s="42" t="str">
        <f t="shared" si="582"/>
        <v/>
      </c>
      <c r="DW381" s="42" t="str">
        <f t="shared" si="583"/>
        <v/>
      </c>
      <c r="DX381" s="162"/>
      <c r="DY381" s="42" t="str">
        <f t="shared" si="584"/>
        <v/>
      </c>
      <c r="DZ381" s="42" t="str">
        <f t="shared" si="648"/>
        <v/>
      </c>
      <c r="EA381" s="42" t="str">
        <f t="shared" si="585"/>
        <v/>
      </c>
      <c r="EB381" s="162"/>
      <c r="EC381" s="930"/>
      <c r="ED381" s="188"/>
      <c r="EE381" s="245">
        <f t="shared" si="586"/>
        <v>0</v>
      </c>
      <c r="EF381" s="189"/>
      <c r="EG381" s="245">
        <f t="shared" si="587"/>
        <v>0</v>
      </c>
      <c r="EH381" s="189"/>
      <c r="EI381" s="246" t="str">
        <f t="shared" si="635"/>
        <v/>
      </c>
      <c r="EJ381" s="247" t="str">
        <f t="shared" si="563"/>
        <v/>
      </c>
      <c r="EK381" s="248" t="str">
        <f t="shared" si="564"/>
        <v/>
      </c>
      <c r="EL381" s="248" t="str">
        <f t="shared" si="565"/>
        <v/>
      </c>
      <c r="EM381" s="248" t="str">
        <f t="shared" si="566"/>
        <v/>
      </c>
      <c r="EN381" s="248" t="str">
        <f t="shared" si="588"/>
        <v/>
      </c>
      <c r="EO381" s="248" t="str">
        <f t="shared" si="567"/>
        <v/>
      </c>
      <c r="EP381" s="189"/>
      <c r="EQ381" s="248" t="str">
        <f t="shared" si="636"/>
        <v/>
      </c>
      <c r="ER381" s="248" t="str">
        <f t="shared" si="637"/>
        <v/>
      </c>
      <c r="ES381" s="248" t="str">
        <f t="shared" si="638"/>
        <v/>
      </c>
      <c r="ET381" s="248" t="str">
        <f t="shared" si="639"/>
        <v/>
      </c>
      <c r="EU381" s="248" t="str">
        <f t="shared" si="589"/>
        <v/>
      </c>
      <c r="EV381" s="248" t="str">
        <f t="shared" si="589"/>
        <v/>
      </c>
      <c r="EW381" s="189"/>
      <c r="EX381" s="248" t="str">
        <f t="shared" si="640"/>
        <v/>
      </c>
      <c r="EY381" s="248" t="str">
        <f t="shared" si="641"/>
        <v/>
      </c>
      <c r="EZ381" s="248" t="str">
        <f t="shared" si="642"/>
        <v/>
      </c>
      <c r="FA381" s="248" t="str">
        <f t="shared" si="643"/>
        <v/>
      </c>
      <c r="FB381" s="248" t="str">
        <f t="shared" si="617"/>
        <v/>
      </c>
      <c r="FC381" s="248" t="str">
        <f t="shared" si="617"/>
        <v/>
      </c>
      <c r="FD381" s="189"/>
      <c r="FE381" s="248" t="str">
        <f t="shared" si="644"/>
        <v/>
      </c>
      <c r="FF381" s="248" t="str">
        <f t="shared" si="645"/>
        <v/>
      </c>
      <c r="FG381" s="248" t="str">
        <f t="shared" si="646"/>
        <v/>
      </c>
      <c r="FH381" s="248" t="str">
        <f t="shared" si="647"/>
        <v/>
      </c>
      <c r="FI381" s="248" t="str">
        <f t="shared" si="618"/>
        <v/>
      </c>
      <c r="FJ381" s="248" t="str">
        <f t="shared" si="618"/>
        <v/>
      </c>
      <c r="FK381" s="189"/>
      <c r="FL381" s="370"/>
      <c r="FM381" s="371"/>
      <c r="FN381" s="371"/>
      <c r="FO381" s="611"/>
      <c r="FP381" s="896"/>
      <c r="FQ381" s="370"/>
      <c r="FR381" s="371"/>
      <c r="FS381" s="371"/>
      <c r="FT381" s="611"/>
      <c r="FU381" s="896"/>
      <c r="FV381" s="370"/>
      <c r="FW381" s="371"/>
      <c r="FX381" s="371"/>
      <c r="FY381" s="611"/>
      <c r="FZ381" s="896"/>
      <c r="GA381" s="613"/>
      <c r="GB381" s="189"/>
      <c r="GC381" s="227">
        <f t="shared" si="590"/>
        <v>0</v>
      </c>
      <c r="GD381" s="228">
        <f t="shared" si="591"/>
        <v>0</v>
      </c>
      <c r="GE381" s="229">
        <f t="shared" si="619"/>
        <v>0</v>
      </c>
      <c r="GF381" s="230">
        <f t="shared" si="619"/>
        <v>0</v>
      </c>
      <c r="GG381" s="231" t="str">
        <f t="shared" si="592"/>
        <v/>
      </c>
      <c r="GH381" s="232">
        <f t="shared" si="593"/>
        <v>0</v>
      </c>
      <c r="GI381" s="227">
        <f t="shared" si="594"/>
        <v>0</v>
      </c>
      <c r="GJ381" s="233">
        <f t="shared" si="595"/>
        <v>0</v>
      </c>
      <c r="GK381" s="233">
        <f t="shared" si="596"/>
        <v>0</v>
      </c>
      <c r="GL381" s="234"/>
      <c r="GM381" s="235">
        <f t="shared" si="597"/>
        <v>0</v>
      </c>
      <c r="GN381" s="235">
        <f t="shared" si="598"/>
        <v>0</v>
      </c>
      <c r="GO381" s="235" t="str">
        <f t="shared" si="599"/>
        <v/>
      </c>
      <c r="GP381" s="380"/>
      <c r="GQ381" s="235">
        <f t="shared" si="600"/>
        <v>0</v>
      </c>
      <c r="GR381" s="235">
        <f t="shared" si="601"/>
        <v>0</v>
      </c>
      <c r="GS381" s="235" t="str">
        <f t="shared" si="602"/>
        <v/>
      </c>
      <c r="GT381" s="236"/>
      <c r="GU381" s="237" t="str">
        <f t="shared" si="603"/>
        <v/>
      </c>
      <c r="GV381" s="237" t="str">
        <f t="shared" si="604"/>
        <v/>
      </c>
      <c r="GW381" s="238" t="str">
        <f t="shared" si="605"/>
        <v/>
      </c>
      <c r="GX381" s="238" t="str">
        <f t="shared" si="606"/>
        <v/>
      </c>
      <c r="GY381" s="239"/>
      <c r="GZ381" s="240" t="str">
        <f t="shared" si="607"/>
        <v/>
      </c>
      <c r="HA381" s="235" t="str">
        <f t="shared" si="608"/>
        <v/>
      </c>
      <c r="HB381" s="235" t="str">
        <f t="shared" si="609"/>
        <v/>
      </c>
      <c r="HC381" s="235" t="str">
        <f t="shared" si="610"/>
        <v/>
      </c>
      <c r="HD381" s="235" t="str">
        <f t="shared" si="611"/>
        <v/>
      </c>
      <c r="HE381" s="235" t="str">
        <f t="shared" si="612"/>
        <v/>
      </c>
      <c r="HF381" s="188"/>
      <c r="HG381" s="235" t="str">
        <f t="shared" si="613"/>
        <v/>
      </c>
      <c r="HH381" s="235">
        <f t="shared" si="620"/>
        <v>0</v>
      </c>
      <c r="HI381" s="235">
        <f t="shared" si="620"/>
        <v>0</v>
      </c>
      <c r="HJ381" s="235">
        <f t="shared" si="620"/>
        <v>0</v>
      </c>
      <c r="HK381" s="188"/>
      <c r="HL381" s="235" t="str">
        <f t="shared" si="614"/>
        <v/>
      </c>
      <c r="HM381" s="235">
        <f t="shared" si="621"/>
        <v>0</v>
      </c>
      <c r="HN381" s="235">
        <f t="shared" si="621"/>
        <v>0</v>
      </c>
      <c r="HO381" s="235">
        <f t="shared" si="621"/>
        <v>0</v>
      </c>
      <c r="HP381" s="188"/>
      <c r="HQ381" s="235" t="str">
        <f t="shared" si="615"/>
        <v/>
      </c>
      <c r="HR381" s="235">
        <f t="shared" si="622"/>
        <v>0</v>
      </c>
      <c r="HS381" s="235">
        <f t="shared" si="622"/>
        <v>0</v>
      </c>
      <c r="HT381" s="235">
        <f t="shared" si="622"/>
        <v>0</v>
      </c>
      <c r="HU381" s="162"/>
      <c r="HV381" s="1622"/>
      <c r="HW381" s="1619"/>
      <c r="HX381" s="1619"/>
      <c r="HY381" s="1619"/>
      <c r="HZ381" s="1619"/>
      <c r="IA381" s="1619"/>
      <c r="IB381" s="1619"/>
      <c r="IC381" s="1623"/>
      <c r="ID381" s="162"/>
    </row>
    <row r="382" spans="1:238" ht="21.75" customHeight="1" x14ac:dyDescent="0.25">
      <c r="A382" s="377" t="str">
        <f t="shared" si="568"/>
        <v/>
      </c>
      <c r="B382" s="188">
        <v>356</v>
      </c>
      <c r="C382" s="255"/>
      <c r="D382" s="223" t="str">
        <f t="shared" si="616"/>
        <v/>
      </c>
      <c r="E382" s="223" t="str">
        <f t="shared" si="556"/>
        <v/>
      </c>
      <c r="F382" s="242"/>
      <c r="G382" s="242"/>
      <c r="H382" s="224" t="str">
        <f t="shared" si="569"/>
        <v/>
      </c>
      <c r="I382" s="930"/>
      <c r="J382" s="930"/>
      <c r="K382" s="930"/>
      <c r="L382" s="370"/>
      <c r="M382" s="371"/>
      <c r="N382" s="371"/>
      <c r="O382" s="371"/>
      <c r="P382" s="372"/>
      <c r="Q382" s="609"/>
      <c r="R382" s="609"/>
      <c r="S382" s="610"/>
      <c r="T382" s="371"/>
      <c r="U382" s="371"/>
      <c r="V382" s="188"/>
      <c r="W382" s="370"/>
      <c r="X382" s="371"/>
      <c r="Y382" s="371"/>
      <c r="Z382" s="611"/>
      <c r="AA382" s="896"/>
      <c r="AB382" s="370"/>
      <c r="AC382" s="371"/>
      <c r="AD382" s="371"/>
      <c r="AE382" s="371"/>
      <c r="AF382" s="896"/>
      <c r="AG382" s="370"/>
      <c r="AH382" s="371"/>
      <c r="AI382" s="371"/>
      <c r="AJ382" s="371"/>
      <c r="AK382" s="896"/>
      <c r="AL382" s="370"/>
      <c r="AM382" s="371"/>
      <c r="AN382" s="371"/>
      <c r="AO382" s="372"/>
      <c r="AP382" s="370"/>
      <c r="AQ382" s="371"/>
      <c r="AR382" s="371"/>
      <c r="AS382" s="371"/>
      <c r="AT382" s="928"/>
      <c r="AU382" s="188"/>
      <c r="AV382" s="256">
        <f t="shared" si="623"/>
        <v>0</v>
      </c>
      <c r="AW382" s="257">
        <f t="shared" si="624"/>
        <v>0</v>
      </c>
      <c r="AX382" s="258">
        <f t="shared" si="625"/>
        <v>0</v>
      </c>
      <c r="AY382" s="259">
        <f t="shared" si="626"/>
        <v>0</v>
      </c>
      <c r="AZ382" s="231" t="str">
        <f t="shared" si="627"/>
        <v/>
      </c>
      <c r="BA382" s="232">
        <f t="shared" si="628"/>
        <v>0</v>
      </c>
      <c r="BB382" s="249">
        <f t="shared" si="629"/>
        <v>0</v>
      </c>
      <c r="BC382" s="231">
        <f t="shared" si="630"/>
        <v>0</v>
      </c>
      <c r="BD382" s="231">
        <f t="shared" si="631"/>
        <v>0</v>
      </c>
      <c r="BE382" s="260"/>
      <c r="BF382" s="235">
        <f t="shared" si="570"/>
        <v>0</v>
      </c>
      <c r="BG382" s="235">
        <f t="shared" si="571"/>
        <v>0</v>
      </c>
      <c r="BH382" s="235">
        <f t="shared" si="572"/>
        <v>0</v>
      </c>
      <c r="BI382" s="380"/>
      <c r="BJ382" s="235">
        <f t="shared" si="557"/>
        <v>0</v>
      </c>
      <c r="BK382" s="235">
        <f t="shared" si="573"/>
        <v>0</v>
      </c>
      <c r="BL382" s="235" t="str">
        <f t="shared" si="574"/>
        <v/>
      </c>
      <c r="BM382" s="236"/>
      <c r="BN382" s="237"/>
      <c r="BO382" s="237"/>
      <c r="BP382" s="238"/>
      <c r="BQ382" s="238"/>
      <c r="BR382" s="254"/>
      <c r="BS382" s="252"/>
      <c r="BT382" s="244"/>
      <c r="BU382" s="244"/>
      <c r="BV382" s="244"/>
      <c r="BW382" s="244"/>
      <c r="BX382" s="244"/>
      <c r="BY382" s="244"/>
      <c r="BZ382" s="244"/>
      <c r="CA382" s="244"/>
      <c r="CB382" s="253"/>
      <c r="CC382" s="188"/>
      <c r="CD382" s="244">
        <f t="shared" si="558"/>
        <v>0</v>
      </c>
      <c r="CE382" s="235">
        <f t="shared" si="575"/>
        <v>0</v>
      </c>
      <c r="CF382" s="235">
        <f t="shared" si="575"/>
        <v>0</v>
      </c>
      <c r="CG382" s="235">
        <f t="shared" si="575"/>
        <v>0</v>
      </c>
      <c r="CH382" s="188"/>
      <c r="CI382" s="244">
        <f t="shared" si="559"/>
        <v>0</v>
      </c>
      <c r="CJ382" s="235">
        <f t="shared" si="576"/>
        <v>0</v>
      </c>
      <c r="CK382" s="235">
        <f t="shared" si="576"/>
        <v>0</v>
      </c>
      <c r="CL382" s="235">
        <f t="shared" si="576"/>
        <v>0</v>
      </c>
      <c r="CM382" s="188"/>
      <c r="CN382" s="244">
        <f t="shared" si="560"/>
        <v>0</v>
      </c>
      <c r="CO382" s="235">
        <f t="shared" si="577"/>
        <v>0</v>
      </c>
      <c r="CP382" s="235">
        <f t="shared" si="577"/>
        <v>0</v>
      </c>
      <c r="CQ382" s="235">
        <f t="shared" si="577"/>
        <v>0</v>
      </c>
      <c r="CR382" s="188"/>
      <c r="CS382" s="244">
        <f t="shared" si="561"/>
        <v>0</v>
      </c>
      <c r="CT382" s="235">
        <f t="shared" si="578"/>
        <v>0</v>
      </c>
      <c r="CU382" s="235">
        <f t="shared" si="578"/>
        <v>0</v>
      </c>
      <c r="CV382" s="235">
        <f t="shared" si="578"/>
        <v>0</v>
      </c>
      <c r="CW382" s="188"/>
      <c r="CX382" s="244">
        <f t="shared" si="562"/>
        <v>0</v>
      </c>
      <c r="CY382" s="235">
        <f t="shared" si="579"/>
        <v>0</v>
      </c>
      <c r="CZ382" s="235">
        <f t="shared" si="579"/>
        <v>0</v>
      </c>
      <c r="DA382" s="235">
        <f t="shared" si="579"/>
        <v>0</v>
      </c>
      <c r="DB382" s="188"/>
      <c r="DC382" s="225"/>
      <c r="DD382" s="226"/>
      <c r="DE382" s="1088"/>
      <c r="DF382" s="225"/>
      <c r="DG382" s="226"/>
      <c r="DH382" s="1088"/>
      <c r="DI382" s="225"/>
      <c r="DJ382" s="226"/>
      <c r="DK382" s="1088"/>
      <c r="DL382" s="225"/>
      <c r="DM382" s="226"/>
      <c r="DN382" s="1088"/>
      <c r="DO382" s="370"/>
      <c r="DP382" s="370"/>
      <c r="DQ382" s="243">
        <f t="shared" si="632"/>
        <v>0</v>
      </c>
      <c r="DR382" s="244">
        <f t="shared" si="633"/>
        <v>0</v>
      </c>
      <c r="DS382" s="235">
        <f t="shared" si="580"/>
        <v>0</v>
      </c>
      <c r="DT382" s="244" t="str">
        <f t="shared" si="634"/>
        <v/>
      </c>
      <c r="DU382" s="42" t="str">
        <f t="shared" si="581"/>
        <v/>
      </c>
      <c r="DV382" s="42" t="str">
        <f t="shared" si="582"/>
        <v/>
      </c>
      <c r="DW382" s="42" t="str">
        <f t="shared" si="583"/>
        <v/>
      </c>
      <c r="DX382" s="162"/>
      <c r="DY382" s="42" t="str">
        <f t="shared" si="584"/>
        <v/>
      </c>
      <c r="DZ382" s="42" t="str">
        <f t="shared" si="648"/>
        <v/>
      </c>
      <c r="EA382" s="42" t="str">
        <f t="shared" si="585"/>
        <v/>
      </c>
      <c r="EB382" s="162"/>
      <c r="EC382" s="930"/>
      <c r="ED382" s="188"/>
      <c r="EE382" s="245">
        <f t="shared" si="586"/>
        <v>0</v>
      </c>
      <c r="EF382" s="189"/>
      <c r="EG382" s="245">
        <f t="shared" si="587"/>
        <v>0</v>
      </c>
      <c r="EH382" s="189"/>
      <c r="EI382" s="246" t="str">
        <f t="shared" si="635"/>
        <v/>
      </c>
      <c r="EJ382" s="247" t="str">
        <f t="shared" si="563"/>
        <v/>
      </c>
      <c r="EK382" s="248" t="str">
        <f t="shared" si="564"/>
        <v/>
      </c>
      <c r="EL382" s="248" t="str">
        <f t="shared" si="565"/>
        <v/>
      </c>
      <c r="EM382" s="248" t="str">
        <f t="shared" si="566"/>
        <v/>
      </c>
      <c r="EN382" s="248" t="str">
        <f t="shared" si="588"/>
        <v/>
      </c>
      <c r="EO382" s="248" t="str">
        <f t="shared" si="567"/>
        <v/>
      </c>
      <c r="EP382" s="189"/>
      <c r="EQ382" s="248" t="str">
        <f t="shared" si="636"/>
        <v/>
      </c>
      <c r="ER382" s="248" t="str">
        <f t="shared" si="637"/>
        <v/>
      </c>
      <c r="ES382" s="248" t="str">
        <f t="shared" si="638"/>
        <v/>
      </c>
      <c r="ET382" s="248" t="str">
        <f t="shared" si="639"/>
        <v/>
      </c>
      <c r="EU382" s="248" t="str">
        <f t="shared" si="589"/>
        <v/>
      </c>
      <c r="EV382" s="248" t="str">
        <f t="shared" si="589"/>
        <v/>
      </c>
      <c r="EW382" s="189"/>
      <c r="EX382" s="248" t="str">
        <f t="shared" si="640"/>
        <v/>
      </c>
      <c r="EY382" s="248" t="str">
        <f t="shared" si="641"/>
        <v/>
      </c>
      <c r="EZ382" s="248" t="str">
        <f t="shared" si="642"/>
        <v/>
      </c>
      <c r="FA382" s="248" t="str">
        <f t="shared" si="643"/>
        <v/>
      </c>
      <c r="FB382" s="248" t="str">
        <f t="shared" si="617"/>
        <v/>
      </c>
      <c r="FC382" s="248" t="str">
        <f t="shared" si="617"/>
        <v/>
      </c>
      <c r="FD382" s="189"/>
      <c r="FE382" s="248" t="str">
        <f t="shared" si="644"/>
        <v/>
      </c>
      <c r="FF382" s="248" t="str">
        <f t="shared" si="645"/>
        <v/>
      </c>
      <c r="FG382" s="248" t="str">
        <f t="shared" si="646"/>
        <v/>
      </c>
      <c r="FH382" s="248" t="str">
        <f t="shared" si="647"/>
        <v/>
      </c>
      <c r="FI382" s="248" t="str">
        <f t="shared" si="618"/>
        <v/>
      </c>
      <c r="FJ382" s="248" t="str">
        <f t="shared" si="618"/>
        <v/>
      </c>
      <c r="FK382" s="189"/>
      <c r="FL382" s="370"/>
      <c r="FM382" s="371"/>
      <c r="FN382" s="371"/>
      <c r="FO382" s="611"/>
      <c r="FP382" s="896"/>
      <c r="FQ382" s="370"/>
      <c r="FR382" s="371"/>
      <c r="FS382" s="371"/>
      <c r="FT382" s="611"/>
      <c r="FU382" s="896"/>
      <c r="FV382" s="370"/>
      <c r="FW382" s="371"/>
      <c r="FX382" s="371"/>
      <c r="FY382" s="611"/>
      <c r="FZ382" s="896"/>
      <c r="GA382" s="613"/>
      <c r="GB382" s="189"/>
      <c r="GC382" s="227">
        <f t="shared" si="590"/>
        <v>0</v>
      </c>
      <c r="GD382" s="228">
        <f t="shared" si="591"/>
        <v>0</v>
      </c>
      <c r="GE382" s="229">
        <f t="shared" si="619"/>
        <v>0</v>
      </c>
      <c r="GF382" s="230">
        <f t="shared" si="619"/>
        <v>0</v>
      </c>
      <c r="GG382" s="231" t="str">
        <f t="shared" si="592"/>
        <v/>
      </c>
      <c r="GH382" s="232">
        <f t="shared" si="593"/>
        <v>0</v>
      </c>
      <c r="GI382" s="227">
        <f t="shared" si="594"/>
        <v>0</v>
      </c>
      <c r="GJ382" s="233">
        <f t="shared" si="595"/>
        <v>0</v>
      </c>
      <c r="GK382" s="233">
        <f t="shared" si="596"/>
        <v>0</v>
      </c>
      <c r="GL382" s="234"/>
      <c r="GM382" s="235">
        <f t="shared" si="597"/>
        <v>0</v>
      </c>
      <c r="GN382" s="235">
        <f t="shared" si="598"/>
        <v>0</v>
      </c>
      <c r="GO382" s="235" t="str">
        <f t="shared" si="599"/>
        <v/>
      </c>
      <c r="GP382" s="380"/>
      <c r="GQ382" s="235">
        <f t="shared" si="600"/>
        <v>0</v>
      </c>
      <c r="GR382" s="235">
        <f t="shared" si="601"/>
        <v>0</v>
      </c>
      <c r="GS382" s="235" t="str">
        <f t="shared" si="602"/>
        <v/>
      </c>
      <c r="GT382" s="236"/>
      <c r="GU382" s="237" t="str">
        <f t="shared" si="603"/>
        <v/>
      </c>
      <c r="GV382" s="237" t="str">
        <f t="shared" si="604"/>
        <v/>
      </c>
      <c r="GW382" s="238" t="str">
        <f t="shared" si="605"/>
        <v/>
      </c>
      <c r="GX382" s="238" t="str">
        <f t="shared" si="606"/>
        <v/>
      </c>
      <c r="GY382" s="239"/>
      <c r="GZ382" s="240" t="str">
        <f t="shared" si="607"/>
        <v/>
      </c>
      <c r="HA382" s="235" t="str">
        <f t="shared" si="608"/>
        <v/>
      </c>
      <c r="HB382" s="235" t="str">
        <f t="shared" si="609"/>
        <v/>
      </c>
      <c r="HC382" s="235" t="str">
        <f t="shared" si="610"/>
        <v/>
      </c>
      <c r="HD382" s="235" t="str">
        <f t="shared" si="611"/>
        <v/>
      </c>
      <c r="HE382" s="235" t="str">
        <f t="shared" si="612"/>
        <v/>
      </c>
      <c r="HF382" s="188"/>
      <c r="HG382" s="235" t="str">
        <f t="shared" si="613"/>
        <v/>
      </c>
      <c r="HH382" s="235">
        <f t="shared" si="620"/>
        <v>0</v>
      </c>
      <c r="HI382" s="235">
        <f t="shared" si="620"/>
        <v>0</v>
      </c>
      <c r="HJ382" s="235">
        <f t="shared" si="620"/>
        <v>0</v>
      </c>
      <c r="HK382" s="188"/>
      <c r="HL382" s="235" t="str">
        <f t="shared" si="614"/>
        <v/>
      </c>
      <c r="HM382" s="235">
        <f t="shared" si="621"/>
        <v>0</v>
      </c>
      <c r="HN382" s="235">
        <f t="shared" si="621"/>
        <v>0</v>
      </c>
      <c r="HO382" s="235">
        <f t="shared" si="621"/>
        <v>0</v>
      </c>
      <c r="HP382" s="188"/>
      <c r="HQ382" s="235" t="str">
        <f t="shared" si="615"/>
        <v/>
      </c>
      <c r="HR382" s="235">
        <f t="shared" si="622"/>
        <v>0</v>
      </c>
      <c r="HS382" s="235">
        <f t="shared" si="622"/>
        <v>0</v>
      </c>
      <c r="HT382" s="235">
        <f t="shared" si="622"/>
        <v>0</v>
      </c>
      <c r="HU382" s="162"/>
      <c r="HV382" s="1622"/>
      <c r="HW382" s="1619"/>
      <c r="HX382" s="1619"/>
      <c r="HY382" s="1619"/>
      <c r="HZ382" s="1619"/>
      <c r="IA382" s="1619"/>
      <c r="IB382" s="1619"/>
      <c r="IC382" s="1623"/>
      <c r="ID382" s="162"/>
    </row>
    <row r="383" spans="1:238" ht="21.75" customHeight="1" x14ac:dyDescent="0.25">
      <c r="A383" s="377" t="str">
        <f t="shared" si="568"/>
        <v/>
      </c>
      <c r="B383" s="188">
        <v>357</v>
      </c>
      <c r="C383" s="255"/>
      <c r="D383" s="223" t="str">
        <f t="shared" si="616"/>
        <v/>
      </c>
      <c r="E383" s="223" t="str">
        <f t="shared" si="556"/>
        <v/>
      </c>
      <c r="F383" s="242"/>
      <c r="G383" s="242"/>
      <c r="H383" s="224" t="str">
        <f t="shared" si="569"/>
        <v/>
      </c>
      <c r="I383" s="930"/>
      <c r="J383" s="930"/>
      <c r="K383" s="930"/>
      <c r="L383" s="370"/>
      <c r="M383" s="371"/>
      <c r="N383" s="371"/>
      <c r="O383" s="371"/>
      <c r="P383" s="372"/>
      <c r="Q383" s="609"/>
      <c r="R383" s="609"/>
      <c r="S383" s="610"/>
      <c r="T383" s="371"/>
      <c r="U383" s="371"/>
      <c r="V383" s="188"/>
      <c r="W383" s="370"/>
      <c r="X383" s="371"/>
      <c r="Y383" s="371"/>
      <c r="Z383" s="611"/>
      <c r="AA383" s="896"/>
      <c r="AB383" s="370"/>
      <c r="AC383" s="371"/>
      <c r="AD383" s="371"/>
      <c r="AE383" s="371"/>
      <c r="AF383" s="896"/>
      <c r="AG383" s="370"/>
      <c r="AH383" s="371"/>
      <c r="AI383" s="371"/>
      <c r="AJ383" s="371"/>
      <c r="AK383" s="896"/>
      <c r="AL383" s="370"/>
      <c r="AM383" s="371"/>
      <c r="AN383" s="371"/>
      <c r="AO383" s="372"/>
      <c r="AP383" s="370"/>
      <c r="AQ383" s="371"/>
      <c r="AR383" s="371"/>
      <c r="AS383" s="371"/>
      <c r="AT383" s="928"/>
      <c r="AU383" s="188"/>
      <c r="AV383" s="256">
        <f t="shared" si="623"/>
        <v>0</v>
      </c>
      <c r="AW383" s="257">
        <f t="shared" si="624"/>
        <v>0</v>
      </c>
      <c r="AX383" s="258">
        <f t="shared" si="625"/>
        <v>0</v>
      </c>
      <c r="AY383" s="259">
        <f t="shared" si="626"/>
        <v>0</v>
      </c>
      <c r="AZ383" s="231" t="str">
        <f t="shared" si="627"/>
        <v/>
      </c>
      <c r="BA383" s="232">
        <f t="shared" si="628"/>
        <v>0</v>
      </c>
      <c r="BB383" s="249">
        <f t="shared" si="629"/>
        <v>0</v>
      </c>
      <c r="BC383" s="231">
        <f t="shared" si="630"/>
        <v>0</v>
      </c>
      <c r="BD383" s="231">
        <f t="shared" si="631"/>
        <v>0</v>
      </c>
      <c r="BE383" s="260"/>
      <c r="BF383" s="235">
        <f t="shared" si="570"/>
        <v>0</v>
      </c>
      <c r="BG383" s="235">
        <f t="shared" si="571"/>
        <v>0</v>
      </c>
      <c r="BH383" s="235">
        <f t="shared" si="572"/>
        <v>0</v>
      </c>
      <c r="BI383" s="380"/>
      <c r="BJ383" s="235">
        <f t="shared" si="557"/>
        <v>0</v>
      </c>
      <c r="BK383" s="235">
        <f t="shared" si="573"/>
        <v>0</v>
      </c>
      <c r="BL383" s="235" t="str">
        <f t="shared" si="574"/>
        <v/>
      </c>
      <c r="BM383" s="236"/>
      <c r="BN383" s="237"/>
      <c r="BO383" s="237"/>
      <c r="BP383" s="238"/>
      <c r="BQ383" s="238"/>
      <c r="BR383" s="254"/>
      <c r="BS383" s="252"/>
      <c r="BT383" s="244"/>
      <c r="BU383" s="244"/>
      <c r="BV383" s="244"/>
      <c r="BW383" s="244"/>
      <c r="BX383" s="244"/>
      <c r="BY383" s="244"/>
      <c r="BZ383" s="244"/>
      <c r="CA383" s="244"/>
      <c r="CB383" s="253"/>
      <c r="CC383" s="188"/>
      <c r="CD383" s="244">
        <f t="shared" si="558"/>
        <v>0</v>
      </c>
      <c r="CE383" s="235">
        <f t="shared" si="575"/>
        <v>0</v>
      </c>
      <c r="CF383" s="235">
        <f t="shared" si="575"/>
        <v>0</v>
      </c>
      <c r="CG383" s="235">
        <f t="shared" si="575"/>
        <v>0</v>
      </c>
      <c r="CH383" s="188"/>
      <c r="CI383" s="244">
        <f t="shared" si="559"/>
        <v>0</v>
      </c>
      <c r="CJ383" s="235">
        <f t="shared" si="576"/>
        <v>0</v>
      </c>
      <c r="CK383" s="235">
        <f t="shared" si="576"/>
        <v>0</v>
      </c>
      <c r="CL383" s="235">
        <f t="shared" si="576"/>
        <v>0</v>
      </c>
      <c r="CM383" s="188"/>
      <c r="CN383" s="244">
        <f t="shared" si="560"/>
        <v>0</v>
      </c>
      <c r="CO383" s="235">
        <f t="shared" si="577"/>
        <v>0</v>
      </c>
      <c r="CP383" s="235">
        <f t="shared" si="577"/>
        <v>0</v>
      </c>
      <c r="CQ383" s="235">
        <f t="shared" si="577"/>
        <v>0</v>
      </c>
      <c r="CR383" s="188"/>
      <c r="CS383" s="244">
        <f t="shared" si="561"/>
        <v>0</v>
      </c>
      <c r="CT383" s="235">
        <f t="shared" si="578"/>
        <v>0</v>
      </c>
      <c r="CU383" s="235">
        <f t="shared" si="578"/>
        <v>0</v>
      </c>
      <c r="CV383" s="235">
        <f t="shared" si="578"/>
        <v>0</v>
      </c>
      <c r="CW383" s="188"/>
      <c r="CX383" s="244">
        <f t="shared" si="562"/>
        <v>0</v>
      </c>
      <c r="CY383" s="235">
        <f t="shared" si="579"/>
        <v>0</v>
      </c>
      <c r="CZ383" s="235">
        <f t="shared" si="579"/>
        <v>0</v>
      </c>
      <c r="DA383" s="235">
        <f t="shared" si="579"/>
        <v>0</v>
      </c>
      <c r="DB383" s="188"/>
      <c r="DC383" s="225"/>
      <c r="DD383" s="226"/>
      <c r="DE383" s="1088"/>
      <c r="DF383" s="225"/>
      <c r="DG383" s="226"/>
      <c r="DH383" s="1088"/>
      <c r="DI383" s="225"/>
      <c r="DJ383" s="226"/>
      <c r="DK383" s="1088"/>
      <c r="DL383" s="225"/>
      <c r="DM383" s="226"/>
      <c r="DN383" s="1088"/>
      <c r="DO383" s="370"/>
      <c r="DP383" s="370"/>
      <c r="DQ383" s="243">
        <f t="shared" si="632"/>
        <v>0</v>
      </c>
      <c r="DR383" s="244">
        <f t="shared" si="633"/>
        <v>0</v>
      </c>
      <c r="DS383" s="235">
        <f t="shared" si="580"/>
        <v>0</v>
      </c>
      <c r="DT383" s="244" t="str">
        <f t="shared" si="634"/>
        <v/>
      </c>
      <c r="DU383" s="42" t="str">
        <f t="shared" si="581"/>
        <v/>
      </c>
      <c r="DV383" s="42" t="str">
        <f t="shared" si="582"/>
        <v/>
      </c>
      <c r="DW383" s="42" t="str">
        <f t="shared" si="583"/>
        <v/>
      </c>
      <c r="DX383" s="162"/>
      <c r="DY383" s="42" t="str">
        <f t="shared" si="584"/>
        <v/>
      </c>
      <c r="DZ383" s="42" t="str">
        <f t="shared" si="648"/>
        <v/>
      </c>
      <c r="EA383" s="42" t="str">
        <f t="shared" si="585"/>
        <v/>
      </c>
      <c r="EB383" s="162"/>
      <c r="EC383" s="930"/>
      <c r="ED383" s="188"/>
      <c r="EE383" s="245">
        <f t="shared" si="586"/>
        <v>0</v>
      </c>
      <c r="EF383" s="189"/>
      <c r="EG383" s="245">
        <f t="shared" si="587"/>
        <v>0</v>
      </c>
      <c r="EH383" s="189"/>
      <c r="EI383" s="246" t="str">
        <f t="shared" si="635"/>
        <v/>
      </c>
      <c r="EJ383" s="247" t="str">
        <f t="shared" si="563"/>
        <v/>
      </c>
      <c r="EK383" s="248" t="str">
        <f t="shared" si="564"/>
        <v/>
      </c>
      <c r="EL383" s="248" t="str">
        <f t="shared" si="565"/>
        <v/>
      </c>
      <c r="EM383" s="248" t="str">
        <f t="shared" si="566"/>
        <v/>
      </c>
      <c r="EN383" s="248" t="str">
        <f t="shared" si="588"/>
        <v/>
      </c>
      <c r="EO383" s="248" t="str">
        <f t="shared" si="567"/>
        <v/>
      </c>
      <c r="EP383" s="189"/>
      <c r="EQ383" s="248" t="str">
        <f t="shared" si="636"/>
        <v/>
      </c>
      <c r="ER383" s="248" t="str">
        <f t="shared" si="637"/>
        <v/>
      </c>
      <c r="ES383" s="248" t="str">
        <f t="shared" si="638"/>
        <v/>
      </c>
      <c r="ET383" s="248" t="str">
        <f t="shared" si="639"/>
        <v/>
      </c>
      <c r="EU383" s="248" t="str">
        <f t="shared" si="589"/>
        <v/>
      </c>
      <c r="EV383" s="248" t="str">
        <f t="shared" si="589"/>
        <v/>
      </c>
      <c r="EW383" s="189"/>
      <c r="EX383" s="248" t="str">
        <f t="shared" si="640"/>
        <v/>
      </c>
      <c r="EY383" s="248" t="str">
        <f t="shared" si="641"/>
        <v/>
      </c>
      <c r="EZ383" s="248" t="str">
        <f t="shared" si="642"/>
        <v/>
      </c>
      <c r="FA383" s="248" t="str">
        <f t="shared" si="643"/>
        <v/>
      </c>
      <c r="FB383" s="248" t="str">
        <f t="shared" si="617"/>
        <v/>
      </c>
      <c r="FC383" s="248" t="str">
        <f t="shared" si="617"/>
        <v/>
      </c>
      <c r="FD383" s="189"/>
      <c r="FE383" s="248" t="str">
        <f t="shared" si="644"/>
        <v/>
      </c>
      <c r="FF383" s="248" t="str">
        <f t="shared" si="645"/>
        <v/>
      </c>
      <c r="FG383" s="248" t="str">
        <f t="shared" si="646"/>
        <v/>
      </c>
      <c r="FH383" s="248" t="str">
        <f t="shared" si="647"/>
        <v/>
      </c>
      <c r="FI383" s="248" t="str">
        <f t="shared" si="618"/>
        <v/>
      </c>
      <c r="FJ383" s="248" t="str">
        <f t="shared" si="618"/>
        <v/>
      </c>
      <c r="FK383" s="189"/>
      <c r="FL383" s="370"/>
      <c r="FM383" s="371"/>
      <c r="FN383" s="371"/>
      <c r="FO383" s="611"/>
      <c r="FP383" s="896"/>
      <c r="FQ383" s="370"/>
      <c r="FR383" s="371"/>
      <c r="FS383" s="371"/>
      <c r="FT383" s="611"/>
      <c r="FU383" s="896"/>
      <c r="FV383" s="370"/>
      <c r="FW383" s="371"/>
      <c r="FX383" s="371"/>
      <c r="FY383" s="611"/>
      <c r="FZ383" s="896"/>
      <c r="GA383" s="613"/>
      <c r="GB383" s="189"/>
      <c r="GC383" s="227">
        <f t="shared" si="590"/>
        <v>0</v>
      </c>
      <c r="GD383" s="228">
        <f t="shared" si="591"/>
        <v>0</v>
      </c>
      <c r="GE383" s="229">
        <f t="shared" si="619"/>
        <v>0</v>
      </c>
      <c r="GF383" s="230">
        <f t="shared" si="619"/>
        <v>0</v>
      </c>
      <c r="GG383" s="231" t="str">
        <f t="shared" si="592"/>
        <v/>
      </c>
      <c r="GH383" s="232">
        <f t="shared" si="593"/>
        <v>0</v>
      </c>
      <c r="GI383" s="227">
        <f t="shared" si="594"/>
        <v>0</v>
      </c>
      <c r="GJ383" s="233">
        <f t="shared" si="595"/>
        <v>0</v>
      </c>
      <c r="GK383" s="233">
        <f t="shared" si="596"/>
        <v>0</v>
      </c>
      <c r="GL383" s="234"/>
      <c r="GM383" s="235">
        <f t="shared" si="597"/>
        <v>0</v>
      </c>
      <c r="GN383" s="235">
        <f t="shared" si="598"/>
        <v>0</v>
      </c>
      <c r="GO383" s="235" t="str">
        <f t="shared" si="599"/>
        <v/>
      </c>
      <c r="GP383" s="380"/>
      <c r="GQ383" s="235">
        <f t="shared" si="600"/>
        <v>0</v>
      </c>
      <c r="GR383" s="235">
        <f t="shared" si="601"/>
        <v>0</v>
      </c>
      <c r="GS383" s="235" t="str">
        <f t="shared" si="602"/>
        <v/>
      </c>
      <c r="GT383" s="236"/>
      <c r="GU383" s="237" t="str">
        <f t="shared" si="603"/>
        <v/>
      </c>
      <c r="GV383" s="237" t="str">
        <f t="shared" si="604"/>
        <v/>
      </c>
      <c r="GW383" s="238" t="str">
        <f t="shared" si="605"/>
        <v/>
      </c>
      <c r="GX383" s="238" t="str">
        <f t="shared" si="606"/>
        <v/>
      </c>
      <c r="GY383" s="239"/>
      <c r="GZ383" s="240" t="str">
        <f t="shared" si="607"/>
        <v/>
      </c>
      <c r="HA383" s="235" t="str">
        <f t="shared" si="608"/>
        <v/>
      </c>
      <c r="HB383" s="235" t="str">
        <f t="shared" si="609"/>
        <v/>
      </c>
      <c r="HC383" s="235" t="str">
        <f t="shared" si="610"/>
        <v/>
      </c>
      <c r="HD383" s="235" t="str">
        <f t="shared" si="611"/>
        <v/>
      </c>
      <c r="HE383" s="235" t="str">
        <f t="shared" si="612"/>
        <v/>
      </c>
      <c r="HF383" s="188"/>
      <c r="HG383" s="235" t="str">
        <f t="shared" si="613"/>
        <v/>
      </c>
      <c r="HH383" s="235">
        <f t="shared" si="620"/>
        <v>0</v>
      </c>
      <c r="HI383" s="235">
        <f t="shared" si="620"/>
        <v>0</v>
      </c>
      <c r="HJ383" s="235">
        <f t="shared" si="620"/>
        <v>0</v>
      </c>
      <c r="HK383" s="188"/>
      <c r="HL383" s="235" t="str">
        <f t="shared" si="614"/>
        <v/>
      </c>
      <c r="HM383" s="235">
        <f t="shared" si="621"/>
        <v>0</v>
      </c>
      <c r="HN383" s="235">
        <f t="shared" si="621"/>
        <v>0</v>
      </c>
      <c r="HO383" s="235">
        <f t="shared" si="621"/>
        <v>0</v>
      </c>
      <c r="HP383" s="188"/>
      <c r="HQ383" s="235" t="str">
        <f t="shared" si="615"/>
        <v/>
      </c>
      <c r="HR383" s="235">
        <f t="shared" si="622"/>
        <v>0</v>
      </c>
      <c r="HS383" s="235">
        <f t="shared" si="622"/>
        <v>0</v>
      </c>
      <c r="HT383" s="235">
        <f t="shared" si="622"/>
        <v>0</v>
      </c>
      <c r="HU383" s="162"/>
      <c r="HV383" s="1622"/>
      <c r="HW383" s="1619"/>
      <c r="HX383" s="1619"/>
      <c r="HY383" s="1619"/>
      <c r="HZ383" s="1619"/>
      <c r="IA383" s="1619"/>
      <c r="IB383" s="1619"/>
      <c r="IC383" s="1623"/>
      <c r="ID383" s="162"/>
    </row>
    <row r="384" spans="1:238" ht="21.75" customHeight="1" x14ac:dyDescent="0.25">
      <c r="A384" s="377" t="str">
        <f t="shared" si="568"/>
        <v/>
      </c>
      <c r="B384" s="188">
        <v>358</v>
      </c>
      <c r="C384" s="255"/>
      <c r="D384" s="223" t="str">
        <f t="shared" si="616"/>
        <v/>
      </c>
      <c r="E384" s="223" t="str">
        <f t="shared" si="556"/>
        <v/>
      </c>
      <c r="F384" s="242"/>
      <c r="G384" s="242"/>
      <c r="H384" s="224" t="str">
        <f t="shared" si="569"/>
        <v/>
      </c>
      <c r="I384" s="930"/>
      <c r="J384" s="930"/>
      <c r="K384" s="930"/>
      <c r="L384" s="370"/>
      <c r="M384" s="371"/>
      <c r="N384" s="371"/>
      <c r="O384" s="371"/>
      <c r="P384" s="372"/>
      <c r="Q384" s="609"/>
      <c r="R384" s="609"/>
      <c r="S384" s="610"/>
      <c r="T384" s="371"/>
      <c r="U384" s="371"/>
      <c r="V384" s="188"/>
      <c r="W384" s="370"/>
      <c r="X384" s="371"/>
      <c r="Y384" s="371"/>
      <c r="Z384" s="611"/>
      <c r="AA384" s="896"/>
      <c r="AB384" s="370"/>
      <c r="AC384" s="371"/>
      <c r="AD384" s="371"/>
      <c r="AE384" s="371"/>
      <c r="AF384" s="896"/>
      <c r="AG384" s="370"/>
      <c r="AH384" s="371"/>
      <c r="AI384" s="371"/>
      <c r="AJ384" s="371"/>
      <c r="AK384" s="896"/>
      <c r="AL384" s="370"/>
      <c r="AM384" s="371"/>
      <c r="AN384" s="371"/>
      <c r="AO384" s="372"/>
      <c r="AP384" s="370"/>
      <c r="AQ384" s="371"/>
      <c r="AR384" s="371"/>
      <c r="AS384" s="371"/>
      <c r="AT384" s="928"/>
      <c r="AU384" s="188"/>
      <c r="AV384" s="256">
        <f t="shared" si="623"/>
        <v>0</v>
      </c>
      <c r="AW384" s="257">
        <f t="shared" si="624"/>
        <v>0</v>
      </c>
      <c r="AX384" s="258">
        <f t="shared" si="625"/>
        <v>0</v>
      </c>
      <c r="AY384" s="259">
        <f t="shared" si="626"/>
        <v>0</v>
      </c>
      <c r="AZ384" s="231" t="str">
        <f t="shared" si="627"/>
        <v/>
      </c>
      <c r="BA384" s="232">
        <f t="shared" si="628"/>
        <v>0</v>
      </c>
      <c r="BB384" s="249">
        <f t="shared" si="629"/>
        <v>0</v>
      </c>
      <c r="BC384" s="231">
        <f t="shared" si="630"/>
        <v>0</v>
      </c>
      <c r="BD384" s="231">
        <f t="shared" si="631"/>
        <v>0</v>
      </c>
      <c r="BE384" s="260"/>
      <c r="BF384" s="235">
        <f t="shared" si="570"/>
        <v>0</v>
      </c>
      <c r="BG384" s="235">
        <f t="shared" si="571"/>
        <v>0</v>
      </c>
      <c r="BH384" s="235">
        <f t="shared" si="572"/>
        <v>0</v>
      </c>
      <c r="BI384" s="380"/>
      <c r="BJ384" s="235">
        <f t="shared" si="557"/>
        <v>0</v>
      </c>
      <c r="BK384" s="235">
        <f t="shared" si="573"/>
        <v>0</v>
      </c>
      <c r="BL384" s="235" t="str">
        <f t="shared" si="574"/>
        <v/>
      </c>
      <c r="BM384" s="236"/>
      <c r="BN384" s="237"/>
      <c r="BO384" s="237"/>
      <c r="BP384" s="238"/>
      <c r="BQ384" s="238"/>
      <c r="BR384" s="254"/>
      <c r="BS384" s="252"/>
      <c r="BT384" s="244"/>
      <c r="BU384" s="244"/>
      <c r="BV384" s="244"/>
      <c r="BW384" s="244"/>
      <c r="BX384" s="244"/>
      <c r="BY384" s="244"/>
      <c r="BZ384" s="244"/>
      <c r="CA384" s="244"/>
      <c r="CB384" s="253"/>
      <c r="CC384" s="188"/>
      <c r="CD384" s="244">
        <f t="shared" si="558"/>
        <v>0</v>
      </c>
      <c r="CE384" s="235">
        <f t="shared" si="575"/>
        <v>0</v>
      </c>
      <c r="CF384" s="235">
        <f t="shared" si="575"/>
        <v>0</v>
      </c>
      <c r="CG384" s="235">
        <f t="shared" si="575"/>
        <v>0</v>
      </c>
      <c r="CH384" s="188"/>
      <c r="CI384" s="244">
        <f t="shared" si="559"/>
        <v>0</v>
      </c>
      <c r="CJ384" s="235">
        <f t="shared" si="576"/>
        <v>0</v>
      </c>
      <c r="CK384" s="235">
        <f t="shared" si="576"/>
        <v>0</v>
      </c>
      <c r="CL384" s="235">
        <f t="shared" si="576"/>
        <v>0</v>
      </c>
      <c r="CM384" s="188"/>
      <c r="CN384" s="244">
        <f t="shared" si="560"/>
        <v>0</v>
      </c>
      <c r="CO384" s="235">
        <f t="shared" si="577"/>
        <v>0</v>
      </c>
      <c r="CP384" s="235">
        <f t="shared" si="577"/>
        <v>0</v>
      </c>
      <c r="CQ384" s="235">
        <f t="shared" si="577"/>
        <v>0</v>
      </c>
      <c r="CR384" s="188"/>
      <c r="CS384" s="244">
        <f t="shared" si="561"/>
        <v>0</v>
      </c>
      <c r="CT384" s="235">
        <f t="shared" si="578"/>
        <v>0</v>
      </c>
      <c r="CU384" s="235">
        <f t="shared" si="578"/>
        <v>0</v>
      </c>
      <c r="CV384" s="235">
        <f t="shared" si="578"/>
        <v>0</v>
      </c>
      <c r="CW384" s="188"/>
      <c r="CX384" s="244">
        <f t="shared" si="562"/>
        <v>0</v>
      </c>
      <c r="CY384" s="235">
        <f t="shared" si="579"/>
        <v>0</v>
      </c>
      <c r="CZ384" s="235">
        <f t="shared" si="579"/>
        <v>0</v>
      </c>
      <c r="DA384" s="235">
        <f t="shared" si="579"/>
        <v>0</v>
      </c>
      <c r="DB384" s="188"/>
      <c r="DC384" s="225"/>
      <c r="DD384" s="226"/>
      <c r="DE384" s="1088"/>
      <c r="DF384" s="225"/>
      <c r="DG384" s="226"/>
      <c r="DH384" s="1088"/>
      <c r="DI384" s="225"/>
      <c r="DJ384" s="226"/>
      <c r="DK384" s="1088"/>
      <c r="DL384" s="225"/>
      <c r="DM384" s="226"/>
      <c r="DN384" s="1088"/>
      <c r="DO384" s="370"/>
      <c r="DP384" s="370"/>
      <c r="DQ384" s="243">
        <f t="shared" si="632"/>
        <v>0</v>
      </c>
      <c r="DR384" s="244">
        <f t="shared" si="633"/>
        <v>0</v>
      </c>
      <c r="DS384" s="235">
        <f t="shared" si="580"/>
        <v>0</v>
      </c>
      <c r="DT384" s="244" t="str">
        <f t="shared" si="634"/>
        <v/>
      </c>
      <c r="DU384" s="42" t="str">
        <f t="shared" si="581"/>
        <v/>
      </c>
      <c r="DV384" s="42" t="str">
        <f t="shared" si="582"/>
        <v/>
      </c>
      <c r="DW384" s="42" t="str">
        <f t="shared" si="583"/>
        <v/>
      </c>
      <c r="DX384" s="162"/>
      <c r="DY384" s="42" t="str">
        <f t="shared" si="584"/>
        <v/>
      </c>
      <c r="DZ384" s="42" t="str">
        <f t="shared" si="648"/>
        <v/>
      </c>
      <c r="EA384" s="42" t="str">
        <f t="shared" si="585"/>
        <v/>
      </c>
      <c r="EB384" s="162"/>
      <c r="EC384" s="930"/>
      <c r="ED384" s="188"/>
      <c r="EE384" s="245">
        <f t="shared" si="586"/>
        <v>0</v>
      </c>
      <c r="EF384" s="189"/>
      <c r="EG384" s="245">
        <f t="shared" si="587"/>
        <v>0</v>
      </c>
      <c r="EH384" s="189"/>
      <c r="EI384" s="246" t="str">
        <f t="shared" si="635"/>
        <v/>
      </c>
      <c r="EJ384" s="247" t="str">
        <f t="shared" si="563"/>
        <v/>
      </c>
      <c r="EK384" s="248" t="str">
        <f t="shared" si="564"/>
        <v/>
      </c>
      <c r="EL384" s="248" t="str">
        <f t="shared" si="565"/>
        <v/>
      </c>
      <c r="EM384" s="248" t="str">
        <f t="shared" si="566"/>
        <v/>
      </c>
      <c r="EN384" s="248" t="str">
        <f t="shared" si="588"/>
        <v/>
      </c>
      <c r="EO384" s="248" t="str">
        <f t="shared" si="567"/>
        <v/>
      </c>
      <c r="EP384" s="189"/>
      <c r="EQ384" s="248" t="str">
        <f t="shared" si="636"/>
        <v/>
      </c>
      <c r="ER384" s="248" t="str">
        <f t="shared" si="637"/>
        <v/>
      </c>
      <c r="ES384" s="248" t="str">
        <f t="shared" si="638"/>
        <v/>
      </c>
      <c r="ET384" s="248" t="str">
        <f t="shared" si="639"/>
        <v/>
      </c>
      <c r="EU384" s="248" t="str">
        <f t="shared" si="589"/>
        <v/>
      </c>
      <c r="EV384" s="248" t="str">
        <f t="shared" si="589"/>
        <v/>
      </c>
      <c r="EW384" s="189"/>
      <c r="EX384" s="248" t="str">
        <f t="shared" si="640"/>
        <v/>
      </c>
      <c r="EY384" s="248" t="str">
        <f t="shared" si="641"/>
        <v/>
      </c>
      <c r="EZ384" s="248" t="str">
        <f t="shared" si="642"/>
        <v/>
      </c>
      <c r="FA384" s="248" t="str">
        <f t="shared" si="643"/>
        <v/>
      </c>
      <c r="FB384" s="248" t="str">
        <f t="shared" si="617"/>
        <v/>
      </c>
      <c r="FC384" s="248" t="str">
        <f t="shared" si="617"/>
        <v/>
      </c>
      <c r="FD384" s="189"/>
      <c r="FE384" s="248" t="str">
        <f t="shared" si="644"/>
        <v/>
      </c>
      <c r="FF384" s="248" t="str">
        <f t="shared" si="645"/>
        <v/>
      </c>
      <c r="FG384" s="248" t="str">
        <f t="shared" si="646"/>
        <v/>
      </c>
      <c r="FH384" s="248" t="str">
        <f t="shared" si="647"/>
        <v/>
      </c>
      <c r="FI384" s="248" t="str">
        <f t="shared" si="618"/>
        <v/>
      </c>
      <c r="FJ384" s="248" t="str">
        <f t="shared" si="618"/>
        <v/>
      </c>
      <c r="FK384" s="189"/>
      <c r="FL384" s="370"/>
      <c r="FM384" s="371"/>
      <c r="FN384" s="371"/>
      <c r="FO384" s="611"/>
      <c r="FP384" s="896"/>
      <c r="FQ384" s="370"/>
      <c r="FR384" s="371"/>
      <c r="FS384" s="371"/>
      <c r="FT384" s="611"/>
      <c r="FU384" s="896"/>
      <c r="FV384" s="370"/>
      <c r="FW384" s="371"/>
      <c r="FX384" s="371"/>
      <c r="FY384" s="611"/>
      <c r="FZ384" s="896"/>
      <c r="GA384" s="613"/>
      <c r="GB384" s="189"/>
      <c r="GC384" s="227">
        <f t="shared" si="590"/>
        <v>0</v>
      </c>
      <c r="GD384" s="228">
        <f t="shared" si="591"/>
        <v>0</v>
      </c>
      <c r="GE384" s="229">
        <f t="shared" si="619"/>
        <v>0</v>
      </c>
      <c r="GF384" s="230">
        <f t="shared" si="619"/>
        <v>0</v>
      </c>
      <c r="GG384" s="231" t="str">
        <f t="shared" si="592"/>
        <v/>
      </c>
      <c r="GH384" s="232">
        <f t="shared" si="593"/>
        <v>0</v>
      </c>
      <c r="GI384" s="227">
        <f t="shared" si="594"/>
        <v>0</v>
      </c>
      <c r="GJ384" s="233">
        <f t="shared" si="595"/>
        <v>0</v>
      </c>
      <c r="GK384" s="233">
        <f t="shared" si="596"/>
        <v>0</v>
      </c>
      <c r="GL384" s="234"/>
      <c r="GM384" s="235">
        <f t="shared" si="597"/>
        <v>0</v>
      </c>
      <c r="GN384" s="235">
        <f t="shared" si="598"/>
        <v>0</v>
      </c>
      <c r="GO384" s="235" t="str">
        <f t="shared" si="599"/>
        <v/>
      </c>
      <c r="GP384" s="380"/>
      <c r="GQ384" s="235">
        <f t="shared" si="600"/>
        <v>0</v>
      </c>
      <c r="GR384" s="235">
        <f t="shared" si="601"/>
        <v>0</v>
      </c>
      <c r="GS384" s="235" t="str">
        <f t="shared" si="602"/>
        <v/>
      </c>
      <c r="GT384" s="236"/>
      <c r="GU384" s="237" t="str">
        <f t="shared" si="603"/>
        <v/>
      </c>
      <c r="GV384" s="237" t="str">
        <f t="shared" si="604"/>
        <v/>
      </c>
      <c r="GW384" s="238" t="str">
        <f t="shared" si="605"/>
        <v/>
      </c>
      <c r="GX384" s="238" t="str">
        <f t="shared" si="606"/>
        <v/>
      </c>
      <c r="GY384" s="239"/>
      <c r="GZ384" s="240" t="str">
        <f t="shared" si="607"/>
        <v/>
      </c>
      <c r="HA384" s="235" t="str">
        <f t="shared" si="608"/>
        <v/>
      </c>
      <c r="HB384" s="235" t="str">
        <f t="shared" si="609"/>
        <v/>
      </c>
      <c r="HC384" s="235" t="str">
        <f t="shared" si="610"/>
        <v/>
      </c>
      <c r="HD384" s="235" t="str">
        <f t="shared" si="611"/>
        <v/>
      </c>
      <c r="HE384" s="235" t="str">
        <f t="shared" si="612"/>
        <v/>
      </c>
      <c r="HF384" s="188"/>
      <c r="HG384" s="235" t="str">
        <f t="shared" si="613"/>
        <v/>
      </c>
      <c r="HH384" s="235">
        <f t="shared" si="620"/>
        <v>0</v>
      </c>
      <c r="HI384" s="235">
        <f t="shared" si="620"/>
        <v>0</v>
      </c>
      <c r="HJ384" s="235">
        <f t="shared" si="620"/>
        <v>0</v>
      </c>
      <c r="HK384" s="188"/>
      <c r="HL384" s="235" t="str">
        <f t="shared" si="614"/>
        <v/>
      </c>
      <c r="HM384" s="235">
        <f t="shared" si="621"/>
        <v>0</v>
      </c>
      <c r="HN384" s="235">
        <f t="shared" si="621"/>
        <v>0</v>
      </c>
      <c r="HO384" s="235">
        <f t="shared" si="621"/>
        <v>0</v>
      </c>
      <c r="HP384" s="188"/>
      <c r="HQ384" s="235" t="str">
        <f t="shared" si="615"/>
        <v/>
      </c>
      <c r="HR384" s="235">
        <f t="shared" si="622"/>
        <v>0</v>
      </c>
      <c r="HS384" s="235">
        <f t="shared" si="622"/>
        <v>0</v>
      </c>
      <c r="HT384" s="235">
        <f t="shared" si="622"/>
        <v>0</v>
      </c>
      <c r="HU384" s="162"/>
      <c r="HV384" s="1622"/>
      <c r="HW384" s="1619"/>
      <c r="HX384" s="1619"/>
      <c r="HY384" s="1619"/>
      <c r="HZ384" s="1619"/>
      <c r="IA384" s="1619"/>
      <c r="IB384" s="1619"/>
      <c r="IC384" s="1623"/>
      <c r="ID384" s="162"/>
    </row>
    <row r="385" spans="1:238" ht="21.75" customHeight="1" x14ac:dyDescent="0.25">
      <c r="A385" s="377" t="str">
        <f t="shared" si="568"/>
        <v/>
      </c>
      <c r="B385" s="188">
        <v>359</v>
      </c>
      <c r="C385" s="255"/>
      <c r="D385" s="223" t="str">
        <f t="shared" si="616"/>
        <v/>
      </c>
      <c r="E385" s="223" t="str">
        <f t="shared" si="556"/>
        <v/>
      </c>
      <c r="F385" s="242"/>
      <c r="G385" s="242"/>
      <c r="H385" s="224" t="str">
        <f t="shared" si="569"/>
        <v/>
      </c>
      <c r="I385" s="930"/>
      <c r="J385" s="930"/>
      <c r="K385" s="930"/>
      <c r="L385" s="370"/>
      <c r="M385" s="371"/>
      <c r="N385" s="371"/>
      <c r="O385" s="371"/>
      <c r="P385" s="372"/>
      <c r="Q385" s="609"/>
      <c r="R385" s="609"/>
      <c r="S385" s="610"/>
      <c r="T385" s="371"/>
      <c r="U385" s="371"/>
      <c r="V385" s="188"/>
      <c r="W385" s="370"/>
      <c r="X385" s="371"/>
      <c r="Y385" s="371"/>
      <c r="Z385" s="611"/>
      <c r="AA385" s="896"/>
      <c r="AB385" s="370"/>
      <c r="AC385" s="371"/>
      <c r="AD385" s="371"/>
      <c r="AE385" s="371"/>
      <c r="AF385" s="896"/>
      <c r="AG385" s="370"/>
      <c r="AH385" s="371"/>
      <c r="AI385" s="371"/>
      <c r="AJ385" s="371"/>
      <c r="AK385" s="896"/>
      <c r="AL385" s="370"/>
      <c r="AM385" s="371"/>
      <c r="AN385" s="371"/>
      <c r="AO385" s="372"/>
      <c r="AP385" s="370"/>
      <c r="AQ385" s="371"/>
      <c r="AR385" s="371"/>
      <c r="AS385" s="371"/>
      <c r="AT385" s="928"/>
      <c r="AU385" s="188"/>
      <c r="AV385" s="256">
        <f t="shared" si="623"/>
        <v>0</v>
      </c>
      <c r="AW385" s="257">
        <f t="shared" si="624"/>
        <v>0</v>
      </c>
      <c r="AX385" s="258">
        <f t="shared" si="625"/>
        <v>0</v>
      </c>
      <c r="AY385" s="259">
        <f t="shared" si="626"/>
        <v>0</v>
      </c>
      <c r="AZ385" s="231" t="str">
        <f t="shared" si="627"/>
        <v/>
      </c>
      <c r="BA385" s="232">
        <f t="shared" si="628"/>
        <v>0</v>
      </c>
      <c r="BB385" s="249">
        <f t="shared" si="629"/>
        <v>0</v>
      </c>
      <c r="BC385" s="231">
        <f t="shared" si="630"/>
        <v>0</v>
      </c>
      <c r="BD385" s="231">
        <f t="shared" si="631"/>
        <v>0</v>
      </c>
      <c r="BE385" s="260"/>
      <c r="BF385" s="235">
        <f t="shared" si="570"/>
        <v>0</v>
      </c>
      <c r="BG385" s="235">
        <f t="shared" si="571"/>
        <v>0</v>
      </c>
      <c r="BH385" s="235">
        <f t="shared" si="572"/>
        <v>0</v>
      </c>
      <c r="BI385" s="380"/>
      <c r="BJ385" s="235">
        <f t="shared" si="557"/>
        <v>0</v>
      </c>
      <c r="BK385" s="235">
        <f t="shared" si="573"/>
        <v>0</v>
      </c>
      <c r="BL385" s="235" t="str">
        <f t="shared" si="574"/>
        <v/>
      </c>
      <c r="BM385" s="236"/>
      <c r="BN385" s="237"/>
      <c r="BO385" s="237"/>
      <c r="BP385" s="238"/>
      <c r="BQ385" s="238"/>
      <c r="BR385" s="254"/>
      <c r="BS385" s="252"/>
      <c r="BT385" s="244"/>
      <c r="BU385" s="244"/>
      <c r="BV385" s="244"/>
      <c r="BW385" s="244"/>
      <c r="BX385" s="244"/>
      <c r="BY385" s="244"/>
      <c r="BZ385" s="244"/>
      <c r="CA385" s="244"/>
      <c r="CB385" s="253"/>
      <c r="CC385" s="188"/>
      <c r="CD385" s="244">
        <f t="shared" si="558"/>
        <v>0</v>
      </c>
      <c r="CE385" s="235">
        <f t="shared" si="575"/>
        <v>0</v>
      </c>
      <c r="CF385" s="235">
        <f t="shared" si="575"/>
        <v>0</v>
      </c>
      <c r="CG385" s="235">
        <f t="shared" si="575"/>
        <v>0</v>
      </c>
      <c r="CH385" s="188"/>
      <c r="CI385" s="244">
        <f t="shared" si="559"/>
        <v>0</v>
      </c>
      <c r="CJ385" s="235">
        <f t="shared" si="576"/>
        <v>0</v>
      </c>
      <c r="CK385" s="235">
        <f t="shared" si="576"/>
        <v>0</v>
      </c>
      <c r="CL385" s="235">
        <f t="shared" si="576"/>
        <v>0</v>
      </c>
      <c r="CM385" s="188"/>
      <c r="CN385" s="244">
        <f t="shared" si="560"/>
        <v>0</v>
      </c>
      <c r="CO385" s="235">
        <f t="shared" si="577"/>
        <v>0</v>
      </c>
      <c r="CP385" s="235">
        <f t="shared" si="577"/>
        <v>0</v>
      </c>
      <c r="CQ385" s="235">
        <f t="shared" si="577"/>
        <v>0</v>
      </c>
      <c r="CR385" s="188"/>
      <c r="CS385" s="244">
        <f t="shared" si="561"/>
        <v>0</v>
      </c>
      <c r="CT385" s="235">
        <f t="shared" si="578"/>
        <v>0</v>
      </c>
      <c r="CU385" s="235">
        <f t="shared" si="578"/>
        <v>0</v>
      </c>
      <c r="CV385" s="235">
        <f t="shared" si="578"/>
        <v>0</v>
      </c>
      <c r="CW385" s="188"/>
      <c r="CX385" s="244">
        <f t="shared" si="562"/>
        <v>0</v>
      </c>
      <c r="CY385" s="235">
        <f t="shared" si="579"/>
        <v>0</v>
      </c>
      <c r="CZ385" s="235">
        <f t="shared" si="579"/>
        <v>0</v>
      </c>
      <c r="DA385" s="235">
        <f t="shared" si="579"/>
        <v>0</v>
      </c>
      <c r="DB385" s="188"/>
      <c r="DC385" s="225"/>
      <c r="DD385" s="226"/>
      <c r="DE385" s="1088"/>
      <c r="DF385" s="225"/>
      <c r="DG385" s="226"/>
      <c r="DH385" s="1088"/>
      <c r="DI385" s="225"/>
      <c r="DJ385" s="226"/>
      <c r="DK385" s="1088"/>
      <c r="DL385" s="225"/>
      <c r="DM385" s="226"/>
      <c r="DN385" s="1088"/>
      <c r="DO385" s="370"/>
      <c r="DP385" s="370"/>
      <c r="DQ385" s="243">
        <f t="shared" si="632"/>
        <v>0</v>
      </c>
      <c r="DR385" s="244">
        <f t="shared" si="633"/>
        <v>0</v>
      </c>
      <c r="DS385" s="235">
        <f t="shared" si="580"/>
        <v>0</v>
      </c>
      <c r="DT385" s="244" t="str">
        <f t="shared" si="634"/>
        <v/>
      </c>
      <c r="DU385" s="42" t="str">
        <f t="shared" si="581"/>
        <v/>
      </c>
      <c r="DV385" s="42" t="str">
        <f t="shared" si="582"/>
        <v/>
      </c>
      <c r="DW385" s="42" t="str">
        <f t="shared" si="583"/>
        <v/>
      </c>
      <c r="DX385" s="162"/>
      <c r="DY385" s="42" t="str">
        <f t="shared" si="584"/>
        <v/>
      </c>
      <c r="DZ385" s="42" t="str">
        <f t="shared" si="648"/>
        <v/>
      </c>
      <c r="EA385" s="42" t="str">
        <f t="shared" si="585"/>
        <v/>
      </c>
      <c r="EB385" s="162"/>
      <c r="EC385" s="930"/>
      <c r="ED385" s="188"/>
      <c r="EE385" s="245">
        <f t="shared" si="586"/>
        <v>0</v>
      </c>
      <c r="EF385" s="189"/>
      <c r="EG385" s="245">
        <f t="shared" si="587"/>
        <v>0</v>
      </c>
      <c r="EH385" s="189"/>
      <c r="EI385" s="246" t="str">
        <f t="shared" si="635"/>
        <v/>
      </c>
      <c r="EJ385" s="247" t="str">
        <f t="shared" si="563"/>
        <v/>
      </c>
      <c r="EK385" s="248" t="str">
        <f t="shared" si="564"/>
        <v/>
      </c>
      <c r="EL385" s="248" t="str">
        <f t="shared" si="565"/>
        <v/>
      </c>
      <c r="EM385" s="248" t="str">
        <f t="shared" si="566"/>
        <v/>
      </c>
      <c r="EN385" s="248" t="str">
        <f t="shared" si="588"/>
        <v/>
      </c>
      <c r="EO385" s="248" t="str">
        <f t="shared" si="567"/>
        <v/>
      </c>
      <c r="EP385" s="189"/>
      <c r="EQ385" s="248" t="str">
        <f t="shared" si="636"/>
        <v/>
      </c>
      <c r="ER385" s="248" t="str">
        <f t="shared" si="637"/>
        <v/>
      </c>
      <c r="ES385" s="248" t="str">
        <f t="shared" si="638"/>
        <v/>
      </c>
      <c r="ET385" s="248" t="str">
        <f t="shared" si="639"/>
        <v/>
      </c>
      <c r="EU385" s="248" t="str">
        <f t="shared" si="589"/>
        <v/>
      </c>
      <c r="EV385" s="248" t="str">
        <f t="shared" si="589"/>
        <v/>
      </c>
      <c r="EW385" s="189"/>
      <c r="EX385" s="248" t="str">
        <f t="shared" si="640"/>
        <v/>
      </c>
      <c r="EY385" s="248" t="str">
        <f t="shared" si="641"/>
        <v/>
      </c>
      <c r="EZ385" s="248" t="str">
        <f t="shared" si="642"/>
        <v/>
      </c>
      <c r="FA385" s="248" t="str">
        <f t="shared" si="643"/>
        <v/>
      </c>
      <c r="FB385" s="248" t="str">
        <f t="shared" si="617"/>
        <v/>
      </c>
      <c r="FC385" s="248" t="str">
        <f t="shared" si="617"/>
        <v/>
      </c>
      <c r="FD385" s="189"/>
      <c r="FE385" s="248" t="str">
        <f t="shared" si="644"/>
        <v/>
      </c>
      <c r="FF385" s="248" t="str">
        <f t="shared" si="645"/>
        <v/>
      </c>
      <c r="FG385" s="248" t="str">
        <f t="shared" si="646"/>
        <v/>
      </c>
      <c r="FH385" s="248" t="str">
        <f t="shared" si="647"/>
        <v/>
      </c>
      <c r="FI385" s="248" t="str">
        <f t="shared" si="618"/>
        <v/>
      </c>
      <c r="FJ385" s="248" t="str">
        <f t="shared" si="618"/>
        <v/>
      </c>
      <c r="FK385" s="189"/>
      <c r="FL385" s="370"/>
      <c r="FM385" s="371"/>
      <c r="FN385" s="371"/>
      <c r="FO385" s="611"/>
      <c r="FP385" s="896"/>
      <c r="FQ385" s="370"/>
      <c r="FR385" s="371"/>
      <c r="FS385" s="371"/>
      <c r="FT385" s="611"/>
      <c r="FU385" s="896"/>
      <c r="FV385" s="370"/>
      <c r="FW385" s="371"/>
      <c r="FX385" s="371"/>
      <c r="FY385" s="611"/>
      <c r="FZ385" s="896"/>
      <c r="GA385" s="613"/>
      <c r="GB385" s="189"/>
      <c r="GC385" s="227">
        <f t="shared" si="590"/>
        <v>0</v>
      </c>
      <c r="GD385" s="228">
        <f t="shared" si="591"/>
        <v>0</v>
      </c>
      <c r="GE385" s="229">
        <f t="shared" si="619"/>
        <v>0</v>
      </c>
      <c r="GF385" s="230">
        <f t="shared" si="619"/>
        <v>0</v>
      </c>
      <c r="GG385" s="231" t="str">
        <f t="shared" si="592"/>
        <v/>
      </c>
      <c r="GH385" s="232">
        <f t="shared" si="593"/>
        <v>0</v>
      </c>
      <c r="GI385" s="227">
        <f t="shared" si="594"/>
        <v>0</v>
      </c>
      <c r="GJ385" s="233">
        <f t="shared" si="595"/>
        <v>0</v>
      </c>
      <c r="GK385" s="233">
        <f t="shared" si="596"/>
        <v>0</v>
      </c>
      <c r="GL385" s="234"/>
      <c r="GM385" s="235">
        <f t="shared" si="597"/>
        <v>0</v>
      </c>
      <c r="GN385" s="235">
        <f t="shared" si="598"/>
        <v>0</v>
      </c>
      <c r="GO385" s="235" t="str">
        <f t="shared" si="599"/>
        <v/>
      </c>
      <c r="GP385" s="380"/>
      <c r="GQ385" s="235">
        <f t="shared" si="600"/>
        <v>0</v>
      </c>
      <c r="GR385" s="235">
        <f t="shared" si="601"/>
        <v>0</v>
      </c>
      <c r="GS385" s="235" t="str">
        <f t="shared" si="602"/>
        <v/>
      </c>
      <c r="GT385" s="236"/>
      <c r="GU385" s="237" t="str">
        <f t="shared" si="603"/>
        <v/>
      </c>
      <c r="GV385" s="237" t="str">
        <f t="shared" si="604"/>
        <v/>
      </c>
      <c r="GW385" s="238" t="str">
        <f t="shared" si="605"/>
        <v/>
      </c>
      <c r="GX385" s="238" t="str">
        <f t="shared" si="606"/>
        <v/>
      </c>
      <c r="GY385" s="239"/>
      <c r="GZ385" s="240" t="str">
        <f t="shared" si="607"/>
        <v/>
      </c>
      <c r="HA385" s="235" t="str">
        <f t="shared" si="608"/>
        <v/>
      </c>
      <c r="HB385" s="235" t="str">
        <f t="shared" si="609"/>
        <v/>
      </c>
      <c r="HC385" s="235" t="str">
        <f t="shared" si="610"/>
        <v/>
      </c>
      <c r="HD385" s="235" t="str">
        <f t="shared" si="611"/>
        <v/>
      </c>
      <c r="HE385" s="235" t="str">
        <f t="shared" si="612"/>
        <v/>
      </c>
      <c r="HF385" s="188"/>
      <c r="HG385" s="235" t="str">
        <f t="shared" si="613"/>
        <v/>
      </c>
      <c r="HH385" s="235">
        <f t="shared" si="620"/>
        <v>0</v>
      </c>
      <c r="HI385" s="235">
        <f t="shared" si="620"/>
        <v>0</v>
      </c>
      <c r="HJ385" s="235">
        <f t="shared" si="620"/>
        <v>0</v>
      </c>
      <c r="HK385" s="188"/>
      <c r="HL385" s="235" t="str">
        <f t="shared" si="614"/>
        <v/>
      </c>
      <c r="HM385" s="235">
        <f t="shared" si="621"/>
        <v>0</v>
      </c>
      <c r="HN385" s="235">
        <f t="shared" si="621"/>
        <v>0</v>
      </c>
      <c r="HO385" s="235">
        <f t="shared" si="621"/>
        <v>0</v>
      </c>
      <c r="HP385" s="188"/>
      <c r="HQ385" s="235" t="str">
        <f t="shared" si="615"/>
        <v/>
      </c>
      <c r="HR385" s="235">
        <f t="shared" si="622"/>
        <v>0</v>
      </c>
      <c r="HS385" s="235">
        <f t="shared" si="622"/>
        <v>0</v>
      </c>
      <c r="HT385" s="235">
        <f t="shared" si="622"/>
        <v>0</v>
      </c>
      <c r="HU385" s="162"/>
      <c r="HV385" s="1622"/>
      <c r="HW385" s="1619"/>
      <c r="HX385" s="1619"/>
      <c r="HY385" s="1619"/>
      <c r="HZ385" s="1619"/>
      <c r="IA385" s="1619"/>
      <c r="IB385" s="1619"/>
      <c r="IC385" s="1623"/>
      <c r="ID385" s="162"/>
    </row>
    <row r="386" spans="1:238" ht="21.75" customHeight="1" x14ac:dyDescent="0.25">
      <c r="A386" s="377" t="str">
        <f t="shared" si="568"/>
        <v/>
      </c>
      <c r="B386" s="188">
        <v>360</v>
      </c>
      <c r="C386" s="255"/>
      <c r="D386" s="223" t="str">
        <f t="shared" si="616"/>
        <v/>
      </c>
      <c r="E386" s="223" t="str">
        <f t="shared" si="556"/>
        <v/>
      </c>
      <c r="F386" s="242"/>
      <c r="G386" s="242"/>
      <c r="H386" s="224" t="str">
        <f t="shared" si="569"/>
        <v/>
      </c>
      <c r="I386" s="930"/>
      <c r="J386" s="930"/>
      <c r="K386" s="930"/>
      <c r="L386" s="370"/>
      <c r="M386" s="371"/>
      <c r="N386" s="371"/>
      <c r="O386" s="371"/>
      <c r="P386" s="372"/>
      <c r="Q386" s="609"/>
      <c r="R386" s="609"/>
      <c r="S386" s="610"/>
      <c r="T386" s="371"/>
      <c r="U386" s="371"/>
      <c r="V386" s="188"/>
      <c r="W386" s="370"/>
      <c r="X386" s="371"/>
      <c r="Y386" s="371"/>
      <c r="Z386" s="611"/>
      <c r="AA386" s="896"/>
      <c r="AB386" s="370"/>
      <c r="AC386" s="371"/>
      <c r="AD386" s="371"/>
      <c r="AE386" s="371"/>
      <c r="AF386" s="896"/>
      <c r="AG386" s="370"/>
      <c r="AH386" s="371"/>
      <c r="AI386" s="371"/>
      <c r="AJ386" s="371"/>
      <c r="AK386" s="896"/>
      <c r="AL386" s="370"/>
      <c r="AM386" s="371"/>
      <c r="AN386" s="371"/>
      <c r="AO386" s="372"/>
      <c r="AP386" s="370"/>
      <c r="AQ386" s="371"/>
      <c r="AR386" s="371"/>
      <c r="AS386" s="371"/>
      <c r="AT386" s="928"/>
      <c r="AU386" s="188"/>
      <c r="AV386" s="256">
        <f t="shared" si="623"/>
        <v>0</v>
      </c>
      <c r="AW386" s="257">
        <f t="shared" si="624"/>
        <v>0</v>
      </c>
      <c r="AX386" s="258">
        <f t="shared" si="625"/>
        <v>0</v>
      </c>
      <c r="AY386" s="259">
        <f t="shared" si="626"/>
        <v>0</v>
      </c>
      <c r="AZ386" s="231" t="str">
        <f t="shared" si="627"/>
        <v/>
      </c>
      <c r="BA386" s="232">
        <f t="shared" si="628"/>
        <v>0</v>
      </c>
      <c r="BB386" s="249">
        <f t="shared" si="629"/>
        <v>0</v>
      </c>
      <c r="BC386" s="231">
        <f t="shared" si="630"/>
        <v>0</v>
      </c>
      <c r="BD386" s="231">
        <f t="shared" si="631"/>
        <v>0</v>
      </c>
      <c r="BE386" s="260"/>
      <c r="BF386" s="235">
        <f t="shared" si="570"/>
        <v>0</v>
      </c>
      <c r="BG386" s="235">
        <f t="shared" si="571"/>
        <v>0</v>
      </c>
      <c r="BH386" s="235">
        <f t="shared" si="572"/>
        <v>0</v>
      </c>
      <c r="BI386" s="380"/>
      <c r="BJ386" s="235">
        <f t="shared" si="557"/>
        <v>0</v>
      </c>
      <c r="BK386" s="235">
        <f t="shared" si="573"/>
        <v>0</v>
      </c>
      <c r="BL386" s="235" t="str">
        <f t="shared" si="574"/>
        <v/>
      </c>
      <c r="BM386" s="236"/>
      <c r="BN386" s="237"/>
      <c r="BO386" s="237"/>
      <c r="BP386" s="238"/>
      <c r="BQ386" s="238"/>
      <c r="BR386" s="254"/>
      <c r="BS386" s="252"/>
      <c r="BT386" s="244"/>
      <c r="BU386" s="244"/>
      <c r="BV386" s="244"/>
      <c r="BW386" s="244"/>
      <c r="BX386" s="244"/>
      <c r="BY386" s="244"/>
      <c r="BZ386" s="244"/>
      <c r="CA386" s="244"/>
      <c r="CB386" s="253"/>
      <c r="CC386" s="188"/>
      <c r="CD386" s="244">
        <f t="shared" si="558"/>
        <v>0</v>
      </c>
      <c r="CE386" s="235">
        <f t="shared" si="575"/>
        <v>0</v>
      </c>
      <c r="CF386" s="235">
        <f t="shared" si="575"/>
        <v>0</v>
      </c>
      <c r="CG386" s="235">
        <f t="shared" si="575"/>
        <v>0</v>
      </c>
      <c r="CH386" s="188"/>
      <c r="CI386" s="244">
        <f t="shared" si="559"/>
        <v>0</v>
      </c>
      <c r="CJ386" s="235">
        <f t="shared" si="576"/>
        <v>0</v>
      </c>
      <c r="CK386" s="235">
        <f t="shared" si="576"/>
        <v>0</v>
      </c>
      <c r="CL386" s="235">
        <f t="shared" si="576"/>
        <v>0</v>
      </c>
      <c r="CM386" s="188"/>
      <c r="CN386" s="244">
        <f t="shared" si="560"/>
        <v>0</v>
      </c>
      <c r="CO386" s="235">
        <f t="shared" si="577"/>
        <v>0</v>
      </c>
      <c r="CP386" s="235">
        <f t="shared" si="577"/>
        <v>0</v>
      </c>
      <c r="CQ386" s="235">
        <f t="shared" si="577"/>
        <v>0</v>
      </c>
      <c r="CR386" s="188"/>
      <c r="CS386" s="244">
        <f t="shared" si="561"/>
        <v>0</v>
      </c>
      <c r="CT386" s="235">
        <f t="shared" si="578"/>
        <v>0</v>
      </c>
      <c r="CU386" s="235">
        <f t="shared" si="578"/>
        <v>0</v>
      </c>
      <c r="CV386" s="235">
        <f t="shared" si="578"/>
        <v>0</v>
      </c>
      <c r="CW386" s="188"/>
      <c r="CX386" s="244">
        <f t="shared" si="562"/>
        <v>0</v>
      </c>
      <c r="CY386" s="235">
        <f t="shared" si="579"/>
        <v>0</v>
      </c>
      <c r="CZ386" s="235">
        <f t="shared" si="579"/>
        <v>0</v>
      </c>
      <c r="DA386" s="235">
        <f t="shared" si="579"/>
        <v>0</v>
      </c>
      <c r="DB386" s="188"/>
      <c r="DC386" s="225"/>
      <c r="DD386" s="226"/>
      <c r="DE386" s="1088"/>
      <c r="DF386" s="225"/>
      <c r="DG386" s="226"/>
      <c r="DH386" s="1088"/>
      <c r="DI386" s="225"/>
      <c r="DJ386" s="226"/>
      <c r="DK386" s="1088"/>
      <c r="DL386" s="225"/>
      <c r="DM386" s="226"/>
      <c r="DN386" s="1088"/>
      <c r="DO386" s="370"/>
      <c r="DP386" s="370"/>
      <c r="DQ386" s="243">
        <f t="shared" si="632"/>
        <v>0</v>
      </c>
      <c r="DR386" s="244">
        <f t="shared" si="633"/>
        <v>0</v>
      </c>
      <c r="DS386" s="235">
        <f t="shared" si="580"/>
        <v>0</v>
      </c>
      <c r="DT386" s="244" t="str">
        <f t="shared" si="634"/>
        <v/>
      </c>
      <c r="DU386" s="42" t="str">
        <f t="shared" si="581"/>
        <v/>
      </c>
      <c r="DV386" s="42" t="str">
        <f t="shared" si="582"/>
        <v/>
      </c>
      <c r="DW386" s="42" t="str">
        <f t="shared" si="583"/>
        <v/>
      </c>
      <c r="DX386" s="162"/>
      <c r="DY386" s="42" t="str">
        <f t="shared" si="584"/>
        <v/>
      </c>
      <c r="DZ386" s="42" t="str">
        <f t="shared" si="648"/>
        <v/>
      </c>
      <c r="EA386" s="42" t="str">
        <f t="shared" si="585"/>
        <v/>
      </c>
      <c r="EB386" s="162"/>
      <c r="EC386" s="930"/>
      <c r="ED386" s="188"/>
      <c r="EE386" s="245">
        <f t="shared" si="586"/>
        <v>0</v>
      </c>
      <c r="EF386" s="189"/>
      <c r="EG386" s="245">
        <f t="shared" si="587"/>
        <v>0</v>
      </c>
      <c r="EH386" s="189"/>
      <c r="EI386" s="246" t="str">
        <f t="shared" si="635"/>
        <v/>
      </c>
      <c r="EJ386" s="247" t="str">
        <f t="shared" si="563"/>
        <v/>
      </c>
      <c r="EK386" s="248" t="str">
        <f t="shared" si="564"/>
        <v/>
      </c>
      <c r="EL386" s="248" t="str">
        <f t="shared" si="565"/>
        <v/>
      </c>
      <c r="EM386" s="248" t="str">
        <f t="shared" si="566"/>
        <v/>
      </c>
      <c r="EN386" s="248" t="str">
        <f t="shared" si="588"/>
        <v/>
      </c>
      <c r="EO386" s="248" t="str">
        <f t="shared" si="567"/>
        <v/>
      </c>
      <c r="EP386" s="189"/>
      <c r="EQ386" s="248" t="str">
        <f t="shared" si="636"/>
        <v/>
      </c>
      <c r="ER386" s="248" t="str">
        <f t="shared" si="637"/>
        <v/>
      </c>
      <c r="ES386" s="248" t="str">
        <f t="shared" si="638"/>
        <v/>
      </c>
      <c r="ET386" s="248" t="str">
        <f t="shared" si="639"/>
        <v/>
      </c>
      <c r="EU386" s="248" t="str">
        <f t="shared" si="589"/>
        <v/>
      </c>
      <c r="EV386" s="248" t="str">
        <f t="shared" si="589"/>
        <v/>
      </c>
      <c r="EW386" s="189"/>
      <c r="EX386" s="248" t="str">
        <f t="shared" si="640"/>
        <v/>
      </c>
      <c r="EY386" s="248" t="str">
        <f t="shared" si="641"/>
        <v/>
      </c>
      <c r="EZ386" s="248" t="str">
        <f t="shared" si="642"/>
        <v/>
      </c>
      <c r="FA386" s="248" t="str">
        <f t="shared" si="643"/>
        <v/>
      </c>
      <c r="FB386" s="248" t="str">
        <f t="shared" si="617"/>
        <v/>
      </c>
      <c r="FC386" s="248" t="str">
        <f t="shared" si="617"/>
        <v/>
      </c>
      <c r="FD386" s="189"/>
      <c r="FE386" s="248" t="str">
        <f t="shared" si="644"/>
        <v/>
      </c>
      <c r="FF386" s="248" t="str">
        <f t="shared" si="645"/>
        <v/>
      </c>
      <c r="FG386" s="248" t="str">
        <f t="shared" si="646"/>
        <v/>
      </c>
      <c r="FH386" s="248" t="str">
        <f t="shared" si="647"/>
        <v/>
      </c>
      <c r="FI386" s="248" t="str">
        <f t="shared" si="618"/>
        <v/>
      </c>
      <c r="FJ386" s="248" t="str">
        <f t="shared" si="618"/>
        <v/>
      </c>
      <c r="FK386" s="189"/>
      <c r="FL386" s="370"/>
      <c r="FM386" s="371"/>
      <c r="FN386" s="371"/>
      <c r="FO386" s="611"/>
      <c r="FP386" s="896"/>
      <c r="FQ386" s="370"/>
      <c r="FR386" s="371"/>
      <c r="FS386" s="371"/>
      <c r="FT386" s="611"/>
      <c r="FU386" s="896"/>
      <c r="FV386" s="370"/>
      <c r="FW386" s="371"/>
      <c r="FX386" s="371"/>
      <c r="FY386" s="611"/>
      <c r="FZ386" s="896"/>
      <c r="GA386" s="613"/>
      <c r="GB386" s="189"/>
      <c r="GC386" s="227">
        <f t="shared" si="590"/>
        <v>0</v>
      </c>
      <c r="GD386" s="228">
        <f t="shared" si="591"/>
        <v>0</v>
      </c>
      <c r="GE386" s="229">
        <f t="shared" si="619"/>
        <v>0</v>
      </c>
      <c r="GF386" s="230">
        <f t="shared" si="619"/>
        <v>0</v>
      </c>
      <c r="GG386" s="231" t="str">
        <f t="shared" si="592"/>
        <v/>
      </c>
      <c r="GH386" s="232">
        <f t="shared" si="593"/>
        <v>0</v>
      </c>
      <c r="GI386" s="227">
        <f t="shared" si="594"/>
        <v>0</v>
      </c>
      <c r="GJ386" s="233">
        <f t="shared" si="595"/>
        <v>0</v>
      </c>
      <c r="GK386" s="233">
        <f t="shared" si="596"/>
        <v>0</v>
      </c>
      <c r="GL386" s="234"/>
      <c r="GM386" s="235">
        <f t="shared" si="597"/>
        <v>0</v>
      </c>
      <c r="GN386" s="235">
        <f t="shared" si="598"/>
        <v>0</v>
      </c>
      <c r="GO386" s="235" t="str">
        <f t="shared" si="599"/>
        <v/>
      </c>
      <c r="GP386" s="380"/>
      <c r="GQ386" s="235">
        <f t="shared" si="600"/>
        <v>0</v>
      </c>
      <c r="GR386" s="235">
        <f t="shared" si="601"/>
        <v>0</v>
      </c>
      <c r="GS386" s="235" t="str">
        <f t="shared" si="602"/>
        <v/>
      </c>
      <c r="GT386" s="236"/>
      <c r="GU386" s="237" t="str">
        <f t="shared" si="603"/>
        <v/>
      </c>
      <c r="GV386" s="237" t="str">
        <f t="shared" si="604"/>
        <v/>
      </c>
      <c r="GW386" s="238" t="str">
        <f t="shared" si="605"/>
        <v/>
      </c>
      <c r="GX386" s="238" t="str">
        <f t="shared" si="606"/>
        <v/>
      </c>
      <c r="GY386" s="239"/>
      <c r="GZ386" s="240" t="str">
        <f t="shared" si="607"/>
        <v/>
      </c>
      <c r="HA386" s="235" t="str">
        <f t="shared" si="608"/>
        <v/>
      </c>
      <c r="HB386" s="235" t="str">
        <f t="shared" si="609"/>
        <v/>
      </c>
      <c r="HC386" s="235" t="str">
        <f t="shared" si="610"/>
        <v/>
      </c>
      <c r="HD386" s="235" t="str">
        <f t="shared" si="611"/>
        <v/>
      </c>
      <c r="HE386" s="235" t="str">
        <f t="shared" si="612"/>
        <v/>
      </c>
      <c r="HF386" s="188"/>
      <c r="HG386" s="235" t="str">
        <f t="shared" si="613"/>
        <v/>
      </c>
      <c r="HH386" s="235">
        <f t="shared" si="620"/>
        <v>0</v>
      </c>
      <c r="HI386" s="235">
        <f t="shared" si="620"/>
        <v>0</v>
      </c>
      <c r="HJ386" s="235">
        <f t="shared" si="620"/>
        <v>0</v>
      </c>
      <c r="HK386" s="188"/>
      <c r="HL386" s="235" t="str">
        <f t="shared" si="614"/>
        <v/>
      </c>
      <c r="HM386" s="235">
        <f t="shared" si="621"/>
        <v>0</v>
      </c>
      <c r="HN386" s="235">
        <f t="shared" si="621"/>
        <v>0</v>
      </c>
      <c r="HO386" s="235">
        <f t="shared" si="621"/>
        <v>0</v>
      </c>
      <c r="HP386" s="188"/>
      <c r="HQ386" s="235" t="str">
        <f t="shared" si="615"/>
        <v/>
      </c>
      <c r="HR386" s="235">
        <f t="shared" si="622"/>
        <v>0</v>
      </c>
      <c r="HS386" s="235">
        <f t="shared" si="622"/>
        <v>0</v>
      </c>
      <c r="HT386" s="235">
        <f t="shared" si="622"/>
        <v>0</v>
      </c>
      <c r="HU386" s="162"/>
      <c r="HV386" s="1622"/>
      <c r="HW386" s="1619"/>
      <c r="HX386" s="1619"/>
      <c r="HY386" s="1619"/>
      <c r="HZ386" s="1619"/>
      <c r="IA386" s="1619"/>
      <c r="IB386" s="1619"/>
      <c r="IC386" s="1623"/>
      <c r="ID386" s="162"/>
    </row>
    <row r="387" spans="1:238" ht="21.75" customHeight="1" x14ac:dyDescent="0.25">
      <c r="A387" s="377" t="str">
        <f t="shared" si="568"/>
        <v/>
      </c>
      <c r="B387" s="188">
        <v>361</v>
      </c>
      <c r="C387" s="255"/>
      <c r="D387" s="223" t="str">
        <f t="shared" si="616"/>
        <v/>
      </c>
      <c r="E387" s="223" t="str">
        <f t="shared" si="556"/>
        <v/>
      </c>
      <c r="F387" s="242"/>
      <c r="G387" s="242"/>
      <c r="H387" s="224" t="str">
        <f t="shared" si="569"/>
        <v/>
      </c>
      <c r="I387" s="930"/>
      <c r="J387" s="930"/>
      <c r="K387" s="930"/>
      <c r="L387" s="370"/>
      <c r="M387" s="371"/>
      <c r="N387" s="371"/>
      <c r="O387" s="371"/>
      <c r="P387" s="372"/>
      <c r="Q387" s="609"/>
      <c r="R387" s="609"/>
      <c r="S387" s="610"/>
      <c r="T387" s="371"/>
      <c r="U387" s="371"/>
      <c r="V387" s="188"/>
      <c r="W387" s="370"/>
      <c r="X387" s="371"/>
      <c r="Y387" s="371"/>
      <c r="Z387" s="611"/>
      <c r="AA387" s="896"/>
      <c r="AB387" s="370"/>
      <c r="AC387" s="371"/>
      <c r="AD387" s="371"/>
      <c r="AE387" s="371"/>
      <c r="AF387" s="896"/>
      <c r="AG387" s="370"/>
      <c r="AH387" s="371"/>
      <c r="AI387" s="371"/>
      <c r="AJ387" s="371"/>
      <c r="AK387" s="896"/>
      <c r="AL387" s="370"/>
      <c r="AM387" s="371"/>
      <c r="AN387" s="371"/>
      <c r="AO387" s="372"/>
      <c r="AP387" s="370"/>
      <c r="AQ387" s="371"/>
      <c r="AR387" s="371"/>
      <c r="AS387" s="371"/>
      <c r="AT387" s="928"/>
      <c r="AU387" s="188"/>
      <c r="AV387" s="256">
        <f t="shared" si="623"/>
        <v>0</v>
      </c>
      <c r="AW387" s="257">
        <f t="shared" si="624"/>
        <v>0</v>
      </c>
      <c r="AX387" s="258">
        <f t="shared" si="625"/>
        <v>0</v>
      </c>
      <c r="AY387" s="259">
        <f t="shared" si="626"/>
        <v>0</v>
      </c>
      <c r="AZ387" s="231" t="str">
        <f t="shared" si="627"/>
        <v/>
      </c>
      <c r="BA387" s="232">
        <f t="shared" si="628"/>
        <v>0</v>
      </c>
      <c r="BB387" s="249">
        <f t="shared" si="629"/>
        <v>0</v>
      </c>
      <c r="BC387" s="231">
        <f t="shared" si="630"/>
        <v>0</v>
      </c>
      <c r="BD387" s="231">
        <f t="shared" si="631"/>
        <v>0</v>
      </c>
      <c r="BE387" s="260"/>
      <c r="BF387" s="235">
        <f t="shared" si="570"/>
        <v>0</v>
      </c>
      <c r="BG387" s="235">
        <f t="shared" si="571"/>
        <v>0</v>
      </c>
      <c r="BH387" s="235">
        <f t="shared" si="572"/>
        <v>0</v>
      </c>
      <c r="BI387" s="380"/>
      <c r="BJ387" s="235">
        <f t="shared" si="557"/>
        <v>0</v>
      </c>
      <c r="BK387" s="235">
        <f t="shared" si="573"/>
        <v>0</v>
      </c>
      <c r="BL387" s="235" t="str">
        <f t="shared" si="574"/>
        <v/>
      </c>
      <c r="BM387" s="236"/>
      <c r="BN387" s="237"/>
      <c r="BO387" s="237"/>
      <c r="BP387" s="238"/>
      <c r="BQ387" s="238"/>
      <c r="BR387" s="254"/>
      <c r="BS387" s="252"/>
      <c r="BT387" s="244"/>
      <c r="BU387" s="244"/>
      <c r="BV387" s="244"/>
      <c r="BW387" s="244"/>
      <c r="BX387" s="244"/>
      <c r="BY387" s="244"/>
      <c r="BZ387" s="244"/>
      <c r="CA387" s="244"/>
      <c r="CB387" s="253"/>
      <c r="CC387" s="188"/>
      <c r="CD387" s="244">
        <f t="shared" si="558"/>
        <v>0</v>
      </c>
      <c r="CE387" s="235">
        <f t="shared" si="575"/>
        <v>0</v>
      </c>
      <c r="CF387" s="235">
        <f t="shared" si="575"/>
        <v>0</v>
      </c>
      <c r="CG387" s="235">
        <f t="shared" si="575"/>
        <v>0</v>
      </c>
      <c r="CH387" s="188"/>
      <c r="CI387" s="244">
        <f t="shared" si="559"/>
        <v>0</v>
      </c>
      <c r="CJ387" s="235">
        <f t="shared" si="576"/>
        <v>0</v>
      </c>
      <c r="CK387" s="235">
        <f t="shared" si="576"/>
        <v>0</v>
      </c>
      <c r="CL387" s="235">
        <f t="shared" si="576"/>
        <v>0</v>
      </c>
      <c r="CM387" s="188"/>
      <c r="CN387" s="244">
        <f t="shared" si="560"/>
        <v>0</v>
      </c>
      <c r="CO387" s="235">
        <f t="shared" si="577"/>
        <v>0</v>
      </c>
      <c r="CP387" s="235">
        <f t="shared" si="577"/>
        <v>0</v>
      </c>
      <c r="CQ387" s="235">
        <f t="shared" si="577"/>
        <v>0</v>
      </c>
      <c r="CR387" s="188"/>
      <c r="CS387" s="244">
        <f t="shared" si="561"/>
        <v>0</v>
      </c>
      <c r="CT387" s="235">
        <f t="shared" si="578"/>
        <v>0</v>
      </c>
      <c r="CU387" s="235">
        <f t="shared" si="578"/>
        <v>0</v>
      </c>
      <c r="CV387" s="235">
        <f t="shared" si="578"/>
        <v>0</v>
      </c>
      <c r="CW387" s="188"/>
      <c r="CX387" s="244">
        <f t="shared" si="562"/>
        <v>0</v>
      </c>
      <c r="CY387" s="235">
        <f t="shared" si="579"/>
        <v>0</v>
      </c>
      <c r="CZ387" s="235">
        <f t="shared" si="579"/>
        <v>0</v>
      </c>
      <c r="DA387" s="235">
        <f t="shared" si="579"/>
        <v>0</v>
      </c>
      <c r="DB387" s="188"/>
      <c r="DC387" s="225"/>
      <c r="DD387" s="226"/>
      <c r="DE387" s="1088"/>
      <c r="DF387" s="225"/>
      <c r="DG387" s="226"/>
      <c r="DH387" s="1088"/>
      <c r="DI387" s="225"/>
      <c r="DJ387" s="226"/>
      <c r="DK387" s="1088"/>
      <c r="DL387" s="225"/>
      <c r="DM387" s="226"/>
      <c r="DN387" s="1088"/>
      <c r="DO387" s="370"/>
      <c r="DP387" s="370"/>
      <c r="DQ387" s="243">
        <f t="shared" si="632"/>
        <v>0</v>
      </c>
      <c r="DR387" s="244">
        <f t="shared" si="633"/>
        <v>0</v>
      </c>
      <c r="DS387" s="235">
        <f t="shared" si="580"/>
        <v>0</v>
      </c>
      <c r="DT387" s="244" t="str">
        <f t="shared" si="634"/>
        <v/>
      </c>
      <c r="DU387" s="42" t="str">
        <f t="shared" si="581"/>
        <v/>
      </c>
      <c r="DV387" s="42" t="str">
        <f t="shared" si="582"/>
        <v/>
      </c>
      <c r="DW387" s="42" t="str">
        <f t="shared" si="583"/>
        <v/>
      </c>
      <c r="DX387" s="162"/>
      <c r="DY387" s="42" t="str">
        <f t="shared" si="584"/>
        <v/>
      </c>
      <c r="DZ387" s="42" t="str">
        <f t="shared" si="648"/>
        <v/>
      </c>
      <c r="EA387" s="42" t="str">
        <f t="shared" si="585"/>
        <v/>
      </c>
      <c r="EB387" s="162"/>
      <c r="EC387" s="930"/>
      <c r="ED387" s="188"/>
      <c r="EE387" s="245">
        <f t="shared" si="586"/>
        <v>0</v>
      </c>
      <c r="EF387" s="189"/>
      <c r="EG387" s="245">
        <f t="shared" si="587"/>
        <v>0</v>
      </c>
      <c r="EH387" s="189"/>
      <c r="EI387" s="246" t="str">
        <f t="shared" si="635"/>
        <v/>
      </c>
      <c r="EJ387" s="247" t="str">
        <f t="shared" si="563"/>
        <v/>
      </c>
      <c r="EK387" s="248" t="str">
        <f t="shared" si="564"/>
        <v/>
      </c>
      <c r="EL387" s="248" t="str">
        <f t="shared" si="565"/>
        <v/>
      </c>
      <c r="EM387" s="248" t="str">
        <f t="shared" si="566"/>
        <v/>
      </c>
      <c r="EN387" s="248" t="str">
        <f t="shared" si="588"/>
        <v/>
      </c>
      <c r="EO387" s="248" t="str">
        <f t="shared" si="567"/>
        <v/>
      </c>
      <c r="EP387" s="189"/>
      <c r="EQ387" s="248" t="str">
        <f t="shared" si="636"/>
        <v/>
      </c>
      <c r="ER387" s="248" t="str">
        <f t="shared" si="637"/>
        <v/>
      </c>
      <c r="ES387" s="248" t="str">
        <f t="shared" si="638"/>
        <v/>
      </c>
      <c r="ET387" s="248" t="str">
        <f t="shared" si="639"/>
        <v/>
      </c>
      <c r="EU387" s="248" t="str">
        <f t="shared" si="589"/>
        <v/>
      </c>
      <c r="EV387" s="248" t="str">
        <f t="shared" si="589"/>
        <v/>
      </c>
      <c r="EW387" s="189"/>
      <c r="EX387" s="248" t="str">
        <f t="shared" si="640"/>
        <v/>
      </c>
      <c r="EY387" s="248" t="str">
        <f t="shared" si="641"/>
        <v/>
      </c>
      <c r="EZ387" s="248" t="str">
        <f t="shared" si="642"/>
        <v/>
      </c>
      <c r="FA387" s="248" t="str">
        <f t="shared" si="643"/>
        <v/>
      </c>
      <c r="FB387" s="248" t="str">
        <f t="shared" si="617"/>
        <v/>
      </c>
      <c r="FC387" s="248" t="str">
        <f t="shared" si="617"/>
        <v/>
      </c>
      <c r="FD387" s="189"/>
      <c r="FE387" s="248" t="str">
        <f t="shared" si="644"/>
        <v/>
      </c>
      <c r="FF387" s="248" t="str">
        <f t="shared" si="645"/>
        <v/>
      </c>
      <c r="FG387" s="248" t="str">
        <f t="shared" si="646"/>
        <v/>
      </c>
      <c r="FH387" s="248" t="str">
        <f t="shared" si="647"/>
        <v/>
      </c>
      <c r="FI387" s="248" t="str">
        <f t="shared" si="618"/>
        <v/>
      </c>
      <c r="FJ387" s="248" t="str">
        <f t="shared" si="618"/>
        <v/>
      </c>
      <c r="FK387" s="189"/>
      <c r="FL387" s="370"/>
      <c r="FM387" s="371"/>
      <c r="FN387" s="371"/>
      <c r="FO387" s="611"/>
      <c r="FP387" s="896"/>
      <c r="FQ387" s="370"/>
      <c r="FR387" s="371"/>
      <c r="FS387" s="371"/>
      <c r="FT387" s="611"/>
      <c r="FU387" s="896"/>
      <c r="FV387" s="370"/>
      <c r="FW387" s="371"/>
      <c r="FX387" s="371"/>
      <c r="FY387" s="611"/>
      <c r="FZ387" s="896"/>
      <c r="GA387" s="613"/>
      <c r="GB387" s="189"/>
      <c r="GC387" s="227">
        <f t="shared" si="590"/>
        <v>0</v>
      </c>
      <c r="GD387" s="228">
        <f t="shared" si="591"/>
        <v>0</v>
      </c>
      <c r="GE387" s="229">
        <f t="shared" si="619"/>
        <v>0</v>
      </c>
      <c r="GF387" s="230">
        <f t="shared" si="619"/>
        <v>0</v>
      </c>
      <c r="GG387" s="231" t="str">
        <f t="shared" si="592"/>
        <v/>
      </c>
      <c r="GH387" s="232">
        <f t="shared" si="593"/>
        <v>0</v>
      </c>
      <c r="GI387" s="227">
        <f t="shared" si="594"/>
        <v>0</v>
      </c>
      <c r="GJ387" s="233">
        <f t="shared" si="595"/>
        <v>0</v>
      </c>
      <c r="GK387" s="233">
        <f t="shared" si="596"/>
        <v>0</v>
      </c>
      <c r="GL387" s="234"/>
      <c r="GM387" s="235">
        <f t="shared" si="597"/>
        <v>0</v>
      </c>
      <c r="GN387" s="235">
        <f t="shared" si="598"/>
        <v>0</v>
      </c>
      <c r="GO387" s="235" t="str">
        <f t="shared" si="599"/>
        <v/>
      </c>
      <c r="GP387" s="380"/>
      <c r="GQ387" s="235">
        <f t="shared" si="600"/>
        <v>0</v>
      </c>
      <c r="GR387" s="235">
        <f t="shared" si="601"/>
        <v>0</v>
      </c>
      <c r="GS387" s="235" t="str">
        <f t="shared" si="602"/>
        <v/>
      </c>
      <c r="GT387" s="236"/>
      <c r="GU387" s="237" t="str">
        <f t="shared" si="603"/>
        <v/>
      </c>
      <c r="GV387" s="237" t="str">
        <f t="shared" si="604"/>
        <v/>
      </c>
      <c r="GW387" s="238" t="str">
        <f t="shared" si="605"/>
        <v/>
      </c>
      <c r="GX387" s="238" t="str">
        <f t="shared" si="606"/>
        <v/>
      </c>
      <c r="GY387" s="239"/>
      <c r="GZ387" s="240" t="str">
        <f t="shared" si="607"/>
        <v/>
      </c>
      <c r="HA387" s="235" t="str">
        <f t="shared" si="608"/>
        <v/>
      </c>
      <c r="HB387" s="235" t="str">
        <f t="shared" si="609"/>
        <v/>
      </c>
      <c r="HC387" s="235" t="str">
        <f t="shared" si="610"/>
        <v/>
      </c>
      <c r="HD387" s="235" t="str">
        <f t="shared" si="611"/>
        <v/>
      </c>
      <c r="HE387" s="235" t="str">
        <f t="shared" si="612"/>
        <v/>
      </c>
      <c r="HF387" s="188"/>
      <c r="HG387" s="235" t="str">
        <f t="shared" si="613"/>
        <v/>
      </c>
      <c r="HH387" s="235">
        <f t="shared" si="620"/>
        <v>0</v>
      </c>
      <c r="HI387" s="235">
        <f t="shared" si="620"/>
        <v>0</v>
      </c>
      <c r="HJ387" s="235">
        <f t="shared" si="620"/>
        <v>0</v>
      </c>
      <c r="HK387" s="188"/>
      <c r="HL387" s="235" t="str">
        <f t="shared" si="614"/>
        <v/>
      </c>
      <c r="HM387" s="235">
        <f t="shared" si="621"/>
        <v>0</v>
      </c>
      <c r="HN387" s="235">
        <f t="shared" si="621"/>
        <v>0</v>
      </c>
      <c r="HO387" s="235">
        <f t="shared" si="621"/>
        <v>0</v>
      </c>
      <c r="HP387" s="188"/>
      <c r="HQ387" s="235" t="str">
        <f t="shared" si="615"/>
        <v/>
      </c>
      <c r="HR387" s="235">
        <f t="shared" si="622"/>
        <v>0</v>
      </c>
      <c r="HS387" s="235">
        <f t="shared" si="622"/>
        <v>0</v>
      </c>
      <c r="HT387" s="235">
        <f t="shared" si="622"/>
        <v>0</v>
      </c>
      <c r="HU387" s="162"/>
      <c r="HV387" s="1622"/>
      <c r="HW387" s="1619"/>
      <c r="HX387" s="1619"/>
      <c r="HY387" s="1619"/>
      <c r="HZ387" s="1619"/>
      <c r="IA387" s="1619"/>
      <c r="IB387" s="1619"/>
      <c r="IC387" s="1623"/>
      <c r="ID387" s="162"/>
    </row>
    <row r="388" spans="1:238" ht="21.75" customHeight="1" x14ac:dyDescent="0.25">
      <c r="A388" s="377" t="str">
        <f t="shared" si="568"/>
        <v/>
      </c>
      <c r="B388" s="188">
        <v>362</v>
      </c>
      <c r="C388" s="255"/>
      <c r="D388" s="223" t="str">
        <f t="shared" si="616"/>
        <v/>
      </c>
      <c r="E388" s="223" t="str">
        <f t="shared" si="556"/>
        <v/>
      </c>
      <c r="F388" s="242"/>
      <c r="G388" s="242"/>
      <c r="H388" s="224" t="str">
        <f t="shared" si="569"/>
        <v/>
      </c>
      <c r="I388" s="930"/>
      <c r="J388" s="930"/>
      <c r="K388" s="930"/>
      <c r="L388" s="370"/>
      <c r="M388" s="371"/>
      <c r="N388" s="371"/>
      <c r="O388" s="371"/>
      <c r="P388" s="372"/>
      <c r="Q388" s="609"/>
      <c r="R388" s="609"/>
      <c r="S388" s="610"/>
      <c r="T388" s="371"/>
      <c r="U388" s="371"/>
      <c r="V388" s="188"/>
      <c r="W388" s="370"/>
      <c r="X388" s="371"/>
      <c r="Y388" s="371"/>
      <c r="Z388" s="611"/>
      <c r="AA388" s="896"/>
      <c r="AB388" s="370"/>
      <c r="AC388" s="371"/>
      <c r="AD388" s="371"/>
      <c r="AE388" s="371"/>
      <c r="AF388" s="896"/>
      <c r="AG388" s="370"/>
      <c r="AH388" s="371"/>
      <c r="AI388" s="371"/>
      <c r="AJ388" s="371"/>
      <c r="AK388" s="896"/>
      <c r="AL388" s="370"/>
      <c r="AM388" s="371"/>
      <c r="AN388" s="371"/>
      <c r="AO388" s="372"/>
      <c r="AP388" s="370"/>
      <c r="AQ388" s="371"/>
      <c r="AR388" s="371"/>
      <c r="AS388" s="371"/>
      <c r="AT388" s="928"/>
      <c r="AU388" s="188"/>
      <c r="AV388" s="256">
        <f t="shared" si="623"/>
        <v>0</v>
      </c>
      <c r="AW388" s="257">
        <f t="shared" si="624"/>
        <v>0</v>
      </c>
      <c r="AX388" s="258">
        <f t="shared" si="625"/>
        <v>0</v>
      </c>
      <c r="AY388" s="259">
        <f t="shared" si="626"/>
        <v>0</v>
      </c>
      <c r="AZ388" s="231" t="str">
        <f t="shared" si="627"/>
        <v/>
      </c>
      <c r="BA388" s="232">
        <f t="shared" si="628"/>
        <v>0</v>
      </c>
      <c r="BB388" s="249">
        <f t="shared" si="629"/>
        <v>0</v>
      </c>
      <c r="BC388" s="231">
        <f t="shared" si="630"/>
        <v>0</v>
      </c>
      <c r="BD388" s="231">
        <f t="shared" si="631"/>
        <v>0</v>
      </c>
      <c r="BE388" s="260"/>
      <c r="BF388" s="235">
        <f t="shared" si="570"/>
        <v>0</v>
      </c>
      <c r="BG388" s="235">
        <f t="shared" si="571"/>
        <v>0</v>
      </c>
      <c r="BH388" s="235">
        <f t="shared" si="572"/>
        <v>0</v>
      </c>
      <c r="BI388" s="380"/>
      <c r="BJ388" s="235">
        <f t="shared" si="557"/>
        <v>0</v>
      </c>
      <c r="BK388" s="235">
        <f t="shared" si="573"/>
        <v>0</v>
      </c>
      <c r="BL388" s="235" t="str">
        <f t="shared" si="574"/>
        <v/>
      </c>
      <c r="BM388" s="236"/>
      <c r="BN388" s="237"/>
      <c r="BO388" s="237"/>
      <c r="BP388" s="238"/>
      <c r="BQ388" s="238"/>
      <c r="BR388" s="254"/>
      <c r="BS388" s="252"/>
      <c r="BT388" s="244"/>
      <c r="BU388" s="244"/>
      <c r="BV388" s="244"/>
      <c r="BW388" s="244"/>
      <c r="BX388" s="244"/>
      <c r="BY388" s="244"/>
      <c r="BZ388" s="244"/>
      <c r="CA388" s="244"/>
      <c r="CB388" s="253"/>
      <c r="CC388" s="188"/>
      <c r="CD388" s="244">
        <f t="shared" si="558"/>
        <v>0</v>
      </c>
      <c r="CE388" s="235">
        <f t="shared" si="575"/>
        <v>0</v>
      </c>
      <c r="CF388" s="235">
        <f t="shared" si="575"/>
        <v>0</v>
      </c>
      <c r="CG388" s="235">
        <f t="shared" si="575"/>
        <v>0</v>
      </c>
      <c r="CH388" s="188"/>
      <c r="CI388" s="244">
        <f t="shared" si="559"/>
        <v>0</v>
      </c>
      <c r="CJ388" s="235">
        <f t="shared" si="576"/>
        <v>0</v>
      </c>
      <c r="CK388" s="235">
        <f t="shared" si="576"/>
        <v>0</v>
      </c>
      <c r="CL388" s="235">
        <f t="shared" si="576"/>
        <v>0</v>
      </c>
      <c r="CM388" s="188"/>
      <c r="CN388" s="244">
        <f t="shared" si="560"/>
        <v>0</v>
      </c>
      <c r="CO388" s="235">
        <f t="shared" si="577"/>
        <v>0</v>
      </c>
      <c r="CP388" s="235">
        <f t="shared" si="577"/>
        <v>0</v>
      </c>
      <c r="CQ388" s="235">
        <f t="shared" si="577"/>
        <v>0</v>
      </c>
      <c r="CR388" s="188"/>
      <c r="CS388" s="244">
        <f t="shared" si="561"/>
        <v>0</v>
      </c>
      <c r="CT388" s="235">
        <f t="shared" si="578"/>
        <v>0</v>
      </c>
      <c r="CU388" s="235">
        <f t="shared" si="578"/>
        <v>0</v>
      </c>
      <c r="CV388" s="235">
        <f t="shared" si="578"/>
        <v>0</v>
      </c>
      <c r="CW388" s="188"/>
      <c r="CX388" s="244">
        <f t="shared" si="562"/>
        <v>0</v>
      </c>
      <c r="CY388" s="235">
        <f t="shared" si="579"/>
        <v>0</v>
      </c>
      <c r="CZ388" s="235">
        <f t="shared" si="579"/>
        <v>0</v>
      </c>
      <c r="DA388" s="235">
        <f t="shared" si="579"/>
        <v>0</v>
      </c>
      <c r="DB388" s="188"/>
      <c r="DC388" s="225"/>
      <c r="DD388" s="226"/>
      <c r="DE388" s="1088"/>
      <c r="DF388" s="225"/>
      <c r="DG388" s="226"/>
      <c r="DH388" s="1088"/>
      <c r="DI388" s="225"/>
      <c r="DJ388" s="226"/>
      <c r="DK388" s="1088"/>
      <c r="DL388" s="225"/>
      <c r="DM388" s="226"/>
      <c r="DN388" s="1088"/>
      <c r="DO388" s="370"/>
      <c r="DP388" s="370"/>
      <c r="DQ388" s="243">
        <f t="shared" si="632"/>
        <v>0</v>
      </c>
      <c r="DR388" s="244">
        <f t="shared" si="633"/>
        <v>0</v>
      </c>
      <c r="DS388" s="235">
        <f t="shared" si="580"/>
        <v>0</v>
      </c>
      <c r="DT388" s="244" t="str">
        <f t="shared" si="634"/>
        <v/>
      </c>
      <c r="DU388" s="42" t="str">
        <f t="shared" si="581"/>
        <v/>
      </c>
      <c r="DV388" s="42" t="str">
        <f t="shared" si="582"/>
        <v/>
      </c>
      <c r="DW388" s="42" t="str">
        <f t="shared" si="583"/>
        <v/>
      </c>
      <c r="DX388" s="162"/>
      <c r="DY388" s="42" t="str">
        <f t="shared" si="584"/>
        <v/>
      </c>
      <c r="DZ388" s="42" t="str">
        <f t="shared" si="648"/>
        <v/>
      </c>
      <c r="EA388" s="42" t="str">
        <f t="shared" si="585"/>
        <v/>
      </c>
      <c r="EB388" s="162"/>
      <c r="EC388" s="930"/>
      <c r="ED388" s="188"/>
      <c r="EE388" s="245">
        <f t="shared" si="586"/>
        <v>0</v>
      </c>
      <c r="EF388" s="189"/>
      <c r="EG388" s="245">
        <f t="shared" si="587"/>
        <v>0</v>
      </c>
      <c r="EH388" s="189"/>
      <c r="EI388" s="246" t="str">
        <f t="shared" si="635"/>
        <v/>
      </c>
      <c r="EJ388" s="247" t="str">
        <f t="shared" si="563"/>
        <v/>
      </c>
      <c r="EK388" s="248" t="str">
        <f t="shared" si="564"/>
        <v/>
      </c>
      <c r="EL388" s="248" t="str">
        <f t="shared" si="565"/>
        <v/>
      </c>
      <c r="EM388" s="248" t="str">
        <f t="shared" si="566"/>
        <v/>
      </c>
      <c r="EN388" s="248" t="str">
        <f t="shared" si="588"/>
        <v/>
      </c>
      <c r="EO388" s="248" t="str">
        <f t="shared" si="567"/>
        <v/>
      </c>
      <c r="EP388" s="189"/>
      <c r="EQ388" s="248" t="str">
        <f t="shared" si="636"/>
        <v/>
      </c>
      <c r="ER388" s="248" t="str">
        <f t="shared" si="637"/>
        <v/>
      </c>
      <c r="ES388" s="248" t="str">
        <f t="shared" si="638"/>
        <v/>
      </c>
      <c r="ET388" s="248" t="str">
        <f t="shared" si="639"/>
        <v/>
      </c>
      <c r="EU388" s="248" t="str">
        <f t="shared" si="589"/>
        <v/>
      </c>
      <c r="EV388" s="248" t="str">
        <f t="shared" si="589"/>
        <v/>
      </c>
      <c r="EW388" s="189"/>
      <c r="EX388" s="248" t="str">
        <f t="shared" si="640"/>
        <v/>
      </c>
      <c r="EY388" s="248" t="str">
        <f t="shared" si="641"/>
        <v/>
      </c>
      <c r="EZ388" s="248" t="str">
        <f t="shared" si="642"/>
        <v/>
      </c>
      <c r="FA388" s="248" t="str">
        <f t="shared" si="643"/>
        <v/>
      </c>
      <c r="FB388" s="248" t="str">
        <f t="shared" si="617"/>
        <v/>
      </c>
      <c r="FC388" s="248" t="str">
        <f t="shared" si="617"/>
        <v/>
      </c>
      <c r="FD388" s="189"/>
      <c r="FE388" s="248" t="str">
        <f t="shared" si="644"/>
        <v/>
      </c>
      <c r="FF388" s="248" t="str">
        <f t="shared" si="645"/>
        <v/>
      </c>
      <c r="FG388" s="248" t="str">
        <f t="shared" si="646"/>
        <v/>
      </c>
      <c r="FH388" s="248" t="str">
        <f t="shared" si="647"/>
        <v/>
      </c>
      <c r="FI388" s="248" t="str">
        <f t="shared" si="618"/>
        <v/>
      </c>
      <c r="FJ388" s="248" t="str">
        <f t="shared" si="618"/>
        <v/>
      </c>
      <c r="FK388" s="189"/>
      <c r="FL388" s="370"/>
      <c r="FM388" s="371"/>
      <c r="FN388" s="371"/>
      <c r="FO388" s="611"/>
      <c r="FP388" s="896"/>
      <c r="FQ388" s="370"/>
      <c r="FR388" s="371"/>
      <c r="FS388" s="371"/>
      <c r="FT388" s="611"/>
      <c r="FU388" s="896"/>
      <c r="FV388" s="370"/>
      <c r="FW388" s="371"/>
      <c r="FX388" s="371"/>
      <c r="FY388" s="611"/>
      <c r="FZ388" s="896"/>
      <c r="GA388" s="613"/>
      <c r="GB388" s="189"/>
      <c r="GC388" s="227">
        <f t="shared" si="590"/>
        <v>0</v>
      </c>
      <c r="GD388" s="228">
        <f t="shared" si="591"/>
        <v>0</v>
      </c>
      <c r="GE388" s="229">
        <f t="shared" si="619"/>
        <v>0</v>
      </c>
      <c r="GF388" s="230">
        <f t="shared" si="619"/>
        <v>0</v>
      </c>
      <c r="GG388" s="231" t="str">
        <f t="shared" si="592"/>
        <v/>
      </c>
      <c r="GH388" s="232">
        <f t="shared" si="593"/>
        <v>0</v>
      </c>
      <c r="GI388" s="227">
        <f t="shared" si="594"/>
        <v>0</v>
      </c>
      <c r="GJ388" s="233">
        <f t="shared" si="595"/>
        <v>0</v>
      </c>
      <c r="GK388" s="233">
        <f t="shared" si="596"/>
        <v>0</v>
      </c>
      <c r="GL388" s="234"/>
      <c r="GM388" s="235">
        <f t="shared" si="597"/>
        <v>0</v>
      </c>
      <c r="GN388" s="235">
        <f t="shared" si="598"/>
        <v>0</v>
      </c>
      <c r="GO388" s="235" t="str">
        <f t="shared" si="599"/>
        <v/>
      </c>
      <c r="GP388" s="380"/>
      <c r="GQ388" s="235">
        <f t="shared" si="600"/>
        <v>0</v>
      </c>
      <c r="GR388" s="235">
        <f t="shared" si="601"/>
        <v>0</v>
      </c>
      <c r="GS388" s="235" t="str">
        <f t="shared" si="602"/>
        <v/>
      </c>
      <c r="GT388" s="236"/>
      <c r="GU388" s="237" t="str">
        <f t="shared" si="603"/>
        <v/>
      </c>
      <c r="GV388" s="237" t="str">
        <f t="shared" si="604"/>
        <v/>
      </c>
      <c r="GW388" s="238" t="str">
        <f t="shared" si="605"/>
        <v/>
      </c>
      <c r="GX388" s="238" t="str">
        <f t="shared" si="606"/>
        <v/>
      </c>
      <c r="GY388" s="239"/>
      <c r="GZ388" s="240" t="str">
        <f t="shared" si="607"/>
        <v/>
      </c>
      <c r="HA388" s="235" t="str">
        <f t="shared" si="608"/>
        <v/>
      </c>
      <c r="HB388" s="235" t="str">
        <f t="shared" si="609"/>
        <v/>
      </c>
      <c r="HC388" s="235" t="str">
        <f t="shared" si="610"/>
        <v/>
      </c>
      <c r="HD388" s="235" t="str">
        <f t="shared" si="611"/>
        <v/>
      </c>
      <c r="HE388" s="235" t="str">
        <f t="shared" si="612"/>
        <v/>
      </c>
      <c r="HF388" s="188"/>
      <c r="HG388" s="235" t="str">
        <f t="shared" si="613"/>
        <v/>
      </c>
      <c r="HH388" s="235">
        <f t="shared" si="620"/>
        <v>0</v>
      </c>
      <c r="HI388" s="235">
        <f t="shared" si="620"/>
        <v>0</v>
      </c>
      <c r="HJ388" s="235">
        <f t="shared" si="620"/>
        <v>0</v>
      </c>
      <c r="HK388" s="188"/>
      <c r="HL388" s="235" t="str">
        <f t="shared" si="614"/>
        <v/>
      </c>
      <c r="HM388" s="235">
        <f t="shared" si="621"/>
        <v>0</v>
      </c>
      <c r="HN388" s="235">
        <f t="shared" si="621"/>
        <v>0</v>
      </c>
      <c r="HO388" s="235">
        <f t="shared" si="621"/>
        <v>0</v>
      </c>
      <c r="HP388" s="188"/>
      <c r="HQ388" s="235" t="str">
        <f t="shared" si="615"/>
        <v/>
      </c>
      <c r="HR388" s="235">
        <f t="shared" si="622"/>
        <v>0</v>
      </c>
      <c r="HS388" s="235">
        <f t="shared" si="622"/>
        <v>0</v>
      </c>
      <c r="HT388" s="235">
        <f t="shared" si="622"/>
        <v>0</v>
      </c>
      <c r="HU388" s="162"/>
      <c r="HV388" s="1622"/>
      <c r="HW388" s="1619"/>
      <c r="HX388" s="1619"/>
      <c r="HY388" s="1619"/>
      <c r="HZ388" s="1619"/>
      <c r="IA388" s="1619"/>
      <c r="IB388" s="1619"/>
      <c r="IC388" s="1623"/>
      <c r="ID388" s="162"/>
    </row>
    <row r="389" spans="1:238" ht="21.75" customHeight="1" x14ac:dyDescent="0.25">
      <c r="A389" s="377" t="str">
        <f t="shared" si="568"/>
        <v/>
      </c>
      <c r="B389" s="188">
        <v>363</v>
      </c>
      <c r="C389" s="255"/>
      <c r="D389" s="223" t="str">
        <f t="shared" si="616"/>
        <v/>
      </c>
      <c r="E389" s="223" t="str">
        <f t="shared" si="556"/>
        <v/>
      </c>
      <c r="F389" s="242"/>
      <c r="G389" s="242"/>
      <c r="H389" s="224" t="str">
        <f t="shared" si="569"/>
        <v/>
      </c>
      <c r="I389" s="930"/>
      <c r="J389" s="930"/>
      <c r="K389" s="930"/>
      <c r="L389" s="370"/>
      <c r="M389" s="371"/>
      <c r="N389" s="371"/>
      <c r="O389" s="371"/>
      <c r="P389" s="372"/>
      <c r="Q389" s="609"/>
      <c r="R389" s="609"/>
      <c r="S389" s="610"/>
      <c r="T389" s="371"/>
      <c r="U389" s="371"/>
      <c r="V389" s="188"/>
      <c r="W389" s="370"/>
      <c r="X389" s="371"/>
      <c r="Y389" s="371"/>
      <c r="Z389" s="611"/>
      <c r="AA389" s="896"/>
      <c r="AB389" s="370"/>
      <c r="AC389" s="371"/>
      <c r="AD389" s="371"/>
      <c r="AE389" s="371"/>
      <c r="AF389" s="896"/>
      <c r="AG389" s="370"/>
      <c r="AH389" s="371"/>
      <c r="AI389" s="371"/>
      <c r="AJ389" s="371"/>
      <c r="AK389" s="896"/>
      <c r="AL389" s="370"/>
      <c r="AM389" s="371"/>
      <c r="AN389" s="371"/>
      <c r="AO389" s="372"/>
      <c r="AP389" s="370"/>
      <c r="AQ389" s="371"/>
      <c r="AR389" s="371"/>
      <c r="AS389" s="371"/>
      <c r="AT389" s="928"/>
      <c r="AU389" s="188"/>
      <c r="AV389" s="256">
        <f t="shared" si="623"/>
        <v>0</v>
      </c>
      <c r="AW389" s="257">
        <f t="shared" si="624"/>
        <v>0</v>
      </c>
      <c r="AX389" s="258">
        <f t="shared" si="625"/>
        <v>0</v>
      </c>
      <c r="AY389" s="259">
        <f t="shared" si="626"/>
        <v>0</v>
      </c>
      <c r="AZ389" s="231" t="str">
        <f t="shared" si="627"/>
        <v/>
      </c>
      <c r="BA389" s="232">
        <f t="shared" si="628"/>
        <v>0</v>
      </c>
      <c r="BB389" s="249">
        <f t="shared" si="629"/>
        <v>0</v>
      </c>
      <c r="BC389" s="231">
        <f t="shared" si="630"/>
        <v>0</v>
      </c>
      <c r="BD389" s="231">
        <f t="shared" si="631"/>
        <v>0</v>
      </c>
      <c r="BE389" s="260"/>
      <c r="BF389" s="235">
        <f t="shared" si="570"/>
        <v>0</v>
      </c>
      <c r="BG389" s="235">
        <f t="shared" si="571"/>
        <v>0</v>
      </c>
      <c r="BH389" s="235">
        <f t="shared" si="572"/>
        <v>0</v>
      </c>
      <c r="BI389" s="380"/>
      <c r="BJ389" s="235">
        <f t="shared" si="557"/>
        <v>0</v>
      </c>
      <c r="BK389" s="235">
        <f t="shared" si="573"/>
        <v>0</v>
      </c>
      <c r="BL389" s="235" t="str">
        <f t="shared" si="574"/>
        <v/>
      </c>
      <c r="BM389" s="236"/>
      <c r="BN389" s="237"/>
      <c r="BO389" s="237"/>
      <c r="BP389" s="238"/>
      <c r="BQ389" s="238"/>
      <c r="BR389" s="254"/>
      <c r="BS389" s="252"/>
      <c r="BT389" s="244"/>
      <c r="BU389" s="244"/>
      <c r="BV389" s="244"/>
      <c r="BW389" s="244"/>
      <c r="BX389" s="244"/>
      <c r="BY389" s="244"/>
      <c r="BZ389" s="244"/>
      <c r="CA389" s="244"/>
      <c r="CB389" s="253"/>
      <c r="CC389" s="188"/>
      <c r="CD389" s="244">
        <f t="shared" si="558"/>
        <v>0</v>
      </c>
      <c r="CE389" s="235">
        <f t="shared" si="575"/>
        <v>0</v>
      </c>
      <c r="CF389" s="235">
        <f t="shared" si="575"/>
        <v>0</v>
      </c>
      <c r="CG389" s="235">
        <f t="shared" si="575"/>
        <v>0</v>
      </c>
      <c r="CH389" s="188"/>
      <c r="CI389" s="244">
        <f t="shared" si="559"/>
        <v>0</v>
      </c>
      <c r="CJ389" s="235">
        <f t="shared" si="576"/>
        <v>0</v>
      </c>
      <c r="CK389" s="235">
        <f t="shared" si="576"/>
        <v>0</v>
      </c>
      <c r="CL389" s="235">
        <f t="shared" si="576"/>
        <v>0</v>
      </c>
      <c r="CM389" s="188"/>
      <c r="CN389" s="244">
        <f t="shared" si="560"/>
        <v>0</v>
      </c>
      <c r="CO389" s="235">
        <f t="shared" si="577"/>
        <v>0</v>
      </c>
      <c r="CP389" s="235">
        <f t="shared" si="577"/>
        <v>0</v>
      </c>
      <c r="CQ389" s="235">
        <f t="shared" si="577"/>
        <v>0</v>
      </c>
      <c r="CR389" s="188"/>
      <c r="CS389" s="244">
        <f t="shared" si="561"/>
        <v>0</v>
      </c>
      <c r="CT389" s="235">
        <f t="shared" si="578"/>
        <v>0</v>
      </c>
      <c r="CU389" s="235">
        <f t="shared" si="578"/>
        <v>0</v>
      </c>
      <c r="CV389" s="235">
        <f t="shared" si="578"/>
        <v>0</v>
      </c>
      <c r="CW389" s="188"/>
      <c r="CX389" s="244">
        <f t="shared" si="562"/>
        <v>0</v>
      </c>
      <c r="CY389" s="235">
        <f t="shared" si="579"/>
        <v>0</v>
      </c>
      <c r="CZ389" s="235">
        <f t="shared" si="579"/>
        <v>0</v>
      </c>
      <c r="DA389" s="235">
        <f t="shared" si="579"/>
        <v>0</v>
      </c>
      <c r="DB389" s="188"/>
      <c r="DC389" s="225"/>
      <c r="DD389" s="226"/>
      <c r="DE389" s="1088"/>
      <c r="DF389" s="225"/>
      <c r="DG389" s="226"/>
      <c r="DH389" s="1088"/>
      <c r="DI389" s="225"/>
      <c r="DJ389" s="226"/>
      <c r="DK389" s="1088"/>
      <c r="DL389" s="225"/>
      <c r="DM389" s="226"/>
      <c r="DN389" s="1088"/>
      <c r="DO389" s="370"/>
      <c r="DP389" s="370"/>
      <c r="DQ389" s="243">
        <f t="shared" si="632"/>
        <v>0</v>
      </c>
      <c r="DR389" s="244">
        <f t="shared" si="633"/>
        <v>0</v>
      </c>
      <c r="DS389" s="235">
        <f t="shared" si="580"/>
        <v>0</v>
      </c>
      <c r="DT389" s="244" t="str">
        <f t="shared" si="634"/>
        <v/>
      </c>
      <c r="DU389" s="42" t="str">
        <f t="shared" si="581"/>
        <v/>
      </c>
      <c r="DV389" s="42" t="str">
        <f t="shared" si="582"/>
        <v/>
      </c>
      <c r="DW389" s="42" t="str">
        <f t="shared" si="583"/>
        <v/>
      </c>
      <c r="DX389" s="162"/>
      <c r="DY389" s="42" t="str">
        <f t="shared" si="584"/>
        <v/>
      </c>
      <c r="DZ389" s="42" t="str">
        <f t="shared" si="648"/>
        <v/>
      </c>
      <c r="EA389" s="42" t="str">
        <f t="shared" si="585"/>
        <v/>
      </c>
      <c r="EB389" s="162"/>
      <c r="EC389" s="930"/>
      <c r="ED389" s="188"/>
      <c r="EE389" s="245">
        <f t="shared" si="586"/>
        <v>0</v>
      </c>
      <c r="EF389" s="189"/>
      <c r="EG389" s="245">
        <f t="shared" si="587"/>
        <v>0</v>
      </c>
      <c r="EH389" s="189"/>
      <c r="EI389" s="246" t="str">
        <f t="shared" si="635"/>
        <v/>
      </c>
      <c r="EJ389" s="247" t="str">
        <f t="shared" si="563"/>
        <v/>
      </c>
      <c r="EK389" s="248" t="str">
        <f t="shared" si="564"/>
        <v/>
      </c>
      <c r="EL389" s="248" t="str">
        <f t="shared" si="565"/>
        <v/>
      </c>
      <c r="EM389" s="248" t="str">
        <f t="shared" si="566"/>
        <v/>
      </c>
      <c r="EN389" s="248" t="str">
        <f t="shared" si="588"/>
        <v/>
      </c>
      <c r="EO389" s="248" t="str">
        <f t="shared" si="567"/>
        <v/>
      </c>
      <c r="EP389" s="189"/>
      <c r="EQ389" s="248" t="str">
        <f t="shared" si="636"/>
        <v/>
      </c>
      <c r="ER389" s="248" t="str">
        <f t="shared" si="637"/>
        <v/>
      </c>
      <c r="ES389" s="248" t="str">
        <f t="shared" si="638"/>
        <v/>
      </c>
      <c r="ET389" s="248" t="str">
        <f t="shared" si="639"/>
        <v/>
      </c>
      <c r="EU389" s="248" t="str">
        <f t="shared" si="589"/>
        <v/>
      </c>
      <c r="EV389" s="248" t="str">
        <f t="shared" si="589"/>
        <v/>
      </c>
      <c r="EW389" s="189"/>
      <c r="EX389" s="248" t="str">
        <f t="shared" si="640"/>
        <v/>
      </c>
      <c r="EY389" s="248" t="str">
        <f t="shared" si="641"/>
        <v/>
      </c>
      <c r="EZ389" s="248" t="str">
        <f t="shared" si="642"/>
        <v/>
      </c>
      <c r="FA389" s="248" t="str">
        <f t="shared" si="643"/>
        <v/>
      </c>
      <c r="FB389" s="248" t="str">
        <f t="shared" si="617"/>
        <v/>
      </c>
      <c r="FC389" s="248" t="str">
        <f t="shared" si="617"/>
        <v/>
      </c>
      <c r="FD389" s="189"/>
      <c r="FE389" s="248" t="str">
        <f t="shared" si="644"/>
        <v/>
      </c>
      <c r="FF389" s="248" t="str">
        <f t="shared" si="645"/>
        <v/>
      </c>
      <c r="FG389" s="248" t="str">
        <f t="shared" si="646"/>
        <v/>
      </c>
      <c r="FH389" s="248" t="str">
        <f t="shared" si="647"/>
        <v/>
      </c>
      <c r="FI389" s="248" t="str">
        <f t="shared" si="618"/>
        <v/>
      </c>
      <c r="FJ389" s="248" t="str">
        <f t="shared" si="618"/>
        <v/>
      </c>
      <c r="FK389" s="189"/>
      <c r="FL389" s="370"/>
      <c r="FM389" s="371"/>
      <c r="FN389" s="371"/>
      <c r="FO389" s="611"/>
      <c r="FP389" s="896"/>
      <c r="FQ389" s="370"/>
      <c r="FR389" s="371"/>
      <c r="FS389" s="371"/>
      <c r="FT389" s="611"/>
      <c r="FU389" s="896"/>
      <c r="FV389" s="370"/>
      <c r="FW389" s="371"/>
      <c r="FX389" s="371"/>
      <c r="FY389" s="611"/>
      <c r="FZ389" s="896"/>
      <c r="GA389" s="613"/>
      <c r="GB389" s="189"/>
      <c r="GC389" s="227">
        <f t="shared" si="590"/>
        <v>0</v>
      </c>
      <c r="GD389" s="228">
        <f t="shared" si="591"/>
        <v>0</v>
      </c>
      <c r="GE389" s="229">
        <f t="shared" si="619"/>
        <v>0</v>
      </c>
      <c r="GF389" s="230">
        <f t="shared" si="619"/>
        <v>0</v>
      </c>
      <c r="GG389" s="231" t="str">
        <f t="shared" si="592"/>
        <v/>
      </c>
      <c r="GH389" s="232">
        <f t="shared" si="593"/>
        <v>0</v>
      </c>
      <c r="GI389" s="227">
        <f t="shared" si="594"/>
        <v>0</v>
      </c>
      <c r="GJ389" s="233">
        <f t="shared" si="595"/>
        <v>0</v>
      </c>
      <c r="GK389" s="233">
        <f t="shared" si="596"/>
        <v>0</v>
      </c>
      <c r="GL389" s="234"/>
      <c r="GM389" s="235">
        <f t="shared" si="597"/>
        <v>0</v>
      </c>
      <c r="GN389" s="235">
        <f t="shared" si="598"/>
        <v>0</v>
      </c>
      <c r="GO389" s="235" t="str">
        <f t="shared" si="599"/>
        <v/>
      </c>
      <c r="GP389" s="380"/>
      <c r="GQ389" s="235">
        <f t="shared" si="600"/>
        <v>0</v>
      </c>
      <c r="GR389" s="235">
        <f t="shared" si="601"/>
        <v>0</v>
      </c>
      <c r="GS389" s="235" t="str">
        <f t="shared" si="602"/>
        <v/>
      </c>
      <c r="GT389" s="236"/>
      <c r="GU389" s="237" t="str">
        <f t="shared" si="603"/>
        <v/>
      </c>
      <c r="GV389" s="237" t="str">
        <f t="shared" si="604"/>
        <v/>
      </c>
      <c r="GW389" s="238" t="str">
        <f t="shared" si="605"/>
        <v/>
      </c>
      <c r="GX389" s="238" t="str">
        <f t="shared" si="606"/>
        <v/>
      </c>
      <c r="GY389" s="239"/>
      <c r="GZ389" s="240" t="str">
        <f t="shared" si="607"/>
        <v/>
      </c>
      <c r="HA389" s="235" t="str">
        <f t="shared" si="608"/>
        <v/>
      </c>
      <c r="HB389" s="235" t="str">
        <f t="shared" si="609"/>
        <v/>
      </c>
      <c r="HC389" s="235" t="str">
        <f t="shared" si="610"/>
        <v/>
      </c>
      <c r="HD389" s="235" t="str">
        <f t="shared" si="611"/>
        <v/>
      </c>
      <c r="HE389" s="235" t="str">
        <f t="shared" si="612"/>
        <v/>
      </c>
      <c r="HF389" s="188"/>
      <c r="HG389" s="235" t="str">
        <f t="shared" si="613"/>
        <v/>
      </c>
      <c r="HH389" s="235">
        <f t="shared" si="620"/>
        <v>0</v>
      </c>
      <c r="HI389" s="235">
        <f t="shared" si="620"/>
        <v>0</v>
      </c>
      <c r="HJ389" s="235">
        <f t="shared" si="620"/>
        <v>0</v>
      </c>
      <c r="HK389" s="188"/>
      <c r="HL389" s="235" t="str">
        <f t="shared" si="614"/>
        <v/>
      </c>
      <c r="HM389" s="235">
        <f t="shared" si="621"/>
        <v>0</v>
      </c>
      <c r="HN389" s="235">
        <f t="shared" si="621"/>
        <v>0</v>
      </c>
      <c r="HO389" s="235">
        <f t="shared" si="621"/>
        <v>0</v>
      </c>
      <c r="HP389" s="188"/>
      <c r="HQ389" s="235" t="str">
        <f t="shared" si="615"/>
        <v/>
      </c>
      <c r="HR389" s="235">
        <f t="shared" si="622"/>
        <v>0</v>
      </c>
      <c r="HS389" s="235">
        <f t="shared" si="622"/>
        <v>0</v>
      </c>
      <c r="HT389" s="235">
        <f t="shared" si="622"/>
        <v>0</v>
      </c>
      <c r="HU389" s="162"/>
      <c r="HV389" s="1622"/>
      <c r="HW389" s="1619"/>
      <c r="HX389" s="1619"/>
      <c r="HY389" s="1619"/>
      <c r="HZ389" s="1619"/>
      <c r="IA389" s="1619"/>
      <c r="IB389" s="1619"/>
      <c r="IC389" s="1623"/>
      <c r="ID389" s="162"/>
    </row>
    <row r="390" spans="1:238" ht="21.75" customHeight="1" x14ac:dyDescent="0.25">
      <c r="A390" s="377" t="str">
        <f t="shared" si="568"/>
        <v/>
      </c>
      <c r="B390" s="188">
        <v>364</v>
      </c>
      <c r="C390" s="255"/>
      <c r="D390" s="223" t="str">
        <f t="shared" si="616"/>
        <v/>
      </c>
      <c r="E390" s="223" t="str">
        <f t="shared" si="556"/>
        <v/>
      </c>
      <c r="F390" s="242"/>
      <c r="G390" s="242"/>
      <c r="H390" s="224" t="str">
        <f t="shared" si="569"/>
        <v/>
      </c>
      <c r="I390" s="930"/>
      <c r="J390" s="930"/>
      <c r="K390" s="930"/>
      <c r="L390" s="370"/>
      <c r="M390" s="371"/>
      <c r="N390" s="371"/>
      <c r="O390" s="371"/>
      <c r="P390" s="372"/>
      <c r="Q390" s="609"/>
      <c r="R390" s="609"/>
      <c r="S390" s="610"/>
      <c r="T390" s="371"/>
      <c r="U390" s="371"/>
      <c r="V390" s="188"/>
      <c r="W390" s="370"/>
      <c r="X390" s="371"/>
      <c r="Y390" s="371"/>
      <c r="Z390" s="611"/>
      <c r="AA390" s="896"/>
      <c r="AB390" s="370"/>
      <c r="AC390" s="371"/>
      <c r="AD390" s="371"/>
      <c r="AE390" s="371"/>
      <c r="AF390" s="896"/>
      <c r="AG390" s="370"/>
      <c r="AH390" s="371"/>
      <c r="AI390" s="371"/>
      <c r="AJ390" s="371"/>
      <c r="AK390" s="896"/>
      <c r="AL390" s="370"/>
      <c r="AM390" s="371"/>
      <c r="AN390" s="371"/>
      <c r="AO390" s="372"/>
      <c r="AP390" s="370"/>
      <c r="AQ390" s="371"/>
      <c r="AR390" s="371"/>
      <c r="AS390" s="371"/>
      <c r="AT390" s="928"/>
      <c r="AU390" s="188"/>
      <c r="AV390" s="256">
        <f t="shared" si="623"/>
        <v>0</v>
      </c>
      <c r="AW390" s="257">
        <f t="shared" si="624"/>
        <v>0</v>
      </c>
      <c r="AX390" s="258">
        <f t="shared" si="625"/>
        <v>0</v>
      </c>
      <c r="AY390" s="259">
        <f t="shared" si="626"/>
        <v>0</v>
      </c>
      <c r="AZ390" s="231" t="str">
        <f t="shared" si="627"/>
        <v/>
      </c>
      <c r="BA390" s="232">
        <f t="shared" si="628"/>
        <v>0</v>
      </c>
      <c r="BB390" s="249">
        <f t="shared" si="629"/>
        <v>0</v>
      </c>
      <c r="BC390" s="231">
        <f t="shared" si="630"/>
        <v>0</v>
      </c>
      <c r="BD390" s="231">
        <f t="shared" si="631"/>
        <v>0</v>
      </c>
      <c r="BE390" s="260"/>
      <c r="BF390" s="235">
        <f t="shared" si="570"/>
        <v>0</v>
      </c>
      <c r="BG390" s="235">
        <f t="shared" si="571"/>
        <v>0</v>
      </c>
      <c r="BH390" s="235">
        <f t="shared" si="572"/>
        <v>0</v>
      </c>
      <c r="BI390" s="380"/>
      <c r="BJ390" s="235">
        <f t="shared" si="557"/>
        <v>0</v>
      </c>
      <c r="BK390" s="235">
        <f t="shared" si="573"/>
        <v>0</v>
      </c>
      <c r="BL390" s="235" t="str">
        <f t="shared" si="574"/>
        <v/>
      </c>
      <c r="BM390" s="236"/>
      <c r="BN390" s="237"/>
      <c r="BO390" s="237"/>
      <c r="BP390" s="238"/>
      <c r="BQ390" s="238"/>
      <c r="BR390" s="254"/>
      <c r="BS390" s="252"/>
      <c r="BT390" s="244"/>
      <c r="BU390" s="244"/>
      <c r="BV390" s="244"/>
      <c r="BW390" s="244"/>
      <c r="BX390" s="244"/>
      <c r="BY390" s="244"/>
      <c r="BZ390" s="244"/>
      <c r="CA390" s="244"/>
      <c r="CB390" s="253"/>
      <c r="CC390" s="188"/>
      <c r="CD390" s="244">
        <f t="shared" si="558"/>
        <v>0</v>
      </c>
      <c r="CE390" s="235">
        <f t="shared" si="575"/>
        <v>0</v>
      </c>
      <c r="CF390" s="235">
        <f t="shared" si="575"/>
        <v>0</v>
      </c>
      <c r="CG390" s="235">
        <f t="shared" si="575"/>
        <v>0</v>
      </c>
      <c r="CH390" s="188"/>
      <c r="CI390" s="244">
        <f t="shared" si="559"/>
        <v>0</v>
      </c>
      <c r="CJ390" s="235">
        <f t="shared" si="576"/>
        <v>0</v>
      </c>
      <c r="CK390" s="235">
        <f t="shared" si="576"/>
        <v>0</v>
      </c>
      <c r="CL390" s="235">
        <f t="shared" si="576"/>
        <v>0</v>
      </c>
      <c r="CM390" s="188"/>
      <c r="CN390" s="244">
        <f t="shared" si="560"/>
        <v>0</v>
      </c>
      <c r="CO390" s="235">
        <f t="shared" si="577"/>
        <v>0</v>
      </c>
      <c r="CP390" s="235">
        <f t="shared" si="577"/>
        <v>0</v>
      </c>
      <c r="CQ390" s="235">
        <f t="shared" si="577"/>
        <v>0</v>
      </c>
      <c r="CR390" s="188"/>
      <c r="CS390" s="244">
        <f t="shared" si="561"/>
        <v>0</v>
      </c>
      <c r="CT390" s="235">
        <f t="shared" si="578"/>
        <v>0</v>
      </c>
      <c r="CU390" s="235">
        <f t="shared" si="578"/>
        <v>0</v>
      </c>
      <c r="CV390" s="235">
        <f t="shared" si="578"/>
        <v>0</v>
      </c>
      <c r="CW390" s="188"/>
      <c r="CX390" s="244">
        <f t="shared" si="562"/>
        <v>0</v>
      </c>
      <c r="CY390" s="235">
        <f t="shared" si="579"/>
        <v>0</v>
      </c>
      <c r="CZ390" s="235">
        <f t="shared" si="579"/>
        <v>0</v>
      </c>
      <c r="DA390" s="235">
        <f t="shared" si="579"/>
        <v>0</v>
      </c>
      <c r="DB390" s="188"/>
      <c r="DC390" s="225"/>
      <c r="DD390" s="226"/>
      <c r="DE390" s="1088"/>
      <c r="DF390" s="225"/>
      <c r="DG390" s="226"/>
      <c r="DH390" s="1088"/>
      <c r="DI390" s="225"/>
      <c r="DJ390" s="226"/>
      <c r="DK390" s="1088"/>
      <c r="DL390" s="225"/>
      <c r="DM390" s="226"/>
      <c r="DN390" s="1088"/>
      <c r="DO390" s="370"/>
      <c r="DP390" s="370"/>
      <c r="DQ390" s="243">
        <f t="shared" si="632"/>
        <v>0</v>
      </c>
      <c r="DR390" s="244">
        <f t="shared" si="633"/>
        <v>0</v>
      </c>
      <c r="DS390" s="235">
        <f t="shared" si="580"/>
        <v>0</v>
      </c>
      <c r="DT390" s="244" t="str">
        <f t="shared" si="634"/>
        <v/>
      </c>
      <c r="DU390" s="42" t="str">
        <f t="shared" si="581"/>
        <v/>
      </c>
      <c r="DV390" s="42" t="str">
        <f t="shared" si="582"/>
        <v/>
      </c>
      <c r="DW390" s="42" t="str">
        <f t="shared" si="583"/>
        <v/>
      </c>
      <c r="DX390" s="162"/>
      <c r="DY390" s="42" t="str">
        <f t="shared" si="584"/>
        <v/>
      </c>
      <c r="DZ390" s="42" t="str">
        <f t="shared" si="648"/>
        <v/>
      </c>
      <c r="EA390" s="42" t="str">
        <f t="shared" si="585"/>
        <v/>
      </c>
      <c r="EB390" s="162"/>
      <c r="EC390" s="930"/>
      <c r="ED390" s="188"/>
      <c r="EE390" s="245">
        <f t="shared" si="586"/>
        <v>0</v>
      </c>
      <c r="EF390" s="189"/>
      <c r="EG390" s="245">
        <f t="shared" si="587"/>
        <v>0</v>
      </c>
      <c r="EH390" s="189"/>
      <c r="EI390" s="246" t="str">
        <f t="shared" si="635"/>
        <v/>
      </c>
      <c r="EJ390" s="247" t="str">
        <f t="shared" si="563"/>
        <v/>
      </c>
      <c r="EK390" s="248" t="str">
        <f t="shared" si="564"/>
        <v/>
      </c>
      <c r="EL390" s="248" t="str">
        <f t="shared" si="565"/>
        <v/>
      </c>
      <c r="EM390" s="248" t="str">
        <f t="shared" si="566"/>
        <v/>
      </c>
      <c r="EN390" s="248" t="str">
        <f t="shared" si="588"/>
        <v/>
      </c>
      <c r="EO390" s="248" t="str">
        <f t="shared" si="567"/>
        <v/>
      </c>
      <c r="EP390" s="189"/>
      <c r="EQ390" s="248" t="str">
        <f t="shared" si="636"/>
        <v/>
      </c>
      <c r="ER390" s="248" t="str">
        <f t="shared" si="637"/>
        <v/>
      </c>
      <c r="ES390" s="248" t="str">
        <f t="shared" si="638"/>
        <v/>
      </c>
      <c r="ET390" s="248" t="str">
        <f t="shared" si="639"/>
        <v/>
      </c>
      <c r="EU390" s="248" t="str">
        <f t="shared" si="589"/>
        <v/>
      </c>
      <c r="EV390" s="248" t="str">
        <f t="shared" si="589"/>
        <v/>
      </c>
      <c r="EW390" s="189"/>
      <c r="EX390" s="248" t="str">
        <f t="shared" si="640"/>
        <v/>
      </c>
      <c r="EY390" s="248" t="str">
        <f t="shared" si="641"/>
        <v/>
      </c>
      <c r="EZ390" s="248" t="str">
        <f t="shared" si="642"/>
        <v/>
      </c>
      <c r="FA390" s="248" t="str">
        <f t="shared" si="643"/>
        <v/>
      </c>
      <c r="FB390" s="248" t="str">
        <f t="shared" si="617"/>
        <v/>
      </c>
      <c r="FC390" s="248" t="str">
        <f t="shared" si="617"/>
        <v/>
      </c>
      <c r="FD390" s="189"/>
      <c r="FE390" s="248" t="str">
        <f t="shared" si="644"/>
        <v/>
      </c>
      <c r="FF390" s="248" t="str">
        <f t="shared" si="645"/>
        <v/>
      </c>
      <c r="FG390" s="248" t="str">
        <f t="shared" si="646"/>
        <v/>
      </c>
      <c r="FH390" s="248" t="str">
        <f t="shared" si="647"/>
        <v/>
      </c>
      <c r="FI390" s="248" t="str">
        <f t="shared" si="618"/>
        <v/>
      </c>
      <c r="FJ390" s="248" t="str">
        <f t="shared" si="618"/>
        <v/>
      </c>
      <c r="FK390" s="189"/>
      <c r="FL390" s="370"/>
      <c r="FM390" s="371"/>
      <c r="FN390" s="371"/>
      <c r="FO390" s="611"/>
      <c r="FP390" s="896"/>
      <c r="FQ390" s="370"/>
      <c r="FR390" s="371"/>
      <c r="FS390" s="371"/>
      <c r="FT390" s="611"/>
      <c r="FU390" s="896"/>
      <c r="FV390" s="370"/>
      <c r="FW390" s="371"/>
      <c r="FX390" s="371"/>
      <c r="FY390" s="611"/>
      <c r="FZ390" s="896"/>
      <c r="GA390" s="613"/>
      <c r="GB390" s="189"/>
      <c r="GC390" s="227">
        <f t="shared" si="590"/>
        <v>0</v>
      </c>
      <c r="GD390" s="228">
        <f t="shared" si="591"/>
        <v>0</v>
      </c>
      <c r="GE390" s="229">
        <f t="shared" si="619"/>
        <v>0</v>
      </c>
      <c r="GF390" s="230">
        <f t="shared" si="619"/>
        <v>0</v>
      </c>
      <c r="GG390" s="231" t="str">
        <f t="shared" si="592"/>
        <v/>
      </c>
      <c r="GH390" s="232">
        <f t="shared" si="593"/>
        <v>0</v>
      </c>
      <c r="GI390" s="227">
        <f t="shared" si="594"/>
        <v>0</v>
      </c>
      <c r="GJ390" s="233">
        <f t="shared" si="595"/>
        <v>0</v>
      </c>
      <c r="GK390" s="233">
        <f t="shared" si="596"/>
        <v>0</v>
      </c>
      <c r="GL390" s="234"/>
      <c r="GM390" s="235">
        <f t="shared" si="597"/>
        <v>0</v>
      </c>
      <c r="GN390" s="235">
        <f t="shared" si="598"/>
        <v>0</v>
      </c>
      <c r="GO390" s="235" t="str">
        <f t="shared" si="599"/>
        <v/>
      </c>
      <c r="GP390" s="380"/>
      <c r="GQ390" s="235">
        <f t="shared" si="600"/>
        <v>0</v>
      </c>
      <c r="GR390" s="235">
        <f t="shared" si="601"/>
        <v>0</v>
      </c>
      <c r="GS390" s="235" t="str">
        <f t="shared" si="602"/>
        <v/>
      </c>
      <c r="GT390" s="236"/>
      <c r="GU390" s="237" t="str">
        <f t="shared" si="603"/>
        <v/>
      </c>
      <c r="GV390" s="237" t="str">
        <f t="shared" si="604"/>
        <v/>
      </c>
      <c r="GW390" s="238" t="str">
        <f t="shared" si="605"/>
        <v/>
      </c>
      <c r="GX390" s="238" t="str">
        <f t="shared" si="606"/>
        <v/>
      </c>
      <c r="GY390" s="239"/>
      <c r="GZ390" s="240" t="str">
        <f t="shared" si="607"/>
        <v/>
      </c>
      <c r="HA390" s="235" t="str">
        <f t="shared" si="608"/>
        <v/>
      </c>
      <c r="HB390" s="235" t="str">
        <f t="shared" si="609"/>
        <v/>
      </c>
      <c r="HC390" s="235" t="str">
        <f t="shared" si="610"/>
        <v/>
      </c>
      <c r="HD390" s="235" t="str">
        <f t="shared" si="611"/>
        <v/>
      </c>
      <c r="HE390" s="235" t="str">
        <f t="shared" si="612"/>
        <v/>
      </c>
      <c r="HF390" s="188"/>
      <c r="HG390" s="235" t="str">
        <f t="shared" si="613"/>
        <v/>
      </c>
      <c r="HH390" s="235">
        <f t="shared" si="620"/>
        <v>0</v>
      </c>
      <c r="HI390" s="235">
        <f t="shared" si="620"/>
        <v>0</v>
      </c>
      <c r="HJ390" s="235">
        <f t="shared" si="620"/>
        <v>0</v>
      </c>
      <c r="HK390" s="188"/>
      <c r="HL390" s="235" t="str">
        <f t="shared" si="614"/>
        <v/>
      </c>
      <c r="HM390" s="235">
        <f t="shared" si="621"/>
        <v>0</v>
      </c>
      <c r="HN390" s="235">
        <f t="shared" si="621"/>
        <v>0</v>
      </c>
      <c r="HO390" s="235">
        <f t="shared" si="621"/>
        <v>0</v>
      </c>
      <c r="HP390" s="188"/>
      <c r="HQ390" s="235" t="str">
        <f t="shared" si="615"/>
        <v/>
      </c>
      <c r="HR390" s="235">
        <f t="shared" si="622"/>
        <v>0</v>
      </c>
      <c r="HS390" s="235">
        <f t="shared" si="622"/>
        <v>0</v>
      </c>
      <c r="HT390" s="235">
        <f t="shared" si="622"/>
        <v>0</v>
      </c>
      <c r="HU390" s="162"/>
      <c r="HV390" s="1622"/>
      <c r="HW390" s="1619"/>
      <c r="HX390" s="1619"/>
      <c r="HY390" s="1619"/>
      <c r="HZ390" s="1619"/>
      <c r="IA390" s="1619"/>
      <c r="IB390" s="1619"/>
      <c r="IC390" s="1623"/>
      <c r="ID390" s="162"/>
    </row>
    <row r="391" spans="1:238" ht="21.75" customHeight="1" x14ac:dyDescent="0.25">
      <c r="A391" s="377" t="str">
        <f t="shared" si="568"/>
        <v/>
      </c>
      <c r="B391" s="188">
        <v>365</v>
      </c>
      <c r="C391" s="255"/>
      <c r="D391" s="223" t="str">
        <f t="shared" si="616"/>
        <v/>
      </c>
      <c r="E391" s="223" t="str">
        <f t="shared" si="556"/>
        <v/>
      </c>
      <c r="F391" s="242"/>
      <c r="G391" s="242"/>
      <c r="H391" s="224" t="str">
        <f t="shared" si="569"/>
        <v/>
      </c>
      <c r="I391" s="930"/>
      <c r="J391" s="930"/>
      <c r="K391" s="930"/>
      <c r="L391" s="370"/>
      <c r="M391" s="371"/>
      <c r="N391" s="371"/>
      <c r="O391" s="371"/>
      <c r="P391" s="372"/>
      <c r="Q391" s="609"/>
      <c r="R391" s="609"/>
      <c r="S391" s="610"/>
      <c r="T391" s="371"/>
      <c r="U391" s="371"/>
      <c r="V391" s="188"/>
      <c r="W391" s="370"/>
      <c r="X391" s="371"/>
      <c r="Y391" s="371"/>
      <c r="Z391" s="611"/>
      <c r="AA391" s="896"/>
      <c r="AB391" s="370"/>
      <c r="AC391" s="371"/>
      <c r="AD391" s="371"/>
      <c r="AE391" s="371"/>
      <c r="AF391" s="896"/>
      <c r="AG391" s="370"/>
      <c r="AH391" s="371"/>
      <c r="AI391" s="371"/>
      <c r="AJ391" s="371"/>
      <c r="AK391" s="896"/>
      <c r="AL391" s="370"/>
      <c r="AM391" s="371"/>
      <c r="AN391" s="371"/>
      <c r="AO391" s="372"/>
      <c r="AP391" s="370"/>
      <c r="AQ391" s="371"/>
      <c r="AR391" s="371"/>
      <c r="AS391" s="371"/>
      <c r="AT391" s="928"/>
      <c r="AU391" s="188"/>
      <c r="AV391" s="256">
        <f t="shared" si="623"/>
        <v>0</v>
      </c>
      <c r="AW391" s="257">
        <f t="shared" si="624"/>
        <v>0</v>
      </c>
      <c r="AX391" s="258">
        <f t="shared" si="625"/>
        <v>0</v>
      </c>
      <c r="AY391" s="259">
        <f t="shared" si="626"/>
        <v>0</v>
      </c>
      <c r="AZ391" s="231" t="str">
        <f t="shared" si="627"/>
        <v/>
      </c>
      <c r="BA391" s="232">
        <f t="shared" si="628"/>
        <v>0</v>
      </c>
      <c r="BB391" s="249">
        <f t="shared" si="629"/>
        <v>0</v>
      </c>
      <c r="BC391" s="231">
        <f t="shared" si="630"/>
        <v>0</v>
      </c>
      <c r="BD391" s="231">
        <f t="shared" si="631"/>
        <v>0</v>
      </c>
      <c r="BE391" s="260"/>
      <c r="BF391" s="235">
        <f t="shared" si="570"/>
        <v>0</v>
      </c>
      <c r="BG391" s="235">
        <f t="shared" si="571"/>
        <v>0</v>
      </c>
      <c r="BH391" s="235">
        <f t="shared" si="572"/>
        <v>0</v>
      </c>
      <c r="BI391" s="380"/>
      <c r="BJ391" s="235">
        <f t="shared" si="557"/>
        <v>0</v>
      </c>
      <c r="BK391" s="235">
        <f t="shared" si="573"/>
        <v>0</v>
      </c>
      <c r="BL391" s="235" t="str">
        <f t="shared" si="574"/>
        <v/>
      </c>
      <c r="BM391" s="236"/>
      <c r="BN391" s="237"/>
      <c r="BO391" s="237"/>
      <c r="BP391" s="238"/>
      <c r="BQ391" s="238"/>
      <c r="BR391" s="254"/>
      <c r="BS391" s="252"/>
      <c r="BT391" s="244"/>
      <c r="BU391" s="244"/>
      <c r="BV391" s="244"/>
      <c r="BW391" s="244"/>
      <c r="BX391" s="244"/>
      <c r="BY391" s="244"/>
      <c r="BZ391" s="244"/>
      <c r="CA391" s="244"/>
      <c r="CB391" s="253"/>
      <c r="CC391" s="188"/>
      <c r="CD391" s="244">
        <f t="shared" si="558"/>
        <v>0</v>
      </c>
      <c r="CE391" s="235">
        <f t="shared" si="575"/>
        <v>0</v>
      </c>
      <c r="CF391" s="235">
        <f t="shared" si="575"/>
        <v>0</v>
      </c>
      <c r="CG391" s="235">
        <f t="shared" si="575"/>
        <v>0</v>
      </c>
      <c r="CH391" s="188"/>
      <c r="CI391" s="244">
        <f t="shared" si="559"/>
        <v>0</v>
      </c>
      <c r="CJ391" s="235">
        <f t="shared" si="576"/>
        <v>0</v>
      </c>
      <c r="CK391" s="235">
        <f t="shared" si="576"/>
        <v>0</v>
      </c>
      <c r="CL391" s="235">
        <f t="shared" si="576"/>
        <v>0</v>
      </c>
      <c r="CM391" s="188"/>
      <c r="CN391" s="244">
        <f t="shared" si="560"/>
        <v>0</v>
      </c>
      <c r="CO391" s="235">
        <f t="shared" si="577"/>
        <v>0</v>
      </c>
      <c r="CP391" s="235">
        <f t="shared" si="577"/>
        <v>0</v>
      </c>
      <c r="CQ391" s="235">
        <f t="shared" si="577"/>
        <v>0</v>
      </c>
      <c r="CR391" s="188"/>
      <c r="CS391" s="244">
        <f t="shared" si="561"/>
        <v>0</v>
      </c>
      <c r="CT391" s="235">
        <f t="shared" si="578"/>
        <v>0</v>
      </c>
      <c r="CU391" s="235">
        <f t="shared" si="578"/>
        <v>0</v>
      </c>
      <c r="CV391" s="235">
        <f t="shared" si="578"/>
        <v>0</v>
      </c>
      <c r="CW391" s="188"/>
      <c r="CX391" s="244">
        <f t="shared" si="562"/>
        <v>0</v>
      </c>
      <c r="CY391" s="235">
        <f t="shared" si="579"/>
        <v>0</v>
      </c>
      <c r="CZ391" s="235">
        <f t="shared" si="579"/>
        <v>0</v>
      </c>
      <c r="DA391" s="235">
        <f t="shared" si="579"/>
        <v>0</v>
      </c>
      <c r="DB391" s="188"/>
      <c r="DC391" s="225"/>
      <c r="DD391" s="226"/>
      <c r="DE391" s="1088"/>
      <c r="DF391" s="225"/>
      <c r="DG391" s="226"/>
      <c r="DH391" s="1088"/>
      <c r="DI391" s="225"/>
      <c r="DJ391" s="226"/>
      <c r="DK391" s="1088"/>
      <c r="DL391" s="225"/>
      <c r="DM391" s="226"/>
      <c r="DN391" s="1088"/>
      <c r="DO391" s="370"/>
      <c r="DP391" s="370"/>
      <c r="DQ391" s="243">
        <f t="shared" si="632"/>
        <v>0</v>
      </c>
      <c r="DR391" s="244">
        <f t="shared" si="633"/>
        <v>0</v>
      </c>
      <c r="DS391" s="235">
        <f t="shared" si="580"/>
        <v>0</v>
      </c>
      <c r="DT391" s="244" t="str">
        <f t="shared" si="634"/>
        <v/>
      </c>
      <c r="DU391" s="42" t="str">
        <f t="shared" si="581"/>
        <v/>
      </c>
      <c r="DV391" s="42" t="str">
        <f t="shared" si="582"/>
        <v/>
      </c>
      <c r="DW391" s="42" t="str">
        <f t="shared" si="583"/>
        <v/>
      </c>
      <c r="DX391" s="162"/>
      <c r="DY391" s="42" t="str">
        <f t="shared" si="584"/>
        <v/>
      </c>
      <c r="DZ391" s="42" t="str">
        <f t="shared" si="648"/>
        <v/>
      </c>
      <c r="EA391" s="42" t="str">
        <f t="shared" si="585"/>
        <v/>
      </c>
      <c r="EB391" s="162"/>
      <c r="EC391" s="930"/>
      <c r="ED391" s="188"/>
      <c r="EE391" s="245">
        <f t="shared" si="586"/>
        <v>0</v>
      </c>
      <c r="EF391" s="189"/>
      <c r="EG391" s="245">
        <f t="shared" si="587"/>
        <v>0</v>
      </c>
      <c r="EH391" s="189"/>
      <c r="EI391" s="246" t="str">
        <f t="shared" si="635"/>
        <v/>
      </c>
      <c r="EJ391" s="247" t="str">
        <f t="shared" si="563"/>
        <v/>
      </c>
      <c r="EK391" s="248" t="str">
        <f t="shared" si="564"/>
        <v/>
      </c>
      <c r="EL391" s="248" t="str">
        <f t="shared" si="565"/>
        <v/>
      </c>
      <c r="EM391" s="248" t="str">
        <f t="shared" si="566"/>
        <v/>
      </c>
      <c r="EN391" s="248" t="str">
        <f t="shared" si="588"/>
        <v/>
      </c>
      <c r="EO391" s="248" t="str">
        <f t="shared" si="567"/>
        <v/>
      </c>
      <c r="EP391" s="189"/>
      <c r="EQ391" s="248" t="str">
        <f t="shared" si="636"/>
        <v/>
      </c>
      <c r="ER391" s="248" t="str">
        <f t="shared" si="637"/>
        <v/>
      </c>
      <c r="ES391" s="248" t="str">
        <f t="shared" si="638"/>
        <v/>
      </c>
      <c r="ET391" s="248" t="str">
        <f t="shared" si="639"/>
        <v/>
      </c>
      <c r="EU391" s="248" t="str">
        <f t="shared" si="589"/>
        <v/>
      </c>
      <c r="EV391" s="248" t="str">
        <f t="shared" si="589"/>
        <v/>
      </c>
      <c r="EW391" s="189"/>
      <c r="EX391" s="248" t="str">
        <f t="shared" si="640"/>
        <v/>
      </c>
      <c r="EY391" s="248" t="str">
        <f t="shared" si="641"/>
        <v/>
      </c>
      <c r="EZ391" s="248" t="str">
        <f t="shared" si="642"/>
        <v/>
      </c>
      <c r="FA391" s="248" t="str">
        <f t="shared" si="643"/>
        <v/>
      </c>
      <c r="FB391" s="248" t="str">
        <f t="shared" si="617"/>
        <v/>
      </c>
      <c r="FC391" s="248" t="str">
        <f t="shared" si="617"/>
        <v/>
      </c>
      <c r="FD391" s="189"/>
      <c r="FE391" s="248" t="str">
        <f t="shared" si="644"/>
        <v/>
      </c>
      <c r="FF391" s="248" t="str">
        <f t="shared" si="645"/>
        <v/>
      </c>
      <c r="FG391" s="248" t="str">
        <f t="shared" si="646"/>
        <v/>
      </c>
      <c r="FH391" s="248" t="str">
        <f t="shared" si="647"/>
        <v/>
      </c>
      <c r="FI391" s="248" t="str">
        <f t="shared" si="618"/>
        <v/>
      </c>
      <c r="FJ391" s="248" t="str">
        <f t="shared" si="618"/>
        <v/>
      </c>
      <c r="FK391" s="189"/>
      <c r="FL391" s="370"/>
      <c r="FM391" s="371"/>
      <c r="FN391" s="371"/>
      <c r="FO391" s="611"/>
      <c r="FP391" s="896"/>
      <c r="FQ391" s="370"/>
      <c r="FR391" s="371"/>
      <c r="FS391" s="371"/>
      <c r="FT391" s="611"/>
      <c r="FU391" s="896"/>
      <c r="FV391" s="370"/>
      <c r="FW391" s="371"/>
      <c r="FX391" s="371"/>
      <c r="FY391" s="611"/>
      <c r="FZ391" s="896"/>
      <c r="GA391" s="613"/>
      <c r="GB391" s="189"/>
      <c r="GC391" s="227">
        <f t="shared" si="590"/>
        <v>0</v>
      </c>
      <c r="GD391" s="228">
        <f t="shared" si="591"/>
        <v>0</v>
      </c>
      <c r="GE391" s="229">
        <f t="shared" si="619"/>
        <v>0</v>
      </c>
      <c r="GF391" s="230">
        <f t="shared" si="619"/>
        <v>0</v>
      </c>
      <c r="GG391" s="231" t="str">
        <f t="shared" si="592"/>
        <v/>
      </c>
      <c r="GH391" s="232">
        <f t="shared" si="593"/>
        <v>0</v>
      </c>
      <c r="GI391" s="227">
        <f t="shared" si="594"/>
        <v>0</v>
      </c>
      <c r="GJ391" s="233">
        <f t="shared" si="595"/>
        <v>0</v>
      </c>
      <c r="GK391" s="233">
        <f t="shared" si="596"/>
        <v>0</v>
      </c>
      <c r="GL391" s="234"/>
      <c r="GM391" s="235">
        <f t="shared" si="597"/>
        <v>0</v>
      </c>
      <c r="GN391" s="235">
        <f t="shared" si="598"/>
        <v>0</v>
      </c>
      <c r="GO391" s="235" t="str">
        <f t="shared" si="599"/>
        <v/>
      </c>
      <c r="GP391" s="380"/>
      <c r="GQ391" s="235">
        <f t="shared" si="600"/>
        <v>0</v>
      </c>
      <c r="GR391" s="235">
        <f t="shared" si="601"/>
        <v>0</v>
      </c>
      <c r="GS391" s="235" t="str">
        <f t="shared" si="602"/>
        <v/>
      </c>
      <c r="GT391" s="236"/>
      <c r="GU391" s="237" t="str">
        <f t="shared" si="603"/>
        <v/>
      </c>
      <c r="GV391" s="237" t="str">
        <f t="shared" si="604"/>
        <v/>
      </c>
      <c r="GW391" s="238" t="str">
        <f t="shared" si="605"/>
        <v/>
      </c>
      <c r="GX391" s="238" t="str">
        <f t="shared" si="606"/>
        <v/>
      </c>
      <c r="GY391" s="239"/>
      <c r="GZ391" s="240" t="str">
        <f t="shared" si="607"/>
        <v/>
      </c>
      <c r="HA391" s="235" t="str">
        <f t="shared" si="608"/>
        <v/>
      </c>
      <c r="HB391" s="235" t="str">
        <f t="shared" si="609"/>
        <v/>
      </c>
      <c r="HC391" s="235" t="str">
        <f t="shared" si="610"/>
        <v/>
      </c>
      <c r="HD391" s="235" t="str">
        <f t="shared" si="611"/>
        <v/>
      </c>
      <c r="HE391" s="235" t="str">
        <f t="shared" si="612"/>
        <v/>
      </c>
      <c r="HF391" s="188"/>
      <c r="HG391" s="235" t="str">
        <f t="shared" si="613"/>
        <v/>
      </c>
      <c r="HH391" s="235">
        <f t="shared" si="620"/>
        <v>0</v>
      </c>
      <c r="HI391" s="235">
        <f t="shared" si="620"/>
        <v>0</v>
      </c>
      <c r="HJ391" s="235">
        <f t="shared" si="620"/>
        <v>0</v>
      </c>
      <c r="HK391" s="188"/>
      <c r="HL391" s="235" t="str">
        <f t="shared" si="614"/>
        <v/>
      </c>
      <c r="HM391" s="235">
        <f t="shared" si="621"/>
        <v>0</v>
      </c>
      <c r="HN391" s="235">
        <f t="shared" si="621"/>
        <v>0</v>
      </c>
      <c r="HO391" s="235">
        <f t="shared" si="621"/>
        <v>0</v>
      </c>
      <c r="HP391" s="188"/>
      <c r="HQ391" s="235" t="str">
        <f t="shared" si="615"/>
        <v/>
      </c>
      <c r="HR391" s="235">
        <f t="shared" si="622"/>
        <v>0</v>
      </c>
      <c r="HS391" s="235">
        <f t="shared" si="622"/>
        <v>0</v>
      </c>
      <c r="HT391" s="235">
        <f t="shared" si="622"/>
        <v>0</v>
      </c>
      <c r="HU391" s="162"/>
      <c r="HV391" s="1622"/>
      <c r="HW391" s="1619"/>
      <c r="HX391" s="1619"/>
      <c r="HY391" s="1619"/>
      <c r="HZ391" s="1619"/>
      <c r="IA391" s="1619"/>
      <c r="IB391" s="1619"/>
      <c r="IC391" s="1623"/>
      <c r="ID391" s="162"/>
    </row>
    <row r="392" spans="1:238" ht="21.75" customHeight="1" x14ac:dyDescent="0.25">
      <c r="A392" s="377" t="str">
        <f t="shared" si="568"/>
        <v/>
      </c>
      <c r="B392" s="188">
        <v>366</v>
      </c>
      <c r="C392" s="255"/>
      <c r="D392" s="223" t="str">
        <f t="shared" si="616"/>
        <v/>
      </c>
      <c r="E392" s="223" t="str">
        <f t="shared" si="556"/>
        <v/>
      </c>
      <c r="F392" s="242"/>
      <c r="G392" s="242"/>
      <c r="H392" s="224" t="str">
        <f t="shared" si="569"/>
        <v/>
      </c>
      <c r="I392" s="930"/>
      <c r="J392" s="930"/>
      <c r="K392" s="930"/>
      <c r="L392" s="370"/>
      <c r="M392" s="371"/>
      <c r="N392" s="371"/>
      <c r="O392" s="371"/>
      <c r="P392" s="372"/>
      <c r="Q392" s="609"/>
      <c r="R392" s="609"/>
      <c r="S392" s="610"/>
      <c r="T392" s="371"/>
      <c r="U392" s="371"/>
      <c r="V392" s="188"/>
      <c r="W392" s="370"/>
      <c r="X392" s="371"/>
      <c r="Y392" s="371"/>
      <c r="Z392" s="611"/>
      <c r="AA392" s="896"/>
      <c r="AB392" s="370"/>
      <c r="AC392" s="371"/>
      <c r="AD392" s="371"/>
      <c r="AE392" s="371"/>
      <c r="AF392" s="896"/>
      <c r="AG392" s="370"/>
      <c r="AH392" s="371"/>
      <c r="AI392" s="371"/>
      <c r="AJ392" s="371"/>
      <c r="AK392" s="896"/>
      <c r="AL392" s="370"/>
      <c r="AM392" s="371"/>
      <c r="AN392" s="371"/>
      <c r="AO392" s="372"/>
      <c r="AP392" s="370"/>
      <c r="AQ392" s="371"/>
      <c r="AR392" s="371"/>
      <c r="AS392" s="371"/>
      <c r="AT392" s="928"/>
      <c r="AU392" s="188"/>
      <c r="AV392" s="256">
        <f t="shared" si="623"/>
        <v>0</v>
      </c>
      <c r="AW392" s="257">
        <f t="shared" si="624"/>
        <v>0</v>
      </c>
      <c r="AX392" s="258">
        <f t="shared" si="625"/>
        <v>0</v>
      </c>
      <c r="AY392" s="259">
        <f t="shared" si="626"/>
        <v>0</v>
      </c>
      <c r="AZ392" s="231" t="str">
        <f t="shared" si="627"/>
        <v/>
      </c>
      <c r="BA392" s="232">
        <f t="shared" si="628"/>
        <v>0</v>
      </c>
      <c r="BB392" s="249">
        <f t="shared" si="629"/>
        <v>0</v>
      </c>
      <c r="BC392" s="231">
        <f t="shared" si="630"/>
        <v>0</v>
      </c>
      <c r="BD392" s="231">
        <f t="shared" si="631"/>
        <v>0</v>
      </c>
      <c r="BE392" s="260"/>
      <c r="BF392" s="235">
        <f t="shared" si="570"/>
        <v>0</v>
      </c>
      <c r="BG392" s="235">
        <f t="shared" si="571"/>
        <v>0</v>
      </c>
      <c r="BH392" s="235">
        <f t="shared" si="572"/>
        <v>0</v>
      </c>
      <c r="BI392" s="380"/>
      <c r="BJ392" s="235">
        <f t="shared" si="557"/>
        <v>0</v>
      </c>
      <c r="BK392" s="235">
        <f t="shared" si="573"/>
        <v>0</v>
      </c>
      <c r="BL392" s="235" t="str">
        <f t="shared" si="574"/>
        <v/>
      </c>
      <c r="BM392" s="236"/>
      <c r="BN392" s="237"/>
      <c r="BO392" s="237"/>
      <c r="BP392" s="238"/>
      <c r="BQ392" s="238"/>
      <c r="BR392" s="254"/>
      <c r="BS392" s="252"/>
      <c r="BT392" s="244"/>
      <c r="BU392" s="244"/>
      <c r="BV392" s="244"/>
      <c r="BW392" s="244"/>
      <c r="BX392" s="244"/>
      <c r="BY392" s="244"/>
      <c r="BZ392" s="244"/>
      <c r="CA392" s="244"/>
      <c r="CB392" s="253"/>
      <c r="CC392" s="188"/>
      <c r="CD392" s="244">
        <f t="shared" si="558"/>
        <v>0</v>
      </c>
      <c r="CE392" s="235">
        <f t="shared" si="575"/>
        <v>0</v>
      </c>
      <c r="CF392" s="235">
        <f t="shared" si="575"/>
        <v>0</v>
      </c>
      <c r="CG392" s="235">
        <f t="shared" si="575"/>
        <v>0</v>
      </c>
      <c r="CH392" s="188"/>
      <c r="CI392" s="244">
        <f t="shared" si="559"/>
        <v>0</v>
      </c>
      <c r="CJ392" s="235">
        <f t="shared" si="576"/>
        <v>0</v>
      </c>
      <c r="CK392" s="235">
        <f t="shared" si="576"/>
        <v>0</v>
      </c>
      <c r="CL392" s="235">
        <f t="shared" si="576"/>
        <v>0</v>
      </c>
      <c r="CM392" s="188"/>
      <c r="CN392" s="244">
        <f t="shared" si="560"/>
        <v>0</v>
      </c>
      <c r="CO392" s="235">
        <f t="shared" si="577"/>
        <v>0</v>
      </c>
      <c r="CP392" s="235">
        <f t="shared" si="577"/>
        <v>0</v>
      </c>
      <c r="CQ392" s="235">
        <f t="shared" si="577"/>
        <v>0</v>
      </c>
      <c r="CR392" s="188"/>
      <c r="CS392" s="244">
        <f t="shared" si="561"/>
        <v>0</v>
      </c>
      <c r="CT392" s="235">
        <f t="shared" si="578"/>
        <v>0</v>
      </c>
      <c r="CU392" s="235">
        <f t="shared" si="578"/>
        <v>0</v>
      </c>
      <c r="CV392" s="235">
        <f t="shared" si="578"/>
        <v>0</v>
      </c>
      <c r="CW392" s="188"/>
      <c r="CX392" s="244">
        <f t="shared" si="562"/>
        <v>0</v>
      </c>
      <c r="CY392" s="235">
        <f t="shared" si="579"/>
        <v>0</v>
      </c>
      <c r="CZ392" s="235">
        <f t="shared" si="579"/>
        <v>0</v>
      </c>
      <c r="DA392" s="235">
        <f t="shared" si="579"/>
        <v>0</v>
      </c>
      <c r="DB392" s="188"/>
      <c r="DC392" s="225"/>
      <c r="DD392" s="226"/>
      <c r="DE392" s="1088"/>
      <c r="DF392" s="225"/>
      <c r="DG392" s="226"/>
      <c r="DH392" s="1088"/>
      <c r="DI392" s="225"/>
      <c r="DJ392" s="226"/>
      <c r="DK392" s="1088"/>
      <c r="DL392" s="225"/>
      <c r="DM392" s="226"/>
      <c r="DN392" s="1088"/>
      <c r="DO392" s="370"/>
      <c r="DP392" s="370"/>
      <c r="DQ392" s="243">
        <f t="shared" si="632"/>
        <v>0</v>
      </c>
      <c r="DR392" s="244">
        <f t="shared" si="633"/>
        <v>0</v>
      </c>
      <c r="DS392" s="235">
        <f t="shared" si="580"/>
        <v>0</v>
      </c>
      <c r="DT392" s="244" t="str">
        <f t="shared" si="634"/>
        <v/>
      </c>
      <c r="DU392" s="42" t="str">
        <f t="shared" si="581"/>
        <v/>
      </c>
      <c r="DV392" s="42" t="str">
        <f t="shared" si="582"/>
        <v/>
      </c>
      <c r="DW392" s="42" t="str">
        <f t="shared" si="583"/>
        <v/>
      </c>
      <c r="DX392" s="162"/>
      <c r="DY392" s="42" t="str">
        <f t="shared" si="584"/>
        <v/>
      </c>
      <c r="DZ392" s="42" t="str">
        <f t="shared" si="648"/>
        <v/>
      </c>
      <c r="EA392" s="42" t="str">
        <f t="shared" si="585"/>
        <v/>
      </c>
      <c r="EB392" s="162"/>
      <c r="EC392" s="930"/>
      <c r="ED392" s="188"/>
      <c r="EE392" s="245">
        <f t="shared" si="586"/>
        <v>0</v>
      </c>
      <c r="EF392" s="189"/>
      <c r="EG392" s="245">
        <f t="shared" si="587"/>
        <v>0</v>
      </c>
      <c r="EH392" s="189"/>
      <c r="EI392" s="246" t="str">
        <f t="shared" si="635"/>
        <v/>
      </c>
      <c r="EJ392" s="247" t="str">
        <f t="shared" si="563"/>
        <v/>
      </c>
      <c r="EK392" s="248" t="str">
        <f t="shared" si="564"/>
        <v/>
      </c>
      <c r="EL392" s="248" t="str">
        <f t="shared" si="565"/>
        <v/>
      </c>
      <c r="EM392" s="248" t="str">
        <f t="shared" si="566"/>
        <v/>
      </c>
      <c r="EN392" s="248" t="str">
        <f t="shared" si="588"/>
        <v/>
      </c>
      <c r="EO392" s="248" t="str">
        <f t="shared" si="567"/>
        <v/>
      </c>
      <c r="EP392" s="189"/>
      <c r="EQ392" s="248" t="str">
        <f t="shared" si="636"/>
        <v/>
      </c>
      <c r="ER392" s="248" t="str">
        <f t="shared" si="637"/>
        <v/>
      </c>
      <c r="ES392" s="248" t="str">
        <f t="shared" si="638"/>
        <v/>
      </c>
      <c r="ET392" s="248" t="str">
        <f t="shared" si="639"/>
        <v/>
      </c>
      <c r="EU392" s="248" t="str">
        <f t="shared" si="589"/>
        <v/>
      </c>
      <c r="EV392" s="248" t="str">
        <f t="shared" si="589"/>
        <v/>
      </c>
      <c r="EW392" s="189"/>
      <c r="EX392" s="248" t="str">
        <f t="shared" si="640"/>
        <v/>
      </c>
      <c r="EY392" s="248" t="str">
        <f t="shared" si="641"/>
        <v/>
      </c>
      <c r="EZ392" s="248" t="str">
        <f t="shared" si="642"/>
        <v/>
      </c>
      <c r="FA392" s="248" t="str">
        <f t="shared" si="643"/>
        <v/>
      </c>
      <c r="FB392" s="248" t="str">
        <f t="shared" si="617"/>
        <v/>
      </c>
      <c r="FC392" s="248" t="str">
        <f t="shared" si="617"/>
        <v/>
      </c>
      <c r="FD392" s="189"/>
      <c r="FE392" s="248" t="str">
        <f t="shared" si="644"/>
        <v/>
      </c>
      <c r="FF392" s="248" t="str">
        <f t="shared" si="645"/>
        <v/>
      </c>
      <c r="FG392" s="248" t="str">
        <f t="shared" si="646"/>
        <v/>
      </c>
      <c r="FH392" s="248" t="str">
        <f t="shared" si="647"/>
        <v/>
      </c>
      <c r="FI392" s="248" t="str">
        <f t="shared" si="618"/>
        <v/>
      </c>
      <c r="FJ392" s="248" t="str">
        <f t="shared" si="618"/>
        <v/>
      </c>
      <c r="FK392" s="189"/>
      <c r="FL392" s="370"/>
      <c r="FM392" s="371"/>
      <c r="FN392" s="371"/>
      <c r="FO392" s="611"/>
      <c r="FP392" s="896"/>
      <c r="FQ392" s="370"/>
      <c r="FR392" s="371"/>
      <c r="FS392" s="371"/>
      <c r="FT392" s="611"/>
      <c r="FU392" s="896"/>
      <c r="FV392" s="370"/>
      <c r="FW392" s="371"/>
      <c r="FX392" s="371"/>
      <c r="FY392" s="611"/>
      <c r="FZ392" s="896"/>
      <c r="GA392" s="613"/>
      <c r="GB392" s="189"/>
      <c r="GC392" s="227">
        <f t="shared" si="590"/>
        <v>0</v>
      </c>
      <c r="GD392" s="228">
        <f t="shared" si="591"/>
        <v>0</v>
      </c>
      <c r="GE392" s="229">
        <f t="shared" si="619"/>
        <v>0</v>
      </c>
      <c r="GF392" s="230">
        <f t="shared" si="619"/>
        <v>0</v>
      </c>
      <c r="GG392" s="231" t="str">
        <f t="shared" si="592"/>
        <v/>
      </c>
      <c r="GH392" s="232">
        <f t="shared" si="593"/>
        <v>0</v>
      </c>
      <c r="GI392" s="227">
        <f t="shared" si="594"/>
        <v>0</v>
      </c>
      <c r="GJ392" s="233">
        <f t="shared" si="595"/>
        <v>0</v>
      </c>
      <c r="GK392" s="233">
        <f t="shared" si="596"/>
        <v>0</v>
      </c>
      <c r="GL392" s="234"/>
      <c r="GM392" s="235">
        <f t="shared" si="597"/>
        <v>0</v>
      </c>
      <c r="GN392" s="235">
        <f t="shared" si="598"/>
        <v>0</v>
      </c>
      <c r="GO392" s="235" t="str">
        <f t="shared" si="599"/>
        <v/>
      </c>
      <c r="GP392" s="380"/>
      <c r="GQ392" s="235">
        <f t="shared" si="600"/>
        <v>0</v>
      </c>
      <c r="GR392" s="235">
        <f t="shared" si="601"/>
        <v>0</v>
      </c>
      <c r="GS392" s="235" t="str">
        <f t="shared" si="602"/>
        <v/>
      </c>
      <c r="GT392" s="236"/>
      <c r="GU392" s="237" t="str">
        <f t="shared" si="603"/>
        <v/>
      </c>
      <c r="GV392" s="237" t="str">
        <f t="shared" si="604"/>
        <v/>
      </c>
      <c r="GW392" s="238" t="str">
        <f t="shared" si="605"/>
        <v/>
      </c>
      <c r="GX392" s="238" t="str">
        <f t="shared" si="606"/>
        <v/>
      </c>
      <c r="GY392" s="239"/>
      <c r="GZ392" s="240" t="str">
        <f t="shared" si="607"/>
        <v/>
      </c>
      <c r="HA392" s="235" t="str">
        <f t="shared" si="608"/>
        <v/>
      </c>
      <c r="HB392" s="235" t="str">
        <f t="shared" si="609"/>
        <v/>
      </c>
      <c r="HC392" s="235" t="str">
        <f t="shared" si="610"/>
        <v/>
      </c>
      <c r="HD392" s="235" t="str">
        <f t="shared" si="611"/>
        <v/>
      </c>
      <c r="HE392" s="235" t="str">
        <f t="shared" si="612"/>
        <v/>
      </c>
      <c r="HF392" s="188"/>
      <c r="HG392" s="235" t="str">
        <f t="shared" si="613"/>
        <v/>
      </c>
      <c r="HH392" s="235">
        <f t="shared" si="620"/>
        <v>0</v>
      </c>
      <c r="HI392" s="235">
        <f t="shared" si="620"/>
        <v>0</v>
      </c>
      <c r="HJ392" s="235">
        <f t="shared" si="620"/>
        <v>0</v>
      </c>
      <c r="HK392" s="188"/>
      <c r="HL392" s="235" t="str">
        <f t="shared" si="614"/>
        <v/>
      </c>
      <c r="HM392" s="235">
        <f t="shared" si="621"/>
        <v>0</v>
      </c>
      <c r="HN392" s="235">
        <f t="shared" si="621"/>
        <v>0</v>
      </c>
      <c r="HO392" s="235">
        <f t="shared" si="621"/>
        <v>0</v>
      </c>
      <c r="HP392" s="188"/>
      <c r="HQ392" s="235" t="str">
        <f t="shared" si="615"/>
        <v/>
      </c>
      <c r="HR392" s="235">
        <f t="shared" si="622"/>
        <v>0</v>
      </c>
      <c r="HS392" s="235">
        <f t="shared" si="622"/>
        <v>0</v>
      </c>
      <c r="HT392" s="235">
        <f t="shared" si="622"/>
        <v>0</v>
      </c>
      <c r="HU392" s="162"/>
      <c r="HV392" s="1622"/>
      <c r="HW392" s="1619"/>
      <c r="HX392" s="1619"/>
      <c r="HY392" s="1619"/>
      <c r="HZ392" s="1619"/>
      <c r="IA392" s="1619"/>
      <c r="IB392" s="1619"/>
      <c r="IC392" s="1623"/>
      <c r="ID392" s="162"/>
    </row>
    <row r="393" spans="1:238" ht="21.75" customHeight="1" x14ac:dyDescent="0.25">
      <c r="A393" s="377" t="str">
        <f t="shared" si="568"/>
        <v/>
      </c>
      <c r="B393" s="188">
        <v>367</v>
      </c>
      <c r="C393" s="255"/>
      <c r="D393" s="223" t="str">
        <f t="shared" si="616"/>
        <v/>
      </c>
      <c r="E393" s="223" t="str">
        <f t="shared" si="556"/>
        <v/>
      </c>
      <c r="F393" s="242"/>
      <c r="G393" s="242"/>
      <c r="H393" s="224" t="str">
        <f t="shared" si="569"/>
        <v/>
      </c>
      <c r="I393" s="930"/>
      <c r="J393" s="930"/>
      <c r="K393" s="930"/>
      <c r="L393" s="370"/>
      <c r="M393" s="371"/>
      <c r="N393" s="371"/>
      <c r="O393" s="371"/>
      <c r="P393" s="372"/>
      <c r="Q393" s="609"/>
      <c r="R393" s="609"/>
      <c r="S393" s="610"/>
      <c r="T393" s="371"/>
      <c r="U393" s="371"/>
      <c r="V393" s="188"/>
      <c r="W393" s="370"/>
      <c r="X393" s="371"/>
      <c r="Y393" s="371"/>
      <c r="Z393" s="611"/>
      <c r="AA393" s="896"/>
      <c r="AB393" s="370"/>
      <c r="AC393" s="371"/>
      <c r="AD393" s="371"/>
      <c r="AE393" s="371"/>
      <c r="AF393" s="896"/>
      <c r="AG393" s="370"/>
      <c r="AH393" s="371"/>
      <c r="AI393" s="371"/>
      <c r="AJ393" s="371"/>
      <c r="AK393" s="896"/>
      <c r="AL393" s="370"/>
      <c r="AM393" s="371"/>
      <c r="AN393" s="371"/>
      <c r="AO393" s="372"/>
      <c r="AP393" s="370"/>
      <c r="AQ393" s="371"/>
      <c r="AR393" s="371"/>
      <c r="AS393" s="371"/>
      <c r="AT393" s="928"/>
      <c r="AU393" s="188"/>
      <c r="AV393" s="256">
        <f t="shared" si="623"/>
        <v>0</v>
      </c>
      <c r="AW393" s="257">
        <f t="shared" si="624"/>
        <v>0</v>
      </c>
      <c r="AX393" s="258">
        <f t="shared" si="625"/>
        <v>0</v>
      </c>
      <c r="AY393" s="259">
        <f t="shared" si="626"/>
        <v>0</v>
      </c>
      <c r="AZ393" s="231" t="str">
        <f t="shared" si="627"/>
        <v/>
      </c>
      <c r="BA393" s="232">
        <f t="shared" si="628"/>
        <v>0</v>
      </c>
      <c r="BB393" s="249">
        <f t="shared" si="629"/>
        <v>0</v>
      </c>
      <c r="BC393" s="231">
        <f t="shared" si="630"/>
        <v>0</v>
      </c>
      <c r="BD393" s="231">
        <f t="shared" si="631"/>
        <v>0</v>
      </c>
      <c r="BE393" s="260"/>
      <c r="BF393" s="235">
        <f t="shared" si="570"/>
        <v>0</v>
      </c>
      <c r="BG393" s="235">
        <f t="shared" si="571"/>
        <v>0</v>
      </c>
      <c r="BH393" s="235">
        <f t="shared" si="572"/>
        <v>0</v>
      </c>
      <c r="BI393" s="380"/>
      <c r="BJ393" s="235">
        <f t="shared" si="557"/>
        <v>0</v>
      </c>
      <c r="BK393" s="235">
        <f t="shared" si="573"/>
        <v>0</v>
      </c>
      <c r="BL393" s="235" t="str">
        <f t="shared" si="574"/>
        <v/>
      </c>
      <c r="BM393" s="236"/>
      <c r="BN393" s="237"/>
      <c r="BO393" s="237"/>
      <c r="BP393" s="238"/>
      <c r="BQ393" s="238"/>
      <c r="BR393" s="254"/>
      <c r="BS393" s="252"/>
      <c r="BT393" s="244"/>
      <c r="BU393" s="244"/>
      <c r="BV393" s="244"/>
      <c r="BW393" s="244"/>
      <c r="BX393" s="244"/>
      <c r="BY393" s="244"/>
      <c r="BZ393" s="244"/>
      <c r="CA393" s="244"/>
      <c r="CB393" s="253"/>
      <c r="CC393" s="188"/>
      <c r="CD393" s="244">
        <f t="shared" si="558"/>
        <v>0</v>
      </c>
      <c r="CE393" s="235">
        <f t="shared" si="575"/>
        <v>0</v>
      </c>
      <c r="CF393" s="235">
        <f t="shared" si="575"/>
        <v>0</v>
      </c>
      <c r="CG393" s="235">
        <f t="shared" si="575"/>
        <v>0</v>
      </c>
      <c r="CH393" s="188"/>
      <c r="CI393" s="244">
        <f t="shared" si="559"/>
        <v>0</v>
      </c>
      <c r="CJ393" s="235">
        <f t="shared" si="576"/>
        <v>0</v>
      </c>
      <c r="CK393" s="235">
        <f t="shared" si="576"/>
        <v>0</v>
      </c>
      <c r="CL393" s="235">
        <f t="shared" si="576"/>
        <v>0</v>
      </c>
      <c r="CM393" s="188"/>
      <c r="CN393" s="244">
        <f t="shared" si="560"/>
        <v>0</v>
      </c>
      <c r="CO393" s="235">
        <f t="shared" si="577"/>
        <v>0</v>
      </c>
      <c r="CP393" s="235">
        <f t="shared" si="577"/>
        <v>0</v>
      </c>
      <c r="CQ393" s="235">
        <f t="shared" si="577"/>
        <v>0</v>
      </c>
      <c r="CR393" s="188"/>
      <c r="CS393" s="244">
        <f t="shared" si="561"/>
        <v>0</v>
      </c>
      <c r="CT393" s="235">
        <f t="shared" si="578"/>
        <v>0</v>
      </c>
      <c r="CU393" s="235">
        <f t="shared" si="578"/>
        <v>0</v>
      </c>
      <c r="CV393" s="235">
        <f t="shared" si="578"/>
        <v>0</v>
      </c>
      <c r="CW393" s="188"/>
      <c r="CX393" s="244">
        <f t="shared" si="562"/>
        <v>0</v>
      </c>
      <c r="CY393" s="235">
        <f t="shared" si="579"/>
        <v>0</v>
      </c>
      <c r="CZ393" s="235">
        <f t="shared" si="579"/>
        <v>0</v>
      </c>
      <c r="DA393" s="235">
        <f t="shared" si="579"/>
        <v>0</v>
      </c>
      <c r="DB393" s="188"/>
      <c r="DC393" s="225"/>
      <c r="DD393" s="226"/>
      <c r="DE393" s="1088"/>
      <c r="DF393" s="225"/>
      <c r="DG393" s="226"/>
      <c r="DH393" s="1088"/>
      <c r="DI393" s="225"/>
      <c r="DJ393" s="226"/>
      <c r="DK393" s="1088"/>
      <c r="DL393" s="225"/>
      <c r="DM393" s="226"/>
      <c r="DN393" s="1088"/>
      <c r="DO393" s="370"/>
      <c r="DP393" s="370"/>
      <c r="DQ393" s="243">
        <f t="shared" si="632"/>
        <v>0</v>
      </c>
      <c r="DR393" s="244">
        <f t="shared" si="633"/>
        <v>0</v>
      </c>
      <c r="DS393" s="235">
        <f t="shared" si="580"/>
        <v>0</v>
      </c>
      <c r="DT393" s="244" t="str">
        <f t="shared" si="634"/>
        <v/>
      </c>
      <c r="DU393" s="42" t="str">
        <f t="shared" si="581"/>
        <v/>
      </c>
      <c r="DV393" s="42" t="str">
        <f t="shared" si="582"/>
        <v/>
      </c>
      <c r="DW393" s="42" t="str">
        <f t="shared" si="583"/>
        <v/>
      </c>
      <c r="DX393" s="162"/>
      <c r="DY393" s="42" t="str">
        <f t="shared" si="584"/>
        <v/>
      </c>
      <c r="DZ393" s="42" t="str">
        <f t="shared" si="648"/>
        <v/>
      </c>
      <c r="EA393" s="42" t="str">
        <f t="shared" si="585"/>
        <v/>
      </c>
      <c r="EB393" s="162"/>
      <c r="EC393" s="930"/>
      <c r="ED393" s="188"/>
      <c r="EE393" s="245">
        <f t="shared" si="586"/>
        <v>0</v>
      </c>
      <c r="EF393" s="189"/>
      <c r="EG393" s="245">
        <f t="shared" si="587"/>
        <v>0</v>
      </c>
      <c r="EH393" s="189"/>
      <c r="EI393" s="246" t="str">
        <f t="shared" si="635"/>
        <v/>
      </c>
      <c r="EJ393" s="247" t="str">
        <f t="shared" si="563"/>
        <v/>
      </c>
      <c r="EK393" s="248" t="str">
        <f t="shared" si="564"/>
        <v/>
      </c>
      <c r="EL393" s="248" t="str">
        <f t="shared" si="565"/>
        <v/>
      </c>
      <c r="EM393" s="248" t="str">
        <f t="shared" si="566"/>
        <v/>
      </c>
      <c r="EN393" s="248" t="str">
        <f t="shared" si="588"/>
        <v/>
      </c>
      <c r="EO393" s="248" t="str">
        <f t="shared" si="567"/>
        <v/>
      </c>
      <c r="EP393" s="189"/>
      <c r="EQ393" s="248" t="str">
        <f t="shared" si="636"/>
        <v/>
      </c>
      <c r="ER393" s="248" t="str">
        <f t="shared" si="637"/>
        <v/>
      </c>
      <c r="ES393" s="248" t="str">
        <f t="shared" si="638"/>
        <v/>
      </c>
      <c r="ET393" s="248" t="str">
        <f t="shared" si="639"/>
        <v/>
      </c>
      <c r="EU393" s="248" t="str">
        <f t="shared" si="589"/>
        <v/>
      </c>
      <c r="EV393" s="248" t="str">
        <f t="shared" si="589"/>
        <v/>
      </c>
      <c r="EW393" s="189"/>
      <c r="EX393" s="248" t="str">
        <f t="shared" si="640"/>
        <v/>
      </c>
      <c r="EY393" s="248" t="str">
        <f t="shared" si="641"/>
        <v/>
      </c>
      <c r="EZ393" s="248" t="str">
        <f t="shared" si="642"/>
        <v/>
      </c>
      <c r="FA393" s="248" t="str">
        <f t="shared" si="643"/>
        <v/>
      </c>
      <c r="FB393" s="248" t="str">
        <f t="shared" si="617"/>
        <v/>
      </c>
      <c r="FC393" s="248" t="str">
        <f t="shared" si="617"/>
        <v/>
      </c>
      <c r="FD393" s="189"/>
      <c r="FE393" s="248" t="str">
        <f t="shared" si="644"/>
        <v/>
      </c>
      <c r="FF393" s="248" t="str">
        <f t="shared" si="645"/>
        <v/>
      </c>
      <c r="FG393" s="248" t="str">
        <f t="shared" si="646"/>
        <v/>
      </c>
      <c r="FH393" s="248" t="str">
        <f t="shared" si="647"/>
        <v/>
      </c>
      <c r="FI393" s="248" t="str">
        <f t="shared" si="618"/>
        <v/>
      </c>
      <c r="FJ393" s="248" t="str">
        <f t="shared" si="618"/>
        <v/>
      </c>
      <c r="FK393" s="189"/>
      <c r="FL393" s="370"/>
      <c r="FM393" s="371"/>
      <c r="FN393" s="371"/>
      <c r="FO393" s="611"/>
      <c r="FP393" s="896"/>
      <c r="FQ393" s="370"/>
      <c r="FR393" s="371"/>
      <c r="FS393" s="371"/>
      <c r="FT393" s="611"/>
      <c r="FU393" s="896"/>
      <c r="FV393" s="370"/>
      <c r="FW393" s="371"/>
      <c r="FX393" s="371"/>
      <c r="FY393" s="611"/>
      <c r="FZ393" s="896"/>
      <c r="GA393" s="613"/>
      <c r="GB393" s="189"/>
      <c r="GC393" s="227">
        <f t="shared" si="590"/>
        <v>0</v>
      </c>
      <c r="GD393" s="228">
        <f t="shared" si="591"/>
        <v>0</v>
      </c>
      <c r="GE393" s="229">
        <f t="shared" si="619"/>
        <v>0</v>
      </c>
      <c r="GF393" s="230">
        <f t="shared" si="619"/>
        <v>0</v>
      </c>
      <c r="GG393" s="231" t="str">
        <f t="shared" si="592"/>
        <v/>
      </c>
      <c r="GH393" s="232">
        <f t="shared" si="593"/>
        <v>0</v>
      </c>
      <c r="GI393" s="227">
        <f t="shared" si="594"/>
        <v>0</v>
      </c>
      <c r="GJ393" s="233">
        <f t="shared" si="595"/>
        <v>0</v>
      </c>
      <c r="GK393" s="233">
        <f t="shared" si="596"/>
        <v>0</v>
      </c>
      <c r="GL393" s="234"/>
      <c r="GM393" s="235">
        <f t="shared" si="597"/>
        <v>0</v>
      </c>
      <c r="GN393" s="235">
        <f t="shared" si="598"/>
        <v>0</v>
      </c>
      <c r="GO393" s="235" t="str">
        <f t="shared" si="599"/>
        <v/>
      </c>
      <c r="GP393" s="380"/>
      <c r="GQ393" s="235">
        <f t="shared" si="600"/>
        <v>0</v>
      </c>
      <c r="GR393" s="235">
        <f t="shared" si="601"/>
        <v>0</v>
      </c>
      <c r="GS393" s="235" t="str">
        <f t="shared" si="602"/>
        <v/>
      </c>
      <c r="GT393" s="236"/>
      <c r="GU393" s="237" t="str">
        <f t="shared" si="603"/>
        <v/>
      </c>
      <c r="GV393" s="237" t="str">
        <f t="shared" si="604"/>
        <v/>
      </c>
      <c r="GW393" s="238" t="str">
        <f t="shared" si="605"/>
        <v/>
      </c>
      <c r="GX393" s="238" t="str">
        <f t="shared" si="606"/>
        <v/>
      </c>
      <c r="GY393" s="239"/>
      <c r="GZ393" s="240" t="str">
        <f t="shared" si="607"/>
        <v/>
      </c>
      <c r="HA393" s="235" t="str">
        <f t="shared" si="608"/>
        <v/>
      </c>
      <c r="HB393" s="235" t="str">
        <f t="shared" si="609"/>
        <v/>
      </c>
      <c r="HC393" s="235" t="str">
        <f t="shared" si="610"/>
        <v/>
      </c>
      <c r="HD393" s="235" t="str">
        <f t="shared" si="611"/>
        <v/>
      </c>
      <c r="HE393" s="235" t="str">
        <f t="shared" si="612"/>
        <v/>
      </c>
      <c r="HF393" s="188"/>
      <c r="HG393" s="235" t="str">
        <f t="shared" si="613"/>
        <v/>
      </c>
      <c r="HH393" s="235">
        <f t="shared" si="620"/>
        <v>0</v>
      </c>
      <c r="HI393" s="235">
        <f t="shared" si="620"/>
        <v>0</v>
      </c>
      <c r="HJ393" s="235">
        <f t="shared" si="620"/>
        <v>0</v>
      </c>
      <c r="HK393" s="188"/>
      <c r="HL393" s="235" t="str">
        <f t="shared" si="614"/>
        <v/>
      </c>
      <c r="HM393" s="235">
        <f t="shared" si="621"/>
        <v>0</v>
      </c>
      <c r="HN393" s="235">
        <f t="shared" si="621"/>
        <v>0</v>
      </c>
      <c r="HO393" s="235">
        <f t="shared" si="621"/>
        <v>0</v>
      </c>
      <c r="HP393" s="188"/>
      <c r="HQ393" s="235" t="str">
        <f t="shared" si="615"/>
        <v/>
      </c>
      <c r="HR393" s="235">
        <f t="shared" si="622"/>
        <v>0</v>
      </c>
      <c r="HS393" s="235">
        <f t="shared" si="622"/>
        <v>0</v>
      </c>
      <c r="HT393" s="235">
        <f t="shared" si="622"/>
        <v>0</v>
      </c>
      <c r="HU393" s="162"/>
      <c r="HV393" s="1622"/>
      <c r="HW393" s="1619"/>
      <c r="HX393" s="1619"/>
      <c r="HY393" s="1619"/>
      <c r="HZ393" s="1619"/>
      <c r="IA393" s="1619"/>
      <c r="IB393" s="1619"/>
      <c r="IC393" s="1623"/>
      <c r="ID393" s="162"/>
    </row>
    <row r="394" spans="1:238" ht="21.75" customHeight="1" x14ac:dyDescent="0.25">
      <c r="A394" s="377" t="str">
        <f t="shared" si="568"/>
        <v/>
      </c>
      <c r="B394" s="188">
        <v>368</v>
      </c>
      <c r="C394" s="255"/>
      <c r="D394" s="223" t="str">
        <f t="shared" si="616"/>
        <v/>
      </c>
      <c r="E394" s="223" t="str">
        <f t="shared" si="556"/>
        <v/>
      </c>
      <c r="F394" s="242"/>
      <c r="G394" s="242"/>
      <c r="H394" s="224" t="str">
        <f t="shared" si="569"/>
        <v/>
      </c>
      <c r="I394" s="930"/>
      <c r="J394" s="930"/>
      <c r="K394" s="930"/>
      <c r="L394" s="370"/>
      <c r="M394" s="371"/>
      <c r="N394" s="371"/>
      <c r="O394" s="371"/>
      <c r="P394" s="372"/>
      <c r="Q394" s="609"/>
      <c r="R394" s="609"/>
      <c r="S394" s="610"/>
      <c r="T394" s="371"/>
      <c r="U394" s="371"/>
      <c r="V394" s="188"/>
      <c r="W394" s="370"/>
      <c r="X394" s="371"/>
      <c r="Y394" s="371"/>
      <c r="Z394" s="611"/>
      <c r="AA394" s="896"/>
      <c r="AB394" s="370"/>
      <c r="AC394" s="371"/>
      <c r="AD394" s="371"/>
      <c r="AE394" s="371"/>
      <c r="AF394" s="896"/>
      <c r="AG394" s="370"/>
      <c r="AH394" s="371"/>
      <c r="AI394" s="371"/>
      <c r="AJ394" s="371"/>
      <c r="AK394" s="896"/>
      <c r="AL394" s="370"/>
      <c r="AM394" s="371"/>
      <c r="AN394" s="371"/>
      <c r="AO394" s="372"/>
      <c r="AP394" s="370"/>
      <c r="AQ394" s="371"/>
      <c r="AR394" s="371"/>
      <c r="AS394" s="371"/>
      <c r="AT394" s="928"/>
      <c r="AU394" s="188"/>
      <c r="AV394" s="256">
        <f t="shared" si="623"/>
        <v>0</v>
      </c>
      <c r="AW394" s="257">
        <f t="shared" si="624"/>
        <v>0</v>
      </c>
      <c r="AX394" s="258">
        <f t="shared" si="625"/>
        <v>0</v>
      </c>
      <c r="AY394" s="259">
        <f t="shared" si="626"/>
        <v>0</v>
      </c>
      <c r="AZ394" s="231" t="str">
        <f t="shared" si="627"/>
        <v/>
      </c>
      <c r="BA394" s="232">
        <f t="shared" si="628"/>
        <v>0</v>
      </c>
      <c r="BB394" s="249">
        <f t="shared" si="629"/>
        <v>0</v>
      </c>
      <c r="BC394" s="231">
        <f t="shared" si="630"/>
        <v>0</v>
      </c>
      <c r="BD394" s="231">
        <f t="shared" si="631"/>
        <v>0</v>
      </c>
      <c r="BE394" s="260"/>
      <c r="BF394" s="235">
        <f t="shared" si="570"/>
        <v>0</v>
      </c>
      <c r="BG394" s="235">
        <f t="shared" si="571"/>
        <v>0</v>
      </c>
      <c r="BH394" s="235">
        <f t="shared" si="572"/>
        <v>0</v>
      </c>
      <c r="BI394" s="380"/>
      <c r="BJ394" s="235">
        <f t="shared" si="557"/>
        <v>0</v>
      </c>
      <c r="BK394" s="235">
        <f t="shared" si="573"/>
        <v>0</v>
      </c>
      <c r="BL394" s="235" t="str">
        <f t="shared" si="574"/>
        <v/>
      </c>
      <c r="BM394" s="236"/>
      <c r="BN394" s="237"/>
      <c r="BO394" s="237"/>
      <c r="BP394" s="238"/>
      <c r="BQ394" s="238"/>
      <c r="BR394" s="254"/>
      <c r="BS394" s="252"/>
      <c r="BT394" s="244"/>
      <c r="BU394" s="244"/>
      <c r="BV394" s="244"/>
      <c r="BW394" s="244"/>
      <c r="BX394" s="244"/>
      <c r="BY394" s="244"/>
      <c r="BZ394" s="244"/>
      <c r="CA394" s="244"/>
      <c r="CB394" s="253"/>
      <c r="CC394" s="188"/>
      <c r="CD394" s="244">
        <f t="shared" si="558"/>
        <v>0</v>
      </c>
      <c r="CE394" s="235">
        <f t="shared" si="575"/>
        <v>0</v>
      </c>
      <c r="CF394" s="235">
        <f t="shared" si="575"/>
        <v>0</v>
      </c>
      <c r="CG394" s="235">
        <f t="shared" si="575"/>
        <v>0</v>
      </c>
      <c r="CH394" s="188"/>
      <c r="CI394" s="244">
        <f t="shared" si="559"/>
        <v>0</v>
      </c>
      <c r="CJ394" s="235">
        <f t="shared" si="576"/>
        <v>0</v>
      </c>
      <c r="CK394" s="235">
        <f t="shared" si="576"/>
        <v>0</v>
      </c>
      <c r="CL394" s="235">
        <f t="shared" si="576"/>
        <v>0</v>
      </c>
      <c r="CM394" s="188"/>
      <c r="CN394" s="244">
        <f t="shared" si="560"/>
        <v>0</v>
      </c>
      <c r="CO394" s="235">
        <f t="shared" si="577"/>
        <v>0</v>
      </c>
      <c r="CP394" s="235">
        <f t="shared" si="577"/>
        <v>0</v>
      </c>
      <c r="CQ394" s="235">
        <f t="shared" si="577"/>
        <v>0</v>
      </c>
      <c r="CR394" s="188"/>
      <c r="CS394" s="244">
        <f t="shared" si="561"/>
        <v>0</v>
      </c>
      <c r="CT394" s="235">
        <f t="shared" si="578"/>
        <v>0</v>
      </c>
      <c r="CU394" s="235">
        <f t="shared" si="578"/>
        <v>0</v>
      </c>
      <c r="CV394" s="235">
        <f t="shared" si="578"/>
        <v>0</v>
      </c>
      <c r="CW394" s="188"/>
      <c r="CX394" s="244">
        <f t="shared" si="562"/>
        <v>0</v>
      </c>
      <c r="CY394" s="235">
        <f t="shared" si="579"/>
        <v>0</v>
      </c>
      <c r="CZ394" s="235">
        <f t="shared" si="579"/>
        <v>0</v>
      </c>
      <c r="DA394" s="235">
        <f t="shared" si="579"/>
        <v>0</v>
      </c>
      <c r="DB394" s="188"/>
      <c r="DC394" s="225"/>
      <c r="DD394" s="226"/>
      <c r="DE394" s="1088"/>
      <c r="DF394" s="225"/>
      <c r="DG394" s="226"/>
      <c r="DH394" s="1088"/>
      <c r="DI394" s="225"/>
      <c r="DJ394" s="226"/>
      <c r="DK394" s="1088"/>
      <c r="DL394" s="225"/>
      <c r="DM394" s="226"/>
      <c r="DN394" s="1088"/>
      <c r="DO394" s="370"/>
      <c r="DP394" s="370"/>
      <c r="DQ394" s="243">
        <f t="shared" si="632"/>
        <v>0</v>
      </c>
      <c r="DR394" s="244">
        <f t="shared" si="633"/>
        <v>0</v>
      </c>
      <c r="DS394" s="235">
        <f t="shared" si="580"/>
        <v>0</v>
      </c>
      <c r="DT394" s="244" t="str">
        <f t="shared" si="634"/>
        <v/>
      </c>
      <c r="DU394" s="42" t="str">
        <f t="shared" si="581"/>
        <v/>
      </c>
      <c r="DV394" s="42" t="str">
        <f t="shared" si="582"/>
        <v/>
      </c>
      <c r="DW394" s="42" t="str">
        <f t="shared" si="583"/>
        <v/>
      </c>
      <c r="DX394" s="162"/>
      <c r="DY394" s="42" t="str">
        <f t="shared" si="584"/>
        <v/>
      </c>
      <c r="DZ394" s="42" t="str">
        <f t="shared" si="648"/>
        <v/>
      </c>
      <c r="EA394" s="42" t="str">
        <f t="shared" si="585"/>
        <v/>
      </c>
      <c r="EB394" s="162"/>
      <c r="EC394" s="930"/>
      <c r="ED394" s="188"/>
      <c r="EE394" s="245">
        <f t="shared" si="586"/>
        <v>0</v>
      </c>
      <c r="EF394" s="189"/>
      <c r="EG394" s="245">
        <f t="shared" si="587"/>
        <v>0</v>
      </c>
      <c r="EH394" s="189"/>
      <c r="EI394" s="246" t="str">
        <f t="shared" si="635"/>
        <v/>
      </c>
      <c r="EJ394" s="247" t="str">
        <f t="shared" si="563"/>
        <v/>
      </c>
      <c r="EK394" s="248" t="str">
        <f t="shared" si="564"/>
        <v/>
      </c>
      <c r="EL394" s="248" t="str">
        <f t="shared" si="565"/>
        <v/>
      </c>
      <c r="EM394" s="248" t="str">
        <f t="shared" si="566"/>
        <v/>
      </c>
      <c r="EN394" s="248" t="str">
        <f t="shared" si="588"/>
        <v/>
      </c>
      <c r="EO394" s="248" t="str">
        <f t="shared" si="567"/>
        <v/>
      </c>
      <c r="EP394" s="189"/>
      <c r="EQ394" s="248" t="str">
        <f t="shared" si="636"/>
        <v/>
      </c>
      <c r="ER394" s="248" t="str">
        <f t="shared" si="637"/>
        <v/>
      </c>
      <c r="ES394" s="248" t="str">
        <f t="shared" si="638"/>
        <v/>
      </c>
      <c r="ET394" s="248" t="str">
        <f t="shared" si="639"/>
        <v/>
      </c>
      <c r="EU394" s="248" t="str">
        <f t="shared" si="589"/>
        <v/>
      </c>
      <c r="EV394" s="248" t="str">
        <f t="shared" si="589"/>
        <v/>
      </c>
      <c r="EW394" s="189"/>
      <c r="EX394" s="248" t="str">
        <f t="shared" si="640"/>
        <v/>
      </c>
      <c r="EY394" s="248" t="str">
        <f t="shared" si="641"/>
        <v/>
      </c>
      <c r="EZ394" s="248" t="str">
        <f t="shared" si="642"/>
        <v/>
      </c>
      <c r="FA394" s="248" t="str">
        <f t="shared" si="643"/>
        <v/>
      </c>
      <c r="FB394" s="248" t="str">
        <f t="shared" si="617"/>
        <v/>
      </c>
      <c r="FC394" s="248" t="str">
        <f t="shared" si="617"/>
        <v/>
      </c>
      <c r="FD394" s="189"/>
      <c r="FE394" s="248" t="str">
        <f t="shared" si="644"/>
        <v/>
      </c>
      <c r="FF394" s="248" t="str">
        <f t="shared" si="645"/>
        <v/>
      </c>
      <c r="FG394" s="248" t="str">
        <f t="shared" si="646"/>
        <v/>
      </c>
      <c r="FH394" s="248" t="str">
        <f t="shared" si="647"/>
        <v/>
      </c>
      <c r="FI394" s="248" t="str">
        <f t="shared" si="618"/>
        <v/>
      </c>
      <c r="FJ394" s="248" t="str">
        <f t="shared" si="618"/>
        <v/>
      </c>
      <c r="FK394" s="189"/>
      <c r="FL394" s="370"/>
      <c r="FM394" s="371"/>
      <c r="FN394" s="371"/>
      <c r="FO394" s="611"/>
      <c r="FP394" s="896"/>
      <c r="FQ394" s="370"/>
      <c r="FR394" s="371"/>
      <c r="FS394" s="371"/>
      <c r="FT394" s="611"/>
      <c r="FU394" s="896"/>
      <c r="FV394" s="370"/>
      <c r="FW394" s="371"/>
      <c r="FX394" s="371"/>
      <c r="FY394" s="611"/>
      <c r="FZ394" s="896"/>
      <c r="GA394" s="613"/>
      <c r="GB394" s="189"/>
      <c r="GC394" s="227">
        <f t="shared" si="590"/>
        <v>0</v>
      </c>
      <c r="GD394" s="228">
        <f t="shared" si="591"/>
        <v>0</v>
      </c>
      <c r="GE394" s="229">
        <f t="shared" si="619"/>
        <v>0</v>
      </c>
      <c r="GF394" s="230">
        <f t="shared" si="619"/>
        <v>0</v>
      </c>
      <c r="GG394" s="231" t="str">
        <f t="shared" si="592"/>
        <v/>
      </c>
      <c r="GH394" s="232">
        <f t="shared" si="593"/>
        <v>0</v>
      </c>
      <c r="GI394" s="227">
        <f t="shared" si="594"/>
        <v>0</v>
      </c>
      <c r="GJ394" s="233">
        <f t="shared" si="595"/>
        <v>0</v>
      </c>
      <c r="GK394" s="233">
        <f t="shared" si="596"/>
        <v>0</v>
      </c>
      <c r="GL394" s="234"/>
      <c r="GM394" s="235">
        <f t="shared" si="597"/>
        <v>0</v>
      </c>
      <c r="GN394" s="235">
        <f t="shared" si="598"/>
        <v>0</v>
      </c>
      <c r="GO394" s="235" t="str">
        <f t="shared" si="599"/>
        <v/>
      </c>
      <c r="GP394" s="380"/>
      <c r="GQ394" s="235">
        <f t="shared" si="600"/>
        <v>0</v>
      </c>
      <c r="GR394" s="235">
        <f t="shared" si="601"/>
        <v>0</v>
      </c>
      <c r="GS394" s="235" t="str">
        <f t="shared" si="602"/>
        <v/>
      </c>
      <c r="GT394" s="236"/>
      <c r="GU394" s="237" t="str">
        <f t="shared" si="603"/>
        <v/>
      </c>
      <c r="GV394" s="237" t="str">
        <f t="shared" si="604"/>
        <v/>
      </c>
      <c r="GW394" s="238" t="str">
        <f t="shared" si="605"/>
        <v/>
      </c>
      <c r="GX394" s="238" t="str">
        <f t="shared" si="606"/>
        <v/>
      </c>
      <c r="GY394" s="239"/>
      <c r="GZ394" s="240" t="str">
        <f t="shared" si="607"/>
        <v/>
      </c>
      <c r="HA394" s="235" t="str">
        <f t="shared" si="608"/>
        <v/>
      </c>
      <c r="HB394" s="235" t="str">
        <f t="shared" si="609"/>
        <v/>
      </c>
      <c r="HC394" s="235" t="str">
        <f t="shared" si="610"/>
        <v/>
      </c>
      <c r="HD394" s="235" t="str">
        <f t="shared" si="611"/>
        <v/>
      </c>
      <c r="HE394" s="235" t="str">
        <f t="shared" si="612"/>
        <v/>
      </c>
      <c r="HF394" s="188"/>
      <c r="HG394" s="235" t="str">
        <f t="shared" si="613"/>
        <v/>
      </c>
      <c r="HH394" s="235">
        <f t="shared" si="620"/>
        <v>0</v>
      </c>
      <c r="HI394" s="235">
        <f t="shared" si="620"/>
        <v>0</v>
      </c>
      <c r="HJ394" s="235">
        <f t="shared" si="620"/>
        <v>0</v>
      </c>
      <c r="HK394" s="188"/>
      <c r="HL394" s="235" t="str">
        <f t="shared" si="614"/>
        <v/>
      </c>
      <c r="HM394" s="235">
        <f t="shared" si="621"/>
        <v>0</v>
      </c>
      <c r="HN394" s="235">
        <f t="shared" si="621"/>
        <v>0</v>
      </c>
      <c r="HO394" s="235">
        <f t="shared" si="621"/>
        <v>0</v>
      </c>
      <c r="HP394" s="188"/>
      <c r="HQ394" s="235" t="str">
        <f t="shared" si="615"/>
        <v/>
      </c>
      <c r="HR394" s="235">
        <f t="shared" si="622"/>
        <v>0</v>
      </c>
      <c r="HS394" s="235">
        <f t="shared" si="622"/>
        <v>0</v>
      </c>
      <c r="HT394" s="235">
        <f t="shared" si="622"/>
        <v>0</v>
      </c>
      <c r="HU394" s="162"/>
      <c r="HV394" s="1622"/>
      <c r="HW394" s="1619"/>
      <c r="HX394" s="1619"/>
      <c r="HY394" s="1619"/>
      <c r="HZ394" s="1619"/>
      <c r="IA394" s="1619"/>
      <c r="IB394" s="1619"/>
      <c r="IC394" s="1623"/>
      <c r="ID394" s="162"/>
    </row>
    <row r="395" spans="1:238" ht="21.75" customHeight="1" x14ac:dyDescent="0.25">
      <c r="A395" s="377" t="str">
        <f t="shared" si="568"/>
        <v/>
      </c>
      <c r="B395" s="188">
        <v>369</v>
      </c>
      <c r="C395" s="255"/>
      <c r="D395" s="223" t="str">
        <f t="shared" si="616"/>
        <v/>
      </c>
      <c r="E395" s="223" t="str">
        <f t="shared" si="556"/>
        <v/>
      </c>
      <c r="F395" s="242"/>
      <c r="G395" s="242"/>
      <c r="H395" s="224" t="str">
        <f t="shared" si="569"/>
        <v/>
      </c>
      <c r="I395" s="930"/>
      <c r="J395" s="930"/>
      <c r="K395" s="930"/>
      <c r="L395" s="370"/>
      <c r="M395" s="371"/>
      <c r="N395" s="371"/>
      <c r="O395" s="371"/>
      <c r="P395" s="372"/>
      <c r="Q395" s="609"/>
      <c r="R395" s="609"/>
      <c r="S395" s="610"/>
      <c r="T395" s="371"/>
      <c r="U395" s="371"/>
      <c r="V395" s="188"/>
      <c r="W395" s="370"/>
      <c r="X395" s="371"/>
      <c r="Y395" s="371"/>
      <c r="Z395" s="611"/>
      <c r="AA395" s="896"/>
      <c r="AB395" s="370"/>
      <c r="AC395" s="371"/>
      <c r="AD395" s="371"/>
      <c r="AE395" s="371"/>
      <c r="AF395" s="896"/>
      <c r="AG395" s="370"/>
      <c r="AH395" s="371"/>
      <c r="AI395" s="371"/>
      <c r="AJ395" s="371"/>
      <c r="AK395" s="896"/>
      <c r="AL395" s="370"/>
      <c r="AM395" s="371"/>
      <c r="AN395" s="371"/>
      <c r="AO395" s="372"/>
      <c r="AP395" s="370"/>
      <c r="AQ395" s="371"/>
      <c r="AR395" s="371"/>
      <c r="AS395" s="371"/>
      <c r="AT395" s="928"/>
      <c r="AU395" s="188"/>
      <c r="AV395" s="256">
        <f t="shared" si="623"/>
        <v>0</v>
      </c>
      <c r="AW395" s="257">
        <f t="shared" si="624"/>
        <v>0</v>
      </c>
      <c r="AX395" s="258">
        <f t="shared" si="625"/>
        <v>0</v>
      </c>
      <c r="AY395" s="259">
        <f t="shared" si="626"/>
        <v>0</v>
      </c>
      <c r="AZ395" s="231" t="str">
        <f t="shared" si="627"/>
        <v/>
      </c>
      <c r="BA395" s="232">
        <f t="shared" si="628"/>
        <v>0</v>
      </c>
      <c r="BB395" s="249">
        <f t="shared" si="629"/>
        <v>0</v>
      </c>
      <c r="BC395" s="231">
        <f t="shared" si="630"/>
        <v>0</v>
      </c>
      <c r="BD395" s="231">
        <f t="shared" si="631"/>
        <v>0</v>
      </c>
      <c r="BE395" s="260"/>
      <c r="BF395" s="235">
        <f t="shared" si="570"/>
        <v>0</v>
      </c>
      <c r="BG395" s="235">
        <f t="shared" si="571"/>
        <v>0</v>
      </c>
      <c r="BH395" s="235">
        <f t="shared" si="572"/>
        <v>0</v>
      </c>
      <c r="BI395" s="380"/>
      <c r="BJ395" s="235">
        <f t="shared" si="557"/>
        <v>0</v>
      </c>
      <c r="BK395" s="235">
        <f t="shared" si="573"/>
        <v>0</v>
      </c>
      <c r="BL395" s="235" t="str">
        <f t="shared" si="574"/>
        <v/>
      </c>
      <c r="BM395" s="236"/>
      <c r="BN395" s="237"/>
      <c r="BO395" s="237"/>
      <c r="BP395" s="238"/>
      <c r="BQ395" s="238"/>
      <c r="BR395" s="254"/>
      <c r="BS395" s="252"/>
      <c r="BT395" s="244"/>
      <c r="BU395" s="244"/>
      <c r="BV395" s="244"/>
      <c r="BW395" s="244"/>
      <c r="BX395" s="244"/>
      <c r="BY395" s="244"/>
      <c r="BZ395" s="244"/>
      <c r="CA395" s="244"/>
      <c r="CB395" s="253"/>
      <c r="CC395" s="188"/>
      <c r="CD395" s="244">
        <f t="shared" si="558"/>
        <v>0</v>
      </c>
      <c r="CE395" s="235">
        <f t="shared" si="575"/>
        <v>0</v>
      </c>
      <c r="CF395" s="235">
        <f t="shared" si="575"/>
        <v>0</v>
      </c>
      <c r="CG395" s="235">
        <f t="shared" si="575"/>
        <v>0</v>
      </c>
      <c r="CH395" s="188"/>
      <c r="CI395" s="244">
        <f t="shared" si="559"/>
        <v>0</v>
      </c>
      <c r="CJ395" s="235">
        <f t="shared" si="576"/>
        <v>0</v>
      </c>
      <c r="CK395" s="235">
        <f t="shared" si="576"/>
        <v>0</v>
      </c>
      <c r="CL395" s="235">
        <f t="shared" si="576"/>
        <v>0</v>
      </c>
      <c r="CM395" s="188"/>
      <c r="CN395" s="244">
        <f t="shared" si="560"/>
        <v>0</v>
      </c>
      <c r="CO395" s="235">
        <f t="shared" si="577"/>
        <v>0</v>
      </c>
      <c r="CP395" s="235">
        <f t="shared" si="577"/>
        <v>0</v>
      </c>
      <c r="CQ395" s="235">
        <f t="shared" si="577"/>
        <v>0</v>
      </c>
      <c r="CR395" s="188"/>
      <c r="CS395" s="244">
        <f t="shared" si="561"/>
        <v>0</v>
      </c>
      <c r="CT395" s="235">
        <f t="shared" si="578"/>
        <v>0</v>
      </c>
      <c r="CU395" s="235">
        <f t="shared" si="578"/>
        <v>0</v>
      </c>
      <c r="CV395" s="235">
        <f t="shared" si="578"/>
        <v>0</v>
      </c>
      <c r="CW395" s="188"/>
      <c r="CX395" s="244">
        <f t="shared" si="562"/>
        <v>0</v>
      </c>
      <c r="CY395" s="235">
        <f t="shared" si="579"/>
        <v>0</v>
      </c>
      <c r="CZ395" s="235">
        <f t="shared" si="579"/>
        <v>0</v>
      </c>
      <c r="DA395" s="235">
        <f t="shared" si="579"/>
        <v>0</v>
      </c>
      <c r="DB395" s="188"/>
      <c r="DC395" s="225"/>
      <c r="DD395" s="226"/>
      <c r="DE395" s="1088"/>
      <c r="DF395" s="225"/>
      <c r="DG395" s="226"/>
      <c r="DH395" s="1088"/>
      <c r="DI395" s="225"/>
      <c r="DJ395" s="226"/>
      <c r="DK395" s="1088"/>
      <c r="DL395" s="225"/>
      <c r="DM395" s="226"/>
      <c r="DN395" s="1088"/>
      <c r="DO395" s="370"/>
      <c r="DP395" s="370"/>
      <c r="DQ395" s="243">
        <f t="shared" si="632"/>
        <v>0</v>
      </c>
      <c r="DR395" s="244">
        <f t="shared" si="633"/>
        <v>0</v>
      </c>
      <c r="DS395" s="235">
        <f t="shared" si="580"/>
        <v>0</v>
      </c>
      <c r="DT395" s="244" t="str">
        <f t="shared" si="634"/>
        <v/>
      </c>
      <c r="DU395" s="42" t="str">
        <f t="shared" si="581"/>
        <v/>
      </c>
      <c r="DV395" s="42" t="str">
        <f t="shared" si="582"/>
        <v/>
      </c>
      <c r="DW395" s="42" t="str">
        <f t="shared" si="583"/>
        <v/>
      </c>
      <c r="DX395" s="162"/>
      <c r="DY395" s="42" t="str">
        <f t="shared" si="584"/>
        <v/>
      </c>
      <c r="DZ395" s="42" t="str">
        <f t="shared" si="648"/>
        <v/>
      </c>
      <c r="EA395" s="42" t="str">
        <f t="shared" si="585"/>
        <v/>
      </c>
      <c r="EB395" s="162"/>
      <c r="EC395" s="930"/>
      <c r="ED395" s="188"/>
      <c r="EE395" s="245">
        <f t="shared" si="586"/>
        <v>0</v>
      </c>
      <c r="EF395" s="189"/>
      <c r="EG395" s="245">
        <f t="shared" si="587"/>
        <v>0</v>
      </c>
      <c r="EH395" s="189"/>
      <c r="EI395" s="246" t="str">
        <f t="shared" si="635"/>
        <v/>
      </c>
      <c r="EJ395" s="247" t="str">
        <f t="shared" si="563"/>
        <v/>
      </c>
      <c r="EK395" s="248" t="str">
        <f t="shared" si="564"/>
        <v/>
      </c>
      <c r="EL395" s="248" t="str">
        <f t="shared" si="565"/>
        <v/>
      </c>
      <c r="EM395" s="248" t="str">
        <f t="shared" si="566"/>
        <v/>
      </c>
      <c r="EN395" s="248" t="str">
        <f t="shared" si="588"/>
        <v/>
      </c>
      <c r="EO395" s="248" t="str">
        <f t="shared" si="567"/>
        <v/>
      </c>
      <c r="EP395" s="189"/>
      <c r="EQ395" s="248" t="str">
        <f t="shared" si="636"/>
        <v/>
      </c>
      <c r="ER395" s="248" t="str">
        <f t="shared" si="637"/>
        <v/>
      </c>
      <c r="ES395" s="248" t="str">
        <f t="shared" si="638"/>
        <v/>
      </c>
      <c r="ET395" s="248" t="str">
        <f t="shared" si="639"/>
        <v/>
      </c>
      <c r="EU395" s="248" t="str">
        <f t="shared" si="589"/>
        <v/>
      </c>
      <c r="EV395" s="248" t="str">
        <f t="shared" si="589"/>
        <v/>
      </c>
      <c r="EW395" s="189"/>
      <c r="EX395" s="248" t="str">
        <f t="shared" si="640"/>
        <v/>
      </c>
      <c r="EY395" s="248" t="str">
        <f t="shared" si="641"/>
        <v/>
      </c>
      <c r="EZ395" s="248" t="str">
        <f t="shared" si="642"/>
        <v/>
      </c>
      <c r="FA395" s="248" t="str">
        <f t="shared" si="643"/>
        <v/>
      </c>
      <c r="FB395" s="248" t="str">
        <f t="shared" si="617"/>
        <v/>
      </c>
      <c r="FC395" s="248" t="str">
        <f t="shared" si="617"/>
        <v/>
      </c>
      <c r="FD395" s="189"/>
      <c r="FE395" s="248" t="str">
        <f t="shared" si="644"/>
        <v/>
      </c>
      <c r="FF395" s="248" t="str">
        <f t="shared" si="645"/>
        <v/>
      </c>
      <c r="FG395" s="248" t="str">
        <f t="shared" si="646"/>
        <v/>
      </c>
      <c r="FH395" s="248" t="str">
        <f t="shared" si="647"/>
        <v/>
      </c>
      <c r="FI395" s="248" t="str">
        <f t="shared" si="618"/>
        <v/>
      </c>
      <c r="FJ395" s="248" t="str">
        <f t="shared" si="618"/>
        <v/>
      </c>
      <c r="FK395" s="189"/>
      <c r="FL395" s="370"/>
      <c r="FM395" s="371"/>
      <c r="FN395" s="371"/>
      <c r="FO395" s="611"/>
      <c r="FP395" s="896"/>
      <c r="FQ395" s="370"/>
      <c r="FR395" s="371"/>
      <c r="FS395" s="371"/>
      <c r="FT395" s="611"/>
      <c r="FU395" s="896"/>
      <c r="FV395" s="370"/>
      <c r="FW395" s="371"/>
      <c r="FX395" s="371"/>
      <c r="FY395" s="611"/>
      <c r="FZ395" s="896"/>
      <c r="GA395" s="613"/>
      <c r="GB395" s="189"/>
      <c r="GC395" s="227">
        <f t="shared" si="590"/>
        <v>0</v>
      </c>
      <c r="GD395" s="228">
        <f t="shared" si="591"/>
        <v>0</v>
      </c>
      <c r="GE395" s="229">
        <f t="shared" si="619"/>
        <v>0</v>
      </c>
      <c r="GF395" s="230">
        <f t="shared" si="619"/>
        <v>0</v>
      </c>
      <c r="GG395" s="231" t="str">
        <f t="shared" si="592"/>
        <v/>
      </c>
      <c r="GH395" s="232">
        <f t="shared" si="593"/>
        <v>0</v>
      </c>
      <c r="GI395" s="227">
        <f t="shared" si="594"/>
        <v>0</v>
      </c>
      <c r="GJ395" s="233">
        <f t="shared" si="595"/>
        <v>0</v>
      </c>
      <c r="GK395" s="233">
        <f t="shared" si="596"/>
        <v>0</v>
      </c>
      <c r="GL395" s="234"/>
      <c r="GM395" s="235">
        <f t="shared" si="597"/>
        <v>0</v>
      </c>
      <c r="GN395" s="235">
        <f t="shared" si="598"/>
        <v>0</v>
      </c>
      <c r="GO395" s="235" t="str">
        <f t="shared" si="599"/>
        <v/>
      </c>
      <c r="GP395" s="380"/>
      <c r="GQ395" s="235">
        <f t="shared" si="600"/>
        <v>0</v>
      </c>
      <c r="GR395" s="235">
        <f t="shared" si="601"/>
        <v>0</v>
      </c>
      <c r="GS395" s="235" t="str">
        <f t="shared" si="602"/>
        <v/>
      </c>
      <c r="GT395" s="236"/>
      <c r="GU395" s="237" t="str">
        <f t="shared" si="603"/>
        <v/>
      </c>
      <c r="GV395" s="237" t="str">
        <f t="shared" si="604"/>
        <v/>
      </c>
      <c r="GW395" s="238" t="str">
        <f t="shared" si="605"/>
        <v/>
      </c>
      <c r="GX395" s="238" t="str">
        <f t="shared" si="606"/>
        <v/>
      </c>
      <c r="GY395" s="239"/>
      <c r="GZ395" s="240" t="str">
        <f t="shared" si="607"/>
        <v/>
      </c>
      <c r="HA395" s="235" t="str">
        <f t="shared" si="608"/>
        <v/>
      </c>
      <c r="HB395" s="235" t="str">
        <f t="shared" si="609"/>
        <v/>
      </c>
      <c r="HC395" s="235" t="str">
        <f t="shared" si="610"/>
        <v/>
      </c>
      <c r="HD395" s="235" t="str">
        <f t="shared" si="611"/>
        <v/>
      </c>
      <c r="HE395" s="235" t="str">
        <f t="shared" si="612"/>
        <v/>
      </c>
      <c r="HF395" s="188"/>
      <c r="HG395" s="235" t="str">
        <f t="shared" si="613"/>
        <v/>
      </c>
      <c r="HH395" s="235">
        <f t="shared" si="620"/>
        <v>0</v>
      </c>
      <c r="HI395" s="235">
        <f t="shared" si="620"/>
        <v>0</v>
      </c>
      <c r="HJ395" s="235">
        <f t="shared" si="620"/>
        <v>0</v>
      </c>
      <c r="HK395" s="188"/>
      <c r="HL395" s="235" t="str">
        <f t="shared" si="614"/>
        <v/>
      </c>
      <c r="HM395" s="235">
        <f t="shared" si="621"/>
        <v>0</v>
      </c>
      <c r="HN395" s="235">
        <f t="shared" si="621"/>
        <v>0</v>
      </c>
      <c r="HO395" s="235">
        <f t="shared" si="621"/>
        <v>0</v>
      </c>
      <c r="HP395" s="188"/>
      <c r="HQ395" s="235" t="str">
        <f t="shared" si="615"/>
        <v/>
      </c>
      <c r="HR395" s="235">
        <f t="shared" si="622"/>
        <v>0</v>
      </c>
      <c r="HS395" s="235">
        <f t="shared" si="622"/>
        <v>0</v>
      </c>
      <c r="HT395" s="235">
        <f t="shared" si="622"/>
        <v>0</v>
      </c>
      <c r="HU395" s="162"/>
      <c r="HV395" s="1622"/>
      <c r="HW395" s="1619"/>
      <c r="HX395" s="1619"/>
      <c r="HY395" s="1619"/>
      <c r="HZ395" s="1619"/>
      <c r="IA395" s="1619"/>
      <c r="IB395" s="1619"/>
      <c r="IC395" s="1623"/>
      <c r="ID395" s="162"/>
    </row>
    <row r="396" spans="1:238" ht="21.75" customHeight="1" x14ac:dyDescent="0.25">
      <c r="A396" s="377" t="str">
        <f t="shared" si="568"/>
        <v/>
      </c>
      <c r="B396" s="188">
        <v>370</v>
      </c>
      <c r="C396" s="255"/>
      <c r="D396" s="223" t="str">
        <f t="shared" si="616"/>
        <v/>
      </c>
      <c r="E396" s="223" t="str">
        <f t="shared" si="556"/>
        <v/>
      </c>
      <c r="F396" s="242"/>
      <c r="G396" s="242"/>
      <c r="H396" s="224" t="str">
        <f t="shared" si="569"/>
        <v/>
      </c>
      <c r="I396" s="930"/>
      <c r="J396" s="930"/>
      <c r="K396" s="930"/>
      <c r="L396" s="370"/>
      <c r="M396" s="371"/>
      <c r="N396" s="371"/>
      <c r="O396" s="371"/>
      <c r="P396" s="372"/>
      <c r="Q396" s="609"/>
      <c r="R396" s="609"/>
      <c r="S396" s="610"/>
      <c r="T396" s="371"/>
      <c r="U396" s="371"/>
      <c r="V396" s="188"/>
      <c r="W396" s="370"/>
      <c r="X396" s="371"/>
      <c r="Y396" s="371"/>
      <c r="Z396" s="611"/>
      <c r="AA396" s="896"/>
      <c r="AB396" s="370"/>
      <c r="AC396" s="371"/>
      <c r="AD396" s="371"/>
      <c r="AE396" s="371"/>
      <c r="AF396" s="896"/>
      <c r="AG396" s="370"/>
      <c r="AH396" s="371"/>
      <c r="AI396" s="371"/>
      <c r="AJ396" s="371"/>
      <c r="AK396" s="896"/>
      <c r="AL396" s="370"/>
      <c r="AM396" s="371"/>
      <c r="AN396" s="371"/>
      <c r="AO396" s="372"/>
      <c r="AP396" s="370"/>
      <c r="AQ396" s="371"/>
      <c r="AR396" s="371"/>
      <c r="AS396" s="371"/>
      <c r="AT396" s="928"/>
      <c r="AU396" s="188"/>
      <c r="AV396" s="256">
        <f t="shared" si="623"/>
        <v>0</v>
      </c>
      <c r="AW396" s="257">
        <f t="shared" si="624"/>
        <v>0</v>
      </c>
      <c r="AX396" s="258">
        <f t="shared" si="625"/>
        <v>0</v>
      </c>
      <c r="AY396" s="259">
        <f t="shared" si="626"/>
        <v>0</v>
      </c>
      <c r="AZ396" s="231" t="str">
        <f t="shared" si="627"/>
        <v/>
      </c>
      <c r="BA396" s="232">
        <f t="shared" si="628"/>
        <v>0</v>
      </c>
      <c r="BB396" s="249">
        <f t="shared" si="629"/>
        <v>0</v>
      </c>
      <c r="BC396" s="231">
        <f t="shared" si="630"/>
        <v>0</v>
      </c>
      <c r="BD396" s="231">
        <f t="shared" si="631"/>
        <v>0</v>
      </c>
      <c r="BE396" s="260"/>
      <c r="BF396" s="235">
        <f t="shared" si="570"/>
        <v>0</v>
      </c>
      <c r="BG396" s="235">
        <f t="shared" si="571"/>
        <v>0</v>
      </c>
      <c r="BH396" s="235">
        <f t="shared" si="572"/>
        <v>0</v>
      </c>
      <c r="BI396" s="380"/>
      <c r="BJ396" s="235">
        <f t="shared" si="557"/>
        <v>0</v>
      </c>
      <c r="BK396" s="235">
        <f t="shared" si="573"/>
        <v>0</v>
      </c>
      <c r="BL396" s="235" t="str">
        <f t="shared" si="574"/>
        <v/>
      </c>
      <c r="BM396" s="236"/>
      <c r="BN396" s="237"/>
      <c r="BO396" s="237"/>
      <c r="BP396" s="238"/>
      <c r="BQ396" s="238"/>
      <c r="BR396" s="254"/>
      <c r="BS396" s="252"/>
      <c r="BT396" s="244"/>
      <c r="BU396" s="244"/>
      <c r="BV396" s="244"/>
      <c r="BW396" s="244"/>
      <c r="BX396" s="244"/>
      <c r="BY396" s="244"/>
      <c r="BZ396" s="244"/>
      <c r="CA396" s="244"/>
      <c r="CB396" s="253"/>
      <c r="CC396" s="188"/>
      <c r="CD396" s="244">
        <f t="shared" si="558"/>
        <v>0</v>
      </c>
      <c r="CE396" s="235">
        <f t="shared" si="575"/>
        <v>0</v>
      </c>
      <c r="CF396" s="235">
        <f t="shared" si="575"/>
        <v>0</v>
      </c>
      <c r="CG396" s="235">
        <f t="shared" si="575"/>
        <v>0</v>
      </c>
      <c r="CH396" s="188"/>
      <c r="CI396" s="244">
        <f t="shared" si="559"/>
        <v>0</v>
      </c>
      <c r="CJ396" s="235">
        <f t="shared" si="576"/>
        <v>0</v>
      </c>
      <c r="CK396" s="235">
        <f t="shared" si="576"/>
        <v>0</v>
      </c>
      <c r="CL396" s="235">
        <f t="shared" si="576"/>
        <v>0</v>
      </c>
      <c r="CM396" s="188"/>
      <c r="CN396" s="244">
        <f t="shared" si="560"/>
        <v>0</v>
      </c>
      <c r="CO396" s="235">
        <f t="shared" si="577"/>
        <v>0</v>
      </c>
      <c r="CP396" s="235">
        <f t="shared" si="577"/>
        <v>0</v>
      </c>
      <c r="CQ396" s="235">
        <f t="shared" si="577"/>
        <v>0</v>
      </c>
      <c r="CR396" s="188"/>
      <c r="CS396" s="244">
        <f t="shared" si="561"/>
        <v>0</v>
      </c>
      <c r="CT396" s="235">
        <f t="shared" si="578"/>
        <v>0</v>
      </c>
      <c r="CU396" s="235">
        <f t="shared" si="578"/>
        <v>0</v>
      </c>
      <c r="CV396" s="235">
        <f t="shared" si="578"/>
        <v>0</v>
      </c>
      <c r="CW396" s="188"/>
      <c r="CX396" s="244">
        <f t="shared" si="562"/>
        <v>0</v>
      </c>
      <c r="CY396" s="235">
        <f t="shared" si="579"/>
        <v>0</v>
      </c>
      <c r="CZ396" s="235">
        <f t="shared" si="579"/>
        <v>0</v>
      </c>
      <c r="DA396" s="235">
        <f t="shared" si="579"/>
        <v>0</v>
      </c>
      <c r="DB396" s="188"/>
      <c r="DC396" s="225"/>
      <c r="DD396" s="226"/>
      <c r="DE396" s="1088"/>
      <c r="DF396" s="225"/>
      <c r="DG396" s="226"/>
      <c r="DH396" s="1088"/>
      <c r="DI396" s="225"/>
      <c r="DJ396" s="226"/>
      <c r="DK396" s="1088"/>
      <c r="DL396" s="225"/>
      <c r="DM396" s="226"/>
      <c r="DN396" s="1088"/>
      <c r="DO396" s="370"/>
      <c r="DP396" s="370"/>
      <c r="DQ396" s="243">
        <f t="shared" si="632"/>
        <v>0</v>
      </c>
      <c r="DR396" s="244">
        <f t="shared" si="633"/>
        <v>0</v>
      </c>
      <c r="DS396" s="235">
        <f t="shared" si="580"/>
        <v>0</v>
      </c>
      <c r="DT396" s="244" t="str">
        <f t="shared" si="634"/>
        <v/>
      </c>
      <c r="DU396" s="42" t="str">
        <f t="shared" si="581"/>
        <v/>
      </c>
      <c r="DV396" s="42" t="str">
        <f t="shared" si="582"/>
        <v/>
      </c>
      <c r="DW396" s="42" t="str">
        <f t="shared" si="583"/>
        <v/>
      </c>
      <c r="DX396" s="162"/>
      <c r="DY396" s="42" t="str">
        <f t="shared" si="584"/>
        <v/>
      </c>
      <c r="DZ396" s="42" t="str">
        <f t="shared" si="648"/>
        <v/>
      </c>
      <c r="EA396" s="42" t="str">
        <f t="shared" si="585"/>
        <v/>
      </c>
      <c r="EB396" s="162"/>
      <c r="EC396" s="930"/>
      <c r="ED396" s="188"/>
      <c r="EE396" s="245">
        <f t="shared" si="586"/>
        <v>0</v>
      </c>
      <c r="EF396" s="189"/>
      <c r="EG396" s="245">
        <f t="shared" si="587"/>
        <v>0</v>
      </c>
      <c r="EH396" s="189"/>
      <c r="EI396" s="246" t="str">
        <f t="shared" si="635"/>
        <v/>
      </c>
      <c r="EJ396" s="247" t="str">
        <f t="shared" si="563"/>
        <v/>
      </c>
      <c r="EK396" s="248" t="str">
        <f t="shared" si="564"/>
        <v/>
      </c>
      <c r="EL396" s="248" t="str">
        <f t="shared" si="565"/>
        <v/>
      </c>
      <c r="EM396" s="248" t="str">
        <f t="shared" si="566"/>
        <v/>
      </c>
      <c r="EN396" s="248" t="str">
        <f t="shared" si="588"/>
        <v/>
      </c>
      <c r="EO396" s="248" t="str">
        <f t="shared" si="567"/>
        <v/>
      </c>
      <c r="EP396" s="189"/>
      <c r="EQ396" s="248" t="str">
        <f t="shared" si="636"/>
        <v/>
      </c>
      <c r="ER396" s="248" t="str">
        <f t="shared" si="637"/>
        <v/>
      </c>
      <c r="ES396" s="248" t="str">
        <f t="shared" si="638"/>
        <v/>
      </c>
      <c r="ET396" s="248" t="str">
        <f t="shared" si="639"/>
        <v/>
      </c>
      <c r="EU396" s="248" t="str">
        <f t="shared" si="589"/>
        <v/>
      </c>
      <c r="EV396" s="248" t="str">
        <f t="shared" si="589"/>
        <v/>
      </c>
      <c r="EW396" s="189"/>
      <c r="EX396" s="248" t="str">
        <f t="shared" si="640"/>
        <v/>
      </c>
      <c r="EY396" s="248" t="str">
        <f t="shared" si="641"/>
        <v/>
      </c>
      <c r="EZ396" s="248" t="str">
        <f t="shared" si="642"/>
        <v/>
      </c>
      <c r="FA396" s="248" t="str">
        <f t="shared" si="643"/>
        <v/>
      </c>
      <c r="FB396" s="248" t="str">
        <f t="shared" si="617"/>
        <v/>
      </c>
      <c r="FC396" s="248" t="str">
        <f t="shared" si="617"/>
        <v/>
      </c>
      <c r="FD396" s="189"/>
      <c r="FE396" s="248" t="str">
        <f t="shared" si="644"/>
        <v/>
      </c>
      <c r="FF396" s="248" t="str">
        <f t="shared" si="645"/>
        <v/>
      </c>
      <c r="FG396" s="248" t="str">
        <f t="shared" si="646"/>
        <v/>
      </c>
      <c r="FH396" s="248" t="str">
        <f t="shared" si="647"/>
        <v/>
      </c>
      <c r="FI396" s="248" t="str">
        <f t="shared" si="618"/>
        <v/>
      </c>
      <c r="FJ396" s="248" t="str">
        <f t="shared" si="618"/>
        <v/>
      </c>
      <c r="FK396" s="189"/>
      <c r="FL396" s="370"/>
      <c r="FM396" s="371"/>
      <c r="FN396" s="371"/>
      <c r="FO396" s="611"/>
      <c r="FP396" s="896"/>
      <c r="FQ396" s="370"/>
      <c r="FR396" s="371"/>
      <c r="FS396" s="371"/>
      <c r="FT396" s="611"/>
      <c r="FU396" s="896"/>
      <c r="FV396" s="370"/>
      <c r="FW396" s="371"/>
      <c r="FX396" s="371"/>
      <c r="FY396" s="611"/>
      <c r="FZ396" s="896"/>
      <c r="GA396" s="613"/>
      <c r="GB396" s="189"/>
      <c r="GC396" s="227">
        <f t="shared" si="590"/>
        <v>0</v>
      </c>
      <c r="GD396" s="228">
        <f t="shared" si="591"/>
        <v>0</v>
      </c>
      <c r="GE396" s="229">
        <f t="shared" si="619"/>
        <v>0</v>
      </c>
      <c r="GF396" s="230">
        <f t="shared" si="619"/>
        <v>0</v>
      </c>
      <c r="GG396" s="231" t="str">
        <f t="shared" si="592"/>
        <v/>
      </c>
      <c r="GH396" s="232">
        <f t="shared" si="593"/>
        <v>0</v>
      </c>
      <c r="GI396" s="227">
        <f t="shared" si="594"/>
        <v>0</v>
      </c>
      <c r="GJ396" s="233">
        <f t="shared" si="595"/>
        <v>0</v>
      </c>
      <c r="GK396" s="233">
        <f t="shared" si="596"/>
        <v>0</v>
      </c>
      <c r="GL396" s="234"/>
      <c r="GM396" s="235">
        <f t="shared" si="597"/>
        <v>0</v>
      </c>
      <c r="GN396" s="235">
        <f t="shared" si="598"/>
        <v>0</v>
      </c>
      <c r="GO396" s="235" t="str">
        <f t="shared" si="599"/>
        <v/>
      </c>
      <c r="GP396" s="380"/>
      <c r="GQ396" s="235">
        <f t="shared" si="600"/>
        <v>0</v>
      </c>
      <c r="GR396" s="235">
        <f t="shared" si="601"/>
        <v>0</v>
      </c>
      <c r="GS396" s="235" t="str">
        <f t="shared" si="602"/>
        <v/>
      </c>
      <c r="GT396" s="236"/>
      <c r="GU396" s="237" t="str">
        <f t="shared" si="603"/>
        <v/>
      </c>
      <c r="GV396" s="237" t="str">
        <f t="shared" si="604"/>
        <v/>
      </c>
      <c r="GW396" s="238" t="str">
        <f t="shared" si="605"/>
        <v/>
      </c>
      <c r="GX396" s="238" t="str">
        <f t="shared" si="606"/>
        <v/>
      </c>
      <c r="GY396" s="239"/>
      <c r="GZ396" s="240" t="str">
        <f t="shared" si="607"/>
        <v/>
      </c>
      <c r="HA396" s="235" t="str">
        <f t="shared" si="608"/>
        <v/>
      </c>
      <c r="HB396" s="235" t="str">
        <f t="shared" si="609"/>
        <v/>
      </c>
      <c r="HC396" s="235" t="str">
        <f t="shared" si="610"/>
        <v/>
      </c>
      <c r="HD396" s="235" t="str">
        <f t="shared" si="611"/>
        <v/>
      </c>
      <c r="HE396" s="235" t="str">
        <f t="shared" si="612"/>
        <v/>
      </c>
      <c r="HF396" s="188"/>
      <c r="HG396" s="235" t="str">
        <f t="shared" si="613"/>
        <v/>
      </c>
      <c r="HH396" s="235">
        <f t="shared" si="620"/>
        <v>0</v>
      </c>
      <c r="HI396" s="235">
        <f t="shared" si="620"/>
        <v>0</v>
      </c>
      <c r="HJ396" s="235">
        <f t="shared" si="620"/>
        <v>0</v>
      </c>
      <c r="HK396" s="188"/>
      <c r="HL396" s="235" t="str">
        <f t="shared" si="614"/>
        <v/>
      </c>
      <c r="HM396" s="235">
        <f t="shared" si="621"/>
        <v>0</v>
      </c>
      <c r="HN396" s="235">
        <f t="shared" si="621"/>
        <v>0</v>
      </c>
      <c r="HO396" s="235">
        <f t="shared" si="621"/>
        <v>0</v>
      </c>
      <c r="HP396" s="188"/>
      <c r="HQ396" s="235" t="str">
        <f t="shared" si="615"/>
        <v/>
      </c>
      <c r="HR396" s="235">
        <f t="shared" si="622"/>
        <v>0</v>
      </c>
      <c r="HS396" s="235">
        <f t="shared" si="622"/>
        <v>0</v>
      </c>
      <c r="HT396" s="235">
        <f t="shared" si="622"/>
        <v>0</v>
      </c>
      <c r="HU396" s="162"/>
      <c r="HV396" s="1622"/>
      <c r="HW396" s="1619"/>
      <c r="HX396" s="1619"/>
      <c r="HY396" s="1619"/>
      <c r="HZ396" s="1619"/>
      <c r="IA396" s="1619"/>
      <c r="IB396" s="1619"/>
      <c r="IC396" s="1623"/>
      <c r="ID396" s="162"/>
    </row>
    <row r="397" spans="1:238" ht="21.75" customHeight="1" x14ac:dyDescent="0.25">
      <c r="A397" s="377" t="str">
        <f t="shared" si="568"/>
        <v/>
      </c>
      <c r="B397" s="188">
        <v>371</v>
      </c>
      <c r="C397" s="255"/>
      <c r="D397" s="223" t="str">
        <f t="shared" si="616"/>
        <v/>
      </c>
      <c r="E397" s="223" t="str">
        <f t="shared" si="556"/>
        <v/>
      </c>
      <c r="F397" s="242"/>
      <c r="G397" s="242"/>
      <c r="H397" s="224" t="str">
        <f t="shared" si="569"/>
        <v/>
      </c>
      <c r="I397" s="930"/>
      <c r="J397" s="930"/>
      <c r="K397" s="930"/>
      <c r="L397" s="370"/>
      <c r="M397" s="371"/>
      <c r="N397" s="371"/>
      <c r="O397" s="371"/>
      <c r="P397" s="372"/>
      <c r="Q397" s="609"/>
      <c r="R397" s="609"/>
      <c r="S397" s="610"/>
      <c r="T397" s="371"/>
      <c r="U397" s="371"/>
      <c r="V397" s="188"/>
      <c r="W397" s="370"/>
      <c r="X397" s="371"/>
      <c r="Y397" s="371"/>
      <c r="Z397" s="611"/>
      <c r="AA397" s="896"/>
      <c r="AB397" s="370"/>
      <c r="AC397" s="371"/>
      <c r="AD397" s="371"/>
      <c r="AE397" s="371"/>
      <c r="AF397" s="896"/>
      <c r="AG397" s="370"/>
      <c r="AH397" s="371"/>
      <c r="AI397" s="371"/>
      <c r="AJ397" s="371"/>
      <c r="AK397" s="896"/>
      <c r="AL397" s="370"/>
      <c r="AM397" s="371"/>
      <c r="AN397" s="371"/>
      <c r="AO397" s="372"/>
      <c r="AP397" s="370"/>
      <c r="AQ397" s="371"/>
      <c r="AR397" s="371"/>
      <c r="AS397" s="371"/>
      <c r="AT397" s="928"/>
      <c r="AU397" s="188"/>
      <c r="AV397" s="256">
        <f t="shared" si="623"/>
        <v>0</v>
      </c>
      <c r="AW397" s="257">
        <f t="shared" si="624"/>
        <v>0</v>
      </c>
      <c r="AX397" s="258">
        <f t="shared" si="625"/>
        <v>0</v>
      </c>
      <c r="AY397" s="259">
        <f t="shared" si="626"/>
        <v>0</v>
      </c>
      <c r="AZ397" s="231" t="str">
        <f t="shared" si="627"/>
        <v/>
      </c>
      <c r="BA397" s="232">
        <f t="shared" si="628"/>
        <v>0</v>
      </c>
      <c r="BB397" s="249">
        <f t="shared" si="629"/>
        <v>0</v>
      </c>
      <c r="BC397" s="231">
        <f t="shared" si="630"/>
        <v>0</v>
      </c>
      <c r="BD397" s="231">
        <f t="shared" si="631"/>
        <v>0</v>
      </c>
      <c r="BE397" s="260"/>
      <c r="BF397" s="235">
        <f t="shared" si="570"/>
        <v>0</v>
      </c>
      <c r="BG397" s="235">
        <f t="shared" si="571"/>
        <v>0</v>
      </c>
      <c r="BH397" s="235">
        <f t="shared" si="572"/>
        <v>0</v>
      </c>
      <c r="BI397" s="380"/>
      <c r="BJ397" s="235">
        <f t="shared" si="557"/>
        <v>0</v>
      </c>
      <c r="BK397" s="235">
        <f t="shared" si="573"/>
        <v>0</v>
      </c>
      <c r="BL397" s="235" t="str">
        <f t="shared" si="574"/>
        <v/>
      </c>
      <c r="BM397" s="236"/>
      <c r="BN397" s="237"/>
      <c r="BO397" s="237"/>
      <c r="BP397" s="238"/>
      <c r="BQ397" s="238"/>
      <c r="BR397" s="254"/>
      <c r="BS397" s="252"/>
      <c r="BT397" s="244"/>
      <c r="BU397" s="244"/>
      <c r="BV397" s="244"/>
      <c r="BW397" s="244"/>
      <c r="BX397" s="244"/>
      <c r="BY397" s="244"/>
      <c r="BZ397" s="244"/>
      <c r="CA397" s="244"/>
      <c r="CB397" s="253"/>
      <c r="CC397" s="188"/>
      <c r="CD397" s="244">
        <f t="shared" si="558"/>
        <v>0</v>
      </c>
      <c r="CE397" s="235">
        <f t="shared" si="575"/>
        <v>0</v>
      </c>
      <c r="CF397" s="235">
        <f t="shared" si="575"/>
        <v>0</v>
      </c>
      <c r="CG397" s="235">
        <f t="shared" si="575"/>
        <v>0</v>
      </c>
      <c r="CH397" s="188"/>
      <c r="CI397" s="244">
        <f t="shared" si="559"/>
        <v>0</v>
      </c>
      <c r="CJ397" s="235">
        <f t="shared" si="576"/>
        <v>0</v>
      </c>
      <c r="CK397" s="235">
        <f t="shared" si="576"/>
        <v>0</v>
      </c>
      <c r="CL397" s="235">
        <f t="shared" si="576"/>
        <v>0</v>
      </c>
      <c r="CM397" s="188"/>
      <c r="CN397" s="244">
        <f t="shared" si="560"/>
        <v>0</v>
      </c>
      <c r="CO397" s="235">
        <f t="shared" si="577"/>
        <v>0</v>
      </c>
      <c r="CP397" s="235">
        <f t="shared" si="577"/>
        <v>0</v>
      </c>
      <c r="CQ397" s="235">
        <f t="shared" si="577"/>
        <v>0</v>
      </c>
      <c r="CR397" s="188"/>
      <c r="CS397" s="244">
        <f t="shared" si="561"/>
        <v>0</v>
      </c>
      <c r="CT397" s="235">
        <f t="shared" si="578"/>
        <v>0</v>
      </c>
      <c r="CU397" s="235">
        <f t="shared" si="578"/>
        <v>0</v>
      </c>
      <c r="CV397" s="235">
        <f t="shared" si="578"/>
        <v>0</v>
      </c>
      <c r="CW397" s="188"/>
      <c r="CX397" s="244">
        <f t="shared" si="562"/>
        <v>0</v>
      </c>
      <c r="CY397" s="235">
        <f t="shared" si="579"/>
        <v>0</v>
      </c>
      <c r="CZ397" s="235">
        <f t="shared" si="579"/>
        <v>0</v>
      </c>
      <c r="DA397" s="235">
        <f t="shared" si="579"/>
        <v>0</v>
      </c>
      <c r="DB397" s="188"/>
      <c r="DC397" s="225"/>
      <c r="DD397" s="226"/>
      <c r="DE397" s="1088"/>
      <c r="DF397" s="225"/>
      <c r="DG397" s="226"/>
      <c r="DH397" s="1088"/>
      <c r="DI397" s="225"/>
      <c r="DJ397" s="226"/>
      <c r="DK397" s="1088"/>
      <c r="DL397" s="225"/>
      <c r="DM397" s="226"/>
      <c r="DN397" s="1088"/>
      <c r="DO397" s="370"/>
      <c r="DP397" s="370"/>
      <c r="DQ397" s="243">
        <f t="shared" si="632"/>
        <v>0</v>
      </c>
      <c r="DR397" s="244">
        <f t="shared" si="633"/>
        <v>0</v>
      </c>
      <c r="DS397" s="235">
        <f t="shared" si="580"/>
        <v>0</v>
      </c>
      <c r="DT397" s="244" t="str">
        <f t="shared" si="634"/>
        <v/>
      </c>
      <c r="DU397" s="42" t="str">
        <f t="shared" si="581"/>
        <v/>
      </c>
      <c r="DV397" s="42" t="str">
        <f t="shared" si="582"/>
        <v/>
      </c>
      <c r="DW397" s="42" t="str">
        <f t="shared" si="583"/>
        <v/>
      </c>
      <c r="DX397" s="162"/>
      <c r="DY397" s="42" t="str">
        <f t="shared" si="584"/>
        <v/>
      </c>
      <c r="DZ397" s="42" t="str">
        <f t="shared" si="648"/>
        <v/>
      </c>
      <c r="EA397" s="42" t="str">
        <f t="shared" si="585"/>
        <v/>
      </c>
      <c r="EB397" s="162"/>
      <c r="EC397" s="930"/>
      <c r="ED397" s="188"/>
      <c r="EE397" s="245">
        <f t="shared" si="586"/>
        <v>0</v>
      </c>
      <c r="EF397" s="189"/>
      <c r="EG397" s="245">
        <f t="shared" si="587"/>
        <v>0</v>
      </c>
      <c r="EH397" s="189"/>
      <c r="EI397" s="246" t="str">
        <f t="shared" si="635"/>
        <v/>
      </c>
      <c r="EJ397" s="247" t="str">
        <f t="shared" si="563"/>
        <v/>
      </c>
      <c r="EK397" s="248" t="str">
        <f t="shared" si="564"/>
        <v/>
      </c>
      <c r="EL397" s="248" t="str">
        <f t="shared" si="565"/>
        <v/>
      </c>
      <c r="EM397" s="248" t="str">
        <f t="shared" si="566"/>
        <v/>
      </c>
      <c r="EN397" s="248" t="str">
        <f t="shared" si="588"/>
        <v/>
      </c>
      <c r="EO397" s="248" t="str">
        <f t="shared" si="567"/>
        <v/>
      </c>
      <c r="EP397" s="189"/>
      <c r="EQ397" s="248" t="str">
        <f t="shared" si="636"/>
        <v/>
      </c>
      <c r="ER397" s="248" t="str">
        <f t="shared" si="637"/>
        <v/>
      </c>
      <c r="ES397" s="248" t="str">
        <f t="shared" si="638"/>
        <v/>
      </c>
      <c r="ET397" s="248" t="str">
        <f t="shared" si="639"/>
        <v/>
      </c>
      <c r="EU397" s="248" t="str">
        <f t="shared" si="589"/>
        <v/>
      </c>
      <c r="EV397" s="248" t="str">
        <f t="shared" si="589"/>
        <v/>
      </c>
      <c r="EW397" s="189"/>
      <c r="EX397" s="248" t="str">
        <f t="shared" si="640"/>
        <v/>
      </c>
      <c r="EY397" s="248" t="str">
        <f t="shared" si="641"/>
        <v/>
      </c>
      <c r="EZ397" s="248" t="str">
        <f t="shared" si="642"/>
        <v/>
      </c>
      <c r="FA397" s="248" t="str">
        <f t="shared" si="643"/>
        <v/>
      </c>
      <c r="FB397" s="248" t="str">
        <f t="shared" si="617"/>
        <v/>
      </c>
      <c r="FC397" s="248" t="str">
        <f t="shared" si="617"/>
        <v/>
      </c>
      <c r="FD397" s="189"/>
      <c r="FE397" s="248" t="str">
        <f t="shared" si="644"/>
        <v/>
      </c>
      <c r="FF397" s="248" t="str">
        <f t="shared" si="645"/>
        <v/>
      </c>
      <c r="FG397" s="248" t="str">
        <f t="shared" si="646"/>
        <v/>
      </c>
      <c r="FH397" s="248" t="str">
        <f t="shared" si="647"/>
        <v/>
      </c>
      <c r="FI397" s="248" t="str">
        <f t="shared" si="618"/>
        <v/>
      </c>
      <c r="FJ397" s="248" t="str">
        <f t="shared" si="618"/>
        <v/>
      </c>
      <c r="FK397" s="189"/>
      <c r="FL397" s="370"/>
      <c r="FM397" s="371"/>
      <c r="FN397" s="371"/>
      <c r="FO397" s="611"/>
      <c r="FP397" s="896"/>
      <c r="FQ397" s="370"/>
      <c r="FR397" s="371"/>
      <c r="FS397" s="371"/>
      <c r="FT397" s="611"/>
      <c r="FU397" s="896"/>
      <c r="FV397" s="370"/>
      <c r="FW397" s="371"/>
      <c r="FX397" s="371"/>
      <c r="FY397" s="611"/>
      <c r="FZ397" s="896"/>
      <c r="GA397" s="613"/>
      <c r="GB397" s="189"/>
      <c r="GC397" s="227">
        <f t="shared" si="590"/>
        <v>0</v>
      </c>
      <c r="GD397" s="228">
        <f t="shared" si="591"/>
        <v>0</v>
      </c>
      <c r="GE397" s="229">
        <f t="shared" si="619"/>
        <v>0</v>
      </c>
      <c r="GF397" s="230">
        <f t="shared" si="619"/>
        <v>0</v>
      </c>
      <c r="GG397" s="231" t="str">
        <f t="shared" si="592"/>
        <v/>
      </c>
      <c r="GH397" s="232">
        <f t="shared" si="593"/>
        <v>0</v>
      </c>
      <c r="GI397" s="227">
        <f t="shared" si="594"/>
        <v>0</v>
      </c>
      <c r="GJ397" s="233">
        <f t="shared" si="595"/>
        <v>0</v>
      </c>
      <c r="GK397" s="233">
        <f t="shared" si="596"/>
        <v>0</v>
      </c>
      <c r="GL397" s="234"/>
      <c r="GM397" s="235">
        <f t="shared" si="597"/>
        <v>0</v>
      </c>
      <c r="GN397" s="235">
        <f t="shared" si="598"/>
        <v>0</v>
      </c>
      <c r="GO397" s="235" t="str">
        <f t="shared" si="599"/>
        <v/>
      </c>
      <c r="GP397" s="380"/>
      <c r="GQ397" s="235">
        <f t="shared" si="600"/>
        <v>0</v>
      </c>
      <c r="GR397" s="235">
        <f t="shared" si="601"/>
        <v>0</v>
      </c>
      <c r="GS397" s="235" t="str">
        <f t="shared" si="602"/>
        <v/>
      </c>
      <c r="GT397" s="236"/>
      <c r="GU397" s="237" t="str">
        <f t="shared" si="603"/>
        <v/>
      </c>
      <c r="GV397" s="237" t="str">
        <f t="shared" si="604"/>
        <v/>
      </c>
      <c r="GW397" s="238" t="str">
        <f t="shared" si="605"/>
        <v/>
      </c>
      <c r="GX397" s="238" t="str">
        <f t="shared" si="606"/>
        <v/>
      </c>
      <c r="GY397" s="239"/>
      <c r="GZ397" s="240" t="str">
        <f t="shared" si="607"/>
        <v/>
      </c>
      <c r="HA397" s="235" t="str">
        <f t="shared" si="608"/>
        <v/>
      </c>
      <c r="HB397" s="235" t="str">
        <f t="shared" si="609"/>
        <v/>
      </c>
      <c r="HC397" s="235" t="str">
        <f t="shared" si="610"/>
        <v/>
      </c>
      <c r="HD397" s="235" t="str">
        <f t="shared" si="611"/>
        <v/>
      </c>
      <c r="HE397" s="235" t="str">
        <f t="shared" si="612"/>
        <v/>
      </c>
      <c r="HF397" s="188"/>
      <c r="HG397" s="235" t="str">
        <f t="shared" si="613"/>
        <v/>
      </c>
      <c r="HH397" s="235">
        <f t="shared" si="620"/>
        <v>0</v>
      </c>
      <c r="HI397" s="235">
        <f t="shared" si="620"/>
        <v>0</v>
      </c>
      <c r="HJ397" s="235">
        <f t="shared" si="620"/>
        <v>0</v>
      </c>
      <c r="HK397" s="188"/>
      <c r="HL397" s="235" t="str">
        <f t="shared" si="614"/>
        <v/>
      </c>
      <c r="HM397" s="235">
        <f t="shared" si="621"/>
        <v>0</v>
      </c>
      <c r="HN397" s="235">
        <f t="shared" si="621"/>
        <v>0</v>
      </c>
      <c r="HO397" s="235">
        <f t="shared" si="621"/>
        <v>0</v>
      </c>
      <c r="HP397" s="188"/>
      <c r="HQ397" s="235" t="str">
        <f t="shared" si="615"/>
        <v/>
      </c>
      <c r="HR397" s="235">
        <f t="shared" si="622"/>
        <v>0</v>
      </c>
      <c r="HS397" s="235">
        <f t="shared" si="622"/>
        <v>0</v>
      </c>
      <c r="HT397" s="235">
        <f t="shared" si="622"/>
        <v>0</v>
      </c>
      <c r="HU397" s="162"/>
      <c r="HV397" s="1622"/>
      <c r="HW397" s="1619"/>
      <c r="HX397" s="1619"/>
      <c r="HY397" s="1619"/>
      <c r="HZ397" s="1619"/>
      <c r="IA397" s="1619"/>
      <c r="IB397" s="1619"/>
      <c r="IC397" s="1623"/>
      <c r="ID397" s="162"/>
    </row>
    <row r="398" spans="1:238" ht="21.75" customHeight="1" x14ac:dyDescent="0.25">
      <c r="A398" s="377" t="str">
        <f t="shared" si="568"/>
        <v/>
      </c>
      <c r="B398" s="188">
        <v>372</v>
      </c>
      <c r="C398" s="255"/>
      <c r="D398" s="223" t="str">
        <f t="shared" si="616"/>
        <v/>
      </c>
      <c r="E398" s="223" t="str">
        <f t="shared" si="556"/>
        <v/>
      </c>
      <c r="F398" s="242"/>
      <c r="G398" s="242"/>
      <c r="H398" s="224" t="str">
        <f t="shared" si="569"/>
        <v/>
      </c>
      <c r="I398" s="930"/>
      <c r="J398" s="930"/>
      <c r="K398" s="930"/>
      <c r="L398" s="370"/>
      <c r="M398" s="371"/>
      <c r="N398" s="371"/>
      <c r="O398" s="371"/>
      <c r="P398" s="372"/>
      <c r="Q398" s="609"/>
      <c r="R398" s="609"/>
      <c r="S398" s="610"/>
      <c r="T398" s="371"/>
      <c r="U398" s="371"/>
      <c r="V398" s="188"/>
      <c r="W398" s="370"/>
      <c r="X398" s="371"/>
      <c r="Y398" s="371"/>
      <c r="Z398" s="611"/>
      <c r="AA398" s="896"/>
      <c r="AB398" s="370"/>
      <c r="AC398" s="371"/>
      <c r="AD398" s="371"/>
      <c r="AE398" s="371"/>
      <c r="AF398" s="896"/>
      <c r="AG398" s="370"/>
      <c r="AH398" s="371"/>
      <c r="AI398" s="371"/>
      <c r="AJ398" s="371"/>
      <c r="AK398" s="896"/>
      <c r="AL398" s="370"/>
      <c r="AM398" s="371"/>
      <c r="AN398" s="371"/>
      <c r="AO398" s="372"/>
      <c r="AP398" s="370"/>
      <c r="AQ398" s="371"/>
      <c r="AR398" s="371"/>
      <c r="AS398" s="371"/>
      <c r="AT398" s="928"/>
      <c r="AU398" s="188"/>
      <c r="AV398" s="256">
        <f t="shared" si="623"/>
        <v>0</v>
      </c>
      <c r="AW398" s="257">
        <f t="shared" si="624"/>
        <v>0</v>
      </c>
      <c r="AX398" s="258">
        <f t="shared" si="625"/>
        <v>0</v>
      </c>
      <c r="AY398" s="259">
        <f t="shared" si="626"/>
        <v>0</v>
      </c>
      <c r="AZ398" s="231" t="str">
        <f t="shared" si="627"/>
        <v/>
      </c>
      <c r="BA398" s="232">
        <f t="shared" si="628"/>
        <v>0</v>
      </c>
      <c r="BB398" s="249">
        <f t="shared" si="629"/>
        <v>0</v>
      </c>
      <c r="BC398" s="231">
        <f t="shared" si="630"/>
        <v>0</v>
      </c>
      <c r="BD398" s="231">
        <f t="shared" si="631"/>
        <v>0</v>
      </c>
      <c r="BE398" s="260"/>
      <c r="BF398" s="235">
        <f t="shared" si="570"/>
        <v>0</v>
      </c>
      <c r="BG398" s="235">
        <f t="shared" si="571"/>
        <v>0</v>
      </c>
      <c r="BH398" s="235">
        <f t="shared" si="572"/>
        <v>0</v>
      </c>
      <c r="BI398" s="380"/>
      <c r="BJ398" s="235">
        <f t="shared" si="557"/>
        <v>0</v>
      </c>
      <c r="BK398" s="235">
        <f t="shared" si="573"/>
        <v>0</v>
      </c>
      <c r="BL398" s="235" t="str">
        <f t="shared" si="574"/>
        <v/>
      </c>
      <c r="BM398" s="236"/>
      <c r="BN398" s="237"/>
      <c r="BO398" s="237"/>
      <c r="BP398" s="238"/>
      <c r="BQ398" s="238"/>
      <c r="BR398" s="254"/>
      <c r="BS398" s="252"/>
      <c r="BT398" s="244"/>
      <c r="BU398" s="244"/>
      <c r="BV398" s="244"/>
      <c r="BW398" s="244"/>
      <c r="BX398" s="244"/>
      <c r="BY398" s="244"/>
      <c r="BZ398" s="244"/>
      <c r="CA398" s="244"/>
      <c r="CB398" s="253"/>
      <c r="CC398" s="188"/>
      <c r="CD398" s="244">
        <f t="shared" si="558"/>
        <v>0</v>
      </c>
      <c r="CE398" s="235">
        <f t="shared" si="575"/>
        <v>0</v>
      </c>
      <c r="CF398" s="235">
        <f t="shared" si="575"/>
        <v>0</v>
      </c>
      <c r="CG398" s="235">
        <f t="shared" si="575"/>
        <v>0</v>
      </c>
      <c r="CH398" s="188"/>
      <c r="CI398" s="244">
        <f t="shared" si="559"/>
        <v>0</v>
      </c>
      <c r="CJ398" s="235">
        <f t="shared" si="576"/>
        <v>0</v>
      </c>
      <c r="CK398" s="235">
        <f t="shared" si="576"/>
        <v>0</v>
      </c>
      <c r="CL398" s="235">
        <f t="shared" si="576"/>
        <v>0</v>
      </c>
      <c r="CM398" s="188"/>
      <c r="CN398" s="244">
        <f t="shared" si="560"/>
        <v>0</v>
      </c>
      <c r="CO398" s="235">
        <f t="shared" si="577"/>
        <v>0</v>
      </c>
      <c r="CP398" s="235">
        <f t="shared" si="577"/>
        <v>0</v>
      </c>
      <c r="CQ398" s="235">
        <f t="shared" si="577"/>
        <v>0</v>
      </c>
      <c r="CR398" s="188"/>
      <c r="CS398" s="244">
        <f t="shared" si="561"/>
        <v>0</v>
      </c>
      <c r="CT398" s="235">
        <f t="shared" si="578"/>
        <v>0</v>
      </c>
      <c r="CU398" s="235">
        <f t="shared" si="578"/>
        <v>0</v>
      </c>
      <c r="CV398" s="235">
        <f t="shared" si="578"/>
        <v>0</v>
      </c>
      <c r="CW398" s="188"/>
      <c r="CX398" s="244">
        <f t="shared" si="562"/>
        <v>0</v>
      </c>
      <c r="CY398" s="235">
        <f t="shared" si="579"/>
        <v>0</v>
      </c>
      <c r="CZ398" s="235">
        <f t="shared" si="579"/>
        <v>0</v>
      </c>
      <c r="DA398" s="235">
        <f t="shared" si="579"/>
        <v>0</v>
      </c>
      <c r="DB398" s="188"/>
      <c r="DC398" s="225"/>
      <c r="DD398" s="226"/>
      <c r="DE398" s="1088"/>
      <c r="DF398" s="225"/>
      <c r="DG398" s="226"/>
      <c r="DH398" s="1088"/>
      <c r="DI398" s="225"/>
      <c r="DJ398" s="226"/>
      <c r="DK398" s="1088"/>
      <c r="DL398" s="225"/>
      <c r="DM398" s="226"/>
      <c r="DN398" s="1088"/>
      <c r="DO398" s="370"/>
      <c r="DP398" s="370"/>
      <c r="DQ398" s="243">
        <f t="shared" si="632"/>
        <v>0</v>
      </c>
      <c r="DR398" s="244">
        <f t="shared" si="633"/>
        <v>0</v>
      </c>
      <c r="DS398" s="235">
        <f t="shared" si="580"/>
        <v>0</v>
      </c>
      <c r="DT398" s="244" t="str">
        <f t="shared" si="634"/>
        <v/>
      </c>
      <c r="DU398" s="42" t="str">
        <f t="shared" si="581"/>
        <v/>
      </c>
      <c r="DV398" s="42" t="str">
        <f t="shared" si="582"/>
        <v/>
      </c>
      <c r="DW398" s="42" t="str">
        <f t="shared" si="583"/>
        <v/>
      </c>
      <c r="DX398" s="162"/>
      <c r="DY398" s="42" t="str">
        <f t="shared" si="584"/>
        <v/>
      </c>
      <c r="DZ398" s="42" t="str">
        <f t="shared" si="648"/>
        <v/>
      </c>
      <c r="EA398" s="42" t="str">
        <f t="shared" si="585"/>
        <v/>
      </c>
      <c r="EB398" s="162"/>
      <c r="EC398" s="930"/>
      <c r="ED398" s="188"/>
      <c r="EE398" s="245">
        <f t="shared" si="586"/>
        <v>0</v>
      </c>
      <c r="EF398" s="189"/>
      <c r="EG398" s="245">
        <f t="shared" si="587"/>
        <v>0</v>
      </c>
      <c r="EH398" s="189"/>
      <c r="EI398" s="246" t="str">
        <f t="shared" si="635"/>
        <v/>
      </c>
      <c r="EJ398" s="247" t="str">
        <f t="shared" si="563"/>
        <v/>
      </c>
      <c r="EK398" s="248" t="str">
        <f t="shared" si="564"/>
        <v/>
      </c>
      <c r="EL398" s="248" t="str">
        <f t="shared" si="565"/>
        <v/>
      </c>
      <c r="EM398" s="248" t="str">
        <f t="shared" si="566"/>
        <v/>
      </c>
      <c r="EN398" s="248" t="str">
        <f t="shared" si="588"/>
        <v/>
      </c>
      <c r="EO398" s="248" t="str">
        <f t="shared" si="567"/>
        <v/>
      </c>
      <c r="EP398" s="189"/>
      <c r="EQ398" s="248" t="str">
        <f t="shared" si="636"/>
        <v/>
      </c>
      <c r="ER398" s="248" t="str">
        <f t="shared" si="637"/>
        <v/>
      </c>
      <c r="ES398" s="248" t="str">
        <f t="shared" si="638"/>
        <v/>
      </c>
      <c r="ET398" s="248" t="str">
        <f t="shared" si="639"/>
        <v/>
      </c>
      <c r="EU398" s="248" t="str">
        <f t="shared" si="589"/>
        <v/>
      </c>
      <c r="EV398" s="248" t="str">
        <f t="shared" si="589"/>
        <v/>
      </c>
      <c r="EW398" s="189"/>
      <c r="EX398" s="248" t="str">
        <f t="shared" si="640"/>
        <v/>
      </c>
      <c r="EY398" s="248" t="str">
        <f t="shared" si="641"/>
        <v/>
      </c>
      <c r="EZ398" s="248" t="str">
        <f t="shared" si="642"/>
        <v/>
      </c>
      <c r="FA398" s="248" t="str">
        <f t="shared" si="643"/>
        <v/>
      </c>
      <c r="FB398" s="248" t="str">
        <f t="shared" si="617"/>
        <v/>
      </c>
      <c r="FC398" s="248" t="str">
        <f t="shared" si="617"/>
        <v/>
      </c>
      <c r="FD398" s="189"/>
      <c r="FE398" s="248" t="str">
        <f t="shared" si="644"/>
        <v/>
      </c>
      <c r="FF398" s="248" t="str">
        <f t="shared" si="645"/>
        <v/>
      </c>
      <c r="FG398" s="248" t="str">
        <f t="shared" si="646"/>
        <v/>
      </c>
      <c r="FH398" s="248" t="str">
        <f t="shared" si="647"/>
        <v/>
      </c>
      <c r="FI398" s="248" t="str">
        <f t="shared" si="618"/>
        <v/>
      </c>
      <c r="FJ398" s="248" t="str">
        <f t="shared" si="618"/>
        <v/>
      </c>
      <c r="FK398" s="189"/>
      <c r="FL398" s="370"/>
      <c r="FM398" s="371"/>
      <c r="FN398" s="371"/>
      <c r="FO398" s="611"/>
      <c r="FP398" s="896"/>
      <c r="FQ398" s="370"/>
      <c r="FR398" s="371"/>
      <c r="FS398" s="371"/>
      <c r="FT398" s="611"/>
      <c r="FU398" s="896"/>
      <c r="FV398" s="370"/>
      <c r="FW398" s="371"/>
      <c r="FX398" s="371"/>
      <c r="FY398" s="611"/>
      <c r="FZ398" s="896"/>
      <c r="GA398" s="613"/>
      <c r="GB398" s="189"/>
      <c r="GC398" s="227">
        <f t="shared" si="590"/>
        <v>0</v>
      </c>
      <c r="GD398" s="228">
        <f t="shared" si="591"/>
        <v>0</v>
      </c>
      <c r="GE398" s="229">
        <f t="shared" si="619"/>
        <v>0</v>
      </c>
      <c r="GF398" s="230">
        <f t="shared" si="619"/>
        <v>0</v>
      </c>
      <c r="GG398" s="231" t="str">
        <f t="shared" si="592"/>
        <v/>
      </c>
      <c r="GH398" s="232">
        <f t="shared" si="593"/>
        <v>0</v>
      </c>
      <c r="GI398" s="227">
        <f t="shared" si="594"/>
        <v>0</v>
      </c>
      <c r="GJ398" s="233">
        <f t="shared" si="595"/>
        <v>0</v>
      </c>
      <c r="GK398" s="233">
        <f t="shared" si="596"/>
        <v>0</v>
      </c>
      <c r="GL398" s="234"/>
      <c r="GM398" s="235">
        <f t="shared" si="597"/>
        <v>0</v>
      </c>
      <c r="GN398" s="235">
        <f t="shared" si="598"/>
        <v>0</v>
      </c>
      <c r="GO398" s="235" t="str">
        <f t="shared" si="599"/>
        <v/>
      </c>
      <c r="GP398" s="380"/>
      <c r="GQ398" s="235">
        <f t="shared" si="600"/>
        <v>0</v>
      </c>
      <c r="GR398" s="235">
        <f t="shared" si="601"/>
        <v>0</v>
      </c>
      <c r="GS398" s="235" t="str">
        <f t="shared" si="602"/>
        <v/>
      </c>
      <c r="GT398" s="236"/>
      <c r="GU398" s="237" t="str">
        <f t="shared" si="603"/>
        <v/>
      </c>
      <c r="GV398" s="237" t="str">
        <f t="shared" si="604"/>
        <v/>
      </c>
      <c r="GW398" s="238" t="str">
        <f t="shared" si="605"/>
        <v/>
      </c>
      <c r="GX398" s="238" t="str">
        <f t="shared" si="606"/>
        <v/>
      </c>
      <c r="GY398" s="239"/>
      <c r="GZ398" s="240" t="str">
        <f t="shared" si="607"/>
        <v/>
      </c>
      <c r="HA398" s="235" t="str">
        <f t="shared" si="608"/>
        <v/>
      </c>
      <c r="HB398" s="235" t="str">
        <f t="shared" si="609"/>
        <v/>
      </c>
      <c r="HC398" s="235" t="str">
        <f t="shared" si="610"/>
        <v/>
      </c>
      <c r="HD398" s="235" t="str">
        <f t="shared" si="611"/>
        <v/>
      </c>
      <c r="HE398" s="235" t="str">
        <f t="shared" si="612"/>
        <v/>
      </c>
      <c r="HF398" s="188"/>
      <c r="HG398" s="235" t="str">
        <f t="shared" si="613"/>
        <v/>
      </c>
      <c r="HH398" s="235">
        <f t="shared" si="620"/>
        <v>0</v>
      </c>
      <c r="HI398" s="235">
        <f t="shared" si="620"/>
        <v>0</v>
      </c>
      <c r="HJ398" s="235">
        <f t="shared" si="620"/>
        <v>0</v>
      </c>
      <c r="HK398" s="188"/>
      <c r="HL398" s="235" t="str">
        <f t="shared" si="614"/>
        <v/>
      </c>
      <c r="HM398" s="235">
        <f t="shared" si="621"/>
        <v>0</v>
      </c>
      <c r="HN398" s="235">
        <f t="shared" si="621"/>
        <v>0</v>
      </c>
      <c r="HO398" s="235">
        <f t="shared" si="621"/>
        <v>0</v>
      </c>
      <c r="HP398" s="188"/>
      <c r="HQ398" s="235" t="str">
        <f t="shared" si="615"/>
        <v/>
      </c>
      <c r="HR398" s="235">
        <f t="shared" si="622"/>
        <v>0</v>
      </c>
      <c r="HS398" s="235">
        <f t="shared" si="622"/>
        <v>0</v>
      </c>
      <c r="HT398" s="235">
        <f t="shared" si="622"/>
        <v>0</v>
      </c>
      <c r="HU398" s="162"/>
      <c r="HV398" s="1622"/>
      <c r="HW398" s="1619"/>
      <c r="HX398" s="1619"/>
      <c r="HY398" s="1619"/>
      <c r="HZ398" s="1619"/>
      <c r="IA398" s="1619"/>
      <c r="IB398" s="1619"/>
      <c r="IC398" s="1623"/>
      <c r="ID398" s="162"/>
    </row>
    <row r="399" spans="1:238" ht="21.75" customHeight="1" x14ac:dyDescent="0.25">
      <c r="A399" s="377" t="str">
        <f t="shared" si="568"/>
        <v/>
      </c>
      <c r="B399" s="188">
        <v>373</v>
      </c>
      <c r="C399" s="255"/>
      <c r="D399" s="223" t="str">
        <f t="shared" si="616"/>
        <v/>
      </c>
      <c r="E399" s="223" t="str">
        <f t="shared" si="556"/>
        <v/>
      </c>
      <c r="F399" s="242"/>
      <c r="G399" s="242"/>
      <c r="H399" s="224" t="str">
        <f t="shared" si="569"/>
        <v/>
      </c>
      <c r="I399" s="930"/>
      <c r="J399" s="930"/>
      <c r="K399" s="930"/>
      <c r="L399" s="370"/>
      <c r="M399" s="371"/>
      <c r="N399" s="371"/>
      <c r="O399" s="371"/>
      <c r="P399" s="372"/>
      <c r="Q399" s="609"/>
      <c r="R399" s="609"/>
      <c r="S399" s="610"/>
      <c r="T399" s="371"/>
      <c r="U399" s="371"/>
      <c r="V399" s="188"/>
      <c r="W399" s="370"/>
      <c r="X399" s="371"/>
      <c r="Y399" s="371"/>
      <c r="Z399" s="611"/>
      <c r="AA399" s="896"/>
      <c r="AB399" s="370"/>
      <c r="AC399" s="371"/>
      <c r="AD399" s="371"/>
      <c r="AE399" s="371"/>
      <c r="AF399" s="896"/>
      <c r="AG399" s="370"/>
      <c r="AH399" s="371"/>
      <c r="AI399" s="371"/>
      <c r="AJ399" s="371"/>
      <c r="AK399" s="896"/>
      <c r="AL399" s="370"/>
      <c r="AM399" s="371"/>
      <c r="AN399" s="371"/>
      <c r="AO399" s="372"/>
      <c r="AP399" s="370"/>
      <c r="AQ399" s="371"/>
      <c r="AR399" s="371"/>
      <c r="AS399" s="371"/>
      <c r="AT399" s="928"/>
      <c r="AU399" s="188"/>
      <c r="AV399" s="256">
        <f t="shared" si="623"/>
        <v>0</v>
      </c>
      <c r="AW399" s="257">
        <f t="shared" si="624"/>
        <v>0</v>
      </c>
      <c r="AX399" s="258">
        <f t="shared" si="625"/>
        <v>0</v>
      </c>
      <c r="AY399" s="259">
        <f t="shared" si="626"/>
        <v>0</v>
      </c>
      <c r="AZ399" s="231" t="str">
        <f t="shared" si="627"/>
        <v/>
      </c>
      <c r="BA399" s="232">
        <f t="shared" si="628"/>
        <v>0</v>
      </c>
      <c r="BB399" s="249">
        <f t="shared" si="629"/>
        <v>0</v>
      </c>
      <c r="BC399" s="231">
        <f t="shared" si="630"/>
        <v>0</v>
      </c>
      <c r="BD399" s="231">
        <f t="shared" si="631"/>
        <v>0</v>
      </c>
      <c r="BE399" s="260"/>
      <c r="BF399" s="235">
        <f t="shared" si="570"/>
        <v>0</v>
      </c>
      <c r="BG399" s="235">
        <f t="shared" si="571"/>
        <v>0</v>
      </c>
      <c r="BH399" s="235">
        <f t="shared" si="572"/>
        <v>0</v>
      </c>
      <c r="BI399" s="380"/>
      <c r="BJ399" s="235">
        <f t="shared" si="557"/>
        <v>0</v>
      </c>
      <c r="BK399" s="235">
        <f t="shared" si="573"/>
        <v>0</v>
      </c>
      <c r="BL399" s="235" t="str">
        <f t="shared" si="574"/>
        <v/>
      </c>
      <c r="BM399" s="236"/>
      <c r="BN399" s="237"/>
      <c r="BO399" s="237"/>
      <c r="BP399" s="238"/>
      <c r="BQ399" s="238"/>
      <c r="BR399" s="254"/>
      <c r="BS399" s="252"/>
      <c r="BT399" s="244"/>
      <c r="BU399" s="244"/>
      <c r="BV399" s="244"/>
      <c r="BW399" s="244"/>
      <c r="BX399" s="244"/>
      <c r="BY399" s="244"/>
      <c r="BZ399" s="244"/>
      <c r="CA399" s="244"/>
      <c r="CB399" s="253"/>
      <c r="CC399" s="188"/>
      <c r="CD399" s="244">
        <f t="shared" si="558"/>
        <v>0</v>
      </c>
      <c r="CE399" s="235">
        <f t="shared" si="575"/>
        <v>0</v>
      </c>
      <c r="CF399" s="235">
        <f t="shared" si="575"/>
        <v>0</v>
      </c>
      <c r="CG399" s="235">
        <f t="shared" si="575"/>
        <v>0</v>
      </c>
      <c r="CH399" s="188"/>
      <c r="CI399" s="244">
        <f t="shared" si="559"/>
        <v>0</v>
      </c>
      <c r="CJ399" s="235">
        <f t="shared" si="576"/>
        <v>0</v>
      </c>
      <c r="CK399" s="235">
        <f t="shared" si="576"/>
        <v>0</v>
      </c>
      <c r="CL399" s="235">
        <f t="shared" si="576"/>
        <v>0</v>
      </c>
      <c r="CM399" s="188"/>
      <c r="CN399" s="244">
        <f t="shared" si="560"/>
        <v>0</v>
      </c>
      <c r="CO399" s="235">
        <f t="shared" si="577"/>
        <v>0</v>
      </c>
      <c r="CP399" s="235">
        <f t="shared" si="577"/>
        <v>0</v>
      </c>
      <c r="CQ399" s="235">
        <f t="shared" si="577"/>
        <v>0</v>
      </c>
      <c r="CR399" s="188"/>
      <c r="CS399" s="244">
        <f t="shared" si="561"/>
        <v>0</v>
      </c>
      <c r="CT399" s="235">
        <f t="shared" si="578"/>
        <v>0</v>
      </c>
      <c r="CU399" s="235">
        <f t="shared" si="578"/>
        <v>0</v>
      </c>
      <c r="CV399" s="235">
        <f t="shared" si="578"/>
        <v>0</v>
      </c>
      <c r="CW399" s="188"/>
      <c r="CX399" s="244">
        <f t="shared" si="562"/>
        <v>0</v>
      </c>
      <c r="CY399" s="235">
        <f t="shared" si="579"/>
        <v>0</v>
      </c>
      <c r="CZ399" s="235">
        <f t="shared" si="579"/>
        <v>0</v>
      </c>
      <c r="DA399" s="235">
        <f t="shared" si="579"/>
        <v>0</v>
      </c>
      <c r="DB399" s="188"/>
      <c r="DC399" s="225"/>
      <c r="DD399" s="226"/>
      <c r="DE399" s="1088"/>
      <c r="DF399" s="225"/>
      <c r="DG399" s="226"/>
      <c r="DH399" s="1088"/>
      <c r="DI399" s="225"/>
      <c r="DJ399" s="226"/>
      <c r="DK399" s="1088"/>
      <c r="DL399" s="225"/>
      <c r="DM399" s="226"/>
      <c r="DN399" s="1088"/>
      <c r="DO399" s="370"/>
      <c r="DP399" s="370"/>
      <c r="DQ399" s="243">
        <f t="shared" si="632"/>
        <v>0</v>
      </c>
      <c r="DR399" s="244">
        <f t="shared" si="633"/>
        <v>0</v>
      </c>
      <c r="DS399" s="235">
        <f t="shared" si="580"/>
        <v>0</v>
      </c>
      <c r="DT399" s="244" t="str">
        <f t="shared" si="634"/>
        <v/>
      </c>
      <c r="DU399" s="42" t="str">
        <f t="shared" si="581"/>
        <v/>
      </c>
      <c r="DV399" s="42" t="str">
        <f t="shared" si="582"/>
        <v/>
      </c>
      <c r="DW399" s="42" t="str">
        <f t="shared" si="583"/>
        <v/>
      </c>
      <c r="DX399" s="162"/>
      <c r="DY399" s="42" t="str">
        <f t="shared" si="584"/>
        <v/>
      </c>
      <c r="DZ399" s="42" t="str">
        <f t="shared" si="648"/>
        <v/>
      </c>
      <c r="EA399" s="42" t="str">
        <f t="shared" si="585"/>
        <v/>
      </c>
      <c r="EB399" s="162"/>
      <c r="EC399" s="930"/>
      <c r="ED399" s="188"/>
      <c r="EE399" s="245">
        <f t="shared" si="586"/>
        <v>0</v>
      </c>
      <c r="EF399" s="189"/>
      <c r="EG399" s="245">
        <f t="shared" si="587"/>
        <v>0</v>
      </c>
      <c r="EH399" s="189"/>
      <c r="EI399" s="246" t="str">
        <f t="shared" si="635"/>
        <v/>
      </c>
      <c r="EJ399" s="247" t="str">
        <f t="shared" si="563"/>
        <v/>
      </c>
      <c r="EK399" s="248" t="str">
        <f t="shared" si="564"/>
        <v/>
      </c>
      <c r="EL399" s="248" t="str">
        <f t="shared" si="565"/>
        <v/>
      </c>
      <c r="EM399" s="248" t="str">
        <f t="shared" si="566"/>
        <v/>
      </c>
      <c r="EN399" s="248" t="str">
        <f t="shared" si="588"/>
        <v/>
      </c>
      <c r="EO399" s="248" t="str">
        <f t="shared" si="567"/>
        <v/>
      </c>
      <c r="EP399" s="189"/>
      <c r="EQ399" s="248" t="str">
        <f t="shared" si="636"/>
        <v/>
      </c>
      <c r="ER399" s="248" t="str">
        <f t="shared" si="637"/>
        <v/>
      </c>
      <c r="ES399" s="248" t="str">
        <f t="shared" si="638"/>
        <v/>
      </c>
      <c r="ET399" s="248" t="str">
        <f t="shared" si="639"/>
        <v/>
      </c>
      <c r="EU399" s="248" t="str">
        <f t="shared" si="589"/>
        <v/>
      </c>
      <c r="EV399" s="248" t="str">
        <f t="shared" si="589"/>
        <v/>
      </c>
      <c r="EW399" s="189"/>
      <c r="EX399" s="248" t="str">
        <f t="shared" si="640"/>
        <v/>
      </c>
      <c r="EY399" s="248" t="str">
        <f t="shared" si="641"/>
        <v/>
      </c>
      <c r="EZ399" s="248" t="str">
        <f t="shared" si="642"/>
        <v/>
      </c>
      <c r="FA399" s="248" t="str">
        <f t="shared" si="643"/>
        <v/>
      </c>
      <c r="FB399" s="248" t="str">
        <f t="shared" si="617"/>
        <v/>
      </c>
      <c r="FC399" s="248" t="str">
        <f t="shared" si="617"/>
        <v/>
      </c>
      <c r="FD399" s="189"/>
      <c r="FE399" s="248" t="str">
        <f t="shared" si="644"/>
        <v/>
      </c>
      <c r="FF399" s="248" t="str">
        <f t="shared" si="645"/>
        <v/>
      </c>
      <c r="FG399" s="248" t="str">
        <f t="shared" si="646"/>
        <v/>
      </c>
      <c r="FH399" s="248" t="str">
        <f t="shared" si="647"/>
        <v/>
      </c>
      <c r="FI399" s="248" t="str">
        <f t="shared" si="618"/>
        <v/>
      </c>
      <c r="FJ399" s="248" t="str">
        <f t="shared" si="618"/>
        <v/>
      </c>
      <c r="FK399" s="189"/>
      <c r="FL399" s="370"/>
      <c r="FM399" s="371"/>
      <c r="FN399" s="371"/>
      <c r="FO399" s="611"/>
      <c r="FP399" s="896"/>
      <c r="FQ399" s="370"/>
      <c r="FR399" s="371"/>
      <c r="FS399" s="371"/>
      <c r="FT399" s="611"/>
      <c r="FU399" s="896"/>
      <c r="FV399" s="370"/>
      <c r="FW399" s="371"/>
      <c r="FX399" s="371"/>
      <c r="FY399" s="611"/>
      <c r="FZ399" s="896"/>
      <c r="GA399" s="613"/>
      <c r="GB399" s="189"/>
      <c r="GC399" s="227">
        <f t="shared" si="590"/>
        <v>0</v>
      </c>
      <c r="GD399" s="228">
        <f t="shared" si="591"/>
        <v>0</v>
      </c>
      <c r="GE399" s="229">
        <f t="shared" si="619"/>
        <v>0</v>
      </c>
      <c r="GF399" s="230">
        <f t="shared" si="619"/>
        <v>0</v>
      </c>
      <c r="GG399" s="231" t="str">
        <f t="shared" si="592"/>
        <v/>
      </c>
      <c r="GH399" s="232">
        <f t="shared" si="593"/>
        <v>0</v>
      </c>
      <c r="GI399" s="227">
        <f t="shared" si="594"/>
        <v>0</v>
      </c>
      <c r="GJ399" s="233">
        <f t="shared" si="595"/>
        <v>0</v>
      </c>
      <c r="GK399" s="233">
        <f t="shared" si="596"/>
        <v>0</v>
      </c>
      <c r="GL399" s="234"/>
      <c r="GM399" s="235">
        <f t="shared" si="597"/>
        <v>0</v>
      </c>
      <c r="GN399" s="235">
        <f t="shared" si="598"/>
        <v>0</v>
      </c>
      <c r="GO399" s="235" t="str">
        <f t="shared" si="599"/>
        <v/>
      </c>
      <c r="GP399" s="380"/>
      <c r="GQ399" s="235">
        <f t="shared" si="600"/>
        <v>0</v>
      </c>
      <c r="GR399" s="235">
        <f t="shared" si="601"/>
        <v>0</v>
      </c>
      <c r="GS399" s="235" t="str">
        <f t="shared" si="602"/>
        <v/>
      </c>
      <c r="GT399" s="236"/>
      <c r="GU399" s="237" t="str">
        <f t="shared" si="603"/>
        <v/>
      </c>
      <c r="GV399" s="237" t="str">
        <f t="shared" si="604"/>
        <v/>
      </c>
      <c r="GW399" s="238" t="str">
        <f t="shared" si="605"/>
        <v/>
      </c>
      <c r="GX399" s="238" t="str">
        <f t="shared" si="606"/>
        <v/>
      </c>
      <c r="GY399" s="239"/>
      <c r="GZ399" s="240" t="str">
        <f t="shared" si="607"/>
        <v/>
      </c>
      <c r="HA399" s="235" t="str">
        <f t="shared" si="608"/>
        <v/>
      </c>
      <c r="HB399" s="235" t="str">
        <f t="shared" si="609"/>
        <v/>
      </c>
      <c r="HC399" s="235" t="str">
        <f t="shared" si="610"/>
        <v/>
      </c>
      <c r="HD399" s="235" t="str">
        <f t="shared" si="611"/>
        <v/>
      </c>
      <c r="HE399" s="235" t="str">
        <f t="shared" si="612"/>
        <v/>
      </c>
      <c r="HF399" s="188"/>
      <c r="HG399" s="235" t="str">
        <f t="shared" si="613"/>
        <v/>
      </c>
      <c r="HH399" s="235">
        <f t="shared" si="620"/>
        <v>0</v>
      </c>
      <c r="HI399" s="235">
        <f t="shared" si="620"/>
        <v>0</v>
      </c>
      <c r="HJ399" s="235">
        <f t="shared" si="620"/>
        <v>0</v>
      </c>
      <c r="HK399" s="188"/>
      <c r="HL399" s="235" t="str">
        <f t="shared" si="614"/>
        <v/>
      </c>
      <c r="HM399" s="235">
        <f t="shared" si="621"/>
        <v>0</v>
      </c>
      <c r="HN399" s="235">
        <f t="shared" si="621"/>
        <v>0</v>
      </c>
      <c r="HO399" s="235">
        <f t="shared" si="621"/>
        <v>0</v>
      </c>
      <c r="HP399" s="188"/>
      <c r="HQ399" s="235" t="str">
        <f t="shared" si="615"/>
        <v/>
      </c>
      <c r="HR399" s="235">
        <f t="shared" si="622"/>
        <v>0</v>
      </c>
      <c r="HS399" s="235">
        <f t="shared" si="622"/>
        <v>0</v>
      </c>
      <c r="HT399" s="235">
        <f t="shared" si="622"/>
        <v>0</v>
      </c>
      <c r="HU399" s="162"/>
      <c r="HV399" s="1622"/>
      <c r="HW399" s="1619"/>
      <c r="HX399" s="1619"/>
      <c r="HY399" s="1619"/>
      <c r="HZ399" s="1619"/>
      <c r="IA399" s="1619"/>
      <c r="IB399" s="1619"/>
      <c r="IC399" s="1623"/>
      <c r="ID399" s="162"/>
    </row>
    <row r="400" spans="1:238" ht="21.75" customHeight="1" x14ac:dyDescent="0.25">
      <c r="A400" s="377" t="str">
        <f t="shared" si="568"/>
        <v/>
      </c>
      <c r="B400" s="188">
        <v>374</v>
      </c>
      <c r="C400" s="255"/>
      <c r="D400" s="223" t="str">
        <f t="shared" si="616"/>
        <v/>
      </c>
      <c r="E400" s="223" t="str">
        <f t="shared" si="556"/>
        <v/>
      </c>
      <c r="F400" s="242"/>
      <c r="G400" s="242"/>
      <c r="H400" s="224" t="str">
        <f t="shared" si="569"/>
        <v/>
      </c>
      <c r="I400" s="930"/>
      <c r="J400" s="930"/>
      <c r="K400" s="930"/>
      <c r="L400" s="370"/>
      <c r="M400" s="371"/>
      <c r="N400" s="371"/>
      <c r="O400" s="371"/>
      <c r="P400" s="372"/>
      <c r="Q400" s="609"/>
      <c r="R400" s="609"/>
      <c r="S400" s="610"/>
      <c r="T400" s="371"/>
      <c r="U400" s="371"/>
      <c r="V400" s="188"/>
      <c r="W400" s="370"/>
      <c r="X400" s="371"/>
      <c r="Y400" s="371"/>
      <c r="Z400" s="611"/>
      <c r="AA400" s="896"/>
      <c r="AB400" s="370"/>
      <c r="AC400" s="371"/>
      <c r="AD400" s="371"/>
      <c r="AE400" s="371"/>
      <c r="AF400" s="896"/>
      <c r="AG400" s="370"/>
      <c r="AH400" s="371"/>
      <c r="AI400" s="371"/>
      <c r="AJ400" s="371"/>
      <c r="AK400" s="896"/>
      <c r="AL400" s="370"/>
      <c r="AM400" s="371"/>
      <c r="AN400" s="371"/>
      <c r="AO400" s="372"/>
      <c r="AP400" s="370"/>
      <c r="AQ400" s="371"/>
      <c r="AR400" s="371"/>
      <c r="AS400" s="371"/>
      <c r="AT400" s="928"/>
      <c r="AU400" s="188"/>
      <c r="AV400" s="256">
        <f t="shared" si="623"/>
        <v>0</v>
      </c>
      <c r="AW400" s="257">
        <f t="shared" si="624"/>
        <v>0</v>
      </c>
      <c r="AX400" s="258">
        <f t="shared" si="625"/>
        <v>0</v>
      </c>
      <c r="AY400" s="259">
        <f t="shared" si="626"/>
        <v>0</v>
      </c>
      <c r="AZ400" s="231" t="str">
        <f t="shared" si="627"/>
        <v/>
      </c>
      <c r="BA400" s="232">
        <f t="shared" si="628"/>
        <v>0</v>
      </c>
      <c r="BB400" s="249">
        <f t="shared" si="629"/>
        <v>0</v>
      </c>
      <c r="BC400" s="231">
        <f t="shared" si="630"/>
        <v>0</v>
      </c>
      <c r="BD400" s="231">
        <f t="shared" si="631"/>
        <v>0</v>
      </c>
      <c r="BE400" s="260"/>
      <c r="BF400" s="235">
        <f t="shared" si="570"/>
        <v>0</v>
      </c>
      <c r="BG400" s="235">
        <f t="shared" si="571"/>
        <v>0</v>
      </c>
      <c r="BH400" s="235">
        <f t="shared" si="572"/>
        <v>0</v>
      </c>
      <c r="BI400" s="380"/>
      <c r="BJ400" s="235">
        <f t="shared" si="557"/>
        <v>0</v>
      </c>
      <c r="BK400" s="235">
        <f t="shared" si="573"/>
        <v>0</v>
      </c>
      <c r="BL400" s="235" t="str">
        <f t="shared" si="574"/>
        <v/>
      </c>
      <c r="BM400" s="236"/>
      <c r="BN400" s="237"/>
      <c r="BO400" s="237"/>
      <c r="BP400" s="238"/>
      <c r="BQ400" s="238"/>
      <c r="BR400" s="254"/>
      <c r="BS400" s="252"/>
      <c r="BT400" s="244"/>
      <c r="BU400" s="244"/>
      <c r="BV400" s="244"/>
      <c r="BW400" s="244"/>
      <c r="BX400" s="244"/>
      <c r="BY400" s="244"/>
      <c r="BZ400" s="244"/>
      <c r="CA400" s="244"/>
      <c r="CB400" s="253"/>
      <c r="CC400" s="188"/>
      <c r="CD400" s="244">
        <f t="shared" si="558"/>
        <v>0</v>
      </c>
      <c r="CE400" s="235">
        <f t="shared" si="575"/>
        <v>0</v>
      </c>
      <c r="CF400" s="235">
        <f t="shared" si="575"/>
        <v>0</v>
      </c>
      <c r="CG400" s="235">
        <f t="shared" si="575"/>
        <v>0</v>
      </c>
      <c r="CH400" s="188"/>
      <c r="CI400" s="244">
        <f t="shared" si="559"/>
        <v>0</v>
      </c>
      <c r="CJ400" s="235">
        <f t="shared" si="576"/>
        <v>0</v>
      </c>
      <c r="CK400" s="235">
        <f t="shared" si="576"/>
        <v>0</v>
      </c>
      <c r="CL400" s="235">
        <f t="shared" si="576"/>
        <v>0</v>
      </c>
      <c r="CM400" s="188"/>
      <c r="CN400" s="244">
        <f t="shared" si="560"/>
        <v>0</v>
      </c>
      <c r="CO400" s="235">
        <f t="shared" si="577"/>
        <v>0</v>
      </c>
      <c r="CP400" s="235">
        <f t="shared" si="577"/>
        <v>0</v>
      </c>
      <c r="CQ400" s="235">
        <f t="shared" si="577"/>
        <v>0</v>
      </c>
      <c r="CR400" s="188"/>
      <c r="CS400" s="244">
        <f t="shared" si="561"/>
        <v>0</v>
      </c>
      <c r="CT400" s="235">
        <f t="shared" si="578"/>
        <v>0</v>
      </c>
      <c r="CU400" s="235">
        <f t="shared" si="578"/>
        <v>0</v>
      </c>
      <c r="CV400" s="235">
        <f t="shared" si="578"/>
        <v>0</v>
      </c>
      <c r="CW400" s="188"/>
      <c r="CX400" s="244">
        <f t="shared" si="562"/>
        <v>0</v>
      </c>
      <c r="CY400" s="235">
        <f t="shared" si="579"/>
        <v>0</v>
      </c>
      <c r="CZ400" s="235">
        <f t="shared" si="579"/>
        <v>0</v>
      </c>
      <c r="DA400" s="235">
        <f t="shared" si="579"/>
        <v>0</v>
      </c>
      <c r="DB400" s="188"/>
      <c r="DC400" s="225"/>
      <c r="DD400" s="226"/>
      <c r="DE400" s="1088"/>
      <c r="DF400" s="225"/>
      <c r="DG400" s="226"/>
      <c r="DH400" s="1088"/>
      <c r="DI400" s="225"/>
      <c r="DJ400" s="226"/>
      <c r="DK400" s="1088"/>
      <c r="DL400" s="225"/>
      <c r="DM400" s="226"/>
      <c r="DN400" s="1088"/>
      <c r="DO400" s="370"/>
      <c r="DP400" s="370"/>
      <c r="DQ400" s="243">
        <f t="shared" si="632"/>
        <v>0</v>
      </c>
      <c r="DR400" s="244">
        <f t="shared" si="633"/>
        <v>0</v>
      </c>
      <c r="DS400" s="235">
        <f t="shared" si="580"/>
        <v>0</v>
      </c>
      <c r="DT400" s="244" t="str">
        <f t="shared" si="634"/>
        <v/>
      </c>
      <c r="DU400" s="42" t="str">
        <f t="shared" si="581"/>
        <v/>
      </c>
      <c r="DV400" s="42" t="str">
        <f t="shared" si="582"/>
        <v/>
      </c>
      <c r="DW400" s="42" t="str">
        <f t="shared" si="583"/>
        <v/>
      </c>
      <c r="DX400" s="162"/>
      <c r="DY400" s="42" t="str">
        <f t="shared" si="584"/>
        <v/>
      </c>
      <c r="DZ400" s="42" t="str">
        <f t="shared" si="648"/>
        <v/>
      </c>
      <c r="EA400" s="42" t="str">
        <f t="shared" si="585"/>
        <v/>
      </c>
      <c r="EB400" s="162"/>
      <c r="EC400" s="930"/>
      <c r="ED400" s="188"/>
      <c r="EE400" s="245">
        <f t="shared" si="586"/>
        <v>0</v>
      </c>
      <c r="EF400" s="189"/>
      <c r="EG400" s="245">
        <f t="shared" si="587"/>
        <v>0</v>
      </c>
      <c r="EH400" s="189"/>
      <c r="EI400" s="246" t="str">
        <f t="shared" si="635"/>
        <v/>
      </c>
      <c r="EJ400" s="247" t="str">
        <f t="shared" si="563"/>
        <v/>
      </c>
      <c r="EK400" s="248" t="str">
        <f t="shared" si="564"/>
        <v/>
      </c>
      <c r="EL400" s="248" t="str">
        <f t="shared" si="565"/>
        <v/>
      </c>
      <c r="EM400" s="248" t="str">
        <f t="shared" si="566"/>
        <v/>
      </c>
      <c r="EN400" s="248" t="str">
        <f t="shared" si="588"/>
        <v/>
      </c>
      <c r="EO400" s="248" t="str">
        <f t="shared" si="567"/>
        <v/>
      </c>
      <c r="EP400" s="189"/>
      <c r="EQ400" s="248" t="str">
        <f t="shared" si="636"/>
        <v/>
      </c>
      <c r="ER400" s="248" t="str">
        <f t="shared" si="637"/>
        <v/>
      </c>
      <c r="ES400" s="248" t="str">
        <f t="shared" si="638"/>
        <v/>
      </c>
      <c r="ET400" s="248" t="str">
        <f t="shared" si="639"/>
        <v/>
      </c>
      <c r="EU400" s="248" t="str">
        <f t="shared" si="589"/>
        <v/>
      </c>
      <c r="EV400" s="248" t="str">
        <f t="shared" si="589"/>
        <v/>
      </c>
      <c r="EW400" s="189"/>
      <c r="EX400" s="248" t="str">
        <f t="shared" si="640"/>
        <v/>
      </c>
      <c r="EY400" s="248" t="str">
        <f t="shared" si="641"/>
        <v/>
      </c>
      <c r="EZ400" s="248" t="str">
        <f t="shared" si="642"/>
        <v/>
      </c>
      <c r="FA400" s="248" t="str">
        <f t="shared" si="643"/>
        <v/>
      </c>
      <c r="FB400" s="248" t="str">
        <f t="shared" si="617"/>
        <v/>
      </c>
      <c r="FC400" s="248" t="str">
        <f t="shared" si="617"/>
        <v/>
      </c>
      <c r="FD400" s="189"/>
      <c r="FE400" s="248" t="str">
        <f t="shared" si="644"/>
        <v/>
      </c>
      <c r="FF400" s="248" t="str">
        <f t="shared" si="645"/>
        <v/>
      </c>
      <c r="FG400" s="248" t="str">
        <f t="shared" si="646"/>
        <v/>
      </c>
      <c r="FH400" s="248" t="str">
        <f t="shared" si="647"/>
        <v/>
      </c>
      <c r="FI400" s="248" t="str">
        <f t="shared" si="618"/>
        <v/>
      </c>
      <c r="FJ400" s="248" t="str">
        <f t="shared" si="618"/>
        <v/>
      </c>
      <c r="FK400" s="189"/>
      <c r="FL400" s="370"/>
      <c r="FM400" s="371"/>
      <c r="FN400" s="371"/>
      <c r="FO400" s="611"/>
      <c r="FP400" s="896"/>
      <c r="FQ400" s="370"/>
      <c r="FR400" s="371"/>
      <c r="FS400" s="371"/>
      <c r="FT400" s="611"/>
      <c r="FU400" s="896"/>
      <c r="FV400" s="370"/>
      <c r="FW400" s="371"/>
      <c r="FX400" s="371"/>
      <c r="FY400" s="611"/>
      <c r="FZ400" s="896"/>
      <c r="GA400" s="613"/>
      <c r="GB400" s="189"/>
      <c r="GC400" s="227">
        <f t="shared" si="590"/>
        <v>0</v>
      </c>
      <c r="GD400" s="228">
        <f t="shared" si="591"/>
        <v>0</v>
      </c>
      <c r="GE400" s="229">
        <f t="shared" si="619"/>
        <v>0</v>
      </c>
      <c r="GF400" s="230">
        <f t="shared" si="619"/>
        <v>0</v>
      </c>
      <c r="GG400" s="231" t="str">
        <f t="shared" si="592"/>
        <v/>
      </c>
      <c r="GH400" s="232">
        <f t="shared" si="593"/>
        <v>0</v>
      </c>
      <c r="GI400" s="227">
        <f t="shared" si="594"/>
        <v>0</v>
      </c>
      <c r="GJ400" s="233">
        <f t="shared" si="595"/>
        <v>0</v>
      </c>
      <c r="GK400" s="233">
        <f t="shared" si="596"/>
        <v>0</v>
      </c>
      <c r="GL400" s="234"/>
      <c r="GM400" s="235">
        <f t="shared" si="597"/>
        <v>0</v>
      </c>
      <c r="GN400" s="235">
        <f t="shared" si="598"/>
        <v>0</v>
      </c>
      <c r="GO400" s="235" t="str">
        <f t="shared" si="599"/>
        <v/>
      </c>
      <c r="GP400" s="380"/>
      <c r="GQ400" s="235">
        <f t="shared" si="600"/>
        <v>0</v>
      </c>
      <c r="GR400" s="235">
        <f t="shared" si="601"/>
        <v>0</v>
      </c>
      <c r="GS400" s="235" t="str">
        <f t="shared" si="602"/>
        <v/>
      </c>
      <c r="GT400" s="236"/>
      <c r="GU400" s="237" t="str">
        <f t="shared" si="603"/>
        <v/>
      </c>
      <c r="GV400" s="237" t="str">
        <f t="shared" si="604"/>
        <v/>
      </c>
      <c r="GW400" s="238" t="str">
        <f t="shared" si="605"/>
        <v/>
      </c>
      <c r="GX400" s="238" t="str">
        <f t="shared" si="606"/>
        <v/>
      </c>
      <c r="GY400" s="239"/>
      <c r="GZ400" s="240" t="str">
        <f t="shared" si="607"/>
        <v/>
      </c>
      <c r="HA400" s="235" t="str">
        <f t="shared" si="608"/>
        <v/>
      </c>
      <c r="HB400" s="235" t="str">
        <f t="shared" si="609"/>
        <v/>
      </c>
      <c r="HC400" s="235" t="str">
        <f t="shared" si="610"/>
        <v/>
      </c>
      <c r="HD400" s="235" t="str">
        <f t="shared" si="611"/>
        <v/>
      </c>
      <c r="HE400" s="235" t="str">
        <f t="shared" si="612"/>
        <v/>
      </c>
      <c r="HF400" s="188"/>
      <c r="HG400" s="235" t="str">
        <f t="shared" si="613"/>
        <v/>
      </c>
      <c r="HH400" s="235">
        <f t="shared" si="620"/>
        <v>0</v>
      </c>
      <c r="HI400" s="235">
        <f t="shared" si="620"/>
        <v>0</v>
      </c>
      <c r="HJ400" s="235">
        <f t="shared" si="620"/>
        <v>0</v>
      </c>
      <c r="HK400" s="188"/>
      <c r="HL400" s="235" t="str">
        <f t="shared" si="614"/>
        <v/>
      </c>
      <c r="HM400" s="235">
        <f t="shared" si="621"/>
        <v>0</v>
      </c>
      <c r="HN400" s="235">
        <f t="shared" si="621"/>
        <v>0</v>
      </c>
      <c r="HO400" s="235">
        <f t="shared" si="621"/>
        <v>0</v>
      </c>
      <c r="HP400" s="188"/>
      <c r="HQ400" s="235" t="str">
        <f t="shared" si="615"/>
        <v/>
      </c>
      <c r="HR400" s="235">
        <f t="shared" si="622"/>
        <v>0</v>
      </c>
      <c r="HS400" s="235">
        <f t="shared" si="622"/>
        <v>0</v>
      </c>
      <c r="HT400" s="235">
        <f t="shared" si="622"/>
        <v>0</v>
      </c>
      <c r="HU400" s="162"/>
      <c r="HV400" s="1622"/>
      <c r="HW400" s="1619"/>
      <c r="HX400" s="1619"/>
      <c r="HY400" s="1619"/>
      <c r="HZ400" s="1619"/>
      <c r="IA400" s="1619"/>
      <c r="IB400" s="1619"/>
      <c r="IC400" s="1623"/>
      <c r="ID400" s="162"/>
    </row>
    <row r="401" spans="1:238" ht="21.75" customHeight="1" x14ac:dyDescent="0.25">
      <c r="A401" s="377" t="str">
        <f t="shared" si="568"/>
        <v/>
      </c>
      <c r="B401" s="188">
        <v>375</v>
      </c>
      <c r="C401" s="255"/>
      <c r="D401" s="223" t="str">
        <f t="shared" si="616"/>
        <v/>
      </c>
      <c r="E401" s="223" t="str">
        <f t="shared" si="556"/>
        <v/>
      </c>
      <c r="F401" s="242"/>
      <c r="G401" s="242"/>
      <c r="H401" s="224" t="str">
        <f t="shared" si="569"/>
        <v/>
      </c>
      <c r="I401" s="930"/>
      <c r="J401" s="930"/>
      <c r="K401" s="930"/>
      <c r="L401" s="370"/>
      <c r="M401" s="371"/>
      <c r="N401" s="371"/>
      <c r="O401" s="371"/>
      <c r="P401" s="372"/>
      <c r="Q401" s="609"/>
      <c r="R401" s="609"/>
      <c r="S401" s="610"/>
      <c r="T401" s="371"/>
      <c r="U401" s="371"/>
      <c r="V401" s="188"/>
      <c r="W401" s="370"/>
      <c r="X401" s="371"/>
      <c r="Y401" s="371"/>
      <c r="Z401" s="611"/>
      <c r="AA401" s="896"/>
      <c r="AB401" s="370"/>
      <c r="AC401" s="371"/>
      <c r="AD401" s="371"/>
      <c r="AE401" s="371"/>
      <c r="AF401" s="896"/>
      <c r="AG401" s="370"/>
      <c r="AH401" s="371"/>
      <c r="AI401" s="371"/>
      <c r="AJ401" s="371"/>
      <c r="AK401" s="896"/>
      <c r="AL401" s="370"/>
      <c r="AM401" s="371"/>
      <c r="AN401" s="371"/>
      <c r="AO401" s="372"/>
      <c r="AP401" s="370"/>
      <c r="AQ401" s="371"/>
      <c r="AR401" s="371"/>
      <c r="AS401" s="371"/>
      <c r="AT401" s="928"/>
      <c r="AU401" s="188"/>
      <c r="AV401" s="256">
        <f t="shared" si="623"/>
        <v>0</v>
      </c>
      <c r="AW401" s="257">
        <f t="shared" si="624"/>
        <v>0</v>
      </c>
      <c r="AX401" s="258">
        <f t="shared" si="625"/>
        <v>0</v>
      </c>
      <c r="AY401" s="259">
        <f t="shared" si="626"/>
        <v>0</v>
      </c>
      <c r="AZ401" s="231" t="str">
        <f t="shared" si="627"/>
        <v/>
      </c>
      <c r="BA401" s="232">
        <f t="shared" si="628"/>
        <v>0</v>
      </c>
      <c r="BB401" s="249">
        <f t="shared" si="629"/>
        <v>0</v>
      </c>
      <c r="BC401" s="231">
        <f t="shared" si="630"/>
        <v>0</v>
      </c>
      <c r="BD401" s="231">
        <f t="shared" si="631"/>
        <v>0</v>
      </c>
      <c r="BE401" s="260"/>
      <c r="BF401" s="235">
        <f t="shared" si="570"/>
        <v>0</v>
      </c>
      <c r="BG401" s="235">
        <f t="shared" si="571"/>
        <v>0</v>
      </c>
      <c r="BH401" s="235">
        <f t="shared" si="572"/>
        <v>0</v>
      </c>
      <c r="BI401" s="380"/>
      <c r="BJ401" s="235">
        <f t="shared" si="557"/>
        <v>0</v>
      </c>
      <c r="BK401" s="235">
        <f t="shared" si="573"/>
        <v>0</v>
      </c>
      <c r="BL401" s="235" t="str">
        <f t="shared" si="574"/>
        <v/>
      </c>
      <c r="BM401" s="236"/>
      <c r="BN401" s="237"/>
      <c r="BO401" s="237"/>
      <c r="BP401" s="238"/>
      <c r="BQ401" s="238"/>
      <c r="BR401" s="254"/>
      <c r="BS401" s="252"/>
      <c r="BT401" s="244"/>
      <c r="BU401" s="244"/>
      <c r="BV401" s="244"/>
      <c r="BW401" s="244"/>
      <c r="BX401" s="244"/>
      <c r="BY401" s="244"/>
      <c r="BZ401" s="244"/>
      <c r="CA401" s="244"/>
      <c r="CB401" s="253"/>
      <c r="CC401" s="188"/>
      <c r="CD401" s="244">
        <f t="shared" si="558"/>
        <v>0</v>
      </c>
      <c r="CE401" s="235">
        <f t="shared" si="575"/>
        <v>0</v>
      </c>
      <c r="CF401" s="235">
        <f t="shared" si="575"/>
        <v>0</v>
      </c>
      <c r="CG401" s="235">
        <f t="shared" si="575"/>
        <v>0</v>
      </c>
      <c r="CH401" s="188"/>
      <c r="CI401" s="244">
        <f t="shared" si="559"/>
        <v>0</v>
      </c>
      <c r="CJ401" s="235">
        <f t="shared" si="576"/>
        <v>0</v>
      </c>
      <c r="CK401" s="235">
        <f t="shared" si="576"/>
        <v>0</v>
      </c>
      <c r="CL401" s="235">
        <f t="shared" si="576"/>
        <v>0</v>
      </c>
      <c r="CM401" s="188"/>
      <c r="CN401" s="244">
        <f t="shared" si="560"/>
        <v>0</v>
      </c>
      <c r="CO401" s="235">
        <f t="shared" si="577"/>
        <v>0</v>
      </c>
      <c r="CP401" s="235">
        <f t="shared" si="577"/>
        <v>0</v>
      </c>
      <c r="CQ401" s="235">
        <f t="shared" si="577"/>
        <v>0</v>
      </c>
      <c r="CR401" s="188"/>
      <c r="CS401" s="244">
        <f t="shared" si="561"/>
        <v>0</v>
      </c>
      <c r="CT401" s="235">
        <f t="shared" si="578"/>
        <v>0</v>
      </c>
      <c r="CU401" s="235">
        <f t="shared" si="578"/>
        <v>0</v>
      </c>
      <c r="CV401" s="235">
        <f t="shared" si="578"/>
        <v>0</v>
      </c>
      <c r="CW401" s="188"/>
      <c r="CX401" s="244">
        <f t="shared" si="562"/>
        <v>0</v>
      </c>
      <c r="CY401" s="235">
        <f t="shared" si="579"/>
        <v>0</v>
      </c>
      <c r="CZ401" s="235">
        <f t="shared" si="579"/>
        <v>0</v>
      </c>
      <c r="DA401" s="235">
        <f t="shared" si="579"/>
        <v>0</v>
      </c>
      <c r="DB401" s="188"/>
      <c r="DC401" s="225"/>
      <c r="DD401" s="226"/>
      <c r="DE401" s="1088"/>
      <c r="DF401" s="225"/>
      <c r="DG401" s="226"/>
      <c r="DH401" s="1088"/>
      <c r="DI401" s="225"/>
      <c r="DJ401" s="226"/>
      <c r="DK401" s="1088"/>
      <c r="DL401" s="225"/>
      <c r="DM401" s="226"/>
      <c r="DN401" s="1088"/>
      <c r="DO401" s="370"/>
      <c r="DP401" s="370"/>
      <c r="DQ401" s="243">
        <f t="shared" si="632"/>
        <v>0</v>
      </c>
      <c r="DR401" s="244">
        <f t="shared" si="633"/>
        <v>0</v>
      </c>
      <c r="DS401" s="235">
        <f t="shared" si="580"/>
        <v>0</v>
      </c>
      <c r="DT401" s="244" t="str">
        <f t="shared" si="634"/>
        <v/>
      </c>
      <c r="DU401" s="42" t="str">
        <f t="shared" si="581"/>
        <v/>
      </c>
      <c r="DV401" s="42" t="str">
        <f t="shared" si="582"/>
        <v/>
      </c>
      <c r="DW401" s="42" t="str">
        <f t="shared" si="583"/>
        <v/>
      </c>
      <c r="DX401" s="162"/>
      <c r="DY401" s="42" t="str">
        <f t="shared" si="584"/>
        <v/>
      </c>
      <c r="DZ401" s="42" t="str">
        <f t="shared" si="648"/>
        <v/>
      </c>
      <c r="EA401" s="42" t="str">
        <f t="shared" si="585"/>
        <v/>
      </c>
      <c r="EB401" s="162"/>
      <c r="EC401" s="930"/>
      <c r="ED401" s="188"/>
      <c r="EE401" s="245">
        <f t="shared" si="586"/>
        <v>0</v>
      </c>
      <c r="EF401" s="189"/>
      <c r="EG401" s="245">
        <f t="shared" si="587"/>
        <v>0</v>
      </c>
      <c r="EH401" s="189"/>
      <c r="EI401" s="246" t="str">
        <f t="shared" si="635"/>
        <v/>
      </c>
      <c r="EJ401" s="247" t="str">
        <f t="shared" si="563"/>
        <v/>
      </c>
      <c r="EK401" s="248" t="str">
        <f t="shared" si="564"/>
        <v/>
      </c>
      <c r="EL401" s="248" t="str">
        <f t="shared" si="565"/>
        <v/>
      </c>
      <c r="EM401" s="248" t="str">
        <f t="shared" si="566"/>
        <v/>
      </c>
      <c r="EN401" s="248" t="str">
        <f t="shared" si="588"/>
        <v/>
      </c>
      <c r="EO401" s="248" t="str">
        <f t="shared" si="567"/>
        <v/>
      </c>
      <c r="EP401" s="189"/>
      <c r="EQ401" s="248" t="str">
        <f t="shared" si="636"/>
        <v/>
      </c>
      <c r="ER401" s="248" t="str">
        <f t="shared" si="637"/>
        <v/>
      </c>
      <c r="ES401" s="248" t="str">
        <f t="shared" si="638"/>
        <v/>
      </c>
      <c r="ET401" s="248" t="str">
        <f t="shared" si="639"/>
        <v/>
      </c>
      <c r="EU401" s="248" t="str">
        <f t="shared" si="589"/>
        <v/>
      </c>
      <c r="EV401" s="248" t="str">
        <f t="shared" si="589"/>
        <v/>
      </c>
      <c r="EW401" s="189"/>
      <c r="EX401" s="248" t="str">
        <f t="shared" si="640"/>
        <v/>
      </c>
      <c r="EY401" s="248" t="str">
        <f t="shared" si="641"/>
        <v/>
      </c>
      <c r="EZ401" s="248" t="str">
        <f t="shared" si="642"/>
        <v/>
      </c>
      <c r="FA401" s="248" t="str">
        <f t="shared" si="643"/>
        <v/>
      </c>
      <c r="FB401" s="248" t="str">
        <f t="shared" si="617"/>
        <v/>
      </c>
      <c r="FC401" s="248" t="str">
        <f t="shared" si="617"/>
        <v/>
      </c>
      <c r="FD401" s="189"/>
      <c r="FE401" s="248" t="str">
        <f t="shared" si="644"/>
        <v/>
      </c>
      <c r="FF401" s="248" t="str">
        <f t="shared" si="645"/>
        <v/>
      </c>
      <c r="FG401" s="248" t="str">
        <f t="shared" si="646"/>
        <v/>
      </c>
      <c r="FH401" s="248" t="str">
        <f t="shared" si="647"/>
        <v/>
      </c>
      <c r="FI401" s="248" t="str">
        <f t="shared" si="618"/>
        <v/>
      </c>
      <c r="FJ401" s="248" t="str">
        <f t="shared" si="618"/>
        <v/>
      </c>
      <c r="FK401" s="189"/>
      <c r="FL401" s="370"/>
      <c r="FM401" s="371"/>
      <c r="FN401" s="371"/>
      <c r="FO401" s="611"/>
      <c r="FP401" s="896"/>
      <c r="FQ401" s="370"/>
      <c r="FR401" s="371"/>
      <c r="FS401" s="371"/>
      <c r="FT401" s="611"/>
      <c r="FU401" s="896"/>
      <c r="FV401" s="370"/>
      <c r="FW401" s="371"/>
      <c r="FX401" s="371"/>
      <c r="FY401" s="611"/>
      <c r="FZ401" s="896"/>
      <c r="GA401" s="613"/>
      <c r="GB401" s="189"/>
      <c r="GC401" s="227">
        <f t="shared" si="590"/>
        <v>0</v>
      </c>
      <c r="GD401" s="228">
        <f t="shared" si="591"/>
        <v>0</v>
      </c>
      <c r="GE401" s="229">
        <f t="shared" si="619"/>
        <v>0</v>
      </c>
      <c r="GF401" s="230">
        <f t="shared" si="619"/>
        <v>0</v>
      </c>
      <c r="GG401" s="231" t="str">
        <f t="shared" si="592"/>
        <v/>
      </c>
      <c r="GH401" s="232">
        <f t="shared" si="593"/>
        <v>0</v>
      </c>
      <c r="GI401" s="227">
        <f t="shared" si="594"/>
        <v>0</v>
      </c>
      <c r="GJ401" s="233">
        <f t="shared" si="595"/>
        <v>0</v>
      </c>
      <c r="GK401" s="233">
        <f t="shared" si="596"/>
        <v>0</v>
      </c>
      <c r="GL401" s="234"/>
      <c r="GM401" s="235">
        <f t="shared" si="597"/>
        <v>0</v>
      </c>
      <c r="GN401" s="235">
        <f t="shared" si="598"/>
        <v>0</v>
      </c>
      <c r="GO401" s="235" t="str">
        <f t="shared" si="599"/>
        <v/>
      </c>
      <c r="GP401" s="380"/>
      <c r="GQ401" s="235">
        <f t="shared" si="600"/>
        <v>0</v>
      </c>
      <c r="GR401" s="235">
        <f t="shared" si="601"/>
        <v>0</v>
      </c>
      <c r="GS401" s="235" t="str">
        <f t="shared" si="602"/>
        <v/>
      </c>
      <c r="GT401" s="236"/>
      <c r="GU401" s="237" t="str">
        <f t="shared" si="603"/>
        <v/>
      </c>
      <c r="GV401" s="237" t="str">
        <f t="shared" si="604"/>
        <v/>
      </c>
      <c r="GW401" s="238" t="str">
        <f t="shared" si="605"/>
        <v/>
      </c>
      <c r="GX401" s="238" t="str">
        <f t="shared" si="606"/>
        <v/>
      </c>
      <c r="GY401" s="239"/>
      <c r="GZ401" s="240" t="str">
        <f t="shared" si="607"/>
        <v/>
      </c>
      <c r="HA401" s="235" t="str">
        <f t="shared" si="608"/>
        <v/>
      </c>
      <c r="HB401" s="235" t="str">
        <f t="shared" si="609"/>
        <v/>
      </c>
      <c r="HC401" s="235" t="str">
        <f t="shared" si="610"/>
        <v/>
      </c>
      <c r="HD401" s="235" t="str">
        <f t="shared" si="611"/>
        <v/>
      </c>
      <c r="HE401" s="235" t="str">
        <f t="shared" si="612"/>
        <v/>
      </c>
      <c r="HF401" s="188"/>
      <c r="HG401" s="235" t="str">
        <f t="shared" si="613"/>
        <v/>
      </c>
      <c r="HH401" s="235">
        <f t="shared" si="620"/>
        <v>0</v>
      </c>
      <c r="HI401" s="235">
        <f t="shared" si="620"/>
        <v>0</v>
      </c>
      <c r="HJ401" s="235">
        <f t="shared" si="620"/>
        <v>0</v>
      </c>
      <c r="HK401" s="188"/>
      <c r="HL401" s="235" t="str">
        <f t="shared" si="614"/>
        <v/>
      </c>
      <c r="HM401" s="235">
        <f t="shared" si="621"/>
        <v>0</v>
      </c>
      <c r="HN401" s="235">
        <f t="shared" si="621"/>
        <v>0</v>
      </c>
      <c r="HO401" s="235">
        <f t="shared" si="621"/>
        <v>0</v>
      </c>
      <c r="HP401" s="188"/>
      <c r="HQ401" s="235" t="str">
        <f t="shared" si="615"/>
        <v/>
      </c>
      <c r="HR401" s="235">
        <f t="shared" si="622"/>
        <v>0</v>
      </c>
      <c r="HS401" s="235">
        <f t="shared" si="622"/>
        <v>0</v>
      </c>
      <c r="HT401" s="235">
        <f t="shared" si="622"/>
        <v>0</v>
      </c>
      <c r="HU401" s="162"/>
      <c r="HV401" s="1622"/>
      <c r="HW401" s="1619"/>
      <c r="HX401" s="1619"/>
      <c r="HY401" s="1619"/>
      <c r="HZ401" s="1619"/>
      <c r="IA401" s="1619"/>
      <c r="IB401" s="1619"/>
      <c r="IC401" s="1623"/>
      <c r="ID401" s="162"/>
    </row>
    <row r="402" spans="1:238" ht="21.75" customHeight="1" x14ac:dyDescent="0.25">
      <c r="A402" s="377" t="str">
        <f t="shared" si="568"/>
        <v/>
      </c>
      <c r="B402" s="188">
        <v>376</v>
      </c>
      <c r="C402" s="255"/>
      <c r="D402" s="223" t="str">
        <f t="shared" si="616"/>
        <v/>
      </c>
      <c r="E402" s="223" t="str">
        <f t="shared" si="556"/>
        <v/>
      </c>
      <c r="F402" s="242"/>
      <c r="G402" s="242"/>
      <c r="H402" s="224" t="str">
        <f t="shared" si="569"/>
        <v/>
      </c>
      <c r="I402" s="930"/>
      <c r="J402" s="930"/>
      <c r="K402" s="930"/>
      <c r="L402" s="370"/>
      <c r="M402" s="371"/>
      <c r="N402" s="371"/>
      <c r="O402" s="371"/>
      <c r="P402" s="372"/>
      <c r="Q402" s="609"/>
      <c r="R402" s="609"/>
      <c r="S402" s="610"/>
      <c r="T402" s="371"/>
      <c r="U402" s="371"/>
      <c r="V402" s="188"/>
      <c r="W402" s="370"/>
      <c r="X402" s="371"/>
      <c r="Y402" s="371"/>
      <c r="Z402" s="611"/>
      <c r="AA402" s="896"/>
      <c r="AB402" s="370"/>
      <c r="AC402" s="371"/>
      <c r="AD402" s="371"/>
      <c r="AE402" s="371"/>
      <c r="AF402" s="896"/>
      <c r="AG402" s="370"/>
      <c r="AH402" s="371"/>
      <c r="AI402" s="371"/>
      <c r="AJ402" s="371"/>
      <c r="AK402" s="896"/>
      <c r="AL402" s="370"/>
      <c r="AM402" s="371"/>
      <c r="AN402" s="371"/>
      <c r="AO402" s="372"/>
      <c r="AP402" s="370"/>
      <c r="AQ402" s="371"/>
      <c r="AR402" s="371"/>
      <c r="AS402" s="371"/>
      <c r="AT402" s="928"/>
      <c r="AU402" s="188"/>
      <c r="AV402" s="256">
        <f t="shared" si="623"/>
        <v>0</v>
      </c>
      <c r="AW402" s="257">
        <f t="shared" si="624"/>
        <v>0</v>
      </c>
      <c r="AX402" s="258">
        <f t="shared" si="625"/>
        <v>0</v>
      </c>
      <c r="AY402" s="259">
        <f t="shared" si="626"/>
        <v>0</v>
      </c>
      <c r="AZ402" s="231" t="str">
        <f t="shared" si="627"/>
        <v/>
      </c>
      <c r="BA402" s="232">
        <f t="shared" si="628"/>
        <v>0</v>
      </c>
      <c r="BB402" s="249">
        <f t="shared" si="629"/>
        <v>0</v>
      </c>
      <c r="BC402" s="231">
        <f t="shared" si="630"/>
        <v>0</v>
      </c>
      <c r="BD402" s="231">
        <f t="shared" si="631"/>
        <v>0</v>
      </c>
      <c r="BE402" s="260"/>
      <c r="BF402" s="235">
        <f t="shared" si="570"/>
        <v>0</v>
      </c>
      <c r="BG402" s="235">
        <f t="shared" si="571"/>
        <v>0</v>
      </c>
      <c r="BH402" s="235">
        <f t="shared" si="572"/>
        <v>0</v>
      </c>
      <c r="BI402" s="380"/>
      <c r="BJ402" s="235">
        <f t="shared" si="557"/>
        <v>0</v>
      </c>
      <c r="BK402" s="235">
        <f t="shared" si="573"/>
        <v>0</v>
      </c>
      <c r="BL402" s="235" t="str">
        <f t="shared" si="574"/>
        <v/>
      </c>
      <c r="BM402" s="236"/>
      <c r="BN402" s="237"/>
      <c r="BO402" s="237"/>
      <c r="BP402" s="238"/>
      <c r="BQ402" s="238"/>
      <c r="BR402" s="254"/>
      <c r="BS402" s="252"/>
      <c r="BT402" s="244"/>
      <c r="BU402" s="244"/>
      <c r="BV402" s="244"/>
      <c r="BW402" s="244"/>
      <c r="BX402" s="244"/>
      <c r="BY402" s="244"/>
      <c r="BZ402" s="244"/>
      <c r="CA402" s="244"/>
      <c r="CB402" s="253"/>
      <c r="CC402" s="188"/>
      <c r="CD402" s="244">
        <f t="shared" si="558"/>
        <v>0</v>
      </c>
      <c r="CE402" s="235">
        <f t="shared" si="575"/>
        <v>0</v>
      </c>
      <c r="CF402" s="235">
        <f t="shared" si="575"/>
        <v>0</v>
      </c>
      <c r="CG402" s="235">
        <f t="shared" si="575"/>
        <v>0</v>
      </c>
      <c r="CH402" s="188"/>
      <c r="CI402" s="244">
        <f t="shared" si="559"/>
        <v>0</v>
      </c>
      <c r="CJ402" s="235">
        <f t="shared" si="576"/>
        <v>0</v>
      </c>
      <c r="CK402" s="235">
        <f t="shared" si="576"/>
        <v>0</v>
      </c>
      <c r="CL402" s="235">
        <f t="shared" si="576"/>
        <v>0</v>
      </c>
      <c r="CM402" s="188"/>
      <c r="CN402" s="244">
        <f t="shared" si="560"/>
        <v>0</v>
      </c>
      <c r="CO402" s="235">
        <f t="shared" si="577"/>
        <v>0</v>
      </c>
      <c r="CP402" s="235">
        <f t="shared" si="577"/>
        <v>0</v>
      </c>
      <c r="CQ402" s="235">
        <f t="shared" si="577"/>
        <v>0</v>
      </c>
      <c r="CR402" s="188"/>
      <c r="CS402" s="244">
        <f t="shared" si="561"/>
        <v>0</v>
      </c>
      <c r="CT402" s="235">
        <f t="shared" si="578"/>
        <v>0</v>
      </c>
      <c r="CU402" s="235">
        <f t="shared" si="578"/>
        <v>0</v>
      </c>
      <c r="CV402" s="235">
        <f t="shared" si="578"/>
        <v>0</v>
      </c>
      <c r="CW402" s="188"/>
      <c r="CX402" s="244">
        <f t="shared" si="562"/>
        <v>0</v>
      </c>
      <c r="CY402" s="235">
        <f t="shared" si="579"/>
        <v>0</v>
      </c>
      <c r="CZ402" s="235">
        <f t="shared" si="579"/>
        <v>0</v>
      </c>
      <c r="DA402" s="235">
        <f t="shared" si="579"/>
        <v>0</v>
      </c>
      <c r="DB402" s="188"/>
      <c r="DC402" s="225"/>
      <c r="DD402" s="226"/>
      <c r="DE402" s="1088"/>
      <c r="DF402" s="225"/>
      <c r="DG402" s="226"/>
      <c r="DH402" s="1088"/>
      <c r="DI402" s="225"/>
      <c r="DJ402" s="226"/>
      <c r="DK402" s="1088"/>
      <c r="DL402" s="225"/>
      <c r="DM402" s="226"/>
      <c r="DN402" s="1088"/>
      <c r="DO402" s="370"/>
      <c r="DP402" s="370"/>
      <c r="DQ402" s="243">
        <f t="shared" si="632"/>
        <v>0</v>
      </c>
      <c r="DR402" s="244">
        <f t="shared" si="633"/>
        <v>0</v>
      </c>
      <c r="DS402" s="235">
        <f t="shared" si="580"/>
        <v>0</v>
      </c>
      <c r="DT402" s="244" t="str">
        <f t="shared" si="634"/>
        <v/>
      </c>
      <c r="DU402" s="42" t="str">
        <f t="shared" si="581"/>
        <v/>
      </c>
      <c r="DV402" s="42" t="str">
        <f t="shared" si="582"/>
        <v/>
      </c>
      <c r="DW402" s="42" t="str">
        <f t="shared" si="583"/>
        <v/>
      </c>
      <c r="DX402" s="162"/>
      <c r="DY402" s="42" t="str">
        <f t="shared" si="584"/>
        <v/>
      </c>
      <c r="DZ402" s="42" t="str">
        <f t="shared" si="648"/>
        <v/>
      </c>
      <c r="EA402" s="42" t="str">
        <f t="shared" si="585"/>
        <v/>
      </c>
      <c r="EB402" s="162"/>
      <c r="EC402" s="930"/>
      <c r="ED402" s="188"/>
      <c r="EE402" s="245">
        <f t="shared" si="586"/>
        <v>0</v>
      </c>
      <c r="EF402" s="189"/>
      <c r="EG402" s="245">
        <f t="shared" si="587"/>
        <v>0</v>
      </c>
      <c r="EH402" s="189"/>
      <c r="EI402" s="246" t="str">
        <f t="shared" si="635"/>
        <v/>
      </c>
      <c r="EJ402" s="247" t="str">
        <f t="shared" si="563"/>
        <v/>
      </c>
      <c r="EK402" s="248" t="str">
        <f t="shared" si="564"/>
        <v/>
      </c>
      <c r="EL402" s="248" t="str">
        <f t="shared" si="565"/>
        <v/>
      </c>
      <c r="EM402" s="248" t="str">
        <f t="shared" si="566"/>
        <v/>
      </c>
      <c r="EN402" s="248" t="str">
        <f t="shared" si="588"/>
        <v/>
      </c>
      <c r="EO402" s="248" t="str">
        <f t="shared" si="567"/>
        <v/>
      </c>
      <c r="EP402" s="189"/>
      <c r="EQ402" s="248" t="str">
        <f t="shared" si="636"/>
        <v/>
      </c>
      <c r="ER402" s="248" t="str">
        <f t="shared" si="637"/>
        <v/>
      </c>
      <c r="ES402" s="248" t="str">
        <f t="shared" si="638"/>
        <v/>
      </c>
      <c r="ET402" s="248" t="str">
        <f t="shared" si="639"/>
        <v/>
      </c>
      <c r="EU402" s="248" t="str">
        <f t="shared" si="589"/>
        <v/>
      </c>
      <c r="EV402" s="248" t="str">
        <f t="shared" si="589"/>
        <v/>
      </c>
      <c r="EW402" s="189"/>
      <c r="EX402" s="248" t="str">
        <f t="shared" si="640"/>
        <v/>
      </c>
      <c r="EY402" s="248" t="str">
        <f t="shared" si="641"/>
        <v/>
      </c>
      <c r="EZ402" s="248" t="str">
        <f t="shared" si="642"/>
        <v/>
      </c>
      <c r="FA402" s="248" t="str">
        <f t="shared" si="643"/>
        <v/>
      </c>
      <c r="FB402" s="248" t="str">
        <f t="shared" si="617"/>
        <v/>
      </c>
      <c r="FC402" s="248" t="str">
        <f t="shared" si="617"/>
        <v/>
      </c>
      <c r="FD402" s="189"/>
      <c r="FE402" s="248" t="str">
        <f t="shared" si="644"/>
        <v/>
      </c>
      <c r="FF402" s="248" t="str">
        <f t="shared" si="645"/>
        <v/>
      </c>
      <c r="FG402" s="248" t="str">
        <f t="shared" si="646"/>
        <v/>
      </c>
      <c r="FH402" s="248" t="str">
        <f t="shared" si="647"/>
        <v/>
      </c>
      <c r="FI402" s="248" t="str">
        <f t="shared" si="618"/>
        <v/>
      </c>
      <c r="FJ402" s="248" t="str">
        <f t="shared" si="618"/>
        <v/>
      </c>
      <c r="FK402" s="189"/>
      <c r="FL402" s="370"/>
      <c r="FM402" s="371"/>
      <c r="FN402" s="371"/>
      <c r="FO402" s="611"/>
      <c r="FP402" s="896"/>
      <c r="FQ402" s="370"/>
      <c r="FR402" s="371"/>
      <c r="FS402" s="371"/>
      <c r="FT402" s="611"/>
      <c r="FU402" s="896"/>
      <c r="FV402" s="370"/>
      <c r="FW402" s="371"/>
      <c r="FX402" s="371"/>
      <c r="FY402" s="611"/>
      <c r="FZ402" s="896"/>
      <c r="GA402" s="613"/>
      <c r="GB402" s="189"/>
      <c r="GC402" s="227">
        <f t="shared" si="590"/>
        <v>0</v>
      </c>
      <c r="GD402" s="228">
        <f t="shared" si="591"/>
        <v>0</v>
      </c>
      <c r="GE402" s="229">
        <f t="shared" si="619"/>
        <v>0</v>
      </c>
      <c r="GF402" s="230">
        <f t="shared" si="619"/>
        <v>0</v>
      </c>
      <c r="GG402" s="231" t="str">
        <f t="shared" si="592"/>
        <v/>
      </c>
      <c r="GH402" s="232">
        <f t="shared" si="593"/>
        <v>0</v>
      </c>
      <c r="GI402" s="227">
        <f t="shared" si="594"/>
        <v>0</v>
      </c>
      <c r="GJ402" s="233">
        <f t="shared" si="595"/>
        <v>0</v>
      </c>
      <c r="GK402" s="233">
        <f t="shared" si="596"/>
        <v>0</v>
      </c>
      <c r="GL402" s="234"/>
      <c r="GM402" s="235">
        <f t="shared" si="597"/>
        <v>0</v>
      </c>
      <c r="GN402" s="235">
        <f t="shared" si="598"/>
        <v>0</v>
      </c>
      <c r="GO402" s="235" t="str">
        <f t="shared" si="599"/>
        <v/>
      </c>
      <c r="GP402" s="380"/>
      <c r="GQ402" s="235">
        <f t="shared" si="600"/>
        <v>0</v>
      </c>
      <c r="GR402" s="235">
        <f t="shared" si="601"/>
        <v>0</v>
      </c>
      <c r="GS402" s="235" t="str">
        <f t="shared" si="602"/>
        <v/>
      </c>
      <c r="GT402" s="236"/>
      <c r="GU402" s="237" t="str">
        <f t="shared" si="603"/>
        <v/>
      </c>
      <c r="GV402" s="237" t="str">
        <f t="shared" si="604"/>
        <v/>
      </c>
      <c r="GW402" s="238" t="str">
        <f t="shared" si="605"/>
        <v/>
      </c>
      <c r="GX402" s="238" t="str">
        <f t="shared" si="606"/>
        <v/>
      </c>
      <c r="GY402" s="239"/>
      <c r="GZ402" s="240" t="str">
        <f t="shared" si="607"/>
        <v/>
      </c>
      <c r="HA402" s="235" t="str">
        <f t="shared" si="608"/>
        <v/>
      </c>
      <c r="HB402" s="235" t="str">
        <f t="shared" si="609"/>
        <v/>
      </c>
      <c r="HC402" s="235" t="str">
        <f t="shared" si="610"/>
        <v/>
      </c>
      <c r="HD402" s="235" t="str">
        <f t="shared" si="611"/>
        <v/>
      </c>
      <c r="HE402" s="235" t="str">
        <f t="shared" si="612"/>
        <v/>
      </c>
      <c r="HF402" s="188"/>
      <c r="HG402" s="235" t="str">
        <f t="shared" si="613"/>
        <v/>
      </c>
      <c r="HH402" s="235">
        <f t="shared" si="620"/>
        <v>0</v>
      </c>
      <c r="HI402" s="235">
        <f t="shared" si="620"/>
        <v>0</v>
      </c>
      <c r="HJ402" s="235">
        <f t="shared" si="620"/>
        <v>0</v>
      </c>
      <c r="HK402" s="188"/>
      <c r="HL402" s="235" t="str">
        <f t="shared" si="614"/>
        <v/>
      </c>
      <c r="HM402" s="235">
        <f t="shared" si="621"/>
        <v>0</v>
      </c>
      <c r="HN402" s="235">
        <f t="shared" si="621"/>
        <v>0</v>
      </c>
      <c r="HO402" s="235">
        <f t="shared" si="621"/>
        <v>0</v>
      </c>
      <c r="HP402" s="188"/>
      <c r="HQ402" s="235" t="str">
        <f t="shared" si="615"/>
        <v/>
      </c>
      <c r="HR402" s="235">
        <f t="shared" si="622"/>
        <v>0</v>
      </c>
      <c r="HS402" s="235">
        <f t="shared" si="622"/>
        <v>0</v>
      </c>
      <c r="HT402" s="235">
        <f t="shared" si="622"/>
        <v>0</v>
      </c>
      <c r="HU402" s="162"/>
      <c r="HV402" s="1622"/>
      <c r="HW402" s="1619"/>
      <c r="HX402" s="1619"/>
      <c r="HY402" s="1619"/>
      <c r="HZ402" s="1619"/>
      <c r="IA402" s="1619"/>
      <c r="IB402" s="1619"/>
      <c r="IC402" s="1623"/>
      <c r="ID402" s="162"/>
    </row>
    <row r="403" spans="1:238" ht="21.75" customHeight="1" x14ac:dyDescent="0.25">
      <c r="A403" s="377" t="str">
        <f t="shared" si="568"/>
        <v/>
      </c>
      <c r="B403" s="188">
        <v>377</v>
      </c>
      <c r="C403" s="255"/>
      <c r="D403" s="223" t="str">
        <f t="shared" si="616"/>
        <v/>
      </c>
      <c r="E403" s="223" t="str">
        <f t="shared" si="556"/>
        <v/>
      </c>
      <c r="F403" s="242"/>
      <c r="G403" s="242"/>
      <c r="H403" s="224" t="str">
        <f t="shared" si="569"/>
        <v/>
      </c>
      <c r="I403" s="930"/>
      <c r="J403" s="930"/>
      <c r="K403" s="930"/>
      <c r="L403" s="370"/>
      <c r="M403" s="371"/>
      <c r="N403" s="371"/>
      <c r="O403" s="371"/>
      <c r="P403" s="372"/>
      <c r="Q403" s="609"/>
      <c r="R403" s="609"/>
      <c r="S403" s="610"/>
      <c r="T403" s="371"/>
      <c r="U403" s="371"/>
      <c r="V403" s="188"/>
      <c r="W403" s="370"/>
      <c r="X403" s="371"/>
      <c r="Y403" s="371"/>
      <c r="Z403" s="611"/>
      <c r="AA403" s="896"/>
      <c r="AB403" s="370"/>
      <c r="AC403" s="371"/>
      <c r="AD403" s="371"/>
      <c r="AE403" s="371"/>
      <c r="AF403" s="896"/>
      <c r="AG403" s="370"/>
      <c r="AH403" s="371"/>
      <c r="AI403" s="371"/>
      <c r="AJ403" s="371"/>
      <c r="AK403" s="896"/>
      <c r="AL403" s="370"/>
      <c r="AM403" s="371"/>
      <c r="AN403" s="371"/>
      <c r="AO403" s="372"/>
      <c r="AP403" s="370"/>
      <c r="AQ403" s="371"/>
      <c r="AR403" s="371"/>
      <c r="AS403" s="371"/>
      <c r="AT403" s="928"/>
      <c r="AU403" s="188"/>
      <c r="AV403" s="256">
        <f t="shared" si="623"/>
        <v>0</v>
      </c>
      <c r="AW403" s="257">
        <f t="shared" si="624"/>
        <v>0</v>
      </c>
      <c r="AX403" s="258">
        <f t="shared" si="625"/>
        <v>0</v>
      </c>
      <c r="AY403" s="259">
        <f t="shared" si="626"/>
        <v>0</v>
      </c>
      <c r="AZ403" s="231" t="str">
        <f t="shared" si="627"/>
        <v/>
      </c>
      <c r="BA403" s="232">
        <f t="shared" si="628"/>
        <v>0</v>
      </c>
      <c r="BB403" s="249">
        <f t="shared" si="629"/>
        <v>0</v>
      </c>
      <c r="BC403" s="231">
        <f t="shared" si="630"/>
        <v>0</v>
      </c>
      <c r="BD403" s="231">
        <f t="shared" si="631"/>
        <v>0</v>
      </c>
      <c r="BE403" s="260"/>
      <c r="BF403" s="235">
        <f t="shared" si="570"/>
        <v>0</v>
      </c>
      <c r="BG403" s="235">
        <f t="shared" si="571"/>
        <v>0</v>
      </c>
      <c r="BH403" s="235">
        <f t="shared" si="572"/>
        <v>0</v>
      </c>
      <c r="BI403" s="380"/>
      <c r="BJ403" s="235">
        <f t="shared" si="557"/>
        <v>0</v>
      </c>
      <c r="BK403" s="235">
        <f t="shared" si="573"/>
        <v>0</v>
      </c>
      <c r="BL403" s="235" t="str">
        <f t="shared" si="574"/>
        <v/>
      </c>
      <c r="BM403" s="236"/>
      <c r="BN403" s="237"/>
      <c r="BO403" s="237"/>
      <c r="BP403" s="238"/>
      <c r="BQ403" s="238"/>
      <c r="BR403" s="254"/>
      <c r="BS403" s="252"/>
      <c r="BT403" s="244"/>
      <c r="BU403" s="244"/>
      <c r="BV403" s="244"/>
      <c r="BW403" s="244"/>
      <c r="BX403" s="244"/>
      <c r="BY403" s="244"/>
      <c r="BZ403" s="244"/>
      <c r="CA403" s="244"/>
      <c r="CB403" s="253"/>
      <c r="CC403" s="188"/>
      <c r="CD403" s="244">
        <f t="shared" si="558"/>
        <v>0</v>
      </c>
      <c r="CE403" s="235">
        <f t="shared" si="575"/>
        <v>0</v>
      </c>
      <c r="CF403" s="235">
        <f t="shared" si="575"/>
        <v>0</v>
      </c>
      <c r="CG403" s="235">
        <f t="shared" si="575"/>
        <v>0</v>
      </c>
      <c r="CH403" s="188"/>
      <c r="CI403" s="244">
        <f t="shared" si="559"/>
        <v>0</v>
      </c>
      <c r="CJ403" s="235">
        <f t="shared" si="576"/>
        <v>0</v>
      </c>
      <c r="CK403" s="235">
        <f t="shared" si="576"/>
        <v>0</v>
      </c>
      <c r="CL403" s="235">
        <f t="shared" si="576"/>
        <v>0</v>
      </c>
      <c r="CM403" s="188"/>
      <c r="CN403" s="244">
        <f t="shared" si="560"/>
        <v>0</v>
      </c>
      <c r="CO403" s="235">
        <f t="shared" si="577"/>
        <v>0</v>
      </c>
      <c r="CP403" s="235">
        <f t="shared" si="577"/>
        <v>0</v>
      </c>
      <c r="CQ403" s="235">
        <f t="shared" si="577"/>
        <v>0</v>
      </c>
      <c r="CR403" s="188"/>
      <c r="CS403" s="244">
        <f t="shared" si="561"/>
        <v>0</v>
      </c>
      <c r="CT403" s="235">
        <f t="shared" si="578"/>
        <v>0</v>
      </c>
      <c r="CU403" s="235">
        <f t="shared" si="578"/>
        <v>0</v>
      </c>
      <c r="CV403" s="235">
        <f t="shared" si="578"/>
        <v>0</v>
      </c>
      <c r="CW403" s="188"/>
      <c r="CX403" s="244">
        <f t="shared" si="562"/>
        <v>0</v>
      </c>
      <c r="CY403" s="235">
        <f t="shared" si="579"/>
        <v>0</v>
      </c>
      <c r="CZ403" s="235">
        <f t="shared" si="579"/>
        <v>0</v>
      </c>
      <c r="DA403" s="235">
        <f t="shared" si="579"/>
        <v>0</v>
      </c>
      <c r="DB403" s="188"/>
      <c r="DC403" s="225"/>
      <c r="DD403" s="226"/>
      <c r="DE403" s="1088"/>
      <c r="DF403" s="225"/>
      <c r="DG403" s="226"/>
      <c r="DH403" s="1088"/>
      <c r="DI403" s="225"/>
      <c r="DJ403" s="226"/>
      <c r="DK403" s="1088"/>
      <c r="DL403" s="225"/>
      <c r="DM403" s="226"/>
      <c r="DN403" s="1088"/>
      <c r="DO403" s="370"/>
      <c r="DP403" s="370"/>
      <c r="DQ403" s="243">
        <f t="shared" si="632"/>
        <v>0</v>
      </c>
      <c r="DR403" s="244">
        <f t="shared" si="633"/>
        <v>0</v>
      </c>
      <c r="DS403" s="235">
        <f t="shared" si="580"/>
        <v>0</v>
      </c>
      <c r="DT403" s="244" t="str">
        <f t="shared" si="634"/>
        <v/>
      </c>
      <c r="DU403" s="42" t="str">
        <f t="shared" si="581"/>
        <v/>
      </c>
      <c r="DV403" s="42" t="str">
        <f t="shared" si="582"/>
        <v/>
      </c>
      <c r="DW403" s="42" t="str">
        <f t="shared" si="583"/>
        <v/>
      </c>
      <c r="DX403" s="162"/>
      <c r="DY403" s="42" t="str">
        <f t="shared" si="584"/>
        <v/>
      </c>
      <c r="DZ403" s="42" t="str">
        <f t="shared" si="648"/>
        <v/>
      </c>
      <c r="EA403" s="42" t="str">
        <f t="shared" si="585"/>
        <v/>
      </c>
      <c r="EB403" s="162"/>
      <c r="EC403" s="930"/>
      <c r="ED403" s="188"/>
      <c r="EE403" s="245">
        <f t="shared" si="586"/>
        <v>0</v>
      </c>
      <c r="EF403" s="189"/>
      <c r="EG403" s="245">
        <f t="shared" si="587"/>
        <v>0</v>
      </c>
      <c r="EH403" s="189"/>
      <c r="EI403" s="246" t="str">
        <f t="shared" si="635"/>
        <v/>
      </c>
      <c r="EJ403" s="247" t="str">
        <f t="shared" si="563"/>
        <v/>
      </c>
      <c r="EK403" s="248" t="str">
        <f t="shared" si="564"/>
        <v/>
      </c>
      <c r="EL403" s="248" t="str">
        <f t="shared" si="565"/>
        <v/>
      </c>
      <c r="EM403" s="248" t="str">
        <f t="shared" si="566"/>
        <v/>
      </c>
      <c r="EN403" s="248" t="str">
        <f t="shared" si="588"/>
        <v/>
      </c>
      <c r="EO403" s="248" t="str">
        <f t="shared" si="567"/>
        <v/>
      </c>
      <c r="EP403" s="189"/>
      <c r="EQ403" s="248" t="str">
        <f t="shared" si="636"/>
        <v/>
      </c>
      <c r="ER403" s="248" t="str">
        <f t="shared" si="637"/>
        <v/>
      </c>
      <c r="ES403" s="248" t="str">
        <f t="shared" si="638"/>
        <v/>
      </c>
      <c r="ET403" s="248" t="str">
        <f t="shared" si="639"/>
        <v/>
      </c>
      <c r="EU403" s="248" t="str">
        <f t="shared" si="589"/>
        <v/>
      </c>
      <c r="EV403" s="248" t="str">
        <f t="shared" si="589"/>
        <v/>
      </c>
      <c r="EW403" s="189"/>
      <c r="EX403" s="248" t="str">
        <f t="shared" si="640"/>
        <v/>
      </c>
      <c r="EY403" s="248" t="str">
        <f t="shared" si="641"/>
        <v/>
      </c>
      <c r="EZ403" s="248" t="str">
        <f t="shared" si="642"/>
        <v/>
      </c>
      <c r="FA403" s="248" t="str">
        <f t="shared" si="643"/>
        <v/>
      </c>
      <c r="FB403" s="248" t="str">
        <f t="shared" si="617"/>
        <v/>
      </c>
      <c r="FC403" s="248" t="str">
        <f t="shared" si="617"/>
        <v/>
      </c>
      <c r="FD403" s="189"/>
      <c r="FE403" s="248" t="str">
        <f t="shared" si="644"/>
        <v/>
      </c>
      <c r="FF403" s="248" t="str">
        <f t="shared" si="645"/>
        <v/>
      </c>
      <c r="FG403" s="248" t="str">
        <f t="shared" si="646"/>
        <v/>
      </c>
      <c r="FH403" s="248" t="str">
        <f t="shared" si="647"/>
        <v/>
      </c>
      <c r="FI403" s="248" t="str">
        <f t="shared" si="618"/>
        <v/>
      </c>
      <c r="FJ403" s="248" t="str">
        <f t="shared" si="618"/>
        <v/>
      </c>
      <c r="FK403" s="189"/>
      <c r="FL403" s="370"/>
      <c r="FM403" s="371"/>
      <c r="FN403" s="371"/>
      <c r="FO403" s="611"/>
      <c r="FP403" s="896"/>
      <c r="FQ403" s="370"/>
      <c r="FR403" s="371"/>
      <c r="FS403" s="371"/>
      <c r="FT403" s="611"/>
      <c r="FU403" s="896"/>
      <c r="FV403" s="370"/>
      <c r="FW403" s="371"/>
      <c r="FX403" s="371"/>
      <c r="FY403" s="611"/>
      <c r="FZ403" s="896"/>
      <c r="GA403" s="613"/>
      <c r="GB403" s="189"/>
      <c r="GC403" s="227">
        <f t="shared" si="590"/>
        <v>0</v>
      </c>
      <c r="GD403" s="228">
        <f t="shared" si="591"/>
        <v>0</v>
      </c>
      <c r="GE403" s="229">
        <f t="shared" si="619"/>
        <v>0</v>
      </c>
      <c r="GF403" s="230">
        <f t="shared" si="619"/>
        <v>0</v>
      </c>
      <c r="GG403" s="231" t="str">
        <f t="shared" si="592"/>
        <v/>
      </c>
      <c r="GH403" s="232">
        <f t="shared" si="593"/>
        <v>0</v>
      </c>
      <c r="GI403" s="227">
        <f t="shared" si="594"/>
        <v>0</v>
      </c>
      <c r="GJ403" s="233">
        <f t="shared" si="595"/>
        <v>0</v>
      </c>
      <c r="GK403" s="233">
        <f t="shared" si="596"/>
        <v>0</v>
      </c>
      <c r="GL403" s="234"/>
      <c r="GM403" s="235">
        <f t="shared" si="597"/>
        <v>0</v>
      </c>
      <c r="GN403" s="235">
        <f t="shared" si="598"/>
        <v>0</v>
      </c>
      <c r="GO403" s="235" t="str">
        <f t="shared" si="599"/>
        <v/>
      </c>
      <c r="GP403" s="380"/>
      <c r="GQ403" s="235">
        <f t="shared" si="600"/>
        <v>0</v>
      </c>
      <c r="GR403" s="235">
        <f t="shared" si="601"/>
        <v>0</v>
      </c>
      <c r="GS403" s="235" t="str">
        <f t="shared" si="602"/>
        <v/>
      </c>
      <c r="GT403" s="236"/>
      <c r="GU403" s="237" t="str">
        <f t="shared" si="603"/>
        <v/>
      </c>
      <c r="GV403" s="237" t="str">
        <f t="shared" si="604"/>
        <v/>
      </c>
      <c r="GW403" s="238" t="str">
        <f t="shared" si="605"/>
        <v/>
      </c>
      <c r="GX403" s="238" t="str">
        <f t="shared" si="606"/>
        <v/>
      </c>
      <c r="GY403" s="239"/>
      <c r="GZ403" s="240" t="str">
        <f t="shared" si="607"/>
        <v/>
      </c>
      <c r="HA403" s="235" t="str">
        <f t="shared" si="608"/>
        <v/>
      </c>
      <c r="HB403" s="235" t="str">
        <f t="shared" si="609"/>
        <v/>
      </c>
      <c r="HC403" s="235" t="str">
        <f t="shared" si="610"/>
        <v/>
      </c>
      <c r="HD403" s="235" t="str">
        <f t="shared" si="611"/>
        <v/>
      </c>
      <c r="HE403" s="235" t="str">
        <f t="shared" si="612"/>
        <v/>
      </c>
      <c r="HF403" s="188"/>
      <c r="HG403" s="235" t="str">
        <f t="shared" si="613"/>
        <v/>
      </c>
      <c r="HH403" s="235">
        <f t="shared" si="620"/>
        <v>0</v>
      </c>
      <c r="HI403" s="235">
        <f t="shared" si="620"/>
        <v>0</v>
      </c>
      <c r="HJ403" s="235">
        <f t="shared" si="620"/>
        <v>0</v>
      </c>
      <c r="HK403" s="188"/>
      <c r="HL403" s="235" t="str">
        <f t="shared" si="614"/>
        <v/>
      </c>
      <c r="HM403" s="235">
        <f t="shared" si="621"/>
        <v>0</v>
      </c>
      <c r="HN403" s="235">
        <f t="shared" si="621"/>
        <v>0</v>
      </c>
      <c r="HO403" s="235">
        <f t="shared" si="621"/>
        <v>0</v>
      </c>
      <c r="HP403" s="188"/>
      <c r="HQ403" s="235" t="str">
        <f t="shared" si="615"/>
        <v/>
      </c>
      <c r="HR403" s="235">
        <f t="shared" si="622"/>
        <v>0</v>
      </c>
      <c r="HS403" s="235">
        <f t="shared" si="622"/>
        <v>0</v>
      </c>
      <c r="HT403" s="235">
        <f t="shared" si="622"/>
        <v>0</v>
      </c>
      <c r="HU403" s="162"/>
      <c r="HV403" s="1622"/>
      <c r="HW403" s="1619"/>
      <c r="HX403" s="1619"/>
      <c r="HY403" s="1619"/>
      <c r="HZ403" s="1619"/>
      <c r="IA403" s="1619"/>
      <c r="IB403" s="1619"/>
      <c r="IC403" s="1623"/>
      <c r="ID403" s="162"/>
    </row>
    <row r="404" spans="1:238" ht="21.75" customHeight="1" x14ac:dyDescent="0.25">
      <c r="A404" s="377" t="str">
        <f t="shared" si="568"/>
        <v/>
      </c>
      <c r="B404" s="188">
        <v>378</v>
      </c>
      <c r="C404" s="255"/>
      <c r="D404" s="223" t="str">
        <f t="shared" si="616"/>
        <v/>
      </c>
      <c r="E404" s="223" t="str">
        <f t="shared" si="556"/>
        <v/>
      </c>
      <c r="F404" s="242"/>
      <c r="G404" s="242"/>
      <c r="H404" s="224" t="str">
        <f t="shared" si="569"/>
        <v/>
      </c>
      <c r="I404" s="930"/>
      <c r="J404" s="930"/>
      <c r="K404" s="930"/>
      <c r="L404" s="370"/>
      <c r="M404" s="371"/>
      <c r="N404" s="371"/>
      <c r="O404" s="371"/>
      <c r="P404" s="372"/>
      <c r="Q404" s="609"/>
      <c r="R404" s="609"/>
      <c r="S404" s="610"/>
      <c r="T404" s="371"/>
      <c r="U404" s="371"/>
      <c r="V404" s="188"/>
      <c r="W404" s="370"/>
      <c r="X404" s="371"/>
      <c r="Y404" s="371"/>
      <c r="Z404" s="611"/>
      <c r="AA404" s="896"/>
      <c r="AB404" s="370"/>
      <c r="AC404" s="371"/>
      <c r="AD404" s="371"/>
      <c r="AE404" s="371"/>
      <c r="AF404" s="896"/>
      <c r="AG404" s="370"/>
      <c r="AH404" s="371"/>
      <c r="AI404" s="371"/>
      <c r="AJ404" s="371"/>
      <c r="AK404" s="896"/>
      <c r="AL404" s="370"/>
      <c r="AM404" s="371"/>
      <c r="AN404" s="371"/>
      <c r="AO404" s="372"/>
      <c r="AP404" s="370"/>
      <c r="AQ404" s="371"/>
      <c r="AR404" s="371"/>
      <c r="AS404" s="371"/>
      <c r="AT404" s="928"/>
      <c r="AU404" s="188"/>
      <c r="AV404" s="256">
        <f t="shared" si="623"/>
        <v>0</v>
      </c>
      <c r="AW404" s="257">
        <f t="shared" si="624"/>
        <v>0</v>
      </c>
      <c r="AX404" s="258">
        <f t="shared" si="625"/>
        <v>0</v>
      </c>
      <c r="AY404" s="259">
        <f t="shared" si="626"/>
        <v>0</v>
      </c>
      <c r="AZ404" s="231" t="str">
        <f t="shared" si="627"/>
        <v/>
      </c>
      <c r="BA404" s="232">
        <f t="shared" si="628"/>
        <v>0</v>
      </c>
      <c r="BB404" s="249">
        <f t="shared" si="629"/>
        <v>0</v>
      </c>
      <c r="BC404" s="231">
        <f t="shared" si="630"/>
        <v>0</v>
      </c>
      <c r="BD404" s="231">
        <f t="shared" si="631"/>
        <v>0</v>
      </c>
      <c r="BE404" s="260"/>
      <c r="BF404" s="235">
        <f t="shared" si="570"/>
        <v>0</v>
      </c>
      <c r="BG404" s="235">
        <f t="shared" si="571"/>
        <v>0</v>
      </c>
      <c r="BH404" s="235">
        <f t="shared" si="572"/>
        <v>0</v>
      </c>
      <c r="BI404" s="380"/>
      <c r="BJ404" s="235">
        <f t="shared" si="557"/>
        <v>0</v>
      </c>
      <c r="BK404" s="235">
        <f t="shared" si="573"/>
        <v>0</v>
      </c>
      <c r="BL404" s="235" t="str">
        <f t="shared" si="574"/>
        <v/>
      </c>
      <c r="BM404" s="236"/>
      <c r="BN404" s="237"/>
      <c r="BO404" s="237"/>
      <c r="BP404" s="238"/>
      <c r="BQ404" s="238"/>
      <c r="BR404" s="254"/>
      <c r="BS404" s="252"/>
      <c r="BT404" s="244"/>
      <c r="BU404" s="244"/>
      <c r="BV404" s="244"/>
      <c r="BW404" s="244"/>
      <c r="BX404" s="244"/>
      <c r="BY404" s="244"/>
      <c r="BZ404" s="244"/>
      <c r="CA404" s="244"/>
      <c r="CB404" s="253"/>
      <c r="CC404" s="188"/>
      <c r="CD404" s="244">
        <f t="shared" si="558"/>
        <v>0</v>
      </c>
      <c r="CE404" s="235">
        <f t="shared" si="575"/>
        <v>0</v>
      </c>
      <c r="CF404" s="235">
        <f t="shared" si="575"/>
        <v>0</v>
      </c>
      <c r="CG404" s="235">
        <f t="shared" si="575"/>
        <v>0</v>
      </c>
      <c r="CH404" s="188"/>
      <c r="CI404" s="244">
        <f t="shared" si="559"/>
        <v>0</v>
      </c>
      <c r="CJ404" s="235">
        <f t="shared" si="576"/>
        <v>0</v>
      </c>
      <c r="CK404" s="235">
        <f t="shared" si="576"/>
        <v>0</v>
      </c>
      <c r="CL404" s="235">
        <f t="shared" si="576"/>
        <v>0</v>
      </c>
      <c r="CM404" s="188"/>
      <c r="CN404" s="244">
        <f t="shared" si="560"/>
        <v>0</v>
      </c>
      <c r="CO404" s="235">
        <f t="shared" si="577"/>
        <v>0</v>
      </c>
      <c r="CP404" s="235">
        <f t="shared" si="577"/>
        <v>0</v>
      </c>
      <c r="CQ404" s="235">
        <f t="shared" si="577"/>
        <v>0</v>
      </c>
      <c r="CR404" s="188"/>
      <c r="CS404" s="244">
        <f t="shared" si="561"/>
        <v>0</v>
      </c>
      <c r="CT404" s="235">
        <f t="shared" si="578"/>
        <v>0</v>
      </c>
      <c r="CU404" s="235">
        <f t="shared" si="578"/>
        <v>0</v>
      </c>
      <c r="CV404" s="235">
        <f t="shared" si="578"/>
        <v>0</v>
      </c>
      <c r="CW404" s="188"/>
      <c r="CX404" s="244">
        <f t="shared" si="562"/>
        <v>0</v>
      </c>
      <c r="CY404" s="235">
        <f t="shared" si="579"/>
        <v>0</v>
      </c>
      <c r="CZ404" s="235">
        <f t="shared" si="579"/>
        <v>0</v>
      </c>
      <c r="DA404" s="235">
        <f t="shared" si="579"/>
        <v>0</v>
      </c>
      <c r="DB404" s="188"/>
      <c r="DC404" s="225"/>
      <c r="DD404" s="226"/>
      <c r="DE404" s="1088"/>
      <c r="DF404" s="225"/>
      <c r="DG404" s="226"/>
      <c r="DH404" s="1088"/>
      <c r="DI404" s="225"/>
      <c r="DJ404" s="226"/>
      <c r="DK404" s="1088"/>
      <c r="DL404" s="225"/>
      <c r="DM404" s="226"/>
      <c r="DN404" s="1088"/>
      <c r="DO404" s="370"/>
      <c r="DP404" s="370"/>
      <c r="DQ404" s="243">
        <f t="shared" si="632"/>
        <v>0</v>
      </c>
      <c r="DR404" s="244">
        <f t="shared" si="633"/>
        <v>0</v>
      </c>
      <c r="DS404" s="235">
        <f t="shared" si="580"/>
        <v>0</v>
      </c>
      <c r="DT404" s="244" t="str">
        <f t="shared" si="634"/>
        <v/>
      </c>
      <c r="DU404" s="42" t="str">
        <f t="shared" si="581"/>
        <v/>
      </c>
      <c r="DV404" s="42" t="str">
        <f t="shared" si="582"/>
        <v/>
      </c>
      <c r="DW404" s="42" t="str">
        <f t="shared" si="583"/>
        <v/>
      </c>
      <c r="DX404" s="162"/>
      <c r="DY404" s="42" t="str">
        <f t="shared" si="584"/>
        <v/>
      </c>
      <c r="DZ404" s="42" t="str">
        <f t="shared" si="648"/>
        <v/>
      </c>
      <c r="EA404" s="42" t="str">
        <f t="shared" si="585"/>
        <v/>
      </c>
      <c r="EB404" s="162"/>
      <c r="EC404" s="930"/>
      <c r="ED404" s="188"/>
      <c r="EE404" s="245">
        <f t="shared" si="586"/>
        <v>0</v>
      </c>
      <c r="EF404" s="189"/>
      <c r="EG404" s="245">
        <f t="shared" si="587"/>
        <v>0</v>
      </c>
      <c r="EH404" s="189"/>
      <c r="EI404" s="246" t="str">
        <f t="shared" si="635"/>
        <v/>
      </c>
      <c r="EJ404" s="247" t="str">
        <f t="shared" si="563"/>
        <v/>
      </c>
      <c r="EK404" s="248" t="str">
        <f t="shared" si="564"/>
        <v/>
      </c>
      <c r="EL404" s="248" t="str">
        <f t="shared" si="565"/>
        <v/>
      </c>
      <c r="EM404" s="248" t="str">
        <f t="shared" si="566"/>
        <v/>
      </c>
      <c r="EN404" s="248" t="str">
        <f t="shared" si="588"/>
        <v/>
      </c>
      <c r="EO404" s="248" t="str">
        <f t="shared" si="567"/>
        <v/>
      </c>
      <c r="EP404" s="189"/>
      <c r="EQ404" s="248" t="str">
        <f t="shared" si="636"/>
        <v/>
      </c>
      <c r="ER404" s="248" t="str">
        <f t="shared" si="637"/>
        <v/>
      </c>
      <c r="ES404" s="248" t="str">
        <f t="shared" si="638"/>
        <v/>
      </c>
      <c r="ET404" s="248" t="str">
        <f t="shared" si="639"/>
        <v/>
      </c>
      <c r="EU404" s="248" t="str">
        <f t="shared" si="589"/>
        <v/>
      </c>
      <c r="EV404" s="248" t="str">
        <f t="shared" si="589"/>
        <v/>
      </c>
      <c r="EW404" s="189"/>
      <c r="EX404" s="248" t="str">
        <f t="shared" si="640"/>
        <v/>
      </c>
      <c r="EY404" s="248" t="str">
        <f t="shared" si="641"/>
        <v/>
      </c>
      <c r="EZ404" s="248" t="str">
        <f t="shared" si="642"/>
        <v/>
      </c>
      <c r="FA404" s="248" t="str">
        <f t="shared" si="643"/>
        <v/>
      </c>
      <c r="FB404" s="248" t="str">
        <f t="shared" si="617"/>
        <v/>
      </c>
      <c r="FC404" s="248" t="str">
        <f t="shared" si="617"/>
        <v/>
      </c>
      <c r="FD404" s="189"/>
      <c r="FE404" s="248" t="str">
        <f t="shared" si="644"/>
        <v/>
      </c>
      <c r="FF404" s="248" t="str">
        <f t="shared" si="645"/>
        <v/>
      </c>
      <c r="FG404" s="248" t="str">
        <f t="shared" si="646"/>
        <v/>
      </c>
      <c r="FH404" s="248" t="str">
        <f t="shared" si="647"/>
        <v/>
      </c>
      <c r="FI404" s="248" t="str">
        <f t="shared" si="618"/>
        <v/>
      </c>
      <c r="FJ404" s="248" t="str">
        <f t="shared" si="618"/>
        <v/>
      </c>
      <c r="FK404" s="189"/>
      <c r="FL404" s="370"/>
      <c r="FM404" s="371"/>
      <c r="FN404" s="371"/>
      <c r="FO404" s="611"/>
      <c r="FP404" s="896"/>
      <c r="FQ404" s="370"/>
      <c r="FR404" s="371"/>
      <c r="FS404" s="371"/>
      <c r="FT404" s="611"/>
      <c r="FU404" s="896"/>
      <c r="FV404" s="370"/>
      <c r="FW404" s="371"/>
      <c r="FX404" s="371"/>
      <c r="FY404" s="611"/>
      <c r="FZ404" s="896"/>
      <c r="GA404" s="613"/>
      <c r="GB404" s="189"/>
      <c r="GC404" s="227">
        <f t="shared" si="590"/>
        <v>0</v>
      </c>
      <c r="GD404" s="228">
        <f t="shared" si="591"/>
        <v>0</v>
      </c>
      <c r="GE404" s="229">
        <f t="shared" si="619"/>
        <v>0</v>
      </c>
      <c r="GF404" s="230">
        <f t="shared" si="619"/>
        <v>0</v>
      </c>
      <c r="GG404" s="231" t="str">
        <f t="shared" si="592"/>
        <v/>
      </c>
      <c r="GH404" s="232">
        <f t="shared" si="593"/>
        <v>0</v>
      </c>
      <c r="GI404" s="227">
        <f t="shared" si="594"/>
        <v>0</v>
      </c>
      <c r="GJ404" s="233">
        <f t="shared" si="595"/>
        <v>0</v>
      </c>
      <c r="GK404" s="233">
        <f t="shared" si="596"/>
        <v>0</v>
      </c>
      <c r="GL404" s="234"/>
      <c r="GM404" s="235">
        <f t="shared" si="597"/>
        <v>0</v>
      </c>
      <c r="GN404" s="235">
        <f t="shared" si="598"/>
        <v>0</v>
      </c>
      <c r="GO404" s="235" t="str">
        <f t="shared" si="599"/>
        <v/>
      </c>
      <c r="GP404" s="380"/>
      <c r="GQ404" s="235">
        <f t="shared" si="600"/>
        <v>0</v>
      </c>
      <c r="GR404" s="235">
        <f t="shared" si="601"/>
        <v>0</v>
      </c>
      <c r="GS404" s="235" t="str">
        <f t="shared" si="602"/>
        <v/>
      </c>
      <c r="GT404" s="236"/>
      <c r="GU404" s="237" t="str">
        <f t="shared" si="603"/>
        <v/>
      </c>
      <c r="GV404" s="237" t="str">
        <f t="shared" si="604"/>
        <v/>
      </c>
      <c r="GW404" s="238" t="str">
        <f t="shared" si="605"/>
        <v/>
      </c>
      <c r="GX404" s="238" t="str">
        <f t="shared" si="606"/>
        <v/>
      </c>
      <c r="GY404" s="239"/>
      <c r="GZ404" s="240" t="str">
        <f t="shared" si="607"/>
        <v/>
      </c>
      <c r="HA404" s="235" t="str">
        <f t="shared" si="608"/>
        <v/>
      </c>
      <c r="HB404" s="235" t="str">
        <f t="shared" si="609"/>
        <v/>
      </c>
      <c r="HC404" s="235" t="str">
        <f t="shared" si="610"/>
        <v/>
      </c>
      <c r="HD404" s="235" t="str">
        <f t="shared" si="611"/>
        <v/>
      </c>
      <c r="HE404" s="235" t="str">
        <f t="shared" si="612"/>
        <v/>
      </c>
      <c r="HF404" s="188"/>
      <c r="HG404" s="235" t="str">
        <f t="shared" si="613"/>
        <v/>
      </c>
      <c r="HH404" s="235">
        <f t="shared" si="620"/>
        <v>0</v>
      </c>
      <c r="HI404" s="235">
        <f t="shared" si="620"/>
        <v>0</v>
      </c>
      <c r="HJ404" s="235">
        <f t="shared" si="620"/>
        <v>0</v>
      </c>
      <c r="HK404" s="188"/>
      <c r="HL404" s="235" t="str">
        <f t="shared" si="614"/>
        <v/>
      </c>
      <c r="HM404" s="235">
        <f t="shared" si="621"/>
        <v>0</v>
      </c>
      <c r="HN404" s="235">
        <f t="shared" si="621"/>
        <v>0</v>
      </c>
      <c r="HO404" s="235">
        <f t="shared" si="621"/>
        <v>0</v>
      </c>
      <c r="HP404" s="188"/>
      <c r="HQ404" s="235" t="str">
        <f t="shared" si="615"/>
        <v/>
      </c>
      <c r="HR404" s="235">
        <f t="shared" si="622"/>
        <v>0</v>
      </c>
      <c r="HS404" s="235">
        <f t="shared" si="622"/>
        <v>0</v>
      </c>
      <c r="HT404" s="235">
        <f t="shared" si="622"/>
        <v>0</v>
      </c>
      <c r="HU404" s="162"/>
      <c r="HV404" s="1622"/>
      <c r="HW404" s="1619"/>
      <c r="HX404" s="1619"/>
      <c r="HY404" s="1619"/>
      <c r="HZ404" s="1619"/>
      <c r="IA404" s="1619"/>
      <c r="IB404" s="1619"/>
      <c r="IC404" s="1623"/>
      <c r="ID404" s="162"/>
    </row>
    <row r="405" spans="1:238" ht="21.75" customHeight="1" x14ac:dyDescent="0.25">
      <c r="A405" s="377" t="str">
        <f t="shared" si="568"/>
        <v/>
      </c>
      <c r="B405" s="188">
        <v>379</v>
      </c>
      <c r="C405" s="255"/>
      <c r="D405" s="223" t="str">
        <f t="shared" si="616"/>
        <v/>
      </c>
      <c r="E405" s="223" t="str">
        <f t="shared" si="556"/>
        <v/>
      </c>
      <c r="F405" s="242"/>
      <c r="G405" s="242"/>
      <c r="H405" s="224" t="str">
        <f t="shared" si="569"/>
        <v/>
      </c>
      <c r="I405" s="930"/>
      <c r="J405" s="930"/>
      <c r="K405" s="930"/>
      <c r="L405" s="370"/>
      <c r="M405" s="371"/>
      <c r="N405" s="371"/>
      <c r="O405" s="371"/>
      <c r="P405" s="372"/>
      <c r="Q405" s="609"/>
      <c r="R405" s="609"/>
      <c r="S405" s="610"/>
      <c r="T405" s="371"/>
      <c r="U405" s="371"/>
      <c r="V405" s="188"/>
      <c r="W405" s="370"/>
      <c r="X405" s="371"/>
      <c r="Y405" s="371"/>
      <c r="Z405" s="611"/>
      <c r="AA405" s="896"/>
      <c r="AB405" s="370"/>
      <c r="AC405" s="371"/>
      <c r="AD405" s="371"/>
      <c r="AE405" s="371"/>
      <c r="AF405" s="896"/>
      <c r="AG405" s="370"/>
      <c r="AH405" s="371"/>
      <c r="AI405" s="371"/>
      <c r="AJ405" s="371"/>
      <c r="AK405" s="896"/>
      <c r="AL405" s="370"/>
      <c r="AM405" s="371"/>
      <c r="AN405" s="371"/>
      <c r="AO405" s="372"/>
      <c r="AP405" s="370"/>
      <c r="AQ405" s="371"/>
      <c r="AR405" s="371"/>
      <c r="AS405" s="371"/>
      <c r="AT405" s="928"/>
      <c r="AU405" s="188"/>
      <c r="AV405" s="256">
        <f t="shared" si="623"/>
        <v>0</v>
      </c>
      <c r="AW405" s="257">
        <f t="shared" si="624"/>
        <v>0</v>
      </c>
      <c r="AX405" s="258">
        <f t="shared" si="625"/>
        <v>0</v>
      </c>
      <c r="AY405" s="259">
        <f t="shared" si="626"/>
        <v>0</v>
      </c>
      <c r="AZ405" s="231" t="str">
        <f t="shared" si="627"/>
        <v/>
      </c>
      <c r="BA405" s="232">
        <f t="shared" si="628"/>
        <v>0</v>
      </c>
      <c r="BB405" s="249">
        <f t="shared" si="629"/>
        <v>0</v>
      </c>
      <c r="BC405" s="231">
        <f t="shared" si="630"/>
        <v>0</v>
      </c>
      <c r="BD405" s="231">
        <f t="shared" si="631"/>
        <v>0</v>
      </c>
      <c r="BE405" s="260"/>
      <c r="BF405" s="235">
        <f t="shared" si="570"/>
        <v>0</v>
      </c>
      <c r="BG405" s="235">
        <f t="shared" si="571"/>
        <v>0</v>
      </c>
      <c r="BH405" s="235">
        <f t="shared" si="572"/>
        <v>0</v>
      </c>
      <c r="BI405" s="380"/>
      <c r="BJ405" s="235">
        <f t="shared" si="557"/>
        <v>0</v>
      </c>
      <c r="BK405" s="235">
        <f t="shared" si="573"/>
        <v>0</v>
      </c>
      <c r="BL405" s="235" t="str">
        <f t="shared" si="574"/>
        <v/>
      </c>
      <c r="BM405" s="236"/>
      <c r="BN405" s="237"/>
      <c r="BO405" s="237"/>
      <c r="BP405" s="238"/>
      <c r="BQ405" s="238"/>
      <c r="BR405" s="254"/>
      <c r="BS405" s="252"/>
      <c r="BT405" s="244"/>
      <c r="BU405" s="244"/>
      <c r="BV405" s="244"/>
      <c r="BW405" s="244"/>
      <c r="BX405" s="244"/>
      <c r="BY405" s="244"/>
      <c r="BZ405" s="244"/>
      <c r="CA405" s="244"/>
      <c r="CB405" s="253"/>
      <c r="CC405" s="188"/>
      <c r="CD405" s="244">
        <f t="shared" si="558"/>
        <v>0</v>
      </c>
      <c r="CE405" s="235">
        <f t="shared" si="575"/>
        <v>0</v>
      </c>
      <c r="CF405" s="235">
        <f t="shared" si="575"/>
        <v>0</v>
      </c>
      <c r="CG405" s="235">
        <f t="shared" si="575"/>
        <v>0</v>
      </c>
      <c r="CH405" s="188"/>
      <c r="CI405" s="244">
        <f t="shared" si="559"/>
        <v>0</v>
      </c>
      <c r="CJ405" s="235">
        <f t="shared" si="576"/>
        <v>0</v>
      </c>
      <c r="CK405" s="235">
        <f t="shared" si="576"/>
        <v>0</v>
      </c>
      <c r="CL405" s="235">
        <f t="shared" si="576"/>
        <v>0</v>
      </c>
      <c r="CM405" s="188"/>
      <c r="CN405" s="244">
        <f t="shared" si="560"/>
        <v>0</v>
      </c>
      <c r="CO405" s="235">
        <f t="shared" si="577"/>
        <v>0</v>
      </c>
      <c r="CP405" s="235">
        <f t="shared" si="577"/>
        <v>0</v>
      </c>
      <c r="CQ405" s="235">
        <f t="shared" si="577"/>
        <v>0</v>
      </c>
      <c r="CR405" s="188"/>
      <c r="CS405" s="244">
        <f t="shared" si="561"/>
        <v>0</v>
      </c>
      <c r="CT405" s="235">
        <f t="shared" si="578"/>
        <v>0</v>
      </c>
      <c r="CU405" s="235">
        <f t="shared" si="578"/>
        <v>0</v>
      </c>
      <c r="CV405" s="235">
        <f t="shared" si="578"/>
        <v>0</v>
      </c>
      <c r="CW405" s="188"/>
      <c r="CX405" s="244">
        <f t="shared" si="562"/>
        <v>0</v>
      </c>
      <c r="CY405" s="235">
        <f t="shared" si="579"/>
        <v>0</v>
      </c>
      <c r="CZ405" s="235">
        <f t="shared" si="579"/>
        <v>0</v>
      </c>
      <c r="DA405" s="235">
        <f t="shared" si="579"/>
        <v>0</v>
      </c>
      <c r="DB405" s="188"/>
      <c r="DC405" s="225"/>
      <c r="DD405" s="226"/>
      <c r="DE405" s="1088"/>
      <c r="DF405" s="225"/>
      <c r="DG405" s="226"/>
      <c r="DH405" s="1088"/>
      <c r="DI405" s="225"/>
      <c r="DJ405" s="226"/>
      <c r="DK405" s="1088"/>
      <c r="DL405" s="225"/>
      <c r="DM405" s="226"/>
      <c r="DN405" s="1088"/>
      <c r="DO405" s="370"/>
      <c r="DP405" s="370"/>
      <c r="DQ405" s="243">
        <f t="shared" si="632"/>
        <v>0</v>
      </c>
      <c r="DR405" s="244">
        <f t="shared" si="633"/>
        <v>0</v>
      </c>
      <c r="DS405" s="235">
        <f t="shared" si="580"/>
        <v>0</v>
      </c>
      <c r="DT405" s="244" t="str">
        <f t="shared" si="634"/>
        <v/>
      </c>
      <c r="DU405" s="42" t="str">
        <f t="shared" si="581"/>
        <v/>
      </c>
      <c r="DV405" s="42" t="str">
        <f t="shared" si="582"/>
        <v/>
      </c>
      <c r="DW405" s="42" t="str">
        <f t="shared" si="583"/>
        <v/>
      </c>
      <c r="DX405" s="162"/>
      <c r="DY405" s="42" t="str">
        <f t="shared" si="584"/>
        <v/>
      </c>
      <c r="DZ405" s="42" t="str">
        <f t="shared" si="648"/>
        <v/>
      </c>
      <c r="EA405" s="42" t="str">
        <f t="shared" si="585"/>
        <v/>
      </c>
      <c r="EB405" s="162"/>
      <c r="EC405" s="930"/>
      <c r="ED405" s="188"/>
      <c r="EE405" s="245">
        <f t="shared" si="586"/>
        <v>0</v>
      </c>
      <c r="EF405" s="189"/>
      <c r="EG405" s="245">
        <f t="shared" si="587"/>
        <v>0</v>
      </c>
      <c r="EH405" s="189"/>
      <c r="EI405" s="246" t="str">
        <f t="shared" si="635"/>
        <v/>
      </c>
      <c r="EJ405" s="247" t="str">
        <f t="shared" si="563"/>
        <v/>
      </c>
      <c r="EK405" s="248" t="str">
        <f t="shared" si="564"/>
        <v/>
      </c>
      <c r="EL405" s="248" t="str">
        <f t="shared" si="565"/>
        <v/>
      </c>
      <c r="EM405" s="248" t="str">
        <f t="shared" si="566"/>
        <v/>
      </c>
      <c r="EN405" s="248" t="str">
        <f t="shared" si="588"/>
        <v/>
      </c>
      <c r="EO405" s="248" t="str">
        <f t="shared" si="567"/>
        <v/>
      </c>
      <c r="EP405" s="189"/>
      <c r="EQ405" s="248" t="str">
        <f t="shared" si="636"/>
        <v/>
      </c>
      <c r="ER405" s="248" t="str">
        <f t="shared" si="637"/>
        <v/>
      </c>
      <c r="ES405" s="248" t="str">
        <f t="shared" si="638"/>
        <v/>
      </c>
      <c r="ET405" s="248" t="str">
        <f t="shared" si="639"/>
        <v/>
      </c>
      <c r="EU405" s="248" t="str">
        <f t="shared" si="589"/>
        <v/>
      </c>
      <c r="EV405" s="248" t="str">
        <f t="shared" si="589"/>
        <v/>
      </c>
      <c r="EW405" s="189"/>
      <c r="EX405" s="248" t="str">
        <f t="shared" si="640"/>
        <v/>
      </c>
      <c r="EY405" s="248" t="str">
        <f t="shared" si="641"/>
        <v/>
      </c>
      <c r="EZ405" s="248" t="str">
        <f t="shared" si="642"/>
        <v/>
      </c>
      <c r="FA405" s="248" t="str">
        <f t="shared" si="643"/>
        <v/>
      </c>
      <c r="FB405" s="248" t="str">
        <f t="shared" si="617"/>
        <v/>
      </c>
      <c r="FC405" s="248" t="str">
        <f t="shared" si="617"/>
        <v/>
      </c>
      <c r="FD405" s="189"/>
      <c r="FE405" s="248" t="str">
        <f t="shared" si="644"/>
        <v/>
      </c>
      <c r="FF405" s="248" t="str">
        <f t="shared" si="645"/>
        <v/>
      </c>
      <c r="FG405" s="248" t="str">
        <f t="shared" si="646"/>
        <v/>
      </c>
      <c r="FH405" s="248" t="str">
        <f t="shared" si="647"/>
        <v/>
      </c>
      <c r="FI405" s="248" t="str">
        <f t="shared" si="618"/>
        <v/>
      </c>
      <c r="FJ405" s="248" t="str">
        <f t="shared" si="618"/>
        <v/>
      </c>
      <c r="FK405" s="189"/>
      <c r="FL405" s="370"/>
      <c r="FM405" s="371"/>
      <c r="FN405" s="371"/>
      <c r="FO405" s="611"/>
      <c r="FP405" s="896"/>
      <c r="FQ405" s="370"/>
      <c r="FR405" s="371"/>
      <c r="FS405" s="371"/>
      <c r="FT405" s="611"/>
      <c r="FU405" s="896"/>
      <c r="FV405" s="370"/>
      <c r="FW405" s="371"/>
      <c r="FX405" s="371"/>
      <c r="FY405" s="611"/>
      <c r="FZ405" s="896"/>
      <c r="GA405" s="613"/>
      <c r="GB405" s="189"/>
      <c r="GC405" s="227">
        <f t="shared" si="590"/>
        <v>0</v>
      </c>
      <c r="GD405" s="228">
        <f t="shared" si="591"/>
        <v>0</v>
      </c>
      <c r="GE405" s="229">
        <f t="shared" si="619"/>
        <v>0</v>
      </c>
      <c r="GF405" s="230">
        <f t="shared" si="619"/>
        <v>0</v>
      </c>
      <c r="GG405" s="231" t="str">
        <f t="shared" si="592"/>
        <v/>
      </c>
      <c r="GH405" s="232">
        <f t="shared" si="593"/>
        <v>0</v>
      </c>
      <c r="GI405" s="227">
        <f t="shared" si="594"/>
        <v>0</v>
      </c>
      <c r="GJ405" s="233">
        <f t="shared" si="595"/>
        <v>0</v>
      </c>
      <c r="GK405" s="233">
        <f t="shared" si="596"/>
        <v>0</v>
      </c>
      <c r="GL405" s="234"/>
      <c r="GM405" s="235">
        <f t="shared" si="597"/>
        <v>0</v>
      </c>
      <c r="GN405" s="235">
        <f t="shared" si="598"/>
        <v>0</v>
      </c>
      <c r="GO405" s="235" t="str">
        <f t="shared" si="599"/>
        <v/>
      </c>
      <c r="GP405" s="380"/>
      <c r="GQ405" s="235">
        <f t="shared" si="600"/>
        <v>0</v>
      </c>
      <c r="GR405" s="235">
        <f t="shared" si="601"/>
        <v>0</v>
      </c>
      <c r="GS405" s="235" t="str">
        <f t="shared" si="602"/>
        <v/>
      </c>
      <c r="GT405" s="236"/>
      <c r="GU405" s="237" t="str">
        <f t="shared" si="603"/>
        <v/>
      </c>
      <c r="GV405" s="237" t="str">
        <f t="shared" si="604"/>
        <v/>
      </c>
      <c r="GW405" s="238" t="str">
        <f t="shared" si="605"/>
        <v/>
      </c>
      <c r="GX405" s="238" t="str">
        <f t="shared" si="606"/>
        <v/>
      </c>
      <c r="GY405" s="239"/>
      <c r="GZ405" s="240" t="str">
        <f t="shared" si="607"/>
        <v/>
      </c>
      <c r="HA405" s="235" t="str">
        <f t="shared" si="608"/>
        <v/>
      </c>
      <c r="HB405" s="235" t="str">
        <f t="shared" si="609"/>
        <v/>
      </c>
      <c r="HC405" s="235" t="str">
        <f t="shared" si="610"/>
        <v/>
      </c>
      <c r="HD405" s="235" t="str">
        <f t="shared" si="611"/>
        <v/>
      </c>
      <c r="HE405" s="235" t="str">
        <f t="shared" si="612"/>
        <v/>
      </c>
      <c r="HF405" s="188"/>
      <c r="HG405" s="235" t="str">
        <f t="shared" si="613"/>
        <v/>
      </c>
      <c r="HH405" s="235">
        <f t="shared" si="620"/>
        <v>0</v>
      </c>
      <c r="HI405" s="235">
        <f t="shared" si="620"/>
        <v>0</v>
      </c>
      <c r="HJ405" s="235">
        <f t="shared" si="620"/>
        <v>0</v>
      </c>
      <c r="HK405" s="188"/>
      <c r="HL405" s="235" t="str">
        <f t="shared" si="614"/>
        <v/>
      </c>
      <c r="HM405" s="235">
        <f t="shared" si="621"/>
        <v>0</v>
      </c>
      <c r="HN405" s="235">
        <f t="shared" si="621"/>
        <v>0</v>
      </c>
      <c r="HO405" s="235">
        <f t="shared" si="621"/>
        <v>0</v>
      </c>
      <c r="HP405" s="188"/>
      <c r="HQ405" s="235" t="str">
        <f t="shared" si="615"/>
        <v/>
      </c>
      <c r="HR405" s="235">
        <f t="shared" si="622"/>
        <v>0</v>
      </c>
      <c r="HS405" s="235">
        <f t="shared" si="622"/>
        <v>0</v>
      </c>
      <c r="HT405" s="235">
        <f t="shared" si="622"/>
        <v>0</v>
      </c>
      <c r="HU405" s="162"/>
      <c r="HV405" s="1622"/>
      <c r="HW405" s="1619"/>
      <c r="HX405" s="1619"/>
      <c r="HY405" s="1619"/>
      <c r="HZ405" s="1619"/>
      <c r="IA405" s="1619"/>
      <c r="IB405" s="1619"/>
      <c r="IC405" s="1623"/>
      <c r="ID405" s="162"/>
    </row>
    <row r="406" spans="1:238" ht="21.75" customHeight="1" x14ac:dyDescent="0.25">
      <c r="A406" s="377" t="str">
        <f t="shared" si="568"/>
        <v/>
      </c>
      <c r="B406" s="188">
        <v>380</v>
      </c>
      <c r="C406" s="255"/>
      <c r="D406" s="223" t="str">
        <f t="shared" si="616"/>
        <v/>
      </c>
      <c r="E406" s="223" t="str">
        <f t="shared" si="556"/>
        <v/>
      </c>
      <c r="F406" s="242"/>
      <c r="G406" s="242"/>
      <c r="H406" s="224" t="str">
        <f t="shared" si="569"/>
        <v/>
      </c>
      <c r="I406" s="930"/>
      <c r="J406" s="930"/>
      <c r="K406" s="930"/>
      <c r="L406" s="370"/>
      <c r="M406" s="371"/>
      <c r="N406" s="371"/>
      <c r="O406" s="371"/>
      <c r="P406" s="372"/>
      <c r="Q406" s="609"/>
      <c r="R406" s="609"/>
      <c r="S406" s="610"/>
      <c r="T406" s="371"/>
      <c r="U406" s="371"/>
      <c r="V406" s="188"/>
      <c r="W406" s="370"/>
      <c r="X406" s="371"/>
      <c r="Y406" s="371"/>
      <c r="Z406" s="611"/>
      <c r="AA406" s="896"/>
      <c r="AB406" s="370"/>
      <c r="AC406" s="371"/>
      <c r="AD406" s="371"/>
      <c r="AE406" s="371"/>
      <c r="AF406" s="896"/>
      <c r="AG406" s="370"/>
      <c r="AH406" s="371"/>
      <c r="AI406" s="371"/>
      <c r="AJ406" s="371"/>
      <c r="AK406" s="896"/>
      <c r="AL406" s="370"/>
      <c r="AM406" s="371"/>
      <c r="AN406" s="371"/>
      <c r="AO406" s="372"/>
      <c r="AP406" s="370"/>
      <c r="AQ406" s="371"/>
      <c r="AR406" s="371"/>
      <c r="AS406" s="371"/>
      <c r="AT406" s="928"/>
      <c r="AU406" s="188"/>
      <c r="AV406" s="256">
        <f t="shared" si="623"/>
        <v>0</v>
      </c>
      <c r="AW406" s="257">
        <f t="shared" si="624"/>
        <v>0</v>
      </c>
      <c r="AX406" s="258">
        <f t="shared" si="625"/>
        <v>0</v>
      </c>
      <c r="AY406" s="259">
        <f t="shared" si="626"/>
        <v>0</v>
      </c>
      <c r="AZ406" s="231" t="str">
        <f t="shared" si="627"/>
        <v/>
      </c>
      <c r="BA406" s="232">
        <f t="shared" si="628"/>
        <v>0</v>
      </c>
      <c r="BB406" s="249">
        <f t="shared" si="629"/>
        <v>0</v>
      </c>
      <c r="BC406" s="231">
        <f t="shared" si="630"/>
        <v>0</v>
      </c>
      <c r="BD406" s="231">
        <f t="shared" si="631"/>
        <v>0</v>
      </c>
      <c r="BE406" s="260"/>
      <c r="BF406" s="235">
        <f t="shared" si="570"/>
        <v>0</v>
      </c>
      <c r="BG406" s="235">
        <f t="shared" si="571"/>
        <v>0</v>
      </c>
      <c r="BH406" s="235">
        <f t="shared" si="572"/>
        <v>0</v>
      </c>
      <c r="BI406" s="380"/>
      <c r="BJ406" s="235">
        <f t="shared" si="557"/>
        <v>0</v>
      </c>
      <c r="BK406" s="235">
        <f t="shared" si="573"/>
        <v>0</v>
      </c>
      <c r="BL406" s="235" t="str">
        <f t="shared" si="574"/>
        <v/>
      </c>
      <c r="BM406" s="236"/>
      <c r="BN406" s="237"/>
      <c r="BO406" s="237"/>
      <c r="BP406" s="238"/>
      <c r="BQ406" s="238"/>
      <c r="BR406" s="254"/>
      <c r="BS406" s="252"/>
      <c r="BT406" s="244"/>
      <c r="BU406" s="244"/>
      <c r="BV406" s="244"/>
      <c r="BW406" s="244"/>
      <c r="BX406" s="244"/>
      <c r="BY406" s="244"/>
      <c r="BZ406" s="244"/>
      <c r="CA406" s="244"/>
      <c r="CB406" s="253"/>
      <c r="CC406" s="188"/>
      <c r="CD406" s="244">
        <f t="shared" si="558"/>
        <v>0</v>
      </c>
      <c r="CE406" s="235">
        <f t="shared" si="575"/>
        <v>0</v>
      </c>
      <c r="CF406" s="235">
        <f t="shared" si="575"/>
        <v>0</v>
      </c>
      <c r="CG406" s="235">
        <f t="shared" si="575"/>
        <v>0</v>
      </c>
      <c r="CH406" s="188"/>
      <c r="CI406" s="244">
        <f t="shared" si="559"/>
        <v>0</v>
      </c>
      <c r="CJ406" s="235">
        <f t="shared" si="576"/>
        <v>0</v>
      </c>
      <c r="CK406" s="235">
        <f t="shared" si="576"/>
        <v>0</v>
      </c>
      <c r="CL406" s="235">
        <f t="shared" si="576"/>
        <v>0</v>
      </c>
      <c r="CM406" s="188"/>
      <c r="CN406" s="244">
        <f t="shared" si="560"/>
        <v>0</v>
      </c>
      <c r="CO406" s="235">
        <f t="shared" si="577"/>
        <v>0</v>
      </c>
      <c r="CP406" s="235">
        <f t="shared" si="577"/>
        <v>0</v>
      </c>
      <c r="CQ406" s="235">
        <f t="shared" si="577"/>
        <v>0</v>
      </c>
      <c r="CR406" s="188"/>
      <c r="CS406" s="244">
        <f t="shared" si="561"/>
        <v>0</v>
      </c>
      <c r="CT406" s="235">
        <f t="shared" si="578"/>
        <v>0</v>
      </c>
      <c r="CU406" s="235">
        <f t="shared" si="578"/>
        <v>0</v>
      </c>
      <c r="CV406" s="235">
        <f t="shared" si="578"/>
        <v>0</v>
      </c>
      <c r="CW406" s="188"/>
      <c r="CX406" s="244">
        <f t="shared" si="562"/>
        <v>0</v>
      </c>
      <c r="CY406" s="235">
        <f t="shared" si="579"/>
        <v>0</v>
      </c>
      <c r="CZ406" s="235">
        <f t="shared" si="579"/>
        <v>0</v>
      </c>
      <c r="DA406" s="235">
        <f t="shared" si="579"/>
        <v>0</v>
      </c>
      <c r="DB406" s="188"/>
      <c r="DC406" s="225"/>
      <c r="DD406" s="226"/>
      <c r="DE406" s="1088"/>
      <c r="DF406" s="225"/>
      <c r="DG406" s="226"/>
      <c r="DH406" s="1088"/>
      <c r="DI406" s="225"/>
      <c r="DJ406" s="226"/>
      <c r="DK406" s="1088"/>
      <c r="DL406" s="225"/>
      <c r="DM406" s="226"/>
      <c r="DN406" s="1088"/>
      <c r="DO406" s="370"/>
      <c r="DP406" s="370"/>
      <c r="DQ406" s="243">
        <f t="shared" si="632"/>
        <v>0</v>
      </c>
      <c r="DR406" s="244">
        <f t="shared" si="633"/>
        <v>0</v>
      </c>
      <c r="DS406" s="235">
        <f t="shared" si="580"/>
        <v>0</v>
      </c>
      <c r="DT406" s="244" t="str">
        <f t="shared" si="634"/>
        <v/>
      </c>
      <c r="DU406" s="42" t="str">
        <f t="shared" si="581"/>
        <v/>
      </c>
      <c r="DV406" s="42" t="str">
        <f t="shared" si="582"/>
        <v/>
      </c>
      <c r="DW406" s="42" t="str">
        <f t="shared" si="583"/>
        <v/>
      </c>
      <c r="DX406" s="162"/>
      <c r="DY406" s="42" t="str">
        <f t="shared" si="584"/>
        <v/>
      </c>
      <c r="DZ406" s="42" t="str">
        <f t="shared" si="648"/>
        <v/>
      </c>
      <c r="EA406" s="42" t="str">
        <f t="shared" si="585"/>
        <v/>
      </c>
      <c r="EB406" s="162"/>
      <c r="EC406" s="930"/>
      <c r="ED406" s="188"/>
      <c r="EE406" s="245">
        <f t="shared" si="586"/>
        <v>0</v>
      </c>
      <c r="EF406" s="189"/>
      <c r="EG406" s="245">
        <f t="shared" si="587"/>
        <v>0</v>
      </c>
      <c r="EH406" s="189"/>
      <c r="EI406" s="246" t="str">
        <f t="shared" si="635"/>
        <v/>
      </c>
      <c r="EJ406" s="247" t="str">
        <f t="shared" si="563"/>
        <v/>
      </c>
      <c r="EK406" s="248" t="str">
        <f t="shared" si="564"/>
        <v/>
      </c>
      <c r="EL406" s="248" t="str">
        <f t="shared" si="565"/>
        <v/>
      </c>
      <c r="EM406" s="248" t="str">
        <f t="shared" si="566"/>
        <v/>
      </c>
      <c r="EN406" s="248" t="str">
        <f t="shared" si="588"/>
        <v/>
      </c>
      <c r="EO406" s="248" t="str">
        <f t="shared" si="567"/>
        <v/>
      </c>
      <c r="EP406" s="189"/>
      <c r="EQ406" s="248" t="str">
        <f t="shared" si="636"/>
        <v/>
      </c>
      <c r="ER406" s="248" t="str">
        <f t="shared" si="637"/>
        <v/>
      </c>
      <c r="ES406" s="248" t="str">
        <f t="shared" si="638"/>
        <v/>
      </c>
      <c r="ET406" s="248" t="str">
        <f t="shared" si="639"/>
        <v/>
      </c>
      <c r="EU406" s="248" t="str">
        <f t="shared" si="589"/>
        <v/>
      </c>
      <c r="EV406" s="248" t="str">
        <f t="shared" si="589"/>
        <v/>
      </c>
      <c r="EW406" s="189"/>
      <c r="EX406" s="248" t="str">
        <f t="shared" si="640"/>
        <v/>
      </c>
      <c r="EY406" s="248" t="str">
        <f t="shared" si="641"/>
        <v/>
      </c>
      <c r="EZ406" s="248" t="str">
        <f t="shared" si="642"/>
        <v/>
      </c>
      <c r="FA406" s="248" t="str">
        <f t="shared" si="643"/>
        <v/>
      </c>
      <c r="FB406" s="248" t="str">
        <f t="shared" si="617"/>
        <v/>
      </c>
      <c r="FC406" s="248" t="str">
        <f t="shared" si="617"/>
        <v/>
      </c>
      <c r="FD406" s="189"/>
      <c r="FE406" s="248" t="str">
        <f t="shared" si="644"/>
        <v/>
      </c>
      <c r="FF406" s="248" t="str">
        <f t="shared" si="645"/>
        <v/>
      </c>
      <c r="FG406" s="248" t="str">
        <f t="shared" si="646"/>
        <v/>
      </c>
      <c r="FH406" s="248" t="str">
        <f t="shared" si="647"/>
        <v/>
      </c>
      <c r="FI406" s="248" t="str">
        <f t="shared" si="618"/>
        <v/>
      </c>
      <c r="FJ406" s="248" t="str">
        <f t="shared" si="618"/>
        <v/>
      </c>
      <c r="FK406" s="189"/>
      <c r="FL406" s="370"/>
      <c r="FM406" s="371"/>
      <c r="FN406" s="371"/>
      <c r="FO406" s="611"/>
      <c r="FP406" s="896"/>
      <c r="FQ406" s="370"/>
      <c r="FR406" s="371"/>
      <c r="FS406" s="371"/>
      <c r="FT406" s="611"/>
      <c r="FU406" s="896"/>
      <c r="FV406" s="370"/>
      <c r="FW406" s="371"/>
      <c r="FX406" s="371"/>
      <c r="FY406" s="611"/>
      <c r="FZ406" s="896"/>
      <c r="GA406" s="613"/>
      <c r="GB406" s="189"/>
      <c r="GC406" s="227">
        <f t="shared" si="590"/>
        <v>0</v>
      </c>
      <c r="GD406" s="228">
        <f t="shared" si="591"/>
        <v>0</v>
      </c>
      <c r="GE406" s="229">
        <f t="shared" si="619"/>
        <v>0</v>
      </c>
      <c r="GF406" s="230">
        <f t="shared" si="619"/>
        <v>0</v>
      </c>
      <c r="GG406" s="231" t="str">
        <f t="shared" si="592"/>
        <v/>
      </c>
      <c r="GH406" s="232">
        <f t="shared" si="593"/>
        <v>0</v>
      </c>
      <c r="GI406" s="227">
        <f t="shared" si="594"/>
        <v>0</v>
      </c>
      <c r="GJ406" s="233">
        <f t="shared" si="595"/>
        <v>0</v>
      </c>
      <c r="GK406" s="233">
        <f t="shared" si="596"/>
        <v>0</v>
      </c>
      <c r="GL406" s="234"/>
      <c r="GM406" s="235">
        <f t="shared" si="597"/>
        <v>0</v>
      </c>
      <c r="GN406" s="235">
        <f t="shared" si="598"/>
        <v>0</v>
      </c>
      <c r="GO406" s="235" t="str">
        <f t="shared" si="599"/>
        <v/>
      </c>
      <c r="GP406" s="380"/>
      <c r="GQ406" s="235">
        <f t="shared" si="600"/>
        <v>0</v>
      </c>
      <c r="GR406" s="235">
        <f t="shared" si="601"/>
        <v>0</v>
      </c>
      <c r="GS406" s="235" t="str">
        <f t="shared" si="602"/>
        <v/>
      </c>
      <c r="GT406" s="236"/>
      <c r="GU406" s="237" t="str">
        <f t="shared" si="603"/>
        <v/>
      </c>
      <c r="GV406" s="237" t="str">
        <f t="shared" si="604"/>
        <v/>
      </c>
      <c r="GW406" s="238" t="str">
        <f t="shared" si="605"/>
        <v/>
      </c>
      <c r="GX406" s="238" t="str">
        <f t="shared" si="606"/>
        <v/>
      </c>
      <c r="GY406" s="239"/>
      <c r="GZ406" s="240" t="str">
        <f t="shared" si="607"/>
        <v/>
      </c>
      <c r="HA406" s="235" t="str">
        <f t="shared" si="608"/>
        <v/>
      </c>
      <c r="HB406" s="235" t="str">
        <f t="shared" si="609"/>
        <v/>
      </c>
      <c r="HC406" s="235" t="str">
        <f t="shared" si="610"/>
        <v/>
      </c>
      <c r="HD406" s="235" t="str">
        <f t="shared" si="611"/>
        <v/>
      </c>
      <c r="HE406" s="235" t="str">
        <f t="shared" si="612"/>
        <v/>
      </c>
      <c r="HF406" s="188"/>
      <c r="HG406" s="235" t="str">
        <f t="shared" si="613"/>
        <v/>
      </c>
      <c r="HH406" s="235">
        <f t="shared" si="620"/>
        <v>0</v>
      </c>
      <c r="HI406" s="235">
        <f t="shared" si="620"/>
        <v>0</v>
      </c>
      <c r="HJ406" s="235">
        <f t="shared" si="620"/>
        <v>0</v>
      </c>
      <c r="HK406" s="188"/>
      <c r="HL406" s="235" t="str">
        <f t="shared" si="614"/>
        <v/>
      </c>
      <c r="HM406" s="235">
        <f t="shared" si="621"/>
        <v>0</v>
      </c>
      <c r="HN406" s="235">
        <f t="shared" si="621"/>
        <v>0</v>
      </c>
      <c r="HO406" s="235">
        <f t="shared" si="621"/>
        <v>0</v>
      </c>
      <c r="HP406" s="188"/>
      <c r="HQ406" s="235" t="str">
        <f t="shared" si="615"/>
        <v/>
      </c>
      <c r="HR406" s="235">
        <f t="shared" si="622"/>
        <v>0</v>
      </c>
      <c r="HS406" s="235">
        <f t="shared" si="622"/>
        <v>0</v>
      </c>
      <c r="HT406" s="235">
        <f t="shared" si="622"/>
        <v>0</v>
      </c>
      <c r="HU406" s="162"/>
      <c r="HV406" s="1622"/>
      <c r="HW406" s="1619"/>
      <c r="HX406" s="1619"/>
      <c r="HY406" s="1619"/>
      <c r="HZ406" s="1619"/>
      <c r="IA406" s="1619"/>
      <c r="IB406" s="1619"/>
      <c r="IC406" s="1623"/>
      <c r="ID406" s="162"/>
    </row>
    <row r="407" spans="1:238" ht="21.75" customHeight="1" x14ac:dyDescent="0.25">
      <c r="A407" s="377" t="str">
        <f t="shared" si="568"/>
        <v/>
      </c>
      <c r="B407" s="188">
        <v>381</v>
      </c>
      <c r="C407" s="255"/>
      <c r="D407" s="223" t="str">
        <f t="shared" si="616"/>
        <v/>
      </c>
      <c r="E407" s="223" t="str">
        <f t="shared" si="556"/>
        <v/>
      </c>
      <c r="F407" s="242"/>
      <c r="G407" s="242"/>
      <c r="H407" s="224" t="str">
        <f t="shared" si="569"/>
        <v/>
      </c>
      <c r="I407" s="930"/>
      <c r="J407" s="930"/>
      <c r="K407" s="930"/>
      <c r="L407" s="370"/>
      <c r="M407" s="371"/>
      <c r="N407" s="371"/>
      <c r="O407" s="371"/>
      <c r="P407" s="372"/>
      <c r="Q407" s="609"/>
      <c r="R407" s="609"/>
      <c r="S407" s="610"/>
      <c r="T407" s="371"/>
      <c r="U407" s="371"/>
      <c r="V407" s="188"/>
      <c r="W407" s="370"/>
      <c r="X407" s="371"/>
      <c r="Y407" s="371"/>
      <c r="Z407" s="611"/>
      <c r="AA407" s="896"/>
      <c r="AB407" s="370"/>
      <c r="AC407" s="371"/>
      <c r="AD407" s="371"/>
      <c r="AE407" s="371"/>
      <c r="AF407" s="896"/>
      <c r="AG407" s="370"/>
      <c r="AH407" s="371"/>
      <c r="AI407" s="371"/>
      <c r="AJ407" s="371"/>
      <c r="AK407" s="896"/>
      <c r="AL407" s="370"/>
      <c r="AM407" s="371"/>
      <c r="AN407" s="371"/>
      <c r="AO407" s="372"/>
      <c r="AP407" s="370"/>
      <c r="AQ407" s="371"/>
      <c r="AR407" s="371"/>
      <c r="AS407" s="371"/>
      <c r="AT407" s="928"/>
      <c r="AU407" s="188"/>
      <c r="AV407" s="256">
        <f t="shared" si="623"/>
        <v>0</v>
      </c>
      <c r="AW407" s="257">
        <f t="shared" si="624"/>
        <v>0</v>
      </c>
      <c r="AX407" s="258">
        <f t="shared" si="625"/>
        <v>0</v>
      </c>
      <c r="AY407" s="259">
        <f t="shared" si="626"/>
        <v>0</v>
      </c>
      <c r="AZ407" s="231" t="str">
        <f t="shared" si="627"/>
        <v/>
      </c>
      <c r="BA407" s="232">
        <f t="shared" si="628"/>
        <v>0</v>
      </c>
      <c r="BB407" s="249">
        <f t="shared" si="629"/>
        <v>0</v>
      </c>
      <c r="BC407" s="231">
        <f t="shared" si="630"/>
        <v>0</v>
      </c>
      <c r="BD407" s="231">
        <f t="shared" si="631"/>
        <v>0</v>
      </c>
      <c r="BE407" s="260"/>
      <c r="BF407" s="235">
        <f t="shared" si="570"/>
        <v>0</v>
      </c>
      <c r="BG407" s="235">
        <f t="shared" si="571"/>
        <v>0</v>
      </c>
      <c r="BH407" s="235">
        <f t="shared" si="572"/>
        <v>0</v>
      </c>
      <c r="BI407" s="380"/>
      <c r="BJ407" s="235">
        <f t="shared" si="557"/>
        <v>0</v>
      </c>
      <c r="BK407" s="235">
        <f t="shared" si="573"/>
        <v>0</v>
      </c>
      <c r="BL407" s="235" t="str">
        <f t="shared" si="574"/>
        <v/>
      </c>
      <c r="BM407" s="236"/>
      <c r="BN407" s="237"/>
      <c r="BO407" s="237"/>
      <c r="BP407" s="238"/>
      <c r="BQ407" s="238"/>
      <c r="BR407" s="254"/>
      <c r="BS407" s="252"/>
      <c r="BT407" s="244"/>
      <c r="BU407" s="244"/>
      <c r="BV407" s="244"/>
      <c r="BW407" s="244"/>
      <c r="BX407" s="244"/>
      <c r="BY407" s="244"/>
      <c r="BZ407" s="244"/>
      <c r="CA407" s="244"/>
      <c r="CB407" s="253"/>
      <c r="CC407" s="188"/>
      <c r="CD407" s="244">
        <f t="shared" si="558"/>
        <v>0</v>
      </c>
      <c r="CE407" s="235">
        <f t="shared" si="575"/>
        <v>0</v>
      </c>
      <c r="CF407" s="235">
        <f t="shared" si="575"/>
        <v>0</v>
      </c>
      <c r="CG407" s="235">
        <f t="shared" si="575"/>
        <v>0</v>
      </c>
      <c r="CH407" s="188"/>
      <c r="CI407" s="244">
        <f t="shared" si="559"/>
        <v>0</v>
      </c>
      <c r="CJ407" s="235">
        <f t="shared" si="576"/>
        <v>0</v>
      </c>
      <c r="CK407" s="235">
        <f t="shared" si="576"/>
        <v>0</v>
      </c>
      <c r="CL407" s="235">
        <f t="shared" si="576"/>
        <v>0</v>
      </c>
      <c r="CM407" s="188"/>
      <c r="CN407" s="244">
        <f t="shared" si="560"/>
        <v>0</v>
      </c>
      <c r="CO407" s="235">
        <f t="shared" si="577"/>
        <v>0</v>
      </c>
      <c r="CP407" s="235">
        <f t="shared" si="577"/>
        <v>0</v>
      </c>
      <c r="CQ407" s="235">
        <f t="shared" si="577"/>
        <v>0</v>
      </c>
      <c r="CR407" s="188"/>
      <c r="CS407" s="244">
        <f t="shared" si="561"/>
        <v>0</v>
      </c>
      <c r="CT407" s="235">
        <f t="shared" si="578"/>
        <v>0</v>
      </c>
      <c r="CU407" s="235">
        <f t="shared" si="578"/>
        <v>0</v>
      </c>
      <c r="CV407" s="235">
        <f t="shared" si="578"/>
        <v>0</v>
      </c>
      <c r="CW407" s="188"/>
      <c r="CX407" s="244">
        <f t="shared" si="562"/>
        <v>0</v>
      </c>
      <c r="CY407" s="235">
        <f t="shared" si="579"/>
        <v>0</v>
      </c>
      <c r="CZ407" s="235">
        <f t="shared" si="579"/>
        <v>0</v>
      </c>
      <c r="DA407" s="235">
        <f t="shared" si="579"/>
        <v>0</v>
      </c>
      <c r="DB407" s="188"/>
      <c r="DC407" s="225"/>
      <c r="DD407" s="226"/>
      <c r="DE407" s="1088"/>
      <c r="DF407" s="225"/>
      <c r="DG407" s="226"/>
      <c r="DH407" s="1088"/>
      <c r="DI407" s="225"/>
      <c r="DJ407" s="226"/>
      <c r="DK407" s="1088"/>
      <c r="DL407" s="225"/>
      <c r="DM407" s="226"/>
      <c r="DN407" s="1088"/>
      <c r="DO407" s="370"/>
      <c r="DP407" s="370"/>
      <c r="DQ407" s="243">
        <f t="shared" si="632"/>
        <v>0</v>
      </c>
      <c r="DR407" s="244">
        <f t="shared" si="633"/>
        <v>0</v>
      </c>
      <c r="DS407" s="235">
        <f t="shared" si="580"/>
        <v>0</v>
      </c>
      <c r="DT407" s="244" t="str">
        <f t="shared" si="634"/>
        <v/>
      </c>
      <c r="DU407" s="42" t="str">
        <f t="shared" si="581"/>
        <v/>
      </c>
      <c r="DV407" s="42" t="str">
        <f t="shared" si="582"/>
        <v/>
      </c>
      <c r="DW407" s="42" t="str">
        <f t="shared" si="583"/>
        <v/>
      </c>
      <c r="DX407" s="162"/>
      <c r="DY407" s="42" t="str">
        <f t="shared" si="584"/>
        <v/>
      </c>
      <c r="DZ407" s="42" t="str">
        <f t="shared" si="648"/>
        <v/>
      </c>
      <c r="EA407" s="42" t="str">
        <f t="shared" si="585"/>
        <v/>
      </c>
      <c r="EB407" s="162"/>
      <c r="EC407" s="930"/>
      <c r="ED407" s="188"/>
      <c r="EE407" s="245">
        <f t="shared" si="586"/>
        <v>0</v>
      </c>
      <c r="EF407" s="189"/>
      <c r="EG407" s="245">
        <f t="shared" si="587"/>
        <v>0</v>
      </c>
      <c r="EH407" s="189"/>
      <c r="EI407" s="246" t="str">
        <f t="shared" si="635"/>
        <v/>
      </c>
      <c r="EJ407" s="247" t="str">
        <f t="shared" si="563"/>
        <v/>
      </c>
      <c r="EK407" s="248" t="str">
        <f t="shared" si="564"/>
        <v/>
      </c>
      <c r="EL407" s="248" t="str">
        <f t="shared" si="565"/>
        <v/>
      </c>
      <c r="EM407" s="248" t="str">
        <f t="shared" si="566"/>
        <v/>
      </c>
      <c r="EN407" s="248" t="str">
        <f t="shared" si="588"/>
        <v/>
      </c>
      <c r="EO407" s="248" t="str">
        <f t="shared" si="567"/>
        <v/>
      </c>
      <c r="EP407" s="189"/>
      <c r="EQ407" s="248" t="str">
        <f t="shared" si="636"/>
        <v/>
      </c>
      <c r="ER407" s="248" t="str">
        <f t="shared" si="637"/>
        <v/>
      </c>
      <c r="ES407" s="248" t="str">
        <f t="shared" si="638"/>
        <v/>
      </c>
      <c r="ET407" s="248" t="str">
        <f t="shared" si="639"/>
        <v/>
      </c>
      <c r="EU407" s="248" t="str">
        <f t="shared" si="589"/>
        <v/>
      </c>
      <c r="EV407" s="248" t="str">
        <f t="shared" si="589"/>
        <v/>
      </c>
      <c r="EW407" s="189"/>
      <c r="EX407" s="248" t="str">
        <f t="shared" si="640"/>
        <v/>
      </c>
      <c r="EY407" s="248" t="str">
        <f t="shared" si="641"/>
        <v/>
      </c>
      <c r="EZ407" s="248" t="str">
        <f t="shared" si="642"/>
        <v/>
      </c>
      <c r="FA407" s="248" t="str">
        <f t="shared" si="643"/>
        <v/>
      </c>
      <c r="FB407" s="248" t="str">
        <f t="shared" si="617"/>
        <v/>
      </c>
      <c r="FC407" s="248" t="str">
        <f t="shared" si="617"/>
        <v/>
      </c>
      <c r="FD407" s="189"/>
      <c r="FE407" s="248" t="str">
        <f t="shared" si="644"/>
        <v/>
      </c>
      <c r="FF407" s="248" t="str">
        <f t="shared" si="645"/>
        <v/>
      </c>
      <c r="FG407" s="248" t="str">
        <f t="shared" si="646"/>
        <v/>
      </c>
      <c r="FH407" s="248" t="str">
        <f t="shared" si="647"/>
        <v/>
      </c>
      <c r="FI407" s="248" t="str">
        <f t="shared" si="618"/>
        <v/>
      </c>
      <c r="FJ407" s="248" t="str">
        <f t="shared" si="618"/>
        <v/>
      </c>
      <c r="FK407" s="189"/>
      <c r="FL407" s="370"/>
      <c r="FM407" s="371"/>
      <c r="FN407" s="371"/>
      <c r="FO407" s="611"/>
      <c r="FP407" s="896"/>
      <c r="FQ407" s="370"/>
      <c r="FR407" s="371"/>
      <c r="FS407" s="371"/>
      <c r="FT407" s="611"/>
      <c r="FU407" s="896"/>
      <c r="FV407" s="370"/>
      <c r="FW407" s="371"/>
      <c r="FX407" s="371"/>
      <c r="FY407" s="611"/>
      <c r="FZ407" s="896"/>
      <c r="GA407" s="613"/>
      <c r="GB407" s="189"/>
      <c r="GC407" s="227">
        <f t="shared" si="590"/>
        <v>0</v>
      </c>
      <c r="GD407" s="228">
        <f t="shared" si="591"/>
        <v>0</v>
      </c>
      <c r="GE407" s="229">
        <f t="shared" si="619"/>
        <v>0</v>
      </c>
      <c r="GF407" s="230">
        <f t="shared" si="619"/>
        <v>0</v>
      </c>
      <c r="GG407" s="231" t="str">
        <f t="shared" si="592"/>
        <v/>
      </c>
      <c r="GH407" s="232">
        <f t="shared" si="593"/>
        <v>0</v>
      </c>
      <c r="GI407" s="227">
        <f t="shared" si="594"/>
        <v>0</v>
      </c>
      <c r="GJ407" s="233">
        <f t="shared" si="595"/>
        <v>0</v>
      </c>
      <c r="GK407" s="233">
        <f t="shared" si="596"/>
        <v>0</v>
      </c>
      <c r="GL407" s="234"/>
      <c r="GM407" s="235">
        <f t="shared" si="597"/>
        <v>0</v>
      </c>
      <c r="GN407" s="235">
        <f t="shared" si="598"/>
        <v>0</v>
      </c>
      <c r="GO407" s="235" t="str">
        <f t="shared" si="599"/>
        <v/>
      </c>
      <c r="GP407" s="380"/>
      <c r="GQ407" s="235">
        <f t="shared" si="600"/>
        <v>0</v>
      </c>
      <c r="GR407" s="235">
        <f t="shared" si="601"/>
        <v>0</v>
      </c>
      <c r="GS407" s="235" t="str">
        <f t="shared" si="602"/>
        <v/>
      </c>
      <c r="GT407" s="236"/>
      <c r="GU407" s="237" t="str">
        <f t="shared" si="603"/>
        <v/>
      </c>
      <c r="GV407" s="237" t="str">
        <f t="shared" si="604"/>
        <v/>
      </c>
      <c r="GW407" s="238" t="str">
        <f t="shared" si="605"/>
        <v/>
      </c>
      <c r="GX407" s="238" t="str">
        <f t="shared" si="606"/>
        <v/>
      </c>
      <c r="GY407" s="239"/>
      <c r="GZ407" s="240" t="str">
        <f t="shared" si="607"/>
        <v/>
      </c>
      <c r="HA407" s="235" t="str">
        <f t="shared" si="608"/>
        <v/>
      </c>
      <c r="HB407" s="235" t="str">
        <f t="shared" si="609"/>
        <v/>
      </c>
      <c r="HC407" s="235" t="str">
        <f t="shared" si="610"/>
        <v/>
      </c>
      <c r="HD407" s="235" t="str">
        <f t="shared" si="611"/>
        <v/>
      </c>
      <c r="HE407" s="235" t="str">
        <f t="shared" si="612"/>
        <v/>
      </c>
      <c r="HF407" s="188"/>
      <c r="HG407" s="235" t="str">
        <f t="shared" si="613"/>
        <v/>
      </c>
      <c r="HH407" s="235">
        <f t="shared" si="620"/>
        <v>0</v>
      </c>
      <c r="HI407" s="235">
        <f t="shared" si="620"/>
        <v>0</v>
      </c>
      <c r="HJ407" s="235">
        <f t="shared" si="620"/>
        <v>0</v>
      </c>
      <c r="HK407" s="188"/>
      <c r="HL407" s="235" t="str">
        <f t="shared" si="614"/>
        <v/>
      </c>
      <c r="HM407" s="235">
        <f t="shared" si="621"/>
        <v>0</v>
      </c>
      <c r="HN407" s="235">
        <f t="shared" si="621"/>
        <v>0</v>
      </c>
      <c r="HO407" s="235">
        <f t="shared" si="621"/>
        <v>0</v>
      </c>
      <c r="HP407" s="188"/>
      <c r="HQ407" s="235" t="str">
        <f t="shared" si="615"/>
        <v/>
      </c>
      <c r="HR407" s="235">
        <f t="shared" si="622"/>
        <v>0</v>
      </c>
      <c r="HS407" s="235">
        <f t="shared" si="622"/>
        <v>0</v>
      </c>
      <c r="HT407" s="235">
        <f t="shared" si="622"/>
        <v>0</v>
      </c>
      <c r="HU407" s="162"/>
      <c r="HV407" s="1622"/>
      <c r="HW407" s="1619"/>
      <c r="HX407" s="1619"/>
      <c r="HY407" s="1619"/>
      <c r="HZ407" s="1619"/>
      <c r="IA407" s="1619"/>
      <c r="IB407" s="1619"/>
      <c r="IC407" s="1623"/>
      <c r="ID407" s="162"/>
    </row>
    <row r="408" spans="1:238" ht="21.75" customHeight="1" x14ac:dyDescent="0.25">
      <c r="A408" s="377" t="str">
        <f t="shared" si="568"/>
        <v/>
      </c>
      <c r="B408" s="188">
        <v>382</v>
      </c>
      <c r="C408" s="255"/>
      <c r="D408" s="223" t="str">
        <f t="shared" si="616"/>
        <v/>
      </c>
      <c r="E408" s="223" t="str">
        <f t="shared" si="556"/>
        <v/>
      </c>
      <c r="F408" s="242"/>
      <c r="G408" s="242"/>
      <c r="H408" s="224" t="str">
        <f t="shared" si="569"/>
        <v/>
      </c>
      <c r="I408" s="930"/>
      <c r="J408" s="930"/>
      <c r="K408" s="930"/>
      <c r="L408" s="370"/>
      <c r="M408" s="371"/>
      <c r="N408" s="371"/>
      <c r="O408" s="371"/>
      <c r="P408" s="372"/>
      <c r="Q408" s="609"/>
      <c r="R408" s="609"/>
      <c r="S408" s="610"/>
      <c r="T408" s="371"/>
      <c r="U408" s="371"/>
      <c r="V408" s="188"/>
      <c r="W408" s="370"/>
      <c r="X408" s="371"/>
      <c r="Y408" s="371"/>
      <c r="Z408" s="611"/>
      <c r="AA408" s="896"/>
      <c r="AB408" s="370"/>
      <c r="AC408" s="371"/>
      <c r="AD408" s="371"/>
      <c r="AE408" s="371"/>
      <c r="AF408" s="896"/>
      <c r="AG408" s="370"/>
      <c r="AH408" s="371"/>
      <c r="AI408" s="371"/>
      <c r="AJ408" s="371"/>
      <c r="AK408" s="896"/>
      <c r="AL408" s="370"/>
      <c r="AM408" s="371"/>
      <c r="AN408" s="371"/>
      <c r="AO408" s="372"/>
      <c r="AP408" s="370"/>
      <c r="AQ408" s="371"/>
      <c r="AR408" s="371"/>
      <c r="AS408" s="371"/>
      <c r="AT408" s="928"/>
      <c r="AU408" s="188"/>
      <c r="AV408" s="256">
        <f t="shared" si="623"/>
        <v>0</v>
      </c>
      <c r="AW408" s="257">
        <f t="shared" si="624"/>
        <v>0</v>
      </c>
      <c r="AX408" s="258">
        <f t="shared" si="625"/>
        <v>0</v>
      </c>
      <c r="AY408" s="259">
        <f t="shared" si="626"/>
        <v>0</v>
      </c>
      <c r="AZ408" s="231" t="str">
        <f t="shared" si="627"/>
        <v/>
      </c>
      <c r="BA408" s="232">
        <f t="shared" si="628"/>
        <v>0</v>
      </c>
      <c r="BB408" s="249">
        <f t="shared" si="629"/>
        <v>0</v>
      </c>
      <c r="BC408" s="231">
        <f t="shared" si="630"/>
        <v>0</v>
      </c>
      <c r="BD408" s="231">
        <f t="shared" si="631"/>
        <v>0</v>
      </c>
      <c r="BE408" s="260"/>
      <c r="BF408" s="235">
        <f t="shared" si="570"/>
        <v>0</v>
      </c>
      <c r="BG408" s="235">
        <f t="shared" si="571"/>
        <v>0</v>
      </c>
      <c r="BH408" s="235">
        <f t="shared" si="572"/>
        <v>0</v>
      </c>
      <c r="BI408" s="380"/>
      <c r="BJ408" s="235">
        <f t="shared" si="557"/>
        <v>0</v>
      </c>
      <c r="BK408" s="235">
        <f t="shared" si="573"/>
        <v>0</v>
      </c>
      <c r="BL408" s="235" t="str">
        <f t="shared" si="574"/>
        <v/>
      </c>
      <c r="BM408" s="236"/>
      <c r="BN408" s="237"/>
      <c r="BO408" s="237"/>
      <c r="BP408" s="238"/>
      <c r="BQ408" s="238"/>
      <c r="BR408" s="254"/>
      <c r="BS408" s="252"/>
      <c r="BT408" s="244"/>
      <c r="BU408" s="244"/>
      <c r="BV408" s="244"/>
      <c r="BW408" s="244"/>
      <c r="BX408" s="244"/>
      <c r="BY408" s="244"/>
      <c r="BZ408" s="244"/>
      <c r="CA408" s="244"/>
      <c r="CB408" s="253"/>
      <c r="CC408" s="188"/>
      <c r="CD408" s="244">
        <f t="shared" si="558"/>
        <v>0</v>
      </c>
      <c r="CE408" s="235">
        <f t="shared" si="575"/>
        <v>0</v>
      </c>
      <c r="CF408" s="235">
        <f t="shared" si="575"/>
        <v>0</v>
      </c>
      <c r="CG408" s="235">
        <f t="shared" si="575"/>
        <v>0</v>
      </c>
      <c r="CH408" s="188"/>
      <c r="CI408" s="244">
        <f t="shared" si="559"/>
        <v>0</v>
      </c>
      <c r="CJ408" s="235">
        <f t="shared" si="576"/>
        <v>0</v>
      </c>
      <c r="CK408" s="235">
        <f t="shared" si="576"/>
        <v>0</v>
      </c>
      <c r="CL408" s="235">
        <f t="shared" si="576"/>
        <v>0</v>
      </c>
      <c r="CM408" s="188"/>
      <c r="CN408" s="244">
        <f t="shared" si="560"/>
        <v>0</v>
      </c>
      <c r="CO408" s="235">
        <f t="shared" si="577"/>
        <v>0</v>
      </c>
      <c r="CP408" s="235">
        <f t="shared" si="577"/>
        <v>0</v>
      </c>
      <c r="CQ408" s="235">
        <f t="shared" si="577"/>
        <v>0</v>
      </c>
      <c r="CR408" s="188"/>
      <c r="CS408" s="244">
        <f t="shared" si="561"/>
        <v>0</v>
      </c>
      <c r="CT408" s="235">
        <f t="shared" si="578"/>
        <v>0</v>
      </c>
      <c r="CU408" s="235">
        <f t="shared" si="578"/>
        <v>0</v>
      </c>
      <c r="CV408" s="235">
        <f t="shared" si="578"/>
        <v>0</v>
      </c>
      <c r="CW408" s="188"/>
      <c r="CX408" s="244">
        <f t="shared" si="562"/>
        <v>0</v>
      </c>
      <c r="CY408" s="235">
        <f t="shared" si="579"/>
        <v>0</v>
      </c>
      <c r="CZ408" s="235">
        <f t="shared" si="579"/>
        <v>0</v>
      </c>
      <c r="DA408" s="235">
        <f t="shared" si="579"/>
        <v>0</v>
      </c>
      <c r="DB408" s="188"/>
      <c r="DC408" s="225"/>
      <c r="DD408" s="226"/>
      <c r="DE408" s="1088"/>
      <c r="DF408" s="225"/>
      <c r="DG408" s="226"/>
      <c r="DH408" s="1088"/>
      <c r="DI408" s="225"/>
      <c r="DJ408" s="226"/>
      <c r="DK408" s="1088"/>
      <c r="DL408" s="225"/>
      <c r="DM408" s="226"/>
      <c r="DN408" s="1088"/>
      <c r="DO408" s="370"/>
      <c r="DP408" s="370"/>
      <c r="DQ408" s="243">
        <f t="shared" si="632"/>
        <v>0</v>
      </c>
      <c r="DR408" s="244">
        <f t="shared" si="633"/>
        <v>0</v>
      </c>
      <c r="DS408" s="235">
        <f t="shared" si="580"/>
        <v>0</v>
      </c>
      <c r="DT408" s="244" t="str">
        <f t="shared" si="634"/>
        <v/>
      </c>
      <c r="DU408" s="42" t="str">
        <f t="shared" si="581"/>
        <v/>
      </c>
      <c r="DV408" s="42" t="str">
        <f t="shared" si="582"/>
        <v/>
      </c>
      <c r="DW408" s="42" t="str">
        <f t="shared" si="583"/>
        <v/>
      </c>
      <c r="DX408" s="162"/>
      <c r="DY408" s="42" t="str">
        <f t="shared" si="584"/>
        <v/>
      </c>
      <c r="DZ408" s="42" t="str">
        <f t="shared" si="648"/>
        <v/>
      </c>
      <c r="EA408" s="42" t="str">
        <f t="shared" si="585"/>
        <v/>
      </c>
      <c r="EB408" s="162"/>
      <c r="EC408" s="930"/>
      <c r="ED408" s="188"/>
      <c r="EE408" s="245">
        <f t="shared" si="586"/>
        <v>0</v>
      </c>
      <c r="EF408" s="189"/>
      <c r="EG408" s="245">
        <f t="shared" si="587"/>
        <v>0</v>
      </c>
      <c r="EH408" s="189"/>
      <c r="EI408" s="246" t="str">
        <f t="shared" si="635"/>
        <v/>
      </c>
      <c r="EJ408" s="247" t="str">
        <f t="shared" si="563"/>
        <v/>
      </c>
      <c r="EK408" s="248" t="str">
        <f t="shared" si="564"/>
        <v/>
      </c>
      <c r="EL408" s="248" t="str">
        <f t="shared" si="565"/>
        <v/>
      </c>
      <c r="EM408" s="248" t="str">
        <f t="shared" si="566"/>
        <v/>
      </c>
      <c r="EN408" s="248" t="str">
        <f t="shared" si="588"/>
        <v/>
      </c>
      <c r="EO408" s="248" t="str">
        <f t="shared" si="567"/>
        <v/>
      </c>
      <c r="EP408" s="189"/>
      <c r="EQ408" s="248" t="str">
        <f t="shared" si="636"/>
        <v/>
      </c>
      <c r="ER408" s="248" t="str">
        <f t="shared" si="637"/>
        <v/>
      </c>
      <c r="ES408" s="248" t="str">
        <f t="shared" si="638"/>
        <v/>
      </c>
      <c r="ET408" s="248" t="str">
        <f t="shared" si="639"/>
        <v/>
      </c>
      <c r="EU408" s="248" t="str">
        <f t="shared" si="589"/>
        <v/>
      </c>
      <c r="EV408" s="248" t="str">
        <f t="shared" si="589"/>
        <v/>
      </c>
      <c r="EW408" s="189"/>
      <c r="EX408" s="248" t="str">
        <f t="shared" si="640"/>
        <v/>
      </c>
      <c r="EY408" s="248" t="str">
        <f t="shared" si="641"/>
        <v/>
      </c>
      <c r="EZ408" s="248" t="str">
        <f t="shared" si="642"/>
        <v/>
      </c>
      <c r="FA408" s="248" t="str">
        <f t="shared" si="643"/>
        <v/>
      </c>
      <c r="FB408" s="248" t="str">
        <f t="shared" si="617"/>
        <v/>
      </c>
      <c r="FC408" s="248" t="str">
        <f t="shared" si="617"/>
        <v/>
      </c>
      <c r="FD408" s="189"/>
      <c r="FE408" s="248" t="str">
        <f t="shared" si="644"/>
        <v/>
      </c>
      <c r="FF408" s="248" t="str">
        <f t="shared" si="645"/>
        <v/>
      </c>
      <c r="FG408" s="248" t="str">
        <f t="shared" si="646"/>
        <v/>
      </c>
      <c r="FH408" s="248" t="str">
        <f t="shared" si="647"/>
        <v/>
      </c>
      <c r="FI408" s="248" t="str">
        <f t="shared" si="618"/>
        <v/>
      </c>
      <c r="FJ408" s="248" t="str">
        <f t="shared" si="618"/>
        <v/>
      </c>
      <c r="FK408" s="189"/>
      <c r="FL408" s="370"/>
      <c r="FM408" s="371"/>
      <c r="FN408" s="371"/>
      <c r="FO408" s="611"/>
      <c r="FP408" s="896"/>
      <c r="FQ408" s="370"/>
      <c r="FR408" s="371"/>
      <c r="FS408" s="371"/>
      <c r="FT408" s="611"/>
      <c r="FU408" s="896"/>
      <c r="FV408" s="370"/>
      <c r="FW408" s="371"/>
      <c r="FX408" s="371"/>
      <c r="FY408" s="611"/>
      <c r="FZ408" s="896"/>
      <c r="GA408" s="613"/>
      <c r="GB408" s="189"/>
      <c r="GC408" s="227">
        <f t="shared" si="590"/>
        <v>0</v>
      </c>
      <c r="GD408" s="228">
        <f t="shared" si="591"/>
        <v>0</v>
      </c>
      <c r="GE408" s="229">
        <f t="shared" si="619"/>
        <v>0</v>
      </c>
      <c r="GF408" s="230">
        <f t="shared" si="619"/>
        <v>0</v>
      </c>
      <c r="GG408" s="231" t="str">
        <f t="shared" si="592"/>
        <v/>
      </c>
      <c r="GH408" s="232">
        <f t="shared" si="593"/>
        <v>0</v>
      </c>
      <c r="GI408" s="227">
        <f t="shared" si="594"/>
        <v>0</v>
      </c>
      <c r="GJ408" s="233">
        <f t="shared" si="595"/>
        <v>0</v>
      </c>
      <c r="GK408" s="233">
        <f t="shared" si="596"/>
        <v>0</v>
      </c>
      <c r="GL408" s="234"/>
      <c r="GM408" s="235">
        <f t="shared" si="597"/>
        <v>0</v>
      </c>
      <c r="GN408" s="235">
        <f t="shared" si="598"/>
        <v>0</v>
      </c>
      <c r="GO408" s="235" t="str">
        <f t="shared" si="599"/>
        <v/>
      </c>
      <c r="GP408" s="380"/>
      <c r="GQ408" s="235">
        <f t="shared" si="600"/>
        <v>0</v>
      </c>
      <c r="GR408" s="235">
        <f t="shared" si="601"/>
        <v>0</v>
      </c>
      <c r="GS408" s="235" t="str">
        <f t="shared" si="602"/>
        <v/>
      </c>
      <c r="GT408" s="236"/>
      <c r="GU408" s="237" t="str">
        <f t="shared" si="603"/>
        <v/>
      </c>
      <c r="GV408" s="237" t="str">
        <f t="shared" si="604"/>
        <v/>
      </c>
      <c r="GW408" s="238" t="str">
        <f t="shared" si="605"/>
        <v/>
      </c>
      <c r="GX408" s="238" t="str">
        <f t="shared" si="606"/>
        <v/>
      </c>
      <c r="GY408" s="239"/>
      <c r="GZ408" s="240" t="str">
        <f t="shared" si="607"/>
        <v/>
      </c>
      <c r="HA408" s="235" t="str">
        <f t="shared" si="608"/>
        <v/>
      </c>
      <c r="HB408" s="235" t="str">
        <f t="shared" si="609"/>
        <v/>
      </c>
      <c r="HC408" s="235" t="str">
        <f t="shared" si="610"/>
        <v/>
      </c>
      <c r="HD408" s="235" t="str">
        <f t="shared" si="611"/>
        <v/>
      </c>
      <c r="HE408" s="235" t="str">
        <f t="shared" si="612"/>
        <v/>
      </c>
      <c r="HF408" s="188"/>
      <c r="HG408" s="235" t="str">
        <f t="shared" si="613"/>
        <v/>
      </c>
      <c r="HH408" s="235">
        <f t="shared" si="620"/>
        <v>0</v>
      </c>
      <c r="HI408" s="235">
        <f t="shared" si="620"/>
        <v>0</v>
      </c>
      <c r="HJ408" s="235">
        <f t="shared" si="620"/>
        <v>0</v>
      </c>
      <c r="HK408" s="188"/>
      <c r="HL408" s="235" t="str">
        <f t="shared" si="614"/>
        <v/>
      </c>
      <c r="HM408" s="235">
        <f t="shared" si="621"/>
        <v>0</v>
      </c>
      <c r="HN408" s="235">
        <f t="shared" si="621"/>
        <v>0</v>
      </c>
      <c r="HO408" s="235">
        <f t="shared" si="621"/>
        <v>0</v>
      </c>
      <c r="HP408" s="188"/>
      <c r="HQ408" s="235" t="str">
        <f t="shared" si="615"/>
        <v/>
      </c>
      <c r="HR408" s="235">
        <f t="shared" si="622"/>
        <v>0</v>
      </c>
      <c r="HS408" s="235">
        <f t="shared" si="622"/>
        <v>0</v>
      </c>
      <c r="HT408" s="235">
        <f t="shared" si="622"/>
        <v>0</v>
      </c>
      <c r="HU408" s="162"/>
      <c r="HV408" s="1622"/>
      <c r="HW408" s="1619"/>
      <c r="HX408" s="1619"/>
      <c r="HY408" s="1619"/>
      <c r="HZ408" s="1619"/>
      <c r="IA408" s="1619"/>
      <c r="IB408" s="1619"/>
      <c r="IC408" s="1623"/>
      <c r="ID408" s="162"/>
    </row>
    <row r="409" spans="1:238" ht="21.75" customHeight="1" x14ac:dyDescent="0.25">
      <c r="A409" s="377" t="str">
        <f t="shared" si="568"/>
        <v/>
      </c>
      <c r="B409" s="188">
        <v>383</v>
      </c>
      <c r="C409" s="255"/>
      <c r="D409" s="223" t="str">
        <f t="shared" si="616"/>
        <v/>
      </c>
      <c r="E409" s="223" t="str">
        <f t="shared" si="556"/>
        <v/>
      </c>
      <c r="F409" s="242"/>
      <c r="G409" s="242"/>
      <c r="H409" s="224" t="str">
        <f t="shared" si="569"/>
        <v/>
      </c>
      <c r="I409" s="930"/>
      <c r="J409" s="930"/>
      <c r="K409" s="930"/>
      <c r="L409" s="370"/>
      <c r="M409" s="371"/>
      <c r="N409" s="371"/>
      <c r="O409" s="371"/>
      <c r="P409" s="372"/>
      <c r="Q409" s="609"/>
      <c r="R409" s="609"/>
      <c r="S409" s="610"/>
      <c r="T409" s="371"/>
      <c r="U409" s="371"/>
      <c r="V409" s="188"/>
      <c r="W409" s="370"/>
      <c r="X409" s="371"/>
      <c r="Y409" s="371"/>
      <c r="Z409" s="611"/>
      <c r="AA409" s="896"/>
      <c r="AB409" s="370"/>
      <c r="AC409" s="371"/>
      <c r="AD409" s="371"/>
      <c r="AE409" s="371"/>
      <c r="AF409" s="896"/>
      <c r="AG409" s="370"/>
      <c r="AH409" s="371"/>
      <c r="AI409" s="371"/>
      <c r="AJ409" s="371"/>
      <c r="AK409" s="896"/>
      <c r="AL409" s="370"/>
      <c r="AM409" s="371"/>
      <c r="AN409" s="371"/>
      <c r="AO409" s="372"/>
      <c r="AP409" s="370"/>
      <c r="AQ409" s="371"/>
      <c r="AR409" s="371"/>
      <c r="AS409" s="371"/>
      <c r="AT409" s="928"/>
      <c r="AU409" s="188"/>
      <c r="AV409" s="256">
        <f t="shared" si="623"/>
        <v>0</v>
      </c>
      <c r="AW409" s="257">
        <f t="shared" si="624"/>
        <v>0</v>
      </c>
      <c r="AX409" s="258">
        <f t="shared" si="625"/>
        <v>0</v>
      </c>
      <c r="AY409" s="259">
        <f t="shared" si="626"/>
        <v>0</v>
      </c>
      <c r="AZ409" s="231" t="str">
        <f t="shared" si="627"/>
        <v/>
      </c>
      <c r="BA409" s="232">
        <f t="shared" si="628"/>
        <v>0</v>
      </c>
      <c r="BB409" s="249">
        <f t="shared" si="629"/>
        <v>0</v>
      </c>
      <c r="BC409" s="231">
        <f t="shared" si="630"/>
        <v>0</v>
      </c>
      <c r="BD409" s="231">
        <f t="shared" si="631"/>
        <v>0</v>
      </c>
      <c r="BE409" s="260"/>
      <c r="BF409" s="235">
        <f t="shared" si="570"/>
        <v>0</v>
      </c>
      <c r="BG409" s="235">
        <f t="shared" si="571"/>
        <v>0</v>
      </c>
      <c r="BH409" s="235">
        <f t="shared" si="572"/>
        <v>0</v>
      </c>
      <c r="BI409" s="380"/>
      <c r="BJ409" s="235">
        <f t="shared" si="557"/>
        <v>0</v>
      </c>
      <c r="BK409" s="235">
        <f t="shared" si="573"/>
        <v>0</v>
      </c>
      <c r="BL409" s="235" t="str">
        <f t="shared" si="574"/>
        <v/>
      </c>
      <c r="BM409" s="236"/>
      <c r="BN409" s="237"/>
      <c r="BO409" s="237"/>
      <c r="BP409" s="238"/>
      <c r="BQ409" s="238"/>
      <c r="BR409" s="254"/>
      <c r="BS409" s="252"/>
      <c r="BT409" s="244"/>
      <c r="BU409" s="244"/>
      <c r="BV409" s="244"/>
      <c r="BW409" s="244"/>
      <c r="BX409" s="244"/>
      <c r="BY409" s="244"/>
      <c r="BZ409" s="244"/>
      <c r="CA409" s="244"/>
      <c r="CB409" s="253"/>
      <c r="CC409" s="188"/>
      <c r="CD409" s="244">
        <f t="shared" si="558"/>
        <v>0</v>
      </c>
      <c r="CE409" s="235">
        <f t="shared" si="575"/>
        <v>0</v>
      </c>
      <c r="CF409" s="235">
        <f t="shared" si="575"/>
        <v>0</v>
      </c>
      <c r="CG409" s="235">
        <f t="shared" si="575"/>
        <v>0</v>
      </c>
      <c r="CH409" s="188"/>
      <c r="CI409" s="244">
        <f t="shared" si="559"/>
        <v>0</v>
      </c>
      <c r="CJ409" s="235">
        <f t="shared" si="576"/>
        <v>0</v>
      </c>
      <c r="CK409" s="235">
        <f t="shared" si="576"/>
        <v>0</v>
      </c>
      <c r="CL409" s="235">
        <f t="shared" si="576"/>
        <v>0</v>
      </c>
      <c r="CM409" s="188"/>
      <c r="CN409" s="244">
        <f t="shared" si="560"/>
        <v>0</v>
      </c>
      <c r="CO409" s="235">
        <f t="shared" si="577"/>
        <v>0</v>
      </c>
      <c r="CP409" s="235">
        <f t="shared" si="577"/>
        <v>0</v>
      </c>
      <c r="CQ409" s="235">
        <f t="shared" si="577"/>
        <v>0</v>
      </c>
      <c r="CR409" s="188"/>
      <c r="CS409" s="244">
        <f t="shared" si="561"/>
        <v>0</v>
      </c>
      <c r="CT409" s="235">
        <f t="shared" si="578"/>
        <v>0</v>
      </c>
      <c r="CU409" s="235">
        <f t="shared" si="578"/>
        <v>0</v>
      </c>
      <c r="CV409" s="235">
        <f t="shared" si="578"/>
        <v>0</v>
      </c>
      <c r="CW409" s="188"/>
      <c r="CX409" s="244">
        <f t="shared" si="562"/>
        <v>0</v>
      </c>
      <c r="CY409" s="235">
        <f t="shared" si="579"/>
        <v>0</v>
      </c>
      <c r="CZ409" s="235">
        <f t="shared" si="579"/>
        <v>0</v>
      </c>
      <c r="DA409" s="235">
        <f t="shared" si="579"/>
        <v>0</v>
      </c>
      <c r="DB409" s="188"/>
      <c r="DC409" s="225"/>
      <c r="DD409" s="226"/>
      <c r="DE409" s="1088"/>
      <c r="DF409" s="225"/>
      <c r="DG409" s="226"/>
      <c r="DH409" s="1088"/>
      <c r="DI409" s="225"/>
      <c r="DJ409" s="226"/>
      <c r="DK409" s="1088"/>
      <c r="DL409" s="225"/>
      <c r="DM409" s="226"/>
      <c r="DN409" s="1088"/>
      <c r="DO409" s="370"/>
      <c r="DP409" s="370"/>
      <c r="DQ409" s="243">
        <f t="shared" si="632"/>
        <v>0</v>
      </c>
      <c r="DR409" s="244">
        <f t="shared" si="633"/>
        <v>0</v>
      </c>
      <c r="DS409" s="235">
        <f t="shared" si="580"/>
        <v>0</v>
      </c>
      <c r="DT409" s="244" t="str">
        <f t="shared" si="634"/>
        <v/>
      </c>
      <c r="DU409" s="42" t="str">
        <f t="shared" si="581"/>
        <v/>
      </c>
      <c r="DV409" s="42" t="str">
        <f t="shared" si="582"/>
        <v/>
      </c>
      <c r="DW409" s="42" t="str">
        <f t="shared" si="583"/>
        <v/>
      </c>
      <c r="DX409" s="162"/>
      <c r="DY409" s="42" t="str">
        <f t="shared" si="584"/>
        <v/>
      </c>
      <c r="DZ409" s="42" t="str">
        <f t="shared" si="648"/>
        <v/>
      </c>
      <c r="EA409" s="42" t="str">
        <f t="shared" si="585"/>
        <v/>
      </c>
      <c r="EB409" s="162"/>
      <c r="EC409" s="930"/>
      <c r="ED409" s="188"/>
      <c r="EE409" s="245">
        <f t="shared" si="586"/>
        <v>0</v>
      </c>
      <c r="EF409" s="189"/>
      <c r="EG409" s="245">
        <f t="shared" si="587"/>
        <v>0</v>
      </c>
      <c r="EH409" s="189"/>
      <c r="EI409" s="246" t="str">
        <f t="shared" si="635"/>
        <v/>
      </c>
      <c r="EJ409" s="247" t="str">
        <f t="shared" si="563"/>
        <v/>
      </c>
      <c r="EK409" s="248" t="str">
        <f t="shared" si="564"/>
        <v/>
      </c>
      <c r="EL409" s="248" t="str">
        <f t="shared" si="565"/>
        <v/>
      </c>
      <c r="EM409" s="248" t="str">
        <f t="shared" si="566"/>
        <v/>
      </c>
      <c r="EN409" s="248" t="str">
        <f t="shared" si="588"/>
        <v/>
      </c>
      <c r="EO409" s="248" t="str">
        <f t="shared" si="567"/>
        <v/>
      </c>
      <c r="EP409" s="189"/>
      <c r="EQ409" s="248" t="str">
        <f t="shared" si="636"/>
        <v/>
      </c>
      <c r="ER409" s="248" t="str">
        <f t="shared" si="637"/>
        <v/>
      </c>
      <c r="ES409" s="248" t="str">
        <f t="shared" si="638"/>
        <v/>
      </c>
      <c r="ET409" s="248" t="str">
        <f t="shared" si="639"/>
        <v/>
      </c>
      <c r="EU409" s="248" t="str">
        <f t="shared" si="589"/>
        <v/>
      </c>
      <c r="EV409" s="248" t="str">
        <f t="shared" si="589"/>
        <v/>
      </c>
      <c r="EW409" s="189"/>
      <c r="EX409" s="248" t="str">
        <f t="shared" si="640"/>
        <v/>
      </c>
      <c r="EY409" s="248" t="str">
        <f t="shared" si="641"/>
        <v/>
      </c>
      <c r="EZ409" s="248" t="str">
        <f t="shared" si="642"/>
        <v/>
      </c>
      <c r="FA409" s="248" t="str">
        <f t="shared" si="643"/>
        <v/>
      </c>
      <c r="FB409" s="248" t="str">
        <f t="shared" si="617"/>
        <v/>
      </c>
      <c r="FC409" s="248" t="str">
        <f t="shared" si="617"/>
        <v/>
      </c>
      <c r="FD409" s="189"/>
      <c r="FE409" s="248" t="str">
        <f t="shared" si="644"/>
        <v/>
      </c>
      <c r="FF409" s="248" t="str">
        <f t="shared" si="645"/>
        <v/>
      </c>
      <c r="FG409" s="248" t="str">
        <f t="shared" si="646"/>
        <v/>
      </c>
      <c r="FH409" s="248" t="str">
        <f t="shared" si="647"/>
        <v/>
      </c>
      <c r="FI409" s="248" t="str">
        <f t="shared" si="618"/>
        <v/>
      </c>
      <c r="FJ409" s="248" t="str">
        <f t="shared" si="618"/>
        <v/>
      </c>
      <c r="FK409" s="189"/>
      <c r="FL409" s="370"/>
      <c r="FM409" s="371"/>
      <c r="FN409" s="371"/>
      <c r="FO409" s="611"/>
      <c r="FP409" s="896"/>
      <c r="FQ409" s="370"/>
      <c r="FR409" s="371"/>
      <c r="FS409" s="371"/>
      <c r="FT409" s="611"/>
      <c r="FU409" s="896"/>
      <c r="FV409" s="370"/>
      <c r="FW409" s="371"/>
      <c r="FX409" s="371"/>
      <c r="FY409" s="611"/>
      <c r="FZ409" s="896"/>
      <c r="GA409" s="613"/>
      <c r="GB409" s="189"/>
      <c r="GC409" s="227">
        <f t="shared" si="590"/>
        <v>0</v>
      </c>
      <c r="GD409" s="228">
        <f t="shared" si="591"/>
        <v>0</v>
      </c>
      <c r="GE409" s="229">
        <f t="shared" si="619"/>
        <v>0</v>
      </c>
      <c r="GF409" s="230">
        <f t="shared" si="619"/>
        <v>0</v>
      </c>
      <c r="GG409" s="231" t="str">
        <f t="shared" si="592"/>
        <v/>
      </c>
      <c r="GH409" s="232">
        <f t="shared" si="593"/>
        <v>0</v>
      </c>
      <c r="GI409" s="227">
        <f t="shared" si="594"/>
        <v>0</v>
      </c>
      <c r="GJ409" s="233">
        <f t="shared" si="595"/>
        <v>0</v>
      </c>
      <c r="GK409" s="233">
        <f t="shared" si="596"/>
        <v>0</v>
      </c>
      <c r="GL409" s="234"/>
      <c r="GM409" s="235">
        <f t="shared" si="597"/>
        <v>0</v>
      </c>
      <c r="GN409" s="235">
        <f t="shared" si="598"/>
        <v>0</v>
      </c>
      <c r="GO409" s="235" t="str">
        <f t="shared" si="599"/>
        <v/>
      </c>
      <c r="GP409" s="380"/>
      <c r="GQ409" s="235">
        <f t="shared" si="600"/>
        <v>0</v>
      </c>
      <c r="GR409" s="235">
        <f t="shared" si="601"/>
        <v>0</v>
      </c>
      <c r="GS409" s="235" t="str">
        <f t="shared" si="602"/>
        <v/>
      </c>
      <c r="GT409" s="236"/>
      <c r="GU409" s="237" t="str">
        <f t="shared" si="603"/>
        <v/>
      </c>
      <c r="GV409" s="237" t="str">
        <f t="shared" si="604"/>
        <v/>
      </c>
      <c r="GW409" s="238" t="str">
        <f t="shared" si="605"/>
        <v/>
      </c>
      <c r="GX409" s="238" t="str">
        <f t="shared" si="606"/>
        <v/>
      </c>
      <c r="GY409" s="239"/>
      <c r="GZ409" s="240" t="str">
        <f t="shared" si="607"/>
        <v/>
      </c>
      <c r="HA409" s="235" t="str">
        <f t="shared" si="608"/>
        <v/>
      </c>
      <c r="HB409" s="235" t="str">
        <f t="shared" si="609"/>
        <v/>
      </c>
      <c r="HC409" s="235" t="str">
        <f t="shared" si="610"/>
        <v/>
      </c>
      <c r="HD409" s="235" t="str">
        <f t="shared" si="611"/>
        <v/>
      </c>
      <c r="HE409" s="235" t="str">
        <f t="shared" si="612"/>
        <v/>
      </c>
      <c r="HF409" s="188"/>
      <c r="HG409" s="235" t="str">
        <f t="shared" si="613"/>
        <v/>
      </c>
      <c r="HH409" s="235">
        <f t="shared" si="620"/>
        <v>0</v>
      </c>
      <c r="HI409" s="235">
        <f t="shared" si="620"/>
        <v>0</v>
      </c>
      <c r="HJ409" s="235">
        <f t="shared" si="620"/>
        <v>0</v>
      </c>
      <c r="HK409" s="188"/>
      <c r="HL409" s="235" t="str">
        <f t="shared" si="614"/>
        <v/>
      </c>
      <c r="HM409" s="235">
        <f t="shared" si="621"/>
        <v>0</v>
      </c>
      <c r="HN409" s="235">
        <f t="shared" si="621"/>
        <v>0</v>
      </c>
      <c r="HO409" s="235">
        <f t="shared" si="621"/>
        <v>0</v>
      </c>
      <c r="HP409" s="188"/>
      <c r="HQ409" s="235" t="str">
        <f t="shared" si="615"/>
        <v/>
      </c>
      <c r="HR409" s="235">
        <f t="shared" si="622"/>
        <v>0</v>
      </c>
      <c r="HS409" s="235">
        <f t="shared" si="622"/>
        <v>0</v>
      </c>
      <c r="HT409" s="235">
        <f t="shared" si="622"/>
        <v>0</v>
      </c>
      <c r="HU409" s="162"/>
      <c r="HV409" s="1622"/>
      <c r="HW409" s="1619"/>
      <c r="HX409" s="1619"/>
      <c r="HY409" s="1619"/>
      <c r="HZ409" s="1619"/>
      <c r="IA409" s="1619"/>
      <c r="IB409" s="1619"/>
      <c r="IC409" s="1623"/>
      <c r="ID409" s="162"/>
    </row>
    <row r="410" spans="1:238" ht="21.75" customHeight="1" x14ac:dyDescent="0.25">
      <c r="A410" s="377" t="str">
        <f t="shared" si="568"/>
        <v/>
      </c>
      <c r="B410" s="188">
        <v>384</v>
      </c>
      <c r="C410" s="255"/>
      <c r="D410" s="223" t="str">
        <f t="shared" si="616"/>
        <v/>
      </c>
      <c r="E410" s="223" t="str">
        <f t="shared" si="556"/>
        <v/>
      </c>
      <c r="F410" s="242"/>
      <c r="G410" s="242"/>
      <c r="H410" s="224" t="str">
        <f t="shared" si="569"/>
        <v/>
      </c>
      <c r="I410" s="930"/>
      <c r="J410" s="930"/>
      <c r="K410" s="930"/>
      <c r="L410" s="370"/>
      <c r="M410" s="371"/>
      <c r="N410" s="371"/>
      <c r="O410" s="371"/>
      <c r="P410" s="372"/>
      <c r="Q410" s="609"/>
      <c r="R410" s="609"/>
      <c r="S410" s="610"/>
      <c r="T410" s="371"/>
      <c r="U410" s="371"/>
      <c r="V410" s="188"/>
      <c r="W410" s="370"/>
      <c r="X410" s="371"/>
      <c r="Y410" s="371"/>
      <c r="Z410" s="611"/>
      <c r="AA410" s="896"/>
      <c r="AB410" s="370"/>
      <c r="AC410" s="371"/>
      <c r="AD410" s="371"/>
      <c r="AE410" s="371"/>
      <c r="AF410" s="896"/>
      <c r="AG410" s="370"/>
      <c r="AH410" s="371"/>
      <c r="AI410" s="371"/>
      <c r="AJ410" s="371"/>
      <c r="AK410" s="896"/>
      <c r="AL410" s="370"/>
      <c r="AM410" s="371"/>
      <c r="AN410" s="371"/>
      <c r="AO410" s="372"/>
      <c r="AP410" s="370"/>
      <c r="AQ410" s="371"/>
      <c r="AR410" s="371"/>
      <c r="AS410" s="371"/>
      <c r="AT410" s="928"/>
      <c r="AU410" s="188"/>
      <c r="AV410" s="256">
        <f t="shared" si="623"/>
        <v>0</v>
      </c>
      <c r="AW410" s="257">
        <f t="shared" si="624"/>
        <v>0</v>
      </c>
      <c r="AX410" s="258">
        <f t="shared" si="625"/>
        <v>0</v>
      </c>
      <c r="AY410" s="259">
        <f t="shared" si="626"/>
        <v>0</v>
      </c>
      <c r="AZ410" s="231" t="str">
        <f t="shared" si="627"/>
        <v/>
      </c>
      <c r="BA410" s="232">
        <f t="shared" si="628"/>
        <v>0</v>
      </c>
      <c r="BB410" s="249">
        <f t="shared" si="629"/>
        <v>0</v>
      </c>
      <c r="BC410" s="231">
        <f t="shared" si="630"/>
        <v>0</v>
      </c>
      <c r="BD410" s="231">
        <f t="shared" si="631"/>
        <v>0</v>
      </c>
      <c r="BE410" s="260"/>
      <c r="BF410" s="235">
        <f t="shared" si="570"/>
        <v>0</v>
      </c>
      <c r="BG410" s="235">
        <f t="shared" si="571"/>
        <v>0</v>
      </c>
      <c r="BH410" s="235">
        <f t="shared" si="572"/>
        <v>0</v>
      </c>
      <c r="BI410" s="380"/>
      <c r="BJ410" s="235">
        <f t="shared" si="557"/>
        <v>0</v>
      </c>
      <c r="BK410" s="235">
        <f t="shared" si="573"/>
        <v>0</v>
      </c>
      <c r="BL410" s="235" t="str">
        <f t="shared" si="574"/>
        <v/>
      </c>
      <c r="BM410" s="236"/>
      <c r="BN410" s="237"/>
      <c r="BO410" s="237"/>
      <c r="BP410" s="238"/>
      <c r="BQ410" s="238"/>
      <c r="BR410" s="254"/>
      <c r="BS410" s="252"/>
      <c r="BT410" s="244"/>
      <c r="BU410" s="244"/>
      <c r="BV410" s="244"/>
      <c r="BW410" s="244"/>
      <c r="BX410" s="244"/>
      <c r="BY410" s="244"/>
      <c r="BZ410" s="244"/>
      <c r="CA410" s="244"/>
      <c r="CB410" s="253"/>
      <c r="CC410" s="188"/>
      <c r="CD410" s="244">
        <f t="shared" si="558"/>
        <v>0</v>
      </c>
      <c r="CE410" s="235">
        <f t="shared" si="575"/>
        <v>0</v>
      </c>
      <c r="CF410" s="235">
        <f t="shared" si="575"/>
        <v>0</v>
      </c>
      <c r="CG410" s="235">
        <f t="shared" si="575"/>
        <v>0</v>
      </c>
      <c r="CH410" s="188"/>
      <c r="CI410" s="244">
        <f t="shared" si="559"/>
        <v>0</v>
      </c>
      <c r="CJ410" s="235">
        <f t="shared" si="576"/>
        <v>0</v>
      </c>
      <c r="CK410" s="235">
        <f t="shared" si="576"/>
        <v>0</v>
      </c>
      <c r="CL410" s="235">
        <f t="shared" si="576"/>
        <v>0</v>
      </c>
      <c r="CM410" s="188"/>
      <c r="CN410" s="244">
        <f t="shared" si="560"/>
        <v>0</v>
      </c>
      <c r="CO410" s="235">
        <f t="shared" si="577"/>
        <v>0</v>
      </c>
      <c r="CP410" s="235">
        <f t="shared" si="577"/>
        <v>0</v>
      </c>
      <c r="CQ410" s="235">
        <f t="shared" si="577"/>
        <v>0</v>
      </c>
      <c r="CR410" s="188"/>
      <c r="CS410" s="244">
        <f t="shared" si="561"/>
        <v>0</v>
      </c>
      <c r="CT410" s="235">
        <f t="shared" si="578"/>
        <v>0</v>
      </c>
      <c r="CU410" s="235">
        <f t="shared" si="578"/>
        <v>0</v>
      </c>
      <c r="CV410" s="235">
        <f t="shared" si="578"/>
        <v>0</v>
      </c>
      <c r="CW410" s="188"/>
      <c r="CX410" s="244">
        <f t="shared" si="562"/>
        <v>0</v>
      </c>
      <c r="CY410" s="235">
        <f t="shared" si="579"/>
        <v>0</v>
      </c>
      <c r="CZ410" s="235">
        <f t="shared" si="579"/>
        <v>0</v>
      </c>
      <c r="DA410" s="235">
        <f t="shared" si="579"/>
        <v>0</v>
      </c>
      <c r="DB410" s="188"/>
      <c r="DC410" s="225"/>
      <c r="DD410" s="226"/>
      <c r="DE410" s="1088"/>
      <c r="DF410" s="225"/>
      <c r="DG410" s="226"/>
      <c r="DH410" s="1088"/>
      <c r="DI410" s="225"/>
      <c r="DJ410" s="226"/>
      <c r="DK410" s="1088"/>
      <c r="DL410" s="225"/>
      <c r="DM410" s="226"/>
      <c r="DN410" s="1088"/>
      <c r="DO410" s="370"/>
      <c r="DP410" s="370"/>
      <c r="DQ410" s="243">
        <f t="shared" si="632"/>
        <v>0</v>
      </c>
      <c r="DR410" s="244">
        <f t="shared" si="633"/>
        <v>0</v>
      </c>
      <c r="DS410" s="235">
        <f t="shared" si="580"/>
        <v>0</v>
      </c>
      <c r="DT410" s="244" t="str">
        <f t="shared" si="634"/>
        <v/>
      </c>
      <c r="DU410" s="42" t="str">
        <f t="shared" si="581"/>
        <v/>
      </c>
      <c r="DV410" s="42" t="str">
        <f t="shared" si="582"/>
        <v/>
      </c>
      <c r="DW410" s="42" t="str">
        <f t="shared" si="583"/>
        <v/>
      </c>
      <c r="DX410" s="162"/>
      <c r="DY410" s="42" t="str">
        <f t="shared" si="584"/>
        <v/>
      </c>
      <c r="DZ410" s="42" t="str">
        <f t="shared" si="648"/>
        <v/>
      </c>
      <c r="EA410" s="42" t="str">
        <f t="shared" si="585"/>
        <v/>
      </c>
      <c r="EB410" s="162"/>
      <c r="EC410" s="930"/>
      <c r="ED410" s="188"/>
      <c r="EE410" s="245">
        <f t="shared" si="586"/>
        <v>0</v>
      </c>
      <c r="EF410" s="189"/>
      <c r="EG410" s="245">
        <f t="shared" si="587"/>
        <v>0</v>
      </c>
      <c r="EH410" s="189"/>
      <c r="EI410" s="246" t="str">
        <f t="shared" si="635"/>
        <v/>
      </c>
      <c r="EJ410" s="247" t="str">
        <f t="shared" si="563"/>
        <v/>
      </c>
      <c r="EK410" s="248" t="str">
        <f t="shared" si="564"/>
        <v/>
      </c>
      <c r="EL410" s="248" t="str">
        <f t="shared" si="565"/>
        <v/>
      </c>
      <c r="EM410" s="248" t="str">
        <f t="shared" si="566"/>
        <v/>
      </c>
      <c r="EN410" s="248" t="str">
        <f t="shared" si="588"/>
        <v/>
      </c>
      <c r="EO410" s="248" t="str">
        <f t="shared" si="567"/>
        <v/>
      </c>
      <c r="EP410" s="189"/>
      <c r="EQ410" s="248" t="str">
        <f t="shared" si="636"/>
        <v/>
      </c>
      <c r="ER410" s="248" t="str">
        <f t="shared" si="637"/>
        <v/>
      </c>
      <c r="ES410" s="248" t="str">
        <f t="shared" si="638"/>
        <v/>
      </c>
      <c r="ET410" s="248" t="str">
        <f t="shared" si="639"/>
        <v/>
      </c>
      <c r="EU410" s="248" t="str">
        <f t="shared" si="589"/>
        <v/>
      </c>
      <c r="EV410" s="248" t="str">
        <f t="shared" si="589"/>
        <v/>
      </c>
      <c r="EW410" s="189"/>
      <c r="EX410" s="248" t="str">
        <f t="shared" si="640"/>
        <v/>
      </c>
      <c r="EY410" s="248" t="str">
        <f t="shared" si="641"/>
        <v/>
      </c>
      <c r="EZ410" s="248" t="str">
        <f t="shared" si="642"/>
        <v/>
      </c>
      <c r="FA410" s="248" t="str">
        <f t="shared" si="643"/>
        <v/>
      </c>
      <c r="FB410" s="248" t="str">
        <f t="shared" si="617"/>
        <v/>
      </c>
      <c r="FC410" s="248" t="str">
        <f t="shared" si="617"/>
        <v/>
      </c>
      <c r="FD410" s="189"/>
      <c r="FE410" s="248" t="str">
        <f t="shared" si="644"/>
        <v/>
      </c>
      <c r="FF410" s="248" t="str">
        <f t="shared" si="645"/>
        <v/>
      </c>
      <c r="FG410" s="248" t="str">
        <f t="shared" si="646"/>
        <v/>
      </c>
      <c r="FH410" s="248" t="str">
        <f t="shared" si="647"/>
        <v/>
      </c>
      <c r="FI410" s="248" t="str">
        <f t="shared" si="618"/>
        <v/>
      </c>
      <c r="FJ410" s="248" t="str">
        <f t="shared" si="618"/>
        <v/>
      </c>
      <c r="FK410" s="189"/>
      <c r="FL410" s="370"/>
      <c r="FM410" s="371"/>
      <c r="FN410" s="371"/>
      <c r="FO410" s="611"/>
      <c r="FP410" s="896"/>
      <c r="FQ410" s="370"/>
      <c r="FR410" s="371"/>
      <c r="FS410" s="371"/>
      <c r="FT410" s="611"/>
      <c r="FU410" s="896"/>
      <c r="FV410" s="370"/>
      <c r="FW410" s="371"/>
      <c r="FX410" s="371"/>
      <c r="FY410" s="611"/>
      <c r="FZ410" s="896"/>
      <c r="GA410" s="613"/>
      <c r="GB410" s="189"/>
      <c r="GC410" s="227">
        <f t="shared" si="590"/>
        <v>0</v>
      </c>
      <c r="GD410" s="228">
        <f t="shared" si="591"/>
        <v>0</v>
      </c>
      <c r="GE410" s="229">
        <f t="shared" si="619"/>
        <v>0</v>
      </c>
      <c r="GF410" s="230">
        <f t="shared" si="619"/>
        <v>0</v>
      </c>
      <c r="GG410" s="231" t="str">
        <f t="shared" si="592"/>
        <v/>
      </c>
      <c r="GH410" s="232">
        <f t="shared" si="593"/>
        <v>0</v>
      </c>
      <c r="GI410" s="227">
        <f t="shared" si="594"/>
        <v>0</v>
      </c>
      <c r="GJ410" s="233">
        <f t="shared" si="595"/>
        <v>0</v>
      </c>
      <c r="GK410" s="233">
        <f t="shared" si="596"/>
        <v>0</v>
      </c>
      <c r="GL410" s="234"/>
      <c r="GM410" s="235">
        <f t="shared" si="597"/>
        <v>0</v>
      </c>
      <c r="GN410" s="235">
        <f t="shared" si="598"/>
        <v>0</v>
      </c>
      <c r="GO410" s="235" t="str">
        <f t="shared" si="599"/>
        <v/>
      </c>
      <c r="GP410" s="380"/>
      <c r="GQ410" s="235">
        <f t="shared" si="600"/>
        <v>0</v>
      </c>
      <c r="GR410" s="235">
        <f t="shared" si="601"/>
        <v>0</v>
      </c>
      <c r="GS410" s="235" t="str">
        <f t="shared" si="602"/>
        <v/>
      </c>
      <c r="GT410" s="236"/>
      <c r="GU410" s="237" t="str">
        <f t="shared" si="603"/>
        <v/>
      </c>
      <c r="GV410" s="237" t="str">
        <f t="shared" si="604"/>
        <v/>
      </c>
      <c r="GW410" s="238" t="str">
        <f t="shared" si="605"/>
        <v/>
      </c>
      <c r="GX410" s="238" t="str">
        <f t="shared" si="606"/>
        <v/>
      </c>
      <c r="GY410" s="239"/>
      <c r="GZ410" s="240" t="str">
        <f t="shared" si="607"/>
        <v/>
      </c>
      <c r="HA410" s="235" t="str">
        <f t="shared" si="608"/>
        <v/>
      </c>
      <c r="HB410" s="235" t="str">
        <f t="shared" si="609"/>
        <v/>
      </c>
      <c r="HC410" s="235" t="str">
        <f t="shared" si="610"/>
        <v/>
      </c>
      <c r="HD410" s="235" t="str">
        <f t="shared" si="611"/>
        <v/>
      </c>
      <c r="HE410" s="235" t="str">
        <f t="shared" si="612"/>
        <v/>
      </c>
      <c r="HF410" s="188"/>
      <c r="HG410" s="235" t="str">
        <f t="shared" si="613"/>
        <v/>
      </c>
      <c r="HH410" s="235">
        <f t="shared" si="620"/>
        <v>0</v>
      </c>
      <c r="HI410" s="235">
        <f t="shared" si="620"/>
        <v>0</v>
      </c>
      <c r="HJ410" s="235">
        <f t="shared" si="620"/>
        <v>0</v>
      </c>
      <c r="HK410" s="188"/>
      <c r="HL410" s="235" t="str">
        <f t="shared" si="614"/>
        <v/>
      </c>
      <c r="HM410" s="235">
        <f t="shared" si="621"/>
        <v>0</v>
      </c>
      <c r="HN410" s="235">
        <f t="shared" si="621"/>
        <v>0</v>
      </c>
      <c r="HO410" s="235">
        <f t="shared" si="621"/>
        <v>0</v>
      </c>
      <c r="HP410" s="188"/>
      <c r="HQ410" s="235" t="str">
        <f t="shared" si="615"/>
        <v/>
      </c>
      <c r="HR410" s="235">
        <f t="shared" si="622"/>
        <v>0</v>
      </c>
      <c r="HS410" s="235">
        <f t="shared" si="622"/>
        <v>0</v>
      </c>
      <c r="HT410" s="235">
        <f t="shared" si="622"/>
        <v>0</v>
      </c>
      <c r="HU410" s="162"/>
      <c r="HV410" s="1622"/>
      <c r="HW410" s="1619"/>
      <c r="HX410" s="1619"/>
      <c r="HY410" s="1619"/>
      <c r="HZ410" s="1619"/>
      <c r="IA410" s="1619"/>
      <c r="IB410" s="1619"/>
      <c r="IC410" s="1623"/>
      <c r="ID410" s="162"/>
    </row>
    <row r="411" spans="1:238" ht="21.75" customHeight="1" x14ac:dyDescent="0.25">
      <c r="A411" s="377" t="str">
        <f t="shared" si="568"/>
        <v/>
      </c>
      <c r="B411" s="188">
        <v>385</v>
      </c>
      <c r="C411" s="255"/>
      <c r="D411" s="223" t="str">
        <f t="shared" si="616"/>
        <v/>
      </c>
      <c r="E411" s="223" t="str">
        <f t="shared" ref="E411:E474" si="649">IF(DQ411&lt;=0.9,"",1)</f>
        <v/>
      </c>
      <c r="F411" s="242"/>
      <c r="G411" s="242"/>
      <c r="H411" s="224" t="str">
        <f t="shared" si="569"/>
        <v/>
      </c>
      <c r="I411" s="930"/>
      <c r="J411" s="930"/>
      <c r="K411" s="930"/>
      <c r="L411" s="370"/>
      <c r="M411" s="371"/>
      <c r="N411" s="371"/>
      <c r="O411" s="371"/>
      <c r="P411" s="372"/>
      <c r="Q411" s="609"/>
      <c r="R411" s="609"/>
      <c r="S411" s="610"/>
      <c r="T411" s="371"/>
      <c r="U411" s="371"/>
      <c r="V411" s="188"/>
      <c r="W411" s="370"/>
      <c r="X411" s="371"/>
      <c r="Y411" s="371"/>
      <c r="Z411" s="611"/>
      <c r="AA411" s="896"/>
      <c r="AB411" s="370"/>
      <c r="AC411" s="371"/>
      <c r="AD411" s="371"/>
      <c r="AE411" s="371"/>
      <c r="AF411" s="896"/>
      <c r="AG411" s="370"/>
      <c r="AH411" s="371"/>
      <c r="AI411" s="371"/>
      <c r="AJ411" s="371"/>
      <c r="AK411" s="896"/>
      <c r="AL411" s="370"/>
      <c r="AM411" s="371"/>
      <c r="AN411" s="371"/>
      <c r="AO411" s="372"/>
      <c r="AP411" s="370"/>
      <c r="AQ411" s="371"/>
      <c r="AR411" s="371"/>
      <c r="AS411" s="371"/>
      <c r="AT411" s="928"/>
      <c r="AU411" s="188"/>
      <c r="AV411" s="256">
        <f t="shared" si="623"/>
        <v>0</v>
      </c>
      <c r="AW411" s="257">
        <f t="shared" si="624"/>
        <v>0</v>
      </c>
      <c r="AX411" s="258">
        <f t="shared" si="625"/>
        <v>0</v>
      </c>
      <c r="AY411" s="259">
        <f t="shared" si="626"/>
        <v>0</v>
      </c>
      <c r="AZ411" s="231" t="str">
        <f t="shared" si="627"/>
        <v/>
      </c>
      <c r="BA411" s="232">
        <f t="shared" si="628"/>
        <v>0</v>
      </c>
      <c r="BB411" s="249">
        <f t="shared" si="629"/>
        <v>0</v>
      </c>
      <c r="BC411" s="231">
        <f t="shared" si="630"/>
        <v>0</v>
      </c>
      <c r="BD411" s="231">
        <f t="shared" si="631"/>
        <v>0</v>
      </c>
      <c r="BE411" s="260"/>
      <c r="BF411" s="235">
        <f t="shared" si="570"/>
        <v>0</v>
      </c>
      <c r="BG411" s="235">
        <f t="shared" si="571"/>
        <v>0</v>
      </c>
      <c r="BH411" s="235">
        <f t="shared" si="572"/>
        <v>0</v>
      </c>
      <c r="BI411" s="380"/>
      <c r="BJ411" s="235">
        <f t="shared" ref="BJ411:BJ474" si="650">IF(H411&lt;=35,1,0)</f>
        <v>0</v>
      </c>
      <c r="BK411" s="235">
        <f t="shared" si="573"/>
        <v>0</v>
      </c>
      <c r="BL411" s="235" t="str">
        <f t="shared" si="574"/>
        <v/>
      </c>
      <c r="BM411" s="236"/>
      <c r="BN411" s="237"/>
      <c r="BO411" s="237"/>
      <c r="BP411" s="238"/>
      <c r="BQ411" s="238"/>
      <c r="BR411" s="254"/>
      <c r="BS411" s="252"/>
      <c r="BT411" s="244"/>
      <c r="BU411" s="244"/>
      <c r="BV411" s="244"/>
      <c r="BW411" s="244"/>
      <c r="BX411" s="244"/>
      <c r="BY411" s="244"/>
      <c r="BZ411" s="244"/>
      <c r="CA411" s="244"/>
      <c r="CB411" s="253"/>
      <c r="CC411" s="188"/>
      <c r="CD411" s="244">
        <f t="shared" ref="CD411:CD461" si="651">BS411</f>
        <v>0</v>
      </c>
      <c r="CE411" s="235">
        <f t="shared" si="575"/>
        <v>0</v>
      </c>
      <c r="CF411" s="235">
        <f t="shared" si="575"/>
        <v>0</v>
      </c>
      <c r="CG411" s="235">
        <f t="shared" si="575"/>
        <v>0</v>
      </c>
      <c r="CH411" s="188"/>
      <c r="CI411" s="244">
        <f t="shared" ref="CI411:CI461" si="652">BU411</f>
        <v>0</v>
      </c>
      <c r="CJ411" s="235">
        <f t="shared" si="576"/>
        <v>0</v>
      </c>
      <c r="CK411" s="235">
        <f t="shared" si="576"/>
        <v>0</v>
      </c>
      <c r="CL411" s="235">
        <f t="shared" si="576"/>
        <v>0</v>
      </c>
      <c r="CM411" s="188"/>
      <c r="CN411" s="244">
        <f t="shared" ref="CN411:CN461" si="653">BW411</f>
        <v>0</v>
      </c>
      <c r="CO411" s="235">
        <f t="shared" si="577"/>
        <v>0</v>
      </c>
      <c r="CP411" s="235">
        <f t="shared" si="577"/>
        <v>0</v>
      </c>
      <c r="CQ411" s="235">
        <f t="shared" si="577"/>
        <v>0</v>
      </c>
      <c r="CR411" s="188"/>
      <c r="CS411" s="244">
        <f t="shared" ref="CS411:CS461" si="654">BY411</f>
        <v>0</v>
      </c>
      <c r="CT411" s="235">
        <f t="shared" si="578"/>
        <v>0</v>
      </c>
      <c r="CU411" s="235">
        <f t="shared" si="578"/>
        <v>0</v>
      </c>
      <c r="CV411" s="235">
        <f t="shared" si="578"/>
        <v>0</v>
      </c>
      <c r="CW411" s="188"/>
      <c r="CX411" s="244">
        <f t="shared" ref="CX411:CX461" si="655">CA411</f>
        <v>0</v>
      </c>
      <c r="CY411" s="235">
        <f t="shared" si="579"/>
        <v>0</v>
      </c>
      <c r="CZ411" s="235">
        <f t="shared" si="579"/>
        <v>0</v>
      </c>
      <c r="DA411" s="235">
        <f t="shared" si="579"/>
        <v>0</v>
      </c>
      <c r="DB411" s="188"/>
      <c r="DC411" s="225"/>
      <c r="DD411" s="226"/>
      <c r="DE411" s="1088"/>
      <c r="DF411" s="225"/>
      <c r="DG411" s="226"/>
      <c r="DH411" s="1088"/>
      <c r="DI411" s="225"/>
      <c r="DJ411" s="226"/>
      <c r="DK411" s="1088"/>
      <c r="DL411" s="225"/>
      <c r="DM411" s="226"/>
      <c r="DN411" s="1088"/>
      <c r="DO411" s="370"/>
      <c r="DP411" s="370"/>
      <c r="DQ411" s="243">
        <f t="shared" si="632"/>
        <v>0</v>
      </c>
      <c r="DR411" s="244">
        <f t="shared" si="633"/>
        <v>0</v>
      </c>
      <c r="DS411" s="235">
        <f t="shared" si="580"/>
        <v>0</v>
      </c>
      <c r="DT411" s="244" t="str">
        <f t="shared" si="634"/>
        <v/>
      </c>
      <c r="DU411" s="42" t="str">
        <f t="shared" si="581"/>
        <v/>
      </c>
      <c r="DV411" s="42" t="str">
        <f t="shared" si="582"/>
        <v/>
      </c>
      <c r="DW411" s="42" t="str">
        <f t="shared" si="583"/>
        <v/>
      </c>
      <c r="DX411" s="162"/>
      <c r="DY411" s="42" t="str">
        <f t="shared" si="584"/>
        <v/>
      </c>
      <c r="DZ411" s="42" t="str">
        <f t="shared" si="648"/>
        <v/>
      </c>
      <c r="EA411" s="42" t="str">
        <f t="shared" si="585"/>
        <v/>
      </c>
      <c r="EB411" s="162"/>
      <c r="EC411" s="930"/>
      <c r="ED411" s="188"/>
      <c r="EE411" s="245">
        <f t="shared" si="586"/>
        <v>0</v>
      </c>
      <c r="EF411" s="189"/>
      <c r="EG411" s="245">
        <f t="shared" si="587"/>
        <v>0</v>
      </c>
      <c r="EH411" s="189"/>
      <c r="EI411" s="246" t="str">
        <f t="shared" si="635"/>
        <v/>
      </c>
      <c r="EJ411" s="247" t="str">
        <f t="shared" ref="EJ411:EJ474" si="656">IF(H411&gt;=1,IF(H411&lt;=25,1,""),"")</f>
        <v/>
      </c>
      <c r="EK411" s="248" t="str">
        <f t="shared" ref="EK411:EK474" si="657">IF(H411&gt;=26,IF(H411&lt;=35,1,""),"")</f>
        <v/>
      </c>
      <c r="EL411" s="248" t="str">
        <f t="shared" ref="EL411:EL474" si="658">IF(H411&gt;=36,IF(H411&lt;=45,1,""),"")</f>
        <v/>
      </c>
      <c r="EM411" s="248" t="str">
        <f t="shared" ref="EM411:EM474" si="659">IF(H411&gt;=46,IF(H411&lt;=55,1,""),"")</f>
        <v/>
      </c>
      <c r="EN411" s="248" t="str">
        <f t="shared" si="588"/>
        <v/>
      </c>
      <c r="EO411" s="248" t="str">
        <f t="shared" ref="EO411:EO474" si="660">IF(H411="","",IF($H411&gt;65,1,""))</f>
        <v/>
      </c>
      <c r="EP411" s="189"/>
      <c r="EQ411" s="248" t="str">
        <f t="shared" si="636"/>
        <v/>
      </c>
      <c r="ER411" s="248" t="str">
        <f t="shared" si="637"/>
        <v/>
      </c>
      <c r="ES411" s="248" t="str">
        <f t="shared" si="638"/>
        <v/>
      </c>
      <c r="ET411" s="248" t="str">
        <f t="shared" si="639"/>
        <v/>
      </c>
      <c r="EU411" s="248" t="str">
        <f t="shared" si="589"/>
        <v/>
      </c>
      <c r="EV411" s="248" t="str">
        <f t="shared" si="589"/>
        <v/>
      </c>
      <c r="EW411" s="189"/>
      <c r="EX411" s="248" t="str">
        <f t="shared" si="640"/>
        <v/>
      </c>
      <c r="EY411" s="248" t="str">
        <f t="shared" si="641"/>
        <v/>
      </c>
      <c r="EZ411" s="248" t="str">
        <f t="shared" si="642"/>
        <v/>
      </c>
      <c r="FA411" s="248" t="str">
        <f t="shared" si="643"/>
        <v/>
      </c>
      <c r="FB411" s="248" t="str">
        <f t="shared" si="617"/>
        <v/>
      </c>
      <c r="FC411" s="248" t="str">
        <f t="shared" si="617"/>
        <v/>
      </c>
      <c r="FD411" s="189"/>
      <c r="FE411" s="248" t="str">
        <f t="shared" si="644"/>
        <v/>
      </c>
      <c r="FF411" s="248" t="str">
        <f t="shared" si="645"/>
        <v/>
      </c>
      <c r="FG411" s="248" t="str">
        <f t="shared" si="646"/>
        <v/>
      </c>
      <c r="FH411" s="248" t="str">
        <f t="shared" si="647"/>
        <v/>
      </c>
      <c r="FI411" s="248" t="str">
        <f t="shared" si="618"/>
        <v/>
      </c>
      <c r="FJ411" s="248" t="str">
        <f t="shared" si="618"/>
        <v/>
      </c>
      <c r="FK411" s="189"/>
      <c r="FL411" s="370"/>
      <c r="FM411" s="371"/>
      <c r="FN411" s="371"/>
      <c r="FO411" s="611"/>
      <c r="FP411" s="896"/>
      <c r="FQ411" s="370"/>
      <c r="FR411" s="371"/>
      <c r="FS411" s="371"/>
      <c r="FT411" s="611"/>
      <c r="FU411" s="896"/>
      <c r="FV411" s="370"/>
      <c r="FW411" s="371"/>
      <c r="FX411" s="371"/>
      <c r="FY411" s="611"/>
      <c r="FZ411" s="896"/>
      <c r="GA411" s="613"/>
      <c r="GB411" s="189"/>
      <c r="GC411" s="227">
        <f t="shared" si="590"/>
        <v>0</v>
      </c>
      <c r="GD411" s="228">
        <f t="shared" si="591"/>
        <v>0</v>
      </c>
      <c r="GE411" s="229">
        <f t="shared" si="619"/>
        <v>0</v>
      </c>
      <c r="GF411" s="230">
        <f t="shared" si="619"/>
        <v>0</v>
      </c>
      <c r="GG411" s="231" t="str">
        <f t="shared" si="592"/>
        <v/>
      </c>
      <c r="GH411" s="232">
        <f t="shared" si="593"/>
        <v>0</v>
      </c>
      <c r="GI411" s="227">
        <f t="shared" si="594"/>
        <v>0</v>
      </c>
      <c r="GJ411" s="233">
        <f t="shared" si="595"/>
        <v>0</v>
      </c>
      <c r="GK411" s="233">
        <f t="shared" si="596"/>
        <v>0</v>
      </c>
      <c r="GL411" s="234"/>
      <c r="GM411" s="235">
        <f t="shared" si="597"/>
        <v>0</v>
      </c>
      <c r="GN411" s="235">
        <f t="shared" si="598"/>
        <v>0</v>
      </c>
      <c r="GO411" s="235" t="str">
        <f t="shared" si="599"/>
        <v/>
      </c>
      <c r="GP411" s="380"/>
      <c r="GQ411" s="235">
        <f t="shared" si="600"/>
        <v>0</v>
      </c>
      <c r="GR411" s="235">
        <f t="shared" si="601"/>
        <v>0</v>
      </c>
      <c r="GS411" s="235" t="str">
        <f t="shared" si="602"/>
        <v/>
      </c>
      <c r="GT411" s="236"/>
      <c r="GU411" s="237" t="str">
        <f t="shared" si="603"/>
        <v/>
      </c>
      <c r="GV411" s="237" t="str">
        <f t="shared" si="604"/>
        <v/>
      </c>
      <c r="GW411" s="238" t="str">
        <f t="shared" si="605"/>
        <v/>
      </c>
      <c r="GX411" s="238" t="str">
        <f t="shared" si="606"/>
        <v/>
      </c>
      <c r="GY411" s="239"/>
      <c r="GZ411" s="240" t="str">
        <f t="shared" si="607"/>
        <v/>
      </c>
      <c r="HA411" s="235" t="str">
        <f t="shared" si="608"/>
        <v/>
      </c>
      <c r="HB411" s="235" t="str">
        <f t="shared" si="609"/>
        <v/>
      </c>
      <c r="HC411" s="235" t="str">
        <f t="shared" si="610"/>
        <v/>
      </c>
      <c r="HD411" s="235" t="str">
        <f t="shared" si="611"/>
        <v/>
      </c>
      <c r="HE411" s="235" t="str">
        <f t="shared" si="612"/>
        <v/>
      </c>
      <c r="HF411" s="188"/>
      <c r="HG411" s="235" t="str">
        <f t="shared" si="613"/>
        <v/>
      </c>
      <c r="HH411" s="235">
        <f t="shared" si="620"/>
        <v>0</v>
      </c>
      <c r="HI411" s="235">
        <f t="shared" si="620"/>
        <v>0</v>
      </c>
      <c r="HJ411" s="235">
        <f t="shared" si="620"/>
        <v>0</v>
      </c>
      <c r="HK411" s="188"/>
      <c r="HL411" s="235" t="str">
        <f t="shared" si="614"/>
        <v/>
      </c>
      <c r="HM411" s="235">
        <f t="shared" si="621"/>
        <v>0</v>
      </c>
      <c r="HN411" s="235">
        <f t="shared" si="621"/>
        <v>0</v>
      </c>
      <c r="HO411" s="235">
        <f t="shared" si="621"/>
        <v>0</v>
      </c>
      <c r="HP411" s="188"/>
      <c r="HQ411" s="235" t="str">
        <f t="shared" si="615"/>
        <v/>
      </c>
      <c r="HR411" s="235">
        <f t="shared" si="622"/>
        <v>0</v>
      </c>
      <c r="HS411" s="235">
        <f t="shared" si="622"/>
        <v>0</v>
      </c>
      <c r="HT411" s="235">
        <f t="shared" si="622"/>
        <v>0</v>
      </c>
      <c r="HU411" s="162"/>
      <c r="HV411" s="1622"/>
      <c r="HW411" s="1619"/>
      <c r="HX411" s="1619"/>
      <c r="HY411" s="1619"/>
      <c r="HZ411" s="1619"/>
      <c r="IA411" s="1619"/>
      <c r="IB411" s="1619"/>
      <c r="IC411" s="1623"/>
      <c r="ID411" s="162"/>
    </row>
    <row r="412" spans="1:238" ht="21.75" customHeight="1" x14ac:dyDescent="0.25">
      <c r="A412" s="377" t="str">
        <f t="shared" ref="A412:A475" si="661">IF(C412="","",1)</f>
        <v/>
      </c>
      <c r="B412" s="188">
        <v>386</v>
      </c>
      <c r="C412" s="255"/>
      <c r="D412" s="223" t="str">
        <f t="shared" si="616"/>
        <v/>
      </c>
      <c r="E412" s="223" t="str">
        <f t="shared" si="649"/>
        <v/>
      </c>
      <c r="F412" s="242"/>
      <c r="G412" s="242"/>
      <c r="H412" s="224" t="str">
        <f t="shared" ref="H412:H475" si="662">IF(G412&lt;999,"",$C$11-G412)</f>
        <v/>
      </c>
      <c r="I412" s="930"/>
      <c r="J412" s="930"/>
      <c r="K412" s="930"/>
      <c r="L412" s="370"/>
      <c r="M412" s="371"/>
      <c r="N412" s="371"/>
      <c r="O412" s="371"/>
      <c r="P412" s="372"/>
      <c r="Q412" s="609"/>
      <c r="R412" s="609"/>
      <c r="S412" s="610"/>
      <c r="T412" s="371"/>
      <c r="U412" s="371"/>
      <c r="V412" s="188"/>
      <c r="W412" s="370"/>
      <c r="X412" s="371"/>
      <c r="Y412" s="371"/>
      <c r="Z412" s="611"/>
      <c r="AA412" s="896"/>
      <c r="AB412" s="370"/>
      <c r="AC412" s="371"/>
      <c r="AD412" s="371"/>
      <c r="AE412" s="371"/>
      <c r="AF412" s="896"/>
      <c r="AG412" s="370"/>
      <c r="AH412" s="371"/>
      <c r="AI412" s="371"/>
      <c r="AJ412" s="371"/>
      <c r="AK412" s="896"/>
      <c r="AL412" s="370"/>
      <c r="AM412" s="371"/>
      <c r="AN412" s="371"/>
      <c r="AO412" s="372"/>
      <c r="AP412" s="370"/>
      <c r="AQ412" s="371"/>
      <c r="AR412" s="371"/>
      <c r="AS412" s="371"/>
      <c r="AT412" s="928"/>
      <c r="AU412" s="188"/>
      <c r="AV412" s="256">
        <f t="shared" si="623"/>
        <v>0</v>
      </c>
      <c r="AW412" s="257">
        <f t="shared" si="624"/>
        <v>0</v>
      </c>
      <c r="AX412" s="258">
        <f t="shared" si="625"/>
        <v>0</v>
      </c>
      <c r="AY412" s="259">
        <f t="shared" si="626"/>
        <v>0</v>
      </c>
      <c r="AZ412" s="231" t="str">
        <f t="shared" si="627"/>
        <v/>
      </c>
      <c r="BA412" s="232">
        <f t="shared" si="628"/>
        <v>0</v>
      </c>
      <c r="BB412" s="249">
        <f t="shared" si="629"/>
        <v>0</v>
      </c>
      <c r="BC412" s="231">
        <f t="shared" si="630"/>
        <v>0</v>
      </c>
      <c r="BD412" s="231">
        <f t="shared" si="631"/>
        <v>0</v>
      </c>
      <c r="BE412" s="260"/>
      <c r="BF412" s="235">
        <f t="shared" ref="BF412:BF475" si="663">IF(H412&lt;=35,BA412,0)</f>
        <v>0</v>
      </c>
      <c r="BG412" s="235">
        <f t="shared" ref="BG412:BG475" si="664">IF($H412&gt;=36,IF($H412&lt;=55,$BA412,0),0)</f>
        <v>0</v>
      </c>
      <c r="BH412" s="235">
        <f t="shared" ref="BH412:BH475" si="665">IF($H412&gt;55,$BA412,0)</f>
        <v>0</v>
      </c>
      <c r="BI412" s="380"/>
      <c r="BJ412" s="235">
        <f t="shared" si="650"/>
        <v>0</v>
      </c>
      <c r="BK412" s="235">
        <f t="shared" ref="BK412:BK475" si="666">IF($H412&gt;35,IF($H412&lt;56,1,0),0)</f>
        <v>0</v>
      </c>
      <c r="BL412" s="235" t="str">
        <f t="shared" ref="BL412:BL475" si="667">IF( H412="","",IF($H412&gt;55,1,0))</f>
        <v/>
      </c>
      <c r="BM412" s="236"/>
      <c r="BN412" s="237"/>
      <c r="BO412" s="237"/>
      <c r="BP412" s="238"/>
      <c r="BQ412" s="238"/>
      <c r="BR412" s="254"/>
      <c r="BS412" s="252"/>
      <c r="BT412" s="244"/>
      <c r="BU412" s="244"/>
      <c r="BV412" s="244"/>
      <c r="BW412" s="244"/>
      <c r="BX412" s="244"/>
      <c r="BY412" s="244"/>
      <c r="BZ412" s="244"/>
      <c r="CA412" s="244"/>
      <c r="CB412" s="253"/>
      <c r="CC412" s="188"/>
      <c r="CD412" s="244">
        <f t="shared" si="651"/>
        <v>0</v>
      </c>
      <c r="CE412" s="235">
        <f t="shared" ref="CE412:CG475" si="668">IF(BJ412=1,$CD412,0)</f>
        <v>0</v>
      </c>
      <c r="CF412" s="235">
        <f t="shared" si="668"/>
        <v>0</v>
      </c>
      <c r="CG412" s="235">
        <f t="shared" si="668"/>
        <v>0</v>
      </c>
      <c r="CH412" s="188"/>
      <c r="CI412" s="244">
        <f t="shared" si="652"/>
        <v>0</v>
      </c>
      <c r="CJ412" s="235">
        <f t="shared" ref="CJ412:CL475" si="669">IF(BJ412=1,$CI412,0)</f>
        <v>0</v>
      </c>
      <c r="CK412" s="235">
        <f t="shared" si="669"/>
        <v>0</v>
      </c>
      <c r="CL412" s="235">
        <f t="shared" si="669"/>
        <v>0</v>
      </c>
      <c r="CM412" s="188"/>
      <c r="CN412" s="244">
        <f t="shared" si="653"/>
        <v>0</v>
      </c>
      <c r="CO412" s="235">
        <f t="shared" ref="CO412:CQ475" si="670">IF(BJ412=1,$CN412,0)</f>
        <v>0</v>
      </c>
      <c r="CP412" s="235">
        <f t="shared" si="670"/>
        <v>0</v>
      </c>
      <c r="CQ412" s="235">
        <f t="shared" si="670"/>
        <v>0</v>
      </c>
      <c r="CR412" s="188"/>
      <c r="CS412" s="244">
        <f t="shared" si="654"/>
        <v>0</v>
      </c>
      <c r="CT412" s="235">
        <f t="shared" ref="CT412:CV475" si="671">IF(BJ412=1,$CS412,0)</f>
        <v>0</v>
      </c>
      <c r="CU412" s="235">
        <f t="shared" si="671"/>
        <v>0</v>
      </c>
      <c r="CV412" s="235">
        <f t="shared" si="671"/>
        <v>0</v>
      </c>
      <c r="CW412" s="188"/>
      <c r="CX412" s="244">
        <f t="shared" si="655"/>
        <v>0</v>
      </c>
      <c r="CY412" s="235">
        <f t="shared" ref="CY412:DA475" si="672">IF( BJ412=1,$CX412,0)</f>
        <v>0</v>
      </c>
      <c r="CZ412" s="235">
        <f t="shared" si="672"/>
        <v>0</v>
      </c>
      <c r="DA412" s="235">
        <f t="shared" si="672"/>
        <v>0</v>
      </c>
      <c r="DB412" s="188"/>
      <c r="DC412" s="225"/>
      <c r="DD412" s="226"/>
      <c r="DE412" s="1088"/>
      <c r="DF412" s="225"/>
      <c r="DG412" s="226"/>
      <c r="DH412" s="1088"/>
      <c r="DI412" s="225"/>
      <c r="DJ412" s="226"/>
      <c r="DK412" s="1088"/>
      <c r="DL412" s="225"/>
      <c r="DM412" s="226"/>
      <c r="DN412" s="1088"/>
      <c r="DO412" s="370"/>
      <c r="DP412" s="370"/>
      <c r="DQ412" s="243">
        <f t="shared" si="632"/>
        <v>0</v>
      </c>
      <c r="DR412" s="244">
        <f t="shared" si="633"/>
        <v>0</v>
      </c>
      <c r="DS412" s="235">
        <f t="shared" ref="DS412:DS475" si="673">IF(DR412=0,0,1)</f>
        <v>0</v>
      </c>
      <c r="DT412" s="244" t="str">
        <f t="shared" si="634"/>
        <v/>
      </c>
      <c r="DU412" s="42" t="str">
        <f t="shared" ref="DU412:DU475" si="674">IF(DT412="","",IF(DT412=1,IF(H412&lt;36,1,"")))</f>
        <v/>
      </c>
      <c r="DV412" s="42" t="str">
        <f t="shared" ref="DV412:DV475" si="675">IF(DT412="","",IF(DT412=1,IF(H412&gt;35,IF(H412&lt;56,1,""),"")))</f>
        <v/>
      </c>
      <c r="DW412" s="42" t="str">
        <f t="shared" ref="DW412:DW475" si="676">IF(DT412="","",IF(DT412=1,IF(H412&gt;55,1,"")))</f>
        <v/>
      </c>
      <c r="DX412" s="162"/>
      <c r="DY412" s="42" t="str">
        <f t="shared" ref="DY412:DY475" si="677">IF(DP412="","",IF(DP412=1,IF(H412&lt;36,1,"")))</f>
        <v/>
      </c>
      <c r="DZ412" s="42" t="str">
        <f t="shared" si="648"/>
        <v/>
      </c>
      <c r="EA412" s="42" t="str">
        <f t="shared" ref="EA412:EA475" si="678">IF(DP412="","",IF(DP412=1,IF(H412&gt;55,1,"")))</f>
        <v/>
      </c>
      <c r="EB412" s="162"/>
      <c r="EC412" s="930"/>
      <c r="ED412" s="188"/>
      <c r="EE412" s="245">
        <f t="shared" ref="EE412:EE461" si="679">AT412+DE412+DH412+DK412+DN412</f>
        <v>0</v>
      </c>
      <c r="EF412" s="189"/>
      <c r="EG412" s="245">
        <f t="shared" ref="EG412:EG475" si="680">EC412-EE412</f>
        <v>0</v>
      </c>
      <c r="EH412" s="189"/>
      <c r="EI412" s="246" t="str">
        <f t="shared" si="635"/>
        <v/>
      </c>
      <c r="EJ412" s="247" t="str">
        <f t="shared" si="656"/>
        <v/>
      </c>
      <c r="EK412" s="248" t="str">
        <f t="shared" si="657"/>
        <v/>
      </c>
      <c r="EL412" s="248" t="str">
        <f t="shared" si="658"/>
        <v/>
      </c>
      <c r="EM412" s="248" t="str">
        <f t="shared" si="659"/>
        <v/>
      </c>
      <c r="EN412" s="248" t="str">
        <f t="shared" ref="EN412:EN475" si="681">IF($H412&gt;=56,IF($H412&lt;=65,1,""),"")</f>
        <v/>
      </c>
      <c r="EO412" s="248" t="str">
        <f t="shared" si="660"/>
        <v/>
      </c>
      <c r="EP412" s="189"/>
      <c r="EQ412" s="248" t="str">
        <f t="shared" si="636"/>
        <v/>
      </c>
      <c r="ER412" s="248" t="str">
        <f t="shared" si="637"/>
        <v/>
      </c>
      <c r="ES412" s="248" t="str">
        <f t="shared" si="638"/>
        <v/>
      </c>
      <c r="ET412" s="248" t="str">
        <f t="shared" si="639"/>
        <v/>
      </c>
      <c r="EU412" s="248" t="str">
        <f t="shared" ref="EU412:EV475" si="682">IF(EN412="","",IF(EN412=1,IF($DC412=1,1,"")))</f>
        <v/>
      </c>
      <c r="EV412" s="248" t="str">
        <f t="shared" si="682"/>
        <v/>
      </c>
      <c r="EW412" s="189"/>
      <c r="EX412" s="248" t="str">
        <f t="shared" si="640"/>
        <v/>
      </c>
      <c r="EY412" s="248" t="str">
        <f t="shared" si="641"/>
        <v/>
      </c>
      <c r="EZ412" s="248" t="str">
        <f t="shared" si="642"/>
        <v/>
      </c>
      <c r="FA412" s="248" t="str">
        <f t="shared" si="643"/>
        <v/>
      </c>
      <c r="FB412" s="248" t="str">
        <f t="shared" si="617"/>
        <v/>
      </c>
      <c r="FC412" s="248" t="str">
        <f t="shared" si="617"/>
        <v/>
      </c>
      <c r="FD412" s="189"/>
      <c r="FE412" s="248" t="str">
        <f t="shared" si="644"/>
        <v/>
      </c>
      <c r="FF412" s="248" t="str">
        <f t="shared" si="645"/>
        <v/>
      </c>
      <c r="FG412" s="248" t="str">
        <f t="shared" si="646"/>
        <v/>
      </c>
      <c r="FH412" s="248" t="str">
        <f t="shared" si="647"/>
        <v/>
      </c>
      <c r="FI412" s="248" t="str">
        <f t="shared" si="618"/>
        <v/>
      </c>
      <c r="FJ412" s="248" t="str">
        <f t="shared" si="618"/>
        <v/>
      </c>
      <c r="FK412" s="189"/>
      <c r="FL412" s="370"/>
      <c r="FM412" s="371"/>
      <c r="FN412" s="371"/>
      <c r="FO412" s="611"/>
      <c r="FP412" s="896"/>
      <c r="FQ412" s="370"/>
      <c r="FR412" s="371"/>
      <c r="FS412" s="371"/>
      <c r="FT412" s="611"/>
      <c r="FU412" s="896"/>
      <c r="FV412" s="370"/>
      <c r="FW412" s="371"/>
      <c r="FX412" s="371"/>
      <c r="FY412" s="611"/>
      <c r="FZ412" s="896"/>
      <c r="GA412" s="613"/>
      <c r="GB412" s="189"/>
      <c r="GC412" s="227">
        <f t="shared" ref="GC412:GC475" si="683">(FL412)+FN412+FQ412+(FS412)+FV412+FX412</f>
        <v>0</v>
      </c>
      <c r="GD412" s="228">
        <f t="shared" ref="GD412:GD475" si="684">FM412+FO412+FR412+(FT412)+FW412+FY412</f>
        <v>0</v>
      </c>
      <c r="GE412" s="229">
        <f t="shared" si="619"/>
        <v>0</v>
      </c>
      <c r="GF412" s="230">
        <f t="shared" si="619"/>
        <v>0</v>
      </c>
      <c r="GG412" s="231" t="str">
        <f t="shared" ref="GG412:GG475" si="685">IF(GC412&lt;=0.9,IF(GD412&lt;=0.9,"",1),1)</f>
        <v/>
      </c>
      <c r="GH412" s="232">
        <f t="shared" ref="GH412:GH475" si="686">IF(GE412&lt;=0.9,IF(GF412&lt;=0.9,0,1),1)</f>
        <v>0</v>
      </c>
      <c r="GI412" s="227">
        <f t="shared" ref="GI412:GI475" si="687">FP412+FU412+FZ412</f>
        <v>0</v>
      </c>
      <c r="GJ412" s="233">
        <f t="shared" ref="GJ412:GJ475" si="688">IF(GI412&lt;=0.9,0,1)</f>
        <v>0</v>
      </c>
      <c r="GK412" s="233">
        <f t="shared" ref="GK412:GK475" si="689">GH412+GJ412</f>
        <v>0</v>
      </c>
      <c r="GL412" s="234"/>
      <c r="GM412" s="235">
        <f t="shared" ref="GM412:GM475" si="690">IF(H412&lt;=35,GG412,0)</f>
        <v>0</v>
      </c>
      <c r="GN412" s="235">
        <f t="shared" ref="GN412:GN475" si="691">IF($H412&gt;=36,IF($H412&lt;=55,$GG412,0),0)</f>
        <v>0</v>
      </c>
      <c r="GO412" s="235" t="str">
        <f t="shared" ref="GO412:GO475" si="692">IF($H412&gt;55,$GG412,0)</f>
        <v/>
      </c>
      <c r="GP412" s="380"/>
      <c r="GQ412" s="235">
        <f t="shared" ref="GQ412:GQ475" si="693">IF(H412&lt;=35,1,0)</f>
        <v>0</v>
      </c>
      <c r="GR412" s="235">
        <f t="shared" ref="GR412:GR475" si="694">IF(H412&gt;35,IF(H412&lt;56,1,0),0)</f>
        <v>0</v>
      </c>
      <c r="GS412" s="235" t="str">
        <f t="shared" ref="GS412:GS475" si="695">IF(H412="","",IF(H412&gt;55,1,0))</f>
        <v/>
      </c>
      <c r="GT412" s="236"/>
      <c r="GU412" s="237" t="str">
        <f t="shared" ref="GU412:GU475" si="696">IF(EZ412&gt;=1,IF(EZ412&lt;=1,1,""),"")</f>
        <v/>
      </c>
      <c r="GV412" s="237" t="str">
        <f t="shared" ref="GV412:GV475" si="697">IF(EZ412&gt;=2,IF(EZ412&lt;=10,1,""),"")</f>
        <v/>
      </c>
      <c r="GW412" s="238" t="str">
        <f t="shared" ref="GW412:GW475" si="698">IF(EZ412&gt;=11,IF(EZ412&lt;=20,1,""),"")</f>
        <v/>
      </c>
      <c r="GX412" s="238" t="str">
        <f t="shared" ref="GX412:GX475" si="699">IF(EZ412&gt;=21,IF(EZ412&lt;=50,1,""),"")</f>
        <v/>
      </c>
      <c r="GY412" s="239"/>
      <c r="GZ412" s="240" t="str">
        <f t="shared" ref="GZ412:GZ475" si="700">IF(FL412&lt;=0.9,IF(FM412&lt;=0.9,"",1),1)</f>
        <v/>
      </c>
      <c r="HA412" s="235" t="str">
        <f t="shared" ref="HA412:HA475" si="701">IF(FN412&lt;=0.9,IF(FO412&lt;=0.9,"",1),1)</f>
        <v/>
      </c>
      <c r="HB412" s="235" t="str">
        <f t="shared" ref="HB412:HB475" si="702">IF(FQ412&lt;=0.9,IF(FR412&lt;=0.9,"",1),1)</f>
        <v/>
      </c>
      <c r="HC412" s="235" t="str">
        <f t="shared" ref="HC412:HC475" si="703">IF(FS412&lt;=0.9,IF(FT412&lt;=0.9,"",1),1)</f>
        <v/>
      </c>
      <c r="HD412" s="235" t="str">
        <f t="shared" ref="HD412:HD475" si="704">IF(FV412&lt;=0.9,IF(FW412&lt;=0.9,"",1),1)</f>
        <v/>
      </c>
      <c r="HE412" s="235" t="str">
        <f t="shared" ref="HE412:HE475" si="705">IF(FX412&lt;=0.9,IF(FY412&lt;=0.9,"",1),1)</f>
        <v/>
      </c>
      <c r="HF412" s="188"/>
      <c r="HG412" s="235" t="str">
        <f t="shared" ref="HG412:HG475" si="706">GZ412</f>
        <v/>
      </c>
      <c r="HH412" s="235">
        <f t="shared" si="620"/>
        <v>0</v>
      </c>
      <c r="HI412" s="235">
        <f t="shared" si="620"/>
        <v>0</v>
      </c>
      <c r="HJ412" s="235">
        <f t="shared" si="620"/>
        <v>0</v>
      </c>
      <c r="HK412" s="188"/>
      <c r="HL412" s="235" t="str">
        <f t="shared" ref="HL412:HL475" si="707">HB412</f>
        <v/>
      </c>
      <c r="HM412" s="235">
        <f t="shared" si="621"/>
        <v>0</v>
      </c>
      <c r="HN412" s="235">
        <f t="shared" si="621"/>
        <v>0</v>
      </c>
      <c r="HO412" s="235">
        <f t="shared" si="621"/>
        <v>0</v>
      </c>
      <c r="HP412" s="188"/>
      <c r="HQ412" s="235" t="str">
        <f t="shared" ref="HQ412:HQ475" si="708">HD412</f>
        <v/>
      </c>
      <c r="HR412" s="235">
        <f t="shared" si="622"/>
        <v>0</v>
      </c>
      <c r="HS412" s="235">
        <f t="shared" si="622"/>
        <v>0</v>
      </c>
      <c r="HT412" s="235">
        <f t="shared" si="622"/>
        <v>0</v>
      </c>
      <c r="HU412" s="162"/>
      <c r="HV412" s="1622"/>
      <c r="HW412" s="1619"/>
      <c r="HX412" s="1619"/>
      <c r="HY412" s="1619"/>
      <c r="HZ412" s="1619"/>
      <c r="IA412" s="1619"/>
      <c r="IB412" s="1619"/>
      <c r="IC412" s="1623"/>
      <c r="ID412" s="162"/>
    </row>
    <row r="413" spans="1:238" ht="21.75" customHeight="1" x14ac:dyDescent="0.25">
      <c r="A413" s="377" t="str">
        <f t="shared" si="661"/>
        <v/>
      </c>
      <c r="B413" s="188">
        <v>387</v>
      </c>
      <c r="C413" s="255"/>
      <c r="D413" s="223" t="str">
        <f t="shared" si="616"/>
        <v/>
      </c>
      <c r="E413" s="223" t="str">
        <f t="shared" si="649"/>
        <v/>
      </c>
      <c r="F413" s="242"/>
      <c r="G413" s="242"/>
      <c r="H413" s="224" t="str">
        <f t="shared" si="662"/>
        <v/>
      </c>
      <c r="I413" s="930"/>
      <c r="J413" s="930"/>
      <c r="K413" s="930"/>
      <c r="L413" s="370"/>
      <c r="M413" s="371"/>
      <c r="N413" s="371"/>
      <c r="O413" s="371"/>
      <c r="P413" s="372"/>
      <c r="Q413" s="609"/>
      <c r="R413" s="609"/>
      <c r="S413" s="610"/>
      <c r="T413" s="371"/>
      <c r="U413" s="371"/>
      <c r="V413" s="188"/>
      <c r="W413" s="370"/>
      <c r="X413" s="371"/>
      <c r="Y413" s="371"/>
      <c r="Z413" s="611"/>
      <c r="AA413" s="896"/>
      <c r="AB413" s="370"/>
      <c r="AC413" s="371"/>
      <c r="AD413" s="371"/>
      <c r="AE413" s="371"/>
      <c r="AF413" s="896"/>
      <c r="AG413" s="370"/>
      <c r="AH413" s="371"/>
      <c r="AI413" s="371"/>
      <c r="AJ413" s="371"/>
      <c r="AK413" s="896"/>
      <c r="AL413" s="370"/>
      <c r="AM413" s="371"/>
      <c r="AN413" s="371"/>
      <c r="AO413" s="372"/>
      <c r="AP413" s="370"/>
      <c r="AQ413" s="371"/>
      <c r="AR413" s="371"/>
      <c r="AS413" s="371"/>
      <c r="AT413" s="928"/>
      <c r="AU413" s="188"/>
      <c r="AV413" s="256">
        <f t="shared" si="623"/>
        <v>0</v>
      </c>
      <c r="AW413" s="257">
        <f t="shared" si="624"/>
        <v>0</v>
      </c>
      <c r="AX413" s="258">
        <f t="shared" si="625"/>
        <v>0</v>
      </c>
      <c r="AY413" s="259">
        <f t="shared" si="626"/>
        <v>0</v>
      </c>
      <c r="AZ413" s="231" t="str">
        <f t="shared" si="627"/>
        <v/>
      </c>
      <c r="BA413" s="232">
        <f t="shared" si="628"/>
        <v>0</v>
      </c>
      <c r="BB413" s="249">
        <f t="shared" si="629"/>
        <v>0</v>
      </c>
      <c r="BC413" s="231">
        <f t="shared" si="630"/>
        <v>0</v>
      </c>
      <c r="BD413" s="231">
        <f t="shared" si="631"/>
        <v>0</v>
      </c>
      <c r="BE413" s="260"/>
      <c r="BF413" s="235">
        <f t="shared" si="663"/>
        <v>0</v>
      </c>
      <c r="BG413" s="235">
        <f t="shared" si="664"/>
        <v>0</v>
      </c>
      <c r="BH413" s="235">
        <f t="shared" si="665"/>
        <v>0</v>
      </c>
      <c r="BI413" s="380"/>
      <c r="BJ413" s="235">
        <f t="shared" si="650"/>
        <v>0</v>
      </c>
      <c r="BK413" s="235">
        <f t="shared" si="666"/>
        <v>0</v>
      </c>
      <c r="BL413" s="235" t="str">
        <f t="shared" si="667"/>
        <v/>
      </c>
      <c r="BM413" s="236"/>
      <c r="BN413" s="237"/>
      <c r="BO413" s="237"/>
      <c r="BP413" s="238"/>
      <c r="BQ413" s="238"/>
      <c r="BR413" s="254"/>
      <c r="BS413" s="252"/>
      <c r="BT413" s="244"/>
      <c r="BU413" s="244"/>
      <c r="BV413" s="244"/>
      <c r="BW413" s="244"/>
      <c r="BX413" s="244"/>
      <c r="BY413" s="244"/>
      <c r="BZ413" s="244"/>
      <c r="CA413" s="244"/>
      <c r="CB413" s="253"/>
      <c r="CC413" s="188"/>
      <c r="CD413" s="244">
        <f t="shared" si="651"/>
        <v>0</v>
      </c>
      <c r="CE413" s="235">
        <f t="shared" si="668"/>
        <v>0</v>
      </c>
      <c r="CF413" s="235">
        <f t="shared" si="668"/>
        <v>0</v>
      </c>
      <c r="CG413" s="235">
        <f t="shared" si="668"/>
        <v>0</v>
      </c>
      <c r="CH413" s="188"/>
      <c r="CI413" s="244">
        <f t="shared" si="652"/>
        <v>0</v>
      </c>
      <c r="CJ413" s="235">
        <f t="shared" si="669"/>
        <v>0</v>
      </c>
      <c r="CK413" s="235">
        <f t="shared" si="669"/>
        <v>0</v>
      </c>
      <c r="CL413" s="235">
        <f t="shared" si="669"/>
        <v>0</v>
      </c>
      <c r="CM413" s="188"/>
      <c r="CN413" s="244">
        <f t="shared" si="653"/>
        <v>0</v>
      </c>
      <c r="CO413" s="235">
        <f t="shared" si="670"/>
        <v>0</v>
      </c>
      <c r="CP413" s="235">
        <f t="shared" si="670"/>
        <v>0</v>
      </c>
      <c r="CQ413" s="235">
        <f t="shared" si="670"/>
        <v>0</v>
      </c>
      <c r="CR413" s="188"/>
      <c r="CS413" s="244">
        <f t="shared" si="654"/>
        <v>0</v>
      </c>
      <c r="CT413" s="235">
        <f t="shared" si="671"/>
        <v>0</v>
      </c>
      <c r="CU413" s="235">
        <f t="shared" si="671"/>
        <v>0</v>
      </c>
      <c r="CV413" s="235">
        <f t="shared" si="671"/>
        <v>0</v>
      </c>
      <c r="CW413" s="188"/>
      <c r="CX413" s="244">
        <f t="shared" si="655"/>
        <v>0</v>
      </c>
      <c r="CY413" s="235">
        <f t="shared" si="672"/>
        <v>0</v>
      </c>
      <c r="CZ413" s="235">
        <f t="shared" si="672"/>
        <v>0</v>
      </c>
      <c r="DA413" s="235">
        <f t="shared" si="672"/>
        <v>0</v>
      </c>
      <c r="DB413" s="188"/>
      <c r="DC413" s="225"/>
      <c r="DD413" s="226"/>
      <c r="DE413" s="1088"/>
      <c r="DF413" s="225"/>
      <c r="DG413" s="226"/>
      <c r="DH413" s="1088"/>
      <c r="DI413" s="225"/>
      <c r="DJ413" s="226"/>
      <c r="DK413" s="1088"/>
      <c r="DL413" s="225"/>
      <c r="DM413" s="226"/>
      <c r="DN413" s="1088"/>
      <c r="DO413" s="370"/>
      <c r="DP413" s="370"/>
      <c r="DQ413" s="243">
        <f t="shared" si="632"/>
        <v>0</v>
      </c>
      <c r="DR413" s="244">
        <f t="shared" si="633"/>
        <v>0</v>
      </c>
      <c r="DS413" s="235">
        <f t="shared" si="673"/>
        <v>0</v>
      </c>
      <c r="DT413" s="244" t="str">
        <f t="shared" si="634"/>
        <v/>
      </c>
      <c r="DU413" s="42" t="str">
        <f t="shared" si="674"/>
        <v/>
      </c>
      <c r="DV413" s="42" t="str">
        <f t="shared" si="675"/>
        <v/>
      </c>
      <c r="DW413" s="42" t="str">
        <f t="shared" si="676"/>
        <v/>
      </c>
      <c r="DX413" s="162"/>
      <c r="DY413" s="42" t="str">
        <f t="shared" si="677"/>
        <v/>
      </c>
      <c r="DZ413" s="42" t="str">
        <f t="shared" si="648"/>
        <v/>
      </c>
      <c r="EA413" s="42" t="str">
        <f t="shared" si="678"/>
        <v/>
      </c>
      <c r="EB413" s="162"/>
      <c r="EC413" s="930"/>
      <c r="ED413" s="188"/>
      <c r="EE413" s="245">
        <f t="shared" si="679"/>
        <v>0</v>
      </c>
      <c r="EF413" s="189"/>
      <c r="EG413" s="245">
        <f t="shared" si="680"/>
        <v>0</v>
      </c>
      <c r="EH413" s="189"/>
      <c r="EI413" s="246" t="str">
        <f t="shared" si="635"/>
        <v/>
      </c>
      <c r="EJ413" s="247" t="str">
        <f t="shared" si="656"/>
        <v/>
      </c>
      <c r="EK413" s="248" t="str">
        <f t="shared" si="657"/>
        <v/>
      </c>
      <c r="EL413" s="248" t="str">
        <f t="shared" si="658"/>
        <v/>
      </c>
      <c r="EM413" s="248" t="str">
        <f t="shared" si="659"/>
        <v/>
      </c>
      <c r="EN413" s="248" t="str">
        <f t="shared" si="681"/>
        <v/>
      </c>
      <c r="EO413" s="248" t="str">
        <f t="shared" si="660"/>
        <v/>
      </c>
      <c r="EP413" s="189"/>
      <c r="EQ413" s="248" t="str">
        <f t="shared" si="636"/>
        <v/>
      </c>
      <c r="ER413" s="248" t="str">
        <f t="shared" si="637"/>
        <v/>
      </c>
      <c r="ES413" s="248" t="str">
        <f t="shared" si="638"/>
        <v/>
      </c>
      <c r="ET413" s="248" t="str">
        <f t="shared" si="639"/>
        <v/>
      </c>
      <c r="EU413" s="248" t="str">
        <f t="shared" si="682"/>
        <v/>
      </c>
      <c r="EV413" s="248" t="str">
        <f t="shared" si="682"/>
        <v/>
      </c>
      <c r="EW413" s="189"/>
      <c r="EX413" s="248" t="str">
        <f t="shared" si="640"/>
        <v/>
      </c>
      <c r="EY413" s="248" t="str">
        <f t="shared" si="641"/>
        <v/>
      </c>
      <c r="EZ413" s="248" t="str">
        <f t="shared" si="642"/>
        <v/>
      </c>
      <c r="FA413" s="248" t="str">
        <f t="shared" si="643"/>
        <v/>
      </c>
      <c r="FB413" s="248" t="str">
        <f t="shared" si="617"/>
        <v/>
      </c>
      <c r="FC413" s="248" t="str">
        <f t="shared" si="617"/>
        <v/>
      </c>
      <c r="FD413" s="189"/>
      <c r="FE413" s="248" t="str">
        <f t="shared" si="644"/>
        <v/>
      </c>
      <c r="FF413" s="248" t="str">
        <f t="shared" si="645"/>
        <v/>
      </c>
      <c r="FG413" s="248" t="str">
        <f t="shared" si="646"/>
        <v/>
      </c>
      <c r="FH413" s="248" t="str">
        <f t="shared" si="647"/>
        <v/>
      </c>
      <c r="FI413" s="248" t="str">
        <f t="shared" si="618"/>
        <v/>
      </c>
      <c r="FJ413" s="248" t="str">
        <f t="shared" si="618"/>
        <v/>
      </c>
      <c r="FK413" s="189"/>
      <c r="FL413" s="370"/>
      <c r="FM413" s="371"/>
      <c r="FN413" s="371"/>
      <c r="FO413" s="611"/>
      <c r="FP413" s="896"/>
      <c r="FQ413" s="370"/>
      <c r="FR413" s="371"/>
      <c r="FS413" s="371"/>
      <c r="FT413" s="611"/>
      <c r="FU413" s="896"/>
      <c r="FV413" s="370"/>
      <c r="FW413" s="371"/>
      <c r="FX413" s="371"/>
      <c r="FY413" s="611"/>
      <c r="FZ413" s="896"/>
      <c r="GA413" s="613"/>
      <c r="GB413" s="189"/>
      <c r="GC413" s="227">
        <f t="shared" si="683"/>
        <v>0</v>
      </c>
      <c r="GD413" s="228">
        <f t="shared" si="684"/>
        <v>0</v>
      </c>
      <c r="GE413" s="229">
        <f t="shared" si="619"/>
        <v>0</v>
      </c>
      <c r="GF413" s="230">
        <f t="shared" si="619"/>
        <v>0</v>
      </c>
      <c r="GG413" s="231" t="str">
        <f t="shared" si="685"/>
        <v/>
      </c>
      <c r="GH413" s="232">
        <f t="shared" si="686"/>
        <v>0</v>
      </c>
      <c r="GI413" s="227">
        <f t="shared" si="687"/>
        <v>0</v>
      </c>
      <c r="GJ413" s="233">
        <f t="shared" si="688"/>
        <v>0</v>
      </c>
      <c r="GK413" s="233">
        <f t="shared" si="689"/>
        <v>0</v>
      </c>
      <c r="GL413" s="234"/>
      <c r="GM413" s="235">
        <f t="shared" si="690"/>
        <v>0</v>
      </c>
      <c r="GN413" s="235">
        <f t="shared" si="691"/>
        <v>0</v>
      </c>
      <c r="GO413" s="235" t="str">
        <f t="shared" si="692"/>
        <v/>
      </c>
      <c r="GP413" s="380"/>
      <c r="GQ413" s="235">
        <f t="shared" si="693"/>
        <v>0</v>
      </c>
      <c r="GR413" s="235">
        <f t="shared" si="694"/>
        <v>0</v>
      </c>
      <c r="GS413" s="235" t="str">
        <f t="shared" si="695"/>
        <v/>
      </c>
      <c r="GT413" s="236"/>
      <c r="GU413" s="237" t="str">
        <f t="shared" si="696"/>
        <v/>
      </c>
      <c r="GV413" s="237" t="str">
        <f t="shared" si="697"/>
        <v/>
      </c>
      <c r="GW413" s="238" t="str">
        <f t="shared" si="698"/>
        <v/>
      </c>
      <c r="GX413" s="238" t="str">
        <f t="shared" si="699"/>
        <v/>
      </c>
      <c r="GY413" s="239"/>
      <c r="GZ413" s="240" t="str">
        <f t="shared" si="700"/>
        <v/>
      </c>
      <c r="HA413" s="235" t="str">
        <f t="shared" si="701"/>
        <v/>
      </c>
      <c r="HB413" s="235" t="str">
        <f t="shared" si="702"/>
        <v/>
      </c>
      <c r="HC413" s="235" t="str">
        <f t="shared" si="703"/>
        <v/>
      </c>
      <c r="HD413" s="235" t="str">
        <f t="shared" si="704"/>
        <v/>
      </c>
      <c r="HE413" s="235" t="str">
        <f t="shared" si="705"/>
        <v/>
      </c>
      <c r="HF413" s="188"/>
      <c r="HG413" s="235" t="str">
        <f t="shared" si="706"/>
        <v/>
      </c>
      <c r="HH413" s="235">
        <f t="shared" si="620"/>
        <v>0</v>
      </c>
      <c r="HI413" s="235">
        <f t="shared" si="620"/>
        <v>0</v>
      </c>
      <c r="HJ413" s="235">
        <f t="shared" si="620"/>
        <v>0</v>
      </c>
      <c r="HK413" s="188"/>
      <c r="HL413" s="235" t="str">
        <f t="shared" si="707"/>
        <v/>
      </c>
      <c r="HM413" s="235">
        <f t="shared" si="621"/>
        <v>0</v>
      </c>
      <c r="HN413" s="235">
        <f t="shared" si="621"/>
        <v>0</v>
      </c>
      <c r="HO413" s="235">
        <f t="shared" si="621"/>
        <v>0</v>
      </c>
      <c r="HP413" s="188"/>
      <c r="HQ413" s="235" t="str">
        <f t="shared" si="708"/>
        <v/>
      </c>
      <c r="HR413" s="235">
        <f t="shared" si="622"/>
        <v>0</v>
      </c>
      <c r="HS413" s="235">
        <f t="shared" si="622"/>
        <v>0</v>
      </c>
      <c r="HT413" s="235">
        <f t="shared" si="622"/>
        <v>0</v>
      </c>
      <c r="HU413" s="162"/>
      <c r="HV413" s="1622"/>
      <c r="HW413" s="1619"/>
      <c r="HX413" s="1619"/>
      <c r="HY413" s="1619"/>
      <c r="HZ413" s="1619"/>
      <c r="IA413" s="1619"/>
      <c r="IB413" s="1619"/>
      <c r="IC413" s="1623"/>
      <c r="ID413" s="162"/>
    </row>
    <row r="414" spans="1:238" ht="21.75" customHeight="1" x14ac:dyDescent="0.25">
      <c r="A414" s="377" t="str">
        <f t="shared" si="661"/>
        <v/>
      </c>
      <c r="B414" s="188">
        <v>388</v>
      </c>
      <c r="C414" s="255"/>
      <c r="D414" s="223" t="str">
        <f t="shared" si="616"/>
        <v/>
      </c>
      <c r="E414" s="223" t="str">
        <f t="shared" si="649"/>
        <v/>
      </c>
      <c r="F414" s="242"/>
      <c r="G414" s="242"/>
      <c r="H414" s="224" t="str">
        <f t="shared" si="662"/>
        <v/>
      </c>
      <c r="I414" s="930"/>
      <c r="J414" s="930"/>
      <c r="K414" s="930"/>
      <c r="L414" s="370"/>
      <c r="M414" s="371"/>
      <c r="N414" s="371"/>
      <c r="O414" s="371"/>
      <c r="P414" s="372"/>
      <c r="Q414" s="609"/>
      <c r="R414" s="609"/>
      <c r="S414" s="610"/>
      <c r="T414" s="371"/>
      <c r="U414" s="371"/>
      <c r="V414" s="188"/>
      <c r="W414" s="370"/>
      <c r="X414" s="371"/>
      <c r="Y414" s="371"/>
      <c r="Z414" s="611"/>
      <c r="AA414" s="896"/>
      <c r="AB414" s="370"/>
      <c r="AC414" s="371"/>
      <c r="AD414" s="371"/>
      <c r="AE414" s="371"/>
      <c r="AF414" s="896"/>
      <c r="AG414" s="370"/>
      <c r="AH414" s="371"/>
      <c r="AI414" s="371"/>
      <c r="AJ414" s="371"/>
      <c r="AK414" s="896"/>
      <c r="AL414" s="370"/>
      <c r="AM414" s="371"/>
      <c r="AN414" s="371"/>
      <c r="AO414" s="372"/>
      <c r="AP414" s="370"/>
      <c r="AQ414" s="371"/>
      <c r="AR414" s="371"/>
      <c r="AS414" s="371"/>
      <c r="AT414" s="928"/>
      <c r="AU414" s="188"/>
      <c r="AV414" s="256">
        <f t="shared" si="623"/>
        <v>0</v>
      </c>
      <c r="AW414" s="257">
        <f t="shared" si="624"/>
        <v>0</v>
      </c>
      <c r="AX414" s="258">
        <f t="shared" si="625"/>
        <v>0</v>
      </c>
      <c r="AY414" s="259">
        <f t="shared" si="626"/>
        <v>0</v>
      </c>
      <c r="AZ414" s="231" t="str">
        <f t="shared" si="627"/>
        <v/>
      </c>
      <c r="BA414" s="232">
        <f t="shared" si="628"/>
        <v>0</v>
      </c>
      <c r="BB414" s="249">
        <f t="shared" si="629"/>
        <v>0</v>
      </c>
      <c r="BC414" s="231">
        <f t="shared" si="630"/>
        <v>0</v>
      </c>
      <c r="BD414" s="231">
        <f t="shared" si="631"/>
        <v>0</v>
      </c>
      <c r="BE414" s="260"/>
      <c r="BF414" s="235">
        <f t="shared" si="663"/>
        <v>0</v>
      </c>
      <c r="BG414" s="235">
        <f t="shared" si="664"/>
        <v>0</v>
      </c>
      <c r="BH414" s="235">
        <f t="shared" si="665"/>
        <v>0</v>
      </c>
      <c r="BI414" s="380"/>
      <c r="BJ414" s="235">
        <f t="shared" si="650"/>
        <v>0</v>
      </c>
      <c r="BK414" s="235">
        <f t="shared" si="666"/>
        <v>0</v>
      </c>
      <c r="BL414" s="235" t="str">
        <f t="shared" si="667"/>
        <v/>
      </c>
      <c r="BM414" s="236"/>
      <c r="BN414" s="237"/>
      <c r="BO414" s="237"/>
      <c r="BP414" s="238"/>
      <c r="BQ414" s="238"/>
      <c r="BR414" s="254"/>
      <c r="BS414" s="252"/>
      <c r="BT414" s="244"/>
      <c r="BU414" s="244"/>
      <c r="BV414" s="244"/>
      <c r="BW414" s="244"/>
      <c r="BX414" s="244"/>
      <c r="BY414" s="244"/>
      <c r="BZ414" s="244"/>
      <c r="CA414" s="244"/>
      <c r="CB414" s="253"/>
      <c r="CC414" s="188"/>
      <c r="CD414" s="244">
        <f t="shared" si="651"/>
        <v>0</v>
      </c>
      <c r="CE414" s="235">
        <f t="shared" si="668"/>
        <v>0</v>
      </c>
      <c r="CF414" s="235">
        <f t="shared" si="668"/>
        <v>0</v>
      </c>
      <c r="CG414" s="235">
        <f t="shared" si="668"/>
        <v>0</v>
      </c>
      <c r="CH414" s="188"/>
      <c r="CI414" s="244">
        <f t="shared" si="652"/>
        <v>0</v>
      </c>
      <c r="CJ414" s="235">
        <f t="shared" si="669"/>
        <v>0</v>
      </c>
      <c r="CK414" s="235">
        <f t="shared" si="669"/>
        <v>0</v>
      </c>
      <c r="CL414" s="235">
        <f t="shared" si="669"/>
        <v>0</v>
      </c>
      <c r="CM414" s="188"/>
      <c r="CN414" s="244">
        <f t="shared" si="653"/>
        <v>0</v>
      </c>
      <c r="CO414" s="235">
        <f t="shared" si="670"/>
        <v>0</v>
      </c>
      <c r="CP414" s="235">
        <f t="shared" si="670"/>
        <v>0</v>
      </c>
      <c r="CQ414" s="235">
        <f t="shared" si="670"/>
        <v>0</v>
      </c>
      <c r="CR414" s="188"/>
      <c r="CS414" s="244">
        <f t="shared" si="654"/>
        <v>0</v>
      </c>
      <c r="CT414" s="235">
        <f t="shared" si="671"/>
        <v>0</v>
      </c>
      <c r="CU414" s="235">
        <f t="shared" si="671"/>
        <v>0</v>
      </c>
      <c r="CV414" s="235">
        <f t="shared" si="671"/>
        <v>0</v>
      </c>
      <c r="CW414" s="188"/>
      <c r="CX414" s="244">
        <f t="shared" si="655"/>
        <v>0</v>
      </c>
      <c r="CY414" s="235">
        <f t="shared" si="672"/>
        <v>0</v>
      </c>
      <c r="CZ414" s="235">
        <f t="shared" si="672"/>
        <v>0</v>
      </c>
      <c r="DA414" s="235">
        <f t="shared" si="672"/>
        <v>0</v>
      </c>
      <c r="DB414" s="188"/>
      <c r="DC414" s="225"/>
      <c r="DD414" s="226"/>
      <c r="DE414" s="1088"/>
      <c r="DF414" s="225"/>
      <c r="DG414" s="226"/>
      <c r="DH414" s="1088"/>
      <c r="DI414" s="225"/>
      <c r="DJ414" s="226"/>
      <c r="DK414" s="1088"/>
      <c r="DL414" s="225"/>
      <c r="DM414" s="226"/>
      <c r="DN414" s="1088"/>
      <c r="DO414" s="370"/>
      <c r="DP414" s="370"/>
      <c r="DQ414" s="243">
        <f t="shared" si="632"/>
        <v>0</v>
      </c>
      <c r="DR414" s="244">
        <f t="shared" si="633"/>
        <v>0</v>
      </c>
      <c r="DS414" s="235">
        <f t="shared" si="673"/>
        <v>0</v>
      </c>
      <c r="DT414" s="244" t="str">
        <f t="shared" si="634"/>
        <v/>
      </c>
      <c r="DU414" s="42" t="str">
        <f t="shared" si="674"/>
        <v/>
      </c>
      <c r="DV414" s="42" t="str">
        <f t="shared" si="675"/>
        <v/>
      </c>
      <c r="DW414" s="42" t="str">
        <f t="shared" si="676"/>
        <v/>
      </c>
      <c r="DX414" s="162"/>
      <c r="DY414" s="42" t="str">
        <f t="shared" si="677"/>
        <v/>
      </c>
      <c r="DZ414" s="42" t="str">
        <f t="shared" si="648"/>
        <v/>
      </c>
      <c r="EA414" s="42" t="str">
        <f t="shared" si="678"/>
        <v/>
      </c>
      <c r="EB414" s="162"/>
      <c r="EC414" s="930"/>
      <c r="ED414" s="188"/>
      <c r="EE414" s="245">
        <f t="shared" si="679"/>
        <v>0</v>
      </c>
      <c r="EF414" s="189"/>
      <c r="EG414" s="245">
        <f t="shared" si="680"/>
        <v>0</v>
      </c>
      <c r="EH414" s="189"/>
      <c r="EI414" s="246" t="str">
        <f t="shared" si="635"/>
        <v/>
      </c>
      <c r="EJ414" s="247" t="str">
        <f t="shared" si="656"/>
        <v/>
      </c>
      <c r="EK414" s="248" t="str">
        <f t="shared" si="657"/>
        <v/>
      </c>
      <c r="EL414" s="248" t="str">
        <f t="shared" si="658"/>
        <v/>
      </c>
      <c r="EM414" s="248" t="str">
        <f t="shared" si="659"/>
        <v/>
      </c>
      <c r="EN414" s="248" t="str">
        <f t="shared" si="681"/>
        <v/>
      </c>
      <c r="EO414" s="248" t="str">
        <f t="shared" si="660"/>
        <v/>
      </c>
      <c r="EP414" s="189"/>
      <c r="EQ414" s="248" t="str">
        <f t="shared" si="636"/>
        <v/>
      </c>
      <c r="ER414" s="248" t="str">
        <f t="shared" si="637"/>
        <v/>
      </c>
      <c r="ES414" s="248" t="str">
        <f t="shared" si="638"/>
        <v/>
      </c>
      <c r="ET414" s="248" t="str">
        <f t="shared" si="639"/>
        <v/>
      </c>
      <c r="EU414" s="248" t="str">
        <f t="shared" si="682"/>
        <v/>
      </c>
      <c r="EV414" s="248" t="str">
        <f t="shared" si="682"/>
        <v/>
      </c>
      <c r="EW414" s="189"/>
      <c r="EX414" s="248" t="str">
        <f t="shared" si="640"/>
        <v/>
      </c>
      <c r="EY414" s="248" t="str">
        <f t="shared" si="641"/>
        <v/>
      </c>
      <c r="EZ414" s="248" t="str">
        <f t="shared" si="642"/>
        <v/>
      </c>
      <c r="FA414" s="248" t="str">
        <f t="shared" si="643"/>
        <v/>
      </c>
      <c r="FB414" s="248" t="str">
        <f t="shared" si="617"/>
        <v/>
      </c>
      <c r="FC414" s="248" t="str">
        <f t="shared" si="617"/>
        <v/>
      </c>
      <c r="FD414" s="189"/>
      <c r="FE414" s="248" t="str">
        <f t="shared" si="644"/>
        <v/>
      </c>
      <c r="FF414" s="248" t="str">
        <f t="shared" si="645"/>
        <v/>
      </c>
      <c r="FG414" s="248" t="str">
        <f t="shared" si="646"/>
        <v/>
      </c>
      <c r="FH414" s="248" t="str">
        <f t="shared" si="647"/>
        <v/>
      </c>
      <c r="FI414" s="248" t="str">
        <f t="shared" si="618"/>
        <v/>
      </c>
      <c r="FJ414" s="248" t="str">
        <f t="shared" si="618"/>
        <v/>
      </c>
      <c r="FK414" s="189"/>
      <c r="FL414" s="370"/>
      <c r="FM414" s="371"/>
      <c r="FN414" s="371"/>
      <c r="FO414" s="611"/>
      <c r="FP414" s="896"/>
      <c r="FQ414" s="370"/>
      <c r="FR414" s="371"/>
      <c r="FS414" s="371"/>
      <c r="FT414" s="611"/>
      <c r="FU414" s="896"/>
      <c r="FV414" s="370"/>
      <c r="FW414" s="371"/>
      <c r="FX414" s="371"/>
      <c r="FY414" s="611"/>
      <c r="FZ414" s="896"/>
      <c r="GA414" s="613"/>
      <c r="GB414" s="189"/>
      <c r="GC414" s="227">
        <f t="shared" si="683"/>
        <v>0</v>
      </c>
      <c r="GD414" s="228">
        <f t="shared" si="684"/>
        <v>0</v>
      </c>
      <c r="GE414" s="229">
        <f t="shared" si="619"/>
        <v>0</v>
      </c>
      <c r="GF414" s="230">
        <f t="shared" si="619"/>
        <v>0</v>
      </c>
      <c r="GG414" s="231" t="str">
        <f t="shared" si="685"/>
        <v/>
      </c>
      <c r="GH414" s="232">
        <f t="shared" si="686"/>
        <v>0</v>
      </c>
      <c r="GI414" s="227">
        <f t="shared" si="687"/>
        <v>0</v>
      </c>
      <c r="GJ414" s="233">
        <f t="shared" si="688"/>
        <v>0</v>
      </c>
      <c r="GK414" s="233">
        <f t="shared" si="689"/>
        <v>0</v>
      </c>
      <c r="GL414" s="234"/>
      <c r="GM414" s="235">
        <f t="shared" si="690"/>
        <v>0</v>
      </c>
      <c r="GN414" s="235">
        <f t="shared" si="691"/>
        <v>0</v>
      </c>
      <c r="GO414" s="235" t="str">
        <f t="shared" si="692"/>
        <v/>
      </c>
      <c r="GP414" s="380"/>
      <c r="GQ414" s="235">
        <f t="shared" si="693"/>
        <v>0</v>
      </c>
      <c r="GR414" s="235">
        <f t="shared" si="694"/>
        <v>0</v>
      </c>
      <c r="GS414" s="235" t="str">
        <f t="shared" si="695"/>
        <v/>
      </c>
      <c r="GT414" s="236"/>
      <c r="GU414" s="237" t="str">
        <f t="shared" si="696"/>
        <v/>
      </c>
      <c r="GV414" s="237" t="str">
        <f t="shared" si="697"/>
        <v/>
      </c>
      <c r="GW414" s="238" t="str">
        <f t="shared" si="698"/>
        <v/>
      </c>
      <c r="GX414" s="238" t="str">
        <f t="shared" si="699"/>
        <v/>
      </c>
      <c r="GY414" s="239"/>
      <c r="GZ414" s="240" t="str">
        <f t="shared" si="700"/>
        <v/>
      </c>
      <c r="HA414" s="235" t="str">
        <f t="shared" si="701"/>
        <v/>
      </c>
      <c r="HB414" s="235" t="str">
        <f t="shared" si="702"/>
        <v/>
      </c>
      <c r="HC414" s="235" t="str">
        <f t="shared" si="703"/>
        <v/>
      </c>
      <c r="HD414" s="235" t="str">
        <f t="shared" si="704"/>
        <v/>
      </c>
      <c r="HE414" s="235" t="str">
        <f t="shared" si="705"/>
        <v/>
      </c>
      <c r="HF414" s="188"/>
      <c r="HG414" s="235" t="str">
        <f t="shared" si="706"/>
        <v/>
      </c>
      <c r="HH414" s="235">
        <f t="shared" si="620"/>
        <v>0</v>
      </c>
      <c r="HI414" s="235">
        <f t="shared" si="620"/>
        <v>0</v>
      </c>
      <c r="HJ414" s="235">
        <f t="shared" si="620"/>
        <v>0</v>
      </c>
      <c r="HK414" s="188"/>
      <c r="HL414" s="235" t="str">
        <f t="shared" si="707"/>
        <v/>
      </c>
      <c r="HM414" s="235">
        <f t="shared" si="621"/>
        <v>0</v>
      </c>
      <c r="HN414" s="235">
        <f t="shared" si="621"/>
        <v>0</v>
      </c>
      <c r="HO414" s="235">
        <f t="shared" si="621"/>
        <v>0</v>
      </c>
      <c r="HP414" s="188"/>
      <c r="HQ414" s="235" t="str">
        <f t="shared" si="708"/>
        <v/>
      </c>
      <c r="HR414" s="235">
        <f t="shared" si="622"/>
        <v>0</v>
      </c>
      <c r="HS414" s="235">
        <f t="shared" si="622"/>
        <v>0</v>
      </c>
      <c r="HT414" s="235">
        <f t="shared" si="622"/>
        <v>0</v>
      </c>
      <c r="HU414" s="162"/>
      <c r="HV414" s="1622"/>
      <c r="HW414" s="1619"/>
      <c r="HX414" s="1619"/>
      <c r="HY414" s="1619"/>
      <c r="HZ414" s="1619"/>
      <c r="IA414" s="1619"/>
      <c r="IB414" s="1619"/>
      <c r="IC414" s="1623"/>
      <c r="ID414" s="162"/>
    </row>
    <row r="415" spans="1:238" ht="21.75" customHeight="1" x14ac:dyDescent="0.25">
      <c r="A415" s="377" t="str">
        <f t="shared" si="661"/>
        <v/>
      </c>
      <c r="B415" s="188">
        <v>389</v>
      </c>
      <c r="C415" s="255"/>
      <c r="D415" s="223" t="str">
        <f t="shared" si="616"/>
        <v/>
      </c>
      <c r="E415" s="223" t="str">
        <f t="shared" si="649"/>
        <v/>
      </c>
      <c r="F415" s="242"/>
      <c r="G415" s="242"/>
      <c r="H415" s="224" t="str">
        <f t="shared" si="662"/>
        <v/>
      </c>
      <c r="I415" s="930"/>
      <c r="J415" s="930"/>
      <c r="K415" s="930"/>
      <c r="L415" s="370"/>
      <c r="M415" s="371"/>
      <c r="N415" s="371"/>
      <c r="O415" s="371"/>
      <c r="P415" s="372"/>
      <c r="Q415" s="609"/>
      <c r="R415" s="609"/>
      <c r="S415" s="610"/>
      <c r="T415" s="371"/>
      <c r="U415" s="371"/>
      <c r="V415" s="188"/>
      <c r="W415" s="370"/>
      <c r="X415" s="371"/>
      <c r="Y415" s="371"/>
      <c r="Z415" s="611"/>
      <c r="AA415" s="896"/>
      <c r="AB415" s="370"/>
      <c r="AC415" s="371"/>
      <c r="AD415" s="371"/>
      <c r="AE415" s="371"/>
      <c r="AF415" s="896"/>
      <c r="AG415" s="370"/>
      <c r="AH415" s="371"/>
      <c r="AI415" s="371"/>
      <c r="AJ415" s="371"/>
      <c r="AK415" s="896"/>
      <c r="AL415" s="370"/>
      <c r="AM415" s="371"/>
      <c r="AN415" s="371"/>
      <c r="AO415" s="372"/>
      <c r="AP415" s="370"/>
      <c r="AQ415" s="371"/>
      <c r="AR415" s="371"/>
      <c r="AS415" s="371"/>
      <c r="AT415" s="928"/>
      <c r="AU415" s="188"/>
      <c r="AV415" s="256">
        <f t="shared" si="623"/>
        <v>0</v>
      </c>
      <c r="AW415" s="257">
        <f t="shared" si="624"/>
        <v>0</v>
      </c>
      <c r="AX415" s="258">
        <f t="shared" si="625"/>
        <v>0</v>
      </c>
      <c r="AY415" s="259">
        <f t="shared" si="626"/>
        <v>0</v>
      </c>
      <c r="AZ415" s="231" t="str">
        <f t="shared" si="627"/>
        <v/>
      </c>
      <c r="BA415" s="232">
        <f t="shared" si="628"/>
        <v>0</v>
      </c>
      <c r="BB415" s="249">
        <f t="shared" si="629"/>
        <v>0</v>
      </c>
      <c r="BC415" s="231">
        <f t="shared" si="630"/>
        <v>0</v>
      </c>
      <c r="BD415" s="231">
        <f t="shared" si="631"/>
        <v>0</v>
      </c>
      <c r="BE415" s="260"/>
      <c r="BF415" s="235">
        <f t="shared" si="663"/>
        <v>0</v>
      </c>
      <c r="BG415" s="235">
        <f t="shared" si="664"/>
        <v>0</v>
      </c>
      <c r="BH415" s="235">
        <f t="shared" si="665"/>
        <v>0</v>
      </c>
      <c r="BI415" s="380"/>
      <c r="BJ415" s="235">
        <f t="shared" si="650"/>
        <v>0</v>
      </c>
      <c r="BK415" s="235">
        <f t="shared" si="666"/>
        <v>0</v>
      </c>
      <c r="BL415" s="235" t="str">
        <f t="shared" si="667"/>
        <v/>
      </c>
      <c r="BM415" s="236"/>
      <c r="BN415" s="237"/>
      <c r="BO415" s="237"/>
      <c r="BP415" s="238"/>
      <c r="BQ415" s="238"/>
      <c r="BR415" s="254"/>
      <c r="BS415" s="252"/>
      <c r="BT415" s="244"/>
      <c r="BU415" s="244"/>
      <c r="BV415" s="244"/>
      <c r="BW415" s="244"/>
      <c r="BX415" s="244"/>
      <c r="BY415" s="244"/>
      <c r="BZ415" s="244"/>
      <c r="CA415" s="244"/>
      <c r="CB415" s="253"/>
      <c r="CC415" s="188"/>
      <c r="CD415" s="244">
        <f t="shared" si="651"/>
        <v>0</v>
      </c>
      <c r="CE415" s="235">
        <f t="shared" si="668"/>
        <v>0</v>
      </c>
      <c r="CF415" s="235">
        <f t="shared" si="668"/>
        <v>0</v>
      </c>
      <c r="CG415" s="235">
        <f t="shared" si="668"/>
        <v>0</v>
      </c>
      <c r="CH415" s="188"/>
      <c r="CI415" s="244">
        <f t="shared" si="652"/>
        <v>0</v>
      </c>
      <c r="CJ415" s="235">
        <f t="shared" si="669"/>
        <v>0</v>
      </c>
      <c r="CK415" s="235">
        <f t="shared" si="669"/>
        <v>0</v>
      </c>
      <c r="CL415" s="235">
        <f t="shared" si="669"/>
        <v>0</v>
      </c>
      <c r="CM415" s="188"/>
      <c r="CN415" s="244">
        <f t="shared" si="653"/>
        <v>0</v>
      </c>
      <c r="CO415" s="235">
        <f t="shared" si="670"/>
        <v>0</v>
      </c>
      <c r="CP415" s="235">
        <f t="shared" si="670"/>
        <v>0</v>
      </c>
      <c r="CQ415" s="235">
        <f t="shared" si="670"/>
        <v>0</v>
      </c>
      <c r="CR415" s="188"/>
      <c r="CS415" s="244">
        <f t="shared" si="654"/>
        <v>0</v>
      </c>
      <c r="CT415" s="235">
        <f t="shared" si="671"/>
        <v>0</v>
      </c>
      <c r="CU415" s="235">
        <f t="shared" si="671"/>
        <v>0</v>
      </c>
      <c r="CV415" s="235">
        <f t="shared" si="671"/>
        <v>0</v>
      </c>
      <c r="CW415" s="188"/>
      <c r="CX415" s="244">
        <f t="shared" si="655"/>
        <v>0</v>
      </c>
      <c r="CY415" s="235">
        <f t="shared" si="672"/>
        <v>0</v>
      </c>
      <c r="CZ415" s="235">
        <f t="shared" si="672"/>
        <v>0</v>
      </c>
      <c r="DA415" s="235">
        <f t="shared" si="672"/>
        <v>0</v>
      </c>
      <c r="DB415" s="188"/>
      <c r="DC415" s="225"/>
      <c r="DD415" s="226"/>
      <c r="DE415" s="1088"/>
      <c r="DF415" s="225"/>
      <c r="DG415" s="226"/>
      <c r="DH415" s="1088"/>
      <c r="DI415" s="225"/>
      <c r="DJ415" s="226"/>
      <c r="DK415" s="1088"/>
      <c r="DL415" s="225"/>
      <c r="DM415" s="226"/>
      <c r="DN415" s="1088"/>
      <c r="DO415" s="370"/>
      <c r="DP415" s="370"/>
      <c r="DQ415" s="243">
        <f t="shared" si="632"/>
        <v>0</v>
      </c>
      <c r="DR415" s="244">
        <f t="shared" si="633"/>
        <v>0</v>
      </c>
      <c r="DS415" s="235">
        <f t="shared" si="673"/>
        <v>0</v>
      </c>
      <c r="DT415" s="244" t="str">
        <f t="shared" si="634"/>
        <v/>
      </c>
      <c r="DU415" s="42" t="str">
        <f t="shared" si="674"/>
        <v/>
      </c>
      <c r="DV415" s="42" t="str">
        <f t="shared" si="675"/>
        <v/>
      </c>
      <c r="DW415" s="42" t="str">
        <f t="shared" si="676"/>
        <v/>
      </c>
      <c r="DX415" s="162"/>
      <c r="DY415" s="42" t="str">
        <f t="shared" si="677"/>
        <v/>
      </c>
      <c r="DZ415" s="42" t="str">
        <f t="shared" si="648"/>
        <v/>
      </c>
      <c r="EA415" s="42" t="str">
        <f t="shared" si="678"/>
        <v/>
      </c>
      <c r="EB415" s="162"/>
      <c r="EC415" s="930"/>
      <c r="ED415" s="188"/>
      <c r="EE415" s="245">
        <f t="shared" si="679"/>
        <v>0</v>
      </c>
      <c r="EF415" s="189"/>
      <c r="EG415" s="245">
        <f t="shared" si="680"/>
        <v>0</v>
      </c>
      <c r="EH415" s="189"/>
      <c r="EI415" s="246" t="str">
        <f t="shared" si="635"/>
        <v/>
      </c>
      <c r="EJ415" s="247" t="str">
        <f t="shared" si="656"/>
        <v/>
      </c>
      <c r="EK415" s="248" t="str">
        <f t="shared" si="657"/>
        <v/>
      </c>
      <c r="EL415" s="248" t="str">
        <f t="shared" si="658"/>
        <v/>
      </c>
      <c r="EM415" s="248" t="str">
        <f t="shared" si="659"/>
        <v/>
      </c>
      <c r="EN415" s="248" t="str">
        <f t="shared" si="681"/>
        <v/>
      </c>
      <c r="EO415" s="248" t="str">
        <f t="shared" si="660"/>
        <v/>
      </c>
      <c r="EP415" s="189"/>
      <c r="EQ415" s="248" t="str">
        <f t="shared" si="636"/>
        <v/>
      </c>
      <c r="ER415" s="248" t="str">
        <f t="shared" si="637"/>
        <v/>
      </c>
      <c r="ES415" s="248" t="str">
        <f t="shared" si="638"/>
        <v/>
      </c>
      <c r="ET415" s="248" t="str">
        <f t="shared" si="639"/>
        <v/>
      </c>
      <c r="EU415" s="248" t="str">
        <f t="shared" si="682"/>
        <v/>
      </c>
      <c r="EV415" s="248" t="str">
        <f t="shared" si="682"/>
        <v/>
      </c>
      <c r="EW415" s="189"/>
      <c r="EX415" s="248" t="str">
        <f t="shared" si="640"/>
        <v/>
      </c>
      <c r="EY415" s="248" t="str">
        <f t="shared" si="641"/>
        <v/>
      </c>
      <c r="EZ415" s="248" t="str">
        <f t="shared" si="642"/>
        <v/>
      </c>
      <c r="FA415" s="248" t="str">
        <f t="shared" si="643"/>
        <v/>
      </c>
      <c r="FB415" s="248" t="str">
        <f t="shared" si="617"/>
        <v/>
      </c>
      <c r="FC415" s="248" t="str">
        <f t="shared" si="617"/>
        <v/>
      </c>
      <c r="FD415" s="189"/>
      <c r="FE415" s="248" t="str">
        <f t="shared" si="644"/>
        <v/>
      </c>
      <c r="FF415" s="248" t="str">
        <f t="shared" si="645"/>
        <v/>
      </c>
      <c r="FG415" s="248" t="str">
        <f t="shared" si="646"/>
        <v/>
      </c>
      <c r="FH415" s="248" t="str">
        <f t="shared" si="647"/>
        <v/>
      </c>
      <c r="FI415" s="248" t="str">
        <f t="shared" si="618"/>
        <v/>
      </c>
      <c r="FJ415" s="248" t="str">
        <f t="shared" si="618"/>
        <v/>
      </c>
      <c r="FK415" s="189"/>
      <c r="FL415" s="370"/>
      <c r="FM415" s="371"/>
      <c r="FN415" s="371"/>
      <c r="FO415" s="611"/>
      <c r="FP415" s="896"/>
      <c r="FQ415" s="370"/>
      <c r="FR415" s="371"/>
      <c r="FS415" s="371"/>
      <c r="FT415" s="611"/>
      <c r="FU415" s="896"/>
      <c r="FV415" s="370"/>
      <c r="FW415" s="371"/>
      <c r="FX415" s="371"/>
      <c r="FY415" s="611"/>
      <c r="FZ415" s="896"/>
      <c r="GA415" s="613"/>
      <c r="GB415" s="189"/>
      <c r="GC415" s="227">
        <f t="shared" si="683"/>
        <v>0</v>
      </c>
      <c r="GD415" s="228">
        <f t="shared" si="684"/>
        <v>0</v>
      </c>
      <c r="GE415" s="229">
        <f t="shared" si="619"/>
        <v>0</v>
      </c>
      <c r="GF415" s="230">
        <f t="shared" si="619"/>
        <v>0</v>
      </c>
      <c r="GG415" s="231" t="str">
        <f t="shared" si="685"/>
        <v/>
      </c>
      <c r="GH415" s="232">
        <f t="shared" si="686"/>
        <v>0</v>
      </c>
      <c r="GI415" s="227">
        <f t="shared" si="687"/>
        <v>0</v>
      </c>
      <c r="GJ415" s="233">
        <f t="shared" si="688"/>
        <v>0</v>
      </c>
      <c r="GK415" s="233">
        <f t="shared" si="689"/>
        <v>0</v>
      </c>
      <c r="GL415" s="234"/>
      <c r="GM415" s="235">
        <f t="shared" si="690"/>
        <v>0</v>
      </c>
      <c r="GN415" s="235">
        <f t="shared" si="691"/>
        <v>0</v>
      </c>
      <c r="GO415" s="235" t="str">
        <f t="shared" si="692"/>
        <v/>
      </c>
      <c r="GP415" s="380"/>
      <c r="GQ415" s="235">
        <f t="shared" si="693"/>
        <v>0</v>
      </c>
      <c r="GR415" s="235">
        <f t="shared" si="694"/>
        <v>0</v>
      </c>
      <c r="GS415" s="235" t="str">
        <f t="shared" si="695"/>
        <v/>
      </c>
      <c r="GT415" s="236"/>
      <c r="GU415" s="237" t="str">
        <f t="shared" si="696"/>
        <v/>
      </c>
      <c r="GV415" s="237" t="str">
        <f t="shared" si="697"/>
        <v/>
      </c>
      <c r="GW415" s="238" t="str">
        <f t="shared" si="698"/>
        <v/>
      </c>
      <c r="GX415" s="238" t="str">
        <f t="shared" si="699"/>
        <v/>
      </c>
      <c r="GY415" s="239"/>
      <c r="GZ415" s="240" t="str">
        <f t="shared" si="700"/>
        <v/>
      </c>
      <c r="HA415" s="235" t="str">
        <f t="shared" si="701"/>
        <v/>
      </c>
      <c r="HB415" s="235" t="str">
        <f t="shared" si="702"/>
        <v/>
      </c>
      <c r="HC415" s="235" t="str">
        <f t="shared" si="703"/>
        <v/>
      </c>
      <c r="HD415" s="235" t="str">
        <f t="shared" si="704"/>
        <v/>
      </c>
      <c r="HE415" s="235" t="str">
        <f t="shared" si="705"/>
        <v/>
      </c>
      <c r="HF415" s="188"/>
      <c r="HG415" s="235" t="str">
        <f t="shared" si="706"/>
        <v/>
      </c>
      <c r="HH415" s="235">
        <f t="shared" si="620"/>
        <v>0</v>
      </c>
      <c r="HI415" s="235">
        <f t="shared" si="620"/>
        <v>0</v>
      </c>
      <c r="HJ415" s="235">
        <f t="shared" si="620"/>
        <v>0</v>
      </c>
      <c r="HK415" s="188"/>
      <c r="HL415" s="235" t="str">
        <f t="shared" si="707"/>
        <v/>
      </c>
      <c r="HM415" s="235">
        <f t="shared" si="621"/>
        <v>0</v>
      </c>
      <c r="HN415" s="235">
        <f t="shared" si="621"/>
        <v>0</v>
      </c>
      <c r="HO415" s="235">
        <f t="shared" si="621"/>
        <v>0</v>
      </c>
      <c r="HP415" s="188"/>
      <c r="HQ415" s="235" t="str">
        <f t="shared" si="708"/>
        <v/>
      </c>
      <c r="HR415" s="235">
        <f t="shared" si="622"/>
        <v>0</v>
      </c>
      <c r="HS415" s="235">
        <f t="shared" si="622"/>
        <v>0</v>
      </c>
      <c r="HT415" s="235">
        <f t="shared" si="622"/>
        <v>0</v>
      </c>
      <c r="HU415" s="162"/>
      <c r="HV415" s="1622"/>
      <c r="HW415" s="1619"/>
      <c r="HX415" s="1619"/>
      <c r="HY415" s="1619"/>
      <c r="HZ415" s="1619"/>
      <c r="IA415" s="1619"/>
      <c r="IB415" s="1619"/>
      <c r="IC415" s="1623"/>
      <c r="ID415" s="162"/>
    </row>
    <row r="416" spans="1:238" ht="21.75" customHeight="1" x14ac:dyDescent="0.25">
      <c r="A416" s="377" t="str">
        <f t="shared" si="661"/>
        <v/>
      </c>
      <c r="B416" s="188">
        <v>390</v>
      </c>
      <c r="C416" s="255"/>
      <c r="D416" s="223" t="str">
        <f t="shared" ref="D416:D479" si="709">IF(BD416&lt;=0.9,"",1)</f>
        <v/>
      </c>
      <c r="E416" s="223" t="str">
        <f t="shared" si="649"/>
        <v/>
      </c>
      <c r="F416" s="242"/>
      <c r="G416" s="242"/>
      <c r="H416" s="224" t="str">
        <f t="shared" si="662"/>
        <v/>
      </c>
      <c r="I416" s="930"/>
      <c r="J416" s="930"/>
      <c r="K416" s="930"/>
      <c r="L416" s="370"/>
      <c r="M416" s="371"/>
      <c r="N416" s="371"/>
      <c r="O416" s="371"/>
      <c r="P416" s="372"/>
      <c r="Q416" s="609"/>
      <c r="R416" s="609"/>
      <c r="S416" s="610"/>
      <c r="T416" s="371"/>
      <c r="U416" s="371"/>
      <c r="V416" s="188"/>
      <c r="W416" s="370"/>
      <c r="X416" s="371"/>
      <c r="Y416" s="371"/>
      <c r="Z416" s="611"/>
      <c r="AA416" s="896"/>
      <c r="AB416" s="370"/>
      <c r="AC416" s="371"/>
      <c r="AD416" s="371"/>
      <c r="AE416" s="371"/>
      <c r="AF416" s="896"/>
      <c r="AG416" s="370"/>
      <c r="AH416" s="371"/>
      <c r="AI416" s="371"/>
      <c r="AJ416" s="371"/>
      <c r="AK416" s="896"/>
      <c r="AL416" s="370"/>
      <c r="AM416" s="371"/>
      <c r="AN416" s="371"/>
      <c r="AO416" s="372"/>
      <c r="AP416" s="370"/>
      <c r="AQ416" s="371"/>
      <c r="AR416" s="371"/>
      <c r="AS416" s="371"/>
      <c r="AT416" s="928"/>
      <c r="AU416" s="188"/>
      <c r="AV416" s="256">
        <f t="shared" si="623"/>
        <v>0</v>
      </c>
      <c r="AW416" s="257">
        <f t="shared" si="624"/>
        <v>0</v>
      </c>
      <c r="AX416" s="258">
        <f t="shared" si="625"/>
        <v>0</v>
      </c>
      <c r="AY416" s="259">
        <f t="shared" si="626"/>
        <v>0</v>
      </c>
      <c r="AZ416" s="231" t="str">
        <f t="shared" si="627"/>
        <v/>
      </c>
      <c r="BA416" s="232">
        <f t="shared" si="628"/>
        <v>0</v>
      </c>
      <c r="BB416" s="249">
        <f t="shared" si="629"/>
        <v>0</v>
      </c>
      <c r="BC416" s="231">
        <f t="shared" si="630"/>
        <v>0</v>
      </c>
      <c r="BD416" s="231">
        <f t="shared" si="631"/>
        <v>0</v>
      </c>
      <c r="BE416" s="260"/>
      <c r="BF416" s="235">
        <f t="shared" si="663"/>
        <v>0</v>
      </c>
      <c r="BG416" s="235">
        <f t="shared" si="664"/>
        <v>0</v>
      </c>
      <c r="BH416" s="235">
        <f t="shared" si="665"/>
        <v>0</v>
      </c>
      <c r="BI416" s="380"/>
      <c r="BJ416" s="235">
        <f t="shared" si="650"/>
        <v>0</v>
      </c>
      <c r="BK416" s="235">
        <f t="shared" si="666"/>
        <v>0</v>
      </c>
      <c r="BL416" s="235" t="str">
        <f t="shared" si="667"/>
        <v/>
      </c>
      <c r="BM416" s="236"/>
      <c r="BN416" s="237"/>
      <c r="BO416" s="237"/>
      <c r="BP416" s="238"/>
      <c r="BQ416" s="238"/>
      <c r="BR416" s="254"/>
      <c r="BS416" s="252"/>
      <c r="BT416" s="244"/>
      <c r="BU416" s="244"/>
      <c r="BV416" s="244"/>
      <c r="BW416" s="244"/>
      <c r="BX416" s="244"/>
      <c r="BY416" s="244"/>
      <c r="BZ416" s="244"/>
      <c r="CA416" s="244"/>
      <c r="CB416" s="253"/>
      <c r="CC416" s="188"/>
      <c r="CD416" s="244">
        <f t="shared" si="651"/>
        <v>0</v>
      </c>
      <c r="CE416" s="235">
        <f t="shared" si="668"/>
        <v>0</v>
      </c>
      <c r="CF416" s="235">
        <f t="shared" si="668"/>
        <v>0</v>
      </c>
      <c r="CG416" s="235">
        <f t="shared" si="668"/>
        <v>0</v>
      </c>
      <c r="CH416" s="188"/>
      <c r="CI416" s="244">
        <f t="shared" si="652"/>
        <v>0</v>
      </c>
      <c r="CJ416" s="235">
        <f t="shared" si="669"/>
        <v>0</v>
      </c>
      <c r="CK416" s="235">
        <f t="shared" si="669"/>
        <v>0</v>
      </c>
      <c r="CL416" s="235">
        <f t="shared" si="669"/>
        <v>0</v>
      </c>
      <c r="CM416" s="188"/>
      <c r="CN416" s="244">
        <f t="shared" si="653"/>
        <v>0</v>
      </c>
      <c r="CO416" s="235">
        <f t="shared" si="670"/>
        <v>0</v>
      </c>
      <c r="CP416" s="235">
        <f t="shared" si="670"/>
        <v>0</v>
      </c>
      <c r="CQ416" s="235">
        <f t="shared" si="670"/>
        <v>0</v>
      </c>
      <c r="CR416" s="188"/>
      <c r="CS416" s="244">
        <f t="shared" si="654"/>
        <v>0</v>
      </c>
      <c r="CT416" s="235">
        <f t="shared" si="671"/>
        <v>0</v>
      </c>
      <c r="CU416" s="235">
        <f t="shared" si="671"/>
        <v>0</v>
      </c>
      <c r="CV416" s="235">
        <f t="shared" si="671"/>
        <v>0</v>
      </c>
      <c r="CW416" s="188"/>
      <c r="CX416" s="244">
        <f t="shared" si="655"/>
        <v>0</v>
      </c>
      <c r="CY416" s="235">
        <f t="shared" si="672"/>
        <v>0</v>
      </c>
      <c r="CZ416" s="235">
        <f t="shared" si="672"/>
        <v>0</v>
      </c>
      <c r="DA416" s="235">
        <f t="shared" si="672"/>
        <v>0</v>
      </c>
      <c r="DB416" s="188"/>
      <c r="DC416" s="225"/>
      <c r="DD416" s="226"/>
      <c r="DE416" s="1088"/>
      <c r="DF416" s="225"/>
      <c r="DG416" s="226"/>
      <c r="DH416" s="1088"/>
      <c r="DI416" s="225"/>
      <c r="DJ416" s="226"/>
      <c r="DK416" s="1088"/>
      <c r="DL416" s="225"/>
      <c r="DM416" s="226"/>
      <c r="DN416" s="1088"/>
      <c r="DO416" s="370"/>
      <c r="DP416" s="370"/>
      <c r="DQ416" s="243">
        <f t="shared" si="632"/>
        <v>0</v>
      </c>
      <c r="DR416" s="244">
        <f t="shared" si="633"/>
        <v>0</v>
      </c>
      <c r="DS416" s="235">
        <f t="shared" si="673"/>
        <v>0</v>
      </c>
      <c r="DT416" s="244" t="str">
        <f t="shared" si="634"/>
        <v/>
      </c>
      <c r="DU416" s="42" t="str">
        <f t="shared" si="674"/>
        <v/>
      </c>
      <c r="DV416" s="42" t="str">
        <f t="shared" si="675"/>
        <v/>
      </c>
      <c r="DW416" s="42" t="str">
        <f t="shared" si="676"/>
        <v/>
      </c>
      <c r="DX416" s="162"/>
      <c r="DY416" s="42" t="str">
        <f t="shared" si="677"/>
        <v/>
      </c>
      <c r="DZ416" s="42" t="str">
        <f t="shared" si="648"/>
        <v/>
      </c>
      <c r="EA416" s="42" t="str">
        <f t="shared" si="678"/>
        <v/>
      </c>
      <c r="EB416" s="162"/>
      <c r="EC416" s="930"/>
      <c r="ED416" s="188"/>
      <c r="EE416" s="245">
        <f t="shared" si="679"/>
        <v>0</v>
      </c>
      <c r="EF416" s="189"/>
      <c r="EG416" s="245">
        <f t="shared" si="680"/>
        <v>0</v>
      </c>
      <c r="EH416" s="189"/>
      <c r="EI416" s="246" t="str">
        <f t="shared" si="635"/>
        <v/>
      </c>
      <c r="EJ416" s="247" t="str">
        <f t="shared" si="656"/>
        <v/>
      </c>
      <c r="EK416" s="248" t="str">
        <f t="shared" si="657"/>
        <v/>
      </c>
      <c r="EL416" s="248" t="str">
        <f t="shared" si="658"/>
        <v/>
      </c>
      <c r="EM416" s="248" t="str">
        <f t="shared" si="659"/>
        <v/>
      </c>
      <c r="EN416" s="248" t="str">
        <f t="shared" si="681"/>
        <v/>
      </c>
      <c r="EO416" s="248" t="str">
        <f t="shared" si="660"/>
        <v/>
      </c>
      <c r="EP416" s="189"/>
      <c r="EQ416" s="248" t="str">
        <f t="shared" si="636"/>
        <v/>
      </c>
      <c r="ER416" s="248" t="str">
        <f t="shared" si="637"/>
        <v/>
      </c>
      <c r="ES416" s="248" t="str">
        <f t="shared" si="638"/>
        <v/>
      </c>
      <c r="ET416" s="248" t="str">
        <f t="shared" si="639"/>
        <v/>
      </c>
      <c r="EU416" s="248" t="str">
        <f t="shared" si="682"/>
        <v/>
      </c>
      <c r="EV416" s="248" t="str">
        <f t="shared" si="682"/>
        <v/>
      </c>
      <c r="EW416" s="189"/>
      <c r="EX416" s="248" t="str">
        <f t="shared" si="640"/>
        <v/>
      </c>
      <c r="EY416" s="248" t="str">
        <f t="shared" si="641"/>
        <v/>
      </c>
      <c r="EZ416" s="248" t="str">
        <f t="shared" si="642"/>
        <v/>
      </c>
      <c r="FA416" s="248" t="str">
        <f t="shared" si="643"/>
        <v/>
      </c>
      <c r="FB416" s="248" t="str">
        <f t="shared" si="617"/>
        <v/>
      </c>
      <c r="FC416" s="248" t="str">
        <f t="shared" si="617"/>
        <v/>
      </c>
      <c r="FD416" s="189"/>
      <c r="FE416" s="248" t="str">
        <f t="shared" si="644"/>
        <v/>
      </c>
      <c r="FF416" s="248" t="str">
        <f t="shared" si="645"/>
        <v/>
      </c>
      <c r="FG416" s="248" t="str">
        <f t="shared" si="646"/>
        <v/>
      </c>
      <c r="FH416" s="248" t="str">
        <f t="shared" si="647"/>
        <v/>
      </c>
      <c r="FI416" s="248" t="str">
        <f t="shared" si="618"/>
        <v/>
      </c>
      <c r="FJ416" s="248" t="str">
        <f t="shared" si="618"/>
        <v/>
      </c>
      <c r="FK416" s="189"/>
      <c r="FL416" s="370"/>
      <c r="FM416" s="371"/>
      <c r="FN416" s="371"/>
      <c r="FO416" s="611"/>
      <c r="FP416" s="896"/>
      <c r="FQ416" s="370"/>
      <c r="FR416" s="371"/>
      <c r="FS416" s="371"/>
      <c r="FT416" s="611"/>
      <c r="FU416" s="896"/>
      <c r="FV416" s="370"/>
      <c r="FW416" s="371"/>
      <c r="FX416" s="371"/>
      <c r="FY416" s="611"/>
      <c r="FZ416" s="896"/>
      <c r="GA416" s="613"/>
      <c r="GB416" s="189"/>
      <c r="GC416" s="227">
        <f t="shared" si="683"/>
        <v>0</v>
      </c>
      <c r="GD416" s="228">
        <f t="shared" si="684"/>
        <v>0</v>
      </c>
      <c r="GE416" s="229">
        <f t="shared" si="619"/>
        <v>0</v>
      </c>
      <c r="GF416" s="230">
        <f t="shared" si="619"/>
        <v>0</v>
      </c>
      <c r="GG416" s="231" t="str">
        <f t="shared" si="685"/>
        <v/>
      </c>
      <c r="GH416" s="232">
        <f t="shared" si="686"/>
        <v>0</v>
      </c>
      <c r="GI416" s="227">
        <f t="shared" si="687"/>
        <v>0</v>
      </c>
      <c r="GJ416" s="233">
        <f t="shared" si="688"/>
        <v>0</v>
      </c>
      <c r="GK416" s="233">
        <f t="shared" si="689"/>
        <v>0</v>
      </c>
      <c r="GL416" s="234"/>
      <c r="GM416" s="235">
        <f t="shared" si="690"/>
        <v>0</v>
      </c>
      <c r="GN416" s="235">
        <f t="shared" si="691"/>
        <v>0</v>
      </c>
      <c r="GO416" s="235" t="str">
        <f t="shared" si="692"/>
        <v/>
      </c>
      <c r="GP416" s="380"/>
      <c r="GQ416" s="235">
        <f t="shared" si="693"/>
        <v>0</v>
      </c>
      <c r="GR416" s="235">
        <f t="shared" si="694"/>
        <v>0</v>
      </c>
      <c r="GS416" s="235" t="str">
        <f t="shared" si="695"/>
        <v/>
      </c>
      <c r="GT416" s="236"/>
      <c r="GU416" s="237" t="str">
        <f t="shared" si="696"/>
        <v/>
      </c>
      <c r="GV416" s="237" t="str">
        <f t="shared" si="697"/>
        <v/>
      </c>
      <c r="GW416" s="238" t="str">
        <f t="shared" si="698"/>
        <v/>
      </c>
      <c r="GX416" s="238" t="str">
        <f t="shared" si="699"/>
        <v/>
      </c>
      <c r="GY416" s="239"/>
      <c r="GZ416" s="240" t="str">
        <f t="shared" si="700"/>
        <v/>
      </c>
      <c r="HA416" s="235" t="str">
        <f t="shared" si="701"/>
        <v/>
      </c>
      <c r="HB416" s="235" t="str">
        <f t="shared" si="702"/>
        <v/>
      </c>
      <c r="HC416" s="235" t="str">
        <f t="shared" si="703"/>
        <v/>
      </c>
      <c r="HD416" s="235" t="str">
        <f t="shared" si="704"/>
        <v/>
      </c>
      <c r="HE416" s="235" t="str">
        <f t="shared" si="705"/>
        <v/>
      </c>
      <c r="HF416" s="188"/>
      <c r="HG416" s="235" t="str">
        <f t="shared" si="706"/>
        <v/>
      </c>
      <c r="HH416" s="235">
        <f t="shared" si="620"/>
        <v>0</v>
      </c>
      <c r="HI416" s="235">
        <f t="shared" si="620"/>
        <v>0</v>
      </c>
      <c r="HJ416" s="235">
        <f t="shared" si="620"/>
        <v>0</v>
      </c>
      <c r="HK416" s="188"/>
      <c r="HL416" s="235" t="str">
        <f t="shared" si="707"/>
        <v/>
      </c>
      <c r="HM416" s="235">
        <f t="shared" si="621"/>
        <v>0</v>
      </c>
      <c r="HN416" s="235">
        <f t="shared" si="621"/>
        <v>0</v>
      </c>
      <c r="HO416" s="235">
        <f t="shared" si="621"/>
        <v>0</v>
      </c>
      <c r="HP416" s="188"/>
      <c r="HQ416" s="235" t="str">
        <f t="shared" si="708"/>
        <v/>
      </c>
      <c r="HR416" s="235">
        <f t="shared" si="622"/>
        <v>0</v>
      </c>
      <c r="HS416" s="235">
        <f t="shared" si="622"/>
        <v>0</v>
      </c>
      <c r="HT416" s="235">
        <f t="shared" si="622"/>
        <v>0</v>
      </c>
      <c r="HU416" s="162"/>
      <c r="HV416" s="1622"/>
      <c r="HW416" s="1619"/>
      <c r="HX416" s="1619"/>
      <c r="HY416" s="1619"/>
      <c r="HZ416" s="1619"/>
      <c r="IA416" s="1619"/>
      <c r="IB416" s="1619"/>
      <c r="IC416" s="1623"/>
      <c r="ID416" s="162"/>
    </row>
    <row r="417" spans="1:238" ht="21.75" customHeight="1" x14ac:dyDescent="0.25">
      <c r="A417" s="377" t="str">
        <f t="shared" si="661"/>
        <v/>
      </c>
      <c r="B417" s="188">
        <v>391</v>
      </c>
      <c r="C417" s="255"/>
      <c r="D417" s="223" t="str">
        <f t="shared" si="709"/>
        <v/>
      </c>
      <c r="E417" s="223" t="str">
        <f t="shared" si="649"/>
        <v/>
      </c>
      <c r="F417" s="242"/>
      <c r="G417" s="242"/>
      <c r="H417" s="224" t="str">
        <f t="shared" si="662"/>
        <v/>
      </c>
      <c r="I417" s="930"/>
      <c r="J417" s="930"/>
      <c r="K417" s="930"/>
      <c r="L417" s="370"/>
      <c r="M417" s="371"/>
      <c r="N417" s="371"/>
      <c r="O417" s="371"/>
      <c r="P417" s="372"/>
      <c r="Q417" s="609"/>
      <c r="R417" s="609"/>
      <c r="S417" s="610"/>
      <c r="T417" s="371"/>
      <c r="U417" s="371"/>
      <c r="V417" s="188"/>
      <c r="W417" s="370"/>
      <c r="X417" s="371"/>
      <c r="Y417" s="371"/>
      <c r="Z417" s="611"/>
      <c r="AA417" s="896"/>
      <c r="AB417" s="370"/>
      <c r="AC417" s="371"/>
      <c r="AD417" s="371"/>
      <c r="AE417" s="371"/>
      <c r="AF417" s="896"/>
      <c r="AG417" s="370"/>
      <c r="AH417" s="371"/>
      <c r="AI417" s="371"/>
      <c r="AJ417" s="371"/>
      <c r="AK417" s="896"/>
      <c r="AL417" s="370"/>
      <c r="AM417" s="371"/>
      <c r="AN417" s="371"/>
      <c r="AO417" s="372"/>
      <c r="AP417" s="370"/>
      <c r="AQ417" s="371"/>
      <c r="AR417" s="371"/>
      <c r="AS417" s="371"/>
      <c r="AT417" s="928"/>
      <c r="AU417" s="188"/>
      <c r="AV417" s="256">
        <f t="shared" si="623"/>
        <v>0</v>
      </c>
      <c r="AW417" s="257">
        <f t="shared" si="624"/>
        <v>0</v>
      </c>
      <c r="AX417" s="258">
        <f t="shared" si="625"/>
        <v>0</v>
      </c>
      <c r="AY417" s="259">
        <f t="shared" si="626"/>
        <v>0</v>
      </c>
      <c r="AZ417" s="231" t="str">
        <f t="shared" si="627"/>
        <v/>
      </c>
      <c r="BA417" s="232">
        <f t="shared" si="628"/>
        <v>0</v>
      </c>
      <c r="BB417" s="249">
        <f t="shared" si="629"/>
        <v>0</v>
      </c>
      <c r="BC417" s="231">
        <f t="shared" si="630"/>
        <v>0</v>
      </c>
      <c r="BD417" s="231">
        <f t="shared" si="631"/>
        <v>0</v>
      </c>
      <c r="BE417" s="260"/>
      <c r="BF417" s="235">
        <f t="shared" si="663"/>
        <v>0</v>
      </c>
      <c r="BG417" s="235">
        <f t="shared" si="664"/>
        <v>0</v>
      </c>
      <c r="BH417" s="235">
        <f t="shared" si="665"/>
        <v>0</v>
      </c>
      <c r="BI417" s="380"/>
      <c r="BJ417" s="235">
        <f t="shared" si="650"/>
        <v>0</v>
      </c>
      <c r="BK417" s="235">
        <f t="shared" si="666"/>
        <v>0</v>
      </c>
      <c r="BL417" s="235" t="str">
        <f t="shared" si="667"/>
        <v/>
      </c>
      <c r="BM417" s="236"/>
      <c r="BN417" s="237"/>
      <c r="BO417" s="237"/>
      <c r="BP417" s="238"/>
      <c r="BQ417" s="238"/>
      <c r="BR417" s="254"/>
      <c r="BS417" s="252"/>
      <c r="BT417" s="244"/>
      <c r="BU417" s="244"/>
      <c r="BV417" s="244"/>
      <c r="BW417" s="244"/>
      <c r="BX417" s="244"/>
      <c r="BY417" s="244"/>
      <c r="BZ417" s="244"/>
      <c r="CA417" s="244"/>
      <c r="CB417" s="253"/>
      <c r="CC417" s="188"/>
      <c r="CD417" s="244">
        <f t="shared" si="651"/>
        <v>0</v>
      </c>
      <c r="CE417" s="235">
        <f t="shared" si="668"/>
        <v>0</v>
      </c>
      <c r="CF417" s="235">
        <f t="shared" si="668"/>
        <v>0</v>
      </c>
      <c r="CG417" s="235">
        <f t="shared" si="668"/>
        <v>0</v>
      </c>
      <c r="CH417" s="188"/>
      <c r="CI417" s="244">
        <f t="shared" si="652"/>
        <v>0</v>
      </c>
      <c r="CJ417" s="235">
        <f t="shared" si="669"/>
        <v>0</v>
      </c>
      <c r="CK417" s="235">
        <f t="shared" si="669"/>
        <v>0</v>
      </c>
      <c r="CL417" s="235">
        <f t="shared" si="669"/>
        <v>0</v>
      </c>
      <c r="CM417" s="188"/>
      <c r="CN417" s="244">
        <f t="shared" si="653"/>
        <v>0</v>
      </c>
      <c r="CO417" s="235">
        <f t="shared" si="670"/>
        <v>0</v>
      </c>
      <c r="CP417" s="235">
        <f t="shared" si="670"/>
        <v>0</v>
      </c>
      <c r="CQ417" s="235">
        <f t="shared" si="670"/>
        <v>0</v>
      </c>
      <c r="CR417" s="188"/>
      <c r="CS417" s="244">
        <f t="shared" si="654"/>
        <v>0</v>
      </c>
      <c r="CT417" s="235">
        <f t="shared" si="671"/>
        <v>0</v>
      </c>
      <c r="CU417" s="235">
        <f t="shared" si="671"/>
        <v>0</v>
      </c>
      <c r="CV417" s="235">
        <f t="shared" si="671"/>
        <v>0</v>
      </c>
      <c r="CW417" s="188"/>
      <c r="CX417" s="244">
        <f t="shared" si="655"/>
        <v>0</v>
      </c>
      <c r="CY417" s="235">
        <f t="shared" si="672"/>
        <v>0</v>
      </c>
      <c r="CZ417" s="235">
        <f t="shared" si="672"/>
        <v>0</v>
      </c>
      <c r="DA417" s="235">
        <f t="shared" si="672"/>
        <v>0</v>
      </c>
      <c r="DB417" s="188"/>
      <c r="DC417" s="225"/>
      <c r="DD417" s="226"/>
      <c r="DE417" s="1088"/>
      <c r="DF417" s="225"/>
      <c r="DG417" s="226"/>
      <c r="DH417" s="1088"/>
      <c r="DI417" s="225"/>
      <c r="DJ417" s="226"/>
      <c r="DK417" s="1088"/>
      <c r="DL417" s="225"/>
      <c r="DM417" s="226"/>
      <c r="DN417" s="1088"/>
      <c r="DO417" s="370"/>
      <c r="DP417" s="370"/>
      <c r="DQ417" s="243">
        <f t="shared" si="632"/>
        <v>0</v>
      </c>
      <c r="DR417" s="244">
        <f t="shared" si="633"/>
        <v>0</v>
      </c>
      <c r="DS417" s="235">
        <f t="shared" si="673"/>
        <v>0</v>
      </c>
      <c r="DT417" s="244" t="str">
        <f t="shared" si="634"/>
        <v/>
      </c>
      <c r="DU417" s="42" t="str">
        <f t="shared" si="674"/>
        <v/>
      </c>
      <c r="DV417" s="42" t="str">
        <f t="shared" si="675"/>
        <v/>
      </c>
      <c r="DW417" s="42" t="str">
        <f t="shared" si="676"/>
        <v/>
      </c>
      <c r="DX417" s="162"/>
      <c r="DY417" s="42" t="str">
        <f t="shared" si="677"/>
        <v/>
      </c>
      <c r="DZ417" s="42" t="str">
        <f t="shared" si="648"/>
        <v/>
      </c>
      <c r="EA417" s="42" t="str">
        <f t="shared" si="678"/>
        <v/>
      </c>
      <c r="EB417" s="162"/>
      <c r="EC417" s="930"/>
      <c r="ED417" s="188"/>
      <c r="EE417" s="245">
        <f t="shared" si="679"/>
        <v>0</v>
      </c>
      <c r="EF417" s="189"/>
      <c r="EG417" s="245">
        <f t="shared" si="680"/>
        <v>0</v>
      </c>
      <c r="EH417" s="189"/>
      <c r="EI417" s="246" t="str">
        <f t="shared" si="635"/>
        <v/>
      </c>
      <c r="EJ417" s="247" t="str">
        <f t="shared" si="656"/>
        <v/>
      </c>
      <c r="EK417" s="248" t="str">
        <f t="shared" si="657"/>
        <v/>
      </c>
      <c r="EL417" s="248" t="str">
        <f t="shared" si="658"/>
        <v/>
      </c>
      <c r="EM417" s="248" t="str">
        <f t="shared" si="659"/>
        <v/>
      </c>
      <c r="EN417" s="248" t="str">
        <f t="shared" si="681"/>
        <v/>
      </c>
      <c r="EO417" s="248" t="str">
        <f t="shared" si="660"/>
        <v/>
      </c>
      <c r="EP417" s="189"/>
      <c r="EQ417" s="248" t="str">
        <f t="shared" si="636"/>
        <v/>
      </c>
      <c r="ER417" s="248" t="str">
        <f t="shared" si="637"/>
        <v/>
      </c>
      <c r="ES417" s="248" t="str">
        <f t="shared" si="638"/>
        <v/>
      </c>
      <c r="ET417" s="248" t="str">
        <f t="shared" si="639"/>
        <v/>
      </c>
      <c r="EU417" s="248" t="str">
        <f t="shared" si="682"/>
        <v/>
      </c>
      <c r="EV417" s="248" t="str">
        <f t="shared" si="682"/>
        <v/>
      </c>
      <c r="EW417" s="189"/>
      <c r="EX417" s="248" t="str">
        <f t="shared" si="640"/>
        <v/>
      </c>
      <c r="EY417" s="248" t="str">
        <f t="shared" si="641"/>
        <v/>
      </c>
      <c r="EZ417" s="248" t="str">
        <f t="shared" si="642"/>
        <v/>
      </c>
      <c r="FA417" s="248" t="str">
        <f t="shared" si="643"/>
        <v/>
      </c>
      <c r="FB417" s="248" t="str">
        <f t="shared" si="617"/>
        <v/>
      </c>
      <c r="FC417" s="248" t="str">
        <f t="shared" si="617"/>
        <v/>
      </c>
      <c r="FD417" s="189"/>
      <c r="FE417" s="248" t="str">
        <f t="shared" si="644"/>
        <v/>
      </c>
      <c r="FF417" s="248" t="str">
        <f t="shared" si="645"/>
        <v/>
      </c>
      <c r="FG417" s="248" t="str">
        <f t="shared" si="646"/>
        <v/>
      </c>
      <c r="FH417" s="248" t="str">
        <f t="shared" si="647"/>
        <v/>
      </c>
      <c r="FI417" s="248" t="str">
        <f t="shared" si="618"/>
        <v/>
      </c>
      <c r="FJ417" s="248" t="str">
        <f t="shared" si="618"/>
        <v/>
      </c>
      <c r="FK417" s="189"/>
      <c r="FL417" s="370"/>
      <c r="FM417" s="371"/>
      <c r="FN417" s="371"/>
      <c r="FO417" s="611"/>
      <c r="FP417" s="896"/>
      <c r="FQ417" s="370"/>
      <c r="FR417" s="371"/>
      <c r="FS417" s="371"/>
      <c r="FT417" s="611"/>
      <c r="FU417" s="896"/>
      <c r="FV417" s="370"/>
      <c r="FW417" s="371"/>
      <c r="FX417" s="371"/>
      <c r="FY417" s="611"/>
      <c r="FZ417" s="896"/>
      <c r="GA417" s="613"/>
      <c r="GB417" s="189"/>
      <c r="GC417" s="227">
        <f t="shared" si="683"/>
        <v>0</v>
      </c>
      <c r="GD417" s="228">
        <f t="shared" si="684"/>
        <v>0</v>
      </c>
      <c r="GE417" s="229">
        <f t="shared" si="619"/>
        <v>0</v>
      </c>
      <c r="GF417" s="230">
        <f t="shared" si="619"/>
        <v>0</v>
      </c>
      <c r="GG417" s="231" t="str">
        <f t="shared" si="685"/>
        <v/>
      </c>
      <c r="GH417" s="232">
        <f t="shared" si="686"/>
        <v>0</v>
      </c>
      <c r="GI417" s="227">
        <f t="shared" si="687"/>
        <v>0</v>
      </c>
      <c r="GJ417" s="233">
        <f t="shared" si="688"/>
        <v>0</v>
      </c>
      <c r="GK417" s="233">
        <f t="shared" si="689"/>
        <v>0</v>
      </c>
      <c r="GL417" s="234"/>
      <c r="GM417" s="235">
        <f t="shared" si="690"/>
        <v>0</v>
      </c>
      <c r="GN417" s="235">
        <f t="shared" si="691"/>
        <v>0</v>
      </c>
      <c r="GO417" s="235" t="str">
        <f t="shared" si="692"/>
        <v/>
      </c>
      <c r="GP417" s="380"/>
      <c r="GQ417" s="235">
        <f t="shared" si="693"/>
        <v>0</v>
      </c>
      <c r="GR417" s="235">
        <f t="shared" si="694"/>
        <v>0</v>
      </c>
      <c r="GS417" s="235" t="str">
        <f t="shared" si="695"/>
        <v/>
      </c>
      <c r="GT417" s="236"/>
      <c r="GU417" s="237" t="str">
        <f t="shared" si="696"/>
        <v/>
      </c>
      <c r="GV417" s="237" t="str">
        <f t="shared" si="697"/>
        <v/>
      </c>
      <c r="GW417" s="238" t="str">
        <f t="shared" si="698"/>
        <v/>
      </c>
      <c r="GX417" s="238" t="str">
        <f t="shared" si="699"/>
        <v/>
      </c>
      <c r="GY417" s="239"/>
      <c r="GZ417" s="240" t="str">
        <f t="shared" si="700"/>
        <v/>
      </c>
      <c r="HA417" s="235" t="str">
        <f t="shared" si="701"/>
        <v/>
      </c>
      <c r="HB417" s="235" t="str">
        <f t="shared" si="702"/>
        <v/>
      </c>
      <c r="HC417" s="235" t="str">
        <f t="shared" si="703"/>
        <v/>
      </c>
      <c r="HD417" s="235" t="str">
        <f t="shared" si="704"/>
        <v/>
      </c>
      <c r="HE417" s="235" t="str">
        <f t="shared" si="705"/>
        <v/>
      </c>
      <c r="HF417" s="188"/>
      <c r="HG417" s="235" t="str">
        <f t="shared" si="706"/>
        <v/>
      </c>
      <c r="HH417" s="235">
        <f t="shared" si="620"/>
        <v>0</v>
      </c>
      <c r="HI417" s="235">
        <f t="shared" si="620"/>
        <v>0</v>
      </c>
      <c r="HJ417" s="235">
        <f t="shared" si="620"/>
        <v>0</v>
      </c>
      <c r="HK417" s="188"/>
      <c r="HL417" s="235" t="str">
        <f t="shared" si="707"/>
        <v/>
      </c>
      <c r="HM417" s="235">
        <f t="shared" si="621"/>
        <v>0</v>
      </c>
      <c r="HN417" s="235">
        <f t="shared" si="621"/>
        <v>0</v>
      </c>
      <c r="HO417" s="235">
        <f t="shared" si="621"/>
        <v>0</v>
      </c>
      <c r="HP417" s="188"/>
      <c r="HQ417" s="235" t="str">
        <f t="shared" si="708"/>
        <v/>
      </c>
      <c r="HR417" s="235">
        <f t="shared" si="622"/>
        <v>0</v>
      </c>
      <c r="HS417" s="235">
        <f t="shared" si="622"/>
        <v>0</v>
      </c>
      <c r="HT417" s="235">
        <f t="shared" si="622"/>
        <v>0</v>
      </c>
      <c r="HU417" s="162"/>
      <c r="HV417" s="1622"/>
      <c r="HW417" s="1619"/>
      <c r="HX417" s="1619"/>
      <c r="HY417" s="1619"/>
      <c r="HZ417" s="1619"/>
      <c r="IA417" s="1619"/>
      <c r="IB417" s="1619"/>
      <c r="IC417" s="1623"/>
      <c r="ID417" s="162"/>
    </row>
    <row r="418" spans="1:238" ht="21.75" customHeight="1" x14ac:dyDescent="0.25">
      <c r="A418" s="377" t="str">
        <f t="shared" si="661"/>
        <v/>
      </c>
      <c r="B418" s="188">
        <v>392</v>
      </c>
      <c r="C418" s="255"/>
      <c r="D418" s="223" t="str">
        <f t="shared" si="709"/>
        <v/>
      </c>
      <c r="E418" s="223" t="str">
        <f t="shared" si="649"/>
        <v/>
      </c>
      <c r="F418" s="242"/>
      <c r="G418" s="242"/>
      <c r="H418" s="224" t="str">
        <f t="shared" si="662"/>
        <v/>
      </c>
      <c r="I418" s="930"/>
      <c r="J418" s="930"/>
      <c r="K418" s="930"/>
      <c r="L418" s="370"/>
      <c r="M418" s="371"/>
      <c r="N418" s="371"/>
      <c r="O418" s="371"/>
      <c r="P418" s="372"/>
      <c r="Q418" s="609"/>
      <c r="R418" s="609"/>
      <c r="S418" s="610"/>
      <c r="T418" s="371"/>
      <c r="U418" s="371"/>
      <c r="V418" s="188"/>
      <c r="W418" s="370"/>
      <c r="X418" s="371"/>
      <c r="Y418" s="371"/>
      <c r="Z418" s="611"/>
      <c r="AA418" s="896"/>
      <c r="AB418" s="370"/>
      <c r="AC418" s="371"/>
      <c r="AD418" s="371"/>
      <c r="AE418" s="371"/>
      <c r="AF418" s="896"/>
      <c r="AG418" s="370"/>
      <c r="AH418" s="371"/>
      <c r="AI418" s="371"/>
      <c r="AJ418" s="371"/>
      <c r="AK418" s="896"/>
      <c r="AL418" s="370"/>
      <c r="AM418" s="371"/>
      <c r="AN418" s="371"/>
      <c r="AO418" s="372"/>
      <c r="AP418" s="370"/>
      <c r="AQ418" s="371"/>
      <c r="AR418" s="371"/>
      <c r="AS418" s="371"/>
      <c r="AT418" s="928"/>
      <c r="AU418" s="188"/>
      <c r="AV418" s="256">
        <f t="shared" si="623"/>
        <v>0</v>
      </c>
      <c r="AW418" s="257">
        <f t="shared" si="624"/>
        <v>0</v>
      </c>
      <c r="AX418" s="258">
        <f t="shared" si="625"/>
        <v>0</v>
      </c>
      <c r="AY418" s="259">
        <f t="shared" si="626"/>
        <v>0</v>
      </c>
      <c r="AZ418" s="231" t="str">
        <f t="shared" si="627"/>
        <v/>
      </c>
      <c r="BA418" s="232">
        <f t="shared" si="628"/>
        <v>0</v>
      </c>
      <c r="BB418" s="249">
        <f t="shared" si="629"/>
        <v>0</v>
      </c>
      <c r="BC418" s="231">
        <f t="shared" si="630"/>
        <v>0</v>
      </c>
      <c r="BD418" s="231">
        <f t="shared" si="631"/>
        <v>0</v>
      </c>
      <c r="BE418" s="260"/>
      <c r="BF418" s="235">
        <f t="shared" si="663"/>
        <v>0</v>
      </c>
      <c r="BG418" s="235">
        <f t="shared" si="664"/>
        <v>0</v>
      </c>
      <c r="BH418" s="235">
        <f t="shared" si="665"/>
        <v>0</v>
      </c>
      <c r="BI418" s="380"/>
      <c r="BJ418" s="235">
        <f t="shared" si="650"/>
        <v>0</v>
      </c>
      <c r="BK418" s="235">
        <f t="shared" si="666"/>
        <v>0</v>
      </c>
      <c r="BL418" s="235" t="str">
        <f t="shared" si="667"/>
        <v/>
      </c>
      <c r="BM418" s="236"/>
      <c r="BN418" s="237"/>
      <c r="BO418" s="237"/>
      <c r="BP418" s="238"/>
      <c r="BQ418" s="238"/>
      <c r="BR418" s="254"/>
      <c r="BS418" s="252"/>
      <c r="BT418" s="244"/>
      <c r="BU418" s="244"/>
      <c r="BV418" s="244"/>
      <c r="BW418" s="244"/>
      <c r="BX418" s="244"/>
      <c r="BY418" s="244"/>
      <c r="BZ418" s="244"/>
      <c r="CA418" s="244"/>
      <c r="CB418" s="253"/>
      <c r="CC418" s="188"/>
      <c r="CD418" s="244">
        <f t="shared" si="651"/>
        <v>0</v>
      </c>
      <c r="CE418" s="235">
        <f t="shared" si="668"/>
        <v>0</v>
      </c>
      <c r="CF418" s="235">
        <f t="shared" si="668"/>
        <v>0</v>
      </c>
      <c r="CG418" s="235">
        <f t="shared" si="668"/>
        <v>0</v>
      </c>
      <c r="CH418" s="188"/>
      <c r="CI418" s="244">
        <f t="shared" si="652"/>
        <v>0</v>
      </c>
      <c r="CJ418" s="235">
        <f t="shared" si="669"/>
        <v>0</v>
      </c>
      <c r="CK418" s="235">
        <f t="shared" si="669"/>
        <v>0</v>
      </c>
      <c r="CL418" s="235">
        <f t="shared" si="669"/>
        <v>0</v>
      </c>
      <c r="CM418" s="188"/>
      <c r="CN418" s="244">
        <f t="shared" si="653"/>
        <v>0</v>
      </c>
      <c r="CO418" s="235">
        <f t="shared" si="670"/>
        <v>0</v>
      </c>
      <c r="CP418" s="235">
        <f t="shared" si="670"/>
        <v>0</v>
      </c>
      <c r="CQ418" s="235">
        <f t="shared" si="670"/>
        <v>0</v>
      </c>
      <c r="CR418" s="188"/>
      <c r="CS418" s="244">
        <f t="shared" si="654"/>
        <v>0</v>
      </c>
      <c r="CT418" s="235">
        <f t="shared" si="671"/>
        <v>0</v>
      </c>
      <c r="CU418" s="235">
        <f t="shared" si="671"/>
        <v>0</v>
      </c>
      <c r="CV418" s="235">
        <f t="shared" si="671"/>
        <v>0</v>
      </c>
      <c r="CW418" s="188"/>
      <c r="CX418" s="244">
        <f t="shared" si="655"/>
        <v>0</v>
      </c>
      <c r="CY418" s="235">
        <f t="shared" si="672"/>
        <v>0</v>
      </c>
      <c r="CZ418" s="235">
        <f t="shared" si="672"/>
        <v>0</v>
      </c>
      <c r="DA418" s="235">
        <f t="shared" si="672"/>
        <v>0</v>
      </c>
      <c r="DB418" s="188"/>
      <c r="DC418" s="225"/>
      <c r="DD418" s="226"/>
      <c r="DE418" s="1088"/>
      <c r="DF418" s="225"/>
      <c r="DG418" s="226"/>
      <c r="DH418" s="1088"/>
      <c r="DI418" s="225"/>
      <c r="DJ418" s="226"/>
      <c r="DK418" s="1088"/>
      <c r="DL418" s="225"/>
      <c r="DM418" s="226"/>
      <c r="DN418" s="1088"/>
      <c r="DO418" s="370"/>
      <c r="DP418" s="370"/>
      <c r="DQ418" s="243">
        <f t="shared" si="632"/>
        <v>0</v>
      </c>
      <c r="DR418" s="244">
        <f t="shared" si="633"/>
        <v>0</v>
      </c>
      <c r="DS418" s="235">
        <f t="shared" si="673"/>
        <v>0</v>
      </c>
      <c r="DT418" s="244" t="str">
        <f t="shared" si="634"/>
        <v/>
      </c>
      <c r="DU418" s="42" t="str">
        <f t="shared" si="674"/>
        <v/>
      </c>
      <c r="DV418" s="42" t="str">
        <f t="shared" si="675"/>
        <v/>
      </c>
      <c r="DW418" s="42" t="str">
        <f t="shared" si="676"/>
        <v/>
      </c>
      <c r="DX418" s="162"/>
      <c r="DY418" s="42" t="str">
        <f t="shared" si="677"/>
        <v/>
      </c>
      <c r="DZ418" s="42" t="str">
        <f t="shared" si="648"/>
        <v/>
      </c>
      <c r="EA418" s="42" t="str">
        <f t="shared" si="678"/>
        <v/>
      </c>
      <c r="EB418" s="162"/>
      <c r="EC418" s="930"/>
      <c r="ED418" s="188"/>
      <c r="EE418" s="245">
        <f t="shared" si="679"/>
        <v>0</v>
      </c>
      <c r="EF418" s="189"/>
      <c r="EG418" s="245">
        <f t="shared" si="680"/>
        <v>0</v>
      </c>
      <c r="EH418" s="189"/>
      <c r="EI418" s="246" t="str">
        <f t="shared" si="635"/>
        <v/>
      </c>
      <c r="EJ418" s="247" t="str">
        <f t="shared" si="656"/>
        <v/>
      </c>
      <c r="EK418" s="248" t="str">
        <f t="shared" si="657"/>
        <v/>
      </c>
      <c r="EL418" s="248" t="str">
        <f t="shared" si="658"/>
        <v/>
      </c>
      <c r="EM418" s="248" t="str">
        <f t="shared" si="659"/>
        <v/>
      </c>
      <c r="EN418" s="248" t="str">
        <f t="shared" si="681"/>
        <v/>
      </c>
      <c r="EO418" s="248" t="str">
        <f t="shared" si="660"/>
        <v/>
      </c>
      <c r="EP418" s="189"/>
      <c r="EQ418" s="248" t="str">
        <f t="shared" si="636"/>
        <v/>
      </c>
      <c r="ER418" s="248" t="str">
        <f t="shared" si="637"/>
        <v/>
      </c>
      <c r="ES418" s="248" t="str">
        <f t="shared" si="638"/>
        <v/>
      </c>
      <c r="ET418" s="248" t="str">
        <f t="shared" si="639"/>
        <v/>
      </c>
      <c r="EU418" s="248" t="str">
        <f t="shared" si="682"/>
        <v/>
      </c>
      <c r="EV418" s="248" t="str">
        <f t="shared" si="682"/>
        <v/>
      </c>
      <c r="EW418" s="189"/>
      <c r="EX418" s="248" t="str">
        <f t="shared" si="640"/>
        <v/>
      </c>
      <c r="EY418" s="248" t="str">
        <f t="shared" si="641"/>
        <v/>
      </c>
      <c r="EZ418" s="248" t="str">
        <f t="shared" si="642"/>
        <v/>
      </c>
      <c r="FA418" s="248" t="str">
        <f t="shared" si="643"/>
        <v/>
      </c>
      <c r="FB418" s="248" t="str">
        <f t="shared" si="617"/>
        <v/>
      </c>
      <c r="FC418" s="248" t="str">
        <f t="shared" si="617"/>
        <v/>
      </c>
      <c r="FD418" s="189"/>
      <c r="FE418" s="248" t="str">
        <f t="shared" si="644"/>
        <v/>
      </c>
      <c r="FF418" s="248" t="str">
        <f t="shared" si="645"/>
        <v/>
      </c>
      <c r="FG418" s="248" t="str">
        <f t="shared" si="646"/>
        <v/>
      </c>
      <c r="FH418" s="248" t="str">
        <f t="shared" si="647"/>
        <v/>
      </c>
      <c r="FI418" s="248" t="str">
        <f t="shared" si="618"/>
        <v/>
      </c>
      <c r="FJ418" s="248" t="str">
        <f t="shared" si="618"/>
        <v/>
      </c>
      <c r="FK418" s="189"/>
      <c r="FL418" s="370"/>
      <c r="FM418" s="371"/>
      <c r="FN418" s="371"/>
      <c r="FO418" s="611"/>
      <c r="FP418" s="896"/>
      <c r="FQ418" s="370"/>
      <c r="FR418" s="371"/>
      <c r="FS418" s="371"/>
      <c r="FT418" s="611"/>
      <c r="FU418" s="896"/>
      <c r="FV418" s="370"/>
      <c r="FW418" s="371"/>
      <c r="FX418" s="371"/>
      <c r="FY418" s="611"/>
      <c r="FZ418" s="896"/>
      <c r="GA418" s="613"/>
      <c r="GB418" s="189"/>
      <c r="GC418" s="227">
        <f t="shared" si="683"/>
        <v>0</v>
      </c>
      <c r="GD418" s="228">
        <f t="shared" si="684"/>
        <v>0</v>
      </c>
      <c r="GE418" s="229">
        <f t="shared" si="619"/>
        <v>0</v>
      </c>
      <c r="GF418" s="230">
        <f t="shared" si="619"/>
        <v>0</v>
      </c>
      <c r="GG418" s="231" t="str">
        <f t="shared" si="685"/>
        <v/>
      </c>
      <c r="GH418" s="232">
        <f t="shared" si="686"/>
        <v>0</v>
      </c>
      <c r="GI418" s="227">
        <f t="shared" si="687"/>
        <v>0</v>
      </c>
      <c r="GJ418" s="233">
        <f t="shared" si="688"/>
        <v>0</v>
      </c>
      <c r="GK418" s="233">
        <f t="shared" si="689"/>
        <v>0</v>
      </c>
      <c r="GL418" s="234"/>
      <c r="GM418" s="235">
        <f t="shared" si="690"/>
        <v>0</v>
      </c>
      <c r="GN418" s="235">
        <f t="shared" si="691"/>
        <v>0</v>
      </c>
      <c r="GO418" s="235" t="str">
        <f t="shared" si="692"/>
        <v/>
      </c>
      <c r="GP418" s="380"/>
      <c r="GQ418" s="235">
        <f t="shared" si="693"/>
        <v>0</v>
      </c>
      <c r="GR418" s="235">
        <f t="shared" si="694"/>
        <v>0</v>
      </c>
      <c r="GS418" s="235" t="str">
        <f t="shared" si="695"/>
        <v/>
      </c>
      <c r="GT418" s="236"/>
      <c r="GU418" s="237" t="str">
        <f t="shared" si="696"/>
        <v/>
      </c>
      <c r="GV418" s="237" t="str">
        <f t="shared" si="697"/>
        <v/>
      </c>
      <c r="GW418" s="238" t="str">
        <f t="shared" si="698"/>
        <v/>
      </c>
      <c r="GX418" s="238" t="str">
        <f t="shared" si="699"/>
        <v/>
      </c>
      <c r="GY418" s="239"/>
      <c r="GZ418" s="240" t="str">
        <f t="shared" si="700"/>
        <v/>
      </c>
      <c r="HA418" s="235" t="str">
        <f t="shared" si="701"/>
        <v/>
      </c>
      <c r="HB418" s="235" t="str">
        <f t="shared" si="702"/>
        <v/>
      </c>
      <c r="HC418" s="235" t="str">
        <f t="shared" si="703"/>
        <v/>
      </c>
      <c r="HD418" s="235" t="str">
        <f t="shared" si="704"/>
        <v/>
      </c>
      <c r="HE418" s="235" t="str">
        <f t="shared" si="705"/>
        <v/>
      </c>
      <c r="HF418" s="188"/>
      <c r="HG418" s="235" t="str">
        <f t="shared" si="706"/>
        <v/>
      </c>
      <c r="HH418" s="235">
        <f t="shared" si="620"/>
        <v>0</v>
      </c>
      <c r="HI418" s="235">
        <f t="shared" si="620"/>
        <v>0</v>
      </c>
      <c r="HJ418" s="235">
        <f t="shared" si="620"/>
        <v>0</v>
      </c>
      <c r="HK418" s="188"/>
      <c r="HL418" s="235" t="str">
        <f t="shared" si="707"/>
        <v/>
      </c>
      <c r="HM418" s="235">
        <f t="shared" si="621"/>
        <v>0</v>
      </c>
      <c r="HN418" s="235">
        <f t="shared" si="621"/>
        <v>0</v>
      </c>
      <c r="HO418" s="235">
        <f t="shared" si="621"/>
        <v>0</v>
      </c>
      <c r="HP418" s="188"/>
      <c r="HQ418" s="235" t="str">
        <f t="shared" si="708"/>
        <v/>
      </c>
      <c r="HR418" s="235">
        <f t="shared" si="622"/>
        <v>0</v>
      </c>
      <c r="HS418" s="235">
        <f t="shared" si="622"/>
        <v>0</v>
      </c>
      <c r="HT418" s="235">
        <f t="shared" si="622"/>
        <v>0</v>
      </c>
      <c r="HU418" s="162"/>
      <c r="HV418" s="1622"/>
      <c r="HW418" s="1619"/>
      <c r="HX418" s="1619"/>
      <c r="HY418" s="1619"/>
      <c r="HZ418" s="1619"/>
      <c r="IA418" s="1619"/>
      <c r="IB418" s="1619"/>
      <c r="IC418" s="1623"/>
      <c r="ID418" s="162"/>
    </row>
    <row r="419" spans="1:238" ht="21.75" customHeight="1" x14ac:dyDescent="0.25">
      <c r="A419" s="377" t="str">
        <f t="shared" si="661"/>
        <v/>
      </c>
      <c r="B419" s="188">
        <v>393</v>
      </c>
      <c r="C419" s="255"/>
      <c r="D419" s="223" t="str">
        <f t="shared" si="709"/>
        <v/>
      </c>
      <c r="E419" s="223" t="str">
        <f t="shared" si="649"/>
        <v/>
      </c>
      <c r="F419" s="242"/>
      <c r="G419" s="242"/>
      <c r="H419" s="224" t="str">
        <f t="shared" si="662"/>
        <v/>
      </c>
      <c r="I419" s="930"/>
      <c r="J419" s="930"/>
      <c r="K419" s="930"/>
      <c r="L419" s="370"/>
      <c r="M419" s="371"/>
      <c r="N419" s="371"/>
      <c r="O419" s="371"/>
      <c r="P419" s="372"/>
      <c r="Q419" s="609"/>
      <c r="R419" s="609"/>
      <c r="S419" s="610"/>
      <c r="T419" s="371"/>
      <c r="U419" s="371"/>
      <c r="V419" s="188"/>
      <c r="W419" s="370"/>
      <c r="X419" s="371"/>
      <c r="Y419" s="371"/>
      <c r="Z419" s="611"/>
      <c r="AA419" s="896"/>
      <c r="AB419" s="370"/>
      <c r="AC419" s="371"/>
      <c r="AD419" s="371"/>
      <c r="AE419" s="371"/>
      <c r="AF419" s="896"/>
      <c r="AG419" s="370"/>
      <c r="AH419" s="371"/>
      <c r="AI419" s="371"/>
      <c r="AJ419" s="371"/>
      <c r="AK419" s="896"/>
      <c r="AL419" s="370"/>
      <c r="AM419" s="371"/>
      <c r="AN419" s="371"/>
      <c r="AO419" s="372"/>
      <c r="AP419" s="370"/>
      <c r="AQ419" s="371"/>
      <c r="AR419" s="371"/>
      <c r="AS419" s="371"/>
      <c r="AT419" s="928"/>
      <c r="AU419" s="188"/>
      <c r="AV419" s="256">
        <f t="shared" si="623"/>
        <v>0</v>
      </c>
      <c r="AW419" s="257">
        <f t="shared" si="624"/>
        <v>0</v>
      </c>
      <c r="AX419" s="258">
        <f t="shared" si="625"/>
        <v>0</v>
      </c>
      <c r="AY419" s="259">
        <f t="shared" si="626"/>
        <v>0</v>
      </c>
      <c r="AZ419" s="231" t="str">
        <f t="shared" si="627"/>
        <v/>
      </c>
      <c r="BA419" s="232">
        <f t="shared" si="628"/>
        <v>0</v>
      </c>
      <c r="BB419" s="249">
        <f t="shared" si="629"/>
        <v>0</v>
      </c>
      <c r="BC419" s="231">
        <f t="shared" si="630"/>
        <v>0</v>
      </c>
      <c r="BD419" s="231">
        <f t="shared" si="631"/>
        <v>0</v>
      </c>
      <c r="BE419" s="260"/>
      <c r="BF419" s="235">
        <f t="shared" si="663"/>
        <v>0</v>
      </c>
      <c r="BG419" s="235">
        <f t="shared" si="664"/>
        <v>0</v>
      </c>
      <c r="BH419" s="235">
        <f t="shared" si="665"/>
        <v>0</v>
      </c>
      <c r="BI419" s="380"/>
      <c r="BJ419" s="235">
        <f t="shared" si="650"/>
        <v>0</v>
      </c>
      <c r="BK419" s="235">
        <f t="shared" si="666"/>
        <v>0</v>
      </c>
      <c r="BL419" s="235" t="str">
        <f t="shared" si="667"/>
        <v/>
      </c>
      <c r="BM419" s="236"/>
      <c r="BN419" s="237"/>
      <c r="BO419" s="237"/>
      <c r="BP419" s="238"/>
      <c r="BQ419" s="238"/>
      <c r="BR419" s="254"/>
      <c r="BS419" s="252"/>
      <c r="BT419" s="244"/>
      <c r="BU419" s="244"/>
      <c r="BV419" s="244"/>
      <c r="BW419" s="244"/>
      <c r="BX419" s="244"/>
      <c r="BY419" s="244"/>
      <c r="BZ419" s="244"/>
      <c r="CA419" s="244"/>
      <c r="CB419" s="253"/>
      <c r="CC419" s="188"/>
      <c r="CD419" s="244">
        <f t="shared" si="651"/>
        <v>0</v>
      </c>
      <c r="CE419" s="235">
        <f t="shared" si="668"/>
        <v>0</v>
      </c>
      <c r="CF419" s="235">
        <f t="shared" si="668"/>
        <v>0</v>
      </c>
      <c r="CG419" s="235">
        <f t="shared" si="668"/>
        <v>0</v>
      </c>
      <c r="CH419" s="188"/>
      <c r="CI419" s="244">
        <f t="shared" si="652"/>
        <v>0</v>
      </c>
      <c r="CJ419" s="235">
        <f t="shared" si="669"/>
        <v>0</v>
      </c>
      <c r="CK419" s="235">
        <f t="shared" si="669"/>
        <v>0</v>
      </c>
      <c r="CL419" s="235">
        <f t="shared" si="669"/>
        <v>0</v>
      </c>
      <c r="CM419" s="188"/>
      <c r="CN419" s="244">
        <f t="shared" si="653"/>
        <v>0</v>
      </c>
      <c r="CO419" s="235">
        <f t="shared" si="670"/>
        <v>0</v>
      </c>
      <c r="CP419" s="235">
        <f t="shared" si="670"/>
        <v>0</v>
      </c>
      <c r="CQ419" s="235">
        <f t="shared" si="670"/>
        <v>0</v>
      </c>
      <c r="CR419" s="188"/>
      <c r="CS419" s="244">
        <f t="shared" si="654"/>
        <v>0</v>
      </c>
      <c r="CT419" s="235">
        <f t="shared" si="671"/>
        <v>0</v>
      </c>
      <c r="CU419" s="235">
        <f t="shared" si="671"/>
        <v>0</v>
      </c>
      <c r="CV419" s="235">
        <f t="shared" si="671"/>
        <v>0</v>
      </c>
      <c r="CW419" s="188"/>
      <c r="CX419" s="244">
        <f t="shared" si="655"/>
        <v>0</v>
      </c>
      <c r="CY419" s="235">
        <f t="shared" si="672"/>
        <v>0</v>
      </c>
      <c r="CZ419" s="235">
        <f t="shared" si="672"/>
        <v>0</v>
      </c>
      <c r="DA419" s="235">
        <f t="shared" si="672"/>
        <v>0</v>
      </c>
      <c r="DB419" s="188"/>
      <c r="DC419" s="225"/>
      <c r="DD419" s="226"/>
      <c r="DE419" s="1088"/>
      <c r="DF419" s="225"/>
      <c r="DG419" s="226"/>
      <c r="DH419" s="1088"/>
      <c r="DI419" s="225"/>
      <c r="DJ419" s="226"/>
      <c r="DK419" s="1088"/>
      <c r="DL419" s="225"/>
      <c r="DM419" s="226"/>
      <c r="DN419" s="1088"/>
      <c r="DO419" s="370"/>
      <c r="DP419" s="370"/>
      <c r="DQ419" s="243">
        <f t="shared" si="632"/>
        <v>0</v>
      </c>
      <c r="DR419" s="244">
        <f t="shared" si="633"/>
        <v>0</v>
      </c>
      <c r="DS419" s="235">
        <f t="shared" si="673"/>
        <v>0</v>
      </c>
      <c r="DT419" s="244" t="str">
        <f t="shared" si="634"/>
        <v/>
      </c>
      <c r="DU419" s="42" t="str">
        <f t="shared" si="674"/>
        <v/>
      </c>
      <c r="DV419" s="42" t="str">
        <f t="shared" si="675"/>
        <v/>
      </c>
      <c r="DW419" s="42" t="str">
        <f t="shared" si="676"/>
        <v/>
      </c>
      <c r="DX419" s="162"/>
      <c r="DY419" s="42" t="str">
        <f t="shared" si="677"/>
        <v/>
      </c>
      <c r="DZ419" s="42" t="str">
        <f t="shared" si="648"/>
        <v/>
      </c>
      <c r="EA419" s="42" t="str">
        <f t="shared" si="678"/>
        <v/>
      </c>
      <c r="EB419" s="162"/>
      <c r="EC419" s="930"/>
      <c r="ED419" s="188"/>
      <c r="EE419" s="245">
        <f t="shared" si="679"/>
        <v>0</v>
      </c>
      <c r="EF419" s="189"/>
      <c r="EG419" s="245">
        <f t="shared" si="680"/>
        <v>0</v>
      </c>
      <c r="EH419" s="189"/>
      <c r="EI419" s="246" t="str">
        <f t="shared" si="635"/>
        <v/>
      </c>
      <c r="EJ419" s="247" t="str">
        <f t="shared" si="656"/>
        <v/>
      </c>
      <c r="EK419" s="248" t="str">
        <f t="shared" si="657"/>
        <v/>
      </c>
      <c r="EL419" s="248" t="str">
        <f t="shared" si="658"/>
        <v/>
      </c>
      <c r="EM419" s="248" t="str">
        <f t="shared" si="659"/>
        <v/>
      </c>
      <c r="EN419" s="248" t="str">
        <f t="shared" si="681"/>
        <v/>
      </c>
      <c r="EO419" s="248" t="str">
        <f t="shared" si="660"/>
        <v/>
      </c>
      <c r="EP419" s="189"/>
      <c r="EQ419" s="248" t="str">
        <f t="shared" si="636"/>
        <v/>
      </c>
      <c r="ER419" s="248" t="str">
        <f t="shared" si="637"/>
        <v/>
      </c>
      <c r="ES419" s="248" t="str">
        <f t="shared" si="638"/>
        <v/>
      </c>
      <c r="ET419" s="248" t="str">
        <f t="shared" si="639"/>
        <v/>
      </c>
      <c r="EU419" s="248" t="str">
        <f t="shared" si="682"/>
        <v/>
      </c>
      <c r="EV419" s="248" t="str">
        <f t="shared" si="682"/>
        <v/>
      </c>
      <c r="EW419" s="189"/>
      <c r="EX419" s="248" t="str">
        <f t="shared" si="640"/>
        <v/>
      </c>
      <c r="EY419" s="248" t="str">
        <f t="shared" si="641"/>
        <v/>
      </c>
      <c r="EZ419" s="248" t="str">
        <f t="shared" si="642"/>
        <v/>
      </c>
      <c r="FA419" s="248" t="str">
        <f t="shared" si="643"/>
        <v/>
      </c>
      <c r="FB419" s="248" t="str">
        <f t="shared" si="617"/>
        <v/>
      </c>
      <c r="FC419" s="248" t="str">
        <f t="shared" si="617"/>
        <v/>
      </c>
      <c r="FD419" s="189"/>
      <c r="FE419" s="248" t="str">
        <f t="shared" si="644"/>
        <v/>
      </c>
      <c r="FF419" s="248" t="str">
        <f t="shared" si="645"/>
        <v/>
      </c>
      <c r="FG419" s="248" t="str">
        <f t="shared" si="646"/>
        <v/>
      </c>
      <c r="FH419" s="248" t="str">
        <f t="shared" si="647"/>
        <v/>
      </c>
      <c r="FI419" s="248" t="str">
        <f t="shared" si="618"/>
        <v/>
      </c>
      <c r="FJ419" s="248" t="str">
        <f t="shared" si="618"/>
        <v/>
      </c>
      <c r="FK419" s="189"/>
      <c r="FL419" s="370"/>
      <c r="FM419" s="371"/>
      <c r="FN419" s="371"/>
      <c r="FO419" s="611"/>
      <c r="FP419" s="896"/>
      <c r="FQ419" s="370"/>
      <c r="FR419" s="371"/>
      <c r="FS419" s="371"/>
      <c r="FT419" s="611"/>
      <c r="FU419" s="896"/>
      <c r="FV419" s="370"/>
      <c r="FW419" s="371"/>
      <c r="FX419" s="371"/>
      <c r="FY419" s="611"/>
      <c r="FZ419" s="896"/>
      <c r="GA419" s="613"/>
      <c r="GB419" s="189"/>
      <c r="GC419" s="227">
        <f t="shared" si="683"/>
        <v>0</v>
      </c>
      <c r="GD419" s="228">
        <f t="shared" si="684"/>
        <v>0</v>
      </c>
      <c r="GE419" s="229">
        <f t="shared" si="619"/>
        <v>0</v>
      </c>
      <c r="GF419" s="230">
        <f t="shared" si="619"/>
        <v>0</v>
      </c>
      <c r="GG419" s="231" t="str">
        <f t="shared" si="685"/>
        <v/>
      </c>
      <c r="GH419" s="232">
        <f t="shared" si="686"/>
        <v>0</v>
      </c>
      <c r="GI419" s="227">
        <f t="shared" si="687"/>
        <v>0</v>
      </c>
      <c r="GJ419" s="233">
        <f t="shared" si="688"/>
        <v>0</v>
      </c>
      <c r="GK419" s="233">
        <f t="shared" si="689"/>
        <v>0</v>
      </c>
      <c r="GL419" s="234"/>
      <c r="GM419" s="235">
        <f t="shared" si="690"/>
        <v>0</v>
      </c>
      <c r="GN419" s="235">
        <f t="shared" si="691"/>
        <v>0</v>
      </c>
      <c r="GO419" s="235" t="str">
        <f t="shared" si="692"/>
        <v/>
      </c>
      <c r="GP419" s="380"/>
      <c r="GQ419" s="235">
        <f t="shared" si="693"/>
        <v>0</v>
      </c>
      <c r="GR419" s="235">
        <f t="shared" si="694"/>
        <v>0</v>
      </c>
      <c r="GS419" s="235" t="str">
        <f t="shared" si="695"/>
        <v/>
      </c>
      <c r="GT419" s="236"/>
      <c r="GU419" s="237" t="str">
        <f t="shared" si="696"/>
        <v/>
      </c>
      <c r="GV419" s="237" t="str">
        <f t="shared" si="697"/>
        <v/>
      </c>
      <c r="GW419" s="238" t="str">
        <f t="shared" si="698"/>
        <v/>
      </c>
      <c r="GX419" s="238" t="str">
        <f t="shared" si="699"/>
        <v/>
      </c>
      <c r="GY419" s="239"/>
      <c r="GZ419" s="240" t="str">
        <f t="shared" si="700"/>
        <v/>
      </c>
      <c r="HA419" s="235" t="str">
        <f t="shared" si="701"/>
        <v/>
      </c>
      <c r="HB419" s="235" t="str">
        <f t="shared" si="702"/>
        <v/>
      </c>
      <c r="HC419" s="235" t="str">
        <f t="shared" si="703"/>
        <v/>
      </c>
      <c r="HD419" s="235" t="str">
        <f t="shared" si="704"/>
        <v/>
      </c>
      <c r="HE419" s="235" t="str">
        <f t="shared" si="705"/>
        <v/>
      </c>
      <c r="HF419" s="188"/>
      <c r="HG419" s="235" t="str">
        <f t="shared" si="706"/>
        <v/>
      </c>
      <c r="HH419" s="235">
        <f t="shared" si="620"/>
        <v>0</v>
      </c>
      <c r="HI419" s="235">
        <f t="shared" si="620"/>
        <v>0</v>
      </c>
      <c r="HJ419" s="235">
        <f t="shared" si="620"/>
        <v>0</v>
      </c>
      <c r="HK419" s="188"/>
      <c r="HL419" s="235" t="str">
        <f t="shared" si="707"/>
        <v/>
      </c>
      <c r="HM419" s="235">
        <f t="shared" si="621"/>
        <v>0</v>
      </c>
      <c r="HN419" s="235">
        <f t="shared" si="621"/>
        <v>0</v>
      </c>
      <c r="HO419" s="235">
        <f t="shared" si="621"/>
        <v>0</v>
      </c>
      <c r="HP419" s="188"/>
      <c r="HQ419" s="235" t="str">
        <f t="shared" si="708"/>
        <v/>
      </c>
      <c r="HR419" s="235">
        <f t="shared" si="622"/>
        <v>0</v>
      </c>
      <c r="HS419" s="235">
        <f t="shared" si="622"/>
        <v>0</v>
      </c>
      <c r="HT419" s="235">
        <f t="shared" si="622"/>
        <v>0</v>
      </c>
      <c r="HU419" s="162"/>
      <c r="HV419" s="1622"/>
      <c r="HW419" s="1619"/>
      <c r="HX419" s="1619"/>
      <c r="HY419" s="1619"/>
      <c r="HZ419" s="1619"/>
      <c r="IA419" s="1619"/>
      <c r="IB419" s="1619"/>
      <c r="IC419" s="1623"/>
      <c r="ID419" s="162"/>
    </row>
    <row r="420" spans="1:238" ht="21.75" customHeight="1" x14ac:dyDescent="0.25">
      <c r="A420" s="377" t="str">
        <f t="shared" si="661"/>
        <v/>
      </c>
      <c r="B420" s="188">
        <v>394</v>
      </c>
      <c r="C420" s="255"/>
      <c r="D420" s="223" t="str">
        <f t="shared" si="709"/>
        <v/>
      </c>
      <c r="E420" s="223" t="str">
        <f t="shared" si="649"/>
        <v/>
      </c>
      <c r="F420" s="242"/>
      <c r="G420" s="242"/>
      <c r="H420" s="224" t="str">
        <f t="shared" si="662"/>
        <v/>
      </c>
      <c r="I420" s="930"/>
      <c r="J420" s="930"/>
      <c r="K420" s="930"/>
      <c r="L420" s="370"/>
      <c r="M420" s="371"/>
      <c r="N420" s="371"/>
      <c r="O420" s="371"/>
      <c r="P420" s="372"/>
      <c r="Q420" s="609"/>
      <c r="R420" s="609"/>
      <c r="S420" s="610"/>
      <c r="T420" s="371"/>
      <c r="U420" s="371"/>
      <c r="V420" s="188"/>
      <c r="W420" s="370"/>
      <c r="X420" s="371"/>
      <c r="Y420" s="371"/>
      <c r="Z420" s="611"/>
      <c r="AA420" s="896"/>
      <c r="AB420" s="370"/>
      <c r="AC420" s="371"/>
      <c r="AD420" s="371"/>
      <c r="AE420" s="371"/>
      <c r="AF420" s="896"/>
      <c r="AG420" s="370"/>
      <c r="AH420" s="371"/>
      <c r="AI420" s="371"/>
      <c r="AJ420" s="371"/>
      <c r="AK420" s="896"/>
      <c r="AL420" s="370"/>
      <c r="AM420" s="371"/>
      <c r="AN420" s="371"/>
      <c r="AO420" s="372"/>
      <c r="AP420" s="370"/>
      <c r="AQ420" s="371"/>
      <c r="AR420" s="371"/>
      <c r="AS420" s="371"/>
      <c r="AT420" s="928"/>
      <c r="AU420" s="188"/>
      <c r="AV420" s="256">
        <f t="shared" si="623"/>
        <v>0</v>
      </c>
      <c r="AW420" s="257">
        <f t="shared" si="624"/>
        <v>0</v>
      </c>
      <c r="AX420" s="258">
        <f t="shared" si="625"/>
        <v>0</v>
      </c>
      <c r="AY420" s="259">
        <f t="shared" si="626"/>
        <v>0</v>
      </c>
      <c r="AZ420" s="231" t="str">
        <f t="shared" si="627"/>
        <v/>
      </c>
      <c r="BA420" s="232">
        <f t="shared" si="628"/>
        <v>0</v>
      </c>
      <c r="BB420" s="249">
        <f t="shared" si="629"/>
        <v>0</v>
      </c>
      <c r="BC420" s="231">
        <f t="shared" si="630"/>
        <v>0</v>
      </c>
      <c r="BD420" s="231">
        <f t="shared" si="631"/>
        <v>0</v>
      </c>
      <c r="BE420" s="260"/>
      <c r="BF420" s="235">
        <f t="shared" si="663"/>
        <v>0</v>
      </c>
      <c r="BG420" s="235">
        <f t="shared" si="664"/>
        <v>0</v>
      </c>
      <c r="BH420" s="235">
        <f t="shared" si="665"/>
        <v>0</v>
      </c>
      <c r="BI420" s="380"/>
      <c r="BJ420" s="235">
        <f t="shared" si="650"/>
        <v>0</v>
      </c>
      <c r="BK420" s="235">
        <f t="shared" si="666"/>
        <v>0</v>
      </c>
      <c r="BL420" s="235" t="str">
        <f t="shared" si="667"/>
        <v/>
      </c>
      <c r="BM420" s="236"/>
      <c r="BN420" s="237"/>
      <c r="BO420" s="237"/>
      <c r="BP420" s="238"/>
      <c r="BQ420" s="238"/>
      <c r="BR420" s="254"/>
      <c r="BS420" s="252"/>
      <c r="BT420" s="244"/>
      <c r="BU420" s="244"/>
      <c r="BV420" s="244"/>
      <c r="BW420" s="244"/>
      <c r="BX420" s="244"/>
      <c r="BY420" s="244"/>
      <c r="BZ420" s="244"/>
      <c r="CA420" s="244"/>
      <c r="CB420" s="253"/>
      <c r="CC420" s="188"/>
      <c r="CD420" s="244">
        <f t="shared" si="651"/>
        <v>0</v>
      </c>
      <c r="CE420" s="235">
        <f t="shared" si="668"/>
        <v>0</v>
      </c>
      <c r="CF420" s="235">
        <f t="shared" si="668"/>
        <v>0</v>
      </c>
      <c r="CG420" s="235">
        <f t="shared" si="668"/>
        <v>0</v>
      </c>
      <c r="CH420" s="188"/>
      <c r="CI420" s="244">
        <f t="shared" si="652"/>
        <v>0</v>
      </c>
      <c r="CJ420" s="235">
        <f t="shared" si="669"/>
        <v>0</v>
      </c>
      <c r="CK420" s="235">
        <f t="shared" si="669"/>
        <v>0</v>
      </c>
      <c r="CL420" s="235">
        <f t="shared" si="669"/>
        <v>0</v>
      </c>
      <c r="CM420" s="188"/>
      <c r="CN420" s="244">
        <f t="shared" si="653"/>
        <v>0</v>
      </c>
      <c r="CO420" s="235">
        <f t="shared" si="670"/>
        <v>0</v>
      </c>
      <c r="CP420" s="235">
        <f t="shared" si="670"/>
        <v>0</v>
      </c>
      <c r="CQ420" s="235">
        <f t="shared" si="670"/>
        <v>0</v>
      </c>
      <c r="CR420" s="188"/>
      <c r="CS420" s="244">
        <f t="shared" si="654"/>
        <v>0</v>
      </c>
      <c r="CT420" s="235">
        <f t="shared" si="671"/>
        <v>0</v>
      </c>
      <c r="CU420" s="235">
        <f t="shared" si="671"/>
        <v>0</v>
      </c>
      <c r="CV420" s="235">
        <f t="shared" si="671"/>
        <v>0</v>
      </c>
      <c r="CW420" s="188"/>
      <c r="CX420" s="244">
        <f t="shared" si="655"/>
        <v>0</v>
      </c>
      <c r="CY420" s="235">
        <f t="shared" si="672"/>
        <v>0</v>
      </c>
      <c r="CZ420" s="235">
        <f t="shared" si="672"/>
        <v>0</v>
      </c>
      <c r="DA420" s="235">
        <f t="shared" si="672"/>
        <v>0</v>
      </c>
      <c r="DB420" s="188"/>
      <c r="DC420" s="225"/>
      <c r="DD420" s="226"/>
      <c r="DE420" s="1088"/>
      <c r="DF420" s="225"/>
      <c r="DG420" s="226"/>
      <c r="DH420" s="1088"/>
      <c r="DI420" s="225"/>
      <c r="DJ420" s="226"/>
      <c r="DK420" s="1088"/>
      <c r="DL420" s="225"/>
      <c r="DM420" s="226"/>
      <c r="DN420" s="1088"/>
      <c r="DO420" s="370"/>
      <c r="DP420" s="370"/>
      <c r="DQ420" s="243">
        <f t="shared" si="632"/>
        <v>0</v>
      </c>
      <c r="DR420" s="244">
        <f t="shared" si="633"/>
        <v>0</v>
      </c>
      <c r="DS420" s="235">
        <f t="shared" si="673"/>
        <v>0</v>
      </c>
      <c r="DT420" s="244" t="str">
        <f t="shared" si="634"/>
        <v/>
      </c>
      <c r="DU420" s="42" t="str">
        <f t="shared" si="674"/>
        <v/>
      </c>
      <c r="DV420" s="42" t="str">
        <f t="shared" si="675"/>
        <v/>
      </c>
      <c r="DW420" s="42" t="str">
        <f t="shared" si="676"/>
        <v/>
      </c>
      <c r="DX420" s="162"/>
      <c r="DY420" s="42" t="str">
        <f t="shared" si="677"/>
        <v/>
      </c>
      <c r="DZ420" s="42" t="str">
        <f t="shared" si="648"/>
        <v/>
      </c>
      <c r="EA420" s="42" t="str">
        <f t="shared" si="678"/>
        <v/>
      </c>
      <c r="EB420" s="162"/>
      <c r="EC420" s="930"/>
      <c r="ED420" s="188"/>
      <c r="EE420" s="245">
        <f t="shared" si="679"/>
        <v>0</v>
      </c>
      <c r="EF420" s="189"/>
      <c r="EG420" s="245">
        <f t="shared" si="680"/>
        <v>0</v>
      </c>
      <c r="EH420" s="189"/>
      <c r="EI420" s="246" t="str">
        <f t="shared" si="635"/>
        <v/>
      </c>
      <c r="EJ420" s="247" t="str">
        <f t="shared" si="656"/>
        <v/>
      </c>
      <c r="EK420" s="248" t="str">
        <f t="shared" si="657"/>
        <v/>
      </c>
      <c r="EL420" s="248" t="str">
        <f t="shared" si="658"/>
        <v/>
      </c>
      <c r="EM420" s="248" t="str">
        <f t="shared" si="659"/>
        <v/>
      </c>
      <c r="EN420" s="248" t="str">
        <f t="shared" si="681"/>
        <v/>
      </c>
      <c r="EO420" s="248" t="str">
        <f t="shared" si="660"/>
        <v/>
      </c>
      <c r="EP420" s="189"/>
      <c r="EQ420" s="248" t="str">
        <f t="shared" si="636"/>
        <v/>
      </c>
      <c r="ER420" s="248" t="str">
        <f t="shared" si="637"/>
        <v/>
      </c>
      <c r="ES420" s="248" t="str">
        <f t="shared" si="638"/>
        <v/>
      </c>
      <c r="ET420" s="248" t="str">
        <f t="shared" si="639"/>
        <v/>
      </c>
      <c r="EU420" s="248" t="str">
        <f t="shared" si="682"/>
        <v/>
      </c>
      <c r="EV420" s="248" t="str">
        <f t="shared" si="682"/>
        <v/>
      </c>
      <c r="EW420" s="189"/>
      <c r="EX420" s="248" t="str">
        <f t="shared" si="640"/>
        <v/>
      </c>
      <c r="EY420" s="248" t="str">
        <f t="shared" si="641"/>
        <v/>
      </c>
      <c r="EZ420" s="248" t="str">
        <f t="shared" si="642"/>
        <v/>
      </c>
      <c r="FA420" s="248" t="str">
        <f t="shared" si="643"/>
        <v/>
      </c>
      <c r="FB420" s="248" t="str">
        <f t="shared" si="617"/>
        <v/>
      </c>
      <c r="FC420" s="248" t="str">
        <f t="shared" si="617"/>
        <v/>
      </c>
      <c r="FD420" s="189"/>
      <c r="FE420" s="248" t="str">
        <f t="shared" si="644"/>
        <v/>
      </c>
      <c r="FF420" s="248" t="str">
        <f t="shared" si="645"/>
        <v/>
      </c>
      <c r="FG420" s="248" t="str">
        <f t="shared" si="646"/>
        <v/>
      </c>
      <c r="FH420" s="248" t="str">
        <f t="shared" si="647"/>
        <v/>
      </c>
      <c r="FI420" s="248" t="str">
        <f t="shared" si="618"/>
        <v/>
      </c>
      <c r="FJ420" s="248" t="str">
        <f t="shared" si="618"/>
        <v/>
      </c>
      <c r="FK420" s="189"/>
      <c r="FL420" s="370"/>
      <c r="FM420" s="371"/>
      <c r="FN420" s="371"/>
      <c r="FO420" s="611"/>
      <c r="FP420" s="896"/>
      <c r="FQ420" s="370"/>
      <c r="FR420" s="371"/>
      <c r="FS420" s="371"/>
      <c r="FT420" s="611"/>
      <c r="FU420" s="896"/>
      <c r="FV420" s="370"/>
      <c r="FW420" s="371"/>
      <c r="FX420" s="371"/>
      <c r="FY420" s="611"/>
      <c r="FZ420" s="896"/>
      <c r="GA420" s="613"/>
      <c r="GB420" s="189"/>
      <c r="GC420" s="227">
        <f t="shared" si="683"/>
        <v>0</v>
      </c>
      <c r="GD420" s="228">
        <f t="shared" si="684"/>
        <v>0</v>
      </c>
      <c r="GE420" s="229">
        <f t="shared" si="619"/>
        <v>0</v>
      </c>
      <c r="GF420" s="230">
        <f t="shared" si="619"/>
        <v>0</v>
      </c>
      <c r="GG420" s="231" t="str">
        <f t="shared" si="685"/>
        <v/>
      </c>
      <c r="GH420" s="232">
        <f t="shared" si="686"/>
        <v>0</v>
      </c>
      <c r="GI420" s="227">
        <f t="shared" si="687"/>
        <v>0</v>
      </c>
      <c r="GJ420" s="233">
        <f t="shared" si="688"/>
        <v>0</v>
      </c>
      <c r="GK420" s="233">
        <f t="shared" si="689"/>
        <v>0</v>
      </c>
      <c r="GL420" s="234"/>
      <c r="GM420" s="235">
        <f t="shared" si="690"/>
        <v>0</v>
      </c>
      <c r="GN420" s="235">
        <f t="shared" si="691"/>
        <v>0</v>
      </c>
      <c r="GO420" s="235" t="str">
        <f t="shared" si="692"/>
        <v/>
      </c>
      <c r="GP420" s="380"/>
      <c r="GQ420" s="235">
        <f t="shared" si="693"/>
        <v>0</v>
      </c>
      <c r="GR420" s="235">
        <f t="shared" si="694"/>
        <v>0</v>
      </c>
      <c r="GS420" s="235" t="str">
        <f t="shared" si="695"/>
        <v/>
      </c>
      <c r="GT420" s="236"/>
      <c r="GU420" s="237" t="str">
        <f t="shared" si="696"/>
        <v/>
      </c>
      <c r="GV420" s="237" t="str">
        <f t="shared" si="697"/>
        <v/>
      </c>
      <c r="GW420" s="238" t="str">
        <f t="shared" si="698"/>
        <v/>
      </c>
      <c r="GX420" s="238" t="str">
        <f t="shared" si="699"/>
        <v/>
      </c>
      <c r="GY420" s="239"/>
      <c r="GZ420" s="240" t="str">
        <f t="shared" si="700"/>
        <v/>
      </c>
      <c r="HA420" s="235" t="str">
        <f t="shared" si="701"/>
        <v/>
      </c>
      <c r="HB420" s="235" t="str">
        <f t="shared" si="702"/>
        <v/>
      </c>
      <c r="HC420" s="235" t="str">
        <f t="shared" si="703"/>
        <v/>
      </c>
      <c r="HD420" s="235" t="str">
        <f t="shared" si="704"/>
        <v/>
      </c>
      <c r="HE420" s="235" t="str">
        <f t="shared" si="705"/>
        <v/>
      </c>
      <c r="HF420" s="188"/>
      <c r="HG420" s="235" t="str">
        <f t="shared" si="706"/>
        <v/>
      </c>
      <c r="HH420" s="235">
        <f t="shared" si="620"/>
        <v>0</v>
      </c>
      <c r="HI420" s="235">
        <f t="shared" si="620"/>
        <v>0</v>
      </c>
      <c r="HJ420" s="235">
        <f t="shared" si="620"/>
        <v>0</v>
      </c>
      <c r="HK420" s="188"/>
      <c r="HL420" s="235" t="str">
        <f t="shared" si="707"/>
        <v/>
      </c>
      <c r="HM420" s="235">
        <f t="shared" si="621"/>
        <v>0</v>
      </c>
      <c r="HN420" s="235">
        <f t="shared" si="621"/>
        <v>0</v>
      </c>
      <c r="HO420" s="235">
        <f t="shared" si="621"/>
        <v>0</v>
      </c>
      <c r="HP420" s="188"/>
      <c r="HQ420" s="235" t="str">
        <f t="shared" si="708"/>
        <v/>
      </c>
      <c r="HR420" s="235">
        <f t="shared" si="622"/>
        <v>0</v>
      </c>
      <c r="HS420" s="235">
        <f t="shared" si="622"/>
        <v>0</v>
      </c>
      <c r="HT420" s="235">
        <f t="shared" si="622"/>
        <v>0</v>
      </c>
      <c r="HU420" s="162"/>
      <c r="HV420" s="1622"/>
      <c r="HW420" s="1619"/>
      <c r="HX420" s="1619"/>
      <c r="HY420" s="1619"/>
      <c r="HZ420" s="1619"/>
      <c r="IA420" s="1619"/>
      <c r="IB420" s="1619"/>
      <c r="IC420" s="1623"/>
      <c r="ID420" s="162"/>
    </row>
    <row r="421" spans="1:238" ht="21.75" customHeight="1" x14ac:dyDescent="0.25">
      <c r="A421" s="377" t="str">
        <f t="shared" si="661"/>
        <v/>
      </c>
      <c r="B421" s="188">
        <v>395</v>
      </c>
      <c r="C421" s="255"/>
      <c r="D421" s="223" t="str">
        <f t="shared" si="709"/>
        <v/>
      </c>
      <c r="E421" s="223" t="str">
        <f t="shared" si="649"/>
        <v/>
      </c>
      <c r="F421" s="242"/>
      <c r="G421" s="242"/>
      <c r="H421" s="224" t="str">
        <f t="shared" si="662"/>
        <v/>
      </c>
      <c r="I421" s="930"/>
      <c r="J421" s="930"/>
      <c r="K421" s="930"/>
      <c r="L421" s="370"/>
      <c r="M421" s="371"/>
      <c r="N421" s="371"/>
      <c r="O421" s="371"/>
      <c r="P421" s="372"/>
      <c r="Q421" s="609"/>
      <c r="R421" s="609"/>
      <c r="S421" s="610"/>
      <c r="T421" s="371"/>
      <c r="U421" s="371"/>
      <c r="V421" s="188"/>
      <c r="W421" s="370"/>
      <c r="X421" s="371"/>
      <c r="Y421" s="371"/>
      <c r="Z421" s="611"/>
      <c r="AA421" s="896"/>
      <c r="AB421" s="370"/>
      <c r="AC421" s="371"/>
      <c r="AD421" s="371"/>
      <c r="AE421" s="371"/>
      <c r="AF421" s="896"/>
      <c r="AG421" s="370"/>
      <c r="AH421" s="371"/>
      <c r="AI421" s="371"/>
      <c r="AJ421" s="371"/>
      <c r="AK421" s="896"/>
      <c r="AL421" s="370"/>
      <c r="AM421" s="371"/>
      <c r="AN421" s="371"/>
      <c r="AO421" s="372"/>
      <c r="AP421" s="370"/>
      <c r="AQ421" s="371"/>
      <c r="AR421" s="371"/>
      <c r="AS421" s="371"/>
      <c r="AT421" s="928"/>
      <c r="AU421" s="188"/>
      <c r="AV421" s="256">
        <f t="shared" si="623"/>
        <v>0</v>
      </c>
      <c r="AW421" s="257">
        <f t="shared" si="624"/>
        <v>0</v>
      </c>
      <c r="AX421" s="258">
        <f t="shared" si="625"/>
        <v>0</v>
      </c>
      <c r="AY421" s="259">
        <f t="shared" si="626"/>
        <v>0</v>
      </c>
      <c r="AZ421" s="231" t="str">
        <f t="shared" si="627"/>
        <v/>
      </c>
      <c r="BA421" s="232">
        <f t="shared" si="628"/>
        <v>0</v>
      </c>
      <c r="BB421" s="249">
        <f t="shared" si="629"/>
        <v>0</v>
      </c>
      <c r="BC421" s="231">
        <f t="shared" si="630"/>
        <v>0</v>
      </c>
      <c r="BD421" s="231">
        <f t="shared" si="631"/>
        <v>0</v>
      </c>
      <c r="BE421" s="260"/>
      <c r="BF421" s="235">
        <f t="shared" si="663"/>
        <v>0</v>
      </c>
      <c r="BG421" s="235">
        <f t="shared" si="664"/>
        <v>0</v>
      </c>
      <c r="BH421" s="235">
        <f t="shared" si="665"/>
        <v>0</v>
      </c>
      <c r="BI421" s="380"/>
      <c r="BJ421" s="235">
        <f t="shared" si="650"/>
        <v>0</v>
      </c>
      <c r="BK421" s="235">
        <f t="shared" si="666"/>
        <v>0</v>
      </c>
      <c r="BL421" s="235" t="str">
        <f t="shared" si="667"/>
        <v/>
      </c>
      <c r="BM421" s="236"/>
      <c r="BN421" s="237"/>
      <c r="BO421" s="237"/>
      <c r="BP421" s="238"/>
      <c r="BQ421" s="238"/>
      <c r="BR421" s="254"/>
      <c r="BS421" s="252"/>
      <c r="BT421" s="244"/>
      <c r="BU421" s="244"/>
      <c r="BV421" s="244"/>
      <c r="BW421" s="244"/>
      <c r="BX421" s="244"/>
      <c r="BY421" s="244"/>
      <c r="BZ421" s="244"/>
      <c r="CA421" s="244"/>
      <c r="CB421" s="253"/>
      <c r="CC421" s="188"/>
      <c r="CD421" s="244">
        <f t="shared" si="651"/>
        <v>0</v>
      </c>
      <c r="CE421" s="235">
        <f t="shared" si="668"/>
        <v>0</v>
      </c>
      <c r="CF421" s="235">
        <f t="shared" si="668"/>
        <v>0</v>
      </c>
      <c r="CG421" s="235">
        <f t="shared" si="668"/>
        <v>0</v>
      </c>
      <c r="CH421" s="188"/>
      <c r="CI421" s="244">
        <f t="shared" si="652"/>
        <v>0</v>
      </c>
      <c r="CJ421" s="235">
        <f t="shared" si="669"/>
        <v>0</v>
      </c>
      <c r="CK421" s="235">
        <f t="shared" si="669"/>
        <v>0</v>
      </c>
      <c r="CL421" s="235">
        <f t="shared" si="669"/>
        <v>0</v>
      </c>
      <c r="CM421" s="188"/>
      <c r="CN421" s="244">
        <f t="shared" si="653"/>
        <v>0</v>
      </c>
      <c r="CO421" s="235">
        <f t="shared" si="670"/>
        <v>0</v>
      </c>
      <c r="CP421" s="235">
        <f t="shared" si="670"/>
        <v>0</v>
      </c>
      <c r="CQ421" s="235">
        <f t="shared" si="670"/>
        <v>0</v>
      </c>
      <c r="CR421" s="188"/>
      <c r="CS421" s="244">
        <f t="shared" si="654"/>
        <v>0</v>
      </c>
      <c r="CT421" s="235">
        <f t="shared" si="671"/>
        <v>0</v>
      </c>
      <c r="CU421" s="235">
        <f t="shared" si="671"/>
        <v>0</v>
      </c>
      <c r="CV421" s="235">
        <f t="shared" si="671"/>
        <v>0</v>
      </c>
      <c r="CW421" s="188"/>
      <c r="CX421" s="244">
        <f t="shared" si="655"/>
        <v>0</v>
      </c>
      <c r="CY421" s="235">
        <f t="shared" si="672"/>
        <v>0</v>
      </c>
      <c r="CZ421" s="235">
        <f t="shared" si="672"/>
        <v>0</v>
      </c>
      <c r="DA421" s="235">
        <f t="shared" si="672"/>
        <v>0</v>
      </c>
      <c r="DB421" s="188"/>
      <c r="DC421" s="225"/>
      <c r="DD421" s="226"/>
      <c r="DE421" s="1088"/>
      <c r="DF421" s="225"/>
      <c r="DG421" s="226"/>
      <c r="DH421" s="1088"/>
      <c r="DI421" s="225"/>
      <c r="DJ421" s="226"/>
      <c r="DK421" s="1088"/>
      <c r="DL421" s="225"/>
      <c r="DM421" s="226"/>
      <c r="DN421" s="1088"/>
      <c r="DO421" s="370"/>
      <c r="DP421" s="370"/>
      <c r="DQ421" s="243">
        <f t="shared" si="632"/>
        <v>0</v>
      </c>
      <c r="DR421" s="244">
        <f t="shared" si="633"/>
        <v>0</v>
      </c>
      <c r="DS421" s="235">
        <f t="shared" si="673"/>
        <v>0</v>
      </c>
      <c r="DT421" s="244" t="str">
        <f t="shared" si="634"/>
        <v/>
      </c>
      <c r="DU421" s="42" t="str">
        <f t="shared" si="674"/>
        <v/>
      </c>
      <c r="DV421" s="42" t="str">
        <f t="shared" si="675"/>
        <v/>
      </c>
      <c r="DW421" s="42" t="str">
        <f t="shared" si="676"/>
        <v/>
      </c>
      <c r="DX421" s="162"/>
      <c r="DY421" s="42" t="str">
        <f t="shared" si="677"/>
        <v/>
      </c>
      <c r="DZ421" s="42" t="str">
        <f t="shared" si="648"/>
        <v/>
      </c>
      <c r="EA421" s="42" t="str">
        <f t="shared" si="678"/>
        <v/>
      </c>
      <c r="EB421" s="162"/>
      <c r="EC421" s="930"/>
      <c r="ED421" s="188"/>
      <c r="EE421" s="245">
        <f t="shared" si="679"/>
        <v>0</v>
      </c>
      <c r="EF421" s="189"/>
      <c r="EG421" s="245">
        <f t="shared" si="680"/>
        <v>0</v>
      </c>
      <c r="EH421" s="189"/>
      <c r="EI421" s="246" t="str">
        <f t="shared" si="635"/>
        <v/>
      </c>
      <c r="EJ421" s="247" t="str">
        <f t="shared" si="656"/>
        <v/>
      </c>
      <c r="EK421" s="248" t="str">
        <f t="shared" si="657"/>
        <v/>
      </c>
      <c r="EL421" s="248" t="str">
        <f t="shared" si="658"/>
        <v/>
      </c>
      <c r="EM421" s="248" t="str">
        <f t="shared" si="659"/>
        <v/>
      </c>
      <c r="EN421" s="248" t="str">
        <f t="shared" si="681"/>
        <v/>
      </c>
      <c r="EO421" s="248" t="str">
        <f t="shared" si="660"/>
        <v/>
      </c>
      <c r="EP421" s="189"/>
      <c r="EQ421" s="248" t="str">
        <f t="shared" si="636"/>
        <v/>
      </c>
      <c r="ER421" s="248" t="str">
        <f t="shared" si="637"/>
        <v/>
      </c>
      <c r="ES421" s="248" t="str">
        <f t="shared" si="638"/>
        <v/>
      </c>
      <c r="ET421" s="248" t="str">
        <f t="shared" si="639"/>
        <v/>
      </c>
      <c r="EU421" s="248" t="str">
        <f t="shared" si="682"/>
        <v/>
      </c>
      <c r="EV421" s="248" t="str">
        <f t="shared" si="682"/>
        <v/>
      </c>
      <c r="EW421" s="189"/>
      <c r="EX421" s="248" t="str">
        <f t="shared" si="640"/>
        <v/>
      </c>
      <c r="EY421" s="248" t="str">
        <f t="shared" si="641"/>
        <v/>
      </c>
      <c r="EZ421" s="248" t="str">
        <f t="shared" si="642"/>
        <v/>
      </c>
      <c r="FA421" s="248" t="str">
        <f t="shared" si="643"/>
        <v/>
      </c>
      <c r="FB421" s="248" t="str">
        <f t="shared" si="617"/>
        <v/>
      </c>
      <c r="FC421" s="248" t="str">
        <f t="shared" si="617"/>
        <v/>
      </c>
      <c r="FD421" s="189"/>
      <c r="FE421" s="248" t="str">
        <f t="shared" si="644"/>
        <v/>
      </c>
      <c r="FF421" s="248" t="str">
        <f t="shared" si="645"/>
        <v/>
      </c>
      <c r="FG421" s="248" t="str">
        <f t="shared" si="646"/>
        <v/>
      </c>
      <c r="FH421" s="248" t="str">
        <f t="shared" si="647"/>
        <v/>
      </c>
      <c r="FI421" s="248" t="str">
        <f t="shared" si="618"/>
        <v/>
      </c>
      <c r="FJ421" s="248" t="str">
        <f t="shared" si="618"/>
        <v/>
      </c>
      <c r="FK421" s="189"/>
      <c r="FL421" s="370"/>
      <c r="FM421" s="371"/>
      <c r="FN421" s="371"/>
      <c r="FO421" s="611"/>
      <c r="FP421" s="896"/>
      <c r="FQ421" s="370"/>
      <c r="FR421" s="371"/>
      <c r="FS421" s="371"/>
      <c r="FT421" s="611"/>
      <c r="FU421" s="896"/>
      <c r="FV421" s="370"/>
      <c r="FW421" s="371"/>
      <c r="FX421" s="371"/>
      <c r="FY421" s="611"/>
      <c r="FZ421" s="896"/>
      <c r="GA421" s="613"/>
      <c r="GB421" s="189"/>
      <c r="GC421" s="227">
        <f t="shared" si="683"/>
        <v>0</v>
      </c>
      <c r="GD421" s="228">
        <f t="shared" si="684"/>
        <v>0</v>
      </c>
      <c r="GE421" s="229">
        <f t="shared" si="619"/>
        <v>0</v>
      </c>
      <c r="GF421" s="230">
        <f t="shared" si="619"/>
        <v>0</v>
      </c>
      <c r="GG421" s="231" t="str">
        <f t="shared" si="685"/>
        <v/>
      </c>
      <c r="GH421" s="232">
        <f t="shared" si="686"/>
        <v>0</v>
      </c>
      <c r="GI421" s="227">
        <f t="shared" si="687"/>
        <v>0</v>
      </c>
      <c r="GJ421" s="233">
        <f t="shared" si="688"/>
        <v>0</v>
      </c>
      <c r="GK421" s="233">
        <f t="shared" si="689"/>
        <v>0</v>
      </c>
      <c r="GL421" s="234"/>
      <c r="GM421" s="235">
        <f t="shared" si="690"/>
        <v>0</v>
      </c>
      <c r="GN421" s="235">
        <f t="shared" si="691"/>
        <v>0</v>
      </c>
      <c r="GO421" s="235" t="str">
        <f t="shared" si="692"/>
        <v/>
      </c>
      <c r="GP421" s="380"/>
      <c r="GQ421" s="235">
        <f t="shared" si="693"/>
        <v>0</v>
      </c>
      <c r="GR421" s="235">
        <f t="shared" si="694"/>
        <v>0</v>
      </c>
      <c r="GS421" s="235" t="str">
        <f t="shared" si="695"/>
        <v/>
      </c>
      <c r="GT421" s="236"/>
      <c r="GU421" s="237" t="str">
        <f t="shared" si="696"/>
        <v/>
      </c>
      <c r="GV421" s="237" t="str">
        <f t="shared" si="697"/>
        <v/>
      </c>
      <c r="GW421" s="238" t="str">
        <f t="shared" si="698"/>
        <v/>
      </c>
      <c r="GX421" s="238" t="str">
        <f t="shared" si="699"/>
        <v/>
      </c>
      <c r="GY421" s="239"/>
      <c r="GZ421" s="240" t="str">
        <f t="shared" si="700"/>
        <v/>
      </c>
      <c r="HA421" s="235" t="str">
        <f t="shared" si="701"/>
        <v/>
      </c>
      <c r="HB421" s="235" t="str">
        <f t="shared" si="702"/>
        <v/>
      </c>
      <c r="HC421" s="235" t="str">
        <f t="shared" si="703"/>
        <v/>
      </c>
      <c r="HD421" s="235" t="str">
        <f t="shared" si="704"/>
        <v/>
      </c>
      <c r="HE421" s="235" t="str">
        <f t="shared" si="705"/>
        <v/>
      </c>
      <c r="HF421" s="188"/>
      <c r="HG421" s="235" t="str">
        <f t="shared" si="706"/>
        <v/>
      </c>
      <c r="HH421" s="235">
        <f t="shared" si="620"/>
        <v>0</v>
      </c>
      <c r="HI421" s="235">
        <f t="shared" si="620"/>
        <v>0</v>
      </c>
      <c r="HJ421" s="235">
        <f t="shared" si="620"/>
        <v>0</v>
      </c>
      <c r="HK421" s="188"/>
      <c r="HL421" s="235" t="str">
        <f t="shared" si="707"/>
        <v/>
      </c>
      <c r="HM421" s="235">
        <f t="shared" si="621"/>
        <v>0</v>
      </c>
      <c r="HN421" s="235">
        <f t="shared" si="621"/>
        <v>0</v>
      </c>
      <c r="HO421" s="235">
        <f t="shared" si="621"/>
        <v>0</v>
      </c>
      <c r="HP421" s="188"/>
      <c r="HQ421" s="235" t="str">
        <f t="shared" si="708"/>
        <v/>
      </c>
      <c r="HR421" s="235">
        <f t="shared" si="622"/>
        <v>0</v>
      </c>
      <c r="HS421" s="235">
        <f t="shared" si="622"/>
        <v>0</v>
      </c>
      <c r="HT421" s="235">
        <f t="shared" si="622"/>
        <v>0</v>
      </c>
      <c r="HU421" s="162"/>
      <c r="HV421" s="1622"/>
      <c r="HW421" s="1619"/>
      <c r="HX421" s="1619"/>
      <c r="HY421" s="1619"/>
      <c r="HZ421" s="1619"/>
      <c r="IA421" s="1619"/>
      <c r="IB421" s="1619"/>
      <c r="IC421" s="1623"/>
      <c r="ID421" s="162"/>
    </row>
    <row r="422" spans="1:238" ht="21.75" customHeight="1" x14ac:dyDescent="0.25">
      <c r="A422" s="377" t="str">
        <f t="shared" si="661"/>
        <v/>
      </c>
      <c r="B422" s="188">
        <v>396</v>
      </c>
      <c r="C422" s="255"/>
      <c r="D422" s="223" t="str">
        <f t="shared" si="709"/>
        <v/>
      </c>
      <c r="E422" s="223" t="str">
        <f t="shared" si="649"/>
        <v/>
      </c>
      <c r="F422" s="242"/>
      <c r="G422" s="242"/>
      <c r="H422" s="224" t="str">
        <f t="shared" si="662"/>
        <v/>
      </c>
      <c r="I422" s="930"/>
      <c r="J422" s="930"/>
      <c r="K422" s="930"/>
      <c r="L422" s="370"/>
      <c r="M422" s="371"/>
      <c r="N422" s="371"/>
      <c r="O422" s="371"/>
      <c r="P422" s="372"/>
      <c r="Q422" s="609"/>
      <c r="R422" s="609"/>
      <c r="S422" s="610"/>
      <c r="T422" s="371"/>
      <c r="U422" s="371"/>
      <c r="V422" s="188"/>
      <c r="W422" s="370"/>
      <c r="X422" s="371"/>
      <c r="Y422" s="371"/>
      <c r="Z422" s="611"/>
      <c r="AA422" s="896"/>
      <c r="AB422" s="370"/>
      <c r="AC422" s="371"/>
      <c r="AD422" s="371"/>
      <c r="AE422" s="371"/>
      <c r="AF422" s="896"/>
      <c r="AG422" s="370"/>
      <c r="AH422" s="371"/>
      <c r="AI422" s="371"/>
      <c r="AJ422" s="371"/>
      <c r="AK422" s="896"/>
      <c r="AL422" s="370"/>
      <c r="AM422" s="371"/>
      <c r="AN422" s="371"/>
      <c r="AO422" s="372"/>
      <c r="AP422" s="370"/>
      <c r="AQ422" s="371"/>
      <c r="AR422" s="371"/>
      <c r="AS422" s="371"/>
      <c r="AT422" s="928"/>
      <c r="AU422" s="188"/>
      <c r="AV422" s="256">
        <f t="shared" si="623"/>
        <v>0</v>
      </c>
      <c r="AW422" s="257">
        <f t="shared" si="624"/>
        <v>0</v>
      </c>
      <c r="AX422" s="258">
        <f t="shared" si="625"/>
        <v>0</v>
      </c>
      <c r="AY422" s="259">
        <f t="shared" si="626"/>
        <v>0</v>
      </c>
      <c r="AZ422" s="231" t="str">
        <f t="shared" si="627"/>
        <v/>
      </c>
      <c r="BA422" s="232">
        <f t="shared" si="628"/>
        <v>0</v>
      </c>
      <c r="BB422" s="249">
        <f t="shared" si="629"/>
        <v>0</v>
      </c>
      <c r="BC422" s="231">
        <f t="shared" si="630"/>
        <v>0</v>
      </c>
      <c r="BD422" s="231">
        <f t="shared" si="631"/>
        <v>0</v>
      </c>
      <c r="BE422" s="260"/>
      <c r="BF422" s="235">
        <f t="shared" si="663"/>
        <v>0</v>
      </c>
      <c r="BG422" s="235">
        <f t="shared" si="664"/>
        <v>0</v>
      </c>
      <c r="BH422" s="235">
        <f t="shared" si="665"/>
        <v>0</v>
      </c>
      <c r="BI422" s="380"/>
      <c r="BJ422" s="235">
        <f t="shared" si="650"/>
        <v>0</v>
      </c>
      <c r="BK422" s="235">
        <f t="shared" si="666"/>
        <v>0</v>
      </c>
      <c r="BL422" s="235" t="str">
        <f t="shared" si="667"/>
        <v/>
      </c>
      <c r="BM422" s="236"/>
      <c r="BN422" s="237"/>
      <c r="BO422" s="237"/>
      <c r="BP422" s="238"/>
      <c r="BQ422" s="238"/>
      <c r="BR422" s="254"/>
      <c r="BS422" s="252"/>
      <c r="BT422" s="244"/>
      <c r="BU422" s="244"/>
      <c r="BV422" s="244"/>
      <c r="BW422" s="244"/>
      <c r="BX422" s="244"/>
      <c r="BY422" s="244"/>
      <c r="BZ422" s="244"/>
      <c r="CA422" s="244"/>
      <c r="CB422" s="253"/>
      <c r="CC422" s="188"/>
      <c r="CD422" s="244">
        <f t="shared" si="651"/>
        <v>0</v>
      </c>
      <c r="CE422" s="235">
        <f t="shared" si="668"/>
        <v>0</v>
      </c>
      <c r="CF422" s="235">
        <f t="shared" si="668"/>
        <v>0</v>
      </c>
      <c r="CG422" s="235">
        <f t="shared" si="668"/>
        <v>0</v>
      </c>
      <c r="CH422" s="188"/>
      <c r="CI422" s="244">
        <f t="shared" si="652"/>
        <v>0</v>
      </c>
      <c r="CJ422" s="235">
        <f t="shared" si="669"/>
        <v>0</v>
      </c>
      <c r="CK422" s="235">
        <f t="shared" si="669"/>
        <v>0</v>
      </c>
      <c r="CL422" s="235">
        <f t="shared" si="669"/>
        <v>0</v>
      </c>
      <c r="CM422" s="188"/>
      <c r="CN422" s="244">
        <f t="shared" si="653"/>
        <v>0</v>
      </c>
      <c r="CO422" s="235">
        <f t="shared" si="670"/>
        <v>0</v>
      </c>
      <c r="CP422" s="235">
        <f t="shared" si="670"/>
        <v>0</v>
      </c>
      <c r="CQ422" s="235">
        <f t="shared" si="670"/>
        <v>0</v>
      </c>
      <c r="CR422" s="188"/>
      <c r="CS422" s="244">
        <f t="shared" si="654"/>
        <v>0</v>
      </c>
      <c r="CT422" s="235">
        <f t="shared" si="671"/>
        <v>0</v>
      </c>
      <c r="CU422" s="235">
        <f t="shared" si="671"/>
        <v>0</v>
      </c>
      <c r="CV422" s="235">
        <f t="shared" si="671"/>
        <v>0</v>
      </c>
      <c r="CW422" s="188"/>
      <c r="CX422" s="244">
        <f t="shared" si="655"/>
        <v>0</v>
      </c>
      <c r="CY422" s="235">
        <f t="shared" si="672"/>
        <v>0</v>
      </c>
      <c r="CZ422" s="235">
        <f t="shared" si="672"/>
        <v>0</v>
      </c>
      <c r="DA422" s="235">
        <f t="shared" si="672"/>
        <v>0</v>
      </c>
      <c r="DB422" s="188"/>
      <c r="DC422" s="225"/>
      <c r="DD422" s="226"/>
      <c r="DE422" s="1088"/>
      <c r="DF422" s="225"/>
      <c r="DG422" s="226"/>
      <c r="DH422" s="1088"/>
      <c r="DI422" s="225"/>
      <c r="DJ422" s="226"/>
      <c r="DK422" s="1088"/>
      <c r="DL422" s="225"/>
      <c r="DM422" s="226"/>
      <c r="DN422" s="1088"/>
      <c r="DO422" s="370"/>
      <c r="DP422" s="370"/>
      <c r="DQ422" s="243">
        <f t="shared" si="632"/>
        <v>0</v>
      </c>
      <c r="DR422" s="244">
        <f t="shared" si="633"/>
        <v>0</v>
      </c>
      <c r="DS422" s="235">
        <f t="shared" si="673"/>
        <v>0</v>
      </c>
      <c r="DT422" s="244" t="str">
        <f t="shared" si="634"/>
        <v/>
      </c>
      <c r="DU422" s="42" t="str">
        <f t="shared" si="674"/>
        <v/>
      </c>
      <c r="DV422" s="42" t="str">
        <f t="shared" si="675"/>
        <v/>
      </c>
      <c r="DW422" s="42" t="str">
        <f t="shared" si="676"/>
        <v/>
      </c>
      <c r="DX422" s="162"/>
      <c r="DY422" s="42" t="str">
        <f t="shared" si="677"/>
        <v/>
      </c>
      <c r="DZ422" s="42" t="str">
        <f t="shared" si="648"/>
        <v/>
      </c>
      <c r="EA422" s="42" t="str">
        <f t="shared" si="678"/>
        <v/>
      </c>
      <c r="EB422" s="162"/>
      <c r="EC422" s="930"/>
      <c r="ED422" s="188"/>
      <c r="EE422" s="245">
        <f t="shared" si="679"/>
        <v>0</v>
      </c>
      <c r="EF422" s="189"/>
      <c r="EG422" s="245">
        <f t="shared" si="680"/>
        <v>0</v>
      </c>
      <c r="EH422" s="189"/>
      <c r="EI422" s="246" t="str">
        <f t="shared" si="635"/>
        <v/>
      </c>
      <c r="EJ422" s="247" t="str">
        <f t="shared" si="656"/>
        <v/>
      </c>
      <c r="EK422" s="248" t="str">
        <f t="shared" si="657"/>
        <v/>
      </c>
      <c r="EL422" s="248" t="str">
        <f t="shared" si="658"/>
        <v/>
      </c>
      <c r="EM422" s="248" t="str">
        <f t="shared" si="659"/>
        <v/>
      </c>
      <c r="EN422" s="248" t="str">
        <f t="shared" si="681"/>
        <v/>
      </c>
      <c r="EO422" s="248" t="str">
        <f t="shared" si="660"/>
        <v/>
      </c>
      <c r="EP422" s="189"/>
      <c r="EQ422" s="248" t="str">
        <f t="shared" si="636"/>
        <v/>
      </c>
      <c r="ER422" s="248" t="str">
        <f t="shared" si="637"/>
        <v/>
      </c>
      <c r="ES422" s="248" t="str">
        <f t="shared" si="638"/>
        <v/>
      </c>
      <c r="ET422" s="248" t="str">
        <f t="shared" si="639"/>
        <v/>
      </c>
      <c r="EU422" s="248" t="str">
        <f t="shared" si="682"/>
        <v/>
      </c>
      <c r="EV422" s="248" t="str">
        <f t="shared" si="682"/>
        <v/>
      </c>
      <c r="EW422" s="189"/>
      <c r="EX422" s="248" t="str">
        <f t="shared" si="640"/>
        <v/>
      </c>
      <c r="EY422" s="248" t="str">
        <f t="shared" si="641"/>
        <v/>
      </c>
      <c r="EZ422" s="248" t="str">
        <f t="shared" si="642"/>
        <v/>
      </c>
      <c r="FA422" s="248" t="str">
        <f t="shared" si="643"/>
        <v/>
      </c>
      <c r="FB422" s="248" t="str">
        <f t="shared" si="617"/>
        <v/>
      </c>
      <c r="FC422" s="248" t="str">
        <f t="shared" si="617"/>
        <v/>
      </c>
      <c r="FD422" s="189"/>
      <c r="FE422" s="248" t="str">
        <f t="shared" si="644"/>
        <v/>
      </c>
      <c r="FF422" s="248" t="str">
        <f t="shared" si="645"/>
        <v/>
      </c>
      <c r="FG422" s="248" t="str">
        <f t="shared" si="646"/>
        <v/>
      </c>
      <c r="FH422" s="248" t="str">
        <f t="shared" si="647"/>
        <v/>
      </c>
      <c r="FI422" s="248" t="str">
        <f t="shared" si="618"/>
        <v/>
      </c>
      <c r="FJ422" s="248" t="str">
        <f t="shared" si="618"/>
        <v/>
      </c>
      <c r="FK422" s="189"/>
      <c r="FL422" s="370"/>
      <c r="FM422" s="371"/>
      <c r="FN422" s="371"/>
      <c r="FO422" s="611"/>
      <c r="FP422" s="896"/>
      <c r="FQ422" s="370"/>
      <c r="FR422" s="371"/>
      <c r="FS422" s="371"/>
      <c r="FT422" s="611"/>
      <c r="FU422" s="896"/>
      <c r="FV422" s="370"/>
      <c r="FW422" s="371"/>
      <c r="FX422" s="371"/>
      <c r="FY422" s="611"/>
      <c r="FZ422" s="896"/>
      <c r="GA422" s="613"/>
      <c r="GB422" s="189"/>
      <c r="GC422" s="227">
        <f t="shared" si="683"/>
        <v>0</v>
      </c>
      <c r="GD422" s="228">
        <f t="shared" si="684"/>
        <v>0</v>
      </c>
      <c r="GE422" s="229">
        <f t="shared" si="619"/>
        <v>0</v>
      </c>
      <c r="GF422" s="230">
        <f t="shared" si="619"/>
        <v>0</v>
      </c>
      <c r="GG422" s="231" t="str">
        <f t="shared" si="685"/>
        <v/>
      </c>
      <c r="GH422" s="232">
        <f t="shared" si="686"/>
        <v>0</v>
      </c>
      <c r="GI422" s="227">
        <f t="shared" si="687"/>
        <v>0</v>
      </c>
      <c r="GJ422" s="233">
        <f t="shared" si="688"/>
        <v>0</v>
      </c>
      <c r="GK422" s="233">
        <f t="shared" si="689"/>
        <v>0</v>
      </c>
      <c r="GL422" s="234"/>
      <c r="GM422" s="235">
        <f t="shared" si="690"/>
        <v>0</v>
      </c>
      <c r="GN422" s="235">
        <f t="shared" si="691"/>
        <v>0</v>
      </c>
      <c r="GO422" s="235" t="str">
        <f t="shared" si="692"/>
        <v/>
      </c>
      <c r="GP422" s="380"/>
      <c r="GQ422" s="235">
        <f t="shared" si="693"/>
        <v>0</v>
      </c>
      <c r="GR422" s="235">
        <f t="shared" si="694"/>
        <v>0</v>
      </c>
      <c r="GS422" s="235" t="str">
        <f t="shared" si="695"/>
        <v/>
      </c>
      <c r="GT422" s="236"/>
      <c r="GU422" s="237" t="str">
        <f t="shared" si="696"/>
        <v/>
      </c>
      <c r="GV422" s="237" t="str">
        <f t="shared" si="697"/>
        <v/>
      </c>
      <c r="GW422" s="238" t="str">
        <f t="shared" si="698"/>
        <v/>
      </c>
      <c r="GX422" s="238" t="str">
        <f t="shared" si="699"/>
        <v/>
      </c>
      <c r="GY422" s="239"/>
      <c r="GZ422" s="240" t="str">
        <f t="shared" si="700"/>
        <v/>
      </c>
      <c r="HA422" s="235" t="str">
        <f t="shared" si="701"/>
        <v/>
      </c>
      <c r="HB422" s="235" t="str">
        <f t="shared" si="702"/>
        <v/>
      </c>
      <c r="HC422" s="235" t="str">
        <f t="shared" si="703"/>
        <v/>
      </c>
      <c r="HD422" s="235" t="str">
        <f t="shared" si="704"/>
        <v/>
      </c>
      <c r="HE422" s="235" t="str">
        <f t="shared" si="705"/>
        <v/>
      </c>
      <c r="HF422" s="188"/>
      <c r="HG422" s="235" t="str">
        <f t="shared" si="706"/>
        <v/>
      </c>
      <c r="HH422" s="235">
        <f t="shared" si="620"/>
        <v>0</v>
      </c>
      <c r="HI422" s="235">
        <f t="shared" si="620"/>
        <v>0</v>
      </c>
      <c r="HJ422" s="235">
        <f t="shared" si="620"/>
        <v>0</v>
      </c>
      <c r="HK422" s="188"/>
      <c r="HL422" s="235" t="str">
        <f t="shared" si="707"/>
        <v/>
      </c>
      <c r="HM422" s="235">
        <f t="shared" si="621"/>
        <v>0</v>
      </c>
      <c r="HN422" s="235">
        <f t="shared" si="621"/>
        <v>0</v>
      </c>
      <c r="HO422" s="235">
        <f t="shared" si="621"/>
        <v>0</v>
      </c>
      <c r="HP422" s="188"/>
      <c r="HQ422" s="235" t="str">
        <f t="shared" si="708"/>
        <v/>
      </c>
      <c r="HR422" s="235">
        <f t="shared" si="622"/>
        <v>0</v>
      </c>
      <c r="HS422" s="235">
        <f t="shared" si="622"/>
        <v>0</v>
      </c>
      <c r="HT422" s="235">
        <f t="shared" si="622"/>
        <v>0</v>
      </c>
      <c r="HU422" s="162"/>
      <c r="HV422" s="1622"/>
      <c r="HW422" s="1619"/>
      <c r="HX422" s="1619"/>
      <c r="HY422" s="1619"/>
      <c r="HZ422" s="1619"/>
      <c r="IA422" s="1619"/>
      <c r="IB422" s="1619"/>
      <c r="IC422" s="1623"/>
      <c r="ID422" s="162"/>
    </row>
    <row r="423" spans="1:238" ht="21.75" customHeight="1" x14ac:dyDescent="0.25">
      <c r="A423" s="377" t="str">
        <f t="shared" si="661"/>
        <v/>
      </c>
      <c r="B423" s="188">
        <v>397</v>
      </c>
      <c r="C423" s="255"/>
      <c r="D423" s="223" t="str">
        <f t="shared" si="709"/>
        <v/>
      </c>
      <c r="E423" s="223" t="str">
        <f t="shared" si="649"/>
        <v/>
      </c>
      <c r="F423" s="242"/>
      <c r="G423" s="242"/>
      <c r="H423" s="224" t="str">
        <f t="shared" si="662"/>
        <v/>
      </c>
      <c r="I423" s="930"/>
      <c r="J423" s="930"/>
      <c r="K423" s="930"/>
      <c r="L423" s="370"/>
      <c r="M423" s="371"/>
      <c r="N423" s="371"/>
      <c r="O423" s="371"/>
      <c r="P423" s="372"/>
      <c r="Q423" s="609"/>
      <c r="R423" s="609"/>
      <c r="S423" s="610"/>
      <c r="T423" s="371"/>
      <c r="U423" s="371"/>
      <c r="V423" s="188"/>
      <c r="W423" s="370"/>
      <c r="X423" s="371"/>
      <c r="Y423" s="371"/>
      <c r="Z423" s="611"/>
      <c r="AA423" s="896"/>
      <c r="AB423" s="370"/>
      <c r="AC423" s="371"/>
      <c r="AD423" s="371"/>
      <c r="AE423" s="371"/>
      <c r="AF423" s="896"/>
      <c r="AG423" s="370"/>
      <c r="AH423" s="371"/>
      <c r="AI423" s="371"/>
      <c r="AJ423" s="371"/>
      <c r="AK423" s="896"/>
      <c r="AL423" s="370"/>
      <c r="AM423" s="371"/>
      <c r="AN423" s="371"/>
      <c r="AO423" s="372"/>
      <c r="AP423" s="370"/>
      <c r="AQ423" s="371"/>
      <c r="AR423" s="371"/>
      <c r="AS423" s="371"/>
      <c r="AT423" s="928"/>
      <c r="AU423" s="188"/>
      <c r="AV423" s="256">
        <f t="shared" si="623"/>
        <v>0</v>
      </c>
      <c r="AW423" s="257">
        <f t="shared" si="624"/>
        <v>0</v>
      </c>
      <c r="AX423" s="258">
        <f t="shared" si="625"/>
        <v>0</v>
      </c>
      <c r="AY423" s="259">
        <f t="shared" si="626"/>
        <v>0</v>
      </c>
      <c r="AZ423" s="231" t="str">
        <f t="shared" si="627"/>
        <v/>
      </c>
      <c r="BA423" s="232">
        <f t="shared" si="628"/>
        <v>0</v>
      </c>
      <c r="BB423" s="249">
        <f t="shared" si="629"/>
        <v>0</v>
      </c>
      <c r="BC423" s="231">
        <f t="shared" si="630"/>
        <v>0</v>
      </c>
      <c r="BD423" s="231">
        <f t="shared" si="631"/>
        <v>0</v>
      </c>
      <c r="BE423" s="260"/>
      <c r="BF423" s="235">
        <f t="shared" si="663"/>
        <v>0</v>
      </c>
      <c r="BG423" s="235">
        <f t="shared" si="664"/>
        <v>0</v>
      </c>
      <c r="BH423" s="235">
        <f t="shared" si="665"/>
        <v>0</v>
      </c>
      <c r="BI423" s="380"/>
      <c r="BJ423" s="235">
        <f t="shared" si="650"/>
        <v>0</v>
      </c>
      <c r="BK423" s="235">
        <f t="shared" si="666"/>
        <v>0</v>
      </c>
      <c r="BL423" s="235" t="str">
        <f t="shared" si="667"/>
        <v/>
      </c>
      <c r="BM423" s="236"/>
      <c r="BN423" s="237"/>
      <c r="BO423" s="237"/>
      <c r="BP423" s="238"/>
      <c r="BQ423" s="238"/>
      <c r="BR423" s="254"/>
      <c r="BS423" s="252"/>
      <c r="BT423" s="244"/>
      <c r="BU423" s="244"/>
      <c r="BV423" s="244"/>
      <c r="BW423" s="244"/>
      <c r="BX423" s="244"/>
      <c r="BY423" s="244"/>
      <c r="BZ423" s="244"/>
      <c r="CA423" s="244"/>
      <c r="CB423" s="253"/>
      <c r="CC423" s="188"/>
      <c r="CD423" s="244">
        <f t="shared" si="651"/>
        <v>0</v>
      </c>
      <c r="CE423" s="235">
        <f t="shared" si="668"/>
        <v>0</v>
      </c>
      <c r="CF423" s="235">
        <f t="shared" si="668"/>
        <v>0</v>
      </c>
      <c r="CG423" s="235">
        <f t="shared" si="668"/>
        <v>0</v>
      </c>
      <c r="CH423" s="188"/>
      <c r="CI423" s="244">
        <f t="shared" si="652"/>
        <v>0</v>
      </c>
      <c r="CJ423" s="235">
        <f t="shared" si="669"/>
        <v>0</v>
      </c>
      <c r="CK423" s="235">
        <f t="shared" si="669"/>
        <v>0</v>
      </c>
      <c r="CL423" s="235">
        <f t="shared" si="669"/>
        <v>0</v>
      </c>
      <c r="CM423" s="188"/>
      <c r="CN423" s="244">
        <f t="shared" si="653"/>
        <v>0</v>
      </c>
      <c r="CO423" s="235">
        <f t="shared" si="670"/>
        <v>0</v>
      </c>
      <c r="CP423" s="235">
        <f t="shared" si="670"/>
        <v>0</v>
      </c>
      <c r="CQ423" s="235">
        <f t="shared" si="670"/>
        <v>0</v>
      </c>
      <c r="CR423" s="188"/>
      <c r="CS423" s="244">
        <f t="shared" si="654"/>
        <v>0</v>
      </c>
      <c r="CT423" s="235">
        <f t="shared" si="671"/>
        <v>0</v>
      </c>
      <c r="CU423" s="235">
        <f t="shared" si="671"/>
        <v>0</v>
      </c>
      <c r="CV423" s="235">
        <f t="shared" si="671"/>
        <v>0</v>
      </c>
      <c r="CW423" s="188"/>
      <c r="CX423" s="244">
        <f t="shared" si="655"/>
        <v>0</v>
      </c>
      <c r="CY423" s="235">
        <f t="shared" si="672"/>
        <v>0</v>
      </c>
      <c r="CZ423" s="235">
        <f t="shared" si="672"/>
        <v>0</v>
      </c>
      <c r="DA423" s="235">
        <f t="shared" si="672"/>
        <v>0</v>
      </c>
      <c r="DB423" s="188"/>
      <c r="DC423" s="225"/>
      <c r="DD423" s="226"/>
      <c r="DE423" s="1088"/>
      <c r="DF423" s="225"/>
      <c r="DG423" s="226"/>
      <c r="DH423" s="1088"/>
      <c r="DI423" s="225"/>
      <c r="DJ423" s="226"/>
      <c r="DK423" s="1088"/>
      <c r="DL423" s="225"/>
      <c r="DM423" s="226"/>
      <c r="DN423" s="1088"/>
      <c r="DO423" s="370"/>
      <c r="DP423" s="370"/>
      <c r="DQ423" s="243">
        <f t="shared" si="632"/>
        <v>0</v>
      </c>
      <c r="DR423" s="244">
        <f t="shared" si="633"/>
        <v>0</v>
      </c>
      <c r="DS423" s="235">
        <f t="shared" si="673"/>
        <v>0</v>
      </c>
      <c r="DT423" s="244" t="str">
        <f t="shared" si="634"/>
        <v/>
      </c>
      <c r="DU423" s="42" t="str">
        <f t="shared" si="674"/>
        <v/>
      </c>
      <c r="DV423" s="42" t="str">
        <f t="shared" si="675"/>
        <v/>
      </c>
      <c r="DW423" s="42" t="str">
        <f t="shared" si="676"/>
        <v/>
      </c>
      <c r="DX423" s="162"/>
      <c r="DY423" s="42" t="str">
        <f t="shared" si="677"/>
        <v/>
      </c>
      <c r="DZ423" s="42" t="str">
        <f t="shared" si="648"/>
        <v/>
      </c>
      <c r="EA423" s="42" t="str">
        <f t="shared" si="678"/>
        <v/>
      </c>
      <c r="EB423" s="162"/>
      <c r="EC423" s="930"/>
      <c r="ED423" s="188"/>
      <c r="EE423" s="245">
        <f t="shared" si="679"/>
        <v>0</v>
      </c>
      <c r="EF423" s="189"/>
      <c r="EG423" s="245">
        <f t="shared" si="680"/>
        <v>0</v>
      </c>
      <c r="EH423" s="189"/>
      <c r="EI423" s="246" t="str">
        <f t="shared" si="635"/>
        <v/>
      </c>
      <c r="EJ423" s="247" t="str">
        <f t="shared" si="656"/>
        <v/>
      </c>
      <c r="EK423" s="248" t="str">
        <f t="shared" si="657"/>
        <v/>
      </c>
      <c r="EL423" s="248" t="str">
        <f t="shared" si="658"/>
        <v/>
      </c>
      <c r="EM423" s="248" t="str">
        <f t="shared" si="659"/>
        <v/>
      </c>
      <c r="EN423" s="248" t="str">
        <f t="shared" si="681"/>
        <v/>
      </c>
      <c r="EO423" s="248" t="str">
        <f t="shared" si="660"/>
        <v/>
      </c>
      <c r="EP423" s="189"/>
      <c r="EQ423" s="248" t="str">
        <f t="shared" si="636"/>
        <v/>
      </c>
      <c r="ER423" s="248" t="str">
        <f t="shared" si="637"/>
        <v/>
      </c>
      <c r="ES423" s="248" t="str">
        <f t="shared" si="638"/>
        <v/>
      </c>
      <c r="ET423" s="248" t="str">
        <f t="shared" si="639"/>
        <v/>
      </c>
      <c r="EU423" s="248" t="str">
        <f t="shared" si="682"/>
        <v/>
      </c>
      <c r="EV423" s="248" t="str">
        <f t="shared" si="682"/>
        <v/>
      </c>
      <c r="EW423" s="189"/>
      <c r="EX423" s="248" t="str">
        <f t="shared" si="640"/>
        <v/>
      </c>
      <c r="EY423" s="248" t="str">
        <f t="shared" si="641"/>
        <v/>
      </c>
      <c r="EZ423" s="248" t="str">
        <f t="shared" si="642"/>
        <v/>
      </c>
      <c r="FA423" s="248" t="str">
        <f t="shared" si="643"/>
        <v/>
      </c>
      <c r="FB423" s="248" t="str">
        <f t="shared" si="617"/>
        <v/>
      </c>
      <c r="FC423" s="248" t="str">
        <f t="shared" si="617"/>
        <v/>
      </c>
      <c r="FD423" s="189"/>
      <c r="FE423" s="248" t="str">
        <f t="shared" si="644"/>
        <v/>
      </c>
      <c r="FF423" s="248" t="str">
        <f t="shared" si="645"/>
        <v/>
      </c>
      <c r="FG423" s="248" t="str">
        <f t="shared" si="646"/>
        <v/>
      </c>
      <c r="FH423" s="248" t="str">
        <f t="shared" si="647"/>
        <v/>
      </c>
      <c r="FI423" s="248" t="str">
        <f t="shared" si="618"/>
        <v/>
      </c>
      <c r="FJ423" s="248" t="str">
        <f t="shared" si="618"/>
        <v/>
      </c>
      <c r="FK423" s="189"/>
      <c r="FL423" s="370"/>
      <c r="FM423" s="371"/>
      <c r="FN423" s="371"/>
      <c r="FO423" s="611"/>
      <c r="FP423" s="896"/>
      <c r="FQ423" s="370"/>
      <c r="FR423" s="371"/>
      <c r="FS423" s="371"/>
      <c r="FT423" s="611"/>
      <c r="FU423" s="896"/>
      <c r="FV423" s="370"/>
      <c r="FW423" s="371"/>
      <c r="FX423" s="371"/>
      <c r="FY423" s="611"/>
      <c r="FZ423" s="896"/>
      <c r="GA423" s="613"/>
      <c r="GB423" s="189"/>
      <c r="GC423" s="227">
        <f t="shared" si="683"/>
        <v>0</v>
      </c>
      <c r="GD423" s="228">
        <f t="shared" si="684"/>
        <v>0</v>
      </c>
      <c r="GE423" s="229">
        <f t="shared" si="619"/>
        <v>0</v>
      </c>
      <c r="GF423" s="230">
        <f t="shared" si="619"/>
        <v>0</v>
      </c>
      <c r="GG423" s="231" t="str">
        <f t="shared" si="685"/>
        <v/>
      </c>
      <c r="GH423" s="232">
        <f t="shared" si="686"/>
        <v>0</v>
      </c>
      <c r="GI423" s="227">
        <f t="shared" si="687"/>
        <v>0</v>
      </c>
      <c r="GJ423" s="233">
        <f t="shared" si="688"/>
        <v>0</v>
      </c>
      <c r="GK423" s="233">
        <f t="shared" si="689"/>
        <v>0</v>
      </c>
      <c r="GL423" s="234"/>
      <c r="GM423" s="235">
        <f t="shared" si="690"/>
        <v>0</v>
      </c>
      <c r="GN423" s="235">
        <f t="shared" si="691"/>
        <v>0</v>
      </c>
      <c r="GO423" s="235" t="str">
        <f t="shared" si="692"/>
        <v/>
      </c>
      <c r="GP423" s="380"/>
      <c r="GQ423" s="235">
        <f t="shared" si="693"/>
        <v>0</v>
      </c>
      <c r="GR423" s="235">
        <f t="shared" si="694"/>
        <v>0</v>
      </c>
      <c r="GS423" s="235" t="str">
        <f t="shared" si="695"/>
        <v/>
      </c>
      <c r="GT423" s="236"/>
      <c r="GU423" s="237" t="str">
        <f t="shared" si="696"/>
        <v/>
      </c>
      <c r="GV423" s="237" t="str">
        <f t="shared" si="697"/>
        <v/>
      </c>
      <c r="GW423" s="238" t="str">
        <f t="shared" si="698"/>
        <v/>
      </c>
      <c r="GX423" s="238" t="str">
        <f t="shared" si="699"/>
        <v/>
      </c>
      <c r="GY423" s="239"/>
      <c r="GZ423" s="240" t="str">
        <f t="shared" si="700"/>
        <v/>
      </c>
      <c r="HA423" s="235" t="str">
        <f t="shared" si="701"/>
        <v/>
      </c>
      <c r="HB423" s="235" t="str">
        <f t="shared" si="702"/>
        <v/>
      </c>
      <c r="HC423" s="235" t="str">
        <f t="shared" si="703"/>
        <v/>
      </c>
      <c r="HD423" s="235" t="str">
        <f t="shared" si="704"/>
        <v/>
      </c>
      <c r="HE423" s="235" t="str">
        <f t="shared" si="705"/>
        <v/>
      </c>
      <c r="HF423" s="188"/>
      <c r="HG423" s="235" t="str">
        <f t="shared" si="706"/>
        <v/>
      </c>
      <c r="HH423" s="235">
        <f t="shared" si="620"/>
        <v>0</v>
      </c>
      <c r="HI423" s="235">
        <f t="shared" si="620"/>
        <v>0</v>
      </c>
      <c r="HJ423" s="235">
        <f t="shared" si="620"/>
        <v>0</v>
      </c>
      <c r="HK423" s="188"/>
      <c r="HL423" s="235" t="str">
        <f t="shared" si="707"/>
        <v/>
      </c>
      <c r="HM423" s="235">
        <f t="shared" si="621"/>
        <v>0</v>
      </c>
      <c r="HN423" s="235">
        <f t="shared" si="621"/>
        <v>0</v>
      </c>
      <c r="HO423" s="235">
        <f t="shared" si="621"/>
        <v>0</v>
      </c>
      <c r="HP423" s="188"/>
      <c r="HQ423" s="235" t="str">
        <f t="shared" si="708"/>
        <v/>
      </c>
      <c r="HR423" s="235">
        <f t="shared" si="622"/>
        <v>0</v>
      </c>
      <c r="HS423" s="235">
        <f t="shared" si="622"/>
        <v>0</v>
      </c>
      <c r="HT423" s="235">
        <f t="shared" si="622"/>
        <v>0</v>
      </c>
      <c r="HU423" s="162"/>
      <c r="HV423" s="1622"/>
      <c r="HW423" s="1619"/>
      <c r="HX423" s="1619"/>
      <c r="HY423" s="1619"/>
      <c r="HZ423" s="1619"/>
      <c r="IA423" s="1619"/>
      <c r="IB423" s="1619"/>
      <c r="IC423" s="1623"/>
      <c r="ID423" s="162"/>
    </row>
    <row r="424" spans="1:238" ht="21.75" customHeight="1" x14ac:dyDescent="0.25">
      <c r="A424" s="377" t="str">
        <f t="shared" si="661"/>
        <v/>
      </c>
      <c r="B424" s="188">
        <v>398</v>
      </c>
      <c r="C424" s="255"/>
      <c r="D424" s="223" t="str">
        <f t="shared" si="709"/>
        <v/>
      </c>
      <c r="E424" s="223" t="str">
        <f t="shared" si="649"/>
        <v/>
      </c>
      <c r="F424" s="242"/>
      <c r="G424" s="242"/>
      <c r="H424" s="224" t="str">
        <f t="shared" si="662"/>
        <v/>
      </c>
      <c r="I424" s="930"/>
      <c r="J424" s="930"/>
      <c r="K424" s="930"/>
      <c r="L424" s="370"/>
      <c r="M424" s="371"/>
      <c r="N424" s="371"/>
      <c r="O424" s="371"/>
      <c r="P424" s="372"/>
      <c r="Q424" s="609"/>
      <c r="R424" s="609"/>
      <c r="S424" s="610"/>
      <c r="T424" s="371"/>
      <c r="U424" s="371"/>
      <c r="V424" s="188"/>
      <c r="W424" s="370"/>
      <c r="X424" s="371"/>
      <c r="Y424" s="371"/>
      <c r="Z424" s="611"/>
      <c r="AA424" s="896"/>
      <c r="AB424" s="370"/>
      <c r="AC424" s="371"/>
      <c r="AD424" s="371"/>
      <c r="AE424" s="371"/>
      <c r="AF424" s="896"/>
      <c r="AG424" s="370"/>
      <c r="AH424" s="371"/>
      <c r="AI424" s="371"/>
      <c r="AJ424" s="371"/>
      <c r="AK424" s="896"/>
      <c r="AL424" s="370"/>
      <c r="AM424" s="371"/>
      <c r="AN424" s="371"/>
      <c r="AO424" s="372"/>
      <c r="AP424" s="370"/>
      <c r="AQ424" s="371"/>
      <c r="AR424" s="371"/>
      <c r="AS424" s="371"/>
      <c r="AT424" s="928"/>
      <c r="AU424" s="188"/>
      <c r="AV424" s="256">
        <f t="shared" si="623"/>
        <v>0</v>
      </c>
      <c r="AW424" s="257">
        <f t="shared" si="624"/>
        <v>0</v>
      </c>
      <c r="AX424" s="258">
        <f t="shared" si="625"/>
        <v>0</v>
      </c>
      <c r="AY424" s="259">
        <f t="shared" si="626"/>
        <v>0</v>
      </c>
      <c r="AZ424" s="231" t="str">
        <f t="shared" si="627"/>
        <v/>
      </c>
      <c r="BA424" s="232">
        <f t="shared" si="628"/>
        <v>0</v>
      </c>
      <c r="BB424" s="249">
        <f t="shared" si="629"/>
        <v>0</v>
      </c>
      <c r="BC424" s="231">
        <f t="shared" si="630"/>
        <v>0</v>
      </c>
      <c r="BD424" s="231">
        <f t="shared" si="631"/>
        <v>0</v>
      </c>
      <c r="BE424" s="260"/>
      <c r="BF424" s="235">
        <f t="shared" si="663"/>
        <v>0</v>
      </c>
      <c r="BG424" s="235">
        <f t="shared" si="664"/>
        <v>0</v>
      </c>
      <c r="BH424" s="235">
        <f t="shared" si="665"/>
        <v>0</v>
      </c>
      <c r="BI424" s="380"/>
      <c r="BJ424" s="235">
        <f t="shared" si="650"/>
        <v>0</v>
      </c>
      <c r="BK424" s="235">
        <f t="shared" si="666"/>
        <v>0</v>
      </c>
      <c r="BL424" s="235" t="str">
        <f t="shared" si="667"/>
        <v/>
      </c>
      <c r="BM424" s="236"/>
      <c r="BN424" s="237"/>
      <c r="BO424" s="237"/>
      <c r="BP424" s="238"/>
      <c r="BQ424" s="238"/>
      <c r="BR424" s="254"/>
      <c r="BS424" s="252"/>
      <c r="BT424" s="244"/>
      <c r="BU424" s="244"/>
      <c r="BV424" s="244"/>
      <c r="BW424" s="244"/>
      <c r="BX424" s="244"/>
      <c r="BY424" s="244"/>
      <c r="BZ424" s="244"/>
      <c r="CA424" s="244"/>
      <c r="CB424" s="253"/>
      <c r="CC424" s="188"/>
      <c r="CD424" s="244">
        <f t="shared" si="651"/>
        <v>0</v>
      </c>
      <c r="CE424" s="235">
        <f t="shared" si="668"/>
        <v>0</v>
      </c>
      <c r="CF424" s="235">
        <f t="shared" si="668"/>
        <v>0</v>
      </c>
      <c r="CG424" s="235">
        <f t="shared" si="668"/>
        <v>0</v>
      </c>
      <c r="CH424" s="188"/>
      <c r="CI424" s="244">
        <f t="shared" si="652"/>
        <v>0</v>
      </c>
      <c r="CJ424" s="235">
        <f t="shared" si="669"/>
        <v>0</v>
      </c>
      <c r="CK424" s="235">
        <f t="shared" si="669"/>
        <v>0</v>
      </c>
      <c r="CL424" s="235">
        <f t="shared" si="669"/>
        <v>0</v>
      </c>
      <c r="CM424" s="188"/>
      <c r="CN424" s="244">
        <f t="shared" si="653"/>
        <v>0</v>
      </c>
      <c r="CO424" s="235">
        <f t="shared" si="670"/>
        <v>0</v>
      </c>
      <c r="CP424" s="235">
        <f t="shared" si="670"/>
        <v>0</v>
      </c>
      <c r="CQ424" s="235">
        <f t="shared" si="670"/>
        <v>0</v>
      </c>
      <c r="CR424" s="188"/>
      <c r="CS424" s="244">
        <f t="shared" si="654"/>
        <v>0</v>
      </c>
      <c r="CT424" s="235">
        <f t="shared" si="671"/>
        <v>0</v>
      </c>
      <c r="CU424" s="235">
        <f t="shared" si="671"/>
        <v>0</v>
      </c>
      <c r="CV424" s="235">
        <f t="shared" si="671"/>
        <v>0</v>
      </c>
      <c r="CW424" s="188"/>
      <c r="CX424" s="244">
        <f t="shared" si="655"/>
        <v>0</v>
      </c>
      <c r="CY424" s="235">
        <f t="shared" si="672"/>
        <v>0</v>
      </c>
      <c r="CZ424" s="235">
        <f t="shared" si="672"/>
        <v>0</v>
      </c>
      <c r="DA424" s="235">
        <f t="shared" si="672"/>
        <v>0</v>
      </c>
      <c r="DB424" s="188"/>
      <c r="DC424" s="225"/>
      <c r="DD424" s="226"/>
      <c r="DE424" s="1088"/>
      <c r="DF424" s="225"/>
      <c r="DG424" s="226"/>
      <c r="DH424" s="1088"/>
      <c r="DI424" s="225"/>
      <c r="DJ424" s="226"/>
      <c r="DK424" s="1088"/>
      <c r="DL424" s="225"/>
      <c r="DM424" s="226"/>
      <c r="DN424" s="1088"/>
      <c r="DO424" s="370"/>
      <c r="DP424" s="370"/>
      <c r="DQ424" s="243">
        <f t="shared" si="632"/>
        <v>0</v>
      </c>
      <c r="DR424" s="244">
        <f t="shared" si="633"/>
        <v>0</v>
      </c>
      <c r="DS424" s="235">
        <f t="shared" si="673"/>
        <v>0</v>
      </c>
      <c r="DT424" s="244" t="str">
        <f t="shared" si="634"/>
        <v/>
      </c>
      <c r="DU424" s="42" t="str">
        <f t="shared" si="674"/>
        <v/>
      </c>
      <c r="DV424" s="42" t="str">
        <f t="shared" si="675"/>
        <v/>
      </c>
      <c r="DW424" s="42" t="str">
        <f t="shared" si="676"/>
        <v/>
      </c>
      <c r="DX424" s="162"/>
      <c r="DY424" s="42" t="str">
        <f t="shared" si="677"/>
        <v/>
      </c>
      <c r="DZ424" s="42" t="str">
        <f t="shared" si="648"/>
        <v/>
      </c>
      <c r="EA424" s="42" t="str">
        <f t="shared" si="678"/>
        <v/>
      </c>
      <c r="EB424" s="162"/>
      <c r="EC424" s="930"/>
      <c r="ED424" s="188"/>
      <c r="EE424" s="245">
        <f t="shared" si="679"/>
        <v>0</v>
      </c>
      <c r="EF424" s="189"/>
      <c r="EG424" s="245">
        <f t="shared" si="680"/>
        <v>0</v>
      </c>
      <c r="EH424" s="189"/>
      <c r="EI424" s="246" t="str">
        <f t="shared" si="635"/>
        <v/>
      </c>
      <c r="EJ424" s="247" t="str">
        <f t="shared" si="656"/>
        <v/>
      </c>
      <c r="EK424" s="248" t="str">
        <f t="shared" si="657"/>
        <v/>
      </c>
      <c r="EL424" s="248" t="str">
        <f t="shared" si="658"/>
        <v/>
      </c>
      <c r="EM424" s="248" t="str">
        <f t="shared" si="659"/>
        <v/>
      </c>
      <c r="EN424" s="248" t="str">
        <f t="shared" si="681"/>
        <v/>
      </c>
      <c r="EO424" s="248" t="str">
        <f t="shared" si="660"/>
        <v/>
      </c>
      <c r="EP424" s="189"/>
      <c r="EQ424" s="248" t="str">
        <f t="shared" si="636"/>
        <v/>
      </c>
      <c r="ER424" s="248" t="str">
        <f t="shared" si="637"/>
        <v/>
      </c>
      <c r="ES424" s="248" t="str">
        <f t="shared" si="638"/>
        <v/>
      </c>
      <c r="ET424" s="248" t="str">
        <f t="shared" si="639"/>
        <v/>
      </c>
      <c r="EU424" s="248" t="str">
        <f t="shared" si="682"/>
        <v/>
      </c>
      <c r="EV424" s="248" t="str">
        <f t="shared" si="682"/>
        <v/>
      </c>
      <c r="EW424" s="189"/>
      <c r="EX424" s="248" t="str">
        <f t="shared" si="640"/>
        <v/>
      </c>
      <c r="EY424" s="248" t="str">
        <f t="shared" si="641"/>
        <v/>
      </c>
      <c r="EZ424" s="248" t="str">
        <f t="shared" si="642"/>
        <v/>
      </c>
      <c r="FA424" s="248" t="str">
        <f t="shared" si="643"/>
        <v/>
      </c>
      <c r="FB424" s="248" t="str">
        <f t="shared" si="617"/>
        <v/>
      </c>
      <c r="FC424" s="248" t="str">
        <f t="shared" si="617"/>
        <v/>
      </c>
      <c r="FD424" s="189"/>
      <c r="FE424" s="248" t="str">
        <f t="shared" si="644"/>
        <v/>
      </c>
      <c r="FF424" s="248" t="str">
        <f t="shared" si="645"/>
        <v/>
      </c>
      <c r="FG424" s="248" t="str">
        <f t="shared" si="646"/>
        <v/>
      </c>
      <c r="FH424" s="248" t="str">
        <f t="shared" si="647"/>
        <v/>
      </c>
      <c r="FI424" s="248" t="str">
        <f t="shared" si="618"/>
        <v/>
      </c>
      <c r="FJ424" s="248" t="str">
        <f t="shared" si="618"/>
        <v/>
      </c>
      <c r="FK424" s="189"/>
      <c r="FL424" s="370"/>
      <c r="FM424" s="371"/>
      <c r="FN424" s="371"/>
      <c r="FO424" s="611"/>
      <c r="FP424" s="896"/>
      <c r="FQ424" s="370"/>
      <c r="FR424" s="371"/>
      <c r="FS424" s="371"/>
      <c r="FT424" s="611"/>
      <c r="FU424" s="896"/>
      <c r="FV424" s="370"/>
      <c r="FW424" s="371"/>
      <c r="FX424" s="371"/>
      <c r="FY424" s="611"/>
      <c r="FZ424" s="896"/>
      <c r="GA424" s="613"/>
      <c r="GB424" s="189"/>
      <c r="GC424" s="227">
        <f t="shared" si="683"/>
        <v>0</v>
      </c>
      <c r="GD424" s="228">
        <f t="shared" si="684"/>
        <v>0</v>
      </c>
      <c r="GE424" s="229">
        <f t="shared" si="619"/>
        <v>0</v>
      </c>
      <c r="GF424" s="230">
        <f t="shared" si="619"/>
        <v>0</v>
      </c>
      <c r="GG424" s="231" t="str">
        <f t="shared" si="685"/>
        <v/>
      </c>
      <c r="GH424" s="232">
        <f t="shared" si="686"/>
        <v>0</v>
      </c>
      <c r="GI424" s="227">
        <f t="shared" si="687"/>
        <v>0</v>
      </c>
      <c r="GJ424" s="233">
        <f t="shared" si="688"/>
        <v>0</v>
      </c>
      <c r="GK424" s="233">
        <f t="shared" si="689"/>
        <v>0</v>
      </c>
      <c r="GL424" s="234"/>
      <c r="GM424" s="235">
        <f t="shared" si="690"/>
        <v>0</v>
      </c>
      <c r="GN424" s="235">
        <f t="shared" si="691"/>
        <v>0</v>
      </c>
      <c r="GO424" s="235" t="str">
        <f t="shared" si="692"/>
        <v/>
      </c>
      <c r="GP424" s="380"/>
      <c r="GQ424" s="235">
        <f t="shared" si="693"/>
        <v>0</v>
      </c>
      <c r="GR424" s="235">
        <f t="shared" si="694"/>
        <v>0</v>
      </c>
      <c r="GS424" s="235" t="str">
        <f t="shared" si="695"/>
        <v/>
      </c>
      <c r="GT424" s="236"/>
      <c r="GU424" s="237" t="str">
        <f t="shared" si="696"/>
        <v/>
      </c>
      <c r="GV424" s="237" t="str">
        <f t="shared" si="697"/>
        <v/>
      </c>
      <c r="GW424" s="238" t="str">
        <f t="shared" si="698"/>
        <v/>
      </c>
      <c r="GX424" s="238" t="str">
        <f t="shared" si="699"/>
        <v/>
      </c>
      <c r="GY424" s="239"/>
      <c r="GZ424" s="240" t="str">
        <f t="shared" si="700"/>
        <v/>
      </c>
      <c r="HA424" s="235" t="str">
        <f t="shared" si="701"/>
        <v/>
      </c>
      <c r="HB424" s="235" t="str">
        <f t="shared" si="702"/>
        <v/>
      </c>
      <c r="HC424" s="235" t="str">
        <f t="shared" si="703"/>
        <v/>
      </c>
      <c r="HD424" s="235" t="str">
        <f t="shared" si="704"/>
        <v/>
      </c>
      <c r="HE424" s="235" t="str">
        <f t="shared" si="705"/>
        <v/>
      </c>
      <c r="HF424" s="188"/>
      <c r="HG424" s="235" t="str">
        <f t="shared" si="706"/>
        <v/>
      </c>
      <c r="HH424" s="235">
        <f t="shared" si="620"/>
        <v>0</v>
      </c>
      <c r="HI424" s="235">
        <f t="shared" si="620"/>
        <v>0</v>
      </c>
      <c r="HJ424" s="235">
        <f t="shared" si="620"/>
        <v>0</v>
      </c>
      <c r="HK424" s="188"/>
      <c r="HL424" s="235" t="str">
        <f t="shared" si="707"/>
        <v/>
      </c>
      <c r="HM424" s="235">
        <f t="shared" si="621"/>
        <v>0</v>
      </c>
      <c r="HN424" s="235">
        <f t="shared" si="621"/>
        <v>0</v>
      </c>
      <c r="HO424" s="235">
        <f t="shared" si="621"/>
        <v>0</v>
      </c>
      <c r="HP424" s="188"/>
      <c r="HQ424" s="235" t="str">
        <f t="shared" si="708"/>
        <v/>
      </c>
      <c r="HR424" s="235">
        <f t="shared" si="622"/>
        <v>0</v>
      </c>
      <c r="HS424" s="235">
        <f t="shared" si="622"/>
        <v>0</v>
      </c>
      <c r="HT424" s="235">
        <f t="shared" si="622"/>
        <v>0</v>
      </c>
      <c r="HU424" s="162"/>
      <c r="HV424" s="1622"/>
      <c r="HW424" s="1619"/>
      <c r="HX424" s="1619"/>
      <c r="HY424" s="1619"/>
      <c r="HZ424" s="1619"/>
      <c r="IA424" s="1619"/>
      <c r="IB424" s="1619"/>
      <c r="IC424" s="1623"/>
      <c r="ID424" s="162"/>
    </row>
    <row r="425" spans="1:238" ht="21.75" customHeight="1" x14ac:dyDescent="0.25">
      <c r="A425" s="377" t="str">
        <f t="shared" si="661"/>
        <v/>
      </c>
      <c r="B425" s="188">
        <v>399</v>
      </c>
      <c r="C425" s="255"/>
      <c r="D425" s="223" t="str">
        <f t="shared" si="709"/>
        <v/>
      </c>
      <c r="E425" s="223" t="str">
        <f t="shared" si="649"/>
        <v/>
      </c>
      <c r="F425" s="242"/>
      <c r="G425" s="242"/>
      <c r="H425" s="224" t="str">
        <f t="shared" si="662"/>
        <v/>
      </c>
      <c r="I425" s="930"/>
      <c r="J425" s="930"/>
      <c r="K425" s="930"/>
      <c r="L425" s="370"/>
      <c r="M425" s="371"/>
      <c r="N425" s="371"/>
      <c r="O425" s="371"/>
      <c r="P425" s="372"/>
      <c r="Q425" s="609"/>
      <c r="R425" s="609"/>
      <c r="S425" s="610"/>
      <c r="T425" s="371"/>
      <c r="U425" s="371"/>
      <c r="V425" s="188"/>
      <c r="W425" s="370"/>
      <c r="X425" s="371"/>
      <c r="Y425" s="371"/>
      <c r="Z425" s="611"/>
      <c r="AA425" s="896"/>
      <c r="AB425" s="370"/>
      <c r="AC425" s="371"/>
      <c r="AD425" s="371"/>
      <c r="AE425" s="371"/>
      <c r="AF425" s="896"/>
      <c r="AG425" s="370"/>
      <c r="AH425" s="371"/>
      <c r="AI425" s="371"/>
      <c r="AJ425" s="371"/>
      <c r="AK425" s="896"/>
      <c r="AL425" s="370"/>
      <c r="AM425" s="371"/>
      <c r="AN425" s="371"/>
      <c r="AO425" s="372"/>
      <c r="AP425" s="370"/>
      <c r="AQ425" s="371"/>
      <c r="AR425" s="371"/>
      <c r="AS425" s="371"/>
      <c r="AT425" s="928"/>
      <c r="AU425" s="188"/>
      <c r="AV425" s="256">
        <f t="shared" si="623"/>
        <v>0</v>
      </c>
      <c r="AW425" s="257">
        <f t="shared" si="624"/>
        <v>0</v>
      </c>
      <c r="AX425" s="258">
        <f t="shared" si="625"/>
        <v>0</v>
      </c>
      <c r="AY425" s="259">
        <f t="shared" si="626"/>
        <v>0</v>
      </c>
      <c r="AZ425" s="231" t="str">
        <f t="shared" si="627"/>
        <v/>
      </c>
      <c r="BA425" s="232">
        <f t="shared" si="628"/>
        <v>0</v>
      </c>
      <c r="BB425" s="249">
        <f t="shared" si="629"/>
        <v>0</v>
      </c>
      <c r="BC425" s="231">
        <f t="shared" si="630"/>
        <v>0</v>
      </c>
      <c r="BD425" s="231">
        <f t="shared" si="631"/>
        <v>0</v>
      </c>
      <c r="BE425" s="260"/>
      <c r="BF425" s="235">
        <f t="shared" si="663"/>
        <v>0</v>
      </c>
      <c r="BG425" s="235">
        <f t="shared" si="664"/>
        <v>0</v>
      </c>
      <c r="BH425" s="235">
        <f t="shared" si="665"/>
        <v>0</v>
      </c>
      <c r="BI425" s="380"/>
      <c r="BJ425" s="235">
        <f t="shared" si="650"/>
        <v>0</v>
      </c>
      <c r="BK425" s="235">
        <f t="shared" si="666"/>
        <v>0</v>
      </c>
      <c r="BL425" s="235" t="str">
        <f t="shared" si="667"/>
        <v/>
      </c>
      <c r="BM425" s="236"/>
      <c r="BN425" s="237"/>
      <c r="BO425" s="237"/>
      <c r="BP425" s="238"/>
      <c r="BQ425" s="238"/>
      <c r="BR425" s="254"/>
      <c r="BS425" s="252"/>
      <c r="BT425" s="244"/>
      <c r="BU425" s="244"/>
      <c r="BV425" s="244"/>
      <c r="BW425" s="244"/>
      <c r="BX425" s="244"/>
      <c r="BY425" s="244"/>
      <c r="BZ425" s="244"/>
      <c r="CA425" s="244"/>
      <c r="CB425" s="253"/>
      <c r="CC425" s="188"/>
      <c r="CD425" s="244">
        <f t="shared" si="651"/>
        <v>0</v>
      </c>
      <c r="CE425" s="235">
        <f t="shared" si="668"/>
        <v>0</v>
      </c>
      <c r="CF425" s="235">
        <f t="shared" si="668"/>
        <v>0</v>
      </c>
      <c r="CG425" s="235">
        <f t="shared" si="668"/>
        <v>0</v>
      </c>
      <c r="CH425" s="188"/>
      <c r="CI425" s="244">
        <f t="shared" si="652"/>
        <v>0</v>
      </c>
      <c r="CJ425" s="235">
        <f t="shared" si="669"/>
        <v>0</v>
      </c>
      <c r="CK425" s="235">
        <f t="shared" si="669"/>
        <v>0</v>
      </c>
      <c r="CL425" s="235">
        <f t="shared" si="669"/>
        <v>0</v>
      </c>
      <c r="CM425" s="188"/>
      <c r="CN425" s="244">
        <f t="shared" si="653"/>
        <v>0</v>
      </c>
      <c r="CO425" s="235">
        <f t="shared" si="670"/>
        <v>0</v>
      </c>
      <c r="CP425" s="235">
        <f t="shared" si="670"/>
        <v>0</v>
      </c>
      <c r="CQ425" s="235">
        <f t="shared" si="670"/>
        <v>0</v>
      </c>
      <c r="CR425" s="188"/>
      <c r="CS425" s="244">
        <f t="shared" si="654"/>
        <v>0</v>
      </c>
      <c r="CT425" s="235">
        <f t="shared" si="671"/>
        <v>0</v>
      </c>
      <c r="CU425" s="235">
        <f t="shared" si="671"/>
        <v>0</v>
      </c>
      <c r="CV425" s="235">
        <f t="shared" si="671"/>
        <v>0</v>
      </c>
      <c r="CW425" s="188"/>
      <c r="CX425" s="244">
        <f t="shared" si="655"/>
        <v>0</v>
      </c>
      <c r="CY425" s="235">
        <f t="shared" si="672"/>
        <v>0</v>
      </c>
      <c r="CZ425" s="235">
        <f t="shared" si="672"/>
        <v>0</v>
      </c>
      <c r="DA425" s="235">
        <f t="shared" si="672"/>
        <v>0</v>
      </c>
      <c r="DB425" s="188"/>
      <c r="DC425" s="225"/>
      <c r="DD425" s="226"/>
      <c r="DE425" s="1088"/>
      <c r="DF425" s="225"/>
      <c r="DG425" s="226"/>
      <c r="DH425" s="1088"/>
      <c r="DI425" s="225"/>
      <c r="DJ425" s="226"/>
      <c r="DK425" s="1088"/>
      <c r="DL425" s="225"/>
      <c r="DM425" s="226"/>
      <c r="DN425" s="1088"/>
      <c r="DO425" s="370"/>
      <c r="DP425" s="370"/>
      <c r="DQ425" s="243">
        <f t="shared" si="632"/>
        <v>0</v>
      </c>
      <c r="DR425" s="244">
        <f t="shared" si="633"/>
        <v>0</v>
      </c>
      <c r="DS425" s="235">
        <f t="shared" si="673"/>
        <v>0</v>
      </c>
      <c r="DT425" s="244" t="str">
        <f t="shared" si="634"/>
        <v/>
      </c>
      <c r="DU425" s="42" t="str">
        <f t="shared" si="674"/>
        <v/>
      </c>
      <c r="DV425" s="42" t="str">
        <f t="shared" si="675"/>
        <v/>
      </c>
      <c r="DW425" s="42" t="str">
        <f t="shared" si="676"/>
        <v/>
      </c>
      <c r="DX425" s="162"/>
      <c r="DY425" s="42" t="str">
        <f t="shared" si="677"/>
        <v/>
      </c>
      <c r="DZ425" s="42" t="str">
        <f t="shared" si="648"/>
        <v/>
      </c>
      <c r="EA425" s="42" t="str">
        <f t="shared" si="678"/>
        <v/>
      </c>
      <c r="EB425" s="162"/>
      <c r="EC425" s="930"/>
      <c r="ED425" s="188"/>
      <c r="EE425" s="245">
        <f t="shared" si="679"/>
        <v>0</v>
      </c>
      <c r="EF425" s="189"/>
      <c r="EG425" s="245">
        <f t="shared" si="680"/>
        <v>0</v>
      </c>
      <c r="EH425" s="189"/>
      <c r="EI425" s="246" t="str">
        <f t="shared" si="635"/>
        <v/>
      </c>
      <c r="EJ425" s="247" t="str">
        <f t="shared" si="656"/>
        <v/>
      </c>
      <c r="EK425" s="248" t="str">
        <f t="shared" si="657"/>
        <v/>
      </c>
      <c r="EL425" s="248" t="str">
        <f t="shared" si="658"/>
        <v/>
      </c>
      <c r="EM425" s="248" t="str">
        <f t="shared" si="659"/>
        <v/>
      </c>
      <c r="EN425" s="248" t="str">
        <f t="shared" si="681"/>
        <v/>
      </c>
      <c r="EO425" s="248" t="str">
        <f t="shared" si="660"/>
        <v/>
      </c>
      <c r="EP425" s="189"/>
      <c r="EQ425" s="248" t="str">
        <f t="shared" si="636"/>
        <v/>
      </c>
      <c r="ER425" s="248" t="str">
        <f t="shared" si="637"/>
        <v/>
      </c>
      <c r="ES425" s="248" t="str">
        <f t="shared" si="638"/>
        <v/>
      </c>
      <c r="ET425" s="248" t="str">
        <f t="shared" si="639"/>
        <v/>
      </c>
      <c r="EU425" s="248" t="str">
        <f t="shared" si="682"/>
        <v/>
      </c>
      <c r="EV425" s="248" t="str">
        <f t="shared" si="682"/>
        <v/>
      </c>
      <c r="EW425" s="189"/>
      <c r="EX425" s="248" t="str">
        <f t="shared" si="640"/>
        <v/>
      </c>
      <c r="EY425" s="248" t="str">
        <f t="shared" si="641"/>
        <v/>
      </c>
      <c r="EZ425" s="248" t="str">
        <f t="shared" si="642"/>
        <v/>
      </c>
      <c r="FA425" s="248" t="str">
        <f t="shared" si="643"/>
        <v/>
      </c>
      <c r="FB425" s="248" t="str">
        <f t="shared" si="617"/>
        <v/>
      </c>
      <c r="FC425" s="248" t="str">
        <f t="shared" si="617"/>
        <v/>
      </c>
      <c r="FD425" s="189"/>
      <c r="FE425" s="248" t="str">
        <f t="shared" si="644"/>
        <v/>
      </c>
      <c r="FF425" s="248" t="str">
        <f t="shared" si="645"/>
        <v/>
      </c>
      <c r="FG425" s="248" t="str">
        <f t="shared" si="646"/>
        <v/>
      </c>
      <c r="FH425" s="248" t="str">
        <f t="shared" si="647"/>
        <v/>
      </c>
      <c r="FI425" s="248" t="str">
        <f t="shared" si="618"/>
        <v/>
      </c>
      <c r="FJ425" s="248" t="str">
        <f t="shared" si="618"/>
        <v/>
      </c>
      <c r="FK425" s="189"/>
      <c r="FL425" s="370"/>
      <c r="FM425" s="371"/>
      <c r="FN425" s="371"/>
      <c r="FO425" s="611"/>
      <c r="FP425" s="896"/>
      <c r="FQ425" s="370"/>
      <c r="FR425" s="371"/>
      <c r="FS425" s="371"/>
      <c r="FT425" s="611"/>
      <c r="FU425" s="896"/>
      <c r="FV425" s="370"/>
      <c r="FW425" s="371"/>
      <c r="FX425" s="371"/>
      <c r="FY425" s="611"/>
      <c r="FZ425" s="896"/>
      <c r="GA425" s="613"/>
      <c r="GB425" s="189"/>
      <c r="GC425" s="227">
        <f t="shared" si="683"/>
        <v>0</v>
      </c>
      <c r="GD425" s="228">
        <f t="shared" si="684"/>
        <v>0</v>
      </c>
      <c r="GE425" s="229">
        <f t="shared" si="619"/>
        <v>0</v>
      </c>
      <c r="GF425" s="230">
        <f t="shared" si="619"/>
        <v>0</v>
      </c>
      <c r="GG425" s="231" t="str">
        <f t="shared" si="685"/>
        <v/>
      </c>
      <c r="GH425" s="232">
        <f t="shared" si="686"/>
        <v>0</v>
      </c>
      <c r="GI425" s="227">
        <f t="shared" si="687"/>
        <v>0</v>
      </c>
      <c r="GJ425" s="233">
        <f t="shared" si="688"/>
        <v>0</v>
      </c>
      <c r="GK425" s="233">
        <f t="shared" si="689"/>
        <v>0</v>
      </c>
      <c r="GL425" s="234"/>
      <c r="GM425" s="235">
        <f t="shared" si="690"/>
        <v>0</v>
      </c>
      <c r="GN425" s="235">
        <f t="shared" si="691"/>
        <v>0</v>
      </c>
      <c r="GO425" s="235" t="str">
        <f t="shared" si="692"/>
        <v/>
      </c>
      <c r="GP425" s="380"/>
      <c r="GQ425" s="235">
        <f t="shared" si="693"/>
        <v>0</v>
      </c>
      <c r="GR425" s="235">
        <f t="shared" si="694"/>
        <v>0</v>
      </c>
      <c r="GS425" s="235" t="str">
        <f t="shared" si="695"/>
        <v/>
      </c>
      <c r="GT425" s="236"/>
      <c r="GU425" s="237" t="str">
        <f t="shared" si="696"/>
        <v/>
      </c>
      <c r="GV425" s="237" t="str">
        <f t="shared" si="697"/>
        <v/>
      </c>
      <c r="GW425" s="238" t="str">
        <f t="shared" si="698"/>
        <v/>
      </c>
      <c r="GX425" s="238" t="str">
        <f t="shared" si="699"/>
        <v/>
      </c>
      <c r="GY425" s="239"/>
      <c r="GZ425" s="240" t="str">
        <f t="shared" si="700"/>
        <v/>
      </c>
      <c r="HA425" s="235" t="str">
        <f t="shared" si="701"/>
        <v/>
      </c>
      <c r="HB425" s="235" t="str">
        <f t="shared" si="702"/>
        <v/>
      </c>
      <c r="HC425" s="235" t="str">
        <f t="shared" si="703"/>
        <v/>
      </c>
      <c r="HD425" s="235" t="str">
        <f t="shared" si="704"/>
        <v/>
      </c>
      <c r="HE425" s="235" t="str">
        <f t="shared" si="705"/>
        <v/>
      </c>
      <c r="HF425" s="188"/>
      <c r="HG425" s="235" t="str">
        <f t="shared" si="706"/>
        <v/>
      </c>
      <c r="HH425" s="235">
        <f t="shared" si="620"/>
        <v>0</v>
      </c>
      <c r="HI425" s="235">
        <f t="shared" si="620"/>
        <v>0</v>
      </c>
      <c r="HJ425" s="235">
        <f t="shared" si="620"/>
        <v>0</v>
      </c>
      <c r="HK425" s="188"/>
      <c r="HL425" s="235" t="str">
        <f t="shared" si="707"/>
        <v/>
      </c>
      <c r="HM425" s="235">
        <f t="shared" si="621"/>
        <v>0</v>
      </c>
      <c r="HN425" s="235">
        <f t="shared" si="621"/>
        <v>0</v>
      </c>
      <c r="HO425" s="235">
        <f t="shared" si="621"/>
        <v>0</v>
      </c>
      <c r="HP425" s="188"/>
      <c r="HQ425" s="235" t="str">
        <f t="shared" si="708"/>
        <v/>
      </c>
      <c r="HR425" s="235">
        <f t="shared" si="622"/>
        <v>0</v>
      </c>
      <c r="HS425" s="235">
        <f t="shared" si="622"/>
        <v>0</v>
      </c>
      <c r="HT425" s="235">
        <f t="shared" si="622"/>
        <v>0</v>
      </c>
      <c r="HU425" s="162"/>
      <c r="HV425" s="1622"/>
      <c r="HW425" s="1619"/>
      <c r="HX425" s="1619"/>
      <c r="HY425" s="1619"/>
      <c r="HZ425" s="1619"/>
      <c r="IA425" s="1619"/>
      <c r="IB425" s="1619"/>
      <c r="IC425" s="1623"/>
      <c r="ID425" s="162"/>
    </row>
    <row r="426" spans="1:238" ht="21.75" customHeight="1" x14ac:dyDescent="0.25">
      <c r="A426" s="377" t="str">
        <f t="shared" si="661"/>
        <v/>
      </c>
      <c r="B426" s="188">
        <v>400</v>
      </c>
      <c r="C426" s="255"/>
      <c r="D426" s="223" t="str">
        <f t="shared" si="709"/>
        <v/>
      </c>
      <c r="E426" s="223" t="str">
        <f t="shared" si="649"/>
        <v/>
      </c>
      <c r="F426" s="242"/>
      <c r="G426" s="242"/>
      <c r="H426" s="224" t="str">
        <f t="shared" si="662"/>
        <v/>
      </c>
      <c r="I426" s="930"/>
      <c r="J426" s="930"/>
      <c r="K426" s="930"/>
      <c r="L426" s="370"/>
      <c r="M426" s="371"/>
      <c r="N426" s="371"/>
      <c r="O426" s="371"/>
      <c r="P426" s="372"/>
      <c r="Q426" s="609"/>
      <c r="R426" s="609"/>
      <c r="S426" s="610"/>
      <c r="T426" s="371"/>
      <c r="U426" s="371"/>
      <c r="V426" s="188"/>
      <c r="W426" s="370"/>
      <c r="X426" s="371"/>
      <c r="Y426" s="371"/>
      <c r="Z426" s="611"/>
      <c r="AA426" s="896"/>
      <c r="AB426" s="370"/>
      <c r="AC426" s="371"/>
      <c r="AD426" s="371"/>
      <c r="AE426" s="371"/>
      <c r="AF426" s="896"/>
      <c r="AG426" s="370"/>
      <c r="AH426" s="371"/>
      <c r="AI426" s="371"/>
      <c r="AJ426" s="371"/>
      <c r="AK426" s="896"/>
      <c r="AL426" s="370"/>
      <c r="AM426" s="371"/>
      <c r="AN426" s="371"/>
      <c r="AO426" s="372"/>
      <c r="AP426" s="370"/>
      <c r="AQ426" s="371"/>
      <c r="AR426" s="371"/>
      <c r="AS426" s="371"/>
      <c r="AT426" s="928"/>
      <c r="AU426" s="188"/>
      <c r="AV426" s="256">
        <f t="shared" si="623"/>
        <v>0</v>
      </c>
      <c r="AW426" s="257">
        <f t="shared" si="624"/>
        <v>0</v>
      </c>
      <c r="AX426" s="258">
        <f t="shared" si="625"/>
        <v>0</v>
      </c>
      <c r="AY426" s="259">
        <f t="shared" si="626"/>
        <v>0</v>
      </c>
      <c r="AZ426" s="231" t="str">
        <f t="shared" si="627"/>
        <v/>
      </c>
      <c r="BA426" s="232">
        <f t="shared" si="628"/>
        <v>0</v>
      </c>
      <c r="BB426" s="249">
        <f t="shared" si="629"/>
        <v>0</v>
      </c>
      <c r="BC426" s="231">
        <f t="shared" si="630"/>
        <v>0</v>
      </c>
      <c r="BD426" s="231">
        <f t="shared" si="631"/>
        <v>0</v>
      </c>
      <c r="BE426" s="260"/>
      <c r="BF426" s="235">
        <f t="shared" si="663"/>
        <v>0</v>
      </c>
      <c r="BG426" s="235">
        <f t="shared" si="664"/>
        <v>0</v>
      </c>
      <c r="BH426" s="235">
        <f t="shared" si="665"/>
        <v>0</v>
      </c>
      <c r="BI426" s="380"/>
      <c r="BJ426" s="235">
        <f t="shared" si="650"/>
        <v>0</v>
      </c>
      <c r="BK426" s="235">
        <f t="shared" si="666"/>
        <v>0</v>
      </c>
      <c r="BL426" s="235" t="str">
        <f t="shared" si="667"/>
        <v/>
      </c>
      <c r="BM426" s="236"/>
      <c r="BN426" s="237"/>
      <c r="BO426" s="237"/>
      <c r="BP426" s="238"/>
      <c r="BQ426" s="238"/>
      <c r="BR426" s="254"/>
      <c r="BS426" s="252"/>
      <c r="BT426" s="244"/>
      <c r="BU426" s="244"/>
      <c r="BV426" s="244"/>
      <c r="BW426" s="244"/>
      <c r="BX426" s="244"/>
      <c r="BY426" s="244"/>
      <c r="BZ426" s="244"/>
      <c r="CA426" s="244"/>
      <c r="CB426" s="253"/>
      <c r="CC426" s="188"/>
      <c r="CD426" s="244">
        <f t="shared" si="651"/>
        <v>0</v>
      </c>
      <c r="CE426" s="235">
        <f t="shared" si="668"/>
        <v>0</v>
      </c>
      <c r="CF426" s="235">
        <f t="shared" si="668"/>
        <v>0</v>
      </c>
      <c r="CG426" s="235">
        <f t="shared" si="668"/>
        <v>0</v>
      </c>
      <c r="CH426" s="188"/>
      <c r="CI426" s="244">
        <f t="shared" si="652"/>
        <v>0</v>
      </c>
      <c r="CJ426" s="235">
        <f t="shared" si="669"/>
        <v>0</v>
      </c>
      <c r="CK426" s="235">
        <f t="shared" si="669"/>
        <v>0</v>
      </c>
      <c r="CL426" s="235">
        <f t="shared" si="669"/>
        <v>0</v>
      </c>
      <c r="CM426" s="188"/>
      <c r="CN426" s="244">
        <f t="shared" si="653"/>
        <v>0</v>
      </c>
      <c r="CO426" s="235">
        <f t="shared" si="670"/>
        <v>0</v>
      </c>
      <c r="CP426" s="235">
        <f t="shared" si="670"/>
        <v>0</v>
      </c>
      <c r="CQ426" s="235">
        <f t="shared" si="670"/>
        <v>0</v>
      </c>
      <c r="CR426" s="188"/>
      <c r="CS426" s="244">
        <f t="shared" si="654"/>
        <v>0</v>
      </c>
      <c r="CT426" s="235">
        <f t="shared" si="671"/>
        <v>0</v>
      </c>
      <c r="CU426" s="235">
        <f t="shared" si="671"/>
        <v>0</v>
      </c>
      <c r="CV426" s="235">
        <f t="shared" si="671"/>
        <v>0</v>
      </c>
      <c r="CW426" s="188"/>
      <c r="CX426" s="244">
        <f t="shared" si="655"/>
        <v>0</v>
      </c>
      <c r="CY426" s="235">
        <f t="shared" si="672"/>
        <v>0</v>
      </c>
      <c r="CZ426" s="235">
        <f t="shared" si="672"/>
        <v>0</v>
      </c>
      <c r="DA426" s="235">
        <f t="shared" si="672"/>
        <v>0</v>
      </c>
      <c r="DB426" s="188"/>
      <c r="DC426" s="225"/>
      <c r="DD426" s="226"/>
      <c r="DE426" s="1088"/>
      <c r="DF426" s="225"/>
      <c r="DG426" s="226"/>
      <c r="DH426" s="1088"/>
      <c r="DI426" s="225"/>
      <c r="DJ426" s="226"/>
      <c r="DK426" s="1088"/>
      <c r="DL426" s="225"/>
      <c r="DM426" s="226"/>
      <c r="DN426" s="1088"/>
      <c r="DO426" s="370"/>
      <c r="DP426" s="370"/>
      <c r="DQ426" s="243">
        <f t="shared" si="632"/>
        <v>0</v>
      </c>
      <c r="DR426" s="244">
        <f t="shared" si="633"/>
        <v>0</v>
      </c>
      <c r="DS426" s="235">
        <f t="shared" si="673"/>
        <v>0</v>
      </c>
      <c r="DT426" s="244" t="str">
        <f t="shared" si="634"/>
        <v/>
      </c>
      <c r="DU426" s="42" t="str">
        <f t="shared" si="674"/>
        <v/>
      </c>
      <c r="DV426" s="42" t="str">
        <f t="shared" si="675"/>
        <v/>
      </c>
      <c r="DW426" s="42" t="str">
        <f t="shared" si="676"/>
        <v/>
      </c>
      <c r="DX426" s="162"/>
      <c r="DY426" s="42" t="str">
        <f t="shared" si="677"/>
        <v/>
      </c>
      <c r="DZ426" s="42" t="str">
        <f t="shared" si="648"/>
        <v/>
      </c>
      <c r="EA426" s="42" t="str">
        <f t="shared" si="678"/>
        <v/>
      </c>
      <c r="EB426" s="162"/>
      <c r="EC426" s="930"/>
      <c r="ED426" s="188"/>
      <c r="EE426" s="245">
        <f t="shared" si="679"/>
        <v>0</v>
      </c>
      <c r="EF426" s="189"/>
      <c r="EG426" s="245">
        <f t="shared" si="680"/>
        <v>0</v>
      </c>
      <c r="EH426" s="189"/>
      <c r="EI426" s="246" t="str">
        <f t="shared" si="635"/>
        <v/>
      </c>
      <c r="EJ426" s="247" t="str">
        <f t="shared" si="656"/>
        <v/>
      </c>
      <c r="EK426" s="248" t="str">
        <f t="shared" si="657"/>
        <v/>
      </c>
      <c r="EL426" s="248" t="str">
        <f t="shared" si="658"/>
        <v/>
      </c>
      <c r="EM426" s="248" t="str">
        <f t="shared" si="659"/>
        <v/>
      </c>
      <c r="EN426" s="248" t="str">
        <f t="shared" si="681"/>
        <v/>
      </c>
      <c r="EO426" s="248" t="str">
        <f t="shared" si="660"/>
        <v/>
      </c>
      <c r="EP426" s="189"/>
      <c r="EQ426" s="248" t="str">
        <f t="shared" si="636"/>
        <v/>
      </c>
      <c r="ER426" s="248" t="str">
        <f t="shared" si="637"/>
        <v/>
      </c>
      <c r="ES426" s="248" t="str">
        <f t="shared" si="638"/>
        <v/>
      </c>
      <c r="ET426" s="248" t="str">
        <f t="shared" si="639"/>
        <v/>
      </c>
      <c r="EU426" s="248" t="str">
        <f t="shared" si="682"/>
        <v/>
      </c>
      <c r="EV426" s="248" t="str">
        <f t="shared" si="682"/>
        <v/>
      </c>
      <c r="EW426" s="189"/>
      <c r="EX426" s="248" t="str">
        <f t="shared" si="640"/>
        <v/>
      </c>
      <c r="EY426" s="248" t="str">
        <f t="shared" si="641"/>
        <v/>
      </c>
      <c r="EZ426" s="248" t="str">
        <f t="shared" si="642"/>
        <v/>
      </c>
      <c r="FA426" s="248" t="str">
        <f t="shared" si="643"/>
        <v/>
      </c>
      <c r="FB426" s="248" t="str">
        <f t="shared" si="617"/>
        <v/>
      </c>
      <c r="FC426" s="248" t="str">
        <f t="shared" si="617"/>
        <v/>
      </c>
      <c r="FD426" s="189"/>
      <c r="FE426" s="248" t="str">
        <f t="shared" si="644"/>
        <v/>
      </c>
      <c r="FF426" s="248" t="str">
        <f t="shared" si="645"/>
        <v/>
      </c>
      <c r="FG426" s="248" t="str">
        <f t="shared" si="646"/>
        <v/>
      </c>
      <c r="FH426" s="248" t="str">
        <f t="shared" si="647"/>
        <v/>
      </c>
      <c r="FI426" s="248" t="str">
        <f t="shared" si="618"/>
        <v/>
      </c>
      <c r="FJ426" s="248" t="str">
        <f t="shared" si="618"/>
        <v/>
      </c>
      <c r="FK426" s="189"/>
      <c r="FL426" s="370"/>
      <c r="FM426" s="371"/>
      <c r="FN426" s="371"/>
      <c r="FO426" s="611"/>
      <c r="FP426" s="896"/>
      <c r="FQ426" s="370"/>
      <c r="FR426" s="371"/>
      <c r="FS426" s="371"/>
      <c r="FT426" s="611"/>
      <c r="FU426" s="896"/>
      <c r="FV426" s="370"/>
      <c r="FW426" s="371"/>
      <c r="FX426" s="371"/>
      <c r="FY426" s="611"/>
      <c r="FZ426" s="896"/>
      <c r="GA426" s="613"/>
      <c r="GB426" s="189"/>
      <c r="GC426" s="227">
        <f t="shared" si="683"/>
        <v>0</v>
      </c>
      <c r="GD426" s="228">
        <f t="shared" si="684"/>
        <v>0</v>
      </c>
      <c r="GE426" s="229">
        <f t="shared" si="619"/>
        <v>0</v>
      </c>
      <c r="GF426" s="230">
        <f t="shared" si="619"/>
        <v>0</v>
      </c>
      <c r="GG426" s="231" t="str">
        <f t="shared" si="685"/>
        <v/>
      </c>
      <c r="GH426" s="232">
        <f t="shared" si="686"/>
        <v>0</v>
      </c>
      <c r="GI426" s="227">
        <f t="shared" si="687"/>
        <v>0</v>
      </c>
      <c r="GJ426" s="233">
        <f t="shared" si="688"/>
        <v>0</v>
      </c>
      <c r="GK426" s="233">
        <f t="shared" si="689"/>
        <v>0</v>
      </c>
      <c r="GL426" s="234"/>
      <c r="GM426" s="235">
        <f t="shared" si="690"/>
        <v>0</v>
      </c>
      <c r="GN426" s="235">
        <f t="shared" si="691"/>
        <v>0</v>
      </c>
      <c r="GO426" s="235" t="str">
        <f t="shared" si="692"/>
        <v/>
      </c>
      <c r="GP426" s="380"/>
      <c r="GQ426" s="235">
        <f t="shared" si="693"/>
        <v>0</v>
      </c>
      <c r="GR426" s="235">
        <f t="shared" si="694"/>
        <v>0</v>
      </c>
      <c r="GS426" s="235" t="str">
        <f t="shared" si="695"/>
        <v/>
      </c>
      <c r="GT426" s="236"/>
      <c r="GU426" s="237" t="str">
        <f t="shared" si="696"/>
        <v/>
      </c>
      <c r="GV426" s="237" t="str">
        <f t="shared" si="697"/>
        <v/>
      </c>
      <c r="GW426" s="238" t="str">
        <f t="shared" si="698"/>
        <v/>
      </c>
      <c r="GX426" s="238" t="str">
        <f t="shared" si="699"/>
        <v/>
      </c>
      <c r="GY426" s="239"/>
      <c r="GZ426" s="240" t="str">
        <f t="shared" si="700"/>
        <v/>
      </c>
      <c r="HA426" s="235" t="str">
        <f t="shared" si="701"/>
        <v/>
      </c>
      <c r="HB426" s="235" t="str">
        <f t="shared" si="702"/>
        <v/>
      </c>
      <c r="HC426" s="235" t="str">
        <f t="shared" si="703"/>
        <v/>
      </c>
      <c r="HD426" s="235" t="str">
        <f t="shared" si="704"/>
        <v/>
      </c>
      <c r="HE426" s="235" t="str">
        <f t="shared" si="705"/>
        <v/>
      </c>
      <c r="HF426" s="188"/>
      <c r="HG426" s="235" t="str">
        <f t="shared" si="706"/>
        <v/>
      </c>
      <c r="HH426" s="235">
        <f t="shared" si="620"/>
        <v>0</v>
      </c>
      <c r="HI426" s="235">
        <f t="shared" si="620"/>
        <v>0</v>
      </c>
      <c r="HJ426" s="235">
        <f t="shared" si="620"/>
        <v>0</v>
      </c>
      <c r="HK426" s="188"/>
      <c r="HL426" s="235" t="str">
        <f t="shared" si="707"/>
        <v/>
      </c>
      <c r="HM426" s="235">
        <f t="shared" si="621"/>
        <v>0</v>
      </c>
      <c r="HN426" s="235">
        <f t="shared" si="621"/>
        <v>0</v>
      </c>
      <c r="HO426" s="235">
        <f t="shared" si="621"/>
        <v>0</v>
      </c>
      <c r="HP426" s="188"/>
      <c r="HQ426" s="235" t="str">
        <f t="shared" si="708"/>
        <v/>
      </c>
      <c r="HR426" s="235">
        <f t="shared" si="622"/>
        <v>0</v>
      </c>
      <c r="HS426" s="235">
        <f t="shared" si="622"/>
        <v>0</v>
      </c>
      <c r="HT426" s="235">
        <f t="shared" si="622"/>
        <v>0</v>
      </c>
      <c r="HU426" s="162"/>
      <c r="HV426" s="1622"/>
      <c r="HW426" s="1619"/>
      <c r="HX426" s="1619"/>
      <c r="HY426" s="1619"/>
      <c r="HZ426" s="1619"/>
      <c r="IA426" s="1619"/>
      <c r="IB426" s="1619"/>
      <c r="IC426" s="1623"/>
      <c r="ID426" s="162"/>
    </row>
    <row r="427" spans="1:238" ht="21.75" customHeight="1" x14ac:dyDescent="0.25">
      <c r="A427" s="377" t="str">
        <f t="shared" si="661"/>
        <v/>
      </c>
      <c r="B427" s="188">
        <v>401</v>
      </c>
      <c r="C427" s="255"/>
      <c r="D427" s="223" t="str">
        <f t="shared" si="709"/>
        <v/>
      </c>
      <c r="E427" s="223" t="str">
        <f t="shared" si="649"/>
        <v/>
      </c>
      <c r="F427" s="242"/>
      <c r="G427" s="242"/>
      <c r="H427" s="224" t="str">
        <f t="shared" si="662"/>
        <v/>
      </c>
      <c r="I427" s="930"/>
      <c r="J427" s="930"/>
      <c r="K427" s="930"/>
      <c r="L427" s="370"/>
      <c r="M427" s="371"/>
      <c r="N427" s="371"/>
      <c r="O427" s="371"/>
      <c r="P427" s="372"/>
      <c r="Q427" s="609"/>
      <c r="R427" s="609"/>
      <c r="S427" s="610"/>
      <c r="T427" s="371"/>
      <c r="U427" s="371"/>
      <c r="V427" s="188"/>
      <c r="W427" s="370"/>
      <c r="X427" s="371"/>
      <c r="Y427" s="371"/>
      <c r="Z427" s="611"/>
      <c r="AA427" s="896"/>
      <c r="AB427" s="370"/>
      <c r="AC427" s="371"/>
      <c r="AD427" s="371"/>
      <c r="AE427" s="371"/>
      <c r="AF427" s="896"/>
      <c r="AG427" s="370"/>
      <c r="AH427" s="371"/>
      <c r="AI427" s="371"/>
      <c r="AJ427" s="371"/>
      <c r="AK427" s="896"/>
      <c r="AL427" s="370"/>
      <c r="AM427" s="371"/>
      <c r="AN427" s="371"/>
      <c r="AO427" s="372"/>
      <c r="AP427" s="370"/>
      <c r="AQ427" s="371"/>
      <c r="AR427" s="371"/>
      <c r="AS427" s="371"/>
      <c r="AT427" s="928"/>
      <c r="AU427" s="188"/>
      <c r="AV427" s="256">
        <f t="shared" si="623"/>
        <v>0</v>
      </c>
      <c r="AW427" s="257">
        <f t="shared" si="624"/>
        <v>0</v>
      </c>
      <c r="AX427" s="258">
        <f t="shared" si="625"/>
        <v>0</v>
      </c>
      <c r="AY427" s="259">
        <f t="shared" si="626"/>
        <v>0</v>
      </c>
      <c r="AZ427" s="231" t="str">
        <f t="shared" si="627"/>
        <v/>
      </c>
      <c r="BA427" s="232">
        <f t="shared" si="628"/>
        <v>0</v>
      </c>
      <c r="BB427" s="249">
        <f t="shared" si="629"/>
        <v>0</v>
      </c>
      <c r="BC427" s="231">
        <f t="shared" si="630"/>
        <v>0</v>
      </c>
      <c r="BD427" s="231">
        <f t="shared" si="631"/>
        <v>0</v>
      </c>
      <c r="BE427" s="260"/>
      <c r="BF427" s="235">
        <f t="shared" si="663"/>
        <v>0</v>
      </c>
      <c r="BG427" s="235">
        <f t="shared" si="664"/>
        <v>0</v>
      </c>
      <c r="BH427" s="235">
        <f t="shared" si="665"/>
        <v>0</v>
      </c>
      <c r="BI427" s="380"/>
      <c r="BJ427" s="235">
        <f t="shared" si="650"/>
        <v>0</v>
      </c>
      <c r="BK427" s="235">
        <f t="shared" si="666"/>
        <v>0</v>
      </c>
      <c r="BL427" s="235" t="str">
        <f t="shared" si="667"/>
        <v/>
      </c>
      <c r="BM427" s="236"/>
      <c r="BN427" s="237"/>
      <c r="BO427" s="237"/>
      <c r="BP427" s="238"/>
      <c r="BQ427" s="238"/>
      <c r="BR427" s="254"/>
      <c r="BS427" s="252"/>
      <c r="BT427" s="244"/>
      <c r="BU427" s="244"/>
      <c r="BV427" s="244"/>
      <c r="BW427" s="244"/>
      <c r="BX427" s="244"/>
      <c r="BY427" s="244"/>
      <c r="BZ427" s="244"/>
      <c r="CA427" s="244"/>
      <c r="CB427" s="253"/>
      <c r="CC427" s="188"/>
      <c r="CD427" s="244">
        <f t="shared" si="651"/>
        <v>0</v>
      </c>
      <c r="CE427" s="235">
        <f t="shared" si="668"/>
        <v>0</v>
      </c>
      <c r="CF427" s="235">
        <f t="shared" si="668"/>
        <v>0</v>
      </c>
      <c r="CG427" s="235">
        <f t="shared" si="668"/>
        <v>0</v>
      </c>
      <c r="CH427" s="188"/>
      <c r="CI427" s="244">
        <f t="shared" si="652"/>
        <v>0</v>
      </c>
      <c r="CJ427" s="235">
        <f t="shared" si="669"/>
        <v>0</v>
      </c>
      <c r="CK427" s="235">
        <f t="shared" si="669"/>
        <v>0</v>
      </c>
      <c r="CL427" s="235">
        <f t="shared" si="669"/>
        <v>0</v>
      </c>
      <c r="CM427" s="188"/>
      <c r="CN427" s="244">
        <f t="shared" si="653"/>
        <v>0</v>
      </c>
      <c r="CO427" s="235">
        <f t="shared" si="670"/>
        <v>0</v>
      </c>
      <c r="CP427" s="235">
        <f t="shared" si="670"/>
        <v>0</v>
      </c>
      <c r="CQ427" s="235">
        <f t="shared" si="670"/>
        <v>0</v>
      </c>
      <c r="CR427" s="188"/>
      <c r="CS427" s="244">
        <f t="shared" si="654"/>
        <v>0</v>
      </c>
      <c r="CT427" s="235">
        <f t="shared" si="671"/>
        <v>0</v>
      </c>
      <c r="CU427" s="235">
        <f t="shared" si="671"/>
        <v>0</v>
      </c>
      <c r="CV427" s="235">
        <f t="shared" si="671"/>
        <v>0</v>
      </c>
      <c r="CW427" s="188"/>
      <c r="CX427" s="244">
        <f t="shared" si="655"/>
        <v>0</v>
      </c>
      <c r="CY427" s="235">
        <f t="shared" si="672"/>
        <v>0</v>
      </c>
      <c r="CZ427" s="235">
        <f t="shared" si="672"/>
        <v>0</v>
      </c>
      <c r="DA427" s="235">
        <f t="shared" si="672"/>
        <v>0</v>
      </c>
      <c r="DB427" s="188"/>
      <c r="DC427" s="225"/>
      <c r="DD427" s="226"/>
      <c r="DE427" s="1088"/>
      <c r="DF427" s="225"/>
      <c r="DG427" s="226"/>
      <c r="DH427" s="1088"/>
      <c r="DI427" s="225"/>
      <c r="DJ427" s="226"/>
      <c r="DK427" s="1088"/>
      <c r="DL427" s="225"/>
      <c r="DM427" s="226"/>
      <c r="DN427" s="1088"/>
      <c r="DO427" s="370"/>
      <c r="DP427" s="370"/>
      <c r="DQ427" s="243">
        <f t="shared" si="632"/>
        <v>0</v>
      </c>
      <c r="DR427" s="244">
        <f t="shared" si="633"/>
        <v>0</v>
      </c>
      <c r="DS427" s="235">
        <f t="shared" si="673"/>
        <v>0</v>
      </c>
      <c r="DT427" s="244" t="str">
        <f t="shared" si="634"/>
        <v/>
      </c>
      <c r="DU427" s="42" t="str">
        <f t="shared" si="674"/>
        <v/>
      </c>
      <c r="DV427" s="42" t="str">
        <f t="shared" si="675"/>
        <v/>
      </c>
      <c r="DW427" s="42" t="str">
        <f t="shared" si="676"/>
        <v/>
      </c>
      <c r="DX427" s="162"/>
      <c r="DY427" s="42" t="str">
        <f t="shared" si="677"/>
        <v/>
      </c>
      <c r="DZ427" s="42" t="str">
        <f t="shared" si="648"/>
        <v/>
      </c>
      <c r="EA427" s="42" t="str">
        <f t="shared" si="678"/>
        <v/>
      </c>
      <c r="EB427" s="162"/>
      <c r="EC427" s="930"/>
      <c r="ED427" s="188"/>
      <c r="EE427" s="245">
        <f t="shared" si="679"/>
        <v>0</v>
      </c>
      <c r="EF427" s="189"/>
      <c r="EG427" s="245">
        <f t="shared" si="680"/>
        <v>0</v>
      </c>
      <c r="EH427" s="189"/>
      <c r="EI427" s="246" t="str">
        <f t="shared" si="635"/>
        <v/>
      </c>
      <c r="EJ427" s="247" t="str">
        <f t="shared" si="656"/>
        <v/>
      </c>
      <c r="EK427" s="248" t="str">
        <f t="shared" si="657"/>
        <v/>
      </c>
      <c r="EL427" s="248" t="str">
        <f t="shared" si="658"/>
        <v/>
      </c>
      <c r="EM427" s="248" t="str">
        <f t="shared" si="659"/>
        <v/>
      </c>
      <c r="EN427" s="248" t="str">
        <f t="shared" si="681"/>
        <v/>
      </c>
      <c r="EO427" s="248" t="str">
        <f t="shared" si="660"/>
        <v/>
      </c>
      <c r="EP427" s="189"/>
      <c r="EQ427" s="248" t="str">
        <f t="shared" si="636"/>
        <v/>
      </c>
      <c r="ER427" s="248" t="str">
        <f t="shared" si="637"/>
        <v/>
      </c>
      <c r="ES427" s="248" t="str">
        <f t="shared" si="638"/>
        <v/>
      </c>
      <c r="ET427" s="248" t="str">
        <f t="shared" si="639"/>
        <v/>
      </c>
      <c r="EU427" s="248" t="str">
        <f t="shared" si="682"/>
        <v/>
      </c>
      <c r="EV427" s="248" t="str">
        <f t="shared" si="682"/>
        <v/>
      </c>
      <c r="EW427" s="189"/>
      <c r="EX427" s="248" t="str">
        <f t="shared" si="640"/>
        <v/>
      </c>
      <c r="EY427" s="248" t="str">
        <f t="shared" si="641"/>
        <v/>
      </c>
      <c r="EZ427" s="248" t="str">
        <f t="shared" si="642"/>
        <v/>
      </c>
      <c r="FA427" s="248" t="str">
        <f t="shared" si="643"/>
        <v/>
      </c>
      <c r="FB427" s="248" t="str">
        <f t="shared" ref="FB427:FC490" si="710">IF(EN427="","",IF(EN427=1,IF($DF427=1,1,"")))</f>
        <v/>
      </c>
      <c r="FC427" s="248" t="str">
        <f t="shared" si="710"/>
        <v/>
      </c>
      <c r="FD427" s="189"/>
      <c r="FE427" s="248" t="str">
        <f t="shared" si="644"/>
        <v/>
      </c>
      <c r="FF427" s="248" t="str">
        <f t="shared" si="645"/>
        <v/>
      </c>
      <c r="FG427" s="248" t="str">
        <f t="shared" si="646"/>
        <v/>
      </c>
      <c r="FH427" s="248" t="str">
        <f t="shared" si="647"/>
        <v/>
      </c>
      <c r="FI427" s="248" t="str">
        <f t="shared" ref="FI427:FJ490" si="711">IF(EN427="","",IF(EN427=1,IF($DI427=1,1,"")))</f>
        <v/>
      </c>
      <c r="FJ427" s="248" t="str">
        <f t="shared" si="711"/>
        <v/>
      </c>
      <c r="FK427" s="189"/>
      <c r="FL427" s="370"/>
      <c r="FM427" s="371"/>
      <c r="FN427" s="371"/>
      <c r="FO427" s="611"/>
      <c r="FP427" s="896"/>
      <c r="FQ427" s="370"/>
      <c r="FR427" s="371"/>
      <c r="FS427" s="371"/>
      <c r="FT427" s="611"/>
      <c r="FU427" s="896"/>
      <c r="FV427" s="370"/>
      <c r="FW427" s="371"/>
      <c r="FX427" s="371"/>
      <c r="FY427" s="611"/>
      <c r="FZ427" s="896"/>
      <c r="GA427" s="613"/>
      <c r="GB427" s="189"/>
      <c r="GC427" s="227">
        <f t="shared" si="683"/>
        <v>0</v>
      </c>
      <c r="GD427" s="228">
        <f t="shared" si="684"/>
        <v>0</v>
      </c>
      <c r="GE427" s="229">
        <f t="shared" si="619"/>
        <v>0</v>
      </c>
      <c r="GF427" s="230">
        <f t="shared" si="619"/>
        <v>0</v>
      </c>
      <c r="GG427" s="231" t="str">
        <f t="shared" si="685"/>
        <v/>
      </c>
      <c r="GH427" s="232">
        <f t="shared" si="686"/>
        <v>0</v>
      </c>
      <c r="GI427" s="227">
        <f t="shared" si="687"/>
        <v>0</v>
      </c>
      <c r="GJ427" s="233">
        <f t="shared" si="688"/>
        <v>0</v>
      </c>
      <c r="GK427" s="233">
        <f t="shared" si="689"/>
        <v>0</v>
      </c>
      <c r="GL427" s="234"/>
      <c r="GM427" s="235">
        <f t="shared" si="690"/>
        <v>0</v>
      </c>
      <c r="GN427" s="235">
        <f t="shared" si="691"/>
        <v>0</v>
      </c>
      <c r="GO427" s="235" t="str">
        <f t="shared" si="692"/>
        <v/>
      </c>
      <c r="GP427" s="380"/>
      <c r="GQ427" s="235">
        <f t="shared" si="693"/>
        <v>0</v>
      </c>
      <c r="GR427" s="235">
        <f t="shared" si="694"/>
        <v>0</v>
      </c>
      <c r="GS427" s="235" t="str">
        <f t="shared" si="695"/>
        <v/>
      </c>
      <c r="GT427" s="236"/>
      <c r="GU427" s="237" t="str">
        <f t="shared" si="696"/>
        <v/>
      </c>
      <c r="GV427" s="237" t="str">
        <f t="shared" si="697"/>
        <v/>
      </c>
      <c r="GW427" s="238" t="str">
        <f t="shared" si="698"/>
        <v/>
      </c>
      <c r="GX427" s="238" t="str">
        <f t="shared" si="699"/>
        <v/>
      </c>
      <c r="GY427" s="239"/>
      <c r="GZ427" s="240" t="str">
        <f t="shared" si="700"/>
        <v/>
      </c>
      <c r="HA427" s="235" t="str">
        <f t="shared" si="701"/>
        <v/>
      </c>
      <c r="HB427" s="235" t="str">
        <f t="shared" si="702"/>
        <v/>
      </c>
      <c r="HC427" s="235" t="str">
        <f t="shared" si="703"/>
        <v/>
      </c>
      <c r="HD427" s="235" t="str">
        <f t="shared" si="704"/>
        <v/>
      </c>
      <c r="HE427" s="235" t="str">
        <f t="shared" si="705"/>
        <v/>
      </c>
      <c r="HF427" s="188"/>
      <c r="HG427" s="235" t="str">
        <f t="shared" si="706"/>
        <v/>
      </c>
      <c r="HH427" s="235">
        <f t="shared" si="620"/>
        <v>0</v>
      </c>
      <c r="HI427" s="235">
        <f t="shared" si="620"/>
        <v>0</v>
      </c>
      <c r="HJ427" s="235">
        <f t="shared" si="620"/>
        <v>0</v>
      </c>
      <c r="HK427" s="188"/>
      <c r="HL427" s="235" t="str">
        <f t="shared" si="707"/>
        <v/>
      </c>
      <c r="HM427" s="235">
        <f t="shared" si="621"/>
        <v>0</v>
      </c>
      <c r="HN427" s="235">
        <f t="shared" si="621"/>
        <v>0</v>
      </c>
      <c r="HO427" s="235">
        <f t="shared" si="621"/>
        <v>0</v>
      </c>
      <c r="HP427" s="188"/>
      <c r="HQ427" s="235" t="str">
        <f t="shared" si="708"/>
        <v/>
      </c>
      <c r="HR427" s="235">
        <f t="shared" si="622"/>
        <v>0</v>
      </c>
      <c r="HS427" s="235">
        <f t="shared" si="622"/>
        <v>0</v>
      </c>
      <c r="HT427" s="235">
        <f t="shared" si="622"/>
        <v>0</v>
      </c>
      <c r="HU427" s="162"/>
      <c r="HV427" s="1622"/>
      <c r="HW427" s="1619"/>
      <c r="HX427" s="1619"/>
      <c r="HY427" s="1619"/>
      <c r="HZ427" s="1619"/>
      <c r="IA427" s="1619"/>
      <c r="IB427" s="1619"/>
      <c r="IC427" s="1623"/>
      <c r="ID427" s="162"/>
    </row>
    <row r="428" spans="1:238" ht="21.75" customHeight="1" x14ac:dyDescent="0.25">
      <c r="A428" s="377" t="str">
        <f t="shared" si="661"/>
        <v/>
      </c>
      <c r="B428" s="188">
        <v>402</v>
      </c>
      <c r="C428" s="255"/>
      <c r="D428" s="223" t="str">
        <f t="shared" si="709"/>
        <v/>
      </c>
      <c r="E428" s="223" t="str">
        <f t="shared" si="649"/>
        <v/>
      </c>
      <c r="F428" s="242"/>
      <c r="G428" s="242"/>
      <c r="H428" s="224" t="str">
        <f t="shared" si="662"/>
        <v/>
      </c>
      <c r="I428" s="930"/>
      <c r="J428" s="930"/>
      <c r="K428" s="930"/>
      <c r="L428" s="370"/>
      <c r="M428" s="371"/>
      <c r="N428" s="371"/>
      <c r="O428" s="371"/>
      <c r="P428" s="372"/>
      <c r="Q428" s="609"/>
      <c r="R428" s="609"/>
      <c r="S428" s="610"/>
      <c r="T428" s="371"/>
      <c r="U428" s="371"/>
      <c r="V428" s="188"/>
      <c r="W428" s="370"/>
      <c r="X428" s="371"/>
      <c r="Y428" s="371"/>
      <c r="Z428" s="611"/>
      <c r="AA428" s="896"/>
      <c r="AB428" s="370"/>
      <c r="AC428" s="371"/>
      <c r="AD428" s="371"/>
      <c r="AE428" s="371"/>
      <c r="AF428" s="896"/>
      <c r="AG428" s="370"/>
      <c r="AH428" s="371"/>
      <c r="AI428" s="371"/>
      <c r="AJ428" s="371"/>
      <c r="AK428" s="896"/>
      <c r="AL428" s="370"/>
      <c r="AM428" s="371"/>
      <c r="AN428" s="371"/>
      <c r="AO428" s="372"/>
      <c r="AP428" s="370"/>
      <c r="AQ428" s="371"/>
      <c r="AR428" s="371"/>
      <c r="AS428" s="371"/>
      <c r="AT428" s="928"/>
      <c r="AU428" s="188"/>
      <c r="AV428" s="256">
        <f t="shared" si="623"/>
        <v>0</v>
      </c>
      <c r="AW428" s="257">
        <f t="shared" si="624"/>
        <v>0</v>
      </c>
      <c r="AX428" s="258">
        <f t="shared" si="625"/>
        <v>0</v>
      </c>
      <c r="AY428" s="259">
        <f t="shared" si="626"/>
        <v>0</v>
      </c>
      <c r="AZ428" s="231" t="str">
        <f t="shared" si="627"/>
        <v/>
      </c>
      <c r="BA428" s="232">
        <f t="shared" si="628"/>
        <v>0</v>
      </c>
      <c r="BB428" s="249">
        <f t="shared" si="629"/>
        <v>0</v>
      </c>
      <c r="BC428" s="231">
        <f t="shared" si="630"/>
        <v>0</v>
      </c>
      <c r="BD428" s="231">
        <f t="shared" si="631"/>
        <v>0</v>
      </c>
      <c r="BE428" s="260"/>
      <c r="BF428" s="235">
        <f t="shared" si="663"/>
        <v>0</v>
      </c>
      <c r="BG428" s="235">
        <f t="shared" si="664"/>
        <v>0</v>
      </c>
      <c r="BH428" s="235">
        <f t="shared" si="665"/>
        <v>0</v>
      </c>
      <c r="BI428" s="380"/>
      <c r="BJ428" s="235">
        <f t="shared" si="650"/>
        <v>0</v>
      </c>
      <c r="BK428" s="235">
        <f t="shared" si="666"/>
        <v>0</v>
      </c>
      <c r="BL428" s="235" t="str">
        <f t="shared" si="667"/>
        <v/>
      </c>
      <c r="BM428" s="236"/>
      <c r="BN428" s="237"/>
      <c r="BO428" s="237"/>
      <c r="BP428" s="238"/>
      <c r="BQ428" s="238"/>
      <c r="BR428" s="254"/>
      <c r="BS428" s="252"/>
      <c r="BT428" s="244"/>
      <c r="BU428" s="244"/>
      <c r="BV428" s="244"/>
      <c r="BW428" s="244"/>
      <c r="BX428" s="244"/>
      <c r="BY428" s="244"/>
      <c r="BZ428" s="244"/>
      <c r="CA428" s="244"/>
      <c r="CB428" s="253"/>
      <c r="CC428" s="188"/>
      <c r="CD428" s="244">
        <f t="shared" si="651"/>
        <v>0</v>
      </c>
      <c r="CE428" s="235">
        <f t="shared" si="668"/>
        <v>0</v>
      </c>
      <c r="CF428" s="235">
        <f t="shared" si="668"/>
        <v>0</v>
      </c>
      <c r="CG428" s="235">
        <f t="shared" si="668"/>
        <v>0</v>
      </c>
      <c r="CH428" s="188"/>
      <c r="CI428" s="244">
        <f t="shared" si="652"/>
        <v>0</v>
      </c>
      <c r="CJ428" s="235">
        <f t="shared" si="669"/>
        <v>0</v>
      </c>
      <c r="CK428" s="235">
        <f t="shared" si="669"/>
        <v>0</v>
      </c>
      <c r="CL428" s="235">
        <f t="shared" si="669"/>
        <v>0</v>
      </c>
      <c r="CM428" s="188"/>
      <c r="CN428" s="244">
        <f t="shared" si="653"/>
        <v>0</v>
      </c>
      <c r="CO428" s="235">
        <f t="shared" si="670"/>
        <v>0</v>
      </c>
      <c r="CP428" s="235">
        <f t="shared" si="670"/>
        <v>0</v>
      </c>
      <c r="CQ428" s="235">
        <f t="shared" si="670"/>
        <v>0</v>
      </c>
      <c r="CR428" s="188"/>
      <c r="CS428" s="244">
        <f t="shared" si="654"/>
        <v>0</v>
      </c>
      <c r="CT428" s="235">
        <f t="shared" si="671"/>
        <v>0</v>
      </c>
      <c r="CU428" s="235">
        <f t="shared" si="671"/>
        <v>0</v>
      </c>
      <c r="CV428" s="235">
        <f t="shared" si="671"/>
        <v>0</v>
      </c>
      <c r="CW428" s="188"/>
      <c r="CX428" s="244">
        <f t="shared" si="655"/>
        <v>0</v>
      </c>
      <c r="CY428" s="235">
        <f t="shared" si="672"/>
        <v>0</v>
      </c>
      <c r="CZ428" s="235">
        <f t="shared" si="672"/>
        <v>0</v>
      </c>
      <c r="DA428" s="235">
        <f t="shared" si="672"/>
        <v>0</v>
      </c>
      <c r="DB428" s="188"/>
      <c r="DC428" s="225"/>
      <c r="DD428" s="226"/>
      <c r="DE428" s="1088"/>
      <c r="DF428" s="225"/>
      <c r="DG428" s="226"/>
      <c r="DH428" s="1088"/>
      <c r="DI428" s="225"/>
      <c r="DJ428" s="226"/>
      <c r="DK428" s="1088"/>
      <c r="DL428" s="225"/>
      <c r="DM428" s="226"/>
      <c r="DN428" s="1088"/>
      <c r="DO428" s="370"/>
      <c r="DP428" s="370"/>
      <c r="DQ428" s="243">
        <f t="shared" si="632"/>
        <v>0</v>
      </c>
      <c r="DR428" s="244">
        <f t="shared" si="633"/>
        <v>0</v>
      </c>
      <c r="DS428" s="235">
        <f t="shared" si="673"/>
        <v>0</v>
      </c>
      <c r="DT428" s="244" t="str">
        <f t="shared" si="634"/>
        <v/>
      </c>
      <c r="DU428" s="42" t="str">
        <f t="shared" si="674"/>
        <v/>
      </c>
      <c r="DV428" s="42" t="str">
        <f t="shared" si="675"/>
        <v/>
      </c>
      <c r="DW428" s="42" t="str">
        <f t="shared" si="676"/>
        <v/>
      </c>
      <c r="DX428" s="162"/>
      <c r="DY428" s="42" t="str">
        <f t="shared" si="677"/>
        <v/>
      </c>
      <c r="DZ428" s="42" t="str">
        <f t="shared" si="648"/>
        <v/>
      </c>
      <c r="EA428" s="42" t="str">
        <f t="shared" si="678"/>
        <v/>
      </c>
      <c r="EB428" s="162"/>
      <c r="EC428" s="930"/>
      <c r="ED428" s="188"/>
      <c r="EE428" s="245">
        <f t="shared" si="679"/>
        <v>0</v>
      </c>
      <c r="EF428" s="189"/>
      <c r="EG428" s="245">
        <f t="shared" si="680"/>
        <v>0</v>
      </c>
      <c r="EH428" s="189"/>
      <c r="EI428" s="246" t="str">
        <f t="shared" si="635"/>
        <v/>
      </c>
      <c r="EJ428" s="247" t="str">
        <f t="shared" si="656"/>
        <v/>
      </c>
      <c r="EK428" s="248" t="str">
        <f t="shared" si="657"/>
        <v/>
      </c>
      <c r="EL428" s="248" t="str">
        <f t="shared" si="658"/>
        <v/>
      </c>
      <c r="EM428" s="248" t="str">
        <f t="shared" si="659"/>
        <v/>
      </c>
      <c r="EN428" s="248" t="str">
        <f t="shared" si="681"/>
        <v/>
      </c>
      <c r="EO428" s="248" t="str">
        <f t="shared" si="660"/>
        <v/>
      </c>
      <c r="EP428" s="189"/>
      <c r="EQ428" s="248" t="str">
        <f t="shared" si="636"/>
        <v/>
      </c>
      <c r="ER428" s="248" t="str">
        <f t="shared" si="637"/>
        <v/>
      </c>
      <c r="ES428" s="248" t="str">
        <f t="shared" si="638"/>
        <v/>
      </c>
      <c r="ET428" s="248" t="str">
        <f t="shared" si="639"/>
        <v/>
      </c>
      <c r="EU428" s="248" t="str">
        <f t="shared" si="682"/>
        <v/>
      </c>
      <c r="EV428" s="248" t="str">
        <f t="shared" si="682"/>
        <v/>
      </c>
      <c r="EW428" s="189"/>
      <c r="EX428" s="248" t="str">
        <f t="shared" si="640"/>
        <v/>
      </c>
      <c r="EY428" s="248" t="str">
        <f t="shared" si="641"/>
        <v/>
      </c>
      <c r="EZ428" s="248" t="str">
        <f t="shared" si="642"/>
        <v/>
      </c>
      <c r="FA428" s="248" t="str">
        <f t="shared" si="643"/>
        <v/>
      </c>
      <c r="FB428" s="248" t="str">
        <f t="shared" si="710"/>
        <v/>
      </c>
      <c r="FC428" s="248" t="str">
        <f t="shared" si="710"/>
        <v/>
      </c>
      <c r="FD428" s="189"/>
      <c r="FE428" s="248" t="str">
        <f t="shared" si="644"/>
        <v/>
      </c>
      <c r="FF428" s="248" t="str">
        <f t="shared" si="645"/>
        <v/>
      </c>
      <c r="FG428" s="248" t="str">
        <f t="shared" si="646"/>
        <v/>
      </c>
      <c r="FH428" s="248" t="str">
        <f t="shared" si="647"/>
        <v/>
      </c>
      <c r="FI428" s="248" t="str">
        <f t="shared" si="711"/>
        <v/>
      </c>
      <c r="FJ428" s="248" t="str">
        <f t="shared" si="711"/>
        <v/>
      </c>
      <c r="FK428" s="189"/>
      <c r="FL428" s="370"/>
      <c r="FM428" s="371"/>
      <c r="FN428" s="371"/>
      <c r="FO428" s="611"/>
      <c r="FP428" s="896"/>
      <c r="FQ428" s="370"/>
      <c r="FR428" s="371"/>
      <c r="FS428" s="371"/>
      <c r="FT428" s="611"/>
      <c r="FU428" s="896"/>
      <c r="FV428" s="370"/>
      <c r="FW428" s="371"/>
      <c r="FX428" s="371"/>
      <c r="FY428" s="611"/>
      <c r="FZ428" s="896"/>
      <c r="GA428" s="613"/>
      <c r="GB428" s="189"/>
      <c r="GC428" s="227">
        <f t="shared" si="683"/>
        <v>0</v>
      </c>
      <c r="GD428" s="228">
        <f t="shared" si="684"/>
        <v>0</v>
      </c>
      <c r="GE428" s="229">
        <f t="shared" ref="GE428:GF491" si="712">FL428+FQ428+(FV428)</f>
        <v>0</v>
      </c>
      <c r="GF428" s="230">
        <f t="shared" si="712"/>
        <v>0</v>
      </c>
      <c r="GG428" s="231" t="str">
        <f t="shared" si="685"/>
        <v/>
      </c>
      <c r="GH428" s="232">
        <f t="shared" si="686"/>
        <v>0</v>
      </c>
      <c r="GI428" s="227">
        <f t="shared" si="687"/>
        <v>0</v>
      </c>
      <c r="GJ428" s="233">
        <f t="shared" si="688"/>
        <v>0</v>
      </c>
      <c r="GK428" s="233">
        <f t="shared" si="689"/>
        <v>0</v>
      </c>
      <c r="GL428" s="234"/>
      <c r="GM428" s="235">
        <f t="shared" si="690"/>
        <v>0</v>
      </c>
      <c r="GN428" s="235">
        <f t="shared" si="691"/>
        <v>0</v>
      </c>
      <c r="GO428" s="235" t="str">
        <f t="shared" si="692"/>
        <v/>
      </c>
      <c r="GP428" s="380"/>
      <c r="GQ428" s="235">
        <f t="shared" si="693"/>
        <v>0</v>
      </c>
      <c r="GR428" s="235">
        <f t="shared" si="694"/>
        <v>0</v>
      </c>
      <c r="GS428" s="235" t="str">
        <f t="shared" si="695"/>
        <v/>
      </c>
      <c r="GT428" s="236"/>
      <c r="GU428" s="237" t="str">
        <f t="shared" si="696"/>
        <v/>
      </c>
      <c r="GV428" s="237" t="str">
        <f t="shared" si="697"/>
        <v/>
      </c>
      <c r="GW428" s="238" t="str">
        <f t="shared" si="698"/>
        <v/>
      </c>
      <c r="GX428" s="238" t="str">
        <f t="shared" si="699"/>
        <v/>
      </c>
      <c r="GY428" s="239"/>
      <c r="GZ428" s="240" t="str">
        <f t="shared" si="700"/>
        <v/>
      </c>
      <c r="HA428" s="235" t="str">
        <f t="shared" si="701"/>
        <v/>
      </c>
      <c r="HB428" s="235" t="str">
        <f t="shared" si="702"/>
        <v/>
      </c>
      <c r="HC428" s="235" t="str">
        <f t="shared" si="703"/>
        <v/>
      </c>
      <c r="HD428" s="235" t="str">
        <f t="shared" si="704"/>
        <v/>
      </c>
      <c r="HE428" s="235" t="str">
        <f t="shared" si="705"/>
        <v/>
      </c>
      <c r="HF428" s="188"/>
      <c r="HG428" s="235" t="str">
        <f t="shared" si="706"/>
        <v/>
      </c>
      <c r="HH428" s="235">
        <f t="shared" ref="HH428:HJ491" si="713">IF(GQ428=1,$HG428,0)</f>
        <v>0</v>
      </c>
      <c r="HI428" s="235">
        <f t="shared" si="713"/>
        <v>0</v>
      </c>
      <c r="HJ428" s="235">
        <f t="shared" si="713"/>
        <v>0</v>
      </c>
      <c r="HK428" s="188"/>
      <c r="HL428" s="235" t="str">
        <f t="shared" si="707"/>
        <v/>
      </c>
      <c r="HM428" s="235">
        <f t="shared" ref="HM428:HO491" si="714">IF(GQ428=1,$HL428,0)</f>
        <v>0</v>
      </c>
      <c r="HN428" s="235">
        <f t="shared" si="714"/>
        <v>0</v>
      </c>
      <c r="HO428" s="235">
        <f t="shared" si="714"/>
        <v>0</v>
      </c>
      <c r="HP428" s="188"/>
      <c r="HQ428" s="235" t="str">
        <f t="shared" si="708"/>
        <v/>
      </c>
      <c r="HR428" s="235">
        <f t="shared" ref="HR428:HT491" si="715">IF(GQ428=1,$HQ428,0)</f>
        <v>0</v>
      </c>
      <c r="HS428" s="235">
        <f t="shared" si="715"/>
        <v>0</v>
      </c>
      <c r="HT428" s="235">
        <f t="shared" si="715"/>
        <v>0</v>
      </c>
      <c r="HU428" s="162"/>
      <c r="HV428" s="1622"/>
      <c r="HW428" s="1619"/>
      <c r="HX428" s="1619"/>
      <c r="HY428" s="1619"/>
      <c r="HZ428" s="1619"/>
      <c r="IA428" s="1619"/>
      <c r="IB428" s="1619"/>
      <c r="IC428" s="1623"/>
      <c r="ID428" s="162"/>
    </row>
    <row r="429" spans="1:238" ht="21.75" customHeight="1" x14ac:dyDescent="0.25">
      <c r="A429" s="377" t="str">
        <f t="shared" si="661"/>
        <v/>
      </c>
      <c r="B429" s="188">
        <v>403</v>
      </c>
      <c r="C429" s="255"/>
      <c r="D429" s="223" t="str">
        <f t="shared" si="709"/>
        <v/>
      </c>
      <c r="E429" s="223" t="str">
        <f t="shared" si="649"/>
        <v/>
      </c>
      <c r="F429" s="242"/>
      <c r="G429" s="242"/>
      <c r="H429" s="224" t="str">
        <f t="shared" si="662"/>
        <v/>
      </c>
      <c r="I429" s="930"/>
      <c r="J429" s="930"/>
      <c r="K429" s="930"/>
      <c r="L429" s="370"/>
      <c r="M429" s="371"/>
      <c r="N429" s="371"/>
      <c r="O429" s="371"/>
      <c r="P429" s="372"/>
      <c r="Q429" s="609"/>
      <c r="R429" s="609"/>
      <c r="S429" s="610"/>
      <c r="T429" s="371"/>
      <c r="U429" s="371"/>
      <c r="V429" s="188"/>
      <c r="W429" s="370"/>
      <c r="X429" s="371"/>
      <c r="Y429" s="371"/>
      <c r="Z429" s="611"/>
      <c r="AA429" s="896"/>
      <c r="AB429" s="370"/>
      <c r="AC429" s="371"/>
      <c r="AD429" s="371"/>
      <c r="AE429" s="371"/>
      <c r="AF429" s="896"/>
      <c r="AG429" s="370"/>
      <c r="AH429" s="371"/>
      <c r="AI429" s="371"/>
      <c r="AJ429" s="371"/>
      <c r="AK429" s="896"/>
      <c r="AL429" s="370"/>
      <c r="AM429" s="371"/>
      <c r="AN429" s="371"/>
      <c r="AO429" s="372"/>
      <c r="AP429" s="370"/>
      <c r="AQ429" s="371"/>
      <c r="AR429" s="371"/>
      <c r="AS429" s="371"/>
      <c r="AT429" s="928"/>
      <c r="AU429" s="188"/>
      <c r="AV429" s="256">
        <f t="shared" si="623"/>
        <v>0</v>
      </c>
      <c r="AW429" s="257">
        <f t="shared" si="624"/>
        <v>0</v>
      </c>
      <c r="AX429" s="258">
        <f t="shared" si="625"/>
        <v>0</v>
      </c>
      <c r="AY429" s="259">
        <f t="shared" si="626"/>
        <v>0</v>
      </c>
      <c r="AZ429" s="231" t="str">
        <f t="shared" si="627"/>
        <v/>
      </c>
      <c r="BA429" s="232">
        <f t="shared" si="628"/>
        <v>0</v>
      </c>
      <c r="BB429" s="249">
        <f t="shared" si="629"/>
        <v>0</v>
      </c>
      <c r="BC429" s="231">
        <f t="shared" si="630"/>
        <v>0</v>
      </c>
      <c r="BD429" s="231">
        <f t="shared" si="631"/>
        <v>0</v>
      </c>
      <c r="BE429" s="260"/>
      <c r="BF429" s="235">
        <f t="shared" si="663"/>
        <v>0</v>
      </c>
      <c r="BG429" s="235">
        <f t="shared" si="664"/>
        <v>0</v>
      </c>
      <c r="BH429" s="235">
        <f t="shared" si="665"/>
        <v>0</v>
      </c>
      <c r="BI429" s="380"/>
      <c r="BJ429" s="235">
        <f t="shared" si="650"/>
        <v>0</v>
      </c>
      <c r="BK429" s="235">
        <f t="shared" si="666"/>
        <v>0</v>
      </c>
      <c r="BL429" s="235" t="str">
        <f t="shared" si="667"/>
        <v/>
      </c>
      <c r="BM429" s="236"/>
      <c r="BN429" s="237"/>
      <c r="BO429" s="237"/>
      <c r="BP429" s="238"/>
      <c r="BQ429" s="238"/>
      <c r="BR429" s="254"/>
      <c r="BS429" s="252"/>
      <c r="BT429" s="244"/>
      <c r="BU429" s="244"/>
      <c r="BV429" s="244"/>
      <c r="BW429" s="244"/>
      <c r="BX429" s="244"/>
      <c r="BY429" s="244"/>
      <c r="BZ429" s="244"/>
      <c r="CA429" s="244"/>
      <c r="CB429" s="253"/>
      <c r="CC429" s="188"/>
      <c r="CD429" s="244">
        <f t="shared" si="651"/>
        <v>0</v>
      </c>
      <c r="CE429" s="235">
        <f t="shared" si="668"/>
        <v>0</v>
      </c>
      <c r="CF429" s="235">
        <f t="shared" si="668"/>
        <v>0</v>
      </c>
      <c r="CG429" s="235">
        <f t="shared" si="668"/>
        <v>0</v>
      </c>
      <c r="CH429" s="188"/>
      <c r="CI429" s="244">
        <f t="shared" si="652"/>
        <v>0</v>
      </c>
      <c r="CJ429" s="235">
        <f t="shared" si="669"/>
        <v>0</v>
      </c>
      <c r="CK429" s="235">
        <f t="shared" si="669"/>
        <v>0</v>
      </c>
      <c r="CL429" s="235">
        <f t="shared" si="669"/>
        <v>0</v>
      </c>
      <c r="CM429" s="188"/>
      <c r="CN429" s="244">
        <f t="shared" si="653"/>
        <v>0</v>
      </c>
      <c r="CO429" s="235">
        <f t="shared" si="670"/>
        <v>0</v>
      </c>
      <c r="CP429" s="235">
        <f t="shared" si="670"/>
        <v>0</v>
      </c>
      <c r="CQ429" s="235">
        <f t="shared" si="670"/>
        <v>0</v>
      </c>
      <c r="CR429" s="188"/>
      <c r="CS429" s="244">
        <f t="shared" si="654"/>
        <v>0</v>
      </c>
      <c r="CT429" s="235">
        <f t="shared" si="671"/>
        <v>0</v>
      </c>
      <c r="CU429" s="235">
        <f t="shared" si="671"/>
        <v>0</v>
      </c>
      <c r="CV429" s="235">
        <f t="shared" si="671"/>
        <v>0</v>
      </c>
      <c r="CW429" s="188"/>
      <c r="CX429" s="244">
        <f t="shared" si="655"/>
        <v>0</v>
      </c>
      <c r="CY429" s="235">
        <f t="shared" si="672"/>
        <v>0</v>
      </c>
      <c r="CZ429" s="235">
        <f t="shared" si="672"/>
        <v>0</v>
      </c>
      <c r="DA429" s="235">
        <f t="shared" si="672"/>
        <v>0</v>
      </c>
      <c r="DB429" s="188"/>
      <c r="DC429" s="225"/>
      <c r="DD429" s="226"/>
      <c r="DE429" s="1088"/>
      <c r="DF429" s="225"/>
      <c r="DG429" s="226"/>
      <c r="DH429" s="1088"/>
      <c r="DI429" s="225"/>
      <c r="DJ429" s="226"/>
      <c r="DK429" s="1088"/>
      <c r="DL429" s="225"/>
      <c r="DM429" s="226"/>
      <c r="DN429" s="1088"/>
      <c r="DO429" s="370"/>
      <c r="DP429" s="370"/>
      <c r="DQ429" s="243">
        <f t="shared" si="632"/>
        <v>0</v>
      </c>
      <c r="DR429" s="244">
        <f t="shared" si="633"/>
        <v>0</v>
      </c>
      <c r="DS429" s="235">
        <f t="shared" si="673"/>
        <v>0</v>
      </c>
      <c r="DT429" s="244" t="str">
        <f t="shared" si="634"/>
        <v/>
      </c>
      <c r="DU429" s="42" t="str">
        <f t="shared" si="674"/>
        <v/>
      </c>
      <c r="DV429" s="42" t="str">
        <f t="shared" si="675"/>
        <v/>
      </c>
      <c r="DW429" s="42" t="str">
        <f t="shared" si="676"/>
        <v/>
      </c>
      <c r="DX429" s="162"/>
      <c r="DY429" s="42" t="str">
        <f t="shared" si="677"/>
        <v/>
      </c>
      <c r="DZ429" s="42" t="str">
        <f t="shared" si="648"/>
        <v/>
      </c>
      <c r="EA429" s="42" t="str">
        <f t="shared" si="678"/>
        <v/>
      </c>
      <c r="EB429" s="162"/>
      <c r="EC429" s="930"/>
      <c r="ED429" s="188"/>
      <c r="EE429" s="245">
        <f t="shared" si="679"/>
        <v>0</v>
      </c>
      <c r="EF429" s="189"/>
      <c r="EG429" s="245">
        <f t="shared" si="680"/>
        <v>0</v>
      </c>
      <c r="EH429" s="189"/>
      <c r="EI429" s="246" t="str">
        <f t="shared" si="635"/>
        <v/>
      </c>
      <c r="EJ429" s="247" t="str">
        <f t="shared" si="656"/>
        <v/>
      </c>
      <c r="EK429" s="248" t="str">
        <f t="shared" si="657"/>
        <v/>
      </c>
      <c r="EL429" s="248" t="str">
        <f t="shared" si="658"/>
        <v/>
      </c>
      <c r="EM429" s="248" t="str">
        <f t="shared" si="659"/>
        <v/>
      </c>
      <c r="EN429" s="248" t="str">
        <f t="shared" si="681"/>
        <v/>
      </c>
      <c r="EO429" s="248" t="str">
        <f t="shared" si="660"/>
        <v/>
      </c>
      <c r="EP429" s="189"/>
      <c r="EQ429" s="248" t="str">
        <f t="shared" si="636"/>
        <v/>
      </c>
      <c r="ER429" s="248" t="str">
        <f t="shared" si="637"/>
        <v/>
      </c>
      <c r="ES429" s="248" t="str">
        <f t="shared" si="638"/>
        <v/>
      </c>
      <c r="ET429" s="248" t="str">
        <f t="shared" si="639"/>
        <v/>
      </c>
      <c r="EU429" s="248" t="str">
        <f t="shared" si="682"/>
        <v/>
      </c>
      <c r="EV429" s="248" t="str">
        <f t="shared" si="682"/>
        <v/>
      </c>
      <c r="EW429" s="189"/>
      <c r="EX429" s="248" t="str">
        <f t="shared" si="640"/>
        <v/>
      </c>
      <c r="EY429" s="248" t="str">
        <f t="shared" si="641"/>
        <v/>
      </c>
      <c r="EZ429" s="248" t="str">
        <f t="shared" si="642"/>
        <v/>
      </c>
      <c r="FA429" s="248" t="str">
        <f t="shared" si="643"/>
        <v/>
      </c>
      <c r="FB429" s="248" t="str">
        <f t="shared" si="710"/>
        <v/>
      </c>
      <c r="FC429" s="248" t="str">
        <f t="shared" si="710"/>
        <v/>
      </c>
      <c r="FD429" s="189"/>
      <c r="FE429" s="248" t="str">
        <f t="shared" si="644"/>
        <v/>
      </c>
      <c r="FF429" s="248" t="str">
        <f t="shared" si="645"/>
        <v/>
      </c>
      <c r="FG429" s="248" t="str">
        <f t="shared" si="646"/>
        <v/>
      </c>
      <c r="FH429" s="248" t="str">
        <f t="shared" si="647"/>
        <v/>
      </c>
      <c r="FI429" s="248" t="str">
        <f t="shared" si="711"/>
        <v/>
      </c>
      <c r="FJ429" s="248" t="str">
        <f t="shared" si="711"/>
        <v/>
      </c>
      <c r="FK429" s="189"/>
      <c r="FL429" s="370"/>
      <c r="FM429" s="371"/>
      <c r="FN429" s="371"/>
      <c r="FO429" s="611"/>
      <c r="FP429" s="896"/>
      <c r="FQ429" s="370"/>
      <c r="FR429" s="371"/>
      <c r="FS429" s="371"/>
      <c r="FT429" s="611"/>
      <c r="FU429" s="896"/>
      <c r="FV429" s="370"/>
      <c r="FW429" s="371"/>
      <c r="FX429" s="371"/>
      <c r="FY429" s="611"/>
      <c r="FZ429" s="896"/>
      <c r="GA429" s="613"/>
      <c r="GB429" s="189"/>
      <c r="GC429" s="227">
        <f t="shared" si="683"/>
        <v>0</v>
      </c>
      <c r="GD429" s="228">
        <f t="shared" si="684"/>
        <v>0</v>
      </c>
      <c r="GE429" s="229">
        <f t="shared" si="712"/>
        <v>0</v>
      </c>
      <c r="GF429" s="230">
        <f t="shared" si="712"/>
        <v>0</v>
      </c>
      <c r="GG429" s="231" t="str">
        <f t="shared" si="685"/>
        <v/>
      </c>
      <c r="GH429" s="232">
        <f t="shared" si="686"/>
        <v>0</v>
      </c>
      <c r="GI429" s="227">
        <f t="shared" si="687"/>
        <v>0</v>
      </c>
      <c r="GJ429" s="233">
        <f t="shared" si="688"/>
        <v>0</v>
      </c>
      <c r="GK429" s="233">
        <f t="shared" si="689"/>
        <v>0</v>
      </c>
      <c r="GL429" s="234"/>
      <c r="GM429" s="235">
        <f t="shared" si="690"/>
        <v>0</v>
      </c>
      <c r="GN429" s="235">
        <f t="shared" si="691"/>
        <v>0</v>
      </c>
      <c r="GO429" s="235" t="str">
        <f t="shared" si="692"/>
        <v/>
      </c>
      <c r="GP429" s="380"/>
      <c r="GQ429" s="235">
        <f t="shared" si="693"/>
        <v>0</v>
      </c>
      <c r="GR429" s="235">
        <f t="shared" si="694"/>
        <v>0</v>
      </c>
      <c r="GS429" s="235" t="str">
        <f t="shared" si="695"/>
        <v/>
      </c>
      <c r="GT429" s="236"/>
      <c r="GU429" s="237" t="str">
        <f t="shared" si="696"/>
        <v/>
      </c>
      <c r="GV429" s="237" t="str">
        <f t="shared" si="697"/>
        <v/>
      </c>
      <c r="GW429" s="238" t="str">
        <f t="shared" si="698"/>
        <v/>
      </c>
      <c r="GX429" s="238" t="str">
        <f t="shared" si="699"/>
        <v/>
      </c>
      <c r="GY429" s="239"/>
      <c r="GZ429" s="240" t="str">
        <f t="shared" si="700"/>
        <v/>
      </c>
      <c r="HA429" s="235" t="str">
        <f t="shared" si="701"/>
        <v/>
      </c>
      <c r="HB429" s="235" t="str">
        <f t="shared" si="702"/>
        <v/>
      </c>
      <c r="HC429" s="235" t="str">
        <f t="shared" si="703"/>
        <v/>
      </c>
      <c r="HD429" s="235" t="str">
        <f t="shared" si="704"/>
        <v/>
      </c>
      <c r="HE429" s="235" t="str">
        <f t="shared" si="705"/>
        <v/>
      </c>
      <c r="HF429" s="188"/>
      <c r="HG429" s="235" t="str">
        <f t="shared" si="706"/>
        <v/>
      </c>
      <c r="HH429" s="235">
        <f t="shared" si="713"/>
        <v>0</v>
      </c>
      <c r="HI429" s="235">
        <f t="shared" si="713"/>
        <v>0</v>
      </c>
      <c r="HJ429" s="235">
        <f t="shared" si="713"/>
        <v>0</v>
      </c>
      <c r="HK429" s="188"/>
      <c r="HL429" s="235" t="str">
        <f t="shared" si="707"/>
        <v/>
      </c>
      <c r="HM429" s="235">
        <f t="shared" si="714"/>
        <v>0</v>
      </c>
      <c r="HN429" s="235">
        <f t="shared" si="714"/>
        <v>0</v>
      </c>
      <c r="HO429" s="235">
        <f t="shared" si="714"/>
        <v>0</v>
      </c>
      <c r="HP429" s="188"/>
      <c r="HQ429" s="235" t="str">
        <f t="shared" si="708"/>
        <v/>
      </c>
      <c r="HR429" s="235">
        <f t="shared" si="715"/>
        <v>0</v>
      </c>
      <c r="HS429" s="235">
        <f t="shared" si="715"/>
        <v>0</v>
      </c>
      <c r="HT429" s="235">
        <f t="shared" si="715"/>
        <v>0</v>
      </c>
      <c r="HU429" s="162"/>
      <c r="HV429" s="1622"/>
      <c r="HW429" s="1619"/>
      <c r="HX429" s="1619"/>
      <c r="HY429" s="1619"/>
      <c r="HZ429" s="1619"/>
      <c r="IA429" s="1619"/>
      <c r="IB429" s="1619"/>
      <c r="IC429" s="1623"/>
      <c r="ID429" s="162"/>
    </row>
    <row r="430" spans="1:238" ht="21.75" customHeight="1" x14ac:dyDescent="0.25">
      <c r="A430" s="377" t="str">
        <f t="shared" si="661"/>
        <v/>
      </c>
      <c r="B430" s="188">
        <v>404</v>
      </c>
      <c r="C430" s="255"/>
      <c r="D430" s="223" t="str">
        <f t="shared" si="709"/>
        <v/>
      </c>
      <c r="E430" s="223" t="str">
        <f t="shared" si="649"/>
        <v/>
      </c>
      <c r="F430" s="242"/>
      <c r="G430" s="242"/>
      <c r="H430" s="224" t="str">
        <f t="shared" si="662"/>
        <v/>
      </c>
      <c r="I430" s="930"/>
      <c r="J430" s="930"/>
      <c r="K430" s="930"/>
      <c r="L430" s="370"/>
      <c r="M430" s="371"/>
      <c r="N430" s="371"/>
      <c r="O430" s="371"/>
      <c r="P430" s="372"/>
      <c r="Q430" s="609"/>
      <c r="R430" s="609"/>
      <c r="S430" s="610"/>
      <c r="T430" s="371"/>
      <c r="U430" s="371"/>
      <c r="V430" s="188"/>
      <c r="W430" s="370"/>
      <c r="X430" s="371"/>
      <c r="Y430" s="371"/>
      <c r="Z430" s="611"/>
      <c r="AA430" s="896"/>
      <c r="AB430" s="370"/>
      <c r="AC430" s="371"/>
      <c r="AD430" s="371"/>
      <c r="AE430" s="371"/>
      <c r="AF430" s="896"/>
      <c r="AG430" s="370"/>
      <c r="AH430" s="371"/>
      <c r="AI430" s="371"/>
      <c r="AJ430" s="371"/>
      <c r="AK430" s="896"/>
      <c r="AL430" s="370"/>
      <c r="AM430" s="371"/>
      <c r="AN430" s="371"/>
      <c r="AO430" s="372"/>
      <c r="AP430" s="370"/>
      <c r="AQ430" s="371"/>
      <c r="AR430" s="371"/>
      <c r="AS430" s="371"/>
      <c r="AT430" s="928"/>
      <c r="AU430" s="188"/>
      <c r="AV430" s="256">
        <f t="shared" si="623"/>
        <v>0</v>
      </c>
      <c r="AW430" s="257">
        <f t="shared" si="624"/>
        <v>0</v>
      </c>
      <c r="AX430" s="258">
        <f t="shared" si="625"/>
        <v>0</v>
      </c>
      <c r="AY430" s="259">
        <f t="shared" si="626"/>
        <v>0</v>
      </c>
      <c r="AZ430" s="231" t="str">
        <f t="shared" si="627"/>
        <v/>
      </c>
      <c r="BA430" s="232">
        <f t="shared" si="628"/>
        <v>0</v>
      </c>
      <c r="BB430" s="249">
        <f t="shared" si="629"/>
        <v>0</v>
      </c>
      <c r="BC430" s="231">
        <f t="shared" si="630"/>
        <v>0</v>
      </c>
      <c r="BD430" s="231">
        <f t="shared" si="631"/>
        <v>0</v>
      </c>
      <c r="BE430" s="260"/>
      <c r="BF430" s="235">
        <f t="shared" si="663"/>
        <v>0</v>
      </c>
      <c r="BG430" s="235">
        <f t="shared" si="664"/>
        <v>0</v>
      </c>
      <c r="BH430" s="235">
        <f t="shared" si="665"/>
        <v>0</v>
      </c>
      <c r="BI430" s="380"/>
      <c r="BJ430" s="235">
        <f t="shared" si="650"/>
        <v>0</v>
      </c>
      <c r="BK430" s="235">
        <f t="shared" si="666"/>
        <v>0</v>
      </c>
      <c r="BL430" s="235" t="str">
        <f t="shared" si="667"/>
        <v/>
      </c>
      <c r="BM430" s="236"/>
      <c r="BN430" s="237"/>
      <c r="BO430" s="237"/>
      <c r="BP430" s="238"/>
      <c r="BQ430" s="238"/>
      <c r="BR430" s="254"/>
      <c r="BS430" s="252"/>
      <c r="BT430" s="244"/>
      <c r="BU430" s="244"/>
      <c r="BV430" s="244"/>
      <c r="BW430" s="244"/>
      <c r="BX430" s="244"/>
      <c r="BY430" s="244"/>
      <c r="BZ430" s="244"/>
      <c r="CA430" s="244"/>
      <c r="CB430" s="253"/>
      <c r="CC430" s="188"/>
      <c r="CD430" s="244">
        <f t="shared" si="651"/>
        <v>0</v>
      </c>
      <c r="CE430" s="235">
        <f t="shared" si="668"/>
        <v>0</v>
      </c>
      <c r="CF430" s="235">
        <f t="shared" si="668"/>
        <v>0</v>
      </c>
      <c r="CG430" s="235">
        <f t="shared" si="668"/>
        <v>0</v>
      </c>
      <c r="CH430" s="188"/>
      <c r="CI430" s="244">
        <f t="shared" si="652"/>
        <v>0</v>
      </c>
      <c r="CJ430" s="235">
        <f t="shared" si="669"/>
        <v>0</v>
      </c>
      <c r="CK430" s="235">
        <f t="shared" si="669"/>
        <v>0</v>
      </c>
      <c r="CL430" s="235">
        <f t="shared" si="669"/>
        <v>0</v>
      </c>
      <c r="CM430" s="188"/>
      <c r="CN430" s="244">
        <f t="shared" si="653"/>
        <v>0</v>
      </c>
      <c r="CO430" s="235">
        <f t="shared" si="670"/>
        <v>0</v>
      </c>
      <c r="CP430" s="235">
        <f t="shared" si="670"/>
        <v>0</v>
      </c>
      <c r="CQ430" s="235">
        <f t="shared" si="670"/>
        <v>0</v>
      </c>
      <c r="CR430" s="188"/>
      <c r="CS430" s="244">
        <f t="shared" si="654"/>
        <v>0</v>
      </c>
      <c r="CT430" s="235">
        <f t="shared" si="671"/>
        <v>0</v>
      </c>
      <c r="CU430" s="235">
        <f t="shared" si="671"/>
        <v>0</v>
      </c>
      <c r="CV430" s="235">
        <f t="shared" si="671"/>
        <v>0</v>
      </c>
      <c r="CW430" s="188"/>
      <c r="CX430" s="244">
        <f t="shared" si="655"/>
        <v>0</v>
      </c>
      <c r="CY430" s="235">
        <f t="shared" si="672"/>
        <v>0</v>
      </c>
      <c r="CZ430" s="235">
        <f t="shared" si="672"/>
        <v>0</v>
      </c>
      <c r="DA430" s="235">
        <f t="shared" si="672"/>
        <v>0</v>
      </c>
      <c r="DB430" s="188"/>
      <c r="DC430" s="225"/>
      <c r="DD430" s="226"/>
      <c r="DE430" s="1088"/>
      <c r="DF430" s="225"/>
      <c r="DG430" s="226"/>
      <c r="DH430" s="1088"/>
      <c r="DI430" s="225"/>
      <c r="DJ430" s="226"/>
      <c r="DK430" s="1088"/>
      <c r="DL430" s="225"/>
      <c r="DM430" s="226"/>
      <c r="DN430" s="1088"/>
      <c r="DO430" s="370"/>
      <c r="DP430" s="370"/>
      <c r="DQ430" s="243">
        <f t="shared" si="632"/>
        <v>0</v>
      </c>
      <c r="DR430" s="244">
        <f t="shared" si="633"/>
        <v>0</v>
      </c>
      <c r="DS430" s="235">
        <f t="shared" si="673"/>
        <v>0</v>
      </c>
      <c r="DT430" s="244" t="str">
        <f t="shared" si="634"/>
        <v/>
      </c>
      <c r="DU430" s="42" t="str">
        <f t="shared" si="674"/>
        <v/>
      </c>
      <c r="DV430" s="42" t="str">
        <f t="shared" si="675"/>
        <v/>
      </c>
      <c r="DW430" s="42" t="str">
        <f t="shared" si="676"/>
        <v/>
      </c>
      <c r="DX430" s="162"/>
      <c r="DY430" s="42" t="str">
        <f t="shared" si="677"/>
        <v/>
      </c>
      <c r="DZ430" s="42" t="str">
        <f t="shared" si="648"/>
        <v/>
      </c>
      <c r="EA430" s="42" t="str">
        <f t="shared" si="678"/>
        <v/>
      </c>
      <c r="EB430" s="162"/>
      <c r="EC430" s="930"/>
      <c r="ED430" s="188"/>
      <c r="EE430" s="245">
        <f t="shared" si="679"/>
        <v>0</v>
      </c>
      <c r="EF430" s="189"/>
      <c r="EG430" s="245">
        <f t="shared" si="680"/>
        <v>0</v>
      </c>
      <c r="EH430" s="189"/>
      <c r="EI430" s="246" t="str">
        <f t="shared" si="635"/>
        <v/>
      </c>
      <c r="EJ430" s="247" t="str">
        <f t="shared" si="656"/>
        <v/>
      </c>
      <c r="EK430" s="248" t="str">
        <f t="shared" si="657"/>
        <v/>
      </c>
      <c r="EL430" s="248" t="str">
        <f t="shared" si="658"/>
        <v/>
      </c>
      <c r="EM430" s="248" t="str">
        <f t="shared" si="659"/>
        <v/>
      </c>
      <c r="EN430" s="248" t="str">
        <f t="shared" si="681"/>
        <v/>
      </c>
      <c r="EO430" s="248" t="str">
        <f t="shared" si="660"/>
        <v/>
      </c>
      <c r="EP430" s="189"/>
      <c r="EQ430" s="248" t="str">
        <f t="shared" si="636"/>
        <v/>
      </c>
      <c r="ER430" s="248" t="str">
        <f t="shared" si="637"/>
        <v/>
      </c>
      <c r="ES430" s="248" t="str">
        <f t="shared" si="638"/>
        <v/>
      </c>
      <c r="ET430" s="248" t="str">
        <f t="shared" si="639"/>
        <v/>
      </c>
      <c r="EU430" s="248" t="str">
        <f t="shared" si="682"/>
        <v/>
      </c>
      <c r="EV430" s="248" t="str">
        <f t="shared" si="682"/>
        <v/>
      </c>
      <c r="EW430" s="189"/>
      <c r="EX430" s="248" t="str">
        <f t="shared" si="640"/>
        <v/>
      </c>
      <c r="EY430" s="248" t="str">
        <f t="shared" si="641"/>
        <v/>
      </c>
      <c r="EZ430" s="248" t="str">
        <f t="shared" si="642"/>
        <v/>
      </c>
      <c r="FA430" s="248" t="str">
        <f t="shared" si="643"/>
        <v/>
      </c>
      <c r="FB430" s="248" t="str">
        <f t="shared" si="710"/>
        <v/>
      </c>
      <c r="FC430" s="248" t="str">
        <f t="shared" si="710"/>
        <v/>
      </c>
      <c r="FD430" s="189"/>
      <c r="FE430" s="248" t="str">
        <f t="shared" si="644"/>
        <v/>
      </c>
      <c r="FF430" s="248" t="str">
        <f t="shared" si="645"/>
        <v/>
      </c>
      <c r="FG430" s="248" t="str">
        <f t="shared" si="646"/>
        <v/>
      </c>
      <c r="FH430" s="248" t="str">
        <f t="shared" si="647"/>
        <v/>
      </c>
      <c r="FI430" s="248" t="str">
        <f t="shared" si="711"/>
        <v/>
      </c>
      <c r="FJ430" s="248" t="str">
        <f t="shared" si="711"/>
        <v/>
      </c>
      <c r="FK430" s="189"/>
      <c r="FL430" s="370"/>
      <c r="FM430" s="371"/>
      <c r="FN430" s="371"/>
      <c r="FO430" s="611"/>
      <c r="FP430" s="896"/>
      <c r="FQ430" s="370"/>
      <c r="FR430" s="371"/>
      <c r="FS430" s="371"/>
      <c r="FT430" s="611"/>
      <c r="FU430" s="896"/>
      <c r="FV430" s="370"/>
      <c r="FW430" s="371"/>
      <c r="FX430" s="371"/>
      <c r="FY430" s="611"/>
      <c r="FZ430" s="896"/>
      <c r="GA430" s="613"/>
      <c r="GB430" s="189"/>
      <c r="GC430" s="227">
        <f t="shared" si="683"/>
        <v>0</v>
      </c>
      <c r="GD430" s="228">
        <f t="shared" si="684"/>
        <v>0</v>
      </c>
      <c r="GE430" s="229">
        <f t="shared" si="712"/>
        <v>0</v>
      </c>
      <c r="GF430" s="230">
        <f t="shared" si="712"/>
        <v>0</v>
      </c>
      <c r="GG430" s="231" t="str">
        <f t="shared" si="685"/>
        <v/>
      </c>
      <c r="GH430" s="232">
        <f t="shared" si="686"/>
        <v>0</v>
      </c>
      <c r="GI430" s="227">
        <f t="shared" si="687"/>
        <v>0</v>
      </c>
      <c r="GJ430" s="233">
        <f t="shared" si="688"/>
        <v>0</v>
      </c>
      <c r="GK430" s="233">
        <f t="shared" si="689"/>
        <v>0</v>
      </c>
      <c r="GL430" s="234"/>
      <c r="GM430" s="235">
        <f t="shared" si="690"/>
        <v>0</v>
      </c>
      <c r="GN430" s="235">
        <f t="shared" si="691"/>
        <v>0</v>
      </c>
      <c r="GO430" s="235" t="str">
        <f t="shared" si="692"/>
        <v/>
      </c>
      <c r="GP430" s="380"/>
      <c r="GQ430" s="235">
        <f t="shared" si="693"/>
        <v>0</v>
      </c>
      <c r="GR430" s="235">
        <f t="shared" si="694"/>
        <v>0</v>
      </c>
      <c r="GS430" s="235" t="str">
        <f t="shared" si="695"/>
        <v/>
      </c>
      <c r="GT430" s="236"/>
      <c r="GU430" s="237" t="str">
        <f t="shared" si="696"/>
        <v/>
      </c>
      <c r="GV430" s="237" t="str">
        <f t="shared" si="697"/>
        <v/>
      </c>
      <c r="GW430" s="238" t="str">
        <f t="shared" si="698"/>
        <v/>
      </c>
      <c r="GX430" s="238" t="str">
        <f t="shared" si="699"/>
        <v/>
      </c>
      <c r="GY430" s="239"/>
      <c r="GZ430" s="240" t="str">
        <f t="shared" si="700"/>
        <v/>
      </c>
      <c r="HA430" s="235" t="str">
        <f t="shared" si="701"/>
        <v/>
      </c>
      <c r="HB430" s="235" t="str">
        <f t="shared" si="702"/>
        <v/>
      </c>
      <c r="HC430" s="235" t="str">
        <f t="shared" si="703"/>
        <v/>
      </c>
      <c r="HD430" s="235" t="str">
        <f t="shared" si="704"/>
        <v/>
      </c>
      <c r="HE430" s="235" t="str">
        <f t="shared" si="705"/>
        <v/>
      </c>
      <c r="HF430" s="188"/>
      <c r="HG430" s="235" t="str">
        <f t="shared" si="706"/>
        <v/>
      </c>
      <c r="HH430" s="235">
        <f t="shared" si="713"/>
        <v>0</v>
      </c>
      <c r="HI430" s="235">
        <f t="shared" si="713"/>
        <v>0</v>
      </c>
      <c r="HJ430" s="235">
        <f t="shared" si="713"/>
        <v>0</v>
      </c>
      <c r="HK430" s="188"/>
      <c r="HL430" s="235" t="str">
        <f t="shared" si="707"/>
        <v/>
      </c>
      <c r="HM430" s="235">
        <f t="shared" si="714"/>
        <v>0</v>
      </c>
      <c r="HN430" s="235">
        <f t="shared" si="714"/>
        <v>0</v>
      </c>
      <c r="HO430" s="235">
        <f t="shared" si="714"/>
        <v>0</v>
      </c>
      <c r="HP430" s="188"/>
      <c r="HQ430" s="235" t="str">
        <f t="shared" si="708"/>
        <v/>
      </c>
      <c r="HR430" s="235">
        <f t="shared" si="715"/>
        <v>0</v>
      </c>
      <c r="HS430" s="235">
        <f t="shared" si="715"/>
        <v>0</v>
      </c>
      <c r="HT430" s="235">
        <f t="shared" si="715"/>
        <v>0</v>
      </c>
      <c r="HU430" s="162"/>
      <c r="HV430" s="1622"/>
      <c r="HW430" s="1619"/>
      <c r="HX430" s="1619"/>
      <c r="HY430" s="1619"/>
      <c r="HZ430" s="1619"/>
      <c r="IA430" s="1619"/>
      <c r="IB430" s="1619"/>
      <c r="IC430" s="1623"/>
      <c r="ID430" s="162"/>
    </row>
    <row r="431" spans="1:238" ht="21.75" customHeight="1" x14ac:dyDescent="0.25">
      <c r="A431" s="377" t="str">
        <f t="shared" si="661"/>
        <v/>
      </c>
      <c r="B431" s="188">
        <v>405</v>
      </c>
      <c r="C431" s="255"/>
      <c r="D431" s="223" t="str">
        <f t="shared" si="709"/>
        <v/>
      </c>
      <c r="E431" s="223" t="str">
        <f t="shared" si="649"/>
        <v/>
      </c>
      <c r="F431" s="242"/>
      <c r="G431" s="242"/>
      <c r="H431" s="224" t="str">
        <f t="shared" si="662"/>
        <v/>
      </c>
      <c r="I431" s="930"/>
      <c r="J431" s="930"/>
      <c r="K431" s="930"/>
      <c r="L431" s="370"/>
      <c r="M431" s="371"/>
      <c r="N431" s="371"/>
      <c r="O431" s="371"/>
      <c r="P431" s="372"/>
      <c r="Q431" s="609"/>
      <c r="R431" s="609"/>
      <c r="S431" s="610"/>
      <c r="T431" s="371"/>
      <c r="U431" s="371"/>
      <c r="V431" s="188"/>
      <c r="W431" s="370"/>
      <c r="X431" s="371"/>
      <c r="Y431" s="371"/>
      <c r="Z431" s="611"/>
      <c r="AA431" s="896"/>
      <c r="AB431" s="370"/>
      <c r="AC431" s="371"/>
      <c r="AD431" s="371"/>
      <c r="AE431" s="371"/>
      <c r="AF431" s="896"/>
      <c r="AG431" s="370"/>
      <c r="AH431" s="371"/>
      <c r="AI431" s="371"/>
      <c r="AJ431" s="371"/>
      <c r="AK431" s="896"/>
      <c r="AL431" s="370"/>
      <c r="AM431" s="371"/>
      <c r="AN431" s="371"/>
      <c r="AO431" s="372"/>
      <c r="AP431" s="370"/>
      <c r="AQ431" s="371"/>
      <c r="AR431" s="371"/>
      <c r="AS431" s="371"/>
      <c r="AT431" s="928"/>
      <c r="AU431" s="188"/>
      <c r="AV431" s="256">
        <f t="shared" si="623"/>
        <v>0</v>
      </c>
      <c r="AW431" s="257">
        <f t="shared" si="624"/>
        <v>0</v>
      </c>
      <c r="AX431" s="258">
        <f t="shared" si="625"/>
        <v>0</v>
      </c>
      <c r="AY431" s="259">
        <f t="shared" si="626"/>
        <v>0</v>
      </c>
      <c r="AZ431" s="231" t="str">
        <f t="shared" si="627"/>
        <v/>
      </c>
      <c r="BA431" s="232">
        <f t="shared" si="628"/>
        <v>0</v>
      </c>
      <c r="BB431" s="249">
        <f t="shared" si="629"/>
        <v>0</v>
      </c>
      <c r="BC431" s="231">
        <f t="shared" si="630"/>
        <v>0</v>
      </c>
      <c r="BD431" s="231">
        <f t="shared" si="631"/>
        <v>0</v>
      </c>
      <c r="BE431" s="260"/>
      <c r="BF431" s="235">
        <f t="shared" si="663"/>
        <v>0</v>
      </c>
      <c r="BG431" s="235">
        <f t="shared" si="664"/>
        <v>0</v>
      </c>
      <c r="BH431" s="235">
        <f t="shared" si="665"/>
        <v>0</v>
      </c>
      <c r="BI431" s="380"/>
      <c r="BJ431" s="235">
        <f t="shared" si="650"/>
        <v>0</v>
      </c>
      <c r="BK431" s="235">
        <f t="shared" si="666"/>
        <v>0</v>
      </c>
      <c r="BL431" s="235" t="str">
        <f t="shared" si="667"/>
        <v/>
      </c>
      <c r="BM431" s="236"/>
      <c r="BN431" s="237"/>
      <c r="BO431" s="237"/>
      <c r="BP431" s="238"/>
      <c r="BQ431" s="238"/>
      <c r="BR431" s="254"/>
      <c r="BS431" s="252"/>
      <c r="BT431" s="244"/>
      <c r="BU431" s="244"/>
      <c r="BV431" s="244"/>
      <c r="BW431" s="244"/>
      <c r="BX431" s="244"/>
      <c r="BY431" s="244"/>
      <c r="BZ431" s="244"/>
      <c r="CA431" s="244"/>
      <c r="CB431" s="253"/>
      <c r="CC431" s="188"/>
      <c r="CD431" s="244">
        <f t="shared" si="651"/>
        <v>0</v>
      </c>
      <c r="CE431" s="235">
        <f t="shared" si="668"/>
        <v>0</v>
      </c>
      <c r="CF431" s="235">
        <f t="shared" si="668"/>
        <v>0</v>
      </c>
      <c r="CG431" s="235">
        <f t="shared" si="668"/>
        <v>0</v>
      </c>
      <c r="CH431" s="188"/>
      <c r="CI431" s="244">
        <f t="shared" si="652"/>
        <v>0</v>
      </c>
      <c r="CJ431" s="235">
        <f t="shared" si="669"/>
        <v>0</v>
      </c>
      <c r="CK431" s="235">
        <f t="shared" si="669"/>
        <v>0</v>
      </c>
      <c r="CL431" s="235">
        <f t="shared" si="669"/>
        <v>0</v>
      </c>
      <c r="CM431" s="188"/>
      <c r="CN431" s="244">
        <f t="shared" si="653"/>
        <v>0</v>
      </c>
      <c r="CO431" s="235">
        <f t="shared" si="670"/>
        <v>0</v>
      </c>
      <c r="CP431" s="235">
        <f t="shared" si="670"/>
        <v>0</v>
      </c>
      <c r="CQ431" s="235">
        <f t="shared" si="670"/>
        <v>0</v>
      </c>
      <c r="CR431" s="188"/>
      <c r="CS431" s="244">
        <f t="shared" si="654"/>
        <v>0</v>
      </c>
      <c r="CT431" s="235">
        <f t="shared" si="671"/>
        <v>0</v>
      </c>
      <c r="CU431" s="235">
        <f t="shared" si="671"/>
        <v>0</v>
      </c>
      <c r="CV431" s="235">
        <f t="shared" si="671"/>
        <v>0</v>
      </c>
      <c r="CW431" s="188"/>
      <c r="CX431" s="244">
        <f t="shared" si="655"/>
        <v>0</v>
      </c>
      <c r="CY431" s="235">
        <f t="shared" si="672"/>
        <v>0</v>
      </c>
      <c r="CZ431" s="235">
        <f t="shared" si="672"/>
        <v>0</v>
      </c>
      <c r="DA431" s="235">
        <f t="shared" si="672"/>
        <v>0</v>
      </c>
      <c r="DB431" s="188"/>
      <c r="DC431" s="225"/>
      <c r="DD431" s="226"/>
      <c r="DE431" s="1088"/>
      <c r="DF431" s="225"/>
      <c r="DG431" s="226"/>
      <c r="DH431" s="1088"/>
      <c r="DI431" s="225"/>
      <c r="DJ431" s="226"/>
      <c r="DK431" s="1088"/>
      <c r="DL431" s="225"/>
      <c r="DM431" s="226"/>
      <c r="DN431" s="1088"/>
      <c r="DO431" s="370"/>
      <c r="DP431" s="370"/>
      <c r="DQ431" s="243">
        <f t="shared" si="632"/>
        <v>0</v>
      </c>
      <c r="DR431" s="244">
        <f t="shared" si="633"/>
        <v>0</v>
      </c>
      <c r="DS431" s="235">
        <f t="shared" si="673"/>
        <v>0</v>
      </c>
      <c r="DT431" s="244" t="str">
        <f t="shared" si="634"/>
        <v/>
      </c>
      <c r="DU431" s="42" t="str">
        <f t="shared" si="674"/>
        <v/>
      </c>
      <c r="DV431" s="42" t="str">
        <f t="shared" si="675"/>
        <v/>
      </c>
      <c r="DW431" s="42" t="str">
        <f t="shared" si="676"/>
        <v/>
      </c>
      <c r="DX431" s="162"/>
      <c r="DY431" s="42" t="str">
        <f t="shared" si="677"/>
        <v/>
      </c>
      <c r="DZ431" s="42" t="str">
        <f t="shared" si="648"/>
        <v/>
      </c>
      <c r="EA431" s="42" t="str">
        <f t="shared" si="678"/>
        <v/>
      </c>
      <c r="EB431" s="162"/>
      <c r="EC431" s="930"/>
      <c r="ED431" s="188"/>
      <c r="EE431" s="245">
        <f t="shared" si="679"/>
        <v>0</v>
      </c>
      <c r="EF431" s="189"/>
      <c r="EG431" s="245">
        <f t="shared" si="680"/>
        <v>0</v>
      </c>
      <c r="EH431" s="189"/>
      <c r="EI431" s="246" t="str">
        <f t="shared" si="635"/>
        <v/>
      </c>
      <c r="EJ431" s="247" t="str">
        <f t="shared" si="656"/>
        <v/>
      </c>
      <c r="EK431" s="248" t="str">
        <f t="shared" si="657"/>
        <v/>
      </c>
      <c r="EL431" s="248" t="str">
        <f t="shared" si="658"/>
        <v/>
      </c>
      <c r="EM431" s="248" t="str">
        <f t="shared" si="659"/>
        <v/>
      </c>
      <c r="EN431" s="248" t="str">
        <f t="shared" si="681"/>
        <v/>
      </c>
      <c r="EO431" s="248" t="str">
        <f t="shared" si="660"/>
        <v/>
      </c>
      <c r="EP431" s="189"/>
      <c r="EQ431" s="248" t="str">
        <f t="shared" si="636"/>
        <v/>
      </c>
      <c r="ER431" s="248" t="str">
        <f t="shared" si="637"/>
        <v/>
      </c>
      <c r="ES431" s="248" t="str">
        <f t="shared" si="638"/>
        <v/>
      </c>
      <c r="ET431" s="248" t="str">
        <f t="shared" si="639"/>
        <v/>
      </c>
      <c r="EU431" s="248" t="str">
        <f t="shared" si="682"/>
        <v/>
      </c>
      <c r="EV431" s="248" t="str">
        <f t="shared" si="682"/>
        <v/>
      </c>
      <c r="EW431" s="189"/>
      <c r="EX431" s="248" t="str">
        <f t="shared" si="640"/>
        <v/>
      </c>
      <c r="EY431" s="248" t="str">
        <f t="shared" si="641"/>
        <v/>
      </c>
      <c r="EZ431" s="248" t="str">
        <f t="shared" si="642"/>
        <v/>
      </c>
      <c r="FA431" s="248" t="str">
        <f t="shared" si="643"/>
        <v/>
      </c>
      <c r="FB431" s="248" t="str">
        <f t="shared" si="710"/>
        <v/>
      </c>
      <c r="FC431" s="248" t="str">
        <f t="shared" si="710"/>
        <v/>
      </c>
      <c r="FD431" s="189"/>
      <c r="FE431" s="248" t="str">
        <f t="shared" si="644"/>
        <v/>
      </c>
      <c r="FF431" s="248" t="str">
        <f t="shared" si="645"/>
        <v/>
      </c>
      <c r="FG431" s="248" t="str">
        <f t="shared" si="646"/>
        <v/>
      </c>
      <c r="FH431" s="248" t="str">
        <f t="shared" si="647"/>
        <v/>
      </c>
      <c r="FI431" s="248" t="str">
        <f t="shared" si="711"/>
        <v/>
      </c>
      <c r="FJ431" s="248" t="str">
        <f t="shared" si="711"/>
        <v/>
      </c>
      <c r="FK431" s="189"/>
      <c r="FL431" s="370"/>
      <c r="FM431" s="371"/>
      <c r="FN431" s="371"/>
      <c r="FO431" s="611"/>
      <c r="FP431" s="896"/>
      <c r="FQ431" s="370"/>
      <c r="FR431" s="371"/>
      <c r="FS431" s="371"/>
      <c r="FT431" s="611"/>
      <c r="FU431" s="896"/>
      <c r="FV431" s="370"/>
      <c r="FW431" s="371"/>
      <c r="FX431" s="371"/>
      <c r="FY431" s="611"/>
      <c r="FZ431" s="896"/>
      <c r="GA431" s="613"/>
      <c r="GB431" s="189"/>
      <c r="GC431" s="227">
        <f t="shared" si="683"/>
        <v>0</v>
      </c>
      <c r="GD431" s="228">
        <f t="shared" si="684"/>
        <v>0</v>
      </c>
      <c r="GE431" s="229">
        <f t="shared" si="712"/>
        <v>0</v>
      </c>
      <c r="GF431" s="230">
        <f t="shared" si="712"/>
        <v>0</v>
      </c>
      <c r="GG431" s="231" t="str">
        <f t="shared" si="685"/>
        <v/>
      </c>
      <c r="GH431" s="232">
        <f t="shared" si="686"/>
        <v>0</v>
      </c>
      <c r="GI431" s="227">
        <f t="shared" si="687"/>
        <v>0</v>
      </c>
      <c r="GJ431" s="233">
        <f t="shared" si="688"/>
        <v>0</v>
      </c>
      <c r="GK431" s="233">
        <f t="shared" si="689"/>
        <v>0</v>
      </c>
      <c r="GL431" s="234"/>
      <c r="GM431" s="235">
        <f t="shared" si="690"/>
        <v>0</v>
      </c>
      <c r="GN431" s="235">
        <f t="shared" si="691"/>
        <v>0</v>
      </c>
      <c r="GO431" s="235" t="str">
        <f t="shared" si="692"/>
        <v/>
      </c>
      <c r="GP431" s="380"/>
      <c r="GQ431" s="235">
        <f t="shared" si="693"/>
        <v>0</v>
      </c>
      <c r="GR431" s="235">
        <f t="shared" si="694"/>
        <v>0</v>
      </c>
      <c r="GS431" s="235" t="str">
        <f t="shared" si="695"/>
        <v/>
      </c>
      <c r="GT431" s="236"/>
      <c r="GU431" s="237" t="str">
        <f t="shared" si="696"/>
        <v/>
      </c>
      <c r="GV431" s="237" t="str">
        <f t="shared" si="697"/>
        <v/>
      </c>
      <c r="GW431" s="238" t="str">
        <f t="shared" si="698"/>
        <v/>
      </c>
      <c r="GX431" s="238" t="str">
        <f t="shared" si="699"/>
        <v/>
      </c>
      <c r="GY431" s="239"/>
      <c r="GZ431" s="240" t="str">
        <f t="shared" si="700"/>
        <v/>
      </c>
      <c r="HA431" s="235" t="str">
        <f t="shared" si="701"/>
        <v/>
      </c>
      <c r="HB431" s="235" t="str">
        <f t="shared" si="702"/>
        <v/>
      </c>
      <c r="HC431" s="235" t="str">
        <f t="shared" si="703"/>
        <v/>
      </c>
      <c r="HD431" s="235" t="str">
        <f t="shared" si="704"/>
        <v/>
      </c>
      <c r="HE431" s="235" t="str">
        <f t="shared" si="705"/>
        <v/>
      </c>
      <c r="HF431" s="188"/>
      <c r="HG431" s="235" t="str">
        <f t="shared" si="706"/>
        <v/>
      </c>
      <c r="HH431" s="235">
        <f t="shared" si="713"/>
        <v>0</v>
      </c>
      <c r="HI431" s="235">
        <f t="shared" si="713"/>
        <v>0</v>
      </c>
      <c r="HJ431" s="235">
        <f t="shared" si="713"/>
        <v>0</v>
      </c>
      <c r="HK431" s="188"/>
      <c r="HL431" s="235" t="str">
        <f t="shared" si="707"/>
        <v/>
      </c>
      <c r="HM431" s="235">
        <f t="shared" si="714"/>
        <v>0</v>
      </c>
      <c r="HN431" s="235">
        <f t="shared" si="714"/>
        <v>0</v>
      </c>
      <c r="HO431" s="235">
        <f t="shared" si="714"/>
        <v>0</v>
      </c>
      <c r="HP431" s="188"/>
      <c r="HQ431" s="235" t="str">
        <f t="shared" si="708"/>
        <v/>
      </c>
      <c r="HR431" s="235">
        <f t="shared" si="715"/>
        <v>0</v>
      </c>
      <c r="HS431" s="235">
        <f t="shared" si="715"/>
        <v>0</v>
      </c>
      <c r="HT431" s="235">
        <f t="shared" si="715"/>
        <v>0</v>
      </c>
      <c r="HU431" s="162"/>
      <c r="HV431" s="1622"/>
      <c r="HW431" s="1619"/>
      <c r="HX431" s="1619"/>
      <c r="HY431" s="1619"/>
      <c r="HZ431" s="1619"/>
      <c r="IA431" s="1619"/>
      <c r="IB431" s="1619"/>
      <c r="IC431" s="1623"/>
      <c r="ID431" s="162"/>
    </row>
    <row r="432" spans="1:238" ht="21.75" customHeight="1" x14ac:dyDescent="0.25">
      <c r="A432" s="377" t="str">
        <f t="shared" si="661"/>
        <v/>
      </c>
      <c r="B432" s="188">
        <v>406</v>
      </c>
      <c r="C432" s="255"/>
      <c r="D432" s="223" t="str">
        <f t="shared" si="709"/>
        <v/>
      </c>
      <c r="E432" s="223" t="str">
        <f t="shared" si="649"/>
        <v/>
      </c>
      <c r="F432" s="242"/>
      <c r="G432" s="242"/>
      <c r="H432" s="224" t="str">
        <f t="shared" si="662"/>
        <v/>
      </c>
      <c r="I432" s="930"/>
      <c r="J432" s="930"/>
      <c r="K432" s="930"/>
      <c r="L432" s="370"/>
      <c r="M432" s="371"/>
      <c r="N432" s="371"/>
      <c r="O432" s="371"/>
      <c r="P432" s="372"/>
      <c r="Q432" s="609"/>
      <c r="R432" s="609"/>
      <c r="S432" s="610"/>
      <c r="T432" s="371"/>
      <c r="U432" s="371"/>
      <c r="V432" s="188"/>
      <c r="W432" s="370"/>
      <c r="X432" s="371"/>
      <c r="Y432" s="371"/>
      <c r="Z432" s="611"/>
      <c r="AA432" s="896"/>
      <c r="AB432" s="370"/>
      <c r="AC432" s="371"/>
      <c r="AD432" s="371"/>
      <c r="AE432" s="371"/>
      <c r="AF432" s="896"/>
      <c r="AG432" s="370"/>
      <c r="AH432" s="371"/>
      <c r="AI432" s="371"/>
      <c r="AJ432" s="371"/>
      <c r="AK432" s="896"/>
      <c r="AL432" s="370"/>
      <c r="AM432" s="371"/>
      <c r="AN432" s="371"/>
      <c r="AO432" s="372"/>
      <c r="AP432" s="370"/>
      <c r="AQ432" s="371"/>
      <c r="AR432" s="371"/>
      <c r="AS432" s="371"/>
      <c r="AT432" s="928"/>
      <c r="AU432" s="188"/>
      <c r="AV432" s="256">
        <f t="shared" si="623"/>
        <v>0</v>
      </c>
      <c r="AW432" s="257">
        <f t="shared" si="624"/>
        <v>0</v>
      </c>
      <c r="AX432" s="258">
        <f t="shared" si="625"/>
        <v>0</v>
      </c>
      <c r="AY432" s="259">
        <f t="shared" si="626"/>
        <v>0</v>
      </c>
      <c r="AZ432" s="231" t="str">
        <f t="shared" si="627"/>
        <v/>
      </c>
      <c r="BA432" s="232">
        <f t="shared" si="628"/>
        <v>0</v>
      </c>
      <c r="BB432" s="249">
        <f t="shared" si="629"/>
        <v>0</v>
      </c>
      <c r="BC432" s="231">
        <f t="shared" si="630"/>
        <v>0</v>
      </c>
      <c r="BD432" s="231">
        <f t="shared" si="631"/>
        <v>0</v>
      </c>
      <c r="BE432" s="260"/>
      <c r="BF432" s="235">
        <f t="shared" si="663"/>
        <v>0</v>
      </c>
      <c r="BG432" s="235">
        <f t="shared" si="664"/>
        <v>0</v>
      </c>
      <c r="BH432" s="235">
        <f t="shared" si="665"/>
        <v>0</v>
      </c>
      <c r="BI432" s="380"/>
      <c r="BJ432" s="235">
        <f t="shared" si="650"/>
        <v>0</v>
      </c>
      <c r="BK432" s="235">
        <f t="shared" si="666"/>
        <v>0</v>
      </c>
      <c r="BL432" s="235" t="str">
        <f t="shared" si="667"/>
        <v/>
      </c>
      <c r="BM432" s="236"/>
      <c r="BN432" s="237"/>
      <c r="BO432" s="237"/>
      <c r="BP432" s="238"/>
      <c r="BQ432" s="238"/>
      <c r="BR432" s="254"/>
      <c r="BS432" s="252"/>
      <c r="BT432" s="244"/>
      <c r="BU432" s="244"/>
      <c r="BV432" s="244"/>
      <c r="BW432" s="244"/>
      <c r="BX432" s="244"/>
      <c r="BY432" s="244"/>
      <c r="BZ432" s="244"/>
      <c r="CA432" s="244"/>
      <c r="CB432" s="253"/>
      <c r="CC432" s="188"/>
      <c r="CD432" s="244">
        <f t="shared" si="651"/>
        <v>0</v>
      </c>
      <c r="CE432" s="235">
        <f t="shared" si="668"/>
        <v>0</v>
      </c>
      <c r="CF432" s="235">
        <f t="shared" si="668"/>
        <v>0</v>
      </c>
      <c r="CG432" s="235">
        <f t="shared" si="668"/>
        <v>0</v>
      </c>
      <c r="CH432" s="188"/>
      <c r="CI432" s="244">
        <f t="shared" si="652"/>
        <v>0</v>
      </c>
      <c r="CJ432" s="235">
        <f t="shared" si="669"/>
        <v>0</v>
      </c>
      <c r="CK432" s="235">
        <f t="shared" si="669"/>
        <v>0</v>
      </c>
      <c r="CL432" s="235">
        <f t="shared" si="669"/>
        <v>0</v>
      </c>
      <c r="CM432" s="188"/>
      <c r="CN432" s="244">
        <f t="shared" si="653"/>
        <v>0</v>
      </c>
      <c r="CO432" s="235">
        <f t="shared" si="670"/>
        <v>0</v>
      </c>
      <c r="CP432" s="235">
        <f t="shared" si="670"/>
        <v>0</v>
      </c>
      <c r="CQ432" s="235">
        <f t="shared" si="670"/>
        <v>0</v>
      </c>
      <c r="CR432" s="188"/>
      <c r="CS432" s="244">
        <f t="shared" si="654"/>
        <v>0</v>
      </c>
      <c r="CT432" s="235">
        <f t="shared" si="671"/>
        <v>0</v>
      </c>
      <c r="CU432" s="235">
        <f t="shared" si="671"/>
        <v>0</v>
      </c>
      <c r="CV432" s="235">
        <f t="shared" si="671"/>
        <v>0</v>
      </c>
      <c r="CW432" s="188"/>
      <c r="CX432" s="244">
        <f t="shared" si="655"/>
        <v>0</v>
      </c>
      <c r="CY432" s="235">
        <f t="shared" si="672"/>
        <v>0</v>
      </c>
      <c r="CZ432" s="235">
        <f t="shared" si="672"/>
        <v>0</v>
      </c>
      <c r="DA432" s="235">
        <f t="shared" si="672"/>
        <v>0</v>
      </c>
      <c r="DB432" s="188"/>
      <c r="DC432" s="225"/>
      <c r="DD432" s="226"/>
      <c r="DE432" s="1088"/>
      <c r="DF432" s="225"/>
      <c r="DG432" s="226"/>
      <c r="DH432" s="1088"/>
      <c r="DI432" s="225"/>
      <c r="DJ432" s="226"/>
      <c r="DK432" s="1088"/>
      <c r="DL432" s="225"/>
      <c r="DM432" s="226"/>
      <c r="DN432" s="1088"/>
      <c r="DO432" s="370"/>
      <c r="DP432" s="370"/>
      <c r="DQ432" s="243">
        <f t="shared" si="632"/>
        <v>0</v>
      </c>
      <c r="DR432" s="244">
        <f t="shared" si="633"/>
        <v>0</v>
      </c>
      <c r="DS432" s="235">
        <f t="shared" si="673"/>
        <v>0</v>
      </c>
      <c r="DT432" s="244" t="str">
        <f t="shared" si="634"/>
        <v/>
      </c>
      <c r="DU432" s="42" t="str">
        <f t="shared" si="674"/>
        <v/>
      </c>
      <c r="DV432" s="42" t="str">
        <f t="shared" si="675"/>
        <v/>
      </c>
      <c r="DW432" s="42" t="str">
        <f t="shared" si="676"/>
        <v/>
      </c>
      <c r="DX432" s="162"/>
      <c r="DY432" s="42" t="str">
        <f t="shared" si="677"/>
        <v/>
      </c>
      <c r="DZ432" s="42" t="str">
        <f t="shared" si="648"/>
        <v/>
      </c>
      <c r="EA432" s="42" t="str">
        <f t="shared" si="678"/>
        <v/>
      </c>
      <c r="EB432" s="162"/>
      <c r="EC432" s="930"/>
      <c r="ED432" s="188"/>
      <c r="EE432" s="245">
        <f t="shared" si="679"/>
        <v>0</v>
      </c>
      <c r="EF432" s="189"/>
      <c r="EG432" s="245">
        <f t="shared" si="680"/>
        <v>0</v>
      </c>
      <c r="EH432" s="189"/>
      <c r="EI432" s="246" t="str">
        <f t="shared" si="635"/>
        <v/>
      </c>
      <c r="EJ432" s="247" t="str">
        <f t="shared" si="656"/>
        <v/>
      </c>
      <c r="EK432" s="248" t="str">
        <f t="shared" si="657"/>
        <v/>
      </c>
      <c r="EL432" s="248" t="str">
        <f t="shared" si="658"/>
        <v/>
      </c>
      <c r="EM432" s="248" t="str">
        <f t="shared" si="659"/>
        <v/>
      </c>
      <c r="EN432" s="248" t="str">
        <f t="shared" si="681"/>
        <v/>
      </c>
      <c r="EO432" s="248" t="str">
        <f t="shared" si="660"/>
        <v/>
      </c>
      <c r="EP432" s="189"/>
      <c r="EQ432" s="248" t="str">
        <f t="shared" si="636"/>
        <v/>
      </c>
      <c r="ER432" s="248" t="str">
        <f t="shared" si="637"/>
        <v/>
      </c>
      <c r="ES432" s="248" t="str">
        <f t="shared" si="638"/>
        <v/>
      </c>
      <c r="ET432" s="248" t="str">
        <f t="shared" si="639"/>
        <v/>
      </c>
      <c r="EU432" s="248" t="str">
        <f t="shared" si="682"/>
        <v/>
      </c>
      <c r="EV432" s="248" t="str">
        <f t="shared" si="682"/>
        <v/>
      </c>
      <c r="EW432" s="189"/>
      <c r="EX432" s="248" t="str">
        <f t="shared" si="640"/>
        <v/>
      </c>
      <c r="EY432" s="248" t="str">
        <f t="shared" si="641"/>
        <v/>
      </c>
      <c r="EZ432" s="248" t="str">
        <f t="shared" si="642"/>
        <v/>
      </c>
      <c r="FA432" s="248" t="str">
        <f t="shared" si="643"/>
        <v/>
      </c>
      <c r="FB432" s="248" t="str">
        <f t="shared" si="710"/>
        <v/>
      </c>
      <c r="FC432" s="248" t="str">
        <f t="shared" si="710"/>
        <v/>
      </c>
      <c r="FD432" s="189"/>
      <c r="FE432" s="248" t="str">
        <f t="shared" si="644"/>
        <v/>
      </c>
      <c r="FF432" s="248" t="str">
        <f t="shared" si="645"/>
        <v/>
      </c>
      <c r="FG432" s="248" t="str">
        <f t="shared" si="646"/>
        <v/>
      </c>
      <c r="FH432" s="248" t="str">
        <f t="shared" si="647"/>
        <v/>
      </c>
      <c r="FI432" s="248" t="str">
        <f t="shared" si="711"/>
        <v/>
      </c>
      <c r="FJ432" s="248" t="str">
        <f t="shared" si="711"/>
        <v/>
      </c>
      <c r="FK432" s="189"/>
      <c r="FL432" s="370"/>
      <c r="FM432" s="371"/>
      <c r="FN432" s="371"/>
      <c r="FO432" s="611"/>
      <c r="FP432" s="896"/>
      <c r="FQ432" s="370"/>
      <c r="FR432" s="371"/>
      <c r="FS432" s="371"/>
      <c r="FT432" s="611"/>
      <c r="FU432" s="896"/>
      <c r="FV432" s="370"/>
      <c r="FW432" s="371"/>
      <c r="FX432" s="371"/>
      <c r="FY432" s="611"/>
      <c r="FZ432" s="896"/>
      <c r="GA432" s="613"/>
      <c r="GB432" s="189"/>
      <c r="GC432" s="227">
        <f t="shared" si="683"/>
        <v>0</v>
      </c>
      <c r="GD432" s="228">
        <f t="shared" si="684"/>
        <v>0</v>
      </c>
      <c r="GE432" s="229">
        <f t="shared" si="712"/>
        <v>0</v>
      </c>
      <c r="GF432" s="230">
        <f t="shared" si="712"/>
        <v>0</v>
      </c>
      <c r="GG432" s="231" t="str">
        <f t="shared" si="685"/>
        <v/>
      </c>
      <c r="GH432" s="232">
        <f t="shared" si="686"/>
        <v>0</v>
      </c>
      <c r="GI432" s="227">
        <f t="shared" si="687"/>
        <v>0</v>
      </c>
      <c r="GJ432" s="233">
        <f t="shared" si="688"/>
        <v>0</v>
      </c>
      <c r="GK432" s="233">
        <f t="shared" si="689"/>
        <v>0</v>
      </c>
      <c r="GL432" s="234"/>
      <c r="GM432" s="235">
        <f t="shared" si="690"/>
        <v>0</v>
      </c>
      <c r="GN432" s="235">
        <f t="shared" si="691"/>
        <v>0</v>
      </c>
      <c r="GO432" s="235" t="str">
        <f t="shared" si="692"/>
        <v/>
      </c>
      <c r="GP432" s="380"/>
      <c r="GQ432" s="235">
        <f t="shared" si="693"/>
        <v>0</v>
      </c>
      <c r="GR432" s="235">
        <f t="shared" si="694"/>
        <v>0</v>
      </c>
      <c r="GS432" s="235" t="str">
        <f t="shared" si="695"/>
        <v/>
      </c>
      <c r="GT432" s="236"/>
      <c r="GU432" s="237" t="str">
        <f t="shared" si="696"/>
        <v/>
      </c>
      <c r="GV432" s="237" t="str">
        <f t="shared" si="697"/>
        <v/>
      </c>
      <c r="GW432" s="238" t="str">
        <f t="shared" si="698"/>
        <v/>
      </c>
      <c r="GX432" s="238" t="str">
        <f t="shared" si="699"/>
        <v/>
      </c>
      <c r="GY432" s="239"/>
      <c r="GZ432" s="240" t="str">
        <f t="shared" si="700"/>
        <v/>
      </c>
      <c r="HA432" s="235" t="str">
        <f t="shared" si="701"/>
        <v/>
      </c>
      <c r="HB432" s="235" t="str">
        <f t="shared" si="702"/>
        <v/>
      </c>
      <c r="HC432" s="235" t="str">
        <f t="shared" si="703"/>
        <v/>
      </c>
      <c r="HD432" s="235" t="str">
        <f t="shared" si="704"/>
        <v/>
      </c>
      <c r="HE432" s="235" t="str">
        <f t="shared" si="705"/>
        <v/>
      </c>
      <c r="HF432" s="188"/>
      <c r="HG432" s="235" t="str">
        <f t="shared" si="706"/>
        <v/>
      </c>
      <c r="HH432" s="235">
        <f t="shared" si="713"/>
        <v>0</v>
      </c>
      <c r="HI432" s="235">
        <f t="shared" si="713"/>
        <v>0</v>
      </c>
      <c r="HJ432" s="235">
        <f t="shared" si="713"/>
        <v>0</v>
      </c>
      <c r="HK432" s="188"/>
      <c r="HL432" s="235" t="str">
        <f t="shared" si="707"/>
        <v/>
      </c>
      <c r="HM432" s="235">
        <f t="shared" si="714"/>
        <v>0</v>
      </c>
      <c r="HN432" s="235">
        <f t="shared" si="714"/>
        <v>0</v>
      </c>
      <c r="HO432" s="235">
        <f t="shared" si="714"/>
        <v>0</v>
      </c>
      <c r="HP432" s="188"/>
      <c r="HQ432" s="235" t="str">
        <f t="shared" si="708"/>
        <v/>
      </c>
      <c r="HR432" s="235">
        <f t="shared" si="715"/>
        <v>0</v>
      </c>
      <c r="HS432" s="235">
        <f t="shared" si="715"/>
        <v>0</v>
      </c>
      <c r="HT432" s="235">
        <f t="shared" si="715"/>
        <v>0</v>
      </c>
      <c r="HU432" s="162"/>
      <c r="HV432" s="1622"/>
      <c r="HW432" s="1619"/>
      <c r="HX432" s="1619"/>
      <c r="HY432" s="1619"/>
      <c r="HZ432" s="1619"/>
      <c r="IA432" s="1619"/>
      <c r="IB432" s="1619"/>
      <c r="IC432" s="1623"/>
      <c r="ID432" s="162"/>
    </row>
    <row r="433" spans="1:238" ht="21.75" customHeight="1" x14ac:dyDescent="0.25">
      <c r="A433" s="377" t="str">
        <f t="shared" si="661"/>
        <v/>
      </c>
      <c r="B433" s="188">
        <v>407</v>
      </c>
      <c r="C433" s="255"/>
      <c r="D433" s="223" t="str">
        <f t="shared" si="709"/>
        <v/>
      </c>
      <c r="E433" s="223" t="str">
        <f t="shared" si="649"/>
        <v/>
      </c>
      <c r="F433" s="242"/>
      <c r="G433" s="242"/>
      <c r="H433" s="224" t="str">
        <f t="shared" si="662"/>
        <v/>
      </c>
      <c r="I433" s="930"/>
      <c r="J433" s="930"/>
      <c r="K433" s="930"/>
      <c r="L433" s="370"/>
      <c r="M433" s="371"/>
      <c r="N433" s="371"/>
      <c r="O433" s="371"/>
      <c r="P433" s="372"/>
      <c r="Q433" s="609"/>
      <c r="R433" s="609"/>
      <c r="S433" s="610"/>
      <c r="T433" s="371"/>
      <c r="U433" s="371"/>
      <c r="V433" s="188"/>
      <c r="W433" s="370"/>
      <c r="X433" s="371"/>
      <c r="Y433" s="371"/>
      <c r="Z433" s="611"/>
      <c r="AA433" s="896"/>
      <c r="AB433" s="370"/>
      <c r="AC433" s="371"/>
      <c r="AD433" s="371"/>
      <c r="AE433" s="371"/>
      <c r="AF433" s="896"/>
      <c r="AG433" s="370"/>
      <c r="AH433" s="371"/>
      <c r="AI433" s="371"/>
      <c r="AJ433" s="371"/>
      <c r="AK433" s="896"/>
      <c r="AL433" s="370"/>
      <c r="AM433" s="371"/>
      <c r="AN433" s="371"/>
      <c r="AO433" s="372"/>
      <c r="AP433" s="370"/>
      <c r="AQ433" s="371"/>
      <c r="AR433" s="371"/>
      <c r="AS433" s="371"/>
      <c r="AT433" s="928"/>
      <c r="AU433" s="188"/>
      <c r="AV433" s="256">
        <f t="shared" si="623"/>
        <v>0</v>
      </c>
      <c r="AW433" s="257">
        <f t="shared" si="624"/>
        <v>0</v>
      </c>
      <c r="AX433" s="258">
        <f t="shared" si="625"/>
        <v>0</v>
      </c>
      <c r="AY433" s="259">
        <f t="shared" si="626"/>
        <v>0</v>
      </c>
      <c r="AZ433" s="231" t="str">
        <f t="shared" si="627"/>
        <v/>
      </c>
      <c r="BA433" s="232">
        <f t="shared" si="628"/>
        <v>0</v>
      </c>
      <c r="BB433" s="249">
        <f t="shared" si="629"/>
        <v>0</v>
      </c>
      <c r="BC433" s="231">
        <f t="shared" si="630"/>
        <v>0</v>
      </c>
      <c r="BD433" s="231">
        <f t="shared" si="631"/>
        <v>0</v>
      </c>
      <c r="BE433" s="260"/>
      <c r="BF433" s="235">
        <f t="shared" si="663"/>
        <v>0</v>
      </c>
      <c r="BG433" s="235">
        <f t="shared" si="664"/>
        <v>0</v>
      </c>
      <c r="BH433" s="235">
        <f t="shared" si="665"/>
        <v>0</v>
      </c>
      <c r="BI433" s="380"/>
      <c r="BJ433" s="235">
        <f t="shared" si="650"/>
        <v>0</v>
      </c>
      <c r="BK433" s="235">
        <f t="shared" si="666"/>
        <v>0</v>
      </c>
      <c r="BL433" s="235" t="str">
        <f t="shared" si="667"/>
        <v/>
      </c>
      <c r="BM433" s="236"/>
      <c r="BN433" s="237"/>
      <c r="BO433" s="237"/>
      <c r="BP433" s="238"/>
      <c r="BQ433" s="238"/>
      <c r="BR433" s="254"/>
      <c r="BS433" s="252"/>
      <c r="BT433" s="244"/>
      <c r="BU433" s="244"/>
      <c r="BV433" s="244"/>
      <c r="BW433" s="244"/>
      <c r="BX433" s="244"/>
      <c r="BY433" s="244"/>
      <c r="BZ433" s="244"/>
      <c r="CA433" s="244"/>
      <c r="CB433" s="253"/>
      <c r="CC433" s="188"/>
      <c r="CD433" s="244">
        <f t="shared" si="651"/>
        <v>0</v>
      </c>
      <c r="CE433" s="235">
        <f t="shared" si="668"/>
        <v>0</v>
      </c>
      <c r="CF433" s="235">
        <f t="shared" si="668"/>
        <v>0</v>
      </c>
      <c r="CG433" s="235">
        <f t="shared" si="668"/>
        <v>0</v>
      </c>
      <c r="CH433" s="188"/>
      <c r="CI433" s="244">
        <f t="shared" si="652"/>
        <v>0</v>
      </c>
      <c r="CJ433" s="235">
        <f t="shared" si="669"/>
        <v>0</v>
      </c>
      <c r="CK433" s="235">
        <f t="shared" si="669"/>
        <v>0</v>
      </c>
      <c r="CL433" s="235">
        <f t="shared" si="669"/>
        <v>0</v>
      </c>
      <c r="CM433" s="188"/>
      <c r="CN433" s="244">
        <f t="shared" si="653"/>
        <v>0</v>
      </c>
      <c r="CO433" s="235">
        <f t="shared" si="670"/>
        <v>0</v>
      </c>
      <c r="CP433" s="235">
        <f t="shared" si="670"/>
        <v>0</v>
      </c>
      <c r="CQ433" s="235">
        <f t="shared" si="670"/>
        <v>0</v>
      </c>
      <c r="CR433" s="188"/>
      <c r="CS433" s="244">
        <f t="shared" si="654"/>
        <v>0</v>
      </c>
      <c r="CT433" s="235">
        <f t="shared" si="671"/>
        <v>0</v>
      </c>
      <c r="CU433" s="235">
        <f t="shared" si="671"/>
        <v>0</v>
      </c>
      <c r="CV433" s="235">
        <f t="shared" si="671"/>
        <v>0</v>
      </c>
      <c r="CW433" s="188"/>
      <c r="CX433" s="244">
        <f t="shared" si="655"/>
        <v>0</v>
      </c>
      <c r="CY433" s="235">
        <f t="shared" si="672"/>
        <v>0</v>
      </c>
      <c r="CZ433" s="235">
        <f t="shared" si="672"/>
        <v>0</v>
      </c>
      <c r="DA433" s="235">
        <f t="shared" si="672"/>
        <v>0</v>
      </c>
      <c r="DB433" s="188"/>
      <c r="DC433" s="225"/>
      <c r="DD433" s="226"/>
      <c r="DE433" s="1088"/>
      <c r="DF433" s="225"/>
      <c r="DG433" s="226"/>
      <c r="DH433" s="1088"/>
      <c r="DI433" s="225"/>
      <c r="DJ433" s="226"/>
      <c r="DK433" s="1088"/>
      <c r="DL433" s="225"/>
      <c r="DM433" s="226"/>
      <c r="DN433" s="1088"/>
      <c r="DO433" s="370"/>
      <c r="DP433" s="370"/>
      <c r="DQ433" s="243">
        <f t="shared" si="632"/>
        <v>0</v>
      </c>
      <c r="DR433" s="244">
        <f t="shared" si="633"/>
        <v>0</v>
      </c>
      <c r="DS433" s="235">
        <f t="shared" si="673"/>
        <v>0</v>
      </c>
      <c r="DT433" s="244" t="str">
        <f t="shared" si="634"/>
        <v/>
      </c>
      <c r="DU433" s="42" t="str">
        <f t="shared" si="674"/>
        <v/>
      </c>
      <c r="DV433" s="42" t="str">
        <f t="shared" si="675"/>
        <v/>
      </c>
      <c r="DW433" s="42" t="str">
        <f t="shared" si="676"/>
        <v/>
      </c>
      <c r="DX433" s="162"/>
      <c r="DY433" s="42" t="str">
        <f t="shared" si="677"/>
        <v/>
      </c>
      <c r="DZ433" s="42" t="str">
        <f t="shared" si="648"/>
        <v/>
      </c>
      <c r="EA433" s="42" t="str">
        <f t="shared" si="678"/>
        <v/>
      </c>
      <c r="EB433" s="162"/>
      <c r="EC433" s="930"/>
      <c r="ED433" s="188"/>
      <c r="EE433" s="245">
        <f t="shared" si="679"/>
        <v>0</v>
      </c>
      <c r="EF433" s="189"/>
      <c r="EG433" s="245">
        <f t="shared" si="680"/>
        <v>0</v>
      </c>
      <c r="EH433" s="189"/>
      <c r="EI433" s="246" t="str">
        <f t="shared" si="635"/>
        <v/>
      </c>
      <c r="EJ433" s="247" t="str">
        <f t="shared" si="656"/>
        <v/>
      </c>
      <c r="EK433" s="248" t="str">
        <f t="shared" si="657"/>
        <v/>
      </c>
      <c r="EL433" s="248" t="str">
        <f t="shared" si="658"/>
        <v/>
      </c>
      <c r="EM433" s="248" t="str">
        <f t="shared" si="659"/>
        <v/>
      </c>
      <c r="EN433" s="248" t="str">
        <f t="shared" si="681"/>
        <v/>
      </c>
      <c r="EO433" s="248" t="str">
        <f t="shared" si="660"/>
        <v/>
      </c>
      <c r="EP433" s="189"/>
      <c r="EQ433" s="248" t="str">
        <f t="shared" si="636"/>
        <v/>
      </c>
      <c r="ER433" s="248" t="str">
        <f t="shared" si="637"/>
        <v/>
      </c>
      <c r="ES433" s="248" t="str">
        <f t="shared" si="638"/>
        <v/>
      </c>
      <c r="ET433" s="248" t="str">
        <f t="shared" si="639"/>
        <v/>
      </c>
      <c r="EU433" s="248" t="str">
        <f t="shared" si="682"/>
        <v/>
      </c>
      <c r="EV433" s="248" t="str">
        <f t="shared" si="682"/>
        <v/>
      </c>
      <c r="EW433" s="189"/>
      <c r="EX433" s="248" t="str">
        <f t="shared" si="640"/>
        <v/>
      </c>
      <c r="EY433" s="248" t="str">
        <f t="shared" si="641"/>
        <v/>
      </c>
      <c r="EZ433" s="248" t="str">
        <f t="shared" si="642"/>
        <v/>
      </c>
      <c r="FA433" s="248" t="str">
        <f t="shared" si="643"/>
        <v/>
      </c>
      <c r="FB433" s="248" t="str">
        <f t="shared" si="710"/>
        <v/>
      </c>
      <c r="FC433" s="248" t="str">
        <f t="shared" si="710"/>
        <v/>
      </c>
      <c r="FD433" s="189"/>
      <c r="FE433" s="248" t="str">
        <f t="shared" si="644"/>
        <v/>
      </c>
      <c r="FF433" s="248" t="str">
        <f t="shared" si="645"/>
        <v/>
      </c>
      <c r="FG433" s="248" t="str">
        <f t="shared" si="646"/>
        <v/>
      </c>
      <c r="FH433" s="248" t="str">
        <f t="shared" si="647"/>
        <v/>
      </c>
      <c r="FI433" s="248" t="str">
        <f t="shared" si="711"/>
        <v/>
      </c>
      <c r="FJ433" s="248" t="str">
        <f t="shared" si="711"/>
        <v/>
      </c>
      <c r="FK433" s="189"/>
      <c r="FL433" s="370"/>
      <c r="FM433" s="371"/>
      <c r="FN433" s="371"/>
      <c r="FO433" s="611"/>
      <c r="FP433" s="896"/>
      <c r="FQ433" s="370"/>
      <c r="FR433" s="371"/>
      <c r="FS433" s="371"/>
      <c r="FT433" s="611"/>
      <c r="FU433" s="896"/>
      <c r="FV433" s="370"/>
      <c r="FW433" s="371"/>
      <c r="FX433" s="371"/>
      <c r="FY433" s="611"/>
      <c r="FZ433" s="896"/>
      <c r="GA433" s="613"/>
      <c r="GB433" s="189"/>
      <c r="GC433" s="227">
        <f t="shared" si="683"/>
        <v>0</v>
      </c>
      <c r="GD433" s="228">
        <f t="shared" si="684"/>
        <v>0</v>
      </c>
      <c r="GE433" s="229">
        <f t="shared" si="712"/>
        <v>0</v>
      </c>
      <c r="GF433" s="230">
        <f t="shared" si="712"/>
        <v>0</v>
      </c>
      <c r="GG433" s="231" t="str">
        <f t="shared" si="685"/>
        <v/>
      </c>
      <c r="GH433" s="232">
        <f t="shared" si="686"/>
        <v>0</v>
      </c>
      <c r="GI433" s="227">
        <f t="shared" si="687"/>
        <v>0</v>
      </c>
      <c r="GJ433" s="233">
        <f t="shared" si="688"/>
        <v>0</v>
      </c>
      <c r="GK433" s="233">
        <f t="shared" si="689"/>
        <v>0</v>
      </c>
      <c r="GL433" s="234"/>
      <c r="GM433" s="235">
        <f t="shared" si="690"/>
        <v>0</v>
      </c>
      <c r="GN433" s="235">
        <f t="shared" si="691"/>
        <v>0</v>
      </c>
      <c r="GO433" s="235" t="str">
        <f t="shared" si="692"/>
        <v/>
      </c>
      <c r="GP433" s="380"/>
      <c r="GQ433" s="235">
        <f t="shared" si="693"/>
        <v>0</v>
      </c>
      <c r="GR433" s="235">
        <f t="shared" si="694"/>
        <v>0</v>
      </c>
      <c r="GS433" s="235" t="str">
        <f t="shared" si="695"/>
        <v/>
      </c>
      <c r="GT433" s="236"/>
      <c r="GU433" s="237" t="str">
        <f t="shared" si="696"/>
        <v/>
      </c>
      <c r="GV433" s="237" t="str">
        <f t="shared" si="697"/>
        <v/>
      </c>
      <c r="GW433" s="238" t="str">
        <f t="shared" si="698"/>
        <v/>
      </c>
      <c r="GX433" s="238" t="str">
        <f t="shared" si="699"/>
        <v/>
      </c>
      <c r="GY433" s="239"/>
      <c r="GZ433" s="240" t="str">
        <f t="shared" si="700"/>
        <v/>
      </c>
      <c r="HA433" s="235" t="str">
        <f t="shared" si="701"/>
        <v/>
      </c>
      <c r="HB433" s="235" t="str">
        <f t="shared" si="702"/>
        <v/>
      </c>
      <c r="HC433" s="235" t="str">
        <f t="shared" si="703"/>
        <v/>
      </c>
      <c r="HD433" s="235" t="str">
        <f t="shared" si="704"/>
        <v/>
      </c>
      <c r="HE433" s="235" t="str">
        <f t="shared" si="705"/>
        <v/>
      </c>
      <c r="HF433" s="188"/>
      <c r="HG433" s="235" t="str">
        <f t="shared" si="706"/>
        <v/>
      </c>
      <c r="HH433" s="235">
        <f t="shared" si="713"/>
        <v>0</v>
      </c>
      <c r="HI433" s="235">
        <f t="shared" si="713"/>
        <v>0</v>
      </c>
      <c r="HJ433" s="235">
        <f t="shared" si="713"/>
        <v>0</v>
      </c>
      <c r="HK433" s="188"/>
      <c r="HL433" s="235" t="str">
        <f t="shared" si="707"/>
        <v/>
      </c>
      <c r="HM433" s="235">
        <f t="shared" si="714"/>
        <v>0</v>
      </c>
      <c r="HN433" s="235">
        <f t="shared" si="714"/>
        <v>0</v>
      </c>
      <c r="HO433" s="235">
        <f t="shared" si="714"/>
        <v>0</v>
      </c>
      <c r="HP433" s="188"/>
      <c r="HQ433" s="235" t="str">
        <f t="shared" si="708"/>
        <v/>
      </c>
      <c r="HR433" s="235">
        <f t="shared" si="715"/>
        <v>0</v>
      </c>
      <c r="HS433" s="235">
        <f t="shared" si="715"/>
        <v>0</v>
      </c>
      <c r="HT433" s="235">
        <f t="shared" si="715"/>
        <v>0</v>
      </c>
      <c r="HU433" s="162"/>
      <c r="HV433" s="1622"/>
      <c r="HW433" s="1619"/>
      <c r="HX433" s="1619"/>
      <c r="HY433" s="1619"/>
      <c r="HZ433" s="1619"/>
      <c r="IA433" s="1619"/>
      <c r="IB433" s="1619"/>
      <c r="IC433" s="1623"/>
      <c r="ID433" s="162"/>
    </row>
    <row r="434" spans="1:238" ht="21.75" customHeight="1" x14ac:dyDescent="0.25">
      <c r="A434" s="377" t="str">
        <f t="shared" si="661"/>
        <v/>
      </c>
      <c r="B434" s="188">
        <v>408</v>
      </c>
      <c r="C434" s="255"/>
      <c r="D434" s="223" t="str">
        <f t="shared" si="709"/>
        <v/>
      </c>
      <c r="E434" s="223" t="str">
        <f t="shared" si="649"/>
        <v/>
      </c>
      <c r="F434" s="242"/>
      <c r="G434" s="242"/>
      <c r="H434" s="224" t="str">
        <f t="shared" si="662"/>
        <v/>
      </c>
      <c r="I434" s="930"/>
      <c r="J434" s="930"/>
      <c r="K434" s="930"/>
      <c r="L434" s="370"/>
      <c r="M434" s="371"/>
      <c r="N434" s="371"/>
      <c r="O434" s="371"/>
      <c r="P434" s="372"/>
      <c r="Q434" s="609"/>
      <c r="R434" s="609"/>
      <c r="S434" s="610"/>
      <c r="T434" s="371"/>
      <c r="U434" s="371"/>
      <c r="V434" s="188"/>
      <c r="W434" s="370"/>
      <c r="X434" s="371"/>
      <c r="Y434" s="371"/>
      <c r="Z434" s="611"/>
      <c r="AA434" s="896"/>
      <c r="AB434" s="370"/>
      <c r="AC434" s="371"/>
      <c r="AD434" s="371"/>
      <c r="AE434" s="371"/>
      <c r="AF434" s="896"/>
      <c r="AG434" s="370"/>
      <c r="AH434" s="371"/>
      <c r="AI434" s="371"/>
      <c r="AJ434" s="371"/>
      <c r="AK434" s="896"/>
      <c r="AL434" s="370"/>
      <c r="AM434" s="371"/>
      <c r="AN434" s="371"/>
      <c r="AO434" s="372"/>
      <c r="AP434" s="370"/>
      <c r="AQ434" s="371"/>
      <c r="AR434" s="371"/>
      <c r="AS434" s="371"/>
      <c r="AT434" s="928"/>
      <c r="AU434" s="188"/>
      <c r="AV434" s="256">
        <f t="shared" si="623"/>
        <v>0</v>
      </c>
      <c r="AW434" s="257">
        <f t="shared" si="624"/>
        <v>0</v>
      </c>
      <c r="AX434" s="258">
        <f t="shared" si="625"/>
        <v>0</v>
      </c>
      <c r="AY434" s="259">
        <f t="shared" si="626"/>
        <v>0</v>
      </c>
      <c r="AZ434" s="231" t="str">
        <f t="shared" si="627"/>
        <v/>
      </c>
      <c r="BA434" s="232">
        <f t="shared" si="628"/>
        <v>0</v>
      </c>
      <c r="BB434" s="249">
        <f t="shared" si="629"/>
        <v>0</v>
      </c>
      <c r="BC434" s="231">
        <f t="shared" si="630"/>
        <v>0</v>
      </c>
      <c r="BD434" s="231">
        <f t="shared" si="631"/>
        <v>0</v>
      </c>
      <c r="BE434" s="260"/>
      <c r="BF434" s="235">
        <f t="shared" si="663"/>
        <v>0</v>
      </c>
      <c r="BG434" s="235">
        <f t="shared" si="664"/>
        <v>0</v>
      </c>
      <c r="BH434" s="235">
        <f t="shared" si="665"/>
        <v>0</v>
      </c>
      <c r="BI434" s="380"/>
      <c r="BJ434" s="235">
        <f t="shared" si="650"/>
        <v>0</v>
      </c>
      <c r="BK434" s="235">
        <f t="shared" si="666"/>
        <v>0</v>
      </c>
      <c r="BL434" s="235" t="str">
        <f t="shared" si="667"/>
        <v/>
      </c>
      <c r="BM434" s="236"/>
      <c r="BN434" s="237"/>
      <c r="BO434" s="237"/>
      <c r="BP434" s="238"/>
      <c r="BQ434" s="238"/>
      <c r="BR434" s="254"/>
      <c r="BS434" s="252"/>
      <c r="BT434" s="244"/>
      <c r="BU434" s="244"/>
      <c r="BV434" s="244"/>
      <c r="BW434" s="244"/>
      <c r="BX434" s="244"/>
      <c r="BY434" s="244"/>
      <c r="BZ434" s="244"/>
      <c r="CA434" s="244"/>
      <c r="CB434" s="253"/>
      <c r="CC434" s="188"/>
      <c r="CD434" s="244">
        <f t="shared" si="651"/>
        <v>0</v>
      </c>
      <c r="CE434" s="235">
        <f t="shared" si="668"/>
        <v>0</v>
      </c>
      <c r="CF434" s="235">
        <f t="shared" si="668"/>
        <v>0</v>
      </c>
      <c r="CG434" s="235">
        <f t="shared" si="668"/>
        <v>0</v>
      </c>
      <c r="CH434" s="188"/>
      <c r="CI434" s="244">
        <f t="shared" si="652"/>
        <v>0</v>
      </c>
      <c r="CJ434" s="235">
        <f t="shared" si="669"/>
        <v>0</v>
      </c>
      <c r="CK434" s="235">
        <f t="shared" si="669"/>
        <v>0</v>
      </c>
      <c r="CL434" s="235">
        <f t="shared" si="669"/>
        <v>0</v>
      </c>
      <c r="CM434" s="188"/>
      <c r="CN434" s="244">
        <f t="shared" si="653"/>
        <v>0</v>
      </c>
      <c r="CO434" s="235">
        <f t="shared" si="670"/>
        <v>0</v>
      </c>
      <c r="CP434" s="235">
        <f t="shared" si="670"/>
        <v>0</v>
      </c>
      <c r="CQ434" s="235">
        <f t="shared" si="670"/>
        <v>0</v>
      </c>
      <c r="CR434" s="188"/>
      <c r="CS434" s="244">
        <f t="shared" si="654"/>
        <v>0</v>
      </c>
      <c r="CT434" s="235">
        <f t="shared" si="671"/>
        <v>0</v>
      </c>
      <c r="CU434" s="235">
        <f t="shared" si="671"/>
        <v>0</v>
      </c>
      <c r="CV434" s="235">
        <f t="shared" si="671"/>
        <v>0</v>
      </c>
      <c r="CW434" s="188"/>
      <c r="CX434" s="244">
        <f t="shared" si="655"/>
        <v>0</v>
      </c>
      <c r="CY434" s="235">
        <f t="shared" si="672"/>
        <v>0</v>
      </c>
      <c r="CZ434" s="235">
        <f t="shared" si="672"/>
        <v>0</v>
      </c>
      <c r="DA434" s="235">
        <f t="shared" si="672"/>
        <v>0</v>
      </c>
      <c r="DB434" s="188"/>
      <c r="DC434" s="225"/>
      <c r="DD434" s="226"/>
      <c r="DE434" s="1088"/>
      <c r="DF434" s="225"/>
      <c r="DG434" s="226"/>
      <c r="DH434" s="1088"/>
      <c r="DI434" s="225"/>
      <c r="DJ434" s="226"/>
      <c r="DK434" s="1088"/>
      <c r="DL434" s="225"/>
      <c r="DM434" s="226"/>
      <c r="DN434" s="1088"/>
      <c r="DO434" s="370"/>
      <c r="DP434" s="370"/>
      <c r="DQ434" s="243">
        <f t="shared" si="632"/>
        <v>0</v>
      </c>
      <c r="DR434" s="244">
        <f t="shared" si="633"/>
        <v>0</v>
      </c>
      <c r="DS434" s="235">
        <f t="shared" si="673"/>
        <v>0</v>
      </c>
      <c r="DT434" s="244" t="str">
        <f t="shared" si="634"/>
        <v/>
      </c>
      <c r="DU434" s="42" t="str">
        <f t="shared" si="674"/>
        <v/>
      </c>
      <c r="DV434" s="42" t="str">
        <f t="shared" si="675"/>
        <v/>
      </c>
      <c r="DW434" s="42" t="str">
        <f t="shared" si="676"/>
        <v/>
      </c>
      <c r="DX434" s="162"/>
      <c r="DY434" s="42" t="str">
        <f t="shared" si="677"/>
        <v/>
      </c>
      <c r="DZ434" s="42" t="str">
        <f t="shared" si="648"/>
        <v/>
      </c>
      <c r="EA434" s="42" t="str">
        <f t="shared" si="678"/>
        <v/>
      </c>
      <c r="EB434" s="162"/>
      <c r="EC434" s="930"/>
      <c r="ED434" s="188"/>
      <c r="EE434" s="245">
        <f t="shared" si="679"/>
        <v>0</v>
      </c>
      <c r="EF434" s="189"/>
      <c r="EG434" s="245">
        <f t="shared" si="680"/>
        <v>0</v>
      </c>
      <c r="EH434" s="189"/>
      <c r="EI434" s="246" t="str">
        <f t="shared" si="635"/>
        <v/>
      </c>
      <c r="EJ434" s="247" t="str">
        <f t="shared" si="656"/>
        <v/>
      </c>
      <c r="EK434" s="248" t="str">
        <f t="shared" si="657"/>
        <v/>
      </c>
      <c r="EL434" s="248" t="str">
        <f t="shared" si="658"/>
        <v/>
      </c>
      <c r="EM434" s="248" t="str">
        <f t="shared" si="659"/>
        <v/>
      </c>
      <c r="EN434" s="248" t="str">
        <f t="shared" si="681"/>
        <v/>
      </c>
      <c r="EO434" s="248" t="str">
        <f t="shared" si="660"/>
        <v/>
      </c>
      <c r="EP434" s="189"/>
      <c r="EQ434" s="248" t="str">
        <f t="shared" si="636"/>
        <v/>
      </c>
      <c r="ER434" s="248" t="str">
        <f t="shared" si="637"/>
        <v/>
      </c>
      <c r="ES434" s="248" t="str">
        <f t="shared" si="638"/>
        <v/>
      </c>
      <c r="ET434" s="248" t="str">
        <f t="shared" si="639"/>
        <v/>
      </c>
      <c r="EU434" s="248" t="str">
        <f t="shared" si="682"/>
        <v/>
      </c>
      <c r="EV434" s="248" t="str">
        <f t="shared" si="682"/>
        <v/>
      </c>
      <c r="EW434" s="189"/>
      <c r="EX434" s="248" t="str">
        <f t="shared" si="640"/>
        <v/>
      </c>
      <c r="EY434" s="248" t="str">
        <f t="shared" si="641"/>
        <v/>
      </c>
      <c r="EZ434" s="248" t="str">
        <f t="shared" si="642"/>
        <v/>
      </c>
      <c r="FA434" s="248" t="str">
        <f t="shared" si="643"/>
        <v/>
      </c>
      <c r="FB434" s="248" t="str">
        <f t="shared" si="710"/>
        <v/>
      </c>
      <c r="FC434" s="248" t="str">
        <f t="shared" si="710"/>
        <v/>
      </c>
      <c r="FD434" s="189"/>
      <c r="FE434" s="248" t="str">
        <f t="shared" si="644"/>
        <v/>
      </c>
      <c r="FF434" s="248" t="str">
        <f t="shared" si="645"/>
        <v/>
      </c>
      <c r="FG434" s="248" t="str">
        <f t="shared" si="646"/>
        <v/>
      </c>
      <c r="FH434" s="248" t="str">
        <f t="shared" si="647"/>
        <v/>
      </c>
      <c r="FI434" s="248" t="str">
        <f t="shared" si="711"/>
        <v/>
      </c>
      <c r="FJ434" s="248" t="str">
        <f t="shared" si="711"/>
        <v/>
      </c>
      <c r="FK434" s="189"/>
      <c r="FL434" s="370"/>
      <c r="FM434" s="371"/>
      <c r="FN434" s="371"/>
      <c r="FO434" s="611"/>
      <c r="FP434" s="896"/>
      <c r="FQ434" s="370"/>
      <c r="FR434" s="371"/>
      <c r="FS434" s="371"/>
      <c r="FT434" s="611"/>
      <c r="FU434" s="896"/>
      <c r="FV434" s="370"/>
      <c r="FW434" s="371"/>
      <c r="FX434" s="371"/>
      <c r="FY434" s="611"/>
      <c r="FZ434" s="896"/>
      <c r="GA434" s="613"/>
      <c r="GB434" s="189"/>
      <c r="GC434" s="227">
        <f t="shared" si="683"/>
        <v>0</v>
      </c>
      <c r="GD434" s="228">
        <f t="shared" si="684"/>
        <v>0</v>
      </c>
      <c r="GE434" s="229">
        <f t="shared" si="712"/>
        <v>0</v>
      </c>
      <c r="GF434" s="230">
        <f t="shared" si="712"/>
        <v>0</v>
      </c>
      <c r="GG434" s="231" t="str">
        <f t="shared" si="685"/>
        <v/>
      </c>
      <c r="GH434" s="232">
        <f t="shared" si="686"/>
        <v>0</v>
      </c>
      <c r="GI434" s="227">
        <f t="shared" si="687"/>
        <v>0</v>
      </c>
      <c r="GJ434" s="233">
        <f t="shared" si="688"/>
        <v>0</v>
      </c>
      <c r="GK434" s="233">
        <f t="shared" si="689"/>
        <v>0</v>
      </c>
      <c r="GL434" s="234"/>
      <c r="GM434" s="235">
        <f t="shared" si="690"/>
        <v>0</v>
      </c>
      <c r="GN434" s="235">
        <f t="shared" si="691"/>
        <v>0</v>
      </c>
      <c r="GO434" s="235" t="str">
        <f t="shared" si="692"/>
        <v/>
      </c>
      <c r="GP434" s="380"/>
      <c r="GQ434" s="235">
        <f t="shared" si="693"/>
        <v>0</v>
      </c>
      <c r="GR434" s="235">
        <f t="shared" si="694"/>
        <v>0</v>
      </c>
      <c r="GS434" s="235" t="str">
        <f t="shared" si="695"/>
        <v/>
      </c>
      <c r="GT434" s="236"/>
      <c r="GU434" s="237" t="str">
        <f t="shared" si="696"/>
        <v/>
      </c>
      <c r="GV434" s="237" t="str">
        <f t="shared" si="697"/>
        <v/>
      </c>
      <c r="GW434" s="238" t="str">
        <f t="shared" si="698"/>
        <v/>
      </c>
      <c r="GX434" s="238" t="str">
        <f t="shared" si="699"/>
        <v/>
      </c>
      <c r="GY434" s="239"/>
      <c r="GZ434" s="240" t="str">
        <f t="shared" si="700"/>
        <v/>
      </c>
      <c r="HA434" s="235" t="str">
        <f t="shared" si="701"/>
        <v/>
      </c>
      <c r="HB434" s="235" t="str">
        <f t="shared" si="702"/>
        <v/>
      </c>
      <c r="HC434" s="235" t="str">
        <f t="shared" si="703"/>
        <v/>
      </c>
      <c r="HD434" s="235" t="str">
        <f t="shared" si="704"/>
        <v/>
      </c>
      <c r="HE434" s="235" t="str">
        <f t="shared" si="705"/>
        <v/>
      </c>
      <c r="HF434" s="188"/>
      <c r="HG434" s="235" t="str">
        <f t="shared" si="706"/>
        <v/>
      </c>
      <c r="HH434" s="235">
        <f t="shared" si="713"/>
        <v>0</v>
      </c>
      <c r="HI434" s="235">
        <f t="shared" si="713"/>
        <v>0</v>
      </c>
      <c r="HJ434" s="235">
        <f t="shared" si="713"/>
        <v>0</v>
      </c>
      <c r="HK434" s="188"/>
      <c r="HL434" s="235" t="str">
        <f t="shared" si="707"/>
        <v/>
      </c>
      <c r="HM434" s="235">
        <f t="shared" si="714"/>
        <v>0</v>
      </c>
      <c r="HN434" s="235">
        <f t="shared" si="714"/>
        <v>0</v>
      </c>
      <c r="HO434" s="235">
        <f t="shared" si="714"/>
        <v>0</v>
      </c>
      <c r="HP434" s="188"/>
      <c r="HQ434" s="235" t="str">
        <f t="shared" si="708"/>
        <v/>
      </c>
      <c r="HR434" s="235">
        <f t="shared" si="715"/>
        <v>0</v>
      </c>
      <c r="HS434" s="235">
        <f t="shared" si="715"/>
        <v>0</v>
      </c>
      <c r="HT434" s="235">
        <f t="shared" si="715"/>
        <v>0</v>
      </c>
      <c r="HU434" s="162"/>
      <c r="HV434" s="1622"/>
      <c r="HW434" s="1619"/>
      <c r="HX434" s="1619"/>
      <c r="HY434" s="1619"/>
      <c r="HZ434" s="1619"/>
      <c r="IA434" s="1619"/>
      <c r="IB434" s="1619"/>
      <c r="IC434" s="1623"/>
      <c r="ID434" s="162"/>
    </row>
    <row r="435" spans="1:238" ht="21.75" customHeight="1" x14ac:dyDescent="0.25">
      <c r="A435" s="377" t="str">
        <f t="shared" si="661"/>
        <v/>
      </c>
      <c r="B435" s="188">
        <v>409</v>
      </c>
      <c r="C435" s="255"/>
      <c r="D435" s="223" t="str">
        <f t="shared" si="709"/>
        <v/>
      </c>
      <c r="E435" s="223" t="str">
        <f t="shared" si="649"/>
        <v/>
      </c>
      <c r="F435" s="242"/>
      <c r="G435" s="242"/>
      <c r="H435" s="224" t="str">
        <f t="shared" si="662"/>
        <v/>
      </c>
      <c r="I435" s="930"/>
      <c r="J435" s="930"/>
      <c r="K435" s="930"/>
      <c r="L435" s="370"/>
      <c r="M435" s="371"/>
      <c r="N435" s="371"/>
      <c r="O435" s="371"/>
      <c r="P435" s="372"/>
      <c r="Q435" s="609"/>
      <c r="R435" s="609"/>
      <c r="S435" s="610"/>
      <c r="T435" s="371"/>
      <c r="U435" s="371"/>
      <c r="V435" s="188"/>
      <c r="W435" s="370"/>
      <c r="X435" s="371"/>
      <c r="Y435" s="371"/>
      <c r="Z435" s="611"/>
      <c r="AA435" s="896"/>
      <c r="AB435" s="370"/>
      <c r="AC435" s="371"/>
      <c r="AD435" s="371"/>
      <c r="AE435" s="371"/>
      <c r="AF435" s="896"/>
      <c r="AG435" s="370"/>
      <c r="AH435" s="371"/>
      <c r="AI435" s="371"/>
      <c r="AJ435" s="371"/>
      <c r="AK435" s="896"/>
      <c r="AL435" s="370"/>
      <c r="AM435" s="371"/>
      <c r="AN435" s="371"/>
      <c r="AO435" s="372"/>
      <c r="AP435" s="370"/>
      <c r="AQ435" s="371"/>
      <c r="AR435" s="371"/>
      <c r="AS435" s="371"/>
      <c r="AT435" s="928"/>
      <c r="AU435" s="188"/>
      <c r="AV435" s="256">
        <f t="shared" si="623"/>
        <v>0</v>
      </c>
      <c r="AW435" s="257">
        <f t="shared" si="624"/>
        <v>0</v>
      </c>
      <c r="AX435" s="258">
        <f t="shared" si="625"/>
        <v>0</v>
      </c>
      <c r="AY435" s="259">
        <f t="shared" si="626"/>
        <v>0</v>
      </c>
      <c r="AZ435" s="231" t="str">
        <f t="shared" si="627"/>
        <v/>
      </c>
      <c r="BA435" s="232">
        <f t="shared" si="628"/>
        <v>0</v>
      </c>
      <c r="BB435" s="249">
        <f t="shared" si="629"/>
        <v>0</v>
      </c>
      <c r="BC435" s="231">
        <f t="shared" si="630"/>
        <v>0</v>
      </c>
      <c r="BD435" s="231">
        <f t="shared" si="631"/>
        <v>0</v>
      </c>
      <c r="BE435" s="260"/>
      <c r="BF435" s="235">
        <f t="shared" si="663"/>
        <v>0</v>
      </c>
      <c r="BG435" s="235">
        <f t="shared" si="664"/>
        <v>0</v>
      </c>
      <c r="BH435" s="235">
        <f t="shared" si="665"/>
        <v>0</v>
      </c>
      <c r="BI435" s="380"/>
      <c r="BJ435" s="235">
        <f t="shared" si="650"/>
        <v>0</v>
      </c>
      <c r="BK435" s="235">
        <f t="shared" si="666"/>
        <v>0</v>
      </c>
      <c r="BL435" s="235" t="str">
        <f t="shared" si="667"/>
        <v/>
      </c>
      <c r="BM435" s="236"/>
      <c r="BN435" s="237"/>
      <c r="BO435" s="237"/>
      <c r="BP435" s="238"/>
      <c r="BQ435" s="238"/>
      <c r="BR435" s="254"/>
      <c r="BS435" s="252"/>
      <c r="BT435" s="244"/>
      <c r="BU435" s="244"/>
      <c r="BV435" s="244"/>
      <c r="BW435" s="244"/>
      <c r="BX435" s="244"/>
      <c r="BY435" s="244"/>
      <c r="BZ435" s="244"/>
      <c r="CA435" s="244"/>
      <c r="CB435" s="253"/>
      <c r="CC435" s="188"/>
      <c r="CD435" s="244">
        <f t="shared" si="651"/>
        <v>0</v>
      </c>
      <c r="CE435" s="235">
        <f t="shared" si="668"/>
        <v>0</v>
      </c>
      <c r="CF435" s="235">
        <f t="shared" si="668"/>
        <v>0</v>
      </c>
      <c r="CG435" s="235">
        <f t="shared" si="668"/>
        <v>0</v>
      </c>
      <c r="CH435" s="188"/>
      <c r="CI435" s="244">
        <f t="shared" si="652"/>
        <v>0</v>
      </c>
      <c r="CJ435" s="235">
        <f t="shared" si="669"/>
        <v>0</v>
      </c>
      <c r="CK435" s="235">
        <f t="shared" si="669"/>
        <v>0</v>
      </c>
      <c r="CL435" s="235">
        <f t="shared" si="669"/>
        <v>0</v>
      </c>
      <c r="CM435" s="188"/>
      <c r="CN435" s="244">
        <f t="shared" si="653"/>
        <v>0</v>
      </c>
      <c r="CO435" s="235">
        <f t="shared" si="670"/>
        <v>0</v>
      </c>
      <c r="CP435" s="235">
        <f t="shared" si="670"/>
        <v>0</v>
      </c>
      <c r="CQ435" s="235">
        <f t="shared" si="670"/>
        <v>0</v>
      </c>
      <c r="CR435" s="188"/>
      <c r="CS435" s="244">
        <f t="shared" si="654"/>
        <v>0</v>
      </c>
      <c r="CT435" s="235">
        <f t="shared" si="671"/>
        <v>0</v>
      </c>
      <c r="CU435" s="235">
        <f t="shared" si="671"/>
        <v>0</v>
      </c>
      <c r="CV435" s="235">
        <f t="shared" si="671"/>
        <v>0</v>
      </c>
      <c r="CW435" s="188"/>
      <c r="CX435" s="244">
        <f t="shared" si="655"/>
        <v>0</v>
      </c>
      <c r="CY435" s="235">
        <f t="shared" si="672"/>
        <v>0</v>
      </c>
      <c r="CZ435" s="235">
        <f t="shared" si="672"/>
        <v>0</v>
      </c>
      <c r="DA435" s="235">
        <f t="shared" si="672"/>
        <v>0</v>
      </c>
      <c r="DB435" s="188"/>
      <c r="DC435" s="225"/>
      <c r="DD435" s="226"/>
      <c r="DE435" s="1088"/>
      <c r="DF435" s="225"/>
      <c r="DG435" s="226"/>
      <c r="DH435" s="1088"/>
      <c r="DI435" s="225"/>
      <c r="DJ435" s="226"/>
      <c r="DK435" s="1088"/>
      <c r="DL435" s="225"/>
      <c r="DM435" s="226"/>
      <c r="DN435" s="1088"/>
      <c r="DO435" s="370"/>
      <c r="DP435" s="370"/>
      <c r="DQ435" s="243">
        <f t="shared" si="632"/>
        <v>0</v>
      </c>
      <c r="DR435" s="244">
        <f t="shared" si="633"/>
        <v>0</v>
      </c>
      <c r="DS435" s="235">
        <f t="shared" si="673"/>
        <v>0</v>
      </c>
      <c r="DT435" s="244" t="str">
        <f t="shared" si="634"/>
        <v/>
      </c>
      <c r="DU435" s="42" t="str">
        <f t="shared" si="674"/>
        <v/>
      </c>
      <c r="DV435" s="42" t="str">
        <f t="shared" si="675"/>
        <v/>
      </c>
      <c r="DW435" s="42" t="str">
        <f t="shared" si="676"/>
        <v/>
      </c>
      <c r="DX435" s="162"/>
      <c r="DY435" s="42" t="str">
        <f t="shared" si="677"/>
        <v/>
      </c>
      <c r="DZ435" s="42" t="str">
        <f t="shared" si="648"/>
        <v/>
      </c>
      <c r="EA435" s="42" t="str">
        <f t="shared" si="678"/>
        <v/>
      </c>
      <c r="EB435" s="162"/>
      <c r="EC435" s="930"/>
      <c r="ED435" s="188"/>
      <c r="EE435" s="245">
        <f t="shared" si="679"/>
        <v>0</v>
      </c>
      <c r="EF435" s="189"/>
      <c r="EG435" s="245">
        <f t="shared" si="680"/>
        <v>0</v>
      </c>
      <c r="EH435" s="189"/>
      <c r="EI435" s="246" t="str">
        <f t="shared" si="635"/>
        <v/>
      </c>
      <c r="EJ435" s="247" t="str">
        <f t="shared" si="656"/>
        <v/>
      </c>
      <c r="EK435" s="248" t="str">
        <f t="shared" si="657"/>
        <v/>
      </c>
      <c r="EL435" s="248" t="str">
        <f t="shared" si="658"/>
        <v/>
      </c>
      <c r="EM435" s="248" t="str">
        <f t="shared" si="659"/>
        <v/>
      </c>
      <c r="EN435" s="248" t="str">
        <f t="shared" si="681"/>
        <v/>
      </c>
      <c r="EO435" s="248" t="str">
        <f t="shared" si="660"/>
        <v/>
      </c>
      <c r="EP435" s="189"/>
      <c r="EQ435" s="248" t="str">
        <f t="shared" si="636"/>
        <v/>
      </c>
      <c r="ER435" s="248" t="str">
        <f t="shared" si="637"/>
        <v/>
      </c>
      <c r="ES435" s="248" t="str">
        <f t="shared" si="638"/>
        <v/>
      </c>
      <c r="ET435" s="248" t="str">
        <f t="shared" si="639"/>
        <v/>
      </c>
      <c r="EU435" s="248" t="str">
        <f t="shared" si="682"/>
        <v/>
      </c>
      <c r="EV435" s="248" t="str">
        <f t="shared" si="682"/>
        <v/>
      </c>
      <c r="EW435" s="189"/>
      <c r="EX435" s="248" t="str">
        <f t="shared" si="640"/>
        <v/>
      </c>
      <c r="EY435" s="248" t="str">
        <f t="shared" si="641"/>
        <v/>
      </c>
      <c r="EZ435" s="248" t="str">
        <f t="shared" si="642"/>
        <v/>
      </c>
      <c r="FA435" s="248" t="str">
        <f t="shared" si="643"/>
        <v/>
      </c>
      <c r="FB435" s="248" t="str">
        <f t="shared" si="710"/>
        <v/>
      </c>
      <c r="FC435" s="248" t="str">
        <f t="shared" si="710"/>
        <v/>
      </c>
      <c r="FD435" s="189"/>
      <c r="FE435" s="248" t="str">
        <f t="shared" si="644"/>
        <v/>
      </c>
      <c r="FF435" s="248" t="str">
        <f t="shared" si="645"/>
        <v/>
      </c>
      <c r="FG435" s="248" t="str">
        <f t="shared" si="646"/>
        <v/>
      </c>
      <c r="FH435" s="248" t="str">
        <f t="shared" si="647"/>
        <v/>
      </c>
      <c r="FI435" s="248" t="str">
        <f t="shared" si="711"/>
        <v/>
      </c>
      <c r="FJ435" s="248" t="str">
        <f t="shared" si="711"/>
        <v/>
      </c>
      <c r="FK435" s="189"/>
      <c r="FL435" s="370"/>
      <c r="FM435" s="371"/>
      <c r="FN435" s="371"/>
      <c r="FO435" s="611"/>
      <c r="FP435" s="896"/>
      <c r="FQ435" s="370"/>
      <c r="FR435" s="371"/>
      <c r="FS435" s="371"/>
      <c r="FT435" s="611"/>
      <c r="FU435" s="896"/>
      <c r="FV435" s="370"/>
      <c r="FW435" s="371"/>
      <c r="FX435" s="371"/>
      <c r="FY435" s="611"/>
      <c r="FZ435" s="896"/>
      <c r="GA435" s="613"/>
      <c r="GB435" s="189"/>
      <c r="GC435" s="227">
        <f t="shared" si="683"/>
        <v>0</v>
      </c>
      <c r="GD435" s="228">
        <f t="shared" si="684"/>
        <v>0</v>
      </c>
      <c r="GE435" s="229">
        <f t="shared" si="712"/>
        <v>0</v>
      </c>
      <c r="GF435" s="230">
        <f t="shared" si="712"/>
        <v>0</v>
      </c>
      <c r="GG435" s="231" t="str">
        <f t="shared" si="685"/>
        <v/>
      </c>
      <c r="GH435" s="232">
        <f t="shared" si="686"/>
        <v>0</v>
      </c>
      <c r="GI435" s="227">
        <f t="shared" si="687"/>
        <v>0</v>
      </c>
      <c r="GJ435" s="233">
        <f t="shared" si="688"/>
        <v>0</v>
      </c>
      <c r="GK435" s="233">
        <f t="shared" si="689"/>
        <v>0</v>
      </c>
      <c r="GL435" s="234"/>
      <c r="GM435" s="235">
        <f t="shared" si="690"/>
        <v>0</v>
      </c>
      <c r="GN435" s="235">
        <f t="shared" si="691"/>
        <v>0</v>
      </c>
      <c r="GO435" s="235" t="str">
        <f t="shared" si="692"/>
        <v/>
      </c>
      <c r="GP435" s="380"/>
      <c r="GQ435" s="235">
        <f t="shared" si="693"/>
        <v>0</v>
      </c>
      <c r="GR435" s="235">
        <f t="shared" si="694"/>
        <v>0</v>
      </c>
      <c r="GS435" s="235" t="str">
        <f t="shared" si="695"/>
        <v/>
      </c>
      <c r="GT435" s="236"/>
      <c r="GU435" s="237" t="str">
        <f t="shared" si="696"/>
        <v/>
      </c>
      <c r="GV435" s="237" t="str">
        <f t="shared" si="697"/>
        <v/>
      </c>
      <c r="GW435" s="238" t="str">
        <f t="shared" si="698"/>
        <v/>
      </c>
      <c r="GX435" s="238" t="str">
        <f t="shared" si="699"/>
        <v/>
      </c>
      <c r="GY435" s="239"/>
      <c r="GZ435" s="240" t="str">
        <f t="shared" si="700"/>
        <v/>
      </c>
      <c r="HA435" s="235" t="str">
        <f t="shared" si="701"/>
        <v/>
      </c>
      <c r="HB435" s="235" t="str">
        <f t="shared" si="702"/>
        <v/>
      </c>
      <c r="HC435" s="235" t="str">
        <f t="shared" si="703"/>
        <v/>
      </c>
      <c r="HD435" s="235" t="str">
        <f t="shared" si="704"/>
        <v/>
      </c>
      <c r="HE435" s="235" t="str">
        <f t="shared" si="705"/>
        <v/>
      </c>
      <c r="HF435" s="188"/>
      <c r="HG435" s="235" t="str">
        <f t="shared" si="706"/>
        <v/>
      </c>
      <c r="HH435" s="235">
        <f t="shared" si="713"/>
        <v>0</v>
      </c>
      <c r="HI435" s="235">
        <f t="shared" si="713"/>
        <v>0</v>
      </c>
      <c r="HJ435" s="235">
        <f t="shared" si="713"/>
        <v>0</v>
      </c>
      <c r="HK435" s="188"/>
      <c r="HL435" s="235" t="str">
        <f t="shared" si="707"/>
        <v/>
      </c>
      <c r="HM435" s="235">
        <f t="shared" si="714"/>
        <v>0</v>
      </c>
      <c r="HN435" s="235">
        <f t="shared" si="714"/>
        <v>0</v>
      </c>
      <c r="HO435" s="235">
        <f t="shared" si="714"/>
        <v>0</v>
      </c>
      <c r="HP435" s="188"/>
      <c r="HQ435" s="235" t="str">
        <f t="shared" si="708"/>
        <v/>
      </c>
      <c r="HR435" s="235">
        <f t="shared" si="715"/>
        <v>0</v>
      </c>
      <c r="HS435" s="235">
        <f t="shared" si="715"/>
        <v>0</v>
      </c>
      <c r="HT435" s="235">
        <f t="shared" si="715"/>
        <v>0</v>
      </c>
      <c r="HU435" s="162"/>
      <c r="HV435" s="1622"/>
      <c r="HW435" s="1619"/>
      <c r="HX435" s="1619"/>
      <c r="HY435" s="1619"/>
      <c r="HZ435" s="1619"/>
      <c r="IA435" s="1619"/>
      <c r="IB435" s="1619"/>
      <c r="IC435" s="1623"/>
      <c r="ID435" s="162"/>
    </row>
    <row r="436" spans="1:238" ht="21.75" customHeight="1" x14ac:dyDescent="0.25">
      <c r="A436" s="377" t="str">
        <f t="shared" si="661"/>
        <v/>
      </c>
      <c r="B436" s="188">
        <v>410</v>
      </c>
      <c r="C436" s="255"/>
      <c r="D436" s="223" t="str">
        <f t="shared" si="709"/>
        <v/>
      </c>
      <c r="E436" s="223" t="str">
        <f t="shared" si="649"/>
        <v/>
      </c>
      <c r="F436" s="242"/>
      <c r="G436" s="242"/>
      <c r="H436" s="224" t="str">
        <f t="shared" si="662"/>
        <v/>
      </c>
      <c r="I436" s="930"/>
      <c r="J436" s="930"/>
      <c r="K436" s="930"/>
      <c r="L436" s="370"/>
      <c r="M436" s="371"/>
      <c r="N436" s="371"/>
      <c r="O436" s="371"/>
      <c r="P436" s="372"/>
      <c r="Q436" s="609"/>
      <c r="R436" s="609"/>
      <c r="S436" s="610"/>
      <c r="T436" s="371"/>
      <c r="U436" s="371"/>
      <c r="V436" s="188"/>
      <c r="W436" s="370"/>
      <c r="X436" s="371"/>
      <c r="Y436" s="371"/>
      <c r="Z436" s="611"/>
      <c r="AA436" s="896"/>
      <c r="AB436" s="370"/>
      <c r="AC436" s="371"/>
      <c r="AD436" s="371"/>
      <c r="AE436" s="371"/>
      <c r="AF436" s="896"/>
      <c r="AG436" s="370"/>
      <c r="AH436" s="371"/>
      <c r="AI436" s="371"/>
      <c r="AJ436" s="371"/>
      <c r="AK436" s="896"/>
      <c r="AL436" s="370"/>
      <c r="AM436" s="371"/>
      <c r="AN436" s="371"/>
      <c r="AO436" s="372"/>
      <c r="AP436" s="370"/>
      <c r="AQ436" s="371"/>
      <c r="AR436" s="371"/>
      <c r="AS436" s="371"/>
      <c r="AT436" s="928"/>
      <c r="AU436" s="188"/>
      <c r="AV436" s="256">
        <f t="shared" si="623"/>
        <v>0</v>
      </c>
      <c r="AW436" s="257">
        <f t="shared" si="624"/>
        <v>0</v>
      </c>
      <c r="AX436" s="258">
        <f t="shared" si="625"/>
        <v>0</v>
      </c>
      <c r="AY436" s="259">
        <f t="shared" si="626"/>
        <v>0</v>
      </c>
      <c r="AZ436" s="231" t="str">
        <f t="shared" si="627"/>
        <v/>
      </c>
      <c r="BA436" s="232">
        <f t="shared" si="628"/>
        <v>0</v>
      </c>
      <c r="BB436" s="249">
        <f t="shared" si="629"/>
        <v>0</v>
      </c>
      <c r="BC436" s="231">
        <f t="shared" si="630"/>
        <v>0</v>
      </c>
      <c r="BD436" s="231">
        <f t="shared" si="631"/>
        <v>0</v>
      </c>
      <c r="BE436" s="260"/>
      <c r="BF436" s="235">
        <f t="shared" si="663"/>
        <v>0</v>
      </c>
      <c r="BG436" s="235">
        <f t="shared" si="664"/>
        <v>0</v>
      </c>
      <c r="BH436" s="235">
        <f t="shared" si="665"/>
        <v>0</v>
      </c>
      <c r="BI436" s="380"/>
      <c r="BJ436" s="235">
        <f t="shared" si="650"/>
        <v>0</v>
      </c>
      <c r="BK436" s="235">
        <f t="shared" si="666"/>
        <v>0</v>
      </c>
      <c r="BL436" s="235" t="str">
        <f t="shared" si="667"/>
        <v/>
      </c>
      <c r="BM436" s="236"/>
      <c r="BN436" s="237"/>
      <c r="BO436" s="237"/>
      <c r="BP436" s="238"/>
      <c r="BQ436" s="238"/>
      <c r="BR436" s="254"/>
      <c r="BS436" s="252"/>
      <c r="BT436" s="244"/>
      <c r="BU436" s="244"/>
      <c r="BV436" s="244"/>
      <c r="BW436" s="244"/>
      <c r="BX436" s="244"/>
      <c r="BY436" s="244"/>
      <c r="BZ436" s="244"/>
      <c r="CA436" s="244"/>
      <c r="CB436" s="253"/>
      <c r="CC436" s="188"/>
      <c r="CD436" s="244">
        <f t="shared" si="651"/>
        <v>0</v>
      </c>
      <c r="CE436" s="235">
        <f t="shared" si="668"/>
        <v>0</v>
      </c>
      <c r="CF436" s="235">
        <f t="shared" si="668"/>
        <v>0</v>
      </c>
      <c r="CG436" s="235">
        <f t="shared" si="668"/>
        <v>0</v>
      </c>
      <c r="CH436" s="188"/>
      <c r="CI436" s="244">
        <f t="shared" si="652"/>
        <v>0</v>
      </c>
      <c r="CJ436" s="235">
        <f t="shared" si="669"/>
        <v>0</v>
      </c>
      <c r="CK436" s="235">
        <f t="shared" si="669"/>
        <v>0</v>
      </c>
      <c r="CL436" s="235">
        <f t="shared" si="669"/>
        <v>0</v>
      </c>
      <c r="CM436" s="188"/>
      <c r="CN436" s="244">
        <f t="shared" si="653"/>
        <v>0</v>
      </c>
      <c r="CO436" s="235">
        <f t="shared" si="670"/>
        <v>0</v>
      </c>
      <c r="CP436" s="235">
        <f t="shared" si="670"/>
        <v>0</v>
      </c>
      <c r="CQ436" s="235">
        <f t="shared" si="670"/>
        <v>0</v>
      </c>
      <c r="CR436" s="188"/>
      <c r="CS436" s="244">
        <f t="shared" si="654"/>
        <v>0</v>
      </c>
      <c r="CT436" s="235">
        <f t="shared" si="671"/>
        <v>0</v>
      </c>
      <c r="CU436" s="235">
        <f t="shared" si="671"/>
        <v>0</v>
      </c>
      <c r="CV436" s="235">
        <f t="shared" si="671"/>
        <v>0</v>
      </c>
      <c r="CW436" s="188"/>
      <c r="CX436" s="244">
        <f t="shared" si="655"/>
        <v>0</v>
      </c>
      <c r="CY436" s="235">
        <f t="shared" si="672"/>
        <v>0</v>
      </c>
      <c r="CZ436" s="235">
        <f t="shared" si="672"/>
        <v>0</v>
      </c>
      <c r="DA436" s="235">
        <f t="shared" si="672"/>
        <v>0</v>
      </c>
      <c r="DB436" s="188"/>
      <c r="DC436" s="225"/>
      <c r="DD436" s="226"/>
      <c r="DE436" s="1088"/>
      <c r="DF436" s="225"/>
      <c r="DG436" s="226"/>
      <c r="DH436" s="1088"/>
      <c r="DI436" s="225"/>
      <c r="DJ436" s="226"/>
      <c r="DK436" s="1088"/>
      <c r="DL436" s="225"/>
      <c r="DM436" s="226"/>
      <c r="DN436" s="1088"/>
      <c r="DO436" s="370"/>
      <c r="DP436" s="370"/>
      <c r="DQ436" s="243">
        <f t="shared" si="632"/>
        <v>0</v>
      </c>
      <c r="DR436" s="244">
        <f t="shared" si="633"/>
        <v>0</v>
      </c>
      <c r="DS436" s="235">
        <f t="shared" si="673"/>
        <v>0</v>
      </c>
      <c r="DT436" s="244" t="str">
        <f t="shared" si="634"/>
        <v/>
      </c>
      <c r="DU436" s="42" t="str">
        <f t="shared" si="674"/>
        <v/>
      </c>
      <c r="DV436" s="42" t="str">
        <f t="shared" si="675"/>
        <v/>
      </c>
      <c r="DW436" s="42" t="str">
        <f t="shared" si="676"/>
        <v/>
      </c>
      <c r="DX436" s="162"/>
      <c r="DY436" s="42" t="str">
        <f t="shared" si="677"/>
        <v/>
      </c>
      <c r="DZ436" s="42" t="str">
        <f t="shared" si="648"/>
        <v/>
      </c>
      <c r="EA436" s="42" t="str">
        <f t="shared" si="678"/>
        <v/>
      </c>
      <c r="EB436" s="162"/>
      <c r="EC436" s="930"/>
      <c r="ED436" s="188"/>
      <c r="EE436" s="245">
        <f t="shared" si="679"/>
        <v>0</v>
      </c>
      <c r="EF436" s="189"/>
      <c r="EG436" s="245">
        <f t="shared" si="680"/>
        <v>0</v>
      </c>
      <c r="EH436" s="189"/>
      <c r="EI436" s="246" t="str">
        <f t="shared" si="635"/>
        <v/>
      </c>
      <c r="EJ436" s="247" t="str">
        <f t="shared" si="656"/>
        <v/>
      </c>
      <c r="EK436" s="248" t="str">
        <f t="shared" si="657"/>
        <v/>
      </c>
      <c r="EL436" s="248" t="str">
        <f t="shared" si="658"/>
        <v/>
      </c>
      <c r="EM436" s="248" t="str">
        <f t="shared" si="659"/>
        <v/>
      </c>
      <c r="EN436" s="248" t="str">
        <f t="shared" si="681"/>
        <v/>
      </c>
      <c r="EO436" s="248" t="str">
        <f t="shared" si="660"/>
        <v/>
      </c>
      <c r="EP436" s="189"/>
      <c r="EQ436" s="248" t="str">
        <f t="shared" si="636"/>
        <v/>
      </c>
      <c r="ER436" s="248" t="str">
        <f t="shared" si="637"/>
        <v/>
      </c>
      <c r="ES436" s="248" t="str">
        <f t="shared" si="638"/>
        <v/>
      </c>
      <c r="ET436" s="248" t="str">
        <f t="shared" si="639"/>
        <v/>
      </c>
      <c r="EU436" s="248" t="str">
        <f t="shared" si="682"/>
        <v/>
      </c>
      <c r="EV436" s="248" t="str">
        <f t="shared" si="682"/>
        <v/>
      </c>
      <c r="EW436" s="189"/>
      <c r="EX436" s="248" t="str">
        <f t="shared" si="640"/>
        <v/>
      </c>
      <c r="EY436" s="248" t="str">
        <f t="shared" si="641"/>
        <v/>
      </c>
      <c r="EZ436" s="248" t="str">
        <f t="shared" si="642"/>
        <v/>
      </c>
      <c r="FA436" s="248" t="str">
        <f t="shared" si="643"/>
        <v/>
      </c>
      <c r="FB436" s="248" t="str">
        <f t="shared" si="710"/>
        <v/>
      </c>
      <c r="FC436" s="248" t="str">
        <f t="shared" si="710"/>
        <v/>
      </c>
      <c r="FD436" s="189"/>
      <c r="FE436" s="248" t="str">
        <f t="shared" si="644"/>
        <v/>
      </c>
      <c r="FF436" s="248" t="str">
        <f t="shared" si="645"/>
        <v/>
      </c>
      <c r="FG436" s="248" t="str">
        <f t="shared" si="646"/>
        <v/>
      </c>
      <c r="FH436" s="248" t="str">
        <f t="shared" si="647"/>
        <v/>
      </c>
      <c r="FI436" s="248" t="str">
        <f t="shared" si="711"/>
        <v/>
      </c>
      <c r="FJ436" s="248" t="str">
        <f t="shared" si="711"/>
        <v/>
      </c>
      <c r="FK436" s="189"/>
      <c r="FL436" s="370"/>
      <c r="FM436" s="371"/>
      <c r="FN436" s="371"/>
      <c r="FO436" s="611"/>
      <c r="FP436" s="896"/>
      <c r="FQ436" s="370"/>
      <c r="FR436" s="371"/>
      <c r="FS436" s="371"/>
      <c r="FT436" s="611"/>
      <c r="FU436" s="896"/>
      <c r="FV436" s="370"/>
      <c r="FW436" s="371"/>
      <c r="FX436" s="371"/>
      <c r="FY436" s="611"/>
      <c r="FZ436" s="896"/>
      <c r="GA436" s="613"/>
      <c r="GB436" s="189"/>
      <c r="GC436" s="227">
        <f t="shared" si="683"/>
        <v>0</v>
      </c>
      <c r="GD436" s="228">
        <f t="shared" si="684"/>
        <v>0</v>
      </c>
      <c r="GE436" s="229">
        <f t="shared" si="712"/>
        <v>0</v>
      </c>
      <c r="GF436" s="230">
        <f t="shared" si="712"/>
        <v>0</v>
      </c>
      <c r="GG436" s="231" t="str">
        <f t="shared" si="685"/>
        <v/>
      </c>
      <c r="GH436" s="232">
        <f t="shared" si="686"/>
        <v>0</v>
      </c>
      <c r="GI436" s="227">
        <f t="shared" si="687"/>
        <v>0</v>
      </c>
      <c r="GJ436" s="233">
        <f t="shared" si="688"/>
        <v>0</v>
      </c>
      <c r="GK436" s="233">
        <f t="shared" si="689"/>
        <v>0</v>
      </c>
      <c r="GL436" s="234"/>
      <c r="GM436" s="235">
        <f t="shared" si="690"/>
        <v>0</v>
      </c>
      <c r="GN436" s="235">
        <f t="shared" si="691"/>
        <v>0</v>
      </c>
      <c r="GO436" s="235" t="str">
        <f t="shared" si="692"/>
        <v/>
      </c>
      <c r="GP436" s="380"/>
      <c r="GQ436" s="235">
        <f t="shared" si="693"/>
        <v>0</v>
      </c>
      <c r="GR436" s="235">
        <f t="shared" si="694"/>
        <v>0</v>
      </c>
      <c r="GS436" s="235" t="str">
        <f t="shared" si="695"/>
        <v/>
      </c>
      <c r="GT436" s="236"/>
      <c r="GU436" s="237" t="str">
        <f t="shared" si="696"/>
        <v/>
      </c>
      <c r="GV436" s="237" t="str">
        <f t="shared" si="697"/>
        <v/>
      </c>
      <c r="GW436" s="238" t="str">
        <f t="shared" si="698"/>
        <v/>
      </c>
      <c r="GX436" s="238" t="str">
        <f t="shared" si="699"/>
        <v/>
      </c>
      <c r="GY436" s="239"/>
      <c r="GZ436" s="240" t="str">
        <f t="shared" si="700"/>
        <v/>
      </c>
      <c r="HA436" s="235" t="str">
        <f t="shared" si="701"/>
        <v/>
      </c>
      <c r="HB436" s="235" t="str">
        <f t="shared" si="702"/>
        <v/>
      </c>
      <c r="HC436" s="235" t="str">
        <f t="shared" si="703"/>
        <v/>
      </c>
      <c r="HD436" s="235" t="str">
        <f t="shared" si="704"/>
        <v/>
      </c>
      <c r="HE436" s="235" t="str">
        <f t="shared" si="705"/>
        <v/>
      </c>
      <c r="HF436" s="188"/>
      <c r="HG436" s="235" t="str">
        <f t="shared" si="706"/>
        <v/>
      </c>
      <c r="HH436" s="235">
        <f t="shared" si="713"/>
        <v>0</v>
      </c>
      <c r="HI436" s="235">
        <f t="shared" si="713"/>
        <v>0</v>
      </c>
      <c r="HJ436" s="235">
        <f t="shared" si="713"/>
        <v>0</v>
      </c>
      <c r="HK436" s="188"/>
      <c r="HL436" s="235" t="str">
        <f t="shared" si="707"/>
        <v/>
      </c>
      <c r="HM436" s="235">
        <f t="shared" si="714"/>
        <v>0</v>
      </c>
      <c r="HN436" s="235">
        <f t="shared" si="714"/>
        <v>0</v>
      </c>
      <c r="HO436" s="235">
        <f t="shared" si="714"/>
        <v>0</v>
      </c>
      <c r="HP436" s="188"/>
      <c r="HQ436" s="235" t="str">
        <f t="shared" si="708"/>
        <v/>
      </c>
      <c r="HR436" s="235">
        <f t="shared" si="715"/>
        <v>0</v>
      </c>
      <c r="HS436" s="235">
        <f t="shared" si="715"/>
        <v>0</v>
      </c>
      <c r="HT436" s="235">
        <f t="shared" si="715"/>
        <v>0</v>
      </c>
      <c r="HU436" s="162"/>
      <c r="HV436" s="1622"/>
      <c r="HW436" s="1619"/>
      <c r="HX436" s="1619"/>
      <c r="HY436" s="1619"/>
      <c r="HZ436" s="1619"/>
      <c r="IA436" s="1619"/>
      <c r="IB436" s="1619"/>
      <c r="IC436" s="1623"/>
      <c r="ID436" s="162"/>
    </row>
    <row r="437" spans="1:238" ht="21.75" customHeight="1" x14ac:dyDescent="0.25">
      <c r="A437" s="377" t="str">
        <f t="shared" si="661"/>
        <v/>
      </c>
      <c r="B437" s="188">
        <v>411</v>
      </c>
      <c r="C437" s="255"/>
      <c r="D437" s="223" t="str">
        <f t="shared" si="709"/>
        <v/>
      </c>
      <c r="E437" s="223" t="str">
        <f t="shared" si="649"/>
        <v/>
      </c>
      <c r="F437" s="242"/>
      <c r="G437" s="242"/>
      <c r="H437" s="224" t="str">
        <f t="shared" si="662"/>
        <v/>
      </c>
      <c r="I437" s="930"/>
      <c r="J437" s="930"/>
      <c r="K437" s="930"/>
      <c r="L437" s="370"/>
      <c r="M437" s="371"/>
      <c r="N437" s="371"/>
      <c r="O437" s="371"/>
      <c r="P437" s="372"/>
      <c r="Q437" s="609"/>
      <c r="R437" s="609"/>
      <c r="S437" s="610"/>
      <c r="T437" s="371"/>
      <c r="U437" s="371"/>
      <c r="V437" s="188"/>
      <c r="W437" s="370"/>
      <c r="X437" s="371"/>
      <c r="Y437" s="371"/>
      <c r="Z437" s="611"/>
      <c r="AA437" s="896"/>
      <c r="AB437" s="370"/>
      <c r="AC437" s="371"/>
      <c r="AD437" s="371"/>
      <c r="AE437" s="371"/>
      <c r="AF437" s="896"/>
      <c r="AG437" s="370"/>
      <c r="AH437" s="371"/>
      <c r="AI437" s="371"/>
      <c r="AJ437" s="371"/>
      <c r="AK437" s="896"/>
      <c r="AL437" s="370"/>
      <c r="AM437" s="371"/>
      <c r="AN437" s="371"/>
      <c r="AO437" s="372"/>
      <c r="AP437" s="370"/>
      <c r="AQ437" s="371"/>
      <c r="AR437" s="371"/>
      <c r="AS437" s="371"/>
      <c r="AT437" s="928"/>
      <c r="AU437" s="188"/>
      <c r="AV437" s="256">
        <f t="shared" si="623"/>
        <v>0</v>
      </c>
      <c r="AW437" s="257">
        <f t="shared" si="624"/>
        <v>0</v>
      </c>
      <c r="AX437" s="258">
        <f t="shared" si="625"/>
        <v>0</v>
      </c>
      <c r="AY437" s="259">
        <f t="shared" si="626"/>
        <v>0</v>
      </c>
      <c r="AZ437" s="231" t="str">
        <f t="shared" si="627"/>
        <v/>
      </c>
      <c r="BA437" s="232">
        <f t="shared" si="628"/>
        <v>0</v>
      </c>
      <c r="BB437" s="249">
        <f t="shared" si="629"/>
        <v>0</v>
      </c>
      <c r="BC437" s="231">
        <f t="shared" si="630"/>
        <v>0</v>
      </c>
      <c r="BD437" s="231">
        <f t="shared" si="631"/>
        <v>0</v>
      </c>
      <c r="BE437" s="260"/>
      <c r="BF437" s="235">
        <f t="shared" si="663"/>
        <v>0</v>
      </c>
      <c r="BG437" s="235">
        <f t="shared" si="664"/>
        <v>0</v>
      </c>
      <c r="BH437" s="235">
        <f t="shared" si="665"/>
        <v>0</v>
      </c>
      <c r="BI437" s="380"/>
      <c r="BJ437" s="235">
        <f t="shared" si="650"/>
        <v>0</v>
      </c>
      <c r="BK437" s="235">
        <f t="shared" si="666"/>
        <v>0</v>
      </c>
      <c r="BL437" s="235" t="str">
        <f t="shared" si="667"/>
        <v/>
      </c>
      <c r="BM437" s="236"/>
      <c r="BN437" s="237"/>
      <c r="BO437" s="237"/>
      <c r="BP437" s="238"/>
      <c r="BQ437" s="238"/>
      <c r="BR437" s="254"/>
      <c r="BS437" s="252"/>
      <c r="BT437" s="244"/>
      <c r="BU437" s="244"/>
      <c r="BV437" s="244"/>
      <c r="BW437" s="244"/>
      <c r="BX437" s="244"/>
      <c r="BY437" s="244"/>
      <c r="BZ437" s="244"/>
      <c r="CA437" s="244"/>
      <c r="CB437" s="253"/>
      <c r="CC437" s="188"/>
      <c r="CD437" s="244">
        <f t="shared" si="651"/>
        <v>0</v>
      </c>
      <c r="CE437" s="235">
        <f t="shared" si="668"/>
        <v>0</v>
      </c>
      <c r="CF437" s="235">
        <f t="shared" si="668"/>
        <v>0</v>
      </c>
      <c r="CG437" s="235">
        <f t="shared" si="668"/>
        <v>0</v>
      </c>
      <c r="CH437" s="188"/>
      <c r="CI437" s="244">
        <f t="shared" si="652"/>
        <v>0</v>
      </c>
      <c r="CJ437" s="235">
        <f t="shared" si="669"/>
        <v>0</v>
      </c>
      <c r="CK437" s="235">
        <f t="shared" si="669"/>
        <v>0</v>
      </c>
      <c r="CL437" s="235">
        <f t="shared" si="669"/>
        <v>0</v>
      </c>
      <c r="CM437" s="188"/>
      <c r="CN437" s="244">
        <f t="shared" si="653"/>
        <v>0</v>
      </c>
      <c r="CO437" s="235">
        <f t="shared" si="670"/>
        <v>0</v>
      </c>
      <c r="CP437" s="235">
        <f t="shared" si="670"/>
        <v>0</v>
      </c>
      <c r="CQ437" s="235">
        <f t="shared" si="670"/>
        <v>0</v>
      </c>
      <c r="CR437" s="188"/>
      <c r="CS437" s="244">
        <f t="shared" si="654"/>
        <v>0</v>
      </c>
      <c r="CT437" s="235">
        <f t="shared" si="671"/>
        <v>0</v>
      </c>
      <c r="CU437" s="235">
        <f t="shared" si="671"/>
        <v>0</v>
      </c>
      <c r="CV437" s="235">
        <f t="shared" si="671"/>
        <v>0</v>
      </c>
      <c r="CW437" s="188"/>
      <c r="CX437" s="244">
        <f t="shared" si="655"/>
        <v>0</v>
      </c>
      <c r="CY437" s="235">
        <f t="shared" si="672"/>
        <v>0</v>
      </c>
      <c r="CZ437" s="235">
        <f t="shared" si="672"/>
        <v>0</v>
      </c>
      <c r="DA437" s="235">
        <f t="shared" si="672"/>
        <v>0</v>
      </c>
      <c r="DB437" s="188"/>
      <c r="DC437" s="225"/>
      <c r="DD437" s="226"/>
      <c r="DE437" s="1088"/>
      <c r="DF437" s="225"/>
      <c r="DG437" s="226"/>
      <c r="DH437" s="1088"/>
      <c r="DI437" s="225"/>
      <c r="DJ437" s="226"/>
      <c r="DK437" s="1088"/>
      <c r="DL437" s="225"/>
      <c r="DM437" s="226"/>
      <c r="DN437" s="1088"/>
      <c r="DO437" s="370"/>
      <c r="DP437" s="370"/>
      <c r="DQ437" s="243">
        <f t="shared" si="632"/>
        <v>0</v>
      </c>
      <c r="DR437" s="244">
        <f t="shared" si="633"/>
        <v>0</v>
      </c>
      <c r="DS437" s="235">
        <f t="shared" si="673"/>
        <v>0</v>
      </c>
      <c r="DT437" s="244" t="str">
        <f t="shared" si="634"/>
        <v/>
      </c>
      <c r="DU437" s="42" t="str">
        <f t="shared" si="674"/>
        <v/>
      </c>
      <c r="DV437" s="42" t="str">
        <f t="shared" si="675"/>
        <v/>
      </c>
      <c r="DW437" s="42" t="str">
        <f t="shared" si="676"/>
        <v/>
      </c>
      <c r="DX437" s="162"/>
      <c r="DY437" s="42" t="str">
        <f t="shared" si="677"/>
        <v/>
      </c>
      <c r="DZ437" s="42" t="str">
        <f t="shared" si="648"/>
        <v/>
      </c>
      <c r="EA437" s="42" t="str">
        <f t="shared" si="678"/>
        <v/>
      </c>
      <c r="EB437" s="162"/>
      <c r="EC437" s="930"/>
      <c r="ED437" s="188"/>
      <c r="EE437" s="245">
        <f t="shared" si="679"/>
        <v>0</v>
      </c>
      <c r="EF437" s="189"/>
      <c r="EG437" s="245">
        <f t="shared" si="680"/>
        <v>0</v>
      </c>
      <c r="EH437" s="189"/>
      <c r="EI437" s="246" t="str">
        <f t="shared" si="635"/>
        <v/>
      </c>
      <c r="EJ437" s="247" t="str">
        <f t="shared" si="656"/>
        <v/>
      </c>
      <c r="EK437" s="248" t="str">
        <f t="shared" si="657"/>
        <v/>
      </c>
      <c r="EL437" s="248" t="str">
        <f t="shared" si="658"/>
        <v/>
      </c>
      <c r="EM437" s="248" t="str">
        <f t="shared" si="659"/>
        <v/>
      </c>
      <c r="EN437" s="248" t="str">
        <f t="shared" si="681"/>
        <v/>
      </c>
      <c r="EO437" s="248" t="str">
        <f t="shared" si="660"/>
        <v/>
      </c>
      <c r="EP437" s="189"/>
      <c r="EQ437" s="248" t="str">
        <f t="shared" si="636"/>
        <v/>
      </c>
      <c r="ER437" s="248" t="str">
        <f t="shared" si="637"/>
        <v/>
      </c>
      <c r="ES437" s="248" t="str">
        <f t="shared" si="638"/>
        <v/>
      </c>
      <c r="ET437" s="248" t="str">
        <f t="shared" si="639"/>
        <v/>
      </c>
      <c r="EU437" s="248" t="str">
        <f t="shared" si="682"/>
        <v/>
      </c>
      <c r="EV437" s="248" t="str">
        <f t="shared" si="682"/>
        <v/>
      </c>
      <c r="EW437" s="189"/>
      <c r="EX437" s="248" t="str">
        <f t="shared" si="640"/>
        <v/>
      </c>
      <c r="EY437" s="248" t="str">
        <f t="shared" si="641"/>
        <v/>
      </c>
      <c r="EZ437" s="248" t="str">
        <f t="shared" si="642"/>
        <v/>
      </c>
      <c r="FA437" s="248" t="str">
        <f t="shared" si="643"/>
        <v/>
      </c>
      <c r="FB437" s="248" t="str">
        <f t="shared" si="710"/>
        <v/>
      </c>
      <c r="FC437" s="248" t="str">
        <f t="shared" si="710"/>
        <v/>
      </c>
      <c r="FD437" s="189"/>
      <c r="FE437" s="248" t="str">
        <f t="shared" si="644"/>
        <v/>
      </c>
      <c r="FF437" s="248" t="str">
        <f t="shared" si="645"/>
        <v/>
      </c>
      <c r="FG437" s="248" t="str">
        <f t="shared" si="646"/>
        <v/>
      </c>
      <c r="FH437" s="248" t="str">
        <f t="shared" si="647"/>
        <v/>
      </c>
      <c r="FI437" s="248" t="str">
        <f t="shared" si="711"/>
        <v/>
      </c>
      <c r="FJ437" s="248" t="str">
        <f t="shared" si="711"/>
        <v/>
      </c>
      <c r="FK437" s="189"/>
      <c r="FL437" s="370"/>
      <c r="FM437" s="371"/>
      <c r="FN437" s="371"/>
      <c r="FO437" s="611"/>
      <c r="FP437" s="896"/>
      <c r="FQ437" s="370"/>
      <c r="FR437" s="371"/>
      <c r="FS437" s="371"/>
      <c r="FT437" s="611"/>
      <c r="FU437" s="896"/>
      <c r="FV437" s="370"/>
      <c r="FW437" s="371"/>
      <c r="FX437" s="371"/>
      <c r="FY437" s="611"/>
      <c r="FZ437" s="896"/>
      <c r="GA437" s="613"/>
      <c r="GB437" s="189"/>
      <c r="GC437" s="227">
        <f t="shared" si="683"/>
        <v>0</v>
      </c>
      <c r="GD437" s="228">
        <f t="shared" si="684"/>
        <v>0</v>
      </c>
      <c r="GE437" s="229">
        <f t="shared" si="712"/>
        <v>0</v>
      </c>
      <c r="GF437" s="230">
        <f t="shared" si="712"/>
        <v>0</v>
      </c>
      <c r="GG437" s="231" t="str">
        <f t="shared" si="685"/>
        <v/>
      </c>
      <c r="GH437" s="232">
        <f t="shared" si="686"/>
        <v>0</v>
      </c>
      <c r="GI437" s="227">
        <f t="shared" si="687"/>
        <v>0</v>
      </c>
      <c r="GJ437" s="233">
        <f t="shared" si="688"/>
        <v>0</v>
      </c>
      <c r="GK437" s="233">
        <f t="shared" si="689"/>
        <v>0</v>
      </c>
      <c r="GL437" s="234"/>
      <c r="GM437" s="235">
        <f t="shared" si="690"/>
        <v>0</v>
      </c>
      <c r="GN437" s="235">
        <f t="shared" si="691"/>
        <v>0</v>
      </c>
      <c r="GO437" s="235" t="str">
        <f t="shared" si="692"/>
        <v/>
      </c>
      <c r="GP437" s="380"/>
      <c r="GQ437" s="235">
        <f t="shared" si="693"/>
        <v>0</v>
      </c>
      <c r="GR437" s="235">
        <f t="shared" si="694"/>
        <v>0</v>
      </c>
      <c r="GS437" s="235" t="str">
        <f t="shared" si="695"/>
        <v/>
      </c>
      <c r="GT437" s="236"/>
      <c r="GU437" s="237" t="str">
        <f t="shared" si="696"/>
        <v/>
      </c>
      <c r="GV437" s="237" t="str">
        <f t="shared" si="697"/>
        <v/>
      </c>
      <c r="GW437" s="238" t="str">
        <f t="shared" si="698"/>
        <v/>
      </c>
      <c r="GX437" s="238" t="str">
        <f t="shared" si="699"/>
        <v/>
      </c>
      <c r="GY437" s="239"/>
      <c r="GZ437" s="240" t="str">
        <f t="shared" si="700"/>
        <v/>
      </c>
      <c r="HA437" s="235" t="str">
        <f t="shared" si="701"/>
        <v/>
      </c>
      <c r="HB437" s="235" t="str">
        <f t="shared" si="702"/>
        <v/>
      </c>
      <c r="HC437" s="235" t="str">
        <f t="shared" si="703"/>
        <v/>
      </c>
      <c r="HD437" s="235" t="str">
        <f t="shared" si="704"/>
        <v/>
      </c>
      <c r="HE437" s="235" t="str">
        <f t="shared" si="705"/>
        <v/>
      </c>
      <c r="HF437" s="188"/>
      <c r="HG437" s="235" t="str">
        <f t="shared" si="706"/>
        <v/>
      </c>
      <c r="HH437" s="235">
        <f t="shared" si="713"/>
        <v>0</v>
      </c>
      <c r="HI437" s="235">
        <f t="shared" si="713"/>
        <v>0</v>
      </c>
      <c r="HJ437" s="235">
        <f t="shared" si="713"/>
        <v>0</v>
      </c>
      <c r="HK437" s="188"/>
      <c r="HL437" s="235" t="str">
        <f t="shared" si="707"/>
        <v/>
      </c>
      <c r="HM437" s="235">
        <f t="shared" si="714"/>
        <v>0</v>
      </c>
      <c r="HN437" s="235">
        <f t="shared" si="714"/>
        <v>0</v>
      </c>
      <c r="HO437" s="235">
        <f t="shared" si="714"/>
        <v>0</v>
      </c>
      <c r="HP437" s="188"/>
      <c r="HQ437" s="235" t="str">
        <f t="shared" si="708"/>
        <v/>
      </c>
      <c r="HR437" s="235">
        <f t="shared" si="715"/>
        <v>0</v>
      </c>
      <c r="HS437" s="235">
        <f t="shared" si="715"/>
        <v>0</v>
      </c>
      <c r="HT437" s="235">
        <f t="shared" si="715"/>
        <v>0</v>
      </c>
      <c r="HU437" s="162"/>
      <c r="HV437" s="1622"/>
      <c r="HW437" s="1619"/>
      <c r="HX437" s="1619"/>
      <c r="HY437" s="1619"/>
      <c r="HZ437" s="1619"/>
      <c r="IA437" s="1619"/>
      <c r="IB437" s="1619"/>
      <c r="IC437" s="1623"/>
      <c r="ID437" s="162"/>
    </row>
    <row r="438" spans="1:238" ht="21.75" customHeight="1" x14ac:dyDescent="0.25">
      <c r="A438" s="377" t="str">
        <f t="shared" si="661"/>
        <v/>
      </c>
      <c r="B438" s="188">
        <v>412</v>
      </c>
      <c r="C438" s="255"/>
      <c r="D438" s="223" t="str">
        <f t="shared" si="709"/>
        <v/>
      </c>
      <c r="E438" s="223" t="str">
        <f t="shared" si="649"/>
        <v/>
      </c>
      <c r="F438" s="242"/>
      <c r="G438" s="242"/>
      <c r="H438" s="224" t="str">
        <f t="shared" si="662"/>
        <v/>
      </c>
      <c r="I438" s="930"/>
      <c r="J438" s="930"/>
      <c r="K438" s="930"/>
      <c r="L438" s="370"/>
      <c r="M438" s="371"/>
      <c r="N438" s="371"/>
      <c r="O438" s="371"/>
      <c r="P438" s="372"/>
      <c r="Q438" s="609"/>
      <c r="R438" s="609"/>
      <c r="S438" s="610"/>
      <c r="T438" s="371"/>
      <c r="U438" s="371"/>
      <c r="V438" s="188"/>
      <c r="W438" s="370"/>
      <c r="X438" s="371"/>
      <c r="Y438" s="371"/>
      <c r="Z438" s="611"/>
      <c r="AA438" s="896"/>
      <c r="AB438" s="370"/>
      <c r="AC438" s="371"/>
      <c r="AD438" s="371"/>
      <c r="AE438" s="371"/>
      <c r="AF438" s="896"/>
      <c r="AG438" s="370"/>
      <c r="AH438" s="371"/>
      <c r="AI438" s="371"/>
      <c r="AJ438" s="371"/>
      <c r="AK438" s="896"/>
      <c r="AL438" s="370"/>
      <c r="AM438" s="371"/>
      <c r="AN438" s="371"/>
      <c r="AO438" s="372"/>
      <c r="AP438" s="370"/>
      <c r="AQ438" s="371"/>
      <c r="AR438" s="371"/>
      <c r="AS438" s="371"/>
      <c r="AT438" s="928"/>
      <c r="AU438" s="188"/>
      <c r="AV438" s="256">
        <f t="shared" si="623"/>
        <v>0</v>
      </c>
      <c r="AW438" s="257">
        <f t="shared" si="624"/>
        <v>0</v>
      </c>
      <c r="AX438" s="258">
        <f t="shared" si="625"/>
        <v>0</v>
      </c>
      <c r="AY438" s="259">
        <f t="shared" si="626"/>
        <v>0</v>
      </c>
      <c r="AZ438" s="231" t="str">
        <f t="shared" si="627"/>
        <v/>
      </c>
      <c r="BA438" s="232">
        <f t="shared" si="628"/>
        <v>0</v>
      </c>
      <c r="BB438" s="249">
        <f t="shared" si="629"/>
        <v>0</v>
      </c>
      <c r="BC438" s="231">
        <f t="shared" si="630"/>
        <v>0</v>
      </c>
      <c r="BD438" s="231">
        <f t="shared" si="631"/>
        <v>0</v>
      </c>
      <c r="BE438" s="260"/>
      <c r="BF438" s="235">
        <f t="shared" si="663"/>
        <v>0</v>
      </c>
      <c r="BG438" s="235">
        <f t="shared" si="664"/>
        <v>0</v>
      </c>
      <c r="BH438" s="235">
        <f t="shared" si="665"/>
        <v>0</v>
      </c>
      <c r="BI438" s="380"/>
      <c r="BJ438" s="235">
        <f t="shared" si="650"/>
        <v>0</v>
      </c>
      <c r="BK438" s="235">
        <f t="shared" si="666"/>
        <v>0</v>
      </c>
      <c r="BL438" s="235" t="str">
        <f t="shared" si="667"/>
        <v/>
      </c>
      <c r="BM438" s="236"/>
      <c r="BN438" s="237"/>
      <c r="BO438" s="237"/>
      <c r="BP438" s="238"/>
      <c r="BQ438" s="238"/>
      <c r="BR438" s="254"/>
      <c r="BS438" s="252"/>
      <c r="BT438" s="244"/>
      <c r="BU438" s="244"/>
      <c r="BV438" s="244"/>
      <c r="BW438" s="244"/>
      <c r="BX438" s="244"/>
      <c r="BY438" s="244"/>
      <c r="BZ438" s="244"/>
      <c r="CA438" s="244"/>
      <c r="CB438" s="253"/>
      <c r="CC438" s="188"/>
      <c r="CD438" s="244">
        <f t="shared" si="651"/>
        <v>0</v>
      </c>
      <c r="CE438" s="235">
        <f t="shared" si="668"/>
        <v>0</v>
      </c>
      <c r="CF438" s="235">
        <f t="shared" si="668"/>
        <v>0</v>
      </c>
      <c r="CG438" s="235">
        <f t="shared" si="668"/>
        <v>0</v>
      </c>
      <c r="CH438" s="188"/>
      <c r="CI438" s="244">
        <f t="shared" si="652"/>
        <v>0</v>
      </c>
      <c r="CJ438" s="235">
        <f t="shared" si="669"/>
        <v>0</v>
      </c>
      <c r="CK438" s="235">
        <f t="shared" si="669"/>
        <v>0</v>
      </c>
      <c r="CL438" s="235">
        <f t="shared" si="669"/>
        <v>0</v>
      </c>
      <c r="CM438" s="188"/>
      <c r="CN438" s="244">
        <f t="shared" si="653"/>
        <v>0</v>
      </c>
      <c r="CO438" s="235">
        <f t="shared" si="670"/>
        <v>0</v>
      </c>
      <c r="CP438" s="235">
        <f t="shared" si="670"/>
        <v>0</v>
      </c>
      <c r="CQ438" s="235">
        <f t="shared" si="670"/>
        <v>0</v>
      </c>
      <c r="CR438" s="188"/>
      <c r="CS438" s="244">
        <f t="shared" si="654"/>
        <v>0</v>
      </c>
      <c r="CT438" s="235">
        <f t="shared" si="671"/>
        <v>0</v>
      </c>
      <c r="CU438" s="235">
        <f t="shared" si="671"/>
        <v>0</v>
      </c>
      <c r="CV438" s="235">
        <f t="shared" si="671"/>
        <v>0</v>
      </c>
      <c r="CW438" s="188"/>
      <c r="CX438" s="244">
        <f t="shared" si="655"/>
        <v>0</v>
      </c>
      <c r="CY438" s="235">
        <f t="shared" si="672"/>
        <v>0</v>
      </c>
      <c r="CZ438" s="235">
        <f t="shared" si="672"/>
        <v>0</v>
      </c>
      <c r="DA438" s="235">
        <f t="shared" si="672"/>
        <v>0</v>
      </c>
      <c r="DB438" s="188"/>
      <c r="DC438" s="225"/>
      <c r="DD438" s="226"/>
      <c r="DE438" s="1088"/>
      <c r="DF438" s="225"/>
      <c r="DG438" s="226"/>
      <c r="DH438" s="1088"/>
      <c r="DI438" s="225"/>
      <c r="DJ438" s="226"/>
      <c r="DK438" s="1088"/>
      <c r="DL438" s="225"/>
      <c r="DM438" s="226"/>
      <c r="DN438" s="1088"/>
      <c r="DO438" s="370"/>
      <c r="DP438" s="370"/>
      <c r="DQ438" s="243">
        <f t="shared" si="632"/>
        <v>0</v>
      </c>
      <c r="DR438" s="244">
        <f t="shared" si="633"/>
        <v>0</v>
      </c>
      <c r="DS438" s="235">
        <f t="shared" si="673"/>
        <v>0</v>
      </c>
      <c r="DT438" s="244" t="str">
        <f t="shared" si="634"/>
        <v/>
      </c>
      <c r="DU438" s="42" t="str">
        <f t="shared" si="674"/>
        <v/>
      </c>
      <c r="DV438" s="42" t="str">
        <f t="shared" si="675"/>
        <v/>
      </c>
      <c r="DW438" s="42" t="str">
        <f t="shared" si="676"/>
        <v/>
      </c>
      <c r="DX438" s="162"/>
      <c r="DY438" s="42" t="str">
        <f t="shared" si="677"/>
        <v/>
      </c>
      <c r="DZ438" s="42" t="str">
        <f t="shared" si="648"/>
        <v/>
      </c>
      <c r="EA438" s="42" t="str">
        <f t="shared" si="678"/>
        <v/>
      </c>
      <c r="EB438" s="162"/>
      <c r="EC438" s="930"/>
      <c r="ED438" s="188"/>
      <c r="EE438" s="245">
        <f t="shared" si="679"/>
        <v>0</v>
      </c>
      <c r="EF438" s="189"/>
      <c r="EG438" s="245">
        <f t="shared" si="680"/>
        <v>0</v>
      </c>
      <c r="EH438" s="189"/>
      <c r="EI438" s="246" t="str">
        <f t="shared" si="635"/>
        <v/>
      </c>
      <c r="EJ438" s="247" t="str">
        <f t="shared" si="656"/>
        <v/>
      </c>
      <c r="EK438" s="248" t="str">
        <f t="shared" si="657"/>
        <v/>
      </c>
      <c r="EL438" s="248" t="str">
        <f t="shared" si="658"/>
        <v/>
      </c>
      <c r="EM438" s="248" t="str">
        <f t="shared" si="659"/>
        <v/>
      </c>
      <c r="EN438" s="248" t="str">
        <f t="shared" si="681"/>
        <v/>
      </c>
      <c r="EO438" s="248" t="str">
        <f t="shared" si="660"/>
        <v/>
      </c>
      <c r="EP438" s="189"/>
      <c r="EQ438" s="248" t="str">
        <f t="shared" si="636"/>
        <v/>
      </c>
      <c r="ER438" s="248" t="str">
        <f t="shared" si="637"/>
        <v/>
      </c>
      <c r="ES438" s="248" t="str">
        <f t="shared" si="638"/>
        <v/>
      </c>
      <c r="ET438" s="248" t="str">
        <f t="shared" si="639"/>
        <v/>
      </c>
      <c r="EU438" s="248" t="str">
        <f t="shared" si="682"/>
        <v/>
      </c>
      <c r="EV438" s="248" t="str">
        <f t="shared" si="682"/>
        <v/>
      </c>
      <c r="EW438" s="189"/>
      <c r="EX438" s="248" t="str">
        <f t="shared" si="640"/>
        <v/>
      </c>
      <c r="EY438" s="248" t="str">
        <f t="shared" si="641"/>
        <v/>
      </c>
      <c r="EZ438" s="248" t="str">
        <f t="shared" si="642"/>
        <v/>
      </c>
      <c r="FA438" s="248" t="str">
        <f t="shared" si="643"/>
        <v/>
      </c>
      <c r="FB438" s="248" t="str">
        <f t="shared" si="710"/>
        <v/>
      </c>
      <c r="FC438" s="248" t="str">
        <f t="shared" si="710"/>
        <v/>
      </c>
      <c r="FD438" s="189"/>
      <c r="FE438" s="248" t="str">
        <f t="shared" si="644"/>
        <v/>
      </c>
      <c r="FF438" s="248" t="str">
        <f t="shared" si="645"/>
        <v/>
      </c>
      <c r="FG438" s="248" t="str">
        <f t="shared" si="646"/>
        <v/>
      </c>
      <c r="FH438" s="248" t="str">
        <f t="shared" si="647"/>
        <v/>
      </c>
      <c r="FI438" s="248" t="str">
        <f t="shared" si="711"/>
        <v/>
      </c>
      <c r="FJ438" s="248" t="str">
        <f t="shared" si="711"/>
        <v/>
      </c>
      <c r="FK438" s="189"/>
      <c r="FL438" s="370"/>
      <c r="FM438" s="371"/>
      <c r="FN438" s="371"/>
      <c r="FO438" s="611"/>
      <c r="FP438" s="896"/>
      <c r="FQ438" s="370"/>
      <c r="FR438" s="371"/>
      <c r="FS438" s="371"/>
      <c r="FT438" s="611"/>
      <c r="FU438" s="896"/>
      <c r="FV438" s="370"/>
      <c r="FW438" s="371"/>
      <c r="FX438" s="371"/>
      <c r="FY438" s="611"/>
      <c r="FZ438" s="896"/>
      <c r="GA438" s="613"/>
      <c r="GB438" s="189"/>
      <c r="GC438" s="227">
        <f t="shared" si="683"/>
        <v>0</v>
      </c>
      <c r="GD438" s="228">
        <f t="shared" si="684"/>
        <v>0</v>
      </c>
      <c r="GE438" s="229">
        <f t="shared" si="712"/>
        <v>0</v>
      </c>
      <c r="GF438" s="230">
        <f t="shared" si="712"/>
        <v>0</v>
      </c>
      <c r="GG438" s="231" t="str">
        <f t="shared" si="685"/>
        <v/>
      </c>
      <c r="GH438" s="232">
        <f t="shared" si="686"/>
        <v>0</v>
      </c>
      <c r="GI438" s="227">
        <f t="shared" si="687"/>
        <v>0</v>
      </c>
      <c r="GJ438" s="233">
        <f t="shared" si="688"/>
        <v>0</v>
      </c>
      <c r="GK438" s="233">
        <f t="shared" si="689"/>
        <v>0</v>
      </c>
      <c r="GL438" s="234"/>
      <c r="GM438" s="235">
        <f t="shared" si="690"/>
        <v>0</v>
      </c>
      <c r="GN438" s="235">
        <f t="shared" si="691"/>
        <v>0</v>
      </c>
      <c r="GO438" s="235" t="str">
        <f t="shared" si="692"/>
        <v/>
      </c>
      <c r="GP438" s="380"/>
      <c r="GQ438" s="235">
        <f t="shared" si="693"/>
        <v>0</v>
      </c>
      <c r="GR438" s="235">
        <f t="shared" si="694"/>
        <v>0</v>
      </c>
      <c r="GS438" s="235" t="str">
        <f t="shared" si="695"/>
        <v/>
      </c>
      <c r="GT438" s="236"/>
      <c r="GU438" s="237" t="str">
        <f t="shared" si="696"/>
        <v/>
      </c>
      <c r="GV438" s="237" t="str">
        <f t="shared" si="697"/>
        <v/>
      </c>
      <c r="GW438" s="238" t="str">
        <f t="shared" si="698"/>
        <v/>
      </c>
      <c r="GX438" s="238" t="str">
        <f t="shared" si="699"/>
        <v/>
      </c>
      <c r="GY438" s="239"/>
      <c r="GZ438" s="240" t="str">
        <f t="shared" si="700"/>
        <v/>
      </c>
      <c r="HA438" s="235" t="str">
        <f t="shared" si="701"/>
        <v/>
      </c>
      <c r="HB438" s="235" t="str">
        <f t="shared" si="702"/>
        <v/>
      </c>
      <c r="HC438" s="235" t="str">
        <f t="shared" si="703"/>
        <v/>
      </c>
      <c r="HD438" s="235" t="str">
        <f t="shared" si="704"/>
        <v/>
      </c>
      <c r="HE438" s="235" t="str">
        <f t="shared" si="705"/>
        <v/>
      </c>
      <c r="HF438" s="188"/>
      <c r="HG438" s="235" t="str">
        <f t="shared" si="706"/>
        <v/>
      </c>
      <c r="HH438" s="235">
        <f t="shared" si="713"/>
        <v>0</v>
      </c>
      <c r="HI438" s="235">
        <f t="shared" si="713"/>
        <v>0</v>
      </c>
      <c r="HJ438" s="235">
        <f t="shared" si="713"/>
        <v>0</v>
      </c>
      <c r="HK438" s="188"/>
      <c r="HL438" s="235" t="str">
        <f t="shared" si="707"/>
        <v/>
      </c>
      <c r="HM438" s="235">
        <f t="shared" si="714"/>
        <v>0</v>
      </c>
      <c r="HN438" s="235">
        <f t="shared" si="714"/>
        <v>0</v>
      </c>
      <c r="HO438" s="235">
        <f t="shared" si="714"/>
        <v>0</v>
      </c>
      <c r="HP438" s="188"/>
      <c r="HQ438" s="235" t="str">
        <f t="shared" si="708"/>
        <v/>
      </c>
      <c r="HR438" s="235">
        <f t="shared" si="715"/>
        <v>0</v>
      </c>
      <c r="HS438" s="235">
        <f t="shared" si="715"/>
        <v>0</v>
      </c>
      <c r="HT438" s="235">
        <f t="shared" si="715"/>
        <v>0</v>
      </c>
      <c r="HU438" s="162"/>
      <c r="HV438" s="1622"/>
      <c r="HW438" s="1619"/>
      <c r="HX438" s="1619"/>
      <c r="HY438" s="1619"/>
      <c r="HZ438" s="1619"/>
      <c r="IA438" s="1619"/>
      <c r="IB438" s="1619"/>
      <c r="IC438" s="1623"/>
      <c r="ID438" s="162"/>
    </row>
    <row r="439" spans="1:238" ht="21.75" customHeight="1" x14ac:dyDescent="0.25">
      <c r="A439" s="377" t="str">
        <f t="shared" si="661"/>
        <v/>
      </c>
      <c r="B439" s="188">
        <v>413</v>
      </c>
      <c r="C439" s="255"/>
      <c r="D439" s="223" t="str">
        <f t="shared" si="709"/>
        <v/>
      </c>
      <c r="E439" s="223" t="str">
        <f t="shared" si="649"/>
        <v/>
      </c>
      <c r="F439" s="242"/>
      <c r="G439" s="242"/>
      <c r="H439" s="224" t="str">
        <f t="shared" si="662"/>
        <v/>
      </c>
      <c r="I439" s="930"/>
      <c r="J439" s="930"/>
      <c r="K439" s="930"/>
      <c r="L439" s="370"/>
      <c r="M439" s="371"/>
      <c r="N439" s="371"/>
      <c r="O439" s="371"/>
      <c r="P439" s="372"/>
      <c r="Q439" s="609"/>
      <c r="R439" s="609"/>
      <c r="S439" s="610"/>
      <c r="T439" s="371"/>
      <c r="U439" s="371"/>
      <c r="V439" s="188"/>
      <c r="W439" s="370"/>
      <c r="X439" s="371"/>
      <c r="Y439" s="371"/>
      <c r="Z439" s="611"/>
      <c r="AA439" s="896"/>
      <c r="AB439" s="370"/>
      <c r="AC439" s="371"/>
      <c r="AD439" s="371"/>
      <c r="AE439" s="371"/>
      <c r="AF439" s="896"/>
      <c r="AG439" s="370"/>
      <c r="AH439" s="371"/>
      <c r="AI439" s="371"/>
      <c r="AJ439" s="371"/>
      <c r="AK439" s="896"/>
      <c r="AL439" s="370"/>
      <c r="AM439" s="371"/>
      <c r="AN439" s="371"/>
      <c r="AO439" s="372"/>
      <c r="AP439" s="370"/>
      <c r="AQ439" s="371"/>
      <c r="AR439" s="371"/>
      <c r="AS439" s="371"/>
      <c r="AT439" s="928"/>
      <c r="AU439" s="188"/>
      <c r="AV439" s="256">
        <f t="shared" si="623"/>
        <v>0</v>
      </c>
      <c r="AW439" s="257">
        <f t="shared" si="624"/>
        <v>0</v>
      </c>
      <c r="AX439" s="258">
        <f t="shared" si="625"/>
        <v>0</v>
      </c>
      <c r="AY439" s="259">
        <f t="shared" si="626"/>
        <v>0</v>
      </c>
      <c r="AZ439" s="231" t="str">
        <f t="shared" si="627"/>
        <v/>
      </c>
      <c r="BA439" s="232">
        <f t="shared" si="628"/>
        <v>0</v>
      </c>
      <c r="BB439" s="249">
        <f t="shared" si="629"/>
        <v>0</v>
      </c>
      <c r="BC439" s="231">
        <f t="shared" si="630"/>
        <v>0</v>
      </c>
      <c r="BD439" s="231">
        <f t="shared" si="631"/>
        <v>0</v>
      </c>
      <c r="BE439" s="260"/>
      <c r="BF439" s="235">
        <f t="shared" si="663"/>
        <v>0</v>
      </c>
      <c r="BG439" s="235">
        <f t="shared" si="664"/>
        <v>0</v>
      </c>
      <c r="BH439" s="235">
        <f t="shared" si="665"/>
        <v>0</v>
      </c>
      <c r="BI439" s="380"/>
      <c r="BJ439" s="235">
        <f t="shared" si="650"/>
        <v>0</v>
      </c>
      <c r="BK439" s="235">
        <f t="shared" si="666"/>
        <v>0</v>
      </c>
      <c r="BL439" s="235" t="str">
        <f t="shared" si="667"/>
        <v/>
      </c>
      <c r="BM439" s="236"/>
      <c r="BN439" s="237"/>
      <c r="BO439" s="237"/>
      <c r="BP439" s="238"/>
      <c r="BQ439" s="238"/>
      <c r="BR439" s="254"/>
      <c r="BS439" s="252"/>
      <c r="BT439" s="244"/>
      <c r="BU439" s="244"/>
      <c r="BV439" s="244"/>
      <c r="BW439" s="244"/>
      <c r="BX439" s="244"/>
      <c r="BY439" s="244"/>
      <c r="BZ439" s="244"/>
      <c r="CA439" s="244"/>
      <c r="CB439" s="253"/>
      <c r="CC439" s="188"/>
      <c r="CD439" s="244">
        <f t="shared" si="651"/>
        <v>0</v>
      </c>
      <c r="CE439" s="235">
        <f t="shared" si="668"/>
        <v>0</v>
      </c>
      <c r="CF439" s="235">
        <f t="shared" si="668"/>
        <v>0</v>
      </c>
      <c r="CG439" s="235">
        <f t="shared" si="668"/>
        <v>0</v>
      </c>
      <c r="CH439" s="188"/>
      <c r="CI439" s="244">
        <f t="shared" si="652"/>
        <v>0</v>
      </c>
      <c r="CJ439" s="235">
        <f t="shared" si="669"/>
        <v>0</v>
      </c>
      <c r="CK439" s="235">
        <f t="shared" si="669"/>
        <v>0</v>
      </c>
      <c r="CL439" s="235">
        <f t="shared" si="669"/>
        <v>0</v>
      </c>
      <c r="CM439" s="188"/>
      <c r="CN439" s="244">
        <f t="shared" si="653"/>
        <v>0</v>
      </c>
      <c r="CO439" s="235">
        <f t="shared" si="670"/>
        <v>0</v>
      </c>
      <c r="CP439" s="235">
        <f t="shared" si="670"/>
        <v>0</v>
      </c>
      <c r="CQ439" s="235">
        <f t="shared" si="670"/>
        <v>0</v>
      </c>
      <c r="CR439" s="188"/>
      <c r="CS439" s="244">
        <f t="shared" si="654"/>
        <v>0</v>
      </c>
      <c r="CT439" s="235">
        <f t="shared" si="671"/>
        <v>0</v>
      </c>
      <c r="CU439" s="235">
        <f t="shared" si="671"/>
        <v>0</v>
      </c>
      <c r="CV439" s="235">
        <f t="shared" si="671"/>
        <v>0</v>
      </c>
      <c r="CW439" s="188"/>
      <c r="CX439" s="244">
        <f t="shared" si="655"/>
        <v>0</v>
      </c>
      <c r="CY439" s="235">
        <f t="shared" si="672"/>
        <v>0</v>
      </c>
      <c r="CZ439" s="235">
        <f t="shared" si="672"/>
        <v>0</v>
      </c>
      <c r="DA439" s="235">
        <f t="shared" si="672"/>
        <v>0</v>
      </c>
      <c r="DB439" s="188"/>
      <c r="DC439" s="225"/>
      <c r="DD439" s="226"/>
      <c r="DE439" s="1088"/>
      <c r="DF439" s="225"/>
      <c r="DG439" s="226"/>
      <c r="DH439" s="1088"/>
      <c r="DI439" s="225"/>
      <c r="DJ439" s="226"/>
      <c r="DK439" s="1088"/>
      <c r="DL439" s="225"/>
      <c r="DM439" s="226"/>
      <c r="DN439" s="1088"/>
      <c r="DO439" s="370"/>
      <c r="DP439" s="370"/>
      <c r="DQ439" s="243">
        <f t="shared" si="632"/>
        <v>0</v>
      </c>
      <c r="DR439" s="244">
        <f t="shared" si="633"/>
        <v>0</v>
      </c>
      <c r="DS439" s="235">
        <f t="shared" si="673"/>
        <v>0</v>
      </c>
      <c r="DT439" s="244" t="str">
        <f t="shared" si="634"/>
        <v/>
      </c>
      <c r="DU439" s="42" t="str">
        <f t="shared" si="674"/>
        <v/>
      </c>
      <c r="DV439" s="42" t="str">
        <f t="shared" si="675"/>
        <v/>
      </c>
      <c r="DW439" s="42" t="str">
        <f t="shared" si="676"/>
        <v/>
      </c>
      <c r="DX439" s="162"/>
      <c r="DY439" s="42" t="str">
        <f t="shared" si="677"/>
        <v/>
      </c>
      <c r="DZ439" s="42" t="str">
        <f t="shared" si="648"/>
        <v/>
      </c>
      <c r="EA439" s="42" t="str">
        <f t="shared" si="678"/>
        <v/>
      </c>
      <c r="EB439" s="162"/>
      <c r="EC439" s="930"/>
      <c r="ED439" s="188"/>
      <c r="EE439" s="245">
        <f t="shared" si="679"/>
        <v>0</v>
      </c>
      <c r="EF439" s="189"/>
      <c r="EG439" s="245">
        <f t="shared" si="680"/>
        <v>0</v>
      </c>
      <c r="EH439" s="189"/>
      <c r="EI439" s="246" t="str">
        <f t="shared" si="635"/>
        <v/>
      </c>
      <c r="EJ439" s="247" t="str">
        <f t="shared" si="656"/>
        <v/>
      </c>
      <c r="EK439" s="248" t="str">
        <f t="shared" si="657"/>
        <v/>
      </c>
      <c r="EL439" s="248" t="str">
        <f t="shared" si="658"/>
        <v/>
      </c>
      <c r="EM439" s="248" t="str">
        <f t="shared" si="659"/>
        <v/>
      </c>
      <c r="EN439" s="248" t="str">
        <f t="shared" si="681"/>
        <v/>
      </c>
      <c r="EO439" s="248" t="str">
        <f t="shared" si="660"/>
        <v/>
      </c>
      <c r="EP439" s="189"/>
      <c r="EQ439" s="248" t="str">
        <f t="shared" si="636"/>
        <v/>
      </c>
      <c r="ER439" s="248" t="str">
        <f t="shared" si="637"/>
        <v/>
      </c>
      <c r="ES439" s="248" t="str">
        <f t="shared" si="638"/>
        <v/>
      </c>
      <c r="ET439" s="248" t="str">
        <f t="shared" si="639"/>
        <v/>
      </c>
      <c r="EU439" s="248" t="str">
        <f t="shared" si="682"/>
        <v/>
      </c>
      <c r="EV439" s="248" t="str">
        <f t="shared" si="682"/>
        <v/>
      </c>
      <c r="EW439" s="189"/>
      <c r="EX439" s="248" t="str">
        <f t="shared" si="640"/>
        <v/>
      </c>
      <c r="EY439" s="248" t="str">
        <f t="shared" si="641"/>
        <v/>
      </c>
      <c r="EZ439" s="248" t="str">
        <f t="shared" si="642"/>
        <v/>
      </c>
      <c r="FA439" s="248" t="str">
        <f t="shared" si="643"/>
        <v/>
      </c>
      <c r="FB439" s="248" t="str">
        <f t="shared" si="710"/>
        <v/>
      </c>
      <c r="FC439" s="248" t="str">
        <f t="shared" si="710"/>
        <v/>
      </c>
      <c r="FD439" s="189"/>
      <c r="FE439" s="248" t="str">
        <f t="shared" si="644"/>
        <v/>
      </c>
      <c r="FF439" s="248" t="str">
        <f t="shared" si="645"/>
        <v/>
      </c>
      <c r="FG439" s="248" t="str">
        <f t="shared" si="646"/>
        <v/>
      </c>
      <c r="FH439" s="248" t="str">
        <f t="shared" si="647"/>
        <v/>
      </c>
      <c r="FI439" s="248" t="str">
        <f t="shared" si="711"/>
        <v/>
      </c>
      <c r="FJ439" s="248" t="str">
        <f t="shared" si="711"/>
        <v/>
      </c>
      <c r="FK439" s="189"/>
      <c r="FL439" s="370"/>
      <c r="FM439" s="371"/>
      <c r="FN439" s="371"/>
      <c r="FO439" s="611"/>
      <c r="FP439" s="896"/>
      <c r="FQ439" s="370"/>
      <c r="FR439" s="371"/>
      <c r="FS439" s="371"/>
      <c r="FT439" s="611"/>
      <c r="FU439" s="896"/>
      <c r="FV439" s="370"/>
      <c r="FW439" s="371"/>
      <c r="FX439" s="371"/>
      <c r="FY439" s="611"/>
      <c r="FZ439" s="896"/>
      <c r="GA439" s="613"/>
      <c r="GB439" s="189"/>
      <c r="GC439" s="227">
        <f t="shared" si="683"/>
        <v>0</v>
      </c>
      <c r="GD439" s="228">
        <f t="shared" si="684"/>
        <v>0</v>
      </c>
      <c r="GE439" s="229">
        <f t="shared" si="712"/>
        <v>0</v>
      </c>
      <c r="GF439" s="230">
        <f t="shared" si="712"/>
        <v>0</v>
      </c>
      <c r="GG439" s="231" t="str">
        <f t="shared" si="685"/>
        <v/>
      </c>
      <c r="GH439" s="232">
        <f t="shared" si="686"/>
        <v>0</v>
      </c>
      <c r="GI439" s="227">
        <f t="shared" si="687"/>
        <v>0</v>
      </c>
      <c r="GJ439" s="233">
        <f t="shared" si="688"/>
        <v>0</v>
      </c>
      <c r="GK439" s="233">
        <f t="shared" si="689"/>
        <v>0</v>
      </c>
      <c r="GL439" s="234"/>
      <c r="GM439" s="235">
        <f t="shared" si="690"/>
        <v>0</v>
      </c>
      <c r="GN439" s="235">
        <f t="shared" si="691"/>
        <v>0</v>
      </c>
      <c r="GO439" s="235" t="str">
        <f t="shared" si="692"/>
        <v/>
      </c>
      <c r="GP439" s="380"/>
      <c r="GQ439" s="235">
        <f t="shared" si="693"/>
        <v>0</v>
      </c>
      <c r="GR439" s="235">
        <f t="shared" si="694"/>
        <v>0</v>
      </c>
      <c r="GS439" s="235" t="str">
        <f t="shared" si="695"/>
        <v/>
      </c>
      <c r="GT439" s="236"/>
      <c r="GU439" s="237" t="str">
        <f t="shared" si="696"/>
        <v/>
      </c>
      <c r="GV439" s="237" t="str">
        <f t="shared" si="697"/>
        <v/>
      </c>
      <c r="GW439" s="238" t="str">
        <f t="shared" si="698"/>
        <v/>
      </c>
      <c r="GX439" s="238" t="str">
        <f t="shared" si="699"/>
        <v/>
      </c>
      <c r="GY439" s="239"/>
      <c r="GZ439" s="240" t="str">
        <f t="shared" si="700"/>
        <v/>
      </c>
      <c r="HA439" s="235" t="str">
        <f t="shared" si="701"/>
        <v/>
      </c>
      <c r="HB439" s="235" t="str">
        <f t="shared" si="702"/>
        <v/>
      </c>
      <c r="HC439" s="235" t="str">
        <f t="shared" si="703"/>
        <v/>
      </c>
      <c r="HD439" s="235" t="str">
        <f t="shared" si="704"/>
        <v/>
      </c>
      <c r="HE439" s="235" t="str">
        <f t="shared" si="705"/>
        <v/>
      </c>
      <c r="HF439" s="188"/>
      <c r="HG439" s="235" t="str">
        <f t="shared" si="706"/>
        <v/>
      </c>
      <c r="HH439" s="235">
        <f t="shared" si="713"/>
        <v>0</v>
      </c>
      <c r="HI439" s="235">
        <f t="shared" si="713"/>
        <v>0</v>
      </c>
      <c r="HJ439" s="235">
        <f t="shared" si="713"/>
        <v>0</v>
      </c>
      <c r="HK439" s="188"/>
      <c r="HL439" s="235" t="str">
        <f t="shared" si="707"/>
        <v/>
      </c>
      <c r="HM439" s="235">
        <f t="shared" si="714"/>
        <v>0</v>
      </c>
      <c r="HN439" s="235">
        <f t="shared" si="714"/>
        <v>0</v>
      </c>
      <c r="HO439" s="235">
        <f t="shared" si="714"/>
        <v>0</v>
      </c>
      <c r="HP439" s="188"/>
      <c r="HQ439" s="235" t="str">
        <f t="shared" si="708"/>
        <v/>
      </c>
      <c r="HR439" s="235">
        <f t="shared" si="715"/>
        <v>0</v>
      </c>
      <c r="HS439" s="235">
        <f t="shared" si="715"/>
        <v>0</v>
      </c>
      <c r="HT439" s="235">
        <f t="shared" si="715"/>
        <v>0</v>
      </c>
      <c r="HU439" s="162"/>
      <c r="HV439" s="1622"/>
      <c r="HW439" s="1619"/>
      <c r="HX439" s="1619"/>
      <c r="HY439" s="1619"/>
      <c r="HZ439" s="1619"/>
      <c r="IA439" s="1619"/>
      <c r="IB439" s="1619"/>
      <c r="IC439" s="1623"/>
      <c r="ID439" s="162"/>
    </row>
    <row r="440" spans="1:238" ht="21.75" customHeight="1" x14ac:dyDescent="0.25">
      <c r="A440" s="377" t="str">
        <f t="shared" si="661"/>
        <v/>
      </c>
      <c r="B440" s="188">
        <v>414</v>
      </c>
      <c r="C440" s="255"/>
      <c r="D440" s="223" t="str">
        <f t="shared" si="709"/>
        <v/>
      </c>
      <c r="E440" s="223" t="str">
        <f t="shared" si="649"/>
        <v/>
      </c>
      <c r="F440" s="242"/>
      <c r="G440" s="242"/>
      <c r="H440" s="224" t="str">
        <f t="shared" si="662"/>
        <v/>
      </c>
      <c r="I440" s="930"/>
      <c r="J440" s="930"/>
      <c r="K440" s="930"/>
      <c r="L440" s="370"/>
      <c r="M440" s="371"/>
      <c r="N440" s="371"/>
      <c r="O440" s="371"/>
      <c r="P440" s="372"/>
      <c r="Q440" s="609"/>
      <c r="R440" s="609"/>
      <c r="S440" s="610"/>
      <c r="T440" s="371"/>
      <c r="U440" s="371"/>
      <c r="V440" s="188"/>
      <c r="W440" s="370"/>
      <c r="X440" s="371"/>
      <c r="Y440" s="371"/>
      <c r="Z440" s="611"/>
      <c r="AA440" s="896"/>
      <c r="AB440" s="370"/>
      <c r="AC440" s="371"/>
      <c r="AD440" s="371"/>
      <c r="AE440" s="371"/>
      <c r="AF440" s="896"/>
      <c r="AG440" s="370"/>
      <c r="AH440" s="371"/>
      <c r="AI440" s="371"/>
      <c r="AJ440" s="371"/>
      <c r="AK440" s="896"/>
      <c r="AL440" s="370"/>
      <c r="AM440" s="371"/>
      <c r="AN440" s="371"/>
      <c r="AO440" s="372"/>
      <c r="AP440" s="370"/>
      <c r="AQ440" s="371"/>
      <c r="AR440" s="371"/>
      <c r="AS440" s="371"/>
      <c r="AT440" s="928"/>
      <c r="AU440" s="188"/>
      <c r="AV440" s="256">
        <f t="shared" si="623"/>
        <v>0</v>
      </c>
      <c r="AW440" s="257">
        <f t="shared" si="624"/>
        <v>0</v>
      </c>
      <c r="AX440" s="258">
        <f t="shared" si="625"/>
        <v>0</v>
      </c>
      <c r="AY440" s="259">
        <f t="shared" si="626"/>
        <v>0</v>
      </c>
      <c r="AZ440" s="231" t="str">
        <f t="shared" si="627"/>
        <v/>
      </c>
      <c r="BA440" s="232">
        <f t="shared" si="628"/>
        <v>0</v>
      </c>
      <c r="BB440" s="249">
        <f t="shared" si="629"/>
        <v>0</v>
      </c>
      <c r="BC440" s="231">
        <f t="shared" si="630"/>
        <v>0</v>
      </c>
      <c r="BD440" s="231">
        <f t="shared" si="631"/>
        <v>0</v>
      </c>
      <c r="BE440" s="260"/>
      <c r="BF440" s="235">
        <f t="shared" si="663"/>
        <v>0</v>
      </c>
      <c r="BG440" s="235">
        <f t="shared" si="664"/>
        <v>0</v>
      </c>
      <c r="BH440" s="235">
        <f t="shared" si="665"/>
        <v>0</v>
      </c>
      <c r="BI440" s="380"/>
      <c r="BJ440" s="235">
        <f t="shared" si="650"/>
        <v>0</v>
      </c>
      <c r="BK440" s="235">
        <f t="shared" si="666"/>
        <v>0</v>
      </c>
      <c r="BL440" s="235" t="str">
        <f t="shared" si="667"/>
        <v/>
      </c>
      <c r="BM440" s="236"/>
      <c r="BN440" s="237"/>
      <c r="BO440" s="237"/>
      <c r="BP440" s="238"/>
      <c r="BQ440" s="238"/>
      <c r="BR440" s="254"/>
      <c r="BS440" s="252"/>
      <c r="BT440" s="244"/>
      <c r="BU440" s="244"/>
      <c r="BV440" s="244"/>
      <c r="BW440" s="244"/>
      <c r="BX440" s="244"/>
      <c r="BY440" s="244"/>
      <c r="BZ440" s="244"/>
      <c r="CA440" s="244"/>
      <c r="CB440" s="253"/>
      <c r="CC440" s="188"/>
      <c r="CD440" s="244">
        <f t="shared" si="651"/>
        <v>0</v>
      </c>
      <c r="CE440" s="235">
        <f t="shared" si="668"/>
        <v>0</v>
      </c>
      <c r="CF440" s="235">
        <f t="shared" si="668"/>
        <v>0</v>
      </c>
      <c r="CG440" s="235">
        <f t="shared" si="668"/>
        <v>0</v>
      </c>
      <c r="CH440" s="188"/>
      <c r="CI440" s="244">
        <f t="shared" si="652"/>
        <v>0</v>
      </c>
      <c r="CJ440" s="235">
        <f t="shared" si="669"/>
        <v>0</v>
      </c>
      <c r="CK440" s="235">
        <f t="shared" si="669"/>
        <v>0</v>
      </c>
      <c r="CL440" s="235">
        <f t="shared" si="669"/>
        <v>0</v>
      </c>
      <c r="CM440" s="188"/>
      <c r="CN440" s="244">
        <f t="shared" si="653"/>
        <v>0</v>
      </c>
      <c r="CO440" s="235">
        <f t="shared" si="670"/>
        <v>0</v>
      </c>
      <c r="CP440" s="235">
        <f t="shared" si="670"/>
        <v>0</v>
      </c>
      <c r="CQ440" s="235">
        <f t="shared" si="670"/>
        <v>0</v>
      </c>
      <c r="CR440" s="188"/>
      <c r="CS440" s="244">
        <f t="shared" si="654"/>
        <v>0</v>
      </c>
      <c r="CT440" s="235">
        <f t="shared" si="671"/>
        <v>0</v>
      </c>
      <c r="CU440" s="235">
        <f t="shared" si="671"/>
        <v>0</v>
      </c>
      <c r="CV440" s="235">
        <f t="shared" si="671"/>
        <v>0</v>
      </c>
      <c r="CW440" s="188"/>
      <c r="CX440" s="244">
        <f t="shared" si="655"/>
        <v>0</v>
      </c>
      <c r="CY440" s="235">
        <f t="shared" si="672"/>
        <v>0</v>
      </c>
      <c r="CZ440" s="235">
        <f t="shared" si="672"/>
        <v>0</v>
      </c>
      <c r="DA440" s="235">
        <f t="shared" si="672"/>
        <v>0</v>
      </c>
      <c r="DB440" s="188"/>
      <c r="DC440" s="225"/>
      <c r="DD440" s="226"/>
      <c r="DE440" s="1088"/>
      <c r="DF440" s="225"/>
      <c r="DG440" s="226"/>
      <c r="DH440" s="1088"/>
      <c r="DI440" s="225"/>
      <c r="DJ440" s="226"/>
      <c r="DK440" s="1088"/>
      <c r="DL440" s="225"/>
      <c r="DM440" s="226"/>
      <c r="DN440" s="1088"/>
      <c r="DO440" s="370"/>
      <c r="DP440" s="370"/>
      <c r="DQ440" s="243">
        <f t="shared" si="632"/>
        <v>0</v>
      </c>
      <c r="DR440" s="244">
        <f t="shared" si="633"/>
        <v>0</v>
      </c>
      <c r="DS440" s="235">
        <f t="shared" si="673"/>
        <v>0</v>
      </c>
      <c r="DT440" s="244" t="str">
        <f t="shared" si="634"/>
        <v/>
      </c>
      <c r="DU440" s="42" t="str">
        <f t="shared" si="674"/>
        <v/>
      </c>
      <c r="DV440" s="42" t="str">
        <f t="shared" si="675"/>
        <v/>
      </c>
      <c r="DW440" s="42" t="str">
        <f t="shared" si="676"/>
        <v/>
      </c>
      <c r="DX440" s="162"/>
      <c r="DY440" s="42" t="str">
        <f t="shared" si="677"/>
        <v/>
      </c>
      <c r="DZ440" s="42" t="str">
        <f t="shared" si="648"/>
        <v/>
      </c>
      <c r="EA440" s="42" t="str">
        <f t="shared" si="678"/>
        <v/>
      </c>
      <c r="EB440" s="162"/>
      <c r="EC440" s="930"/>
      <c r="ED440" s="188"/>
      <c r="EE440" s="245">
        <f t="shared" si="679"/>
        <v>0</v>
      </c>
      <c r="EF440" s="189"/>
      <c r="EG440" s="245">
        <f t="shared" si="680"/>
        <v>0</v>
      </c>
      <c r="EH440" s="189"/>
      <c r="EI440" s="246" t="str">
        <f t="shared" si="635"/>
        <v/>
      </c>
      <c r="EJ440" s="247" t="str">
        <f t="shared" si="656"/>
        <v/>
      </c>
      <c r="EK440" s="248" t="str">
        <f t="shared" si="657"/>
        <v/>
      </c>
      <c r="EL440" s="248" t="str">
        <f t="shared" si="658"/>
        <v/>
      </c>
      <c r="EM440" s="248" t="str">
        <f t="shared" si="659"/>
        <v/>
      </c>
      <c r="EN440" s="248" t="str">
        <f t="shared" si="681"/>
        <v/>
      </c>
      <c r="EO440" s="248" t="str">
        <f t="shared" si="660"/>
        <v/>
      </c>
      <c r="EP440" s="189"/>
      <c r="EQ440" s="248" t="str">
        <f t="shared" si="636"/>
        <v/>
      </c>
      <c r="ER440" s="248" t="str">
        <f t="shared" si="637"/>
        <v/>
      </c>
      <c r="ES440" s="248" t="str">
        <f t="shared" si="638"/>
        <v/>
      </c>
      <c r="ET440" s="248" t="str">
        <f t="shared" si="639"/>
        <v/>
      </c>
      <c r="EU440" s="248" t="str">
        <f t="shared" si="682"/>
        <v/>
      </c>
      <c r="EV440" s="248" t="str">
        <f t="shared" si="682"/>
        <v/>
      </c>
      <c r="EW440" s="189"/>
      <c r="EX440" s="248" t="str">
        <f t="shared" si="640"/>
        <v/>
      </c>
      <c r="EY440" s="248" t="str">
        <f t="shared" si="641"/>
        <v/>
      </c>
      <c r="EZ440" s="248" t="str">
        <f t="shared" si="642"/>
        <v/>
      </c>
      <c r="FA440" s="248" t="str">
        <f t="shared" si="643"/>
        <v/>
      </c>
      <c r="FB440" s="248" t="str">
        <f t="shared" si="710"/>
        <v/>
      </c>
      <c r="FC440" s="248" t="str">
        <f t="shared" si="710"/>
        <v/>
      </c>
      <c r="FD440" s="189"/>
      <c r="FE440" s="248" t="str">
        <f t="shared" si="644"/>
        <v/>
      </c>
      <c r="FF440" s="248" t="str">
        <f t="shared" si="645"/>
        <v/>
      </c>
      <c r="FG440" s="248" t="str">
        <f t="shared" si="646"/>
        <v/>
      </c>
      <c r="FH440" s="248" t="str">
        <f t="shared" si="647"/>
        <v/>
      </c>
      <c r="FI440" s="248" t="str">
        <f t="shared" si="711"/>
        <v/>
      </c>
      <c r="FJ440" s="248" t="str">
        <f t="shared" si="711"/>
        <v/>
      </c>
      <c r="FK440" s="189"/>
      <c r="FL440" s="370"/>
      <c r="FM440" s="371"/>
      <c r="FN440" s="371"/>
      <c r="FO440" s="611"/>
      <c r="FP440" s="896"/>
      <c r="FQ440" s="370"/>
      <c r="FR440" s="371"/>
      <c r="FS440" s="371"/>
      <c r="FT440" s="611"/>
      <c r="FU440" s="896"/>
      <c r="FV440" s="370"/>
      <c r="FW440" s="371"/>
      <c r="FX440" s="371"/>
      <c r="FY440" s="611"/>
      <c r="FZ440" s="896"/>
      <c r="GA440" s="613"/>
      <c r="GB440" s="189"/>
      <c r="GC440" s="227">
        <f t="shared" si="683"/>
        <v>0</v>
      </c>
      <c r="GD440" s="228">
        <f t="shared" si="684"/>
        <v>0</v>
      </c>
      <c r="GE440" s="229">
        <f t="shared" si="712"/>
        <v>0</v>
      </c>
      <c r="GF440" s="230">
        <f t="shared" si="712"/>
        <v>0</v>
      </c>
      <c r="GG440" s="231" t="str">
        <f t="shared" si="685"/>
        <v/>
      </c>
      <c r="GH440" s="232">
        <f t="shared" si="686"/>
        <v>0</v>
      </c>
      <c r="GI440" s="227">
        <f t="shared" si="687"/>
        <v>0</v>
      </c>
      <c r="GJ440" s="233">
        <f t="shared" si="688"/>
        <v>0</v>
      </c>
      <c r="GK440" s="233">
        <f t="shared" si="689"/>
        <v>0</v>
      </c>
      <c r="GL440" s="234"/>
      <c r="GM440" s="235">
        <f t="shared" si="690"/>
        <v>0</v>
      </c>
      <c r="GN440" s="235">
        <f t="shared" si="691"/>
        <v>0</v>
      </c>
      <c r="GO440" s="235" t="str">
        <f t="shared" si="692"/>
        <v/>
      </c>
      <c r="GP440" s="380"/>
      <c r="GQ440" s="235">
        <f t="shared" si="693"/>
        <v>0</v>
      </c>
      <c r="GR440" s="235">
        <f t="shared" si="694"/>
        <v>0</v>
      </c>
      <c r="GS440" s="235" t="str">
        <f t="shared" si="695"/>
        <v/>
      </c>
      <c r="GT440" s="236"/>
      <c r="GU440" s="237" t="str">
        <f t="shared" si="696"/>
        <v/>
      </c>
      <c r="GV440" s="237" t="str">
        <f t="shared" si="697"/>
        <v/>
      </c>
      <c r="GW440" s="238" t="str">
        <f t="shared" si="698"/>
        <v/>
      </c>
      <c r="GX440" s="238" t="str">
        <f t="shared" si="699"/>
        <v/>
      </c>
      <c r="GY440" s="239"/>
      <c r="GZ440" s="240" t="str">
        <f t="shared" si="700"/>
        <v/>
      </c>
      <c r="HA440" s="235" t="str">
        <f t="shared" si="701"/>
        <v/>
      </c>
      <c r="HB440" s="235" t="str">
        <f t="shared" si="702"/>
        <v/>
      </c>
      <c r="HC440" s="235" t="str">
        <f t="shared" si="703"/>
        <v/>
      </c>
      <c r="HD440" s="235" t="str">
        <f t="shared" si="704"/>
        <v/>
      </c>
      <c r="HE440" s="235" t="str">
        <f t="shared" si="705"/>
        <v/>
      </c>
      <c r="HF440" s="188"/>
      <c r="HG440" s="235" t="str">
        <f t="shared" si="706"/>
        <v/>
      </c>
      <c r="HH440" s="235">
        <f t="shared" si="713"/>
        <v>0</v>
      </c>
      <c r="HI440" s="235">
        <f t="shared" si="713"/>
        <v>0</v>
      </c>
      <c r="HJ440" s="235">
        <f t="shared" si="713"/>
        <v>0</v>
      </c>
      <c r="HK440" s="188"/>
      <c r="HL440" s="235" t="str">
        <f t="shared" si="707"/>
        <v/>
      </c>
      <c r="HM440" s="235">
        <f t="shared" si="714"/>
        <v>0</v>
      </c>
      <c r="HN440" s="235">
        <f t="shared" si="714"/>
        <v>0</v>
      </c>
      <c r="HO440" s="235">
        <f t="shared" si="714"/>
        <v>0</v>
      </c>
      <c r="HP440" s="188"/>
      <c r="HQ440" s="235" t="str">
        <f t="shared" si="708"/>
        <v/>
      </c>
      <c r="HR440" s="235">
        <f t="shared" si="715"/>
        <v>0</v>
      </c>
      <c r="HS440" s="235">
        <f t="shared" si="715"/>
        <v>0</v>
      </c>
      <c r="HT440" s="235">
        <f t="shared" si="715"/>
        <v>0</v>
      </c>
      <c r="HU440" s="162"/>
      <c r="HV440" s="1622"/>
      <c r="HW440" s="1619"/>
      <c r="HX440" s="1619"/>
      <c r="HY440" s="1619"/>
      <c r="HZ440" s="1619"/>
      <c r="IA440" s="1619"/>
      <c r="IB440" s="1619"/>
      <c r="IC440" s="1623"/>
      <c r="ID440" s="162"/>
    </row>
    <row r="441" spans="1:238" ht="21.75" customHeight="1" x14ac:dyDescent="0.25">
      <c r="A441" s="377" t="str">
        <f t="shared" si="661"/>
        <v/>
      </c>
      <c r="B441" s="188">
        <v>415</v>
      </c>
      <c r="C441" s="255"/>
      <c r="D441" s="223" t="str">
        <f t="shared" si="709"/>
        <v/>
      </c>
      <c r="E441" s="223" t="str">
        <f t="shared" si="649"/>
        <v/>
      </c>
      <c r="F441" s="242"/>
      <c r="G441" s="242"/>
      <c r="H441" s="224" t="str">
        <f t="shared" si="662"/>
        <v/>
      </c>
      <c r="I441" s="930"/>
      <c r="J441" s="930"/>
      <c r="K441" s="930"/>
      <c r="L441" s="370"/>
      <c r="M441" s="371"/>
      <c r="N441" s="371"/>
      <c r="O441" s="371"/>
      <c r="P441" s="372"/>
      <c r="Q441" s="609"/>
      <c r="R441" s="609"/>
      <c r="S441" s="610"/>
      <c r="T441" s="371"/>
      <c r="U441" s="371"/>
      <c r="V441" s="188"/>
      <c r="W441" s="370"/>
      <c r="X441" s="371"/>
      <c r="Y441" s="371"/>
      <c r="Z441" s="611"/>
      <c r="AA441" s="896"/>
      <c r="AB441" s="370"/>
      <c r="AC441" s="371"/>
      <c r="AD441" s="371"/>
      <c r="AE441" s="371"/>
      <c r="AF441" s="896"/>
      <c r="AG441" s="370"/>
      <c r="AH441" s="371"/>
      <c r="AI441" s="371"/>
      <c r="AJ441" s="371"/>
      <c r="AK441" s="896"/>
      <c r="AL441" s="370"/>
      <c r="AM441" s="371"/>
      <c r="AN441" s="371"/>
      <c r="AO441" s="372"/>
      <c r="AP441" s="370"/>
      <c r="AQ441" s="371"/>
      <c r="AR441" s="371"/>
      <c r="AS441" s="371"/>
      <c r="AT441" s="928"/>
      <c r="AU441" s="188"/>
      <c r="AV441" s="256">
        <f t="shared" si="623"/>
        <v>0</v>
      </c>
      <c r="AW441" s="257">
        <f t="shared" si="624"/>
        <v>0</v>
      </c>
      <c r="AX441" s="258">
        <f t="shared" si="625"/>
        <v>0</v>
      </c>
      <c r="AY441" s="259">
        <f t="shared" si="626"/>
        <v>0</v>
      </c>
      <c r="AZ441" s="231" t="str">
        <f t="shared" si="627"/>
        <v/>
      </c>
      <c r="BA441" s="232">
        <f t="shared" si="628"/>
        <v>0</v>
      </c>
      <c r="BB441" s="249">
        <f t="shared" si="629"/>
        <v>0</v>
      </c>
      <c r="BC441" s="231">
        <f t="shared" si="630"/>
        <v>0</v>
      </c>
      <c r="BD441" s="231">
        <f t="shared" si="631"/>
        <v>0</v>
      </c>
      <c r="BE441" s="260"/>
      <c r="BF441" s="235">
        <f t="shared" si="663"/>
        <v>0</v>
      </c>
      <c r="BG441" s="235">
        <f t="shared" si="664"/>
        <v>0</v>
      </c>
      <c r="BH441" s="235">
        <f t="shared" si="665"/>
        <v>0</v>
      </c>
      <c r="BI441" s="380"/>
      <c r="BJ441" s="235">
        <f t="shared" si="650"/>
        <v>0</v>
      </c>
      <c r="BK441" s="235">
        <f t="shared" si="666"/>
        <v>0</v>
      </c>
      <c r="BL441" s="235" t="str">
        <f t="shared" si="667"/>
        <v/>
      </c>
      <c r="BM441" s="236"/>
      <c r="BN441" s="237"/>
      <c r="BO441" s="237"/>
      <c r="BP441" s="238"/>
      <c r="BQ441" s="238"/>
      <c r="BR441" s="254"/>
      <c r="BS441" s="252"/>
      <c r="BT441" s="244"/>
      <c r="BU441" s="244"/>
      <c r="BV441" s="244"/>
      <c r="BW441" s="244"/>
      <c r="BX441" s="244"/>
      <c r="BY441" s="244"/>
      <c r="BZ441" s="244"/>
      <c r="CA441" s="244"/>
      <c r="CB441" s="253"/>
      <c r="CC441" s="188"/>
      <c r="CD441" s="244">
        <f t="shared" si="651"/>
        <v>0</v>
      </c>
      <c r="CE441" s="235">
        <f t="shared" si="668"/>
        <v>0</v>
      </c>
      <c r="CF441" s="235">
        <f t="shared" si="668"/>
        <v>0</v>
      </c>
      <c r="CG441" s="235">
        <f t="shared" si="668"/>
        <v>0</v>
      </c>
      <c r="CH441" s="188"/>
      <c r="CI441" s="244">
        <f t="shared" si="652"/>
        <v>0</v>
      </c>
      <c r="CJ441" s="235">
        <f t="shared" si="669"/>
        <v>0</v>
      </c>
      <c r="CK441" s="235">
        <f t="shared" si="669"/>
        <v>0</v>
      </c>
      <c r="CL441" s="235">
        <f t="shared" si="669"/>
        <v>0</v>
      </c>
      <c r="CM441" s="188"/>
      <c r="CN441" s="244">
        <f t="shared" si="653"/>
        <v>0</v>
      </c>
      <c r="CO441" s="235">
        <f t="shared" si="670"/>
        <v>0</v>
      </c>
      <c r="CP441" s="235">
        <f t="shared" si="670"/>
        <v>0</v>
      </c>
      <c r="CQ441" s="235">
        <f t="shared" si="670"/>
        <v>0</v>
      </c>
      <c r="CR441" s="188"/>
      <c r="CS441" s="244">
        <f t="shared" si="654"/>
        <v>0</v>
      </c>
      <c r="CT441" s="235">
        <f t="shared" si="671"/>
        <v>0</v>
      </c>
      <c r="CU441" s="235">
        <f t="shared" si="671"/>
        <v>0</v>
      </c>
      <c r="CV441" s="235">
        <f t="shared" si="671"/>
        <v>0</v>
      </c>
      <c r="CW441" s="188"/>
      <c r="CX441" s="244">
        <f t="shared" si="655"/>
        <v>0</v>
      </c>
      <c r="CY441" s="235">
        <f t="shared" si="672"/>
        <v>0</v>
      </c>
      <c r="CZ441" s="235">
        <f t="shared" si="672"/>
        <v>0</v>
      </c>
      <c r="DA441" s="235">
        <f t="shared" si="672"/>
        <v>0</v>
      </c>
      <c r="DB441" s="188"/>
      <c r="DC441" s="225"/>
      <c r="DD441" s="226"/>
      <c r="DE441" s="1088"/>
      <c r="DF441" s="225"/>
      <c r="DG441" s="226"/>
      <c r="DH441" s="1088"/>
      <c r="DI441" s="225"/>
      <c r="DJ441" s="226"/>
      <c r="DK441" s="1088"/>
      <c r="DL441" s="225"/>
      <c r="DM441" s="226"/>
      <c r="DN441" s="1088"/>
      <c r="DO441" s="370"/>
      <c r="DP441" s="370"/>
      <c r="DQ441" s="243">
        <f t="shared" si="632"/>
        <v>0</v>
      </c>
      <c r="DR441" s="244">
        <f t="shared" si="633"/>
        <v>0</v>
      </c>
      <c r="DS441" s="235">
        <f t="shared" si="673"/>
        <v>0</v>
      </c>
      <c r="DT441" s="244" t="str">
        <f t="shared" si="634"/>
        <v/>
      </c>
      <c r="DU441" s="42" t="str">
        <f t="shared" si="674"/>
        <v/>
      </c>
      <c r="DV441" s="42" t="str">
        <f t="shared" si="675"/>
        <v/>
      </c>
      <c r="DW441" s="42" t="str">
        <f t="shared" si="676"/>
        <v/>
      </c>
      <c r="DX441" s="162"/>
      <c r="DY441" s="42" t="str">
        <f t="shared" si="677"/>
        <v/>
      </c>
      <c r="DZ441" s="42" t="str">
        <f t="shared" si="648"/>
        <v/>
      </c>
      <c r="EA441" s="42" t="str">
        <f t="shared" si="678"/>
        <v/>
      </c>
      <c r="EB441" s="162"/>
      <c r="EC441" s="930"/>
      <c r="ED441" s="188"/>
      <c r="EE441" s="245">
        <f t="shared" si="679"/>
        <v>0</v>
      </c>
      <c r="EF441" s="189"/>
      <c r="EG441" s="245">
        <f t="shared" si="680"/>
        <v>0</v>
      </c>
      <c r="EH441" s="189"/>
      <c r="EI441" s="246" t="str">
        <f t="shared" si="635"/>
        <v/>
      </c>
      <c r="EJ441" s="247" t="str">
        <f t="shared" si="656"/>
        <v/>
      </c>
      <c r="EK441" s="248" t="str">
        <f t="shared" si="657"/>
        <v/>
      </c>
      <c r="EL441" s="248" t="str">
        <f t="shared" si="658"/>
        <v/>
      </c>
      <c r="EM441" s="248" t="str">
        <f t="shared" si="659"/>
        <v/>
      </c>
      <c r="EN441" s="248" t="str">
        <f t="shared" si="681"/>
        <v/>
      </c>
      <c r="EO441" s="248" t="str">
        <f t="shared" si="660"/>
        <v/>
      </c>
      <c r="EP441" s="189"/>
      <c r="EQ441" s="248" t="str">
        <f t="shared" si="636"/>
        <v/>
      </c>
      <c r="ER441" s="248" t="str">
        <f t="shared" si="637"/>
        <v/>
      </c>
      <c r="ES441" s="248" t="str">
        <f t="shared" si="638"/>
        <v/>
      </c>
      <c r="ET441" s="248" t="str">
        <f t="shared" si="639"/>
        <v/>
      </c>
      <c r="EU441" s="248" t="str">
        <f t="shared" si="682"/>
        <v/>
      </c>
      <c r="EV441" s="248" t="str">
        <f t="shared" si="682"/>
        <v/>
      </c>
      <c r="EW441" s="189"/>
      <c r="EX441" s="248" t="str">
        <f t="shared" si="640"/>
        <v/>
      </c>
      <c r="EY441" s="248" t="str">
        <f t="shared" si="641"/>
        <v/>
      </c>
      <c r="EZ441" s="248" t="str">
        <f t="shared" si="642"/>
        <v/>
      </c>
      <c r="FA441" s="248" t="str">
        <f t="shared" si="643"/>
        <v/>
      </c>
      <c r="FB441" s="248" t="str">
        <f t="shared" si="710"/>
        <v/>
      </c>
      <c r="FC441" s="248" t="str">
        <f t="shared" si="710"/>
        <v/>
      </c>
      <c r="FD441" s="189"/>
      <c r="FE441" s="248" t="str">
        <f t="shared" si="644"/>
        <v/>
      </c>
      <c r="FF441" s="248" t="str">
        <f t="shared" si="645"/>
        <v/>
      </c>
      <c r="FG441" s="248" t="str">
        <f t="shared" si="646"/>
        <v/>
      </c>
      <c r="FH441" s="248" t="str">
        <f t="shared" si="647"/>
        <v/>
      </c>
      <c r="FI441" s="248" t="str">
        <f t="shared" si="711"/>
        <v/>
      </c>
      <c r="FJ441" s="248" t="str">
        <f t="shared" si="711"/>
        <v/>
      </c>
      <c r="FK441" s="189"/>
      <c r="FL441" s="370"/>
      <c r="FM441" s="371"/>
      <c r="FN441" s="371"/>
      <c r="FO441" s="611"/>
      <c r="FP441" s="896"/>
      <c r="FQ441" s="370"/>
      <c r="FR441" s="371"/>
      <c r="FS441" s="371"/>
      <c r="FT441" s="611"/>
      <c r="FU441" s="896"/>
      <c r="FV441" s="370"/>
      <c r="FW441" s="371"/>
      <c r="FX441" s="371"/>
      <c r="FY441" s="611"/>
      <c r="FZ441" s="896"/>
      <c r="GA441" s="613"/>
      <c r="GB441" s="189"/>
      <c r="GC441" s="227">
        <f t="shared" si="683"/>
        <v>0</v>
      </c>
      <c r="GD441" s="228">
        <f t="shared" si="684"/>
        <v>0</v>
      </c>
      <c r="GE441" s="229">
        <f t="shared" si="712"/>
        <v>0</v>
      </c>
      <c r="GF441" s="230">
        <f t="shared" si="712"/>
        <v>0</v>
      </c>
      <c r="GG441" s="231" t="str">
        <f t="shared" si="685"/>
        <v/>
      </c>
      <c r="GH441" s="232">
        <f t="shared" si="686"/>
        <v>0</v>
      </c>
      <c r="GI441" s="227">
        <f t="shared" si="687"/>
        <v>0</v>
      </c>
      <c r="GJ441" s="233">
        <f t="shared" si="688"/>
        <v>0</v>
      </c>
      <c r="GK441" s="233">
        <f t="shared" si="689"/>
        <v>0</v>
      </c>
      <c r="GL441" s="234"/>
      <c r="GM441" s="235">
        <f t="shared" si="690"/>
        <v>0</v>
      </c>
      <c r="GN441" s="235">
        <f t="shared" si="691"/>
        <v>0</v>
      </c>
      <c r="GO441" s="235" t="str">
        <f t="shared" si="692"/>
        <v/>
      </c>
      <c r="GP441" s="380"/>
      <c r="GQ441" s="235">
        <f t="shared" si="693"/>
        <v>0</v>
      </c>
      <c r="GR441" s="235">
        <f t="shared" si="694"/>
        <v>0</v>
      </c>
      <c r="GS441" s="235" t="str">
        <f t="shared" si="695"/>
        <v/>
      </c>
      <c r="GT441" s="236"/>
      <c r="GU441" s="237" t="str">
        <f t="shared" si="696"/>
        <v/>
      </c>
      <c r="GV441" s="237" t="str">
        <f t="shared" si="697"/>
        <v/>
      </c>
      <c r="GW441" s="238" t="str">
        <f t="shared" si="698"/>
        <v/>
      </c>
      <c r="GX441" s="238" t="str">
        <f t="shared" si="699"/>
        <v/>
      </c>
      <c r="GY441" s="239"/>
      <c r="GZ441" s="240" t="str">
        <f t="shared" si="700"/>
        <v/>
      </c>
      <c r="HA441" s="235" t="str">
        <f t="shared" si="701"/>
        <v/>
      </c>
      <c r="HB441" s="235" t="str">
        <f t="shared" si="702"/>
        <v/>
      </c>
      <c r="HC441" s="235" t="str">
        <f t="shared" si="703"/>
        <v/>
      </c>
      <c r="HD441" s="235" t="str">
        <f t="shared" si="704"/>
        <v/>
      </c>
      <c r="HE441" s="235" t="str">
        <f t="shared" si="705"/>
        <v/>
      </c>
      <c r="HF441" s="188"/>
      <c r="HG441" s="235" t="str">
        <f t="shared" si="706"/>
        <v/>
      </c>
      <c r="HH441" s="235">
        <f t="shared" si="713"/>
        <v>0</v>
      </c>
      <c r="HI441" s="235">
        <f t="shared" si="713"/>
        <v>0</v>
      </c>
      <c r="HJ441" s="235">
        <f t="shared" si="713"/>
        <v>0</v>
      </c>
      <c r="HK441" s="188"/>
      <c r="HL441" s="235" t="str">
        <f t="shared" si="707"/>
        <v/>
      </c>
      <c r="HM441" s="235">
        <f t="shared" si="714"/>
        <v>0</v>
      </c>
      <c r="HN441" s="235">
        <f t="shared" si="714"/>
        <v>0</v>
      </c>
      <c r="HO441" s="235">
        <f t="shared" si="714"/>
        <v>0</v>
      </c>
      <c r="HP441" s="188"/>
      <c r="HQ441" s="235" t="str">
        <f t="shared" si="708"/>
        <v/>
      </c>
      <c r="HR441" s="235">
        <f t="shared" si="715"/>
        <v>0</v>
      </c>
      <c r="HS441" s="235">
        <f t="shared" si="715"/>
        <v>0</v>
      </c>
      <c r="HT441" s="235">
        <f t="shared" si="715"/>
        <v>0</v>
      </c>
      <c r="HU441" s="162"/>
      <c r="HV441" s="1622"/>
      <c r="HW441" s="1619"/>
      <c r="HX441" s="1619"/>
      <c r="HY441" s="1619"/>
      <c r="HZ441" s="1619"/>
      <c r="IA441" s="1619"/>
      <c r="IB441" s="1619"/>
      <c r="IC441" s="1623"/>
      <c r="ID441" s="162"/>
    </row>
    <row r="442" spans="1:238" ht="21.75" customHeight="1" x14ac:dyDescent="0.25">
      <c r="A442" s="377" t="str">
        <f t="shared" si="661"/>
        <v/>
      </c>
      <c r="B442" s="188">
        <v>416</v>
      </c>
      <c r="C442" s="255"/>
      <c r="D442" s="223" t="str">
        <f t="shared" si="709"/>
        <v/>
      </c>
      <c r="E442" s="223" t="str">
        <f t="shared" si="649"/>
        <v/>
      </c>
      <c r="F442" s="242"/>
      <c r="G442" s="242"/>
      <c r="H442" s="224" t="str">
        <f t="shared" si="662"/>
        <v/>
      </c>
      <c r="I442" s="930"/>
      <c r="J442" s="930"/>
      <c r="K442" s="930"/>
      <c r="L442" s="370"/>
      <c r="M442" s="371"/>
      <c r="N442" s="371"/>
      <c r="O442" s="371"/>
      <c r="P442" s="372"/>
      <c r="Q442" s="609"/>
      <c r="R442" s="609"/>
      <c r="S442" s="610"/>
      <c r="T442" s="371"/>
      <c r="U442" s="371"/>
      <c r="V442" s="188"/>
      <c r="W442" s="370"/>
      <c r="X442" s="371"/>
      <c r="Y442" s="371"/>
      <c r="Z442" s="611"/>
      <c r="AA442" s="896"/>
      <c r="AB442" s="370"/>
      <c r="AC442" s="371"/>
      <c r="AD442" s="371"/>
      <c r="AE442" s="371"/>
      <c r="AF442" s="896"/>
      <c r="AG442" s="370"/>
      <c r="AH442" s="371"/>
      <c r="AI442" s="371"/>
      <c r="AJ442" s="371"/>
      <c r="AK442" s="896"/>
      <c r="AL442" s="370"/>
      <c r="AM442" s="371"/>
      <c r="AN442" s="371"/>
      <c r="AO442" s="372"/>
      <c r="AP442" s="370"/>
      <c r="AQ442" s="371"/>
      <c r="AR442" s="371"/>
      <c r="AS442" s="371"/>
      <c r="AT442" s="928"/>
      <c r="AU442" s="188"/>
      <c r="AV442" s="256">
        <f t="shared" si="623"/>
        <v>0</v>
      </c>
      <c r="AW442" s="257">
        <f t="shared" si="624"/>
        <v>0</v>
      </c>
      <c r="AX442" s="258">
        <f t="shared" si="625"/>
        <v>0</v>
      </c>
      <c r="AY442" s="259">
        <f t="shared" si="626"/>
        <v>0</v>
      </c>
      <c r="AZ442" s="231" t="str">
        <f t="shared" si="627"/>
        <v/>
      </c>
      <c r="BA442" s="232">
        <f t="shared" si="628"/>
        <v>0</v>
      </c>
      <c r="BB442" s="249">
        <f t="shared" si="629"/>
        <v>0</v>
      </c>
      <c r="BC442" s="231">
        <f t="shared" si="630"/>
        <v>0</v>
      </c>
      <c r="BD442" s="231">
        <f t="shared" si="631"/>
        <v>0</v>
      </c>
      <c r="BE442" s="260"/>
      <c r="BF442" s="235">
        <f t="shared" si="663"/>
        <v>0</v>
      </c>
      <c r="BG442" s="235">
        <f t="shared" si="664"/>
        <v>0</v>
      </c>
      <c r="BH442" s="235">
        <f t="shared" si="665"/>
        <v>0</v>
      </c>
      <c r="BI442" s="380"/>
      <c r="BJ442" s="235">
        <f t="shared" si="650"/>
        <v>0</v>
      </c>
      <c r="BK442" s="235">
        <f t="shared" si="666"/>
        <v>0</v>
      </c>
      <c r="BL442" s="235" t="str">
        <f t="shared" si="667"/>
        <v/>
      </c>
      <c r="BM442" s="236"/>
      <c r="BN442" s="237"/>
      <c r="BO442" s="237"/>
      <c r="BP442" s="238"/>
      <c r="BQ442" s="238"/>
      <c r="BR442" s="254"/>
      <c r="BS442" s="252"/>
      <c r="BT442" s="244"/>
      <c r="BU442" s="244"/>
      <c r="BV442" s="244"/>
      <c r="BW442" s="244"/>
      <c r="BX442" s="244"/>
      <c r="BY442" s="244"/>
      <c r="BZ442" s="244"/>
      <c r="CA442" s="244"/>
      <c r="CB442" s="253"/>
      <c r="CC442" s="188"/>
      <c r="CD442" s="244">
        <f t="shared" si="651"/>
        <v>0</v>
      </c>
      <c r="CE442" s="235">
        <f t="shared" si="668"/>
        <v>0</v>
      </c>
      <c r="CF442" s="235">
        <f t="shared" si="668"/>
        <v>0</v>
      </c>
      <c r="CG442" s="235">
        <f t="shared" si="668"/>
        <v>0</v>
      </c>
      <c r="CH442" s="188"/>
      <c r="CI442" s="244">
        <f t="shared" si="652"/>
        <v>0</v>
      </c>
      <c r="CJ442" s="235">
        <f t="shared" si="669"/>
        <v>0</v>
      </c>
      <c r="CK442" s="235">
        <f t="shared" si="669"/>
        <v>0</v>
      </c>
      <c r="CL442" s="235">
        <f t="shared" si="669"/>
        <v>0</v>
      </c>
      <c r="CM442" s="188"/>
      <c r="CN442" s="244">
        <f t="shared" si="653"/>
        <v>0</v>
      </c>
      <c r="CO442" s="235">
        <f t="shared" si="670"/>
        <v>0</v>
      </c>
      <c r="CP442" s="235">
        <f t="shared" si="670"/>
        <v>0</v>
      </c>
      <c r="CQ442" s="235">
        <f t="shared" si="670"/>
        <v>0</v>
      </c>
      <c r="CR442" s="188"/>
      <c r="CS442" s="244">
        <f t="shared" si="654"/>
        <v>0</v>
      </c>
      <c r="CT442" s="235">
        <f t="shared" si="671"/>
        <v>0</v>
      </c>
      <c r="CU442" s="235">
        <f t="shared" si="671"/>
        <v>0</v>
      </c>
      <c r="CV442" s="235">
        <f t="shared" si="671"/>
        <v>0</v>
      </c>
      <c r="CW442" s="188"/>
      <c r="CX442" s="244">
        <f t="shared" si="655"/>
        <v>0</v>
      </c>
      <c r="CY442" s="235">
        <f t="shared" si="672"/>
        <v>0</v>
      </c>
      <c r="CZ442" s="235">
        <f t="shared" si="672"/>
        <v>0</v>
      </c>
      <c r="DA442" s="235">
        <f t="shared" si="672"/>
        <v>0</v>
      </c>
      <c r="DB442" s="188"/>
      <c r="DC442" s="225"/>
      <c r="DD442" s="226"/>
      <c r="DE442" s="1088"/>
      <c r="DF442" s="225"/>
      <c r="DG442" s="226"/>
      <c r="DH442" s="1088"/>
      <c r="DI442" s="225"/>
      <c r="DJ442" s="226"/>
      <c r="DK442" s="1088"/>
      <c r="DL442" s="225"/>
      <c r="DM442" s="226"/>
      <c r="DN442" s="1088"/>
      <c r="DO442" s="370"/>
      <c r="DP442" s="370"/>
      <c r="DQ442" s="243">
        <f t="shared" si="632"/>
        <v>0</v>
      </c>
      <c r="DR442" s="244">
        <f t="shared" si="633"/>
        <v>0</v>
      </c>
      <c r="DS442" s="235">
        <f t="shared" si="673"/>
        <v>0</v>
      </c>
      <c r="DT442" s="244" t="str">
        <f t="shared" si="634"/>
        <v/>
      </c>
      <c r="DU442" s="42" t="str">
        <f t="shared" si="674"/>
        <v/>
      </c>
      <c r="DV442" s="42" t="str">
        <f t="shared" si="675"/>
        <v/>
      </c>
      <c r="DW442" s="42" t="str">
        <f t="shared" si="676"/>
        <v/>
      </c>
      <c r="DX442" s="162"/>
      <c r="DY442" s="42" t="str">
        <f t="shared" si="677"/>
        <v/>
      </c>
      <c r="DZ442" s="42" t="str">
        <f t="shared" si="648"/>
        <v/>
      </c>
      <c r="EA442" s="42" t="str">
        <f t="shared" si="678"/>
        <v/>
      </c>
      <c r="EB442" s="162"/>
      <c r="EC442" s="930"/>
      <c r="ED442" s="188"/>
      <c r="EE442" s="245">
        <f t="shared" si="679"/>
        <v>0</v>
      </c>
      <c r="EF442" s="189"/>
      <c r="EG442" s="245">
        <f t="shared" si="680"/>
        <v>0</v>
      </c>
      <c r="EH442" s="189"/>
      <c r="EI442" s="246" t="str">
        <f t="shared" si="635"/>
        <v/>
      </c>
      <c r="EJ442" s="247" t="str">
        <f t="shared" si="656"/>
        <v/>
      </c>
      <c r="EK442" s="248" t="str">
        <f t="shared" si="657"/>
        <v/>
      </c>
      <c r="EL442" s="248" t="str">
        <f t="shared" si="658"/>
        <v/>
      </c>
      <c r="EM442" s="248" t="str">
        <f t="shared" si="659"/>
        <v/>
      </c>
      <c r="EN442" s="248" t="str">
        <f t="shared" si="681"/>
        <v/>
      </c>
      <c r="EO442" s="248" t="str">
        <f t="shared" si="660"/>
        <v/>
      </c>
      <c r="EP442" s="189"/>
      <c r="EQ442" s="248" t="str">
        <f t="shared" si="636"/>
        <v/>
      </c>
      <c r="ER442" s="248" t="str">
        <f t="shared" si="637"/>
        <v/>
      </c>
      <c r="ES442" s="248" t="str">
        <f t="shared" si="638"/>
        <v/>
      </c>
      <c r="ET442" s="248" t="str">
        <f t="shared" si="639"/>
        <v/>
      </c>
      <c r="EU442" s="248" t="str">
        <f t="shared" si="682"/>
        <v/>
      </c>
      <c r="EV442" s="248" t="str">
        <f t="shared" si="682"/>
        <v/>
      </c>
      <c r="EW442" s="189"/>
      <c r="EX442" s="248" t="str">
        <f t="shared" si="640"/>
        <v/>
      </c>
      <c r="EY442" s="248" t="str">
        <f t="shared" si="641"/>
        <v/>
      </c>
      <c r="EZ442" s="248" t="str">
        <f t="shared" si="642"/>
        <v/>
      </c>
      <c r="FA442" s="248" t="str">
        <f t="shared" si="643"/>
        <v/>
      </c>
      <c r="FB442" s="248" t="str">
        <f t="shared" si="710"/>
        <v/>
      </c>
      <c r="FC442" s="248" t="str">
        <f t="shared" si="710"/>
        <v/>
      </c>
      <c r="FD442" s="189"/>
      <c r="FE442" s="248" t="str">
        <f t="shared" si="644"/>
        <v/>
      </c>
      <c r="FF442" s="248" t="str">
        <f t="shared" si="645"/>
        <v/>
      </c>
      <c r="FG442" s="248" t="str">
        <f t="shared" si="646"/>
        <v/>
      </c>
      <c r="FH442" s="248" t="str">
        <f t="shared" si="647"/>
        <v/>
      </c>
      <c r="FI442" s="248" t="str">
        <f t="shared" si="711"/>
        <v/>
      </c>
      <c r="FJ442" s="248" t="str">
        <f t="shared" si="711"/>
        <v/>
      </c>
      <c r="FK442" s="189"/>
      <c r="FL442" s="370"/>
      <c r="FM442" s="371"/>
      <c r="FN442" s="371"/>
      <c r="FO442" s="611"/>
      <c r="FP442" s="896"/>
      <c r="FQ442" s="370"/>
      <c r="FR442" s="371"/>
      <c r="FS442" s="371"/>
      <c r="FT442" s="611"/>
      <c r="FU442" s="896"/>
      <c r="FV442" s="370"/>
      <c r="FW442" s="371"/>
      <c r="FX442" s="371"/>
      <c r="FY442" s="611"/>
      <c r="FZ442" s="896"/>
      <c r="GA442" s="613"/>
      <c r="GB442" s="189"/>
      <c r="GC442" s="227">
        <f t="shared" si="683"/>
        <v>0</v>
      </c>
      <c r="GD442" s="228">
        <f t="shared" si="684"/>
        <v>0</v>
      </c>
      <c r="GE442" s="229">
        <f t="shared" si="712"/>
        <v>0</v>
      </c>
      <c r="GF442" s="230">
        <f t="shared" si="712"/>
        <v>0</v>
      </c>
      <c r="GG442" s="231" t="str">
        <f t="shared" si="685"/>
        <v/>
      </c>
      <c r="GH442" s="232">
        <f t="shared" si="686"/>
        <v>0</v>
      </c>
      <c r="GI442" s="227">
        <f t="shared" si="687"/>
        <v>0</v>
      </c>
      <c r="GJ442" s="233">
        <f t="shared" si="688"/>
        <v>0</v>
      </c>
      <c r="GK442" s="233">
        <f t="shared" si="689"/>
        <v>0</v>
      </c>
      <c r="GL442" s="234"/>
      <c r="GM442" s="235">
        <f t="shared" si="690"/>
        <v>0</v>
      </c>
      <c r="GN442" s="235">
        <f t="shared" si="691"/>
        <v>0</v>
      </c>
      <c r="GO442" s="235" t="str">
        <f t="shared" si="692"/>
        <v/>
      </c>
      <c r="GP442" s="380"/>
      <c r="GQ442" s="235">
        <f t="shared" si="693"/>
        <v>0</v>
      </c>
      <c r="GR442" s="235">
        <f t="shared" si="694"/>
        <v>0</v>
      </c>
      <c r="GS442" s="235" t="str">
        <f t="shared" si="695"/>
        <v/>
      </c>
      <c r="GT442" s="236"/>
      <c r="GU442" s="237" t="str">
        <f t="shared" si="696"/>
        <v/>
      </c>
      <c r="GV442" s="237" t="str">
        <f t="shared" si="697"/>
        <v/>
      </c>
      <c r="GW442" s="238" t="str">
        <f t="shared" si="698"/>
        <v/>
      </c>
      <c r="GX442" s="238" t="str">
        <f t="shared" si="699"/>
        <v/>
      </c>
      <c r="GY442" s="239"/>
      <c r="GZ442" s="240" t="str">
        <f t="shared" si="700"/>
        <v/>
      </c>
      <c r="HA442" s="235" t="str">
        <f t="shared" si="701"/>
        <v/>
      </c>
      <c r="HB442" s="235" t="str">
        <f t="shared" si="702"/>
        <v/>
      </c>
      <c r="HC442" s="235" t="str">
        <f t="shared" si="703"/>
        <v/>
      </c>
      <c r="HD442" s="235" t="str">
        <f t="shared" si="704"/>
        <v/>
      </c>
      <c r="HE442" s="235" t="str">
        <f t="shared" si="705"/>
        <v/>
      </c>
      <c r="HF442" s="188"/>
      <c r="HG442" s="235" t="str">
        <f t="shared" si="706"/>
        <v/>
      </c>
      <c r="HH442" s="235">
        <f t="shared" si="713"/>
        <v>0</v>
      </c>
      <c r="HI442" s="235">
        <f t="shared" si="713"/>
        <v>0</v>
      </c>
      <c r="HJ442" s="235">
        <f t="shared" si="713"/>
        <v>0</v>
      </c>
      <c r="HK442" s="188"/>
      <c r="HL442" s="235" t="str">
        <f t="shared" si="707"/>
        <v/>
      </c>
      <c r="HM442" s="235">
        <f t="shared" si="714"/>
        <v>0</v>
      </c>
      <c r="HN442" s="235">
        <f t="shared" si="714"/>
        <v>0</v>
      </c>
      <c r="HO442" s="235">
        <f t="shared" si="714"/>
        <v>0</v>
      </c>
      <c r="HP442" s="188"/>
      <c r="HQ442" s="235" t="str">
        <f t="shared" si="708"/>
        <v/>
      </c>
      <c r="HR442" s="235">
        <f t="shared" si="715"/>
        <v>0</v>
      </c>
      <c r="HS442" s="235">
        <f t="shared" si="715"/>
        <v>0</v>
      </c>
      <c r="HT442" s="235">
        <f t="shared" si="715"/>
        <v>0</v>
      </c>
      <c r="HU442" s="162"/>
      <c r="HV442" s="1622"/>
      <c r="HW442" s="1619"/>
      <c r="HX442" s="1619"/>
      <c r="HY442" s="1619"/>
      <c r="HZ442" s="1619"/>
      <c r="IA442" s="1619"/>
      <c r="IB442" s="1619"/>
      <c r="IC442" s="1623"/>
      <c r="ID442" s="162"/>
    </row>
    <row r="443" spans="1:238" ht="21.75" customHeight="1" x14ac:dyDescent="0.25">
      <c r="A443" s="377" t="str">
        <f t="shared" si="661"/>
        <v/>
      </c>
      <c r="B443" s="188">
        <v>417</v>
      </c>
      <c r="C443" s="255"/>
      <c r="D443" s="223" t="str">
        <f t="shared" si="709"/>
        <v/>
      </c>
      <c r="E443" s="223" t="str">
        <f t="shared" si="649"/>
        <v/>
      </c>
      <c r="F443" s="242"/>
      <c r="G443" s="242"/>
      <c r="H443" s="224" t="str">
        <f t="shared" si="662"/>
        <v/>
      </c>
      <c r="I443" s="930"/>
      <c r="J443" s="930"/>
      <c r="K443" s="930"/>
      <c r="L443" s="370"/>
      <c r="M443" s="371"/>
      <c r="N443" s="371"/>
      <c r="O443" s="371"/>
      <c r="P443" s="372"/>
      <c r="Q443" s="609"/>
      <c r="R443" s="609"/>
      <c r="S443" s="610"/>
      <c r="T443" s="371"/>
      <c r="U443" s="371"/>
      <c r="V443" s="188"/>
      <c r="W443" s="370"/>
      <c r="X443" s="371"/>
      <c r="Y443" s="371"/>
      <c r="Z443" s="611"/>
      <c r="AA443" s="896"/>
      <c r="AB443" s="370"/>
      <c r="AC443" s="371"/>
      <c r="AD443" s="371"/>
      <c r="AE443" s="371"/>
      <c r="AF443" s="896"/>
      <c r="AG443" s="370"/>
      <c r="AH443" s="371"/>
      <c r="AI443" s="371"/>
      <c r="AJ443" s="371"/>
      <c r="AK443" s="896"/>
      <c r="AL443" s="370"/>
      <c r="AM443" s="371"/>
      <c r="AN443" s="371"/>
      <c r="AO443" s="372"/>
      <c r="AP443" s="370"/>
      <c r="AQ443" s="371"/>
      <c r="AR443" s="371"/>
      <c r="AS443" s="371"/>
      <c r="AT443" s="928"/>
      <c r="AU443" s="188"/>
      <c r="AV443" s="256">
        <f t="shared" ref="AV443:AV506" si="716">(W443)+Y443+AB443+(AD443)+AG443+AI443+(AL443)+AN443+AP443+(AR443)</f>
        <v>0</v>
      </c>
      <c r="AW443" s="257">
        <f t="shared" ref="AW443:AW506" si="717">X443+Z443+AC443+(AE443)+AH443+AJ443+(AM443)+AO443+AQ443+(AS443)</f>
        <v>0</v>
      </c>
      <c r="AX443" s="258">
        <f t="shared" ref="AX443:AX506" si="718">W443+AB443+(AG443)+AL443+AP443</f>
        <v>0</v>
      </c>
      <c r="AY443" s="259">
        <f t="shared" ref="AY443:AY506" si="719">X443+AC443+(AH443)+AM443+AQ443</f>
        <v>0</v>
      </c>
      <c r="AZ443" s="231" t="str">
        <f t="shared" ref="AZ443:AZ506" si="720">IF(AV443&lt;=0.9,IF(AW443&lt;=0.9,"",1),1)</f>
        <v/>
      </c>
      <c r="BA443" s="232">
        <f t="shared" ref="BA443:BA506" si="721">IF(AX443&lt;=0.9,IF(AY443&lt;=0.9,0,1),1)</f>
        <v>0</v>
      </c>
      <c r="BB443" s="249">
        <f t="shared" ref="BB443:BB506" si="722">AA443+AF443+AK443</f>
        <v>0</v>
      </c>
      <c r="BC443" s="231">
        <f t="shared" ref="BC443:BC506" si="723">IF(BB443&lt;=0.9,0,1)</f>
        <v>0</v>
      </c>
      <c r="BD443" s="231">
        <f t="shared" ref="BD443:BD506" si="724">BA443+BC443</f>
        <v>0</v>
      </c>
      <c r="BE443" s="260"/>
      <c r="BF443" s="235">
        <f t="shared" si="663"/>
        <v>0</v>
      </c>
      <c r="BG443" s="235">
        <f t="shared" si="664"/>
        <v>0</v>
      </c>
      <c r="BH443" s="235">
        <f t="shared" si="665"/>
        <v>0</v>
      </c>
      <c r="BI443" s="380"/>
      <c r="BJ443" s="235">
        <f t="shared" si="650"/>
        <v>0</v>
      </c>
      <c r="BK443" s="235">
        <f t="shared" si="666"/>
        <v>0</v>
      </c>
      <c r="BL443" s="235" t="str">
        <f t="shared" si="667"/>
        <v/>
      </c>
      <c r="BM443" s="236"/>
      <c r="BN443" s="237"/>
      <c r="BO443" s="237"/>
      <c r="BP443" s="238"/>
      <c r="BQ443" s="238"/>
      <c r="BR443" s="254"/>
      <c r="BS443" s="252"/>
      <c r="BT443" s="244"/>
      <c r="BU443" s="244"/>
      <c r="BV443" s="244"/>
      <c r="BW443" s="244"/>
      <c r="BX443" s="244"/>
      <c r="BY443" s="244"/>
      <c r="BZ443" s="244"/>
      <c r="CA443" s="244"/>
      <c r="CB443" s="253"/>
      <c r="CC443" s="188"/>
      <c r="CD443" s="244">
        <f t="shared" si="651"/>
        <v>0</v>
      </c>
      <c r="CE443" s="235">
        <f t="shared" si="668"/>
        <v>0</v>
      </c>
      <c r="CF443" s="235">
        <f t="shared" si="668"/>
        <v>0</v>
      </c>
      <c r="CG443" s="235">
        <f t="shared" si="668"/>
        <v>0</v>
      </c>
      <c r="CH443" s="188"/>
      <c r="CI443" s="244">
        <f t="shared" si="652"/>
        <v>0</v>
      </c>
      <c r="CJ443" s="235">
        <f t="shared" si="669"/>
        <v>0</v>
      </c>
      <c r="CK443" s="235">
        <f t="shared" si="669"/>
        <v>0</v>
      </c>
      <c r="CL443" s="235">
        <f t="shared" si="669"/>
        <v>0</v>
      </c>
      <c r="CM443" s="188"/>
      <c r="CN443" s="244">
        <f t="shared" si="653"/>
        <v>0</v>
      </c>
      <c r="CO443" s="235">
        <f t="shared" si="670"/>
        <v>0</v>
      </c>
      <c r="CP443" s="235">
        <f t="shared" si="670"/>
        <v>0</v>
      </c>
      <c r="CQ443" s="235">
        <f t="shared" si="670"/>
        <v>0</v>
      </c>
      <c r="CR443" s="188"/>
      <c r="CS443" s="244">
        <f t="shared" si="654"/>
        <v>0</v>
      </c>
      <c r="CT443" s="235">
        <f t="shared" si="671"/>
        <v>0</v>
      </c>
      <c r="CU443" s="235">
        <f t="shared" si="671"/>
        <v>0</v>
      </c>
      <c r="CV443" s="235">
        <f t="shared" si="671"/>
        <v>0</v>
      </c>
      <c r="CW443" s="188"/>
      <c r="CX443" s="244">
        <f t="shared" si="655"/>
        <v>0</v>
      </c>
      <c r="CY443" s="235">
        <f t="shared" si="672"/>
        <v>0</v>
      </c>
      <c r="CZ443" s="235">
        <f t="shared" si="672"/>
        <v>0</v>
      </c>
      <c r="DA443" s="235">
        <f t="shared" si="672"/>
        <v>0</v>
      </c>
      <c r="DB443" s="188"/>
      <c r="DC443" s="225"/>
      <c r="DD443" s="226"/>
      <c r="DE443" s="1088"/>
      <c r="DF443" s="225"/>
      <c r="DG443" s="226"/>
      <c r="DH443" s="1088"/>
      <c r="DI443" s="225"/>
      <c r="DJ443" s="226"/>
      <c r="DK443" s="1088"/>
      <c r="DL443" s="225"/>
      <c r="DM443" s="226"/>
      <c r="DN443" s="1088"/>
      <c r="DO443" s="370"/>
      <c r="DP443" s="370"/>
      <c r="DQ443" s="243">
        <f t="shared" ref="DQ443:DQ506" si="725">DC443+DF443+DI443+DM443+DP443</f>
        <v>0</v>
      </c>
      <c r="DR443" s="244">
        <f t="shared" ref="DR443:DR506" si="726">DO443+DP443</f>
        <v>0</v>
      </c>
      <c r="DS443" s="235">
        <f t="shared" si="673"/>
        <v>0</v>
      </c>
      <c r="DT443" s="244" t="str">
        <f t="shared" ref="DT443:DT506" si="727">IF(DM443&lt;=0.9,"",1)</f>
        <v/>
      </c>
      <c r="DU443" s="42" t="str">
        <f t="shared" si="674"/>
        <v/>
      </c>
      <c r="DV443" s="42" t="str">
        <f t="shared" si="675"/>
        <v/>
      </c>
      <c r="DW443" s="42" t="str">
        <f t="shared" si="676"/>
        <v/>
      </c>
      <c r="DX443" s="162"/>
      <c r="DY443" s="42" t="str">
        <f t="shared" si="677"/>
        <v/>
      </c>
      <c r="DZ443" s="42" t="str">
        <f t="shared" si="648"/>
        <v/>
      </c>
      <c r="EA443" s="42" t="str">
        <f t="shared" si="678"/>
        <v/>
      </c>
      <c r="EB443" s="162"/>
      <c r="EC443" s="930"/>
      <c r="ED443" s="188"/>
      <c r="EE443" s="245">
        <f t="shared" si="679"/>
        <v>0</v>
      </c>
      <c r="EF443" s="189"/>
      <c r="EG443" s="245">
        <f t="shared" si="680"/>
        <v>0</v>
      </c>
      <c r="EH443" s="189"/>
      <c r="EI443" s="246" t="str">
        <f t="shared" ref="EI443:EI506" si="728">IF(DM443&lt;=0.9,"",1)</f>
        <v/>
      </c>
      <c r="EJ443" s="247" t="str">
        <f t="shared" si="656"/>
        <v/>
      </c>
      <c r="EK443" s="248" t="str">
        <f t="shared" si="657"/>
        <v/>
      </c>
      <c r="EL443" s="248" t="str">
        <f t="shared" si="658"/>
        <v/>
      </c>
      <c r="EM443" s="248" t="str">
        <f t="shared" si="659"/>
        <v/>
      </c>
      <c r="EN443" s="248" t="str">
        <f t="shared" si="681"/>
        <v/>
      </c>
      <c r="EO443" s="248" t="str">
        <f t="shared" si="660"/>
        <v/>
      </c>
      <c r="EP443" s="189"/>
      <c r="EQ443" s="248" t="str">
        <f t="shared" ref="EQ443:EQ506" si="729">IF(EJ443="","",IF(EJ443=1,IF(DC443=1,1,"")))</f>
        <v/>
      </c>
      <c r="ER443" s="248" t="str">
        <f t="shared" ref="ER443:ER506" si="730">IF(EK443="","",IF(EK443=1,IF(DC443=1,1,"")))</f>
        <v/>
      </c>
      <c r="ES443" s="248" t="str">
        <f t="shared" ref="ES443:ES506" si="731">IF(EL443="","",IF(EL443=1,IF(DC443=1,1,"")))</f>
        <v/>
      </c>
      <c r="ET443" s="248" t="str">
        <f t="shared" ref="ET443:ET506" si="732">IF(EM443="","",IF(EM443=1,IF(DC443=1,1,"")))</f>
        <v/>
      </c>
      <c r="EU443" s="248" t="str">
        <f t="shared" si="682"/>
        <v/>
      </c>
      <c r="EV443" s="248" t="str">
        <f t="shared" si="682"/>
        <v/>
      </c>
      <c r="EW443" s="189"/>
      <c r="EX443" s="248" t="str">
        <f t="shared" ref="EX443:EX506" si="733">IF(EJ443="","",IF(EJ443=1,IF(DF443=1,1,"")))</f>
        <v/>
      </c>
      <c r="EY443" s="248" t="str">
        <f t="shared" ref="EY443:EY506" si="734">IF(EK443="","",IF(EK443=1,IF(DF443=1,1,"")))</f>
        <v/>
      </c>
      <c r="EZ443" s="248" t="str">
        <f t="shared" ref="EZ443:EZ506" si="735">IF(EL443="","",IF(EL443=1,IF(DF443=1,1,"")))</f>
        <v/>
      </c>
      <c r="FA443" s="248" t="str">
        <f t="shared" ref="FA443:FA506" si="736">IF(EM443="","",IF(EM443=1,IF(DF443=1,1,"")))</f>
        <v/>
      </c>
      <c r="FB443" s="248" t="str">
        <f t="shared" si="710"/>
        <v/>
      </c>
      <c r="FC443" s="248" t="str">
        <f t="shared" si="710"/>
        <v/>
      </c>
      <c r="FD443" s="189"/>
      <c r="FE443" s="248" t="str">
        <f t="shared" ref="FE443:FE506" si="737">IF(EJ443="","",IF(EJ443=1,IF(DI443=1,1,"")))</f>
        <v/>
      </c>
      <c r="FF443" s="248" t="str">
        <f t="shared" ref="FF443:FF506" si="738">IF(EK443="","",IF(EK443=1,IF(DI443=1,1,"")))</f>
        <v/>
      </c>
      <c r="FG443" s="248" t="str">
        <f t="shared" ref="FG443:FG506" si="739">IF(EL443="","",IF(EL443=1,IF(DI443=1,1,"")))</f>
        <v/>
      </c>
      <c r="FH443" s="248" t="str">
        <f t="shared" ref="FH443:FH506" si="740">IF(EM443="","",IF(EM443=1,IF(DI443=1,1,"")))</f>
        <v/>
      </c>
      <c r="FI443" s="248" t="str">
        <f t="shared" si="711"/>
        <v/>
      </c>
      <c r="FJ443" s="248" t="str">
        <f t="shared" si="711"/>
        <v/>
      </c>
      <c r="FK443" s="189"/>
      <c r="FL443" s="370"/>
      <c r="FM443" s="371"/>
      <c r="FN443" s="371"/>
      <c r="FO443" s="611"/>
      <c r="FP443" s="896"/>
      <c r="FQ443" s="370"/>
      <c r="FR443" s="371"/>
      <c r="FS443" s="371"/>
      <c r="FT443" s="611"/>
      <c r="FU443" s="896"/>
      <c r="FV443" s="370"/>
      <c r="FW443" s="371"/>
      <c r="FX443" s="371"/>
      <c r="FY443" s="611"/>
      <c r="FZ443" s="896"/>
      <c r="GA443" s="613"/>
      <c r="GB443" s="189"/>
      <c r="GC443" s="227">
        <f t="shared" si="683"/>
        <v>0</v>
      </c>
      <c r="GD443" s="228">
        <f t="shared" si="684"/>
        <v>0</v>
      </c>
      <c r="GE443" s="229">
        <f t="shared" si="712"/>
        <v>0</v>
      </c>
      <c r="GF443" s="230">
        <f t="shared" si="712"/>
        <v>0</v>
      </c>
      <c r="GG443" s="231" t="str">
        <f t="shared" si="685"/>
        <v/>
      </c>
      <c r="GH443" s="232">
        <f t="shared" si="686"/>
        <v>0</v>
      </c>
      <c r="GI443" s="227">
        <f t="shared" si="687"/>
        <v>0</v>
      </c>
      <c r="GJ443" s="233">
        <f t="shared" si="688"/>
        <v>0</v>
      </c>
      <c r="GK443" s="233">
        <f t="shared" si="689"/>
        <v>0</v>
      </c>
      <c r="GL443" s="234"/>
      <c r="GM443" s="235">
        <f t="shared" si="690"/>
        <v>0</v>
      </c>
      <c r="GN443" s="235">
        <f t="shared" si="691"/>
        <v>0</v>
      </c>
      <c r="GO443" s="235" t="str">
        <f t="shared" si="692"/>
        <v/>
      </c>
      <c r="GP443" s="380"/>
      <c r="GQ443" s="235">
        <f t="shared" si="693"/>
        <v>0</v>
      </c>
      <c r="GR443" s="235">
        <f t="shared" si="694"/>
        <v>0</v>
      </c>
      <c r="GS443" s="235" t="str">
        <f t="shared" si="695"/>
        <v/>
      </c>
      <c r="GT443" s="236"/>
      <c r="GU443" s="237" t="str">
        <f t="shared" si="696"/>
        <v/>
      </c>
      <c r="GV443" s="237" t="str">
        <f t="shared" si="697"/>
        <v/>
      </c>
      <c r="GW443" s="238" t="str">
        <f t="shared" si="698"/>
        <v/>
      </c>
      <c r="GX443" s="238" t="str">
        <f t="shared" si="699"/>
        <v/>
      </c>
      <c r="GY443" s="239"/>
      <c r="GZ443" s="240" t="str">
        <f t="shared" si="700"/>
        <v/>
      </c>
      <c r="HA443" s="235" t="str">
        <f t="shared" si="701"/>
        <v/>
      </c>
      <c r="HB443" s="235" t="str">
        <f t="shared" si="702"/>
        <v/>
      </c>
      <c r="HC443" s="235" t="str">
        <f t="shared" si="703"/>
        <v/>
      </c>
      <c r="HD443" s="235" t="str">
        <f t="shared" si="704"/>
        <v/>
      </c>
      <c r="HE443" s="235" t="str">
        <f t="shared" si="705"/>
        <v/>
      </c>
      <c r="HF443" s="188"/>
      <c r="HG443" s="235" t="str">
        <f t="shared" si="706"/>
        <v/>
      </c>
      <c r="HH443" s="235">
        <f t="shared" si="713"/>
        <v>0</v>
      </c>
      <c r="HI443" s="235">
        <f t="shared" si="713"/>
        <v>0</v>
      </c>
      <c r="HJ443" s="235">
        <f t="shared" si="713"/>
        <v>0</v>
      </c>
      <c r="HK443" s="188"/>
      <c r="HL443" s="235" t="str">
        <f t="shared" si="707"/>
        <v/>
      </c>
      <c r="HM443" s="235">
        <f t="shared" si="714"/>
        <v>0</v>
      </c>
      <c r="HN443" s="235">
        <f t="shared" si="714"/>
        <v>0</v>
      </c>
      <c r="HO443" s="235">
        <f t="shared" si="714"/>
        <v>0</v>
      </c>
      <c r="HP443" s="188"/>
      <c r="HQ443" s="235" t="str">
        <f t="shared" si="708"/>
        <v/>
      </c>
      <c r="HR443" s="235">
        <f t="shared" si="715"/>
        <v>0</v>
      </c>
      <c r="HS443" s="235">
        <f t="shared" si="715"/>
        <v>0</v>
      </c>
      <c r="HT443" s="235">
        <f t="shared" si="715"/>
        <v>0</v>
      </c>
      <c r="HU443" s="162"/>
      <c r="HV443" s="1622"/>
      <c r="HW443" s="1619"/>
      <c r="HX443" s="1619"/>
      <c r="HY443" s="1619"/>
      <c r="HZ443" s="1619"/>
      <c r="IA443" s="1619"/>
      <c r="IB443" s="1619"/>
      <c r="IC443" s="1623"/>
      <c r="ID443" s="162"/>
    </row>
    <row r="444" spans="1:238" ht="21.75" customHeight="1" x14ac:dyDescent="0.25">
      <c r="A444" s="377" t="str">
        <f t="shared" si="661"/>
        <v/>
      </c>
      <c r="B444" s="188">
        <v>418</v>
      </c>
      <c r="C444" s="255"/>
      <c r="D444" s="223" t="str">
        <f t="shared" si="709"/>
        <v/>
      </c>
      <c r="E444" s="223" t="str">
        <f t="shared" si="649"/>
        <v/>
      </c>
      <c r="F444" s="242"/>
      <c r="G444" s="242"/>
      <c r="H444" s="224" t="str">
        <f t="shared" si="662"/>
        <v/>
      </c>
      <c r="I444" s="930"/>
      <c r="J444" s="930"/>
      <c r="K444" s="930"/>
      <c r="L444" s="370"/>
      <c r="M444" s="371"/>
      <c r="N444" s="371"/>
      <c r="O444" s="371"/>
      <c r="P444" s="372"/>
      <c r="Q444" s="609"/>
      <c r="R444" s="609"/>
      <c r="S444" s="610"/>
      <c r="T444" s="371"/>
      <c r="U444" s="371"/>
      <c r="V444" s="188"/>
      <c r="W444" s="370"/>
      <c r="X444" s="371"/>
      <c r="Y444" s="371"/>
      <c r="Z444" s="611"/>
      <c r="AA444" s="896"/>
      <c r="AB444" s="370"/>
      <c r="AC444" s="371"/>
      <c r="AD444" s="371"/>
      <c r="AE444" s="371"/>
      <c r="AF444" s="896"/>
      <c r="AG444" s="370"/>
      <c r="AH444" s="371"/>
      <c r="AI444" s="371"/>
      <c r="AJ444" s="371"/>
      <c r="AK444" s="896"/>
      <c r="AL444" s="370"/>
      <c r="AM444" s="371"/>
      <c r="AN444" s="371"/>
      <c r="AO444" s="372"/>
      <c r="AP444" s="370"/>
      <c r="AQ444" s="371"/>
      <c r="AR444" s="371"/>
      <c r="AS444" s="371"/>
      <c r="AT444" s="928"/>
      <c r="AU444" s="188"/>
      <c r="AV444" s="256">
        <f t="shared" si="716"/>
        <v>0</v>
      </c>
      <c r="AW444" s="257">
        <f t="shared" si="717"/>
        <v>0</v>
      </c>
      <c r="AX444" s="258">
        <f t="shared" si="718"/>
        <v>0</v>
      </c>
      <c r="AY444" s="259">
        <f t="shared" si="719"/>
        <v>0</v>
      </c>
      <c r="AZ444" s="231" t="str">
        <f t="shared" si="720"/>
        <v/>
      </c>
      <c r="BA444" s="232">
        <f t="shared" si="721"/>
        <v>0</v>
      </c>
      <c r="BB444" s="249">
        <f t="shared" si="722"/>
        <v>0</v>
      </c>
      <c r="BC444" s="231">
        <f t="shared" si="723"/>
        <v>0</v>
      </c>
      <c r="BD444" s="231">
        <f t="shared" si="724"/>
        <v>0</v>
      </c>
      <c r="BE444" s="260"/>
      <c r="BF444" s="235">
        <f t="shared" si="663"/>
        <v>0</v>
      </c>
      <c r="BG444" s="235">
        <f t="shared" si="664"/>
        <v>0</v>
      </c>
      <c r="BH444" s="235">
        <f t="shared" si="665"/>
        <v>0</v>
      </c>
      <c r="BI444" s="380"/>
      <c r="BJ444" s="235">
        <f t="shared" si="650"/>
        <v>0</v>
      </c>
      <c r="BK444" s="235">
        <f t="shared" si="666"/>
        <v>0</v>
      </c>
      <c r="BL444" s="235" t="str">
        <f t="shared" si="667"/>
        <v/>
      </c>
      <c r="BM444" s="236"/>
      <c r="BN444" s="237"/>
      <c r="BO444" s="237"/>
      <c r="BP444" s="238"/>
      <c r="BQ444" s="238"/>
      <c r="BR444" s="254"/>
      <c r="BS444" s="252"/>
      <c r="BT444" s="244"/>
      <c r="BU444" s="244"/>
      <c r="BV444" s="244"/>
      <c r="BW444" s="244"/>
      <c r="BX444" s="244"/>
      <c r="BY444" s="244"/>
      <c r="BZ444" s="244"/>
      <c r="CA444" s="244"/>
      <c r="CB444" s="253"/>
      <c r="CC444" s="188"/>
      <c r="CD444" s="244">
        <f t="shared" si="651"/>
        <v>0</v>
      </c>
      <c r="CE444" s="235">
        <f t="shared" si="668"/>
        <v>0</v>
      </c>
      <c r="CF444" s="235">
        <f t="shared" si="668"/>
        <v>0</v>
      </c>
      <c r="CG444" s="235">
        <f t="shared" si="668"/>
        <v>0</v>
      </c>
      <c r="CH444" s="188"/>
      <c r="CI444" s="244">
        <f t="shared" si="652"/>
        <v>0</v>
      </c>
      <c r="CJ444" s="235">
        <f t="shared" si="669"/>
        <v>0</v>
      </c>
      <c r="CK444" s="235">
        <f t="shared" si="669"/>
        <v>0</v>
      </c>
      <c r="CL444" s="235">
        <f t="shared" si="669"/>
        <v>0</v>
      </c>
      <c r="CM444" s="188"/>
      <c r="CN444" s="244">
        <f t="shared" si="653"/>
        <v>0</v>
      </c>
      <c r="CO444" s="235">
        <f t="shared" si="670"/>
        <v>0</v>
      </c>
      <c r="CP444" s="235">
        <f t="shared" si="670"/>
        <v>0</v>
      </c>
      <c r="CQ444" s="235">
        <f t="shared" si="670"/>
        <v>0</v>
      </c>
      <c r="CR444" s="188"/>
      <c r="CS444" s="244">
        <f t="shared" si="654"/>
        <v>0</v>
      </c>
      <c r="CT444" s="235">
        <f t="shared" si="671"/>
        <v>0</v>
      </c>
      <c r="CU444" s="235">
        <f t="shared" si="671"/>
        <v>0</v>
      </c>
      <c r="CV444" s="235">
        <f t="shared" si="671"/>
        <v>0</v>
      </c>
      <c r="CW444" s="188"/>
      <c r="CX444" s="244">
        <f t="shared" si="655"/>
        <v>0</v>
      </c>
      <c r="CY444" s="235">
        <f t="shared" si="672"/>
        <v>0</v>
      </c>
      <c r="CZ444" s="235">
        <f t="shared" si="672"/>
        <v>0</v>
      </c>
      <c r="DA444" s="235">
        <f t="shared" si="672"/>
        <v>0</v>
      </c>
      <c r="DB444" s="188"/>
      <c r="DC444" s="225"/>
      <c r="DD444" s="226"/>
      <c r="DE444" s="1088"/>
      <c r="DF444" s="225"/>
      <c r="DG444" s="226"/>
      <c r="DH444" s="1088"/>
      <c r="DI444" s="225"/>
      <c r="DJ444" s="226"/>
      <c r="DK444" s="1088"/>
      <c r="DL444" s="225"/>
      <c r="DM444" s="226"/>
      <c r="DN444" s="1088"/>
      <c r="DO444" s="370"/>
      <c r="DP444" s="370"/>
      <c r="DQ444" s="243">
        <f t="shared" si="725"/>
        <v>0</v>
      </c>
      <c r="DR444" s="244">
        <f t="shared" si="726"/>
        <v>0</v>
      </c>
      <c r="DS444" s="235">
        <f t="shared" si="673"/>
        <v>0</v>
      </c>
      <c r="DT444" s="244" t="str">
        <f t="shared" si="727"/>
        <v/>
      </c>
      <c r="DU444" s="42" t="str">
        <f t="shared" si="674"/>
        <v/>
      </c>
      <c r="DV444" s="42" t="str">
        <f t="shared" si="675"/>
        <v/>
      </c>
      <c r="DW444" s="42" t="str">
        <f t="shared" si="676"/>
        <v/>
      </c>
      <c r="DX444" s="162"/>
      <c r="DY444" s="42" t="str">
        <f t="shared" si="677"/>
        <v/>
      </c>
      <c r="DZ444" s="42" t="str">
        <f t="shared" ref="DZ444:DZ507" si="741">IF(DP444="","",IF(DP444=1,IF(L444&gt;35,IF(H444&lt;56,1,""),"")))</f>
        <v/>
      </c>
      <c r="EA444" s="42" t="str">
        <f t="shared" si="678"/>
        <v/>
      </c>
      <c r="EB444" s="162"/>
      <c r="EC444" s="930"/>
      <c r="ED444" s="188"/>
      <c r="EE444" s="245">
        <f t="shared" si="679"/>
        <v>0</v>
      </c>
      <c r="EF444" s="189"/>
      <c r="EG444" s="245">
        <f t="shared" si="680"/>
        <v>0</v>
      </c>
      <c r="EH444" s="189"/>
      <c r="EI444" s="246" t="str">
        <f t="shared" si="728"/>
        <v/>
      </c>
      <c r="EJ444" s="247" t="str">
        <f t="shared" si="656"/>
        <v/>
      </c>
      <c r="EK444" s="248" t="str">
        <f t="shared" si="657"/>
        <v/>
      </c>
      <c r="EL444" s="248" t="str">
        <f t="shared" si="658"/>
        <v/>
      </c>
      <c r="EM444" s="248" t="str">
        <f t="shared" si="659"/>
        <v/>
      </c>
      <c r="EN444" s="248" t="str">
        <f t="shared" si="681"/>
        <v/>
      </c>
      <c r="EO444" s="248" t="str">
        <f t="shared" si="660"/>
        <v/>
      </c>
      <c r="EP444" s="189"/>
      <c r="EQ444" s="248" t="str">
        <f t="shared" si="729"/>
        <v/>
      </c>
      <c r="ER444" s="248" t="str">
        <f t="shared" si="730"/>
        <v/>
      </c>
      <c r="ES444" s="248" t="str">
        <f t="shared" si="731"/>
        <v/>
      </c>
      <c r="ET444" s="248" t="str">
        <f t="shared" si="732"/>
        <v/>
      </c>
      <c r="EU444" s="248" t="str">
        <f t="shared" si="682"/>
        <v/>
      </c>
      <c r="EV444" s="248" t="str">
        <f t="shared" si="682"/>
        <v/>
      </c>
      <c r="EW444" s="189"/>
      <c r="EX444" s="248" t="str">
        <f t="shared" si="733"/>
        <v/>
      </c>
      <c r="EY444" s="248" t="str">
        <f t="shared" si="734"/>
        <v/>
      </c>
      <c r="EZ444" s="248" t="str">
        <f t="shared" si="735"/>
        <v/>
      </c>
      <c r="FA444" s="248" t="str">
        <f t="shared" si="736"/>
        <v/>
      </c>
      <c r="FB444" s="248" t="str">
        <f t="shared" si="710"/>
        <v/>
      </c>
      <c r="FC444" s="248" t="str">
        <f t="shared" si="710"/>
        <v/>
      </c>
      <c r="FD444" s="189"/>
      <c r="FE444" s="248" t="str">
        <f t="shared" si="737"/>
        <v/>
      </c>
      <c r="FF444" s="248" t="str">
        <f t="shared" si="738"/>
        <v/>
      </c>
      <c r="FG444" s="248" t="str">
        <f t="shared" si="739"/>
        <v/>
      </c>
      <c r="FH444" s="248" t="str">
        <f t="shared" si="740"/>
        <v/>
      </c>
      <c r="FI444" s="248" t="str">
        <f t="shared" si="711"/>
        <v/>
      </c>
      <c r="FJ444" s="248" t="str">
        <f t="shared" si="711"/>
        <v/>
      </c>
      <c r="FK444" s="189"/>
      <c r="FL444" s="370"/>
      <c r="FM444" s="371"/>
      <c r="FN444" s="371"/>
      <c r="FO444" s="611"/>
      <c r="FP444" s="896"/>
      <c r="FQ444" s="370"/>
      <c r="FR444" s="371"/>
      <c r="FS444" s="371"/>
      <c r="FT444" s="611"/>
      <c r="FU444" s="896"/>
      <c r="FV444" s="370"/>
      <c r="FW444" s="371"/>
      <c r="FX444" s="371"/>
      <c r="FY444" s="611"/>
      <c r="FZ444" s="896"/>
      <c r="GA444" s="613"/>
      <c r="GB444" s="189"/>
      <c r="GC444" s="227">
        <f t="shared" si="683"/>
        <v>0</v>
      </c>
      <c r="GD444" s="228">
        <f t="shared" si="684"/>
        <v>0</v>
      </c>
      <c r="GE444" s="229">
        <f t="shared" si="712"/>
        <v>0</v>
      </c>
      <c r="GF444" s="230">
        <f t="shared" si="712"/>
        <v>0</v>
      </c>
      <c r="GG444" s="231" t="str">
        <f t="shared" si="685"/>
        <v/>
      </c>
      <c r="GH444" s="232">
        <f t="shared" si="686"/>
        <v>0</v>
      </c>
      <c r="GI444" s="227">
        <f t="shared" si="687"/>
        <v>0</v>
      </c>
      <c r="GJ444" s="233">
        <f t="shared" si="688"/>
        <v>0</v>
      </c>
      <c r="GK444" s="233">
        <f t="shared" si="689"/>
        <v>0</v>
      </c>
      <c r="GL444" s="234"/>
      <c r="GM444" s="235">
        <f t="shared" si="690"/>
        <v>0</v>
      </c>
      <c r="GN444" s="235">
        <f t="shared" si="691"/>
        <v>0</v>
      </c>
      <c r="GO444" s="235" t="str">
        <f t="shared" si="692"/>
        <v/>
      </c>
      <c r="GP444" s="380"/>
      <c r="GQ444" s="235">
        <f t="shared" si="693"/>
        <v>0</v>
      </c>
      <c r="GR444" s="235">
        <f t="shared" si="694"/>
        <v>0</v>
      </c>
      <c r="GS444" s="235" t="str">
        <f t="shared" si="695"/>
        <v/>
      </c>
      <c r="GT444" s="236"/>
      <c r="GU444" s="237" t="str">
        <f t="shared" si="696"/>
        <v/>
      </c>
      <c r="GV444" s="237" t="str">
        <f t="shared" si="697"/>
        <v/>
      </c>
      <c r="GW444" s="238" t="str">
        <f t="shared" si="698"/>
        <v/>
      </c>
      <c r="GX444" s="238" t="str">
        <f t="shared" si="699"/>
        <v/>
      </c>
      <c r="GY444" s="239"/>
      <c r="GZ444" s="240" t="str">
        <f t="shared" si="700"/>
        <v/>
      </c>
      <c r="HA444" s="235" t="str">
        <f t="shared" si="701"/>
        <v/>
      </c>
      <c r="HB444" s="235" t="str">
        <f t="shared" si="702"/>
        <v/>
      </c>
      <c r="HC444" s="235" t="str">
        <f t="shared" si="703"/>
        <v/>
      </c>
      <c r="HD444" s="235" t="str">
        <f t="shared" si="704"/>
        <v/>
      </c>
      <c r="HE444" s="235" t="str">
        <f t="shared" si="705"/>
        <v/>
      </c>
      <c r="HF444" s="188"/>
      <c r="HG444" s="235" t="str">
        <f t="shared" si="706"/>
        <v/>
      </c>
      <c r="HH444" s="235">
        <f t="shared" si="713"/>
        <v>0</v>
      </c>
      <c r="HI444" s="235">
        <f t="shared" si="713"/>
        <v>0</v>
      </c>
      <c r="HJ444" s="235">
        <f t="shared" si="713"/>
        <v>0</v>
      </c>
      <c r="HK444" s="188"/>
      <c r="HL444" s="235" t="str">
        <f t="shared" si="707"/>
        <v/>
      </c>
      <c r="HM444" s="235">
        <f t="shared" si="714"/>
        <v>0</v>
      </c>
      <c r="HN444" s="235">
        <f t="shared" si="714"/>
        <v>0</v>
      </c>
      <c r="HO444" s="235">
        <f t="shared" si="714"/>
        <v>0</v>
      </c>
      <c r="HP444" s="188"/>
      <c r="HQ444" s="235" t="str">
        <f t="shared" si="708"/>
        <v/>
      </c>
      <c r="HR444" s="235">
        <f t="shared" si="715"/>
        <v>0</v>
      </c>
      <c r="HS444" s="235">
        <f t="shared" si="715"/>
        <v>0</v>
      </c>
      <c r="HT444" s="235">
        <f t="shared" si="715"/>
        <v>0</v>
      </c>
      <c r="HU444" s="162"/>
      <c r="HV444" s="1622"/>
      <c r="HW444" s="1619"/>
      <c r="HX444" s="1619"/>
      <c r="HY444" s="1619"/>
      <c r="HZ444" s="1619"/>
      <c r="IA444" s="1619"/>
      <c r="IB444" s="1619"/>
      <c r="IC444" s="1623"/>
      <c r="ID444" s="162"/>
    </row>
    <row r="445" spans="1:238" ht="21.75" customHeight="1" x14ac:dyDescent="0.25">
      <c r="A445" s="377" t="str">
        <f t="shared" si="661"/>
        <v/>
      </c>
      <c r="B445" s="188">
        <v>419</v>
      </c>
      <c r="C445" s="255"/>
      <c r="D445" s="223" t="str">
        <f t="shared" si="709"/>
        <v/>
      </c>
      <c r="E445" s="223" t="str">
        <f t="shared" si="649"/>
        <v/>
      </c>
      <c r="F445" s="242"/>
      <c r="G445" s="242"/>
      <c r="H445" s="224" t="str">
        <f t="shared" si="662"/>
        <v/>
      </c>
      <c r="I445" s="930"/>
      <c r="J445" s="930"/>
      <c r="K445" s="930"/>
      <c r="L445" s="370"/>
      <c r="M445" s="371"/>
      <c r="N445" s="371"/>
      <c r="O445" s="371"/>
      <c r="P445" s="372"/>
      <c r="Q445" s="609"/>
      <c r="R445" s="609"/>
      <c r="S445" s="610"/>
      <c r="T445" s="371"/>
      <c r="U445" s="371"/>
      <c r="V445" s="188"/>
      <c r="W445" s="370"/>
      <c r="X445" s="371"/>
      <c r="Y445" s="371"/>
      <c r="Z445" s="611"/>
      <c r="AA445" s="896"/>
      <c r="AB445" s="370"/>
      <c r="AC445" s="371"/>
      <c r="AD445" s="371"/>
      <c r="AE445" s="371"/>
      <c r="AF445" s="896"/>
      <c r="AG445" s="370"/>
      <c r="AH445" s="371"/>
      <c r="AI445" s="371"/>
      <c r="AJ445" s="371"/>
      <c r="AK445" s="896"/>
      <c r="AL445" s="370"/>
      <c r="AM445" s="371"/>
      <c r="AN445" s="371"/>
      <c r="AO445" s="372"/>
      <c r="AP445" s="370"/>
      <c r="AQ445" s="371"/>
      <c r="AR445" s="371"/>
      <c r="AS445" s="371"/>
      <c r="AT445" s="928"/>
      <c r="AU445" s="188"/>
      <c r="AV445" s="256">
        <f t="shared" si="716"/>
        <v>0</v>
      </c>
      <c r="AW445" s="257">
        <f t="shared" si="717"/>
        <v>0</v>
      </c>
      <c r="AX445" s="258">
        <f t="shared" si="718"/>
        <v>0</v>
      </c>
      <c r="AY445" s="259">
        <f t="shared" si="719"/>
        <v>0</v>
      </c>
      <c r="AZ445" s="231" t="str">
        <f t="shared" si="720"/>
        <v/>
      </c>
      <c r="BA445" s="232">
        <f t="shared" si="721"/>
        <v>0</v>
      </c>
      <c r="BB445" s="249">
        <f t="shared" si="722"/>
        <v>0</v>
      </c>
      <c r="BC445" s="231">
        <f t="shared" si="723"/>
        <v>0</v>
      </c>
      <c r="BD445" s="231">
        <f t="shared" si="724"/>
        <v>0</v>
      </c>
      <c r="BE445" s="260"/>
      <c r="BF445" s="235">
        <f t="shared" si="663"/>
        <v>0</v>
      </c>
      <c r="BG445" s="235">
        <f t="shared" si="664"/>
        <v>0</v>
      </c>
      <c r="BH445" s="235">
        <f t="shared" si="665"/>
        <v>0</v>
      </c>
      <c r="BI445" s="380"/>
      <c r="BJ445" s="235">
        <f t="shared" si="650"/>
        <v>0</v>
      </c>
      <c r="BK445" s="235">
        <f t="shared" si="666"/>
        <v>0</v>
      </c>
      <c r="BL445" s="235" t="str">
        <f t="shared" si="667"/>
        <v/>
      </c>
      <c r="BM445" s="236"/>
      <c r="BN445" s="237"/>
      <c r="BO445" s="237"/>
      <c r="BP445" s="238"/>
      <c r="BQ445" s="238"/>
      <c r="BR445" s="254"/>
      <c r="BS445" s="252"/>
      <c r="BT445" s="244"/>
      <c r="BU445" s="244"/>
      <c r="BV445" s="244"/>
      <c r="BW445" s="244"/>
      <c r="BX445" s="244"/>
      <c r="BY445" s="244"/>
      <c r="BZ445" s="244"/>
      <c r="CA445" s="244"/>
      <c r="CB445" s="253"/>
      <c r="CC445" s="188"/>
      <c r="CD445" s="244">
        <f t="shared" si="651"/>
        <v>0</v>
      </c>
      <c r="CE445" s="235">
        <f t="shared" si="668"/>
        <v>0</v>
      </c>
      <c r="CF445" s="235">
        <f t="shared" si="668"/>
        <v>0</v>
      </c>
      <c r="CG445" s="235">
        <f t="shared" si="668"/>
        <v>0</v>
      </c>
      <c r="CH445" s="188"/>
      <c r="CI445" s="244">
        <f t="shared" si="652"/>
        <v>0</v>
      </c>
      <c r="CJ445" s="235">
        <f t="shared" si="669"/>
        <v>0</v>
      </c>
      <c r="CK445" s="235">
        <f t="shared" si="669"/>
        <v>0</v>
      </c>
      <c r="CL445" s="235">
        <f t="shared" si="669"/>
        <v>0</v>
      </c>
      <c r="CM445" s="188"/>
      <c r="CN445" s="244">
        <f t="shared" si="653"/>
        <v>0</v>
      </c>
      <c r="CO445" s="235">
        <f t="shared" si="670"/>
        <v>0</v>
      </c>
      <c r="CP445" s="235">
        <f t="shared" si="670"/>
        <v>0</v>
      </c>
      <c r="CQ445" s="235">
        <f t="shared" si="670"/>
        <v>0</v>
      </c>
      <c r="CR445" s="188"/>
      <c r="CS445" s="244">
        <f t="shared" si="654"/>
        <v>0</v>
      </c>
      <c r="CT445" s="235">
        <f t="shared" si="671"/>
        <v>0</v>
      </c>
      <c r="CU445" s="235">
        <f t="shared" si="671"/>
        <v>0</v>
      </c>
      <c r="CV445" s="235">
        <f t="shared" si="671"/>
        <v>0</v>
      </c>
      <c r="CW445" s="188"/>
      <c r="CX445" s="244">
        <f t="shared" si="655"/>
        <v>0</v>
      </c>
      <c r="CY445" s="235">
        <f t="shared" si="672"/>
        <v>0</v>
      </c>
      <c r="CZ445" s="235">
        <f t="shared" si="672"/>
        <v>0</v>
      </c>
      <c r="DA445" s="235">
        <f t="shared" si="672"/>
        <v>0</v>
      </c>
      <c r="DB445" s="188"/>
      <c r="DC445" s="225"/>
      <c r="DD445" s="226"/>
      <c r="DE445" s="1088"/>
      <c r="DF445" s="225"/>
      <c r="DG445" s="226"/>
      <c r="DH445" s="1088"/>
      <c r="DI445" s="225"/>
      <c r="DJ445" s="226"/>
      <c r="DK445" s="1088"/>
      <c r="DL445" s="225"/>
      <c r="DM445" s="226"/>
      <c r="DN445" s="1088"/>
      <c r="DO445" s="370"/>
      <c r="DP445" s="370"/>
      <c r="DQ445" s="243">
        <f t="shared" si="725"/>
        <v>0</v>
      </c>
      <c r="DR445" s="244">
        <f t="shared" si="726"/>
        <v>0</v>
      </c>
      <c r="DS445" s="235">
        <f t="shared" si="673"/>
        <v>0</v>
      </c>
      <c r="DT445" s="244" t="str">
        <f t="shared" si="727"/>
        <v/>
      </c>
      <c r="DU445" s="42" t="str">
        <f t="shared" si="674"/>
        <v/>
      </c>
      <c r="DV445" s="42" t="str">
        <f t="shared" si="675"/>
        <v/>
      </c>
      <c r="DW445" s="42" t="str">
        <f t="shared" si="676"/>
        <v/>
      </c>
      <c r="DX445" s="162"/>
      <c r="DY445" s="42" t="str">
        <f t="shared" si="677"/>
        <v/>
      </c>
      <c r="DZ445" s="42" t="str">
        <f t="shared" si="741"/>
        <v/>
      </c>
      <c r="EA445" s="42" t="str">
        <f t="shared" si="678"/>
        <v/>
      </c>
      <c r="EB445" s="162"/>
      <c r="EC445" s="930"/>
      <c r="ED445" s="188"/>
      <c r="EE445" s="245">
        <f t="shared" si="679"/>
        <v>0</v>
      </c>
      <c r="EF445" s="189"/>
      <c r="EG445" s="245">
        <f t="shared" si="680"/>
        <v>0</v>
      </c>
      <c r="EH445" s="189"/>
      <c r="EI445" s="246" t="str">
        <f t="shared" si="728"/>
        <v/>
      </c>
      <c r="EJ445" s="247" t="str">
        <f t="shared" si="656"/>
        <v/>
      </c>
      <c r="EK445" s="248" t="str">
        <f t="shared" si="657"/>
        <v/>
      </c>
      <c r="EL445" s="248" t="str">
        <f t="shared" si="658"/>
        <v/>
      </c>
      <c r="EM445" s="248" t="str">
        <f t="shared" si="659"/>
        <v/>
      </c>
      <c r="EN445" s="248" t="str">
        <f t="shared" si="681"/>
        <v/>
      </c>
      <c r="EO445" s="248" t="str">
        <f t="shared" si="660"/>
        <v/>
      </c>
      <c r="EP445" s="189"/>
      <c r="EQ445" s="248" t="str">
        <f t="shared" si="729"/>
        <v/>
      </c>
      <c r="ER445" s="248" t="str">
        <f t="shared" si="730"/>
        <v/>
      </c>
      <c r="ES445" s="248" t="str">
        <f t="shared" si="731"/>
        <v/>
      </c>
      <c r="ET445" s="248" t="str">
        <f t="shared" si="732"/>
        <v/>
      </c>
      <c r="EU445" s="248" t="str">
        <f t="shared" si="682"/>
        <v/>
      </c>
      <c r="EV445" s="248" t="str">
        <f t="shared" si="682"/>
        <v/>
      </c>
      <c r="EW445" s="189"/>
      <c r="EX445" s="248" t="str">
        <f t="shared" si="733"/>
        <v/>
      </c>
      <c r="EY445" s="248" t="str">
        <f t="shared" si="734"/>
        <v/>
      </c>
      <c r="EZ445" s="248" t="str">
        <f t="shared" si="735"/>
        <v/>
      </c>
      <c r="FA445" s="248" t="str">
        <f t="shared" si="736"/>
        <v/>
      </c>
      <c r="FB445" s="248" t="str">
        <f t="shared" si="710"/>
        <v/>
      </c>
      <c r="FC445" s="248" t="str">
        <f t="shared" si="710"/>
        <v/>
      </c>
      <c r="FD445" s="189"/>
      <c r="FE445" s="248" t="str">
        <f t="shared" si="737"/>
        <v/>
      </c>
      <c r="FF445" s="248" t="str">
        <f t="shared" si="738"/>
        <v/>
      </c>
      <c r="FG445" s="248" t="str">
        <f t="shared" si="739"/>
        <v/>
      </c>
      <c r="FH445" s="248" t="str">
        <f t="shared" si="740"/>
        <v/>
      </c>
      <c r="FI445" s="248" t="str">
        <f t="shared" si="711"/>
        <v/>
      </c>
      <c r="FJ445" s="248" t="str">
        <f t="shared" si="711"/>
        <v/>
      </c>
      <c r="FK445" s="189"/>
      <c r="FL445" s="370"/>
      <c r="FM445" s="371"/>
      <c r="FN445" s="371"/>
      <c r="FO445" s="611"/>
      <c r="FP445" s="896"/>
      <c r="FQ445" s="370"/>
      <c r="FR445" s="371"/>
      <c r="FS445" s="371"/>
      <c r="FT445" s="611"/>
      <c r="FU445" s="896"/>
      <c r="FV445" s="370"/>
      <c r="FW445" s="371"/>
      <c r="FX445" s="371"/>
      <c r="FY445" s="611"/>
      <c r="FZ445" s="896"/>
      <c r="GA445" s="613"/>
      <c r="GB445" s="189"/>
      <c r="GC445" s="227">
        <f t="shared" si="683"/>
        <v>0</v>
      </c>
      <c r="GD445" s="228">
        <f t="shared" si="684"/>
        <v>0</v>
      </c>
      <c r="GE445" s="229">
        <f t="shared" si="712"/>
        <v>0</v>
      </c>
      <c r="GF445" s="230">
        <f t="shared" si="712"/>
        <v>0</v>
      </c>
      <c r="GG445" s="231" t="str">
        <f t="shared" si="685"/>
        <v/>
      </c>
      <c r="GH445" s="232">
        <f t="shared" si="686"/>
        <v>0</v>
      </c>
      <c r="GI445" s="227">
        <f t="shared" si="687"/>
        <v>0</v>
      </c>
      <c r="GJ445" s="233">
        <f t="shared" si="688"/>
        <v>0</v>
      </c>
      <c r="GK445" s="233">
        <f t="shared" si="689"/>
        <v>0</v>
      </c>
      <c r="GL445" s="234"/>
      <c r="GM445" s="235">
        <f t="shared" si="690"/>
        <v>0</v>
      </c>
      <c r="GN445" s="235">
        <f t="shared" si="691"/>
        <v>0</v>
      </c>
      <c r="GO445" s="235" t="str">
        <f t="shared" si="692"/>
        <v/>
      </c>
      <c r="GP445" s="380"/>
      <c r="GQ445" s="235">
        <f t="shared" si="693"/>
        <v>0</v>
      </c>
      <c r="GR445" s="235">
        <f t="shared" si="694"/>
        <v>0</v>
      </c>
      <c r="GS445" s="235" t="str">
        <f t="shared" si="695"/>
        <v/>
      </c>
      <c r="GT445" s="236"/>
      <c r="GU445" s="237" t="str">
        <f t="shared" si="696"/>
        <v/>
      </c>
      <c r="GV445" s="237" t="str">
        <f t="shared" si="697"/>
        <v/>
      </c>
      <c r="GW445" s="238" t="str">
        <f t="shared" si="698"/>
        <v/>
      </c>
      <c r="GX445" s="238" t="str">
        <f t="shared" si="699"/>
        <v/>
      </c>
      <c r="GY445" s="239"/>
      <c r="GZ445" s="240" t="str">
        <f t="shared" si="700"/>
        <v/>
      </c>
      <c r="HA445" s="235" t="str">
        <f t="shared" si="701"/>
        <v/>
      </c>
      <c r="HB445" s="235" t="str">
        <f t="shared" si="702"/>
        <v/>
      </c>
      <c r="HC445" s="235" t="str">
        <f t="shared" si="703"/>
        <v/>
      </c>
      <c r="HD445" s="235" t="str">
        <f t="shared" si="704"/>
        <v/>
      </c>
      <c r="HE445" s="235" t="str">
        <f t="shared" si="705"/>
        <v/>
      </c>
      <c r="HF445" s="188"/>
      <c r="HG445" s="235" t="str">
        <f t="shared" si="706"/>
        <v/>
      </c>
      <c r="HH445" s="235">
        <f t="shared" si="713"/>
        <v>0</v>
      </c>
      <c r="HI445" s="235">
        <f t="shared" si="713"/>
        <v>0</v>
      </c>
      <c r="HJ445" s="235">
        <f t="shared" si="713"/>
        <v>0</v>
      </c>
      <c r="HK445" s="188"/>
      <c r="HL445" s="235" t="str">
        <f t="shared" si="707"/>
        <v/>
      </c>
      <c r="HM445" s="235">
        <f t="shared" si="714"/>
        <v>0</v>
      </c>
      <c r="HN445" s="235">
        <f t="shared" si="714"/>
        <v>0</v>
      </c>
      <c r="HO445" s="235">
        <f t="shared" si="714"/>
        <v>0</v>
      </c>
      <c r="HP445" s="188"/>
      <c r="HQ445" s="235" t="str">
        <f t="shared" si="708"/>
        <v/>
      </c>
      <c r="HR445" s="235">
        <f t="shared" si="715"/>
        <v>0</v>
      </c>
      <c r="HS445" s="235">
        <f t="shared" si="715"/>
        <v>0</v>
      </c>
      <c r="HT445" s="235">
        <f t="shared" si="715"/>
        <v>0</v>
      </c>
      <c r="HU445" s="162"/>
      <c r="HV445" s="1622"/>
      <c r="HW445" s="1619"/>
      <c r="HX445" s="1619"/>
      <c r="HY445" s="1619"/>
      <c r="HZ445" s="1619"/>
      <c r="IA445" s="1619"/>
      <c r="IB445" s="1619"/>
      <c r="IC445" s="1623"/>
      <c r="ID445" s="162"/>
    </row>
    <row r="446" spans="1:238" ht="21.75" customHeight="1" x14ac:dyDescent="0.25">
      <c r="A446" s="377" t="str">
        <f t="shared" si="661"/>
        <v/>
      </c>
      <c r="B446" s="188">
        <v>420</v>
      </c>
      <c r="C446" s="255"/>
      <c r="D446" s="223" t="str">
        <f t="shared" si="709"/>
        <v/>
      </c>
      <c r="E446" s="223" t="str">
        <f t="shared" si="649"/>
        <v/>
      </c>
      <c r="F446" s="242"/>
      <c r="G446" s="242"/>
      <c r="H446" s="224" t="str">
        <f t="shared" si="662"/>
        <v/>
      </c>
      <c r="I446" s="930"/>
      <c r="J446" s="930"/>
      <c r="K446" s="930"/>
      <c r="L446" s="370"/>
      <c r="M446" s="371"/>
      <c r="N446" s="371"/>
      <c r="O446" s="371"/>
      <c r="P446" s="372"/>
      <c r="Q446" s="609"/>
      <c r="R446" s="609"/>
      <c r="S446" s="610"/>
      <c r="T446" s="371"/>
      <c r="U446" s="371"/>
      <c r="V446" s="188"/>
      <c r="W446" s="370"/>
      <c r="X446" s="371"/>
      <c r="Y446" s="371"/>
      <c r="Z446" s="611"/>
      <c r="AA446" s="896"/>
      <c r="AB446" s="370"/>
      <c r="AC446" s="371"/>
      <c r="AD446" s="371"/>
      <c r="AE446" s="371"/>
      <c r="AF446" s="896"/>
      <c r="AG446" s="370"/>
      <c r="AH446" s="371"/>
      <c r="AI446" s="371"/>
      <c r="AJ446" s="371"/>
      <c r="AK446" s="896"/>
      <c r="AL446" s="370"/>
      <c r="AM446" s="371"/>
      <c r="AN446" s="371"/>
      <c r="AO446" s="372"/>
      <c r="AP446" s="370"/>
      <c r="AQ446" s="371"/>
      <c r="AR446" s="371"/>
      <c r="AS446" s="371"/>
      <c r="AT446" s="928"/>
      <c r="AU446" s="188"/>
      <c r="AV446" s="256">
        <f t="shared" si="716"/>
        <v>0</v>
      </c>
      <c r="AW446" s="257">
        <f t="shared" si="717"/>
        <v>0</v>
      </c>
      <c r="AX446" s="258">
        <f t="shared" si="718"/>
        <v>0</v>
      </c>
      <c r="AY446" s="259">
        <f t="shared" si="719"/>
        <v>0</v>
      </c>
      <c r="AZ446" s="231" t="str">
        <f t="shared" si="720"/>
        <v/>
      </c>
      <c r="BA446" s="232">
        <f t="shared" si="721"/>
        <v>0</v>
      </c>
      <c r="BB446" s="249">
        <f t="shared" si="722"/>
        <v>0</v>
      </c>
      <c r="BC446" s="231">
        <f t="shared" si="723"/>
        <v>0</v>
      </c>
      <c r="BD446" s="231">
        <f t="shared" si="724"/>
        <v>0</v>
      </c>
      <c r="BE446" s="260"/>
      <c r="BF446" s="235">
        <f t="shared" si="663"/>
        <v>0</v>
      </c>
      <c r="BG446" s="235">
        <f t="shared" si="664"/>
        <v>0</v>
      </c>
      <c r="BH446" s="235">
        <f t="shared" si="665"/>
        <v>0</v>
      </c>
      <c r="BI446" s="380"/>
      <c r="BJ446" s="235">
        <f t="shared" si="650"/>
        <v>0</v>
      </c>
      <c r="BK446" s="235">
        <f t="shared" si="666"/>
        <v>0</v>
      </c>
      <c r="BL446" s="235" t="str">
        <f t="shared" si="667"/>
        <v/>
      </c>
      <c r="BM446" s="236"/>
      <c r="BN446" s="237"/>
      <c r="BO446" s="237"/>
      <c r="BP446" s="238"/>
      <c r="BQ446" s="238"/>
      <c r="BR446" s="254"/>
      <c r="BS446" s="252"/>
      <c r="BT446" s="244"/>
      <c r="BU446" s="244"/>
      <c r="BV446" s="244"/>
      <c r="BW446" s="244"/>
      <c r="BX446" s="244"/>
      <c r="BY446" s="244"/>
      <c r="BZ446" s="244"/>
      <c r="CA446" s="244"/>
      <c r="CB446" s="253"/>
      <c r="CC446" s="188"/>
      <c r="CD446" s="244">
        <f t="shared" si="651"/>
        <v>0</v>
      </c>
      <c r="CE446" s="235">
        <f t="shared" si="668"/>
        <v>0</v>
      </c>
      <c r="CF446" s="235">
        <f t="shared" si="668"/>
        <v>0</v>
      </c>
      <c r="CG446" s="235">
        <f t="shared" si="668"/>
        <v>0</v>
      </c>
      <c r="CH446" s="188"/>
      <c r="CI446" s="244">
        <f t="shared" si="652"/>
        <v>0</v>
      </c>
      <c r="CJ446" s="235">
        <f t="shared" si="669"/>
        <v>0</v>
      </c>
      <c r="CK446" s="235">
        <f t="shared" si="669"/>
        <v>0</v>
      </c>
      <c r="CL446" s="235">
        <f t="shared" si="669"/>
        <v>0</v>
      </c>
      <c r="CM446" s="188"/>
      <c r="CN446" s="244">
        <f t="shared" si="653"/>
        <v>0</v>
      </c>
      <c r="CO446" s="235">
        <f t="shared" si="670"/>
        <v>0</v>
      </c>
      <c r="CP446" s="235">
        <f t="shared" si="670"/>
        <v>0</v>
      </c>
      <c r="CQ446" s="235">
        <f t="shared" si="670"/>
        <v>0</v>
      </c>
      <c r="CR446" s="188"/>
      <c r="CS446" s="244">
        <f t="shared" si="654"/>
        <v>0</v>
      </c>
      <c r="CT446" s="235">
        <f t="shared" si="671"/>
        <v>0</v>
      </c>
      <c r="CU446" s="235">
        <f t="shared" si="671"/>
        <v>0</v>
      </c>
      <c r="CV446" s="235">
        <f t="shared" si="671"/>
        <v>0</v>
      </c>
      <c r="CW446" s="188"/>
      <c r="CX446" s="244">
        <f t="shared" si="655"/>
        <v>0</v>
      </c>
      <c r="CY446" s="235">
        <f t="shared" si="672"/>
        <v>0</v>
      </c>
      <c r="CZ446" s="235">
        <f t="shared" si="672"/>
        <v>0</v>
      </c>
      <c r="DA446" s="235">
        <f t="shared" si="672"/>
        <v>0</v>
      </c>
      <c r="DB446" s="188"/>
      <c r="DC446" s="225"/>
      <c r="DD446" s="226"/>
      <c r="DE446" s="1088"/>
      <c r="DF446" s="225"/>
      <c r="DG446" s="226"/>
      <c r="DH446" s="1088"/>
      <c r="DI446" s="225"/>
      <c r="DJ446" s="226"/>
      <c r="DK446" s="1088"/>
      <c r="DL446" s="225"/>
      <c r="DM446" s="226"/>
      <c r="DN446" s="1088"/>
      <c r="DO446" s="370"/>
      <c r="DP446" s="370"/>
      <c r="DQ446" s="243">
        <f t="shared" si="725"/>
        <v>0</v>
      </c>
      <c r="DR446" s="244">
        <f t="shared" si="726"/>
        <v>0</v>
      </c>
      <c r="DS446" s="235">
        <f t="shared" si="673"/>
        <v>0</v>
      </c>
      <c r="DT446" s="244" t="str">
        <f t="shared" si="727"/>
        <v/>
      </c>
      <c r="DU446" s="42" t="str">
        <f t="shared" si="674"/>
        <v/>
      </c>
      <c r="DV446" s="42" t="str">
        <f t="shared" si="675"/>
        <v/>
      </c>
      <c r="DW446" s="42" t="str">
        <f t="shared" si="676"/>
        <v/>
      </c>
      <c r="DX446" s="162"/>
      <c r="DY446" s="42" t="str">
        <f t="shared" si="677"/>
        <v/>
      </c>
      <c r="DZ446" s="42" t="str">
        <f t="shared" si="741"/>
        <v/>
      </c>
      <c r="EA446" s="42" t="str">
        <f t="shared" si="678"/>
        <v/>
      </c>
      <c r="EB446" s="162"/>
      <c r="EC446" s="930"/>
      <c r="ED446" s="188"/>
      <c r="EE446" s="245">
        <f t="shared" si="679"/>
        <v>0</v>
      </c>
      <c r="EF446" s="189"/>
      <c r="EG446" s="245">
        <f t="shared" si="680"/>
        <v>0</v>
      </c>
      <c r="EH446" s="189"/>
      <c r="EI446" s="246" t="str">
        <f t="shared" si="728"/>
        <v/>
      </c>
      <c r="EJ446" s="247" t="str">
        <f t="shared" si="656"/>
        <v/>
      </c>
      <c r="EK446" s="248" t="str">
        <f t="shared" si="657"/>
        <v/>
      </c>
      <c r="EL446" s="248" t="str">
        <f t="shared" si="658"/>
        <v/>
      </c>
      <c r="EM446" s="248" t="str">
        <f t="shared" si="659"/>
        <v/>
      </c>
      <c r="EN446" s="248" t="str">
        <f t="shared" si="681"/>
        <v/>
      </c>
      <c r="EO446" s="248" t="str">
        <f t="shared" si="660"/>
        <v/>
      </c>
      <c r="EP446" s="189"/>
      <c r="EQ446" s="248" t="str">
        <f t="shared" si="729"/>
        <v/>
      </c>
      <c r="ER446" s="248" t="str">
        <f t="shared" si="730"/>
        <v/>
      </c>
      <c r="ES446" s="248" t="str">
        <f t="shared" si="731"/>
        <v/>
      </c>
      <c r="ET446" s="248" t="str">
        <f t="shared" si="732"/>
        <v/>
      </c>
      <c r="EU446" s="248" t="str">
        <f t="shared" si="682"/>
        <v/>
      </c>
      <c r="EV446" s="248" t="str">
        <f t="shared" si="682"/>
        <v/>
      </c>
      <c r="EW446" s="189"/>
      <c r="EX446" s="248" t="str">
        <f t="shared" si="733"/>
        <v/>
      </c>
      <c r="EY446" s="248" t="str">
        <f t="shared" si="734"/>
        <v/>
      </c>
      <c r="EZ446" s="248" t="str">
        <f t="shared" si="735"/>
        <v/>
      </c>
      <c r="FA446" s="248" t="str">
        <f t="shared" si="736"/>
        <v/>
      </c>
      <c r="FB446" s="248" t="str">
        <f t="shared" si="710"/>
        <v/>
      </c>
      <c r="FC446" s="248" t="str">
        <f t="shared" si="710"/>
        <v/>
      </c>
      <c r="FD446" s="189"/>
      <c r="FE446" s="248" t="str">
        <f t="shared" si="737"/>
        <v/>
      </c>
      <c r="FF446" s="248" t="str">
        <f t="shared" si="738"/>
        <v/>
      </c>
      <c r="FG446" s="248" t="str">
        <f t="shared" si="739"/>
        <v/>
      </c>
      <c r="FH446" s="248" t="str">
        <f t="shared" si="740"/>
        <v/>
      </c>
      <c r="FI446" s="248" t="str">
        <f t="shared" si="711"/>
        <v/>
      </c>
      <c r="FJ446" s="248" t="str">
        <f t="shared" si="711"/>
        <v/>
      </c>
      <c r="FK446" s="189"/>
      <c r="FL446" s="370"/>
      <c r="FM446" s="371"/>
      <c r="FN446" s="371"/>
      <c r="FO446" s="611"/>
      <c r="FP446" s="896"/>
      <c r="FQ446" s="370"/>
      <c r="FR446" s="371"/>
      <c r="FS446" s="371"/>
      <c r="FT446" s="611"/>
      <c r="FU446" s="896"/>
      <c r="FV446" s="370"/>
      <c r="FW446" s="371"/>
      <c r="FX446" s="371"/>
      <c r="FY446" s="611"/>
      <c r="FZ446" s="896"/>
      <c r="GA446" s="613"/>
      <c r="GB446" s="189"/>
      <c r="GC446" s="227">
        <f t="shared" si="683"/>
        <v>0</v>
      </c>
      <c r="GD446" s="228">
        <f t="shared" si="684"/>
        <v>0</v>
      </c>
      <c r="GE446" s="229">
        <f t="shared" si="712"/>
        <v>0</v>
      </c>
      <c r="GF446" s="230">
        <f t="shared" si="712"/>
        <v>0</v>
      </c>
      <c r="GG446" s="231" t="str">
        <f t="shared" si="685"/>
        <v/>
      </c>
      <c r="GH446" s="232">
        <f t="shared" si="686"/>
        <v>0</v>
      </c>
      <c r="GI446" s="227">
        <f t="shared" si="687"/>
        <v>0</v>
      </c>
      <c r="GJ446" s="233">
        <f t="shared" si="688"/>
        <v>0</v>
      </c>
      <c r="GK446" s="233">
        <f t="shared" si="689"/>
        <v>0</v>
      </c>
      <c r="GL446" s="234"/>
      <c r="GM446" s="235">
        <f t="shared" si="690"/>
        <v>0</v>
      </c>
      <c r="GN446" s="235">
        <f t="shared" si="691"/>
        <v>0</v>
      </c>
      <c r="GO446" s="235" t="str">
        <f t="shared" si="692"/>
        <v/>
      </c>
      <c r="GP446" s="380"/>
      <c r="GQ446" s="235">
        <f t="shared" si="693"/>
        <v>0</v>
      </c>
      <c r="GR446" s="235">
        <f t="shared" si="694"/>
        <v>0</v>
      </c>
      <c r="GS446" s="235" t="str">
        <f t="shared" si="695"/>
        <v/>
      </c>
      <c r="GT446" s="236"/>
      <c r="GU446" s="237" t="str">
        <f t="shared" si="696"/>
        <v/>
      </c>
      <c r="GV446" s="237" t="str">
        <f t="shared" si="697"/>
        <v/>
      </c>
      <c r="GW446" s="238" t="str">
        <f t="shared" si="698"/>
        <v/>
      </c>
      <c r="GX446" s="238" t="str">
        <f t="shared" si="699"/>
        <v/>
      </c>
      <c r="GY446" s="239"/>
      <c r="GZ446" s="240" t="str">
        <f t="shared" si="700"/>
        <v/>
      </c>
      <c r="HA446" s="235" t="str">
        <f t="shared" si="701"/>
        <v/>
      </c>
      <c r="HB446" s="235" t="str">
        <f t="shared" si="702"/>
        <v/>
      </c>
      <c r="HC446" s="235" t="str">
        <f t="shared" si="703"/>
        <v/>
      </c>
      <c r="HD446" s="235" t="str">
        <f t="shared" si="704"/>
        <v/>
      </c>
      <c r="HE446" s="235" t="str">
        <f t="shared" si="705"/>
        <v/>
      </c>
      <c r="HF446" s="188"/>
      <c r="HG446" s="235" t="str">
        <f t="shared" si="706"/>
        <v/>
      </c>
      <c r="HH446" s="235">
        <f t="shared" si="713"/>
        <v>0</v>
      </c>
      <c r="HI446" s="235">
        <f t="shared" si="713"/>
        <v>0</v>
      </c>
      <c r="HJ446" s="235">
        <f t="shared" si="713"/>
        <v>0</v>
      </c>
      <c r="HK446" s="188"/>
      <c r="HL446" s="235" t="str">
        <f t="shared" si="707"/>
        <v/>
      </c>
      <c r="HM446" s="235">
        <f t="shared" si="714"/>
        <v>0</v>
      </c>
      <c r="HN446" s="235">
        <f t="shared" si="714"/>
        <v>0</v>
      </c>
      <c r="HO446" s="235">
        <f t="shared" si="714"/>
        <v>0</v>
      </c>
      <c r="HP446" s="188"/>
      <c r="HQ446" s="235" t="str">
        <f t="shared" si="708"/>
        <v/>
      </c>
      <c r="HR446" s="235">
        <f t="shared" si="715"/>
        <v>0</v>
      </c>
      <c r="HS446" s="235">
        <f t="shared" si="715"/>
        <v>0</v>
      </c>
      <c r="HT446" s="235">
        <f t="shared" si="715"/>
        <v>0</v>
      </c>
      <c r="HU446" s="162"/>
      <c r="HV446" s="1622"/>
      <c r="HW446" s="1619"/>
      <c r="HX446" s="1619"/>
      <c r="HY446" s="1619"/>
      <c r="HZ446" s="1619"/>
      <c r="IA446" s="1619"/>
      <c r="IB446" s="1619"/>
      <c r="IC446" s="1623"/>
      <c r="ID446" s="162"/>
    </row>
    <row r="447" spans="1:238" ht="21.75" customHeight="1" x14ac:dyDescent="0.25">
      <c r="A447" s="377" t="str">
        <f t="shared" si="661"/>
        <v/>
      </c>
      <c r="B447" s="188">
        <v>421</v>
      </c>
      <c r="C447" s="255"/>
      <c r="D447" s="223" t="str">
        <f t="shared" si="709"/>
        <v/>
      </c>
      <c r="E447" s="223" t="str">
        <f t="shared" si="649"/>
        <v/>
      </c>
      <c r="F447" s="242"/>
      <c r="G447" s="242"/>
      <c r="H447" s="224" t="str">
        <f t="shared" si="662"/>
        <v/>
      </c>
      <c r="I447" s="930"/>
      <c r="J447" s="930"/>
      <c r="K447" s="930"/>
      <c r="L447" s="370"/>
      <c r="M447" s="371"/>
      <c r="N447" s="371"/>
      <c r="O447" s="371"/>
      <c r="P447" s="372"/>
      <c r="Q447" s="609"/>
      <c r="R447" s="609"/>
      <c r="S447" s="610"/>
      <c r="T447" s="371"/>
      <c r="U447" s="371"/>
      <c r="V447" s="188"/>
      <c r="W447" s="370"/>
      <c r="X447" s="371"/>
      <c r="Y447" s="371"/>
      <c r="Z447" s="611"/>
      <c r="AA447" s="896"/>
      <c r="AB447" s="370"/>
      <c r="AC447" s="371"/>
      <c r="AD447" s="371"/>
      <c r="AE447" s="371"/>
      <c r="AF447" s="896"/>
      <c r="AG447" s="370"/>
      <c r="AH447" s="371"/>
      <c r="AI447" s="371"/>
      <c r="AJ447" s="371"/>
      <c r="AK447" s="896"/>
      <c r="AL447" s="370"/>
      <c r="AM447" s="371"/>
      <c r="AN447" s="371"/>
      <c r="AO447" s="372"/>
      <c r="AP447" s="370"/>
      <c r="AQ447" s="371"/>
      <c r="AR447" s="371"/>
      <c r="AS447" s="371"/>
      <c r="AT447" s="928"/>
      <c r="AU447" s="188"/>
      <c r="AV447" s="256">
        <f t="shared" si="716"/>
        <v>0</v>
      </c>
      <c r="AW447" s="257">
        <f t="shared" si="717"/>
        <v>0</v>
      </c>
      <c r="AX447" s="258">
        <f t="shared" si="718"/>
        <v>0</v>
      </c>
      <c r="AY447" s="259">
        <f t="shared" si="719"/>
        <v>0</v>
      </c>
      <c r="AZ447" s="231" t="str">
        <f t="shared" si="720"/>
        <v/>
      </c>
      <c r="BA447" s="232">
        <f t="shared" si="721"/>
        <v>0</v>
      </c>
      <c r="BB447" s="249">
        <f t="shared" si="722"/>
        <v>0</v>
      </c>
      <c r="BC447" s="231">
        <f t="shared" si="723"/>
        <v>0</v>
      </c>
      <c r="BD447" s="231">
        <f t="shared" si="724"/>
        <v>0</v>
      </c>
      <c r="BE447" s="260"/>
      <c r="BF447" s="235">
        <f t="shared" si="663"/>
        <v>0</v>
      </c>
      <c r="BG447" s="235">
        <f t="shared" si="664"/>
        <v>0</v>
      </c>
      <c r="BH447" s="235">
        <f t="shared" si="665"/>
        <v>0</v>
      </c>
      <c r="BI447" s="380"/>
      <c r="BJ447" s="235">
        <f t="shared" si="650"/>
        <v>0</v>
      </c>
      <c r="BK447" s="235">
        <f t="shared" si="666"/>
        <v>0</v>
      </c>
      <c r="BL447" s="235" t="str">
        <f t="shared" si="667"/>
        <v/>
      </c>
      <c r="BM447" s="236"/>
      <c r="BN447" s="237"/>
      <c r="BO447" s="237"/>
      <c r="BP447" s="238"/>
      <c r="BQ447" s="238"/>
      <c r="BR447" s="254"/>
      <c r="BS447" s="252"/>
      <c r="BT447" s="244"/>
      <c r="BU447" s="244"/>
      <c r="BV447" s="244"/>
      <c r="BW447" s="244"/>
      <c r="BX447" s="244"/>
      <c r="BY447" s="244"/>
      <c r="BZ447" s="244"/>
      <c r="CA447" s="244"/>
      <c r="CB447" s="253"/>
      <c r="CC447" s="188"/>
      <c r="CD447" s="244">
        <f t="shared" si="651"/>
        <v>0</v>
      </c>
      <c r="CE447" s="235">
        <f t="shared" si="668"/>
        <v>0</v>
      </c>
      <c r="CF447" s="235">
        <f t="shared" si="668"/>
        <v>0</v>
      </c>
      <c r="CG447" s="235">
        <f t="shared" si="668"/>
        <v>0</v>
      </c>
      <c r="CH447" s="188"/>
      <c r="CI447" s="244">
        <f t="shared" si="652"/>
        <v>0</v>
      </c>
      <c r="CJ447" s="235">
        <f t="shared" si="669"/>
        <v>0</v>
      </c>
      <c r="CK447" s="235">
        <f t="shared" si="669"/>
        <v>0</v>
      </c>
      <c r="CL447" s="235">
        <f t="shared" si="669"/>
        <v>0</v>
      </c>
      <c r="CM447" s="188"/>
      <c r="CN447" s="244">
        <f t="shared" si="653"/>
        <v>0</v>
      </c>
      <c r="CO447" s="235">
        <f t="shared" si="670"/>
        <v>0</v>
      </c>
      <c r="CP447" s="235">
        <f t="shared" si="670"/>
        <v>0</v>
      </c>
      <c r="CQ447" s="235">
        <f t="shared" si="670"/>
        <v>0</v>
      </c>
      <c r="CR447" s="188"/>
      <c r="CS447" s="244">
        <f t="shared" si="654"/>
        <v>0</v>
      </c>
      <c r="CT447" s="235">
        <f t="shared" si="671"/>
        <v>0</v>
      </c>
      <c r="CU447" s="235">
        <f t="shared" si="671"/>
        <v>0</v>
      </c>
      <c r="CV447" s="235">
        <f t="shared" si="671"/>
        <v>0</v>
      </c>
      <c r="CW447" s="188"/>
      <c r="CX447" s="244">
        <f t="shared" si="655"/>
        <v>0</v>
      </c>
      <c r="CY447" s="235">
        <f t="shared" si="672"/>
        <v>0</v>
      </c>
      <c r="CZ447" s="235">
        <f t="shared" si="672"/>
        <v>0</v>
      </c>
      <c r="DA447" s="235">
        <f t="shared" si="672"/>
        <v>0</v>
      </c>
      <c r="DB447" s="188"/>
      <c r="DC447" s="225"/>
      <c r="DD447" s="226"/>
      <c r="DE447" s="1088"/>
      <c r="DF447" s="225"/>
      <c r="DG447" s="226"/>
      <c r="DH447" s="1088"/>
      <c r="DI447" s="225"/>
      <c r="DJ447" s="226"/>
      <c r="DK447" s="1088"/>
      <c r="DL447" s="225"/>
      <c r="DM447" s="226"/>
      <c r="DN447" s="1088"/>
      <c r="DO447" s="370"/>
      <c r="DP447" s="370"/>
      <c r="DQ447" s="243">
        <f t="shared" si="725"/>
        <v>0</v>
      </c>
      <c r="DR447" s="244">
        <f t="shared" si="726"/>
        <v>0</v>
      </c>
      <c r="DS447" s="235">
        <f t="shared" si="673"/>
        <v>0</v>
      </c>
      <c r="DT447" s="244" t="str">
        <f t="shared" si="727"/>
        <v/>
      </c>
      <c r="DU447" s="42" t="str">
        <f t="shared" si="674"/>
        <v/>
      </c>
      <c r="DV447" s="42" t="str">
        <f t="shared" si="675"/>
        <v/>
      </c>
      <c r="DW447" s="42" t="str">
        <f t="shared" si="676"/>
        <v/>
      </c>
      <c r="DX447" s="162"/>
      <c r="DY447" s="42" t="str">
        <f t="shared" si="677"/>
        <v/>
      </c>
      <c r="DZ447" s="42" t="str">
        <f t="shared" si="741"/>
        <v/>
      </c>
      <c r="EA447" s="42" t="str">
        <f t="shared" si="678"/>
        <v/>
      </c>
      <c r="EB447" s="162"/>
      <c r="EC447" s="930"/>
      <c r="ED447" s="188"/>
      <c r="EE447" s="245">
        <f t="shared" si="679"/>
        <v>0</v>
      </c>
      <c r="EF447" s="189"/>
      <c r="EG447" s="245">
        <f t="shared" si="680"/>
        <v>0</v>
      </c>
      <c r="EH447" s="189"/>
      <c r="EI447" s="246" t="str">
        <f t="shared" si="728"/>
        <v/>
      </c>
      <c r="EJ447" s="247" t="str">
        <f t="shared" si="656"/>
        <v/>
      </c>
      <c r="EK447" s="248" t="str">
        <f t="shared" si="657"/>
        <v/>
      </c>
      <c r="EL447" s="248" t="str">
        <f t="shared" si="658"/>
        <v/>
      </c>
      <c r="EM447" s="248" t="str">
        <f t="shared" si="659"/>
        <v/>
      </c>
      <c r="EN447" s="248" t="str">
        <f t="shared" si="681"/>
        <v/>
      </c>
      <c r="EO447" s="248" t="str">
        <f t="shared" si="660"/>
        <v/>
      </c>
      <c r="EP447" s="189"/>
      <c r="EQ447" s="248" t="str">
        <f t="shared" si="729"/>
        <v/>
      </c>
      <c r="ER447" s="248" t="str">
        <f t="shared" si="730"/>
        <v/>
      </c>
      <c r="ES447" s="248" t="str">
        <f t="shared" si="731"/>
        <v/>
      </c>
      <c r="ET447" s="248" t="str">
        <f t="shared" si="732"/>
        <v/>
      </c>
      <c r="EU447" s="248" t="str">
        <f t="shared" si="682"/>
        <v/>
      </c>
      <c r="EV447" s="248" t="str">
        <f t="shared" si="682"/>
        <v/>
      </c>
      <c r="EW447" s="189"/>
      <c r="EX447" s="248" t="str">
        <f t="shared" si="733"/>
        <v/>
      </c>
      <c r="EY447" s="248" t="str">
        <f t="shared" si="734"/>
        <v/>
      </c>
      <c r="EZ447" s="248" t="str">
        <f t="shared" si="735"/>
        <v/>
      </c>
      <c r="FA447" s="248" t="str">
        <f t="shared" si="736"/>
        <v/>
      </c>
      <c r="FB447" s="248" t="str">
        <f t="shared" si="710"/>
        <v/>
      </c>
      <c r="FC447" s="248" t="str">
        <f t="shared" si="710"/>
        <v/>
      </c>
      <c r="FD447" s="189"/>
      <c r="FE447" s="248" t="str">
        <f t="shared" si="737"/>
        <v/>
      </c>
      <c r="FF447" s="248" t="str">
        <f t="shared" si="738"/>
        <v/>
      </c>
      <c r="FG447" s="248" t="str">
        <f t="shared" si="739"/>
        <v/>
      </c>
      <c r="FH447" s="248" t="str">
        <f t="shared" si="740"/>
        <v/>
      </c>
      <c r="FI447" s="248" t="str">
        <f t="shared" si="711"/>
        <v/>
      </c>
      <c r="FJ447" s="248" t="str">
        <f t="shared" si="711"/>
        <v/>
      </c>
      <c r="FK447" s="189"/>
      <c r="FL447" s="370"/>
      <c r="FM447" s="371"/>
      <c r="FN447" s="371"/>
      <c r="FO447" s="611"/>
      <c r="FP447" s="896"/>
      <c r="FQ447" s="370"/>
      <c r="FR447" s="371"/>
      <c r="FS447" s="371"/>
      <c r="FT447" s="611"/>
      <c r="FU447" s="896"/>
      <c r="FV447" s="370"/>
      <c r="FW447" s="371"/>
      <c r="FX447" s="371"/>
      <c r="FY447" s="611"/>
      <c r="FZ447" s="896"/>
      <c r="GA447" s="613"/>
      <c r="GB447" s="189"/>
      <c r="GC447" s="227">
        <f t="shared" si="683"/>
        <v>0</v>
      </c>
      <c r="GD447" s="228">
        <f t="shared" si="684"/>
        <v>0</v>
      </c>
      <c r="GE447" s="229">
        <f t="shared" si="712"/>
        <v>0</v>
      </c>
      <c r="GF447" s="230">
        <f t="shared" si="712"/>
        <v>0</v>
      </c>
      <c r="GG447" s="231" t="str">
        <f t="shared" si="685"/>
        <v/>
      </c>
      <c r="GH447" s="232">
        <f t="shared" si="686"/>
        <v>0</v>
      </c>
      <c r="GI447" s="227">
        <f t="shared" si="687"/>
        <v>0</v>
      </c>
      <c r="GJ447" s="233">
        <f t="shared" si="688"/>
        <v>0</v>
      </c>
      <c r="GK447" s="233">
        <f t="shared" si="689"/>
        <v>0</v>
      </c>
      <c r="GL447" s="234"/>
      <c r="GM447" s="235">
        <f t="shared" si="690"/>
        <v>0</v>
      </c>
      <c r="GN447" s="235">
        <f t="shared" si="691"/>
        <v>0</v>
      </c>
      <c r="GO447" s="235" t="str">
        <f t="shared" si="692"/>
        <v/>
      </c>
      <c r="GP447" s="380"/>
      <c r="GQ447" s="235">
        <f t="shared" si="693"/>
        <v>0</v>
      </c>
      <c r="GR447" s="235">
        <f t="shared" si="694"/>
        <v>0</v>
      </c>
      <c r="GS447" s="235" t="str">
        <f t="shared" si="695"/>
        <v/>
      </c>
      <c r="GT447" s="236"/>
      <c r="GU447" s="237" t="str">
        <f t="shared" si="696"/>
        <v/>
      </c>
      <c r="GV447" s="237" t="str">
        <f t="shared" si="697"/>
        <v/>
      </c>
      <c r="GW447" s="238" t="str">
        <f t="shared" si="698"/>
        <v/>
      </c>
      <c r="GX447" s="238" t="str">
        <f t="shared" si="699"/>
        <v/>
      </c>
      <c r="GY447" s="239"/>
      <c r="GZ447" s="240" t="str">
        <f t="shared" si="700"/>
        <v/>
      </c>
      <c r="HA447" s="235" t="str">
        <f t="shared" si="701"/>
        <v/>
      </c>
      <c r="HB447" s="235" t="str">
        <f t="shared" si="702"/>
        <v/>
      </c>
      <c r="HC447" s="235" t="str">
        <f t="shared" si="703"/>
        <v/>
      </c>
      <c r="HD447" s="235" t="str">
        <f t="shared" si="704"/>
        <v/>
      </c>
      <c r="HE447" s="235" t="str">
        <f t="shared" si="705"/>
        <v/>
      </c>
      <c r="HF447" s="188"/>
      <c r="HG447" s="235" t="str">
        <f t="shared" si="706"/>
        <v/>
      </c>
      <c r="HH447" s="235">
        <f t="shared" si="713"/>
        <v>0</v>
      </c>
      <c r="HI447" s="235">
        <f t="shared" si="713"/>
        <v>0</v>
      </c>
      <c r="HJ447" s="235">
        <f t="shared" si="713"/>
        <v>0</v>
      </c>
      <c r="HK447" s="188"/>
      <c r="HL447" s="235" t="str">
        <f t="shared" si="707"/>
        <v/>
      </c>
      <c r="HM447" s="235">
        <f t="shared" si="714"/>
        <v>0</v>
      </c>
      <c r="HN447" s="235">
        <f t="shared" si="714"/>
        <v>0</v>
      </c>
      <c r="HO447" s="235">
        <f t="shared" si="714"/>
        <v>0</v>
      </c>
      <c r="HP447" s="188"/>
      <c r="HQ447" s="235" t="str">
        <f t="shared" si="708"/>
        <v/>
      </c>
      <c r="HR447" s="235">
        <f t="shared" si="715"/>
        <v>0</v>
      </c>
      <c r="HS447" s="235">
        <f t="shared" si="715"/>
        <v>0</v>
      </c>
      <c r="HT447" s="235">
        <f t="shared" si="715"/>
        <v>0</v>
      </c>
      <c r="HU447" s="162"/>
      <c r="HV447" s="1622"/>
      <c r="HW447" s="1619"/>
      <c r="HX447" s="1619"/>
      <c r="HY447" s="1619"/>
      <c r="HZ447" s="1619"/>
      <c r="IA447" s="1619"/>
      <c r="IB447" s="1619"/>
      <c r="IC447" s="1623"/>
      <c r="ID447" s="162"/>
    </row>
    <row r="448" spans="1:238" ht="21.75" customHeight="1" x14ac:dyDescent="0.25">
      <c r="A448" s="377" t="str">
        <f t="shared" si="661"/>
        <v/>
      </c>
      <c r="B448" s="188">
        <v>422</v>
      </c>
      <c r="C448" s="255"/>
      <c r="D448" s="223" t="str">
        <f t="shared" si="709"/>
        <v/>
      </c>
      <c r="E448" s="223" t="str">
        <f t="shared" si="649"/>
        <v/>
      </c>
      <c r="F448" s="242"/>
      <c r="G448" s="242"/>
      <c r="H448" s="224" t="str">
        <f t="shared" si="662"/>
        <v/>
      </c>
      <c r="I448" s="930"/>
      <c r="J448" s="930"/>
      <c r="K448" s="930"/>
      <c r="L448" s="370"/>
      <c r="M448" s="371"/>
      <c r="N448" s="371"/>
      <c r="O448" s="371"/>
      <c r="P448" s="372"/>
      <c r="Q448" s="609"/>
      <c r="R448" s="609"/>
      <c r="S448" s="610"/>
      <c r="T448" s="371"/>
      <c r="U448" s="371"/>
      <c r="V448" s="188"/>
      <c r="W448" s="370"/>
      <c r="X448" s="371"/>
      <c r="Y448" s="371"/>
      <c r="Z448" s="611"/>
      <c r="AA448" s="896"/>
      <c r="AB448" s="370"/>
      <c r="AC448" s="371"/>
      <c r="AD448" s="371"/>
      <c r="AE448" s="371"/>
      <c r="AF448" s="896"/>
      <c r="AG448" s="370"/>
      <c r="AH448" s="371"/>
      <c r="AI448" s="371"/>
      <c r="AJ448" s="371"/>
      <c r="AK448" s="896"/>
      <c r="AL448" s="370"/>
      <c r="AM448" s="371"/>
      <c r="AN448" s="371"/>
      <c r="AO448" s="372"/>
      <c r="AP448" s="370"/>
      <c r="AQ448" s="371"/>
      <c r="AR448" s="371"/>
      <c r="AS448" s="371"/>
      <c r="AT448" s="928"/>
      <c r="AU448" s="188"/>
      <c r="AV448" s="256">
        <f t="shared" si="716"/>
        <v>0</v>
      </c>
      <c r="AW448" s="257">
        <f t="shared" si="717"/>
        <v>0</v>
      </c>
      <c r="AX448" s="258">
        <f t="shared" si="718"/>
        <v>0</v>
      </c>
      <c r="AY448" s="259">
        <f t="shared" si="719"/>
        <v>0</v>
      </c>
      <c r="AZ448" s="231" t="str">
        <f t="shared" si="720"/>
        <v/>
      </c>
      <c r="BA448" s="232">
        <f t="shared" si="721"/>
        <v>0</v>
      </c>
      <c r="BB448" s="249">
        <f t="shared" si="722"/>
        <v>0</v>
      </c>
      <c r="BC448" s="231">
        <f t="shared" si="723"/>
        <v>0</v>
      </c>
      <c r="BD448" s="231">
        <f t="shared" si="724"/>
        <v>0</v>
      </c>
      <c r="BE448" s="260"/>
      <c r="BF448" s="235">
        <f t="shared" si="663"/>
        <v>0</v>
      </c>
      <c r="BG448" s="235">
        <f t="shared" si="664"/>
        <v>0</v>
      </c>
      <c r="BH448" s="235">
        <f t="shared" si="665"/>
        <v>0</v>
      </c>
      <c r="BI448" s="380"/>
      <c r="BJ448" s="235">
        <f t="shared" si="650"/>
        <v>0</v>
      </c>
      <c r="BK448" s="235">
        <f t="shared" si="666"/>
        <v>0</v>
      </c>
      <c r="BL448" s="235" t="str">
        <f t="shared" si="667"/>
        <v/>
      </c>
      <c r="BM448" s="236"/>
      <c r="BN448" s="237"/>
      <c r="BO448" s="237"/>
      <c r="BP448" s="238"/>
      <c r="BQ448" s="238"/>
      <c r="BR448" s="254"/>
      <c r="BS448" s="252"/>
      <c r="BT448" s="244"/>
      <c r="BU448" s="244"/>
      <c r="BV448" s="244"/>
      <c r="BW448" s="244"/>
      <c r="BX448" s="244"/>
      <c r="BY448" s="244"/>
      <c r="BZ448" s="244"/>
      <c r="CA448" s="244"/>
      <c r="CB448" s="253"/>
      <c r="CC448" s="188"/>
      <c r="CD448" s="244">
        <f t="shared" si="651"/>
        <v>0</v>
      </c>
      <c r="CE448" s="235">
        <f t="shared" si="668"/>
        <v>0</v>
      </c>
      <c r="CF448" s="235">
        <f t="shared" si="668"/>
        <v>0</v>
      </c>
      <c r="CG448" s="235">
        <f t="shared" si="668"/>
        <v>0</v>
      </c>
      <c r="CH448" s="188"/>
      <c r="CI448" s="244">
        <f t="shared" si="652"/>
        <v>0</v>
      </c>
      <c r="CJ448" s="235">
        <f t="shared" si="669"/>
        <v>0</v>
      </c>
      <c r="CK448" s="235">
        <f t="shared" si="669"/>
        <v>0</v>
      </c>
      <c r="CL448" s="235">
        <f t="shared" si="669"/>
        <v>0</v>
      </c>
      <c r="CM448" s="188"/>
      <c r="CN448" s="244">
        <f t="shared" si="653"/>
        <v>0</v>
      </c>
      <c r="CO448" s="235">
        <f t="shared" si="670"/>
        <v>0</v>
      </c>
      <c r="CP448" s="235">
        <f t="shared" si="670"/>
        <v>0</v>
      </c>
      <c r="CQ448" s="235">
        <f t="shared" si="670"/>
        <v>0</v>
      </c>
      <c r="CR448" s="188"/>
      <c r="CS448" s="244">
        <f t="shared" si="654"/>
        <v>0</v>
      </c>
      <c r="CT448" s="235">
        <f t="shared" si="671"/>
        <v>0</v>
      </c>
      <c r="CU448" s="235">
        <f t="shared" si="671"/>
        <v>0</v>
      </c>
      <c r="CV448" s="235">
        <f t="shared" si="671"/>
        <v>0</v>
      </c>
      <c r="CW448" s="188"/>
      <c r="CX448" s="244">
        <f t="shared" si="655"/>
        <v>0</v>
      </c>
      <c r="CY448" s="235">
        <f t="shared" si="672"/>
        <v>0</v>
      </c>
      <c r="CZ448" s="235">
        <f t="shared" si="672"/>
        <v>0</v>
      </c>
      <c r="DA448" s="235">
        <f t="shared" si="672"/>
        <v>0</v>
      </c>
      <c r="DB448" s="188"/>
      <c r="DC448" s="225"/>
      <c r="DD448" s="226"/>
      <c r="DE448" s="1088"/>
      <c r="DF448" s="225"/>
      <c r="DG448" s="226"/>
      <c r="DH448" s="1088"/>
      <c r="DI448" s="225"/>
      <c r="DJ448" s="226"/>
      <c r="DK448" s="1088"/>
      <c r="DL448" s="225"/>
      <c r="DM448" s="226"/>
      <c r="DN448" s="1088"/>
      <c r="DO448" s="370"/>
      <c r="DP448" s="370"/>
      <c r="DQ448" s="243">
        <f t="shared" si="725"/>
        <v>0</v>
      </c>
      <c r="DR448" s="244">
        <f t="shared" si="726"/>
        <v>0</v>
      </c>
      <c r="DS448" s="235">
        <f t="shared" si="673"/>
        <v>0</v>
      </c>
      <c r="DT448" s="244" t="str">
        <f t="shared" si="727"/>
        <v/>
      </c>
      <c r="DU448" s="42" t="str">
        <f t="shared" si="674"/>
        <v/>
      </c>
      <c r="DV448" s="42" t="str">
        <f t="shared" si="675"/>
        <v/>
      </c>
      <c r="DW448" s="42" t="str">
        <f t="shared" si="676"/>
        <v/>
      </c>
      <c r="DX448" s="162"/>
      <c r="DY448" s="42" t="str">
        <f t="shared" si="677"/>
        <v/>
      </c>
      <c r="DZ448" s="42" t="str">
        <f t="shared" si="741"/>
        <v/>
      </c>
      <c r="EA448" s="42" t="str">
        <f t="shared" si="678"/>
        <v/>
      </c>
      <c r="EB448" s="162"/>
      <c r="EC448" s="930"/>
      <c r="ED448" s="188"/>
      <c r="EE448" s="245">
        <f t="shared" si="679"/>
        <v>0</v>
      </c>
      <c r="EF448" s="189"/>
      <c r="EG448" s="245">
        <f t="shared" si="680"/>
        <v>0</v>
      </c>
      <c r="EH448" s="189"/>
      <c r="EI448" s="246" t="str">
        <f t="shared" si="728"/>
        <v/>
      </c>
      <c r="EJ448" s="247" t="str">
        <f t="shared" si="656"/>
        <v/>
      </c>
      <c r="EK448" s="248" t="str">
        <f t="shared" si="657"/>
        <v/>
      </c>
      <c r="EL448" s="248" t="str">
        <f t="shared" si="658"/>
        <v/>
      </c>
      <c r="EM448" s="248" t="str">
        <f t="shared" si="659"/>
        <v/>
      </c>
      <c r="EN448" s="248" t="str">
        <f t="shared" si="681"/>
        <v/>
      </c>
      <c r="EO448" s="248" t="str">
        <f t="shared" si="660"/>
        <v/>
      </c>
      <c r="EP448" s="189"/>
      <c r="EQ448" s="248" t="str">
        <f t="shared" si="729"/>
        <v/>
      </c>
      <c r="ER448" s="248" t="str">
        <f t="shared" si="730"/>
        <v/>
      </c>
      <c r="ES448" s="248" t="str">
        <f t="shared" si="731"/>
        <v/>
      </c>
      <c r="ET448" s="248" t="str">
        <f t="shared" si="732"/>
        <v/>
      </c>
      <c r="EU448" s="248" t="str">
        <f t="shared" si="682"/>
        <v/>
      </c>
      <c r="EV448" s="248" t="str">
        <f t="shared" si="682"/>
        <v/>
      </c>
      <c r="EW448" s="189"/>
      <c r="EX448" s="248" t="str">
        <f t="shared" si="733"/>
        <v/>
      </c>
      <c r="EY448" s="248" t="str">
        <f t="shared" si="734"/>
        <v/>
      </c>
      <c r="EZ448" s="248" t="str">
        <f t="shared" si="735"/>
        <v/>
      </c>
      <c r="FA448" s="248" t="str">
        <f t="shared" si="736"/>
        <v/>
      </c>
      <c r="FB448" s="248" t="str">
        <f t="shared" si="710"/>
        <v/>
      </c>
      <c r="FC448" s="248" t="str">
        <f t="shared" si="710"/>
        <v/>
      </c>
      <c r="FD448" s="189"/>
      <c r="FE448" s="248" t="str">
        <f t="shared" si="737"/>
        <v/>
      </c>
      <c r="FF448" s="248" t="str">
        <f t="shared" si="738"/>
        <v/>
      </c>
      <c r="FG448" s="248" t="str">
        <f t="shared" si="739"/>
        <v/>
      </c>
      <c r="FH448" s="248" t="str">
        <f t="shared" si="740"/>
        <v/>
      </c>
      <c r="FI448" s="248" t="str">
        <f t="shared" si="711"/>
        <v/>
      </c>
      <c r="FJ448" s="248" t="str">
        <f t="shared" si="711"/>
        <v/>
      </c>
      <c r="FK448" s="189"/>
      <c r="FL448" s="370"/>
      <c r="FM448" s="371"/>
      <c r="FN448" s="371"/>
      <c r="FO448" s="611"/>
      <c r="FP448" s="896"/>
      <c r="FQ448" s="370"/>
      <c r="FR448" s="371"/>
      <c r="FS448" s="371"/>
      <c r="FT448" s="611"/>
      <c r="FU448" s="896"/>
      <c r="FV448" s="370"/>
      <c r="FW448" s="371"/>
      <c r="FX448" s="371"/>
      <c r="FY448" s="611"/>
      <c r="FZ448" s="896"/>
      <c r="GA448" s="613"/>
      <c r="GB448" s="189"/>
      <c r="GC448" s="227">
        <f t="shared" si="683"/>
        <v>0</v>
      </c>
      <c r="GD448" s="228">
        <f t="shared" si="684"/>
        <v>0</v>
      </c>
      <c r="GE448" s="229">
        <f t="shared" si="712"/>
        <v>0</v>
      </c>
      <c r="GF448" s="230">
        <f t="shared" si="712"/>
        <v>0</v>
      </c>
      <c r="GG448" s="231" t="str">
        <f t="shared" si="685"/>
        <v/>
      </c>
      <c r="GH448" s="232">
        <f t="shared" si="686"/>
        <v>0</v>
      </c>
      <c r="GI448" s="227">
        <f t="shared" si="687"/>
        <v>0</v>
      </c>
      <c r="GJ448" s="233">
        <f t="shared" si="688"/>
        <v>0</v>
      </c>
      <c r="GK448" s="233">
        <f t="shared" si="689"/>
        <v>0</v>
      </c>
      <c r="GL448" s="234"/>
      <c r="GM448" s="235">
        <f t="shared" si="690"/>
        <v>0</v>
      </c>
      <c r="GN448" s="235">
        <f t="shared" si="691"/>
        <v>0</v>
      </c>
      <c r="GO448" s="235" t="str">
        <f t="shared" si="692"/>
        <v/>
      </c>
      <c r="GP448" s="380"/>
      <c r="GQ448" s="235">
        <f t="shared" si="693"/>
        <v>0</v>
      </c>
      <c r="GR448" s="235">
        <f t="shared" si="694"/>
        <v>0</v>
      </c>
      <c r="GS448" s="235" t="str">
        <f t="shared" si="695"/>
        <v/>
      </c>
      <c r="GT448" s="236"/>
      <c r="GU448" s="237" t="str">
        <f t="shared" si="696"/>
        <v/>
      </c>
      <c r="GV448" s="237" t="str">
        <f t="shared" si="697"/>
        <v/>
      </c>
      <c r="GW448" s="238" t="str">
        <f t="shared" si="698"/>
        <v/>
      </c>
      <c r="GX448" s="238" t="str">
        <f t="shared" si="699"/>
        <v/>
      </c>
      <c r="GY448" s="239"/>
      <c r="GZ448" s="240" t="str">
        <f t="shared" si="700"/>
        <v/>
      </c>
      <c r="HA448" s="235" t="str">
        <f t="shared" si="701"/>
        <v/>
      </c>
      <c r="HB448" s="235" t="str">
        <f t="shared" si="702"/>
        <v/>
      </c>
      <c r="HC448" s="235" t="str">
        <f t="shared" si="703"/>
        <v/>
      </c>
      <c r="HD448" s="235" t="str">
        <f t="shared" si="704"/>
        <v/>
      </c>
      <c r="HE448" s="235" t="str">
        <f t="shared" si="705"/>
        <v/>
      </c>
      <c r="HF448" s="188"/>
      <c r="HG448" s="235" t="str">
        <f t="shared" si="706"/>
        <v/>
      </c>
      <c r="HH448" s="235">
        <f t="shared" si="713"/>
        <v>0</v>
      </c>
      <c r="HI448" s="235">
        <f t="shared" si="713"/>
        <v>0</v>
      </c>
      <c r="HJ448" s="235">
        <f t="shared" si="713"/>
        <v>0</v>
      </c>
      <c r="HK448" s="188"/>
      <c r="HL448" s="235" t="str">
        <f t="shared" si="707"/>
        <v/>
      </c>
      <c r="HM448" s="235">
        <f t="shared" si="714"/>
        <v>0</v>
      </c>
      <c r="HN448" s="235">
        <f t="shared" si="714"/>
        <v>0</v>
      </c>
      <c r="HO448" s="235">
        <f t="shared" si="714"/>
        <v>0</v>
      </c>
      <c r="HP448" s="188"/>
      <c r="HQ448" s="235" t="str">
        <f t="shared" si="708"/>
        <v/>
      </c>
      <c r="HR448" s="235">
        <f t="shared" si="715"/>
        <v>0</v>
      </c>
      <c r="HS448" s="235">
        <f t="shared" si="715"/>
        <v>0</v>
      </c>
      <c r="HT448" s="235">
        <f t="shared" si="715"/>
        <v>0</v>
      </c>
      <c r="HU448" s="162"/>
      <c r="HV448" s="1622"/>
      <c r="HW448" s="1619"/>
      <c r="HX448" s="1619"/>
      <c r="HY448" s="1619"/>
      <c r="HZ448" s="1619"/>
      <c r="IA448" s="1619"/>
      <c r="IB448" s="1619"/>
      <c r="IC448" s="1623"/>
      <c r="ID448" s="162"/>
    </row>
    <row r="449" spans="1:238" ht="21.75" customHeight="1" x14ac:dyDescent="0.25">
      <c r="A449" s="377" t="str">
        <f t="shared" si="661"/>
        <v/>
      </c>
      <c r="B449" s="188">
        <v>423</v>
      </c>
      <c r="C449" s="255"/>
      <c r="D449" s="223" t="str">
        <f t="shared" si="709"/>
        <v/>
      </c>
      <c r="E449" s="223" t="str">
        <f t="shared" si="649"/>
        <v/>
      </c>
      <c r="F449" s="242"/>
      <c r="G449" s="242"/>
      <c r="H449" s="224" t="str">
        <f t="shared" si="662"/>
        <v/>
      </c>
      <c r="I449" s="930"/>
      <c r="J449" s="930"/>
      <c r="K449" s="930"/>
      <c r="L449" s="370"/>
      <c r="M449" s="371"/>
      <c r="N449" s="371"/>
      <c r="O449" s="371"/>
      <c r="P449" s="372"/>
      <c r="Q449" s="609"/>
      <c r="R449" s="609"/>
      <c r="S449" s="610"/>
      <c r="T449" s="371"/>
      <c r="U449" s="371"/>
      <c r="V449" s="188"/>
      <c r="W449" s="370"/>
      <c r="X449" s="371"/>
      <c r="Y449" s="371"/>
      <c r="Z449" s="611"/>
      <c r="AA449" s="896"/>
      <c r="AB449" s="370"/>
      <c r="AC449" s="371"/>
      <c r="AD449" s="371"/>
      <c r="AE449" s="371"/>
      <c r="AF449" s="896"/>
      <c r="AG449" s="370"/>
      <c r="AH449" s="371"/>
      <c r="AI449" s="371"/>
      <c r="AJ449" s="371"/>
      <c r="AK449" s="896"/>
      <c r="AL449" s="370"/>
      <c r="AM449" s="371"/>
      <c r="AN449" s="371"/>
      <c r="AO449" s="372"/>
      <c r="AP449" s="370"/>
      <c r="AQ449" s="371"/>
      <c r="AR449" s="371"/>
      <c r="AS449" s="371"/>
      <c r="AT449" s="928"/>
      <c r="AU449" s="188"/>
      <c r="AV449" s="256">
        <f t="shared" si="716"/>
        <v>0</v>
      </c>
      <c r="AW449" s="257">
        <f t="shared" si="717"/>
        <v>0</v>
      </c>
      <c r="AX449" s="258">
        <f t="shared" si="718"/>
        <v>0</v>
      </c>
      <c r="AY449" s="259">
        <f t="shared" si="719"/>
        <v>0</v>
      </c>
      <c r="AZ449" s="231" t="str">
        <f t="shared" si="720"/>
        <v/>
      </c>
      <c r="BA449" s="232">
        <f t="shared" si="721"/>
        <v>0</v>
      </c>
      <c r="BB449" s="249">
        <f t="shared" si="722"/>
        <v>0</v>
      </c>
      <c r="BC449" s="231">
        <f t="shared" si="723"/>
        <v>0</v>
      </c>
      <c r="BD449" s="231">
        <f t="shared" si="724"/>
        <v>0</v>
      </c>
      <c r="BE449" s="260"/>
      <c r="BF449" s="235">
        <f t="shared" si="663"/>
        <v>0</v>
      </c>
      <c r="BG449" s="235">
        <f t="shared" si="664"/>
        <v>0</v>
      </c>
      <c r="BH449" s="235">
        <f t="shared" si="665"/>
        <v>0</v>
      </c>
      <c r="BI449" s="380"/>
      <c r="BJ449" s="235">
        <f t="shared" si="650"/>
        <v>0</v>
      </c>
      <c r="BK449" s="235">
        <f t="shared" si="666"/>
        <v>0</v>
      </c>
      <c r="BL449" s="235" t="str">
        <f t="shared" si="667"/>
        <v/>
      </c>
      <c r="BM449" s="236"/>
      <c r="BN449" s="237"/>
      <c r="BO449" s="237"/>
      <c r="BP449" s="238"/>
      <c r="BQ449" s="238"/>
      <c r="BR449" s="254"/>
      <c r="BS449" s="252"/>
      <c r="BT449" s="244"/>
      <c r="BU449" s="244"/>
      <c r="BV449" s="244"/>
      <c r="BW449" s="244"/>
      <c r="BX449" s="244"/>
      <c r="BY449" s="244"/>
      <c r="BZ449" s="244"/>
      <c r="CA449" s="244"/>
      <c r="CB449" s="253"/>
      <c r="CC449" s="188"/>
      <c r="CD449" s="244">
        <f t="shared" si="651"/>
        <v>0</v>
      </c>
      <c r="CE449" s="235">
        <f t="shared" si="668"/>
        <v>0</v>
      </c>
      <c r="CF449" s="235">
        <f t="shared" si="668"/>
        <v>0</v>
      </c>
      <c r="CG449" s="235">
        <f t="shared" si="668"/>
        <v>0</v>
      </c>
      <c r="CH449" s="188"/>
      <c r="CI449" s="244">
        <f t="shared" si="652"/>
        <v>0</v>
      </c>
      <c r="CJ449" s="235">
        <f t="shared" si="669"/>
        <v>0</v>
      </c>
      <c r="CK449" s="235">
        <f t="shared" si="669"/>
        <v>0</v>
      </c>
      <c r="CL449" s="235">
        <f t="shared" si="669"/>
        <v>0</v>
      </c>
      <c r="CM449" s="188"/>
      <c r="CN449" s="244">
        <f t="shared" si="653"/>
        <v>0</v>
      </c>
      <c r="CO449" s="235">
        <f t="shared" si="670"/>
        <v>0</v>
      </c>
      <c r="CP449" s="235">
        <f t="shared" si="670"/>
        <v>0</v>
      </c>
      <c r="CQ449" s="235">
        <f t="shared" si="670"/>
        <v>0</v>
      </c>
      <c r="CR449" s="188"/>
      <c r="CS449" s="244">
        <f t="shared" si="654"/>
        <v>0</v>
      </c>
      <c r="CT449" s="235">
        <f t="shared" si="671"/>
        <v>0</v>
      </c>
      <c r="CU449" s="235">
        <f t="shared" si="671"/>
        <v>0</v>
      </c>
      <c r="CV449" s="235">
        <f t="shared" si="671"/>
        <v>0</v>
      </c>
      <c r="CW449" s="188"/>
      <c r="CX449" s="244">
        <f t="shared" si="655"/>
        <v>0</v>
      </c>
      <c r="CY449" s="235">
        <f t="shared" si="672"/>
        <v>0</v>
      </c>
      <c r="CZ449" s="235">
        <f t="shared" si="672"/>
        <v>0</v>
      </c>
      <c r="DA449" s="235">
        <f t="shared" si="672"/>
        <v>0</v>
      </c>
      <c r="DB449" s="188"/>
      <c r="DC449" s="225"/>
      <c r="DD449" s="226"/>
      <c r="DE449" s="1088"/>
      <c r="DF449" s="225"/>
      <c r="DG449" s="226"/>
      <c r="DH449" s="1088"/>
      <c r="DI449" s="225"/>
      <c r="DJ449" s="226"/>
      <c r="DK449" s="1088"/>
      <c r="DL449" s="225"/>
      <c r="DM449" s="226"/>
      <c r="DN449" s="1088"/>
      <c r="DO449" s="370"/>
      <c r="DP449" s="370"/>
      <c r="DQ449" s="243">
        <f t="shared" si="725"/>
        <v>0</v>
      </c>
      <c r="DR449" s="244">
        <f t="shared" si="726"/>
        <v>0</v>
      </c>
      <c r="DS449" s="235">
        <f t="shared" si="673"/>
        <v>0</v>
      </c>
      <c r="DT449" s="244" t="str">
        <f t="shared" si="727"/>
        <v/>
      </c>
      <c r="DU449" s="42" t="str">
        <f t="shared" si="674"/>
        <v/>
      </c>
      <c r="DV449" s="42" t="str">
        <f t="shared" si="675"/>
        <v/>
      </c>
      <c r="DW449" s="42" t="str">
        <f t="shared" si="676"/>
        <v/>
      </c>
      <c r="DX449" s="162"/>
      <c r="DY449" s="42" t="str">
        <f t="shared" si="677"/>
        <v/>
      </c>
      <c r="DZ449" s="42" t="str">
        <f t="shared" si="741"/>
        <v/>
      </c>
      <c r="EA449" s="42" t="str">
        <f t="shared" si="678"/>
        <v/>
      </c>
      <c r="EB449" s="162"/>
      <c r="EC449" s="930"/>
      <c r="ED449" s="188"/>
      <c r="EE449" s="245">
        <f t="shared" si="679"/>
        <v>0</v>
      </c>
      <c r="EF449" s="189"/>
      <c r="EG449" s="245">
        <f t="shared" si="680"/>
        <v>0</v>
      </c>
      <c r="EH449" s="189"/>
      <c r="EI449" s="246" t="str">
        <f t="shared" si="728"/>
        <v/>
      </c>
      <c r="EJ449" s="247" t="str">
        <f t="shared" si="656"/>
        <v/>
      </c>
      <c r="EK449" s="248" t="str">
        <f t="shared" si="657"/>
        <v/>
      </c>
      <c r="EL449" s="248" t="str">
        <f t="shared" si="658"/>
        <v/>
      </c>
      <c r="EM449" s="248" t="str">
        <f t="shared" si="659"/>
        <v/>
      </c>
      <c r="EN449" s="248" t="str">
        <f t="shared" si="681"/>
        <v/>
      </c>
      <c r="EO449" s="248" t="str">
        <f t="shared" si="660"/>
        <v/>
      </c>
      <c r="EP449" s="189"/>
      <c r="EQ449" s="248" t="str">
        <f t="shared" si="729"/>
        <v/>
      </c>
      <c r="ER449" s="248" t="str">
        <f t="shared" si="730"/>
        <v/>
      </c>
      <c r="ES449" s="248" t="str">
        <f t="shared" si="731"/>
        <v/>
      </c>
      <c r="ET449" s="248" t="str">
        <f t="shared" si="732"/>
        <v/>
      </c>
      <c r="EU449" s="248" t="str">
        <f t="shared" si="682"/>
        <v/>
      </c>
      <c r="EV449" s="248" t="str">
        <f t="shared" si="682"/>
        <v/>
      </c>
      <c r="EW449" s="189"/>
      <c r="EX449" s="248" t="str">
        <f t="shared" si="733"/>
        <v/>
      </c>
      <c r="EY449" s="248" t="str">
        <f t="shared" si="734"/>
        <v/>
      </c>
      <c r="EZ449" s="248" t="str">
        <f t="shared" si="735"/>
        <v/>
      </c>
      <c r="FA449" s="248" t="str">
        <f t="shared" si="736"/>
        <v/>
      </c>
      <c r="FB449" s="248" t="str">
        <f t="shared" si="710"/>
        <v/>
      </c>
      <c r="FC449" s="248" t="str">
        <f t="shared" si="710"/>
        <v/>
      </c>
      <c r="FD449" s="189"/>
      <c r="FE449" s="248" t="str">
        <f t="shared" si="737"/>
        <v/>
      </c>
      <c r="FF449" s="248" t="str">
        <f t="shared" si="738"/>
        <v/>
      </c>
      <c r="FG449" s="248" t="str">
        <f t="shared" si="739"/>
        <v/>
      </c>
      <c r="FH449" s="248" t="str">
        <f t="shared" si="740"/>
        <v/>
      </c>
      <c r="FI449" s="248" t="str">
        <f t="shared" si="711"/>
        <v/>
      </c>
      <c r="FJ449" s="248" t="str">
        <f t="shared" si="711"/>
        <v/>
      </c>
      <c r="FK449" s="189"/>
      <c r="FL449" s="370"/>
      <c r="FM449" s="371"/>
      <c r="FN449" s="371"/>
      <c r="FO449" s="611"/>
      <c r="FP449" s="896"/>
      <c r="FQ449" s="370"/>
      <c r="FR449" s="371"/>
      <c r="FS449" s="371"/>
      <c r="FT449" s="611"/>
      <c r="FU449" s="896"/>
      <c r="FV449" s="370"/>
      <c r="FW449" s="371"/>
      <c r="FX449" s="371"/>
      <c r="FY449" s="611"/>
      <c r="FZ449" s="896"/>
      <c r="GA449" s="613"/>
      <c r="GB449" s="189"/>
      <c r="GC449" s="227">
        <f t="shared" si="683"/>
        <v>0</v>
      </c>
      <c r="GD449" s="228">
        <f t="shared" si="684"/>
        <v>0</v>
      </c>
      <c r="GE449" s="229">
        <f t="shared" si="712"/>
        <v>0</v>
      </c>
      <c r="GF449" s="230">
        <f t="shared" si="712"/>
        <v>0</v>
      </c>
      <c r="GG449" s="231" t="str">
        <f t="shared" si="685"/>
        <v/>
      </c>
      <c r="GH449" s="232">
        <f t="shared" si="686"/>
        <v>0</v>
      </c>
      <c r="GI449" s="227">
        <f t="shared" si="687"/>
        <v>0</v>
      </c>
      <c r="GJ449" s="233">
        <f t="shared" si="688"/>
        <v>0</v>
      </c>
      <c r="GK449" s="233">
        <f t="shared" si="689"/>
        <v>0</v>
      </c>
      <c r="GL449" s="234"/>
      <c r="GM449" s="235">
        <f t="shared" si="690"/>
        <v>0</v>
      </c>
      <c r="GN449" s="235">
        <f t="shared" si="691"/>
        <v>0</v>
      </c>
      <c r="GO449" s="235" t="str">
        <f t="shared" si="692"/>
        <v/>
      </c>
      <c r="GP449" s="380"/>
      <c r="GQ449" s="235">
        <f t="shared" si="693"/>
        <v>0</v>
      </c>
      <c r="GR449" s="235">
        <f t="shared" si="694"/>
        <v>0</v>
      </c>
      <c r="GS449" s="235" t="str">
        <f t="shared" si="695"/>
        <v/>
      </c>
      <c r="GT449" s="236"/>
      <c r="GU449" s="237" t="str">
        <f t="shared" si="696"/>
        <v/>
      </c>
      <c r="GV449" s="237" t="str">
        <f t="shared" si="697"/>
        <v/>
      </c>
      <c r="GW449" s="238" t="str">
        <f t="shared" si="698"/>
        <v/>
      </c>
      <c r="GX449" s="238" t="str">
        <f t="shared" si="699"/>
        <v/>
      </c>
      <c r="GY449" s="239"/>
      <c r="GZ449" s="240" t="str">
        <f t="shared" si="700"/>
        <v/>
      </c>
      <c r="HA449" s="235" t="str">
        <f t="shared" si="701"/>
        <v/>
      </c>
      <c r="HB449" s="235" t="str">
        <f t="shared" si="702"/>
        <v/>
      </c>
      <c r="HC449" s="235" t="str">
        <f t="shared" si="703"/>
        <v/>
      </c>
      <c r="HD449" s="235" t="str">
        <f t="shared" si="704"/>
        <v/>
      </c>
      <c r="HE449" s="235" t="str">
        <f t="shared" si="705"/>
        <v/>
      </c>
      <c r="HF449" s="188"/>
      <c r="HG449" s="235" t="str">
        <f t="shared" si="706"/>
        <v/>
      </c>
      <c r="HH449" s="235">
        <f t="shared" si="713"/>
        <v>0</v>
      </c>
      <c r="HI449" s="235">
        <f t="shared" si="713"/>
        <v>0</v>
      </c>
      <c r="HJ449" s="235">
        <f t="shared" si="713"/>
        <v>0</v>
      </c>
      <c r="HK449" s="188"/>
      <c r="HL449" s="235" t="str">
        <f t="shared" si="707"/>
        <v/>
      </c>
      <c r="HM449" s="235">
        <f t="shared" si="714"/>
        <v>0</v>
      </c>
      <c r="HN449" s="235">
        <f t="shared" si="714"/>
        <v>0</v>
      </c>
      <c r="HO449" s="235">
        <f t="shared" si="714"/>
        <v>0</v>
      </c>
      <c r="HP449" s="188"/>
      <c r="HQ449" s="235" t="str">
        <f t="shared" si="708"/>
        <v/>
      </c>
      <c r="HR449" s="235">
        <f t="shared" si="715"/>
        <v>0</v>
      </c>
      <c r="HS449" s="235">
        <f t="shared" si="715"/>
        <v>0</v>
      </c>
      <c r="HT449" s="235">
        <f t="shared" si="715"/>
        <v>0</v>
      </c>
      <c r="HU449" s="162"/>
      <c r="HV449" s="1622"/>
      <c r="HW449" s="1619"/>
      <c r="HX449" s="1619"/>
      <c r="HY449" s="1619"/>
      <c r="HZ449" s="1619"/>
      <c r="IA449" s="1619"/>
      <c r="IB449" s="1619"/>
      <c r="IC449" s="1623"/>
      <c r="ID449" s="162"/>
    </row>
    <row r="450" spans="1:238" ht="21.75" customHeight="1" x14ac:dyDescent="0.25">
      <c r="A450" s="377" t="str">
        <f t="shared" si="661"/>
        <v/>
      </c>
      <c r="B450" s="188">
        <v>424</v>
      </c>
      <c r="C450" s="255"/>
      <c r="D450" s="223" t="str">
        <f t="shared" si="709"/>
        <v/>
      </c>
      <c r="E450" s="223" t="str">
        <f t="shared" si="649"/>
        <v/>
      </c>
      <c r="F450" s="242"/>
      <c r="G450" s="242"/>
      <c r="H450" s="224" t="str">
        <f t="shared" si="662"/>
        <v/>
      </c>
      <c r="I450" s="930"/>
      <c r="J450" s="930"/>
      <c r="K450" s="930"/>
      <c r="L450" s="370"/>
      <c r="M450" s="371"/>
      <c r="N450" s="371"/>
      <c r="O450" s="371"/>
      <c r="P450" s="372"/>
      <c r="Q450" s="609"/>
      <c r="R450" s="609"/>
      <c r="S450" s="610"/>
      <c r="T450" s="371"/>
      <c r="U450" s="371"/>
      <c r="V450" s="188"/>
      <c r="W450" s="370"/>
      <c r="X450" s="371"/>
      <c r="Y450" s="371"/>
      <c r="Z450" s="611"/>
      <c r="AA450" s="896"/>
      <c r="AB450" s="370"/>
      <c r="AC450" s="371"/>
      <c r="AD450" s="371"/>
      <c r="AE450" s="371"/>
      <c r="AF450" s="896"/>
      <c r="AG450" s="370"/>
      <c r="AH450" s="371"/>
      <c r="AI450" s="371"/>
      <c r="AJ450" s="371"/>
      <c r="AK450" s="896"/>
      <c r="AL450" s="370"/>
      <c r="AM450" s="371"/>
      <c r="AN450" s="371"/>
      <c r="AO450" s="372"/>
      <c r="AP450" s="370"/>
      <c r="AQ450" s="371"/>
      <c r="AR450" s="371"/>
      <c r="AS450" s="371"/>
      <c r="AT450" s="928"/>
      <c r="AU450" s="188"/>
      <c r="AV450" s="256">
        <f t="shared" si="716"/>
        <v>0</v>
      </c>
      <c r="AW450" s="257">
        <f t="shared" si="717"/>
        <v>0</v>
      </c>
      <c r="AX450" s="258">
        <f t="shared" si="718"/>
        <v>0</v>
      </c>
      <c r="AY450" s="259">
        <f t="shared" si="719"/>
        <v>0</v>
      </c>
      <c r="AZ450" s="231" t="str">
        <f t="shared" si="720"/>
        <v/>
      </c>
      <c r="BA450" s="232">
        <f t="shared" si="721"/>
        <v>0</v>
      </c>
      <c r="BB450" s="249">
        <f t="shared" si="722"/>
        <v>0</v>
      </c>
      <c r="BC450" s="231">
        <f t="shared" si="723"/>
        <v>0</v>
      </c>
      <c r="BD450" s="231">
        <f t="shared" si="724"/>
        <v>0</v>
      </c>
      <c r="BE450" s="260"/>
      <c r="BF450" s="235">
        <f t="shared" si="663"/>
        <v>0</v>
      </c>
      <c r="BG450" s="235">
        <f t="shared" si="664"/>
        <v>0</v>
      </c>
      <c r="BH450" s="235">
        <f t="shared" si="665"/>
        <v>0</v>
      </c>
      <c r="BI450" s="380"/>
      <c r="BJ450" s="235">
        <f t="shared" si="650"/>
        <v>0</v>
      </c>
      <c r="BK450" s="235">
        <f t="shared" si="666"/>
        <v>0</v>
      </c>
      <c r="BL450" s="235" t="str">
        <f t="shared" si="667"/>
        <v/>
      </c>
      <c r="BM450" s="236"/>
      <c r="BN450" s="237"/>
      <c r="BO450" s="237"/>
      <c r="BP450" s="238"/>
      <c r="BQ450" s="238"/>
      <c r="BR450" s="254"/>
      <c r="BS450" s="252"/>
      <c r="BT450" s="244"/>
      <c r="BU450" s="244"/>
      <c r="BV450" s="244"/>
      <c r="BW450" s="244"/>
      <c r="BX450" s="244"/>
      <c r="BY450" s="244"/>
      <c r="BZ450" s="244"/>
      <c r="CA450" s="244"/>
      <c r="CB450" s="253"/>
      <c r="CC450" s="188"/>
      <c r="CD450" s="244">
        <f t="shared" si="651"/>
        <v>0</v>
      </c>
      <c r="CE450" s="235">
        <f t="shared" si="668"/>
        <v>0</v>
      </c>
      <c r="CF450" s="235">
        <f t="shared" si="668"/>
        <v>0</v>
      </c>
      <c r="CG450" s="235">
        <f t="shared" si="668"/>
        <v>0</v>
      </c>
      <c r="CH450" s="188"/>
      <c r="CI450" s="244">
        <f t="shared" si="652"/>
        <v>0</v>
      </c>
      <c r="CJ450" s="235">
        <f t="shared" si="669"/>
        <v>0</v>
      </c>
      <c r="CK450" s="235">
        <f t="shared" si="669"/>
        <v>0</v>
      </c>
      <c r="CL450" s="235">
        <f t="shared" si="669"/>
        <v>0</v>
      </c>
      <c r="CM450" s="188"/>
      <c r="CN450" s="244">
        <f t="shared" si="653"/>
        <v>0</v>
      </c>
      <c r="CO450" s="235">
        <f t="shared" si="670"/>
        <v>0</v>
      </c>
      <c r="CP450" s="235">
        <f t="shared" si="670"/>
        <v>0</v>
      </c>
      <c r="CQ450" s="235">
        <f t="shared" si="670"/>
        <v>0</v>
      </c>
      <c r="CR450" s="188"/>
      <c r="CS450" s="244">
        <f t="shared" si="654"/>
        <v>0</v>
      </c>
      <c r="CT450" s="235">
        <f t="shared" si="671"/>
        <v>0</v>
      </c>
      <c r="CU450" s="235">
        <f t="shared" si="671"/>
        <v>0</v>
      </c>
      <c r="CV450" s="235">
        <f t="shared" si="671"/>
        <v>0</v>
      </c>
      <c r="CW450" s="188"/>
      <c r="CX450" s="244">
        <f t="shared" si="655"/>
        <v>0</v>
      </c>
      <c r="CY450" s="235">
        <f t="shared" si="672"/>
        <v>0</v>
      </c>
      <c r="CZ450" s="235">
        <f t="shared" si="672"/>
        <v>0</v>
      </c>
      <c r="DA450" s="235">
        <f t="shared" si="672"/>
        <v>0</v>
      </c>
      <c r="DB450" s="188"/>
      <c r="DC450" s="225"/>
      <c r="DD450" s="226"/>
      <c r="DE450" s="1088"/>
      <c r="DF450" s="225"/>
      <c r="DG450" s="226"/>
      <c r="DH450" s="1088"/>
      <c r="DI450" s="225"/>
      <c r="DJ450" s="226"/>
      <c r="DK450" s="1088"/>
      <c r="DL450" s="225"/>
      <c r="DM450" s="226"/>
      <c r="DN450" s="1088"/>
      <c r="DO450" s="370"/>
      <c r="DP450" s="370"/>
      <c r="DQ450" s="243">
        <f t="shared" si="725"/>
        <v>0</v>
      </c>
      <c r="DR450" s="244">
        <f t="shared" si="726"/>
        <v>0</v>
      </c>
      <c r="DS450" s="235">
        <f t="shared" si="673"/>
        <v>0</v>
      </c>
      <c r="DT450" s="244" t="str">
        <f t="shared" si="727"/>
        <v/>
      </c>
      <c r="DU450" s="42" t="str">
        <f t="shared" si="674"/>
        <v/>
      </c>
      <c r="DV450" s="42" t="str">
        <f t="shared" si="675"/>
        <v/>
      </c>
      <c r="DW450" s="42" t="str">
        <f t="shared" si="676"/>
        <v/>
      </c>
      <c r="DX450" s="162"/>
      <c r="DY450" s="42" t="str">
        <f t="shared" si="677"/>
        <v/>
      </c>
      <c r="DZ450" s="42" t="str">
        <f t="shared" si="741"/>
        <v/>
      </c>
      <c r="EA450" s="42" t="str">
        <f t="shared" si="678"/>
        <v/>
      </c>
      <c r="EB450" s="162"/>
      <c r="EC450" s="930"/>
      <c r="ED450" s="188"/>
      <c r="EE450" s="245">
        <f t="shared" si="679"/>
        <v>0</v>
      </c>
      <c r="EF450" s="189"/>
      <c r="EG450" s="245">
        <f t="shared" si="680"/>
        <v>0</v>
      </c>
      <c r="EH450" s="189"/>
      <c r="EI450" s="246" t="str">
        <f t="shared" si="728"/>
        <v/>
      </c>
      <c r="EJ450" s="247" t="str">
        <f t="shared" si="656"/>
        <v/>
      </c>
      <c r="EK450" s="248" t="str">
        <f t="shared" si="657"/>
        <v/>
      </c>
      <c r="EL450" s="248" t="str">
        <f t="shared" si="658"/>
        <v/>
      </c>
      <c r="EM450" s="248" t="str">
        <f t="shared" si="659"/>
        <v/>
      </c>
      <c r="EN450" s="248" t="str">
        <f t="shared" si="681"/>
        <v/>
      </c>
      <c r="EO450" s="248" t="str">
        <f t="shared" si="660"/>
        <v/>
      </c>
      <c r="EP450" s="189"/>
      <c r="EQ450" s="248" t="str">
        <f t="shared" si="729"/>
        <v/>
      </c>
      <c r="ER450" s="248" t="str">
        <f t="shared" si="730"/>
        <v/>
      </c>
      <c r="ES450" s="248" t="str">
        <f t="shared" si="731"/>
        <v/>
      </c>
      <c r="ET450" s="248" t="str">
        <f t="shared" si="732"/>
        <v/>
      </c>
      <c r="EU450" s="248" t="str">
        <f t="shared" si="682"/>
        <v/>
      </c>
      <c r="EV450" s="248" t="str">
        <f t="shared" si="682"/>
        <v/>
      </c>
      <c r="EW450" s="189"/>
      <c r="EX450" s="248" t="str">
        <f t="shared" si="733"/>
        <v/>
      </c>
      <c r="EY450" s="248" t="str">
        <f t="shared" si="734"/>
        <v/>
      </c>
      <c r="EZ450" s="248" t="str">
        <f t="shared" si="735"/>
        <v/>
      </c>
      <c r="FA450" s="248" t="str">
        <f t="shared" si="736"/>
        <v/>
      </c>
      <c r="FB450" s="248" t="str">
        <f t="shared" si="710"/>
        <v/>
      </c>
      <c r="FC450" s="248" t="str">
        <f t="shared" si="710"/>
        <v/>
      </c>
      <c r="FD450" s="189"/>
      <c r="FE450" s="248" t="str">
        <f t="shared" si="737"/>
        <v/>
      </c>
      <c r="FF450" s="248" t="str">
        <f t="shared" si="738"/>
        <v/>
      </c>
      <c r="FG450" s="248" t="str">
        <f t="shared" si="739"/>
        <v/>
      </c>
      <c r="FH450" s="248" t="str">
        <f t="shared" si="740"/>
        <v/>
      </c>
      <c r="FI450" s="248" t="str">
        <f t="shared" si="711"/>
        <v/>
      </c>
      <c r="FJ450" s="248" t="str">
        <f t="shared" si="711"/>
        <v/>
      </c>
      <c r="FK450" s="189"/>
      <c r="FL450" s="370"/>
      <c r="FM450" s="371"/>
      <c r="FN450" s="371"/>
      <c r="FO450" s="611"/>
      <c r="FP450" s="896"/>
      <c r="FQ450" s="370"/>
      <c r="FR450" s="371"/>
      <c r="FS450" s="371"/>
      <c r="FT450" s="611"/>
      <c r="FU450" s="896"/>
      <c r="FV450" s="370"/>
      <c r="FW450" s="371"/>
      <c r="FX450" s="371"/>
      <c r="FY450" s="611"/>
      <c r="FZ450" s="896"/>
      <c r="GA450" s="613"/>
      <c r="GB450" s="189"/>
      <c r="GC450" s="227">
        <f t="shared" si="683"/>
        <v>0</v>
      </c>
      <c r="GD450" s="228">
        <f t="shared" si="684"/>
        <v>0</v>
      </c>
      <c r="GE450" s="229">
        <f t="shared" si="712"/>
        <v>0</v>
      </c>
      <c r="GF450" s="230">
        <f t="shared" si="712"/>
        <v>0</v>
      </c>
      <c r="GG450" s="231" t="str">
        <f t="shared" si="685"/>
        <v/>
      </c>
      <c r="GH450" s="232">
        <f t="shared" si="686"/>
        <v>0</v>
      </c>
      <c r="GI450" s="227">
        <f t="shared" si="687"/>
        <v>0</v>
      </c>
      <c r="GJ450" s="233">
        <f t="shared" si="688"/>
        <v>0</v>
      </c>
      <c r="GK450" s="233">
        <f t="shared" si="689"/>
        <v>0</v>
      </c>
      <c r="GL450" s="234"/>
      <c r="GM450" s="235">
        <f t="shared" si="690"/>
        <v>0</v>
      </c>
      <c r="GN450" s="235">
        <f t="shared" si="691"/>
        <v>0</v>
      </c>
      <c r="GO450" s="235" t="str">
        <f t="shared" si="692"/>
        <v/>
      </c>
      <c r="GP450" s="380"/>
      <c r="GQ450" s="235">
        <f t="shared" si="693"/>
        <v>0</v>
      </c>
      <c r="GR450" s="235">
        <f t="shared" si="694"/>
        <v>0</v>
      </c>
      <c r="GS450" s="235" t="str">
        <f t="shared" si="695"/>
        <v/>
      </c>
      <c r="GT450" s="236"/>
      <c r="GU450" s="237" t="str">
        <f t="shared" si="696"/>
        <v/>
      </c>
      <c r="GV450" s="237" t="str">
        <f t="shared" si="697"/>
        <v/>
      </c>
      <c r="GW450" s="238" t="str">
        <f t="shared" si="698"/>
        <v/>
      </c>
      <c r="GX450" s="238" t="str">
        <f t="shared" si="699"/>
        <v/>
      </c>
      <c r="GY450" s="239"/>
      <c r="GZ450" s="240" t="str">
        <f t="shared" si="700"/>
        <v/>
      </c>
      <c r="HA450" s="235" t="str">
        <f t="shared" si="701"/>
        <v/>
      </c>
      <c r="HB450" s="235" t="str">
        <f t="shared" si="702"/>
        <v/>
      </c>
      <c r="HC450" s="235" t="str">
        <f t="shared" si="703"/>
        <v/>
      </c>
      <c r="HD450" s="235" t="str">
        <f t="shared" si="704"/>
        <v/>
      </c>
      <c r="HE450" s="235" t="str">
        <f t="shared" si="705"/>
        <v/>
      </c>
      <c r="HF450" s="188"/>
      <c r="HG450" s="235" t="str">
        <f t="shared" si="706"/>
        <v/>
      </c>
      <c r="HH450" s="235">
        <f t="shared" si="713"/>
        <v>0</v>
      </c>
      <c r="HI450" s="235">
        <f t="shared" si="713"/>
        <v>0</v>
      </c>
      <c r="HJ450" s="235">
        <f t="shared" si="713"/>
        <v>0</v>
      </c>
      <c r="HK450" s="188"/>
      <c r="HL450" s="235" t="str">
        <f t="shared" si="707"/>
        <v/>
      </c>
      <c r="HM450" s="235">
        <f t="shared" si="714"/>
        <v>0</v>
      </c>
      <c r="HN450" s="235">
        <f t="shared" si="714"/>
        <v>0</v>
      </c>
      <c r="HO450" s="235">
        <f t="shared" si="714"/>
        <v>0</v>
      </c>
      <c r="HP450" s="188"/>
      <c r="HQ450" s="235" t="str">
        <f t="shared" si="708"/>
        <v/>
      </c>
      <c r="HR450" s="235">
        <f t="shared" si="715"/>
        <v>0</v>
      </c>
      <c r="HS450" s="235">
        <f t="shared" si="715"/>
        <v>0</v>
      </c>
      <c r="HT450" s="235">
        <f t="shared" si="715"/>
        <v>0</v>
      </c>
      <c r="HU450" s="162"/>
      <c r="HV450" s="1622"/>
      <c r="HW450" s="1619"/>
      <c r="HX450" s="1619"/>
      <c r="HY450" s="1619"/>
      <c r="HZ450" s="1619"/>
      <c r="IA450" s="1619"/>
      <c r="IB450" s="1619"/>
      <c r="IC450" s="1623"/>
      <c r="ID450" s="162"/>
    </row>
    <row r="451" spans="1:238" ht="21.75" customHeight="1" x14ac:dyDescent="0.25">
      <c r="A451" s="377" t="str">
        <f t="shared" si="661"/>
        <v/>
      </c>
      <c r="B451" s="188">
        <v>425</v>
      </c>
      <c r="C451" s="255"/>
      <c r="D451" s="223" t="str">
        <f t="shared" si="709"/>
        <v/>
      </c>
      <c r="E451" s="223" t="str">
        <f t="shared" si="649"/>
        <v/>
      </c>
      <c r="F451" s="242"/>
      <c r="G451" s="242"/>
      <c r="H451" s="224" t="str">
        <f t="shared" si="662"/>
        <v/>
      </c>
      <c r="I451" s="930"/>
      <c r="J451" s="930"/>
      <c r="K451" s="930"/>
      <c r="L451" s="370"/>
      <c r="M451" s="371"/>
      <c r="N451" s="371"/>
      <c r="O451" s="371"/>
      <c r="P451" s="372"/>
      <c r="Q451" s="609"/>
      <c r="R451" s="609"/>
      <c r="S451" s="610"/>
      <c r="T451" s="371"/>
      <c r="U451" s="371"/>
      <c r="V451" s="188"/>
      <c r="W451" s="370"/>
      <c r="X451" s="371"/>
      <c r="Y451" s="371"/>
      <c r="Z451" s="611"/>
      <c r="AA451" s="896"/>
      <c r="AB451" s="370"/>
      <c r="AC451" s="371"/>
      <c r="AD451" s="371"/>
      <c r="AE451" s="371"/>
      <c r="AF451" s="896"/>
      <c r="AG451" s="370"/>
      <c r="AH451" s="371"/>
      <c r="AI451" s="371"/>
      <c r="AJ451" s="371"/>
      <c r="AK451" s="896"/>
      <c r="AL451" s="370"/>
      <c r="AM451" s="371"/>
      <c r="AN451" s="371"/>
      <c r="AO451" s="372"/>
      <c r="AP451" s="370"/>
      <c r="AQ451" s="371"/>
      <c r="AR451" s="371"/>
      <c r="AS451" s="371"/>
      <c r="AT451" s="928"/>
      <c r="AU451" s="188"/>
      <c r="AV451" s="256">
        <f t="shared" si="716"/>
        <v>0</v>
      </c>
      <c r="AW451" s="257">
        <f t="shared" si="717"/>
        <v>0</v>
      </c>
      <c r="AX451" s="258">
        <f t="shared" si="718"/>
        <v>0</v>
      </c>
      <c r="AY451" s="259">
        <f t="shared" si="719"/>
        <v>0</v>
      </c>
      <c r="AZ451" s="231" t="str">
        <f t="shared" si="720"/>
        <v/>
      </c>
      <c r="BA451" s="232">
        <f t="shared" si="721"/>
        <v>0</v>
      </c>
      <c r="BB451" s="249">
        <f t="shared" si="722"/>
        <v>0</v>
      </c>
      <c r="BC451" s="231">
        <f t="shared" si="723"/>
        <v>0</v>
      </c>
      <c r="BD451" s="231">
        <f t="shared" si="724"/>
        <v>0</v>
      </c>
      <c r="BE451" s="260"/>
      <c r="BF451" s="235">
        <f t="shared" si="663"/>
        <v>0</v>
      </c>
      <c r="BG451" s="235">
        <f t="shared" si="664"/>
        <v>0</v>
      </c>
      <c r="BH451" s="235">
        <f t="shared" si="665"/>
        <v>0</v>
      </c>
      <c r="BI451" s="380"/>
      <c r="BJ451" s="235">
        <f t="shared" si="650"/>
        <v>0</v>
      </c>
      <c r="BK451" s="235">
        <f t="shared" si="666"/>
        <v>0</v>
      </c>
      <c r="BL451" s="235" t="str">
        <f t="shared" si="667"/>
        <v/>
      </c>
      <c r="BM451" s="236"/>
      <c r="BN451" s="237"/>
      <c r="BO451" s="237"/>
      <c r="BP451" s="238"/>
      <c r="BQ451" s="238"/>
      <c r="BR451" s="254"/>
      <c r="BS451" s="252"/>
      <c r="BT451" s="244"/>
      <c r="BU451" s="244"/>
      <c r="BV451" s="244"/>
      <c r="BW451" s="244"/>
      <c r="BX451" s="244"/>
      <c r="BY451" s="244"/>
      <c r="BZ451" s="244"/>
      <c r="CA451" s="244"/>
      <c r="CB451" s="253"/>
      <c r="CC451" s="188"/>
      <c r="CD451" s="244">
        <f t="shared" si="651"/>
        <v>0</v>
      </c>
      <c r="CE451" s="235">
        <f t="shared" si="668"/>
        <v>0</v>
      </c>
      <c r="CF451" s="235">
        <f t="shared" si="668"/>
        <v>0</v>
      </c>
      <c r="CG451" s="235">
        <f t="shared" si="668"/>
        <v>0</v>
      </c>
      <c r="CH451" s="188"/>
      <c r="CI451" s="244">
        <f t="shared" si="652"/>
        <v>0</v>
      </c>
      <c r="CJ451" s="235">
        <f t="shared" si="669"/>
        <v>0</v>
      </c>
      <c r="CK451" s="235">
        <f t="shared" si="669"/>
        <v>0</v>
      </c>
      <c r="CL451" s="235">
        <f t="shared" si="669"/>
        <v>0</v>
      </c>
      <c r="CM451" s="188"/>
      <c r="CN451" s="244">
        <f t="shared" si="653"/>
        <v>0</v>
      </c>
      <c r="CO451" s="235">
        <f t="shared" si="670"/>
        <v>0</v>
      </c>
      <c r="CP451" s="235">
        <f t="shared" si="670"/>
        <v>0</v>
      </c>
      <c r="CQ451" s="235">
        <f t="shared" si="670"/>
        <v>0</v>
      </c>
      <c r="CR451" s="188"/>
      <c r="CS451" s="244">
        <f t="shared" si="654"/>
        <v>0</v>
      </c>
      <c r="CT451" s="235">
        <f t="shared" si="671"/>
        <v>0</v>
      </c>
      <c r="CU451" s="235">
        <f t="shared" si="671"/>
        <v>0</v>
      </c>
      <c r="CV451" s="235">
        <f t="shared" si="671"/>
        <v>0</v>
      </c>
      <c r="CW451" s="188"/>
      <c r="CX451" s="244">
        <f t="shared" si="655"/>
        <v>0</v>
      </c>
      <c r="CY451" s="235">
        <f t="shared" si="672"/>
        <v>0</v>
      </c>
      <c r="CZ451" s="235">
        <f t="shared" si="672"/>
        <v>0</v>
      </c>
      <c r="DA451" s="235">
        <f t="shared" si="672"/>
        <v>0</v>
      </c>
      <c r="DB451" s="188"/>
      <c r="DC451" s="225"/>
      <c r="DD451" s="226"/>
      <c r="DE451" s="1088"/>
      <c r="DF451" s="225"/>
      <c r="DG451" s="226"/>
      <c r="DH451" s="1088"/>
      <c r="DI451" s="225"/>
      <c r="DJ451" s="226"/>
      <c r="DK451" s="1088"/>
      <c r="DL451" s="225"/>
      <c r="DM451" s="226"/>
      <c r="DN451" s="1088"/>
      <c r="DO451" s="370"/>
      <c r="DP451" s="370"/>
      <c r="DQ451" s="243">
        <f t="shared" si="725"/>
        <v>0</v>
      </c>
      <c r="DR451" s="244">
        <f t="shared" si="726"/>
        <v>0</v>
      </c>
      <c r="DS451" s="235">
        <f t="shared" si="673"/>
        <v>0</v>
      </c>
      <c r="DT451" s="244" t="str">
        <f t="shared" si="727"/>
        <v/>
      </c>
      <c r="DU451" s="42" t="str">
        <f t="shared" si="674"/>
        <v/>
      </c>
      <c r="DV451" s="42" t="str">
        <f t="shared" si="675"/>
        <v/>
      </c>
      <c r="DW451" s="42" t="str">
        <f t="shared" si="676"/>
        <v/>
      </c>
      <c r="DX451" s="162"/>
      <c r="DY451" s="42" t="str">
        <f t="shared" si="677"/>
        <v/>
      </c>
      <c r="DZ451" s="42" t="str">
        <f t="shared" si="741"/>
        <v/>
      </c>
      <c r="EA451" s="42" t="str">
        <f t="shared" si="678"/>
        <v/>
      </c>
      <c r="EB451" s="162"/>
      <c r="EC451" s="930"/>
      <c r="ED451" s="188"/>
      <c r="EE451" s="245">
        <f t="shared" si="679"/>
        <v>0</v>
      </c>
      <c r="EF451" s="189"/>
      <c r="EG451" s="245">
        <f t="shared" si="680"/>
        <v>0</v>
      </c>
      <c r="EH451" s="189"/>
      <c r="EI451" s="246" t="str">
        <f t="shared" si="728"/>
        <v/>
      </c>
      <c r="EJ451" s="247" t="str">
        <f t="shared" si="656"/>
        <v/>
      </c>
      <c r="EK451" s="248" t="str">
        <f t="shared" si="657"/>
        <v/>
      </c>
      <c r="EL451" s="248" t="str">
        <f t="shared" si="658"/>
        <v/>
      </c>
      <c r="EM451" s="248" t="str">
        <f t="shared" si="659"/>
        <v/>
      </c>
      <c r="EN451" s="248" t="str">
        <f t="shared" si="681"/>
        <v/>
      </c>
      <c r="EO451" s="248" t="str">
        <f t="shared" si="660"/>
        <v/>
      </c>
      <c r="EP451" s="189"/>
      <c r="EQ451" s="248" t="str">
        <f t="shared" si="729"/>
        <v/>
      </c>
      <c r="ER451" s="248" t="str">
        <f t="shared" si="730"/>
        <v/>
      </c>
      <c r="ES451" s="248" t="str">
        <f t="shared" si="731"/>
        <v/>
      </c>
      <c r="ET451" s="248" t="str">
        <f t="shared" si="732"/>
        <v/>
      </c>
      <c r="EU451" s="248" t="str">
        <f t="shared" si="682"/>
        <v/>
      </c>
      <c r="EV451" s="248" t="str">
        <f t="shared" si="682"/>
        <v/>
      </c>
      <c r="EW451" s="189"/>
      <c r="EX451" s="248" t="str">
        <f t="shared" si="733"/>
        <v/>
      </c>
      <c r="EY451" s="248" t="str">
        <f t="shared" si="734"/>
        <v/>
      </c>
      <c r="EZ451" s="248" t="str">
        <f t="shared" si="735"/>
        <v/>
      </c>
      <c r="FA451" s="248" t="str">
        <f t="shared" si="736"/>
        <v/>
      </c>
      <c r="FB451" s="248" t="str">
        <f t="shared" si="710"/>
        <v/>
      </c>
      <c r="FC451" s="248" t="str">
        <f t="shared" si="710"/>
        <v/>
      </c>
      <c r="FD451" s="189"/>
      <c r="FE451" s="248" t="str">
        <f t="shared" si="737"/>
        <v/>
      </c>
      <c r="FF451" s="248" t="str">
        <f t="shared" si="738"/>
        <v/>
      </c>
      <c r="FG451" s="248" t="str">
        <f t="shared" si="739"/>
        <v/>
      </c>
      <c r="FH451" s="248" t="str">
        <f t="shared" si="740"/>
        <v/>
      </c>
      <c r="FI451" s="248" t="str">
        <f t="shared" si="711"/>
        <v/>
      </c>
      <c r="FJ451" s="248" t="str">
        <f t="shared" si="711"/>
        <v/>
      </c>
      <c r="FK451" s="189"/>
      <c r="FL451" s="370"/>
      <c r="FM451" s="371"/>
      <c r="FN451" s="371"/>
      <c r="FO451" s="611"/>
      <c r="FP451" s="896"/>
      <c r="FQ451" s="370"/>
      <c r="FR451" s="371"/>
      <c r="FS451" s="371"/>
      <c r="FT451" s="611"/>
      <c r="FU451" s="896"/>
      <c r="FV451" s="370"/>
      <c r="FW451" s="371"/>
      <c r="FX451" s="371"/>
      <c r="FY451" s="611"/>
      <c r="FZ451" s="896"/>
      <c r="GA451" s="613"/>
      <c r="GB451" s="189"/>
      <c r="GC451" s="227">
        <f t="shared" si="683"/>
        <v>0</v>
      </c>
      <c r="GD451" s="228">
        <f t="shared" si="684"/>
        <v>0</v>
      </c>
      <c r="GE451" s="229">
        <f t="shared" si="712"/>
        <v>0</v>
      </c>
      <c r="GF451" s="230">
        <f t="shared" si="712"/>
        <v>0</v>
      </c>
      <c r="GG451" s="231" t="str">
        <f t="shared" si="685"/>
        <v/>
      </c>
      <c r="GH451" s="232">
        <f t="shared" si="686"/>
        <v>0</v>
      </c>
      <c r="GI451" s="227">
        <f t="shared" si="687"/>
        <v>0</v>
      </c>
      <c r="GJ451" s="233">
        <f t="shared" si="688"/>
        <v>0</v>
      </c>
      <c r="GK451" s="233">
        <f t="shared" si="689"/>
        <v>0</v>
      </c>
      <c r="GL451" s="234"/>
      <c r="GM451" s="235">
        <f t="shared" si="690"/>
        <v>0</v>
      </c>
      <c r="GN451" s="235">
        <f t="shared" si="691"/>
        <v>0</v>
      </c>
      <c r="GO451" s="235" t="str">
        <f t="shared" si="692"/>
        <v/>
      </c>
      <c r="GP451" s="380"/>
      <c r="GQ451" s="235">
        <f t="shared" si="693"/>
        <v>0</v>
      </c>
      <c r="GR451" s="235">
        <f t="shared" si="694"/>
        <v>0</v>
      </c>
      <c r="GS451" s="235" t="str">
        <f t="shared" si="695"/>
        <v/>
      </c>
      <c r="GT451" s="236"/>
      <c r="GU451" s="237" t="str">
        <f t="shared" si="696"/>
        <v/>
      </c>
      <c r="GV451" s="237" t="str">
        <f t="shared" si="697"/>
        <v/>
      </c>
      <c r="GW451" s="238" t="str">
        <f t="shared" si="698"/>
        <v/>
      </c>
      <c r="GX451" s="238" t="str">
        <f t="shared" si="699"/>
        <v/>
      </c>
      <c r="GY451" s="239"/>
      <c r="GZ451" s="240" t="str">
        <f t="shared" si="700"/>
        <v/>
      </c>
      <c r="HA451" s="235" t="str">
        <f t="shared" si="701"/>
        <v/>
      </c>
      <c r="HB451" s="235" t="str">
        <f t="shared" si="702"/>
        <v/>
      </c>
      <c r="HC451" s="235" t="str">
        <f t="shared" si="703"/>
        <v/>
      </c>
      <c r="HD451" s="235" t="str">
        <f t="shared" si="704"/>
        <v/>
      </c>
      <c r="HE451" s="235" t="str">
        <f t="shared" si="705"/>
        <v/>
      </c>
      <c r="HF451" s="188"/>
      <c r="HG451" s="235" t="str">
        <f t="shared" si="706"/>
        <v/>
      </c>
      <c r="HH451" s="235">
        <f t="shared" si="713"/>
        <v>0</v>
      </c>
      <c r="HI451" s="235">
        <f t="shared" si="713"/>
        <v>0</v>
      </c>
      <c r="HJ451" s="235">
        <f t="shared" si="713"/>
        <v>0</v>
      </c>
      <c r="HK451" s="188"/>
      <c r="HL451" s="235" t="str">
        <f t="shared" si="707"/>
        <v/>
      </c>
      <c r="HM451" s="235">
        <f t="shared" si="714"/>
        <v>0</v>
      </c>
      <c r="HN451" s="235">
        <f t="shared" si="714"/>
        <v>0</v>
      </c>
      <c r="HO451" s="235">
        <f t="shared" si="714"/>
        <v>0</v>
      </c>
      <c r="HP451" s="188"/>
      <c r="HQ451" s="235" t="str">
        <f t="shared" si="708"/>
        <v/>
      </c>
      <c r="HR451" s="235">
        <f t="shared" si="715"/>
        <v>0</v>
      </c>
      <c r="HS451" s="235">
        <f t="shared" si="715"/>
        <v>0</v>
      </c>
      <c r="HT451" s="235">
        <f t="shared" si="715"/>
        <v>0</v>
      </c>
      <c r="HU451" s="162"/>
      <c r="HV451" s="1622"/>
      <c r="HW451" s="1619"/>
      <c r="HX451" s="1619"/>
      <c r="HY451" s="1619"/>
      <c r="HZ451" s="1619"/>
      <c r="IA451" s="1619"/>
      <c r="IB451" s="1619"/>
      <c r="IC451" s="1623"/>
      <c r="ID451" s="162"/>
    </row>
    <row r="452" spans="1:238" ht="21.75" customHeight="1" x14ac:dyDescent="0.25">
      <c r="A452" s="377" t="str">
        <f t="shared" si="661"/>
        <v/>
      </c>
      <c r="B452" s="188">
        <v>426</v>
      </c>
      <c r="C452" s="255"/>
      <c r="D452" s="223" t="str">
        <f t="shared" si="709"/>
        <v/>
      </c>
      <c r="E452" s="223" t="str">
        <f t="shared" si="649"/>
        <v/>
      </c>
      <c r="F452" s="242"/>
      <c r="G452" s="242"/>
      <c r="H452" s="224" t="str">
        <f t="shared" si="662"/>
        <v/>
      </c>
      <c r="I452" s="930"/>
      <c r="J452" s="930"/>
      <c r="K452" s="930"/>
      <c r="L452" s="370"/>
      <c r="M452" s="371"/>
      <c r="N452" s="371"/>
      <c r="O452" s="371"/>
      <c r="P452" s="372"/>
      <c r="Q452" s="609"/>
      <c r="R452" s="609"/>
      <c r="S452" s="610"/>
      <c r="T452" s="371"/>
      <c r="U452" s="371"/>
      <c r="V452" s="188"/>
      <c r="W452" s="370"/>
      <c r="X452" s="371"/>
      <c r="Y452" s="371"/>
      <c r="Z452" s="611"/>
      <c r="AA452" s="896"/>
      <c r="AB452" s="370"/>
      <c r="AC452" s="371"/>
      <c r="AD452" s="371"/>
      <c r="AE452" s="371"/>
      <c r="AF452" s="896"/>
      <c r="AG452" s="370"/>
      <c r="AH452" s="371"/>
      <c r="AI452" s="371"/>
      <c r="AJ452" s="371"/>
      <c r="AK452" s="896"/>
      <c r="AL452" s="370"/>
      <c r="AM452" s="371"/>
      <c r="AN452" s="371"/>
      <c r="AO452" s="372"/>
      <c r="AP452" s="370"/>
      <c r="AQ452" s="371"/>
      <c r="AR452" s="371"/>
      <c r="AS452" s="371"/>
      <c r="AT452" s="928"/>
      <c r="AU452" s="188"/>
      <c r="AV452" s="256">
        <f t="shared" si="716"/>
        <v>0</v>
      </c>
      <c r="AW452" s="257">
        <f t="shared" si="717"/>
        <v>0</v>
      </c>
      <c r="AX452" s="258">
        <f t="shared" si="718"/>
        <v>0</v>
      </c>
      <c r="AY452" s="259">
        <f t="shared" si="719"/>
        <v>0</v>
      </c>
      <c r="AZ452" s="231" t="str">
        <f t="shared" si="720"/>
        <v/>
      </c>
      <c r="BA452" s="232">
        <f t="shared" si="721"/>
        <v>0</v>
      </c>
      <c r="BB452" s="249">
        <f t="shared" si="722"/>
        <v>0</v>
      </c>
      <c r="BC452" s="231">
        <f t="shared" si="723"/>
        <v>0</v>
      </c>
      <c r="BD452" s="231">
        <f t="shared" si="724"/>
        <v>0</v>
      </c>
      <c r="BE452" s="260"/>
      <c r="BF452" s="235">
        <f t="shared" si="663"/>
        <v>0</v>
      </c>
      <c r="BG452" s="235">
        <f t="shared" si="664"/>
        <v>0</v>
      </c>
      <c r="BH452" s="235">
        <f t="shared" si="665"/>
        <v>0</v>
      </c>
      <c r="BI452" s="380"/>
      <c r="BJ452" s="235">
        <f t="shared" si="650"/>
        <v>0</v>
      </c>
      <c r="BK452" s="235">
        <f t="shared" si="666"/>
        <v>0</v>
      </c>
      <c r="BL452" s="235" t="str">
        <f t="shared" si="667"/>
        <v/>
      </c>
      <c r="BM452" s="236"/>
      <c r="BN452" s="237"/>
      <c r="BO452" s="237"/>
      <c r="BP452" s="238"/>
      <c r="BQ452" s="238"/>
      <c r="BR452" s="254"/>
      <c r="BS452" s="252"/>
      <c r="BT452" s="244"/>
      <c r="BU452" s="244"/>
      <c r="BV452" s="244"/>
      <c r="BW452" s="244"/>
      <c r="BX452" s="244"/>
      <c r="BY452" s="244"/>
      <c r="BZ452" s="244"/>
      <c r="CA452" s="244"/>
      <c r="CB452" s="253"/>
      <c r="CC452" s="188"/>
      <c r="CD452" s="244">
        <f t="shared" si="651"/>
        <v>0</v>
      </c>
      <c r="CE452" s="235">
        <f t="shared" si="668"/>
        <v>0</v>
      </c>
      <c r="CF452" s="235">
        <f t="shared" si="668"/>
        <v>0</v>
      </c>
      <c r="CG452" s="235">
        <f t="shared" si="668"/>
        <v>0</v>
      </c>
      <c r="CH452" s="188"/>
      <c r="CI452" s="244">
        <f t="shared" si="652"/>
        <v>0</v>
      </c>
      <c r="CJ452" s="235">
        <f t="shared" si="669"/>
        <v>0</v>
      </c>
      <c r="CK452" s="235">
        <f t="shared" si="669"/>
        <v>0</v>
      </c>
      <c r="CL452" s="235">
        <f t="shared" si="669"/>
        <v>0</v>
      </c>
      <c r="CM452" s="188"/>
      <c r="CN452" s="244">
        <f t="shared" si="653"/>
        <v>0</v>
      </c>
      <c r="CO452" s="235">
        <f t="shared" si="670"/>
        <v>0</v>
      </c>
      <c r="CP452" s="235">
        <f t="shared" si="670"/>
        <v>0</v>
      </c>
      <c r="CQ452" s="235">
        <f t="shared" si="670"/>
        <v>0</v>
      </c>
      <c r="CR452" s="188"/>
      <c r="CS452" s="244">
        <f t="shared" si="654"/>
        <v>0</v>
      </c>
      <c r="CT452" s="235">
        <f t="shared" si="671"/>
        <v>0</v>
      </c>
      <c r="CU452" s="235">
        <f t="shared" si="671"/>
        <v>0</v>
      </c>
      <c r="CV452" s="235">
        <f t="shared" si="671"/>
        <v>0</v>
      </c>
      <c r="CW452" s="188"/>
      <c r="CX452" s="244">
        <f t="shared" si="655"/>
        <v>0</v>
      </c>
      <c r="CY452" s="235">
        <f t="shared" si="672"/>
        <v>0</v>
      </c>
      <c r="CZ452" s="235">
        <f t="shared" si="672"/>
        <v>0</v>
      </c>
      <c r="DA452" s="235">
        <f t="shared" si="672"/>
        <v>0</v>
      </c>
      <c r="DB452" s="188"/>
      <c r="DC452" s="225"/>
      <c r="DD452" s="226"/>
      <c r="DE452" s="1088"/>
      <c r="DF452" s="225"/>
      <c r="DG452" s="226"/>
      <c r="DH452" s="1088"/>
      <c r="DI452" s="225"/>
      <c r="DJ452" s="226"/>
      <c r="DK452" s="1088"/>
      <c r="DL452" s="225"/>
      <c r="DM452" s="226"/>
      <c r="DN452" s="1088"/>
      <c r="DO452" s="370"/>
      <c r="DP452" s="370"/>
      <c r="DQ452" s="243">
        <f t="shared" si="725"/>
        <v>0</v>
      </c>
      <c r="DR452" s="244">
        <f t="shared" si="726"/>
        <v>0</v>
      </c>
      <c r="DS452" s="235">
        <f t="shared" si="673"/>
        <v>0</v>
      </c>
      <c r="DT452" s="244" t="str">
        <f t="shared" si="727"/>
        <v/>
      </c>
      <c r="DU452" s="42" t="str">
        <f t="shared" si="674"/>
        <v/>
      </c>
      <c r="DV452" s="42" t="str">
        <f t="shared" si="675"/>
        <v/>
      </c>
      <c r="DW452" s="42" t="str">
        <f t="shared" si="676"/>
        <v/>
      </c>
      <c r="DX452" s="162"/>
      <c r="DY452" s="42" t="str">
        <f t="shared" si="677"/>
        <v/>
      </c>
      <c r="DZ452" s="42" t="str">
        <f t="shared" si="741"/>
        <v/>
      </c>
      <c r="EA452" s="42" t="str">
        <f t="shared" si="678"/>
        <v/>
      </c>
      <c r="EB452" s="162"/>
      <c r="EC452" s="930"/>
      <c r="ED452" s="188"/>
      <c r="EE452" s="245">
        <f t="shared" si="679"/>
        <v>0</v>
      </c>
      <c r="EF452" s="189"/>
      <c r="EG452" s="245">
        <f t="shared" si="680"/>
        <v>0</v>
      </c>
      <c r="EH452" s="189"/>
      <c r="EI452" s="246" t="str">
        <f t="shared" si="728"/>
        <v/>
      </c>
      <c r="EJ452" s="247" t="str">
        <f t="shared" si="656"/>
        <v/>
      </c>
      <c r="EK452" s="248" t="str">
        <f t="shared" si="657"/>
        <v/>
      </c>
      <c r="EL452" s="248" t="str">
        <f t="shared" si="658"/>
        <v/>
      </c>
      <c r="EM452" s="248" t="str">
        <f t="shared" si="659"/>
        <v/>
      </c>
      <c r="EN452" s="248" t="str">
        <f t="shared" si="681"/>
        <v/>
      </c>
      <c r="EO452" s="248" t="str">
        <f t="shared" si="660"/>
        <v/>
      </c>
      <c r="EP452" s="189"/>
      <c r="EQ452" s="248" t="str">
        <f t="shared" si="729"/>
        <v/>
      </c>
      <c r="ER452" s="248" t="str">
        <f t="shared" si="730"/>
        <v/>
      </c>
      <c r="ES452" s="248" t="str">
        <f t="shared" si="731"/>
        <v/>
      </c>
      <c r="ET452" s="248" t="str">
        <f t="shared" si="732"/>
        <v/>
      </c>
      <c r="EU452" s="248" t="str">
        <f t="shared" si="682"/>
        <v/>
      </c>
      <c r="EV452" s="248" t="str">
        <f t="shared" si="682"/>
        <v/>
      </c>
      <c r="EW452" s="189"/>
      <c r="EX452" s="248" t="str">
        <f t="shared" si="733"/>
        <v/>
      </c>
      <c r="EY452" s="248" t="str">
        <f t="shared" si="734"/>
        <v/>
      </c>
      <c r="EZ452" s="248" t="str">
        <f t="shared" si="735"/>
        <v/>
      </c>
      <c r="FA452" s="248" t="str">
        <f t="shared" si="736"/>
        <v/>
      </c>
      <c r="FB452" s="248" t="str">
        <f t="shared" si="710"/>
        <v/>
      </c>
      <c r="FC452" s="248" t="str">
        <f t="shared" si="710"/>
        <v/>
      </c>
      <c r="FD452" s="189"/>
      <c r="FE452" s="248" t="str">
        <f t="shared" si="737"/>
        <v/>
      </c>
      <c r="FF452" s="248" t="str">
        <f t="shared" si="738"/>
        <v/>
      </c>
      <c r="FG452" s="248" t="str">
        <f t="shared" si="739"/>
        <v/>
      </c>
      <c r="FH452" s="248" t="str">
        <f t="shared" si="740"/>
        <v/>
      </c>
      <c r="FI452" s="248" t="str">
        <f t="shared" si="711"/>
        <v/>
      </c>
      <c r="FJ452" s="248" t="str">
        <f t="shared" si="711"/>
        <v/>
      </c>
      <c r="FK452" s="189"/>
      <c r="FL452" s="370"/>
      <c r="FM452" s="371"/>
      <c r="FN452" s="371"/>
      <c r="FO452" s="611"/>
      <c r="FP452" s="896"/>
      <c r="FQ452" s="370"/>
      <c r="FR452" s="371"/>
      <c r="FS452" s="371"/>
      <c r="FT452" s="611"/>
      <c r="FU452" s="896"/>
      <c r="FV452" s="370"/>
      <c r="FW452" s="371"/>
      <c r="FX452" s="371"/>
      <c r="FY452" s="611"/>
      <c r="FZ452" s="896"/>
      <c r="GA452" s="613"/>
      <c r="GB452" s="189"/>
      <c r="GC452" s="227">
        <f t="shared" si="683"/>
        <v>0</v>
      </c>
      <c r="GD452" s="228">
        <f t="shared" si="684"/>
        <v>0</v>
      </c>
      <c r="GE452" s="229">
        <f t="shared" si="712"/>
        <v>0</v>
      </c>
      <c r="GF452" s="230">
        <f t="shared" si="712"/>
        <v>0</v>
      </c>
      <c r="GG452" s="231" t="str">
        <f t="shared" si="685"/>
        <v/>
      </c>
      <c r="GH452" s="232">
        <f t="shared" si="686"/>
        <v>0</v>
      </c>
      <c r="GI452" s="227">
        <f t="shared" si="687"/>
        <v>0</v>
      </c>
      <c r="GJ452" s="233">
        <f t="shared" si="688"/>
        <v>0</v>
      </c>
      <c r="GK452" s="233">
        <f t="shared" si="689"/>
        <v>0</v>
      </c>
      <c r="GL452" s="234"/>
      <c r="GM452" s="235">
        <f t="shared" si="690"/>
        <v>0</v>
      </c>
      <c r="GN452" s="235">
        <f t="shared" si="691"/>
        <v>0</v>
      </c>
      <c r="GO452" s="235" t="str">
        <f t="shared" si="692"/>
        <v/>
      </c>
      <c r="GP452" s="380"/>
      <c r="GQ452" s="235">
        <f t="shared" si="693"/>
        <v>0</v>
      </c>
      <c r="GR452" s="235">
        <f t="shared" si="694"/>
        <v>0</v>
      </c>
      <c r="GS452" s="235" t="str">
        <f t="shared" si="695"/>
        <v/>
      </c>
      <c r="GT452" s="236"/>
      <c r="GU452" s="237" t="str">
        <f t="shared" si="696"/>
        <v/>
      </c>
      <c r="GV452" s="237" t="str">
        <f t="shared" si="697"/>
        <v/>
      </c>
      <c r="GW452" s="238" t="str">
        <f t="shared" si="698"/>
        <v/>
      </c>
      <c r="GX452" s="238" t="str">
        <f t="shared" si="699"/>
        <v/>
      </c>
      <c r="GY452" s="239"/>
      <c r="GZ452" s="240" t="str">
        <f t="shared" si="700"/>
        <v/>
      </c>
      <c r="HA452" s="235" t="str">
        <f t="shared" si="701"/>
        <v/>
      </c>
      <c r="HB452" s="235" t="str">
        <f t="shared" si="702"/>
        <v/>
      </c>
      <c r="HC452" s="235" t="str">
        <f t="shared" si="703"/>
        <v/>
      </c>
      <c r="HD452" s="235" t="str">
        <f t="shared" si="704"/>
        <v/>
      </c>
      <c r="HE452" s="235" t="str">
        <f t="shared" si="705"/>
        <v/>
      </c>
      <c r="HF452" s="188"/>
      <c r="HG452" s="235" t="str">
        <f t="shared" si="706"/>
        <v/>
      </c>
      <c r="HH452" s="235">
        <f t="shared" si="713"/>
        <v>0</v>
      </c>
      <c r="HI452" s="235">
        <f t="shared" si="713"/>
        <v>0</v>
      </c>
      <c r="HJ452" s="235">
        <f t="shared" si="713"/>
        <v>0</v>
      </c>
      <c r="HK452" s="188"/>
      <c r="HL452" s="235" t="str">
        <f t="shared" si="707"/>
        <v/>
      </c>
      <c r="HM452" s="235">
        <f t="shared" si="714"/>
        <v>0</v>
      </c>
      <c r="HN452" s="235">
        <f t="shared" si="714"/>
        <v>0</v>
      </c>
      <c r="HO452" s="235">
        <f t="shared" si="714"/>
        <v>0</v>
      </c>
      <c r="HP452" s="188"/>
      <c r="HQ452" s="235" t="str">
        <f t="shared" si="708"/>
        <v/>
      </c>
      <c r="HR452" s="235">
        <f t="shared" si="715"/>
        <v>0</v>
      </c>
      <c r="HS452" s="235">
        <f t="shared" si="715"/>
        <v>0</v>
      </c>
      <c r="HT452" s="235">
        <f t="shared" si="715"/>
        <v>0</v>
      </c>
      <c r="HU452" s="162"/>
      <c r="HV452" s="1622"/>
      <c r="HW452" s="1619"/>
      <c r="HX452" s="1619"/>
      <c r="HY452" s="1619"/>
      <c r="HZ452" s="1619"/>
      <c r="IA452" s="1619"/>
      <c r="IB452" s="1619"/>
      <c r="IC452" s="1623"/>
      <c r="ID452" s="162"/>
    </row>
    <row r="453" spans="1:238" ht="21.75" customHeight="1" x14ac:dyDescent="0.25">
      <c r="A453" s="377" t="str">
        <f t="shared" si="661"/>
        <v/>
      </c>
      <c r="B453" s="188">
        <v>427</v>
      </c>
      <c r="C453" s="255"/>
      <c r="D453" s="223" t="str">
        <f t="shared" si="709"/>
        <v/>
      </c>
      <c r="E453" s="223" t="str">
        <f t="shared" si="649"/>
        <v/>
      </c>
      <c r="F453" s="242"/>
      <c r="G453" s="242"/>
      <c r="H453" s="224" t="str">
        <f t="shared" si="662"/>
        <v/>
      </c>
      <c r="I453" s="930"/>
      <c r="J453" s="930"/>
      <c r="K453" s="930"/>
      <c r="L453" s="370"/>
      <c r="M453" s="371"/>
      <c r="N453" s="371"/>
      <c r="O453" s="371"/>
      <c r="P453" s="372"/>
      <c r="Q453" s="609"/>
      <c r="R453" s="609"/>
      <c r="S453" s="610"/>
      <c r="T453" s="371"/>
      <c r="U453" s="371"/>
      <c r="V453" s="188"/>
      <c r="W453" s="370"/>
      <c r="X453" s="371"/>
      <c r="Y453" s="371"/>
      <c r="Z453" s="611"/>
      <c r="AA453" s="896"/>
      <c r="AB453" s="370"/>
      <c r="AC453" s="371"/>
      <c r="AD453" s="371"/>
      <c r="AE453" s="371"/>
      <c r="AF453" s="896"/>
      <c r="AG453" s="370"/>
      <c r="AH453" s="371"/>
      <c r="AI453" s="371"/>
      <c r="AJ453" s="371"/>
      <c r="AK453" s="896"/>
      <c r="AL453" s="370"/>
      <c r="AM453" s="371"/>
      <c r="AN453" s="371"/>
      <c r="AO453" s="372"/>
      <c r="AP453" s="370"/>
      <c r="AQ453" s="371"/>
      <c r="AR453" s="371"/>
      <c r="AS453" s="371"/>
      <c r="AT453" s="928"/>
      <c r="AU453" s="188"/>
      <c r="AV453" s="256">
        <f t="shared" si="716"/>
        <v>0</v>
      </c>
      <c r="AW453" s="257">
        <f t="shared" si="717"/>
        <v>0</v>
      </c>
      <c r="AX453" s="258">
        <f t="shared" si="718"/>
        <v>0</v>
      </c>
      <c r="AY453" s="259">
        <f t="shared" si="719"/>
        <v>0</v>
      </c>
      <c r="AZ453" s="231" t="str">
        <f t="shared" si="720"/>
        <v/>
      </c>
      <c r="BA453" s="232">
        <f t="shared" si="721"/>
        <v>0</v>
      </c>
      <c r="BB453" s="249">
        <f t="shared" si="722"/>
        <v>0</v>
      </c>
      <c r="BC453" s="231">
        <f t="shared" si="723"/>
        <v>0</v>
      </c>
      <c r="BD453" s="231">
        <f t="shared" si="724"/>
        <v>0</v>
      </c>
      <c r="BE453" s="260"/>
      <c r="BF453" s="235">
        <f t="shared" si="663"/>
        <v>0</v>
      </c>
      <c r="BG453" s="235">
        <f t="shared" si="664"/>
        <v>0</v>
      </c>
      <c r="BH453" s="235">
        <f t="shared" si="665"/>
        <v>0</v>
      </c>
      <c r="BI453" s="380"/>
      <c r="BJ453" s="235">
        <f t="shared" si="650"/>
        <v>0</v>
      </c>
      <c r="BK453" s="235">
        <f t="shared" si="666"/>
        <v>0</v>
      </c>
      <c r="BL453" s="235" t="str">
        <f t="shared" si="667"/>
        <v/>
      </c>
      <c r="BM453" s="236"/>
      <c r="BN453" s="237"/>
      <c r="BO453" s="237"/>
      <c r="BP453" s="238"/>
      <c r="BQ453" s="238"/>
      <c r="BR453" s="254"/>
      <c r="BS453" s="252"/>
      <c r="BT453" s="244"/>
      <c r="BU453" s="244"/>
      <c r="BV453" s="244"/>
      <c r="BW453" s="244"/>
      <c r="BX453" s="244"/>
      <c r="BY453" s="244"/>
      <c r="BZ453" s="244"/>
      <c r="CA453" s="244"/>
      <c r="CB453" s="253"/>
      <c r="CC453" s="188"/>
      <c r="CD453" s="244">
        <f t="shared" si="651"/>
        <v>0</v>
      </c>
      <c r="CE453" s="235">
        <f t="shared" si="668"/>
        <v>0</v>
      </c>
      <c r="CF453" s="235">
        <f t="shared" si="668"/>
        <v>0</v>
      </c>
      <c r="CG453" s="235">
        <f t="shared" si="668"/>
        <v>0</v>
      </c>
      <c r="CH453" s="188"/>
      <c r="CI453" s="244">
        <f t="shared" si="652"/>
        <v>0</v>
      </c>
      <c r="CJ453" s="235">
        <f t="shared" si="669"/>
        <v>0</v>
      </c>
      <c r="CK453" s="235">
        <f t="shared" si="669"/>
        <v>0</v>
      </c>
      <c r="CL453" s="235">
        <f t="shared" si="669"/>
        <v>0</v>
      </c>
      <c r="CM453" s="188"/>
      <c r="CN453" s="244">
        <f t="shared" si="653"/>
        <v>0</v>
      </c>
      <c r="CO453" s="235">
        <f t="shared" si="670"/>
        <v>0</v>
      </c>
      <c r="CP453" s="235">
        <f t="shared" si="670"/>
        <v>0</v>
      </c>
      <c r="CQ453" s="235">
        <f t="shared" si="670"/>
        <v>0</v>
      </c>
      <c r="CR453" s="188"/>
      <c r="CS453" s="244">
        <f t="shared" si="654"/>
        <v>0</v>
      </c>
      <c r="CT453" s="235">
        <f t="shared" si="671"/>
        <v>0</v>
      </c>
      <c r="CU453" s="235">
        <f t="shared" si="671"/>
        <v>0</v>
      </c>
      <c r="CV453" s="235">
        <f t="shared" si="671"/>
        <v>0</v>
      </c>
      <c r="CW453" s="188"/>
      <c r="CX453" s="244">
        <f t="shared" si="655"/>
        <v>0</v>
      </c>
      <c r="CY453" s="235">
        <f t="shared" si="672"/>
        <v>0</v>
      </c>
      <c r="CZ453" s="235">
        <f t="shared" si="672"/>
        <v>0</v>
      </c>
      <c r="DA453" s="235">
        <f t="shared" si="672"/>
        <v>0</v>
      </c>
      <c r="DB453" s="188"/>
      <c r="DC453" s="225"/>
      <c r="DD453" s="226"/>
      <c r="DE453" s="1088"/>
      <c r="DF453" s="225"/>
      <c r="DG453" s="226"/>
      <c r="DH453" s="1088"/>
      <c r="DI453" s="225"/>
      <c r="DJ453" s="226"/>
      <c r="DK453" s="1088"/>
      <c r="DL453" s="225"/>
      <c r="DM453" s="226"/>
      <c r="DN453" s="1088"/>
      <c r="DO453" s="370"/>
      <c r="DP453" s="370"/>
      <c r="DQ453" s="243">
        <f t="shared" si="725"/>
        <v>0</v>
      </c>
      <c r="DR453" s="244">
        <f t="shared" si="726"/>
        <v>0</v>
      </c>
      <c r="DS453" s="235">
        <f t="shared" si="673"/>
        <v>0</v>
      </c>
      <c r="DT453" s="244" t="str">
        <f t="shared" si="727"/>
        <v/>
      </c>
      <c r="DU453" s="42" t="str">
        <f t="shared" si="674"/>
        <v/>
      </c>
      <c r="DV453" s="42" t="str">
        <f t="shared" si="675"/>
        <v/>
      </c>
      <c r="DW453" s="42" t="str">
        <f t="shared" si="676"/>
        <v/>
      </c>
      <c r="DX453" s="162"/>
      <c r="DY453" s="42" t="str">
        <f t="shared" si="677"/>
        <v/>
      </c>
      <c r="DZ453" s="42" t="str">
        <f t="shared" si="741"/>
        <v/>
      </c>
      <c r="EA453" s="42" t="str">
        <f t="shared" si="678"/>
        <v/>
      </c>
      <c r="EB453" s="162"/>
      <c r="EC453" s="930"/>
      <c r="ED453" s="188"/>
      <c r="EE453" s="245">
        <f t="shared" si="679"/>
        <v>0</v>
      </c>
      <c r="EF453" s="189"/>
      <c r="EG453" s="245">
        <f t="shared" si="680"/>
        <v>0</v>
      </c>
      <c r="EH453" s="189"/>
      <c r="EI453" s="246" t="str">
        <f t="shared" si="728"/>
        <v/>
      </c>
      <c r="EJ453" s="247" t="str">
        <f t="shared" si="656"/>
        <v/>
      </c>
      <c r="EK453" s="248" t="str">
        <f t="shared" si="657"/>
        <v/>
      </c>
      <c r="EL453" s="248" t="str">
        <f t="shared" si="658"/>
        <v/>
      </c>
      <c r="EM453" s="248" t="str">
        <f t="shared" si="659"/>
        <v/>
      </c>
      <c r="EN453" s="248" t="str">
        <f t="shared" si="681"/>
        <v/>
      </c>
      <c r="EO453" s="248" t="str">
        <f t="shared" si="660"/>
        <v/>
      </c>
      <c r="EP453" s="189"/>
      <c r="EQ453" s="248" t="str">
        <f t="shared" si="729"/>
        <v/>
      </c>
      <c r="ER453" s="248" t="str">
        <f t="shared" si="730"/>
        <v/>
      </c>
      <c r="ES453" s="248" t="str">
        <f t="shared" si="731"/>
        <v/>
      </c>
      <c r="ET453" s="248" t="str">
        <f t="shared" si="732"/>
        <v/>
      </c>
      <c r="EU453" s="248" t="str">
        <f t="shared" si="682"/>
        <v/>
      </c>
      <c r="EV453" s="248" t="str">
        <f t="shared" si="682"/>
        <v/>
      </c>
      <c r="EW453" s="189"/>
      <c r="EX453" s="248" t="str">
        <f t="shared" si="733"/>
        <v/>
      </c>
      <c r="EY453" s="248" t="str">
        <f t="shared" si="734"/>
        <v/>
      </c>
      <c r="EZ453" s="248" t="str">
        <f t="shared" si="735"/>
        <v/>
      </c>
      <c r="FA453" s="248" t="str">
        <f t="shared" si="736"/>
        <v/>
      </c>
      <c r="FB453" s="248" t="str">
        <f t="shared" si="710"/>
        <v/>
      </c>
      <c r="FC453" s="248" t="str">
        <f t="shared" si="710"/>
        <v/>
      </c>
      <c r="FD453" s="189"/>
      <c r="FE453" s="248" t="str">
        <f t="shared" si="737"/>
        <v/>
      </c>
      <c r="FF453" s="248" t="str">
        <f t="shared" si="738"/>
        <v/>
      </c>
      <c r="FG453" s="248" t="str">
        <f t="shared" si="739"/>
        <v/>
      </c>
      <c r="FH453" s="248" t="str">
        <f t="shared" si="740"/>
        <v/>
      </c>
      <c r="FI453" s="248" t="str">
        <f t="shared" si="711"/>
        <v/>
      </c>
      <c r="FJ453" s="248" t="str">
        <f t="shared" si="711"/>
        <v/>
      </c>
      <c r="FK453" s="189"/>
      <c r="FL453" s="370"/>
      <c r="FM453" s="371"/>
      <c r="FN453" s="371"/>
      <c r="FO453" s="611"/>
      <c r="FP453" s="896"/>
      <c r="FQ453" s="370"/>
      <c r="FR453" s="371"/>
      <c r="FS453" s="371"/>
      <c r="FT453" s="611"/>
      <c r="FU453" s="896"/>
      <c r="FV453" s="370"/>
      <c r="FW453" s="371"/>
      <c r="FX453" s="371"/>
      <c r="FY453" s="611"/>
      <c r="FZ453" s="896"/>
      <c r="GA453" s="613"/>
      <c r="GB453" s="189"/>
      <c r="GC453" s="227">
        <f t="shared" si="683"/>
        <v>0</v>
      </c>
      <c r="GD453" s="228">
        <f t="shared" si="684"/>
        <v>0</v>
      </c>
      <c r="GE453" s="229">
        <f t="shared" si="712"/>
        <v>0</v>
      </c>
      <c r="GF453" s="230">
        <f t="shared" si="712"/>
        <v>0</v>
      </c>
      <c r="GG453" s="231" t="str">
        <f t="shared" si="685"/>
        <v/>
      </c>
      <c r="GH453" s="232">
        <f t="shared" si="686"/>
        <v>0</v>
      </c>
      <c r="GI453" s="227">
        <f t="shared" si="687"/>
        <v>0</v>
      </c>
      <c r="GJ453" s="233">
        <f t="shared" si="688"/>
        <v>0</v>
      </c>
      <c r="GK453" s="233">
        <f t="shared" si="689"/>
        <v>0</v>
      </c>
      <c r="GL453" s="234"/>
      <c r="GM453" s="235">
        <f t="shared" si="690"/>
        <v>0</v>
      </c>
      <c r="GN453" s="235">
        <f t="shared" si="691"/>
        <v>0</v>
      </c>
      <c r="GO453" s="235" t="str">
        <f t="shared" si="692"/>
        <v/>
      </c>
      <c r="GP453" s="380"/>
      <c r="GQ453" s="235">
        <f t="shared" si="693"/>
        <v>0</v>
      </c>
      <c r="GR453" s="235">
        <f t="shared" si="694"/>
        <v>0</v>
      </c>
      <c r="GS453" s="235" t="str">
        <f t="shared" si="695"/>
        <v/>
      </c>
      <c r="GT453" s="236"/>
      <c r="GU453" s="237" t="str">
        <f t="shared" si="696"/>
        <v/>
      </c>
      <c r="GV453" s="237" t="str">
        <f t="shared" si="697"/>
        <v/>
      </c>
      <c r="GW453" s="238" t="str">
        <f t="shared" si="698"/>
        <v/>
      </c>
      <c r="GX453" s="238" t="str">
        <f t="shared" si="699"/>
        <v/>
      </c>
      <c r="GY453" s="239"/>
      <c r="GZ453" s="240" t="str">
        <f t="shared" si="700"/>
        <v/>
      </c>
      <c r="HA453" s="235" t="str">
        <f t="shared" si="701"/>
        <v/>
      </c>
      <c r="HB453" s="235" t="str">
        <f t="shared" si="702"/>
        <v/>
      </c>
      <c r="HC453" s="235" t="str">
        <f t="shared" si="703"/>
        <v/>
      </c>
      <c r="HD453" s="235" t="str">
        <f t="shared" si="704"/>
        <v/>
      </c>
      <c r="HE453" s="235" t="str">
        <f t="shared" si="705"/>
        <v/>
      </c>
      <c r="HF453" s="188"/>
      <c r="HG453" s="235" t="str">
        <f t="shared" si="706"/>
        <v/>
      </c>
      <c r="HH453" s="235">
        <f t="shared" si="713"/>
        <v>0</v>
      </c>
      <c r="HI453" s="235">
        <f t="shared" si="713"/>
        <v>0</v>
      </c>
      <c r="HJ453" s="235">
        <f t="shared" si="713"/>
        <v>0</v>
      </c>
      <c r="HK453" s="188"/>
      <c r="HL453" s="235" t="str">
        <f t="shared" si="707"/>
        <v/>
      </c>
      <c r="HM453" s="235">
        <f t="shared" si="714"/>
        <v>0</v>
      </c>
      <c r="HN453" s="235">
        <f t="shared" si="714"/>
        <v>0</v>
      </c>
      <c r="HO453" s="235">
        <f t="shared" si="714"/>
        <v>0</v>
      </c>
      <c r="HP453" s="188"/>
      <c r="HQ453" s="235" t="str">
        <f t="shared" si="708"/>
        <v/>
      </c>
      <c r="HR453" s="235">
        <f t="shared" si="715"/>
        <v>0</v>
      </c>
      <c r="HS453" s="235">
        <f t="shared" si="715"/>
        <v>0</v>
      </c>
      <c r="HT453" s="235">
        <f t="shared" si="715"/>
        <v>0</v>
      </c>
      <c r="HU453" s="162"/>
      <c r="HV453" s="1622"/>
      <c r="HW453" s="1619"/>
      <c r="HX453" s="1619"/>
      <c r="HY453" s="1619"/>
      <c r="HZ453" s="1619"/>
      <c r="IA453" s="1619"/>
      <c r="IB453" s="1619"/>
      <c r="IC453" s="1623"/>
      <c r="ID453" s="162"/>
    </row>
    <row r="454" spans="1:238" ht="21.75" customHeight="1" x14ac:dyDescent="0.25">
      <c r="A454" s="377" t="str">
        <f t="shared" si="661"/>
        <v/>
      </c>
      <c r="B454" s="188">
        <v>428</v>
      </c>
      <c r="C454" s="255"/>
      <c r="D454" s="223" t="str">
        <f t="shared" si="709"/>
        <v/>
      </c>
      <c r="E454" s="223" t="str">
        <f t="shared" si="649"/>
        <v/>
      </c>
      <c r="F454" s="242"/>
      <c r="G454" s="242"/>
      <c r="H454" s="224" t="str">
        <f t="shared" si="662"/>
        <v/>
      </c>
      <c r="I454" s="930"/>
      <c r="J454" s="930"/>
      <c r="K454" s="930"/>
      <c r="L454" s="370"/>
      <c r="M454" s="371"/>
      <c r="N454" s="371"/>
      <c r="O454" s="371"/>
      <c r="P454" s="372"/>
      <c r="Q454" s="609"/>
      <c r="R454" s="609"/>
      <c r="S454" s="610"/>
      <c r="T454" s="371"/>
      <c r="U454" s="371"/>
      <c r="V454" s="188"/>
      <c r="W454" s="370"/>
      <c r="X454" s="371"/>
      <c r="Y454" s="371"/>
      <c r="Z454" s="611"/>
      <c r="AA454" s="896"/>
      <c r="AB454" s="370"/>
      <c r="AC454" s="371"/>
      <c r="AD454" s="371"/>
      <c r="AE454" s="371"/>
      <c r="AF454" s="896"/>
      <c r="AG454" s="370"/>
      <c r="AH454" s="371"/>
      <c r="AI454" s="371"/>
      <c r="AJ454" s="371"/>
      <c r="AK454" s="896"/>
      <c r="AL454" s="370"/>
      <c r="AM454" s="371"/>
      <c r="AN454" s="371"/>
      <c r="AO454" s="372"/>
      <c r="AP454" s="370"/>
      <c r="AQ454" s="371"/>
      <c r="AR454" s="371"/>
      <c r="AS454" s="371"/>
      <c r="AT454" s="928"/>
      <c r="AU454" s="188"/>
      <c r="AV454" s="256">
        <f t="shared" si="716"/>
        <v>0</v>
      </c>
      <c r="AW454" s="257">
        <f t="shared" si="717"/>
        <v>0</v>
      </c>
      <c r="AX454" s="258">
        <f t="shared" si="718"/>
        <v>0</v>
      </c>
      <c r="AY454" s="259">
        <f t="shared" si="719"/>
        <v>0</v>
      </c>
      <c r="AZ454" s="231" t="str">
        <f t="shared" si="720"/>
        <v/>
      </c>
      <c r="BA454" s="232">
        <f t="shared" si="721"/>
        <v>0</v>
      </c>
      <c r="BB454" s="249">
        <f t="shared" si="722"/>
        <v>0</v>
      </c>
      <c r="BC454" s="231">
        <f t="shared" si="723"/>
        <v>0</v>
      </c>
      <c r="BD454" s="231">
        <f t="shared" si="724"/>
        <v>0</v>
      </c>
      <c r="BE454" s="260"/>
      <c r="BF454" s="235">
        <f t="shared" si="663"/>
        <v>0</v>
      </c>
      <c r="BG454" s="235">
        <f t="shared" si="664"/>
        <v>0</v>
      </c>
      <c r="BH454" s="235">
        <f t="shared" si="665"/>
        <v>0</v>
      </c>
      <c r="BI454" s="380"/>
      <c r="BJ454" s="235">
        <f t="shared" si="650"/>
        <v>0</v>
      </c>
      <c r="BK454" s="235">
        <f t="shared" si="666"/>
        <v>0</v>
      </c>
      <c r="BL454" s="235" t="str">
        <f t="shared" si="667"/>
        <v/>
      </c>
      <c r="BM454" s="236"/>
      <c r="BN454" s="237"/>
      <c r="BO454" s="237"/>
      <c r="BP454" s="238"/>
      <c r="BQ454" s="238"/>
      <c r="BR454" s="254"/>
      <c r="BS454" s="252"/>
      <c r="BT454" s="244"/>
      <c r="BU454" s="244"/>
      <c r="BV454" s="244"/>
      <c r="BW454" s="244"/>
      <c r="BX454" s="244"/>
      <c r="BY454" s="244"/>
      <c r="BZ454" s="244"/>
      <c r="CA454" s="244"/>
      <c r="CB454" s="253"/>
      <c r="CC454" s="188"/>
      <c r="CD454" s="244">
        <f t="shared" si="651"/>
        <v>0</v>
      </c>
      <c r="CE454" s="235">
        <f t="shared" si="668"/>
        <v>0</v>
      </c>
      <c r="CF454" s="235">
        <f t="shared" si="668"/>
        <v>0</v>
      </c>
      <c r="CG454" s="235">
        <f t="shared" si="668"/>
        <v>0</v>
      </c>
      <c r="CH454" s="188"/>
      <c r="CI454" s="244">
        <f t="shared" si="652"/>
        <v>0</v>
      </c>
      <c r="CJ454" s="235">
        <f t="shared" si="669"/>
        <v>0</v>
      </c>
      <c r="CK454" s="235">
        <f t="shared" si="669"/>
        <v>0</v>
      </c>
      <c r="CL454" s="235">
        <f t="shared" si="669"/>
        <v>0</v>
      </c>
      <c r="CM454" s="188"/>
      <c r="CN454" s="244">
        <f t="shared" si="653"/>
        <v>0</v>
      </c>
      <c r="CO454" s="235">
        <f t="shared" si="670"/>
        <v>0</v>
      </c>
      <c r="CP454" s="235">
        <f t="shared" si="670"/>
        <v>0</v>
      </c>
      <c r="CQ454" s="235">
        <f t="shared" si="670"/>
        <v>0</v>
      </c>
      <c r="CR454" s="188"/>
      <c r="CS454" s="244">
        <f t="shared" si="654"/>
        <v>0</v>
      </c>
      <c r="CT454" s="235">
        <f t="shared" si="671"/>
        <v>0</v>
      </c>
      <c r="CU454" s="235">
        <f t="shared" si="671"/>
        <v>0</v>
      </c>
      <c r="CV454" s="235">
        <f t="shared" si="671"/>
        <v>0</v>
      </c>
      <c r="CW454" s="188"/>
      <c r="CX454" s="244">
        <f t="shared" si="655"/>
        <v>0</v>
      </c>
      <c r="CY454" s="235">
        <f t="shared" si="672"/>
        <v>0</v>
      </c>
      <c r="CZ454" s="235">
        <f t="shared" si="672"/>
        <v>0</v>
      </c>
      <c r="DA454" s="235">
        <f t="shared" si="672"/>
        <v>0</v>
      </c>
      <c r="DB454" s="188"/>
      <c r="DC454" s="225"/>
      <c r="DD454" s="226"/>
      <c r="DE454" s="1088"/>
      <c r="DF454" s="225"/>
      <c r="DG454" s="226"/>
      <c r="DH454" s="1088"/>
      <c r="DI454" s="225"/>
      <c r="DJ454" s="226"/>
      <c r="DK454" s="1088"/>
      <c r="DL454" s="225"/>
      <c r="DM454" s="226"/>
      <c r="DN454" s="1088"/>
      <c r="DO454" s="370"/>
      <c r="DP454" s="370"/>
      <c r="DQ454" s="243">
        <f t="shared" si="725"/>
        <v>0</v>
      </c>
      <c r="DR454" s="244">
        <f t="shared" si="726"/>
        <v>0</v>
      </c>
      <c r="DS454" s="235">
        <f t="shared" si="673"/>
        <v>0</v>
      </c>
      <c r="DT454" s="244" t="str">
        <f t="shared" si="727"/>
        <v/>
      </c>
      <c r="DU454" s="42" t="str">
        <f t="shared" si="674"/>
        <v/>
      </c>
      <c r="DV454" s="42" t="str">
        <f t="shared" si="675"/>
        <v/>
      </c>
      <c r="DW454" s="42" t="str">
        <f t="shared" si="676"/>
        <v/>
      </c>
      <c r="DX454" s="162"/>
      <c r="DY454" s="42" t="str">
        <f t="shared" si="677"/>
        <v/>
      </c>
      <c r="DZ454" s="42" t="str">
        <f t="shared" si="741"/>
        <v/>
      </c>
      <c r="EA454" s="42" t="str">
        <f t="shared" si="678"/>
        <v/>
      </c>
      <c r="EB454" s="162"/>
      <c r="EC454" s="930"/>
      <c r="ED454" s="188"/>
      <c r="EE454" s="245">
        <f t="shared" si="679"/>
        <v>0</v>
      </c>
      <c r="EF454" s="189"/>
      <c r="EG454" s="245">
        <f t="shared" si="680"/>
        <v>0</v>
      </c>
      <c r="EH454" s="189"/>
      <c r="EI454" s="246" t="str">
        <f t="shared" si="728"/>
        <v/>
      </c>
      <c r="EJ454" s="247" t="str">
        <f t="shared" si="656"/>
        <v/>
      </c>
      <c r="EK454" s="248" t="str">
        <f t="shared" si="657"/>
        <v/>
      </c>
      <c r="EL454" s="248" t="str">
        <f t="shared" si="658"/>
        <v/>
      </c>
      <c r="EM454" s="248" t="str">
        <f t="shared" si="659"/>
        <v/>
      </c>
      <c r="EN454" s="248" t="str">
        <f t="shared" si="681"/>
        <v/>
      </c>
      <c r="EO454" s="248" t="str">
        <f t="shared" si="660"/>
        <v/>
      </c>
      <c r="EP454" s="189"/>
      <c r="EQ454" s="248" t="str">
        <f t="shared" si="729"/>
        <v/>
      </c>
      <c r="ER454" s="248" t="str">
        <f t="shared" si="730"/>
        <v/>
      </c>
      <c r="ES454" s="248" t="str">
        <f t="shared" si="731"/>
        <v/>
      </c>
      <c r="ET454" s="248" t="str">
        <f t="shared" si="732"/>
        <v/>
      </c>
      <c r="EU454" s="248" t="str">
        <f t="shared" si="682"/>
        <v/>
      </c>
      <c r="EV454" s="248" t="str">
        <f t="shared" si="682"/>
        <v/>
      </c>
      <c r="EW454" s="189"/>
      <c r="EX454" s="248" t="str">
        <f t="shared" si="733"/>
        <v/>
      </c>
      <c r="EY454" s="248" t="str">
        <f t="shared" si="734"/>
        <v/>
      </c>
      <c r="EZ454" s="248" t="str">
        <f t="shared" si="735"/>
        <v/>
      </c>
      <c r="FA454" s="248" t="str">
        <f t="shared" si="736"/>
        <v/>
      </c>
      <c r="FB454" s="248" t="str">
        <f t="shared" si="710"/>
        <v/>
      </c>
      <c r="FC454" s="248" t="str">
        <f t="shared" si="710"/>
        <v/>
      </c>
      <c r="FD454" s="189"/>
      <c r="FE454" s="248" t="str">
        <f t="shared" si="737"/>
        <v/>
      </c>
      <c r="FF454" s="248" t="str">
        <f t="shared" si="738"/>
        <v/>
      </c>
      <c r="FG454" s="248" t="str">
        <f t="shared" si="739"/>
        <v/>
      </c>
      <c r="FH454" s="248" t="str">
        <f t="shared" si="740"/>
        <v/>
      </c>
      <c r="FI454" s="248" t="str">
        <f t="shared" si="711"/>
        <v/>
      </c>
      <c r="FJ454" s="248" t="str">
        <f t="shared" si="711"/>
        <v/>
      </c>
      <c r="FK454" s="189"/>
      <c r="FL454" s="370"/>
      <c r="FM454" s="371"/>
      <c r="FN454" s="371"/>
      <c r="FO454" s="611"/>
      <c r="FP454" s="896"/>
      <c r="FQ454" s="370"/>
      <c r="FR454" s="371"/>
      <c r="FS454" s="371"/>
      <c r="FT454" s="611"/>
      <c r="FU454" s="896"/>
      <c r="FV454" s="370"/>
      <c r="FW454" s="371"/>
      <c r="FX454" s="371"/>
      <c r="FY454" s="611"/>
      <c r="FZ454" s="896"/>
      <c r="GA454" s="613"/>
      <c r="GB454" s="189"/>
      <c r="GC454" s="227">
        <f t="shared" si="683"/>
        <v>0</v>
      </c>
      <c r="GD454" s="228">
        <f t="shared" si="684"/>
        <v>0</v>
      </c>
      <c r="GE454" s="229">
        <f t="shared" si="712"/>
        <v>0</v>
      </c>
      <c r="GF454" s="230">
        <f t="shared" si="712"/>
        <v>0</v>
      </c>
      <c r="GG454" s="231" t="str">
        <f t="shared" si="685"/>
        <v/>
      </c>
      <c r="GH454" s="232">
        <f t="shared" si="686"/>
        <v>0</v>
      </c>
      <c r="GI454" s="227">
        <f t="shared" si="687"/>
        <v>0</v>
      </c>
      <c r="GJ454" s="233">
        <f t="shared" si="688"/>
        <v>0</v>
      </c>
      <c r="GK454" s="233">
        <f t="shared" si="689"/>
        <v>0</v>
      </c>
      <c r="GL454" s="234"/>
      <c r="GM454" s="235">
        <f t="shared" si="690"/>
        <v>0</v>
      </c>
      <c r="GN454" s="235">
        <f t="shared" si="691"/>
        <v>0</v>
      </c>
      <c r="GO454" s="235" t="str">
        <f t="shared" si="692"/>
        <v/>
      </c>
      <c r="GP454" s="380"/>
      <c r="GQ454" s="235">
        <f t="shared" si="693"/>
        <v>0</v>
      </c>
      <c r="GR454" s="235">
        <f t="shared" si="694"/>
        <v>0</v>
      </c>
      <c r="GS454" s="235" t="str">
        <f t="shared" si="695"/>
        <v/>
      </c>
      <c r="GT454" s="236"/>
      <c r="GU454" s="237" t="str">
        <f t="shared" si="696"/>
        <v/>
      </c>
      <c r="GV454" s="237" t="str">
        <f t="shared" si="697"/>
        <v/>
      </c>
      <c r="GW454" s="238" t="str">
        <f t="shared" si="698"/>
        <v/>
      </c>
      <c r="GX454" s="238" t="str">
        <f t="shared" si="699"/>
        <v/>
      </c>
      <c r="GY454" s="239"/>
      <c r="GZ454" s="240" t="str">
        <f t="shared" si="700"/>
        <v/>
      </c>
      <c r="HA454" s="235" t="str">
        <f t="shared" si="701"/>
        <v/>
      </c>
      <c r="HB454" s="235" t="str">
        <f t="shared" si="702"/>
        <v/>
      </c>
      <c r="HC454" s="235" t="str">
        <f t="shared" si="703"/>
        <v/>
      </c>
      <c r="HD454" s="235" t="str">
        <f t="shared" si="704"/>
        <v/>
      </c>
      <c r="HE454" s="235" t="str">
        <f t="shared" si="705"/>
        <v/>
      </c>
      <c r="HF454" s="188"/>
      <c r="HG454" s="235" t="str">
        <f t="shared" si="706"/>
        <v/>
      </c>
      <c r="HH454" s="235">
        <f t="shared" si="713"/>
        <v>0</v>
      </c>
      <c r="HI454" s="235">
        <f t="shared" si="713"/>
        <v>0</v>
      </c>
      <c r="HJ454" s="235">
        <f t="shared" si="713"/>
        <v>0</v>
      </c>
      <c r="HK454" s="188"/>
      <c r="HL454" s="235" t="str">
        <f t="shared" si="707"/>
        <v/>
      </c>
      <c r="HM454" s="235">
        <f t="shared" si="714"/>
        <v>0</v>
      </c>
      <c r="HN454" s="235">
        <f t="shared" si="714"/>
        <v>0</v>
      </c>
      <c r="HO454" s="235">
        <f t="shared" si="714"/>
        <v>0</v>
      </c>
      <c r="HP454" s="188"/>
      <c r="HQ454" s="235" t="str">
        <f t="shared" si="708"/>
        <v/>
      </c>
      <c r="HR454" s="235">
        <f t="shared" si="715"/>
        <v>0</v>
      </c>
      <c r="HS454" s="235">
        <f t="shared" si="715"/>
        <v>0</v>
      </c>
      <c r="HT454" s="235">
        <f t="shared" si="715"/>
        <v>0</v>
      </c>
      <c r="HU454" s="162"/>
      <c r="HV454" s="1622"/>
      <c r="HW454" s="1619"/>
      <c r="HX454" s="1619"/>
      <c r="HY454" s="1619"/>
      <c r="HZ454" s="1619"/>
      <c r="IA454" s="1619"/>
      <c r="IB454" s="1619"/>
      <c r="IC454" s="1623"/>
      <c r="ID454" s="162"/>
    </row>
    <row r="455" spans="1:238" ht="21.75" customHeight="1" x14ac:dyDescent="0.25">
      <c r="A455" s="377" t="str">
        <f t="shared" si="661"/>
        <v/>
      </c>
      <c r="B455" s="188">
        <v>429</v>
      </c>
      <c r="C455" s="255"/>
      <c r="D455" s="223" t="str">
        <f t="shared" si="709"/>
        <v/>
      </c>
      <c r="E455" s="223" t="str">
        <f t="shared" si="649"/>
        <v/>
      </c>
      <c r="F455" s="242"/>
      <c r="G455" s="242"/>
      <c r="H455" s="224" t="str">
        <f t="shared" si="662"/>
        <v/>
      </c>
      <c r="I455" s="930"/>
      <c r="J455" s="930"/>
      <c r="K455" s="930"/>
      <c r="L455" s="370"/>
      <c r="M455" s="371"/>
      <c r="N455" s="371"/>
      <c r="O455" s="371"/>
      <c r="P455" s="372"/>
      <c r="Q455" s="609"/>
      <c r="R455" s="609"/>
      <c r="S455" s="610"/>
      <c r="T455" s="371"/>
      <c r="U455" s="371"/>
      <c r="V455" s="188"/>
      <c r="W455" s="370"/>
      <c r="X455" s="371"/>
      <c r="Y455" s="371"/>
      <c r="Z455" s="611"/>
      <c r="AA455" s="896"/>
      <c r="AB455" s="370"/>
      <c r="AC455" s="371"/>
      <c r="AD455" s="371"/>
      <c r="AE455" s="371"/>
      <c r="AF455" s="896"/>
      <c r="AG455" s="370"/>
      <c r="AH455" s="371"/>
      <c r="AI455" s="371"/>
      <c r="AJ455" s="371"/>
      <c r="AK455" s="896"/>
      <c r="AL455" s="370"/>
      <c r="AM455" s="371"/>
      <c r="AN455" s="371"/>
      <c r="AO455" s="372"/>
      <c r="AP455" s="370"/>
      <c r="AQ455" s="371"/>
      <c r="AR455" s="371"/>
      <c r="AS455" s="371"/>
      <c r="AT455" s="928"/>
      <c r="AU455" s="188"/>
      <c r="AV455" s="256">
        <f t="shared" si="716"/>
        <v>0</v>
      </c>
      <c r="AW455" s="257">
        <f t="shared" si="717"/>
        <v>0</v>
      </c>
      <c r="AX455" s="258">
        <f t="shared" si="718"/>
        <v>0</v>
      </c>
      <c r="AY455" s="259">
        <f t="shared" si="719"/>
        <v>0</v>
      </c>
      <c r="AZ455" s="231" t="str">
        <f t="shared" si="720"/>
        <v/>
      </c>
      <c r="BA455" s="232">
        <f t="shared" si="721"/>
        <v>0</v>
      </c>
      <c r="BB455" s="249">
        <f t="shared" si="722"/>
        <v>0</v>
      </c>
      <c r="BC455" s="231">
        <f t="shared" si="723"/>
        <v>0</v>
      </c>
      <c r="BD455" s="231">
        <f t="shared" si="724"/>
        <v>0</v>
      </c>
      <c r="BE455" s="260"/>
      <c r="BF455" s="235">
        <f t="shared" si="663"/>
        <v>0</v>
      </c>
      <c r="BG455" s="235">
        <f t="shared" si="664"/>
        <v>0</v>
      </c>
      <c r="BH455" s="235">
        <f t="shared" si="665"/>
        <v>0</v>
      </c>
      <c r="BI455" s="380"/>
      <c r="BJ455" s="235">
        <f t="shared" si="650"/>
        <v>0</v>
      </c>
      <c r="BK455" s="235">
        <f t="shared" si="666"/>
        <v>0</v>
      </c>
      <c r="BL455" s="235" t="str">
        <f t="shared" si="667"/>
        <v/>
      </c>
      <c r="BM455" s="236"/>
      <c r="BN455" s="237"/>
      <c r="BO455" s="237"/>
      <c r="BP455" s="238"/>
      <c r="BQ455" s="238"/>
      <c r="BR455" s="254"/>
      <c r="BS455" s="252"/>
      <c r="BT455" s="244"/>
      <c r="BU455" s="244"/>
      <c r="BV455" s="244"/>
      <c r="BW455" s="244"/>
      <c r="BX455" s="244"/>
      <c r="BY455" s="244"/>
      <c r="BZ455" s="244"/>
      <c r="CA455" s="244"/>
      <c r="CB455" s="253"/>
      <c r="CC455" s="188"/>
      <c r="CD455" s="244">
        <f t="shared" si="651"/>
        <v>0</v>
      </c>
      <c r="CE455" s="235">
        <f t="shared" si="668"/>
        <v>0</v>
      </c>
      <c r="CF455" s="235">
        <f t="shared" si="668"/>
        <v>0</v>
      </c>
      <c r="CG455" s="235">
        <f t="shared" si="668"/>
        <v>0</v>
      </c>
      <c r="CH455" s="188"/>
      <c r="CI455" s="244">
        <f t="shared" si="652"/>
        <v>0</v>
      </c>
      <c r="CJ455" s="235">
        <f t="shared" si="669"/>
        <v>0</v>
      </c>
      <c r="CK455" s="235">
        <f t="shared" si="669"/>
        <v>0</v>
      </c>
      <c r="CL455" s="235">
        <f t="shared" si="669"/>
        <v>0</v>
      </c>
      <c r="CM455" s="188"/>
      <c r="CN455" s="244">
        <f t="shared" si="653"/>
        <v>0</v>
      </c>
      <c r="CO455" s="235">
        <f t="shared" si="670"/>
        <v>0</v>
      </c>
      <c r="CP455" s="235">
        <f t="shared" si="670"/>
        <v>0</v>
      </c>
      <c r="CQ455" s="235">
        <f t="shared" si="670"/>
        <v>0</v>
      </c>
      <c r="CR455" s="188"/>
      <c r="CS455" s="244">
        <f t="shared" si="654"/>
        <v>0</v>
      </c>
      <c r="CT455" s="235">
        <f t="shared" si="671"/>
        <v>0</v>
      </c>
      <c r="CU455" s="235">
        <f t="shared" si="671"/>
        <v>0</v>
      </c>
      <c r="CV455" s="235">
        <f t="shared" si="671"/>
        <v>0</v>
      </c>
      <c r="CW455" s="188"/>
      <c r="CX455" s="244">
        <f t="shared" si="655"/>
        <v>0</v>
      </c>
      <c r="CY455" s="235">
        <f t="shared" si="672"/>
        <v>0</v>
      </c>
      <c r="CZ455" s="235">
        <f t="shared" si="672"/>
        <v>0</v>
      </c>
      <c r="DA455" s="235">
        <f t="shared" si="672"/>
        <v>0</v>
      </c>
      <c r="DB455" s="188"/>
      <c r="DC455" s="225"/>
      <c r="DD455" s="226"/>
      <c r="DE455" s="1088"/>
      <c r="DF455" s="225"/>
      <c r="DG455" s="226"/>
      <c r="DH455" s="1088"/>
      <c r="DI455" s="225"/>
      <c r="DJ455" s="226"/>
      <c r="DK455" s="1088"/>
      <c r="DL455" s="225"/>
      <c r="DM455" s="226"/>
      <c r="DN455" s="1088"/>
      <c r="DO455" s="370"/>
      <c r="DP455" s="370"/>
      <c r="DQ455" s="243">
        <f t="shared" si="725"/>
        <v>0</v>
      </c>
      <c r="DR455" s="244">
        <f t="shared" si="726"/>
        <v>0</v>
      </c>
      <c r="DS455" s="235">
        <f t="shared" si="673"/>
        <v>0</v>
      </c>
      <c r="DT455" s="244" t="str">
        <f t="shared" si="727"/>
        <v/>
      </c>
      <c r="DU455" s="42" t="str">
        <f t="shared" si="674"/>
        <v/>
      </c>
      <c r="DV455" s="42" t="str">
        <f t="shared" si="675"/>
        <v/>
      </c>
      <c r="DW455" s="42" t="str">
        <f t="shared" si="676"/>
        <v/>
      </c>
      <c r="DX455" s="162"/>
      <c r="DY455" s="42" t="str">
        <f t="shared" si="677"/>
        <v/>
      </c>
      <c r="DZ455" s="42" t="str">
        <f t="shared" si="741"/>
        <v/>
      </c>
      <c r="EA455" s="42" t="str">
        <f t="shared" si="678"/>
        <v/>
      </c>
      <c r="EB455" s="162"/>
      <c r="EC455" s="930"/>
      <c r="ED455" s="188"/>
      <c r="EE455" s="245">
        <f t="shared" si="679"/>
        <v>0</v>
      </c>
      <c r="EF455" s="189"/>
      <c r="EG455" s="245">
        <f t="shared" si="680"/>
        <v>0</v>
      </c>
      <c r="EH455" s="189"/>
      <c r="EI455" s="246" t="str">
        <f t="shared" si="728"/>
        <v/>
      </c>
      <c r="EJ455" s="247" t="str">
        <f t="shared" si="656"/>
        <v/>
      </c>
      <c r="EK455" s="248" t="str">
        <f t="shared" si="657"/>
        <v/>
      </c>
      <c r="EL455" s="248" t="str">
        <f t="shared" si="658"/>
        <v/>
      </c>
      <c r="EM455" s="248" t="str">
        <f t="shared" si="659"/>
        <v/>
      </c>
      <c r="EN455" s="248" t="str">
        <f t="shared" si="681"/>
        <v/>
      </c>
      <c r="EO455" s="248" t="str">
        <f t="shared" si="660"/>
        <v/>
      </c>
      <c r="EP455" s="189"/>
      <c r="EQ455" s="248" t="str">
        <f t="shared" si="729"/>
        <v/>
      </c>
      <c r="ER455" s="248" t="str">
        <f t="shared" si="730"/>
        <v/>
      </c>
      <c r="ES455" s="248" t="str">
        <f t="shared" si="731"/>
        <v/>
      </c>
      <c r="ET455" s="248" t="str">
        <f t="shared" si="732"/>
        <v/>
      </c>
      <c r="EU455" s="248" t="str">
        <f t="shared" si="682"/>
        <v/>
      </c>
      <c r="EV455" s="248" t="str">
        <f t="shared" si="682"/>
        <v/>
      </c>
      <c r="EW455" s="189"/>
      <c r="EX455" s="248" t="str">
        <f t="shared" si="733"/>
        <v/>
      </c>
      <c r="EY455" s="248" t="str">
        <f t="shared" si="734"/>
        <v/>
      </c>
      <c r="EZ455" s="248" t="str">
        <f t="shared" si="735"/>
        <v/>
      </c>
      <c r="FA455" s="248" t="str">
        <f t="shared" si="736"/>
        <v/>
      </c>
      <c r="FB455" s="248" t="str">
        <f t="shared" si="710"/>
        <v/>
      </c>
      <c r="FC455" s="248" t="str">
        <f t="shared" si="710"/>
        <v/>
      </c>
      <c r="FD455" s="189"/>
      <c r="FE455" s="248" t="str">
        <f t="shared" si="737"/>
        <v/>
      </c>
      <c r="FF455" s="248" t="str">
        <f t="shared" si="738"/>
        <v/>
      </c>
      <c r="FG455" s="248" t="str">
        <f t="shared" si="739"/>
        <v/>
      </c>
      <c r="FH455" s="248" t="str">
        <f t="shared" si="740"/>
        <v/>
      </c>
      <c r="FI455" s="248" t="str">
        <f t="shared" si="711"/>
        <v/>
      </c>
      <c r="FJ455" s="248" t="str">
        <f t="shared" si="711"/>
        <v/>
      </c>
      <c r="FK455" s="189"/>
      <c r="FL455" s="370"/>
      <c r="FM455" s="371"/>
      <c r="FN455" s="371"/>
      <c r="FO455" s="611"/>
      <c r="FP455" s="896"/>
      <c r="FQ455" s="370"/>
      <c r="FR455" s="371"/>
      <c r="FS455" s="371"/>
      <c r="FT455" s="611"/>
      <c r="FU455" s="896"/>
      <c r="FV455" s="370"/>
      <c r="FW455" s="371"/>
      <c r="FX455" s="371"/>
      <c r="FY455" s="611"/>
      <c r="FZ455" s="896"/>
      <c r="GA455" s="613"/>
      <c r="GB455" s="189"/>
      <c r="GC455" s="227">
        <f t="shared" si="683"/>
        <v>0</v>
      </c>
      <c r="GD455" s="228">
        <f t="shared" si="684"/>
        <v>0</v>
      </c>
      <c r="GE455" s="229">
        <f t="shared" si="712"/>
        <v>0</v>
      </c>
      <c r="GF455" s="230">
        <f t="shared" si="712"/>
        <v>0</v>
      </c>
      <c r="GG455" s="231" t="str">
        <f t="shared" si="685"/>
        <v/>
      </c>
      <c r="GH455" s="232">
        <f t="shared" si="686"/>
        <v>0</v>
      </c>
      <c r="GI455" s="227">
        <f t="shared" si="687"/>
        <v>0</v>
      </c>
      <c r="GJ455" s="233">
        <f t="shared" si="688"/>
        <v>0</v>
      </c>
      <c r="GK455" s="233">
        <f t="shared" si="689"/>
        <v>0</v>
      </c>
      <c r="GL455" s="234"/>
      <c r="GM455" s="235">
        <f t="shared" si="690"/>
        <v>0</v>
      </c>
      <c r="GN455" s="235">
        <f t="shared" si="691"/>
        <v>0</v>
      </c>
      <c r="GO455" s="235" t="str">
        <f t="shared" si="692"/>
        <v/>
      </c>
      <c r="GP455" s="380"/>
      <c r="GQ455" s="235">
        <f t="shared" si="693"/>
        <v>0</v>
      </c>
      <c r="GR455" s="235">
        <f t="shared" si="694"/>
        <v>0</v>
      </c>
      <c r="GS455" s="235" t="str">
        <f t="shared" si="695"/>
        <v/>
      </c>
      <c r="GT455" s="236"/>
      <c r="GU455" s="237" t="str">
        <f t="shared" si="696"/>
        <v/>
      </c>
      <c r="GV455" s="237" t="str">
        <f t="shared" si="697"/>
        <v/>
      </c>
      <c r="GW455" s="238" t="str">
        <f t="shared" si="698"/>
        <v/>
      </c>
      <c r="GX455" s="238" t="str">
        <f t="shared" si="699"/>
        <v/>
      </c>
      <c r="GY455" s="239"/>
      <c r="GZ455" s="240" t="str">
        <f t="shared" si="700"/>
        <v/>
      </c>
      <c r="HA455" s="235" t="str">
        <f t="shared" si="701"/>
        <v/>
      </c>
      <c r="HB455" s="235" t="str">
        <f t="shared" si="702"/>
        <v/>
      </c>
      <c r="HC455" s="235" t="str">
        <f t="shared" si="703"/>
        <v/>
      </c>
      <c r="HD455" s="235" t="str">
        <f t="shared" si="704"/>
        <v/>
      </c>
      <c r="HE455" s="235" t="str">
        <f t="shared" si="705"/>
        <v/>
      </c>
      <c r="HF455" s="188"/>
      <c r="HG455" s="235" t="str">
        <f t="shared" si="706"/>
        <v/>
      </c>
      <c r="HH455" s="235">
        <f t="shared" si="713"/>
        <v>0</v>
      </c>
      <c r="HI455" s="235">
        <f t="shared" si="713"/>
        <v>0</v>
      </c>
      <c r="HJ455" s="235">
        <f t="shared" si="713"/>
        <v>0</v>
      </c>
      <c r="HK455" s="188"/>
      <c r="HL455" s="235" t="str">
        <f t="shared" si="707"/>
        <v/>
      </c>
      <c r="HM455" s="235">
        <f t="shared" si="714"/>
        <v>0</v>
      </c>
      <c r="HN455" s="235">
        <f t="shared" si="714"/>
        <v>0</v>
      </c>
      <c r="HO455" s="235">
        <f t="shared" si="714"/>
        <v>0</v>
      </c>
      <c r="HP455" s="188"/>
      <c r="HQ455" s="235" t="str">
        <f t="shared" si="708"/>
        <v/>
      </c>
      <c r="HR455" s="235">
        <f t="shared" si="715"/>
        <v>0</v>
      </c>
      <c r="HS455" s="235">
        <f t="shared" si="715"/>
        <v>0</v>
      </c>
      <c r="HT455" s="235">
        <f t="shared" si="715"/>
        <v>0</v>
      </c>
      <c r="HU455" s="162"/>
      <c r="HV455" s="1622"/>
      <c r="HW455" s="1619"/>
      <c r="HX455" s="1619"/>
      <c r="HY455" s="1619"/>
      <c r="HZ455" s="1619"/>
      <c r="IA455" s="1619"/>
      <c r="IB455" s="1619"/>
      <c r="IC455" s="1623"/>
      <c r="ID455" s="162"/>
    </row>
    <row r="456" spans="1:238" ht="21.75" customHeight="1" x14ac:dyDescent="0.25">
      <c r="A456" s="377" t="str">
        <f t="shared" si="661"/>
        <v/>
      </c>
      <c r="B456" s="188">
        <v>430</v>
      </c>
      <c r="C456" s="255"/>
      <c r="D456" s="223" t="str">
        <f t="shared" si="709"/>
        <v/>
      </c>
      <c r="E456" s="223" t="str">
        <f t="shared" si="649"/>
        <v/>
      </c>
      <c r="F456" s="242"/>
      <c r="G456" s="242"/>
      <c r="H456" s="224" t="str">
        <f t="shared" si="662"/>
        <v/>
      </c>
      <c r="I456" s="930"/>
      <c r="J456" s="930"/>
      <c r="K456" s="930"/>
      <c r="L456" s="370"/>
      <c r="M456" s="371"/>
      <c r="N456" s="371"/>
      <c r="O456" s="371"/>
      <c r="P456" s="372"/>
      <c r="Q456" s="609"/>
      <c r="R456" s="609"/>
      <c r="S456" s="610"/>
      <c r="T456" s="371"/>
      <c r="U456" s="371"/>
      <c r="V456" s="188"/>
      <c r="W456" s="370"/>
      <c r="X456" s="371"/>
      <c r="Y456" s="371"/>
      <c r="Z456" s="611"/>
      <c r="AA456" s="896"/>
      <c r="AB456" s="370"/>
      <c r="AC456" s="371"/>
      <c r="AD456" s="371"/>
      <c r="AE456" s="371"/>
      <c r="AF456" s="896"/>
      <c r="AG456" s="370"/>
      <c r="AH456" s="371"/>
      <c r="AI456" s="371"/>
      <c r="AJ456" s="371"/>
      <c r="AK456" s="896"/>
      <c r="AL456" s="370"/>
      <c r="AM456" s="371"/>
      <c r="AN456" s="371"/>
      <c r="AO456" s="372"/>
      <c r="AP456" s="370"/>
      <c r="AQ456" s="371"/>
      <c r="AR456" s="371"/>
      <c r="AS456" s="371"/>
      <c r="AT456" s="928"/>
      <c r="AU456" s="188"/>
      <c r="AV456" s="256">
        <f t="shared" si="716"/>
        <v>0</v>
      </c>
      <c r="AW456" s="257">
        <f t="shared" si="717"/>
        <v>0</v>
      </c>
      <c r="AX456" s="258">
        <f t="shared" si="718"/>
        <v>0</v>
      </c>
      <c r="AY456" s="259">
        <f t="shared" si="719"/>
        <v>0</v>
      </c>
      <c r="AZ456" s="231" t="str">
        <f t="shared" si="720"/>
        <v/>
      </c>
      <c r="BA456" s="232">
        <f t="shared" si="721"/>
        <v>0</v>
      </c>
      <c r="BB456" s="249">
        <f t="shared" si="722"/>
        <v>0</v>
      </c>
      <c r="BC456" s="231">
        <f t="shared" si="723"/>
        <v>0</v>
      </c>
      <c r="BD456" s="231">
        <f t="shared" si="724"/>
        <v>0</v>
      </c>
      <c r="BE456" s="260"/>
      <c r="BF456" s="235">
        <f t="shared" si="663"/>
        <v>0</v>
      </c>
      <c r="BG456" s="235">
        <f t="shared" si="664"/>
        <v>0</v>
      </c>
      <c r="BH456" s="235">
        <f t="shared" si="665"/>
        <v>0</v>
      </c>
      <c r="BI456" s="380"/>
      <c r="BJ456" s="235">
        <f t="shared" si="650"/>
        <v>0</v>
      </c>
      <c r="BK456" s="235">
        <f t="shared" si="666"/>
        <v>0</v>
      </c>
      <c r="BL456" s="235" t="str">
        <f t="shared" si="667"/>
        <v/>
      </c>
      <c r="BM456" s="236"/>
      <c r="BN456" s="237"/>
      <c r="BO456" s="237"/>
      <c r="BP456" s="238"/>
      <c r="BQ456" s="238"/>
      <c r="BR456" s="254"/>
      <c r="BS456" s="252"/>
      <c r="BT456" s="244"/>
      <c r="BU456" s="244"/>
      <c r="BV456" s="244"/>
      <c r="BW456" s="244"/>
      <c r="BX456" s="244"/>
      <c r="BY456" s="244"/>
      <c r="BZ456" s="244"/>
      <c r="CA456" s="244"/>
      <c r="CB456" s="253"/>
      <c r="CC456" s="188"/>
      <c r="CD456" s="244">
        <f t="shared" si="651"/>
        <v>0</v>
      </c>
      <c r="CE456" s="235">
        <f t="shared" si="668"/>
        <v>0</v>
      </c>
      <c r="CF456" s="235">
        <f t="shared" si="668"/>
        <v>0</v>
      </c>
      <c r="CG456" s="235">
        <f t="shared" si="668"/>
        <v>0</v>
      </c>
      <c r="CH456" s="188"/>
      <c r="CI456" s="244">
        <f t="shared" si="652"/>
        <v>0</v>
      </c>
      <c r="CJ456" s="235">
        <f t="shared" si="669"/>
        <v>0</v>
      </c>
      <c r="CK456" s="235">
        <f t="shared" si="669"/>
        <v>0</v>
      </c>
      <c r="CL456" s="235">
        <f t="shared" si="669"/>
        <v>0</v>
      </c>
      <c r="CM456" s="188"/>
      <c r="CN456" s="244">
        <f t="shared" si="653"/>
        <v>0</v>
      </c>
      <c r="CO456" s="235">
        <f t="shared" si="670"/>
        <v>0</v>
      </c>
      <c r="CP456" s="235">
        <f t="shared" si="670"/>
        <v>0</v>
      </c>
      <c r="CQ456" s="235">
        <f t="shared" si="670"/>
        <v>0</v>
      </c>
      <c r="CR456" s="188"/>
      <c r="CS456" s="244">
        <f t="shared" si="654"/>
        <v>0</v>
      </c>
      <c r="CT456" s="235">
        <f t="shared" si="671"/>
        <v>0</v>
      </c>
      <c r="CU456" s="235">
        <f t="shared" si="671"/>
        <v>0</v>
      </c>
      <c r="CV456" s="235">
        <f t="shared" si="671"/>
        <v>0</v>
      </c>
      <c r="CW456" s="188"/>
      <c r="CX456" s="244">
        <f t="shared" si="655"/>
        <v>0</v>
      </c>
      <c r="CY456" s="235">
        <f t="shared" si="672"/>
        <v>0</v>
      </c>
      <c r="CZ456" s="235">
        <f t="shared" si="672"/>
        <v>0</v>
      </c>
      <c r="DA456" s="235">
        <f t="shared" si="672"/>
        <v>0</v>
      </c>
      <c r="DB456" s="188"/>
      <c r="DC456" s="225"/>
      <c r="DD456" s="226"/>
      <c r="DE456" s="1088"/>
      <c r="DF456" s="225"/>
      <c r="DG456" s="226"/>
      <c r="DH456" s="1088"/>
      <c r="DI456" s="225"/>
      <c r="DJ456" s="226"/>
      <c r="DK456" s="1088"/>
      <c r="DL456" s="225"/>
      <c r="DM456" s="226"/>
      <c r="DN456" s="1088"/>
      <c r="DO456" s="370"/>
      <c r="DP456" s="370"/>
      <c r="DQ456" s="243">
        <f t="shared" si="725"/>
        <v>0</v>
      </c>
      <c r="DR456" s="244">
        <f t="shared" si="726"/>
        <v>0</v>
      </c>
      <c r="DS456" s="235">
        <f t="shared" si="673"/>
        <v>0</v>
      </c>
      <c r="DT456" s="244" t="str">
        <f t="shared" si="727"/>
        <v/>
      </c>
      <c r="DU456" s="42" t="str">
        <f t="shared" si="674"/>
        <v/>
      </c>
      <c r="DV456" s="42" t="str">
        <f t="shared" si="675"/>
        <v/>
      </c>
      <c r="DW456" s="42" t="str">
        <f t="shared" si="676"/>
        <v/>
      </c>
      <c r="DX456" s="162"/>
      <c r="DY456" s="42" t="str">
        <f t="shared" si="677"/>
        <v/>
      </c>
      <c r="DZ456" s="42" t="str">
        <f t="shared" si="741"/>
        <v/>
      </c>
      <c r="EA456" s="42" t="str">
        <f t="shared" si="678"/>
        <v/>
      </c>
      <c r="EB456" s="162"/>
      <c r="EC456" s="930"/>
      <c r="ED456" s="188"/>
      <c r="EE456" s="245">
        <f t="shared" si="679"/>
        <v>0</v>
      </c>
      <c r="EF456" s="189"/>
      <c r="EG456" s="245">
        <f t="shared" si="680"/>
        <v>0</v>
      </c>
      <c r="EH456" s="189"/>
      <c r="EI456" s="246" t="str">
        <f t="shared" si="728"/>
        <v/>
      </c>
      <c r="EJ456" s="247" t="str">
        <f t="shared" si="656"/>
        <v/>
      </c>
      <c r="EK456" s="248" t="str">
        <f t="shared" si="657"/>
        <v/>
      </c>
      <c r="EL456" s="248" t="str">
        <f t="shared" si="658"/>
        <v/>
      </c>
      <c r="EM456" s="248" t="str">
        <f t="shared" si="659"/>
        <v/>
      </c>
      <c r="EN456" s="248" t="str">
        <f t="shared" si="681"/>
        <v/>
      </c>
      <c r="EO456" s="248" t="str">
        <f t="shared" si="660"/>
        <v/>
      </c>
      <c r="EP456" s="189"/>
      <c r="EQ456" s="248" t="str">
        <f t="shared" si="729"/>
        <v/>
      </c>
      <c r="ER456" s="248" t="str">
        <f t="shared" si="730"/>
        <v/>
      </c>
      <c r="ES456" s="248" t="str">
        <f t="shared" si="731"/>
        <v/>
      </c>
      <c r="ET456" s="248" t="str">
        <f t="shared" si="732"/>
        <v/>
      </c>
      <c r="EU456" s="248" t="str">
        <f t="shared" si="682"/>
        <v/>
      </c>
      <c r="EV456" s="248" t="str">
        <f t="shared" si="682"/>
        <v/>
      </c>
      <c r="EW456" s="189"/>
      <c r="EX456" s="248" t="str">
        <f t="shared" si="733"/>
        <v/>
      </c>
      <c r="EY456" s="248" t="str">
        <f t="shared" si="734"/>
        <v/>
      </c>
      <c r="EZ456" s="248" t="str">
        <f t="shared" si="735"/>
        <v/>
      </c>
      <c r="FA456" s="248" t="str">
        <f t="shared" si="736"/>
        <v/>
      </c>
      <c r="FB456" s="248" t="str">
        <f t="shared" si="710"/>
        <v/>
      </c>
      <c r="FC456" s="248" t="str">
        <f t="shared" si="710"/>
        <v/>
      </c>
      <c r="FD456" s="189"/>
      <c r="FE456" s="248" t="str">
        <f t="shared" si="737"/>
        <v/>
      </c>
      <c r="FF456" s="248" t="str">
        <f t="shared" si="738"/>
        <v/>
      </c>
      <c r="FG456" s="248" t="str">
        <f t="shared" si="739"/>
        <v/>
      </c>
      <c r="FH456" s="248" t="str">
        <f t="shared" si="740"/>
        <v/>
      </c>
      <c r="FI456" s="248" t="str">
        <f t="shared" si="711"/>
        <v/>
      </c>
      <c r="FJ456" s="248" t="str">
        <f t="shared" si="711"/>
        <v/>
      </c>
      <c r="FK456" s="189"/>
      <c r="FL456" s="370"/>
      <c r="FM456" s="371"/>
      <c r="FN456" s="371"/>
      <c r="FO456" s="611"/>
      <c r="FP456" s="896"/>
      <c r="FQ456" s="370"/>
      <c r="FR456" s="371"/>
      <c r="FS456" s="371"/>
      <c r="FT456" s="611"/>
      <c r="FU456" s="896"/>
      <c r="FV456" s="370"/>
      <c r="FW456" s="371"/>
      <c r="FX456" s="371"/>
      <c r="FY456" s="611"/>
      <c r="FZ456" s="896"/>
      <c r="GA456" s="613"/>
      <c r="GB456" s="189"/>
      <c r="GC456" s="227">
        <f t="shared" si="683"/>
        <v>0</v>
      </c>
      <c r="GD456" s="228">
        <f t="shared" si="684"/>
        <v>0</v>
      </c>
      <c r="GE456" s="229">
        <f t="shared" si="712"/>
        <v>0</v>
      </c>
      <c r="GF456" s="230">
        <f t="shared" si="712"/>
        <v>0</v>
      </c>
      <c r="GG456" s="231" t="str">
        <f t="shared" si="685"/>
        <v/>
      </c>
      <c r="GH456" s="232">
        <f t="shared" si="686"/>
        <v>0</v>
      </c>
      <c r="GI456" s="227">
        <f t="shared" si="687"/>
        <v>0</v>
      </c>
      <c r="GJ456" s="233">
        <f t="shared" si="688"/>
        <v>0</v>
      </c>
      <c r="GK456" s="233">
        <f t="shared" si="689"/>
        <v>0</v>
      </c>
      <c r="GL456" s="234"/>
      <c r="GM456" s="235">
        <f t="shared" si="690"/>
        <v>0</v>
      </c>
      <c r="GN456" s="235">
        <f t="shared" si="691"/>
        <v>0</v>
      </c>
      <c r="GO456" s="235" t="str">
        <f t="shared" si="692"/>
        <v/>
      </c>
      <c r="GP456" s="380"/>
      <c r="GQ456" s="235">
        <f t="shared" si="693"/>
        <v>0</v>
      </c>
      <c r="GR456" s="235">
        <f t="shared" si="694"/>
        <v>0</v>
      </c>
      <c r="GS456" s="235" t="str">
        <f t="shared" si="695"/>
        <v/>
      </c>
      <c r="GT456" s="236"/>
      <c r="GU456" s="237" t="str">
        <f t="shared" si="696"/>
        <v/>
      </c>
      <c r="GV456" s="237" t="str">
        <f t="shared" si="697"/>
        <v/>
      </c>
      <c r="GW456" s="238" t="str">
        <f t="shared" si="698"/>
        <v/>
      </c>
      <c r="GX456" s="238" t="str">
        <f t="shared" si="699"/>
        <v/>
      </c>
      <c r="GY456" s="239"/>
      <c r="GZ456" s="240" t="str">
        <f t="shared" si="700"/>
        <v/>
      </c>
      <c r="HA456" s="235" t="str">
        <f t="shared" si="701"/>
        <v/>
      </c>
      <c r="HB456" s="235" t="str">
        <f t="shared" si="702"/>
        <v/>
      </c>
      <c r="HC456" s="235" t="str">
        <f t="shared" si="703"/>
        <v/>
      </c>
      <c r="HD456" s="235" t="str">
        <f t="shared" si="704"/>
        <v/>
      </c>
      <c r="HE456" s="235" t="str">
        <f t="shared" si="705"/>
        <v/>
      </c>
      <c r="HF456" s="188"/>
      <c r="HG456" s="235" t="str">
        <f t="shared" si="706"/>
        <v/>
      </c>
      <c r="HH456" s="235">
        <f t="shared" si="713"/>
        <v>0</v>
      </c>
      <c r="HI456" s="235">
        <f t="shared" si="713"/>
        <v>0</v>
      </c>
      <c r="HJ456" s="235">
        <f t="shared" si="713"/>
        <v>0</v>
      </c>
      <c r="HK456" s="188"/>
      <c r="HL456" s="235" t="str">
        <f t="shared" si="707"/>
        <v/>
      </c>
      <c r="HM456" s="235">
        <f t="shared" si="714"/>
        <v>0</v>
      </c>
      <c r="HN456" s="235">
        <f t="shared" si="714"/>
        <v>0</v>
      </c>
      <c r="HO456" s="235">
        <f t="shared" si="714"/>
        <v>0</v>
      </c>
      <c r="HP456" s="188"/>
      <c r="HQ456" s="235" t="str">
        <f t="shared" si="708"/>
        <v/>
      </c>
      <c r="HR456" s="235">
        <f t="shared" si="715"/>
        <v>0</v>
      </c>
      <c r="HS456" s="235">
        <f t="shared" si="715"/>
        <v>0</v>
      </c>
      <c r="HT456" s="235">
        <f t="shared" si="715"/>
        <v>0</v>
      </c>
      <c r="HU456" s="162"/>
      <c r="HV456" s="1622"/>
      <c r="HW456" s="1619"/>
      <c r="HX456" s="1619"/>
      <c r="HY456" s="1619"/>
      <c r="HZ456" s="1619"/>
      <c r="IA456" s="1619"/>
      <c r="IB456" s="1619"/>
      <c r="IC456" s="1623"/>
      <c r="ID456" s="162"/>
    </row>
    <row r="457" spans="1:238" ht="21.75" customHeight="1" x14ac:dyDescent="0.25">
      <c r="A457" s="377" t="str">
        <f t="shared" si="661"/>
        <v/>
      </c>
      <c r="B457" s="188">
        <v>431</v>
      </c>
      <c r="C457" s="255"/>
      <c r="D457" s="223" t="str">
        <f t="shared" si="709"/>
        <v/>
      </c>
      <c r="E457" s="223" t="str">
        <f t="shared" si="649"/>
        <v/>
      </c>
      <c r="F457" s="242"/>
      <c r="G457" s="242"/>
      <c r="H457" s="224" t="str">
        <f t="shared" si="662"/>
        <v/>
      </c>
      <c r="I457" s="930"/>
      <c r="J457" s="930"/>
      <c r="K457" s="930"/>
      <c r="L457" s="370"/>
      <c r="M457" s="371"/>
      <c r="N457" s="371"/>
      <c r="O457" s="371"/>
      <c r="P457" s="372"/>
      <c r="Q457" s="609"/>
      <c r="R457" s="609"/>
      <c r="S457" s="610"/>
      <c r="T457" s="371"/>
      <c r="U457" s="371"/>
      <c r="V457" s="188"/>
      <c r="W457" s="370"/>
      <c r="X457" s="371"/>
      <c r="Y457" s="371"/>
      <c r="Z457" s="611"/>
      <c r="AA457" s="896"/>
      <c r="AB457" s="370"/>
      <c r="AC457" s="371"/>
      <c r="AD457" s="371"/>
      <c r="AE457" s="371"/>
      <c r="AF457" s="896"/>
      <c r="AG457" s="370"/>
      <c r="AH457" s="371"/>
      <c r="AI457" s="371"/>
      <c r="AJ457" s="371"/>
      <c r="AK457" s="896"/>
      <c r="AL457" s="370"/>
      <c r="AM457" s="371"/>
      <c r="AN457" s="371"/>
      <c r="AO457" s="372"/>
      <c r="AP457" s="370"/>
      <c r="AQ457" s="371"/>
      <c r="AR457" s="371"/>
      <c r="AS457" s="371"/>
      <c r="AT457" s="928"/>
      <c r="AU457" s="188"/>
      <c r="AV457" s="256">
        <f t="shared" si="716"/>
        <v>0</v>
      </c>
      <c r="AW457" s="257">
        <f t="shared" si="717"/>
        <v>0</v>
      </c>
      <c r="AX457" s="258">
        <f t="shared" si="718"/>
        <v>0</v>
      </c>
      <c r="AY457" s="259">
        <f t="shared" si="719"/>
        <v>0</v>
      </c>
      <c r="AZ457" s="231" t="str">
        <f t="shared" si="720"/>
        <v/>
      </c>
      <c r="BA457" s="232">
        <f t="shared" si="721"/>
        <v>0</v>
      </c>
      <c r="BB457" s="249">
        <f t="shared" si="722"/>
        <v>0</v>
      </c>
      <c r="BC457" s="231">
        <f t="shared" si="723"/>
        <v>0</v>
      </c>
      <c r="BD457" s="231">
        <f t="shared" si="724"/>
        <v>0</v>
      </c>
      <c r="BE457" s="260"/>
      <c r="BF457" s="235">
        <f t="shared" si="663"/>
        <v>0</v>
      </c>
      <c r="BG457" s="235">
        <f t="shared" si="664"/>
        <v>0</v>
      </c>
      <c r="BH457" s="235">
        <f t="shared" si="665"/>
        <v>0</v>
      </c>
      <c r="BI457" s="380"/>
      <c r="BJ457" s="235">
        <f t="shared" si="650"/>
        <v>0</v>
      </c>
      <c r="BK457" s="235">
        <f t="shared" si="666"/>
        <v>0</v>
      </c>
      <c r="BL457" s="235" t="str">
        <f t="shared" si="667"/>
        <v/>
      </c>
      <c r="BM457" s="236"/>
      <c r="BN457" s="237"/>
      <c r="BO457" s="237"/>
      <c r="BP457" s="238"/>
      <c r="BQ457" s="238"/>
      <c r="BR457" s="254"/>
      <c r="BS457" s="252"/>
      <c r="BT457" s="244"/>
      <c r="BU457" s="244"/>
      <c r="BV457" s="244"/>
      <c r="BW457" s="244"/>
      <c r="BX457" s="244"/>
      <c r="BY457" s="244"/>
      <c r="BZ457" s="244"/>
      <c r="CA457" s="244"/>
      <c r="CB457" s="253"/>
      <c r="CC457" s="188"/>
      <c r="CD457" s="244">
        <f t="shared" si="651"/>
        <v>0</v>
      </c>
      <c r="CE457" s="235">
        <f t="shared" si="668"/>
        <v>0</v>
      </c>
      <c r="CF457" s="235">
        <f t="shared" si="668"/>
        <v>0</v>
      </c>
      <c r="CG457" s="235">
        <f t="shared" si="668"/>
        <v>0</v>
      </c>
      <c r="CH457" s="188"/>
      <c r="CI457" s="244">
        <f t="shared" si="652"/>
        <v>0</v>
      </c>
      <c r="CJ457" s="235">
        <f t="shared" si="669"/>
        <v>0</v>
      </c>
      <c r="CK457" s="235">
        <f t="shared" si="669"/>
        <v>0</v>
      </c>
      <c r="CL457" s="235">
        <f t="shared" si="669"/>
        <v>0</v>
      </c>
      <c r="CM457" s="188"/>
      <c r="CN457" s="244">
        <f t="shared" si="653"/>
        <v>0</v>
      </c>
      <c r="CO457" s="235">
        <f t="shared" si="670"/>
        <v>0</v>
      </c>
      <c r="CP457" s="235">
        <f t="shared" si="670"/>
        <v>0</v>
      </c>
      <c r="CQ457" s="235">
        <f t="shared" si="670"/>
        <v>0</v>
      </c>
      <c r="CR457" s="188"/>
      <c r="CS457" s="244">
        <f t="shared" si="654"/>
        <v>0</v>
      </c>
      <c r="CT457" s="235">
        <f t="shared" si="671"/>
        <v>0</v>
      </c>
      <c r="CU457" s="235">
        <f t="shared" si="671"/>
        <v>0</v>
      </c>
      <c r="CV457" s="235">
        <f t="shared" si="671"/>
        <v>0</v>
      </c>
      <c r="CW457" s="188"/>
      <c r="CX457" s="244">
        <f t="shared" si="655"/>
        <v>0</v>
      </c>
      <c r="CY457" s="235">
        <f t="shared" si="672"/>
        <v>0</v>
      </c>
      <c r="CZ457" s="235">
        <f t="shared" si="672"/>
        <v>0</v>
      </c>
      <c r="DA457" s="235">
        <f t="shared" si="672"/>
        <v>0</v>
      </c>
      <c r="DB457" s="188"/>
      <c r="DC457" s="225"/>
      <c r="DD457" s="226"/>
      <c r="DE457" s="1088"/>
      <c r="DF457" s="225"/>
      <c r="DG457" s="226"/>
      <c r="DH457" s="1088"/>
      <c r="DI457" s="225"/>
      <c r="DJ457" s="226"/>
      <c r="DK457" s="1088"/>
      <c r="DL457" s="225"/>
      <c r="DM457" s="226"/>
      <c r="DN457" s="1088"/>
      <c r="DO457" s="370"/>
      <c r="DP457" s="370"/>
      <c r="DQ457" s="243">
        <f t="shared" si="725"/>
        <v>0</v>
      </c>
      <c r="DR457" s="244">
        <f t="shared" si="726"/>
        <v>0</v>
      </c>
      <c r="DS457" s="235">
        <f t="shared" si="673"/>
        <v>0</v>
      </c>
      <c r="DT457" s="244" t="str">
        <f t="shared" si="727"/>
        <v/>
      </c>
      <c r="DU457" s="42" t="str">
        <f t="shared" si="674"/>
        <v/>
      </c>
      <c r="DV457" s="42" t="str">
        <f t="shared" si="675"/>
        <v/>
      </c>
      <c r="DW457" s="42" t="str">
        <f t="shared" si="676"/>
        <v/>
      </c>
      <c r="DX457" s="162"/>
      <c r="DY457" s="42" t="str">
        <f t="shared" si="677"/>
        <v/>
      </c>
      <c r="DZ457" s="42" t="str">
        <f t="shared" si="741"/>
        <v/>
      </c>
      <c r="EA457" s="42" t="str">
        <f t="shared" si="678"/>
        <v/>
      </c>
      <c r="EB457" s="162"/>
      <c r="EC457" s="930"/>
      <c r="ED457" s="188"/>
      <c r="EE457" s="245">
        <f t="shared" si="679"/>
        <v>0</v>
      </c>
      <c r="EF457" s="189"/>
      <c r="EG457" s="245">
        <f t="shared" si="680"/>
        <v>0</v>
      </c>
      <c r="EH457" s="189"/>
      <c r="EI457" s="246" t="str">
        <f t="shared" si="728"/>
        <v/>
      </c>
      <c r="EJ457" s="247" t="str">
        <f t="shared" si="656"/>
        <v/>
      </c>
      <c r="EK457" s="248" t="str">
        <f t="shared" si="657"/>
        <v/>
      </c>
      <c r="EL457" s="248" t="str">
        <f t="shared" si="658"/>
        <v/>
      </c>
      <c r="EM457" s="248" t="str">
        <f t="shared" si="659"/>
        <v/>
      </c>
      <c r="EN457" s="248" t="str">
        <f t="shared" si="681"/>
        <v/>
      </c>
      <c r="EO457" s="248" t="str">
        <f t="shared" si="660"/>
        <v/>
      </c>
      <c r="EP457" s="189"/>
      <c r="EQ457" s="248" t="str">
        <f t="shared" si="729"/>
        <v/>
      </c>
      <c r="ER457" s="248" t="str">
        <f t="shared" si="730"/>
        <v/>
      </c>
      <c r="ES457" s="248" t="str">
        <f t="shared" si="731"/>
        <v/>
      </c>
      <c r="ET457" s="248" t="str">
        <f t="shared" si="732"/>
        <v/>
      </c>
      <c r="EU457" s="248" t="str">
        <f t="shared" si="682"/>
        <v/>
      </c>
      <c r="EV457" s="248" t="str">
        <f t="shared" si="682"/>
        <v/>
      </c>
      <c r="EW457" s="189"/>
      <c r="EX457" s="248" t="str">
        <f t="shared" si="733"/>
        <v/>
      </c>
      <c r="EY457" s="248" t="str">
        <f t="shared" si="734"/>
        <v/>
      </c>
      <c r="EZ457" s="248" t="str">
        <f t="shared" si="735"/>
        <v/>
      </c>
      <c r="FA457" s="248" t="str">
        <f t="shared" si="736"/>
        <v/>
      </c>
      <c r="FB457" s="248" t="str">
        <f t="shared" si="710"/>
        <v/>
      </c>
      <c r="FC457" s="248" t="str">
        <f t="shared" si="710"/>
        <v/>
      </c>
      <c r="FD457" s="189"/>
      <c r="FE457" s="248" t="str">
        <f t="shared" si="737"/>
        <v/>
      </c>
      <c r="FF457" s="248" t="str">
        <f t="shared" si="738"/>
        <v/>
      </c>
      <c r="FG457" s="248" t="str">
        <f t="shared" si="739"/>
        <v/>
      </c>
      <c r="FH457" s="248" t="str">
        <f t="shared" si="740"/>
        <v/>
      </c>
      <c r="FI457" s="248" t="str">
        <f t="shared" si="711"/>
        <v/>
      </c>
      <c r="FJ457" s="248" t="str">
        <f t="shared" si="711"/>
        <v/>
      </c>
      <c r="FK457" s="189"/>
      <c r="FL457" s="370"/>
      <c r="FM457" s="371"/>
      <c r="FN457" s="371"/>
      <c r="FO457" s="611"/>
      <c r="FP457" s="896"/>
      <c r="FQ457" s="370"/>
      <c r="FR457" s="371"/>
      <c r="FS457" s="371"/>
      <c r="FT457" s="611"/>
      <c r="FU457" s="896"/>
      <c r="FV457" s="370"/>
      <c r="FW457" s="371"/>
      <c r="FX457" s="371"/>
      <c r="FY457" s="611"/>
      <c r="FZ457" s="896"/>
      <c r="GA457" s="613"/>
      <c r="GB457" s="189"/>
      <c r="GC457" s="227">
        <f t="shared" si="683"/>
        <v>0</v>
      </c>
      <c r="GD457" s="228">
        <f t="shared" si="684"/>
        <v>0</v>
      </c>
      <c r="GE457" s="229">
        <f t="shared" si="712"/>
        <v>0</v>
      </c>
      <c r="GF457" s="230">
        <f t="shared" si="712"/>
        <v>0</v>
      </c>
      <c r="GG457" s="231" t="str">
        <f t="shared" si="685"/>
        <v/>
      </c>
      <c r="GH457" s="232">
        <f t="shared" si="686"/>
        <v>0</v>
      </c>
      <c r="GI457" s="227">
        <f t="shared" si="687"/>
        <v>0</v>
      </c>
      <c r="GJ457" s="233">
        <f t="shared" si="688"/>
        <v>0</v>
      </c>
      <c r="GK457" s="233">
        <f t="shared" si="689"/>
        <v>0</v>
      </c>
      <c r="GL457" s="234"/>
      <c r="GM457" s="235">
        <f t="shared" si="690"/>
        <v>0</v>
      </c>
      <c r="GN457" s="235">
        <f t="shared" si="691"/>
        <v>0</v>
      </c>
      <c r="GO457" s="235" t="str">
        <f t="shared" si="692"/>
        <v/>
      </c>
      <c r="GP457" s="380"/>
      <c r="GQ457" s="235">
        <f t="shared" si="693"/>
        <v>0</v>
      </c>
      <c r="GR457" s="235">
        <f t="shared" si="694"/>
        <v>0</v>
      </c>
      <c r="GS457" s="235" t="str">
        <f t="shared" si="695"/>
        <v/>
      </c>
      <c r="GT457" s="236"/>
      <c r="GU457" s="237" t="str">
        <f t="shared" si="696"/>
        <v/>
      </c>
      <c r="GV457" s="237" t="str">
        <f t="shared" si="697"/>
        <v/>
      </c>
      <c r="GW457" s="238" t="str">
        <f t="shared" si="698"/>
        <v/>
      </c>
      <c r="GX457" s="238" t="str">
        <f t="shared" si="699"/>
        <v/>
      </c>
      <c r="GY457" s="239"/>
      <c r="GZ457" s="240" t="str">
        <f t="shared" si="700"/>
        <v/>
      </c>
      <c r="HA457" s="235" t="str">
        <f t="shared" si="701"/>
        <v/>
      </c>
      <c r="HB457" s="235" t="str">
        <f t="shared" si="702"/>
        <v/>
      </c>
      <c r="HC457" s="235" t="str">
        <f t="shared" si="703"/>
        <v/>
      </c>
      <c r="HD457" s="235" t="str">
        <f t="shared" si="704"/>
        <v/>
      </c>
      <c r="HE457" s="235" t="str">
        <f t="shared" si="705"/>
        <v/>
      </c>
      <c r="HF457" s="188"/>
      <c r="HG457" s="235" t="str">
        <f t="shared" si="706"/>
        <v/>
      </c>
      <c r="HH457" s="235">
        <f t="shared" si="713"/>
        <v>0</v>
      </c>
      <c r="HI457" s="235">
        <f t="shared" si="713"/>
        <v>0</v>
      </c>
      <c r="HJ457" s="235">
        <f t="shared" si="713"/>
        <v>0</v>
      </c>
      <c r="HK457" s="188"/>
      <c r="HL457" s="235" t="str">
        <f t="shared" si="707"/>
        <v/>
      </c>
      <c r="HM457" s="235">
        <f t="shared" si="714"/>
        <v>0</v>
      </c>
      <c r="HN457" s="235">
        <f t="shared" si="714"/>
        <v>0</v>
      </c>
      <c r="HO457" s="235">
        <f t="shared" si="714"/>
        <v>0</v>
      </c>
      <c r="HP457" s="188"/>
      <c r="HQ457" s="235" t="str">
        <f t="shared" si="708"/>
        <v/>
      </c>
      <c r="HR457" s="235">
        <f t="shared" si="715"/>
        <v>0</v>
      </c>
      <c r="HS457" s="235">
        <f t="shared" si="715"/>
        <v>0</v>
      </c>
      <c r="HT457" s="235">
        <f t="shared" si="715"/>
        <v>0</v>
      </c>
      <c r="HU457" s="162"/>
      <c r="HV457" s="1622"/>
      <c r="HW457" s="1619"/>
      <c r="HX457" s="1619"/>
      <c r="HY457" s="1619"/>
      <c r="HZ457" s="1619"/>
      <c r="IA457" s="1619"/>
      <c r="IB457" s="1619"/>
      <c r="IC457" s="1623"/>
      <c r="ID457" s="162"/>
    </row>
    <row r="458" spans="1:238" ht="21.75" customHeight="1" x14ac:dyDescent="0.25">
      <c r="A458" s="377" t="str">
        <f t="shared" si="661"/>
        <v/>
      </c>
      <c r="B458" s="188">
        <v>432</v>
      </c>
      <c r="C458" s="255"/>
      <c r="D458" s="223" t="str">
        <f t="shared" si="709"/>
        <v/>
      </c>
      <c r="E458" s="223" t="str">
        <f t="shared" si="649"/>
        <v/>
      </c>
      <c r="F458" s="242"/>
      <c r="G458" s="242"/>
      <c r="H458" s="224" t="str">
        <f t="shared" si="662"/>
        <v/>
      </c>
      <c r="I458" s="930"/>
      <c r="J458" s="930"/>
      <c r="K458" s="930"/>
      <c r="L458" s="370"/>
      <c r="M458" s="371"/>
      <c r="N458" s="371"/>
      <c r="O458" s="371"/>
      <c r="P458" s="372"/>
      <c r="Q458" s="609"/>
      <c r="R458" s="609"/>
      <c r="S458" s="610"/>
      <c r="T458" s="371"/>
      <c r="U458" s="371"/>
      <c r="V458" s="188"/>
      <c r="W458" s="370"/>
      <c r="X458" s="371"/>
      <c r="Y458" s="371"/>
      <c r="Z458" s="611"/>
      <c r="AA458" s="896"/>
      <c r="AB458" s="370"/>
      <c r="AC458" s="371"/>
      <c r="AD458" s="371"/>
      <c r="AE458" s="371"/>
      <c r="AF458" s="896"/>
      <c r="AG458" s="370"/>
      <c r="AH458" s="371"/>
      <c r="AI458" s="371"/>
      <c r="AJ458" s="371"/>
      <c r="AK458" s="896"/>
      <c r="AL458" s="370"/>
      <c r="AM458" s="371"/>
      <c r="AN458" s="371"/>
      <c r="AO458" s="372"/>
      <c r="AP458" s="370"/>
      <c r="AQ458" s="371"/>
      <c r="AR458" s="371"/>
      <c r="AS458" s="371"/>
      <c r="AT458" s="928"/>
      <c r="AU458" s="188"/>
      <c r="AV458" s="256">
        <f t="shared" si="716"/>
        <v>0</v>
      </c>
      <c r="AW458" s="257">
        <f t="shared" si="717"/>
        <v>0</v>
      </c>
      <c r="AX458" s="258">
        <f t="shared" si="718"/>
        <v>0</v>
      </c>
      <c r="AY458" s="259">
        <f t="shared" si="719"/>
        <v>0</v>
      </c>
      <c r="AZ458" s="231" t="str">
        <f t="shared" si="720"/>
        <v/>
      </c>
      <c r="BA458" s="232">
        <f t="shared" si="721"/>
        <v>0</v>
      </c>
      <c r="BB458" s="249">
        <f t="shared" si="722"/>
        <v>0</v>
      </c>
      <c r="BC458" s="231">
        <f t="shared" si="723"/>
        <v>0</v>
      </c>
      <c r="BD458" s="231">
        <f t="shared" si="724"/>
        <v>0</v>
      </c>
      <c r="BE458" s="260"/>
      <c r="BF458" s="235">
        <f t="shared" si="663"/>
        <v>0</v>
      </c>
      <c r="BG458" s="235">
        <f t="shared" si="664"/>
        <v>0</v>
      </c>
      <c r="BH458" s="235">
        <f t="shared" si="665"/>
        <v>0</v>
      </c>
      <c r="BI458" s="380"/>
      <c r="BJ458" s="235">
        <f t="shared" si="650"/>
        <v>0</v>
      </c>
      <c r="BK458" s="235">
        <f t="shared" si="666"/>
        <v>0</v>
      </c>
      <c r="BL458" s="235" t="str">
        <f t="shared" si="667"/>
        <v/>
      </c>
      <c r="BM458" s="236"/>
      <c r="BN458" s="237"/>
      <c r="BO458" s="237"/>
      <c r="BP458" s="238"/>
      <c r="BQ458" s="238"/>
      <c r="BR458" s="254"/>
      <c r="BS458" s="252"/>
      <c r="BT458" s="244"/>
      <c r="BU458" s="244"/>
      <c r="BV458" s="244"/>
      <c r="BW458" s="244"/>
      <c r="BX458" s="244"/>
      <c r="BY458" s="244"/>
      <c r="BZ458" s="244"/>
      <c r="CA458" s="244"/>
      <c r="CB458" s="253"/>
      <c r="CC458" s="188"/>
      <c r="CD458" s="244">
        <f t="shared" si="651"/>
        <v>0</v>
      </c>
      <c r="CE458" s="235">
        <f t="shared" si="668"/>
        <v>0</v>
      </c>
      <c r="CF458" s="235">
        <f t="shared" si="668"/>
        <v>0</v>
      </c>
      <c r="CG458" s="235">
        <f t="shared" si="668"/>
        <v>0</v>
      </c>
      <c r="CH458" s="188"/>
      <c r="CI458" s="244">
        <f t="shared" si="652"/>
        <v>0</v>
      </c>
      <c r="CJ458" s="235">
        <f t="shared" si="669"/>
        <v>0</v>
      </c>
      <c r="CK458" s="235">
        <f t="shared" si="669"/>
        <v>0</v>
      </c>
      <c r="CL458" s="235">
        <f t="shared" si="669"/>
        <v>0</v>
      </c>
      <c r="CM458" s="188"/>
      <c r="CN458" s="244">
        <f t="shared" si="653"/>
        <v>0</v>
      </c>
      <c r="CO458" s="235">
        <f t="shared" si="670"/>
        <v>0</v>
      </c>
      <c r="CP458" s="235">
        <f t="shared" si="670"/>
        <v>0</v>
      </c>
      <c r="CQ458" s="235">
        <f t="shared" si="670"/>
        <v>0</v>
      </c>
      <c r="CR458" s="188"/>
      <c r="CS458" s="244">
        <f t="shared" si="654"/>
        <v>0</v>
      </c>
      <c r="CT458" s="235">
        <f t="shared" si="671"/>
        <v>0</v>
      </c>
      <c r="CU458" s="235">
        <f t="shared" si="671"/>
        <v>0</v>
      </c>
      <c r="CV458" s="235">
        <f t="shared" si="671"/>
        <v>0</v>
      </c>
      <c r="CW458" s="188"/>
      <c r="CX458" s="244">
        <f t="shared" si="655"/>
        <v>0</v>
      </c>
      <c r="CY458" s="235">
        <f t="shared" si="672"/>
        <v>0</v>
      </c>
      <c r="CZ458" s="235">
        <f t="shared" si="672"/>
        <v>0</v>
      </c>
      <c r="DA458" s="235">
        <f t="shared" si="672"/>
        <v>0</v>
      </c>
      <c r="DB458" s="188"/>
      <c r="DC458" s="225"/>
      <c r="DD458" s="226"/>
      <c r="DE458" s="1088"/>
      <c r="DF458" s="225"/>
      <c r="DG458" s="226"/>
      <c r="DH458" s="1088"/>
      <c r="DI458" s="225"/>
      <c r="DJ458" s="226"/>
      <c r="DK458" s="1088"/>
      <c r="DL458" s="225"/>
      <c r="DM458" s="226"/>
      <c r="DN458" s="1088"/>
      <c r="DO458" s="370"/>
      <c r="DP458" s="370"/>
      <c r="DQ458" s="243">
        <f t="shared" si="725"/>
        <v>0</v>
      </c>
      <c r="DR458" s="244">
        <f t="shared" si="726"/>
        <v>0</v>
      </c>
      <c r="DS458" s="235">
        <f t="shared" si="673"/>
        <v>0</v>
      </c>
      <c r="DT458" s="244" t="str">
        <f t="shared" si="727"/>
        <v/>
      </c>
      <c r="DU458" s="42" t="str">
        <f t="shared" si="674"/>
        <v/>
      </c>
      <c r="DV458" s="42" t="str">
        <f t="shared" si="675"/>
        <v/>
      </c>
      <c r="DW458" s="42" t="str">
        <f t="shared" si="676"/>
        <v/>
      </c>
      <c r="DX458" s="162"/>
      <c r="DY458" s="42" t="str">
        <f t="shared" si="677"/>
        <v/>
      </c>
      <c r="DZ458" s="42" t="str">
        <f t="shared" si="741"/>
        <v/>
      </c>
      <c r="EA458" s="42" t="str">
        <f t="shared" si="678"/>
        <v/>
      </c>
      <c r="EB458" s="162"/>
      <c r="EC458" s="930"/>
      <c r="ED458" s="188"/>
      <c r="EE458" s="245">
        <f t="shared" si="679"/>
        <v>0</v>
      </c>
      <c r="EF458" s="189"/>
      <c r="EG458" s="245">
        <f t="shared" si="680"/>
        <v>0</v>
      </c>
      <c r="EH458" s="189"/>
      <c r="EI458" s="246" t="str">
        <f t="shared" si="728"/>
        <v/>
      </c>
      <c r="EJ458" s="247" t="str">
        <f t="shared" si="656"/>
        <v/>
      </c>
      <c r="EK458" s="248" t="str">
        <f t="shared" si="657"/>
        <v/>
      </c>
      <c r="EL458" s="248" t="str">
        <f t="shared" si="658"/>
        <v/>
      </c>
      <c r="EM458" s="248" t="str">
        <f t="shared" si="659"/>
        <v/>
      </c>
      <c r="EN458" s="248" t="str">
        <f t="shared" si="681"/>
        <v/>
      </c>
      <c r="EO458" s="248" t="str">
        <f t="shared" si="660"/>
        <v/>
      </c>
      <c r="EP458" s="189"/>
      <c r="EQ458" s="248" t="str">
        <f t="shared" si="729"/>
        <v/>
      </c>
      <c r="ER458" s="248" t="str">
        <f t="shared" si="730"/>
        <v/>
      </c>
      <c r="ES458" s="248" t="str">
        <f t="shared" si="731"/>
        <v/>
      </c>
      <c r="ET458" s="248" t="str">
        <f t="shared" si="732"/>
        <v/>
      </c>
      <c r="EU458" s="248" t="str">
        <f t="shared" si="682"/>
        <v/>
      </c>
      <c r="EV458" s="248" t="str">
        <f t="shared" si="682"/>
        <v/>
      </c>
      <c r="EW458" s="189"/>
      <c r="EX458" s="248" t="str">
        <f t="shared" si="733"/>
        <v/>
      </c>
      <c r="EY458" s="248" t="str">
        <f t="shared" si="734"/>
        <v/>
      </c>
      <c r="EZ458" s="248" t="str">
        <f t="shared" si="735"/>
        <v/>
      </c>
      <c r="FA458" s="248" t="str">
        <f t="shared" si="736"/>
        <v/>
      </c>
      <c r="FB458" s="248" t="str">
        <f t="shared" si="710"/>
        <v/>
      </c>
      <c r="FC458" s="248" t="str">
        <f t="shared" si="710"/>
        <v/>
      </c>
      <c r="FD458" s="189"/>
      <c r="FE458" s="248" t="str">
        <f t="shared" si="737"/>
        <v/>
      </c>
      <c r="FF458" s="248" t="str">
        <f t="shared" si="738"/>
        <v/>
      </c>
      <c r="FG458" s="248" t="str">
        <f t="shared" si="739"/>
        <v/>
      </c>
      <c r="FH458" s="248" t="str">
        <f t="shared" si="740"/>
        <v/>
      </c>
      <c r="FI458" s="248" t="str">
        <f t="shared" si="711"/>
        <v/>
      </c>
      <c r="FJ458" s="248" t="str">
        <f t="shared" si="711"/>
        <v/>
      </c>
      <c r="FK458" s="189"/>
      <c r="FL458" s="370"/>
      <c r="FM458" s="371"/>
      <c r="FN458" s="371"/>
      <c r="FO458" s="611"/>
      <c r="FP458" s="896"/>
      <c r="FQ458" s="370"/>
      <c r="FR458" s="371"/>
      <c r="FS458" s="371"/>
      <c r="FT458" s="611"/>
      <c r="FU458" s="896"/>
      <c r="FV458" s="370"/>
      <c r="FW458" s="371"/>
      <c r="FX458" s="371"/>
      <c r="FY458" s="611"/>
      <c r="FZ458" s="896"/>
      <c r="GA458" s="613"/>
      <c r="GB458" s="189"/>
      <c r="GC458" s="227">
        <f t="shared" si="683"/>
        <v>0</v>
      </c>
      <c r="GD458" s="228">
        <f t="shared" si="684"/>
        <v>0</v>
      </c>
      <c r="GE458" s="229">
        <f t="shared" si="712"/>
        <v>0</v>
      </c>
      <c r="GF458" s="230">
        <f t="shared" si="712"/>
        <v>0</v>
      </c>
      <c r="GG458" s="231" t="str">
        <f t="shared" si="685"/>
        <v/>
      </c>
      <c r="GH458" s="232">
        <f t="shared" si="686"/>
        <v>0</v>
      </c>
      <c r="GI458" s="227">
        <f t="shared" si="687"/>
        <v>0</v>
      </c>
      <c r="GJ458" s="233">
        <f t="shared" si="688"/>
        <v>0</v>
      </c>
      <c r="GK458" s="233">
        <f t="shared" si="689"/>
        <v>0</v>
      </c>
      <c r="GL458" s="234"/>
      <c r="GM458" s="235">
        <f t="shared" si="690"/>
        <v>0</v>
      </c>
      <c r="GN458" s="235">
        <f t="shared" si="691"/>
        <v>0</v>
      </c>
      <c r="GO458" s="235" t="str">
        <f t="shared" si="692"/>
        <v/>
      </c>
      <c r="GP458" s="380"/>
      <c r="GQ458" s="235">
        <f t="shared" si="693"/>
        <v>0</v>
      </c>
      <c r="GR458" s="235">
        <f t="shared" si="694"/>
        <v>0</v>
      </c>
      <c r="GS458" s="235" t="str">
        <f t="shared" si="695"/>
        <v/>
      </c>
      <c r="GT458" s="236"/>
      <c r="GU458" s="237" t="str">
        <f t="shared" si="696"/>
        <v/>
      </c>
      <c r="GV458" s="237" t="str">
        <f t="shared" si="697"/>
        <v/>
      </c>
      <c r="GW458" s="238" t="str">
        <f t="shared" si="698"/>
        <v/>
      </c>
      <c r="GX458" s="238" t="str">
        <f t="shared" si="699"/>
        <v/>
      </c>
      <c r="GY458" s="239"/>
      <c r="GZ458" s="240" t="str">
        <f t="shared" si="700"/>
        <v/>
      </c>
      <c r="HA458" s="235" t="str">
        <f t="shared" si="701"/>
        <v/>
      </c>
      <c r="HB458" s="235" t="str">
        <f t="shared" si="702"/>
        <v/>
      </c>
      <c r="HC458" s="235" t="str">
        <f t="shared" si="703"/>
        <v/>
      </c>
      <c r="HD458" s="235" t="str">
        <f t="shared" si="704"/>
        <v/>
      </c>
      <c r="HE458" s="235" t="str">
        <f t="shared" si="705"/>
        <v/>
      </c>
      <c r="HF458" s="188"/>
      <c r="HG458" s="235" t="str">
        <f t="shared" si="706"/>
        <v/>
      </c>
      <c r="HH458" s="235">
        <f t="shared" si="713"/>
        <v>0</v>
      </c>
      <c r="HI458" s="235">
        <f t="shared" si="713"/>
        <v>0</v>
      </c>
      <c r="HJ458" s="235">
        <f t="shared" si="713"/>
        <v>0</v>
      </c>
      <c r="HK458" s="188"/>
      <c r="HL458" s="235" t="str">
        <f t="shared" si="707"/>
        <v/>
      </c>
      <c r="HM458" s="235">
        <f t="shared" si="714"/>
        <v>0</v>
      </c>
      <c r="HN458" s="235">
        <f t="shared" si="714"/>
        <v>0</v>
      </c>
      <c r="HO458" s="235">
        <f t="shared" si="714"/>
        <v>0</v>
      </c>
      <c r="HP458" s="188"/>
      <c r="HQ458" s="235" t="str">
        <f t="shared" si="708"/>
        <v/>
      </c>
      <c r="HR458" s="235">
        <f t="shared" si="715"/>
        <v>0</v>
      </c>
      <c r="HS458" s="235">
        <f t="shared" si="715"/>
        <v>0</v>
      </c>
      <c r="HT458" s="235">
        <f t="shared" si="715"/>
        <v>0</v>
      </c>
      <c r="HU458" s="162"/>
      <c r="HV458" s="1622"/>
      <c r="HW458" s="1619"/>
      <c r="HX458" s="1619"/>
      <c r="HY458" s="1619"/>
      <c r="HZ458" s="1619"/>
      <c r="IA458" s="1619"/>
      <c r="IB458" s="1619"/>
      <c r="IC458" s="1623"/>
      <c r="ID458" s="162"/>
    </row>
    <row r="459" spans="1:238" ht="21.75" customHeight="1" x14ac:dyDescent="0.25">
      <c r="A459" s="377" t="str">
        <f t="shared" si="661"/>
        <v/>
      </c>
      <c r="B459" s="188">
        <v>433</v>
      </c>
      <c r="C459" s="255"/>
      <c r="D459" s="223" t="str">
        <f t="shared" si="709"/>
        <v/>
      </c>
      <c r="E459" s="223" t="str">
        <f t="shared" si="649"/>
        <v/>
      </c>
      <c r="F459" s="242"/>
      <c r="G459" s="242"/>
      <c r="H459" s="224" t="str">
        <f t="shared" si="662"/>
        <v/>
      </c>
      <c r="I459" s="930"/>
      <c r="J459" s="930"/>
      <c r="K459" s="930"/>
      <c r="L459" s="370"/>
      <c r="M459" s="371"/>
      <c r="N459" s="371"/>
      <c r="O459" s="371"/>
      <c r="P459" s="372"/>
      <c r="Q459" s="609"/>
      <c r="R459" s="609"/>
      <c r="S459" s="610"/>
      <c r="T459" s="371"/>
      <c r="U459" s="371"/>
      <c r="V459" s="188"/>
      <c r="W459" s="370"/>
      <c r="X459" s="371"/>
      <c r="Y459" s="371"/>
      <c r="Z459" s="611"/>
      <c r="AA459" s="896"/>
      <c r="AB459" s="370"/>
      <c r="AC459" s="371"/>
      <c r="AD459" s="371"/>
      <c r="AE459" s="371"/>
      <c r="AF459" s="896"/>
      <c r="AG459" s="370"/>
      <c r="AH459" s="371"/>
      <c r="AI459" s="371"/>
      <c r="AJ459" s="371"/>
      <c r="AK459" s="896"/>
      <c r="AL459" s="370"/>
      <c r="AM459" s="371"/>
      <c r="AN459" s="371"/>
      <c r="AO459" s="372"/>
      <c r="AP459" s="370"/>
      <c r="AQ459" s="371"/>
      <c r="AR459" s="371"/>
      <c r="AS459" s="371"/>
      <c r="AT459" s="928"/>
      <c r="AU459" s="188"/>
      <c r="AV459" s="256">
        <f t="shared" si="716"/>
        <v>0</v>
      </c>
      <c r="AW459" s="257">
        <f t="shared" si="717"/>
        <v>0</v>
      </c>
      <c r="AX459" s="258">
        <f t="shared" si="718"/>
        <v>0</v>
      </c>
      <c r="AY459" s="259">
        <f t="shared" si="719"/>
        <v>0</v>
      </c>
      <c r="AZ459" s="231" t="str">
        <f t="shared" si="720"/>
        <v/>
      </c>
      <c r="BA459" s="232">
        <f t="shared" si="721"/>
        <v>0</v>
      </c>
      <c r="BB459" s="249">
        <f t="shared" si="722"/>
        <v>0</v>
      </c>
      <c r="BC459" s="231">
        <f t="shared" si="723"/>
        <v>0</v>
      </c>
      <c r="BD459" s="231">
        <f t="shared" si="724"/>
        <v>0</v>
      </c>
      <c r="BE459" s="260"/>
      <c r="BF459" s="235">
        <f t="shared" si="663"/>
        <v>0</v>
      </c>
      <c r="BG459" s="235">
        <f t="shared" si="664"/>
        <v>0</v>
      </c>
      <c r="BH459" s="235">
        <f t="shared" si="665"/>
        <v>0</v>
      </c>
      <c r="BI459" s="380"/>
      <c r="BJ459" s="235">
        <f t="shared" si="650"/>
        <v>0</v>
      </c>
      <c r="BK459" s="235">
        <f t="shared" si="666"/>
        <v>0</v>
      </c>
      <c r="BL459" s="235" t="str">
        <f t="shared" si="667"/>
        <v/>
      </c>
      <c r="BM459" s="236"/>
      <c r="BN459" s="237"/>
      <c r="BO459" s="237"/>
      <c r="BP459" s="238"/>
      <c r="BQ459" s="238"/>
      <c r="BR459" s="254"/>
      <c r="BS459" s="252"/>
      <c r="BT459" s="244"/>
      <c r="BU459" s="244"/>
      <c r="BV459" s="244"/>
      <c r="BW459" s="244"/>
      <c r="BX459" s="244"/>
      <c r="BY459" s="244"/>
      <c r="BZ459" s="244"/>
      <c r="CA459" s="244"/>
      <c r="CB459" s="253"/>
      <c r="CC459" s="188"/>
      <c r="CD459" s="244">
        <f t="shared" si="651"/>
        <v>0</v>
      </c>
      <c r="CE459" s="235">
        <f t="shared" si="668"/>
        <v>0</v>
      </c>
      <c r="CF459" s="235">
        <f t="shared" si="668"/>
        <v>0</v>
      </c>
      <c r="CG459" s="235">
        <f t="shared" si="668"/>
        <v>0</v>
      </c>
      <c r="CH459" s="188"/>
      <c r="CI459" s="244">
        <f t="shared" si="652"/>
        <v>0</v>
      </c>
      <c r="CJ459" s="235">
        <f t="shared" si="669"/>
        <v>0</v>
      </c>
      <c r="CK459" s="235">
        <f t="shared" si="669"/>
        <v>0</v>
      </c>
      <c r="CL459" s="235">
        <f t="shared" si="669"/>
        <v>0</v>
      </c>
      <c r="CM459" s="188"/>
      <c r="CN459" s="244">
        <f t="shared" si="653"/>
        <v>0</v>
      </c>
      <c r="CO459" s="235">
        <f t="shared" si="670"/>
        <v>0</v>
      </c>
      <c r="CP459" s="235">
        <f t="shared" si="670"/>
        <v>0</v>
      </c>
      <c r="CQ459" s="235">
        <f t="shared" si="670"/>
        <v>0</v>
      </c>
      <c r="CR459" s="188"/>
      <c r="CS459" s="244">
        <f t="shared" si="654"/>
        <v>0</v>
      </c>
      <c r="CT459" s="235">
        <f t="shared" si="671"/>
        <v>0</v>
      </c>
      <c r="CU459" s="235">
        <f t="shared" si="671"/>
        <v>0</v>
      </c>
      <c r="CV459" s="235">
        <f t="shared" si="671"/>
        <v>0</v>
      </c>
      <c r="CW459" s="188"/>
      <c r="CX459" s="244">
        <f t="shared" si="655"/>
        <v>0</v>
      </c>
      <c r="CY459" s="235">
        <f t="shared" si="672"/>
        <v>0</v>
      </c>
      <c r="CZ459" s="235">
        <f t="shared" si="672"/>
        <v>0</v>
      </c>
      <c r="DA459" s="235">
        <f t="shared" si="672"/>
        <v>0</v>
      </c>
      <c r="DB459" s="188"/>
      <c r="DC459" s="225"/>
      <c r="DD459" s="226"/>
      <c r="DE459" s="1088"/>
      <c r="DF459" s="225"/>
      <c r="DG459" s="226"/>
      <c r="DH459" s="1088"/>
      <c r="DI459" s="225"/>
      <c r="DJ459" s="226"/>
      <c r="DK459" s="1088"/>
      <c r="DL459" s="225"/>
      <c r="DM459" s="226"/>
      <c r="DN459" s="1088"/>
      <c r="DO459" s="370"/>
      <c r="DP459" s="370"/>
      <c r="DQ459" s="243">
        <f t="shared" si="725"/>
        <v>0</v>
      </c>
      <c r="DR459" s="244">
        <f t="shared" si="726"/>
        <v>0</v>
      </c>
      <c r="DS459" s="235">
        <f t="shared" si="673"/>
        <v>0</v>
      </c>
      <c r="DT459" s="244" t="str">
        <f t="shared" si="727"/>
        <v/>
      </c>
      <c r="DU459" s="42" t="str">
        <f t="shared" si="674"/>
        <v/>
      </c>
      <c r="DV459" s="42" t="str">
        <f t="shared" si="675"/>
        <v/>
      </c>
      <c r="DW459" s="42" t="str">
        <f t="shared" si="676"/>
        <v/>
      </c>
      <c r="DX459" s="162"/>
      <c r="DY459" s="42" t="str">
        <f t="shared" si="677"/>
        <v/>
      </c>
      <c r="DZ459" s="42" t="str">
        <f t="shared" si="741"/>
        <v/>
      </c>
      <c r="EA459" s="42" t="str">
        <f t="shared" si="678"/>
        <v/>
      </c>
      <c r="EB459" s="162"/>
      <c r="EC459" s="930"/>
      <c r="ED459" s="188"/>
      <c r="EE459" s="245">
        <f t="shared" si="679"/>
        <v>0</v>
      </c>
      <c r="EF459" s="189"/>
      <c r="EG459" s="245">
        <f t="shared" si="680"/>
        <v>0</v>
      </c>
      <c r="EH459" s="189"/>
      <c r="EI459" s="246" t="str">
        <f t="shared" si="728"/>
        <v/>
      </c>
      <c r="EJ459" s="247" t="str">
        <f t="shared" si="656"/>
        <v/>
      </c>
      <c r="EK459" s="248" t="str">
        <f t="shared" si="657"/>
        <v/>
      </c>
      <c r="EL459" s="248" t="str">
        <f t="shared" si="658"/>
        <v/>
      </c>
      <c r="EM459" s="248" t="str">
        <f t="shared" si="659"/>
        <v/>
      </c>
      <c r="EN459" s="248" t="str">
        <f t="shared" si="681"/>
        <v/>
      </c>
      <c r="EO459" s="248" t="str">
        <f t="shared" si="660"/>
        <v/>
      </c>
      <c r="EP459" s="189"/>
      <c r="EQ459" s="248" t="str">
        <f t="shared" si="729"/>
        <v/>
      </c>
      <c r="ER459" s="248" t="str">
        <f t="shared" si="730"/>
        <v/>
      </c>
      <c r="ES459" s="248" t="str">
        <f t="shared" si="731"/>
        <v/>
      </c>
      <c r="ET459" s="248" t="str">
        <f t="shared" si="732"/>
        <v/>
      </c>
      <c r="EU459" s="248" t="str">
        <f t="shared" si="682"/>
        <v/>
      </c>
      <c r="EV459" s="248" t="str">
        <f t="shared" si="682"/>
        <v/>
      </c>
      <c r="EW459" s="189"/>
      <c r="EX459" s="248" t="str">
        <f t="shared" si="733"/>
        <v/>
      </c>
      <c r="EY459" s="248" t="str">
        <f t="shared" si="734"/>
        <v/>
      </c>
      <c r="EZ459" s="248" t="str">
        <f t="shared" si="735"/>
        <v/>
      </c>
      <c r="FA459" s="248" t="str">
        <f t="shared" si="736"/>
        <v/>
      </c>
      <c r="FB459" s="248" t="str">
        <f t="shared" si="710"/>
        <v/>
      </c>
      <c r="FC459" s="248" t="str">
        <f t="shared" si="710"/>
        <v/>
      </c>
      <c r="FD459" s="189"/>
      <c r="FE459" s="248" t="str">
        <f t="shared" si="737"/>
        <v/>
      </c>
      <c r="FF459" s="248" t="str">
        <f t="shared" si="738"/>
        <v/>
      </c>
      <c r="FG459" s="248" t="str">
        <f t="shared" si="739"/>
        <v/>
      </c>
      <c r="FH459" s="248" t="str">
        <f t="shared" si="740"/>
        <v/>
      </c>
      <c r="FI459" s="248" t="str">
        <f t="shared" si="711"/>
        <v/>
      </c>
      <c r="FJ459" s="248" t="str">
        <f t="shared" si="711"/>
        <v/>
      </c>
      <c r="FK459" s="189"/>
      <c r="FL459" s="370"/>
      <c r="FM459" s="371"/>
      <c r="FN459" s="371"/>
      <c r="FO459" s="611"/>
      <c r="FP459" s="896"/>
      <c r="FQ459" s="370"/>
      <c r="FR459" s="371"/>
      <c r="FS459" s="371"/>
      <c r="FT459" s="611"/>
      <c r="FU459" s="896"/>
      <c r="FV459" s="370"/>
      <c r="FW459" s="371"/>
      <c r="FX459" s="371"/>
      <c r="FY459" s="611"/>
      <c r="FZ459" s="896"/>
      <c r="GA459" s="613"/>
      <c r="GB459" s="189"/>
      <c r="GC459" s="227">
        <f t="shared" si="683"/>
        <v>0</v>
      </c>
      <c r="GD459" s="228">
        <f t="shared" si="684"/>
        <v>0</v>
      </c>
      <c r="GE459" s="229">
        <f t="shared" si="712"/>
        <v>0</v>
      </c>
      <c r="GF459" s="230">
        <f t="shared" si="712"/>
        <v>0</v>
      </c>
      <c r="GG459" s="231" t="str">
        <f t="shared" si="685"/>
        <v/>
      </c>
      <c r="GH459" s="232">
        <f t="shared" si="686"/>
        <v>0</v>
      </c>
      <c r="GI459" s="227">
        <f t="shared" si="687"/>
        <v>0</v>
      </c>
      <c r="GJ459" s="233">
        <f t="shared" si="688"/>
        <v>0</v>
      </c>
      <c r="GK459" s="233">
        <f t="shared" si="689"/>
        <v>0</v>
      </c>
      <c r="GL459" s="234"/>
      <c r="GM459" s="235">
        <f t="shared" si="690"/>
        <v>0</v>
      </c>
      <c r="GN459" s="235">
        <f t="shared" si="691"/>
        <v>0</v>
      </c>
      <c r="GO459" s="235" t="str">
        <f t="shared" si="692"/>
        <v/>
      </c>
      <c r="GP459" s="380"/>
      <c r="GQ459" s="235">
        <f t="shared" si="693"/>
        <v>0</v>
      </c>
      <c r="GR459" s="235">
        <f t="shared" si="694"/>
        <v>0</v>
      </c>
      <c r="GS459" s="235" t="str">
        <f t="shared" si="695"/>
        <v/>
      </c>
      <c r="GT459" s="236"/>
      <c r="GU459" s="237" t="str">
        <f t="shared" si="696"/>
        <v/>
      </c>
      <c r="GV459" s="237" t="str">
        <f t="shared" si="697"/>
        <v/>
      </c>
      <c r="GW459" s="238" t="str">
        <f t="shared" si="698"/>
        <v/>
      </c>
      <c r="GX459" s="238" t="str">
        <f t="shared" si="699"/>
        <v/>
      </c>
      <c r="GY459" s="239"/>
      <c r="GZ459" s="240" t="str">
        <f t="shared" si="700"/>
        <v/>
      </c>
      <c r="HA459" s="235" t="str">
        <f t="shared" si="701"/>
        <v/>
      </c>
      <c r="HB459" s="235" t="str">
        <f t="shared" si="702"/>
        <v/>
      </c>
      <c r="HC459" s="235" t="str">
        <f t="shared" si="703"/>
        <v/>
      </c>
      <c r="HD459" s="235" t="str">
        <f t="shared" si="704"/>
        <v/>
      </c>
      <c r="HE459" s="235" t="str">
        <f t="shared" si="705"/>
        <v/>
      </c>
      <c r="HF459" s="188"/>
      <c r="HG459" s="235" t="str">
        <f t="shared" si="706"/>
        <v/>
      </c>
      <c r="HH459" s="235">
        <f t="shared" si="713"/>
        <v>0</v>
      </c>
      <c r="HI459" s="235">
        <f t="shared" si="713"/>
        <v>0</v>
      </c>
      <c r="HJ459" s="235">
        <f t="shared" si="713"/>
        <v>0</v>
      </c>
      <c r="HK459" s="188"/>
      <c r="HL459" s="235" t="str">
        <f t="shared" si="707"/>
        <v/>
      </c>
      <c r="HM459" s="235">
        <f t="shared" si="714"/>
        <v>0</v>
      </c>
      <c r="HN459" s="235">
        <f t="shared" si="714"/>
        <v>0</v>
      </c>
      <c r="HO459" s="235">
        <f t="shared" si="714"/>
        <v>0</v>
      </c>
      <c r="HP459" s="188"/>
      <c r="HQ459" s="235" t="str">
        <f t="shared" si="708"/>
        <v/>
      </c>
      <c r="HR459" s="235">
        <f t="shared" si="715"/>
        <v>0</v>
      </c>
      <c r="HS459" s="235">
        <f t="shared" si="715"/>
        <v>0</v>
      </c>
      <c r="HT459" s="235">
        <f t="shared" si="715"/>
        <v>0</v>
      </c>
      <c r="HU459" s="162"/>
      <c r="HV459" s="1622"/>
      <c r="HW459" s="1619"/>
      <c r="HX459" s="1619"/>
      <c r="HY459" s="1619"/>
      <c r="HZ459" s="1619"/>
      <c r="IA459" s="1619"/>
      <c r="IB459" s="1619"/>
      <c r="IC459" s="1623"/>
      <c r="ID459" s="162"/>
    </row>
    <row r="460" spans="1:238" ht="21.75" customHeight="1" x14ac:dyDescent="0.25">
      <c r="A460" s="377" t="str">
        <f t="shared" si="661"/>
        <v/>
      </c>
      <c r="B460" s="188">
        <v>434</v>
      </c>
      <c r="C460" s="255"/>
      <c r="D460" s="223" t="str">
        <f t="shared" si="709"/>
        <v/>
      </c>
      <c r="E460" s="223" t="str">
        <f t="shared" si="649"/>
        <v/>
      </c>
      <c r="F460" s="242"/>
      <c r="G460" s="242"/>
      <c r="H460" s="224" t="str">
        <f t="shared" si="662"/>
        <v/>
      </c>
      <c r="I460" s="930"/>
      <c r="J460" s="930"/>
      <c r="K460" s="930"/>
      <c r="L460" s="370"/>
      <c r="M460" s="371"/>
      <c r="N460" s="371"/>
      <c r="O460" s="371"/>
      <c r="P460" s="372"/>
      <c r="Q460" s="609"/>
      <c r="R460" s="609"/>
      <c r="S460" s="610"/>
      <c r="T460" s="371"/>
      <c r="U460" s="371"/>
      <c r="V460" s="188"/>
      <c r="W460" s="370"/>
      <c r="X460" s="371"/>
      <c r="Y460" s="371"/>
      <c r="Z460" s="611"/>
      <c r="AA460" s="896"/>
      <c r="AB460" s="370"/>
      <c r="AC460" s="371"/>
      <c r="AD460" s="371"/>
      <c r="AE460" s="371"/>
      <c r="AF460" s="896"/>
      <c r="AG460" s="370"/>
      <c r="AH460" s="371"/>
      <c r="AI460" s="371"/>
      <c r="AJ460" s="371"/>
      <c r="AK460" s="896"/>
      <c r="AL460" s="370"/>
      <c r="AM460" s="371"/>
      <c r="AN460" s="371"/>
      <c r="AO460" s="372"/>
      <c r="AP460" s="370"/>
      <c r="AQ460" s="371"/>
      <c r="AR460" s="371"/>
      <c r="AS460" s="371"/>
      <c r="AT460" s="928"/>
      <c r="AU460" s="188"/>
      <c r="AV460" s="256">
        <f t="shared" si="716"/>
        <v>0</v>
      </c>
      <c r="AW460" s="257">
        <f t="shared" si="717"/>
        <v>0</v>
      </c>
      <c r="AX460" s="258">
        <f t="shared" si="718"/>
        <v>0</v>
      </c>
      <c r="AY460" s="259">
        <f t="shared" si="719"/>
        <v>0</v>
      </c>
      <c r="AZ460" s="231" t="str">
        <f t="shared" si="720"/>
        <v/>
      </c>
      <c r="BA460" s="232">
        <f t="shared" si="721"/>
        <v>0</v>
      </c>
      <c r="BB460" s="249">
        <f t="shared" si="722"/>
        <v>0</v>
      </c>
      <c r="BC460" s="231">
        <f t="shared" si="723"/>
        <v>0</v>
      </c>
      <c r="BD460" s="231">
        <f t="shared" si="724"/>
        <v>0</v>
      </c>
      <c r="BE460" s="260"/>
      <c r="BF460" s="235">
        <f t="shared" si="663"/>
        <v>0</v>
      </c>
      <c r="BG460" s="235">
        <f t="shared" si="664"/>
        <v>0</v>
      </c>
      <c r="BH460" s="235">
        <f t="shared" si="665"/>
        <v>0</v>
      </c>
      <c r="BI460" s="380"/>
      <c r="BJ460" s="235">
        <f t="shared" si="650"/>
        <v>0</v>
      </c>
      <c r="BK460" s="235">
        <f t="shared" si="666"/>
        <v>0</v>
      </c>
      <c r="BL460" s="235" t="str">
        <f t="shared" si="667"/>
        <v/>
      </c>
      <c r="BM460" s="236"/>
      <c r="BN460" s="237"/>
      <c r="BO460" s="237"/>
      <c r="BP460" s="238"/>
      <c r="BQ460" s="238"/>
      <c r="BR460" s="254"/>
      <c r="BS460" s="252"/>
      <c r="BT460" s="244"/>
      <c r="BU460" s="244"/>
      <c r="BV460" s="244"/>
      <c r="BW460" s="244"/>
      <c r="BX460" s="244"/>
      <c r="BY460" s="244"/>
      <c r="BZ460" s="244"/>
      <c r="CA460" s="244"/>
      <c r="CB460" s="253"/>
      <c r="CC460" s="188"/>
      <c r="CD460" s="244">
        <f t="shared" si="651"/>
        <v>0</v>
      </c>
      <c r="CE460" s="235">
        <f t="shared" si="668"/>
        <v>0</v>
      </c>
      <c r="CF460" s="235">
        <f t="shared" si="668"/>
        <v>0</v>
      </c>
      <c r="CG460" s="235">
        <f t="shared" si="668"/>
        <v>0</v>
      </c>
      <c r="CH460" s="188"/>
      <c r="CI460" s="244">
        <f t="shared" si="652"/>
        <v>0</v>
      </c>
      <c r="CJ460" s="235">
        <f t="shared" si="669"/>
        <v>0</v>
      </c>
      <c r="CK460" s="235">
        <f t="shared" si="669"/>
        <v>0</v>
      </c>
      <c r="CL460" s="235">
        <f t="shared" si="669"/>
        <v>0</v>
      </c>
      <c r="CM460" s="188"/>
      <c r="CN460" s="244">
        <f t="shared" si="653"/>
        <v>0</v>
      </c>
      <c r="CO460" s="235">
        <f t="shared" si="670"/>
        <v>0</v>
      </c>
      <c r="CP460" s="235">
        <f t="shared" si="670"/>
        <v>0</v>
      </c>
      <c r="CQ460" s="235">
        <f t="shared" si="670"/>
        <v>0</v>
      </c>
      <c r="CR460" s="188"/>
      <c r="CS460" s="244">
        <f t="shared" si="654"/>
        <v>0</v>
      </c>
      <c r="CT460" s="235">
        <f t="shared" si="671"/>
        <v>0</v>
      </c>
      <c r="CU460" s="235">
        <f t="shared" si="671"/>
        <v>0</v>
      </c>
      <c r="CV460" s="235">
        <f t="shared" si="671"/>
        <v>0</v>
      </c>
      <c r="CW460" s="188"/>
      <c r="CX460" s="244">
        <f t="shared" si="655"/>
        <v>0</v>
      </c>
      <c r="CY460" s="235">
        <f t="shared" si="672"/>
        <v>0</v>
      </c>
      <c r="CZ460" s="235">
        <f t="shared" si="672"/>
        <v>0</v>
      </c>
      <c r="DA460" s="235">
        <f t="shared" si="672"/>
        <v>0</v>
      </c>
      <c r="DB460" s="188"/>
      <c r="DC460" s="225"/>
      <c r="DD460" s="226"/>
      <c r="DE460" s="1088"/>
      <c r="DF460" s="225"/>
      <c r="DG460" s="226"/>
      <c r="DH460" s="1088"/>
      <c r="DI460" s="225"/>
      <c r="DJ460" s="226"/>
      <c r="DK460" s="1088"/>
      <c r="DL460" s="225"/>
      <c r="DM460" s="226"/>
      <c r="DN460" s="1088"/>
      <c r="DO460" s="370"/>
      <c r="DP460" s="370"/>
      <c r="DQ460" s="243">
        <f t="shared" si="725"/>
        <v>0</v>
      </c>
      <c r="DR460" s="244">
        <f t="shared" si="726"/>
        <v>0</v>
      </c>
      <c r="DS460" s="235">
        <f t="shared" si="673"/>
        <v>0</v>
      </c>
      <c r="DT460" s="244" t="str">
        <f t="shared" si="727"/>
        <v/>
      </c>
      <c r="DU460" s="42" t="str">
        <f t="shared" si="674"/>
        <v/>
      </c>
      <c r="DV460" s="42" t="str">
        <f t="shared" si="675"/>
        <v/>
      </c>
      <c r="DW460" s="42" t="str">
        <f t="shared" si="676"/>
        <v/>
      </c>
      <c r="DX460" s="162"/>
      <c r="DY460" s="42" t="str">
        <f t="shared" si="677"/>
        <v/>
      </c>
      <c r="DZ460" s="42" t="str">
        <f t="shared" si="741"/>
        <v/>
      </c>
      <c r="EA460" s="42" t="str">
        <f t="shared" si="678"/>
        <v/>
      </c>
      <c r="EB460" s="162"/>
      <c r="EC460" s="930"/>
      <c r="ED460" s="188"/>
      <c r="EE460" s="245">
        <f t="shared" si="679"/>
        <v>0</v>
      </c>
      <c r="EF460" s="189"/>
      <c r="EG460" s="245">
        <f t="shared" si="680"/>
        <v>0</v>
      </c>
      <c r="EH460" s="189"/>
      <c r="EI460" s="246" t="str">
        <f t="shared" si="728"/>
        <v/>
      </c>
      <c r="EJ460" s="247" t="str">
        <f t="shared" si="656"/>
        <v/>
      </c>
      <c r="EK460" s="248" t="str">
        <f t="shared" si="657"/>
        <v/>
      </c>
      <c r="EL460" s="248" t="str">
        <f t="shared" si="658"/>
        <v/>
      </c>
      <c r="EM460" s="248" t="str">
        <f t="shared" si="659"/>
        <v/>
      </c>
      <c r="EN460" s="248" t="str">
        <f t="shared" si="681"/>
        <v/>
      </c>
      <c r="EO460" s="248" t="str">
        <f t="shared" si="660"/>
        <v/>
      </c>
      <c r="EP460" s="189"/>
      <c r="EQ460" s="248" t="str">
        <f t="shared" si="729"/>
        <v/>
      </c>
      <c r="ER460" s="248" t="str">
        <f t="shared" si="730"/>
        <v/>
      </c>
      <c r="ES460" s="248" t="str">
        <f t="shared" si="731"/>
        <v/>
      </c>
      <c r="ET460" s="248" t="str">
        <f t="shared" si="732"/>
        <v/>
      </c>
      <c r="EU460" s="248" t="str">
        <f t="shared" si="682"/>
        <v/>
      </c>
      <c r="EV460" s="248" t="str">
        <f t="shared" si="682"/>
        <v/>
      </c>
      <c r="EW460" s="189"/>
      <c r="EX460" s="248" t="str">
        <f t="shared" si="733"/>
        <v/>
      </c>
      <c r="EY460" s="248" t="str">
        <f t="shared" si="734"/>
        <v/>
      </c>
      <c r="EZ460" s="248" t="str">
        <f t="shared" si="735"/>
        <v/>
      </c>
      <c r="FA460" s="248" t="str">
        <f t="shared" si="736"/>
        <v/>
      </c>
      <c r="FB460" s="248" t="str">
        <f t="shared" si="710"/>
        <v/>
      </c>
      <c r="FC460" s="248" t="str">
        <f t="shared" si="710"/>
        <v/>
      </c>
      <c r="FD460" s="189"/>
      <c r="FE460" s="248" t="str">
        <f t="shared" si="737"/>
        <v/>
      </c>
      <c r="FF460" s="248" t="str">
        <f t="shared" si="738"/>
        <v/>
      </c>
      <c r="FG460" s="248" t="str">
        <f t="shared" si="739"/>
        <v/>
      </c>
      <c r="FH460" s="248" t="str">
        <f t="shared" si="740"/>
        <v/>
      </c>
      <c r="FI460" s="248" t="str">
        <f t="shared" si="711"/>
        <v/>
      </c>
      <c r="FJ460" s="248" t="str">
        <f t="shared" si="711"/>
        <v/>
      </c>
      <c r="FK460" s="189"/>
      <c r="FL460" s="370"/>
      <c r="FM460" s="371"/>
      <c r="FN460" s="371"/>
      <c r="FO460" s="611"/>
      <c r="FP460" s="896"/>
      <c r="FQ460" s="370"/>
      <c r="FR460" s="371"/>
      <c r="FS460" s="371"/>
      <c r="FT460" s="611"/>
      <c r="FU460" s="896"/>
      <c r="FV460" s="370"/>
      <c r="FW460" s="371"/>
      <c r="FX460" s="371"/>
      <c r="FY460" s="611"/>
      <c r="FZ460" s="896"/>
      <c r="GA460" s="613"/>
      <c r="GB460" s="189"/>
      <c r="GC460" s="227">
        <f t="shared" si="683"/>
        <v>0</v>
      </c>
      <c r="GD460" s="228">
        <f t="shared" si="684"/>
        <v>0</v>
      </c>
      <c r="GE460" s="229">
        <f t="shared" si="712"/>
        <v>0</v>
      </c>
      <c r="GF460" s="230">
        <f t="shared" si="712"/>
        <v>0</v>
      </c>
      <c r="GG460" s="231" t="str">
        <f t="shared" si="685"/>
        <v/>
      </c>
      <c r="GH460" s="232">
        <f t="shared" si="686"/>
        <v>0</v>
      </c>
      <c r="GI460" s="227">
        <f t="shared" si="687"/>
        <v>0</v>
      </c>
      <c r="GJ460" s="233">
        <f t="shared" si="688"/>
        <v>0</v>
      </c>
      <c r="GK460" s="233">
        <f t="shared" si="689"/>
        <v>0</v>
      </c>
      <c r="GL460" s="234"/>
      <c r="GM460" s="235">
        <f t="shared" si="690"/>
        <v>0</v>
      </c>
      <c r="GN460" s="235">
        <f t="shared" si="691"/>
        <v>0</v>
      </c>
      <c r="GO460" s="235" t="str">
        <f t="shared" si="692"/>
        <v/>
      </c>
      <c r="GP460" s="380"/>
      <c r="GQ460" s="235">
        <f t="shared" si="693"/>
        <v>0</v>
      </c>
      <c r="GR460" s="235">
        <f t="shared" si="694"/>
        <v>0</v>
      </c>
      <c r="GS460" s="235" t="str">
        <f t="shared" si="695"/>
        <v/>
      </c>
      <c r="GT460" s="236"/>
      <c r="GU460" s="237" t="str">
        <f t="shared" si="696"/>
        <v/>
      </c>
      <c r="GV460" s="237" t="str">
        <f t="shared" si="697"/>
        <v/>
      </c>
      <c r="GW460" s="238" t="str">
        <f t="shared" si="698"/>
        <v/>
      </c>
      <c r="GX460" s="238" t="str">
        <f t="shared" si="699"/>
        <v/>
      </c>
      <c r="GY460" s="239"/>
      <c r="GZ460" s="240" t="str">
        <f t="shared" si="700"/>
        <v/>
      </c>
      <c r="HA460" s="235" t="str">
        <f t="shared" si="701"/>
        <v/>
      </c>
      <c r="HB460" s="235" t="str">
        <f t="shared" si="702"/>
        <v/>
      </c>
      <c r="HC460" s="235" t="str">
        <f t="shared" si="703"/>
        <v/>
      </c>
      <c r="HD460" s="235" t="str">
        <f t="shared" si="704"/>
        <v/>
      </c>
      <c r="HE460" s="235" t="str">
        <f t="shared" si="705"/>
        <v/>
      </c>
      <c r="HF460" s="188"/>
      <c r="HG460" s="235" t="str">
        <f t="shared" si="706"/>
        <v/>
      </c>
      <c r="HH460" s="235">
        <f t="shared" si="713"/>
        <v>0</v>
      </c>
      <c r="HI460" s="235">
        <f t="shared" si="713"/>
        <v>0</v>
      </c>
      <c r="HJ460" s="235">
        <f t="shared" si="713"/>
        <v>0</v>
      </c>
      <c r="HK460" s="188"/>
      <c r="HL460" s="235" t="str">
        <f t="shared" si="707"/>
        <v/>
      </c>
      <c r="HM460" s="235">
        <f t="shared" si="714"/>
        <v>0</v>
      </c>
      <c r="HN460" s="235">
        <f t="shared" si="714"/>
        <v>0</v>
      </c>
      <c r="HO460" s="235">
        <f t="shared" si="714"/>
        <v>0</v>
      </c>
      <c r="HP460" s="188"/>
      <c r="HQ460" s="235" t="str">
        <f t="shared" si="708"/>
        <v/>
      </c>
      <c r="HR460" s="235">
        <f t="shared" si="715"/>
        <v>0</v>
      </c>
      <c r="HS460" s="235">
        <f t="shared" si="715"/>
        <v>0</v>
      </c>
      <c r="HT460" s="235">
        <f t="shared" si="715"/>
        <v>0</v>
      </c>
      <c r="HU460" s="162"/>
      <c r="HV460" s="1622"/>
      <c r="HW460" s="1619"/>
      <c r="HX460" s="1619"/>
      <c r="HY460" s="1619"/>
      <c r="HZ460" s="1619"/>
      <c r="IA460" s="1619"/>
      <c r="IB460" s="1619"/>
      <c r="IC460" s="1623"/>
      <c r="ID460" s="162"/>
    </row>
    <row r="461" spans="1:238" ht="21.75" customHeight="1" x14ac:dyDescent="0.25">
      <c r="A461" s="377" t="str">
        <f t="shared" si="661"/>
        <v/>
      </c>
      <c r="B461" s="188">
        <v>435</v>
      </c>
      <c r="C461" s="255"/>
      <c r="D461" s="223" t="str">
        <f t="shared" si="709"/>
        <v/>
      </c>
      <c r="E461" s="223" t="str">
        <f t="shared" si="649"/>
        <v/>
      </c>
      <c r="F461" s="242"/>
      <c r="G461" s="242"/>
      <c r="H461" s="224" t="str">
        <f t="shared" si="662"/>
        <v/>
      </c>
      <c r="I461" s="930"/>
      <c r="J461" s="930"/>
      <c r="K461" s="930"/>
      <c r="L461" s="370"/>
      <c r="M461" s="371"/>
      <c r="N461" s="371"/>
      <c r="O461" s="371"/>
      <c r="P461" s="372"/>
      <c r="Q461" s="609"/>
      <c r="R461" s="609"/>
      <c r="S461" s="610"/>
      <c r="T461" s="371"/>
      <c r="U461" s="371"/>
      <c r="V461" s="188"/>
      <c r="W461" s="370"/>
      <c r="X461" s="371"/>
      <c r="Y461" s="371"/>
      <c r="Z461" s="611"/>
      <c r="AA461" s="896"/>
      <c r="AB461" s="370"/>
      <c r="AC461" s="371"/>
      <c r="AD461" s="371"/>
      <c r="AE461" s="371"/>
      <c r="AF461" s="896"/>
      <c r="AG461" s="370"/>
      <c r="AH461" s="371"/>
      <c r="AI461" s="371"/>
      <c r="AJ461" s="371"/>
      <c r="AK461" s="896"/>
      <c r="AL461" s="370"/>
      <c r="AM461" s="371"/>
      <c r="AN461" s="371"/>
      <c r="AO461" s="372"/>
      <c r="AP461" s="370"/>
      <c r="AQ461" s="371"/>
      <c r="AR461" s="371"/>
      <c r="AS461" s="371"/>
      <c r="AT461" s="928"/>
      <c r="AU461" s="188"/>
      <c r="AV461" s="256">
        <f t="shared" si="716"/>
        <v>0</v>
      </c>
      <c r="AW461" s="257">
        <f t="shared" si="717"/>
        <v>0</v>
      </c>
      <c r="AX461" s="258">
        <f t="shared" si="718"/>
        <v>0</v>
      </c>
      <c r="AY461" s="259">
        <f t="shared" si="719"/>
        <v>0</v>
      </c>
      <c r="AZ461" s="231" t="str">
        <f t="shared" si="720"/>
        <v/>
      </c>
      <c r="BA461" s="232">
        <f t="shared" si="721"/>
        <v>0</v>
      </c>
      <c r="BB461" s="249">
        <f t="shared" si="722"/>
        <v>0</v>
      </c>
      <c r="BC461" s="231">
        <f t="shared" si="723"/>
        <v>0</v>
      </c>
      <c r="BD461" s="231">
        <f t="shared" si="724"/>
        <v>0</v>
      </c>
      <c r="BE461" s="260"/>
      <c r="BF461" s="235">
        <f t="shared" si="663"/>
        <v>0</v>
      </c>
      <c r="BG461" s="235">
        <f t="shared" si="664"/>
        <v>0</v>
      </c>
      <c r="BH461" s="235">
        <f t="shared" si="665"/>
        <v>0</v>
      </c>
      <c r="BI461" s="380"/>
      <c r="BJ461" s="235">
        <f t="shared" si="650"/>
        <v>0</v>
      </c>
      <c r="BK461" s="235">
        <f t="shared" si="666"/>
        <v>0</v>
      </c>
      <c r="BL461" s="235" t="str">
        <f t="shared" si="667"/>
        <v/>
      </c>
      <c r="BM461" s="236"/>
      <c r="BN461" s="237"/>
      <c r="BO461" s="237"/>
      <c r="BP461" s="238"/>
      <c r="BQ461" s="238"/>
      <c r="BR461" s="254"/>
      <c r="BS461" s="252"/>
      <c r="BT461" s="244"/>
      <c r="BU461" s="244"/>
      <c r="BV461" s="244"/>
      <c r="BW461" s="244"/>
      <c r="BX461" s="244"/>
      <c r="BY461" s="244"/>
      <c r="BZ461" s="244"/>
      <c r="CA461" s="244"/>
      <c r="CB461" s="253"/>
      <c r="CC461" s="188"/>
      <c r="CD461" s="244">
        <f t="shared" si="651"/>
        <v>0</v>
      </c>
      <c r="CE461" s="235">
        <f t="shared" si="668"/>
        <v>0</v>
      </c>
      <c r="CF461" s="235">
        <f t="shared" si="668"/>
        <v>0</v>
      </c>
      <c r="CG461" s="235">
        <f t="shared" si="668"/>
        <v>0</v>
      </c>
      <c r="CH461" s="188"/>
      <c r="CI461" s="244">
        <f t="shared" si="652"/>
        <v>0</v>
      </c>
      <c r="CJ461" s="235">
        <f t="shared" si="669"/>
        <v>0</v>
      </c>
      <c r="CK461" s="235">
        <f t="shared" si="669"/>
        <v>0</v>
      </c>
      <c r="CL461" s="235">
        <f t="shared" si="669"/>
        <v>0</v>
      </c>
      <c r="CM461" s="188"/>
      <c r="CN461" s="244">
        <f t="shared" si="653"/>
        <v>0</v>
      </c>
      <c r="CO461" s="235">
        <f t="shared" si="670"/>
        <v>0</v>
      </c>
      <c r="CP461" s="235">
        <f t="shared" si="670"/>
        <v>0</v>
      </c>
      <c r="CQ461" s="235">
        <f t="shared" si="670"/>
        <v>0</v>
      </c>
      <c r="CR461" s="188"/>
      <c r="CS461" s="244">
        <f t="shared" si="654"/>
        <v>0</v>
      </c>
      <c r="CT461" s="235">
        <f t="shared" si="671"/>
        <v>0</v>
      </c>
      <c r="CU461" s="235">
        <f t="shared" si="671"/>
        <v>0</v>
      </c>
      <c r="CV461" s="235">
        <f t="shared" si="671"/>
        <v>0</v>
      </c>
      <c r="CW461" s="188"/>
      <c r="CX461" s="244">
        <f t="shared" si="655"/>
        <v>0</v>
      </c>
      <c r="CY461" s="235">
        <f t="shared" si="672"/>
        <v>0</v>
      </c>
      <c r="CZ461" s="235">
        <f t="shared" si="672"/>
        <v>0</v>
      </c>
      <c r="DA461" s="235">
        <f t="shared" si="672"/>
        <v>0</v>
      </c>
      <c r="DB461" s="188"/>
      <c r="DC461" s="225"/>
      <c r="DD461" s="226"/>
      <c r="DE461" s="1088"/>
      <c r="DF461" s="225"/>
      <c r="DG461" s="226"/>
      <c r="DH461" s="1088"/>
      <c r="DI461" s="225"/>
      <c r="DJ461" s="226"/>
      <c r="DK461" s="1088"/>
      <c r="DL461" s="225"/>
      <c r="DM461" s="226"/>
      <c r="DN461" s="1088"/>
      <c r="DO461" s="370"/>
      <c r="DP461" s="370"/>
      <c r="DQ461" s="243">
        <f t="shared" si="725"/>
        <v>0</v>
      </c>
      <c r="DR461" s="244">
        <f t="shared" si="726"/>
        <v>0</v>
      </c>
      <c r="DS461" s="235">
        <f t="shared" si="673"/>
        <v>0</v>
      </c>
      <c r="DT461" s="244" t="str">
        <f t="shared" si="727"/>
        <v/>
      </c>
      <c r="DU461" s="42" t="str">
        <f t="shared" si="674"/>
        <v/>
      </c>
      <c r="DV461" s="42" t="str">
        <f t="shared" si="675"/>
        <v/>
      </c>
      <c r="DW461" s="42" t="str">
        <f t="shared" si="676"/>
        <v/>
      </c>
      <c r="DX461" s="162"/>
      <c r="DY461" s="42" t="str">
        <f t="shared" si="677"/>
        <v/>
      </c>
      <c r="DZ461" s="42" t="str">
        <f t="shared" si="741"/>
        <v/>
      </c>
      <c r="EA461" s="42" t="str">
        <f t="shared" si="678"/>
        <v/>
      </c>
      <c r="EB461" s="162"/>
      <c r="EC461" s="930"/>
      <c r="ED461" s="188"/>
      <c r="EE461" s="245">
        <f t="shared" si="679"/>
        <v>0</v>
      </c>
      <c r="EF461" s="189"/>
      <c r="EG461" s="245">
        <f t="shared" si="680"/>
        <v>0</v>
      </c>
      <c r="EH461" s="189"/>
      <c r="EI461" s="246" t="str">
        <f t="shared" si="728"/>
        <v/>
      </c>
      <c r="EJ461" s="247" t="str">
        <f t="shared" si="656"/>
        <v/>
      </c>
      <c r="EK461" s="248" t="str">
        <f t="shared" si="657"/>
        <v/>
      </c>
      <c r="EL461" s="248" t="str">
        <f t="shared" si="658"/>
        <v/>
      </c>
      <c r="EM461" s="248" t="str">
        <f t="shared" si="659"/>
        <v/>
      </c>
      <c r="EN461" s="248" t="str">
        <f t="shared" si="681"/>
        <v/>
      </c>
      <c r="EO461" s="248" t="str">
        <f t="shared" si="660"/>
        <v/>
      </c>
      <c r="EP461" s="189"/>
      <c r="EQ461" s="248" t="str">
        <f t="shared" si="729"/>
        <v/>
      </c>
      <c r="ER461" s="248" t="str">
        <f t="shared" si="730"/>
        <v/>
      </c>
      <c r="ES461" s="248" t="str">
        <f t="shared" si="731"/>
        <v/>
      </c>
      <c r="ET461" s="248" t="str">
        <f t="shared" si="732"/>
        <v/>
      </c>
      <c r="EU461" s="248" t="str">
        <f t="shared" si="682"/>
        <v/>
      </c>
      <c r="EV461" s="248" t="str">
        <f t="shared" si="682"/>
        <v/>
      </c>
      <c r="EW461" s="189"/>
      <c r="EX461" s="248" t="str">
        <f t="shared" si="733"/>
        <v/>
      </c>
      <c r="EY461" s="248" t="str">
        <f t="shared" si="734"/>
        <v/>
      </c>
      <c r="EZ461" s="248" t="str">
        <f t="shared" si="735"/>
        <v/>
      </c>
      <c r="FA461" s="248" t="str">
        <f t="shared" si="736"/>
        <v/>
      </c>
      <c r="FB461" s="248" t="str">
        <f t="shared" si="710"/>
        <v/>
      </c>
      <c r="FC461" s="248" t="str">
        <f t="shared" si="710"/>
        <v/>
      </c>
      <c r="FD461" s="189"/>
      <c r="FE461" s="248" t="str">
        <f t="shared" si="737"/>
        <v/>
      </c>
      <c r="FF461" s="248" t="str">
        <f t="shared" si="738"/>
        <v/>
      </c>
      <c r="FG461" s="248" t="str">
        <f t="shared" si="739"/>
        <v/>
      </c>
      <c r="FH461" s="248" t="str">
        <f t="shared" si="740"/>
        <v/>
      </c>
      <c r="FI461" s="248" t="str">
        <f t="shared" si="711"/>
        <v/>
      </c>
      <c r="FJ461" s="248" t="str">
        <f t="shared" si="711"/>
        <v/>
      </c>
      <c r="FK461" s="189"/>
      <c r="FL461" s="370"/>
      <c r="FM461" s="371"/>
      <c r="FN461" s="371"/>
      <c r="FO461" s="611"/>
      <c r="FP461" s="896"/>
      <c r="FQ461" s="370"/>
      <c r="FR461" s="371"/>
      <c r="FS461" s="371"/>
      <c r="FT461" s="611"/>
      <c r="FU461" s="896"/>
      <c r="FV461" s="370"/>
      <c r="FW461" s="371"/>
      <c r="FX461" s="371"/>
      <c r="FY461" s="611"/>
      <c r="FZ461" s="896"/>
      <c r="GA461" s="613"/>
      <c r="GB461" s="189"/>
      <c r="GC461" s="227">
        <f t="shared" si="683"/>
        <v>0</v>
      </c>
      <c r="GD461" s="228">
        <f t="shared" si="684"/>
        <v>0</v>
      </c>
      <c r="GE461" s="229">
        <f t="shared" si="712"/>
        <v>0</v>
      </c>
      <c r="GF461" s="230">
        <f t="shared" si="712"/>
        <v>0</v>
      </c>
      <c r="GG461" s="231" t="str">
        <f t="shared" si="685"/>
        <v/>
      </c>
      <c r="GH461" s="232">
        <f t="shared" si="686"/>
        <v>0</v>
      </c>
      <c r="GI461" s="227">
        <f t="shared" si="687"/>
        <v>0</v>
      </c>
      <c r="GJ461" s="233">
        <f t="shared" si="688"/>
        <v>0</v>
      </c>
      <c r="GK461" s="233">
        <f t="shared" si="689"/>
        <v>0</v>
      </c>
      <c r="GL461" s="234"/>
      <c r="GM461" s="235">
        <f t="shared" si="690"/>
        <v>0</v>
      </c>
      <c r="GN461" s="235">
        <f t="shared" si="691"/>
        <v>0</v>
      </c>
      <c r="GO461" s="235" t="str">
        <f t="shared" si="692"/>
        <v/>
      </c>
      <c r="GP461" s="380"/>
      <c r="GQ461" s="235">
        <f t="shared" si="693"/>
        <v>0</v>
      </c>
      <c r="GR461" s="235">
        <f t="shared" si="694"/>
        <v>0</v>
      </c>
      <c r="GS461" s="235" t="str">
        <f t="shared" si="695"/>
        <v/>
      </c>
      <c r="GT461" s="236"/>
      <c r="GU461" s="237" t="str">
        <f t="shared" si="696"/>
        <v/>
      </c>
      <c r="GV461" s="237" t="str">
        <f t="shared" si="697"/>
        <v/>
      </c>
      <c r="GW461" s="238" t="str">
        <f t="shared" si="698"/>
        <v/>
      </c>
      <c r="GX461" s="238" t="str">
        <f t="shared" si="699"/>
        <v/>
      </c>
      <c r="GY461" s="239"/>
      <c r="GZ461" s="240" t="str">
        <f t="shared" si="700"/>
        <v/>
      </c>
      <c r="HA461" s="235" t="str">
        <f t="shared" si="701"/>
        <v/>
      </c>
      <c r="HB461" s="235" t="str">
        <f t="shared" si="702"/>
        <v/>
      </c>
      <c r="HC461" s="235" t="str">
        <f t="shared" si="703"/>
        <v/>
      </c>
      <c r="HD461" s="235" t="str">
        <f t="shared" si="704"/>
        <v/>
      </c>
      <c r="HE461" s="235" t="str">
        <f t="shared" si="705"/>
        <v/>
      </c>
      <c r="HF461" s="188"/>
      <c r="HG461" s="235" t="str">
        <f t="shared" si="706"/>
        <v/>
      </c>
      <c r="HH461" s="235">
        <f t="shared" si="713"/>
        <v>0</v>
      </c>
      <c r="HI461" s="235">
        <f t="shared" si="713"/>
        <v>0</v>
      </c>
      <c r="HJ461" s="235">
        <f t="shared" si="713"/>
        <v>0</v>
      </c>
      <c r="HK461" s="188"/>
      <c r="HL461" s="235" t="str">
        <f t="shared" si="707"/>
        <v/>
      </c>
      <c r="HM461" s="235">
        <f t="shared" si="714"/>
        <v>0</v>
      </c>
      <c r="HN461" s="235">
        <f t="shared" si="714"/>
        <v>0</v>
      </c>
      <c r="HO461" s="235">
        <f t="shared" si="714"/>
        <v>0</v>
      </c>
      <c r="HP461" s="188"/>
      <c r="HQ461" s="235" t="str">
        <f t="shared" si="708"/>
        <v/>
      </c>
      <c r="HR461" s="235">
        <f t="shared" si="715"/>
        <v>0</v>
      </c>
      <c r="HS461" s="235">
        <f t="shared" si="715"/>
        <v>0</v>
      </c>
      <c r="HT461" s="235">
        <f t="shared" si="715"/>
        <v>0</v>
      </c>
      <c r="HU461" s="162"/>
      <c r="HV461" s="1622"/>
      <c r="HW461" s="1619"/>
      <c r="HX461" s="1619"/>
      <c r="HY461" s="1619"/>
      <c r="HZ461" s="1619"/>
      <c r="IA461" s="1619"/>
      <c r="IB461" s="1619"/>
      <c r="IC461" s="1623"/>
      <c r="ID461" s="162"/>
    </row>
    <row r="462" spans="1:238" ht="21.75" customHeight="1" x14ac:dyDescent="0.25">
      <c r="A462" s="377" t="str">
        <f t="shared" si="661"/>
        <v/>
      </c>
      <c r="B462" s="188">
        <v>436</v>
      </c>
      <c r="C462" s="255"/>
      <c r="D462" s="223" t="str">
        <f t="shared" si="709"/>
        <v/>
      </c>
      <c r="E462" s="223" t="str">
        <f t="shared" si="649"/>
        <v/>
      </c>
      <c r="F462" s="242"/>
      <c r="G462" s="242"/>
      <c r="H462" s="224" t="str">
        <f t="shared" si="662"/>
        <v/>
      </c>
      <c r="I462" s="930"/>
      <c r="J462" s="930"/>
      <c r="K462" s="930"/>
      <c r="L462" s="370"/>
      <c r="M462" s="371"/>
      <c r="N462" s="371"/>
      <c r="O462" s="371"/>
      <c r="P462" s="372"/>
      <c r="Q462" s="609"/>
      <c r="R462" s="609"/>
      <c r="S462" s="610"/>
      <c r="T462" s="371"/>
      <c r="U462" s="371"/>
      <c r="V462" s="188"/>
      <c r="W462" s="370"/>
      <c r="X462" s="371"/>
      <c r="Y462" s="371"/>
      <c r="Z462" s="611"/>
      <c r="AA462" s="896"/>
      <c r="AB462" s="370"/>
      <c r="AC462" s="371"/>
      <c r="AD462" s="371"/>
      <c r="AE462" s="371"/>
      <c r="AF462" s="896"/>
      <c r="AG462" s="370"/>
      <c r="AH462" s="371"/>
      <c r="AI462" s="371"/>
      <c r="AJ462" s="371"/>
      <c r="AK462" s="896"/>
      <c r="AL462" s="370"/>
      <c r="AM462" s="371"/>
      <c r="AN462" s="371"/>
      <c r="AO462" s="372"/>
      <c r="AP462" s="370"/>
      <c r="AQ462" s="371"/>
      <c r="AR462" s="371"/>
      <c r="AS462" s="371"/>
      <c r="AT462" s="928"/>
      <c r="AU462" s="188"/>
      <c r="AV462" s="256">
        <f t="shared" si="716"/>
        <v>0</v>
      </c>
      <c r="AW462" s="257">
        <f t="shared" si="717"/>
        <v>0</v>
      </c>
      <c r="AX462" s="258">
        <f t="shared" si="718"/>
        <v>0</v>
      </c>
      <c r="AY462" s="259">
        <f t="shared" si="719"/>
        <v>0</v>
      </c>
      <c r="AZ462" s="231" t="str">
        <f t="shared" si="720"/>
        <v/>
      </c>
      <c r="BA462" s="232">
        <f t="shared" si="721"/>
        <v>0</v>
      </c>
      <c r="BB462" s="249">
        <f t="shared" si="722"/>
        <v>0</v>
      </c>
      <c r="BC462" s="231">
        <f t="shared" si="723"/>
        <v>0</v>
      </c>
      <c r="BD462" s="231">
        <f t="shared" si="724"/>
        <v>0</v>
      </c>
      <c r="BE462" s="260"/>
      <c r="BF462" s="235">
        <f t="shared" si="663"/>
        <v>0</v>
      </c>
      <c r="BG462" s="235">
        <f t="shared" si="664"/>
        <v>0</v>
      </c>
      <c r="BH462" s="235">
        <f t="shared" si="665"/>
        <v>0</v>
      </c>
      <c r="BI462" s="380"/>
      <c r="BJ462" s="235">
        <f t="shared" si="650"/>
        <v>0</v>
      </c>
      <c r="BK462" s="235">
        <f t="shared" si="666"/>
        <v>0</v>
      </c>
      <c r="BL462" s="235" t="str">
        <f t="shared" si="667"/>
        <v/>
      </c>
      <c r="BM462" s="236"/>
      <c r="BN462" s="237"/>
      <c r="BO462" s="237"/>
      <c r="BP462" s="238"/>
      <c r="BQ462" s="238"/>
      <c r="BR462" s="254"/>
      <c r="BS462" s="252"/>
      <c r="BT462" s="244"/>
      <c r="BU462" s="244"/>
      <c r="BV462" s="244"/>
      <c r="BW462" s="244"/>
      <c r="BX462" s="244"/>
      <c r="BY462" s="244"/>
      <c r="BZ462" s="244"/>
      <c r="CA462" s="244"/>
      <c r="CB462" s="253"/>
      <c r="CC462" s="188"/>
      <c r="CD462" s="244">
        <f>BS462</f>
        <v>0</v>
      </c>
      <c r="CE462" s="235">
        <f t="shared" si="668"/>
        <v>0</v>
      </c>
      <c r="CF462" s="235">
        <f t="shared" si="668"/>
        <v>0</v>
      </c>
      <c r="CG462" s="235">
        <f t="shared" si="668"/>
        <v>0</v>
      </c>
      <c r="CH462" s="188"/>
      <c r="CI462" s="244">
        <f>BU462</f>
        <v>0</v>
      </c>
      <c r="CJ462" s="235">
        <f t="shared" si="669"/>
        <v>0</v>
      </c>
      <c r="CK462" s="235">
        <f t="shared" si="669"/>
        <v>0</v>
      </c>
      <c r="CL462" s="235">
        <f t="shared" si="669"/>
        <v>0</v>
      </c>
      <c r="CM462" s="188"/>
      <c r="CN462" s="244">
        <f>BW462</f>
        <v>0</v>
      </c>
      <c r="CO462" s="235">
        <f t="shared" si="670"/>
        <v>0</v>
      </c>
      <c r="CP462" s="235">
        <f t="shared" si="670"/>
        <v>0</v>
      </c>
      <c r="CQ462" s="235">
        <f t="shared" si="670"/>
        <v>0</v>
      </c>
      <c r="CR462" s="188"/>
      <c r="CS462" s="244">
        <f>BY462</f>
        <v>0</v>
      </c>
      <c r="CT462" s="235">
        <f t="shared" si="671"/>
        <v>0</v>
      </c>
      <c r="CU462" s="235">
        <f t="shared" si="671"/>
        <v>0</v>
      </c>
      <c r="CV462" s="235">
        <f t="shared" si="671"/>
        <v>0</v>
      </c>
      <c r="CW462" s="188"/>
      <c r="CX462" s="244">
        <f>CA462</f>
        <v>0</v>
      </c>
      <c r="CY462" s="235">
        <f t="shared" si="672"/>
        <v>0</v>
      </c>
      <c r="CZ462" s="235">
        <f t="shared" si="672"/>
        <v>0</v>
      </c>
      <c r="DA462" s="235">
        <f t="shared" si="672"/>
        <v>0</v>
      </c>
      <c r="DB462" s="188"/>
      <c r="DC462" s="225"/>
      <c r="DD462" s="226"/>
      <c r="DE462" s="1088"/>
      <c r="DF462" s="225"/>
      <c r="DG462" s="226"/>
      <c r="DH462" s="1088"/>
      <c r="DI462" s="225"/>
      <c r="DJ462" s="226"/>
      <c r="DK462" s="1088"/>
      <c r="DL462" s="225"/>
      <c r="DM462" s="226"/>
      <c r="DN462" s="1088"/>
      <c r="DO462" s="370"/>
      <c r="DP462" s="370"/>
      <c r="DQ462" s="243">
        <f t="shared" si="725"/>
        <v>0</v>
      </c>
      <c r="DR462" s="244">
        <f t="shared" si="726"/>
        <v>0</v>
      </c>
      <c r="DS462" s="235">
        <f t="shared" si="673"/>
        <v>0</v>
      </c>
      <c r="DT462" s="244" t="str">
        <f t="shared" si="727"/>
        <v/>
      </c>
      <c r="DU462" s="42" t="str">
        <f t="shared" si="674"/>
        <v/>
      </c>
      <c r="DV462" s="42" t="str">
        <f t="shared" si="675"/>
        <v/>
      </c>
      <c r="DW462" s="42" t="str">
        <f t="shared" si="676"/>
        <v/>
      </c>
      <c r="DX462" s="162"/>
      <c r="DY462" s="42" t="str">
        <f t="shared" si="677"/>
        <v/>
      </c>
      <c r="DZ462" s="42" t="str">
        <f t="shared" si="741"/>
        <v/>
      </c>
      <c r="EA462" s="42" t="str">
        <f t="shared" si="678"/>
        <v/>
      </c>
      <c r="EB462" s="162"/>
      <c r="EC462" s="930"/>
      <c r="ED462" s="188"/>
      <c r="EE462" s="245">
        <f>AT462+DE462+DH462+DK462+DN462</f>
        <v>0</v>
      </c>
      <c r="EF462" s="189"/>
      <c r="EG462" s="245">
        <f t="shared" si="680"/>
        <v>0</v>
      </c>
      <c r="EH462" s="189"/>
      <c r="EI462" s="246" t="str">
        <f t="shared" si="728"/>
        <v/>
      </c>
      <c r="EJ462" s="247" t="str">
        <f t="shared" si="656"/>
        <v/>
      </c>
      <c r="EK462" s="248" t="str">
        <f t="shared" si="657"/>
        <v/>
      </c>
      <c r="EL462" s="248" t="str">
        <f t="shared" si="658"/>
        <v/>
      </c>
      <c r="EM462" s="248" t="str">
        <f t="shared" si="659"/>
        <v/>
      </c>
      <c r="EN462" s="248" t="str">
        <f t="shared" si="681"/>
        <v/>
      </c>
      <c r="EO462" s="248" t="str">
        <f t="shared" si="660"/>
        <v/>
      </c>
      <c r="EP462" s="189"/>
      <c r="EQ462" s="248" t="str">
        <f t="shared" si="729"/>
        <v/>
      </c>
      <c r="ER462" s="248" t="str">
        <f t="shared" si="730"/>
        <v/>
      </c>
      <c r="ES462" s="248" t="str">
        <f t="shared" si="731"/>
        <v/>
      </c>
      <c r="ET462" s="248" t="str">
        <f t="shared" si="732"/>
        <v/>
      </c>
      <c r="EU462" s="248" t="str">
        <f t="shared" si="682"/>
        <v/>
      </c>
      <c r="EV462" s="248" t="str">
        <f t="shared" si="682"/>
        <v/>
      </c>
      <c r="EW462" s="189"/>
      <c r="EX462" s="248" t="str">
        <f t="shared" si="733"/>
        <v/>
      </c>
      <c r="EY462" s="248" t="str">
        <f t="shared" si="734"/>
        <v/>
      </c>
      <c r="EZ462" s="248" t="str">
        <f t="shared" si="735"/>
        <v/>
      </c>
      <c r="FA462" s="248" t="str">
        <f t="shared" si="736"/>
        <v/>
      </c>
      <c r="FB462" s="248" t="str">
        <f t="shared" si="710"/>
        <v/>
      </c>
      <c r="FC462" s="248" t="str">
        <f t="shared" si="710"/>
        <v/>
      </c>
      <c r="FD462" s="189"/>
      <c r="FE462" s="248" t="str">
        <f t="shared" si="737"/>
        <v/>
      </c>
      <c r="FF462" s="248" t="str">
        <f t="shared" si="738"/>
        <v/>
      </c>
      <c r="FG462" s="248" t="str">
        <f t="shared" si="739"/>
        <v/>
      </c>
      <c r="FH462" s="248" t="str">
        <f t="shared" si="740"/>
        <v/>
      </c>
      <c r="FI462" s="248" t="str">
        <f t="shared" si="711"/>
        <v/>
      </c>
      <c r="FJ462" s="248" t="str">
        <f t="shared" si="711"/>
        <v/>
      </c>
      <c r="FK462" s="189"/>
      <c r="FL462" s="370"/>
      <c r="FM462" s="371"/>
      <c r="FN462" s="371"/>
      <c r="FO462" s="611"/>
      <c r="FP462" s="896"/>
      <c r="FQ462" s="370"/>
      <c r="FR462" s="371"/>
      <c r="FS462" s="371"/>
      <c r="FT462" s="611"/>
      <c r="FU462" s="896"/>
      <c r="FV462" s="370"/>
      <c r="FW462" s="371"/>
      <c r="FX462" s="371"/>
      <c r="FY462" s="611"/>
      <c r="FZ462" s="896"/>
      <c r="GA462" s="613"/>
      <c r="GB462" s="189"/>
      <c r="GC462" s="227">
        <f t="shared" si="683"/>
        <v>0</v>
      </c>
      <c r="GD462" s="228">
        <f t="shared" si="684"/>
        <v>0</v>
      </c>
      <c r="GE462" s="229">
        <f t="shared" si="712"/>
        <v>0</v>
      </c>
      <c r="GF462" s="230">
        <f t="shared" si="712"/>
        <v>0</v>
      </c>
      <c r="GG462" s="231" t="str">
        <f t="shared" si="685"/>
        <v/>
      </c>
      <c r="GH462" s="232">
        <f t="shared" si="686"/>
        <v>0</v>
      </c>
      <c r="GI462" s="227">
        <f t="shared" si="687"/>
        <v>0</v>
      </c>
      <c r="GJ462" s="233">
        <f t="shared" si="688"/>
        <v>0</v>
      </c>
      <c r="GK462" s="233">
        <f t="shared" si="689"/>
        <v>0</v>
      </c>
      <c r="GL462" s="234"/>
      <c r="GM462" s="235">
        <f t="shared" si="690"/>
        <v>0</v>
      </c>
      <c r="GN462" s="235">
        <f t="shared" si="691"/>
        <v>0</v>
      </c>
      <c r="GO462" s="235" t="str">
        <f t="shared" si="692"/>
        <v/>
      </c>
      <c r="GP462" s="380"/>
      <c r="GQ462" s="235">
        <f t="shared" si="693"/>
        <v>0</v>
      </c>
      <c r="GR462" s="235">
        <f t="shared" si="694"/>
        <v>0</v>
      </c>
      <c r="GS462" s="235" t="str">
        <f t="shared" si="695"/>
        <v/>
      </c>
      <c r="GT462" s="236"/>
      <c r="GU462" s="237" t="str">
        <f t="shared" si="696"/>
        <v/>
      </c>
      <c r="GV462" s="237" t="str">
        <f t="shared" si="697"/>
        <v/>
      </c>
      <c r="GW462" s="238" t="str">
        <f t="shared" si="698"/>
        <v/>
      </c>
      <c r="GX462" s="238" t="str">
        <f t="shared" si="699"/>
        <v/>
      </c>
      <c r="GY462" s="239"/>
      <c r="GZ462" s="240" t="str">
        <f t="shared" si="700"/>
        <v/>
      </c>
      <c r="HA462" s="235" t="str">
        <f t="shared" si="701"/>
        <v/>
      </c>
      <c r="HB462" s="235" t="str">
        <f t="shared" si="702"/>
        <v/>
      </c>
      <c r="HC462" s="235" t="str">
        <f t="shared" si="703"/>
        <v/>
      </c>
      <c r="HD462" s="235" t="str">
        <f t="shared" si="704"/>
        <v/>
      </c>
      <c r="HE462" s="235" t="str">
        <f t="shared" si="705"/>
        <v/>
      </c>
      <c r="HF462" s="188"/>
      <c r="HG462" s="235" t="str">
        <f t="shared" si="706"/>
        <v/>
      </c>
      <c r="HH462" s="235">
        <f t="shared" si="713"/>
        <v>0</v>
      </c>
      <c r="HI462" s="235">
        <f t="shared" si="713"/>
        <v>0</v>
      </c>
      <c r="HJ462" s="235">
        <f t="shared" si="713"/>
        <v>0</v>
      </c>
      <c r="HK462" s="188"/>
      <c r="HL462" s="235" t="str">
        <f t="shared" si="707"/>
        <v/>
      </c>
      <c r="HM462" s="235">
        <f t="shared" si="714"/>
        <v>0</v>
      </c>
      <c r="HN462" s="235">
        <f t="shared" si="714"/>
        <v>0</v>
      </c>
      <c r="HO462" s="235">
        <f t="shared" si="714"/>
        <v>0</v>
      </c>
      <c r="HP462" s="188"/>
      <c r="HQ462" s="235" t="str">
        <f t="shared" si="708"/>
        <v/>
      </c>
      <c r="HR462" s="235">
        <f t="shared" si="715"/>
        <v>0</v>
      </c>
      <c r="HS462" s="235">
        <f t="shared" si="715"/>
        <v>0</v>
      </c>
      <c r="HT462" s="235">
        <f t="shared" si="715"/>
        <v>0</v>
      </c>
      <c r="HU462" s="162"/>
      <c r="HV462" s="1622"/>
      <c r="HW462" s="1619"/>
      <c r="HX462" s="1619"/>
      <c r="HY462" s="1619"/>
      <c r="HZ462" s="1619"/>
      <c r="IA462" s="1619"/>
      <c r="IB462" s="1619"/>
      <c r="IC462" s="1623"/>
      <c r="ID462" s="162"/>
    </row>
    <row r="463" spans="1:238" ht="21.75" customHeight="1" x14ac:dyDescent="0.25">
      <c r="A463" s="377" t="str">
        <f t="shared" si="661"/>
        <v/>
      </c>
      <c r="B463" s="188">
        <v>437</v>
      </c>
      <c r="C463" s="255"/>
      <c r="D463" s="223" t="str">
        <f t="shared" si="709"/>
        <v/>
      </c>
      <c r="E463" s="223" t="str">
        <f t="shared" si="649"/>
        <v/>
      </c>
      <c r="F463" s="242"/>
      <c r="G463" s="242"/>
      <c r="H463" s="224" t="str">
        <f t="shared" si="662"/>
        <v/>
      </c>
      <c r="I463" s="930"/>
      <c r="J463" s="930"/>
      <c r="K463" s="930"/>
      <c r="L463" s="370"/>
      <c r="M463" s="371"/>
      <c r="N463" s="371"/>
      <c r="O463" s="371"/>
      <c r="P463" s="372"/>
      <c r="Q463" s="609"/>
      <c r="R463" s="609"/>
      <c r="S463" s="610"/>
      <c r="T463" s="371"/>
      <c r="U463" s="371"/>
      <c r="V463" s="188"/>
      <c r="W463" s="370"/>
      <c r="X463" s="371"/>
      <c r="Y463" s="371"/>
      <c r="Z463" s="611"/>
      <c r="AA463" s="896"/>
      <c r="AB463" s="370"/>
      <c r="AC463" s="371"/>
      <c r="AD463" s="371"/>
      <c r="AE463" s="371"/>
      <c r="AF463" s="896"/>
      <c r="AG463" s="370"/>
      <c r="AH463" s="371"/>
      <c r="AI463" s="371"/>
      <c r="AJ463" s="371"/>
      <c r="AK463" s="896"/>
      <c r="AL463" s="370"/>
      <c r="AM463" s="371"/>
      <c r="AN463" s="371"/>
      <c r="AO463" s="372"/>
      <c r="AP463" s="370"/>
      <c r="AQ463" s="371"/>
      <c r="AR463" s="371"/>
      <c r="AS463" s="371"/>
      <c r="AT463" s="928"/>
      <c r="AU463" s="188"/>
      <c r="AV463" s="256">
        <f t="shared" si="716"/>
        <v>0</v>
      </c>
      <c r="AW463" s="257">
        <f t="shared" si="717"/>
        <v>0</v>
      </c>
      <c r="AX463" s="258">
        <f t="shared" si="718"/>
        <v>0</v>
      </c>
      <c r="AY463" s="259">
        <f t="shared" si="719"/>
        <v>0</v>
      </c>
      <c r="AZ463" s="231" t="str">
        <f t="shared" si="720"/>
        <v/>
      </c>
      <c r="BA463" s="232">
        <f t="shared" si="721"/>
        <v>0</v>
      </c>
      <c r="BB463" s="249">
        <f t="shared" si="722"/>
        <v>0</v>
      </c>
      <c r="BC463" s="231">
        <f t="shared" si="723"/>
        <v>0</v>
      </c>
      <c r="BD463" s="231">
        <f t="shared" si="724"/>
        <v>0</v>
      </c>
      <c r="BE463" s="260"/>
      <c r="BF463" s="235">
        <f t="shared" si="663"/>
        <v>0</v>
      </c>
      <c r="BG463" s="235">
        <f t="shared" si="664"/>
        <v>0</v>
      </c>
      <c r="BH463" s="235">
        <f t="shared" si="665"/>
        <v>0</v>
      </c>
      <c r="BI463" s="380"/>
      <c r="BJ463" s="235">
        <f t="shared" si="650"/>
        <v>0</v>
      </c>
      <c r="BK463" s="235">
        <f t="shared" si="666"/>
        <v>0</v>
      </c>
      <c r="BL463" s="235" t="str">
        <f t="shared" si="667"/>
        <v/>
      </c>
      <c r="BM463" s="236"/>
      <c r="BN463" s="237"/>
      <c r="BO463" s="237"/>
      <c r="BP463" s="238"/>
      <c r="BQ463" s="238"/>
      <c r="BR463" s="254"/>
      <c r="BS463" s="252"/>
      <c r="BT463" s="244"/>
      <c r="BU463" s="244"/>
      <c r="BV463" s="244"/>
      <c r="BW463" s="244"/>
      <c r="BX463" s="244"/>
      <c r="BY463" s="244"/>
      <c r="BZ463" s="244"/>
      <c r="CA463" s="244"/>
      <c r="CB463" s="253"/>
      <c r="CC463" s="188"/>
      <c r="CD463" s="244">
        <f>BS463</f>
        <v>0</v>
      </c>
      <c r="CE463" s="235">
        <f t="shared" si="668"/>
        <v>0</v>
      </c>
      <c r="CF463" s="235">
        <f t="shared" si="668"/>
        <v>0</v>
      </c>
      <c r="CG463" s="235">
        <f t="shared" si="668"/>
        <v>0</v>
      </c>
      <c r="CH463" s="188"/>
      <c r="CI463" s="244">
        <f>BU463</f>
        <v>0</v>
      </c>
      <c r="CJ463" s="235">
        <f t="shared" si="669"/>
        <v>0</v>
      </c>
      <c r="CK463" s="235">
        <f t="shared" si="669"/>
        <v>0</v>
      </c>
      <c r="CL463" s="235">
        <f t="shared" si="669"/>
        <v>0</v>
      </c>
      <c r="CM463" s="188"/>
      <c r="CN463" s="244">
        <f>BW463</f>
        <v>0</v>
      </c>
      <c r="CO463" s="235">
        <f t="shared" si="670"/>
        <v>0</v>
      </c>
      <c r="CP463" s="235">
        <f t="shared" si="670"/>
        <v>0</v>
      </c>
      <c r="CQ463" s="235">
        <f t="shared" si="670"/>
        <v>0</v>
      </c>
      <c r="CR463" s="188"/>
      <c r="CS463" s="244">
        <f>BY463</f>
        <v>0</v>
      </c>
      <c r="CT463" s="235">
        <f t="shared" si="671"/>
        <v>0</v>
      </c>
      <c r="CU463" s="235">
        <f t="shared" si="671"/>
        <v>0</v>
      </c>
      <c r="CV463" s="235">
        <f t="shared" si="671"/>
        <v>0</v>
      </c>
      <c r="CW463" s="188"/>
      <c r="CX463" s="244">
        <f>CA463</f>
        <v>0</v>
      </c>
      <c r="CY463" s="235">
        <f t="shared" si="672"/>
        <v>0</v>
      </c>
      <c r="CZ463" s="235">
        <f t="shared" si="672"/>
        <v>0</v>
      </c>
      <c r="DA463" s="235">
        <f t="shared" si="672"/>
        <v>0</v>
      </c>
      <c r="DB463" s="188"/>
      <c r="DC463" s="225"/>
      <c r="DD463" s="226"/>
      <c r="DE463" s="1088"/>
      <c r="DF463" s="225"/>
      <c r="DG463" s="226"/>
      <c r="DH463" s="1088"/>
      <c r="DI463" s="225"/>
      <c r="DJ463" s="226"/>
      <c r="DK463" s="1088"/>
      <c r="DL463" s="225"/>
      <c r="DM463" s="226"/>
      <c r="DN463" s="1088"/>
      <c r="DO463" s="370"/>
      <c r="DP463" s="370"/>
      <c r="DQ463" s="243">
        <f t="shared" si="725"/>
        <v>0</v>
      </c>
      <c r="DR463" s="244">
        <f t="shared" si="726"/>
        <v>0</v>
      </c>
      <c r="DS463" s="235">
        <f t="shared" si="673"/>
        <v>0</v>
      </c>
      <c r="DT463" s="244" t="str">
        <f t="shared" si="727"/>
        <v/>
      </c>
      <c r="DU463" s="42" t="str">
        <f t="shared" si="674"/>
        <v/>
      </c>
      <c r="DV463" s="42" t="str">
        <f t="shared" si="675"/>
        <v/>
      </c>
      <c r="DW463" s="42" t="str">
        <f t="shared" si="676"/>
        <v/>
      </c>
      <c r="DX463" s="162"/>
      <c r="DY463" s="42" t="str">
        <f t="shared" si="677"/>
        <v/>
      </c>
      <c r="DZ463" s="42" t="str">
        <f t="shared" si="741"/>
        <v/>
      </c>
      <c r="EA463" s="42" t="str">
        <f t="shared" si="678"/>
        <v/>
      </c>
      <c r="EB463" s="162"/>
      <c r="EC463" s="930"/>
      <c r="ED463" s="188"/>
      <c r="EE463" s="245">
        <f>AT463+DE463+DH463+DK463+DN463</f>
        <v>0</v>
      </c>
      <c r="EF463" s="189"/>
      <c r="EG463" s="245">
        <f t="shared" si="680"/>
        <v>0</v>
      </c>
      <c r="EH463" s="189"/>
      <c r="EI463" s="246" t="str">
        <f t="shared" si="728"/>
        <v/>
      </c>
      <c r="EJ463" s="247" t="str">
        <f t="shared" si="656"/>
        <v/>
      </c>
      <c r="EK463" s="248" t="str">
        <f t="shared" si="657"/>
        <v/>
      </c>
      <c r="EL463" s="248" t="str">
        <f t="shared" si="658"/>
        <v/>
      </c>
      <c r="EM463" s="248" t="str">
        <f t="shared" si="659"/>
        <v/>
      </c>
      <c r="EN463" s="248" t="str">
        <f t="shared" si="681"/>
        <v/>
      </c>
      <c r="EO463" s="248" t="str">
        <f t="shared" si="660"/>
        <v/>
      </c>
      <c r="EP463" s="189"/>
      <c r="EQ463" s="248" t="str">
        <f t="shared" si="729"/>
        <v/>
      </c>
      <c r="ER463" s="248" t="str">
        <f t="shared" si="730"/>
        <v/>
      </c>
      <c r="ES463" s="248" t="str">
        <f t="shared" si="731"/>
        <v/>
      </c>
      <c r="ET463" s="248" t="str">
        <f t="shared" si="732"/>
        <v/>
      </c>
      <c r="EU463" s="248" t="str">
        <f t="shared" si="682"/>
        <v/>
      </c>
      <c r="EV463" s="248" t="str">
        <f t="shared" si="682"/>
        <v/>
      </c>
      <c r="EW463" s="189"/>
      <c r="EX463" s="248" t="str">
        <f t="shared" si="733"/>
        <v/>
      </c>
      <c r="EY463" s="248" t="str">
        <f t="shared" si="734"/>
        <v/>
      </c>
      <c r="EZ463" s="248" t="str">
        <f t="shared" si="735"/>
        <v/>
      </c>
      <c r="FA463" s="248" t="str">
        <f t="shared" si="736"/>
        <v/>
      </c>
      <c r="FB463" s="248" t="str">
        <f t="shared" si="710"/>
        <v/>
      </c>
      <c r="FC463" s="248" t="str">
        <f t="shared" si="710"/>
        <v/>
      </c>
      <c r="FD463" s="189"/>
      <c r="FE463" s="248" t="str">
        <f t="shared" si="737"/>
        <v/>
      </c>
      <c r="FF463" s="248" t="str">
        <f t="shared" si="738"/>
        <v/>
      </c>
      <c r="FG463" s="248" t="str">
        <f t="shared" si="739"/>
        <v/>
      </c>
      <c r="FH463" s="248" t="str">
        <f t="shared" si="740"/>
        <v/>
      </c>
      <c r="FI463" s="248" t="str">
        <f t="shared" si="711"/>
        <v/>
      </c>
      <c r="FJ463" s="248" t="str">
        <f t="shared" si="711"/>
        <v/>
      </c>
      <c r="FK463" s="189"/>
      <c r="FL463" s="370"/>
      <c r="FM463" s="371"/>
      <c r="FN463" s="371"/>
      <c r="FO463" s="611"/>
      <c r="FP463" s="896"/>
      <c r="FQ463" s="370"/>
      <c r="FR463" s="371"/>
      <c r="FS463" s="371"/>
      <c r="FT463" s="611"/>
      <c r="FU463" s="896"/>
      <c r="FV463" s="370"/>
      <c r="FW463" s="371"/>
      <c r="FX463" s="371"/>
      <c r="FY463" s="611"/>
      <c r="FZ463" s="896"/>
      <c r="GA463" s="613"/>
      <c r="GB463" s="189"/>
      <c r="GC463" s="227">
        <f t="shared" si="683"/>
        <v>0</v>
      </c>
      <c r="GD463" s="228">
        <f t="shared" si="684"/>
        <v>0</v>
      </c>
      <c r="GE463" s="229">
        <f t="shared" si="712"/>
        <v>0</v>
      </c>
      <c r="GF463" s="230">
        <f t="shared" si="712"/>
        <v>0</v>
      </c>
      <c r="GG463" s="231" t="str">
        <f t="shared" si="685"/>
        <v/>
      </c>
      <c r="GH463" s="232">
        <f t="shared" si="686"/>
        <v>0</v>
      </c>
      <c r="GI463" s="227">
        <f t="shared" si="687"/>
        <v>0</v>
      </c>
      <c r="GJ463" s="233">
        <f t="shared" si="688"/>
        <v>0</v>
      </c>
      <c r="GK463" s="233">
        <f t="shared" si="689"/>
        <v>0</v>
      </c>
      <c r="GL463" s="234"/>
      <c r="GM463" s="235">
        <f t="shared" si="690"/>
        <v>0</v>
      </c>
      <c r="GN463" s="235">
        <f t="shared" si="691"/>
        <v>0</v>
      </c>
      <c r="GO463" s="235" t="str">
        <f t="shared" si="692"/>
        <v/>
      </c>
      <c r="GP463" s="380"/>
      <c r="GQ463" s="235">
        <f t="shared" si="693"/>
        <v>0</v>
      </c>
      <c r="GR463" s="235">
        <f t="shared" si="694"/>
        <v>0</v>
      </c>
      <c r="GS463" s="235" t="str">
        <f t="shared" si="695"/>
        <v/>
      </c>
      <c r="GT463" s="236"/>
      <c r="GU463" s="237" t="str">
        <f t="shared" si="696"/>
        <v/>
      </c>
      <c r="GV463" s="237" t="str">
        <f t="shared" si="697"/>
        <v/>
      </c>
      <c r="GW463" s="238" t="str">
        <f t="shared" si="698"/>
        <v/>
      </c>
      <c r="GX463" s="238" t="str">
        <f t="shared" si="699"/>
        <v/>
      </c>
      <c r="GY463" s="239"/>
      <c r="GZ463" s="240" t="str">
        <f t="shared" si="700"/>
        <v/>
      </c>
      <c r="HA463" s="235" t="str">
        <f t="shared" si="701"/>
        <v/>
      </c>
      <c r="HB463" s="235" t="str">
        <f t="shared" si="702"/>
        <v/>
      </c>
      <c r="HC463" s="235" t="str">
        <f t="shared" si="703"/>
        <v/>
      </c>
      <c r="HD463" s="235" t="str">
        <f t="shared" si="704"/>
        <v/>
      </c>
      <c r="HE463" s="235" t="str">
        <f t="shared" si="705"/>
        <v/>
      </c>
      <c r="HF463" s="188"/>
      <c r="HG463" s="235" t="str">
        <f t="shared" si="706"/>
        <v/>
      </c>
      <c r="HH463" s="235">
        <f t="shared" si="713"/>
        <v>0</v>
      </c>
      <c r="HI463" s="235">
        <f t="shared" si="713"/>
        <v>0</v>
      </c>
      <c r="HJ463" s="235">
        <f t="shared" si="713"/>
        <v>0</v>
      </c>
      <c r="HK463" s="188"/>
      <c r="HL463" s="235" t="str">
        <f t="shared" si="707"/>
        <v/>
      </c>
      <c r="HM463" s="235">
        <f t="shared" si="714"/>
        <v>0</v>
      </c>
      <c r="HN463" s="235">
        <f t="shared" si="714"/>
        <v>0</v>
      </c>
      <c r="HO463" s="235">
        <f t="shared" si="714"/>
        <v>0</v>
      </c>
      <c r="HP463" s="188"/>
      <c r="HQ463" s="235" t="str">
        <f t="shared" si="708"/>
        <v/>
      </c>
      <c r="HR463" s="235">
        <f t="shared" si="715"/>
        <v>0</v>
      </c>
      <c r="HS463" s="235">
        <f t="shared" si="715"/>
        <v>0</v>
      </c>
      <c r="HT463" s="235">
        <f t="shared" si="715"/>
        <v>0</v>
      </c>
      <c r="HU463" s="162"/>
      <c r="HV463" s="1622"/>
      <c r="HW463" s="1619"/>
      <c r="HX463" s="1619"/>
      <c r="HY463" s="1619"/>
      <c r="HZ463" s="1619"/>
      <c r="IA463" s="1619"/>
      <c r="IB463" s="1619"/>
      <c r="IC463" s="1623"/>
      <c r="ID463" s="162"/>
    </row>
    <row r="464" spans="1:238" ht="21.75" customHeight="1" x14ac:dyDescent="0.25">
      <c r="A464" s="377" t="str">
        <f t="shared" si="661"/>
        <v/>
      </c>
      <c r="B464" s="188">
        <v>438</v>
      </c>
      <c r="C464" s="255"/>
      <c r="D464" s="223" t="str">
        <f t="shared" si="709"/>
        <v/>
      </c>
      <c r="E464" s="223" t="str">
        <f t="shared" si="649"/>
        <v/>
      </c>
      <c r="F464" s="242"/>
      <c r="G464" s="242"/>
      <c r="H464" s="224" t="str">
        <f t="shared" si="662"/>
        <v/>
      </c>
      <c r="I464" s="930"/>
      <c r="J464" s="930"/>
      <c r="K464" s="930"/>
      <c r="L464" s="370"/>
      <c r="M464" s="371"/>
      <c r="N464" s="371"/>
      <c r="O464" s="371"/>
      <c r="P464" s="372"/>
      <c r="Q464" s="609"/>
      <c r="R464" s="609"/>
      <c r="S464" s="610"/>
      <c r="T464" s="371"/>
      <c r="U464" s="371"/>
      <c r="V464" s="188"/>
      <c r="W464" s="370"/>
      <c r="X464" s="371"/>
      <c r="Y464" s="371"/>
      <c r="Z464" s="611"/>
      <c r="AA464" s="896"/>
      <c r="AB464" s="370"/>
      <c r="AC464" s="371"/>
      <c r="AD464" s="371"/>
      <c r="AE464" s="371"/>
      <c r="AF464" s="896"/>
      <c r="AG464" s="370"/>
      <c r="AH464" s="371"/>
      <c r="AI464" s="371"/>
      <c r="AJ464" s="371"/>
      <c r="AK464" s="896"/>
      <c r="AL464" s="370"/>
      <c r="AM464" s="371"/>
      <c r="AN464" s="371"/>
      <c r="AO464" s="372"/>
      <c r="AP464" s="370"/>
      <c r="AQ464" s="371"/>
      <c r="AR464" s="371"/>
      <c r="AS464" s="371"/>
      <c r="AT464" s="928"/>
      <c r="AU464" s="188"/>
      <c r="AV464" s="256">
        <f t="shared" si="716"/>
        <v>0</v>
      </c>
      <c r="AW464" s="257">
        <f t="shared" si="717"/>
        <v>0</v>
      </c>
      <c r="AX464" s="258">
        <f t="shared" si="718"/>
        <v>0</v>
      </c>
      <c r="AY464" s="259">
        <f t="shared" si="719"/>
        <v>0</v>
      </c>
      <c r="AZ464" s="231" t="str">
        <f t="shared" si="720"/>
        <v/>
      </c>
      <c r="BA464" s="232">
        <f t="shared" si="721"/>
        <v>0</v>
      </c>
      <c r="BB464" s="249">
        <f t="shared" si="722"/>
        <v>0</v>
      </c>
      <c r="BC464" s="231">
        <f t="shared" si="723"/>
        <v>0</v>
      </c>
      <c r="BD464" s="231">
        <f t="shared" si="724"/>
        <v>0</v>
      </c>
      <c r="BE464" s="260"/>
      <c r="BF464" s="235">
        <f t="shared" si="663"/>
        <v>0</v>
      </c>
      <c r="BG464" s="235">
        <f t="shared" si="664"/>
        <v>0</v>
      </c>
      <c r="BH464" s="235">
        <f t="shared" si="665"/>
        <v>0</v>
      </c>
      <c r="BI464" s="380"/>
      <c r="BJ464" s="235">
        <f t="shared" si="650"/>
        <v>0</v>
      </c>
      <c r="BK464" s="235">
        <f t="shared" si="666"/>
        <v>0</v>
      </c>
      <c r="BL464" s="235" t="str">
        <f t="shared" si="667"/>
        <v/>
      </c>
      <c r="BM464" s="236"/>
      <c r="BN464" s="237"/>
      <c r="BO464" s="237"/>
      <c r="BP464" s="238"/>
      <c r="BQ464" s="238"/>
      <c r="BR464" s="254"/>
      <c r="BS464" s="252"/>
      <c r="BT464" s="244"/>
      <c r="BU464" s="244"/>
      <c r="BV464" s="244"/>
      <c r="BW464" s="244"/>
      <c r="BX464" s="244"/>
      <c r="BY464" s="244"/>
      <c r="BZ464" s="244"/>
      <c r="CA464" s="244"/>
      <c r="CB464" s="253"/>
      <c r="CC464" s="188"/>
      <c r="CD464" s="244">
        <f>BS464</f>
        <v>0</v>
      </c>
      <c r="CE464" s="235">
        <f t="shared" si="668"/>
        <v>0</v>
      </c>
      <c r="CF464" s="235">
        <f t="shared" si="668"/>
        <v>0</v>
      </c>
      <c r="CG464" s="235">
        <f t="shared" si="668"/>
        <v>0</v>
      </c>
      <c r="CH464" s="188"/>
      <c r="CI464" s="244">
        <f>BU464</f>
        <v>0</v>
      </c>
      <c r="CJ464" s="235">
        <f t="shared" si="669"/>
        <v>0</v>
      </c>
      <c r="CK464" s="235">
        <f t="shared" si="669"/>
        <v>0</v>
      </c>
      <c r="CL464" s="235">
        <f t="shared" si="669"/>
        <v>0</v>
      </c>
      <c r="CM464" s="188"/>
      <c r="CN464" s="244">
        <f>BW464</f>
        <v>0</v>
      </c>
      <c r="CO464" s="235">
        <f t="shared" si="670"/>
        <v>0</v>
      </c>
      <c r="CP464" s="235">
        <f t="shared" si="670"/>
        <v>0</v>
      </c>
      <c r="CQ464" s="235">
        <f t="shared" si="670"/>
        <v>0</v>
      </c>
      <c r="CR464" s="188"/>
      <c r="CS464" s="244">
        <f>BY464</f>
        <v>0</v>
      </c>
      <c r="CT464" s="235">
        <f t="shared" si="671"/>
        <v>0</v>
      </c>
      <c r="CU464" s="235">
        <f t="shared" si="671"/>
        <v>0</v>
      </c>
      <c r="CV464" s="235">
        <f t="shared" si="671"/>
        <v>0</v>
      </c>
      <c r="CW464" s="188"/>
      <c r="CX464" s="244">
        <f>CA464</f>
        <v>0</v>
      </c>
      <c r="CY464" s="235">
        <f t="shared" si="672"/>
        <v>0</v>
      </c>
      <c r="CZ464" s="235">
        <f t="shared" si="672"/>
        <v>0</v>
      </c>
      <c r="DA464" s="235">
        <f t="shared" si="672"/>
        <v>0</v>
      </c>
      <c r="DB464" s="188"/>
      <c r="DC464" s="225"/>
      <c r="DD464" s="226"/>
      <c r="DE464" s="1088"/>
      <c r="DF464" s="225"/>
      <c r="DG464" s="226"/>
      <c r="DH464" s="1088"/>
      <c r="DI464" s="225"/>
      <c r="DJ464" s="226"/>
      <c r="DK464" s="1088"/>
      <c r="DL464" s="225"/>
      <c r="DM464" s="226"/>
      <c r="DN464" s="1088"/>
      <c r="DO464" s="370"/>
      <c r="DP464" s="370"/>
      <c r="DQ464" s="243">
        <f t="shared" si="725"/>
        <v>0</v>
      </c>
      <c r="DR464" s="244">
        <f t="shared" si="726"/>
        <v>0</v>
      </c>
      <c r="DS464" s="235">
        <f t="shared" si="673"/>
        <v>0</v>
      </c>
      <c r="DT464" s="244" t="str">
        <f t="shared" si="727"/>
        <v/>
      </c>
      <c r="DU464" s="42" t="str">
        <f t="shared" si="674"/>
        <v/>
      </c>
      <c r="DV464" s="42" t="str">
        <f t="shared" si="675"/>
        <v/>
      </c>
      <c r="DW464" s="42" t="str">
        <f t="shared" si="676"/>
        <v/>
      </c>
      <c r="DX464" s="162"/>
      <c r="DY464" s="42" t="str">
        <f t="shared" si="677"/>
        <v/>
      </c>
      <c r="DZ464" s="42" t="str">
        <f t="shared" si="741"/>
        <v/>
      </c>
      <c r="EA464" s="42" t="str">
        <f t="shared" si="678"/>
        <v/>
      </c>
      <c r="EB464" s="162"/>
      <c r="EC464" s="930"/>
      <c r="ED464" s="188"/>
      <c r="EE464" s="245">
        <f>AT464+DE464+DH464+DK464+DN464</f>
        <v>0</v>
      </c>
      <c r="EF464" s="189"/>
      <c r="EG464" s="245">
        <f t="shared" si="680"/>
        <v>0</v>
      </c>
      <c r="EH464" s="189"/>
      <c r="EI464" s="246" t="str">
        <f t="shared" si="728"/>
        <v/>
      </c>
      <c r="EJ464" s="247" t="str">
        <f t="shared" si="656"/>
        <v/>
      </c>
      <c r="EK464" s="248" t="str">
        <f t="shared" si="657"/>
        <v/>
      </c>
      <c r="EL464" s="248" t="str">
        <f t="shared" si="658"/>
        <v/>
      </c>
      <c r="EM464" s="248" t="str">
        <f t="shared" si="659"/>
        <v/>
      </c>
      <c r="EN464" s="248" t="str">
        <f t="shared" si="681"/>
        <v/>
      </c>
      <c r="EO464" s="248" t="str">
        <f t="shared" si="660"/>
        <v/>
      </c>
      <c r="EP464" s="189"/>
      <c r="EQ464" s="248" t="str">
        <f t="shared" si="729"/>
        <v/>
      </c>
      <c r="ER464" s="248" t="str">
        <f t="shared" si="730"/>
        <v/>
      </c>
      <c r="ES464" s="248" t="str">
        <f t="shared" si="731"/>
        <v/>
      </c>
      <c r="ET464" s="248" t="str">
        <f t="shared" si="732"/>
        <v/>
      </c>
      <c r="EU464" s="248" t="str">
        <f t="shared" si="682"/>
        <v/>
      </c>
      <c r="EV464" s="248" t="str">
        <f t="shared" si="682"/>
        <v/>
      </c>
      <c r="EW464" s="189"/>
      <c r="EX464" s="248" t="str">
        <f t="shared" si="733"/>
        <v/>
      </c>
      <c r="EY464" s="248" t="str">
        <f t="shared" si="734"/>
        <v/>
      </c>
      <c r="EZ464" s="248" t="str">
        <f t="shared" si="735"/>
        <v/>
      </c>
      <c r="FA464" s="248" t="str">
        <f t="shared" si="736"/>
        <v/>
      </c>
      <c r="FB464" s="248" t="str">
        <f t="shared" si="710"/>
        <v/>
      </c>
      <c r="FC464" s="248" t="str">
        <f t="shared" si="710"/>
        <v/>
      </c>
      <c r="FD464" s="189"/>
      <c r="FE464" s="248" t="str">
        <f t="shared" si="737"/>
        <v/>
      </c>
      <c r="FF464" s="248" t="str">
        <f t="shared" si="738"/>
        <v/>
      </c>
      <c r="FG464" s="248" t="str">
        <f t="shared" si="739"/>
        <v/>
      </c>
      <c r="FH464" s="248" t="str">
        <f t="shared" si="740"/>
        <v/>
      </c>
      <c r="FI464" s="248" t="str">
        <f t="shared" si="711"/>
        <v/>
      </c>
      <c r="FJ464" s="248" t="str">
        <f t="shared" si="711"/>
        <v/>
      </c>
      <c r="FK464" s="189"/>
      <c r="FL464" s="370"/>
      <c r="FM464" s="371"/>
      <c r="FN464" s="371"/>
      <c r="FO464" s="611"/>
      <c r="FP464" s="896"/>
      <c r="FQ464" s="370"/>
      <c r="FR464" s="371"/>
      <c r="FS464" s="371"/>
      <c r="FT464" s="611"/>
      <c r="FU464" s="896"/>
      <c r="FV464" s="370"/>
      <c r="FW464" s="371"/>
      <c r="FX464" s="371"/>
      <c r="FY464" s="611"/>
      <c r="FZ464" s="896"/>
      <c r="GA464" s="613"/>
      <c r="GB464" s="189"/>
      <c r="GC464" s="227">
        <f t="shared" si="683"/>
        <v>0</v>
      </c>
      <c r="GD464" s="228">
        <f t="shared" si="684"/>
        <v>0</v>
      </c>
      <c r="GE464" s="229">
        <f t="shared" si="712"/>
        <v>0</v>
      </c>
      <c r="GF464" s="230">
        <f t="shared" si="712"/>
        <v>0</v>
      </c>
      <c r="GG464" s="231" t="str">
        <f t="shared" si="685"/>
        <v/>
      </c>
      <c r="GH464" s="232">
        <f t="shared" si="686"/>
        <v>0</v>
      </c>
      <c r="GI464" s="227">
        <f t="shared" si="687"/>
        <v>0</v>
      </c>
      <c r="GJ464" s="233">
        <f t="shared" si="688"/>
        <v>0</v>
      </c>
      <c r="GK464" s="233">
        <f t="shared" si="689"/>
        <v>0</v>
      </c>
      <c r="GL464" s="234"/>
      <c r="GM464" s="235">
        <f t="shared" si="690"/>
        <v>0</v>
      </c>
      <c r="GN464" s="235">
        <f t="shared" si="691"/>
        <v>0</v>
      </c>
      <c r="GO464" s="235" t="str">
        <f t="shared" si="692"/>
        <v/>
      </c>
      <c r="GP464" s="380"/>
      <c r="GQ464" s="235">
        <f t="shared" si="693"/>
        <v>0</v>
      </c>
      <c r="GR464" s="235">
        <f t="shared" si="694"/>
        <v>0</v>
      </c>
      <c r="GS464" s="235" t="str">
        <f t="shared" si="695"/>
        <v/>
      </c>
      <c r="GT464" s="236"/>
      <c r="GU464" s="237" t="str">
        <f t="shared" si="696"/>
        <v/>
      </c>
      <c r="GV464" s="237" t="str">
        <f t="shared" si="697"/>
        <v/>
      </c>
      <c r="GW464" s="238" t="str">
        <f t="shared" si="698"/>
        <v/>
      </c>
      <c r="GX464" s="238" t="str">
        <f t="shared" si="699"/>
        <v/>
      </c>
      <c r="GY464" s="239"/>
      <c r="GZ464" s="240" t="str">
        <f t="shared" si="700"/>
        <v/>
      </c>
      <c r="HA464" s="235" t="str">
        <f t="shared" si="701"/>
        <v/>
      </c>
      <c r="HB464" s="235" t="str">
        <f t="shared" si="702"/>
        <v/>
      </c>
      <c r="HC464" s="235" t="str">
        <f t="shared" si="703"/>
        <v/>
      </c>
      <c r="HD464" s="235" t="str">
        <f t="shared" si="704"/>
        <v/>
      </c>
      <c r="HE464" s="235" t="str">
        <f t="shared" si="705"/>
        <v/>
      </c>
      <c r="HF464" s="188"/>
      <c r="HG464" s="235" t="str">
        <f t="shared" si="706"/>
        <v/>
      </c>
      <c r="HH464" s="235">
        <f t="shared" si="713"/>
        <v>0</v>
      </c>
      <c r="HI464" s="235">
        <f t="shared" si="713"/>
        <v>0</v>
      </c>
      <c r="HJ464" s="235">
        <f t="shared" si="713"/>
        <v>0</v>
      </c>
      <c r="HK464" s="188"/>
      <c r="HL464" s="235" t="str">
        <f t="shared" si="707"/>
        <v/>
      </c>
      <c r="HM464" s="235">
        <f t="shared" si="714"/>
        <v>0</v>
      </c>
      <c r="HN464" s="235">
        <f t="shared" si="714"/>
        <v>0</v>
      </c>
      <c r="HO464" s="235">
        <f t="shared" si="714"/>
        <v>0</v>
      </c>
      <c r="HP464" s="188"/>
      <c r="HQ464" s="235" t="str">
        <f t="shared" si="708"/>
        <v/>
      </c>
      <c r="HR464" s="235">
        <f t="shared" si="715"/>
        <v>0</v>
      </c>
      <c r="HS464" s="235">
        <f t="shared" si="715"/>
        <v>0</v>
      </c>
      <c r="HT464" s="235">
        <f t="shared" si="715"/>
        <v>0</v>
      </c>
      <c r="HU464" s="162"/>
      <c r="HV464" s="1622"/>
      <c r="HW464" s="1619"/>
      <c r="HX464" s="1619"/>
      <c r="HY464" s="1619"/>
      <c r="HZ464" s="1619"/>
      <c r="IA464" s="1619"/>
      <c r="IB464" s="1619"/>
      <c r="IC464" s="1623"/>
      <c r="ID464" s="162"/>
    </row>
    <row r="465" spans="1:238" ht="21.75" customHeight="1" x14ac:dyDescent="0.25">
      <c r="A465" s="377" t="str">
        <f t="shared" si="661"/>
        <v/>
      </c>
      <c r="B465" s="188">
        <v>439</v>
      </c>
      <c r="C465" s="255"/>
      <c r="D465" s="223" t="str">
        <f t="shared" si="709"/>
        <v/>
      </c>
      <c r="E465" s="223" t="str">
        <f t="shared" si="649"/>
        <v/>
      </c>
      <c r="F465" s="242"/>
      <c r="G465" s="242"/>
      <c r="H465" s="224" t="str">
        <f t="shared" si="662"/>
        <v/>
      </c>
      <c r="I465" s="930"/>
      <c r="J465" s="930"/>
      <c r="K465" s="930"/>
      <c r="L465" s="370"/>
      <c r="M465" s="371"/>
      <c r="N465" s="371"/>
      <c r="O465" s="371"/>
      <c r="P465" s="372"/>
      <c r="Q465" s="609"/>
      <c r="R465" s="609"/>
      <c r="S465" s="610"/>
      <c r="T465" s="371"/>
      <c r="U465" s="371"/>
      <c r="V465" s="188"/>
      <c r="W465" s="370"/>
      <c r="X465" s="371"/>
      <c r="Y465" s="371"/>
      <c r="Z465" s="611"/>
      <c r="AA465" s="896"/>
      <c r="AB465" s="370"/>
      <c r="AC465" s="371"/>
      <c r="AD465" s="371"/>
      <c r="AE465" s="371"/>
      <c r="AF465" s="896"/>
      <c r="AG465" s="370"/>
      <c r="AH465" s="371"/>
      <c r="AI465" s="371"/>
      <c r="AJ465" s="371"/>
      <c r="AK465" s="896"/>
      <c r="AL465" s="370"/>
      <c r="AM465" s="371"/>
      <c r="AN465" s="371"/>
      <c r="AO465" s="372"/>
      <c r="AP465" s="370"/>
      <c r="AQ465" s="371"/>
      <c r="AR465" s="371"/>
      <c r="AS465" s="371"/>
      <c r="AT465" s="928"/>
      <c r="AU465" s="188"/>
      <c r="AV465" s="256">
        <f t="shared" si="716"/>
        <v>0</v>
      </c>
      <c r="AW465" s="257">
        <f t="shared" si="717"/>
        <v>0</v>
      </c>
      <c r="AX465" s="258">
        <f t="shared" si="718"/>
        <v>0</v>
      </c>
      <c r="AY465" s="259">
        <f t="shared" si="719"/>
        <v>0</v>
      </c>
      <c r="AZ465" s="231" t="str">
        <f t="shared" si="720"/>
        <v/>
      </c>
      <c r="BA465" s="232">
        <f t="shared" si="721"/>
        <v>0</v>
      </c>
      <c r="BB465" s="249">
        <f t="shared" si="722"/>
        <v>0</v>
      </c>
      <c r="BC465" s="231">
        <f t="shared" si="723"/>
        <v>0</v>
      </c>
      <c r="BD465" s="231">
        <f t="shared" si="724"/>
        <v>0</v>
      </c>
      <c r="BE465" s="260"/>
      <c r="BF465" s="235">
        <f t="shared" si="663"/>
        <v>0</v>
      </c>
      <c r="BG465" s="235">
        <f t="shared" si="664"/>
        <v>0</v>
      </c>
      <c r="BH465" s="235">
        <f t="shared" si="665"/>
        <v>0</v>
      </c>
      <c r="BI465" s="380"/>
      <c r="BJ465" s="235">
        <f t="shared" si="650"/>
        <v>0</v>
      </c>
      <c r="BK465" s="235">
        <f t="shared" si="666"/>
        <v>0</v>
      </c>
      <c r="BL465" s="235" t="str">
        <f t="shared" si="667"/>
        <v/>
      </c>
      <c r="BM465" s="236"/>
      <c r="BN465" s="237"/>
      <c r="BO465" s="237"/>
      <c r="BP465" s="238"/>
      <c r="BQ465" s="238"/>
      <c r="BR465" s="254"/>
      <c r="BS465" s="252"/>
      <c r="BT465" s="244"/>
      <c r="BU465" s="244"/>
      <c r="BV465" s="244"/>
      <c r="BW465" s="244"/>
      <c r="BX465" s="244"/>
      <c r="BY465" s="244"/>
      <c r="BZ465" s="244"/>
      <c r="CA465" s="244"/>
      <c r="CB465" s="253"/>
      <c r="CC465" s="188"/>
      <c r="CD465" s="244">
        <f>BS465</f>
        <v>0</v>
      </c>
      <c r="CE465" s="235">
        <f t="shared" si="668"/>
        <v>0</v>
      </c>
      <c r="CF465" s="235">
        <f t="shared" si="668"/>
        <v>0</v>
      </c>
      <c r="CG465" s="235">
        <f t="shared" si="668"/>
        <v>0</v>
      </c>
      <c r="CH465" s="188"/>
      <c r="CI465" s="244">
        <f>BU465</f>
        <v>0</v>
      </c>
      <c r="CJ465" s="235">
        <f t="shared" si="669"/>
        <v>0</v>
      </c>
      <c r="CK465" s="235">
        <f t="shared" si="669"/>
        <v>0</v>
      </c>
      <c r="CL465" s="235">
        <f t="shared" si="669"/>
        <v>0</v>
      </c>
      <c r="CM465" s="188"/>
      <c r="CN465" s="244">
        <f>BW465</f>
        <v>0</v>
      </c>
      <c r="CO465" s="235">
        <f t="shared" si="670"/>
        <v>0</v>
      </c>
      <c r="CP465" s="235">
        <f t="shared" si="670"/>
        <v>0</v>
      </c>
      <c r="CQ465" s="235">
        <f t="shared" si="670"/>
        <v>0</v>
      </c>
      <c r="CR465" s="188"/>
      <c r="CS465" s="244">
        <f>BY465</f>
        <v>0</v>
      </c>
      <c r="CT465" s="235">
        <f t="shared" si="671"/>
        <v>0</v>
      </c>
      <c r="CU465" s="235">
        <f t="shared" si="671"/>
        <v>0</v>
      </c>
      <c r="CV465" s="235">
        <f t="shared" si="671"/>
        <v>0</v>
      </c>
      <c r="CW465" s="188"/>
      <c r="CX465" s="244">
        <f>CA465</f>
        <v>0</v>
      </c>
      <c r="CY465" s="235">
        <f t="shared" si="672"/>
        <v>0</v>
      </c>
      <c r="CZ465" s="235">
        <f t="shared" si="672"/>
        <v>0</v>
      </c>
      <c r="DA465" s="235">
        <f t="shared" si="672"/>
        <v>0</v>
      </c>
      <c r="DB465" s="188"/>
      <c r="DC465" s="225"/>
      <c r="DD465" s="226"/>
      <c r="DE465" s="1088"/>
      <c r="DF465" s="225"/>
      <c r="DG465" s="226"/>
      <c r="DH465" s="1088"/>
      <c r="DI465" s="225"/>
      <c r="DJ465" s="226"/>
      <c r="DK465" s="1088"/>
      <c r="DL465" s="225"/>
      <c r="DM465" s="226"/>
      <c r="DN465" s="1088"/>
      <c r="DO465" s="370"/>
      <c r="DP465" s="370"/>
      <c r="DQ465" s="243">
        <f t="shared" si="725"/>
        <v>0</v>
      </c>
      <c r="DR465" s="244">
        <f t="shared" si="726"/>
        <v>0</v>
      </c>
      <c r="DS465" s="235">
        <f t="shared" si="673"/>
        <v>0</v>
      </c>
      <c r="DT465" s="244" t="str">
        <f t="shared" si="727"/>
        <v/>
      </c>
      <c r="DU465" s="42" t="str">
        <f t="shared" si="674"/>
        <v/>
      </c>
      <c r="DV465" s="42" t="str">
        <f t="shared" si="675"/>
        <v/>
      </c>
      <c r="DW465" s="42" t="str">
        <f t="shared" si="676"/>
        <v/>
      </c>
      <c r="DX465" s="162"/>
      <c r="DY465" s="42" t="str">
        <f t="shared" si="677"/>
        <v/>
      </c>
      <c r="DZ465" s="42" t="str">
        <f t="shared" si="741"/>
        <v/>
      </c>
      <c r="EA465" s="42" t="str">
        <f t="shared" si="678"/>
        <v/>
      </c>
      <c r="EB465" s="162"/>
      <c r="EC465" s="930"/>
      <c r="ED465" s="188"/>
      <c r="EE465" s="245">
        <f>AT465+DE465+DH465+DK465+DN465</f>
        <v>0</v>
      </c>
      <c r="EF465" s="189"/>
      <c r="EG465" s="245">
        <f t="shared" si="680"/>
        <v>0</v>
      </c>
      <c r="EH465" s="189"/>
      <c r="EI465" s="246" t="str">
        <f t="shared" si="728"/>
        <v/>
      </c>
      <c r="EJ465" s="247" t="str">
        <f t="shared" si="656"/>
        <v/>
      </c>
      <c r="EK465" s="248" t="str">
        <f t="shared" si="657"/>
        <v/>
      </c>
      <c r="EL465" s="248" t="str">
        <f t="shared" si="658"/>
        <v/>
      </c>
      <c r="EM465" s="248" t="str">
        <f t="shared" si="659"/>
        <v/>
      </c>
      <c r="EN465" s="248" t="str">
        <f t="shared" si="681"/>
        <v/>
      </c>
      <c r="EO465" s="248" t="str">
        <f t="shared" si="660"/>
        <v/>
      </c>
      <c r="EP465" s="189"/>
      <c r="EQ465" s="248" t="str">
        <f t="shared" si="729"/>
        <v/>
      </c>
      <c r="ER465" s="248" t="str">
        <f t="shared" si="730"/>
        <v/>
      </c>
      <c r="ES465" s="248" t="str">
        <f t="shared" si="731"/>
        <v/>
      </c>
      <c r="ET465" s="248" t="str">
        <f t="shared" si="732"/>
        <v/>
      </c>
      <c r="EU465" s="248" t="str">
        <f t="shared" si="682"/>
        <v/>
      </c>
      <c r="EV465" s="248" t="str">
        <f t="shared" si="682"/>
        <v/>
      </c>
      <c r="EW465" s="189"/>
      <c r="EX465" s="248" t="str">
        <f t="shared" si="733"/>
        <v/>
      </c>
      <c r="EY465" s="248" t="str">
        <f t="shared" si="734"/>
        <v/>
      </c>
      <c r="EZ465" s="248" t="str">
        <f t="shared" si="735"/>
        <v/>
      </c>
      <c r="FA465" s="248" t="str">
        <f t="shared" si="736"/>
        <v/>
      </c>
      <c r="FB465" s="248" t="str">
        <f t="shared" si="710"/>
        <v/>
      </c>
      <c r="FC465" s="248" t="str">
        <f t="shared" si="710"/>
        <v/>
      </c>
      <c r="FD465" s="189"/>
      <c r="FE465" s="248" t="str">
        <f t="shared" si="737"/>
        <v/>
      </c>
      <c r="FF465" s="248" t="str">
        <f t="shared" si="738"/>
        <v/>
      </c>
      <c r="FG465" s="248" t="str">
        <f t="shared" si="739"/>
        <v/>
      </c>
      <c r="FH465" s="248" t="str">
        <f t="shared" si="740"/>
        <v/>
      </c>
      <c r="FI465" s="248" t="str">
        <f t="shared" si="711"/>
        <v/>
      </c>
      <c r="FJ465" s="248" t="str">
        <f t="shared" si="711"/>
        <v/>
      </c>
      <c r="FK465" s="189"/>
      <c r="FL465" s="370"/>
      <c r="FM465" s="371"/>
      <c r="FN465" s="371"/>
      <c r="FO465" s="611"/>
      <c r="FP465" s="896"/>
      <c r="FQ465" s="370"/>
      <c r="FR465" s="371"/>
      <c r="FS465" s="371"/>
      <c r="FT465" s="611"/>
      <c r="FU465" s="896"/>
      <c r="FV465" s="370"/>
      <c r="FW465" s="371"/>
      <c r="FX465" s="371"/>
      <c r="FY465" s="611"/>
      <c r="FZ465" s="896"/>
      <c r="GA465" s="613"/>
      <c r="GB465" s="189"/>
      <c r="GC465" s="227">
        <f t="shared" si="683"/>
        <v>0</v>
      </c>
      <c r="GD465" s="228">
        <f t="shared" si="684"/>
        <v>0</v>
      </c>
      <c r="GE465" s="229">
        <f t="shared" si="712"/>
        <v>0</v>
      </c>
      <c r="GF465" s="230">
        <f t="shared" si="712"/>
        <v>0</v>
      </c>
      <c r="GG465" s="231" t="str">
        <f t="shared" si="685"/>
        <v/>
      </c>
      <c r="GH465" s="232">
        <f t="shared" si="686"/>
        <v>0</v>
      </c>
      <c r="GI465" s="227">
        <f t="shared" si="687"/>
        <v>0</v>
      </c>
      <c r="GJ465" s="233">
        <f t="shared" si="688"/>
        <v>0</v>
      </c>
      <c r="GK465" s="233">
        <f t="shared" si="689"/>
        <v>0</v>
      </c>
      <c r="GL465" s="234"/>
      <c r="GM465" s="235">
        <f t="shared" si="690"/>
        <v>0</v>
      </c>
      <c r="GN465" s="235">
        <f t="shared" si="691"/>
        <v>0</v>
      </c>
      <c r="GO465" s="235" t="str">
        <f t="shared" si="692"/>
        <v/>
      </c>
      <c r="GP465" s="380"/>
      <c r="GQ465" s="235">
        <f t="shared" si="693"/>
        <v>0</v>
      </c>
      <c r="GR465" s="235">
        <f t="shared" si="694"/>
        <v>0</v>
      </c>
      <c r="GS465" s="235" t="str">
        <f t="shared" si="695"/>
        <v/>
      </c>
      <c r="GT465" s="236"/>
      <c r="GU465" s="237" t="str">
        <f t="shared" si="696"/>
        <v/>
      </c>
      <c r="GV465" s="237" t="str">
        <f t="shared" si="697"/>
        <v/>
      </c>
      <c r="GW465" s="238" t="str">
        <f t="shared" si="698"/>
        <v/>
      </c>
      <c r="GX465" s="238" t="str">
        <f t="shared" si="699"/>
        <v/>
      </c>
      <c r="GY465" s="239"/>
      <c r="GZ465" s="240" t="str">
        <f t="shared" si="700"/>
        <v/>
      </c>
      <c r="HA465" s="235" t="str">
        <f t="shared" si="701"/>
        <v/>
      </c>
      <c r="HB465" s="235" t="str">
        <f t="shared" si="702"/>
        <v/>
      </c>
      <c r="HC465" s="235" t="str">
        <f t="shared" si="703"/>
        <v/>
      </c>
      <c r="HD465" s="235" t="str">
        <f t="shared" si="704"/>
        <v/>
      </c>
      <c r="HE465" s="235" t="str">
        <f t="shared" si="705"/>
        <v/>
      </c>
      <c r="HF465" s="188"/>
      <c r="HG465" s="235" t="str">
        <f t="shared" si="706"/>
        <v/>
      </c>
      <c r="HH465" s="235">
        <f t="shared" si="713"/>
        <v>0</v>
      </c>
      <c r="HI465" s="235">
        <f t="shared" si="713"/>
        <v>0</v>
      </c>
      <c r="HJ465" s="235">
        <f t="shared" si="713"/>
        <v>0</v>
      </c>
      <c r="HK465" s="188"/>
      <c r="HL465" s="235" t="str">
        <f t="shared" si="707"/>
        <v/>
      </c>
      <c r="HM465" s="235">
        <f t="shared" si="714"/>
        <v>0</v>
      </c>
      <c r="HN465" s="235">
        <f t="shared" si="714"/>
        <v>0</v>
      </c>
      <c r="HO465" s="235">
        <f t="shared" si="714"/>
        <v>0</v>
      </c>
      <c r="HP465" s="188"/>
      <c r="HQ465" s="235" t="str">
        <f t="shared" si="708"/>
        <v/>
      </c>
      <c r="HR465" s="235">
        <f t="shared" si="715"/>
        <v>0</v>
      </c>
      <c r="HS465" s="235">
        <f t="shared" si="715"/>
        <v>0</v>
      </c>
      <c r="HT465" s="235">
        <f t="shared" si="715"/>
        <v>0</v>
      </c>
      <c r="HU465" s="162"/>
      <c r="HV465" s="1622"/>
      <c r="HW465" s="1619"/>
      <c r="HX465" s="1619"/>
      <c r="HY465" s="1619"/>
      <c r="HZ465" s="1619"/>
      <c r="IA465" s="1619"/>
      <c r="IB465" s="1619"/>
      <c r="IC465" s="1623"/>
      <c r="ID465" s="162"/>
    </row>
    <row r="466" spans="1:238" ht="21.75" customHeight="1" x14ac:dyDescent="0.25">
      <c r="A466" s="377" t="str">
        <f t="shared" si="661"/>
        <v/>
      </c>
      <c r="B466" s="188">
        <v>440</v>
      </c>
      <c r="C466" s="255"/>
      <c r="D466" s="223" t="str">
        <f t="shared" si="709"/>
        <v/>
      </c>
      <c r="E466" s="223" t="str">
        <f t="shared" si="649"/>
        <v/>
      </c>
      <c r="F466" s="242"/>
      <c r="G466" s="242"/>
      <c r="H466" s="224" t="str">
        <f t="shared" si="662"/>
        <v/>
      </c>
      <c r="I466" s="930"/>
      <c r="J466" s="930"/>
      <c r="K466" s="930"/>
      <c r="L466" s="370"/>
      <c r="M466" s="371"/>
      <c r="N466" s="371"/>
      <c r="O466" s="371"/>
      <c r="P466" s="372"/>
      <c r="Q466" s="609"/>
      <c r="R466" s="609"/>
      <c r="S466" s="610"/>
      <c r="T466" s="371"/>
      <c r="U466" s="371"/>
      <c r="V466" s="188"/>
      <c r="W466" s="370"/>
      <c r="X466" s="371"/>
      <c r="Y466" s="371"/>
      <c r="Z466" s="611"/>
      <c r="AA466" s="896"/>
      <c r="AB466" s="370"/>
      <c r="AC466" s="371"/>
      <c r="AD466" s="371"/>
      <c r="AE466" s="371"/>
      <c r="AF466" s="896"/>
      <c r="AG466" s="370"/>
      <c r="AH466" s="371"/>
      <c r="AI466" s="371"/>
      <c r="AJ466" s="371"/>
      <c r="AK466" s="896"/>
      <c r="AL466" s="370"/>
      <c r="AM466" s="371"/>
      <c r="AN466" s="371"/>
      <c r="AO466" s="372"/>
      <c r="AP466" s="370"/>
      <c r="AQ466" s="371"/>
      <c r="AR466" s="371"/>
      <c r="AS466" s="371"/>
      <c r="AT466" s="928"/>
      <c r="AU466" s="188"/>
      <c r="AV466" s="256">
        <f t="shared" si="716"/>
        <v>0</v>
      </c>
      <c r="AW466" s="257">
        <f t="shared" si="717"/>
        <v>0</v>
      </c>
      <c r="AX466" s="258">
        <f t="shared" si="718"/>
        <v>0</v>
      </c>
      <c r="AY466" s="259">
        <f t="shared" si="719"/>
        <v>0</v>
      </c>
      <c r="AZ466" s="231" t="str">
        <f t="shared" si="720"/>
        <v/>
      </c>
      <c r="BA466" s="232">
        <f t="shared" si="721"/>
        <v>0</v>
      </c>
      <c r="BB466" s="249">
        <f t="shared" si="722"/>
        <v>0</v>
      </c>
      <c r="BC466" s="231">
        <f t="shared" si="723"/>
        <v>0</v>
      </c>
      <c r="BD466" s="231">
        <f t="shared" si="724"/>
        <v>0</v>
      </c>
      <c r="BE466" s="260"/>
      <c r="BF466" s="235">
        <f t="shared" si="663"/>
        <v>0</v>
      </c>
      <c r="BG466" s="235">
        <f t="shared" si="664"/>
        <v>0</v>
      </c>
      <c r="BH466" s="235">
        <f t="shared" si="665"/>
        <v>0</v>
      </c>
      <c r="BI466" s="380"/>
      <c r="BJ466" s="235">
        <f t="shared" si="650"/>
        <v>0</v>
      </c>
      <c r="BK466" s="235">
        <f t="shared" si="666"/>
        <v>0</v>
      </c>
      <c r="BL466" s="235" t="str">
        <f t="shared" si="667"/>
        <v/>
      </c>
      <c r="BM466" s="236"/>
      <c r="BN466" s="237"/>
      <c r="BO466" s="237"/>
      <c r="BP466" s="238"/>
      <c r="BQ466" s="238"/>
      <c r="BR466" s="254"/>
      <c r="BS466" s="252"/>
      <c r="BT466" s="244"/>
      <c r="BU466" s="244"/>
      <c r="BV466" s="244"/>
      <c r="BW466" s="244"/>
      <c r="BX466" s="244"/>
      <c r="BY466" s="244"/>
      <c r="BZ466" s="244"/>
      <c r="CA466" s="244"/>
      <c r="CB466" s="253"/>
      <c r="CC466" s="188"/>
      <c r="CD466" s="244">
        <f t="shared" ref="CD466:CD526" si="742">BS466</f>
        <v>0</v>
      </c>
      <c r="CE466" s="235">
        <f t="shared" si="668"/>
        <v>0</v>
      </c>
      <c r="CF466" s="235">
        <f t="shared" si="668"/>
        <v>0</v>
      </c>
      <c r="CG466" s="235">
        <f t="shared" si="668"/>
        <v>0</v>
      </c>
      <c r="CH466" s="188"/>
      <c r="CI466" s="244">
        <f t="shared" ref="CI466:CI526" si="743">BU466</f>
        <v>0</v>
      </c>
      <c r="CJ466" s="235">
        <f t="shared" si="669"/>
        <v>0</v>
      </c>
      <c r="CK466" s="235">
        <f t="shared" si="669"/>
        <v>0</v>
      </c>
      <c r="CL466" s="235">
        <f t="shared" si="669"/>
        <v>0</v>
      </c>
      <c r="CM466" s="188"/>
      <c r="CN466" s="244">
        <f t="shared" ref="CN466:CN526" si="744">BW466</f>
        <v>0</v>
      </c>
      <c r="CO466" s="235">
        <f t="shared" si="670"/>
        <v>0</v>
      </c>
      <c r="CP466" s="235">
        <f t="shared" si="670"/>
        <v>0</v>
      </c>
      <c r="CQ466" s="235">
        <f t="shared" si="670"/>
        <v>0</v>
      </c>
      <c r="CR466" s="188"/>
      <c r="CS466" s="244">
        <f t="shared" ref="CS466:CS526" si="745">BY466</f>
        <v>0</v>
      </c>
      <c r="CT466" s="235">
        <f t="shared" si="671"/>
        <v>0</v>
      </c>
      <c r="CU466" s="235">
        <f t="shared" si="671"/>
        <v>0</v>
      </c>
      <c r="CV466" s="235">
        <f t="shared" si="671"/>
        <v>0</v>
      </c>
      <c r="CW466" s="188"/>
      <c r="CX466" s="244">
        <f t="shared" ref="CX466:CX526" si="746">CA466</f>
        <v>0</v>
      </c>
      <c r="CY466" s="235">
        <f t="shared" si="672"/>
        <v>0</v>
      </c>
      <c r="CZ466" s="235">
        <f t="shared" si="672"/>
        <v>0</v>
      </c>
      <c r="DA466" s="235">
        <f t="shared" si="672"/>
        <v>0</v>
      </c>
      <c r="DB466" s="188"/>
      <c r="DC466" s="225"/>
      <c r="DD466" s="226"/>
      <c r="DE466" s="1088"/>
      <c r="DF466" s="225"/>
      <c r="DG466" s="226"/>
      <c r="DH466" s="1088"/>
      <c r="DI466" s="225"/>
      <c r="DJ466" s="226"/>
      <c r="DK466" s="1088"/>
      <c r="DL466" s="225"/>
      <c r="DM466" s="226"/>
      <c r="DN466" s="1088"/>
      <c r="DO466" s="370"/>
      <c r="DP466" s="370"/>
      <c r="DQ466" s="243">
        <f t="shared" si="725"/>
        <v>0</v>
      </c>
      <c r="DR466" s="244">
        <f t="shared" si="726"/>
        <v>0</v>
      </c>
      <c r="DS466" s="235">
        <f t="shared" si="673"/>
        <v>0</v>
      </c>
      <c r="DT466" s="244" t="str">
        <f t="shared" si="727"/>
        <v/>
      </c>
      <c r="DU466" s="42" t="str">
        <f t="shared" si="674"/>
        <v/>
      </c>
      <c r="DV466" s="42" t="str">
        <f t="shared" si="675"/>
        <v/>
      </c>
      <c r="DW466" s="42" t="str">
        <f t="shared" si="676"/>
        <v/>
      </c>
      <c r="DX466" s="162"/>
      <c r="DY466" s="42" t="str">
        <f t="shared" si="677"/>
        <v/>
      </c>
      <c r="DZ466" s="42" t="str">
        <f t="shared" si="741"/>
        <v/>
      </c>
      <c r="EA466" s="42" t="str">
        <f t="shared" si="678"/>
        <v/>
      </c>
      <c r="EB466" s="162"/>
      <c r="EC466" s="930"/>
      <c r="ED466" s="188"/>
      <c r="EE466" s="245">
        <f t="shared" ref="EE466:EE526" si="747">AT466+DE466+DH466+DK466+DN466</f>
        <v>0</v>
      </c>
      <c r="EF466" s="189"/>
      <c r="EG466" s="245">
        <f t="shared" si="680"/>
        <v>0</v>
      </c>
      <c r="EH466" s="189"/>
      <c r="EI466" s="246" t="str">
        <f t="shared" si="728"/>
        <v/>
      </c>
      <c r="EJ466" s="247" t="str">
        <f t="shared" si="656"/>
        <v/>
      </c>
      <c r="EK466" s="248" t="str">
        <f t="shared" si="657"/>
        <v/>
      </c>
      <c r="EL466" s="248" t="str">
        <f t="shared" si="658"/>
        <v/>
      </c>
      <c r="EM466" s="248" t="str">
        <f t="shared" si="659"/>
        <v/>
      </c>
      <c r="EN466" s="248" t="str">
        <f t="shared" si="681"/>
        <v/>
      </c>
      <c r="EO466" s="248" t="str">
        <f t="shared" si="660"/>
        <v/>
      </c>
      <c r="EP466" s="189"/>
      <c r="EQ466" s="248" t="str">
        <f t="shared" si="729"/>
        <v/>
      </c>
      <c r="ER466" s="248" t="str">
        <f t="shared" si="730"/>
        <v/>
      </c>
      <c r="ES466" s="248" t="str">
        <f t="shared" si="731"/>
        <v/>
      </c>
      <c r="ET466" s="248" t="str">
        <f t="shared" si="732"/>
        <v/>
      </c>
      <c r="EU466" s="248" t="str">
        <f t="shared" si="682"/>
        <v/>
      </c>
      <c r="EV466" s="248" t="str">
        <f t="shared" si="682"/>
        <v/>
      </c>
      <c r="EW466" s="189"/>
      <c r="EX466" s="248" t="str">
        <f t="shared" si="733"/>
        <v/>
      </c>
      <c r="EY466" s="248" t="str">
        <f t="shared" si="734"/>
        <v/>
      </c>
      <c r="EZ466" s="248" t="str">
        <f t="shared" si="735"/>
        <v/>
      </c>
      <c r="FA466" s="248" t="str">
        <f t="shared" si="736"/>
        <v/>
      </c>
      <c r="FB466" s="248" t="str">
        <f t="shared" si="710"/>
        <v/>
      </c>
      <c r="FC466" s="248" t="str">
        <f t="shared" si="710"/>
        <v/>
      </c>
      <c r="FD466" s="189"/>
      <c r="FE466" s="248" t="str">
        <f t="shared" si="737"/>
        <v/>
      </c>
      <c r="FF466" s="248" t="str">
        <f t="shared" si="738"/>
        <v/>
      </c>
      <c r="FG466" s="248" t="str">
        <f t="shared" si="739"/>
        <v/>
      </c>
      <c r="FH466" s="248" t="str">
        <f t="shared" si="740"/>
        <v/>
      </c>
      <c r="FI466" s="248" t="str">
        <f t="shared" si="711"/>
        <v/>
      </c>
      <c r="FJ466" s="248" t="str">
        <f t="shared" si="711"/>
        <v/>
      </c>
      <c r="FK466" s="189"/>
      <c r="FL466" s="370"/>
      <c r="FM466" s="371"/>
      <c r="FN466" s="371"/>
      <c r="FO466" s="611"/>
      <c r="FP466" s="896"/>
      <c r="FQ466" s="370"/>
      <c r="FR466" s="371"/>
      <c r="FS466" s="371"/>
      <c r="FT466" s="611"/>
      <c r="FU466" s="896"/>
      <c r="FV466" s="370"/>
      <c r="FW466" s="371"/>
      <c r="FX466" s="371"/>
      <c r="FY466" s="611"/>
      <c r="FZ466" s="896"/>
      <c r="GA466" s="613"/>
      <c r="GB466" s="189"/>
      <c r="GC466" s="227">
        <f t="shared" si="683"/>
        <v>0</v>
      </c>
      <c r="GD466" s="228">
        <f t="shared" si="684"/>
        <v>0</v>
      </c>
      <c r="GE466" s="229">
        <f t="shared" si="712"/>
        <v>0</v>
      </c>
      <c r="GF466" s="230">
        <f t="shared" si="712"/>
        <v>0</v>
      </c>
      <c r="GG466" s="231" t="str">
        <f t="shared" si="685"/>
        <v/>
      </c>
      <c r="GH466" s="232">
        <f t="shared" si="686"/>
        <v>0</v>
      </c>
      <c r="GI466" s="227">
        <f t="shared" si="687"/>
        <v>0</v>
      </c>
      <c r="GJ466" s="233">
        <f t="shared" si="688"/>
        <v>0</v>
      </c>
      <c r="GK466" s="233">
        <f t="shared" si="689"/>
        <v>0</v>
      </c>
      <c r="GL466" s="234"/>
      <c r="GM466" s="235">
        <f t="shared" si="690"/>
        <v>0</v>
      </c>
      <c r="GN466" s="235">
        <f t="shared" si="691"/>
        <v>0</v>
      </c>
      <c r="GO466" s="235" t="str">
        <f t="shared" si="692"/>
        <v/>
      </c>
      <c r="GP466" s="380"/>
      <c r="GQ466" s="235">
        <f t="shared" si="693"/>
        <v>0</v>
      </c>
      <c r="GR466" s="235">
        <f t="shared" si="694"/>
        <v>0</v>
      </c>
      <c r="GS466" s="235" t="str">
        <f t="shared" si="695"/>
        <v/>
      </c>
      <c r="GT466" s="236"/>
      <c r="GU466" s="237" t="str">
        <f t="shared" si="696"/>
        <v/>
      </c>
      <c r="GV466" s="237" t="str">
        <f t="shared" si="697"/>
        <v/>
      </c>
      <c r="GW466" s="238" t="str">
        <f t="shared" si="698"/>
        <v/>
      </c>
      <c r="GX466" s="238" t="str">
        <f t="shared" si="699"/>
        <v/>
      </c>
      <c r="GY466" s="239"/>
      <c r="GZ466" s="240" t="str">
        <f t="shared" si="700"/>
        <v/>
      </c>
      <c r="HA466" s="235" t="str">
        <f t="shared" si="701"/>
        <v/>
      </c>
      <c r="HB466" s="235" t="str">
        <f t="shared" si="702"/>
        <v/>
      </c>
      <c r="HC466" s="235" t="str">
        <f t="shared" si="703"/>
        <v/>
      </c>
      <c r="HD466" s="235" t="str">
        <f t="shared" si="704"/>
        <v/>
      </c>
      <c r="HE466" s="235" t="str">
        <f t="shared" si="705"/>
        <v/>
      </c>
      <c r="HF466" s="188"/>
      <c r="HG466" s="235" t="str">
        <f t="shared" si="706"/>
        <v/>
      </c>
      <c r="HH466" s="235">
        <f t="shared" si="713"/>
        <v>0</v>
      </c>
      <c r="HI466" s="235">
        <f t="shared" si="713"/>
        <v>0</v>
      </c>
      <c r="HJ466" s="235">
        <f t="shared" si="713"/>
        <v>0</v>
      </c>
      <c r="HK466" s="188"/>
      <c r="HL466" s="235" t="str">
        <f t="shared" si="707"/>
        <v/>
      </c>
      <c r="HM466" s="235">
        <f t="shared" si="714"/>
        <v>0</v>
      </c>
      <c r="HN466" s="235">
        <f t="shared" si="714"/>
        <v>0</v>
      </c>
      <c r="HO466" s="235">
        <f t="shared" si="714"/>
        <v>0</v>
      </c>
      <c r="HP466" s="188"/>
      <c r="HQ466" s="235" t="str">
        <f t="shared" si="708"/>
        <v/>
      </c>
      <c r="HR466" s="235">
        <f t="shared" si="715"/>
        <v>0</v>
      </c>
      <c r="HS466" s="235">
        <f t="shared" si="715"/>
        <v>0</v>
      </c>
      <c r="HT466" s="235">
        <f t="shared" si="715"/>
        <v>0</v>
      </c>
      <c r="HU466" s="162"/>
      <c r="HV466" s="1622"/>
      <c r="HW466" s="1619"/>
      <c r="HX466" s="1619"/>
      <c r="HY466" s="1619"/>
      <c r="HZ466" s="1619"/>
      <c r="IA466" s="1619"/>
      <c r="IB466" s="1619"/>
      <c r="IC466" s="1623"/>
      <c r="ID466" s="162"/>
    </row>
    <row r="467" spans="1:238" ht="21.75" customHeight="1" x14ac:dyDescent="0.25">
      <c r="A467" s="377" t="str">
        <f t="shared" si="661"/>
        <v/>
      </c>
      <c r="B467" s="188">
        <v>441</v>
      </c>
      <c r="C467" s="255"/>
      <c r="D467" s="223" t="str">
        <f t="shared" si="709"/>
        <v/>
      </c>
      <c r="E467" s="223" t="str">
        <f t="shared" si="649"/>
        <v/>
      </c>
      <c r="F467" s="242"/>
      <c r="G467" s="242"/>
      <c r="H467" s="224" t="str">
        <f t="shared" si="662"/>
        <v/>
      </c>
      <c r="I467" s="930"/>
      <c r="J467" s="930"/>
      <c r="K467" s="930"/>
      <c r="L467" s="370"/>
      <c r="M467" s="371"/>
      <c r="N467" s="371"/>
      <c r="O467" s="371"/>
      <c r="P467" s="372"/>
      <c r="Q467" s="609"/>
      <c r="R467" s="609"/>
      <c r="S467" s="610"/>
      <c r="T467" s="371"/>
      <c r="U467" s="371"/>
      <c r="V467" s="188"/>
      <c r="W467" s="370"/>
      <c r="X467" s="371"/>
      <c r="Y467" s="371"/>
      <c r="Z467" s="611"/>
      <c r="AA467" s="896"/>
      <c r="AB467" s="370"/>
      <c r="AC467" s="371"/>
      <c r="AD467" s="371"/>
      <c r="AE467" s="371"/>
      <c r="AF467" s="896"/>
      <c r="AG467" s="370"/>
      <c r="AH467" s="371"/>
      <c r="AI467" s="371"/>
      <c r="AJ467" s="371"/>
      <c r="AK467" s="896"/>
      <c r="AL467" s="370"/>
      <c r="AM467" s="371"/>
      <c r="AN467" s="371"/>
      <c r="AO467" s="372"/>
      <c r="AP467" s="370"/>
      <c r="AQ467" s="371"/>
      <c r="AR467" s="371"/>
      <c r="AS467" s="371"/>
      <c r="AT467" s="928"/>
      <c r="AU467" s="188"/>
      <c r="AV467" s="256">
        <f t="shared" si="716"/>
        <v>0</v>
      </c>
      <c r="AW467" s="257">
        <f t="shared" si="717"/>
        <v>0</v>
      </c>
      <c r="AX467" s="258">
        <f t="shared" si="718"/>
        <v>0</v>
      </c>
      <c r="AY467" s="259">
        <f t="shared" si="719"/>
        <v>0</v>
      </c>
      <c r="AZ467" s="231" t="str">
        <f t="shared" si="720"/>
        <v/>
      </c>
      <c r="BA467" s="232">
        <f t="shared" si="721"/>
        <v>0</v>
      </c>
      <c r="BB467" s="249">
        <f t="shared" si="722"/>
        <v>0</v>
      </c>
      <c r="BC467" s="231">
        <f t="shared" si="723"/>
        <v>0</v>
      </c>
      <c r="BD467" s="231">
        <f t="shared" si="724"/>
        <v>0</v>
      </c>
      <c r="BE467" s="260"/>
      <c r="BF467" s="235">
        <f t="shared" si="663"/>
        <v>0</v>
      </c>
      <c r="BG467" s="235">
        <f t="shared" si="664"/>
        <v>0</v>
      </c>
      <c r="BH467" s="235">
        <f t="shared" si="665"/>
        <v>0</v>
      </c>
      <c r="BI467" s="380"/>
      <c r="BJ467" s="235">
        <f t="shared" si="650"/>
        <v>0</v>
      </c>
      <c r="BK467" s="235">
        <f t="shared" si="666"/>
        <v>0</v>
      </c>
      <c r="BL467" s="235" t="str">
        <f t="shared" si="667"/>
        <v/>
      </c>
      <c r="BM467" s="236"/>
      <c r="BN467" s="237"/>
      <c r="BO467" s="237"/>
      <c r="BP467" s="238"/>
      <c r="BQ467" s="238"/>
      <c r="BR467" s="254"/>
      <c r="BS467" s="252"/>
      <c r="BT467" s="244"/>
      <c r="BU467" s="244"/>
      <c r="BV467" s="244"/>
      <c r="BW467" s="244"/>
      <c r="BX467" s="244"/>
      <c r="BY467" s="244"/>
      <c r="BZ467" s="244"/>
      <c r="CA467" s="244"/>
      <c r="CB467" s="253"/>
      <c r="CC467" s="188"/>
      <c r="CD467" s="244">
        <f t="shared" si="742"/>
        <v>0</v>
      </c>
      <c r="CE467" s="235">
        <f t="shared" si="668"/>
        <v>0</v>
      </c>
      <c r="CF467" s="235">
        <f t="shared" si="668"/>
        <v>0</v>
      </c>
      <c r="CG467" s="235">
        <f t="shared" si="668"/>
        <v>0</v>
      </c>
      <c r="CH467" s="188"/>
      <c r="CI467" s="244">
        <f t="shared" si="743"/>
        <v>0</v>
      </c>
      <c r="CJ467" s="235">
        <f t="shared" si="669"/>
        <v>0</v>
      </c>
      <c r="CK467" s="235">
        <f t="shared" si="669"/>
        <v>0</v>
      </c>
      <c r="CL467" s="235">
        <f t="shared" si="669"/>
        <v>0</v>
      </c>
      <c r="CM467" s="188"/>
      <c r="CN467" s="244">
        <f t="shared" si="744"/>
        <v>0</v>
      </c>
      <c r="CO467" s="235">
        <f t="shared" si="670"/>
        <v>0</v>
      </c>
      <c r="CP467" s="235">
        <f t="shared" si="670"/>
        <v>0</v>
      </c>
      <c r="CQ467" s="235">
        <f t="shared" si="670"/>
        <v>0</v>
      </c>
      <c r="CR467" s="188"/>
      <c r="CS467" s="244">
        <f t="shared" si="745"/>
        <v>0</v>
      </c>
      <c r="CT467" s="235">
        <f t="shared" si="671"/>
        <v>0</v>
      </c>
      <c r="CU467" s="235">
        <f t="shared" si="671"/>
        <v>0</v>
      </c>
      <c r="CV467" s="235">
        <f t="shared" si="671"/>
        <v>0</v>
      </c>
      <c r="CW467" s="188"/>
      <c r="CX467" s="244">
        <f t="shared" si="746"/>
        <v>0</v>
      </c>
      <c r="CY467" s="235">
        <f t="shared" si="672"/>
        <v>0</v>
      </c>
      <c r="CZ467" s="235">
        <f t="shared" si="672"/>
        <v>0</v>
      </c>
      <c r="DA467" s="235">
        <f t="shared" si="672"/>
        <v>0</v>
      </c>
      <c r="DB467" s="188"/>
      <c r="DC467" s="225"/>
      <c r="DD467" s="226"/>
      <c r="DE467" s="1088"/>
      <c r="DF467" s="225"/>
      <c r="DG467" s="226"/>
      <c r="DH467" s="1088"/>
      <c r="DI467" s="225"/>
      <c r="DJ467" s="226"/>
      <c r="DK467" s="1088"/>
      <c r="DL467" s="225"/>
      <c r="DM467" s="226"/>
      <c r="DN467" s="1088"/>
      <c r="DO467" s="370"/>
      <c r="DP467" s="370"/>
      <c r="DQ467" s="243">
        <f t="shared" si="725"/>
        <v>0</v>
      </c>
      <c r="DR467" s="244">
        <f t="shared" si="726"/>
        <v>0</v>
      </c>
      <c r="DS467" s="235">
        <f t="shared" si="673"/>
        <v>0</v>
      </c>
      <c r="DT467" s="244" t="str">
        <f t="shared" si="727"/>
        <v/>
      </c>
      <c r="DU467" s="42" t="str">
        <f t="shared" si="674"/>
        <v/>
      </c>
      <c r="DV467" s="42" t="str">
        <f t="shared" si="675"/>
        <v/>
      </c>
      <c r="DW467" s="42" t="str">
        <f t="shared" si="676"/>
        <v/>
      </c>
      <c r="DX467" s="162"/>
      <c r="DY467" s="42" t="str">
        <f t="shared" si="677"/>
        <v/>
      </c>
      <c r="DZ467" s="42" t="str">
        <f t="shared" si="741"/>
        <v/>
      </c>
      <c r="EA467" s="42" t="str">
        <f t="shared" si="678"/>
        <v/>
      </c>
      <c r="EB467" s="162"/>
      <c r="EC467" s="930"/>
      <c r="ED467" s="188"/>
      <c r="EE467" s="245">
        <f t="shared" si="747"/>
        <v>0</v>
      </c>
      <c r="EF467" s="189"/>
      <c r="EG467" s="245">
        <f t="shared" si="680"/>
        <v>0</v>
      </c>
      <c r="EH467" s="189"/>
      <c r="EI467" s="246" t="str">
        <f t="shared" si="728"/>
        <v/>
      </c>
      <c r="EJ467" s="247" t="str">
        <f t="shared" si="656"/>
        <v/>
      </c>
      <c r="EK467" s="248" t="str">
        <f t="shared" si="657"/>
        <v/>
      </c>
      <c r="EL467" s="248" t="str">
        <f t="shared" si="658"/>
        <v/>
      </c>
      <c r="EM467" s="248" t="str">
        <f t="shared" si="659"/>
        <v/>
      </c>
      <c r="EN467" s="248" t="str">
        <f t="shared" si="681"/>
        <v/>
      </c>
      <c r="EO467" s="248" t="str">
        <f t="shared" si="660"/>
        <v/>
      </c>
      <c r="EP467" s="189"/>
      <c r="EQ467" s="248" t="str">
        <f t="shared" si="729"/>
        <v/>
      </c>
      <c r="ER467" s="248" t="str">
        <f t="shared" si="730"/>
        <v/>
      </c>
      <c r="ES467" s="248" t="str">
        <f t="shared" si="731"/>
        <v/>
      </c>
      <c r="ET467" s="248" t="str">
        <f t="shared" si="732"/>
        <v/>
      </c>
      <c r="EU467" s="248" t="str">
        <f t="shared" si="682"/>
        <v/>
      </c>
      <c r="EV467" s="248" t="str">
        <f t="shared" si="682"/>
        <v/>
      </c>
      <c r="EW467" s="189"/>
      <c r="EX467" s="248" t="str">
        <f t="shared" si="733"/>
        <v/>
      </c>
      <c r="EY467" s="248" t="str">
        <f t="shared" si="734"/>
        <v/>
      </c>
      <c r="EZ467" s="248" t="str">
        <f t="shared" si="735"/>
        <v/>
      </c>
      <c r="FA467" s="248" t="str">
        <f t="shared" si="736"/>
        <v/>
      </c>
      <c r="FB467" s="248" t="str">
        <f t="shared" si="710"/>
        <v/>
      </c>
      <c r="FC467" s="248" t="str">
        <f t="shared" si="710"/>
        <v/>
      </c>
      <c r="FD467" s="189"/>
      <c r="FE467" s="248" t="str">
        <f t="shared" si="737"/>
        <v/>
      </c>
      <c r="FF467" s="248" t="str">
        <f t="shared" si="738"/>
        <v/>
      </c>
      <c r="FG467" s="248" t="str">
        <f t="shared" si="739"/>
        <v/>
      </c>
      <c r="FH467" s="248" t="str">
        <f t="shared" si="740"/>
        <v/>
      </c>
      <c r="FI467" s="248" t="str">
        <f t="shared" si="711"/>
        <v/>
      </c>
      <c r="FJ467" s="248" t="str">
        <f t="shared" si="711"/>
        <v/>
      </c>
      <c r="FK467" s="189"/>
      <c r="FL467" s="370"/>
      <c r="FM467" s="371"/>
      <c r="FN467" s="371"/>
      <c r="FO467" s="611"/>
      <c r="FP467" s="896"/>
      <c r="FQ467" s="370"/>
      <c r="FR467" s="371"/>
      <c r="FS467" s="371"/>
      <c r="FT467" s="611"/>
      <c r="FU467" s="896"/>
      <c r="FV467" s="370"/>
      <c r="FW467" s="371"/>
      <c r="FX467" s="371"/>
      <c r="FY467" s="611"/>
      <c r="FZ467" s="896"/>
      <c r="GA467" s="613"/>
      <c r="GB467" s="189"/>
      <c r="GC467" s="227">
        <f t="shared" si="683"/>
        <v>0</v>
      </c>
      <c r="GD467" s="228">
        <f t="shared" si="684"/>
        <v>0</v>
      </c>
      <c r="GE467" s="229">
        <f t="shared" si="712"/>
        <v>0</v>
      </c>
      <c r="GF467" s="230">
        <f t="shared" si="712"/>
        <v>0</v>
      </c>
      <c r="GG467" s="231" t="str">
        <f t="shared" si="685"/>
        <v/>
      </c>
      <c r="GH467" s="232">
        <f t="shared" si="686"/>
        <v>0</v>
      </c>
      <c r="GI467" s="227">
        <f t="shared" si="687"/>
        <v>0</v>
      </c>
      <c r="GJ467" s="233">
        <f t="shared" si="688"/>
        <v>0</v>
      </c>
      <c r="GK467" s="233">
        <f t="shared" si="689"/>
        <v>0</v>
      </c>
      <c r="GL467" s="234"/>
      <c r="GM467" s="235">
        <f t="shared" si="690"/>
        <v>0</v>
      </c>
      <c r="GN467" s="235">
        <f t="shared" si="691"/>
        <v>0</v>
      </c>
      <c r="GO467" s="235" t="str">
        <f t="shared" si="692"/>
        <v/>
      </c>
      <c r="GP467" s="380"/>
      <c r="GQ467" s="235">
        <f t="shared" si="693"/>
        <v>0</v>
      </c>
      <c r="GR467" s="235">
        <f t="shared" si="694"/>
        <v>0</v>
      </c>
      <c r="GS467" s="235" t="str">
        <f t="shared" si="695"/>
        <v/>
      </c>
      <c r="GT467" s="236"/>
      <c r="GU467" s="237" t="str">
        <f t="shared" si="696"/>
        <v/>
      </c>
      <c r="GV467" s="237" t="str">
        <f t="shared" si="697"/>
        <v/>
      </c>
      <c r="GW467" s="238" t="str">
        <f t="shared" si="698"/>
        <v/>
      </c>
      <c r="GX467" s="238" t="str">
        <f t="shared" si="699"/>
        <v/>
      </c>
      <c r="GY467" s="239"/>
      <c r="GZ467" s="240" t="str">
        <f t="shared" si="700"/>
        <v/>
      </c>
      <c r="HA467" s="235" t="str">
        <f t="shared" si="701"/>
        <v/>
      </c>
      <c r="HB467" s="235" t="str">
        <f t="shared" si="702"/>
        <v/>
      </c>
      <c r="HC467" s="235" t="str">
        <f t="shared" si="703"/>
        <v/>
      </c>
      <c r="HD467" s="235" t="str">
        <f t="shared" si="704"/>
        <v/>
      </c>
      <c r="HE467" s="235" t="str">
        <f t="shared" si="705"/>
        <v/>
      </c>
      <c r="HF467" s="188"/>
      <c r="HG467" s="235" t="str">
        <f t="shared" si="706"/>
        <v/>
      </c>
      <c r="HH467" s="235">
        <f t="shared" si="713"/>
        <v>0</v>
      </c>
      <c r="HI467" s="235">
        <f t="shared" si="713"/>
        <v>0</v>
      </c>
      <c r="HJ467" s="235">
        <f t="shared" si="713"/>
        <v>0</v>
      </c>
      <c r="HK467" s="188"/>
      <c r="HL467" s="235" t="str">
        <f t="shared" si="707"/>
        <v/>
      </c>
      <c r="HM467" s="235">
        <f t="shared" si="714"/>
        <v>0</v>
      </c>
      <c r="HN467" s="235">
        <f t="shared" si="714"/>
        <v>0</v>
      </c>
      <c r="HO467" s="235">
        <f t="shared" si="714"/>
        <v>0</v>
      </c>
      <c r="HP467" s="188"/>
      <c r="HQ467" s="235" t="str">
        <f t="shared" si="708"/>
        <v/>
      </c>
      <c r="HR467" s="235">
        <f t="shared" si="715"/>
        <v>0</v>
      </c>
      <c r="HS467" s="235">
        <f t="shared" si="715"/>
        <v>0</v>
      </c>
      <c r="HT467" s="235">
        <f t="shared" si="715"/>
        <v>0</v>
      </c>
      <c r="HU467" s="162"/>
      <c r="HV467" s="1622"/>
      <c r="HW467" s="1619"/>
      <c r="HX467" s="1619"/>
      <c r="HY467" s="1619"/>
      <c r="HZ467" s="1619"/>
      <c r="IA467" s="1619"/>
      <c r="IB467" s="1619"/>
      <c r="IC467" s="1623"/>
      <c r="ID467" s="162"/>
    </row>
    <row r="468" spans="1:238" ht="21.75" customHeight="1" x14ac:dyDescent="0.25">
      <c r="A468" s="377" t="str">
        <f t="shared" si="661"/>
        <v/>
      </c>
      <c r="B468" s="188">
        <v>442</v>
      </c>
      <c r="C468" s="255"/>
      <c r="D468" s="223" t="str">
        <f t="shared" si="709"/>
        <v/>
      </c>
      <c r="E468" s="223" t="str">
        <f t="shared" si="649"/>
        <v/>
      </c>
      <c r="F468" s="242"/>
      <c r="G468" s="242"/>
      <c r="H468" s="224" t="str">
        <f t="shared" si="662"/>
        <v/>
      </c>
      <c r="I468" s="930"/>
      <c r="J468" s="930"/>
      <c r="K468" s="930"/>
      <c r="L468" s="370"/>
      <c r="M468" s="371"/>
      <c r="N468" s="371"/>
      <c r="O468" s="371"/>
      <c r="P468" s="372"/>
      <c r="Q468" s="609"/>
      <c r="R468" s="609"/>
      <c r="S468" s="610"/>
      <c r="T468" s="371"/>
      <c r="U468" s="371"/>
      <c r="V468" s="188"/>
      <c r="W468" s="370"/>
      <c r="X468" s="371"/>
      <c r="Y468" s="371"/>
      <c r="Z468" s="611"/>
      <c r="AA468" s="896"/>
      <c r="AB468" s="370"/>
      <c r="AC468" s="371"/>
      <c r="AD468" s="371"/>
      <c r="AE468" s="371"/>
      <c r="AF468" s="896"/>
      <c r="AG468" s="370"/>
      <c r="AH468" s="371"/>
      <c r="AI468" s="371"/>
      <c r="AJ468" s="371"/>
      <c r="AK468" s="896"/>
      <c r="AL468" s="370"/>
      <c r="AM468" s="371"/>
      <c r="AN468" s="371"/>
      <c r="AO468" s="372"/>
      <c r="AP468" s="370"/>
      <c r="AQ468" s="371"/>
      <c r="AR468" s="371"/>
      <c r="AS468" s="371"/>
      <c r="AT468" s="928"/>
      <c r="AU468" s="188"/>
      <c r="AV468" s="256">
        <f t="shared" si="716"/>
        <v>0</v>
      </c>
      <c r="AW468" s="257">
        <f t="shared" si="717"/>
        <v>0</v>
      </c>
      <c r="AX468" s="258">
        <f t="shared" si="718"/>
        <v>0</v>
      </c>
      <c r="AY468" s="259">
        <f t="shared" si="719"/>
        <v>0</v>
      </c>
      <c r="AZ468" s="231" t="str">
        <f t="shared" si="720"/>
        <v/>
      </c>
      <c r="BA468" s="232">
        <f t="shared" si="721"/>
        <v>0</v>
      </c>
      <c r="BB468" s="249">
        <f t="shared" si="722"/>
        <v>0</v>
      </c>
      <c r="BC468" s="231">
        <f t="shared" si="723"/>
        <v>0</v>
      </c>
      <c r="BD468" s="231">
        <f t="shared" si="724"/>
        <v>0</v>
      </c>
      <c r="BE468" s="260"/>
      <c r="BF468" s="235">
        <f t="shared" si="663"/>
        <v>0</v>
      </c>
      <c r="BG468" s="235">
        <f t="shared" si="664"/>
        <v>0</v>
      </c>
      <c r="BH468" s="235">
        <f t="shared" si="665"/>
        <v>0</v>
      </c>
      <c r="BI468" s="380"/>
      <c r="BJ468" s="235">
        <f t="shared" si="650"/>
        <v>0</v>
      </c>
      <c r="BK468" s="235">
        <f t="shared" si="666"/>
        <v>0</v>
      </c>
      <c r="BL468" s="235" t="str">
        <f t="shared" si="667"/>
        <v/>
      </c>
      <c r="BM468" s="236"/>
      <c r="BN468" s="237"/>
      <c r="BO468" s="237"/>
      <c r="BP468" s="238"/>
      <c r="BQ468" s="238"/>
      <c r="BR468" s="254"/>
      <c r="BS468" s="252"/>
      <c r="BT468" s="244"/>
      <c r="BU468" s="244"/>
      <c r="BV468" s="244"/>
      <c r="BW468" s="244"/>
      <c r="BX468" s="244"/>
      <c r="BY468" s="244"/>
      <c r="BZ468" s="244"/>
      <c r="CA468" s="244"/>
      <c r="CB468" s="253"/>
      <c r="CC468" s="188"/>
      <c r="CD468" s="244">
        <f t="shared" si="742"/>
        <v>0</v>
      </c>
      <c r="CE468" s="235">
        <f t="shared" si="668"/>
        <v>0</v>
      </c>
      <c r="CF468" s="235">
        <f t="shared" si="668"/>
        <v>0</v>
      </c>
      <c r="CG468" s="235">
        <f t="shared" si="668"/>
        <v>0</v>
      </c>
      <c r="CH468" s="188"/>
      <c r="CI468" s="244">
        <f t="shared" si="743"/>
        <v>0</v>
      </c>
      <c r="CJ468" s="235">
        <f t="shared" si="669"/>
        <v>0</v>
      </c>
      <c r="CK468" s="235">
        <f t="shared" si="669"/>
        <v>0</v>
      </c>
      <c r="CL468" s="235">
        <f t="shared" si="669"/>
        <v>0</v>
      </c>
      <c r="CM468" s="188"/>
      <c r="CN468" s="244">
        <f t="shared" si="744"/>
        <v>0</v>
      </c>
      <c r="CO468" s="235">
        <f t="shared" si="670"/>
        <v>0</v>
      </c>
      <c r="CP468" s="235">
        <f t="shared" si="670"/>
        <v>0</v>
      </c>
      <c r="CQ468" s="235">
        <f t="shared" si="670"/>
        <v>0</v>
      </c>
      <c r="CR468" s="188"/>
      <c r="CS468" s="244">
        <f t="shared" si="745"/>
        <v>0</v>
      </c>
      <c r="CT468" s="235">
        <f t="shared" si="671"/>
        <v>0</v>
      </c>
      <c r="CU468" s="235">
        <f t="shared" si="671"/>
        <v>0</v>
      </c>
      <c r="CV468" s="235">
        <f t="shared" si="671"/>
        <v>0</v>
      </c>
      <c r="CW468" s="188"/>
      <c r="CX468" s="244">
        <f t="shared" si="746"/>
        <v>0</v>
      </c>
      <c r="CY468" s="235">
        <f t="shared" si="672"/>
        <v>0</v>
      </c>
      <c r="CZ468" s="235">
        <f t="shared" si="672"/>
        <v>0</v>
      </c>
      <c r="DA468" s="235">
        <f t="shared" si="672"/>
        <v>0</v>
      </c>
      <c r="DB468" s="188"/>
      <c r="DC468" s="225"/>
      <c r="DD468" s="226"/>
      <c r="DE468" s="1088"/>
      <c r="DF468" s="225"/>
      <c r="DG468" s="226"/>
      <c r="DH468" s="1088"/>
      <c r="DI468" s="225"/>
      <c r="DJ468" s="226"/>
      <c r="DK468" s="1088"/>
      <c r="DL468" s="225"/>
      <c r="DM468" s="226"/>
      <c r="DN468" s="1088"/>
      <c r="DO468" s="370"/>
      <c r="DP468" s="370"/>
      <c r="DQ468" s="243">
        <f t="shared" si="725"/>
        <v>0</v>
      </c>
      <c r="DR468" s="244">
        <f t="shared" si="726"/>
        <v>0</v>
      </c>
      <c r="DS468" s="235">
        <f t="shared" si="673"/>
        <v>0</v>
      </c>
      <c r="DT468" s="244" t="str">
        <f t="shared" si="727"/>
        <v/>
      </c>
      <c r="DU468" s="42" t="str">
        <f t="shared" si="674"/>
        <v/>
      </c>
      <c r="DV468" s="42" t="str">
        <f t="shared" si="675"/>
        <v/>
      </c>
      <c r="DW468" s="42" t="str">
        <f t="shared" si="676"/>
        <v/>
      </c>
      <c r="DX468" s="162"/>
      <c r="DY468" s="42" t="str">
        <f t="shared" si="677"/>
        <v/>
      </c>
      <c r="DZ468" s="42" t="str">
        <f t="shared" si="741"/>
        <v/>
      </c>
      <c r="EA468" s="42" t="str">
        <f t="shared" si="678"/>
        <v/>
      </c>
      <c r="EB468" s="162"/>
      <c r="EC468" s="930"/>
      <c r="ED468" s="188"/>
      <c r="EE468" s="245">
        <f t="shared" si="747"/>
        <v>0</v>
      </c>
      <c r="EF468" s="189"/>
      <c r="EG468" s="245">
        <f t="shared" si="680"/>
        <v>0</v>
      </c>
      <c r="EH468" s="189"/>
      <c r="EI468" s="246" t="str">
        <f t="shared" si="728"/>
        <v/>
      </c>
      <c r="EJ468" s="247" t="str">
        <f t="shared" si="656"/>
        <v/>
      </c>
      <c r="EK468" s="248" t="str">
        <f t="shared" si="657"/>
        <v/>
      </c>
      <c r="EL468" s="248" t="str">
        <f t="shared" si="658"/>
        <v/>
      </c>
      <c r="EM468" s="248" t="str">
        <f t="shared" si="659"/>
        <v/>
      </c>
      <c r="EN468" s="248" t="str">
        <f t="shared" si="681"/>
        <v/>
      </c>
      <c r="EO468" s="248" t="str">
        <f t="shared" si="660"/>
        <v/>
      </c>
      <c r="EP468" s="189"/>
      <c r="EQ468" s="248" t="str">
        <f t="shared" si="729"/>
        <v/>
      </c>
      <c r="ER468" s="248" t="str">
        <f t="shared" si="730"/>
        <v/>
      </c>
      <c r="ES468" s="248" t="str">
        <f t="shared" si="731"/>
        <v/>
      </c>
      <c r="ET468" s="248" t="str">
        <f t="shared" si="732"/>
        <v/>
      </c>
      <c r="EU468" s="248" t="str">
        <f t="shared" si="682"/>
        <v/>
      </c>
      <c r="EV468" s="248" t="str">
        <f t="shared" si="682"/>
        <v/>
      </c>
      <c r="EW468" s="189"/>
      <c r="EX468" s="248" t="str">
        <f t="shared" si="733"/>
        <v/>
      </c>
      <c r="EY468" s="248" t="str">
        <f t="shared" si="734"/>
        <v/>
      </c>
      <c r="EZ468" s="248" t="str">
        <f t="shared" si="735"/>
        <v/>
      </c>
      <c r="FA468" s="248" t="str">
        <f t="shared" si="736"/>
        <v/>
      </c>
      <c r="FB468" s="248" t="str">
        <f t="shared" si="710"/>
        <v/>
      </c>
      <c r="FC468" s="248" t="str">
        <f t="shared" si="710"/>
        <v/>
      </c>
      <c r="FD468" s="189"/>
      <c r="FE468" s="248" t="str">
        <f t="shared" si="737"/>
        <v/>
      </c>
      <c r="FF468" s="248" t="str">
        <f t="shared" si="738"/>
        <v/>
      </c>
      <c r="FG468" s="248" t="str">
        <f t="shared" si="739"/>
        <v/>
      </c>
      <c r="FH468" s="248" t="str">
        <f t="shared" si="740"/>
        <v/>
      </c>
      <c r="FI468" s="248" t="str">
        <f t="shared" si="711"/>
        <v/>
      </c>
      <c r="FJ468" s="248" t="str">
        <f t="shared" si="711"/>
        <v/>
      </c>
      <c r="FK468" s="189"/>
      <c r="FL468" s="370"/>
      <c r="FM468" s="371"/>
      <c r="FN468" s="371"/>
      <c r="FO468" s="611"/>
      <c r="FP468" s="896"/>
      <c r="FQ468" s="370"/>
      <c r="FR468" s="371"/>
      <c r="FS468" s="371"/>
      <c r="FT468" s="611"/>
      <c r="FU468" s="896"/>
      <c r="FV468" s="370"/>
      <c r="FW468" s="371"/>
      <c r="FX468" s="371"/>
      <c r="FY468" s="611"/>
      <c r="FZ468" s="896"/>
      <c r="GA468" s="613"/>
      <c r="GB468" s="189"/>
      <c r="GC468" s="227">
        <f t="shared" si="683"/>
        <v>0</v>
      </c>
      <c r="GD468" s="228">
        <f t="shared" si="684"/>
        <v>0</v>
      </c>
      <c r="GE468" s="229">
        <f t="shared" si="712"/>
        <v>0</v>
      </c>
      <c r="GF468" s="230">
        <f t="shared" si="712"/>
        <v>0</v>
      </c>
      <c r="GG468" s="231" t="str">
        <f t="shared" si="685"/>
        <v/>
      </c>
      <c r="GH468" s="232">
        <f t="shared" si="686"/>
        <v>0</v>
      </c>
      <c r="GI468" s="227">
        <f t="shared" si="687"/>
        <v>0</v>
      </c>
      <c r="GJ468" s="233">
        <f t="shared" si="688"/>
        <v>0</v>
      </c>
      <c r="GK468" s="233">
        <f t="shared" si="689"/>
        <v>0</v>
      </c>
      <c r="GL468" s="234"/>
      <c r="GM468" s="235">
        <f t="shared" si="690"/>
        <v>0</v>
      </c>
      <c r="GN468" s="235">
        <f t="shared" si="691"/>
        <v>0</v>
      </c>
      <c r="GO468" s="235" t="str">
        <f t="shared" si="692"/>
        <v/>
      </c>
      <c r="GP468" s="380"/>
      <c r="GQ468" s="235">
        <f t="shared" si="693"/>
        <v>0</v>
      </c>
      <c r="GR468" s="235">
        <f t="shared" si="694"/>
        <v>0</v>
      </c>
      <c r="GS468" s="235" t="str">
        <f t="shared" si="695"/>
        <v/>
      </c>
      <c r="GT468" s="236"/>
      <c r="GU468" s="237" t="str">
        <f t="shared" si="696"/>
        <v/>
      </c>
      <c r="GV468" s="237" t="str">
        <f t="shared" si="697"/>
        <v/>
      </c>
      <c r="GW468" s="238" t="str">
        <f t="shared" si="698"/>
        <v/>
      </c>
      <c r="GX468" s="238" t="str">
        <f t="shared" si="699"/>
        <v/>
      </c>
      <c r="GY468" s="239"/>
      <c r="GZ468" s="240" t="str">
        <f t="shared" si="700"/>
        <v/>
      </c>
      <c r="HA468" s="235" t="str">
        <f t="shared" si="701"/>
        <v/>
      </c>
      <c r="HB468" s="235" t="str">
        <f t="shared" si="702"/>
        <v/>
      </c>
      <c r="HC468" s="235" t="str">
        <f t="shared" si="703"/>
        <v/>
      </c>
      <c r="HD468" s="235" t="str">
        <f t="shared" si="704"/>
        <v/>
      </c>
      <c r="HE468" s="235" t="str">
        <f t="shared" si="705"/>
        <v/>
      </c>
      <c r="HF468" s="188"/>
      <c r="HG468" s="235" t="str">
        <f t="shared" si="706"/>
        <v/>
      </c>
      <c r="HH468" s="235">
        <f t="shared" si="713"/>
        <v>0</v>
      </c>
      <c r="HI468" s="235">
        <f t="shared" si="713"/>
        <v>0</v>
      </c>
      <c r="HJ468" s="235">
        <f t="shared" si="713"/>
        <v>0</v>
      </c>
      <c r="HK468" s="188"/>
      <c r="HL468" s="235" t="str">
        <f t="shared" si="707"/>
        <v/>
      </c>
      <c r="HM468" s="235">
        <f t="shared" si="714"/>
        <v>0</v>
      </c>
      <c r="HN468" s="235">
        <f t="shared" si="714"/>
        <v>0</v>
      </c>
      <c r="HO468" s="235">
        <f t="shared" si="714"/>
        <v>0</v>
      </c>
      <c r="HP468" s="188"/>
      <c r="HQ468" s="235" t="str">
        <f t="shared" si="708"/>
        <v/>
      </c>
      <c r="HR468" s="235">
        <f t="shared" si="715"/>
        <v>0</v>
      </c>
      <c r="HS468" s="235">
        <f t="shared" si="715"/>
        <v>0</v>
      </c>
      <c r="HT468" s="235">
        <f t="shared" si="715"/>
        <v>0</v>
      </c>
      <c r="HU468" s="162"/>
      <c r="HV468" s="1622"/>
      <c r="HW468" s="1619"/>
      <c r="HX468" s="1619"/>
      <c r="HY468" s="1619"/>
      <c r="HZ468" s="1619"/>
      <c r="IA468" s="1619"/>
      <c r="IB468" s="1619"/>
      <c r="IC468" s="1623"/>
      <c r="ID468" s="162"/>
    </row>
    <row r="469" spans="1:238" ht="21.75" customHeight="1" x14ac:dyDescent="0.25">
      <c r="A469" s="377" t="str">
        <f t="shared" si="661"/>
        <v/>
      </c>
      <c r="B469" s="188">
        <v>443</v>
      </c>
      <c r="C469" s="255"/>
      <c r="D469" s="223" t="str">
        <f t="shared" si="709"/>
        <v/>
      </c>
      <c r="E469" s="223" t="str">
        <f t="shared" si="649"/>
        <v/>
      </c>
      <c r="F469" s="242"/>
      <c r="G469" s="242"/>
      <c r="H469" s="224" t="str">
        <f t="shared" si="662"/>
        <v/>
      </c>
      <c r="I469" s="930"/>
      <c r="J469" s="930"/>
      <c r="K469" s="930"/>
      <c r="L469" s="370"/>
      <c r="M469" s="371"/>
      <c r="N469" s="371"/>
      <c r="O469" s="371"/>
      <c r="P469" s="372"/>
      <c r="Q469" s="609"/>
      <c r="R469" s="609"/>
      <c r="S469" s="610"/>
      <c r="T469" s="371"/>
      <c r="U469" s="371"/>
      <c r="V469" s="188"/>
      <c r="W469" s="370"/>
      <c r="X469" s="371"/>
      <c r="Y469" s="371"/>
      <c r="Z469" s="611"/>
      <c r="AA469" s="896"/>
      <c r="AB469" s="370"/>
      <c r="AC469" s="371"/>
      <c r="AD469" s="371"/>
      <c r="AE469" s="371"/>
      <c r="AF469" s="896"/>
      <c r="AG469" s="370"/>
      <c r="AH469" s="371"/>
      <c r="AI469" s="371"/>
      <c r="AJ469" s="371"/>
      <c r="AK469" s="896"/>
      <c r="AL469" s="370"/>
      <c r="AM469" s="371"/>
      <c r="AN469" s="371"/>
      <c r="AO469" s="372"/>
      <c r="AP469" s="370"/>
      <c r="AQ469" s="371"/>
      <c r="AR469" s="371"/>
      <c r="AS469" s="371"/>
      <c r="AT469" s="928"/>
      <c r="AU469" s="188"/>
      <c r="AV469" s="256">
        <f t="shared" si="716"/>
        <v>0</v>
      </c>
      <c r="AW469" s="257">
        <f t="shared" si="717"/>
        <v>0</v>
      </c>
      <c r="AX469" s="258">
        <f t="shared" si="718"/>
        <v>0</v>
      </c>
      <c r="AY469" s="259">
        <f t="shared" si="719"/>
        <v>0</v>
      </c>
      <c r="AZ469" s="231" t="str">
        <f t="shared" si="720"/>
        <v/>
      </c>
      <c r="BA469" s="232">
        <f t="shared" si="721"/>
        <v>0</v>
      </c>
      <c r="BB469" s="249">
        <f t="shared" si="722"/>
        <v>0</v>
      </c>
      <c r="BC469" s="231">
        <f t="shared" si="723"/>
        <v>0</v>
      </c>
      <c r="BD469" s="231">
        <f t="shared" si="724"/>
        <v>0</v>
      </c>
      <c r="BE469" s="260"/>
      <c r="BF469" s="235">
        <f t="shared" si="663"/>
        <v>0</v>
      </c>
      <c r="BG469" s="235">
        <f t="shared" si="664"/>
        <v>0</v>
      </c>
      <c r="BH469" s="235">
        <f t="shared" si="665"/>
        <v>0</v>
      </c>
      <c r="BI469" s="380"/>
      <c r="BJ469" s="235">
        <f t="shared" si="650"/>
        <v>0</v>
      </c>
      <c r="BK469" s="235">
        <f t="shared" si="666"/>
        <v>0</v>
      </c>
      <c r="BL469" s="235" t="str">
        <f t="shared" si="667"/>
        <v/>
      </c>
      <c r="BM469" s="236"/>
      <c r="BN469" s="237"/>
      <c r="BO469" s="237"/>
      <c r="BP469" s="238"/>
      <c r="BQ469" s="238"/>
      <c r="BR469" s="254"/>
      <c r="BS469" s="252"/>
      <c r="BT469" s="244"/>
      <c r="BU469" s="244"/>
      <c r="BV469" s="244"/>
      <c r="BW469" s="244"/>
      <c r="BX469" s="244"/>
      <c r="BY469" s="244"/>
      <c r="BZ469" s="244"/>
      <c r="CA469" s="244"/>
      <c r="CB469" s="253"/>
      <c r="CC469" s="188"/>
      <c r="CD469" s="244">
        <f t="shared" si="742"/>
        <v>0</v>
      </c>
      <c r="CE469" s="235">
        <f t="shared" si="668"/>
        <v>0</v>
      </c>
      <c r="CF469" s="235">
        <f t="shared" si="668"/>
        <v>0</v>
      </c>
      <c r="CG469" s="235">
        <f t="shared" si="668"/>
        <v>0</v>
      </c>
      <c r="CH469" s="188"/>
      <c r="CI469" s="244">
        <f t="shared" si="743"/>
        <v>0</v>
      </c>
      <c r="CJ469" s="235">
        <f t="shared" si="669"/>
        <v>0</v>
      </c>
      <c r="CK469" s="235">
        <f t="shared" si="669"/>
        <v>0</v>
      </c>
      <c r="CL469" s="235">
        <f t="shared" si="669"/>
        <v>0</v>
      </c>
      <c r="CM469" s="188"/>
      <c r="CN469" s="244">
        <f t="shared" si="744"/>
        <v>0</v>
      </c>
      <c r="CO469" s="235">
        <f t="shared" si="670"/>
        <v>0</v>
      </c>
      <c r="CP469" s="235">
        <f t="shared" si="670"/>
        <v>0</v>
      </c>
      <c r="CQ469" s="235">
        <f t="shared" si="670"/>
        <v>0</v>
      </c>
      <c r="CR469" s="188"/>
      <c r="CS469" s="244">
        <f t="shared" si="745"/>
        <v>0</v>
      </c>
      <c r="CT469" s="235">
        <f t="shared" si="671"/>
        <v>0</v>
      </c>
      <c r="CU469" s="235">
        <f t="shared" si="671"/>
        <v>0</v>
      </c>
      <c r="CV469" s="235">
        <f t="shared" si="671"/>
        <v>0</v>
      </c>
      <c r="CW469" s="188"/>
      <c r="CX469" s="244">
        <f t="shared" si="746"/>
        <v>0</v>
      </c>
      <c r="CY469" s="235">
        <f t="shared" si="672"/>
        <v>0</v>
      </c>
      <c r="CZ469" s="235">
        <f t="shared" si="672"/>
        <v>0</v>
      </c>
      <c r="DA469" s="235">
        <f t="shared" si="672"/>
        <v>0</v>
      </c>
      <c r="DB469" s="188"/>
      <c r="DC469" s="225"/>
      <c r="DD469" s="226"/>
      <c r="DE469" s="1088"/>
      <c r="DF469" s="225"/>
      <c r="DG469" s="226"/>
      <c r="DH469" s="1088"/>
      <c r="DI469" s="225"/>
      <c r="DJ469" s="226"/>
      <c r="DK469" s="1088"/>
      <c r="DL469" s="225"/>
      <c r="DM469" s="226"/>
      <c r="DN469" s="1088"/>
      <c r="DO469" s="370"/>
      <c r="DP469" s="370"/>
      <c r="DQ469" s="243">
        <f t="shared" si="725"/>
        <v>0</v>
      </c>
      <c r="DR469" s="244">
        <f t="shared" si="726"/>
        <v>0</v>
      </c>
      <c r="DS469" s="235">
        <f t="shared" si="673"/>
        <v>0</v>
      </c>
      <c r="DT469" s="244" t="str">
        <f t="shared" si="727"/>
        <v/>
      </c>
      <c r="DU469" s="42" t="str">
        <f t="shared" si="674"/>
        <v/>
      </c>
      <c r="DV469" s="42" t="str">
        <f t="shared" si="675"/>
        <v/>
      </c>
      <c r="DW469" s="42" t="str">
        <f t="shared" si="676"/>
        <v/>
      </c>
      <c r="DX469" s="162"/>
      <c r="DY469" s="42" t="str">
        <f t="shared" si="677"/>
        <v/>
      </c>
      <c r="DZ469" s="42" t="str">
        <f t="shared" si="741"/>
        <v/>
      </c>
      <c r="EA469" s="42" t="str">
        <f t="shared" si="678"/>
        <v/>
      </c>
      <c r="EB469" s="162"/>
      <c r="EC469" s="930"/>
      <c r="ED469" s="188"/>
      <c r="EE469" s="245">
        <f t="shared" si="747"/>
        <v>0</v>
      </c>
      <c r="EF469" s="189"/>
      <c r="EG469" s="245">
        <f t="shared" si="680"/>
        <v>0</v>
      </c>
      <c r="EH469" s="189"/>
      <c r="EI469" s="246" t="str">
        <f t="shared" si="728"/>
        <v/>
      </c>
      <c r="EJ469" s="247" t="str">
        <f t="shared" si="656"/>
        <v/>
      </c>
      <c r="EK469" s="248" t="str">
        <f t="shared" si="657"/>
        <v/>
      </c>
      <c r="EL469" s="248" t="str">
        <f t="shared" si="658"/>
        <v/>
      </c>
      <c r="EM469" s="248" t="str">
        <f t="shared" si="659"/>
        <v/>
      </c>
      <c r="EN469" s="248" t="str">
        <f t="shared" si="681"/>
        <v/>
      </c>
      <c r="EO469" s="248" t="str">
        <f t="shared" si="660"/>
        <v/>
      </c>
      <c r="EP469" s="189"/>
      <c r="EQ469" s="248" t="str">
        <f t="shared" si="729"/>
        <v/>
      </c>
      <c r="ER469" s="248" t="str">
        <f t="shared" si="730"/>
        <v/>
      </c>
      <c r="ES469" s="248" t="str">
        <f t="shared" si="731"/>
        <v/>
      </c>
      <c r="ET469" s="248" t="str">
        <f t="shared" si="732"/>
        <v/>
      </c>
      <c r="EU469" s="248" t="str">
        <f t="shared" si="682"/>
        <v/>
      </c>
      <c r="EV469" s="248" t="str">
        <f t="shared" si="682"/>
        <v/>
      </c>
      <c r="EW469" s="189"/>
      <c r="EX469" s="248" t="str">
        <f t="shared" si="733"/>
        <v/>
      </c>
      <c r="EY469" s="248" t="str">
        <f t="shared" si="734"/>
        <v/>
      </c>
      <c r="EZ469" s="248" t="str">
        <f t="shared" si="735"/>
        <v/>
      </c>
      <c r="FA469" s="248" t="str">
        <f t="shared" si="736"/>
        <v/>
      </c>
      <c r="FB469" s="248" t="str">
        <f t="shared" si="710"/>
        <v/>
      </c>
      <c r="FC469" s="248" t="str">
        <f t="shared" si="710"/>
        <v/>
      </c>
      <c r="FD469" s="189"/>
      <c r="FE469" s="248" t="str">
        <f t="shared" si="737"/>
        <v/>
      </c>
      <c r="FF469" s="248" t="str">
        <f t="shared" si="738"/>
        <v/>
      </c>
      <c r="FG469" s="248" t="str">
        <f t="shared" si="739"/>
        <v/>
      </c>
      <c r="FH469" s="248" t="str">
        <f t="shared" si="740"/>
        <v/>
      </c>
      <c r="FI469" s="248" t="str">
        <f t="shared" si="711"/>
        <v/>
      </c>
      <c r="FJ469" s="248" t="str">
        <f t="shared" si="711"/>
        <v/>
      </c>
      <c r="FK469" s="189"/>
      <c r="FL469" s="370"/>
      <c r="FM469" s="371"/>
      <c r="FN469" s="371"/>
      <c r="FO469" s="611"/>
      <c r="FP469" s="896"/>
      <c r="FQ469" s="370"/>
      <c r="FR469" s="371"/>
      <c r="FS469" s="371"/>
      <c r="FT469" s="611"/>
      <c r="FU469" s="896"/>
      <c r="FV469" s="370"/>
      <c r="FW469" s="371"/>
      <c r="FX469" s="371"/>
      <c r="FY469" s="611"/>
      <c r="FZ469" s="896"/>
      <c r="GA469" s="613"/>
      <c r="GB469" s="189"/>
      <c r="GC469" s="227">
        <f t="shared" si="683"/>
        <v>0</v>
      </c>
      <c r="GD469" s="228">
        <f t="shared" si="684"/>
        <v>0</v>
      </c>
      <c r="GE469" s="229">
        <f t="shared" si="712"/>
        <v>0</v>
      </c>
      <c r="GF469" s="230">
        <f t="shared" si="712"/>
        <v>0</v>
      </c>
      <c r="GG469" s="231" t="str">
        <f t="shared" si="685"/>
        <v/>
      </c>
      <c r="GH469" s="232">
        <f t="shared" si="686"/>
        <v>0</v>
      </c>
      <c r="GI469" s="227">
        <f t="shared" si="687"/>
        <v>0</v>
      </c>
      <c r="GJ469" s="233">
        <f t="shared" si="688"/>
        <v>0</v>
      </c>
      <c r="GK469" s="233">
        <f t="shared" si="689"/>
        <v>0</v>
      </c>
      <c r="GL469" s="234"/>
      <c r="GM469" s="235">
        <f t="shared" si="690"/>
        <v>0</v>
      </c>
      <c r="GN469" s="235">
        <f t="shared" si="691"/>
        <v>0</v>
      </c>
      <c r="GO469" s="235" t="str">
        <f t="shared" si="692"/>
        <v/>
      </c>
      <c r="GP469" s="380"/>
      <c r="GQ469" s="235">
        <f t="shared" si="693"/>
        <v>0</v>
      </c>
      <c r="GR469" s="235">
        <f t="shared" si="694"/>
        <v>0</v>
      </c>
      <c r="GS469" s="235" t="str">
        <f t="shared" si="695"/>
        <v/>
      </c>
      <c r="GT469" s="236"/>
      <c r="GU469" s="237" t="str">
        <f t="shared" si="696"/>
        <v/>
      </c>
      <c r="GV469" s="237" t="str">
        <f t="shared" si="697"/>
        <v/>
      </c>
      <c r="GW469" s="238" t="str">
        <f t="shared" si="698"/>
        <v/>
      </c>
      <c r="GX469" s="238" t="str">
        <f t="shared" si="699"/>
        <v/>
      </c>
      <c r="GY469" s="239"/>
      <c r="GZ469" s="240" t="str">
        <f t="shared" si="700"/>
        <v/>
      </c>
      <c r="HA469" s="235" t="str">
        <f t="shared" si="701"/>
        <v/>
      </c>
      <c r="HB469" s="235" t="str">
        <f t="shared" si="702"/>
        <v/>
      </c>
      <c r="HC469" s="235" t="str">
        <f t="shared" si="703"/>
        <v/>
      </c>
      <c r="HD469" s="235" t="str">
        <f t="shared" si="704"/>
        <v/>
      </c>
      <c r="HE469" s="235" t="str">
        <f t="shared" si="705"/>
        <v/>
      </c>
      <c r="HF469" s="188"/>
      <c r="HG469" s="235" t="str">
        <f t="shared" si="706"/>
        <v/>
      </c>
      <c r="HH469" s="235">
        <f t="shared" si="713"/>
        <v>0</v>
      </c>
      <c r="HI469" s="235">
        <f t="shared" si="713"/>
        <v>0</v>
      </c>
      <c r="HJ469" s="235">
        <f t="shared" si="713"/>
        <v>0</v>
      </c>
      <c r="HK469" s="188"/>
      <c r="HL469" s="235" t="str">
        <f t="shared" si="707"/>
        <v/>
      </c>
      <c r="HM469" s="235">
        <f t="shared" si="714"/>
        <v>0</v>
      </c>
      <c r="HN469" s="235">
        <f t="shared" si="714"/>
        <v>0</v>
      </c>
      <c r="HO469" s="235">
        <f t="shared" si="714"/>
        <v>0</v>
      </c>
      <c r="HP469" s="188"/>
      <c r="HQ469" s="235" t="str">
        <f t="shared" si="708"/>
        <v/>
      </c>
      <c r="HR469" s="235">
        <f t="shared" si="715"/>
        <v>0</v>
      </c>
      <c r="HS469" s="235">
        <f t="shared" si="715"/>
        <v>0</v>
      </c>
      <c r="HT469" s="235">
        <f t="shared" si="715"/>
        <v>0</v>
      </c>
      <c r="HU469" s="162"/>
      <c r="HV469" s="1622"/>
      <c r="HW469" s="1619"/>
      <c r="HX469" s="1619"/>
      <c r="HY469" s="1619"/>
      <c r="HZ469" s="1619"/>
      <c r="IA469" s="1619"/>
      <c r="IB469" s="1619"/>
      <c r="IC469" s="1623"/>
      <c r="ID469" s="162"/>
    </row>
    <row r="470" spans="1:238" ht="21.75" customHeight="1" x14ac:dyDescent="0.25">
      <c r="A470" s="377" t="str">
        <f t="shared" si="661"/>
        <v/>
      </c>
      <c r="B470" s="188">
        <v>444</v>
      </c>
      <c r="C470" s="255"/>
      <c r="D470" s="223" t="str">
        <f t="shared" si="709"/>
        <v/>
      </c>
      <c r="E470" s="223" t="str">
        <f t="shared" si="649"/>
        <v/>
      </c>
      <c r="F470" s="242"/>
      <c r="G470" s="242"/>
      <c r="H470" s="224" t="str">
        <f t="shared" si="662"/>
        <v/>
      </c>
      <c r="I470" s="930"/>
      <c r="J470" s="930"/>
      <c r="K470" s="930"/>
      <c r="L470" s="370"/>
      <c r="M470" s="371"/>
      <c r="N470" s="371"/>
      <c r="O470" s="371"/>
      <c r="P470" s="372"/>
      <c r="Q470" s="609"/>
      <c r="R470" s="609"/>
      <c r="S470" s="610"/>
      <c r="T470" s="371"/>
      <c r="U470" s="371"/>
      <c r="V470" s="188"/>
      <c r="W470" s="370"/>
      <c r="X470" s="371"/>
      <c r="Y470" s="371"/>
      <c r="Z470" s="611"/>
      <c r="AA470" s="896"/>
      <c r="AB470" s="370"/>
      <c r="AC470" s="371"/>
      <c r="AD470" s="371"/>
      <c r="AE470" s="371"/>
      <c r="AF470" s="896"/>
      <c r="AG470" s="370"/>
      <c r="AH470" s="371"/>
      <c r="AI470" s="371"/>
      <c r="AJ470" s="371"/>
      <c r="AK470" s="896"/>
      <c r="AL470" s="370"/>
      <c r="AM470" s="371"/>
      <c r="AN470" s="371"/>
      <c r="AO470" s="372"/>
      <c r="AP470" s="370"/>
      <c r="AQ470" s="371"/>
      <c r="AR470" s="371"/>
      <c r="AS470" s="371"/>
      <c r="AT470" s="928"/>
      <c r="AU470" s="188"/>
      <c r="AV470" s="256">
        <f t="shared" si="716"/>
        <v>0</v>
      </c>
      <c r="AW470" s="257">
        <f t="shared" si="717"/>
        <v>0</v>
      </c>
      <c r="AX470" s="258">
        <f t="shared" si="718"/>
        <v>0</v>
      </c>
      <c r="AY470" s="259">
        <f t="shared" si="719"/>
        <v>0</v>
      </c>
      <c r="AZ470" s="231" t="str">
        <f t="shared" si="720"/>
        <v/>
      </c>
      <c r="BA470" s="232">
        <f t="shared" si="721"/>
        <v>0</v>
      </c>
      <c r="BB470" s="249">
        <f t="shared" si="722"/>
        <v>0</v>
      </c>
      <c r="BC470" s="231">
        <f t="shared" si="723"/>
        <v>0</v>
      </c>
      <c r="BD470" s="231">
        <f t="shared" si="724"/>
        <v>0</v>
      </c>
      <c r="BE470" s="260"/>
      <c r="BF470" s="235">
        <f t="shared" si="663"/>
        <v>0</v>
      </c>
      <c r="BG470" s="235">
        <f t="shared" si="664"/>
        <v>0</v>
      </c>
      <c r="BH470" s="235">
        <f t="shared" si="665"/>
        <v>0</v>
      </c>
      <c r="BI470" s="380"/>
      <c r="BJ470" s="235">
        <f t="shared" si="650"/>
        <v>0</v>
      </c>
      <c r="BK470" s="235">
        <f t="shared" si="666"/>
        <v>0</v>
      </c>
      <c r="BL470" s="235" t="str">
        <f t="shared" si="667"/>
        <v/>
      </c>
      <c r="BM470" s="236"/>
      <c r="BN470" s="237"/>
      <c r="BO470" s="237"/>
      <c r="BP470" s="238"/>
      <c r="BQ470" s="238"/>
      <c r="BR470" s="254"/>
      <c r="BS470" s="252"/>
      <c r="BT470" s="244"/>
      <c r="BU470" s="244"/>
      <c r="BV470" s="244"/>
      <c r="BW470" s="244"/>
      <c r="BX470" s="244"/>
      <c r="BY470" s="244"/>
      <c r="BZ470" s="244"/>
      <c r="CA470" s="244"/>
      <c r="CB470" s="253"/>
      <c r="CC470" s="188"/>
      <c r="CD470" s="244">
        <f t="shared" si="742"/>
        <v>0</v>
      </c>
      <c r="CE470" s="235">
        <f t="shared" si="668"/>
        <v>0</v>
      </c>
      <c r="CF470" s="235">
        <f t="shared" si="668"/>
        <v>0</v>
      </c>
      <c r="CG470" s="235">
        <f t="shared" si="668"/>
        <v>0</v>
      </c>
      <c r="CH470" s="188"/>
      <c r="CI470" s="244">
        <f t="shared" si="743"/>
        <v>0</v>
      </c>
      <c r="CJ470" s="235">
        <f t="shared" si="669"/>
        <v>0</v>
      </c>
      <c r="CK470" s="235">
        <f t="shared" si="669"/>
        <v>0</v>
      </c>
      <c r="CL470" s="235">
        <f t="shared" si="669"/>
        <v>0</v>
      </c>
      <c r="CM470" s="188"/>
      <c r="CN470" s="244">
        <f t="shared" si="744"/>
        <v>0</v>
      </c>
      <c r="CO470" s="235">
        <f t="shared" si="670"/>
        <v>0</v>
      </c>
      <c r="CP470" s="235">
        <f t="shared" si="670"/>
        <v>0</v>
      </c>
      <c r="CQ470" s="235">
        <f t="shared" si="670"/>
        <v>0</v>
      </c>
      <c r="CR470" s="188"/>
      <c r="CS470" s="244">
        <f t="shared" si="745"/>
        <v>0</v>
      </c>
      <c r="CT470" s="235">
        <f t="shared" si="671"/>
        <v>0</v>
      </c>
      <c r="CU470" s="235">
        <f t="shared" si="671"/>
        <v>0</v>
      </c>
      <c r="CV470" s="235">
        <f t="shared" si="671"/>
        <v>0</v>
      </c>
      <c r="CW470" s="188"/>
      <c r="CX470" s="244">
        <f t="shared" si="746"/>
        <v>0</v>
      </c>
      <c r="CY470" s="235">
        <f t="shared" si="672"/>
        <v>0</v>
      </c>
      <c r="CZ470" s="235">
        <f t="shared" si="672"/>
        <v>0</v>
      </c>
      <c r="DA470" s="235">
        <f t="shared" si="672"/>
        <v>0</v>
      </c>
      <c r="DB470" s="188"/>
      <c r="DC470" s="225"/>
      <c r="DD470" s="226"/>
      <c r="DE470" s="1088"/>
      <c r="DF470" s="225"/>
      <c r="DG470" s="226"/>
      <c r="DH470" s="1088"/>
      <c r="DI470" s="225"/>
      <c r="DJ470" s="226"/>
      <c r="DK470" s="1088"/>
      <c r="DL470" s="225"/>
      <c r="DM470" s="226"/>
      <c r="DN470" s="1088"/>
      <c r="DO470" s="370"/>
      <c r="DP470" s="370"/>
      <c r="DQ470" s="243">
        <f t="shared" si="725"/>
        <v>0</v>
      </c>
      <c r="DR470" s="244">
        <f t="shared" si="726"/>
        <v>0</v>
      </c>
      <c r="DS470" s="235">
        <f t="shared" si="673"/>
        <v>0</v>
      </c>
      <c r="DT470" s="244" t="str">
        <f t="shared" si="727"/>
        <v/>
      </c>
      <c r="DU470" s="42" t="str">
        <f t="shared" si="674"/>
        <v/>
      </c>
      <c r="DV470" s="42" t="str">
        <f t="shared" si="675"/>
        <v/>
      </c>
      <c r="DW470" s="42" t="str">
        <f t="shared" si="676"/>
        <v/>
      </c>
      <c r="DX470" s="162"/>
      <c r="DY470" s="42" t="str">
        <f t="shared" si="677"/>
        <v/>
      </c>
      <c r="DZ470" s="42" t="str">
        <f t="shared" si="741"/>
        <v/>
      </c>
      <c r="EA470" s="42" t="str">
        <f t="shared" si="678"/>
        <v/>
      </c>
      <c r="EB470" s="162"/>
      <c r="EC470" s="930"/>
      <c r="ED470" s="188"/>
      <c r="EE470" s="245">
        <f t="shared" si="747"/>
        <v>0</v>
      </c>
      <c r="EF470" s="189"/>
      <c r="EG470" s="245">
        <f t="shared" si="680"/>
        <v>0</v>
      </c>
      <c r="EH470" s="189"/>
      <c r="EI470" s="246" t="str">
        <f t="shared" si="728"/>
        <v/>
      </c>
      <c r="EJ470" s="247" t="str">
        <f t="shared" si="656"/>
        <v/>
      </c>
      <c r="EK470" s="248" t="str">
        <f t="shared" si="657"/>
        <v/>
      </c>
      <c r="EL470" s="248" t="str">
        <f t="shared" si="658"/>
        <v/>
      </c>
      <c r="EM470" s="248" t="str">
        <f t="shared" si="659"/>
        <v/>
      </c>
      <c r="EN470" s="248" t="str">
        <f t="shared" si="681"/>
        <v/>
      </c>
      <c r="EO470" s="248" t="str">
        <f t="shared" si="660"/>
        <v/>
      </c>
      <c r="EP470" s="189"/>
      <c r="EQ470" s="248" t="str">
        <f t="shared" si="729"/>
        <v/>
      </c>
      <c r="ER470" s="248" t="str">
        <f t="shared" si="730"/>
        <v/>
      </c>
      <c r="ES470" s="248" t="str">
        <f t="shared" si="731"/>
        <v/>
      </c>
      <c r="ET470" s="248" t="str">
        <f t="shared" si="732"/>
        <v/>
      </c>
      <c r="EU470" s="248" t="str">
        <f t="shared" si="682"/>
        <v/>
      </c>
      <c r="EV470" s="248" t="str">
        <f t="shared" si="682"/>
        <v/>
      </c>
      <c r="EW470" s="189"/>
      <c r="EX470" s="248" t="str">
        <f t="shared" si="733"/>
        <v/>
      </c>
      <c r="EY470" s="248" t="str">
        <f t="shared" si="734"/>
        <v/>
      </c>
      <c r="EZ470" s="248" t="str">
        <f t="shared" si="735"/>
        <v/>
      </c>
      <c r="FA470" s="248" t="str">
        <f t="shared" si="736"/>
        <v/>
      </c>
      <c r="FB470" s="248" t="str">
        <f t="shared" si="710"/>
        <v/>
      </c>
      <c r="FC470" s="248" t="str">
        <f t="shared" si="710"/>
        <v/>
      </c>
      <c r="FD470" s="189"/>
      <c r="FE470" s="248" t="str">
        <f t="shared" si="737"/>
        <v/>
      </c>
      <c r="FF470" s="248" t="str">
        <f t="shared" si="738"/>
        <v/>
      </c>
      <c r="FG470" s="248" t="str">
        <f t="shared" si="739"/>
        <v/>
      </c>
      <c r="FH470" s="248" t="str">
        <f t="shared" si="740"/>
        <v/>
      </c>
      <c r="FI470" s="248" t="str">
        <f t="shared" si="711"/>
        <v/>
      </c>
      <c r="FJ470" s="248" t="str">
        <f t="shared" si="711"/>
        <v/>
      </c>
      <c r="FK470" s="189"/>
      <c r="FL470" s="370"/>
      <c r="FM470" s="371"/>
      <c r="FN470" s="371"/>
      <c r="FO470" s="611"/>
      <c r="FP470" s="896"/>
      <c r="FQ470" s="370"/>
      <c r="FR470" s="371"/>
      <c r="FS470" s="371"/>
      <c r="FT470" s="611"/>
      <c r="FU470" s="896"/>
      <c r="FV470" s="370"/>
      <c r="FW470" s="371"/>
      <c r="FX470" s="371"/>
      <c r="FY470" s="611"/>
      <c r="FZ470" s="896"/>
      <c r="GA470" s="613"/>
      <c r="GB470" s="189"/>
      <c r="GC470" s="227">
        <f t="shared" si="683"/>
        <v>0</v>
      </c>
      <c r="GD470" s="228">
        <f t="shared" si="684"/>
        <v>0</v>
      </c>
      <c r="GE470" s="229">
        <f t="shared" si="712"/>
        <v>0</v>
      </c>
      <c r="GF470" s="230">
        <f t="shared" si="712"/>
        <v>0</v>
      </c>
      <c r="GG470" s="231" t="str">
        <f t="shared" si="685"/>
        <v/>
      </c>
      <c r="GH470" s="232">
        <f t="shared" si="686"/>
        <v>0</v>
      </c>
      <c r="GI470" s="227">
        <f t="shared" si="687"/>
        <v>0</v>
      </c>
      <c r="GJ470" s="233">
        <f t="shared" si="688"/>
        <v>0</v>
      </c>
      <c r="GK470" s="233">
        <f t="shared" si="689"/>
        <v>0</v>
      </c>
      <c r="GL470" s="234"/>
      <c r="GM470" s="235">
        <f t="shared" si="690"/>
        <v>0</v>
      </c>
      <c r="GN470" s="235">
        <f t="shared" si="691"/>
        <v>0</v>
      </c>
      <c r="GO470" s="235" t="str">
        <f t="shared" si="692"/>
        <v/>
      </c>
      <c r="GP470" s="380"/>
      <c r="GQ470" s="235">
        <f t="shared" si="693"/>
        <v>0</v>
      </c>
      <c r="GR470" s="235">
        <f t="shared" si="694"/>
        <v>0</v>
      </c>
      <c r="GS470" s="235" t="str">
        <f t="shared" si="695"/>
        <v/>
      </c>
      <c r="GT470" s="236"/>
      <c r="GU470" s="237" t="str">
        <f t="shared" si="696"/>
        <v/>
      </c>
      <c r="GV470" s="237" t="str">
        <f t="shared" si="697"/>
        <v/>
      </c>
      <c r="GW470" s="238" t="str">
        <f t="shared" si="698"/>
        <v/>
      </c>
      <c r="GX470" s="238" t="str">
        <f t="shared" si="699"/>
        <v/>
      </c>
      <c r="GY470" s="239"/>
      <c r="GZ470" s="240" t="str">
        <f t="shared" si="700"/>
        <v/>
      </c>
      <c r="HA470" s="235" t="str">
        <f t="shared" si="701"/>
        <v/>
      </c>
      <c r="HB470" s="235" t="str">
        <f t="shared" si="702"/>
        <v/>
      </c>
      <c r="HC470" s="235" t="str">
        <f t="shared" si="703"/>
        <v/>
      </c>
      <c r="HD470" s="235" t="str">
        <f t="shared" si="704"/>
        <v/>
      </c>
      <c r="HE470" s="235" t="str">
        <f t="shared" si="705"/>
        <v/>
      </c>
      <c r="HF470" s="188"/>
      <c r="HG470" s="235" t="str">
        <f t="shared" si="706"/>
        <v/>
      </c>
      <c r="HH470" s="235">
        <f t="shared" si="713"/>
        <v>0</v>
      </c>
      <c r="HI470" s="235">
        <f t="shared" si="713"/>
        <v>0</v>
      </c>
      <c r="HJ470" s="235">
        <f t="shared" si="713"/>
        <v>0</v>
      </c>
      <c r="HK470" s="188"/>
      <c r="HL470" s="235" t="str">
        <f t="shared" si="707"/>
        <v/>
      </c>
      <c r="HM470" s="235">
        <f t="shared" si="714"/>
        <v>0</v>
      </c>
      <c r="HN470" s="235">
        <f t="shared" si="714"/>
        <v>0</v>
      </c>
      <c r="HO470" s="235">
        <f t="shared" si="714"/>
        <v>0</v>
      </c>
      <c r="HP470" s="188"/>
      <c r="HQ470" s="235" t="str">
        <f t="shared" si="708"/>
        <v/>
      </c>
      <c r="HR470" s="235">
        <f t="shared" si="715"/>
        <v>0</v>
      </c>
      <c r="HS470" s="235">
        <f t="shared" si="715"/>
        <v>0</v>
      </c>
      <c r="HT470" s="235">
        <f t="shared" si="715"/>
        <v>0</v>
      </c>
      <c r="HU470" s="162"/>
      <c r="HV470" s="1622"/>
      <c r="HW470" s="1619"/>
      <c r="HX470" s="1619"/>
      <c r="HY470" s="1619"/>
      <c r="HZ470" s="1619"/>
      <c r="IA470" s="1619"/>
      <c r="IB470" s="1619"/>
      <c r="IC470" s="1623"/>
      <c r="ID470" s="162"/>
    </row>
    <row r="471" spans="1:238" ht="21.75" customHeight="1" x14ac:dyDescent="0.25">
      <c r="A471" s="377" t="str">
        <f t="shared" si="661"/>
        <v/>
      </c>
      <c r="B471" s="188">
        <v>445</v>
      </c>
      <c r="C471" s="255"/>
      <c r="D471" s="223" t="str">
        <f t="shared" si="709"/>
        <v/>
      </c>
      <c r="E471" s="223" t="str">
        <f t="shared" si="649"/>
        <v/>
      </c>
      <c r="F471" s="242"/>
      <c r="G471" s="242"/>
      <c r="H471" s="224" t="str">
        <f t="shared" si="662"/>
        <v/>
      </c>
      <c r="I471" s="930"/>
      <c r="J471" s="930"/>
      <c r="K471" s="930"/>
      <c r="L471" s="370"/>
      <c r="M471" s="371"/>
      <c r="N471" s="371"/>
      <c r="O471" s="371"/>
      <c r="P471" s="372"/>
      <c r="Q471" s="609"/>
      <c r="R471" s="609"/>
      <c r="S471" s="610"/>
      <c r="T471" s="371"/>
      <c r="U471" s="371"/>
      <c r="V471" s="188"/>
      <c r="W471" s="370"/>
      <c r="X471" s="371"/>
      <c r="Y471" s="371"/>
      <c r="Z471" s="611"/>
      <c r="AA471" s="896"/>
      <c r="AB471" s="370"/>
      <c r="AC471" s="371"/>
      <c r="AD471" s="371"/>
      <c r="AE471" s="371"/>
      <c r="AF471" s="896"/>
      <c r="AG471" s="370"/>
      <c r="AH471" s="371"/>
      <c r="AI471" s="371"/>
      <c r="AJ471" s="371"/>
      <c r="AK471" s="896"/>
      <c r="AL471" s="370"/>
      <c r="AM471" s="371"/>
      <c r="AN471" s="371"/>
      <c r="AO471" s="372"/>
      <c r="AP471" s="370"/>
      <c r="AQ471" s="371"/>
      <c r="AR471" s="371"/>
      <c r="AS471" s="371"/>
      <c r="AT471" s="928"/>
      <c r="AU471" s="188"/>
      <c r="AV471" s="256">
        <f t="shared" si="716"/>
        <v>0</v>
      </c>
      <c r="AW471" s="257">
        <f t="shared" si="717"/>
        <v>0</v>
      </c>
      <c r="AX471" s="258">
        <f t="shared" si="718"/>
        <v>0</v>
      </c>
      <c r="AY471" s="259">
        <f t="shared" si="719"/>
        <v>0</v>
      </c>
      <c r="AZ471" s="231" t="str">
        <f t="shared" si="720"/>
        <v/>
      </c>
      <c r="BA471" s="232">
        <f t="shared" si="721"/>
        <v>0</v>
      </c>
      <c r="BB471" s="249">
        <f t="shared" si="722"/>
        <v>0</v>
      </c>
      <c r="BC471" s="231">
        <f t="shared" si="723"/>
        <v>0</v>
      </c>
      <c r="BD471" s="231">
        <f t="shared" si="724"/>
        <v>0</v>
      </c>
      <c r="BE471" s="260"/>
      <c r="BF471" s="235">
        <f t="shared" si="663"/>
        <v>0</v>
      </c>
      <c r="BG471" s="235">
        <f t="shared" si="664"/>
        <v>0</v>
      </c>
      <c r="BH471" s="235">
        <f t="shared" si="665"/>
        <v>0</v>
      </c>
      <c r="BI471" s="380"/>
      <c r="BJ471" s="235">
        <f t="shared" si="650"/>
        <v>0</v>
      </c>
      <c r="BK471" s="235">
        <f t="shared" si="666"/>
        <v>0</v>
      </c>
      <c r="BL471" s="235" t="str">
        <f t="shared" si="667"/>
        <v/>
      </c>
      <c r="BM471" s="236"/>
      <c r="BN471" s="237"/>
      <c r="BO471" s="237"/>
      <c r="BP471" s="238"/>
      <c r="BQ471" s="238"/>
      <c r="BR471" s="254"/>
      <c r="BS471" s="252"/>
      <c r="BT471" s="244"/>
      <c r="BU471" s="244"/>
      <c r="BV471" s="244"/>
      <c r="BW471" s="244"/>
      <c r="BX471" s="244"/>
      <c r="BY471" s="244"/>
      <c r="BZ471" s="244"/>
      <c r="CA471" s="244"/>
      <c r="CB471" s="253"/>
      <c r="CC471" s="188"/>
      <c r="CD471" s="244">
        <f t="shared" si="742"/>
        <v>0</v>
      </c>
      <c r="CE471" s="235">
        <f t="shared" si="668"/>
        <v>0</v>
      </c>
      <c r="CF471" s="235">
        <f t="shared" si="668"/>
        <v>0</v>
      </c>
      <c r="CG471" s="235">
        <f t="shared" si="668"/>
        <v>0</v>
      </c>
      <c r="CH471" s="188"/>
      <c r="CI471" s="244">
        <f t="shared" si="743"/>
        <v>0</v>
      </c>
      <c r="CJ471" s="235">
        <f t="shared" si="669"/>
        <v>0</v>
      </c>
      <c r="CK471" s="235">
        <f t="shared" si="669"/>
        <v>0</v>
      </c>
      <c r="CL471" s="235">
        <f t="shared" si="669"/>
        <v>0</v>
      </c>
      <c r="CM471" s="188"/>
      <c r="CN471" s="244">
        <f t="shared" si="744"/>
        <v>0</v>
      </c>
      <c r="CO471" s="235">
        <f t="shared" si="670"/>
        <v>0</v>
      </c>
      <c r="CP471" s="235">
        <f t="shared" si="670"/>
        <v>0</v>
      </c>
      <c r="CQ471" s="235">
        <f t="shared" si="670"/>
        <v>0</v>
      </c>
      <c r="CR471" s="188"/>
      <c r="CS471" s="244">
        <f t="shared" si="745"/>
        <v>0</v>
      </c>
      <c r="CT471" s="235">
        <f t="shared" si="671"/>
        <v>0</v>
      </c>
      <c r="CU471" s="235">
        <f t="shared" si="671"/>
        <v>0</v>
      </c>
      <c r="CV471" s="235">
        <f t="shared" si="671"/>
        <v>0</v>
      </c>
      <c r="CW471" s="188"/>
      <c r="CX471" s="244">
        <f t="shared" si="746"/>
        <v>0</v>
      </c>
      <c r="CY471" s="235">
        <f t="shared" si="672"/>
        <v>0</v>
      </c>
      <c r="CZ471" s="235">
        <f t="shared" si="672"/>
        <v>0</v>
      </c>
      <c r="DA471" s="235">
        <f t="shared" si="672"/>
        <v>0</v>
      </c>
      <c r="DB471" s="188"/>
      <c r="DC471" s="225"/>
      <c r="DD471" s="226"/>
      <c r="DE471" s="1088"/>
      <c r="DF471" s="225"/>
      <c r="DG471" s="226"/>
      <c r="DH471" s="1088"/>
      <c r="DI471" s="225"/>
      <c r="DJ471" s="226"/>
      <c r="DK471" s="1088"/>
      <c r="DL471" s="225"/>
      <c r="DM471" s="226"/>
      <c r="DN471" s="1088"/>
      <c r="DO471" s="370"/>
      <c r="DP471" s="370"/>
      <c r="DQ471" s="243">
        <f t="shared" si="725"/>
        <v>0</v>
      </c>
      <c r="DR471" s="244">
        <f t="shared" si="726"/>
        <v>0</v>
      </c>
      <c r="DS471" s="235">
        <f t="shared" si="673"/>
        <v>0</v>
      </c>
      <c r="DT471" s="244" t="str">
        <f t="shared" si="727"/>
        <v/>
      </c>
      <c r="DU471" s="42" t="str">
        <f t="shared" si="674"/>
        <v/>
      </c>
      <c r="DV471" s="42" t="str">
        <f t="shared" si="675"/>
        <v/>
      </c>
      <c r="DW471" s="42" t="str">
        <f t="shared" si="676"/>
        <v/>
      </c>
      <c r="DX471" s="162"/>
      <c r="DY471" s="42" t="str">
        <f t="shared" si="677"/>
        <v/>
      </c>
      <c r="DZ471" s="42" t="str">
        <f t="shared" si="741"/>
        <v/>
      </c>
      <c r="EA471" s="42" t="str">
        <f t="shared" si="678"/>
        <v/>
      </c>
      <c r="EB471" s="162"/>
      <c r="EC471" s="930"/>
      <c r="ED471" s="188"/>
      <c r="EE471" s="245">
        <f t="shared" si="747"/>
        <v>0</v>
      </c>
      <c r="EF471" s="189"/>
      <c r="EG471" s="245">
        <f t="shared" si="680"/>
        <v>0</v>
      </c>
      <c r="EH471" s="189"/>
      <c r="EI471" s="246" t="str">
        <f t="shared" si="728"/>
        <v/>
      </c>
      <c r="EJ471" s="247" t="str">
        <f t="shared" si="656"/>
        <v/>
      </c>
      <c r="EK471" s="248" t="str">
        <f t="shared" si="657"/>
        <v/>
      </c>
      <c r="EL471" s="248" t="str">
        <f t="shared" si="658"/>
        <v/>
      </c>
      <c r="EM471" s="248" t="str">
        <f t="shared" si="659"/>
        <v/>
      </c>
      <c r="EN471" s="248" t="str">
        <f t="shared" si="681"/>
        <v/>
      </c>
      <c r="EO471" s="248" t="str">
        <f t="shared" si="660"/>
        <v/>
      </c>
      <c r="EP471" s="189"/>
      <c r="EQ471" s="248" t="str">
        <f t="shared" si="729"/>
        <v/>
      </c>
      <c r="ER471" s="248" t="str">
        <f t="shared" si="730"/>
        <v/>
      </c>
      <c r="ES471" s="248" t="str">
        <f t="shared" si="731"/>
        <v/>
      </c>
      <c r="ET471" s="248" t="str">
        <f t="shared" si="732"/>
        <v/>
      </c>
      <c r="EU471" s="248" t="str">
        <f t="shared" si="682"/>
        <v/>
      </c>
      <c r="EV471" s="248" t="str">
        <f t="shared" si="682"/>
        <v/>
      </c>
      <c r="EW471" s="189"/>
      <c r="EX471" s="248" t="str">
        <f t="shared" si="733"/>
        <v/>
      </c>
      <c r="EY471" s="248" t="str">
        <f t="shared" si="734"/>
        <v/>
      </c>
      <c r="EZ471" s="248" t="str">
        <f t="shared" si="735"/>
        <v/>
      </c>
      <c r="FA471" s="248" t="str">
        <f t="shared" si="736"/>
        <v/>
      </c>
      <c r="FB471" s="248" t="str">
        <f t="shared" si="710"/>
        <v/>
      </c>
      <c r="FC471" s="248" t="str">
        <f t="shared" si="710"/>
        <v/>
      </c>
      <c r="FD471" s="189"/>
      <c r="FE471" s="248" t="str">
        <f t="shared" si="737"/>
        <v/>
      </c>
      <c r="FF471" s="248" t="str">
        <f t="shared" si="738"/>
        <v/>
      </c>
      <c r="FG471" s="248" t="str">
        <f t="shared" si="739"/>
        <v/>
      </c>
      <c r="FH471" s="248" t="str">
        <f t="shared" si="740"/>
        <v/>
      </c>
      <c r="FI471" s="248" t="str">
        <f t="shared" si="711"/>
        <v/>
      </c>
      <c r="FJ471" s="248" t="str">
        <f t="shared" si="711"/>
        <v/>
      </c>
      <c r="FK471" s="189"/>
      <c r="FL471" s="370"/>
      <c r="FM471" s="371"/>
      <c r="FN471" s="371"/>
      <c r="FO471" s="611"/>
      <c r="FP471" s="896"/>
      <c r="FQ471" s="370"/>
      <c r="FR471" s="371"/>
      <c r="FS471" s="371"/>
      <c r="FT471" s="611"/>
      <c r="FU471" s="896"/>
      <c r="FV471" s="370"/>
      <c r="FW471" s="371"/>
      <c r="FX471" s="371"/>
      <c r="FY471" s="611"/>
      <c r="FZ471" s="896"/>
      <c r="GA471" s="613"/>
      <c r="GB471" s="189"/>
      <c r="GC471" s="227">
        <f t="shared" si="683"/>
        <v>0</v>
      </c>
      <c r="GD471" s="228">
        <f t="shared" si="684"/>
        <v>0</v>
      </c>
      <c r="GE471" s="229">
        <f t="shared" si="712"/>
        <v>0</v>
      </c>
      <c r="GF471" s="230">
        <f t="shared" si="712"/>
        <v>0</v>
      </c>
      <c r="GG471" s="231" t="str">
        <f t="shared" si="685"/>
        <v/>
      </c>
      <c r="GH471" s="232">
        <f t="shared" si="686"/>
        <v>0</v>
      </c>
      <c r="GI471" s="227">
        <f t="shared" si="687"/>
        <v>0</v>
      </c>
      <c r="GJ471" s="233">
        <f t="shared" si="688"/>
        <v>0</v>
      </c>
      <c r="GK471" s="233">
        <f t="shared" si="689"/>
        <v>0</v>
      </c>
      <c r="GL471" s="234"/>
      <c r="GM471" s="235">
        <f t="shared" si="690"/>
        <v>0</v>
      </c>
      <c r="GN471" s="235">
        <f t="shared" si="691"/>
        <v>0</v>
      </c>
      <c r="GO471" s="235" t="str">
        <f t="shared" si="692"/>
        <v/>
      </c>
      <c r="GP471" s="380"/>
      <c r="GQ471" s="235">
        <f t="shared" si="693"/>
        <v>0</v>
      </c>
      <c r="GR471" s="235">
        <f t="shared" si="694"/>
        <v>0</v>
      </c>
      <c r="GS471" s="235" t="str">
        <f t="shared" si="695"/>
        <v/>
      </c>
      <c r="GT471" s="236"/>
      <c r="GU471" s="237" t="str">
        <f t="shared" si="696"/>
        <v/>
      </c>
      <c r="GV471" s="237" t="str">
        <f t="shared" si="697"/>
        <v/>
      </c>
      <c r="GW471" s="238" t="str">
        <f t="shared" si="698"/>
        <v/>
      </c>
      <c r="GX471" s="238" t="str">
        <f t="shared" si="699"/>
        <v/>
      </c>
      <c r="GY471" s="239"/>
      <c r="GZ471" s="240" t="str">
        <f t="shared" si="700"/>
        <v/>
      </c>
      <c r="HA471" s="235" t="str">
        <f t="shared" si="701"/>
        <v/>
      </c>
      <c r="HB471" s="235" t="str">
        <f t="shared" si="702"/>
        <v/>
      </c>
      <c r="HC471" s="235" t="str">
        <f t="shared" si="703"/>
        <v/>
      </c>
      <c r="HD471" s="235" t="str">
        <f t="shared" si="704"/>
        <v/>
      </c>
      <c r="HE471" s="235" t="str">
        <f t="shared" si="705"/>
        <v/>
      </c>
      <c r="HF471" s="188"/>
      <c r="HG471" s="235" t="str">
        <f t="shared" si="706"/>
        <v/>
      </c>
      <c r="HH471" s="235">
        <f t="shared" si="713"/>
        <v>0</v>
      </c>
      <c r="HI471" s="235">
        <f t="shared" si="713"/>
        <v>0</v>
      </c>
      <c r="HJ471" s="235">
        <f t="shared" si="713"/>
        <v>0</v>
      </c>
      <c r="HK471" s="188"/>
      <c r="HL471" s="235" t="str">
        <f t="shared" si="707"/>
        <v/>
      </c>
      <c r="HM471" s="235">
        <f t="shared" si="714"/>
        <v>0</v>
      </c>
      <c r="HN471" s="235">
        <f t="shared" si="714"/>
        <v>0</v>
      </c>
      <c r="HO471" s="235">
        <f t="shared" si="714"/>
        <v>0</v>
      </c>
      <c r="HP471" s="188"/>
      <c r="HQ471" s="235" t="str">
        <f t="shared" si="708"/>
        <v/>
      </c>
      <c r="HR471" s="235">
        <f t="shared" si="715"/>
        <v>0</v>
      </c>
      <c r="HS471" s="235">
        <f t="shared" si="715"/>
        <v>0</v>
      </c>
      <c r="HT471" s="235">
        <f t="shared" si="715"/>
        <v>0</v>
      </c>
      <c r="HU471" s="162"/>
      <c r="HV471" s="1622"/>
      <c r="HW471" s="1619"/>
      <c r="HX471" s="1619"/>
      <c r="HY471" s="1619"/>
      <c r="HZ471" s="1619"/>
      <c r="IA471" s="1619"/>
      <c r="IB471" s="1619"/>
      <c r="IC471" s="1623"/>
      <c r="ID471" s="162"/>
    </row>
    <row r="472" spans="1:238" ht="21.75" customHeight="1" x14ac:dyDescent="0.25">
      <c r="A472" s="377" t="str">
        <f t="shared" si="661"/>
        <v/>
      </c>
      <c r="B472" s="188">
        <v>446</v>
      </c>
      <c r="C472" s="255"/>
      <c r="D472" s="223" t="str">
        <f t="shared" si="709"/>
        <v/>
      </c>
      <c r="E472" s="223" t="str">
        <f t="shared" si="649"/>
        <v/>
      </c>
      <c r="F472" s="242"/>
      <c r="G472" s="242"/>
      <c r="H472" s="224" t="str">
        <f t="shared" si="662"/>
        <v/>
      </c>
      <c r="I472" s="930"/>
      <c r="J472" s="930"/>
      <c r="K472" s="930"/>
      <c r="L472" s="370"/>
      <c r="M472" s="371"/>
      <c r="N472" s="371"/>
      <c r="O472" s="371"/>
      <c r="P472" s="372"/>
      <c r="Q472" s="609"/>
      <c r="R472" s="609"/>
      <c r="S472" s="610"/>
      <c r="T472" s="371"/>
      <c r="U472" s="371"/>
      <c r="V472" s="188"/>
      <c r="W472" s="370"/>
      <c r="X472" s="371"/>
      <c r="Y472" s="371"/>
      <c r="Z472" s="611"/>
      <c r="AA472" s="896"/>
      <c r="AB472" s="370"/>
      <c r="AC472" s="371"/>
      <c r="AD472" s="371"/>
      <c r="AE472" s="371"/>
      <c r="AF472" s="896"/>
      <c r="AG472" s="370"/>
      <c r="AH472" s="371"/>
      <c r="AI472" s="371"/>
      <c r="AJ472" s="371"/>
      <c r="AK472" s="896"/>
      <c r="AL472" s="370"/>
      <c r="AM472" s="371"/>
      <c r="AN472" s="371"/>
      <c r="AO472" s="372"/>
      <c r="AP472" s="370"/>
      <c r="AQ472" s="371"/>
      <c r="AR472" s="371"/>
      <c r="AS472" s="371"/>
      <c r="AT472" s="928"/>
      <c r="AU472" s="188"/>
      <c r="AV472" s="256">
        <f t="shared" si="716"/>
        <v>0</v>
      </c>
      <c r="AW472" s="257">
        <f t="shared" si="717"/>
        <v>0</v>
      </c>
      <c r="AX472" s="258">
        <f t="shared" si="718"/>
        <v>0</v>
      </c>
      <c r="AY472" s="259">
        <f t="shared" si="719"/>
        <v>0</v>
      </c>
      <c r="AZ472" s="231" t="str">
        <f t="shared" si="720"/>
        <v/>
      </c>
      <c r="BA472" s="232">
        <f t="shared" si="721"/>
        <v>0</v>
      </c>
      <c r="BB472" s="249">
        <f t="shared" si="722"/>
        <v>0</v>
      </c>
      <c r="BC472" s="231">
        <f t="shared" si="723"/>
        <v>0</v>
      </c>
      <c r="BD472" s="231">
        <f t="shared" si="724"/>
        <v>0</v>
      </c>
      <c r="BE472" s="260"/>
      <c r="BF472" s="235">
        <f t="shared" si="663"/>
        <v>0</v>
      </c>
      <c r="BG472" s="235">
        <f t="shared" si="664"/>
        <v>0</v>
      </c>
      <c r="BH472" s="235">
        <f t="shared" si="665"/>
        <v>0</v>
      </c>
      <c r="BI472" s="380"/>
      <c r="BJ472" s="235">
        <f t="shared" si="650"/>
        <v>0</v>
      </c>
      <c r="BK472" s="235">
        <f t="shared" si="666"/>
        <v>0</v>
      </c>
      <c r="BL472" s="235" t="str">
        <f t="shared" si="667"/>
        <v/>
      </c>
      <c r="BM472" s="236"/>
      <c r="BN472" s="237"/>
      <c r="BO472" s="237"/>
      <c r="BP472" s="238"/>
      <c r="BQ472" s="238"/>
      <c r="BR472" s="254"/>
      <c r="BS472" s="252"/>
      <c r="BT472" s="244"/>
      <c r="BU472" s="244"/>
      <c r="BV472" s="244"/>
      <c r="BW472" s="244"/>
      <c r="BX472" s="244"/>
      <c r="BY472" s="244"/>
      <c r="BZ472" s="244"/>
      <c r="CA472" s="244"/>
      <c r="CB472" s="253"/>
      <c r="CC472" s="188"/>
      <c r="CD472" s="244">
        <f t="shared" si="742"/>
        <v>0</v>
      </c>
      <c r="CE472" s="235">
        <f t="shared" si="668"/>
        <v>0</v>
      </c>
      <c r="CF472" s="235">
        <f t="shared" si="668"/>
        <v>0</v>
      </c>
      <c r="CG472" s="235">
        <f t="shared" si="668"/>
        <v>0</v>
      </c>
      <c r="CH472" s="188"/>
      <c r="CI472" s="244">
        <f t="shared" si="743"/>
        <v>0</v>
      </c>
      <c r="CJ472" s="235">
        <f t="shared" si="669"/>
        <v>0</v>
      </c>
      <c r="CK472" s="235">
        <f t="shared" si="669"/>
        <v>0</v>
      </c>
      <c r="CL472" s="235">
        <f t="shared" si="669"/>
        <v>0</v>
      </c>
      <c r="CM472" s="188"/>
      <c r="CN472" s="244">
        <f t="shared" si="744"/>
        <v>0</v>
      </c>
      <c r="CO472" s="235">
        <f t="shared" si="670"/>
        <v>0</v>
      </c>
      <c r="CP472" s="235">
        <f t="shared" si="670"/>
        <v>0</v>
      </c>
      <c r="CQ472" s="235">
        <f t="shared" si="670"/>
        <v>0</v>
      </c>
      <c r="CR472" s="188"/>
      <c r="CS472" s="244">
        <f t="shared" si="745"/>
        <v>0</v>
      </c>
      <c r="CT472" s="235">
        <f t="shared" si="671"/>
        <v>0</v>
      </c>
      <c r="CU472" s="235">
        <f t="shared" si="671"/>
        <v>0</v>
      </c>
      <c r="CV472" s="235">
        <f t="shared" si="671"/>
        <v>0</v>
      </c>
      <c r="CW472" s="188"/>
      <c r="CX472" s="244">
        <f t="shared" si="746"/>
        <v>0</v>
      </c>
      <c r="CY472" s="235">
        <f t="shared" si="672"/>
        <v>0</v>
      </c>
      <c r="CZ472" s="235">
        <f t="shared" si="672"/>
        <v>0</v>
      </c>
      <c r="DA472" s="235">
        <f t="shared" si="672"/>
        <v>0</v>
      </c>
      <c r="DB472" s="188"/>
      <c r="DC472" s="225"/>
      <c r="DD472" s="226"/>
      <c r="DE472" s="1088"/>
      <c r="DF472" s="225"/>
      <c r="DG472" s="226"/>
      <c r="DH472" s="1088"/>
      <c r="DI472" s="225"/>
      <c r="DJ472" s="226"/>
      <c r="DK472" s="1088"/>
      <c r="DL472" s="225"/>
      <c r="DM472" s="226"/>
      <c r="DN472" s="1088"/>
      <c r="DO472" s="370"/>
      <c r="DP472" s="370"/>
      <c r="DQ472" s="243">
        <f t="shared" si="725"/>
        <v>0</v>
      </c>
      <c r="DR472" s="244">
        <f t="shared" si="726"/>
        <v>0</v>
      </c>
      <c r="DS472" s="235">
        <f t="shared" si="673"/>
        <v>0</v>
      </c>
      <c r="DT472" s="244" t="str">
        <f t="shared" si="727"/>
        <v/>
      </c>
      <c r="DU472" s="42" t="str">
        <f t="shared" si="674"/>
        <v/>
      </c>
      <c r="DV472" s="42" t="str">
        <f t="shared" si="675"/>
        <v/>
      </c>
      <c r="DW472" s="42" t="str">
        <f t="shared" si="676"/>
        <v/>
      </c>
      <c r="DX472" s="162"/>
      <c r="DY472" s="42" t="str">
        <f t="shared" si="677"/>
        <v/>
      </c>
      <c r="DZ472" s="42" t="str">
        <f t="shared" si="741"/>
        <v/>
      </c>
      <c r="EA472" s="42" t="str">
        <f t="shared" si="678"/>
        <v/>
      </c>
      <c r="EB472" s="162"/>
      <c r="EC472" s="930"/>
      <c r="ED472" s="188"/>
      <c r="EE472" s="245">
        <f t="shared" si="747"/>
        <v>0</v>
      </c>
      <c r="EF472" s="189"/>
      <c r="EG472" s="245">
        <f t="shared" si="680"/>
        <v>0</v>
      </c>
      <c r="EH472" s="189"/>
      <c r="EI472" s="246" t="str">
        <f t="shared" si="728"/>
        <v/>
      </c>
      <c r="EJ472" s="247" t="str">
        <f t="shared" si="656"/>
        <v/>
      </c>
      <c r="EK472" s="248" t="str">
        <f t="shared" si="657"/>
        <v/>
      </c>
      <c r="EL472" s="248" t="str">
        <f t="shared" si="658"/>
        <v/>
      </c>
      <c r="EM472" s="248" t="str">
        <f t="shared" si="659"/>
        <v/>
      </c>
      <c r="EN472" s="248" t="str">
        <f t="shared" si="681"/>
        <v/>
      </c>
      <c r="EO472" s="248" t="str">
        <f t="shared" si="660"/>
        <v/>
      </c>
      <c r="EP472" s="189"/>
      <c r="EQ472" s="248" t="str">
        <f t="shared" si="729"/>
        <v/>
      </c>
      <c r="ER472" s="248" t="str">
        <f t="shared" si="730"/>
        <v/>
      </c>
      <c r="ES472" s="248" t="str">
        <f t="shared" si="731"/>
        <v/>
      </c>
      <c r="ET472" s="248" t="str">
        <f t="shared" si="732"/>
        <v/>
      </c>
      <c r="EU472" s="248" t="str">
        <f t="shared" si="682"/>
        <v/>
      </c>
      <c r="EV472" s="248" t="str">
        <f t="shared" si="682"/>
        <v/>
      </c>
      <c r="EW472" s="189"/>
      <c r="EX472" s="248" t="str">
        <f t="shared" si="733"/>
        <v/>
      </c>
      <c r="EY472" s="248" t="str">
        <f t="shared" si="734"/>
        <v/>
      </c>
      <c r="EZ472" s="248" t="str">
        <f t="shared" si="735"/>
        <v/>
      </c>
      <c r="FA472" s="248" t="str">
        <f t="shared" si="736"/>
        <v/>
      </c>
      <c r="FB472" s="248" t="str">
        <f t="shared" si="710"/>
        <v/>
      </c>
      <c r="FC472" s="248" t="str">
        <f t="shared" si="710"/>
        <v/>
      </c>
      <c r="FD472" s="189"/>
      <c r="FE472" s="248" t="str">
        <f t="shared" si="737"/>
        <v/>
      </c>
      <c r="FF472" s="248" t="str">
        <f t="shared" si="738"/>
        <v/>
      </c>
      <c r="FG472" s="248" t="str">
        <f t="shared" si="739"/>
        <v/>
      </c>
      <c r="FH472" s="248" t="str">
        <f t="shared" si="740"/>
        <v/>
      </c>
      <c r="FI472" s="248" t="str">
        <f t="shared" si="711"/>
        <v/>
      </c>
      <c r="FJ472" s="248" t="str">
        <f t="shared" si="711"/>
        <v/>
      </c>
      <c r="FK472" s="189"/>
      <c r="FL472" s="370"/>
      <c r="FM472" s="371"/>
      <c r="FN472" s="371"/>
      <c r="FO472" s="611"/>
      <c r="FP472" s="896"/>
      <c r="FQ472" s="370"/>
      <c r="FR472" s="371"/>
      <c r="FS472" s="371"/>
      <c r="FT472" s="611"/>
      <c r="FU472" s="896"/>
      <c r="FV472" s="370"/>
      <c r="FW472" s="371"/>
      <c r="FX472" s="371"/>
      <c r="FY472" s="611"/>
      <c r="FZ472" s="896"/>
      <c r="GA472" s="613"/>
      <c r="GB472" s="189"/>
      <c r="GC472" s="227">
        <f t="shared" si="683"/>
        <v>0</v>
      </c>
      <c r="GD472" s="228">
        <f t="shared" si="684"/>
        <v>0</v>
      </c>
      <c r="GE472" s="229">
        <f t="shared" si="712"/>
        <v>0</v>
      </c>
      <c r="GF472" s="230">
        <f t="shared" si="712"/>
        <v>0</v>
      </c>
      <c r="GG472" s="231" t="str">
        <f t="shared" si="685"/>
        <v/>
      </c>
      <c r="GH472" s="232">
        <f t="shared" si="686"/>
        <v>0</v>
      </c>
      <c r="GI472" s="227">
        <f t="shared" si="687"/>
        <v>0</v>
      </c>
      <c r="GJ472" s="233">
        <f t="shared" si="688"/>
        <v>0</v>
      </c>
      <c r="GK472" s="233">
        <f t="shared" si="689"/>
        <v>0</v>
      </c>
      <c r="GL472" s="234"/>
      <c r="GM472" s="235">
        <f t="shared" si="690"/>
        <v>0</v>
      </c>
      <c r="GN472" s="235">
        <f t="shared" si="691"/>
        <v>0</v>
      </c>
      <c r="GO472" s="235" t="str">
        <f t="shared" si="692"/>
        <v/>
      </c>
      <c r="GP472" s="380"/>
      <c r="GQ472" s="235">
        <f t="shared" si="693"/>
        <v>0</v>
      </c>
      <c r="GR472" s="235">
        <f t="shared" si="694"/>
        <v>0</v>
      </c>
      <c r="GS472" s="235" t="str">
        <f t="shared" si="695"/>
        <v/>
      </c>
      <c r="GT472" s="236"/>
      <c r="GU472" s="237" t="str">
        <f t="shared" si="696"/>
        <v/>
      </c>
      <c r="GV472" s="237" t="str">
        <f t="shared" si="697"/>
        <v/>
      </c>
      <c r="GW472" s="238" t="str">
        <f t="shared" si="698"/>
        <v/>
      </c>
      <c r="GX472" s="238" t="str">
        <f t="shared" si="699"/>
        <v/>
      </c>
      <c r="GY472" s="239"/>
      <c r="GZ472" s="240" t="str">
        <f t="shared" si="700"/>
        <v/>
      </c>
      <c r="HA472" s="235" t="str">
        <f t="shared" si="701"/>
        <v/>
      </c>
      <c r="HB472" s="235" t="str">
        <f t="shared" si="702"/>
        <v/>
      </c>
      <c r="HC472" s="235" t="str">
        <f t="shared" si="703"/>
        <v/>
      </c>
      <c r="HD472" s="235" t="str">
        <f t="shared" si="704"/>
        <v/>
      </c>
      <c r="HE472" s="235" t="str">
        <f t="shared" si="705"/>
        <v/>
      </c>
      <c r="HF472" s="188"/>
      <c r="HG472" s="235" t="str">
        <f t="shared" si="706"/>
        <v/>
      </c>
      <c r="HH472" s="235">
        <f t="shared" si="713"/>
        <v>0</v>
      </c>
      <c r="HI472" s="235">
        <f t="shared" si="713"/>
        <v>0</v>
      </c>
      <c r="HJ472" s="235">
        <f t="shared" si="713"/>
        <v>0</v>
      </c>
      <c r="HK472" s="188"/>
      <c r="HL472" s="235" t="str">
        <f t="shared" si="707"/>
        <v/>
      </c>
      <c r="HM472" s="235">
        <f t="shared" si="714"/>
        <v>0</v>
      </c>
      <c r="HN472" s="235">
        <f t="shared" si="714"/>
        <v>0</v>
      </c>
      <c r="HO472" s="235">
        <f t="shared" si="714"/>
        <v>0</v>
      </c>
      <c r="HP472" s="188"/>
      <c r="HQ472" s="235" t="str">
        <f t="shared" si="708"/>
        <v/>
      </c>
      <c r="HR472" s="235">
        <f t="shared" si="715"/>
        <v>0</v>
      </c>
      <c r="HS472" s="235">
        <f t="shared" si="715"/>
        <v>0</v>
      </c>
      <c r="HT472" s="235">
        <f t="shared" si="715"/>
        <v>0</v>
      </c>
      <c r="HU472" s="162"/>
      <c r="HV472" s="1622"/>
      <c r="HW472" s="1619"/>
      <c r="HX472" s="1619"/>
      <c r="HY472" s="1619"/>
      <c r="HZ472" s="1619"/>
      <c r="IA472" s="1619"/>
      <c r="IB472" s="1619"/>
      <c r="IC472" s="1623"/>
      <c r="ID472" s="162"/>
    </row>
    <row r="473" spans="1:238" ht="21.75" customHeight="1" x14ac:dyDescent="0.25">
      <c r="A473" s="377" t="str">
        <f t="shared" si="661"/>
        <v/>
      </c>
      <c r="B473" s="188">
        <v>447</v>
      </c>
      <c r="C473" s="255"/>
      <c r="D473" s="223" t="str">
        <f t="shared" si="709"/>
        <v/>
      </c>
      <c r="E473" s="223" t="str">
        <f t="shared" si="649"/>
        <v/>
      </c>
      <c r="F473" s="242"/>
      <c r="G473" s="242"/>
      <c r="H473" s="224" t="str">
        <f t="shared" si="662"/>
        <v/>
      </c>
      <c r="I473" s="930"/>
      <c r="J473" s="930"/>
      <c r="K473" s="930"/>
      <c r="L473" s="370"/>
      <c r="M473" s="371"/>
      <c r="N473" s="371"/>
      <c r="O473" s="371"/>
      <c r="P473" s="372"/>
      <c r="Q473" s="609"/>
      <c r="R473" s="609"/>
      <c r="S473" s="610"/>
      <c r="T473" s="371"/>
      <c r="U473" s="371"/>
      <c r="V473" s="188"/>
      <c r="W473" s="370"/>
      <c r="X473" s="371"/>
      <c r="Y473" s="371"/>
      <c r="Z473" s="611"/>
      <c r="AA473" s="896"/>
      <c r="AB473" s="370"/>
      <c r="AC473" s="371"/>
      <c r="AD473" s="371"/>
      <c r="AE473" s="371"/>
      <c r="AF473" s="896"/>
      <c r="AG473" s="370"/>
      <c r="AH473" s="371"/>
      <c r="AI473" s="371"/>
      <c r="AJ473" s="371"/>
      <c r="AK473" s="896"/>
      <c r="AL473" s="370"/>
      <c r="AM473" s="371"/>
      <c r="AN473" s="371"/>
      <c r="AO473" s="372"/>
      <c r="AP473" s="370"/>
      <c r="AQ473" s="371"/>
      <c r="AR473" s="371"/>
      <c r="AS473" s="371"/>
      <c r="AT473" s="928"/>
      <c r="AU473" s="188"/>
      <c r="AV473" s="256">
        <f t="shared" si="716"/>
        <v>0</v>
      </c>
      <c r="AW473" s="257">
        <f t="shared" si="717"/>
        <v>0</v>
      </c>
      <c r="AX473" s="258">
        <f t="shared" si="718"/>
        <v>0</v>
      </c>
      <c r="AY473" s="259">
        <f t="shared" si="719"/>
        <v>0</v>
      </c>
      <c r="AZ473" s="231" t="str">
        <f t="shared" si="720"/>
        <v/>
      </c>
      <c r="BA473" s="232">
        <f t="shared" si="721"/>
        <v>0</v>
      </c>
      <c r="BB473" s="249">
        <f t="shared" si="722"/>
        <v>0</v>
      </c>
      <c r="BC473" s="231">
        <f t="shared" si="723"/>
        <v>0</v>
      </c>
      <c r="BD473" s="231">
        <f t="shared" si="724"/>
        <v>0</v>
      </c>
      <c r="BE473" s="260"/>
      <c r="BF473" s="235">
        <f t="shared" si="663"/>
        <v>0</v>
      </c>
      <c r="BG473" s="235">
        <f t="shared" si="664"/>
        <v>0</v>
      </c>
      <c r="BH473" s="235">
        <f t="shared" si="665"/>
        <v>0</v>
      </c>
      <c r="BI473" s="380"/>
      <c r="BJ473" s="235">
        <f t="shared" si="650"/>
        <v>0</v>
      </c>
      <c r="BK473" s="235">
        <f t="shared" si="666"/>
        <v>0</v>
      </c>
      <c r="BL473" s="235" t="str">
        <f t="shared" si="667"/>
        <v/>
      </c>
      <c r="BM473" s="236"/>
      <c r="BN473" s="237"/>
      <c r="BO473" s="237"/>
      <c r="BP473" s="238"/>
      <c r="BQ473" s="238"/>
      <c r="BR473" s="254"/>
      <c r="BS473" s="252"/>
      <c r="BT473" s="244"/>
      <c r="BU473" s="244"/>
      <c r="BV473" s="244"/>
      <c r="BW473" s="244"/>
      <c r="BX473" s="244"/>
      <c r="BY473" s="244"/>
      <c r="BZ473" s="244"/>
      <c r="CA473" s="244"/>
      <c r="CB473" s="253"/>
      <c r="CC473" s="188"/>
      <c r="CD473" s="244">
        <f t="shared" si="742"/>
        <v>0</v>
      </c>
      <c r="CE473" s="235">
        <f t="shared" si="668"/>
        <v>0</v>
      </c>
      <c r="CF473" s="235">
        <f t="shared" si="668"/>
        <v>0</v>
      </c>
      <c r="CG473" s="235">
        <f t="shared" si="668"/>
        <v>0</v>
      </c>
      <c r="CH473" s="188"/>
      <c r="CI473" s="244">
        <f t="shared" si="743"/>
        <v>0</v>
      </c>
      <c r="CJ473" s="235">
        <f t="shared" si="669"/>
        <v>0</v>
      </c>
      <c r="CK473" s="235">
        <f t="shared" si="669"/>
        <v>0</v>
      </c>
      <c r="CL473" s="235">
        <f t="shared" si="669"/>
        <v>0</v>
      </c>
      <c r="CM473" s="188"/>
      <c r="CN473" s="244">
        <f t="shared" si="744"/>
        <v>0</v>
      </c>
      <c r="CO473" s="235">
        <f t="shared" si="670"/>
        <v>0</v>
      </c>
      <c r="CP473" s="235">
        <f t="shared" si="670"/>
        <v>0</v>
      </c>
      <c r="CQ473" s="235">
        <f t="shared" si="670"/>
        <v>0</v>
      </c>
      <c r="CR473" s="188"/>
      <c r="CS473" s="244">
        <f t="shared" si="745"/>
        <v>0</v>
      </c>
      <c r="CT473" s="235">
        <f t="shared" si="671"/>
        <v>0</v>
      </c>
      <c r="CU473" s="235">
        <f t="shared" si="671"/>
        <v>0</v>
      </c>
      <c r="CV473" s="235">
        <f t="shared" si="671"/>
        <v>0</v>
      </c>
      <c r="CW473" s="188"/>
      <c r="CX473" s="244">
        <f t="shared" si="746"/>
        <v>0</v>
      </c>
      <c r="CY473" s="235">
        <f t="shared" si="672"/>
        <v>0</v>
      </c>
      <c r="CZ473" s="235">
        <f t="shared" si="672"/>
        <v>0</v>
      </c>
      <c r="DA473" s="235">
        <f t="shared" si="672"/>
        <v>0</v>
      </c>
      <c r="DB473" s="188"/>
      <c r="DC473" s="225"/>
      <c r="DD473" s="226"/>
      <c r="DE473" s="1088"/>
      <c r="DF473" s="225"/>
      <c r="DG473" s="226"/>
      <c r="DH473" s="1088"/>
      <c r="DI473" s="225"/>
      <c r="DJ473" s="226"/>
      <c r="DK473" s="1088"/>
      <c r="DL473" s="225"/>
      <c r="DM473" s="226"/>
      <c r="DN473" s="1088"/>
      <c r="DO473" s="370"/>
      <c r="DP473" s="370"/>
      <c r="DQ473" s="243">
        <f t="shared" si="725"/>
        <v>0</v>
      </c>
      <c r="DR473" s="244">
        <f t="shared" si="726"/>
        <v>0</v>
      </c>
      <c r="DS473" s="235">
        <f t="shared" si="673"/>
        <v>0</v>
      </c>
      <c r="DT473" s="244" t="str">
        <f t="shared" si="727"/>
        <v/>
      </c>
      <c r="DU473" s="42" t="str">
        <f t="shared" si="674"/>
        <v/>
      </c>
      <c r="DV473" s="42" t="str">
        <f t="shared" si="675"/>
        <v/>
      </c>
      <c r="DW473" s="42" t="str">
        <f t="shared" si="676"/>
        <v/>
      </c>
      <c r="DX473" s="162"/>
      <c r="DY473" s="42" t="str">
        <f t="shared" si="677"/>
        <v/>
      </c>
      <c r="DZ473" s="42" t="str">
        <f t="shared" si="741"/>
        <v/>
      </c>
      <c r="EA473" s="42" t="str">
        <f t="shared" si="678"/>
        <v/>
      </c>
      <c r="EB473" s="162"/>
      <c r="EC473" s="930"/>
      <c r="ED473" s="188"/>
      <c r="EE473" s="245">
        <f t="shared" si="747"/>
        <v>0</v>
      </c>
      <c r="EF473" s="189"/>
      <c r="EG473" s="245">
        <f t="shared" si="680"/>
        <v>0</v>
      </c>
      <c r="EH473" s="189"/>
      <c r="EI473" s="246" t="str">
        <f t="shared" si="728"/>
        <v/>
      </c>
      <c r="EJ473" s="247" t="str">
        <f t="shared" si="656"/>
        <v/>
      </c>
      <c r="EK473" s="248" t="str">
        <f t="shared" si="657"/>
        <v/>
      </c>
      <c r="EL473" s="248" t="str">
        <f t="shared" si="658"/>
        <v/>
      </c>
      <c r="EM473" s="248" t="str">
        <f t="shared" si="659"/>
        <v/>
      </c>
      <c r="EN473" s="248" t="str">
        <f t="shared" si="681"/>
        <v/>
      </c>
      <c r="EO473" s="248" t="str">
        <f t="shared" si="660"/>
        <v/>
      </c>
      <c r="EP473" s="189"/>
      <c r="EQ473" s="248" t="str">
        <f t="shared" si="729"/>
        <v/>
      </c>
      <c r="ER473" s="248" t="str">
        <f t="shared" si="730"/>
        <v/>
      </c>
      <c r="ES473" s="248" t="str">
        <f t="shared" si="731"/>
        <v/>
      </c>
      <c r="ET473" s="248" t="str">
        <f t="shared" si="732"/>
        <v/>
      </c>
      <c r="EU473" s="248" t="str">
        <f t="shared" si="682"/>
        <v/>
      </c>
      <c r="EV473" s="248" t="str">
        <f t="shared" si="682"/>
        <v/>
      </c>
      <c r="EW473" s="189"/>
      <c r="EX473" s="248" t="str">
        <f t="shared" si="733"/>
        <v/>
      </c>
      <c r="EY473" s="248" t="str">
        <f t="shared" si="734"/>
        <v/>
      </c>
      <c r="EZ473" s="248" t="str">
        <f t="shared" si="735"/>
        <v/>
      </c>
      <c r="FA473" s="248" t="str">
        <f t="shared" si="736"/>
        <v/>
      </c>
      <c r="FB473" s="248" t="str">
        <f t="shared" si="710"/>
        <v/>
      </c>
      <c r="FC473" s="248" t="str">
        <f t="shared" si="710"/>
        <v/>
      </c>
      <c r="FD473" s="189"/>
      <c r="FE473" s="248" t="str">
        <f t="shared" si="737"/>
        <v/>
      </c>
      <c r="FF473" s="248" t="str">
        <f t="shared" si="738"/>
        <v/>
      </c>
      <c r="FG473" s="248" t="str">
        <f t="shared" si="739"/>
        <v/>
      </c>
      <c r="FH473" s="248" t="str">
        <f t="shared" si="740"/>
        <v/>
      </c>
      <c r="FI473" s="248" t="str">
        <f t="shared" si="711"/>
        <v/>
      </c>
      <c r="FJ473" s="248" t="str">
        <f t="shared" si="711"/>
        <v/>
      </c>
      <c r="FK473" s="189"/>
      <c r="FL473" s="370"/>
      <c r="FM473" s="371"/>
      <c r="FN473" s="371"/>
      <c r="FO473" s="611"/>
      <c r="FP473" s="896"/>
      <c r="FQ473" s="370"/>
      <c r="FR473" s="371"/>
      <c r="FS473" s="371"/>
      <c r="FT473" s="611"/>
      <c r="FU473" s="896"/>
      <c r="FV473" s="370"/>
      <c r="FW473" s="371"/>
      <c r="FX473" s="371"/>
      <c r="FY473" s="611"/>
      <c r="FZ473" s="896"/>
      <c r="GA473" s="613"/>
      <c r="GB473" s="189"/>
      <c r="GC473" s="227">
        <f t="shared" si="683"/>
        <v>0</v>
      </c>
      <c r="GD473" s="228">
        <f t="shared" si="684"/>
        <v>0</v>
      </c>
      <c r="GE473" s="229">
        <f t="shared" si="712"/>
        <v>0</v>
      </c>
      <c r="GF473" s="230">
        <f t="shared" si="712"/>
        <v>0</v>
      </c>
      <c r="GG473" s="231" t="str">
        <f t="shared" si="685"/>
        <v/>
      </c>
      <c r="GH473" s="232">
        <f t="shared" si="686"/>
        <v>0</v>
      </c>
      <c r="GI473" s="227">
        <f t="shared" si="687"/>
        <v>0</v>
      </c>
      <c r="GJ473" s="233">
        <f t="shared" si="688"/>
        <v>0</v>
      </c>
      <c r="GK473" s="233">
        <f t="shared" si="689"/>
        <v>0</v>
      </c>
      <c r="GL473" s="234"/>
      <c r="GM473" s="235">
        <f t="shared" si="690"/>
        <v>0</v>
      </c>
      <c r="GN473" s="235">
        <f t="shared" si="691"/>
        <v>0</v>
      </c>
      <c r="GO473" s="235" t="str">
        <f t="shared" si="692"/>
        <v/>
      </c>
      <c r="GP473" s="380"/>
      <c r="GQ473" s="235">
        <f t="shared" si="693"/>
        <v>0</v>
      </c>
      <c r="GR473" s="235">
        <f t="shared" si="694"/>
        <v>0</v>
      </c>
      <c r="GS473" s="235" t="str">
        <f t="shared" si="695"/>
        <v/>
      </c>
      <c r="GT473" s="236"/>
      <c r="GU473" s="237" t="str">
        <f t="shared" si="696"/>
        <v/>
      </c>
      <c r="GV473" s="237" t="str">
        <f t="shared" si="697"/>
        <v/>
      </c>
      <c r="GW473" s="238" t="str">
        <f t="shared" si="698"/>
        <v/>
      </c>
      <c r="GX473" s="238" t="str">
        <f t="shared" si="699"/>
        <v/>
      </c>
      <c r="GY473" s="239"/>
      <c r="GZ473" s="240" t="str">
        <f t="shared" si="700"/>
        <v/>
      </c>
      <c r="HA473" s="235" t="str">
        <f t="shared" si="701"/>
        <v/>
      </c>
      <c r="HB473" s="235" t="str">
        <f t="shared" si="702"/>
        <v/>
      </c>
      <c r="HC473" s="235" t="str">
        <f t="shared" si="703"/>
        <v/>
      </c>
      <c r="HD473" s="235" t="str">
        <f t="shared" si="704"/>
        <v/>
      </c>
      <c r="HE473" s="235" t="str">
        <f t="shared" si="705"/>
        <v/>
      </c>
      <c r="HF473" s="188"/>
      <c r="HG473" s="235" t="str">
        <f t="shared" si="706"/>
        <v/>
      </c>
      <c r="HH473" s="235">
        <f t="shared" si="713"/>
        <v>0</v>
      </c>
      <c r="HI473" s="235">
        <f t="shared" si="713"/>
        <v>0</v>
      </c>
      <c r="HJ473" s="235">
        <f t="shared" si="713"/>
        <v>0</v>
      </c>
      <c r="HK473" s="188"/>
      <c r="HL473" s="235" t="str">
        <f t="shared" si="707"/>
        <v/>
      </c>
      <c r="HM473" s="235">
        <f t="shared" si="714"/>
        <v>0</v>
      </c>
      <c r="HN473" s="235">
        <f t="shared" si="714"/>
        <v>0</v>
      </c>
      <c r="HO473" s="235">
        <f t="shared" si="714"/>
        <v>0</v>
      </c>
      <c r="HP473" s="188"/>
      <c r="HQ473" s="235" t="str">
        <f t="shared" si="708"/>
        <v/>
      </c>
      <c r="HR473" s="235">
        <f t="shared" si="715"/>
        <v>0</v>
      </c>
      <c r="HS473" s="235">
        <f t="shared" si="715"/>
        <v>0</v>
      </c>
      <c r="HT473" s="235">
        <f t="shared" si="715"/>
        <v>0</v>
      </c>
      <c r="HU473" s="162"/>
      <c r="HV473" s="1622"/>
      <c r="HW473" s="1619"/>
      <c r="HX473" s="1619"/>
      <c r="HY473" s="1619"/>
      <c r="HZ473" s="1619"/>
      <c r="IA473" s="1619"/>
      <c r="IB473" s="1619"/>
      <c r="IC473" s="1623"/>
      <c r="ID473" s="162"/>
    </row>
    <row r="474" spans="1:238" ht="21.75" customHeight="1" x14ac:dyDescent="0.25">
      <c r="A474" s="377" t="str">
        <f t="shared" si="661"/>
        <v/>
      </c>
      <c r="B474" s="188">
        <v>448</v>
      </c>
      <c r="C474" s="255"/>
      <c r="D474" s="223" t="str">
        <f t="shared" si="709"/>
        <v/>
      </c>
      <c r="E474" s="223" t="str">
        <f t="shared" si="649"/>
        <v/>
      </c>
      <c r="F474" s="242"/>
      <c r="G474" s="242"/>
      <c r="H474" s="224" t="str">
        <f t="shared" si="662"/>
        <v/>
      </c>
      <c r="I474" s="930"/>
      <c r="J474" s="930"/>
      <c r="K474" s="930"/>
      <c r="L474" s="370"/>
      <c r="M474" s="371"/>
      <c r="N474" s="371"/>
      <c r="O474" s="371"/>
      <c r="P474" s="372"/>
      <c r="Q474" s="609"/>
      <c r="R474" s="609"/>
      <c r="S474" s="610"/>
      <c r="T474" s="371"/>
      <c r="U474" s="371"/>
      <c r="V474" s="188"/>
      <c r="W474" s="370"/>
      <c r="X474" s="371"/>
      <c r="Y474" s="371"/>
      <c r="Z474" s="611"/>
      <c r="AA474" s="896"/>
      <c r="AB474" s="370"/>
      <c r="AC474" s="371"/>
      <c r="AD474" s="371"/>
      <c r="AE474" s="371"/>
      <c r="AF474" s="896"/>
      <c r="AG474" s="370"/>
      <c r="AH474" s="371"/>
      <c r="AI474" s="371"/>
      <c r="AJ474" s="371"/>
      <c r="AK474" s="896"/>
      <c r="AL474" s="370"/>
      <c r="AM474" s="371"/>
      <c r="AN474" s="371"/>
      <c r="AO474" s="372"/>
      <c r="AP474" s="370"/>
      <c r="AQ474" s="371"/>
      <c r="AR474" s="371"/>
      <c r="AS474" s="371"/>
      <c r="AT474" s="928"/>
      <c r="AU474" s="188"/>
      <c r="AV474" s="256">
        <f t="shared" si="716"/>
        <v>0</v>
      </c>
      <c r="AW474" s="257">
        <f t="shared" si="717"/>
        <v>0</v>
      </c>
      <c r="AX474" s="258">
        <f t="shared" si="718"/>
        <v>0</v>
      </c>
      <c r="AY474" s="259">
        <f t="shared" si="719"/>
        <v>0</v>
      </c>
      <c r="AZ474" s="231" t="str">
        <f t="shared" si="720"/>
        <v/>
      </c>
      <c r="BA474" s="232">
        <f t="shared" si="721"/>
        <v>0</v>
      </c>
      <c r="BB474" s="249">
        <f t="shared" si="722"/>
        <v>0</v>
      </c>
      <c r="BC474" s="231">
        <f t="shared" si="723"/>
        <v>0</v>
      </c>
      <c r="BD474" s="231">
        <f t="shared" si="724"/>
        <v>0</v>
      </c>
      <c r="BE474" s="260"/>
      <c r="BF474" s="235">
        <f t="shared" si="663"/>
        <v>0</v>
      </c>
      <c r="BG474" s="235">
        <f t="shared" si="664"/>
        <v>0</v>
      </c>
      <c r="BH474" s="235">
        <f t="shared" si="665"/>
        <v>0</v>
      </c>
      <c r="BI474" s="380"/>
      <c r="BJ474" s="235">
        <f t="shared" si="650"/>
        <v>0</v>
      </c>
      <c r="BK474" s="235">
        <f t="shared" si="666"/>
        <v>0</v>
      </c>
      <c r="BL474" s="235" t="str">
        <f t="shared" si="667"/>
        <v/>
      </c>
      <c r="BM474" s="236"/>
      <c r="BN474" s="237"/>
      <c r="BO474" s="237"/>
      <c r="BP474" s="238"/>
      <c r="BQ474" s="238"/>
      <c r="BR474" s="254"/>
      <c r="BS474" s="252"/>
      <c r="BT474" s="244"/>
      <c r="BU474" s="244"/>
      <c r="BV474" s="244"/>
      <c r="BW474" s="244"/>
      <c r="BX474" s="244"/>
      <c r="BY474" s="244"/>
      <c r="BZ474" s="244"/>
      <c r="CA474" s="244"/>
      <c r="CB474" s="253"/>
      <c r="CC474" s="188"/>
      <c r="CD474" s="244">
        <f t="shared" si="742"/>
        <v>0</v>
      </c>
      <c r="CE474" s="235">
        <f t="shared" si="668"/>
        <v>0</v>
      </c>
      <c r="CF474" s="235">
        <f t="shared" si="668"/>
        <v>0</v>
      </c>
      <c r="CG474" s="235">
        <f t="shared" si="668"/>
        <v>0</v>
      </c>
      <c r="CH474" s="188"/>
      <c r="CI474" s="244">
        <f t="shared" si="743"/>
        <v>0</v>
      </c>
      <c r="CJ474" s="235">
        <f t="shared" si="669"/>
        <v>0</v>
      </c>
      <c r="CK474" s="235">
        <f t="shared" si="669"/>
        <v>0</v>
      </c>
      <c r="CL474" s="235">
        <f t="shared" si="669"/>
        <v>0</v>
      </c>
      <c r="CM474" s="188"/>
      <c r="CN474" s="244">
        <f t="shared" si="744"/>
        <v>0</v>
      </c>
      <c r="CO474" s="235">
        <f t="shared" si="670"/>
        <v>0</v>
      </c>
      <c r="CP474" s="235">
        <f t="shared" si="670"/>
        <v>0</v>
      </c>
      <c r="CQ474" s="235">
        <f t="shared" si="670"/>
        <v>0</v>
      </c>
      <c r="CR474" s="188"/>
      <c r="CS474" s="244">
        <f t="shared" si="745"/>
        <v>0</v>
      </c>
      <c r="CT474" s="235">
        <f t="shared" si="671"/>
        <v>0</v>
      </c>
      <c r="CU474" s="235">
        <f t="shared" si="671"/>
        <v>0</v>
      </c>
      <c r="CV474" s="235">
        <f t="shared" si="671"/>
        <v>0</v>
      </c>
      <c r="CW474" s="188"/>
      <c r="CX474" s="244">
        <f t="shared" si="746"/>
        <v>0</v>
      </c>
      <c r="CY474" s="235">
        <f t="shared" si="672"/>
        <v>0</v>
      </c>
      <c r="CZ474" s="235">
        <f t="shared" si="672"/>
        <v>0</v>
      </c>
      <c r="DA474" s="235">
        <f t="shared" si="672"/>
        <v>0</v>
      </c>
      <c r="DB474" s="188"/>
      <c r="DC474" s="225"/>
      <c r="DD474" s="226"/>
      <c r="DE474" s="1088"/>
      <c r="DF474" s="225"/>
      <c r="DG474" s="226"/>
      <c r="DH474" s="1088"/>
      <c r="DI474" s="225"/>
      <c r="DJ474" s="226"/>
      <c r="DK474" s="1088"/>
      <c r="DL474" s="225"/>
      <c r="DM474" s="226"/>
      <c r="DN474" s="1088"/>
      <c r="DO474" s="370"/>
      <c r="DP474" s="370"/>
      <c r="DQ474" s="243">
        <f t="shared" si="725"/>
        <v>0</v>
      </c>
      <c r="DR474" s="244">
        <f t="shared" si="726"/>
        <v>0</v>
      </c>
      <c r="DS474" s="235">
        <f t="shared" si="673"/>
        <v>0</v>
      </c>
      <c r="DT474" s="244" t="str">
        <f t="shared" si="727"/>
        <v/>
      </c>
      <c r="DU474" s="42" t="str">
        <f t="shared" si="674"/>
        <v/>
      </c>
      <c r="DV474" s="42" t="str">
        <f t="shared" si="675"/>
        <v/>
      </c>
      <c r="DW474" s="42" t="str">
        <f t="shared" si="676"/>
        <v/>
      </c>
      <c r="DX474" s="162"/>
      <c r="DY474" s="42" t="str">
        <f t="shared" si="677"/>
        <v/>
      </c>
      <c r="DZ474" s="42" t="str">
        <f t="shared" si="741"/>
        <v/>
      </c>
      <c r="EA474" s="42" t="str">
        <f t="shared" si="678"/>
        <v/>
      </c>
      <c r="EB474" s="162"/>
      <c r="EC474" s="930"/>
      <c r="ED474" s="188"/>
      <c r="EE474" s="245">
        <f t="shared" si="747"/>
        <v>0</v>
      </c>
      <c r="EF474" s="189"/>
      <c r="EG474" s="245">
        <f t="shared" si="680"/>
        <v>0</v>
      </c>
      <c r="EH474" s="189"/>
      <c r="EI474" s="246" t="str">
        <f t="shared" si="728"/>
        <v/>
      </c>
      <c r="EJ474" s="247" t="str">
        <f t="shared" si="656"/>
        <v/>
      </c>
      <c r="EK474" s="248" t="str">
        <f t="shared" si="657"/>
        <v/>
      </c>
      <c r="EL474" s="248" t="str">
        <f t="shared" si="658"/>
        <v/>
      </c>
      <c r="EM474" s="248" t="str">
        <f t="shared" si="659"/>
        <v/>
      </c>
      <c r="EN474" s="248" t="str">
        <f t="shared" si="681"/>
        <v/>
      </c>
      <c r="EO474" s="248" t="str">
        <f t="shared" si="660"/>
        <v/>
      </c>
      <c r="EP474" s="189"/>
      <c r="EQ474" s="248" t="str">
        <f t="shared" si="729"/>
        <v/>
      </c>
      <c r="ER474" s="248" t="str">
        <f t="shared" si="730"/>
        <v/>
      </c>
      <c r="ES474" s="248" t="str">
        <f t="shared" si="731"/>
        <v/>
      </c>
      <c r="ET474" s="248" t="str">
        <f t="shared" si="732"/>
        <v/>
      </c>
      <c r="EU474" s="248" t="str">
        <f t="shared" si="682"/>
        <v/>
      </c>
      <c r="EV474" s="248" t="str">
        <f t="shared" si="682"/>
        <v/>
      </c>
      <c r="EW474" s="189"/>
      <c r="EX474" s="248" t="str">
        <f t="shared" si="733"/>
        <v/>
      </c>
      <c r="EY474" s="248" t="str">
        <f t="shared" si="734"/>
        <v/>
      </c>
      <c r="EZ474" s="248" t="str">
        <f t="shared" si="735"/>
        <v/>
      </c>
      <c r="FA474" s="248" t="str">
        <f t="shared" si="736"/>
        <v/>
      </c>
      <c r="FB474" s="248" t="str">
        <f t="shared" si="710"/>
        <v/>
      </c>
      <c r="FC474" s="248" t="str">
        <f t="shared" si="710"/>
        <v/>
      </c>
      <c r="FD474" s="189"/>
      <c r="FE474" s="248" t="str">
        <f t="shared" si="737"/>
        <v/>
      </c>
      <c r="FF474" s="248" t="str">
        <f t="shared" si="738"/>
        <v/>
      </c>
      <c r="FG474" s="248" t="str">
        <f t="shared" si="739"/>
        <v/>
      </c>
      <c r="FH474" s="248" t="str">
        <f t="shared" si="740"/>
        <v/>
      </c>
      <c r="FI474" s="248" t="str">
        <f t="shared" si="711"/>
        <v/>
      </c>
      <c r="FJ474" s="248" t="str">
        <f t="shared" si="711"/>
        <v/>
      </c>
      <c r="FK474" s="189"/>
      <c r="FL474" s="370"/>
      <c r="FM474" s="371"/>
      <c r="FN474" s="371"/>
      <c r="FO474" s="611"/>
      <c r="FP474" s="896"/>
      <c r="FQ474" s="370"/>
      <c r="FR474" s="371"/>
      <c r="FS474" s="371"/>
      <c r="FT474" s="611"/>
      <c r="FU474" s="896"/>
      <c r="FV474" s="370"/>
      <c r="FW474" s="371"/>
      <c r="FX474" s="371"/>
      <c r="FY474" s="611"/>
      <c r="FZ474" s="896"/>
      <c r="GA474" s="613"/>
      <c r="GB474" s="189"/>
      <c r="GC474" s="227">
        <f t="shared" si="683"/>
        <v>0</v>
      </c>
      <c r="GD474" s="228">
        <f t="shared" si="684"/>
        <v>0</v>
      </c>
      <c r="GE474" s="229">
        <f t="shared" si="712"/>
        <v>0</v>
      </c>
      <c r="GF474" s="230">
        <f t="shared" si="712"/>
        <v>0</v>
      </c>
      <c r="GG474" s="231" t="str">
        <f t="shared" si="685"/>
        <v/>
      </c>
      <c r="GH474" s="232">
        <f t="shared" si="686"/>
        <v>0</v>
      </c>
      <c r="GI474" s="227">
        <f t="shared" si="687"/>
        <v>0</v>
      </c>
      <c r="GJ474" s="233">
        <f t="shared" si="688"/>
        <v>0</v>
      </c>
      <c r="GK474" s="233">
        <f t="shared" si="689"/>
        <v>0</v>
      </c>
      <c r="GL474" s="234"/>
      <c r="GM474" s="235">
        <f t="shared" si="690"/>
        <v>0</v>
      </c>
      <c r="GN474" s="235">
        <f t="shared" si="691"/>
        <v>0</v>
      </c>
      <c r="GO474" s="235" t="str">
        <f t="shared" si="692"/>
        <v/>
      </c>
      <c r="GP474" s="380"/>
      <c r="GQ474" s="235">
        <f t="shared" si="693"/>
        <v>0</v>
      </c>
      <c r="GR474" s="235">
        <f t="shared" si="694"/>
        <v>0</v>
      </c>
      <c r="GS474" s="235" t="str">
        <f t="shared" si="695"/>
        <v/>
      </c>
      <c r="GT474" s="236"/>
      <c r="GU474" s="237" t="str">
        <f t="shared" si="696"/>
        <v/>
      </c>
      <c r="GV474" s="237" t="str">
        <f t="shared" si="697"/>
        <v/>
      </c>
      <c r="GW474" s="238" t="str">
        <f t="shared" si="698"/>
        <v/>
      </c>
      <c r="GX474" s="238" t="str">
        <f t="shared" si="699"/>
        <v/>
      </c>
      <c r="GY474" s="239"/>
      <c r="GZ474" s="240" t="str">
        <f t="shared" si="700"/>
        <v/>
      </c>
      <c r="HA474" s="235" t="str">
        <f t="shared" si="701"/>
        <v/>
      </c>
      <c r="HB474" s="235" t="str">
        <f t="shared" si="702"/>
        <v/>
      </c>
      <c r="HC474" s="235" t="str">
        <f t="shared" si="703"/>
        <v/>
      </c>
      <c r="HD474" s="235" t="str">
        <f t="shared" si="704"/>
        <v/>
      </c>
      <c r="HE474" s="235" t="str">
        <f t="shared" si="705"/>
        <v/>
      </c>
      <c r="HF474" s="188"/>
      <c r="HG474" s="235" t="str">
        <f t="shared" si="706"/>
        <v/>
      </c>
      <c r="HH474" s="235">
        <f t="shared" si="713"/>
        <v>0</v>
      </c>
      <c r="HI474" s="235">
        <f t="shared" si="713"/>
        <v>0</v>
      </c>
      <c r="HJ474" s="235">
        <f t="shared" si="713"/>
        <v>0</v>
      </c>
      <c r="HK474" s="188"/>
      <c r="HL474" s="235" t="str">
        <f t="shared" si="707"/>
        <v/>
      </c>
      <c r="HM474" s="235">
        <f t="shared" si="714"/>
        <v>0</v>
      </c>
      <c r="HN474" s="235">
        <f t="shared" si="714"/>
        <v>0</v>
      </c>
      <c r="HO474" s="235">
        <f t="shared" si="714"/>
        <v>0</v>
      </c>
      <c r="HP474" s="188"/>
      <c r="HQ474" s="235" t="str">
        <f t="shared" si="708"/>
        <v/>
      </c>
      <c r="HR474" s="235">
        <f t="shared" si="715"/>
        <v>0</v>
      </c>
      <c r="HS474" s="235">
        <f t="shared" si="715"/>
        <v>0</v>
      </c>
      <c r="HT474" s="235">
        <f t="shared" si="715"/>
        <v>0</v>
      </c>
      <c r="HU474" s="162"/>
      <c r="HV474" s="1622"/>
      <c r="HW474" s="1619"/>
      <c r="HX474" s="1619"/>
      <c r="HY474" s="1619"/>
      <c r="HZ474" s="1619"/>
      <c r="IA474" s="1619"/>
      <c r="IB474" s="1619"/>
      <c r="IC474" s="1623"/>
      <c r="ID474" s="162"/>
    </row>
    <row r="475" spans="1:238" ht="21.75" customHeight="1" x14ac:dyDescent="0.25">
      <c r="A475" s="377" t="str">
        <f t="shared" si="661"/>
        <v/>
      </c>
      <c r="B475" s="188">
        <v>449</v>
      </c>
      <c r="C475" s="255"/>
      <c r="D475" s="223" t="str">
        <f t="shared" si="709"/>
        <v/>
      </c>
      <c r="E475" s="223" t="str">
        <f t="shared" ref="E475:E526" si="748">IF(DQ475&lt;=0.9,"",1)</f>
        <v/>
      </c>
      <c r="F475" s="242"/>
      <c r="G475" s="242"/>
      <c r="H475" s="224" t="str">
        <f t="shared" si="662"/>
        <v/>
      </c>
      <c r="I475" s="930"/>
      <c r="J475" s="930"/>
      <c r="K475" s="930"/>
      <c r="L475" s="370"/>
      <c r="M475" s="371"/>
      <c r="N475" s="371"/>
      <c r="O475" s="371"/>
      <c r="P475" s="372"/>
      <c r="Q475" s="609"/>
      <c r="R475" s="609"/>
      <c r="S475" s="610"/>
      <c r="T475" s="371"/>
      <c r="U475" s="371"/>
      <c r="V475" s="188"/>
      <c r="W475" s="370"/>
      <c r="X475" s="371"/>
      <c r="Y475" s="371"/>
      <c r="Z475" s="611"/>
      <c r="AA475" s="896"/>
      <c r="AB475" s="370"/>
      <c r="AC475" s="371"/>
      <c r="AD475" s="371"/>
      <c r="AE475" s="371"/>
      <c r="AF475" s="896"/>
      <c r="AG475" s="370"/>
      <c r="AH475" s="371"/>
      <c r="AI475" s="371"/>
      <c r="AJ475" s="371"/>
      <c r="AK475" s="896"/>
      <c r="AL475" s="370"/>
      <c r="AM475" s="371"/>
      <c r="AN475" s="371"/>
      <c r="AO475" s="372"/>
      <c r="AP475" s="370"/>
      <c r="AQ475" s="371"/>
      <c r="AR475" s="371"/>
      <c r="AS475" s="371"/>
      <c r="AT475" s="928"/>
      <c r="AU475" s="188"/>
      <c r="AV475" s="256">
        <f t="shared" si="716"/>
        <v>0</v>
      </c>
      <c r="AW475" s="257">
        <f t="shared" si="717"/>
        <v>0</v>
      </c>
      <c r="AX475" s="258">
        <f t="shared" si="718"/>
        <v>0</v>
      </c>
      <c r="AY475" s="259">
        <f t="shared" si="719"/>
        <v>0</v>
      </c>
      <c r="AZ475" s="231" t="str">
        <f t="shared" si="720"/>
        <v/>
      </c>
      <c r="BA475" s="232">
        <f t="shared" si="721"/>
        <v>0</v>
      </c>
      <c r="BB475" s="249">
        <f t="shared" si="722"/>
        <v>0</v>
      </c>
      <c r="BC475" s="231">
        <f t="shared" si="723"/>
        <v>0</v>
      </c>
      <c r="BD475" s="231">
        <f t="shared" si="724"/>
        <v>0</v>
      </c>
      <c r="BE475" s="260"/>
      <c r="BF475" s="235">
        <f t="shared" si="663"/>
        <v>0</v>
      </c>
      <c r="BG475" s="235">
        <f t="shared" si="664"/>
        <v>0</v>
      </c>
      <c r="BH475" s="235">
        <f t="shared" si="665"/>
        <v>0</v>
      </c>
      <c r="BI475" s="380"/>
      <c r="BJ475" s="235">
        <f t="shared" ref="BJ475:BJ526" si="749">IF(H475&lt;=35,1,0)</f>
        <v>0</v>
      </c>
      <c r="BK475" s="235">
        <f t="shared" si="666"/>
        <v>0</v>
      </c>
      <c r="BL475" s="235" t="str">
        <f t="shared" si="667"/>
        <v/>
      </c>
      <c r="BM475" s="236"/>
      <c r="BN475" s="237"/>
      <c r="BO475" s="237"/>
      <c r="BP475" s="238"/>
      <c r="BQ475" s="238"/>
      <c r="BR475" s="254"/>
      <c r="BS475" s="252"/>
      <c r="BT475" s="244"/>
      <c r="BU475" s="244"/>
      <c r="BV475" s="244"/>
      <c r="BW475" s="244"/>
      <c r="BX475" s="244"/>
      <c r="BY475" s="244"/>
      <c r="BZ475" s="244"/>
      <c r="CA475" s="244"/>
      <c r="CB475" s="253"/>
      <c r="CC475" s="188"/>
      <c r="CD475" s="244">
        <f t="shared" si="742"/>
        <v>0</v>
      </c>
      <c r="CE475" s="235">
        <f t="shared" si="668"/>
        <v>0</v>
      </c>
      <c r="CF475" s="235">
        <f t="shared" si="668"/>
        <v>0</v>
      </c>
      <c r="CG475" s="235">
        <f t="shared" si="668"/>
        <v>0</v>
      </c>
      <c r="CH475" s="188"/>
      <c r="CI475" s="244">
        <f t="shared" si="743"/>
        <v>0</v>
      </c>
      <c r="CJ475" s="235">
        <f t="shared" si="669"/>
        <v>0</v>
      </c>
      <c r="CK475" s="235">
        <f t="shared" si="669"/>
        <v>0</v>
      </c>
      <c r="CL475" s="235">
        <f t="shared" si="669"/>
        <v>0</v>
      </c>
      <c r="CM475" s="188"/>
      <c r="CN475" s="244">
        <f t="shared" si="744"/>
        <v>0</v>
      </c>
      <c r="CO475" s="235">
        <f t="shared" si="670"/>
        <v>0</v>
      </c>
      <c r="CP475" s="235">
        <f t="shared" si="670"/>
        <v>0</v>
      </c>
      <c r="CQ475" s="235">
        <f t="shared" si="670"/>
        <v>0</v>
      </c>
      <c r="CR475" s="188"/>
      <c r="CS475" s="244">
        <f t="shared" si="745"/>
        <v>0</v>
      </c>
      <c r="CT475" s="235">
        <f t="shared" si="671"/>
        <v>0</v>
      </c>
      <c r="CU475" s="235">
        <f t="shared" si="671"/>
        <v>0</v>
      </c>
      <c r="CV475" s="235">
        <f t="shared" si="671"/>
        <v>0</v>
      </c>
      <c r="CW475" s="188"/>
      <c r="CX475" s="244">
        <f t="shared" si="746"/>
        <v>0</v>
      </c>
      <c r="CY475" s="235">
        <f t="shared" si="672"/>
        <v>0</v>
      </c>
      <c r="CZ475" s="235">
        <f t="shared" si="672"/>
        <v>0</v>
      </c>
      <c r="DA475" s="235">
        <f t="shared" si="672"/>
        <v>0</v>
      </c>
      <c r="DB475" s="188"/>
      <c r="DC475" s="225"/>
      <c r="DD475" s="226"/>
      <c r="DE475" s="1088"/>
      <c r="DF475" s="225"/>
      <c r="DG475" s="226"/>
      <c r="DH475" s="1088"/>
      <c r="DI475" s="225"/>
      <c r="DJ475" s="226"/>
      <c r="DK475" s="1088"/>
      <c r="DL475" s="225"/>
      <c r="DM475" s="226"/>
      <c r="DN475" s="1088"/>
      <c r="DO475" s="370"/>
      <c r="DP475" s="370"/>
      <c r="DQ475" s="243">
        <f t="shared" si="725"/>
        <v>0</v>
      </c>
      <c r="DR475" s="244">
        <f t="shared" si="726"/>
        <v>0</v>
      </c>
      <c r="DS475" s="235">
        <f t="shared" si="673"/>
        <v>0</v>
      </c>
      <c r="DT475" s="244" t="str">
        <f t="shared" si="727"/>
        <v/>
      </c>
      <c r="DU475" s="42" t="str">
        <f t="shared" si="674"/>
        <v/>
      </c>
      <c r="DV475" s="42" t="str">
        <f t="shared" si="675"/>
        <v/>
      </c>
      <c r="DW475" s="42" t="str">
        <f t="shared" si="676"/>
        <v/>
      </c>
      <c r="DX475" s="162"/>
      <c r="DY475" s="42" t="str">
        <f t="shared" si="677"/>
        <v/>
      </c>
      <c r="DZ475" s="42" t="str">
        <f t="shared" si="741"/>
        <v/>
      </c>
      <c r="EA475" s="42" t="str">
        <f t="shared" si="678"/>
        <v/>
      </c>
      <c r="EB475" s="162"/>
      <c r="EC475" s="930"/>
      <c r="ED475" s="188"/>
      <c r="EE475" s="245">
        <f t="shared" si="747"/>
        <v>0</v>
      </c>
      <c r="EF475" s="189"/>
      <c r="EG475" s="245">
        <f t="shared" si="680"/>
        <v>0</v>
      </c>
      <c r="EH475" s="189"/>
      <c r="EI475" s="246" t="str">
        <f t="shared" si="728"/>
        <v/>
      </c>
      <c r="EJ475" s="247" t="str">
        <f t="shared" ref="EJ475:EJ526" si="750">IF(H475&gt;=1,IF(H475&lt;=25,1,""),"")</f>
        <v/>
      </c>
      <c r="EK475" s="248" t="str">
        <f t="shared" ref="EK475:EK526" si="751">IF(H475&gt;=26,IF(H475&lt;=35,1,""),"")</f>
        <v/>
      </c>
      <c r="EL475" s="248" t="str">
        <f t="shared" ref="EL475:EL526" si="752">IF(H475&gt;=36,IF(H475&lt;=45,1,""),"")</f>
        <v/>
      </c>
      <c r="EM475" s="248" t="str">
        <f t="shared" ref="EM475:EM526" si="753">IF(H475&gt;=46,IF(H475&lt;=55,1,""),"")</f>
        <v/>
      </c>
      <c r="EN475" s="248" t="str">
        <f t="shared" si="681"/>
        <v/>
      </c>
      <c r="EO475" s="248" t="str">
        <f t="shared" ref="EO475:EO526" si="754">IF(H475="","",IF($H475&gt;65,1,""))</f>
        <v/>
      </c>
      <c r="EP475" s="189"/>
      <c r="EQ475" s="248" t="str">
        <f t="shared" si="729"/>
        <v/>
      </c>
      <c r="ER475" s="248" t="str">
        <f t="shared" si="730"/>
        <v/>
      </c>
      <c r="ES475" s="248" t="str">
        <f t="shared" si="731"/>
        <v/>
      </c>
      <c r="ET475" s="248" t="str">
        <f t="shared" si="732"/>
        <v/>
      </c>
      <c r="EU475" s="248" t="str">
        <f t="shared" si="682"/>
        <v/>
      </c>
      <c r="EV475" s="248" t="str">
        <f t="shared" si="682"/>
        <v/>
      </c>
      <c r="EW475" s="189"/>
      <c r="EX475" s="248" t="str">
        <f t="shared" si="733"/>
        <v/>
      </c>
      <c r="EY475" s="248" t="str">
        <f t="shared" si="734"/>
        <v/>
      </c>
      <c r="EZ475" s="248" t="str">
        <f t="shared" si="735"/>
        <v/>
      </c>
      <c r="FA475" s="248" t="str">
        <f t="shared" si="736"/>
        <v/>
      </c>
      <c r="FB475" s="248" t="str">
        <f t="shared" si="710"/>
        <v/>
      </c>
      <c r="FC475" s="248" t="str">
        <f t="shared" si="710"/>
        <v/>
      </c>
      <c r="FD475" s="189"/>
      <c r="FE475" s="248" t="str">
        <f t="shared" si="737"/>
        <v/>
      </c>
      <c r="FF475" s="248" t="str">
        <f t="shared" si="738"/>
        <v/>
      </c>
      <c r="FG475" s="248" t="str">
        <f t="shared" si="739"/>
        <v/>
      </c>
      <c r="FH475" s="248" t="str">
        <f t="shared" si="740"/>
        <v/>
      </c>
      <c r="FI475" s="248" t="str">
        <f t="shared" si="711"/>
        <v/>
      </c>
      <c r="FJ475" s="248" t="str">
        <f t="shared" si="711"/>
        <v/>
      </c>
      <c r="FK475" s="189"/>
      <c r="FL475" s="370"/>
      <c r="FM475" s="371"/>
      <c r="FN475" s="371"/>
      <c r="FO475" s="611"/>
      <c r="FP475" s="896"/>
      <c r="FQ475" s="370"/>
      <c r="FR475" s="371"/>
      <c r="FS475" s="371"/>
      <c r="FT475" s="611"/>
      <c r="FU475" s="896"/>
      <c r="FV475" s="370"/>
      <c r="FW475" s="371"/>
      <c r="FX475" s="371"/>
      <c r="FY475" s="611"/>
      <c r="FZ475" s="896"/>
      <c r="GA475" s="613"/>
      <c r="GB475" s="189"/>
      <c r="GC475" s="227">
        <f t="shared" si="683"/>
        <v>0</v>
      </c>
      <c r="GD475" s="228">
        <f t="shared" si="684"/>
        <v>0</v>
      </c>
      <c r="GE475" s="229">
        <f t="shared" si="712"/>
        <v>0</v>
      </c>
      <c r="GF475" s="230">
        <f t="shared" si="712"/>
        <v>0</v>
      </c>
      <c r="GG475" s="231" t="str">
        <f t="shared" si="685"/>
        <v/>
      </c>
      <c r="GH475" s="232">
        <f t="shared" si="686"/>
        <v>0</v>
      </c>
      <c r="GI475" s="227">
        <f t="shared" si="687"/>
        <v>0</v>
      </c>
      <c r="GJ475" s="233">
        <f t="shared" si="688"/>
        <v>0</v>
      </c>
      <c r="GK475" s="233">
        <f t="shared" si="689"/>
        <v>0</v>
      </c>
      <c r="GL475" s="234"/>
      <c r="GM475" s="235">
        <f t="shared" si="690"/>
        <v>0</v>
      </c>
      <c r="GN475" s="235">
        <f t="shared" si="691"/>
        <v>0</v>
      </c>
      <c r="GO475" s="235" t="str">
        <f t="shared" si="692"/>
        <v/>
      </c>
      <c r="GP475" s="380"/>
      <c r="GQ475" s="235">
        <f t="shared" si="693"/>
        <v>0</v>
      </c>
      <c r="GR475" s="235">
        <f t="shared" si="694"/>
        <v>0</v>
      </c>
      <c r="GS475" s="235" t="str">
        <f t="shared" si="695"/>
        <v/>
      </c>
      <c r="GT475" s="236"/>
      <c r="GU475" s="237" t="str">
        <f t="shared" si="696"/>
        <v/>
      </c>
      <c r="GV475" s="237" t="str">
        <f t="shared" si="697"/>
        <v/>
      </c>
      <c r="GW475" s="238" t="str">
        <f t="shared" si="698"/>
        <v/>
      </c>
      <c r="GX475" s="238" t="str">
        <f t="shared" si="699"/>
        <v/>
      </c>
      <c r="GY475" s="239"/>
      <c r="GZ475" s="240" t="str">
        <f t="shared" si="700"/>
        <v/>
      </c>
      <c r="HA475" s="235" t="str">
        <f t="shared" si="701"/>
        <v/>
      </c>
      <c r="HB475" s="235" t="str">
        <f t="shared" si="702"/>
        <v/>
      </c>
      <c r="HC475" s="235" t="str">
        <f t="shared" si="703"/>
        <v/>
      </c>
      <c r="HD475" s="235" t="str">
        <f t="shared" si="704"/>
        <v/>
      </c>
      <c r="HE475" s="235" t="str">
        <f t="shared" si="705"/>
        <v/>
      </c>
      <c r="HF475" s="188"/>
      <c r="HG475" s="235" t="str">
        <f t="shared" si="706"/>
        <v/>
      </c>
      <c r="HH475" s="235">
        <f t="shared" si="713"/>
        <v>0</v>
      </c>
      <c r="HI475" s="235">
        <f t="shared" si="713"/>
        <v>0</v>
      </c>
      <c r="HJ475" s="235">
        <f t="shared" si="713"/>
        <v>0</v>
      </c>
      <c r="HK475" s="188"/>
      <c r="HL475" s="235" t="str">
        <f t="shared" si="707"/>
        <v/>
      </c>
      <c r="HM475" s="235">
        <f t="shared" si="714"/>
        <v>0</v>
      </c>
      <c r="HN475" s="235">
        <f t="shared" si="714"/>
        <v>0</v>
      </c>
      <c r="HO475" s="235">
        <f t="shared" si="714"/>
        <v>0</v>
      </c>
      <c r="HP475" s="188"/>
      <c r="HQ475" s="235" t="str">
        <f t="shared" si="708"/>
        <v/>
      </c>
      <c r="HR475" s="235">
        <f t="shared" si="715"/>
        <v>0</v>
      </c>
      <c r="HS475" s="235">
        <f t="shared" si="715"/>
        <v>0</v>
      </c>
      <c r="HT475" s="235">
        <f t="shared" si="715"/>
        <v>0</v>
      </c>
      <c r="HU475" s="162"/>
      <c r="HV475" s="1622"/>
      <c r="HW475" s="1619"/>
      <c r="HX475" s="1619"/>
      <c r="HY475" s="1619"/>
      <c r="HZ475" s="1619"/>
      <c r="IA475" s="1619"/>
      <c r="IB475" s="1619"/>
      <c r="IC475" s="1623"/>
      <c r="ID475" s="162"/>
    </row>
    <row r="476" spans="1:238" ht="21.75" customHeight="1" x14ac:dyDescent="0.25">
      <c r="A476" s="377" t="str">
        <f t="shared" ref="A476:A526" si="755">IF(C476="","",1)</f>
        <v/>
      </c>
      <c r="B476" s="188">
        <v>450</v>
      </c>
      <c r="C476" s="255"/>
      <c r="D476" s="223" t="str">
        <f t="shared" si="709"/>
        <v/>
      </c>
      <c r="E476" s="223" t="str">
        <f t="shared" si="748"/>
        <v/>
      </c>
      <c r="F476" s="242"/>
      <c r="G476" s="242"/>
      <c r="H476" s="224" t="str">
        <f t="shared" ref="H476:H526" si="756">IF(G476&lt;999,"",$C$11-G476)</f>
        <v/>
      </c>
      <c r="I476" s="930"/>
      <c r="J476" s="930"/>
      <c r="K476" s="930"/>
      <c r="L476" s="370"/>
      <c r="M476" s="371"/>
      <c r="N476" s="371"/>
      <c r="O476" s="371"/>
      <c r="P476" s="372"/>
      <c r="Q476" s="609"/>
      <c r="R476" s="609"/>
      <c r="S476" s="610"/>
      <c r="T476" s="371"/>
      <c r="U476" s="371"/>
      <c r="V476" s="188"/>
      <c r="W476" s="370"/>
      <c r="X476" s="371"/>
      <c r="Y476" s="371"/>
      <c r="Z476" s="611"/>
      <c r="AA476" s="896"/>
      <c r="AB476" s="370"/>
      <c r="AC476" s="371"/>
      <c r="AD476" s="371"/>
      <c r="AE476" s="371"/>
      <c r="AF476" s="896"/>
      <c r="AG476" s="370"/>
      <c r="AH476" s="371"/>
      <c r="AI476" s="371"/>
      <c r="AJ476" s="371"/>
      <c r="AK476" s="896"/>
      <c r="AL476" s="370"/>
      <c r="AM476" s="371"/>
      <c r="AN476" s="371"/>
      <c r="AO476" s="372"/>
      <c r="AP476" s="370"/>
      <c r="AQ476" s="371"/>
      <c r="AR476" s="371"/>
      <c r="AS476" s="371"/>
      <c r="AT476" s="928"/>
      <c r="AU476" s="188"/>
      <c r="AV476" s="256">
        <f t="shared" si="716"/>
        <v>0</v>
      </c>
      <c r="AW476" s="257">
        <f t="shared" si="717"/>
        <v>0</v>
      </c>
      <c r="AX476" s="258">
        <f t="shared" si="718"/>
        <v>0</v>
      </c>
      <c r="AY476" s="259">
        <f t="shared" si="719"/>
        <v>0</v>
      </c>
      <c r="AZ476" s="231" t="str">
        <f t="shared" si="720"/>
        <v/>
      </c>
      <c r="BA476" s="232">
        <f t="shared" si="721"/>
        <v>0</v>
      </c>
      <c r="BB476" s="249">
        <f t="shared" si="722"/>
        <v>0</v>
      </c>
      <c r="BC476" s="231">
        <f t="shared" si="723"/>
        <v>0</v>
      </c>
      <c r="BD476" s="231">
        <f t="shared" si="724"/>
        <v>0</v>
      </c>
      <c r="BE476" s="260"/>
      <c r="BF476" s="235">
        <f t="shared" ref="BF476:BF526" si="757">IF(H476&lt;=35,BA476,0)</f>
        <v>0</v>
      </c>
      <c r="BG476" s="235">
        <f t="shared" ref="BG476:BG526" si="758">IF($H476&gt;=36,IF($H476&lt;=55,$BA476,0),0)</f>
        <v>0</v>
      </c>
      <c r="BH476" s="235">
        <f t="shared" ref="BH476:BH526" si="759">IF($H476&gt;55,$BA476,0)</f>
        <v>0</v>
      </c>
      <c r="BI476" s="380"/>
      <c r="BJ476" s="235">
        <f t="shared" si="749"/>
        <v>0</v>
      </c>
      <c r="BK476" s="235">
        <f t="shared" ref="BK476:BK526" si="760">IF($H476&gt;35,IF($H476&lt;56,1,0),0)</f>
        <v>0</v>
      </c>
      <c r="BL476" s="235" t="str">
        <f t="shared" ref="BL476:BL526" si="761">IF( H476="","",IF($H476&gt;55,1,0))</f>
        <v/>
      </c>
      <c r="BM476" s="236"/>
      <c r="BN476" s="237"/>
      <c r="BO476" s="237"/>
      <c r="BP476" s="238"/>
      <c r="BQ476" s="238"/>
      <c r="BR476" s="254"/>
      <c r="BS476" s="252"/>
      <c r="BT476" s="244"/>
      <c r="BU476" s="244"/>
      <c r="BV476" s="244"/>
      <c r="BW476" s="244"/>
      <c r="BX476" s="244"/>
      <c r="BY476" s="244"/>
      <c r="BZ476" s="244"/>
      <c r="CA476" s="244"/>
      <c r="CB476" s="253"/>
      <c r="CC476" s="188"/>
      <c r="CD476" s="244">
        <f t="shared" si="742"/>
        <v>0</v>
      </c>
      <c r="CE476" s="235">
        <f t="shared" ref="CE476:CG526" si="762">IF(BJ476=1,$CD476,0)</f>
        <v>0</v>
      </c>
      <c r="CF476" s="235">
        <f t="shared" si="762"/>
        <v>0</v>
      </c>
      <c r="CG476" s="235">
        <f t="shared" si="762"/>
        <v>0</v>
      </c>
      <c r="CH476" s="188"/>
      <c r="CI476" s="244">
        <f t="shared" si="743"/>
        <v>0</v>
      </c>
      <c r="CJ476" s="235">
        <f t="shared" ref="CJ476:CL526" si="763">IF(BJ476=1,$CI476,0)</f>
        <v>0</v>
      </c>
      <c r="CK476" s="235">
        <f t="shared" si="763"/>
        <v>0</v>
      </c>
      <c r="CL476" s="235">
        <f t="shared" si="763"/>
        <v>0</v>
      </c>
      <c r="CM476" s="188"/>
      <c r="CN476" s="244">
        <f t="shared" si="744"/>
        <v>0</v>
      </c>
      <c r="CO476" s="235">
        <f t="shared" ref="CO476:CQ526" si="764">IF(BJ476=1,$CN476,0)</f>
        <v>0</v>
      </c>
      <c r="CP476" s="235">
        <f t="shared" si="764"/>
        <v>0</v>
      </c>
      <c r="CQ476" s="235">
        <f t="shared" si="764"/>
        <v>0</v>
      </c>
      <c r="CR476" s="188"/>
      <c r="CS476" s="244">
        <f t="shared" si="745"/>
        <v>0</v>
      </c>
      <c r="CT476" s="235">
        <f t="shared" ref="CT476:CV526" si="765">IF(BJ476=1,$CS476,0)</f>
        <v>0</v>
      </c>
      <c r="CU476" s="235">
        <f t="shared" si="765"/>
        <v>0</v>
      </c>
      <c r="CV476" s="235">
        <f t="shared" si="765"/>
        <v>0</v>
      </c>
      <c r="CW476" s="188"/>
      <c r="CX476" s="244">
        <f t="shared" si="746"/>
        <v>0</v>
      </c>
      <c r="CY476" s="235">
        <f t="shared" ref="CY476:DA526" si="766">IF( BJ476=1,$CX476,0)</f>
        <v>0</v>
      </c>
      <c r="CZ476" s="235">
        <f t="shared" si="766"/>
        <v>0</v>
      </c>
      <c r="DA476" s="235">
        <f t="shared" si="766"/>
        <v>0</v>
      </c>
      <c r="DB476" s="188"/>
      <c r="DC476" s="225"/>
      <c r="DD476" s="226"/>
      <c r="DE476" s="1088"/>
      <c r="DF476" s="225"/>
      <c r="DG476" s="226"/>
      <c r="DH476" s="1088"/>
      <c r="DI476" s="225"/>
      <c r="DJ476" s="226"/>
      <c r="DK476" s="1088"/>
      <c r="DL476" s="225"/>
      <c r="DM476" s="226"/>
      <c r="DN476" s="1088"/>
      <c r="DO476" s="370"/>
      <c r="DP476" s="370"/>
      <c r="DQ476" s="243">
        <f t="shared" si="725"/>
        <v>0</v>
      </c>
      <c r="DR476" s="244">
        <f t="shared" si="726"/>
        <v>0</v>
      </c>
      <c r="DS476" s="235">
        <f t="shared" ref="DS476:DS532" si="767">IF(DR476=0,0,1)</f>
        <v>0</v>
      </c>
      <c r="DT476" s="244" t="str">
        <f t="shared" si="727"/>
        <v/>
      </c>
      <c r="DU476" s="42" t="str">
        <f t="shared" ref="DU476:DU526" si="768">IF(DT476="","",IF(DT476=1,IF(H476&lt;36,1,"")))</f>
        <v/>
      </c>
      <c r="DV476" s="42" t="str">
        <f t="shared" ref="DV476:DV526" si="769">IF(DT476="","",IF(DT476=1,IF(H476&gt;35,IF(H476&lt;56,1,""),"")))</f>
        <v/>
      </c>
      <c r="DW476" s="42" t="str">
        <f t="shared" ref="DW476:DW526" si="770">IF(DT476="","",IF(DT476=1,IF(H476&gt;55,1,"")))</f>
        <v/>
      </c>
      <c r="DX476" s="162"/>
      <c r="DY476" s="42" t="str">
        <f t="shared" ref="DY476:DY526" si="771">IF(DP476="","",IF(DP476=1,IF(H476&lt;36,1,"")))</f>
        <v/>
      </c>
      <c r="DZ476" s="42" t="str">
        <f t="shared" si="741"/>
        <v/>
      </c>
      <c r="EA476" s="42" t="str">
        <f t="shared" ref="EA476:EA526" si="772">IF(DP476="","",IF(DP476=1,IF(H476&gt;55,1,"")))</f>
        <v/>
      </c>
      <c r="EB476" s="162"/>
      <c r="EC476" s="930"/>
      <c r="ED476" s="188"/>
      <c r="EE476" s="245">
        <f t="shared" si="747"/>
        <v>0</v>
      </c>
      <c r="EF476" s="189"/>
      <c r="EG476" s="245">
        <f t="shared" ref="EG476:EG526" si="773">EC476-EE476</f>
        <v>0</v>
      </c>
      <c r="EH476" s="189"/>
      <c r="EI476" s="246" t="str">
        <f t="shared" si="728"/>
        <v/>
      </c>
      <c r="EJ476" s="247" t="str">
        <f t="shared" si="750"/>
        <v/>
      </c>
      <c r="EK476" s="248" t="str">
        <f t="shared" si="751"/>
        <v/>
      </c>
      <c r="EL476" s="248" t="str">
        <f t="shared" si="752"/>
        <v/>
      </c>
      <c r="EM476" s="248" t="str">
        <f t="shared" si="753"/>
        <v/>
      </c>
      <c r="EN476" s="248" t="str">
        <f t="shared" ref="EN476:EN526" si="774">IF($H476&gt;=56,IF($H476&lt;=65,1,""),"")</f>
        <v/>
      </c>
      <c r="EO476" s="248" t="str">
        <f t="shared" si="754"/>
        <v/>
      </c>
      <c r="EP476" s="189"/>
      <c r="EQ476" s="248" t="str">
        <f t="shared" si="729"/>
        <v/>
      </c>
      <c r="ER476" s="248" t="str">
        <f t="shared" si="730"/>
        <v/>
      </c>
      <c r="ES476" s="248" t="str">
        <f t="shared" si="731"/>
        <v/>
      </c>
      <c r="ET476" s="248" t="str">
        <f t="shared" si="732"/>
        <v/>
      </c>
      <c r="EU476" s="248" t="str">
        <f t="shared" ref="EU476:EV526" si="775">IF(EN476="","",IF(EN476=1,IF($DC476=1,1,"")))</f>
        <v/>
      </c>
      <c r="EV476" s="248" t="str">
        <f t="shared" si="775"/>
        <v/>
      </c>
      <c r="EW476" s="189"/>
      <c r="EX476" s="248" t="str">
        <f t="shared" si="733"/>
        <v/>
      </c>
      <c r="EY476" s="248" t="str">
        <f t="shared" si="734"/>
        <v/>
      </c>
      <c r="EZ476" s="248" t="str">
        <f t="shared" si="735"/>
        <v/>
      </c>
      <c r="FA476" s="248" t="str">
        <f t="shared" si="736"/>
        <v/>
      </c>
      <c r="FB476" s="248" t="str">
        <f t="shared" si="710"/>
        <v/>
      </c>
      <c r="FC476" s="248" t="str">
        <f t="shared" si="710"/>
        <v/>
      </c>
      <c r="FD476" s="189"/>
      <c r="FE476" s="248" t="str">
        <f t="shared" si="737"/>
        <v/>
      </c>
      <c r="FF476" s="248" t="str">
        <f t="shared" si="738"/>
        <v/>
      </c>
      <c r="FG476" s="248" t="str">
        <f t="shared" si="739"/>
        <v/>
      </c>
      <c r="FH476" s="248" t="str">
        <f t="shared" si="740"/>
        <v/>
      </c>
      <c r="FI476" s="248" t="str">
        <f t="shared" si="711"/>
        <v/>
      </c>
      <c r="FJ476" s="248" t="str">
        <f t="shared" si="711"/>
        <v/>
      </c>
      <c r="FK476" s="189"/>
      <c r="FL476" s="370"/>
      <c r="FM476" s="371"/>
      <c r="FN476" s="371"/>
      <c r="FO476" s="611"/>
      <c r="FP476" s="896"/>
      <c r="FQ476" s="370"/>
      <c r="FR476" s="371"/>
      <c r="FS476" s="371"/>
      <c r="FT476" s="611"/>
      <c r="FU476" s="896"/>
      <c r="FV476" s="370"/>
      <c r="FW476" s="371"/>
      <c r="FX476" s="371"/>
      <c r="FY476" s="611"/>
      <c r="FZ476" s="896"/>
      <c r="GA476" s="613"/>
      <c r="GB476" s="189"/>
      <c r="GC476" s="227">
        <f t="shared" ref="GC476:GC526" si="776">(FL476)+FN476+FQ476+(FS476)+FV476+FX476</f>
        <v>0</v>
      </c>
      <c r="GD476" s="228">
        <f t="shared" ref="GD476:GD526" si="777">FM476+FO476+FR476+(FT476)+FW476+FY476</f>
        <v>0</v>
      </c>
      <c r="GE476" s="229">
        <f t="shared" si="712"/>
        <v>0</v>
      </c>
      <c r="GF476" s="230">
        <f t="shared" si="712"/>
        <v>0</v>
      </c>
      <c r="GG476" s="231" t="str">
        <f t="shared" ref="GG476:GG526" si="778">IF(GC476&lt;=0.9,IF(GD476&lt;=0.9,"",1),1)</f>
        <v/>
      </c>
      <c r="GH476" s="232">
        <f t="shared" ref="GH476:GH526" si="779">IF(GE476&lt;=0.9,IF(GF476&lt;=0.9,0,1),1)</f>
        <v>0</v>
      </c>
      <c r="GI476" s="227">
        <f t="shared" ref="GI476:GI526" si="780">FP476+FU476+FZ476</f>
        <v>0</v>
      </c>
      <c r="GJ476" s="233">
        <f t="shared" ref="GJ476:GJ526" si="781">IF(GI476&lt;=0.9,0,1)</f>
        <v>0</v>
      </c>
      <c r="GK476" s="233">
        <f t="shared" ref="GK476:GK526" si="782">GH476+GJ476</f>
        <v>0</v>
      </c>
      <c r="GL476" s="234"/>
      <c r="GM476" s="235">
        <f t="shared" ref="GM476:GM526" si="783">IF(H476&lt;=35,GG476,0)</f>
        <v>0</v>
      </c>
      <c r="GN476" s="235">
        <f t="shared" ref="GN476:GN526" si="784">IF($H476&gt;=36,IF($H476&lt;=55,$GG476,0),0)</f>
        <v>0</v>
      </c>
      <c r="GO476" s="235" t="str">
        <f t="shared" ref="GO476:GO526" si="785">IF($H476&gt;55,$GG476,0)</f>
        <v/>
      </c>
      <c r="GP476" s="380"/>
      <c r="GQ476" s="235">
        <f t="shared" ref="GQ476:GQ526" si="786">IF(H476&lt;=35,1,0)</f>
        <v>0</v>
      </c>
      <c r="GR476" s="235">
        <f t="shared" ref="GR476:GR526" si="787">IF(H476&gt;35,IF(H476&lt;56,1,0),0)</f>
        <v>0</v>
      </c>
      <c r="GS476" s="235" t="str">
        <f t="shared" ref="GS476:GS526" si="788">IF(H476="","",IF(H476&gt;55,1,0))</f>
        <v/>
      </c>
      <c r="GT476" s="236"/>
      <c r="GU476" s="237" t="str">
        <f t="shared" ref="GU476:GU526" si="789">IF(EZ476&gt;=1,IF(EZ476&lt;=1,1,""),"")</f>
        <v/>
      </c>
      <c r="GV476" s="237" t="str">
        <f t="shared" ref="GV476:GV526" si="790">IF(EZ476&gt;=2,IF(EZ476&lt;=10,1,""),"")</f>
        <v/>
      </c>
      <c r="GW476" s="238" t="str">
        <f t="shared" ref="GW476:GW526" si="791">IF(EZ476&gt;=11,IF(EZ476&lt;=20,1,""),"")</f>
        <v/>
      </c>
      <c r="GX476" s="238" t="str">
        <f t="shared" ref="GX476:GX526" si="792">IF(EZ476&gt;=21,IF(EZ476&lt;=50,1,""),"")</f>
        <v/>
      </c>
      <c r="GY476" s="239"/>
      <c r="GZ476" s="240" t="str">
        <f t="shared" ref="GZ476:GZ526" si="793">IF(FL476&lt;=0.9,IF(FM476&lt;=0.9,"",1),1)</f>
        <v/>
      </c>
      <c r="HA476" s="235" t="str">
        <f t="shared" ref="HA476:HA526" si="794">IF(FN476&lt;=0.9,IF(FO476&lt;=0.9,"",1),1)</f>
        <v/>
      </c>
      <c r="HB476" s="235" t="str">
        <f t="shared" ref="HB476:HB526" si="795">IF(FQ476&lt;=0.9,IF(FR476&lt;=0.9,"",1),1)</f>
        <v/>
      </c>
      <c r="HC476" s="235" t="str">
        <f t="shared" ref="HC476:HC526" si="796">IF(FS476&lt;=0.9,IF(FT476&lt;=0.9,"",1),1)</f>
        <v/>
      </c>
      <c r="HD476" s="235" t="str">
        <f t="shared" ref="HD476:HD526" si="797">IF(FV476&lt;=0.9,IF(FW476&lt;=0.9,"",1),1)</f>
        <v/>
      </c>
      <c r="HE476" s="235" t="str">
        <f t="shared" ref="HE476:HE526" si="798">IF(FX476&lt;=0.9,IF(FY476&lt;=0.9,"",1),1)</f>
        <v/>
      </c>
      <c r="HF476" s="188"/>
      <c r="HG476" s="235" t="str">
        <f t="shared" ref="HG476:HG526" si="799">GZ476</f>
        <v/>
      </c>
      <c r="HH476" s="235">
        <f t="shared" si="713"/>
        <v>0</v>
      </c>
      <c r="HI476" s="235">
        <f t="shared" si="713"/>
        <v>0</v>
      </c>
      <c r="HJ476" s="235">
        <f t="shared" si="713"/>
        <v>0</v>
      </c>
      <c r="HK476" s="188"/>
      <c r="HL476" s="235" t="str">
        <f t="shared" ref="HL476:HL526" si="800">HB476</f>
        <v/>
      </c>
      <c r="HM476" s="235">
        <f t="shared" si="714"/>
        <v>0</v>
      </c>
      <c r="HN476" s="235">
        <f t="shared" si="714"/>
        <v>0</v>
      </c>
      <c r="HO476" s="235">
        <f t="shared" si="714"/>
        <v>0</v>
      </c>
      <c r="HP476" s="188"/>
      <c r="HQ476" s="235" t="str">
        <f t="shared" ref="HQ476:HQ526" si="801">HD476</f>
        <v/>
      </c>
      <c r="HR476" s="235">
        <f t="shared" si="715"/>
        <v>0</v>
      </c>
      <c r="HS476" s="235">
        <f t="shared" si="715"/>
        <v>0</v>
      </c>
      <c r="HT476" s="235">
        <f t="shared" si="715"/>
        <v>0</v>
      </c>
      <c r="HU476" s="162"/>
      <c r="HV476" s="1622"/>
      <c r="HW476" s="1619"/>
      <c r="HX476" s="1619"/>
      <c r="HY476" s="1619"/>
      <c r="HZ476" s="1619"/>
      <c r="IA476" s="1619"/>
      <c r="IB476" s="1619"/>
      <c r="IC476" s="1623"/>
      <c r="ID476" s="162"/>
    </row>
    <row r="477" spans="1:238" ht="21.75" customHeight="1" x14ac:dyDescent="0.25">
      <c r="A477" s="377" t="str">
        <f t="shared" si="755"/>
        <v/>
      </c>
      <c r="B477" s="188">
        <v>451</v>
      </c>
      <c r="C477" s="255"/>
      <c r="D477" s="223" t="str">
        <f t="shared" si="709"/>
        <v/>
      </c>
      <c r="E477" s="223" t="str">
        <f t="shared" si="748"/>
        <v/>
      </c>
      <c r="F477" s="242"/>
      <c r="G477" s="242"/>
      <c r="H477" s="224" t="str">
        <f t="shared" si="756"/>
        <v/>
      </c>
      <c r="I477" s="930"/>
      <c r="J477" s="930"/>
      <c r="K477" s="930"/>
      <c r="L477" s="370"/>
      <c r="M477" s="371"/>
      <c r="N477" s="371"/>
      <c r="O477" s="371"/>
      <c r="P477" s="372"/>
      <c r="Q477" s="609"/>
      <c r="R477" s="609"/>
      <c r="S477" s="610"/>
      <c r="T477" s="371"/>
      <c r="U477" s="371"/>
      <c r="V477" s="188"/>
      <c r="W477" s="370"/>
      <c r="X477" s="371"/>
      <c r="Y477" s="371"/>
      <c r="Z477" s="611"/>
      <c r="AA477" s="896"/>
      <c r="AB477" s="370"/>
      <c r="AC477" s="371"/>
      <c r="AD477" s="371"/>
      <c r="AE477" s="371"/>
      <c r="AF477" s="896"/>
      <c r="AG477" s="370"/>
      <c r="AH477" s="371"/>
      <c r="AI477" s="371"/>
      <c r="AJ477" s="371"/>
      <c r="AK477" s="896"/>
      <c r="AL477" s="370"/>
      <c r="AM477" s="371"/>
      <c r="AN477" s="371"/>
      <c r="AO477" s="372"/>
      <c r="AP477" s="370"/>
      <c r="AQ477" s="371"/>
      <c r="AR477" s="371"/>
      <c r="AS477" s="371"/>
      <c r="AT477" s="928"/>
      <c r="AU477" s="188"/>
      <c r="AV477" s="256">
        <f t="shared" si="716"/>
        <v>0</v>
      </c>
      <c r="AW477" s="257">
        <f t="shared" si="717"/>
        <v>0</v>
      </c>
      <c r="AX477" s="258">
        <f t="shared" si="718"/>
        <v>0</v>
      </c>
      <c r="AY477" s="259">
        <f t="shared" si="719"/>
        <v>0</v>
      </c>
      <c r="AZ477" s="231" t="str">
        <f t="shared" si="720"/>
        <v/>
      </c>
      <c r="BA477" s="232">
        <f t="shared" si="721"/>
        <v>0</v>
      </c>
      <c r="BB477" s="249">
        <f t="shared" si="722"/>
        <v>0</v>
      </c>
      <c r="BC477" s="231">
        <f t="shared" si="723"/>
        <v>0</v>
      </c>
      <c r="BD477" s="231">
        <f t="shared" si="724"/>
        <v>0</v>
      </c>
      <c r="BE477" s="260"/>
      <c r="BF477" s="235">
        <f t="shared" si="757"/>
        <v>0</v>
      </c>
      <c r="BG477" s="235">
        <f t="shared" si="758"/>
        <v>0</v>
      </c>
      <c r="BH477" s="235">
        <f t="shared" si="759"/>
        <v>0</v>
      </c>
      <c r="BI477" s="380"/>
      <c r="BJ477" s="235">
        <f t="shared" si="749"/>
        <v>0</v>
      </c>
      <c r="BK477" s="235">
        <f t="shared" si="760"/>
        <v>0</v>
      </c>
      <c r="BL477" s="235" t="str">
        <f t="shared" si="761"/>
        <v/>
      </c>
      <c r="BM477" s="236"/>
      <c r="BN477" s="237"/>
      <c r="BO477" s="237"/>
      <c r="BP477" s="238"/>
      <c r="BQ477" s="238"/>
      <c r="BR477" s="254"/>
      <c r="BS477" s="252"/>
      <c r="BT477" s="244"/>
      <c r="BU477" s="244"/>
      <c r="BV477" s="244"/>
      <c r="BW477" s="244"/>
      <c r="BX477" s="244"/>
      <c r="BY477" s="244"/>
      <c r="BZ477" s="244"/>
      <c r="CA477" s="244"/>
      <c r="CB477" s="253"/>
      <c r="CC477" s="188"/>
      <c r="CD477" s="244">
        <f t="shared" si="742"/>
        <v>0</v>
      </c>
      <c r="CE477" s="235">
        <f t="shared" si="762"/>
        <v>0</v>
      </c>
      <c r="CF477" s="235">
        <f t="shared" si="762"/>
        <v>0</v>
      </c>
      <c r="CG477" s="235">
        <f t="shared" si="762"/>
        <v>0</v>
      </c>
      <c r="CH477" s="188"/>
      <c r="CI477" s="244">
        <f t="shared" si="743"/>
        <v>0</v>
      </c>
      <c r="CJ477" s="235">
        <f t="shared" si="763"/>
        <v>0</v>
      </c>
      <c r="CK477" s="235">
        <f t="shared" si="763"/>
        <v>0</v>
      </c>
      <c r="CL477" s="235">
        <f t="shared" si="763"/>
        <v>0</v>
      </c>
      <c r="CM477" s="188"/>
      <c r="CN477" s="244">
        <f t="shared" si="744"/>
        <v>0</v>
      </c>
      <c r="CO477" s="235">
        <f t="shared" si="764"/>
        <v>0</v>
      </c>
      <c r="CP477" s="235">
        <f t="shared" si="764"/>
        <v>0</v>
      </c>
      <c r="CQ477" s="235">
        <f t="shared" si="764"/>
        <v>0</v>
      </c>
      <c r="CR477" s="188"/>
      <c r="CS477" s="244">
        <f t="shared" si="745"/>
        <v>0</v>
      </c>
      <c r="CT477" s="235">
        <f t="shared" si="765"/>
        <v>0</v>
      </c>
      <c r="CU477" s="235">
        <f t="shared" si="765"/>
        <v>0</v>
      </c>
      <c r="CV477" s="235">
        <f t="shared" si="765"/>
        <v>0</v>
      </c>
      <c r="CW477" s="188"/>
      <c r="CX477" s="244">
        <f t="shared" si="746"/>
        <v>0</v>
      </c>
      <c r="CY477" s="235">
        <f t="shared" si="766"/>
        <v>0</v>
      </c>
      <c r="CZ477" s="235">
        <f t="shared" si="766"/>
        <v>0</v>
      </c>
      <c r="DA477" s="235">
        <f t="shared" si="766"/>
        <v>0</v>
      </c>
      <c r="DB477" s="188"/>
      <c r="DC477" s="225"/>
      <c r="DD477" s="226"/>
      <c r="DE477" s="1088"/>
      <c r="DF477" s="225"/>
      <c r="DG477" s="226"/>
      <c r="DH477" s="1088"/>
      <c r="DI477" s="225"/>
      <c r="DJ477" s="226"/>
      <c r="DK477" s="1088"/>
      <c r="DL477" s="225"/>
      <c r="DM477" s="226"/>
      <c r="DN477" s="1088"/>
      <c r="DO477" s="370"/>
      <c r="DP477" s="370"/>
      <c r="DQ477" s="243">
        <f t="shared" si="725"/>
        <v>0</v>
      </c>
      <c r="DR477" s="244">
        <f t="shared" si="726"/>
        <v>0</v>
      </c>
      <c r="DS477" s="235">
        <f t="shared" si="767"/>
        <v>0</v>
      </c>
      <c r="DT477" s="244" t="str">
        <f t="shared" si="727"/>
        <v/>
      </c>
      <c r="DU477" s="42" t="str">
        <f t="shared" si="768"/>
        <v/>
      </c>
      <c r="DV477" s="42" t="str">
        <f t="shared" si="769"/>
        <v/>
      </c>
      <c r="DW477" s="42" t="str">
        <f t="shared" si="770"/>
        <v/>
      </c>
      <c r="DX477" s="162"/>
      <c r="DY477" s="42" t="str">
        <f t="shared" si="771"/>
        <v/>
      </c>
      <c r="DZ477" s="42" t="str">
        <f t="shared" si="741"/>
        <v/>
      </c>
      <c r="EA477" s="42" t="str">
        <f t="shared" si="772"/>
        <v/>
      </c>
      <c r="EB477" s="162"/>
      <c r="EC477" s="930"/>
      <c r="ED477" s="188"/>
      <c r="EE477" s="245">
        <f t="shared" si="747"/>
        <v>0</v>
      </c>
      <c r="EF477" s="189"/>
      <c r="EG477" s="245">
        <f t="shared" si="773"/>
        <v>0</v>
      </c>
      <c r="EH477" s="189"/>
      <c r="EI477" s="246" t="str">
        <f t="shared" si="728"/>
        <v/>
      </c>
      <c r="EJ477" s="247" t="str">
        <f t="shared" si="750"/>
        <v/>
      </c>
      <c r="EK477" s="248" t="str">
        <f t="shared" si="751"/>
        <v/>
      </c>
      <c r="EL477" s="248" t="str">
        <f t="shared" si="752"/>
        <v/>
      </c>
      <c r="EM477" s="248" t="str">
        <f t="shared" si="753"/>
        <v/>
      </c>
      <c r="EN477" s="248" t="str">
        <f t="shared" si="774"/>
        <v/>
      </c>
      <c r="EO477" s="248" t="str">
        <f t="shared" si="754"/>
        <v/>
      </c>
      <c r="EP477" s="189"/>
      <c r="EQ477" s="248" t="str">
        <f t="shared" si="729"/>
        <v/>
      </c>
      <c r="ER477" s="248" t="str">
        <f t="shared" si="730"/>
        <v/>
      </c>
      <c r="ES477" s="248" t="str">
        <f t="shared" si="731"/>
        <v/>
      </c>
      <c r="ET477" s="248" t="str">
        <f t="shared" si="732"/>
        <v/>
      </c>
      <c r="EU477" s="248" t="str">
        <f t="shared" si="775"/>
        <v/>
      </c>
      <c r="EV477" s="248" t="str">
        <f t="shared" si="775"/>
        <v/>
      </c>
      <c r="EW477" s="189"/>
      <c r="EX477" s="248" t="str">
        <f t="shared" si="733"/>
        <v/>
      </c>
      <c r="EY477" s="248" t="str">
        <f t="shared" si="734"/>
        <v/>
      </c>
      <c r="EZ477" s="248" t="str">
        <f t="shared" si="735"/>
        <v/>
      </c>
      <c r="FA477" s="248" t="str">
        <f t="shared" si="736"/>
        <v/>
      </c>
      <c r="FB477" s="248" t="str">
        <f t="shared" si="710"/>
        <v/>
      </c>
      <c r="FC477" s="248" t="str">
        <f t="shared" si="710"/>
        <v/>
      </c>
      <c r="FD477" s="189"/>
      <c r="FE477" s="248" t="str">
        <f t="shared" si="737"/>
        <v/>
      </c>
      <c r="FF477" s="248" t="str">
        <f t="shared" si="738"/>
        <v/>
      </c>
      <c r="FG477" s="248" t="str">
        <f t="shared" si="739"/>
        <v/>
      </c>
      <c r="FH477" s="248" t="str">
        <f t="shared" si="740"/>
        <v/>
      </c>
      <c r="FI477" s="248" t="str">
        <f t="shared" si="711"/>
        <v/>
      </c>
      <c r="FJ477" s="248" t="str">
        <f t="shared" si="711"/>
        <v/>
      </c>
      <c r="FK477" s="189"/>
      <c r="FL477" s="370"/>
      <c r="FM477" s="371"/>
      <c r="FN477" s="371"/>
      <c r="FO477" s="611"/>
      <c r="FP477" s="896"/>
      <c r="FQ477" s="370"/>
      <c r="FR477" s="371"/>
      <c r="FS477" s="371"/>
      <c r="FT477" s="611"/>
      <c r="FU477" s="896"/>
      <c r="FV477" s="370"/>
      <c r="FW477" s="371"/>
      <c r="FX477" s="371"/>
      <c r="FY477" s="611"/>
      <c r="FZ477" s="896"/>
      <c r="GA477" s="613"/>
      <c r="GB477" s="189"/>
      <c r="GC477" s="227">
        <f t="shared" si="776"/>
        <v>0</v>
      </c>
      <c r="GD477" s="228">
        <f t="shared" si="777"/>
        <v>0</v>
      </c>
      <c r="GE477" s="229">
        <f t="shared" si="712"/>
        <v>0</v>
      </c>
      <c r="GF477" s="230">
        <f t="shared" si="712"/>
        <v>0</v>
      </c>
      <c r="GG477" s="231" t="str">
        <f t="shared" si="778"/>
        <v/>
      </c>
      <c r="GH477" s="232">
        <f t="shared" si="779"/>
        <v>0</v>
      </c>
      <c r="GI477" s="227">
        <f t="shared" si="780"/>
        <v>0</v>
      </c>
      <c r="GJ477" s="233">
        <f t="shared" si="781"/>
        <v>0</v>
      </c>
      <c r="GK477" s="233">
        <f t="shared" si="782"/>
        <v>0</v>
      </c>
      <c r="GL477" s="234"/>
      <c r="GM477" s="235">
        <f t="shared" si="783"/>
        <v>0</v>
      </c>
      <c r="GN477" s="235">
        <f t="shared" si="784"/>
        <v>0</v>
      </c>
      <c r="GO477" s="235" t="str">
        <f t="shared" si="785"/>
        <v/>
      </c>
      <c r="GP477" s="380"/>
      <c r="GQ477" s="235">
        <f t="shared" si="786"/>
        <v>0</v>
      </c>
      <c r="GR477" s="235">
        <f t="shared" si="787"/>
        <v>0</v>
      </c>
      <c r="GS477" s="235" t="str">
        <f t="shared" si="788"/>
        <v/>
      </c>
      <c r="GT477" s="236"/>
      <c r="GU477" s="237" t="str">
        <f t="shared" si="789"/>
        <v/>
      </c>
      <c r="GV477" s="237" t="str">
        <f t="shared" si="790"/>
        <v/>
      </c>
      <c r="GW477" s="238" t="str">
        <f t="shared" si="791"/>
        <v/>
      </c>
      <c r="GX477" s="238" t="str">
        <f t="shared" si="792"/>
        <v/>
      </c>
      <c r="GY477" s="239"/>
      <c r="GZ477" s="240" t="str">
        <f t="shared" si="793"/>
        <v/>
      </c>
      <c r="HA477" s="235" t="str">
        <f t="shared" si="794"/>
        <v/>
      </c>
      <c r="HB477" s="235" t="str">
        <f t="shared" si="795"/>
        <v/>
      </c>
      <c r="HC477" s="235" t="str">
        <f t="shared" si="796"/>
        <v/>
      </c>
      <c r="HD477" s="235" t="str">
        <f t="shared" si="797"/>
        <v/>
      </c>
      <c r="HE477" s="235" t="str">
        <f t="shared" si="798"/>
        <v/>
      </c>
      <c r="HF477" s="188"/>
      <c r="HG477" s="235" t="str">
        <f t="shared" si="799"/>
        <v/>
      </c>
      <c r="HH477" s="235">
        <f t="shared" si="713"/>
        <v>0</v>
      </c>
      <c r="HI477" s="235">
        <f t="shared" si="713"/>
        <v>0</v>
      </c>
      <c r="HJ477" s="235">
        <f t="shared" si="713"/>
        <v>0</v>
      </c>
      <c r="HK477" s="188"/>
      <c r="HL477" s="235" t="str">
        <f t="shared" si="800"/>
        <v/>
      </c>
      <c r="HM477" s="235">
        <f t="shared" si="714"/>
        <v>0</v>
      </c>
      <c r="HN477" s="235">
        <f t="shared" si="714"/>
        <v>0</v>
      </c>
      <c r="HO477" s="235">
        <f t="shared" si="714"/>
        <v>0</v>
      </c>
      <c r="HP477" s="188"/>
      <c r="HQ477" s="235" t="str">
        <f t="shared" si="801"/>
        <v/>
      </c>
      <c r="HR477" s="235">
        <f t="shared" si="715"/>
        <v>0</v>
      </c>
      <c r="HS477" s="235">
        <f t="shared" si="715"/>
        <v>0</v>
      </c>
      <c r="HT477" s="235">
        <f t="shared" si="715"/>
        <v>0</v>
      </c>
      <c r="HU477" s="162"/>
      <c r="HV477" s="1622"/>
      <c r="HW477" s="1619"/>
      <c r="HX477" s="1619"/>
      <c r="HY477" s="1619"/>
      <c r="HZ477" s="1619"/>
      <c r="IA477" s="1619"/>
      <c r="IB477" s="1619"/>
      <c r="IC477" s="1623"/>
      <c r="ID477" s="162"/>
    </row>
    <row r="478" spans="1:238" ht="21.75" customHeight="1" x14ac:dyDescent="0.25">
      <c r="A478" s="377" t="str">
        <f t="shared" si="755"/>
        <v/>
      </c>
      <c r="B478" s="188">
        <v>452</v>
      </c>
      <c r="C478" s="255"/>
      <c r="D478" s="223" t="str">
        <f t="shared" si="709"/>
        <v/>
      </c>
      <c r="E478" s="223" t="str">
        <f t="shared" si="748"/>
        <v/>
      </c>
      <c r="F478" s="242"/>
      <c r="G478" s="242"/>
      <c r="H478" s="224" t="str">
        <f t="shared" si="756"/>
        <v/>
      </c>
      <c r="I478" s="930"/>
      <c r="J478" s="930"/>
      <c r="K478" s="930"/>
      <c r="L478" s="370"/>
      <c r="M478" s="371"/>
      <c r="N478" s="371"/>
      <c r="O478" s="371"/>
      <c r="P478" s="372"/>
      <c r="Q478" s="609"/>
      <c r="R478" s="609"/>
      <c r="S478" s="610"/>
      <c r="T478" s="371"/>
      <c r="U478" s="371"/>
      <c r="V478" s="188"/>
      <c r="W478" s="370"/>
      <c r="X478" s="371"/>
      <c r="Y478" s="371"/>
      <c r="Z478" s="611"/>
      <c r="AA478" s="896"/>
      <c r="AB478" s="370"/>
      <c r="AC478" s="371"/>
      <c r="AD478" s="371"/>
      <c r="AE478" s="371"/>
      <c r="AF478" s="896"/>
      <c r="AG478" s="370"/>
      <c r="AH478" s="371"/>
      <c r="AI478" s="371"/>
      <c r="AJ478" s="371"/>
      <c r="AK478" s="896"/>
      <c r="AL478" s="370"/>
      <c r="AM478" s="371"/>
      <c r="AN478" s="371"/>
      <c r="AO478" s="372"/>
      <c r="AP478" s="370"/>
      <c r="AQ478" s="371"/>
      <c r="AR478" s="371"/>
      <c r="AS478" s="371"/>
      <c r="AT478" s="928"/>
      <c r="AU478" s="188"/>
      <c r="AV478" s="256">
        <f t="shared" si="716"/>
        <v>0</v>
      </c>
      <c r="AW478" s="257">
        <f t="shared" si="717"/>
        <v>0</v>
      </c>
      <c r="AX478" s="258">
        <f t="shared" si="718"/>
        <v>0</v>
      </c>
      <c r="AY478" s="259">
        <f t="shared" si="719"/>
        <v>0</v>
      </c>
      <c r="AZ478" s="231" t="str">
        <f t="shared" si="720"/>
        <v/>
      </c>
      <c r="BA478" s="232">
        <f t="shared" si="721"/>
        <v>0</v>
      </c>
      <c r="BB478" s="249">
        <f t="shared" si="722"/>
        <v>0</v>
      </c>
      <c r="BC478" s="231">
        <f t="shared" si="723"/>
        <v>0</v>
      </c>
      <c r="BD478" s="231">
        <f t="shared" si="724"/>
        <v>0</v>
      </c>
      <c r="BE478" s="260"/>
      <c r="BF478" s="235">
        <f t="shared" si="757"/>
        <v>0</v>
      </c>
      <c r="BG478" s="235">
        <f t="shared" si="758"/>
        <v>0</v>
      </c>
      <c r="BH478" s="235">
        <f t="shared" si="759"/>
        <v>0</v>
      </c>
      <c r="BI478" s="380"/>
      <c r="BJ478" s="235">
        <f t="shared" si="749"/>
        <v>0</v>
      </c>
      <c r="BK478" s="235">
        <f t="shared" si="760"/>
        <v>0</v>
      </c>
      <c r="BL478" s="235" t="str">
        <f t="shared" si="761"/>
        <v/>
      </c>
      <c r="BM478" s="236"/>
      <c r="BN478" s="237"/>
      <c r="BO478" s="237"/>
      <c r="BP478" s="238"/>
      <c r="BQ478" s="238"/>
      <c r="BR478" s="254"/>
      <c r="BS478" s="252"/>
      <c r="BT478" s="244"/>
      <c r="BU478" s="244"/>
      <c r="BV478" s="244"/>
      <c r="BW478" s="244"/>
      <c r="BX478" s="244"/>
      <c r="BY478" s="244"/>
      <c r="BZ478" s="244"/>
      <c r="CA478" s="244"/>
      <c r="CB478" s="253"/>
      <c r="CC478" s="188"/>
      <c r="CD478" s="244">
        <f t="shared" si="742"/>
        <v>0</v>
      </c>
      <c r="CE478" s="235">
        <f t="shared" si="762"/>
        <v>0</v>
      </c>
      <c r="CF478" s="235">
        <f t="shared" si="762"/>
        <v>0</v>
      </c>
      <c r="CG478" s="235">
        <f t="shared" si="762"/>
        <v>0</v>
      </c>
      <c r="CH478" s="188"/>
      <c r="CI478" s="244">
        <f t="shared" si="743"/>
        <v>0</v>
      </c>
      <c r="CJ478" s="235">
        <f t="shared" si="763"/>
        <v>0</v>
      </c>
      <c r="CK478" s="235">
        <f t="shared" si="763"/>
        <v>0</v>
      </c>
      <c r="CL478" s="235">
        <f t="shared" si="763"/>
        <v>0</v>
      </c>
      <c r="CM478" s="188"/>
      <c r="CN478" s="244">
        <f t="shared" si="744"/>
        <v>0</v>
      </c>
      <c r="CO478" s="235">
        <f t="shared" si="764"/>
        <v>0</v>
      </c>
      <c r="CP478" s="235">
        <f t="shared" si="764"/>
        <v>0</v>
      </c>
      <c r="CQ478" s="235">
        <f t="shared" si="764"/>
        <v>0</v>
      </c>
      <c r="CR478" s="188"/>
      <c r="CS478" s="244">
        <f t="shared" si="745"/>
        <v>0</v>
      </c>
      <c r="CT478" s="235">
        <f t="shared" si="765"/>
        <v>0</v>
      </c>
      <c r="CU478" s="235">
        <f t="shared" si="765"/>
        <v>0</v>
      </c>
      <c r="CV478" s="235">
        <f t="shared" si="765"/>
        <v>0</v>
      </c>
      <c r="CW478" s="188"/>
      <c r="CX478" s="244">
        <f t="shared" si="746"/>
        <v>0</v>
      </c>
      <c r="CY478" s="235">
        <f t="shared" si="766"/>
        <v>0</v>
      </c>
      <c r="CZ478" s="235">
        <f t="shared" si="766"/>
        <v>0</v>
      </c>
      <c r="DA478" s="235">
        <f t="shared" si="766"/>
        <v>0</v>
      </c>
      <c r="DB478" s="188"/>
      <c r="DC478" s="225"/>
      <c r="DD478" s="226"/>
      <c r="DE478" s="1088"/>
      <c r="DF478" s="225"/>
      <c r="DG478" s="226"/>
      <c r="DH478" s="1088"/>
      <c r="DI478" s="225"/>
      <c r="DJ478" s="226"/>
      <c r="DK478" s="1088"/>
      <c r="DL478" s="225"/>
      <c r="DM478" s="226"/>
      <c r="DN478" s="1088"/>
      <c r="DO478" s="370"/>
      <c r="DP478" s="370"/>
      <c r="DQ478" s="243">
        <f t="shared" si="725"/>
        <v>0</v>
      </c>
      <c r="DR478" s="244">
        <f t="shared" si="726"/>
        <v>0</v>
      </c>
      <c r="DS478" s="235">
        <f t="shared" si="767"/>
        <v>0</v>
      </c>
      <c r="DT478" s="244" t="str">
        <f t="shared" si="727"/>
        <v/>
      </c>
      <c r="DU478" s="42" t="str">
        <f t="shared" si="768"/>
        <v/>
      </c>
      <c r="DV478" s="42" t="str">
        <f t="shared" si="769"/>
        <v/>
      </c>
      <c r="DW478" s="42" t="str">
        <f t="shared" si="770"/>
        <v/>
      </c>
      <c r="DX478" s="162"/>
      <c r="DY478" s="42" t="str">
        <f t="shared" si="771"/>
        <v/>
      </c>
      <c r="DZ478" s="42" t="str">
        <f t="shared" si="741"/>
        <v/>
      </c>
      <c r="EA478" s="42" t="str">
        <f t="shared" si="772"/>
        <v/>
      </c>
      <c r="EB478" s="162"/>
      <c r="EC478" s="930"/>
      <c r="ED478" s="188"/>
      <c r="EE478" s="245">
        <f t="shared" si="747"/>
        <v>0</v>
      </c>
      <c r="EF478" s="189"/>
      <c r="EG478" s="245">
        <f t="shared" si="773"/>
        <v>0</v>
      </c>
      <c r="EH478" s="189"/>
      <c r="EI478" s="246" t="str">
        <f t="shared" si="728"/>
        <v/>
      </c>
      <c r="EJ478" s="247" t="str">
        <f t="shared" si="750"/>
        <v/>
      </c>
      <c r="EK478" s="248" t="str">
        <f t="shared" si="751"/>
        <v/>
      </c>
      <c r="EL478" s="248" t="str">
        <f t="shared" si="752"/>
        <v/>
      </c>
      <c r="EM478" s="248" t="str">
        <f t="shared" si="753"/>
        <v/>
      </c>
      <c r="EN478" s="248" t="str">
        <f t="shared" si="774"/>
        <v/>
      </c>
      <c r="EO478" s="248" t="str">
        <f t="shared" si="754"/>
        <v/>
      </c>
      <c r="EP478" s="189"/>
      <c r="EQ478" s="248" t="str">
        <f t="shared" si="729"/>
        <v/>
      </c>
      <c r="ER478" s="248" t="str">
        <f t="shared" si="730"/>
        <v/>
      </c>
      <c r="ES478" s="248" t="str">
        <f t="shared" si="731"/>
        <v/>
      </c>
      <c r="ET478" s="248" t="str">
        <f t="shared" si="732"/>
        <v/>
      </c>
      <c r="EU478" s="248" t="str">
        <f t="shared" si="775"/>
        <v/>
      </c>
      <c r="EV478" s="248" t="str">
        <f t="shared" si="775"/>
        <v/>
      </c>
      <c r="EW478" s="189"/>
      <c r="EX478" s="248" t="str">
        <f t="shared" si="733"/>
        <v/>
      </c>
      <c r="EY478" s="248" t="str">
        <f t="shared" si="734"/>
        <v/>
      </c>
      <c r="EZ478" s="248" t="str">
        <f t="shared" si="735"/>
        <v/>
      </c>
      <c r="FA478" s="248" t="str">
        <f t="shared" si="736"/>
        <v/>
      </c>
      <c r="FB478" s="248" t="str">
        <f t="shared" si="710"/>
        <v/>
      </c>
      <c r="FC478" s="248" t="str">
        <f t="shared" si="710"/>
        <v/>
      </c>
      <c r="FD478" s="189"/>
      <c r="FE478" s="248" t="str">
        <f t="shared" si="737"/>
        <v/>
      </c>
      <c r="FF478" s="248" t="str">
        <f t="shared" si="738"/>
        <v/>
      </c>
      <c r="FG478" s="248" t="str">
        <f t="shared" si="739"/>
        <v/>
      </c>
      <c r="FH478" s="248" t="str">
        <f t="shared" si="740"/>
        <v/>
      </c>
      <c r="FI478" s="248" t="str">
        <f t="shared" si="711"/>
        <v/>
      </c>
      <c r="FJ478" s="248" t="str">
        <f t="shared" si="711"/>
        <v/>
      </c>
      <c r="FK478" s="189"/>
      <c r="FL478" s="370"/>
      <c r="FM478" s="371"/>
      <c r="FN478" s="371"/>
      <c r="FO478" s="611"/>
      <c r="FP478" s="896"/>
      <c r="FQ478" s="370"/>
      <c r="FR478" s="371"/>
      <c r="FS478" s="371"/>
      <c r="FT478" s="611"/>
      <c r="FU478" s="896"/>
      <c r="FV478" s="370"/>
      <c r="FW478" s="371"/>
      <c r="FX478" s="371"/>
      <c r="FY478" s="611"/>
      <c r="FZ478" s="896"/>
      <c r="GA478" s="613"/>
      <c r="GB478" s="189"/>
      <c r="GC478" s="227">
        <f t="shared" si="776"/>
        <v>0</v>
      </c>
      <c r="GD478" s="228">
        <f t="shared" si="777"/>
        <v>0</v>
      </c>
      <c r="GE478" s="229">
        <f t="shared" si="712"/>
        <v>0</v>
      </c>
      <c r="GF478" s="230">
        <f t="shared" si="712"/>
        <v>0</v>
      </c>
      <c r="GG478" s="231" t="str">
        <f t="shared" si="778"/>
        <v/>
      </c>
      <c r="GH478" s="232">
        <f t="shared" si="779"/>
        <v>0</v>
      </c>
      <c r="GI478" s="227">
        <f t="shared" si="780"/>
        <v>0</v>
      </c>
      <c r="GJ478" s="233">
        <f t="shared" si="781"/>
        <v>0</v>
      </c>
      <c r="GK478" s="233">
        <f t="shared" si="782"/>
        <v>0</v>
      </c>
      <c r="GL478" s="234"/>
      <c r="GM478" s="235">
        <f t="shared" si="783"/>
        <v>0</v>
      </c>
      <c r="GN478" s="235">
        <f t="shared" si="784"/>
        <v>0</v>
      </c>
      <c r="GO478" s="235" t="str">
        <f t="shared" si="785"/>
        <v/>
      </c>
      <c r="GP478" s="380"/>
      <c r="GQ478" s="235">
        <f t="shared" si="786"/>
        <v>0</v>
      </c>
      <c r="GR478" s="235">
        <f t="shared" si="787"/>
        <v>0</v>
      </c>
      <c r="GS478" s="235" t="str">
        <f t="shared" si="788"/>
        <v/>
      </c>
      <c r="GT478" s="236"/>
      <c r="GU478" s="237" t="str">
        <f t="shared" si="789"/>
        <v/>
      </c>
      <c r="GV478" s="237" t="str">
        <f t="shared" si="790"/>
        <v/>
      </c>
      <c r="GW478" s="238" t="str">
        <f t="shared" si="791"/>
        <v/>
      </c>
      <c r="GX478" s="238" t="str">
        <f t="shared" si="792"/>
        <v/>
      </c>
      <c r="GY478" s="239"/>
      <c r="GZ478" s="240" t="str">
        <f t="shared" si="793"/>
        <v/>
      </c>
      <c r="HA478" s="235" t="str">
        <f t="shared" si="794"/>
        <v/>
      </c>
      <c r="HB478" s="235" t="str">
        <f t="shared" si="795"/>
        <v/>
      </c>
      <c r="HC478" s="235" t="str">
        <f t="shared" si="796"/>
        <v/>
      </c>
      <c r="HD478" s="235" t="str">
        <f t="shared" si="797"/>
        <v/>
      </c>
      <c r="HE478" s="235" t="str">
        <f t="shared" si="798"/>
        <v/>
      </c>
      <c r="HF478" s="188"/>
      <c r="HG478" s="235" t="str">
        <f t="shared" si="799"/>
        <v/>
      </c>
      <c r="HH478" s="235">
        <f t="shared" si="713"/>
        <v>0</v>
      </c>
      <c r="HI478" s="235">
        <f t="shared" si="713"/>
        <v>0</v>
      </c>
      <c r="HJ478" s="235">
        <f t="shared" si="713"/>
        <v>0</v>
      </c>
      <c r="HK478" s="188"/>
      <c r="HL478" s="235" t="str">
        <f t="shared" si="800"/>
        <v/>
      </c>
      <c r="HM478" s="235">
        <f t="shared" si="714"/>
        <v>0</v>
      </c>
      <c r="HN478" s="235">
        <f t="shared" si="714"/>
        <v>0</v>
      </c>
      <c r="HO478" s="235">
        <f t="shared" si="714"/>
        <v>0</v>
      </c>
      <c r="HP478" s="188"/>
      <c r="HQ478" s="235" t="str">
        <f t="shared" si="801"/>
        <v/>
      </c>
      <c r="HR478" s="235">
        <f t="shared" si="715"/>
        <v>0</v>
      </c>
      <c r="HS478" s="235">
        <f t="shared" si="715"/>
        <v>0</v>
      </c>
      <c r="HT478" s="235">
        <f t="shared" si="715"/>
        <v>0</v>
      </c>
      <c r="HU478" s="162"/>
      <c r="HV478" s="1622"/>
      <c r="HW478" s="1619"/>
      <c r="HX478" s="1619"/>
      <c r="HY478" s="1619"/>
      <c r="HZ478" s="1619"/>
      <c r="IA478" s="1619"/>
      <c r="IB478" s="1619"/>
      <c r="IC478" s="1623"/>
      <c r="ID478" s="162"/>
    </row>
    <row r="479" spans="1:238" ht="21.75" customHeight="1" x14ac:dyDescent="0.25">
      <c r="A479" s="377" t="str">
        <f t="shared" si="755"/>
        <v/>
      </c>
      <c r="B479" s="188">
        <v>453</v>
      </c>
      <c r="C479" s="255"/>
      <c r="D479" s="223" t="str">
        <f t="shared" si="709"/>
        <v/>
      </c>
      <c r="E479" s="223" t="str">
        <f t="shared" si="748"/>
        <v/>
      </c>
      <c r="F479" s="242"/>
      <c r="G479" s="242"/>
      <c r="H479" s="224" t="str">
        <f t="shared" si="756"/>
        <v/>
      </c>
      <c r="I479" s="930"/>
      <c r="J479" s="930"/>
      <c r="K479" s="930"/>
      <c r="L479" s="370"/>
      <c r="M479" s="371"/>
      <c r="N479" s="371"/>
      <c r="O479" s="371"/>
      <c r="P479" s="372"/>
      <c r="Q479" s="609"/>
      <c r="R479" s="609"/>
      <c r="S479" s="610"/>
      <c r="T479" s="371"/>
      <c r="U479" s="371"/>
      <c r="V479" s="188"/>
      <c r="W479" s="370"/>
      <c r="X479" s="371"/>
      <c r="Y479" s="371"/>
      <c r="Z479" s="611"/>
      <c r="AA479" s="896"/>
      <c r="AB479" s="370"/>
      <c r="AC479" s="371"/>
      <c r="AD479" s="371"/>
      <c r="AE479" s="371"/>
      <c r="AF479" s="896"/>
      <c r="AG479" s="370"/>
      <c r="AH479" s="371"/>
      <c r="AI479" s="371"/>
      <c r="AJ479" s="371"/>
      <c r="AK479" s="896"/>
      <c r="AL479" s="370"/>
      <c r="AM479" s="371"/>
      <c r="AN479" s="371"/>
      <c r="AO479" s="372"/>
      <c r="AP479" s="370"/>
      <c r="AQ479" s="371"/>
      <c r="AR479" s="371"/>
      <c r="AS479" s="371"/>
      <c r="AT479" s="928"/>
      <c r="AU479" s="188"/>
      <c r="AV479" s="256">
        <f t="shared" si="716"/>
        <v>0</v>
      </c>
      <c r="AW479" s="257">
        <f t="shared" si="717"/>
        <v>0</v>
      </c>
      <c r="AX479" s="258">
        <f t="shared" si="718"/>
        <v>0</v>
      </c>
      <c r="AY479" s="259">
        <f t="shared" si="719"/>
        <v>0</v>
      </c>
      <c r="AZ479" s="231" t="str">
        <f t="shared" si="720"/>
        <v/>
      </c>
      <c r="BA479" s="232">
        <f t="shared" si="721"/>
        <v>0</v>
      </c>
      <c r="BB479" s="249">
        <f t="shared" si="722"/>
        <v>0</v>
      </c>
      <c r="BC479" s="231">
        <f t="shared" si="723"/>
        <v>0</v>
      </c>
      <c r="BD479" s="231">
        <f t="shared" si="724"/>
        <v>0</v>
      </c>
      <c r="BE479" s="260"/>
      <c r="BF479" s="235">
        <f t="shared" si="757"/>
        <v>0</v>
      </c>
      <c r="BG479" s="235">
        <f t="shared" si="758"/>
        <v>0</v>
      </c>
      <c r="BH479" s="235">
        <f t="shared" si="759"/>
        <v>0</v>
      </c>
      <c r="BI479" s="380"/>
      <c r="BJ479" s="235">
        <f t="shared" si="749"/>
        <v>0</v>
      </c>
      <c r="BK479" s="235">
        <f t="shared" si="760"/>
        <v>0</v>
      </c>
      <c r="BL479" s="235" t="str">
        <f t="shared" si="761"/>
        <v/>
      </c>
      <c r="BM479" s="236"/>
      <c r="BN479" s="237"/>
      <c r="BO479" s="237"/>
      <c r="BP479" s="238"/>
      <c r="BQ479" s="238"/>
      <c r="BR479" s="254"/>
      <c r="BS479" s="252"/>
      <c r="BT479" s="244"/>
      <c r="BU479" s="244"/>
      <c r="BV479" s="244"/>
      <c r="BW479" s="244"/>
      <c r="BX479" s="244"/>
      <c r="BY479" s="244"/>
      <c r="BZ479" s="244"/>
      <c r="CA479" s="244"/>
      <c r="CB479" s="253"/>
      <c r="CC479" s="188"/>
      <c r="CD479" s="244">
        <f t="shared" si="742"/>
        <v>0</v>
      </c>
      <c r="CE479" s="235">
        <f t="shared" si="762"/>
        <v>0</v>
      </c>
      <c r="CF479" s="235">
        <f t="shared" si="762"/>
        <v>0</v>
      </c>
      <c r="CG479" s="235">
        <f t="shared" si="762"/>
        <v>0</v>
      </c>
      <c r="CH479" s="188"/>
      <c r="CI479" s="244">
        <f t="shared" si="743"/>
        <v>0</v>
      </c>
      <c r="CJ479" s="235">
        <f t="shared" si="763"/>
        <v>0</v>
      </c>
      <c r="CK479" s="235">
        <f t="shared" si="763"/>
        <v>0</v>
      </c>
      <c r="CL479" s="235">
        <f t="shared" si="763"/>
        <v>0</v>
      </c>
      <c r="CM479" s="188"/>
      <c r="CN479" s="244">
        <f t="shared" si="744"/>
        <v>0</v>
      </c>
      <c r="CO479" s="235">
        <f t="shared" si="764"/>
        <v>0</v>
      </c>
      <c r="CP479" s="235">
        <f t="shared" si="764"/>
        <v>0</v>
      </c>
      <c r="CQ479" s="235">
        <f t="shared" si="764"/>
        <v>0</v>
      </c>
      <c r="CR479" s="188"/>
      <c r="CS479" s="244">
        <f t="shared" si="745"/>
        <v>0</v>
      </c>
      <c r="CT479" s="235">
        <f t="shared" si="765"/>
        <v>0</v>
      </c>
      <c r="CU479" s="235">
        <f t="shared" si="765"/>
        <v>0</v>
      </c>
      <c r="CV479" s="235">
        <f t="shared" si="765"/>
        <v>0</v>
      </c>
      <c r="CW479" s="188"/>
      <c r="CX479" s="244">
        <f t="shared" si="746"/>
        <v>0</v>
      </c>
      <c r="CY479" s="235">
        <f t="shared" si="766"/>
        <v>0</v>
      </c>
      <c r="CZ479" s="235">
        <f t="shared" si="766"/>
        <v>0</v>
      </c>
      <c r="DA479" s="235">
        <f t="shared" si="766"/>
        <v>0</v>
      </c>
      <c r="DB479" s="188"/>
      <c r="DC479" s="225"/>
      <c r="DD479" s="226"/>
      <c r="DE479" s="1088"/>
      <c r="DF479" s="225"/>
      <c r="DG479" s="226"/>
      <c r="DH479" s="1088"/>
      <c r="DI479" s="225"/>
      <c r="DJ479" s="226"/>
      <c r="DK479" s="1088"/>
      <c r="DL479" s="225"/>
      <c r="DM479" s="226"/>
      <c r="DN479" s="1088"/>
      <c r="DO479" s="370"/>
      <c r="DP479" s="370"/>
      <c r="DQ479" s="243">
        <f t="shared" si="725"/>
        <v>0</v>
      </c>
      <c r="DR479" s="244">
        <f t="shared" si="726"/>
        <v>0</v>
      </c>
      <c r="DS479" s="235">
        <f t="shared" si="767"/>
        <v>0</v>
      </c>
      <c r="DT479" s="244" t="str">
        <f t="shared" si="727"/>
        <v/>
      </c>
      <c r="DU479" s="42" t="str">
        <f t="shared" si="768"/>
        <v/>
      </c>
      <c r="DV479" s="42" t="str">
        <f t="shared" si="769"/>
        <v/>
      </c>
      <c r="DW479" s="42" t="str">
        <f t="shared" si="770"/>
        <v/>
      </c>
      <c r="DX479" s="162"/>
      <c r="DY479" s="42" t="str">
        <f t="shared" si="771"/>
        <v/>
      </c>
      <c r="DZ479" s="42" t="str">
        <f t="shared" si="741"/>
        <v/>
      </c>
      <c r="EA479" s="42" t="str">
        <f t="shared" si="772"/>
        <v/>
      </c>
      <c r="EB479" s="162"/>
      <c r="EC479" s="930"/>
      <c r="ED479" s="188"/>
      <c r="EE479" s="245">
        <f t="shared" si="747"/>
        <v>0</v>
      </c>
      <c r="EF479" s="189"/>
      <c r="EG479" s="245">
        <f t="shared" si="773"/>
        <v>0</v>
      </c>
      <c r="EH479" s="189"/>
      <c r="EI479" s="246" t="str">
        <f t="shared" si="728"/>
        <v/>
      </c>
      <c r="EJ479" s="247" t="str">
        <f t="shared" si="750"/>
        <v/>
      </c>
      <c r="EK479" s="248" t="str">
        <f t="shared" si="751"/>
        <v/>
      </c>
      <c r="EL479" s="248" t="str">
        <f t="shared" si="752"/>
        <v/>
      </c>
      <c r="EM479" s="248" t="str">
        <f t="shared" si="753"/>
        <v/>
      </c>
      <c r="EN479" s="248" t="str">
        <f t="shared" si="774"/>
        <v/>
      </c>
      <c r="EO479" s="248" t="str">
        <f t="shared" si="754"/>
        <v/>
      </c>
      <c r="EP479" s="189"/>
      <c r="EQ479" s="248" t="str">
        <f t="shared" si="729"/>
        <v/>
      </c>
      <c r="ER479" s="248" t="str">
        <f t="shared" si="730"/>
        <v/>
      </c>
      <c r="ES479" s="248" t="str">
        <f t="shared" si="731"/>
        <v/>
      </c>
      <c r="ET479" s="248" t="str">
        <f t="shared" si="732"/>
        <v/>
      </c>
      <c r="EU479" s="248" t="str">
        <f t="shared" si="775"/>
        <v/>
      </c>
      <c r="EV479" s="248" t="str">
        <f t="shared" si="775"/>
        <v/>
      </c>
      <c r="EW479" s="189"/>
      <c r="EX479" s="248" t="str">
        <f t="shared" si="733"/>
        <v/>
      </c>
      <c r="EY479" s="248" t="str">
        <f t="shared" si="734"/>
        <v/>
      </c>
      <c r="EZ479" s="248" t="str">
        <f t="shared" si="735"/>
        <v/>
      </c>
      <c r="FA479" s="248" t="str">
        <f t="shared" si="736"/>
        <v/>
      </c>
      <c r="FB479" s="248" t="str">
        <f t="shared" si="710"/>
        <v/>
      </c>
      <c r="FC479" s="248" t="str">
        <f t="shared" si="710"/>
        <v/>
      </c>
      <c r="FD479" s="189"/>
      <c r="FE479" s="248" t="str">
        <f t="shared" si="737"/>
        <v/>
      </c>
      <c r="FF479" s="248" t="str">
        <f t="shared" si="738"/>
        <v/>
      </c>
      <c r="FG479" s="248" t="str">
        <f t="shared" si="739"/>
        <v/>
      </c>
      <c r="FH479" s="248" t="str">
        <f t="shared" si="740"/>
        <v/>
      </c>
      <c r="FI479" s="248" t="str">
        <f t="shared" si="711"/>
        <v/>
      </c>
      <c r="FJ479" s="248" t="str">
        <f t="shared" si="711"/>
        <v/>
      </c>
      <c r="FK479" s="189"/>
      <c r="FL479" s="370"/>
      <c r="FM479" s="371"/>
      <c r="FN479" s="371"/>
      <c r="FO479" s="611"/>
      <c r="FP479" s="896"/>
      <c r="FQ479" s="370"/>
      <c r="FR479" s="371"/>
      <c r="FS479" s="371"/>
      <c r="FT479" s="611"/>
      <c r="FU479" s="896"/>
      <c r="FV479" s="370"/>
      <c r="FW479" s="371"/>
      <c r="FX479" s="371"/>
      <c r="FY479" s="611"/>
      <c r="FZ479" s="896"/>
      <c r="GA479" s="613"/>
      <c r="GB479" s="189"/>
      <c r="GC479" s="227">
        <f t="shared" si="776"/>
        <v>0</v>
      </c>
      <c r="GD479" s="228">
        <f t="shared" si="777"/>
        <v>0</v>
      </c>
      <c r="GE479" s="229">
        <f t="shared" si="712"/>
        <v>0</v>
      </c>
      <c r="GF479" s="230">
        <f t="shared" si="712"/>
        <v>0</v>
      </c>
      <c r="GG479" s="231" t="str">
        <f t="shared" si="778"/>
        <v/>
      </c>
      <c r="GH479" s="232">
        <f t="shared" si="779"/>
        <v>0</v>
      </c>
      <c r="GI479" s="227">
        <f t="shared" si="780"/>
        <v>0</v>
      </c>
      <c r="GJ479" s="233">
        <f t="shared" si="781"/>
        <v>0</v>
      </c>
      <c r="GK479" s="233">
        <f t="shared" si="782"/>
        <v>0</v>
      </c>
      <c r="GL479" s="234"/>
      <c r="GM479" s="235">
        <f t="shared" si="783"/>
        <v>0</v>
      </c>
      <c r="GN479" s="235">
        <f t="shared" si="784"/>
        <v>0</v>
      </c>
      <c r="GO479" s="235" t="str">
        <f t="shared" si="785"/>
        <v/>
      </c>
      <c r="GP479" s="380"/>
      <c r="GQ479" s="235">
        <f t="shared" si="786"/>
        <v>0</v>
      </c>
      <c r="GR479" s="235">
        <f t="shared" si="787"/>
        <v>0</v>
      </c>
      <c r="GS479" s="235" t="str">
        <f t="shared" si="788"/>
        <v/>
      </c>
      <c r="GT479" s="236"/>
      <c r="GU479" s="237" t="str">
        <f t="shared" si="789"/>
        <v/>
      </c>
      <c r="GV479" s="237" t="str">
        <f t="shared" si="790"/>
        <v/>
      </c>
      <c r="GW479" s="238" t="str">
        <f t="shared" si="791"/>
        <v/>
      </c>
      <c r="GX479" s="238" t="str">
        <f t="shared" si="792"/>
        <v/>
      </c>
      <c r="GY479" s="239"/>
      <c r="GZ479" s="240" t="str">
        <f t="shared" si="793"/>
        <v/>
      </c>
      <c r="HA479" s="235" t="str">
        <f t="shared" si="794"/>
        <v/>
      </c>
      <c r="HB479" s="235" t="str">
        <f t="shared" si="795"/>
        <v/>
      </c>
      <c r="HC479" s="235" t="str">
        <f t="shared" si="796"/>
        <v/>
      </c>
      <c r="HD479" s="235" t="str">
        <f t="shared" si="797"/>
        <v/>
      </c>
      <c r="HE479" s="235" t="str">
        <f t="shared" si="798"/>
        <v/>
      </c>
      <c r="HF479" s="188"/>
      <c r="HG479" s="235" t="str">
        <f t="shared" si="799"/>
        <v/>
      </c>
      <c r="HH479" s="235">
        <f t="shared" si="713"/>
        <v>0</v>
      </c>
      <c r="HI479" s="235">
        <f t="shared" si="713"/>
        <v>0</v>
      </c>
      <c r="HJ479" s="235">
        <f t="shared" si="713"/>
        <v>0</v>
      </c>
      <c r="HK479" s="188"/>
      <c r="HL479" s="235" t="str">
        <f t="shared" si="800"/>
        <v/>
      </c>
      <c r="HM479" s="235">
        <f t="shared" si="714"/>
        <v>0</v>
      </c>
      <c r="HN479" s="235">
        <f t="shared" si="714"/>
        <v>0</v>
      </c>
      <c r="HO479" s="235">
        <f t="shared" si="714"/>
        <v>0</v>
      </c>
      <c r="HP479" s="188"/>
      <c r="HQ479" s="235" t="str">
        <f t="shared" si="801"/>
        <v/>
      </c>
      <c r="HR479" s="235">
        <f t="shared" si="715"/>
        <v>0</v>
      </c>
      <c r="HS479" s="235">
        <f t="shared" si="715"/>
        <v>0</v>
      </c>
      <c r="HT479" s="235">
        <f t="shared" si="715"/>
        <v>0</v>
      </c>
      <c r="HU479" s="162"/>
      <c r="HV479" s="1622"/>
      <c r="HW479" s="1619"/>
      <c r="HX479" s="1619"/>
      <c r="HY479" s="1619"/>
      <c r="HZ479" s="1619"/>
      <c r="IA479" s="1619"/>
      <c r="IB479" s="1619"/>
      <c r="IC479" s="1623"/>
      <c r="ID479" s="162"/>
    </row>
    <row r="480" spans="1:238" ht="21.75" customHeight="1" x14ac:dyDescent="0.25">
      <c r="A480" s="377" t="str">
        <f t="shared" si="755"/>
        <v/>
      </c>
      <c r="B480" s="188">
        <v>454</v>
      </c>
      <c r="C480" s="255"/>
      <c r="D480" s="223" t="str">
        <f t="shared" ref="D480:D526" si="802">IF(BD480&lt;=0.9,"",1)</f>
        <v/>
      </c>
      <c r="E480" s="223" t="str">
        <f t="shared" si="748"/>
        <v/>
      </c>
      <c r="F480" s="242"/>
      <c r="G480" s="242"/>
      <c r="H480" s="224" t="str">
        <f t="shared" si="756"/>
        <v/>
      </c>
      <c r="I480" s="930"/>
      <c r="J480" s="930"/>
      <c r="K480" s="930"/>
      <c r="L480" s="370"/>
      <c r="M480" s="371"/>
      <c r="N480" s="371"/>
      <c r="O480" s="371"/>
      <c r="P480" s="372"/>
      <c r="Q480" s="609"/>
      <c r="R480" s="609"/>
      <c r="S480" s="610"/>
      <c r="T480" s="371"/>
      <c r="U480" s="371"/>
      <c r="V480" s="188"/>
      <c r="W480" s="370"/>
      <c r="X480" s="371"/>
      <c r="Y480" s="371"/>
      <c r="Z480" s="611"/>
      <c r="AA480" s="896"/>
      <c r="AB480" s="370"/>
      <c r="AC480" s="371"/>
      <c r="AD480" s="371"/>
      <c r="AE480" s="371"/>
      <c r="AF480" s="896"/>
      <c r="AG480" s="370"/>
      <c r="AH480" s="371"/>
      <c r="AI480" s="371"/>
      <c r="AJ480" s="371"/>
      <c r="AK480" s="896"/>
      <c r="AL480" s="370"/>
      <c r="AM480" s="371"/>
      <c r="AN480" s="371"/>
      <c r="AO480" s="372"/>
      <c r="AP480" s="370"/>
      <c r="AQ480" s="371"/>
      <c r="AR480" s="371"/>
      <c r="AS480" s="371"/>
      <c r="AT480" s="928"/>
      <c r="AU480" s="188"/>
      <c r="AV480" s="256">
        <f t="shared" si="716"/>
        <v>0</v>
      </c>
      <c r="AW480" s="257">
        <f t="shared" si="717"/>
        <v>0</v>
      </c>
      <c r="AX480" s="258">
        <f t="shared" si="718"/>
        <v>0</v>
      </c>
      <c r="AY480" s="259">
        <f t="shared" si="719"/>
        <v>0</v>
      </c>
      <c r="AZ480" s="231" t="str">
        <f t="shared" si="720"/>
        <v/>
      </c>
      <c r="BA480" s="232">
        <f t="shared" si="721"/>
        <v>0</v>
      </c>
      <c r="BB480" s="249">
        <f t="shared" si="722"/>
        <v>0</v>
      </c>
      <c r="BC480" s="231">
        <f t="shared" si="723"/>
        <v>0</v>
      </c>
      <c r="BD480" s="231">
        <f t="shared" si="724"/>
        <v>0</v>
      </c>
      <c r="BE480" s="260"/>
      <c r="BF480" s="235">
        <f t="shared" si="757"/>
        <v>0</v>
      </c>
      <c r="BG480" s="235">
        <f t="shared" si="758"/>
        <v>0</v>
      </c>
      <c r="BH480" s="235">
        <f t="shared" si="759"/>
        <v>0</v>
      </c>
      <c r="BI480" s="380"/>
      <c r="BJ480" s="235">
        <f t="shared" si="749"/>
        <v>0</v>
      </c>
      <c r="BK480" s="235">
        <f t="shared" si="760"/>
        <v>0</v>
      </c>
      <c r="BL480" s="235" t="str">
        <f t="shared" si="761"/>
        <v/>
      </c>
      <c r="BM480" s="236"/>
      <c r="BN480" s="237"/>
      <c r="BO480" s="237"/>
      <c r="BP480" s="238"/>
      <c r="BQ480" s="238"/>
      <c r="BR480" s="254"/>
      <c r="BS480" s="252"/>
      <c r="BT480" s="244"/>
      <c r="BU480" s="244"/>
      <c r="BV480" s="244"/>
      <c r="BW480" s="244"/>
      <c r="BX480" s="244"/>
      <c r="BY480" s="244"/>
      <c r="BZ480" s="244"/>
      <c r="CA480" s="244"/>
      <c r="CB480" s="253"/>
      <c r="CC480" s="188"/>
      <c r="CD480" s="244">
        <f t="shared" si="742"/>
        <v>0</v>
      </c>
      <c r="CE480" s="235">
        <f t="shared" si="762"/>
        <v>0</v>
      </c>
      <c r="CF480" s="235">
        <f t="shared" si="762"/>
        <v>0</v>
      </c>
      <c r="CG480" s="235">
        <f t="shared" si="762"/>
        <v>0</v>
      </c>
      <c r="CH480" s="188"/>
      <c r="CI480" s="244">
        <f t="shared" si="743"/>
        <v>0</v>
      </c>
      <c r="CJ480" s="235">
        <f t="shared" si="763"/>
        <v>0</v>
      </c>
      <c r="CK480" s="235">
        <f t="shared" si="763"/>
        <v>0</v>
      </c>
      <c r="CL480" s="235">
        <f t="shared" si="763"/>
        <v>0</v>
      </c>
      <c r="CM480" s="188"/>
      <c r="CN480" s="244">
        <f t="shared" si="744"/>
        <v>0</v>
      </c>
      <c r="CO480" s="235">
        <f t="shared" si="764"/>
        <v>0</v>
      </c>
      <c r="CP480" s="235">
        <f t="shared" si="764"/>
        <v>0</v>
      </c>
      <c r="CQ480" s="235">
        <f t="shared" si="764"/>
        <v>0</v>
      </c>
      <c r="CR480" s="188"/>
      <c r="CS480" s="244">
        <f t="shared" si="745"/>
        <v>0</v>
      </c>
      <c r="CT480" s="235">
        <f t="shared" si="765"/>
        <v>0</v>
      </c>
      <c r="CU480" s="235">
        <f t="shared" si="765"/>
        <v>0</v>
      </c>
      <c r="CV480" s="235">
        <f t="shared" si="765"/>
        <v>0</v>
      </c>
      <c r="CW480" s="188"/>
      <c r="CX480" s="244">
        <f t="shared" si="746"/>
        <v>0</v>
      </c>
      <c r="CY480" s="235">
        <f t="shared" si="766"/>
        <v>0</v>
      </c>
      <c r="CZ480" s="235">
        <f t="shared" si="766"/>
        <v>0</v>
      </c>
      <c r="DA480" s="235">
        <f t="shared" si="766"/>
        <v>0</v>
      </c>
      <c r="DB480" s="188"/>
      <c r="DC480" s="225"/>
      <c r="DD480" s="226"/>
      <c r="DE480" s="1088"/>
      <c r="DF480" s="225"/>
      <c r="DG480" s="226"/>
      <c r="DH480" s="1088"/>
      <c r="DI480" s="225"/>
      <c r="DJ480" s="226"/>
      <c r="DK480" s="1088"/>
      <c r="DL480" s="225"/>
      <c r="DM480" s="226"/>
      <c r="DN480" s="1088"/>
      <c r="DO480" s="370"/>
      <c r="DP480" s="370"/>
      <c r="DQ480" s="243">
        <f t="shared" si="725"/>
        <v>0</v>
      </c>
      <c r="DR480" s="244">
        <f t="shared" si="726"/>
        <v>0</v>
      </c>
      <c r="DS480" s="235">
        <f t="shared" si="767"/>
        <v>0</v>
      </c>
      <c r="DT480" s="244" t="str">
        <f t="shared" si="727"/>
        <v/>
      </c>
      <c r="DU480" s="42" t="str">
        <f t="shared" si="768"/>
        <v/>
      </c>
      <c r="DV480" s="42" t="str">
        <f t="shared" si="769"/>
        <v/>
      </c>
      <c r="DW480" s="42" t="str">
        <f t="shared" si="770"/>
        <v/>
      </c>
      <c r="DX480" s="162"/>
      <c r="DY480" s="42" t="str">
        <f t="shared" si="771"/>
        <v/>
      </c>
      <c r="DZ480" s="42" t="str">
        <f t="shared" si="741"/>
        <v/>
      </c>
      <c r="EA480" s="42" t="str">
        <f t="shared" si="772"/>
        <v/>
      </c>
      <c r="EB480" s="162"/>
      <c r="EC480" s="930"/>
      <c r="ED480" s="188"/>
      <c r="EE480" s="245">
        <f t="shared" si="747"/>
        <v>0</v>
      </c>
      <c r="EF480" s="189"/>
      <c r="EG480" s="245">
        <f t="shared" si="773"/>
        <v>0</v>
      </c>
      <c r="EH480" s="189"/>
      <c r="EI480" s="246" t="str">
        <f t="shared" si="728"/>
        <v/>
      </c>
      <c r="EJ480" s="247" t="str">
        <f t="shared" si="750"/>
        <v/>
      </c>
      <c r="EK480" s="248" t="str">
        <f t="shared" si="751"/>
        <v/>
      </c>
      <c r="EL480" s="248" t="str">
        <f t="shared" si="752"/>
        <v/>
      </c>
      <c r="EM480" s="248" t="str">
        <f t="shared" si="753"/>
        <v/>
      </c>
      <c r="EN480" s="248" t="str">
        <f t="shared" si="774"/>
        <v/>
      </c>
      <c r="EO480" s="248" t="str">
        <f t="shared" si="754"/>
        <v/>
      </c>
      <c r="EP480" s="189"/>
      <c r="EQ480" s="248" t="str">
        <f t="shared" si="729"/>
        <v/>
      </c>
      <c r="ER480" s="248" t="str">
        <f t="shared" si="730"/>
        <v/>
      </c>
      <c r="ES480" s="248" t="str">
        <f t="shared" si="731"/>
        <v/>
      </c>
      <c r="ET480" s="248" t="str">
        <f t="shared" si="732"/>
        <v/>
      </c>
      <c r="EU480" s="248" t="str">
        <f t="shared" si="775"/>
        <v/>
      </c>
      <c r="EV480" s="248" t="str">
        <f t="shared" si="775"/>
        <v/>
      </c>
      <c r="EW480" s="189"/>
      <c r="EX480" s="248" t="str">
        <f t="shared" si="733"/>
        <v/>
      </c>
      <c r="EY480" s="248" t="str">
        <f t="shared" si="734"/>
        <v/>
      </c>
      <c r="EZ480" s="248" t="str">
        <f t="shared" si="735"/>
        <v/>
      </c>
      <c r="FA480" s="248" t="str">
        <f t="shared" si="736"/>
        <v/>
      </c>
      <c r="FB480" s="248" t="str">
        <f t="shared" si="710"/>
        <v/>
      </c>
      <c r="FC480" s="248" t="str">
        <f t="shared" si="710"/>
        <v/>
      </c>
      <c r="FD480" s="189"/>
      <c r="FE480" s="248" t="str">
        <f t="shared" si="737"/>
        <v/>
      </c>
      <c r="FF480" s="248" t="str">
        <f t="shared" si="738"/>
        <v/>
      </c>
      <c r="FG480" s="248" t="str">
        <f t="shared" si="739"/>
        <v/>
      </c>
      <c r="FH480" s="248" t="str">
        <f t="shared" si="740"/>
        <v/>
      </c>
      <c r="FI480" s="248" t="str">
        <f t="shared" si="711"/>
        <v/>
      </c>
      <c r="FJ480" s="248" t="str">
        <f t="shared" si="711"/>
        <v/>
      </c>
      <c r="FK480" s="189"/>
      <c r="FL480" s="370"/>
      <c r="FM480" s="371"/>
      <c r="FN480" s="371"/>
      <c r="FO480" s="611"/>
      <c r="FP480" s="896"/>
      <c r="FQ480" s="370"/>
      <c r="FR480" s="371"/>
      <c r="FS480" s="371"/>
      <c r="FT480" s="611"/>
      <c r="FU480" s="896"/>
      <c r="FV480" s="370"/>
      <c r="FW480" s="371"/>
      <c r="FX480" s="371"/>
      <c r="FY480" s="611"/>
      <c r="FZ480" s="896"/>
      <c r="GA480" s="613"/>
      <c r="GB480" s="189"/>
      <c r="GC480" s="227">
        <f t="shared" si="776"/>
        <v>0</v>
      </c>
      <c r="GD480" s="228">
        <f t="shared" si="777"/>
        <v>0</v>
      </c>
      <c r="GE480" s="229">
        <f t="shared" si="712"/>
        <v>0</v>
      </c>
      <c r="GF480" s="230">
        <f t="shared" si="712"/>
        <v>0</v>
      </c>
      <c r="GG480" s="231" t="str">
        <f t="shared" si="778"/>
        <v/>
      </c>
      <c r="GH480" s="232">
        <f t="shared" si="779"/>
        <v>0</v>
      </c>
      <c r="GI480" s="227">
        <f t="shared" si="780"/>
        <v>0</v>
      </c>
      <c r="GJ480" s="233">
        <f t="shared" si="781"/>
        <v>0</v>
      </c>
      <c r="GK480" s="233">
        <f t="shared" si="782"/>
        <v>0</v>
      </c>
      <c r="GL480" s="234"/>
      <c r="GM480" s="235">
        <f t="shared" si="783"/>
        <v>0</v>
      </c>
      <c r="GN480" s="235">
        <f t="shared" si="784"/>
        <v>0</v>
      </c>
      <c r="GO480" s="235" t="str">
        <f t="shared" si="785"/>
        <v/>
      </c>
      <c r="GP480" s="380"/>
      <c r="GQ480" s="235">
        <f t="shared" si="786"/>
        <v>0</v>
      </c>
      <c r="GR480" s="235">
        <f t="shared" si="787"/>
        <v>0</v>
      </c>
      <c r="GS480" s="235" t="str">
        <f t="shared" si="788"/>
        <v/>
      </c>
      <c r="GT480" s="236"/>
      <c r="GU480" s="237" t="str">
        <f t="shared" si="789"/>
        <v/>
      </c>
      <c r="GV480" s="237" t="str">
        <f t="shared" si="790"/>
        <v/>
      </c>
      <c r="GW480" s="238" t="str">
        <f t="shared" si="791"/>
        <v/>
      </c>
      <c r="GX480" s="238" t="str">
        <f t="shared" si="792"/>
        <v/>
      </c>
      <c r="GY480" s="239"/>
      <c r="GZ480" s="240" t="str">
        <f t="shared" si="793"/>
        <v/>
      </c>
      <c r="HA480" s="235" t="str">
        <f t="shared" si="794"/>
        <v/>
      </c>
      <c r="HB480" s="235" t="str">
        <f t="shared" si="795"/>
        <v/>
      </c>
      <c r="HC480" s="235" t="str">
        <f t="shared" si="796"/>
        <v/>
      </c>
      <c r="HD480" s="235" t="str">
        <f t="shared" si="797"/>
        <v/>
      </c>
      <c r="HE480" s="235" t="str">
        <f t="shared" si="798"/>
        <v/>
      </c>
      <c r="HF480" s="188"/>
      <c r="HG480" s="235" t="str">
        <f t="shared" si="799"/>
        <v/>
      </c>
      <c r="HH480" s="235">
        <f t="shared" si="713"/>
        <v>0</v>
      </c>
      <c r="HI480" s="235">
        <f t="shared" si="713"/>
        <v>0</v>
      </c>
      <c r="HJ480" s="235">
        <f t="shared" si="713"/>
        <v>0</v>
      </c>
      <c r="HK480" s="188"/>
      <c r="HL480" s="235" t="str">
        <f t="shared" si="800"/>
        <v/>
      </c>
      <c r="HM480" s="235">
        <f t="shared" si="714"/>
        <v>0</v>
      </c>
      <c r="HN480" s="235">
        <f t="shared" si="714"/>
        <v>0</v>
      </c>
      <c r="HO480" s="235">
        <f t="shared" si="714"/>
        <v>0</v>
      </c>
      <c r="HP480" s="188"/>
      <c r="HQ480" s="235" t="str">
        <f t="shared" si="801"/>
        <v/>
      </c>
      <c r="HR480" s="235">
        <f t="shared" si="715"/>
        <v>0</v>
      </c>
      <c r="HS480" s="235">
        <f t="shared" si="715"/>
        <v>0</v>
      </c>
      <c r="HT480" s="235">
        <f t="shared" si="715"/>
        <v>0</v>
      </c>
      <c r="HU480" s="162"/>
      <c r="HV480" s="1622"/>
      <c r="HW480" s="1619"/>
      <c r="HX480" s="1619"/>
      <c r="HY480" s="1619"/>
      <c r="HZ480" s="1619"/>
      <c r="IA480" s="1619"/>
      <c r="IB480" s="1619"/>
      <c r="IC480" s="1623"/>
      <c r="ID480" s="162"/>
    </row>
    <row r="481" spans="1:238" ht="21.75" customHeight="1" x14ac:dyDescent="0.25">
      <c r="A481" s="377" t="str">
        <f t="shared" si="755"/>
        <v/>
      </c>
      <c r="B481" s="188">
        <v>455</v>
      </c>
      <c r="C481" s="255"/>
      <c r="D481" s="223" t="str">
        <f t="shared" si="802"/>
        <v/>
      </c>
      <c r="E481" s="223" t="str">
        <f t="shared" si="748"/>
        <v/>
      </c>
      <c r="F481" s="242"/>
      <c r="G481" s="242"/>
      <c r="H481" s="224" t="str">
        <f t="shared" si="756"/>
        <v/>
      </c>
      <c r="I481" s="930"/>
      <c r="J481" s="930"/>
      <c r="K481" s="930"/>
      <c r="L481" s="370"/>
      <c r="M481" s="371"/>
      <c r="N481" s="371"/>
      <c r="O481" s="371"/>
      <c r="P481" s="372"/>
      <c r="Q481" s="609"/>
      <c r="R481" s="609"/>
      <c r="S481" s="610"/>
      <c r="T481" s="371"/>
      <c r="U481" s="371"/>
      <c r="V481" s="188"/>
      <c r="W481" s="370"/>
      <c r="X481" s="371"/>
      <c r="Y481" s="371"/>
      <c r="Z481" s="611"/>
      <c r="AA481" s="896"/>
      <c r="AB481" s="370"/>
      <c r="AC481" s="371"/>
      <c r="AD481" s="371"/>
      <c r="AE481" s="371"/>
      <c r="AF481" s="896"/>
      <c r="AG481" s="370"/>
      <c r="AH481" s="371"/>
      <c r="AI481" s="371"/>
      <c r="AJ481" s="371"/>
      <c r="AK481" s="896"/>
      <c r="AL481" s="370"/>
      <c r="AM481" s="371"/>
      <c r="AN481" s="371"/>
      <c r="AO481" s="372"/>
      <c r="AP481" s="370"/>
      <c r="AQ481" s="371"/>
      <c r="AR481" s="371"/>
      <c r="AS481" s="371"/>
      <c r="AT481" s="928"/>
      <c r="AU481" s="188"/>
      <c r="AV481" s="256">
        <f t="shared" si="716"/>
        <v>0</v>
      </c>
      <c r="AW481" s="257">
        <f t="shared" si="717"/>
        <v>0</v>
      </c>
      <c r="AX481" s="258">
        <f t="shared" si="718"/>
        <v>0</v>
      </c>
      <c r="AY481" s="259">
        <f t="shared" si="719"/>
        <v>0</v>
      </c>
      <c r="AZ481" s="231" t="str">
        <f t="shared" si="720"/>
        <v/>
      </c>
      <c r="BA481" s="232">
        <f t="shared" si="721"/>
        <v>0</v>
      </c>
      <c r="BB481" s="249">
        <f t="shared" si="722"/>
        <v>0</v>
      </c>
      <c r="BC481" s="231">
        <f t="shared" si="723"/>
        <v>0</v>
      </c>
      <c r="BD481" s="231">
        <f t="shared" si="724"/>
        <v>0</v>
      </c>
      <c r="BE481" s="260"/>
      <c r="BF481" s="235">
        <f t="shared" si="757"/>
        <v>0</v>
      </c>
      <c r="BG481" s="235">
        <f t="shared" si="758"/>
        <v>0</v>
      </c>
      <c r="BH481" s="235">
        <f t="shared" si="759"/>
        <v>0</v>
      </c>
      <c r="BI481" s="380"/>
      <c r="BJ481" s="235">
        <f t="shared" si="749"/>
        <v>0</v>
      </c>
      <c r="BK481" s="235">
        <f t="shared" si="760"/>
        <v>0</v>
      </c>
      <c r="BL481" s="235" t="str">
        <f t="shared" si="761"/>
        <v/>
      </c>
      <c r="BM481" s="236"/>
      <c r="BN481" s="237"/>
      <c r="BO481" s="237"/>
      <c r="BP481" s="238"/>
      <c r="BQ481" s="238"/>
      <c r="BR481" s="254"/>
      <c r="BS481" s="252"/>
      <c r="BT481" s="244"/>
      <c r="BU481" s="244"/>
      <c r="BV481" s="244"/>
      <c r="BW481" s="244"/>
      <c r="BX481" s="244"/>
      <c r="BY481" s="244"/>
      <c r="BZ481" s="244"/>
      <c r="CA481" s="244"/>
      <c r="CB481" s="253"/>
      <c r="CC481" s="188"/>
      <c r="CD481" s="244">
        <f t="shared" si="742"/>
        <v>0</v>
      </c>
      <c r="CE481" s="235">
        <f t="shared" si="762"/>
        <v>0</v>
      </c>
      <c r="CF481" s="235">
        <f t="shared" si="762"/>
        <v>0</v>
      </c>
      <c r="CG481" s="235">
        <f t="shared" si="762"/>
        <v>0</v>
      </c>
      <c r="CH481" s="188"/>
      <c r="CI481" s="244">
        <f t="shared" si="743"/>
        <v>0</v>
      </c>
      <c r="CJ481" s="235">
        <f t="shared" si="763"/>
        <v>0</v>
      </c>
      <c r="CK481" s="235">
        <f t="shared" si="763"/>
        <v>0</v>
      </c>
      <c r="CL481" s="235">
        <f t="shared" si="763"/>
        <v>0</v>
      </c>
      <c r="CM481" s="188"/>
      <c r="CN481" s="244">
        <f t="shared" si="744"/>
        <v>0</v>
      </c>
      <c r="CO481" s="235">
        <f t="shared" si="764"/>
        <v>0</v>
      </c>
      <c r="CP481" s="235">
        <f t="shared" si="764"/>
        <v>0</v>
      </c>
      <c r="CQ481" s="235">
        <f t="shared" si="764"/>
        <v>0</v>
      </c>
      <c r="CR481" s="188"/>
      <c r="CS481" s="244">
        <f t="shared" si="745"/>
        <v>0</v>
      </c>
      <c r="CT481" s="235">
        <f t="shared" si="765"/>
        <v>0</v>
      </c>
      <c r="CU481" s="235">
        <f t="shared" si="765"/>
        <v>0</v>
      </c>
      <c r="CV481" s="235">
        <f t="shared" si="765"/>
        <v>0</v>
      </c>
      <c r="CW481" s="188"/>
      <c r="CX481" s="244">
        <f t="shared" si="746"/>
        <v>0</v>
      </c>
      <c r="CY481" s="235">
        <f t="shared" si="766"/>
        <v>0</v>
      </c>
      <c r="CZ481" s="235">
        <f t="shared" si="766"/>
        <v>0</v>
      </c>
      <c r="DA481" s="235">
        <f t="shared" si="766"/>
        <v>0</v>
      </c>
      <c r="DB481" s="188"/>
      <c r="DC481" s="225"/>
      <c r="DD481" s="226"/>
      <c r="DE481" s="1088"/>
      <c r="DF481" s="225"/>
      <c r="DG481" s="226"/>
      <c r="DH481" s="1088"/>
      <c r="DI481" s="225"/>
      <c r="DJ481" s="226"/>
      <c r="DK481" s="1088"/>
      <c r="DL481" s="225"/>
      <c r="DM481" s="226"/>
      <c r="DN481" s="1088"/>
      <c r="DO481" s="370"/>
      <c r="DP481" s="370"/>
      <c r="DQ481" s="243">
        <f t="shared" si="725"/>
        <v>0</v>
      </c>
      <c r="DR481" s="244">
        <f t="shared" si="726"/>
        <v>0</v>
      </c>
      <c r="DS481" s="235">
        <f t="shared" si="767"/>
        <v>0</v>
      </c>
      <c r="DT481" s="244" t="str">
        <f t="shared" si="727"/>
        <v/>
      </c>
      <c r="DU481" s="42" t="str">
        <f t="shared" si="768"/>
        <v/>
      </c>
      <c r="DV481" s="42" t="str">
        <f t="shared" si="769"/>
        <v/>
      </c>
      <c r="DW481" s="42" t="str">
        <f t="shared" si="770"/>
        <v/>
      </c>
      <c r="DX481" s="162"/>
      <c r="DY481" s="42" t="str">
        <f t="shared" si="771"/>
        <v/>
      </c>
      <c r="DZ481" s="42" t="str">
        <f t="shared" si="741"/>
        <v/>
      </c>
      <c r="EA481" s="42" t="str">
        <f t="shared" si="772"/>
        <v/>
      </c>
      <c r="EB481" s="162"/>
      <c r="EC481" s="930"/>
      <c r="ED481" s="188"/>
      <c r="EE481" s="245">
        <f t="shared" si="747"/>
        <v>0</v>
      </c>
      <c r="EF481" s="189"/>
      <c r="EG481" s="245">
        <f t="shared" si="773"/>
        <v>0</v>
      </c>
      <c r="EH481" s="189"/>
      <c r="EI481" s="246" t="str">
        <f t="shared" si="728"/>
        <v/>
      </c>
      <c r="EJ481" s="247" t="str">
        <f t="shared" si="750"/>
        <v/>
      </c>
      <c r="EK481" s="248" t="str">
        <f t="shared" si="751"/>
        <v/>
      </c>
      <c r="EL481" s="248" t="str">
        <f t="shared" si="752"/>
        <v/>
      </c>
      <c r="EM481" s="248" t="str">
        <f t="shared" si="753"/>
        <v/>
      </c>
      <c r="EN481" s="248" t="str">
        <f t="shared" si="774"/>
        <v/>
      </c>
      <c r="EO481" s="248" t="str">
        <f t="shared" si="754"/>
        <v/>
      </c>
      <c r="EP481" s="189"/>
      <c r="EQ481" s="248" t="str">
        <f t="shared" si="729"/>
        <v/>
      </c>
      <c r="ER481" s="248" t="str">
        <f t="shared" si="730"/>
        <v/>
      </c>
      <c r="ES481" s="248" t="str">
        <f t="shared" si="731"/>
        <v/>
      </c>
      <c r="ET481" s="248" t="str">
        <f t="shared" si="732"/>
        <v/>
      </c>
      <c r="EU481" s="248" t="str">
        <f t="shared" si="775"/>
        <v/>
      </c>
      <c r="EV481" s="248" t="str">
        <f t="shared" si="775"/>
        <v/>
      </c>
      <c r="EW481" s="189"/>
      <c r="EX481" s="248" t="str">
        <f t="shared" si="733"/>
        <v/>
      </c>
      <c r="EY481" s="248" t="str">
        <f t="shared" si="734"/>
        <v/>
      </c>
      <c r="EZ481" s="248" t="str">
        <f t="shared" si="735"/>
        <v/>
      </c>
      <c r="FA481" s="248" t="str">
        <f t="shared" si="736"/>
        <v/>
      </c>
      <c r="FB481" s="248" t="str">
        <f t="shared" si="710"/>
        <v/>
      </c>
      <c r="FC481" s="248" t="str">
        <f t="shared" si="710"/>
        <v/>
      </c>
      <c r="FD481" s="189"/>
      <c r="FE481" s="248" t="str">
        <f t="shared" si="737"/>
        <v/>
      </c>
      <c r="FF481" s="248" t="str">
        <f t="shared" si="738"/>
        <v/>
      </c>
      <c r="FG481" s="248" t="str">
        <f t="shared" si="739"/>
        <v/>
      </c>
      <c r="FH481" s="248" t="str">
        <f t="shared" si="740"/>
        <v/>
      </c>
      <c r="FI481" s="248" t="str">
        <f t="shared" si="711"/>
        <v/>
      </c>
      <c r="FJ481" s="248" t="str">
        <f t="shared" si="711"/>
        <v/>
      </c>
      <c r="FK481" s="189"/>
      <c r="FL481" s="370"/>
      <c r="FM481" s="371"/>
      <c r="FN481" s="371"/>
      <c r="FO481" s="611"/>
      <c r="FP481" s="896"/>
      <c r="FQ481" s="370"/>
      <c r="FR481" s="371"/>
      <c r="FS481" s="371"/>
      <c r="FT481" s="611"/>
      <c r="FU481" s="896"/>
      <c r="FV481" s="370"/>
      <c r="FW481" s="371"/>
      <c r="FX481" s="371"/>
      <c r="FY481" s="611"/>
      <c r="FZ481" s="896"/>
      <c r="GA481" s="613"/>
      <c r="GB481" s="189"/>
      <c r="GC481" s="227">
        <f t="shared" si="776"/>
        <v>0</v>
      </c>
      <c r="GD481" s="228">
        <f t="shared" si="777"/>
        <v>0</v>
      </c>
      <c r="GE481" s="229">
        <f t="shared" si="712"/>
        <v>0</v>
      </c>
      <c r="GF481" s="230">
        <f t="shared" si="712"/>
        <v>0</v>
      </c>
      <c r="GG481" s="231" t="str">
        <f t="shared" si="778"/>
        <v/>
      </c>
      <c r="GH481" s="232">
        <f t="shared" si="779"/>
        <v>0</v>
      </c>
      <c r="GI481" s="227">
        <f t="shared" si="780"/>
        <v>0</v>
      </c>
      <c r="GJ481" s="233">
        <f t="shared" si="781"/>
        <v>0</v>
      </c>
      <c r="GK481" s="233">
        <f t="shared" si="782"/>
        <v>0</v>
      </c>
      <c r="GL481" s="234"/>
      <c r="GM481" s="235">
        <f t="shared" si="783"/>
        <v>0</v>
      </c>
      <c r="GN481" s="235">
        <f t="shared" si="784"/>
        <v>0</v>
      </c>
      <c r="GO481" s="235" t="str">
        <f t="shared" si="785"/>
        <v/>
      </c>
      <c r="GP481" s="380"/>
      <c r="GQ481" s="235">
        <f t="shared" si="786"/>
        <v>0</v>
      </c>
      <c r="GR481" s="235">
        <f t="shared" si="787"/>
        <v>0</v>
      </c>
      <c r="GS481" s="235" t="str">
        <f t="shared" si="788"/>
        <v/>
      </c>
      <c r="GT481" s="236"/>
      <c r="GU481" s="237" t="str">
        <f t="shared" si="789"/>
        <v/>
      </c>
      <c r="GV481" s="237" t="str">
        <f t="shared" si="790"/>
        <v/>
      </c>
      <c r="GW481" s="238" t="str">
        <f t="shared" si="791"/>
        <v/>
      </c>
      <c r="GX481" s="238" t="str">
        <f t="shared" si="792"/>
        <v/>
      </c>
      <c r="GY481" s="239"/>
      <c r="GZ481" s="240" t="str">
        <f t="shared" si="793"/>
        <v/>
      </c>
      <c r="HA481" s="235" t="str">
        <f t="shared" si="794"/>
        <v/>
      </c>
      <c r="HB481" s="235" t="str">
        <f t="shared" si="795"/>
        <v/>
      </c>
      <c r="HC481" s="235" t="str">
        <f t="shared" si="796"/>
        <v/>
      </c>
      <c r="HD481" s="235" t="str">
        <f t="shared" si="797"/>
        <v/>
      </c>
      <c r="HE481" s="235" t="str">
        <f t="shared" si="798"/>
        <v/>
      </c>
      <c r="HF481" s="188"/>
      <c r="HG481" s="235" t="str">
        <f t="shared" si="799"/>
        <v/>
      </c>
      <c r="HH481" s="235">
        <f t="shared" si="713"/>
        <v>0</v>
      </c>
      <c r="HI481" s="235">
        <f t="shared" si="713"/>
        <v>0</v>
      </c>
      <c r="HJ481" s="235">
        <f t="shared" si="713"/>
        <v>0</v>
      </c>
      <c r="HK481" s="188"/>
      <c r="HL481" s="235" t="str">
        <f t="shared" si="800"/>
        <v/>
      </c>
      <c r="HM481" s="235">
        <f t="shared" si="714"/>
        <v>0</v>
      </c>
      <c r="HN481" s="235">
        <f t="shared" si="714"/>
        <v>0</v>
      </c>
      <c r="HO481" s="235">
        <f t="shared" si="714"/>
        <v>0</v>
      </c>
      <c r="HP481" s="188"/>
      <c r="HQ481" s="235" t="str">
        <f t="shared" si="801"/>
        <v/>
      </c>
      <c r="HR481" s="235">
        <f t="shared" si="715"/>
        <v>0</v>
      </c>
      <c r="HS481" s="235">
        <f t="shared" si="715"/>
        <v>0</v>
      </c>
      <c r="HT481" s="235">
        <f t="shared" si="715"/>
        <v>0</v>
      </c>
      <c r="HU481" s="162"/>
      <c r="HV481" s="1622"/>
      <c r="HW481" s="1619"/>
      <c r="HX481" s="1619"/>
      <c r="HY481" s="1619"/>
      <c r="HZ481" s="1619"/>
      <c r="IA481" s="1619"/>
      <c r="IB481" s="1619"/>
      <c r="IC481" s="1623"/>
      <c r="ID481" s="162"/>
    </row>
    <row r="482" spans="1:238" ht="21.75" customHeight="1" x14ac:dyDescent="0.25">
      <c r="A482" s="377" t="str">
        <f t="shared" si="755"/>
        <v/>
      </c>
      <c r="B482" s="188">
        <v>456</v>
      </c>
      <c r="C482" s="255"/>
      <c r="D482" s="223" t="str">
        <f t="shared" si="802"/>
        <v/>
      </c>
      <c r="E482" s="223" t="str">
        <f t="shared" si="748"/>
        <v/>
      </c>
      <c r="F482" s="242"/>
      <c r="G482" s="242"/>
      <c r="H482" s="224" t="str">
        <f t="shared" si="756"/>
        <v/>
      </c>
      <c r="I482" s="930"/>
      <c r="J482" s="930"/>
      <c r="K482" s="930"/>
      <c r="L482" s="370"/>
      <c r="M482" s="371"/>
      <c r="N482" s="371"/>
      <c r="O482" s="371"/>
      <c r="P482" s="372"/>
      <c r="Q482" s="609"/>
      <c r="R482" s="609"/>
      <c r="S482" s="610"/>
      <c r="T482" s="371"/>
      <c r="U482" s="371"/>
      <c r="V482" s="188"/>
      <c r="W482" s="370"/>
      <c r="X482" s="371"/>
      <c r="Y482" s="371"/>
      <c r="Z482" s="611"/>
      <c r="AA482" s="896"/>
      <c r="AB482" s="370"/>
      <c r="AC482" s="371"/>
      <c r="AD482" s="371"/>
      <c r="AE482" s="371"/>
      <c r="AF482" s="896"/>
      <c r="AG482" s="370"/>
      <c r="AH482" s="371"/>
      <c r="AI482" s="371"/>
      <c r="AJ482" s="371"/>
      <c r="AK482" s="896"/>
      <c r="AL482" s="370"/>
      <c r="AM482" s="371"/>
      <c r="AN482" s="371"/>
      <c r="AO482" s="372"/>
      <c r="AP482" s="370"/>
      <c r="AQ482" s="371"/>
      <c r="AR482" s="371"/>
      <c r="AS482" s="371"/>
      <c r="AT482" s="928"/>
      <c r="AU482" s="188"/>
      <c r="AV482" s="256">
        <f t="shared" si="716"/>
        <v>0</v>
      </c>
      <c r="AW482" s="257">
        <f t="shared" si="717"/>
        <v>0</v>
      </c>
      <c r="AX482" s="258">
        <f t="shared" si="718"/>
        <v>0</v>
      </c>
      <c r="AY482" s="259">
        <f t="shared" si="719"/>
        <v>0</v>
      </c>
      <c r="AZ482" s="231" t="str">
        <f t="shared" si="720"/>
        <v/>
      </c>
      <c r="BA482" s="232">
        <f t="shared" si="721"/>
        <v>0</v>
      </c>
      <c r="BB482" s="249">
        <f t="shared" si="722"/>
        <v>0</v>
      </c>
      <c r="BC482" s="231">
        <f t="shared" si="723"/>
        <v>0</v>
      </c>
      <c r="BD482" s="231">
        <f t="shared" si="724"/>
        <v>0</v>
      </c>
      <c r="BE482" s="260"/>
      <c r="BF482" s="235">
        <f t="shared" si="757"/>
        <v>0</v>
      </c>
      <c r="BG482" s="235">
        <f t="shared" si="758"/>
        <v>0</v>
      </c>
      <c r="BH482" s="235">
        <f t="shared" si="759"/>
        <v>0</v>
      </c>
      <c r="BI482" s="380"/>
      <c r="BJ482" s="235">
        <f t="shared" si="749"/>
        <v>0</v>
      </c>
      <c r="BK482" s="235">
        <f t="shared" si="760"/>
        <v>0</v>
      </c>
      <c r="BL482" s="235" t="str">
        <f t="shared" si="761"/>
        <v/>
      </c>
      <c r="BM482" s="236"/>
      <c r="BN482" s="237"/>
      <c r="BO482" s="237"/>
      <c r="BP482" s="238"/>
      <c r="BQ482" s="238"/>
      <c r="BR482" s="254"/>
      <c r="BS482" s="252"/>
      <c r="BT482" s="244"/>
      <c r="BU482" s="244"/>
      <c r="BV482" s="244"/>
      <c r="BW482" s="244"/>
      <c r="BX482" s="244"/>
      <c r="BY482" s="244"/>
      <c r="BZ482" s="244"/>
      <c r="CA482" s="244"/>
      <c r="CB482" s="253"/>
      <c r="CC482" s="188"/>
      <c r="CD482" s="244">
        <f t="shared" si="742"/>
        <v>0</v>
      </c>
      <c r="CE482" s="235">
        <f t="shared" si="762"/>
        <v>0</v>
      </c>
      <c r="CF482" s="235">
        <f t="shared" si="762"/>
        <v>0</v>
      </c>
      <c r="CG482" s="235">
        <f t="shared" si="762"/>
        <v>0</v>
      </c>
      <c r="CH482" s="188"/>
      <c r="CI482" s="244">
        <f t="shared" si="743"/>
        <v>0</v>
      </c>
      <c r="CJ482" s="235">
        <f t="shared" si="763"/>
        <v>0</v>
      </c>
      <c r="CK482" s="235">
        <f t="shared" si="763"/>
        <v>0</v>
      </c>
      <c r="CL482" s="235">
        <f t="shared" si="763"/>
        <v>0</v>
      </c>
      <c r="CM482" s="188"/>
      <c r="CN482" s="244">
        <f t="shared" si="744"/>
        <v>0</v>
      </c>
      <c r="CO482" s="235">
        <f t="shared" si="764"/>
        <v>0</v>
      </c>
      <c r="CP482" s="235">
        <f t="shared" si="764"/>
        <v>0</v>
      </c>
      <c r="CQ482" s="235">
        <f t="shared" si="764"/>
        <v>0</v>
      </c>
      <c r="CR482" s="188"/>
      <c r="CS482" s="244">
        <f t="shared" si="745"/>
        <v>0</v>
      </c>
      <c r="CT482" s="235">
        <f t="shared" si="765"/>
        <v>0</v>
      </c>
      <c r="CU482" s="235">
        <f t="shared" si="765"/>
        <v>0</v>
      </c>
      <c r="CV482" s="235">
        <f t="shared" si="765"/>
        <v>0</v>
      </c>
      <c r="CW482" s="188"/>
      <c r="CX482" s="244">
        <f t="shared" si="746"/>
        <v>0</v>
      </c>
      <c r="CY482" s="235">
        <f t="shared" si="766"/>
        <v>0</v>
      </c>
      <c r="CZ482" s="235">
        <f t="shared" si="766"/>
        <v>0</v>
      </c>
      <c r="DA482" s="235">
        <f t="shared" si="766"/>
        <v>0</v>
      </c>
      <c r="DB482" s="188"/>
      <c r="DC482" s="225"/>
      <c r="DD482" s="226"/>
      <c r="DE482" s="1088"/>
      <c r="DF482" s="225"/>
      <c r="DG482" s="226"/>
      <c r="DH482" s="1088"/>
      <c r="DI482" s="225"/>
      <c r="DJ482" s="226"/>
      <c r="DK482" s="1088"/>
      <c r="DL482" s="225"/>
      <c r="DM482" s="226"/>
      <c r="DN482" s="1088"/>
      <c r="DO482" s="370"/>
      <c r="DP482" s="370"/>
      <c r="DQ482" s="243">
        <f t="shared" si="725"/>
        <v>0</v>
      </c>
      <c r="DR482" s="244">
        <f t="shared" si="726"/>
        <v>0</v>
      </c>
      <c r="DS482" s="235">
        <f t="shared" si="767"/>
        <v>0</v>
      </c>
      <c r="DT482" s="244" t="str">
        <f t="shared" si="727"/>
        <v/>
      </c>
      <c r="DU482" s="42" t="str">
        <f t="shared" si="768"/>
        <v/>
      </c>
      <c r="DV482" s="42" t="str">
        <f t="shared" si="769"/>
        <v/>
      </c>
      <c r="DW482" s="42" t="str">
        <f t="shared" si="770"/>
        <v/>
      </c>
      <c r="DX482" s="162"/>
      <c r="DY482" s="42" t="str">
        <f t="shared" si="771"/>
        <v/>
      </c>
      <c r="DZ482" s="42" t="str">
        <f t="shared" si="741"/>
        <v/>
      </c>
      <c r="EA482" s="42" t="str">
        <f t="shared" si="772"/>
        <v/>
      </c>
      <c r="EB482" s="162"/>
      <c r="EC482" s="930"/>
      <c r="ED482" s="188"/>
      <c r="EE482" s="245">
        <f t="shared" si="747"/>
        <v>0</v>
      </c>
      <c r="EF482" s="189"/>
      <c r="EG482" s="245">
        <f t="shared" si="773"/>
        <v>0</v>
      </c>
      <c r="EH482" s="189"/>
      <c r="EI482" s="246" t="str">
        <f t="shared" si="728"/>
        <v/>
      </c>
      <c r="EJ482" s="247" t="str">
        <f t="shared" si="750"/>
        <v/>
      </c>
      <c r="EK482" s="248" t="str">
        <f t="shared" si="751"/>
        <v/>
      </c>
      <c r="EL482" s="248" t="str">
        <f t="shared" si="752"/>
        <v/>
      </c>
      <c r="EM482" s="248" t="str">
        <f t="shared" si="753"/>
        <v/>
      </c>
      <c r="EN482" s="248" t="str">
        <f t="shared" si="774"/>
        <v/>
      </c>
      <c r="EO482" s="248" t="str">
        <f t="shared" si="754"/>
        <v/>
      </c>
      <c r="EP482" s="189"/>
      <c r="EQ482" s="248" t="str">
        <f t="shared" si="729"/>
        <v/>
      </c>
      <c r="ER482" s="248" t="str">
        <f t="shared" si="730"/>
        <v/>
      </c>
      <c r="ES482" s="248" t="str">
        <f t="shared" si="731"/>
        <v/>
      </c>
      <c r="ET482" s="248" t="str">
        <f t="shared" si="732"/>
        <v/>
      </c>
      <c r="EU482" s="248" t="str">
        <f t="shared" si="775"/>
        <v/>
      </c>
      <c r="EV482" s="248" t="str">
        <f t="shared" si="775"/>
        <v/>
      </c>
      <c r="EW482" s="189"/>
      <c r="EX482" s="248" t="str">
        <f t="shared" si="733"/>
        <v/>
      </c>
      <c r="EY482" s="248" t="str">
        <f t="shared" si="734"/>
        <v/>
      </c>
      <c r="EZ482" s="248" t="str">
        <f t="shared" si="735"/>
        <v/>
      </c>
      <c r="FA482" s="248" t="str">
        <f t="shared" si="736"/>
        <v/>
      </c>
      <c r="FB482" s="248" t="str">
        <f t="shared" si="710"/>
        <v/>
      </c>
      <c r="FC482" s="248" t="str">
        <f t="shared" si="710"/>
        <v/>
      </c>
      <c r="FD482" s="189"/>
      <c r="FE482" s="248" t="str">
        <f t="shared" si="737"/>
        <v/>
      </c>
      <c r="FF482" s="248" t="str">
        <f t="shared" si="738"/>
        <v/>
      </c>
      <c r="FG482" s="248" t="str">
        <f t="shared" si="739"/>
        <v/>
      </c>
      <c r="FH482" s="248" t="str">
        <f t="shared" si="740"/>
        <v/>
      </c>
      <c r="FI482" s="248" t="str">
        <f t="shared" si="711"/>
        <v/>
      </c>
      <c r="FJ482" s="248" t="str">
        <f t="shared" si="711"/>
        <v/>
      </c>
      <c r="FK482" s="189"/>
      <c r="FL482" s="370"/>
      <c r="FM482" s="371"/>
      <c r="FN482" s="371"/>
      <c r="FO482" s="611"/>
      <c r="FP482" s="896"/>
      <c r="FQ482" s="370"/>
      <c r="FR482" s="371"/>
      <c r="FS482" s="371"/>
      <c r="FT482" s="611"/>
      <c r="FU482" s="896"/>
      <c r="FV482" s="370"/>
      <c r="FW482" s="371"/>
      <c r="FX482" s="371"/>
      <c r="FY482" s="611"/>
      <c r="FZ482" s="896"/>
      <c r="GA482" s="613"/>
      <c r="GB482" s="189"/>
      <c r="GC482" s="227">
        <f t="shared" si="776"/>
        <v>0</v>
      </c>
      <c r="GD482" s="228">
        <f t="shared" si="777"/>
        <v>0</v>
      </c>
      <c r="GE482" s="229">
        <f t="shared" si="712"/>
        <v>0</v>
      </c>
      <c r="GF482" s="230">
        <f t="shared" si="712"/>
        <v>0</v>
      </c>
      <c r="GG482" s="231" t="str">
        <f t="shared" si="778"/>
        <v/>
      </c>
      <c r="GH482" s="232">
        <f t="shared" si="779"/>
        <v>0</v>
      </c>
      <c r="GI482" s="227">
        <f t="shared" si="780"/>
        <v>0</v>
      </c>
      <c r="GJ482" s="233">
        <f t="shared" si="781"/>
        <v>0</v>
      </c>
      <c r="GK482" s="233">
        <f t="shared" si="782"/>
        <v>0</v>
      </c>
      <c r="GL482" s="234"/>
      <c r="GM482" s="235">
        <f t="shared" si="783"/>
        <v>0</v>
      </c>
      <c r="GN482" s="235">
        <f t="shared" si="784"/>
        <v>0</v>
      </c>
      <c r="GO482" s="235" t="str">
        <f t="shared" si="785"/>
        <v/>
      </c>
      <c r="GP482" s="380"/>
      <c r="GQ482" s="235">
        <f t="shared" si="786"/>
        <v>0</v>
      </c>
      <c r="GR482" s="235">
        <f t="shared" si="787"/>
        <v>0</v>
      </c>
      <c r="GS482" s="235" t="str">
        <f t="shared" si="788"/>
        <v/>
      </c>
      <c r="GT482" s="236"/>
      <c r="GU482" s="237" t="str">
        <f t="shared" si="789"/>
        <v/>
      </c>
      <c r="GV482" s="237" t="str">
        <f t="shared" si="790"/>
        <v/>
      </c>
      <c r="GW482" s="238" t="str">
        <f t="shared" si="791"/>
        <v/>
      </c>
      <c r="GX482" s="238" t="str">
        <f t="shared" si="792"/>
        <v/>
      </c>
      <c r="GY482" s="239"/>
      <c r="GZ482" s="240" t="str">
        <f t="shared" si="793"/>
        <v/>
      </c>
      <c r="HA482" s="235" t="str">
        <f t="shared" si="794"/>
        <v/>
      </c>
      <c r="HB482" s="235" t="str">
        <f t="shared" si="795"/>
        <v/>
      </c>
      <c r="HC482" s="235" t="str">
        <f t="shared" si="796"/>
        <v/>
      </c>
      <c r="HD482" s="235" t="str">
        <f t="shared" si="797"/>
        <v/>
      </c>
      <c r="HE482" s="235" t="str">
        <f t="shared" si="798"/>
        <v/>
      </c>
      <c r="HF482" s="188"/>
      <c r="HG482" s="235" t="str">
        <f t="shared" si="799"/>
        <v/>
      </c>
      <c r="HH482" s="235">
        <f t="shared" si="713"/>
        <v>0</v>
      </c>
      <c r="HI482" s="235">
        <f t="shared" si="713"/>
        <v>0</v>
      </c>
      <c r="HJ482" s="235">
        <f t="shared" si="713"/>
        <v>0</v>
      </c>
      <c r="HK482" s="188"/>
      <c r="HL482" s="235" t="str">
        <f t="shared" si="800"/>
        <v/>
      </c>
      <c r="HM482" s="235">
        <f t="shared" si="714"/>
        <v>0</v>
      </c>
      <c r="HN482" s="235">
        <f t="shared" si="714"/>
        <v>0</v>
      </c>
      <c r="HO482" s="235">
        <f t="shared" si="714"/>
        <v>0</v>
      </c>
      <c r="HP482" s="188"/>
      <c r="HQ482" s="235" t="str">
        <f t="shared" si="801"/>
        <v/>
      </c>
      <c r="HR482" s="235">
        <f t="shared" si="715"/>
        <v>0</v>
      </c>
      <c r="HS482" s="235">
        <f t="shared" si="715"/>
        <v>0</v>
      </c>
      <c r="HT482" s="235">
        <f t="shared" si="715"/>
        <v>0</v>
      </c>
      <c r="HU482" s="162"/>
      <c r="HV482" s="1622"/>
      <c r="HW482" s="1619"/>
      <c r="HX482" s="1619"/>
      <c r="HY482" s="1619"/>
      <c r="HZ482" s="1619"/>
      <c r="IA482" s="1619"/>
      <c r="IB482" s="1619"/>
      <c r="IC482" s="1623"/>
      <c r="ID482" s="162"/>
    </row>
    <row r="483" spans="1:238" ht="21.75" customHeight="1" x14ac:dyDescent="0.25">
      <c r="A483" s="377" t="str">
        <f t="shared" si="755"/>
        <v/>
      </c>
      <c r="B483" s="188">
        <v>457</v>
      </c>
      <c r="C483" s="255"/>
      <c r="D483" s="223" t="str">
        <f t="shared" si="802"/>
        <v/>
      </c>
      <c r="E483" s="223" t="str">
        <f t="shared" si="748"/>
        <v/>
      </c>
      <c r="F483" s="242"/>
      <c r="G483" s="242"/>
      <c r="H483" s="224" t="str">
        <f t="shared" si="756"/>
        <v/>
      </c>
      <c r="I483" s="930"/>
      <c r="J483" s="930"/>
      <c r="K483" s="930"/>
      <c r="L483" s="370"/>
      <c r="M483" s="371"/>
      <c r="N483" s="371"/>
      <c r="O483" s="371"/>
      <c r="P483" s="372"/>
      <c r="Q483" s="609"/>
      <c r="R483" s="609"/>
      <c r="S483" s="610"/>
      <c r="T483" s="371"/>
      <c r="U483" s="371"/>
      <c r="V483" s="188"/>
      <c r="W483" s="370"/>
      <c r="X483" s="371"/>
      <c r="Y483" s="371"/>
      <c r="Z483" s="611"/>
      <c r="AA483" s="896"/>
      <c r="AB483" s="370"/>
      <c r="AC483" s="371"/>
      <c r="AD483" s="371"/>
      <c r="AE483" s="371"/>
      <c r="AF483" s="896"/>
      <c r="AG483" s="370"/>
      <c r="AH483" s="371"/>
      <c r="AI483" s="371"/>
      <c r="AJ483" s="371"/>
      <c r="AK483" s="896"/>
      <c r="AL483" s="370"/>
      <c r="AM483" s="371"/>
      <c r="AN483" s="371"/>
      <c r="AO483" s="372"/>
      <c r="AP483" s="370"/>
      <c r="AQ483" s="371"/>
      <c r="AR483" s="371"/>
      <c r="AS483" s="371"/>
      <c r="AT483" s="928"/>
      <c r="AU483" s="188"/>
      <c r="AV483" s="256">
        <f t="shared" si="716"/>
        <v>0</v>
      </c>
      <c r="AW483" s="257">
        <f t="shared" si="717"/>
        <v>0</v>
      </c>
      <c r="AX483" s="258">
        <f t="shared" si="718"/>
        <v>0</v>
      </c>
      <c r="AY483" s="259">
        <f t="shared" si="719"/>
        <v>0</v>
      </c>
      <c r="AZ483" s="231" t="str">
        <f t="shared" si="720"/>
        <v/>
      </c>
      <c r="BA483" s="232">
        <f t="shared" si="721"/>
        <v>0</v>
      </c>
      <c r="BB483" s="249">
        <f t="shared" si="722"/>
        <v>0</v>
      </c>
      <c r="BC483" s="231">
        <f t="shared" si="723"/>
        <v>0</v>
      </c>
      <c r="BD483" s="231">
        <f t="shared" si="724"/>
        <v>0</v>
      </c>
      <c r="BE483" s="260"/>
      <c r="BF483" s="235">
        <f t="shared" si="757"/>
        <v>0</v>
      </c>
      <c r="BG483" s="235">
        <f t="shared" si="758"/>
        <v>0</v>
      </c>
      <c r="BH483" s="235">
        <f t="shared" si="759"/>
        <v>0</v>
      </c>
      <c r="BI483" s="380"/>
      <c r="BJ483" s="235">
        <f t="shared" si="749"/>
        <v>0</v>
      </c>
      <c r="BK483" s="235">
        <f t="shared" si="760"/>
        <v>0</v>
      </c>
      <c r="BL483" s="235" t="str">
        <f t="shared" si="761"/>
        <v/>
      </c>
      <c r="BM483" s="236"/>
      <c r="BN483" s="237"/>
      <c r="BO483" s="237"/>
      <c r="BP483" s="238"/>
      <c r="BQ483" s="238"/>
      <c r="BR483" s="254"/>
      <c r="BS483" s="252"/>
      <c r="BT483" s="244"/>
      <c r="BU483" s="244"/>
      <c r="BV483" s="244"/>
      <c r="BW483" s="244"/>
      <c r="BX483" s="244"/>
      <c r="BY483" s="244"/>
      <c r="BZ483" s="244"/>
      <c r="CA483" s="244"/>
      <c r="CB483" s="253"/>
      <c r="CC483" s="188"/>
      <c r="CD483" s="244">
        <f t="shared" si="742"/>
        <v>0</v>
      </c>
      <c r="CE483" s="235">
        <f t="shared" si="762"/>
        <v>0</v>
      </c>
      <c r="CF483" s="235">
        <f t="shared" si="762"/>
        <v>0</v>
      </c>
      <c r="CG483" s="235">
        <f t="shared" si="762"/>
        <v>0</v>
      </c>
      <c r="CH483" s="188"/>
      <c r="CI483" s="244">
        <f t="shared" si="743"/>
        <v>0</v>
      </c>
      <c r="CJ483" s="235">
        <f t="shared" si="763"/>
        <v>0</v>
      </c>
      <c r="CK483" s="235">
        <f t="shared" si="763"/>
        <v>0</v>
      </c>
      <c r="CL483" s="235">
        <f t="shared" si="763"/>
        <v>0</v>
      </c>
      <c r="CM483" s="188"/>
      <c r="CN483" s="244">
        <f t="shared" si="744"/>
        <v>0</v>
      </c>
      <c r="CO483" s="235">
        <f t="shared" si="764"/>
        <v>0</v>
      </c>
      <c r="CP483" s="235">
        <f t="shared" si="764"/>
        <v>0</v>
      </c>
      <c r="CQ483" s="235">
        <f t="shared" si="764"/>
        <v>0</v>
      </c>
      <c r="CR483" s="188"/>
      <c r="CS483" s="244">
        <f t="shared" si="745"/>
        <v>0</v>
      </c>
      <c r="CT483" s="235">
        <f t="shared" si="765"/>
        <v>0</v>
      </c>
      <c r="CU483" s="235">
        <f t="shared" si="765"/>
        <v>0</v>
      </c>
      <c r="CV483" s="235">
        <f t="shared" si="765"/>
        <v>0</v>
      </c>
      <c r="CW483" s="188"/>
      <c r="CX483" s="244">
        <f t="shared" si="746"/>
        <v>0</v>
      </c>
      <c r="CY483" s="235">
        <f t="shared" si="766"/>
        <v>0</v>
      </c>
      <c r="CZ483" s="235">
        <f t="shared" si="766"/>
        <v>0</v>
      </c>
      <c r="DA483" s="235">
        <f t="shared" si="766"/>
        <v>0</v>
      </c>
      <c r="DB483" s="188"/>
      <c r="DC483" s="225"/>
      <c r="DD483" s="226"/>
      <c r="DE483" s="1088"/>
      <c r="DF483" s="225"/>
      <c r="DG483" s="226"/>
      <c r="DH483" s="1088"/>
      <c r="DI483" s="225"/>
      <c r="DJ483" s="226"/>
      <c r="DK483" s="1088"/>
      <c r="DL483" s="225"/>
      <c r="DM483" s="226"/>
      <c r="DN483" s="1088"/>
      <c r="DO483" s="370"/>
      <c r="DP483" s="370"/>
      <c r="DQ483" s="243">
        <f t="shared" si="725"/>
        <v>0</v>
      </c>
      <c r="DR483" s="244">
        <f t="shared" si="726"/>
        <v>0</v>
      </c>
      <c r="DS483" s="235">
        <f t="shared" si="767"/>
        <v>0</v>
      </c>
      <c r="DT483" s="244" t="str">
        <f t="shared" si="727"/>
        <v/>
      </c>
      <c r="DU483" s="42" t="str">
        <f t="shared" si="768"/>
        <v/>
      </c>
      <c r="DV483" s="42" t="str">
        <f t="shared" si="769"/>
        <v/>
      </c>
      <c r="DW483" s="42" t="str">
        <f t="shared" si="770"/>
        <v/>
      </c>
      <c r="DX483" s="162"/>
      <c r="DY483" s="42" t="str">
        <f t="shared" si="771"/>
        <v/>
      </c>
      <c r="DZ483" s="42" t="str">
        <f t="shared" si="741"/>
        <v/>
      </c>
      <c r="EA483" s="42" t="str">
        <f t="shared" si="772"/>
        <v/>
      </c>
      <c r="EB483" s="162"/>
      <c r="EC483" s="930"/>
      <c r="ED483" s="188"/>
      <c r="EE483" s="245">
        <f t="shared" si="747"/>
        <v>0</v>
      </c>
      <c r="EF483" s="189"/>
      <c r="EG483" s="245">
        <f t="shared" si="773"/>
        <v>0</v>
      </c>
      <c r="EH483" s="189"/>
      <c r="EI483" s="246" t="str">
        <f t="shared" si="728"/>
        <v/>
      </c>
      <c r="EJ483" s="247" t="str">
        <f t="shared" si="750"/>
        <v/>
      </c>
      <c r="EK483" s="248" t="str">
        <f t="shared" si="751"/>
        <v/>
      </c>
      <c r="EL483" s="248" t="str">
        <f t="shared" si="752"/>
        <v/>
      </c>
      <c r="EM483" s="248" t="str">
        <f t="shared" si="753"/>
        <v/>
      </c>
      <c r="EN483" s="248" t="str">
        <f t="shared" si="774"/>
        <v/>
      </c>
      <c r="EO483" s="248" t="str">
        <f t="shared" si="754"/>
        <v/>
      </c>
      <c r="EP483" s="189"/>
      <c r="EQ483" s="248" t="str">
        <f t="shared" si="729"/>
        <v/>
      </c>
      <c r="ER483" s="248" t="str">
        <f t="shared" si="730"/>
        <v/>
      </c>
      <c r="ES483" s="248" t="str">
        <f t="shared" si="731"/>
        <v/>
      </c>
      <c r="ET483" s="248" t="str">
        <f t="shared" si="732"/>
        <v/>
      </c>
      <c r="EU483" s="248" t="str">
        <f t="shared" si="775"/>
        <v/>
      </c>
      <c r="EV483" s="248" t="str">
        <f t="shared" si="775"/>
        <v/>
      </c>
      <c r="EW483" s="189"/>
      <c r="EX483" s="248" t="str">
        <f t="shared" si="733"/>
        <v/>
      </c>
      <c r="EY483" s="248" t="str">
        <f t="shared" si="734"/>
        <v/>
      </c>
      <c r="EZ483" s="248" t="str">
        <f t="shared" si="735"/>
        <v/>
      </c>
      <c r="FA483" s="248" t="str">
        <f t="shared" si="736"/>
        <v/>
      </c>
      <c r="FB483" s="248" t="str">
        <f t="shared" si="710"/>
        <v/>
      </c>
      <c r="FC483" s="248" t="str">
        <f t="shared" si="710"/>
        <v/>
      </c>
      <c r="FD483" s="189"/>
      <c r="FE483" s="248" t="str">
        <f t="shared" si="737"/>
        <v/>
      </c>
      <c r="FF483" s="248" t="str">
        <f t="shared" si="738"/>
        <v/>
      </c>
      <c r="FG483" s="248" t="str">
        <f t="shared" si="739"/>
        <v/>
      </c>
      <c r="FH483" s="248" t="str">
        <f t="shared" si="740"/>
        <v/>
      </c>
      <c r="FI483" s="248" t="str">
        <f t="shared" si="711"/>
        <v/>
      </c>
      <c r="FJ483" s="248" t="str">
        <f t="shared" si="711"/>
        <v/>
      </c>
      <c r="FK483" s="189"/>
      <c r="FL483" s="370"/>
      <c r="FM483" s="371"/>
      <c r="FN483" s="371"/>
      <c r="FO483" s="611"/>
      <c r="FP483" s="896"/>
      <c r="FQ483" s="370"/>
      <c r="FR483" s="371"/>
      <c r="FS483" s="371"/>
      <c r="FT483" s="611"/>
      <c r="FU483" s="896"/>
      <c r="FV483" s="370"/>
      <c r="FW483" s="371"/>
      <c r="FX483" s="371"/>
      <c r="FY483" s="611"/>
      <c r="FZ483" s="896"/>
      <c r="GA483" s="613"/>
      <c r="GB483" s="189"/>
      <c r="GC483" s="227">
        <f t="shared" si="776"/>
        <v>0</v>
      </c>
      <c r="GD483" s="228">
        <f t="shared" si="777"/>
        <v>0</v>
      </c>
      <c r="GE483" s="229">
        <f t="shared" si="712"/>
        <v>0</v>
      </c>
      <c r="GF483" s="230">
        <f t="shared" si="712"/>
        <v>0</v>
      </c>
      <c r="GG483" s="231" t="str">
        <f t="shared" si="778"/>
        <v/>
      </c>
      <c r="GH483" s="232">
        <f t="shared" si="779"/>
        <v>0</v>
      </c>
      <c r="GI483" s="227">
        <f t="shared" si="780"/>
        <v>0</v>
      </c>
      <c r="GJ483" s="233">
        <f t="shared" si="781"/>
        <v>0</v>
      </c>
      <c r="GK483" s="233">
        <f t="shared" si="782"/>
        <v>0</v>
      </c>
      <c r="GL483" s="234"/>
      <c r="GM483" s="235">
        <f t="shared" si="783"/>
        <v>0</v>
      </c>
      <c r="GN483" s="235">
        <f t="shared" si="784"/>
        <v>0</v>
      </c>
      <c r="GO483" s="235" t="str">
        <f t="shared" si="785"/>
        <v/>
      </c>
      <c r="GP483" s="380"/>
      <c r="GQ483" s="235">
        <f t="shared" si="786"/>
        <v>0</v>
      </c>
      <c r="GR483" s="235">
        <f t="shared" si="787"/>
        <v>0</v>
      </c>
      <c r="GS483" s="235" t="str">
        <f t="shared" si="788"/>
        <v/>
      </c>
      <c r="GT483" s="236"/>
      <c r="GU483" s="237" t="str">
        <f t="shared" si="789"/>
        <v/>
      </c>
      <c r="GV483" s="237" t="str">
        <f t="shared" si="790"/>
        <v/>
      </c>
      <c r="GW483" s="238" t="str">
        <f t="shared" si="791"/>
        <v/>
      </c>
      <c r="GX483" s="238" t="str">
        <f t="shared" si="792"/>
        <v/>
      </c>
      <c r="GY483" s="239"/>
      <c r="GZ483" s="240" t="str">
        <f t="shared" si="793"/>
        <v/>
      </c>
      <c r="HA483" s="235" t="str">
        <f t="shared" si="794"/>
        <v/>
      </c>
      <c r="HB483" s="235" t="str">
        <f t="shared" si="795"/>
        <v/>
      </c>
      <c r="HC483" s="235" t="str">
        <f t="shared" si="796"/>
        <v/>
      </c>
      <c r="HD483" s="235" t="str">
        <f t="shared" si="797"/>
        <v/>
      </c>
      <c r="HE483" s="235" t="str">
        <f t="shared" si="798"/>
        <v/>
      </c>
      <c r="HF483" s="188"/>
      <c r="HG483" s="235" t="str">
        <f t="shared" si="799"/>
        <v/>
      </c>
      <c r="HH483" s="235">
        <f t="shared" si="713"/>
        <v>0</v>
      </c>
      <c r="HI483" s="235">
        <f t="shared" si="713"/>
        <v>0</v>
      </c>
      <c r="HJ483" s="235">
        <f t="shared" si="713"/>
        <v>0</v>
      </c>
      <c r="HK483" s="188"/>
      <c r="HL483" s="235" t="str">
        <f t="shared" si="800"/>
        <v/>
      </c>
      <c r="HM483" s="235">
        <f t="shared" si="714"/>
        <v>0</v>
      </c>
      <c r="HN483" s="235">
        <f t="shared" si="714"/>
        <v>0</v>
      </c>
      <c r="HO483" s="235">
        <f t="shared" si="714"/>
        <v>0</v>
      </c>
      <c r="HP483" s="188"/>
      <c r="HQ483" s="235" t="str">
        <f t="shared" si="801"/>
        <v/>
      </c>
      <c r="HR483" s="235">
        <f t="shared" si="715"/>
        <v>0</v>
      </c>
      <c r="HS483" s="235">
        <f t="shared" si="715"/>
        <v>0</v>
      </c>
      <c r="HT483" s="235">
        <f t="shared" si="715"/>
        <v>0</v>
      </c>
      <c r="HU483" s="162"/>
      <c r="HV483" s="1622"/>
      <c r="HW483" s="1619"/>
      <c r="HX483" s="1619"/>
      <c r="HY483" s="1619"/>
      <c r="HZ483" s="1619"/>
      <c r="IA483" s="1619"/>
      <c r="IB483" s="1619"/>
      <c r="IC483" s="1623"/>
      <c r="ID483" s="162"/>
    </row>
    <row r="484" spans="1:238" ht="21.75" customHeight="1" x14ac:dyDescent="0.25">
      <c r="A484" s="377" t="str">
        <f t="shared" si="755"/>
        <v/>
      </c>
      <c r="B484" s="188">
        <v>458</v>
      </c>
      <c r="C484" s="255"/>
      <c r="D484" s="223" t="str">
        <f t="shared" si="802"/>
        <v/>
      </c>
      <c r="E484" s="223" t="str">
        <f t="shared" si="748"/>
        <v/>
      </c>
      <c r="F484" s="242"/>
      <c r="G484" s="242"/>
      <c r="H484" s="224" t="str">
        <f t="shared" si="756"/>
        <v/>
      </c>
      <c r="I484" s="930"/>
      <c r="J484" s="930"/>
      <c r="K484" s="930"/>
      <c r="L484" s="370"/>
      <c r="M484" s="371"/>
      <c r="N484" s="371"/>
      <c r="O484" s="371"/>
      <c r="P484" s="372"/>
      <c r="Q484" s="609"/>
      <c r="R484" s="609"/>
      <c r="S484" s="610"/>
      <c r="T484" s="371"/>
      <c r="U484" s="371"/>
      <c r="V484" s="188"/>
      <c r="W484" s="370"/>
      <c r="X484" s="371"/>
      <c r="Y484" s="371"/>
      <c r="Z484" s="611"/>
      <c r="AA484" s="896"/>
      <c r="AB484" s="370"/>
      <c r="AC484" s="371"/>
      <c r="AD484" s="371"/>
      <c r="AE484" s="371"/>
      <c r="AF484" s="896"/>
      <c r="AG484" s="370"/>
      <c r="AH484" s="371"/>
      <c r="AI484" s="371"/>
      <c r="AJ484" s="371"/>
      <c r="AK484" s="896"/>
      <c r="AL484" s="370"/>
      <c r="AM484" s="371"/>
      <c r="AN484" s="371"/>
      <c r="AO484" s="372"/>
      <c r="AP484" s="370"/>
      <c r="AQ484" s="371"/>
      <c r="AR484" s="371"/>
      <c r="AS484" s="371"/>
      <c r="AT484" s="928"/>
      <c r="AU484" s="188"/>
      <c r="AV484" s="256">
        <f t="shared" si="716"/>
        <v>0</v>
      </c>
      <c r="AW484" s="257">
        <f t="shared" si="717"/>
        <v>0</v>
      </c>
      <c r="AX484" s="258">
        <f t="shared" si="718"/>
        <v>0</v>
      </c>
      <c r="AY484" s="259">
        <f t="shared" si="719"/>
        <v>0</v>
      </c>
      <c r="AZ484" s="231" t="str">
        <f t="shared" si="720"/>
        <v/>
      </c>
      <c r="BA484" s="232">
        <f t="shared" si="721"/>
        <v>0</v>
      </c>
      <c r="BB484" s="249">
        <f t="shared" si="722"/>
        <v>0</v>
      </c>
      <c r="BC484" s="231">
        <f t="shared" si="723"/>
        <v>0</v>
      </c>
      <c r="BD484" s="231">
        <f t="shared" si="724"/>
        <v>0</v>
      </c>
      <c r="BE484" s="260"/>
      <c r="BF484" s="235">
        <f t="shared" si="757"/>
        <v>0</v>
      </c>
      <c r="BG484" s="235">
        <f t="shared" si="758"/>
        <v>0</v>
      </c>
      <c r="BH484" s="235">
        <f t="shared" si="759"/>
        <v>0</v>
      </c>
      <c r="BI484" s="380"/>
      <c r="BJ484" s="235">
        <f t="shared" si="749"/>
        <v>0</v>
      </c>
      <c r="BK484" s="235">
        <f t="shared" si="760"/>
        <v>0</v>
      </c>
      <c r="BL484" s="235" t="str">
        <f t="shared" si="761"/>
        <v/>
      </c>
      <c r="BM484" s="236"/>
      <c r="BN484" s="237"/>
      <c r="BO484" s="237"/>
      <c r="BP484" s="238"/>
      <c r="BQ484" s="238"/>
      <c r="BR484" s="254"/>
      <c r="BS484" s="252"/>
      <c r="BT484" s="244"/>
      <c r="BU484" s="244"/>
      <c r="BV484" s="244"/>
      <c r="BW484" s="244"/>
      <c r="BX484" s="244"/>
      <c r="BY484" s="244"/>
      <c r="BZ484" s="244"/>
      <c r="CA484" s="244"/>
      <c r="CB484" s="253"/>
      <c r="CC484" s="188"/>
      <c r="CD484" s="244">
        <f t="shared" si="742"/>
        <v>0</v>
      </c>
      <c r="CE484" s="235">
        <f t="shared" si="762"/>
        <v>0</v>
      </c>
      <c r="CF484" s="235">
        <f t="shared" si="762"/>
        <v>0</v>
      </c>
      <c r="CG484" s="235">
        <f t="shared" si="762"/>
        <v>0</v>
      </c>
      <c r="CH484" s="188"/>
      <c r="CI484" s="244">
        <f t="shared" si="743"/>
        <v>0</v>
      </c>
      <c r="CJ484" s="235">
        <f t="shared" si="763"/>
        <v>0</v>
      </c>
      <c r="CK484" s="235">
        <f t="shared" si="763"/>
        <v>0</v>
      </c>
      <c r="CL484" s="235">
        <f t="shared" si="763"/>
        <v>0</v>
      </c>
      <c r="CM484" s="188"/>
      <c r="CN484" s="244">
        <f t="shared" si="744"/>
        <v>0</v>
      </c>
      <c r="CO484" s="235">
        <f t="shared" si="764"/>
        <v>0</v>
      </c>
      <c r="CP484" s="235">
        <f t="shared" si="764"/>
        <v>0</v>
      </c>
      <c r="CQ484" s="235">
        <f t="shared" si="764"/>
        <v>0</v>
      </c>
      <c r="CR484" s="188"/>
      <c r="CS484" s="244">
        <f t="shared" si="745"/>
        <v>0</v>
      </c>
      <c r="CT484" s="235">
        <f t="shared" si="765"/>
        <v>0</v>
      </c>
      <c r="CU484" s="235">
        <f t="shared" si="765"/>
        <v>0</v>
      </c>
      <c r="CV484" s="235">
        <f t="shared" si="765"/>
        <v>0</v>
      </c>
      <c r="CW484" s="188"/>
      <c r="CX484" s="244">
        <f t="shared" si="746"/>
        <v>0</v>
      </c>
      <c r="CY484" s="235">
        <f t="shared" si="766"/>
        <v>0</v>
      </c>
      <c r="CZ484" s="235">
        <f t="shared" si="766"/>
        <v>0</v>
      </c>
      <c r="DA484" s="235">
        <f t="shared" si="766"/>
        <v>0</v>
      </c>
      <c r="DB484" s="188"/>
      <c r="DC484" s="225"/>
      <c r="DD484" s="226"/>
      <c r="DE484" s="1088"/>
      <c r="DF484" s="225"/>
      <c r="DG484" s="226"/>
      <c r="DH484" s="1088"/>
      <c r="DI484" s="225"/>
      <c r="DJ484" s="226"/>
      <c r="DK484" s="1088"/>
      <c r="DL484" s="225"/>
      <c r="DM484" s="226"/>
      <c r="DN484" s="1088"/>
      <c r="DO484" s="370"/>
      <c r="DP484" s="370"/>
      <c r="DQ484" s="243">
        <f t="shared" si="725"/>
        <v>0</v>
      </c>
      <c r="DR484" s="244">
        <f t="shared" si="726"/>
        <v>0</v>
      </c>
      <c r="DS484" s="235">
        <f t="shared" si="767"/>
        <v>0</v>
      </c>
      <c r="DT484" s="244" t="str">
        <f t="shared" si="727"/>
        <v/>
      </c>
      <c r="DU484" s="42" t="str">
        <f t="shared" si="768"/>
        <v/>
      </c>
      <c r="DV484" s="42" t="str">
        <f t="shared" si="769"/>
        <v/>
      </c>
      <c r="DW484" s="42" t="str">
        <f t="shared" si="770"/>
        <v/>
      </c>
      <c r="DX484" s="162"/>
      <c r="DY484" s="42" t="str">
        <f t="shared" si="771"/>
        <v/>
      </c>
      <c r="DZ484" s="42" t="str">
        <f t="shared" si="741"/>
        <v/>
      </c>
      <c r="EA484" s="42" t="str">
        <f t="shared" si="772"/>
        <v/>
      </c>
      <c r="EB484" s="162"/>
      <c r="EC484" s="930"/>
      <c r="ED484" s="188"/>
      <c r="EE484" s="245">
        <f t="shared" si="747"/>
        <v>0</v>
      </c>
      <c r="EF484" s="189"/>
      <c r="EG484" s="245">
        <f t="shared" si="773"/>
        <v>0</v>
      </c>
      <c r="EH484" s="189"/>
      <c r="EI484" s="246" t="str">
        <f t="shared" si="728"/>
        <v/>
      </c>
      <c r="EJ484" s="247" t="str">
        <f t="shared" si="750"/>
        <v/>
      </c>
      <c r="EK484" s="248" t="str">
        <f t="shared" si="751"/>
        <v/>
      </c>
      <c r="EL484" s="248" t="str">
        <f t="shared" si="752"/>
        <v/>
      </c>
      <c r="EM484" s="248" t="str">
        <f t="shared" si="753"/>
        <v/>
      </c>
      <c r="EN484" s="248" t="str">
        <f t="shared" si="774"/>
        <v/>
      </c>
      <c r="EO484" s="248" t="str">
        <f t="shared" si="754"/>
        <v/>
      </c>
      <c r="EP484" s="189"/>
      <c r="EQ484" s="248" t="str">
        <f t="shared" si="729"/>
        <v/>
      </c>
      <c r="ER484" s="248" t="str">
        <f t="shared" si="730"/>
        <v/>
      </c>
      <c r="ES484" s="248" t="str">
        <f t="shared" si="731"/>
        <v/>
      </c>
      <c r="ET484" s="248" t="str">
        <f t="shared" si="732"/>
        <v/>
      </c>
      <c r="EU484" s="248" t="str">
        <f t="shared" si="775"/>
        <v/>
      </c>
      <c r="EV484" s="248" t="str">
        <f t="shared" si="775"/>
        <v/>
      </c>
      <c r="EW484" s="189"/>
      <c r="EX484" s="248" t="str">
        <f t="shared" si="733"/>
        <v/>
      </c>
      <c r="EY484" s="248" t="str">
        <f t="shared" si="734"/>
        <v/>
      </c>
      <c r="EZ484" s="248" t="str">
        <f t="shared" si="735"/>
        <v/>
      </c>
      <c r="FA484" s="248" t="str">
        <f t="shared" si="736"/>
        <v/>
      </c>
      <c r="FB484" s="248" t="str">
        <f t="shared" si="710"/>
        <v/>
      </c>
      <c r="FC484" s="248" t="str">
        <f t="shared" si="710"/>
        <v/>
      </c>
      <c r="FD484" s="189"/>
      <c r="FE484" s="248" t="str">
        <f t="shared" si="737"/>
        <v/>
      </c>
      <c r="FF484" s="248" t="str">
        <f t="shared" si="738"/>
        <v/>
      </c>
      <c r="FG484" s="248" t="str">
        <f t="shared" si="739"/>
        <v/>
      </c>
      <c r="FH484" s="248" t="str">
        <f t="shared" si="740"/>
        <v/>
      </c>
      <c r="FI484" s="248" t="str">
        <f t="shared" si="711"/>
        <v/>
      </c>
      <c r="FJ484" s="248" t="str">
        <f t="shared" si="711"/>
        <v/>
      </c>
      <c r="FK484" s="189"/>
      <c r="FL484" s="370"/>
      <c r="FM484" s="371"/>
      <c r="FN484" s="371"/>
      <c r="FO484" s="611"/>
      <c r="FP484" s="896"/>
      <c r="FQ484" s="370"/>
      <c r="FR484" s="371"/>
      <c r="FS484" s="371"/>
      <c r="FT484" s="611"/>
      <c r="FU484" s="896"/>
      <c r="FV484" s="370"/>
      <c r="FW484" s="371"/>
      <c r="FX484" s="371"/>
      <c r="FY484" s="611"/>
      <c r="FZ484" s="896"/>
      <c r="GA484" s="613"/>
      <c r="GB484" s="189"/>
      <c r="GC484" s="227">
        <f t="shared" si="776"/>
        <v>0</v>
      </c>
      <c r="GD484" s="228">
        <f t="shared" si="777"/>
        <v>0</v>
      </c>
      <c r="GE484" s="229">
        <f t="shared" si="712"/>
        <v>0</v>
      </c>
      <c r="GF484" s="230">
        <f t="shared" si="712"/>
        <v>0</v>
      </c>
      <c r="GG484" s="231" t="str">
        <f t="shared" si="778"/>
        <v/>
      </c>
      <c r="GH484" s="232">
        <f t="shared" si="779"/>
        <v>0</v>
      </c>
      <c r="GI484" s="227">
        <f t="shared" si="780"/>
        <v>0</v>
      </c>
      <c r="GJ484" s="233">
        <f t="shared" si="781"/>
        <v>0</v>
      </c>
      <c r="GK484" s="233">
        <f t="shared" si="782"/>
        <v>0</v>
      </c>
      <c r="GL484" s="234"/>
      <c r="GM484" s="235">
        <f t="shared" si="783"/>
        <v>0</v>
      </c>
      <c r="GN484" s="235">
        <f t="shared" si="784"/>
        <v>0</v>
      </c>
      <c r="GO484" s="235" t="str">
        <f t="shared" si="785"/>
        <v/>
      </c>
      <c r="GP484" s="380"/>
      <c r="GQ484" s="235">
        <f t="shared" si="786"/>
        <v>0</v>
      </c>
      <c r="GR484" s="235">
        <f t="shared" si="787"/>
        <v>0</v>
      </c>
      <c r="GS484" s="235" t="str">
        <f t="shared" si="788"/>
        <v/>
      </c>
      <c r="GT484" s="236"/>
      <c r="GU484" s="237" t="str">
        <f t="shared" si="789"/>
        <v/>
      </c>
      <c r="GV484" s="237" t="str">
        <f t="shared" si="790"/>
        <v/>
      </c>
      <c r="GW484" s="238" t="str">
        <f t="shared" si="791"/>
        <v/>
      </c>
      <c r="GX484" s="238" t="str">
        <f t="shared" si="792"/>
        <v/>
      </c>
      <c r="GY484" s="239"/>
      <c r="GZ484" s="240" t="str">
        <f t="shared" si="793"/>
        <v/>
      </c>
      <c r="HA484" s="235" t="str">
        <f t="shared" si="794"/>
        <v/>
      </c>
      <c r="HB484" s="235" t="str">
        <f t="shared" si="795"/>
        <v/>
      </c>
      <c r="HC484" s="235" t="str">
        <f t="shared" si="796"/>
        <v/>
      </c>
      <c r="HD484" s="235" t="str">
        <f t="shared" si="797"/>
        <v/>
      </c>
      <c r="HE484" s="235" t="str">
        <f t="shared" si="798"/>
        <v/>
      </c>
      <c r="HF484" s="188"/>
      <c r="HG484" s="235" t="str">
        <f t="shared" si="799"/>
        <v/>
      </c>
      <c r="HH484" s="235">
        <f t="shared" si="713"/>
        <v>0</v>
      </c>
      <c r="HI484" s="235">
        <f t="shared" si="713"/>
        <v>0</v>
      </c>
      <c r="HJ484" s="235">
        <f t="shared" si="713"/>
        <v>0</v>
      </c>
      <c r="HK484" s="188"/>
      <c r="HL484" s="235" t="str">
        <f t="shared" si="800"/>
        <v/>
      </c>
      <c r="HM484" s="235">
        <f t="shared" si="714"/>
        <v>0</v>
      </c>
      <c r="HN484" s="235">
        <f t="shared" si="714"/>
        <v>0</v>
      </c>
      <c r="HO484" s="235">
        <f t="shared" si="714"/>
        <v>0</v>
      </c>
      <c r="HP484" s="188"/>
      <c r="HQ484" s="235" t="str">
        <f t="shared" si="801"/>
        <v/>
      </c>
      <c r="HR484" s="235">
        <f t="shared" si="715"/>
        <v>0</v>
      </c>
      <c r="HS484" s="235">
        <f t="shared" si="715"/>
        <v>0</v>
      </c>
      <c r="HT484" s="235">
        <f t="shared" si="715"/>
        <v>0</v>
      </c>
      <c r="HU484" s="162"/>
      <c r="HV484" s="1622"/>
      <c r="HW484" s="1619"/>
      <c r="HX484" s="1619"/>
      <c r="HY484" s="1619"/>
      <c r="HZ484" s="1619"/>
      <c r="IA484" s="1619"/>
      <c r="IB484" s="1619"/>
      <c r="IC484" s="1623"/>
      <c r="ID484" s="162"/>
    </row>
    <row r="485" spans="1:238" ht="21.75" customHeight="1" x14ac:dyDescent="0.25">
      <c r="A485" s="377" t="str">
        <f t="shared" si="755"/>
        <v/>
      </c>
      <c r="B485" s="188">
        <v>459</v>
      </c>
      <c r="C485" s="255"/>
      <c r="D485" s="223" t="str">
        <f t="shared" si="802"/>
        <v/>
      </c>
      <c r="E485" s="223" t="str">
        <f t="shared" si="748"/>
        <v/>
      </c>
      <c r="F485" s="242"/>
      <c r="G485" s="242"/>
      <c r="H485" s="224" t="str">
        <f t="shared" si="756"/>
        <v/>
      </c>
      <c r="I485" s="930"/>
      <c r="J485" s="930"/>
      <c r="K485" s="930"/>
      <c r="L485" s="370"/>
      <c r="M485" s="371"/>
      <c r="N485" s="371"/>
      <c r="O485" s="371"/>
      <c r="P485" s="372"/>
      <c r="Q485" s="609"/>
      <c r="R485" s="609"/>
      <c r="S485" s="610"/>
      <c r="T485" s="371"/>
      <c r="U485" s="371"/>
      <c r="V485" s="188"/>
      <c r="W485" s="370"/>
      <c r="X485" s="371"/>
      <c r="Y485" s="371"/>
      <c r="Z485" s="611"/>
      <c r="AA485" s="896"/>
      <c r="AB485" s="370"/>
      <c r="AC485" s="371"/>
      <c r="AD485" s="371"/>
      <c r="AE485" s="371"/>
      <c r="AF485" s="896"/>
      <c r="AG485" s="370"/>
      <c r="AH485" s="371"/>
      <c r="AI485" s="371"/>
      <c r="AJ485" s="371"/>
      <c r="AK485" s="896"/>
      <c r="AL485" s="370"/>
      <c r="AM485" s="371"/>
      <c r="AN485" s="371"/>
      <c r="AO485" s="372"/>
      <c r="AP485" s="370"/>
      <c r="AQ485" s="371"/>
      <c r="AR485" s="371"/>
      <c r="AS485" s="371"/>
      <c r="AT485" s="928"/>
      <c r="AU485" s="188"/>
      <c r="AV485" s="256">
        <f t="shared" si="716"/>
        <v>0</v>
      </c>
      <c r="AW485" s="257">
        <f t="shared" si="717"/>
        <v>0</v>
      </c>
      <c r="AX485" s="258">
        <f t="shared" si="718"/>
        <v>0</v>
      </c>
      <c r="AY485" s="259">
        <f t="shared" si="719"/>
        <v>0</v>
      </c>
      <c r="AZ485" s="231" t="str">
        <f t="shared" si="720"/>
        <v/>
      </c>
      <c r="BA485" s="232">
        <f t="shared" si="721"/>
        <v>0</v>
      </c>
      <c r="BB485" s="249">
        <f t="shared" si="722"/>
        <v>0</v>
      </c>
      <c r="BC485" s="231">
        <f t="shared" si="723"/>
        <v>0</v>
      </c>
      <c r="BD485" s="231">
        <f t="shared" si="724"/>
        <v>0</v>
      </c>
      <c r="BE485" s="260"/>
      <c r="BF485" s="235">
        <f t="shared" si="757"/>
        <v>0</v>
      </c>
      <c r="BG485" s="235">
        <f t="shared" si="758"/>
        <v>0</v>
      </c>
      <c r="BH485" s="235">
        <f t="shared" si="759"/>
        <v>0</v>
      </c>
      <c r="BI485" s="380"/>
      <c r="BJ485" s="235">
        <f t="shared" si="749"/>
        <v>0</v>
      </c>
      <c r="BK485" s="235">
        <f t="shared" si="760"/>
        <v>0</v>
      </c>
      <c r="BL485" s="235" t="str">
        <f t="shared" si="761"/>
        <v/>
      </c>
      <c r="BM485" s="236"/>
      <c r="BN485" s="237"/>
      <c r="BO485" s="237"/>
      <c r="BP485" s="238"/>
      <c r="BQ485" s="238"/>
      <c r="BR485" s="254"/>
      <c r="BS485" s="252"/>
      <c r="BT485" s="244"/>
      <c r="BU485" s="244"/>
      <c r="BV485" s="244"/>
      <c r="BW485" s="244"/>
      <c r="BX485" s="244"/>
      <c r="BY485" s="244"/>
      <c r="BZ485" s="244"/>
      <c r="CA485" s="244"/>
      <c r="CB485" s="253"/>
      <c r="CC485" s="188"/>
      <c r="CD485" s="244">
        <f t="shared" si="742"/>
        <v>0</v>
      </c>
      <c r="CE485" s="235">
        <f t="shared" si="762"/>
        <v>0</v>
      </c>
      <c r="CF485" s="235">
        <f t="shared" si="762"/>
        <v>0</v>
      </c>
      <c r="CG485" s="235">
        <f t="shared" si="762"/>
        <v>0</v>
      </c>
      <c r="CH485" s="188"/>
      <c r="CI485" s="244">
        <f t="shared" si="743"/>
        <v>0</v>
      </c>
      <c r="CJ485" s="235">
        <f t="shared" si="763"/>
        <v>0</v>
      </c>
      <c r="CK485" s="235">
        <f t="shared" si="763"/>
        <v>0</v>
      </c>
      <c r="CL485" s="235">
        <f t="shared" si="763"/>
        <v>0</v>
      </c>
      <c r="CM485" s="188"/>
      <c r="CN485" s="244">
        <f t="shared" si="744"/>
        <v>0</v>
      </c>
      <c r="CO485" s="235">
        <f t="shared" si="764"/>
        <v>0</v>
      </c>
      <c r="CP485" s="235">
        <f t="shared" si="764"/>
        <v>0</v>
      </c>
      <c r="CQ485" s="235">
        <f t="shared" si="764"/>
        <v>0</v>
      </c>
      <c r="CR485" s="188"/>
      <c r="CS485" s="244">
        <f t="shared" si="745"/>
        <v>0</v>
      </c>
      <c r="CT485" s="235">
        <f t="shared" si="765"/>
        <v>0</v>
      </c>
      <c r="CU485" s="235">
        <f t="shared" si="765"/>
        <v>0</v>
      </c>
      <c r="CV485" s="235">
        <f t="shared" si="765"/>
        <v>0</v>
      </c>
      <c r="CW485" s="188"/>
      <c r="CX485" s="244">
        <f t="shared" si="746"/>
        <v>0</v>
      </c>
      <c r="CY485" s="235">
        <f t="shared" si="766"/>
        <v>0</v>
      </c>
      <c r="CZ485" s="235">
        <f t="shared" si="766"/>
        <v>0</v>
      </c>
      <c r="DA485" s="235">
        <f t="shared" si="766"/>
        <v>0</v>
      </c>
      <c r="DB485" s="188"/>
      <c r="DC485" s="225"/>
      <c r="DD485" s="226"/>
      <c r="DE485" s="1088"/>
      <c r="DF485" s="225"/>
      <c r="DG485" s="226"/>
      <c r="DH485" s="1088"/>
      <c r="DI485" s="225"/>
      <c r="DJ485" s="226"/>
      <c r="DK485" s="1088"/>
      <c r="DL485" s="225"/>
      <c r="DM485" s="226"/>
      <c r="DN485" s="1088"/>
      <c r="DO485" s="370"/>
      <c r="DP485" s="370"/>
      <c r="DQ485" s="243">
        <f t="shared" si="725"/>
        <v>0</v>
      </c>
      <c r="DR485" s="244">
        <f t="shared" si="726"/>
        <v>0</v>
      </c>
      <c r="DS485" s="235">
        <f t="shared" si="767"/>
        <v>0</v>
      </c>
      <c r="DT485" s="244" t="str">
        <f t="shared" si="727"/>
        <v/>
      </c>
      <c r="DU485" s="42" t="str">
        <f t="shared" si="768"/>
        <v/>
      </c>
      <c r="DV485" s="42" t="str">
        <f t="shared" si="769"/>
        <v/>
      </c>
      <c r="DW485" s="42" t="str">
        <f t="shared" si="770"/>
        <v/>
      </c>
      <c r="DX485" s="162"/>
      <c r="DY485" s="42" t="str">
        <f t="shared" si="771"/>
        <v/>
      </c>
      <c r="DZ485" s="42" t="str">
        <f t="shared" si="741"/>
        <v/>
      </c>
      <c r="EA485" s="42" t="str">
        <f t="shared" si="772"/>
        <v/>
      </c>
      <c r="EB485" s="162"/>
      <c r="EC485" s="930"/>
      <c r="ED485" s="188"/>
      <c r="EE485" s="245">
        <f t="shared" si="747"/>
        <v>0</v>
      </c>
      <c r="EF485" s="189"/>
      <c r="EG485" s="245">
        <f t="shared" si="773"/>
        <v>0</v>
      </c>
      <c r="EH485" s="189"/>
      <c r="EI485" s="246" t="str">
        <f t="shared" si="728"/>
        <v/>
      </c>
      <c r="EJ485" s="247" t="str">
        <f t="shared" si="750"/>
        <v/>
      </c>
      <c r="EK485" s="248" t="str">
        <f t="shared" si="751"/>
        <v/>
      </c>
      <c r="EL485" s="248" t="str">
        <f t="shared" si="752"/>
        <v/>
      </c>
      <c r="EM485" s="248" t="str">
        <f t="shared" si="753"/>
        <v/>
      </c>
      <c r="EN485" s="248" t="str">
        <f t="shared" si="774"/>
        <v/>
      </c>
      <c r="EO485" s="248" t="str">
        <f t="shared" si="754"/>
        <v/>
      </c>
      <c r="EP485" s="189"/>
      <c r="EQ485" s="248" t="str">
        <f t="shared" si="729"/>
        <v/>
      </c>
      <c r="ER485" s="248" t="str">
        <f t="shared" si="730"/>
        <v/>
      </c>
      <c r="ES485" s="248" t="str">
        <f t="shared" si="731"/>
        <v/>
      </c>
      <c r="ET485" s="248" t="str">
        <f t="shared" si="732"/>
        <v/>
      </c>
      <c r="EU485" s="248" t="str">
        <f t="shared" si="775"/>
        <v/>
      </c>
      <c r="EV485" s="248" t="str">
        <f t="shared" si="775"/>
        <v/>
      </c>
      <c r="EW485" s="189"/>
      <c r="EX485" s="248" t="str">
        <f t="shared" si="733"/>
        <v/>
      </c>
      <c r="EY485" s="248" t="str">
        <f t="shared" si="734"/>
        <v/>
      </c>
      <c r="EZ485" s="248" t="str">
        <f t="shared" si="735"/>
        <v/>
      </c>
      <c r="FA485" s="248" t="str">
        <f t="shared" si="736"/>
        <v/>
      </c>
      <c r="FB485" s="248" t="str">
        <f t="shared" si="710"/>
        <v/>
      </c>
      <c r="FC485" s="248" t="str">
        <f t="shared" si="710"/>
        <v/>
      </c>
      <c r="FD485" s="189"/>
      <c r="FE485" s="248" t="str">
        <f t="shared" si="737"/>
        <v/>
      </c>
      <c r="FF485" s="248" t="str">
        <f t="shared" si="738"/>
        <v/>
      </c>
      <c r="FG485" s="248" t="str">
        <f t="shared" si="739"/>
        <v/>
      </c>
      <c r="FH485" s="248" t="str">
        <f t="shared" si="740"/>
        <v/>
      </c>
      <c r="FI485" s="248" t="str">
        <f t="shared" si="711"/>
        <v/>
      </c>
      <c r="FJ485" s="248" t="str">
        <f t="shared" si="711"/>
        <v/>
      </c>
      <c r="FK485" s="189"/>
      <c r="FL485" s="370"/>
      <c r="FM485" s="371"/>
      <c r="FN485" s="371"/>
      <c r="FO485" s="611"/>
      <c r="FP485" s="896"/>
      <c r="FQ485" s="370"/>
      <c r="FR485" s="371"/>
      <c r="FS485" s="371"/>
      <c r="FT485" s="611"/>
      <c r="FU485" s="896"/>
      <c r="FV485" s="370"/>
      <c r="FW485" s="371"/>
      <c r="FX485" s="371"/>
      <c r="FY485" s="611"/>
      <c r="FZ485" s="896"/>
      <c r="GA485" s="613"/>
      <c r="GB485" s="189"/>
      <c r="GC485" s="227">
        <f t="shared" si="776"/>
        <v>0</v>
      </c>
      <c r="GD485" s="228">
        <f t="shared" si="777"/>
        <v>0</v>
      </c>
      <c r="GE485" s="229">
        <f t="shared" si="712"/>
        <v>0</v>
      </c>
      <c r="GF485" s="230">
        <f t="shared" si="712"/>
        <v>0</v>
      </c>
      <c r="GG485" s="231" t="str">
        <f t="shared" si="778"/>
        <v/>
      </c>
      <c r="GH485" s="232">
        <f t="shared" si="779"/>
        <v>0</v>
      </c>
      <c r="GI485" s="227">
        <f t="shared" si="780"/>
        <v>0</v>
      </c>
      <c r="GJ485" s="233">
        <f t="shared" si="781"/>
        <v>0</v>
      </c>
      <c r="GK485" s="233">
        <f t="shared" si="782"/>
        <v>0</v>
      </c>
      <c r="GL485" s="234"/>
      <c r="GM485" s="235">
        <f t="shared" si="783"/>
        <v>0</v>
      </c>
      <c r="GN485" s="235">
        <f t="shared" si="784"/>
        <v>0</v>
      </c>
      <c r="GO485" s="235" t="str">
        <f t="shared" si="785"/>
        <v/>
      </c>
      <c r="GP485" s="380"/>
      <c r="GQ485" s="235">
        <f t="shared" si="786"/>
        <v>0</v>
      </c>
      <c r="GR485" s="235">
        <f t="shared" si="787"/>
        <v>0</v>
      </c>
      <c r="GS485" s="235" t="str">
        <f t="shared" si="788"/>
        <v/>
      </c>
      <c r="GT485" s="236"/>
      <c r="GU485" s="237" t="str">
        <f t="shared" si="789"/>
        <v/>
      </c>
      <c r="GV485" s="237" t="str">
        <f t="shared" si="790"/>
        <v/>
      </c>
      <c r="GW485" s="238" t="str">
        <f t="shared" si="791"/>
        <v/>
      </c>
      <c r="GX485" s="238" t="str">
        <f t="shared" si="792"/>
        <v/>
      </c>
      <c r="GY485" s="239"/>
      <c r="GZ485" s="240" t="str">
        <f t="shared" si="793"/>
        <v/>
      </c>
      <c r="HA485" s="235" t="str">
        <f t="shared" si="794"/>
        <v/>
      </c>
      <c r="HB485" s="235" t="str">
        <f t="shared" si="795"/>
        <v/>
      </c>
      <c r="HC485" s="235" t="str">
        <f t="shared" si="796"/>
        <v/>
      </c>
      <c r="HD485" s="235" t="str">
        <f t="shared" si="797"/>
        <v/>
      </c>
      <c r="HE485" s="235" t="str">
        <f t="shared" si="798"/>
        <v/>
      </c>
      <c r="HF485" s="188"/>
      <c r="HG485" s="235" t="str">
        <f t="shared" si="799"/>
        <v/>
      </c>
      <c r="HH485" s="235">
        <f t="shared" si="713"/>
        <v>0</v>
      </c>
      <c r="HI485" s="235">
        <f t="shared" si="713"/>
        <v>0</v>
      </c>
      <c r="HJ485" s="235">
        <f t="shared" si="713"/>
        <v>0</v>
      </c>
      <c r="HK485" s="188"/>
      <c r="HL485" s="235" t="str">
        <f t="shared" si="800"/>
        <v/>
      </c>
      <c r="HM485" s="235">
        <f t="shared" si="714"/>
        <v>0</v>
      </c>
      <c r="HN485" s="235">
        <f t="shared" si="714"/>
        <v>0</v>
      </c>
      <c r="HO485" s="235">
        <f t="shared" si="714"/>
        <v>0</v>
      </c>
      <c r="HP485" s="188"/>
      <c r="HQ485" s="235" t="str">
        <f t="shared" si="801"/>
        <v/>
      </c>
      <c r="HR485" s="235">
        <f t="shared" si="715"/>
        <v>0</v>
      </c>
      <c r="HS485" s="235">
        <f t="shared" si="715"/>
        <v>0</v>
      </c>
      <c r="HT485" s="235">
        <f t="shared" si="715"/>
        <v>0</v>
      </c>
      <c r="HU485" s="162"/>
      <c r="HV485" s="1622"/>
      <c r="HW485" s="1619"/>
      <c r="HX485" s="1619"/>
      <c r="HY485" s="1619"/>
      <c r="HZ485" s="1619"/>
      <c r="IA485" s="1619"/>
      <c r="IB485" s="1619"/>
      <c r="IC485" s="1623"/>
      <c r="ID485" s="162"/>
    </row>
    <row r="486" spans="1:238" ht="21.75" customHeight="1" x14ac:dyDescent="0.25">
      <c r="A486" s="377" t="str">
        <f t="shared" si="755"/>
        <v/>
      </c>
      <c r="B486" s="188">
        <v>460</v>
      </c>
      <c r="C486" s="255"/>
      <c r="D486" s="223" t="str">
        <f t="shared" si="802"/>
        <v/>
      </c>
      <c r="E486" s="223" t="str">
        <f t="shared" si="748"/>
        <v/>
      </c>
      <c r="F486" s="242"/>
      <c r="G486" s="242"/>
      <c r="H486" s="224" t="str">
        <f t="shared" si="756"/>
        <v/>
      </c>
      <c r="I486" s="930"/>
      <c r="J486" s="930"/>
      <c r="K486" s="930"/>
      <c r="L486" s="370"/>
      <c r="M486" s="371"/>
      <c r="N486" s="371"/>
      <c r="O486" s="371"/>
      <c r="P486" s="372"/>
      <c r="Q486" s="609"/>
      <c r="R486" s="609"/>
      <c r="S486" s="610"/>
      <c r="T486" s="371"/>
      <c r="U486" s="371"/>
      <c r="V486" s="188"/>
      <c r="W486" s="370"/>
      <c r="X486" s="371"/>
      <c r="Y486" s="371"/>
      <c r="Z486" s="611"/>
      <c r="AA486" s="896"/>
      <c r="AB486" s="370"/>
      <c r="AC486" s="371"/>
      <c r="AD486" s="371"/>
      <c r="AE486" s="371"/>
      <c r="AF486" s="896"/>
      <c r="AG486" s="370"/>
      <c r="AH486" s="371"/>
      <c r="AI486" s="371"/>
      <c r="AJ486" s="371"/>
      <c r="AK486" s="896"/>
      <c r="AL486" s="370"/>
      <c r="AM486" s="371"/>
      <c r="AN486" s="371"/>
      <c r="AO486" s="372"/>
      <c r="AP486" s="370"/>
      <c r="AQ486" s="371"/>
      <c r="AR486" s="371"/>
      <c r="AS486" s="371"/>
      <c r="AT486" s="928"/>
      <c r="AU486" s="188"/>
      <c r="AV486" s="256">
        <f t="shared" si="716"/>
        <v>0</v>
      </c>
      <c r="AW486" s="257">
        <f t="shared" si="717"/>
        <v>0</v>
      </c>
      <c r="AX486" s="258">
        <f t="shared" si="718"/>
        <v>0</v>
      </c>
      <c r="AY486" s="259">
        <f t="shared" si="719"/>
        <v>0</v>
      </c>
      <c r="AZ486" s="231" t="str">
        <f t="shared" si="720"/>
        <v/>
      </c>
      <c r="BA486" s="232">
        <f t="shared" si="721"/>
        <v>0</v>
      </c>
      <c r="BB486" s="249">
        <f t="shared" si="722"/>
        <v>0</v>
      </c>
      <c r="BC486" s="231">
        <f t="shared" si="723"/>
        <v>0</v>
      </c>
      <c r="BD486" s="231">
        <f t="shared" si="724"/>
        <v>0</v>
      </c>
      <c r="BE486" s="260"/>
      <c r="BF486" s="235">
        <f t="shared" si="757"/>
        <v>0</v>
      </c>
      <c r="BG486" s="235">
        <f t="shared" si="758"/>
        <v>0</v>
      </c>
      <c r="BH486" s="235">
        <f t="shared" si="759"/>
        <v>0</v>
      </c>
      <c r="BI486" s="380"/>
      <c r="BJ486" s="235">
        <f t="shared" si="749"/>
        <v>0</v>
      </c>
      <c r="BK486" s="235">
        <f t="shared" si="760"/>
        <v>0</v>
      </c>
      <c r="BL486" s="235" t="str">
        <f t="shared" si="761"/>
        <v/>
      </c>
      <c r="BM486" s="236"/>
      <c r="BN486" s="237"/>
      <c r="BO486" s="237"/>
      <c r="BP486" s="238"/>
      <c r="BQ486" s="238"/>
      <c r="BR486" s="254"/>
      <c r="BS486" s="252"/>
      <c r="BT486" s="244"/>
      <c r="BU486" s="244"/>
      <c r="BV486" s="244"/>
      <c r="BW486" s="244"/>
      <c r="BX486" s="244"/>
      <c r="BY486" s="244"/>
      <c r="BZ486" s="244"/>
      <c r="CA486" s="244"/>
      <c r="CB486" s="253"/>
      <c r="CC486" s="188"/>
      <c r="CD486" s="244">
        <f t="shared" si="742"/>
        <v>0</v>
      </c>
      <c r="CE486" s="235">
        <f t="shared" si="762"/>
        <v>0</v>
      </c>
      <c r="CF486" s="235">
        <f t="shared" si="762"/>
        <v>0</v>
      </c>
      <c r="CG486" s="235">
        <f t="shared" si="762"/>
        <v>0</v>
      </c>
      <c r="CH486" s="188"/>
      <c r="CI486" s="244">
        <f t="shared" si="743"/>
        <v>0</v>
      </c>
      <c r="CJ486" s="235">
        <f t="shared" si="763"/>
        <v>0</v>
      </c>
      <c r="CK486" s="235">
        <f t="shared" si="763"/>
        <v>0</v>
      </c>
      <c r="CL486" s="235">
        <f t="shared" si="763"/>
        <v>0</v>
      </c>
      <c r="CM486" s="188"/>
      <c r="CN486" s="244">
        <f t="shared" si="744"/>
        <v>0</v>
      </c>
      <c r="CO486" s="235">
        <f t="shared" si="764"/>
        <v>0</v>
      </c>
      <c r="CP486" s="235">
        <f t="shared" si="764"/>
        <v>0</v>
      </c>
      <c r="CQ486" s="235">
        <f t="shared" si="764"/>
        <v>0</v>
      </c>
      <c r="CR486" s="188"/>
      <c r="CS486" s="244">
        <f t="shared" si="745"/>
        <v>0</v>
      </c>
      <c r="CT486" s="235">
        <f t="shared" si="765"/>
        <v>0</v>
      </c>
      <c r="CU486" s="235">
        <f t="shared" si="765"/>
        <v>0</v>
      </c>
      <c r="CV486" s="235">
        <f t="shared" si="765"/>
        <v>0</v>
      </c>
      <c r="CW486" s="188"/>
      <c r="CX486" s="244">
        <f t="shared" si="746"/>
        <v>0</v>
      </c>
      <c r="CY486" s="235">
        <f t="shared" si="766"/>
        <v>0</v>
      </c>
      <c r="CZ486" s="235">
        <f t="shared" si="766"/>
        <v>0</v>
      </c>
      <c r="DA486" s="235">
        <f t="shared" si="766"/>
        <v>0</v>
      </c>
      <c r="DB486" s="188"/>
      <c r="DC486" s="225"/>
      <c r="DD486" s="226"/>
      <c r="DE486" s="1088"/>
      <c r="DF486" s="225"/>
      <c r="DG486" s="226"/>
      <c r="DH486" s="1088"/>
      <c r="DI486" s="225"/>
      <c r="DJ486" s="226"/>
      <c r="DK486" s="1088"/>
      <c r="DL486" s="225"/>
      <c r="DM486" s="226"/>
      <c r="DN486" s="1088"/>
      <c r="DO486" s="370"/>
      <c r="DP486" s="370"/>
      <c r="DQ486" s="243">
        <f t="shared" si="725"/>
        <v>0</v>
      </c>
      <c r="DR486" s="244">
        <f t="shared" si="726"/>
        <v>0</v>
      </c>
      <c r="DS486" s="235">
        <f t="shared" si="767"/>
        <v>0</v>
      </c>
      <c r="DT486" s="244" t="str">
        <f t="shared" si="727"/>
        <v/>
      </c>
      <c r="DU486" s="42" t="str">
        <f t="shared" si="768"/>
        <v/>
      </c>
      <c r="DV486" s="42" t="str">
        <f t="shared" si="769"/>
        <v/>
      </c>
      <c r="DW486" s="42" t="str">
        <f t="shared" si="770"/>
        <v/>
      </c>
      <c r="DX486" s="162"/>
      <c r="DY486" s="42" t="str">
        <f t="shared" si="771"/>
        <v/>
      </c>
      <c r="DZ486" s="42" t="str">
        <f t="shared" si="741"/>
        <v/>
      </c>
      <c r="EA486" s="42" t="str">
        <f t="shared" si="772"/>
        <v/>
      </c>
      <c r="EB486" s="162"/>
      <c r="EC486" s="930"/>
      <c r="ED486" s="188"/>
      <c r="EE486" s="245">
        <f t="shared" si="747"/>
        <v>0</v>
      </c>
      <c r="EF486" s="189"/>
      <c r="EG486" s="245">
        <f t="shared" si="773"/>
        <v>0</v>
      </c>
      <c r="EH486" s="189"/>
      <c r="EI486" s="246" t="str">
        <f t="shared" si="728"/>
        <v/>
      </c>
      <c r="EJ486" s="247" t="str">
        <f t="shared" si="750"/>
        <v/>
      </c>
      <c r="EK486" s="248" t="str">
        <f t="shared" si="751"/>
        <v/>
      </c>
      <c r="EL486" s="248" t="str">
        <f t="shared" si="752"/>
        <v/>
      </c>
      <c r="EM486" s="248" t="str">
        <f t="shared" si="753"/>
        <v/>
      </c>
      <c r="EN486" s="248" t="str">
        <f t="shared" si="774"/>
        <v/>
      </c>
      <c r="EO486" s="248" t="str">
        <f t="shared" si="754"/>
        <v/>
      </c>
      <c r="EP486" s="189"/>
      <c r="EQ486" s="248" t="str">
        <f t="shared" si="729"/>
        <v/>
      </c>
      <c r="ER486" s="248" t="str">
        <f t="shared" si="730"/>
        <v/>
      </c>
      <c r="ES486" s="248" t="str">
        <f t="shared" si="731"/>
        <v/>
      </c>
      <c r="ET486" s="248" t="str">
        <f t="shared" si="732"/>
        <v/>
      </c>
      <c r="EU486" s="248" t="str">
        <f t="shared" si="775"/>
        <v/>
      </c>
      <c r="EV486" s="248" t="str">
        <f t="shared" si="775"/>
        <v/>
      </c>
      <c r="EW486" s="189"/>
      <c r="EX486" s="248" t="str">
        <f t="shared" si="733"/>
        <v/>
      </c>
      <c r="EY486" s="248" t="str">
        <f t="shared" si="734"/>
        <v/>
      </c>
      <c r="EZ486" s="248" t="str">
        <f t="shared" si="735"/>
        <v/>
      </c>
      <c r="FA486" s="248" t="str">
        <f t="shared" si="736"/>
        <v/>
      </c>
      <c r="FB486" s="248" t="str">
        <f t="shared" si="710"/>
        <v/>
      </c>
      <c r="FC486" s="248" t="str">
        <f t="shared" si="710"/>
        <v/>
      </c>
      <c r="FD486" s="189"/>
      <c r="FE486" s="248" t="str">
        <f t="shared" si="737"/>
        <v/>
      </c>
      <c r="FF486" s="248" t="str">
        <f t="shared" si="738"/>
        <v/>
      </c>
      <c r="FG486" s="248" t="str">
        <f t="shared" si="739"/>
        <v/>
      </c>
      <c r="FH486" s="248" t="str">
        <f t="shared" si="740"/>
        <v/>
      </c>
      <c r="FI486" s="248" t="str">
        <f t="shared" si="711"/>
        <v/>
      </c>
      <c r="FJ486" s="248" t="str">
        <f t="shared" si="711"/>
        <v/>
      </c>
      <c r="FK486" s="189"/>
      <c r="FL486" s="370"/>
      <c r="FM486" s="371"/>
      <c r="FN486" s="371"/>
      <c r="FO486" s="611"/>
      <c r="FP486" s="896"/>
      <c r="FQ486" s="370"/>
      <c r="FR486" s="371"/>
      <c r="FS486" s="371"/>
      <c r="FT486" s="611"/>
      <c r="FU486" s="896"/>
      <c r="FV486" s="370"/>
      <c r="FW486" s="371"/>
      <c r="FX486" s="371"/>
      <c r="FY486" s="611"/>
      <c r="FZ486" s="896"/>
      <c r="GA486" s="613"/>
      <c r="GB486" s="189"/>
      <c r="GC486" s="227">
        <f t="shared" si="776"/>
        <v>0</v>
      </c>
      <c r="GD486" s="228">
        <f t="shared" si="777"/>
        <v>0</v>
      </c>
      <c r="GE486" s="229">
        <f t="shared" si="712"/>
        <v>0</v>
      </c>
      <c r="GF486" s="230">
        <f t="shared" si="712"/>
        <v>0</v>
      </c>
      <c r="GG486" s="231" t="str">
        <f t="shared" si="778"/>
        <v/>
      </c>
      <c r="GH486" s="232">
        <f t="shared" si="779"/>
        <v>0</v>
      </c>
      <c r="GI486" s="227">
        <f t="shared" si="780"/>
        <v>0</v>
      </c>
      <c r="GJ486" s="233">
        <f t="shared" si="781"/>
        <v>0</v>
      </c>
      <c r="GK486" s="233">
        <f t="shared" si="782"/>
        <v>0</v>
      </c>
      <c r="GL486" s="234"/>
      <c r="GM486" s="235">
        <f t="shared" si="783"/>
        <v>0</v>
      </c>
      <c r="GN486" s="235">
        <f t="shared" si="784"/>
        <v>0</v>
      </c>
      <c r="GO486" s="235" t="str">
        <f t="shared" si="785"/>
        <v/>
      </c>
      <c r="GP486" s="380"/>
      <c r="GQ486" s="235">
        <f t="shared" si="786"/>
        <v>0</v>
      </c>
      <c r="GR486" s="235">
        <f t="shared" si="787"/>
        <v>0</v>
      </c>
      <c r="GS486" s="235" t="str">
        <f t="shared" si="788"/>
        <v/>
      </c>
      <c r="GT486" s="236"/>
      <c r="GU486" s="237" t="str">
        <f t="shared" si="789"/>
        <v/>
      </c>
      <c r="GV486" s="237" t="str">
        <f t="shared" si="790"/>
        <v/>
      </c>
      <c r="GW486" s="238" t="str">
        <f t="shared" si="791"/>
        <v/>
      </c>
      <c r="GX486" s="238" t="str">
        <f t="shared" si="792"/>
        <v/>
      </c>
      <c r="GY486" s="239"/>
      <c r="GZ486" s="240" t="str">
        <f t="shared" si="793"/>
        <v/>
      </c>
      <c r="HA486" s="235" t="str">
        <f t="shared" si="794"/>
        <v/>
      </c>
      <c r="HB486" s="235" t="str">
        <f t="shared" si="795"/>
        <v/>
      </c>
      <c r="HC486" s="235" t="str">
        <f t="shared" si="796"/>
        <v/>
      </c>
      <c r="HD486" s="235" t="str">
        <f t="shared" si="797"/>
        <v/>
      </c>
      <c r="HE486" s="235" t="str">
        <f t="shared" si="798"/>
        <v/>
      </c>
      <c r="HF486" s="188"/>
      <c r="HG486" s="235" t="str">
        <f t="shared" si="799"/>
        <v/>
      </c>
      <c r="HH486" s="235">
        <f t="shared" si="713"/>
        <v>0</v>
      </c>
      <c r="HI486" s="235">
        <f t="shared" si="713"/>
        <v>0</v>
      </c>
      <c r="HJ486" s="235">
        <f t="shared" si="713"/>
        <v>0</v>
      </c>
      <c r="HK486" s="188"/>
      <c r="HL486" s="235" t="str">
        <f t="shared" si="800"/>
        <v/>
      </c>
      <c r="HM486" s="235">
        <f t="shared" si="714"/>
        <v>0</v>
      </c>
      <c r="HN486" s="235">
        <f t="shared" si="714"/>
        <v>0</v>
      </c>
      <c r="HO486" s="235">
        <f t="shared" si="714"/>
        <v>0</v>
      </c>
      <c r="HP486" s="188"/>
      <c r="HQ486" s="235" t="str">
        <f t="shared" si="801"/>
        <v/>
      </c>
      <c r="HR486" s="235">
        <f t="shared" si="715"/>
        <v>0</v>
      </c>
      <c r="HS486" s="235">
        <f t="shared" si="715"/>
        <v>0</v>
      </c>
      <c r="HT486" s="235">
        <f t="shared" si="715"/>
        <v>0</v>
      </c>
      <c r="HU486" s="162"/>
      <c r="HV486" s="1622"/>
      <c r="HW486" s="1619"/>
      <c r="HX486" s="1619"/>
      <c r="HY486" s="1619"/>
      <c r="HZ486" s="1619"/>
      <c r="IA486" s="1619"/>
      <c r="IB486" s="1619"/>
      <c r="IC486" s="1623"/>
      <c r="ID486" s="162"/>
    </row>
    <row r="487" spans="1:238" ht="21.75" customHeight="1" x14ac:dyDescent="0.25">
      <c r="A487" s="377" t="str">
        <f t="shared" si="755"/>
        <v/>
      </c>
      <c r="B487" s="188">
        <v>461</v>
      </c>
      <c r="C487" s="255"/>
      <c r="D487" s="223" t="str">
        <f t="shared" si="802"/>
        <v/>
      </c>
      <c r="E487" s="223" t="str">
        <f t="shared" si="748"/>
        <v/>
      </c>
      <c r="F487" s="242"/>
      <c r="G487" s="242"/>
      <c r="H487" s="224" t="str">
        <f t="shared" si="756"/>
        <v/>
      </c>
      <c r="I487" s="930"/>
      <c r="J487" s="930"/>
      <c r="K487" s="930"/>
      <c r="L487" s="370"/>
      <c r="M487" s="371"/>
      <c r="N487" s="371"/>
      <c r="O487" s="371"/>
      <c r="P487" s="372"/>
      <c r="Q487" s="609"/>
      <c r="R487" s="609"/>
      <c r="S487" s="610"/>
      <c r="T487" s="371"/>
      <c r="U487" s="371"/>
      <c r="V487" s="188"/>
      <c r="W487" s="370"/>
      <c r="X487" s="371"/>
      <c r="Y487" s="371"/>
      <c r="Z487" s="611"/>
      <c r="AA487" s="896"/>
      <c r="AB487" s="370"/>
      <c r="AC487" s="371"/>
      <c r="AD487" s="371"/>
      <c r="AE487" s="371"/>
      <c r="AF487" s="896"/>
      <c r="AG487" s="370"/>
      <c r="AH487" s="371"/>
      <c r="AI487" s="371"/>
      <c r="AJ487" s="371"/>
      <c r="AK487" s="896"/>
      <c r="AL487" s="370"/>
      <c r="AM487" s="371"/>
      <c r="AN487" s="371"/>
      <c r="AO487" s="372"/>
      <c r="AP487" s="370"/>
      <c r="AQ487" s="371"/>
      <c r="AR487" s="371"/>
      <c r="AS487" s="371"/>
      <c r="AT487" s="928"/>
      <c r="AU487" s="188"/>
      <c r="AV487" s="256">
        <f t="shared" si="716"/>
        <v>0</v>
      </c>
      <c r="AW487" s="257">
        <f t="shared" si="717"/>
        <v>0</v>
      </c>
      <c r="AX487" s="258">
        <f t="shared" si="718"/>
        <v>0</v>
      </c>
      <c r="AY487" s="259">
        <f t="shared" si="719"/>
        <v>0</v>
      </c>
      <c r="AZ487" s="231" t="str">
        <f t="shared" si="720"/>
        <v/>
      </c>
      <c r="BA487" s="232">
        <f t="shared" si="721"/>
        <v>0</v>
      </c>
      <c r="BB487" s="249">
        <f t="shared" si="722"/>
        <v>0</v>
      </c>
      <c r="BC487" s="231">
        <f t="shared" si="723"/>
        <v>0</v>
      </c>
      <c r="BD487" s="231">
        <f t="shared" si="724"/>
        <v>0</v>
      </c>
      <c r="BE487" s="260"/>
      <c r="BF487" s="235">
        <f t="shared" si="757"/>
        <v>0</v>
      </c>
      <c r="BG487" s="235">
        <f t="shared" si="758"/>
        <v>0</v>
      </c>
      <c r="BH487" s="235">
        <f t="shared" si="759"/>
        <v>0</v>
      </c>
      <c r="BI487" s="380"/>
      <c r="BJ487" s="235">
        <f t="shared" si="749"/>
        <v>0</v>
      </c>
      <c r="BK487" s="235">
        <f t="shared" si="760"/>
        <v>0</v>
      </c>
      <c r="BL487" s="235" t="str">
        <f t="shared" si="761"/>
        <v/>
      </c>
      <c r="BM487" s="236"/>
      <c r="BN487" s="237"/>
      <c r="BO487" s="237"/>
      <c r="BP487" s="238"/>
      <c r="BQ487" s="238"/>
      <c r="BR487" s="254"/>
      <c r="BS487" s="252"/>
      <c r="BT487" s="244"/>
      <c r="BU487" s="244"/>
      <c r="BV487" s="244"/>
      <c r="BW487" s="244"/>
      <c r="BX487" s="244"/>
      <c r="BY487" s="244"/>
      <c r="BZ487" s="244"/>
      <c r="CA487" s="244"/>
      <c r="CB487" s="253"/>
      <c r="CC487" s="188"/>
      <c r="CD487" s="244">
        <f t="shared" si="742"/>
        <v>0</v>
      </c>
      <c r="CE487" s="235">
        <f t="shared" si="762"/>
        <v>0</v>
      </c>
      <c r="CF487" s="235">
        <f t="shared" si="762"/>
        <v>0</v>
      </c>
      <c r="CG487" s="235">
        <f t="shared" si="762"/>
        <v>0</v>
      </c>
      <c r="CH487" s="188"/>
      <c r="CI487" s="244">
        <f t="shared" si="743"/>
        <v>0</v>
      </c>
      <c r="CJ487" s="235">
        <f t="shared" si="763"/>
        <v>0</v>
      </c>
      <c r="CK487" s="235">
        <f t="shared" si="763"/>
        <v>0</v>
      </c>
      <c r="CL487" s="235">
        <f t="shared" si="763"/>
        <v>0</v>
      </c>
      <c r="CM487" s="188"/>
      <c r="CN487" s="244">
        <f t="shared" si="744"/>
        <v>0</v>
      </c>
      <c r="CO487" s="235">
        <f t="shared" si="764"/>
        <v>0</v>
      </c>
      <c r="CP487" s="235">
        <f t="shared" si="764"/>
        <v>0</v>
      </c>
      <c r="CQ487" s="235">
        <f t="shared" si="764"/>
        <v>0</v>
      </c>
      <c r="CR487" s="188"/>
      <c r="CS487" s="244">
        <f t="shared" si="745"/>
        <v>0</v>
      </c>
      <c r="CT487" s="235">
        <f t="shared" si="765"/>
        <v>0</v>
      </c>
      <c r="CU487" s="235">
        <f t="shared" si="765"/>
        <v>0</v>
      </c>
      <c r="CV487" s="235">
        <f t="shared" si="765"/>
        <v>0</v>
      </c>
      <c r="CW487" s="188"/>
      <c r="CX487" s="244">
        <f t="shared" si="746"/>
        <v>0</v>
      </c>
      <c r="CY487" s="235">
        <f t="shared" si="766"/>
        <v>0</v>
      </c>
      <c r="CZ487" s="235">
        <f t="shared" si="766"/>
        <v>0</v>
      </c>
      <c r="DA487" s="235">
        <f t="shared" si="766"/>
        <v>0</v>
      </c>
      <c r="DB487" s="188"/>
      <c r="DC487" s="225"/>
      <c r="DD487" s="226"/>
      <c r="DE487" s="1088"/>
      <c r="DF487" s="225"/>
      <c r="DG487" s="226"/>
      <c r="DH487" s="1088"/>
      <c r="DI487" s="225"/>
      <c r="DJ487" s="226"/>
      <c r="DK487" s="1088"/>
      <c r="DL487" s="225"/>
      <c r="DM487" s="226"/>
      <c r="DN487" s="1088"/>
      <c r="DO487" s="370"/>
      <c r="DP487" s="370"/>
      <c r="DQ487" s="243">
        <f t="shared" si="725"/>
        <v>0</v>
      </c>
      <c r="DR487" s="244">
        <f t="shared" si="726"/>
        <v>0</v>
      </c>
      <c r="DS487" s="235">
        <f t="shared" si="767"/>
        <v>0</v>
      </c>
      <c r="DT487" s="244" t="str">
        <f t="shared" si="727"/>
        <v/>
      </c>
      <c r="DU487" s="42" t="str">
        <f t="shared" si="768"/>
        <v/>
      </c>
      <c r="DV487" s="42" t="str">
        <f t="shared" si="769"/>
        <v/>
      </c>
      <c r="DW487" s="42" t="str">
        <f t="shared" si="770"/>
        <v/>
      </c>
      <c r="DX487" s="162"/>
      <c r="DY487" s="42" t="str">
        <f t="shared" si="771"/>
        <v/>
      </c>
      <c r="DZ487" s="42" t="str">
        <f t="shared" si="741"/>
        <v/>
      </c>
      <c r="EA487" s="42" t="str">
        <f t="shared" si="772"/>
        <v/>
      </c>
      <c r="EB487" s="162"/>
      <c r="EC487" s="930"/>
      <c r="ED487" s="188"/>
      <c r="EE487" s="245">
        <f t="shared" si="747"/>
        <v>0</v>
      </c>
      <c r="EF487" s="189"/>
      <c r="EG487" s="245">
        <f t="shared" si="773"/>
        <v>0</v>
      </c>
      <c r="EH487" s="189"/>
      <c r="EI487" s="246" t="str">
        <f t="shared" si="728"/>
        <v/>
      </c>
      <c r="EJ487" s="247" t="str">
        <f t="shared" si="750"/>
        <v/>
      </c>
      <c r="EK487" s="248" t="str">
        <f t="shared" si="751"/>
        <v/>
      </c>
      <c r="EL487" s="248" t="str">
        <f t="shared" si="752"/>
        <v/>
      </c>
      <c r="EM487" s="248" t="str">
        <f t="shared" si="753"/>
        <v/>
      </c>
      <c r="EN487" s="248" t="str">
        <f t="shared" si="774"/>
        <v/>
      </c>
      <c r="EO487" s="248" t="str">
        <f t="shared" si="754"/>
        <v/>
      </c>
      <c r="EP487" s="189"/>
      <c r="EQ487" s="248" t="str">
        <f t="shared" si="729"/>
        <v/>
      </c>
      <c r="ER487" s="248" t="str">
        <f t="shared" si="730"/>
        <v/>
      </c>
      <c r="ES487" s="248" t="str">
        <f t="shared" si="731"/>
        <v/>
      </c>
      <c r="ET487" s="248" t="str">
        <f t="shared" si="732"/>
        <v/>
      </c>
      <c r="EU487" s="248" t="str">
        <f t="shared" si="775"/>
        <v/>
      </c>
      <c r="EV487" s="248" t="str">
        <f t="shared" si="775"/>
        <v/>
      </c>
      <c r="EW487" s="189"/>
      <c r="EX487" s="248" t="str">
        <f t="shared" si="733"/>
        <v/>
      </c>
      <c r="EY487" s="248" t="str">
        <f t="shared" si="734"/>
        <v/>
      </c>
      <c r="EZ487" s="248" t="str">
        <f t="shared" si="735"/>
        <v/>
      </c>
      <c r="FA487" s="248" t="str">
        <f t="shared" si="736"/>
        <v/>
      </c>
      <c r="FB487" s="248" t="str">
        <f t="shared" si="710"/>
        <v/>
      </c>
      <c r="FC487" s="248" t="str">
        <f t="shared" si="710"/>
        <v/>
      </c>
      <c r="FD487" s="189"/>
      <c r="FE487" s="248" t="str">
        <f t="shared" si="737"/>
        <v/>
      </c>
      <c r="FF487" s="248" t="str">
        <f t="shared" si="738"/>
        <v/>
      </c>
      <c r="FG487" s="248" t="str">
        <f t="shared" si="739"/>
        <v/>
      </c>
      <c r="FH487" s="248" t="str">
        <f t="shared" si="740"/>
        <v/>
      </c>
      <c r="FI487" s="248" t="str">
        <f t="shared" si="711"/>
        <v/>
      </c>
      <c r="FJ487" s="248" t="str">
        <f t="shared" si="711"/>
        <v/>
      </c>
      <c r="FK487" s="189"/>
      <c r="FL487" s="370"/>
      <c r="FM487" s="371"/>
      <c r="FN487" s="371"/>
      <c r="FO487" s="611"/>
      <c r="FP487" s="896"/>
      <c r="FQ487" s="370"/>
      <c r="FR487" s="371"/>
      <c r="FS487" s="371"/>
      <c r="FT487" s="611"/>
      <c r="FU487" s="896"/>
      <c r="FV487" s="370"/>
      <c r="FW487" s="371"/>
      <c r="FX487" s="371"/>
      <c r="FY487" s="611"/>
      <c r="FZ487" s="896"/>
      <c r="GA487" s="613"/>
      <c r="GB487" s="189"/>
      <c r="GC487" s="227">
        <f t="shared" si="776"/>
        <v>0</v>
      </c>
      <c r="GD487" s="228">
        <f t="shared" si="777"/>
        <v>0</v>
      </c>
      <c r="GE487" s="229">
        <f t="shared" si="712"/>
        <v>0</v>
      </c>
      <c r="GF487" s="230">
        <f t="shared" si="712"/>
        <v>0</v>
      </c>
      <c r="GG487" s="231" t="str">
        <f t="shared" si="778"/>
        <v/>
      </c>
      <c r="GH487" s="232">
        <f t="shared" si="779"/>
        <v>0</v>
      </c>
      <c r="GI487" s="227">
        <f t="shared" si="780"/>
        <v>0</v>
      </c>
      <c r="GJ487" s="233">
        <f t="shared" si="781"/>
        <v>0</v>
      </c>
      <c r="GK487" s="233">
        <f t="shared" si="782"/>
        <v>0</v>
      </c>
      <c r="GL487" s="234"/>
      <c r="GM487" s="235">
        <f t="shared" si="783"/>
        <v>0</v>
      </c>
      <c r="GN487" s="235">
        <f t="shared" si="784"/>
        <v>0</v>
      </c>
      <c r="GO487" s="235" t="str">
        <f t="shared" si="785"/>
        <v/>
      </c>
      <c r="GP487" s="380"/>
      <c r="GQ487" s="235">
        <f t="shared" si="786"/>
        <v>0</v>
      </c>
      <c r="GR487" s="235">
        <f t="shared" si="787"/>
        <v>0</v>
      </c>
      <c r="GS487" s="235" t="str">
        <f t="shared" si="788"/>
        <v/>
      </c>
      <c r="GT487" s="236"/>
      <c r="GU487" s="237" t="str">
        <f t="shared" si="789"/>
        <v/>
      </c>
      <c r="GV487" s="237" t="str">
        <f t="shared" si="790"/>
        <v/>
      </c>
      <c r="GW487" s="238" t="str">
        <f t="shared" si="791"/>
        <v/>
      </c>
      <c r="GX487" s="238" t="str">
        <f t="shared" si="792"/>
        <v/>
      </c>
      <c r="GY487" s="239"/>
      <c r="GZ487" s="240" t="str">
        <f t="shared" si="793"/>
        <v/>
      </c>
      <c r="HA487" s="235" t="str">
        <f t="shared" si="794"/>
        <v/>
      </c>
      <c r="HB487" s="235" t="str">
        <f t="shared" si="795"/>
        <v/>
      </c>
      <c r="HC487" s="235" t="str">
        <f t="shared" si="796"/>
        <v/>
      </c>
      <c r="HD487" s="235" t="str">
        <f t="shared" si="797"/>
        <v/>
      </c>
      <c r="HE487" s="235" t="str">
        <f t="shared" si="798"/>
        <v/>
      </c>
      <c r="HF487" s="188"/>
      <c r="HG487" s="235" t="str">
        <f t="shared" si="799"/>
        <v/>
      </c>
      <c r="HH487" s="235">
        <f t="shared" si="713"/>
        <v>0</v>
      </c>
      <c r="HI487" s="235">
        <f t="shared" si="713"/>
        <v>0</v>
      </c>
      <c r="HJ487" s="235">
        <f t="shared" si="713"/>
        <v>0</v>
      </c>
      <c r="HK487" s="188"/>
      <c r="HL487" s="235" t="str">
        <f t="shared" si="800"/>
        <v/>
      </c>
      <c r="HM487" s="235">
        <f t="shared" si="714"/>
        <v>0</v>
      </c>
      <c r="HN487" s="235">
        <f t="shared" si="714"/>
        <v>0</v>
      </c>
      <c r="HO487" s="235">
        <f t="shared" si="714"/>
        <v>0</v>
      </c>
      <c r="HP487" s="188"/>
      <c r="HQ487" s="235" t="str">
        <f t="shared" si="801"/>
        <v/>
      </c>
      <c r="HR487" s="235">
        <f t="shared" si="715"/>
        <v>0</v>
      </c>
      <c r="HS487" s="235">
        <f t="shared" si="715"/>
        <v>0</v>
      </c>
      <c r="HT487" s="235">
        <f t="shared" si="715"/>
        <v>0</v>
      </c>
      <c r="HU487" s="162"/>
      <c r="HV487" s="1622"/>
      <c r="HW487" s="1619"/>
      <c r="HX487" s="1619"/>
      <c r="HY487" s="1619"/>
      <c r="HZ487" s="1619"/>
      <c r="IA487" s="1619"/>
      <c r="IB487" s="1619"/>
      <c r="IC487" s="1623"/>
      <c r="ID487" s="162"/>
    </row>
    <row r="488" spans="1:238" ht="21.75" customHeight="1" x14ac:dyDescent="0.25">
      <c r="A488" s="377" t="str">
        <f t="shared" si="755"/>
        <v/>
      </c>
      <c r="B488" s="188">
        <v>462</v>
      </c>
      <c r="C488" s="255"/>
      <c r="D488" s="223" t="str">
        <f t="shared" si="802"/>
        <v/>
      </c>
      <c r="E488" s="223" t="str">
        <f t="shared" si="748"/>
        <v/>
      </c>
      <c r="F488" s="242"/>
      <c r="G488" s="242"/>
      <c r="H488" s="224" t="str">
        <f t="shared" si="756"/>
        <v/>
      </c>
      <c r="I488" s="930"/>
      <c r="J488" s="930"/>
      <c r="K488" s="930"/>
      <c r="L488" s="370"/>
      <c r="M488" s="371"/>
      <c r="N488" s="371"/>
      <c r="O488" s="371"/>
      <c r="P488" s="372"/>
      <c r="Q488" s="609"/>
      <c r="R488" s="609"/>
      <c r="S488" s="610"/>
      <c r="T488" s="371"/>
      <c r="U488" s="371"/>
      <c r="V488" s="188"/>
      <c r="W488" s="370"/>
      <c r="X488" s="371"/>
      <c r="Y488" s="371"/>
      <c r="Z488" s="611"/>
      <c r="AA488" s="896"/>
      <c r="AB488" s="370"/>
      <c r="AC488" s="371"/>
      <c r="AD488" s="371"/>
      <c r="AE488" s="371"/>
      <c r="AF488" s="896"/>
      <c r="AG488" s="370"/>
      <c r="AH488" s="371"/>
      <c r="AI488" s="371"/>
      <c r="AJ488" s="371"/>
      <c r="AK488" s="896"/>
      <c r="AL488" s="370"/>
      <c r="AM488" s="371"/>
      <c r="AN488" s="371"/>
      <c r="AO488" s="372"/>
      <c r="AP488" s="370"/>
      <c r="AQ488" s="371"/>
      <c r="AR488" s="371"/>
      <c r="AS488" s="371"/>
      <c r="AT488" s="928"/>
      <c r="AU488" s="188"/>
      <c r="AV488" s="256">
        <f t="shared" si="716"/>
        <v>0</v>
      </c>
      <c r="AW488" s="257">
        <f t="shared" si="717"/>
        <v>0</v>
      </c>
      <c r="AX488" s="258">
        <f t="shared" si="718"/>
        <v>0</v>
      </c>
      <c r="AY488" s="259">
        <f t="shared" si="719"/>
        <v>0</v>
      </c>
      <c r="AZ488" s="231" t="str">
        <f t="shared" si="720"/>
        <v/>
      </c>
      <c r="BA488" s="232">
        <f t="shared" si="721"/>
        <v>0</v>
      </c>
      <c r="BB488" s="249">
        <f t="shared" si="722"/>
        <v>0</v>
      </c>
      <c r="BC488" s="231">
        <f t="shared" si="723"/>
        <v>0</v>
      </c>
      <c r="BD488" s="231">
        <f t="shared" si="724"/>
        <v>0</v>
      </c>
      <c r="BE488" s="260"/>
      <c r="BF488" s="235">
        <f t="shared" si="757"/>
        <v>0</v>
      </c>
      <c r="BG488" s="235">
        <f t="shared" si="758"/>
        <v>0</v>
      </c>
      <c r="BH488" s="235">
        <f t="shared" si="759"/>
        <v>0</v>
      </c>
      <c r="BI488" s="380"/>
      <c r="BJ488" s="235">
        <f t="shared" si="749"/>
        <v>0</v>
      </c>
      <c r="BK488" s="235">
        <f t="shared" si="760"/>
        <v>0</v>
      </c>
      <c r="BL488" s="235" t="str">
        <f t="shared" si="761"/>
        <v/>
      </c>
      <c r="BM488" s="236"/>
      <c r="BN488" s="237"/>
      <c r="BO488" s="237"/>
      <c r="BP488" s="238"/>
      <c r="BQ488" s="238"/>
      <c r="BR488" s="254"/>
      <c r="BS488" s="252"/>
      <c r="BT488" s="244"/>
      <c r="BU488" s="244"/>
      <c r="BV488" s="244"/>
      <c r="BW488" s="244"/>
      <c r="BX488" s="244"/>
      <c r="BY488" s="244"/>
      <c r="BZ488" s="244"/>
      <c r="CA488" s="244"/>
      <c r="CB488" s="253"/>
      <c r="CC488" s="188"/>
      <c r="CD488" s="244">
        <f t="shared" si="742"/>
        <v>0</v>
      </c>
      <c r="CE488" s="235">
        <f t="shared" si="762"/>
        <v>0</v>
      </c>
      <c r="CF488" s="235">
        <f t="shared" si="762"/>
        <v>0</v>
      </c>
      <c r="CG488" s="235">
        <f t="shared" si="762"/>
        <v>0</v>
      </c>
      <c r="CH488" s="188"/>
      <c r="CI488" s="244">
        <f t="shared" si="743"/>
        <v>0</v>
      </c>
      <c r="CJ488" s="235">
        <f t="shared" si="763"/>
        <v>0</v>
      </c>
      <c r="CK488" s="235">
        <f t="shared" si="763"/>
        <v>0</v>
      </c>
      <c r="CL488" s="235">
        <f t="shared" si="763"/>
        <v>0</v>
      </c>
      <c r="CM488" s="188"/>
      <c r="CN488" s="244">
        <f t="shared" si="744"/>
        <v>0</v>
      </c>
      <c r="CO488" s="235">
        <f t="shared" si="764"/>
        <v>0</v>
      </c>
      <c r="CP488" s="235">
        <f t="shared" si="764"/>
        <v>0</v>
      </c>
      <c r="CQ488" s="235">
        <f t="shared" si="764"/>
        <v>0</v>
      </c>
      <c r="CR488" s="188"/>
      <c r="CS488" s="244">
        <f t="shared" si="745"/>
        <v>0</v>
      </c>
      <c r="CT488" s="235">
        <f t="shared" si="765"/>
        <v>0</v>
      </c>
      <c r="CU488" s="235">
        <f t="shared" si="765"/>
        <v>0</v>
      </c>
      <c r="CV488" s="235">
        <f t="shared" si="765"/>
        <v>0</v>
      </c>
      <c r="CW488" s="188"/>
      <c r="CX488" s="244">
        <f t="shared" si="746"/>
        <v>0</v>
      </c>
      <c r="CY488" s="235">
        <f t="shared" si="766"/>
        <v>0</v>
      </c>
      <c r="CZ488" s="235">
        <f t="shared" si="766"/>
        <v>0</v>
      </c>
      <c r="DA488" s="235">
        <f t="shared" si="766"/>
        <v>0</v>
      </c>
      <c r="DB488" s="188"/>
      <c r="DC488" s="225"/>
      <c r="DD488" s="226"/>
      <c r="DE488" s="1088"/>
      <c r="DF488" s="225"/>
      <c r="DG488" s="226"/>
      <c r="DH488" s="1088"/>
      <c r="DI488" s="225"/>
      <c r="DJ488" s="226"/>
      <c r="DK488" s="1088"/>
      <c r="DL488" s="225"/>
      <c r="DM488" s="226"/>
      <c r="DN488" s="1088"/>
      <c r="DO488" s="370"/>
      <c r="DP488" s="370"/>
      <c r="DQ488" s="243">
        <f t="shared" si="725"/>
        <v>0</v>
      </c>
      <c r="DR488" s="244">
        <f t="shared" si="726"/>
        <v>0</v>
      </c>
      <c r="DS488" s="235">
        <f t="shared" si="767"/>
        <v>0</v>
      </c>
      <c r="DT488" s="244" t="str">
        <f t="shared" si="727"/>
        <v/>
      </c>
      <c r="DU488" s="42" t="str">
        <f t="shared" si="768"/>
        <v/>
      </c>
      <c r="DV488" s="42" t="str">
        <f t="shared" si="769"/>
        <v/>
      </c>
      <c r="DW488" s="42" t="str">
        <f t="shared" si="770"/>
        <v/>
      </c>
      <c r="DX488" s="162"/>
      <c r="DY488" s="42" t="str">
        <f t="shared" si="771"/>
        <v/>
      </c>
      <c r="DZ488" s="42" t="str">
        <f t="shared" si="741"/>
        <v/>
      </c>
      <c r="EA488" s="42" t="str">
        <f t="shared" si="772"/>
        <v/>
      </c>
      <c r="EB488" s="162"/>
      <c r="EC488" s="930"/>
      <c r="ED488" s="188"/>
      <c r="EE488" s="245">
        <f t="shared" si="747"/>
        <v>0</v>
      </c>
      <c r="EF488" s="189"/>
      <c r="EG488" s="245">
        <f t="shared" si="773"/>
        <v>0</v>
      </c>
      <c r="EH488" s="189"/>
      <c r="EI488" s="246" t="str">
        <f t="shared" si="728"/>
        <v/>
      </c>
      <c r="EJ488" s="247" t="str">
        <f t="shared" si="750"/>
        <v/>
      </c>
      <c r="EK488" s="248" t="str">
        <f t="shared" si="751"/>
        <v/>
      </c>
      <c r="EL488" s="248" t="str">
        <f t="shared" si="752"/>
        <v/>
      </c>
      <c r="EM488" s="248" t="str">
        <f t="shared" si="753"/>
        <v/>
      </c>
      <c r="EN488" s="248" t="str">
        <f t="shared" si="774"/>
        <v/>
      </c>
      <c r="EO488" s="248" t="str">
        <f t="shared" si="754"/>
        <v/>
      </c>
      <c r="EP488" s="189"/>
      <c r="EQ488" s="248" t="str">
        <f t="shared" si="729"/>
        <v/>
      </c>
      <c r="ER488" s="248" t="str">
        <f t="shared" si="730"/>
        <v/>
      </c>
      <c r="ES488" s="248" t="str">
        <f t="shared" si="731"/>
        <v/>
      </c>
      <c r="ET488" s="248" t="str">
        <f t="shared" si="732"/>
        <v/>
      </c>
      <c r="EU488" s="248" t="str">
        <f t="shared" si="775"/>
        <v/>
      </c>
      <c r="EV488" s="248" t="str">
        <f t="shared" si="775"/>
        <v/>
      </c>
      <c r="EW488" s="189"/>
      <c r="EX488" s="248" t="str">
        <f t="shared" si="733"/>
        <v/>
      </c>
      <c r="EY488" s="248" t="str">
        <f t="shared" si="734"/>
        <v/>
      </c>
      <c r="EZ488" s="248" t="str">
        <f t="shared" si="735"/>
        <v/>
      </c>
      <c r="FA488" s="248" t="str">
        <f t="shared" si="736"/>
        <v/>
      </c>
      <c r="FB488" s="248" t="str">
        <f t="shared" si="710"/>
        <v/>
      </c>
      <c r="FC488" s="248" t="str">
        <f t="shared" si="710"/>
        <v/>
      </c>
      <c r="FD488" s="189"/>
      <c r="FE488" s="248" t="str">
        <f t="shared" si="737"/>
        <v/>
      </c>
      <c r="FF488" s="248" t="str">
        <f t="shared" si="738"/>
        <v/>
      </c>
      <c r="FG488" s="248" t="str">
        <f t="shared" si="739"/>
        <v/>
      </c>
      <c r="FH488" s="248" t="str">
        <f t="shared" si="740"/>
        <v/>
      </c>
      <c r="FI488" s="248" t="str">
        <f t="shared" si="711"/>
        <v/>
      </c>
      <c r="FJ488" s="248" t="str">
        <f t="shared" si="711"/>
        <v/>
      </c>
      <c r="FK488" s="189"/>
      <c r="FL488" s="370"/>
      <c r="FM488" s="371"/>
      <c r="FN488" s="371"/>
      <c r="FO488" s="611"/>
      <c r="FP488" s="896"/>
      <c r="FQ488" s="370"/>
      <c r="FR488" s="371"/>
      <c r="FS488" s="371"/>
      <c r="FT488" s="611"/>
      <c r="FU488" s="896"/>
      <c r="FV488" s="370"/>
      <c r="FW488" s="371"/>
      <c r="FX488" s="371"/>
      <c r="FY488" s="611"/>
      <c r="FZ488" s="896"/>
      <c r="GA488" s="613"/>
      <c r="GB488" s="189"/>
      <c r="GC488" s="227">
        <f t="shared" si="776"/>
        <v>0</v>
      </c>
      <c r="GD488" s="228">
        <f t="shared" si="777"/>
        <v>0</v>
      </c>
      <c r="GE488" s="229">
        <f t="shared" si="712"/>
        <v>0</v>
      </c>
      <c r="GF488" s="230">
        <f t="shared" si="712"/>
        <v>0</v>
      </c>
      <c r="GG488" s="231" t="str">
        <f t="shared" si="778"/>
        <v/>
      </c>
      <c r="GH488" s="232">
        <f t="shared" si="779"/>
        <v>0</v>
      </c>
      <c r="GI488" s="227">
        <f t="shared" si="780"/>
        <v>0</v>
      </c>
      <c r="GJ488" s="233">
        <f t="shared" si="781"/>
        <v>0</v>
      </c>
      <c r="GK488" s="233">
        <f t="shared" si="782"/>
        <v>0</v>
      </c>
      <c r="GL488" s="234"/>
      <c r="GM488" s="235">
        <f t="shared" si="783"/>
        <v>0</v>
      </c>
      <c r="GN488" s="235">
        <f t="shared" si="784"/>
        <v>0</v>
      </c>
      <c r="GO488" s="235" t="str">
        <f t="shared" si="785"/>
        <v/>
      </c>
      <c r="GP488" s="380"/>
      <c r="GQ488" s="235">
        <f t="shared" si="786"/>
        <v>0</v>
      </c>
      <c r="GR488" s="235">
        <f t="shared" si="787"/>
        <v>0</v>
      </c>
      <c r="GS488" s="235" t="str">
        <f t="shared" si="788"/>
        <v/>
      </c>
      <c r="GT488" s="236"/>
      <c r="GU488" s="237" t="str">
        <f t="shared" si="789"/>
        <v/>
      </c>
      <c r="GV488" s="237" t="str">
        <f t="shared" si="790"/>
        <v/>
      </c>
      <c r="GW488" s="238" t="str">
        <f t="shared" si="791"/>
        <v/>
      </c>
      <c r="GX488" s="238" t="str">
        <f t="shared" si="792"/>
        <v/>
      </c>
      <c r="GY488" s="239"/>
      <c r="GZ488" s="240" t="str">
        <f t="shared" si="793"/>
        <v/>
      </c>
      <c r="HA488" s="235" t="str">
        <f t="shared" si="794"/>
        <v/>
      </c>
      <c r="HB488" s="235" t="str">
        <f t="shared" si="795"/>
        <v/>
      </c>
      <c r="HC488" s="235" t="str">
        <f t="shared" si="796"/>
        <v/>
      </c>
      <c r="HD488" s="235" t="str">
        <f t="shared" si="797"/>
        <v/>
      </c>
      <c r="HE488" s="235" t="str">
        <f t="shared" si="798"/>
        <v/>
      </c>
      <c r="HF488" s="188"/>
      <c r="HG488" s="235" t="str">
        <f t="shared" si="799"/>
        <v/>
      </c>
      <c r="HH488" s="235">
        <f t="shared" si="713"/>
        <v>0</v>
      </c>
      <c r="HI488" s="235">
        <f t="shared" si="713"/>
        <v>0</v>
      </c>
      <c r="HJ488" s="235">
        <f t="shared" si="713"/>
        <v>0</v>
      </c>
      <c r="HK488" s="188"/>
      <c r="HL488" s="235" t="str">
        <f t="shared" si="800"/>
        <v/>
      </c>
      <c r="HM488" s="235">
        <f t="shared" si="714"/>
        <v>0</v>
      </c>
      <c r="HN488" s="235">
        <f t="shared" si="714"/>
        <v>0</v>
      </c>
      <c r="HO488" s="235">
        <f t="shared" si="714"/>
        <v>0</v>
      </c>
      <c r="HP488" s="188"/>
      <c r="HQ488" s="235" t="str">
        <f t="shared" si="801"/>
        <v/>
      </c>
      <c r="HR488" s="235">
        <f t="shared" si="715"/>
        <v>0</v>
      </c>
      <c r="HS488" s="235">
        <f t="shared" si="715"/>
        <v>0</v>
      </c>
      <c r="HT488" s="235">
        <f t="shared" si="715"/>
        <v>0</v>
      </c>
      <c r="HU488" s="162"/>
      <c r="HV488" s="1622"/>
      <c r="HW488" s="1619"/>
      <c r="HX488" s="1619"/>
      <c r="HY488" s="1619"/>
      <c r="HZ488" s="1619"/>
      <c r="IA488" s="1619"/>
      <c r="IB488" s="1619"/>
      <c r="IC488" s="1623"/>
      <c r="ID488" s="162"/>
    </row>
    <row r="489" spans="1:238" ht="21.75" customHeight="1" x14ac:dyDescent="0.25">
      <c r="A489" s="377" t="str">
        <f t="shared" si="755"/>
        <v/>
      </c>
      <c r="B489" s="188">
        <v>463</v>
      </c>
      <c r="C489" s="255"/>
      <c r="D489" s="223" t="str">
        <f t="shared" si="802"/>
        <v/>
      </c>
      <c r="E489" s="223" t="str">
        <f t="shared" si="748"/>
        <v/>
      </c>
      <c r="F489" s="242"/>
      <c r="G489" s="242"/>
      <c r="H489" s="224" t="str">
        <f t="shared" si="756"/>
        <v/>
      </c>
      <c r="I489" s="930"/>
      <c r="J489" s="930"/>
      <c r="K489" s="930"/>
      <c r="L489" s="370"/>
      <c r="M489" s="371"/>
      <c r="N489" s="371"/>
      <c r="O489" s="371"/>
      <c r="P489" s="372"/>
      <c r="Q489" s="609"/>
      <c r="R489" s="609"/>
      <c r="S489" s="610"/>
      <c r="T489" s="371"/>
      <c r="U489" s="371"/>
      <c r="V489" s="188"/>
      <c r="W489" s="370"/>
      <c r="X489" s="371"/>
      <c r="Y489" s="371"/>
      <c r="Z489" s="611"/>
      <c r="AA489" s="896"/>
      <c r="AB489" s="370"/>
      <c r="AC489" s="371"/>
      <c r="AD489" s="371"/>
      <c r="AE489" s="371"/>
      <c r="AF489" s="896"/>
      <c r="AG489" s="370"/>
      <c r="AH489" s="371"/>
      <c r="AI489" s="371"/>
      <c r="AJ489" s="371"/>
      <c r="AK489" s="896"/>
      <c r="AL489" s="370"/>
      <c r="AM489" s="371"/>
      <c r="AN489" s="371"/>
      <c r="AO489" s="372"/>
      <c r="AP489" s="370"/>
      <c r="AQ489" s="371"/>
      <c r="AR489" s="371"/>
      <c r="AS489" s="371"/>
      <c r="AT489" s="928"/>
      <c r="AU489" s="188"/>
      <c r="AV489" s="256">
        <f t="shared" si="716"/>
        <v>0</v>
      </c>
      <c r="AW489" s="257">
        <f t="shared" si="717"/>
        <v>0</v>
      </c>
      <c r="AX489" s="258">
        <f t="shared" si="718"/>
        <v>0</v>
      </c>
      <c r="AY489" s="259">
        <f t="shared" si="719"/>
        <v>0</v>
      </c>
      <c r="AZ489" s="231" t="str">
        <f t="shared" si="720"/>
        <v/>
      </c>
      <c r="BA489" s="232">
        <f t="shared" si="721"/>
        <v>0</v>
      </c>
      <c r="BB489" s="249">
        <f t="shared" si="722"/>
        <v>0</v>
      </c>
      <c r="BC489" s="231">
        <f t="shared" si="723"/>
        <v>0</v>
      </c>
      <c r="BD489" s="231">
        <f t="shared" si="724"/>
        <v>0</v>
      </c>
      <c r="BE489" s="260"/>
      <c r="BF489" s="235">
        <f t="shared" si="757"/>
        <v>0</v>
      </c>
      <c r="BG489" s="235">
        <f t="shared" si="758"/>
        <v>0</v>
      </c>
      <c r="BH489" s="235">
        <f t="shared" si="759"/>
        <v>0</v>
      </c>
      <c r="BI489" s="380"/>
      <c r="BJ489" s="235">
        <f t="shared" si="749"/>
        <v>0</v>
      </c>
      <c r="BK489" s="235">
        <f t="shared" si="760"/>
        <v>0</v>
      </c>
      <c r="BL489" s="235" t="str">
        <f t="shared" si="761"/>
        <v/>
      </c>
      <c r="BM489" s="236"/>
      <c r="BN489" s="237"/>
      <c r="BO489" s="237"/>
      <c r="BP489" s="238"/>
      <c r="BQ489" s="238"/>
      <c r="BR489" s="254"/>
      <c r="BS489" s="252"/>
      <c r="BT489" s="244"/>
      <c r="BU489" s="244"/>
      <c r="BV489" s="244"/>
      <c r="BW489" s="244"/>
      <c r="BX489" s="244"/>
      <c r="BY489" s="244"/>
      <c r="BZ489" s="244"/>
      <c r="CA489" s="244"/>
      <c r="CB489" s="253"/>
      <c r="CC489" s="188"/>
      <c r="CD489" s="244">
        <f t="shared" si="742"/>
        <v>0</v>
      </c>
      <c r="CE489" s="235">
        <f t="shared" si="762"/>
        <v>0</v>
      </c>
      <c r="CF489" s="235">
        <f t="shared" si="762"/>
        <v>0</v>
      </c>
      <c r="CG489" s="235">
        <f t="shared" si="762"/>
        <v>0</v>
      </c>
      <c r="CH489" s="188"/>
      <c r="CI489" s="244">
        <f t="shared" si="743"/>
        <v>0</v>
      </c>
      <c r="CJ489" s="235">
        <f t="shared" si="763"/>
        <v>0</v>
      </c>
      <c r="CK489" s="235">
        <f t="shared" si="763"/>
        <v>0</v>
      </c>
      <c r="CL489" s="235">
        <f t="shared" si="763"/>
        <v>0</v>
      </c>
      <c r="CM489" s="188"/>
      <c r="CN489" s="244">
        <f t="shared" si="744"/>
        <v>0</v>
      </c>
      <c r="CO489" s="235">
        <f t="shared" si="764"/>
        <v>0</v>
      </c>
      <c r="CP489" s="235">
        <f t="shared" si="764"/>
        <v>0</v>
      </c>
      <c r="CQ489" s="235">
        <f t="shared" si="764"/>
        <v>0</v>
      </c>
      <c r="CR489" s="188"/>
      <c r="CS489" s="244">
        <f t="shared" si="745"/>
        <v>0</v>
      </c>
      <c r="CT489" s="235">
        <f t="shared" si="765"/>
        <v>0</v>
      </c>
      <c r="CU489" s="235">
        <f t="shared" si="765"/>
        <v>0</v>
      </c>
      <c r="CV489" s="235">
        <f t="shared" si="765"/>
        <v>0</v>
      </c>
      <c r="CW489" s="188"/>
      <c r="CX489" s="244">
        <f t="shared" si="746"/>
        <v>0</v>
      </c>
      <c r="CY489" s="235">
        <f t="shared" si="766"/>
        <v>0</v>
      </c>
      <c r="CZ489" s="235">
        <f t="shared" si="766"/>
        <v>0</v>
      </c>
      <c r="DA489" s="235">
        <f t="shared" si="766"/>
        <v>0</v>
      </c>
      <c r="DB489" s="188"/>
      <c r="DC489" s="225"/>
      <c r="DD489" s="226"/>
      <c r="DE489" s="1088"/>
      <c r="DF489" s="225"/>
      <c r="DG489" s="226"/>
      <c r="DH489" s="1088"/>
      <c r="DI489" s="225"/>
      <c r="DJ489" s="226"/>
      <c r="DK489" s="1088"/>
      <c r="DL489" s="225"/>
      <c r="DM489" s="226"/>
      <c r="DN489" s="1088"/>
      <c r="DO489" s="370"/>
      <c r="DP489" s="370"/>
      <c r="DQ489" s="243">
        <f t="shared" si="725"/>
        <v>0</v>
      </c>
      <c r="DR489" s="244">
        <f t="shared" si="726"/>
        <v>0</v>
      </c>
      <c r="DS489" s="235">
        <f t="shared" si="767"/>
        <v>0</v>
      </c>
      <c r="DT489" s="244" t="str">
        <f t="shared" si="727"/>
        <v/>
      </c>
      <c r="DU489" s="42" t="str">
        <f t="shared" si="768"/>
        <v/>
      </c>
      <c r="DV489" s="42" t="str">
        <f t="shared" si="769"/>
        <v/>
      </c>
      <c r="DW489" s="42" t="str">
        <f t="shared" si="770"/>
        <v/>
      </c>
      <c r="DX489" s="162"/>
      <c r="DY489" s="42" t="str">
        <f t="shared" si="771"/>
        <v/>
      </c>
      <c r="DZ489" s="42" t="str">
        <f t="shared" si="741"/>
        <v/>
      </c>
      <c r="EA489" s="42" t="str">
        <f t="shared" si="772"/>
        <v/>
      </c>
      <c r="EB489" s="162"/>
      <c r="EC489" s="930"/>
      <c r="ED489" s="188"/>
      <c r="EE489" s="245">
        <f t="shared" si="747"/>
        <v>0</v>
      </c>
      <c r="EF489" s="189"/>
      <c r="EG489" s="245">
        <f t="shared" si="773"/>
        <v>0</v>
      </c>
      <c r="EH489" s="189"/>
      <c r="EI489" s="246" t="str">
        <f t="shared" si="728"/>
        <v/>
      </c>
      <c r="EJ489" s="247" t="str">
        <f t="shared" si="750"/>
        <v/>
      </c>
      <c r="EK489" s="248" t="str">
        <f t="shared" si="751"/>
        <v/>
      </c>
      <c r="EL489" s="248" t="str">
        <f t="shared" si="752"/>
        <v/>
      </c>
      <c r="EM489" s="248" t="str">
        <f t="shared" si="753"/>
        <v/>
      </c>
      <c r="EN489" s="248" t="str">
        <f t="shared" si="774"/>
        <v/>
      </c>
      <c r="EO489" s="248" t="str">
        <f t="shared" si="754"/>
        <v/>
      </c>
      <c r="EP489" s="189"/>
      <c r="EQ489" s="248" t="str">
        <f t="shared" si="729"/>
        <v/>
      </c>
      <c r="ER489" s="248" t="str">
        <f t="shared" si="730"/>
        <v/>
      </c>
      <c r="ES489" s="248" t="str">
        <f t="shared" si="731"/>
        <v/>
      </c>
      <c r="ET489" s="248" t="str">
        <f t="shared" si="732"/>
        <v/>
      </c>
      <c r="EU489" s="248" t="str">
        <f t="shared" si="775"/>
        <v/>
      </c>
      <c r="EV489" s="248" t="str">
        <f t="shared" si="775"/>
        <v/>
      </c>
      <c r="EW489" s="189"/>
      <c r="EX489" s="248" t="str">
        <f t="shared" si="733"/>
        <v/>
      </c>
      <c r="EY489" s="248" t="str">
        <f t="shared" si="734"/>
        <v/>
      </c>
      <c r="EZ489" s="248" t="str">
        <f t="shared" si="735"/>
        <v/>
      </c>
      <c r="FA489" s="248" t="str">
        <f t="shared" si="736"/>
        <v/>
      </c>
      <c r="FB489" s="248" t="str">
        <f t="shared" si="710"/>
        <v/>
      </c>
      <c r="FC489" s="248" t="str">
        <f t="shared" si="710"/>
        <v/>
      </c>
      <c r="FD489" s="189"/>
      <c r="FE489" s="248" t="str">
        <f t="shared" si="737"/>
        <v/>
      </c>
      <c r="FF489" s="248" t="str">
        <f t="shared" si="738"/>
        <v/>
      </c>
      <c r="FG489" s="248" t="str">
        <f t="shared" si="739"/>
        <v/>
      </c>
      <c r="FH489" s="248" t="str">
        <f t="shared" si="740"/>
        <v/>
      </c>
      <c r="FI489" s="248" t="str">
        <f t="shared" si="711"/>
        <v/>
      </c>
      <c r="FJ489" s="248" t="str">
        <f t="shared" si="711"/>
        <v/>
      </c>
      <c r="FK489" s="189"/>
      <c r="FL489" s="370"/>
      <c r="FM489" s="371"/>
      <c r="FN489" s="371"/>
      <c r="FO489" s="611"/>
      <c r="FP489" s="896"/>
      <c r="FQ489" s="370"/>
      <c r="FR489" s="371"/>
      <c r="FS489" s="371"/>
      <c r="FT489" s="611"/>
      <c r="FU489" s="896"/>
      <c r="FV489" s="370"/>
      <c r="FW489" s="371"/>
      <c r="FX489" s="371"/>
      <c r="FY489" s="611"/>
      <c r="FZ489" s="896"/>
      <c r="GA489" s="613"/>
      <c r="GB489" s="189"/>
      <c r="GC489" s="227">
        <f t="shared" si="776"/>
        <v>0</v>
      </c>
      <c r="GD489" s="228">
        <f t="shared" si="777"/>
        <v>0</v>
      </c>
      <c r="GE489" s="229">
        <f t="shared" si="712"/>
        <v>0</v>
      </c>
      <c r="GF489" s="230">
        <f t="shared" si="712"/>
        <v>0</v>
      </c>
      <c r="GG489" s="231" t="str">
        <f t="shared" si="778"/>
        <v/>
      </c>
      <c r="GH489" s="232">
        <f t="shared" si="779"/>
        <v>0</v>
      </c>
      <c r="GI489" s="227">
        <f t="shared" si="780"/>
        <v>0</v>
      </c>
      <c r="GJ489" s="233">
        <f t="shared" si="781"/>
        <v>0</v>
      </c>
      <c r="GK489" s="233">
        <f t="shared" si="782"/>
        <v>0</v>
      </c>
      <c r="GL489" s="234"/>
      <c r="GM489" s="235">
        <f t="shared" si="783"/>
        <v>0</v>
      </c>
      <c r="GN489" s="235">
        <f t="shared" si="784"/>
        <v>0</v>
      </c>
      <c r="GO489" s="235" t="str">
        <f t="shared" si="785"/>
        <v/>
      </c>
      <c r="GP489" s="380"/>
      <c r="GQ489" s="235">
        <f t="shared" si="786"/>
        <v>0</v>
      </c>
      <c r="GR489" s="235">
        <f t="shared" si="787"/>
        <v>0</v>
      </c>
      <c r="GS489" s="235" t="str">
        <f t="shared" si="788"/>
        <v/>
      </c>
      <c r="GT489" s="236"/>
      <c r="GU489" s="237" t="str">
        <f t="shared" si="789"/>
        <v/>
      </c>
      <c r="GV489" s="237" t="str">
        <f t="shared" si="790"/>
        <v/>
      </c>
      <c r="GW489" s="238" t="str">
        <f t="shared" si="791"/>
        <v/>
      </c>
      <c r="GX489" s="238" t="str">
        <f t="shared" si="792"/>
        <v/>
      </c>
      <c r="GY489" s="239"/>
      <c r="GZ489" s="240" t="str">
        <f t="shared" si="793"/>
        <v/>
      </c>
      <c r="HA489" s="235" t="str">
        <f t="shared" si="794"/>
        <v/>
      </c>
      <c r="HB489" s="235" t="str">
        <f t="shared" si="795"/>
        <v/>
      </c>
      <c r="HC489" s="235" t="str">
        <f t="shared" si="796"/>
        <v/>
      </c>
      <c r="HD489" s="235" t="str">
        <f t="shared" si="797"/>
        <v/>
      </c>
      <c r="HE489" s="235" t="str">
        <f t="shared" si="798"/>
        <v/>
      </c>
      <c r="HF489" s="188"/>
      <c r="HG489" s="235" t="str">
        <f t="shared" si="799"/>
        <v/>
      </c>
      <c r="HH489" s="235">
        <f t="shared" si="713"/>
        <v>0</v>
      </c>
      <c r="HI489" s="235">
        <f t="shared" si="713"/>
        <v>0</v>
      </c>
      <c r="HJ489" s="235">
        <f t="shared" si="713"/>
        <v>0</v>
      </c>
      <c r="HK489" s="188"/>
      <c r="HL489" s="235" t="str">
        <f t="shared" si="800"/>
        <v/>
      </c>
      <c r="HM489" s="235">
        <f t="shared" si="714"/>
        <v>0</v>
      </c>
      <c r="HN489" s="235">
        <f t="shared" si="714"/>
        <v>0</v>
      </c>
      <c r="HO489" s="235">
        <f t="shared" si="714"/>
        <v>0</v>
      </c>
      <c r="HP489" s="188"/>
      <c r="HQ489" s="235" t="str">
        <f t="shared" si="801"/>
        <v/>
      </c>
      <c r="HR489" s="235">
        <f t="shared" si="715"/>
        <v>0</v>
      </c>
      <c r="HS489" s="235">
        <f t="shared" si="715"/>
        <v>0</v>
      </c>
      <c r="HT489" s="235">
        <f t="shared" si="715"/>
        <v>0</v>
      </c>
      <c r="HU489" s="162"/>
      <c r="HV489" s="1622"/>
      <c r="HW489" s="1619"/>
      <c r="HX489" s="1619"/>
      <c r="HY489" s="1619"/>
      <c r="HZ489" s="1619"/>
      <c r="IA489" s="1619"/>
      <c r="IB489" s="1619"/>
      <c r="IC489" s="1623"/>
      <c r="ID489" s="162"/>
    </row>
    <row r="490" spans="1:238" ht="21.75" customHeight="1" x14ac:dyDescent="0.25">
      <c r="A490" s="377" t="str">
        <f t="shared" si="755"/>
        <v/>
      </c>
      <c r="B490" s="188">
        <v>464</v>
      </c>
      <c r="C490" s="255"/>
      <c r="D490" s="223" t="str">
        <f t="shared" si="802"/>
        <v/>
      </c>
      <c r="E490" s="223" t="str">
        <f t="shared" si="748"/>
        <v/>
      </c>
      <c r="F490" s="242"/>
      <c r="G490" s="242"/>
      <c r="H490" s="224" t="str">
        <f t="shared" si="756"/>
        <v/>
      </c>
      <c r="I490" s="930"/>
      <c r="J490" s="930"/>
      <c r="K490" s="930"/>
      <c r="L490" s="370"/>
      <c r="M490" s="371"/>
      <c r="N490" s="371"/>
      <c r="O490" s="371"/>
      <c r="P490" s="372"/>
      <c r="Q490" s="609"/>
      <c r="R490" s="609"/>
      <c r="S490" s="610"/>
      <c r="T490" s="371"/>
      <c r="U490" s="371"/>
      <c r="V490" s="188"/>
      <c r="W490" s="370"/>
      <c r="X490" s="371"/>
      <c r="Y490" s="371"/>
      <c r="Z490" s="611"/>
      <c r="AA490" s="896"/>
      <c r="AB490" s="370"/>
      <c r="AC490" s="371"/>
      <c r="AD490" s="371"/>
      <c r="AE490" s="371"/>
      <c r="AF490" s="896"/>
      <c r="AG490" s="370"/>
      <c r="AH490" s="371"/>
      <c r="AI490" s="371"/>
      <c r="AJ490" s="371"/>
      <c r="AK490" s="896"/>
      <c r="AL490" s="370"/>
      <c r="AM490" s="371"/>
      <c r="AN490" s="371"/>
      <c r="AO490" s="372"/>
      <c r="AP490" s="370"/>
      <c r="AQ490" s="371"/>
      <c r="AR490" s="371"/>
      <c r="AS490" s="371"/>
      <c r="AT490" s="928"/>
      <c r="AU490" s="188"/>
      <c r="AV490" s="256">
        <f t="shared" si="716"/>
        <v>0</v>
      </c>
      <c r="AW490" s="257">
        <f t="shared" si="717"/>
        <v>0</v>
      </c>
      <c r="AX490" s="258">
        <f t="shared" si="718"/>
        <v>0</v>
      </c>
      <c r="AY490" s="259">
        <f t="shared" si="719"/>
        <v>0</v>
      </c>
      <c r="AZ490" s="231" t="str">
        <f t="shared" si="720"/>
        <v/>
      </c>
      <c r="BA490" s="232">
        <f t="shared" si="721"/>
        <v>0</v>
      </c>
      <c r="BB490" s="249">
        <f t="shared" si="722"/>
        <v>0</v>
      </c>
      <c r="BC490" s="231">
        <f t="shared" si="723"/>
        <v>0</v>
      </c>
      <c r="BD490" s="231">
        <f t="shared" si="724"/>
        <v>0</v>
      </c>
      <c r="BE490" s="260"/>
      <c r="BF490" s="235">
        <f t="shared" si="757"/>
        <v>0</v>
      </c>
      <c r="BG490" s="235">
        <f t="shared" si="758"/>
        <v>0</v>
      </c>
      <c r="BH490" s="235">
        <f t="shared" si="759"/>
        <v>0</v>
      </c>
      <c r="BI490" s="380"/>
      <c r="BJ490" s="235">
        <f t="shared" si="749"/>
        <v>0</v>
      </c>
      <c r="BK490" s="235">
        <f t="shared" si="760"/>
        <v>0</v>
      </c>
      <c r="BL490" s="235" t="str">
        <f t="shared" si="761"/>
        <v/>
      </c>
      <c r="BM490" s="236"/>
      <c r="BN490" s="237"/>
      <c r="BO490" s="237"/>
      <c r="BP490" s="238"/>
      <c r="BQ490" s="238"/>
      <c r="BR490" s="254"/>
      <c r="BS490" s="252"/>
      <c r="BT490" s="244"/>
      <c r="BU490" s="244"/>
      <c r="BV490" s="244"/>
      <c r="BW490" s="244"/>
      <c r="BX490" s="244"/>
      <c r="BY490" s="244"/>
      <c r="BZ490" s="244"/>
      <c r="CA490" s="244"/>
      <c r="CB490" s="253"/>
      <c r="CC490" s="188"/>
      <c r="CD490" s="244">
        <f t="shared" si="742"/>
        <v>0</v>
      </c>
      <c r="CE490" s="235">
        <f t="shared" si="762"/>
        <v>0</v>
      </c>
      <c r="CF490" s="235">
        <f t="shared" si="762"/>
        <v>0</v>
      </c>
      <c r="CG490" s="235">
        <f t="shared" si="762"/>
        <v>0</v>
      </c>
      <c r="CH490" s="188"/>
      <c r="CI490" s="244">
        <f t="shared" si="743"/>
        <v>0</v>
      </c>
      <c r="CJ490" s="235">
        <f t="shared" si="763"/>
        <v>0</v>
      </c>
      <c r="CK490" s="235">
        <f t="shared" si="763"/>
        <v>0</v>
      </c>
      <c r="CL490" s="235">
        <f t="shared" si="763"/>
        <v>0</v>
      </c>
      <c r="CM490" s="188"/>
      <c r="CN490" s="244">
        <f t="shared" si="744"/>
        <v>0</v>
      </c>
      <c r="CO490" s="235">
        <f t="shared" si="764"/>
        <v>0</v>
      </c>
      <c r="CP490" s="235">
        <f t="shared" si="764"/>
        <v>0</v>
      </c>
      <c r="CQ490" s="235">
        <f t="shared" si="764"/>
        <v>0</v>
      </c>
      <c r="CR490" s="188"/>
      <c r="CS490" s="244">
        <f t="shared" si="745"/>
        <v>0</v>
      </c>
      <c r="CT490" s="235">
        <f t="shared" si="765"/>
        <v>0</v>
      </c>
      <c r="CU490" s="235">
        <f t="shared" si="765"/>
        <v>0</v>
      </c>
      <c r="CV490" s="235">
        <f t="shared" si="765"/>
        <v>0</v>
      </c>
      <c r="CW490" s="188"/>
      <c r="CX490" s="244">
        <f t="shared" si="746"/>
        <v>0</v>
      </c>
      <c r="CY490" s="235">
        <f t="shared" si="766"/>
        <v>0</v>
      </c>
      <c r="CZ490" s="235">
        <f t="shared" si="766"/>
        <v>0</v>
      </c>
      <c r="DA490" s="235">
        <f t="shared" si="766"/>
        <v>0</v>
      </c>
      <c r="DB490" s="188"/>
      <c r="DC490" s="225"/>
      <c r="DD490" s="226"/>
      <c r="DE490" s="1088"/>
      <c r="DF490" s="225"/>
      <c r="DG490" s="226"/>
      <c r="DH490" s="1088"/>
      <c r="DI490" s="225"/>
      <c r="DJ490" s="226"/>
      <c r="DK490" s="1088"/>
      <c r="DL490" s="225"/>
      <c r="DM490" s="226"/>
      <c r="DN490" s="1088"/>
      <c r="DO490" s="370"/>
      <c r="DP490" s="370"/>
      <c r="DQ490" s="243">
        <f t="shared" si="725"/>
        <v>0</v>
      </c>
      <c r="DR490" s="244">
        <f t="shared" si="726"/>
        <v>0</v>
      </c>
      <c r="DS490" s="235">
        <f t="shared" si="767"/>
        <v>0</v>
      </c>
      <c r="DT490" s="244" t="str">
        <f t="shared" si="727"/>
        <v/>
      </c>
      <c r="DU490" s="42" t="str">
        <f t="shared" si="768"/>
        <v/>
      </c>
      <c r="DV490" s="42" t="str">
        <f t="shared" si="769"/>
        <v/>
      </c>
      <c r="DW490" s="42" t="str">
        <f t="shared" si="770"/>
        <v/>
      </c>
      <c r="DX490" s="162"/>
      <c r="DY490" s="42" t="str">
        <f t="shared" si="771"/>
        <v/>
      </c>
      <c r="DZ490" s="42" t="str">
        <f t="shared" si="741"/>
        <v/>
      </c>
      <c r="EA490" s="42" t="str">
        <f t="shared" si="772"/>
        <v/>
      </c>
      <c r="EB490" s="162"/>
      <c r="EC490" s="930"/>
      <c r="ED490" s="188"/>
      <c r="EE490" s="245">
        <f t="shared" si="747"/>
        <v>0</v>
      </c>
      <c r="EF490" s="189"/>
      <c r="EG490" s="245">
        <f t="shared" si="773"/>
        <v>0</v>
      </c>
      <c r="EH490" s="189"/>
      <c r="EI490" s="246" t="str">
        <f t="shared" si="728"/>
        <v/>
      </c>
      <c r="EJ490" s="247" t="str">
        <f t="shared" si="750"/>
        <v/>
      </c>
      <c r="EK490" s="248" t="str">
        <f t="shared" si="751"/>
        <v/>
      </c>
      <c r="EL490" s="248" t="str">
        <f t="shared" si="752"/>
        <v/>
      </c>
      <c r="EM490" s="248" t="str">
        <f t="shared" si="753"/>
        <v/>
      </c>
      <c r="EN490" s="248" t="str">
        <f t="shared" si="774"/>
        <v/>
      </c>
      <c r="EO490" s="248" t="str">
        <f t="shared" si="754"/>
        <v/>
      </c>
      <c r="EP490" s="189"/>
      <c r="EQ490" s="248" t="str">
        <f t="shared" si="729"/>
        <v/>
      </c>
      <c r="ER490" s="248" t="str">
        <f t="shared" si="730"/>
        <v/>
      </c>
      <c r="ES490" s="248" t="str">
        <f t="shared" si="731"/>
        <v/>
      </c>
      <c r="ET490" s="248" t="str">
        <f t="shared" si="732"/>
        <v/>
      </c>
      <c r="EU490" s="248" t="str">
        <f t="shared" si="775"/>
        <v/>
      </c>
      <c r="EV490" s="248" t="str">
        <f t="shared" si="775"/>
        <v/>
      </c>
      <c r="EW490" s="189"/>
      <c r="EX490" s="248" t="str">
        <f t="shared" si="733"/>
        <v/>
      </c>
      <c r="EY490" s="248" t="str">
        <f t="shared" si="734"/>
        <v/>
      </c>
      <c r="EZ490" s="248" t="str">
        <f t="shared" si="735"/>
        <v/>
      </c>
      <c r="FA490" s="248" t="str">
        <f t="shared" si="736"/>
        <v/>
      </c>
      <c r="FB490" s="248" t="str">
        <f t="shared" si="710"/>
        <v/>
      </c>
      <c r="FC490" s="248" t="str">
        <f t="shared" si="710"/>
        <v/>
      </c>
      <c r="FD490" s="189"/>
      <c r="FE490" s="248" t="str">
        <f t="shared" si="737"/>
        <v/>
      </c>
      <c r="FF490" s="248" t="str">
        <f t="shared" si="738"/>
        <v/>
      </c>
      <c r="FG490" s="248" t="str">
        <f t="shared" si="739"/>
        <v/>
      </c>
      <c r="FH490" s="248" t="str">
        <f t="shared" si="740"/>
        <v/>
      </c>
      <c r="FI490" s="248" t="str">
        <f t="shared" si="711"/>
        <v/>
      </c>
      <c r="FJ490" s="248" t="str">
        <f t="shared" si="711"/>
        <v/>
      </c>
      <c r="FK490" s="189"/>
      <c r="FL490" s="370"/>
      <c r="FM490" s="371"/>
      <c r="FN490" s="371"/>
      <c r="FO490" s="611"/>
      <c r="FP490" s="896"/>
      <c r="FQ490" s="370"/>
      <c r="FR490" s="371"/>
      <c r="FS490" s="371"/>
      <c r="FT490" s="611"/>
      <c r="FU490" s="896"/>
      <c r="FV490" s="370"/>
      <c r="FW490" s="371"/>
      <c r="FX490" s="371"/>
      <c r="FY490" s="611"/>
      <c r="FZ490" s="896"/>
      <c r="GA490" s="613"/>
      <c r="GB490" s="189"/>
      <c r="GC490" s="227">
        <f t="shared" si="776"/>
        <v>0</v>
      </c>
      <c r="GD490" s="228">
        <f t="shared" si="777"/>
        <v>0</v>
      </c>
      <c r="GE490" s="229">
        <f t="shared" si="712"/>
        <v>0</v>
      </c>
      <c r="GF490" s="230">
        <f t="shared" si="712"/>
        <v>0</v>
      </c>
      <c r="GG490" s="231" t="str">
        <f t="shared" si="778"/>
        <v/>
      </c>
      <c r="GH490" s="232">
        <f t="shared" si="779"/>
        <v>0</v>
      </c>
      <c r="GI490" s="227">
        <f t="shared" si="780"/>
        <v>0</v>
      </c>
      <c r="GJ490" s="233">
        <f t="shared" si="781"/>
        <v>0</v>
      </c>
      <c r="GK490" s="233">
        <f t="shared" si="782"/>
        <v>0</v>
      </c>
      <c r="GL490" s="234"/>
      <c r="GM490" s="235">
        <f t="shared" si="783"/>
        <v>0</v>
      </c>
      <c r="GN490" s="235">
        <f t="shared" si="784"/>
        <v>0</v>
      </c>
      <c r="GO490" s="235" t="str">
        <f t="shared" si="785"/>
        <v/>
      </c>
      <c r="GP490" s="380"/>
      <c r="GQ490" s="235">
        <f t="shared" si="786"/>
        <v>0</v>
      </c>
      <c r="GR490" s="235">
        <f t="shared" si="787"/>
        <v>0</v>
      </c>
      <c r="GS490" s="235" t="str">
        <f t="shared" si="788"/>
        <v/>
      </c>
      <c r="GT490" s="236"/>
      <c r="GU490" s="237" t="str">
        <f t="shared" si="789"/>
        <v/>
      </c>
      <c r="GV490" s="237" t="str">
        <f t="shared" si="790"/>
        <v/>
      </c>
      <c r="GW490" s="238" t="str">
        <f t="shared" si="791"/>
        <v/>
      </c>
      <c r="GX490" s="238" t="str">
        <f t="shared" si="792"/>
        <v/>
      </c>
      <c r="GY490" s="239"/>
      <c r="GZ490" s="240" t="str">
        <f t="shared" si="793"/>
        <v/>
      </c>
      <c r="HA490" s="235" t="str">
        <f t="shared" si="794"/>
        <v/>
      </c>
      <c r="HB490" s="235" t="str">
        <f t="shared" si="795"/>
        <v/>
      </c>
      <c r="HC490" s="235" t="str">
        <f t="shared" si="796"/>
        <v/>
      </c>
      <c r="HD490" s="235" t="str">
        <f t="shared" si="797"/>
        <v/>
      </c>
      <c r="HE490" s="235" t="str">
        <f t="shared" si="798"/>
        <v/>
      </c>
      <c r="HF490" s="188"/>
      <c r="HG490" s="235" t="str">
        <f t="shared" si="799"/>
        <v/>
      </c>
      <c r="HH490" s="235">
        <f t="shared" si="713"/>
        <v>0</v>
      </c>
      <c r="HI490" s="235">
        <f t="shared" si="713"/>
        <v>0</v>
      </c>
      <c r="HJ490" s="235">
        <f t="shared" si="713"/>
        <v>0</v>
      </c>
      <c r="HK490" s="188"/>
      <c r="HL490" s="235" t="str">
        <f t="shared" si="800"/>
        <v/>
      </c>
      <c r="HM490" s="235">
        <f t="shared" si="714"/>
        <v>0</v>
      </c>
      <c r="HN490" s="235">
        <f t="shared" si="714"/>
        <v>0</v>
      </c>
      <c r="HO490" s="235">
        <f t="shared" si="714"/>
        <v>0</v>
      </c>
      <c r="HP490" s="188"/>
      <c r="HQ490" s="235" t="str">
        <f t="shared" si="801"/>
        <v/>
      </c>
      <c r="HR490" s="235">
        <f t="shared" si="715"/>
        <v>0</v>
      </c>
      <c r="HS490" s="235">
        <f t="shared" si="715"/>
        <v>0</v>
      </c>
      <c r="HT490" s="235">
        <f t="shared" si="715"/>
        <v>0</v>
      </c>
      <c r="HU490" s="162"/>
      <c r="HV490" s="1622"/>
      <c r="HW490" s="1619"/>
      <c r="HX490" s="1619"/>
      <c r="HY490" s="1619"/>
      <c r="HZ490" s="1619"/>
      <c r="IA490" s="1619"/>
      <c r="IB490" s="1619"/>
      <c r="IC490" s="1623"/>
      <c r="ID490" s="162"/>
    </row>
    <row r="491" spans="1:238" ht="21.75" customHeight="1" x14ac:dyDescent="0.25">
      <c r="A491" s="377" t="str">
        <f t="shared" si="755"/>
        <v/>
      </c>
      <c r="B491" s="188">
        <v>465</v>
      </c>
      <c r="C491" s="255"/>
      <c r="D491" s="223" t="str">
        <f t="shared" si="802"/>
        <v/>
      </c>
      <c r="E491" s="223" t="str">
        <f t="shared" si="748"/>
        <v/>
      </c>
      <c r="F491" s="242"/>
      <c r="G491" s="242"/>
      <c r="H491" s="224" t="str">
        <f t="shared" si="756"/>
        <v/>
      </c>
      <c r="I491" s="930"/>
      <c r="J491" s="930"/>
      <c r="K491" s="930"/>
      <c r="L491" s="370"/>
      <c r="M491" s="371"/>
      <c r="N491" s="371"/>
      <c r="O491" s="371"/>
      <c r="P491" s="372"/>
      <c r="Q491" s="609"/>
      <c r="R491" s="609"/>
      <c r="S491" s="610"/>
      <c r="T491" s="371"/>
      <c r="U491" s="371"/>
      <c r="V491" s="188"/>
      <c r="W491" s="370"/>
      <c r="X491" s="371"/>
      <c r="Y491" s="371"/>
      <c r="Z491" s="611"/>
      <c r="AA491" s="896"/>
      <c r="AB491" s="370"/>
      <c r="AC491" s="371"/>
      <c r="AD491" s="371"/>
      <c r="AE491" s="371"/>
      <c r="AF491" s="896"/>
      <c r="AG491" s="370"/>
      <c r="AH491" s="371"/>
      <c r="AI491" s="371"/>
      <c r="AJ491" s="371"/>
      <c r="AK491" s="896"/>
      <c r="AL491" s="370"/>
      <c r="AM491" s="371"/>
      <c r="AN491" s="371"/>
      <c r="AO491" s="372"/>
      <c r="AP491" s="370"/>
      <c r="AQ491" s="371"/>
      <c r="AR491" s="371"/>
      <c r="AS491" s="371"/>
      <c r="AT491" s="928"/>
      <c r="AU491" s="188"/>
      <c r="AV491" s="256">
        <f t="shared" si="716"/>
        <v>0</v>
      </c>
      <c r="AW491" s="257">
        <f t="shared" si="717"/>
        <v>0</v>
      </c>
      <c r="AX491" s="258">
        <f t="shared" si="718"/>
        <v>0</v>
      </c>
      <c r="AY491" s="259">
        <f t="shared" si="719"/>
        <v>0</v>
      </c>
      <c r="AZ491" s="231" t="str">
        <f t="shared" si="720"/>
        <v/>
      </c>
      <c r="BA491" s="232">
        <f t="shared" si="721"/>
        <v>0</v>
      </c>
      <c r="BB491" s="249">
        <f t="shared" si="722"/>
        <v>0</v>
      </c>
      <c r="BC491" s="231">
        <f t="shared" si="723"/>
        <v>0</v>
      </c>
      <c r="BD491" s="231">
        <f t="shared" si="724"/>
        <v>0</v>
      </c>
      <c r="BE491" s="260"/>
      <c r="BF491" s="235">
        <f t="shared" si="757"/>
        <v>0</v>
      </c>
      <c r="BG491" s="235">
        <f t="shared" si="758"/>
        <v>0</v>
      </c>
      <c r="BH491" s="235">
        <f t="shared" si="759"/>
        <v>0</v>
      </c>
      <c r="BI491" s="380"/>
      <c r="BJ491" s="235">
        <f t="shared" si="749"/>
        <v>0</v>
      </c>
      <c r="BK491" s="235">
        <f t="shared" si="760"/>
        <v>0</v>
      </c>
      <c r="BL491" s="235" t="str">
        <f t="shared" si="761"/>
        <v/>
      </c>
      <c r="BM491" s="236"/>
      <c r="BN491" s="237"/>
      <c r="BO491" s="237"/>
      <c r="BP491" s="238"/>
      <c r="BQ491" s="238"/>
      <c r="BR491" s="254"/>
      <c r="BS491" s="252"/>
      <c r="BT491" s="244"/>
      <c r="BU491" s="244"/>
      <c r="BV491" s="244"/>
      <c r="BW491" s="244"/>
      <c r="BX491" s="244"/>
      <c r="BY491" s="244"/>
      <c r="BZ491" s="244"/>
      <c r="CA491" s="244"/>
      <c r="CB491" s="253"/>
      <c r="CC491" s="188"/>
      <c r="CD491" s="244">
        <f t="shared" si="742"/>
        <v>0</v>
      </c>
      <c r="CE491" s="235">
        <f t="shared" si="762"/>
        <v>0</v>
      </c>
      <c r="CF491" s="235">
        <f t="shared" si="762"/>
        <v>0</v>
      </c>
      <c r="CG491" s="235">
        <f t="shared" si="762"/>
        <v>0</v>
      </c>
      <c r="CH491" s="188"/>
      <c r="CI491" s="244">
        <f t="shared" si="743"/>
        <v>0</v>
      </c>
      <c r="CJ491" s="235">
        <f t="shared" si="763"/>
        <v>0</v>
      </c>
      <c r="CK491" s="235">
        <f t="shared" si="763"/>
        <v>0</v>
      </c>
      <c r="CL491" s="235">
        <f t="shared" si="763"/>
        <v>0</v>
      </c>
      <c r="CM491" s="188"/>
      <c r="CN491" s="244">
        <f t="shared" si="744"/>
        <v>0</v>
      </c>
      <c r="CO491" s="235">
        <f t="shared" si="764"/>
        <v>0</v>
      </c>
      <c r="CP491" s="235">
        <f t="shared" si="764"/>
        <v>0</v>
      </c>
      <c r="CQ491" s="235">
        <f t="shared" si="764"/>
        <v>0</v>
      </c>
      <c r="CR491" s="188"/>
      <c r="CS491" s="244">
        <f t="shared" si="745"/>
        <v>0</v>
      </c>
      <c r="CT491" s="235">
        <f t="shared" si="765"/>
        <v>0</v>
      </c>
      <c r="CU491" s="235">
        <f t="shared" si="765"/>
        <v>0</v>
      </c>
      <c r="CV491" s="235">
        <f t="shared" si="765"/>
        <v>0</v>
      </c>
      <c r="CW491" s="188"/>
      <c r="CX491" s="244">
        <f t="shared" si="746"/>
        <v>0</v>
      </c>
      <c r="CY491" s="235">
        <f t="shared" si="766"/>
        <v>0</v>
      </c>
      <c r="CZ491" s="235">
        <f t="shared" si="766"/>
        <v>0</v>
      </c>
      <c r="DA491" s="235">
        <f t="shared" si="766"/>
        <v>0</v>
      </c>
      <c r="DB491" s="188"/>
      <c r="DC491" s="225"/>
      <c r="DD491" s="226"/>
      <c r="DE491" s="1088"/>
      <c r="DF491" s="225"/>
      <c r="DG491" s="226"/>
      <c r="DH491" s="1088"/>
      <c r="DI491" s="225"/>
      <c r="DJ491" s="226"/>
      <c r="DK491" s="1088"/>
      <c r="DL491" s="225"/>
      <c r="DM491" s="226"/>
      <c r="DN491" s="1088"/>
      <c r="DO491" s="370"/>
      <c r="DP491" s="370"/>
      <c r="DQ491" s="243">
        <f t="shared" si="725"/>
        <v>0</v>
      </c>
      <c r="DR491" s="244">
        <f t="shared" si="726"/>
        <v>0</v>
      </c>
      <c r="DS491" s="235">
        <f t="shared" si="767"/>
        <v>0</v>
      </c>
      <c r="DT491" s="244" t="str">
        <f t="shared" si="727"/>
        <v/>
      </c>
      <c r="DU491" s="42" t="str">
        <f t="shared" si="768"/>
        <v/>
      </c>
      <c r="DV491" s="42" t="str">
        <f t="shared" si="769"/>
        <v/>
      </c>
      <c r="DW491" s="42" t="str">
        <f t="shared" si="770"/>
        <v/>
      </c>
      <c r="DX491" s="162"/>
      <c r="DY491" s="42" t="str">
        <f t="shared" si="771"/>
        <v/>
      </c>
      <c r="DZ491" s="42" t="str">
        <f t="shared" si="741"/>
        <v/>
      </c>
      <c r="EA491" s="42" t="str">
        <f t="shared" si="772"/>
        <v/>
      </c>
      <c r="EB491" s="162"/>
      <c r="EC491" s="930"/>
      <c r="ED491" s="188"/>
      <c r="EE491" s="245">
        <f t="shared" si="747"/>
        <v>0</v>
      </c>
      <c r="EF491" s="189"/>
      <c r="EG491" s="245">
        <f t="shared" si="773"/>
        <v>0</v>
      </c>
      <c r="EH491" s="189"/>
      <c r="EI491" s="246" t="str">
        <f t="shared" si="728"/>
        <v/>
      </c>
      <c r="EJ491" s="247" t="str">
        <f t="shared" si="750"/>
        <v/>
      </c>
      <c r="EK491" s="248" t="str">
        <f t="shared" si="751"/>
        <v/>
      </c>
      <c r="EL491" s="248" t="str">
        <f t="shared" si="752"/>
        <v/>
      </c>
      <c r="EM491" s="248" t="str">
        <f t="shared" si="753"/>
        <v/>
      </c>
      <c r="EN491" s="248" t="str">
        <f t="shared" si="774"/>
        <v/>
      </c>
      <c r="EO491" s="248" t="str">
        <f t="shared" si="754"/>
        <v/>
      </c>
      <c r="EP491" s="189"/>
      <c r="EQ491" s="248" t="str">
        <f t="shared" si="729"/>
        <v/>
      </c>
      <c r="ER491" s="248" t="str">
        <f t="shared" si="730"/>
        <v/>
      </c>
      <c r="ES491" s="248" t="str">
        <f t="shared" si="731"/>
        <v/>
      </c>
      <c r="ET491" s="248" t="str">
        <f t="shared" si="732"/>
        <v/>
      </c>
      <c r="EU491" s="248" t="str">
        <f t="shared" si="775"/>
        <v/>
      </c>
      <c r="EV491" s="248" t="str">
        <f t="shared" si="775"/>
        <v/>
      </c>
      <c r="EW491" s="189"/>
      <c r="EX491" s="248" t="str">
        <f t="shared" si="733"/>
        <v/>
      </c>
      <c r="EY491" s="248" t="str">
        <f t="shared" si="734"/>
        <v/>
      </c>
      <c r="EZ491" s="248" t="str">
        <f t="shared" si="735"/>
        <v/>
      </c>
      <c r="FA491" s="248" t="str">
        <f t="shared" si="736"/>
        <v/>
      </c>
      <c r="FB491" s="248" t="str">
        <f t="shared" ref="FB491:FC526" si="803">IF(EN491="","",IF(EN491=1,IF($DF491=1,1,"")))</f>
        <v/>
      </c>
      <c r="FC491" s="248" t="str">
        <f t="shared" si="803"/>
        <v/>
      </c>
      <c r="FD491" s="189"/>
      <c r="FE491" s="248" t="str">
        <f t="shared" si="737"/>
        <v/>
      </c>
      <c r="FF491" s="248" t="str">
        <f t="shared" si="738"/>
        <v/>
      </c>
      <c r="FG491" s="248" t="str">
        <f t="shared" si="739"/>
        <v/>
      </c>
      <c r="FH491" s="248" t="str">
        <f t="shared" si="740"/>
        <v/>
      </c>
      <c r="FI491" s="248" t="str">
        <f t="shared" ref="FI491:FJ526" si="804">IF(EN491="","",IF(EN491=1,IF($DI491=1,1,"")))</f>
        <v/>
      </c>
      <c r="FJ491" s="248" t="str">
        <f t="shared" si="804"/>
        <v/>
      </c>
      <c r="FK491" s="189"/>
      <c r="FL491" s="370"/>
      <c r="FM491" s="371"/>
      <c r="FN491" s="371"/>
      <c r="FO491" s="611"/>
      <c r="FP491" s="896"/>
      <c r="FQ491" s="370"/>
      <c r="FR491" s="371"/>
      <c r="FS491" s="371"/>
      <c r="FT491" s="611"/>
      <c r="FU491" s="896"/>
      <c r="FV491" s="370"/>
      <c r="FW491" s="371"/>
      <c r="FX491" s="371"/>
      <c r="FY491" s="611"/>
      <c r="FZ491" s="896"/>
      <c r="GA491" s="613"/>
      <c r="GB491" s="189"/>
      <c r="GC491" s="227">
        <f t="shared" si="776"/>
        <v>0</v>
      </c>
      <c r="GD491" s="228">
        <f t="shared" si="777"/>
        <v>0</v>
      </c>
      <c r="GE491" s="229">
        <f t="shared" si="712"/>
        <v>0</v>
      </c>
      <c r="GF491" s="230">
        <f t="shared" si="712"/>
        <v>0</v>
      </c>
      <c r="GG491" s="231" t="str">
        <f t="shared" si="778"/>
        <v/>
      </c>
      <c r="GH491" s="232">
        <f t="shared" si="779"/>
        <v>0</v>
      </c>
      <c r="GI491" s="227">
        <f t="shared" si="780"/>
        <v>0</v>
      </c>
      <c r="GJ491" s="233">
        <f t="shared" si="781"/>
        <v>0</v>
      </c>
      <c r="GK491" s="233">
        <f t="shared" si="782"/>
        <v>0</v>
      </c>
      <c r="GL491" s="234"/>
      <c r="GM491" s="235">
        <f t="shared" si="783"/>
        <v>0</v>
      </c>
      <c r="GN491" s="235">
        <f t="shared" si="784"/>
        <v>0</v>
      </c>
      <c r="GO491" s="235" t="str">
        <f t="shared" si="785"/>
        <v/>
      </c>
      <c r="GP491" s="380"/>
      <c r="GQ491" s="235">
        <f t="shared" si="786"/>
        <v>0</v>
      </c>
      <c r="GR491" s="235">
        <f t="shared" si="787"/>
        <v>0</v>
      </c>
      <c r="GS491" s="235" t="str">
        <f t="shared" si="788"/>
        <v/>
      </c>
      <c r="GT491" s="236"/>
      <c r="GU491" s="237" t="str">
        <f t="shared" si="789"/>
        <v/>
      </c>
      <c r="GV491" s="237" t="str">
        <f t="shared" si="790"/>
        <v/>
      </c>
      <c r="GW491" s="238" t="str">
        <f t="shared" si="791"/>
        <v/>
      </c>
      <c r="GX491" s="238" t="str">
        <f t="shared" si="792"/>
        <v/>
      </c>
      <c r="GY491" s="239"/>
      <c r="GZ491" s="240" t="str">
        <f t="shared" si="793"/>
        <v/>
      </c>
      <c r="HA491" s="235" t="str">
        <f t="shared" si="794"/>
        <v/>
      </c>
      <c r="HB491" s="235" t="str">
        <f t="shared" si="795"/>
        <v/>
      </c>
      <c r="HC491" s="235" t="str">
        <f t="shared" si="796"/>
        <v/>
      </c>
      <c r="HD491" s="235" t="str">
        <f t="shared" si="797"/>
        <v/>
      </c>
      <c r="HE491" s="235" t="str">
        <f t="shared" si="798"/>
        <v/>
      </c>
      <c r="HF491" s="188"/>
      <c r="HG491" s="235" t="str">
        <f t="shared" si="799"/>
        <v/>
      </c>
      <c r="HH491" s="235">
        <f t="shared" si="713"/>
        <v>0</v>
      </c>
      <c r="HI491" s="235">
        <f t="shared" si="713"/>
        <v>0</v>
      </c>
      <c r="HJ491" s="235">
        <f t="shared" si="713"/>
        <v>0</v>
      </c>
      <c r="HK491" s="188"/>
      <c r="HL491" s="235" t="str">
        <f t="shared" si="800"/>
        <v/>
      </c>
      <c r="HM491" s="235">
        <f t="shared" si="714"/>
        <v>0</v>
      </c>
      <c r="HN491" s="235">
        <f t="shared" si="714"/>
        <v>0</v>
      </c>
      <c r="HO491" s="235">
        <f t="shared" si="714"/>
        <v>0</v>
      </c>
      <c r="HP491" s="188"/>
      <c r="HQ491" s="235" t="str">
        <f t="shared" si="801"/>
        <v/>
      </c>
      <c r="HR491" s="235">
        <f t="shared" si="715"/>
        <v>0</v>
      </c>
      <c r="HS491" s="235">
        <f t="shared" si="715"/>
        <v>0</v>
      </c>
      <c r="HT491" s="235">
        <f t="shared" si="715"/>
        <v>0</v>
      </c>
      <c r="HU491" s="162"/>
      <c r="HV491" s="1622"/>
      <c r="HW491" s="1619"/>
      <c r="HX491" s="1619"/>
      <c r="HY491" s="1619"/>
      <c r="HZ491" s="1619"/>
      <c r="IA491" s="1619"/>
      <c r="IB491" s="1619"/>
      <c r="IC491" s="1623"/>
      <c r="ID491" s="162"/>
    </row>
    <row r="492" spans="1:238" ht="21.75" customHeight="1" x14ac:dyDescent="0.25">
      <c r="A492" s="377" t="str">
        <f t="shared" si="755"/>
        <v/>
      </c>
      <c r="B492" s="188">
        <v>466</v>
      </c>
      <c r="C492" s="255"/>
      <c r="D492" s="223" t="str">
        <f t="shared" si="802"/>
        <v/>
      </c>
      <c r="E492" s="223" t="str">
        <f t="shared" si="748"/>
        <v/>
      </c>
      <c r="F492" s="242"/>
      <c r="G492" s="242"/>
      <c r="H492" s="224" t="str">
        <f t="shared" si="756"/>
        <v/>
      </c>
      <c r="I492" s="930"/>
      <c r="J492" s="930"/>
      <c r="K492" s="930"/>
      <c r="L492" s="370"/>
      <c r="M492" s="371"/>
      <c r="N492" s="371"/>
      <c r="O492" s="371"/>
      <c r="P492" s="372"/>
      <c r="Q492" s="609"/>
      <c r="R492" s="609"/>
      <c r="S492" s="610"/>
      <c r="T492" s="371"/>
      <c r="U492" s="371"/>
      <c r="V492" s="188"/>
      <c r="W492" s="370"/>
      <c r="X492" s="371"/>
      <c r="Y492" s="371"/>
      <c r="Z492" s="611"/>
      <c r="AA492" s="896"/>
      <c r="AB492" s="370"/>
      <c r="AC492" s="371"/>
      <c r="AD492" s="371"/>
      <c r="AE492" s="371"/>
      <c r="AF492" s="896"/>
      <c r="AG492" s="370"/>
      <c r="AH492" s="371"/>
      <c r="AI492" s="371"/>
      <c r="AJ492" s="371"/>
      <c r="AK492" s="896"/>
      <c r="AL492" s="370"/>
      <c r="AM492" s="371"/>
      <c r="AN492" s="371"/>
      <c r="AO492" s="372"/>
      <c r="AP492" s="370"/>
      <c r="AQ492" s="371"/>
      <c r="AR492" s="371"/>
      <c r="AS492" s="371"/>
      <c r="AT492" s="928"/>
      <c r="AU492" s="188"/>
      <c r="AV492" s="256">
        <f t="shared" si="716"/>
        <v>0</v>
      </c>
      <c r="AW492" s="257">
        <f t="shared" si="717"/>
        <v>0</v>
      </c>
      <c r="AX492" s="258">
        <f t="shared" si="718"/>
        <v>0</v>
      </c>
      <c r="AY492" s="259">
        <f t="shared" si="719"/>
        <v>0</v>
      </c>
      <c r="AZ492" s="231" t="str">
        <f t="shared" si="720"/>
        <v/>
      </c>
      <c r="BA492" s="232">
        <f t="shared" si="721"/>
        <v>0</v>
      </c>
      <c r="BB492" s="249">
        <f t="shared" si="722"/>
        <v>0</v>
      </c>
      <c r="BC492" s="231">
        <f t="shared" si="723"/>
        <v>0</v>
      </c>
      <c r="BD492" s="231">
        <f t="shared" si="724"/>
        <v>0</v>
      </c>
      <c r="BE492" s="260"/>
      <c r="BF492" s="235">
        <f t="shared" si="757"/>
        <v>0</v>
      </c>
      <c r="BG492" s="235">
        <f t="shared" si="758"/>
        <v>0</v>
      </c>
      <c r="BH492" s="235">
        <f t="shared" si="759"/>
        <v>0</v>
      </c>
      <c r="BI492" s="380"/>
      <c r="BJ492" s="235">
        <f t="shared" si="749"/>
        <v>0</v>
      </c>
      <c r="BK492" s="235">
        <f t="shared" si="760"/>
        <v>0</v>
      </c>
      <c r="BL492" s="235" t="str">
        <f t="shared" si="761"/>
        <v/>
      </c>
      <c r="BM492" s="236"/>
      <c r="BN492" s="237"/>
      <c r="BO492" s="237"/>
      <c r="BP492" s="238"/>
      <c r="BQ492" s="238"/>
      <c r="BR492" s="254"/>
      <c r="BS492" s="252"/>
      <c r="BT492" s="244"/>
      <c r="BU492" s="244"/>
      <c r="BV492" s="244"/>
      <c r="BW492" s="244"/>
      <c r="BX492" s="244"/>
      <c r="BY492" s="244"/>
      <c r="BZ492" s="244"/>
      <c r="CA492" s="244"/>
      <c r="CB492" s="253"/>
      <c r="CC492" s="188"/>
      <c r="CD492" s="244">
        <f t="shared" si="742"/>
        <v>0</v>
      </c>
      <c r="CE492" s="235">
        <f t="shared" si="762"/>
        <v>0</v>
      </c>
      <c r="CF492" s="235">
        <f t="shared" si="762"/>
        <v>0</v>
      </c>
      <c r="CG492" s="235">
        <f t="shared" si="762"/>
        <v>0</v>
      </c>
      <c r="CH492" s="188"/>
      <c r="CI492" s="244">
        <f t="shared" si="743"/>
        <v>0</v>
      </c>
      <c r="CJ492" s="235">
        <f t="shared" si="763"/>
        <v>0</v>
      </c>
      <c r="CK492" s="235">
        <f t="shared" si="763"/>
        <v>0</v>
      </c>
      <c r="CL492" s="235">
        <f t="shared" si="763"/>
        <v>0</v>
      </c>
      <c r="CM492" s="188"/>
      <c r="CN492" s="244">
        <f t="shared" si="744"/>
        <v>0</v>
      </c>
      <c r="CO492" s="235">
        <f t="shared" si="764"/>
        <v>0</v>
      </c>
      <c r="CP492" s="235">
        <f t="shared" si="764"/>
        <v>0</v>
      </c>
      <c r="CQ492" s="235">
        <f t="shared" si="764"/>
        <v>0</v>
      </c>
      <c r="CR492" s="188"/>
      <c r="CS492" s="244">
        <f t="shared" si="745"/>
        <v>0</v>
      </c>
      <c r="CT492" s="235">
        <f t="shared" si="765"/>
        <v>0</v>
      </c>
      <c r="CU492" s="235">
        <f t="shared" si="765"/>
        <v>0</v>
      </c>
      <c r="CV492" s="235">
        <f t="shared" si="765"/>
        <v>0</v>
      </c>
      <c r="CW492" s="188"/>
      <c r="CX492" s="244">
        <f t="shared" si="746"/>
        <v>0</v>
      </c>
      <c r="CY492" s="235">
        <f t="shared" si="766"/>
        <v>0</v>
      </c>
      <c r="CZ492" s="235">
        <f t="shared" si="766"/>
        <v>0</v>
      </c>
      <c r="DA492" s="235">
        <f t="shared" si="766"/>
        <v>0</v>
      </c>
      <c r="DB492" s="188"/>
      <c r="DC492" s="225"/>
      <c r="DD492" s="226"/>
      <c r="DE492" s="1088"/>
      <c r="DF492" s="225"/>
      <c r="DG492" s="226"/>
      <c r="DH492" s="1088"/>
      <c r="DI492" s="225"/>
      <c r="DJ492" s="226"/>
      <c r="DK492" s="1088"/>
      <c r="DL492" s="225"/>
      <c r="DM492" s="226"/>
      <c r="DN492" s="1088"/>
      <c r="DO492" s="370"/>
      <c r="DP492" s="370"/>
      <c r="DQ492" s="243">
        <f t="shared" si="725"/>
        <v>0</v>
      </c>
      <c r="DR492" s="244">
        <f t="shared" si="726"/>
        <v>0</v>
      </c>
      <c r="DS492" s="235">
        <f t="shared" si="767"/>
        <v>0</v>
      </c>
      <c r="DT492" s="244" t="str">
        <f t="shared" si="727"/>
        <v/>
      </c>
      <c r="DU492" s="42" t="str">
        <f t="shared" si="768"/>
        <v/>
      </c>
      <c r="DV492" s="42" t="str">
        <f t="shared" si="769"/>
        <v/>
      </c>
      <c r="DW492" s="42" t="str">
        <f t="shared" si="770"/>
        <v/>
      </c>
      <c r="DX492" s="162"/>
      <c r="DY492" s="42" t="str">
        <f t="shared" si="771"/>
        <v/>
      </c>
      <c r="DZ492" s="42" t="str">
        <f t="shared" si="741"/>
        <v/>
      </c>
      <c r="EA492" s="42" t="str">
        <f t="shared" si="772"/>
        <v/>
      </c>
      <c r="EB492" s="162"/>
      <c r="EC492" s="930"/>
      <c r="ED492" s="188"/>
      <c r="EE492" s="245">
        <f t="shared" si="747"/>
        <v>0</v>
      </c>
      <c r="EF492" s="189"/>
      <c r="EG492" s="245">
        <f t="shared" si="773"/>
        <v>0</v>
      </c>
      <c r="EH492" s="189"/>
      <c r="EI492" s="246" t="str">
        <f t="shared" si="728"/>
        <v/>
      </c>
      <c r="EJ492" s="247" t="str">
        <f t="shared" si="750"/>
        <v/>
      </c>
      <c r="EK492" s="248" t="str">
        <f t="shared" si="751"/>
        <v/>
      </c>
      <c r="EL492" s="248" t="str">
        <f t="shared" si="752"/>
        <v/>
      </c>
      <c r="EM492" s="248" t="str">
        <f t="shared" si="753"/>
        <v/>
      </c>
      <c r="EN492" s="248" t="str">
        <f t="shared" si="774"/>
        <v/>
      </c>
      <c r="EO492" s="248" t="str">
        <f t="shared" si="754"/>
        <v/>
      </c>
      <c r="EP492" s="189"/>
      <c r="EQ492" s="248" t="str">
        <f t="shared" si="729"/>
        <v/>
      </c>
      <c r="ER492" s="248" t="str">
        <f t="shared" si="730"/>
        <v/>
      </c>
      <c r="ES492" s="248" t="str">
        <f t="shared" si="731"/>
        <v/>
      </c>
      <c r="ET492" s="248" t="str">
        <f t="shared" si="732"/>
        <v/>
      </c>
      <c r="EU492" s="248" t="str">
        <f t="shared" si="775"/>
        <v/>
      </c>
      <c r="EV492" s="248" t="str">
        <f t="shared" si="775"/>
        <v/>
      </c>
      <c r="EW492" s="189"/>
      <c r="EX492" s="248" t="str">
        <f t="shared" si="733"/>
        <v/>
      </c>
      <c r="EY492" s="248" t="str">
        <f t="shared" si="734"/>
        <v/>
      </c>
      <c r="EZ492" s="248" t="str">
        <f t="shared" si="735"/>
        <v/>
      </c>
      <c r="FA492" s="248" t="str">
        <f t="shared" si="736"/>
        <v/>
      </c>
      <c r="FB492" s="248" t="str">
        <f t="shared" si="803"/>
        <v/>
      </c>
      <c r="FC492" s="248" t="str">
        <f t="shared" si="803"/>
        <v/>
      </c>
      <c r="FD492" s="189"/>
      <c r="FE492" s="248" t="str">
        <f t="shared" si="737"/>
        <v/>
      </c>
      <c r="FF492" s="248" t="str">
        <f t="shared" si="738"/>
        <v/>
      </c>
      <c r="FG492" s="248" t="str">
        <f t="shared" si="739"/>
        <v/>
      </c>
      <c r="FH492" s="248" t="str">
        <f t="shared" si="740"/>
        <v/>
      </c>
      <c r="FI492" s="248" t="str">
        <f t="shared" si="804"/>
        <v/>
      </c>
      <c r="FJ492" s="248" t="str">
        <f t="shared" si="804"/>
        <v/>
      </c>
      <c r="FK492" s="189"/>
      <c r="FL492" s="370"/>
      <c r="FM492" s="371"/>
      <c r="FN492" s="371"/>
      <c r="FO492" s="611"/>
      <c r="FP492" s="896"/>
      <c r="FQ492" s="370"/>
      <c r="FR492" s="371"/>
      <c r="FS492" s="371"/>
      <c r="FT492" s="611"/>
      <c r="FU492" s="896"/>
      <c r="FV492" s="370"/>
      <c r="FW492" s="371"/>
      <c r="FX492" s="371"/>
      <c r="FY492" s="611"/>
      <c r="FZ492" s="896"/>
      <c r="GA492" s="613"/>
      <c r="GB492" s="189"/>
      <c r="GC492" s="227">
        <f t="shared" si="776"/>
        <v>0</v>
      </c>
      <c r="GD492" s="228">
        <f t="shared" si="777"/>
        <v>0</v>
      </c>
      <c r="GE492" s="229">
        <f t="shared" ref="GE492:GF526" si="805">FL492+FQ492+(FV492)</f>
        <v>0</v>
      </c>
      <c r="GF492" s="230">
        <f t="shared" si="805"/>
        <v>0</v>
      </c>
      <c r="GG492" s="231" t="str">
        <f t="shared" si="778"/>
        <v/>
      </c>
      <c r="GH492" s="232">
        <f t="shared" si="779"/>
        <v>0</v>
      </c>
      <c r="GI492" s="227">
        <f t="shared" si="780"/>
        <v>0</v>
      </c>
      <c r="GJ492" s="233">
        <f t="shared" si="781"/>
        <v>0</v>
      </c>
      <c r="GK492" s="233">
        <f t="shared" si="782"/>
        <v>0</v>
      </c>
      <c r="GL492" s="234"/>
      <c r="GM492" s="235">
        <f t="shared" si="783"/>
        <v>0</v>
      </c>
      <c r="GN492" s="235">
        <f t="shared" si="784"/>
        <v>0</v>
      </c>
      <c r="GO492" s="235" t="str">
        <f t="shared" si="785"/>
        <v/>
      </c>
      <c r="GP492" s="380"/>
      <c r="GQ492" s="235">
        <f t="shared" si="786"/>
        <v>0</v>
      </c>
      <c r="GR492" s="235">
        <f t="shared" si="787"/>
        <v>0</v>
      </c>
      <c r="GS492" s="235" t="str">
        <f t="shared" si="788"/>
        <v/>
      </c>
      <c r="GT492" s="236"/>
      <c r="GU492" s="237" t="str">
        <f t="shared" si="789"/>
        <v/>
      </c>
      <c r="GV492" s="237" t="str">
        <f t="shared" si="790"/>
        <v/>
      </c>
      <c r="GW492" s="238" t="str">
        <f t="shared" si="791"/>
        <v/>
      </c>
      <c r="GX492" s="238" t="str">
        <f t="shared" si="792"/>
        <v/>
      </c>
      <c r="GY492" s="239"/>
      <c r="GZ492" s="240" t="str">
        <f t="shared" si="793"/>
        <v/>
      </c>
      <c r="HA492" s="235" t="str">
        <f t="shared" si="794"/>
        <v/>
      </c>
      <c r="HB492" s="235" t="str">
        <f t="shared" si="795"/>
        <v/>
      </c>
      <c r="HC492" s="235" t="str">
        <f t="shared" si="796"/>
        <v/>
      </c>
      <c r="HD492" s="235" t="str">
        <f t="shared" si="797"/>
        <v/>
      </c>
      <c r="HE492" s="235" t="str">
        <f t="shared" si="798"/>
        <v/>
      </c>
      <c r="HF492" s="188"/>
      <c r="HG492" s="235" t="str">
        <f t="shared" si="799"/>
        <v/>
      </c>
      <c r="HH492" s="235">
        <f t="shared" ref="HH492:HJ526" si="806">IF(GQ492=1,$HG492,0)</f>
        <v>0</v>
      </c>
      <c r="HI492" s="235">
        <f t="shared" si="806"/>
        <v>0</v>
      </c>
      <c r="HJ492" s="235">
        <f t="shared" si="806"/>
        <v>0</v>
      </c>
      <c r="HK492" s="188"/>
      <c r="HL492" s="235" t="str">
        <f t="shared" si="800"/>
        <v/>
      </c>
      <c r="HM492" s="235">
        <f t="shared" ref="HM492:HO526" si="807">IF(GQ492=1,$HL492,0)</f>
        <v>0</v>
      </c>
      <c r="HN492" s="235">
        <f t="shared" si="807"/>
        <v>0</v>
      </c>
      <c r="HO492" s="235">
        <f t="shared" si="807"/>
        <v>0</v>
      </c>
      <c r="HP492" s="188"/>
      <c r="HQ492" s="235" t="str">
        <f t="shared" si="801"/>
        <v/>
      </c>
      <c r="HR492" s="235">
        <f t="shared" ref="HR492:HT526" si="808">IF(GQ492=1,$HQ492,0)</f>
        <v>0</v>
      </c>
      <c r="HS492" s="235">
        <f t="shared" si="808"/>
        <v>0</v>
      </c>
      <c r="HT492" s="235">
        <f t="shared" si="808"/>
        <v>0</v>
      </c>
      <c r="HU492" s="162"/>
      <c r="HV492" s="1622"/>
      <c r="HW492" s="1619"/>
      <c r="HX492" s="1619"/>
      <c r="HY492" s="1619"/>
      <c r="HZ492" s="1619"/>
      <c r="IA492" s="1619"/>
      <c r="IB492" s="1619"/>
      <c r="IC492" s="1623"/>
      <c r="ID492" s="162"/>
    </row>
    <row r="493" spans="1:238" ht="21.75" customHeight="1" x14ac:dyDescent="0.25">
      <c r="A493" s="377" t="str">
        <f t="shared" si="755"/>
        <v/>
      </c>
      <c r="B493" s="188">
        <v>467</v>
      </c>
      <c r="C493" s="255"/>
      <c r="D493" s="223" t="str">
        <f t="shared" si="802"/>
        <v/>
      </c>
      <c r="E493" s="223" t="str">
        <f t="shared" si="748"/>
        <v/>
      </c>
      <c r="F493" s="242"/>
      <c r="G493" s="242"/>
      <c r="H493" s="224" t="str">
        <f t="shared" si="756"/>
        <v/>
      </c>
      <c r="I493" s="930"/>
      <c r="J493" s="930"/>
      <c r="K493" s="930"/>
      <c r="L493" s="370"/>
      <c r="M493" s="371"/>
      <c r="N493" s="371"/>
      <c r="O493" s="371"/>
      <c r="P493" s="372"/>
      <c r="Q493" s="609"/>
      <c r="R493" s="609"/>
      <c r="S493" s="610"/>
      <c r="T493" s="371"/>
      <c r="U493" s="371"/>
      <c r="V493" s="188"/>
      <c r="W493" s="370"/>
      <c r="X493" s="371"/>
      <c r="Y493" s="371"/>
      <c r="Z493" s="611"/>
      <c r="AA493" s="896"/>
      <c r="AB493" s="370"/>
      <c r="AC493" s="371"/>
      <c r="AD493" s="371"/>
      <c r="AE493" s="371"/>
      <c r="AF493" s="896"/>
      <c r="AG493" s="370"/>
      <c r="AH493" s="371"/>
      <c r="AI493" s="371"/>
      <c r="AJ493" s="371"/>
      <c r="AK493" s="896"/>
      <c r="AL493" s="370"/>
      <c r="AM493" s="371"/>
      <c r="AN493" s="371"/>
      <c r="AO493" s="372"/>
      <c r="AP493" s="370"/>
      <c r="AQ493" s="371"/>
      <c r="AR493" s="371"/>
      <c r="AS493" s="371"/>
      <c r="AT493" s="928"/>
      <c r="AU493" s="188"/>
      <c r="AV493" s="256">
        <f t="shared" si="716"/>
        <v>0</v>
      </c>
      <c r="AW493" s="257">
        <f t="shared" si="717"/>
        <v>0</v>
      </c>
      <c r="AX493" s="258">
        <f t="shared" si="718"/>
        <v>0</v>
      </c>
      <c r="AY493" s="259">
        <f t="shared" si="719"/>
        <v>0</v>
      </c>
      <c r="AZ493" s="231" t="str">
        <f t="shared" si="720"/>
        <v/>
      </c>
      <c r="BA493" s="232">
        <f t="shared" si="721"/>
        <v>0</v>
      </c>
      <c r="BB493" s="249">
        <f t="shared" si="722"/>
        <v>0</v>
      </c>
      <c r="BC493" s="231">
        <f t="shared" si="723"/>
        <v>0</v>
      </c>
      <c r="BD493" s="231">
        <f t="shared" si="724"/>
        <v>0</v>
      </c>
      <c r="BE493" s="260"/>
      <c r="BF493" s="235">
        <f t="shared" si="757"/>
        <v>0</v>
      </c>
      <c r="BG493" s="235">
        <f t="shared" si="758"/>
        <v>0</v>
      </c>
      <c r="BH493" s="235">
        <f t="shared" si="759"/>
        <v>0</v>
      </c>
      <c r="BI493" s="380"/>
      <c r="BJ493" s="235">
        <f t="shared" si="749"/>
        <v>0</v>
      </c>
      <c r="BK493" s="235">
        <f t="shared" si="760"/>
        <v>0</v>
      </c>
      <c r="BL493" s="235" t="str">
        <f t="shared" si="761"/>
        <v/>
      </c>
      <c r="BM493" s="236"/>
      <c r="BN493" s="237"/>
      <c r="BO493" s="237"/>
      <c r="BP493" s="238"/>
      <c r="BQ493" s="238"/>
      <c r="BR493" s="254"/>
      <c r="BS493" s="252"/>
      <c r="BT493" s="244"/>
      <c r="BU493" s="244"/>
      <c r="BV493" s="244"/>
      <c r="BW493" s="244"/>
      <c r="BX493" s="244"/>
      <c r="BY493" s="244"/>
      <c r="BZ493" s="244"/>
      <c r="CA493" s="244"/>
      <c r="CB493" s="253"/>
      <c r="CC493" s="188"/>
      <c r="CD493" s="244">
        <f t="shared" si="742"/>
        <v>0</v>
      </c>
      <c r="CE493" s="235">
        <f t="shared" si="762"/>
        <v>0</v>
      </c>
      <c r="CF493" s="235">
        <f t="shared" si="762"/>
        <v>0</v>
      </c>
      <c r="CG493" s="235">
        <f t="shared" si="762"/>
        <v>0</v>
      </c>
      <c r="CH493" s="188"/>
      <c r="CI493" s="244">
        <f t="shared" si="743"/>
        <v>0</v>
      </c>
      <c r="CJ493" s="235">
        <f t="shared" si="763"/>
        <v>0</v>
      </c>
      <c r="CK493" s="235">
        <f t="shared" si="763"/>
        <v>0</v>
      </c>
      <c r="CL493" s="235">
        <f t="shared" si="763"/>
        <v>0</v>
      </c>
      <c r="CM493" s="188"/>
      <c r="CN493" s="244">
        <f t="shared" si="744"/>
        <v>0</v>
      </c>
      <c r="CO493" s="235">
        <f t="shared" si="764"/>
        <v>0</v>
      </c>
      <c r="CP493" s="235">
        <f t="shared" si="764"/>
        <v>0</v>
      </c>
      <c r="CQ493" s="235">
        <f t="shared" si="764"/>
        <v>0</v>
      </c>
      <c r="CR493" s="188"/>
      <c r="CS493" s="244">
        <f t="shared" si="745"/>
        <v>0</v>
      </c>
      <c r="CT493" s="235">
        <f t="shared" si="765"/>
        <v>0</v>
      </c>
      <c r="CU493" s="235">
        <f t="shared" si="765"/>
        <v>0</v>
      </c>
      <c r="CV493" s="235">
        <f t="shared" si="765"/>
        <v>0</v>
      </c>
      <c r="CW493" s="188"/>
      <c r="CX493" s="244">
        <f t="shared" si="746"/>
        <v>0</v>
      </c>
      <c r="CY493" s="235">
        <f t="shared" si="766"/>
        <v>0</v>
      </c>
      <c r="CZ493" s="235">
        <f t="shared" si="766"/>
        <v>0</v>
      </c>
      <c r="DA493" s="235">
        <f t="shared" si="766"/>
        <v>0</v>
      </c>
      <c r="DB493" s="188"/>
      <c r="DC493" s="225"/>
      <c r="DD493" s="226"/>
      <c r="DE493" s="1088"/>
      <c r="DF493" s="225"/>
      <c r="DG493" s="226"/>
      <c r="DH493" s="1088"/>
      <c r="DI493" s="225"/>
      <c r="DJ493" s="226"/>
      <c r="DK493" s="1088"/>
      <c r="DL493" s="225"/>
      <c r="DM493" s="226"/>
      <c r="DN493" s="1088"/>
      <c r="DO493" s="370"/>
      <c r="DP493" s="370"/>
      <c r="DQ493" s="243">
        <f t="shared" si="725"/>
        <v>0</v>
      </c>
      <c r="DR493" s="244">
        <f t="shared" si="726"/>
        <v>0</v>
      </c>
      <c r="DS493" s="235">
        <f t="shared" si="767"/>
        <v>0</v>
      </c>
      <c r="DT493" s="244" t="str">
        <f t="shared" si="727"/>
        <v/>
      </c>
      <c r="DU493" s="42" t="str">
        <f t="shared" si="768"/>
        <v/>
      </c>
      <c r="DV493" s="42" t="str">
        <f t="shared" si="769"/>
        <v/>
      </c>
      <c r="DW493" s="42" t="str">
        <f t="shared" si="770"/>
        <v/>
      </c>
      <c r="DX493" s="162"/>
      <c r="DY493" s="42" t="str">
        <f t="shared" si="771"/>
        <v/>
      </c>
      <c r="DZ493" s="42" t="str">
        <f t="shared" si="741"/>
        <v/>
      </c>
      <c r="EA493" s="42" t="str">
        <f t="shared" si="772"/>
        <v/>
      </c>
      <c r="EB493" s="162"/>
      <c r="EC493" s="930"/>
      <c r="ED493" s="188"/>
      <c r="EE493" s="245">
        <f t="shared" si="747"/>
        <v>0</v>
      </c>
      <c r="EF493" s="189"/>
      <c r="EG493" s="245">
        <f t="shared" si="773"/>
        <v>0</v>
      </c>
      <c r="EH493" s="189"/>
      <c r="EI493" s="246" t="str">
        <f t="shared" si="728"/>
        <v/>
      </c>
      <c r="EJ493" s="247" t="str">
        <f t="shared" si="750"/>
        <v/>
      </c>
      <c r="EK493" s="248" t="str">
        <f t="shared" si="751"/>
        <v/>
      </c>
      <c r="EL493" s="248" t="str">
        <f t="shared" si="752"/>
        <v/>
      </c>
      <c r="EM493" s="248" t="str">
        <f t="shared" si="753"/>
        <v/>
      </c>
      <c r="EN493" s="248" t="str">
        <f t="shared" si="774"/>
        <v/>
      </c>
      <c r="EO493" s="248" t="str">
        <f t="shared" si="754"/>
        <v/>
      </c>
      <c r="EP493" s="189"/>
      <c r="EQ493" s="248" t="str">
        <f t="shared" si="729"/>
        <v/>
      </c>
      <c r="ER493" s="248" t="str">
        <f t="shared" si="730"/>
        <v/>
      </c>
      <c r="ES493" s="248" t="str">
        <f t="shared" si="731"/>
        <v/>
      </c>
      <c r="ET493" s="248" t="str">
        <f t="shared" si="732"/>
        <v/>
      </c>
      <c r="EU493" s="248" t="str">
        <f t="shared" si="775"/>
        <v/>
      </c>
      <c r="EV493" s="248" t="str">
        <f t="shared" si="775"/>
        <v/>
      </c>
      <c r="EW493" s="189"/>
      <c r="EX493" s="248" t="str">
        <f t="shared" si="733"/>
        <v/>
      </c>
      <c r="EY493" s="248" t="str">
        <f t="shared" si="734"/>
        <v/>
      </c>
      <c r="EZ493" s="248" t="str">
        <f t="shared" si="735"/>
        <v/>
      </c>
      <c r="FA493" s="248" t="str">
        <f t="shared" si="736"/>
        <v/>
      </c>
      <c r="FB493" s="248" t="str">
        <f t="shared" si="803"/>
        <v/>
      </c>
      <c r="FC493" s="248" t="str">
        <f t="shared" si="803"/>
        <v/>
      </c>
      <c r="FD493" s="189"/>
      <c r="FE493" s="248" t="str">
        <f t="shared" si="737"/>
        <v/>
      </c>
      <c r="FF493" s="248" t="str">
        <f t="shared" si="738"/>
        <v/>
      </c>
      <c r="FG493" s="248" t="str">
        <f t="shared" si="739"/>
        <v/>
      </c>
      <c r="FH493" s="248" t="str">
        <f t="shared" si="740"/>
        <v/>
      </c>
      <c r="FI493" s="248" t="str">
        <f t="shared" si="804"/>
        <v/>
      </c>
      <c r="FJ493" s="248" t="str">
        <f t="shared" si="804"/>
        <v/>
      </c>
      <c r="FK493" s="189"/>
      <c r="FL493" s="370"/>
      <c r="FM493" s="371"/>
      <c r="FN493" s="371"/>
      <c r="FO493" s="611"/>
      <c r="FP493" s="896"/>
      <c r="FQ493" s="370"/>
      <c r="FR493" s="371"/>
      <c r="FS493" s="371"/>
      <c r="FT493" s="611"/>
      <c r="FU493" s="896"/>
      <c r="FV493" s="370"/>
      <c r="FW493" s="371"/>
      <c r="FX493" s="371"/>
      <c r="FY493" s="611"/>
      <c r="FZ493" s="896"/>
      <c r="GA493" s="613"/>
      <c r="GB493" s="189"/>
      <c r="GC493" s="227">
        <f t="shared" si="776"/>
        <v>0</v>
      </c>
      <c r="GD493" s="228">
        <f t="shared" si="777"/>
        <v>0</v>
      </c>
      <c r="GE493" s="229">
        <f t="shared" si="805"/>
        <v>0</v>
      </c>
      <c r="GF493" s="230">
        <f t="shared" si="805"/>
        <v>0</v>
      </c>
      <c r="GG493" s="231" t="str">
        <f t="shared" si="778"/>
        <v/>
      </c>
      <c r="GH493" s="232">
        <f t="shared" si="779"/>
        <v>0</v>
      </c>
      <c r="GI493" s="227">
        <f t="shared" si="780"/>
        <v>0</v>
      </c>
      <c r="GJ493" s="233">
        <f t="shared" si="781"/>
        <v>0</v>
      </c>
      <c r="GK493" s="233">
        <f t="shared" si="782"/>
        <v>0</v>
      </c>
      <c r="GL493" s="234"/>
      <c r="GM493" s="235">
        <f t="shared" si="783"/>
        <v>0</v>
      </c>
      <c r="GN493" s="235">
        <f t="shared" si="784"/>
        <v>0</v>
      </c>
      <c r="GO493" s="235" t="str">
        <f t="shared" si="785"/>
        <v/>
      </c>
      <c r="GP493" s="380"/>
      <c r="GQ493" s="235">
        <f t="shared" si="786"/>
        <v>0</v>
      </c>
      <c r="GR493" s="235">
        <f t="shared" si="787"/>
        <v>0</v>
      </c>
      <c r="GS493" s="235" t="str">
        <f t="shared" si="788"/>
        <v/>
      </c>
      <c r="GT493" s="236"/>
      <c r="GU493" s="237" t="str">
        <f t="shared" si="789"/>
        <v/>
      </c>
      <c r="GV493" s="237" t="str">
        <f t="shared" si="790"/>
        <v/>
      </c>
      <c r="GW493" s="238" t="str">
        <f t="shared" si="791"/>
        <v/>
      </c>
      <c r="GX493" s="238" t="str">
        <f t="shared" si="792"/>
        <v/>
      </c>
      <c r="GY493" s="239"/>
      <c r="GZ493" s="240" t="str">
        <f t="shared" si="793"/>
        <v/>
      </c>
      <c r="HA493" s="235" t="str">
        <f t="shared" si="794"/>
        <v/>
      </c>
      <c r="HB493" s="235" t="str">
        <f t="shared" si="795"/>
        <v/>
      </c>
      <c r="HC493" s="235" t="str">
        <f t="shared" si="796"/>
        <v/>
      </c>
      <c r="HD493" s="235" t="str">
        <f t="shared" si="797"/>
        <v/>
      </c>
      <c r="HE493" s="235" t="str">
        <f t="shared" si="798"/>
        <v/>
      </c>
      <c r="HF493" s="188"/>
      <c r="HG493" s="235" t="str">
        <f t="shared" si="799"/>
        <v/>
      </c>
      <c r="HH493" s="235">
        <f t="shared" si="806"/>
        <v>0</v>
      </c>
      <c r="HI493" s="235">
        <f t="shared" si="806"/>
        <v>0</v>
      </c>
      <c r="HJ493" s="235">
        <f t="shared" si="806"/>
        <v>0</v>
      </c>
      <c r="HK493" s="188"/>
      <c r="HL493" s="235" t="str">
        <f t="shared" si="800"/>
        <v/>
      </c>
      <c r="HM493" s="235">
        <f t="shared" si="807"/>
        <v>0</v>
      </c>
      <c r="HN493" s="235">
        <f t="shared" si="807"/>
        <v>0</v>
      </c>
      <c r="HO493" s="235">
        <f t="shared" si="807"/>
        <v>0</v>
      </c>
      <c r="HP493" s="188"/>
      <c r="HQ493" s="235" t="str">
        <f t="shared" si="801"/>
        <v/>
      </c>
      <c r="HR493" s="235">
        <f t="shared" si="808"/>
        <v>0</v>
      </c>
      <c r="HS493" s="235">
        <f t="shared" si="808"/>
        <v>0</v>
      </c>
      <c r="HT493" s="235">
        <f t="shared" si="808"/>
        <v>0</v>
      </c>
      <c r="HU493" s="162"/>
      <c r="HV493" s="1622"/>
      <c r="HW493" s="1619"/>
      <c r="HX493" s="1619"/>
      <c r="HY493" s="1619"/>
      <c r="HZ493" s="1619"/>
      <c r="IA493" s="1619"/>
      <c r="IB493" s="1619"/>
      <c r="IC493" s="1623"/>
      <c r="ID493" s="162"/>
    </row>
    <row r="494" spans="1:238" ht="21.75" customHeight="1" x14ac:dyDescent="0.25">
      <c r="A494" s="377" t="str">
        <f t="shared" si="755"/>
        <v/>
      </c>
      <c r="B494" s="188">
        <v>468</v>
      </c>
      <c r="C494" s="255"/>
      <c r="D494" s="223" t="str">
        <f t="shared" si="802"/>
        <v/>
      </c>
      <c r="E494" s="223" t="str">
        <f t="shared" si="748"/>
        <v/>
      </c>
      <c r="F494" s="242"/>
      <c r="G494" s="242"/>
      <c r="H494" s="224" t="str">
        <f t="shared" si="756"/>
        <v/>
      </c>
      <c r="I494" s="930"/>
      <c r="J494" s="930"/>
      <c r="K494" s="930"/>
      <c r="L494" s="370"/>
      <c r="M494" s="371"/>
      <c r="N494" s="371"/>
      <c r="O494" s="371"/>
      <c r="P494" s="372"/>
      <c r="Q494" s="609"/>
      <c r="R494" s="609"/>
      <c r="S494" s="610"/>
      <c r="T494" s="371"/>
      <c r="U494" s="371"/>
      <c r="V494" s="188"/>
      <c r="W494" s="370"/>
      <c r="X494" s="371"/>
      <c r="Y494" s="371"/>
      <c r="Z494" s="611"/>
      <c r="AA494" s="896"/>
      <c r="AB494" s="370"/>
      <c r="AC494" s="371"/>
      <c r="AD494" s="371"/>
      <c r="AE494" s="371"/>
      <c r="AF494" s="896"/>
      <c r="AG494" s="370"/>
      <c r="AH494" s="371"/>
      <c r="AI494" s="371"/>
      <c r="AJ494" s="371"/>
      <c r="AK494" s="896"/>
      <c r="AL494" s="370"/>
      <c r="AM494" s="371"/>
      <c r="AN494" s="371"/>
      <c r="AO494" s="372"/>
      <c r="AP494" s="370"/>
      <c r="AQ494" s="371"/>
      <c r="AR494" s="371"/>
      <c r="AS494" s="371"/>
      <c r="AT494" s="928"/>
      <c r="AU494" s="188"/>
      <c r="AV494" s="256">
        <f t="shared" si="716"/>
        <v>0</v>
      </c>
      <c r="AW494" s="257">
        <f t="shared" si="717"/>
        <v>0</v>
      </c>
      <c r="AX494" s="258">
        <f t="shared" si="718"/>
        <v>0</v>
      </c>
      <c r="AY494" s="259">
        <f t="shared" si="719"/>
        <v>0</v>
      </c>
      <c r="AZ494" s="231" t="str">
        <f t="shared" si="720"/>
        <v/>
      </c>
      <c r="BA494" s="232">
        <f t="shared" si="721"/>
        <v>0</v>
      </c>
      <c r="BB494" s="249">
        <f t="shared" si="722"/>
        <v>0</v>
      </c>
      <c r="BC494" s="231">
        <f t="shared" si="723"/>
        <v>0</v>
      </c>
      <c r="BD494" s="231">
        <f t="shared" si="724"/>
        <v>0</v>
      </c>
      <c r="BE494" s="260"/>
      <c r="BF494" s="235">
        <f t="shared" si="757"/>
        <v>0</v>
      </c>
      <c r="BG494" s="235">
        <f t="shared" si="758"/>
        <v>0</v>
      </c>
      <c r="BH494" s="235">
        <f t="shared" si="759"/>
        <v>0</v>
      </c>
      <c r="BI494" s="380"/>
      <c r="BJ494" s="235">
        <f t="shared" si="749"/>
        <v>0</v>
      </c>
      <c r="BK494" s="235">
        <f t="shared" si="760"/>
        <v>0</v>
      </c>
      <c r="BL494" s="235" t="str">
        <f t="shared" si="761"/>
        <v/>
      </c>
      <c r="BM494" s="236"/>
      <c r="BN494" s="237"/>
      <c r="BO494" s="237"/>
      <c r="BP494" s="238"/>
      <c r="BQ494" s="238"/>
      <c r="BR494" s="254"/>
      <c r="BS494" s="252"/>
      <c r="BT494" s="244"/>
      <c r="BU494" s="244"/>
      <c r="BV494" s="244"/>
      <c r="BW494" s="244"/>
      <c r="BX494" s="244"/>
      <c r="BY494" s="244"/>
      <c r="BZ494" s="244"/>
      <c r="CA494" s="244"/>
      <c r="CB494" s="253"/>
      <c r="CC494" s="188"/>
      <c r="CD494" s="244">
        <f t="shared" si="742"/>
        <v>0</v>
      </c>
      <c r="CE494" s="235">
        <f t="shared" si="762"/>
        <v>0</v>
      </c>
      <c r="CF494" s="235">
        <f t="shared" si="762"/>
        <v>0</v>
      </c>
      <c r="CG494" s="235">
        <f t="shared" si="762"/>
        <v>0</v>
      </c>
      <c r="CH494" s="188"/>
      <c r="CI494" s="244">
        <f t="shared" si="743"/>
        <v>0</v>
      </c>
      <c r="CJ494" s="235">
        <f t="shared" si="763"/>
        <v>0</v>
      </c>
      <c r="CK494" s="235">
        <f t="shared" si="763"/>
        <v>0</v>
      </c>
      <c r="CL494" s="235">
        <f t="shared" si="763"/>
        <v>0</v>
      </c>
      <c r="CM494" s="188"/>
      <c r="CN494" s="244">
        <f t="shared" si="744"/>
        <v>0</v>
      </c>
      <c r="CO494" s="235">
        <f t="shared" si="764"/>
        <v>0</v>
      </c>
      <c r="CP494" s="235">
        <f t="shared" si="764"/>
        <v>0</v>
      </c>
      <c r="CQ494" s="235">
        <f t="shared" si="764"/>
        <v>0</v>
      </c>
      <c r="CR494" s="188"/>
      <c r="CS494" s="244">
        <f t="shared" si="745"/>
        <v>0</v>
      </c>
      <c r="CT494" s="235">
        <f t="shared" si="765"/>
        <v>0</v>
      </c>
      <c r="CU494" s="235">
        <f t="shared" si="765"/>
        <v>0</v>
      </c>
      <c r="CV494" s="235">
        <f t="shared" si="765"/>
        <v>0</v>
      </c>
      <c r="CW494" s="188"/>
      <c r="CX494" s="244">
        <f t="shared" si="746"/>
        <v>0</v>
      </c>
      <c r="CY494" s="235">
        <f t="shared" si="766"/>
        <v>0</v>
      </c>
      <c r="CZ494" s="235">
        <f t="shared" si="766"/>
        <v>0</v>
      </c>
      <c r="DA494" s="235">
        <f t="shared" si="766"/>
        <v>0</v>
      </c>
      <c r="DB494" s="188"/>
      <c r="DC494" s="225"/>
      <c r="DD494" s="226"/>
      <c r="DE494" s="1088"/>
      <c r="DF494" s="225"/>
      <c r="DG494" s="226"/>
      <c r="DH494" s="1088"/>
      <c r="DI494" s="225"/>
      <c r="DJ494" s="226"/>
      <c r="DK494" s="1088"/>
      <c r="DL494" s="225"/>
      <c r="DM494" s="226"/>
      <c r="DN494" s="1088"/>
      <c r="DO494" s="370"/>
      <c r="DP494" s="370"/>
      <c r="DQ494" s="243">
        <f t="shared" si="725"/>
        <v>0</v>
      </c>
      <c r="DR494" s="244">
        <f t="shared" si="726"/>
        <v>0</v>
      </c>
      <c r="DS494" s="235">
        <f t="shared" si="767"/>
        <v>0</v>
      </c>
      <c r="DT494" s="244" t="str">
        <f t="shared" si="727"/>
        <v/>
      </c>
      <c r="DU494" s="42" t="str">
        <f t="shared" si="768"/>
        <v/>
      </c>
      <c r="DV494" s="42" t="str">
        <f t="shared" si="769"/>
        <v/>
      </c>
      <c r="DW494" s="42" t="str">
        <f t="shared" si="770"/>
        <v/>
      </c>
      <c r="DX494" s="162"/>
      <c r="DY494" s="42" t="str">
        <f t="shared" si="771"/>
        <v/>
      </c>
      <c r="DZ494" s="42" t="str">
        <f t="shared" si="741"/>
        <v/>
      </c>
      <c r="EA494" s="42" t="str">
        <f t="shared" si="772"/>
        <v/>
      </c>
      <c r="EB494" s="162"/>
      <c r="EC494" s="930"/>
      <c r="ED494" s="188"/>
      <c r="EE494" s="245">
        <f t="shared" si="747"/>
        <v>0</v>
      </c>
      <c r="EF494" s="189"/>
      <c r="EG494" s="245">
        <f t="shared" si="773"/>
        <v>0</v>
      </c>
      <c r="EH494" s="189"/>
      <c r="EI494" s="246" t="str">
        <f t="shared" si="728"/>
        <v/>
      </c>
      <c r="EJ494" s="247" t="str">
        <f t="shared" si="750"/>
        <v/>
      </c>
      <c r="EK494" s="248" t="str">
        <f t="shared" si="751"/>
        <v/>
      </c>
      <c r="EL494" s="248" t="str">
        <f t="shared" si="752"/>
        <v/>
      </c>
      <c r="EM494" s="248" t="str">
        <f t="shared" si="753"/>
        <v/>
      </c>
      <c r="EN494" s="248" t="str">
        <f t="shared" si="774"/>
        <v/>
      </c>
      <c r="EO494" s="248" t="str">
        <f t="shared" si="754"/>
        <v/>
      </c>
      <c r="EP494" s="189"/>
      <c r="EQ494" s="248" t="str">
        <f t="shared" si="729"/>
        <v/>
      </c>
      <c r="ER494" s="248" t="str">
        <f t="shared" si="730"/>
        <v/>
      </c>
      <c r="ES494" s="248" t="str">
        <f t="shared" si="731"/>
        <v/>
      </c>
      <c r="ET494" s="248" t="str">
        <f t="shared" si="732"/>
        <v/>
      </c>
      <c r="EU494" s="248" t="str">
        <f t="shared" si="775"/>
        <v/>
      </c>
      <c r="EV494" s="248" t="str">
        <f t="shared" si="775"/>
        <v/>
      </c>
      <c r="EW494" s="189"/>
      <c r="EX494" s="248" t="str">
        <f t="shared" si="733"/>
        <v/>
      </c>
      <c r="EY494" s="248" t="str">
        <f t="shared" si="734"/>
        <v/>
      </c>
      <c r="EZ494" s="248" t="str">
        <f t="shared" si="735"/>
        <v/>
      </c>
      <c r="FA494" s="248" t="str">
        <f t="shared" si="736"/>
        <v/>
      </c>
      <c r="FB494" s="248" t="str">
        <f t="shared" si="803"/>
        <v/>
      </c>
      <c r="FC494" s="248" t="str">
        <f t="shared" si="803"/>
        <v/>
      </c>
      <c r="FD494" s="189"/>
      <c r="FE494" s="248" t="str">
        <f t="shared" si="737"/>
        <v/>
      </c>
      <c r="FF494" s="248" t="str">
        <f t="shared" si="738"/>
        <v/>
      </c>
      <c r="FG494" s="248" t="str">
        <f t="shared" si="739"/>
        <v/>
      </c>
      <c r="FH494" s="248" t="str">
        <f t="shared" si="740"/>
        <v/>
      </c>
      <c r="FI494" s="248" t="str">
        <f t="shared" si="804"/>
        <v/>
      </c>
      <c r="FJ494" s="248" t="str">
        <f t="shared" si="804"/>
        <v/>
      </c>
      <c r="FK494" s="189"/>
      <c r="FL494" s="370"/>
      <c r="FM494" s="371"/>
      <c r="FN494" s="371"/>
      <c r="FO494" s="611"/>
      <c r="FP494" s="896"/>
      <c r="FQ494" s="370"/>
      <c r="FR494" s="371"/>
      <c r="FS494" s="371"/>
      <c r="FT494" s="611"/>
      <c r="FU494" s="896"/>
      <c r="FV494" s="370"/>
      <c r="FW494" s="371"/>
      <c r="FX494" s="371"/>
      <c r="FY494" s="611"/>
      <c r="FZ494" s="896"/>
      <c r="GA494" s="613"/>
      <c r="GB494" s="189"/>
      <c r="GC494" s="227">
        <f t="shared" si="776"/>
        <v>0</v>
      </c>
      <c r="GD494" s="228">
        <f t="shared" si="777"/>
        <v>0</v>
      </c>
      <c r="GE494" s="229">
        <f t="shared" si="805"/>
        <v>0</v>
      </c>
      <c r="GF494" s="230">
        <f t="shared" si="805"/>
        <v>0</v>
      </c>
      <c r="GG494" s="231" t="str">
        <f t="shared" si="778"/>
        <v/>
      </c>
      <c r="GH494" s="232">
        <f t="shared" si="779"/>
        <v>0</v>
      </c>
      <c r="GI494" s="227">
        <f t="shared" si="780"/>
        <v>0</v>
      </c>
      <c r="GJ494" s="233">
        <f t="shared" si="781"/>
        <v>0</v>
      </c>
      <c r="GK494" s="233">
        <f t="shared" si="782"/>
        <v>0</v>
      </c>
      <c r="GL494" s="234"/>
      <c r="GM494" s="235">
        <f t="shared" si="783"/>
        <v>0</v>
      </c>
      <c r="GN494" s="235">
        <f t="shared" si="784"/>
        <v>0</v>
      </c>
      <c r="GO494" s="235" t="str">
        <f t="shared" si="785"/>
        <v/>
      </c>
      <c r="GP494" s="380"/>
      <c r="GQ494" s="235">
        <f t="shared" si="786"/>
        <v>0</v>
      </c>
      <c r="GR494" s="235">
        <f t="shared" si="787"/>
        <v>0</v>
      </c>
      <c r="GS494" s="235" t="str">
        <f t="shared" si="788"/>
        <v/>
      </c>
      <c r="GT494" s="236"/>
      <c r="GU494" s="237" t="str">
        <f t="shared" si="789"/>
        <v/>
      </c>
      <c r="GV494" s="237" t="str">
        <f t="shared" si="790"/>
        <v/>
      </c>
      <c r="GW494" s="238" t="str">
        <f t="shared" si="791"/>
        <v/>
      </c>
      <c r="GX494" s="238" t="str">
        <f t="shared" si="792"/>
        <v/>
      </c>
      <c r="GY494" s="239"/>
      <c r="GZ494" s="240" t="str">
        <f t="shared" si="793"/>
        <v/>
      </c>
      <c r="HA494" s="235" t="str">
        <f t="shared" si="794"/>
        <v/>
      </c>
      <c r="HB494" s="235" t="str">
        <f t="shared" si="795"/>
        <v/>
      </c>
      <c r="HC494" s="235" t="str">
        <f t="shared" si="796"/>
        <v/>
      </c>
      <c r="HD494" s="235" t="str">
        <f t="shared" si="797"/>
        <v/>
      </c>
      <c r="HE494" s="235" t="str">
        <f t="shared" si="798"/>
        <v/>
      </c>
      <c r="HF494" s="188"/>
      <c r="HG494" s="235" t="str">
        <f t="shared" si="799"/>
        <v/>
      </c>
      <c r="HH494" s="235">
        <f t="shared" si="806"/>
        <v>0</v>
      </c>
      <c r="HI494" s="235">
        <f t="shared" si="806"/>
        <v>0</v>
      </c>
      <c r="HJ494" s="235">
        <f t="shared" si="806"/>
        <v>0</v>
      </c>
      <c r="HK494" s="188"/>
      <c r="HL494" s="235" t="str">
        <f t="shared" si="800"/>
        <v/>
      </c>
      <c r="HM494" s="235">
        <f t="shared" si="807"/>
        <v>0</v>
      </c>
      <c r="HN494" s="235">
        <f t="shared" si="807"/>
        <v>0</v>
      </c>
      <c r="HO494" s="235">
        <f t="shared" si="807"/>
        <v>0</v>
      </c>
      <c r="HP494" s="188"/>
      <c r="HQ494" s="235" t="str">
        <f t="shared" si="801"/>
        <v/>
      </c>
      <c r="HR494" s="235">
        <f t="shared" si="808"/>
        <v>0</v>
      </c>
      <c r="HS494" s="235">
        <f t="shared" si="808"/>
        <v>0</v>
      </c>
      <c r="HT494" s="235">
        <f t="shared" si="808"/>
        <v>0</v>
      </c>
      <c r="HU494" s="162"/>
      <c r="HV494" s="1622"/>
      <c r="HW494" s="1619"/>
      <c r="HX494" s="1619"/>
      <c r="HY494" s="1619"/>
      <c r="HZ494" s="1619"/>
      <c r="IA494" s="1619"/>
      <c r="IB494" s="1619"/>
      <c r="IC494" s="1623"/>
      <c r="ID494" s="162"/>
    </row>
    <row r="495" spans="1:238" ht="21.75" customHeight="1" x14ac:dyDescent="0.25">
      <c r="A495" s="377" t="str">
        <f t="shared" si="755"/>
        <v/>
      </c>
      <c r="B495" s="188">
        <v>469</v>
      </c>
      <c r="C495" s="255"/>
      <c r="D495" s="223" t="str">
        <f t="shared" si="802"/>
        <v/>
      </c>
      <c r="E495" s="223" t="str">
        <f t="shared" si="748"/>
        <v/>
      </c>
      <c r="F495" s="242"/>
      <c r="G495" s="242"/>
      <c r="H495" s="224" t="str">
        <f t="shared" si="756"/>
        <v/>
      </c>
      <c r="I495" s="930"/>
      <c r="J495" s="930"/>
      <c r="K495" s="930"/>
      <c r="L495" s="370"/>
      <c r="M495" s="371"/>
      <c r="N495" s="371"/>
      <c r="O495" s="371"/>
      <c r="P495" s="372"/>
      <c r="Q495" s="609"/>
      <c r="R495" s="609"/>
      <c r="S495" s="610"/>
      <c r="T495" s="371"/>
      <c r="U495" s="371"/>
      <c r="V495" s="188"/>
      <c r="W495" s="370"/>
      <c r="X495" s="371"/>
      <c r="Y495" s="371"/>
      <c r="Z495" s="611"/>
      <c r="AA495" s="896"/>
      <c r="AB495" s="370"/>
      <c r="AC495" s="371"/>
      <c r="AD495" s="371"/>
      <c r="AE495" s="371"/>
      <c r="AF495" s="896"/>
      <c r="AG495" s="370"/>
      <c r="AH495" s="371"/>
      <c r="AI495" s="371"/>
      <c r="AJ495" s="371"/>
      <c r="AK495" s="896"/>
      <c r="AL495" s="370"/>
      <c r="AM495" s="371"/>
      <c r="AN495" s="371"/>
      <c r="AO495" s="372"/>
      <c r="AP495" s="370"/>
      <c r="AQ495" s="371"/>
      <c r="AR495" s="371"/>
      <c r="AS495" s="371"/>
      <c r="AT495" s="928"/>
      <c r="AU495" s="188"/>
      <c r="AV495" s="256">
        <f t="shared" si="716"/>
        <v>0</v>
      </c>
      <c r="AW495" s="257">
        <f t="shared" si="717"/>
        <v>0</v>
      </c>
      <c r="AX495" s="258">
        <f t="shared" si="718"/>
        <v>0</v>
      </c>
      <c r="AY495" s="259">
        <f t="shared" si="719"/>
        <v>0</v>
      </c>
      <c r="AZ495" s="231" t="str">
        <f t="shared" si="720"/>
        <v/>
      </c>
      <c r="BA495" s="232">
        <f t="shared" si="721"/>
        <v>0</v>
      </c>
      <c r="BB495" s="249">
        <f t="shared" si="722"/>
        <v>0</v>
      </c>
      <c r="BC495" s="231">
        <f t="shared" si="723"/>
        <v>0</v>
      </c>
      <c r="BD495" s="231">
        <f t="shared" si="724"/>
        <v>0</v>
      </c>
      <c r="BE495" s="260"/>
      <c r="BF495" s="235">
        <f t="shared" si="757"/>
        <v>0</v>
      </c>
      <c r="BG495" s="235">
        <f t="shared" si="758"/>
        <v>0</v>
      </c>
      <c r="BH495" s="235">
        <f t="shared" si="759"/>
        <v>0</v>
      </c>
      <c r="BI495" s="380"/>
      <c r="BJ495" s="235">
        <f t="shared" si="749"/>
        <v>0</v>
      </c>
      <c r="BK495" s="235">
        <f t="shared" si="760"/>
        <v>0</v>
      </c>
      <c r="BL495" s="235" t="str">
        <f t="shared" si="761"/>
        <v/>
      </c>
      <c r="BM495" s="236"/>
      <c r="BN495" s="237"/>
      <c r="BO495" s="237"/>
      <c r="BP495" s="238"/>
      <c r="BQ495" s="238"/>
      <c r="BR495" s="254"/>
      <c r="BS495" s="252"/>
      <c r="BT495" s="244"/>
      <c r="BU495" s="244"/>
      <c r="BV495" s="244"/>
      <c r="BW495" s="244"/>
      <c r="BX495" s="244"/>
      <c r="BY495" s="244"/>
      <c r="BZ495" s="244"/>
      <c r="CA495" s="244"/>
      <c r="CB495" s="253"/>
      <c r="CC495" s="188"/>
      <c r="CD495" s="244">
        <f t="shared" si="742"/>
        <v>0</v>
      </c>
      <c r="CE495" s="235">
        <f t="shared" si="762"/>
        <v>0</v>
      </c>
      <c r="CF495" s="235">
        <f t="shared" si="762"/>
        <v>0</v>
      </c>
      <c r="CG495" s="235">
        <f t="shared" si="762"/>
        <v>0</v>
      </c>
      <c r="CH495" s="188"/>
      <c r="CI495" s="244">
        <f t="shared" si="743"/>
        <v>0</v>
      </c>
      <c r="CJ495" s="235">
        <f t="shared" si="763"/>
        <v>0</v>
      </c>
      <c r="CK495" s="235">
        <f t="shared" si="763"/>
        <v>0</v>
      </c>
      <c r="CL495" s="235">
        <f t="shared" si="763"/>
        <v>0</v>
      </c>
      <c r="CM495" s="188"/>
      <c r="CN495" s="244">
        <f t="shared" si="744"/>
        <v>0</v>
      </c>
      <c r="CO495" s="235">
        <f t="shared" si="764"/>
        <v>0</v>
      </c>
      <c r="CP495" s="235">
        <f t="shared" si="764"/>
        <v>0</v>
      </c>
      <c r="CQ495" s="235">
        <f t="shared" si="764"/>
        <v>0</v>
      </c>
      <c r="CR495" s="188"/>
      <c r="CS495" s="244">
        <f t="shared" si="745"/>
        <v>0</v>
      </c>
      <c r="CT495" s="235">
        <f t="shared" si="765"/>
        <v>0</v>
      </c>
      <c r="CU495" s="235">
        <f t="shared" si="765"/>
        <v>0</v>
      </c>
      <c r="CV495" s="235">
        <f t="shared" si="765"/>
        <v>0</v>
      </c>
      <c r="CW495" s="188"/>
      <c r="CX495" s="244">
        <f t="shared" si="746"/>
        <v>0</v>
      </c>
      <c r="CY495" s="235">
        <f t="shared" si="766"/>
        <v>0</v>
      </c>
      <c r="CZ495" s="235">
        <f t="shared" si="766"/>
        <v>0</v>
      </c>
      <c r="DA495" s="235">
        <f t="shared" si="766"/>
        <v>0</v>
      </c>
      <c r="DB495" s="188"/>
      <c r="DC495" s="225"/>
      <c r="DD495" s="226"/>
      <c r="DE495" s="1088"/>
      <c r="DF495" s="225"/>
      <c r="DG495" s="226"/>
      <c r="DH495" s="1088"/>
      <c r="DI495" s="225"/>
      <c r="DJ495" s="226"/>
      <c r="DK495" s="1088"/>
      <c r="DL495" s="225"/>
      <c r="DM495" s="226"/>
      <c r="DN495" s="1088"/>
      <c r="DO495" s="370"/>
      <c r="DP495" s="370"/>
      <c r="DQ495" s="243">
        <f t="shared" si="725"/>
        <v>0</v>
      </c>
      <c r="DR495" s="244">
        <f t="shared" si="726"/>
        <v>0</v>
      </c>
      <c r="DS495" s="235">
        <f t="shared" si="767"/>
        <v>0</v>
      </c>
      <c r="DT495" s="244" t="str">
        <f t="shared" si="727"/>
        <v/>
      </c>
      <c r="DU495" s="42" t="str">
        <f t="shared" si="768"/>
        <v/>
      </c>
      <c r="DV495" s="42" t="str">
        <f t="shared" si="769"/>
        <v/>
      </c>
      <c r="DW495" s="42" t="str">
        <f t="shared" si="770"/>
        <v/>
      </c>
      <c r="DX495" s="162"/>
      <c r="DY495" s="42" t="str">
        <f t="shared" si="771"/>
        <v/>
      </c>
      <c r="DZ495" s="42" t="str">
        <f t="shared" si="741"/>
        <v/>
      </c>
      <c r="EA495" s="42" t="str">
        <f t="shared" si="772"/>
        <v/>
      </c>
      <c r="EB495" s="162"/>
      <c r="EC495" s="930"/>
      <c r="ED495" s="188"/>
      <c r="EE495" s="245">
        <f t="shared" si="747"/>
        <v>0</v>
      </c>
      <c r="EF495" s="189"/>
      <c r="EG495" s="245">
        <f t="shared" si="773"/>
        <v>0</v>
      </c>
      <c r="EH495" s="189"/>
      <c r="EI495" s="246" t="str">
        <f t="shared" si="728"/>
        <v/>
      </c>
      <c r="EJ495" s="247" t="str">
        <f t="shared" si="750"/>
        <v/>
      </c>
      <c r="EK495" s="248" t="str">
        <f t="shared" si="751"/>
        <v/>
      </c>
      <c r="EL495" s="248" t="str">
        <f t="shared" si="752"/>
        <v/>
      </c>
      <c r="EM495" s="248" t="str">
        <f t="shared" si="753"/>
        <v/>
      </c>
      <c r="EN495" s="248" t="str">
        <f t="shared" si="774"/>
        <v/>
      </c>
      <c r="EO495" s="248" t="str">
        <f t="shared" si="754"/>
        <v/>
      </c>
      <c r="EP495" s="189"/>
      <c r="EQ495" s="248" t="str">
        <f t="shared" si="729"/>
        <v/>
      </c>
      <c r="ER495" s="248" t="str">
        <f t="shared" si="730"/>
        <v/>
      </c>
      <c r="ES495" s="248" t="str">
        <f t="shared" si="731"/>
        <v/>
      </c>
      <c r="ET495" s="248" t="str">
        <f t="shared" si="732"/>
        <v/>
      </c>
      <c r="EU495" s="248" t="str">
        <f t="shared" si="775"/>
        <v/>
      </c>
      <c r="EV495" s="248" t="str">
        <f t="shared" si="775"/>
        <v/>
      </c>
      <c r="EW495" s="189"/>
      <c r="EX495" s="248" t="str">
        <f t="shared" si="733"/>
        <v/>
      </c>
      <c r="EY495" s="248" t="str">
        <f t="shared" si="734"/>
        <v/>
      </c>
      <c r="EZ495" s="248" t="str">
        <f t="shared" si="735"/>
        <v/>
      </c>
      <c r="FA495" s="248" t="str">
        <f t="shared" si="736"/>
        <v/>
      </c>
      <c r="FB495" s="248" t="str">
        <f t="shared" si="803"/>
        <v/>
      </c>
      <c r="FC495" s="248" t="str">
        <f t="shared" si="803"/>
        <v/>
      </c>
      <c r="FD495" s="189"/>
      <c r="FE495" s="248" t="str">
        <f t="shared" si="737"/>
        <v/>
      </c>
      <c r="FF495" s="248" t="str">
        <f t="shared" si="738"/>
        <v/>
      </c>
      <c r="FG495" s="248" t="str">
        <f t="shared" si="739"/>
        <v/>
      </c>
      <c r="FH495" s="248" t="str">
        <f t="shared" si="740"/>
        <v/>
      </c>
      <c r="FI495" s="248" t="str">
        <f t="shared" si="804"/>
        <v/>
      </c>
      <c r="FJ495" s="248" t="str">
        <f t="shared" si="804"/>
        <v/>
      </c>
      <c r="FK495" s="189"/>
      <c r="FL495" s="370"/>
      <c r="FM495" s="371"/>
      <c r="FN495" s="371"/>
      <c r="FO495" s="611"/>
      <c r="FP495" s="896"/>
      <c r="FQ495" s="370"/>
      <c r="FR495" s="371"/>
      <c r="FS495" s="371"/>
      <c r="FT495" s="611"/>
      <c r="FU495" s="896"/>
      <c r="FV495" s="370"/>
      <c r="FW495" s="371"/>
      <c r="FX495" s="371"/>
      <c r="FY495" s="611"/>
      <c r="FZ495" s="896"/>
      <c r="GA495" s="613"/>
      <c r="GB495" s="189"/>
      <c r="GC495" s="227">
        <f t="shared" si="776"/>
        <v>0</v>
      </c>
      <c r="GD495" s="228">
        <f t="shared" si="777"/>
        <v>0</v>
      </c>
      <c r="GE495" s="229">
        <f t="shared" si="805"/>
        <v>0</v>
      </c>
      <c r="GF495" s="230">
        <f t="shared" si="805"/>
        <v>0</v>
      </c>
      <c r="GG495" s="231" t="str">
        <f t="shared" si="778"/>
        <v/>
      </c>
      <c r="GH495" s="232">
        <f t="shared" si="779"/>
        <v>0</v>
      </c>
      <c r="GI495" s="227">
        <f t="shared" si="780"/>
        <v>0</v>
      </c>
      <c r="GJ495" s="233">
        <f t="shared" si="781"/>
        <v>0</v>
      </c>
      <c r="GK495" s="233">
        <f t="shared" si="782"/>
        <v>0</v>
      </c>
      <c r="GL495" s="234"/>
      <c r="GM495" s="235">
        <f t="shared" si="783"/>
        <v>0</v>
      </c>
      <c r="GN495" s="235">
        <f t="shared" si="784"/>
        <v>0</v>
      </c>
      <c r="GO495" s="235" t="str">
        <f t="shared" si="785"/>
        <v/>
      </c>
      <c r="GP495" s="380"/>
      <c r="GQ495" s="235">
        <f t="shared" si="786"/>
        <v>0</v>
      </c>
      <c r="GR495" s="235">
        <f t="shared" si="787"/>
        <v>0</v>
      </c>
      <c r="GS495" s="235" t="str">
        <f t="shared" si="788"/>
        <v/>
      </c>
      <c r="GT495" s="236"/>
      <c r="GU495" s="237" t="str">
        <f t="shared" si="789"/>
        <v/>
      </c>
      <c r="GV495" s="237" t="str">
        <f t="shared" si="790"/>
        <v/>
      </c>
      <c r="GW495" s="238" t="str">
        <f t="shared" si="791"/>
        <v/>
      </c>
      <c r="GX495" s="238" t="str">
        <f t="shared" si="792"/>
        <v/>
      </c>
      <c r="GY495" s="239"/>
      <c r="GZ495" s="240" t="str">
        <f t="shared" si="793"/>
        <v/>
      </c>
      <c r="HA495" s="235" t="str">
        <f t="shared" si="794"/>
        <v/>
      </c>
      <c r="HB495" s="235" t="str">
        <f t="shared" si="795"/>
        <v/>
      </c>
      <c r="HC495" s="235" t="str">
        <f t="shared" si="796"/>
        <v/>
      </c>
      <c r="HD495" s="235" t="str">
        <f t="shared" si="797"/>
        <v/>
      </c>
      <c r="HE495" s="235" t="str">
        <f t="shared" si="798"/>
        <v/>
      </c>
      <c r="HF495" s="188"/>
      <c r="HG495" s="235" t="str">
        <f t="shared" si="799"/>
        <v/>
      </c>
      <c r="HH495" s="235">
        <f t="shared" si="806"/>
        <v>0</v>
      </c>
      <c r="HI495" s="235">
        <f t="shared" si="806"/>
        <v>0</v>
      </c>
      <c r="HJ495" s="235">
        <f t="shared" si="806"/>
        <v>0</v>
      </c>
      <c r="HK495" s="188"/>
      <c r="HL495" s="235" t="str">
        <f t="shared" si="800"/>
        <v/>
      </c>
      <c r="HM495" s="235">
        <f t="shared" si="807"/>
        <v>0</v>
      </c>
      <c r="HN495" s="235">
        <f t="shared" si="807"/>
        <v>0</v>
      </c>
      <c r="HO495" s="235">
        <f t="shared" si="807"/>
        <v>0</v>
      </c>
      <c r="HP495" s="188"/>
      <c r="HQ495" s="235" t="str">
        <f t="shared" si="801"/>
        <v/>
      </c>
      <c r="HR495" s="235">
        <f t="shared" si="808"/>
        <v>0</v>
      </c>
      <c r="HS495" s="235">
        <f t="shared" si="808"/>
        <v>0</v>
      </c>
      <c r="HT495" s="235">
        <f t="shared" si="808"/>
        <v>0</v>
      </c>
      <c r="HU495" s="162"/>
      <c r="HV495" s="1622"/>
      <c r="HW495" s="1619"/>
      <c r="HX495" s="1619"/>
      <c r="HY495" s="1619"/>
      <c r="HZ495" s="1619"/>
      <c r="IA495" s="1619"/>
      <c r="IB495" s="1619"/>
      <c r="IC495" s="1623"/>
      <c r="ID495" s="162"/>
    </row>
    <row r="496" spans="1:238" ht="21.75" customHeight="1" x14ac:dyDescent="0.25">
      <c r="A496" s="377" t="str">
        <f t="shared" si="755"/>
        <v/>
      </c>
      <c r="B496" s="188">
        <v>470</v>
      </c>
      <c r="C496" s="255"/>
      <c r="D496" s="223" t="str">
        <f t="shared" si="802"/>
        <v/>
      </c>
      <c r="E496" s="223" t="str">
        <f t="shared" si="748"/>
        <v/>
      </c>
      <c r="F496" s="242"/>
      <c r="G496" s="242"/>
      <c r="H496" s="224" t="str">
        <f t="shared" si="756"/>
        <v/>
      </c>
      <c r="I496" s="930"/>
      <c r="J496" s="930"/>
      <c r="K496" s="930"/>
      <c r="L496" s="370"/>
      <c r="M496" s="371"/>
      <c r="N496" s="371"/>
      <c r="O496" s="371"/>
      <c r="P496" s="372"/>
      <c r="Q496" s="609"/>
      <c r="R496" s="609"/>
      <c r="S496" s="610"/>
      <c r="T496" s="371"/>
      <c r="U496" s="371"/>
      <c r="V496" s="188"/>
      <c r="W496" s="370"/>
      <c r="X496" s="371"/>
      <c r="Y496" s="371"/>
      <c r="Z496" s="611"/>
      <c r="AA496" s="896"/>
      <c r="AB496" s="370"/>
      <c r="AC496" s="371"/>
      <c r="AD496" s="371"/>
      <c r="AE496" s="371"/>
      <c r="AF496" s="896"/>
      <c r="AG496" s="370"/>
      <c r="AH496" s="371"/>
      <c r="AI496" s="371"/>
      <c r="AJ496" s="371"/>
      <c r="AK496" s="896"/>
      <c r="AL496" s="370"/>
      <c r="AM496" s="371"/>
      <c r="AN496" s="371"/>
      <c r="AO496" s="372"/>
      <c r="AP496" s="370"/>
      <c r="AQ496" s="371"/>
      <c r="AR496" s="371"/>
      <c r="AS496" s="371"/>
      <c r="AT496" s="928"/>
      <c r="AU496" s="188"/>
      <c r="AV496" s="256">
        <f t="shared" si="716"/>
        <v>0</v>
      </c>
      <c r="AW496" s="257">
        <f t="shared" si="717"/>
        <v>0</v>
      </c>
      <c r="AX496" s="258">
        <f t="shared" si="718"/>
        <v>0</v>
      </c>
      <c r="AY496" s="259">
        <f t="shared" si="719"/>
        <v>0</v>
      </c>
      <c r="AZ496" s="231" t="str">
        <f t="shared" si="720"/>
        <v/>
      </c>
      <c r="BA496" s="232">
        <f t="shared" si="721"/>
        <v>0</v>
      </c>
      <c r="BB496" s="249">
        <f t="shared" si="722"/>
        <v>0</v>
      </c>
      <c r="BC496" s="231">
        <f t="shared" si="723"/>
        <v>0</v>
      </c>
      <c r="BD496" s="231">
        <f t="shared" si="724"/>
        <v>0</v>
      </c>
      <c r="BE496" s="260"/>
      <c r="BF496" s="235">
        <f t="shared" si="757"/>
        <v>0</v>
      </c>
      <c r="BG496" s="235">
        <f t="shared" si="758"/>
        <v>0</v>
      </c>
      <c r="BH496" s="235">
        <f t="shared" si="759"/>
        <v>0</v>
      </c>
      <c r="BI496" s="380"/>
      <c r="BJ496" s="235">
        <f t="shared" si="749"/>
        <v>0</v>
      </c>
      <c r="BK496" s="235">
        <f t="shared" si="760"/>
        <v>0</v>
      </c>
      <c r="BL496" s="235" t="str">
        <f t="shared" si="761"/>
        <v/>
      </c>
      <c r="BM496" s="236"/>
      <c r="BN496" s="237"/>
      <c r="BO496" s="237"/>
      <c r="BP496" s="238"/>
      <c r="BQ496" s="238"/>
      <c r="BR496" s="254"/>
      <c r="BS496" s="252"/>
      <c r="BT496" s="244"/>
      <c r="BU496" s="244"/>
      <c r="BV496" s="244"/>
      <c r="BW496" s="244"/>
      <c r="BX496" s="244"/>
      <c r="BY496" s="244"/>
      <c r="BZ496" s="244"/>
      <c r="CA496" s="244"/>
      <c r="CB496" s="253"/>
      <c r="CC496" s="188"/>
      <c r="CD496" s="244">
        <f t="shared" si="742"/>
        <v>0</v>
      </c>
      <c r="CE496" s="235">
        <f t="shared" si="762"/>
        <v>0</v>
      </c>
      <c r="CF496" s="235">
        <f t="shared" si="762"/>
        <v>0</v>
      </c>
      <c r="CG496" s="235">
        <f t="shared" si="762"/>
        <v>0</v>
      </c>
      <c r="CH496" s="188"/>
      <c r="CI496" s="244">
        <f t="shared" si="743"/>
        <v>0</v>
      </c>
      <c r="CJ496" s="235">
        <f t="shared" si="763"/>
        <v>0</v>
      </c>
      <c r="CK496" s="235">
        <f t="shared" si="763"/>
        <v>0</v>
      </c>
      <c r="CL496" s="235">
        <f t="shared" si="763"/>
        <v>0</v>
      </c>
      <c r="CM496" s="188"/>
      <c r="CN496" s="244">
        <f t="shared" si="744"/>
        <v>0</v>
      </c>
      <c r="CO496" s="235">
        <f t="shared" si="764"/>
        <v>0</v>
      </c>
      <c r="CP496" s="235">
        <f t="shared" si="764"/>
        <v>0</v>
      </c>
      <c r="CQ496" s="235">
        <f t="shared" si="764"/>
        <v>0</v>
      </c>
      <c r="CR496" s="188"/>
      <c r="CS496" s="244">
        <f t="shared" si="745"/>
        <v>0</v>
      </c>
      <c r="CT496" s="235">
        <f t="shared" si="765"/>
        <v>0</v>
      </c>
      <c r="CU496" s="235">
        <f t="shared" si="765"/>
        <v>0</v>
      </c>
      <c r="CV496" s="235">
        <f t="shared" si="765"/>
        <v>0</v>
      </c>
      <c r="CW496" s="188"/>
      <c r="CX496" s="244">
        <f t="shared" si="746"/>
        <v>0</v>
      </c>
      <c r="CY496" s="235">
        <f t="shared" si="766"/>
        <v>0</v>
      </c>
      <c r="CZ496" s="235">
        <f t="shared" si="766"/>
        <v>0</v>
      </c>
      <c r="DA496" s="235">
        <f t="shared" si="766"/>
        <v>0</v>
      </c>
      <c r="DB496" s="188"/>
      <c r="DC496" s="225"/>
      <c r="DD496" s="226"/>
      <c r="DE496" s="1088"/>
      <c r="DF496" s="225"/>
      <c r="DG496" s="226"/>
      <c r="DH496" s="1088"/>
      <c r="DI496" s="225"/>
      <c r="DJ496" s="226"/>
      <c r="DK496" s="1088"/>
      <c r="DL496" s="225"/>
      <c r="DM496" s="226"/>
      <c r="DN496" s="1088"/>
      <c r="DO496" s="370"/>
      <c r="DP496" s="370"/>
      <c r="DQ496" s="243">
        <f t="shared" si="725"/>
        <v>0</v>
      </c>
      <c r="DR496" s="244">
        <f t="shared" si="726"/>
        <v>0</v>
      </c>
      <c r="DS496" s="235">
        <f t="shared" si="767"/>
        <v>0</v>
      </c>
      <c r="DT496" s="244" t="str">
        <f t="shared" si="727"/>
        <v/>
      </c>
      <c r="DU496" s="42" t="str">
        <f t="shared" si="768"/>
        <v/>
      </c>
      <c r="DV496" s="42" t="str">
        <f t="shared" si="769"/>
        <v/>
      </c>
      <c r="DW496" s="42" t="str">
        <f t="shared" si="770"/>
        <v/>
      </c>
      <c r="DX496" s="162"/>
      <c r="DY496" s="42" t="str">
        <f t="shared" si="771"/>
        <v/>
      </c>
      <c r="DZ496" s="42" t="str">
        <f t="shared" si="741"/>
        <v/>
      </c>
      <c r="EA496" s="42" t="str">
        <f t="shared" si="772"/>
        <v/>
      </c>
      <c r="EB496" s="162"/>
      <c r="EC496" s="930"/>
      <c r="ED496" s="188"/>
      <c r="EE496" s="245">
        <f t="shared" si="747"/>
        <v>0</v>
      </c>
      <c r="EF496" s="189"/>
      <c r="EG496" s="245">
        <f t="shared" si="773"/>
        <v>0</v>
      </c>
      <c r="EH496" s="189"/>
      <c r="EI496" s="246" t="str">
        <f t="shared" si="728"/>
        <v/>
      </c>
      <c r="EJ496" s="247" t="str">
        <f t="shared" si="750"/>
        <v/>
      </c>
      <c r="EK496" s="248" t="str">
        <f t="shared" si="751"/>
        <v/>
      </c>
      <c r="EL496" s="248" t="str">
        <f t="shared" si="752"/>
        <v/>
      </c>
      <c r="EM496" s="248" t="str">
        <f t="shared" si="753"/>
        <v/>
      </c>
      <c r="EN496" s="248" t="str">
        <f t="shared" si="774"/>
        <v/>
      </c>
      <c r="EO496" s="248" t="str">
        <f t="shared" si="754"/>
        <v/>
      </c>
      <c r="EP496" s="189"/>
      <c r="EQ496" s="248" t="str">
        <f t="shared" si="729"/>
        <v/>
      </c>
      <c r="ER496" s="248" t="str">
        <f t="shared" si="730"/>
        <v/>
      </c>
      <c r="ES496" s="248" t="str">
        <f t="shared" si="731"/>
        <v/>
      </c>
      <c r="ET496" s="248" t="str">
        <f t="shared" si="732"/>
        <v/>
      </c>
      <c r="EU496" s="248" t="str">
        <f t="shared" si="775"/>
        <v/>
      </c>
      <c r="EV496" s="248" t="str">
        <f t="shared" si="775"/>
        <v/>
      </c>
      <c r="EW496" s="189"/>
      <c r="EX496" s="248" t="str">
        <f t="shared" si="733"/>
        <v/>
      </c>
      <c r="EY496" s="248" t="str">
        <f t="shared" si="734"/>
        <v/>
      </c>
      <c r="EZ496" s="248" t="str">
        <f t="shared" si="735"/>
        <v/>
      </c>
      <c r="FA496" s="248" t="str">
        <f t="shared" si="736"/>
        <v/>
      </c>
      <c r="FB496" s="248" t="str">
        <f t="shared" si="803"/>
        <v/>
      </c>
      <c r="FC496" s="248" t="str">
        <f t="shared" si="803"/>
        <v/>
      </c>
      <c r="FD496" s="189"/>
      <c r="FE496" s="248" t="str">
        <f t="shared" si="737"/>
        <v/>
      </c>
      <c r="FF496" s="248" t="str">
        <f t="shared" si="738"/>
        <v/>
      </c>
      <c r="FG496" s="248" t="str">
        <f t="shared" si="739"/>
        <v/>
      </c>
      <c r="FH496" s="248" t="str">
        <f t="shared" si="740"/>
        <v/>
      </c>
      <c r="FI496" s="248" t="str">
        <f t="shared" si="804"/>
        <v/>
      </c>
      <c r="FJ496" s="248" t="str">
        <f t="shared" si="804"/>
        <v/>
      </c>
      <c r="FK496" s="189"/>
      <c r="FL496" s="370"/>
      <c r="FM496" s="371"/>
      <c r="FN496" s="371"/>
      <c r="FO496" s="611"/>
      <c r="FP496" s="896"/>
      <c r="FQ496" s="370"/>
      <c r="FR496" s="371"/>
      <c r="FS496" s="371"/>
      <c r="FT496" s="611"/>
      <c r="FU496" s="896"/>
      <c r="FV496" s="370"/>
      <c r="FW496" s="371"/>
      <c r="FX496" s="371"/>
      <c r="FY496" s="611"/>
      <c r="FZ496" s="896"/>
      <c r="GA496" s="613"/>
      <c r="GB496" s="189"/>
      <c r="GC496" s="227">
        <f t="shared" si="776"/>
        <v>0</v>
      </c>
      <c r="GD496" s="228">
        <f t="shared" si="777"/>
        <v>0</v>
      </c>
      <c r="GE496" s="229">
        <f t="shared" si="805"/>
        <v>0</v>
      </c>
      <c r="GF496" s="230">
        <f t="shared" si="805"/>
        <v>0</v>
      </c>
      <c r="GG496" s="231" t="str">
        <f t="shared" si="778"/>
        <v/>
      </c>
      <c r="GH496" s="232">
        <f t="shared" si="779"/>
        <v>0</v>
      </c>
      <c r="GI496" s="227">
        <f t="shared" si="780"/>
        <v>0</v>
      </c>
      <c r="GJ496" s="233">
        <f t="shared" si="781"/>
        <v>0</v>
      </c>
      <c r="GK496" s="233">
        <f t="shared" si="782"/>
        <v>0</v>
      </c>
      <c r="GL496" s="234"/>
      <c r="GM496" s="235">
        <f t="shared" si="783"/>
        <v>0</v>
      </c>
      <c r="GN496" s="235">
        <f t="shared" si="784"/>
        <v>0</v>
      </c>
      <c r="GO496" s="235" t="str">
        <f t="shared" si="785"/>
        <v/>
      </c>
      <c r="GP496" s="380"/>
      <c r="GQ496" s="235">
        <f t="shared" si="786"/>
        <v>0</v>
      </c>
      <c r="GR496" s="235">
        <f t="shared" si="787"/>
        <v>0</v>
      </c>
      <c r="GS496" s="235" t="str">
        <f t="shared" si="788"/>
        <v/>
      </c>
      <c r="GT496" s="236"/>
      <c r="GU496" s="237" t="str">
        <f t="shared" si="789"/>
        <v/>
      </c>
      <c r="GV496" s="237" t="str">
        <f t="shared" si="790"/>
        <v/>
      </c>
      <c r="GW496" s="238" t="str">
        <f t="shared" si="791"/>
        <v/>
      </c>
      <c r="GX496" s="238" t="str">
        <f t="shared" si="792"/>
        <v/>
      </c>
      <c r="GY496" s="239"/>
      <c r="GZ496" s="240" t="str">
        <f t="shared" si="793"/>
        <v/>
      </c>
      <c r="HA496" s="235" t="str">
        <f t="shared" si="794"/>
        <v/>
      </c>
      <c r="HB496" s="235" t="str">
        <f t="shared" si="795"/>
        <v/>
      </c>
      <c r="HC496" s="235" t="str">
        <f t="shared" si="796"/>
        <v/>
      </c>
      <c r="HD496" s="235" t="str">
        <f t="shared" si="797"/>
        <v/>
      </c>
      <c r="HE496" s="235" t="str">
        <f t="shared" si="798"/>
        <v/>
      </c>
      <c r="HF496" s="188"/>
      <c r="HG496" s="235" t="str">
        <f t="shared" si="799"/>
        <v/>
      </c>
      <c r="HH496" s="235">
        <f t="shared" si="806"/>
        <v>0</v>
      </c>
      <c r="HI496" s="235">
        <f t="shared" si="806"/>
        <v>0</v>
      </c>
      <c r="HJ496" s="235">
        <f t="shared" si="806"/>
        <v>0</v>
      </c>
      <c r="HK496" s="188"/>
      <c r="HL496" s="235" t="str">
        <f t="shared" si="800"/>
        <v/>
      </c>
      <c r="HM496" s="235">
        <f t="shared" si="807"/>
        <v>0</v>
      </c>
      <c r="HN496" s="235">
        <f t="shared" si="807"/>
        <v>0</v>
      </c>
      <c r="HO496" s="235">
        <f t="shared" si="807"/>
        <v>0</v>
      </c>
      <c r="HP496" s="188"/>
      <c r="HQ496" s="235" t="str">
        <f t="shared" si="801"/>
        <v/>
      </c>
      <c r="HR496" s="235">
        <f t="shared" si="808"/>
        <v>0</v>
      </c>
      <c r="HS496" s="235">
        <f t="shared" si="808"/>
        <v>0</v>
      </c>
      <c r="HT496" s="235">
        <f t="shared" si="808"/>
        <v>0</v>
      </c>
      <c r="HU496" s="162"/>
      <c r="HV496" s="1622"/>
      <c r="HW496" s="1619"/>
      <c r="HX496" s="1619"/>
      <c r="HY496" s="1619"/>
      <c r="HZ496" s="1619"/>
      <c r="IA496" s="1619"/>
      <c r="IB496" s="1619"/>
      <c r="IC496" s="1623"/>
      <c r="ID496" s="162"/>
    </row>
    <row r="497" spans="1:238" ht="21.75" customHeight="1" x14ac:dyDescent="0.25">
      <c r="A497" s="377" t="str">
        <f t="shared" si="755"/>
        <v/>
      </c>
      <c r="B497" s="188">
        <v>471</v>
      </c>
      <c r="C497" s="255"/>
      <c r="D497" s="223" t="str">
        <f t="shared" si="802"/>
        <v/>
      </c>
      <c r="E497" s="223" t="str">
        <f t="shared" si="748"/>
        <v/>
      </c>
      <c r="F497" s="242"/>
      <c r="G497" s="242"/>
      <c r="H497" s="224" t="str">
        <f t="shared" si="756"/>
        <v/>
      </c>
      <c r="I497" s="930"/>
      <c r="J497" s="930"/>
      <c r="K497" s="930"/>
      <c r="L497" s="370"/>
      <c r="M497" s="371"/>
      <c r="N497" s="371"/>
      <c r="O497" s="371"/>
      <c r="P497" s="372"/>
      <c r="Q497" s="609"/>
      <c r="R497" s="609"/>
      <c r="S497" s="610"/>
      <c r="T497" s="371"/>
      <c r="U497" s="371"/>
      <c r="V497" s="188"/>
      <c r="W497" s="370"/>
      <c r="X497" s="371"/>
      <c r="Y497" s="371"/>
      <c r="Z497" s="611"/>
      <c r="AA497" s="896"/>
      <c r="AB497" s="370"/>
      <c r="AC497" s="371"/>
      <c r="AD497" s="371"/>
      <c r="AE497" s="371"/>
      <c r="AF497" s="896"/>
      <c r="AG497" s="370"/>
      <c r="AH497" s="371"/>
      <c r="AI497" s="371"/>
      <c r="AJ497" s="371"/>
      <c r="AK497" s="896"/>
      <c r="AL497" s="370"/>
      <c r="AM497" s="371"/>
      <c r="AN497" s="371"/>
      <c r="AO497" s="372"/>
      <c r="AP497" s="370"/>
      <c r="AQ497" s="371"/>
      <c r="AR497" s="371"/>
      <c r="AS497" s="371"/>
      <c r="AT497" s="928"/>
      <c r="AU497" s="188"/>
      <c r="AV497" s="256">
        <f t="shared" si="716"/>
        <v>0</v>
      </c>
      <c r="AW497" s="257">
        <f t="shared" si="717"/>
        <v>0</v>
      </c>
      <c r="AX497" s="258">
        <f t="shared" si="718"/>
        <v>0</v>
      </c>
      <c r="AY497" s="259">
        <f t="shared" si="719"/>
        <v>0</v>
      </c>
      <c r="AZ497" s="231" t="str">
        <f t="shared" si="720"/>
        <v/>
      </c>
      <c r="BA497" s="232">
        <f t="shared" si="721"/>
        <v>0</v>
      </c>
      <c r="BB497" s="249">
        <f t="shared" si="722"/>
        <v>0</v>
      </c>
      <c r="BC497" s="231">
        <f t="shared" si="723"/>
        <v>0</v>
      </c>
      <c r="BD497" s="231">
        <f t="shared" si="724"/>
        <v>0</v>
      </c>
      <c r="BE497" s="260"/>
      <c r="BF497" s="235">
        <f t="shared" si="757"/>
        <v>0</v>
      </c>
      <c r="BG497" s="235">
        <f t="shared" si="758"/>
        <v>0</v>
      </c>
      <c r="BH497" s="235">
        <f t="shared" si="759"/>
        <v>0</v>
      </c>
      <c r="BI497" s="380"/>
      <c r="BJ497" s="235">
        <f t="shared" si="749"/>
        <v>0</v>
      </c>
      <c r="BK497" s="235">
        <f t="shared" si="760"/>
        <v>0</v>
      </c>
      <c r="BL497" s="235" t="str">
        <f t="shared" si="761"/>
        <v/>
      </c>
      <c r="BM497" s="236"/>
      <c r="BN497" s="237"/>
      <c r="BO497" s="237"/>
      <c r="BP497" s="238"/>
      <c r="BQ497" s="238"/>
      <c r="BR497" s="254"/>
      <c r="BS497" s="252"/>
      <c r="BT497" s="244"/>
      <c r="BU497" s="244"/>
      <c r="BV497" s="244"/>
      <c r="BW497" s="244"/>
      <c r="BX497" s="244"/>
      <c r="BY497" s="244"/>
      <c r="BZ497" s="244"/>
      <c r="CA497" s="244"/>
      <c r="CB497" s="253"/>
      <c r="CC497" s="188"/>
      <c r="CD497" s="244">
        <f t="shared" si="742"/>
        <v>0</v>
      </c>
      <c r="CE497" s="235">
        <f t="shared" si="762"/>
        <v>0</v>
      </c>
      <c r="CF497" s="235">
        <f t="shared" si="762"/>
        <v>0</v>
      </c>
      <c r="CG497" s="235">
        <f t="shared" si="762"/>
        <v>0</v>
      </c>
      <c r="CH497" s="188"/>
      <c r="CI497" s="244">
        <f t="shared" si="743"/>
        <v>0</v>
      </c>
      <c r="CJ497" s="235">
        <f t="shared" si="763"/>
        <v>0</v>
      </c>
      <c r="CK497" s="235">
        <f t="shared" si="763"/>
        <v>0</v>
      </c>
      <c r="CL497" s="235">
        <f t="shared" si="763"/>
        <v>0</v>
      </c>
      <c r="CM497" s="188"/>
      <c r="CN497" s="244">
        <f t="shared" si="744"/>
        <v>0</v>
      </c>
      <c r="CO497" s="235">
        <f t="shared" si="764"/>
        <v>0</v>
      </c>
      <c r="CP497" s="235">
        <f t="shared" si="764"/>
        <v>0</v>
      </c>
      <c r="CQ497" s="235">
        <f t="shared" si="764"/>
        <v>0</v>
      </c>
      <c r="CR497" s="188"/>
      <c r="CS497" s="244">
        <f t="shared" si="745"/>
        <v>0</v>
      </c>
      <c r="CT497" s="235">
        <f t="shared" si="765"/>
        <v>0</v>
      </c>
      <c r="CU497" s="235">
        <f t="shared" si="765"/>
        <v>0</v>
      </c>
      <c r="CV497" s="235">
        <f t="shared" si="765"/>
        <v>0</v>
      </c>
      <c r="CW497" s="188"/>
      <c r="CX497" s="244">
        <f t="shared" si="746"/>
        <v>0</v>
      </c>
      <c r="CY497" s="235">
        <f t="shared" si="766"/>
        <v>0</v>
      </c>
      <c r="CZ497" s="235">
        <f t="shared" si="766"/>
        <v>0</v>
      </c>
      <c r="DA497" s="235">
        <f t="shared" si="766"/>
        <v>0</v>
      </c>
      <c r="DB497" s="188"/>
      <c r="DC497" s="225"/>
      <c r="DD497" s="226"/>
      <c r="DE497" s="1088"/>
      <c r="DF497" s="225"/>
      <c r="DG497" s="226"/>
      <c r="DH497" s="1088"/>
      <c r="DI497" s="225"/>
      <c r="DJ497" s="226"/>
      <c r="DK497" s="1088"/>
      <c r="DL497" s="225"/>
      <c r="DM497" s="226"/>
      <c r="DN497" s="1088"/>
      <c r="DO497" s="370"/>
      <c r="DP497" s="370"/>
      <c r="DQ497" s="243">
        <f t="shared" si="725"/>
        <v>0</v>
      </c>
      <c r="DR497" s="244">
        <f t="shared" si="726"/>
        <v>0</v>
      </c>
      <c r="DS497" s="235">
        <f t="shared" si="767"/>
        <v>0</v>
      </c>
      <c r="DT497" s="244" t="str">
        <f t="shared" si="727"/>
        <v/>
      </c>
      <c r="DU497" s="42" t="str">
        <f t="shared" si="768"/>
        <v/>
      </c>
      <c r="DV497" s="42" t="str">
        <f t="shared" si="769"/>
        <v/>
      </c>
      <c r="DW497" s="42" t="str">
        <f t="shared" si="770"/>
        <v/>
      </c>
      <c r="DX497" s="162"/>
      <c r="DY497" s="42" t="str">
        <f t="shared" si="771"/>
        <v/>
      </c>
      <c r="DZ497" s="42" t="str">
        <f t="shared" si="741"/>
        <v/>
      </c>
      <c r="EA497" s="42" t="str">
        <f t="shared" si="772"/>
        <v/>
      </c>
      <c r="EB497" s="162"/>
      <c r="EC497" s="930"/>
      <c r="ED497" s="188"/>
      <c r="EE497" s="245">
        <f t="shared" si="747"/>
        <v>0</v>
      </c>
      <c r="EF497" s="189"/>
      <c r="EG497" s="245">
        <f t="shared" si="773"/>
        <v>0</v>
      </c>
      <c r="EH497" s="189"/>
      <c r="EI497" s="246" t="str">
        <f t="shared" si="728"/>
        <v/>
      </c>
      <c r="EJ497" s="247" t="str">
        <f t="shared" si="750"/>
        <v/>
      </c>
      <c r="EK497" s="248" t="str">
        <f t="shared" si="751"/>
        <v/>
      </c>
      <c r="EL497" s="248" t="str">
        <f t="shared" si="752"/>
        <v/>
      </c>
      <c r="EM497" s="248" t="str">
        <f t="shared" si="753"/>
        <v/>
      </c>
      <c r="EN497" s="248" t="str">
        <f t="shared" si="774"/>
        <v/>
      </c>
      <c r="EO497" s="248" t="str">
        <f t="shared" si="754"/>
        <v/>
      </c>
      <c r="EP497" s="189"/>
      <c r="EQ497" s="248" t="str">
        <f t="shared" si="729"/>
        <v/>
      </c>
      <c r="ER497" s="248" t="str">
        <f t="shared" si="730"/>
        <v/>
      </c>
      <c r="ES497" s="248" t="str">
        <f t="shared" si="731"/>
        <v/>
      </c>
      <c r="ET497" s="248" t="str">
        <f t="shared" si="732"/>
        <v/>
      </c>
      <c r="EU497" s="248" t="str">
        <f t="shared" si="775"/>
        <v/>
      </c>
      <c r="EV497" s="248" t="str">
        <f t="shared" si="775"/>
        <v/>
      </c>
      <c r="EW497" s="189"/>
      <c r="EX497" s="248" t="str">
        <f t="shared" si="733"/>
        <v/>
      </c>
      <c r="EY497" s="248" t="str">
        <f t="shared" si="734"/>
        <v/>
      </c>
      <c r="EZ497" s="248" t="str">
        <f t="shared" si="735"/>
        <v/>
      </c>
      <c r="FA497" s="248" t="str">
        <f t="shared" si="736"/>
        <v/>
      </c>
      <c r="FB497" s="248" t="str">
        <f t="shared" si="803"/>
        <v/>
      </c>
      <c r="FC497" s="248" t="str">
        <f t="shared" si="803"/>
        <v/>
      </c>
      <c r="FD497" s="189"/>
      <c r="FE497" s="248" t="str">
        <f t="shared" si="737"/>
        <v/>
      </c>
      <c r="FF497" s="248" t="str">
        <f t="shared" si="738"/>
        <v/>
      </c>
      <c r="FG497" s="248" t="str">
        <f t="shared" si="739"/>
        <v/>
      </c>
      <c r="FH497" s="248" t="str">
        <f t="shared" si="740"/>
        <v/>
      </c>
      <c r="FI497" s="248" t="str">
        <f t="shared" si="804"/>
        <v/>
      </c>
      <c r="FJ497" s="248" t="str">
        <f t="shared" si="804"/>
        <v/>
      </c>
      <c r="FK497" s="189"/>
      <c r="FL497" s="370"/>
      <c r="FM497" s="371"/>
      <c r="FN497" s="371"/>
      <c r="FO497" s="611"/>
      <c r="FP497" s="896"/>
      <c r="FQ497" s="370"/>
      <c r="FR497" s="371"/>
      <c r="FS497" s="371"/>
      <c r="FT497" s="611"/>
      <c r="FU497" s="896"/>
      <c r="FV497" s="370"/>
      <c r="FW497" s="371"/>
      <c r="FX497" s="371"/>
      <c r="FY497" s="611"/>
      <c r="FZ497" s="896"/>
      <c r="GA497" s="613"/>
      <c r="GB497" s="189"/>
      <c r="GC497" s="227">
        <f t="shared" si="776"/>
        <v>0</v>
      </c>
      <c r="GD497" s="228">
        <f t="shared" si="777"/>
        <v>0</v>
      </c>
      <c r="GE497" s="229">
        <f t="shared" si="805"/>
        <v>0</v>
      </c>
      <c r="GF497" s="230">
        <f t="shared" si="805"/>
        <v>0</v>
      </c>
      <c r="GG497" s="231" t="str">
        <f t="shared" si="778"/>
        <v/>
      </c>
      <c r="GH497" s="232">
        <f t="shared" si="779"/>
        <v>0</v>
      </c>
      <c r="GI497" s="227">
        <f t="shared" si="780"/>
        <v>0</v>
      </c>
      <c r="GJ497" s="233">
        <f t="shared" si="781"/>
        <v>0</v>
      </c>
      <c r="GK497" s="233">
        <f t="shared" si="782"/>
        <v>0</v>
      </c>
      <c r="GL497" s="234"/>
      <c r="GM497" s="235">
        <f t="shared" si="783"/>
        <v>0</v>
      </c>
      <c r="GN497" s="235">
        <f t="shared" si="784"/>
        <v>0</v>
      </c>
      <c r="GO497" s="235" t="str">
        <f t="shared" si="785"/>
        <v/>
      </c>
      <c r="GP497" s="380"/>
      <c r="GQ497" s="235">
        <f t="shared" si="786"/>
        <v>0</v>
      </c>
      <c r="GR497" s="235">
        <f t="shared" si="787"/>
        <v>0</v>
      </c>
      <c r="GS497" s="235" t="str">
        <f t="shared" si="788"/>
        <v/>
      </c>
      <c r="GT497" s="236"/>
      <c r="GU497" s="237" t="str">
        <f t="shared" si="789"/>
        <v/>
      </c>
      <c r="GV497" s="237" t="str">
        <f t="shared" si="790"/>
        <v/>
      </c>
      <c r="GW497" s="238" t="str">
        <f t="shared" si="791"/>
        <v/>
      </c>
      <c r="GX497" s="238" t="str">
        <f t="shared" si="792"/>
        <v/>
      </c>
      <c r="GY497" s="239"/>
      <c r="GZ497" s="240" t="str">
        <f t="shared" si="793"/>
        <v/>
      </c>
      <c r="HA497" s="235" t="str">
        <f t="shared" si="794"/>
        <v/>
      </c>
      <c r="HB497" s="235" t="str">
        <f t="shared" si="795"/>
        <v/>
      </c>
      <c r="HC497" s="235" t="str">
        <f t="shared" si="796"/>
        <v/>
      </c>
      <c r="HD497" s="235" t="str">
        <f t="shared" si="797"/>
        <v/>
      </c>
      <c r="HE497" s="235" t="str">
        <f t="shared" si="798"/>
        <v/>
      </c>
      <c r="HF497" s="188"/>
      <c r="HG497" s="235" t="str">
        <f t="shared" si="799"/>
        <v/>
      </c>
      <c r="HH497" s="235">
        <f t="shared" si="806"/>
        <v>0</v>
      </c>
      <c r="HI497" s="235">
        <f t="shared" si="806"/>
        <v>0</v>
      </c>
      <c r="HJ497" s="235">
        <f t="shared" si="806"/>
        <v>0</v>
      </c>
      <c r="HK497" s="188"/>
      <c r="HL497" s="235" t="str">
        <f t="shared" si="800"/>
        <v/>
      </c>
      <c r="HM497" s="235">
        <f t="shared" si="807"/>
        <v>0</v>
      </c>
      <c r="HN497" s="235">
        <f t="shared" si="807"/>
        <v>0</v>
      </c>
      <c r="HO497" s="235">
        <f t="shared" si="807"/>
        <v>0</v>
      </c>
      <c r="HP497" s="188"/>
      <c r="HQ497" s="235" t="str">
        <f t="shared" si="801"/>
        <v/>
      </c>
      <c r="HR497" s="235">
        <f t="shared" si="808"/>
        <v>0</v>
      </c>
      <c r="HS497" s="235">
        <f t="shared" si="808"/>
        <v>0</v>
      </c>
      <c r="HT497" s="235">
        <f t="shared" si="808"/>
        <v>0</v>
      </c>
      <c r="HU497" s="162"/>
      <c r="HV497" s="1622"/>
      <c r="HW497" s="1619"/>
      <c r="HX497" s="1619"/>
      <c r="HY497" s="1619"/>
      <c r="HZ497" s="1619"/>
      <c r="IA497" s="1619"/>
      <c r="IB497" s="1619"/>
      <c r="IC497" s="1623"/>
      <c r="ID497" s="162"/>
    </row>
    <row r="498" spans="1:238" ht="21.75" customHeight="1" x14ac:dyDescent="0.25">
      <c r="A498" s="377" t="str">
        <f t="shared" si="755"/>
        <v/>
      </c>
      <c r="B498" s="188">
        <v>472</v>
      </c>
      <c r="C498" s="255"/>
      <c r="D498" s="223" t="str">
        <f t="shared" si="802"/>
        <v/>
      </c>
      <c r="E498" s="223" t="str">
        <f t="shared" si="748"/>
        <v/>
      </c>
      <c r="F498" s="242"/>
      <c r="G498" s="242"/>
      <c r="H498" s="224" t="str">
        <f t="shared" si="756"/>
        <v/>
      </c>
      <c r="I498" s="930"/>
      <c r="J498" s="930"/>
      <c r="K498" s="930"/>
      <c r="L498" s="370"/>
      <c r="M498" s="371"/>
      <c r="N498" s="371"/>
      <c r="O498" s="371"/>
      <c r="P498" s="372"/>
      <c r="Q498" s="609"/>
      <c r="R498" s="609"/>
      <c r="S498" s="610"/>
      <c r="T498" s="371"/>
      <c r="U498" s="371"/>
      <c r="V498" s="188"/>
      <c r="W498" s="370"/>
      <c r="X498" s="371"/>
      <c r="Y498" s="371"/>
      <c r="Z498" s="611"/>
      <c r="AA498" s="896"/>
      <c r="AB498" s="370"/>
      <c r="AC498" s="371"/>
      <c r="AD498" s="371"/>
      <c r="AE498" s="371"/>
      <c r="AF498" s="896"/>
      <c r="AG498" s="370"/>
      <c r="AH498" s="371"/>
      <c r="AI498" s="371"/>
      <c r="AJ498" s="371"/>
      <c r="AK498" s="896"/>
      <c r="AL498" s="370"/>
      <c r="AM498" s="371"/>
      <c r="AN498" s="371"/>
      <c r="AO498" s="372"/>
      <c r="AP498" s="370"/>
      <c r="AQ498" s="371"/>
      <c r="AR498" s="371"/>
      <c r="AS498" s="371"/>
      <c r="AT498" s="928"/>
      <c r="AU498" s="188"/>
      <c r="AV498" s="256">
        <f t="shared" si="716"/>
        <v>0</v>
      </c>
      <c r="AW498" s="257">
        <f t="shared" si="717"/>
        <v>0</v>
      </c>
      <c r="AX498" s="258">
        <f t="shared" si="718"/>
        <v>0</v>
      </c>
      <c r="AY498" s="259">
        <f t="shared" si="719"/>
        <v>0</v>
      </c>
      <c r="AZ498" s="231" t="str">
        <f t="shared" si="720"/>
        <v/>
      </c>
      <c r="BA498" s="232">
        <f t="shared" si="721"/>
        <v>0</v>
      </c>
      <c r="BB498" s="249">
        <f t="shared" si="722"/>
        <v>0</v>
      </c>
      <c r="BC498" s="231">
        <f t="shared" si="723"/>
        <v>0</v>
      </c>
      <c r="BD498" s="231">
        <f t="shared" si="724"/>
        <v>0</v>
      </c>
      <c r="BE498" s="260"/>
      <c r="BF498" s="235">
        <f t="shared" si="757"/>
        <v>0</v>
      </c>
      <c r="BG498" s="235">
        <f t="shared" si="758"/>
        <v>0</v>
      </c>
      <c r="BH498" s="235">
        <f t="shared" si="759"/>
        <v>0</v>
      </c>
      <c r="BI498" s="380"/>
      <c r="BJ498" s="235">
        <f t="shared" si="749"/>
        <v>0</v>
      </c>
      <c r="BK498" s="235">
        <f t="shared" si="760"/>
        <v>0</v>
      </c>
      <c r="BL498" s="235" t="str">
        <f t="shared" si="761"/>
        <v/>
      </c>
      <c r="BM498" s="236"/>
      <c r="BN498" s="237"/>
      <c r="BO498" s="237"/>
      <c r="BP498" s="238"/>
      <c r="BQ498" s="238"/>
      <c r="BR498" s="254"/>
      <c r="BS498" s="252"/>
      <c r="BT498" s="244"/>
      <c r="BU498" s="244"/>
      <c r="BV498" s="244"/>
      <c r="BW498" s="244"/>
      <c r="BX498" s="244"/>
      <c r="BY498" s="244"/>
      <c r="BZ498" s="244"/>
      <c r="CA498" s="244"/>
      <c r="CB498" s="253"/>
      <c r="CC498" s="188"/>
      <c r="CD498" s="244">
        <f t="shared" si="742"/>
        <v>0</v>
      </c>
      <c r="CE498" s="235">
        <f t="shared" si="762"/>
        <v>0</v>
      </c>
      <c r="CF498" s="235">
        <f t="shared" si="762"/>
        <v>0</v>
      </c>
      <c r="CG498" s="235">
        <f t="shared" si="762"/>
        <v>0</v>
      </c>
      <c r="CH498" s="188"/>
      <c r="CI498" s="244">
        <f t="shared" si="743"/>
        <v>0</v>
      </c>
      <c r="CJ498" s="235">
        <f t="shared" si="763"/>
        <v>0</v>
      </c>
      <c r="CK498" s="235">
        <f t="shared" si="763"/>
        <v>0</v>
      </c>
      <c r="CL498" s="235">
        <f t="shared" si="763"/>
        <v>0</v>
      </c>
      <c r="CM498" s="188"/>
      <c r="CN498" s="244">
        <f t="shared" si="744"/>
        <v>0</v>
      </c>
      <c r="CO498" s="235">
        <f t="shared" si="764"/>
        <v>0</v>
      </c>
      <c r="CP498" s="235">
        <f t="shared" si="764"/>
        <v>0</v>
      </c>
      <c r="CQ498" s="235">
        <f t="shared" si="764"/>
        <v>0</v>
      </c>
      <c r="CR498" s="188"/>
      <c r="CS498" s="244">
        <f t="shared" si="745"/>
        <v>0</v>
      </c>
      <c r="CT498" s="235">
        <f t="shared" si="765"/>
        <v>0</v>
      </c>
      <c r="CU498" s="235">
        <f t="shared" si="765"/>
        <v>0</v>
      </c>
      <c r="CV498" s="235">
        <f t="shared" si="765"/>
        <v>0</v>
      </c>
      <c r="CW498" s="188"/>
      <c r="CX498" s="244">
        <f t="shared" si="746"/>
        <v>0</v>
      </c>
      <c r="CY498" s="235">
        <f t="shared" si="766"/>
        <v>0</v>
      </c>
      <c r="CZ498" s="235">
        <f t="shared" si="766"/>
        <v>0</v>
      </c>
      <c r="DA498" s="235">
        <f t="shared" si="766"/>
        <v>0</v>
      </c>
      <c r="DB498" s="188"/>
      <c r="DC498" s="225"/>
      <c r="DD498" s="226"/>
      <c r="DE498" s="1088"/>
      <c r="DF498" s="225"/>
      <c r="DG498" s="226"/>
      <c r="DH498" s="1088"/>
      <c r="DI498" s="225"/>
      <c r="DJ498" s="226"/>
      <c r="DK498" s="1088"/>
      <c r="DL498" s="225"/>
      <c r="DM498" s="226"/>
      <c r="DN498" s="1088"/>
      <c r="DO498" s="370"/>
      <c r="DP498" s="370"/>
      <c r="DQ498" s="243">
        <f t="shared" si="725"/>
        <v>0</v>
      </c>
      <c r="DR498" s="244">
        <f t="shared" si="726"/>
        <v>0</v>
      </c>
      <c r="DS498" s="235">
        <f t="shared" si="767"/>
        <v>0</v>
      </c>
      <c r="DT498" s="244" t="str">
        <f t="shared" si="727"/>
        <v/>
      </c>
      <c r="DU498" s="42" t="str">
        <f t="shared" si="768"/>
        <v/>
      </c>
      <c r="DV498" s="42" t="str">
        <f t="shared" si="769"/>
        <v/>
      </c>
      <c r="DW498" s="42" t="str">
        <f t="shared" si="770"/>
        <v/>
      </c>
      <c r="DX498" s="162"/>
      <c r="DY498" s="42" t="str">
        <f t="shared" si="771"/>
        <v/>
      </c>
      <c r="DZ498" s="42" t="str">
        <f t="shared" si="741"/>
        <v/>
      </c>
      <c r="EA498" s="42" t="str">
        <f t="shared" si="772"/>
        <v/>
      </c>
      <c r="EB498" s="162"/>
      <c r="EC498" s="930"/>
      <c r="ED498" s="188"/>
      <c r="EE498" s="245">
        <f t="shared" si="747"/>
        <v>0</v>
      </c>
      <c r="EF498" s="189"/>
      <c r="EG498" s="245">
        <f t="shared" si="773"/>
        <v>0</v>
      </c>
      <c r="EH498" s="189"/>
      <c r="EI498" s="246" t="str">
        <f t="shared" si="728"/>
        <v/>
      </c>
      <c r="EJ498" s="247" t="str">
        <f t="shared" si="750"/>
        <v/>
      </c>
      <c r="EK498" s="248" t="str">
        <f t="shared" si="751"/>
        <v/>
      </c>
      <c r="EL498" s="248" t="str">
        <f t="shared" si="752"/>
        <v/>
      </c>
      <c r="EM498" s="248" t="str">
        <f t="shared" si="753"/>
        <v/>
      </c>
      <c r="EN498" s="248" t="str">
        <f t="shared" si="774"/>
        <v/>
      </c>
      <c r="EO498" s="248" t="str">
        <f t="shared" si="754"/>
        <v/>
      </c>
      <c r="EP498" s="189"/>
      <c r="EQ498" s="248" t="str">
        <f t="shared" si="729"/>
        <v/>
      </c>
      <c r="ER498" s="248" t="str">
        <f t="shared" si="730"/>
        <v/>
      </c>
      <c r="ES498" s="248" t="str">
        <f t="shared" si="731"/>
        <v/>
      </c>
      <c r="ET498" s="248" t="str">
        <f t="shared" si="732"/>
        <v/>
      </c>
      <c r="EU498" s="248" t="str">
        <f t="shared" si="775"/>
        <v/>
      </c>
      <c r="EV498" s="248" t="str">
        <f t="shared" si="775"/>
        <v/>
      </c>
      <c r="EW498" s="189"/>
      <c r="EX498" s="248" t="str">
        <f t="shared" si="733"/>
        <v/>
      </c>
      <c r="EY498" s="248" t="str">
        <f t="shared" si="734"/>
        <v/>
      </c>
      <c r="EZ498" s="248" t="str">
        <f t="shared" si="735"/>
        <v/>
      </c>
      <c r="FA498" s="248" t="str">
        <f t="shared" si="736"/>
        <v/>
      </c>
      <c r="FB498" s="248" t="str">
        <f t="shared" si="803"/>
        <v/>
      </c>
      <c r="FC498" s="248" t="str">
        <f t="shared" si="803"/>
        <v/>
      </c>
      <c r="FD498" s="189"/>
      <c r="FE498" s="248" t="str">
        <f t="shared" si="737"/>
        <v/>
      </c>
      <c r="FF498" s="248" t="str">
        <f t="shared" si="738"/>
        <v/>
      </c>
      <c r="FG498" s="248" t="str">
        <f t="shared" si="739"/>
        <v/>
      </c>
      <c r="FH498" s="248" t="str">
        <f t="shared" si="740"/>
        <v/>
      </c>
      <c r="FI498" s="248" t="str">
        <f t="shared" si="804"/>
        <v/>
      </c>
      <c r="FJ498" s="248" t="str">
        <f t="shared" si="804"/>
        <v/>
      </c>
      <c r="FK498" s="189"/>
      <c r="FL498" s="370"/>
      <c r="FM498" s="371"/>
      <c r="FN498" s="371"/>
      <c r="FO498" s="611"/>
      <c r="FP498" s="896"/>
      <c r="FQ498" s="370"/>
      <c r="FR498" s="371"/>
      <c r="FS498" s="371"/>
      <c r="FT498" s="611"/>
      <c r="FU498" s="896"/>
      <c r="FV498" s="370"/>
      <c r="FW498" s="371"/>
      <c r="FX498" s="371"/>
      <c r="FY498" s="611"/>
      <c r="FZ498" s="896"/>
      <c r="GA498" s="613"/>
      <c r="GB498" s="189"/>
      <c r="GC498" s="227">
        <f t="shared" si="776"/>
        <v>0</v>
      </c>
      <c r="GD498" s="228">
        <f t="shared" si="777"/>
        <v>0</v>
      </c>
      <c r="GE498" s="229">
        <f t="shared" si="805"/>
        <v>0</v>
      </c>
      <c r="GF498" s="230">
        <f t="shared" si="805"/>
        <v>0</v>
      </c>
      <c r="GG498" s="231" t="str">
        <f t="shared" si="778"/>
        <v/>
      </c>
      <c r="GH498" s="232">
        <f t="shared" si="779"/>
        <v>0</v>
      </c>
      <c r="GI498" s="227">
        <f t="shared" si="780"/>
        <v>0</v>
      </c>
      <c r="GJ498" s="233">
        <f t="shared" si="781"/>
        <v>0</v>
      </c>
      <c r="GK498" s="233">
        <f t="shared" si="782"/>
        <v>0</v>
      </c>
      <c r="GL498" s="234"/>
      <c r="GM498" s="235">
        <f t="shared" si="783"/>
        <v>0</v>
      </c>
      <c r="GN498" s="235">
        <f t="shared" si="784"/>
        <v>0</v>
      </c>
      <c r="GO498" s="235" t="str">
        <f t="shared" si="785"/>
        <v/>
      </c>
      <c r="GP498" s="380"/>
      <c r="GQ498" s="235">
        <f t="shared" si="786"/>
        <v>0</v>
      </c>
      <c r="GR498" s="235">
        <f t="shared" si="787"/>
        <v>0</v>
      </c>
      <c r="GS498" s="235" t="str">
        <f t="shared" si="788"/>
        <v/>
      </c>
      <c r="GT498" s="236"/>
      <c r="GU498" s="237" t="str">
        <f t="shared" si="789"/>
        <v/>
      </c>
      <c r="GV498" s="237" t="str">
        <f t="shared" si="790"/>
        <v/>
      </c>
      <c r="GW498" s="238" t="str">
        <f t="shared" si="791"/>
        <v/>
      </c>
      <c r="GX498" s="238" t="str">
        <f t="shared" si="792"/>
        <v/>
      </c>
      <c r="GY498" s="239"/>
      <c r="GZ498" s="240" t="str">
        <f t="shared" si="793"/>
        <v/>
      </c>
      <c r="HA498" s="235" t="str">
        <f t="shared" si="794"/>
        <v/>
      </c>
      <c r="HB498" s="235" t="str">
        <f t="shared" si="795"/>
        <v/>
      </c>
      <c r="HC498" s="235" t="str">
        <f t="shared" si="796"/>
        <v/>
      </c>
      <c r="HD498" s="235" t="str">
        <f t="shared" si="797"/>
        <v/>
      </c>
      <c r="HE498" s="235" t="str">
        <f t="shared" si="798"/>
        <v/>
      </c>
      <c r="HF498" s="188"/>
      <c r="HG498" s="235" t="str">
        <f t="shared" si="799"/>
        <v/>
      </c>
      <c r="HH498" s="235">
        <f t="shared" si="806"/>
        <v>0</v>
      </c>
      <c r="HI498" s="235">
        <f t="shared" si="806"/>
        <v>0</v>
      </c>
      <c r="HJ498" s="235">
        <f t="shared" si="806"/>
        <v>0</v>
      </c>
      <c r="HK498" s="188"/>
      <c r="HL498" s="235" t="str">
        <f t="shared" si="800"/>
        <v/>
      </c>
      <c r="HM498" s="235">
        <f t="shared" si="807"/>
        <v>0</v>
      </c>
      <c r="HN498" s="235">
        <f t="shared" si="807"/>
        <v>0</v>
      </c>
      <c r="HO498" s="235">
        <f t="shared" si="807"/>
        <v>0</v>
      </c>
      <c r="HP498" s="188"/>
      <c r="HQ498" s="235" t="str">
        <f t="shared" si="801"/>
        <v/>
      </c>
      <c r="HR498" s="235">
        <f t="shared" si="808"/>
        <v>0</v>
      </c>
      <c r="HS498" s="235">
        <f t="shared" si="808"/>
        <v>0</v>
      </c>
      <c r="HT498" s="235">
        <f t="shared" si="808"/>
        <v>0</v>
      </c>
      <c r="HU498" s="162"/>
      <c r="HV498" s="1622"/>
      <c r="HW498" s="1619"/>
      <c r="HX498" s="1619"/>
      <c r="HY498" s="1619"/>
      <c r="HZ498" s="1619"/>
      <c r="IA498" s="1619"/>
      <c r="IB498" s="1619"/>
      <c r="IC498" s="1623"/>
      <c r="ID498" s="162"/>
    </row>
    <row r="499" spans="1:238" ht="21.75" customHeight="1" x14ac:dyDescent="0.25">
      <c r="A499" s="377" t="str">
        <f t="shared" si="755"/>
        <v/>
      </c>
      <c r="B499" s="188">
        <v>473</v>
      </c>
      <c r="C499" s="255"/>
      <c r="D499" s="223" t="str">
        <f t="shared" si="802"/>
        <v/>
      </c>
      <c r="E499" s="223" t="str">
        <f t="shared" si="748"/>
        <v/>
      </c>
      <c r="F499" s="242"/>
      <c r="G499" s="242"/>
      <c r="H499" s="224" t="str">
        <f t="shared" si="756"/>
        <v/>
      </c>
      <c r="I499" s="930"/>
      <c r="J499" s="930"/>
      <c r="K499" s="930"/>
      <c r="L499" s="370"/>
      <c r="M499" s="371"/>
      <c r="N499" s="371"/>
      <c r="O499" s="371"/>
      <c r="P499" s="372"/>
      <c r="Q499" s="609"/>
      <c r="R499" s="609"/>
      <c r="S499" s="610"/>
      <c r="T499" s="371"/>
      <c r="U499" s="371"/>
      <c r="V499" s="188"/>
      <c r="W499" s="370"/>
      <c r="X499" s="371"/>
      <c r="Y499" s="371"/>
      <c r="Z499" s="611"/>
      <c r="AA499" s="896"/>
      <c r="AB499" s="370"/>
      <c r="AC499" s="371"/>
      <c r="AD499" s="371"/>
      <c r="AE499" s="371"/>
      <c r="AF499" s="896"/>
      <c r="AG499" s="370"/>
      <c r="AH499" s="371"/>
      <c r="AI499" s="371"/>
      <c r="AJ499" s="371"/>
      <c r="AK499" s="896"/>
      <c r="AL499" s="370"/>
      <c r="AM499" s="371"/>
      <c r="AN499" s="371"/>
      <c r="AO499" s="372"/>
      <c r="AP499" s="370"/>
      <c r="AQ499" s="371"/>
      <c r="AR499" s="371"/>
      <c r="AS499" s="371"/>
      <c r="AT499" s="928"/>
      <c r="AU499" s="188"/>
      <c r="AV499" s="256">
        <f t="shared" si="716"/>
        <v>0</v>
      </c>
      <c r="AW499" s="257">
        <f t="shared" si="717"/>
        <v>0</v>
      </c>
      <c r="AX499" s="258">
        <f t="shared" si="718"/>
        <v>0</v>
      </c>
      <c r="AY499" s="259">
        <f t="shared" si="719"/>
        <v>0</v>
      </c>
      <c r="AZ499" s="231" t="str">
        <f t="shared" si="720"/>
        <v/>
      </c>
      <c r="BA499" s="232">
        <f t="shared" si="721"/>
        <v>0</v>
      </c>
      <c r="BB499" s="249">
        <f t="shared" si="722"/>
        <v>0</v>
      </c>
      <c r="BC499" s="231">
        <f t="shared" si="723"/>
        <v>0</v>
      </c>
      <c r="BD499" s="231">
        <f t="shared" si="724"/>
        <v>0</v>
      </c>
      <c r="BE499" s="260"/>
      <c r="BF499" s="235">
        <f t="shared" si="757"/>
        <v>0</v>
      </c>
      <c r="BG499" s="235">
        <f t="shared" si="758"/>
        <v>0</v>
      </c>
      <c r="BH499" s="235">
        <f t="shared" si="759"/>
        <v>0</v>
      </c>
      <c r="BI499" s="380"/>
      <c r="BJ499" s="235">
        <f t="shared" si="749"/>
        <v>0</v>
      </c>
      <c r="BK499" s="235">
        <f t="shared" si="760"/>
        <v>0</v>
      </c>
      <c r="BL499" s="235" t="str">
        <f t="shared" si="761"/>
        <v/>
      </c>
      <c r="BM499" s="236"/>
      <c r="BN499" s="237"/>
      <c r="BO499" s="237"/>
      <c r="BP499" s="238"/>
      <c r="BQ499" s="238"/>
      <c r="BR499" s="254"/>
      <c r="BS499" s="252"/>
      <c r="BT499" s="244"/>
      <c r="BU499" s="244"/>
      <c r="BV499" s="244"/>
      <c r="BW499" s="244"/>
      <c r="BX499" s="244"/>
      <c r="BY499" s="244"/>
      <c r="BZ499" s="244"/>
      <c r="CA499" s="244"/>
      <c r="CB499" s="253"/>
      <c r="CC499" s="188"/>
      <c r="CD499" s="244">
        <f t="shared" si="742"/>
        <v>0</v>
      </c>
      <c r="CE499" s="235">
        <f t="shared" si="762"/>
        <v>0</v>
      </c>
      <c r="CF499" s="235">
        <f t="shared" si="762"/>
        <v>0</v>
      </c>
      <c r="CG499" s="235">
        <f t="shared" si="762"/>
        <v>0</v>
      </c>
      <c r="CH499" s="188"/>
      <c r="CI499" s="244">
        <f t="shared" si="743"/>
        <v>0</v>
      </c>
      <c r="CJ499" s="235">
        <f t="shared" si="763"/>
        <v>0</v>
      </c>
      <c r="CK499" s="235">
        <f t="shared" si="763"/>
        <v>0</v>
      </c>
      <c r="CL499" s="235">
        <f t="shared" si="763"/>
        <v>0</v>
      </c>
      <c r="CM499" s="188"/>
      <c r="CN499" s="244">
        <f t="shared" si="744"/>
        <v>0</v>
      </c>
      <c r="CO499" s="235">
        <f t="shared" si="764"/>
        <v>0</v>
      </c>
      <c r="CP499" s="235">
        <f t="shared" si="764"/>
        <v>0</v>
      </c>
      <c r="CQ499" s="235">
        <f t="shared" si="764"/>
        <v>0</v>
      </c>
      <c r="CR499" s="188"/>
      <c r="CS499" s="244">
        <f t="shared" si="745"/>
        <v>0</v>
      </c>
      <c r="CT499" s="235">
        <f t="shared" si="765"/>
        <v>0</v>
      </c>
      <c r="CU499" s="235">
        <f t="shared" si="765"/>
        <v>0</v>
      </c>
      <c r="CV499" s="235">
        <f t="shared" si="765"/>
        <v>0</v>
      </c>
      <c r="CW499" s="188"/>
      <c r="CX499" s="244">
        <f t="shared" si="746"/>
        <v>0</v>
      </c>
      <c r="CY499" s="235">
        <f t="shared" si="766"/>
        <v>0</v>
      </c>
      <c r="CZ499" s="235">
        <f t="shared" si="766"/>
        <v>0</v>
      </c>
      <c r="DA499" s="235">
        <f t="shared" si="766"/>
        <v>0</v>
      </c>
      <c r="DB499" s="188"/>
      <c r="DC499" s="225"/>
      <c r="DD499" s="226"/>
      <c r="DE499" s="1088"/>
      <c r="DF499" s="225"/>
      <c r="DG499" s="226"/>
      <c r="DH499" s="1088"/>
      <c r="DI499" s="225"/>
      <c r="DJ499" s="226"/>
      <c r="DK499" s="1088"/>
      <c r="DL499" s="225"/>
      <c r="DM499" s="226"/>
      <c r="DN499" s="1088"/>
      <c r="DO499" s="370"/>
      <c r="DP499" s="370"/>
      <c r="DQ499" s="243">
        <f t="shared" si="725"/>
        <v>0</v>
      </c>
      <c r="DR499" s="244">
        <f t="shared" si="726"/>
        <v>0</v>
      </c>
      <c r="DS499" s="235">
        <f t="shared" si="767"/>
        <v>0</v>
      </c>
      <c r="DT499" s="244" t="str">
        <f t="shared" si="727"/>
        <v/>
      </c>
      <c r="DU499" s="42" t="str">
        <f t="shared" si="768"/>
        <v/>
      </c>
      <c r="DV499" s="42" t="str">
        <f t="shared" si="769"/>
        <v/>
      </c>
      <c r="DW499" s="42" t="str">
        <f t="shared" si="770"/>
        <v/>
      </c>
      <c r="DX499" s="162"/>
      <c r="DY499" s="42" t="str">
        <f t="shared" si="771"/>
        <v/>
      </c>
      <c r="DZ499" s="42" t="str">
        <f t="shared" si="741"/>
        <v/>
      </c>
      <c r="EA499" s="42" t="str">
        <f t="shared" si="772"/>
        <v/>
      </c>
      <c r="EB499" s="162"/>
      <c r="EC499" s="930"/>
      <c r="ED499" s="188"/>
      <c r="EE499" s="245">
        <f t="shared" si="747"/>
        <v>0</v>
      </c>
      <c r="EF499" s="189"/>
      <c r="EG499" s="245">
        <f t="shared" si="773"/>
        <v>0</v>
      </c>
      <c r="EH499" s="189"/>
      <c r="EI499" s="246" t="str">
        <f t="shared" si="728"/>
        <v/>
      </c>
      <c r="EJ499" s="247" t="str">
        <f t="shared" si="750"/>
        <v/>
      </c>
      <c r="EK499" s="248" t="str">
        <f t="shared" si="751"/>
        <v/>
      </c>
      <c r="EL499" s="248" t="str">
        <f t="shared" si="752"/>
        <v/>
      </c>
      <c r="EM499" s="248" t="str">
        <f t="shared" si="753"/>
        <v/>
      </c>
      <c r="EN499" s="248" t="str">
        <f t="shared" si="774"/>
        <v/>
      </c>
      <c r="EO499" s="248" t="str">
        <f t="shared" si="754"/>
        <v/>
      </c>
      <c r="EP499" s="189"/>
      <c r="EQ499" s="248" t="str">
        <f t="shared" si="729"/>
        <v/>
      </c>
      <c r="ER499" s="248" t="str">
        <f t="shared" si="730"/>
        <v/>
      </c>
      <c r="ES499" s="248" t="str">
        <f t="shared" si="731"/>
        <v/>
      </c>
      <c r="ET499" s="248" t="str">
        <f t="shared" si="732"/>
        <v/>
      </c>
      <c r="EU499" s="248" t="str">
        <f t="shared" si="775"/>
        <v/>
      </c>
      <c r="EV499" s="248" t="str">
        <f t="shared" si="775"/>
        <v/>
      </c>
      <c r="EW499" s="189"/>
      <c r="EX499" s="248" t="str">
        <f t="shared" si="733"/>
        <v/>
      </c>
      <c r="EY499" s="248" t="str">
        <f t="shared" si="734"/>
        <v/>
      </c>
      <c r="EZ499" s="248" t="str">
        <f t="shared" si="735"/>
        <v/>
      </c>
      <c r="FA499" s="248" t="str">
        <f t="shared" si="736"/>
        <v/>
      </c>
      <c r="FB499" s="248" t="str">
        <f t="shared" si="803"/>
        <v/>
      </c>
      <c r="FC499" s="248" t="str">
        <f t="shared" si="803"/>
        <v/>
      </c>
      <c r="FD499" s="189"/>
      <c r="FE499" s="248" t="str">
        <f t="shared" si="737"/>
        <v/>
      </c>
      <c r="FF499" s="248" t="str">
        <f t="shared" si="738"/>
        <v/>
      </c>
      <c r="FG499" s="248" t="str">
        <f t="shared" si="739"/>
        <v/>
      </c>
      <c r="FH499" s="248" t="str">
        <f t="shared" si="740"/>
        <v/>
      </c>
      <c r="FI499" s="248" t="str">
        <f t="shared" si="804"/>
        <v/>
      </c>
      <c r="FJ499" s="248" t="str">
        <f t="shared" si="804"/>
        <v/>
      </c>
      <c r="FK499" s="189"/>
      <c r="FL499" s="370"/>
      <c r="FM499" s="371"/>
      <c r="FN499" s="371"/>
      <c r="FO499" s="611"/>
      <c r="FP499" s="896"/>
      <c r="FQ499" s="370"/>
      <c r="FR499" s="371"/>
      <c r="FS499" s="371"/>
      <c r="FT499" s="611"/>
      <c r="FU499" s="896"/>
      <c r="FV499" s="370"/>
      <c r="FW499" s="371"/>
      <c r="FX499" s="371"/>
      <c r="FY499" s="611"/>
      <c r="FZ499" s="896"/>
      <c r="GA499" s="613"/>
      <c r="GB499" s="189"/>
      <c r="GC499" s="227">
        <f t="shared" si="776"/>
        <v>0</v>
      </c>
      <c r="GD499" s="228">
        <f t="shared" si="777"/>
        <v>0</v>
      </c>
      <c r="GE499" s="229">
        <f t="shared" si="805"/>
        <v>0</v>
      </c>
      <c r="GF499" s="230">
        <f t="shared" si="805"/>
        <v>0</v>
      </c>
      <c r="GG499" s="231" t="str">
        <f t="shared" si="778"/>
        <v/>
      </c>
      <c r="GH499" s="232">
        <f t="shared" si="779"/>
        <v>0</v>
      </c>
      <c r="GI499" s="227">
        <f t="shared" si="780"/>
        <v>0</v>
      </c>
      <c r="GJ499" s="233">
        <f t="shared" si="781"/>
        <v>0</v>
      </c>
      <c r="GK499" s="233">
        <f t="shared" si="782"/>
        <v>0</v>
      </c>
      <c r="GL499" s="234"/>
      <c r="GM499" s="235">
        <f t="shared" si="783"/>
        <v>0</v>
      </c>
      <c r="GN499" s="235">
        <f t="shared" si="784"/>
        <v>0</v>
      </c>
      <c r="GO499" s="235" t="str">
        <f t="shared" si="785"/>
        <v/>
      </c>
      <c r="GP499" s="380"/>
      <c r="GQ499" s="235">
        <f t="shared" si="786"/>
        <v>0</v>
      </c>
      <c r="GR499" s="235">
        <f t="shared" si="787"/>
        <v>0</v>
      </c>
      <c r="GS499" s="235" t="str">
        <f t="shared" si="788"/>
        <v/>
      </c>
      <c r="GT499" s="236"/>
      <c r="GU499" s="237" t="str">
        <f t="shared" si="789"/>
        <v/>
      </c>
      <c r="GV499" s="237" t="str">
        <f t="shared" si="790"/>
        <v/>
      </c>
      <c r="GW499" s="238" t="str">
        <f t="shared" si="791"/>
        <v/>
      </c>
      <c r="GX499" s="238" t="str">
        <f t="shared" si="792"/>
        <v/>
      </c>
      <c r="GY499" s="239"/>
      <c r="GZ499" s="240" t="str">
        <f t="shared" si="793"/>
        <v/>
      </c>
      <c r="HA499" s="235" t="str">
        <f t="shared" si="794"/>
        <v/>
      </c>
      <c r="HB499" s="235" t="str">
        <f t="shared" si="795"/>
        <v/>
      </c>
      <c r="HC499" s="235" t="str">
        <f t="shared" si="796"/>
        <v/>
      </c>
      <c r="HD499" s="235" t="str">
        <f t="shared" si="797"/>
        <v/>
      </c>
      <c r="HE499" s="235" t="str">
        <f t="shared" si="798"/>
        <v/>
      </c>
      <c r="HF499" s="188"/>
      <c r="HG499" s="235" t="str">
        <f t="shared" si="799"/>
        <v/>
      </c>
      <c r="HH499" s="235">
        <f t="shared" si="806"/>
        <v>0</v>
      </c>
      <c r="HI499" s="235">
        <f t="shared" si="806"/>
        <v>0</v>
      </c>
      <c r="HJ499" s="235">
        <f t="shared" si="806"/>
        <v>0</v>
      </c>
      <c r="HK499" s="188"/>
      <c r="HL499" s="235" t="str">
        <f t="shared" si="800"/>
        <v/>
      </c>
      <c r="HM499" s="235">
        <f t="shared" si="807"/>
        <v>0</v>
      </c>
      <c r="HN499" s="235">
        <f t="shared" si="807"/>
        <v>0</v>
      </c>
      <c r="HO499" s="235">
        <f t="shared" si="807"/>
        <v>0</v>
      </c>
      <c r="HP499" s="188"/>
      <c r="HQ499" s="235" t="str">
        <f t="shared" si="801"/>
        <v/>
      </c>
      <c r="HR499" s="235">
        <f t="shared" si="808"/>
        <v>0</v>
      </c>
      <c r="HS499" s="235">
        <f t="shared" si="808"/>
        <v>0</v>
      </c>
      <c r="HT499" s="235">
        <f t="shared" si="808"/>
        <v>0</v>
      </c>
      <c r="HU499" s="162"/>
      <c r="HV499" s="1622"/>
      <c r="HW499" s="1619"/>
      <c r="HX499" s="1619"/>
      <c r="HY499" s="1619"/>
      <c r="HZ499" s="1619"/>
      <c r="IA499" s="1619"/>
      <c r="IB499" s="1619"/>
      <c r="IC499" s="1623"/>
      <c r="ID499" s="162"/>
    </row>
    <row r="500" spans="1:238" ht="21.75" customHeight="1" x14ac:dyDescent="0.25">
      <c r="A500" s="377" t="str">
        <f t="shared" si="755"/>
        <v/>
      </c>
      <c r="B500" s="188">
        <v>474</v>
      </c>
      <c r="C500" s="255"/>
      <c r="D500" s="223" t="str">
        <f t="shared" si="802"/>
        <v/>
      </c>
      <c r="E500" s="223" t="str">
        <f t="shared" si="748"/>
        <v/>
      </c>
      <c r="F500" s="242"/>
      <c r="G500" s="242"/>
      <c r="H500" s="224" t="str">
        <f t="shared" si="756"/>
        <v/>
      </c>
      <c r="I500" s="930"/>
      <c r="J500" s="930"/>
      <c r="K500" s="930"/>
      <c r="L500" s="370"/>
      <c r="M500" s="371"/>
      <c r="N500" s="371"/>
      <c r="O500" s="371"/>
      <c r="P500" s="372"/>
      <c r="Q500" s="609"/>
      <c r="R500" s="609"/>
      <c r="S500" s="610"/>
      <c r="T500" s="371"/>
      <c r="U500" s="371"/>
      <c r="V500" s="188"/>
      <c r="W500" s="370"/>
      <c r="X500" s="371"/>
      <c r="Y500" s="371"/>
      <c r="Z500" s="611"/>
      <c r="AA500" s="896"/>
      <c r="AB500" s="370"/>
      <c r="AC500" s="371"/>
      <c r="AD500" s="371"/>
      <c r="AE500" s="371"/>
      <c r="AF500" s="896"/>
      <c r="AG500" s="370"/>
      <c r="AH500" s="371"/>
      <c r="AI500" s="371"/>
      <c r="AJ500" s="371"/>
      <c r="AK500" s="896"/>
      <c r="AL500" s="370"/>
      <c r="AM500" s="371"/>
      <c r="AN500" s="371"/>
      <c r="AO500" s="372"/>
      <c r="AP500" s="370"/>
      <c r="AQ500" s="371"/>
      <c r="AR500" s="371"/>
      <c r="AS500" s="371"/>
      <c r="AT500" s="928"/>
      <c r="AU500" s="188"/>
      <c r="AV500" s="256">
        <f t="shared" si="716"/>
        <v>0</v>
      </c>
      <c r="AW500" s="257">
        <f t="shared" si="717"/>
        <v>0</v>
      </c>
      <c r="AX500" s="258">
        <f t="shared" si="718"/>
        <v>0</v>
      </c>
      <c r="AY500" s="259">
        <f t="shared" si="719"/>
        <v>0</v>
      </c>
      <c r="AZ500" s="231" t="str">
        <f t="shared" si="720"/>
        <v/>
      </c>
      <c r="BA500" s="232">
        <f t="shared" si="721"/>
        <v>0</v>
      </c>
      <c r="BB500" s="249">
        <f t="shared" si="722"/>
        <v>0</v>
      </c>
      <c r="BC500" s="231">
        <f t="shared" si="723"/>
        <v>0</v>
      </c>
      <c r="BD500" s="231">
        <f t="shared" si="724"/>
        <v>0</v>
      </c>
      <c r="BE500" s="260"/>
      <c r="BF500" s="235">
        <f t="shared" si="757"/>
        <v>0</v>
      </c>
      <c r="BG500" s="235">
        <f t="shared" si="758"/>
        <v>0</v>
      </c>
      <c r="BH500" s="235">
        <f t="shared" si="759"/>
        <v>0</v>
      </c>
      <c r="BI500" s="380"/>
      <c r="BJ500" s="235">
        <f t="shared" si="749"/>
        <v>0</v>
      </c>
      <c r="BK500" s="235">
        <f t="shared" si="760"/>
        <v>0</v>
      </c>
      <c r="BL500" s="235" t="str">
        <f t="shared" si="761"/>
        <v/>
      </c>
      <c r="BM500" s="236"/>
      <c r="BN500" s="237"/>
      <c r="BO500" s="237"/>
      <c r="BP500" s="238"/>
      <c r="BQ500" s="238"/>
      <c r="BR500" s="254"/>
      <c r="BS500" s="252"/>
      <c r="BT500" s="244"/>
      <c r="BU500" s="244"/>
      <c r="BV500" s="244"/>
      <c r="BW500" s="244"/>
      <c r="BX500" s="244"/>
      <c r="BY500" s="244"/>
      <c r="BZ500" s="244"/>
      <c r="CA500" s="244"/>
      <c r="CB500" s="253"/>
      <c r="CC500" s="188"/>
      <c r="CD500" s="244">
        <f t="shared" si="742"/>
        <v>0</v>
      </c>
      <c r="CE500" s="235">
        <f t="shared" si="762"/>
        <v>0</v>
      </c>
      <c r="CF500" s="235">
        <f t="shared" si="762"/>
        <v>0</v>
      </c>
      <c r="CG500" s="235">
        <f t="shared" si="762"/>
        <v>0</v>
      </c>
      <c r="CH500" s="188"/>
      <c r="CI500" s="244">
        <f t="shared" si="743"/>
        <v>0</v>
      </c>
      <c r="CJ500" s="235">
        <f t="shared" si="763"/>
        <v>0</v>
      </c>
      <c r="CK500" s="235">
        <f t="shared" si="763"/>
        <v>0</v>
      </c>
      <c r="CL500" s="235">
        <f t="shared" si="763"/>
        <v>0</v>
      </c>
      <c r="CM500" s="188"/>
      <c r="CN500" s="244">
        <f t="shared" si="744"/>
        <v>0</v>
      </c>
      <c r="CO500" s="235">
        <f t="shared" si="764"/>
        <v>0</v>
      </c>
      <c r="CP500" s="235">
        <f t="shared" si="764"/>
        <v>0</v>
      </c>
      <c r="CQ500" s="235">
        <f t="shared" si="764"/>
        <v>0</v>
      </c>
      <c r="CR500" s="188"/>
      <c r="CS500" s="244">
        <f t="shared" si="745"/>
        <v>0</v>
      </c>
      <c r="CT500" s="235">
        <f t="shared" si="765"/>
        <v>0</v>
      </c>
      <c r="CU500" s="235">
        <f t="shared" si="765"/>
        <v>0</v>
      </c>
      <c r="CV500" s="235">
        <f t="shared" si="765"/>
        <v>0</v>
      </c>
      <c r="CW500" s="188"/>
      <c r="CX500" s="244">
        <f t="shared" si="746"/>
        <v>0</v>
      </c>
      <c r="CY500" s="235">
        <f t="shared" si="766"/>
        <v>0</v>
      </c>
      <c r="CZ500" s="235">
        <f t="shared" si="766"/>
        <v>0</v>
      </c>
      <c r="DA500" s="235">
        <f t="shared" si="766"/>
        <v>0</v>
      </c>
      <c r="DB500" s="188"/>
      <c r="DC500" s="225"/>
      <c r="DD500" s="226"/>
      <c r="DE500" s="1088"/>
      <c r="DF500" s="225"/>
      <c r="DG500" s="226"/>
      <c r="DH500" s="1088"/>
      <c r="DI500" s="225"/>
      <c r="DJ500" s="226"/>
      <c r="DK500" s="1088"/>
      <c r="DL500" s="225"/>
      <c r="DM500" s="226"/>
      <c r="DN500" s="1088"/>
      <c r="DO500" s="370"/>
      <c r="DP500" s="370"/>
      <c r="DQ500" s="243">
        <f t="shared" si="725"/>
        <v>0</v>
      </c>
      <c r="DR500" s="244">
        <f t="shared" si="726"/>
        <v>0</v>
      </c>
      <c r="DS500" s="235">
        <f t="shared" si="767"/>
        <v>0</v>
      </c>
      <c r="DT500" s="244" t="str">
        <f t="shared" si="727"/>
        <v/>
      </c>
      <c r="DU500" s="42" t="str">
        <f t="shared" si="768"/>
        <v/>
      </c>
      <c r="DV500" s="42" t="str">
        <f t="shared" si="769"/>
        <v/>
      </c>
      <c r="DW500" s="42" t="str">
        <f t="shared" si="770"/>
        <v/>
      </c>
      <c r="DX500" s="162"/>
      <c r="DY500" s="42" t="str">
        <f t="shared" si="771"/>
        <v/>
      </c>
      <c r="DZ500" s="42" t="str">
        <f t="shared" si="741"/>
        <v/>
      </c>
      <c r="EA500" s="42" t="str">
        <f t="shared" si="772"/>
        <v/>
      </c>
      <c r="EB500" s="162"/>
      <c r="EC500" s="930"/>
      <c r="ED500" s="188"/>
      <c r="EE500" s="245">
        <f t="shared" si="747"/>
        <v>0</v>
      </c>
      <c r="EF500" s="189"/>
      <c r="EG500" s="245">
        <f t="shared" si="773"/>
        <v>0</v>
      </c>
      <c r="EH500" s="189"/>
      <c r="EI500" s="246" t="str">
        <f t="shared" si="728"/>
        <v/>
      </c>
      <c r="EJ500" s="247" t="str">
        <f t="shared" si="750"/>
        <v/>
      </c>
      <c r="EK500" s="248" t="str">
        <f t="shared" si="751"/>
        <v/>
      </c>
      <c r="EL500" s="248" t="str">
        <f t="shared" si="752"/>
        <v/>
      </c>
      <c r="EM500" s="248" t="str">
        <f t="shared" si="753"/>
        <v/>
      </c>
      <c r="EN500" s="248" t="str">
        <f t="shared" si="774"/>
        <v/>
      </c>
      <c r="EO500" s="248" t="str">
        <f t="shared" si="754"/>
        <v/>
      </c>
      <c r="EP500" s="189"/>
      <c r="EQ500" s="248" t="str">
        <f t="shared" si="729"/>
        <v/>
      </c>
      <c r="ER500" s="248" t="str">
        <f t="shared" si="730"/>
        <v/>
      </c>
      <c r="ES500" s="248" t="str">
        <f t="shared" si="731"/>
        <v/>
      </c>
      <c r="ET500" s="248" t="str">
        <f t="shared" si="732"/>
        <v/>
      </c>
      <c r="EU500" s="248" t="str">
        <f t="shared" si="775"/>
        <v/>
      </c>
      <c r="EV500" s="248" t="str">
        <f t="shared" si="775"/>
        <v/>
      </c>
      <c r="EW500" s="189"/>
      <c r="EX500" s="248" t="str">
        <f t="shared" si="733"/>
        <v/>
      </c>
      <c r="EY500" s="248" t="str">
        <f t="shared" si="734"/>
        <v/>
      </c>
      <c r="EZ500" s="248" t="str">
        <f t="shared" si="735"/>
        <v/>
      </c>
      <c r="FA500" s="248" t="str">
        <f t="shared" si="736"/>
        <v/>
      </c>
      <c r="FB500" s="248" t="str">
        <f t="shared" si="803"/>
        <v/>
      </c>
      <c r="FC500" s="248" t="str">
        <f t="shared" si="803"/>
        <v/>
      </c>
      <c r="FD500" s="189"/>
      <c r="FE500" s="248" t="str">
        <f t="shared" si="737"/>
        <v/>
      </c>
      <c r="FF500" s="248" t="str">
        <f t="shared" si="738"/>
        <v/>
      </c>
      <c r="FG500" s="248" t="str">
        <f t="shared" si="739"/>
        <v/>
      </c>
      <c r="FH500" s="248" t="str">
        <f t="shared" si="740"/>
        <v/>
      </c>
      <c r="FI500" s="248" t="str">
        <f t="shared" si="804"/>
        <v/>
      </c>
      <c r="FJ500" s="248" t="str">
        <f t="shared" si="804"/>
        <v/>
      </c>
      <c r="FK500" s="189"/>
      <c r="FL500" s="370"/>
      <c r="FM500" s="371"/>
      <c r="FN500" s="371"/>
      <c r="FO500" s="611"/>
      <c r="FP500" s="896"/>
      <c r="FQ500" s="370"/>
      <c r="FR500" s="371"/>
      <c r="FS500" s="371"/>
      <c r="FT500" s="611"/>
      <c r="FU500" s="896"/>
      <c r="FV500" s="370"/>
      <c r="FW500" s="371"/>
      <c r="FX500" s="371"/>
      <c r="FY500" s="611"/>
      <c r="FZ500" s="896"/>
      <c r="GA500" s="613"/>
      <c r="GB500" s="189"/>
      <c r="GC500" s="227">
        <f t="shared" si="776"/>
        <v>0</v>
      </c>
      <c r="GD500" s="228">
        <f t="shared" si="777"/>
        <v>0</v>
      </c>
      <c r="GE500" s="229">
        <f t="shared" si="805"/>
        <v>0</v>
      </c>
      <c r="GF500" s="230">
        <f t="shared" si="805"/>
        <v>0</v>
      </c>
      <c r="GG500" s="231" t="str">
        <f t="shared" si="778"/>
        <v/>
      </c>
      <c r="GH500" s="232">
        <f t="shared" si="779"/>
        <v>0</v>
      </c>
      <c r="GI500" s="227">
        <f t="shared" si="780"/>
        <v>0</v>
      </c>
      <c r="GJ500" s="233">
        <f t="shared" si="781"/>
        <v>0</v>
      </c>
      <c r="GK500" s="233">
        <f t="shared" si="782"/>
        <v>0</v>
      </c>
      <c r="GL500" s="234"/>
      <c r="GM500" s="235">
        <f t="shared" si="783"/>
        <v>0</v>
      </c>
      <c r="GN500" s="235">
        <f t="shared" si="784"/>
        <v>0</v>
      </c>
      <c r="GO500" s="235" t="str">
        <f t="shared" si="785"/>
        <v/>
      </c>
      <c r="GP500" s="380"/>
      <c r="GQ500" s="235">
        <f t="shared" si="786"/>
        <v>0</v>
      </c>
      <c r="GR500" s="235">
        <f t="shared" si="787"/>
        <v>0</v>
      </c>
      <c r="GS500" s="235" t="str">
        <f t="shared" si="788"/>
        <v/>
      </c>
      <c r="GT500" s="236"/>
      <c r="GU500" s="237" t="str">
        <f t="shared" si="789"/>
        <v/>
      </c>
      <c r="GV500" s="237" t="str">
        <f t="shared" si="790"/>
        <v/>
      </c>
      <c r="GW500" s="238" t="str">
        <f t="shared" si="791"/>
        <v/>
      </c>
      <c r="GX500" s="238" t="str">
        <f t="shared" si="792"/>
        <v/>
      </c>
      <c r="GY500" s="239"/>
      <c r="GZ500" s="240" t="str">
        <f t="shared" si="793"/>
        <v/>
      </c>
      <c r="HA500" s="235" t="str">
        <f t="shared" si="794"/>
        <v/>
      </c>
      <c r="HB500" s="235" t="str">
        <f t="shared" si="795"/>
        <v/>
      </c>
      <c r="HC500" s="235" t="str">
        <f t="shared" si="796"/>
        <v/>
      </c>
      <c r="HD500" s="235" t="str">
        <f t="shared" si="797"/>
        <v/>
      </c>
      <c r="HE500" s="235" t="str">
        <f t="shared" si="798"/>
        <v/>
      </c>
      <c r="HF500" s="188"/>
      <c r="HG500" s="235" t="str">
        <f t="shared" si="799"/>
        <v/>
      </c>
      <c r="HH500" s="235">
        <f t="shared" si="806"/>
        <v>0</v>
      </c>
      <c r="HI500" s="235">
        <f t="shared" si="806"/>
        <v>0</v>
      </c>
      <c r="HJ500" s="235">
        <f t="shared" si="806"/>
        <v>0</v>
      </c>
      <c r="HK500" s="188"/>
      <c r="HL500" s="235" t="str">
        <f t="shared" si="800"/>
        <v/>
      </c>
      <c r="HM500" s="235">
        <f t="shared" si="807"/>
        <v>0</v>
      </c>
      <c r="HN500" s="235">
        <f t="shared" si="807"/>
        <v>0</v>
      </c>
      <c r="HO500" s="235">
        <f t="shared" si="807"/>
        <v>0</v>
      </c>
      <c r="HP500" s="188"/>
      <c r="HQ500" s="235" t="str">
        <f t="shared" si="801"/>
        <v/>
      </c>
      <c r="HR500" s="235">
        <f t="shared" si="808"/>
        <v>0</v>
      </c>
      <c r="HS500" s="235">
        <f t="shared" si="808"/>
        <v>0</v>
      </c>
      <c r="HT500" s="235">
        <f t="shared" si="808"/>
        <v>0</v>
      </c>
      <c r="HU500" s="162"/>
      <c r="HV500" s="1622"/>
      <c r="HW500" s="1619"/>
      <c r="HX500" s="1619"/>
      <c r="HY500" s="1619"/>
      <c r="HZ500" s="1619"/>
      <c r="IA500" s="1619"/>
      <c r="IB500" s="1619"/>
      <c r="IC500" s="1623"/>
      <c r="ID500" s="162"/>
    </row>
    <row r="501" spans="1:238" ht="21.75" customHeight="1" x14ac:dyDescent="0.25">
      <c r="A501" s="377" t="str">
        <f t="shared" si="755"/>
        <v/>
      </c>
      <c r="B501" s="188">
        <v>475</v>
      </c>
      <c r="C501" s="255"/>
      <c r="D501" s="223" t="str">
        <f t="shared" si="802"/>
        <v/>
      </c>
      <c r="E501" s="223" t="str">
        <f t="shared" si="748"/>
        <v/>
      </c>
      <c r="F501" s="242"/>
      <c r="G501" s="242"/>
      <c r="H501" s="224" t="str">
        <f t="shared" si="756"/>
        <v/>
      </c>
      <c r="I501" s="930"/>
      <c r="J501" s="930"/>
      <c r="K501" s="930"/>
      <c r="L501" s="370"/>
      <c r="M501" s="371"/>
      <c r="N501" s="371"/>
      <c r="O501" s="371"/>
      <c r="P501" s="372"/>
      <c r="Q501" s="609"/>
      <c r="R501" s="609"/>
      <c r="S501" s="610"/>
      <c r="T501" s="371"/>
      <c r="U501" s="371"/>
      <c r="V501" s="188"/>
      <c r="W501" s="370"/>
      <c r="X501" s="371"/>
      <c r="Y501" s="371"/>
      <c r="Z501" s="611"/>
      <c r="AA501" s="896"/>
      <c r="AB501" s="370"/>
      <c r="AC501" s="371"/>
      <c r="AD501" s="371"/>
      <c r="AE501" s="371"/>
      <c r="AF501" s="896"/>
      <c r="AG501" s="370"/>
      <c r="AH501" s="371"/>
      <c r="AI501" s="371"/>
      <c r="AJ501" s="371"/>
      <c r="AK501" s="896"/>
      <c r="AL501" s="370"/>
      <c r="AM501" s="371"/>
      <c r="AN501" s="371"/>
      <c r="AO501" s="372"/>
      <c r="AP501" s="370"/>
      <c r="AQ501" s="371"/>
      <c r="AR501" s="371"/>
      <c r="AS501" s="371"/>
      <c r="AT501" s="928"/>
      <c r="AU501" s="188"/>
      <c r="AV501" s="256">
        <f t="shared" si="716"/>
        <v>0</v>
      </c>
      <c r="AW501" s="257">
        <f t="shared" si="717"/>
        <v>0</v>
      </c>
      <c r="AX501" s="258">
        <f t="shared" si="718"/>
        <v>0</v>
      </c>
      <c r="AY501" s="259">
        <f t="shared" si="719"/>
        <v>0</v>
      </c>
      <c r="AZ501" s="231" t="str">
        <f t="shared" si="720"/>
        <v/>
      </c>
      <c r="BA501" s="232">
        <f t="shared" si="721"/>
        <v>0</v>
      </c>
      <c r="BB501" s="249">
        <f t="shared" si="722"/>
        <v>0</v>
      </c>
      <c r="BC501" s="231">
        <f t="shared" si="723"/>
        <v>0</v>
      </c>
      <c r="BD501" s="231">
        <f t="shared" si="724"/>
        <v>0</v>
      </c>
      <c r="BE501" s="260"/>
      <c r="BF501" s="235">
        <f t="shared" si="757"/>
        <v>0</v>
      </c>
      <c r="BG501" s="235">
        <f t="shared" si="758"/>
        <v>0</v>
      </c>
      <c r="BH501" s="235">
        <f t="shared" si="759"/>
        <v>0</v>
      </c>
      <c r="BI501" s="380"/>
      <c r="BJ501" s="235">
        <f t="shared" si="749"/>
        <v>0</v>
      </c>
      <c r="BK501" s="235">
        <f t="shared" si="760"/>
        <v>0</v>
      </c>
      <c r="BL501" s="235" t="str">
        <f t="shared" si="761"/>
        <v/>
      </c>
      <c r="BM501" s="236"/>
      <c r="BN501" s="237"/>
      <c r="BO501" s="237"/>
      <c r="BP501" s="238"/>
      <c r="BQ501" s="238"/>
      <c r="BR501" s="254"/>
      <c r="BS501" s="252"/>
      <c r="BT501" s="244"/>
      <c r="BU501" s="244"/>
      <c r="BV501" s="244"/>
      <c r="BW501" s="244"/>
      <c r="BX501" s="244"/>
      <c r="BY501" s="244"/>
      <c r="BZ501" s="244"/>
      <c r="CA501" s="244"/>
      <c r="CB501" s="253"/>
      <c r="CC501" s="188"/>
      <c r="CD501" s="244">
        <f t="shared" si="742"/>
        <v>0</v>
      </c>
      <c r="CE501" s="235">
        <f t="shared" si="762"/>
        <v>0</v>
      </c>
      <c r="CF501" s="235">
        <f t="shared" si="762"/>
        <v>0</v>
      </c>
      <c r="CG501" s="235">
        <f t="shared" si="762"/>
        <v>0</v>
      </c>
      <c r="CH501" s="188"/>
      <c r="CI501" s="244">
        <f t="shared" si="743"/>
        <v>0</v>
      </c>
      <c r="CJ501" s="235">
        <f t="shared" si="763"/>
        <v>0</v>
      </c>
      <c r="CK501" s="235">
        <f t="shared" si="763"/>
        <v>0</v>
      </c>
      <c r="CL501" s="235">
        <f t="shared" si="763"/>
        <v>0</v>
      </c>
      <c r="CM501" s="188"/>
      <c r="CN501" s="244">
        <f t="shared" si="744"/>
        <v>0</v>
      </c>
      <c r="CO501" s="235">
        <f t="shared" si="764"/>
        <v>0</v>
      </c>
      <c r="CP501" s="235">
        <f t="shared" si="764"/>
        <v>0</v>
      </c>
      <c r="CQ501" s="235">
        <f t="shared" si="764"/>
        <v>0</v>
      </c>
      <c r="CR501" s="188"/>
      <c r="CS501" s="244">
        <f t="shared" si="745"/>
        <v>0</v>
      </c>
      <c r="CT501" s="235">
        <f t="shared" si="765"/>
        <v>0</v>
      </c>
      <c r="CU501" s="235">
        <f t="shared" si="765"/>
        <v>0</v>
      </c>
      <c r="CV501" s="235">
        <f t="shared" si="765"/>
        <v>0</v>
      </c>
      <c r="CW501" s="188"/>
      <c r="CX501" s="244">
        <f t="shared" si="746"/>
        <v>0</v>
      </c>
      <c r="CY501" s="235">
        <f t="shared" si="766"/>
        <v>0</v>
      </c>
      <c r="CZ501" s="235">
        <f t="shared" si="766"/>
        <v>0</v>
      </c>
      <c r="DA501" s="235">
        <f t="shared" si="766"/>
        <v>0</v>
      </c>
      <c r="DB501" s="188"/>
      <c r="DC501" s="225"/>
      <c r="DD501" s="226"/>
      <c r="DE501" s="1088"/>
      <c r="DF501" s="225"/>
      <c r="DG501" s="226"/>
      <c r="DH501" s="1088"/>
      <c r="DI501" s="225"/>
      <c r="DJ501" s="226"/>
      <c r="DK501" s="1088"/>
      <c r="DL501" s="225"/>
      <c r="DM501" s="226"/>
      <c r="DN501" s="1088"/>
      <c r="DO501" s="370"/>
      <c r="DP501" s="370"/>
      <c r="DQ501" s="243">
        <f t="shared" si="725"/>
        <v>0</v>
      </c>
      <c r="DR501" s="244">
        <f t="shared" si="726"/>
        <v>0</v>
      </c>
      <c r="DS501" s="235">
        <f t="shared" si="767"/>
        <v>0</v>
      </c>
      <c r="DT501" s="244" t="str">
        <f t="shared" si="727"/>
        <v/>
      </c>
      <c r="DU501" s="42" t="str">
        <f t="shared" si="768"/>
        <v/>
      </c>
      <c r="DV501" s="42" t="str">
        <f t="shared" si="769"/>
        <v/>
      </c>
      <c r="DW501" s="42" t="str">
        <f t="shared" si="770"/>
        <v/>
      </c>
      <c r="DX501" s="162"/>
      <c r="DY501" s="42" t="str">
        <f t="shared" si="771"/>
        <v/>
      </c>
      <c r="DZ501" s="42" t="str">
        <f t="shared" si="741"/>
        <v/>
      </c>
      <c r="EA501" s="42" t="str">
        <f t="shared" si="772"/>
        <v/>
      </c>
      <c r="EB501" s="162"/>
      <c r="EC501" s="930"/>
      <c r="ED501" s="188"/>
      <c r="EE501" s="245">
        <f t="shared" si="747"/>
        <v>0</v>
      </c>
      <c r="EF501" s="189"/>
      <c r="EG501" s="245">
        <f t="shared" si="773"/>
        <v>0</v>
      </c>
      <c r="EH501" s="189"/>
      <c r="EI501" s="246" t="str">
        <f t="shared" si="728"/>
        <v/>
      </c>
      <c r="EJ501" s="247" t="str">
        <f t="shared" si="750"/>
        <v/>
      </c>
      <c r="EK501" s="248" t="str">
        <f t="shared" si="751"/>
        <v/>
      </c>
      <c r="EL501" s="248" t="str">
        <f t="shared" si="752"/>
        <v/>
      </c>
      <c r="EM501" s="248" t="str">
        <f t="shared" si="753"/>
        <v/>
      </c>
      <c r="EN501" s="248" t="str">
        <f t="shared" si="774"/>
        <v/>
      </c>
      <c r="EO501" s="248" t="str">
        <f t="shared" si="754"/>
        <v/>
      </c>
      <c r="EP501" s="189"/>
      <c r="EQ501" s="248" t="str">
        <f t="shared" si="729"/>
        <v/>
      </c>
      <c r="ER501" s="248" t="str">
        <f t="shared" si="730"/>
        <v/>
      </c>
      <c r="ES501" s="248" t="str">
        <f t="shared" si="731"/>
        <v/>
      </c>
      <c r="ET501" s="248" t="str">
        <f t="shared" si="732"/>
        <v/>
      </c>
      <c r="EU501" s="248" t="str">
        <f t="shared" si="775"/>
        <v/>
      </c>
      <c r="EV501" s="248" t="str">
        <f t="shared" si="775"/>
        <v/>
      </c>
      <c r="EW501" s="189"/>
      <c r="EX501" s="248" t="str">
        <f t="shared" si="733"/>
        <v/>
      </c>
      <c r="EY501" s="248" t="str">
        <f t="shared" si="734"/>
        <v/>
      </c>
      <c r="EZ501" s="248" t="str">
        <f t="shared" si="735"/>
        <v/>
      </c>
      <c r="FA501" s="248" t="str">
        <f t="shared" si="736"/>
        <v/>
      </c>
      <c r="FB501" s="248" t="str">
        <f t="shared" si="803"/>
        <v/>
      </c>
      <c r="FC501" s="248" t="str">
        <f t="shared" si="803"/>
        <v/>
      </c>
      <c r="FD501" s="189"/>
      <c r="FE501" s="248" t="str">
        <f t="shared" si="737"/>
        <v/>
      </c>
      <c r="FF501" s="248" t="str">
        <f t="shared" si="738"/>
        <v/>
      </c>
      <c r="FG501" s="248" t="str">
        <f t="shared" si="739"/>
        <v/>
      </c>
      <c r="FH501" s="248" t="str">
        <f t="shared" si="740"/>
        <v/>
      </c>
      <c r="FI501" s="248" t="str">
        <f t="shared" si="804"/>
        <v/>
      </c>
      <c r="FJ501" s="248" t="str">
        <f t="shared" si="804"/>
        <v/>
      </c>
      <c r="FK501" s="189"/>
      <c r="FL501" s="370"/>
      <c r="FM501" s="371"/>
      <c r="FN501" s="371"/>
      <c r="FO501" s="611"/>
      <c r="FP501" s="896"/>
      <c r="FQ501" s="370"/>
      <c r="FR501" s="371"/>
      <c r="FS501" s="371"/>
      <c r="FT501" s="611"/>
      <c r="FU501" s="896"/>
      <c r="FV501" s="370"/>
      <c r="FW501" s="371"/>
      <c r="FX501" s="371"/>
      <c r="FY501" s="611"/>
      <c r="FZ501" s="896"/>
      <c r="GA501" s="613"/>
      <c r="GB501" s="189"/>
      <c r="GC501" s="227">
        <f t="shared" si="776"/>
        <v>0</v>
      </c>
      <c r="GD501" s="228">
        <f t="shared" si="777"/>
        <v>0</v>
      </c>
      <c r="GE501" s="229">
        <f t="shared" si="805"/>
        <v>0</v>
      </c>
      <c r="GF501" s="230">
        <f t="shared" si="805"/>
        <v>0</v>
      </c>
      <c r="GG501" s="231" t="str">
        <f t="shared" si="778"/>
        <v/>
      </c>
      <c r="GH501" s="232">
        <f t="shared" si="779"/>
        <v>0</v>
      </c>
      <c r="GI501" s="227">
        <f t="shared" si="780"/>
        <v>0</v>
      </c>
      <c r="GJ501" s="233">
        <f t="shared" si="781"/>
        <v>0</v>
      </c>
      <c r="GK501" s="233">
        <f t="shared" si="782"/>
        <v>0</v>
      </c>
      <c r="GL501" s="234"/>
      <c r="GM501" s="235">
        <f t="shared" si="783"/>
        <v>0</v>
      </c>
      <c r="GN501" s="235">
        <f t="shared" si="784"/>
        <v>0</v>
      </c>
      <c r="GO501" s="235" t="str">
        <f t="shared" si="785"/>
        <v/>
      </c>
      <c r="GP501" s="380"/>
      <c r="GQ501" s="235">
        <f t="shared" si="786"/>
        <v>0</v>
      </c>
      <c r="GR501" s="235">
        <f t="shared" si="787"/>
        <v>0</v>
      </c>
      <c r="GS501" s="235" t="str">
        <f t="shared" si="788"/>
        <v/>
      </c>
      <c r="GT501" s="236"/>
      <c r="GU501" s="237" t="str">
        <f t="shared" si="789"/>
        <v/>
      </c>
      <c r="GV501" s="237" t="str">
        <f t="shared" si="790"/>
        <v/>
      </c>
      <c r="GW501" s="238" t="str">
        <f t="shared" si="791"/>
        <v/>
      </c>
      <c r="GX501" s="238" t="str">
        <f t="shared" si="792"/>
        <v/>
      </c>
      <c r="GY501" s="239"/>
      <c r="GZ501" s="240" t="str">
        <f t="shared" si="793"/>
        <v/>
      </c>
      <c r="HA501" s="235" t="str">
        <f t="shared" si="794"/>
        <v/>
      </c>
      <c r="HB501" s="235" t="str">
        <f t="shared" si="795"/>
        <v/>
      </c>
      <c r="HC501" s="235" t="str">
        <f t="shared" si="796"/>
        <v/>
      </c>
      <c r="HD501" s="235" t="str">
        <f t="shared" si="797"/>
        <v/>
      </c>
      <c r="HE501" s="235" t="str">
        <f t="shared" si="798"/>
        <v/>
      </c>
      <c r="HF501" s="188"/>
      <c r="HG501" s="235" t="str">
        <f t="shared" si="799"/>
        <v/>
      </c>
      <c r="HH501" s="235">
        <f t="shared" si="806"/>
        <v>0</v>
      </c>
      <c r="HI501" s="235">
        <f t="shared" si="806"/>
        <v>0</v>
      </c>
      <c r="HJ501" s="235">
        <f t="shared" si="806"/>
        <v>0</v>
      </c>
      <c r="HK501" s="188"/>
      <c r="HL501" s="235" t="str">
        <f t="shared" si="800"/>
        <v/>
      </c>
      <c r="HM501" s="235">
        <f t="shared" si="807"/>
        <v>0</v>
      </c>
      <c r="HN501" s="235">
        <f t="shared" si="807"/>
        <v>0</v>
      </c>
      <c r="HO501" s="235">
        <f t="shared" si="807"/>
        <v>0</v>
      </c>
      <c r="HP501" s="188"/>
      <c r="HQ501" s="235" t="str">
        <f t="shared" si="801"/>
        <v/>
      </c>
      <c r="HR501" s="235">
        <f t="shared" si="808"/>
        <v>0</v>
      </c>
      <c r="HS501" s="235">
        <f t="shared" si="808"/>
        <v>0</v>
      </c>
      <c r="HT501" s="235">
        <f t="shared" si="808"/>
        <v>0</v>
      </c>
      <c r="HU501" s="162"/>
      <c r="HV501" s="1622"/>
      <c r="HW501" s="1619"/>
      <c r="HX501" s="1619"/>
      <c r="HY501" s="1619"/>
      <c r="HZ501" s="1619"/>
      <c r="IA501" s="1619"/>
      <c r="IB501" s="1619"/>
      <c r="IC501" s="1623"/>
      <c r="ID501" s="162"/>
    </row>
    <row r="502" spans="1:238" ht="21.75" customHeight="1" x14ac:dyDescent="0.25">
      <c r="A502" s="377" t="str">
        <f t="shared" si="755"/>
        <v/>
      </c>
      <c r="B502" s="188">
        <v>476</v>
      </c>
      <c r="C502" s="255"/>
      <c r="D502" s="223" t="str">
        <f t="shared" si="802"/>
        <v/>
      </c>
      <c r="E502" s="223" t="str">
        <f t="shared" si="748"/>
        <v/>
      </c>
      <c r="F502" s="242"/>
      <c r="G502" s="242"/>
      <c r="H502" s="224" t="str">
        <f t="shared" si="756"/>
        <v/>
      </c>
      <c r="I502" s="930"/>
      <c r="J502" s="930"/>
      <c r="K502" s="930"/>
      <c r="L502" s="370"/>
      <c r="M502" s="371"/>
      <c r="N502" s="371"/>
      <c r="O502" s="371"/>
      <c r="P502" s="372"/>
      <c r="Q502" s="609"/>
      <c r="R502" s="609"/>
      <c r="S502" s="610"/>
      <c r="T502" s="371"/>
      <c r="U502" s="371"/>
      <c r="V502" s="188"/>
      <c r="W502" s="370"/>
      <c r="X502" s="371"/>
      <c r="Y502" s="371"/>
      <c r="Z502" s="611"/>
      <c r="AA502" s="896"/>
      <c r="AB502" s="370"/>
      <c r="AC502" s="371"/>
      <c r="AD502" s="371"/>
      <c r="AE502" s="371"/>
      <c r="AF502" s="896"/>
      <c r="AG502" s="370"/>
      <c r="AH502" s="371"/>
      <c r="AI502" s="371"/>
      <c r="AJ502" s="371"/>
      <c r="AK502" s="896"/>
      <c r="AL502" s="370"/>
      <c r="AM502" s="371"/>
      <c r="AN502" s="371"/>
      <c r="AO502" s="372"/>
      <c r="AP502" s="370"/>
      <c r="AQ502" s="371"/>
      <c r="AR502" s="371"/>
      <c r="AS502" s="371"/>
      <c r="AT502" s="928"/>
      <c r="AU502" s="188"/>
      <c r="AV502" s="256">
        <f t="shared" si="716"/>
        <v>0</v>
      </c>
      <c r="AW502" s="257">
        <f t="shared" si="717"/>
        <v>0</v>
      </c>
      <c r="AX502" s="258">
        <f t="shared" si="718"/>
        <v>0</v>
      </c>
      <c r="AY502" s="259">
        <f t="shared" si="719"/>
        <v>0</v>
      </c>
      <c r="AZ502" s="231" t="str">
        <f t="shared" si="720"/>
        <v/>
      </c>
      <c r="BA502" s="232">
        <f t="shared" si="721"/>
        <v>0</v>
      </c>
      <c r="BB502" s="249">
        <f t="shared" si="722"/>
        <v>0</v>
      </c>
      <c r="BC502" s="231">
        <f t="shared" si="723"/>
        <v>0</v>
      </c>
      <c r="BD502" s="231">
        <f t="shared" si="724"/>
        <v>0</v>
      </c>
      <c r="BE502" s="260"/>
      <c r="BF502" s="235">
        <f t="shared" si="757"/>
        <v>0</v>
      </c>
      <c r="BG502" s="235">
        <f t="shared" si="758"/>
        <v>0</v>
      </c>
      <c r="BH502" s="235">
        <f t="shared" si="759"/>
        <v>0</v>
      </c>
      <c r="BI502" s="380"/>
      <c r="BJ502" s="235">
        <f t="shared" si="749"/>
        <v>0</v>
      </c>
      <c r="BK502" s="235">
        <f t="shared" si="760"/>
        <v>0</v>
      </c>
      <c r="BL502" s="235" t="str">
        <f t="shared" si="761"/>
        <v/>
      </c>
      <c r="BM502" s="236"/>
      <c r="BN502" s="237"/>
      <c r="BO502" s="237"/>
      <c r="BP502" s="238"/>
      <c r="BQ502" s="238"/>
      <c r="BR502" s="254"/>
      <c r="BS502" s="252"/>
      <c r="BT502" s="244"/>
      <c r="BU502" s="244"/>
      <c r="BV502" s="244"/>
      <c r="BW502" s="244"/>
      <c r="BX502" s="244"/>
      <c r="BY502" s="244"/>
      <c r="BZ502" s="244"/>
      <c r="CA502" s="244"/>
      <c r="CB502" s="253"/>
      <c r="CC502" s="188"/>
      <c r="CD502" s="244">
        <f t="shared" si="742"/>
        <v>0</v>
      </c>
      <c r="CE502" s="235">
        <f t="shared" si="762"/>
        <v>0</v>
      </c>
      <c r="CF502" s="235">
        <f t="shared" si="762"/>
        <v>0</v>
      </c>
      <c r="CG502" s="235">
        <f t="shared" si="762"/>
        <v>0</v>
      </c>
      <c r="CH502" s="188"/>
      <c r="CI502" s="244">
        <f t="shared" si="743"/>
        <v>0</v>
      </c>
      <c r="CJ502" s="235">
        <f t="shared" si="763"/>
        <v>0</v>
      </c>
      <c r="CK502" s="235">
        <f t="shared" si="763"/>
        <v>0</v>
      </c>
      <c r="CL502" s="235">
        <f t="shared" si="763"/>
        <v>0</v>
      </c>
      <c r="CM502" s="188"/>
      <c r="CN502" s="244">
        <f t="shared" si="744"/>
        <v>0</v>
      </c>
      <c r="CO502" s="235">
        <f t="shared" si="764"/>
        <v>0</v>
      </c>
      <c r="CP502" s="235">
        <f t="shared" si="764"/>
        <v>0</v>
      </c>
      <c r="CQ502" s="235">
        <f t="shared" si="764"/>
        <v>0</v>
      </c>
      <c r="CR502" s="188"/>
      <c r="CS502" s="244">
        <f t="shared" si="745"/>
        <v>0</v>
      </c>
      <c r="CT502" s="235">
        <f t="shared" si="765"/>
        <v>0</v>
      </c>
      <c r="CU502" s="235">
        <f t="shared" si="765"/>
        <v>0</v>
      </c>
      <c r="CV502" s="235">
        <f t="shared" si="765"/>
        <v>0</v>
      </c>
      <c r="CW502" s="188"/>
      <c r="CX502" s="244">
        <f t="shared" si="746"/>
        <v>0</v>
      </c>
      <c r="CY502" s="235">
        <f t="shared" si="766"/>
        <v>0</v>
      </c>
      <c r="CZ502" s="235">
        <f t="shared" si="766"/>
        <v>0</v>
      </c>
      <c r="DA502" s="235">
        <f t="shared" si="766"/>
        <v>0</v>
      </c>
      <c r="DB502" s="188"/>
      <c r="DC502" s="225"/>
      <c r="DD502" s="226"/>
      <c r="DE502" s="1088"/>
      <c r="DF502" s="225"/>
      <c r="DG502" s="226"/>
      <c r="DH502" s="1088"/>
      <c r="DI502" s="225"/>
      <c r="DJ502" s="226"/>
      <c r="DK502" s="1088"/>
      <c r="DL502" s="225"/>
      <c r="DM502" s="226"/>
      <c r="DN502" s="1088"/>
      <c r="DO502" s="370"/>
      <c r="DP502" s="370"/>
      <c r="DQ502" s="243">
        <f t="shared" si="725"/>
        <v>0</v>
      </c>
      <c r="DR502" s="244">
        <f t="shared" si="726"/>
        <v>0</v>
      </c>
      <c r="DS502" s="235">
        <f t="shared" si="767"/>
        <v>0</v>
      </c>
      <c r="DT502" s="244" t="str">
        <f t="shared" si="727"/>
        <v/>
      </c>
      <c r="DU502" s="42" t="str">
        <f t="shared" si="768"/>
        <v/>
      </c>
      <c r="DV502" s="42" t="str">
        <f t="shared" si="769"/>
        <v/>
      </c>
      <c r="DW502" s="42" t="str">
        <f t="shared" si="770"/>
        <v/>
      </c>
      <c r="DX502" s="162"/>
      <c r="DY502" s="42" t="str">
        <f t="shared" si="771"/>
        <v/>
      </c>
      <c r="DZ502" s="42" t="str">
        <f t="shared" si="741"/>
        <v/>
      </c>
      <c r="EA502" s="42" t="str">
        <f t="shared" si="772"/>
        <v/>
      </c>
      <c r="EB502" s="162"/>
      <c r="EC502" s="930"/>
      <c r="ED502" s="188"/>
      <c r="EE502" s="245">
        <f t="shared" si="747"/>
        <v>0</v>
      </c>
      <c r="EF502" s="189"/>
      <c r="EG502" s="245">
        <f t="shared" si="773"/>
        <v>0</v>
      </c>
      <c r="EH502" s="189"/>
      <c r="EI502" s="246" t="str">
        <f t="shared" si="728"/>
        <v/>
      </c>
      <c r="EJ502" s="247" t="str">
        <f t="shared" si="750"/>
        <v/>
      </c>
      <c r="EK502" s="248" t="str">
        <f t="shared" si="751"/>
        <v/>
      </c>
      <c r="EL502" s="248" t="str">
        <f t="shared" si="752"/>
        <v/>
      </c>
      <c r="EM502" s="248" t="str">
        <f t="shared" si="753"/>
        <v/>
      </c>
      <c r="EN502" s="248" t="str">
        <f t="shared" si="774"/>
        <v/>
      </c>
      <c r="EO502" s="248" t="str">
        <f t="shared" si="754"/>
        <v/>
      </c>
      <c r="EP502" s="189"/>
      <c r="EQ502" s="248" t="str">
        <f t="shared" si="729"/>
        <v/>
      </c>
      <c r="ER502" s="248" t="str">
        <f t="shared" si="730"/>
        <v/>
      </c>
      <c r="ES502" s="248" t="str">
        <f t="shared" si="731"/>
        <v/>
      </c>
      <c r="ET502" s="248" t="str">
        <f t="shared" si="732"/>
        <v/>
      </c>
      <c r="EU502" s="248" t="str">
        <f t="shared" si="775"/>
        <v/>
      </c>
      <c r="EV502" s="248" t="str">
        <f t="shared" si="775"/>
        <v/>
      </c>
      <c r="EW502" s="189"/>
      <c r="EX502" s="248" t="str">
        <f t="shared" si="733"/>
        <v/>
      </c>
      <c r="EY502" s="248" t="str">
        <f t="shared" si="734"/>
        <v/>
      </c>
      <c r="EZ502" s="248" t="str">
        <f t="shared" si="735"/>
        <v/>
      </c>
      <c r="FA502" s="248" t="str">
        <f t="shared" si="736"/>
        <v/>
      </c>
      <c r="FB502" s="248" t="str">
        <f t="shared" si="803"/>
        <v/>
      </c>
      <c r="FC502" s="248" t="str">
        <f t="shared" si="803"/>
        <v/>
      </c>
      <c r="FD502" s="189"/>
      <c r="FE502" s="248" t="str">
        <f t="shared" si="737"/>
        <v/>
      </c>
      <c r="FF502" s="248" t="str">
        <f t="shared" si="738"/>
        <v/>
      </c>
      <c r="FG502" s="248" t="str">
        <f t="shared" si="739"/>
        <v/>
      </c>
      <c r="FH502" s="248" t="str">
        <f t="shared" si="740"/>
        <v/>
      </c>
      <c r="FI502" s="248" t="str">
        <f t="shared" si="804"/>
        <v/>
      </c>
      <c r="FJ502" s="248" t="str">
        <f t="shared" si="804"/>
        <v/>
      </c>
      <c r="FK502" s="189"/>
      <c r="FL502" s="370"/>
      <c r="FM502" s="371"/>
      <c r="FN502" s="371"/>
      <c r="FO502" s="611"/>
      <c r="FP502" s="896"/>
      <c r="FQ502" s="370"/>
      <c r="FR502" s="371"/>
      <c r="FS502" s="371"/>
      <c r="FT502" s="611"/>
      <c r="FU502" s="896"/>
      <c r="FV502" s="370"/>
      <c r="FW502" s="371"/>
      <c r="FX502" s="371"/>
      <c r="FY502" s="611"/>
      <c r="FZ502" s="896"/>
      <c r="GA502" s="613"/>
      <c r="GB502" s="189"/>
      <c r="GC502" s="227">
        <f t="shared" si="776"/>
        <v>0</v>
      </c>
      <c r="GD502" s="228">
        <f t="shared" si="777"/>
        <v>0</v>
      </c>
      <c r="GE502" s="229">
        <f t="shared" si="805"/>
        <v>0</v>
      </c>
      <c r="GF502" s="230">
        <f t="shared" si="805"/>
        <v>0</v>
      </c>
      <c r="GG502" s="231" t="str">
        <f t="shared" si="778"/>
        <v/>
      </c>
      <c r="GH502" s="232">
        <f t="shared" si="779"/>
        <v>0</v>
      </c>
      <c r="GI502" s="227">
        <f t="shared" si="780"/>
        <v>0</v>
      </c>
      <c r="GJ502" s="233">
        <f t="shared" si="781"/>
        <v>0</v>
      </c>
      <c r="GK502" s="233">
        <f t="shared" si="782"/>
        <v>0</v>
      </c>
      <c r="GL502" s="234"/>
      <c r="GM502" s="235">
        <f t="shared" si="783"/>
        <v>0</v>
      </c>
      <c r="GN502" s="235">
        <f t="shared" si="784"/>
        <v>0</v>
      </c>
      <c r="GO502" s="235" t="str">
        <f t="shared" si="785"/>
        <v/>
      </c>
      <c r="GP502" s="380"/>
      <c r="GQ502" s="235">
        <f t="shared" si="786"/>
        <v>0</v>
      </c>
      <c r="GR502" s="235">
        <f t="shared" si="787"/>
        <v>0</v>
      </c>
      <c r="GS502" s="235" t="str">
        <f t="shared" si="788"/>
        <v/>
      </c>
      <c r="GT502" s="236"/>
      <c r="GU502" s="237" t="str">
        <f t="shared" si="789"/>
        <v/>
      </c>
      <c r="GV502" s="237" t="str">
        <f t="shared" si="790"/>
        <v/>
      </c>
      <c r="GW502" s="238" t="str">
        <f t="shared" si="791"/>
        <v/>
      </c>
      <c r="GX502" s="238" t="str">
        <f t="shared" si="792"/>
        <v/>
      </c>
      <c r="GY502" s="239"/>
      <c r="GZ502" s="240" t="str">
        <f t="shared" si="793"/>
        <v/>
      </c>
      <c r="HA502" s="235" t="str">
        <f t="shared" si="794"/>
        <v/>
      </c>
      <c r="HB502" s="235" t="str">
        <f t="shared" si="795"/>
        <v/>
      </c>
      <c r="HC502" s="235" t="str">
        <f t="shared" si="796"/>
        <v/>
      </c>
      <c r="HD502" s="235" t="str">
        <f t="shared" si="797"/>
        <v/>
      </c>
      <c r="HE502" s="235" t="str">
        <f t="shared" si="798"/>
        <v/>
      </c>
      <c r="HF502" s="188"/>
      <c r="HG502" s="235" t="str">
        <f t="shared" si="799"/>
        <v/>
      </c>
      <c r="HH502" s="235">
        <f t="shared" si="806"/>
        <v>0</v>
      </c>
      <c r="HI502" s="235">
        <f t="shared" si="806"/>
        <v>0</v>
      </c>
      <c r="HJ502" s="235">
        <f t="shared" si="806"/>
        <v>0</v>
      </c>
      <c r="HK502" s="188"/>
      <c r="HL502" s="235" t="str">
        <f t="shared" si="800"/>
        <v/>
      </c>
      <c r="HM502" s="235">
        <f t="shared" si="807"/>
        <v>0</v>
      </c>
      <c r="HN502" s="235">
        <f t="shared" si="807"/>
        <v>0</v>
      </c>
      <c r="HO502" s="235">
        <f t="shared" si="807"/>
        <v>0</v>
      </c>
      <c r="HP502" s="188"/>
      <c r="HQ502" s="235" t="str">
        <f t="shared" si="801"/>
        <v/>
      </c>
      <c r="HR502" s="235">
        <f t="shared" si="808"/>
        <v>0</v>
      </c>
      <c r="HS502" s="235">
        <f t="shared" si="808"/>
        <v>0</v>
      </c>
      <c r="HT502" s="235">
        <f t="shared" si="808"/>
        <v>0</v>
      </c>
      <c r="HU502" s="162"/>
      <c r="HV502" s="1622"/>
      <c r="HW502" s="1619"/>
      <c r="HX502" s="1619"/>
      <c r="HY502" s="1619"/>
      <c r="HZ502" s="1619"/>
      <c r="IA502" s="1619"/>
      <c r="IB502" s="1619"/>
      <c r="IC502" s="1623"/>
      <c r="ID502" s="162"/>
    </row>
    <row r="503" spans="1:238" ht="21.75" customHeight="1" x14ac:dyDescent="0.25">
      <c r="A503" s="377" t="str">
        <f t="shared" si="755"/>
        <v/>
      </c>
      <c r="B503" s="188">
        <v>477</v>
      </c>
      <c r="C503" s="255"/>
      <c r="D503" s="223" t="str">
        <f t="shared" si="802"/>
        <v/>
      </c>
      <c r="E503" s="223" t="str">
        <f t="shared" si="748"/>
        <v/>
      </c>
      <c r="F503" s="242"/>
      <c r="G503" s="242"/>
      <c r="H503" s="224" t="str">
        <f t="shared" si="756"/>
        <v/>
      </c>
      <c r="I503" s="930"/>
      <c r="J503" s="930"/>
      <c r="K503" s="930"/>
      <c r="L503" s="370"/>
      <c r="M503" s="371"/>
      <c r="N503" s="371"/>
      <c r="O503" s="371"/>
      <c r="P503" s="372"/>
      <c r="Q503" s="609"/>
      <c r="R503" s="609"/>
      <c r="S503" s="610"/>
      <c r="T503" s="371"/>
      <c r="U503" s="371"/>
      <c r="V503" s="188"/>
      <c r="W503" s="370"/>
      <c r="X503" s="371"/>
      <c r="Y503" s="371"/>
      <c r="Z503" s="611"/>
      <c r="AA503" s="896"/>
      <c r="AB503" s="370"/>
      <c r="AC503" s="371"/>
      <c r="AD503" s="371"/>
      <c r="AE503" s="371"/>
      <c r="AF503" s="896"/>
      <c r="AG503" s="370"/>
      <c r="AH503" s="371"/>
      <c r="AI503" s="371"/>
      <c r="AJ503" s="371"/>
      <c r="AK503" s="896"/>
      <c r="AL503" s="370"/>
      <c r="AM503" s="371"/>
      <c r="AN503" s="371"/>
      <c r="AO503" s="372"/>
      <c r="AP503" s="370"/>
      <c r="AQ503" s="371"/>
      <c r="AR503" s="371"/>
      <c r="AS503" s="371"/>
      <c r="AT503" s="928"/>
      <c r="AU503" s="188"/>
      <c r="AV503" s="256">
        <f t="shared" si="716"/>
        <v>0</v>
      </c>
      <c r="AW503" s="257">
        <f t="shared" si="717"/>
        <v>0</v>
      </c>
      <c r="AX503" s="258">
        <f t="shared" si="718"/>
        <v>0</v>
      </c>
      <c r="AY503" s="259">
        <f t="shared" si="719"/>
        <v>0</v>
      </c>
      <c r="AZ503" s="231" t="str">
        <f t="shared" si="720"/>
        <v/>
      </c>
      <c r="BA503" s="232">
        <f t="shared" si="721"/>
        <v>0</v>
      </c>
      <c r="BB503" s="249">
        <f t="shared" si="722"/>
        <v>0</v>
      </c>
      <c r="BC503" s="231">
        <f t="shared" si="723"/>
        <v>0</v>
      </c>
      <c r="BD503" s="231">
        <f t="shared" si="724"/>
        <v>0</v>
      </c>
      <c r="BE503" s="260"/>
      <c r="BF503" s="235">
        <f t="shared" si="757"/>
        <v>0</v>
      </c>
      <c r="BG503" s="235">
        <f t="shared" si="758"/>
        <v>0</v>
      </c>
      <c r="BH503" s="235">
        <f t="shared" si="759"/>
        <v>0</v>
      </c>
      <c r="BI503" s="380"/>
      <c r="BJ503" s="235">
        <f t="shared" si="749"/>
        <v>0</v>
      </c>
      <c r="BK503" s="235">
        <f t="shared" si="760"/>
        <v>0</v>
      </c>
      <c r="BL503" s="235" t="str">
        <f t="shared" si="761"/>
        <v/>
      </c>
      <c r="BM503" s="236"/>
      <c r="BN503" s="237"/>
      <c r="BO503" s="237"/>
      <c r="BP503" s="238"/>
      <c r="BQ503" s="238"/>
      <c r="BR503" s="254"/>
      <c r="BS503" s="252"/>
      <c r="BT503" s="244"/>
      <c r="BU503" s="244"/>
      <c r="BV503" s="244"/>
      <c r="BW503" s="244"/>
      <c r="BX503" s="244"/>
      <c r="BY503" s="244"/>
      <c r="BZ503" s="244"/>
      <c r="CA503" s="244"/>
      <c r="CB503" s="253"/>
      <c r="CC503" s="188"/>
      <c r="CD503" s="244">
        <f t="shared" si="742"/>
        <v>0</v>
      </c>
      <c r="CE503" s="235">
        <f t="shared" si="762"/>
        <v>0</v>
      </c>
      <c r="CF503" s="235">
        <f t="shared" si="762"/>
        <v>0</v>
      </c>
      <c r="CG503" s="235">
        <f t="shared" si="762"/>
        <v>0</v>
      </c>
      <c r="CH503" s="188"/>
      <c r="CI503" s="244">
        <f t="shared" si="743"/>
        <v>0</v>
      </c>
      <c r="CJ503" s="235">
        <f t="shared" si="763"/>
        <v>0</v>
      </c>
      <c r="CK503" s="235">
        <f t="shared" si="763"/>
        <v>0</v>
      </c>
      <c r="CL503" s="235">
        <f t="shared" si="763"/>
        <v>0</v>
      </c>
      <c r="CM503" s="188"/>
      <c r="CN503" s="244">
        <f t="shared" si="744"/>
        <v>0</v>
      </c>
      <c r="CO503" s="235">
        <f t="shared" si="764"/>
        <v>0</v>
      </c>
      <c r="CP503" s="235">
        <f t="shared" si="764"/>
        <v>0</v>
      </c>
      <c r="CQ503" s="235">
        <f t="shared" si="764"/>
        <v>0</v>
      </c>
      <c r="CR503" s="188"/>
      <c r="CS503" s="244">
        <f t="shared" si="745"/>
        <v>0</v>
      </c>
      <c r="CT503" s="235">
        <f t="shared" si="765"/>
        <v>0</v>
      </c>
      <c r="CU503" s="235">
        <f t="shared" si="765"/>
        <v>0</v>
      </c>
      <c r="CV503" s="235">
        <f t="shared" si="765"/>
        <v>0</v>
      </c>
      <c r="CW503" s="188"/>
      <c r="CX503" s="244">
        <f t="shared" si="746"/>
        <v>0</v>
      </c>
      <c r="CY503" s="235">
        <f t="shared" si="766"/>
        <v>0</v>
      </c>
      <c r="CZ503" s="235">
        <f t="shared" si="766"/>
        <v>0</v>
      </c>
      <c r="DA503" s="235">
        <f t="shared" si="766"/>
        <v>0</v>
      </c>
      <c r="DB503" s="188"/>
      <c r="DC503" s="225"/>
      <c r="DD503" s="226"/>
      <c r="DE503" s="1088"/>
      <c r="DF503" s="225"/>
      <c r="DG503" s="226"/>
      <c r="DH503" s="1088"/>
      <c r="DI503" s="225"/>
      <c r="DJ503" s="226"/>
      <c r="DK503" s="1088"/>
      <c r="DL503" s="225"/>
      <c r="DM503" s="226"/>
      <c r="DN503" s="1088"/>
      <c r="DO503" s="370"/>
      <c r="DP503" s="370"/>
      <c r="DQ503" s="243">
        <f t="shared" si="725"/>
        <v>0</v>
      </c>
      <c r="DR503" s="244">
        <f t="shared" si="726"/>
        <v>0</v>
      </c>
      <c r="DS503" s="235">
        <f t="shared" si="767"/>
        <v>0</v>
      </c>
      <c r="DT503" s="244" t="str">
        <f t="shared" si="727"/>
        <v/>
      </c>
      <c r="DU503" s="42" t="str">
        <f t="shared" si="768"/>
        <v/>
      </c>
      <c r="DV503" s="42" t="str">
        <f t="shared" si="769"/>
        <v/>
      </c>
      <c r="DW503" s="42" t="str">
        <f t="shared" si="770"/>
        <v/>
      </c>
      <c r="DX503" s="162"/>
      <c r="DY503" s="42" t="str">
        <f t="shared" si="771"/>
        <v/>
      </c>
      <c r="DZ503" s="42" t="str">
        <f t="shared" si="741"/>
        <v/>
      </c>
      <c r="EA503" s="42" t="str">
        <f t="shared" si="772"/>
        <v/>
      </c>
      <c r="EB503" s="162"/>
      <c r="EC503" s="930"/>
      <c r="ED503" s="188"/>
      <c r="EE503" s="245">
        <f t="shared" si="747"/>
        <v>0</v>
      </c>
      <c r="EF503" s="189"/>
      <c r="EG503" s="245">
        <f t="shared" si="773"/>
        <v>0</v>
      </c>
      <c r="EH503" s="189"/>
      <c r="EI503" s="246" t="str">
        <f t="shared" si="728"/>
        <v/>
      </c>
      <c r="EJ503" s="247" t="str">
        <f t="shared" si="750"/>
        <v/>
      </c>
      <c r="EK503" s="248" t="str">
        <f t="shared" si="751"/>
        <v/>
      </c>
      <c r="EL503" s="248" t="str">
        <f t="shared" si="752"/>
        <v/>
      </c>
      <c r="EM503" s="248" t="str">
        <f t="shared" si="753"/>
        <v/>
      </c>
      <c r="EN503" s="248" t="str">
        <f t="shared" si="774"/>
        <v/>
      </c>
      <c r="EO503" s="248" t="str">
        <f t="shared" si="754"/>
        <v/>
      </c>
      <c r="EP503" s="189"/>
      <c r="EQ503" s="248" t="str">
        <f t="shared" si="729"/>
        <v/>
      </c>
      <c r="ER503" s="248" t="str">
        <f t="shared" si="730"/>
        <v/>
      </c>
      <c r="ES503" s="248" t="str">
        <f t="shared" si="731"/>
        <v/>
      </c>
      <c r="ET503" s="248" t="str">
        <f t="shared" si="732"/>
        <v/>
      </c>
      <c r="EU503" s="248" t="str">
        <f t="shared" si="775"/>
        <v/>
      </c>
      <c r="EV503" s="248" t="str">
        <f t="shared" si="775"/>
        <v/>
      </c>
      <c r="EW503" s="189"/>
      <c r="EX503" s="248" t="str">
        <f t="shared" si="733"/>
        <v/>
      </c>
      <c r="EY503" s="248" t="str">
        <f t="shared" si="734"/>
        <v/>
      </c>
      <c r="EZ503" s="248" t="str">
        <f t="shared" si="735"/>
        <v/>
      </c>
      <c r="FA503" s="248" t="str">
        <f t="shared" si="736"/>
        <v/>
      </c>
      <c r="FB503" s="248" t="str">
        <f t="shared" si="803"/>
        <v/>
      </c>
      <c r="FC503" s="248" t="str">
        <f t="shared" si="803"/>
        <v/>
      </c>
      <c r="FD503" s="189"/>
      <c r="FE503" s="248" t="str">
        <f t="shared" si="737"/>
        <v/>
      </c>
      <c r="FF503" s="248" t="str">
        <f t="shared" si="738"/>
        <v/>
      </c>
      <c r="FG503" s="248" t="str">
        <f t="shared" si="739"/>
        <v/>
      </c>
      <c r="FH503" s="248" t="str">
        <f t="shared" si="740"/>
        <v/>
      </c>
      <c r="FI503" s="248" t="str">
        <f t="shared" si="804"/>
        <v/>
      </c>
      <c r="FJ503" s="248" t="str">
        <f t="shared" si="804"/>
        <v/>
      </c>
      <c r="FK503" s="189"/>
      <c r="FL503" s="370"/>
      <c r="FM503" s="371"/>
      <c r="FN503" s="371"/>
      <c r="FO503" s="611"/>
      <c r="FP503" s="896"/>
      <c r="FQ503" s="370"/>
      <c r="FR503" s="371"/>
      <c r="FS503" s="371"/>
      <c r="FT503" s="611"/>
      <c r="FU503" s="896"/>
      <c r="FV503" s="370"/>
      <c r="FW503" s="371"/>
      <c r="FX503" s="371"/>
      <c r="FY503" s="611"/>
      <c r="FZ503" s="896"/>
      <c r="GA503" s="613"/>
      <c r="GB503" s="189"/>
      <c r="GC503" s="227">
        <f t="shared" si="776"/>
        <v>0</v>
      </c>
      <c r="GD503" s="228">
        <f t="shared" si="777"/>
        <v>0</v>
      </c>
      <c r="GE503" s="229">
        <f t="shared" si="805"/>
        <v>0</v>
      </c>
      <c r="GF503" s="230">
        <f t="shared" si="805"/>
        <v>0</v>
      </c>
      <c r="GG503" s="231" t="str">
        <f t="shared" si="778"/>
        <v/>
      </c>
      <c r="GH503" s="232">
        <f t="shared" si="779"/>
        <v>0</v>
      </c>
      <c r="GI503" s="227">
        <f t="shared" si="780"/>
        <v>0</v>
      </c>
      <c r="GJ503" s="233">
        <f t="shared" si="781"/>
        <v>0</v>
      </c>
      <c r="GK503" s="233">
        <f t="shared" si="782"/>
        <v>0</v>
      </c>
      <c r="GL503" s="234"/>
      <c r="GM503" s="235">
        <f t="shared" si="783"/>
        <v>0</v>
      </c>
      <c r="GN503" s="235">
        <f t="shared" si="784"/>
        <v>0</v>
      </c>
      <c r="GO503" s="235" t="str">
        <f t="shared" si="785"/>
        <v/>
      </c>
      <c r="GP503" s="380"/>
      <c r="GQ503" s="235">
        <f t="shared" si="786"/>
        <v>0</v>
      </c>
      <c r="GR503" s="235">
        <f t="shared" si="787"/>
        <v>0</v>
      </c>
      <c r="GS503" s="235" t="str">
        <f t="shared" si="788"/>
        <v/>
      </c>
      <c r="GT503" s="236"/>
      <c r="GU503" s="237" t="str">
        <f t="shared" si="789"/>
        <v/>
      </c>
      <c r="GV503" s="237" t="str">
        <f t="shared" si="790"/>
        <v/>
      </c>
      <c r="GW503" s="238" t="str">
        <f t="shared" si="791"/>
        <v/>
      </c>
      <c r="GX503" s="238" t="str">
        <f t="shared" si="792"/>
        <v/>
      </c>
      <c r="GY503" s="239"/>
      <c r="GZ503" s="240" t="str">
        <f t="shared" si="793"/>
        <v/>
      </c>
      <c r="HA503" s="235" t="str">
        <f t="shared" si="794"/>
        <v/>
      </c>
      <c r="HB503" s="235" t="str">
        <f t="shared" si="795"/>
        <v/>
      </c>
      <c r="HC503" s="235" t="str">
        <f t="shared" si="796"/>
        <v/>
      </c>
      <c r="HD503" s="235" t="str">
        <f t="shared" si="797"/>
        <v/>
      </c>
      <c r="HE503" s="235" t="str">
        <f t="shared" si="798"/>
        <v/>
      </c>
      <c r="HF503" s="188"/>
      <c r="HG503" s="235" t="str">
        <f t="shared" si="799"/>
        <v/>
      </c>
      <c r="HH503" s="235">
        <f t="shared" si="806"/>
        <v>0</v>
      </c>
      <c r="HI503" s="235">
        <f t="shared" si="806"/>
        <v>0</v>
      </c>
      <c r="HJ503" s="235">
        <f t="shared" si="806"/>
        <v>0</v>
      </c>
      <c r="HK503" s="188"/>
      <c r="HL503" s="235" t="str">
        <f t="shared" si="800"/>
        <v/>
      </c>
      <c r="HM503" s="235">
        <f t="shared" si="807"/>
        <v>0</v>
      </c>
      <c r="HN503" s="235">
        <f t="shared" si="807"/>
        <v>0</v>
      </c>
      <c r="HO503" s="235">
        <f t="shared" si="807"/>
        <v>0</v>
      </c>
      <c r="HP503" s="188"/>
      <c r="HQ503" s="235" t="str">
        <f t="shared" si="801"/>
        <v/>
      </c>
      <c r="HR503" s="235">
        <f t="shared" si="808"/>
        <v>0</v>
      </c>
      <c r="HS503" s="235">
        <f t="shared" si="808"/>
        <v>0</v>
      </c>
      <c r="HT503" s="235">
        <f t="shared" si="808"/>
        <v>0</v>
      </c>
      <c r="HU503" s="162"/>
      <c r="HV503" s="1622"/>
      <c r="HW503" s="1619"/>
      <c r="HX503" s="1619"/>
      <c r="HY503" s="1619"/>
      <c r="HZ503" s="1619"/>
      <c r="IA503" s="1619"/>
      <c r="IB503" s="1619"/>
      <c r="IC503" s="1623"/>
      <c r="ID503" s="162"/>
    </row>
    <row r="504" spans="1:238" ht="21.75" customHeight="1" x14ac:dyDescent="0.25">
      <c r="A504" s="377" t="str">
        <f t="shared" si="755"/>
        <v/>
      </c>
      <c r="B504" s="188">
        <v>478</v>
      </c>
      <c r="C504" s="255"/>
      <c r="D504" s="223" t="str">
        <f t="shared" si="802"/>
        <v/>
      </c>
      <c r="E504" s="223" t="str">
        <f t="shared" si="748"/>
        <v/>
      </c>
      <c r="F504" s="242"/>
      <c r="G504" s="242"/>
      <c r="H504" s="224" t="str">
        <f t="shared" si="756"/>
        <v/>
      </c>
      <c r="I504" s="930"/>
      <c r="J504" s="930"/>
      <c r="K504" s="930"/>
      <c r="L504" s="370"/>
      <c r="M504" s="371"/>
      <c r="N504" s="371"/>
      <c r="O504" s="371"/>
      <c r="P504" s="372"/>
      <c r="Q504" s="609"/>
      <c r="R504" s="609"/>
      <c r="S504" s="610"/>
      <c r="T504" s="371"/>
      <c r="U504" s="371"/>
      <c r="V504" s="188"/>
      <c r="W504" s="370"/>
      <c r="X504" s="371"/>
      <c r="Y504" s="371"/>
      <c r="Z504" s="611"/>
      <c r="AA504" s="896"/>
      <c r="AB504" s="370"/>
      <c r="AC504" s="371"/>
      <c r="AD504" s="371"/>
      <c r="AE504" s="371"/>
      <c r="AF504" s="896"/>
      <c r="AG504" s="370"/>
      <c r="AH504" s="371"/>
      <c r="AI504" s="371"/>
      <c r="AJ504" s="371"/>
      <c r="AK504" s="896"/>
      <c r="AL504" s="370"/>
      <c r="AM504" s="371"/>
      <c r="AN504" s="371"/>
      <c r="AO504" s="372"/>
      <c r="AP504" s="370"/>
      <c r="AQ504" s="371"/>
      <c r="AR504" s="371"/>
      <c r="AS504" s="371"/>
      <c r="AT504" s="928"/>
      <c r="AU504" s="188"/>
      <c r="AV504" s="256">
        <f t="shared" si="716"/>
        <v>0</v>
      </c>
      <c r="AW504" s="257">
        <f t="shared" si="717"/>
        <v>0</v>
      </c>
      <c r="AX504" s="258">
        <f t="shared" si="718"/>
        <v>0</v>
      </c>
      <c r="AY504" s="259">
        <f t="shared" si="719"/>
        <v>0</v>
      </c>
      <c r="AZ504" s="231" t="str">
        <f t="shared" si="720"/>
        <v/>
      </c>
      <c r="BA504" s="232">
        <f t="shared" si="721"/>
        <v>0</v>
      </c>
      <c r="BB504" s="249">
        <f t="shared" si="722"/>
        <v>0</v>
      </c>
      <c r="BC504" s="231">
        <f t="shared" si="723"/>
        <v>0</v>
      </c>
      <c r="BD504" s="231">
        <f t="shared" si="724"/>
        <v>0</v>
      </c>
      <c r="BE504" s="260"/>
      <c r="BF504" s="235">
        <f t="shared" si="757"/>
        <v>0</v>
      </c>
      <c r="BG504" s="235">
        <f t="shared" si="758"/>
        <v>0</v>
      </c>
      <c r="BH504" s="235">
        <f t="shared" si="759"/>
        <v>0</v>
      </c>
      <c r="BI504" s="380"/>
      <c r="BJ504" s="235">
        <f t="shared" si="749"/>
        <v>0</v>
      </c>
      <c r="BK504" s="235">
        <f t="shared" si="760"/>
        <v>0</v>
      </c>
      <c r="BL504" s="235" t="str">
        <f t="shared" si="761"/>
        <v/>
      </c>
      <c r="BM504" s="236"/>
      <c r="BN504" s="237"/>
      <c r="BO504" s="237"/>
      <c r="BP504" s="238"/>
      <c r="BQ504" s="238"/>
      <c r="BR504" s="254"/>
      <c r="BS504" s="252"/>
      <c r="BT504" s="244"/>
      <c r="BU504" s="244"/>
      <c r="BV504" s="244"/>
      <c r="BW504" s="244"/>
      <c r="BX504" s="244"/>
      <c r="BY504" s="244"/>
      <c r="BZ504" s="244"/>
      <c r="CA504" s="244"/>
      <c r="CB504" s="253"/>
      <c r="CC504" s="188"/>
      <c r="CD504" s="244">
        <f t="shared" si="742"/>
        <v>0</v>
      </c>
      <c r="CE504" s="235">
        <f t="shared" si="762"/>
        <v>0</v>
      </c>
      <c r="CF504" s="235">
        <f t="shared" si="762"/>
        <v>0</v>
      </c>
      <c r="CG504" s="235">
        <f t="shared" si="762"/>
        <v>0</v>
      </c>
      <c r="CH504" s="188"/>
      <c r="CI504" s="244">
        <f t="shared" si="743"/>
        <v>0</v>
      </c>
      <c r="CJ504" s="235">
        <f t="shared" si="763"/>
        <v>0</v>
      </c>
      <c r="CK504" s="235">
        <f t="shared" si="763"/>
        <v>0</v>
      </c>
      <c r="CL504" s="235">
        <f t="shared" si="763"/>
        <v>0</v>
      </c>
      <c r="CM504" s="188"/>
      <c r="CN504" s="244">
        <f t="shared" si="744"/>
        <v>0</v>
      </c>
      <c r="CO504" s="235">
        <f t="shared" si="764"/>
        <v>0</v>
      </c>
      <c r="CP504" s="235">
        <f t="shared" si="764"/>
        <v>0</v>
      </c>
      <c r="CQ504" s="235">
        <f t="shared" si="764"/>
        <v>0</v>
      </c>
      <c r="CR504" s="188"/>
      <c r="CS504" s="244">
        <f t="shared" si="745"/>
        <v>0</v>
      </c>
      <c r="CT504" s="235">
        <f t="shared" si="765"/>
        <v>0</v>
      </c>
      <c r="CU504" s="235">
        <f t="shared" si="765"/>
        <v>0</v>
      </c>
      <c r="CV504" s="235">
        <f t="shared" si="765"/>
        <v>0</v>
      </c>
      <c r="CW504" s="188"/>
      <c r="CX504" s="244">
        <f t="shared" si="746"/>
        <v>0</v>
      </c>
      <c r="CY504" s="235">
        <f t="shared" si="766"/>
        <v>0</v>
      </c>
      <c r="CZ504" s="235">
        <f t="shared" si="766"/>
        <v>0</v>
      </c>
      <c r="DA504" s="235">
        <f t="shared" si="766"/>
        <v>0</v>
      </c>
      <c r="DB504" s="188"/>
      <c r="DC504" s="225"/>
      <c r="DD504" s="226"/>
      <c r="DE504" s="1088"/>
      <c r="DF504" s="225"/>
      <c r="DG504" s="226"/>
      <c r="DH504" s="1088"/>
      <c r="DI504" s="225"/>
      <c r="DJ504" s="226"/>
      <c r="DK504" s="1088"/>
      <c r="DL504" s="225"/>
      <c r="DM504" s="226"/>
      <c r="DN504" s="1088"/>
      <c r="DO504" s="370"/>
      <c r="DP504" s="370"/>
      <c r="DQ504" s="243">
        <f t="shared" si="725"/>
        <v>0</v>
      </c>
      <c r="DR504" s="244">
        <f t="shared" si="726"/>
        <v>0</v>
      </c>
      <c r="DS504" s="235">
        <f t="shared" si="767"/>
        <v>0</v>
      </c>
      <c r="DT504" s="244" t="str">
        <f t="shared" si="727"/>
        <v/>
      </c>
      <c r="DU504" s="42" t="str">
        <f t="shared" si="768"/>
        <v/>
      </c>
      <c r="DV504" s="42" t="str">
        <f t="shared" si="769"/>
        <v/>
      </c>
      <c r="DW504" s="42" t="str">
        <f t="shared" si="770"/>
        <v/>
      </c>
      <c r="DX504" s="162"/>
      <c r="DY504" s="42" t="str">
        <f t="shared" si="771"/>
        <v/>
      </c>
      <c r="DZ504" s="42" t="str">
        <f t="shared" si="741"/>
        <v/>
      </c>
      <c r="EA504" s="42" t="str">
        <f t="shared" si="772"/>
        <v/>
      </c>
      <c r="EB504" s="162"/>
      <c r="EC504" s="930"/>
      <c r="ED504" s="188"/>
      <c r="EE504" s="245">
        <f t="shared" si="747"/>
        <v>0</v>
      </c>
      <c r="EF504" s="189"/>
      <c r="EG504" s="245">
        <f t="shared" si="773"/>
        <v>0</v>
      </c>
      <c r="EH504" s="189"/>
      <c r="EI504" s="246" t="str">
        <f t="shared" si="728"/>
        <v/>
      </c>
      <c r="EJ504" s="247" t="str">
        <f t="shared" si="750"/>
        <v/>
      </c>
      <c r="EK504" s="248" t="str">
        <f t="shared" si="751"/>
        <v/>
      </c>
      <c r="EL504" s="248" t="str">
        <f t="shared" si="752"/>
        <v/>
      </c>
      <c r="EM504" s="248" t="str">
        <f t="shared" si="753"/>
        <v/>
      </c>
      <c r="EN504" s="248" t="str">
        <f t="shared" si="774"/>
        <v/>
      </c>
      <c r="EO504" s="248" t="str">
        <f t="shared" si="754"/>
        <v/>
      </c>
      <c r="EP504" s="189"/>
      <c r="EQ504" s="248" t="str">
        <f t="shared" si="729"/>
        <v/>
      </c>
      <c r="ER504" s="248" t="str">
        <f t="shared" si="730"/>
        <v/>
      </c>
      <c r="ES504" s="248" t="str">
        <f t="shared" si="731"/>
        <v/>
      </c>
      <c r="ET504" s="248" t="str">
        <f t="shared" si="732"/>
        <v/>
      </c>
      <c r="EU504" s="248" t="str">
        <f t="shared" si="775"/>
        <v/>
      </c>
      <c r="EV504" s="248" t="str">
        <f t="shared" si="775"/>
        <v/>
      </c>
      <c r="EW504" s="189"/>
      <c r="EX504" s="248" t="str">
        <f t="shared" si="733"/>
        <v/>
      </c>
      <c r="EY504" s="248" t="str">
        <f t="shared" si="734"/>
        <v/>
      </c>
      <c r="EZ504" s="248" t="str">
        <f t="shared" si="735"/>
        <v/>
      </c>
      <c r="FA504" s="248" t="str">
        <f t="shared" si="736"/>
        <v/>
      </c>
      <c r="FB504" s="248" t="str">
        <f t="shared" si="803"/>
        <v/>
      </c>
      <c r="FC504" s="248" t="str">
        <f t="shared" si="803"/>
        <v/>
      </c>
      <c r="FD504" s="189"/>
      <c r="FE504" s="248" t="str">
        <f t="shared" si="737"/>
        <v/>
      </c>
      <c r="FF504" s="248" t="str">
        <f t="shared" si="738"/>
        <v/>
      </c>
      <c r="FG504" s="248" t="str">
        <f t="shared" si="739"/>
        <v/>
      </c>
      <c r="FH504" s="248" t="str">
        <f t="shared" si="740"/>
        <v/>
      </c>
      <c r="FI504" s="248" t="str">
        <f t="shared" si="804"/>
        <v/>
      </c>
      <c r="FJ504" s="248" t="str">
        <f t="shared" si="804"/>
        <v/>
      </c>
      <c r="FK504" s="189"/>
      <c r="FL504" s="370"/>
      <c r="FM504" s="371"/>
      <c r="FN504" s="371"/>
      <c r="FO504" s="611"/>
      <c r="FP504" s="896"/>
      <c r="FQ504" s="370"/>
      <c r="FR504" s="371"/>
      <c r="FS504" s="371"/>
      <c r="FT504" s="611"/>
      <c r="FU504" s="896"/>
      <c r="FV504" s="370"/>
      <c r="FW504" s="371"/>
      <c r="FX504" s="371"/>
      <c r="FY504" s="611"/>
      <c r="FZ504" s="896"/>
      <c r="GA504" s="613"/>
      <c r="GB504" s="189"/>
      <c r="GC504" s="227">
        <f t="shared" si="776"/>
        <v>0</v>
      </c>
      <c r="GD504" s="228">
        <f t="shared" si="777"/>
        <v>0</v>
      </c>
      <c r="GE504" s="229">
        <f t="shared" si="805"/>
        <v>0</v>
      </c>
      <c r="GF504" s="230">
        <f t="shared" si="805"/>
        <v>0</v>
      </c>
      <c r="GG504" s="231" t="str">
        <f t="shared" si="778"/>
        <v/>
      </c>
      <c r="GH504" s="232">
        <f t="shared" si="779"/>
        <v>0</v>
      </c>
      <c r="GI504" s="227">
        <f t="shared" si="780"/>
        <v>0</v>
      </c>
      <c r="GJ504" s="233">
        <f t="shared" si="781"/>
        <v>0</v>
      </c>
      <c r="GK504" s="233">
        <f t="shared" si="782"/>
        <v>0</v>
      </c>
      <c r="GL504" s="234"/>
      <c r="GM504" s="235">
        <f t="shared" si="783"/>
        <v>0</v>
      </c>
      <c r="GN504" s="235">
        <f t="shared" si="784"/>
        <v>0</v>
      </c>
      <c r="GO504" s="235" t="str">
        <f t="shared" si="785"/>
        <v/>
      </c>
      <c r="GP504" s="380"/>
      <c r="GQ504" s="235">
        <f t="shared" si="786"/>
        <v>0</v>
      </c>
      <c r="GR504" s="235">
        <f t="shared" si="787"/>
        <v>0</v>
      </c>
      <c r="GS504" s="235" t="str">
        <f t="shared" si="788"/>
        <v/>
      </c>
      <c r="GT504" s="236"/>
      <c r="GU504" s="237" t="str">
        <f t="shared" si="789"/>
        <v/>
      </c>
      <c r="GV504" s="237" t="str">
        <f t="shared" si="790"/>
        <v/>
      </c>
      <c r="GW504" s="238" t="str">
        <f t="shared" si="791"/>
        <v/>
      </c>
      <c r="GX504" s="238" t="str">
        <f t="shared" si="792"/>
        <v/>
      </c>
      <c r="GY504" s="239"/>
      <c r="GZ504" s="240" t="str">
        <f t="shared" si="793"/>
        <v/>
      </c>
      <c r="HA504" s="235" t="str">
        <f t="shared" si="794"/>
        <v/>
      </c>
      <c r="HB504" s="235" t="str">
        <f t="shared" si="795"/>
        <v/>
      </c>
      <c r="HC504" s="235" t="str">
        <f t="shared" si="796"/>
        <v/>
      </c>
      <c r="HD504" s="235" t="str">
        <f t="shared" si="797"/>
        <v/>
      </c>
      <c r="HE504" s="235" t="str">
        <f t="shared" si="798"/>
        <v/>
      </c>
      <c r="HF504" s="188"/>
      <c r="HG504" s="235" t="str">
        <f t="shared" si="799"/>
        <v/>
      </c>
      <c r="HH504" s="235">
        <f t="shared" si="806"/>
        <v>0</v>
      </c>
      <c r="HI504" s="235">
        <f t="shared" si="806"/>
        <v>0</v>
      </c>
      <c r="HJ504" s="235">
        <f t="shared" si="806"/>
        <v>0</v>
      </c>
      <c r="HK504" s="188"/>
      <c r="HL504" s="235" t="str">
        <f t="shared" si="800"/>
        <v/>
      </c>
      <c r="HM504" s="235">
        <f t="shared" si="807"/>
        <v>0</v>
      </c>
      <c r="HN504" s="235">
        <f t="shared" si="807"/>
        <v>0</v>
      </c>
      <c r="HO504" s="235">
        <f t="shared" si="807"/>
        <v>0</v>
      </c>
      <c r="HP504" s="188"/>
      <c r="HQ504" s="235" t="str">
        <f t="shared" si="801"/>
        <v/>
      </c>
      <c r="HR504" s="235">
        <f t="shared" si="808"/>
        <v>0</v>
      </c>
      <c r="HS504" s="235">
        <f t="shared" si="808"/>
        <v>0</v>
      </c>
      <c r="HT504" s="235">
        <f t="shared" si="808"/>
        <v>0</v>
      </c>
      <c r="HU504" s="162"/>
      <c r="HV504" s="1622"/>
      <c r="HW504" s="1619"/>
      <c r="HX504" s="1619"/>
      <c r="HY504" s="1619"/>
      <c r="HZ504" s="1619"/>
      <c r="IA504" s="1619"/>
      <c r="IB504" s="1619"/>
      <c r="IC504" s="1623"/>
      <c r="ID504" s="162"/>
    </row>
    <row r="505" spans="1:238" ht="21.75" customHeight="1" x14ac:dyDescent="0.25">
      <c r="A505" s="377" t="str">
        <f t="shared" si="755"/>
        <v/>
      </c>
      <c r="B505" s="188">
        <v>479</v>
      </c>
      <c r="C505" s="255"/>
      <c r="D505" s="223" t="str">
        <f t="shared" si="802"/>
        <v/>
      </c>
      <c r="E505" s="223" t="str">
        <f t="shared" si="748"/>
        <v/>
      </c>
      <c r="F505" s="242"/>
      <c r="G505" s="242"/>
      <c r="H505" s="224" t="str">
        <f t="shared" si="756"/>
        <v/>
      </c>
      <c r="I505" s="930"/>
      <c r="J505" s="930"/>
      <c r="K505" s="930"/>
      <c r="L505" s="370"/>
      <c r="M505" s="371"/>
      <c r="N505" s="371"/>
      <c r="O505" s="371"/>
      <c r="P505" s="372"/>
      <c r="Q505" s="609"/>
      <c r="R505" s="609"/>
      <c r="S505" s="610"/>
      <c r="T505" s="371"/>
      <c r="U505" s="371"/>
      <c r="V505" s="188"/>
      <c r="W505" s="370"/>
      <c r="X505" s="371"/>
      <c r="Y505" s="371"/>
      <c r="Z505" s="611"/>
      <c r="AA505" s="896"/>
      <c r="AB505" s="370"/>
      <c r="AC505" s="371"/>
      <c r="AD505" s="371"/>
      <c r="AE505" s="371"/>
      <c r="AF505" s="896"/>
      <c r="AG505" s="370"/>
      <c r="AH505" s="371"/>
      <c r="AI505" s="371"/>
      <c r="AJ505" s="371"/>
      <c r="AK505" s="896"/>
      <c r="AL505" s="370"/>
      <c r="AM505" s="371"/>
      <c r="AN505" s="371"/>
      <c r="AO505" s="372"/>
      <c r="AP505" s="370"/>
      <c r="AQ505" s="371"/>
      <c r="AR505" s="371"/>
      <c r="AS505" s="371"/>
      <c r="AT505" s="928"/>
      <c r="AU505" s="188"/>
      <c r="AV505" s="256">
        <f t="shared" si="716"/>
        <v>0</v>
      </c>
      <c r="AW505" s="257">
        <f t="shared" si="717"/>
        <v>0</v>
      </c>
      <c r="AX505" s="258">
        <f t="shared" si="718"/>
        <v>0</v>
      </c>
      <c r="AY505" s="259">
        <f t="shared" si="719"/>
        <v>0</v>
      </c>
      <c r="AZ505" s="231" t="str">
        <f t="shared" si="720"/>
        <v/>
      </c>
      <c r="BA505" s="232">
        <f t="shared" si="721"/>
        <v>0</v>
      </c>
      <c r="BB505" s="249">
        <f t="shared" si="722"/>
        <v>0</v>
      </c>
      <c r="BC505" s="231">
        <f t="shared" si="723"/>
        <v>0</v>
      </c>
      <c r="BD505" s="231">
        <f t="shared" si="724"/>
        <v>0</v>
      </c>
      <c r="BE505" s="260"/>
      <c r="BF505" s="235">
        <f t="shared" si="757"/>
        <v>0</v>
      </c>
      <c r="BG505" s="235">
        <f t="shared" si="758"/>
        <v>0</v>
      </c>
      <c r="BH505" s="235">
        <f t="shared" si="759"/>
        <v>0</v>
      </c>
      <c r="BI505" s="380"/>
      <c r="BJ505" s="235">
        <f t="shared" si="749"/>
        <v>0</v>
      </c>
      <c r="BK505" s="235">
        <f t="shared" si="760"/>
        <v>0</v>
      </c>
      <c r="BL505" s="235" t="str">
        <f t="shared" si="761"/>
        <v/>
      </c>
      <c r="BM505" s="236"/>
      <c r="BN505" s="237"/>
      <c r="BO505" s="237"/>
      <c r="BP505" s="238"/>
      <c r="BQ505" s="238"/>
      <c r="BR505" s="254"/>
      <c r="BS505" s="252"/>
      <c r="BT505" s="244"/>
      <c r="BU505" s="244"/>
      <c r="BV505" s="244"/>
      <c r="BW505" s="244"/>
      <c r="BX505" s="244"/>
      <c r="BY505" s="244"/>
      <c r="BZ505" s="244"/>
      <c r="CA505" s="244"/>
      <c r="CB505" s="253"/>
      <c r="CC505" s="188"/>
      <c r="CD505" s="244">
        <f t="shared" si="742"/>
        <v>0</v>
      </c>
      <c r="CE505" s="235">
        <f t="shared" si="762"/>
        <v>0</v>
      </c>
      <c r="CF505" s="235">
        <f t="shared" si="762"/>
        <v>0</v>
      </c>
      <c r="CG505" s="235">
        <f t="shared" si="762"/>
        <v>0</v>
      </c>
      <c r="CH505" s="188"/>
      <c r="CI505" s="244">
        <f t="shared" si="743"/>
        <v>0</v>
      </c>
      <c r="CJ505" s="235">
        <f t="shared" si="763"/>
        <v>0</v>
      </c>
      <c r="CK505" s="235">
        <f t="shared" si="763"/>
        <v>0</v>
      </c>
      <c r="CL505" s="235">
        <f t="shared" si="763"/>
        <v>0</v>
      </c>
      <c r="CM505" s="188"/>
      <c r="CN505" s="244">
        <f t="shared" si="744"/>
        <v>0</v>
      </c>
      <c r="CO505" s="235">
        <f t="shared" si="764"/>
        <v>0</v>
      </c>
      <c r="CP505" s="235">
        <f t="shared" si="764"/>
        <v>0</v>
      </c>
      <c r="CQ505" s="235">
        <f t="shared" si="764"/>
        <v>0</v>
      </c>
      <c r="CR505" s="188"/>
      <c r="CS505" s="244">
        <f t="shared" si="745"/>
        <v>0</v>
      </c>
      <c r="CT505" s="235">
        <f t="shared" si="765"/>
        <v>0</v>
      </c>
      <c r="CU505" s="235">
        <f t="shared" si="765"/>
        <v>0</v>
      </c>
      <c r="CV505" s="235">
        <f t="shared" si="765"/>
        <v>0</v>
      </c>
      <c r="CW505" s="188"/>
      <c r="CX505" s="244">
        <f t="shared" si="746"/>
        <v>0</v>
      </c>
      <c r="CY505" s="235">
        <f t="shared" si="766"/>
        <v>0</v>
      </c>
      <c r="CZ505" s="235">
        <f t="shared" si="766"/>
        <v>0</v>
      </c>
      <c r="DA505" s="235">
        <f t="shared" si="766"/>
        <v>0</v>
      </c>
      <c r="DB505" s="188"/>
      <c r="DC505" s="225"/>
      <c r="DD505" s="226"/>
      <c r="DE505" s="1088"/>
      <c r="DF505" s="225"/>
      <c r="DG505" s="226"/>
      <c r="DH505" s="1088"/>
      <c r="DI505" s="225"/>
      <c r="DJ505" s="226"/>
      <c r="DK505" s="1088"/>
      <c r="DL505" s="225"/>
      <c r="DM505" s="226"/>
      <c r="DN505" s="1088"/>
      <c r="DO505" s="370"/>
      <c r="DP505" s="370"/>
      <c r="DQ505" s="243">
        <f t="shared" si="725"/>
        <v>0</v>
      </c>
      <c r="DR505" s="244">
        <f t="shared" si="726"/>
        <v>0</v>
      </c>
      <c r="DS505" s="235">
        <f t="shared" si="767"/>
        <v>0</v>
      </c>
      <c r="DT505" s="244" t="str">
        <f t="shared" si="727"/>
        <v/>
      </c>
      <c r="DU505" s="42" t="str">
        <f t="shared" si="768"/>
        <v/>
      </c>
      <c r="DV505" s="42" t="str">
        <f t="shared" si="769"/>
        <v/>
      </c>
      <c r="DW505" s="42" t="str">
        <f t="shared" si="770"/>
        <v/>
      </c>
      <c r="DX505" s="162"/>
      <c r="DY505" s="42" t="str">
        <f t="shared" si="771"/>
        <v/>
      </c>
      <c r="DZ505" s="42" t="str">
        <f t="shared" si="741"/>
        <v/>
      </c>
      <c r="EA505" s="42" t="str">
        <f t="shared" si="772"/>
        <v/>
      </c>
      <c r="EB505" s="162"/>
      <c r="EC505" s="930"/>
      <c r="ED505" s="188"/>
      <c r="EE505" s="245">
        <f t="shared" si="747"/>
        <v>0</v>
      </c>
      <c r="EF505" s="189"/>
      <c r="EG505" s="245">
        <f t="shared" si="773"/>
        <v>0</v>
      </c>
      <c r="EH505" s="189"/>
      <c r="EI505" s="246" t="str">
        <f t="shared" si="728"/>
        <v/>
      </c>
      <c r="EJ505" s="247" t="str">
        <f t="shared" si="750"/>
        <v/>
      </c>
      <c r="EK505" s="248" t="str">
        <f t="shared" si="751"/>
        <v/>
      </c>
      <c r="EL505" s="248" t="str">
        <f t="shared" si="752"/>
        <v/>
      </c>
      <c r="EM505" s="248" t="str">
        <f t="shared" si="753"/>
        <v/>
      </c>
      <c r="EN505" s="248" t="str">
        <f t="shared" si="774"/>
        <v/>
      </c>
      <c r="EO505" s="248" t="str">
        <f t="shared" si="754"/>
        <v/>
      </c>
      <c r="EP505" s="189"/>
      <c r="EQ505" s="248" t="str">
        <f t="shared" si="729"/>
        <v/>
      </c>
      <c r="ER505" s="248" t="str">
        <f t="shared" si="730"/>
        <v/>
      </c>
      <c r="ES505" s="248" t="str">
        <f t="shared" si="731"/>
        <v/>
      </c>
      <c r="ET505" s="248" t="str">
        <f t="shared" si="732"/>
        <v/>
      </c>
      <c r="EU505" s="248" t="str">
        <f t="shared" si="775"/>
        <v/>
      </c>
      <c r="EV505" s="248" t="str">
        <f t="shared" si="775"/>
        <v/>
      </c>
      <c r="EW505" s="189"/>
      <c r="EX505" s="248" t="str">
        <f t="shared" si="733"/>
        <v/>
      </c>
      <c r="EY505" s="248" t="str">
        <f t="shared" si="734"/>
        <v/>
      </c>
      <c r="EZ505" s="248" t="str">
        <f t="shared" si="735"/>
        <v/>
      </c>
      <c r="FA505" s="248" t="str">
        <f t="shared" si="736"/>
        <v/>
      </c>
      <c r="FB505" s="248" t="str">
        <f t="shared" si="803"/>
        <v/>
      </c>
      <c r="FC505" s="248" t="str">
        <f t="shared" si="803"/>
        <v/>
      </c>
      <c r="FD505" s="189"/>
      <c r="FE505" s="248" t="str">
        <f t="shared" si="737"/>
        <v/>
      </c>
      <c r="FF505" s="248" t="str">
        <f t="shared" si="738"/>
        <v/>
      </c>
      <c r="FG505" s="248" t="str">
        <f t="shared" si="739"/>
        <v/>
      </c>
      <c r="FH505" s="248" t="str">
        <f t="shared" si="740"/>
        <v/>
      </c>
      <c r="FI505" s="248" t="str">
        <f t="shared" si="804"/>
        <v/>
      </c>
      <c r="FJ505" s="248" t="str">
        <f t="shared" si="804"/>
        <v/>
      </c>
      <c r="FK505" s="189"/>
      <c r="FL505" s="370"/>
      <c r="FM505" s="371"/>
      <c r="FN505" s="371"/>
      <c r="FO505" s="611"/>
      <c r="FP505" s="896"/>
      <c r="FQ505" s="370"/>
      <c r="FR505" s="371"/>
      <c r="FS505" s="371"/>
      <c r="FT505" s="611"/>
      <c r="FU505" s="896"/>
      <c r="FV505" s="370"/>
      <c r="FW505" s="371"/>
      <c r="FX505" s="371"/>
      <c r="FY505" s="611"/>
      <c r="FZ505" s="896"/>
      <c r="GA505" s="613"/>
      <c r="GB505" s="189"/>
      <c r="GC505" s="227">
        <f t="shared" si="776"/>
        <v>0</v>
      </c>
      <c r="GD505" s="228">
        <f t="shared" si="777"/>
        <v>0</v>
      </c>
      <c r="GE505" s="229">
        <f t="shared" si="805"/>
        <v>0</v>
      </c>
      <c r="GF505" s="230">
        <f t="shared" si="805"/>
        <v>0</v>
      </c>
      <c r="GG505" s="231" t="str">
        <f t="shared" si="778"/>
        <v/>
      </c>
      <c r="GH505" s="232">
        <f t="shared" si="779"/>
        <v>0</v>
      </c>
      <c r="GI505" s="227">
        <f t="shared" si="780"/>
        <v>0</v>
      </c>
      <c r="GJ505" s="233">
        <f t="shared" si="781"/>
        <v>0</v>
      </c>
      <c r="GK505" s="233">
        <f t="shared" si="782"/>
        <v>0</v>
      </c>
      <c r="GL505" s="234"/>
      <c r="GM505" s="235">
        <f t="shared" si="783"/>
        <v>0</v>
      </c>
      <c r="GN505" s="235">
        <f t="shared" si="784"/>
        <v>0</v>
      </c>
      <c r="GO505" s="235" t="str">
        <f t="shared" si="785"/>
        <v/>
      </c>
      <c r="GP505" s="380"/>
      <c r="GQ505" s="235">
        <f t="shared" si="786"/>
        <v>0</v>
      </c>
      <c r="GR505" s="235">
        <f t="shared" si="787"/>
        <v>0</v>
      </c>
      <c r="GS505" s="235" t="str">
        <f t="shared" si="788"/>
        <v/>
      </c>
      <c r="GT505" s="236"/>
      <c r="GU505" s="237" t="str">
        <f t="shared" si="789"/>
        <v/>
      </c>
      <c r="GV505" s="237" t="str">
        <f t="shared" si="790"/>
        <v/>
      </c>
      <c r="GW505" s="238" t="str">
        <f t="shared" si="791"/>
        <v/>
      </c>
      <c r="GX505" s="238" t="str">
        <f t="shared" si="792"/>
        <v/>
      </c>
      <c r="GY505" s="239"/>
      <c r="GZ505" s="240" t="str">
        <f t="shared" si="793"/>
        <v/>
      </c>
      <c r="HA505" s="235" t="str">
        <f t="shared" si="794"/>
        <v/>
      </c>
      <c r="HB505" s="235" t="str">
        <f t="shared" si="795"/>
        <v/>
      </c>
      <c r="HC505" s="235" t="str">
        <f t="shared" si="796"/>
        <v/>
      </c>
      <c r="HD505" s="235" t="str">
        <f t="shared" si="797"/>
        <v/>
      </c>
      <c r="HE505" s="235" t="str">
        <f t="shared" si="798"/>
        <v/>
      </c>
      <c r="HF505" s="188"/>
      <c r="HG505" s="235" t="str">
        <f t="shared" si="799"/>
        <v/>
      </c>
      <c r="HH505" s="235">
        <f t="shared" si="806"/>
        <v>0</v>
      </c>
      <c r="HI505" s="235">
        <f t="shared" si="806"/>
        <v>0</v>
      </c>
      <c r="HJ505" s="235">
        <f t="shared" si="806"/>
        <v>0</v>
      </c>
      <c r="HK505" s="188"/>
      <c r="HL505" s="235" t="str">
        <f t="shared" si="800"/>
        <v/>
      </c>
      <c r="HM505" s="235">
        <f t="shared" si="807"/>
        <v>0</v>
      </c>
      <c r="HN505" s="235">
        <f t="shared" si="807"/>
        <v>0</v>
      </c>
      <c r="HO505" s="235">
        <f t="shared" si="807"/>
        <v>0</v>
      </c>
      <c r="HP505" s="188"/>
      <c r="HQ505" s="235" t="str">
        <f t="shared" si="801"/>
        <v/>
      </c>
      <c r="HR505" s="235">
        <f t="shared" si="808"/>
        <v>0</v>
      </c>
      <c r="HS505" s="235">
        <f t="shared" si="808"/>
        <v>0</v>
      </c>
      <c r="HT505" s="235">
        <f t="shared" si="808"/>
        <v>0</v>
      </c>
      <c r="HU505" s="162"/>
      <c r="HV505" s="1622"/>
      <c r="HW505" s="1619"/>
      <c r="HX505" s="1619"/>
      <c r="HY505" s="1619"/>
      <c r="HZ505" s="1619"/>
      <c r="IA505" s="1619"/>
      <c r="IB505" s="1619"/>
      <c r="IC505" s="1623"/>
      <c r="ID505" s="162"/>
    </row>
    <row r="506" spans="1:238" ht="21.75" customHeight="1" x14ac:dyDescent="0.25">
      <c r="A506" s="377" t="str">
        <f t="shared" si="755"/>
        <v/>
      </c>
      <c r="B506" s="188">
        <v>480</v>
      </c>
      <c r="C506" s="255"/>
      <c r="D506" s="223" t="str">
        <f t="shared" si="802"/>
        <v/>
      </c>
      <c r="E506" s="223" t="str">
        <f t="shared" si="748"/>
        <v/>
      </c>
      <c r="F506" s="242"/>
      <c r="G506" s="242"/>
      <c r="H506" s="224" t="str">
        <f t="shared" si="756"/>
        <v/>
      </c>
      <c r="I506" s="930"/>
      <c r="J506" s="930"/>
      <c r="K506" s="930"/>
      <c r="L506" s="370"/>
      <c r="M506" s="371"/>
      <c r="N506" s="371"/>
      <c r="O506" s="371"/>
      <c r="P506" s="372"/>
      <c r="Q506" s="609"/>
      <c r="R506" s="609"/>
      <c r="S506" s="610"/>
      <c r="T506" s="371"/>
      <c r="U506" s="371"/>
      <c r="V506" s="188"/>
      <c r="W506" s="370"/>
      <c r="X506" s="371"/>
      <c r="Y506" s="371"/>
      <c r="Z506" s="611"/>
      <c r="AA506" s="896"/>
      <c r="AB506" s="370"/>
      <c r="AC506" s="371"/>
      <c r="AD506" s="371"/>
      <c r="AE506" s="371"/>
      <c r="AF506" s="896"/>
      <c r="AG506" s="370"/>
      <c r="AH506" s="371"/>
      <c r="AI506" s="371"/>
      <c r="AJ506" s="371"/>
      <c r="AK506" s="896"/>
      <c r="AL506" s="370"/>
      <c r="AM506" s="371"/>
      <c r="AN506" s="371"/>
      <c r="AO506" s="372"/>
      <c r="AP506" s="370"/>
      <c r="AQ506" s="371"/>
      <c r="AR506" s="371"/>
      <c r="AS506" s="371"/>
      <c r="AT506" s="928"/>
      <c r="AU506" s="188"/>
      <c r="AV506" s="256">
        <f t="shared" si="716"/>
        <v>0</v>
      </c>
      <c r="AW506" s="257">
        <f t="shared" si="717"/>
        <v>0</v>
      </c>
      <c r="AX506" s="258">
        <f t="shared" si="718"/>
        <v>0</v>
      </c>
      <c r="AY506" s="259">
        <f t="shared" si="719"/>
        <v>0</v>
      </c>
      <c r="AZ506" s="231" t="str">
        <f t="shared" si="720"/>
        <v/>
      </c>
      <c r="BA506" s="232">
        <f t="shared" si="721"/>
        <v>0</v>
      </c>
      <c r="BB506" s="249">
        <f t="shared" si="722"/>
        <v>0</v>
      </c>
      <c r="BC506" s="231">
        <f t="shared" si="723"/>
        <v>0</v>
      </c>
      <c r="BD506" s="231">
        <f t="shared" si="724"/>
        <v>0</v>
      </c>
      <c r="BE506" s="260"/>
      <c r="BF506" s="235">
        <f t="shared" si="757"/>
        <v>0</v>
      </c>
      <c r="BG506" s="235">
        <f t="shared" si="758"/>
        <v>0</v>
      </c>
      <c r="BH506" s="235">
        <f t="shared" si="759"/>
        <v>0</v>
      </c>
      <c r="BI506" s="380"/>
      <c r="BJ506" s="235">
        <f t="shared" si="749"/>
        <v>0</v>
      </c>
      <c r="BK506" s="235">
        <f t="shared" si="760"/>
        <v>0</v>
      </c>
      <c r="BL506" s="235" t="str">
        <f t="shared" si="761"/>
        <v/>
      </c>
      <c r="BM506" s="236"/>
      <c r="BN506" s="237"/>
      <c r="BO506" s="237"/>
      <c r="BP506" s="238"/>
      <c r="BQ506" s="238"/>
      <c r="BR506" s="254"/>
      <c r="BS506" s="252"/>
      <c r="BT506" s="244"/>
      <c r="BU506" s="244"/>
      <c r="BV506" s="244"/>
      <c r="BW506" s="244"/>
      <c r="BX506" s="244"/>
      <c r="BY506" s="244"/>
      <c r="BZ506" s="244"/>
      <c r="CA506" s="244"/>
      <c r="CB506" s="253"/>
      <c r="CC506" s="188"/>
      <c r="CD506" s="244">
        <f t="shared" si="742"/>
        <v>0</v>
      </c>
      <c r="CE506" s="235">
        <f t="shared" si="762"/>
        <v>0</v>
      </c>
      <c r="CF506" s="235">
        <f t="shared" si="762"/>
        <v>0</v>
      </c>
      <c r="CG506" s="235">
        <f t="shared" si="762"/>
        <v>0</v>
      </c>
      <c r="CH506" s="188"/>
      <c r="CI506" s="244">
        <f t="shared" si="743"/>
        <v>0</v>
      </c>
      <c r="CJ506" s="235">
        <f t="shared" si="763"/>
        <v>0</v>
      </c>
      <c r="CK506" s="235">
        <f t="shared" si="763"/>
        <v>0</v>
      </c>
      <c r="CL506" s="235">
        <f t="shared" si="763"/>
        <v>0</v>
      </c>
      <c r="CM506" s="188"/>
      <c r="CN506" s="244">
        <f t="shared" si="744"/>
        <v>0</v>
      </c>
      <c r="CO506" s="235">
        <f t="shared" si="764"/>
        <v>0</v>
      </c>
      <c r="CP506" s="235">
        <f t="shared" si="764"/>
        <v>0</v>
      </c>
      <c r="CQ506" s="235">
        <f t="shared" si="764"/>
        <v>0</v>
      </c>
      <c r="CR506" s="188"/>
      <c r="CS506" s="244">
        <f t="shared" si="745"/>
        <v>0</v>
      </c>
      <c r="CT506" s="235">
        <f t="shared" si="765"/>
        <v>0</v>
      </c>
      <c r="CU506" s="235">
        <f t="shared" si="765"/>
        <v>0</v>
      </c>
      <c r="CV506" s="235">
        <f t="shared" si="765"/>
        <v>0</v>
      </c>
      <c r="CW506" s="188"/>
      <c r="CX506" s="244">
        <f t="shared" si="746"/>
        <v>0</v>
      </c>
      <c r="CY506" s="235">
        <f t="shared" si="766"/>
        <v>0</v>
      </c>
      <c r="CZ506" s="235">
        <f t="shared" si="766"/>
        <v>0</v>
      </c>
      <c r="DA506" s="235">
        <f t="shared" si="766"/>
        <v>0</v>
      </c>
      <c r="DB506" s="188"/>
      <c r="DC506" s="225"/>
      <c r="DD506" s="226"/>
      <c r="DE506" s="1088"/>
      <c r="DF506" s="225"/>
      <c r="DG506" s="226"/>
      <c r="DH506" s="1088"/>
      <c r="DI506" s="225"/>
      <c r="DJ506" s="226"/>
      <c r="DK506" s="1088"/>
      <c r="DL506" s="225"/>
      <c r="DM506" s="226"/>
      <c r="DN506" s="1088"/>
      <c r="DO506" s="370"/>
      <c r="DP506" s="370"/>
      <c r="DQ506" s="243">
        <f t="shared" si="725"/>
        <v>0</v>
      </c>
      <c r="DR506" s="244">
        <f t="shared" si="726"/>
        <v>0</v>
      </c>
      <c r="DS506" s="235">
        <f t="shared" si="767"/>
        <v>0</v>
      </c>
      <c r="DT506" s="244" t="str">
        <f t="shared" si="727"/>
        <v/>
      </c>
      <c r="DU506" s="42" t="str">
        <f t="shared" si="768"/>
        <v/>
      </c>
      <c r="DV506" s="42" t="str">
        <f t="shared" si="769"/>
        <v/>
      </c>
      <c r="DW506" s="42" t="str">
        <f t="shared" si="770"/>
        <v/>
      </c>
      <c r="DX506" s="162"/>
      <c r="DY506" s="42" t="str">
        <f t="shared" si="771"/>
        <v/>
      </c>
      <c r="DZ506" s="42" t="str">
        <f t="shared" si="741"/>
        <v/>
      </c>
      <c r="EA506" s="42" t="str">
        <f t="shared" si="772"/>
        <v/>
      </c>
      <c r="EB506" s="162"/>
      <c r="EC506" s="930"/>
      <c r="ED506" s="188"/>
      <c r="EE506" s="245">
        <f t="shared" si="747"/>
        <v>0</v>
      </c>
      <c r="EF506" s="189"/>
      <c r="EG506" s="245">
        <f t="shared" si="773"/>
        <v>0</v>
      </c>
      <c r="EH506" s="189"/>
      <c r="EI506" s="246" t="str">
        <f t="shared" si="728"/>
        <v/>
      </c>
      <c r="EJ506" s="247" t="str">
        <f t="shared" si="750"/>
        <v/>
      </c>
      <c r="EK506" s="248" t="str">
        <f t="shared" si="751"/>
        <v/>
      </c>
      <c r="EL506" s="248" t="str">
        <f t="shared" si="752"/>
        <v/>
      </c>
      <c r="EM506" s="248" t="str">
        <f t="shared" si="753"/>
        <v/>
      </c>
      <c r="EN506" s="248" t="str">
        <f t="shared" si="774"/>
        <v/>
      </c>
      <c r="EO506" s="248" t="str">
        <f t="shared" si="754"/>
        <v/>
      </c>
      <c r="EP506" s="189"/>
      <c r="EQ506" s="248" t="str">
        <f t="shared" si="729"/>
        <v/>
      </c>
      <c r="ER506" s="248" t="str">
        <f t="shared" si="730"/>
        <v/>
      </c>
      <c r="ES506" s="248" t="str">
        <f t="shared" si="731"/>
        <v/>
      </c>
      <c r="ET506" s="248" t="str">
        <f t="shared" si="732"/>
        <v/>
      </c>
      <c r="EU506" s="248" t="str">
        <f t="shared" si="775"/>
        <v/>
      </c>
      <c r="EV506" s="248" t="str">
        <f t="shared" si="775"/>
        <v/>
      </c>
      <c r="EW506" s="189"/>
      <c r="EX506" s="248" t="str">
        <f t="shared" si="733"/>
        <v/>
      </c>
      <c r="EY506" s="248" t="str">
        <f t="shared" si="734"/>
        <v/>
      </c>
      <c r="EZ506" s="248" t="str">
        <f t="shared" si="735"/>
        <v/>
      </c>
      <c r="FA506" s="248" t="str">
        <f t="shared" si="736"/>
        <v/>
      </c>
      <c r="FB506" s="248" t="str">
        <f t="shared" si="803"/>
        <v/>
      </c>
      <c r="FC506" s="248" t="str">
        <f t="shared" si="803"/>
        <v/>
      </c>
      <c r="FD506" s="189"/>
      <c r="FE506" s="248" t="str">
        <f t="shared" si="737"/>
        <v/>
      </c>
      <c r="FF506" s="248" t="str">
        <f t="shared" si="738"/>
        <v/>
      </c>
      <c r="FG506" s="248" t="str">
        <f t="shared" si="739"/>
        <v/>
      </c>
      <c r="FH506" s="248" t="str">
        <f t="shared" si="740"/>
        <v/>
      </c>
      <c r="FI506" s="248" t="str">
        <f t="shared" si="804"/>
        <v/>
      </c>
      <c r="FJ506" s="248" t="str">
        <f t="shared" si="804"/>
        <v/>
      </c>
      <c r="FK506" s="189"/>
      <c r="FL506" s="370"/>
      <c r="FM506" s="371"/>
      <c r="FN506" s="371"/>
      <c r="FO506" s="611"/>
      <c r="FP506" s="896"/>
      <c r="FQ506" s="370"/>
      <c r="FR506" s="371"/>
      <c r="FS506" s="371"/>
      <c r="FT506" s="611"/>
      <c r="FU506" s="896"/>
      <c r="FV506" s="370"/>
      <c r="FW506" s="371"/>
      <c r="FX506" s="371"/>
      <c r="FY506" s="611"/>
      <c r="FZ506" s="896"/>
      <c r="GA506" s="613"/>
      <c r="GB506" s="189"/>
      <c r="GC506" s="227">
        <f t="shared" si="776"/>
        <v>0</v>
      </c>
      <c r="GD506" s="228">
        <f t="shared" si="777"/>
        <v>0</v>
      </c>
      <c r="GE506" s="229">
        <f t="shared" si="805"/>
        <v>0</v>
      </c>
      <c r="GF506" s="230">
        <f t="shared" si="805"/>
        <v>0</v>
      </c>
      <c r="GG506" s="231" t="str">
        <f t="shared" si="778"/>
        <v/>
      </c>
      <c r="GH506" s="232">
        <f t="shared" si="779"/>
        <v>0</v>
      </c>
      <c r="GI506" s="227">
        <f t="shared" si="780"/>
        <v>0</v>
      </c>
      <c r="GJ506" s="233">
        <f t="shared" si="781"/>
        <v>0</v>
      </c>
      <c r="GK506" s="233">
        <f t="shared" si="782"/>
        <v>0</v>
      </c>
      <c r="GL506" s="234"/>
      <c r="GM506" s="235">
        <f t="shared" si="783"/>
        <v>0</v>
      </c>
      <c r="GN506" s="235">
        <f t="shared" si="784"/>
        <v>0</v>
      </c>
      <c r="GO506" s="235" t="str">
        <f t="shared" si="785"/>
        <v/>
      </c>
      <c r="GP506" s="380"/>
      <c r="GQ506" s="235">
        <f t="shared" si="786"/>
        <v>0</v>
      </c>
      <c r="GR506" s="235">
        <f t="shared" si="787"/>
        <v>0</v>
      </c>
      <c r="GS506" s="235" t="str">
        <f t="shared" si="788"/>
        <v/>
      </c>
      <c r="GT506" s="236"/>
      <c r="GU506" s="237" t="str">
        <f t="shared" si="789"/>
        <v/>
      </c>
      <c r="GV506" s="237" t="str">
        <f t="shared" si="790"/>
        <v/>
      </c>
      <c r="GW506" s="238" t="str">
        <f t="shared" si="791"/>
        <v/>
      </c>
      <c r="GX506" s="238" t="str">
        <f t="shared" si="792"/>
        <v/>
      </c>
      <c r="GY506" s="239"/>
      <c r="GZ506" s="240" t="str">
        <f t="shared" si="793"/>
        <v/>
      </c>
      <c r="HA506" s="235" t="str">
        <f t="shared" si="794"/>
        <v/>
      </c>
      <c r="HB506" s="235" t="str">
        <f t="shared" si="795"/>
        <v/>
      </c>
      <c r="HC506" s="235" t="str">
        <f t="shared" si="796"/>
        <v/>
      </c>
      <c r="HD506" s="235" t="str">
        <f t="shared" si="797"/>
        <v/>
      </c>
      <c r="HE506" s="235" t="str">
        <f t="shared" si="798"/>
        <v/>
      </c>
      <c r="HF506" s="188"/>
      <c r="HG506" s="235" t="str">
        <f t="shared" si="799"/>
        <v/>
      </c>
      <c r="HH506" s="235">
        <f t="shared" si="806"/>
        <v>0</v>
      </c>
      <c r="HI506" s="235">
        <f t="shared" si="806"/>
        <v>0</v>
      </c>
      <c r="HJ506" s="235">
        <f t="shared" si="806"/>
        <v>0</v>
      </c>
      <c r="HK506" s="188"/>
      <c r="HL506" s="235" t="str">
        <f t="shared" si="800"/>
        <v/>
      </c>
      <c r="HM506" s="235">
        <f t="shared" si="807"/>
        <v>0</v>
      </c>
      <c r="HN506" s="235">
        <f t="shared" si="807"/>
        <v>0</v>
      </c>
      <c r="HO506" s="235">
        <f t="shared" si="807"/>
        <v>0</v>
      </c>
      <c r="HP506" s="188"/>
      <c r="HQ506" s="235" t="str">
        <f t="shared" si="801"/>
        <v/>
      </c>
      <c r="HR506" s="235">
        <f t="shared" si="808"/>
        <v>0</v>
      </c>
      <c r="HS506" s="235">
        <f t="shared" si="808"/>
        <v>0</v>
      </c>
      <c r="HT506" s="235">
        <f t="shared" si="808"/>
        <v>0</v>
      </c>
      <c r="HU506" s="162"/>
      <c r="HV506" s="1622"/>
      <c r="HW506" s="1619"/>
      <c r="HX506" s="1619"/>
      <c r="HY506" s="1619"/>
      <c r="HZ506" s="1619"/>
      <c r="IA506" s="1619"/>
      <c r="IB506" s="1619"/>
      <c r="IC506" s="1623"/>
      <c r="ID506" s="162"/>
    </row>
    <row r="507" spans="1:238" ht="21.75" customHeight="1" x14ac:dyDescent="0.25">
      <c r="A507" s="377" t="str">
        <f t="shared" si="755"/>
        <v/>
      </c>
      <c r="B507" s="188">
        <v>481</v>
      </c>
      <c r="C507" s="255"/>
      <c r="D507" s="223" t="str">
        <f t="shared" si="802"/>
        <v/>
      </c>
      <c r="E507" s="223" t="str">
        <f t="shared" si="748"/>
        <v/>
      </c>
      <c r="F507" s="242"/>
      <c r="G507" s="242"/>
      <c r="H507" s="224" t="str">
        <f t="shared" si="756"/>
        <v/>
      </c>
      <c r="I507" s="930"/>
      <c r="J507" s="930"/>
      <c r="K507" s="930"/>
      <c r="L507" s="370"/>
      <c r="M507" s="371"/>
      <c r="N507" s="371"/>
      <c r="O507" s="371"/>
      <c r="P507" s="372"/>
      <c r="Q507" s="609"/>
      <c r="R507" s="609"/>
      <c r="S507" s="610"/>
      <c r="T507" s="371"/>
      <c r="U507" s="371"/>
      <c r="V507" s="188"/>
      <c r="W507" s="370"/>
      <c r="X507" s="371"/>
      <c r="Y507" s="371"/>
      <c r="Z507" s="611"/>
      <c r="AA507" s="896"/>
      <c r="AB507" s="370"/>
      <c r="AC507" s="371"/>
      <c r="AD507" s="371"/>
      <c r="AE507" s="371"/>
      <c r="AF507" s="896"/>
      <c r="AG507" s="370"/>
      <c r="AH507" s="371"/>
      <c r="AI507" s="371"/>
      <c r="AJ507" s="371"/>
      <c r="AK507" s="896"/>
      <c r="AL507" s="370"/>
      <c r="AM507" s="371"/>
      <c r="AN507" s="371"/>
      <c r="AO507" s="372"/>
      <c r="AP507" s="370"/>
      <c r="AQ507" s="371"/>
      <c r="AR507" s="371"/>
      <c r="AS507" s="371"/>
      <c r="AT507" s="928"/>
      <c r="AU507" s="188"/>
      <c r="AV507" s="256">
        <f t="shared" ref="AV507:AV526" si="809">(W507)+Y507+AB507+(AD507)+AG507+AI507+(AL507)+AN507+AP507+(AR507)</f>
        <v>0</v>
      </c>
      <c r="AW507" s="257">
        <f t="shared" ref="AW507:AW526" si="810">X507+Z507+AC507+(AE507)+AH507+AJ507+(AM507)+AO507+AQ507+(AS507)</f>
        <v>0</v>
      </c>
      <c r="AX507" s="258">
        <f t="shared" ref="AX507:AX526" si="811">W507+AB507+(AG507)+AL507+AP507</f>
        <v>0</v>
      </c>
      <c r="AY507" s="259">
        <f t="shared" ref="AY507:AY526" si="812">X507+AC507+(AH507)+AM507+AQ507</f>
        <v>0</v>
      </c>
      <c r="AZ507" s="231" t="str">
        <f t="shared" ref="AZ507:AZ526" si="813">IF(AV507&lt;=0.9,IF(AW507&lt;=0.9,"",1),1)</f>
        <v/>
      </c>
      <c r="BA507" s="232">
        <f t="shared" ref="BA507:BA526" si="814">IF(AX507&lt;=0.9,IF(AY507&lt;=0.9,0,1),1)</f>
        <v>0</v>
      </c>
      <c r="BB507" s="249">
        <f t="shared" ref="BB507:BB526" si="815">AA507+AF507+AK507</f>
        <v>0</v>
      </c>
      <c r="BC507" s="231">
        <f t="shared" ref="BC507:BC526" si="816">IF(BB507&lt;=0.9,0,1)</f>
        <v>0</v>
      </c>
      <c r="BD507" s="231">
        <f t="shared" ref="BD507:BD526" si="817">BA507+BC507</f>
        <v>0</v>
      </c>
      <c r="BE507" s="260"/>
      <c r="BF507" s="235">
        <f t="shared" si="757"/>
        <v>0</v>
      </c>
      <c r="BG507" s="235">
        <f t="shared" si="758"/>
        <v>0</v>
      </c>
      <c r="BH507" s="235">
        <f t="shared" si="759"/>
        <v>0</v>
      </c>
      <c r="BI507" s="380"/>
      <c r="BJ507" s="235">
        <f t="shared" si="749"/>
        <v>0</v>
      </c>
      <c r="BK507" s="235">
        <f t="shared" si="760"/>
        <v>0</v>
      </c>
      <c r="BL507" s="235" t="str">
        <f t="shared" si="761"/>
        <v/>
      </c>
      <c r="BM507" s="236"/>
      <c r="BN507" s="237"/>
      <c r="BO507" s="237"/>
      <c r="BP507" s="238"/>
      <c r="BQ507" s="238"/>
      <c r="BR507" s="254"/>
      <c r="BS507" s="252"/>
      <c r="BT507" s="244"/>
      <c r="BU507" s="244"/>
      <c r="BV507" s="244"/>
      <c r="BW507" s="244"/>
      <c r="BX507" s="244"/>
      <c r="BY507" s="244"/>
      <c r="BZ507" s="244"/>
      <c r="CA507" s="244"/>
      <c r="CB507" s="253"/>
      <c r="CC507" s="188"/>
      <c r="CD507" s="244">
        <f t="shared" si="742"/>
        <v>0</v>
      </c>
      <c r="CE507" s="235">
        <f t="shared" si="762"/>
        <v>0</v>
      </c>
      <c r="CF507" s="235">
        <f t="shared" si="762"/>
        <v>0</v>
      </c>
      <c r="CG507" s="235">
        <f t="shared" si="762"/>
        <v>0</v>
      </c>
      <c r="CH507" s="188"/>
      <c r="CI507" s="244">
        <f t="shared" si="743"/>
        <v>0</v>
      </c>
      <c r="CJ507" s="235">
        <f t="shared" si="763"/>
        <v>0</v>
      </c>
      <c r="CK507" s="235">
        <f t="shared" si="763"/>
        <v>0</v>
      </c>
      <c r="CL507" s="235">
        <f t="shared" si="763"/>
        <v>0</v>
      </c>
      <c r="CM507" s="188"/>
      <c r="CN507" s="244">
        <f t="shared" si="744"/>
        <v>0</v>
      </c>
      <c r="CO507" s="235">
        <f t="shared" si="764"/>
        <v>0</v>
      </c>
      <c r="CP507" s="235">
        <f t="shared" si="764"/>
        <v>0</v>
      </c>
      <c r="CQ507" s="235">
        <f t="shared" si="764"/>
        <v>0</v>
      </c>
      <c r="CR507" s="188"/>
      <c r="CS507" s="244">
        <f t="shared" si="745"/>
        <v>0</v>
      </c>
      <c r="CT507" s="235">
        <f t="shared" si="765"/>
        <v>0</v>
      </c>
      <c r="CU507" s="235">
        <f t="shared" si="765"/>
        <v>0</v>
      </c>
      <c r="CV507" s="235">
        <f t="shared" si="765"/>
        <v>0</v>
      </c>
      <c r="CW507" s="188"/>
      <c r="CX507" s="244">
        <f t="shared" si="746"/>
        <v>0</v>
      </c>
      <c r="CY507" s="235">
        <f t="shared" si="766"/>
        <v>0</v>
      </c>
      <c r="CZ507" s="235">
        <f t="shared" si="766"/>
        <v>0</v>
      </c>
      <c r="DA507" s="235">
        <f t="shared" si="766"/>
        <v>0</v>
      </c>
      <c r="DB507" s="188"/>
      <c r="DC507" s="225"/>
      <c r="DD507" s="226"/>
      <c r="DE507" s="1088"/>
      <c r="DF507" s="225"/>
      <c r="DG507" s="226"/>
      <c r="DH507" s="1088"/>
      <c r="DI507" s="225"/>
      <c r="DJ507" s="226"/>
      <c r="DK507" s="1088"/>
      <c r="DL507" s="225"/>
      <c r="DM507" s="226"/>
      <c r="DN507" s="1088"/>
      <c r="DO507" s="370"/>
      <c r="DP507" s="370"/>
      <c r="DQ507" s="243">
        <f t="shared" ref="DQ507:DQ526" si="818">DC507+DF507+DI507+DM507+DP507</f>
        <v>0</v>
      </c>
      <c r="DR507" s="244">
        <f t="shared" ref="DR507:DR526" si="819">DO507+DP507</f>
        <v>0</v>
      </c>
      <c r="DS507" s="235">
        <f t="shared" si="767"/>
        <v>0</v>
      </c>
      <c r="DT507" s="244" t="str">
        <f t="shared" ref="DT507:DT526" si="820">IF(DM507&lt;=0.9,"",1)</f>
        <v/>
      </c>
      <c r="DU507" s="42" t="str">
        <f t="shared" si="768"/>
        <v/>
      </c>
      <c r="DV507" s="42" t="str">
        <f t="shared" si="769"/>
        <v/>
      </c>
      <c r="DW507" s="42" t="str">
        <f t="shared" si="770"/>
        <v/>
      </c>
      <c r="DX507" s="162"/>
      <c r="DY507" s="42" t="str">
        <f t="shared" si="771"/>
        <v/>
      </c>
      <c r="DZ507" s="42" t="str">
        <f t="shared" si="741"/>
        <v/>
      </c>
      <c r="EA507" s="42" t="str">
        <f t="shared" si="772"/>
        <v/>
      </c>
      <c r="EB507" s="162"/>
      <c r="EC507" s="930"/>
      <c r="ED507" s="188"/>
      <c r="EE507" s="245">
        <f t="shared" si="747"/>
        <v>0</v>
      </c>
      <c r="EF507" s="189"/>
      <c r="EG507" s="245">
        <f t="shared" si="773"/>
        <v>0</v>
      </c>
      <c r="EH507" s="189"/>
      <c r="EI507" s="246" t="str">
        <f t="shared" ref="EI507:EI526" si="821">IF(DM507&lt;=0.9,"",1)</f>
        <v/>
      </c>
      <c r="EJ507" s="247" t="str">
        <f t="shared" si="750"/>
        <v/>
      </c>
      <c r="EK507" s="248" t="str">
        <f t="shared" si="751"/>
        <v/>
      </c>
      <c r="EL507" s="248" t="str">
        <f t="shared" si="752"/>
        <v/>
      </c>
      <c r="EM507" s="248" t="str">
        <f t="shared" si="753"/>
        <v/>
      </c>
      <c r="EN507" s="248" t="str">
        <f t="shared" si="774"/>
        <v/>
      </c>
      <c r="EO507" s="248" t="str">
        <f t="shared" si="754"/>
        <v/>
      </c>
      <c r="EP507" s="189"/>
      <c r="EQ507" s="248" t="str">
        <f t="shared" ref="EQ507:EQ526" si="822">IF(EJ507="","",IF(EJ507=1,IF(DC507=1,1,"")))</f>
        <v/>
      </c>
      <c r="ER507" s="248" t="str">
        <f t="shared" ref="ER507:ER526" si="823">IF(EK507="","",IF(EK507=1,IF(DC507=1,1,"")))</f>
        <v/>
      </c>
      <c r="ES507" s="248" t="str">
        <f t="shared" ref="ES507:ES526" si="824">IF(EL507="","",IF(EL507=1,IF(DC507=1,1,"")))</f>
        <v/>
      </c>
      <c r="ET507" s="248" t="str">
        <f t="shared" ref="ET507:ET526" si="825">IF(EM507="","",IF(EM507=1,IF(DC507=1,1,"")))</f>
        <v/>
      </c>
      <c r="EU507" s="248" t="str">
        <f t="shared" si="775"/>
        <v/>
      </c>
      <c r="EV507" s="248" t="str">
        <f t="shared" si="775"/>
        <v/>
      </c>
      <c r="EW507" s="189"/>
      <c r="EX507" s="248" t="str">
        <f t="shared" ref="EX507:EX526" si="826">IF(EJ507="","",IF(EJ507=1,IF(DF507=1,1,"")))</f>
        <v/>
      </c>
      <c r="EY507" s="248" t="str">
        <f t="shared" ref="EY507:EY526" si="827">IF(EK507="","",IF(EK507=1,IF(DF507=1,1,"")))</f>
        <v/>
      </c>
      <c r="EZ507" s="248" t="str">
        <f t="shared" ref="EZ507:EZ526" si="828">IF(EL507="","",IF(EL507=1,IF(DF507=1,1,"")))</f>
        <v/>
      </c>
      <c r="FA507" s="248" t="str">
        <f t="shared" ref="FA507:FA526" si="829">IF(EM507="","",IF(EM507=1,IF(DF507=1,1,"")))</f>
        <v/>
      </c>
      <c r="FB507" s="248" t="str">
        <f t="shared" si="803"/>
        <v/>
      </c>
      <c r="FC507" s="248" t="str">
        <f t="shared" si="803"/>
        <v/>
      </c>
      <c r="FD507" s="189"/>
      <c r="FE507" s="248" t="str">
        <f t="shared" ref="FE507:FE526" si="830">IF(EJ507="","",IF(EJ507=1,IF(DI507=1,1,"")))</f>
        <v/>
      </c>
      <c r="FF507" s="248" t="str">
        <f t="shared" ref="FF507:FF526" si="831">IF(EK507="","",IF(EK507=1,IF(DI507=1,1,"")))</f>
        <v/>
      </c>
      <c r="FG507" s="248" t="str">
        <f t="shared" ref="FG507:FG526" si="832">IF(EL507="","",IF(EL507=1,IF(DI507=1,1,"")))</f>
        <v/>
      </c>
      <c r="FH507" s="248" t="str">
        <f t="shared" ref="FH507:FH526" si="833">IF(EM507="","",IF(EM507=1,IF(DI507=1,1,"")))</f>
        <v/>
      </c>
      <c r="FI507" s="248" t="str">
        <f t="shared" si="804"/>
        <v/>
      </c>
      <c r="FJ507" s="248" t="str">
        <f t="shared" si="804"/>
        <v/>
      </c>
      <c r="FK507" s="189"/>
      <c r="FL507" s="370"/>
      <c r="FM507" s="371"/>
      <c r="FN507" s="371"/>
      <c r="FO507" s="611"/>
      <c r="FP507" s="896"/>
      <c r="FQ507" s="370"/>
      <c r="FR507" s="371"/>
      <c r="FS507" s="371"/>
      <c r="FT507" s="611"/>
      <c r="FU507" s="896"/>
      <c r="FV507" s="370"/>
      <c r="FW507" s="371"/>
      <c r="FX507" s="371"/>
      <c r="FY507" s="611"/>
      <c r="FZ507" s="896"/>
      <c r="GA507" s="613"/>
      <c r="GB507" s="189"/>
      <c r="GC507" s="227">
        <f t="shared" si="776"/>
        <v>0</v>
      </c>
      <c r="GD507" s="228">
        <f t="shared" si="777"/>
        <v>0</v>
      </c>
      <c r="GE507" s="229">
        <f t="shared" si="805"/>
        <v>0</v>
      </c>
      <c r="GF507" s="230">
        <f t="shared" si="805"/>
        <v>0</v>
      </c>
      <c r="GG507" s="231" t="str">
        <f t="shared" si="778"/>
        <v/>
      </c>
      <c r="GH507" s="232">
        <f t="shared" si="779"/>
        <v>0</v>
      </c>
      <c r="GI507" s="227">
        <f t="shared" si="780"/>
        <v>0</v>
      </c>
      <c r="GJ507" s="233">
        <f t="shared" si="781"/>
        <v>0</v>
      </c>
      <c r="GK507" s="233">
        <f t="shared" si="782"/>
        <v>0</v>
      </c>
      <c r="GL507" s="234"/>
      <c r="GM507" s="235">
        <f t="shared" si="783"/>
        <v>0</v>
      </c>
      <c r="GN507" s="235">
        <f t="shared" si="784"/>
        <v>0</v>
      </c>
      <c r="GO507" s="235" t="str">
        <f t="shared" si="785"/>
        <v/>
      </c>
      <c r="GP507" s="380"/>
      <c r="GQ507" s="235">
        <f t="shared" si="786"/>
        <v>0</v>
      </c>
      <c r="GR507" s="235">
        <f t="shared" si="787"/>
        <v>0</v>
      </c>
      <c r="GS507" s="235" t="str">
        <f t="shared" si="788"/>
        <v/>
      </c>
      <c r="GT507" s="236"/>
      <c r="GU507" s="237" t="str">
        <f t="shared" si="789"/>
        <v/>
      </c>
      <c r="GV507" s="237" t="str">
        <f t="shared" si="790"/>
        <v/>
      </c>
      <c r="GW507" s="238" t="str">
        <f t="shared" si="791"/>
        <v/>
      </c>
      <c r="GX507" s="238" t="str">
        <f t="shared" si="792"/>
        <v/>
      </c>
      <c r="GY507" s="239"/>
      <c r="GZ507" s="240" t="str">
        <f t="shared" si="793"/>
        <v/>
      </c>
      <c r="HA507" s="235" t="str">
        <f t="shared" si="794"/>
        <v/>
      </c>
      <c r="HB507" s="235" t="str">
        <f t="shared" si="795"/>
        <v/>
      </c>
      <c r="HC507" s="235" t="str">
        <f t="shared" si="796"/>
        <v/>
      </c>
      <c r="HD507" s="235" t="str">
        <f t="shared" si="797"/>
        <v/>
      </c>
      <c r="HE507" s="235" t="str">
        <f t="shared" si="798"/>
        <v/>
      </c>
      <c r="HF507" s="188"/>
      <c r="HG507" s="235" t="str">
        <f t="shared" si="799"/>
        <v/>
      </c>
      <c r="HH507" s="235">
        <f t="shared" si="806"/>
        <v>0</v>
      </c>
      <c r="HI507" s="235">
        <f t="shared" si="806"/>
        <v>0</v>
      </c>
      <c r="HJ507" s="235">
        <f t="shared" si="806"/>
        <v>0</v>
      </c>
      <c r="HK507" s="188"/>
      <c r="HL507" s="235" t="str">
        <f t="shared" si="800"/>
        <v/>
      </c>
      <c r="HM507" s="235">
        <f t="shared" si="807"/>
        <v>0</v>
      </c>
      <c r="HN507" s="235">
        <f t="shared" si="807"/>
        <v>0</v>
      </c>
      <c r="HO507" s="235">
        <f t="shared" si="807"/>
        <v>0</v>
      </c>
      <c r="HP507" s="188"/>
      <c r="HQ507" s="235" t="str">
        <f t="shared" si="801"/>
        <v/>
      </c>
      <c r="HR507" s="235">
        <f t="shared" si="808"/>
        <v>0</v>
      </c>
      <c r="HS507" s="235">
        <f t="shared" si="808"/>
        <v>0</v>
      </c>
      <c r="HT507" s="235">
        <f t="shared" si="808"/>
        <v>0</v>
      </c>
      <c r="HU507" s="162"/>
      <c r="HV507" s="1622"/>
      <c r="HW507" s="1619"/>
      <c r="HX507" s="1619"/>
      <c r="HY507" s="1619"/>
      <c r="HZ507" s="1619"/>
      <c r="IA507" s="1619"/>
      <c r="IB507" s="1619"/>
      <c r="IC507" s="1623"/>
      <c r="ID507" s="162"/>
    </row>
    <row r="508" spans="1:238" ht="21.75" customHeight="1" x14ac:dyDescent="0.25">
      <c r="A508" s="377" t="str">
        <f t="shared" si="755"/>
        <v/>
      </c>
      <c r="B508" s="188">
        <v>482</v>
      </c>
      <c r="C508" s="255"/>
      <c r="D508" s="223" t="str">
        <f t="shared" si="802"/>
        <v/>
      </c>
      <c r="E508" s="223" t="str">
        <f t="shared" si="748"/>
        <v/>
      </c>
      <c r="F508" s="242"/>
      <c r="G508" s="242"/>
      <c r="H508" s="224" t="str">
        <f t="shared" si="756"/>
        <v/>
      </c>
      <c r="I508" s="930"/>
      <c r="J508" s="930"/>
      <c r="K508" s="930"/>
      <c r="L508" s="370"/>
      <c r="M508" s="371"/>
      <c r="N508" s="371"/>
      <c r="O508" s="371"/>
      <c r="P508" s="372"/>
      <c r="Q508" s="609"/>
      <c r="R508" s="609"/>
      <c r="S508" s="610"/>
      <c r="T508" s="371"/>
      <c r="U508" s="371"/>
      <c r="V508" s="188"/>
      <c r="W508" s="370"/>
      <c r="X508" s="371"/>
      <c r="Y508" s="371"/>
      <c r="Z508" s="611"/>
      <c r="AA508" s="896"/>
      <c r="AB508" s="370"/>
      <c r="AC508" s="371"/>
      <c r="AD508" s="371"/>
      <c r="AE508" s="371"/>
      <c r="AF508" s="896"/>
      <c r="AG508" s="370"/>
      <c r="AH508" s="371"/>
      <c r="AI508" s="371"/>
      <c r="AJ508" s="371"/>
      <c r="AK508" s="896"/>
      <c r="AL508" s="370"/>
      <c r="AM508" s="371"/>
      <c r="AN508" s="371"/>
      <c r="AO508" s="372"/>
      <c r="AP508" s="370"/>
      <c r="AQ508" s="371"/>
      <c r="AR508" s="371"/>
      <c r="AS508" s="371"/>
      <c r="AT508" s="928"/>
      <c r="AU508" s="188"/>
      <c r="AV508" s="256">
        <f t="shared" si="809"/>
        <v>0</v>
      </c>
      <c r="AW508" s="257">
        <f t="shared" si="810"/>
        <v>0</v>
      </c>
      <c r="AX508" s="258">
        <f t="shared" si="811"/>
        <v>0</v>
      </c>
      <c r="AY508" s="259">
        <f t="shared" si="812"/>
        <v>0</v>
      </c>
      <c r="AZ508" s="231" t="str">
        <f t="shared" si="813"/>
        <v/>
      </c>
      <c r="BA508" s="232">
        <f t="shared" si="814"/>
        <v>0</v>
      </c>
      <c r="BB508" s="249">
        <f t="shared" si="815"/>
        <v>0</v>
      </c>
      <c r="BC508" s="231">
        <f t="shared" si="816"/>
        <v>0</v>
      </c>
      <c r="BD508" s="231">
        <f t="shared" si="817"/>
        <v>0</v>
      </c>
      <c r="BE508" s="260"/>
      <c r="BF508" s="235">
        <f t="shared" si="757"/>
        <v>0</v>
      </c>
      <c r="BG508" s="235">
        <f t="shared" si="758"/>
        <v>0</v>
      </c>
      <c r="BH508" s="235">
        <f t="shared" si="759"/>
        <v>0</v>
      </c>
      <c r="BI508" s="380"/>
      <c r="BJ508" s="235">
        <f t="shared" si="749"/>
        <v>0</v>
      </c>
      <c r="BK508" s="235">
        <f t="shared" si="760"/>
        <v>0</v>
      </c>
      <c r="BL508" s="235" t="str">
        <f t="shared" si="761"/>
        <v/>
      </c>
      <c r="BM508" s="236"/>
      <c r="BN508" s="237"/>
      <c r="BO508" s="237"/>
      <c r="BP508" s="238"/>
      <c r="BQ508" s="238"/>
      <c r="BR508" s="254"/>
      <c r="BS508" s="252"/>
      <c r="BT508" s="244"/>
      <c r="BU508" s="244"/>
      <c r="BV508" s="244"/>
      <c r="BW508" s="244"/>
      <c r="BX508" s="244"/>
      <c r="BY508" s="244"/>
      <c r="BZ508" s="244"/>
      <c r="CA508" s="244"/>
      <c r="CB508" s="253"/>
      <c r="CC508" s="188"/>
      <c r="CD508" s="244">
        <f t="shared" si="742"/>
        <v>0</v>
      </c>
      <c r="CE508" s="235">
        <f t="shared" si="762"/>
        <v>0</v>
      </c>
      <c r="CF508" s="235">
        <f t="shared" si="762"/>
        <v>0</v>
      </c>
      <c r="CG508" s="235">
        <f t="shared" si="762"/>
        <v>0</v>
      </c>
      <c r="CH508" s="188"/>
      <c r="CI508" s="244">
        <f t="shared" si="743"/>
        <v>0</v>
      </c>
      <c r="CJ508" s="235">
        <f t="shared" si="763"/>
        <v>0</v>
      </c>
      <c r="CK508" s="235">
        <f t="shared" si="763"/>
        <v>0</v>
      </c>
      <c r="CL508" s="235">
        <f t="shared" si="763"/>
        <v>0</v>
      </c>
      <c r="CM508" s="188"/>
      <c r="CN508" s="244">
        <f t="shared" si="744"/>
        <v>0</v>
      </c>
      <c r="CO508" s="235">
        <f t="shared" si="764"/>
        <v>0</v>
      </c>
      <c r="CP508" s="235">
        <f t="shared" si="764"/>
        <v>0</v>
      </c>
      <c r="CQ508" s="235">
        <f t="shared" si="764"/>
        <v>0</v>
      </c>
      <c r="CR508" s="188"/>
      <c r="CS508" s="244">
        <f t="shared" si="745"/>
        <v>0</v>
      </c>
      <c r="CT508" s="235">
        <f t="shared" si="765"/>
        <v>0</v>
      </c>
      <c r="CU508" s="235">
        <f t="shared" si="765"/>
        <v>0</v>
      </c>
      <c r="CV508" s="235">
        <f t="shared" si="765"/>
        <v>0</v>
      </c>
      <c r="CW508" s="188"/>
      <c r="CX508" s="244">
        <f t="shared" si="746"/>
        <v>0</v>
      </c>
      <c r="CY508" s="235">
        <f t="shared" si="766"/>
        <v>0</v>
      </c>
      <c r="CZ508" s="235">
        <f t="shared" si="766"/>
        <v>0</v>
      </c>
      <c r="DA508" s="235">
        <f t="shared" si="766"/>
        <v>0</v>
      </c>
      <c r="DB508" s="188"/>
      <c r="DC508" s="225"/>
      <c r="DD508" s="226"/>
      <c r="DE508" s="1088"/>
      <c r="DF508" s="225"/>
      <c r="DG508" s="226"/>
      <c r="DH508" s="1088"/>
      <c r="DI508" s="225"/>
      <c r="DJ508" s="226"/>
      <c r="DK508" s="1088"/>
      <c r="DL508" s="225"/>
      <c r="DM508" s="226"/>
      <c r="DN508" s="1088"/>
      <c r="DO508" s="370"/>
      <c r="DP508" s="370"/>
      <c r="DQ508" s="243">
        <f t="shared" si="818"/>
        <v>0</v>
      </c>
      <c r="DR508" s="244">
        <f t="shared" si="819"/>
        <v>0</v>
      </c>
      <c r="DS508" s="235">
        <f t="shared" si="767"/>
        <v>0</v>
      </c>
      <c r="DT508" s="244" t="str">
        <f t="shared" si="820"/>
        <v/>
      </c>
      <c r="DU508" s="42" t="str">
        <f t="shared" si="768"/>
        <v/>
      </c>
      <c r="DV508" s="42" t="str">
        <f t="shared" si="769"/>
        <v/>
      </c>
      <c r="DW508" s="42" t="str">
        <f t="shared" si="770"/>
        <v/>
      </c>
      <c r="DX508" s="162"/>
      <c r="DY508" s="42" t="str">
        <f t="shared" si="771"/>
        <v/>
      </c>
      <c r="DZ508" s="42" t="str">
        <f t="shared" ref="DZ508:DZ526" si="834">IF(DP508="","",IF(DP508=1,IF(L508&gt;35,IF(H508&lt;56,1,""),"")))</f>
        <v/>
      </c>
      <c r="EA508" s="42" t="str">
        <f t="shared" si="772"/>
        <v/>
      </c>
      <c r="EB508" s="162"/>
      <c r="EC508" s="930"/>
      <c r="ED508" s="188"/>
      <c r="EE508" s="245">
        <f t="shared" si="747"/>
        <v>0</v>
      </c>
      <c r="EF508" s="189"/>
      <c r="EG508" s="245">
        <f t="shared" si="773"/>
        <v>0</v>
      </c>
      <c r="EH508" s="189"/>
      <c r="EI508" s="246" t="str">
        <f t="shared" si="821"/>
        <v/>
      </c>
      <c r="EJ508" s="247" t="str">
        <f t="shared" si="750"/>
        <v/>
      </c>
      <c r="EK508" s="248" t="str">
        <f t="shared" si="751"/>
        <v/>
      </c>
      <c r="EL508" s="248" t="str">
        <f t="shared" si="752"/>
        <v/>
      </c>
      <c r="EM508" s="248" t="str">
        <f t="shared" si="753"/>
        <v/>
      </c>
      <c r="EN508" s="248" t="str">
        <f t="shared" si="774"/>
        <v/>
      </c>
      <c r="EO508" s="248" t="str">
        <f t="shared" si="754"/>
        <v/>
      </c>
      <c r="EP508" s="189"/>
      <c r="EQ508" s="248" t="str">
        <f t="shared" si="822"/>
        <v/>
      </c>
      <c r="ER508" s="248" t="str">
        <f t="shared" si="823"/>
        <v/>
      </c>
      <c r="ES508" s="248" t="str">
        <f t="shared" si="824"/>
        <v/>
      </c>
      <c r="ET508" s="248" t="str">
        <f t="shared" si="825"/>
        <v/>
      </c>
      <c r="EU508" s="248" t="str">
        <f t="shared" si="775"/>
        <v/>
      </c>
      <c r="EV508" s="248" t="str">
        <f t="shared" si="775"/>
        <v/>
      </c>
      <c r="EW508" s="189"/>
      <c r="EX508" s="248" t="str">
        <f t="shared" si="826"/>
        <v/>
      </c>
      <c r="EY508" s="248" t="str">
        <f t="shared" si="827"/>
        <v/>
      </c>
      <c r="EZ508" s="248" t="str">
        <f t="shared" si="828"/>
        <v/>
      </c>
      <c r="FA508" s="248" t="str">
        <f t="shared" si="829"/>
        <v/>
      </c>
      <c r="FB508" s="248" t="str">
        <f t="shared" si="803"/>
        <v/>
      </c>
      <c r="FC508" s="248" t="str">
        <f t="shared" si="803"/>
        <v/>
      </c>
      <c r="FD508" s="189"/>
      <c r="FE508" s="248" t="str">
        <f t="shared" si="830"/>
        <v/>
      </c>
      <c r="FF508" s="248" t="str">
        <f t="shared" si="831"/>
        <v/>
      </c>
      <c r="FG508" s="248" t="str">
        <f t="shared" si="832"/>
        <v/>
      </c>
      <c r="FH508" s="248" t="str">
        <f t="shared" si="833"/>
        <v/>
      </c>
      <c r="FI508" s="248" t="str">
        <f t="shared" si="804"/>
        <v/>
      </c>
      <c r="FJ508" s="248" t="str">
        <f t="shared" si="804"/>
        <v/>
      </c>
      <c r="FK508" s="189"/>
      <c r="FL508" s="370"/>
      <c r="FM508" s="371"/>
      <c r="FN508" s="371"/>
      <c r="FO508" s="611"/>
      <c r="FP508" s="896"/>
      <c r="FQ508" s="370"/>
      <c r="FR508" s="371"/>
      <c r="FS508" s="371"/>
      <c r="FT508" s="611"/>
      <c r="FU508" s="896"/>
      <c r="FV508" s="370"/>
      <c r="FW508" s="371"/>
      <c r="FX508" s="371"/>
      <c r="FY508" s="611"/>
      <c r="FZ508" s="896"/>
      <c r="GA508" s="613"/>
      <c r="GB508" s="189"/>
      <c r="GC508" s="227">
        <f t="shared" si="776"/>
        <v>0</v>
      </c>
      <c r="GD508" s="228">
        <f t="shared" si="777"/>
        <v>0</v>
      </c>
      <c r="GE508" s="229">
        <f t="shared" si="805"/>
        <v>0</v>
      </c>
      <c r="GF508" s="230">
        <f t="shared" si="805"/>
        <v>0</v>
      </c>
      <c r="GG508" s="231" t="str">
        <f t="shared" si="778"/>
        <v/>
      </c>
      <c r="GH508" s="232">
        <f t="shared" si="779"/>
        <v>0</v>
      </c>
      <c r="GI508" s="227">
        <f t="shared" si="780"/>
        <v>0</v>
      </c>
      <c r="GJ508" s="233">
        <f t="shared" si="781"/>
        <v>0</v>
      </c>
      <c r="GK508" s="233">
        <f t="shared" si="782"/>
        <v>0</v>
      </c>
      <c r="GL508" s="234"/>
      <c r="GM508" s="235">
        <f t="shared" si="783"/>
        <v>0</v>
      </c>
      <c r="GN508" s="235">
        <f t="shared" si="784"/>
        <v>0</v>
      </c>
      <c r="GO508" s="235" t="str">
        <f t="shared" si="785"/>
        <v/>
      </c>
      <c r="GP508" s="380"/>
      <c r="GQ508" s="235">
        <f t="shared" si="786"/>
        <v>0</v>
      </c>
      <c r="GR508" s="235">
        <f t="shared" si="787"/>
        <v>0</v>
      </c>
      <c r="GS508" s="235" t="str">
        <f t="shared" si="788"/>
        <v/>
      </c>
      <c r="GT508" s="236"/>
      <c r="GU508" s="237" t="str">
        <f t="shared" si="789"/>
        <v/>
      </c>
      <c r="GV508" s="237" t="str">
        <f t="shared" si="790"/>
        <v/>
      </c>
      <c r="GW508" s="238" t="str">
        <f t="shared" si="791"/>
        <v/>
      </c>
      <c r="GX508" s="238" t="str">
        <f t="shared" si="792"/>
        <v/>
      </c>
      <c r="GY508" s="239"/>
      <c r="GZ508" s="240" t="str">
        <f t="shared" si="793"/>
        <v/>
      </c>
      <c r="HA508" s="235" t="str">
        <f t="shared" si="794"/>
        <v/>
      </c>
      <c r="HB508" s="235" t="str">
        <f t="shared" si="795"/>
        <v/>
      </c>
      <c r="HC508" s="235" t="str">
        <f t="shared" si="796"/>
        <v/>
      </c>
      <c r="HD508" s="235" t="str">
        <f t="shared" si="797"/>
        <v/>
      </c>
      <c r="HE508" s="235" t="str">
        <f t="shared" si="798"/>
        <v/>
      </c>
      <c r="HF508" s="188"/>
      <c r="HG508" s="235" t="str">
        <f t="shared" si="799"/>
        <v/>
      </c>
      <c r="HH508" s="235">
        <f t="shared" si="806"/>
        <v>0</v>
      </c>
      <c r="HI508" s="235">
        <f t="shared" si="806"/>
        <v>0</v>
      </c>
      <c r="HJ508" s="235">
        <f t="shared" si="806"/>
        <v>0</v>
      </c>
      <c r="HK508" s="188"/>
      <c r="HL508" s="235" t="str">
        <f t="shared" si="800"/>
        <v/>
      </c>
      <c r="HM508" s="235">
        <f t="shared" si="807"/>
        <v>0</v>
      </c>
      <c r="HN508" s="235">
        <f t="shared" si="807"/>
        <v>0</v>
      </c>
      <c r="HO508" s="235">
        <f t="shared" si="807"/>
        <v>0</v>
      </c>
      <c r="HP508" s="188"/>
      <c r="HQ508" s="235" t="str">
        <f t="shared" si="801"/>
        <v/>
      </c>
      <c r="HR508" s="235">
        <f t="shared" si="808"/>
        <v>0</v>
      </c>
      <c r="HS508" s="235">
        <f t="shared" si="808"/>
        <v>0</v>
      </c>
      <c r="HT508" s="235">
        <f t="shared" si="808"/>
        <v>0</v>
      </c>
      <c r="HU508" s="162"/>
      <c r="HV508" s="1622"/>
      <c r="HW508" s="1619"/>
      <c r="HX508" s="1619"/>
      <c r="HY508" s="1619"/>
      <c r="HZ508" s="1619"/>
      <c r="IA508" s="1619"/>
      <c r="IB508" s="1619"/>
      <c r="IC508" s="1623"/>
      <c r="ID508" s="162"/>
    </row>
    <row r="509" spans="1:238" ht="21.75" customHeight="1" x14ac:dyDescent="0.25">
      <c r="A509" s="377" t="str">
        <f t="shared" si="755"/>
        <v/>
      </c>
      <c r="B509" s="188">
        <v>483</v>
      </c>
      <c r="C509" s="255"/>
      <c r="D509" s="223" t="str">
        <f t="shared" si="802"/>
        <v/>
      </c>
      <c r="E509" s="223" t="str">
        <f t="shared" si="748"/>
        <v/>
      </c>
      <c r="F509" s="242"/>
      <c r="G509" s="242"/>
      <c r="H509" s="224" t="str">
        <f t="shared" si="756"/>
        <v/>
      </c>
      <c r="I509" s="930"/>
      <c r="J509" s="930"/>
      <c r="K509" s="930"/>
      <c r="L509" s="370"/>
      <c r="M509" s="371"/>
      <c r="N509" s="371"/>
      <c r="O509" s="371"/>
      <c r="P509" s="372"/>
      <c r="Q509" s="609"/>
      <c r="R509" s="609"/>
      <c r="S509" s="610"/>
      <c r="T509" s="371"/>
      <c r="U509" s="371"/>
      <c r="V509" s="188"/>
      <c r="W509" s="370"/>
      <c r="X509" s="371"/>
      <c r="Y509" s="371"/>
      <c r="Z509" s="611"/>
      <c r="AA509" s="896"/>
      <c r="AB509" s="370"/>
      <c r="AC509" s="371"/>
      <c r="AD509" s="371"/>
      <c r="AE509" s="371"/>
      <c r="AF509" s="896"/>
      <c r="AG509" s="370"/>
      <c r="AH509" s="371"/>
      <c r="AI509" s="371"/>
      <c r="AJ509" s="371"/>
      <c r="AK509" s="896"/>
      <c r="AL509" s="370"/>
      <c r="AM509" s="371"/>
      <c r="AN509" s="371"/>
      <c r="AO509" s="372"/>
      <c r="AP509" s="370"/>
      <c r="AQ509" s="371"/>
      <c r="AR509" s="371"/>
      <c r="AS509" s="371"/>
      <c r="AT509" s="928"/>
      <c r="AU509" s="188"/>
      <c r="AV509" s="256">
        <f t="shared" si="809"/>
        <v>0</v>
      </c>
      <c r="AW509" s="257">
        <f t="shared" si="810"/>
        <v>0</v>
      </c>
      <c r="AX509" s="258">
        <f t="shared" si="811"/>
        <v>0</v>
      </c>
      <c r="AY509" s="259">
        <f t="shared" si="812"/>
        <v>0</v>
      </c>
      <c r="AZ509" s="231" t="str">
        <f t="shared" si="813"/>
        <v/>
      </c>
      <c r="BA509" s="232">
        <f t="shared" si="814"/>
        <v>0</v>
      </c>
      <c r="BB509" s="249">
        <f t="shared" si="815"/>
        <v>0</v>
      </c>
      <c r="BC509" s="231">
        <f t="shared" si="816"/>
        <v>0</v>
      </c>
      <c r="BD509" s="231">
        <f t="shared" si="817"/>
        <v>0</v>
      </c>
      <c r="BE509" s="260"/>
      <c r="BF509" s="235">
        <f t="shared" si="757"/>
        <v>0</v>
      </c>
      <c r="BG509" s="235">
        <f t="shared" si="758"/>
        <v>0</v>
      </c>
      <c r="BH509" s="235">
        <f t="shared" si="759"/>
        <v>0</v>
      </c>
      <c r="BI509" s="380"/>
      <c r="BJ509" s="235">
        <f t="shared" si="749"/>
        <v>0</v>
      </c>
      <c r="BK509" s="235">
        <f t="shared" si="760"/>
        <v>0</v>
      </c>
      <c r="BL509" s="235" t="str">
        <f t="shared" si="761"/>
        <v/>
      </c>
      <c r="BM509" s="236"/>
      <c r="BN509" s="237"/>
      <c r="BO509" s="237"/>
      <c r="BP509" s="238"/>
      <c r="BQ509" s="238"/>
      <c r="BR509" s="254"/>
      <c r="BS509" s="252"/>
      <c r="BT509" s="244"/>
      <c r="BU509" s="244"/>
      <c r="BV509" s="244"/>
      <c r="BW509" s="244"/>
      <c r="BX509" s="244"/>
      <c r="BY509" s="244"/>
      <c r="BZ509" s="244"/>
      <c r="CA509" s="244"/>
      <c r="CB509" s="253"/>
      <c r="CC509" s="188"/>
      <c r="CD509" s="244">
        <f t="shared" si="742"/>
        <v>0</v>
      </c>
      <c r="CE509" s="235">
        <f t="shared" si="762"/>
        <v>0</v>
      </c>
      <c r="CF509" s="235">
        <f t="shared" si="762"/>
        <v>0</v>
      </c>
      <c r="CG509" s="235">
        <f t="shared" si="762"/>
        <v>0</v>
      </c>
      <c r="CH509" s="188"/>
      <c r="CI509" s="244">
        <f t="shared" si="743"/>
        <v>0</v>
      </c>
      <c r="CJ509" s="235">
        <f t="shared" si="763"/>
        <v>0</v>
      </c>
      <c r="CK509" s="235">
        <f t="shared" si="763"/>
        <v>0</v>
      </c>
      <c r="CL509" s="235">
        <f t="shared" si="763"/>
        <v>0</v>
      </c>
      <c r="CM509" s="188"/>
      <c r="CN509" s="244">
        <f t="shared" si="744"/>
        <v>0</v>
      </c>
      <c r="CO509" s="235">
        <f t="shared" si="764"/>
        <v>0</v>
      </c>
      <c r="CP509" s="235">
        <f t="shared" si="764"/>
        <v>0</v>
      </c>
      <c r="CQ509" s="235">
        <f t="shared" si="764"/>
        <v>0</v>
      </c>
      <c r="CR509" s="188"/>
      <c r="CS509" s="244">
        <f t="shared" si="745"/>
        <v>0</v>
      </c>
      <c r="CT509" s="235">
        <f t="shared" si="765"/>
        <v>0</v>
      </c>
      <c r="CU509" s="235">
        <f t="shared" si="765"/>
        <v>0</v>
      </c>
      <c r="CV509" s="235">
        <f t="shared" si="765"/>
        <v>0</v>
      </c>
      <c r="CW509" s="188"/>
      <c r="CX509" s="244">
        <f t="shared" si="746"/>
        <v>0</v>
      </c>
      <c r="CY509" s="235">
        <f t="shared" si="766"/>
        <v>0</v>
      </c>
      <c r="CZ509" s="235">
        <f t="shared" si="766"/>
        <v>0</v>
      </c>
      <c r="DA509" s="235">
        <f t="shared" si="766"/>
        <v>0</v>
      </c>
      <c r="DB509" s="188"/>
      <c r="DC509" s="225"/>
      <c r="DD509" s="226"/>
      <c r="DE509" s="1088"/>
      <c r="DF509" s="225"/>
      <c r="DG509" s="226"/>
      <c r="DH509" s="1088"/>
      <c r="DI509" s="225"/>
      <c r="DJ509" s="226"/>
      <c r="DK509" s="1088"/>
      <c r="DL509" s="225"/>
      <c r="DM509" s="226"/>
      <c r="DN509" s="1088"/>
      <c r="DO509" s="370"/>
      <c r="DP509" s="370"/>
      <c r="DQ509" s="243">
        <f t="shared" si="818"/>
        <v>0</v>
      </c>
      <c r="DR509" s="244">
        <f t="shared" si="819"/>
        <v>0</v>
      </c>
      <c r="DS509" s="235">
        <f t="shared" si="767"/>
        <v>0</v>
      </c>
      <c r="DT509" s="244" t="str">
        <f t="shared" si="820"/>
        <v/>
      </c>
      <c r="DU509" s="42" t="str">
        <f t="shared" si="768"/>
        <v/>
      </c>
      <c r="DV509" s="42" t="str">
        <f t="shared" si="769"/>
        <v/>
      </c>
      <c r="DW509" s="42" t="str">
        <f t="shared" si="770"/>
        <v/>
      </c>
      <c r="DX509" s="162"/>
      <c r="DY509" s="42" t="str">
        <f t="shared" si="771"/>
        <v/>
      </c>
      <c r="DZ509" s="42" t="str">
        <f t="shared" si="834"/>
        <v/>
      </c>
      <c r="EA509" s="42" t="str">
        <f t="shared" si="772"/>
        <v/>
      </c>
      <c r="EB509" s="162"/>
      <c r="EC509" s="930"/>
      <c r="ED509" s="188"/>
      <c r="EE509" s="245">
        <f t="shared" si="747"/>
        <v>0</v>
      </c>
      <c r="EF509" s="189"/>
      <c r="EG509" s="245">
        <f t="shared" si="773"/>
        <v>0</v>
      </c>
      <c r="EH509" s="189"/>
      <c r="EI509" s="246" t="str">
        <f t="shared" si="821"/>
        <v/>
      </c>
      <c r="EJ509" s="247" t="str">
        <f t="shared" si="750"/>
        <v/>
      </c>
      <c r="EK509" s="248" t="str">
        <f t="shared" si="751"/>
        <v/>
      </c>
      <c r="EL509" s="248" t="str">
        <f t="shared" si="752"/>
        <v/>
      </c>
      <c r="EM509" s="248" t="str">
        <f t="shared" si="753"/>
        <v/>
      </c>
      <c r="EN509" s="248" t="str">
        <f t="shared" si="774"/>
        <v/>
      </c>
      <c r="EO509" s="248" t="str">
        <f t="shared" si="754"/>
        <v/>
      </c>
      <c r="EP509" s="189"/>
      <c r="EQ509" s="248" t="str">
        <f t="shared" si="822"/>
        <v/>
      </c>
      <c r="ER509" s="248" t="str">
        <f t="shared" si="823"/>
        <v/>
      </c>
      <c r="ES509" s="248" t="str">
        <f t="shared" si="824"/>
        <v/>
      </c>
      <c r="ET509" s="248" t="str">
        <f t="shared" si="825"/>
        <v/>
      </c>
      <c r="EU509" s="248" t="str">
        <f t="shared" si="775"/>
        <v/>
      </c>
      <c r="EV509" s="248" t="str">
        <f t="shared" si="775"/>
        <v/>
      </c>
      <c r="EW509" s="189"/>
      <c r="EX509" s="248" t="str">
        <f t="shared" si="826"/>
        <v/>
      </c>
      <c r="EY509" s="248" t="str">
        <f t="shared" si="827"/>
        <v/>
      </c>
      <c r="EZ509" s="248" t="str">
        <f t="shared" si="828"/>
        <v/>
      </c>
      <c r="FA509" s="248" t="str">
        <f t="shared" si="829"/>
        <v/>
      </c>
      <c r="FB509" s="248" t="str">
        <f t="shared" si="803"/>
        <v/>
      </c>
      <c r="FC509" s="248" t="str">
        <f t="shared" si="803"/>
        <v/>
      </c>
      <c r="FD509" s="189"/>
      <c r="FE509" s="248" t="str">
        <f t="shared" si="830"/>
        <v/>
      </c>
      <c r="FF509" s="248" t="str">
        <f t="shared" si="831"/>
        <v/>
      </c>
      <c r="FG509" s="248" t="str">
        <f t="shared" si="832"/>
        <v/>
      </c>
      <c r="FH509" s="248" t="str">
        <f t="shared" si="833"/>
        <v/>
      </c>
      <c r="FI509" s="248" t="str">
        <f t="shared" si="804"/>
        <v/>
      </c>
      <c r="FJ509" s="248" t="str">
        <f t="shared" si="804"/>
        <v/>
      </c>
      <c r="FK509" s="189"/>
      <c r="FL509" s="370"/>
      <c r="FM509" s="371"/>
      <c r="FN509" s="371"/>
      <c r="FO509" s="611"/>
      <c r="FP509" s="896"/>
      <c r="FQ509" s="370"/>
      <c r="FR509" s="371"/>
      <c r="FS509" s="371"/>
      <c r="FT509" s="611"/>
      <c r="FU509" s="896"/>
      <c r="FV509" s="370"/>
      <c r="FW509" s="371"/>
      <c r="FX509" s="371"/>
      <c r="FY509" s="611"/>
      <c r="FZ509" s="896"/>
      <c r="GA509" s="613"/>
      <c r="GB509" s="189"/>
      <c r="GC509" s="227">
        <f t="shared" si="776"/>
        <v>0</v>
      </c>
      <c r="GD509" s="228">
        <f t="shared" si="777"/>
        <v>0</v>
      </c>
      <c r="GE509" s="229">
        <f t="shared" si="805"/>
        <v>0</v>
      </c>
      <c r="GF509" s="230">
        <f t="shared" si="805"/>
        <v>0</v>
      </c>
      <c r="GG509" s="231" t="str">
        <f t="shared" si="778"/>
        <v/>
      </c>
      <c r="GH509" s="232">
        <f t="shared" si="779"/>
        <v>0</v>
      </c>
      <c r="GI509" s="227">
        <f t="shared" si="780"/>
        <v>0</v>
      </c>
      <c r="GJ509" s="233">
        <f t="shared" si="781"/>
        <v>0</v>
      </c>
      <c r="GK509" s="233">
        <f t="shared" si="782"/>
        <v>0</v>
      </c>
      <c r="GL509" s="234"/>
      <c r="GM509" s="235">
        <f t="shared" si="783"/>
        <v>0</v>
      </c>
      <c r="GN509" s="235">
        <f t="shared" si="784"/>
        <v>0</v>
      </c>
      <c r="GO509" s="235" t="str">
        <f t="shared" si="785"/>
        <v/>
      </c>
      <c r="GP509" s="380"/>
      <c r="GQ509" s="235">
        <f t="shared" si="786"/>
        <v>0</v>
      </c>
      <c r="GR509" s="235">
        <f t="shared" si="787"/>
        <v>0</v>
      </c>
      <c r="GS509" s="235" t="str">
        <f t="shared" si="788"/>
        <v/>
      </c>
      <c r="GT509" s="236"/>
      <c r="GU509" s="237" t="str">
        <f t="shared" si="789"/>
        <v/>
      </c>
      <c r="GV509" s="237" t="str">
        <f t="shared" si="790"/>
        <v/>
      </c>
      <c r="GW509" s="238" t="str">
        <f t="shared" si="791"/>
        <v/>
      </c>
      <c r="GX509" s="238" t="str">
        <f t="shared" si="792"/>
        <v/>
      </c>
      <c r="GY509" s="239"/>
      <c r="GZ509" s="240" t="str">
        <f t="shared" si="793"/>
        <v/>
      </c>
      <c r="HA509" s="235" t="str">
        <f t="shared" si="794"/>
        <v/>
      </c>
      <c r="HB509" s="235" t="str">
        <f t="shared" si="795"/>
        <v/>
      </c>
      <c r="HC509" s="235" t="str">
        <f t="shared" si="796"/>
        <v/>
      </c>
      <c r="HD509" s="235" t="str">
        <f t="shared" si="797"/>
        <v/>
      </c>
      <c r="HE509" s="235" t="str">
        <f t="shared" si="798"/>
        <v/>
      </c>
      <c r="HF509" s="188"/>
      <c r="HG509" s="235" t="str">
        <f t="shared" si="799"/>
        <v/>
      </c>
      <c r="HH509" s="235">
        <f t="shared" si="806"/>
        <v>0</v>
      </c>
      <c r="HI509" s="235">
        <f t="shared" si="806"/>
        <v>0</v>
      </c>
      <c r="HJ509" s="235">
        <f t="shared" si="806"/>
        <v>0</v>
      </c>
      <c r="HK509" s="188"/>
      <c r="HL509" s="235" t="str">
        <f t="shared" si="800"/>
        <v/>
      </c>
      <c r="HM509" s="235">
        <f t="shared" si="807"/>
        <v>0</v>
      </c>
      <c r="HN509" s="235">
        <f t="shared" si="807"/>
        <v>0</v>
      </c>
      <c r="HO509" s="235">
        <f t="shared" si="807"/>
        <v>0</v>
      </c>
      <c r="HP509" s="188"/>
      <c r="HQ509" s="235" t="str">
        <f t="shared" si="801"/>
        <v/>
      </c>
      <c r="HR509" s="235">
        <f t="shared" si="808"/>
        <v>0</v>
      </c>
      <c r="HS509" s="235">
        <f t="shared" si="808"/>
        <v>0</v>
      </c>
      <c r="HT509" s="235">
        <f t="shared" si="808"/>
        <v>0</v>
      </c>
      <c r="HU509" s="162"/>
      <c r="HV509" s="1622"/>
      <c r="HW509" s="1619"/>
      <c r="HX509" s="1619"/>
      <c r="HY509" s="1619"/>
      <c r="HZ509" s="1619"/>
      <c r="IA509" s="1619"/>
      <c r="IB509" s="1619"/>
      <c r="IC509" s="1623"/>
      <c r="ID509" s="162"/>
    </row>
    <row r="510" spans="1:238" ht="21.75" customHeight="1" x14ac:dyDescent="0.25">
      <c r="A510" s="377" t="str">
        <f t="shared" si="755"/>
        <v/>
      </c>
      <c r="B510" s="188">
        <v>484</v>
      </c>
      <c r="C510" s="255"/>
      <c r="D510" s="223" t="str">
        <f t="shared" si="802"/>
        <v/>
      </c>
      <c r="E510" s="223" t="str">
        <f t="shared" si="748"/>
        <v/>
      </c>
      <c r="F510" s="242"/>
      <c r="G510" s="242"/>
      <c r="H510" s="224" t="str">
        <f t="shared" si="756"/>
        <v/>
      </c>
      <c r="I510" s="930"/>
      <c r="J510" s="930"/>
      <c r="K510" s="930"/>
      <c r="L510" s="370"/>
      <c r="M510" s="371"/>
      <c r="N510" s="371"/>
      <c r="O510" s="371"/>
      <c r="P510" s="372"/>
      <c r="Q510" s="609"/>
      <c r="R510" s="609"/>
      <c r="S510" s="610"/>
      <c r="T510" s="371"/>
      <c r="U510" s="371"/>
      <c r="V510" s="188"/>
      <c r="W510" s="370"/>
      <c r="X510" s="371"/>
      <c r="Y510" s="371"/>
      <c r="Z510" s="611"/>
      <c r="AA510" s="896"/>
      <c r="AB510" s="370"/>
      <c r="AC510" s="371"/>
      <c r="AD510" s="371"/>
      <c r="AE510" s="371"/>
      <c r="AF510" s="896"/>
      <c r="AG510" s="370"/>
      <c r="AH510" s="371"/>
      <c r="AI510" s="371"/>
      <c r="AJ510" s="371"/>
      <c r="AK510" s="896"/>
      <c r="AL510" s="370"/>
      <c r="AM510" s="371"/>
      <c r="AN510" s="371"/>
      <c r="AO510" s="372"/>
      <c r="AP510" s="370"/>
      <c r="AQ510" s="371"/>
      <c r="AR510" s="371"/>
      <c r="AS510" s="371"/>
      <c r="AT510" s="928"/>
      <c r="AU510" s="188"/>
      <c r="AV510" s="256">
        <f t="shared" si="809"/>
        <v>0</v>
      </c>
      <c r="AW510" s="257">
        <f t="shared" si="810"/>
        <v>0</v>
      </c>
      <c r="AX510" s="258">
        <f t="shared" si="811"/>
        <v>0</v>
      </c>
      <c r="AY510" s="259">
        <f t="shared" si="812"/>
        <v>0</v>
      </c>
      <c r="AZ510" s="231" t="str">
        <f t="shared" si="813"/>
        <v/>
      </c>
      <c r="BA510" s="232">
        <f t="shared" si="814"/>
        <v>0</v>
      </c>
      <c r="BB510" s="249">
        <f t="shared" si="815"/>
        <v>0</v>
      </c>
      <c r="BC510" s="231">
        <f t="shared" si="816"/>
        <v>0</v>
      </c>
      <c r="BD510" s="231">
        <f t="shared" si="817"/>
        <v>0</v>
      </c>
      <c r="BE510" s="260"/>
      <c r="BF510" s="235">
        <f t="shared" si="757"/>
        <v>0</v>
      </c>
      <c r="BG510" s="235">
        <f t="shared" si="758"/>
        <v>0</v>
      </c>
      <c r="BH510" s="235">
        <f t="shared" si="759"/>
        <v>0</v>
      </c>
      <c r="BI510" s="380"/>
      <c r="BJ510" s="235">
        <f t="shared" si="749"/>
        <v>0</v>
      </c>
      <c r="BK510" s="235">
        <f t="shared" si="760"/>
        <v>0</v>
      </c>
      <c r="BL510" s="235" t="str">
        <f t="shared" si="761"/>
        <v/>
      </c>
      <c r="BM510" s="236"/>
      <c r="BN510" s="237"/>
      <c r="BO510" s="237"/>
      <c r="BP510" s="238"/>
      <c r="BQ510" s="238"/>
      <c r="BR510" s="254"/>
      <c r="BS510" s="252"/>
      <c r="BT510" s="244"/>
      <c r="BU510" s="244"/>
      <c r="BV510" s="244"/>
      <c r="BW510" s="244"/>
      <c r="BX510" s="244"/>
      <c r="BY510" s="244"/>
      <c r="BZ510" s="244"/>
      <c r="CA510" s="244"/>
      <c r="CB510" s="253"/>
      <c r="CC510" s="188"/>
      <c r="CD510" s="244">
        <f t="shared" si="742"/>
        <v>0</v>
      </c>
      <c r="CE510" s="235">
        <f t="shared" si="762"/>
        <v>0</v>
      </c>
      <c r="CF510" s="235">
        <f t="shared" si="762"/>
        <v>0</v>
      </c>
      <c r="CG510" s="235">
        <f t="shared" si="762"/>
        <v>0</v>
      </c>
      <c r="CH510" s="188"/>
      <c r="CI510" s="244">
        <f t="shared" si="743"/>
        <v>0</v>
      </c>
      <c r="CJ510" s="235">
        <f t="shared" si="763"/>
        <v>0</v>
      </c>
      <c r="CK510" s="235">
        <f t="shared" si="763"/>
        <v>0</v>
      </c>
      <c r="CL510" s="235">
        <f t="shared" si="763"/>
        <v>0</v>
      </c>
      <c r="CM510" s="188"/>
      <c r="CN510" s="244">
        <f t="shared" si="744"/>
        <v>0</v>
      </c>
      <c r="CO510" s="235">
        <f t="shared" si="764"/>
        <v>0</v>
      </c>
      <c r="CP510" s="235">
        <f t="shared" si="764"/>
        <v>0</v>
      </c>
      <c r="CQ510" s="235">
        <f t="shared" si="764"/>
        <v>0</v>
      </c>
      <c r="CR510" s="188"/>
      <c r="CS510" s="244">
        <f t="shared" si="745"/>
        <v>0</v>
      </c>
      <c r="CT510" s="235">
        <f t="shared" si="765"/>
        <v>0</v>
      </c>
      <c r="CU510" s="235">
        <f t="shared" si="765"/>
        <v>0</v>
      </c>
      <c r="CV510" s="235">
        <f t="shared" si="765"/>
        <v>0</v>
      </c>
      <c r="CW510" s="188"/>
      <c r="CX510" s="244">
        <f t="shared" si="746"/>
        <v>0</v>
      </c>
      <c r="CY510" s="235">
        <f t="shared" si="766"/>
        <v>0</v>
      </c>
      <c r="CZ510" s="235">
        <f t="shared" si="766"/>
        <v>0</v>
      </c>
      <c r="DA510" s="235">
        <f t="shared" si="766"/>
        <v>0</v>
      </c>
      <c r="DB510" s="188"/>
      <c r="DC510" s="225"/>
      <c r="DD510" s="226"/>
      <c r="DE510" s="1088"/>
      <c r="DF510" s="225"/>
      <c r="DG510" s="226"/>
      <c r="DH510" s="1088"/>
      <c r="DI510" s="225"/>
      <c r="DJ510" s="226"/>
      <c r="DK510" s="1088"/>
      <c r="DL510" s="225"/>
      <c r="DM510" s="226"/>
      <c r="DN510" s="1088"/>
      <c r="DO510" s="370"/>
      <c r="DP510" s="370"/>
      <c r="DQ510" s="243">
        <f t="shared" si="818"/>
        <v>0</v>
      </c>
      <c r="DR510" s="244">
        <f t="shared" si="819"/>
        <v>0</v>
      </c>
      <c r="DS510" s="235">
        <f t="shared" si="767"/>
        <v>0</v>
      </c>
      <c r="DT510" s="244" t="str">
        <f t="shared" si="820"/>
        <v/>
      </c>
      <c r="DU510" s="42" t="str">
        <f t="shared" si="768"/>
        <v/>
      </c>
      <c r="DV510" s="42" t="str">
        <f t="shared" si="769"/>
        <v/>
      </c>
      <c r="DW510" s="42" t="str">
        <f t="shared" si="770"/>
        <v/>
      </c>
      <c r="DX510" s="162"/>
      <c r="DY510" s="42" t="str">
        <f t="shared" si="771"/>
        <v/>
      </c>
      <c r="DZ510" s="42" t="str">
        <f t="shared" si="834"/>
        <v/>
      </c>
      <c r="EA510" s="42" t="str">
        <f t="shared" si="772"/>
        <v/>
      </c>
      <c r="EB510" s="162"/>
      <c r="EC510" s="930"/>
      <c r="ED510" s="188"/>
      <c r="EE510" s="245">
        <f t="shared" si="747"/>
        <v>0</v>
      </c>
      <c r="EF510" s="189"/>
      <c r="EG510" s="245">
        <f t="shared" si="773"/>
        <v>0</v>
      </c>
      <c r="EH510" s="189"/>
      <c r="EI510" s="246" t="str">
        <f t="shared" si="821"/>
        <v/>
      </c>
      <c r="EJ510" s="247" t="str">
        <f t="shared" si="750"/>
        <v/>
      </c>
      <c r="EK510" s="248" t="str">
        <f t="shared" si="751"/>
        <v/>
      </c>
      <c r="EL510" s="248" t="str">
        <f t="shared" si="752"/>
        <v/>
      </c>
      <c r="EM510" s="248" t="str">
        <f t="shared" si="753"/>
        <v/>
      </c>
      <c r="EN510" s="248" t="str">
        <f t="shared" si="774"/>
        <v/>
      </c>
      <c r="EO510" s="248" t="str">
        <f t="shared" si="754"/>
        <v/>
      </c>
      <c r="EP510" s="189"/>
      <c r="EQ510" s="248" t="str">
        <f t="shared" si="822"/>
        <v/>
      </c>
      <c r="ER510" s="248" t="str">
        <f t="shared" si="823"/>
        <v/>
      </c>
      <c r="ES510" s="248" t="str">
        <f t="shared" si="824"/>
        <v/>
      </c>
      <c r="ET510" s="248" t="str">
        <f t="shared" si="825"/>
        <v/>
      </c>
      <c r="EU510" s="248" t="str">
        <f t="shared" si="775"/>
        <v/>
      </c>
      <c r="EV510" s="248" t="str">
        <f t="shared" si="775"/>
        <v/>
      </c>
      <c r="EW510" s="189"/>
      <c r="EX510" s="248" t="str">
        <f t="shared" si="826"/>
        <v/>
      </c>
      <c r="EY510" s="248" t="str">
        <f t="shared" si="827"/>
        <v/>
      </c>
      <c r="EZ510" s="248" t="str">
        <f t="shared" si="828"/>
        <v/>
      </c>
      <c r="FA510" s="248" t="str">
        <f t="shared" si="829"/>
        <v/>
      </c>
      <c r="FB510" s="248" t="str">
        <f t="shared" si="803"/>
        <v/>
      </c>
      <c r="FC510" s="248" t="str">
        <f t="shared" si="803"/>
        <v/>
      </c>
      <c r="FD510" s="189"/>
      <c r="FE510" s="248" t="str">
        <f t="shared" si="830"/>
        <v/>
      </c>
      <c r="FF510" s="248" t="str">
        <f t="shared" si="831"/>
        <v/>
      </c>
      <c r="FG510" s="248" t="str">
        <f t="shared" si="832"/>
        <v/>
      </c>
      <c r="FH510" s="248" t="str">
        <f t="shared" si="833"/>
        <v/>
      </c>
      <c r="FI510" s="248" t="str">
        <f t="shared" si="804"/>
        <v/>
      </c>
      <c r="FJ510" s="248" t="str">
        <f t="shared" si="804"/>
        <v/>
      </c>
      <c r="FK510" s="189"/>
      <c r="FL510" s="370"/>
      <c r="FM510" s="371"/>
      <c r="FN510" s="371"/>
      <c r="FO510" s="611"/>
      <c r="FP510" s="896"/>
      <c r="FQ510" s="370"/>
      <c r="FR510" s="371"/>
      <c r="FS510" s="371"/>
      <c r="FT510" s="611"/>
      <c r="FU510" s="896"/>
      <c r="FV510" s="370"/>
      <c r="FW510" s="371"/>
      <c r="FX510" s="371"/>
      <c r="FY510" s="611"/>
      <c r="FZ510" s="896"/>
      <c r="GA510" s="613"/>
      <c r="GB510" s="189"/>
      <c r="GC510" s="227">
        <f t="shared" si="776"/>
        <v>0</v>
      </c>
      <c r="GD510" s="228">
        <f t="shared" si="777"/>
        <v>0</v>
      </c>
      <c r="GE510" s="229">
        <f t="shared" si="805"/>
        <v>0</v>
      </c>
      <c r="GF510" s="230">
        <f t="shared" si="805"/>
        <v>0</v>
      </c>
      <c r="GG510" s="231" t="str">
        <f t="shared" si="778"/>
        <v/>
      </c>
      <c r="GH510" s="232">
        <f t="shared" si="779"/>
        <v>0</v>
      </c>
      <c r="GI510" s="227">
        <f t="shared" si="780"/>
        <v>0</v>
      </c>
      <c r="GJ510" s="233">
        <f t="shared" si="781"/>
        <v>0</v>
      </c>
      <c r="GK510" s="233">
        <f t="shared" si="782"/>
        <v>0</v>
      </c>
      <c r="GL510" s="234"/>
      <c r="GM510" s="235">
        <f t="shared" si="783"/>
        <v>0</v>
      </c>
      <c r="GN510" s="235">
        <f t="shared" si="784"/>
        <v>0</v>
      </c>
      <c r="GO510" s="235" t="str">
        <f t="shared" si="785"/>
        <v/>
      </c>
      <c r="GP510" s="380"/>
      <c r="GQ510" s="235">
        <f t="shared" si="786"/>
        <v>0</v>
      </c>
      <c r="GR510" s="235">
        <f t="shared" si="787"/>
        <v>0</v>
      </c>
      <c r="GS510" s="235" t="str">
        <f t="shared" si="788"/>
        <v/>
      </c>
      <c r="GT510" s="236"/>
      <c r="GU510" s="237" t="str">
        <f t="shared" si="789"/>
        <v/>
      </c>
      <c r="GV510" s="237" t="str">
        <f t="shared" si="790"/>
        <v/>
      </c>
      <c r="GW510" s="238" t="str">
        <f t="shared" si="791"/>
        <v/>
      </c>
      <c r="GX510" s="238" t="str">
        <f t="shared" si="792"/>
        <v/>
      </c>
      <c r="GY510" s="239"/>
      <c r="GZ510" s="240" t="str">
        <f t="shared" si="793"/>
        <v/>
      </c>
      <c r="HA510" s="235" t="str">
        <f t="shared" si="794"/>
        <v/>
      </c>
      <c r="HB510" s="235" t="str">
        <f t="shared" si="795"/>
        <v/>
      </c>
      <c r="HC510" s="235" t="str">
        <f t="shared" si="796"/>
        <v/>
      </c>
      <c r="HD510" s="235" t="str">
        <f t="shared" si="797"/>
        <v/>
      </c>
      <c r="HE510" s="235" t="str">
        <f t="shared" si="798"/>
        <v/>
      </c>
      <c r="HF510" s="188"/>
      <c r="HG510" s="235" t="str">
        <f t="shared" si="799"/>
        <v/>
      </c>
      <c r="HH510" s="235">
        <f t="shared" si="806"/>
        <v>0</v>
      </c>
      <c r="HI510" s="235">
        <f t="shared" si="806"/>
        <v>0</v>
      </c>
      <c r="HJ510" s="235">
        <f t="shared" si="806"/>
        <v>0</v>
      </c>
      <c r="HK510" s="188"/>
      <c r="HL510" s="235" t="str">
        <f t="shared" si="800"/>
        <v/>
      </c>
      <c r="HM510" s="235">
        <f t="shared" si="807"/>
        <v>0</v>
      </c>
      <c r="HN510" s="235">
        <f t="shared" si="807"/>
        <v>0</v>
      </c>
      <c r="HO510" s="235">
        <f t="shared" si="807"/>
        <v>0</v>
      </c>
      <c r="HP510" s="188"/>
      <c r="HQ510" s="235" t="str">
        <f t="shared" si="801"/>
        <v/>
      </c>
      <c r="HR510" s="235">
        <f t="shared" si="808"/>
        <v>0</v>
      </c>
      <c r="HS510" s="235">
        <f t="shared" si="808"/>
        <v>0</v>
      </c>
      <c r="HT510" s="235">
        <f t="shared" si="808"/>
        <v>0</v>
      </c>
      <c r="HU510" s="162"/>
      <c r="HV510" s="1622"/>
      <c r="HW510" s="1619"/>
      <c r="HX510" s="1619"/>
      <c r="HY510" s="1619"/>
      <c r="HZ510" s="1619"/>
      <c r="IA510" s="1619"/>
      <c r="IB510" s="1619"/>
      <c r="IC510" s="1623"/>
      <c r="ID510" s="162"/>
    </row>
    <row r="511" spans="1:238" ht="21.75" customHeight="1" x14ac:dyDescent="0.25">
      <c r="A511" s="377" t="str">
        <f t="shared" si="755"/>
        <v/>
      </c>
      <c r="B511" s="188">
        <v>485</v>
      </c>
      <c r="C511" s="255"/>
      <c r="D511" s="223" t="str">
        <f t="shared" si="802"/>
        <v/>
      </c>
      <c r="E511" s="223" t="str">
        <f t="shared" si="748"/>
        <v/>
      </c>
      <c r="F511" s="242"/>
      <c r="G511" s="242"/>
      <c r="H511" s="224" t="str">
        <f t="shared" si="756"/>
        <v/>
      </c>
      <c r="I511" s="930"/>
      <c r="J511" s="930"/>
      <c r="K511" s="930"/>
      <c r="L511" s="370"/>
      <c r="M511" s="371"/>
      <c r="N511" s="371"/>
      <c r="O511" s="371"/>
      <c r="P511" s="372"/>
      <c r="Q511" s="609"/>
      <c r="R511" s="609"/>
      <c r="S511" s="610"/>
      <c r="T511" s="371"/>
      <c r="U511" s="371"/>
      <c r="V511" s="188"/>
      <c r="W511" s="370"/>
      <c r="X511" s="371"/>
      <c r="Y511" s="371"/>
      <c r="Z511" s="611"/>
      <c r="AA511" s="896"/>
      <c r="AB511" s="370"/>
      <c r="AC511" s="371"/>
      <c r="AD511" s="371"/>
      <c r="AE511" s="371"/>
      <c r="AF511" s="896"/>
      <c r="AG511" s="370"/>
      <c r="AH511" s="371"/>
      <c r="AI511" s="371"/>
      <c r="AJ511" s="371"/>
      <c r="AK511" s="896"/>
      <c r="AL511" s="370"/>
      <c r="AM511" s="371"/>
      <c r="AN511" s="371"/>
      <c r="AO511" s="372"/>
      <c r="AP511" s="370"/>
      <c r="AQ511" s="371"/>
      <c r="AR511" s="371"/>
      <c r="AS511" s="371"/>
      <c r="AT511" s="928"/>
      <c r="AU511" s="188"/>
      <c r="AV511" s="256">
        <f t="shared" si="809"/>
        <v>0</v>
      </c>
      <c r="AW511" s="257">
        <f t="shared" si="810"/>
        <v>0</v>
      </c>
      <c r="AX511" s="258">
        <f t="shared" si="811"/>
        <v>0</v>
      </c>
      <c r="AY511" s="259">
        <f t="shared" si="812"/>
        <v>0</v>
      </c>
      <c r="AZ511" s="231" t="str">
        <f t="shared" si="813"/>
        <v/>
      </c>
      <c r="BA511" s="232">
        <f t="shared" si="814"/>
        <v>0</v>
      </c>
      <c r="BB511" s="249">
        <f t="shared" si="815"/>
        <v>0</v>
      </c>
      <c r="BC511" s="231">
        <f t="shared" si="816"/>
        <v>0</v>
      </c>
      <c r="BD511" s="231">
        <f t="shared" si="817"/>
        <v>0</v>
      </c>
      <c r="BE511" s="260"/>
      <c r="BF511" s="235">
        <f t="shared" si="757"/>
        <v>0</v>
      </c>
      <c r="BG511" s="235">
        <f t="shared" si="758"/>
        <v>0</v>
      </c>
      <c r="BH511" s="235">
        <f t="shared" si="759"/>
        <v>0</v>
      </c>
      <c r="BI511" s="380"/>
      <c r="BJ511" s="235">
        <f t="shared" si="749"/>
        <v>0</v>
      </c>
      <c r="BK511" s="235">
        <f t="shared" si="760"/>
        <v>0</v>
      </c>
      <c r="BL511" s="235" t="str">
        <f t="shared" si="761"/>
        <v/>
      </c>
      <c r="BM511" s="236"/>
      <c r="BN511" s="237"/>
      <c r="BO511" s="237"/>
      <c r="BP511" s="238"/>
      <c r="BQ511" s="238"/>
      <c r="BR511" s="254"/>
      <c r="BS511" s="252"/>
      <c r="BT511" s="244"/>
      <c r="BU511" s="244"/>
      <c r="BV511" s="244"/>
      <c r="BW511" s="244"/>
      <c r="BX511" s="244"/>
      <c r="BY511" s="244"/>
      <c r="BZ511" s="244"/>
      <c r="CA511" s="244"/>
      <c r="CB511" s="253"/>
      <c r="CC511" s="188"/>
      <c r="CD511" s="244">
        <f t="shared" si="742"/>
        <v>0</v>
      </c>
      <c r="CE511" s="235">
        <f t="shared" si="762"/>
        <v>0</v>
      </c>
      <c r="CF511" s="235">
        <f t="shared" si="762"/>
        <v>0</v>
      </c>
      <c r="CG511" s="235">
        <f t="shared" si="762"/>
        <v>0</v>
      </c>
      <c r="CH511" s="188"/>
      <c r="CI511" s="244">
        <f t="shared" si="743"/>
        <v>0</v>
      </c>
      <c r="CJ511" s="235">
        <f t="shared" si="763"/>
        <v>0</v>
      </c>
      <c r="CK511" s="235">
        <f t="shared" si="763"/>
        <v>0</v>
      </c>
      <c r="CL511" s="235">
        <f t="shared" si="763"/>
        <v>0</v>
      </c>
      <c r="CM511" s="188"/>
      <c r="CN511" s="244">
        <f t="shared" si="744"/>
        <v>0</v>
      </c>
      <c r="CO511" s="235">
        <f t="shared" si="764"/>
        <v>0</v>
      </c>
      <c r="CP511" s="235">
        <f t="shared" si="764"/>
        <v>0</v>
      </c>
      <c r="CQ511" s="235">
        <f t="shared" si="764"/>
        <v>0</v>
      </c>
      <c r="CR511" s="188"/>
      <c r="CS511" s="244">
        <f t="shared" si="745"/>
        <v>0</v>
      </c>
      <c r="CT511" s="235">
        <f t="shared" si="765"/>
        <v>0</v>
      </c>
      <c r="CU511" s="235">
        <f t="shared" si="765"/>
        <v>0</v>
      </c>
      <c r="CV511" s="235">
        <f t="shared" si="765"/>
        <v>0</v>
      </c>
      <c r="CW511" s="188"/>
      <c r="CX511" s="244">
        <f t="shared" si="746"/>
        <v>0</v>
      </c>
      <c r="CY511" s="235">
        <f t="shared" si="766"/>
        <v>0</v>
      </c>
      <c r="CZ511" s="235">
        <f t="shared" si="766"/>
        <v>0</v>
      </c>
      <c r="DA511" s="235">
        <f t="shared" si="766"/>
        <v>0</v>
      </c>
      <c r="DB511" s="188"/>
      <c r="DC511" s="225"/>
      <c r="DD511" s="226"/>
      <c r="DE511" s="1088"/>
      <c r="DF511" s="225"/>
      <c r="DG511" s="226"/>
      <c r="DH511" s="1088"/>
      <c r="DI511" s="225"/>
      <c r="DJ511" s="226"/>
      <c r="DK511" s="1088"/>
      <c r="DL511" s="225"/>
      <c r="DM511" s="226"/>
      <c r="DN511" s="1088"/>
      <c r="DO511" s="370"/>
      <c r="DP511" s="370"/>
      <c r="DQ511" s="243">
        <f t="shared" si="818"/>
        <v>0</v>
      </c>
      <c r="DR511" s="244">
        <f t="shared" si="819"/>
        <v>0</v>
      </c>
      <c r="DS511" s="235">
        <f t="shared" si="767"/>
        <v>0</v>
      </c>
      <c r="DT511" s="244" t="str">
        <f t="shared" si="820"/>
        <v/>
      </c>
      <c r="DU511" s="42" t="str">
        <f t="shared" si="768"/>
        <v/>
      </c>
      <c r="DV511" s="42" t="str">
        <f t="shared" si="769"/>
        <v/>
      </c>
      <c r="DW511" s="42" t="str">
        <f t="shared" si="770"/>
        <v/>
      </c>
      <c r="DX511" s="162"/>
      <c r="DY511" s="42" t="str">
        <f t="shared" si="771"/>
        <v/>
      </c>
      <c r="DZ511" s="42" t="str">
        <f t="shared" si="834"/>
        <v/>
      </c>
      <c r="EA511" s="42" t="str">
        <f t="shared" si="772"/>
        <v/>
      </c>
      <c r="EB511" s="162"/>
      <c r="EC511" s="930"/>
      <c r="ED511" s="188"/>
      <c r="EE511" s="245">
        <f t="shared" si="747"/>
        <v>0</v>
      </c>
      <c r="EF511" s="189"/>
      <c r="EG511" s="245">
        <f t="shared" si="773"/>
        <v>0</v>
      </c>
      <c r="EH511" s="189"/>
      <c r="EI511" s="246" t="str">
        <f t="shared" si="821"/>
        <v/>
      </c>
      <c r="EJ511" s="247" t="str">
        <f t="shared" si="750"/>
        <v/>
      </c>
      <c r="EK511" s="248" t="str">
        <f t="shared" si="751"/>
        <v/>
      </c>
      <c r="EL511" s="248" t="str">
        <f t="shared" si="752"/>
        <v/>
      </c>
      <c r="EM511" s="248" t="str">
        <f t="shared" si="753"/>
        <v/>
      </c>
      <c r="EN511" s="248" t="str">
        <f t="shared" si="774"/>
        <v/>
      </c>
      <c r="EO511" s="248" t="str">
        <f t="shared" si="754"/>
        <v/>
      </c>
      <c r="EP511" s="189"/>
      <c r="EQ511" s="248" t="str">
        <f t="shared" si="822"/>
        <v/>
      </c>
      <c r="ER511" s="248" t="str">
        <f t="shared" si="823"/>
        <v/>
      </c>
      <c r="ES511" s="248" t="str">
        <f t="shared" si="824"/>
        <v/>
      </c>
      <c r="ET511" s="248" t="str">
        <f t="shared" si="825"/>
        <v/>
      </c>
      <c r="EU511" s="248" t="str">
        <f t="shared" si="775"/>
        <v/>
      </c>
      <c r="EV511" s="248" t="str">
        <f t="shared" si="775"/>
        <v/>
      </c>
      <c r="EW511" s="189"/>
      <c r="EX511" s="248" t="str">
        <f t="shared" si="826"/>
        <v/>
      </c>
      <c r="EY511" s="248" t="str">
        <f t="shared" si="827"/>
        <v/>
      </c>
      <c r="EZ511" s="248" t="str">
        <f t="shared" si="828"/>
        <v/>
      </c>
      <c r="FA511" s="248" t="str">
        <f t="shared" si="829"/>
        <v/>
      </c>
      <c r="FB511" s="248" t="str">
        <f t="shared" si="803"/>
        <v/>
      </c>
      <c r="FC511" s="248" t="str">
        <f t="shared" si="803"/>
        <v/>
      </c>
      <c r="FD511" s="189"/>
      <c r="FE511" s="248" t="str">
        <f t="shared" si="830"/>
        <v/>
      </c>
      <c r="FF511" s="248" t="str">
        <f t="shared" si="831"/>
        <v/>
      </c>
      <c r="FG511" s="248" t="str">
        <f t="shared" si="832"/>
        <v/>
      </c>
      <c r="FH511" s="248" t="str">
        <f t="shared" si="833"/>
        <v/>
      </c>
      <c r="FI511" s="248" t="str">
        <f t="shared" si="804"/>
        <v/>
      </c>
      <c r="FJ511" s="248" t="str">
        <f t="shared" si="804"/>
        <v/>
      </c>
      <c r="FK511" s="189"/>
      <c r="FL511" s="370"/>
      <c r="FM511" s="371"/>
      <c r="FN511" s="371"/>
      <c r="FO511" s="611"/>
      <c r="FP511" s="896"/>
      <c r="FQ511" s="370"/>
      <c r="FR511" s="371"/>
      <c r="FS511" s="371"/>
      <c r="FT511" s="611"/>
      <c r="FU511" s="896"/>
      <c r="FV511" s="370"/>
      <c r="FW511" s="371"/>
      <c r="FX511" s="371"/>
      <c r="FY511" s="611"/>
      <c r="FZ511" s="896"/>
      <c r="GA511" s="613"/>
      <c r="GB511" s="189"/>
      <c r="GC511" s="227">
        <f t="shared" si="776"/>
        <v>0</v>
      </c>
      <c r="GD511" s="228">
        <f t="shared" si="777"/>
        <v>0</v>
      </c>
      <c r="GE511" s="229">
        <f t="shared" si="805"/>
        <v>0</v>
      </c>
      <c r="GF511" s="230">
        <f t="shared" si="805"/>
        <v>0</v>
      </c>
      <c r="GG511" s="231" t="str">
        <f t="shared" si="778"/>
        <v/>
      </c>
      <c r="GH511" s="232">
        <f t="shared" si="779"/>
        <v>0</v>
      </c>
      <c r="GI511" s="227">
        <f t="shared" si="780"/>
        <v>0</v>
      </c>
      <c r="GJ511" s="233">
        <f t="shared" si="781"/>
        <v>0</v>
      </c>
      <c r="GK511" s="233">
        <f t="shared" si="782"/>
        <v>0</v>
      </c>
      <c r="GL511" s="234"/>
      <c r="GM511" s="235">
        <f t="shared" si="783"/>
        <v>0</v>
      </c>
      <c r="GN511" s="235">
        <f t="shared" si="784"/>
        <v>0</v>
      </c>
      <c r="GO511" s="235" t="str">
        <f t="shared" si="785"/>
        <v/>
      </c>
      <c r="GP511" s="380"/>
      <c r="GQ511" s="235">
        <f t="shared" si="786"/>
        <v>0</v>
      </c>
      <c r="GR511" s="235">
        <f t="shared" si="787"/>
        <v>0</v>
      </c>
      <c r="GS511" s="235" t="str">
        <f t="shared" si="788"/>
        <v/>
      </c>
      <c r="GT511" s="236"/>
      <c r="GU511" s="237" t="str">
        <f t="shared" si="789"/>
        <v/>
      </c>
      <c r="GV511" s="237" t="str">
        <f t="shared" si="790"/>
        <v/>
      </c>
      <c r="GW511" s="238" t="str">
        <f t="shared" si="791"/>
        <v/>
      </c>
      <c r="GX511" s="238" t="str">
        <f t="shared" si="792"/>
        <v/>
      </c>
      <c r="GY511" s="239"/>
      <c r="GZ511" s="240" t="str">
        <f t="shared" si="793"/>
        <v/>
      </c>
      <c r="HA511" s="235" t="str">
        <f t="shared" si="794"/>
        <v/>
      </c>
      <c r="HB511" s="235" t="str">
        <f t="shared" si="795"/>
        <v/>
      </c>
      <c r="HC511" s="235" t="str">
        <f t="shared" si="796"/>
        <v/>
      </c>
      <c r="HD511" s="235" t="str">
        <f t="shared" si="797"/>
        <v/>
      </c>
      <c r="HE511" s="235" t="str">
        <f t="shared" si="798"/>
        <v/>
      </c>
      <c r="HF511" s="188"/>
      <c r="HG511" s="235" t="str">
        <f t="shared" si="799"/>
        <v/>
      </c>
      <c r="HH511" s="235">
        <f t="shared" si="806"/>
        <v>0</v>
      </c>
      <c r="HI511" s="235">
        <f t="shared" si="806"/>
        <v>0</v>
      </c>
      <c r="HJ511" s="235">
        <f t="shared" si="806"/>
        <v>0</v>
      </c>
      <c r="HK511" s="188"/>
      <c r="HL511" s="235" t="str">
        <f t="shared" si="800"/>
        <v/>
      </c>
      <c r="HM511" s="235">
        <f t="shared" si="807"/>
        <v>0</v>
      </c>
      <c r="HN511" s="235">
        <f t="shared" si="807"/>
        <v>0</v>
      </c>
      <c r="HO511" s="235">
        <f t="shared" si="807"/>
        <v>0</v>
      </c>
      <c r="HP511" s="188"/>
      <c r="HQ511" s="235" t="str">
        <f t="shared" si="801"/>
        <v/>
      </c>
      <c r="HR511" s="235">
        <f t="shared" si="808"/>
        <v>0</v>
      </c>
      <c r="HS511" s="235">
        <f t="shared" si="808"/>
        <v>0</v>
      </c>
      <c r="HT511" s="235">
        <f t="shared" si="808"/>
        <v>0</v>
      </c>
      <c r="HU511" s="162"/>
      <c r="HV511" s="1622"/>
      <c r="HW511" s="1619"/>
      <c r="HX511" s="1619"/>
      <c r="HY511" s="1619"/>
      <c r="HZ511" s="1619"/>
      <c r="IA511" s="1619"/>
      <c r="IB511" s="1619"/>
      <c r="IC511" s="1623"/>
      <c r="ID511" s="162"/>
    </row>
    <row r="512" spans="1:238" ht="21.75" customHeight="1" x14ac:dyDescent="0.25">
      <c r="A512" s="377" t="str">
        <f t="shared" si="755"/>
        <v/>
      </c>
      <c r="B512" s="188">
        <v>486</v>
      </c>
      <c r="C512" s="255"/>
      <c r="D512" s="223" t="str">
        <f t="shared" si="802"/>
        <v/>
      </c>
      <c r="E512" s="223" t="str">
        <f t="shared" si="748"/>
        <v/>
      </c>
      <c r="F512" s="242"/>
      <c r="G512" s="242"/>
      <c r="H512" s="224" t="str">
        <f t="shared" si="756"/>
        <v/>
      </c>
      <c r="I512" s="930"/>
      <c r="J512" s="930"/>
      <c r="K512" s="930"/>
      <c r="L512" s="370"/>
      <c r="M512" s="371"/>
      <c r="N512" s="371"/>
      <c r="O512" s="371"/>
      <c r="P512" s="372"/>
      <c r="Q512" s="609"/>
      <c r="R512" s="609"/>
      <c r="S512" s="610"/>
      <c r="T512" s="371"/>
      <c r="U512" s="371"/>
      <c r="V512" s="188"/>
      <c r="W512" s="370"/>
      <c r="X512" s="371"/>
      <c r="Y512" s="371"/>
      <c r="Z512" s="611"/>
      <c r="AA512" s="896"/>
      <c r="AB512" s="370"/>
      <c r="AC512" s="371"/>
      <c r="AD512" s="371"/>
      <c r="AE512" s="371"/>
      <c r="AF512" s="896"/>
      <c r="AG512" s="370"/>
      <c r="AH512" s="371"/>
      <c r="AI512" s="371"/>
      <c r="AJ512" s="371"/>
      <c r="AK512" s="896"/>
      <c r="AL512" s="370"/>
      <c r="AM512" s="371"/>
      <c r="AN512" s="371"/>
      <c r="AO512" s="372"/>
      <c r="AP512" s="370"/>
      <c r="AQ512" s="371"/>
      <c r="AR512" s="371"/>
      <c r="AS512" s="371"/>
      <c r="AT512" s="928"/>
      <c r="AU512" s="188"/>
      <c r="AV512" s="256">
        <f t="shared" si="809"/>
        <v>0</v>
      </c>
      <c r="AW512" s="257">
        <f t="shared" si="810"/>
        <v>0</v>
      </c>
      <c r="AX512" s="258">
        <f t="shared" si="811"/>
        <v>0</v>
      </c>
      <c r="AY512" s="259">
        <f t="shared" si="812"/>
        <v>0</v>
      </c>
      <c r="AZ512" s="231" t="str">
        <f t="shared" si="813"/>
        <v/>
      </c>
      <c r="BA512" s="232">
        <f t="shared" si="814"/>
        <v>0</v>
      </c>
      <c r="BB512" s="249">
        <f t="shared" si="815"/>
        <v>0</v>
      </c>
      <c r="BC512" s="231">
        <f t="shared" si="816"/>
        <v>0</v>
      </c>
      <c r="BD512" s="231">
        <f t="shared" si="817"/>
        <v>0</v>
      </c>
      <c r="BE512" s="260"/>
      <c r="BF512" s="235">
        <f t="shared" si="757"/>
        <v>0</v>
      </c>
      <c r="BG512" s="235">
        <f t="shared" si="758"/>
        <v>0</v>
      </c>
      <c r="BH512" s="235">
        <f t="shared" si="759"/>
        <v>0</v>
      </c>
      <c r="BI512" s="380"/>
      <c r="BJ512" s="235">
        <f t="shared" si="749"/>
        <v>0</v>
      </c>
      <c r="BK512" s="235">
        <f t="shared" si="760"/>
        <v>0</v>
      </c>
      <c r="BL512" s="235" t="str">
        <f t="shared" si="761"/>
        <v/>
      </c>
      <c r="BM512" s="236"/>
      <c r="BN512" s="237"/>
      <c r="BO512" s="237"/>
      <c r="BP512" s="238"/>
      <c r="BQ512" s="238"/>
      <c r="BR512" s="254"/>
      <c r="BS512" s="252"/>
      <c r="BT512" s="244"/>
      <c r="BU512" s="244"/>
      <c r="BV512" s="244"/>
      <c r="BW512" s="244"/>
      <c r="BX512" s="244"/>
      <c r="BY512" s="244"/>
      <c r="BZ512" s="244"/>
      <c r="CA512" s="244"/>
      <c r="CB512" s="253"/>
      <c r="CC512" s="188"/>
      <c r="CD512" s="244">
        <f t="shared" si="742"/>
        <v>0</v>
      </c>
      <c r="CE512" s="235">
        <f t="shared" si="762"/>
        <v>0</v>
      </c>
      <c r="CF512" s="235">
        <f t="shared" si="762"/>
        <v>0</v>
      </c>
      <c r="CG512" s="235">
        <f t="shared" si="762"/>
        <v>0</v>
      </c>
      <c r="CH512" s="188"/>
      <c r="CI512" s="244">
        <f t="shared" si="743"/>
        <v>0</v>
      </c>
      <c r="CJ512" s="235">
        <f t="shared" si="763"/>
        <v>0</v>
      </c>
      <c r="CK512" s="235">
        <f t="shared" si="763"/>
        <v>0</v>
      </c>
      <c r="CL512" s="235">
        <f t="shared" si="763"/>
        <v>0</v>
      </c>
      <c r="CM512" s="188"/>
      <c r="CN512" s="244">
        <f t="shared" si="744"/>
        <v>0</v>
      </c>
      <c r="CO512" s="235">
        <f t="shared" si="764"/>
        <v>0</v>
      </c>
      <c r="CP512" s="235">
        <f t="shared" si="764"/>
        <v>0</v>
      </c>
      <c r="CQ512" s="235">
        <f t="shared" si="764"/>
        <v>0</v>
      </c>
      <c r="CR512" s="188"/>
      <c r="CS512" s="244">
        <f t="shared" si="745"/>
        <v>0</v>
      </c>
      <c r="CT512" s="235">
        <f t="shared" si="765"/>
        <v>0</v>
      </c>
      <c r="CU512" s="235">
        <f t="shared" si="765"/>
        <v>0</v>
      </c>
      <c r="CV512" s="235">
        <f t="shared" si="765"/>
        <v>0</v>
      </c>
      <c r="CW512" s="188"/>
      <c r="CX512" s="244">
        <f t="shared" si="746"/>
        <v>0</v>
      </c>
      <c r="CY512" s="235">
        <f t="shared" si="766"/>
        <v>0</v>
      </c>
      <c r="CZ512" s="235">
        <f t="shared" si="766"/>
        <v>0</v>
      </c>
      <c r="DA512" s="235">
        <f t="shared" si="766"/>
        <v>0</v>
      </c>
      <c r="DB512" s="188"/>
      <c r="DC512" s="225"/>
      <c r="DD512" s="226"/>
      <c r="DE512" s="1088"/>
      <c r="DF512" s="225"/>
      <c r="DG512" s="226"/>
      <c r="DH512" s="1088"/>
      <c r="DI512" s="225"/>
      <c r="DJ512" s="226"/>
      <c r="DK512" s="1088"/>
      <c r="DL512" s="225"/>
      <c r="DM512" s="226"/>
      <c r="DN512" s="1088"/>
      <c r="DO512" s="370"/>
      <c r="DP512" s="370"/>
      <c r="DQ512" s="243">
        <f t="shared" si="818"/>
        <v>0</v>
      </c>
      <c r="DR512" s="244">
        <f t="shared" si="819"/>
        <v>0</v>
      </c>
      <c r="DS512" s="235">
        <f t="shared" si="767"/>
        <v>0</v>
      </c>
      <c r="DT512" s="244" t="str">
        <f t="shared" si="820"/>
        <v/>
      </c>
      <c r="DU512" s="42" t="str">
        <f t="shared" si="768"/>
        <v/>
      </c>
      <c r="DV512" s="42" t="str">
        <f t="shared" si="769"/>
        <v/>
      </c>
      <c r="DW512" s="42" t="str">
        <f t="shared" si="770"/>
        <v/>
      </c>
      <c r="DX512" s="162"/>
      <c r="DY512" s="42" t="str">
        <f t="shared" si="771"/>
        <v/>
      </c>
      <c r="DZ512" s="42" t="str">
        <f t="shared" si="834"/>
        <v/>
      </c>
      <c r="EA512" s="42" t="str">
        <f t="shared" si="772"/>
        <v/>
      </c>
      <c r="EB512" s="162"/>
      <c r="EC512" s="930"/>
      <c r="ED512" s="188"/>
      <c r="EE512" s="245">
        <f t="shared" si="747"/>
        <v>0</v>
      </c>
      <c r="EF512" s="189"/>
      <c r="EG512" s="245">
        <f t="shared" si="773"/>
        <v>0</v>
      </c>
      <c r="EH512" s="189"/>
      <c r="EI512" s="246" t="str">
        <f t="shared" si="821"/>
        <v/>
      </c>
      <c r="EJ512" s="247" t="str">
        <f t="shared" si="750"/>
        <v/>
      </c>
      <c r="EK512" s="248" t="str">
        <f t="shared" si="751"/>
        <v/>
      </c>
      <c r="EL512" s="248" t="str">
        <f t="shared" si="752"/>
        <v/>
      </c>
      <c r="EM512" s="248" t="str">
        <f t="shared" si="753"/>
        <v/>
      </c>
      <c r="EN512" s="248" t="str">
        <f t="shared" si="774"/>
        <v/>
      </c>
      <c r="EO512" s="248" t="str">
        <f t="shared" si="754"/>
        <v/>
      </c>
      <c r="EP512" s="189"/>
      <c r="EQ512" s="248" t="str">
        <f t="shared" si="822"/>
        <v/>
      </c>
      <c r="ER512" s="248" t="str">
        <f t="shared" si="823"/>
        <v/>
      </c>
      <c r="ES512" s="248" t="str">
        <f t="shared" si="824"/>
        <v/>
      </c>
      <c r="ET512" s="248" t="str">
        <f t="shared" si="825"/>
        <v/>
      </c>
      <c r="EU512" s="248" t="str">
        <f t="shared" si="775"/>
        <v/>
      </c>
      <c r="EV512" s="248" t="str">
        <f t="shared" si="775"/>
        <v/>
      </c>
      <c r="EW512" s="189"/>
      <c r="EX512" s="248" t="str">
        <f t="shared" si="826"/>
        <v/>
      </c>
      <c r="EY512" s="248" t="str">
        <f t="shared" si="827"/>
        <v/>
      </c>
      <c r="EZ512" s="248" t="str">
        <f t="shared" si="828"/>
        <v/>
      </c>
      <c r="FA512" s="248" t="str">
        <f t="shared" si="829"/>
        <v/>
      </c>
      <c r="FB512" s="248" t="str">
        <f t="shared" si="803"/>
        <v/>
      </c>
      <c r="FC512" s="248" t="str">
        <f t="shared" si="803"/>
        <v/>
      </c>
      <c r="FD512" s="189"/>
      <c r="FE512" s="248" t="str">
        <f t="shared" si="830"/>
        <v/>
      </c>
      <c r="FF512" s="248" t="str">
        <f t="shared" si="831"/>
        <v/>
      </c>
      <c r="FG512" s="248" t="str">
        <f t="shared" si="832"/>
        <v/>
      </c>
      <c r="FH512" s="248" t="str">
        <f t="shared" si="833"/>
        <v/>
      </c>
      <c r="FI512" s="248" t="str">
        <f t="shared" si="804"/>
        <v/>
      </c>
      <c r="FJ512" s="248" t="str">
        <f t="shared" si="804"/>
        <v/>
      </c>
      <c r="FK512" s="189"/>
      <c r="FL512" s="370"/>
      <c r="FM512" s="371"/>
      <c r="FN512" s="371"/>
      <c r="FO512" s="611"/>
      <c r="FP512" s="896"/>
      <c r="FQ512" s="370"/>
      <c r="FR512" s="371"/>
      <c r="FS512" s="371"/>
      <c r="FT512" s="611"/>
      <c r="FU512" s="896"/>
      <c r="FV512" s="370"/>
      <c r="FW512" s="371"/>
      <c r="FX512" s="371"/>
      <c r="FY512" s="611"/>
      <c r="FZ512" s="896"/>
      <c r="GA512" s="613"/>
      <c r="GB512" s="189"/>
      <c r="GC512" s="227">
        <f t="shared" si="776"/>
        <v>0</v>
      </c>
      <c r="GD512" s="228">
        <f t="shared" si="777"/>
        <v>0</v>
      </c>
      <c r="GE512" s="229">
        <f t="shared" si="805"/>
        <v>0</v>
      </c>
      <c r="GF512" s="230">
        <f t="shared" si="805"/>
        <v>0</v>
      </c>
      <c r="GG512" s="231" t="str">
        <f t="shared" si="778"/>
        <v/>
      </c>
      <c r="GH512" s="232">
        <f t="shared" si="779"/>
        <v>0</v>
      </c>
      <c r="GI512" s="227">
        <f t="shared" si="780"/>
        <v>0</v>
      </c>
      <c r="GJ512" s="233">
        <f t="shared" si="781"/>
        <v>0</v>
      </c>
      <c r="GK512" s="233">
        <f t="shared" si="782"/>
        <v>0</v>
      </c>
      <c r="GL512" s="234"/>
      <c r="GM512" s="235">
        <f t="shared" si="783"/>
        <v>0</v>
      </c>
      <c r="GN512" s="235">
        <f t="shared" si="784"/>
        <v>0</v>
      </c>
      <c r="GO512" s="235" t="str">
        <f t="shared" si="785"/>
        <v/>
      </c>
      <c r="GP512" s="380"/>
      <c r="GQ512" s="235">
        <f t="shared" si="786"/>
        <v>0</v>
      </c>
      <c r="GR512" s="235">
        <f t="shared" si="787"/>
        <v>0</v>
      </c>
      <c r="GS512" s="235" t="str">
        <f t="shared" si="788"/>
        <v/>
      </c>
      <c r="GT512" s="236"/>
      <c r="GU512" s="237" t="str">
        <f t="shared" si="789"/>
        <v/>
      </c>
      <c r="GV512" s="237" t="str">
        <f t="shared" si="790"/>
        <v/>
      </c>
      <c r="GW512" s="238" t="str">
        <f t="shared" si="791"/>
        <v/>
      </c>
      <c r="GX512" s="238" t="str">
        <f t="shared" si="792"/>
        <v/>
      </c>
      <c r="GY512" s="239"/>
      <c r="GZ512" s="240" t="str">
        <f t="shared" si="793"/>
        <v/>
      </c>
      <c r="HA512" s="235" t="str">
        <f t="shared" si="794"/>
        <v/>
      </c>
      <c r="HB512" s="235" t="str">
        <f t="shared" si="795"/>
        <v/>
      </c>
      <c r="HC512" s="235" t="str">
        <f t="shared" si="796"/>
        <v/>
      </c>
      <c r="HD512" s="235" t="str">
        <f t="shared" si="797"/>
        <v/>
      </c>
      <c r="HE512" s="235" t="str">
        <f t="shared" si="798"/>
        <v/>
      </c>
      <c r="HF512" s="188"/>
      <c r="HG512" s="235" t="str">
        <f t="shared" si="799"/>
        <v/>
      </c>
      <c r="HH512" s="235">
        <f t="shared" si="806"/>
        <v>0</v>
      </c>
      <c r="HI512" s="235">
        <f t="shared" si="806"/>
        <v>0</v>
      </c>
      <c r="HJ512" s="235">
        <f t="shared" si="806"/>
        <v>0</v>
      </c>
      <c r="HK512" s="188"/>
      <c r="HL512" s="235" t="str">
        <f t="shared" si="800"/>
        <v/>
      </c>
      <c r="HM512" s="235">
        <f t="shared" si="807"/>
        <v>0</v>
      </c>
      <c r="HN512" s="235">
        <f t="shared" si="807"/>
        <v>0</v>
      </c>
      <c r="HO512" s="235">
        <f t="shared" si="807"/>
        <v>0</v>
      </c>
      <c r="HP512" s="188"/>
      <c r="HQ512" s="235" t="str">
        <f t="shared" si="801"/>
        <v/>
      </c>
      <c r="HR512" s="235">
        <f t="shared" si="808"/>
        <v>0</v>
      </c>
      <c r="HS512" s="235">
        <f t="shared" si="808"/>
        <v>0</v>
      </c>
      <c r="HT512" s="235">
        <f t="shared" si="808"/>
        <v>0</v>
      </c>
      <c r="HU512" s="162"/>
      <c r="HV512" s="1622"/>
      <c r="HW512" s="1619"/>
      <c r="HX512" s="1619"/>
      <c r="HY512" s="1619"/>
      <c r="HZ512" s="1619"/>
      <c r="IA512" s="1619"/>
      <c r="IB512" s="1619"/>
      <c r="IC512" s="1623"/>
      <c r="ID512" s="162"/>
    </row>
    <row r="513" spans="1:238" ht="21.75" customHeight="1" x14ac:dyDescent="0.25">
      <c r="A513" s="377" t="str">
        <f t="shared" si="755"/>
        <v/>
      </c>
      <c r="B513" s="188">
        <v>487</v>
      </c>
      <c r="C513" s="255"/>
      <c r="D513" s="223" t="str">
        <f t="shared" si="802"/>
        <v/>
      </c>
      <c r="E513" s="223" t="str">
        <f t="shared" si="748"/>
        <v/>
      </c>
      <c r="F513" s="242"/>
      <c r="G513" s="242"/>
      <c r="H513" s="224" t="str">
        <f t="shared" si="756"/>
        <v/>
      </c>
      <c r="I513" s="930"/>
      <c r="J513" s="930"/>
      <c r="K513" s="930"/>
      <c r="L513" s="370"/>
      <c r="M513" s="371"/>
      <c r="N513" s="371"/>
      <c r="O513" s="371"/>
      <c r="P513" s="372"/>
      <c r="Q513" s="609"/>
      <c r="R513" s="609"/>
      <c r="S513" s="610"/>
      <c r="T513" s="371"/>
      <c r="U513" s="371"/>
      <c r="V513" s="188"/>
      <c r="W513" s="370"/>
      <c r="X513" s="371"/>
      <c r="Y513" s="371"/>
      <c r="Z513" s="611"/>
      <c r="AA513" s="896"/>
      <c r="AB513" s="370"/>
      <c r="AC513" s="371"/>
      <c r="AD513" s="371"/>
      <c r="AE513" s="371"/>
      <c r="AF513" s="896"/>
      <c r="AG513" s="370"/>
      <c r="AH513" s="371"/>
      <c r="AI513" s="371"/>
      <c r="AJ513" s="371"/>
      <c r="AK513" s="896"/>
      <c r="AL513" s="370"/>
      <c r="AM513" s="371"/>
      <c r="AN513" s="371"/>
      <c r="AO513" s="372"/>
      <c r="AP513" s="370"/>
      <c r="AQ513" s="371"/>
      <c r="AR513" s="371"/>
      <c r="AS513" s="371"/>
      <c r="AT513" s="928"/>
      <c r="AU513" s="188"/>
      <c r="AV513" s="256">
        <f t="shared" si="809"/>
        <v>0</v>
      </c>
      <c r="AW513" s="257">
        <f t="shared" si="810"/>
        <v>0</v>
      </c>
      <c r="AX513" s="258">
        <f t="shared" si="811"/>
        <v>0</v>
      </c>
      <c r="AY513" s="259">
        <f t="shared" si="812"/>
        <v>0</v>
      </c>
      <c r="AZ513" s="231" t="str">
        <f t="shared" si="813"/>
        <v/>
      </c>
      <c r="BA513" s="232">
        <f t="shared" si="814"/>
        <v>0</v>
      </c>
      <c r="BB513" s="249">
        <f t="shared" si="815"/>
        <v>0</v>
      </c>
      <c r="BC513" s="231">
        <f t="shared" si="816"/>
        <v>0</v>
      </c>
      <c r="BD513" s="231">
        <f t="shared" si="817"/>
        <v>0</v>
      </c>
      <c r="BE513" s="260"/>
      <c r="BF513" s="235">
        <f t="shared" si="757"/>
        <v>0</v>
      </c>
      <c r="BG513" s="235">
        <f t="shared" si="758"/>
        <v>0</v>
      </c>
      <c r="BH513" s="235">
        <f t="shared" si="759"/>
        <v>0</v>
      </c>
      <c r="BI513" s="380"/>
      <c r="BJ513" s="235">
        <f t="shared" si="749"/>
        <v>0</v>
      </c>
      <c r="BK513" s="235">
        <f t="shared" si="760"/>
        <v>0</v>
      </c>
      <c r="BL513" s="235" t="str">
        <f t="shared" si="761"/>
        <v/>
      </c>
      <c r="BM513" s="236"/>
      <c r="BN513" s="237"/>
      <c r="BO513" s="237"/>
      <c r="BP513" s="238"/>
      <c r="BQ513" s="238"/>
      <c r="BR513" s="254"/>
      <c r="BS513" s="252"/>
      <c r="BT513" s="244"/>
      <c r="BU513" s="244"/>
      <c r="BV513" s="244"/>
      <c r="BW513" s="244"/>
      <c r="BX513" s="244"/>
      <c r="BY513" s="244"/>
      <c r="BZ513" s="244"/>
      <c r="CA513" s="244"/>
      <c r="CB513" s="253"/>
      <c r="CC513" s="188"/>
      <c r="CD513" s="244">
        <f t="shared" si="742"/>
        <v>0</v>
      </c>
      <c r="CE513" s="235">
        <f t="shared" si="762"/>
        <v>0</v>
      </c>
      <c r="CF513" s="235">
        <f t="shared" si="762"/>
        <v>0</v>
      </c>
      <c r="CG513" s="235">
        <f t="shared" si="762"/>
        <v>0</v>
      </c>
      <c r="CH513" s="188"/>
      <c r="CI513" s="244">
        <f t="shared" si="743"/>
        <v>0</v>
      </c>
      <c r="CJ513" s="235">
        <f t="shared" si="763"/>
        <v>0</v>
      </c>
      <c r="CK513" s="235">
        <f t="shared" si="763"/>
        <v>0</v>
      </c>
      <c r="CL513" s="235">
        <f t="shared" si="763"/>
        <v>0</v>
      </c>
      <c r="CM513" s="188"/>
      <c r="CN513" s="244">
        <f t="shared" si="744"/>
        <v>0</v>
      </c>
      <c r="CO513" s="235">
        <f t="shared" si="764"/>
        <v>0</v>
      </c>
      <c r="CP513" s="235">
        <f t="shared" si="764"/>
        <v>0</v>
      </c>
      <c r="CQ513" s="235">
        <f t="shared" si="764"/>
        <v>0</v>
      </c>
      <c r="CR513" s="188"/>
      <c r="CS513" s="244">
        <f t="shared" si="745"/>
        <v>0</v>
      </c>
      <c r="CT513" s="235">
        <f t="shared" si="765"/>
        <v>0</v>
      </c>
      <c r="CU513" s="235">
        <f t="shared" si="765"/>
        <v>0</v>
      </c>
      <c r="CV513" s="235">
        <f t="shared" si="765"/>
        <v>0</v>
      </c>
      <c r="CW513" s="188"/>
      <c r="CX513" s="244">
        <f t="shared" si="746"/>
        <v>0</v>
      </c>
      <c r="CY513" s="235">
        <f t="shared" si="766"/>
        <v>0</v>
      </c>
      <c r="CZ513" s="235">
        <f t="shared" si="766"/>
        <v>0</v>
      </c>
      <c r="DA513" s="235">
        <f t="shared" si="766"/>
        <v>0</v>
      </c>
      <c r="DB513" s="188"/>
      <c r="DC513" s="225"/>
      <c r="DD513" s="226"/>
      <c r="DE513" s="1088"/>
      <c r="DF513" s="225"/>
      <c r="DG513" s="226"/>
      <c r="DH513" s="1088"/>
      <c r="DI513" s="225"/>
      <c r="DJ513" s="226"/>
      <c r="DK513" s="1088"/>
      <c r="DL513" s="225"/>
      <c r="DM513" s="226"/>
      <c r="DN513" s="1088"/>
      <c r="DO513" s="370"/>
      <c r="DP513" s="370"/>
      <c r="DQ513" s="243">
        <f t="shared" si="818"/>
        <v>0</v>
      </c>
      <c r="DR513" s="244">
        <f t="shared" si="819"/>
        <v>0</v>
      </c>
      <c r="DS513" s="235">
        <f t="shared" si="767"/>
        <v>0</v>
      </c>
      <c r="DT513" s="244" t="str">
        <f t="shared" si="820"/>
        <v/>
      </c>
      <c r="DU513" s="42" t="str">
        <f t="shared" si="768"/>
        <v/>
      </c>
      <c r="DV513" s="42" t="str">
        <f t="shared" si="769"/>
        <v/>
      </c>
      <c r="DW513" s="42" t="str">
        <f t="shared" si="770"/>
        <v/>
      </c>
      <c r="DX513" s="162"/>
      <c r="DY513" s="42" t="str">
        <f t="shared" si="771"/>
        <v/>
      </c>
      <c r="DZ513" s="42" t="str">
        <f t="shared" si="834"/>
        <v/>
      </c>
      <c r="EA513" s="42" t="str">
        <f t="shared" si="772"/>
        <v/>
      </c>
      <c r="EB513" s="162"/>
      <c r="EC513" s="930"/>
      <c r="ED513" s="188"/>
      <c r="EE513" s="245">
        <f t="shared" si="747"/>
        <v>0</v>
      </c>
      <c r="EF513" s="189"/>
      <c r="EG513" s="245">
        <f t="shared" si="773"/>
        <v>0</v>
      </c>
      <c r="EH513" s="189"/>
      <c r="EI513" s="246" t="str">
        <f t="shared" si="821"/>
        <v/>
      </c>
      <c r="EJ513" s="247" t="str">
        <f t="shared" si="750"/>
        <v/>
      </c>
      <c r="EK513" s="248" t="str">
        <f t="shared" si="751"/>
        <v/>
      </c>
      <c r="EL513" s="248" t="str">
        <f t="shared" si="752"/>
        <v/>
      </c>
      <c r="EM513" s="248" t="str">
        <f t="shared" si="753"/>
        <v/>
      </c>
      <c r="EN513" s="248" t="str">
        <f t="shared" si="774"/>
        <v/>
      </c>
      <c r="EO513" s="248" t="str">
        <f t="shared" si="754"/>
        <v/>
      </c>
      <c r="EP513" s="189"/>
      <c r="EQ513" s="248" t="str">
        <f t="shared" si="822"/>
        <v/>
      </c>
      <c r="ER513" s="248" t="str">
        <f t="shared" si="823"/>
        <v/>
      </c>
      <c r="ES513" s="248" t="str">
        <f t="shared" si="824"/>
        <v/>
      </c>
      <c r="ET513" s="248" t="str">
        <f t="shared" si="825"/>
        <v/>
      </c>
      <c r="EU513" s="248" t="str">
        <f t="shared" si="775"/>
        <v/>
      </c>
      <c r="EV513" s="248" t="str">
        <f t="shared" si="775"/>
        <v/>
      </c>
      <c r="EW513" s="189"/>
      <c r="EX513" s="248" t="str">
        <f t="shared" si="826"/>
        <v/>
      </c>
      <c r="EY513" s="248" t="str">
        <f t="shared" si="827"/>
        <v/>
      </c>
      <c r="EZ513" s="248" t="str">
        <f t="shared" si="828"/>
        <v/>
      </c>
      <c r="FA513" s="248" t="str">
        <f t="shared" si="829"/>
        <v/>
      </c>
      <c r="FB513" s="248" t="str">
        <f t="shared" si="803"/>
        <v/>
      </c>
      <c r="FC513" s="248" t="str">
        <f t="shared" si="803"/>
        <v/>
      </c>
      <c r="FD513" s="189"/>
      <c r="FE513" s="248" t="str">
        <f t="shared" si="830"/>
        <v/>
      </c>
      <c r="FF513" s="248" t="str">
        <f t="shared" si="831"/>
        <v/>
      </c>
      <c r="FG513" s="248" t="str">
        <f t="shared" si="832"/>
        <v/>
      </c>
      <c r="FH513" s="248" t="str">
        <f t="shared" si="833"/>
        <v/>
      </c>
      <c r="FI513" s="248" t="str">
        <f t="shared" si="804"/>
        <v/>
      </c>
      <c r="FJ513" s="248" t="str">
        <f t="shared" si="804"/>
        <v/>
      </c>
      <c r="FK513" s="189"/>
      <c r="FL513" s="370"/>
      <c r="FM513" s="371"/>
      <c r="FN513" s="371"/>
      <c r="FO513" s="611"/>
      <c r="FP513" s="896"/>
      <c r="FQ513" s="370"/>
      <c r="FR513" s="371"/>
      <c r="FS513" s="371"/>
      <c r="FT513" s="611"/>
      <c r="FU513" s="896"/>
      <c r="FV513" s="370"/>
      <c r="FW513" s="371"/>
      <c r="FX513" s="371"/>
      <c r="FY513" s="611"/>
      <c r="FZ513" s="896"/>
      <c r="GA513" s="613"/>
      <c r="GB513" s="189"/>
      <c r="GC513" s="227">
        <f t="shared" si="776"/>
        <v>0</v>
      </c>
      <c r="GD513" s="228">
        <f t="shared" si="777"/>
        <v>0</v>
      </c>
      <c r="GE513" s="229">
        <f t="shared" si="805"/>
        <v>0</v>
      </c>
      <c r="GF513" s="230">
        <f t="shared" si="805"/>
        <v>0</v>
      </c>
      <c r="GG513" s="231" t="str">
        <f t="shared" si="778"/>
        <v/>
      </c>
      <c r="GH513" s="232">
        <f t="shared" si="779"/>
        <v>0</v>
      </c>
      <c r="GI513" s="227">
        <f t="shared" si="780"/>
        <v>0</v>
      </c>
      <c r="GJ513" s="233">
        <f t="shared" si="781"/>
        <v>0</v>
      </c>
      <c r="GK513" s="233">
        <f t="shared" si="782"/>
        <v>0</v>
      </c>
      <c r="GL513" s="234"/>
      <c r="GM513" s="235">
        <f t="shared" si="783"/>
        <v>0</v>
      </c>
      <c r="GN513" s="235">
        <f t="shared" si="784"/>
        <v>0</v>
      </c>
      <c r="GO513" s="235" t="str">
        <f t="shared" si="785"/>
        <v/>
      </c>
      <c r="GP513" s="380"/>
      <c r="GQ513" s="235">
        <f t="shared" si="786"/>
        <v>0</v>
      </c>
      <c r="GR513" s="235">
        <f t="shared" si="787"/>
        <v>0</v>
      </c>
      <c r="GS513" s="235" t="str">
        <f t="shared" si="788"/>
        <v/>
      </c>
      <c r="GT513" s="236"/>
      <c r="GU513" s="237" t="str">
        <f t="shared" si="789"/>
        <v/>
      </c>
      <c r="GV513" s="237" t="str">
        <f t="shared" si="790"/>
        <v/>
      </c>
      <c r="GW513" s="238" t="str">
        <f t="shared" si="791"/>
        <v/>
      </c>
      <c r="GX513" s="238" t="str">
        <f t="shared" si="792"/>
        <v/>
      </c>
      <c r="GY513" s="239"/>
      <c r="GZ513" s="240" t="str">
        <f t="shared" si="793"/>
        <v/>
      </c>
      <c r="HA513" s="235" t="str">
        <f t="shared" si="794"/>
        <v/>
      </c>
      <c r="HB513" s="235" t="str">
        <f t="shared" si="795"/>
        <v/>
      </c>
      <c r="HC513" s="235" t="str">
        <f t="shared" si="796"/>
        <v/>
      </c>
      <c r="HD513" s="235" t="str">
        <f t="shared" si="797"/>
        <v/>
      </c>
      <c r="HE513" s="235" t="str">
        <f t="shared" si="798"/>
        <v/>
      </c>
      <c r="HF513" s="188"/>
      <c r="HG513" s="235" t="str">
        <f t="shared" si="799"/>
        <v/>
      </c>
      <c r="HH513" s="235">
        <f t="shared" si="806"/>
        <v>0</v>
      </c>
      <c r="HI513" s="235">
        <f t="shared" si="806"/>
        <v>0</v>
      </c>
      <c r="HJ513" s="235">
        <f t="shared" si="806"/>
        <v>0</v>
      </c>
      <c r="HK513" s="188"/>
      <c r="HL513" s="235" t="str">
        <f t="shared" si="800"/>
        <v/>
      </c>
      <c r="HM513" s="235">
        <f t="shared" si="807"/>
        <v>0</v>
      </c>
      <c r="HN513" s="235">
        <f t="shared" si="807"/>
        <v>0</v>
      </c>
      <c r="HO513" s="235">
        <f t="shared" si="807"/>
        <v>0</v>
      </c>
      <c r="HP513" s="188"/>
      <c r="HQ513" s="235" t="str">
        <f t="shared" si="801"/>
        <v/>
      </c>
      <c r="HR513" s="235">
        <f t="shared" si="808"/>
        <v>0</v>
      </c>
      <c r="HS513" s="235">
        <f t="shared" si="808"/>
        <v>0</v>
      </c>
      <c r="HT513" s="235">
        <f t="shared" si="808"/>
        <v>0</v>
      </c>
      <c r="HU513" s="162"/>
      <c r="HV513" s="1622"/>
      <c r="HW513" s="1619"/>
      <c r="HX513" s="1619"/>
      <c r="HY513" s="1619"/>
      <c r="HZ513" s="1619"/>
      <c r="IA513" s="1619"/>
      <c r="IB513" s="1619"/>
      <c r="IC513" s="1623"/>
      <c r="ID513" s="162"/>
    </row>
    <row r="514" spans="1:238" ht="21.75" customHeight="1" x14ac:dyDescent="0.25">
      <c r="A514" s="377" t="str">
        <f t="shared" si="755"/>
        <v/>
      </c>
      <c r="B514" s="188">
        <v>488</v>
      </c>
      <c r="C514" s="255"/>
      <c r="D514" s="223" t="str">
        <f t="shared" si="802"/>
        <v/>
      </c>
      <c r="E514" s="223" t="str">
        <f t="shared" si="748"/>
        <v/>
      </c>
      <c r="F514" s="242"/>
      <c r="G514" s="242"/>
      <c r="H514" s="224" t="str">
        <f t="shared" si="756"/>
        <v/>
      </c>
      <c r="I514" s="930"/>
      <c r="J514" s="930"/>
      <c r="K514" s="930"/>
      <c r="L514" s="370"/>
      <c r="M514" s="371"/>
      <c r="N514" s="371"/>
      <c r="O514" s="371"/>
      <c r="P514" s="372"/>
      <c r="Q514" s="609"/>
      <c r="R514" s="609"/>
      <c r="S514" s="610"/>
      <c r="T514" s="371"/>
      <c r="U514" s="371"/>
      <c r="V514" s="188"/>
      <c r="W514" s="370"/>
      <c r="X514" s="371"/>
      <c r="Y514" s="371"/>
      <c r="Z514" s="611"/>
      <c r="AA514" s="896"/>
      <c r="AB514" s="370"/>
      <c r="AC514" s="371"/>
      <c r="AD514" s="371"/>
      <c r="AE514" s="371"/>
      <c r="AF514" s="896"/>
      <c r="AG514" s="370"/>
      <c r="AH514" s="371"/>
      <c r="AI514" s="371"/>
      <c r="AJ514" s="371"/>
      <c r="AK514" s="896"/>
      <c r="AL514" s="370"/>
      <c r="AM514" s="371"/>
      <c r="AN514" s="371"/>
      <c r="AO514" s="372"/>
      <c r="AP514" s="370"/>
      <c r="AQ514" s="371"/>
      <c r="AR514" s="371"/>
      <c r="AS514" s="371"/>
      <c r="AT514" s="928"/>
      <c r="AU514" s="188"/>
      <c r="AV514" s="256">
        <f t="shared" si="809"/>
        <v>0</v>
      </c>
      <c r="AW514" s="257">
        <f t="shared" si="810"/>
        <v>0</v>
      </c>
      <c r="AX514" s="258">
        <f t="shared" si="811"/>
        <v>0</v>
      </c>
      <c r="AY514" s="259">
        <f t="shared" si="812"/>
        <v>0</v>
      </c>
      <c r="AZ514" s="231" t="str">
        <f t="shared" si="813"/>
        <v/>
      </c>
      <c r="BA514" s="232">
        <f t="shared" si="814"/>
        <v>0</v>
      </c>
      <c r="BB514" s="249">
        <f t="shared" si="815"/>
        <v>0</v>
      </c>
      <c r="BC514" s="231">
        <f t="shared" si="816"/>
        <v>0</v>
      </c>
      <c r="BD514" s="231">
        <f t="shared" si="817"/>
        <v>0</v>
      </c>
      <c r="BE514" s="260"/>
      <c r="BF514" s="235">
        <f t="shared" si="757"/>
        <v>0</v>
      </c>
      <c r="BG514" s="235">
        <f t="shared" si="758"/>
        <v>0</v>
      </c>
      <c r="BH514" s="235">
        <f t="shared" si="759"/>
        <v>0</v>
      </c>
      <c r="BI514" s="380"/>
      <c r="BJ514" s="235">
        <f t="shared" si="749"/>
        <v>0</v>
      </c>
      <c r="BK514" s="235">
        <f t="shared" si="760"/>
        <v>0</v>
      </c>
      <c r="BL514" s="235" t="str">
        <f t="shared" si="761"/>
        <v/>
      </c>
      <c r="BM514" s="236"/>
      <c r="BN514" s="237"/>
      <c r="BO514" s="237"/>
      <c r="BP514" s="238"/>
      <c r="BQ514" s="238"/>
      <c r="BR514" s="254"/>
      <c r="BS514" s="252"/>
      <c r="BT514" s="244"/>
      <c r="BU514" s="244"/>
      <c r="BV514" s="244"/>
      <c r="BW514" s="244"/>
      <c r="BX514" s="244"/>
      <c r="BY514" s="244"/>
      <c r="BZ514" s="244"/>
      <c r="CA514" s="244"/>
      <c r="CB514" s="253"/>
      <c r="CC514" s="188"/>
      <c r="CD514" s="244">
        <f t="shared" si="742"/>
        <v>0</v>
      </c>
      <c r="CE514" s="235">
        <f t="shared" si="762"/>
        <v>0</v>
      </c>
      <c r="CF514" s="235">
        <f t="shared" si="762"/>
        <v>0</v>
      </c>
      <c r="CG514" s="235">
        <f t="shared" si="762"/>
        <v>0</v>
      </c>
      <c r="CH514" s="188"/>
      <c r="CI514" s="244">
        <f t="shared" si="743"/>
        <v>0</v>
      </c>
      <c r="CJ514" s="235">
        <f t="shared" si="763"/>
        <v>0</v>
      </c>
      <c r="CK514" s="235">
        <f t="shared" si="763"/>
        <v>0</v>
      </c>
      <c r="CL514" s="235">
        <f t="shared" si="763"/>
        <v>0</v>
      </c>
      <c r="CM514" s="188"/>
      <c r="CN514" s="244">
        <f t="shared" si="744"/>
        <v>0</v>
      </c>
      <c r="CO514" s="235">
        <f t="shared" si="764"/>
        <v>0</v>
      </c>
      <c r="CP514" s="235">
        <f t="shared" si="764"/>
        <v>0</v>
      </c>
      <c r="CQ514" s="235">
        <f t="shared" si="764"/>
        <v>0</v>
      </c>
      <c r="CR514" s="188"/>
      <c r="CS514" s="244">
        <f t="shared" si="745"/>
        <v>0</v>
      </c>
      <c r="CT514" s="235">
        <f t="shared" si="765"/>
        <v>0</v>
      </c>
      <c r="CU514" s="235">
        <f t="shared" si="765"/>
        <v>0</v>
      </c>
      <c r="CV514" s="235">
        <f t="shared" si="765"/>
        <v>0</v>
      </c>
      <c r="CW514" s="188"/>
      <c r="CX514" s="244">
        <f t="shared" si="746"/>
        <v>0</v>
      </c>
      <c r="CY514" s="235">
        <f t="shared" si="766"/>
        <v>0</v>
      </c>
      <c r="CZ514" s="235">
        <f t="shared" si="766"/>
        <v>0</v>
      </c>
      <c r="DA514" s="235">
        <f t="shared" si="766"/>
        <v>0</v>
      </c>
      <c r="DB514" s="188"/>
      <c r="DC514" s="225"/>
      <c r="DD514" s="226"/>
      <c r="DE514" s="1088"/>
      <c r="DF514" s="225"/>
      <c r="DG514" s="226"/>
      <c r="DH514" s="1088"/>
      <c r="DI514" s="225"/>
      <c r="DJ514" s="226"/>
      <c r="DK514" s="1088"/>
      <c r="DL514" s="225"/>
      <c r="DM514" s="226"/>
      <c r="DN514" s="1088"/>
      <c r="DO514" s="370"/>
      <c r="DP514" s="370"/>
      <c r="DQ514" s="243">
        <f t="shared" si="818"/>
        <v>0</v>
      </c>
      <c r="DR514" s="244">
        <f t="shared" si="819"/>
        <v>0</v>
      </c>
      <c r="DS514" s="235">
        <f t="shared" si="767"/>
        <v>0</v>
      </c>
      <c r="DT514" s="244" t="str">
        <f t="shared" si="820"/>
        <v/>
      </c>
      <c r="DU514" s="42" t="str">
        <f t="shared" si="768"/>
        <v/>
      </c>
      <c r="DV514" s="42" t="str">
        <f t="shared" si="769"/>
        <v/>
      </c>
      <c r="DW514" s="42" t="str">
        <f t="shared" si="770"/>
        <v/>
      </c>
      <c r="DX514" s="162"/>
      <c r="DY514" s="42" t="str">
        <f t="shared" si="771"/>
        <v/>
      </c>
      <c r="DZ514" s="42" t="str">
        <f t="shared" si="834"/>
        <v/>
      </c>
      <c r="EA514" s="42" t="str">
        <f t="shared" si="772"/>
        <v/>
      </c>
      <c r="EB514" s="162"/>
      <c r="EC514" s="930"/>
      <c r="ED514" s="188"/>
      <c r="EE514" s="245">
        <f t="shared" si="747"/>
        <v>0</v>
      </c>
      <c r="EF514" s="189"/>
      <c r="EG514" s="245">
        <f t="shared" si="773"/>
        <v>0</v>
      </c>
      <c r="EH514" s="189"/>
      <c r="EI514" s="246" t="str">
        <f t="shared" si="821"/>
        <v/>
      </c>
      <c r="EJ514" s="247" t="str">
        <f t="shared" si="750"/>
        <v/>
      </c>
      <c r="EK514" s="248" t="str">
        <f t="shared" si="751"/>
        <v/>
      </c>
      <c r="EL514" s="248" t="str">
        <f t="shared" si="752"/>
        <v/>
      </c>
      <c r="EM514" s="248" t="str">
        <f t="shared" si="753"/>
        <v/>
      </c>
      <c r="EN514" s="248" t="str">
        <f t="shared" si="774"/>
        <v/>
      </c>
      <c r="EO514" s="248" t="str">
        <f t="shared" si="754"/>
        <v/>
      </c>
      <c r="EP514" s="189"/>
      <c r="EQ514" s="248" t="str">
        <f t="shared" si="822"/>
        <v/>
      </c>
      <c r="ER514" s="248" t="str">
        <f t="shared" si="823"/>
        <v/>
      </c>
      <c r="ES514" s="248" t="str">
        <f t="shared" si="824"/>
        <v/>
      </c>
      <c r="ET514" s="248" t="str">
        <f t="shared" si="825"/>
        <v/>
      </c>
      <c r="EU514" s="248" t="str">
        <f t="shared" si="775"/>
        <v/>
      </c>
      <c r="EV514" s="248" t="str">
        <f t="shared" si="775"/>
        <v/>
      </c>
      <c r="EW514" s="189"/>
      <c r="EX514" s="248" t="str">
        <f t="shared" si="826"/>
        <v/>
      </c>
      <c r="EY514" s="248" t="str">
        <f t="shared" si="827"/>
        <v/>
      </c>
      <c r="EZ514" s="248" t="str">
        <f t="shared" si="828"/>
        <v/>
      </c>
      <c r="FA514" s="248" t="str">
        <f t="shared" si="829"/>
        <v/>
      </c>
      <c r="FB514" s="248" t="str">
        <f t="shared" si="803"/>
        <v/>
      </c>
      <c r="FC514" s="248" t="str">
        <f t="shared" si="803"/>
        <v/>
      </c>
      <c r="FD514" s="189"/>
      <c r="FE514" s="248" t="str">
        <f t="shared" si="830"/>
        <v/>
      </c>
      <c r="FF514" s="248" t="str">
        <f t="shared" si="831"/>
        <v/>
      </c>
      <c r="FG514" s="248" t="str">
        <f t="shared" si="832"/>
        <v/>
      </c>
      <c r="FH514" s="248" t="str">
        <f t="shared" si="833"/>
        <v/>
      </c>
      <c r="FI514" s="248" t="str">
        <f t="shared" si="804"/>
        <v/>
      </c>
      <c r="FJ514" s="248" t="str">
        <f t="shared" si="804"/>
        <v/>
      </c>
      <c r="FK514" s="189"/>
      <c r="FL514" s="370"/>
      <c r="FM514" s="371"/>
      <c r="FN514" s="371"/>
      <c r="FO514" s="611"/>
      <c r="FP514" s="896"/>
      <c r="FQ514" s="370"/>
      <c r="FR514" s="371"/>
      <c r="FS514" s="371"/>
      <c r="FT514" s="611"/>
      <c r="FU514" s="896"/>
      <c r="FV514" s="370"/>
      <c r="FW514" s="371"/>
      <c r="FX514" s="371"/>
      <c r="FY514" s="611"/>
      <c r="FZ514" s="896"/>
      <c r="GA514" s="613"/>
      <c r="GB514" s="189"/>
      <c r="GC514" s="227">
        <f t="shared" si="776"/>
        <v>0</v>
      </c>
      <c r="GD514" s="228">
        <f t="shared" si="777"/>
        <v>0</v>
      </c>
      <c r="GE514" s="229">
        <f t="shared" si="805"/>
        <v>0</v>
      </c>
      <c r="GF514" s="230">
        <f t="shared" si="805"/>
        <v>0</v>
      </c>
      <c r="GG514" s="231" t="str">
        <f t="shared" si="778"/>
        <v/>
      </c>
      <c r="GH514" s="232">
        <f t="shared" si="779"/>
        <v>0</v>
      </c>
      <c r="GI514" s="227">
        <f t="shared" si="780"/>
        <v>0</v>
      </c>
      <c r="GJ514" s="233">
        <f t="shared" si="781"/>
        <v>0</v>
      </c>
      <c r="GK514" s="233">
        <f t="shared" si="782"/>
        <v>0</v>
      </c>
      <c r="GL514" s="234"/>
      <c r="GM514" s="235">
        <f t="shared" si="783"/>
        <v>0</v>
      </c>
      <c r="GN514" s="235">
        <f t="shared" si="784"/>
        <v>0</v>
      </c>
      <c r="GO514" s="235" t="str">
        <f t="shared" si="785"/>
        <v/>
      </c>
      <c r="GP514" s="380"/>
      <c r="GQ514" s="235">
        <f t="shared" si="786"/>
        <v>0</v>
      </c>
      <c r="GR514" s="235">
        <f t="shared" si="787"/>
        <v>0</v>
      </c>
      <c r="GS514" s="235" t="str">
        <f t="shared" si="788"/>
        <v/>
      </c>
      <c r="GT514" s="236"/>
      <c r="GU514" s="237" t="str">
        <f t="shared" si="789"/>
        <v/>
      </c>
      <c r="GV514" s="237" t="str">
        <f t="shared" si="790"/>
        <v/>
      </c>
      <c r="GW514" s="238" t="str">
        <f t="shared" si="791"/>
        <v/>
      </c>
      <c r="GX514" s="238" t="str">
        <f t="shared" si="792"/>
        <v/>
      </c>
      <c r="GY514" s="239"/>
      <c r="GZ514" s="240" t="str">
        <f t="shared" si="793"/>
        <v/>
      </c>
      <c r="HA514" s="235" t="str">
        <f t="shared" si="794"/>
        <v/>
      </c>
      <c r="HB514" s="235" t="str">
        <f t="shared" si="795"/>
        <v/>
      </c>
      <c r="HC514" s="235" t="str">
        <f t="shared" si="796"/>
        <v/>
      </c>
      <c r="HD514" s="235" t="str">
        <f t="shared" si="797"/>
        <v/>
      </c>
      <c r="HE514" s="235" t="str">
        <f t="shared" si="798"/>
        <v/>
      </c>
      <c r="HF514" s="188"/>
      <c r="HG514" s="235" t="str">
        <f t="shared" si="799"/>
        <v/>
      </c>
      <c r="HH514" s="235">
        <f t="shared" si="806"/>
        <v>0</v>
      </c>
      <c r="HI514" s="235">
        <f t="shared" si="806"/>
        <v>0</v>
      </c>
      <c r="HJ514" s="235">
        <f t="shared" si="806"/>
        <v>0</v>
      </c>
      <c r="HK514" s="188"/>
      <c r="HL514" s="235" t="str">
        <f t="shared" si="800"/>
        <v/>
      </c>
      <c r="HM514" s="235">
        <f t="shared" si="807"/>
        <v>0</v>
      </c>
      <c r="HN514" s="235">
        <f t="shared" si="807"/>
        <v>0</v>
      </c>
      <c r="HO514" s="235">
        <f t="shared" si="807"/>
        <v>0</v>
      </c>
      <c r="HP514" s="188"/>
      <c r="HQ514" s="235" t="str">
        <f t="shared" si="801"/>
        <v/>
      </c>
      <c r="HR514" s="235">
        <f t="shared" si="808"/>
        <v>0</v>
      </c>
      <c r="HS514" s="235">
        <f t="shared" si="808"/>
        <v>0</v>
      </c>
      <c r="HT514" s="235">
        <f t="shared" si="808"/>
        <v>0</v>
      </c>
      <c r="HU514" s="162"/>
      <c r="HV514" s="1622"/>
      <c r="HW514" s="1619"/>
      <c r="HX514" s="1619"/>
      <c r="HY514" s="1619"/>
      <c r="HZ514" s="1619"/>
      <c r="IA514" s="1619"/>
      <c r="IB514" s="1619"/>
      <c r="IC514" s="1623"/>
      <c r="ID514" s="162"/>
    </row>
    <row r="515" spans="1:238" ht="21.75" customHeight="1" x14ac:dyDescent="0.25">
      <c r="A515" s="377" t="str">
        <f t="shared" si="755"/>
        <v/>
      </c>
      <c r="B515" s="188">
        <v>489</v>
      </c>
      <c r="C515" s="255"/>
      <c r="D515" s="223" t="str">
        <f t="shared" si="802"/>
        <v/>
      </c>
      <c r="E515" s="223" t="str">
        <f t="shared" si="748"/>
        <v/>
      </c>
      <c r="F515" s="242"/>
      <c r="G515" s="242"/>
      <c r="H515" s="224" t="str">
        <f t="shared" si="756"/>
        <v/>
      </c>
      <c r="I515" s="930"/>
      <c r="J515" s="930"/>
      <c r="K515" s="930"/>
      <c r="L515" s="370"/>
      <c r="M515" s="371"/>
      <c r="N515" s="371"/>
      <c r="O515" s="371"/>
      <c r="P515" s="372"/>
      <c r="Q515" s="609"/>
      <c r="R515" s="609"/>
      <c r="S515" s="610"/>
      <c r="T515" s="371"/>
      <c r="U515" s="371"/>
      <c r="V515" s="188"/>
      <c r="W515" s="370"/>
      <c r="X515" s="371"/>
      <c r="Y515" s="371"/>
      <c r="Z515" s="611"/>
      <c r="AA515" s="896"/>
      <c r="AB515" s="370"/>
      <c r="AC515" s="371"/>
      <c r="AD515" s="371"/>
      <c r="AE515" s="371"/>
      <c r="AF515" s="896"/>
      <c r="AG515" s="370"/>
      <c r="AH515" s="371"/>
      <c r="AI515" s="371"/>
      <c r="AJ515" s="371"/>
      <c r="AK515" s="896"/>
      <c r="AL515" s="370"/>
      <c r="AM515" s="371"/>
      <c r="AN515" s="371"/>
      <c r="AO515" s="372"/>
      <c r="AP515" s="370"/>
      <c r="AQ515" s="371"/>
      <c r="AR515" s="371"/>
      <c r="AS515" s="371"/>
      <c r="AT515" s="928"/>
      <c r="AU515" s="188"/>
      <c r="AV515" s="256">
        <f t="shared" si="809"/>
        <v>0</v>
      </c>
      <c r="AW515" s="257">
        <f t="shared" si="810"/>
        <v>0</v>
      </c>
      <c r="AX515" s="258">
        <f t="shared" si="811"/>
        <v>0</v>
      </c>
      <c r="AY515" s="259">
        <f t="shared" si="812"/>
        <v>0</v>
      </c>
      <c r="AZ515" s="231" t="str">
        <f t="shared" si="813"/>
        <v/>
      </c>
      <c r="BA515" s="232">
        <f t="shared" si="814"/>
        <v>0</v>
      </c>
      <c r="BB515" s="249">
        <f t="shared" si="815"/>
        <v>0</v>
      </c>
      <c r="BC515" s="231">
        <f t="shared" si="816"/>
        <v>0</v>
      </c>
      <c r="BD515" s="231">
        <f t="shared" si="817"/>
        <v>0</v>
      </c>
      <c r="BE515" s="260"/>
      <c r="BF515" s="235">
        <f t="shared" si="757"/>
        <v>0</v>
      </c>
      <c r="BG515" s="235">
        <f t="shared" si="758"/>
        <v>0</v>
      </c>
      <c r="BH515" s="235">
        <f t="shared" si="759"/>
        <v>0</v>
      </c>
      <c r="BI515" s="380"/>
      <c r="BJ515" s="235">
        <f t="shared" si="749"/>
        <v>0</v>
      </c>
      <c r="BK515" s="235">
        <f t="shared" si="760"/>
        <v>0</v>
      </c>
      <c r="BL515" s="235" t="str">
        <f t="shared" si="761"/>
        <v/>
      </c>
      <c r="BM515" s="236"/>
      <c r="BN515" s="237"/>
      <c r="BO515" s="237"/>
      <c r="BP515" s="238"/>
      <c r="BQ515" s="238"/>
      <c r="BR515" s="254"/>
      <c r="BS515" s="252"/>
      <c r="BT515" s="244"/>
      <c r="BU515" s="244"/>
      <c r="BV515" s="244"/>
      <c r="BW515" s="244"/>
      <c r="BX515" s="244"/>
      <c r="BY515" s="244"/>
      <c r="BZ515" s="244"/>
      <c r="CA515" s="244"/>
      <c r="CB515" s="253"/>
      <c r="CC515" s="188"/>
      <c r="CD515" s="244">
        <f t="shared" si="742"/>
        <v>0</v>
      </c>
      <c r="CE515" s="235">
        <f t="shared" si="762"/>
        <v>0</v>
      </c>
      <c r="CF515" s="235">
        <f t="shared" si="762"/>
        <v>0</v>
      </c>
      <c r="CG515" s="235">
        <f t="shared" si="762"/>
        <v>0</v>
      </c>
      <c r="CH515" s="188"/>
      <c r="CI515" s="244">
        <f t="shared" si="743"/>
        <v>0</v>
      </c>
      <c r="CJ515" s="235">
        <f t="shared" si="763"/>
        <v>0</v>
      </c>
      <c r="CK515" s="235">
        <f t="shared" si="763"/>
        <v>0</v>
      </c>
      <c r="CL515" s="235">
        <f t="shared" si="763"/>
        <v>0</v>
      </c>
      <c r="CM515" s="188"/>
      <c r="CN515" s="244">
        <f t="shared" si="744"/>
        <v>0</v>
      </c>
      <c r="CO515" s="235">
        <f t="shared" si="764"/>
        <v>0</v>
      </c>
      <c r="CP515" s="235">
        <f t="shared" si="764"/>
        <v>0</v>
      </c>
      <c r="CQ515" s="235">
        <f t="shared" si="764"/>
        <v>0</v>
      </c>
      <c r="CR515" s="188"/>
      <c r="CS515" s="244">
        <f t="shared" si="745"/>
        <v>0</v>
      </c>
      <c r="CT515" s="235">
        <f t="shared" si="765"/>
        <v>0</v>
      </c>
      <c r="CU515" s="235">
        <f t="shared" si="765"/>
        <v>0</v>
      </c>
      <c r="CV515" s="235">
        <f t="shared" si="765"/>
        <v>0</v>
      </c>
      <c r="CW515" s="188"/>
      <c r="CX515" s="244">
        <f t="shared" si="746"/>
        <v>0</v>
      </c>
      <c r="CY515" s="235">
        <f t="shared" si="766"/>
        <v>0</v>
      </c>
      <c r="CZ515" s="235">
        <f t="shared" si="766"/>
        <v>0</v>
      </c>
      <c r="DA515" s="235">
        <f t="shared" si="766"/>
        <v>0</v>
      </c>
      <c r="DB515" s="188"/>
      <c r="DC515" s="225"/>
      <c r="DD515" s="226"/>
      <c r="DE515" s="1088"/>
      <c r="DF515" s="225"/>
      <c r="DG515" s="226"/>
      <c r="DH515" s="1088"/>
      <c r="DI515" s="225"/>
      <c r="DJ515" s="226"/>
      <c r="DK515" s="1088"/>
      <c r="DL515" s="225"/>
      <c r="DM515" s="226"/>
      <c r="DN515" s="1088"/>
      <c r="DO515" s="370"/>
      <c r="DP515" s="370"/>
      <c r="DQ515" s="243">
        <f t="shared" si="818"/>
        <v>0</v>
      </c>
      <c r="DR515" s="244">
        <f t="shared" si="819"/>
        <v>0</v>
      </c>
      <c r="DS515" s="235">
        <f t="shared" si="767"/>
        <v>0</v>
      </c>
      <c r="DT515" s="244" t="str">
        <f t="shared" si="820"/>
        <v/>
      </c>
      <c r="DU515" s="42" t="str">
        <f t="shared" si="768"/>
        <v/>
      </c>
      <c r="DV515" s="42" t="str">
        <f t="shared" si="769"/>
        <v/>
      </c>
      <c r="DW515" s="42" t="str">
        <f t="shared" si="770"/>
        <v/>
      </c>
      <c r="DX515" s="162"/>
      <c r="DY515" s="42" t="str">
        <f t="shared" si="771"/>
        <v/>
      </c>
      <c r="DZ515" s="42" t="str">
        <f t="shared" si="834"/>
        <v/>
      </c>
      <c r="EA515" s="42" t="str">
        <f t="shared" si="772"/>
        <v/>
      </c>
      <c r="EB515" s="162"/>
      <c r="EC515" s="930"/>
      <c r="ED515" s="188"/>
      <c r="EE515" s="245">
        <f t="shared" si="747"/>
        <v>0</v>
      </c>
      <c r="EF515" s="189"/>
      <c r="EG515" s="245">
        <f t="shared" si="773"/>
        <v>0</v>
      </c>
      <c r="EH515" s="189"/>
      <c r="EI515" s="246" t="str">
        <f t="shared" si="821"/>
        <v/>
      </c>
      <c r="EJ515" s="247" t="str">
        <f t="shared" si="750"/>
        <v/>
      </c>
      <c r="EK515" s="248" t="str">
        <f t="shared" si="751"/>
        <v/>
      </c>
      <c r="EL515" s="248" t="str">
        <f t="shared" si="752"/>
        <v/>
      </c>
      <c r="EM515" s="248" t="str">
        <f t="shared" si="753"/>
        <v/>
      </c>
      <c r="EN515" s="248" t="str">
        <f t="shared" si="774"/>
        <v/>
      </c>
      <c r="EO515" s="248" t="str">
        <f t="shared" si="754"/>
        <v/>
      </c>
      <c r="EP515" s="189"/>
      <c r="EQ515" s="248" t="str">
        <f t="shared" si="822"/>
        <v/>
      </c>
      <c r="ER515" s="248" t="str">
        <f t="shared" si="823"/>
        <v/>
      </c>
      <c r="ES515" s="248" t="str">
        <f t="shared" si="824"/>
        <v/>
      </c>
      <c r="ET515" s="248" t="str">
        <f t="shared" si="825"/>
        <v/>
      </c>
      <c r="EU515" s="248" t="str">
        <f t="shared" si="775"/>
        <v/>
      </c>
      <c r="EV515" s="248" t="str">
        <f t="shared" si="775"/>
        <v/>
      </c>
      <c r="EW515" s="189"/>
      <c r="EX515" s="248" t="str">
        <f t="shared" si="826"/>
        <v/>
      </c>
      <c r="EY515" s="248" t="str">
        <f t="shared" si="827"/>
        <v/>
      </c>
      <c r="EZ515" s="248" t="str">
        <f t="shared" si="828"/>
        <v/>
      </c>
      <c r="FA515" s="248" t="str">
        <f t="shared" si="829"/>
        <v/>
      </c>
      <c r="FB515" s="248" t="str">
        <f t="shared" si="803"/>
        <v/>
      </c>
      <c r="FC515" s="248" t="str">
        <f t="shared" si="803"/>
        <v/>
      </c>
      <c r="FD515" s="189"/>
      <c r="FE515" s="248" t="str">
        <f t="shared" si="830"/>
        <v/>
      </c>
      <c r="FF515" s="248" t="str">
        <f t="shared" si="831"/>
        <v/>
      </c>
      <c r="FG515" s="248" t="str">
        <f t="shared" si="832"/>
        <v/>
      </c>
      <c r="FH515" s="248" t="str">
        <f t="shared" si="833"/>
        <v/>
      </c>
      <c r="FI515" s="248" t="str">
        <f t="shared" si="804"/>
        <v/>
      </c>
      <c r="FJ515" s="248" t="str">
        <f t="shared" si="804"/>
        <v/>
      </c>
      <c r="FK515" s="189"/>
      <c r="FL515" s="370"/>
      <c r="FM515" s="371"/>
      <c r="FN515" s="371"/>
      <c r="FO515" s="611"/>
      <c r="FP515" s="896"/>
      <c r="FQ515" s="370"/>
      <c r="FR515" s="371"/>
      <c r="FS515" s="371"/>
      <c r="FT515" s="611"/>
      <c r="FU515" s="896"/>
      <c r="FV515" s="370"/>
      <c r="FW515" s="371"/>
      <c r="FX515" s="371"/>
      <c r="FY515" s="611"/>
      <c r="FZ515" s="896"/>
      <c r="GA515" s="613"/>
      <c r="GB515" s="189"/>
      <c r="GC515" s="227">
        <f t="shared" si="776"/>
        <v>0</v>
      </c>
      <c r="GD515" s="228">
        <f t="shared" si="777"/>
        <v>0</v>
      </c>
      <c r="GE515" s="229">
        <f t="shared" si="805"/>
        <v>0</v>
      </c>
      <c r="GF515" s="230">
        <f t="shared" si="805"/>
        <v>0</v>
      </c>
      <c r="GG515" s="231" t="str">
        <f t="shared" si="778"/>
        <v/>
      </c>
      <c r="GH515" s="232">
        <f t="shared" si="779"/>
        <v>0</v>
      </c>
      <c r="GI515" s="227">
        <f t="shared" si="780"/>
        <v>0</v>
      </c>
      <c r="GJ515" s="233">
        <f t="shared" si="781"/>
        <v>0</v>
      </c>
      <c r="GK515" s="233">
        <f t="shared" si="782"/>
        <v>0</v>
      </c>
      <c r="GL515" s="234"/>
      <c r="GM515" s="235">
        <f t="shared" si="783"/>
        <v>0</v>
      </c>
      <c r="GN515" s="235">
        <f t="shared" si="784"/>
        <v>0</v>
      </c>
      <c r="GO515" s="235" t="str">
        <f t="shared" si="785"/>
        <v/>
      </c>
      <c r="GP515" s="380"/>
      <c r="GQ515" s="235">
        <f t="shared" si="786"/>
        <v>0</v>
      </c>
      <c r="GR515" s="235">
        <f t="shared" si="787"/>
        <v>0</v>
      </c>
      <c r="GS515" s="235" t="str">
        <f t="shared" si="788"/>
        <v/>
      </c>
      <c r="GT515" s="236"/>
      <c r="GU515" s="237" t="str">
        <f t="shared" si="789"/>
        <v/>
      </c>
      <c r="GV515" s="237" t="str">
        <f t="shared" si="790"/>
        <v/>
      </c>
      <c r="GW515" s="238" t="str">
        <f t="shared" si="791"/>
        <v/>
      </c>
      <c r="GX515" s="238" t="str">
        <f t="shared" si="792"/>
        <v/>
      </c>
      <c r="GY515" s="239"/>
      <c r="GZ515" s="240" t="str">
        <f t="shared" si="793"/>
        <v/>
      </c>
      <c r="HA515" s="235" t="str">
        <f t="shared" si="794"/>
        <v/>
      </c>
      <c r="HB515" s="235" t="str">
        <f t="shared" si="795"/>
        <v/>
      </c>
      <c r="HC515" s="235" t="str">
        <f t="shared" si="796"/>
        <v/>
      </c>
      <c r="HD515" s="235" t="str">
        <f t="shared" si="797"/>
        <v/>
      </c>
      <c r="HE515" s="235" t="str">
        <f t="shared" si="798"/>
        <v/>
      </c>
      <c r="HF515" s="188"/>
      <c r="HG515" s="235" t="str">
        <f t="shared" si="799"/>
        <v/>
      </c>
      <c r="HH515" s="235">
        <f t="shared" si="806"/>
        <v>0</v>
      </c>
      <c r="HI515" s="235">
        <f t="shared" si="806"/>
        <v>0</v>
      </c>
      <c r="HJ515" s="235">
        <f t="shared" si="806"/>
        <v>0</v>
      </c>
      <c r="HK515" s="188"/>
      <c r="HL515" s="235" t="str">
        <f t="shared" si="800"/>
        <v/>
      </c>
      <c r="HM515" s="235">
        <f t="shared" si="807"/>
        <v>0</v>
      </c>
      <c r="HN515" s="235">
        <f t="shared" si="807"/>
        <v>0</v>
      </c>
      <c r="HO515" s="235">
        <f t="shared" si="807"/>
        <v>0</v>
      </c>
      <c r="HP515" s="188"/>
      <c r="HQ515" s="235" t="str">
        <f t="shared" si="801"/>
        <v/>
      </c>
      <c r="HR515" s="235">
        <f t="shared" si="808"/>
        <v>0</v>
      </c>
      <c r="HS515" s="235">
        <f t="shared" si="808"/>
        <v>0</v>
      </c>
      <c r="HT515" s="235">
        <f t="shared" si="808"/>
        <v>0</v>
      </c>
      <c r="HU515" s="162"/>
      <c r="HV515" s="1622"/>
      <c r="HW515" s="1619"/>
      <c r="HX515" s="1619"/>
      <c r="HY515" s="1619"/>
      <c r="HZ515" s="1619"/>
      <c r="IA515" s="1619"/>
      <c r="IB515" s="1619"/>
      <c r="IC515" s="1623"/>
      <c r="ID515" s="162"/>
    </row>
    <row r="516" spans="1:238" ht="21.75" customHeight="1" x14ac:dyDescent="0.25">
      <c r="A516" s="377" t="str">
        <f t="shared" si="755"/>
        <v/>
      </c>
      <c r="B516" s="188">
        <v>490</v>
      </c>
      <c r="C516" s="255"/>
      <c r="D516" s="223" t="str">
        <f t="shared" si="802"/>
        <v/>
      </c>
      <c r="E516" s="223" t="str">
        <f t="shared" si="748"/>
        <v/>
      </c>
      <c r="F516" s="242"/>
      <c r="G516" s="242"/>
      <c r="H516" s="224" t="str">
        <f t="shared" si="756"/>
        <v/>
      </c>
      <c r="I516" s="930"/>
      <c r="J516" s="930"/>
      <c r="K516" s="930"/>
      <c r="L516" s="370"/>
      <c r="M516" s="371"/>
      <c r="N516" s="371"/>
      <c r="O516" s="371"/>
      <c r="P516" s="372"/>
      <c r="Q516" s="609"/>
      <c r="R516" s="609"/>
      <c r="S516" s="610"/>
      <c r="T516" s="371"/>
      <c r="U516" s="371"/>
      <c r="V516" s="188"/>
      <c r="W516" s="370"/>
      <c r="X516" s="371"/>
      <c r="Y516" s="371"/>
      <c r="Z516" s="611"/>
      <c r="AA516" s="896"/>
      <c r="AB516" s="370"/>
      <c r="AC516" s="371"/>
      <c r="AD516" s="371"/>
      <c r="AE516" s="371"/>
      <c r="AF516" s="896"/>
      <c r="AG516" s="370"/>
      <c r="AH516" s="371"/>
      <c r="AI516" s="371"/>
      <c r="AJ516" s="371"/>
      <c r="AK516" s="896"/>
      <c r="AL516" s="370"/>
      <c r="AM516" s="371"/>
      <c r="AN516" s="371"/>
      <c r="AO516" s="372"/>
      <c r="AP516" s="370"/>
      <c r="AQ516" s="371"/>
      <c r="AR516" s="371"/>
      <c r="AS516" s="371"/>
      <c r="AT516" s="928"/>
      <c r="AU516" s="188"/>
      <c r="AV516" s="256">
        <f t="shared" si="809"/>
        <v>0</v>
      </c>
      <c r="AW516" s="257">
        <f t="shared" si="810"/>
        <v>0</v>
      </c>
      <c r="AX516" s="258">
        <f t="shared" si="811"/>
        <v>0</v>
      </c>
      <c r="AY516" s="259">
        <f t="shared" si="812"/>
        <v>0</v>
      </c>
      <c r="AZ516" s="231" t="str">
        <f t="shared" si="813"/>
        <v/>
      </c>
      <c r="BA516" s="232">
        <f t="shared" si="814"/>
        <v>0</v>
      </c>
      <c r="BB516" s="249">
        <f t="shared" si="815"/>
        <v>0</v>
      </c>
      <c r="BC516" s="231">
        <f t="shared" si="816"/>
        <v>0</v>
      </c>
      <c r="BD516" s="231">
        <f t="shared" si="817"/>
        <v>0</v>
      </c>
      <c r="BE516" s="260"/>
      <c r="BF516" s="235">
        <f t="shared" si="757"/>
        <v>0</v>
      </c>
      <c r="BG516" s="235">
        <f t="shared" si="758"/>
        <v>0</v>
      </c>
      <c r="BH516" s="235">
        <f t="shared" si="759"/>
        <v>0</v>
      </c>
      <c r="BI516" s="380"/>
      <c r="BJ516" s="235">
        <f t="shared" si="749"/>
        <v>0</v>
      </c>
      <c r="BK516" s="235">
        <f t="shared" si="760"/>
        <v>0</v>
      </c>
      <c r="BL516" s="235" t="str">
        <f t="shared" si="761"/>
        <v/>
      </c>
      <c r="BM516" s="236"/>
      <c r="BN516" s="237"/>
      <c r="BO516" s="237"/>
      <c r="BP516" s="238"/>
      <c r="BQ516" s="238"/>
      <c r="BR516" s="254"/>
      <c r="BS516" s="252"/>
      <c r="BT516" s="244"/>
      <c r="BU516" s="244"/>
      <c r="BV516" s="244"/>
      <c r="BW516" s="244"/>
      <c r="BX516" s="244"/>
      <c r="BY516" s="244"/>
      <c r="BZ516" s="244"/>
      <c r="CA516" s="244"/>
      <c r="CB516" s="253"/>
      <c r="CC516" s="188"/>
      <c r="CD516" s="244">
        <f t="shared" si="742"/>
        <v>0</v>
      </c>
      <c r="CE516" s="235">
        <f t="shared" si="762"/>
        <v>0</v>
      </c>
      <c r="CF516" s="235">
        <f t="shared" si="762"/>
        <v>0</v>
      </c>
      <c r="CG516" s="235">
        <f t="shared" si="762"/>
        <v>0</v>
      </c>
      <c r="CH516" s="188"/>
      <c r="CI516" s="244">
        <f t="shared" si="743"/>
        <v>0</v>
      </c>
      <c r="CJ516" s="235">
        <f t="shared" si="763"/>
        <v>0</v>
      </c>
      <c r="CK516" s="235">
        <f t="shared" si="763"/>
        <v>0</v>
      </c>
      <c r="CL516" s="235">
        <f t="shared" si="763"/>
        <v>0</v>
      </c>
      <c r="CM516" s="188"/>
      <c r="CN516" s="244">
        <f t="shared" si="744"/>
        <v>0</v>
      </c>
      <c r="CO516" s="235">
        <f t="shared" si="764"/>
        <v>0</v>
      </c>
      <c r="CP516" s="235">
        <f t="shared" si="764"/>
        <v>0</v>
      </c>
      <c r="CQ516" s="235">
        <f t="shared" si="764"/>
        <v>0</v>
      </c>
      <c r="CR516" s="188"/>
      <c r="CS516" s="244">
        <f t="shared" si="745"/>
        <v>0</v>
      </c>
      <c r="CT516" s="235">
        <f t="shared" si="765"/>
        <v>0</v>
      </c>
      <c r="CU516" s="235">
        <f t="shared" si="765"/>
        <v>0</v>
      </c>
      <c r="CV516" s="235">
        <f t="shared" si="765"/>
        <v>0</v>
      </c>
      <c r="CW516" s="188"/>
      <c r="CX516" s="244">
        <f t="shared" si="746"/>
        <v>0</v>
      </c>
      <c r="CY516" s="235">
        <f t="shared" si="766"/>
        <v>0</v>
      </c>
      <c r="CZ516" s="235">
        <f t="shared" si="766"/>
        <v>0</v>
      </c>
      <c r="DA516" s="235">
        <f t="shared" si="766"/>
        <v>0</v>
      </c>
      <c r="DB516" s="188"/>
      <c r="DC516" s="225"/>
      <c r="DD516" s="226"/>
      <c r="DE516" s="1088"/>
      <c r="DF516" s="225"/>
      <c r="DG516" s="226"/>
      <c r="DH516" s="1088"/>
      <c r="DI516" s="225"/>
      <c r="DJ516" s="226"/>
      <c r="DK516" s="1088"/>
      <c r="DL516" s="225"/>
      <c r="DM516" s="226"/>
      <c r="DN516" s="1088"/>
      <c r="DO516" s="370"/>
      <c r="DP516" s="370"/>
      <c r="DQ516" s="243">
        <f t="shared" si="818"/>
        <v>0</v>
      </c>
      <c r="DR516" s="244">
        <f t="shared" si="819"/>
        <v>0</v>
      </c>
      <c r="DS516" s="235">
        <f t="shared" si="767"/>
        <v>0</v>
      </c>
      <c r="DT516" s="244" t="str">
        <f t="shared" si="820"/>
        <v/>
      </c>
      <c r="DU516" s="42" t="str">
        <f t="shared" si="768"/>
        <v/>
      </c>
      <c r="DV516" s="42" t="str">
        <f t="shared" si="769"/>
        <v/>
      </c>
      <c r="DW516" s="42" t="str">
        <f t="shared" si="770"/>
        <v/>
      </c>
      <c r="DX516" s="162"/>
      <c r="DY516" s="42" t="str">
        <f t="shared" si="771"/>
        <v/>
      </c>
      <c r="DZ516" s="42" t="str">
        <f t="shared" si="834"/>
        <v/>
      </c>
      <c r="EA516" s="42" t="str">
        <f t="shared" si="772"/>
        <v/>
      </c>
      <c r="EB516" s="162"/>
      <c r="EC516" s="930"/>
      <c r="ED516" s="188"/>
      <c r="EE516" s="245">
        <f t="shared" si="747"/>
        <v>0</v>
      </c>
      <c r="EF516" s="189"/>
      <c r="EG516" s="245">
        <f t="shared" si="773"/>
        <v>0</v>
      </c>
      <c r="EH516" s="189"/>
      <c r="EI516" s="246" t="str">
        <f t="shared" si="821"/>
        <v/>
      </c>
      <c r="EJ516" s="247" t="str">
        <f t="shared" si="750"/>
        <v/>
      </c>
      <c r="EK516" s="248" t="str">
        <f t="shared" si="751"/>
        <v/>
      </c>
      <c r="EL516" s="248" t="str">
        <f t="shared" si="752"/>
        <v/>
      </c>
      <c r="EM516" s="248" t="str">
        <f t="shared" si="753"/>
        <v/>
      </c>
      <c r="EN516" s="248" t="str">
        <f t="shared" si="774"/>
        <v/>
      </c>
      <c r="EO516" s="248" t="str">
        <f t="shared" si="754"/>
        <v/>
      </c>
      <c r="EP516" s="189"/>
      <c r="EQ516" s="248" t="str">
        <f t="shared" si="822"/>
        <v/>
      </c>
      <c r="ER516" s="248" t="str">
        <f t="shared" si="823"/>
        <v/>
      </c>
      <c r="ES516" s="248" t="str">
        <f t="shared" si="824"/>
        <v/>
      </c>
      <c r="ET516" s="248" t="str">
        <f t="shared" si="825"/>
        <v/>
      </c>
      <c r="EU516" s="248" t="str">
        <f t="shared" si="775"/>
        <v/>
      </c>
      <c r="EV516" s="248" t="str">
        <f t="shared" si="775"/>
        <v/>
      </c>
      <c r="EW516" s="189"/>
      <c r="EX516" s="248" t="str">
        <f t="shared" si="826"/>
        <v/>
      </c>
      <c r="EY516" s="248" t="str">
        <f t="shared" si="827"/>
        <v/>
      </c>
      <c r="EZ516" s="248" t="str">
        <f t="shared" si="828"/>
        <v/>
      </c>
      <c r="FA516" s="248" t="str">
        <f t="shared" si="829"/>
        <v/>
      </c>
      <c r="FB516" s="248" t="str">
        <f t="shared" si="803"/>
        <v/>
      </c>
      <c r="FC516" s="248" t="str">
        <f t="shared" si="803"/>
        <v/>
      </c>
      <c r="FD516" s="189"/>
      <c r="FE516" s="248" t="str">
        <f t="shared" si="830"/>
        <v/>
      </c>
      <c r="FF516" s="248" t="str">
        <f t="shared" si="831"/>
        <v/>
      </c>
      <c r="FG516" s="248" t="str">
        <f t="shared" si="832"/>
        <v/>
      </c>
      <c r="FH516" s="248" t="str">
        <f t="shared" si="833"/>
        <v/>
      </c>
      <c r="FI516" s="248" t="str">
        <f t="shared" si="804"/>
        <v/>
      </c>
      <c r="FJ516" s="248" t="str">
        <f t="shared" si="804"/>
        <v/>
      </c>
      <c r="FK516" s="189"/>
      <c r="FL516" s="370"/>
      <c r="FM516" s="371"/>
      <c r="FN516" s="371"/>
      <c r="FO516" s="611"/>
      <c r="FP516" s="896"/>
      <c r="FQ516" s="370"/>
      <c r="FR516" s="371"/>
      <c r="FS516" s="371"/>
      <c r="FT516" s="611"/>
      <c r="FU516" s="896"/>
      <c r="FV516" s="370"/>
      <c r="FW516" s="371"/>
      <c r="FX516" s="371"/>
      <c r="FY516" s="611"/>
      <c r="FZ516" s="896"/>
      <c r="GA516" s="613"/>
      <c r="GB516" s="189"/>
      <c r="GC516" s="227">
        <f t="shared" si="776"/>
        <v>0</v>
      </c>
      <c r="GD516" s="228">
        <f t="shared" si="777"/>
        <v>0</v>
      </c>
      <c r="GE516" s="229">
        <f t="shared" si="805"/>
        <v>0</v>
      </c>
      <c r="GF516" s="230">
        <f t="shared" si="805"/>
        <v>0</v>
      </c>
      <c r="GG516" s="231" t="str">
        <f t="shared" si="778"/>
        <v/>
      </c>
      <c r="GH516" s="232">
        <f t="shared" si="779"/>
        <v>0</v>
      </c>
      <c r="GI516" s="227">
        <f t="shared" si="780"/>
        <v>0</v>
      </c>
      <c r="GJ516" s="233">
        <f t="shared" si="781"/>
        <v>0</v>
      </c>
      <c r="GK516" s="233">
        <f t="shared" si="782"/>
        <v>0</v>
      </c>
      <c r="GL516" s="234"/>
      <c r="GM516" s="235">
        <f t="shared" si="783"/>
        <v>0</v>
      </c>
      <c r="GN516" s="235">
        <f t="shared" si="784"/>
        <v>0</v>
      </c>
      <c r="GO516" s="235" t="str">
        <f t="shared" si="785"/>
        <v/>
      </c>
      <c r="GP516" s="380"/>
      <c r="GQ516" s="235">
        <f t="shared" si="786"/>
        <v>0</v>
      </c>
      <c r="GR516" s="235">
        <f t="shared" si="787"/>
        <v>0</v>
      </c>
      <c r="GS516" s="235" t="str">
        <f t="shared" si="788"/>
        <v/>
      </c>
      <c r="GT516" s="236"/>
      <c r="GU516" s="237" t="str">
        <f t="shared" si="789"/>
        <v/>
      </c>
      <c r="GV516" s="237" t="str">
        <f t="shared" si="790"/>
        <v/>
      </c>
      <c r="GW516" s="238" t="str">
        <f t="shared" si="791"/>
        <v/>
      </c>
      <c r="GX516" s="238" t="str">
        <f t="shared" si="792"/>
        <v/>
      </c>
      <c r="GY516" s="239"/>
      <c r="GZ516" s="240" t="str">
        <f t="shared" si="793"/>
        <v/>
      </c>
      <c r="HA516" s="235" t="str">
        <f t="shared" si="794"/>
        <v/>
      </c>
      <c r="HB516" s="235" t="str">
        <f t="shared" si="795"/>
        <v/>
      </c>
      <c r="HC516" s="235" t="str">
        <f t="shared" si="796"/>
        <v/>
      </c>
      <c r="HD516" s="235" t="str">
        <f t="shared" si="797"/>
        <v/>
      </c>
      <c r="HE516" s="235" t="str">
        <f t="shared" si="798"/>
        <v/>
      </c>
      <c r="HF516" s="188"/>
      <c r="HG516" s="235" t="str">
        <f t="shared" si="799"/>
        <v/>
      </c>
      <c r="HH516" s="235">
        <f t="shared" si="806"/>
        <v>0</v>
      </c>
      <c r="HI516" s="235">
        <f t="shared" si="806"/>
        <v>0</v>
      </c>
      <c r="HJ516" s="235">
        <f t="shared" si="806"/>
        <v>0</v>
      </c>
      <c r="HK516" s="188"/>
      <c r="HL516" s="235" t="str">
        <f t="shared" si="800"/>
        <v/>
      </c>
      <c r="HM516" s="235">
        <f t="shared" si="807"/>
        <v>0</v>
      </c>
      <c r="HN516" s="235">
        <f t="shared" si="807"/>
        <v>0</v>
      </c>
      <c r="HO516" s="235">
        <f t="shared" si="807"/>
        <v>0</v>
      </c>
      <c r="HP516" s="188"/>
      <c r="HQ516" s="235" t="str">
        <f t="shared" si="801"/>
        <v/>
      </c>
      <c r="HR516" s="235">
        <f t="shared" si="808"/>
        <v>0</v>
      </c>
      <c r="HS516" s="235">
        <f t="shared" si="808"/>
        <v>0</v>
      </c>
      <c r="HT516" s="235">
        <f t="shared" si="808"/>
        <v>0</v>
      </c>
      <c r="HU516" s="162"/>
      <c r="HV516" s="1622"/>
      <c r="HW516" s="1619"/>
      <c r="HX516" s="1619"/>
      <c r="HY516" s="1619"/>
      <c r="HZ516" s="1619"/>
      <c r="IA516" s="1619"/>
      <c r="IB516" s="1619"/>
      <c r="IC516" s="1623"/>
      <c r="ID516" s="162"/>
    </row>
    <row r="517" spans="1:238" ht="21.75" customHeight="1" x14ac:dyDescent="0.25">
      <c r="A517" s="377" t="str">
        <f t="shared" si="755"/>
        <v/>
      </c>
      <c r="B517" s="188">
        <v>491</v>
      </c>
      <c r="C517" s="255"/>
      <c r="D517" s="223" t="str">
        <f t="shared" si="802"/>
        <v/>
      </c>
      <c r="E517" s="223" t="str">
        <f t="shared" si="748"/>
        <v/>
      </c>
      <c r="F517" s="242"/>
      <c r="G517" s="242"/>
      <c r="H517" s="224" t="str">
        <f t="shared" si="756"/>
        <v/>
      </c>
      <c r="I517" s="930"/>
      <c r="J517" s="930"/>
      <c r="K517" s="930"/>
      <c r="L517" s="370"/>
      <c r="M517" s="371"/>
      <c r="N517" s="371"/>
      <c r="O517" s="371"/>
      <c r="P517" s="372"/>
      <c r="Q517" s="609"/>
      <c r="R517" s="609"/>
      <c r="S517" s="610"/>
      <c r="T517" s="371"/>
      <c r="U517" s="371"/>
      <c r="V517" s="188"/>
      <c r="W517" s="370"/>
      <c r="X517" s="371"/>
      <c r="Y517" s="371"/>
      <c r="Z517" s="611"/>
      <c r="AA517" s="896"/>
      <c r="AB517" s="370"/>
      <c r="AC517" s="371"/>
      <c r="AD517" s="371"/>
      <c r="AE517" s="371"/>
      <c r="AF517" s="896"/>
      <c r="AG517" s="370"/>
      <c r="AH517" s="371"/>
      <c r="AI517" s="371"/>
      <c r="AJ517" s="371"/>
      <c r="AK517" s="896"/>
      <c r="AL517" s="370"/>
      <c r="AM517" s="371"/>
      <c r="AN517" s="371"/>
      <c r="AO517" s="372"/>
      <c r="AP517" s="370"/>
      <c r="AQ517" s="371"/>
      <c r="AR517" s="371"/>
      <c r="AS517" s="371"/>
      <c r="AT517" s="928"/>
      <c r="AU517" s="188"/>
      <c r="AV517" s="256">
        <f t="shared" si="809"/>
        <v>0</v>
      </c>
      <c r="AW517" s="257">
        <f t="shared" si="810"/>
        <v>0</v>
      </c>
      <c r="AX517" s="258">
        <f t="shared" si="811"/>
        <v>0</v>
      </c>
      <c r="AY517" s="259">
        <f t="shared" si="812"/>
        <v>0</v>
      </c>
      <c r="AZ517" s="231" t="str">
        <f t="shared" si="813"/>
        <v/>
      </c>
      <c r="BA517" s="232">
        <f t="shared" si="814"/>
        <v>0</v>
      </c>
      <c r="BB517" s="249">
        <f t="shared" si="815"/>
        <v>0</v>
      </c>
      <c r="BC517" s="231">
        <f t="shared" si="816"/>
        <v>0</v>
      </c>
      <c r="BD517" s="231">
        <f t="shared" si="817"/>
        <v>0</v>
      </c>
      <c r="BE517" s="260"/>
      <c r="BF517" s="235">
        <f t="shared" si="757"/>
        <v>0</v>
      </c>
      <c r="BG517" s="235">
        <f t="shared" si="758"/>
        <v>0</v>
      </c>
      <c r="BH517" s="235">
        <f t="shared" si="759"/>
        <v>0</v>
      </c>
      <c r="BI517" s="380"/>
      <c r="BJ517" s="235">
        <f t="shared" si="749"/>
        <v>0</v>
      </c>
      <c r="BK517" s="235">
        <f t="shared" si="760"/>
        <v>0</v>
      </c>
      <c r="BL517" s="235" t="str">
        <f t="shared" si="761"/>
        <v/>
      </c>
      <c r="BM517" s="236"/>
      <c r="BN517" s="237"/>
      <c r="BO517" s="237"/>
      <c r="BP517" s="238"/>
      <c r="BQ517" s="238"/>
      <c r="BR517" s="254"/>
      <c r="BS517" s="252"/>
      <c r="BT517" s="244"/>
      <c r="BU517" s="244"/>
      <c r="BV517" s="244"/>
      <c r="BW517" s="244"/>
      <c r="BX517" s="244"/>
      <c r="BY517" s="244"/>
      <c r="BZ517" s="244"/>
      <c r="CA517" s="244"/>
      <c r="CB517" s="253"/>
      <c r="CC517" s="188"/>
      <c r="CD517" s="244">
        <f t="shared" si="742"/>
        <v>0</v>
      </c>
      <c r="CE517" s="235">
        <f t="shared" si="762"/>
        <v>0</v>
      </c>
      <c r="CF517" s="235">
        <f t="shared" si="762"/>
        <v>0</v>
      </c>
      <c r="CG517" s="235">
        <f t="shared" si="762"/>
        <v>0</v>
      </c>
      <c r="CH517" s="188"/>
      <c r="CI517" s="244">
        <f t="shared" si="743"/>
        <v>0</v>
      </c>
      <c r="CJ517" s="235">
        <f t="shared" si="763"/>
        <v>0</v>
      </c>
      <c r="CK517" s="235">
        <f t="shared" si="763"/>
        <v>0</v>
      </c>
      <c r="CL517" s="235">
        <f t="shared" si="763"/>
        <v>0</v>
      </c>
      <c r="CM517" s="188"/>
      <c r="CN517" s="244">
        <f t="shared" si="744"/>
        <v>0</v>
      </c>
      <c r="CO517" s="235">
        <f t="shared" si="764"/>
        <v>0</v>
      </c>
      <c r="CP517" s="235">
        <f t="shared" si="764"/>
        <v>0</v>
      </c>
      <c r="CQ517" s="235">
        <f t="shared" si="764"/>
        <v>0</v>
      </c>
      <c r="CR517" s="188"/>
      <c r="CS517" s="244">
        <f t="shared" si="745"/>
        <v>0</v>
      </c>
      <c r="CT517" s="235">
        <f t="shared" si="765"/>
        <v>0</v>
      </c>
      <c r="CU517" s="235">
        <f t="shared" si="765"/>
        <v>0</v>
      </c>
      <c r="CV517" s="235">
        <f t="shared" si="765"/>
        <v>0</v>
      </c>
      <c r="CW517" s="188"/>
      <c r="CX517" s="244">
        <f t="shared" si="746"/>
        <v>0</v>
      </c>
      <c r="CY517" s="235">
        <f t="shared" si="766"/>
        <v>0</v>
      </c>
      <c r="CZ517" s="235">
        <f t="shared" si="766"/>
        <v>0</v>
      </c>
      <c r="DA517" s="235">
        <f t="shared" si="766"/>
        <v>0</v>
      </c>
      <c r="DB517" s="188"/>
      <c r="DC517" s="225"/>
      <c r="DD517" s="226"/>
      <c r="DE517" s="1088"/>
      <c r="DF517" s="225"/>
      <c r="DG517" s="226"/>
      <c r="DH517" s="1088"/>
      <c r="DI517" s="225"/>
      <c r="DJ517" s="226"/>
      <c r="DK517" s="1088"/>
      <c r="DL517" s="225"/>
      <c r="DM517" s="226"/>
      <c r="DN517" s="1088"/>
      <c r="DO517" s="370"/>
      <c r="DP517" s="370"/>
      <c r="DQ517" s="243">
        <f t="shared" si="818"/>
        <v>0</v>
      </c>
      <c r="DR517" s="244">
        <f t="shared" si="819"/>
        <v>0</v>
      </c>
      <c r="DS517" s="235">
        <f t="shared" si="767"/>
        <v>0</v>
      </c>
      <c r="DT517" s="244" t="str">
        <f t="shared" si="820"/>
        <v/>
      </c>
      <c r="DU517" s="42" t="str">
        <f t="shared" si="768"/>
        <v/>
      </c>
      <c r="DV517" s="42" t="str">
        <f t="shared" si="769"/>
        <v/>
      </c>
      <c r="DW517" s="42" t="str">
        <f t="shared" si="770"/>
        <v/>
      </c>
      <c r="DX517" s="162"/>
      <c r="DY517" s="42" t="str">
        <f t="shared" si="771"/>
        <v/>
      </c>
      <c r="DZ517" s="42" t="str">
        <f t="shared" si="834"/>
        <v/>
      </c>
      <c r="EA517" s="42" t="str">
        <f t="shared" si="772"/>
        <v/>
      </c>
      <c r="EB517" s="162"/>
      <c r="EC517" s="930"/>
      <c r="ED517" s="188"/>
      <c r="EE517" s="245">
        <f t="shared" si="747"/>
        <v>0</v>
      </c>
      <c r="EF517" s="189"/>
      <c r="EG517" s="245">
        <f t="shared" si="773"/>
        <v>0</v>
      </c>
      <c r="EH517" s="189"/>
      <c r="EI517" s="246" t="str">
        <f t="shared" si="821"/>
        <v/>
      </c>
      <c r="EJ517" s="247" t="str">
        <f t="shared" si="750"/>
        <v/>
      </c>
      <c r="EK517" s="248" t="str">
        <f t="shared" si="751"/>
        <v/>
      </c>
      <c r="EL517" s="248" t="str">
        <f t="shared" si="752"/>
        <v/>
      </c>
      <c r="EM517" s="248" t="str">
        <f t="shared" si="753"/>
        <v/>
      </c>
      <c r="EN517" s="248" t="str">
        <f t="shared" si="774"/>
        <v/>
      </c>
      <c r="EO517" s="248" t="str">
        <f t="shared" si="754"/>
        <v/>
      </c>
      <c r="EP517" s="189"/>
      <c r="EQ517" s="248" t="str">
        <f t="shared" si="822"/>
        <v/>
      </c>
      <c r="ER517" s="248" t="str">
        <f t="shared" si="823"/>
        <v/>
      </c>
      <c r="ES517" s="248" t="str">
        <f t="shared" si="824"/>
        <v/>
      </c>
      <c r="ET517" s="248" t="str">
        <f t="shared" si="825"/>
        <v/>
      </c>
      <c r="EU517" s="248" t="str">
        <f t="shared" si="775"/>
        <v/>
      </c>
      <c r="EV517" s="248" t="str">
        <f t="shared" si="775"/>
        <v/>
      </c>
      <c r="EW517" s="189"/>
      <c r="EX517" s="248" t="str">
        <f t="shared" si="826"/>
        <v/>
      </c>
      <c r="EY517" s="248" t="str">
        <f t="shared" si="827"/>
        <v/>
      </c>
      <c r="EZ517" s="248" t="str">
        <f t="shared" si="828"/>
        <v/>
      </c>
      <c r="FA517" s="248" t="str">
        <f t="shared" si="829"/>
        <v/>
      </c>
      <c r="FB517" s="248" t="str">
        <f t="shared" si="803"/>
        <v/>
      </c>
      <c r="FC517" s="248" t="str">
        <f t="shared" si="803"/>
        <v/>
      </c>
      <c r="FD517" s="189"/>
      <c r="FE517" s="248" t="str">
        <f t="shared" si="830"/>
        <v/>
      </c>
      <c r="FF517" s="248" t="str">
        <f t="shared" si="831"/>
        <v/>
      </c>
      <c r="FG517" s="248" t="str">
        <f t="shared" si="832"/>
        <v/>
      </c>
      <c r="FH517" s="248" t="str">
        <f t="shared" si="833"/>
        <v/>
      </c>
      <c r="FI517" s="248" t="str">
        <f t="shared" si="804"/>
        <v/>
      </c>
      <c r="FJ517" s="248" t="str">
        <f t="shared" si="804"/>
        <v/>
      </c>
      <c r="FK517" s="189"/>
      <c r="FL517" s="370"/>
      <c r="FM517" s="371"/>
      <c r="FN517" s="371"/>
      <c r="FO517" s="611"/>
      <c r="FP517" s="896"/>
      <c r="FQ517" s="370"/>
      <c r="FR517" s="371"/>
      <c r="FS517" s="371"/>
      <c r="FT517" s="611"/>
      <c r="FU517" s="896"/>
      <c r="FV517" s="370"/>
      <c r="FW517" s="371"/>
      <c r="FX517" s="371"/>
      <c r="FY517" s="611"/>
      <c r="FZ517" s="896"/>
      <c r="GA517" s="613"/>
      <c r="GB517" s="189"/>
      <c r="GC517" s="227">
        <f t="shared" si="776"/>
        <v>0</v>
      </c>
      <c r="GD517" s="228">
        <f t="shared" si="777"/>
        <v>0</v>
      </c>
      <c r="GE517" s="229">
        <f t="shared" si="805"/>
        <v>0</v>
      </c>
      <c r="GF517" s="230">
        <f t="shared" si="805"/>
        <v>0</v>
      </c>
      <c r="GG517" s="231" t="str">
        <f t="shared" si="778"/>
        <v/>
      </c>
      <c r="GH517" s="232">
        <f t="shared" si="779"/>
        <v>0</v>
      </c>
      <c r="GI517" s="227">
        <f t="shared" si="780"/>
        <v>0</v>
      </c>
      <c r="GJ517" s="233">
        <f t="shared" si="781"/>
        <v>0</v>
      </c>
      <c r="GK517" s="233">
        <f t="shared" si="782"/>
        <v>0</v>
      </c>
      <c r="GL517" s="234"/>
      <c r="GM517" s="235">
        <f t="shared" si="783"/>
        <v>0</v>
      </c>
      <c r="GN517" s="235">
        <f t="shared" si="784"/>
        <v>0</v>
      </c>
      <c r="GO517" s="235" t="str">
        <f t="shared" si="785"/>
        <v/>
      </c>
      <c r="GP517" s="380"/>
      <c r="GQ517" s="235">
        <f t="shared" si="786"/>
        <v>0</v>
      </c>
      <c r="GR517" s="235">
        <f t="shared" si="787"/>
        <v>0</v>
      </c>
      <c r="GS517" s="235" t="str">
        <f t="shared" si="788"/>
        <v/>
      </c>
      <c r="GT517" s="236"/>
      <c r="GU517" s="237" t="str">
        <f t="shared" si="789"/>
        <v/>
      </c>
      <c r="GV517" s="237" t="str">
        <f t="shared" si="790"/>
        <v/>
      </c>
      <c r="GW517" s="238" t="str">
        <f t="shared" si="791"/>
        <v/>
      </c>
      <c r="GX517" s="238" t="str">
        <f t="shared" si="792"/>
        <v/>
      </c>
      <c r="GY517" s="239"/>
      <c r="GZ517" s="240" t="str">
        <f t="shared" si="793"/>
        <v/>
      </c>
      <c r="HA517" s="235" t="str">
        <f t="shared" si="794"/>
        <v/>
      </c>
      <c r="HB517" s="235" t="str">
        <f t="shared" si="795"/>
        <v/>
      </c>
      <c r="HC517" s="235" t="str">
        <f t="shared" si="796"/>
        <v/>
      </c>
      <c r="HD517" s="235" t="str">
        <f t="shared" si="797"/>
        <v/>
      </c>
      <c r="HE517" s="235" t="str">
        <f t="shared" si="798"/>
        <v/>
      </c>
      <c r="HF517" s="188"/>
      <c r="HG517" s="235" t="str">
        <f t="shared" si="799"/>
        <v/>
      </c>
      <c r="HH517" s="235">
        <f t="shared" si="806"/>
        <v>0</v>
      </c>
      <c r="HI517" s="235">
        <f t="shared" si="806"/>
        <v>0</v>
      </c>
      <c r="HJ517" s="235">
        <f t="shared" si="806"/>
        <v>0</v>
      </c>
      <c r="HK517" s="188"/>
      <c r="HL517" s="235" t="str">
        <f t="shared" si="800"/>
        <v/>
      </c>
      <c r="HM517" s="235">
        <f t="shared" si="807"/>
        <v>0</v>
      </c>
      <c r="HN517" s="235">
        <f t="shared" si="807"/>
        <v>0</v>
      </c>
      <c r="HO517" s="235">
        <f t="shared" si="807"/>
        <v>0</v>
      </c>
      <c r="HP517" s="188"/>
      <c r="HQ517" s="235" t="str">
        <f t="shared" si="801"/>
        <v/>
      </c>
      <c r="HR517" s="235">
        <f t="shared" si="808"/>
        <v>0</v>
      </c>
      <c r="HS517" s="235">
        <f t="shared" si="808"/>
        <v>0</v>
      </c>
      <c r="HT517" s="235">
        <f t="shared" si="808"/>
        <v>0</v>
      </c>
      <c r="HU517" s="162"/>
      <c r="HV517" s="1622"/>
      <c r="HW517" s="1619"/>
      <c r="HX517" s="1619"/>
      <c r="HY517" s="1619"/>
      <c r="HZ517" s="1619"/>
      <c r="IA517" s="1619"/>
      <c r="IB517" s="1619"/>
      <c r="IC517" s="1623"/>
      <c r="ID517" s="162"/>
    </row>
    <row r="518" spans="1:238" ht="21.75" customHeight="1" x14ac:dyDescent="0.25">
      <c r="A518" s="377" t="str">
        <f t="shared" si="755"/>
        <v/>
      </c>
      <c r="B518" s="188">
        <v>492</v>
      </c>
      <c r="C518" s="255"/>
      <c r="D518" s="223" t="str">
        <f t="shared" si="802"/>
        <v/>
      </c>
      <c r="E518" s="223" t="str">
        <f t="shared" si="748"/>
        <v/>
      </c>
      <c r="F518" s="242"/>
      <c r="G518" s="242"/>
      <c r="H518" s="224" t="str">
        <f t="shared" si="756"/>
        <v/>
      </c>
      <c r="I518" s="930"/>
      <c r="J518" s="930"/>
      <c r="K518" s="930"/>
      <c r="L518" s="370"/>
      <c r="M518" s="371"/>
      <c r="N518" s="371"/>
      <c r="O518" s="371"/>
      <c r="P518" s="372"/>
      <c r="Q518" s="609"/>
      <c r="R518" s="609"/>
      <c r="S518" s="610"/>
      <c r="T518" s="371"/>
      <c r="U518" s="371"/>
      <c r="V518" s="188"/>
      <c r="W518" s="370"/>
      <c r="X518" s="371"/>
      <c r="Y518" s="371"/>
      <c r="Z518" s="611"/>
      <c r="AA518" s="896"/>
      <c r="AB518" s="370"/>
      <c r="AC518" s="371"/>
      <c r="AD518" s="371"/>
      <c r="AE518" s="371"/>
      <c r="AF518" s="896"/>
      <c r="AG518" s="370"/>
      <c r="AH518" s="371"/>
      <c r="AI518" s="371"/>
      <c r="AJ518" s="371"/>
      <c r="AK518" s="896"/>
      <c r="AL518" s="370"/>
      <c r="AM518" s="371"/>
      <c r="AN518" s="371"/>
      <c r="AO518" s="372"/>
      <c r="AP518" s="370"/>
      <c r="AQ518" s="371"/>
      <c r="AR518" s="371"/>
      <c r="AS518" s="371"/>
      <c r="AT518" s="928"/>
      <c r="AU518" s="188"/>
      <c r="AV518" s="256">
        <f t="shared" si="809"/>
        <v>0</v>
      </c>
      <c r="AW518" s="257">
        <f t="shared" si="810"/>
        <v>0</v>
      </c>
      <c r="AX518" s="258">
        <f t="shared" si="811"/>
        <v>0</v>
      </c>
      <c r="AY518" s="259">
        <f t="shared" si="812"/>
        <v>0</v>
      </c>
      <c r="AZ518" s="231" t="str">
        <f t="shared" si="813"/>
        <v/>
      </c>
      <c r="BA518" s="232">
        <f t="shared" si="814"/>
        <v>0</v>
      </c>
      <c r="BB518" s="249">
        <f t="shared" si="815"/>
        <v>0</v>
      </c>
      <c r="BC518" s="231">
        <f t="shared" si="816"/>
        <v>0</v>
      </c>
      <c r="BD518" s="231">
        <f t="shared" si="817"/>
        <v>0</v>
      </c>
      <c r="BE518" s="260"/>
      <c r="BF518" s="235">
        <f t="shared" si="757"/>
        <v>0</v>
      </c>
      <c r="BG518" s="235">
        <f t="shared" si="758"/>
        <v>0</v>
      </c>
      <c r="BH518" s="235">
        <f t="shared" si="759"/>
        <v>0</v>
      </c>
      <c r="BI518" s="380"/>
      <c r="BJ518" s="235">
        <f t="shared" si="749"/>
        <v>0</v>
      </c>
      <c r="BK518" s="235">
        <f t="shared" si="760"/>
        <v>0</v>
      </c>
      <c r="BL518" s="235" t="str">
        <f t="shared" si="761"/>
        <v/>
      </c>
      <c r="BM518" s="236"/>
      <c r="BN518" s="237"/>
      <c r="BO518" s="237"/>
      <c r="BP518" s="238"/>
      <c r="BQ518" s="238"/>
      <c r="BR518" s="254"/>
      <c r="BS518" s="252"/>
      <c r="BT518" s="244"/>
      <c r="BU518" s="244"/>
      <c r="BV518" s="244"/>
      <c r="BW518" s="244"/>
      <c r="BX518" s="244"/>
      <c r="BY518" s="244"/>
      <c r="BZ518" s="244"/>
      <c r="CA518" s="244"/>
      <c r="CB518" s="253"/>
      <c r="CC518" s="188"/>
      <c r="CD518" s="244">
        <f t="shared" si="742"/>
        <v>0</v>
      </c>
      <c r="CE518" s="235">
        <f t="shared" si="762"/>
        <v>0</v>
      </c>
      <c r="CF518" s="235">
        <f t="shared" si="762"/>
        <v>0</v>
      </c>
      <c r="CG518" s="235">
        <f t="shared" si="762"/>
        <v>0</v>
      </c>
      <c r="CH518" s="188"/>
      <c r="CI518" s="244">
        <f t="shared" si="743"/>
        <v>0</v>
      </c>
      <c r="CJ518" s="235">
        <f t="shared" si="763"/>
        <v>0</v>
      </c>
      <c r="CK518" s="235">
        <f t="shared" si="763"/>
        <v>0</v>
      </c>
      <c r="CL518" s="235">
        <f t="shared" si="763"/>
        <v>0</v>
      </c>
      <c r="CM518" s="188"/>
      <c r="CN518" s="244">
        <f t="shared" si="744"/>
        <v>0</v>
      </c>
      <c r="CO518" s="235">
        <f t="shared" si="764"/>
        <v>0</v>
      </c>
      <c r="CP518" s="235">
        <f t="shared" si="764"/>
        <v>0</v>
      </c>
      <c r="CQ518" s="235">
        <f t="shared" si="764"/>
        <v>0</v>
      </c>
      <c r="CR518" s="188"/>
      <c r="CS518" s="244">
        <f t="shared" si="745"/>
        <v>0</v>
      </c>
      <c r="CT518" s="235">
        <f t="shared" si="765"/>
        <v>0</v>
      </c>
      <c r="CU518" s="235">
        <f t="shared" si="765"/>
        <v>0</v>
      </c>
      <c r="CV518" s="235">
        <f t="shared" si="765"/>
        <v>0</v>
      </c>
      <c r="CW518" s="188"/>
      <c r="CX518" s="244">
        <f t="shared" si="746"/>
        <v>0</v>
      </c>
      <c r="CY518" s="235">
        <f t="shared" si="766"/>
        <v>0</v>
      </c>
      <c r="CZ518" s="235">
        <f t="shared" si="766"/>
        <v>0</v>
      </c>
      <c r="DA518" s="235">
        <f t="shared" si="766"/>
        <v>0</v>
      </c>
      <c r="DB518" s="188"/>
      <c r="DC518" s="225"/>
      <c r="DD518" s="226"/>
      <c r="DE518" s="1088"/>
      <c r="DF518" s="225"/>
      <c r="DG518" s="226"/>
      <c r="DH518" s="1088"/>
      <c r="DI518" s="225"/>
      <c r="DJ518" s="226"/>
      <c r="DK518" s="1088"/>
      <c r="DL518" s="225"/>
      <c r="DM518" s="226"/>
      <c r="DN518" s="1088"/>
      <c r="DO518" s="370"/>
      <c r="DP518" s="370"/>
      <c r="DQ518" s="243">
        <f t="shared" si="818"/>
        <v>0</v>
      </c>
      <c r="DR518" s="244">
        <f t="shared" si="819"/>
        <v>0</v>
      </c>
      <c r="DS518" s="235">
        <f t="shared" si="767"/>
        <v>0</v>
      </c>
      <c r="DT518" s="244" t="str">
        <f t="shared" si="820"/>
        <v/>
      </c>
      <c r="DU518" s="42" t="str">
        <f t="shared" si="768"/>
        <v/>
      </c>
      <c r="DV518" s="42" t="str">
        <f t="shared" si="769"/>
        <v/>
      </c>
      <c r="DW518" s="42" t="str">
        <f t="shared" si="770"/>
        <v/>
      </c>
      <c r="DX518" s="162"/>
      <c r="DY518" s="42" t="str">
        <f t="shared" si="771"/>
        <v/>
      </c>
      <c r="DZ518" s="42" t="str">
        <f t="shared" si="834"/>
        <v/>
      </c>
      <c r="EA518" s="42" t="str">
        <f t="shared" si="772"/>
        <v/>
      </c>
      <c r="EB518" s="162"/>
      <c r="EC518" s="930"/>
      <c r="ED518" s="188"/>
      <c r="EE518" s="245">
        <f t="shared" si="747"/>
        <v>0</v>
      </c>
      <c r="EF518" s="189"/>
      <c r="EG518" s="245">
        <f t="shared" si="773"/>
        <v>0</v>
      </c>
      <c r="EH518" s="189"/>
      <c r="EI518" s="246" t="str">
        <f t="shared" si="821"/>
        <v/>
      </c>
      <c r="EJ518" s="247" t="str">
        <f t="shared" si="750"/>
        <v/>
      </c>
      <c r="EK518" s="248" t="str">
        <f t="shared" si="751"/>
        <v/>
      </c>
      <c r="EL518" s="248" t="str">
        <f t="shared" si="752"/>
        <v/>
      </c>
      <c r="EM518" s="248" t="str">
        <f t="shared" si="753"/>
        <v/>
      </c>
      <c r="EN518" s="248" t="str">
        <f t="shared" si="774"/>
        <v/>
      </c>
      <c r="EO518" s="248" t="str">
        <f t="shared" si="754"/>
        <v/>
      </c>
      <c r="EP518" s="189"/>
      <c r="EQ518" s="248" t="str">
        <f t="shared" si="822"/>
        <v/>
      </c>
      <c r="ER518" s="248" t="str">
        <f t="shared" si="823"/>
        <v/>
      </c>
      <c r="ES518" s="248" t="str">
        <f t="shared" si="824"/>
        <v/>
      </c>
      <c r="ET518" s="248" t="str">
        <f t="shared" si="825"/>
        <v/>
      </c>
      <c r="EU518" s="248" t="str">
        <f t="shared" si="775"/>
        <v/>
      </c>
      <c r="EV518" s="248" t="str">
        <f t="shared" si="775"/>
        <v/>
      </c>
      <c r="EW518" s="189"/>
      <c r="EX518" s="248" t="str">
        <f t="shared" si="826"/>
        <v/>
      </c>
      <c r="EY518" s="248" t="str">
        <f t="shared" si="827"/>
        <v/>
      </c>
      <c r="EZ518" s="248" t="str">
        <f t="shared" si="828"/>
        <v/>
      </c>
      <c r="FA518" s="248" t="str">
        <f t="shared" si="829"/>
        <v/>
      </c>
      <c r="FB518" s="248" t="str">
        <f t="shared" si="803"/>
        <v/>
      </c>
      <c r="FC518" s="248" t="str">
        <f t="shared" si="803"/>
        <v/>
      </c>
      <c r="FD518" s="189"/>
      <c r="FE518" s="248" t="str">
        <f t="shared" si="830"/>
        <v/>
      </c>
      <c r="FF518" s="248" t="str">
        <f t="shared" si="831"/>
        <v/>
      </c>
      <c r="FG518" s="248" t="str">
        <f t="shared" si="832"/>
        <v/>
      </c>
      <c r="FH518" s="248" t="str">
        <f t="shared" si="833"/>
        <v/>
      </c>
      <c r="FI518" s="248" t="str">
        <f t="shared" si="804"/>
        <v/>
      </c>
      <c r="FJ518" s="248" t="str">
        <f t="shared" si="804"/>
        <v/>
      </c>
      <c r="FK518" s="189"/>
      <c r="FL518" s="370"/>
      <c r="FM518" s="371"/>
      <c r="FN518" s="371"/>
      <c r="FO518" s="611"/>
      <c r="FP518" s="896"/>
      <c r="FQ518" s="370"/>
      <c r="FR518" s="371"/>
      <c r="FS518" s="371"/>
      <c r="FT518" s="611"/>
      <c r="FU518" s="896"/>
      <c r="FV518" s="370"/>
      <c r="FW518" s="371"/>
      <c r="FX518" s="371"/>
      <c r="FY518" s="611"/>
      <c r="FZ518" s="896"/>
      <c r="GA518" s="613"/>
      <c r="GB518" s="189"/>
      <c r="GC518" s="227">
        <f t="shared" si="776"/>
        <v>0</v>
      </c>
      <c r="GD518" s="228">
        <f t="shared" si="777"/>
        <v>0</v>
      </c>
      <c r="GE518" s="229">
        <f t="shared" si="805"/>
        <v>0</v>
      </c>
      <c r="GF518" s="230">
        <f t="shared" si="805"/>
        <v>0</v>
      </c>
      <c r="GG518" s="231" t="str">
        <f t="shared" si="778"/>
        <v/>
      </c>
      <c r="GH518" s="232">
        <f t="shared" si="779"/>
        <v>0</v>
      </c>
      <c r="GI518" s="227">
        <f t="shared" si="780"/>
        <v>0</v>
      </c>
      <c r="GJ518" s="233">
        <f t="shared" si="781"/>
        <v>0</v>
      </c>
      <c r="GK518" s="233">
        <f t="shared" si="782"/>
        <v>0</v>
      </c>
      <c r="GL518" s="234"/>
      <c r="GM518" s="235">
        <f t="shared" si="783"/>
        <v>0</v>
      </c>
      <c r="GN518" s="235">
        <f t="shared" si="784"/>
        <v>0</v>
      </c>
      <c r="GO518" s="235" t="str">
        <f t="shared" si="785"/>
        <v/>
      </c>
      <c r="GP518" s="380"/>
      <c r="GQ518" s="235">
        <f t="shared" si="786"/>
        <v>0</v>
      </c>
      <c r="GR518" s="235">
        <f t="shared" si="787"/>
        <v>0</v>
      </c>
      <c r="GS518" s="235" t="str">
        <f t="shared" si="788"/>
        <v/>
      </c>
      <c r="GT518" s="236"/>
      <c r="GU518" s="237" t="str">
        <f t="shared" si="789"/>
        <v/>
      </c>
      <c r="GV518" s="237" t="str">
        <f t="shared" si="790"/>
        <v/>
      </c>
      <c r="GW518" s="238" t="str">
        <f t="shared" si="791"/>
        <v/>
      </c>
      <c r="GX518" s="238" t="str">
        <f t="shared" si="792"/>
        <v/>
      </c>
      <c r="GY518" s="239"/>
      <c r="GZ518" s="240" t="str">
        <f t="shared" si="793"/>
        <v/>
      </c>
      <c r="HA518" s="235" t="str">
        <f t="shared" si="794"/>
        <v/>
      </c>
      <c r="HB518" s="235" t="str">
        <f t="shared" si="795"/>
        <v/>
      </c>
      <c r="HC518" s="235" t="str">
        <f t="shared" si="796"/>
        <v/>
      </c>
      <c r="HD518" s="235" t="str">
        <f t="shared" si="797"/>
        <v/>
      </c>
      <c r="HE518" s="235" t="str">
        <f t="shared" si="798"/>
        <v/>
      </c>
      <c r="HF518" s="188"/>
      <c r="HG518" s="235" t="str">
        <f t="shared" si="799"/>
        <v/>
      </c>
      <c r="HH518" s="235">
        <f t="shared" si="806"/>
        <v>0</v>
      </c>
      <c r="HI518" s="235">
        <f t="shared" si="806"/>
        <v>0</v>
      </c>
      <c r="HJ518" s="235">
        <f t="shared" si="806"/>
        <v>0</v>
      </c>
      <c r="HK518" s="188"/>
      <c r="HL518" s="235" t="str">
        <f t="shared" si="800"/>
        <v/>
      </c>
      <c r="HM518" s="235">
        <f t="shared" si="807"/>
        <v>0</v>
      </c>
      <c r="HN518" s="235">
        <f t="shared" si="807"/>
        <v>0</v>
      </c>
      <c r="HO518" s="235">
        <f t="shared" si="807"/>
        <v>0</v>
      </c>
      <c r="HP518" s="188"/>
      <c r="HQ518" s="235" t="str">
        <f t="shared" si="801"/>
        <v/>
      </c>
      <c r="HR518" s="235">
        <f t="shared" si="808"/>
        <v>0</v>
      </c>
      <c r="HS518" s="235">
        <f t="shared" si="808"/>
        <v>0</v>
      </c>
      <c r="HT518" s="235">
        <f t="shared" si="808"/>
        <v>0</v>
      </c>
      <c r="HU518" s="162"/>
      <c r="HV518" s="1622"/>
      <c r="HW518" s="1619"/>
      <c r="HX518" s="1619"/>
      <c r="HY518" s="1619"/>
      <c r="HZ518" s="1619"/>
      <c r="IA518" s="1619"/>
      <c r="IB518" s="1619"/>
      <c r="IC518" s="1623"/>
      <c r="ID518" s="162"/>
    </row>
    <row r="519" spans="1:238" ht="21.75" customHeight="1" x14ac:dyDescent="0.25">
      <c r="A519" s="377" t="str">
        <f t="shared" si="755"/>
        <v/>
      </c>
      <c r="B519" s="188">
        <v>493</v>
      </c>
      <c r="C519" s="255"/>
      <c r="D519" s="223" t="str">
        <f t="shared" si="802"/>
        <v/>
      </c>
      <c r="E519" s="223" t="str">
        <f t="shared" si="748"/>
        <v/>
      </c>
      <c r="F519" s="242"/>
      <c r="G519" s="242"/>
      <c r="H519" s="224" t="str">
        <f t="shared" si="756"/>
        <v/>
      </c>
      <c r="I519" s="930"/>
      <c r="J519" s="930"/>
      <c r="K519" s="930"/>
      <c r="L519" s="370"/>
      <c r="M519" s="371"/>
      <c r="N519" s="371"/>
      <c r="O519" s="371"/>
      <c r="P519" s="372"/>
      <c r="Q519" s="609"/>
      <c r="R519" s="609"/>
      <c r="S519" s="610"/>
      <c r="T519" s="371"/>
      <c r="U519" s="371"/>
      <c r="V519" s="188"/>
      <c r="W519" s="370"/>
      <c r="X519" s="371"/>
      <c r="Y519" s="371"/>
      <c r="Z519" s="611"/>
      <c r="AA519" s="896"/>
      <c r="AB519" s="370"/>
      <c r="AC519" s="371"/>
      <c r="AD519" s="371"/>
      <c r="AE519" s="371"/>
      <c r="AF519" s="896"/>
      <c r="AG519" s="370"/>
      <c r="AH519" s="371"/>
      <c r="AI519" s="371"/>
      <c r="AJ519" s="371"/>
      <c r="AK519" s="896"/>
      <c r="AL519" s="370"/>
      <c r="AM519" s="371"/>
      <c r="AN519" s="371"/>
      <c r="AO519" s="372"/>
      <c r="AP519" s="370"/>
      <c r="AQ519" s="371"/>
      <c r="AR519" s="371"/>
      <c r="AS519" s="371"/>
      <c r="AT519" s="928"/>
      <c r="AU519" s="188"/>
      <c r="AV519" s="256">
        <f t="shared" si="809"/>
        <v>0</v>
      </c>
      <c r="AW519" s="257">
        <f t="shared" si="810"/>
        <v>0</v>
      </c>
      <c r="AX519" s="258">
        <f t="shared" si="811"/>
        <v>0</v>
      </c>
      <c r="AY519" s="259">
        <f t="shared" si="812"/>
        <v>0</v>
      </c>
      <c r="AZ519" s="231" t="str">
        <f t="shared" si="813"/>
        <v/>
      </c>
      <c r="BA519" s="232">
        <f t="shared" si="814"/>
        <v>0</v>
      </c>
      <c r="BB519" s="249">
        <f t="shared" si="815"/>
        <v>0</v>
      </c>
      <c r="BC519" s="231">
        <f t="shared" si="816"/>
        <v>0</v>
      </c>
      <c r="BD519" s="231">
        <f t="shared" si="817"/>
        <v>0</v>
      </c>
      <c r="BE519" s="260"/>
      <c r="BF519" s="235">
        <f t="shared" si="757"/>
        <v>0</v>
      </c>
      <c r="BG519" s="235">
        <f t="shared" si="758"/>
        <v>0</v>
      </c>
      <c r="BH519" s="235">
        <f t="shared" si="759"/>
        <v>0</v>
      </c>
      <c r="BI519" s="380"/>
      <c r="BJ519" s="235">
        <f t="shared" si="749"/>
        <v>0</v>
      </c>
      <c r="BK519" s="235">
        <f t="shared" si="760"/>
        <v>0</v>
      </c>
      <c r="BL519" s="235" t="str">
        <f t="shared" si="761"/>
        <v/>
      </c>
      <c r="BM519" s="236"/>
      <c r="BN519" s="237"/>
      <c r="BO519" s="237"/>
      <c r="BP519" s="238"/>
      <c r="BQ519" s="238"/>
      <c r="BR519" s="254"/>
      <c r="BS519" s="252"/>
      <c r="BT519" s="244"/>
      <c r="BU519" s="244"/>
      <c r="BV519" s="244"/>
      <c r="BW519" s="244"/>
      <c r="BX519" s="244"/>
      <c r="BY519" s="244"/>
      <c r="BZ519" s="244"/>
      <c r="CA519" s="244"/>
      <c r="CB519" s="253"/>
      <c r="CC519" s="188"/>
      <c r="CD519" s="244">
        <f t="shared" si="742"/>
        <v>0</v>
      </c>
      <c r="CE519" s="235">
        <f t="shared" si="762"/>
        <v>0</v>
      </c>
      <c r="CF519" s="235">
        <f t="shared" si="762"/>
        <v>0</v>
      </c>
      <c r="CG519" s="235">
        <f t="shared" si="762"/>
        <v>0</v>
      </c>
      <c r="CH519" s="188"/>
      <c r="CI519" s="244">
        <f t="shared" si="743"/>
        <v>0</v>
      </c>
      <c r="CJ519" s="235">
        <f t="shared" si="763"/>
        <v>0</v>
      </c>
      <c r="CK519" s="235">
        <f t="shared" si="763"/>
        <v>0</v>
      </c>
      <c r="CL519" s="235">
        <f t="shared" si="763"/>
        <v>0</v>
      </c>
      <c r="CM519" s="188"/>
      <c r="CN519" s="244">
        <f t="shared" si="744"/>
        <v>0</v>
      </c>
      <c r="CO519" s="235">
        <f t="shared" si="764"/>
        <v>0</v>
      </c>
      <c r="CP519" s="235">
        <f t="shared" si="764"/>
        <v>0</v>
      </c>
      <c r="CQ519" s="235">
        <f t="shared" si="764"/>
        <v>0</v>
      </c>
      <c r="CR519" s="188"/>
      <c r="CS519" s="244">
        <f t="shared" si="745"/>
        <v>0</v>
      </c>
      <c r="CT519" s="235">
        <f t="shared" si="765"/>
        <v>0</v>
      </c>
      <c r="CU519" s="235">
        <f t="shared" si="765"/>
        <v>0</v>
      </c>
      <c r="CV519" s="235">
        <f t="shared" si="765"/>
        <v>0</v>
      </c>
      <c r="CW519" s="188"/>
      <c r="CX519" s="244">
        <f t="shared" si="746"/>
        <v>0</v>
      </c>
      <c r="CY519" s="235">
        <f t="shared" si="766"/>
        <v>0</v>
      </c>
      <c r="CZ519" s="235">
        <f t="shared" si="766"/>
        <v>0</v>
      </c>
      <c r="DA519" s="235">
        <f t="shared" si="766"/>
        <v>0</v>
      </c>
      <c r="DB519" s="188"/>
      <c r="DC519" s="225"/>
      <c r="DD519" s="226"/>
      <c r="DE519" s="1088"/>
      <c r="DF519" s="225"/>
      <c r="DG519" s="226"/>
      <c r="DH519" s="1088"/>
      <c r="DI519" s="225"/>
      <c r="DJ519" s="226"/>
      <c r="DK519" s="1088"/>
      <c r="DL519" s="225"/>
      <c r="DM519" s="226"/>
      <c r="DN519" s="1088"/>
      <c r="DO519" s="370"/>
      <c r="DP519" s="370"/>
      <c r="DQ519" s="243">
        <f t="shared" si="818"/>
        <v>0</v>
      </c>
      <c r="DR519" s="244">
        <f t="shared" si="819"/>
        <v>0</v>
      </c>
      <c r="DS519" s="235">
        <f t="shared" si="767"/>
        <v>0</v>
      </c>
      <c r="DT519" s="244" t="str">
        <f t="shared" si="820"/>
        <v/>
      </c>
      <c r="DU519" s="42" t="str">
        <f t="shared" si="768"/>
        <v/>
      </c>
      <c r="DV519" s="42" t="str">
        <f t="shared" si="769"/>
        <v/>
      </c>
      <c r="DW519" s="42" t="str">
        <f t="shared" si="770"/>
        <v/>
      </c>
      <c r="DX519" s="162"/>
      <c r="DY519" s="42" t="str">
        <f t="shared" si="771"/>
        <v/>
      </c>
      <c r="DZ519" s="42" t="str">
        <f t="shared" si="834"/>
        <v/>
      </c>
      <c r="EA519" s="42" t="str">
        <f t="shared" si="772"/>
        <v/>
      </c>
      <c r="EB519" s="162"/>
      <c r="EC519" s="930"/>
      <c r="ED519" s="188"/>
      <c r="EE519" s="245">
        <f t="shared" si="747"/>
        <v>0</v>
      </c>
      <c r="EF519" s="189"/>
      <c r="EG519" s="245">
        <f t="shared" si="773"/>
        <v>0</v>
      </c>
      <c r="EH519" s="189"/>
      <c r="EI519" s="246" t="str">
        <f t="shared" si="821"/>
        <v/>
      </c>
      <c r="EJ519" s="247" t="str">
        <f t="shared" si="750"/>
        <v/>
      </c>
      <c r="EK519" s="248" t="str">
        <f t="shared" si="751"/>
        <v/>
      </c>
      <c r="EL519" s="248" t="str">
        <f t="shared" si="752"/>
        <v/>
      </c>
      <c r="EM519" s="248" t="str">
        <f t="shared" si="753"/>
        <v/>
      </c>
      <c r="EN519" s="248" t="str">
        <f t="shared" si="774"/>
        <v/>
      </c>
      <c r="EO519" s="248" t="str">
        <f t="shared" si="754"/>
        <v/>
      </c>
      <c r="EP519" s="189"/>
      <c r="EQ519" s="248" t="str">
        <f t="shared" si="822"/>
        <v/>
      </c>
      <c r="ER519" s="248" t="str">
        <f t="shared" si="823"/>
        <v/>
      </c>
      <c r="ES519" s="248" t="str">
        <f t="shared" si="824"/>
        <v/>
      </c>
      <c r="ET519" s="248" t="str">
        <f t="shared" si="825"/>
        <v/>
      </c>
      <c r="EU519" s="248" t="str">
        <f t="shared" si="775"/>
        <v/>
      </c>
      <c r="EV519" s="248" t="str">
        <f t="shared" si="775"/>
        <v/>
      </c>
      <c r="EW519" s="189"/>
      <c r="EX519" s="248" t="str">
        <f t="shared" si="826"/>
        <v/>
      </c>
      <c r="EY519" s="248" t="str">
        <f t="shared" si="827"/>
        <v/>
      </c>
      <c r="EZ519" s="248" t="str">
        <f t="shared" si="828"/>
        <v/>
      </c>
      <c r="FA519" s="248" t="str">
        <f t="shared" si="829"/>
        <v/>
      </c>
      <c r="FB519" s="248" t="str">
        <f t="shared" si="803"/>
        <v/>
      </c>
      <c r="FC519" s="248" t="str">
        <f t="shared" si="803"/>
        <v/>
      </c>
      <c r="FD519" s="189"/>
      <c r="FE519" s="248" t="str">
        <f t="shared" si="830"/>
        <v/>
      </c>
      <c r="FF519" s="248" t="str">
        <f t="shared" si="831"/>
        <v/>
      </c>
      <c r="FG519" s="248" t="str">
        <f t="shared" si="832"/>
        <v/>
      </c>
      <c r="FH519" s="248" t="str">
        <f t="shared" si="833"/>
        <v/>
      </c>
      <c r="FI519" s="248" t="str">
        <f t="shared" si="804"/>
        <v/>
      </c>
      <c r="FJ519" s="248" t="str">
        <f t="shared" si="804"/>
        <v/>
      </c>
      <c r="FK519" s="189"/>
      <c r="FL519" s="370"/>
      <c r="FM519" s="371"/>
      <c r="FN519" s="371"/>
      <c r="FO519" s="611"/>
      <c r="FP519" s="896"/>
      <c r="FQ519" s="370"/>
      <c r="FR519" s="371"/>
      <c r="FS519" s="371"/>
      <c r="FT519" s="611"/>
      <c r="FU519" s="896"/>
      <c r="FV519" s="370"/>
      <c r="FW519" s="371"/>
      <c r="FX519" s="371"/>
      <c r="FY519" s="611"/>
      <c r="FZ519" s="896"/>
      <c r="GA519" s="613"/>
      <c r="GB519" s="189"/>
      <c r="GC519" s="227">
        <f t="shared" si="776"/>
        <v>0</v>
      </c>
      <c r="GD519" s="228">
        <f t="shared" si="777"/>
        <v>0</v>
      </c>
      <c r="GE519" s="229">
        <f t="shared" si="805"/>
        <v>0</v>
      </c>
      <c r="GF519" s="230">
        <f t="shared" si="805"/>
        <v>0</v>
      </c>
      <c r="GG519" s="231" t="str">
        <f t="shared" si="778"/>
        <v/>
      </c>
      <c r="GH519" s="232">
        <f t="shared" si="779"/>
        <v>0</v>
      </c>
      <c r="GI519" s="227">
        <f t="shared" si="780"/>
        <v>0</v>
      </c>
      <c r="GJ519" s="233">
        <f t="shared" si="781"/>
        <v>0</v>
      </c>
      <c r="GK519" s="233">
        <f t="shared" si="782"/>
        <v>0</v>
      </c>
      <c r="GL519" s="234"/>
      <c r="GM519" s="235">
        <f t="shared" si="783"/>
        <v>0</v>
      </c>
      <c r="GN519" s="235">
        <f t="shared" si="784"/>
        <v>0</v>
      </c>
      <c r="GO519" s="235" t="str">
        <f t="shared" si="785"/>
        <v/>
      </c>
      <c r="GP519" s="380"/>
      <c r="GQ519" s="235">
        <f t="shared" si="786"/>
        <v>0</v>
      </c>
      <c r="GR519" s="235">
        <f t="shared" si="787"/>
        <v>0</v>
      </c>
      <c r="GS519" s="235" t="str">
        <f t="shared" si="788"/>
        <v/>
      </c>
      <c r="GT519" s="236"/>
      <c r="GU519" s="237" t="str">
        <f t="shared" si="789"/>
        <v/>
      </c>
      <c r="GV519" s="237" t="str">
        <f t="shared" si="790"/>
        <v/>
      </c>
      <c r="GW519" s="238" t="str">
        <f t="shared" si="791"/>
        <v/>
      </c>
      <c r="GX519" s="238" t="str">
        <f t="shared" si="792"/>
        <v/>
      </c>
      <c r="GY519" s="239"/>
      <c r="GZ519" s="240" t="str">
        <f t="shared" si="793"/>
        <v/>
      </c>
      <c r="HA519" s="235" t="str">
        <f t="shared" si="794"/>
        <v/>
      </c>
      <c r="HB519" s="235" t="str">
        <f t="shared" si="795"/>
        <v/>
      </c>
      <c r="HC519" s="235" t="str">
        <f t="shared" si="796"/>
        <v/>
      </c>
      <c r="HD519" s="235" t="str">
        <f t="shared" si="797"/>
        <v/>
      </c>
      <c r="HE519" s="235" t="str">
        <f t="shared" si="798"/>
        <v/>
      </c>
      <c r="HF519" s="188"/>
      <c r="HG519" s="235" t="str">
        <f t="shared" si="799"/>
        <v/>
      </c>
      <c r="HH519" s="235">
        <f t="shared" si="806"/>
        <v>0</v>
      </c>
      <c r="HI519" s="235">
        <f t="shared" si="806"/>
        <v>0</v>
      </c>
      <c r="HJ519" s="235">
        <f t="shared" si="806"/>
        <v>0</v>
      </c>
      <c r="HK519" s="188"/>
      <c r="HL519" s="235" t="str">
        <f t="shared" si="800"/>
        <v/>
      </c>
      <c r="HM519" s="235">
        <f t="shared" si="807"/>
        <v>0</v>
      </c>
      <c r="HN519" s="235">
        <f t="shared" si="807"/>
        <v>0</v>
      </c>
      <c r="HO519" s="235">
        <f t="shared" si="807"/>
        <v>0</v>
      </c>
      <c r="HP519" s="188"/>
      <c r="HQ519" s="235" t="str">
        <f t="shared" si="801"/>
        <v/>
      </c>
      <c r="HR519" s="235">
        <f t="shared" si="808"/>
        <v>0</v>
      </c>
      <c r="HS519" s="235">
        <f t="shared" si="808"/>
        <v>0</v>
      </c>
      <c r="HT519" s="235">
        <f t="shared" si="808"/>
        <v>0</v>
      </c>
      <c r="HU519" s="162"/>
      <c r="HV519" s="1622"/>
      <c r="HW519" s="1619"/>
      <c r="HX519" s="1619"/>
      <c r="HY519" s="1619"/>
      <c r="HZ519" s="1619"/>
      <c r="IA519" s="1619"/>
      <c r="IB519" s="1619"/>
      <c r="IC519" s="1623"/>
      <c r="ID519" s="162"/>
    </row>
    <row r="520" spans="1:238" ht="21.75" customHeight="1" x14ac:dyDescent="0.25">
      <c r="A520" s="377" t="str">
        <f t="shared" si="755"/>
        <v/>
      </c>
      <c r="B520" s="188">
        <v>494</v>
      </c>
      <c r="C520" s="255"/>
      <c r="D520" s="223" t="str">
        <f t="shared" si="802"/>
        <v/>
      </c>
      <c r="E520" s="223" t="str">
        <f t="shared" si="748"/>
        <v/>
      </c>
      <c r="F520" s="242"/>
      <c r="G520" s="242"/>
      <c r="H520" s="224" t="str">
        <f t="shared" si="756"/>
        <v/>
      </c>
      <c r="I520" s="930"/>
      <c r="J520" s="930"/>
      <c r="K520" s="930"/>
      <c r="L520" s="370"/>
      <c r="M520" s="371"/>
      <c r="N520" s="371"/>
      <c r="O520" s="371"/>
      <c r="P520" s="372"/>
      <c r="Q520" s="609"/>
      <c r="R520" s="609"/>
      <c r="S520" s="610"/>
      <c r="T520" s="371"/>
      <c r="U520" s="371"/>
      <c r="V520" s="188"/>
      <c r="W520" s="370"/>
      <c r="X520" s="371"/>
      <c r="Y520" s="371"/>
      <c r="Z520" s="611"/>
      <c r="AA520" s="896"/>
      <c r="AB520" s="370"/>
      <c r="AC520" s="371"/>
      <c r="AD520" s="371"/>
      <c r="AE520" s="371"/>
      <c r="AF520" s="896"/>
      <c r="AG520" s="370"/>
      <c r="AH520" s="371"/>
      <c r="AI520" s="371"/>
      <c r="AJ520" s="371"/>
      <c r="AK520" s="896"/>
      <c r="AL520" s="370"/>
      <c r="AM520" s="371"/>
      <c r="AN520" s="371"/>
      <c r="AO520" s="372"/>
      <c r="AP520" s="370"/>
      <c r="AQ520" s="371"/>
      <c r="AR520" s="371"/>
      <c r="AS520" s="371"/>
      <c r="AT520" s="928"/>
      <c r="AU520" s="188"/>
      <c r="AV520" s="256">
        <f t="shared" si="809"/>
        <v>0</v>
      </c>
      <c r="AW520" s="257">
        <f t="shared" si="810"/>
        <v>0</v>
      </c>
      <c r="AX520" s="258">
        <f t="shared" si="811"/>
        <v>0</v>
      </c>
      <c r="AY520" s="259">
        <f t="shared" si="812"/>
        <v>0</v>
      </c>
      <c r="AZ520" s="231" t="str">
        <f t="shared" si="813"/>
        <v/>
      </c>
      <c r="BA520" s="232">
        <f t="shared" si="814"/>
        <v>0</v>
      </c>
      <c r="BB520" s="249">
        <f t="shared" si="815"/>
        <v>0</v>
      </c>
      <c r="BC520" s="231">
        <f t="shared" si="816"/>
        <v>0</v>
      </c>
      <c r="BD520" s="231">
        <f t="shared" si="817"/>
        <v>0</v>
      </c>
      <c r="BE520" s="260"/>
      <c r="BF520" s="235">
        <f t="shared" si="757"/>
        <v>0</v>
      </c>
      <c r="BG520" s="235">
        <f t="shared" si="758"/>
        <v>0</v>
      </c>
      <c r="BH520" s="235">
        <f t="shared" si="759"/>
        <v>0</v>
      </c>
      <c r="BI520" s="380"/>
      <c r="BJ520" s="235">
        <f t="shared" si="749"/>
        <v>0</v>
      </c>
      <c r="BK520" s="235">
        <f t="shared" si="760"/>
        <v>0</v>
      </c>
      <c r="BL520" s="235" t="str">
        <f t="shared" si="761"/>
        <v/>
      </c>
      <c r="BM520" s="236"/>
      <c r="BN520" s="237"/>
      <c r="BO520" s="237"/>
      <c r="BP520" s="238"/>
      <c r="BQ520" s="238"/>
      <c r="BR520" s="254"/>
      <c r="BS520" s="252"/>
      <c r="BT520" s="244"/>
      <c r="BU520" s="244"/>
      <c r="BV520" s="244"/>
      <c r="BW520" s="244"/>
      <c r="BX520" s="244"/>
      <c r="BY520" s="244"/>
      <c r="BZ520" s="244"/>
      <c r="CA520" s="244"/>
      <c r="CB520" s="253"/>
      <c r="CC520" s="188"/>
      <c r="CD520" s="244">
        <f t="shared" si="742"/>
        <v>0</v>
      </c>
      <c r="CE520" s="235">
        <f t="shared" si="762"/>
        <v>0</v>
      </c>
      <c r="CF520" s="235">
        <f t="shared" si="762"/>
        <v>0</v>
      </c>
      <c r="CG520" s="235">
        <f t="shared" si="762"/>
        <v>0</v>
      </c>
      <c r="CH520" s="188"/>
      <c r="CI520" s="244">
        <f t="shared" si="743"/>
        <v>0</v>
      </c>
      <c r="CJ520" s="235">
        <f t="shared" si="763"/>
        <v>0</v>
      </c>
      <c r="CK520" s="235">
        <f t="shared" si="763"/>
        <v>0</v>
      </c>
      <c r="CL520" s="235">
        <f t="shared" si="763"/>
        <v>0</v>
      </c>
      <c r="CM520" s="188"/>
      <c r="CN520" s="244">
        <f t="shared" si="744"/>
        <v>0</v>
      </c>
      <c r="CO520" s="235">
        <f t="shared" si="764"/>
        <v>0</v>
      </c>
      <c r="CP520" s="235">
        <f t="shared" si="764"/>
        <v>0</v>
      </c>
      <c r="CQ520" s="235">
        <f t="shared" si="764"/>
        <v>0</v>
      </c>
      <c r="CR520" s="188"/>
      <c r="CS520" s="244">
        <f t="shared" si="745"/>
        <v>0</v>
      </c>
      <c r="CT520" s="235">
        <f t="shared" si="765"/>
        <v>0</v>
      </c>
      <c r="CU520" s="235">
        <f t="shared" si="765"/>
        <v>0</v>
      </c>
      <c r="CV520" s="235">
        <f t="shared" si="765"/>
        <v>0</v>
      </c>
      <c r="CW520" s="188"/>
      <c r="CX520" s="244">
        <f t="shared" si="746"/>
        <v>0</v>
      </c>
      <c r="CY520" s="235">
        <f t="shared" si="766"/>
        <v>0</v>
      </c>
      <c r="CZ520" s="235">
        <f t="shared" si="766"/>
        <v>0</v>
      </c>
      <c r="DA520" s="235">
        <f t="shared" si="766"/>
        <v>0</v>
      </c>
      <c r="DB520" s="188"/>
      <c r="DC520" s="225"/>
      <c r="DD520" s="226"/>
      <c r="DE520" s="1088"/>
      <c r="DF520" s="225"/>
      <c r="DG520" s="226"/>
      <c r="DH520" s="1088"/>
      <c r="DI520" s="225"/>
      <c r="DJ520" s="226"/>
      <c r="DK520" s="1088"/>
      <c r="DL520" s="225"/>
      <c r="DM520" s="226"/>
      <c r="DN520" s="1088"/>
      <c r="DO520" s="370"/>
      <c r="DP520" s="370"/>
      <c r="DQ520" s="243">
        <f t="shared" si="818"/>
        <v>0</v>
      </c>
      <c r="DR520" s="244">
        <f t="shared" si="819"/>
        <v>0</v>
      </c>
      <c r="DS520" s="235">
        <f t="shared" si="767"/>
        <v>0</v>
      </c>
      <c r="DT520" s="244" t="str">
        <f t="shared" si="820"/>
        <v/>
      </c>
      <c r="DU520" s="42" t="str">
        <f t="shared" si="768"/>
        <v/>
      </c>
      <c r="DV520" s="42" t="str">
        <f t="shared" si="769"/>
        <v/>
      </c>
      <c r="DW520" s="42" t="str">
        <f t="shared" si="770"/>
        <v/>
      </c>
      <c r="DX520" s="162"/>
      <c r="DY520" s="42" t="str">
        <f t="shared" si="771"/>
        <v/>
      </c>
      <c r="DZ520" s="42" t="str">
        <f t="shared" si="834"/>
        <v/>
      </c>
      <c r="EA520" s="42" t="str">
        <f t="shared" si="772"/>
        <v/>
      </c>
      <c r="EB520" s="162"/>
      <c r="EC520" s="930"/>
      <c r="ED520" s="188"/>
      <c r="EE520" s="245">
        <f t="shared" si="747"/>
        <v>0</v>
      </c>
      <c r="EF520" s="189"/>
      <c r="EG520" s="245">
        <f t="shared" si="773"/>
        <v>0</v>
      </c>
      <c r="EH520" s="189"/>
      <c r="EI520" s="246" t="str">
        <f t="shared" si="821"/>
        <v/>
      </c>
      <c r="EJ520" s="247" t="str">
        <f t="shared" si="750"/>
        <v/>
      </c>
      <c r="EK520" s="248" t="str">
        <f t="shared" si="751"/>
        <v/>
      </c>
      <c r="EL520" s="248" t="str">
        <f t="shared" si="752"/>
        <v/>
      </c>
      <c r="EM520" s="248" t="str">
        <f t="shared" si="753"/>
        <v/>
      </c>
      <c r="EN520" s="248" t="str">
        <f t="shared" si="774"/>
        <v/>
      </c>
      <c r="EO520" s="248" t="str">
        <f t="shared" si="754"/>
        <v/>
      </c>
      <c r="EP520" s="189"/>
      <c r="EQ520" s="248" t="str">
        <f t="shared" si="822"/>
        <v/>
      </c>
      <c r="ER520" s="248" t="str">
        <f t="shared" si="823"/>
        <v/>
      </c>
      <c r="ES520" s="248" t="str">
        <f t="shared" si="824"/>
        <v/>
      </c>
      <c r="ET520" s="248" t="str">
        <f t="shared" si="825"/>
        <v/>
      </c>
      <c r="EU520" s="248" t="str">
        <f t="shared" si="775"/>
        <v/>
      </c>
      <c r="EV520" s="248" t="str">
        <f t="shared" si="775"/>
        <v/>
      </c>
      <c r="EW520" s="189"/>
      <c r="EX520" s="248" t="str">
        <f t="shared" si="826"/>
        <v/>
      </c>
      <c r="EY520" s="248" t="str">
        <f t="shared" si="827"/>
        <v/>
      </c>
      <c r="EZ520" s="248" t="str">
        <f t="shared" si="828"/>
        <v/>
      </c>
      <c r="FA520" s="248" t="str">
        <f t="shared" si="829"/>
        <v/>
      </c>
      <c r="FB520" s="248" t="str">
        <f t="shared" si="803"/>
        <v/>
      </c>
      <c r="FC520" s="248" t="str">
        <f t="shared" si="803"/>
        <v/>
      </c>
      <c r="FD520" s="189"/>
      <c r="FE520" s="248" t="str">
        <f t="shared" si="830"/>
        <v/>
      </c>
      <c r="FF520" s="248" t="str">
        <f t="shared" si="831"/>
        <v/>
      </c>
      <c r="FG520" s="248" t="str">
        <f t="shared" si="832"/>
        <v/>
      </c>
      <c r="FH520" s="248" t="str">
        <f t="shared" si="833"/>
        <v/>
      </c>
      <c r="FI520" s="248" t="str">
        <f t="shared" si="804"/>
        <v/>
      </c>
      <c r="FJ520" s="248" t="str">
        <f t="shared" si="804"/>
        <v/>
      </c>
      <c r="FK520" s="189"/>
      <c r="FL520" s="370"/>
      <c r="FM520" s="371"/>
      <c r="FN520" s="371"/>
      <c r="FO520" s="611"/>
      <c r="FP520" s="896"/>
      <c r="FQ520" s="370"/>
      <c r="FR520" s="371"/>
      <c r="FS520" s="371"/>
      <c r="FT520" s="611"/>
      <c r="FU520" s="896"/>
      <c r="FV520" s="370"/>
      <c r="FW520" s="371"/>
      <c r="FX520" s="371"/>
      <c r="FY520" s="611"/>
      <c r="FZ520" s="896"/>
      <c r="GA520" s="613"/>
      <c r="GB520" s="189"/>
      <c r="GC520" s="227">
        <f t="shared" si="776"/>
        <v>0</v>
      </c>
      <c r="GD520" s="228">
        <f t="shared" si="777"/>
        <v>0</v>
      </c>
      <c r="GE520" s="229">
        <f t="shared" si="805"/>
        <v>0</v>
      </c>
      <c r="GF520" s="230">
        <f t="shared" si="805"/>
        <v>0</v>
      </c>
      <c r="GG520" s="231" t="str">
        <f t="shared" si="778"/>
        <v/>
      </c>
      <c r="GH520" s="232">
        <f t="shared" si="779"/>
        <v>0</v>
      </c>
      <c r="GI520" s="227">
        <f t="shared" si="780"/>
        <v>0</v>
      </c>
      <c r="GJ520" s="233">
        <f t="shared" si="781"/>
        <v>0</v>
      </c>
      <c r="GK520" s="233">
        <f t="shared" si="782"/>
        <v>0</v>
      </c>
      <c r="GL520" s="234"/>
      <c r="GM520" s="235">
        <f t="shared" si="783"/>
        <v>0</v>
      </c>
      <c r="GN520" s="235">
        <f t="shared" si="784"/>
        <v>0</v>
      </c>
      <c r="GO520" s="235" t="str">
        <f t="shared" si="785"/>
        <v/>
      </c>
      <c r="GP520" s="380"/>
      <c r="GQ520" s="235">
        <f t="shared" si="786"/>
        <v>0</v>
      </c>
      <c r="GR520" s="235">
        <f t="shared" si="787"/>
        <v>0</v>
      </c>
      <c r="GS520" s="235" t="str">
        <f t="shared" si="788"/>
        <v/>
      </c>
      <c r="GT520" s="236"/>
      <c r="GU520" s="237" t="str">
        <f t="shared" si="789"/>
        <v/>
      </c>
      <c r="GV520" s="237" t="str">
        <f t="shared" si="790"/>
        <v/>
      </c>
      <c r="GW520" s="238" t="str">
        <f t="shared" si="791"/>
        <v/>
      </c>
      <c r="GX520" s="238" t="str">
        <f t="shared" si="792"/>
        <v/>
      </c>
      <c r="GY520" s="239"/>
      <c r="GZ520" s="240" t="str">
        <f t="shared" si="793"/>
        <v/>
      </c>
      <c r="HA520" s="235" t="str">
        <f t="shared" si="794"/>
        <v/>
      </c>
      <c r="HB520" s="235" t="str">
        <f t="shared" si="795"/>
        <v/>
      </c>
      <c r="HC520" s="235" t="str">
        <f t="shared" si="796"/>
        <v/>
      </c>
      <c r="HD520" s="235" t="str">
        <f t="shared" si="797"/>
        <v/>
      </c>
      <c r="HE520" s="235" t="str">
        <f t="shared" si="798"/>
        <v/>
      </c>
      <c r="HF520" s="188"/>
      <c r="HG520" s="235" t="str">
        <f t="shared" si="799"/>
        <v/>
      </c>
      <c r="HH520" s="235">
        <f t="shared" si="806"/>
        <v>0</v>
      </c>
      <c r="HI520" s="235">
        <f t="shared" si="806"/>
        <v>0</v>
      </c>
      <c r="HJ520" s="235">
        <f t="shared" si="806"/>
        <v>0</v>
      </c>
      <c r="HK520" s="188"/>
      <c r="HL520" s="235" t="str">
        <f t="shared" si="800"/>
        <v/>
      </c>
      <c r="HM520" s="235">
        <f t="shared" si="807"/>
        <v>0</v>
      </c>
      <c r="HN520" s="235">
        <f t="shared" si="807"/>
        <v>0</v>
      </c>
      <c r="HO520" s="235">
        <f t="shared" si="807"/>
        <v>0</v>
      </c>
      <c r="HP520" s="188"/>
      <c r="HQ520" s="235" t="str">
        <f t="shared" si="801"/>
        <v/>
      </c>
      <c r="HR520" s="235">
        <f t="shared" si="808"/>
        <v>0</v>
      </c>
      <c r="HS520" s="235">
        <f t="shared" si="808"/>
        <v>0</v>
      </c>
      <c r="HT520" s="235">
        <f t="shared" si="808"/>
        <v>0</v>
      </c>
      <c r="HU520" s="162"/>
      <c r="HV520" s="1622"/>
      <c r="HW520" s="1619"/>
      <c r="HX520" s="1619"/>
      <c r="HY520" s="1619"/>
      <c r="HZ520" s="1619"/>
      <c r="IA520" s="1619"/>
      <c r="IB520" s="1619"/>
      <c r="IC520" s="1623"/>
      <c r="ID520" s="162"/>
    </row>
    <row r="521" spans="1:238" ht="21.75" customHeight="1" x14ac:dyDescent="0.25">
      <c r="A521" s="377" t="str">
        <f t="shared" si="755"/>
        <v/>
      </c>
      <c r="B521" s="188">
        <v>495</v>
      </c>
      <c r="C521" s="255"/>
      <c r="D521" s="223" t="str">
        <f t="shared" si="802"/>
        <v/>
      </c>
      <c r="E521" s="223" t="str">
        <f t="shared" si="748"/>
        <v/>
      </c>
      <c r="F521" s="242"/>
      <c r="G521" s="242"/>
      <c r="H521" s="224" t="str">
        <f t="shared" si="756"/>
        <v/>
      </c>
      <c r="I521" s="930"/>
      <c r="J521" s="930"/>
      <c r="K521" s="930"/>
      <c r="L521" s="370"/>
      <c r="M521" s="371"/>
      <c r="N521" s="371"/>
      <c r="O521" s="371"/>
      <c r="P521" s="372"/>
      <c r="Q521" s="609"/>
      <c r="R521" s="609"/>
      <c r="S521" s="610"/>
      <c r="T521" s="371"/>
      <c r="U521" s="371"/>
      <c r="V521" s="188"/>
      <c r="W521" s="370"/>
      <c r="X521" s="371"/>
      <c r="Y521" s="371"/>
      <c r="Z521" s="611"/>
      <c r="AA521" s="896"/>
      <c r="AB521" s="370"/>
      <c r="AC521" s="371"/>
      <c r="AD521" s="371"/>
      <c r="AE521" s="371"/>
      <c r="AF521" s="896"/>
      <c r="AG521" s="370"/>
      <c r="AH521" s="371"/>
      <c r="AI521" s="371"/>
      <c r="AJ521" s="371"/>
      <c r="AK521" s="896"/>
      <c r="AL521" s="370"/>
      <c r="AM521" s="371"/>
      <c r="AN521" s="371"/>
      <c r="AO521" s="372"/>
      <c r="AP521" s="370"/>
      <c r="AQ521" s="371"/>
      <c r="AR521" s="371"/>
      <c r="AS521" s="371"/>
      <c r="AT521" s="928"/>
      <c r="AU521" s="188"/>
      <c r="AV521" s="256">
        <f t="shared" si="809"/>
        <v>0</v>
      </c>
      <c r="AW521" s="257">
        <f t="shared" si="810"/>
        <v>0</v>
      </c>
      <c r="AX521" s="258">
        <f t="shared" si="811"/>
        <v>0</v>
      </c>
      <c r="AY521" s="259">
        <f t="shared" si="812"/>
        <v>0</v>
      </c>
      <c r="AZ521" s="231" t="str">
        <f t="shared" si="813"/>
        <v/>
      </c>
      <c r="BA521" s="232">
        <f t="shared" si="814"/>
        <v>0</v>
      </c>
      <c r="BB521" s="249">
        <f t="shared" si="815"/>
        <v>0</v>
      </c>
      <c r="BC521" s="231">
        <f t="shared" si="816"/>
        <v>0</v>
      </c>
      <c r="BD521" s="231">
        <f t="shared" si="817"/>
        <v>0</v>
      </c>
      <c r="BE521" s="260"/>
      <c r="BF521" s="235">
        <f t="shared" si="757"/>
        <v>0</v>
      </c>
      <c r="BG521" s="235">
        <f t="shared" si="758"/>
        <v>0</v>
      </c>
      <c r="BH521" s="235">
        <f t="shared" si="759"/>
        <v>0</v>
      </c>
      <c r="BI521" s="380"/>
      <c r="BJ521" s="235">
        <f t="shared" si="749"/>
        <v>0</v>
      </c>
      <c r="BK521" s="235">
        <f t="shared" si="760"/>
        <v>0</v>
      </c>
      <c r="BL521" s="235" t="str">
        <f t="shared" si="761"/>
        <v/>
      </c>
      <c r="BM521" s="236"/>
      <c r="BN521" s="237"/>
      <c r="BO521" s="237"/>
      <c r="BP521" s="238"/>
      <c r="BQ521" s="238"/>
      <c r="BR521" s="254"/>
      <c r="BS521" s="252"/>
      <c r="BT521" s="244"/>
      <c r="BU521" s="244"/>
      <c r="BV521" s="244"/>
      <c r="BW521" s="244"/>
      <c r="BX521" s="244"/>
      <c r="BY521" s="244"/>
      <c r="BZ521" s="244"/>
      <c r="CA521" s="244"/>
      <c r="CB521" s="253"/>
      <c r="CC521" s="188"/>
      <c r="CD521" s="244">
        <f t="shared" si="742"/>
        <v>0</v>
      </c>
      <c r="CE521" s="235">
        <f t="shared" si="762"/>
        <v>0</v>
      </c>
      <c r="CF521" s="235">
        <f t="shared" si="762"/>
        <v>0</v>
      </c>
      <c r="CG521" s="235">
        <f t="shared" si="762"/>
        <v>0</v>
      </c>
      <c r="CH521" s="188"/>
      <c r="CI521" s="244">
        <f t="shared" si="743"/>
        <v>0</v>
      </c>
      <c r="CJ521" s="235">
        <f t="shared" si="763"/>
        <v>0</v>
      </c>
      <c r="CK521" s="235">
        <f t="shared" si="763"/>
        <v>0</v>
      </c>
      <c r="CL521" s="235">
        <f t="shared" si="763"/>
        <v>0</v>
      </c>
      <c r="CM521" s="188"/>
      <c r="CN521" s="244">
        <f t="shared" si="744"/>
        <v>0</v>
      </c>
      <c r="CO521" s="235">
        <f t="shared" si="764"/>
        <v>0</v>
      </c>
      <c r="CP521" s="235">
        <f t="shared" si="764"/>
        <v>0</v>
      </c>
      <c r="CQ521" s="235">
        <f t="shared" si="764"/>
        <v>0</v>
      </c>
      <c r="CR521" s="188"/>
      <c r="CS521" s="244">
        <f t="shared" si="745"/>
        <v>0</v>
      </c>
      <c r="CT521" s="235">
        <f t="shared" si="765"/>
        <v>0</v>
      </c>
      <c r="CU521" s="235">
        <f t="shared" si="765"/>
        <v>0</v>
      </c>
      <c r="CV521" s="235">
        <f t="shared" si="765"/>
        <v>0</v>
      </c>
      <c r="CW521" s="188"/>
      <c r="CX521" s="244">
        <f t="shared" si="746"/>
        <v>0</v>
      </c>
      <c r="CY521" s="235">
        <f t="shared" si="766"/>
        <v>0</v>
      </c>
      <c r="CZ521" s="235">
        <f t="shared" si="766"/>
        <v>0</v>
      </c>
      <c r="DA521" s="235">
        <f t="shared" si="766"/>
        <v>0</v>
      </c>
      <c r="DB521" s="188"/>
      <c r="DC521" s="225"/>
      <c r="DD521" s="226"/>
      <c r="DE521" s="1088"/>
      <c r="DF521" s="225"/>
      <c r="DG521" s="226"/>
      <c r="DH521" s="1088"/>
      <c r="DI521" s="225"/>
      <c r="DJ521" s="226"/>
      <c r="DK521" s="1088"/>
      <c r="DL521" s="225"/>
      <c r="DM521" s="226"/>
      <c r="DN521" s="1088"/>
      <c r="DO521" s="370"/>
      <c r="DP521" s="370"/>
      <c r="DQ521" s="243">
        <f t="shared" si="818"/>
        <v>0</v>
      </c>
      <c r="DR521" s="244">
        <f t="shared" si="819"/>
        <v>0</v>
      </c>
      <c r="DS521" s="235">
        <f t="shared" si="767"/>
        <v>0</v>
      </c>
      <c r="DT521" s="244" t="str">
        <f t="shared" si="820"/>
        <v/>
      </c>
      <c r="DU521" s="42" t="str">
        <f t="shared" si="768"/>
        <v/>
      </c>
      <c r="DV521" s="42" t="str">
        <f t="shared" si="769"/>
        <v/>
      </c>
      <c r="DW521" s="42" t="str">
        <f t="shared" si="770"/>
        <v/>
      </c>
      <c r="DX521" s="162"/>
      <c r="DY521" s="42" t="str">
        <f t="shared" si="771"/>
        <v/>
      </c>
      <c r="DZ521" s="42" t="str">
        <f t="shared" si="834"/>
        <v/>
      </c>
      <c r="EA521" s="42" t="str">
        <f t="shared" si="772"/>
        <v/>
      </c>
      <c r="EB521" s="162"/>
      <c r="EC521" s="930"/>
      <c r="ED521" s="188"/>
      <c r="EE521" s="245">
        <f t="shared" si="747"/>
        <v>0</v>
      </c>
      <c r="EF521" s="189"/>
      <c r="EG521" s="245">
        <f t="shared" si="773"/>
        <v>0</v>
      </c>
      <c r="EH521" s="189"/>
      <c r="EI521" s="246" t="str">
        <f t="shared" si="821"/>
        <v/>
      </c>
      <c r="EJ521" s="247" t="str">
        <f t="shared" si="750"/>
        <v/>
      </c>
      <c r="EK521" s="248" t="str">
        <f t="shared" si="751"/>
        <v/>
      </c>
      <c r="EL521" s="248" t="str">
        <f t="shared" si="752"/>
        <v/>
      </c>
      <c r="EM521" s="248" t="str">
        <f t="shared" si="753"/>
        <v/>
      </c>
      <c r="EN521" s="248" t="str">
        <f t="shared" si="774"/>
        <v/>
      </c>
      <c r="EO521" s="248" t="str">
        <f t="shared" si="754"/>
        <v/>
      </c>
      <c r="EP521" s="189"/>
      <c r="EQ521" s="248" t="str">
        <f t="shared" si="822"/>
        <v/>
      </c>
      <c r="ER521" s="248" t="str">
        <f t="shared" si="823"/>
        <v/>
      </c>
      <c r="ES521" s="248" t="str">
        <f t="shared" si="824"/>
        <v/>
      </c>
      <c r="ET521" s="248" t="str">
        <f t="shared" si="825"/>
        <v/>
      </c>
      <c r="EU521" s="248" t="str">
        <f t="shared" si="775"/>
        <v/>
      </c>
      <c r="EV521" s="248" t="str">
        <f t="shared" si="775"/>
        <v/>
      </c>
      <c r="EW521" s="189"/>
      <c r="EX521" s="248" t="str">
        <f t="shared" si="826"/>
        <v/>
      </c>
      <c r="EY521" s="248" t="str">
        <f t="shared" si="827"/>
        <v/>
      </c>
      <c r="EZ521" s="248" t="str">
        <f t="shared" si="828"/>
        <v/>
      </c>
      <c r="FA521" s="248" t="str">
        <f t="shared" si="829"/>
        <v/>
      </c>
      <c r="FB521" s="248" t="str">
        <f t="shared" si="803"/>
        <v/>
      </c>
      <c r="FC521" s="248" t="str">
        <f t="shared" si="803"/>
        <v/>
      </c>
      <c r="FD521" s="189"/>
      <c r="FE521" s="248" t="str">
        <f t="shared" si="830"/>
        <v/>
      </c>
      <c r="FF521" s="248" t="str">
        <f t="shared" si="831"/>
        <v/>
      </c>
      <c r="FG521" s="248" t="str">
        <f t="shared" si="832"/>
        <v/>
      </c>
      <c r="FH521" s="248" t="str">
        <f t="shared" si="833"/>
        <v/>
      </c>
      <c r="FI521" s="248" t="str">
        <f t="shared" si="804"/>
        <v/>
      </c>
      <c r="FJ521" s="248" t="str">
        <f t="shared" si="804"/>
        <v/>
      </c>
      <c r="FK521" s="189"/>
      <c r="FL521" s="370"/>
      <c r="FM521" s="371"/>
      <c r="FN521" s="371"/>
      <c r="FO521" s="611"/>
      <c r="FP521" s="896"/>
      <c r="FQ521" s="370"/>
      <c r="FR521" s="371"/>
      <c r="FS521" s="371"/>
      <c r="FT521" s="611"/>
      <c r="FU521" s="896"/>
      <c r="FV521" s="370"/>
      <c r="FW521" s="371"/>
      <c r="FX521" s="371"/>
      <c r="FY521" s="611"/>
      <c r="FZ521" s="896"/>
      <c r="GA521" s="613"/>
      <c r="GB521" s="189"/>
      <c r="GC521" s="227">
        <f t="shared" si="776"/>
        <v>0</v>
      </c>
      <c r="GD521" s="228">
        <f t="shared" si="777"/>
        <v>0</v>
      </c>
      <c r="GE521" s="229">
        <f t="shared" si="805"/>
        <v>0</v>
      </c>
      <c r="GF521" s="230">
        <f t="shared" si="805"/>
        <v>0</v>
      </c>
      <c r="GG521" s="231" t="str">
        <f t="shared" si="778"/>
        <v/>
      </c>
      <c r="GH521" s="232">
        <f t="shared" si="779"/>
        <v>0</v>
      </c>
      <c r="GI521" s="227">
        <f t="shared" si="780"/>
        <v>0</v>
      </c>
      <c r="GJ521" s="233">
        <f t="shared" si="781"/>
        <v>0</v>
      </c>
      <c r="GK521" s="233">
        <f t="shared" si="782"/>
        <v>0</v>
      </c>
      <c r="GL521" s="234"/>
      <c r="GM521" s="235">
        <f t="shared" si="783"/>
        <v>0</v>
      </c>
      <c r="GN521" s="235">
        <f t="shared" si="784"/>
        <v>0</v>
      </c>
      <c r="GO521" s="235" t="str">
        <f t="shared" si="785"/>
        <v/>
      </c>
      <c r="GP521" s="380"/>
      <c r="GQ521" s="235">
        <f t="shared" si="786"/>
        <v>0</v>
      </c>
      <c r="GR521" s="235">
        <f t="shared" si="787"/>
        <v>0</v>
      </c>
      <c r="GS521" s="235" t="str">
        <f t="shared" si="788"/>
        <v/>
      </c>
      <c r="GT521" s="236"/>
      <c r="GU521" s="237" t="str">
        <f t="shared" si="789"/>
        <v/>
      </c>
      <c r="GV521" s="237" t="str">
        <f t="shared" si="790"/>
        <v/>
      </c>
      <c r="GW521" s="238" t="str">
        <f t="shared" si="791"/>
        <v/>
      </c>
      <c r="GX521" s="238" t="str">
        <f t="shared" si="792"/>
        <v/>
      </c>
      <c r="GY521" s="239"/>
      <c r="GZ521" s="240" t="str">
        <f t="shared" si="793"/>
        <v/>
      </c>
      <c r="HA521" s="235" t="str">
        <f t="shared" si="794"/>
        <v/>
      </c>
      <c r="HB521" s="235" t="str">
        <f t="shared" si="795"/>
        <v/>
      </c>
      <c r="HC521" s="235" t="str">
        <f t="shared" si="796"/>
        <v/>
      </c>
      <c r="HD521" s="235" t="str">
        <f t="shared" si="797"/>
        <v/>
      </c>
      <c r="HE521" s="235" t="str">
        <f t="shared" si="798"/>
        <v/>
      </c>
      <c r="HF521" s="188"/>
      <c r="HG521" s="235" t="str">
        <f t="shared" si="799"/>
        <v/>
      </c>
      <c r="HH521" s="235">
        <f t="shared" si="806"/>
        <v>0</v>
      </c>
      <c r="HI521" s="235">
        <f t="shared" si="806"/>
        <v>0</v>
      </c>
      <c r="HJ521" s="235">
        <f t="shared" si="806"/>
        <v>0</v>
      </c>
      <c r="HK521" s="188"/>
      <c r="HL521" s="235" t="str">
        <f t="shared" si="800"/>
        <v/>
      </c>
      <c r="HM521" s="235">
        <f t="shared" si="807"/>
        <v>0</v>
      </c>
      <c r="HN521" s="235">
        <f t="shared" si="807"/>
        <v>0</v>
      </c>
      <c r="HO521" s="235">
        <f t="shared" si="807"/>
        <v>0</v>
      </c>
      <c r="HP521" s="188"/>
      <c r="HQ521" s="235" t="str">
        <f t="shared" si="801"/>
        <v/>
      </c>
      <c r="HR521" s="235">
        <f t="shared" si="808"/>
        <v>0</v>
      </c>
      <c r="HS521" s="235">
        <f t="shared" si="808"/>
        <v>0</v>
      </c>
      <c r="HT521" s="235">
        <f t="shared" si="808"/>
        <v>0</v>
      </c>
      <c r="HU521" s="162"/>
      <c r="HV521" s="1622"/>
      <c r="HW521" s="1619"/>
      <c r="HX521" s="1619"/>
      <c r="HY521" s="1619"/>
      <c r="HZ521" s="1619"/>
      <c r="IA521" s="1619"/>
      <c r="IB521" s="1619"/>
      <c r="IC521" s="1623"/>
      <c r="ID521" s="162"/>
    </row>
    <row r="522" spans="1:238" ht="21.75" customHeight="1" x14ac:dyDescent="0.25">
      <c r="A522" s="377" t="str">
        <f t="shared" si="755"/>
        <v/>
      </c>
      <c r="B522" s="188">
        <v>496</v>
      </c>
      <c r="C522" s="255"/>
      <c r="D522" s="223" t="str">
        <f t="shared" si="802"/>
        <v/>
      </c>
      <c r="E522" s="223" t="str">
        <f t="shared" si="748"/>
        <v/>
      </c>
      <c r="F522" s="242"/>
      <c r="G522" s="242"/>
      <c r="H522" s="224" t="str">
        <f t="shared" si="756"/>
        <v/>
      </c>
      <c r="I522" s="930"/>
      <c r="J522" s="930"/>
      <c r="K522" s="930"/>
      <c r="L522" s="370"/>
      <c r="M522" s="371"/>
      <c r="N522" s="371"/>
      <c r="O522" s="371"/>
      <c r="P522" s="372"/>
      <c r="Q522" s="609"/>
      <c r="R522" s="609"/>
      <c r="S522" s="610"/>
      <c r="T522" s="371"/>
      <c r="U522" s="371"/>
      <c r="V522" s="188"/>
      <c r="W522" s="370"/>
      <c r="X522" s="371"/>
      <c r="Y522" s="371"/>
      <c r="Z522" s="611"/>
      <c r="AA522" s="896"/>
      <c r="AB522" s="370"/>
      <c r="AC522" s="371"/>
      <c r="AD522" s="371"/>
      <c r="AE522" s="371"/>
      <c r="AF522" s="896"/>
      <c r="AG522" s="370"/>
      <c r="AH522" s="371"/>
      <c r="AI522" s="371"/>
      <c r="AJ522" s="371"/>
      <c r="AK522" s="896"/>
      <c r="AL522" s="370"/>
      <c r="AM522" s="371"/>
      <c r="AN522" s="371"/>
      <c r="AO522" s="372"/>
      <c r="AP522" s="370"/>
      <c r="AQ522" s="371"/>
      <c r="AR522" s="371"/>
      <c r="AS522" s="371"/>
      <c r="AT522" s="928"/>
      <c r="AU522" s="188"/>
      <c r="AV522" s="256">
        <f t="shared" si="809"/>
        <v>0</v>
      </c>
      <c r="AW522" s="257">
        <f t="shared" si="810"/>
        <v>0</v>
      </c>
      <c r="AX522" s="258">
        <f t="shared" si="811"/>
        <v>0</v>
      </c>
      <c r="AY522" s="259">
        <f t="shared" si="812"/>
        <v>0</v>
      </c>
      <c r="AZ522" s="231" t="str">
        <f t="shared" si="813"/>
        <v/>
      </c>
      <c r="BA522" s="232">
        <f t="shared" si="814"/>
        <v>0</v>
      </c>
      <c r="BB522" s="249">
        <f t="shared" si="815"/>
        <v>0</v>
      </c>
      <c r="BC522" s="231">
        <f t="shared" si="816"/>
        <v>0</v>
      </c>
      <c r="BD522" s="231">
        <f t="shared" si="817"/>
        <v>0</v>
      </c>
      <c r="BE522" s="260"/>
      <c r="BF522" s="235">
        <f t="shared" si="757"/>
        <v>0</v>
      </c>
      <c r="BG522" s="235">
        <f t="shared" si="758"/>
        <v>0</v>
      </c>
      <c r="BH522" s="235">
        <f t="shared" si="759"/>
        <v>0</v>
      </c>
      <c r="BI522" s="380"/>
      <c r="BJ522" s="235">
        <f t="shared" si="749"/>
        <v>0</v>
      </c>
      <c r="BK522" s="235">
        <f t="shared" si="760"/>
        <v>0</v>
      </c>
      <c r="BL522" s="235" t="str">
        <f t="shared" si="761"/>
        <v/>
      </c>
      <c r="BM522" s="236"/>
      <c r="BN522" s="237"/>
      <c r="BO522" s="237"/>
      <c r="BP522" s="238"/>
      <c r="BQ522" s="238"/>
      <c r="BR522" s="254"/>
      <c r="BS522" s="252"/>
      <c r="BT522" s="244"/>
      <c r="BU522" s="244"/>
      <c r="BV522" s="244"/>
      <c r="BW522" s="244"/>
      <c r="BX522" s="244"/>
      <c r="BY522" s="244"/>
      <c r="BZ522" s="244"/>
      <c r="CA522" s="244"/>
      <c r="CB522" s="253"/>
      <c r="CC522" s="188"/>
      <c r="CD522" s="244">
        <f t="shared" si="742"/>
        <v>0</v>
      </c>
      <c r="CE522" s="235">
        <f t="shared" si="762"/>
        <v>0</v>
      </c>
      <c r="CF522" s="235">
        <f t="shared" si="762"/>
        <v>0</v>
      </c>
      <c r="CG522" s="235">
        <f t="shared" si="762"/>
        <v>0</v>
      </c>
      <c r="CH522" s="188"/>
      <c r="CI522" s="244">
        <f t="shared" si="743"/>
        <v>0</v>
      </c>
      <c r="CJ522" s="235">
        <f t="shared" si="763"/>
        <v>0</v>
      </c>
      <c r="CK522" s="235">
        <f t="shared" si="763"/>
        <v>0</v>
      </c>
      <c r="CL522" s="235">
        <f t="shared" si="763"/>
        <v>0</v>
      </c>
      <c r="CM522" s="188"/>
      <c r="CN522" s="244">
        <f t="shared" si="744"/>
        <v>0</v>
      </c>
      <c r="CO522" s="235">
        <f t="shared" si="764"/>
        <v>0</v>
      </c>
      <c r="CP522" s="235">
        <f t="shared" si="764"/>
        <v>0</v>
      </c>
      <c r="CQ522" s="235">
        <f t="shared" si="764"/>
        <v>0</v>
      </c>
      <c r="CR522" s="188"/>
      <c r="CS522" s="244">
        <f t="shared" si="745"/>
        <v>0</v>
      </c>
      <c r="CT522" s="235">
        <f t="shared" si="765"/>
        <v>0</v>
      </c>
      <c r="CU522" s="235">
        <f t="shared" si="765"/>
        <v>0</v>
      </c>
      <c r="CV522" s="235">
        <f t="shared" si="765"/>
        <v>0</v>
      </c>
      <c r="CW522" s="188"/>
      <c r="CX522" s="244">
        <f t="shared" si="746"/>
        <v>0</v>
      </c>
      <c r="CY522" s="235">
        <f t="shared" si="766"/>
        <v>0</v>
      </c>
      <c r="CZ522" s="235">
        <f t="shared" si="766"/>
        <v>0</v>
      </c>
      <c r="DA522" s="235">
        <f t="shared" si="766"/>
        <v>0</v>
      </c>
      <c r="DB522" s="188"/>
      <c r="DC522" s="225"/>
      <c r="DD522" s="226"/>
      <c r="DE522" s="1088"/>
      <c r="DF522" s="225"/>
      <c r="DG522" s="226"/>
      <c r="DH522" s="1088"/>
      <c r="DI522" s="225"/>
      <c r="DJ522" s="226"/>
      <c r="DK522" s="1088"/>
      <c r="DL522" s="225"/>
      <c r="DM522" s="226"/>
      <c r="DN522" s="1088"/>
      <c r="DO522" s="370"/>
      <c r="DP522" s="370"/>
      <c r="DQ522" s="243">
        <f t="shared" si="818"/>
        <v>0</v>
      </c>
      <c r="DR522" s="244">
        <f t="shared" si="819"/>
        <v>0</v>
      </c>
      <c r="DS522" s="235">
        <f t="shared" si="767"/>
        <v>0</v>
      </c>
      <c r="DT522" s="244" t="str">
        <f t="shared" si="820"/>
        <v/>
      </c>
      <c r="DU522" s="42" t="str">
        <f t="shared" si="768"/>
        <v/>
      </c>
      <c r="DV522" s="42" t="str">
        <f t="shared" si="769"/>
        <v/>
      </c>
      <c r="DW522" s="42" t="str">
        <f t="shared" si="770"/>
        <v/>
      </c>
      <c r="DX522" s="162"/>
      <c r="DY522" s="42" t="str">
        <f t="shared" si="771"/>
        <v/>
      </c>
      <c r="DZ522" s="42" t="str">
        <f t="shared" si="834"/>
        <v/>
      </c>
      <c r="EA522" s="42" t="str">
        <f t="shared" si="772"/>
        <v/>
      </c>
      <c r="EB522" s="162"/>
      <c r="EC522" s="930"/>
      <c r="ED522" s="188"/>
      <c r="EE522" s="245">
        <f t="shared" si="747"/>
        <v>0</v>
      </c>
      <c r="EF522" s="189"/>
      <c r="EG522" s="245">
        <f t="shared" si="773"/>
        <v>0</v>
      </c>
      <c r="EH522" s="189"/>
      <c r="EI522" s="246" t="str">
        <f t="shared" si="821"/>
        <v/>
      </c>
      <c r="EJ522" s="247" t="str">
        <f t="shared" si="750"/>
        <v/>
      </c>
      <c r="EK522" s="248" t="str">
        <f t="shared" si="751"/>
        <v/>
      </c>
      <c r="EL522" s="248" t="str">
        <f t="shared" si="752"/>
        <v/>
      </c>
      <c r="EM522" s="248" t="str">
        <f t="shared" si="753"/>
        <v/>
      </c>
      <c r="EN522" s="248" t="str">
        <f t="shared" si="774"/>
        <v/>
      </c>
      <c r="EO522" s="248" t="str">
        <f t="shared" si="754"/>
        <v/>
      </c>
      <c r="EP522" s="189"/>
      <c r="EQ522" s="248" t="str">
        <f t="shared" si="822"/>
        <v/>
      </c>
      <c r="ER522" s="248" t="str">
        <f t="shared" si="823"/>
        <v/>
      </c>
      <c r="ES522" s="248" t="str">
        <f t="shared" si="824"/>
        <v/>
      </c>
      <c r="ET522" s="248" t="str">
        <f t="shared" si="825"/>
        <v/>
      </c>
      <c r="EU522" s="248" t="str">
        <f t="shared" si="775"/>
        <v/>
      </c>
      <c r="EV522" s="248" t="str">
        <f t="shared" si="775"/>
        <v/>
      </c>
      <c r="EW522" s="189"/>
      <c r="EX522" s="248" t="str">
        <f t="shared" si="826"/>
        <v/>
      </c>
      <c r="EY522" s="248" t="str">
        <f t="shared" si="827"/>
        <v/>
      </c>
      <c r="EZ522" s="248" t="str">
        <f t="shared" si="828"/>
        <v/>
      </c>
      <c r="FA522" s="248" t="str">
        <f t="shared" si="829"/>
        <v/>
      </c>
      <c r="FB522" s="248" t="str">
        <f t="shared" si="803"/>
        <v/>
      </c>
      <c r="FC522" s="248" t="str">
        <f t="shared" si="803"/>
        <v/>
      </c>
      <c r="FD522" s="189"/>
      <c r="FE522" s="248" t="str">
        <f t="shared" si="830"/>
        <v/>
      </c>
      <c r="FF522" s="248" t="str">
        <f t="shared" si="831"/>
        <v/>
      </c>
      <c r="FG522" s="248" t="str">
        <f t="shared" si="832"/>
        <v/>
      </c>
      <c r="FH522" s="248" t="str">
        <f t="shared" si="833"/>
        <v/>
      </c>
      <c r="FI522" s="248" t="str">
        <f t="shared" si="804"/>
        <v/>
      </c>
      <c r="FJ522" s="248" t="str">
        <f t="shared" si="804"/>
        <v/>
      </c>
      <c r="FK522" s="189"/>
      <c r="FL522" s="370"/>
      <c r="FM522" s="371"/>
      <c r="FN522" s="371"/>
      <c r="FO522" s="611"/>
      <c r="FP522" s="896"/>
      <c r="FQ522" s="370"/>
      <c r="FR522" s="371"/>
      <c r="FS522" s="371"/>
      <c r="FT522" s="611"/>
      <c r="FU522" s="896"/>
      <c r="FV522" s="370"/>
      <c r="FW522" s="371"/>
      <c r="FX522" s="371"/>
      <c r="FY522" s="611"/>
      <c r="FZ522" s="896"/>
      <c r="GA522" s="613"/>
      <c r="GB522" s="189"/>
      <c r="GC522" s="227">
        <f t="shared" si="776"/>
        <v>0</v>
      </c>
      <c r="GD522" s="228">
        <f t="shared" si="777"/>
        <v>0</v>
      </c>
      <c r="GE522" s="229">
        <f t="shared" si="805"/>
        <v>0</v>
      </c>
      <c r="GF522" s="230">
        <f t="shared" si="805"/>
        <v>0</v>
      </c>
      <c r="GG522" s="231" t="str">
        <f t="shared" si="778"/>
        <v/>
      </c>
      <c r="GH522" s="232">
        <f t="shared" si="779"/>
        <v>0</v>
      </c>
      <c r="GI522" s="227">
        <f t="shared" si="780"/>
        <v>0</v>
      </c>
      <c r="GJ522" s="233">
        <f t="shared" si="781"/>
        <v>0</v>
      </c>
      <c r="GK522" s="233">
        <f t="shared" si="782"/>
        <v>0</v>
      </c>
      <c r="GL522" s="234"/>
      <c r="GM522" s="235">
        <f t="shared" si="783"/>
        <v>0</v>
      </c>
      <c r="GN522" s="235">
        <f t="shared" si="784"/>
        <v>0</v>
      </c>
      <c r="GO522" s="235" t="str">
        <f t="shared" si="785"/>
        <v/>
      </c>
      <c r="GP522" s="380"/>
      <c r="GQ522" s="235">
        <f t="shared" si="786"/>
        <v>0</v>
      </c>
      <c r="GR522" s="235">
        <f t="shared" si="787"/>
        <v>0</v>
      </c>
      <c r="GS522" s="235" t="str">
        <f t="shared" si="788"/>
        <v/>
      </c>
      <c r="GT522" s="236"/>
      <c r="GU522" s="237" t="str">
        <f t="shared" si="789"/>
        <v/>
      </c>
      <c r="GV522" s="237" t="str">
        <f t="shared" si="790"/>
        <v/>
      </c>
      <c r="GW522" s="238" t="str">
        <f t="shared" si="791"/>
        <v/>
      </c>
      <c r="GX522" s="238" t="str">
        <f t="shared" si="792"/>
        <v/>
      </c>
      <c r="GY522" s="239"/>
      <c r="GZ522" s="240" t="str">
        <f t="shared" si="793"/>
        <v/>
      </c>
      <c r="HA522" s="235" t="str">
        <f t="shared" si="794"/>
        <v/>
      </c>
      <c r="HB522" s="235" t="str">
        <f t="shared" si="795"/>
        <v/>
      </c>
      <c r="HC522" s="235" t="str">
        <f t="shared" si="796"/>
        <v/>
      </c>
      <c r="HD522" s="235" t="str">
        <f t="shared" si="797"/>
        <v/>
      </c>
      <c r="HE522" s="235" t="str">
        <f t="shared" si="798"/>
        <v/>
      </c>
      <c r="HF522" s="188"/>
      <c r="HG522" s="235" t="str">
        <f t="shared" si="799"/>
        <v/>
      </c>
      <c r="HH522" s="235">
        <f t="shared" si="806"/>
        <v>0</v>
      </c>
      <c r="HI522" s="235">
        <f t="shared" si="806"/>
        <v>0</v>
      </c>
      <c r="HJ522" s="235">
        <f t="shared" si="806"/>
        <v>0</v>
      </c>
      <c r="HK522" s="188"/>
      <c r="HL522" s="235" t="str">
        <f t="shared" si="800"/>
        <v/>
      </c>
      <c r="HM522" s="235">
        <f t="shared" si="807"/>
        <v>0</v>
      </c>
      <c r="HN522" s="235">
        <f t="shared" si="807"/>
        <v>0</v>
      </c>
      <c r="HO522" s="235">
        <f t="shared" si="807"/>
        <v>0</v>
      </c>
      <c r="HP522" s="188"/>
      <c r="HQ522" s="235" t="str">
        <f t="shared" si="801"/>
        <v/>
      </c>
      <c r="HR522" s="235">
        <f t="shared" si="808"/>
        <v>0</v>
      </c>
      <c r="HS522" s="235">
        <f t="shared" si="808"/>
        <v>0</v>
      </c>
      <c r="HT522" s="235">
        <f t="shared" si="808"/>
        <v>0</v>
      </c>
      <c r="HU522" s="162"/>
      <c r="HV522" s="1622"/>
      <c r="HW522" s="1619"/>
      <c r="HX522" s="1619"/>
      <c r="HY522" s="1619"/>
      <c r="HZ522" s="1619"/>
      <c r="IA522" s="1619"/>
      <c r="IB522" s="1619"/>
      <c r="IC522" s="1623"/>
      <c r="ID522" s="162"/>
    </row>
    <row r="523" spans="1:238" ht="21.75" customHeight="1" x14ac:dyDescent="0.25">
      <c r="A523" s="377" t="str">
        <f t="shared" si="755"/>
        <v/>
      </c>
      <c r="B523" s="188">
        <v>497</v>
      </c>
      <c r="C523" s="255"/>
      <c r="D523" s="223" t="str">
        <f t="shared" si="802"/>
        <v/>
      </c>
      <c r="E523" s="223" t="str">
        <f t="shared" si="748"/>
        <v/>
      </c>
      <c r="F523" s="242"/>
      <c r="G523" s="242"/>
      <c r="H523" s="224" t="str">
        <f t="shared" si="756"/>
        <v/>
      </c>
      <c r="I523" s="930"/>
      <c r="J523" s="930"/>
      <c r="K523" s="930"/>
      <c r="L523" s="370"/>
      <c r="M523" s="371"/>
      <c r="N523" s="371"/>
      <c r="O523" s="371"/>
      <c r="P523" s="372"/>
      <c r="Q523" s="609"/>
      <c r="R523" s="609"/>
      <c r="S523" s="610"/>
      <c r="T523" s="371"/>
      <c r="U523" s="371"/>
      <c r="V523" s="188"/>
      <c r="W523" s="370"/>
      <c r="X523" s="371"/>
      <c r="Y523" s="371"/>
      <c r="Z523" s="611"/>
      <c r="AA523" s="896"/>
      <c r="AB523" s="370"/>
      <c r="AC523" s="371"/>
      <c r="AD523" s="371"/>
      <c r="AE523" s="371"/>
      <c r="AF523" s="896"/>
      <c r="AG523" s="370"/>
      <c r="AH523" s="371"/>
      <c r="AI523" s="371"/>
      <c r="AJ523" s="371"/>
      <c r="AK523" s="896"/>
      <c r="AL523" s="370"/>
      <c r="AM523" s="371"/>
      <c r="AN523" s="371"/>
      <c r="AO523" s="372"/>
      <c r="AP523" s="370"/>
      <c r="AQ523" s="371"/>
      <c r="AR523" s="371"/>
      <c r="AS523" s="371"/>
      <c r="AT523" s="928"/>
      <c r="AU523" s="188"/>
      <c r="AV523" s="256">
        <f t="shared" si="809"/>
        <v>0</v>
      </c>
      <c r="AW523" s="257">
        <f t="shared" si="810"/>
        <v>0</v>
      </c>
      <c r="AX523" s="258">
        <f t="shared" si="811"/>
        <v>0</v>
      </c>
      <c r="AY523" s="259">
        <f t="shared" si="812"/>
        <v>0</v>
      </c>
      <c r="AZ523" s="231" t="str">
        <f t="shared" si="813"/>
        <v/>
      </c>
      <c r="BA523" s="232">
        <f t="shared" si="814"/>
        <v>0</v>
      </c>
      <c r="BB523" s="249">
        <f t="shared" si="815"/>
        <v>0</v>
      </c>
      <c r="BC523" s="231">
        <f t="shared" si="816"/>
        <v>0</v>
      </c>
      <c r="BD523" s="231">
        <f t="shared" si="817"/>
        <v>0</v>
      </c>
      <c r="BE523" s="260"/>
      <c r="BF523" s="235">
        <f t="shared" si="757"/>
        <v>0</v>
      </c>
      <c r="BG523" s="235">
        <f t="shared" si="758"/>
        <v>0</v>
      </c>
      <c r="BH523" s="235">
        <f t="shared" si="759"/>
        <v>0</v>
      </c>
      <c r="BI523" s="380"/>
      <c r="BJ523" s="235">
        <f t="shared" si="749"/>
        <v>0</v>
      </c>
      <c r="BK523" s="235">
        <f t="shared" si="760"/>
        <v>0</v>
      </c>
      <c r="BL523" s="235" t="str">
        <f t="shared" si="761"/>
        <v/>
      </c>
      <c r="BM523" s="236"/>
      <c r="BN523" s="237"/>
      <c r="BO523" s="237"/>
      <c r="BP523" s="238"/>
      <c r="BQ523" s="238"/>
      <c r="BR523" s="254"/>
      <c r="BS523" s="252"/>
      <c r="BT523" s="244"/>
      <c r="BU523" s="244"/>
      <c r="BV523" s="244"/>
      <c r="BW523" s="244"/>
      <c r="BX523" s="244"/>
      <c r="BY523" s="244"/>
      <c r="BZ523" s="244"/>
      <c r="CA523" s="244"/>
      <c r="CB523" s="253"/>
      <c r="CC523" s="188"/>
      <c r="CD523" s="244">
        <f t="shared" si="742"/>
        <v>0</v>
      </c>
      <c r="CE523" s="235">
        <f t="shared" si="762"/>
        <v>0</v>
      </c>
      <c r="CF523" s="235">
        <f t="shared" si="762"/>
        <v>0</v>
      </c>
      <c r="CG523" s="235">
        <f t="shared" si="762"/>
        <v>0</v>
      </c>
      <c r="CH523" s="188"/>
      <c r="CI523" s="244">
        <f t="shared" si="743"/>
        <v>0</v>
      </c>
      <c r="CJ523" s="235">
        <f t="shared" si="763"/>
        <v>0</v>
      </c>
      <c r="CK523" s="235">
        <f t="shared" si="763"/>
        <v>0</v>
      </c>
      <c r="CL523" s="235">
        <f t="shared" si="763"/>
        <v>0</v>
      </c>
      <c r="CM523" s="188"/>
      <c r="CN523" s="244">
        <f t="shared" si="744"/>
        <v>0</v>
      </c>
      <c r="CO523" s="235">
        <f t="shared" si="764"/>
        <v>0</v>
      </c>
      <c r="CP523" s="235">
        <f t="shared" si="764"/>
        <v>0</v>
      </c>
      <c r="CQ523" s="235">
        <f t="shared" si="764"/>
        <v>0</v>
      </c>
      <c r="CR523" s="188"/>
      <c r="CS523" s="244">
        <f t="shared" si="745"/>
        <v>0</v>
      </c>
      <c r="CT523" s="235">
        <f t="shared" si="765"/>
        <v>0</v>
      </c>
      <c r="CU523" s="235">
        <f t="shared" si="765"/>
        <v>0</v>
      </c>
      <c r="CV523" s="235">
        <f t="shared" si="765"/>
        <v>0</v>
      </c>
      <c r="CW523" s="188"/>
      <c r="CX523" s="244">
        <f t="shared" si="746"/>
        <v>0</v>
      </c>
      <c r="CY523" s="235">
        <f t="shared" si="766"/>
        <v>0</v>
      </c>
      <c r="CZ523" s="235">
        <f t="shared" si="766"/>
        <v>0</v>
      </c>
      <c r="DA523" s="235">
        <f t="shared" si="766"/>
        <v>0</v>
      </c>
      <c r="DB523" s="188"/>
      <c r="DC523" s="225"/>
      <c r="DD523" s="226"/>
      <c r="DE523" s="1088"/>
      <c r="DF523" s="225"/>
      <c r="DG523" s="226"/>
      <c r="DH523" s="1088"/>
      <c r="DI523" s="225"/>
      <c r="DJ523" s="226"/>
      <c r="DK523" s="1088"/>
      <c r="DL523" s="225"/>
      <c r="DM523" s="226"/>
      <c r="DN523" s="1088"/>
      <c r="DO523" s="370"/>
      <c r="DP523" s="370"/>
      <c r="DQ523" s="243">
        <f t="shared" si="818"/>
        <v>0</v>
      </c>
      <c r="DR523" s="244">
        <f t="shared" si="819"/>
        <v>0</v>
      </c>
      <c r="DS523" s="235">
        <f t="shared" si="767"/>
        <v>0</v>
      </c>
      <c r="DT523" s="244" t="str">
        <f t="shared" si="820"/>
        <v/>
      </c>
      <c r="DU523" s="42" t="str">
        <f t="shared" si="768"/>
        <v/>
      </c>
      <c r="DV523" s="42" t="str">
        <f t="shared" si="769"/>
        <v/>
      </c>
      <c r="DW523" s="42" t="str">
        <f t="shared" si="770"/>
        <v/>
      </c>
      <c r="DX523" s="162"/>
      <c r="DY523" s="42" t="str">
        <f t="shared" si="771"/>
        <v/>
      </c>
      <c r="DZ523" s="42" t="str">
        <f t="shared" si="834"/>
        <v/>
      </c>
      <c r="EA523" s="42" t="str">
        <f t="shared" si="772"/>
        <v/>
      </c>
      <c r="EB523" s="162"/>
      <c r="EC523" s="930"/>
      <c r="ED523" s="188"/>
      <c r="EE523" s="245">
        <f t="shared" si="747"/>
        <v>0</v>
      </c>
      <c r="EF523" s="189"/>
      <c r="EG523" s="245">
        <f t="shared" si="773"/>
        <v>0</v>
      </c>
      <c r="EH523" s="189"/>
      <c r="EI523" s="246" t="str">
        <f t="shared" si="821"/>
        <v/>
      </c>
      <c r="EJ523" s="247" t="str">
        <f t="shared" si="750"/>
        <v/>
      </c>
      <c r="EK523" s="248" t="str">
        <f t="shared" si="751"/>
        <v/>
      </c>
      <c r="EL523" s="248" t="str">
        <f t="shared" si="752"/>
        <v/>
      </c>
      <c r="EM523" s="248" t="str">
        <f t="shared" si="753"/>
        <v/>
      </c>
      <c r="EN523" s="248" t="str">
        <f t="shared" si="774"/>
        <v/>
      </c>
      <c r="EO523" s="248" t="str">
        <f t="shared" si="754"/>
        <v/>
      </c>
      <c r="EP523" s="189"/>
      <c r="EQ523" s="248" t="str">
        <f t="shared" si="822"/>
        <v/>
      </c>
      <c r="ER523" s="248" t="str">
        <f t="shared" si="823"/>
        <v/>
      </c>
      <c r="ES523" s="248" t="str">
        <f t="shared" si="824"/>
        <v/>
      </c>
      <c r="ET523" s="248" t="str">
        <f t="shared" si="825"/>
        <v/>
      </c>
      <c r="EU523" s="248" t="str">
        <f t="shared" si="775"/>
        <v/>
      </c>
      <c r="EV523" s="248" t="str">
        <f t="shared" si="775"/>
        <v/>
      </c>
      <c r="EW523" s="189"/>
      <c r="EX523" s="248" t="str">
        <f t="shared" si="826"/>
        <v/>
      </c>
      <c r="EY523" s="248" t="str">
        <f t="shared" si="827"/>
        <v/>
      </c>
      <c r="EZ523" s="248" t="str">
        <f t="shared" si="828"/>
        <v/>
      </c>
      <c r="FA523" s="248" t="str">
        <f t="shared" si="829"/>
        <v/>
      </c>
      <c r="FB523" s="248" t="str">
        <f t="shared" si="803"/>
        <v/>
      </c>
      <c r="FC523" s="248" t="str">
        <f t="shared" si="803"/>
        <v/>
      </c>
      <c r="FD523" s="189"/>
      <c r="FE523" s="248" t="str">
        <f t="shared" si="830"/>
        <v/>
      </c>
      <c r="FF523" s="248" t="str">
        <f t="shared" si="831"/>
        <v/>
      </c>
      <c r="FG523" s="248" t="str">
        <f t="shared" si="832"/>
        <v/>
      </c>
      <c r="FH523" s="248" t="str">
        <f t="shared" si="833"/>
        <v/>
      </c>
      <c r="FI523" s="248" t="str">
        <f t="shared" si="804"/>
        <v/>
      </c>
      <c r="FJ523" s="248" t="str">
        <f t="shared" si="804"/>
        <v/>
      </c>
      <c r="FK523" s="189"/>
      <c r="FL523" s="370"/>
      <c r="FM523" s="371"/>
      <c r="FN523" s="371"/>
      <c r="FO523" s="611"/>
      <c r="FP523" s="896"/>
      <c r="FQ523" s="370"/>
      <c r="FR523" s="371"/>
      <c r="FS523" s="371"/>
      <c r="FT523" s="611"/>
      <c r="FU523" s="896"/>
      <c r="FV523" s="370"/>
      <c r="FW523" s="371"/>
      <c r="FX523" s="371"/>
      <c r="FY523" s="611"/>
      <c r="FZ523" s="896"/>
      <c r="GA523" s="613"/>
      <c r="GB523" s="189"/>
      <c r="GC523" s="227">
        <f t="shared" si="776"/>
        <v>0</v>
      </c>
      <c r="GD523" s="228">
        <f t="shared" si="777"/>
        <v>0</v>
      </c>
      <c r="GE523" s="229">
        <f t="shared" si="805"/>
        <v>0</v>
      </c>
      <c r="GF523" s="230">
        <f t="shared" si="805"/>
        <v>0</v>
      </c>
      <c r="GG523" s="231" t="str">
        <f t="shared" si="778"/>
        <v/>
      </c>
      <c r="GH523" s="232">
        <f t="shared" si="779"/>
        <v>0</v>
      </c>
      <c r="GI523" s="227">
        <f t="shared" si="780"/>
        <v>0</v>
      </c>
      <c r="GJ523" s="233">
        <f t="shared" si="781"/>
        <v>0</v>
      </c>
      <c r="GK523" s="233">
        <f t="shared" si="782"/>
        <v>0</v>
      </c>
      <c r="GL523" s="234"/>
      <c r="GM523" s="235">
        <f t="shared" si="783"/>
        <v>0</v>
      </c>
      <c r="GN523" s="235">
        <f t="shared" si="784"/>
        <v>0</v>
      </c>
      <c r="GO523" s="235" t="str">
        <f t="shared" si="785"/>
        <v/>
      </c>
      <c r="GP523" s="380"/>
      <c r="GQ523" s="235">
        <f t="shared" si="786"/>
        <v>0</v>
      </c>
      <c r="GR523" s="235">
        <f t="shared" si="787"/>
        <v>0</v>
      </c>
      <c r="GS523" s="235" t="str">
        <f t="shared" si="788"/>
        <v/>
      </c>
      <c r="GT523" s="236"/>
      <c r="GU523" s="237" t="str">
        <f t="shared" si="789"/>
        <v/>
      </c>
      <c r="GV523" s="237" t="str">
        <f t="shared" si="790"/>
        <v/>
      </c>
      <c r="GW523" s="238" t="str">
        <f t="shared" si="791"/>
        <v/>
      </c>
      <c r="GX523" s="238" t="str">
        <f t="shared" si="792"/>
        <v/>
      </c>
      <c r="GY523" s="239"/>
      <c r="GZ523" s="240" t="str">
        <f t="shared" si="793"/>
        <v/>
      </c>
      <c r="HA523" s="235" t="str">
        <f t="shared" si="794"/>
        <v/>
      </c>
      <c r="HB523" s="235" t="str">
        <f t="shared" si="795"/>
        <v/>
      </c>
      <c r="HC523" s="235" t="str">
        <f t="shared" si="796"/>
        <v/>
      </c>
      <c r="HD523" s="235" t="str">
        <f t="shared" si="797"/>
        <v/>
      </c>
      <c r="HE523" s="235" t="str">
        <f t="shared" si="798"/>
        <v/>
      </c>
      <c r="HF523" s="188"/>
      <c r="HG523" s="235" t="str">
        <f t="shared" si="799"/>
        <v/>
      </c>
      <c r="HH523" s="235">
        <f t="shared" si="806"/>
        <v>0</v>
      </c>
      <c r="HI523" s="235">
        <f t="shared" si="806"/>
        <v>0</v>
      </c>
      <c r="HJ523" s="235">
        <f t="shared" si="806"/>
        <v>0</v>
      </c>
      <c r="HK523" s="188"/>
      <c r="HL523" s="235" t="str">
        <f t="shared" si="800"/>
        <v/>
      </c>
      <c r="HM523" s="235">
        <f t="shared" si="807"/>
        <v>0</v>
      </c>
      <c r="HN523" s="235">
        <f t="shared" si="807"/>
        <v>0</v>
      </c>
      <c r="HO523" s="235">
        <f t="shared" si="807"/>
        <v>0</v>
      </c>
      <c r="HP523" s="188"/>
      <c r="HQ523" s="235" t="str">
        <f t="shared" si="801"/>
        <v/>
      </c>
      <c r="HR523" s="235">
        <f t="shared" si="808"/>
        <v>0</v>
      </c>
      <c r="HS523" s="235">
        <f t="shared" si="808"/>
        <v>0</v>
      </c>
      <c r="HT523" s="235">
        <f t="shared" si="808"/>
        <v>0</v>
      </c>
      <c r="HU523" s="162"/>
      <c r="HV523" s="1622"/>
      <c r="HW523" s="1619"/>
      <c r="HX523" s="1619"/>
      <c r="HY523" s="1619"/>
      <c r="HZ523" s="1619"/>
      <c r="IA523" s="1619"/>
      <c r="IB523" s="1619"/>
      <c r="IC523" s="1623"/>
      <c r="ID523" s="162"/>
    </row>
    <row r="524" spans="1:238" ht="21.75" customHeight="1" x14ac:dyDescent="0.25">
      <c r="A524" s="377" t="str">
        <f t="shared" si="755"/>
        <v/>
      </c>
      <c r="B524" s="188">
        <v>498</v>
      </c>
      <c r="C524" s="255"/>
      <c r="D524" s="223" t="str">
        <f t="shared" si="802"/>
        <v/>
      </c>
      <c r="E524" s="223" t="str">
        <f t="shared" si="748"/>
        <v/>
      </c>
      <c r="F524" s="242"/>
      <c r="G524" s="242"/>
      <c r="H524" s="224" t="str">
        <f t="shared" si="756"/>
        <v/>
      </c>
      <c r="I524" s="930"/>
      <c r="J524" s="930"/>
      <c r="K524" s="930"/>
      <c r="L524" s="370"/>
      <c r="M524" s="371"/>
      <c r="N524" s="371"/>
      <c r="O524" s="371"/>
      <c r="P524" s="372"/>
      <c r="Q524" s="609"/>
      <c r="R524" s="609"/>
      <c r="S524" s="610"/>
      <c r="T524" s="371"/>
      <c r="U524" s="371"/>
      <c r="V524" s="188"/>
      <c r="W524" s="370"/>
      <c r="X524" s="371"/>
      <c r="Y524" s="371"/>
      <c r="Z524" s="611"/>
      <c r="AA524" s="896"/>
      <c r="AB524" s="370"/>
      <c r="AC524" s="371"/>
      <c r="AD524" s="371"/>
      <c r="AE524" s="371"/>
      <c r="AF524" s="896"/>
      <c r="AG524" s="370"/>
      <c r="AH524" s="371"/>
      <c r="AI524" s="371"/>
      <c r="AJ524" s="371"/>
      <c r="AK524" s="896"/>
      <c r="AL524" s="370"/>
      <c r="AM524" s="371"/>
      <c r="AN524" s="371"/>
      <c r="AO524" s="372"/>
      <c r="AP524" s="370"/>
      <c r="AQ524" s="371"/>
      <c r="AR524" s="371"/>
      <c r="AS524" s="371"/>
      <c r="AT524" s="928"/>
      <c r="AU524" s="188"/>
      <c r="AV524" s="256">
        <f t="shared" si="809"/>
        <v>0</v>
      </c>
      <c r="AW524" s="257">
        <f t="shared" si="810"/>
        <v>0</v>
      </c>
      <c r="AX524" s="258">
        <f t="shared" si="811"/>
        <v>0</v>
      </c>
      <c r="AY524" s="259">
        <f t="shared" si="812"/>
        <v>0</v>
      </c>
      <c r="AZ524" s="231" t="str">
        <f t="shared" si="813"/>
        <v/>
      </c>
      <c r="BA524" s="232">
        <f t="shared" si="814"/>
        <v>0</v>
      </c>
      <c r="BB524" s="249">
        <f t="shared" si="815"/>
        <v>0</v>
      </c>
      <c r="BC524" s="231">
        <f t="shared" si="816"/>
        <v>0</v>
      </c>
      <c r="BD524" s="231">
        <f t="shared" si="817"/>
        <v>0</v>
      </c>
      <c r="BE524" s="260"/>
      <c r="BF524" s="235">
        <f t="shared" si="757"/>
        <v>0</v>
      </c>
      <c r="BG524" s="235">
        <f t="shared" si="758"/>
        <v>0</v>
      </c>
      <c r="BH524" s="235">
        <f t="shared" si="759"/>
        <v>0</v>
      </c>
      <c r="BI524" s="380"/>
      <c r="BJ524" s="235">
        <f t="shared" si="749"/>
        <v>0</v>
      </c>
      <c r="BK524" s="235">
        <f t="shared" si="760"/>
        <v>0</v>
      </c>
      <c r="BL524" s="235" t="str">
        <f t="shared" si="761"/>
        <v/>
      </c>
      <c r="BM524" s="236"/>
      <c r="BN524" s="237"/>
      <c r="BO524" s="237"/>
      <c r="BP524" s="238"/>
      <c r="BQ524" s="238"/>
      <c r="BR524" s="254"/>
      <c r="BS524" s="252"/>
      <c r="BT524" s="244"/>
      <c r="BU524" s="244"/>
      <c r="BV524" s="244"/>
      <c r="BW524" s="244"/>
      <c r="BX524" s="244"/>
      <c r="BY524" s="244"/>
      <c r="BZ524" s="244"/>
      <c r="CA524" s="244"/>
      <c r="CB524" s="253"/>
      <c r="CC524" s="188"/>
      <c r="CD524" s="244">
        <f t="shared" si="742"/>
        <v>0</v>
      </c>
      <c r="CE524" s="235">
        <f t="shared" si="762"/>
        <v>0</v>
      </c>
      <c r="CF524" s="235">
        <f t="shared" si="762"/>
        <v>0</v>
      </c>
      <c r="CG524" s="235">
        <f t="shared" si="762"/>
        <v>0</v>
      </c>
      <c r="CH524" s="188"/>
      <c r="CI524" s="244">
        <f t="shared" si="743"/>
        <v>0</v>
      </c>
      <c r="CJ524" s="235">
        <f t="shared" si="763"/>
        <v>0</v>
      </c>
      <c r="CK524" s="235">
        <f t="shared" si="763"/>
        <v>0</v>
      </c>
      <c r="CL524" s="235">
        <f t="shared" si="763"/>
        <v>0</v>
      </c>
      <c r="CM524" s="188"/>
      <c r="CN524" s="244">
        <f t="shared" si="744"/>
        <v>0</v>
      </c>
      <c r="CO524" s="235">
        <f t="shared" si="764"/>
        <v>0</v>
      </c>
      <c r="CP524" s="235">
        <f t="shared" si="764"/>
        <v>0</v>
      </c>
      <c r="CQ524" s="235">
        <f t="shared" si="764"/>
        <v>0</v>
      </c>
      <c r="CR524" s="188"/>
      <c r="CS524" s="244">
        <f t="shared" si="745"/>
        <v>0</v>
      </c>
      <c r="CT524" s="235">
        <f t="shared" si="765"/>
        <v>0</v>
      </c>
      <c r="CU524" s="235">
        <f t="shared" si="765"/>
        <v>0</v>
      </c>
      <c r="CV524" s="235">
        <f t="shared" si="765"/>
        <v>0</v>
      </c>
      <c r="CW524" s="188"/>
      <c r="CX524" s="244">
        <f t="shared" si="746"/>
        <v>0</v>
      </c>
      <c r="CY524" s="235">
        <f t="shared" si="766"/>
        <v>0</v>
      </c>
      <c r="CZ524" s="235">
        <f t="shared" si="766"/>
        <v>0</v>
      </c>
      <c r="DA524" s="235">
        <f t="shared" si="766"/>
        <v>0</v>
      </c>
      <c r="DB524" s="188"/>
      <c r="DC524" s="225"/>
      <c r="DD524" s="226"/>
      <c r="DE524" s="1088"/>
      <c r="DF524" s="225"/>
      <c r="DG524" s="226"/>
      <c r="DH524" s="1088"/>
      <c r="DI524" s="225"/>
      <c r="DJ524" s="226"/>
      <c r="DK524" s="1088"/>
      <c r="DL524" s="225"/>
      <c r="DM524" s="226"/>
      <c r="DN524" s="1088"/>
      <c r="DO524" s="370"/>
      <c r="DP524" s="370"/>
      <c r="DQ524" s="243">
        <f t="shared" si="818"/>
        <v>0</v>
      </c>
      <c r="DR524" s="244">
        <f t="shared" si="819"/>
        <v>0</v>
      </c>
      <c r="DS524" s="235">
        <f t="shared" si="767"/>
        <v>0</v>
      </c>
      <c r="DT524" s="244" t="str">
        <f t="shared" si="820"/>
        <v/>
      </c>
      <c r="DU524" s="42" t="str">
        <f t="shared" si="768"/>
        <v/>
      </c>
      <c r="DV524" s="42" t="str">
        <f t="shared" si="769"/>
        <v/>
      </c>
      <c r="DW524" s="42" t="str">
        <f t="shared" si="770"/>
        <v/>
      </c>
      <c r="DX524" s="162"/>
      <c r="DY524" s="42" t="str">
        <f t="shared" si="771"/>
        <v/>
      </c>
      <c r="DZ524" s="42" t="str">
        <f t="shared" si="834"/>
        <v/>
      </c>
      <c r="EA524" s="42" t="str">
        <f t="shared" si="772"/>
        <v/>
      </c>
      <c r="EB524" s="162"/>
      <c r="EC524" s="930"/>
      <c r="ED524" s="188"/>
      <c r="EE524" s="245">
        <f t="shared" si="747"/>
        <v>0</v>
      </c>
      <c r="EF524" s="189"/>
      <c r="EG524" s="245">
        <f t="shared" si="773"/>
        <v>0</v>
      </c>
      <c r="EH524" s="189"/>
      <c r="EI524" s="246" t="str">
        <f t="shared" si="821"/>
        <v/>
      </c>
      <c r="EJ524" s="247" t="str">
        <f t="shared" si="750"/>
        <v/>
      </c>
      <c r="EK524" s="248" t="str">
        <f t="shared" si="751"/>
        <v/>
      </c>
      <c r="EL524" s="248" t="str">
        <f t="shared" si="752"/>
        <v/>
      </c>
      <c r="EM524" s="248" t="str">
        <f t="shared" si="753"/>
        <v/>
      </c>
      <c r="EN524" s="248" t="str">
        <f t="shared" si="774"/>
        <v/>
      </c>
      <c r="EO524" s="248" t="str">
        <f t="shared" si="754"/>
        <v/>
      </c>
      <c r="EP524" s="189"/>
      <c r="EQ524" s="248" t="str">
        <f t="shared" si="822"/>
        <v/>
      </c>
      <c r="ER524" s="248" t="str">
        <f t="shared" si="823"/>
        <v/>
      </c>
      <c r="ES524" s="248" t="str">
        <f t="shared" si="824"/>
        <v/>
      </c>
      <c r="ET524" s="248" t="str">
        <f t="shared" si="825"/>
        <v/>
      </c>
      <c r="EU524" s="248" t="str">
        <f t="shared" si="775"/>
        <v/>
      </c>
      <c r="EV524" s="248" t="str">
        <f t="shared" si="775"/>
        <v/>
      </c>
      <c r="EW524" s="189"/>
      <c r="EX524" s="248" t="str">
        <f t="shared" si="826"/>
        <v/>
      </c>
      <c r="EY524" s="248" t="str">
        <f t="shared" si="827"/>
        <v/>
      </c>
      <c r="EZ524" s="248" t="str">
        <f t="shared" si="828"/>
        <v/>
      </c>
      <c r="FA524" s="248" t="str">
        <f t="shared" si="829"/>
        <v/>
      </c>
      <c r="FB524" s="248" t="str">
        <f t="shared" si="803"/>
        <v/>
      </c>
      <c r="FC524" s="248" t="str">
        <f t="shared" si="803"/>
        <v/>
      </c>
      <c r="FD524" s="189"/>
      <c r="FE524" s="248" t="str">
        <f t="shared" si="830"/>
        <v/>
      </c>
      <c r="FF524" s="248" t="str">
        <f t="shared" si="831"/>
        <v/>
      </c>
      <c r="FG524" s="248" t="str">
        <f t="shared" si="832"/>
        <v/>
      </c>
      <c r="FH524" s="248" t="str">
        <f t="shared" si="833"/>
        <v/>
      </c>
      <c r="FI524" s="248" t="str">
        <f t="shared" si="804"/>
        <v/>
      </c>
      <c r="FJ524" s="248" t="str">
        <f t="shared" si="804"/>
        <v/>
      </c>
      <c r="FK524" s="189"/>
      <c r="FL524" s="370"/>
      <c r="FM524" s="371"/>
      <c r="FN524" s="371"/>
      <c r="FO524" s="611"/>
      <c r="FP524" s="896"/>
      <c r="FQ524" s="370"/>
      <c r="FR524" s="371"/>
      <c r="FS524" s="371"/>
      <c r="FT524" s="611"/>
      <c r="FU524" s="896"/>
      <c r="FV524" s="370"/>
      <c r="FW524" s="371"/>
      <c r="FX524" s="371"/>
      <c r="FY524" s="611"/>
      <c r="FZ524" s="896"/>
      <c r="GA524" s="613"/>
      <c r="GB524" s="189"/>
      <c r="GC524" s="227">
        <f t="shared" si="776"/>
        <v>0</v>
      </c>
      <c r="GD524" s="228">
        <f t="shared" si="777"/>
        <v>0</v>
      </c>
      <c r="GE524" s="229">
        <f t="shared" si="805"/>
        <v>0</v>
      </c>
      <c r="GF524" s="230">
        <f t="shared" si="805"/>
        <v>0</v>
      </c>
      <c r="GG524" s="231" t="str">
        <f t="shared" si="778"/>
        <v/>
      </c>
      <c r="GH524" s="232">
        <f t="shared" si="779"/>
        <v>0</v>
      </c>
      <c r="GI524" s="227">
        <f t="shared" si="780"/>
        <v>0</v>
      </c>
      <c r="GJ524" s="233">
        <f t="shared" si="781"/>
        <v>0</v>
      </c>
      <c r="GK524" s="233">
        <f t="shared" si="782"/>
        <v>0</v>
      </c>
      <c r="GL524" s="234"/>
      <c r="GM524" s="235">
        <f t="shared" si="783"/>
        <v>0</v>
      </c>
      <c r="GN524" s="235">
        <f t="shared" si="784"/>
        <v>0</v>
      </c>
      <c r="GO524" s="235" t="str">
        <f t="shared" si="785"/>
        <v/>
      </c>
      <c r="GP524" s="380"/>
      <c r="GQ524" s="235">
        <f t="shared" si="786"/>
        <v>0</v>
      </c>
      <c r="GR524" s="235">
        <f t="shared" si="787"/>
        <v>0</v>
      </c>
      <c r="GS524" s="235" t="str">
        <f t="shared" si="788"/>
        <v/>
      </c>
      <c r="GT524" s="236"/>
      <c r="GU524" s="237" t="str">
        <f t="shared" si="789"/>
        <v/>
      </c>
      <c r="GV524" s="237" t="str">
        <f t="shared" si="790"/>
        <v/>
      </c>
      <c r="GW524" s="238" t="str">
        <f t="shared" si="791"/>
        <v/>
      </c>
      <c r="GX524" s="238" t="str">
        <f t="shared" si="792"/>
        <v/>
      </c>
      <c r="GY524" s="239"/>
      <c r="GZ524" s="240" t="str">
        <f t="shared" si="793"/>
        <v/>
      </c>
      <c r="HA524" s="235" t="str">
        <f t="shared" si="794"/>
        <v/>
      </c>
      <c r="HB524" s="235" t="str">
        <f t="shared" si="795"/>
        <v/>
      </c>
      <c r="HC524" s="235" t="str">
        <f t="shared" si="796"/>
        <v/>
      </c>
      <c r="HD524" s="235" t="str">
        <f t="shared" si="797"/>
        <v/>
      </c>
      <c r="HE524" s="235" t="str">
        <f t="shared" si="798"/>
        <v/>
      </c>
      <c r="HF524" s="188"/>
      <c r="HG524" s="235" t="str">
        <f t="shared" si="799"/>
        <v/>
      </c>
      <c r="HH524" s="235">
        <f t="shared" si="806"/>
        <v>0</v>
      </c>
      <c r="HI524" s="235">
        <f t="shared" si="806"/>
        <v>0</v>
      </c>
      <c r="HJ524" s="235">
        <f t="shared" si="806"/>
        <v>0</v>
      </c>
      <c r="HK524" s="188"/>
      <c r="HL524" s="235" t="str">
        <f t="shared" si="800"/>
        <v/>
      </c>
      <c r="HM524" s="235">
        <f t="shared" si="807"/>
        <v>0</v>
      </c>
      <c r="HN524" s="235">
        <f t="shared" si="807"/>
        <v>0</v>
      </c>
      <c r="HO524" s="235">
        <f t="shared" si="807"/>
        <v>0</v>
      </c>
      <c r="HP524" s="188"/>
      <c r="HQ524" s="235" t="str">
        <f t="shared" si="801"/>
        <v/>
      </c>
      <c r="HR524" s="235">
        <f t="shared" si="808"/>
        <v>0</v>
      </c>
      <c r="HS524" s="235">
        <f t="shared" si="808"/>
        <v>0</v>
      </c>
      <c r="HT524" s="235">
        <f t="shared" si="808"/>
        <v>0</v>
      </c>
      <c r="HU524" s="162"/>
      <c r="HV524" s="1622"/>
      <c r="HW524" s="1619"/>
      <c r="HX524" s="1619"/>
      <c r="HY524" s="1619"/>
      <c r="HZ524" s="1619"/>
      <c r="IA524" s="1619"/>
      <c r="IB524" s="1619"/>
      <c r="IC524" s="1623"/>
      <c r="ID524" s="162"/>
    </row>
    <row r="525" spans="1:238" ht="21.75" customHeight="1" x14ac:dyDescent="0.25">
      <c r="A525" s="377" t="str">
        <f t="shared" si="755"/>
        <v/>
      </c>
      <c r="B525" s="188">
        <v>499</v>
      </c>
      <c r="C525" s="255"/>
      <c r="D525" s="223" t="str">
        <f t="shared" si="802"/>
        <v/>
      </c>
      <c r="E525" s="223" t="str">
        <f t="shared" si="748"/>
        <v/>
      </c>
      <c r="F525" s="242"/>
      <c r="G525" s="242"/>
      <c r="H525" s="224" t="str">
        <f t="shared" si="756"/>
        <v/>
      </c>
      <c r="I525" s="930"/>
      <c r="J525" s="930"/>
      <c r="K525" s="930"/>
      <c r="L525" s="370"/>
      <c r="M525" s="371"/>
      <c r="N525" s="371"/>
      <c r="O525" s="371"/>
      <c r="P525" s="372"/>
      <c r="Q525" s="609"/>
      <c r="R525" s="609"/>
      <c r="S525" s="610"/>
      <c r="T525" s="371"/>
      <c r="U525" s="371"/>
      <c r="V525" s="188"/>
      <c r="W525" s="370"/>
      <c r="X525" s="371"/>
      <c r="Y525" s="371"/>
      <c r="Z525" s="611"/>
      <c r="AA525" s="896"/>
      <c r="AB525" s="370"/>
      <c r="AC525" s="371"/>
      <c r="AD525" s="371"/>
      <c r="AE525" s="371"/>
      <c r="AF525" s="896"/>
      <c r="AG525" s="370"/>
      <c r="AH525" s="371"/>
      <c r="AI525" s="371"/>
      <c r="AJ525" s="371"/>
      <c r="AK525" s="896"/>
      <c r="AL525" s="370"/>
      <c r="AM525" s="371"/>
      <c r="AN525" s="371"/>
      <c r="AO525" s="372"/>
      <c r="AP525" s="370"/>
      <c r="AQ525" s="371"/>
      <c r="AR525" s="371"/>
      <c r="AS525" s="371"/>
      <c r="AT525" s="928"/>
      <c r="AU525" s="188"/>
      <c r="AV525" s="256">
        <f t="shared" si="809"/>
        <v>0</v>
      </c>
      <c r="AW525" s="257">
        <f t="shared" si="810"/>
        <v>0</v>
      </c>
      <c r="AX525" s="258">
        <f t="shared" si="811"/>
        <v>0</v>
      </c>
      <c r="AY525" s="259">
        <f t="shared" si="812"/>
        <v>0</v>
      </c>
      <c r="AZ525" s="231" t="str">
        <f t="shared" si="813"/>
        <v/>
      </c>
      <c r="BA525" s="232">
        <f t="shared" si="814"/>
        <v>0</v>
      </c>
      <c r="BB525" s="249">
        <f t="shared" si="815"/>
        <v>0</v>
      </c>
      <c r="BC525" s="231">
        <f t="shared" si="816"/>
        <v>0</v>
      </c>
      <c r="BD525" s="231">
        <f t="shared" si="817"/>
        <v>0</v>
      </c>
      <c r="BE525" s="260"/>
      <c r="BF525" s="235">
        <f t="shared" si="757"/>
        <v>0</v>
      </c>
      <c r="BG525" s="235">
        <f t="shared" si="758"/>
        <v>0</v>
      </c>
      <c r="BH525" s="235">
        <f t="shared" si="759"/>
        <v>0</v>
      </c>
      <c r="BI525" s="380"/>
      <c r="BJ525" s="235">
        <f t="shared" si="749"/>
        <v>0</v>
      </c>
      <c r="BK525" s="235">
        <f t="shared" si="760"/>
        <v>0</v>
      </c>
      <c r="BL525" s="235" t="str">
        <f t="shared" si="761"/>
        <v/>
      </c>
      <c r="BM525" s="236"/>
      <c r="BN525" s="237"/>
      <c r="BO525" s="237"/>
      <c r="BP525" s="238"/>
      <c r="BQ525" s="238"/>
      <c r="BR525" s="254"/>
      <c r="BS525" s="252"/>
      <c r="BT525" s="244"/>
      <c r="BU525" s="244"/>
      <c r="BV525" s="244"/>
      <c r="BW525" s="244"/>
      <c r="BX525" s="244"/>
      <c r="BY525" s="244"/>
      <c r="BZ525" s="244"/>
      <c r="CA525" s="244"/>
      <c r="CB525" s="253"/>
      <c r="CC525" s="188"/>
      <c r="CD525" s="244">
        <f t="shared" si="742"/>
        <v>0</v>
      </c>
      <c r="CE525" s="235">
        <f t="shared" si="762"/>
        <v>0</v>
      </c>
      <c r="CF525" s="235">
        <f t="shared" si="762"/>
        <v>0</v>
      </c>
      <c r="CG525" s="235">
        <f t="shared" si="762"/>
        <v>0</v>
      </c>
      <c r="CH525" s="188"/>
      <c r="CI525" s="244">
        <f t="shared" si="743"/>
        <v>0</v>
      </c>
      <c r="CJ525" s="235">
        <f t="shared" si="763"/>
        <v>0</v>
      </c>
      <c r="CK525" s="235">
        <f t="shared" si="763"/>
        <v>0</v>
      </c>
      <c r="CL525" s="235">
        <f t="shared" si="763"/>
        <v>0</v>
      </c>
      <c r="CM525" s="188"/>
      <c r="CN525" s="244">
        <f t="shared" si="744"/>
        <v>0</v>
      </c>
      <c r="CO525" s="235">
        <f t="shared" si="764"/>
        <v>0</v>
      </c>
      <c r="CP525" s="235">
        <f t="shared" si="764"/>
        <v>0</v>
      </c>
      <c r="CQ525" s="235">
        <f t="shared" si="764"/>
        <v>0</v>
      </c>
      <c r="CR525" s="188"/>
      <c r="CS525" s="244">
        <f t="shared" si="745"/>
        <v>0</v>
      </c>
      <c r="CT525" s="235">
        <f t="shared" si="765"/>
        <v>0</v>
      </c>
      <c r="CU525" s="235">
        <f t="shared" si="765"/>
        <v>0</v>
      </c>
      <c r="CV525" s="235">
        <f t="shared" si="765"/>
        <v>0</v>
      </c>
      <c r="CW525" s="188"/>
      <c r="CX525" s="244">
        <f t="shared" si="746"/>
        <v>0</v>
      </c>
      <c r="CY525" s="235">
        <f t="shared" si="766"/>
        <v>0</v>
      </c>
      <c r="CZ525" s="235">
        <f t="shared" si="766"/>
        <v>0</v>
      </c>
      <c r="DA525" s="235">
        <f t="shared" si="766"/>
        <v>0</v>
      </c>
      <c r="DB525" s="188"/>
      <c r="DC525" s="225"/>
      <c r="DD525" s="226"/>
      <c r="DE525" s="1088"/>
      <c r="DF525" s="225"/>
      <c r="DG525" s="226"/>
      <c r="DH525" s="1088"/>
      <c r="DI525" s="225"/>
      <c r="DJ525" s="226"/>
      <c r="DK525" s="1088"/>
      <c r="DL525" s="225"/>
      <c r="DM525" s="226"/>
      <c r="DN525" s="1088"/>
      <c r="DO525" s="370"/>
      <c r="DP525" s="370"/>
      <c r="DQ525" s="243">
        <f t="shared" si="818"/>
        <v>0</v>
      </c>
      <c r="DR525" s="244">
        <f t="shared" si="819"/>
        <v>0</v>
      </c>
      <c r="DS525" s="235">
        <f t="shared" si="767"/>
        <v>0</v>
      </c>
      <c r="DT525" s="244" t="str">
        <f t="shared" si="820"/>
        <v/>
      </c>
      <c r="DU525" s="42" t="str">
        <f t="shared" si="768"/>
        <v/>
      </c>
      <c r="DV525" s="42" t="str">
        <f t="shared" si="769"/>
        <v/>
      </c>
      <c r="DW525" s="42" t="str">
        <f t="shared" si="770"/>
        <v/>
      </c>
      <c r="DX525" s="162"/>
      <c r="DY525" s="42" t="str">
        <f t="shared" si="771"/>
        <v/>
      </c>
      <c r="DZ525" s="42" t="str">
        <f t="shared" si="834"/>
        <v/>
      </c>
      <c r="EA525" s="42" t="str">
        <f t="shared" si="772"/>
        <v/>
      </c>
      <c r="EB525" s="162"/>
      <c r="EC525" s="930"/>
      <c r="ED525" s="188"/>
      <c r="EE525" s="245">
        <f t="shared" si="747"/>
        <v>0</v>
      </c>
      <c r="EF525" s="189"/>
      <c r="EG525" s="245">
        <f t="shared" si="773"/>
        <v>0</v>
      </c>
      <c r="EH525" s="189"/>
      <c r="EI525" s="246" t="str">
        <f t="shared" si="821"/>
        <v/>
      </c>
      <c r="EJ525" s="247" t="str">
        <f t="shared" si="750"/>
        <v/>
      </c>
      <c r="EK525" s="248" t="str">
        <f t="shared" si="751"/>
        <v/>
      </c>
      <c r="EL525" s="248" t="str">
        <f t="shared" si="752"/>
        <v/>
      </c>
      <c r="EM525" s="248" t="str">
        <f t="shared" si="753"/>
        <v/>
      </c>
      <c r="EN525" s="248" t="str">
        <f t="shared" si="774"/>
        <v/>
      </c>
      <c r="EO525" s="248" t="str">
        <f t="shared" si="754"/>
        <v/>
      </c>
      <c r="EP525" s="189"/>
      <c r="EQ525" s="248" t="str">
        <f t="shared" si="822"/>
        <v/>
      </c>
      <c r="ER525" s="248" t="str">
        <f t="shared" si="823"/>
        <v/>
      </c>
      <c r="ES525" s="248" t="str">
        <f t="shared" si="824"/>
        <v/>
      </c>
      <c r="ET525" s="248" t="str">
        <f t="shared" si="825"/>
        <v/>
      </c>
      <c r="EU525" s="248" t="str">
        <f t="shared" si="775"/>
        <v/>
      </c>
      <c r="EV525" s="248" t="str">
        <f t="shared" si="775"/>
        <v/>
      </c>
      <c r="EW525" s="189"/>
      <c r="EX525" s="248" t="str">
        <f t="shared" si="826"/>
        <v/>
      </c>
      <c r="EY525" s="248" t="str">
        <f t="shared" si="827"/>
        <v/>
      </c>
      <c r="EZ525" s="248" t="str">
        <f t="shared" si="828"/>
        <v/>
      </c>
      <c r="FA525" s="248" t="str">
        <f t="shared" si="829"/>
        <v/>
      </c>
      <c r="FB525" s="248" t="str">
        <f t="shared" si="803"/>
        <v/>
      </c>
      <c r="FC525" s="248" t="str">
        <f t="shared" si="803"/>
        <v/>
      </c>
      <c r="FD525" s="189"/>
      <c r="FE525" s="248" t="str">
        <f t="shared" si="830"/>
        <v/>
      </c>
      <c r="FF525" s="248" t="str">
        <f t="shared" si="831"/>
        <v/>
      </c>
      <c r="FG525" s="248" t="str">
        <f t="shared" si="832"/>
        <v/>
      </c>
      <c r="FH525" s="248" t="str">
        <f t="shared" si="833"/>
        <v/>
      </c>
      <c r="FI525" s="248" t="str">
        <f t="shared" si="804"/>
        <v/>
      </c>
      <c r="FJ525" s="248" t="str">
        <f t="shared" si="804"/>
        <v/>
      </c>
      <c r="FK525" s="189"/>
      <c r="FL525" s="370"/>
      <c r="FM525" s="371"/>
      <c r="FN525" s="371"/>
      <c r="FO525" s="611"/>
      <c r="FP525" s="896"/>
      <c r="FQ525" s="370"/>
      <c r="FR525" s="371"/>
      <c r="FS525" s="371"/>
      <c r="FT525" s="611"/>
      <c r="FU525" s="896"/>
      <c r="FV525" s="370"/>
      <c r="FW525" s="371"/>
      <c r="FX525" s="371"/>
      <c r="FY525" s="611"/>
      <c r="FZ525" s="896"/>
      <c r="GA525" s="613"/>
      <c r="GB525" s="189"/>
      <c r="GC525" s="227">
        <f t="shared" si="776"/>
        <v>0</v>
      </c>
      <c r="GD525" s="228">
        <f t="shared" si="777"/>
        <v>0</v>
      </c>
      <c r="GE525" s="229">
        <f t="shared" si="805"/>
        <v>0</v>
      </c>
      <c r="GF525" s="230">
        <f t="shared" si="805"/>
        <v>0</v>
      </c>
      <c r="GG525" s="231" t="str">
        <f t="shared" si="778"/>
        <v/>
      </c>
      <c r="GH525" s="232">
        <f t="shared" si="779"/>
        <v>0</v>
      </c>
      <c r="GI525" s="227">
        <f t="shared" si="780"/>
        <v>0</v>
      </c>
      <c r="GJ525" s="233">
        <f t="shared" si="781"/>
        <v>0</v>
      </c>
      <c r="GK525" s="233">
        <f t="shared" si="782"/>
        <v>0</v>
      </c>
      <c r="GL525" s="234"/>
      <c r="GM525" s="235">
        <f t="shared" si="783"/>
        <v>0</v>
      </c>
      <c r="GN525" s="235">
        <f t="shared" si="784"/>
        <v>0</v>
      </c>
      <c r="GO525" s="235" t="str">
        <f t="shared" si="785"/>
        <v/>
      </c>
      <c r="GP525" s="380"/>
      <c r="GQ525" s="235">
        <f t="shared" si="786"/>
        <v>0</v>
      </c>
      <c r="GR525" s="235">
        <f t="shared" si="787"/>
        <v>0</v>
      </c>
      <c r="GS525" s="235" t="str">
        <f t="shared" si="788"/>
        <v/>
      </c>
      <c r="GT525" s="236"/>
      <c r="GU525" s="237" t="str">
        <f t="shared" si="789"/>
        <v/>
      </c>
      <c r="GV525" s="237" t="str">
        <f t="shared" si="790"/>
        <v/>
      </c>
      <c r="GW525" s="238" t="str">
        <f t="shared" si="791"/>
        <v/>
      </c>
      <c r="GX525" s="238" t="str">
        <f t="shared" si="792"/>
        <v/>
      </c>
      <c r="GY525" s="239"/>
      <c r="GZ525" s="240" t="str">
        <f t="shared" si="793"/>
        <v/>
      </c>
      <c r="HA525" s="235" t="str">
        <f t="shared" si="794"/>
        <v/>
      </c>
      <c r="HB525" s="235" t="str">
        <f t="shared" si="795"/>
        <v/>
      </c>
      <c r="HC525" s="235" t="str">
        <f t="shared" si="796"/>
        <v/>
      </c>
      <c r="HD525" s="235" t="str">
        <f t="shared" si="797"/>
        <v/>
      </c>
      <c r="HE525" s="235" t="str">
        <f t="shared" si="798"/>
        <v/>
      </c>
      <c r="HF525" s="188"/>
      <c r="HG525" s="235" t="str">
        <f t="shared" si="799"/>
        <v/>
      </c>
      <c r="HH525" s="235">
        <f t="shared" si="806"/>
        <v>0</v>
      </c>
      <c r="HI525" s="235">
        <f t="shared" si="806"/>
        <v>0</v>
      </c>
      <c r="HJ525" s="235">
        <f t="shared" si="806"/>
        <v>0</v>
      </c>
      <c r="HK525" s="188"/>
      <c r="HL525" s="235" t="str">
        <f t="shared" si="800"/>
        <v/>
      </c>
      <c r="HM525" s="235">
        <f t="shared" si="807"/>
        <v>0</v>
      </c>
      <c r="HN525" s="235">
        <f t="shared" si="807"/>
        <v>0</v>
      </c>
      <c r="HO525" s="235">
        <f t="shared" si="807"/>
        <v>0</v>
      </c>
      <c r="HP525" s="188"/>
      <c r="HQ525" s="235" t="str">
        <f t="shared" si="801"/>
        <v/>
      </c>
      <c r="HR525" s="235">
        <f t="shared" si="808"/>
        <v>0</v>
      </c>
      <c r="HS525" s="235">
        <f t="shared" si="808"/>
        <v>0</v>
      </c>
      <c r="HT525" s="235">
        <f t="shared" si="808"/>
        <v>0</v>
      </c>
      <c r="HU525" s="162"/>
      <c r="HV525" s="1622"/>
      <c r="HW525" s="1619"/>
      <c r="HX525" s="1619"/>
      <c r="HY525" s="1619"/>
      <c r="HZ525" s="1619"/>
      <c r="IA525" s="1619"/>
      <c r="IB525" s="1619"/>
      <c r="IC525" s="1623"/>
      <c r="ID525" s="162"/>
    </row>
    <row r="526" spans="1:238" ht="21.75" customHeight="1" thickBot="1" x14ac:dyDescent="0.3">
      <c r="A526" s="377" t="str">
        <f t="shared" si="755"/>
        <v/>
      </c>
      <c r="B526" s="188">
        <v>500</v>
      </c>
      <c r="C526" s="255"/>
      <c r="D526" s="223" t="str">
        <f t="shared" si="802"/>
        <v/>
      </c>
      <c r="E526" s="223" t="str">
        <f t="shared" si="748"/>
        <v/>
      </c>
      <c r="F526" s="261"/>
      <c r="G526" s="261"/>
      <c r="H526" s="224" t="str">
        <f t="shared" si="756"/>
        <v/>
      </c>
      <c r="I526" s="931"/>
      <c r="J526" s="931"/>
      <c r="K526" s="931"/>
      <c r="L526" s="370"/>
      <c r="M526" s="371"/>
      <c r="N526" s="371"/>
      <c r="O526" s="371"/>
      <c r="P526" s="372"/>
      <c r="Q526" s="609"/>
      <c r="R526" s="609"/>
      <c r="S526" s="610"/>
      <c r="T526" s="371"/>
      <c r="U526" s="371"/>
      <c r="V526" s="188"/>
      <c r="W526" s="370"/>
      <c r="X526" s="371"/>
      <c r="Y526" s="371"/>
      <c r="Z526" s="611"/>
      <c r="AA526" s="897"/>
      <c r="AB526" s="370"/>
      <c r="AC526" s="371"/>
      <c r="AD526" s="371"/>
      <c r="AE526" s="371"/>
      <c r="AF526" s="897"/>
      <c r="AG526" s="370"/>
      <c r="AH526" s="371"/>
      <c r="AI526" s="371"/>
      <c r="AJ526" s="371"/>
      <c r="AK526" s="897"/>
      <c r="AL526" s="370"/>
      <c r="AM526" s="371"/>
      <c r="AN526" s="371"/>
      <c r="AO526" s="372"/>
      <c r="AP526" s="370"/>
      <c r="AQ526" s="371"/>
      <c r="AR526" s="371"/>
      <c r="AS526" s="371"/>
      <c r="AT526" s="929"/>
      <c r="AU526" s="188"/>
      <c r="AV526" s="256">
        <f t="shared" si="809"/>
        <v>0</v>
      </c>
      <c r="AW526" s="257">
        <f t="shared" si="810"/>
        <v>0</v>
      </c>
      <c r="AX526" s="258">
        <f t="shared" si="811"/>
        <v>0</v>
      </c>
      <c r="AY526" s="259">
        <f t="shared" si="812"/>
        <v>0</v>
      </c>
      <c r="AZ526" s="231" t="str">
        <f t="shared" si="813"/>
        <v/>
      </c>
      <c r="BA526" s="232">
        <f t="shared" si="814"/>
        <v>0</v>
      </c>
      <c r="BB526" s="249">
        <f t="shared" si="815"/>
        <v>0</v>
      </c>
      <c r="BC526" s="231">
        <f t="shared" si="816"/>
        <v>0</v>
      </c>
      <c r="BD526" s="231">
        <f t="shared" si="817"/>
        <v>0</v>
      </c>
      <c r="BE526" s="260"/>
      <c r="BF526" s="235">
        <f t="shared" si="757"/>
        <v>0</v>
      </c>
      <c r="BG526" s="235">
        <f t="shared" si="758"/>
        <v>0</v>
      </c>
      <c r="BH526" s="235">
        <f t="shared" si="759"/>
        <v>0</v>
      </c>
      <c r="BI526" s="380"/>
      <c r="BJ526" s="235">
        <f t="shared" si="749"/>
        <v>0</v>
      </c>
      <c r="BK526" s="235">
        <f t="shared" si="760"/>
        <v>0</v>
      </c>
      <c r="BL526" s="235" t="str">
        <f t="shared" si="761"/>
        <v/>
      </c>
      <c r="BM526" s="236"/>
      <c r="BN526" s="237"/>
      <c r="BO526" s="237"/>
      <c r="BP526" s="238"/>
      <c r="BQ526" s="238"/>
      <c r="BR526" s="254"/>
      <c r="BS526" s="252"/>
      <c r="BT526" s="244"/>
      <c r="BU526" s="244"/>
      <c r="BV526" s="244"/>
      <c r="BW526" s="244"/>
      <c r="BX526" s="244"/>
      <c r="BY526" s="244"/>
      <c r="BZ526" s="244"/>
      <c r="CA526" s="244"/>
      <c r="CB526" s="253"/>
      <c r="CC526" s="188"/>
      <c r="CD526" s="244">
        <f t="shared" si="742"/>
        <v>0</v>
      </c>
      <c r="CE526" s="235">
        <f t="shared" si="762"/>
        <v>0</v>
      </c>
      <c r="CF526" s="235">
        <f t="shared" si="762"/>
        <v>0</v>
      </c>
      <c r="CG526" s="235">
        <f t="shared" si="762"/>
        <v>0</v>
      </c>
      <c r="CH526" s="188"/>
      <c r="CI526" s="244">
        <f t="shared" si="743"/>
        <v>0</v>
      </c>
      <c r="CJ526" s="235">
        <f t="shared" si="763"/>
        <v>0</v>
      </c>
      <c r="CK526" s="235">
        <f t="shared" si="763"/>
        <v>0</v>
      </c>
      <c r="CL526" s="235">
        <f t="shared" si="763"/>
        <v>0</v>
      </c>
      <c r="CM526" s="188"/>
      <c r="CN526" s="244">
        <f t="shared" si="744"/>
        <v>0</v>
      </c>
      <c r="CO526" s="235">
        <f t="shared" si="764"/>
        <v>0</v>
      </c>
      <c r="CP526" s="235">
        <f t="shared" si="764"/>
        <v>0</v>
      </c>
      <c r="CQ526" s="235">
        <f t="shared" si="764"/>
        <v>0</v>
      </c>
      <c r="CR526" s="188"/>
      <c r="CS526" s="244">
        <f t="shared" si="745"/>
        <v>0</v>
      </c>
      <c r="CT526" s="235">
        <f t="shared" si="765"/>
        <v>0</v>
      </c>
      <c r="CU526" s="235">
        <f t="shared" si="765"/>
        <v>0</v>
      </c>
      <c r="CV526" s="235">
        <f t="shared" si="765"/>
        <v>0</v>
      </c>
      <c r="CW526" s="188"/>
      <c r="CX526" s="244">
        <f t="shared" si="746"/>
        <v>0</v>
      </c>
      <c r="CY526" s="235">
        <f t="shared" si="766"/>
        <v>0</v>
      </c>
      <c r="CZ526" s="235">
        <f t="shared" si="766"/>
        <v>0</v>
      </c>
      <c r="DA526" s="235">
        <f t="shared" si="766"/>
        <v>0</v>
      </c>
      <c r="DB526" s="188"/>
      <c r="DC526" s="262"/>
      <c r="DD526" s="263"/>
      <c r="DE526" s="1089"/>
      <c r="DF526" s="262"/>
      <c r="DG526" s="263"/>
      <c r="DH526" s="1089"/>
      <c r="DI526" s="262"/>
      <c r="DJ526" s="263"/>
      <c r="DK526" s="1089"/>
      <c r="DL526" s="262"/>
      <c r="DM526" s="263"/>
      <c r="DN526" s="1089"/>
      <c r="DO526" s="370"/>
      <c r="DP526" s="370"/>
      <c r="DQ526" s="243">
        <f t="shared" si="818"/>
        <v>0</v>
      </c>
      <c r="DR526" s="244">
        <f t="shared" si="819"/>
        <v>0</v>
      </c>
      <c r="DS526" s="235">
        <f t="shared" si="767"/>
        <v>0</v>
      </c>
      <c r="DT526" s="244" t="str">
        <f t="shared" si="820"/>
        <v/>
      </c>
      <c r="DU526" s="42" t="str">
        <f t="shared" si="768"/>
        <v/>
      </c>
      <c r="DV526" s="42" t="str">
        <f t="shared" si="769"/>
        <v/>
      </c>
      <c r="DW526" s="42" t="str">
        <f t="shared" si="770"/>
        <v/>
      </c>
      <c r="DX526" s="162"/>
      <c r="DY526" s="42" t="str">
        <f t="shared" si="771"/>
        <v/>
      </c>
      <c r="DZ526" s="42" t="str">
        <f t="shared" si="834"/>
        <v/>
      </c>
      <c r="EA526" s="42" t="str">
        <f t="shared" si="772"/>
        <v/>
      </c>
      <c r="EB526" s="162"/>
      <c r="EC526" s="931"/>
      <c r="ED526" s="188"/>
      <c r="EE526" s="245">
        <f t="shared" si="747"/>
        <v>0</v>
      </c>
      <c r="EF526" s="189"/>
      <c r="EG526" s="245">
        <f t="shared" si="773"/>
        <v>0</v>
      </c>
      <c r="EH526" s="189"/>
      <c r="EI526" s="246" t="str">
        <f t="shared" si="821"/>
        <v/>
      </c>
      <c r="EJ526" s="247" t="str">
        <f t="shared" si="750"/>
        <v/>
      </c>
      <c r="EK526" s="248" t="str">
        <f t="shared" si="751"/>
        <v/>
      </c>
      <c r="EL526" s="248" t="str">
        <f t="shared" si="752"/>
        <v/>
      </c>
      <c r="EM526" s="248" t="str">
        <f t="shared" si="753"/>
        <v/>
      </c>
      <c r="EN526" s="248" t="str">
        <f t="shared" si="774"/>
        <v/>
      </c>
      <c r="EO526" s="248" t="str">
        <f t="shared" si="754"/>
        <v/>
      </c>
      <c r="EP526" s="189"/>
      <c r="EQ526" s="248" t="str">
        <f t="shared" si="822"/>
        <v/>
      </c>
      <c r="ER526" s="248" t="str">
        <f t="shared" si="823"/>
        <v/>
      </c>
      <c r="ES526" s="248" t="str">
        <f t="shared" si="824"/>
        <v/>
      </c>
      <c r="ET526" s="248" t="str">
        <f t="shared" si="825"/>
        <v/>
      </c>
      <c r="EU526" s="248" t="str">
        <f t="shared" si="775"/>
        <v/>
      </c>
      <c r="EV526" s="248" t="str">
        <f t="shared" si="775"/>
        <v/>
      </c>
      <c r="EW526" s="189"/>
      <c r="EX526" s="248" t="str">
        <f t="shared" si="826"/>
        <v/>
      </c>
      <c r="EY526" s="248" t="str">
        <f t="shared" si="827"/>
        <v/>
      </c>
      <c r="EZ526" s="248" t="str">
        <f t="shared" si="828"/>
        <v/>
      </c>
      <c r="FA526" s="248" t="str">
        <f t="shared" si="829"/>
        <v/>
      </c>
      <c r="FB526" s="248" t="str">
        <f t="shared" si="803"/>
        <v/>
      </c>
      <c r="FC526" s="248" t="str">
        <f t="shared" si="803"/>
        <v/>
      </c>
      <c r="FD526" s="189"/>
      <c r="FE526" s="248" t="str">
        <f t="shared" si="830"/>
        <v/>
      </c>
      <c r="FF526" s="248" t="str">
        <f t="shared" si="831"/>
        <v/>
      </c>
      <c r="FG526" s="248" t="str">
        <f t="shared" si="832"/>
        <v/>
      </c>
      <c r="FH526" s="248" t="str">
        <f t="shared" si="833"/>
        <v/>
      </c>
      <c r="FI526" s="248" t="str">
        <f t="shared" si="804"/>
        <v/>
      </c>
      <c r="FJ526" s="248" t="str">
        <f t="shared" si="804"/>
        <v/>
      </c>
      <c r="FK526" s="189"/>
      <c r="FL526" s="1093"/>
      <c r="FM526" s="1094"/>
      <c r="FN526" s="1094"/>
      <c r="FO526" s="1095"/>
      <c r="FP526" s="897"/>
      <c r="FQ526" s="1093"/>
      <c r="FR526" s="1094"/>
      <c r="FS526" s="1094"/>
      <c r="FT526" s="1095"/>
      <c r="FU526" s="897"/>
      <c r="FV526" s="1093"/>
      <c r="FW526" s="1094"/>
      <c r="FX526" s="1094"/>
      <c r="FY526" s="1095"/>
      <c r="FZ526" s="897"/>
      <c r="GA526" s="613"/>
      <c r="GB526" s="189"/>
      <c r="GC526" s="227">
        <f t="shared" si="776"/>
        <v>0</v>
      </c>
      <c r="GD526" s="228">
        <f t="shared" si="777"/>
        <v>0</v>
      </c>
      <c r="GE526" s="229">
        <f t="shared" si="805"/>
        <v>0</v>
      </c>
      <c r="GF526" s="230">
        <f t="shared" si="805"/>
        <v>0</v>
      </c>
      <c r="GG526" s="231" t="str">
        <f t="shared" si="778"/>
        <v/>
      </c>
      <c r="GH526" s="232">
        <f t="shared" si="779"/>
        <v>0</v>
      </c>
      <c r="GI526" s="227">
        <f t="shared" si="780"/>
        <v>0</v>
      </c>
      <c r="GJ526" s="233">
        <f t="shared" si="781"/>
        <v>0</v>
      </c>
      <c r="GK526" s="233">
        <f t="shared" si="782"/>
        <v>0</v>
      </c>
      <c r="GL526" s="234"/>
      <c r="GM526" s="235">
        <f t="shared" si="783"/>
        <v>0</v>
      </c>
      <c r="GN526" s="235">
        <f t="shared" si="784"/>
        <v>0</v>
      </c>
      <c r="GO526" s="235" t="str">
        <f t="shared" si="785"/>
        <v/>
      </c>
      <c r="GP526" s="380"/>
      <c r="GQ526" s="235">
        <f t="shared" si="786"/>
        <v>0</v>
      </c>
      <c r="GR526" s="235">
        <f t="shared" si="787"/>
        <v>0</v>
      </c>
      <c r="GS526" s="235" t="str">
        <f t="shared" si="788"/>
        <v/>
      </c>
      <c r="GT526" s="236"/>
      <c r="GU526" s="237" t="str">
        <f t="shared" si="789"/>
        <v/>
      </c>
      <c r="GV526" s="237" t="str">
        <f t="shared" si="790"/>
        <v/>
      </c>
      <c r="GW526" s="238" t="str">
        <f t="shared" si="791"/>
        <v/>
      </c>
      <c r="GX526" s="238" t="str">
        <f t="shared" si="792"/>
        <v/>
      </c>
      <c r="GY526" s="239"/>
      <c r="GZ526" s="240" t="str">
        <f t="shared" si="793"/>
        <v/>
      </c>
      <c r="HA526" s="235" t="str">
        <f t="shared" si="794"/>
        <v/>
      </c>
      <c r="HB526" s="235" t="str">
        <f t="shared" si="795"/>
        <v/>
      </c>
      <c r="HC526" s="235" t="str">
        <f t="shared" si="796"/>
        <v/>
      </c>
      <c r="HD526" s="235" t="str">
        <f t="shared" si="797"/>
        <v/>
      </c>
      <c r="HE526" s="235" t="str">
        <f t="shared" si="798"/>
        <v/>
      </c>
      <c r="HF526" s="188"/>
      <c r="HG526" s="235" t="str">
        <f t="shared" si="799"/>
        <v/>
      </c>
      <c r="HH526" s="235">
        <f t="shared" si="806"/>
        <v>0</v>
      </c>
      <c r="HI526" s="235">
        <f t="shared" si="806"/>
        <v>0</v>
      </c>
      <c r="HJ526" s="235">
        <f t="shared" si="806"/>
        <v>0</v>
      </c>
      <c r="HK526" s="188"/>
      <c r="HL526" s="235" t="str">
        <f t="shared" si="800"/>
        <v/>
      </c>
      <c r="HM526" s="235">
        <f t="shared" si="807"/>
        <v>0</v>
      </c>
      <c r="HN526" s="235">
        <f t="shared" si="807"/>
        <v>0</v>
      </c>
      <c r="HO526" s="235">
        <f t="shared" si="807"/>
        <v>0</v>
      </c>
      <c r="HP526" s="188"/>
      <c r="HQ526" s="235" t="str">
        <f t="shared" si="801"/>
        <v/>
      </c>
      <c r="HR526" s="235">
        <f t="shared" si="808"/>
        <v>0</v>
      </c>
      <c r="HS526" s="235">
        <f t="shared" si="808"/>
        <v>0</v>
      </c>
      <c r="HT526" s="235">
        <f t="shared" si="808"/>
        <v>0</v>
      </c>
      <c r="HU526" s="162"/>
      <c r="HV526" s="1622"/>
      <c r="HW526" s="1619"/>
      <c r="HX526" s="1619"/>
      <c r="HY526" s="1619"/>
      <c r="HZ526" s="1619"/>
      <c r="IA526" s="1619"/>
      <c r="IB526" s="1619"/>
      <c r="IC526" s="1623"/>
      <c r="ID526" s="162"/>
    </row>
    <row r="527" spans="1:238" s="51" customFormat="1" ht="20.25" customHeight="1" thickBot="1" x14ac:dyDescent="0.25">
      <c r="A527" s="376">
        <f>SUM(A27:A526)</f>
        <v>0</v>
      </c>
      <c r="B527" s="188"/>
      <c r="C527" s="188"/>
      <c r="D527" s="188"/>
      <c r="E527" s="188"/>
      <c r="F527" s="188"/>
      <c r="G527" s="188"/>
      <c r="H527" s="188"/>
      <c r="I527" s="188"/>
      <c r="J527" s="188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 t="s">
        <v>25</v>
      </c>
      <c r="BG527" s="188"/>
      <c r="BH527" s="188"/>
      <c r="BI527" s="188"/>
      <c r="BJ527" s="188" t="s">
        <v>96</v>
      </c>
      <c r="BK527" s="188" t="s">
        <v>97</v>
      </c>
      <c r="BL527" s="188"/>
      <c r="BM527" s="188"/>
      <c r="BN527" s="188"/>
      <c r="BO527" s="188" t="s">
        <v>55</v>
      </c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374" t="s">
        <v>30</v>
      </c>
      <c r="DV527" s="162"/>
      <c r="DW527" s="162"/>
      <c r="DX527" s="162"/>
      <c r="DY527" s="374" t="s">
        <v>220</v>
      </c>
      <c r="DZ527" s="162"/>
      <c r="EA527" s="162"/>
      <c r="EB527" s="162"/>
      <c r="EC527" s="188"/>
      <c r="ED527" s="188"/>
      <c r="EE527" s="188"/>
      <c r="EF527" s="188"/>
      <c r="EG527" s="188"/>
      <c r="EH527" s="188"/>
      <c r="EI527" s="188"/>
      <c r="EJ527" s="188"/>
      <c r="EK527" s="188"/>
      <c r="EL527" s="188"/>
      <c r="EM527" s="188"/>
      <c r="EN527" s="188"/>
      <c r="EO527" s="188"/>
      <c r="EP527" s="188"/>
      <c r="EQ527" s="188"/>
      <c r="ER527" s="188"/>
      <c r="ES527" s="188"/>
      <c r="ET527" s="188"/>
      <c r="EU527" s="188"/>
      <c r="EV527" s="188"/>
      <c r="EW527" s="188"/>
      <c r="EX527" s="188"/>
      <c r="EY527" s="188"/>
      <c r="EZ527" s="188"/>
      <c r="FA527" s="188"/>
      <c r="FB527" s="188"/>
      <c r="FC527" s="188"/>
      <c r="FD527" s="188"/>
      <c r="FE527" s="188"/>
      <c r="FF527" s="188"/>
      <c r="FG527" s="188"/>
      <c r="FH527" s="188"/>
      <c r="FI527" s="188"/>
      <c r="FJ527" s="188"/>
      <c r="FK527" s="188"/>
      <c r="FL527" s="188"/>
      <c r="FM527" s="188"/>
      <c r="FN527" s="188"/>
      <c r="FO527" s="188"/>
      <c r="FP527" s="188"/>
      <c r="FQ527" s="188"/>
      <c r="FR527" s="188"/>
      <c r="FS527" s="188"/>
      <c r="FT527" s="188"/>
      <c r="FU527" s="188"/>
      <c r="FV527" s="188"/>
      <c r="FW527" s="188"/>
      <c r="FX527" s="188"/>
      <c r="FY527" s="188"/>
      <c r="FZ527" s="188"/>
      <c r="GA527" s="188"/>
      <c r="GB527" s="188"/>
      <c r="GC527" s="188"/>
      <c r="GD527" s="188"/>
      <c r="GE527" s="188"/>
      <c r="GF527" s="188"/>
      <c r="GG527" s="188"/>
      <c r="GH527" s="188"/>
      <c r="GI527" s="188"/>
      <c r="GJ527" s="188"/>
      <c r="GK527" s="188"/>
      <c r="GL527" s="188"/>
      <c r="GM527" s="188"/>
      <c r="GN527" s="188"/>
      <c r="GO527" s="188"/>
      <c r="GP527" s="188"/>
      <c r="GQ527" s="188"/>
      <c r="GR527" s="188"/>
      <c r="GS527" s="188"/>
      <c r="GT527" s="188"/>
      <c r="GU527" s="188"/>
      <c r="GV527" s="188"/>
      <c r="GW527" s="188"/>
      <c r="GX527" s="188"/>
      <c r="GY527" s="188"/>
      <c r="GZ527" s="188"/>
      <c r="HA527" s="188"/>
      <c r="HB527" s="188"/>
      <c r="HC527" s="188"/>
      <c r="HD527" s="188"/>
      <c r="HE527" s="188"/>
      <c r="HF527" s="188"/>
      <c r="HG527" s="188"/>
      <c r="HH527" s="188"/>
      <c r="HI527" s="188"/>
      <c r="HJ527" s="188"/>
      <c r="HK527" s="188"/>
      <c r="HL527" s="188"/>
      <c r="HM527" s="188"/>
      <c r="HN527" s="188"/>
      <c r="HO527" s="188"/>
      <c r="HP527" s="188"/>
      <c r="HQ527" s="188"/>
      <c r="HR527" s="188"/>
      <c r="HS527" s="188"/>
      <c r="HT527" s="188"/>
      <c r="HU527" s="901"/>
      <c r="HV527" s="901"/>
      <c r="HW527" s="901"/>
      <c r="HX527" s="901"/>
      <c r="HY527" s="901"/>
      <c r="HZ527" s="901"/>
      <c r="IA527" s="901"/>
      <c r="IB527" s="901"/>
      <c r="IC527" s="901"/>
      <c r="ID527" s="901"/>
    </row>
    <row r="528" spans="1:238" s="51" customFormat="1" ht="20.25" customHeight="1" thickBot="1" x14ac:dyDescent="0.4">
      <c r="A528" s="265"/>
      <c r="B528" s="265"/>
      <c r="C528" s="266" t="s">
        <v>24</v>
      </c>
      <c r="D528" s="267">
        <f>SUM(D26:D526)</f>
        <v>0</v>
      </c>
      <c r="E528" s="267">
        <f>SUM(E26:E526)</f>
        <v>0</v>
      </c>
      <c r="F528" s="265"/>
      <c r="G528" s="266" t="s">
        <v>24</v>
      </c>
      <c r="H528" s="268">
        <f>SUM(H27:H526)</f>
        <v>0</v>
      </c>
      <c r="I528" s="268">
        <f>SUM(I27:I526)</f>
        <v>0</v>
      </c>
      <c r="J528" s="268">
        <f>SUM(J27:J526)</f>
        <v>0</v>
      </c>
      <c r="K528" s="269"/>
      <c r="L528" s="191"/>
      <c r="M528" s="191"/>
      <c r="N528" s="266" t="s">
        <v>24</v>
      </c>
      <c r="O528" s="266"/>
      <c r="P528" s="191"/>
      <c r="Q528" s="270">
        <f>SUM(Q27:Q527)</f>
        <v>0</v>
      </c>
      <c r="R528" s="270">
        <f>SUM(R27:R527)</f>
        <v>0</v>
      </c>
      <c r="S528" s="270">
        <f>SUM(S27:S527)</f>
        <v>0</v>
      </c>
      <c r="T528" s="270">
        <f>SUM(T27:T527)</f>
        <v>0</v>
      </c>
      <c r="U528" s="270">
        <f>SUM(U27:U527)</f>
        <v>0</v>
      </c>
      <c r="V528" s="188"/>
      <c r="W528" s="271">
        <f t="shared" ref="W528:BD528" si="835">SUM(W27:W526)</f>
        <v>0</v>
      </c>
      <c r="X528" s="272">
        <f t="shared" si="835"/>
        <v>0</v>
      </c>
      <c r="Y528" s="272">
        <f t="shared" si="835"/>
        <v>0</v>
      </c>
      <c r="Z528" s="272">
        <f t="shared" si="835"/>
        <v>0</v>
      </c>
      <c r="AA528" s="272">
        <f t="shared" si="835"/>
        <v>0</v>
      </c>
      <c r="AB528" s="272">
        <f t="shared" si="835"/>
        <v>0</v>
      </c>
      <c r="AC528" s="272">
        <f t="shared" si="835"/>
        <v>0</v>
      </c>
      <c r="AD528" s="272">
        <f t="shared" si="835"/>
        <v>0</v>
      </c>
      <c r="AE528" s="272">
        <f t="shared" si="835"/>
        <v>0</v>
      </c>
      <c r="AF528" s="272">
        <f t="shared" si="835"/>
        <v>0</v>
      </c>
      <c r="AG528" s="272">
        <f t="shared" si="835"/>
        <v>0</v>
      </c>
      <c r="AH528" s="272">
        <f t="shared" si="835"/>
        <v>0</v>
      </c>
      <c r="AI528" s="272">
        <f t="shared" si="835"/>
        <v>0</v>
      </c>
      <c r="AJ528" s="272">
        <f t="shared" si="835"/>
        <v>0</v>
      </c>
      <c r="AK528" s="272">
        <f t="shared" si="835"/>
        <v>0</v>
      </c>
      <c r="AL528" s="272">
        <f t="shared" si="835"/>
        <v>0</v>
      </c>
      <c r="AM528" s="272">
        <f t="shared" si="835"/>
        <v>0</v>
      </c>
      <c r="AN528" s="272">
        <f t="shared" si="835"/>
        <v>0</v>
      </c>
      <c r="AO528" s="272">
        <f t="shared" si="835"/>
        <v>0</v>
      </c>
      <c r="AP528" s="272">
        <f t="shared" si="835"/>
        <v>0</v>
      </c>
      <c r="AQ528" s="272">
        <f t="shared" si="835"/>
        <v>0</v>
      </c>
      <c r="AR528" s="272">
        <f t="shared" si="835"/>
        <v>0</v>
      </c>
      <c r="AS528" s="272">
        <f t="shared" si="835"/>
        <v>0</v>
      </c>
      <c r="AT528" s="273">
        <f t="shared" si="835"/>
        <v>0</v>
      </c>
      <c r="AU528" s="188"/>
      <c r="AV528" s="267">
        <f t="shared" si="835"/>
        <v>0</v>
      </c>
      <c r="AW528" s="267">
        <f t="shared" si="835"/>
        <v>0</v>
      </c>
      <c r="AX528" s="267">
        <f t="shared" si="835"/>
        <v>0</v>
      </c>
      <c r="AY528" s="274">
        <f t="shared" si="835"/>
        <v>0</v>
      </c>
      <c r="AZ528" s="830">
        <f t="shared" si="835"/>
        <v>0</v>
      </c>
      <c r="BA528" s="274">
        <f t="shared" si="835"/>
        <v>0</v>
      </c>
      <c r="BB528" s="274">
        <f t="shared" si="835"/>
        <v>0</v>
      </c>
      <c r="BC528" s="274">
        <f t="shared" si="835"/>
        <v>0</v>
      </c>
      <c r="BD528" s="274">
        <f t="shared" si="835"/>
        <v>0</v>
      </c>
      <c r="BE528" s="275"/>
      <c r="BF528" s="276">
        <f>SUM(BF27:BF526)</f>
        <v>0</v>
      </c>
      <c r="BG528" s="277">
        <f>SUM(BG27:BG526)</f>
        <v>0</v>
      </c>
      <c r="BH528" s="277">
        <f>SUM(BH27:BH526)</f>
        <v>0</v>
      </c>
      <c r="BI528" s="188"/>
      <c r="BJ528" s="277">
        <f>SUM(BJ27:BJ526)</f>
        <v>0</v>
      </c>
      <c r="BK528" s="277">
        <f t="shared" ref="BK528:BL528" si="836">SUM(BK27:BK526)</f>
        <v>0</v>
      </c>
      <c r="BL528" s="277">
        <f t="shared" si="836"/>
        <v>0</v>
      </c>
      <c r="BM528" s="188"/>
      <c r="BN528" s="278">
        <f>SUM(BN27:BN526)</f>
        <v>0</v>
      </c>
      <c r="BO528" s="279">
        <f>SUM(BO27:BO526)</f>
        <v>0</v>
      </c>
      <c r="BP528" s="279">
        <f>SUM(BP27:BP526)</f>
        <v>0</v>
      </c>
      <c r="BQ528" s="279">
        <f>SUM(BQ27:BQ526)</f>
        <v>0</v>
      </c>
      <c r="BR528" s="275"/>
      <c r="BS528" s="280">
        <f t="shared" ref="BS528:CB528" si="837">SUM(BS27:BS526)</f>
        <v>0</v>
      </c>
      <c r="BT528" s="281">
        <f t="shared" si="837"/>
        <v>0</v>
      </c>
      <c r="BU528" s="281">
        <f t="shared" si="837"/>
        <v>0</v>
      </c>
      <c r="BV528" s="281">
        <f t="shared" si="837"/>
        <v>0</v>
      </c>
      <c r="BW528" s="281">
        <f t="shared" si="837"/>
        <v>0</v>
      </c>
      <c r="BX528" s="281">
        <f t="shared" si="837"/>
        <v>0</v>
      </c>
      <c r="BY528" s="281">
        <f t="shared" si="837"/>
        <v>0</v>
      </c>
      <c r="BZ528" s="281">
        <f t="shared" si="837"/>
        <v>0</v>
      </c>
      <c r="CA528" s="281">
        <f t="shared" si="837"/>
        <v>0</v>
      </c>
      <c r="CB528" s="282">
        <f t="shared" si="837"/>
        <v>0</v>
      </c>
      <c r="CC528" s="275"/>
      <c r="CD528" s="283">
        <f>SUM(CD27:CD526)</f>
        <v>0</v>
      </c>
      <c r="CE528" s="284">
        <f>SUM(CE27:CE526)</f>
        <v>0</v>
      </c>
      <c r="CF528" s="284">
        <f>SUM(CF27:CF526)</f>
        <v>0</v>
      </c>
      <c r="CG528" s="284">
        <f>SUM(CG27:CG526)</f>
        <v>0</v>
      </c>
      <c r="CH528" s="188"/>
      <c r="CI528" s="284">
        <f>SUM(CI27:CI526)</f>
        <v>0</v>
      </c>
      <c r="CJ528" s="284">
        <f>SUM(CJ27:CJ526)</f>
        <v>0</v>
      </c>
      <c r="CK528" s="284">
        <f>SUM(CK27:CK526)</f>
        <v>0</v>
      </c>
      <c r="CL528" s="284">
        <f>SUM(CL27:CL526)</f>
        <v>0</v>
      </c>
      <c r="CM528" s="188"/>
      <c r="CN528" s="284">
        <f>SUM(CN27:CN526)</f>
        <v>0</v>
      </c>
      <c r="CO528" s="284">
        <f>SUM(CO27:CO526)</f>
        <v>0</v>
      </c>
      <c r="CP528" s="284">
        <f>SUM(CP27:CP526)</f>
        <v>0</v>
      </c>
      <c r="CQ528" s="284">
        <f>SUM(CQ27:CQ526)</f>
        <v>0</v>
      </c>
      <c r="CR528" s="188"/>
      <c r="CS528" s="284">
        <f>SUM(CS27:CS526)</f>
        <v>0</v>
      </c>
      <c r="CT528" s="284">
        <f>SUM(CT27:CT526)</f>
        <v>0</v>
      </c>
      <c r="CU528" s="285">
        <f>SUM(CU27:CU526)</f>
        <v>0</v>
      </c>
      <c r="CV528" s="285">
        <f>SUM(CV27:CV526)</f>
        <v>0</v>
      </c>
      <c r="CW528" s="188"/>
      <c r="CX528" s="284">
        <f>SUM(CX27:CX526)</f>
        <v>0</v>
      </c>
      <c r="CY528" s="284">
        <f>SUM(CY27:CY526)</f>
        <v>0</v>
      </c>
      <c r="CZ528" s="286">
        <f>SUM(CZ27:CZ526)</f>
        <v>0</v>
      </c>
      <c r="DA528" s="286">
        <f>SUM(DA27:DA526)</f>
        <v>0</v>
      </c>
      <c r="DB528" s="275"/>
      <c r="DC528" s="273">
        <f t="shared" ref="DC528:DP528" si="838">SUM(DC27:DC526)</f>
        <v>0</v>
      </c>
      <c r="DD528" s="272">
        <f t="shared" si="838"/>
        <v>0</v>
      </c>
      <c r="DE528" s="272">
        <f t="shared" si="838"/>
        <v>0</v>
      </c>
      <c r="DF528" s="272">
        <f t="shared" si="838"/>
        <v>0</v>
      </c>
      <c r="DG528" s="272">
        <f t="shared" si="838"/>
        <v>0</v>
      </c>
      <c r="DH528" s="272">
        <f t="shared" si="838"/>
        <v>0</v>
      </c>
      <c r="DI528" s="272">
        <f t="shared" si="838"/>
        <v>0</v>
      </c>
      <c r="DJ528" s="272">
        <f t="shared" si="838"/>
        <v>0</v>
      </c>
      <c r="DK528" s="272">
        <f t="shared" si="838"/>
        <v>0</v>
      </c>
      <c r="DL528" s="272">
        <f t="shared" si="838"/>
        <v>0</v>
      </c>
      <c r="DM528" s="272">
        <f t="shared" si="838"/>
        <v>0</v>
      </c>
      <c r="DN528" s="272">
        <f t="shared" si="838"/>
        <v>0</v>
      </c>
      <c r="DO528" s="272">
        <f t="shared" si="838"/>
        <v>0</v>
      </c>
      <c r="DP528" s="272">
        <f t="shared" si="838"/>
        <v>0</v>
      </c>
      <c r="DQ528" s="287"/>
      <c r="DR528" s="276">
        <f>SUM(DR27:DR526)</f>
        <v>0</v>
      </c>
      <c r="DS528" s="276">
        <f>SUM(DS27:DS526)</f>
        <v>0</v>
      </c>
      <c r="DT528" s="272">
        <f>SUM(DT27:DT526)</f>
        <v>0</v>
      </c>
      <c r="DU528" s="267">
        <f>SUM(DU27:DU526)</f>
        <v>0</v>
      </c>
      <c r="DV528" s="267">
        <f t="shared" ref="DV528:DW528" si="839">SUM(DV27:DV526)</f>
        <v>0</v>
      </c>
      <c r="DW528" s="267">
        <f t="shared" si="839"/>
        <v>0</v>
      </c>
      <c r="DX528" s="162"/>
      <c r="DY528" s="267">
        <f>SUM(DY27:DY526)</f>
        <v>0</v>
      </c>
      <c r="DZ528" s="267">
        <f t="shared" ref="DZ528:EA528" si="840">SUM(DZ27:DZ526)</f>
        <v>0</v>
      </c>
      <c r="EA528" s="267">
        <f t="shared" si="840"/>
        <v>0</v>
      </c>
      <c r="EB528" s="162"/>
      <c r="EC528" s="273">
        <f>SUM(EC27:EC526)</f>
        <v>0</v>
      </c>
      <c r="ED528" s="265"/>
      <c r="EE528" s="273">
        <f>SUM(EE27:EE526)</f>
        <v>0</v>
      </c>
      <c r="EF528" s="265"/>
      <c r="EG528" s="267">
        <f>SUM(EG27:EG526)</f>
        <v>0</v>
      </c>
      <c r="EH528" s="265"/>
      <c r="EI528" s="288">
        <f>SUM(EI27:EI526)</f>
        <v>0</v>
      </c>
      <c r="EJ528" s="267">
        <f>SUM(EJ27:EJ526)</f>
        <v>0</v>
      </c>
      <c r="EK528" s="267">
        <f t="shared" ref="EK528:EO528" si="841">SUM(EK27:EK526)</f>
        <v>0</v>
      </c>
      <c r="EL528" s="267">
        <f t="shared" si="841"/>
        <v>0</v>
      </c>
      <c r="EM528" s="267">
        <f t="shared" si="841"/>
        <v>0</v>
      </c>
      <c r="EN528" s="267">
        <f t="shared" si="841"/>
        <v>0</v>
      </c>
      <c r="EO528" s="267">
        <f t="shared" si="841"/>
        <v>0</v>
      </c>
      <c r="EP528" s="290"/>
      <c r="EQ528" s="289">
        <f>SUM(EQ27:EQ526)</f>
        <v>0</v>
      </c>
      <c r="ER528" s="289">
        <f>SUM(ER27:ER526)</f>
        <v>0</v>
      </c>
      <c r="ES528" s="289">
        <f>SUM(ES27:ES526)</f>
        <v>0</v>
      </c>
      <c r="ET528" s="289">
        <f>SUM(ET27:ET526)</f>
        <v>0</v>
      </c>
      <c r="EU528" s="289">
        <f t="shared" ref="EU528:EV528" si="842">SUM(EU27:EU526)</f>
        <v>0</v>
      </c>
      <c r="EV528" s="289">
        <f t="shared" si="842"/>
        <v>0</v>
      </c>
      <c r="EW528" s="265"/>
      <c r="EX528" s="289">
        <f>SUM(EX27:EX526)</f>
        <v>0</v>
      </c>
      <c r="EY528" s="289">
        <f>SUM(EY27:EY526)</f>
        <v>0</v>
      </c>
      <c r="EZ528" s="289">
        <f>SUM(EZ27:EZ526)</f>
        <v>0</v>
      </c>
      <c r="FA528" s="289">
        <f>SUM(FA27:FA526)</f>
        <v>0</v>
      </c>
      <c r="FB528" s="289">
        <f t="shared" ref="FB528:FC528" si="843">SUM(FB27:FB526)</f>
        <v>0</v>
      </c>
      <c r="FC528" s="289">
        <f t="shared" si="843"/>
        <v>0</v>
      </c>
      <c r="FD528" s="290"/>
      <c r="FE528" s="289">
        <f>SUM(FE27:FE526)</f>
        <v>0</v>
      </c>
      <c r="FF528" s="289">
        <f>SUM(FF27:FF526)</f>
        <v>0</v>
      </c>
      <c r="FG528" s="289">
        <f>SUM(FG27:FG526)</f>
        <v>0</v>
      </c>
      <c r="FH528" s="289">
        <f>SUM(FH27:FH526)</f>
        <v>0</v>
      </c>
      <c r="FI528" s="289">
        <f t="shared" ref="FI528:FJ528" si="844">SUM(FI27:FI526)</f>
        <v>0</v>
      </c>
      <c r="FJ528" s="289">
        <f t="shared" si="844"/>
        <v>0</v>
      </c>
      <c r="FK528" s="265"/>
      <c r="FL528" s="271">
        <f t="shared" ref="FL528:GK528" si="845">SUM(FL27:FL526)</f>
        <v>0</v>
      </c>
      <c r="FM528" s="272">
        <f t="shared" si="845"/>
        <v>0</v>
      </c>
      <c r="FN528" s="272">
        <f t="shared" si="845"/>
        <v>0</v>
      </c>
      <c r="FO528" s="272">
        <f t="shared" si="845"/>
        <v>0</v>
      </c>
      <c r="FP528" s="272">
        <f t="shared" si="845"/>
        <v>0</v>
      </c>
      <c r="FQ528" s="272">
        <f t="shared" si="845"/>
        <v>0</v>
      </c>
      <c r="FR528" s="272">
        <f t="shared" si="845"/>
        <v>0</v>
      </c>
      <c r="FS528" s="272">
        <f t="shared" si="845"/>
        <v>0</v>
      </c>
      <c r="FT528" s="272">
        <f t="shared" si="845"/>
        <v>0</v>
      </c>
      <c r="FU528" s="272">
        <f t="shared" si="845"/>
        <v>0</v>
      </c>
      <c r="FV528" s="272">
        <f t="shared" si="845"/>
        <v>0</v>
      </c>
      <c r="FW528" s="272">
        <f t="shared" si="845"/>
        <v>0</v>
      </c>
      <c r="FX528" s="272">
        <f t="shared" si="845"/>
        <v>0</v>
      </c>
      <c r="FY528" s="272">
        <f t="shared" si="845"/>
        <v>0</v>
      </c>
      <c r="FZ528" s="272">
        <f t="shared" si="845"/>
        <v>0</v>
      </c>
      <c r="GA528" s="272">
        <f t="shared" si="845"/>
        <v>0</v>
      </c>
      <c r="GB528" s="265"/>
      <c r="GC528" s="272">
        <f t="shared" si="845"/>
        <v>0</v>
      </c>
      <c r="GD528" s="272">
        <f t="shared" si="845"/>
        <v>0</v>
      </c>
      <c r="GE528" s="272">
        <f t="shared" si="845"/>
        <v>0</v>
      </c>
      <c r="GF528" s="272">
        <f t="shared" si="845"/>
        <v>0</v>
      </c>
      <c r="GG528" s="272">
        <f t="shared" si="845"/>
        <v>0</v>
      </c>
      <c r="GH528" s="272">
        <f t="shared" si="845"/>
        <v>0</v>
      </c>
      <c r="GI528" s="272">
        <f t="shared" si="845"/>
        <v>0</v>
      </c>
      <c r="GJ528" s="272">
        <f t="shared" si="845"/>
        <v>0</v>
      </c>
      <c r="GK528" s="272">
        <f t="shared" si="845"/>
        <v>0</v>
      </c>
      <c r="GL528" s="265"/>
      <c r="GM528" s="38">
        <f>SUM(GM27:GM526)</f>
        <v>0</v>
      </c>
      <c r="GN528" s="740">
        <f>SUM(GN27:GN526)</f>
        <v>0</v>
      </c>
      <c r="GO528" s="740">
        <f>SUM(GO27:GO526)</f>
        <v>0</v>
      </c>
      <c r="GP528" s="735"/>
      <c r="GQ528" s="740">
        <f>SUM(GQ27:GQ526)</f>
        <v>0</v>
      </c>
      <c r="GR528" s="740">
        <f t="shared" ref="GR528:GS528" si="846">SUM(GR27:GR526)</f>
        <v>0</v>
      </c>
      <c r="GS528" s="740">
        <f t="shared" si="846"/>
        <v>0</v>
      </c>
      <c r="GT528" s="735"/>
      <c r="GU528" s="140">
        <f>SUM(GU27:GU526)</f>
        <v>0</v>
      </c>
      <c r="GV528" s="52">
        <f>SUM(GV27:GV526)</f>
        <v>0</v>
      </c>
      <c r="GW528" s="52">
        <f>SUM(GW27:GW526)</f>
        <v>0</v>
      </c>
      <c r="GX528" s="52">
        <f>SUM(GX27:GX526)</f>
        <v>0</v>
      </c>
      <c r="GY528" s="275"/>
      <c r="GZ528" s="754">
        <f t="shared" ref="GZ528:HE528" si="847">SUM(GZ27:GZ526)</f>
        <v>0</v>
      </c>
      <c r="HA528" s="755">
        <f t="shared" si="847"/>
        <v>0</v>
      </c>
      <c r="HB528" s="755">
        <f t="shared" si="847"/>
        <v>0</v>
      </c>
      <c r="HC528" s="755">
        <f t="shared" si="847"/>
        <v>0</v>
      </c>
      <c r="HD528" s="755">
        <f t="shared" si="847"/>
        <v>0</v>
      </c>
      <c r="HE528" s="755">
        <f t="shared" si="847"/>
        <v>0</v>
      </c>
      <c r="HF528" s="755"/>
      <c r="HG528" s="283">
        <f>SUM(HG27:HG526)</f>
        <v>0</v>
      </c>
      <c r="HH528" s="734">
        <f>SUM(HH27:HH526)</f>
        <v>0</v>
      </c>
      <c r="HI528" s="734">
        <f>SUM(HI27:HI526)</f>
        <v>0</v>
      </c>
      <c r="HJ528" s="734">
        <f>SUM(HJ27:HJ526)</f>
        <v>0</v>
      </c>
      <c r="HK528" s="735"/>
      <c r="HL528" s="734">
        <f>SUM(HL27:HL526)</f>
        <v>0</v>
      </c>
      <c r="HM528" s="734">
        <f>SUM(HM27:HM526)</f>
        <v>0</v>
      </c>
      <c r="HN528" s="734">
        <f>SUM(HN27:HN526)</f>
        <v>0</v>
      </c>
      <c r="HO528" s="734">
        <f>SUM(HO27:HO526)</f>
        <v>0</v>
      </c>
      <c r="HP528" s="735"/>
      <c r="HQ528" s="734">
        <f>SUM(HQ27:HQ526)</f>
        <v>0</v>
      </c>
      <c r="HR528" s="734">
        <f>SUM(HR27:HR526)</f>
        <v>0</v>
      </c>
      <c r="HS528" s="734">
        <f>SUM(HS27:HS526)</f>
        <v>0</v>
      </c>
      <c r="HT528" s="734">
        <f>SUM(HT27:HT526)</f>
        <v>0</v>
      </c>
    </row>
    <row r="529" spans="1:228" s="51" customFormat="1" ht="23.25" hidden="1" customHeight="1" x14ac:dyDescent="0.3">
      <c r="A529" s="291"/>
      <c r="B529" s="292"/>
      <c r="C529" s="293"/>
      <c r="D529" s="265"/>
      <c r="E529" s="265"/>
      <c r="F529" s="265"/>
      <c r="G529" s="189"/>
      <c r="H529" s="265"/>
      <c r="I529" s="265"/>
      <c r="J529" s="265"/>
      <c r="K529" s="294"/>
      <c r="L529" s="295"/>
      <c r="M529" s="295"/>
      <c r="N529" s="295"/>
      <c r="O529" s="295"/>
      <c r="P529" s="295"/>
      <c r="Q529" s="294"/>
      <c r="R529" s="294"/>
      <c r="S529" s="294"/>
      <c r="T529" s="294"/>
      <c r="U529" s="294"/>
      <c r="V529" s="188"/>
      <c r="W529" s="265"/>
      <c r="X529" s="265"/>
      <c r="Y529" s="265"/>
      <c r="Z529" s="265"/>
      <c r="AA529" s="265"/>
      <c r="AB529" s="265"/>
      <c r="AC529" s="265"/>
      <c r="AD529" s="265"/>
      <c r="AE529" s="265"/>
      <c r="AF529" s="265"/>
      <c r="AG529" s="265"/>
      <c r="AH529" s="265"/>
      <c r="AI529" s="265"/>
      <c r="AJ529" s="265"/>
      <c r="AK529" s="265"/>
      <c r="AL529" s="265"/>
      <c r="AM529" s="265"/>
      <c r="AN529" s="265"/>
      <c r="AO529" s="265"/>
      <c r="AP529" s="265"/>
      <c r="AQ529" s="265"/>
      <c r="AR529" s="265"/>
      <c r="AS529" s="265"/>
      <c r="AT529" s="265"/>
      <c r="AU529" s="265"/>
      <c r="AV529" s="265"/>
      <c r="AW529" s="265"/>
      <c r="AX529" s="265"/>
      <c r="AY529" s="265"/>
      <c r="AZ529" s="265"/>
      <c r="BA529" s="265"/>
      <c r="BB529" s="269"/>
      <c r="BC529" s="269"/>
      <c r="BD529" s="269"/>
      <c r="BE529" s="269"/>
      <c r="BF529" s="189"/>
      <c r="BG529" s="189"/>
      <c r="BH529" s="189"/>
      <c r="BI529" s="189"/>
      <c r="BJ529" s="440"/>
      <c r="BK529" s="191"/>
      <c r="BL529" s="191"/>
      <c r="BM529" s="191"/>
      <c r="BN529" s="269"/>
      <c r="BO529" s="269"/>
      <c r="BP529" s="269"/>
      <c r="BQ529" s="269"/>
      <c r="BR529" s="269"/>
      <c r="BS529" s="269"/>
      <c r="BT529" s="269"/>
      <c r="BU529" s="269"/>
      <c r="BV529" s="269"/>
      <c r="BW529" s="269"/>
      <c r="BX529" s="269"/>
      <c r="BY529" s="269"/>
      <c r="BZ529" s="269"/>
      <c r="CA529" s="269"/>
      <c r="CB529" s="264"/>
      <c r="CC529" s="264"/>
      <c r="CD529" s="264" t="s">
        <v>55</v>
      </c>
      <c r="CE529" s="297">
        <f>$BJ$528</f>
        <v>0</v>
      </c>
      <c r="CF529" s="298">
        <f>$BK$528</f>
        <v>0</v>
      </c>
      <c r="CG529" s="298">
        <f>$BL$528</f>
        <v>0</v>
      </c>
      <c r="CH529" s="188"/>
      <c r="CI529" s="264"/>
      <c r="CJ529" s="297">
        <f>$BJ$528</f>
        <v>0</v>
      </c>
      <c r="CK529" s="298">
        <f>$BK$528</f>
        <v>0</v>
      </c>
      <c r="CL529" s="298">
        <f>$BL$528</f>
        <v>0</v>
      </c>
      <c r="CM529" s="188"/>
      <c r="CN529" s="264"/>
      <c r="CO529" s="297">
        <f>$BJ$528</f>
        <v>0</v>
      </c>
      <c r="CP529" s="298">
        <f>$BK$528</f>
        <v>0</v>
      </c>
      <c r="CQ529" s="298">
        <f>$BL$528</f>
        <v>0</v>
      </c>
      <c r="CR529" s="188"/>
      <c r="CS529" s="264"/>
      <c r="CT529" s="297">
        <f>$BJ$528</f>
        <v>0</v>
      </c>
      <c r="CU529" s="298">
        <f>$BK$528</f>
        <v>0</v>
      </c>
      <c r="CV529" s="298">
        <f>$BL$528</f>
        <v>0</v>
      </c>
      <c r="CW529" s="264"/>
      <c r="CX529" s="264"/>
      <c r="CY529" s="297">
        <f>$BJ$528</f>
        <v>0</v>
      </c>
      <c r="CZ529" s="298">
        <f>$BK$528</f>
        <v>0</v>
      </c>
      <c r="DA529" s="298">
        <f>$BL$528</f>
        <v>0</v>
      </c>
      <c r="DB529" s="264"/>
      <c r="DC529" s="265"/>
      <c r="DD529" s="265"/>
      <c r="DE529" s="265"/>
      <c r="DF529" s="265"/>
      <c r="DG529" s="265"/>
      <c r="DH529" s="265"/>
      <c r="DI529" s="265"/>
      <c r="DJ529" s="265"/>
      <c r="DK529" s="265"/>
      <c r="DL529" s="264"/>
      <c r="DM529" s="299"/>
      <c r="DN529" s="265" t="e">
        <f>(COUNTIF(DN27:DN526,"&gt;0")/L13)*100</f>
        <v>#DIV/0!</v>
      </c>
      <c r="DO529" s="264"/>
      <c r="DP529" s="264"/>
      <c r="DQ529" s="264"/>
      <c r="DR529" s="189"/>
      <c r="DS529" s="189"/>
      <c r="DT529" s="264"/>
      <c r="DU529" s="49">
        <f>ES534</f>
        <v>0</v>
      </c>
      <c r="DV529" s="49">
        <f>ES535</f>
        <v>0</v>
      </c>
      <c r="DW529" s="49">
        <f>ES536</f>
        <v>0</v>
      </c>
      <c r="DX529" s="162" t="s">
        <v>54</v>
      </c>
      <c r="DY529" s="49" t="str">
        <f>EW534</f>
        <v>15-35</v>
      </c>
      <c r="DZ529" s="49" t="str">
        <f>EW535</f>
        <v>36-55%</v>
      </c>
      <c r="EA529" s="49" t="str">
        <f>EW536</f>
        <v>sup 55</v>
      </c>
      <c r="EB529" s="162"/>
      <c r="EC529" s="265"/>
      <c r="ED529" s="265"/>
      <c r="EE529" s="265"/>
      <c r="EF529" s="265"/>
      <c r="EG529" s="265"/>
      <c r="EH529" s="265"/>
      <c r="EI529" s="296"/>
      <c r="EJ529" s="189"/>
      <c r="EK529" s="189"/>
      <c r="EL529" s="189"/>
      <c r="EM529" s="189"/>
      <c r="EN529" s="189"/>
      <c r="EO529" s="189"/>
      <c r="EP529" s="189"/>
      <c r="EQ529" s="189">
        <f>EJ528</f>
        <v>0</v>
      </c>
      <c r="ER529" s="189">
        <f>EK528</f>
        <v>0</v>
      </c>
      <c r="ES529" s="189">
        <f>EL528</f>
        <v>0</v>
      </c>
      <c r="ET529" s="189">
        <f>EM528</f>
        <v>0</v>
      </c>
      <c r="EU529" s="189">
        <f t="shared" ref="EU529:EV529" si="848">EN528</f>
        <v>0</v>
      </c>
      <c r="EV529" s="189">
        <f t="shared" si="848"/>
        <v>0</v>
      </c>
      <c r="EW529" s="265"/>
      <c r="EX529" s="189">
        <f>EJ528</f>
        <v>0</v>
      </c>
      <c r="EY529" s="189">
        <f>EK528</f>
        <v>0</v>
      </c>
      <c r="EZ529" s="189">
        <f>EL528</f>
        <v>0</v>
      </c>
      <c r="FA529" s="189">
        <f>EM528</f>
        <v>0</v>
      </c>
      <c r="FB529" s="189">
        <f t="shared" ref="FB529:FC529" si="849">EN528</f>
        <v>0</v>
      </c>
      <c r="FC529" s="189">
        <f t="shared" si="849"/>
        <v>0</v>
      </c>
      <c r="FD529" s="189"/>
      <c r="FE529" s="189">
        <f>EJ528</f>
        <v>0</v>
      </c>
      <c r="FF529" s="189">
        <f>EK528</f>
        <v>0</v>
      </c>
      <c r="FG529" s="189">
        <f>EL528</f>
        <v>0</v>
      </c>
      <c r="FH529" s="189">
        <f>EM528</f>
        <v>0</v>
      </c>
      <c r="FI529" s="189">
        <f t="shared" ref="FI529:FJ529" si="850">EN528</f>
        <v>0</v>
      </c>
      <c r="FJ529" s="189">
        <f t="shared" si="850"/>
        <v>0</v>
      </c>
      <c r="FK529" s="265"/>
      <c r="FL529" s="265"/>
      <c r="FM529" s="265"/>
      <c r="FN529" s="265"/>
      <c r="FO529" s="265"/>
      <c r="FP529" s="265"/>
      <c r="FQ529" s="265"/>
      <c r="FR529" s="265"/>
      <c r="FS529" s="265"/>
      <c r="FT529" s="265"/>
      <c r="FU529" s="265"/>
      <c r="FV529" s="265"/>
      <c r="FW529" s="265"/>
      <c r="FX529" s="265"/>
      <c r="FY529" s="265"/>
      <c r="FZ529" s="265"/>
      <c r="GA529" s="265"/>
      <c r="GB529" s="265"/>
      <c r="GC529" s="265"/>
      <c r="GD529" s="265"/>
      <c r="GE529" s="265"/>
      <c r="GF529" s="265"/>
      <c r="GG529" s="265"/>
      <c r="GH529" s="265"/>
      <c r="GI529" s="265"/>
      <c r="GJ529" s="265"/>
      <c r="GK529" s="265"/>
      <c r="GL529" s="265"/>
      <c r="GM529" s="741" t="s">
        <v>234</v>
      </c>
      <c r="GN529" s="741"/>
      <c r="GO529" s="741"/>
      <c r="GP529" s="741"/>
      <c r="GQ529" s="742" t="s">
        <v>466</v>
      </c>
      <c r="GR529" s="743"/>
      <c r="GS529" s="743"/>
      <c r="GT529" s="743"/>
      <c r="GU529" s="744"/>
      <c r="GV529" s="744"/>
      <c r="GW529" s="744"/>
      <c r="GX529" s="744"/>
      <c r="GY529" s="269"/>
      <c r="GZ529" s="744"/>
      <c r="HA529" s="744"/>
      <c r="HB529" s="744"/>
      <c r="HC529" s="744"/>
      <c r="HD529" s="744"/>
      <c r="HE529" s="744"/>
      <c r="HF529" s="744"/>
      <c r="HG529" s="264" t="s">
        <v>55</v>
      </c>
      <c r="HH529" s="736">
        <f>$BJ$528</f>
        <v>0</v>
      </c>
      <c r="HI529" s="737">
        <f>$BK$528</f>
        <v>0</v>
      </c>
      <c r="HJ529" s="737">
        <f>$BL$528</f>
        <v>0</v>
      </c>
      <c r="HK529" s="735"/>
      <c r="HL529" s="738"/>
      <c r="HM529" s="736">
        <f>$BJ$528</f>
        <v>0</v>
      </c>
      <c r="HN529" s="737">
        <f>$BK$528</f>
        <v>0</v>
      </c>
      <c r="HO529" s="737">
        <f>$BL$528</f>
        <v>0</v>
      </c>
      <c r="HP529" s="735"/>
      <c r="HQ529" s="738"/>
      <c r="HR529" s="736">
        <f>$BJ$528</f>
        <v>0</v>
      </c>
      <c r="HS529" s="737">
        <f>$BK$528</f>
        <v>0</v>
      </c>
      <c r="HT529" s="737">
        <f>$BL$528</f>
        <v>0</v>
      </c>
    </row>
    <row r="530" spans="1:228" s="51" customFormat="1" ht="25.5" hidden="1" customHeight="1" thickBot="1" x14ac:dyDescent="0.35">
      <c r="A530" s="291"/>
      <c r="B530" s="292"/>
      <c r="C530" s="293"/>
      <c r="D530" s="265"/>
      <c r="E530" s="265"/>
      <c r="F530" s="265"/>
      <c r="G530" s="189"/>
      <c r="H530" s="265"/>
      <c r="I530" s="265"/>
      <c r="J530" s="265"/>
      <c r="K530" s="294"/>
      <c r="L530" s="295"/>
      <c r="M530" s="295"/>
      <c r="N530" s="295"/>
      <c r="O530" s="295"/>
      <c r="P530" s="295"/>
      <c r="Q530" s="294"/>
      <c r="R530" s="294"/>
      <c r="S530" s="294"/>
      <c r="T530" s="294"/>
      <c r="U530" s="294"/>
      <c r="V530" s="188"/>
      <c r="W530" s="300" t="s">
        <v>35</v>
      </c>
      <c r="X530" s="265"/>
      <c r="Y530" s="265"/>
      <c r="Z530" s="265"/>
      <c r="AA530" s="265"/>
      <c r="AB530" s="265"/>
      <c r="AC530" s="265"/>
      <c r="AD530" s="265"/>
      <c r="AE530" s="265"/>
      <c r="AF530" s="265"/>
      <c r="AG530" s="301"/>
      <c r="AH530" s="265"/>
      <c r="AI530" s="265"/>
      <c r="AJ530" s="265"/>
      <c r="AK530" s="265"/>
      <c r="AL530" s="265"/>
      <c r="AM530" s="265"/>
      <c r="AN530" s="265"/>
      <c r="AO530" s="265"/>
      <c r="AP530" s="265"/>
      <c r="AQ530" s="265"/>
      <c r="AR530" s="265"/>
      <c r="AS530" s="265"/>
      <c r="AT530" s="265"/>
      <c r="AU530" s="265"/>
      <c r="AV530" s="265"/>
      <c r="AW530" s="265"/>
      <c r="AX530" s="265"/>
      <c r="AY530" s="265"/>
      <c r="AZ530" s="265"/>
      <c r="BA530" s="265"/>
      <c r="BB530" s="269"/>
      <c r="BC530" s="269"/>
      <c r="BD530" s="269"/>
      <c r="BE530" s="269"/>
      <c r="BF530" s="189"/>
      <c r="BG530" s="189"/>
      <c r="BH530" s="189"/>
      <c r="BI530" s="189"/>
      <c r="BJ530" s="296"/>
      <c r="BK530" s="302"/>
      <c r="BL530" s="302"/>
      <c r="BM530" s="302"/>
      <c r="BN530" s="303"/>
      <c r="BO530" s="303" t="s">
        <v>34</v>
      </c>
      <c r="BP530" s="303"/>
      <c r="BQ530" s="303"/>
      <c r="BR530" s="269"/>
      <c r="BS530" s="300" t="s">
        <v>35</v>
      </c>
      <c r="BT530" s="269"/>
      <c r="BU530" s="269"/>
      <c r="BV530" s="269"/>
      <c r="BW530" s="269"/>
      <c r="BX530" s="269"/>
      <c r="BY530" s="269"/>
      <c r="BZ530" s="269"/>
      <c r="CA530" s="269"/>
      <c r="CB530" s="264"/>
      <c r="CC530" s="264"/>
      <c r="CD530" s="264" t="s">
        <v>34</v>
      </c>
      <c r="CE530" s="304" t="e">
        <f>CE528/CE529</f>
        <v>#DIV/0!</v>
      </c>
      <c r="CF530" s="304" t="e">
        <f>CF528/CF529</f>
        <v>#DIV/0!</v>
      </c>
      <c r="CG530" s="304" t="e">
        <f>CG528/CG529</f>
        <v>#DIV/0!</v>
      </c>
      <c r="CH530" s="264"/>
      <c r="CI530" s="264"/>
      <c r="CJ530" s="304" t="e">
        <f>CJ528/CJ529</f>
        <v>#DIV/0!</v>
      </c>
      <c r="CK530" s="304" t="e">
        <f>CK528/CK529</f>
        <v>#DIV/0!</v>
      </c>
      <c r="CL530" s="304" t="e">
        <f>CL528/CL529</f>
        <v>#DIV/0!</v>
      </c>
      <c r="CM530" s="264"/>
      <c r="CN530" s="264"/>
      <c r="CO530" s="304" t="e">
        <f>CO528/CO529</f>
        <v>#DIV/0!</v>
      </c>
      <c r="CP530" s="304" t="e">
        <f>CP528/CP529</f>
        <v>#DIV/0!</v>
      </c>
      <c r="CQ530" s="304" t="e">
        <f>CQ528/CQ529</f>
        <v>#DIV/0!</v>
      </c>
      <c r="CR530" s="264"/>
      <c r="CS530" s="264"/>
      <c r="CT530" s="304" t="e">
        <f>CT528/CT529</f>
        <v>#DIV/0!</v>
      </c>
      <c r="CU530" s="304" t="e">
        <f>CU528/CU529</f>
        <v>#DIV/0!</v>
      </c>
      <c r="CV530" s="304" t="e">
        <f>CV528/CV529</f>
        <v>#DIV/0!</v>
      </c>
      <c r="CW530" s="264"/>
      <c r="CX530" s="264"/>
      <c r="CY530" s="304" t="e">
        <f>CY528/CY529</f>
        <v>#DIV/0!</v>
      </c>
      <c r="CZ530" s="304" t="e">
        <f>CZ528/CZ529</f>
        <v>#DIV/0!</v>
      </c>
      <c r="DA530" s="304" t="e">
        <f>DA528/DA529</f>
        <v>#DIV/0!</v>
      </c>
      <c r="DB530" s="264"/>
      <c r="DC530" s="265"/>
      <c r="DD530" s="265"/>
      <c r="DE530" s="265"/>
      <c r="DF530" s="265"/>
      <c r="DG530" s="265"/>
      <c r="DH530" s="265"/>
      <c r="DI530" s="265"/>
      <c r="DJ530" s="265"/>
      <c r="DK530" s="265"/>
      <c r="DL530" s="265"/>
      <c r="DM530" s="265"/>
      <c r="DN530" s="265"/>
      <c r="DO530" s="265"/>
      <c r="DP530" s="265"/>
      <c r="DQ530" s="265"/>
      <c r="DR530" s="189"/>
      <c r="DS530" s="189"/>
      <c r="DT530" s="265"/>
      <c r="DU530" s="265"/>
      <c r="DV530" s="265"/>
      <c r="DW530" s="265"/>
      <c r="DX530" s="265"/>
      <c r="DY530" s="265"/>
      <c r="DZ530" s="265"/>
      <c r="EA530" s="265"/>
      <c r="EB530" s="265"/>
      <c r="EC530" s="265"/>
      <c r="ED530" s="265"/>
      <c r="EE530" s="265"/>
      <c r="EF530" s="265"/>
      <c r="EG530" s="265"/>
      <c r="EH530" s="265"/>
      <c r="EI530" s="189"/>
      <c r="EJ530" s="189" t="s">
        <v>79</v>
      </c>
      <c r="EK530" s="189"/>
      <c r="EL530" s="189"/>
      <c r="EM530" s="189"/>
      <c r="EN530" s="189"/>
      <c r="EO530" s="189"/>
      <c r="EP530" s="189"/>
      <c r="EQ530" s="176"/>
      <c r="ER530" s="189"/>
      <c r="ES530" s="189"/>
      <c r="ET530" s="189"/>
      <c r="EU530" s="189"/>
      <c r="EV530" s="189"/>
      <c r="EW530" s="265"/>
      <c r="EX530" s="176"/>
      <c r="EY530" s="189"/>
      <c r="EZ530" s="189"/>
      <c r="FA530" s="189"/>
      <c r="FB530" s="189"/>
      <c r="FC530" s="189"/>
      <c r="FD530" s="189"/>
      <c r="FE530" s="176"/>
      <c r="FF530" s="189"/>
      <c r="FG530" s="189"/>
      <c r="FH530" s="189"/>
      <c r="FI530" s="189"/>
      <c r="FJ530" s="189"/>
      <c r="FK530" s="265"/>
      <c r="FL530" s="300" t="s">
        <v>35</v>
      </c>
      <c r="FM530" s="265"/>
      <c r="FN530" s="265"/>
      <c r="FO530" s="265"/>
      <c r="FP530" s="265"/>
      <c r="FQ530" s="265"/>
      <c r="FR530" s="265"/>
      <c r="FS530" s="265"/>
      <c r="FT530" s="265"/>
      <c r="FU530" s="265"/>
      <c r="FV530" s="301"/>
      <c r="FW530" s="265"/>
      <c r="FX530" s="265"/>
      <c r="FY530" s="265"/>
      <c r="FZ530" s="265"/>
      <c r="GA530" s="265"/>
      <c r="GB530" s="265"/>
      <c r="GC530" s="265"/>
      <c r="GD530" s="265"/>
      <c r="GE530" s="265"/>
      <c r="GF530" s="265"/>
      <c r="GG530" s="265"/>
      <c r="GH530" s="265"/>
      <c r="GI530" s="265"/>
      <c r="GJ530" s="265"/>
      <c r="GK530" s="265"/>
      <c r="GL530" s="265"/>
      <c r="GM530" s="741"/>
      <c r="GN530" s="741"/>
      <c r="GO530" s="741"/>
      <c r="GP530" s="741"/>
      <c r="GQ530" s="742"/>
      <c r="GR530" s="745"/>
      <c r="GS530" s="745"/>
      <c r="GT530" s="745"/>
      <c r="GU530" s="746"/>
      <c r="GV530" s="746" t="s">
        <v>34</v>
      </c>
      <c r="GW530" s="746"/>
      <c r="GX530" s="746"/>
      <c r="GY530" s="269"/>
      <c r="GZ530" s="751" t="s">
        <v>35</v>
      </c>
      <c r="HA530" s="744"/>
      <c r="HB530" s="744"/>
      <c r="HC530" s="744"/>
      <c r="HD530" s="744"/>
      <c r="HE530" s="744"/>
      <c r="HF530" s="744"/>
      <c r="HG530" s="264" t="s">
        <v>34</v>
      </c>
      <c r="HH530" s="739">
        <f>IF(HH528=0,0,HH528/HH529)</f>
        <v>0</v>
      </c>
      <c r="HI530" s="739">
        <f t="shared" ref="HI530:HJ530" si="851">IF(HI528=0,0,HI528/HI529)</f>
        <v>0</v>
      </c>
      <c r="HJ530" s="739">
        <f t="shared" si="851"/>
        <v>0</v>
      </c>
      <c r="HK530" s="738"/>
      <c r="HL530" s="738"/>
      <c r="HM530" s="739">
        <f t="shared" ref="HM530" si="852">IF(HM528=0,0,HM528/HM529)</f>
        <v>0</v>
      </c>
      <c r="HN530" s="739">
        <f t="shared" ref="HN530" si="853">IF(HN528=0,0,HN528/HN529)</f>
        <v>0</v>
      </c>
      <c r="HO530" s="739">
        <f t="shared" ref="HO530" si="854">IF(HO528=0,0,HO528/HO529)</f>
        <v>0</v>
      </c>
      <c r="HP530" s="738"/>
      <c r="HQ530" s="738"/>
      <c r="HR530" s="739">
        <f t="shared" ref="HR530" si="855">IF(HR528=0,0,HR528/HR529)</f>
        <v>0</v>
      </c>
      <c r="HS530" s="739">
        <f t="shared" ref="HS530" si="856">IF(HS528=0,0,HS528/HS529)</f>
        <v>0</v>
      </c>
      <c r="HT530" s="739">
        <f t="shared" ref="HT530" si="857">IF(HT528=0,0,HT528/HT529)</f>
        <v>0</v>
      </c>
    </row>
    <row r="531" spans="1:228" s="51" customFormat="1" ht="28.5" hidden="1" customHeight="1" thickBot="1" x14ac:dyDescent="0.4">
      <c r="A531" s="291"/>
      <c r="B531" s="292"/>
      <c r="C531" s="293"/>
      <c r="D531" s="265"/>
      <c r="E531" s="265"/>
      <c r="F531" s="265"/>
      <c r="G531" s="305" t="s">
        <v>103</v>
      </c>
      <c r="H531" s="268" t="e">
        <f>SUM(H27:H526)/L13</f>
        <v>#DIV/0!</v>
      </c>
      <c r="I531" s="268" t="e">
        <f>SUM(I27:I526)/L13</f>
        <v>#DIV/0!</v>
      </c>
      <c r="J531" s="268" t="e">
        <f>SUM(J27:J526)/L13</f>
        <v>#DIV/0!</v>
      </c>
      <c r="K531" s="269"/>
      <c r="L531" s="191"/>
      <c r="M531" s="191"/>
      <c r="N531" s="191"/>
      <c r="O531" s="191"/>
      <c r="P531" s="191"/>
      <c r="Q531" s="306" t="e">
        <f t="shared" ref="Q531:AZ531" si="858">Q528/$L$13</f>
        <v>#DIV/0!</v>
      </c>
      <c r="R531" s="306" t="e">
        <f t="shared" si="858"/>
        <v>#DIV/0!</v>
      </c>
      <c r="S531" s="306" t="e">
        <f t="shared" si="858"/>
        <v>#DIV/0!</v>
      </c>
      <c r="T531" s="306" t="e">
        <f t="shared" si="858"/>
        <v>#DIV/0!</v>
      </c>
      <c r="U531" s="306" t="e">
        <f t="shared" si="858"/>
        <v>#DIV/0!</v>
      </c>
      <c r="V531" s="188"/>
      <c r="W531" s="306" t="e">
        <f t="shared" si="858"/>
        <v>#DIV/0!</v>
      </c>
      <c r="X531" s="306" t="e">
        <f t="shared" si="858"/>
        <v>#DIV/0!</v>
      </c>
      <c r="Y531" s="306" t="e">
        <f t="shared" si="858"/>
        <v>#DIV/0!</v>
      </c>
      <c r="Z531" s="306" t="e">
        <f t="shared" si="858"/>
        <v>#DIV/0!</v>
      </c>
      <c r="AA531" s="306" t="e">
        <f t="shared" si="858"/>
        <v>#DIV/0!</v>
      </c>
      <c r="AB531" s="306" t="e">
        <f t="shared" si="858"/>
        <v>#DIV/0!</v>
      </c>
      <c r="AC531" s="306" t="e">
        <f t="shared" si="858"/>
        <v>#DIV/0!</v>
      </c>
      <c r="AD531" s="306" t="e">
        <f t="shared" si="858"/>
        <v>#DIV/0!</v>
      </c>
      <c r="AE531" s="306" t="e">
        <f t="shared" si="858"/>
        <v>#DIV/0!</v>
      </c>
      <c r="AF531" s="306" t="e">
        <f t="shared" si="858"/>
        <v>#DIV/0!</v>
      </c>
      <c r="AG531" s="306" t="e">
        <f t="shared" si="858"/>
        <v>#DIV/0!</v>
      </c>
      <c r="AH531" s="306" t="e">
        <f t="shared" si="858"/>
        <v>#DIV/0!</v>
      </c>
      <c r="AI531" s="306" t="e">
        <f t="shared" si="858"/>
        <v>#DIV/0!</v>
      </c>
      <c r="AJ531" s="306" t="e">
        <f t="shared" si="858"/>
        <v>#DIV/0!</v>
      </c>
      <c r="AK531" s="306" t="e">
        <f t="shared" si="858"/>
        <v>#DIV/0!</v>
      </c>
      <c r="AL531" s="306" t="e">
        <f t="shared" si="858"/>
        <v>#DIV/0!</v>
      </c>
      <c r="AM531" s="306" t="e">
        <f t="shared" si="858"/>
        <v>#DIV/0!</v>
      </c>
      <c r="AN531" s="306" t="e">
        <f t="shared" si="858"/>
        <v>#DIV/0!</v>
      </c>
      <c r="AO531" s="306" t="e">
        <f t="shared" si="858"/>
        <v>#DIV/0!</v>
      </c>
      <c r="AP531" s="306" t="e">
        <f t="shared" si="858"/>
        <v>#DIV/0!</v>
      </c>
      <c r="AQ531" s="306" t="e">
        <f t="shared" si="858"/>
        <v>#DIV/0!</v>
      </c>
      <c r="AR531" s="306" t="e">
        <f t="shared" si="858"/>
        <v>#DIV/0!</v>
      </c>
      <c r="AS531" s="306" t="e">
        <f t="shared" si="858"/>
        <v>#DIV/0!</v>
      </c>
      <c r="AT531" s="307" t="e">
        <f t="shared" si="858"/>
        <v>#DIV/0!</v>
      </c>
      <c r="AU531" s="307"/>
      <c r="AV531" s="306" t="e">
        <f t="shared" si="858"/>
        <v>#DIV/0!</v>
      </c>
      <c r="AW531" s="306" t="e">
        <f t="shared" si="858"/>
        <v>#DIV/0!</v>
      </c>
      <c r="AX531" s="306" t="e">
        <f t="shared" si="858"/>
        <v>#DIV/0!</v>
      </c>
      <c r="AY531" s="306" t="e">
        <f t="shared" si="858"/>
        <v>#DIV/0!</v>
      </c>
      <c r="AZ531" s="306" t="e">
        <f t="shared" si="858"/>
        <v>#DIV/0!</v>
      </c>
      <c r="BA531" s="306"/>
      <c r="BB531" s="308"/>
      <c r="BC531" s="308"/>
      <c r="BD531" s="308"/>
      <c r="BE531" s="308"/>
      <c r="BF531" s="309" t="e">
        <f>BF528/BJ528</f>
        <v>#DIV/0!</v>
      </c>
      <c r="BG531" s="310" t="e">
        <f>BG528/BK528</f>
        <v>#DIV/0!</v>
      </c>
      <c r="BH531" s="310" t="e">
        <f>BH528/BL528</f>
        <v>#DIV/0!</v>
      </c>
      <c r="BI531" s="189"/>
      <c r="BJ531" s="296"/>
      <c r="BK531" s="302"/>
      <c r="BL531" s="379"/>
      <c r="BM531" s="379"/>
      <c r="BN531" s="311" t="e">
        <f>BN528/$L$13</f>
        <v>#DIV/0!</v>
      </c>
      <c r="BO531" s="311" t="e">
        <f>BO528/$L$13</f>
        <v>#DIV/0!</v>
      </c>
      <c r="BP531" s="311" t="e">
        <f>BP528/$L$13</f>
        <v>#DIV/0!</v>
      </c>
      <c r="BQ531" s="311" t="e">
        <f>BQ528/$L$13</f>
        <v>#DIV/0!</v>
      </c>
      <c r="BR531" s="308"/>
      <c r="BS531" s="306" t="e">
        <f t="shared" ref="BS531:CB531" si="859">BS528/$L$13</f>
        <v>#DIV/0!</v>
      </c>
      <c r="BT531" s="306" t="e">
        <f t="shared" si="859"/>
        <v>#DIV/0!</v>
      </c>
      <c r="BU531" s="306" t="e">
        <f t="shared" si="859"/>
        <v>#DIV/0!</v>
      </c>
      <c r="BV531" s="306" t="e">
        <f t="shared" si="859"/>
        <v>#DIV/0!</v>
      </c>
      <c r="BW531" s="306" t="e">
        <f t="shared" si="859"/>
        <v>#DIV/0!</v>
      </c>
      <c r="BX531" s="306" t="e">
        <f t="shared" si="859"/>
        <v>#DIV/0!</v>
      </c>
      <c r="BY531" s="306" t="e">
        <f t="shared" si="859"/>
        <v>#DIV/0!</v>
      </c>
      <c r="BZ531" s="306" t="e">
        <f t="shared" si="859"/>
        <v>#DIV/0!</v>
      </c>
      <c r="CA531" s="306" t="e">
        <f t="shared" si="859"/>
        <v>#DIV/0!</v>
      </c>
      <c r="CB531" s="306" t="e">
        <f t="shared" si="859"/>
        <v>#DIV/0!</v>
      </c>
      <c r="CC531" s="308"/>
      <c r="CD531" s="308"/>
      <c r="CE531" s="312"/>
      <c r="CF531" s="308"/>
      <c r="CG531" s="308"/>
      <c r="CH531" s="308"/>
      <c r="CI531" s="308"/>
      <c r="CJ531" s="308"/>
      <c r="CK531" s="308"/>
      <c r="CL531" s="308"/>
      <c r="CM531" s="308"/>
      <c r="CN531" s="308"/>
      <c r="CO531" s="308"/>
      <c r="CP531" s="308"/>
      <c r="CQ531" s="308"/>
      <c r="CR531" s="308"/>
      <c r="CS531" s="308"/>
      <c r="CT531" s="312"/>
      <c r="CU531" s="312"/>
      <c r="CV531" s="308"/>
      <c r="CW531" s="308"/>
      <c r="CX531" s="308"/>
      <c r="CY531" s="308"/>
      <c r="CZ531" s="308"/>
      <c r="DA531" s="308"/>
      <c r="DB531" s="308"/>
      <c r="DC531" s="306" t="e">
        <f t="shared" ref="DC531:DN531" si="860">DC528/$L$13</f>
        <v>#DIV/0!</v>
      </c>
      <c r="DD531" s="306" t="e">
        <f t="shared" si="860"/>
        <v>#DIV/0!</v>
      </c>
      <c r="DE531" s="307" t="e">
        <f t="shared" si="860"/>
        <v>#DIV/0!</v>
      </c>
      <c r="DF531" s="306" t="e">
        <f t="shared" si="860"/>
        <v>#DIV/0!</v>
      </c>
      <c r="DG531" s="306" t="e">
        <f t="shared" si="860"/>
        <v>#DIV/0!</v>
      </c>
      <c r="DH531" s="307" t="e">
        <f t="shared" si="860"/>
        <v>#DIV/0!</v>
      </c>
      <c r="DI531" s="306" t="e">
        <f t="shared" si="860"/>
        <v>#DIV/0!</v>
      </c>
      <c r="DJ531" s="306" t="e">
        <f t="shared" si="860"/>
        <v>#DIV/0!</v>
      </c>
      <c r="DK531" s="307" t="e">
        <f t="shared" si="860"/>
        <v>#DIV/0!</v>
      </c>
      <c r="DL531" s="307" t="e">
        <f t="shared" si="860"/>
        <v>#DIV/0!</v>
      </c>
      <c r="DM531" s="313" t="e">
        <f t="shared" si="860"/>
        <v>#DIV/0!</v>
      </c>
      <c r="DN531" s="313" t="e">
        <f t="shared" si="860"/>
        <v>#DIV/0!</v>
      </c>
      <c r="DO531" s="314" t="e">
        <f>DO528/L13/I531</f>
        <v>#DIV/0!</v>
      </c>
      <c r="DP531" s="315" t="e">
        <f>DP528/$L$13</f>
        <v>#DIV/0!</v>
      </c>
      <c r="DQ531" s="316" t="e">
        <f>DQ528/$L$13</f>
        <v>#DIV/0!</v>
      </c>
      <c r="DR531" s="314" t="e">
        <f>DR528/$L$13</f>
        <v>#DIV/0!</v>
      </c>
      <c r="DS531" s="314" t="e">
        <f>DS528/$L$13</f>
        <v>#DIV/0!</v>
      </c>
      <c r="DT531" s="317" t="e">
        <f>DT528/$L$13</f>
        <v>#DIV/0!</v>
      </c>
      <c r="DU531" s="265"/>
      <c r="DV531" s="265"/>
      <c r="DW531" s="265"/>
      <c r="DX531" s="265"/>
      <c r="DY531" s="265"/>
      <c r="DZ531" s="265"/>
      <c r="EA531" s="265"/>
      <c r="EB531" s="265"/>
      <c r="EC531" s="313" t="e">
        <f>EC528/$L$13</f>
        <v>#DIV/0!</v>
      </c>
      <c r="ED531" s="318"/>
      <c r="EE531" s="319" t="e">
        <f>EE528/$L$13</f>
        <v>#DIV/0!</v>
      </c>
      <c r="EF531" s="318"/>
      <c r="EG531" s="320" t="e">
        <f>EG528/$L$13</f>
        <v>#DIV/0!</v>
      </c>
      <c r="EH531" s="318"/>
      <c r="EI531" s="321" t="e">
        <f>EI528/$L$13</f>
        <v>#DIV/0!</v>
      </c>
      <c r="EJ531" s="321" t="e">
        <f>EJ528/$L$13</f>
        <v>#DIV/0!</v>
      </c>
      <c r="EK531" s="322" t="e">
        <f t="shared" ref="EK531:EO531" si="861">EK528/$L$13</f>
        <v>#DIV/0!</v>
      </c>
      <c r="EL531" s="322" t="e">
        <f t="shared" si="861"/>
        <v>#DIV/0!</v>
      </c>
      <c r="EM531" s="322" t="e">
        <f t="shared" si="861"/>
        <v>#DIV/0!</v>
      </c>
      <c r="EN531" s="322" t="e">
        <f t="shared" si="861"/>
        <v>#DIV/0!</v>
      </c>
      <c r="EO531" s="378" t="e">
        <f t="shared" si="861"/>
        <v>#DIV/0!</v>
      </c>
      <c r="EP531" s="323"/>
      <c r="EQ531" s="324" t="e">
        <f>EQ528/EQ529</f>
        <v>#DIV/0!</v>
      </c>
      <c r="ER531" s="324" t="e">
        <f>ER528/ER529</f>
        <v>#DIV/0!</v>
      </c>
      <c r="ES531" s="324" t="e">
        <f>ES528/ES529</f>
        <v>#DIV/0!</v>
      </c>
      <c r="ET531" s="324" t="e">
        <f>ET528/ET529</f>
        <v>#DIV/0!</v>
      </c>
      <c r="EU531" s="324" t="e">
        <f t="shared" ref="EU531:EV531" si="862">EU528/EU529</f>
        <v>#DIV/0!</v>
      </c>
      <c r="EV531" s="324" t="e">
        <f t="shared" si="862"/>
        <v>#DIV/0!</v>
      </c>
      <c r="EW531" s="265"/>
      <c r="EX531" s="324" t="e">
        <f t="shared" ref="EX531:FJ531" si="863">EX528/EX529</f>
        <v>#DIV/0!</v>
      </c>
      <c r="EY531" s="324" t="e">
        <f t="shared" si="863"/>
        <v>#DIV/0!</v>
      </c>
      <c r="EZ531" s="324" t="e">
        <f t="shared" si="863"/>
        <v>#DIV/0!</v>
      </c>
      <c r="FA531" s="324" t="e">
        <f t="shared" si="863"/>
        <v>#DIV/0!</v>
      </c>
      <c r="FB531" s="324" t="e">
        <f t="shared" si="863"/>
        <v>#DIV/0!</v>
      </c>
      <c r="FC531" s="324" t="e">
        <f t="shared" si="863"/>
        <v>#DIV/0!</v>
      </c>
      <c r="FD531" s="323"/>
      <c r="FE531" s="324" t="e">
        <f t="shared" si="863"/>
        <v>#DIV/0!</v>
      </c>
      <c r="FF531" s="324" t="e">
        <f t="shared" si="863"/>
        <v>#DIV/0!</v>
      </c>
      <c r="FG531" s="324" t="e">
        <f t="shared" si="863"/>
        <v>#DIV/0!</v>
      </c>
      <c r="FH531" s="324" t="e">
        <f t="shared" si="863"/>
        <v>#DIV/0!</v>
      </c>
      <c r="FI531" s="324" t="e">
        <f t="shared" si="863"/>
        <v>#DIV/0!</v>
      </c>
      <c r="FJ531" s="324" t="e">
        <f t="shared" si="863"/>
        <v>#DIV/0!</v>
      </c>
      <c r="FK531" s="265"/>
      <c r="FL531" s="306" t="e">
        <f t="shared" ref="FL531:GA531" si="864">FL528/$L$13</f>
        <v>#DIV/0!</v>
      </c>
      <c r="FM531" s="306" t="e">
        <f t="shared" si="864"/>
        <v>#DIV/0!</v>
      </c>
      <c r="FN531" s="306" t="e">
        <f t="shared" si="864"/>
        <v>#DIV/0!</v>
      </c>
      <c r="FO531" s="306" t="e">
        <f t="shared" si="864"/>
        <v>#DIV/0!</v>
      </c>
      <c r="FP531" s="306" t="e">
        <f t="shared" si="864"/>
        <v>#DIV/0!</v>
      </c>
      <c r="FQ531" s="306" t="e">
        <f t="shared" si="864"/>
        <v>#DIV/0!</v>
      </c>
      <c r="FR531" s="306" t="e">
        <f t="shared" si="864"/>
        <v>#DIV/0!</v>
      </c>
      <c r="FS531" s="306" t="e">
        <f t="shared" si="864"/>
        <v>#DIV/0!</v>
      </c>
      <c r="FT531" s="306" t="e">
        <f t="shared" si="864"/>
        <v>#DIV/0!</v>
      </c>
      <c r="FU531" s="306" t="e">
        <f t="shared" si="864"/>
        <v>#DIV/0!</v>
      </c>
      <c r="FV531" s="306" t="e">
        <f t="shared" si="864"/>
        <v>#DIV/0!</v>
      </c>
      <c r="FW531" s="306" t="e">
        <f t="shared" si="864"/>
        <v>#DIV/0!</v>
      </c>
      <c r="FX531" s="306" t="e">
        <f t="shared" si="864"/>
        <v>#DIV/0!</v>
      </c>
      <c r="FY531" s="306" t="e">
        <f t="shared" si="864"/>
        <v>#DIV/0!</v>
      </c>
      <c r="FZ531" s="306" t="e">
        <f t="shared" si="864"/>
        <v>#DIV/0!</v>
      </c>
      <c r="GA531" s="307" t="e">
        <f t="shared" si="864"/>
        <v>#DIV/0!</v>
      </c>
      <c r="GB531" s="265"/>
      <c r="GC531" s="265"/>
      <c r="GD531" s="265"/>
      <c r="GE531" s="265"/>
      <c r="GF531" s="265"/>
      <c r="GG531" s="265"/>
      <c r="GH531" s="265"/>
      <c r="GI531" s="265"/>
      <c r="GJ531" s="265"/>
      <c r="GK531" s="265"/>
      <c r="GL531" s="265"/>
      <c r="GM531" s="747">
        <f>IF(GM528=0,0,GM528/GQ528)</f>
        <v>0</v>
      </c>
      <c r="GN531" s="747">
        <f t="shared" ref="GN531:GO531" si="865">IF(GN528=0,0,GN528/GR528)</f>
        <v>0</v>
      </c>
      <c r="GO531" s="747">
        <f t="shared" si="865"/>
        <v>0</v>
      </c>
      <c r="GP531" s="741"/>
      <c r="GQ531" s="742"/>
      <c r="GR531" s="745"/>
      <c r="GS531" s="749"/>
      <c r="GT531" s="749"/>
      <c r="GU531" s="750" t="e">
        <f>GU528/$L$13</f>
        <v>#DIV/0!</v>
      </c>
      <c r="GV531" s="750" t="e">
        <f>GV528/$L$13</f>
        <v>#DIV/0!</v>
      </c>
      <c r="GW531" s="750" t="e">
        <f>GW528/$L$13</f>
        <v>#DIV/0!</v>
      </c>
      <c r="GX531" s="750" t="e">
        <f>GX528/$L$13</f>
        <v>#DIV/0!</v>
      </c>
      <c r="GY531" s="308"/>
      <c r="GZ531" s="753" t="e">
        <f t="shared" ref="GZ531:HE531" si="866">GZ528/$L$13</f>
        <v>#DIV/0!</v>
      </c>
      <c r="HA531" s="753" t="e">
        <f t="shared" si="866"/>
        <v>#DIV/0!</v>
      </c>
      <c r="HB531" s="753" t="e">
        <f t="shared" si="866"/>
        <v>#DIV/0!</v>
      </c>
      <c r="HC531" s="753" t="e">
        <f t="shared" si="866"/>
        <v>#DIV/0!</v>
      </c>
      <c r="HD531" s="753" t="e">
        <f t="shared" si="866"/>
        <v>#DIV/0!</v>
      </c>
      <c r="HE531" s="753" t="e">
        <f t="shared" si="866"/>
        <v>#DIV/0!</v>
      </c>
      <c r="HF531" s="753"/>
      <c r="HG531" s="308"/>
      <c r="HH531" s="312"/>
      <c r="HI531" s="308"/>
      <c r="HJ531" s="308"/>
      <c r="HK531" s="308"/>
      <c r="HL531" s="308"/>
      <c r="HM531" s="308"/>
      <c r="HN531" s="308"/>
      <c r="HO531" s="308"/>
      <c r="HP531" s="308"/>
      <c r="HQ531" s="308"/>
      <c r="HR531" s="308"/>
      <c r="HS531" s="308"/>
      <c r="HT531" s="308"/>
    </row>
    <row r="532" spans="1:228" s="51" customFormat="1" ht="21" hidden="1" customHeight="1" thickBot="1" x14ac:dyDescent="0.35">
      <c r="A532" s="291"/>
      <c r="B532" s="292"/>
      <c r="C532" s="293"/>
      <c r="D532" s="265"/>
      <c r="E532" s="265"/>
      <c r="F532" s="265"/>
      <c r="G532" s="265"/>
      <c r="H532" s="265"/>
      <c r="I532" s="265"/>
      <c r="J532" s="265"/>
      <c r="K532" s="325"/>
      <c r="L532" s="326"/>
      <c r="M532" s="326"/>
      <c r="N532" s="326"/>
      <c r="O532" s="326"/>
      <c r="P532" s="326"/>
      <c r="Q532" s="325"/>
      <c r="R532" s="325"/>
      <c r="S532" s="325"/>
      <c r="T532" s="325"/>
      <c r="U532" s="325"/>
      <c r="V532" s="188"/>
      <c r="W532" s="300" t="s">
        <v>16</v>
      </c>
      <c r="X532" s="300"/>
      <c r="Y532" s="300"/>
      <c r="Z532" s="265"/>
      <c r="AA532" s="265"/>
      <c r="AB532" s="265"/>
      <c r="AC532" s="265"/>
      <c r="AD532" s="265"/>
      <c r="AE532" s="265"/>
      <c r="AF532" s="265"/>
      <c r="AG532" s="265"/>
      <c r="AH532" s="265"/>
      <c r="AI532" s="265"/>
      <c r="AJ532" s="265"/>
      <c r="AK532" s="265"/>
      <c r="AL532" s="265"/>
      <c r="AM532" s="265"/>
      <c r="AN532" s="265"/>
      <c r="AO532" s="265"/>
      <c r="AP532" s="265"/>
      <c r="AQ532" s="265"/>
      <c r="AR532" s="265"/>
      <c r="AS532" s="265"/>
      <c r="AT532" s="265"/>
      <c r="AU532" s="265"/>
      <c r="AV532" s="265"/>
      <c r="AW532" s="265"/>
      <c r="AX532" s="265"/>
      <c r="AY532" s="265"/>
      <c r="AZ532" s="265"/>
      <c r="BA532" s="265"/>
      <c r="BB532" s="269"/>
      <c r="BC532" s="269"/>
      <c r="BD532" s="269"/>
      <c r="BE532" s="269"/>
      <c r="BF532" s="265"/>
      <c r="BG532" s="265"/>
      <c r="BH532" s="265"/>
      <c r="BI532" s="189"/>
      <c r="BJ532" s="296"/>
      <c r="BK532" s="302"/>
      <c r="BL532" s="269"/>
      <c r="BM532" s="269"/>
      <c r="BN532" s="269" t="s">
        <v>62</v>
      </c>
      <c r="BO532" s="327" t="s">
        <v>63</v>
      </c>
      <c r="BP532" s="269" t="s">
        <v>64</v>
      </c>
      <c r="BQ532" s="269" t="s">
        <v>65</v>
      </c>
      <c r="BR532" s="269"/>
      <c r="BS532" s="300"/>
      <c r="BT532" s="269"/>
      <c r="BU532" s="269"/>
      <c r="BV532" s="269"/>
      <c r="BW532" s="269"/>
      <c r="BX532" s="269"/>
      <c r="BY532" s="269"/>
      <c r="BZ532" s="269"/>
      <c r="CA532" s="269"/>
      <c r="CB532" s="269"/>
      <c r="CC532" s="269"/>
      <c r="CD532" s="269"/>
      <c r="CE532" s="328"/>
      <c r="CF532" s="269"/>
      <c r="CG532" s="269"/>
      <c r="CH532" s="269"/>
      <c r="CI532" s="269"/>
      <c r="CJ532" s="269"/>
      <c r="CK532" s="269"/>
      <c r="CL532" s="269"/>
      <c r="CM532" s="269"/>
      <c r="CN532" s="269"/>
      <c r="CO532" s="269"/>
      <c r="CP532" s="269"/>
      <c r="CQ532" s="269"/>
      <c r="CR532" s="269"/>
      <c r="CS532" s="269"/>
      <c r="CT532" s="328"/>
      <c r="CU532" s="328"/>
      <c r="CV532" s="269"/>
      <c r="CW532" s="269"/>
      <c r="CX532" s="269"/>
      <c r="CY532" s="269"/>
      <c r="CZ532" s="269"/>
      <c r="DA532" s="269"/>
      <c r="DB532" s="269"/>
      <c r="DC532" s="265"/>
      <c r="DD532" s="265"/>
      <c r="DE532" s="265"/>
      <c r="DF532" s="265"/>
      <c r="DG532" s="265"/>
      <c r="DH532" s="265"/>
      <c r="DI532" s="265"/>
      <c r="DJ532" s="265"/>
      <c r="DK532" s="265"/>
      <c r="DL532" s="265"/>
      <c r="DM532" s="265"/>
      <c r="DN532" s="265" t="s">
        <v>47</v>
      </c>
      <c r="DO532" s="265"/>
      <c r="DP532" s="265"/>
      <c r="DQ532" s="265"/>
      <c r="DR532" s="265"/>
      <c r="DS532" s="265">
        <f t="shared" si="767"/>
        <v>0</v>
      </c>
      <c r="DT532" s="265" t="s">
        <v>50</v>
      </c>
      <c r="DU532" s="265"/>
      <c r="DV532" s="265"/>
      <c r="DW532" s="265"/>
      <c r="DX532" s="265"/>
      <c r="DY532" s="265"/>
      <c r="DZ532" s="265"/>
      <c r="EA532" s="265"/>
      <c r="EB532" s="265"/>
      <c r="EC532" s="265"/>
      <c r="ED532" s="265"/>
      <c r="EE532" s="265"/>
      <c r="EF532" s="265"/>
      <c r="EG532" s="265"/>
      <c r="EH532" s="265"/>
      <c r="EI532" s="189" t="s">
        <v>50</v>
      </c>
      <c r="EJ532" s="329"/>
      <c r="EK532" s="329"/>
      <c r="EL532" s="329"/>
      <c r="EM532" s="189"/>
      <c r="EN532" s="189"/>
      <c r="EO532" s="189"/>
      <c r="EP532" s="329"/>
      <c r="EQ532" s="329"/>
      <c r="ER532" s="329"/>
      <c r="ES532" s="329"/>
      <c r="ET532" s="329"/>
      <c r="EU532" s="329"/>
      <c r="EV532" s="329"/>
      <c r="EW532" s="265"/>
      <c r="EX532" s="329"/>
      <c r="EY532" s="329"/>
      <c r="EZ532" s="329"/>
      <c r="FA532" s="329"/>
      <c r="FB532" s="329"/>
      <c r="FC532" s="329"/>
      <c r="FD532" s="329"/>
      <c r="FE532" s="329"/>
      <c r="FF532" s="329"/>
      <c r="FG532" s="329"/>
      <c r="FH532" s="329"/>
      <c r="FI532" s="329"/>
      <c r="FJ532" s="329"/>
      <c r="FK532" s="265"/>
      <c r="FL532" s="300" t="s">
        <v>36</v>
      </c>
      <c r="FM532" s="300"/>
      <c r="FN532" s="300"/>
      <c r="FO532" s="265"/>
      <c r="FP532" s="265"/>
      <c r="FQ532" s="265"/>
      <c r="FR532" s="265"/>
      <c r="FS532" s="265"/>
      <c r="FT532" s="265"/>
      <c r="FU532" s="265"/>
      <c r="FV532" s="265"/>
      <c r="FW532" s="265"/>
      <c r="FX532" s="265"/>
      <c r="FY532" s="265"/>
      <c r="FZ532" s="265"/>
      <c r="GA532" s="265"/>
      <c r="GB532" s="265"/>
      <c r="GC532" s="265"/>
      <c r="GD532" s="265"/>
      <c r="GE532" s="265"/>
      <c r="GF532" s="265"/>
      <c r="GG532" s="265"/>
      <c r="GH532" s="265"/>
      <c r="GI532" s="265"/>
      <c r="GJ532" s="265"/>
      <c r="GK532" s="265"/>
      <c r="GL532" s="265"/>
      <c r="GM532" s="751"/>
      <c r="GN532" s="751"/>
      <c r="GO532" s="751"/>
      <c r="GP532" s="741"/>
      <c r="GQ532" s="742"/>
      <c r="GR532" s="745"/>
      <c r="GS532" s="744"/>
      <c r="GT532" s="744"/>
      <c r="GU532" s="744" t="s">
        <v>62</v>
      </c>
      <c r="GV532" s="752" t="s">
        <v>63</v>
      </c>
      <c r="GW532" s="744" t="s">
        <v>64</v>
      </c>
      <c r="GX532" s="744" t="s">
        <v>65</v>
      </c>
      <c r="GY532" s="269"/>
      <c r="GZ532" s="300"/>
      <c r="HA532" s="269"/>
      <c r="HB532" s="269"/>
      <c r="HC532" s="269"/>
      <c r="HD532" s="269"/>
      <c r="HE532" s="269"/>
      <c r="HF532" s="269"/>
      <c r="HG532" s="269"/>
      <c r="HH532" s="328"/>
      <c r="HI532" s="269"/>
      <c r="HJ532" s="269"/>
      <c r="HK532" s="269"/>
      <c r="HL532" s="269"/>
      <c r="HM532" s="269"/>
      <c r="HN532" s="269"/>
      <c r="HO532" s="269"/>
      <c r="HP532" s="269"/>
      <c r="HQ532" s="269"/>
      <c r="HR532" s="269"/>
      <c r="HS532" s="269"/>
      <c r="HT532" s="269"/>
    </row>
    <row r="533" spans="1:228" s="51" customFormat="1" ht="24" hidden="1" customHeight="1" thickBot="1" x14ac:dyDescent="0.25">
      <c r="A533" s="291"/>
      <c r="B533" s="292"/>
      <c r="C533" s="293"/>
      <c r="D533" s="265"/>
      <c r="E533" s="265"/>
      <c r="F533" s="265"/>
      <c r="G533" s="330"/>
      <c r="H533" s="265"/>
      <c r="I533" s="265"/>
      <c r="J533" s="265"/>
      <c r="K533" s="269"/>
      <c r="L533" s="191"/>
      <c r="M533" s="191"/>
      <c r="N533" s="191"/>
      <c r="O533" s="191"/>
      <c r="P533" s="191"/>
      <c r="Q533" s="269"/>
      <c r="R533" s="269"/>
      <c r="S533" s="269"/>
      <c r="T533" s="269"/>
      <c r="U533" s="269"/>
      <c r="V533" s="188"/>
      <c r="W533" s="331" t="e">
        <f t="shared" ref="W533:AS533" si="867">W528/$AX$548</f>
        <v>#DIV/0!</v>
      </c>
      <c r="X533" s="332" t="e">
        <f t="shared" si="867"/>
        <v>#DIV/0!</v>
      </c>
      <c r="Y533" s="332" t="e">
        <f t="shared" si="867"/>
        <v>#DIV/0!</v>
      </c>
      <c r="Z533" s="332" t="e">
        <f t="shared" si="867"/>
        <v>#DIV/0!</v>
      </c>
      <c r="AA533" s="332" t="e">
        <f t="shared" si="867"/>
        <v>#DIV/0!</v>
      </c>
      <c r="AB533" s="332" t="e">
        <f t="shared" si="867"/>
        <v>#DIV/0!</v>
      </c>
      <c r="AC533" s="332" t="e">
        <f t="shared" si="867"/>
        <v>#DIV/0!</v>
      </c>
      <c r="AD533" s="332" t="e">
        <f t="shared" si="867"/>
        <v>#DIV/0!</v>
      </c>
      <c r="AE533" s="332" t="e">
        <f t="shared" si="867"/>
        <v>#DIV/0!</v>
      </c>
      <c r="AF533" s="332" t="e">
        <f t="shared" si="867"/>
        <v>#DIV/0!</v>
      </c>
      <c r="AG533" s="332" t="e">
        <f t="shared" si="867"/>
        <v>#DIV/0!</v>
      </c>
      <c r="AH533" s="332" t="e">
        <f t="shared" si="867"/>
        <v>#DIV/0!</v>
      </c>
      <c r="AI533" s="332" t="e">
        <f t="shared" si="867"/>
        <v>#DIV/0!</v>
      </c>
      <c r="AJ533" s="332" t="e">
        <f t="shared" si="867"/>
        <v>#DIV/0!</v>
      </c>
      <c r="AK533" s="332" t="e">
        <f t="shared" si="867"/>
        <v>#DIV/0!</v>
      </c>
      <c r="AL533" s="332" t="e">
        <f t="shared" si="867"/>
        <v>#DIV/0!</v>
      </c>
      <c r="AM533" s="332" t="e">
        <f t="shared" si="867"/>
        <v>#DIV/0!</v>
      </c>
      <c r="AN533" s="332" t="e">
        <f t="shared" si="867"/>
        <v>#DIV/0!</v>
      </c>
      <c r="AO533" s="332" t="e">
        <f t="shared" si="867"/>
        <v>#DIV/0!</v>
      </c>
      <c r="AP533" s="332" t="e">
        <f t="shared" si="867"/>
        <v>#DIV/0!</v>
      </c>
      <c r="AQ533" s="332" t="e">
        <f t="shared" si="867"/>
        <v>#DIV/0!</v>
      </c>
      <c r="AR533" s="332" t="e">
        <f t="shared" si="867"/>
        <v>#DIV/0!</v>
      </c>
      <c r="AS533" s="332" t="e">
        <f t="shared" si="867"/>
        <v>#DIV/0!</v>
      </c>
      <c r="AT533" s="265"/>
      <c r="AU533" s="265"/>
      <c r="AV533" s="331" t="e">
        <f>AV528/$AX$548</f>
        <v>#DIV/0!</v>
      </c>
      <c r="AW533" s="332" t="e">
        <f>AW528/$AX$548</f>
        <v>#DIV/0!</v>
      </c>
      <c r="AX533" s="333" t="e">
        <f>AX528/$AX$548</f>
        <v>#DIV/0!</v>
      </c>
      <c r="AY533" s="331" t="e">
        <f>AY528/$AX$548</f>
        <v>#DIV/0!</v>
      </c>
      <c r="AZ533" s="334"/>
      <c r="BA533" s="334"/>
      <c r="BB533" s="334"/>
      <c r="BC533" s="334"/>
      <c r="BD533" s="334"/>
      <c r="BE533" s="334"/>
      <c r="BF533" s="334"/>
      <c r="BG533" s="334"/>
      <c r="BH533" s="334"/>
      <c r="BI533" s="334"/>
      <c r="BJ533" s="334"/>
      <c r="BK533" s="334"/>
      <c r="BL533" s="334"/>
      <c r="BM533" s="334"/>
      <c r="BN533" s="334"/>
      <c r="BO533" s="334"/>
      <c r="BP533" s="334"/>
      <c r="BQ533" s="334"/>
      <c r="BR533" s="334"/>
      <c r="BS533" s="334"/>
      <c r="BT533" s="334"/>
      <c r="BU533" s="334"/>
      <c r="BV533" s="334"/>
      <c r="BW533" s="334"/>
      <c r="BX533" s="334"/>
      <c r="BY533" s="334"/>
      <c r="BZ533" s="334"/>
      <c r="CA533" s="334"/>
      <c r="CB533" s="334"/>
      <c r="CC533" s="334"/>
      <c r="CD533" s="334"/>
      <c r="CE533" s="328"/>
      <c r="CF533" s="334"/>
      <c r="CG533" s="334"/>
      <c r="CH533" s="334"/>
      <c r="CI533" s="334"/>
      <c r="CJ533" s="334"/>
      <c r="CK533" s="334"/>
      <c r="CL533" s="334"/>
      <c r="CM533" s="334"/>
      <c r="CN533" s="334"/>
      <c r="CO533" s="334"/>
      <c r="CP533" s="334"/>
      <c r="CQ533" s="334"/>
      <c r="CR533" s="334"/>
      <c r="CS533" s="334"/>
      <c r="CT533" s="328"/>
      <c r="CU533" s="328"/>
      <c r="CV533" s="334"/>
      <c r="CW533" s="334"/>
      <c r="CX533" s="334"/>
      <c r="CY533" s="334"/>
      <c r="CZ533" s="334"/>
      <c r="DA533" s="334"/>
      <c r="DB533" s="334"/>
      <c r="DC533" s="334"/>
      <c r="DD533" s="334"/>
      <c r="DE533" s="334"/>
      <c r="DF533" s="334"/>
      <c r="DG533" s="334"/>
      <c r="DH533" s="334"/>
      <c r="DI533" s="334"/>
      <c r="DJ533" s="334"/>
      <c r="DK533" s="334"/>
      <c r="DL533" s="265"/>
      <c r="DM533" s="265"/>
      <c r="DN533" s="265" t="s">
        <v>48</v>
      </c>
      <c r="DO533" s="265"/>
      <c r="DP533" s="265"/>
      <c r="DQ533" s="265"/>
      <c r="DR533" s="265"/>
      <c r="DS533" s="265"/>
      <c r="DT533" s="265"/>
      <c r="DU533" s="265"/>
      <c r="DV533" s="265"/>
      <c r="DW533" s="265"/>
      <c r="DX533" s="265"/>
      <c r="DY533" s="265"/>
      <c r="DZ533" s="265"/>
      <c r="EA533" s="265"/>
      <c r="EB533" s="265"/>
      <c r="EC533" s="265"/>
      <c r="ED533" s="265"/>
      <c r="EE533" s="335" t="e">
        <f>EE528/EC528</f>
        <v>#DIV/0!</v>
      </c>
      <c r="EF533" s="265"/>
      <c r="EG533" s="265"/>
      <c r="EH533" s="265"/>
      <c r="EI533" s="189"/>
      <c r="EJ533" s="329"/>
      <c r="EK533" s="329"/>
      <c r="EL533" s="329"/>
      <c r="EM533" s="189"/>
      <c r="EN533" s="189"/>
      <c r="EO533" s="189"/>
      <c r="EP533" s="659"/>
      <c r="EQ533" s="660" t="s">
        <v>215</v>
      </c>
      <c r="ER533" s="661"/>
      <c r="ES533" s="662" t="s">
        <v>69</v>
      </c>
      <c r="ET533" s="663"/>
      <c r="EU533" s="663"/>
      <c r="EV533" s="663"/>
      <c r="EW533" s="664"/>
      <c r="EX533" s="660" t="s">
        <v>216</v>
      </c>
      <c r="EY533" s="661"/>
      <c r="EZ533" s="662" t="s">
        <v>69</v>
      </c>
      <c r="FA533" s="663"/>
      <c r="FB533" s="663"/>
      <c r="FC533" s="663"/>
      <c r="FD533" s="664"/>
      <c r="FE533" s="660" t="s">
        <v>217</v>
      </c>
      <c r="FF533" s="661"/>
      <c r="FG533" s="665" t="s">
        <v>69</v>
      </c>
      <c r="FH533" s="329"/>
      <c r="FI533" s="329"/>
      <c r="FJ533" s="329"/>
      <c r="FK533" s="265"/>
      <c r="FL533" s="331" t="e">
        <f t="shared" ref="FL533:FZ533" si="868">FL528/$AX$548</f>
        <v>#DIV/0!</v>
      </c>
      <c r="FM533" s="332" t="e">
        <f t="shared" si="868"/>
        <v>#DIV/0!</v>
      </c>
      <c r="FN533" s="332" t="e">
        <f t="shared" si="868"/>
        <v>#DIV/0!</v>
      </c>
      <c r="FO533" s="332" t="e">
        <f t="shared" si="868"/>
        <v>#DIV/0!</v>
      </c>
      <c r="FP533" s="332" t="e">
        <f t="shared" si="868"/>
        <v>#DIV/0!</v>
      </c>
      <c r="FQ533" s="332" t="e">
        <f t="shared" si="868"/>
        <v>#DIV/0!</v>
      </c>
      <c r="FR533" s="332" t="e">
        <f t="shared" si="868"/>
        <v>#DIV/0!</v>
      </c>
      <c r="FS533" s="332" t="e">
        <f t="shared" si="868"/>
        <v>#DIV/0!</v>
      </c>
      <c r="FT533" s="332" t="e">
        <f t="shared" si="868"/>
        <v>#DIV/0!</v>
      </c>
      <c r="FU533" s="332" t="e">
        <f t="shared" si="868"/>
        <v>#DIV/0!</v>
      </c>
      <c r="FV533" s="332" t="e">
        <f t="shared" si="868"/>
        <v>#DIV/0!</v>
      </c>
      <c r="FW533" s="332" t="e">
        <f t="shared" si="868"/>
        <v>#DIV/0!</v>
      </c>
      <c r="FX533" s="332" t="e">
        <f t="shared" si="868"/>
        <v>#DIV/0!</v>
      </c>
      <c r="FY533" s="332" t="e">
        <f t="shared" si="868"/>
        <v>#DIV/0!</v>
      </c>
      <c r="FZ533" s="332" t="e">
        <f t="shared" si="868"/>
        <v>#DIV/0!</v>
      </c>
      <c r="GA533" s="265"/>
      <c r="GB533" s="265"/>
      <c r="GC533" s="265"/>
      <c r="GD533" s="265"/>
      <c r="GE533" s="265"/>
      <c r="GF533" s="265"/>
      <c r="GG533" s="265"/>
      <c r="GH533" s="265"/>
      <c r="GI533" s="265"/>
      <c r="GJ533" s="265"/>
      <c r="GK533" s="265"/>
      <c r="GL533" s="265"/>
      <c r="GM533" s="334"/>
      <c r="GN533" s="334"/>
      <c r="GO533" s="334"/>
      <c r="GP533" s="334"/>
      <c r="GQ533" s="334"/>
      <c r="GR533" s="334"/>
      <c r="GS533" s="334"/>
      <c r="GT533" s="334"/>
      <c r="GU533" s="334"/>
      <c r="GV533" s="334"/>
      <c r="GW533" s="334"/>
      <c r="GX533" s="334"/>
      <c r="GY533" s="334"/>
      <c r="GZ533" s="334"/>
      <c r="HA533" s="334"/>
      <c r="HB533" s="334"/>
      <c r="HC533" s="334"/>
      <c r="HD533" s="334"/>
      <c r="HE533" s="334"/>
      <c r="HF533" s="334"/>
      <c r="HG533" s="334"/>
      <c r="HH533" s="328"/>
      <c r="HI533" s="334"/>
      <c r="HJ533" s="334"/>
      <c r="HK533" s="334"/>
      <c r="HL533" s="334"/>
      <c r="HM533" s="334"/>
      <c r="HN533" s="334"/>
      <c r="HO533" s="334"/>
      <c r="HP533" s="334"/>
      <c r="HQ533" s="334"/>
      <c r="HR533" s="334"/>
      <c r="HS533" s="334"/>
      <c r="HT533" s="334"/>
    </row>
    <row r="534" spans="1:228" s="51" customFormat="1" ht="35.25" hidden="1" customHeight="1" x14ac:dyDescent="0.2">
      <c r="A534" s="291"/>
      <c r="B534" s="292"/>
      <c r="C534" s="293"/>
      <c r="D534" s="265"/>
      <c r="E534" s="265"/>
      <c r="F534" s="265"/>
      <c r="G534" s="265"/>
      <c r="H534" s="265"/>
      <c r="I534" s="265"/>
      <c r="J534" s="265"/>
      <c r="K534" s="265"/>
      <c r="L534" s="189"/>
      <c r="M534" s="189"/>
      <c r="N534" s="189"/>
      <c r="O534" s="189"/>
      <c r="P534" s="189"/>
      <c r="Q534" s="265"/>
      <c r="R534" s="265"/>
      <c r="S534" s="265"/>
      <c r="T534" s="265"/>
      <c r="U534" s="265"/>
      <c r="V534" s="265"/>
      <c r="W534" s="265"/>
      <c r="X534" s="265"/>
      <c r="Y534" s="265"/>
      <c r="Z534" s="265"/>
      <c r="AA534" s="265"/>
      <c r="AB534" s="265"/>
      <c r="AC534" s="265"/>
      <c r="AD534" s="265"/>
      <c r="AE534" s="265"/>
      <c r="AF534" s="265"/>
      <c r="AG534" s="265"/>
      <c r="AH534" s="265"/>
      <c r="AI534" s="265"/>
      <c r="AJ534" s="265"/>
      <c r="AK534" s="265"/>
      <c r="AL534" s="265"/>
      <c r="AM534" s="265"/>
      <c r="AN534" s="265"/>
      <c r="AO534" s="265"/>
      <c r="AP534" s="265"/>
      <c r="AQ534" s="265"/>
      <c r="AR534" s="265"/>
      <c r="AS534" s="265"/>
      <c r="AT534" s="265"/>
      <c r="AU534" s="265"/>
      <c r="AV534" s="265"/>
      <c r="AW534" s="265"/>
      <c r="AX534" s="265"/>
      <c r="AY534" s="265"/>
      <c r="AZ534" s="265"/>
      <c r="BA534" s="265"/>
      <c r="BB534" s="269"/>
      <c r="BC534" s="269"/>
      <c r="BD534" s="269"/>
      <c r="BE534" s="269"/>
      <c r="BF534" s="265"/>
      <c r="BG534" s="265"/>
      <c r="BH534" s="265"/>
      <c r="BI534" s="265"/>
      <c r="BJ534" s="269"/>
      <c r="BK534" s="269"/>
      <c r="BL534" s="269"/>
      <c r="BM534" s="269"/>
      <c r="BN534" s="269"/>
      <c r="BO534" s="269"/>
      <c r="BP534" s="269"/>
      <c r="BQ534" s="269"/>
      <c r="BR534" s="269"/>
      <c r="BS534" s="269"/>
      <c r="BT534" s="269"/>
      <c r="BU534" s="269"/>
      <c r="BV534" s="269"/>
      <c r="BW534" s="269"/>
      <c r="BX534" s="269"/>
      <c r="BY534" s="269"/>
      <c r="BZ534" s="269"/>
      <c r="CA534" s="269"/>
      <c r="CB534" s="269"/>
      <c r="CC534" s="269"/>
      <c r="CD534" s="269"/>
      <c r="CE534" s="328"/>
      <c r="CF534" s="269"/>
      <c r="CG534" s="269"/>
      <c r="CH534" s="269"/>
      <c r="CI534" s="269"/>
      <c r="CJ534" s="269"/>
      <c r="CK534" s="269"/>
      <c r="CL534" s="269"/>
      <c r="CM534" s="269"/>
      <c r="CN534" s="269"/>
      <c r="CO534" s="269"/>
      <c r="CP534" s="269"/>
      <c r="CQ534" s="269"/>
      <c r="CR534" s="269"/>
      <c r="CS534" s="269"/>
      <c r="CT534" s="328"/>
      <c r="CU534" s="328"/>
      <c r="CV534" s="269"/>
      <c r="CW534" s="269"/>
      <c r="CX534" s="269"/>
      <c r="CY534" s="269"/>
      <c r="CZ534" s="269"/>
      <c r="DA534" s="269"/>
      <c r="DB534" s="269"/>
      <c r="DC534" s="265"/>
      <c r="DD534" s="265"/>
      <c r="DE534" s="265"/>
      <c r="DF534" s="265"/>
      <c r="DG534" s="265"/>
      <c r="DH534" s="265"/>
      <c r="DI534" s="265"/>
      <c r="DJ534" s="265"/>
      <c r="DK534" s="265"/>
      <c r="DL534" s="265"/>
      <c r="DM534" s="265"/>
      <c r="DN534" s="265"/>
      <c r="DO534" s="265"/>
      <c r="DP534" s="265"/>
      <c r="DQ534" s="265"/>
      <c r="DR534" s="265"/>
      <c r="DS534" s="265"/>
      <c r="DT534" s="690" t="s">
        <v>30</v>
      </c>
      <c r="DU534" s="691"/>
      <c r="DV534" s="692"/>
      <c r="DW534" s="693" t="str">
        <f t="shared" ref="DW534:DW537" si="869">ES533</f>
        <v>TOT</v>
      </c>
      <c r="DX534" s="690" t="s">
        <v>221</v>
      </c>
      <c r="DY534" s="691"/>
      <c r="DZ534" s="692"/>
      <c r="EA534" s="693">
        <f t="shared" ref="EA534" si="870">EW533</f>
        <v>0</v>
      </c>
      <c r="EB534" s="265"/>
      <c r="EC534" s="265"/>
      <c r="ED534" s="265"/>
      <c r="EE534" s="265"/>
      <c r="EF534" s="265"/>
      <c r="EG534" s="265"/>
      <c r="EH534" s="265"/>
      <c r="EI534" s="189"/>
      <c r="EJ534" s="324"/>
      <c r="EK534" s="324"/>
      <c r="EL534" s="324"/>
      <c r="EM534" s="189"/>
      <c r="EN534" s="189"/>
      <c r="EO534" s="189"/>
      <c r="EP534" s="666" t="s">
        <v>131</v>
      </c>
      <c r="EQ534" s="638">
        <f>EQ528+ER528</f>
        <v>0</v>
      </c>
      <c r="ER534" s="639" t="e">
        <f>EQ534/ES534</f>
        <v>#DIV/0!</v>
      </c>
      <c r="ES534" s="667">
        <f>EQ529+ER529</f>
        <v>0</v>
      </c>
      <c r="ET534" s="668"/>
      <c r="EU534" s="640"/>
      <c r="EV534" s="640"/>
      <c r="EW534" s="669" t="s">
        <v>131</v>
      </c>
      <c r="EX534" s="638">
        <f>EX528+EY528</f>
        <v>0</v>
      </c>
      <c r="EY534" s="639" t="e">
        <f>EX534/EZ534</f>
        <v>#DIV/0!</v>
      </c>
      <c r="EZ534" s="667">
        <f>EX529+EY529</f>
        <v>0</v>
      </c>
      <c r="FA534" s="668"/>
      <c r="FB534" s="640"/>
      <c r="FC534" s="640"/>
      <c r="FD534" s="669" t="s">
        <v>131</v>
      </c>
      <c r="FE534" s="638">
        <f>FE528+FF528</f>
        <v>0</v>
      </c>
      <c r="FF534" s="639" t="e">
        <f>FE534/FG534</f>
        <v>#DIV/0!</v>
      </c>
      <c r="FG534" s="670">
        <f>FE529+FF529</f>
        <v>0</v>
      </c>
      <c r="FH534" s="329"/>
      <c r="FI534" s="375"/>
      <c r="FJ534" s="375"/>
      <c r="FK534" s="265"/>
      <c r="FL534" s="265"/>
      <c r="FM534" s="265"/>
      <c r="FN534" s="265"/>
      <c r="FO534" s="265"/>
      <c r="FP534" s="265"/>
      <c r="FQ534" s="265"/>
      <c r="FR534" s="265"/>
      <c r="FS534" s="265"/>
      <c r="FT534" s="265"/>
      <c r="FU534" s="265"/>
      <c r="FV534" s="265"/>
      <c r="FW534" s="265"/>
      <c r="FX534" s="265"/>
      <c r="FY534" s="265"/>
      <c r="FZ534" s="265"/>
      <c r="GA534" s="265"/>
      <c r="GB534" s="265"/>
      <c r="GC534" s="265"/>
      <c r="GD534" s="265"/>
      <c r="GE534" s="265"/>
      <c r="GF534" s="265"/>
      <c r="GG534" s="265"/>
      <c r="GH534" s="265"/>
      <c r="GI534" s="265"/>
      <c r="GJ534" s="265"/>
      <c r="GK534" s="265"/>
      <c r="GL534" s="265"/>
      <c r="GM534" s="265"/>
      <c r="GN534" s="265"/>
      <c r="GO534" s="265"/>
      <c r="GP534" s="265"/>
      <c r="GQ534" s="269"/>
      <c r="GR534" s="269"/>
      <c r="GS534" s="269"/>
      <c r="GT534" s="269"/>
      <c r="GU534" s="269"/>
      <c r="GV534" s="269"/>
      <c r="GW534" s="269"/>
      <c r="GX534" s="269"/>
      <c r="GY534" s="269"/>
      <c r="GZ534" s="269"/>
      <c r="HA534" s="269"/>
      <c r="HB534" s="269"/>
      <c r="HC534" s="269"/>
      <c r="HD534" s="269"/>
      <c r="HE534" s="269"/>
      <c r="HF534" s="269"/>
      <c r="HG534" s="269"/>
      <c r="HH534" s="328"/>
      <c r="HI534" s="269"/>
      <c r="HJ534" s="269"/>
      <c r="HK534" s="269"/>
      <c r="HL534" s="269"/>
      <c r="HM534" s="269"/>
      <c r="HN534" s="269"/>
      <c r="HO534" s="269"/>
      <c r="HP534" s="269"/>
      <c r="HQ534" s="269"/>
      <c r="HR534" s="269"/>
      <c r="HS534" s="269"/>
      <c r="HT534" s="269"/>
    </row>
    <row r="535" spans="1:228" s="51" customFormat="1" ht="30.75" hidden="1" customHeight="1" thickBot="1" x14ac:dyDescent="0.25">
      <c r="A535" s="265"/>
      <c r="B535" s="265"/>
      <c r="C535" s="265"/>
      <c r="D535" s="265"/>
      <c r="E535" s="265"/>
      <c r="F535" s="265"/>
      <c r="G535" s="265"/>
      <c r="H535" s="265"/>
      <c r="I535" s="265"/>
      <c r="J535" s="265"/>
      <c r="K535" s="265"/>
      <c r="L535" s="189"/>
      <c r="M535" s="189"/>
      <c r="N535" s="189"/>
      <c r="O535" s="189"/>
      <c r="P535" s="189"/>
      <c r="Q535" s="265"/>
      <c r="R535" s="265"/>
      <c r="S535" s="265"/>
      <c r="T535" s="265"/>
      <c r="U535" s="265"/>
      <c r="V535" s="265"/>
      <c r="W535" s="265"/>
      <c r="X535" s="265"/>
      <c r="Y535" s="265"/>
      <c r="Z535" s="265"/>
      <c r="AA535" s="265"/>
      <c r="AB535" s="265"/>
      <c r="AC535" s="265"/>
      <c r="AD535" s="265"/>
      <c r="AE535" s="265"/>
      <c r="AF535" s="265"/>
      <c r="AG535" s="265"/>
      <c r="AH535" s="265"/>
      <c r="AI535" s="265"/>
      <c r="AJ535" s="265"/>
      <c r="AK535" s="265"/>
      <c r="AL535" s="265"/>
      <c r="AM535" s="265"/>
      <c r="AN535" s="265"/>
      <c r="AO535" s="265"/>
      <c r="AP535" s="265"/>
      <c r="AQ535" s="265"/>
      <c r="AR535" s="265"/>
      <c r="AS535" s="265"/>
      <c r="AT535" s="265"/>
      <c r="AU535" s="265"/>
      <c r="AV535" s="265"/>
      <c r="AW535" s="265"/>
      <c r="AX535" s="265"/>
      <c r="AY535" s="265"/>
      <c r="AZ535" s="265"/>
      <c r="BA535" s="265"/>
      <c r="BB535" s="269"/>
      <c r="BC535" s="269"/>
      <c r="BD535" s="269"/>
      <c r="BE535" s="269"/>
      <c r="BF535" s="265"/>
      <c r="BG535" s="265"/>
      <c r="BH535" s="265"/>
      <c r="BI535" s="265"/>
      <c r="BJ535" s="265"/>
      <c r="BK535" s="265"/>
      <c r="BL535" s="265"/>
      <c r="BM535" s="265"/>
      <c r="BN535" s="265"/>
      <c r="BO535" s="265"/>
      <c r="BP535" s="265"/>
      <c r="BQ535" s="265"/>
      <c r="BR535" s="265"/>
      <c r="BS535" s="269"/>
      <c r="BT535" s="269"/>
      <c r="BU535" s="269"/>
      <c r="BV535" s="269"/>
      <c r="BW535" s="269"/>
      <c r="BX535" s="269"/>
      <c r="BY535" s="269"/>
      <c r="BZ535" s="269"/>
      <c r="CA535" s="269"/>
      <c r="CB535" s="269"/>
      <c r="CC535" s="269"/>
      <c r="CD535" s="269"/>
      <c r="CE535" s="328" t="s">
        <v>23</v>
      </c>
      <c r="CF535" s="269"/>
      <c r="CG535" s="269"/>
      <c r="CH535" s="269"/>
      <c r="CI535" s="269"/>
      <c r="CJ535" s="269"/>
      <c r="CK535" s="269"/>
      <c r="CL535" s="269"/>
      <c r="CM535" s="269"/>
      <c r="CN535" s="269"/>
      <c r="CO535" s="269"/>
      <c r="CP535" s="269"/>
      <c r="CQ535" s="269"/>
      <c r="CR535" s="269"/>
      <c r="CS535" s="269"/>
      <c r="CT535" s="328"/>
      <c r="CU535" s="328"/>
      <c r="CV535" s="269"/>
      <c r="CW535" s="269"/>
      <c r="CX535" s="269"/>
      <c r="CY535" s="269"/>
      <c r="CZ535" s="269"/>
      <c r="DA535" s="269"/>
      <c r="DB535" s="269"/>
      <c r="DC535" s="265"/>
      <c r="DD535" s="265"/>
      <c r="DE535" s="265"/>
      <c r="DF535" s="265"/>
      <c r="DG535" s="265"/>
      <c r="DH535" s="265"/>
      <c r="DI535" s="265"/>
      <c r="DJ535" s="265"/>
      <c r="DK535" s="265"/>
      <c r="DL535" s="265"/>
      <c r="DM535" s="265"/>
      <c r="DN535" s="265"/>
      <c r="DO535" s="265"/>
      <c r="DP535" s="265"/>
      <c r="DQ535" s="265"/>
      <c r="DR535" s="265"/>
      <c r="DS535" s="265"/>
      <c r="DT535" s="694" t="s">
        <v>131</v>
      </c>
      <c r="DU535" s="687">
        <f>DU528</f>
        <v>0</v>
      </c>
      <c r="DV535" s="688" t="e">
        <f>DU535/DW535</f>
        <v>#DIV/0!</v>
      </c>
      <c r="DW535" s="695">
        <f t="shared" si="869"/>
        <v>0</v>
      </c>
      <c r="DX535" s="694" t="s">
        <v>131</v>
      </c>
      <c r="DY535" s="687">
        <f>DY528</f>
        <v>0</v>
      </c>
      <c r="DZ535" s="688" t="e">
        <f>DY535/EA535</f>
        <v>#DIV/0!</v>
      </c>
      <c r="EA535" s="695">
        <f t="shared" ref="EA535:EA537" si="871">DW535</f>
        <v>0</v>
      </c>
      <c r="EB535" s="265"/>
      <c r="EC535" s="265"/>
      <c r="ED535" s="265"/>
      <c r="EE535" s="265"/>
      <c r="EF535" s="265"/>
      <c r="EG535" s="265"/>
      <c r="EH535" s="265"/>
      <c r="EI535" s="265"/>
      <c r="EJ535" s="265"/>
      <c r="EK535" s="265"/>
      <c r="EL535" s="265"/>
      <c r="EM535" s="189"/>
      <c r="EN535" s="189"/>
      <c r="EO535" s="189"/>
      <c r="EP535" s="666" t="s">
        <v>210</v>
      </c>
      <c r="EQ535" s="641">
        <f>ES528+ET528</f>
        <v>0</v>
      </c>
      <c r="ER535" s="639" t="e">
        <f t="shared" ref="ER535:ER536" si="872">EQ535/ES535</f>
        <v>#DIV/0!</v>
      </c>
      <c r="ES535" s="667">
        <f>ES529+ET529</f>
        <v>0</v>
      </c>
      <c r="ET535" s="668"/>
      <c r="EU535" s="671"/>
      <c r="EV535" s="671"/>
      <c r="EW535" s="669" t="s">
        <v>210</v>
      </c>
      <c r="EX535" s="641">
        <f>EZ528+FA528</f>
        <v>0</v>
      </c>
      <c r="EY535" s="639" t="e">
        <f t="shared" ref="EY535:EY536" si="873">EX535/EZ535</f>
        <v>#DIV/0!</v>
      </c>
      <c r="EZ535" s="667">
        <f>EZ529+FA529</f>
        <v>0</v>
      </c>
      <c r="FA535" s="671"/>
      <c r="FB535" s="671"/>
      <c r="FC535" s="671"/>
      <c r="FD535" s="669" t="s">
        <v>210</v>
      </c>
      <c r="FE535" s="641">
        <f>FG528+FH528</f>
        <v>0</v>
      </c>
      <c r="FF535" s="639" t="e">
        <f t="shared" ref="FF535:FF536" si="874">FE535/FG535</f>
        <v>#DIV/0!</v>
      </c>
      <c r="FG535" s="670">
        <f>FG529+FH529</f>
        <v>0</v>
      </c>
      <c r="FH535" s="265"/>
      <c r="FI535" s="265"/>
      <c r="FJ535" s="265"/>
      <c r="FK535" s="265"/>
      <c r="FL535" s="265"/>
      <c r="FM535" s="265"/>
      <c r="FN535" s="265"/>
      <c r="FO535" s="265"/>
      <c r="FP535" s="265"/>
      <c r="FQ535" s="265"/>
      <c r="FR535" s="265"/>
      <c r="FS535" s="265"/>
      <c r="FT535" s="265"/>
      <c r="FU535" s="265"/>
      <c r="FV535" s="265"/>
      <c r="FW535" s="265"/>
      <c r="FX535" s="265"/>
      <c r="FY535" s="265"/>
      <c r="FZ535" s="265"/>
      <c r="GA535" s="265"/>
      <c r="GB535" s="265"/>
      <c r="GC535" s="265"/>
      <c r="GD535" s="265"/>
      <c r="GE535" s="265"/>
      <c r="GF535" s="265"/>
      <c r="GG535" s="265"/>
      <c r="GH535" s="265"/>
      <c r="GI535" s="265"/>
      <c r="GJ535" s="265"/>
      <c r="GK535" s="265"/>
      <c r="GL535" s="265"/>
      <c r="GM535" s="265"/>
      <c r="GN535" s="265"/>
      <c r="GO535" s="265"/>
      <c r="GP535" s="265"/>
      <c r="GQ535" s="265"/>
      <c r="GR535" s="265"/>
      <c r="GS535" s="265"/>
      <c r="GT535" s="265"/>
      <c r="GU535" s="265"/>
      <c r="GV535" s="265"/>
      <c r="GW535" s="265"/>
      <c r="GX535" s="265"/>
      <c r="GY535" s="265"/>
      <c r="GZ535" s="269"/>
      <c r="HA535" s="269"/>
      <c r="HB535" s="269"/>
      <c r="HC535" s="269"/>
      <c r="HD535" s="269"/>
      <c r="HE535" s="269"/>
      <c r="HF535" s="269"/>
      <c r="HG535" s="269"/>
      <c r="HH535" s="328"/>
      <c r="HI535" s="269"/>
      <c r="HJ535" s="269"/>
      <c r="HK535" s="269"/>
      <c r="HL535" s="269"/>
      <c r="HM535" s="269"/>
      <c r="HN535" s="269"/>
      <c r="HO535" s="269"/>
      <c r="HP535" s="269"/>
      <c r="HQ535" s="269"/>
      <c r="HR535" s="269"/>
      <c r="HS535" s="269"/>
      <c r="HT535" s="269"/>
    </row>
    <row r="536" spans="1:228" s="51" customFormat="1" ht="23.25" hidden="1" customHeight="1" thickBot="1" x14ac:dyDescent="0.3">
      <c r="A536" s="265"/>
      <c r="B536" s="265"/>
      <c r="C536" s="265"/>
      <c r="D536" s="265"/>
      <c r="E536" s="265"/>
      <c r="F536" s="265"/>
      <c r="G536" s="265"/>
      <c r="H536" s="265"/>
      <c r="I536" s="265"/>
      <c r="J536" s="265"/>
      <c r="K536" s="265"/>
      <c r="L536" s="189"/>
      <c r="M536" s="189"/>
      <c r="N536" s="189"/>
      <c r="O536" s="189"/>
      <c r="P536" s="189"/>
      <c r="Q536" s="265"/>
      <c r="R536" s="265"/>
      <c r="S536" s="265"/>
      <c r="T536" s="265"/>
      <c r="U536" s="265"/>
      <c r="V536" s="265"/>
      <c r="W536" s="291"/>
      <c r="X536" s="291"/>
      <c r="Y536" s="291"/>
      <c r="Z536" s="291"/>
      <c r="AA536" s="291"/>
      <c r="AB536" s="291"/>
      <c r="AC536" s="265"/>
      <c r="AD536" s="265"/>
      <c r="AE536" s="265"/>
      <c r="AF536" s="265"/>
      <c r="AG536" s="265"/>
      <c r="AH536" s="265"/>
      <c r="AI536" s="265"/>
      <c r="AJ536" s="265"/>
      <c r="AK536" s="265"/>
      <c r="AL536" s="265"/>
      <c r="AM536" s="265"/>
      <c r="AN536" s="265"/>
      <c r="AO536" s="265"/>
      <c r="AP536" s="265"/>
      <c r="AQ536" s="265"/>
      <c r="AR536" s="265"/>
      <c r="AS536" s="265"/>
      <c r="AT536" s="265"/>
      <c r="AU536" s="265"/>
      <c r="AV536" s="265"/>
      <c r="AW536" s="265"/>
      <c r="AX536" s="265"/>
      <c r="AY536" s="265"/>
      <c r="AZ536" s="265"/>
      <c r="BA536" s="265"/>
      <c r="BB536" s="265"/>
      <c r="BC536" s="265"/>
      <c r="BD536" s="265"/>
      <c r="BE536" s="265"/>
      <c r="BF536" s="265"/>
      <c r="BG536" s="265"/>
      <c r="BH536" s="265"/>
      <c r="BI536" s="265"/>
      <c r="BJ536" s="265"/>
      <c r="BK536" s="265"/>
      <c r="BL536" s="265"/>
      <c r="BM536" s="265"/>
      <c r="BN536" s="265"/>
      <c r="BO536" s="265"/>
      <c r="BP536" s="265"/>
      <c r="BQ536" s="265"/>
      <c r="BR536" s="265"/>
      <c r="BS536" s="265" t="s">
        <v>45</v>
      </c>
      <c r="BT536" s="265"/>
      <c r="BU536" s="265"/>
      <c r="BV536" s="265"/>
      <c r="BW536" s="265"/>
      <c r="BX536" s="265"/>
      <c r="BY536" s="265"/>
      <c r="BZ536" s="291"/>
      <c r="CA536" s="291"/>
      <c r="CB536" s="291"/>
      <c r="CC536" s="291"/>
      <c r="CD536" s="291"/>
      <c r="CE536" s="487" t="s">
        <v>152</v>
      </c>
      <c r="CF536" s="488"/>
      <c r="CG536" s="489"/>
      <c r="CH536" s="495" t="s">
        <v>151</v>
      </c>
      <c r="CI536" s="488"/>
      <c r="CJ536" s="489"/>
      <c r="CK536" s="495" t="s">
        <v>153</v>
      </c>
      <c r="CL536" s="488"/>
      <c r="CM536" s="489"/>
      <c r="CN536" s="291"/>
      <c r="CO536" s="336"/>
      <c r="CP536" s="291"/>
      <c r="CQ536" s="291"/>
      <c r="CR536" s="291"/>
      <c r="CS536" s="291"/>
      <c r="CT536" s="328"/>
      <c r="CU536" s="328"/>
      <c r="CV536" s="291"/>
      <c r="CW536" s="291"/>
      <c r="CX536" s="291"/>
      <c r="CY536" s="291"/>
      <c r="CZ536" s="291"/>
      <c r="DA536" s="291"/>
      <c r="DB536" s="265"/>
      <c r="DC536" s="265"/>
      <c r="DD536" s="265"/>
      <c r="DE536" s="265"/>
      <c r="DF536" s="265"/>
      <c r="DG536" s="265"/>
      <c r="DH536" s="265"/>
      <c r="DI536" s="265"/>
      <c r="DJ536" s="265"/>
      <c r="DK536" s="265"/>
      <c r="DL536" s="265"/>
      <c r="DM536" s="337" t="e">
        <f>DM528/DT528</f>
        <v>#DIV/0!</v>
      </c>
      <c r="DN536" s="265"/>
      <c r="DO536" s="265"/>
      <c r="DP536" s="265"/>
      <c r="DQ536" s="265"/>
      <c r="DR536" s="265"/>
      <c r="DS536" s="265"/>
      <c r="DT536" s="694" t="s">
        <v>210</v>
      </c>
      <c r="DU536" s="689">
        <f>DV528</f>
        <v>0</v>
      </c>
      <c r="DV536" s="688" t="e">
        <f t="shared" ref="DV536:DV537" si="875">DU536/DW536</f>
        <v>#DIV/0!</v>
      </c>
      <c r="DW536" s="695">
        <f t="shared" si="869"/>
        <v>0</v>
      </c>
      <c r="DX536" s="694" t="s">
        <v>210</v>
      </c>
      <c r="DY536" s="689">
        <f>DZ528</f>
        <v>0</v>
      </c>
      <c r="DZ536" s="688" t="e">
        <f t="shared" ref="DZ536:DZ537" si="876">DY536/EA536</f>
        <v>#DIV/0!</v>
      </c>
      <c r="EA536" s="695">
        <f t="shared" si="871"/>
        <v>0</v>
      </c>
      <c r="EB536" s="265"/>
      <c r="EC536" s="265"/>
      <c r="ED536" s="265"/>
      <c r="EE536" s="265"/>
      <c r="EF536" s="265"/>
      <c r="EG536" s="265"/>
      <c r="EH536" s="265"/>
      <c r="EI536" s="265"/>
      <c r="EJ536" s="265"/>
      <c r="EK536" s="265"/>
      <c r="EL536" s="265"/>
      <c r="EM536" s="189"/>
      <c r="EN536" s="189"/>
      <c r="EO536" s="189"/>
      <c r="EP536" s="672" t="s">
        <v>133</v>
      </c>
      <c r="EQ536" s="673">
        <f>EU528+EV528</f>
        <v>0</v>
      </c>
      <c r="ER536" s="674" t="e">
        <f t="shared" si="872"/>
        <v>#DIV/0!</v>
      </c>
      <c r="ES536" s="675">
        <f>EU529+EV529</f>
        <v>0</v>
      </c>
      <c r="ET536" s="676"/>
      <c r="EU536" s="676"/>
      <c r="EV536" s="676"/>
      <c r="EW536" s="677" t="s">
        <v>133</v>
      </c>
      <c r="EX536" s="673">
        <f>FB528+FC528</f>
        <v>0</v>
      </c>
      <c r="EY536" s="674" t="e">
        <f t="shared" si="873"/>
        <v>#DIV/0!</v>
      </c>
      <c r="EZ536" s="675">
        <f>FB529+FC529</f>
        <v>0</v>
      </c>
      <c r="FA536" s="676"/>
      <c r="FB536" s="676"/>
      <c r="FC536" s="676"/>
      <c r="FD536" s="677" t="s">
        <v>133</v>
      </c>
      <c r="FE536" s="673">
        <f>FI528+FJ528</f>
        <v>0</v>
      </c>
      <c r="FF536" s="674" t="e">
        <f t="shared" si="874"/>
        <v>#DIV/0!</v>
      </c>
      <c r="FG536" s="678">
        <f>FI529+FJ529</f>
        <v>0</v>
      </c>
      <c r="FH536" s="265"/>
      <c r="FI536" s="265"/>
      <c r="FJ536" s="265"/>
      <c r="FK536" s="265"/>
      <c r="FL536" s="481"/>
      <c r="FM536" s="291"/>
      <c r="FN536" s="291"/>
      <c r="FO536" s="291"/>
      <c r="FP536" s="291"/>
      <c r="FQ536" s="291"/>
      <c r="FR536" s="265"/>
      <c r="FS536" s="265"/>
      <c r="FT536" s="265"/>
      <c r="FU536" s="265"/>
      <c r="FV536" s="265"/>
      <c r="FW536" s="265"/>
      <c r="FX536" s="265"/>
      <c r="FY536" s="265"/>
      <c r="FZ536" s="265"/>
      <c r="GA536" s="265"/>
      <c r="GB536" s="265"/>
      <c r="GC536" s="265"/>
      <c r="GD536" s="265"/>
      <c r="GE536" s="265"/>
      <c r="GF536" s="265"/>
      <c r="GG536" s="265"/>
      <c r="GH536" s="265"/>
      <c r="GI536" s="265"/>
      <c r="GJ536" s="265"/>
      <c r="GK536" s="265"/>
      <c r="GL536" s="265"/>
      <c r="GM536" s="265"/>
      <c r="GN536" s="265"/>
      <c r="GO536" s="265"/>
      <c r="GP536" s="265"/>
      <c r="GQ536" s="265"/>
      <c r="GR536" s="265"/>
      <c r="GS536" s="265"/>
      <c r="GT536" s="265"/>
      <c r="GU536" s="265"/>
      <c r="GV536" s="265"/>
      <c r="GW536" s="265"/>
      <c r="GX536" s="265"/>
      <c r="GY536" s="265"/>
      <c r="GZ536" s="265" t="s">
        <v>45</v>
      </c>
      <c r="HA536" s="265"/>
      <c r="HB536" s="265"/>
      <c r="HC536" s="265"/>
      <c r="HD536" s="265"/>
      <c r="HE536" s="265"/>
      <c r="HF536" s="265"/>
      <c r="HG536" s="291"/>
      <c r="HH536" s="756" t="s">
        <v>152</v>
      </c>
      <c r="HI536" s="757"/>
      <c r="HJ536" s="758"/>
      <c r="HK536" s="759" t="s">
        <v>151</v>
      </c>
      <c r="HL536" s="757"/>
      <c r="HM536" s="758"/>
      <c r="HN536" s="759" t="s">
        <v>153</v>
      </c>
      <c r="HO536" s="757"/>
      <c r="HP536" s="758"/>
      <c r="HQ536" s="291"/>
      <c r="HR536" s="336"/>
      <c r="HS536" s="291"/>
      <c r="HT536" s="291"/>
    </row>
    <row r="537" spans="1:228" s="51" customFormat="1" ht="29.25" hidden="1" customHeight="1" thickBot="1" x14ac:dyDescent="0.3">
      <c r="A537" s="265"/>
      <c r="B537" s="265"/>
      <c r="C537" s="265"/>
      <c r="D537" s="265"/>
      <c r="E537" s="265"/>
      <c r="F537" s="265"/>
      <c r="G537" s="265"/>
      <c r="H537" s="265"/>
      <c r="I537" s="265"/>
      <c r="J537" s="265"/>
      <c r="K537" s="265"/>
      <c r="L537" s="189"/>
      <c r="M537" s="189"/>
      <c r="N537" s="189"/>
      <c r="O537" s="189"/>
      <c r="P537" s="189"/>
      <c r="Q537" s="265"/>
      <c r="R537" s="265"/>
      <c r="S537" s="265"/>
      <c r="T537" s="265"/>
      <c r="U537" s="265"/>
      <c r="V537" s="265"/>
      <c r="W537" s="265" t="s">
        <v>2</v>
      </c>
      <c r="X537" s="265"/>
      <c r="Y537" s="265"/>
      <c r="Z537" s="265"/>
      <c r="AA537" s="265"/>
      <c r="AB537" s="265" t="s">
        <v>3</v>
      </c>
      <c r="AC537" s="265"/>
      <c r="AD537" s="265"/>
      <c r="AE537" s="265"/>
      <c r="AF537" s="265"/>
      <c r="AG537" s="265" t="s">
        <v>4</v>
      </c>
      <c r="AH537" s="265"/>
      <c r="AI537" s="265"/>
      <c r="AJ537" s="265"/>
      <c r="AK537" s="265"/>
      <c r="AL537" s="265" t="s">
        <v>19</v>
      </c>
      <c r="AM537" s="265"/>
      <c r="AN537" s="265"/>
      <c r="AO537" s="265"/>
      <c r="AP537" s="265" t="s">
        <v>20</v>
      </c>
      <c r="AQ537" s="265"/>
      <c r="AR537" s="265"/>
      <c r="AS537" s="265"/>
      <c r="AT537" s="265" t="s">
        <v>21</v>
      </c>
      <c r="AU537" s="265"/>
      <c r="AV537" s="265"/>
      <c r="AW537" s="265"/>
      <c r="AX537" s="265"/>
      <c r="AY537" s="265"/>
      <c r="AZ537" s="265"/>
      <c r="BA537" s="265"/>
      <c r="BB537" s="265"/>
      <c r="BC537" s="265"/>
      <c r="BD537" s="265"/>
      <c r="BE537" s="265"/>
      <c r="BF537" s="265"/>
      <c r="BG537" s="265"/>
      <c r="BH537" s="265"/>
      <c r="BI537" s="265"/>
      <c r="BJ537" s="265"/>
      <c r="BK537" s="265"/>
      <c r="BL537" s="265"/>
      <c r="BM537" s="265"/>
      <c r="BN537" s="265"/>
      <c r="BO537" s="265"/>
      <c r="BP537" s="265"/>
      <c r="BQ537" s="265"/>
      <c r="BR537" s="265"/>
      <c r="BS537" s="265"/>
      <c r="BT537" s="265"/>
      <c r="BU537" s="338" t="s">
        <v>2</v>
      </c>
      <c r="BV537" s="338" t="s">
        <v>3</v>
      </c>
      <c r="BW537" s="338" t="s">
        <v>37</v>
      </c>
      <c r="BX537" s="338" t="s">
        <v>39</v>
      </c>
      <c r="BY537" s="338" t="s">
        <v>5</v>
      </c>
      <c r="BZ537" s="339"/>
      <c r="CA537" s="291"/>
      <c r="CB537" s="340"/>
      <c r="CC537" s="340"/>
      <c r="CD537" s="340"/>
      <c r="CE537" s="490" t="s">
        <v>131</v>
      </c>
      <c r="CF537" s="483" t="s">
        <v>132</v>
      </c>
      <c r="CG537" s="491" t="s">
        <v>149</v>
      </c>
      <c r="CH537" s="490" t="s">
        <v>131</v>
      </c>
      <c r="CI537" s="483" t="s">
        <v>132</v>
      </c>
      <c r="CJ537" s="491" t="s">
        <v>149</v>
      </c>
      <c r="CK537" s="490" t="s">
        <v>131</v>
      </c>
      <c r="CL537" s="483" t="s">
        <v>132</v>
      </c>
      <c r="CM537" s="491" t="s">
        <v>149</v>
      </c>
      <c r="CN537" s="340"/>
      <c r="CO537" s="340"/>
      <c r="CP537" s="340"/>
      <c r="CQ537" s="340"/>
      <c r="CR537" s="340"/>
      <c r="CS537" s="340"/>
      <c r="CT537" s="328"/>
      <c r="CU537" s="328"/>
      <c r="CV537" s="340"/>
      <c r="CW537" s="340"/>
      <c r="CX537" s="340"/>
      <c r="CY537" s="340"/>
      <c r="CZ537" s="340"/>
      <c r="DA537" s="340"/>
      <c r="DB537" s="265"/>
      <c r="DC537" s="265"/>
      <c r="DD537" s="265"/>
      <c r="DE537" s="265"/>
      <c r="DF537" s="265"/>
      <c r="DG537" s="265"/>
      <c r="DH537" s="265"/>
      <c r="DI537" s="265"/>
      <c r="DJ537" s="265"/>
      <c r="DK537" s="265"/>
      <c r="DL537" s="265"/>
      <c r="DM537" s="265" t="s">
        <v>52</v>
      </c>
      <c r="DN537" s="265"/>
      <c r="DO537" s="265"/>
      <c r="DP537" s="265"/>
      <c r="DQ537" s="265"/>
      <c r="DR537" s="265"/>
      <c r="DS537" s="265"/>
      <c r="DT537" s="696" t="s">
        <v>133</v>
      </c>
      <c r="DU537" s="697">
        <f>DW528</f>
        <v>0</v>
      </c>
      <c r="DV537" s="698" t="e">
        <f t="shared" si="875"/>
        <v>#DIV/0!</v>
      </c>
      <c r="DW537" s="699">
        <f t="shared" si="869"/>
        <v>0</v>
      </c>
      <c r="DX537" s="696" t="s">
        <v>133</v>
      </c>
      <c r="DY537" s="697">
        <f>EA528</f>
        <v>0</v>
      </c>
      <c r="DZ537" s="698" t="e">
        <f t="shared" si="876"/>
        <v>#DIV/0!</v>
      </c>
      <c r="EA537" s="699">
        <f t="shared" si="871"/>
        <v>0</v>
      </c>
      <c r="EB537" s="265"/>
      <c r="EC537" s="265"/>
      <c r="ED537" s="265"/>
      <c r="EE537" s="265"/>
      <c r="EF537" s="265"/>
      <c r="EG537" s="265"/>
      <c r="EH537" s="265"/>
      <c r="EI537" s="265"/>
      <c r="EJ537" s="265"/>
      <c r="EK537" s="265"/>
      <c r="EL537" s="265"/>
      <c r="EM537" s="189"/>
      <c r="EN537" s="189"/>
      <c r="EO537" s="189"/>
      <c r="EP537" s="265"/>
      <c r="EQ537" s="265"/>
      <c r="ER537" s="265"/>
      <c r="ES537" s="265"/>
      <c r="ET537" s="265"/>
      <c r="EU537" s="265"/>
      <c r="EV537" s="265"/>
      <c r="EW537" s="265"/>
      <c r="EX537" s="265"/>
      <c r="EY537" s="265"/>
      <c r="EZ537" s="265"/>
      <c r="FA537" s="265"/>
      <c r="FB537" s="265"/>
      <c r="FC537" s="265"/>
      <c r="FD537" s="265"/>
      <c r="FE537" s="265"/>
      <c r="FF537" s="265"/>
      <c r="FG537" s="265"/>
      <c r="FH537" s="265"/>
      <c r="FI537" s="265"/>
      <c r="FJ537" s="265"/>
      <c r="FK537" s="265"/>
      <c r="FL537" s="730" t="s">
        <v>229</v>
      </c>
      <c r="FM537" s="265"/>
      <c r="FN537" s="265"/>
      <c r="FO537" s="265"/>
      <c r="FP537" s="265"/>
      <c r="FQ537" s="265"/>
      <c r="FR537" s="730" t="s">
        <v>135</v>
      </c>
      <c r="FS537" s="265"/>
      <c r="FT537" s="265"/>
      <c r="FU537" s="265"/>
      <c r="FV537" s="730" t="s">
        <v>233</v>
      </c>
      <c r="FW537" s="265"/>
      <c r="FX537" s="265"/>
      <c r="FY537" s="265"/>
      <c r="FZ537" s="265"/>
      <c r="GA537" s="265"/>
      <c r="GB537" s="265"/>
      <c r="GC537" s="265"/>
      <c r="GD537" s="265"/>
      <c r="GE537" s="265"/>
      <c r="GF537" s="265"/>
      <c r="GG537" s="265"/>
      <c r="GH537" s="265"/>
      <c r="GI537" s="265"/>
      <c r="GJ537" s="265"/>
      <c r="GK537" s="265"/>
      <c r="GL537" s="265"/>
      <c r="GM537" s="265"/>
      <c r="GN537" s="265"/>
      <c r="GO537" s="265"/>
      <c r="GP537" s="265"/>
      <c r="GQ537" s="265"/>
      <c r="GR537" s="265"/>
      <c r="GS537" s="265"/>
      <c r="GT537" s="265"/>
      <c r="GU537" s="265"/>
      <c r="GV537" s="265"/>
      <c r="GW537" s="265"/>
      <c r="GX537" s="265"/>
      <c r="GY537" s="265"/>
      <c r="GZ537" s="265"/>
      <c r="HA537" s="265"/>
      <c r="HB537" s="1083" t="s">
        <v>229</v>
      </c>
      <c r="HC537" s="1083" t="s">
        <v>230</v>
      </c>
      <c r="HD537" s="1083" t="s">
        <v>227</v>
      </c>
      <c r="HE537" s="338"/>
      <c r="HF537" s="338"/>
      <c r="HG537" s="340"/>
      <c r="HH537" s="490" t="s">
        <v>131</v>
      </c>
      <c r="HI537" s="483" t="s">
        <v>132</v>
      </c>
      <c r="HJ537" s="491" t="s">
        <v>149</v>
      </c>
      <c r="HK537" s="490" t="s">
        <v>131</v>
      </c>
      <c r="HL537" s="483" t="s">
        <v>132</v>
      </c>
      <c r="HM537" s="491" t="s">
        <v>149</v>
      </c>
      <c r="HN537" s="490" t="s">
        <v>131</v>
      </c>
      <c r="HO537" s="483" t="s">
        <v>132</v>
      </c>
      <c r="HP537" s="491" t="s">
        <v>149</v>
      </c>
      <c r="HQ537" s="340"/>
      <c r="HR537" s="340"/>
      <c r="HS537" s="340"/>
      <c r="HT537" s="340"/>
    </row>
    <row r="538" spans="1:228" s="51" customFormat="1" ht="23.25" hidden="1" customHeight="1" x14ac:dyDescent="0.35">
      <c r="A538" s="265"/>
      <c r="B538" s="265"/>
      <c r="C538" s="265"/>
      <c r="D538" s="1289" t="s">
        <v>56</v>
      </c>
      <c r="E538" s="341"/>
      <c r="F538" s="1292" t="s">
        <v>17</v>
      </c>
      <c r="G538" s="342"/>
      <c r="H538" s="343"/>
      <c r="I538" s="344"/>
      <c r="J538" s="344"/>
      <c r="K538" s="1319" t="s">
        <v>8</v>
      </c>
      <c r="L538" s="345"/>
      <c r="M538" s="345"/>
      <c r="N538" s="345"/>
      <c r="O538" s="345"/>
      <c r="P538" s="345"/>
      <c r="Q538" s="731"/>
      <c r="R538" s="731"/>
      <c r="S538" s="731"/>
      <c r="T538" s="731"/>
      <c r="U538" s="731"/>
      <c r="V538" s="731"/>
      <c r="W538" s="1179">
        <f>W528+X528</f>
        <v>0</v>
      </c>
      <c r="X538" s="1180"/>
      <c r="Y538" s="1180"/>
      <c r="Z538" s="1181"/>
      <c r="AA538" s="733"/>
      <c r="AB538" s="1179">
        <f>AB528+AC528</f>
        <v>0</v>
      </c>
      <c r="AC538" s="1180"/>
      <c r="AD538" s="1180"/>
      <c r="AE538" s="1181"/>
      <c r="AF538" s="733"/>
      <c r="AG538" s="1179">
        <f>AG528+AH528</f>
        <v>0</v>
      </c>
      <c r="AH538" s="1180"/>
      <c r="AI538" s="1180"/>
      <c r="AJ538" s="1181"/>
      <c r="AK538" s="733"/>
      <c r="AL538" s="1179">
        <f>AL528+AM528</f>
        <v>0</v>
      </c>
      <c r="AM538" s="1180"/>
      <c r="AN538" s="1180"/>
      <c r="AO538" s="1181"/>
      <c r="AP538" s="1179">
        <f>AP528+AQ528</f>
        <v>0</v>
      </c>
      <c r="AQ538" s="1180"/>
      <c r="AR538" s="1180"/>
      <c r="AS538" s="1181"/>
      <c r="AT538" s="1070">
        <f>DC528</f>
        <v>0</v>
      </c>
      <c r="AU538" s="265"/>
      <c r="AV538" s="265"/>
      <c r="AW538" s="265"/>
      <c r="AX538" s="265"/>
      <c r="AY538" s="265"/>
      <c r="AZ538" s="265"/>
      <c r="BA538" s="265"/>
      <c r="BB538" s="265"/>
      <c r="BC538" s="265"/>
      <c r="BD538" s="265"/>
      <c r="BE538" s="265"/>
      <c r="BF538" s="265"/>
      <c r="BG538" s="265"/>
      <c r="BH538" s="265"/>
      <c r="BI538" s="265"/>
      <c r="BJ538" s="265"/>
      <c r="BK538" s="265"/>
      <c r="BL538" s="265"/>
      <c r="BM538" s="265"/>
      <c r="BN538" s="265"/>
      <c r="BO538" s="265"/>
      <c r="BP538" s="265"/>
      <c r="BQ538" s="265"/>
      <c r="BR538" s="265"/>
      <c r="BS538" s="1183" t="s">
        <v>8</v>
      </c>
      <c r="BT538" s="1184"/>
      <c r="BU538" s="348">
        <f>$BS$528</f>
        <v>0</v>
      </c>
      <c r="BV538" s="348">
        <f>$BU$528</f>
        <v>0</v>
      </c>
      <c r="BW538" s="348">
        <f>$BW$528</f>
        <v>0</v>
      </c>
      <c r="BX538" s="348">
        <f>$BY$528</f>
        <v>0</v>
      </c>
      <c r="BY538" s="348">
        <f>$CA$528</f>
        <v>0</v>
      </c>
      <c r="BZ538" s="291"/>
      <c r="CA538" s="291"/>
      <c r="CB538" s="291"/>
      <c r="CC538" s="291"/>
      <c r="CD538" s="481" t="s">
        <v>2</v>
      </c>
      <c r="CE538" s="490">
        <f t="shared" ref="CE538:CG538" si="877">CE528</f>
        <v>0</v>
      </c>
      <c r="CF538" s="484">
        <f t="shared" si="877"/>
        <v>0</v>
      </c>
      <c r="CG538" s="491">
        <f t="shared" si="877"/>
        <v>0</v>
      </c>
      <c r="CH538" s="496" t="e">
        <f t="shared" ref="CH538:CJ538" si="878">CE530</f>
        <v>#DIV/0!</v>
      </c>
      <c r="CI538" s="485" t="e">
        <f t="shared" si="878"/>
        <v>#DIV/0!</v>
      </c>
      <c r="CJ538" s="497" t="e">
        <f t="shared" si="878"/>
        <v>#DIV/0!</v>
      </c>
      <c r="CK538" s="501">
        <f t="shared" ref="CK538:CM538" si="879">CE529</f>
        <v>0</v>
      </c>
      <c r="CL538" s="486">
        <f t="shared" si="879"/>
        <v>0</v>
      </c>
      <c r="CM538" s="502">
        <f t="shared" si="879"/>
        <v>0</v>
      </c>
      <c r="CN538" s="291"/>
      <c r="CO538" s="291"/>
      <c r="CP538" s="291"/>
      <c r="CQ538" s="291"/>
      <c r="CR538" s="291"/>
      <c r="CS538" s="291"/>
      <c r="CT538" s="328"/>
      <c r="CU538" s="328"/>
      <c r="CV538" s="291"/>
      <c r="CW538" s="291"/>
      <c r="CX538" s="291"/>
      <c r="CY538" s="291"/>
      <c r="CZ538" s="291"/>
      <c r="DA538" s="291"/>
      <c r="DB538" s="265"/>
      <c r="DC538" s="265"/>
      <c r="DD538" s="265"/>
      <c r="DE538" s="265"/>
      <c r="DF538" s="265"/>
      <c r="DG538" s="265"/>
      <c r="DH538" s="265"/>
      <c r="DI538" s="265"/>
      <c r="DJ538" s="265"/>
      <c r="DK538" s="265"/>
      <c r="DL538" s="265"/>
      <c r="DM538" s="265" t="s">
        <v>53</v>
      </c>
      <c r="DN538" s="265"/>
      <c r="DO538" s="265"/>
      <c r="DP538" s="265"/>
      <c r="DQ538" s="265"/>
      <c r="DR538" s="265"/>
      <c r="DS538" s="265"/>
      <c r="DT538" s="265"/>
      <c r="DU538" s="265"/>
      <c r="DV538" s="265"/>
      <c r="DW538" s="265"/>
      <c r="DX538" s="265"/>
      <c r="DY538" s="265"/>
      <c r="DZ538" s="265"/>
      <c r="EA538" s="265"/>
      <c r="EB538" s="265"/>
      <c r="EC538" s="265"/>
      <c r="ED538" s="265"/>
      <c r="EE538" s="265"/>
      <c r="EF538" s="265"/>
      <c r="EG538" s="265"/>
      <c r="EH538" s="265"/>
      <c r="EI538" s="265"/>
      <c r="EJ538" s="265"/>
      <c r="EK538" s="265"/>
      <c r="EL538" s="265"/>
      <c r="EM538" s="189"/>
      <c r="EN538" s="189"/>
      <c r="EO538" s="189"/>
      <c r="EP538" s="265"/>
      <c r="EQ538" s="265"/>
      <c r="ER538" s="265"/>
      <c r="ES538" s="265"/>
      <c r="ET538" s="265"/>
      <c r="EU538" s="265"/>
      <c r="EV538" s="265"/>
      <c r="EW538" s="265"/>
      <c r="EX538" s="265"/>
      <c r="EY538" s="265"/>
      <c r="EZ538" s="265"/>
      <c r="FA538" s="265"/>
      <c r="FB538" s="265"/>
      <c r="FC538" s="265"/>
      <c r="FD538" s="265"/>
      <c r="FE538" s="265"/>
      <c r="FF538" s="265"/>
      <c r="FG538" s="265"/>
      <c r="FH538" s="265"/>
      <c r="FI538" s="265"/>
      <c r="FJ538" s="265"/>
      <c r="FK538" s="265"/>
      <c r="FL538" s="1179">
        <f>FL528+FM528</f>
        <v>0</v>
      </c>
      <c r="FM538" s="1180"/>
      <c r="FN538" s="1180"/>
      <c r="FO538" s="1181"/>
      <c r="FP538" s="733"/>
      <c r="FQ538" s="1179">
        <f>FQ528+FR528</f>
        <v>0</v>
      </c>
      <c r="FR538" s="1180"/>
      <c r="FS538" s="1180"/>
      <c r="FT538" s="1181"/>
      <c r="FU538" s="733"/>
      <c r="FV538" s="1179">
        <f>FV528+FW528</f>
        <v>0</v>
      </c>
      <c r="FW538" s="1180"/>
      <c r="FX538" s="1180"/>
      <c r="FY538" s="1181"/>
      <c r="FZ538" s="781"/>
      <c r="GA538" s="265"/>
      <c r="GB538" s="265"/>
      <c r="GC538" s="265"/>
      <c r="GD538" s="265"/>
      <c r="GE538" s="265"/>
      <c r="GF538" s="265"/>
      <c r="GG538" s="265"/>
      <c r="GH538" s="265"/>
      <c r="GI538" s="265"/>
      <c r="GJ538" s="265"/>
      <c r="GK538" s="265"/>
      <c r="GL538" s="265"/>
      <c r="GM538" s="265"/>
      <c r="GN538" s="265"/>
      <c r="GO538" s="265"/>
      <c r="GP538" s="265"/>
      <c r="GQ538" s="265"/>
      <c r="GR538" s="265"/>
      <c r="GS538" s="265"/>
      <c r="GT538" s="265"/>
      <c r="GU538" s="265"/>
      <c r="GV538" s="265"/>
      <c r="GW538" s="265"/>
      <c r="GX538" s="265"/>
      <c r="GY538" s="265"/>
      <c r="GZ538" s="1183" t="s">
        <v>8</v>
      </c>
      <c r="HA538" s="1184"/>
      <c r="HB538" s="348">
        <f>GZ528</f>
        <v>0</v>
      </c>
      <c r="HC538" s="348">
        <f>HB528</f>
        <v>0</v>
      </c>
      <c r="HD538" s="348">
        <f>HD528</f>
        <v>0</v>
      </c>
      <c r="HE538" s="348"/>
      <c r="HF538" s="348"/>
      <c r="HG538" s="482" t="s">
        <v>232</v>
      </c>
      <c r="HH538" s="490">
        <f t="shared" ref="HH538:HJ538" si="880">HH528</f>
        <v>0</v>
      </c>
      <c r="HI538" s="484">
        <f t="shared" si="880"/>
        <v>0</v>
      </c>
      <c r="HJ538" s="491">
        <f t="shared" si="880"/>
        <v>0</v>
      </c>
      <c r="HK538" s="496">
        <f t="shared" ref="HK538:HM538" si="881">HH530</f>
        <v>0</v>
      </c>
      <c r="HL538" s="485">
        <f t="shared" si="881"/>
        <v>0</v>
      </c>
      <c r="HM538" s="497">
        <f t="shared" si="881"/>
        <v>0</v>
      </c>
      <c r="HN538" s="501">
        <f t="shared" ref="HN538:HP538" si="882">HH529</f>
        <v>0</v>
      </c>
      <c r="HO538" s="486">
        <f t="shared" si="882"/>
        <v>0</v>
      </c>
      <c r="HP538" s="502">
        <f t="shared" si="882"/>
        <v>0</v>
      </c>
      <c r="HQ538" s="291"/>
      <c r="HR538" s="291"/>
      <c r="HS538" s="291"/>
      <c r="HT538" s="291"/>
    </row>
    <row r="539" spans="1:228" s="51" customFormat="1" ht="23.25" hidden="1" customHeight="1" x14ac:dyDescent="0.35">
      <c r="A539" s="265"/>
      <c r="B539" s="265"/>
      <c r="C539" s="265"/>
      <c r="D539" s="1290"/>
      <c r="E539" s="349"/>
      <c r="F539" s="1293"/>
      <c r="G539" s="350"/>
      <c r="H539" s="350"/>
      <c r="I539" s="351"/>
      <c r="J539" s="351"/>
      <c r="K539" s="1320"/>
      <c r="L539" s="352"/>
      <c r="M539" s="352"/>
      <c r="N539" s="352"/>
      <c r="O539" s="352"/>
      <c r="P539" s="352"/>
      <c r="Q539" s="353"/>
      <c r="R539" s="353"/>
      <c r="S539" s="353"/>
      <c r="T539" s="353"/>
      <c r="U539" s="353"/>
      <c r="V539" s="353"/>
      <c r="W539" s="1189" t="e">
        <f>W538/$L$13</f>
        <v>#DIV/0!</v>
      </c>
      <c r="X539" s="1190"/>
      <c r="Y539" s="1190"/>
      <c r="Z539" s="1191"/>
      <c r="AA539" s="732"/>
      <c r="AB539" s="1189" t="e">
        <f>AB538/$L$13</f>
        <v>#DIV/0!</v>
      </c>
      <c r="AC539" s="1190"/>
      <c r="AD539" s="1190"/>
      <c r="AE539" s="1191"/>
      <c r="AF539" s="732"/>
      <c r="AG539" s="1189" t="e">
        <f>AG538/$L$13</f>
        <v>#DIV/0!</v>
      </c>
      <c r="AH539" s="1190"/>
      <c r="AI539" s="1190"/>
      <c r="AJ539" s="1191"/>
      <c r="AK539" s="732"/>
      <c r="AL539" s="1189" t="e">
        <f>AL538/$L$13</f>
        <v>#DIV/0!</v>
      </c>
      <c r="AM539" s="1190"/>
      <c r="AN539" s="1190"/>
      <c r="AO539" s="1191"/>
      <c r="AP539" s="1189" t="e">
        <f>AP538/$L$13</f>
        <v>#DIV/0!</v>
      </c>
      <c r="AQ539" s="1190"/>
      <c r="AR539" s="1190"/>
      <c r="AS539" s="1191"/>
      <c r="AT539" s="1072" t="e">
        <f>AT538/$L$13</f>
        <v>#DIV/0!</v>
      </c>
      <c r="AU539" s="265"/>
      <c r="AV539" s="265"/>
      <c r="AW539" s="265"/>
      <c r="AX539" s="265"/>
      <c r="AY539" s="265"/>
      <c r="AZ539" s="265"/>
      <c r="BA539" s="265"/>
      <c r="BB539" s="265"/>
      <c r="BC539" s="265"/>
      <c r="BD539" s="265"/>
      <c r="BE539" s="265"/>
      <c r="BF539" s="265"/>
      <c r="BG539" s="265"/>
      <c r="BH539" s="265"/>
      <c r="BI539" s="265"/>
      <c r="BJ539" s="265"/>
      <c r="BK539" s="265"/>
      <c r="BL539" s="265"/>
      <c r="BM539" s="265"/>
      <c r="BN539" s="265"/>
      <c r="BO539" s="265"/>
      <c r="BP539" s="265"/>
      <c r="BQ539" s="265"/>
      <c r="BR539" s="265"/>
      <c r="BS539" s="1185"/>
      <c r="BT539" s="1186"/>
      <c r="BU539" s="355" t="e">
        <f>BU538/$L$13</f>
        <v>#DIV/0!</v>
      </c>
      <c r="BV539" s="355" t="e">
        <f>BV538/$L$13</f>
        <v>#DIV/0!</v>
      </c>
      <c r="BW539" s="355" t="e">
        <f>BW538/$L$13</f>
        <v>#DIV/0!</v>
      </c>
      <c r="BX539" s="355" t="e">
        <f>BX538/$L$13</f>
        <v>#DIV/0!</v>
      </c>
      <c r="BY539" s="355" t="e">
        <f>BY538/$L$13</f>
        <v>#DIV/0!</v>
      </c>
      <c r="BZ539" s="291"/>
      <c r="CA539" s="291"/>
      <c r="CB539" s="291"/>
      <c r="CC539" s="291"/>
      <c r="CD539" s="481" t="s">
        <v>3</v>
      </c>
      <c r="CE539" s="490">
        <f t="shared" ref="CE539:CG539" si="883">CJ528</f>
        <v>0</v>
      </c>
      <c r="CF539" s="484">
        <f t="shared" si="883"/>
        <v>0</v>
      </c>
      <c r="CG539" s="491">
        <f t="shared" si="883"/>
        <v>0</v>
      </c>
      <c r="CH539" s="496" t="e">
        <f t="shared" ref="CH539:CJ539" si="884">CJ530</f>
        <v>#DIV/0!</v>
      </c>
      <c r="CI539" s="485" t="e">
        <f t="shared" si="884"/>
        <v>#DIV/0!</v>
      </c>
      <c r="CJ539" s="497" t="e">
        <f t="shared" si="884"/>
        <v>#DIV/0!</v>
      </c>
      <c r="CK539" s="501">
        <f t="shared" ref="CK539:CM539" si="885">CJ529</f>
        <v>0</v>
      </c>
      <c r="CL539" s="486">
        <f t="shared" si="885"/>
        <v>0</v>
      </c>
      <c r="CM539" s="502">
        <f t="shared" si="885"/>
        <v>0</v>
      </c>
      <c r="CN539" s="291"/>
      <c r="CO539" s="291"/>
      <c r="CP539" s="291"/>
      <c r="CQ539" s="291"/>
      <c r="CR539" s="291"/>
      <c r="CS539" s="291"/>
      <c r="CT539" s="328"/>
      <c r="CU539" s="328"/>
      <c r="CV539" s="291"/>
      <c r="CW539" s="291"/>
      <c r="CX539" s="291"/>
      <c r="CY539" s="291"/>
      <c r="CZ539" s="291"/>
      <c r="DA539" s="291"/>
      <c r="DB539" s="265"/>
      <c r="DC539" s="265"/>
      <c r="DD539" s="265"/>
      <c r="DE539" s="265"/>
      <c r="DF539" s="265"/>
      <c r="DG539" s="265"/>
      <c r="DH539" s="265"/>
      <c r="DI539" s="265"/>
      <c r="DJ539" s="265"/>
      <c r="DK539" s="265"/>
      <c r="DL539" s="265"/>
      <c r="DM539" s="265" t="s">
        <v>31</v>
      </c>
      <c r="DN539" s="265"/>
      <c r="DO539" s="265"/>
      <c r="DP539" s="265"/>
      <c r="DQ539" s="265"/>
      <c r="DR539" s="265"/>
      <c r="DS539" s="265"/>
      <c r="DT539" s="265"/>
      <c r="DU539" s="265"/>
      <c r="DV539" s="265"/>
      <c r="DW539" s="265"/>
      <c r="DX539" s="265"/>
      <c r="DY539" s="265"/>
      <c r="DZ539" s="265"/>
      <c r="EA539" s="265"/>
      <c r="EB539" s="265"/>
      <c r="EC539" s="265"/>
      <c r="ED539" s="265"/>
      <c r="EE539" s="265"/>
      <c r="EF539" s="265"/>
      <c r="EG539" s="265"/>
      <c r="EH539" s="265"/>
      <c r="EI539" s="265"/>
      <c r="EJ539" s="265"/>
      <c r="EK539" s="265"/>
      <c r="EL539" s="265"/>
      <c r="EM539" s="189"/>
      <c r="EN539" s="189"/>
      <c r="EO539" s="189"/>
      <c r="EP539" s="265"/>
      <c r="EQ539" s="265"/>
      <c r="ER539" s="265"/>
      <c r="ES539" s="265"/>
      <c r="ET539" s="265"/>
      <c r="EU539" s="265"/>
      <c r="EV539" s="265"/>
      <c r="EW539" s="265"/>
      <c r="EX539" s="265"/>
      <c r="EY539" s="265"/>
      <c r="EZ539" s="265"/>
      <c r="FA539" s="265"/>
      <c r="FB539" s="265"/>
      <c r="FC539" s="265"/>
      <c r="FD539" s="265"/>
      <c r="FE539" s="265"/>
      <c r="FF539" s="265"/>
      <c r="FG539" s="265"/>
      <c r="FH539" s="265"/>
      <c r="FI539" s="265"/>
      <c r="FJ539" s="265"/>
      <c r="FK539" s="265"/>
      <c r="FL539" s="1189" t="e">
        <f>FL538/$L$13</f>
        <v>#DIV/0!</v>
      </c>
      <c r="FM539" s="1190"/>
      <c r="FN539" s="1190"/>
      <c r="FO539" s="1191"/>
      <c r="FP539" s="732"/>
      <c r="FQ539" s="1189" t="e">
        <f>FQ538/$L$13</f>
        <v>#DIV/0!</v>
      </c>
      <c r="FR539" s="1190"/>
      <c r="FS539" s="1190"/>
      <c r="FT539" s="1191"/>
      <c r="FU539" s="732"/>
      <c r="FV539" s="1189" t="e">
        <f>FV538/$L$13</f>
        <v>#DIV/0!</v>
      </c>
      <c r="FW539" s="1190"/>
      <c r="FX539" s="1190"/>
      <c r="FY539" s="1191"/>
      <c r="FZ539" s="732"/>
      <c r="GA539" s="265"/>
      <c r="GB539" s="265"/>
      <c r="GC539" s="265"/>
      <c r="GD539" s="265"/>
      <c r="GE539" s="265"/>
      <c r="GF539" s="265"/>
      <c r="GG539" s="265"/>
      <c r="GH539" s="265"/>
      <c r="GI539" s="265"/>
      <c r="GJ539" s="265"/>
      <c r="GK539" s="265"/>
      <c r="GL539" s="265"/>
      <c r="GM539" s="265"/>
      <c r="GN539" s="265"/>
      <c r="GO539" s="265"/>
      <c r="GP539" s="265"/>
      <c r="GQ539" s="265"/>
      <c r="GR539" s="265"/>
      <c r="GS539" s="265"/>
      <c r="GT539" s="265"/>
      <c r="GU539" s="265"/>
      <c r="GV539" s="265"/>
      <c r="GW539" s="265"/>
      <c r="GX539" s="265"/>
      <c r="GY539" s="265"/>
      <c r="GZ539" s="1185"/>
      <c r="HA539" s="1186"/>
      <c r="HB539" s="355" t="e">
        <f>HB538/$L$13</f>
        <v>#DIV/0!</v>
      </c>
      <c r="HC539" s="355" t="e">
        <f>HC538/$L$13</f>
        <v>#DIV/0!</v>
      </c>
      <c r="HD539" s="355" t="e">
        <f>HD538/$L$13</f>
        <v>#DIV/0!</v>
      </c>
      <c r="HE539" s="355"/>
      <c r="HF539" s="355"/>
      <c r="HG539" s="482" t="s">
        <v>135</v>
      </c>
      <c r="HH539" s="490">
        <f t="shared" ref="HH539:HJ539" si="886">HM528</f>
        <v>0</v>
      </c>
      <c r="HI539" s="484">
        <f t="shared" si="886"/>
        <v>0</v>
      </c>
      <c r="HJ539" s="491">
        <f t="shared" si="886"/>
        <v>0</v>
      </c>
      <c r="HK539" s="496">
        <f t="shared" ref="HK539:HM539" si="887">HM530</f>
        <v>0</v>
      </c>
      <c r="HL539" s="485">
        <f t="shared" si="887"/>
        <v>0</v>
      </c>
      <c r="HM539" s="497">
        <f t="shared" si="887"/>
        <v>0</v>
      </c>
      <c r="HN539" s="501">
        <f t="shared" ref="HN539:HP539" si="888">HM529</f>
        <v>0</v>
      </c>
      <c r="HO539" s="486">
        <f t="shared" si="888"/>
        <v>0</v>
      </c>
      <c r="HP539" s="502">
        <f t="shared" si="888"/>
        <v>0</v>
      </c>
      <c r="HQ539" s="291"/>
      <c r="HR539" s="291"/>
      <c r="HS539" s="291"/>
      <c r="HT539" s="291"/>
    </row>
    <row r="540" spans="1:228" s="51" customFormat="1" ht="23.25" hidden="1" customHeight="1" x14ac:dyDescent="0.35">
      <c r="A540" s="265"/>
      <c r="B540" s="265"/>
      <c r="C540" s="265"/>
      <c r="D540" s="1290"/>
      <c r="E540" s="349"/>
      <c r="F540" s="1293"/>
      <c r="G540" s="350"/>
      <c r="H540" s="350"/>
      <c r="I540" s="351"/>
      <c r="J540" s="351"/>
      <c r="K540" s="1319" t="s">
        <v>9</v>
      </c>
      <c r="L540" s="345"/>
      <c r="M540" s="345"/>
      <c r="N540" s="345"/>
      <c r="O540" s="345"/>
      <c r="P540" s="345"/>
      <c r="Q540" s="731"/>
      <c r="R540" s="731"/>
      <c r="S540" s="731"/>
      <c r="T540" s="731"/>
      <c r="U540" s="731"/>
      <c r="V540" s="731"/>
      <c r="W540" s="1179">
        <f>Y528+Z528</f>
        <v>0</v>
      </c>
      <c r="X540" s="1180"/>
      <c r="Y540" s="1180"/>
      <c r="Z540" s="1181"/>
      <c r="AA540" s="733"/>
      <c r="AB540" s="1179">
        <f>AD528+AE528</f>
        <v>0</v>
      </c>
      <c r="AC540" s="1180"/>
      <c r="AD540" s="1180"/>
      <c r="AE540" s="1181"/>
      <c r="AF540" s="733"/>
      <c r="AG540" s="1179">
        <f>AI528+AJ528</f>
        <v>0</v>
      </c>
      <c r="AH540" s="1180"/>
      <c r="AI540" s="1180"/>
      <c r="AJ540" s="1181"/>
      <c r="AK540" s="733"/>
      <c r="AL540" s="1179">
        <f>AN528+AO528</f>
        <v>0</v>
      </c>
      <c r="AM540" s="1180"/>
      <c r="AN540" s="1180"/>
      <c r="AO540" s="1181"/>
      <c r="AP540" s="1179">
        <f>AR528+AS528</f>
        <v>0</v>
      </c>
      <c r="AQ540" s="1180"/>
      <c r="AR540" s="1180"/>
      <c r="AS540" s="1181"/>
      <c r="AT540" s="1070">
        <f>DD528</f>
        <v>0</v>
      </c>
      <c r="AU540" s="265"/>
      <c r="AV540" s="265"/>
      <c r="AW540" s="265"/>
      <c r="AX540" s="265"/>
      <c r="AY540" s="265"/>
      <c r="AZ540" s="265"/>
      <c r="BA540" s="265"/>
      <c r="BB540" s="265"/>
      <c r="BC540" s="265"/>
      <c r="BD540" s="265"/>
      <c r="BE540" s="265"/>
      <c r="BF540" s="265"/>
      <c r="BG540" s="265"/>
      <c r="BH540" s="265"/>
      <c r="BI540" s="265"/>
      <c r="BJ540" s="265"/>
      <c r="BK540" s="265"/>
      <c r="BL540" s="265"/>
      <c r="BM540" s="265"/>
      <c r="BN540" s="265"/>
      <c r="BO540" s="265"/>
      <c r="BP540" s="265"/>
      <c r="BQ540" s="265"/>
      <c r="BR540" s="265"/>
      <c r="BS540" s="1183" t="s">
        <v>40</v>
      </c>
      <c r="BT540" s="1184"/>
      <c r="BU540" s="348">
        <f>$BT$528</f>
        <v>0</v>
      </c>
      <c r="BV540" s="348">
        <f>$BV$528</f>
        <v>0</v>
      </c>
      <c r="BW540" s="348">
        <f>$BX$528</f>
        <v>0</v>
      </c>
      <c r="BX540" s="348">
        <f>$BZ$528</f>
        <v>0</v>
      </c>
      <c r="BY540" s="348">
        <f>$CB$528</f>
        <v>0</v>
      </c>
      <c r="BZ540" s="291"/>
      <c r="CA540" s="291"/>
      <c r="CB540" s="291"/>
      <c r="CC540" s="291"/>
      <c r="CD540" s="482" t="s">
        <v>4</v>
      </c>
      <c r="CE540" s="490">
        <f t="shared" ref="CE540:CG540" si="889">CO528</f>
        <v>0</v>
      </c>
      <c r="CF540" s="484">
        <f t="shared" si="889"/>
        <v>0</v>
      </c>
      <c r="CG540" s="491">
        <f t="shared" si="889"/>
        <v>0</v>
      </c>
      <c r="CH540" s="496" t="e">
        <f t="shared" ref="CH540:CJ540" si="890">CO530</f>
        <v>#DIV/0!</v>
      </c>
      <c r="CI540" s="485" t="e">
        <f t="shared" si="890"/>
        <v>#DIV/0!</v>
      </c>
      <c r="CJ540" s="497" t="e">
        <f t="shared" si="890"/>
        <v>#DIV/0!</v>
      </c>
      <c r="CK540" s="501">
        <f t="shared" ref="CK540:CM540" si="891">CO529</f>
        <v>0</v>
      </c>
      <c r="CL540" s="486">
        <f t="shared" si="891"/>
        <v>0</v>
      </c>
      <c r="CM540" s="502">
        <f t="shared" si="891"/>
        <v>0</v>
      </c>
      <c r="CN540" s="291"/>
      <c r="CO540" s="291"/>
      <c r="CP540" s="291"/>
      <c r="CQ540" s="291"/>
      <c r="CR540" s="291"/>
      <c r="CS540" s="291"/>
      <c r="CT540" s="328"/>
      <c r="CU540" s="328"/>
      <c r="CV540" s="291"/>
      <c r="CW540" s="291"/>
      <c r="CX540" s="291"/>
      <c r="CY540" s="291"/>
      <c r="CZ540" s="291"/>
      <c r="DA540" s="291"/>
      <c r="DB540" s="265"/>
      <c r="DC540" s="265"/>
      <c r="DD540" s="265"/>
      <c r="DE540" s="265"/>
      <c r="DF540" s="265"/>
      <c r="DG540" s="265"/>
      <c r="DH540" s="265"/>
      <c r="DI540" s="265"/>
      <c r="DJ540" s="265"/>
      <c r="DK540" s="265"/>
      <c r="DL540" s="265"/>
      <c r="DM540" s="265"/>
      <c r="DN540" s="265"/>
      <c r="DO540" s="265"/>
      <c r="DP540" s="265"/>
      <c r="DQ540" s="265"/>
      <c r="DR540" s="265"/>
      <c r="DS540" s="265"/>
      <c r="DT540" s="265"/>
      <c r="DU540" s="265"/>
      <c r="DV540" s="265"/>
      <c r="DW540" s="265"/>
      <c r="DX540" s="265"/>
      <c r="DY540" s="265"/>
      <c r="DZ540" s="265"/>
      <c r="EA540" s="265"/>
      <c r="EB540" s="265"/>
      <c r="EC540" s="265"/>
      <c r="ED540" s="265"/>
      <c r="EE540" s="265"/>
      <c r="EF540" s="265"/>
      <c r="EG540" s="265"/>
      <c r="EH540" s="265"/>
      <c r="EI540" s="265"/>
      <c r="EJ540" s="265"/>
      <c r="EK540" s="265"/>
      <c r="EL540" s="265"/>
      <c r="EM540" s="189"/>
      <c r="EN540" s="189"/>
      <c r="EO540" s="189"/>
      <c r="EP540" s="265"/>
      <c r="EQ540" s="265"/>
      <c r="ER540" s="265"/>
      <c r="ES540" s="265"/>
      <c r="ET540" s="265"/>
      <c r="EU540" s="265"/>
      <c r="EV540" s="265"/>
      <c r="EW540" s="265"/>
      <c r="EX540" s="265"/>
      <c r="EY540" s="265"/>
      <c r="EZ540" s="265"/>
      <c r="FA540" s="265"/>
      <c r="FB540" s="265"/>
      <c r="FC540" s="265"/>
      <c r="FD540" s="265"/>
      <c r="FE540" s="265"/>
      <c r="FF540" s="265"/>
      <c r="FG540" s="265"/>
      <c r="FH540" s="265"/>
      <c r="FI540" s="265"/>
      <c r="FJ540" s="265"/>
      <c r="FK540" s="265"/>
      <c r="FL540" s="1179">
        <f>FN528+FO528</f>
        <v>0</v>
      </c>
      <c r="FM540" s="1180"/>
      <c r="FN540" s="1180"/>
      <c r="FO540" s="1181"/>
      <c r="FP540" s="733"/>
      <c r="FQ540" s="1179">
        <f>FS528+FT528</f>
        <v>0</v>
      </c>
      <c r="FR540" s="1180"/>
      <c r="FS540" s="1180"/>
      <c r="FT540" s="1181"/>
      <c r="FU540" s="733"/>
      <c r="FV540" s="1179">
        <f>FX528+FY528</f>
        <v>0</v>
      </c>
      <c r="FW540" s="1180"/>
      <c r="FX540" s="1180"/>
      <c r="FY540" s="1181"/>
      <c r="FZ540" s="781"/>
      <c r="GA540" s="265"/>
      <c r="GB540" s="265"/>
      <c r="GC540" s="265"/>
      <c r="GD540" s="265"/>
      <c r="GE540" s="265"/>
      <c r="GF540" s="265"/>
      <c r="GG540" s="265"/>
      <c r="GH540" s="265"/>
      <c r="GI540" s="265"/>
      <c r="GJ540" s="265"/>
      <c r="GK540" s="265"/>
      <c r="GL540" s="265"/>
      <c r="GM540" s="265"/>
      <c r="GN540" s="265"/>
      <c r="GO540" s="265"/>
      <c r="GP540" s="265"/>
      <c r="GQ540" s="265"/>
      <c r="GR540" s="265"/>
      <c r="GS540" s="265"/>
      <c r="GT540" s="265"/>
      <c r="GU540" s="265"/>
      <c r="GV540" s="265"/>
      <c r="GW540" s="265"/>
      <c r="GX540" s="265"/>
      <c r="GY540" s="265"/>
      <c r="GZ540" s="1183" t="s">
        <v>40</v>
      </c>
      <c r="HA540" s="1184"/>
      <c r="HB540" s="348">
        <f>HA528</f>
        <v>0</v>
      </c>
      <c r="HC540" s="348">
        <f>HC528</f>
        <v>0</v>
      </c>
      <c r="HD540" s="348">
        <f>HE528</f>
        <v>0</v>
      </c>
      <c r="HE540" s="348"/>
      <c r="HF540" s="348"/>
      <c r="HG540" s="482" t="s">
        <v>227</v>
      </c>
      <c r="HH540" s="490">
        <f t="shared" ref="HH540:HJ540" si="892">HR528</f>
        <v>0</v>
      </c>
      <c r="HI540" s="484">
        <f t="shared" si="892"/>
        <v>0</v>
      </c>
      <c r="HJ540" s="491">
        <f t="shared" si="892"/>
        <v>0</v>
      </c>
      <c r="HK540" s="496">
        <f t="shared" ref="HK540:HM540" si="893">HR530</f>
        <v>0</v>
      </c>
      <c r="HL540" s="485">
        <f t="shared" si="893"/>
        <v>0</v>
      </c>
      <c r="HM540" s="497">
        <f t="shared" si="893"/>
        <v>0</v>
      </c>
      <c r="HN540" s="501">
        <f t="shared" ref="HN540:HP540" si="894">HR529</f>
        <v>0</v>
      </c>
      <c r="HO540" s="486">
        <f t="shared" si="894"/>
        <v>0</v>
      </c>
      <c r="HP540" s="502">
        <f t="shared" si="894"/>
        <v>0</v>
      </c>
      <c r="HQ540" s="291"/>
      <c r="HR540" s="291"/>
      <c r="HS540" s="291"/>
      <c r="HT540" s="291"/>
    </row>
    <row r="541" spans="1:228" s="51" customFormat="1" ht="23.25" hidden="1" customHeight="1" thickBot="1" x14ac:dyDescent="0.4">
      <c r="A541" s="265"/>
      <c r="B541" s="265"/>
      <c r="C541" s="265"/>
      <c r="D541" s="1290"/>
      <c r="E541" s="349"/>
      <c r="F541" s="1293"/>
      <c r="G541" s="350"/>
      <c r="H541" s="350"/>
      <c r="I541" s="351"/>
      <c r="J541" s="351"/>
      <c r="K541" s="1320"/>
      <c r="L541" s="352"/>
      <c r="M541" s="352"/>
      <c r="N541" s="352"/>
      <c r="O541" s="352"/>
      <c r="P541" s="352"/>
      <c r="Q541" s="353"/>
      <c r="R541" s="353"/>
      <c r="S541" s="353"/>
      <c r="T541" s="353"/>
      <c r="U541" s="353"/>
      <c r="V541" s="353"/>
      <c r="W541" s="1189" t="e">
        <f>W540/$L$13</f>
        <v>#DIV/0!</v>
      </c>
      <c r="X541" s="1190"/>
      <c r="Y541" s="1190"/>
      <c r="Z541" s="1191"/>
      <c r="AA541" s="732"/>
      <c r="AB541" s="1189" t="e">
        <f>AB540/$L$13</f>
        <v>#DIV/0!</v>
      </c>
      <c r="AC541" s="1190"/>
      <c r="AD541" s="1190"/>
      <c r="AE541" s="1191"/>
      <c r="AF541" s="732"/>
      <c r="AG541" s="1189" t="e">
        <f>AG540/$L$13</f>
        <v>#DIV/0!</v>
      </c>
      <c r="AH541" s="1190"/>
      <c r="AI541" s="1190"/>
      <c r="AJ541" s="1191"/>
      <c r="AK541" s="732"/>
      <c r="AL541" s="1189" t="e">
        <f>AL540/$L$13</f>
        <v>#DIV/0!</v>
      </c>
      <c r="AM541" s="1190"/>
      <c r="AN541" s="1190"/>
      <c r="AO541" s="1191"/>
      <c r="AP541" s="1189" t="e">
        <f>AP540/$L$13</f>
        <v>#DIV/0!</v>
      </c>
      <c r="AQ541" s="1190"/>
      <c r="AR541" s="1190"/>
      <c r="AS541" s="1191"/>
      <c r="AT541" s="1072" t="e">
        <f>AT540/$L$13</f>
        <v>#DIV/0!</v>
      </c>
      <c r="AU541" s="265"/>
      <c r="AV541" s="265"/>
      <c r="AW541" s="265"/>
      <c r="AX541" s="265"/>
      <c r="AY541" s="265"/>
      <c r="AZ541" s="265"/>
      <c r="BA541" s="265"/>
      <c r="BB541" s="265"/>
      <c r="BC541" s="265"/>
      <c r="BD541" s="265"/>
      <c r="BE541" s="265"/>
      <c r="BF541" s="265"/>
      <c r="BG541" s="265"/>
      <c r="BH541" s="265"/>
      <c r="BI541" s="265"/>
      <c r="BJ541" s="265"/>
      <c r="BK541" s="265"/>
      <c r="BL541" s="265"/>
      <c r="BM541" s="265"/>
      <c r="BN541" s="265"/>
      <c r="BO541" s="265"/>
      <c r="BP541" s="265"/>
      <c r="BQ541" s="265"/>
      <c r="BR541" s="265"/>
      <c r="BS541" s="1185"/>
      <c r="BT541" s="1186"/>
      <c r="BU541" s="355" t="e">
        <f>BU540/$L$13</f>
        <v>#DIV/0!</v>
      </c>
      <c r="BV541" s="355" t="e">
        <f>BV540/$L$13</f>
        <v>#DIV/0!</v>
      </c>
      <c r="BW541" s="355" t="e">
        <f>BW540/$L$13</f>
        <v>#DIV/0!</v>
      </c>
      <c r="BX541" s="355" t="e">
        <f>BX540/$L$13</f>
        <v>#DIV/0!</v>
      </c>
      <c r="BY541" s="355" t="e">
        <f>BY540/$L$13</f>
        <v>#DIV/0!</v>
      </c>
      <c r="BZ541" s="291"/>
      <c r="CA541" s="291"/>
      <c r="CB541" s="291"/>
      <c r="CC541" s="291"/>
      <c r="CD541" s="482" t="s">
        <v>150</v>
      </c>
      <c r="CE541" s="492">
        <f t="shared" ref="CE541:CG541" si="895">CT528</f>
        <v>0</v>
      </c>
      <c r="CF541" s="493">
        <f t="shared" si="895"/>
        <v>0</v>
      </c>
      <c r="CG541" s="494">
        <f t="shared" si="895"/>
        <v>0</v>
      </c>
      <c r="CH541" s="498" t="e">
        <f t="shared" ref="CH541:CJ541" si="896">CT530</f>
        <v>#DIV/0!</v>
      </c>
      <c r="CI541" s="499" t="e">
        <f t="shared" si="896"/>
        <v>#DIV/0!</v>
      </c>
      <c r="CJ541" s="500" t="e">
        <f t="shared" si="896"/>
        <v>#DIV/0!</v>
      </c>
      <c r="CK541" s="503">
        <f t="shared" ref="CK541:CM541" si="897">CT529</f>
        <v>0</v>
      </c>
      <c r="CL541" s="504">
        <f t="shared" si="897"/>
        <v>0</v>
      </c>
      <c r="CM541" s="505">
        <f t="shared" si="897"/>
        <v>0</v>
      </c>
      <c r="CN541" s="291"/>
      <c r="CO541" s="291"/>
      <c r="CP541" s="291"/>
      <c r="CQ541" s="291"/>
      <c r="CR541" s="291"/>
      <c r="CS541" s="291"/>
      <c r="CT541" s="328"/>
      <c r="CU541" s="328"/>
      <c r="CV541" s="291"/>
      <c r="CW541" s="291"/>
      <c r="CX541" s="291"/>
      <c r="CY541" s="291"/>
      <c r="CZ541" s="291"/>
      <c r="DA541" s="291"/>
      <c r="DB541" s="265"/>
      <c r="DC541" s="265"/>
      <c r="DD541" s="265"/>
      <c r="DE541" s="265"/>
      <c r="DF541" s="265"/>
      <c r="DG541" s="265"/>
      <c r="DH541" s="265"/>
      <c r="DI541" s="265"/>
      <c r="DJ541" s="265"/>
      <c r="DK541" s="265"/>
      <c r="DL541" s="265"/>
      <c r="DM541" s="265"/>
      <c r="DN541" s="265"/>
      <c r="DO541" s="265"/>
      <c r="DP541" s="265"/>
      <c r="DQ541" s="265"/>
      <c r="DR541" s="265"/>
      <c r="DS541" s="265"/>
      <c r="DT541" s="265"/>
      <c r="DU541" s="265"/>
      <c r="DV541" s="265"/>
      <c r="DW541" s="265"/>
      <c r="DX541" s="265"/>
      <c r="DY541" s="265"/>
      <c r="DZ541" s="265"/>
      <c r="EA541" s="265"/>
      <c r="EB541" s="265"/>
      <c r="EC541" s="265"/>
      <c r="ED541" s="265"/>
      <c r="EE541" s="265"/>
      <c r="EF541" s="265"/>
      <c r="EG541" s="265"/>
      <c r="EH541" s="265"/>
      <c r="EI541" s="265"/>
      <c r="EJ541" s="265"/>
      <c r="EK541" s="265"/>
      <c r="EL541" s="265"/>
      <c r="EM541" s="189"/>
      <c r="EN541" s="189"/>
      <c r="EO541" s="189"/>
      <c r="EP541" s="265"/>
      <c r="EQ541" s="265"/>
      <c r="ER541" s="265"/>
      <c r="ES541" s="265"/>
      <c r="ET541" s="265"/>
      <c r="EU541" s="265"/>
      <c r="EV541" s="265"/>
      <c r="EW541" s="265"/>
      <c r="EX541" s="265"/>
      <c r="EY541" s="265"/>
      <c r="EZ541" s="265"/>
      <c r="FA541" s="265"/>
      <c r="FB541" s="265"/>
      <c r="FC541" s="265"/>
      <c r="FD541" s="265"/>
      <c r="FE541" s="265"/>
      <c r="FF541" s="265"/>
      <c r="FG541" s="265"/>
      <c r="FH541" s="265"/>
      <c r="FI541" s="265"/>
      <c r="FJ541" s="265"/>
      <c r="FK541" s="265"/>
      <c r="FL541" s="1189" t="e">
        <f>FL540/$L$13</f>
        <v>#DIV/0!</v>
      </c>
      <c r="FM541" s="1190"/>
      <c r="FN541" s="1190"/>
      <c r="FO541" s="1191"/>
      <c r="FP541" s="732"/>
      <c r="FQ541" s="1189" t="e">
        <f>FQ540/$L$13</f>
        <v>#DIV/0!</v>
      </c>
      <c r="FR541" s="1190"/>
      <c r="FS541" s="1190"/>
      <c r="FT541" s="1191"/>
      <c r="FU541" s="732"/>
      <c r="FV541" s="1189" t="e">
        <f>FV540/$L$13</f>
        <v>#DIV/0!</v>
      </c>
      <c r="FW541" s="1190"/>
      <c r="FX541" s="1190"/>
      <c r="FY541" s="1191"/>
      <c r="FZ541" s="732"/>
      <c r="GA541" s="265"/>
      <c r="GB541" s="265"/>
      <c r="GC541" s="265"/>
      <c r="GD541" s="265"/>
      <c r="GE541" s="265"/>
      <c r="GF541" s="265"/>
      <c r="GG541" s="265"/>
      <c r="GH541" s="265"/>
      <c r="GI541" s="265"/>
      <c r="GJ541" s="265"/>
      <c r="GK541" s="265"/>
      <c r="GL541" s="265"/>
      <c r="GM541" s="265"/>
      <c r="GN541" s="265"/>
      <c r="GO541" s="265"/>
      <c r="GP541" s="265"/>
      <c r="GQ541" s="265"/>
      <c r="GR541" s="265"/>
      <c r="GS541" s="265"/>
      <c r="GT541" s="265"/>
      <c r="GU541" s="265"/>
      <c r="GV541" s="265"/>
      <c r="GW541" s="265"/>
      <c r="GX541" s="265"/>
      <c r="GY541" s="265"/>
      <c r="GZ541" s="1185"/>
      <c r="HA541" s="1186"/>
      <c r="HB541" s="355" t="e">
        <f>HB540/$L$13</f>
        <v>#DIV/0!</v>
      </c>
      <c r="HC541" s="355" t="e">
        <f>HC540/$L$13</f>
        <v>#DIV/0!</v>
      </c>
      <c r="HD541" s="355" t="e">
        <f>HD540/$L$13</f>
        <v>#DIV/0!</v>
      </c>
      <c r="HE541" s="355"/>
      <c r="HF541" s="355"/>
      <c r="HG541" s="482"/>
      <c r="HH541" s="492">
        <f t="shared" ref="HH541:HJ541" si="898">HW528</f>
        <v>0</v>
      </c>
      <c r="HI541" s="493">
        <f t="shared" si="898"/>
        <v>0</v>
      </c>
      <c r="HJ541" s="494">
        <f t="shared" si="898"/>
        <v>0</v>
      </c>
      <c r="HK541" s="498">
        <f t="shared" ref="HK541:HM541" si="899">HW530</f>
        <v>0</v>
      </c>
      <c r="HL541" s="499">
        <f t="shared" si="899"/>
        <v>0</v>
      </c>
      <c r="HM541" s="500">
        <f t="shared" si="899"/>
        <v>0</v>
      </c>
      <c r="HN541" s="503">
        <f t="shared" ref="HN541:HP541" si="900">HW529</f>
        <v>0</v>
      </c>
      <c r="HO541" s="504">
        <f t="shared" si="900"/>
        <v>0</v>
      </c>
      <c r="HP541" s="505">
        <f t="shared" si="900"/>
        <v>0</v>
      </c>
      <c r="HQ541" s="291"/>
      <c r="HR541" s="291"/>
      <c r="HS541" s="291"/>
      <c r="HT541" s="291"/>
    </row>
    <row r="542" spans="1:228" s="51" customFormat="1" ht="23.25" hidden="1" customHeight="1" x14ac:dyDescent="0.35">
      <c r="A542" s="265"/>
      <c r="B542" s="265"/>
      <c r="C542" s="265"/>
      <c r="D542" s="1290"/>
      <c r="E542" s="349"/>
      <c r="F542" s="1293"/>
      <c r="G542" s="350"/>
      <c r="H542" s="350"/>
      <c r="I542" s="351"/>
      <c r="J542" s="351"/>
      <c r="K542" s="1319" t="s">
        <v>10</v>
      </c>
      <c r="L542" s="345"/>
      <c r="M542" s="345"/>
      <c r="N542" s="345"/>
      <c r="O542" s="345"/>
      <c r="P542" s="345"/>
      <c r="Q542" s="731"/>
      <c r="R542" s="731"/>
      <c r="S542" s="731"/>
      <c r="T542" s="731"/>
      <c r="U542" s="731"/>
      <c r="V542" s="731"/>
      <c r="W542" s="1179">
        <f>W528+X528+Y528+Z528</f>
        <v>0</v>
      </c>
      <c r="X542" s="1180"/>
      <c r="Y542" s="1180"/>
      <c r="Z542" s="1181"/>
      <c r="AA542" s="733"/>
      <c r="AB542" s="1179">
        <f>AB528+AC528+AD528+AE528</f>
        <v>0</v>
      </c>
      <c r="AC542" s="1180"/>
      <c r="AD542" s="1180"/>
      <c r="AE542" s="1181"/>
      <c r="AF542" s="733"/>
      <c r="AG542" s="1179">
        <f>AG528+AH528+AI528+AJ528</f>
        <v>0</v>
      </c>
      <c r="AH542" s="1180"/>
      <c r="AI542" s="1180"/>
      <c r="AJ542" s="1181"/>
      <c r="AK542" s="733"/>
      <c r="AL542" s="1179">
        <f>AL528+AM528+AN528+AO528</f>
        <v>0</v>
      </c>
      <c r="AM542" s="1180"/>
      <c r="AN542" s="1180"/>
      <c r="AO542" s="1181"/>
      <c r="AP542" s="1179">
        <f>AP528+AQ528+AR528+AS528</f>
        <v>0</v>
      </c>
      <c r="AQ542" s="1180"/>
      <c r="AR542" s="1180"/>
      <c r="AS542" s="1181"/>
      <c r="AT542" s="1070">
        <f>DC528+DD528</f>
        <v>0</v>
      </c>
      <c r="AU542" s="265"/>
      <c r="AV542" s="265"/>
      <c r="AW542" s="265"/>
      <c r="AX542" s="265"/>
      <c r="AY542" s="265"/>
      <c r="AZ542" s="265"/>
      <c r="BA542" s="265"/>
      <c r="BB542" s="265"/>
      <c r="BC542" s="265"/>
      <c r="BD542" s="265"/>
      <c r="BE542" s="265"/>
      <c r="BF542" s="265"/>
      <c r="BG542" s="265"/>
      <c r="BH542" s="265"/>
      <c r="BI542" s="265"/>
      <c r="BJ542" s="265"/>
      <c r="BK542" s="265"/>
      <c r="BL542" s="265"/>
      <c r="BM542" s="265"/>
      <c r="BN542" s="265"/>
      <c r="BO542" s="265"/>
      <c r="BP542" s="265"/>
      <c r="BQ542" s="265"/>
      <c r="BR542" s="265"/>
      <c r="BS542" s="1183" t="s">
        <v>44</v>
      </c>
      <c r="BT542" s="1187"/>
      <c r="BU542" s="348">
        <f>BU538+BU540</f>
        <v>0</v>
      </c>
      <c r="BV542" s="348">
        <f>BV538+BV540</f>
        <v>0</v>
      </c>
      <c r="BW542" s="348">
        <f>BW538+BW540</f>
        <v>0</v>
      </c>
      <c r="BX542" s="348">
        <f>BX538+BX540</f>
        <v>0</v>
      </c>
      <c r="BY542" s="348">
        <f>BY538+BY540</f>
        <v>0</v>
      </c>
      <c r="BZ542" s="265"/>
      <c r="CA542" s="265"/>
      <c r="CB542" s="265"/>
      <c r="CC542" s="265"/>
      <c r="CD542" s="265"/>
      <c r="CE542" s="328"/>
      <c r="CF542" s="265"/>
      <c r="CG542" s="265"/>
      <c r="CH542" s="265"/>
      <c r="CI542" s="265"/>
      <c r="CJ542" s="265"/>
      <c r="CK542" s="265"/>
      <c r="CL542" s="265"/>
      <c r="CM542" s="265"/>
      <c r="CN542" s="265"/>
      <c r="CO542" s="265"/>
      <c r="CP542" s="265"/>
      <c r="CQ542" s="265"/>
      <c r="CR542" s="265"/>
      <c r="CS542" s="265"/>
      <c r="CT542" s="328"/>
      <c r="CU542" s="328"/>
      <c r="CV542" s="265"/>
      <c r="CW542" s="265"/>
      <c r="CX542" s="265"/>
      <c r="CY542" s="265"/>
      <c r="CZ542" s="265"/>
      <c r="DA542" s="265"/>
      <c r="DB542" s="265"/>
      <c r="DC542" s="265"/>
      <c r="DD542" s="265"/>
      <c r="DE542" s="265"/>
      <c r="DF542" s="265"/>
      <c r="DG542" s="265"/>
      <c r="DH542" s="265"/>
      <c r="DI542" s="265"/>
      <c r="DJ542" s="265"/>
      <c r="DK542" s="265"/>
      <c r="DL542" s="265"/>
      <c r="DM542" s="265"/>
      <c r="DN542" s="265"/>
      <c r="DO542" s="265"/>
      <c r="DP542" s="265"/>
      <c r="DQ542" s="265"/>
      <c r="DR542" s="265"/>
      <c r="DS542" s="265"/>
      <c r="DT542" s="265"/>
      <c r="DU542" s="265"/>
      <c r="DV542" s="265"/>
      <c r="DW542" s="265"/>
      <c r="DX542" s="265"/>
      <c r="DY542" s="265"/>
      <c r="DZ542" s="265"/>
      <c r="EA542" s="265"/>
      <c r="EB542" s="265"/>
      <c r="EC542" s="265"/>
      <c r="ED542" s="265"/>
      <c r="EE542" s="265"/>
      <c r="EF542" s="265"/>
      <c r="EG542" s="265"/>
      <c r="EH542" s="265"/>
      <c r="EI542" s="265"/>
      <c r="EJ542" s="265"/>
      <c r="EK542" s="265"/>
      <c r="EL542" s="265"/>
      <c r="EM542" s="189"/>
      <c r="EN542" s="189"/>
      <c r="EO542" s="189"/>
      <c r="EP542" s="265"/>
      <c r="EQ542" s="265"/>
      <c r="ER542" s="265"/>
      <c r="ES542" s="265"/>
      <c r="ET542" s="265"/>
      <c r="EU542" s="265"/>
      <c r="EV542" s="265"/>
      <c r="EW542" s="265"/>
      <c r="EX542" s="265"/>
      <c r="EY542" s="265"/>
      <c r="EZ542" s="265"/>
      <c r="FA542" s="265"/>
      <c r="FB542" s="265"/>
      <c r="FC542" s="265"/>
      <c r="FD542" s="265"/>
      <c r="FE542" s="265"/>
      <c r="FF542" s="265"/>
      <c r="FG542" s="265"/>
      <c r="FH542" s="265"/>
      <c r="FI542" s="265"/>
      <c r="FJ542" s="265"/>
      <c r="FK542" s="265"/>
      <c r="FL542" s="1179">
        <f>FL528+FM528+FN528+FO528</f>
        <v>0</v>
      </c>
      <c r="FM542" s="1180"/>
      <c r="FN542" s="1180"/>
      <c r="FO542" s="1181"/>
      <c r="FP542" s="733"/>
      <c r="FQ542" s="1179">
        <f>FQ528+FR528+FS528+FT528</f>
        <v>0</v>
      </c>
      <c r="FR542" s="1180"/>
      <c r="FS542" s="1180"/>
      <c r="FT542" s="1181"/>
      <c r="FU542" s="733"/>
      <c r="FV542" s="1179">
        <f>FV528+FW528+FX528+FY528</f>
        <v>0</v>
      </c>
      <c r="FW542" s="1180"/>
      <c r="FX542" s="1180"/>
      <c r="FY542" s="1181"/>
      <c r="FZ542" s="733"/>
      <c r="GA542" s="265"/>
      <c r="GB542" s="265"/>
      <c r="GC542" s="265"/>
      <c r="GD542" s="265"/>
      <c r="GE542" s="265"/>
      <c r="GF542" s="265"/>
      <c r="GG542" s="265"/>
      <c r="GH542" s="265"/>
      <c r="GI542" s="265"/>
      <c r="GJ542" s="265"/>
      <c r="GK542" s="265"/>
      <c r="GL542" s="265"/>
      <c r="GM542" s="265"/>
      <c r="GN542" s="265"/>
      <c r="GO542" s="265"/>
      <c r="GP542" s="265"/>
      <c r="GQ542" s="265"/>
      <c r="GR542" s="265"/>
      <c r="GS542" s="265"/>
      <c r="GT542" s="265"/>
      <c r="GU542" s="265"/>
      <c r="GV542" s="265"/>
      <c r="GW542" s="265"/>
      <c r="GX542" s="265"/>
      <c r="GY542" s="265"/>
      <c r="GZ542" s="1183" t="s">
        <v>44</v>
      </c>
      <c r="HA542" s="1187"/>
      <c r="HB542" s="348">
        <f>HB538+HB540</f>
        <v>0</v>
      </c>
      <c r="HC542" s="348">
        <f>HC538+HC540</f>
        <v>0</v>
      </c>
      <c r="HD542" s="348">
        <f>HD538+HD540</f>
        <v>0</v>
      </c>
      <c r="HE542" s="348"/>
      <c r="HF542" s="348"/>
      <c r="HG542" s="265"/>
      <c r="HH542" s="265"/>
      <c r="HI542" s="265"/>
      <c r="HJ542" s="265"/>
      <c r="HK542" s="265"/>
      <c r="HL542" s="265"/>
      <c r="HM542" s="265"/>
      <c r="HN542" s="265"/>
      <c r="HO542" s="265"/>
      <c r="HP542" s="265"/>
      <c r="HQ542" s="265"/>
      <c r="HR542" s="265"/>
      <c r="HS542" s="265"/>
      <c r="HT542" s="265"/>
    </row>
    <row r="543" spans="1:228" s="51" customFormat="1" ht="23.25" hidden="1" customHeight="1" x14ac:dyDescent="0.35">
      <c r="A543" s="265"/>
      <c r="B543" s="265"/>
      <c r="C543" s="265"/>
      <c r="D543" s="1290"/>
      <c r="E543" s="349"/>
      <c r="F543" s="1293"/>
      <c r="G543" s="350"/>
      <c r="H543" s="350"/>
      <c r="I543" s="351"/>
      <c r="J543" s="351"/>
      <c r="K543" s="1320"/>
      <c r="L543" s="356"/>
      <c r="M543" s="356"/>
      <c r="N543" s="356"/>
      <c r="O543" s="356"/>
      <c r="P543" s="356"/>
      <c r="Q543" s="357"/>
      <c r="R543" s="357"/>
      <c r="S543" s="357"/>
      <c r="T543" s="357"/>
      <c r="U543" s="357"/>
      <c r="V543" s="357"/>
      <c r="W543" s="1189" t="e">
        <f>W542/$L$13</f>
        <v>#DIV/0!</v>
      </c>
      <c r="X543" s="1190"/>
      <c r="Y543" s="1190"/>
      <c r="Z543" s="1191"/>
      <c r="AA543" s="732"/>
      <c r="AB543" s="1189" t="e">
        <f>AB542/$L$13</f>
        <v>#DIV/0!</v>
      </c>
      <c r="AC543" s="1190"/>
      <c r="AD543" s="1190"/>
      <c r="AE543" s="1191"/>
      <c r="AF543" s="732"/>
      <c r="AG543" s="1189" t="e">
        <f>AG542/$L$13</f>
        <v>#DIV/0!</v>
      </c>
      <c r="AH543" s="1190"/>
      <c r="AI543" s="1190"/>
      <c r="AJ543" s="1191"/>
      <c r="AK543" s="732"/>
      <c r="AL543" s="1189" t="e">
        <f>AL542/$L$13</f>
        <v>#DIV/0!</v>
      </c>
      <c r="AM543" s="1190"/>
      <c r="AN543" s="1190"/>
      <c r="AO543" s="1191"/>
      <c r="AP543" s="1189" t="e">
        <f>AP542/$L$13</f>
        <v>#DIV/0!</v>
      </c>
      <c r="AQ543" s="1190"/>
      <c r="AR543" s="1190"/>
      <c r="AS543" s="1191"/>
      <c r="AT543" s="1072" t="e">
        <f>AT542/$L$13</f>
        <v>#DIV/0!</v>
      </c>
      <c r="AU543" s="265"/>
      <c r="AV543" s="265"/>
      <c r="AW543" s="265"/>
      <c r="AX543" s="265"/>
      <c r="AY543" s="265"/>
      <c r="AZ543" s="265"/>
      <c r="BA543" s="265"/>
      <c r="BB543" s="265"/>
      <c r="BC543" s="265"/>
      <c r="BD543" s="265"/>
      <c r="BE543" s="265"/>
      <c r="BF543" s="265"/>
      <c r="BG543" s="265"/>
      <c r="BH543" s="265"/>
      <c r="BI543" s="265"/>
      <c r="BJ543" s="265"/>
      <c r="BK543" s="265"/>
      <c r="BL543" s="265"/>
      <c r="BM543" s="265"/>
      <c r="BN543" s="265"/>
      <c r="BO543" s="265"/>
      <c r="BP543" s="265"/>
      <c r="BQ543" s="265"/>
      <c r="BR543" s="265"/>
      <c r="BS543" s="1185"/>
      <c r="BT543" s="1188"/>
      <c r="BU543" s="355" t="e">
        <f>BU542/$L$13</f>
        <v>#DIV/0!</v>
      </c>
      <c r="BV543" s="355" t="e">
        <f>BV542/$L$13</f>
        <v>#DIV/0!</v>
      </c>
      <c r="BW543" s="355" t="e">
        <f>BW542/$L$13</f>
        <v>#DIV/0!</v>
      </c>
      <c r="BX543" s="355" t="e">
        <f>BX542/$L$13</f>
        <v>#DIV/0!</v>
      </c>
      <c r="BY543" s="355" t="e">
        <f>BY542/$L$13</f>
        <v>#DIV/0!</v>
      </c>
      <c r="BZ543" s="265"/>
      <c r="CA543" s="265"/>
      <c r="CB543" s="265"/>
      <c r="CC543" s="265"/>
      <c r="CD543" s="265"/>
      <c r="CE543" s="328"/>
      <c r="CF543" s="265"/>
      <c r="CG543" s="265"/>
      <c r="CH543" s="265"/>
      <c r="CI543" s="265"/>
      <c r="CJ543" s="265"/>
      <c r="CK543" s="265"/>
      <c r="CL543" s="265"/>
      <c r="CM543" s="265"/>
      <c r="CN543" s="265"/>
      <c r="CO543" s="265"/>
      <c r="CP543" s="265"/>
      <c r="CQ543" s="265"/>
      <c r="CR543" s="265"/>
      <c r="CS543" s="265"/>
      <c r="CT543" s="328"/>
      <c r="CU543" s="328"/>
      <c r="CV543" s="265"/>
      <c r="CW543" s="265"/>
      <c r="CX543" s="265"/>
      <c r="CY543" s="265"/>
      <c r="CZ543" s="265"/>
      <c r="DA543" s="265"/>
      <c r="DB543" s="265"/>
      <c r="DC543" s="265"/>
      <c r="DD543" s="265"/>
      <c r="DE543" s="265"/>
      <c r="DF543" s="265"/>
      <c r="DG543" s="265"/>
      <c r="DH543" s="265"/>
      <c r="DI543" s="265"/>
      <c r="DJ543" s="265"/>
      <c r="DK543" s="265"/>
      <c r="DL543" s="265"/>
      <c r="DM543" s="265"/>
      <c r="DN543" s="265"/>
      <c r="DO543" s="265"/>
      <c r="DP543" s="265"/>
      <c r="DQ543" s="265"/>
      <c r="DR543" s="265"/>
      <c r="DS543" s="265"/>
      <c r="DT543" s="265"/>
      <c r="DU543" s="265"/>
      <c r="DV543" s="265"/>
      <c r="DW543" s="265"/>
      <c r="DX543" s="265"/>
      <c r="DY543" s="265"/>
      <c r="DZ543" s="265"/>
      <c r="EA543" s="265"/>
      <c r="EB543" s="265"/>
      <c r="EC543" s="265"/>
      <c r="ED543" s="265"/>
      <c r="EE543" s="265"/>
      <c r="EF543" s="265"/>
      <c r="EG543" s="265"/>
      <c r="EH543" s="265"/>
      <c r="EI543" s="265"/>
      <c r="EJ543" s="265"/>
      <c r="EK543" s="265"/>
      <c r="EL543" s="265"/>
      <c r="EM543" s="189"/>
      <c r="EN543" s="189"/>
      <c r="EO543" s="189"/>
      <c r="EP543" s="265"/>
      <c r="EQ543" s="265"/>
      <c r="ER543" s="265"/>
      <c r="ES543" s="265"/>
      <c r="ET543" s="265"/>
      <c r="EU543" s="265"/>
      <c r="EV543" s="265"/>
      <c r="EW543" s="265"/>
      <c r="EX543" s="265"/>
      <c r="EY543" s="265"/>
      <c r="EZ543" s="265"/>
      <c r="FA543" s="265"/>
      <c r="FB543" s="265"/>
      <c r="FC543" s="265"/>
      <c r="FD543" s="265"/>
      <c r="FE543" s="265"/>
      <c r="FF543" s="265"/>
      <c r="FG543" s="265"/>
      <c r="FH543" s="265"/>
      <c r="FI543" s="265"/>
      <c r="FJ543" s="265"/>
      <c r="FK543" s="265"/>
      <c r="FL543" s="1189" t="e">
        <f>FL542/$L$13</f>
        <v>#DIV/0!</v>
      </c>
      <c r="FM543" s="1190"/>
      <c r="FN543" s="1190"/>
      <c r="FO543" s="1191"/>
      <c r="FP543" s="732"/>
      <c r="FQ543" s="1189" t="e">
        <f>FQ542/$L$13</f>
        <v>#DIV/0!</v>
      </c>
      <c r="FR543" s="1190"/>
      <c r="FS543" s="1190"/>
      <c r="FT543" s="1191"/>
      <c r="FU543" s="732"/>
      <c r="FV543" s="1189" t="e">
        <f>FV542/$L$13</f>
        <v>#DIV/0!</v>
      </c>
      <c r="FW543" s="1190"/>
      <c r="FX543" s="1190"/>
      <c r="FY543" s="1191"/>
      <c r="FZ543" s="732"/>
      <c r="GA543" s="265"/>
      <c r="GB543" s="265"/>
      <c r="GC543" s="265"/>
      <c r="GD543" s="265"/>
      <c r="GE543" s="265"/>
      <c r="GF543" s="265"/>
      <c r="GG543" s="265"/>
      <c r="GH543" s="265"/>
      <c r="GI543" s="265"/>
      <c r="GJ543" s="265"/>
      <c r="GK543" s="265"/>
      <c r="GL543" s="265"/>
      <c r="GM543" s="265"/>
      <c r="GN543" s="265"/>
      <c r="GO543" s="265"/>
      <c r="GP543" s="265"/>
      <c r="GQ543" s="265"/>
      <c r="GR543" s="265"/>
      <c r="GS543" s="265"/>
      <c r="GT543" s="265"/>
      <c r="GU543" s="265"/>
      <c r="GV543" s="265"/>
      <c r="GW543" s="265"/>
      <c r="GX543" s="265"/>
      <c r="GY543" s="265"/>
      <c r="GZ543" s="1185"/>
      <c r="HA543" s="1188"/>
      <c r="HB543" s="355" t="e">
        <f>HB542/$L$13</f>
        <v>#DIV/0!</v>
      </c>
      <c r="HC543" s="355" t="e">
        <f>HC542/$L$13</f>
        <v>#DIV/0!</v>
      </c>
      <c r="HD543" s="355" t="e">
        <f>HD542/$L$13</f>
        <v>#DIV/0!</v>
      </c>
      <c r="HE543" s="355"/>
      <c r="HF543" s="355"/>
      <c r="HG543" s="265"/>
      <c r="HH543" s="265"/>
      <c r="HI543" s="265"/>
      <c r="HJ543" s="265"/>
      <c r="HK543" s="265"/>
      <c r="HL543" s="265"/>
      <c r="HM543" s="265"/>
      <c r="HN543" s="265"/>
      <c r="HO543" s="265"/>
      <c r="HP543" s="265"/>
      <c r="HQ543" s="265"/>
      <c r="HR543" s="265"/>
      <c r="HS543" s="265"/>
      <c r="HT543" s="265"/>
    </row>
    <row r="544" spans="1:228" s="51" customFormat="1" ht="23.25" hidden="1" customHeight="1" x14ac:dyDescent="0.35">
      <c r="A544" s="265"/>
      <c r="B544" s="265"/>
      <c r="C544" s="265"/>
      <c r="D544" s="1290"/>
      <c r="E544" s="349"/>
      <c r="F544" s="1293"/>
      <c r="G544" s="350"/>
      <c r="H544" s="350"/>
      <c r="I544" s="351"/>
      <c r="J544" s="351"/>
      <c r="K544" s="358"/>
      <c r="L544" s="359"/>
      <c r="M544" s="359"/>
      <c r="N544" s="359"/>
      <c r="O544" s="359"/>
      <c r="P544" s="359"/>
      <c r="Q544" s="358"/>
      <c r="R544" s="358"/>
      <c r="S544" s="358"/>
      <c r="T544" s="358"/>
      <c r="U544" s="358"/>
      <c r="V544" s="358"/>
      <c r="W544" s="360"/>
      <c r="X544" s="361"/>
      <c r="Y544" s="360"/>
      <c r="Z544" s="361"/>
      <c r="AA544" s="361"/>
      <c r="AB544" s="361"/>
      <c r="AC544" s="361"/>
      <c r="AD544" s="360"/>
      <c r="AE544" s="361"/>
      <c r="AF544" s="361"/>
      <c r="AG544" s="361"/>
      <c r="AH544" s="361"/>
      <c r="AI544" s="360"/>
      <c r="AJ544" s="361"/>
      <c r="AK544" s="361"/>
      <c r="AL544" s="361"/>
      <c r="AM544" s="361"/>
      <c r="AN544" s="360"/>
      <c r="AO544" s="361"/>
      <c r="AP544" s="361"/>
      <c r="AQ544" s="361"/>
      <c r="AR544" s="360"/>
      <c r="AS544" s="361"/>
      <c r="AT544" s="361"/>
      <c r="AU544" s="361"/>
      <c r="AV544" s="265"/>
      <c r="AW544" s="265"/>
      <c r="AX544" s="265"/>
      <c r="AY544" s="265"/>
      <c r="AZ544" s="265"/>
      <c r="BA544" s="265"/>
      <c r="BB544" s="265"/>
      <c r="BC544" s="265"/>
      <c r="BD544" s="265"/>
      <c r="BE544" s="265"/>
      <c r="BF544" s="265"/>
      <c r="BG544" s="265"/>
      <c r="BH544" s="265"/>
      <c r="BI544" s="265"/>
      <c r="BJ544" s="265"/>
      <c r="BK544" s="265"/>
      <c r="BL544" s="265"/>
      <c r="BM544" s="265"/>
      <c r="BN544" s="265"/>
      <c r="BO544" s="265"/>
      <c r="BP544" s="265"/>
      <c r="BQ544" s="265"/>
      <c r="BR544" s="265"/>
      <c r="BS544" s="265"/>
      <c r="BT544" s="265"/>
      <c r="BU544" s="265"/>
      <c r="BV544" s="265"/>
      <c r="BW544" s="265"/>
      <c r="BX544" s="265"/>
      <c r="BY544" s="265"/>
      <c r="BZ544" s="265"/>
      <c r="CA544" s="265"/>
      <c r="CB544" s="265"/>
      <c r="CC544" s="265"/>
      <c r="CD544" s="265"/>
      <c r="CE544" s="328"/>
      <c r="CF544" s="265"/>
      <c r="CG544" s="265"/>
      <c r="CH544" s="265"/>
      <c r="CI544" s="265"/>
      <c r="CJ544" s="265"/>
      <c r="CK544" s="265"/>
      <c r="CL544" s="265"/>
      <c r="CM544" s="265"/>
      <c r="CN544" s="265"/>
      <c r="CO544" s="265"/>
      <c r="CP544" s="265"/>
      <c r="CQ544" s="265"/>
      <c r="CR544" s="265"/>
      <c r="CS544" s="265"/>
      <c r="CT544" s="328"/>
      <c r="CU544" s="328"/>
      <c r="CV544" s="265"/>
      <c r="CW544" s="265"/>
      <c r="CX544" s="265"/>
      <c r="CY544" s="265"/>
      <c r="CZ544" s="265"/>
      <c r="DA544" s="265"/>
      <c r="DB544" s="265"/>
      <c r="DC544" s="265"/>
      <c r="DD544" s="265"/>
      <c r="DE544" s="265"/>
      <c r="DF544" s="265"/>
      <c r="DG544" s="265"/>
      <c r="DH544" s="265"/>
      <c r="DI544" s="265"/>
      <c r="DJ544" s="265"/>
      <c r="DK544" s="265"/>
      <c r="DL544" s="265"/>
      <c r="DM544" s="265"/>
      <c r="DN544" s="265"/>
      <c r="DO544" s="265"/>
      <c r="DP544" s="265"/>
      <c r="DQ544" s="265"/>
      <c r="DR544" s="265"/>
      <c r="DS544" s="265"/>
      <c r="DT544" s="265"/>
      <c r="DU544" s="265"/>
      <c r="DV544" s="265"/>
      <c r="DW544" s="265"/>
      <c r="DX544" s="265"/>
      <c r="DY544" s="265"/>
      <c r="DZ544" s="265"/>
      <c r="EA544" s="265"/>
      <c r="EB544" s="265"/>
      <c r="EC544" s="265"/>
      <c r="ED544" s="265"/>
      <c r="EE544" s="265"/>
      <c r="EF544" s="265"/>
      <c r="EG544" s="265"/>
      <c r="EH544" s="265"/>
      <c r="EI544" s="265"/>
      <c r="EJ544" s="265"/>
      <c r="EK544" s="265"/>
      <c r="EL544" s="265"/>
      <c r="EM544" s="189"/>
      <c r="EN544" s="189"/>
      <c r="EO544" s="189"/>
      <c r="EP544" s="265"/>
      <c r="EQ544" s="265"/>
      <c r="ER544" s="265"/>
      <c r="ES544" s="265"/>
      <c r="ET544" s="265"/>
      <c r="EU544" s="265"/>
      <c r="EV544" s="265"/>
      <c r="EW544" s="265"/>
      <c r="EX544" s="265"/>
      <c r="EY544" s="265"/>
      <c r="EZ544" s="265"/>
      <c r="FA544" s="265"/>
      <c r="FB544" s="265"/>
      <c r="FC544" s="265"/>
      <c r="FD544" s="265"/>
      <c r="FE544" s="265"/>
      <c r="FF544" s="265"/>
      <c r="FG544" s="265"/>
      <c r="FH544" s="265"/>
      <c r="FI544" s="265"/>
      <c r="FJ544" s="265"/>
      <c r="FK544" s="265"/>
      <c r="FL544" s="264"/>
      <c r="FM544" s="264"/>
      <c r="FN544" s="264"/>
      <c r="FO544" s="264"/>
      <c r="FP544" s="264"/>
      <c r="FQ544" s="264"/>
      <c r="FR544" s="265"/>
      <c r="FS544" s="265"/>
      <c r="FT544" s="265"/>
      <c r="FU544" s="265"/>
      <c r="FV544" s="265"/>
      <c r="FW544" s="265"/>
      <c r="FX544" s="265"/>
      <c r="FY544" s="265"/>
      <c r="FZ544" s="265"/>
      <c r="GA544" s="265"/>
      <c r="GB544" s="265"/>
      <c r="GC544" s="265"/>
      <c r="GD544" s="265"/>
      <c r="GE544" s="265"/>
      <c r="GF544" s="265"/>
      <c r="GG544" s="265"/>
      <c r="GH544" s="265"/>
      <c r="GI544" s="265"/>
      <c r="GJ544" s="265"/>
      <c r="GK544" s="265"/>
      <c r="GL544" s="265"/>
      <c r="GM544" s="265"/>
      <c r="GN544" s="265"/>
      <c r="GO544" s="265"/>
      <c r="GP544" s="265"/>
      <c r="GQ544" s="265"/>
      <c r="GR544" s="265"/>
      <c r="GS544" s="265"/>
      <c r="GT544" s="265"/>
      <c r="GU544" s="265"/>
      <c r="GV544" s="265"/>
      <c r="GW544" s="265"/>
      <c r="GX544" s="265"/>
      <c r="GY544" s="265"/>
      <c r="GZ544" s="265"/>
      <c r="HA544" s="265"/>
      <c r="HB544" s="265"/>
      <c r="HC544" s="265"/>
      <c r="HD544" s="265"/>
      <c r="HE544" s="265"/>
      <c r="HF544" s="265"/>
      <c r="HG544" s="265"/>
      <c r="HH544" s="265"/>
      <c r="HI544" s="265"/>
      <c r="HJ544" s="265"/>
      <c r="HK544" s="265"/>
      <c r="HL544" s="265"/>
      <c r="HM544" s="265"/>
      <c r="HN544" s="265"/>
      <c r="HO544" s="265"/>
      <c r="HP544" s="265"/>
      <c r="HQ544" s="265"/>
      <c r="HR544" s="265"/>
      <c r="HS544" s="265"/>
      <c r="HT544" s="265"/>
    </row>
    <row r="545" spans="1:228" s="51" customFormat="1" ht="12.75" hidden="1" customHeight="1" x14ac:dyDescent="0.2">
      <c r="A545" s="265"/>
      <c r="B545" s="265"/>
      <c r="C545" s="265"/>
      <c r="D545" s="1291"/>
      <c r="E545" s="362"/>
      <c r="F545" s="1294"/>
      <c r="G545" s="350"/>
      <c r="H545" s="350"/>
      <c r="I545" s="351"/>
      <c r="J545" s="351"/>
      <c r="K545" s="265"/>
      <c r="L545" s="189"/>
      <c r="M545" s="189"/>
      <c r="N545" s="189"/>
      <c r="O545" s="189"/>
      <c r="P545" s="189"/>
      <c r="Q545" s="265"/>
      <c r="R545" s="265"/>
      <c r="S545" s="265"/>
      <c r="T545" s="265"/>
      <c r="U545" s="265"/>
      <c r="V545" s="265"/>
      <c r="W545" s="265"/>
      <c r="X545" s="265"/>
      <c r="Y545" s="265"/>
      <c r="Z545" s="265"/>
      <c r="AA545" s="265"/>
      <c r="AB545" s="265"/>
      <c r="AC545" s="265"/>
      <c r="AD545" s="265"/>
      <c r="AE545" s="265"/>
      <c r="AF545" s="265"/>
      <c r="AG545" s="265"/>
      <c r="AH545" s="265"/>
      <c r="AI545" s="265"/>
      <c r="AJ545" s="265"/>
      <c r="AK545" s="265"/>
      <c r="AL545" s="265"/>
      <c r="AM545" s="265"/>
      <c r="AN545" s="265"/>
      <c r="AO545" s="265"/>
      <c r="AP545" s="265"/>
      <c r="AQ545" s="265"/>
      <c r="AR545" s="265"/>
      <c r="AS545" s="265"/>
      <c r="AT545" s="265"/>
      <c r="AU545" s="265"/>
      <c r="AV545" s="265"/>
      <c r="AW545" s="265"/>
      <c r="AX545" s="265"/>
      <c r="AY545" s="265"/>
      <c r="AZ545" s="265"/>
      <c r="BA545" s="265"/>
      <c r="BB545" s="265"/>
      <c r="BC545" s="265"/>
      <c r="BD545" s="265"/>
      <c r="BE545" s="265"/>
      <c r="BF545" s="265"/>
      <c r="BG545" s="265"/>
      <c r="BH545" s="265"/>
      <c r="BI545" s="265"/>
      <c r="BJ545" s="265"/>
      <c r="BK545" s="265"/>
      <c r="BL545" s="265"/>
      <c r="BM545" s="265"/>
      <c r="BN545" s="265"/>
      <c r="BO545" s="265"/>
      <c r="BP545" s="265"/>
      <c r="BQ545" s="265"/>
      <c r="BR545" s="265"/>
      <c r="BS545" s="265"/>
      <c r="BT545" s="265"/>
      <c r="BU545" s="265"/>
      <c r="BV545" s="265"/>
      <c r="BW545" s="265"/>
      <c r="BX545" s="265"/>
      <c r="BY545" s="265"/>
      <c r="BZ545" s="265"/>
      <c r="CA545" s="265"/>
      <c r="CB545" s="265"/>
      <c r="CC545" s="265"/>
      <c r="CD545" s="265"/>
      <c r="CE545" s="328"/>
      <c r="CF545" s="265"/>
      <c r="CG545" s="265"/>
      <c r="CH545" s="265"/>
      <c r="CI545" s="265"/>
      <c r="CJ545" s="265"/>
      <c r="CK545" s="265"/>
      <c r="CL545" s="265"/>
      <c r="CM545" s="265"/>
      <c r="CN545" s="265"/>
      <c r="CO545" s="265"/>
      <c r="CP545" s="265"/>
      <c r="CQ545" s="265"/>
      <c r="CR545" s="265"/>
      <c r="CS545" s="265"/>
      <c r="CT545" s="328"/>
      <c r="CU545" s="328"/>
      <c r="CV545" s="265"/>
      <c r="CW545" s="265"/>
      <c r="CX545" s="265"/>
      <c r="CY545" s="265"/>
      <c r="CZ545" s="265"/>
      <c r="DA545" s="265"/>
      <c r="DB545" s="265"/>
      <c r="DC545" s="265"/>
      <c r="DD545" s="265"/>
      <c r="DE545" s="265"/>
      <c r="DF545" s="265"/>
      <c r="DG545" s="265"/>
      <c r="DH545" s="265"/>
      <c r="DI545" s="265"/>
      <c r="DJ545" s="265"/>
      <c r="DK545" s="265"/>
      <c r="DL545" s="265"/>
      <c r="DM545" s="265"/>
      <c r="DN545" s="265"/>
      <c r="DO545" s="265"/>
      <c r="DP545" s="265"/>
      <c r="DQ545" s="265"/>
      <c r="DR545" s="265"/>
      <c r="DS545" s="265"/>
      <c r="DT545" s="265"/>
      <c r="DU545" s="265"/>
      <c r="DV545" s="265"/>
      <c r="DW545" s="265"/>
      <c r="DX545" s="265"/>
      <c r="DY545" s="265"/>
      <c r="DZ545" s="265"/>
      <c r="EA545" s="265"/>
      <c r="EB545" s="265"/>
      <c r="EC545" s="265"/>
      <c r="ED545" s="265"/>
      <c r="EE545" s="265"/>
      <c r="EF545" s="265"/>
      <c r="EG545" s="265"/>
      <c r="EH545" s="265"/>
      <c r="EI545" s="265"/>
      <c r="EJ545" s="265"/>
      <c r="EK545" s="265"/>
      <c r="EL545" s="265"/>
      <c r="EM545" s="189"/>
      <c r="EN545" s="189"/>
      <c r="EO545" s="189"/>
      <c r="EP545" s="265"/>
      <c r="EQ545" s="265"/>
      <c r="ER545" s="265"/>
      <c r="ES545" s="265"/>
      <c r="ET545" s="265"/>
      <c r="EU545" s="265"/>
      <c r="EV545" s="265"/>
      <c r="EW545" s="265"/>
      <c r="EX545" s="265"/>
      <c r="EY545" s="265"/>
      <c r="EZ545" s="265"/>
      <c r="FA545" s="265"/>
      <c r="FB545" s="265"/>
      <c r="FC545" s="265"/>
      <c r="FD545" s="265"/>
      <c r="FE545" s="265"/>
      <c r="FF545" s="265"/>
      <c r="FG545" s="265"/>
      <c r="FH545" s="265"/>
      <c r="FI545" s="265"/>
      <c r="FJ545" s="265"/>
      <c r="FK545" s="265"/>
      <c r="FL545" s="264"/>
      <c r="FM545" s="264"/>
      <c r="FN545" s="264"/>
      <c r="FO545" s="264"/>
      <c r="FP545" s="264"/>
      <c r="FQ545" s="264"/>
      <c r="FR545" s="265"/>
      <c r="FS545" s="265"/>
      <c r="FT545" s="265"/>
      <c r="FU545" s="265"/>
      <c r="FV545" s="265"/>
      <c r="FW545" s="265"/>
      <c r="FX545" s="265"/>
      <c r="FY545" s="265"/>
      <c r="FZ545" s="265"/>
      <c r="GA545" s="265"/>
      <c r="GB545" s="265"/>
      <c r="GC545" s="265"/>
      <c r="GD545" s="265"/>
      <c r="GE545" s="265"/>
      <c r="GF545" s="265"/>
      <c r="GG545" s="265"/>
      <c r="GH545" s="265"/>
      <c r="GI545" s="265"/>
      <c r="GJ545" s="265"/>
      <c r="GK545" s="265"/>
      <c r="GL545" s="265"/>
      <c r="GM545" s="265"/>
      <c r="GN545" s="265"/>
      <c r="GO545" s="265"/>
      <c r="GP545" s="265"/>
      <c r="GQ545" s="265"/>
      <c r="GR545" s="265"/>
      <c r="GS545" s="265"/>
      <c r="GT545" s="265"/>
      <c r="GU545" s="265"/>
      <c r="GV545" s="265"/>
      <c r="GW545" s="265"/>
      <c r="GX545" s="265"/>
      <c r="GY545" s="265"/>
      <c r="GZ545" s="265"/>
      <c r="HA545" s="265"/>
      <c r="HB545" s="265"/>
      <c r="HC545" s="265"/>
      <c r="HD545" s="265"/>
      <c r="HE545" s="265"/>
      <c r="HF545" s="265"/>
      <c r="HG545" s="265"/>
      <c r="HH545" s="265"/>
      <c r="HI545" s="265"/>
      <c r="HJ545" s="265"/>
      <c r="HK545" s="265"/>
      <c r="HL545" s="265"/>
      <c r="HM545" s="265"/>
      <c r="HN545" s="265"/>
      <c r="HO545" s="265"/>
      <c r="HP545" s="265"/>
      <c r="HQ545" s="265"/>
      <c r="HR545" s="265"/>
      <c r="HS545" s="265"/>
      <c r="HT545" s="265"/>
    </row>
    <row r="546" spans="1:228" s="51" customFormat="1" ht="23.25" hidden="1" customHeight="1" x14ac:dyDescent="0.35">
      <c r="A546" s="265"/>
      <c r="B546" s="265"/>
      <c r="C546" s="265"/>
      <c r="D546" s="363">
        <f>SUM(D27:D526)</f>
        <v>0</v>
      </c>
      <c r="E546" s="363"/>
      <c r="F546" s="364">
        <f>SUM(F27:F526)</f>
        <v>0</v>
      </c>
      <c r="G546" s="365"/>
      <c r="H546" s="264"/>
      <c r="I546" s="265"/>
      <c r="J546" s="265"/>
      <c r="K546" s="265"/>
      <c r="L546" s="189"/>
      <c r="M546" s="189"/>
      <c r="N546" s="189"/>
      <c r="O546" s="189"/>
      <c r="P546" s="189"/>
      <c r="Q546" s="265"/>
      <c r="R546" s="265"/>
      <c r="S546" s="265"/>
      <c r="T546" s="265"/>
      <c r="U546" s="265"/>
      <c r="V546" s="265"/>
      <c r="W546" s="265"/>
      <c r="X546" s="265"/>
      <c r="Y546" s="265"/>
      <c r="Z546" s="265"/>
      <c r="AA546" s="265"/>
      <c r="AB546" s="265"/>
      <c r="AC546" s="265"/>
      <c r="AD546" s="265"/>
      <c r="AE546" s="265"/>
      <c r="AF546" s="265"/>
      <c r="AG546" s="265"/>
      <c r="AH546" s="265"/>
      <c r="AI546" s="265"/>
      <c r="AJ546" s="265"/>
      <c r="AK546" s="265"/>
      <c r="AL546" s="265"/>
      <c r="AM546" s="265"/>
      <c r="AN546" s="265"/>
      <c r="AO546" s="265"/>
      <c r="AP546" s="265"/>
      <c r="AQ546" s="265"/>
      <c r="AR546" s="265"/>
      <c r="AS546" s="265"/>
      <c r="AT546" s="265"/>
      <c r="AU546" s="265"/>
      <c r="AV546" s="265"/>
      <c r="AW546" s="265"/>
      <c r="AX546" s="265"/>
      <c r="AY546" s="265"/>
      <c r="AZ546" s="265"/>
      <c r="BA546" s="265"/>
      <c r="BB546" s="265"/>
      <c r="BC546" s="265"/>
      <c r="BD546" s="265"/>
      <c r="BE546" s="265"/>
      <c r="BF546" s="265"/>
      <c r="BG546" s="265"/>
      <c r="BH546" s="265"/>
      <c r="BI546" s="265"/>
      <c r="BJ546" s="265"/>
      <c r="BK546" s="265"/>
      <c r="BL546" s="265"/>
      <c r="BM546" s="265"/>
      <c r="BN546" s="265"/>
      <c r="BO546" s="265"/>
      <c r="BP546" s="265"/>
      <c r="BQ546" s="265"/>
      <c r="BR546" s="265"/>
      <c r="BS546" s="265"/>
      <c r="BT546" s="265"/>
      <c r="BU546" s="265"/>
      <c r="BV546" s="265"/>
      <c r="BW546" s="265"/>
      <c r="BX546" s="265"/>
      <c r="BY546" s="265"/>
      <c r="BZ546" s="265"/>
      <c r="CA546" s="265"/>
      <c r="CB546" s="265"/>
      <c r="CC546" s="265"/>
      <c r="CD546" s="265"/>
      <c r="CE546" s="328"/>
      <c r="CF546" s="265"/>
      <c r="CG546" s="265"/>
      <c r="CH546" s="265"/>
      <c r="CI546" s="265"/>
      <c r="CJ546" s="265"/>
      <c r="CK546" s="265"/>
      <c r="CL546" s="265"/>
      <c r="CM546" s="265"/>
      <c r="CN546" s="265"/>
      <c r="CO546" s="265"/>
      <c r="CP546" s="265"/>
      <c r="CQ546" s="265"/>
      <c r="CR546" s="265"/>
      <c r="CS546" s="265"/>
      <c r="CT546" s="328"/>
      <c r="CU546" s="328"/>
      <c r="CV546" s="265"/>
      <c r="CW546" s="265"/>
      <c r="CX546" s="265"/>
      <c r="CY546" s="265"/>
      <c r="CZ546" s="265"/>
      <c r="DA546" s="265"/>
      <c r="DB546" s="265"/>
      <c r="DC546" s="265"/>
      <c r="DD546" s="265"/>
      <c r="DE546" s="265"/>
      <c r="DF546" s="265"/>
      <c r="DG546" s="265"/>
      <c r="DH546" s="265"/>
      <c r="DI546" s="265"/>
      <c r="DJ546" s="265"/>
      <c r="DK546" s="265"/>
      <c r="DL546" s="265"/>
      <c r="DM546" s="265"/>
      <c r="DN546" s="265"/>
      <c r="DO546" s="265"/>
      <c r="DP546" s="265"/>
      <c r="DQ546" s="265"/>
      <c r="DR546" s="265"/>
      <c r="DS546" s="265"/>
      <c r="DT546" s="265"/>
      <c r="DU546" s="265"/>
      <c r="DV546" s="265"/>
      <c r="DW546" s="265"/>
      <c r="DX546" s="265"/>
      <c r="DY546" s="265"/>
      <c r="DZ546" s="265"/>
      <c r="EA546" s="265"/>
      <c r="EB546" s="265"/>
      <c r="EC546" s="265"/>
      <c r="ED546" s="265"/>
      <c r="EE546" s="265"/>
      <c r="EF546" s="265"/>
      <c r="EG546" s="265"/>
      <c r="EH546" s="265"/>
      <c r="EI546" s="265"/>
      <c r="EJ546" s="265"/>
      <c r="EK546" s="265"/>
      <c r="EL546" s="265"/>
      <c r="EM546" s="189"/>
      <c r="EN546" s="189"/>
      <c r="EO546" s="189"/>
      <c r="EP546" s="265"/>
      <c r="EQ546" s="265"/>
      <c r="ER546" s="265"/>
      <c r="ES546" s="265"/>
      <c r="ET546" s="265"/>
      <c r="EU546" s="265"/>
      <c r="EV546" s="265"/>
      <c r="EW546" s="265"/>
      <c r="EX546" s="265"/>
      <c r="EY546" s="265"/>
      <c r="EZ546" s="265"/>
      <c r="FA546" s="265"/>
      <c r="FB546" s="265"/>
      <c r="FC546" s="265"/>
      <c r="FD546" s="265"/>
      <c r="FE546" s="265"/>
      <c r="FF546" s="265"/>
      <c r="FG546" s="265"/>
      <c r="FH546" s="265"/>
      <c r="FI546" s="265"/>
      <c r="FJ546" s="265"/>
      <c r="FK546" s="265"/>
      <c r="FL546" s="264"/>
      <c r="FM546" s="264"/>
      <c r="FN546" s="264"/>
      <c r="FO546" s="264"/>
      <c r="FP546" s="264"/>
      <c r="FQ546" s="264"/>
      <c r="FR546" s="265"/>
      <c r="FS546" s="265"/>
      <c r="FT546" s="265"/>
      <c r="FU546" s="265"/>
      <c r="FV546" s="265"/>
      <c r="FW546" s="265"/>
      <c r="FX546" s="265"/>
      <c r="FY546" s="265"/>
      <c r="FZ546" s="265"/>
      <c r="GA546" s="265"/>
      <c r="GB546" s="265"/>
      <c r="GC546" s="265"/>
      <c r="GD546" s="265"/>
      <c r="GE546" s="265"/>
      <c r="GF546" s="265"/>
      <c r="GG546" s="265"/>
      <c r="GH546" s="265"/>
      <c r="GI546" s="265"/>
      <c r="GJ546" s="265"/>
      <c r="GK546" s="265"/>
      <c r="GL546" s="265"/>
      <c r="GM546" s="265"/>
      <c r="GN546" s="265"/>
      <c r="GO546" s="265"/>
      <c r="GP546" s="265"/>
      <c r="GQ546" s="265"/>
      <c r="GR546" s="265"/>
      <c r="GS546" s="265"/>
      <c r="GT546" s="265"/>
      <c r="GU546" s="265"/>
      <c r="GV546" s="265"/>
      <c r="GW546" s="265"/>
      <c r="GX546" s="265"/>
      <c r="GY546" s="265"/>
      <c r="GZ546" s="265"/>
      <c r="HA546" s="265"/>
      <c r="HB546" s="265"/>
      <c r="HC546" s="265"/>
      <c r="HD546" s="265"/>
      <c r="HE546" s="265"/>
      <c r="HF546" s="265"/>
      <c r="HG546" s="265"/>
      <c r="HH546" s="265"/>
      <c r="HI546" s="265"/>
      <c r="HJ546" s="265"/>
      <c r="HK546" s="265"/>
      <c r="HL546" s="265"/>
      <c r="HM546" s="265"/>
      <c r="HN546" s="265"/>
      <c r="HO546" s="265"/>
      <c r="HP546" s="265"/>
      <c r="HQ546" s="265"/>
      <c r="HR546" s="265"/>
      <c r="HS546" s="265"/>
      <c r="HT546" s="265"/>
    </row>
    <row r="547" spans="1:228" s="51" customFormat="1" ht="12.75" hidden="1" customHeight="1" x14ac:dyDescent="0.2">
      <c r="A547" s="265"/>
      <c r="B547" s="265"/>
      <c r="C547" s="265"/>
      <c r="D547" s="265"/>
      <c r="E547" s="265"/>
      <c r="F547" s="265"/>
      <c r="G547" s="265"/>
      <c r="H547" s="265"/>
      <c r="I547" s="265"/>
      <c r="J547" s="265"/>
      <c r="K547" s="265"/>
      <c r="L547" s="189"/>
      <c r="M547" s="189"/>
      <c r="N547" s="189"/>
      <c r="O547" s="189"/>
      <c r="P547" s="189"/>
      <c r="Q547" s="265"/>
      <c r="R547" s="265"/>
      <c r="S547" s="265"/>
      <c r="T547" s="265"/>
      <c r="U547" s="265"/>
      <c r="V547" s="265"/>
      <c r="W547" s="265"/>
      <c r="X547" s="265"/>
      <c r="Y547" s="265"/>
      <c r="Z547" s="265"/>
      <c r="AA547" s="265"/>
      <c r="AB547" s="265"/>
      <c r="AC547" s="265"/>
      <c r="AD547" s="265"/>
      <c r="AE547" s="265"/>
      <c r="AF547" s="265"/>
      <c r="AG547" s="265"/>
      <c r="AH547" s="265"/>
      <c r="AI547" s="265"/>
      <c r="AJ547" s="265"/>
      <c r="AK547" s="265"/>
      <c r="AL547" s="265"/>
      <c r="AM547" s="265"/>
      <c r="AN547" s="265"/>
      <c r="AO547" s="265"/>
      <c r="AP547" s="265"/>
      <c r="AQ547" s="265"/>
      <c r="AR547" s="265"/>
      <c r="AS547" s="265"/>
      <c r="AT547" s="265"/>
      <c r="AU547" s="265"/>
      <c r="AV547" s="265"/>
      <c r="AW547" s="265"/>
      <c r="AX547" s="265"/>
      <c r="AY547" s="265"/>
      <c r="AZ547" s="265"/>
      <c r="BA547" s="265"/>
      <c r="BB547" s="265"/>
      <c r="BC547" s="265"/>
      <c r="BD547" s="265"/>
      <c r="BE547" s="265"/>
      <c r="BF547" s="265"/>
      <c r="BG547" s="265"/>
      <c r="BH547" s="265"/>
      <c r="BI547" s="265"/>
      <c r="BJ547" s="265"/>
      <c r="BK547" s="265"/>
      <c r="BL547" s="265"/>
      <c r="BM547" s="265"/>
      <c r="BN547" s="265"/>
      <c r="BO547" s="265"/>
      <c r="BP547" s="265"/>
      <c r="BQ547" s="265"/>
      <c r="BR547" s="265"/>
      <c r="BS547" s="265"/>
      <c r="BT547" s="265"/>
      <c r="BU547" s="265"/>
      <c r="BV547" s="265"/>
      <c r="BW547" s="265"/>
      <c r="BX547" s="265"/>
      <c r="BY547" s="265"/>
      <c r="BZ547" s="265"/>
      <c r="CA547" s="265"/>
      <c r="CB547" s="265"/>
      <c r="CC547" s="265"/>
      <c r="CD547" s="265"/>
      <c r="CE547" s="328"/>
      <c r="CF547" s="265"/>
      <c r="CG547" s="265"/>
      <c r="CH547" s="265"/>
      <c r="CI547" s="265"/>
      <c r="CJ547" s="265"/>
      <c r="CK547" s="265"/>
      <c r="CL547" s="265"/>
      <c r="CM547" s="265"/>
      <c r="CN547" s="265"/>
      <c r="CO547" s="265"/>
      <c r="CP547" s="265"/>
      <c r="CQ547" s="265"/>
      <c r="CR547" s="265"/>
      <c r="CS547" s="265"/>
      <c r="CT547" s="328"/>
      <c r="CU547" s="328"/>
      <c r="CV547" s="265"/>
      <c r="CW547" s="265"/>
      <c r="CX547" s="265"/>
      <c r="CY547" s="265"/>
      <c r="CZ547" s="265"/>
      <c r="DA547" s="265"/>
      <c r="DB547" s="265"/>
      <c r="DC547" s="265"/>
      <c r="DD547" s="265"/>
      <c r="DE547" s="265"/>
      <c r="DF547" s="265"/>
      <c r="DG547" s="265"/>
      <c r="DH547" s="265"/>
      <c r="DI547" s="265"/>
      <c r="DJ547" s="265"/>
      <c r="DK547" s="265"/>
      <c r="DL547" s="265"/>
      <c r="DM547" s="265"/>
      <c r="DN547" s="265"/>
      <c r="DO547" s="265"/>
      <c r="DP547" s="265"/>
      <c r="DQ547" s="265"/>
      <c r="DR547" s="265"/>
      <c r="DS547" s="265"/>
      <c r="DT547" s="265"/>
      <c r="DU547" s="265"/>
      <c r="DV547" s="265"/>
      <c r="DW547" s="265"/>
      <c r="DX547" s="265"/>
      <c r="DY547" s="265"/>
      <c r="DZ547" s="265"/>
      <c r="EA547" s="265"/>
      <c r="EB547" s="265"/>
      <c r="EC547" s="265"/>
      <c r="ED547" s="265"/>
      <c r="EE547" s="265"/>
      <c r="EF547" s="265"/>
      <c r="EG547" s="265"/>
      <c r="EH547" s="265"/>
      <c r="EI547" s="265"/>
      <c r="EJ547" s="265"/>
      <c r="EK547" s="265"/>
      <c r="EL547" s="265"/>
      <c r="EM547" s="189"/>
      <c r="EN547" s="189"/>
      <c r="EO547" s="189"/>
      <c r="EP547" s="265"/>
      <c r="EQ547" s="265"/>
      <c r="ER547" s="265"/>
      <c r="ES547" s="265"/>
      <c r="ET547" s="265"/>
      <c r="EU547" s="265"/>
      <c r="EV547" s="265"/>
      <c r="EW547" s="265"/>
      <c r="EX547" s="265"/>
      <c r="EY547" s="265"/>
      <c r="EZ547" s="265"/>
      <c r="FA547" s="265"/>
      <c r="FB547" s="265"/>
      <c r="FC547" s="265"/>
      <c r="FD547" s="265"/>
      <c r="FE547" s="265"/>
      <c r="FF547" s="265"/>
      <c r="FG547" s="265"/>
      <c r="FH547" s="265"/>
      <c r="FI547" s="265"/>
      <c r="FJ547" s="265"/>
      <c r="FK547" s="265"/>
      <c r="FL547" s="264"/>
      <c r="FM547" s="264"/>
      <c r="FN547" s="264"/>
      <c r="FO547" s="264"/>
      <c r="FP547" s="264"/>
      <c r="FQ547" s="264"/>
      <c r="FR547" s="265"/>
      <c r="FS547" s="265"/>
      <c r="FT547" s="265"/>
      <c r="FU547" s="265"/>
      <c r="FV547" s="265"/>
      <c r="FW547" s="265"/>
      <c r="FX547" s="265"/>
      <c r="FY547" s="265"/>
      <c r="FZ547" s="265"/>
      <c r="GA547" s="265"/>
      <c r="GB547" s="265"/>
      <c r="GC547" s="265"/>
      <c r="GD547" s="265"/>
      <c r="GE547" s="265"/>
      <c r="GF547" s="265"/>
      <c r="GG547" s="265"/>
      <c r="GH547" s="265"/>
      <c r="GI547" s="265"/>
      <c r="GJ547" s="265"/>
      <c r="GK547" s="265"/>
      <c r="GL547" s="265"/>
      <c r="GM547" s="265"/>
      <c r="GN547" s="265"/>
      <c r="GO547" s="265"/>
      <c r="GP547" s="265"/>
      <c r="GQ547" s="265"/>
      <c r="GR547" s="265"/>
      <c r="GS547" s="265"/>
      <c r="GT547" s="265"/>
      <c r="GU547" s="265"/>
      <c r="GV547" s="265"/>
      <c r="GW547" s="265"/>
      <c r="GX547" s="265"/>
      <c r="GY547" s="265"/>
      <c r="GZ547" s="265"/>
      <c r="HA547" s="265"/>
      <c r="HB547" s="265"/>
      <c r="HC547" s="265"/>
      <c r="HD547" s="265"/>
      <c r="HE547" s="265"/>
      <c r="HF547" s="265"/>
      <c r="HG547" s="265"/>
      <c r="HH547" s="265"/>
      <c r="HI547" s="265"/>
      <c r="HJ547" s="265"/>
      <c r="HK547" s="265"/>
      <c r="HL547" s="265"/>
      <c r="HM547" s="265"/>
      <c r="HN547" s="265"/>
      <c r="HO547" s="265"/>
      <c r="HP547" s="265"/>
      <c r="HQ547" s="265"/>
      <c r="HR547" s="265"/>
      <c r="HS547" s="265"/>
      <c r="HT547" s="265"/>
    </row>
    <row r="548" spans="1:228" s="51" customFormat="1" ht="23.25" hidden="1" customHeight="1" x14ac:dyDescent="0.35">
      <c r="A548" s="265"/>
      <c r="B548" s="265"/>
      <c r="C548" s="265"/>
      <c r="D548" s="265"/>
      <c r="E548" s="265"/>
      <c r="F548" s="265"/>
      <c r="G548" s="265"/>
      <c r="H548" s="265"/>
      <c r="I548" s="265"/>
      <c r="J548" s="265"/>
      <c r="K548" s="265"/>
      <c r="L548" s="189"/>
      <c r="M548" s="189"/>
      <c r="N548" s="189"/>
      <c r="O548" s="189"/>
      <c r="P548" s="189"/>
      <c r="Q548" s="265"/>
      <c r="R548" s="265"/>
      <c r="S548" s="265"/>
      <c r="T548" s="265"/>
      <c r="U548" s="265"/>
      <c r="V548" s="265"/>
      <c r="W548" s="366" t="s">
        <v>18</v>
      </c>
      <c r="X548" s="265"/>
      <c r="Y548" s="265"/>
      <c r="Z548" s="265"/>
      <c r="AA548" s="265"/>
      <c r="AB548" s="265"/>
      <c r="AC548" s="265"/>
      <c r="AD548" s="265"/>
      <c r="AE548" s="265"/>
      <c r="AF548" s="265"/>
      <c r="AG548" s="265"/>
      <c r="AH548" s="265"/>
      <c r="AI548" s="265"/>
      <c r="AJ548" s="265"/>
      <c r="AK548" s="265"/>
      <c r="AL548" s="265"/>
      <c r="AM548" s="265"/>
      <c r="AN548" s="265"/>
      <c r="AO548" s="265"/>
      <c r="AP548" s="265"/>
      <c r="AQ548" s="300" t="s">
        <v>14</v>
      </c>
      <c r="AR548" s="300"/>
      <c r="AS548" s="300"/>
      <c r="AT548" s="300"/>
      <c r="AU548" s="300"/>
      <c r="AV548" s="265"/>
      <c r="AW548" s="265"/>
      <c r="AX548" s="367">
        <f>AV528+AW528</f>
        <v>0</v>
      </c>
      <c r="AY548" s="265"/>
      <c r="AZ548" s="265"/>
      <c r="BA548" s="265"/>
      <c r="BB548" s="265"/>
      <c r="BC548" s="265"/>
      <c r="BD548" s="265"/>
      <c r="BE548" s="265"/>
      <c r="BF548" s="265"/>
      <c r="BG548" s="265"/>
      <c r="BH548" s="265"/>
      <c r="BI548" s="265"/>
      <c r="BJ548" s="265"/>
      <c r="BK548" s="265"/>
      <c r="BL548" s="265"/>
      <c r="BM548" s="265"/>
      <c r="BN548" s="265"/>
      <c r="BO548" s="265"/>
      <c r="BP548" s="265"/>
      <c r="BQ548" s="265"/>
      <c r="BR548" s="265"/>
      <c r="BS548" s="265"/>
      <c r="BT548" s="265"/>
      <c r="BU548" s="265"/>
      <c r="BV548" s="265"/>
      <c r="BW548" s="265"/>
      <c r="BX548" s="265"/>
      <c r="BY548" s="265"/>
      <c r="BZ548" s="265"/>
      <c r="CA548" s="265"/>
      <c r="CB548" s="265"/>
      <c r="CC548" s="265"/>
      <c r="CD548" s="265"/>
      <c r="CE548" s="328"/>
      <c r="CF548" s="265"/>
      <c r="CG548" s="265"/>
      <c r="CH548" s="265"/>
      <c r="CI548" s="265"/>
      <c r="CJ548" s="265"/>
      <c r="CK548" s="265"/>
      <c r="CL548" s="265"/>
      <c r="CM548" s="265"/>
      <c r="CN548" s="265"/>
      <c r="CO548" s="265"/>
      <c r="CP548" s="265"/>
      <c r="CQ548" s="265"/>
      <c r="CR548" s="265"/>
      <c r="CS548" s="265"/>
      <c r="CT548" s="328"/>
      <c r="CU548" s="328"/>
      <c r="CV548" s="265"/>
      <c r="CW548" s="265"/>
      <c r="CX548" s="265"/>
      <c r="CY548" s="265"/>
      <c r="CZ548" s="265"/>
      <c r="DA548" s="265"/>
      <c r="DB548" s="265"/>
      <c r="DC548" s="265"/>
      <c r="DD548" s="265"/>
      <c r="DE548" s="265"/>
      <c r="DF548" s="265"/>
      <c r="DG548" s="265"/>
      <c r="DH548" s="265"/>
      <c r="DI548" s="265"/>
      <c r="DJ548" s="265"/>
      <c r="DK548" s="265"/>
      <c r="DL548" s="265"/>
      <c r="DM548" s="265"/>
      <c r="DN548" s="265"/>
      <c r="DO548" s="265"/>
      <c r="DP548" s="265"/>
      <c r="DQ548" s="265"/>
      <c r="DR548" s="265"/>
      <c r="DS548" s="265"/>
      <c r="DT548" s="265"/>
      <c r="DU548" s="265"/>
      <c r="DV548" s="265"/>
      <c r="DW548" s="265"/>
      <c r="DX548" s="265"/>
      <c r="DY548" s="265"/>
      <c r="DZ548" s="265"/>
      <c r="EA548" s="265"/>
      <c r="EB548" s="265"/>
      <c r="EC548" s="265"/>
      <c r="ED548" s="265"/>
      <c r="EE548" s="265"/>
      <c r="EF548" s="265"/>
      <c r="EG548" s="265"/>
      <c r="EH548" s="265"/>
      <c r="EI548" s="265"/>
      <c r="EJ548" s="265"/>
      <c r="EK548" s="265"/>
      <c r="EL548" s="265"/>
      <c r="EM548" s="189"/>
      <c r="EN548" s="189"/>
      <c r="EO548" s="189"/>
      <c r="EP548" s="265"/>
      <c r="EQ548" s="265"/>
      <c r="ER548" s="265"/>
      <c r="ES548" s="265"/>
      <c r="ET548" s="265"/>
      <c r="EU548" s="265"/>
      <c r="EV548" s="265"/>
      <c r="EW548" s="265"/>
      <c r="EX548" s="265"/>
      <c r="EY548" s="265"/>
      <c r="EZ548" s="265"/>
      <c r="FA548" s="265"/>
      <c r="FB548" s="265"/>
      <c r="FC548" s="265"/>
      <c r="FD548" s="265"/>
      <c r="FE548" s="265"/>
      <c r="FF548" s="265"/>
      <c r="FG548" s="265"/>
      <c r="FH548" s="265"/>
      <c r="FI548" s="265"/>
      <c r="FJ548" s="265"/>
      <c r="FK548" s="265"/>
      <c r="FL548" s="264"/>
      <c r="FM548" s="264"/>
      <c r="FN548" s="264"/>
      <c r="FO548" s="264"/>
      <c r="FP548" s="264"/>
      <c r="FQ548" s="264"/>
      <c r="FR548" s="265"/>
      <c r="FS548" s="265"/>
      <c r="FT548" s="265"/>
      <c r="FU548" s="265"/>
      <c r="FV548" s="265"/>
      <c r="FW548" s="265"/>
      <c r="FX548" s="265"/>
      <c r="FY548" s="265"/>
      <c r="FZ548" s="265"/>
    </row>
    <row r="549" spans="1:228" s="51" customFormat="1" ht="18" hidden="1" customHeight="1" x14ac:dyDescent="0.2">
      <c r="A549" s="265"/>
      <c r="B549" s="265"/>
      <c r="C549" s="265"/>
      <c r="D549" s="265"/>
      <c r="E549" s="265"/>
      <c r="F549" s="265"/>
      <c r="G549" s="265"/>
      <c r="H549" s="265"/>
      <c r="I549" s="265"/>
      <c r="J549" s="265"/>
      <c r="K549" s="265"/>
      <c r="L549" s="189"/>
      <c r="M549" s="189"/>
      <c r="N549" s="189"/>
      <c r="O549" s="189"/>
      <c r="P549" s="189"/>
      <c r="Q549" s="265"/>
      <c r="R549" s="265"/>
      <c r="S549" s="265"/>
      <c r="T549" s="265"/>
      <c r="U549" s="265"/>
      <c r="V549" s="265"/>
      <c r="W549" s="368" t="e">
        <f>F546/L13</f>
        <v>#DIV/0!</v>
      </c>
      <c r="X549" s="265"/>
      <c r="Y549" s="265"/>
      <c r="Z549" s="265"/>
      <c r="AA549" s="265"/>
      <c r="AB549" s="265"/>
      <c r="AC549" s="265"/>
      <c r="AD549" s="265"/>
      <c r="AE549" s="265"/>
      <c r="AF549" s="265"/>
      <c r="AG549" s="265"/>
      <c r="AH549" s="265"/>
      <c r="AI549" s="265"/>
      <c r="AJ549" s="265"/>
      <c r="AK549" s="265"/>
      <c r="AL549" s="265"/>
      <c r="AM549" s="265"/>
      <c r="AN549" s="265"/>
      <c r="AO549" s="265"/>
      <c r="AP549" s="265"/>
      <c r="AQ549" s="265"/>
      <c r="AR549" s="265"/>
      <c r="AS549" s="265"/>
      <c r="AT549" s="265"/>
      <c r="AU549" s="265"/>
      <c r="AV549" s="265"/>
      <c r="AW549" s="265"/>
      <c r="AX549" s="265"/>
      <c r="AY549" s="265"/>
      <c r="AZ549" s="265"/>
      <c r="BA549" s="265"/>
      <c r="BB549" s="265"/>
      <c r="BC549" s="265"/>
      <c r="BD549" s="265"/>
      <c r="BE549" s="265"/>
      <c r="BF549" s="265"/>
      <c r="BG549" s="265"/>
      <c r="BH549" s="265"/>
      <c r="BI549" s="265"/>
      <c r="BJ549" s="265"/>
      <c r="BK549" s="265"/>
      <c r="BL549" s="265"/>
      <c r="BM549" s="265"/>
      <c r="BN549" s="265"/>
      <c r="BO549" s="265"/>
      <c r="BP549" s="265"/>
      <c r="BQ549" s="265"/>
      <c r="BR549" s="265"/>
      <c r="BS549" s="265"/>
      <c r="BT549" s="265"/>
      <c r="BU549" s="265"/>
      <c r="BV549" s="265"/>
      <c r="BW549" s="265"/>
      <c r="BX549" s="265"/>
      <c r="BY549" s="265"/>
      <c r="BZ549" s="265"/>
      <c r="CA549" s="265"/>
      <c r="CB549" s="265"/>
      <c r="CC549" s="265"/>
      <c r="CD549" s="265"/>
      <c r="CE549" s="328"/>
      <c r="CF549" s="265"/>
      <c r="CG549" s="265"/>
      <c r="CH549" s="265"/>
      <c r="CI549" s="265"/>
      <c r="CJ549" s="265"/>
      <c r="CK549" s="265"/>
      <c r="CL549" s="265"/>
      <c r="CM549" s="265"/>
      <c r="CN549" s="265"/>
      <c r="CO549" s="265"/>
      <c r="CP549" s="265"/>
      <c r="CQ549" s="265"/>
      <c r="CR549" s="265"/>
      <c r="CS549" s="265"/>
      <c r="CT549" s="328"/>
      <c r="CU549" s="328"/>
      <c r="CV549" s="265"/>
      <c r="CW549" s="265"/>
      <c r="CX549" s="265"/>
      <c r="CY549" s="265"/>
      <c r="CZ549" s="265"/>
      <c r="DA549" s="265"/>
      <c r="DB549" s="265"/>
      <c r="DC549" s="265"/>
      <c r="DD549" s="265"/>
      <c r="DE549" s="265"/>
      <c r="DF549" s="265"/>
      <c r="DG549" s="265"/>
      <c r="DH549" s="265"/>
      <c r="DI549" s="265"/>
      <c r="DJ549" s="265"/>
      <c r="DK549" s="265"/>
      <c r="DL549" s="265"/>
      <c r="DM549" s="265"/>
      <c r="DN549" s="265"/>
      <c r="DO549" s="265"/>
      <c r="DP549" s="265"/>
      <c r="DQ549" s="265"/>
      <c r="DR549" s="265"/>
      <c r="DS549" s="265"/>
      <c r="DT549" s="265"/>
      <c r="DU549" s="265"/>
      <c r="DV549" s="265"/>
      <c r="DW549" s="265"/>
      <c r="DX549" s="265"/>
      <c r="DY549" s="265"/>
      <c r="DZ549" s="265"/>
      <c r="EA549" s="265"/>
      <c r="EB549" s="265"/>
      <c r="EC549" s="265"/>
      <c r="ED549" s="265"/>
      <c r="EE549" s="265"/>
      <c r="EF549" s="265"/>
      <c r="EG549" s="265"/>
      <c r="EH549" s="265"/>
      <c r="EI549" s="265"/>
      <c r="EJ549" s="265"/>
      <c r="EK549" s="265"/>
      <c r="EL549" s="265"/>
      <c r="EM549" s="189"/>
      <c r="EN549" s="189"/>
      <c r="EO549" s="189"/>
      <c r="EP549" s="265"/>
      <c r="EQ549" s="265"/>
      <c r="ER549" s="265"/>
      <c r="ES549" s="265"/>
      <c r="ET549" s="265"/>
      <c r="EU549" s="265"/>
      <c r="EV549" s="265"/>
      <c r="EW549" s="265"/>
      <c r="EX549" s="265"/>
      <c r="EY549" s="265"/>
      <c r="EZ549" s="265"/>
      <c r="FA549" s="265"/>
      <c r="FB549" s="265"/>
      <c r="FC549" s="265"/>
      <c r="FD549" s="265"/>
      <c r="FE549" s="265"/>
      <c r="FF549" s="265"/>
      <c r="FG549" s="265"/>
      <c r="FH549" s="265"/>
      <c r="FI549" s="265"/>
      <c r="FJ549" s="265"/>
      <c r="FK549" s="265"/>
      <c r="FL549" s="264"/>
      <c r="FM549" s="264"/>
      <c r="FN549" s="264"/>
      <c r="FO549" s="264"/>
      <c r="FP549" s="264"/>
      <c r="FQ549" s="264"/>
      <c r="FR549" s="265"/>
      <c r="FS549" s="265"/>
      <c r="FT549" s="265"/>
      <c r="FU549" s="265"/>
      <c r="FV549" s="265"/>
      <c r="FW549" s="265"/>
      <c r="FX549" s="265"/>
      <c r="FY549" s="265"/>
      <c r="FZ549" s="265"/>
    </row>
    <row r="550" spans="1:228" s="51" customFormat="1" ht="23.25" hidden="1" customHeight="1" x14ac:dyDescent="0.35">
      <c r="A550" s="265"/>
      <c r="B550" s="265"/>
      <c r="C550" s="265"/>
      <c r="D550" s="265"/>
      <c r="E550" s="265"/>
      <c r="F550" s="265"/>
      <c r="G550" s="265"/>
      <c r="H550" s="265"/>
      <c r="I550" s="265"/>
      <c r="J550" s="265"/>
      <c r="K550" s="265"/>
      <c r="L550" s="189"/>
      <c r="M550" s="189"/>
      <c r="N550" s="189"/>
      <c r="O550" s="189"/>
      <c r="P550" s="189"/>
      <c r="Q550" s="265"/>
      <c r="R550" s="265"/>
      <c r="S550" s="265"/>
      <c r="T550" s="265"/>
      <c r="U550" s="265"/>
      <c r="V550" s="265"/>
      <c r="W550" s="265"/>
      <c r="X550" s="265"/>
      <c r="Y550" s="265"/>
      <c r="Z550" s="265"/>
      <c r="AA550" s="265"/>
      <c r="AB550" s="265"/>
      <c r="AC550" s="265"/>
      <c r="AD550" s="265"/>
      <c r="AE550" s="265"/>
      <c r="AF550" s="265"/>
      <c r="AG550" s="265"/>
      <c r="AH550" s="265"/>
      <c r="AI550" s="265"/>
      <c r="AJ550" s="265"/>
      <c r="AK550" s="265"/>
      <c r="AL550" s="265"/>
      <c r="AM550" s="265"/>
      <c r="AN550" s="265"/>
      <c r="AO550" s="265"/>
      <c r="AP550" s="265"/>
      <c r="AQ550" s="1074" t="s">
        <v>15</v>
      </c>
      <c r="AR550" s="1075"/>
      <c r="AS550" s="1075"/>
      <c r="AT550" s="1075"/>
      <c r="AU550" s="1075"/>
      <c r="AV550" s="1075"/>
      <c r="AW550" s="265"/>
      <c r="AX550" s="367">
        <f>AX528+AY528</f>
        <v>0</v>
      </c>
      <c r="AY550" s="265"/>
      <c r="AZ550" s="265"/>
      <c r="BA550" s="265"/>
      <c r="BB550" s="265"/>
      <c r="BC550" s="265"/>
      <c r="BD550" s="265"/>
      <c r="BE550" s="265"/>
      <c r="BF550" s="265"/>
      <c r="BG550" s="265"/>
      <c r="BH550" s="265"/>
      <c r="BI550" s="265"/>
      <c r="BJ550" s="265"/>
      <c r="BK550" s="265"/>
      <c r="BL550" s="265"/>
      <c r="BM550" s="265"/>
      <c r="BN550" s="265"/>
      <c r="BO550" s="265"/>
      <c r="BP550" s="265"/>
      <c r="BQ550" s="265"/>
      <c r="BR550" s="265"/>
      <c r="BS550" s="265"/>
      <c r="BT550" s="265"/>
      <c r="BU550" s="265"/>
      <c r="BV550" s="265"/>
      <c r="BW550" s="265"/>
      <c r="BX550" s="265"/>
      <c r="BY550" s="265"/>
      <c r="BZ550" s="265"/>
      <c r="CA550" s="265"/>
      <c r="CB550" s="265"/>
      <c r="CC550" s="265"/>
      <c r="CD550" s="265"/>
      <c r="CE550" s="328"/>
      <c r="CF550" s="265"/>
      <c r="CG550" s="265"/>
      <c r="CH550" s="265"/>
      <c r="CI550" s="265"/>
      <c r="CJ550" s="265"/>
      <c r="CK550" s="265"/>
      <c r="CL550" s="265"/>
      <c r="CM550" s="265"/>
      <c r="CN550" s="265"/>
      <c r="CO550" s="265"/>
      <c r="CP550" s="265"/>
      <c r="CQ550" s="265"/>
      <c r="CR550" s="265"/>
      <c r="CS550" s="265"/>
      <c r="CT550" s="328"/>
      <c r="CU550" s="328"/>
      <c r="CV550" s="265"/>
      <c r="CW550" s="265"/>
      <c r="CX550" s="265"/>
      <c r="CY550" s="265"/>
      <c r="CZ550" s="265"/>
      <c r="DA550" s="265"/>
      <c r="DB550" s="265"/>
      <c r="DC550" s="265"/>
      <c r="DD550" s="265"/>
      <c r="DE550" s="265"/>
      <c r="DF550" s="265"/>
      <c r="DG550" s="265"/>
      <c r="DH550" s="265"/>
      <c r="DI550" s="265"/>
      <c r="DJ550" s="265"/>
      <c r="DK550" s="265"/>
      <c r="DL550" s="265"/>
      <c r="DM550" s="265"/>
      <c r="DN550" s="265"/>
      <c r="DO550" s="265"/>
      <c r="DP550" s="265"/>
      <c r="DQ550" s="265"/>
      <c r="DR550" s="265"/>
      <c r="DS550" s="265">
        <f t="shared" ref="DS550:DS561" si="901">IF(DR550=0,0,1)</f>
        <v>0</v>
      </c>
      <c r="DT550" s="265"/>
      <c r="DU550" s="265"/>
      <c r="DV550" s="265"/>
      <c r="DW550" s="265"/>
      <c r="DX550" s="265"/>
      <c r="DY550" s="265"/>
      <c r="DZ550" s="265"/>
      <c r="EA550" s="265"/>
      <c r="EB550" s="265"/>
      <c r="EC550" s="265"/>
      <c r="ED550" s="265"/>
      <c r="EE550" s="265"/>
      <c r="EF550" s="265"/>
      <c r="EG550" s="265"/>
      <c r="EH550" s="265"/>
      <c r="EI550" s="265"/>
      <c r="EJ550" s="265"/>
      <c r="EK550" s="265"/>
      <c r="EL550" s="265"/>
      <c r="EM550" s="189"/>
      <c r="EN550" s="189"/>
      <c r="EO550" s="189"/>
      <c r="EP550" s="265"/>
      <c r="EQ550" s="265"/>
      <c r="ER550" s="265"/>
      <c r="ES550" s="265"/>
      <c r="ET550" s="265"/>
      <c r="EU550" s="265"/>
      <c r="EV550" s="265"/>
      <c r="EW550" s="265"/>
      <c r="EX550" s="265"/>
      <c r="EY550" s="265"/>
      <c r="EZ550" s="265"/>
      <c r="FA550" s="265"/>
      <c r="FB550" s="265"/>
      <c r="FC550" s="265"/>
      <c r="FD550" s="265"/>
      <c r="FE550" s="265"/>
      <c r="FF550" s="265"/>
      <c r="FG550" s="265"/>
      <c r="FH550" s="265"/>
      <c r="FI550" s="265"/>
      <c r="FJ550" s="265"/>
      <c r="FK550" s="265"/>
      <c r="FL550" s="264"/>
      <c r="FM550" s="264"/>
      <c r="FN550" s="264"/>
      <c r="FO550" s="264"/>
      <c r="FP550" s="264"/>
      <c r="FQ550" s="264"/>
      <c r="FR550" s="265"/>
      <c r="FS550" s="265"/>
      <c r="FT550" s="265"/>
      <c r="FU550" s="265"/>
      <c r="FV550" s="265"/>
      <c r="FW550" s="265"/>
      <c r="FX550" s="265"/>
      <c r="FY550" s="265"/>
      <c r="FZ550" s="265"/>
    </row>
    <row r="551" spans="1:228" s="51" customFormat="1" ht="12.75" customHeight="1" x14ac:dyDescent="0.2">
      <c r="A551" s="265"/>
      <c r="B551" s="265"/>
      <c r="C551" s="265"/>
      <c r="D551" s="265"/>
      <c r="E551" s="265"/>
      <c r="F551" s="265"/>
      <c r="G551" s="265"/>
      <c r="H551" s="265"/>
      <c r="I551" s="265"/>
      <c r="J551" s="265"/>
      <c r="K551" s="265"/>
      <c r="L551" s="189"/>
      <c r="M551" s="189"/>
      <c r="N551" s="189"/>
      <c r="O551" s="189"/>
      <c r="P551" s="189"/>
      <c r="Q551" s="265"/>
      <c r="R551" s="265"/>
      <c r="S551" s="265"/>
      <c r="T551" s="265"/>
      <c r="U551" s="265"/>
      <c r="V551" s="265"/>
      <c r="W551" s="265"/>
      <c r="X551" s="265"/>
      <c r="Y551" s="265"/>
      <c r="Z551" s="265"/>
      <c r="AA551" s="265"/>
      <c r="AB551" s="265"/>
      <c r="AC551" s="265"/>
      <c r="AD551" s="265"/>
      <c r="AE551" s="265"/>
      <c r="AF551" s="265"/>
      <c r="AG551" s="265"/>
      <c r="AH551" s="265"/>
      <c r="AI551" s="265"/>
      <c r="AJ551" s="265"/>
      <c r="AK551" s="265"/>
      <c r="AL551" s="265"/>
      <c r="AM551" s="265"/>
      <c r="AN551" s="265"/>
      <c r="AO551" s="265"/>
      <c r="AP551" s="265"/>
      <c r="AQ551" s="1075"/>
      <c r="AR551" s="1075"/>
      <c r="AS551" s="1075"/>
      <c r="AT551" s="1075"/>
      <c r="AU551" s="1075"/>
      <c r="AV551" s="1075"/>
      <c r="AW551" s="265"/>
      <c r="AX551" s="265"/>
      <c r="AY551" s="265"/>
      <c r="AZ551" s="265"/>
      <c r="BA551" s="265"/>
      <c r="BB551" s="265"/>
      <c r="BC551" s="265"/>
      <c r="BD551" s="265"/>
      <c r="BE551" s="265"/>
      <c r="BF551" s="265"/>
      <c r="BG551" s="265"/>
      <c r="BH551" s="265"/>
      <c r="BI551" s="265"/>
      <c r="BJ551" s="265"/>
      <c r="BK551" s="265"/>
      <c r="BL551" s="265"/>
      <c r="BM551" s="265"/>
      <c r="BN551" s="265"/>
      <c r="BO551" s="265"/>
      <c r="BP551" s="265"/>
      <c r="BQ551" s="265"/>
      <c r="BR551" s="265"/>
      <c r="BS551" s="265"/>
      <c r="BT551" s="265"/>
      <c r="BU551" s="265"/>
      <c r="BV551" s="265"/>
      <c r="BW551" s="265"/>
      <c r="BX551" s="265"/>
      <c r="BY551" s="265"/>
      <c r="BZ551" s="265"/>
      <c r="CA551" s="265"/>
      <c r="CB551" s="265"/>
      <c r="CC551" s="265"/>
      <c r="CD551" s="265"/>
      <c r="CE551" s="328"/>
      <c r="CF551" s="265"/>
      <c r="CG551" s="265"/>
      <c r="CH551" s="265"/>
      <c r="CI551" s="265"/>
      <c r="CJ551" s="265"/>
      <c r="CK551" s="265"/>
      <c r="CL551" s="265"/>
      <c r="CM551" s="265"/>
      <c r="CN551" s="265"/>
      <c r="CO551" s="265"/>
      <c r="CP551" s="265"/>
      <c r="CQ551" s="265"/>
      <c r="CR551" s="265"/>
      <c r="CS551" s="265"/>
      <c r="CT551" s="328"/>
      <c r="CU551" s="328"/>
      <c r="CV551" s="265"/>
      <c r="CW551" s="265"/>
      <c r="CX551" s="265"/>
      <c r="CY551" s="265"/>
      <c r="CZ551" s="265"/>
      <c r="DA551" s="265"/>
      <c r="DB551" s="265"/>
      <c r="DC551" s="265"/>
      <c r="DD551" s="265"/>
      <c r="DE551" s="265"/>
      <c r="DF551" s="265"/>
      <c r="DG551" s="265"/>
      <c r="DH551" s="265"/>
      <c r="DI551" s="265"/>
      <c r="DJ551" s="265"/>
      <c r="DK551" s="265"/>
      <c r="DL551" s="265"/>
      <c r="DM551" s="265"/>
      <c r="DN551" s="265"/>
      <c r="DO551" s="265"/>
      <c r="DP551" s="265"/>
      <c r="DQ551" s="265"/>
      <c r="DR551" s="265"/>
      <c r="DS551" s="265">
        <f t="shared" si="901"/>
        <v>0</v>
      </c>
      <c r="DT551" s="265"/>
      <c r="DU551" s="265"/>
      <c r="DV551" s="265"/>
      <c r="DW551" s="265"/>
      <c r="DX551" s="265"/>
      <c r="DY551" s="265"/>
      <c r="DZ551" s="265"/>
      <c r="EA551" s="265"/>
      <c r="EB551" s="265"/>
      <c r="EC551" s="265"/>
      <c r="ED551" s="265"/>
      <c r="EE551" s="265"/>
      <c r="EF551" s="265"/>
      <c r="EG551" s="265"/>
      <c r="EH551" s="265"/>
      <c r="EI551" s="265"/>
      <c r="EJ551" s="265"/>
      <c r="EK551" s="265"/>
      <c r="EL551" s="265"/>
      <c r="EM551" s="189"/>
      <c r="EN551" s="189"/>
      <c r="EO551" s="189"/>
      <c r="EP551" s="265"/>
      <c r="EQ551" s="265"/>
      <c r="ER551" s="265"/>
      <c r="ES551" s="265"/>
      <c r="ET551" s="265"/>
      <c r="EU551" s="265"/>
      <c r="EV551" s="265"/>
      <c r="EW551" s="265"/>
      <c r="EX551" s="265"/>
      <c r="EY551" s="265"/>
      <c r="EZ551" s="265"/>
      <c r="FA551" s="265"/>
      <c r="FB551" s="265"/>
      <c r="FC551" s="265"/>
      <c r="FD551" s="265"/>
      <c r="FE551" s="265"/>
      <c r="FF551" s="265"/>
      <c r="FG551" s="265"/>
      <c r="FH551" s="265"/>
      <c r="FI551" s="265"/>
      <c r="FJ551" s="265"/>
      <c r="FK551" s="265"/>
      <c r="FL551" s="264"/>
      <c r="FM551" s="264"/>
      <c r="FN551" s="264"/>
      <c r="FO551" s="264"/>
      <c r="FP551" s="264"/>
      <c r="FQ551" s="264"/>
      <c r="FR551" s="265"/>
      <c r="FS551" s="265"/>
      <c r="FT551" s="265"/>
      <c r="FU551" s="265"/>
      <c r="FV551" s="265"/>
      <c r="FW551" s="265"/>
      <c r="FX551" s="265"/>
      <c r="FY551" s="265"/>
      <c r="FZ551" s="265"/>
    </row>
    <row r="552" spans="1:228" s="51" customFormat="1" ht="12.75" customHeight="1" x14ac:dyDescent="0.2">
      <c r="L552"/>
      <c r="M552"/>
      <c r="N552"/>
      <c r="O552"/>
      <c r="P552"/>
      <c r="CE552" s="54"/>
      <c r="CT552" s="54"/>
      <c r="CU552" s="54"/>
      <c r="CV552" s="54"/>
      <c r="DS552" s="51">
        <f t="shared" si="901"/>
        <v>0</v>
      </c>
      <c r="EM552"/>
      <c r="EN552"/>
      <c r="EO552"/>
      <c r="FL552" s="49"/>
      <c r="FM552" s="49"/>
      <c r="FN552" s="49"/>
      <c r="FO552" s="49"/>
      <c r="FP552" s="49"/>
      <c r="FQ552" s="49"/>
    </row>
    <row r="553" spans="1:228" s="51" customFormat="1" ht="12.75" customHeight="1" x14ac:dyDescent="0.2">
      <c r="L553"/>
      <c r="M553"/>
      <c r="N553"/>
      <c r="O553"/>
      <c r="P553"/>
      <c r="W553" s="51" t="s">
        <v>6</v>
      </c>
      <c r="X553" s="51" t="s">
        <v>7</v>
      </c>
      <c r="CE553" s="54"/>
      <c r="CT553" s="54"/>
      <c r="CU553" s="54"/>
      <c r="CV553" s="54"/>
      <c r="DS553" s="51">
        <f t="shared" si="901"/>
        <v>0</v>
      </c>
      <c r="EM553"/>
      <c r="EN553"/>
      <c r="EO553"/>
      <c r="FL553" s="49"/>
      <c r="FM553" s="49"/>
      <c r="FN553" s="49"/>
      <c r="FO553" s="49"/>
      <c r="FP553" s="49"/>
      <c r="FQ553" s="49"/>
    </row>
    <row r="554" spans="1:228" s="51" customFormat="1" ht="12.75" customHeight="1" x14ac:dyDescent="0.2">
      <c r="K554" s="51" t="s">
        <v>32</v>
      </c>
      <c r="L554"/>
      <c r="M554"/>
      <c r="N554"/>
      <c r="O554"/>
      <c r="P554"/>
      <c r="W554" s="53" t="e">
        <f>$DC$531</f>
        <v>#DIV/0!</v>
      </c>
      <c r="X554" s="53" t="e">
        <f>$DD$531</f>
        <v>#DIV/0!</v>
      </c>
      <c r="CE554" s="54"/>
      <c r="CT554" s="54"/>
      <c r="CU554" s="54"/>
      <c r="CV554" s="54"/>
      <c r="DS554" s="51">
        <f t="shared" si="901"/>
        <v>0</v>
      </c>
      <c r="EM554"/>
      <c r="EN554"/>
      <c r="EO554"/>
      <c r="FL554" s="49"/>
      <c r="FM554" s="49"/>
      <c r="FN554" s="49"/>
      <c r="FO554" s="49"/>
      <c r="FP554" s="49"/>
      <c r="FQ554" s="49"/>
    </row>
    <row r="555" spans="1:228" s="51" customFormat="1" ht="12.75" customHeight="1" x14ac:dyDescent="0.2">
      <c r="K555" s="51" t="s">
        <v>28</v>
      </c>
      <c r="L555"/>
      <c r="M555"/>
      <c r="N555"/>
      <c r="O555"/>
      <c r="P555"/>
      <c r="W555" s="53" t="e">
        <f>$DF$531</f>
        <v>#DIV/0!</v>
      </c>
      <c r="X555" s="53" t="e">
        <f>$DG$531</f>
        <v>#DIV/0!</v>
      </c>
      <c r="CE555" s="54"/>
      <c r="CT555" s="54"/>
      <c r="CU555" s="54"/>
      <c r="CV555" s="54"/>
      <c r="DS555" s="51">
        <f t="shared" si="901"/>
        <v>0</v>
      </c>
      <c r="EM555"/>
      <c r="EN555"/>
      <c r="EO555"/>
      <c r="FL555" s="49"/>
      <c r="FM555" s="49"/>
      <c r="FN555" s="49"/>
      <c r="FO555" s="49"/>
      <c r="FP555" s="49"/>
      <c r="FQ555" s="49"/>
    </row>
    <row r="556" spans="1:228" s="51" customFormat="1" ht="12.75" customHeight="1" x14ac:dyDescent="0.2">
      <c r="K556" s="51" t="s">
        <v>29</v>
      </c>
      <c r="L556"/>
      <c r="M556"/>
      <c r="N556"/>
      <c r="O556"/>
      <c r="P556"/>
      <c r="W556" s="53" t="e">
        <f>$DF$531</f>
        <v>#DIV/0!</v>
      </c>
      <c r="X556" s="53" t="e">
        <f>$DJ$531</f>
        <v>#DIV/0!</v>
      </c>
      <c r="CE556" s="54"/>
      <c r="CT556" s="54"/>
      <c r="CU556" s="54"/>
      <c r="CV556" s="54"/>
      <c r="DS556" s="51">
        <f t="shared" si="901"/>
        <v>0</v>
      </c>
      <c r="EM556"/>
      <c r="EN556"/>
      <c r="EO556"/>
      <c r="FL556" s="49"/>
      <c r="FM556" s="49"/>
      <c r="FN556" s="49"/>
      <c r="FO556" s="49"/>
      <c r="FP556" s="49"/>
      <c r="FQ556" s="49"/>
    </row>
    <row r="557" spans="1:228" ht="12.75" customHeight="1" x14ac:dyDescent="0.2">
      <c r="L557" s="9"/>
      <c r="M557" s="9"/>
      <c r="N557" s="9"/>
      <c r="O557" s="9"/>
      <c r="P557" s="9"/>
      <c r="CE557" s="54"/>
      <c r="CT557" s="54"/>
      <c r="CU557" s="54"/>
      <c r="CV557" s="54"/>
      <c r="DS557">
        <f t="shared" si="901"/>
        <v>0</v>
      </c>
      <c r="FL557" s="10"/>
      <c r="FM557" s="10"/>
      <c r="FN557" s="10"/>
      <c r="FO557" s="10"/>
      <c r="FP557" s="10"/>
      <c r="FQ557" s="10"/>
    </row>
    <row r="558" spans="1:228" ht="12.75" customHeight="1" x14ac:dyDescent="0.2">
      <c r="DS558">
        <f t="shared" si="901"/>
        <v>0</v>
      </c>
      <c r="FL558" s="10"/>
      <c r="FM558" s="10"/>
      <c r="FN558" s="10"/>
      <c r="FO558" s="10"/>
      <c r="FP558" s="10"/>
      <c r="FQ558" s="10"/>
    </row>
    <row r="559" spans="1:228" ht="12.75" customHeight="1" x14ac:dyDescent="0.2">
      <c r="DS559">
        <f t="shared" si="901"/>
        <v>0</v>
      </c>
      <c r="FL559" s="10"/>
      <c r="FM559" s="10"/>
      <c r="FN559" s="10"/>
      <c r="FO559" s="10"/>
      <c r="FP559" s="10"/>
      <c r="FQ559" s="10"/>
    </row>
    <row r="560" spans="1:228" ht="12.75" customHeight="1" x14ac:dyDescent="0.2">
      <c r="DS560">
        <f t="shared" si="901"/>
        <v>0</v>
      </c>
      <c r="FL560" s="10"/>
      <c r="FM560" s="10"/>
      <c r="FN560" s="10"/>
      <c r="FO560" s="10"/>
      <c r="FP560" s="10"/>
      <c r="FQ560" s="10"/>
    </row>
    <row r="561" spans="123:173" ht="12.75" customHeight="1" x14ac:dyDescent="0.2">
      <c r="DS561">
        <f t="shared" si="901"/>
        <v>0</v>
      </c>
      <c r="FL561" s="10"/>
      <c r="FM561" s="10"/>
      <c r="FN561" s="10"/>
      <c r="FO561" s="10"/>
      <c r="FP561" s="10"/>
      <c r="FQ561" s="10"/>
    </row>
    <row r="562" spans="123:173" ht="12.75" customHeight="1" x14ac:dyDescent="0.2">
      <c r="FL562" s="10"/>
      <c r="FM562" s="10"/>
      <c r="FN562" s="10"/>
      <c r="FO562" s="10"/>
      <c r="FP562" s="10"/>
      <c r="FQ562" s="10"/>
    </row>
    <row r="563" spans="123:173" ht="12.75" customHeight="1" x14ac:dyDescent="0.2">
      <c r="FL563" s="10"/>
      <c r="FM563" s="10"/>
      <c r="FN563" s="10"/>
      <c r="FO563" s="10"/>
      <c r="FP563" s="10"/>
      <c r="FQ563" s="10"/>
    </row>
    <row r="564" spans="123:173" ht="12.75" customHeight="1" x14ac:dyDescent="0.2">
      <c r="FL564" s="10"/>
      <c r="FM564" s="10"/>
      <c r="FN564" s="10"/>
      <c r="FO564" s="10"/>
      <c r="FP564" s="10"/>
      <c r="FQ564" s="10"/>
    </row>
    <row r="565" spans="123:173" ht="12.75" customHeight="1" x14ac:dyDescent="0.2">
      <c r="FL565" s="10"/>
      <c r="FM565" s="10"/>
      <c r="FN565" s="10"/>
      <c r="FO565" s="10"/>
      <c r="FP565" s="10"/>
      <c r="FQ565" s="10"/>
    </row>
    <row r="566" spans="123:173" x14ac:dyDescent="0.2">
      <c r="FL566" s="10"/>
      <c r="FM566" s="10"/>
      <c r="FN566" s="10"/>
      <c r="FO566" s="10"/>
      <c r="FP566" s="10"/>
      <c r="FQ566" s="10"/>
    </row>
    <row r="567" spans="123:173" x14ac:dyDescent="0.2">
      <c r="FL567" s="10"/>
      <c r="FM567" s="10"/>
      <c r="FN567" s="10"/>
      <c r="FO567" s="10"/>
      <c r="FP567" s="10"/>
      <c r="FQ567" s="10"/>
    </row>
    <row r="568" spans="123:173" x14ac:dyDescent="0.2">
      <c r="FL568" s="10"/>
      <c r="FM568" s="10"/>
      <c r="FN568" s="10"/>
      <c r="FO568" s="10"/>
      <c r="FP568" s="10"/>
      <c r="FQ568" s="10"/>
    </row>
    <row r="569" spans="123:173" x14ac:dyDescent="0.2">
      <c r="FL569" s="10"/>
      <c r="FM569" s="10"/>
      <c r="FN569" s="10"/>
      <c r="FO569" s="10"/>
      <c r="FP569" s="10"/>
      <c r="FQ569" s="10"/>
    </row>
    <row r="570" spans="123:173" x14ac:dyDescent="0.2">
      <c r="FL570" s="10"/>
      <c r="FM570" s="10"/>
      <c r="FN570" s="10"/>
      <c r="FO570" s="10"/>
      <c r="FP570" s="10"/>
      <c r="FQ570" s="10"/>
    </row>
    <row r="571" spans="123:173" x14ac:dyDescent="0.2">
      <c r="FL571" s="10"/>
      <c r="FM571" s="10"/>
      <c r="FN571" s="10"/>
      <c r="FO571" s="10"/>
      <c r="FP571" s="10"/>
      <c r="FQ571" s="10"/>
    </row>
    <row r="572" spans="123:173" x14ac:dyDescent="0.2">
      <c r="FL572" s="10"/>
      <c r="FM572" s="10"/>
      <c r="FN572" s="10"/>
      <c r="FO572" s="10"/>
      <c r="FP572" s="10"/>
      <c r="FQ572" s="10"/>
    </row>
    <row r="573" spans="123:173" x14ac:dyDescent="0.2">
      <c r="FL573" s="10"/>
      <c r="FM573" s="10"/>
      <c r="FN573" s="10"/>
      <c r="FO573" s="10"/>
      <c r="FP573" s="10"/>
      <c r="FQ573" s="10"/>
    </row>
    <row r="574" spans="123:173" x14ac:dyDescent="0.2">
      <c r="FL574" s="10"/>
      <c r="FM574" s="10"/>
      <c r="FN574" s="10"/>
      <c r="FO574" s="10"/>
      <c r="FP574" s="10"/>
      <c r="FQ574" s="10"/>
    </row>
    <row r="575" spans="123:173" x14ac:dyDescent="0.2">
      <c r="FL575" s="10"/>
      <c r="FM575" s="10"/>
      <c r="FN575" s="10"/>
      <c r="FO575" s="10"/>
      <c r="FP575" s="10"/>
      <c r="FQ575" s="10"/>
    </row>
    <row r="576" spans="123:173" x14ac:dyDescent="0.2">
      <c r="FL576" s="10"/>
      <c r="FM576" s="10"/>
      <c r="FN576" s="10"/>
      <c r="FO576" s="10"/>
      <c r="FP576" s="10"/>
      <c r="FQ576" s="10"/>
    </row>
    <row r="577" spans="168:173" x14ac:dyDescent="0.2">
      <c r="FL577" s="10"/>
      <c r="FM577" s="10"/>
      <c r="FN577" s="10"/>
      <c r="FO577" s="10"/>
      <c r="FP577" s="10"/>
      <c r="FQ577" s="10"/>
    </row>
    <row r="578" spans="168:173" x14ac:dyDescent="0.2">
      <c r="FL578" s="10"/>
      <c r="FM578" s="10"/>
      <c r="FN578" s="10"/>
      <c r="FO578" s="10"/>
      <c r="FP578" s="10"/>
      <c r="FQ578" s="10"/>
    </row>
    <row r="579" spans="168:173" x14ac:dyDescent="0.2">
      <c r="FL579" s="10"/>
      <c r="FM579" s="10"/>
      <c r="FN579" s="10"/>
      <c r="FO579" s="10"/>
      <c r="FP579" s="10"/>
      <c r="FQ579" s="10"/>
    </row>
    <row r="580" spans="168:173" x14ac:dyDescent="0.2">
      <c r="FL580" s="10"/>
      <c r="FM580" s="10"/>
      <c r="FN580" s="10"/>
      <c r="FO580" s="10"/>
      <c r="FP580" s="10"/>
      <c r="FQ580" s="10"/>
    </row>
    <row r="581" spans="168:173" x14ac:dyDescent="0.2">
      <c r="FL581" s="10"/>
      <c r="FM581" s="10"/>
      <c r="FN581" s="10"/>
      <c r="FO581" s="10"/>
      <c r="FP581" s="10"/>
      <c r="FQ581" s="10"/>
    </row>
    <row r="582" spans="168:173" x14ac:dyDescent="0.2">
      <c r="FL582" s="10"/>
      <c r="FM582" s="10"/>
      <c r="FN582" s="10"/>
      <c r="FO582" s="10"/>
      <c r="FP582" s="10"/>
      <c r="FQ582" s="10"/>
    </row>
    <row r="583" spans="168:173" x14ac:dyDescent="0.2">
      <c r="FL583" s="10"/>
      <c r="FM583" s="10"/>
      <c r="FN583" s="10"/>
      <c r="FO583" s="10"/>
      <c r="FP583" s="10"/>
      <c r="FQ583" s="10"/>
    </row>
    <row r="584" spans="168:173" x14ac:dyDescent="0.2">
      <c r="FL584" s="10"/>
      <c r="FM584" s="10"/>
      <c r="FN584" s="10"/>
      <c r="FO584" s="10"/>
      <c r="FP584" s="10"/>
      <c r="FQ584" s="10"/>
    </row>
    <row r="585" spans="168:173" x14ac:dyDescent="0.2">
      <c r="FL585" s="10"/>
      <c r="FM585" s="10"/>
      <c r="FN585" s="10"/>
      <c r="FO585" s="10"/>
      <c r="FP585" s="10"/>
      <c r="FQ585" s="10"/>
    </row>
    <row r="586" spans="168:173" x14ac:dyDescent="0.2">
      <c r="FL586" s="10"/>
      <c r="FM586" s="10"/>
      <c r="FN586" s="10"/>
      <c r="FO586" s="10"/>
      <c r="FP586" s="10"/>
      <c r="FQ586" s="10"/>
    </row>
    <row r="587" spans="168:173" x14ac:dyDescent="0.2">
      <c r="FL587" s="10"/>
      <c r="FM587" s="10"/>
      <c r="FN587" s="10"/>
      <c r="FO587" s="10"/>
      <c r="FP587" s="10"/>
      <c r="FQ587" s="10"/>
    </row>
    <row r="588" spans="168:173" x14ac:dyDescent="0.2">
      <c r="FL588" s="10"/>
      <c r="FM588" s="10"/>
      <c r="FN588" s="10"/>
      <c r="FO588" s="10"/>
      <c r="FP588" s="10"/>
      <c r="FQ588" s="10"/>
    </row>
    <row r="589" spans="168:173" x14ac:dyDescent="0.2">
      <c r="FL589" s="10"/>
      <c r="FM589" s="10"/>
      <c r="FN589" s="10"/>
      <c r="FO589" s="10"/>
      <c r="FP589" s="10"/>
      <c r="FQ589" s="10"/>
    </row>
    <row r="590" spans="168:173" x14ac:dyDescent="0.2">
      <c r="FL590" s="10"/>
      <c r="FM590" s="10"/>
      <c r="FN590" s="10"/>
      <c r="FO590" s="10"/>
      <c r="FP590" s="10"/>
      <c r="FQ590" s="10"/>
    </row>
    <row r="591" spans="168:173" x14ac:dyDescent="0.2">
      <c r="FL591" s="10"/>
      <c r="FM591" s="10"/>
      <c r="FN591" s="10"/>
      <c r="FO591" s="10"/>
      <c r="FP591" s="10"/>
      <c r="FQ591" s="10"/>
    </row>
    <row r="592" spans="168:173" x14ac:dyDescent="0.2">
      <c r="FL592" s="10"/>
      <c r="FM592" s="10"/>
      <c r="FN592" s="10"/>
      <c r="FO592" s="10"/>
      <c r="FP592" s="10"/>
      <c r="FQ592" s="10"/>
    </row>
    <row r="593" spans="168:173" x14ac:dyDescent="0.2">
      <c r="FL593" s="10"/>
      <c r="FM593" s="10"/>
      <c r="FN593" s="10"/>
      <c r="FO593" s="10"/>
      <c r="FP593" s="10"/>
      <c r="FQ593" s="10"/>
    </row>
    <row r="594" spans="168:173" x14ac:dyDescent="0.2">
      <c r="FL594" s="10"/>
      <c r="FM594" s="10"/>
      <c r="FN594" s="10"/>
      <c r="FO594" s="10"/>
      <c r="FP594" s="10"/>
      <c r="FQ594" s="10"/>
    </row>
    <row r="595" spans="168:173" x14ac:dyDescent="0.2">
      <c r="FL595" s="10"/>
      <c r="FM595" s="10"/>
      <c r="FN595" s="10"/>
      <c r="FO595" s="10"/>
      <c r="FP595" s="10"/>
      <c r="FQ595" s="10"/>
    </row>
    <row r="596" spans="168:173" x14ac:dyDescent="0.2">
      <c r="FL596" s="10"/>
      <c r="FM596" s="10"/>
      <c r="FN596" s="10"/>
      <c r="FO596" s="10"/>
      <c r="FP596" s="10"/>
      <c r="FQ596" s="10"/>
    </row>
    <row r="597" spans="168:173" x14ac:dyDescent="0.2">
      <c r="FL597" s="10"/>
      <c r="FM597" s="10"/>
      <c r="FN597" s="10"/>
      <c r="FO597" s="10"/>
      <c r="FP597" s="10"/>
      <c r="FQ597" s="10"/>
    </row>
    <row r="598" spans="168:173" x14ac:dyDescent="0.2">
      <c r="FL598" s="10"/>
      <c r="FM598" s="10"/>
      <c r="FN598" s="10"/>
      <c r="FO598" s="10"/>
      <c r="FP598" s="10"/>
      <c r="FQ598" s="10"/>
    </row>
    <row r="599" spans="168:173" x14ac:dyDescent="0.2">
      <c r="FL599" s="10"/>
      <c r="FM599" s="10"/>
      <c r="FN599" s="10"/>
      <c r="FO599" s="10"/>
      <c r="FP599" s="10"/>
      <c r="FQ599" s="10"/>
    </row>
    <row r="600" spans="168:173" x14ac:dyDescent="0.2">
      <c r="FL600" s="10"/>
      <c r="FM600" s="10"/>
      <c r="FN600" s="10"/>
      <c r="FO600" s="10"/>
      <c r="FP600" s="10"/>
      <c r="FQ600" s="10"/>
    </row>
    <row r="601" spans="168:173" x14ac:dyDescent="0.2">
      <c r="FL601" s="10"/>
      <c r="FM601" s="10"/>
      <c r="FN601" s="10"/>
      <c r="FO601" s="10"/>
      <c r="FP601" s="10"/>
      <c r="FQ601" s="10"/>
    </row>
    <row r="602" spans="168:173" x14ac:dyDescent="0.2">
      <c r="FL602" s="10"/>
      <c r="FM602" s="10"/>
      <c r="FN602" s="10"/>
      <c r="FO602" s="10"/>
      <c r="FP602" s="10"/>
      <c r="FQ602" s="10"/>
    </row>
    <row r="603" spans="168:173" x14ac:dyDescent="0.2">
      <c r="FL603" s="10"/>
      <c r="FM603" s="10"/>
      <c r="FN603" s="10"/>
      <c r="FO603" s="10"/>
      <c r="FP603" s="10"/>
      <c r="FQ603" s="10"/>
    </row>
    <row r="604" spans="168:173" x14ac:dyDescent="0.2">
      <c r="FL604" s="10"/>
      <c r="FM604" s="10"/>
      <c r="FN604" s="10"/>
      <c r="FO604" s="10"/>
      <c r="FP604" s="10"/>
      <c r="FQ604" s="10"/>
    </row>
    <row r="605" spans="168:173" x14ac:dyDescent="0.2">
      <c r="FL605" s="10"/>
      <c r="FM605" s="10"/>
      <c r="FN605" s="10"/>
      <c r="FO605" s="10"/>
      <c r="FP605" s="10"/>
      <c r="FQ605" s="10"/>
    </row>
    <row r="606" spans="168:173" x14ac:dyDescent="0.2">
      <c r="FL606" s="10"/>
      <c r="FM606" s="10"/>
      <c r="FN606" s="10"/>
      <c r="FO606" s="10"/>
      <c r="FP606" s="10"/>
      <c r="FQ606" s="10"/>
    </row>
    <row r="607" spans="168:173" x14ac:dyDescent="0.2">
      <c r="FL607" s="10"/>
      <c r="FM607" s="10"/>
      <c r="FN607" s="10"/>
      <c r="FO607" s="10"/>
      <c r="FP607" s="10"/>
      <c r="FQ607" s="10"/>
    </row>
    <row r="608" spans="168:173" x14ac:dyDescent="0.2">
      <c r="FL608" s="10"/>
      <c r="FM608" s="10"/>
      <c r="FN608" s="10"/>
      <c r="FO608" s="10"/>
      <c r="FP608" s="10"/>
      <c r="FQ608" s="10"/>
    </row>
    <row r="609" spans="168:173" x14ac:dyDescent="0.2">
      <c r="FL609" s="10"/>
      <c r="FM609" s="10"/>
      <c r="FN609" s="10"/>
      <c r="FO609" s="10"/>
      <c r="FP609" s="10"/>
      <c r="FQ609" s="10"/>
    </row>
    <row r="610" spans="168:173" x14ac:dyDescent="0.2">
      <c r="FL610" s="10"/>
      <c r="FM610" s="10"/>
      <c r="FN610" s="10"/>
      <c r="FO610" s="10"/>
      <c r="FP610" s="10"/>
      <c r="FQ610" s="10"/>
    </row>
    <row r="611" spans="168:173" x14ac:dyDescent="0.2">
      <c r="FL611" s="10"/>
      <c r="FM611" s="10"/>
      <c r="FN611" s="10"/>
      <c r="FO611" s="10"/>
      <c r="FP611" s="10"/>
      <c r="FQ611" s="10"/>
    </row>
    <row r="612" spans="168:173" x14ac:dyDescent="0.2">
      <c r="FL612" s="10"/>
      <c r="FM612" s="10"/>
      <c r="FN612" s="10"/>
      <c r="FO612" s="10"/>
      <c r="FP612" s="10"/>
      <c r="FQ612" s="10"/>
    </row>
    <row r="613" spans="168:173" x14ac:dyDescent="0.2">
      <c r="FL613" s="10"/>
      <c r="FM613" s="10"/>
      <c r="FN613" s="10"/>
      <c r="FO613" s="10"/>
      <c r="FP613" s="10"/>
      <c r="FQ613" s="10"/>
    </row>
    <row r="614" spans="168:173" x14ac:dyDescent="0.2">
      <c r="FL614" s="10"/>
      <c r="FM614" s="10"/>
      <c r="FN614" s="10"/>
      <c r="FO614" s="10"/>
      <c r="FP614" s="10"/>
      <c r="FQ614" s="10"/>
    </row>
    <row r="615" spans="168:173" x14ac:dyDescent="0.2">
      <c r="FL615" s="10"/>
      <c r="FM615" s="10"/>
      <c r="FN615" s="10"/>
      <c r="FO615" s="10"/>
      <c r="FP615" s="10"/>
      <c r="FQ615" s="10"/>
    </row>
    <row r="616" spans="168:173" x14ac:dyDescent="0.2">
      <c r="FL616" s="10"/>
      <c r="FM616" s="10"/>
      <c r="FN616" s="10"/>
      <c r="FO616" s="10"/>
      <c r="FP616" s="10"/>
      <c r="FQ616" s="10"/>
    </row>
    <row r="617" spans="168:173" x14ac:dyDescent="0.2">
      <c r="FL617" s="10"/>
      <c r="FM617" s="10"/>
      <c r="FN617" s="10"/>
      <c r="FO617" s="10"/>
      <c r="FP617" s="10"/>
      <c r="FQ617" s="10"/>
    </row>
    <row r="618" spans="168:173" x14ac:dyDescent="0.2">
      <c r="FL618" s="10"/>
      <c r="FM618" s="10"/>
      <c r="FN618" s="10"/>
      <c r="FO618" s="10"/>
      <c r="FP618" s="10"/>
      <c r="FQ618" s="10"/>
    </row>
    <row r="619" spans="168:173" x14ac:dyDescent="0.2">
      <c r="FL619" s="10"/>
      <c r="FM619" s="10"/>
      <c r="FN619" s="10"/>
      <c r="FO619" s="10"/>
      <c r="FP619" s="10"/>
      <c r="FQ619" s="10"/>
    </row>
    <row r="620" spans="168:173" x14ac:dyDescent="0.2">
      <c r="FL620" s="10"/>
      <c r="FM620" s="10"/>
      <c r="FN620" s="10"/>
      <c r="FO620" s="10"/>
      <c r="FP620" s="10"/>
      <c r="FQ620" s="10"/>
    </row>
    <row r="621" spans="168:173" x14ac:dyDescent="0.2">
      <c r="FL621" s="10"/>
      <c r="FM621" s="10"/>
      <c r="FN621" s="10"/>
      <c r="FO621" s="10"/>
      <c r="FP621" s="10"/>
      <c r="FQ621" s="10"/>
    </row>
    <row r="622" spans="168:173" x14ac:dyDescent="0.2">
      <c r="FL622" s="10"/>
      <c r="FM622" s="10"/>
      <c r="FN622" s="10"/>
      <c r="FO622" s="10"/>
      <c r="FP622" s="10"/>
      <c r="FQ622" s="10"/>
    </row>
    <row r="623" spans="168:173" x14ac:dyDescent="0.2">
      <c r="FL623" s="10"/>
      <c r="FM623" s="10"/>
      <c r="FN623" s="10"/>
      <c r="FO623" s="10"/>
      <c r="FP623" s="10"/>
      <c r="FQ623" s="10"/>
    </row>
    <row r="624" spans="168:173" x14ac:dyDescent="0.2">
      <c r="FL624" s="10"/>
      <c r="FM624" s="10"/>
      <c r="FN624" s="10"/>
      <c r="FO624" s="10"/>
      <c r="FP624" s="10"/>
      <c r="FQ624" s="10"/>
    </row>
    <row r="625" spans="168:173" x14ac:dyDescent="0.2">
      <c r="FL625" s="10"/>
      <c r="FM625" s="10"/>
      <c r="FN625" s="10"/>
      <c r="FO625" s="10"/>
      <c r="FP625" s="10"/>
      <c r="FQ625" s="10"/>
    </row>
    <row r="626" spans="168:173" x14ac:dyDescent="0.2">
      <c r="FL626" s="10"/>
      <c r="FM626" s="10"/>
      <c r="FN626" s="10"/>
      <c r="FO626" s="10"/>
      <c r="FP626" s="10"/>
      <c r="FQ626" s="10"/>
    </row>
    <row r="627" spans="168:173" x14ac:dyDescent="0.2">
      <c r="FL627" s="10"/>
      <c r="FM627" s="10"/>
      <c r="FN627" s="10"/>
      <c r="FO627" s="10"/>
      <c r="FP627" s="10"/>
      <c r="FQ627" s="10"/>
    </row>
    <row r="628" spans="168:173" x14ac:dyDescent="0.2">
      <c r="FL628" s="10"/>
      <c r="FM628" s="10"/>
      <c r="FN628" s="10"/>
      <c r="FO628" s="10"/>
      <c r="FP628" s="10"/>
      <c r="FQ628" s="10"/>
    </row>
    <row r="629" spans="168:173" x14ac:dyDescent="0.2">
      <c r="FL629" s="10"/>
      <c r="FM629" s="10"/>
      <c r="FN629" s="10"/>
      <c r="FO629" s="10"/>
      <c r="FP629" s="10"/>
      <c r="FQ629" s="10"/>
    </row>
    <row r="630" spans="168:173" x14ac:dyDescent="0.2">
      <c r="FL630" s="10"/>
      <c r="FM630" s="10"/>
      <c r="FN630" s="10"/>
      <c r="FO630" s="10"/>
      <c r="FP630" s="10"/>
      <c r="FQ630" s="10"/>
    </row>
    <row r="631" spans="168:173" x14ac:dyDescent="0.2">
      <c r="FL631" s="10"/>
      <c r="FM631" s="10"/>
      <c r="FN631" s="10"/>
      <c r="FO631" s="10"/>
      <c r="FP631" s="10"/>
      <c r="FQ631" s="10"/>
    </row>
    <row r="632" spans="168:173" x14ac:dyDescent="0.2">
      <c r="FL632" s="10"/>
      <c r="FM632" s="10"/>
      <c r="FN632" s="10"/>
      <c r="FO632" s="10"/>
      <c r="FP632" s="10"/>
      <c r="FQ632" s="10"/>
    </row>
    <row r="633" spans="168:173" x14ac:dyDescent="0.2">
      <c r="FL633" s="10"/>
      <c r="FM633" s="10"/>
      <c r="FN633" s="10"/>
      <c r="FO633" s="10"/>
      <c r="FP633" s="10"/>
      <c r="FQ633" s="10"/>
    </row>
    <row r="634" spans="168:173" x14ac:dyDescent="0.2">
      <c r="FL634" s="10"/>
      <c r="FM634" s="10"/>
      <c r="FN634" s="10"/>
      <c r="FO634" s="10"/>
      <c r="FP634" s="10"/>
      <c r="FQ634" s="10"/>
    </row>
    <row r="635" spans="168:173" x14ac:dyDescent="0.2">
      <c r="FL635" s="10"/>
      <c r="FM635" s="10"/>
      <c r="FN635" s="10"/>
      <c r="FO635" s="10"/>
      <c r="FP635" s="10"/>
      <c r="FQ635" s="10"/>
    </row>
    <row r="636" spans="168:173" x14ac:dyDescent="0.2">
      <c r="FL636" s="10"/>
      <c r="FM636" s="10"/>
      <c r="FN636" s="10"/>
      <c r="FO636" s="10"/>
      <c r="FP636" s="10"/>
      <c r="FQ636" s="10"/>
    </row>
    <row r="637" spans="168:173" x14ac:dyDescent="0.2">
      <c r="FL637" s="10"/>
      <c r="FM637" s="10"/>
      <c r="FN637" s="10"/>
      <c r="FO637" s="10"/>
      <c r="FP637" s="10"/>
      <c r="FQ637" s="10"/>
    </row>
    <row r="638" spans="168:173" x14ac:dyDescent="0.2">
      <c r="FL638" s="10"/>
      <c r="FM638" s="10"/>
      <c r="FN638" s="10"/>
      <c r="FO638" s="10"/>
      <c r="FP638" s="10"/>
      <c r="FQ638" s="10"/>
    </row>
    <row r="639" spans="168:173" x14ac:dyDescent="0.2">
      <c r="FL639" s="10"/>
      <c r="FM639" s="10"/>
      <c r="FN639" s="10"/>
      <c r="FO639" s="10"/>
      <c r="FP639" s="10"/>
      <c r="FQ639" s="10"/>
    </row>
    <row r="640" spans="168:173" x14ac:dyDescent="0.2">
      <c r="FL640" s="10"/>
      <c r="FM640" s="10"/>
      <c r="FN640" s="10"/>
      <c r="FO640" s="10"/>
      <c r="FP640" s="10"/>
      <c r="FQ640" s="10"/>
    </row>
    <row r="641" spans="168:173" x14ac:dyDescent="0.2">
      <c r="FL641" s="10"/>
      <c r="FM641" s="10"/>
      <c r="FN641" s="10"/>
      <c r="FO641" s="10"/>
      <c r="FP641" s="10"/>
      <c r="FQ641" s="10"/>
    </row>
    <row r="642" spans="168:173" x14ac:dyDescent="0.2">
      <c r="FL642" s="10"/>
      <c r="FM642" s="10"/>
      <c r="FN642" s="10"/>
      <c r="FO642" s="10"/>
      <c r="FP642" s="10"/>
      <c r="FQ642" s="10"/>
    </row>
    <row r="643" spans="168:173" x14ac:dyDescent="0.2">
      <c r="FL643" s="10"/>
      <c r="FM643" s="10"/>
      <c r="FN643" s="10"/>
      <c r="FO643" s="10"/>
      <c r="FP643" s="10"/>
      <c r="FQ643" s="10"/>
    </row>
    <row r="644" spans="168:173" x14ac:dyDescent="0.2">
      <c r="FL644" s="10"/>
      <c r="FM644" s="10"/>
      <c r="FN644" s="10"/>
      <c r="FO644" s="10"/>
      <c r="FP644" s="10"/>
      <c r="FQ644" s="10"/>
    </row>
    <row r="645" spans="168:173" x14ac:dyDescent="0.2">
      <c r="FL645" s="10"/>
      <c r="FM645" s="10"/>
      <c r="FN645" s="10"/>
      <c r="FO645" s="10"/>
      <c r="FP645" s="10"/>
      <c r="FQ645" s="10"/>
    </row>
    <row r="646" spans="168:173" x14ac:dyDescent="0.2">
      <c r="FL646" s="10"/>
      <c r="FM646" s="10"/>
      <c r="FN646" s="10"/>
      <c r="FO646" s="10"/>
      <c r="FP646" s="10"/>
      <c r="FQ646" s="10"/>
    </row>
    <row r="647" spans="168:173" x14ac:dyDescent="0.2">
      <c r="FL647" s="10"/>
      <c r="FM647" s="10"/>
      <c r="FN647" s="10"/>
      <c r="FO647" s="10"/>
      <c r="FP647" s="10"/>
      <c r="FQ647" s="10"/>
    </row>
    <row r="648" spans="168:173" x14ac:dyDescent="0.2">
      <c r="FL648" s="10"/>
      <c r="FM648" s="10"/>
      <c r="FN648" s="10"/>
      <c r="FO648" s="10"/>
      <c r="FP648" s="10"/>
      <c r="FQ648" s="10"/>
    </row>
    <row r="649" spans="168:173" x14ac:dyDescent="0.2">
      <c r="FL649" s="10"/>
      <c r="FM649" s="10"/>
      <c r="FN649" s="10"/>
      <c r="FO649" s="10"/>
      <c r="FP649" s="10"/>
      <c r="FQ649" s="10"/>
    </row>
    <row r="650" spans="168:173" x14ac:dyDescent="0.2">
      <c r="FL650" s="10"/>
      <c r="FM650" s="10"/>
      <c r="FN650" s="10"/>
      <c r="FO650" s="10"/>
      <c r="FP650" s="10"/>
      <c r="FQ650" s="10"/>
    </row>
    <row r="651" spans="168:173" x14ac:dyDescent="0.2">
      <c r="FL651" s="10"/>
      <c r="FM651" s="10"/>
      <c r="FN651" s="10"/>
      <c r="FO651" s="10"/>
      <c r="FP651" s="10"/>
      <c r="FQ651" s="10"/>
    </row>
    <row r="652" spans="168:173" x14ac:dyDescent="0.2">
      <c r="FL652" s="10"/>
      <c r="FM652" s="10"/>
      <c r="FN652" s="10"/>
      <c r="FO652" s="10"/>
      <c r="FP652" s="10"/>
      <c r="FQ652" s="10"/>
    </row>
    <row r="653" spans="168:173" x14ac:dyDescent="0.2">
      <c r="FL653" s="10"/>
      <c r="FM653" s="10"/>
      <c r="FN653" s="10"/>
      <c r="FO653" s="10"/>
      <c r="FP653" s="10"/>
      <c r="FQ653" s="10"/>
    </row>
    <row r="654" spans="168:173" x14ac:dyDescent="0.2">
      <c r="FL654" s="10"/>
      <c r="FM654" s="10"/>
      <c r="FN654" s="10"/>
      <c r="FO654" s="10"/>
      <c r="FP654" s="10"/>
      <c r="FQ654" s="10"/>
    </row>
    <row r="655" spans="168:173" x14ac:dyDescent="0.2">
      <c r="FL655" s="10"/>
      <c r="FM655" s="10"/>
      <c r="FN655" s="10"/>
      <c r="FO655" s="10"/>
      <c r="FP655" s="10"/>
      <c r="FQ655" s="10"/>
    </row>
    <row r="656" spans="168:173" x14ac:dyDescent="0.2">
      <c r="FL656" s="10"/>
      <c r="FM656" s="10"/>
      <c r="FN656" s="10"/>
      <c r="FO656" s="10"/>
      <c r="FP656" s="10"/>
      <c r="FQ656" s="10"/>
    </row>
    <row r="657" spans="168:173" x14ac:dyDescent="0.2">
      <c r="FL657" s="10"/>
      <c r="FM657" s="10"/>
      <c r="FN657" s="10"/>
      <c r="FO657" s="10"/>
      <c r="FP657" s="10"/>
      <c r="FQ657" s="10"/>
    </row>
    <row r="658" spans="168:173" x14ac:dyDescent="0.2">
      <c r="FL658" s="10"/>
      <c r="FM658" s="10"/>
      <c r="FN658" s="10"/>
      <c r="FO658" s="10"/>
      <c r="FP658" s="10"/>
      <c r="FQ658" s="10"/>
    </row>
    <row r="659" spans="168:173" x14ac:dyDescent="0.2">
      <c r="FL659" s="10"/>
      <c r="FM659" s="10"/>
      <c r="FN659" s="10"/>
      <c r="FO659" s="10"/>
      <c r="FP659" s="10"/>
      <c r="FQ659" s="10"/>
    </row>
    <row r="660" spans="168:173" x14ac:dyDescent="0.2">
      <c r="FL660" s="10"/>
      <c r="FM660" s="10"/>
      <c r="FN660" s="10"/>
      <c r="FO660" s="10"/>
      <c r="FP660" s="10"/>
      <c r="FQ660" s="10"/>
    </row>
    <row r="661" spans="168:173" x14ac:dyDescent="0.2">
      <c r="FL661" s="10"/>
      <c r="FM661" s="10"/>
      <c r="FN661" s="10"/>
      <c r="FO661" s="10"/>
      <c r="FP661" s="10"/>
      <c r="FQ661" s="10"/>
    </row>
    <row r="662" spans="168:173" x14ac:dyDescent="0.2">
      <c r="FL662" s="10"/>
      <c r="FM662" s="10"/>
      <c r="FN662" s="10"/>
      <c r="FO662" s="10"/>
      <c r="FP662" s="10"/>
      <c r="FQ662" s="10"/>
    </row>
    <row r="663" spans="168:173" x14ac:dyDescent="0.2">
      <c r="FL663" s="10"/>
      <c r="FM663" s="10"/>
      <c r="FN663" s="10"/>
      <c r="FO663" s="10"/>
      <c r="FP663" s="10"/>
      <c r="FQ663" s="10"/>
    </row>
    <row r="664" spans="168:173" x14ac:dyDescent="0.2">
      <c r="FL664" s="10"/>
      <c r="FM664" s="10"/>
      <c r="FN664" s="10"/>
      <c r="FO664" s="10"/>
      <c r="FP664" s="10"/>
      <c r="FQ664" s="10"/>
    </row>
    <row r="665" spans="168:173" x14ac:dyDescent="0.2">
      <c r="FL665" s="10"/>
      <c r="FM665" s="10"/>
      <c r="FN665" s="10"/>
      <c r="FO665" s="10"/>
      <c r="FP665" s="10"/>
      <c r="FQ665" s="10"/>
    </row>
    <row r="666" spans="168:173" x14ac:dyDescent="0.2">
      <c r="FL666" s="10"/>
      <c r="FM666" s="10"/>
      <c r="FN666" s="10"/>
      <c r="FO666" s="10"/>
      <c r="FP666" s="10"/>
      <c r="FQ666" s="10"/>
    </row>
    <row r="667" spans="168:173" x14ac:dyDescent="0.2">
      <c r="FL667" s="10"/>
      <c r="FM667" s="10"/>
      <c r="FN667" s="10"/>
      <c r="FO667" s="10"/>
      <c r="FP667" s="10"/>
      <c r="FQ667" s="10"/>
    </row>
    <row r="668" spans="168:173" x14ac:dyDescent="0.2">
      <c r="FL668" s="10"/>
      <c r="FM668" s="10"/>
      <c r="FN668" s="10"/>
      <c r="FO668" s="10"/>
      <c r="FP668" s="10"/>
      <c r="FQ668" s="10"/>
    </row>
    <row r="669" spans="168:173" x14ac:dyDescent="0.2">
      <c r="FL669" s="10"/>
      <c r="FM669" s="10"/>
      <c r="FN669" s="10"/>
      <c r="FO669" s="10"/>
      <c r="FP669" s="10"/>
      <c r="FQ669" s="10"/>
    </row>
    <row r="670" spans="168:173" x14ac:dyDescent="0.2">
      <c r="FL670" s="10"/>
      <c r="FM670" s="10"/>
      <c r="FN670" s="10"/>
      <c r="FO670" s="10"/>
      <c r="FP670" s="10"/>
      <c r="FQ670" s="10"/>
    </row>
    <row r="671" spans="168:173" x14ac:dyDescent="0.2">
      <c r="FL671" s="10"/>
      <c r="FM671" s="10"/>
      <c r="FN671" s="10"/>
      <c r="FO671" s="10"/>
      <c r="FP671" s="10"/>
      <c r="FQ671" s="10"/>
    </row>
    <row r="672" spans="168:173" x14ac:dyDescent="0.2">
      <c r="FL672" s="10"/>
      <c r="FM672" s="10"/>
      <c r="FN672" s="10"/>
      <c r="FO672" s="10"/>
      <c r="FP672" s="10"/>
      <c r="FQ672" s="10"/>
    </row>
    <row r="673" spans="168:173" x14ac:dyDescent="0.2">
      <c r="FL673" s="10"/>
      <c r="FM673" s="10"/>
      <c r="FN673" s="10"/>
      <c r="FO673" s="10"/>
      <c r="FP673" s="10"/>
      <c r="FQ673" s="10"/>
    </row>
    <row r="674" spans="168:173" x14ac:dyDescent="0.2">
      <c r="FL674" s="10"/>
      <c r="FM674" s="10"/>
      <c r="FN674" s="10"/>
      <c r="FO674" s="10"/>
      <c r="FP674" s="10"/>
      <c r="FQ674" s="10"/>
    </row>
    <row r="675" spans="168:173" x14ac:dyDescent="0.2">
      <c r="FL675" s="10"/>
      <c r="FM675" s="10"/>
      <c r="FN675" s="10"/>
      <c r="FO675" s="10"/>
      <c r="FP675" s="10"/>
      <c r="FQ675" s="10"/>
    </row>
    <row r="676" spans="168:173" x14ac:dyDescent="0.2">
      <c r="FL676" s="10"/>
      <c r="FM676" s="10"/>
      <c r="FN676" s="10"/>
      <c r="FO676" s="10"/>
      <c r="FP676" s="10"/>
      <c r="FQ676" s="10"/>
    </row>
    <row r="677" spans="168:173" x14ac:dyDescent="0.2">
      <c r="FL677" s="10"/>
      <c r="FM677" s="10"/>
      <c r="FN677" s="10"/>
      <c r="FO677" s="10"/>
      <c r="FP677" s="10"/>
      <c r="FQ677" s="10"/>
    </row>
    <row r="678" spans="168:173" x14ac:dyDescent="0.2">
      <c r="FL678" s="10"/>
      <c r="FM678" s="10"/>
      <c r="FN678" s="10"/>
      <c r="FO678" s="10"/>
      <c r="FP678" s="10"/>
      <c r="FQ678" s="10"/>
    </row>
    <row r="679" spans="168:173" x14ac:dyDescent="0.2">
      <c r="FL679" s="10"/>
      <c r="FM679" s="10"/>
      <c r="FN679" s="10"/>
      <c r="FO679" s="10"/>
      <c r="FP679" s="10"/>
      <c r="FQ679" s="10"/>
    </row>
    <row r="680" spans="168:173" x14ac:dyDescent="0.2">
      <c r="FL680" s="10"/>
      <c r="FM680" s="10"/>
      <c r="FN680" s="10"/>
      <c r="FO680" s="10"/>
      <c r="FP680" s="10"/>
      <c r="FQ680" s="10"/>
    </row>
    <row r="681" spans="168:173" x14ac:dyDescent="0.2">
      <c r="FL681" s="10"/>
      <c r="FM681" s="10"/>
      <c r="FN681" s="10"/>
      <c r="FO681" s="10"/>
      <c r="FP681" s="10"/>
      <c r="FQ681" s="10"/>
    </row>
    <row r="682" spans="168:173" x14ac:dyDescent="0.2">
      <c r="FL682" s="10"/>
      <c r="FM682" s="10"/>
      <c r="FN682" s="10"/>
      <c r="FO682" s="10"/>
      <c r="FP682" s="10"/>
      <c r="FQ682" s="10"/>
    </row>
    <row r="683" spans="168:173" x14ac:dyDescent="0.2">
      <c r="FL683" s="10"/>
      <c r="FM683" s="10"/>
      <c r="FN683" s="10"/>
      <c r="FO683" s="10"/>
      <c r="FP683" s="10"/>
      <c r="FQ683" s="10"/>
    </row>
    <row r="684" spans="168:173" x14ac:dyDescent="0.2">
      <c r="FL684" s="10"/>
      <c r="FM684" s="10"/>
      <c r="FN684" s="10"/>
      <c r="FO684" s="10"/>
      <c r="FP684" s="10"/>
      <c r="FQ684" s="10"/>
    </row>
    <row r="685" spans="168:173" x14ac:dyDescent="0.2">
      <c r="FL685" s="10"/>
      <c r="FM685" s="10"/>
      <c r="FN685" s="10"/>
      <c r="FO685" s="10"/>
      <c r="FP685" s="10"/>
      <c r="FQ685" s="10"/>
    </row>
    <row r="686" spans="168:173" x14ac:dyDescent="0.2">
      <c r="FL686" s="10"/>
      <c r="FM686" s="10"/>
      <c r="FN686" s="10"/>
      <c r="FO686" s="10"/>
      <c r="FP686" s="10"/>
      <c r="FQ686" s="10"/>
    </row>
    <row r="687" spans="168:173" x14ac:dyDescent="0.2">
      <c r="FL687" s="10"/>
      <c r="FM687" s="10"/>
      <c r="FN687" s="10"/>
      <c r="FO687" s="10"/>
      <c r="FP687" s="10"/>
      <c r="FQ687" s="10"/>
    </row>
    <row r="688" spans="168:173" x14ac:dyDescent="0.2">
      <c r="FL688" s="10"/>
      <c r="FM688" s="10"/>
      <c r="FN688" s="10"/>
      <c r="FO688" s="10"/>
      <c r="FP688" s="10"/>
      <c r="FQ688" s="10"/>
    </row>
    <row r="689" spans="168:173" x14ac:dyDescent="0.2">
      <c r="FL689" s="10"/>
      <c r="FM689" s="10"/>
      <c r="FN689" s="10"/>
      <c r="FO689" s="10"/>
      <c r="FP689" s="10"/>
      <c r="FQ689" s="10"/>
    </row>
    <row r="690" spans="168:173" x14ac:dyDescent="0.2">
      <c r="FL690" s="10"/>
      <c r="FM690" s="10"/>
      <c r="FN690" s="10"/>
      <c r="FO690" s="10"/>
      <c r="FP690" s="10"/>
      <c r="FQ690" s="10"/>
    </row>
    <row r="691" spans="168:173" x14ac:dyDescent="0.2">
      <c r="FL691" s="10"/>
      <c r="FM691" s="10"/>
      <c r="FN691" s="10"/>
      <c r="FO691" s="10"/>
      <c r="FP691" s="10"/>
      <c r="FQ691" s="10"/>
    </row>
    <row r="692" spans="168:173" x14ac:dyDescent="0.2">
      <c r="FL692" s="10"/>
      <c r="FM692" s="10"/>
      <c r="FN692" s="10"/>
      <c r="FO692" s="10"/>
      <c r="FP692" s="10"/>
      <c r="FQ692" s="10"/>
    </row>
    <row r="693" spans="168:173" x14ac:dyDescent="0.2">
      <c r="FL693" s="10"/>
      <c r="FM693" s="10"/>
      <c r="FN693" s="10"/>
      <c r="FO693" s="10"/>
      <c r="FP693" s="10"/>
      <c r="FQ693" s="10"/>
    </row>
    <row r="694" spans="168:173" x14ac:dyDescent="0.2">
      <c r="FL694" s="10"/>
      <c r="FM694" s="10"/>
      <c r="FN694" s="10"/>
      <c r="FO694" s="10"/>
      <c r="FP694" s="10"/>
      <c r="FQ694" s="10"/>
    </row>
    <row r="695" spans="168:173" x14ac:dyDescent="0.2">
      <c r="FL695" s="10"/>
      <c r="FM695" s="10"/>
      <c r="FN695" s="10"/>
      <c r="FO695" s="10"/>
      <c r="FP695" s="10"/>
      <c r="FQ695" s="10"/>
    </row>
    <row r="696" spans="168:173" x14ac:dyDescent="0.2">
      <c r="FL696" s="10"/>
      <c r="FM696" s="10"/>
      <c r="FN696" s="10"/>
      <c r="FO696" s="10"/>
      <c r="FP696" s="10"/>
      <c r="FQ696" s="10"/>
    </row>
    <row r="697" spans="168:173" x14ac:dyDescent="0.2">
      <c r="FL697" s="10"/>
      <c r="FM697" s="10"/>
      <c r="FN697" s="10"/>
      <c r="FO697" s="10"/>
      <c r="FP697" s="10"/>
      <c r="FQ697" s="10"/>
    </row>
    <row r="698" spans="168:173" x14ac:dyDescent="0.2">
      <c r="FL698" s="10"/>
      <c r="FM698" s="10"/>
      <c r="FN698" s="10"/>
      <c r="FO698" s="10"/>
      <c r="FP698" s="10"/>
      <c r="FQ698" s="10"/>
    </row>
    <row r="699" spans="168:173" x14ac:dyDescent="0.2">
      <c r="FL699" s="10"/>
      <c r="FM699" s="10"/>
      <c r="FN699" s="10"/>
      <c r="FO699" s="10"/>
      <c r="FP699" s="10"/>
      <c r="FQ699" s="10"/>
    </row>
    <row r="700" spans="168:173" x14ac:dyDescent="0.2">
      <c r="FL700" s="10"/>
      <c r="FM700" s="10"/>
      <c r="FN700" s="10"/>
      <c r="FO700" s="10"/>
      <c r="FP700" s="10"/>
      <c r="FQ700" s="10"/>
    </row>
    <row r="701" spans="168:173" x14ac:dyDescent="0.2">
      <c r="FL701" s="10"/>
      <c r="FM701" s="10"/>
      <c r="FN701" s="10"/>
      <c r="FO701" s="10"/>
      <c r="FP701" s="10"/>
      <c r="FQ701" s="10"/>
    </row>
    <row r="702" spans="168:173" x14ac:dyDescent="0.2">
      <c r="FL702" s="10"/>
      <c r="FM702" s="10"/>
      <c r="FN702" s="10"/>
      <c r="FO702" s="10"/>
      <c r="FP702" s="10"/>
      <c r="FQ702" s="10"/>
    </row>
    <row r="703" spans="168:173" x14ac:dyDescent="0.2">
      <c r="FL703" s="10"/>
      <c r="FM703" s="10"/>
      <c r="FN703" s="10"/>
      <c r="FO703" s="10"/>
      <c r="FP703" s="10"/>
      <c r="FQ703" s="10"/>
    </row>
    <row r="704" spans="168:173" x14ac:dyDescent="0.2">
      <c r="FL704" s="10"/>
      <c r="FM704" s="10"/>
      <c r="FN704" s="10"/>
      <c r="FO704" s="10"/>
      <c r="FP704" s="10"/>
      <c r="FQ704" s="10"/>
    </row>
    <row r="705" spans="168:173" x14ac:dyDescent="0.2">
      <c r="FL705" s="10"/>
      <c r="FM705" s="10"/>
      <c r="FN705" s="10"/>
      <c r="FO705" s="10"/>
      <c r="FP705" s="10"/>
      <c r="FQ705" s="10"/>
    </row>
    <row r="706" spans="168:173" x14ac:dyDescent="0.2">
      <c r="FL706" s="10"/>
      <c r="FM706" s="10"/>
      <c r="FN706" s="10"/>
      <c r="FO706" s="10"/>
      <c r="FP706" s="10"/>
      <c r="FQ706" s="10"/>
    </row>
    <row r="707" spans="168:173" x14ac:dyDescent="0.2">
      <c r="FL707" s="10"/>
      <c r="FM707" s="10"/>
      <c r="FN707" s="10"/>
      <c r="FO707" s="10"/>
      <c r="FP707" s="10"/>
      <c r="FQ707" s="10"/>
    </row>
    <row r="708" spans="168:173" x14ac:dyDescent="0.2">
      <c r="FL708" s="10"/>
      <c r="FM708" s="10"/>
      <c r="FN708" s="10"/>
      <c r="FO708" s="10"/>
      <c r="FP708" s="10"/>
      <c r="FQ708" s="10"/>
    </row>
    <row r="709" spans="168:173" x14ac:dyDescent="0.2">
      <c r="FL709" s="10"/>
      <c r="FM709" s="10"/>
      <c r="FN709" s="10"/>
      <c r="FO709" s="10"/>
      <c r="FP709" s="10"/>
      <c r="FQ709" s="10"/>
    </row>
    <row r="710" spans="168:173" x14ac:dyDescent="0.2">
      <c r="FL710" s="10"/>
      <c r="FM710" s="10"/>
      <c r="FN710" s="10"/>
      <c r="FO710" s="10"/>
      <c r="FP710" s="10"/>
      <c r="FQ710" s="10"/>
    </row>
    <row r="711" spans="168:173" x14ac:dyDescent="0.2">
      <c r="FL711" s="10"/>
      <c r="FM711" s="10"/>
      <c r="FN711" s="10"/>
      <c r="FO711" s="10"/>
      <c r="FP711" s="10"/>
      <c r="FQ711" s="10"/>
    </row>
    <row r="712" spans="168:173" x14ac:dyDescent="0.2">
      <c r="FL712" s="10"/>
      <c r="FM712" s="10"/>
      <c r="FN712" s="10"/>
      <c r="FO712" s="10"/>
      <c r="FP712" s="10"/>
      <c r="FQ712" s="10"/>
    </row>
    <row r="713" spans="168:173" x14ac:dyDescent="0.2">
      <c r="FL713" s="10"/>
      <c r="FM713" s="10"/>
      <c r="FN713" s="10"/>
      <c r="FO713" s="10"/>
      <c r="FP713" s="10"/>
      <c r="FQ713" s="10"/>
    </row>
    <row r="714" spans="168:173" x14ac:dyDescent="0.2">
      <c r="FL714" s="10"/>
      <c r="FM714" s="10"/>
      <c r="FN714" s="10"/>
      <c r="FO714" s="10"/>
      <c r="FP714" s="10"/>
      <c r="FQ714" s="10"/>
    </row>
    <row r="715" spans="168:173" x14ac:dyDescent="0.2">
      <c r="FL715" s="10"/>
      <c r="FM715" s="10"/>
      <c r="FN715" s="10"/>
      <c r="FO715" s="10"/>
      <c r="FP715" s="10"/>
      <c r="FQ715" s="10"/>
    </row>
    <row r="716" spans="168:173" x14ac:dyDescent="0.2">
      <c r="FL716" s="10"/>
      <c r="FM716" s="10"/>
      <c r="FN716" s="10"/>
      <c r="FO716" s="10"/>
      <c r="FP716" s="10"/>
      <c r="FQ716" s="10"/>
    </row>
    <row r="717" spans="168:173" x14ac:dyDescent="0.2">
      <c r="FL717" s="10"/>
      <c r="FM717" s="10"/>
      <c r="FN717" s="10"/>
      <c r="FO717" s="10"/>
      <c r="FP717" s="10"/>
      <c r="FQ717" s="10"/>
    </row>
    <row r="718" spans="168:173" x14ac:dyDescent="0.2">
      <c r="FL718" s="10"/>
      <c r="FM718" s="10"/>
      <c r="FN718" s="10"/>
      <c r="FO718" s="10"/>
      <c r="FP718" s="10"/>
      <c r="FQ718" s="10"/>
    </row>
    <row r="719" spans="168:173" x14ac:dyDescent="0.2">
      <c r="FL719" s="10"/>
      <c r="FM719" s="10"/>
      <c r="FN719" s="10"/>
      <c r="FO719" s="10"/>
      <c r="FP719" s="10"/>
      <c r="FQ719" s="10"/>
    </row>
    <row r="720" spans="168:173" x14ac:dyDescent="0.2">
      <c r="FL720" s="10"/>
      <c r="FM720" s="10"/>
      <c r="FN720" s="10"/>
      <c r="FO720" s="10"/>
      <c r="FP720" s="10"/>
      <c r="FQ720" s="10"/>
    </row>
    <row r="721" spans="168:173" x14ac:dyDescent="0.2">
      <c r="FL721" s="10"/>
      <c r="FM721" s="10"/>
      <c r="FN721" s="10"/>
      <c r="FO721" s="10"/>
      <c r="FP721" s="10"/>
      <c r="FQ721" s="10"/>
    </row>
    <row r="722" spans="168:173" x14ac:dyDescent="0.2">
      <c r="FL722" s="10"/>
      <c r="FM722" s="10"/>
      <c r="FN722" s="10"/>
      <c r="FO722" s="10"/>
      <c r="FP722" s="10"/>
      <c r="FQ722" s="10"/>
    </row>
    <row r="723" spans="168:173" x14ac:dyDescent="0.2">
      <c r="FL723" s="10"/>
      <c r="FM723" s="10"/>
      <c r="FN723" s="10"/>
      <c r="FO723" s="10"/>
      <c r="FP723" s="10"/>
      <c r="FQ723" s="10"/>
    </row>
    <row r="724" spans="168:173" x14ac:dyDescent="0.2">
      <c r="FL724" s="10"/>
      <c r="FM724" s="10"/>
      <c r="FN724" s="10"/>
      <c r="FO724" s="10"/>
      <c r="FP724" s="10"/>
      <c r="FQ724" s="10"/>
    </row>
    <row r="725" spans="168:173" x14ac:dyDescent="0.2">
      <c r="FL725" s="10"/>
      <c r="FM725" s="10"/>
      <c r="FN725" s="10"/>
      <c r="FO725" s="10"/>
      <c r="FP725" s="10"/>
      <c r="FQ725" s="10"/>
    </row>
    <row r="726" spans="168:173" x14ac:dyDescent="0.2">
      <c r="FL726" s="10"/>
      <c r="FM726" s="10"/>
      <c r="FN726" s="10"/>
      <c r="FO726" s="10"/>
      <c r="FP726" s="10"/>
      <c r="FQ726" s="10"/>
    </row>
    <row r="727" spans="168:173" x14ac:dyDescent="0.2">
      <c r="FL727" s="10"/>
      <c r="FM727" s="10"/>
      <c r="FN727" s="10"/>
      <c r="FO727" s="10"/>
      <c r="FP727" s="10"/>
      <c r="FQ727" s="10"/>
    </row>
    <row r="728" spans="168:173" x14ac:dyDescent="0.2">
      <c r="FL728" s="10"/>
      <c r="FM728" s="10"/>
      <c r="FN728" s="10"/>
      <c r="FO728" s="10"/>
      <c r="FP728" s="10"/>
      <c r="FQ728" s="10"/>
    </row>
    <row r="729" spans="168:173" x14ac:dyDescent="0.2">
      <c r="FL729" s="10"/>
      <c r="FM729" s="10"/>
      <c r="FN729" s="10"/>
      <c r="FO729" s="10"/>
      <c r="FP729" s="10"/>
      <c r="FQ729" s="10"/>
    </row>
    <row r="730" spans="168:173" x14ac:dyDescent="0.2">
      <c r="FL730" s="10"/>
      <c r="FM730" s="10"/>
      <c r="FN730" s="10"/>
      <c r="FO730" s="10"/>
      <c r="FP730" s="10"/>
      <c r="FQ730" s="10"/>
    </row>
    <row r="731" spans="168:173" x14ac:dyDescent="0.2">
      <c r="FL731" s="10"/>
      <c r="FM731" s="10"/>
      <c r="FN731" s="10"/>
      <c r="FO731" s="10"/>
      <c r="FP731" s="10"/>
      <c r="FQ731" s="10"/>
    </row>
    <row r="732" spans="168:173" x14ac:dyDescent="0.2">
      <c r="FL732" s="10"/>
      <c r="FM732" s="10"/>
      <c r="FN732" s="10"/>
      <c r="FO732" s="10"/>
      <c r="FP732" s="10"/>
      <c r="FQ732" s="10"/>
    </row>
    <row r="733" spans="168:173" x14ac:dyDescent="0.2">
      <c r="FL733" s="10"/>
      <c r="FM733" s="10"/>
      <c r="FN733" s="10"/>
      <c r="FO733" s="10"/>
      <c r="FP733" s="10"/>
      <c r="FQ733" s="10"/>
    </row>
    <row r="734" spans="168:173" x14ac:dyDescent="0.2">
      <c r="FL734" s="10"/>
      <c r="FM734" s="10"/>
      <c r="FN734" s="10"/>
      <c r="FO734" s="10"/>
      <c r="FP734" s="10"/>
      <c r="FQ734" s="10"/>
    </row>
    <row r="735" spans="168:173" x14ac:dyDescent="0.2">
      <c r="FL735" s="10"/>
      <c r="FM735" s="10"/>
      <c r="FN735" s="10"/>
      <c r="FO735" s="10"/>
      <c r="FP735" s="10"/>
      <c r="FQ735" s="10"/>
    </row>
    <row r="736" spans="168:173" x14ac:dyDescent="0.2">
      <c r="FL736" s="10"/>
      <c r="FM736" s="10"/>
      <c r="FN736" s="10"/>
      <c r="FO736" s="10"/>
      <c r="FP736" s="10"/>
      <c r="FQ736" s="10"/>
    </row>
    <row r="737" spans="168:173" x14ac:dyDescent="0.2">
      <c r="FL737" s="10"/>
      <c r="FM737" s="10"/>
      <c r="FN737" s="10"/>
      <c r="FO737" s="10"/>
      <c r="FP737" s="10"/>
      <c r="FQ737" s="10"/>
    </row>
    <row r="738" spans="168:173" x14ac:dyDescent="0.2">
      <c r="FL738" s="10"/>
      <c r="FM738" s="10"/>
      <c r="FN738" s="10"/>
      <c r="FO738" s="10"/>
      <c r="FP738" s="10"/>
      <c r="FQ738" s="10"/>
    </row>
    <row r="739" spans="168:173" x14ac:dyDescent="0.2">
      <c r="FL739" s="10"/>
      <c r="FM739" s="10"/>
      <c r="FN739" s="10"/>
      <c r="FO739" s="10"/>
      <c r="FP739" s="10"/>
      <c r="FQ739" s="10"/>
    </row>
    <row r="740" spans="168:173" x14ac:dyDescent="0.2">
      <c r="FL740" s="10"/>
      <c r="FM740" s="10"/>
      <c r="FN740" s="10"/>
      <c r="FO740" s="10"/>
      <c r="FP740" s="10"/>
      <c r="FQ740" s="10"/>
    </row>
    <row r="741" spans="168:173" x14ac:dyDescent="0.2">
      <c r="FL741" s="10"/>
      <c r="FM741" s="10"/>
      <c r="FN741" s="10"/>
      <c r="FO741" s="10"/>
      <c r="FP741" s="10"/>
      <c r="FQ741" s="10"/>
    </row>
    <row r="742" spans="168:173" x14ac:dyDescent="0.2">
      <c r="FL742" s="10"/>
      <c r="FM742" s="10"/>
      <c r="FN742" s="10"/>
      <c r="FO742" s="10"/>
      <c r="FP742" s="10"/>
      <c r="FQ742" s="10"/>
    </row>
    <row r="743" spans="168:173" x14ac:dyDescent="0.2">
      <c r="FL743" s="10"/>
      <c r="FM743" s="10"/>
      <c r="FN743" s="10"/>
      <c r="FO743" s="10"/>
      <c r="FP743" s="10"/>
      <c r="FQ743" s="10"/>
    </row>
    <row r="744" spans="168:173" x14ac:dyDescent="0.2">
      <c r="FL744" s="10"/>
      <c r="FM744" s="10"/>
      <c r="FN744" s="10"/>
      <c r="FO744" s="10"/>
      <c r="FP744" s="10"/>
      <c r="FQ744" s="10"/>
    </row>
    <row r="745" spans="168:173" x14ac:dyDescent="0.2">
      <c r="FL745" s="10"/>
      <c r="FM745" s="10"/>
      <c r="FN745" s="10"/>
      <c r="FO745" s="10"/>
      <c r="FP745" s="10"/>
      <c r="FQ745" s="10"/>
    </row>
    <row r="746" spans="168:173" x14ac:dyDescent="0.2">
      <c r="FL746" s="10"/>
      <c r="FM746" s="10"/>
      <c r="FN746" s="10"/>
      <c r="FO746" s="10"/>
      <c r="FP746" s="10"/>
      <c r="FQ746" s="10"/>
    </row>
    <row r="747" spans="168:173" x14ac:dyDescent="0.2">
      <c r="FL747" s="10"/>
      <c r="FM747" s="10"/>
      <c r="FN747" s="10"/>
      <c r="FO747" s="10"/>
      <c r="FP747" s="10"/>
      <c r="FQ747" s="10"/>
    </row>
    <row r="748" spans="168:173" x14ac:dyDescent="0.2">
      <c r="FL748" s="10"/>
      <c r="FM748" s="10"/>
      <c r="FN748" s="10"/>
      <c r="FO748" s="10"/>
      <c r="FP748" s="10"/>
      <c r="FQ748" s="10"/>
    </row>
    <row r="749" spans="168:173" x14ac:dyDescent="0.2">
      <c r="FL749" s="10"/>
      <c r="FM749" s="10"/>
      <c r="FN749" s="10"/>
      <c r="FO749" s="10"/>
      <c r="FP749" s="10"/>
      <c r="FQ749" s="10"/>
    </row>
    <row r="750" spans="168:173" x14ac:dyDescent="0.2">
      <c r="FL750" s="10"/>
      <c r="FM750" s="10"/>
      <c r="FN750" s="10"/>
      <c r="FO750" s="10"/>
      <c r="FP750" s="10"/>
      <c r="FQ750" s="10"/>
    </row>
    <row r="751" spans="168:173" x14ac:dyDescent="0.2">
      <c r="FL751" s="10"/>
      <c r="FM751" s="10"/>
      <c r="FN751" s="10"/>
      <c r="FO751" s="10"/>
      <c r="FP751" s="10"/>
      <c r="FQ751" s="10"/>
    </row>
    <row r="752" spans="168:173" x14ac:dyDescent="0.2">
      <c r="FL752" s="10"/>
      <c r="FM752" s="10"/>
      <c r="FN752" s="10"/>
      <c r="FO752" s="10"/>
      <c r="FP752" s="10"/>
      <c r="FQ752" s="10"/>
    </row>
    <row r="753" spans="168:173" x14ac:dyDescent="0.2">
      <c r="FL753" s="10"/>
      <c r="FM753" s="10"/>
      <c r="FN753" s="10"/>
      <c r="FO753" s="10"/>
      <c r="FP753" s="10"/>
      <c r="FQ753" s="10"/>
    </row>
    <row r="754" spans="168:173" x14ac:dyDescent="0.2">
      <c r="FL754" s="10"/>
      <c r="FM754" s="10"/>
      <c r="FN754" s="10"/>
      <c r="FO754" s="10"/>
      <c r="FP754" s="10"/>
      <c r="FQ754" s="10"/>
    </row>
    <row r="755" spans="168:173" x14ac:dyDescent="0.2">
      <c r="FL755" s="10"/>
      <c r="FM755" s="10"/>
      <c r="FN755" s="10"/>
      <c r="FO755" s="10"/>
      <c r="FP755" s="10"/>
      <c r="FQ755" s="10"/>
    </row>
    <row r="756" spans="168:173" x14ac:dyDescent="0.2">
      <c r="FL756" s="10"/>
      <c r="FM756" s="10"/>
      <c r="FN756" s="10"/>
      <c r="FO756" s="10"/>
      <c r="FP756" s="10"/>
      <c r="FQ756" s="10"/>
    </row>
    <row r="757" spans="168:173" x14ac:dyDescent="0.2">
      <c r="FL757" s="10"/>
      <c r="FM757" s="10"/>
      <c r="FN757" s="10"/>
      <c r="FO757" s="10"/>
      <c r="FP757" s="10"/>
      <c r="FQ757" s="10"/>
    </row>
    <row r="758" spans="168:173" x14ac:dyDescent="0.2">
      <c r="FL758" s="10"/>
      <c r="FM758" s="10"/>
      <c r="FN758" s="10"/>
      <c r="FO758" s="10"/>
      <c r="FP758" s="10"/>
      <c r="FQ758" s="10"/>
    </row>
    <row r="759" spans="168:173" x14ac:dyDescent="0.2">
      <c r="FL759" s="10"/>
      <c r="FM759" s="10"/>
      <c r="FN759" s="10"/>
      <c r="FO759" s="10"/>
      <c r="FP759" s="10"/>
      <c r="FQ759" s="10"/>
    </row>
    <row r="760" spans="168:173" x14ac:dyDescent="0.2">
      <c r="FL760" s="10"/>
      <c r="FM760" s="10"/>
      <c r="FN760" s="10"/>
      <c r="FO760" s="10"/>
      <c r="FP760" s="10"/>
      <c r="FQ760" s="10"/>
    </row>
    <row r="761" spans="168:173" x14ac:dyDescent="0.2">
      <c r="FL761" s="10"/>
      <c r="FM761" s="10"/>
      <c r="FN761" s="10"/>
      <c r="FO761" s="10"/>
      <c r="FP761" s="10"/>
      <c r="FQ761" s="10"/>
    </row>
    <row r="762" spans="168:173" x14ac:dyDescent="0.2">
      <c r="FL762" s="10"/>
      <c r="FM762" s="10"/>
      <c r="FN762" s="10"/>
      <c r="FO762" s="10"/>
      <c r="FP762" s="10"/>
      <c r="FQ762" s="10"/>
    </row>
    <row r="763" spans="168:173" x14ac:dyDescent="0.2">
      <c r="FL763" s="10"/>
      <c r="FM763" s="10"/>
      <c r="FN763" s="10"/>
      <c r="FO763" s="10"/>
      <c r="FP763" s="10"/>
      <c r="FQ763" s="10"/>
    </row>
    <row r="764" spans="168:173" x14ac:dyDescent="0.2">
      <c r="FL764" s="10"/>
      <c r="FM764" s="10"/>
      <c r="FN764" s="10"/>
      <c r="FO764" s="10"/>
      <c r="FP764" s="10"/>
      <c r="FQ764" s="10"/>
    </row>
    <row r="765" spans="168:173" x14ac:dyDescent="0.2">
      <c r="FL765" s="10"/>
      <c r="FM765" s="10"/>
      <c r="FN765" s="10"/>
      <c r="FO765" s="10"/>
      <c r="FP765" s="10"/>
      <c r="FQ765" s="10"/>
    </row>
    <row r="766" spans="168:173" x14ac:dyDescent="0.2">
      <c r="FL766" s="10"/>
      <c r="FM766" s="10"/>
      <c r="FN766" s="10"/>
      <c r="FO766" s="10"/>
      <c r="FP766" s="10"/>
      <c r="FQ766" s="10"/>
    </row>
    <row r="767" spans="168:173" x14ac:dyDescent="0.2">
      <c r="FL767" s="10"/>
      <c r="FM767" s="10"/>
      <c r="FN767" s="10"/>
      <c r="FO767" s="10"/>
      <c r="FP767" s="10"/>
      <c r="FQ767" s="10"/>
    </row>
    <row r="768" spans="168:173" x14ac:dyDescent="0.2">
      <c r="FL768" s="10"/>
      <c r="FM768" s="10"/>
      <c r="FN768" s="10"/>
      <c r="FO768" s="10"/>
      <c r="FP768" s="10"/>
      <c r="FQ768" s="10"/>
    </row>
    <row r="769" spans="168:173" x14ac:dyDescent="0.2">
      <c r="FL769" s="10"/>
      <c r="FM769" s="10"/>
      <c r="FN769" s="10"/>
      <c r="FO769" s="10"/>
      <c r="FP769" s="10"/>
      <c r="FQ769" s="10"/>
    </row>
    <row r="770" spans="168:173" x14ac:dyDescent="0.2">
      <c r="FL770" s="10"/>
      <c r="FM770" s="10"/>
      <c r="FN770" s="10"/>
      <c r="FO770" s="10"/>
      <c r="FP770" s="10"/>
      <c r="FQ770" s="10"/>
    </row>
    <row r="771" spans="168:173" x14ac:dyDescent="0.2">
      <c r="FL771" s="10"/>
      <c r="FM771" s="10"/>
      <c r="FN771" s="10"/>
      <c r="FO771" s="10"/>
      <c r="FP771" s="10"/>
      <c r="FQ771" s="10"/>
    </row>
    <row r="772" spans="168:173" x14ac:dyDescent="0.2">
      <c r="FL772" s="10"/>
      <c r="FM772" s="10"/>
      <c r="FN772" s="10"/>
      <c r="FO772" s="10"/>
      <c r="FP772" s="10"/>
      <c r="FQ772" s="10"/>
    </row>
    <row r="773" spans="168:173" x14ac:dyDescent="0.2">
      <c r="FL773" s="10"/>
      <c r="FM773" s="10"/>
      <c r="FN773" s="10"/>
      <c r="FO773" s="10"/>
      <c r="FP773" s="10"/>
      <c r="FQ773" s="10"/>
    </row>
    <row r="774" spans="168:173" x14ac:dyDescent="0.2">
      <c r="FL774" s="10"/>
      <c r="FM774" s="10"/>
      <c r="FN774" s="10"/>
      <c r="FO774" s="10"/>
      <c r="FP774" s="10"/>
      <c r="FQ774" s="10"/>
    </row>
    <row r="775" spans="168:173" x14ac:dyDescent="0.2">
      <c r="FL775" s="10"/>
      <c r="FM775" s="10"/>
      <c r="FN775" s="10"/>
      <c r="FO775" s="10"/>
      <c r="FP775" s="10"/>
      <c r="FQ775" s="10"/>
    </row>
    <row r="776" spans="168:173" x14ac:dyDescent="0.2">
      <c r="FL776" s="10"/>
      <c r="FM776" s="10"/>
      <c r="FN776" s="10"/>
      <c r="FO776" s="10"/>
      <c r="FP776" s="10"/>
      <c r="FQ776" s="10"/>
    </row>
    <row r="777" spans="168:173" x14ac:dyDescent="0.2">
      <c r="FL777" s="10"/>
      <c r="FM777" s="10"/>
      <c r="FN777" s="10"/>
      <c r="FO777" s="10"/>
      <c r="FP777" s="10"/>
      <c r="FQ777" s="10"/>
    </row>
    <row r="778" spans="168:173" x14ac:dyDescent="0.2">
      <c r="FL778" s="10"/>
      <c r="FM778" s="10"/>
      <c r="FN778" s="10"/>
      <c r="FO778" s="10"/>
      <c r="FP778" s="10"/>
      <c r="FQ778" s="10"/>
    </row>
    <row r="779" spans="168:173" x14ac:dyDescent="0.2">
      <c r="FL779" s="10"/>
      <c r="FM779" s="10"/>
      <c r="FN779" s="10"/>
      <c r="FO779" s="10"/>
      <c r="FP779" s="10"/>
      <c r="FQ779" s="10"/>
    </row>
    <row r="780" spans="168:173" x14ac:dyDescent="0.2">
      <c r="FL780" s="10"/>
      <c r="FM780" s="10"/>
      <c r="FN780" s="10"/>
      <c r="FO780" s="10"/>
      <c r="FP780" s="10"/>
      <c r="FQ780" s="10"/>
    </row>
    <row r="781" spans="168:173" x14ac:dyDescent="0.2">
      <c r="FL781" s="10"/>
      <c r="FM781" s="10"/>
      <c r="FN781" s="10"/>
      <c r="FO781" s="10"/>
      <c r="FP781" s="10"/>
      <c r="FQ781" s="10"/>
    </row>
    <row r="782" spans="168:173" x14ac:dyDescent="0.2">
      <c r="FL782" s="10"/>
      <c r="FM782" s="10"/>
      <c r="FN782" s="10"/>
      <c r="FO782" s="10"/>
      <c r="FP782" s="10"/>
      <c r="FQ782" s="10"/>
    </row>
    <row r="783" spans="168:173" x14ac:dyDescent="0.2">
      <c r="FL783" s="10"/>
      <c r="FM783" s="10"/>
      <c r="FN783" s="10"/>
      <c r="FO783" s="10"/>
      <c r="FP783" s="10"/>
      <c r="FQ783" s="10"/>
    </row>
    <row r="784" spans="168:173" x14ac:dyDescent="0.2">
      <c r="FL784" s="10"/>
      <c r="FM784" s="10"/>
      <c r="FN784" s="10"/>
      <c r="FO784" s="10"/>
      <c r="FP784" s="10"/>
      <c r="FQ784" s="10"/>
    </row>
    <row r="785" spans="168:173" x14ac:dyDescent="0.2">
      <c r="FL785" s="10"/>
      <c r="FM785" s="10"/>
      <c r="FN785" s="10"/>
      <c r="FO785" s="10"/>
      <c r="FP785" s="10"/>
      <c r="FQ785" s="10"/>
    </row>
    <row r="786" spans="168:173" x14ac:dyDescent="0.2">
      <c r="FL786" s="10"/>
      <c r="FM786" s="10"/>
      <c r="FN786" s="10"/>
      <c r="FO786" s="10"/>
      <c r="FP786" s="10"/>
      <c r="FQ786" s="10"/>
    </row>
    <row r="787" spans="168:173" x14ac:dyDescent="0.2">
      <c r="FL787" s="10"/>
      <c r="FM787" s="10"/>
      <c r="FN787" s="10"/>
      <c r="FO787" s="10"/>
      <c r="FP787" s="10"/>
      <c r="FQ787" s="10"/>
    </row>
    <row r="788" spans="168:173" x14ac:dyDescent="0.2">
      <c r="FL788" s="10"/>
      <c r="FM788" s="10"/>
      <c r="FN788" s="10"/>
      <c r="FO788" s="10"/>
      <c r="FP788" s="10"/>
      <c r="FQ788" s="10"/>
    </row>
    <row r="789" spans="168:173" x14ac:dyDescent="0.2">
      <c r="FL789" s="10"/>
      <c r="FM789" s="10"/>
      <c r="FN789" s="10"/>
      <c r="FO789" s="10"/>
      <c r="FP789" s="10"/>
      <c r="FQ789" s="10"/>
    </row>
    <row r="790" spans="168:173" x14ac:dyDescent="0.2">
      <c r="FL790" s="10"/>
      <c r="FM790" s="10"/>
      <c r="FN790" s="10"/>
      <c r="FO790" s="10"/>
      <c r="FP790" s="10"/>
      <c r="FQ790" s="10"/>
    </row>
    <row r="791" spans="168:173" x14ac:dyDescent="0.2">
      <c r="FL791" s="10"/>
      <c r="FM791" s="10"/>
      <c r="FN791" s="10"/>
      <c r="FO791" s="10"/>
      <c r="FP791" s="10"/>
      <c r="FQ791" s="10"/>
    </row>
    <row r="792" spans="168:173" x14ac:dyDescent="0.2">
      <c r="FL792" s="10"/>
      <c r="FM792" s="10"/>
      <c r="FN792" s="10"/>
      <c r="FO792" s="10"/>
      <c r="FP792" s="10"/>
      <c r="FQ792" s="10"/>
    </row>
    <row r="793" spans="168:173" x14ac:dyDescent="0.2">
      <c r="FL793" s="10"/>
      <c r="FM793" s="10"/>
      <c r="FN793" s="10"/>
      <c r="FO793" s="10"/>
      <c r="FP793" s="10"/>
      <c r="FQ793" s="10"/>
    </row>
    <row r="794" spans="168:173" x14ac:dyDescent="0.2">
      <c r="FL794" s="10"/>
      <c r="FM794" s="10"/>
      <c r="FN794" s="10"/>
      <c r="FO794" s="10"/>
      <c r="FP794" s="10"/>
      <c r="FQ794" s="10"/>
    </row>
    <row r="795" spans="168:173" x14ac:dyDescent="0.2">
      <c r="FL795" s="10"/>
      <c r="FM795" s="10"/>
      <c r="FN795" s="10"/>
      <c r="FO795" s="10"/>
      <c r="FP795" s="10"/>
      <c r="FQ795" s="10"/>
    </row>
    <row r="796" spans="168:173" x14ac:dyDescent="0.2">
      <c r="FL796" s="10"/>
      <c r="FM796" s="10"/>
      <c r="FN796" s="10"/>
      <c r="FO796" s="10"/>
      <c r="FP796" s="10"/>
      <c r="FQ796" s="10"/>
    </row>
    <row r="797" spans="168:173" x14ac:dyDescent="0.2">
      <c r="FL797" s="10"/>
      <c r="FM797" s="10"/>
      <c r="FN797" s="10"/>
      <c r="FO797" s="10"/>
      <c r="FP797" s="10"/>
      <c r="FQ797" s="10"/>
    </row>
    <row r="798" spans="168:173" x14ac:dyDescent="0.2">
      <c r="FL798" s="10"/>
      <c r="FM798" s="10"/>
      <c r="FN798" s="10"/>
      <c r="FO798" s="10"/>
      <c r="FP798" s="10"/>
      <c r="FQ798" s="10"/>
    </row>
    <row r="799" spans="168:173" x14ac:dyDescent="0.2">
      <c r="FL799" s="10"/>
      <c r="FM799" s="10"/>
      <c r="FN799" s="10"/>
      <c r="FO799" s="10"/>
      <c r="FP799" s="10"/>
      <c r="FQ799" s="10"/>
    </row>
    <row r="800" spans="168:173" x14ac:dyDescent="0.2">
      <c r="FL800" s="10"/>
      <c r="FM800" s="10"/>
      <c r="FN800" s="10"/>
      <c r="FO800" s="10"/>
      <c r="FP800" s="10"/>
      <c r="FQ800" s="10"/>
    </row>
    <row r="801" spans="168:173" x14ac:dyDescent="0.2">
      <c r="FL801" s="10"/>
      <c r="FM801" s="10"/>
      <c r="FN801" s="10"/>
      <c r="FO801" s="10"/>
      <c r="FP801" s="10"/>
      <c r="FQ801" s="10"/>
    </row>
    <row r="802" spans="168:173" x14ac:dyDescent="0.2">
      <c r="FL802" s="10"/>
      <c r="FM802" s="10"/>
      <c r="FN802" s="10"/>
      <c r="FO802" s="10"/>
      <c r="FP802" s="10"/>
      <c r="FQ802" s="10"/>
    </row>
    <row r="803" spans="168:173" x14ac:dyDescent="0.2">
      <c r="FL803" s="10"/>
      <c r="FM803" s="10"/>
      <c r="FN803" s="10"/>
      <c r="FO803" s="10"/>
      <c r="FP803" s="10"/>
      <c r="FQ803" s="10"/>
    </row>
    <row r="804" spans="168:173" x14ac:dyDescent="0.2">
      <c r="FL804" s="10"/>
      <c r="FM804" s="10"/>
      <c r="FN804" s="10"/>
      <c r="FO804" s="10"/>
      <c r="FP804" s="10"/>
      <c r="FQ804" s="10"/>
    </row>
    <row r="805" spans="168:173" x14ac:dyDescent="0.2">
      <c r="FL805" s="10"/>
      <c r="FM805" s="10"/>
      <c r="FN805" s="10"/>
      <c r="FO805" s="10"/>
      <c r="FP805" s="10"/>
      <c r="FQ805" s="10"/>
    </row>
    <row r="806" spans="168:173" x14ac:dyDescent="0.2">
      <c r="FL806" s="10"/>
      <c r="FM806" s="10"/>
      <c r="FN806" s="10"/>
      <c r="FO806" s="10"/>
      <c r="FP806" s="10"/>
      <c r="FQ806" s="10"/>
    </row>
    <row r="807" spans="168:173" x14ac:dyDescent="0.2">
      <c r="FL807" s="10"/>
      <c r="FM807" s="10"/>
      <c r="FN807" s="10"/>
      <c r="FO807" s="10"/>
      <c r="FP807" s="10"/>
      <c r="FQ807" s="10"/>
    </row>
    <row r="808" spans="168:173" x14ac:dyDescent="0.2">
      <c r="FL808" s="10"/>
      <c r="FM808" s="10"/>
      <c r="FN808" s="10"/>
      <c r="FO808" s="10"/>
      <c r="FP808" s="10"/>
      <c r="FQ808" s="10"/>
    </row>
    <row r="809" spans="168:173" x14ac:dyDescent="0.2">
      <c r="FL809" s="10"/>
      <c r="FM809" s="10"/>
      <c r="FN809" s="10"/>
      <c r="FO809" s="10"/>
      <c r="FP809" s="10"/>
      <c r="FQ809" s="10"/>
    </row>
    <row r="810" spans="168:173" x14ac:dyDescent="0.2">
      <c r="FL810" s="10"/>
      <c r="FM810" s="10"/>
      <c r="FN810" s="10"/>
      <c r="FO810" s="10"/>
      <c r="FP810" s="10"/>
      <c r="FQ810" s="10"/>
    </row>
    <row r="811" spans="168:173" x14ac:dyDescent="0.2">
      <c r="FL811" s="10"/>
      <c r="FM811" s="10"/>
      <c r="FN811" s="10"/>
      <c r="FO811" s="10"/>
      <c r="FP811" s="10"/>
      <c r="FQ811" s="10"/>
    </row>
    <row r="812" spans="168:173" x14ac:dyDescent="0.2">
      <c r="FL812" s="10"/>
      <c r="FM812" s="10"/>
      <c r="FN812" s="10"/>
      <c r="FO812" s="10"/>
      <c r="FP812" s="10"/>
      <c r="FQ812" s="10"/>
    </row>
    <row r="813" spans="168:173" x14ac:dyDescent="0.2">
      <c r="FL813" s="10"/>
      <c r="FM813" s="10"/>
      <c r="FN813" s="10"/>
      <c r="FO813" s="10"/>
      <c r="FP813" s="10"/>
      <c r="FQ813" s="10"/>
    </row>
    <row r="814" spans="168:173" x14ac:dyDescent="0.2">
      <c r="FL814" s="10"/>
      <c r="FM814" s="10"/>
      <c r="FN814" s="10"/>
      <c r="FO814" s="10"/>
      <c r="FP814" s="10"/>
      <c r="FQ814" s="10"/>
    </row>
    <row r="815" spans="168:173" x14ac:dyDescent="0.2">
      <c r="FL815" s="10"/>
      <c r="FM815" s="10"/>
      <c r="FN815" s="10"/>
      <c r="FO815" s="10"/>
      <c r="FP815" s="10"/>
      <c r="FQ815" s="10"/>
    </row>
    <row r="816" spans="168:173" x14ac:dyDescent="0.2">
      <c r="FL816" s="10"/>
      <c r="FM816" s="10"/>
      <c r="FN816" s="10"/>
      <c r="FO816" s="10"/>
      <c r="FP816" s="10"/>
      <c r="FQ816" s="10"/>
    </row>
    <row r="817" spans="168:173" x14ac:dyDescent="0.2">
      <c r="FL817" s="10"/>
      <c r="FM817" s="10"/>
      <c r="FN817" s="10"/>
      <c r="FO817" s="10"/>
      <c r="FP817" s="10"/>
      <c r="FQ817" s="10"/>
    </row>
    <row r="818" spans="168:173" x14ac:dyDescent="0.2">
      <c r="FL818" s="10"/>
      <c r="FM818" s="10"/>
      <c r="FN818" s="10"/>
      <c r="FO818" s="10"/>
      <c r="FP818" s="10"/>
      <c r="FQ818" s="10"/>
    </row>
    <row r="819" spans="168:173" x14ac:dyDescent="0.2">
      <c r="FL819" s="10"/>
      <c r="FM819" s="10"/>
      <c r="FN819" s="10"/>
      <c r="FO819" s="10"/>
      <c r="FP819" s="10"/>
      <c r="FQ819" s="10"/>
    </row>
    <row r="820" spans="168:173" x14ac:dyDescent="0.2">
      <c r="FL820" s="10"/>
      <c r="FM820" s="10"/>
      <c r="FN820" s="10"/>
      <c r="FO820" s="10"/>
      <c r="FP820" s="10"/>
      <c r="FQ820" s="10"/>
    </row>
    <row r="821" spans="168:173" x14ac:dyDescent="0.2">
      <c r="FL821" s="10"/>
      <c r="FM821" s="10"/>
      <c r="FN821" s="10"/>
      <c r="FO821" s="10"/>
      <c r="FP821" s="10"/>
      <c r="FQ821" s="10"/>
    </row>
    <row r="822" spans="168:173" x14ac:dyDescent="0.2">
      <c r="FL822" s="10"/>
      <c r="FM822" s="10"/>
      <c r="FN822" s="10"/>
      <c r="FO822" s="10"/>
      <c r="FP822" s="10"/>
      <c r="FQ822" s="10"/>
    </row>
    <row r="823" spans="168:173" x14ac:dyDescent="0.2">
      <c r="FL823" s="10"/>
      <c r="FM823" s="10"/>
      <c r="FN823" s="10"/>
      <c r="FO823" s="10"/>
      <c r="FP823" s="10"/>
      <c r="FQ823" s="10"/>
    </row>
    <row r="824" spans="168:173" x14ac:dyDescent="0.2">
      <c r="FL824" s="10"/>
      <c r="FM824" s="10"/>
      <c r="FN824" s="10"/>
      <c r="FO824" s="10"/>
      <c r="FP824" s="10"/>
      <c r="FQ824" s="10"/>
    </row>
    <row r="825" spans="168:173" x14ac:dyDescent="0.2">
      <c r="FL825" s="10"/>
      <c r="FM825" s="10"/>
      <c r="FN825" s="10"/>
      <c r="FO825" s="10"/>
      <c r="FP825" s="10"/>
      <c r="FQ825" s="10"/>
    </row>
    <row r="826" spans="168:173" x14ac:dyDescent="0.2">
      <c r="FL826" s="10"/>
      <c r="FM826" s="10"/>
      <c r="FN826" s="10"/>
      <c r="FO826" s="10"/>
      <c r="FP826" s="10"/>
      <c r="FQ826" s="10"/>
    </row>
    <row r="827" spans="168:173" x14ac:dyDescent="0.2">
      <c r="FL827" s="10"/>
      <c r="FM827" s="10"/>
      <c r="FN827" s="10"/>
      <c r="FO827" s="10"/>
      <c r="FP827" s="10"/>
      <c r="FQ827" s="10"/>
    </row>
    <row r="828" spans="168:173" x14ac:dyDescent="0.2">
      <c r="FL828" s="10"/>
      <c r="FM828" s="10"/>
      <c r="FN828" s="10"/>
      <c r="FO828" s="10"/>
      <c r="FP828" s="10"/>
      <c r="FQ828" s="10"/>
    </row>
    <row r="829" spans="168:173" x14ac:dyDescent="0.2">
      <c r="FL829" s="10"/>
      <c r="FM829" s="10"/>
      <c r="FN829" s="10"/>
      <c r="FO829" s="10"/>
      <c r="FP829" s="10"/>
      <c r="FQ829" s="10"/>
    </row>
    <row r="830" spans="168:173" x14ac:dyDescent="0.2">
      <c r="FL830" s="10"/>
      <c r="FM830" s="10"/>
      <c r="FN830" s="10"/>
      <c r="FO830" s="10"/>
      <c r="FP830" s="10"/>
      <c r="FQ830" s="10"/>
    </row>
    <row r="831" spans="168:173" x14ac:dyDescent="0.2">
      <c r="FL831" s="10"/>
      <c r="FM831" s="10"/>
      <c r="FN831" s="10"/>
      <c r="FO831" s="10"/>
      <c r="FP831" s="10"/>
      <c r="FQ831" s="10"/>
    </row>
    <row r="832" spans="168:173" x14ac:dyDescent="0.2">
      <c r="FL832" s="10"/>
      <c r="FM832" s="10"/>
      <c r="FN832" s="10"/>
      <c r="FO832" s="10"/>
      <c r="FP832" s="10"/>
      <c r="FQ832" s="10"/>
    </row>
    <row r="833" spans="168:173" x14ac:dyDescent="0.2">
      <c r="FL833" s="10"/>
      <c r="FM833" s="10"/>
      <c r="FN833" s="10"/>
      <c r="FO833" s="10"/>
      <c r="FP833" s="10"/>
      <c r="FQ833" s="10"/>
    </row>
    <row r="834" spans="168:173" x14ac:dyDescent="0.2">
      <c r="FL834" s="10"/>
      <c r="FM834" s="10"/>
      <c r="FN834" s="10"/>
      <c r="FO834" s="10"/>
      <c r="FP834" s="10"/>
      <c r="FQ834" s="10"/>
    </row>
    <row r="835" spans="168:173" x14ac:dyDescent="0.2">
      <c r="FL835" s="10"/>
      <c r="FM835" s="10"/>
      <c r="FN835" s="10"/>
      <c r="FO835" s="10"/>
      <c r="FP835" s="10"/>
      <c r="FQ835" s="10"/>
    </row>
    <row r="836" spans="168:173" x14ac:dyDescent="0.2">
      <c r="FL836" s="10"/>
      <c r="FM836" s="10"/>
      <c r="FN836" s="10"/>
      <c r="FO836" s="10"/>
      <c r="FP836" s="10"/>
      <c r="FQ836" s="10"/>
    </row>
    <row r="837" spans="168:173" x14ac:dyDescent="0.2">
      <c r="FL837" s="10"/>
      <c r="FM837" s="10"/>
      <c r="FN837" s="10"/>
      <c r="FO837" s="10"/>
      <c r="FP837" s="10"/>
      <c r="FQ837" s="10"/>
    </row>
    <row r="838" spans="168:173" x14ac:dyDescent="0.2">
      <c r="FL838" s="10"/>
      <c r="FM838" s="10"/>
      <c r="FN838" s="10"/>
      <c r="FO838" s="10"/>
      <c r="FP838" s="10"/>
      <c r="FQ838" s="10"/>
    </row>
    <row r="839" spans="168:173" x14ac:dyDescent="0.2">
      <c r="FL839" s="10"/>
      <c r="FM839" s="10"/>
      <c r="FN839" s="10"/>
      <c r="FO839" s="10"/>
      <c r="FP839" s="10"/>
      <c r="FQ839" s="10"/>
    </row>
    <row r="840" spans="168:173" x14ac:dyDescent="0.2">
      <c r="FL840" s="10"/>
      <c r="FM840" s="10"/>
      <c r="FN840" s="10"/>
      <c r="FO840" s="10"/>
      <c r="FP840" s="10"/>
      <c r="FQ840" s="10"/>
    </row>
    <row r="841" spans="168:173" x14ac:dyDescent="0.2">
      <c r="FL841" s="10"/>
      <c r="FM841" s="10"/>
      <c r="FN841" s="10"/>
      <c r="FO841" s="10"/>
      <c r="FP841" s="10"/>
      <c r="FQ841" s="10"/>
    </row>
    <row r="842" spans="168:173" x14ac:dyDescent="0.2">
      <c r="FL842" s="10"/>
      <c r="FM842" s="10"/>
      <c r="FN842" s="10"/>
      <c r="FO842" s="10"/>
      <c r="FP842" s="10"/>
      <c r="FQ842" s="10"/>
    </row>
    <row r="843" spans="168:173" x14ac:dyDescent="0.2">
      <c r="FL843" s="10"/>
      <c r="FM843" s="10"/>
      <c r="FN843" s="10"/>
      <c r="FO843" s="10"/>
      <c r="FP843" s="10"/>
      <c r="FQ843" s="10"/>
    </row>
    <row r="844" spans="168:173" x14ac:dyDescent="0.2">
      <c r="FL844" s="10"/>
      <c r="FM844" s="10"/>
      <c r="FN844" s="10"/>
      <c r="FO844" s="10"/>
      <c r="FP844" s="10"/>
      <c r="FQ844" s="10"/>
    </row>
    <row r="845" spans="168:173" x14ac:dyDescent="0.2">
      <c r="FL845" s="10"/>
      <c r="FM845" s="10"/>
      <c r="FN845" s="10"/>
      <c r="FO845" s="10"/>
      <c r="FP845" s="10"/>
      <c r="FQ845" s="10"/>
    </row>
    <row r="846" spans="168:173" x14ac:dyDescent="0.2">
      <c r="FL846" s="10"/>
      <c r="FM846" s="10"/>
      <c r="FN846" s="10"/>
      <c r="FO846" s="10"/>
      <c r="FP846" s="10"/>
      <c r="FQ846" s="10"/>
    </row>
    <row r="847" spans="168:173" x14ac:dyDescent="0.2">
      <c r="FL847" s="10"/>
      <c r="FM847" s="10"/>
      <c r="FN847" s="10"/>
      <c r="FO847" s="10"/>
      <c r="FP847" s="10"/>
      <c r="FQ847" s="10"/>
    </row>
    <row r="848" spans="168:173" x14ac:dyDescent="0.2">
      <c r="FL848" s="10"/>
      <c r="FM848" s="10"/>
      <c r="FN848" s="10"/>
      <c r="FO848" s="10"/>
      <c r="FP848" s="10"/>
      <c r="FQ848" s="10"/>
    </row>
    <row r="849" spans="168:173" x14ac:dyDescent="0.2">
      <c r="FL849" s="10"/>
      <c r="FM849" s="10"/>
      <c r="FN849" s="10"/>
      <c r="FO849" s="10"/>
      <c r="FP849" s="10"/>
      <c r="FQ849" s="10"/>
    </row>
    <row r="850" spans="168:173" x14ac:dyDescent="0.2">
      <c r="FL850" s="10"/>
      <c r="FM850" s="10"/>
      <c r="FN850" s="10"/>
      <c r="FO850" s="10"/>
      <c r="FP850" s="10"/>
      <c r="FQ850" s="10"/>
    </row>
    <row r="851" spans="168:173" x14ac:dyDescent="0.2">
      <c r="FL851" s="10"/>
      <c r="FM851" s="10"/>
      <c r="FN851" s="10"/>
      <c r="FO851" s="10"/>
      <c r="FP851" s="10"/>
      <c r="FQ851" s="10"/>
    </row>
    <row r="852" spans="168:173" x14ac:dyDescent="0.2">
      <c r="FL852" s="10"/>
      <c r="FM852" s="10"/>
      <c r="FN852" s="10"/>
      <c r="FO852" s="10"/>
      <c r="FP852" s="10"/>
      <c r="FQ852" s="10"/>
    </row>
    <row r="853" spans="168:173" x14ac:dyDescent="0.2">
      <c r="FL853" s="10"/>
      <c r="FM853" s="10"/>
      <c r="FN853" s="10"/>
      <c r="FO853" s="10"/>
      <c r="FP853" s="10"/>
      <c r="FQ853" s="10"/>
    </row>
    <row r="854" spans="168:173" x14ac:dyDescent="0.2">
      <c r="FL854" s="10"/>
      <c r="FM854" s="10"/>
      <c r="FN854" s="10"/>
      <c r="FO854" s="10"/>
      <c r="FP854" s="10"/>
      <c r="FQ854" s="10"/>
    </row>
    <row r="855" spans="168:173" x14ac:dyDescent="0.2">
      <c r="FL855" s="10"/>
      <c r="FM855" s="10"/>
      <c r="FN855" s="10"/>
      <c r="FO855" s="10"/>
      <c r="FP855" s="10"/>
      <c r="FQ855" s="10"/>
    </row>
    <row r="856" spans="168:173" x14ac:dyDescent="0.2">
      <c r="FL856" s="10"/>
      <c r="FM856" s="10"/>
      <c r="FN856" s="10"/>
      <c r="FO856" s="10"/>
      <c r="FP856" s="10"/>
      <c r="FQ856" s="10"/>
    </row>
    <row r="857" spans="168:173" x14ac:dyDescent="0.2">
      <c r="FL857" s="10"/>
      <c r="FM857" s="10"/>
      <c r="FN857" s="10"/>
      <c r="FO857" s="10"/>
      <c r="FP857" s="10"/>
      <c r="FQ857" s="10"/>
    </row>
    <row r="858" spans="168:173" x14ac:dyDescent="0.2">
      <c r="FL858" s="10"/>
      <c r="FM858" s="10"/>
      <c r="FN858" s="10"/>
      <c r="FO858" s="10"/>
      <c r="FP858" s="10"/>
      <c r="FQ858" s="10"/>
    </row>
    <row r="859" spans="168:173" x14ac:dyDescent="0.2">
      <c r="FL859" s="10"/>
      <c r="FM859" s="10"/>
      <c r="FN859" s="10"/>
      <c r="FO859" s="10"/>
      <c r="FP859" s="10"/>
      <c r="FQ859" s="10"/>
    </row>
    <row r="860" spans="168:173" x14ac:dyDescent="0.2">
      <c r="FL860" s="10"/>
      <c r="FM860" s="10"/>
      <c r="FN860" s="10"/>
      <c r="FO860" s="10"/>
      <c r="FP860" s="10"/>
      <c r="FQ860" s="10"/>
    </row>
    <row r="861" spans="168:173" x14ac:dyDescent="0.2">
      <c r="FL861" s="10"/>
      <c r="FM861" s="10"/>
      <c r="FN861" s="10"/>
      <c r="FO861" s="10"/>
      <c r="FP861" s="10"/>
      <c r="FQ861" s="10"/>
    </row>
    <row r="862" spans="168:173" x14ac:dyDescent="0.2">
      <c r="FL862" s="10"/>
      <c r="FM862" s="10"/>
      <c r="FN862" s="10"/>
      <c r="FO862" s="10"/>
      <c r="FP862" s="10"/>
      <c r="FQ862" s="10"/>
    </row>
    <row r="863" spans="168:173" x14ac:dyDescent="0.2">
      <c r="FL863" s="10"/>
      <c r="FM863" s="10"/>
      <c r="FN863" s="10"/>
      <c r="FO863" s="10"/>
      <c r="FP863" s="10"/>
      <c r="FQ863" s="10"/>
    </row>
    <row r="864" spans="168:173" x14ac:dyDescent="0.2">
      <c r="FL864" s="10"/>
      <c r="FM864" s="10"/>
      <c r="FN864" s="10"/>
      <c r="FO864" s="10"/>
      <c r="FP864" s="10"/>
      <c r="FQ864" s="10"/>
    </row>
    <row r="865" spans="168:173" x14ac:dyDescent="0.2">
      <c r="FL865" s="10"/>
      <c r="FM865" s="10"/>
      <c r="FN865" s="10"/>
      <c r="FO865" s="10"/>
      <c r="FP865" s="10"/>
      <c r="FQ865" s="10"/>
    </row>
    <row r="866" spans="168:173" x14ac:dyDescent="0.2">
      <c r="FL866" s="10"/>
      <c r="FM866" s="10"/>
      <c r="FN866" s="10"/>
      <c r="FO866" s="10"/>
      <c r="FP866" s="10"/>
      <c r="FQ866" s="10"/>
    </row>
    <row r="867" spans="168:173" x14ac:dyDescent="0.2">
      <c r="FL867" s="10"/>
      <c r="FM867" s="10"/>
      <c r="FN867" s="10"/>
      <c r="FO867" s="10"/>
      <c r="FP867" s="10"/>
      <c r="FQ867" s="10"/>
    </row>
    <row r="868" spans="168:173" x14ac:dyDescent="0.2">
      <c r="FL868" s="10"/>
      <c r="FM868" s="10"/>
      <c r="FN868" s="10"/>
      <c r="FO868" s="10"/>
      <c r="FP868" s="10"/>
      <c r="FQ868" s="10"/>
    </row>
    <row r="869" spans="168:173" x14ac:dyDescent="0.2">
      <c r="FL869" s="10"/>
      <c r="FM869" s="10"/>
      <c r="FN869" s="10"/>
      <c r="FO869" s="10"/>
      <c r="FP869" s="10"/>
      <c r="FQ869" s="10"/>
    </row>
    <row r="870" spans="168:173" x14ac:dyDescent="0.2">
      <c r="FL870" s="10"/>
      <c r="FM870" s="10"/>
      <c r="FN870" s="10"/>
      <c r="FO870" s="10"/>
      <c r="FP870" s="10"/>
      <c r="FQ870" s="10"/>
    </row>
    <row r="871" spans="168:173" x14ac:dyDescent="0.2">
      <c r="FL871" s="10"/>
      <c r="FM871" s="10"/>
      <c r="FN871" s="10"/>
      <c r="FO871" s="10"/>
      <c r="FP871" s="10"/>
      <c r="FQ871" s="10"/>
    </row>
    <row r="872" spans="168:173" x14ac:dyDescent="0.2">
      <c r="FL872" s="10"/>
      <c r="FM872" s="10"/>
      <c r="FN872" s="10"/>
      <c r="FO872" s="10"/>
      <c r="FP872" s="10"/>
      <c r="FQ872" s="10"/>
    </row>
    <row r="873" spans="168:173" x14ac:dyDescent="0.2">
      <c r="FL873" s="10"/>
      <c r="FM873" s="10"/>
      <c r="FN873" s="10"/>
      <c r="FO873" s="10"/>
      <c r="FP873" s="10"/>
      <c r="FQ873" s="10"/>
    </row>
    <row r="874" spans="168:173" x14ac:dyDescent="0.2">
      <c r="FL874" s="10"/>
      <c r="FM874" s="10"/>
      <c r="FN874" s="10"/>
      <c r="FO874" s="10"/>
      <c r="FP874" s="10"/>
      <c r="FQ874" s="10"/>
    </row>
    <row r="875" spans="168:173" x14ac:dyDescent="0.2">
      <c r="FL875" s="10"/>
      <c r="FM875" s="10"/>
      <c r="FN875" s="10"/>
      <c r="FO875" s="10"/>
      <c r="FP875" s="10"/>
      <c r="FQ875" s="10"/>
    </row>
    <row r="876" spans="168:173" x14ac:dyDescent="0.2">
      <c r="FL876" s="10"/>
      <c r="FM876" s="10"/>
      <c r="FN876" s="10"/>
      <c r="FO876" s="10"/>
      <c r="FP876" s="10"/>
      <c r="FQ876" s="10"/>
    </row>
    <row r="877" spans="168:173" x14ac:dyDescent="0.2">
      <c r="FL877" s="10"/>
      <c r="FM877" s="10"/>
      <c r="FN877" s="10"/>
      <c r="FO877" s="10"/>
      <c r="FP877" s="10"/>
      <c r="FQ877" s="10"/>
    </row>
    <row r="878" spans="168:173" x14ac:dyDescent="0.2">
      <c r="FL878" s="10"/>
      <c r="FM878" s="10"/>
      <c r="FN878" s="10"/>
      <c r="FO878" s="10"/>
      <c r="FP878" s="10"/>
      <c r="FQ878" s="10"/>
    </row>
    <row r="879" spans="168:173" x14ac:dyDescent="0.2">
      <c r="FL879" s="10"/>
      <c r="FM879" s="10"/>
      <c r="FN879" s="10"/>
      <c r="FO879" s="10"/>
      <c r="FP879" s="10"/>
      <c r="FQ879" s="10"/>
    </row>
    <row r="880" spans="168:173" x14ac:dyDescent="0.2">
      <c r="FL880" s="10"/>
      <c r="FM880" s="10"/>
      <c r="FN880" s="10"/>
      <c r="FO880" s="10"/>
      <c r="FP880" s="10"/>
      <c r="FQ880" s="10"/>
    </row>
    <row r="881" spans="168:173" x14ac:dyDescent="0.2">
      <c r="FL881" s="10"/>
      <c r="FM881" s="10"/>
      <c r="FN881" s="10"/>
      <c r="FO881" s="10"/>
      <c r="FP881" s="10"/>
      <c r="FQ881" s="10"/>
    </row>
    <row r="882" spans="168:173" x14ac:dyDescent="0.2">
      <c r="FL882" s="10"/>
      <c r="FM882" s="10"/>
      <c r="FN882" s="10"/>
      <c r="FO882" s="10"/>
      <c r="FP882" s="10"/>
      <c r="FQ882" s="10"/>
    </row>
    <row r="883" spans="168:173" x14ac:dyDescent="0.2">
      <c r="FL883" s="10"/>
      <c r="FM883" s="10"/>
      <c r="FN883" s="10"/>
      <c r="FO883" s="10"/>
      <c r="FP883" s="10"/>
      <c r="FQ883" s="10"/>
    </row>
    <row r="884" spans="168:173" x14ac:dyDescent="0.2">
      <c r="FL884" s="10"/>
      <c r="FM884" s="10"/>
      <c r="FN884" s="10"/>
      <c r="FO884" s="10"/>
      <c r="FP884" s="10"/>
      <c r="FQ884" s="10"/>
    </row>
    <row r="885" spans="168:173" x14ac:dyDescent="0.2">
      <c r="FL885" s="10"/>
      <c r="FM885" s="10"/>
      <c r="FN885" s="10"/>
      <c r="FO885" s="10"/>
      <c r="FP885" s="10"/>
      <c r="FQ885" s="10"/>
    </row>
    <row r="886" spans="168:173" x14ac:dyDescent="0.2">
      <c r="FL886" s="10"/>
      <c r="FM886" s="10"/>
      <c r="FN886" s="10"/>
      <c r="FO886" s="10"/>
      <c r="FP886" s="10"/>
      <c r="FQ886" s="10"/>
    </row>
    <row r="887" spans="168:173" x14ac:dyDescent="0.2">
      <c r="FL887" s="10"/>
      <c r="FM887" s="10"/>
      <c r="FN887" s="10"/>
      <c r="FO887" s="10"/>
      <c r="FP887" s="10"/>
      <c r="FQ887" s="10"/>
    </row>
    <row r="888" spans="168:173" x14ac:dyDescent="0.2">
      <c r="FL888" s="10"/>
      <c r="FM888" s="10"/>
      <c r="FN888" s="10"/>
      <c r="FO888" s="10"/>
      <c r="FP888" s="10"/>
      <c r="FQ888" s="10"/>
    </row>
    <row r="889" spans="168:173" x14ac:dyDescent="0.2">
      <c r="FL889" s="10"/>
      <c r="FM889" s="10"/>
      <c r="FN889" s="10"/>
      <c r="FO889" s="10"/>
      <c r="FP889" s="10"/>
      <c r="FQ889" s="10"/>
    </row>
    <row r="890" spans="168:173" x14ac:dyDescent="0.2">
      <c r="FL890" s="10"/>
      <c r="FM890" s="10"/>
      <c r="FN890" s="10"/>
      <c r="FO890" s="10"/>
      <c r="FP890" s="10"/>
      <c r="FQ890" s="10"/>
    </row>
    <row r="891" spans="168:173" x14ac:dyDescent="0.2">
      <c r="FL891" s="10"/>
      <c r="FM891" s="10"/>
      <c r="FN891" s="10"/>
      <c r="FO891" s="10"/>
      <c r="FP891" s="10"/>
      <c r="FQ891" s="10"/>
    </row>
    <row r="892" spans="168:173" x14ac:dyDescent="0.2">
      <c r="FL892" s="10"/>
      <c r="FM892" s="10"/>
      <c r="FN892" s="10"/>
      <c r="FO892" s="10"/>
      <c r="FP892" s="10"/>
      <c r="FQ892" s="10"/>
    </row>
    <row r="893" spans="168:173" x14ac:dyDescent="0.2">
      <c r="FL893" s="10"/>
      <c r="FM893" s="10"/>
      <c r="FN893" s="10"/>
      <c r="FO893" s="10"/>
      <c r="FP893" s="10"/>
      <c r="FQ893" s="10"/>
    </row>
    <row r="894" spans="168:173" x14ac:dyDescent="0.2">
      <c r="FL894" s="10"/>
      <c r="FM894" s="10"/>
      <c r="FN894" s="10"/>
      <c r="FO894" s="10"/>
      <c r="FP894" s="10"/>
      <c r="FQ894" s="10"/>
    </row>
    <row r="895" spans="168:173" x14ac:dyDescent="0.2">
      <c r="FL895" s="10"/>
      <c r="FM895" s="10"/>
      <c r="FN895" s="10"/>
      <c r="FO895" s="10"/>
      <c r="FP895" s="10"/>
      <c r="FQ895" s="10"/>
    </row>
    <row r="896" spans="168:173" x14ac:dyDescent="0.2">
      <c r="FL896" s="10"/>
      <c r="FM896" s="10"/>
      <c r="FN896" s="10"/>
      <c r="FO896" s="10"/>
      <c r="FP896" s="10"/>
      <c r="FQ896" s="10"/>
    </row>
    <row r="897" spans="168:173" x14ac:dyDescent="0.2">
      <c r="FL897" s="10"/>
      <c r="FM897" s="10"/>
      <c r="FN897" s="10"/>
      <c r="FO897" s="10"/>
      <c r="FP897" s="10"/>
      <c r="FQ897" s="10"/>
    </row>
    <row r="898" spans="168:173" x14ac:dyDescent="0.2">
      <c r="FL898" s="10"/>
      <c r="FM898" s="10"/>
      <c r="FN898" s="10"/>
      <c r="FO898" s="10"/>
      <c r="FP898" s="10"/>
      <c r="FQ898" s="10"/>
    </row>
    <row r="899" spans="168:173" x14ac:dyDescent="0.2">
      <c r="FL899" s="10"/>
      <c r="FM899" s="10"/>
      <c r="FN899" s="10"/>
      <c r="FO899" s="10"/>
      <c r="FP899" s="10"/>
      <c r="FQ899" s="10"/>
    </row>
    <row r="900" spans="168:173" x14ac:dyDescent="0.2">
      <c r="FL900" s="10"/>
      <c r="FM900" s="10"/>
      <c r="FN900" s="10"/>
      <c r="FO900" s="10"/>
      <c r="FP900" s="10"/>
      <c r="FQ900" s="10"/>
    </row>
    <row r="901" spans="168:173" x14ac:dyDescent="0.2">
      <c r="FL901" s="10"/>
      <c r="FM901" s="10"/>
      <c r="FN901" s="10"/>
      <c r="FO901" s="10"/>
      <c r="FP901" s="10"/>
      <c r="FQ901" s="10"/>
    </row>
    <row r="902" spans="168:173" x14ac:dyDescent="0.2">
      <c r="FL902" s="10"/>
      <c r="FM902" s="10"/>
      <c r="FN902" s="10"/>
      <c r="FO902" s="10"/>
      <c r="FP902" s="10"/>
      <c r="FQ902" s="10"/>
    </row>
    <row r="903" spans="168:173" x14ac:dyDescent="0.2">
      <c r="FL903" s="10"/>
      <c r="FM903" s="10"/>
      <c r="FN903" s="10"/>
      <c r="FO903" s="10"/>
      <c r="FP903" s="10"/>
      <c r="FQ903" s="10"/>
    </row>
    <row r="904" spans="168:173" x14ac:dyDescent="0.2">
      <c r="FL904" s="10"/>
      <c r="FM904" s="10"/>
      <c r="FN904" s="10"/>
      <c r="FO904" s="10"/>
      <c r="FP904" s="10"/>
      <c r="FQ904" s="10"/>
    </row>
    <row r="905" spans="168:173" x14ac:dyDescent="0.2">
      <c r="FL905" s="10"/>
      <c r="FM905" s="10"/>
      <c r="FN905" s="10"/>
      <c r="FO905" s="10"/>
      <c r="FP905" s="10"/>
      <c r="FQ905" s="10"/>
    </row>
    <row r="906" spans="168:173" x14ac:dyDescent="0.2">
      <c r="FL906" s="10"/>
      <c r="FM906" s="10"/>
      <c r="FN906" s="10"/>
      <c r="FO906" s="10"/>
      <c r="FP906" s="10"/>
      <c r="FQ906" s="10"/>
    </row>
    <row r="907" spans="168:173" x14ac:dyDescent="0.2">
      <c r="FL907" s="10"/>
      <c r="FM907" s="10"/>
      <c r="FN907" s="10"/>
      <c r="FO907" s="10"/>
      <c r="FP907" s="10"/>
      <c r="FQ907" s="10"/>
    </row>
    <row r="908" spans="168:173" x14ac:dyDescent="0.2">
      <c r="FL908" s="10"/>
      <c r="FM908" s="10"/>
      <c r="FN908" s="10"/>
      <c r="FO908" s="10"/>
      <c r="FP908" s="10"/>
      <c r="FQ908" s="10"/>
    </row>
    <row r="909" spans="168:173" x14ac:dyDescent="0.2">
      <c r="FL909" s="10"/>
      <c r="FM909" s="10"/>
      <c r="FN909" s="10"/>
      <c r="FO909" s="10"/>
      <c r="FP909" s="10"/>
      <c r="FQ909" s="10"/>
    </row>
    <row r="910" spans="168:173" x14ac:dyDescent="0.2">
      <c r="FL910" s="10"/>
      <c r="FM910" s="10"/>
      <c r="FN910" s="10"/>
      <c r="FO910" s="10"/>
      <c r="FP910" s="10"/>
      <c r="FQ910" s="10"/>
    </row>
    <row r="911" spans="168:173" x14ac:dyDescent="0.2">
      <c r="FL911" s="10"/>
      <c r="FM911" s="10"/>
      <c r="FN911" s="10"/>
      <c r="FO911" s="10"/>
      <c r="FP911" s="10"/>
      <c r="FQ911" s="10"/>
    </row>
    <row r="912" spans="168:173" x14ac:dyDescent="0.2">
      <c r="FL912" s="10"/>
      <c r="FM912" s="10"/>
      <c r="FN912" s="10"/>
      <c r="FO912" s="10"/>
      <c r="FP912" s="10"/>
      <c r="FQ912" s="10"/>
    </row>
    <row r="913" spans="168:173" x14ac:dyDescent="0.2">
      <c r="FL913" s="10"/>
      <c r="FM913" s="10"/>
      <c r="FN913" s="10"/>
      <c r="FO913" s="10"/>
      <c r="FP913" s="10"/>
      <c r="FQ913" s="10"/>
    </row>
    <row r="914" spans="168:173" x14ac:dyDescent="0.2">
      <c r="FL914" s="10"/>
      <c r="FM914" s="10"/>
      <c r="FN914" s="10"/>
      <c r="FO914" s="10"/>
      <c r="FP914" s="10"/>
      <c r="FQ914" s="10"/>
    </row>
    <row r="915" spans="168:173" x14ac:dyDescent="0.2">
      <c r="FL915" s="10"/>
      <c r="FM915" s="10"/>
      <c r="FN915" s="10"/>
      <c r="FO915" s="10"/>
      <c r="FP915" s="10"/>
      <c r="FQ915" s="10"/>
    </row>
    <row r="916" spans="168:173" x14ac:dyDescent="0.2">
      <c r="FL916" s="10"/>
      <c r="FM916" s="10"/>
      <c r="FN916" s="10"/>
      <c r="FO916" s="10"/>
      <c r="FP916" s="10"/>
      <c r="FQ916" s="10"/>
    </row>
    <row r="917" spans="168:173" x14ac:dyDescent="0.2">
      <c r="FL917" s="10"/>
      <c r="FM917" s="10"/>
      <c r="FN917" s="10"/>
      <c r="FO917" s="10"/>
      <c r="FP917" s="10"/>
      <c r="FQ917" s="10"/>
    </row>
    <row r="918" spans="168:173" x14ac:dyDescent="0.2">
      <c r="FL918" s="10"/>
      <c r="FM918" s="10"/>
      <c r="FN918" s="10"/>
      <c r="FO918" s="10"/>
      <c r="FP918" s="10"/>
      <c r="FQ918" s="10"/>
    </row>
    <row r="919" spans="168:173" x14ac:dyDescent="0.2">
      <c r="FL919" s="10"/>
      <c r="FM919" s="10"/>
      <c r="FN919" s="10"/>
      <c r="FO919" s="10"/>
      <c r="FP919" s="10"/>
      <c r="FQ919" s="10"/>
    </row>
    <row r="920" spans="168:173" x14ac:dyDescent="0.2">
      <c r="FL920" s="10"/>
      <c r="FM920" s="10"/>
      <c r="FN920" s="10"/>
      <c r="FO920" s="10"/>
      <c r="FP920" s="10"/>
      <c r="FQ920" s="10"/>
    </row>
    <row r="921" spans="168:173" x14ac:dyDescent="0.2">
      <c r="FL921" s="10"/>
      <c r="FM921" s="10"/>
      <c r="FN921" s="10"/>
      <c r="FO921" s="10"/>
      <c r="FP921" s="10"/>
      <c r="FQ921" s="10"/>
    </row>
    <row r="922" spans="168:173" x14ac:dyDescent="0.2">
      <c r="FL922" s="10"/>
      <c r="FM922" s="10"/>
      <c r="FN922" s="10"/>
      <c r="FO922" s="10"/>
      <c r="FP922" s="10"/>
      <c r="FQ922" s="10"/>
    </row>
    <row r="923" spans="168:173" x14ac:dyDescent="0.2">
      <c r="FL923" s="10"/>
      <c r="FM923" s="10"/>
      <c r="FN923" s="10"/>
      <c r="FO923" s="10"/>
      <c r="FP923" s="10"/>
      <c r="FQ923" s="10"/>
    </row>
    <row r="924" spans="168:173" x14ac:dyDescent="0.2">
      <c r="FL924" s="10"/>
      <c r="FM924" s="10"/>
      <c r="FN924" s="10"/>
      <c r="FO924" s="10"/>
      <c r="FP924" s="10"/>
      <c r="FQ924" s="10"/>
    </row>
    <row r="925" spans="168:173" x14ac:dyDescent="0.2">
      <c r="FL925" s="10"/>
      <c r="FM925" s="10"/>
      <c r="FN925" s="10"/>
      <c r="FO925" s="10"/>
      <c r="FP925" s="10"/>
      <c r="FQ925" s="10"/>
    </row>
    <row r="926" spans="168:173" x14ac:dyDescent="0.2">
      <c r="FL926" s="10"/>
      <c r="FM926" s="10"/>
      <c r="FN926" s="10"/>
      <c r="FO926" s="10"/>
      <c r="FP926" s="10"/>
      <c r="FQ926" s="10"/>
    </row>
    <row r="927" spans="168:173" x14ac:dyDescent="0.2">
      <c r="FL927" s="10"/>
      <c r="FM927" s="10"/>
      <c r="FN927" s="10"/>
      <c r="FO927" s="10"/>
      <c r="FP927" s="10"/>
      <c r="FQ927" s="10"/>
    </row>
    <row r="928" spans="168:173" x14ac:dyDescent="0.2">
      <c r="FL928" s="10"/>
      <c r="FM928" s="10"/>
      <c r="FN928" s="10"/>
      <c r="FO928" s="10"/>
      <c r="FP928" s="10"/>
      <c r="FQ928" s="10"/>
    </row>
    <row r="929" spans="168:173" x14ac:dyDescent="0.2">
      <c r="FL929" s="10"/>
      <c r="FM929" s="10"/>
      <c r="FN929" s="10"/>
      <c r="FO929" s="10"/>
      <c r="FP929" s="10"/>
      <c r="FQ929" s="10"/>
    </row>
    <row r="930" spans="168:173" x14ac:dyDescent="0.2">
      <c r="FL930" s="10"/>
      <c r="FM930" s="10"/>
      <c r="FN930" s="10"/>
      <c r="FO930" s="10"/>
      <c r="FP930" s="10"/>
      <c r="FQ930" s="10"/>
    </row>
    <row r="931" spans="168:173" x14ac:dyDescent="0.2">
      <c r="FL931" s="10"/>
      <c r="FM931" s="10"/>
      <c r="FN931" s="10"/>
      <c r="FO931" s="10"/>
      <c r="FP931" s="10"/>
      <c r="FQ931" s="10"/>
    </row>
    <row r="932" spans="168:173" x14ac:dyDescent="0.2">
      <c r="FL932" s="10"/>
      <c r="FM932" s="10"/>
      <c r="FN932" s="10"/>
      <c r="FO932" s="10"/>
      <c r="FP932" s="10"/>
      <c r="FQ932" s="10"/>
    </row>
    <row r="933" spans="168:173" x14ac:dyDescent="0.2">
      <c r="FL933" s="10"/>
      <c r="FM933" s="10"/>
      <c r="FN933" s="10"/>
      <c r="FO933" s="10"/>
      <c r="FP933" s="10"/>
      <c r="FQ933" s="10"/>
    </row>
    <row r="934" spans="168:173" x14ac:dyDescent="0.2">
      <c r="FL934" s="10"/>
      <c r="FM934" s="10"/>
      <c r="FN934" s="10"/>
      <c r="FO934" s="10"/>
      <c r="FP934" s="10"/>
      <c r="FQ934" s="10"/>
    </row>
    <row r="935" spans="168:173" x14ac:dyDescent="0.2">
      <c r="FL935" s="10"/>
      <c r="FM935" s="10"/>
      <c r="FN935" s="10"/>
      <c r="FO935" s="10"/>
      <c r="FP935" s="10"/>
      <c r="FQ935" s="10"/>
    </row>
    <row r="936" spans="168:173" x14ac:dyDescent="0.2">
      <c r="FL936" s="10"/>
      <c r="FM936" s="10"/>
      <c r="FN936" s="10"/>
      <c r="FO936" s="10"/>
      <c r="FP936" s="10"/>
      <c r="FQ936" s="10"/>
    </row>
    <row r="937" spans="168:173" x14ac:dyDescent="0.2">
      <c r="FL937" s="10"/>
      <c r="FM937" s="10"/>
      <c r="FN937" s="10"/>
      <c r="FO937" s="10"/>
      <c r="FP937" s="10"/>
      <c r="FQ937" s="10"/>
    </row>
    <row r="938" spans="168:173" x14ac:dyDescent="0.2">
      <c r="FL938" s="10"/>
      <c r="FM938" s="10"/>
      <c r="FN938" s="10"/>
      <c r="FO938" s="10"/>
      <c r="FP938" s="10"/>
      <c r="FQ938" s="10"/>
    </row>
    <row r="939" spans="168:173" x14ac:dyDescent="0.2">
      <c r="FL939" s="10"/>
      <c r="FM939" s="10"/>
      <c r="FN939" s="10"/>
      <c r="FO939" s="10"/>
      <c r="FP939" s="10"/>
      <c r="FQ939" s="10"/>
    </row>
    <row r="940" spans="168:173" x14ac:dyDescent="0.2">
      <c r="FL940" s="10"/>
      <c r="FM940" s="10"/>
      <c r="FN940" s="10"/>
      <c r="FO940" s="10"/>
      <c r="FP940" s="10"/>
      <c r="FQ940" s="10"/>
    </row>
    <row r="941" spans="168:173" x14ac:dyDescent="0.2">
      <c r="FL941" s="10"/>
      <c r="FM941" s="10"/>
      <c r="FN941" s="10"/>
      <c r="FO941" s="10"/>
      <c r="FP941" s="10"/>
      <c r="FQ941" s="10"/>
    </row>
    <row r="942" spans="168:173" x14ac:dyDescent="0.2">
      <c r="FL942" s="10"/>
      <c r="FM942" s="10"/>
      <c r="FN942" s="10"/>
      <c r="FO942" s="10"/>
      <c r="FP942" s="10"/>
      <c r="FQ942" s="10"/>
    </row>
    <row r="943" spans="168:173" x14ac:dyDescent="0.2">
      <c r="FL943" s="10"/>
      <c r="FM943" s="10"/>
      <c r="FN943" s="10"/>
      <c r="FO943" s="10"/>
      <c r="FP943" s="10"/>
      <c r="FQ943" s="10"/>
    </row>
    <row r="944" spans="168:173" x14ac:dyDescent="0.2">
      <c r="FL944" s="10"/>
      <c r="FM944" s="10"/>
      <c r="FN944" s="10"/>
      <c r="FO944" s="10"/>
      <c r="FP944" s="10"/>
      <c r="FQ944" s="10"/>
    </row>
    <row r="945" spans="168:173" x14ac:dyDescent="0.2">
      <c r="FL945" s="10"/>
      <c r="FM945" s="10"/>
      <c r="FN945" s="10"/>
      <c r="FO945" s="10"/>
      <c r="FP945" s="10"/>
      <c r="FQ945" s="10"/>
    </row>
    <row r="946" spans="168:173" x14ac:dyDescent="0.2">
      <c r="FL946" s="10"/>
      <c r="FM946" s="10"/>
      <c r="FN946" s="10"/>
      <c r="FO946" s="10"/>
      <c r="FP946" s="10"/>
      <c r="FQ946" s="10"/>
    </row>
    <row r="947" spans="168:173" x14ac:dyDescent="0.2">
      <c r="FL947" s="10"/>
      <c r="FM947" s="10"/>
      <c r="FN947" s="10"/>
      <c r="FO947" s="10"/>
      <c r="FP947" s="10"/>
      <c r="FQ947" s="10"/>
    </row>
    <row r="948" spans="168:173" x14ac:dyDescent="0.2">
      <c r="FL948" s="10"/>
      <c r="FM948" s="10"/>
      <c r="FN948" s="10"/>
      <c r="FO948" s="10"/>
      <c r="FP948" s="10"/>
      <c r="FQ948" s="10"/>
    </row>
    <row r="949" spans="168:173" x14ac:dyDescent="0.2">
      <c r="FL949" s="10"/>
      <c r="FM949" s="10"/>
      <c r="FN949" s="10"/>
      <c r="FO949" s="10"/>
      <c r="FP949" s="10"/>
      <c r="FQ949" s="10"/>
    </row>
    <row r="950" spans="168:173" x14ac:dyDescent="0.2">
      <c r="FL950" s="10"/>
      <c r="FM950" s="10"/>
      <c r="FN950" s="10"/>
      <c r="FO950" s="10"/>
      <c r="FP950" s="10"/>
      <c r="FQ950" s="10"/>
    </row>
    <row r="951" spans="168:173" x14ac:dyDescent="0.2">
      <c r="FL951" s="10"/>
      <c r="FM951" s="10"/>
      <c r="FN951" s="10"/>
      <c r="FO951" s="10"/>
      <c r="FP951" s="10"/>
      <c r="FQ951" s="10"/>
    </row>
    <row r="952" spans="168:173" x14ac:dyDescent="0.2">
      <c r="FL952" s="10"/>
      <c r="FM952" s="10"/>
      <c r="FN952" s="10"/>
      <c r="FO952" s="10"/>
      <c r="FP952" s="10"/>
      <c r="FQ952" s="10"/>
    </row>
    <row r="953" spans="168:173" x14ac:dyDescent="0.2">
      <c r="FL953" s="10"/>
      <c r="FM953" s="10"/>
      <c r="FN953" s="10"/>
      <c r="FO953" s="10"/>
      <c r="FP953" s="10"/>
      <c r="FQ953" s="10"/>
    </row>
    <row r="954" spans="168:173" x14ac:dyDescent="0.2">
      <c r="FL954" s="10"/>
      <c r="FM954" s="10"/>
      <c r="FN954" s="10"/>
      <c r="FO954" s="10"/>
      <c r="FP954" s="10"/>
      <c r="FQ954" s="10"/>
    </row>
    <row r="955" spans="168:173" x14ac:dyDescent="0.2">
      <c r="FL955" s="10"/>
      <c r="FM955" s="10"/>
      <c r="FN955" s="10"/>
      <c r="FO955" s="10"/>
      <c r="FP955" s="10"/>
      <c r="FQ955" s="10"/>
    </row>
    <row r="956" spans="168:173" x14ac:dyDescent="0.2">
      <c r="FL956" s="10"/>
      <c r="FM956" s="10"/>
      <c r="FN956" s="10"/>
      <c r="FO956" s="10"/>
      <c r="FP956" s="10"/>
      <c r="FQ956" s="10"/>
    </row>
    <row r="957" spans="168:173" x14ac:dyDescent="0.2">
      <c r="FL957" s="10"/>
      <c r="FM957" s="10"/>
      <c r="FN957" s="10"/>
      <c r="FO957" s="10"/>
      <c r="FP957" s="10"/>
      <c r="FQ957" s="10"/>
    </row>
    <row r="958" spans="168:173" x14ac:dyDescent="0.2">
      <c r="FL958" s="10"/>
      <c r="FM958" s="10"/>
      <c r="FN958" s="10"/>
      <c r="FO958" s="10"/>
      <c r="FP958" s="10"/>
      <c r="FQ958" s="10"/>
    </row>
    <row r="959" spans="168:173" x14ac:dyDescent="0.2">
      <c r="FL959" s="10"/>
      <c r="FM959" s="10"/>
      <c r="FN959" s="10"/>
      <c r="FO959" s="10"/>
      <c r="FP959" s="10"/>
      <c r="FQ959" s="10"/>
    </row>
    <row r="960" spans="168:173" x14ac:dyDescent="0.2">
      <c r="FL960" s="10"/>
      <c r="FM960" s="10"/>
      <c r="FN960" s="10"/>
      <c r="FO960" s="10"/>
      <c r="FP960" s="10"/>
      <c r="FQ960" s="10"/>
    </row>
    <row r="961" spans="168:173" x14ac:dyDescent="0.2">
      <c r="FL961" s="10"/>
      <c r="FM961" s="10"/>
      <c r="FN961" s="10"/>
      <c r="FO961" s="10"/>
      <c r="FP961" s="10"/>
      <c r="FQ961" s="10"/>
    </row>
    <row r="962" spans="168:173" x14ac:dyDescent="0.2">
      <c r="FL962" s="10"/>
      <c r="FM962" s="10"/>
      <c r="FN962" s="10"/>
      <c r="FO962" s="10"/>
      <c r="FP962" s="10"/>
      <c r="FQ962" s="10"/>
    </row>
    <row r="963" spans="168:173" x14ac:dyDescent="0.2">
      <c r="FL963" s="10"/>
      <c r="FM963" s="10"/>
      <c r="FN963" s="10"/>
      <c r="FO963" s="10"/>
      <c r="FP963" s="10"/>
      <c r="FQ963" s="10"/>
    </row>
    <row r="964" spans="168:173" x14ac:dyDescent="0.2">
      <c r="FL964" s="10"/>
      <c r="FM964" s="10"/>
      <c r="FN964" s="10"/>
      <c r="FO964" s="10"/>
      <c r="FP964" s="10"/>
      <c r="FQ964" s="10"/>
    </row>
    <row r="965" spans="168:173" x14ac:dyDescent="0.2">
      <c r="FL965" s="10"/>
      <c r="FM965" s="10"/>
      <c r="FN965" s="10"/>
      <c r="FO965" s="10"/>
      <c r="FP965" s="10"/>
      <c r="FQ965" s="10"/>
    </row>
    <row r="966" spans="168:173" x14ac:dyDescent="0.2">
      <c r="FL966" s="10"/>
      <c r="FM966" s="10"/>
      <c r="FN966" s="10"/>
      <c r="FO966" s="10"/>
      <c r="FP966" s="10"/>
      <c r="FQ966" s="10"/>
    </row>
    <row r="967" spans="168:173" x14ac:dyDescent="0.2">
      <c r="FL967" s="10"/>
      <c r="FM967" s="10"/>
      <c r="FN967" s="10"/>
      <c r="FO967" s="10"/>
      <c r="FP967" s="10"/>
      <c r="FQ967" s="10"/>
    </row>
    <row r="968" spans="168:173" x14ac:dyDescent="0.2">
      <c r="FL968" s="10"/>
      <c r="FM968" s="10"/>
      <c r="FN968" s="10"/>
      <c r="FO968" s="10"/>
      <c r="FP968" s="10"/>
      <c r="FQ968" s="10"/>
    </row>
    <row r="969" spans="168:173" x14ac:dyDescent="0.2">
      <c r="FL969" s="10"/>
      <c r="FM969" s="10"/>
      <c r="FN969" s="10"/>
      <c r="FO969" s="10"/>
      <c r="FP969" s="10"/>
      <c r="FQ969" s="10"/>
    </row>
    <row r="970" spans="168:173" x14ac:dyDescent="0.2">
      <c r="FL970" s="10"/>
      <c r="FM970" s="10"/>
      <c r="FN970" s="10"/>
      <c r="FO970" s="10"/>
      <c r="FP970" s="10"/>
      <c r="FQ970" s="10"/>
    </row>
    <row r="971" spans="168:173" x14ac:dyDescent="0.2">
      <c r="FL971" s="10"/>
      <c r="FM971" s="10"/>
      <c r="FN971" s="10"/>
      <c r="FO971" s="10"/>
      <c r="FP971" s="10"/>
      <c r="FQ971" s="10"/>
    </row>
    <row r="972" spans="168:173" x14ac:dyDescent="0.2">
      <c r="FL972" s="10"/>
      <c r="FM972" s="10"/>
      <c r="FN972" s="10"/>
      <c r="FO972" s="10"/>
      <c r="FP972" s="10"/>
      <c r="FQ972" s="10"/>
    </row>
    <row r="973" spans="168:173" x14ac:dyDescent="0.2">
      <c r="FL973" s="10"/>
      <c r="FM973" s="10"/>
      <c r="FN973" s="10"/>
      <c r="FO973" s="10"/>
      <c r="FP973" s="10"/>
      <c r="FQ973" s="10"/>
    </row>
    <row r="974" spans="168:173" x14ac:dyDescent="0.2">
      <c r="FL974" s="10"/>
      <c r="FM974" s="10"/>
      <c r="FN974" s="10"/>
      <c r="FO974" s="10"/>
      <c r="FP974" s="10"/>
      <c r="FQ974" s="10"/>
    </row>
    <row r="975" spans="168:173" x14ac:dyDescent="0.2">
      <c r="FL975" s="10"/>
      <c r="FM975" s="10"/>
      <c r="FN975" s="10"/>
      <c r="FO975" s="10"/>
      <c r="FP975" s="10"/>
      <c r="FQ975" s="10"/>
    </row>
    <row r="976" spans="168:173" x14ac:dyDescent="0.2">
      <c r="FL976" s="10"/>
      <c r="FM976" s="10"/>
      <c r="FN976" s="10"/>
      <c r="FO976" s="10"/>
      <c r="FP976" s="10"/>
      <c r="FQ976" s="10"/>
    </row>
    <row r="977" spans="168:173" x14ac:dyDescent="0.2">
      <c r="FL977" s="10"/>
      <c r="FM977" s="10"/>
      <c r="FN977" s="10"/>
      <c r="FO977" s="10"/>
      <c r="FP977" s="10"/>
      <c r="FQ977" s="10"/>
    </row>
    <row r="978" spans="168:173" x14ac:dyDescent="0.2">
      <c r="FL978" s="10"/>
      <c r="FM978" s="10"/>
      <c r="FN978" s="10"/>
      <c r="FO978" s="10"/>
      <c r="FP978" s="10"/>
      <c r="FQ978" s="10"/>
    </row>
    <row r="979" spans="168:173" x14ac:dyDescent="0.2">
      <c r="FL979" s="10"/>
      <c r="FM979" s="10"/>
      <c r="FN979" s="10"/>
      <c r="FO979" s="10"/>
      <c r="FP979" s="10"/>
      <c r="FQ979" s="10"/>
    </row>
    <row r="980" spans="168:173" x14ac:dyDescent="0.2">
      <c r="FL980" s="10"/>
      <c r="FM980" s="10"/>
      <c r="FN980" s="10"/>
      <c r="FO980" s="10"/>
      <c r="FP980" s="10"/>
      <c r="FQ980" s="10"/>
    </row>
    <row r="981" spans="168:173" x14ac:dyDescent="0.2">
      <c r="FL981" s="10"/>
      <c r="FM981" s="10"/>
      <c r="FN981" s="10"/>
      <c r="FO981" s="10"/>
      <c r="FP981" s="10"/>
      <c r="FQ981" s="10"/>
    </row>
    <row r="982" spans="168:173" x14ac:dyDescent="0.2">
      <c r="FL982" s="10"/>
      <c r="FM982" s="10"/>
      <c r="FN982" s="10"/>
      <c r="FO982" s="10"/>
      <c r="FP982" s="10"/>
      <c r="FQ982" s="10"/>
    </row>
    <row r="983" spans="168:173" x14ac:dyDescent="0.2">
      <c r="FL983" s="10"/>
      <c r="FM983" s="10"/>
      <c r="FN983" s="10"/>
      <c r="FO983" s="10"/>
      <c r="FP983" s="10"/>
      <c r="FQ983" s="10"/>
    </row>
    <row r="984" spans="168:173" x14ac:dyDescent="0.2">
      <c r="FL984" s="10"/>
      <c r="FM984" s="10"/>
      <c r="FN984" s="10"/>
      <c r="FO984" s="10"/>
      <c r="FP984" s="10"/>
      <c r="FQ984" s="10"/>
    </row>
    <row r="985" spans="168:173" x14ac:dyDescent="0.2">
      <c r="FL985" s="10"/>
      <c r="FM985" s="10"/>
      <c r="FN985" s="10"/>
      <c r="FO985" s="10"/>
      <c r="FP985" s="10"/>
      <c r="FQ985" s="10"/>
    </row>
    <row r="986" spans="168:173" x14ac:dyDescent="0.2">
      <c r="FL986" s="10"/>
      <c r="FM986" s="10"/>
      <c r="FN986" s="10"/>
      <c r="FO986" s="10"/>
      <c r="FP986" s="10"/>
      <c r="FQ986" s="10"/>
    </row>
    <row r="987" spans="168:173" x14ac:dyDescent="0.2">
      <c r="FL987" s="10"/>
      <c r="FM987" s="10"/>
      <c r="FN987" s="10"/>
      <c r="FO987" s="10"/>
      <c r="FP987" s="10"/>
      <c r="FQ987" s="10"/>
    </row>
    <row r="988" spans="168:173" x14ac:dyDescent="0.2">
      <c r="FL988" s="10"/>
      <c r="FM988" s="10"/>
      <c r="FN988" s="10"/>
      <c r="FO988" s="10"/>
      <c r="FP988" s="10"/>
      <c r="FQ988" s="10"/>
    </row>
    <row r="989" spans="168:173" x14ac:dyDescent="0.2">
      <c r="FL989" s="10"/>
      <c r="FM989" s="10"/>
      <c r="FN989" s="10"/>
      <c r="FO989" s="10"/>
      <c r="FP989" s="10"/>
      <c r="FQ989" s="10"/>
    </row>
    <row r="990" spans="168:173" x14ac:dyDescent="0.2">
      <c r="FL990" s="10"/>
      <c r="FM990" s="10"/>
      <c r="FN990" s="10"/>
      <c r="FO990" s="10"/>
      <c r="FP990" s="10"/>
      <c r="FQ990" s="10"/>
    </row>
    <row r="991" spans="168:173" x14ac:dyDescent="0.2">
      <c r="FL991" s="10"/>
      <c r="FM991" s="10"/>
      <c r="FN991" s="10"/>
      <c r="FO991" s="10"/>
      <c r="FP991" s="10"/>
      <c r="FQ991" s="10"/>
    </row>
    <row r="992" spans="168:173" x14ac:dyDescent="0.2">
      <c r="FL992" s="10"/>
      <c r="FM992" s="10"/>
      <c r="FN992" s="10"/>
      <c r="FO992" s="10"/>
      <c r="FP992" s="10"/>
      <c r="FQ992" s="10"/>
    </row>
    <row r="993" spans="168:173" x14ac:dyDescent="0.2">
      <c r="FL993" s="10"/>
      <c r="FM993" s="10"/>
      <c r="FN993" s="10"/>
      <c r="FO993" s="10"/>
      <c r="FP993" s="10"/>
      <c r="FQ993" s="10"/>
    </row>
    <row r="994" spans="168:173" x14ac:dyDescent="0.2">
      <c r="FL994" s="10"/>
      <c r="FM994" s="10"/>
      <c r="FN994" s="10"/>
      <c r="FO994" s="10"/>
      <c r="FP994" s="10"/>
      <c r="FQ994" s="10"/>
    </row>
    <row r="995" spans="168:173" x14ac:dyDescent="0.2">
      <c r="FL995" s="10"/>
      <c r="FM995" s="10"/>
      <c r="FN995" s="10"/>
      <c r="FO995" s="10"/>
      <c r="FP995" s="10"/>
      <c r="FQ995" s="10"/>
    </row>
    <row r="996" spans="168:173" x14ac:dyDescent="0.2">
      <c r="FL996" s="10"/>
      <c r="FM996" s="10"/>
      <c r="FN996" s="10"/>
      <c r="FO996" s="10"/>
      <c r="FP996" s="10"/>
      <c r="FQ996" s="10"/>
    </row>
    <row r="997" spans="168:173" x14ac:dyDescent="0.2">
      <c r="FL997" s="10"/>
      <c r="FM997" s="10"/>
      <c r="FN997" s="10"/>
      <c r="FO997" s="10"/>
      <c r="FP997" s="10"/>
      <c r="FQ997" s="10"/>
    </row>
    <row r="998" spans="168:173" x14ac:dyDescent="0.2">
      <c r="FL998" s="10"/>
      <c r="FM998" s="10"/>
      <c r="FN998" s="10"/>
      <c r="FO998" s="10"/>
      <c r="FP998" s="10"/>
      <c r="FQ998" s="10"/>
    </row>
    <row r="999" spans="168:173" x14ac:dyDescent="0.2">
      <c r="FL999" s="10"/>
      <c r="FM999" s="10"/>
      <c r="FN999" s="10"/>
      <c r="FO999" s="10"/>
      <c r="FP999" s="10"/>
      <c r="FQ999" s="10"/>
    </row>
    <row r="1000" spans="168:173" x14ac:dyDescent="0.2">
      <c r="FL1000" s="10"/>
      <c r="FM1000" s="10"/>
      <c r="FN1000" s="10"/>
      <c r="FO1000" s="10"/>
      <c r="FP1000" s="10"/>
      <c r="FQ1000" s="10"/>
    </row>
    <row r="1001" spans="168:173" x14ac:dyDescent="0.2">
      <c r="FL1001" s="10"/>
      <c r="FM1001" s="10"/>
      <c r="FN1001" s="10"/>
      <c r="FO1001" s="10"/>
      <c r="FP1001" s="10"/>
      <c r="FQ1001" s="10"/>
    </row>
    <row r="1002" spans="168:173" x14ac:dyDescent="0.2">
      <c r="FL1002" s="10"/>
      <c r="FM1002" s="10"/>
      <c r="FN1002" s="10"/>
      <c r="FO1002" s="10"/>
      <c r="FP1002" s="10"/>
      <c r="FQ1002" s="10"/>
    </row>
    <row r="1003" spans="168:173" x14ac:dyDescent="0.2">
      <c r="FL1003" s="10"/>
      <c r="FM1003" s="10"/>
      <c r="FN1003" s="10"/>
      <c r="FO1003" s="10"/>
      <c r="FP1003" s="10"/>
      <c r="FQ1003" s="10"/>
    </row>
    <row r="1004" spans="168:173" x14ac:dyDescent="0.2">
      <c r="FL1004" s="10"/>
      <c r="FM1004" s="10"/>
      <c r="FN1004" s="10"/>
      <c r="FO1004" s="10"/>
      <c r="FP1004" s="10"/>
      <c r="FQ1004" s="10"/>
    </row>
    <row r="1005" spans="168:173" x14ac:dyDescent="0.2">
      <c r="FL1005" s="10"/>
      <c r="FM1005" s="10"/>
      <c r="FN1005" s="10"/>
      <c r="FO1005" s="10"/>
      <c r="FP1005" s="10"/>
      <c r="FQ1005" s="10"/>
    </row>
    <row r="1006" spans="168:173" x14ac:dyDescent="0.2">
      <c r="FL1006" s="10"/>
      <c r="FM1006" s="10"/>
      <c r="FN1006" s="10"/>
      <c r="FO1006" s="10"/>
      <c r="FP1006" s="10"/>
      <c r="FQ1006" s="10"/>
    </row>
    <row r="1007" spans="168:173" x14ac:dyDescent="0.2">
      <c r="FL1007" s="10"/>
      <c r="FM1007" s="10"/>
      <c r="FN1007" s="10"/>
      <c r="FO1007" s="10"/>
      <c r="FP1007" s="10"/>
      <c r="FQ1007" s="10"/>
    </row>
    <row r="1008" spans="168:173" x14ac:dyDescent="0.2">
      <c r="FL1008" s="10"/>
      <c r="FM1008" s="10"/>
      <c r="FN1008" s="10"/>
      <c r="FO1008" s="10"/>
      <c r="FP1008" s="10"/>
      <c r="FQ1008" s="10"/>
    </row>
    <row r="1009" spans="168:173" x14ac:dyDescent="0.2">
      <c r="FL1009" s="10"/>
      <c r="FM1009" s="10"/>
      <c r="FN1009" s="10"/>
      <c r="FO1009" s="10"/>
      <c r="FP1009" s="10"/>
      <c r="FQ1009" s="10"/>
    </row>
    <row r="1010" spans="168:173" x14ac:dyDescent="0.2">
      <c r="FL1010" s="10"/>
      <c r="FM1010" s="10"/>
      <c r="FN1010" s="10"/>
      <c r="FO1010" s="10"/>
      <c r="FP1010" s="10"/>
      <c r="FQ1010" s="10"/>
    </row>
    <row r="1011" spans="168:173" x14ac:dyDescent="0.2">
      <c r="FL1011" s="10"/>
      <c r="FM1011" s="10"/>
      <c r="FN1011" s="10"/>
      <c r="FO1011" s="10"/>
      <c r="FP1011" s="10"/>
      <c r="FQ1011" s="10"/>
    </row>
    <row r="1012" spans="168:173" x14ac:dyDescent="0.2">
      <c r="FL1012" s="10"/>
      <c r="FM1012" s="10"/>
      <c r="FN1012" s="10"/>
      <c r="FO1012" s="10"/>
      <c r="FP1012" s="10"/>
      <c r="FQ1012" s="10"/>
    </row>
    <row r="1013" spans="168:173" x14ac:dyDescent="0.2">
      <c r="FL1013" s="10"/>
      <c r="FM1013" s="10"/>
      <c r="FN1013" s="10"/>
      <c r="FO1013" s="10"/>
      <c r="FP1013" s="10"/>
      <c r="FQ1013" s="10"/>
    </row>
    <row r="1014" spans="168:173" x14ac:dyDescent="0.2">
      <c r="FL1014" s="10"/>
      <c r="FM1014" s="10"/>
      <c r="FN1014" s="10"/>
      <c r="FO1014" s="10"/>
      <c r="FP1014" s="10"/>
      <c r="FQ1014" s="10"/>
    </row>
    <row r="1015" spans="168:173" x14ac:dyDescent="0.2">
      <c r="FL1015" s="10"/>
      <c r="FM1015" s="10"/>
      <c r="FN1015" s="10"/>
      <c r="FO1015" s="10"/>
      <c r="FP1015" s="10"/>
      <c r="FQ1015" s="10"/>
    </row>
    <row r="1016" spans="168:173" x14ac:dyDescent="0.2">
      <c r="FL1016" s="10"/>
      <c r="FM1016" s="10"/>
      <c r="FN1016" s="10"/>
      <c r="FO1016" s="10"/>
      <c r="FP1016" s="10"/>
      <c r="FQ1016" s="10"/>
    </row>
    <row r="1017" spans="168:173" x14ac:dyDescent="0.2">
      <c r="FL1017" s="10"/>
      <c r="FM1017" s="10"/>
      <c r="FN1017" s="10"/>
      <c r="FO1017" s="10"/>
      <c r="FP1017" s="10"/>
      <c r="FQ1017" s="10"/>
    </row>
    <row r="1018" spans="168:173" x14ac:dyDescent="0.2">
      <c r="FL1018" s="10"/>
      <c r="FM1018" s="10"/>
      <c r="FN1018" s="10"/>
      <c r="FO1018" s="10"/>
      <c r="FP1018" s="10"/>
      <c r="FQ1018" s="10"/>
    </row>
    <row r="1019" spans="168:173" x14ac:dyDescent="0.2">
      <c r="FL1019" s="10"/>
      <c r="FM1019" s="10"/>
      <c r="FN1019" s="10"/>
      <c r="FO1019" s="10"/>
      <c r="FP1019" s="10"/>
      <c r="FQ1019" s="10"/>
    </row>
    <row r="1020" spans="168:173" x14ac:dyDescent="0.2">
      <c r="FL1020" s="10"/>
      <c r="FM1020" s="10"/>
      <c r="FN1020" s="10"/>
      <c r="FO1020" s="10"/>
      <c r="FP1020" s="10"/>
      <c r="FQ1020" s="10"/>
    </row>
    <row r="1021" spans="168:173" x14ac:dyDescent="0.2">
      <c r="FL1021" s="10"/>
      <c r="FM1021" s="10"/>
      <c r="FN1021" s="10"/>
      <c r="FO1021" s="10"/>
      <c r="FP1021" s="10"/>
      <c r="FQ1021" s="10"/>
    </row>
    <row r="1022" spans="168:173" x14ac:dyDescent="0.2">
      <c r="FL1022" s="10"/>
      <c r="FM1022" s="10"/>
      <c r="FN1022" s="10"/>
      <c r="FO1022" s="10"/>
      <c r="FP1022" s="10"/>
      <c r="FQ1022" s="10"/>
    </row>
    <row r="1023" spans="168:173" x14ac:dyDescent="0.2">
      <c r="FL1023" s="10"/>
      <c r="FM1023" s="10"/>
      <c r="FN1023" s="10"/>
      <c r="FO1023" s="10"/>
      <c r="FP1023" s="10"/>
      <c r="FQ1023" s="10"/>
    </row>
    <row r="1024" spans="168:173" x14ac:dyDescent="0.2">
      <c r="FL1024" s="10"/>
      <c r="FM1024" s="10"/>
      <c r="FN1024" s="10"/>
      <c r="FO1024" s="10"/>
      <c r="FP1024" s="10"/>
      <c r="FQ1024" s="10"/>
    </row>
    <row r="1025" spans="168:173" x14ac:dyDescent="0.2">
      <c r="FL1025" s="10"/>
      <c r="FM1025" s="10"/>
      <c r="FN1025" s="10"/>
      <c r="FO1025" s="10"/>
      <c r="FP1025" s="10"/>
      <c r="FQ1025" s="10"/>
    </row>
    <row r="1026" spans="168:173" x14ac:dyDescent="0.2">
      <c r="FL1026" s="10"/>
      <c r="FM1026" s="10"/>
      <c r="FN1026" s="10"/>
      <c r="FO1026" s="10"/>
      <c r="FP1026" s="10"/>
      <c r="FQ1026" s="10"/>
    </row>
    <row r="1027" spans="168:173" x14ac:dyDescent="0.2">
      <c r="FL1027" s="10"/>
      <c r="FM1027" s="10"/>
      <c r="FN1027" s="10"/>
      <c r="FO1027" s="10"/>
      <c r="FP1027" s="10"/>
      <c r="FQ1027" s="10"/>
    </row>
    <row r="1028" spans="168:173" x14ac:dyDescent="0.2">
      <c r="FL1028" s="10"/>
      <c r="FM1028" s="10"/>
      <c r="FN1028" s="10"/>
      <c r="FO1028" s="10"/>
      <c r="FP1028" s="10"/>
      <c r="FQ1028" s="10"/>
    </row>
    <row r="1029" spans="168:173" x14ac:dyDescent="0.2">
      <c r="FL1029" s="10"/>
      <c r="FM1029" s="10"/>
      <c r="FN1029" s="10"/>
      <c r="FO1029" s="10"/>
      <c r="FP1029" s="10"/>
      <c r="FQ1029" s="10"/>
    </row>
    <row r="1030" spans="168:173" x14ac:dyDescent="0.2">
      <c r="FL1030" s="10"/>
      <c r="FM1030" s="10"/>
      <c r="FN1030" s="10"/>
      <c r="FO1030" s="10"/>
      <c r="FP1030" s="10"/>
      <c r="FQ1030" s="10"/>
    </row>
    <row r="1031" spans="168:173" x14ac:dyDescent="0.2">
      <c r="FL1031" s="10"/>
      <c r="FM1031" s="10"/>
      <c r="FN1031" s="10"/>
      <c r="FO1031" s="10"/>
      <c r="FP1031" s="10"/>
      <c r="FQ1031" s="10"/>
    </row>
    <row r="1032" spans="168:173" x14ac:dyDescent="0.2">
      <c r="FL1032" s="10"/>
      <c r="FM1032" s="10"/>
      <c r="FN1032" s="10"/>
      <c r="FO1032" s="10"/>
      <c r="FP1032" s="10"/>
      <c r="FQ1032" s="10"/>
    </row>
    <row r="1033" spans="168:173" x14ac:dyDescent="0.2">
      <c r="FL1033" s="10"/>
      <c r="FM1033" s="10"/>
      <c r="FN1033" s="10"/>
      <c r="FO1033" s="10"/>
      <c r="FP1033" s="10"/>
      <c r="FQ1033" s="10"/>
    </row>
    <row r="1034" spans="168:173" x14ac:dyDescent="0.2">
      <c r="FL1034" s="10"/>
      <c r="FM1034" s="10"/>
      <c r="FN1034" s="10"/>
      <c r="FO1034" s="10"/>
      <c r="FP1034" s="10"/>
      <c r="FQ1034" s="10"/>
    </row>
    <row r="1035" spans="168:173" x14ac:dyDescent="0.2">
      <c r="FL1035" s="10"/>
      <c r="FM1035" s="10"/>
      <c r="FN1035" s="10"/>
      <c r="FO1035" s="10"/>
      <c r="FP1035" s="10"/>
      <c r="FQ1035" s="10"/>
    </row>
    <row r="1036" spans="168:173" x14ac:dyDescent="0.2">
      <c r="FL1036" s="10"/>
      <c r="FM1036" s="10"/>
      <c r="FN1036" s="10"/>
      <c r="FO1036" s="10"/>
      <c r="FP1036" s="10"/>
      <c r="FQ1036" s="10"/>
    </row>
    <row r="1037" spans="168:173" x14ac:dyDescent="0.2">
      <c r="FL1037" s="10"/>
      <c r="FM1037" s="10"/>
      <c r="FN1037" s="10"/>
      <c r="FO1037" s="10"/>
      <c r="FP1037" s="10"/>
      <c r="FQ1037" s="10"/>
    </row>
    <row r="1038" spans="168:173" x14ac:dyDescent="0.2">
      <c r="FL1038" s="10"/>
      <c r="FM1038" s="10"/>
      <c r="FN1038" s="10"/>
      <c r="FO1038" s="10"/>
      <c r="FP1038" s="10"/>
      <c r="FQ1038" s="10"/>
    </row>
    <row r="1039" spans="168:173" x14ac:dyDescent="0.2">
      <c r="FL1039" s="10"/>
      <c r="FM1039" s="10"/>
      <c r="FN1039" s="10"/>
      <c r="FO1039" s="10"/>
      <c r="FP1039" s="10"/>
      <c r="FQ1039" s="10"/>
    </row>
    <row r="1040" spans="168:173" x14ac:dyDescent="0.2">
      <c r="FL1040" s="10"/>
      <c r="FM1040" s="10"/>
      <c r="FN1040" s="10"/>
      <c r="FO1040" s="10"/>
      <c r="FP1040" s="10"/>
      <c r="FQ1040" s="10"/>
    </row>
    <row r="1041" spans="168:173" x14ac:dyDescent="0.2">
      <c r="FL1041" s="10"/>
      <c r="FM1041" s="10"/>
      <c r="FN1041" s="10"/>
      <c r="FO1041" s="10"/>
      <c r="FP1041" s="10"/>
      <c r="FQ1041" s="10"/>
    </row>
    <row r="1042" spans="168:173" x14ac:dyDescent="0.2">
      <c r="FL1042" s="10"/>
      <c r="FM1042" s="10"/>
      <c r="FN1042" s="10"/>
      <c r="FO1042" s="10"/>
      <c r="FP1042" s="10"/>
      <c r="FQ1042" s="10"/>
    </row>
    <row r="1043" spans="168:173" x14ac:dyDescent="0.2">
      <c r="FL1043" s="10"/>
      <c r="FM1043" s="10"/>
      <c r="FN1043" s="10"/>
      <c r="FO1043" s="10"/>
      <c r="FP1043" s="10"/>
      <c r="FQ1043" s="10"/>
    </row>
    <row r="1044" spans="168:173" x14ac:dyDescent="0.2">
      <c r="FL1044" s="10"/>
      <c r="FM1044" s="10"/>
      <c r="FN1044" s="10"/>
      <c r="FO1044" s="10"/>
      <c r="FP1044" s="10"/>
      <c r="FQ1044" s="10"/>
    </row>
    <row r="1045" spans="168:173" x14ac:dyDescent="0.2">
      <c r="FL1045" s="10"/>
      <c r="FM1045" s="10"/>
      <c r="FN1045" s="10"/>
      <c r="FO1045" s="10"/>
      <c r="FP1045" s="10"/>
      <c r="FQ1045" s="10"/>
    </row>
    <row r="1046" spans="168:173" x14ac:dyDescent="0.2">
      <c r="FL1046" s="10"/>
      <c r="FM1046" s="10"/>
      <c r="FN1046" s="10"/>
      <c r="FO1046" s="10"/>
      <c r="FP1046" s="10"/>
      <c r="FQ1046" s="10"/>
    </row>
    <row r="1047" spans="168:173" x14ac:dyDescent="0.2">
      <c r="FL1047" s="10"/>
      <c r="FM1047" s="10"/>
      <c r="FN1047" s="10"/>
      <c r="FO1047" s="10"/>
      <c r="FP1047" s="10"/>
      <c r="FQ1047" s="10"/>
    </row>
    <row r="1048" spans="168:173" x14ac:dyDescent="0.2">
      <c r="FL1048" s="10"/>
      <c r="FM1048" s="10"/>
      <c r="FN1048" s="10"/>
      <c r="FO1048" s="10"/>
      <c r="FP1048" s="10"/>
      <c r="FQ1048" s="10"/>
    </row>
    <row r="1049" spans="168:173" x14ac:dyDescent="0.2">
      <c r="FL1049" s="10"/>
      <c r="FM1049" s="10"/>
      <c r="FN1049" s="10"/>
      <c r="FO1049" s="10"/>
      <c r="FP1049" s="10"/>
      <c r="FQ1049" s="10"/>
    </row>
    <row r="1050" spans="168:173" x14ac:dyDescent="0.2">
      <c r="FL1050" s="10"/>
      <c r="FM1050" s="10"/>
      <c r="FN1050" s="10"/>
      <c r="FO1050" s="10"/>
      <c r="FP1050" s="10"/>
      <c r="FQ1050" s="10"/>
    </row>
    <row r="1051" spans="168:173" x14ac:dyDescent="0.2">
      <c r="FL1051" s="10"/>
      <c r="FM1051" s="10"/>
      <c r="FN1051" s="10"/>
      <c r="FO1051" s="10"/>
      <c r="FP1051" s="10"/>
      <c r="FQ1051" s="10"/>
    </row>
    <row r="1052" spans="168:173" x14ac:dyDescent="0.2">
      <c r="FL1052" s="10"/>
      <c r="FM1052" s="10"/>
      <c r="FN1052" s="10"/>
      <c r="FO1052" s="10"/>
      <c r="FP1052" s="10"/>
      <c r="FQ1052" s="10"/>
    </row>
    <row r="1053" spans="168:173" x14ac:dyDescent="0.2">
      <c r="FL1053" s="10"/>
      <c r="FM1053" s="10"/>
      <c r="FN1053" s="10"/>
      <c r="FO1053" s="10"/>
      <c r="FP1053" s="10"/>
      <c r="FQ1053" s="10"/>
    </row>
    <row r="1054" spans="168:173" x14ac:dyDescent="0.2">
      <c r="FL1054" s="10"/>
      <c r="FM1054" s="10"/>
      <c r="FN1054" s="10"/>
      <c r="FO1054" s="10"/>
      <c r="FP1054" s="10"/>
      <c r="FQ1054" s="10"/>
    </row>
    <row r="1055" spans="168:173" x14ac:dyDescent="0.2">
      <c r="FL1055" s="10"/>
      <c r="FM1055" s="10"/>
      <c r="FN1055" s="10"/>
      <c r="FO1055" s="10"/>
      <c r="FP1055" s="10"/>
      <c r="FQ1055" s="10"/>
    </row>
    <row r="1056" spans="168:173" x14ac:dyDescent="0.2">
      <c r="FL1056" s="10"/>
      <c r="FM1056" s="10"/>
      <c r="FN1056" s="10"/>
      <c r="FO1056" s="10"/>
      <c r="FP1056" s="10"/>
      <c r="FQ1056" s="10"/>
    </row>
    <row r="1057" spans="168:173" x14ac:dyDescent="0.2">
      <c r="FL1057" s="10"/>
      <c r="FM1057" s="10"/>
      <c r="FN1057" s="10"/>
      <c r="FO1057" s="10"/>
      <c r="FP1057" s="10"/>
      <c r="FQ1057" s="10"/>
    </row>
    <row r="1058" spans="168:173" x14ac:dyDescent="0.2">
      <c r="FL1058" s="10"/>
      <c r="FM1058" s="10"/>
      <c r="FN1058" s="10"/>
      <c r="FO1058" s="10"/>
      <c r="FP1058" s="10"/>
      <c r="FQ1058" s="10"/>
    </row>
    <row r="1059" spans="168:173" x14ac:dyDescent="0.2">
      <c r="FL1059" s="10"/>
      <c r="FM1059" s="10"/>
      <c r="FN1059" s="10"/>
      <c r="FO1059" s="10"/>
      <c r="FP1059" s="10"/>
      <c r="FQ1059" s="10"/>
    </row>
    <row r="1060" spans="168:173" x14ac:dyDescent="0.2">
      <c r="FL1060" s="10"/>
      <c r="FM1060" s="10"/>
      <c r="FN1060" s="10"/>
      <c r="FO1060" s="10"/>
      <c r="FP1060" s="10"/>
      <c r="FQ1060" s="10"/>
    </row>
    <row r="1061" spans="168:173" x14ac:dyDescent="0.2">
      <c r="FL1061" s="10"/>
      <c r="FM1061" s="10"/>
      <c r="FN1061" s="10"/>
      <c r="FO1061" s="10"/>
      <c r="FP1061" s="10"/>
      <c r="FQ1061" s="10"/>
    </row>
    <row r="1062" spans="168:173" x14ac:dyDescent="0.2">
      <c r="FL1062" s="10"/>
      <c r="FM1062" s="10"/>
      <c r="FN1062" s="10"/>
      <c r="FO1062" s="10"/>
      <c r="FP1062" s="10"/>
      <c r="FQ1062" s="10"/>
    </row>
    <row r="1063" spans="168:173" x14ac:dyDescent="0.2">
      <c r="FL1063" s="10"/>
      <c r="FM1063" s="10"/>
      <c r="FN1063" s="10"/>
      <c r="FO1063" s="10"/>
      <c r="FP1063" s="10"/>
      <c r="FQ1063" s="10"/>
    </row>
    <row r="1064" spans="168:173" x14ac:dyDescent="0.2">
      <c r="FL1064" s="10"/>
      <c r="FM1064" s="10"/>
      <c r="FN1064" s="10"/>
      <c r="FO1064" s="10"/>
      <c r="FP1064" s="10"/>
      <c r="FQ1064" s="10"/>
    </row>
    <row r="1065" spans="168:173" x14ac:dyDescent="0.2">
      <c r="FL1065" s="10"/>
      <c r="FM1065" s="10"/>
      <c r="FN1065" s="10"/>
      <c r="FO1065" s="10"/>
      <c r="FP1065" s="10"/>
      <c r="FQ1065" s="10"/>
    </row>
    <row r="1066" spans="168:173" x14ac:dyDescent="0.2">
      <c r="FL1066" s="10"/>
      <c r="FM1066" s="10"/>
      <c r="FN1066" s="10"/>
      <c r="FO1066" s="10"/>
      <c r="FP1066" s="10"/>
      <c r="FQ1066" s="10"/>
    </row>
    <row r="1067" spans="168:173" x14ac:dyDescent="0.2">
      <c r="FL1067" s="10"/>
      <c r="FM1067" s="10"/>
      <c r="FN1067" s="10"/>
      <c r="FO1067" s="10"/>
      <c r="FP1067" s="10"/>
      <c r="FQ1067" s="10"/>
    </row>
    <row r="1068" spans="168:173" x14ac:dyDescent="0.2">
      <c r="FL1068" s="10"/>
      <c r="FM1068" s="10"/>
      <c r="FN1068" s="10"/>
      <c r="FO1068" s="10"/>
      <c r="FP1068" s="10"/>
      <c r="FQ1068" s="10"/>
    </row>
    <row r="1069" spans="168:173" x14ac:dyDescent="0.2">
      <c r="FL1069" s="10"/>
      <c r="FM1069" s="10"/>
      <c r="FN1069" s="10"/>
      <c r="FO1069" s="10"/>
      <c r="FP1069" s="10"/>
      <c r="FQ1069" s="10"/>
    </row>
    <row r="1070" spans="168:173" x14ac:dyDescent="0.2">
      <c r="FL1070" s="10"/>
      <c r="FM1070" s="10"/>
      <c r="FN1070" s="10"/>
      <c r="FO1070" s="10"/>
      <c r="FP1070" s="10"/>
      <c r="FQ1070" s="10"/>
    </row>
    <row r="1071" spans="168:173" x14ac:dyDescent="0.2">
      <c r="FL1071" s="10"/>
      <c r="FM1071" s="10"/>
      <c r="FN1071" s="10"/>
      <c r="FO1071" s="10"/>
      <c r="FP1071" s="10"/>
      <c r="FQ1071" s="10"/>
    </row>
    <row r="1072" spans="168:173" x14ac:dyDescent="0.2">
      <c r="FL1072" s="10"/>
      <c r="FM1072" s="10"/>
      <c r="FN1072" s="10"/>
      <c r="FO1072" s="10"/>
      <c r="FP1072" s="10"/>
      <c r="FQ1072" s="10"/>
    </row>
    <row r="1073" spans="168:173" x14ac:dyDescent="0.2">
      <c r="FL1073" s="10"/>
      <c r="FM1073" s="10"/>
      <c r="FN1073" s="10"/>
      <c r="FO1073" s="10"/>
      <c r="FP1073" s="10"/>
      <c r="FQ1073" s="10"/>
    </row>
    <row r="1074" spans="168:173" x14ac:dyDescent="0.2">
      <c r="FL1074" s="10"/>
      <c r="FM1074" s="10"/>
      <c r="FN1074" s="10"/>
      <c r="FO1074" s="10"/>
      <c r="FP1074" s="10"/>
      <c r="FQ1074" s="10"/>
    </row>
    <row r="1075" spans="168:173" x14ac:dyDescent="0.2">
      <c r="FL1075" s="10"/>
      <c r="FM1075" s="10"/>
      <c r="FN1075" s="10"/>
      <c r="FO1075" s="10"/>
      <c r="FP1075" s="10"/>
      <c r="FQ1075" s="10"/>
    </row>
    <row r="1076" spans="168:173" x14ac:dyDescent="0.2">
      <c r="FL1076" s="10"/>
      <c r="FM1076" s="10"/>
      <c r="FN1076" s="10"/>
      <c r="FO1076" s="10"/>
      <c r="FP1076" s="10"/>
      <c r="FQ1076" s="10"/>
    </row>
    <row r="1077" spans="168:173" x14ac:dyDescent="0.2">
      <c r="FL1077" s="10"/>
      <c r="FM1077" s="10"/>
      <c r="FN1077" s="10"/>
      <c r="FO1077" s="10"/>
      <c r="FP1077" s="10"/>
      <c r="FQ1077" s="10"/>
    </row>
    <row r="1078" spans="168:173" x14ac:dyDescent="0.2">
      <c r="FL1078" s="10"/>
      <c r="FM1078" s="10"/>
      <c r="FN1078" s="10"/>
      <c r="FO1078" s="10"/>
      <c r="FP1078" s="10"/>
      <c r="FQ1078" s="10"/>
    </row>
    <row r="1079" spans="168:173" x14ac:dyDescent="0.2">
      <c r="FL1079" s="10"/>
      <c r="FM1079" s="10"/>
      <c r="FN1079" s="10"/>
      <c r="FO1079" s="10"/>
      <c r="FP1079" s="10"/>
      <c r="FQ1079" s="10"/>
    </row>
    <row r="1080" spans="168:173" x14ac:dyDescent="0.2">
      <c r="FL1080" s="10"/>
      <c r="FM1080" s="10"/>
      <c r="FN1080" s="10"/>
      <c r="FO1080" s="10"/>
      <c r="FP1080" s="10"/>
      <c r="FQ1080" s="10"/>
    </row>
    <row r="1081" spans="168:173" x14ac:dyDescent="0.2">
      <c r="FL1081" s="10"/>
      <c r="FM1081" s="10"/>
      <c r="FN1081" s="10"/>
      <c r="FO1081" s="10"/>
      <c r="FP1081" s="10"/>
      <c r="FQ1081" s="10"/>
    </row>
    <row r="1082" spans="168:173" x14ac:dyDescent="0.2">
      <c r="FL1082" s="10"/>
      <c r="FM1082" s="10"/>
      <c r="FN1082" s="10"/>
      <c r="FO1082" s="10"/>
      <c r="FP1082" s="10"/>
      <c r="FQ1082" s="10"/>
    </row>
    <row r="1083" spans="168:173" x14ac:dyDescent="0.2">
      <c r="FL1083" s="10"/>
      <c r="FM1083" s="10"/>
      <c r="FN1083" s="10"/>
      <c r="FO1083" s="10"/>
      <c r="FP1083" s="10"/>
      <c r="FQ1083" s="10"/>
    </row>
    <row r="1084" spans="168:173" x14ac:dyDescent="0.2">
      <c r="FL1084" s="10"/>
      <c r="FM1084" s="10"/>
      <c r="FN1084" s="10"/>
      <c r="FO1084" s="10"/>
      <c r="FP1084" s="10"/>
      <c r="FQ1084" s="10"/>
    </row>
    <row r="1085" spans="168:173" x14ac:dyDescent="0.2">
      <c r="FL1085" s="10"/>
      <c r="FM1085" s="10"/>
      <c r="FN1085" s="10"/>
      <c r="FO1085" s="10"/>
      <c r="FP1085" s="10"/>
      <c r="FQ1085" s="10"/>
    </row>
    <row r="1086" spans="168:173" x14ac:dyDescent="0.2">
      <c r="FL1086" s="10"/>
      <c r="FM1086" s="10"/>
      <c r="FN1086" s="10"/>
      <c r="FO1086" s="10"/>
      <c r="FP1086" s="10"/>
      <c r="FQ1086" s="10"/>
    </row>
    <row r="1087" spans="168:173" x14ac:dyDescent="0.2">
      <c r="FL1087" s="10"/>
      <c r="FM1087" s="10"/>
      <c r="FN1087" s="10"/>
      <c r="FO1087" s="10"/>
      <c r="FP1087" s="10"/>
      <c r="FQ1087" s="10"/>
    </row>
    <row r="1088" spans="168:173" x14ac:dyDescent="0.2">
      <c r="FL1088" s="10"/>
      <c r="FM1088" s="10"/>
      <c r="FN1088" s="10"/>
      <c r="FO1088" s="10"/>
      <c r="FP1088" s="10"/>
      <c r="FQ1088" s="10"/>
    </row>
    <row r="1089" spans="168:173" x14ac:dyDescent="0.2">
      <c r="FL1089" s="10"/>
      <c r="FM1089" s="10"/>
      <c r="FN1089" s="10"/>
      <c r="FO1089" s="10"/>
      <c r="FP1089" s="10"/>
      <c r="FQ1089" s="10"/>
    </row>
    <row r="1090" spans="168:173" x14ac:dyDescent="0.2">
      <c r="FL1090" s="10"/>
      <c r="FM1090" s="10"/>
      <c r="FN1090" s="10"/>
      <c r="FO1090" s="10"/>
      <c r="FP1090" s="10"/>
      <c r="FQ1090" s="10"/>
    </row>
    <row r="1091" spans="168:173" x14ac:dyDescent="0.2">
      <c r="FL1091" s="10"/>
      <c r="FM1091" s="10"/>
      <c r="FN1091" s="10"/>
      <c r="FO1091" s="10"/>
      <c r="FP1091" s="10"/>
      <c r="FQ1091" s="10"/>
    </row>
    <row r="1092" spans="168:173" x14ac:dyDescent="0.2">
      <c r="FL1092" s="10"/>
      <c r="FM1092" s="10"/>
      <c r="FN1092" s="10"/>
      <c r="FO1092" s="10"/>
      <c r="FP1092" s="10"/>
      <c r="FQ1092" s="10"/>
    </row>
    <row r="1093" spans="168:173" x14ac:dyDescent="0.2">
      <c r="FL1093" s="10"/>
      <c r="FM1093" s="10"/>
      <c r="FN1093" s="10"/>
      <c r="FO1093" s="10"/>
      <c r="FP1093" s="10"/>
      <c r="FQ1093" s="10"/>
    </row>
    <row r="1094" spans="168:173" x14ac:dyDescent="0.2">
      <c r="FL1094" s="10"/>
      <c r="FM1094" s="10"/>
      <c r="FN1094" s="10"/>
      <c r="FO1094" s="10"/>
      <c r="FP1094" s="10"/>
      <c r="FQ1094" s="10"/>
    </row>
    <row r="1095" spans="168:173" x14ac:dyDescent="0.2">
      <c r="FL1095" s="10"/>
      <c r="FM1095" s="10"/>
      <c r="FN1095" s="10"/>
      <c r="FO1095" s="10"/>
      <c r="FP1095" s="10"/>
      <c r="FQ1095" s="10"/>
    </row>
    <row r="1096" spans="168:173" x14ac:dyDescent="0.2">
      <c r="FL1096" s="10"/>
      <c r="FM1096" s="10"/>
      <c r="FN1096" s="10"/>
      <c r="FO1096" s="10"/>
      <c r="FP1096" s="10"/>
      <c r="FQ1096" s="10"/>
    </row>
    <row r="1097" spans="168:173" x14ac:dyDescent="0.2">
      <c r="FL1097" s="10"/>
      <c r="FM1097" s="10"/>
      <c r="FN1097" s="10"/>
      <c r="FO1097" s="10"/>
      <c r="FP1097" s="10"/>
      <c r="FQ1097" s="10"/>
    </row>
    <row r="1098" spans="168:173" x14ac:dyDescent="0.2">
      <c r="FL1098" s="10"/>
      <c r="FM1098" s="10"/>
      <c r="FN1098" s="10"/>
      <c r="FO1098" s="10"/>
      <c r="FP1098" s="10"/>
      <c r="FQ1098" s="10"/>
    </row>
    <row r="1099" spans="168:173" x14ac:dyDescent="0.2">
      <c r="FL1099" s="10"/>
      <c r="FM1099" s="10"/>
      <c r="FN1099" s="10"/>
      <c r="FO1099" s="10"/>
      <c r="FP1099" s="10"/>
      <c r="FQ1099" s="10"/>
    </row>
    <row r="1100" spans="168:173" x14ac:dyDescent="0.2">
      <c r="FL1100" s="10"/>
      <c r="FM1100" s="10"/>
      <c r="FN1100" s="10"/>
      <c r="FO1100" s="10"/>
      <c r="FP1100" s="10"/>
      <c r="FQ1100" s="10"/>
    </row>
    <row r="1101" spans="168:173" x14ac:dyDescent="0.2">
      <c r="FL1101" s="10"/>
      <c r="FM1101" s="10"/>
      <c r="FN1101" s="10"/>
      <c r="FO1101" s="10"/>
      <c r="FP1101" s="10"/>
      <c r="FQ1101" s="10"/>
    </row>
    <row r="1102" spans="168:173" x14ac:dyDescent="0.2">
      <c r="FL1102" s="10"/>
      <c r="FM1102" s="10"/>
      <c r="FN1102" s="10"/>
      <c r="FO1102" s="10"/>
      <c r="FP1102" s="10"/>
      <c r="FQ1102" s="10"/>
    </row>
    <row r="1103" spans="168:173" x14ac:dyDescent="0.2">
      <c r="FL1103" s="10"/>
      <c r="FM1103" s="10"/>
      <c r="FN1103" s="10"/>
      <c r="FO1103" s="10"/>
      <c r="FP1103" s="10"/>
      <c r="FQ1103" s="10"/>
    </row>
    <row r="1104" spans="168:173" x14ac:dyDescent="0.2">
      <c r="FL1104" s="10"/>
      <c r="FM1104" s="10"/>
      <c r="FN1104" s="10"/>
      <c r="FO1104" s="10"/>
      <c r="FP1104" s="10"/>
      <c r="FQ1104" s="10"/>
    </row>
    <row r="1105" spans="168:173" x14ac:dyDescent="0.2">
      <c r="FL1105" s="10"/>
      <c r="FM1105" s="10"/>
      <c r="FN1105" s="10"/>
      <c r="FO1105" s="10"/>
      <c r="FP1105" s="10"/>
      <c r="FQ1105" s="10"/>
    </row>
    <row r="1106" spans="168:173" x14ac:dyDescent="0.2">
      <c r="FL1106" s="10"/>
      <c r="FM1106" s="10"/>
      <c r="FN1106" s="10"/>
      <c r="FO1106" s="10"/>
      <c r="FP1106" s="10"/>
      <c r="FQ1106" s="10"/>
    </row>
    <row r="1107" spans="168:173" x14ac:dyDescent="0.2">
      <c r="FL1107" s="10"/>
      <c r="FM1107" s="10"/>
      <c r="FN1107" s="10"/>
      <c r="FO1107" s="10"/>
      <c r="FP1107" s="10"/>
      <c r="FQ1107" s="10"/>
    </row>
    <row r="1108" spans="168:173" x14ac:dyDescent="0.2">
      <c r="FL1108" s="10"/>
      <c r="FM1108" s="10"/>
      <c r="FN1108" s="10"/>
      <c r="FO1108" s="10"/>
      <c r="FP1108" s="10"/>
      <c r="FQ1108" s="10"/>
    </row>
    <row r="1109" spans="168:173" x14ac:dyDescent="0.2">
      <c r="FL1109" s="10"/>
      <c r="FM1109" s="10"/>
      <c r="FN1109" s="10"/>
      <c r="FO1109" s="10"/>
      <c r="FP1109" s="10"/>
      <c r="FQ1109" s="10"/>
    </row>
    <row r="1110" spans="168:173" x14ac:dyDescent="0.2">
      <c r="FL1110" s="10"/>
      <c r="FM1110" s="10"/>
      <c r="FN1110" s="10"/>
      <c r="FO1110" s="10"/>
      <c r="FP1110" s="10"/>
      <c r="FQ1110" s="10"/>
    </row>
    <row r="1111" spans="168:173" x14ac:dyDescent="0.2">
      <c r="FL1111" s="10"/>
      <c r="FM1111" s="10"/>
      <c r="FN1111" s="10"/>
      <c r="FO1111" s="10"/>
      <c r="FP1111" s="10"/>
      <c r="FQ1111" s="10"/>
    </row>
    <row r="1112" spans="168:173" x14ac:dyDescent="0.2">
      <c r="FL1112" s="10"/>
      <c r="FM1112" s="10"/>
      <c r="FN1112" s="10"/>
      <c r="FO1112" s="10"/>
      <c r="FP1112" s="10"/>
      <c r="FQ1112" s="10"/>
    </row>
    <row r="1113" spans="168:173" x14ac:dyDescent="0.2">
      <c r="FL1113" s="10"/>
      <c r="FM1113" s="10"/>
      <c r="FN1113" s="10"/>
      <c r="FO1113" s="10"/>
      <c r="FP1113" s="10"/>
      <c r="FQ1113" s="10"/>
    </row>
    <row r="1114" spans="168:173" x14ac:dyDescent="0.2">
      <c r="FL1114" s="10"/>
      <c r="FM1114" s="10"/>
      <c r="FN1114" s="10"/>
      <c r="FO1114" s="10"/>
      <c r="FP1114" s="10"/>
      <c r="FQ1114" s="10"/>
    </row>
    <row r="1115" spans="168:173" x14ac:dyDescent="0.2">
      <c r="FL1115" s="10"/>
      <c r="FM1115" s="10"/>
      <c r="FN1115" s="10"/>
      <c r="FO1115" s="10"/>
      <c r="FP1115" s="10"/>
      <c r="FQ1115" s="10"/>
    </row>
    <row r="1116" spans="168:173" x14ac:dyDescent="0.2">
      <c r="FL1116" s="10"/>
      <c r="FM1116" s="10"/>
      <c r="FN1116" s="10"/>
      <c r="FO1116" s="10"/>
      <c r="FP1116" s="10"/>
      <c r="FQ1116" s="10"/>
    </row>
    <row r="1117" spans="168:173" x14ac:dyDescent="0.2">
      <c r="FL1117" s="10"/>
      <c r="FM1117" s="10"/>
      <c r="FN1117" s="10"/>
      <c r="FO1117" s="10"/>
      <c r="FP1117" s="10"/>
      <c r="FQ1117" s="10"/>
    </row>
    <row r="1118" spans="168:173" x14ac:dyDescent="0.2">
      <c r="FL1118" s="10"/>
      <c r="FM1118" s="10"/>
      <c r="FN1118" s="10"/>
      <c r="FO1118" s="10"/>
      <c r="FP1118" s="10"/>
      <c r="FQ1118" s="10"/>
    </row>
    <row r="1119" spans="168:173" x14ac:dyDescent="0.2">
      <c r="FL1119" s="10"/>
      <c r="FM1119" s="10"/>
      <c r="FN1119" s="10"/>
      <c r="FO1119" s="10"/>
      <c r="FP1119" s="10"/>
      <c r="FQ1119" s="10"/>
    </row>
    <row r="1120" spans="168:173" x14ac:dyDescent="0.2">
      <c r="FL1120" s="10"/>
      <c r="FM1120" s="10"/>
      <c r="FN1120" s="10"/>
      <c r="FO1120" s="10"/>
      <c r="FP1120" s="10"/>
      <c r="FQ1120" s="10"/>
    </row>
    <row r="1121" spans="168:173" x14ac:dyDescent="0.2">
      <c r="FL1121" s="10"/>
      <c r="FM1121" s="10"/>
      <c r="FN1121" s="10"/>
      <c r="FO1121" s="10"/>
      <c r="FP1121" s="10"/>
      <c r="FQ1121" s="10"/>
    </row>
    <row r="1122" spans="168:173" x14ac:dyDescent="0.2">
      <c r="FL1122" s="10"/>
      <c r="FM1122" s="10"/>
      <c r="FN1122" s="10"/>
      <c r="FO1122" s="10"/>
      <c r="FP1122" s="10"/>
      <c r="FQ1122" s="10"/>
    </row>
    <row r="1123" spans="168:173" x14ac:dyDescent="0.2">
      <c r="FL1123" s="10"/>
      <c r="FM1123" s="10"/>
      <c r="FN1123" s="10"/>
      <c r="FO1123" s="10"/>
      <c r="FP1123" s="10"/>
      <c r="FQ1123" s="10"/>
    </row>
    <row r="1124" spans="168:173" x14ac:dyDescent="0.2">
      <c r="FL1124" s="10"/>
      <c r="FM1124" s="10"/>
      <c r="FN1124" s="10"/>
      <c r="FO1124" s="10"/>
      <c r="FP1124" s="10"/>
      <c r="FQ1124" s="10"/>
    </row>
    <row r="1125" spans="168:173" x14ac:dyDescent="0.2">
      <c r="FL1125" s="10"/>
      <c r="FM1125" s="10"/>
      <c r="FN1125" s="10"/>
      <c r="FO1125" s="10"/>
      <c r="FP1125" s="10"/>
      <c r="FQ1125" s="10"/>
    </row>
    <row r="1126" spans="168:173" x14ac:dyDescent="0.2">
      <c r="FL1126" s="10"/>
      <c r="FM1126" s="10"/>
      <c r="FN1126" s="10"/>
      <c r="FO1126" s="10"/>
      <c r="FP1126" s="10"/>
      <c r="FQ1126" s="10"/>
    </row>
    <row r="1127" spans="168:173" x14ac:dyDescent="0.2">
      <c r="FL1127" s="10"/>
      <c r="FM1127" s="10"/>
      <c r="FN1127" s="10"/>
      <c r="FO1127" s="10"/>
      <c r="FP1127" s="10"/>
      <c r="FQ1127" s="10"/>
    </row>
    <row r="1128" spans="168:173" x14ac:dyDescent="0.2">
      <c r="FL1128" s="10"/>
      <c r="FM1128" s="10"/>
      <c r="FN1128" s="10"/>
      <c r="FO1128" s="10"/>
      <c r="FP1128" s="10"/>
      <c r="FQ1128" s="10"/>
    </row>
    <row r="1129" spans="168:173" x14ac:dyDescent="0.2">
      <c r="FL1129" s="10"/>
      <c r="FM1129" s="10"/>
      <c r="FN1129" s="10"/>
      <c r="FO1129" s="10"/>
      <c r="FP1129" s="10"/>
      <c r="FQ1129" s="10"/>
    </row>
    <row r="1130" spans="168:173" x14ac:dyDescent="0.2">
      <c r="FL1130" s="10"/>
      <c r="FM1130" s="10"/>
      <c r="FN1130" s="10"/>
      <c r="FO1130" s="10"/>
      <c r="FP1130" s="10"/>
      <c r="FQ1130" s="10"/>
    </row>
    <row r="1131" spans="168:173" x14ac:dyDescent="0.2">
      <c r="FL1131" s="10"/>
      <c r="FM1131" s="10"/>
      <c r="FN1131" s="10"/>
      <c r="FO1131" s="10"/>
      <c r="FP1131" s="10"/>
      <c r="FQ1131" s="10"/>
    </row>
    <row r="1132" spans="168:173" x14ac:dyDescent="0.2">
      <c r="FL1132" s="10"/>
      <c r="FM1132" s="10"/>
      <c r="FN1132" s="10"/>
      <c r="FO1132" s="10"/>
      <c r="FP1132" s="10"/>
      <c r="FQ1132" s="10"/>
    </row>
    <row r="1133" spans="168:173" x14ac:dyDescent="0.2">
      <c r="FL1133" s="10"/>
      <c r="FM1133" s="10"/>
      <c r="FN1133" s="10"/>
      <c r="FO1133" s="10"/>
      <c r="FP1133" s="10"/>
      <c r="FQ1133" s="10"/>
    </row>
    <row r="1134" spans="168:173" x14ac:dyDescent="0.2">
      <c r="FL1134" s="10"/>
      <c r="FM1134" s="10"/>
      <c r="FN1134" s="10"/>
      <c r="FO1134" s="10"/>
      <c r="FP1134" s="10"/>
      <c r="FQ1134" s="10"/>
    </row>
    <row r="1135" spans="168:173" x14ac:dyDescent="0.2">
      <c r="FL1135" s="10"/>
      <c r="FM1135" s="10"/>
      <c r="FN1135" s="10"/>
      <c r="FO1135" s="10"/>
      <c r="FP1135" s="10"/>
      <c r="FQ1135" s="10"/>
    </row>
    <row r="1136" spans="168:173" x14ac:dyDescent="0.2">
      <c r="FL1136" s="10"/>
      <c r="FM1136" s="10"/>
      <c r="FN1136" s="10"/>
      <c r="FO1136" s="10"/>
      <c r="FP1136" s="10"/>
      <c r="FQ1136" s="10"/>
    </row>
    <row r="1137" spans="168:173" x14ac:dyDescent="0.2">
      <c r="FL1137" s="10"/>
      <c r="FM1137" s="10"/>
      <c r="FN1137" s="10"/>
      <c r="FO1137" s="10"/>
      <c r="FP1137" s="10"/>
      <c r="FQ1137" s="10"/>
    </row>
    <row r="1138" spans="168:173" x14ac:dyDescent="0.2">
      <c r="FL1138" s="10"/>
      <c r="FM1138" s="10"/>
      <c r="FN1138" s="10"/>
      <c r="FO1138" s="10"/>
      <c r="FP1138" s="10"/>
      <c r="FQ1138" s="10"/>
    </row>
    <row r="1139" spans="168:173" x14ac:dyDescent="0.2">
      <c r="FL1139" s="10"/>
      <c r="FM1139" s="10"/>
      <c r="FN1139" s="10"/>
      <c r="FO1139" s="10"/>
      <c r="FP1139" s="10"/>
      <c r="FQ1139" s="10"/>
    </row>
    <row r="1140" spans="168:173" x14ac:dyDescent="0.2">
      <c r="FL1140" s="10"/>
      <c r="FM1140" s="10"/>
      <c r="FN1140" s="10"/>
      <c r="FO1140" s="10"/>
      <c r="FP1140" s="10"/>
      <c r="FQ1140" s="10"/>
    </row>
    <row r="1141" spans="168:173" x14ac:dyDescent="0.2">
      <c r="FL1141" s="10"/>
      <c r="FM1141" s="10"/>
      <c r="FN1141" s="10"/>
      <c r="FO1141" s="10"/>
      <c r="FP1141" s="10"/>
      <c r="FQ1141" s="10"/>
    </row>
    <row r="1142" spans="168:173" x14ac:dyDescent="0.2">
      <c r="FL1142" s="10"/>
      <c r="FM1142" s="10"/>
      <c r="FN1142" s="10"/>
      <c r="FO1142" s="10"/>
      <c r="FP1142" s="10"/>
      <c r="FQ1142" s="10"/>
    </row>
    <row r="1143" spans="168:173" x14ac:dyDescent="0.2">
      <c r="FL1143" s="10"/>
      <c r="FM1143" s="10"/>
      <c r="FN1143" s="10"/>
      <c r="FO1143" s="10"/>
      <c r="FP1143" s="10"/>
      <c r="FQ1143" s="10"/>
    </row>
    <row r="1144" spans="168:173" x14ac:dyDescent="0.2">
      <c r="FL1144" s="10"/>
      <c r="FM1144" s="10"/>
      <c r="FN1144" s="10"/>
      <c r="FO1144" s="10"/>
      <c r="FP1144" s="10"/>
      <c r="FQ1144" s="10"/>
    </row>
    <row r="1145" spans="168:173" x14ac:dyDescent="0.2">
      <c r="FL1145" s="10"/>
      <c r="FM1145" s="10"/>
      <c r="FN1145" s="10"/>
      <c r="FO1145" s="10"/>
      <c r="FP1145" s="10"/>
      <c r="FQ1145" s="10"/>
    </row>
    <row r="1146" spans="168:173" x14ac:dyDescent="0.2">
      <c r="FL1146" s="10"/>
      <c r="FM1146" s="10"/>
      <c r="FN1146" s="10"/>
      <c r="FO1146" s="10"/>
      <c r="FP1146" s="10"/>
      <c r="FQ1146" s="10"/>
    </row>
    <row r="1147" spans="168:173" x14ac:dyDescent="0.2">
      <c r="FL1147" s="10"/>
      <c r="FM1147" s="10"/>
      <c r="FN1147" s="10"/>
      <c r="FO1147" s="10"/>
      <c r="FP1147" s="10"/>
      <c r="FQ1147" s="10"/>
    </row>
    <row r="1148" spans="168:173" x14ac:dyDescent="0.2">
      <c r="FL1148" s="10"/>
      <c r="FM1148" s="10"/>
      <c r="FN1148" s="10"/>
      <c r="FO1148" s="10"/>
      <c r="FP1148" s="10"/>
      <c r="FQ1148" s="10"/>
    </row>
    <row r="1149" spans="168:173" x14ac:dyDescent="0.2">
      <c r="FL1149" s="10"/>
      <c r="FM1149" s="10"/>
      <c r="FN1149" s="10"/>
      <c r="FO1149" s="10"/>
      <c r="FP1149" s="10"/>
      <c r="FQ1149" s="10"/>
    </row>
    <row r="1150" spans="168:173" x14ac:dyDescent="0.2">
      <c r="FL1150" s="10"/>
      <c r="FM1150" s="10"/>
      <c r="FN1150" s="10"/>
      <c r="FO1150" s="10"/>
      <c r="FP1150" s="10"/>
      <c r="FQ1150" s="10"/>
    </row>
    <row r="1151" spans="168:173" x14ac:dyDescent="0.2">
      <c r="FL1151" s="10"/>
      <c r="FM1151" s="10"/>
      <c r="FN1151" s="10"/>
      <c r="FO1151" s="10"/>
      <c r="FP1151" s="10"/>
      <c r="FQ1151" s="10"/>
    </row>
    <row r="1152" spans="168:173" x14ac:dyDescent="0.2">
      <c r="FL1152" s="10"/>
      <c r="FM1152" s="10"/>
      <c r="FN1152" s="10"/>
      <c r="FO1152" s="10"/>
      <c r="FP1152" s="10"/>
      <c r="FQ1152" s="10"/>
    </row>
    <row r="1153" spans="168:173" x14ac:dyDescent="0.2">
      <c r="FL1153" s="10"/>
      <c r="FM1153" s="10"/>
      <c r="FN1153" s="10"/>
      <c r="FO1153" s="10"/>
      <c r="FP1153" s="10"/>
      <c r="FQ1153" s="10"/>
    </row>
    <row r="1154" spans="168:173" x14ac:dyDescent="0.2">
      <c r="FL1154" s="10"/>
      <c r="FM1154" s="10"/>
      <c r="FN1154" s="10"/>
      <c r="FO1154" s="10"/>
      <c r="FP1154" s="10"/>
      <c r="FQ1154" s="10"/>
    </row>
    <row r="1155" spans="168:173" x14ac:dyDescent="0.2">
      <c r="FL1155" s="10"/>
      <c r="FM1155" s="10"/>
      <c r="FN1155" s="10"/>
      <c r="FO1155" s="10"/>
      <c r="FP1155" s="10"/>
      <c r="FQ1155" s="10"/>
    </row>
    <row r="1156" spans="168:173" x14ac:dyDescent="0.2">
      <c r="FL1156" s="10"/>
      <c r="FM1156" s="10"/>
      <c r="FN1156" s="10"/>
      <c r="FO1156" s="10"/>
      <c r="FP1156" s="10"/>
      <c r="FQ1156" s="10"/>
    </row>
    <row r="1157" spans="168:173" x14ac:dyDescent="0.2">
      <c r="FL1157" s="10"/>
      <c r="FM1157" s="10"/>
      <c r="FN1157" s="10"/>
      <c r="FO1157" s="10"/>
      <c r="FP1157" s="10"/>
      <c r="FQ1157" s="10"/>
    </row>
    <row r="1158" spans="168:173" x14ac:dyDescent="0.2">
      <c r="FL1158" s="10"/>
      <c r="FM1158" s="10"/>
      <c r="FN1158" s="10"/>
      <c r="FO1158" s="10"/>
      <c r="FP1158" s="10"/>
      <c r="FQ1158" s="10"/>
    </row>
    <row r="1159" spans="168:173" x14ac:dyDescent="0.2">
      <c r="FL1159" s="10"/>
      <c r="FM1159" s="10"/>
      <c r="FN1159" s="10"/>
      <c r="FO1159" s="10"/>
      <c r="FP1159" s="10"/>
      <c r="FQ1159" s="10"/>
    </row>
    <row r="1160" spans="168:173" x14ac:dyDescent="0.2">
      <c r="FL1160" s="10"/>
      <c r="FM1160" s="10"/>
      <c r="FN1160" s="10"/>
      <c r="FO1160" s="10"/>
      <c r="FP1160" s="10"/>
      <c r="FQ1160" s="10"/>
    </row>
    <row r="1161" spans="168:173" x14ac:dyDescent="0.2">
      <c r="FL1161" s="10"/>
      <c r="FM1161" s="10"/>
      <c r="FN1161" s="10"/>
      <c r="FO1161" s="10"/>
      <c r="FP1161" s="10"/>
      <c r="FQ1161" s="10"/>
    </row>
    <row r="1162" spans="168:173" x14ac:dyDescent="0.2">
      <c r="FL1162" s="10"/>
      <c r="FM1162" s="10"/>
      <c r="FN1162" s="10"/>
      <c r="FO1162" s="10"/>
      <c r="FP1162" s="10"/>
      <c r="FQ1162" s="10"/>
    </row>
    <row r="1163" spans="168:173" x14ac:dyDescent="0.2">
      <c r="FL1163" s="10"/>
      <c r="FM1163" s="10"/>
      <c r="FN1163" s="10"/>
      <c r="FO1163" s="10"/>
      <c r="FP1163" s="10"/>
      <c r="FQ1163" s="10"/>
    </row>
    <row r="1164" spans="168:173" x14ac:dyDescent="0.2">
      <c r="FL1164" s="10"/>
      <c r="FM1164" s="10"/>
      <c r="FN1164" s="10"/>
      <c r="FO1164" s="10"/>
      <c r="FP1164" s="10"/>
      <c r="FQ1164" s="10"/>
    </row>
    <row r="1165" spans="168:173" x14ac:dyDescent="0.2">
      <c r="FL1165" s="10"/>
      <c r="FM1165" s="10"/>
      <c r="FN1165" s="10"/>
      <c r="FO1165" s="10"/>
      <c r="FP1165" s="10"/>
      <c r="FQ1165" s="10"/>
    </row>
    <row r="1166" spans="168:173" x14ac:dyDescent="0.2">
      <c r="FL1166" s="10"/>
      <c r="FM1166" s="10"/>
      <c r="FN1166" s="10"/>
      <c r="FO1166" s="10"/>
      <c r="FP1166" s="10"/>
      <c r="FQ1166" s="10"/>
    </row>
    <row r="1167" spans="168:173" x14ac:dyDescent="0.2">
      <c r="FL1167" s="10"/>
      <c r="FM1167" s="10"/>
      <c r="FN1167" s="10"/>
      <c r="FO1167" s="10"/>
      <c r="FP1167" s="10"/>
      <c r="FQ1167" s="10"/>
    </row>
    <row r="1168" spans="168:173" x14ac:dyDescent="0.2">
      <c r="FL1168" s="10"/>
      <c r="FM1168" s="10"/>
      <c r="FN1168" s="10"/>
      <c r="FO1168" s="10"/>
      <c r="FP1168" s="10"/>
      <c r="FQ1168" s="10"/>
    </row>
    <row r="1169" spans="168:173" x14ac:dyDescent="0.2">
      <c r="FL1169" s="10"/>
      <c r="FM1169" s="10"/>
      <c r="FN1169" s="10"/>
      <c r="FO1169" s="10"/>
      <c r="FP1169" s="10"/>
      <c r="FQ1169" s="10"/>
    </row>
    <row r="1170" spans="168:173" x14ac:dyDescent="0.2">
      <c r="FL1170" s="10"/>
      <c r="FM1170" s="10"/>
      <c r="FN1170" s="10"/>
      <c r="FO1170" s="10"/>
      <c r="FP1170" s="10"/>
      <c r="FQ1170" s="10"/>
    </row>
    <row r="1171" spans="168:173" x14ac:dyDescent="0.2">
      <c r="FL1171" s="10"/>
      <c r="FM1171" s="10"/>
      <c r="FN1171" s="10"/>
      <c r="FO1171" s="10"/>
      <c r="FP1171" s="10"/>
      <c r="FQ1171" s="10"/>
    </row>
    <row r="1172" spans="168:173" x14ac:dyDescent="0.2">
      <c r="FL1172" s="10"/>
      <c r="FM1172" s="10"/>
      <c r="FN1172" s="10"/>
      <c r="FO1172" s="10"/>
      <c r="FP1172" s="10"/>
      <c r="FQ1172" s="10"/>
    </row>
    <row r="1173" spans="168:173" x14ac:dyDescent="0.2">
      <c r="FL1173" s="10"/>
      <c r="FM1173" s="10"/>
      <c r="FN1173" s="10"/>
      <c r="FO1173" s="10"/>
      <c r="FP1173" s="10"/>
      <c r="FQ1173" s="10"/>
    </row>
    <row r="1174" spans="168:173" x14ac:dyDescent="0.2">
      <c r="FL1174" s="10"/>
      <c r="FM1174" s="10"/>
      <c r="FN1174" s="10"/>
      <c r="FO1174" s="10"/>
      <c r="FP1174" s="10"/>
      <c r="FQ1174" s="10"/>
    </row>
    <row r="1175" spans="168:173" x14ac:dyDescent="0.2">
      <c r="FL1175" s="10"/>
      <c r="FM1175" s="10"/>
      <c r="FN1175" s="10"/>
      <c r="FO1175" s="10"/>
      <c r="FP1175" s="10"/>
      <c r="FQ1175" s="10"/>
    </row>
    <row r="1176" spans="168:173" x14ac:dyDescent="0.2">
      <c r="FL1176" s="10"/>
      <c r="FM1176" s="10"/>
      <c r="FN1176" s="10"/>
      <c r="FO1176" s="10"/>
      <c r="FP1176" s="10"/>
      <c r="FQ1176" s="10"/>
    </row>
    <row r="1177" spans="168:173" x14ac:dyDescent="0.2">
      <c r="FL1177" s="10"/>
      <c r="FM1177" s="10"/>
      <c r="FN1177" s="10"/>
      <c r="FO1177" s="10"/>
      <c r="FP1177" s="10"/>
      <c r="FQ1177" s="10"/>
    </row>
    <row r="1178" spans="168:173" x14ac:dyDescent="0.2">
      <c r="FL1178" s="10"/>
      <c r="FM1178" s="10"/>
      <c r="FN1178" s="10"/>
      <c r="FO1178" s="10"/>
      <c r="FP1178" s="10"/>
      <c r="FQ1178" s="10"/>
    </row>
    <row r="1179" spans="168:173" x14ac:dyDescent="0.2">
      <c r="FL1179" s="10"/>
      <c r="FM1179" s="10"/>
      <c r="FN1179" s="10"/>
      <c r="FO1179" s="10"/>
      <c r="FP1179" s="10"/>
      <c r="FQ1179" s="10"/>
    </row>
    <row r="1180" spans="168:173" x14ac:dyDescent="0.2">
      <c r="FL1180" s="10"/>
      <c r="FM1180" s="10"/>
      <c r="FN1180" s="10"/>
      <c r="FO1180" s="10"/>
      <c r="FP1180" s="10"/>
      <c r="FQ1180" s="10"/>
    </row>
    <row r="1181" spans="168:173" x14ac:dyDescent="0.2">
      <c r="FL1181" s="10"/>
      <c r="FM1181" s="10"/>
      <c r="FN1181" s="10"/>
      <c r="FO1181" s="10"/>
      <c r="FP1181" s="10"/>
      <c r="FQ1181" s="10"/>
    </row>
    <row r="1182" spans="168:173" x14ac:dyDescent="0.2">
      <c r="FL1182" s="10"/>
      <c r="FM1182" s="10"/>
      <c r="FN1182" s="10"/>
      <c r="FO1182" s="10"/>
      <c r="FP1182" s="10"/>
      <c r="FQ1182" s="10"/>
    </row>
    <row r="1183" spans="168:173" x14ac:dyDescent="0.2">
      <c r="FL1183" s="10"/>
      <c r="FM1183" s="10"/>
      <c r="FN1183" s="10"/>
      <c r="FO1183" s="10"/>
      <c r="FP1183" s="10"/>
      <c r="FQ1183" s="10"/>
    </row>
    <row r="1184" spans="168:173" x14ac:dyDescent="0.2">
      <c r="FL1184" s="10"/>
      <c r="FM1184" s="10"/>
      <c r="FN1184" s="10"/>
      <c r="FO1184" s="10"/>
      <c r="FP1184" s="10"/>
      <c r="FQ1184" s="10"/>
    </row>
    <row r="1185" spans="168:173" x14ac:dyDescent="0.2">
      <c r="FL1185" s="10"/>
      <c r="FM1185" s="10"/>
      <c r="FN1185" s="10"/>
      <c r="FO1185" s="10"/>
      <c r="FP1185" s="10"/>
      <c r="FQ1185" s="10"/>
    </row>
    <row r="1186" spans="168:173" x14ac:dyDescent="0.2">
      <c r="FL1186" s="10"/>
      <c r="FM1186" s="10"/>
      <c r="FN1186" s="10"/>
      <c r="FO1186" s="10"/>
      <c r="FP1186" s="10"/>
      <c r="FQ1186" s="10"/>
    </row>
    <row r="1187" spans="168:173" x14ac:dyDescent="0.2">
      <c r="FL1187" s="10"/>
      <c r="FM1187" s="10"/>
      <c r="FN1187" s="10"/>
      <c r="FO1187" s="10"/>
      <c r="FP1187" s="10"/>
      <c r="FQ1187" s="10"/>
    </row>
    <row r="1188" spans="168:173" x14ac:dyDescent="0.2">
      <c r="FL1188" s="10"/>
      <c r="FM1188" s="10"/>
      <c r="FN1188" s="10"/>
      <c r="FO1188" s="10"/>
      <c r="FP1188" s="10"/>
      <c r="FQ1188" s="10"/>
    </row>
    <row r="1189" spans="168:173" x14ac:dyDescent="0.2">
      <c r="FL1189" s="10"/>
      <c r="FM1189" s="10"/>
      <c r="FN1189" s="10"/>
      <c r="FO1189" s="10"/>
      <c r="FP1189" s="10"/>
      <c r="FQ1189" s="10"/>
    </row>
    <row r="1190" spans="168:173" x14ac:dyDescent="0.2">
      <c r="FL1190" s="10"/>
      <c r="FM1190" s="10"/>
      <c r="FN1190" s="10"/>
      <c r="FO1190" s="10"/>
      <c r="FP1190" s="10"/>
      <c r="FQ1190" s="10"/>
    </row>
    <row r="1191" spans="168:173" x14ac:dyDescent="0.2">
      <c r="FL1191" s="10"/>
      <c r="FM1191" s="10"/>
      <c r="FN1191" s="10"/>
      <c r="FO1191" s="10"/>
      <c r="FP1191" s="10"/>
      <c r="FQ1191" s="10"/>
    </row>
    <row r="1192" spans="168:173" x14ac:dyDescent="0.2">
      <c r="FL1192" s="10"/>
      <c r="FM1192" s="10"/>
      <c r="FN1192" s="10"/>
      <c r="FO1192" s="10"/>
      <c r="FP1192" s="10"/>
      <c r="FQ1192" s="10"/>
    </row>
    <row r="1193" spans="168:173" x14ac:dyDescent="0.2">
      <c r="FL1193" s="10"/>
      <c r="FM1193" s="10"/>
      <c r="FN1193" s="10"/>
      <c r="FO1193" s="10"/>
      <c r="FP1193" s="10"/>
      <c r="FQ1193" s="10"/>
    </row>
    <row r="1194" spans="168:173" x14ac:dyDescent="0.2">
      <c r="FL1194" s="10"/>
      <c r="FM1194" s="10"/>
      <c r="FN1194" s="10"/>
      <c r="FO1194" s="10"/>
      <c r="FP1194" s="10"/>
      <c r="FQ1194" s="10"/>
    </row>
    <row r="1195" spans="168:173" x14ac:dyDescent="0.2">
      <c r="FL1195" s="10"/>
      <c r="FM1195" s="10"/>
      <c r="FN1195" s="10"/>
      <c r="FO1195" s="10"/>
      <c r="FP1195" s="10"/>
      <c r="FQ1195" s="10"/>
    </row>
    <row r="1196" spans="168:173" x14ac:dyDescent="0.2">
      <c r="FL1196" s="10"/>
      <c r="FM1196" s="10"/>
      <c r="FN1196" s="10"/>
      <c r="FO1196" s="10"/>
      <c r="FP1196" s="10"/>
      <c r="FQ1196" s="10"/>
    </row>
    <row r="1197" spans="168:173" x14ac:dyDescent="0.2">
      <c r="FL1197" s="10"/>
      <c r="FM1197" s="10"/>
      <c r="FN1197" s="10"/>
      <c r="FO1197" s="10"/>
      <c r="FP1197" s="10"/>
      <c r="FQ1197" s="10"/>
    </row>
    <row r="1198" spans="168:173" x14ac:dyDescent="0.2">
      <c r="FL1198" s="10"/>
      <c r="FM1198" s="10"/>
      <c r="FN1198" s="10"/>
      <c r="FO1198" s="10"/>
      <c r="FP1198" s="10"/>
      <c r="FQ1198" s="10"/>
    </row>
    <row r="1199" spans="168:173" x14ac:dyDescent="0.2">
      <c r="FL1199" s="10"/>
      <c r="FM1199" s="10"/>
      <c r="FN1199" s="10"/>
      <c r="FO1199" s="10"/>
      <c r="FP1199" s="10"/>
      <c r="FQ1199" s="10"/>
    </row>
    <row r="1200" spans="168:173" x14ac:dyDescent="0.2">
      <c r="FL1200" s="10"/>
      <c r="FM1200" s="10"/>
      <c r="FN1200" s="10"/>
      <c r="FO1200" s="10"/>
      <c r="FP1200" s="10"/>
      <c r="FQ1200" s="10"/>
    </row>
    <row r="1201" spans="168:173" x14ac:dyDescent="0.2">
      <c r="FL1201" s="10"/>
      <c r="FM1201" s="10"/>
      <c r="FN1201" s="10"/>
      <c r="FO1201" s="10"/>
      <c r="FP1201" s="10"/>
      <c r="FQ1201" s="10"/>
    </row>
    <row r="1202" spans="168:173" x14ac:dyDescent="0.2">
      <c r="FL1202" s="10"/>
      <c r="FM1202" s="10"/>
      <c r="FN1202" s="10"/>
      <c r="FO1202" s="10"/>
      <c r="FP1202" s="10"/>
      <c r="FQ1202" s="10"/>
    </row>
    <row r="1203" spans="168:173" x14ac:dyDescent="0.2">
      <c r="FL1203" s="10"/>
      <c r="FM1203" s="10"/>
      <c r="FN1203" s="10"/>
      <c r="FO1203" s="10"/>
      <c r="FP1203" s="10"/>
      <c r="FQ1203" s="10"/>
    </row>
    <row r="1204" spans="168:173" x14ac:dyDescent="0.2">
      <c r="FL1204" s="10"/>
      <c r="FM1204" s="10"/>
      <c r="FN1204" s="10"/>
      <c r="FO1204" s="10"/>
      <c r="FP1204" s="10"/>
      <c r="FQ1204" s="10"/>
    </row>
    <row r="1205" spans="168:173" x14ac:dyDescent="0.2">
      <c r="FL1205" s="10"/>
      <c r="FM1205" s="10"/>
      <c r="FN1205" s="10"/>
      <c r="FO1205" s="10"/>
      <c r="FP1205" s="10"/>
      <c r="FQ1205" s="10"/>
    </row>
    <row r="1206" spans="168:173" x14ac:dyDescent="0.2">
      <c r="FL1206" s="10"/>
      <c r="FM1206" s="10"/>
      <c r="FN1206" s="10"/>
      <c r="FO1206" s="10"/>
      <c r="FP1206" s="10"/>
      <c r="FQ1206" s="10"/>
    </row>
    <row r="1207" spans="168:173" x14ac:dyDescent="0.2">
      <c r="FL1207" s="10"/>
      <c r="FM1207" s="10"/>
      <c r="FN1207" s="10"/>
      <c r="FO1207" s="10"/>
      <c r="FP1207" s="10"/>
      <c r="FQ1207" s="10"/>
    </row>
    <row r="1208" spans="168:173" x14ac:dyDescent="0.2">
      <c r="FL1208" s="10"/>
      <c r="FM1208" s="10"/>
      <c r="FN1208" s="10"/>
      <c r="FO1208" s="10"/>
      <c r="FP1208" s="10"/>
      <c r="FQ1208" s="10"/>
    </row>
    <row r="1209" spans="168:173" x14ac:dyDescent="0.2">
      <c r="FL1209" s="10"/>
      <c r="FM1209" s="10"/>
      <c r="FN1209" s="10"/>
      <c r="FO1209" s="10"/>
      <c r="FP1209" s="10"/>
      <c r="FQ1209" s="10"/>
    </row>
    <row r="1210" spans="168:173" x14ac:dyDescent="0.2">
      <c r="FL1210" s="10"/>
      <c r="FM1210" s="10"/>
      <c r="FN1210" s="10"/>
      <c r="FO1210" s="10"/>
      <c r="FP1210" s="10"/>
      <c r="FQ1210" s="10"/>
    </row>
    <row r="1211" spans="168:173" x14ac:dyDescent="0.2">
      <c r="FL1211" s="10"/>
      <c r="FM1211" s="10"/>
      <c r="FN1211" s="10"/>
      <c r="FO1211" s="10"/>
      <c r="FP1211" s="10"/>
      <c r="FQ1211" s="10"/>
    </row>
    <row r="1212" spans="168:173" x14ac:dyDescent="0.2">
      <c r="FL1212" s="10"/>
      <c r="FM1212" s="10"/>
      <c r="FN1212" s="10"/>
      <c r="FO1212" s="10"/>
      <c r="FP1212" s="10"/>
      <c r="FQ1212" s="10"/>
    </row>
    <row r="1213" spans="168:173" x14ac:dyDescent="0.2">
      <c r="FL1213" s="10"/>
      <c r="FM1213" s="10"/>
      <c r="FN1213" s="10"/>
      <c r="FO1213" s="10"/>
      <c r="FP1213" s="10"/>
      <c r="FQ1213" s="10"/>
    </row>
    <row r="1214" spans="168:173" x14ac:dyDescent="0.2">
      <c r="FL1214" s="10"/>
      <c r="FM1214" s="10"/>
      <c r="FN1214" s="10"/>
      <c r="FO1214" s="10"/>
      <c r="FP1214" s="10"/>
      <c r="FQ1214" s="10"/>
    </row>
    <row r="1215" spans="168:173" x14ac:dyDescent="0.2">
      <c r="FL1215" s="10"/>
      <c r="FM1215" s="10"/>
      <c r="FN1215" s="10"/>
      <c r="FO1215" s="10"/>
      <c r="FP1215" s="10"/>
      <c r="FQ1215" s="10"/>
    </row>
    <row r="1216" spans="168:173" x14ac:dyDescent="0.2">
      <c r="FL1216" s="10"/>
      <c r="FM1216" s="10"/>
      <c r="FN1216" s="10"/>
      <c r="FO1216" s="10"/>
      <c r="FP1216" s="10"/>
      <c r="FQ1216" s="10"/>
    </row>
    <row r="1217" spans="168:173" x14ac:dyDescent="0.2">
      <c r="FL1217" s="10"/>
      <c r="FM1217" s="10"/>
      <c r="FN1217" s="10"/>
      <c r="FO1217" s="10"/>
      <c r="FP1217" s="10"/>
      <c r="FQ1217" s="10"/>
    </row>
    <row r="1218" spans="168:173" x14ac:dyDescent="0.2">
      <c r="FL1218" s="10"/>
      <c r="FM1218" s="10"/>
      <c r="FN1218" s="10"/>
      <c r="FO1218" s="10"/>
      <c r="FP1218" s="10"/>
      <c r="FQ1218" s="10"/>
    </row>
    <row r="1219" spans="168:173" x14ac:dyDescent="0.2">
      <c r="FL1219" s="10"/>
      <c r="FM1219" s="10"/>
      <c r="FN1219" s="10"/>
      <c r="FO1219" s="10"/>
      <c r="FP1219" s="10"/>
      <c r="FQ1219" s="10"/>
    </row>
    <row r="1220" spans="168:173" x14ac:dyDescent="0.2">
      <c r="FL1220" s="10"/>
      <c r="FM1220" s="10"/>
      <c r="FN1220" s="10"/>
      <c r="FO1220" s="10"/>
      <c r="FP1220" s="10"/>
      <c r="FQ1220" s="10"/>
    </row>
    <row r="1221" spans="168:173" x14ac:dyDescent="0.2">
      <c r="FL1221" s="10"/>
      <c r="FM1221" s="10"/>
      <c r="FN1221" s="10"/>
      <c r="FO1221" s="10"/>
      <c r="FP1221" s="10"/>
      <c r="FQ1221" s="10"/>
    </row>
    <row r="1222" spans="168:173" x14ac:dyDescent="0.2">
      <c r="FL1222" s="10"/>
      <c r="FM1222" s="10"/>
      <c r="FN1222" s="10"/>
      <c r="FO1222" s="10"/>
      <c r="FP1222" s="10"/>
      <c r="FQ1222" s="10"/>
    </row>
    <row r="1223" spans="168:173" x14ac:dyDescent="0.2">
      <c r="FL1223" s="10"/>
      <c r="FM1223" s="10"/>
      <c r="FN1223" s="10"/>
      <c r="FO1223" s="10"/>
      <c r="FP1223" s="10"/>
      <c r="FQ1223" s="10"/>
    </row>
    <row r="1224" spans="168:173" x14ac:dyDescent="0.2">
      <c r="FL1224" s="10"/>
      <c r="FM1224" s="10"/>
      <c r="FN1224" s="10"/>
      <c r="FO1224" s="10"/>
      <c r="FP1224" s="10"/>
      <c r="FQ1224" s="10"/>
    </row>
    <row r="1225" spans="168:173" x14ac:dyDescent="0.2">
      <c r="FL1225" s="10"/>
      <c r="FM1225" s="10"/>
      <c r="FN1225" s="10"/>
      <c r="FO1225" s="10"/>
      <c r="FP1225" s="10"/>
      <c r="FQ1225" s="10"/>
    </row>
    <row r="1226" spans="168:173" x14ac:dyDescent="0.2">
      <c r="FL1226" s="10"/>
      <c r="FM1226" s="10"/>
      <c r="FN1226" s="10"/>
      <c r="FO1226" s="10"/>
      <c r="FP1226" s="10"/>
      <c r="FQ1226" s="10"/>
    </row>
    <row r="1227" spans="168:173" x14ac:dyDescent="0.2">
      <c r="FL1227" s="10"/>
      <c r="FM1227" s="10"/>
      <c r="FN1227" s="10"/>
      <c r="FO1227" s="10"/>
      <c r="FP1227" s="10"/>
      <c r="FQ1227" s="10"/>
    </row>
    <row r="1228" spans="168:173" x14ac:dyDescent="0.2">
      <c r="FL1228" s="10"/>
      <c r="FM1228" s="10"/>
      <c r="FN1228" s="10"/>
      <c r="FO1228" s="10"/>
      <c r="FP1228" s="10"/>
      <c r="FQ1228" s="10"/>
    </row>
    <row r="1229" spans="168:173" x14ac:dyDescent="0.2">
      <c r="FL1229" s="10"/>
      <c r="FM1229" s="10"/>
      <c r="FN1229" s="10"/>
      <c r="FO1229" s="10"/>
      <c r="FP1229" s="10"/>
      <c r="FQ1229" s="10"/>
    </row>
    <row r="1230" spans="168:173" x14ac:dyDescent="0.2">
      <c r="FL1230" s="10"/>
      <c r="FM1230" s="10"/>
      <c r="FN1230" s="10"/>
      <c r="FO1230" s="10"/>
      <c r="FP1230" s="10"/>
      <c r="FQ1230" s="10"/>
    </row>
    <row r="1231" spans="168:173" x14ac:dyDescent="0.2">
      <c r="FL1231" s="10"/>
      <c r="FM1231" s="10"/>
      <c r="FN1231" s="10"/>
      <c r="FO1231" s="10"/>
      <c r="FP1231" s="10"/>
      <c r="FQ1231" s="10"/>
    </row>
    <row r="1232" spans="168:173" x14ac:dyDescent="0.2">
      <c r="FL1232" s="10"/>
      <c r="FM1232" s="10"/>
      <c r="FN1232" s="10"/>
      <c r="FO1232" s="10"/>
      <c r="FP1232" s="10"/>
      <c r="FQ1232" s="10"/>
    </row>
    <row r="1233" spans="168:173" x14ac:dyDescent="0.2">
      <c r="FL1233" s="10"/>
      <c r="FM1233" s="10"/>
      <c r="FN1233" s="10"/>
      <c r="FO1233" s="10"/>
      <c r="FP1233" s="10"/>
      <c r="FQ1233" s="10"/>
    </row>
    <row r="1234" spans="168:173" x14ac:dyDescent="0.2">
      <c r="FL1234" s="10"/>
      <c r="FM1234" s="10"/>
      <c r="FN1234" s="10"/>
      <c r="FO1234" s="10"/>
      <c r="FP1234" s="10"/>
      <c r="FQ1234" s="10"/>
    </row>
    <row r="1235" spans="168:173" x14ac:dyDescent="0.2">
      <c r="FL1235" s="10"/>
      <c r="FM1235" s="10"/>
      <c r="FN1235" s="10"/>
      <c r="FO1235" s="10"/>
      <c r="FP1235" s="10"/>
      <c r="FQ1235" s="10"/>
    </row>
    <row r="1236" spans="168:173" x14ac:dyDescent="0.2">
      <c r="FL1236" s="10"/>
      <c r="FM1236" s="10"/>
      <c r="FN1236" s="10"/>
      <c r="FO1236" s="10"/>
      <c r="FP1236" s="10"/>
      <c r="FQ1236" s="10"/>
    </row>
    <row r="1237" spans="168:173" x14ac:dyDescent="0.2">
      <c r="FL1237" s="10"/>
      <c r="FM1237" s="10"/>
      <c r="FN1237" s="10"/>
      <c r="FO1237" s="10"/>
      <c r="FP1237" s="10"/>
      <c r="FQ1237" s="10"/>
    </row>
    <row r="1238" spans="168:173" x14ac:dyDescent="0.2">
      <c r="FL1238" s="10"/>
      <c r="FM1238" s="10"/>
      <c r="FN1238" s="10"/>
      <c r="FO1238" s="10"/>
      <c r="FP1238" s="10"/>
      <c r="FQ1238" s="10"/>
    </row>
    <row r="1239" spans="168:173" x14ac:dyDescent="0.2">
      <c r="FL1239" s="10"/>
      <c r="FM1239" s="10"/>
      <c r="FN1239" s="10"/>
      <c r="FO1239" s="10"/>
      <c r="FP1239" s="10"/>
      <c r="FQ1239" s="10"/>
    </row>
    <row r="1240" spans="168:173" x14ac:dyDescent="0.2">
      <c r="FL1240" s="10"/>
      <c r="FM1240" s="10"/>
      <c r="FN1240" s="10"/>
      <c r="FO1240" s="10"/>
      <c r="FP1240" s="10"/>
      <c r="FQ1240" s="10"/>
    </row>
    <row r="1241" spans="168:173" x14ac:dyDescent="0.2">
      <c r="FL1241" s="10"/>
      <c r="FM1241" s="10"/>
      <c r="FN1241" s="10"/>
      <c r="FO1241" s="10"/>
      <c r="FP1241" s="10"/>
      <c r="FQ1241" s="10"/>
    </row>
    <row r="1242" spans="168:173" x14ac:dyDescent="0.2">
      <c r="FL1242" s="10"/>
      <c r="FM1242" s="10"/>
      <c r="FN1242" s="10"/>
      <c r="FO1242" s="10"/>
      <c r="FP1242" s="10"/>
      <c r="FQ1242" s="10"/>
    </row>
    <row r="1243" spans="168:173" x14ac:dyDescent="0.2">
      <c r="FL1243" s="10"/>
      <c r="FM1243" s="10"/>
      <c r="FN1243" s="10"/>
      <c r="FO1243" s="10"/>
      <c r="FP1243" s="10"/>
      <c r="FQ1243" s="10"/>
    </row>
    <row r="1244" spans="168:173" x14ac:dyDescent="0.2">
      <c r="FL1244" s="10"/>
      <c r="FM1244" s="10"/>
      <c r="FN1244" s="10"/>
      <c r="FO1244" s="10"/>
      <c r="FP1244" s="10"/>
      <c r="FQ1244" s="10"/>
    </row>
    <row r="1245" spans="168:173" x14ac:dyDescent="0.2">
      <c r="FL1245" s="10"/>
      <c r="FM1245" s="10"/>
      <c r="FN1245" s="10"/>
      <c r="FO1245" s="10"/>
      <c r="FP1245" s="10"/>
      <c r="FQ1245" s="10"/>
    </row>
    <row r="1246" spans="168:173" x14ac:dyDescent="0.2">
      <c r="FL1246" s="10"/>
      <c r="FM1246" s="10"/>
      <c r="FN1246" s="10"/>
      <c r="FO1246" s="10"/>
      <c r="FP1246" s="10"/>
      <c r="FQ1246" s="10"/>
    </row>
    <row r="1247" spans="168:173" x14ac:dyDescent="0.2">
      <c r="FL1247" s="10"/>
      <c r="FM1247" s="10"/>
      <c r="FN1247" s="10"/>
      <c r="FO1247" s="10"/>
      <c r="FP1247" s="10"/>
      <c r="FQ1247" s="10"/>
    </row>
    <row r="1248" spans="168:173" x14ac:dyDescent="0.2">
      <c r="FL1248" s="10"/>
      <c r="FM1248" s="10"/>
      <c r="FN1248" s="10"/>
      <c r="FO1248" s="10"/>
      <c r="FP1248" s="10"/>
      <c r="FQ1248" s="10"/>
    </row>
    <row r="1249" spans="168:173" x14ac:dyDescent="0.2">
      <c r="FL1249" s="10"/>
      <c r="FM1249" s="10"/>
      <c r="FN1249" s="10"/>
      <c r="FO1249" s="10"/>
      <c r="FP1249" s="10"/>
      <c r="FQ1249" s="10"/>
    </row>
    <row r="1250" spans="168:173" x14ac:dyDescent="0.2">
      <c r="FL1250" s="10"/>
      <c r="FM1250" s="10"/>
      <c r="FN1250" s="10"/>
      <c r="FO1250" s="10"/>
      <c r="FP1250" s="10"/>
      <c r="FQ1250" s="10"/>
    </row>
    <row r="1251" spans="168:173" x14ac:dyDescent="0.2">
      <c r="FL1251" s="10"/>
      <c r="FM1251" s="10"/>
      <c r="FN1251" s="10"/>
      <c r="FO1251" s="10"/>
      <c r="FP1251" s="10"/>
      <c r="FQ1251" s="10"/>
    </row>
    <row r="1252" spans="168:173" x14ac:dyDescent="0.2">
      <c r="FL1252" s="10"/>
      <c r="FM1252" s="10"/>
      <c r="FN1252" s="10"/>
      <c r="FO1252" s="10"/>
      <c r="FP1252" s="10"/>
      <c r="FQ1252" s="10"/>
    </row>
    <row r="1253" spans="168:173" x14ac:dyDescent="0.2">
      <c r="FL1253" s="10"/>
      <c r="FM1253" s="10"/>
      <c r="FN1253" s="10"/>
      <c r="FO1253" s="10"/>
      <c r="FP1253" s="10"/>
      <c r="FQ1253" s="10"/>
    </row>
    <row r="1254" spans="168:173" x14ac:dyDescent="0.2">
      <c r="FL1254" s="10"/>
      <c r="FM1254" s="10"/>
      <c r="FN1254" s="10"/>
      <c r="FO1254" s="10"/>
      <c r="FP1254" s="10"/>
      <c r="FQ1254" s="10"/>
    </row>
    <row r="1255" spans="168:173" x14ac:dyDescent="0.2">
      <c r="FL1255" s="10"/>
      <c r="FM1255" s="10"/>
      <c r="FN1255" s="10"/>
      <c r="FO1255" s="10"/>
      <c r="FP1255" s="10"/>
      <c r="FQ1255" s="10"/>
    </row>
    <row r="1256" spans="168:173" x14ac:dyDescent="0.2">
      <c r="FL1256" s="10"/>
      <c r="FM1256" s="10"/>
      <c r="FN1256" s="10"/>
      <c r="FO1256" s="10"/>
      <c r="FP1256" s="10"/>
      <c r="FQ1256" s="10"/>
    </row>
    <row r="1257" spans="168:173" x14ac:dyDescent="0.2">
      <c r="FL1257" s="10"/>
      <c r="FM1257" s="10"/>
      <c r="FN1257" s="10"/>
      <c r="FO1257" s="10"/>
      <c r="FP1257" s="10"/>
      <c r="FQ1257" s="10"/>
    </row>
    <row r="1258" spans="168:173" x14ac:dyDescent="0.2">
      <c r="FL1258" s="10"/>
      <c r="FM1258" s="10"/>
      <c r="FN1258" s="10"/>
      <c r="FO1258" s="10"/>
      <c r="FP1258" s="10"/>
      <c r="FQ1258" s="10"/>
    </row>
    <row r="1259" spans="168:173" x14ac:dyDescent="0.2">
      <c r="FL1259" s="10"/>
      <c r="FM1259" s="10"/>
      <c r="FN1259" s="10"/>
      <c r="FO1259" s="10"/>
      <c r="FP1259" s="10"/>
      <c r="FQ1259" s="10"/>
    </row>
    <row r="1260" spans="168:173" x14ac:dyDescent="0.2">
      <c r="FL1260" s="10"/>
      <c r="FM1260" s="10"/>
      <c r="FN1260" s="10"/>
      <c r="FO1260" s="10"/>
      <c r="FP1260" s="10"/>
      <c r="FQ1260" s="10"/>
    </row>
    <row r="1261" spans="168:173" x14ac:dyDescent="0.2">
      <c r="FL1261" s="10"/>
      <c r="FM1261" s="10"/>
      <c r="FN1261" s="10"/>
      <c r="FO1261" s="10"/>
      <c r="FP1261" s="10"/>
      <c r="FQ1261" s="10"/>
    </row>
    <row r="1262" spans="168:173" x14ac:dyDescent="0.2">
      <c r="FL1262" s="10"/>
      <c r="FM1262" s="10"/>
      <c r="FN1262" s="10"/>
      <c r="FO1262" s="10"/>
      <c r="FP1262" s="10"/>
      <c r="FQ1262" s="10"/>
    </row>
    <row r="1263" spans="168:173" x14ac:dyDescent="0.2">
      <c r="FL1263" s="10"/>
      <c r="FM1263" s="10"/>
      <c r="FN1263" s="10"/>
      <c r="FO1263" s="10"/>
      <c r="FP1263" s="10"/>
      <c r="FQ1263" s="10"/>
    </row>
    <row r="1264" spans="168:173" x14ac:dyDescent="0.2">
      <c r="FL1264" s="10"/>
      <c r="FM1264" s="10"/>
      <c r="FN1264" s="10"/>
      <c r="FO1264" s="10"/>
      <c r="FP1264" s="10"/>
      <c r="FQ1264" s="10"/>
    </row>
    <row r="1265" spans="168:173" x14ac:dyDescent="0.2">
      <c r="FL1265" s="10"/>
      <c r="FM1265" s="10"/>
      <c r="FN1265" s="10"/>
      <c r="FO1265" s="10"/>
      <c r="FP1265" s="10"/>
      <c r="FQ1265" s="10"/>
    </row>
    <row r="1266" spans="168:173" x14ac:dyDescent="0.2">
      <c r="FL1266" s="10"/>
      <c r="FM1266" s="10"/>
      <c r="FN1266" s="10"/>
      <c r="FO1266" s="10"/>
      <c r="FP1266" s="10"/>
      <c r="FQ1266" s="10"/>
    </row>
    <row r="1267" spans="168:173" x14ac:dyDescent="0.2">
      <c r="FL1267" s="10"/>
      <c r="FM1267" s="10"/>
      <c r="FN1267" s="10"/>
      <c r="FO1267" s="10"/>
      <c r="FP1267" s="10"/>
      <c r="FQ1267" s="10"/>
    </row>
    <row r="1268" spans="168:173" x14ac:dyDescent="0.2">
      <c r="FL1268" s="10"/>
      <c r="FM1268" s="10"/>
      <c r="FN1268" s="10"/>
      <c r="FO1268" s="10"/>
      <c r="FP1268" s="10"/>
      <c r="FQ1268" s="10"/>
    </row>
    <row r="1269" spans="168:173" x14ac:dyDescent="0.2">
      <c r="FL1269" s="10"/>
      <c r="FM1269" s="10"/>
      <c r="FN1269" s="10"/>
      <c r="FO1269" s="10"/>
      <c r="FP1269" s="10"/>
      <c r="FQ1269" s="10"/>
    </row>
    <row r="1270" spans="168:173" x14ac:dyDescent="0.2">
      <c r="FL1270" s="10"/>
      <c r="FM1270" s="10"/>
      <c r="FN1270" s="10"/>
      <c r="FO1270" s="10"/>
      <c r="FP1270" s="10"/>
      <c r="FQ1270" s="10"/>
    </row>
    <row r="1271" spans="168:173" x14ac:dyDescent="0.2">
      <c r="FL1271" s="10"/>
      <c r="FM1271" s="10"/>
      <c r="FN1271" s="10"/>
      <c r="FO1271" s="10"/>
      <c r="FP1271" s="10"/>
      <c r="FQ1271" s="10"/>
    </row>
    <row r="1272" spans="168:173" x14ac:dyDescent="0.2">
      <c r="FL1272" s="10"/>
      <c r="FM1272" s="10"/>
      <c r="FN1272" s="10"/>
      <c r="FO1272" s="10"/>
      <c r="FP1272" s="10"/>
      <c r="FQ1272" s="10"/>
    </row>
    <row r="1273" spans="168:173" x14ac:dyDescent="0.2">
      <c r="FL1273" s="10"/>
      <c r="FM1273" s="10"/>
      <c r="FN1273" s="10"/>
      <c r="FO1273" s="10"/>
      <c r="FP1273" s="10"/>
      <c r="FQ1273" s="10"/>
    </row>
    <row r="1274" spans="168:173" x14ac:dyDescent="0.2">
      <c r="FL1274" s="10"/>
      <c r="FM1274" s="10"/>
      <c r="FN1274" s="10"/>
      <c r="FO1274" s="10"/>
      <c r="FP1274" s="10"/>
      <c r="FQ1274" s="10"/>
    </row>
    <row r="1275" spans="168:173" x14ac:dyDescent="0.2">
      <c r="FL1275" s="10"/>
      <c r="FM1275" s="10"/>
      <c r="FN1275" s="10"/>
      <c r="FO1275" s="10"/>
      <c r="FP1275" s="10"/>
      <c r="FQ1275" s="10"/>
    </row>
    <row r="1276" spans="168:173" x14ac:dyDescent="0.2">
      <c r="FL1276" s="10"/>
      <c r="FM1276" s="10"/>
      <c r="FN1276" s="10"/>
      <c r="FO1276" s="10"/>
      <c r="FP1276" s="10"/>
      <c r="FQ1276" s="10"/>
    </row>
    <row r="1277" spans="168:173" x14ac:dyDescent="0.2">
      <c r="FL1277" s="10"/>
      <c r="FM1277" s="10"/>
      <c r="FN1277" s="10"/>
      <c r="FO1277" s="10"/>
      <c r="FP1277" s="10"/>
      <c r="FQ1277" s="10"/>
    </row>
    <row r="1278" spans="168:173" x14ac:dyDescent="0.2">
      <c r="FL1278" s="10"/>
      <c r="FM1278" s="10"/>
      <c r="FN1278" s="10"/>
      <c r="FO1278" s="10"/>
      <c r="FP1278" s="10"/>
      <c r="FQ1278" s="10"/>
    </row>
    <row r="1279" spans="168:173" x14ac:dyDescent="0.2">
      <c r="FL1279" s="10"/>
      <c r="FM1279" s="10"/>
      <c r="FN1279" s="10"/>
      <c r="FO1279" s="10"/>
      <c r="FP1279" s="10"/>
      <c r="FQ1279" s="10"/>
    </row>
    <row r="1280" spans="168:173" x14ac:dyDescent="0.2">
      <c r="FL1280" s="10"/>
      <c r="FM1280" s="10"/>
      <c r="FN1280" s="10"/>
      <c r="FO1280" s="10"/>
      <c r="FP1280" s="10"/>
      <c r="FQ1280" s="10"/>
    </row>
    <row r="1281" spans="168:173" x14ac:dyDescent="0.2">
      <c r="FL1281" s="10"/>
      <c r="FM1281" s="10"/>
      <c r="FN1281" s="10"/>
      <c r="FO1281" s="10"/>
      <c r="FP1281" s="10"/>
      <c r="FQ1281" s="10"/>
    </row>
    <row r="1282" spans="168:173" x14ac:dyDescent="0.2">
      <c r="FL1282" s="10"/>
      <c r="FM1282" s="10"/>
      <c r="FN1282" s="10"/>
      <c r="FO1282" s="10"/>
      <c r="FP1282" s="10"/>
      <c r="FQ1282" s="10"/>
    </row>
    <row r="1283" spans="168:173" x14ac:dyDescent="0.2">
      <c r="FL1283" s="10"/>
      <c r="FM1283" s="10"/>
      <c r="FN1283" s="10"/>
      <c r="FO1283" s="10"/>
      <c r="FP1283" s="10"/>
      <c r="FQ1283" s="10"/>
    </row>
    <row r="1284" spans="168:173" x14ac:dyDescent="0.2">
      <c r="FL1284" s="10"/>
      <c r="FM1284" s="10"/>
      <c r="FN1284" s="10"/>
      <c r="FO1284" s="10"/>
      <c r="FP1284" s="10"/>
      <c r="FQ1284" s="10"/>
    </row>
    <row r="1285" spans="168:173" x14ac:dyDescent="0.2">
      <c r="FL1285" s="10"/>
      <c r="FM1285" s="10"/>
      <c r="FN1285" s="10"/>
      <c r="FO1285" s="10"/>
      <c r="FP1285" s="10"/>
      <c r="FQ1285" s="10"/>
    </row>
    <row r="1286" spans="168:173" x14ac:dyDescent="0.2">
      <c r="FL1286" s="10"/>
      <c r="FM1286" s="10"/>
      <c r="FN1286" s="10"/>
      <c r="FO1286" s="10"/>
      <c r="FP1286" s="10"/>
      <c r="FQ1286" s="10"/>
    </row>
    <row r="1287" spans="168:173" x14ac:dyDescent="0.2">
      <c r="FL1287" s="10"/>
      <c r="FM1287" s="10"/>
      <c r="FN1287" s="10"/>
      <c r="FO1287" s="10"/>
      <c r="FP1287" s="10"/>
      <c r="FQ1287" s="10"/>
    </row>
    <row r="1288" spans="168:173" x14ac:dyDescent="0.2">
      <c r="FL1288" s="10"/>
      <c r="FM1288" s="10"/>
      <c r="FN1288" s="10"/>
      <c r="FO1288" s="10"/>
      <c r="FP1288" s="10"/>
      <c r="FQ1288" s="10"/>
    </row>
    <row r="1289" spans="168:173" x14ac:dyDescent="0.2">
      <c r="FL1289" s="10"/>
      <c r="FM1289" s="10"/>
      <c r="FN1289" s="10"/>
      <c r="FO1289" s="10"/>
      <c r="FP1289" s="10"/>
      <c r="FQ1289" s="10"/>
    </row>
    <row r="1290" spans="168:173" x14ac:dyDescent="0.2">
      <c r="FL1290" s="10"/>
      <c r="FM1290" s="10"/>
      <c r="FN1290" s="10"/>
      <c r="FO1290" s="10"/>
      <c r="FP1290" s="10"/>
      <c r="FQ1290" s="10"/>
    </row>
    <row r="1291" spans="168:173" x14ac:dyDescent="0.2">
      <c r="FL1291" s="10"/>
      <c r="FM1291" s="10"/>
      <c r="FN1291" s="10"/>
      <c r="FO1291" s="10"/>
      <c r="FP1291" s="10"/>
      <c r="FQ1291" s="10"/>
    </row>
    <row r="1292" spans="168:173" x14ac:dyDescent="0.2">
      <c r="FL1292" s="10"/>
      <c r="FM1292" s="10"/>
      <c r="FN1292" s="10"/>
      <c r="FO1292" s="10"/>
      <c r="FP1292" s="10"/>
      <c r="FQ1292" s="10"/>
    </row>
    <row r="1293" spans="168:173" x14ac:dyDescent="0.2">
      <c r="FL1293" s="10"/>
      <c r="FM1293" s="10"/>
      <c r="FN1293" s="10"/>
      <c r="FO1293" s="10"/>
      <c r="FP1293" s="10"/>
      <c r="FQ1293" s="10"/>
    </row>
    <row r="1294" spans="168:173" x14ac:dyDescent="0.2">
      <c r="FL1294" s="10"/>
      <c r="FM1294" s="10"/>
      <c r="FN1294" s="10"/>
      <c r="FO1294" s="10"/>
      <c r="FP1294" s="10"/>
      <c r="FQ1294" s="10"/>
    </row>
    <row r="1295" spans="168:173" x14ac:dyDescent="0.2">
      <c r="FL1295" s="10"/>
      <c r="FM1295" s="10"/>
      <c r="FN1295" s="10"/>
      <c r="FO1295" s="10"/>
      <c r="FP1295" s="10"/>
      <c r="FQ1295" s="10"/>
    </row>
    <row r="1296" spans="168:173" x14ac:dyDescent="0.2">
      <c r="FL1296" s="10"/>
      <c r="FM1296" s="10"/>
      <c r="FN1296" s="10"/>
      <c r="FO1296" s="10"/>
      <c r="FP1296" s="10"/>
      <c r="FQ1296" s="10"/>
    </row>
    <row r="1297" spans="168:173" x14ac:dyDescent="0.2">
      <c r="FL1297" s="10"/>
      <c r="FM1297" s="10"/>
      <c r="FN1297" s="10"/>
      <c r="FO1297" s="10"/>
      <c r="FP1297" s="10"/>
      <c r="FQ1297" s="10"/>
    </row>
    <row r="1298" spans="168:173" x14ac:dyDescent="0.2">
      <c r="FL1298" s="10"/>
      <c r="FM1298" s="10"/>
      <c r="FN1298" s="10"/>
      <c r="FO1298" s="10"/>
      <c r="FP1298" s="10"/>
      <c r="FQ1298" s="10"/>
    </row>
    <row r="1299" spans="168:173" x14ac:dyDescent="0.2">
      <c r="FL1299" s="10"/>
      <c r="FM1299" s="10"/>
      <c r="FN1299" s="10"/>
      <c r="FO1299" s="10"/>
      <c r="FP1299" s="10"/>
      <c r="FQ1299" s="10"/>
    </row>
    <row r="1300" spans="168:173" x14ac:dyDescent="0.2">
      <c r="FL1300" s="10"/>
      <c r="FM1300" s="10"/>
      <c r="FN1300" s="10"/>
      <c r="FO1300" s="10"/>
      <c r="FP1300" s="10"/>
      <c r="FQ1300" s="10"/>
    </row>
    <row r="1301" spans="168:173" x14ac:dyDescent="0.2">
      <c r="FL1301" s="10"/>
      <c r="FM1301" s="10"/>
      <c r="FN1301" s="10"/>
      <c r="FO1301" s="10"/>
      <c r="FP1301" s="10"/>
      <c r="FQ1301" s="10"/>
    </row>
    <row r="1302" spans="168:173" x14ac:dyDescent="0.2">
      <c r="FL1302" s="10"/>
      <c r="FM1302" s="10"/>
      <c r="FN1302" s="10"/>
      <c r="FO1302" s="10"/>
      <c r="FP1302" s="10"/>
      <c r="FQ1302" s="10"/>
    </row>
    <row r="1303" spans="168:173" x14ac:dyDescent="0.2">
      <c r="FL1303" s="10"/>
      <c r="FM1303" s="10"/>
      <c r="FN1303" s="10"/>
      <c r="FO1303" s="10"/>
      <c r="FP1303" s="10"/>
      <c r="FQ1303" s="10"/>
    </row>
    <row r="1304" spans="168:173" x14ac:dyDescent="0.2">
      <c r="FL1304" s="10"/>
      <c r="FM1304" s="10"/>
      <c r="FN1304" s="10"/>
      <c r="FO1304" s="10"/>
      <c r="FP1304" s="10"/>
      <c r="FQ1304" s="10"/>
    </row>
    <row r="1305" spans="168:173" x14ac:dyDescent="0.2">
      <c r="FL1305" s="10"/>
      <c r="FM1305" s="10"/>
      <c r="FN1305" s="10"/>
      <c r="FO1305" s="10"/>
      <c r="FP1305" s="10"/>
      <c r="FQ1305" s="10"/>
    </row>
    <row r="1306" spans="168:173" x14ac:dyDescent="0.2">
      <c r="FL1306" s="10"/>
      <c r="FM1306" s="10"/>
      <c r="FN1306" s="10"/>
      <c r="FO1306" s="10"/>
      <c r="FP1306" s="10"/>
      <c r="FQ1306" s="10"/>
    </row>
    <row r="1307" spans="168:173" x14ac:dyDescent="0.2">
      <c r="FL1307" s="10"/>
      <c r="FM1307" s="10"/>
      <c r="FN1307" s="10"/>
      <c r="FO1307" s="10"/>
      <c r="FP1307" s="10"/>
      <c r="FQ1307" s="10"/>
    </row>
    <row r="1308" spans="168:173" x14ac:dyDescent="0.2">
      <c r="FL1308" s="10"/>
      <c r="FM1308" s="10"/>
      <c r="FN1308" s="10"/>
      <c r="FO1308" s="10"/>
      <c r="FP1308" s="10"/>
      <c r="FQ1308" s="10"/>
    </row>
    <row r="1309" spans="168:173" x14ac:dyDescent="0.2">
      <c r="FL1309" s="10"/>
      <c r="FM1309" s="10"/>
      <c r="FN1309" s="10"/>
      <c r="FO1309" s="10"/>
      <c r="FP1309" s="10"/>
      <c r="FQ1309" s="10"/>
    </row>
    <row r="1310" spans="168:173" x14ac:dyDescent="0.2">
      <c r="FL1310" s="10"/>
      <c r="FM1310" s="10"/>
      <c r="FN1310" s="10"/>
      <c r="FO1310" s="10"/>
      <c r="FP1310" s="10"/>
      <c r="FQ1310" s="10"/>
    </row>
    <row r="1311" spans="168:173" x14ac:dyDescent="0.2">
      <c r="FL1311" s="10"/>
      <c r="FM1311" s="10"/>
      <c r="FN1311" s="10"/>
      <c r="FO1311" s="10"/>
      <c r="FP1311" s="10"/>
      <c r="FQ1311" s="10"/>
    </row>
    <row r="1312" spans="168:173" x14ac:dyDescent="0.2">
      <c r="FL1312" s="10"/>
      <c r="FM1312" s="10"/>
      <c r="FN1312" s="10"/>
      <c r="FO1312" s="10"/>
      <c r="FP1312" s="10"/>
      <c r="FQ1312" s="10"/>
    </row>
    <row r="1313" spans="168:173" x14ac:dyDescent="0.2">
      <c r="FL1313" s="10"/>
      <c r="FM1313" s="10"/>
      <c r="FN1313" s="10"/>
      <c r="FO1313" s="10"/>
      <c r="FP1313" s="10"/>
      <c r="FQ1313" s="10"/>
    </row>
    <row r="1314" spans="168:173" x14ac:dyDescent="0.2">
      <c r="FL1314" s="10"/>
      <c r="FM1314" s="10"/>
      <c r="FN1314" s="10"/>
      <c r="FO1314" s="10"/>
      <c r="FP1314" s="10"/>
      <c r="FQ1314" s="10"/>
    </row>
    <row r="1315" spans="168:173" x14ac:dyDescent="0.2">
      <c r="FL1315" s="10"/>
      <c r="FM1315" s="10"/>
      <c r="FN1315" s="10"/>
      <c r="FO1315" s="10"/>
      <c r="FP1315" s="10"/>
      <c r="FQ1315" s="10"/>
    </row>
    <row r="1316" spans="168:173" x14ac:dyDescent="0.2">
      <c r="FL1316" s="10"/>
      <c r="FM1316" s="10"/>
      <c r="FN1316" s="10"/>
      <c r="FO1316" s="10"/>
      <c r="FP1316" s="10"/>
      <c r="FQ1316" s="10"/>
    </row>
    <row r="1317" spans="168:173" x14ac:dyDescent="0.2">
      <c r="FL1317" s="10"/>
      <c r="FM1317" s="10"/>
      <c r="FN1317" s="10"/>
      <c r="FO1317" s="10"/>
      <c r="FP1317" s="10"/>
      <c r="FQ1317" s="10"/>
    </row>
    <row r="1318" spans="168:173" x14ac:dyDescent="0.2">
      <c r="FL1318" s="10"/>
      <c r="FM1318" s="10"/>
      <c r="FN1318" s="10"/>
      <c r="FO1318" s="10"/>
      <c r="FP1318" s="10"/>
      <c r="FQ1318" s="10"/>
    </row>
    <row r="1319" spans="168:173" x14ac:dyDescent="0.2">
      <c r="FL1319" s="10"/>
      <c r="FM1319" s="10"/>
      <c r="FN1319" s="10"/>
      <c r="FO1319" s="10"/>
      <c r="FP1319" s="10"/>
      <c r="FQ1319" s="10"/>
    </row>
    <row r="1320" spans="168:173" x14ac:dyDescent="0.2">
      <c r="FL1320" s="10"/>
      <c r="FM1320" s="10"/>
      <c r="FN1320" s="10"/>
      <c r="FO1320" s="10"/>
      <c r="FP1320" s="10"/>
      <c r="FQ1320" s="10"/>
    </row>
    <row r="1321" spans="168:173" x14ac:dyDescent="0.2">
      <c r="FL1321" s="10"/>
      <c r="FM1321" s="10"/>
      <c r="FN1321" s="10"/>
      <c r="FO1321" s="10"/>
      <c r="FP1321" s="10"/>
      <c r="FQ1321" s="10"/>
    </row>
    <row r="1322" spans="168:173" x14ac:dyDescent="0.2">
      <c r="FL1322" s="10"/>
      <c r="FM1322" s="10"/>
      <c r="FN1322" s="10"/>
      <c r="FO1322" s="10"/>
      <c r="FP1322" s="10"/>
      <c r="FQ1322" s="10"/>
    </row>
    <row r="1323" spans="168:173" x14ac:dyDescent="0.2">
      <c r="FL1323" s="10"/>
      <c r="FM1323" s="10"/>
      <c r="FN1323" s="10"/>
      <c r="FO1323" s="10"/>
      <c r="FP1323" s="10"/>
      <c r="FQ1323" s="10"/>
    </row>
    <row r="1324" spans="168:173" x14ac:dyDescent="0.2">
      <c r="FL1324" s="10"/>
      <c r="FM1324" s="10"/>
      <c r="FN1324" s="10"/>
      <c r="FO1324" s="10"/>
      <c r="FP1324" s="10"/>
      <c r="FQ1324" s="10"/>
    </row>
    <row r="1325" spans="168:173" x14ac:dyDescent="0.2">
      <c r="FL1325" s="10"/>
      <c r="FM1325" s="10"/>
      <c r="FN1325" s="10"/>
      <c r="FO1325" s="10"/>
      <c r="FP1325" s="10"/>
      <c r="FQ1325" s="10"/>
    </row>
    <row r="1326" spans="168:173" x14ac:dyDescent="0.2">
      <c r="FL1326" s="10"/>
      <c r="FM1326" s="10"/>
      <c r="FN1326" s="10"/>
      <c r="FO1326" s="10"/>
      <c r="FP1326" s="10"/>
      <c r="FQ1326" s="10"/>
    </row>
    <row r="1327" spans="168:173" x14ac:dyDescent="0.2">
      <c r="FL1327" s="10"/>
      <c r="FM1327" s="10"/>
      <c r="FN1327" s="10"/>
      <c r="FO1327" s="10"/>
      <c r="FP1327" s="10"/>
      <c r="FQ1327" s="10"/>
    </row>
    <row r="1328" spans="168:173" x14ac:dyDescent="0.2">
      <c r="FL1328" s="10"/>
      <c r="FM1328" s="10"/>
      <c r="FN1328" s="10"/>
      <c r="FO1328" s="10"/>
      <c r="FP1328" s="10"/>
      <c r="FQ1328" s="10"/>
    </row>
    <row r="1329" spans="168:173" x14ac:dyDescent="0.2">
      <c r="FL1329" s="10"/>
      <c r="FM1329" s="10"/>
      <c r="FN1329" s="10"/>
      <c r="FO1329" s="10"/>
      <c r="FP1329" s="10"/>
      <c r="FQ1329" s="10"/>
    </row>
    <row r="1330" spans="168:173" x14ac:dyDescent="0.2">
      <c r="FL1330" s="10"/>
      <c r="FM1330" s="10"/>
      <c r="FN1330" s="10"/>
      <c r="FO1330" s="10"/>
      <c r="FP1330" s="10"/>
      <c r="FQ1330" s="10"/>
    </row>
    <row r="1331" spans="168:173" x14ac:dyDescent="0.2">
      <c r="FL1331" s="10"/>
      <c r="FM1331" s="10"/>
      <c r="FN1331" s="10"/>
      <c r="FO1331" s="10"/>
      <c r="FP1331" s="10"/>
      <c r="FQ1331" s="10"/>
    </row>
    <row r="1332" spans="168:173" x14ac:dyDescent="0.2">
      <c r="FL1332" s="10"/>
      <c r="FM1332" s="10"/>
      <c r="FN1332" s="10"/>
      <c r="FO1332" s="10"/>
      <c r="FP1332" s="10"/>
      <c r="FQ1332" s="10"/>
    </row>
    <row r="1333" spans="168:173" x14ac:dyDescent="0.2">
      <c r="FL1333" s="10"/>
      <c r="FM1333" s="10"/>
      <c r="FN1333" s="10"/>
      <c r="FO1333" s="10"/>
      <c r="FP1333" s="10"/>
      <c r="FQ1333" s="10"/>
    </row>
    <row r="1334" spans="168:173" x14ac:dyDescent="0.2">
      <c r="FL1334" s="10"/>
      <c r="FM1334" s="10"/>
      <c r="FN1334" s="10"/>
      <c r="FO1334" s="10"/>
      <c r="FP1334" s="10"/>
      <c r="FQ1334" s="10"/>
    </row>
    <row r="1335" spans="168:173" x14ac:dyDescent="0.2">
      <c r="FL1335" s="10"/>
      <c r="FM1335" s="10"/>
      <c r="FN1335" s="10"/>
      <c r="FO1335" s="10"/>
      <c r="FP1335" s="10"/>
      <c r="FQ1335" s="10"/>
    </row>
    <row r="1336" spans="168:173" x14ac:dyDescent="0.2">
      <c r="FL1336" s="10"/>
      <c r="FM1336" s="10"/>
      <c r="FN1336" s="10"/>
      <c r="FO1336" s="10"/>
      <c r="FP1336" s="10"/>
      <c r="FQ1336" s="10"/>
    </row>
    <row r="1337" spans="168:173" x14ac:dyDescent="0.2">
      <c r="FL1337" s="10"/>
      <c r="FM1337" s="10"/>
      <c r="FN1337" s="10"/>
      <c r="FO1337" s="10"/>
      <c r="FP1337" s="10"/>
      <c r="FQ1337" s="10"/>
    </row>
    <row r="1338" spans="168:173" x14ac:dyDescent="0.2">
      <c r="FL1338" s="10"/>
      <c r="FM1338" s="10"/>
      <c r="FN1338" s="10"/>
      <c r="FO1338" s="10"/>
      <c r="FP1338" s="10"/>
      <c r="FQ1338" s="10"/>
    </row>
    <row r="1339" spans="168:173" x14ac:dyDescent="0.2">
      <c r="FL1339" s="10"/>
      <c r="FM1339" s="10"/>
      <c r="FN1339" s="10"/>
      <c r="FO1339" s="10"/>
      <c r="FP1339" s="10"/>
      <c r="FQ1339" s="10"/>
    </row>
    <row r="1340" spans="168:173" x14ac:dyDescent="0.2">
      <c r="FL1340" s="10"/>
      <c r="FM1340" s="10"/>
      <c r="FN1340" s="10"/>
      <c r="FO1340" s="10"/>
      <c r="FP1340" s="10"/>
      <c r="FQ1340" s="10"/>
    </row>
    <row r="1341" spans="168:173" x14ac:dyDescent="0.2">
      <c r="FL1341" s="10"/>
      <c r="FM1341" s="10"/>
      <c r="FN1341" s="10"/>
      <c r="FO1341" s="10"/>
      <c r="FP1341" s="10"/>
      <c r="FQ1341" s="10"/>
    </row>
    <row r="1342" spans="168:173" x14ac:dyDescent="0.2">
      <c r="FL1342" s="10"/>
      <c r="FM1342" s="10"/>
      <c r="FN1342" s="10"/>
      <c r="FO1342" s="10"/>
      <c r="FP1342" s="10"/>
      <c r="FQ1342" s="10"/>
    </row>
    <row r="1343" spans="168:173" x14ac:dyDescent="0.2">
      <c r="FL1343" s="10"/>
      <c r="FM1343" s="10"/>
      <c r="FN1343" s="10"/>
      <c r="FO1343" s="10"/>
      <c r="FP1343" s="10"/>
      <c r="FQ1343" s="10"/>
    </row>
    <row r="1344" spans="168:173" x14ac:dyDescent="0.2">
      <c r="FL1344" s="10"/>
      <c r="FM1344" s="10"/>
      <c r="FN1344" s="10"/>
      <c r="FO1344" s="10"/>
      <c r="FP1344" s="10"/>
      <c r="FQ1344" s="10"/>
    </row>
    <row r="1345" spans="168:173" x14ac:dyDescent="0.2">
      <c r="FL1345" s="10"/>
      <c r="FM1345" s="10"/>
      <c r="FN1345" s="10"/>
      <c r="FO1345" s="10"/>
      <c r="FP1345" s="10"/>
      <c r="FQ1345" s="10"/>
    </row>
    <row r="1346" spans="168:173" x14ac:dyDescent="0.2">
      <c r="FL1346" s="10"/>
      <c r="FM1346" s="10"/>
      <c r="FN1346" s="10"/>
      <c r="FO1346" s="10"/>
      <c r="FP1346" s="10"/>
      <c r="FQ1346" s="10"/>
    </row>
    <row r="1347" spans="168:173" x14ac:dyDescent="0.2">
      <c r="FL1347" s="10"/>
      <c r="FM1347" s="10"/>
      <c r="FN1347" s="10"/>
      <c r="FO1347" s="10"/>
      <c r="FP1347" s="10"/>
      <c r="FQ1347" s="10"/>
    </row>
    <row r="1348" spans="168:173" x14ac:dyDescent="0.2">
      <c r="FL1348" s="10"/>
      <c r="FM1348" s="10"/>
      <c r="FN1348" s="10"/>
      <c r="FO1348" s="10"/>
      <c r="FP1348" s="10"/>
      <c r="FQ1348" s="10"/>
    </row>
    <row r="1349" spans="168:173" x14ac:dyDescent="0.2">
      <c r="FL1349" s="10"/>
      <c r="FM1349" s="10"/>
      <c r="FN1349" s="10"/>
      <c r="FO1349" s="10"/>
      <c r="FP1349" s="10"/>
      <c r="FQ1349" s="10"/>
    </row>
    <row r="1350" spans="168:173" x14ac:dyDescent="0.2">
      <c r="FL1350" s="10"/>
      <c r="FM1350" s="10"/>
      <c r="FN1350" s="10"/>
      <c r="FO1350" s="10"/>
      <c r="FP1350" s="10"/>
      <c r="FQ1350" s="10"/>
    </row>
    <row r="1351" spans="168:173" x14ac:dyDescent="0.2">
      <c r="FL1351" s="10"/>
      <c r="FM1351" s="10"/>
      <c r="FN1351" s="10"/>
      <c r="FO1351" s="10"/>
      <c r="FP1351" s="10"/>
      <c r="FQ1351" s="10"/>
    </row>
    <row r="1352" spans="168:173" x14ac:dyDescent="0.2">
      <c r="FL1352" s="10"/>
      <c r="FM1352" s="10"/>
      <c r="FN1352" s="10"/>
      <c r="FO1352" s="10"/>
      <c r="FP1352" s="10"/>
      <c r="FQ1352" s="10"/>
    </row>
    <row r="1353" spans="168:173" x14ac:dyDescent="0.2">
      <c r="FL1353" s="10"/>
      <c r="FM1353" s="10"/>
      <c r="FN1353" s="10"/>
      <c r="FO1353" s="10"/>
      <c r="FP1353" s="10"/>
      <c r="FQ1353" s="10"/>
    </row>
    <row r="1354" spans="168:173" x14ac:dyDescent="0.2">
      <c r="FL1354" s="10"/>
      <c r="FM1354" s="10"/>
      <c r="FN1354" s="10"/>
      <c r="FO1354" s="10"/>
      <c r="FP1354" s="10"/>
      <c r="FQ1354" s="10"/>
    </row>
    <row r="1355" spans="168:173" x14ac:dyDescent="0.2">
      <c r="FL1355" s="10"/>
      <c r="FM1355" s="10"/>
      <c r="FN1355" s="10"/>
      <c r="FO1355" s="10"/>
      <c r="FP1355" s="10"/>
      <c r="FQ1355" s="10"/>
    </row>
    <row r="1356" spans="168:173" x14ac:dyDescent="0.2">
      <c r="FL1356" s="10"/>
      <c r="FM1356" s="10"/>
      <c r="FN1356" s="10"/>
      <c r="FO1356" s="10"/>
      <c r="FP1356" s="10"/>
      <c r="FQ1356" s="10"/>
    </row>
    <row r="1357" spans="168:173" x14ac:dyDescent="0.2">
      <c r="FL1357" s="10"/>
      <c r="FM1357" s="10"/>
      <c r="FN1357" s="10"/>
      <c r="FO1357" s="10"/>
      <c r="FP1357" s="10"/>
      <c r="FQ1357" s="10"/>
    </row>
    <row r="1358" spans="168:173" x14ac:dyDescent="0.2">
      <c r="FL1358" s="10"/>
      <c r="FM1358" s="10"/>
      <c r="FN1358" s="10"/>
      <c r="FO1358" s="10"/>
      <c r="FP1358" s="10"/>
      <c r="FQ1358" s="10"/>
    </row>
    <row r="1359" spans="168:173" x14ac:dyDescent="0.2">
      <c r="FL1359" s="10"/>
      <c r="FM1359" s="10"/>
      <c r="FN1359" s="10"/>
      <c r="FO1359" s="10"/>
      <c r="FP1359" s="10"/>
      <c r="FQ1359" s="10"/>
    </row>
    <row r="1360" spans="168:173" x14ac:dyDescent="0.2">
      <c r="FL1360" s="10"/>
      <c r="FM1360" s="10"/>
      <c r="FN1360" s="10"/>
      <c r="FO1360" s="10"/>
      <c r="FP1360" s="10"/>
      <c r="FQ1360" s="10"/>
    </row>
    <row r="1361" spans="168:173" x14ac:dyDescent="0.2">
      <c r="FL1361" s="10"/>
      <c r="FM1361" s="10"/>
      <c r="FN1361" s="10"/>
      <c r="FO1361" s="10"/>
      <c r="FP1361" s="10"/>
      <c r="FQ1361" s="10"/>
    </row>
    <row r="1362" spans="168:173" x14ac:dyDescent="0.2">
      <c r="FL1362" s="10"/>
      <c r="FM1362" s="10"/>
      <c r="FN1362" s="10"/>
      <c r="FO1362" s="10"/>
      <c r="FP1362" s="10"/>
      <c r="FQ1362" s="10"/>
    </row>
    <row r="1363" spans="168:173" x14ac:dyDescent="0.2">
      <c r="FL1363" s="10"/>
      <c r="FM1363" s="10"/>
      <c r="FN1363" s="10"/>
      <c r="FO1363" s="10"/>
      <c r="FP1363" s="10"/>
      <c r="FQ1363" s="10"/>
    </row>
    <row r="1364" spans="168:173" x14ac:dyDescent="0.2">
      <c r="FL1364" s="10"/>
      <c r="FM1364" s="10"/>
      <c r="FN1364" s="10"/>
      <c r="FO1364" s="10"/>
      <c r="FP1364" s="10"/>
      <c r="FQ1364" s="10"/>
    </row>
    <row r="1365" spans="168:173" x14ac:dyDescent="0.2">
      <c r="FL1365" s="10"/>
      <c r="FM1365" s="10"/>
      <c r="FN1365" s="10"/>
      <c r="FO1365" s="10"/>
      <c r="FP1365" s="10"/>
      <c r="FQ1365" s="10"/>
    </row>
    <row r="1366" spans="168:173" x14ac:dyDescent="0.2">
      <c r="FL1366" s="10"/>
      <c r="FM1366" s="10"/>
      <c r="FN1366" s="10"/>
      <c r="FO1366" s="10"/>
      <c r="FP1366" s="10"/>
      <c r="FQ1366" s="10"/>
    </row>
    <row r="1367" spans="168:173" x14ac:dyDescent="0.2">
      <c r="FL1367" s="10"/>
      <c r="FM1367" s="10"/>
      <c r="FN1367" s="10"/>
      <c r="FO1367" s="10"/>
      <c r="FP1367" s="10"/>
      <c r="FQ1367" s="10"/>
    </row>
    <row r="1368" spans="168:173" x14ac:dyDescent="0.2">
      <c r="FL1368" s="10"/>
      <c r="FM1368" s="10"/>
      <c r="FN1368" s="10"/>
      <c r="FO1368" s="10"/>
      <c r="FP1368" s="10"/>
      <c r="FQ1368" s="10"/>
    </row>
    <row r="1369" spans="168:173" x14ac:dyDescent="0.2">
      <c r="FL1369" s="10"/>
      <c r="FM1369" s="10"/>
      <c r="FN1369" s="10"/>
      <c r="FO1369" s="10"/>
      <c r="FP1369" s="10"/>
      <c r="FQ1369" s="10"/>
    </row>
    <row r="1370" spans="168:173" x14ac:dyDescent="0.2">
      <c r="FL1370" s="10"/>
      <c r="FM1370" s="10"/>
      <c r="FN1370" s="10"/>
      <c r="FO1370" s="10"/>
      <c r="FP1370" s="10"/>
      <c r="FQ1370" s="10"/>
    </row>
    <row r="1371" spans="168:173" x14ac:dyDescent="0.2">
      <c r="FL1371" s="10"/>
      <c r="FM1371" s="10"/>
      <c r="FN1371" s="10"/>
      <c r="FO1371" s="10"/>
      <c r="FP1371" s="10"/>
      <c r="FQ1371" s="10"/>
    </row>
    <row r="1372" spans="168:173" x14ac:dyDescent="0.2">
      <c r="FL1372" s="10"/>
      <c r="FM1372" s="10"/>
      <c r="FN1372" s="10"/>
      <c r="FO1372" s="10"/>
      <c r="FP1372" s="10"/>
      <c r="FQ1372" s="10"/>
    </row>
    <row r="1373" spans="168:173" x14ac:dyDescent="0.2">
      <c r="FL1373" s="10"/>
      <c r="FM1373" s="10"/>
      <c r="FN1373" s="10"/>
      <c r="FO1373" s="10"/>
      <c r="FP1373" s="10"/>
      <c r="FQ1373" s="10"/>
    </row>
    <row r="1374" spans="168:173" x14ac:dyDescent="0.2">
      <c r="FL1374" s="10"/>
      <c r="FM1374" s="10"/>
      <c r="FN1374" s="10"/>
      <c r="FO1374" s="10"/>
      <c r="FP1374" s="10"/>
      <c r="FQ1374" s="10"/>
    </row>
    <row r="1375" spans="168:173" x14ac:dyDescent="0.2">
      <c r="FL1375" s="10"/>
      <c r="FM1375" s="10"/>
      <c r="FN1375" s="10"/>
      <c r="FO1375" s="10"/>
      <c r="FP1375" s="10"/>
      <c r="FQ1375" s="10"/>
    </row>
    <row r="1376" spans="168:173" x14ac:dyDescent="0.2">
      <c r="FL1376" s="10"/>
      <c r="FM1376" s="10"/>
      <c r="FN1376" s="10"/>
      <c r="FO1376" s="10"/>
      <c r="FP1376" s="10"/>
      <c r="FQ1376" s="10"/>
    </row>
    <row r="1377" spans="168:173" x14ac:dyDescent="0.2">
      <c r="FL1377" s="10"/>
      <c r="FM1377" s="10"/>
      <c r="FN1377" s="10"/>
      <c r="FO1377" s="10"/>
      <c r="FP1377" s="10"/>
      <c r="FQ1377" s="10"/>
    </row>
    <row r="1378" spans="168:173" x14ac:dyDescent="0.2">
      <c r="FL1378" s="10"/>
      <c r="FM1378" s="10"/>
      <c r="FN1378" s="10"/>
      <c r="FO1378" s="10"/>
      <c r="FP1378" s="10"/>
      <c r="FQ1378" s="10"/>
    </row>
    <row r="1379" spans="168:173" x14ac:dyDescent="0.2">
      <c r="FL1379" s="10"/>
      <c r="FM1379" s="10"/>
      <c r="FN1379" s="10"/>
      <c r="FO1379" s="10"/>
      <c r="FP1379" s="10"/>
      <c r="FQ1379" s="10"/>
    </row>
    <row r="1380" spans="168:173" x14ac:dyDescent="0.2">
      <c r="FL1380" s="10"/>
      <c r="FM1380" s="10"/>
      <c r="FN1380" s="10"/>
      <c r="FO1380" s="10"/>
      <c r="FP1380" s="10"/>
      <c r="FQ1380" s="10"/>
    </row>
    <row r="1381" spans="168:173" x14ac:dyDescent="0.2">
      <c r="FL1381" s="10"/>
      <c r="FM1381" s="10"/>
      <c r="FN1381" s="10"/>
      <c r="FO1381" s="10"/>
      <c r="FP1381" s="10"/>
      <c r="FQ1381" s="10"/>
    </row>
    <row r="1382" spans="168:173" x14ac:dyDescent="0.2">
      <c r="FL1382" s="10"/>
      <c r="FM1382" s="10"/>
      <c r="FN1382" s="10"/>
      <c r="FO1382" s="10"/>
      <c r="FP1382" s="10"/>
      <c r="FQ1382" s="10"/>
    </row>
    <row r="1383" spans="168:173" x14ac:dyDescent="0.2">
      <c r="FL1383" s="10"/>
      <c r="FM1383" s="10"/>
      <c r="FN1383" s="10"/>
      <c r="FO1383" s="10"/>
      <c r="FP1383" s="10"/>
      <c r="FQ1383" s="10"/>
    </row>
    <row r="1384" spans="168:173" x14ac:dyDescent="0.2">
      <c r="FL1384" s="10"/>
      <c r="FM1384" s="10"/>
      <c r="FN1384" s="10"/>
      <c r="FO1384" s="10"/>
      <c r="FP1384" s="10"/>
      <c r="FQ1384" s="10"/>
    </row>
    <row r="1385" spans="168:173" x14ac:dyDescent="0.2">
      <c r="FL1385" s="10"/>
      <c r="FM1385" s="10"/>
      <c r="FN1385" s="10"/>
      <c r="FO1385" s="10"/>
      <c r="FP1385" s="10"/>
      <c r="FQ1385" s="10"/>
    </row>
    <row r="1386" spans="168:173" x14ac:dyDescent="0.2">
      <c r="FL1386" s="10"/>
      <c r="FM1386" s="10"/>
      <c r="FN1386" s="10"/>
      <c r="FO1386" s="10"/>
      <c r="FP1386" s="10"/>
      <c r="FQ1386" s="10"/>
    </row>
    <row r="1387" spans="168:173" x14ac:dyDescent="0.2">
      <c r="FL1387" s="10"/>
      <c r="FM1387" s="10"/>
      <c r="FN1387" s="10"/>
      <c r="FO1387" s="10"/>
      <c r="FP1387" s="10"/>
      <c r="FQ1387" s="10"/>
    </row>
    <row r="1388" spans="168:173" x14ac:dyDescent="0.2">
      <c r="FL1388" s="10"/>
      <c r="FM1388" s="10"/>
      <c r="FN1388" s="10"/>
      <c r="FO1388" s="10"/>
      <c r="FP1388" s="10"/>
      <c r="FQ1388" s="10"/>
    </row>
    <row r="1389" spans="168:173" x14ac:dyDescent="0.2">
      <c r="FL1389" s="10"/>
      <c r="FM1389" s="10"/>
      <c r="FN1389" s="10"/>
      <c r="FO1389" s="10"/>
      <c r="FP1389" s="10"/>
      <c r="FQ1389" s="10"/>
    </row>
    <row r="1390" spans="168:173" x14ac:dyDescent="0.2">
      <c r="FL1390" s="10"/>
      <c r="FM1390" s="10"/>
      <c r="FN1390" s="10"/>
      <c r="FO1390" s="10"/>
      <c r="FP1390" s="10"/>
      <c r="FQ1390" s="10"/>
    </row>
    <row r="1391" spans="168:173" x14ac:dyDescent="0.2">
      <c r="FL1391" s="10"/>
      <c r="FM1391" s="10"/>
      <c r="FN1391" s="10"/>
      <c r="FO1391" s="10"/>
      <c r="FP1391" s="10"/>
      <c r="FQ1391" s="10"/>
    </row>
    <row r="1392" spans="168:173" x14ac:dyDescent="0.2">
      <c r="FL1392" s="10"/>
      <c r="FM1392" s="10"/>
      <c r="FN1392" s="10"/>
      <c r="FO1392" s="10"/>
      <c r="FP1392" s="10"/>
      <c r="FQ1392" s="10"/>
    </row>
    <row r="1393" spans="168:173" x14ac:dyDescent="0.2">
      <c r="FL1393" s="10"/>
      <c r="FM1393" s="10"/>
      <c r="FN1393" s="10"/>
      <c r="FO1393" s="10"/>
      <c r="FP1393" s="10"/>
      <c r="FQ1393" s="10"/>
    </row>
    <row r="1394" spans="168:173" x14ac:dyDescent="0.2">
      <c r="FL1394" s="10"/>
      <c r="FM1394" s="10"/>
      <c r="FN1394" s="10"/>
      <c r="FO1394" s="10"/>
      <c r="FP1394" s="10"/>
      <c r="FQ1394" s="10"/>
    </row>
    <row r="1395" spans="168:173" x14ac:dyDescent="0.2">
      <c r="FL1395" s="10"/>
      <c r="FM1395" s="10"/>
      <c r="FN1395" s="10"/>
      <c r="FO1395" s="10"/>
      <c r="FP1395" s="10"/>
      <c r="FQ1395" s="10"/>
    </row>
    <row r="1396" spans="168:173" x14ac:dyDescent="0.2">
      <c r="FL1396" s="10"/>
      <c r="FM1396" s="10"/>
      <c r="FN1396" s="10"/>
      <c r="FO1396" s="10"/>
      <c r="FP1396" s="10"/>
      <c r="FQ1396" s="10"/>
    </row>
    <row r="1397" spans="168:173" x14ac:dyDescent="0.2">
      <c r="FL1397" s="10"/>
      <c r="FM1397" s="10"/>
      <c r="FN1397" s="10"/>
      <c r="FO1397" s="10"/>
      <c r="FP1397" s="10"/>
      <c r="FQ1397" s="10"/>
    </row>
    <row r="1398" spans="168:173" x14ac:dyDescent="0.2">
      <c r="FL1398" s="10"/>
      <c r="FM1398" s="10"/>
      <c r="FN1398" s="10"/>
      <c r="FO1398" s="10"/>
      <c r="FP1398" s="10"/>
      <c r="FQ1398" s="10"/>
    </row>
    <row r="1399" spans="168:173" x14ac:dyDescent="0.2">
      <c r="FL1399" s="10"/>
      <c r="FM1399" s="10"/>
      <c r="FN1399" s="10"/>
      <c r="FO1399" s="10"/>
      <c r="FP1399" s="10"/>
      <c r="FQ1399" s="10"/>
    </row>
    <row r="1400" spans="168:173" x14ac:dyDescent="0.2">
      <c r="FL1400" s="10"/>
      <c r="FM1400" s="10"/>
      <c r="FN1400" s="10"/>
      <c r="FO1400" s="10"/>
      <c r="FP1400" s="10"/>
      <c r="FQ1400" s="10"/>
    </row>
    <row r="1401" spans="168:173" x14ac:dyDescent="0.2">
      <c r="FL1401" s="10"/>
      <c r="FM1401" s="10"/>
      <c r="FN1401" s="10"/>
      <c r="FO1401" s="10"/>
      <c r="FP1401" s="10"/>
      <c r="FQ1401" s="10"/>
    </row>
    <row r="1402" spans="168:173" x14ac:dyDescent="0.2">
      <c r="FL1402" s="10"/>
      <c r="FM1402" s="10"/>
      <c r="FN1402" s="10"/>
      <c r="FO1402" s="10"/>
      <c r="FP1402" s="10"/>
      <c r="FQ1402" s="10"/>
    </row>
    <row r="1403" spans="168:173" x14ac:dyDescent="0.2">
      <c r="FL1403" s="10"/>
      <c r="FM1403" s="10"/>
      <c r="FN1403" s="10"/>
      <c r="FO1403" s="10"/>
      <c r="FP1403" s="10"/>
      <c r="FQ1403" s="10"/>
    </row>
    <row r="1404" spans="168:173" x14ac:dyDescent="0.2">
      <c r="FL1404" s="10"/>
      <c r="FM1404" s="10"/>
      <c r="FN1404" s="10"/>
      <c r="FO1404" s="10"/>
      <c r="FP1404" s="10"/>
      <c r="FQ1404" s="10"/>
    </row>
  </sheetData>
  <sheetProtection algorithmName="SHA-512" hashValue="6A/KR8+eXwIC/5uZDGmH+W94Fs4NbmyPmGq7wDlhhBUCCuQNBYojBeeGZmsGyiYKntb29sGnqjAgqsj+eK7ZWQ==" saltValue="b24xhG/LlNvF+8zmB22tFQ==" spinCount="100000" sheet="1" formatCells="0" formatColumns="0" formatRows="0" sort="0"/>
  <mergeCells count="709">
    <mergeCell ref="HV521:IC521"/>
    <mergeCell ref="HV522:IC522"/>
    <mergeCell ref="HV523:IC523"/>
    <mergeCell ref="HV524:IC524"/>
    <mergeCell ref="HV525:IC525"/>
    <mergeCell ref="HV526:IC526"/>
    <mergeCell ref="HV512:IC512"/>
    <mergeCell ref="HV513:IC513"/>
    <mergeCell ref="HV514:IC514"/>
    <mergeCell ref="HV515:IC515"/>
    <mergeCell ref="HV516:IC516"/>
    <mergeCell ref="HV517:IC517"/>
    <mergeCell ref="HV518:IC518"/>
    <mergeCell ref="HV519:IC519"/>
    <mergeCell ref="HV520:IC520"/>
    <mergeCell ref="HV503:IC503"/>
    <mergeCell ref="HV504:IC504"/>
    <mergeCell ref="HV505:IC505"/>
    <mergeCell ref="HV506:IC506"/>
    <mergeCell ref="HV507:IC507"/>
    <mergeCell ref="HV508:IC508"/>
    <mergeCell ref="HV509:IC509"/>
    <mergeCell ref="HV510:IC510"/>
    <mergeCell ref="HV511:IC511"/>
    <mergeCell ref="HV494:IC494"/>
    <mergeCell ref="HV495:IC495"/>
    <mergeCell ref="HV496:IC496"/>
    <mergeCell ref="HV497:IC497"/>
    <mergeCell ref="HV498:IC498"/>
    <mergeCell ref="HV499:IC499"/>
    <mergeCell ref="HV500:IC500"/>
    <mergeCell ref="HV501:IC501"/>
    <mergeCell ref="HV502:IC502"/>
    <mergeCell ref="HV485:IC485"/>
    <mergeCell ref="HV486:IC486"/>
    <mergeCell ref="HV487:IC487"/>
    <mergeCell ref="HV488:IC488"/>
    <mergeCell ref="HV489:IC489"/>
    <mergeCell ref="HV490:IC490"/>
    <mergeCell ref="HV491:IC491"/>
    <mergeCell ref="HV492:IC492"/>
    <mergeCell ref="HV493:IC493"/>
    <mergeCell ref="HV476:IC476"/>
    <mergeCell ref="HV477:IC477"/>
    <mergeCell ref="HV478:IC478"/>
    <mergeCell ref="HV479:IC479"/>
    <mergeCell ref="HV480:IC480"/>
    <mergeCell ref="HV481:IC481"/>
    <mergeCell ref="HV482:IC482"/>
    <mergeCell ref="HV483:IC483"/>
    <mergeCell ref="HV484:IC484"/>
    <mergeCell ref="HV467:IC467"/>
    <mergeCell ref="HV468:IC468"/>
    <mergeCell ref="HV469:IC469"/>
    <mergeCell ref="HV470:IC470"/>
    <mergeCell ref="HV471:IC471"/>
    <mergeCell ref="HV472:IC472"/>
    <mergeCell ref="HV473:IC473"/>
    <mergeCell ref="HV474:IC474"/>
    <mergeCell ref="HV475:IC475"/>
    <mergeCell ref="HV458:IC458"/>
    <mergeCell ref="HV459:IC459"/>
    <mergeCell ref="HV460:IC460"/>
    <mergeCell ref="HV461:IC461"/>
    <mergeCell ref="HV462:IC462"/>
    <mergeCell ref="HV463:IC463"/>
    <mergeCell ref="HV464:IC464"/>
    <mergeCell ref="HV465:IC465"/>
    <mergeCell ref="HV466:IC466"/>
    <mergeCell ref="HV449:IC449"/>
    <mergeCell ref="HV450:IC450"/>
    <mergeCell ref="HV451:IC451"/>
    <mergeCell ref="HV452:IC452"/>
    <mergeCell ref="HV453:IC453"/>
    <mergeCell ref="HV454:IC454"/>
    <mergeCell ref="HV455:IC455"/>
    <mergeCell ref="HV456:IC456"/>
    <mergeCell ref="HV457:IC457"/>
    <mergeCell ref="HV440:IC440"/>
    <mergeCell ref="HV441:IC441"/>
    <mergeCell ref="HV442:IC442"/>
    <mergeCell ref="HV443:IC443"/>
    <mergeCell ref="HV444:IC444"/>
    <mergeCell ref="HV445:IC445"/>
    <mergeCell ref="HV446:IC446"/>
    <mergeCell ref="HV447:IC447"/>
    <mergeCell ref="HV448:IC448"/>
    <mergeCell ref="HV431:IC431"/>
    <mergeCell ref="HV432:IC432"/>
    <mergeCell ref="HV433:IC433"/>
    <mergeCell ref="HV434:IC434"/>
    <mergeCell ref="HV435:IC435"/>
    <mergeCell ref="HV436:IC436"/>
    <mergeCell ref="HV437:IC437"/>
    <mergeCell ref="HV438:IC438"/>
    <mergeCell ref="HV439:IC439"/>
    <mergeCell ref="HV422:IC422"/>
    <mergeCell ref="HV423:IC423"/>
    <mergeCell ref="HV424:IC424"/>
    <mergeCell ref="HV425:IC425"/>
    <mergeCell ref="HV426:IC426"/>
    <mergeCell ref="HV427:IC427"/>
    <mergeCell ref="HV428:IC428"/>
    <mergeCell ref="HV429:IC429"/>
    <mergeCell ref="HV430:IC430"/>
    <mergeCell ref="HV413:IC413"/>
    <mergeCell ref="HV414:IC414"/>
    <mergeCell ref="HV415:IC415"/>
    <mergeCell ref="HV416:IC416"/>
    <mergeCell ref="HV417:IC417"/>
    <mergeCell ref="HV418:IC418"/>
    <mergeCell ref="HV419:IC419"/>
    <mergeCell ref="HV420:IC420"/>
    <mergeCell ref="HV421:IC421"/>
    <mergeCell ref="HV404:IC404"/>
    <mergeCell ref="HV405:IC405"/>
    <mergeCell ref="HV406:IC406"/>
    <mergeCell ref="HV407:IC407"/>
    <mergeCell ref="HV408:IC408"/>
    <mergeCell ref="HV409:IC409"/>
    <mergeCell ref="HV410:IC410"/>
    <mergeCell ref="HV411:IC411"/>
    <mergeCell ref="HV412:IC412"/>
    <mergeCell ref="HV395:IC395"/>
    <mergeCell ref="HV396:IC396"/>
    <mergeCell ref="HV397:IC397"/>
    <mergeCell ref="HV398:IC398"/>
    <mergeCell ref="HV399:IC399"/>
    <mergeCell ref="HV400:IC400"/>
    <mergeCell ref="HV401:IC401"/>
    <mergeCell ref="HV402:IC402"/>
    <mergeCell ref="HV403:IC403"/>
    <mergeCell ref="HV386:IC386"/>
    <mergeCell ref="HV387:IC387"/>
    <mergeCell ref="HV388:IC388"/>
    <mergeCell ref="HV389:IC389"/>
    <mergeCell ref="HV390:IC390"/>
    <mergeCell ref="HV391:IC391"/>
    <mergeCell ref="HV392:IC392"/>
    <mergeCell ref="HV393:IC393"/>
    <mergeCell ref="HV394:IC394"/>
    <mergeCell ref="HV377:IC377"/>
    <mergeCell ref="HV378:IC378"/>
    <mergeCell ref="HV379:IC379"/>
    <mergeCell ref="HV380:IC380"/>
    <mergeCell ref="HV381:IC381"/>
    <mergeCell ref="HV382:IC382"/>
    <mergeCell ref="HV383:IC383"/>
    <mergeCell ref="HV384:IC384"/>
    <mergeCell ref="HV385:IC385"/>
    <mergeCell ref="HV368:IC368"/>
    <mergeCell ref="HV369:IC369"/>
    <mergeCell ref="HV370:IC370"/>
    <mergeCell ref="HV371:IC371"/>
    <mergeCell ref="HV372:IC372"/>
    <mergeCell ref="HV373:IC373"/>
    <mergeCell ref="HV374:IC374"/>
    <mergeCell ref="HV375:IC375"/>
    <mergeCell ref="HV376:IC376"/>
    <mergeCell ref="HV359:IC359"/>
    <mergeCell ref="HV360:IC360"/>
    <mergeCell ref="HV361:IC361"/>
    <mergeCell ref="HV362:IC362"/>
    <mergeCell ref="HV363:IC363"/>
    <mergeCell ref="HV364:IC364"/>
    <mergeCell ref="HV365:IC365"/>
    <mergeCell ref="HV366:IC366"/>
    <mergeCell ref="HV367:IC367"/>
    <mergeCell ref="HV350:IC350"/>
    <mergeCell ref="HV351:IC351"/>
    <mergeCell ref="HV352:IC352"/>
    <mergeCell ref="HV353:IC353"/>
    <mergeCell ref="HV354:IC354"/>
    <mergeCell ref="HV355:IC355"/>
    <mergeCell ref="HV356:IC356"/>
    <mergeCell ref="HV357:IC357"/>
    <mergeCell ref="HV358:IC358"/>
    <mergeCell ref="HV341:IC341"/>
    <mergeCell ref="HV342:IC342"/>
    <mergeCell ref="HV343:IC343"/>
    <mergeCell ref="HV344:IC344"/>
    <mergeCell ref="HV345:IC345"/>
    <mergeCell ref="HV346:IC346"/>
    <mergeCell ref="HV347:IC347"/>
    <mergeCell ref="HV348:IC348"/>
    <mergeCell ref="HV349:IC349"/>
    <mergeCell ref="HV332:IC332"/>
    <mergeCell ref="HV333:IC333"/>
    <mergeCell ref="HV334:IC334"/>
    <mergeCell ref="HV335:IC335"/>
    <mergeCell ref="HV336:IC336"/>
    <mergeCell ref="HV337:IC337"/>
    <mergeCell ref="HV338:IC338"/>
    <mergeCell ref="HV339:IC339"/>
    <mergeCell ref="HV340:IC340"/>
    <mergeCell ref="HV323:IC323"/>
    <mergeCell ref="HV324:IC324"/>
    <mergeCell ref="HV325:IC325"/>
    <mergeCell ref="HV326:IC326"/>
    <mergeCell ref="HV327:IC327"/>
    <mergeCell ref="HV328:IC328"/>
    <mergeCell ref="HV329:IC329"/>
    <mergeCell ref="HV330:IC330"/>
    <mergeCell ref="HV331:IC331"/>
    <mergeCell ref="HV314:IC314"/>
    <mergeCell ref="HV315:IC315"/>
    <mergeCell ref="HV316:IC316"/>
    <mergeCell ref="HV317:IC317"/>
    <mergeCell ref="HV318:IC318"/>
    <mergeCell ref="HV319:IC319"/>
    <mergeCell ref="HV320:IC320"/>
    <mergeCell ref="HV321:IC321"/>
    <mergeCell ref="HV322:IC322"/>
    <mergeCell ref="HV305:IC305"/>
    <mergeCell ref="HV306:IC306"/>
    <mergeCell ref="HV307:IC307"/>
    <mergeCell ref="HV308:IC308"/>
    <mergeCell ref="HV309:IC309"/>
    <mergeCell ref="HV310:IC310"/>
    <mergeCell ref="HV311:IC311"/>
    <mergeCell ref="HV312:IC312"/>
    <mergeCell ref="HV313:IC313"/>
    <mergeCell ref="HV296:IC296"/>
    <mergeCell ref="HV297:IC297"/>
    <mergeCell ref="HV298:IC298"/>
    <mergeCell ref="HV299:IC299"/>
    <mergeCell ref="HV300:IC300"/>
    <mergeCell ref="HV301:IC301"/>
    <mergeCell ref="HV302:IC302"/>
    <mergeCell ref="HV303:IC303"/>
    <mergeCell ref="HV304:IC304"/>
    <mergeCell ref="HV287:IC287"/>
    <mergeCell ref="HV288:IC288"/>
    <mergeCell ref="HV289:IC289"/>
    <mergeCell ref="HV290:IC290"/>
    <mergeCell ref="HV291:IC291"/>
    <mergeCell ref="HV292:IC292"/>
    <mergeCell ref="HV293:IC293"/>
    <mergeCell ref="HV294:IC294"/>
    <mergeCell ref="HV295:IC295"/>
    <mergeCell ref="HV278:IC278"/>
    <mergeCell ref="HV279:IC279"/>
    <mergeCell ref="HV280:IC280"/>
    <mergeCell ref="HV281:IC281"/>
    <mergeCell ref="HV282:IC282"/>
    <mergeCell ref="HV283:IC283"/>
    <mergeCell ref="HV284:IC284"/>
    <mergeCell ref="HV285:IC285"/>
    <mergeCell ref="HV286:IC286"/>
    <mergeCell ref="HV269:IC269"/>
    <mergeCell ref="HV270:IC270"/>
    <mergeCell ref="HV271:IC271"/>
    <mergeCell ref="HV272:IC272"/>
    <mergeCell ref="HV273:IC273"/>
    <mergeCell ref="HV274:IC274"/>
    <mergeCell ref="HV275:IC275"/>
    <mergeCell ref="HV276:IC276"/>
    <mergeCell ref="HV277:IC277"/>
    <mergeCell ref="HV260:IC260"/>
    <mergeCell ref="HV261:IC261"/>
    <mergeCell ref="HV262:IC262"/>
    <mergeCell ref="HV263:IC263"/>
    <mergeCell ref="HV264:IC264"/>
    <mergeCell ref="HV265:IC265"/>
    <mergeCell ref="HV266:IC266"/>
    <mergeCell ref="HV267:IC267"/>
    <mergeCell ref="HV268:IC268"/>
    <mergeCell ref="HV251:IC251"/>
    <mergeCell ref="HV252:IC252"/>
    <mergeCell ref="HV253:IC253"/>
    <mergeCell ref="HV254:IC254"/>
    <mergeCell ref="HV255:IC255"/>
    <mergeCell ref="HV256:IC256"/>
    <mergeCell ref="HV257:IC257"/>
    <mergeCell ref="HV258:IC258"/>
    <mergeCell ref="HV259:IC259"/>
    <mergeCell ref="HV242:IC242"/>
    <mergeCell ref="HV243:IC243"/>
    <mergeCell ref="HV244:IC244"/>
    <mergeCell ref="HV245:IC245"/>
    <mergeCell ref="HV246:IC246"/>
    <mergeCell ref="HV247:IC247"/>
    <mergeCell ref="HV248:IC248"/>
    <mergeCell ref="HV249:IC249"/>
    <mergeCell ref="HV250:IC250"/>
    <mergeCell ref="HV233:IC233"/>
    <mergeCell ref="HV234:IC234"/>
    <mergeCell ref="HV235:IC235"/>
    <mergeCell ref="HV236:IC236"/>
    <mergeCell ref="HV237:IC237"/>
    <mergeCell ref="HV238:IC238"/>
    <mergeCell ref="HV239:IC239"/>
    <mergeCell ref="HV240:IC240"/>
    <mergeCell ref="HV241:IC241"/>
    <mergeCell ref="HV224:IC224"/>
    <mergeCell ref="HV225:IC225"/>
    <mergeCell ref="HV226:IC226"/>
    <mergeCell ref="HV227:IC227"/>
    <mergeCell ref="HV228:IC228"/>
    <mergeCell ref="HV229:IC229"/>
    <mergeCell ref="HV230:IC230"/>
    <mergeCell ref="HV231:IC231"/>
    <mergeCell ref="HV232:IC232"/>
    <mergeCell ref="HV215:IC215"/>
    <mergeCell ref="HV216:IC216"/>
    <mergeCell ref="HV217:IC217"/>
    <mergeCell ref="HV218:IC218"/>
    <mergeCell ref="HV219:IC219"/>
    <mergeCell ref="HV220:IC220"/>
    <mergeCell ref="HV221:IC221"/>
    <mergeCell ref="HV222:IC222"/>
    <mergeCell ref="HV223:IC223"/>
    <mergeCell ref="HV206:IC206"/>
    <mergeCell ref="HV207:IC207"/>
    <mergeCell ref="HV208:IC208"/>
    <mergeCell ref="HV209:IC209"/>
    <mergeCell ref="HV210:IC210"/>
    <mergeCell ref="HV211:IC211"/>
    <mergeCell ref="HV212:IC212"/>
    <mergeCell ref="HV213:IC213"/>
    <mergeCell ref="HV214:IC214"/>
    <mergeCell ref="HV197:IC197"/>
    <mergeCell ref="HV198:IC198"/>
    <mergeCell ref="HV199:IC199"/>
    <mergeCell ref="HV200:IC200"/>
    <mergeCell ref="HV201:IC201"/>
    <mergeCell ref="HV202:IC202"/>
    <mergeCell ref="HV203:IC203"/>
    <mergeCell ref="HV204:IC204"/>
    <mergeCell ref="HV205:IC205"/>
    <mergeCell ref="HV188:IC188"/>
    <mergeCell ref="HV189:IC189"/>
    <mergeCell ref="HV190:IC190"/>
    <mergeCell ref="HV191:IC191"/>
    <mergeCell ref="HV192:IC192"/>
    <mergeCell ref="HV193:IC193"/>
    <mergeCell ref="HV194:IC194"/>
    <mergeCell ref="HV195:IC195"/>
    <mergeCell ref="HV196:IC196"/>
    <mergeCell ref="HV179:IC179"/>
    <mergeCell ref="HV180:IC180"/>
    <mergeCell ref="HV181:IC181"/>
    <mergeCell ref="HV182:IC182"/>
    <mergeCell ref="HV183:IC183"/>
    <mergeCell ref="HV184:IC184"/>
    <mergeCell ref="HV185:IC185"/>
    <mergeCell ref="HV186:IC186"/>
    <mergeCell ref="HV187:IC187"/>
    <mergeCell ref="HV170:IC170"/>
    <mergeCell ref="HV171:IC171"/>
    <mergeCell ref="HV172:IC172"/>
    <mergeCell ref="HV173:IC173"/>
    <mergeCell ref="HV174:IC174"/>
    <mergeCell ref="HV175:IC175"/>
    <mergeCell ref="HV176:IC176"/>
    <mergeCell ref="HV177:IC177"/>
    <mergeCell ref="HV178:IC178"/>
    <mergeCell ref="HV161:IC161"/>
    <mergeCell ref="HV162:IC162"/>
    <mergeCell ref="HV163:IC163"/>
    <mergeCell ref="HV164:IC164"/>
    <mergeCell ref="HV165:IC165"/>
    <mergeCell ref="HV166:IC166"/>
    <mergeCell ref="HV167:IC167"/>
    <mergeCell ref="HV168:IC168"/>
    <mergeCell ref="HV169:IC169"/>
    <mergeCell ref="HV152:IC152"/>
    <mergeCell ref="HV153:IC153"/>
    <mergeCell ref="HV154:IC154"/>
    <mergeCell ref="HV155:IC155"/>
    <mergeCell ref="HV156:IC156"/>
    <mergeCell ref="HV157:IC157"/>
    <mergeCell ref="HV158:IC158"/>
    <mergeCell ref="HV159:IC159"/>
    <mergeCell ref="HV160:IC160"/>
    <mergeCell ref="HV143:IC143"/>
    <mergeCell ref="HV144:IC144"/>
    <mergeCell ref="HV145:IC145"/>
    <mergeCell ref="HV146:IC146"/>
    <mergeCell ref="HV147:IC147"/>
    <mergeCell ref="HV148:IC148"/>
    <mergeCell ref="HV149:IC149"/>
    <mergeCell ref="HV150:IC150"/>
    <mergeCell ref="HV151:IC151"/>
    <mergeCell ref="HV134:IC134"/>
    <mergeCell ref="HV135:IC135"/>
    <mergeCell ref="HV136:IC136"/>
    <mergeCell ref="HV137:IC137"/>
    <mergeCell ref="HV138:IC138"/>
    <mergeCell ref="HV139:IC139"/>
    <mergeCell ref="HV140:IC140"/>
    <mergeCell ref="HV141:IC141"/>
    <mergeCell ref="HV142:IC142"/>
    <mergeCell ref="HV125:IC125"/>
    <mergeCell ref="HV126:IC126"/>
    <mergeCell ref="HV127:IC127"/>
    <mergeCell ref="HV128:IC128"/>
    <mergeCell ref="HV129:IC129"/>
    <mergeCell ref="HV130:IC130"/>
    <mergeCell ref="HV131:IC131"/>
    <mergeCell ref="HV132:IC132"/>
    <mergeCell ref="HV133:IC133"/>
    <mergeCell ref="HV116:IC116"/>
    <mergeCell ref="HV117:IC117"/>
    <mergeCell ref="HV118:IC118"/>
    <mergeCell ref="HV119:IC119"/>
    <mergeCell ref="HV120:IC120"/>
    <mergeCell ref="HV121:IC121"/>
    <mergeCell ref="HV122:IC122"/>
    <mergeCell ref="HV123:IC123"/>
    <mergeCell ref="HV124:IC124"/>
    <mergeCell ref="HV107:IC107"/>
    <mergeCell ref="HV108:IC108"/>
    <mergeCell ref="HV109:IC109"/>
    <mergeCell ref="HV110:IC110"/>
    <mergeCell ref="HV111:IC111"/>
    <mergeCell ref="HV112:IC112"/>
    <mergeCell ref="HV113:IC113"/>
    <mergeCell ref="HV114:IC114"/>
    <mergeCell ref="HV115:IC115"/>
    <mergeCell ref="HV98:IC98"/>
    <mergeCell ref="HV99:IC99"/>
    <mergeCell ref="HV100:IC100"/>
    <mergeCell ref="HV101:IC101"/>
    <mergeCell ref="HV102:IC102"/>
    <mergeCell ref="HV103:IC103"/>
    <mergeCell ref="HV104:IC104"/>
    <mergeCell ref="HV105:IC105"/>
    <mergeCell ref="HV106:IC106"/>
    <mergeCell ref="HV89:IC89"/>
    <mergeCell ref="HV90:IC90"/>
    <mergeCell ref="HV91:IC91"/>
    <mergeCell ref="HV92:IC92"/>
    <mergeCell ref="HV93:IC93"/>
    <mergeCell ref="HV94:IC94"/>
    <mergeCell ref="HV95:IC95"/>
    <mergeCell ref="HV96:IC96"/>
    <mergeCell ref="HV97:IC97"/>
    <mergeCell ref="HV80:IC80"/>
    <mergeCell ref="HV81:IC81"/>
    <mergeCell ref="HV82:IC82"/>
    <mergeCell ref="HV83:IC83"/>
    <mergeCell ref="HV84:IC84"/>
    <mergeCell ref="HV85:IC85"/>
    <mergeCell ref="HV86:IC86"/>
    <mergeCell ref="HV87:IC87"/>
    <mergeCell ref="HV88:IC88"/>
    <mergeCell ref="HV71:IC71"/>
    <mergeCell ref="HV72:IC72"/>
    <mergeCell ref="HV73:IC73"/>
    <mergeCell ref="HV74:IC74"/>
    <mergeCell ref="HV75:IC75"/>
    <mergeCell ref="HV76:IC76"/>
    <mergeCell ref="HV77:IC77"/>
    <mergeCell ref="HV78:IC78"/>
    <mergeCell ref="HV79:IC79"/>
    <mergeCell ref="HV62:IC62"/>
    <mergeCell ref="HV63:IC63"/>
    <mergeCell ref="HV64:IC64"/>
    <mergeCell ref="HV65:IC65"/>
    <mergeCell ref="HV66:IC66"/>
    <mergeCell ref="HV67:IC67"/>
    <mergeCell ref="HV68:IC68"/>
    <mergeCell ref="HV69:IC69"/>
    <mergeCell ref="HV70:IC70"/>
    <mergeCell ref="HV53:IC53"/>
    <mergeCell ref="HV54:IC54"/>
    <mergeCell ref="HV55:IC55"/>
    <mergeCell ref="HV56:IC56"/>
    <mergeCell ref="HV57:IC57"/>
    <mergeCell ref="HV58:IC58"/>
    <mergeCell ref="HV59:IC59"/>
    <mergeCell ref="HV60:IC60"/>
    <mergeCell ref="HV61:IC61"/>
    <mergeCell ref="HV44:IC44"/>
    <mergeCell ref="HV45:IC45"/>
    <mergeCell ref="HV46:IC46"/>
    <mergeCell ref="HV47:IC47"/>
    <mergeCell ref="HV48:IC48"/>
    <mergeCell ref="HV49:IC49"/>
    <mergeCell ref="HV50:IC50"/>
    <mergeCell ref="HV51:IC51"/>
    <mergeCell ref="HV52:IC52"/>
    <mergeCell ref="HV35:IC35"/>
    <mergeCell ref="HV36:IC36"/>
    <mergeCell ref="HV37:IC37"/>
    <mergeCell ref="HV38:IC38"/>
    <mergeCell ref="HV39:IC39"/>
    <mergeCell ref="HV40:IC40"/>
    <mergeCell ref="HV41:IC41"/>
    <mergeCell ref="HV42:IC42"/>
    <mergeCell ref="HV43:IC43"/>
    <mergeCell ref="HV22:IC26"/>
    <mergeCell ref="HV27:IC27"/>
    <mergeCell ref="HV28:IC28"/>
    <mergeCell ref="HV29:IC29"/>
    <mergeCell ref="HV30:IC30"/>
    <mergeCell ref="HV31:IC31"/>
    <mergeCell ref="HV32:IC32"/>
    <mergeCell ref="HV33:IC33"/>
    <mergeCell ref="HV34:IC34"/>
    <mergeCell ref="GV22:GV26"/>
    <mergeCell ref="FL542:FO542"/>
    <mergeCell ref="FQ542:FT542"/>
    <mergeCell ref="FV542:FY542"/>
    <mergeCell ref="GZ542:HA543"/>
    <mergeCell ref="FL543:FO543"/>
    <mergeCell ref="FQ543:FT543"/>
    <mergeCell ref="FV543:FY543"/>
    <mergeCell ref="FL538:FO538"/>
    <mergeCell ref="FQ538:FT538"/>
    <mergeCell ref="FV538:FY538"/>
    <mergeCell ref="GZ538:HA539"/>
    <mergeCell ref="FL539:FO539"/>
    <mergeCell ref="FQ539:FT539"/>
    <mergeCell ref="FV539:FY539"/>
    <mergeCell ref="FL540:FO540"/>
    <mergeCell ref="FQ540:FT540"/>
    <mergeCell ref="FV540:FY540"/>
    <mergeCell ref="GZ540:HA541"/>
    <mergeCell ref="FL541:FO541"/>
    <mergeCell ref="FQ541:FT541"/>
    <mergeCell ref="FV541:FY541"/>
    <mergeCell ref="GW22:GW26"/>
    <mergeCell ref="GX22:GX26"/>
    <mergeCell ref="HT22:HT26"/>
    <mergeCell ref="FL23:FP24"/>
    <mergeCell ref="FQ23:FU24"/>
    <mergeCell ref="FV23:FZ24"/>
    <mergeCell ref="FL25:FM25"/>
    <mergeCell ref="FN25:FO25"/>
    <mergeCell ref="FP25:FP26"/>
    <mergeCell ref="FQ25:FR25"/>
    <mergeCell ref="FS25:FT25"/>
    <mergeCell ref="FU25:FU26"/>
    <mergeCell ref="FV25:FW25"/>
    <mergeCell ref="FX25:FY25"/>
    <mergeCell ref="FZ25:FZ26"/>
    <mergeCell ref="HA22:HE22"/>
    <mergeCell ref="HH22:HH26"/>
    <mergeCell ref="HI22:HI26"/>
    <mergeCell ref="HJ22:HJ26"/>
    <mergeCell ref="HM22:HM26"/>
    <mergeCell ref="HN22:HN26"/>
    <mergeCell ref="HO22:HO26"/>
    <mergeCell ref="HR22:HR26"/>
    <mergeCell ref="HS22:HS26"/>
    <mergeCell ref="GN22:GN26"/>
    <mergeCell ref="GO22:GO26"/>
    <mergeCell ref="DC21:DH21"/>
    <mergeCell ref="GC22:GD25"/>
    <mergeCell ref="GE22:GF25"/>
    <mergeCell ref="GG22:GG26"/>
    <mergeCell ref="GH22:GH26"/>
    <mergeCell ref="GI22:GI26"/>
    <mergeCell ref="GJ22:GJ26"/>
    <mergeCell ref="GK22:GK26"/>
    <mergeCell ref="GM22:GM26"/>
    <mergeCell ref="EC22:EC26"/>
    <mergeCell ref="DC22:DE24"/>
    <mergeCell ref="DF22:DH24"/>
    <mergeCell ref="DI22:DK24"/>
    <mergeCell ref="FL21:FQ21"/>
    <mergeCell ref="EE22:EE26"/>
    <mergeCell ref="EG22:EG26"/>
    <mergeCell ref="EI22:EI26"/>
    <mergeCell ref="GA22:GA26"/>
    <mergeCell ref="DO22:DO26"/>
    <mergeCell ref="DR22:DR26"/>
    <mergeCell ref="DS22:DS26"/>
    <mergeCell ref="DY22:EA25"/>
    <mergeCell ref="DU22:DW25"/>
    <mergeCell ref="DQ22:DQ26"/>
    <mergeCell ref="GQ22:GQ26"/>
    <mergeCell ref="GR22:GR26"/>
    <mergeCell ref="GS22:GS26"/>
    <mergeCell ref="GU22:GU26"/>
    <mergeCell ref="H17:M17"/>
    <mergeCell ref="N19:O19"/>
    <mergeCell ref="BH22:BH26"/>
    <mergeCell ref="BL22:BL26"/>
    <mergeCell ref="CG22:CG26"/>
    <mergeCell ref="CL22:CL26"/>
    <mergeCell ref="CQ22:CQ26"/>
    <mergeCell ref="AN25:AO25"/>
    <mergeCell ref="AX22:AY25"/>
    <mergeCell ref="AV22:AW25"/>
    <mergeCell ref="AR25:AS25"/>
    <mergeCell ref="CE22:CE26"/>
    <mergeCell ref="CF22:CF26"/>
    <mergeCell ref="CJ22:CJ26"/>
    <mergeCell ref="CK22:CK26"/>
    <mergeCell ref="CY22:CY26"/>
    <mergeCell ref="CZ22:CZ26"/>
    <mergeCell ref="CO22:CO26"/>
    <mergeCell ref="CP22:CP26"/>
    <mergeCell ref="C7:E7"/>
    <mergeCell ref="Q24:Q26"/>
    <mergeCell ref="F22:F26"/>
    <mergeCell ref="H22:H26"/>
    <mergeCell ref="E22:E26"/>
    <mergeCell ref="L22:L26"/>
    <mergeCell ref="N22:N26"/>
    <mergeCell ref="AL23:AO24"/>
    <mergeCell ref="AA25:AA26"/>
    <mergeCell ref="AF25:AF26"/>
    <mergeCell ref="W23:AA24"/>
    <mergeCell ref="AL25:AM25"/>
    <mergeCell ref="AG23:AK24"/>
    <mergeCell ref="AL22:AS22"/>
    <mergeCell ref="AG25:AH25"/>
    <mergeCell ref="AK25:AK26"/>
    <mergeCell ref="AD25:AE25"/>
    <mergeCell ref="H13:K15"/>
    <mergeCell ref="P13:S15"/>
    <mergeCell ref="Y13:AB15"/>
    <mergeCell ref="AC13:AD13"/>
    <mergeCell ref="AC14:AD14"/>
    <mergeCell ref="AC15:AD15"/>
    <mergeCell ref="O22:O26"/>
    <mergeCell ref="CT22:CT26"/>
    <mergeCell ref="CV22:CV26"/>
    <mergeCell ref="DA22:DA26"/>
    <mergeCell ref="DD25:DE25"/>
    <mergeCell ref="DG25:DH25"/>
    <mergeCell ref="DJ25:DK25"/>
    <mergeCell ref="DL25:DN25"/>
    <mergeCell ref="DP22:DP26"/>
    <mergeCell ref="CU22:CU26"/>
    <mergeCell ref="DL22:DN24"/>
    <mergeCell ref="C2:AL2"/>
    <mergeCell ref="K22:K26"/>
    <mergeCell ref="I22:I26"/>
    <mergeCell ref="G22:G26"/>
    <mergeCell ref="G11:W11"/>
    <mergeCell ref="T22:U23"/>
    <mergeCell ref="R24:R26"/>
    <mergeCell ref="G7:W7"/>
    <mergeCell ref="M22:M26"/>
    <mergeCell ref="S24:S26"/>
    <mergeCell ref="AB25:AC25"/>
    <mergeCell ref="P22:P26"/>
    <mergeCell ref="W25:X25"/>
    <mergeCell ref="Y25:Z25"/>
    <mergeCell ref="T24:T26"/>
    <mergeCell ref="Q22:S23"/>
    <mergeCell ref="AB23:AF24"/>
    <mergeCell ref="C22:C26"/>
    <mergeCell ref="D22:D26"/>
    <mergeCell ref="J22:J26"/>
    <mergeCell ref="L13:M13"/>
    <mergeCell ref="T13:U13"/>
    <mergeCell ref="U24:U26"/>
    <mergeCell ref="AI25:AJ25"/>
    <mergeCell ref="D538:D545"/>
    <mergeCell ref="F538:F545"/>
    <mergeCell ref="K538:K539"/>
    <mergeCell ref="K542:K543"/>
    <mergeCell ref="W538:Z538"/>
    <mergeCell ref="W539:Z539"/>
    <mergeCell ref="W541:Z541"/>
    <mergeCell ref="K540:K541"/>
    <mergeCell ref="W540:Z540"/>
    <mergeCell ref="W543:Z543"/>
    <mergeCell ref="W542:Z542"/>
    <mergeCell ref="AB538:AE538"/>
    <mergeCell ref="AG538:AJ538"/>
    <mergeCell ref="AL538:AO538"/>
    <mergeCell ref="AB539:AE539"/>
    <mergeCell ref="AG539:AJ539"/>
    <mergeCell ref="AL539:AO539"/>
    <mergeCell ref="AB541:AE541"/>
    <mergeCell ref="AG541:AJ541"/>
    <mergeCell ref="AL541:AO541"/>
    <mergeCell ref="AP542:AS542"/>
    <mergeCell ref="AP543:AS543"/>
    <mergeCell ref="AL543:AO543"/>
    <mergeCell ref="AB543:AE543"/>
    <mergeCell ref="AG543:AJ543"/>
    <mergeCell ref="AL540:AO540"/>
    <mergeCell ref="AB540:AE540"/>
    <mergeCell ref="AG540:AJ540"/>
    <mergeCell ref="BS542:BT543"/>
    <mergeCell ref="AP541:AS541"/>
    <mergeCell ref="AB542:AE542"/>
    <mergeCell ref="AG542:AJ542"/>
    <mergeCell ref="AL542:AO542"/>
    <mergeCell ref="BS538:BT539"/>
    <mergeCell ref="BS540:BT541"/>
    <mergeCell ref="AP540:AS540"/>
    <mergeCell ref="AP539:AS539"/>
    <mergeCell ref="BJ22:BJ26"/>
    <mergeCell ref="AP25:AQ25"/>
    <mergeCell ref="AP538:AS538"/>
    <mergeCell ref="AP23:AS24"/>
    <mergeCell ref="BF22:BF26"/>
    <mergeCell ref="BG22:BG26"/>
    <mergeCell ref="BK22:BK26"/>
    <mergeCell ref="BT22:CA22"/>
    <mergeCell ref="BQ22:BQ26"/>
    <mergeCell ref="BP22:BP26"/>
    <mergeCell ref="BO22:BO26"/>
    <mergeCell ref="AZ22:AZ26"/>
    <mergeCell ref="BN22:BN26"/>
    <mergeCell ref="BA22:BA26"/>
    <mergeCell ref="BB22:BB26"/>
    <mergeCell ref="BC22:BC26"/>
    <mergeCell ref="BD22:BD26"/>
    <mergeCell ref="AT22:AT26"/>
  </mergeCells>
  <phoneticPr fontId="0" type="noConversion"/>
  <conditionalFormatting sqref="F124:F526">
    <cfRule type="cellIs" dxfId="301" priority="809" stopIfTrue="1" operator="equal">
      <formula>1</formula>
    </cfRule>
    <cfRule type="expression" dxfId="300" priority="810" stopIfTrue="1">
      <formula>$C124=""</formula>
    </cfRule>
  </conditionalFormatting>
  <conditionalFormatting sqref="D124:D526">
    <cfRule type="cellIs" dxfId="299" priority="791" stopIfTrue="1" operator="equal">
      <formula>1</formula>
    </cfRule>
    <cfRule type="expression" dxfId="298" priority="792" stopIfTrue="1">
      <formula>$C124=""</formula>
    </cfRule>
  </conditionalFormatting>
  <conditionalFormatting sqref="D27:E55 D107:G123 D73:E106">
    <cfRule type="cellIs" dxfId="297" priority="743" stopIfTrue="1" operator="equal">
      <formula>1</formula>
    </cfRule>
    <cfRule type="expression" dxfId="296" priority="744" stopIfTrue="1">
      <formula>$C27=""</formula>
    </cfRule>
  </conditionalFormatting>
  <conditionalFormatting sqref="AI19:AM19">
    <cfRule type="cellIs" dxfId="295" priority="699" stopIfTrue="1" operator="equal">
      <formula>1</formula>
    </cfRule>
    <cfRule type="expression" dxfId="294" priority="700" stopIfTrue="1">
      <formula>$C19=""</formula>
    </cfRule>
  </conditionalFormatting>
  <conditionalFormatting sqref="AK107:AK526">
    <cfRule type="cellIs" dxfId="293" priority="687" stopIfTrue="1" operator="equal">
      <formula>1</formula>
    </cfRule>
    <cfRule type="expression" dxfId="292" priority="688" stopIfTrue="1">
      <formula>$C107=""</formula>
    </cfRule>
  </conditionalFormatting>
  <conditionalFormatting sqref="AP107:AQ526">
    <cfRule type="cellIs" dxfId="291" priority="675" stopIfTrue="1" operator="equal">
      <formula>1</formula>
    </cfRule>
    <cfRule type="expression" dxfId="290" priority="676" stopIfTrue="1">
      <formula>$C107=""</formula>
    </cfRule>
  </conditionalFormatting>
  <conditionalFormatting sqref="DE124:DE526">
    <cfRule type="cellIs" dxfId="289" priority="823" stopIfTrue="1" operator="equal">
      <formula>1</formula>
    </cfRule>
    <cfRule type="expression" dxfId="288" priority="824" stopIfTrue="1">
      <formula>$C124=""</formula>
    </cfRule>
  </conditionalFormatting>
  <conditionalFormatting sqref="DC124:DD526">
    <cfRule type="cellIs" dxfId="287" priority="821" stopIfTrue="1" operator="equal">
      <formula>1</formula>
    </cfRule>
    <cfRule type="expression" dxfId="286" priority="822" stopIfTrue="1">
      <formula>$C124=""</formula>
    </cfRule>
  </conditionalFormatting>
  <conditionalFormatting sqref="G124:G526">
    <cfRule type="cellIs" dxfId="285" priority="807" stopIfTrue="1" operator="equal">
      <formula>1</formula>
    </cfRule>
    <cfRule type="expression" dxfId="284" priority="808" stopIfTrue="1">
      <formula>$C124=""</formula>
    </cfRule>
  </conditionalFormatting>
  <conditionalFormatting sqref="K107:K526">
    <cfRule type="cellIs" dxfId="283" priority="801" stopIfTrue="1" operator="equal">
      <formula>1</formula>
    </cfRule>
    <cfRule type="expression" dxfId="282" priority="802" stopIfTrue="1">
      <formula>$C107=""</formula>
    </cfRule>
  </conditionalFormatting>
  <conditionalFormatting sqref="E124:E526">
    <cfRule type="cellIs" dxfId="281" priority="799" stopIfTrue="1" operator="equal">
      <formula>1</formula>
    </cfRule>
    <cfRule type="expression" dxfId="280" priority="800" stopIfTrue="1">
      <formula>$C124=""</formula>
    </cfRule>
  </conditionalFormatting>
  <conditionalFormatting sqref="EC55:EC526">
    <cfRule type="cellIs" dxfId="279" priority="797" stopIfTrue="1" operator="equal">
      <formula>1</formula>
    </cfRule>
    <cfRule type="expression" dxfId="278" priority="798" stopIfTrue="1">
      <formula>$C55=""</formula>
    </cfRule>
  </conditionalFormatting>
  <conditionalFormatting sqref="L72:U526">
    <cfRule type="cellIs" dxfId="277" priority="739" stopIfTrue="1" operator="equal">
      <formula>1</formula>
    </cfRule>
    <cfRule type="expression" dxfId="276" priority="740" stopIfTrue="1">
      <formula>$C72=""</formula>
    </cfRule>
  </conditionalFormatting>
  <conditionalFormatting sqref="DC107:DE123">
    <cfRule type="cellIs" dxfId="275" priority="733" stopIfTrue="1" operator="equal">
      <formula>1</formula>
    </cfRule>
    <cfRule type="expression" dxfId="274" priority="734" stopIfTrue="1">
      <formula>$C107=""</formula>
    </cfRule>
  </conditionalFormatting>
  <conditionalFormatting sqref="AG107:AJ526 AL107:AO526 W107:AE526 AR107:AS526">
    <cfRule type="cellIs" dxfId="273" priority="727" stopIfTrue="1" operator="equal">
      <formula>1</formula>
    </cfRule>
    <cfRule type="expression" dxfId="272" priority="728" stopIfTrue="1">
      <formula>$C107=""</formula>
    </cfRule>
  </conditionalFormatting>
  <conditionalFormatting sqref="AF107:AF526">
    <cfRule type="cellIs" dxfId="271" priority="693" stopIfTrue="1" operator="equal">
      <formula>1</formula>
    </cfRule>
    <cfRule type="expression" dxfId="270" priority="694" stopIfTrue="1">
      <formula>$C107=""</formula>
    </cfRule>
  </conditionalFormatting>
  <conditionalFormatting sqref="AT124:AT526">
    <cfRule type="cellIs" dxfId="269" priority="671" stopIfTrue="1" operator="equal">
      <formula>1</formula>
    </cfRule>
    <cfRule type="expression" dxfId="268" priority="672" stopIfTrue="1">
      <formula>$C124=""</formula>
    </cfRule>
  </conditionalFormatting>
  <conditionalFormatting sqref="AT107:AT123">
    <cfRule type="cellIs" dxfId="267" priority="665" stopIfTrue="1" operator="equal">
      <formula>1</formula>
    </cfRule>
    <cfRule type="expression" dxfId="266" priority="666" stopIfTrue="1">
      <formula>$C107=""</formula>
    </cfRule>
  </conditionalFormatting>
  <conditionalFormatting sqref="D72:E72">
    <cfRule type="cellIs" dxfId="265" priority="457" stopIfTrue="1" operator="equal">
      <formula>1</formula>
    </cfRule>
    <cfRule type="expression" dxfId="264" priority="458" stopIfTrue="1">
      <formula>$C72=""</formula>
    </cfRule>
  </conditionalFormatting>
  <conditionalFormatting sqref="D56:E56">
    <cfRule type="cellIs" dxfId="263" priority="455" stopIfTrue="1" operator="equal">
      <formula>1</formula>
    </cfRule>
    <cfRule type="expression" dxfId="262" priority="456" stopIfTrue="1">
      <formula>$C56=""</formula>
    </cfRule>
  </conditionalFormatting>
  <conditionalFormatting sqref="D57:E61">
    <cfRule type="cellIs" dxfId="261" priority="453" stopIfTrue="1" operator="equal">
      <formula>1</formula>
    </cfRule>
    <cfRule type="expression" dxfId="260" priority="454" stopIfTrue="1">
      <formula>$C57=""</formula>
    </cfRule>
  </conditionalFormatting>
  <conditionalFormatting sqref="D62:E66">
    <cfRule type="cellIs" dxfId="259" priority="449" stopIfTrue="1" operator="equal">
      <formula>1</formula>
    </cfRule>
    <cfRule type="expression" dxfId="258" priority="450" stopIfTrue="1">
      <formula>$C62=""</formula>
    </cfRule>
  </conditionalFormatting>
  <conditionalFormatting sqref="D67:E71">
    <cfRule type="cellIs" dxfId="257" priority="447" stopIfTrue="1" operator="equal">
      <formula>1</formula>
    </cfRule>
    <cfRule type="expression" dxfId="256" priority="448" stopIfTrue="1">
      <formula>$C67=""</formula>
    </cfRule>
  </conditionalFormatting>
  <conditionalFormatting sqref="F72:G106">
    <cfRule type="cellIs" dxfId="255" priority="367" stopIfTrue="1" operator="equal">
      <formula>1</formula>
    </cfRule>
    <cfRule type="expression" dxfId="254" priority="368" stopIfTrue="1">
      <formula>$C72=""</formula>
    </cfRule>
  </conditionalFormatting>
  <conditionalFormatting sqref="K72:K106">
    <cfRule type="cellIs" dxfId="253" priority="355" stopIfTrue="1" operator="equal">
      <formula>1</formula>
    </cfRule>
    <cfRule type="expression" dxfId="252" priority="356" stopIfTrue="1">
      <formula>$C72=""</formula>
    </cfRule>
  </conditionalFormatting>
  <conditionalFormatting sqref="AR57:AS106 W57:AE106 AG57:AJ106 AL57:AO106 W51:AA56">
    <cfRule type="cellIs" dxfId="251" priority="339" stopIfTrue="1" operator="equal">
      <formula>1</formula>
    </cfRule>
    <cfRule type="expression" dxfId="250" priority="340" stopIfTrue="1">
      <formula>$C51=""</formula>
    </cfRule>
  </conditionalFormatting>
  <conditionalFormatting sqref="AF57:AF106">
    <cfRule type="cellIs" dxfId="249" priority="337" stopIfTrue="1" operator="equal">
      <formula>1</formula>
    </cfRule>
    <cfRule type="expression" dxfId="248" priority="338" stopIfTrue="1">
      <formula>$C57=""</formula>
    </cfRule>
  </conditionalFormatting>
  <conditionalFormatting sqref="AK57:AK106">
    <cfRule type="cellIs" dxfId="247" priority="335" stopIfTrue="1" operator="equal">
      <formula>1</formula>
    </cfRule>
    <cfRule type="expression" dxfId="246" priority="336" stopIfTrue="1">
      <formula>$C57=""</formula>
    </cfRule>
  </conditionalFormatting>
  <conditionalFormatting sqref="AP57:AQ106">
    <cfRule type="cellIs" dxfId="245" priority="333" stopIfTrue="1" operator="equal">
      <formula>1</formula>
    </cfRule>
    <cfRule type="expression" dxfId="244" priority="334" stopIfTrue="1">
      <formula>$C57=""</formula>
    </cfRule>
  </conditionalFormatting>
  <conditionalFormatting sqref="AT51:AT106">
    <cfRule type="cellIs" dxfId="243" priority="331" stopIfTrue="1" operator="equal">
      <formula>1</formula>
    </cfRule>
    <cfRule type="expression" dxfId="242" priority="332" stopIfTrue="1">
      <formula>$C51=""</formula>
    </cfRule>
  </conditionalFormatting>
  <conditionalFormatting sqref="AG51:AK56">
    <cfRule type="cellIs" dxfId="241" priority="327" stopIfTrue="1" operator="equal">
      <formula>1</formula>
    </cfRule>
    <cfRule type="expression" dxfId="240" priority="328" stopIfTrue="1">
      <formula>$C51=""</formula>
    </cfRule>
  </conditionalFormatting>
  <conditionalFormatting sqref="AB51:AF56">
    <cfRule type="cellIs" dxfId="239" priority="329" stopIfTrue="1" operator="equal">
      <formula>1</formula>
    </cfRule>
    <cfRule type="expression" dxfId="238" priority="330" stopIfTrue="1">
      <formula>$C51=""</formula>
    </cfRule>
  </conditionalFormatting>
  <conditionalFormatting sqref="AP51:AS56">
    <cfRule type="cellIs" dxfId="237" priority="323" stopIfTrue="1" operator="equal">
      <formula>1</formula>
    </cfRule>
    <cfRule type="expression" dxfId="236" priority="324" stopIfTrue="1">
      <formula>$C51=""</formula>
    </cfRule>
  </conditionalFormatting>
  <conditionalFormatting sqref="AL51:AO56">
    <cfRule type="cellIs" dxfId="235" priority="325" stopIfTrue="1" operator="equal">
      <formula>1</formula>
    </cfRule>
    <cfRule type="expression" dxfId="234" priority="326" stopIfTrue="1">
      <formula>$C51=""</formula>
    </cfRule>
  </conditionalFormatting>
  <conditionalFormatting sqref="DP27:DP526">
    <cfRule type="cellIs" dxfId="233" priority="313" stopIfTrue="1" operator="equal">
      <formula>1</formula>
    </cfRule>
    <cfRule type="expression" dxfId="232" priority="314" stopIfTrue="1">
      <formula>$C27=""</formula>
    </cfRule>
  </conditionalFormatting>
  <conditionalFormatting sqref="DC27:DC106 DE27:DE106">
    <cfRule type="cellIs" dxfId="231" priority="309" stopIfTrue="1" operator="equal">
      <formula>1</formula>
    </cfRule>
    <cfRule type="expression" dxfId="230" priority="310" stopIfTrue="1">
      <formula>$C27=""</formula>
    </cfRule>
  </conditionalFormatting>
  <conditionalFormatting sqref="DD27:DD106">
    <cfRule type="cellIs" dxfId="229" priority="307" stopIfTrue="1" operator="equal">
      <formula>1</formula>
    </cfRule>
    <cfRule type="expression" dxfId="228" priority="308" stopIfTrue="1">
      <formula>$C27=""</formula>
    </cfRule>
  </conditionalFormatting>
  <conditionalFormatting sqref="DO27:DO526">
    <cfRule type="cellIs" dxfId="221" priority="253" stopIfTrue="1" operator="equal">
      <formula>1</formula>
    </cfRule>
    <cfRule type="expression" dxfId="220" priority="254" stopIfTrue="1">
      <formula>$C27=""</formula>
    </cfRule>
  </conditionalFormatting>
  <conditionalFormatting sqref="DH124:DH526">
    <cfRule type="cellIs" dxfId="219" priority="223" stopIfTrue="1" operator="equal">
      <formula>1</formula>
    </cfRule>
    <cfRule type="expression" dxfId="218" priority="224" stopIfTrue="1">
      <formula>$C124=""</formula>
    </cfRule>
  </conditionalFormatting>
  <conditionalFormatting sqref="DF124:DG526">
    <cfRule type="cellIs" dxfId="217" priority="221" stopIfTrue="1" operator="equal">
      <formula>1</formula>
    </cfRule>
    <cfRule type="expression" dxfId="216" priority="222" stopIfTrue="1">
      <formula>$C124=""</formula>
    </cfRule>
  </conditionalFormatting>
  <conditionalFormatting sqref="DF107:DH123">
    <cfRule type="cellIs" dxfId="215" priority="219" stopIfTrue="1" operator="equal">
      <formula>1</formula>
    </cfRule>
    <cfRule type="expression" dxfId="214" priority="220" stopIfTrue="1">
      <formula>$C107=""</formula>
    </cfRule>
  </conditionalFormatting>
  <conditionalFormatting sqref="DF27:DF106 DH27:DH106">
    <cfRule type="cellIs" dxfId="213" priority="217" stopIfTrue="1" operator="equal">
      <formula>1</formula>
    </cfRule>
    <cfRule type="expression" dxfId="212" priority="218" stopIfTrue="1">
      <formula>$C27=""</formula>
    </cfRule>
  </conditionalFormatting>
  <conditionalFormatting sqref="DG27:DG106">
    <cfRule type="cellIs" dxfId="211" priority="215" stopIfTrue="1" operator="equal">
      <formula>1</formula>
    </cfRule>
    <cfRule type="expression" dxfId="210" priority="216" stopIfTrue="1">
      <formula>$C27=""</formula>
    </cfRule>
  </conditionalFormatting>
  <conditionalFormatting sqref="DK124:DK526">
    <cfRule type="cellIs" dxfId="203" priority="199" stopIfTrue="1" operator="equal">
      <formula>1</formula>
    </cfRule>
    <cfRule type="expression" dxfId="202" priority="200" stopIfTrue="1">
      <formula>$C124=""</formula>
    </cfRule>
  </conditionalFormatting>
  <conditionalFormatting sqref="DI124:DJ526">
    <cfRule type="cellIs" dxfId="201" priority="197" stopIfTrue="1" operator="equal">
      <formula>1</formula>
    </cfRule>
    <cfRule type="expression" dxfId="200" priority="198" stopIfTrue="1">
      <formula>$C124=""</formula>
    </cfRule>
  </conditionalFormatting>
  <conditionalFormatting sqref="DI107:DK123">
    <cfRule type="cellIs" dxfId="199" priority="195" stopIfTrue="1" operator="equal">
      <formula>1</formula>
    </cfRule>
    <cfRule type="expression" dxfId="198" priority="196" stopIfTrue="1">
      <formula>$C107=""</formula>
    </cfRule>
  </conditionalFormatting>
  <conditionalFormatting sqref="DI27:DI106 DK27:DK106">
    <cfRule type="cellIs" dxfId="197" priority="193" stopIfTrue="1" operator="equal">
      <formula>1</formula>
    </cfRule>
    <cfRule type="expression" dxfId="196" priority="194" stopIfTrue="1">
      <formula>$C27=""</formula>
    </cfRule>
  </conditionalFormatting>
  <conditionalFormatting sqref="DJ27:DJ106">
    <cfRule type="cellIs" dxfId="195" priority="191" stopIfTrue="1" operator="equal">
      <formula>1</formula>
    </cfRule>
    <cfRule type="expression" dxfId="194" priority="192" stopIfTrue="1">
      <formula>$C27=""</formula>
    </cfRule>
  </conditionalFormatting>
  <conditionalFormatting sqref="DN124:DN526">
    <cfRule type="cellIs" dxfId="187" priority="175" stopIfTrue="1" operator="equal">
      <formula>1</formula>
    </cfRule>
    <cfRule type="expression" dxfId="186" priority="176" stopIfTrue="1">
      <formula>$C124=""</formula>
    </cfRule>
  </conditionalFormatting>
  <conditionalFormatting sqref="DL124:DM526">
    <cfRule type="cellIs" dxfId="185" priority="173" stopIfTrue="1" operator="equal">
      <formula>1</formula>
    </cfRule>
    <cfRule type="expression" dxfId="184" priority="174" stopIfTrue="1">
      <formula>$C124=""</formula>
    </cfRule>
  </conditionalFormatting>
  <conditionalFormatting sqref="DL107:DN123">
    <cfRule type="cellIs" dxfId="183" priority="171" stopIfTrue="1" operator="equal">
      <formula>1</formula>
    </cfRule>
    <cfRule type="expression" dxfId="182" priority="172" stopIfTrue="1">
      <formula>$C107=""</formula>
    </cfRule>
  </conditionalFormatting>
  <conditionalFormatting sqref="DL27:DL106 DN27:DN106">
    <cfRule type="cellIs" dxfId="181" priority="169" stopIfTrue="1" operator="equal">
      <formula>1</formula>
    </cfRule>
    <cfRule type="expression" dxfId="180" priority="170" stopIfTrue="1">
      <formula>$C27=""</formula>
    </cfRule>
  </conditionalFormatting>
  <conditionalFormatting sqref="DM27:DM106">
    <cfRule type="cellIs" dxfId="179" priority="167" stopIfTrue="1" operator="equal">
      <formula>1</formula>
    </cfRule>
    <cfRule type="expression" dxfId="178" priority="168" stopIfTrue="1">
      <formula>$C27=""</formula>
    </cfRule>
  </conditionalFormatting>
  <conditionalFormatting sqref="GA51:GA88 GA90:GA526">
    <cfRule type="cellIs" dxfId="171" priority="149" stopIfTrue="1" operator="equal">
      <formula>1</formula>
    </cfRule>
    <cfRule type="expression" dxfId="170" priority="150" stopIfTrue="1">
      <formula>$C51=""</formula>
    </cfRule>
  </conditionalFormatting>
  <conditionalFormatting sqref="GA89">
    <cfRule type="cellIs" dxfId="169" priority="151" stopIfTrue="1" operator="equal">
      <formula>1</formula>
    </cfRule>
    <cfRule type="expression" dxfId="168" priority="152" stopIfTrue="1">
      <formula>$C88=""</formula>
    </cfRule>
  </conditionalFormatting>
  <conditionalFormatting sqref="FP57:FP526 FL57:FN526">
    <cfRule type="cellIs" dxfId="167" priority="145" stopIfTrue="1" operator="equal">
      <formula>1</formula>
    </cfRule>
    <cfRule type="expression" dxfId="166" priority="146" stopIfTrue="1">
      <formula>$C57=""</formula>
    </cfRule>
  </conditionalFormatting>
  <conditionalFormatting sqref="FO57:FO526">
    <cfRule type="cellIs" dxfId="165" priority="143" stopIfTrue="1" operator="equal">
      <formula>1</formula>
    </cfRule>
    <cfRule type="expression" dxfId="164" priority="144" stopIfTrue="1">
      <formula>$C57=""</formula>
    </cfRule>
  </conditionalFormatting>
  <conditionalFormatting sqref="FL51:FO56">
    <cfRule type="cellIs" dxfId="163" priority="141" stopIfTrue="1" operator="equal">
      <formula>1</formula>
    </cfRule>
    <cfRule type="expression" dxfId="162" priority="142" stopIfTrue="1">
      <formula>$C51=""</formula>
    </cfRule>
  </conditionalFormatting>
  <conditionalFormatting sqref="FP51:FP56">
    <cfRule type="cellIs" dxfId="161" priority="139" stopIfTrue="1" operator="equal">
      <formula>1</formula>
    </cfRule>
    <cfRule type="expression" dxfId="160" priority="140" stopIfTrue="1">
      <formula>$C51=""</formula>
    </cfRule>
  </conditionalFormatting>
  <conditionalFormatting sqref="FU57:FU526 FQ57:FS526">
    <cfRule type="cellIs" dxfId="159" priority="137" stopIfTrue="1" operator="equal">
      <formula>1</formula>
    </cfRule>
    <cfRule type="expression" dxfId="158" priority="138" stopIfTrue="1">
      <formula>$C57=""</formula>
    </cfRule>
  </conditionalFormatting>
  <conditionalFormatting sqref="FT57:FT526">
    <cfRule type="cellIs" dxfId="157" priority="135" stopIfTrue="1" operator="equal">
      <formula>1</formula>
    </cfRule>
    <cfRule type="expression" dxfId="156" priority="136" stopIfTrue="1">
      <formula>$C57=""</formula>
    </cfRule>
  </conditionalFormatting>
  <conditionalFormatting sqref="FQ51:FT56">
    <cfRule type="cellIs" dxfId="155" priority="133" stopIfTrue="1" operator="equal">
      <formula>1</formula>
    </cfRule>
    <cfRule type="expression" dxfId="154" priority="134" stopIfTrue="1">
      <formula>$C51=""</formula>
    </cfRule>
  </conditionalFormatting>
  <conditionalFormatting sqref="FU51:FU56">
    <cfRule type="cellIs" dxfId="153" priority="131" stopIfTrue="1" operator="equal">
      <formula>1</formula>
    </cfRule>
    <cfRule type="expression" dxfId="152" priority="132" stopIfTrue="1">
      <formula>$C51=""</formula>
    </cfRule>
  </conditionalFormatting>
  <conditionalFormatting sqref="FZ57:FZ526 FV57:FX526">
    <cfRule type="cellIs" dxfId="151" priority="129" stopIfTrue="1" operator="equal">
      <formula>1</formula>
    </cfRule>
    <cfRule type="expression" dxfId="150" priority="130" stopIfTrue="1">
      <formula>$C57=""</formula>
    </cfRule>
  </conditionalFormatting>
  <conditionalFormatting sqref="FY57:FY526">
    <cfRule type="cellIs" dxfId="149" priority="127" stopIfTrue="1" operator="equal">
      <formula>1</formula>
    </cfRule>
    <cfRule type="expression" dxfId="148" priority="128" stopIfTrue="1">
      <formula>$C57=""</formula>
    </cfRule>
  </conditionalFormatting>
  <conditionalFormatting sqref="FV51:FY56">
    <cfRule type="cellIs" dxfId="147" priority="125" stopIfTrue="1" operator="equal">
      <formula>1</formula>
    </cfRule>
    <cfRule type="expression" dxfId="146" priority="126" stopIfTrue="1">
      <formula>$C51=""</formula>
    </cfRule>
  </conditionalFormatting>
  <conditionalFormatting sqref="FZ51:FZ56">
    <cfRule type="cellIs" dxfId="145" priority="123" stopIfTrue="1" operator="equal">
      <formula>1</formula>
    </cfRule>
    <cfRule type="expression" dxfId="144" priority="124" stopIfTrue="1">
      <formula>$C51=""</formula>
    </cfRule>
  </conditionalFormatting>
  <conditionalFormatting sqref="F36:F56">
    <cfRule type="cellIs" dxfId="143" priority="121" stopIfTrue="1" operator="equal">
      <formula>1</formula>
    </cfRule>
    <cfRule type="expression" dxfId="142" priority="122" stopIfTrue="1">
      <formula>$C36=""</formula>
    </cfRule>
  </conditionalFormatting>
  <conditionalFormatting sqref="F27:F35">
    <cfRule type="cellIs" dxfId="141" priority="119" stopIfTrue="1" operator="equal">
      <formula>1</formula>
    </cfRule>
    <cfRule type="expression" dxfId="140" priority="120" stopIfTrue="1">
      <formula>$C27=""</formula>
    </cfRule>
  </conditionalFormatting>
  <conditionalFormatting sqref="F67:F71">
    <cfRule type="cellIs" dxfId="139" priority="113" stopIfTrue="1" operator="equal">
      <formula>1</formula>
    </cfRule>
    <cfRule type="expression" dxfId="138" priority="114" stopIfTrue="1">
      <formula>$C67=""</formula>
    </cfRule>
  </conditionalFormatting>
  <conditionalFormatting sqref="F57:F61">
    <cfRule type="cellIs" dxfId="137" priority="117" stopIfTrue="1" operator="equal">
      <formula>1</formula>
    </cfRule>
    <cfRule type="expression" dxfId="136" priority="118" stopIfTrue="1">
      <formula>$C57=""</formula>
    </cfRule>
  </conditionalFormatting>
  <conditionalFormatting sqref="F62:F66">
    <cfRule type="cellIs" dxfId="135" priority="115" stopIfTrue="1" operator="equal">
      <formula>1</formula>
    </cfRule>
    <cfRule type="expression" dxfId="134" priority="116" stopIfTrue="1">
      <formula>$C62=""</formula>
    </cfRule>
  </conditionalFormatting>
  <conditionalFormatting sqref="G27:G56">
    <cfRule type="cellIs" dxfId="133" priority="111" stopIfTrue="1" operator="equal">
      <formula>1</formula>
    </cfRule>
    <cfRule type="expression" dxfId="132" priority="112" stopIfTrue="1">
      <formula>$C27=""</formula>
    </cfRule>
  </conditionalFormatting>
  <conditionalFormatting sqref="G67:G71">
    <cfRule type="cellIs" dxfId="131" priority="105" stopIfTrue="1" operator="equal">
      <formula>1</formula>
    </cfRule>
    <cfRule type="expression" dxfId="130" priority="106" stopIfTrue="1">
      <formula>$C67=""</formula>
    </cfRule>
  </conditionalFormatting>
  <conditionalFormatting sqref="G57:G61">
    <cfRule type="cellIs" dxfId="129" priority="109" stopIfTrue="1" operator="equal">
      <formula>1</formula>
    </cfRule>
    <cfRule type="expression" dxfId="128" priority="110" stopIfTrue="1">
      <formula>$C57=""</formula>
    </cfRule>
  </conditionalFormatting>
  <conditionalFormatting sqref="G62:G66">
    <cfRule type="cellIs" dxfId="127" priority="107" stopIfTrue="1" operator="equal">
      <formula>1</formula>
    </cfRule>
    <cfRule type="expression" dxfId="126" priority="108" stopIfTrue="1">
      <formula>$C62=""</formula>
    </cfRule>
  </conditionalFormatting>
  <conditionalFormatting sqref="K27:K71">
    <cfRule type="cellIs" dxfId="125" priority="103" stopIfTrue="1" operator="equal">
      <formula>1</formula>
    </cfRule>
    <cfRule type="expression" dxfId="124" priority="104" stopIfTrue="1">
      <formula>$C27=""</formula>
    </cfRule>
  </conditionalFormatting>
  <conditionalFormatting sqref="L27:P71">
    <cfRule type="cellIs" dxfId="109" priority="87" stopIfTrue="1" operator="equal">
      <formula>1</formula>
    </cfRule>
    <cfRule type="expression" dxfId="108" priority="88" stopIfTrue="1">
      <formula>$C27=""</formula>
    </cfRule>
  </conditionalFormatting>
  <conditionalFormatting sqref="Q27:U71">
    <cfRule type="cellIs" dxfId="107" priority="85" stopIfTrue="1" operator="equal">
      <formula>1</formula>
    </cfRule>
    <cfRule type="expression" dxfId="106" priority="86" stopIfTrue="1">
      <formula>$C27=""</formula>
    </cfRule>
  </conditionalFormatting>
  <conditionalFormatting sqref="W27:AA50">
    <cfRule type="cellIs" dxfId="105" priority="83" stopIfTrue="1" operator="equal">
      <formula>1</formula>
    </cfRule>
    <cfRule type="expression" dxfId="104" priority="84" stopIfTrue="1">
      <formula>$C27=""</formula>
    </cfRule>
  </conditionalFormatting>
  <conditionalFormatting sqref="AT27:AT50">
    <cfRule type="cellIs" dxfId="103" priority="81" stopIfTrue="1" operator="equal">
      <formula>1</formula>
    </cfRule>
    <cfRule type="expression" dxfId="102" priority="82" stopIfTrue="1">
      <formula>$C27=""</formula>
    </cfRule>
  </conditionalFormatting>
  <conditionalFormatting sqref="AG27:AK50">
    <cfRule type="cellIs" dxfId="101" priority="77" stopIfTrue="1" operator="equal">
      <formula>1</formula>
    </cfRule>
    <cfRule type="expression" dxfId="100" priority="78" stopIfTrue="1">
      <formula>$C27=""</formula>
    </cfRule>
  </conditionalFormatting>
  <conditionalFormatting sqref="AB27:AF50">
    <cfRule type="cellIs" dxfId="99" priority="79" stopIfTrue="1" operator="equal">
      <formula>1</formula>
    </cfRule>
    <cfRule type="expression" dxfId="98" priority="80" stopIfTrue="1">
      <formula>$C27=""</formula>
    </cfRule>
  </conditionalFormatting>
  <conditionalFormatting sqref="AP27:AS50">
    <cfRule type="cellIs" dxfId="97" priority="73" stopIfTrue="1" operator="equal">
      <formula>1</formula>
    </cfRule>
    <cfRule type="expression" dxfId="96" priority="74" stopIfTrue="1">
      <formula>$C27=""</formula>
    </cfRule>
  </conditionalFormatting>
  <conditionalFormatting sqref="AL27:AO50">
    <cfRule type="cellIs" dxfId="95" priority="75" stopIfTrue="1" operator="equal">
      <formula>1</formula>
    </cfRule>
    <cfRule type="expression" dxfId="94" priority="76" stopIfTrue="1">
      <formula>$C27=""</formula>
    </cfRule>
  </conditionalFormatting>
  <conditionalFormatting sqref="EC27:EC42 EC45:EC54">
    <cfRule type="cellIs" dxfId="35" priority="13" stopIfTrue="1" operator="equal">
      <formula>1</formula>
    </cfRule>
    <cfRule type="expression" dxfId="34" priority="14" stopIfTrue="1">
      <formula>$C27=""</formula>
    </cfRule>
  </conditionalFormatting>
  <conditionalFormatting sqref="GA27:GA50">
    <cfRule type="cellIs" dxfId="33" priority="11" stopIfTrue="1" operator="equal">
      <formula>1</formula>
    </cfRule>
    <cfRule type="expression" dxfId="32" priority="12" stopIfTrue="1">
      <formula>$C27=""</formula>
    </cfRule>
  </conditionalFormatting>
  <conditionalFormatting sqref="FL27:FP50">
    <cfRule type="cellIs" dxfId="31" priority="9" stopIfTrue="1" operator="equal">
      <formula>1</formula>
    </cfRule>
    <cfRule type="expression" dxfId="30" priority="10" stopIfTrue="1">
      <formula>$C27=""</formula>
    </cfRule>
  </conditionalFormatting>
  <conditionalFormatting sqref="FQ27:FU50">
    <cfRule type="cellIs" dxfId="29" priority="7" stopIfTrue="1" operator="equal">
      <formula>1</formula>
    </cfRule>
    <cfRule type="expression" dxfId="28" priority="8" stopIfTrue="1">
      <formula>$C27=""</formula>
    </cfRule>
  </conditionalFormatting>
  <conditionalFormatting sqref="FV27:FZ50">
    <cfRule type="cellIs" dxfId="27" priority="5" stopIfTrue="1" operator="equal">
      <formula>1</formula>
    </cfRule>
    <cfRule type="expression" dxfId="26" priority="6" stopIfTrue="1">
      <formula>$C27=""</formula>
    </cfRule>
  </conditionalFormatting>
  <conditionalFormatting sqref="EC43:EC44">
    <cfRule type="cellIs" dxfId="25" priority="3" stopIfTrue="1" operator="equal">
      <formula>1</formula>
    </cfRule>
    <cfRule type="expression" dxfId="24" priority="4" stopIfTrue="1">
      <formula>$C43=""</formula>
    </cfRule>
  </conditionalFormatting>
  <conditionalFormatting sqref="HV27:HV526">
    <cfRule type="cellIs" dxfId="1" priority="1" stopIfTrue="1" operator="equal">
      <formula>1</formula>
    </cfRule>
    <cfRule type="expression" dxfId="0" priority="2" stopIfTrue="1">
      <formula>$C27=""</formula>
    </cfRule>
  </conditionalFormatting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588"/>
  <sheetViews>
    <sheetView zoomScale="64" zoomScaleNormal="64" workbookViewId="0">
      <selection activeCell="P49" sqref="P49"/>
    </sheetView>
  </sheetViews>
  <sheetFormatPr defaultColWidth="9.140625" defaultRowHeight="12.75" x14ac:dyDescent="0.2"/>
  <cols>
    <col min="1" max="1" width="15.7109375" style="1" customWidth="1"/>
    <col min="2" max="2" width="36" style="1" customWidth="1"/>
    <col min="3" max="3" width="10.85546875" customWidth="1"/>
    <col min="4" max="4" width="11.140625" customWidth="1"/>
    <col min="5" max="5" width="13.140625" customWidth="1"/>
    <col min="6" max="7" width="10.85546875" customWidth="1"/>
    <col min="8" max="8" width="17.7109375" customWidth="1"/>
    <col min="9" max="10" width="10.85546875" customWidth="1"/>
    <col min="11" max="11" width="14" customWidth="1"/>
    <col min="12" max="12" width="12.7109375" customWidth="1"/>
    <col min="13" max="13" width="10.5703125" customWidth="1"/>
    <col min="14" max="14" width="11.140625" customWidth="1"/>
    <col min="15" max="15" width="11.7109375" customWidth="1"/>
    <col min="16" max="16" width="19.85546875" customWidth="1"/>
    <col min="17" max="17" width="12.28515625" customWidth="1"/>
    <col min="18" max="18" width="12.42578125" customWidth="1"/>
    <col min="19" max="19" width="16.140625" customWidth="1"/>
    <col min="20" max="20" width="12.7109375" bestFit="1" customWidth="1"/>
    <col min="21" max="21" width="14.5703125" customWidth="1"/>
    <col min="22" max="22" width="13.42578125" customWidth="1"/>
    <col min="23" max="23" width="15.7109375" customWidth="1"/>
    <col min="24" max="24" width="12.28515625" customWidth="1"/>
    <col min="25" max="25" width="11.42578125" customWidth="1"/>
    <col min="26" max="26" width="10.5703125" customWidth="1"/>
    <col min="27" max="27" width="14.28515625" customWidth="1"/>
    <col min="28" max="28" width="13.42578125" customWidth="1"/>
    <col min="30" max="30" width="21.140625" customWidth="1"/>
  </cols>
  <sheetData>
    <row r="1" spans="1:34" ht="35.25" customHeight="1" x14ac:dyDescent="0.2">
      <c r="A1" s="3"/>
      <c r="B1" s="3" t="str">
        <f>'ANAM.F.rep1'!$C$1</f>
        <v>ergoEPM_LATIN QUESTIONNAIRE-ANAMN-MUSCSKEL 18-8-22) copyright Daniela Colombini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4" ht="71.25" customHeight="1" x14ac:dyDescent="0.5">
      <c r="A2" s="6"/>
      <c r="B2" s="1359" t="s">
        <v>342</v>
      </c>
      <c r="C2" s="1360"/>
      <c r="D2" s="1360"/>
      <c r="E2" s="1360"/>
      <c r="F2" s="1360"/>
      <c r="G2" s="1360"/>
      <c r="H2" s="1360"/>
      <c r="I2" s="1360"/>
      <c r="J2" s="1360"/>
      <c r="K2" s="1360"/>
      <c r="L2" s="1360"/>
      <c r="M2" s="1360"/>
      <c r="N2" s="1360"/>
      <c r="O2" s="3"/>
      <c r="P2" s="3"/>
      <c r="Q2" s="3"/>
      <c r="R2" s="3"/>
      <c r="S2" s="3"/>
      <c r="T2" s="3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9"/>
    </row>
    <row r="3" spans="1:34" ht="17.25" customHeight="1" x14ac:dyDescent="0.2">
      <c r="A3" s="3"/>
      <c r="B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</row>
    <row r="4" spans="1:34" ht="17.25" customHeight="1" x14ac:dyDescent="0.2">
      <c r="A4" s="3"/>
      <c r="B4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4" ht="25.5" customHeight="1" x14ac:dyDescent="0.25">
      <c r="A5" s="3"/>
      <c r="B5" s="528" t="s">
        <v>268</v>
      </c>
      <c r="C5" s="13"/>
      <c r="D5" s="13"/>
      <c r="E5" s="7" t="s">
        <v>269</v>
      </c>
      <c r="F5" s="4"/>
      <c r="G5" s="4"/>
      <c r="H5" s="4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1:34" ht="25.5" customHeight="1" x14ac:dyDescent="0.2">
      <c r="A6" s="3"/>
      <c r="B6" s="36">
        <f>'ANAM.M.rep1'!$C$7</f>
        <v>0</v>
      </c>
      <c r="C6" s="10"/>
      <c r="D6" s="10"/>
      <c r="E6" s="1361" t="str">
        <f>'ANAM.M.rep1'!$H$7</f>
        <v>BBBBBBBBBB</v>
      </c>
      <c r="F6" s="1362"/>
      <c r="G6" s="1362"/>
      <c r="H6" s="1363"/>
      <c r="M6" s="4"/>
      <c r="R6" s="4"/>
      <c r="S6" s="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4" ht="15" customHeight="1" x14ac:dyDescent="0.25">
      <c r="A7" s="3"/>
      <c r="B7"/>
      <c r="C7" s="7"/>
      <c r="D7" s="183"/>
      <c r="E7" s="10"/>
      <c r="F7" s="10"/>
      <c r="G7" s="10"/>
      <c r="H7" s="10"/>
      <c r="I7" s="10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1:34" ht="21.75" customHeight="1" x14ac:dyDescent="0.25">
      <c r="A8" s="3"/>
      <c r="B8" s="1005" t="s">
        <v>271</v>
      </c>
      <c r="C8" s="1005" t="s">
        <v>272</v>
      </c>
      <c r="D8" s="1005" t="s">
        <v>273</v>
      </c>
      <c r="E8" s="183"/>
      <c r="F8" s="184"/>
      <c r="G8" s="10"/>
      <c r="H8" s="10"/>
      <c r="I8" s="10"/>
      <c r="K8" s="9"/>
      <c r="L8" s="9"/>
      <c r="M8" s="9"/>
      <c r="R8" s="7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1:34" ht="23.25" customHeight="1" x14ac:dyDescent="0.25">
      <c r="A9" s="3"/>
      <c r="B9" s="186">
        <f>'ANAM.M.rep1'!C11</f>
        <v>0</v>
      </c>
      <c r="C9" s="186">
        <f>'ANAM.M.rep1'!D11</f>
        <v>11</v>
      </c>
      <c r="D9" s="186">
        <f>'ANAM.M.rep1'!E11</f>
        <v>4</v>
      </c>
      <c r="E9" s="1364"/>
      <c r="F9" s="1365"/>
      <c r="G9" s="1365"/>
      <c r="H9" s="1365"/>
      <c r="I9" s="10"/>
      <c r="K9" s="9"/>
      <c r="L9" s="9"/>
      <c r="M9" s="9"/>
      <c r="N9" s="9"/>
      <c r="O9" s="9"/>
      <c r="P9" s="9"/>
      <c r="R9" s="7"/>
      <c r="S9" s="8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1:34" x14ac:dyDescent="0.2">
      <c r="A10" s="21"/>
      <c r="B10" s="21"/>
      <c r="C10" s="21"/>
      <c r="D10" s="17"/>
      <c r="E10" s="17"/>
      <c r="F10" s="17"/>
      <c r="G10" s="17"/>
      <c r="H10" s="17"/>
      <c r="I10" s="17"/>
      <c r="J10" s="20"/>
      <c r="K10" s="20"/>
      <c r="L10" s="20"/>
    </row>
    <row r="11" spans="1:34" ht="13.5" thickBot="1" x14ac:dyDescent="0.25">
      <c r="A11" s="3"/>
      <c r="B11" s="25"/>
      <c r="C11" s="17"/>
      <c r="D11" s="20"/>
      <c r="E11" s="20"/>
      <c r="F11" s="20"/>
      <c r="G11" s="20"/>
      <c r="H11" s="20"/>
      <c r="I11" s="20"/>
      <c r="J11" s="20"/>
      <c r="K11" s="20"/>
      <c r="L11" s="20"/>
    </row>
    <row r="12" spans="1:34" ht="24" customHeight="1" thickBot="1" x14ac:dyDescent="0.4">
      <c r="A12" s="26"/>
      <c r="B12" s="1387" t="s">
        <v>343</v>
      </c>
      <c r="C12" s="1388"/>
      <c r="D12" s="1388"/>
      <c r="E12" s="1388"/>
      <c r="F12" s="1388"/>
      <c r="G12" s="1388"/>
      <c r="H12" s="1388"/>
      <c r="I12" s="1388"/>
      <c r="J12" s="1389"/>
      <c r="K12" s="66"/>
      <c r="L12" s="37"/>
    </row>
    <row r="13" spans="1:34" ht="24" thickBot="1" x14ac:dyDescent="0.4">
      <c r="A13" s="24"/>
      <c r="B13" s="27"/>
      <c r="C13" s="28"/>
      <c r="D13" s="29"/>
      <c r="E13" s="29"/>
      <c r="F13" s="1390" t="s">
        <v>344</v>
      </c>
      <c r="G13" s="1391"/>
      <c r="H13" s="1391"/>
      <c r="I13" s="1391"/>
      <c r="J13" s="1392"/>
      <c r="K13" s="29"/>
      <c r="L13" s="29"/>
    </row>
    <row r="14" spans="1:34" ht="12.75" customHeight="1" x14ac:dyDescent="0.2">
      <c r="A14" s="24"/>
      <c r="B14" s="1368" t="s">
        <v>345</v>
      </c>
      <c r="C14" s="1371" t="s">
        <v>346</v>
      </c>
      <c r="D14" s="1374" t="s">
        <v>347</v>
      </c>
      <c r="E14" s="1424" t="s">
        <v>348</v>
      </c>
      <c r="F14" s="1382" t="s">
        <v>349</v>
      </c>
      <c r="G14" s="1366" t="s">
        <v>350</v>
      </c>
      <c r="H14" s="1380" t="s">
        <v>351</v>
      </c>
      <c r="I14" s="1377" t="s">
        <v>352</v>
      </c>
      <c r="J14" s="1384" t="s">
        <v>353</v>
      </c>
      <c r="L14" s="65"/>
    </row>
    <row r="15" spans="1:34" ht="12.75" customHeight="1" x14ac:dyDescent="0.3">
      <c r="A15" s="24"/>
      <c r="B15" s="1369"/>
      <c r="C15" s="1372"/>
      <c r="D15" s="1375"/>
      <c r="E15" s="1425"/>
      <c r="F15" s="1383"/>
      <c r="G15" s="1367"/>
      <c r="H15" s="1381"/>
      <c r="I15" s="1378"/>
      <c r="J15" s="1385"/>
      <c r="L15" s="64"/>
    </row>
    <row r="16" spans="1:34" ht="12.75" customHeight="1" x14ac:dyDescent="0.3">
      <c r="A16" s="24"/>
      <c r="B16" s="1369"/>
      <c r="C16" s="1372"/>
      <c r="D16" s="1375"/>
      <c r="E16" s="1425"/>
      <c r="F16" s="1383"/>
      <c r="G16" s="1367"/>
      <c r="H16" s="1381"/>
      <c r="I16" s="1378"/>
      <c r="J16" s="1385"/>
      <c r="L16" s="64"/>
    </row>
    <row r="17" spans="1:23" ht="12.75" customHeight="1" x14ac:dyDescent="0.3">
      <c r="A17" s="24"/>
      <c r="B17" s="1369"/>
      <c r="C17" s="1372"/>
      <c r="D17" s="1375"/>
      <c r="E17" s="1425"/>
      <c r="F17" s="1383"/>
      <c r="G17" s="1367"/>
      <c r="H17" s="1381"/>
      <c r="I17" s="1378"/>
      <c r="J17" s="1385"/>
      <c r="L17" s="64"/>
    </row>
    <row r="18" spans="1:23" ht="12.75" customHeight="1" x14ac:dyDescent="0.3">
      <c r="A18" s="24"/>
      <c r="B18" s="1369"/>
      <c r="C18" s="1372"/>
      <c r="D18" s="1375"/>
      <c r="E18" s="1425"/>
      <c r="F18" s="1383"/>
      <c r="G18" s="1367"/>
      <c r="H18" s="1381"/>
      <c r="I18" s="1378"/>
      <c r="J18" s="1385"/>
      <c r="L18" s="64"/>
    </row>
    <row r="19" spans="1:23" ht="12.75" customHeight="1" x14ac:dyDescent="0.3">
      <c r="A19" s="24"/>
      <c r="B19" s="1369"/>
      <c r="C19" s="1372"/>
      <c r="D19" s="1375"/>
      <c r="E19" s="1425"/>
      <c r="F19" s="1383"/>
      <c r="G19" s="1367"/>
      <c r="H19" s="1381"/>
      <c r="I19" s="1378"/>
      <c r="J19" s="1385"/>
      <c r="L19" s="64"/>
    </row>
    <row r="20" spans="1:23" ht="168" customHeight="1" x14ac:dyDescent="0.3">
      <c r="A20" s="24"/>
      <c r="B20" s="1369"/>
      <c r="C20" s="1372"/>
      <c r="D20" s="1375"/>
      <c r="E20" s="1425"/>
      <c r="F20" s="1383"/>
      <c r="G20" s="1367"/>
      <c r="H20" s="1381"/>
      <c r="I20" s="1378"/>
      <c r="J20" s="1385"/>
      <c r="L20" s="64"/>
    </row>
    <row r="21" spans="1:23" ht="54" customHeight="1" thickBot="1" x14ac:dyDescent="0.35">
      <c r="A21" s="24"/>
      <c r="B21" s="1370"/>
      <c r="C21" s="1373"/>
      <c r="D21" s="1376"/>
      <c r="E21" s="1425"/>
      <c r="F21" s="1383"/>
      <c r="G21" s="1367"/>
      <c r="H21" s="1381"/>
      <c r="I21" s="1379"/>
      <c r="J21" s="1386"/>
      <c r="L21" s="64"/>
    </row>
    <row r="22" spans="1:23" ht="34.5" customHeight="1" x14ac:dyDescent="0.35">
      <c r="A22" s="24"/>
      <c r="B22" s="1006" t="s">
        <v>354</v>
      </c>
      <c r="C22" s="387">
        <f>'ANAM.M.rep1'!$L$13</f>
        <v>0</v>
      </c>
      <c r="D22" s="385">
        <f>'ANAM.M.rep1'!$T$13</f>
        <v>0</v>
      </c>
      <c r="E22" s="388" t="e">
        <f>C22/D22</f>
        <v>#DIV/0!</v>
      </c>
      <c r="F22" s="393" t="e">
        <f>'ANAM.M.rep1'!$H$531</f>
        <v>#DIV/0!</v>
      </c>
      <c r="G22" s="386" t="e">
        <f>'ANAM.M.rep1'!$I$531</f>
        <v>#DIV/0!</v>
      </c>
      <c r="H22" s="394" t="e">
        <f>'ANAM.M.rep1'!$J$531</f>
        <v>#DIV/0!</v>
      </c>
      <c r="I22" s="384">
        <f>'ANAM.M.rep1'!$D$528</f>
        <v>0</v>
      </c>
      <c r="J22" s="399">
        <f>'ANAM.M.rep1'!$E$528</f>
        <v>0</v>
      </c>
      <c r="L22" s="10"/>
    </row>
    <row r="23" spans="1:23" ht="31.5" customHeight="1" thickBot="1" x14ac:dyDescent="0.4">
      <c r="A23" s="24"/>
      <c r="B23" s="1007" t="s">
        <v>355</v>
      </c>
      <c r="C23" s="389">
        <f>'ANAM.F.rep1'!$L$13</f>
        <v>0</v>
      </c>
      <c r="D23" s="381">
        <f>'ANAM.F.rep1'!$T$13</f>
        <v>0</v>
      </c>
      <c r="E23" s="390" t="e">
        <f>C23/D23</f>
        <v>#DIV/0!</v>
      </c>
      <c r="F23" s="395" t="e">
        <f>'ANAM.F.rep1'!$H$531</f>
        <v>#DIV/0!</v>
      </c>
      <c r="G23" s="382" t="e">
        <f>'ANAM.F.rep1'!$I$531</f>
        <v>#DIV/0!</v>
      </c>
      <c r="H23" s="396" t="e">
        <f>'ANAM.F.rep1'!$J$531</f>
        <v>#DIV/0!</v>
      </c>
      <c r="I23" s="392">
        <f>'ANAM.F.rep1'!$D$528</f>
        <v>0</v>
      </c>
      <c r="J23" s="383">
        <f>'ANAM.F.rep1'!$E$528</f>
        <v>0</v>
      </c>
      <c r="L23" s="10"/>
    </row>
    <row r="24" spans="1:23" ht="31.5" customHeight="1" thickBot="1" x14ac:dyDescent="0.4">
      <c r="A24" s="24"/>
      <c r="B24" s="479" t="s">
        <v>330</v>
      </c>
      <c r="C24" s="180">
        <f>SUM(C22:C23)</f>
        <v>0</v>
      </c>
      <c r="D24" s="178">
        <f>SUM(D22:D23)</f>
        <v>0</v>
      </c>
      <c r="E24" s="391" t="e">
        <f>C24/D24</f>
        <v>#DIV/0!</v>
      </c>
      <c r="F24" s="397" t="e">
        <f>((F22*C22)+(F23*C23))/$C$24</f>
        <v>#DIV/0!</v>
      </c>
      <c r="G24" s="179" t="e">
        <f>((G22*C22)+(G23*C23))/$C$24</f>
        <v>#DIV/0!</v>
      </c>
      <c r="H24" s="398" t="e">
        <f>((H22*C22)+(H23*C23))/$C$24</f>
        <v>#DIV/0!</v>
      </c>
      <c r="I24" s="177">
        <f>SUM(I22:I23)</f>
        <v>0</v>
      </c>
      <c r="J24" s="181">
        <f>SUM(J22:J23)</f>
        <v>0</v>
      </c>
      <c r="L24" s="10"/>
    </row>
    <row r="25" spans="1:23" ht="31.5" customHeight="1" x14ac:dyDescent="0.35">
      <c r="A25" s="24"/>
      <c r="B25" s="27"/>
      <c r="C25" s="28"/>
      <c r="D25" s="29"/>
      <c r="E25" s="29"/>
      <c r="F25" s="29"/>
      <c r="G25" s="29"/>
      <c r="H25" s="29"/>
      <c r="I25" s="29"/>
      <c r="J25" s="29"/>
      <c r="K25" s="29"/>
      <c r="L25" s="28"/>
    </row>
    <row r="26" spans="1:23" ht="31.5" customHeight="1" thickBot="1" x14ac:dyDescent="0.4">
      <c r="A26" s="24"/>
      <c r="B26" s="27"/>
      <c r="C26" s="28"/>
      <c r="D26" s="29"/>
      <c r="E26" s="29"/>
      <c r="F26" s="29"/>
      <c r="G26" s="29"/>
      <c r="H26" s="29"/>
      <c r="I26" s="29"/>
      <c r="J26" s="29"/>
      <c r="K26" s="29"/>
      <c r="L26" s="28"/>
    </row>
    <row r="27" spans="1:23" ht="51" customHeight="1" thickBot="1" x14ac:dyDescent="0.25">
      <c r="A27" s="24"/>
      <c r="B27" s="69"/>
      <c r="C27" s="1421" t="s">
        <v>356</v>
      </c>
      <c r="D27" s="1422"/>
      <c r="E27" s="1422"/>
      <c r="F27" s="1422"/>
      <c r="G27" s="1422"/>
      <c r="H27" s="1422"/>
      <c r="I27" s="1422"/>
      <c r="J27" s="1422"/>
      <c r="K27" s="1422"/>
      <c r="L27" s="1422"/>
      <c r="M27" s="1422"/>
      <c r="N27" s="1423"/>
      <c r="P27" s="1393" t="s">
        <v>360</v>
      </c>
      <c r="Q27" s="1393"/>
      <c r="R27" s="1393"/>
      <c r="S27" s="1393"/>
      <c r="T27" s="1393"/>
      <c r="U27" s="1393"/>
      <c r="V27" s="1393"/>
      <c r="W27" s="1393"/>
    </row>
    <row r="28" spans="1:23" ht="31.5" customHeight="1" thickBot="1" x14ac:dyDescent="0.3">
      <c r="A28" s="24"/>
      <c r="B28" s="70" t="s">
        <v>345</v>
      </c>
      <c r="C28" s="1401" t="s">
        <v>357</v>
      </c>
      <c r="D28" s="1402"/>
      <c r="E28" s="1427" t="s">
        <v>358</v>
      </c>
      <c r="F28" s="1414"/>
      <c r="G28" s="1401" t="s">
        <v>359</v>
      </c>
      <c r="H28" s="1402"/>
      <c r="I28" s="1413" t="s">
        <v>113</v>
      </c>
      <c r="J28" s="1414"/>
      <c r="K28" s="1401" t="s">
        <v>114</v>
      </c>
      <c r="L28" s="1402"/>
      <c r="M28" s="1413" t="s">
        <v>115</v>
      </c>
      <c r="N28" s="1402"/>
      <c r="P28" s="430"/>
      <c r="Q28" s="467" t="s">
        <v>131</v>
      </c>
      <c r="R28" s="467"/>
      <c r="S28" s="467" t="s">
        <v>132</v>
      </c>
      <c r="T28" s="467"/>
      <c r="U28" s="467" t="s">
        <v>149</v>
      </c>
      <c r="V28" s="467"/>
      <c r="W28" s="431"/>
    </row>
    <row r="29" spans="1:23" ht="25.5" customHeight="1" x14ac:dyDescent="0.2">
      <c r="A29" s="24"/>
      <c r="B29" s="71"/>
      <c r="C29" s="403" t="s">
        <v>361</v>
      </c>
      <c r="D29" s="404" t="s">
        <v>34</v>
      </c>
      <c r="E29" s="400" t="s">
        <v>361</v>
      </c>
      <c r="F29" s="410" t="s">
        <v>34</v>
      </c>
      <c r="G29" s="403" t="s">
        <v>361</v>
      </c>
      <c r="H29" s="404" t="s">
        <v>34</v>
      </c>
      <c r="I29" s="400" t="s">
        <v>361</v>
      </c>
      <c r="J29" s="410" t="s">
        <v>34</v>
      </c>
      <c r="K29" s="403" t="s">
        <v>361</v>
      </c>
      <c r="L29" s="404" t="s">
        <v>34</v>
      </c>
      <c r="M29" s="400" t="s">
        <v>361</v>
      </c>
      <c r="N29" s="404" t="s">
        <v>34</v>
      </c>
      <c r="P29" s="430"/>
      <c r="Q29" s="468" t="s">
        <v>361</v>
      </c>
      <c r="R29" s="469" t="s">
        <v>34</v>
      </c>
      <c r="S29" s="468" t="s">
        <v>361</v>
      </c>
      <c r="T29" s="469" t="s">
        <v>34</v>
      </c>
      <c r="U29" s="468" t="s">
        <v>361</v>
      </c>
      <c r="V29" s="469" t="s">
        <v>34</v>
      </c>
      <c r="W29" s="431"/>
    </row>
    <row r="30" spans="1:23" ht="31.5" customHeight="1" x14ac:dyDescent="0.35">
      <c r="A30" s="24"/>
      <c r="B30" s="477" t="s">
        <v>354</v>
      </c>
      <c r="C30" s="405">
        <f>'ANAM.M.rep1'!EJ528</f>
        <v>0</v>
      </c>
      <c r="D30" s="406" t="e">
        <f>C30/$C$22</f>
        <v>#DIV/0!</v>
      </c>
      <c r="E30" s="401">
        <f>'ANAM.M.rep1'!EK528</f>
        <v>0</v>
      </c>
      <c r="F30" s="411" t="e">
        <f>E30/$C$22</f>
        <v>#DIV/0!</v>
      </c>
      <c r="G30" s="405">
        <f>'ANAM.M.rep1'!EL528</f>
        <v>0</v>
      </c>
      <c r="H30" s="406" t="e">
        <f>G30/$C$22</f>
        <v>#DIV/0!</v>
      </c>
      <c r="I30" s="401">
        <f>'ANAM.M.rep1'!EM528</f>
        <v>0</v>
      </c>
      <c r="J30" s="411" t="e">
        <f>I30/$C$22</f>
        <v>#DIV/0!</v>
      </c>
      <c r="K30" s="405">
        <f>'ANAM.M.rep1'!EN528</f>
        <v>0</v>
      </c>
      <c r="L30" s="406" t="e">
        <f>K30/$C$22</f>
        <v>#DIV/0!</v>
      </c>
      <c r="M30" s="401">
        <f>'ANAM.M.rep1'!EO528</f>
        <v>0</v>
      </c>
      <c r="N30" s="406" t="e">
        <f>M30/$C$22</f>
        <v>#DIV/0!</v>
      </c>
      <c r="P30" s="477" t="s">
        <v>354</v>
      </c>
      <c r="Q30" s="470">
        <f>C30+E30</f>
        <v>0</v>
      </c>
      <c r="R30" s="471" t="e">
        <f>Q30/W30</f>
        <v>#DIV/0!</v>
      </c>
      <c r="S30" s="470">
        <f>G30+I30</f>
        <v>0</v>
      </c>
      <c r="T30" s="471" t="e">
        <f>S30/W30</f>
        <v>#DIV/0!</v>
      </c>
      <c r="U30" s="474">
        <f>K30+M30</f>
        <v>0</v>
      </c>
      <c r="V30" s="471" t="e">
        <f>U30/W30</f>
        <v>#DIV/0!</v>
      </c>
      <c r="W30" s="475">
        <f>Q30+S30+U30</f>
        <v>0</v>
      </c>
    </row>
    <row r="31" spans="1:23" ht="31.5" customHeight="1" thickBot="1" x14ac:dyDescent="0.4">
      <c r="A31" s="24"/>
      <c r="B31" s="478" t="s">
        <v>355</v>
      </c>
      <c r="C31" s="407">
        <f>'ANAM.F.rep1'!EJ528</f>
        <v>0</v>
      </c>
      <c r="D31" s="406" t="e">
        <f>C31/$C$23</f>
        <v>#DIV/0!</v>
      </c>
      <c r="E31" s="402">
        <f>'ANAM.F.rep1'!EK528</f>
        <v>0</v>
      </c>
      <c r="F31" s="411" t="e">
        <f>E31/$C$23</f>
        <v>#DIV/0!</v>
      </c>
      <c r="G31" s="407">
        <f>'ANAM.F.rep1'!EL528</f>
        <v>0</v>
      </c>
      <c r="H31" s="406" t="e">
        <f>G31/$C$23</f>
        <v>#DIV/0!</v>
      </c>
      <c r="I31" s="402">
        <f>'ANAM.F.rep1'!EM528</f>
        <v>0</v>
      </c>
      <c r="J31" s="411" t="e">
        <f>I31/$C$23</f>
        <v>#DIV/0!</v>
      </c>
      <c r="K31" s="407">
        <f>'ANAM.F.rep1'!EN528</f>
        <v>0</v>
      </c>
      <c r="L31" s="406" t="e">
        <f>K31/$C$23</f>
        <v>#DIV/0!</v>
      </c>
      <c r="M31" s="402">
        <f>'ANAM.F.rep1'!EO528</f>
        <v>0</v>
      </c>
      <c r="N31" s="406" t="e">
        <f>M31/$C$23</f>
        <v>#DIV/0!</v>
      </c>
      <c r="P31" s="478" t="s">
        <v>355</v>
      </c>
      <c r="Q31" s="470">
        <f>C31+E31</f>
        <v>0</v>
      </c>
      <c r="R31" s="471" t="e">
        <f t="shared" ref="R31:R32" si="0">Q31/W31</f>
        <v>#DIV/0!</v>
      </c>
      <c r="S31" s="470">
        <f>G31+I31</f>
        <v>0</v>
      </c>
      <c r="T31" s="471" t="e">
        <f t="shared" ref="T31:T32" si="1">S31/W31</f>
        <v>#DIV/0!</v>
      </c>
      <c r="U31" s="470">
        <f>K31+M31</f>
        <v>0</v>
      </c>
      <c r="V31" s="471" t="e">
        <f t="shared" ref="V31:V32" si="2">U31/W31</f>
        <v>#DIV/0!</v>
      </c>
      <c r="W31" s="475">
        <f t="shared" ref="W31:W32" si="3">Q31+S31+U31</f>
        <v>0</v>
      </c>
    </row>
    <row r="32" spans="1:23" ht="31.5" customHeight="1" thickBot="1" x14ac:dyDescent="0.4">
      <c r="A32" s="24"/>
      <c r="B32" s="479" t="s">
        <v>330</v>
      </c>
      <c r="C32" s="408">
        <f>SUM(C30:C31)</f>
        <v>0</v>
      </c>
      <c r="D32" s="409" t="e">
        <f>C32/$C$24</f>
        <v>#DIV/0!</v>
      </c>
      <c r="E32" s="413">
        <f>SUM(E30:E31)</f>
        <v>0</v>
      </c>
      <c r="F32" s="414" t="e">
        <f>E32/$C$24</f>
        <v>#DIV/0!</v>
      </c>
      <c r="G32" s="408">
        <f>SUM(G30:G31)</f>
        <v>0</v>
      </c>
      <c r="H32" s="409" t="e">
        <f>G32/$C$24</f>
        <v>#DIV/0!</v>
      </c>
      <c r="I32" s="413">
        <f>SUM(I30:I31)</f>
        <v>0</v>
      </c>
      <c r="J32" s="414" t="e">
        <f>I32/$C$24</f>
        <v>#DIV/0!</v>
      </c>
      <c r="K32" s="408">
        <f>SUM(K30:K31)</f>
        <v>0</v>
      </c>
      <c r="L32" s="412" t="e">
        <f>K32/$C$24</f>
        <v>#DIV/0!</v>
      </c>
      <c r="M32" s="413">
        <f>SUM(M30:M31)</f>
        <v>0</v>
      </c>
      <c r="N32" s="412" t="e">
        <f>M32/$C$24</f>
        <v>#DIV/0!</v>
      </c>
      <c r="P32" s="479" t="s">
        <v>330</v>
      </c>
      <c r="Q32" s="472">
        <f>C32+E32</f>
        <v>0</v>
      </c>
      <c r="R32" s="473" t="e">
        <f t="shared" si="0"/>
        <v>#DIV/0!</v>
      </c>
      <c r="S32" s="472">
        <f>G32+I32</f>
        <v>0</v>
      </c>
      <c r="T32" s="473" t="e">
        <f t="shared" si="1"/>
        <v>#DIV/0!</v>
      </c>
      <c r="U32" s="472">
        <f>K32+M32</f>
        <v>0</v>
      </c>
      <c r="V32" s="473" t="e">
        <f t="shared" si="2"/>
        <v>#DIV/0!</v>
      </c>
      <c r="W32" s="476">
        <f t="shared" si="3"/>
        <v>0</v>
      </c>
    </row>
    <row r="33" spans="1:37" ht="31.5" customHeight="1" x14ac:dyDescent="0.35">
      <c r="A33" s="24"/>
      <c r="B33" s="27"/>
      <c r="C33" s="28"/>
      <c r="D33" s="29"/>
      <c r="E33" s="29"/>
      <c r="F33" s="29"/>
      <c r="G33" s="29"/>
      <c r="H33" s="29"/>
      <c r="I33" s="29"/>
      <c r="J33" s="29"/>
      <c r="K33" s="29"/>
      <c r="L33" s="29"/>
    </row>
    <row r="34" spans="1:37" ht="31.5" customHeight="1" thickBot="1" x14ac:dyDescent="0.4">
      <c r="A34" s="3"/>
      <c r="B34" s="43"/>
      <c r="C34" s="43"/>
      <c r="D34" s="43"/>
      <c r="E34" s="46"/>
      <c r="F34" s="44"/>
      <c r="G34" s="44"/>
      <c r="H34" s="44"/>
      <c r="I34" s="43"/>
      <c r="J34" s="43"/>
      <c r="K34" s="47"/>
      <c r="L34" s="48"/>
      <c r="M34" s="47"/>
      <c r="N34" s="48"/>
      <c r="O34" s="47"/>
      <c r="P34" s="48"/>
      <c r="Q34" s="45"/>
      <c r="R34" s="3"/>
      <c r="S34" s="3"/>
      <c r="T34" s="3"/>
      <c r="U34" s="43"/>
      <c r="V34" s="47"/>
      <c r="W34" s="48"/>
      <c r="X34" s="47"/>
      <c r="Y34" s="48"/>
      <c r="Z34" s="47"/>
      <c r="AA34" s="48"/>
      <c r="AB34" s="47"/>
      <c r="AC34" s="48"/>
      <c r="AD34" s="3"/>
      <c r="AE34" s="3"/>
      <c r="AF34" s="3"/>
      <c r="AG34" s="3"/>
      <c r="AH34" s="3"/>
      <c r="AI34" s="3"/>
      <c r="AJ34" s="3"/>
      <c r="AK34" s="3"/>
    </row>
    <row r="35" spans="1:37" ht="52.5" customHeight="1" thickBot="1" x14ac:dyDescent="0.4">
      <c r="A35" s="3"/>
      <c r="B35" s="69"/>
      <c r="C35" s="1408" t="s">
        <v>362</v>
      </c>
      <c r="D35" s="1409"/>
      <c r="E35" s="1409"/>
      <c r="F35" s="1409"/>
      <c r="G35" s="1409"/>
      <c r="H35" s="1409"/>
      <c r="I35" s="1409"/>
      <c r="J35" s="1410"/>
      <c r="K35" s="47"/>
      <c r="R35" s="3"/>
      <c r="S35" s="3"/>
      <c r="T35" s="3"/>
      <c r="U35" s="43"/>
      <c r="V35" s="47"/>
      <c r="W35" s="48"/>
      <c r="X35" s="47"/>
      <c r="Y35" s="48"/>
      <c r="Z35" s="47"/>
      <c r="AA35" s="48"/>
      <c r="AB35" s="47"/>
      <c r="AC35" s="48"/>
      <c r="AD35" s="3"/>
      <c r="AE35" s="3"/>
      <c r="AF35" s="3"/>
      <c r="AG35" s="3"/>
      <c r="AH35" s="3"/>
      <c r="AI35" s="3"/>
      <c r="AJ35" s="3"/>
      <c r="AK35" s="3"/>
    </row>
    <row r="36" spans="1:37" ht="55.5" customHeight="1" x14ac:dyDescent="0.35">
      <c r="A36" s="3"/>
      <c r="B36" s="70" t="s">
        <v>345</v>
      </c>
      <c r="C36" s="1412" t="s">
        <v>363</v>
      </c>
      <c r="D36" s="1407"/>
      <c r="E36" s="1426" t="s">
        <v>364</v>
      </c>
      <c r="F36" s="1407"/>
      <c r="G36" s="1406" t="s">
        <v>365</v>
      </c>
      <c r="H36" s="1407"/>
      <c r="I36" s="1406" t="s">
        <v>66</v>
      </c>
      <c r="J36" s="1411"/>
      <c r="K36" s="68"/>
      <c r="R36" s="3"/>
      <c r="S36" s="3"/>
      <c r="T36" s="3"/>
      <c r="U36" s="43"/>
      <c r="V36" s="47"/>
      <c r="W36" s="48"/>
      <c r="X36" s="47"/>
      <c r="Y36" s="48"/>
      <c r="Z36" s="47"/>
      <c r="AA36" s="48"/>
      <c r="AB36" s="47"/>
      <c r="AC36" s="48"/>
      <c r="AD36" s="3"/>
      <c r="AE36" s="3"/>
      <c r="AF36" s="3"/>
      <c r="AG36" s="3"/>
      <c r="AH36" s="3"/>
      <c r="AI36" s="3"/>
      <c r="AJ36" s="3"/>
      <c r="AK36" s="3"/>
    </row>
    <row r="37" spans="1:37" ht="33" customHeight="1" thickBot="1" x14ac:dyDescent="0.4">
      <c r="A37" s="3"/>
      <c r="B37" s="71"/>
      <c r="C37" s="1008" t="s">
        <v>361</v>
      </c>
      <c r="D37" s="72" t="s">
        <v>34</v>
      </c>
      <c r="E37" s="73" t="s">
        <v>361</v>
      </c>
      <c r="F37" s="72" t="s">
        <v>34</v>
      </c>
      <c r="G37" s="73" t="s">
        <v>361</v>
      </c>
      <c r="H37" s="72" t="s">
        <v>34</v>
      </c>
      <c r="I37" s="73" t="s">
        <v>361</v>
      </c>
      <c r="J37" s="74" t="s">
        <v>34</v>
      </c>
      <c r="K37" s="47"/>
      <c r="R37" s="3"/>
      <c r="S37" s="3"/>
      <c r="T37" s="3"/>
      <c r="U37" s="43"/>
      <c r="V37" s="47"/>
      <c r="W37" s="48"/>
      <c r="X37" s="47"/>
      <c r="Y37" s="48"/>
      <c r="Z37" s="47"/>
      <c r="AA37" s="48"/>
      <c r="AB37" s="47"/>
      <c r="AC37" s="48"/>
      <c r="AD37" s="3"/>
      <c r="AE37" s="3"/>
      <c r="AF37" s="3"/>
      <c r="AG37" s="3"/>
      <c r="AH37" s="3"/>
      <c r="AI37" s="3"/>
      <c r="AJ37" s="3"/>
      <c r="AK37" s="3"/>
    </row>
    <row r="38" spans="1:37" ht="31.5" customHeight="1" x14ac:dyDescent="0.35">
      <c r="A38" s="3"/>
      <c r="B38" s="477" t="s">
        <v>354</v>
      </c>
      <c r="C38" s="75">
        <f>'ANAM.M.rep1'!BN528</f>
        <v>0</v>
      </c>
      <c r="D38" s="76" t="e">
        <f>'ANAM.M.rep1'!BN531</f>
        <v>#DIV/0!</v>
      </c>
      <c r="E38" s="77">
        <f>'ANAM.M.rep1'!BO528</f>
        <v>0</v>
      </c>
      <c r="F38" s="76" t="e">
        <f>'ANAM.M.rep1'!BO531</f>
        <v>#DIV/0!</v>
      </c>
      <c r="G38" s="77">
        <f>'ANAM.M.rep1'!BP528</f>
        <v>0</v>
      </c>
      <c r="H38" s="76" t="e">
        <f>'ANAM.M.rep1'!BP531</f>
        <v>#DIV/0!</v>
      </c>
      <c r="I38" s="77">
        <f>'ANAM.M.rep1'!BQ528</f>
        <v>0</v>
      </c>
      <c r="J38" s="78" t="e">
        <f>'ANAM.M.rep1'!BQ531</f>
        <v>#DIV/0!</v>
      </c>
      <c r="K38" s="47"/>
      <c r="R38" s="3"/>
      <c r="S38" s="3"/>
      <c r="T38" s="3"/>
      <c r="U38" s="43"/>
      <c r="V38" s="47"/>
      <c r="W38" s="48"/>
      <c r="X38" s="47"/>
      <c r="Y38" s="48"/>
      <c r="Z38" s="47"/>
      <c r="AA38" s="48"/>
      <c r="AB38" s="47"/>
      <c r="AC38" s="48"/>
      <c r="AD38" s="3"/>
      <c r="AE38" s="3"/>
      <c r="AF38" s="3"/>
      <c r="AG38" s="3"/>
      <c r="AH38" s="3"/>
      <c r="AI38" s="3"/>
      <c r="AJ38" s="3"/>
      <c r="AK38" s="3"/>
    </row>
    <row r="39" spans="1:37" ht="31.5" customHeight="1" thickBot="1" x14ac:dyDescent="0.4">
      <c r="A39" s="3"/>
      <c r="B39" s="478" t="s">
        <v>355</v>
      </c>
      <c r="C39" s="79">
        <f>'ANAM.F.rep1'!BN528</f>
        <v>0</v>
      </c>
      <c r="D39" s="76" t="e">
        <f>'ANAM.F.rep1'!BN531</f>
        <v>#DIV/0!</v>
      </c>
      <c r="E39" s="80">
        <f>'ANAM.F.rep1'!BO528</f>
        <v>0</v>
      </c>
      <c r="F39" s="76" t="e">
        <f>'ANAM.F.rep1'!BO531</f>
        <v>#DIV/0!</v>
      </c>
      <c r="G39" s="80">
        <f>'ANAM.F.rep1'!BP528</f>
        <v>0</v>
      </c>
      <c r="H39" s="76" t="e">
        <f>'ANAM.F.rep1'!BP531</f>
        <v>#DIV/0!</v>
      </c>
      <c r="I39" s="80">
        <f>'ANAM.F.rep1'!BQ528</f>
        <v>0</v>
      </c>
      <c r="J39" s="78" t="e">
        <f>'ANAM.F.rep1'!BQ531</f>
        <v>#DIV/0!</v>
      </c>
      <c r="K39" s="47"/>
      <c r="R39" s="3"/>
      <c r="S39" s="3"/>
      <c r="T39" s="3"/>
      <c r="U39" s="43"/>
      <c r="V39" s="47"/>
      <c r="W39" s="48"/>
      <c r="X39" s="47"/>
      <c r="Y39" s="48"/>
      <c r="Z39" s="47"/>
      <c r="AA39" s="48"/>
      <c r="AB39" s="47"/>
      <c r="AC39" s="48"/>
      <c r="AD39" s="3"/>
      <c r="AE39" s="3"/>
      <c r="AF39" s="3"/>
      <c r="AG39" s="3"/>
      <c r="AH39" s="3"/>
      <c r="AI39" s="3"/>
      <c r="AJ39" s="3"/>
      <c r="AK39" s="3"/>
    </row>
    <row r="40" spans="1:37" ht="31.5" customHeight="1" thickBot="1" x14ac:dyDescent="0.3">
      <c r="A40" s="3"/>
      <c r="B40" s="479" t="s">
        <v>330</v>
      </c>
      <c r="C40" s="81">
        <f>SUM(C38:C39)</f>
        <v>0</v>
      </c>
      <c r="D40" s="82" t="e">
        <f>C40/C24</f>
        <v>#DIV/0!</v>
      </c>
      <c r="E40" s="83">
        <f>SUM(E38:E39)</f>
        <v>0</v>
      </c>
      <c r="F40" s="82" t="e">
        <f>E40/C24</f>
        <v>#DIV/0!</v>
      </c>
      <c r="G40" s="83">
        <f>SUM(G38:G39)</f>
        <v>0</v>
      </c>
      <c r="H40" s="82" t="e">
        <f>G40/C24</f>
        <v>#DIV/0!</v>
      </c>
      <c r="I40" s="83">
        <f>SUM(I38:I39)</f>
        <v>0</v>
      </c>
      <c r="J40" s="84" t="e">
        <f>I40/C24</f>
        <v>#DIV/0!</v>
      </c>
      <c r="K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</row>
    <row r="41" spans="1:37" ht="31.5" customHeight="1" x14ac:dyDescent="0.35">
      <c r="A41" s="3"/>
      <c r="B41" s="43"/>
      <c r="C41" s="55"/>
      <c r="D41" s="56"/>
      <c r="E41" s="55"/>
      <c r="F41" s="56"/>
      <c r="G41" s="55"/>
      <c r="H41" s="56"/>
      <c r="I41" s="55"/>
      <c r="J41" s="56"/>
      <c r="K41" s="3"/>
      <c r="L41" s="10"/>
      <c r="M41" s="10"/>
      <c r="N41" s="10"/>
      <c r="O41" s="10"/>
      <c r="P41" s="10"/>
      <c r="Q41" s="10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</row>
    <row r="42" spans="1:37" ht="31.5" customHeight="1" x14ac:dyDescent="0.35">
      <c r="A42" s="3"/>
      <c r="B42" s="43"/>
      <c r="C42" s="55"/>
      <c r="D42" s="56"/>
      <c r="E42" s="55"/>
      <c r="F42" s="56"/>
      <c r="G42" s="55"/>
      <c r="H42" s="56"/>
      <c r="I42" s="55"/>
      <c r="J42" s="56"/>
      <c r="K42" s="3"/>
      <c r="L42" s="10"/>
      <c r="M42" s="10"/>
      <c r="N42" s="10"/>
      <c r="O42" s="10"/>
      <c r="P42" s="10"/>
      <c r="Q42" s="10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</row>
    <row r="43" spans="1:37" ht="52.5" customHeight="1" thickBot="1" x14ac:dyDescent="0.25">
      <c r="A43" s="3"/>
      <c r="B43" s="1624" t="s">
        <v>366</v>
      </c>
      <c r="C43" s="1625"/>
      <c r="D43" s="1625"/>
      <c r="E43" s="1625"/>
      <c r="F43" s="1625"/>
      <c r="G43" s="1625"/>
      <c r="H43" s="1625"/>
      <c r="I43" s="1625"/>
      <c r="J43" s="1625"/>
      <c r="K43" s="1625"/>
      <c r="L43" s="1626"/>
      <c r="M43" s="10"/>
      <c r="N43" s="10"/>
      <c r="O43" s="10"/>
      <c r="P43" s="10"/>
      <c r="Q43" s="10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</row>
    <row r="44" spans="1:37" s="58" customFormat="1" ht="278.25" customHeight="1" thickBot="1" x14ac:dyDescent="0.3">
      <c r="A44" s="57"/>
      <c r="B44" s="1627" t="s">
        <v>345</v>
      </c>
      <c r="C44" s="1009" t="s">
        <v>367</v>
      </c>
      <c r="D44" s="1010" t="s">
        <v>368</v>
      </c>
      <c r="E44" s="1011" t="s">
        <v>369</v>
      </c>
      <c r="F44" s="1011" t="s">
        <v>370</v>
      </c>
      <c r="G44" s="1012" t="s">
        <v>371</v>
      </c>
      <c r="H44" s="1013" t="s">
        <v>372</v>
      </c>
      <c r="I44" s="1014" t="s">
        <v>373</v>
      </c>
      <c r="J44" s="1015" t="s">
        <v>374</v>
      </c>
      <c r="K44" s="1016" t="s">
        <v>375</v>
      </c>
      <c r="L44" s="1011" t="s">
        <v>490</v>
      </c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</row>
    <row r="45" spans="1:37" ht="31.5" customHeight="1" x14ac:dyDescent="0.25">
      <c r="A45" s="3"/>
      <c r="B45" s="1628" t="s">
        <v>354</v>
      </c>
      <c r="C45" s="104" t="e">
        <f>'ANAM.M.rep1'!$AT$531</f>
        <v>#DIV/0!</v>
      </c>
      <c r="D45" s="105" t="e">
        <f>'ANAM.M.rep1'!$DE$531</f>
        <v>#DIV/0!</v>
      </c>
      <c r="E45" s="106" t="e">
        <f>'ANAM.M.rep1'!$DH$531</f>
        <v>#DIV/0!</v>
      </c>
      <c r="F45" s="107" t="e">
        <f>'ANAM.M.rep1'!$DK$531</f>
        <v>#DIV/0!</v>
      </c>
      <c r="G45" s="108" t="e">
        <f>'ANAM.M.rep1'!$DN$531</f>
        <v>#DIV/0!</v>
      </c>
      <c r="H45" s="110" t="e">
        <f>H51/C22</f>
        <v>#DIV/0!</v>
      </c>
      <c r="I45" s="109" t="e">
        <f>'ANAM.M.rep1'!$EE$531</f>
        <v>#DIV/0!</v>
      </c>
      <c r="J45" s="110" t="e">
        <f>'ANAM.M.rep1'!$EC$531</f>
        <v>#DIV/0!</v>
      </c>
      <c r="K45" s="1096" t="e">
        <f>'ANAM.M.rep1'!$EE$533</f>
        <v>#DIV/0!</v>
      </c>
      <c r="L45" s="1629" t="e">
        <f>'ANAM.M.rep1'!$GA$531</f>
        <v>#DIV/0!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</row>
    <row r="46" spans="1:37" ht="31.5" customHeight="1" x14ac:dyDescent="0.25">
      <c r="A46" s="3"/>
      <c r="B46" s="1628" t="s">
        <v>355</v>
      </c>
      <c r="C46" s="1630" t="e">
        <f>'ANAM.F.rep1'!$AT$531</f>
        <v>#DIV/0!</v>
      </c>
      <c r="D46" s="1631" t="e">
        <f>'ANAM.F.rep1'!$DE$531</f>
        <v>#DIV/0!</v>
      </c>
      <c r="E46" s="1632" t="e">
        <f>'ANAM.F.rep1'!$DH$531</f>
        <v>#DIV/0!</v>
      </c>
      <c r="F46" s="1633" t="e">
        <f>'ANAM.F.rep1'!$DK$531</f>
        <v>#DIV/0!</v>
      </c>
      <c r="G46" s="1634" t="e">
        <f>'ANAM.F.rep1'!$DN$531</f>
        <v>#DIV/0!</v>
      </c>
      <c r="H46" s="1635" t="e">
        <f>H53/C23</f>
        <v>#DIV/0!</v>
      </c>
      <c r="I46" s="1636" t="e">
        <f>'ANAM.F.rep1'!$EE$531</f>
        <v>#DIV/0!</v>
      </c>
      <c r="J46" s="1635" t="e">
        <f>'ANAM.F.rep1'!$EC$531</f>
        <v>#DIV/0!</v>
      </c>
      <c r="K46" s="1637" t="e">
        <f>'ANAM.F.rep1'!$EE$533</f>
        <v>#DIV/0!</v>
      </c>
      <c r="L46" s="1638" t="e">
        <f>'ANAM.F.rep1'!$GA$531</f>
        <v>#DIV/0!</v>
      </c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</row>
    <row r="47" spans="1:37" ht="31.5" customHeight="1" x14ac:dyDescent="0.35">
      <c r="A47" s="3"/>
      <c r="B47" s="43"/>
      <c r="C47" s="102"/>
      <c r="D47" s="102"/>
      <c r="E47" s="102"/>
      <c r="F47" s="102"/>
      <c r="G47" s="102"/>
      <c r="H47" s="102"/>
      <c r="I47" s="102"/>
      <c r="J47" s="102"/>
      <c r="K47" s="10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</row>
    <row r="48" spans="1:37" ht="31.5" customHeight="1" thickBot="1" x14ac:dyDescent="0.4">
      <c r="A48" s="3"/>
      <c r="B48" s="43"/>
      <c r="C48" s="10"/>
      <c r="D48" s="10"/>
      <c r="E48" s="10"/>
      <c r="F48" s="10"/>
      <c r="G48" s="10"/>
      <c r="H48" s="10"/>
      <c r="I48" s="10"/>
      <c r="J48" s="63"/>
      <c r="K48" s="3"/>
      <c r="L48" s="62"/>
      <c r="M48" s="62"/>
      <c r="N48" s="62"/>
      <c r="O48" s="62"/>
      <c r="P48" s="62"/>
      <c r="Q48" s="62"/>
      <c r="R48" s="62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</row>
    <row r="49" spans="1:37" ht="63" customHeight="1" thickBot="1" x14ac:dyDescent="0.25">
      <c r="A49" s="3"/>
      <c r="B49" s="1403" t="s">
        <v>376</v>
      </c>
      <c r="C49" s="1417"/>
      <c r="D49" s="1417"/>
      <c r="E49" s="1417"/>
      <c r="F49" s="1417"/>
      <c r="G49" s="1417"/>
      <c r="H49" s="1417"/>
      <c r="I49" s="1417"/>
      <c r="J49" s="1417"/>
      <c r="K49" s="1418"/>
      <c r="L49" s="62"/>
      <c r="M49" s="62"/>
      <c r="N49" s="62"/>
      <c r="O49" s="62"/>
      <c r="P49" s="62"/>
      <c r="Q49" s="62"/>
      <c r="R49" s="62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</row>
    <row r="50" spans="1:37" ht="297" customHeight="1" thickBot="1" x14ac:dyDescent="0.3">
      <c r="A50" s="3"/>
      <c r="B50" s="1017" t="s">
        <v>345</v>
      </c>
      <c r="C50" s="1013" t="s">
        <v>377</v>
      </c>
      <c r="D50" s="1018" t="s">
        <v>378</v>
      </c>
      <c r="E50" s="1019" t="s">
        <v>379</v>
      </c>
      <c r="F50" s="1019" t="s">
        <v>380</v>
      </c>
      <c r="G50" s="1020" t="s">
        <v>381</v>
      </c>
      <c r="H50" s="1021" t="s">
        <v>382</v>
      </c>
      <c r="I50" s="1013" t="s">
        <v>383</v>
      </c>
      <c r="J50" s="1021" t="s">
        <v>384</v>
      </c>
      <c r="K50" s="1022" t="s">
        <v>375</v>
      </c>
    </row>
    <row r="51" spans="1:37" ht="32.25" customHeight="1" x14ac:dyDescent="0.3">
      <c r="A51" s="3"/>
      <c r="B51" s="1023" t="s">
        <v>385</v>
      </c>
      <c r="C51" s="113">
        <f>'ANAM.M.rep1'!$AT$528</f>
        <v>0</v>
      </c>
      <c r="D51" s="168">
        <f>'ANAM.M.rep1'!$DE$528</f>
        <v>0</v>
      </c>
      <c r="E51" s="169">
        <f>'ANAM.M.rep1'!$DH$528</f>
        <v>0</v>
      </c>
      <c r="F51" s="169">
        <f>'ANAM.M.rep1'!$DK$528</f>
        <v>0</v>
      </c>
      <c r="G51" s="170">
        <f>'ANAM.M.rep1'!$DN$528</f>
        <v>0</v>
      </c>
      <c r="H51" s="114">
        <f>SUM(D51:G51)</f>
        <v>0</v>
      </c>
      <c r="I51" s="112">
        <f>'ANAM.M.rep1'!$EE$528</f>
        <v>0</v>
      </c>
      <c r="J51" s="112">
        <f>'ANAM.M.rep1'!$EC$528</f>
        <v>0</v>
      </c>
      <c r="K51" s="1419">
        <f>IF(J51=0,0,I51/J51)</f>
        <v>0</v>
      </c>
    </row>
    <row r="52" spans="1:37" ht="32.25" customHeight="1" thickBot="1" x14ac:dyDescent="0.35">
      <c r="A52" s="3"/>
      <c r="B52" s="1024" t="s">
        <v>386</v>
      </c>
      <c r="C52" s="116">
        <f>IF($J$51=0,0,C51/$J$51)</f>
        <v>0</v>
      </c>
      <c r="D52" s="116">
        <f>IF($J$51=0,0,D51/$J$51)</f>
        <v>0</v>
      </c>
      <c r="E52" s="117">
        <f t="shared" ref="E52:J52" si="4">IF($J$51=0,0,E51/$J$51)</f>
        <v>0</v>
      </c>
      <c r="F52" s="117">
        <f t="shared" si="4"/>
        <v>0</v>
      </c>
      <c r="G52" s="118">
        <f t="shared" si="4"/>
        <v>0</v>
      </c>
      <c r="H52" s="118">
        <f t="shared" si="4"/>
        <v>0</v>
      </c>
      <c r="I52" s="115">
        <f t="shared" si="4"/>
        <v>0</v>
      </c>
      <c r="J52" s="115">
        <f t="shared" si="4"/>
        <v>0</v>
      </c>
      <c r="K52" s="1420"/>
    </row>
    <row r="53" spans="1:37" ht="32.25" customHeight="1" thickBot="1" x14ac:dyDescent="0.35">
      <c r="A53" s="3"/>
      <c r="B53" s="1023" t="s">
        <v>387</v>
      </c>
      <c r="C53" s="119">
        <f>'ANAM.F.rep1'!$AT$528</f>
        <v>0</v>
      </c>
      <c r="D53" s="168">
        <f>'ANAM.F.rep1'!$DE$528</f>
        <v>0</v>
      </c>
      <c r="E53" s="169">
        <f>'ANAM.F.rep1'!$DH$528</f>
        <v>0</v>
      </c>
      <c r="F53" s="169">
        <f>'ANAM.F.rep1'!$DK$528</f>
        <v>0</v>
      </c>
      <c r="G53" s="170">
        <f>'ANAM.F.rep1'!$DN$528</f>
        <v>0</v>
      </c>
      <c r="H53" s="175">
        <f>SUM(D53:G53)</f>
        <v>0</v>
      </c>
      <c r="I53" s="175">
        <f>'ANAM.F.rep1'!$EE$528</f>
        <v>0</v>
      </c>
      <c r="J53" s="175">
        <f>'ANAM.F.rep1'!$EC$528</f>
        <v>0</v>
      </c>
      <c r="K53" s="1415">
        <f>IF(J53=0,0,I53/J53)</f>
        <v>0</v>
      </c>
    </row>
    <row r="54" spans="1:37" ht="32.25" customHeight="1" thickBot="1" x14ac:dyDescent="0.35">
      <c r="A54" s="3"/>
      <c r="B54" s="1025" t="s">
        <v>330</v>
      </c>
      <c r="C54" s="171">
        <f>IF($J$53=0,0,C53/$J$53)</f>
        <v>0</v>
      </c>
      <c r="D54" s="171">
        <f>IF($J$53=0,0,D53/$J$53)</f>
        <v>0</v>
      </c>
      <c r="E54" s="172">
        <f t="shared" ref="E54:J54" si="5">IF($J$53=0,0,E53/$J$53)</f>
        <v>0</v>
      </c>
      <c r="F54" s="172">
        <f t="shared" si="5"/>
        <v>0</v>
      </c>
      <c r="G54" s="173">
        <f t="shared" si="5"/>
        <v>0</v>
      </c>
      <c r="H54" s="171">
        <f t="shared" si="5"/>
        <v>0</v>
      </c>
      <c r="I54" s="171">
        <f t="shared" si="5"/>
        <v>0</v>
      </c>
      <c r="J54" s="171">
        <f t="shared" si="5"/>
        <v>0</v>
      </c>
      <c r="K54" s="1416"/>
    </row>
    <row r="55" spans="1:37" ht="32.25" customHeight="1" thickBot="1" x14ac:dyDescent="0.35">
      <c r="A55" s="3"/>
      <c r="B55" s="1026" t="s">
        <v>388</v>
      </c>
      <c r="C55" s="120">
        <f>C51+C53</f>
        <v>0</v>
      </c>
      <c r="D55" s="174">
        <f t="shared" ref="D55:J55" si="6">D51+D53</f>
        <v>0</v>
      </c>
      <c r="E55" s="174">
        <f t="shared" si="6"/>
        <v>0</v>
      </c>
      <c r="F55" s="174">
        <f t="shared" si="6"/>
        <v>0</v>
      </c>
      <c r="G55" s="174">
        <f t="shared" si="6"/>
        <v>0</v>
      </c>
      <c r="H55" s="121">
        <f t="shared" si="6"/>
        <v>0</v>
      </c>
      <c r="I55" s="121">
        <f t="shared" si="6"/>
        <v>0</v>
      </c>
      <c r="J55" s="121">
        <f t="shared" si="6"/>
        <v>0</v>
      </c>
      <c r="K55" s="122" t="e">
        <f>I55/J55</f>
        <v>#DIV/0!</v>
      </c>
    </row>
    <row r="56" spans="1:37" ht="32.25" customHeight="1" thickBot="1" x14ac:dyDescent="0.4">
      <c r="A56" s="3"/>
      <c r="B56" s="123" t="s">
        <v>389</v>
      </c>
      <c r="C56" s="124" t="e">
        <f t="shared" ref="C56:J56" si="7">C55/$J$55</f>
        <v>#DIV/0!</v>
      </c>
      <c r="D56" s="124" t="e">
        <f t="shared" si="7"/>
        <v>#DIV/0!</v>
      </c>
      <c r="E56" s="124" t="e">
        <f t="shared" si="7"/>
        <v>#DIV/0!</v>
      </c>
      <c r="F56" s="124" t="e">
        <f t="shared" si="7"/>
        <v>#DIV/0!</v>
      </c>
      <c r="G56" s="124" t="e">
        <f t="shared" si="7"/>
        <v>#DIV/0!</v>
      </c>
      <c r="H56" s="125" t="e">
        <f t="shared" si="7"/>
        <v>#DIV/0!</v>
      </c>
      <c r="I56" s="125" t="e">
        <f t="shared" si="7"/>
        <v>#DIV/0!</v>
      </c>
      <c r="J56" s="125" t="e">
        <f t="shared" si="7"/>
        <v>#DIV/0!</v>
      </c>
      <c r="K56" s="111"/>
    </row>
    <row r="57" spans="1:37" ht="32.25" customHeight="1" thickBot="1" x14ac:dyDescent="0.25">
      <c r="A57" s="3"/>
      <c r="B57" s="3"/>
    </row>
    <row r="58" spans="1:37" ht="32.25" customHeight="1" thickBot="1" x14ac:dyDescent="0.25">
      <c r="A58" s="3"/>
      <c r="B58" s="1398" t="s">
        <v>294</v>
      </c>
      <c r="C58" s="1399"/>
      <c r="D58" s="1399"/>
      <c r="E58" s="1399"/>
      <c r="F58" s="1399"/>
      <c r="G58" s="1400"/>
    </row>
    <row r="59" spans="1:37" ht="32.25" customHeight="1" thickBot="1" x14ac:dyDescent="0.4">
      <c r="A59" s="3"/>
      <c r="B59" s="88"/>
      <c r="C59" s="89"/>
      <c r="D59" s="89"/>
      <c r="E59" s="159" t="s">
        <v>67</v>
      </c>
      <c r="F59" s="160" t="s">
        <v>68</v>
      </c>
      <c r="G59" s="93" t="s">
        <v>69</v>
      </c>
    </row>
    <row r="60" spans="1:37" ht="32.25" customHeight="1" x14ac:dyDescent="0.2">
      <c r="A60" s="3"/>
      <c r="B60" s="87" t="s">
        <v>314</v>
      </c>
      <c r="C60" s="85"/>
      <c r="D60" s="101"/>
      <c r="E60" s="97">
        <f>'ANAM.M.rep1'!Q528</f>
        <v>0</v>
      </c>
      <c r="F60" s="90">
        <f>'ANAM.F.rep1'!Q528</f>
        <v>0</v>
      </c>
      <c r="G60" s="94">
        <f>E60+F60</f>
        <v>0</v>
      </c>
    </row>
    <row r="61" spans="1:37" ht="66.75" customHeight="1" x14ac:dyDescent="0.2">
      <c r="A61" s="3"/>
      <c r="B61" s="1027" t="s">
        <v>390</v>
      </c>
      <c r="C61" s="86"/>
      <c r="D61" s="100"/>
      <c r="E61" s="98">
        <f>'ANAM.M.rep1'!R528</f>
        <v>0</v>
      </c>
      <c r="F61" s="91">
        <f>'ANAM.F.rep1'!R528</f>
        <v>0</v>
      </c>
      <c r="G61" s="95">
        <f>E61+F61</f>
        <v>0</v>
      </c>
    </row>
    <row r="62" spans="1:37" ht="32.25" customHeight="1" thickBot="1" x14ac:dyDescent="0.25">
      <c r="A62" s="3"/>
      <c r="B62" s="1395" t="s">
        <v>333</v>
      </c>
      <c r="C62" s="1396"/>
      <c r="D62" s="1397"/>
      <c r="E62" s="99">
        <f>'ANAM.M.rep1'!$S$528</f>
        <v>0</v>
      </c>
      <c r="F62" s="92">
        <f>'ANAM.F.rep1'!$S$528</f>
        <v>0</v>
      </c>
      <c r="G62" s="96">
        <f>E62+F62</f>
        <v>0</v>
      </c>
    </row>
    <row r="63" spans="1:37" ht="32.25" customHeight="1" x14ac:dyDescent="0.2">
      <c r="A63" s="3"/>
      <c r="B63" s="1394"/>
      <c r="C63" s="1394"/>
      <c r="D63" s="1394"/>
    </row>
    <row r="64" spans="1:37" ht="32.25" customHeight="1" x14ac:dyDescent="0.2">
      <c r="A64" s="3"/>
      <c r="B64" s="3"/>
    </row>
    <row r="65" spans="1:3" ht="32.25" customHeight="1" x14ac:dyDescent="0.2">
      <c r="A65" s="3"/>
      <c r="B65" s="3"/>
    </row>
    <row r="66" spans="1:3" ht="32.25" customHeight="1" x14ac:dyDescent="0.2">
      <c r="A66" s="3"/>
      <c r="B66" s="3"/>
    </row>
    <row r="67" spans="1:3" ht="32.25" customHeight="1" x14ac:dyDescent="0.2">
      <c r="A67" s="3"/>
      <c r="B67" s="3"/>
    </row>
    <row r="68" spans="1:3" ht="32.25" customHeight="1" x14ac:dyDescent="0.2">
      <c r="A68" s="3"/>
      <c r="B68" s="3"/>
    </row>
    <row r="69" spans="1:3" ht="32.25" customHeight="1" x14ac:dyDescent="0.2">
      <c r="A69" s="3"/>
      <c r="B69" s="3"/>
    </row>
    <row r="70" spans="1:3" ht="32.25" customHeight="1" x14ac:dyDescent="0.2">
      <c r="A70" s="3"/>
      <c r="B70" s="3"/>
    </row>
    <row r="71" spans="1:3" ht="32.25" customHeight="1" x14ac:dyDescent="0.2">
      <c r="A71" s="3"/>
      <c r="B71" s="3"/>
    </row>
    <row r="72" spans="1:3" ht="32.25" customHeight="1" x14ac:dyDescent="0.2">
      <c r="A72" s="3"/>
      <c r="B72" s="3"/>
    </row>
    <row r="73" spans="1:3" ht="32.25" customHeight="1" x14ac:dyDescent="0.2">
      <c r="A73" s="3"/>
      <c r="B73" s="3"/>
    </row>
    <row r="74" spans="1:3" ht="32.25" customHeight="1" x14ac:dyDescent="0.2">
      <c r="A74" s="3"/>
      <c r="B74" s="3"/>
    </row>
    <row r="75" spans="1:3" ht="32.25" customHeight="1" x14ac:dyDescent="0.2">
      <c r="A75" s="3"/>
      <c r="B75" s="3"/>
    </row>
    <row r="76" spans="1:3" ht="32.25" customHeight="1" x14ac:dyDescent="0.2">
      <c r="A76" s="3"/>
      <c r="B76" s="3"/>
    </row>
    <row r="77" spans="1:3" ht="32.25" customHeight="1" x14ac:dyDescent="0.2">
      <c r="A77" s="3"/>
      <c r="B77" s="3"/>
    </row>
    <row r="78" spans="1:3" ht="32.25" customHeight="1" x14ac:dyDescent="0.2">
      <c r="A78" s="3"/>
      <c r="B78" s="3"/>
    </row>
    <row r="79" spans="1:3" x14ac:dyDescent="0.2">
      <c r="A79" s="3"/>
      <c r="B79" s="3"/>
      <c r="C79" s="3"/>
    </row>
    <row r="80" spans="1:3" x14ac:dyDescent="0.2">
      <c r="A80" s="3"/>
      <c r="B80" s="3"/>
      <c r="C80" s="3"/>
    </row>
    <row r="81" spans="1:3" x14ac:dyDescent="0.2">
      <c r="A81" s="3"/>
      <c r="B81" s="3"/>
      <c r="C81" s="3"/>
    </row>
    <row r="82" spans="1:3" x14ac:dyDescent="0.2">
      <c r="A82" s="3"/>
      <c r="B82" s="3"/>
      <c r="C82" s="3"/>
    </row>
    <row r="83" spans="1:3" x14ac:dyDescent="0.2">
      <c r="A83" s="3"/>
      <c r="B83" s="3"/>
      <c r="C83" s="3"/>
    </row>
    <row r="84" spans="1:3" x14ac:dyDescent="0.2">
      <c r="A84" s="3"/>
      <c r="B84" s="3"/>
      <c r="C84" s="3"/>
    </row>
    <row r="85" spans="1:3" x14ac:dyDescent="0.2">
      <c r="A85" s="3"/>
      <c r="B85" s="3"/>
      <c r="C85" s="3"/>
    </row>
    <row r="86" spans="1:3" x14ac:dyDescent="0.2">
      <c r="A86" s="3"/>
      <c r="B86" s="3"/>
      <c r="C86" s="3"/>
    </row>
    <row r="87" spans="1:3" x14ac:dyDescent="0.2">
      <c r="A87" s="3"/>
      <c r="B87" s="3"/>
      <c r="C87" s="3"/>
    </row>
    <row r="88" spans="1:3" x14ac:dyDescent="0.2">
      <c r="A88" s="3"/>
      <c r="B88" s="3"/>
      <c r="C88" s="3"/>
    </row>
    <row r="89" spans="1:3" x14ac:dyDescent="0.2">
      <c r="A89" s="3"/>
      <c r="B89" s="3"/>
      <c r="C89" s="3"/>
    </row>
    <row r="90" spans="1:3" x14ac:dyDescent="0.2">
      <c r="A90" s="3"/>
      <c r="B90" s="3"/>
      <c r="C90" s="3"/>
    </row>
    <row r="91" spans="1:3" x14ac:dyDescent="0.2">
      <c r="A91" s="3"/>
      <c r="B91" s="3"/>
      <c r="C91" s="3"/>
    </row>
    <row r="92" spans="1:3" x14ac:dyDescent="0.2">
      <c r="A92" s="3"/>
      <c r="B92" s="3"/>
      <c r="C92" s="3"/>
    </row>
    <row r="93" spans="1:3" x14ac:dyDescent="0.2">
      <c r="A93" s="3"/>
      <c r="B93" s="3"/>
      <c r="C93" s="3"/>
    </row>
    <row r="94" spans="1:3" x14ac:dyDescent="0.2">
      <c r="A94" s="3"/>
      <c r="B94" s="3"/>
      <c r="C94" s="3"/>
    </row>
    <row r="95" spans="1:3" x14ac:dyDescent="0.2">
      <c r="A95" s="3"/>
      <c r="B95" s="3"/>
      <c r="C95" s="3"/>
    </row>
    <row r="96" spans="1:3" x14ac:dyDescent="0.2">
      <c r="A96" s="3"/>
      <c r="B96" s="3"/>
      <c r="C96" s="3"/>
    </row>
    <row r="97" spans="1:3" x14ac:dyDescent="0.2">
      <c r="A97" s="3"/>
      <c r="B97" s="3"/>
      <c r="C97" s="3"/>
    </row>
    <row r="98" spans="1:3" x14ac:dyDescent="0.2">
      <c r="A98" s="3"/>
      <c r="B98" s="3"/>
      <c r="C98" s="3"/>
    </row>
    <row r="99" spans="1:3" x14ac:dyDescent="0.2">
      <c r="A99" s="3"/>
      <c r="B99" s="3"/>
      <c r="C99" s="3"/>
    </row>
    <row r="100" spans="1:3" x14ac:dyDescent="0.2">
      <c r="A100" s="3"/>
      <c r="B100" s="3"/>
      <c r="C100" s="3"/>
    </row>
    <row r="101" spans="1:3" x14ac:dyDescent="0.2">
      <c r="A101" s="3"/>
      <c r="B101" s="3"/>
      <c r="C101" s="3"/>
    </row>
    <row r="102" spans="1:3" x14ac:dyDescent="0.2">
      <c r="A102" s="3"/>
      <c r="B102" s="3"/>
      <c r="C102" s="3"/>
    </row>
    <row r="103" spans="1:3" x14ac:dyDescent="0.2">
      <c r="A103" s="3"/>
      <c r="B103" s="3"/>
      <c r="C103" s="3"/>
    </row>
    <row r="104" spans="1:3" x14ac:dyDescent="0.2">
      <c r="A104" s="3"/>
      <c r="B104" s="3"/>
      <c r="C104" s="3"/>
    </row>
    <row r="105" spans="1:3" x14ac:dyDescent="0.2">
      <c r="A105" s="3"/>
      <c r="B105" s="3"/>
      <c r="C105" s="3"/>
    </row>
    <row r="106" spans="1:3" x14ac:dyDescent="0.2">
      <c r="A106" s="3"/>
      <c r="B106" s="3"/>
      <c r="C106" s="3"/>
    </row>
    <row r="107" spans="1:3" x14ac:dyDescent="0.2">
      <c r="A107" s="3"/>
      <c r="B107" s="3"/>
      <c r="C107" s="3"/>
    </row>
    <row r="108" spans="1:3" x14ac:dyDescent="0.2">
      <c r="A108" s="3"/>
      <c r="B108" s="3"/>
      <c r="C108" s="3"/>
    </row>
    <row r="109" spans="1:3" x14ac:dyDescent="0.2">
      <c r="A109" s="3"/>
      <c r="B109" s="3"/>
      <c r="C109" s="3"/>
    </row>
    <row r="110" spans="1:3" x14ac:dyDescent="0.2">
      <c r="A110" s="3"/>
      <c r="B110" s="3"/>
      <c r="C110" s="3"/>
    </row>
    <row r="111" spans="1:3" x14ac:dyDescent="0.2">
      <c r="A111" s="3"/>
      <c r="B111" s="3"/>
      <c r="C111" s="3"/>
    </row>
    <row r="112" spans="1:3" x14ac:dyDescent="0.2">
      <c r="A112" s="3"/>
      <c r="B112" s="3"/>
      <c r="C112" s="3"/>
    </row>
    <row r="113" spans="1:3" x14ac:dyDescent="0.2">
      <c r="A113" s="3"/>
      <c r="B113" s="3"/>
      <c r="C113" s="3"/>
    </row>
    <row r="114" spans="1:3" x14ac:dyDescent="0.2">
      <c r="A114" s="3"/>
      <c r="B114" s="3"/>
      <c r="C114" s="3"/>
    </row>
    <row r="115" spans="1:3" x14ac:dyDescent="0.2">
      <c r="A115" s="3"/>
      <c r="B115" s="3"/>
      <c r="C115" s="3"/>
    </row>
    <row r="116" spans="1:3" x14ac:dyDescent="0.2">
      <c r="A116" s="3"/>
      <c r="B116" s="3"/>
      <c r="C116" s="3"/>
    </row>
    <row r="117" spans="1:3" x14ac:dyDescent="0.2">
      <c r="A117" s="3"/>
      <c r="B117" s="3"/>
      <c r="C117" s="3"/>
    </row>
    <row r="118" spans="1:3" x14ac:dyDescent="0.2">
      <c r="A118" s="3"/>
      <c r="B118" s="3"/>
      <c r="C118" s="3"/>
    </row>
    <row r="119" spans="1:3" x14ac:dyDescent="0.2">
      <c r="A119" s="3"/>
      <c r="B119" s="3"/>
      <c r="C119" s="3"/>
    </row>
    <row r="120" spans="1:3" x14ac:dyDescent="0.2">
      <c r="A120" s="3"/>
      <c r="B120" s="3"/>
      <c r="C120" s="3"/>
    </row>
    <row r="121" spans="1:3" x14ac:dyDescent="0.2">
      <c r="A121" s="3"/>
      <c r="B121" s="3"/>
      <c r="C121" s="3"/>
    </row>
    <row r="122" spans="1:3" x14ac:dyDescent="0.2">
      <c r="A122" s="3"/>
      <c r="B122" s="3"/>
      <c r="C122" s="3"/>
    </row>
    <row r="123" spans="1:3" x14ac:dyDescent="0.2">
      <c r="A123" s="3"/>
      <c r="B123" s="3"/>
      <c r="C123" s="3"/>
    </row>
    <row r="124" spans="1:3" x14ac:dyDescent="0.2">
      <c r="A124" s="3"/>
      <c r="B124" s="3"/>
      <c r="C124" s="3"/>
    </row>
    <row r="125" spans="1:3" x14ac:dyDescent="0.2">
      <c r="A125" s="3"/>
      <c r="B125" s="3"/>
      <c r="C125" s="3"/>
    </row>
    <row r="126" spans="1:3" x14ac:dyDescent="0.2">
      <c r="A126" s="3"/>
      <c r="B126" s="3"/>
      <c r="C126" s="3"/>
    </row>
    <row r="127" spans="1:3" x14ac:dyDescent="0.2">
      <c r="A127" s="3"/>
      <c r="B127" s="3"/>
      <c r="C127" s="3"/>
    </row>
    <row r="128" spans="1:3" x14ac:dyDescent="0.2">
      <c r="A128" s="3"/>
      <c r="B128" s="3"/>
      <c r="C128" s="3"/>
    </row>
    <row r="129" spans="1:3" x14ac:dyDescent="0.2">
      <c r="A129" s="3"/>
      <c r="B129" s="3"/>
      <c r="C129" s="3"/>
    </row>
    <row r="130" spans="1:3" x14ac:dyDescent="0.2">
      <c r="A130" s="3"/>
      <c r="B130" s="3"/>
      <c r="C130" s="3"/>
    </row>
    <row r="131" spans="1:3" x14ac:dyDescent="0.2">
      <c r="A131" s="3"/>
      <c r="B131" s="3"/>
      <c r="C131" s="3"/>
    </row>
    <row r="132" spans="1:3" x14ac:dyDescent="0.2">
      <c r="A132" s="3"/>
      <c r="B132" s="3"/>
      <c r="C132" s="3"/>
    </row>
    <row r="133" spans="1:3" x14ac:dyDescent="0.2">
      <c r="A133" s="3"/>
      <c r="B133" s="3"/>
      <c r="C133" s="3"/>
    </row>
    <row r="134" spans="1:3" x14ac:dyDescent="0.2">
      <c r="A134" s="3"/>
      <c r="B134" s="3"/>
      <c r="C134" s="3"/>
    </row>
    <row r="135" spans="1:3" x14ac:dyDescent="0.2">
      <c r="A135" s="3"/>
      <c r="B135" s="3"/>
      <c r="C135" s="3"/>
    </row>
    <row r="136" spans="1:3" x14ac:dyDescent="0.2">
      <c r="A136" s="3"/>
      <c r="B136" s="3"/>
      <c r="C136" s="3"/>
    </row>
    <row r="137" spans="1:3" x14ac:dyDescent="0.2">
      <c r="A137" s="3"/>
      <c r="B137" s="3"/>
      <c r="C137" s="3"/>
    </row>
    <row r="138" spans="1:3" x14ac:dyDescent="0.2">
      <c r="A138" s="3"/>
      <c r="B138" s="3"/>
      <c r="C138" s="3"/>
    </row>
    <row r="139" spans="1:3" x14ac:dyDescent="0.2">
      <c r="A139" s="3"/>
      <c r="B139" s="3"/>
      <c r="C139" s="3"/>
    </row>
    <row r="140" spans="1:3" x14ac:dyDescent="0.2">
      <c r="A140" s="3"/>
      <c r="B140" s="3"/>
      <c r="C140" s="3"/>
    </row>
    <row r="141" spans="1:3" x14ac:dyDescent="0.2">
      <c r="A141" s="3"/>
      <c r="B141" s="3"/>
      <c r="C141" s="3"/>
    </row>
    <row r="142" spans="1:3" x14ac:dyDescent="0.2">
      <c r="A142" s="3"/>
      <c r="B142" s="3"/>
      <c r="C142" s="3"/>
    </row>
    <row r="143" spans="1:3" x14ac:dyDescent="0.2">
      <c r="A143" s="3"/>
      <c r="B143" s="3"/>
      <c r="C143" s="3"/>
    </row>
    <row r="144" spans="1:3" x14ac:dyDescent="0.2">
      <c r="A144" s="3"/>
      <c r="B144" s="3"/>
      <c r="C144" s="3"/>
    </row>
    <row r="145" spans="1:3" x14ac:dyDescent="0.2">
      <c r="A145" s="3"/>
      <c r="B145" s="3"/>
      <c r="C145" s="3"/>
    </row>
    <row r="146" spans="1:3" x14ac:dyDescent="0.2">
      <c r="A146" s="3"/>
      <c r="B146" s="3"/>
      <c r="C146" s="3"/>
    </row>
    <row r="147" spans="1:3" x14ac:dyDescent="0.2">
      <c r="A147" s="3"/>
      <c r="B147" s="3"/>
      <c r="C147" s="3"/>
    </row>
    <row r="148" spans="1:3" x14ac:dyDescent="0.2">
      <c r="A148" s="3"/>
      <c r="B148" s="3"/>
      <c r="C148" s="3"/>
    </row>
    <row r="149" spans="1:3" x14ac:dyDescent="0.2">
      <c r="A149" s="3"/>
      <c r="B149" s="3"/>
      <c r="C149" s="3"/>
    </row>
    <row r="150" spans="1:3" x14ac:dyDescent="0.2">
      <c r="A150" s="3"/>
      <c r="B150" s="3"/>
      <c r="C150" s="3"/>
    </row>
    <row r="151" spans="1:3" x14ac:dyDescent="0.2">
      <c r="A151" s="3"/>
      <c r="B151" s="3"/>
      <c r="C151" s="3"/>
    </row>
    <row r="152" spans="1:3" x14ac:dyDescent="0.2">
      <c r="A152" s="3"/>
      <c r="B152" s="3"/>
      <c r="C152" s="3"/>
    </row>
    <row r="153" spans="1:3" x14ac:dyDescent="0.2">
      <c r="A153" s="3"/>
      <c r="B153" s="3"/>
      <c r="C153" s="3"/>
    </row>
    <row r="154" spans="1:3" x14ac:dyDescent="0.2">
      <c r="A154" s="3"/>
      <c r="B154" s="3"/>
      <c r="C154" s="3"/>
    </row>
    <row r="155" spans="1:3" x14ac:dyDescent="0.2">
      <c r="A155" s="3"/>
      <c r="B155" s="3"/>
      <c r="C155" s="3"/>
    </row>
    <row r="156" spans="1:3" x14ac:dyDescent="0.2">
      <c r="A156" s="3"/>
      <c r="B156" s="3"/>
      <c r="C156" s="3"/>
    </row>
    <row r="157" spans="1:3" x14ac:dyDescent="0.2">
      <c r="A157" s="3"/>
      <c r="B157" s="3"/>
      <c r="C157" s="3"/>
    </row>
    <row r="158" spans="1:3" x14ac:dyDescent="0.2">
      <c r="A158" s="3"/>
      <c r="B158" s="3"/>
      <c r="C158" s="3"/>
    </row>
    <row r="159" spans="1:3" x14ac:dyDescent="0.2">
      <c r="A159" s="3"/>
      <c r="B159" s="3"/>
      <c r="C159" s="3"/>
    </row>
    <row r="160" spans="1:3" x14ac:dyDescent="0.2">
      <c r="A160" s="3"/>
      <c r="B160" s="3"/>
      <c r="C160" s="3"/>
    </row>
    <row r="161" spans="1:3" x14ac:dyDescent="0.2">
      <c r="A161" s="3"/>
      <c r="B161" s="3"/>
      <c r="C161" s="3"/>
    </row>
    <row r="162" spans="1:3" x14ac:dyDescent="0.2">
      <c r="A162" s="3"/>
      <c r="B162" s="3"/>
      <c r="C162" s="3"/>
    </row>
    <row r="163" spans="1:3" x14ac:dyDescent="0.2">
      <c r="A163" s="3"/>
      <c r="B163" s="3"/>
      <c r="C163" s="3"/>
    </row>
    <row r="164" spans="1:3" x14ac:dyDescent="0.2">
      <c r="A164" s="3"/>
      <c r="B164" s="3"/>
      <c r="C164" s="3"/>
    </row>
    <row r="165" spans="1:3" x14ac:dyDescent="0.2">
      <c r="A165" s="3"/>
      <c r="B165" s="3"/>
      <c r="C165" s="3"/>
    </row>
    <row r="166" spans="1:3" x14ac:dyDescent="0.2">
      <c r="A166" s="3"/>
      <c r="B166" s="3"/>
      <c r="C166" s="3"/>
    </row>
    <row r="167" spans="1:3" x14ac:dyDescent="0.2">
      <c r="A167" s="3"/>
      <c r="B167" s="3"/>
      <c r="C167" s="3"/>
    </row>
    <row r="168" spans="1:3" x14ac:dyDescent="0.2">
      <c r="A168" s="3"/>
      <c r="B168" s="3"/>
      <c r="C168" s="3"/>
    </row>
    <row r="169" spans="1:3" x14ac:dyDescent="0.2">
      <c r="A169" s="3"/>
      <c r="B169" s="3"/>
      <c r="C169" s="3"/>
    </row>
    <row r="170" spans="1:3" x14ac:dyDescent="0.2">
      <c r="A170" s="3"/>
      <c r="B170" s="3"/>
      <c r="C170" s="3"/>
    </row>
    <row r="171" spans="1:3" x14ac:dyDescent="0.2">
      <c r="A171" s="3"/>
      <c r="B171" s="3"/>
      <c r="C171" s="3"/>
    </row>
    <row r="172" spans="1:3" x14ac:dyDescent="0.2">
      <c r="A172" s="3"/>
      <c r="B172" s="3"/>
      <c r="C172" s="3"/>
    </row>
    <row r="173" spans="1:3" x14ac:dyDescent="0.2">
      <c r="A173" s="3"/>
      <c r="B173" s="3"/>
      <c r="C173" s="3"/>
    </row>
    <row r="174" spans="1:3" x14ac:dyDescent="0.2">
      <c r="A174" s="3"/>
      <c r="B174" s="3"/>
      <c r="C174" s="3"/>
    </row>
    <row r="175" spans="1:3" x14ac:dyDescent="0.2">
      <c r="A175" s="3"/>
      <c r="B175" s="3"/>
      <c r="C175" s="3"/>
    </row>
    <row r="176" spans="1:3" x14ac:dyDescent="0.2">
      <c r="A176" s="3"/>
      <c r="B176" s="3"/>
      <c r="C176" s="3"/>
    </row>
    <row r="177" spans="1:3" x14ac:dyDescent="0.2">
      <c r="A177" s="3"/>
      <c r="B177" s="3"/>
      <c r="C177" s="3"/>
    </row>
    <row r="178" spans="1:3" x14ac:dyDescent="0.2">
      <c r="A178" s="3"/>
      <c r="B178" s="3"/>
      <c r="C178" s="3"/>
    </row>
    <row r="179" spans="1:3" x14ac:dyDescent="0.2">
      <c r="A179" s="3"/>
      <c r="B179" s="3"/>
      <c r="C179" s="3"/>
    </row>
    <row r="180" spans="1:3" x14ac:dyDescent="0.2">
      <c r="A180" s="3"/>
      <c r="B180" s="3"/>
      <c r="C180" s="3"/>
    </row>
    <row r="181" spans="1:3" x14ac:dyDescent="0.2">
      <c r="A181" s="3"/>
      <c r="B181" s="3"/>
      <c r="C181" s="3"/>
    </row>
    <row r="182" spans="1:3" x14ac:dyDescent="0.2">
      <c r="A182" s="3"/>
      <c r="B182" s="3"/>
      <c r="C182" s="3"/>
    </row>
    <row r="183" spans="1:3" x14ac:dyDescent="0.2">
      <c r="A183" s="3"/>
      <c r="B183" s="3"/>
      <c r="C183" s="3"/>
    </row>
    <row r="184" spans="1:3" x14ac:dyDescent="0.2">
      <c r="A184" s="3"/>
      <c r="B184" s="3"/>
      <c r="C184" s="3"/>
    </row>
    <row r="185" spans="1:3" x14ac:dyDescent="0.2">
      <c r="A185" s="3"/>
      <c r="B185" s="3"/>
      <c r="C185" s="3"/>
    </row>
    <row r="186" spans="1:3" x14ac:dyDescent="0.2">
      <c r="A186" s="3"/>
      <c r="B186" s="3"/>
      <c r="C186" s="3"/>
    </row>
    <row r="187" spans="1:3" x14ac:dyDescent="0.2">
      <c r="A187" s="3"/>
      <c r="B187" s="3"/>
      <c r="C187" s="3"/>
    </row>
    <row r="188" spans="1:3" x14ac:dyDescent="0.2">
      <c r="A188" s="3"/>
      <c r="B188" s="3"/>
      <c r="C188" s="3"/>
    </row>
    <row r="189" spans="1:3" x14ac:dyDescent="0.2">
      <c r="A189" s="3"/>
      <c r="B189" s="3"/>
      <c r="C189" s="3"/>
    </row>
    <row r="190" spans="1:3" x14ac:dyDescent="0.2">
      <c r="A190" s="3"/>
      <c r="B190" s="3"/>
      <c r="C190" s="3"/>
    </row>
    <row r="191" spans="1:3" x14ac:dyDescent="0.2">
      <c r="A191" s="3"/>
      <c r="B191" s="3"/>
      <c r="C191" s="3"/>
    </row>
    <row r="192" spans="1:3" x14ac:dyDescent="0.2">
      <c r="A192" s="3"/>
      <c r="B192" s="3"/>
      <c r="C192" s="3"/>
    </row>
    <row r="193" spans="1:3" x14ac:dyDescent="0.2">
      <c r="A193" s="3"/>
      <c r="B193" s="3"/>
      <c r="C193" s="3"/>
    </row>
    <row r="194" spans="1:3" x14ac:dyDescent="0.2">
      <c r="A194" s="3"/>
      <c r="B194" s="3"/>
      <c r="C194" s="3"/>
    </row>
    <row r="195" spans="1:3" x14ac:dyDescent="0.2">
      <c r="A195" s="3"/>
      <c r="B195" s="3"/>
      <c r="C195" s="3"/>
    </row>
    <row r="196" spans="1:3" x14ac:dyDescent="0.2">
      <c r="A196" s="3"/>
      <c r="B196" s="3"/>
      <c r="C196" s="3"/>
    </row>
    <row r="197" spans="1:3" x14ac:dyDescent="0.2">
      <c r="A197" s="3"/>
      <c r="B197" s="3"/>
      <c r="C197" s="3"/>
    </row>
    <row r="198" spans="1:3" x14ac:dyDescent="0.2">
      <c r="A198" s="3"/>
      <c r="B198" s="3"/>
      <c r="C198" s="3"/>
    </row>
    <row r="199" spans="1:3" x14ac:dyDescent="0.2">
      <c r="A199" s="3"/>
      <c r="B199" s="3"/>
      <c r="C199" s="3"/>
    </row>
    <row r="200" spans="1:3" x14ac:dyDescent="0.2">
      <c r="A200" s="3"/>
      <c r="B200" s="3"/>
      <c r="C200" s="3"/>
    </row>
    <row r="201" spans="1:3" x14ac:dyDescent="0.2">
      <c r="A201" s="3"/>
      <c r="B201" s="3"/>
      <c r="C201" s="3"/>
    </row>
    <row r="202" spans="1:3" x14ac:dyDescent="0.2">
      <c r="A202" s="3"/>
      <c r="B202" s="3"/>
      <c r="C202" s="3"/>
    </row>
    <row r="203" spans="1:3" x14ac:dyDescent="0.2">
      <c r="A203" s="3"/>
      <c r="B203" s="3"/>
      <c r="C203" s="3"/>
    </row>
    <row r="204" spans="1:3" x14ac:dyDescent="0.2">
      <c r="A204" s="3"/>
      <c r="B204" s="3"/>
      <c r="C204" s="3"/>
    </row>
    <row r="205" spans="1:3" x14ac:dyDescent="0.2">
      <c r="A205" s="3"/>
      <c r="B205" s="3"/>
      <c r="C205" s="3"/>
    </row>
    <row r="206" spans="1:3" x14ac:dyDescent="0.2">
      <c r="A206" s="3"/>
      <c r="B206" s="3"/>
      <c r="C206" s="3"/>
    </row>
    <row r="207" spans="1:3" x14ac:dyDescent="0.2">
      <c r="A207" s="3"/>
      <c r="B207" s="3"/>
      <c r="C207" s="3"/>
    </row>
    <row r="208" spans="1:3" x14ac:dyDescent="0.2">
      <c r="A208" s="3"/>
      <c r="B208" s="3"/>
      <c r="C208" s="3"/>
    </row>
    <row r="209" spans="1:3" x14ac:dyDescent="0.2">
      <c r="A209" s="3"/>
      <c r="B209" s="3"/>
      <c r="C209" s="3"/>
    </row>
    <row r="210" spans="1:3" x14ac:dyDescent="0.2">
      <c r="A210" s="3"/>
      <c r="B210" s="3"/>
      <c r="C210" s="3"/>
    </row>
    <row r="211" spans="1:3" x14ac:dyDescent="0.2">
      <c r="A211" s="3"/>
      <c r="B211" s="3"/>
      <c r="C211" s="3"/>
    </row>
    <row r="212" spans="1:3" x14ac:dyDescent="0.2">
      <c r="A212" s="3"/>
      <c r="B212" s="3"/>
      <c r="C212" s="3"/>
    </row>
    <row r="213" spans="1:3" x14ac:dyDescent="0.2">
      <c r="A213" s="3"/>
      <c r="B213" s="3"/>
      <c r="C213" s="3"/>
    </row>
    <row r="214" spans="1:3" x14ac:dyDescent="0.2">
      <c r="A214" s="3"/>
      <c r="B214" s="3"/>
      <c r="C214" s="3"/>
    </row>
    <row r="215" spans="1:3" x14ac:dyDescent="0.2">
      <c r="A215" s="3"/>
      <c r="B215" s="3"/>
      <c r="C215" s="3"/>
    </row>
    <row r="216" spans="1:3" x14ac:dyDescent="0.2">
      <c r="A216" s="3"/>
      <c r="B216" s="3"/>
      <c r="C216" s="3"/>
    </row>
    <row r="217" spans="1:3" x14ac:dyDescent="0.2">
      <c r="A217" s="3"/>
      <c r="B217" s="3"/>
      <c r="C217" s="3"/>
    </row>
    <row r="218" spans="1:3" x14ac:dyDescent="0.2">
      <c r="A218" s="3"/>
      <c r="B218" s="3"/>
      <c r="C218" s="3"/>
    </row>
    <row r="219" spans="1:3" x14ac:dyDescent="0.2">
      <c r="A219" s="3"/>
      <c r="B219" s="3"/>
      <c r="C219" s="3"/>
    </row>
    <row r="220" spans="1:3" x14ac:dyDescent="0.2">
      <c r="A220" s="3"/>
      <c r="B220" s="3"/>
      <c r="C220" s="3"/>
    </row>
    <row r="221" spans="1:3" x14ac:dyDescent="0.2">
      <c r="A221" s="3"/>
      <c r="B221" s="3"/>
      <c r="C221" s="3"/>
    </row>
    <row r="222" spans="1:3" x14ac:dyDescent="0.2">
      <c r="A222" s="3"/>
      <c r="B222" s="3"/>
      <c r="C222" s="3"/>
    </row>
    <row r="223" spans="1:3" x14ac:dyDescent="0.2">
      <c r="A223" s="3"/>
      <c r="B223" s="3"/>
      <c r="C223" s="3"/>
    </row>
    <row r="224" spans="1:3" x14ac:dyDescent="0.2">
      <c r="A224" s="3"/>
      <c r="B224" s="3"/>
      <c r="C224" s="3"/>
    </row>
    <row r="225" spans="1:3" x14ac:dyDescent="0.2">
      <c r="A225" s="3"/>
      <c r="B225" s="3"/>
      <c r="C225" s="3"/>
    </row>
    <row r="226" spans="1:3" x14ac:dyDescent="0.2">
      <c r="A226" s="3"/>
      <c r="B226" s="3"/>
      <c r="C226" s="3"/>
    </row>
    <row r="227" spans="1:3" x14ac:dyDescent="0.2">
      <c r="A227" s="3"/>
      <c r="B227" s="3"/>
      <c r="C227" s="3"/>
    </row>
    <row r="228" spans="1:3" x14ac:dyDescent="0.2">
      <c r="A228" s="3"/>
      <c r="B228" s="3"/>
      <c r="C228" s="3"/>
    </row>
    <row r="229" spans="1:3" x14ac:dyDescent="0.2">
      <c r="A229" s="3"/>
      <c r="B229" s="3"/>
      <c r="C229" s="3"/>
    </row>
    <row r="230" spans="1:3" x14ac:dyDescent="0.2">
      <c r="A230" s="3"/>
      <c r="B230" s="3"/>
      <c r="C230" s="3"/>
    </row>
    <row r="231" spans="1:3" x14ac:dyDescent="0.2">
      <c r="A231" s="3"/>
      <c r="B231" s="3"/>
      <c r="C231" s="3"/>
    </row>
    <row r="232" spans="1:3" x14ac:dyDescent="0.2">
      <c r="A232" s="3"/>
      <c r="B232" s="3"/>
      <c r="C232" s="3"/>
    </row>
    <row r="233" spans="1:3" x14ac:dyDescent="0.2">
      <c r="A233" s="3"/>
      <c r="B233" s="3"/>
      <c r="C233" s="3"/>
    </row>
    <row r="234" spans="1:3" x14ac:dyDescent="0.2">
      <c r="A234" s="3"/>
      <c r="B234" s="3"/>
      <c r="C234" s="3"/>
    </row>
    <row r="235" spans="1:3" x14ac:dyDescent="0.2">
      <c r="A235" s="3"/>
      <c r="B235" s="3"/>
      <c r="C235" s="3"/>
    </row>
    <row r="236" spans="1:3" x14ac:dyDescent="0.2">
      <c r="A236" s="3"/>
      <c r="B236" s="3"/>
      <c r="C236" s="3"/>
    </row>
    <row r="237" spans="1:3" x14ac:dyDescent="0.2">
      <c r="A237" s="3"/>
      <c r="B237" s="3"/>
      <c r="C237" s="3"/>
    </row>
    <row r="238" spans="1:3" x14ac:dyDescent="0.2">
      <c r="A238" s="3"/>
      <c r="B238" s="3"/>
      <c r="C238" s="3"/>
    </row>
    <row r="239" spans="1:3" x14ac:dyDescent="0.2">
      <c r="A239" s="3"/>
      <c r="B239" s="3"/>
      <c r="C239" s="3"/>
    </row>
    <row r="240" spans="1:3" x14ac:dyDescent="0.2">
      <c r="A240" s="3"/>
      <c r="B240" s="3"/>
      <c r="C240" s="3"/>
    </row>
    <row r="241" spans="1:3" x14ac:dyDescent="0.2">
      <c r="A241" s="3"/>
      <c r="B241" s="3"/>
      <c r="C241" s="3"/>
    </row>
    <row r="242" spans="1:3" x14ac:dyDescent="0.2">
      <c r="A242" s="3"/>
      <c r="B242" s="3"/>
      <c r="C242" s="3"/>
    </row>
    <row r="243" spans="1:3" x14ac:dyDescent="0.2">
      <c r="A243" s="3"/>
      <c r="B243" s="3"/>
      <c r="C243" s="3"/>
    </row>
    <row r="244" spans="1:3" x14ac:dyDescent="0.2">
      <c r="A244" s="3"/>
      <c r="B244" s="3"/>
      <c r="C244" s="3"/>
    </row>
    <row r="245" spans="1:3" x14ac:dyDescent="0.2">
      <c r="A245" s="3"/>
      <c r="B245" s="3"/>
      <c r="C245" s="3"/>
    </row>
    <row r="246" spans="1:3" x14ac:dyDescent="0.2">
      <c r="A246" s="3"/>
      <c r="B246" s="3"/>
      <c r="C246" s="3"/>
    </row>
    <row r="247" spans="1:3" x14ac:dyDescent="0.2">
      <c r="A247" s="3"/>
      <c r="B247" s="3"/>
      <c r="C247" s="3"/>
    </row>
    <row r="248" spans="1:3" x14ac:dyDescent="0.2">
      <c r="A248" s="3"/>
      <c r="B248" s="3"/>
      <c r="C248" s="3"/>
    </row>
    <row r="249" spans="1:3" x14ac:dyDescent="0.2">
      <c r="A249" s="3"/>
      <c r="B249" s="3"/>
      <c r="C249" s="3"/>
    </row>
    <row r="250" spans="1:3" x14ac:dyDescent="0.2">
      <c r="A250" s="3"/>
      <c r="B250" s="3"/>
      <c r="C250" s="3"/>
    </row>
    <row r="251" spans="1:3" x14ac:dyDescent="0.2">
      <c r="A251" s="3"/>
      <c r="B251" s="3"/>
      <c r="C251" s="3"/>
    </row>
    <row r="252" spans="1:3" x14ac:dyDescent="0.2">
      <c r="A252" s="3"/>
      <c r="B252" s="3"/>
      <c r="C252" s="3"/>
    </row>
    <row r="253" spans="1:3" x14ac:dyDescent="0.2">
      <c r="A253" s="3"/>
      <c r="B253" s="3"/>
      <c r="C253" s="3"/>
    </row>
    <row r="254" spans="1:3" x14ac:dyDescent="0.2">
      <c r="A254" s="3"/>
      <c r="B254" s="3"/>
      <c r="C254" s="3"/>
    </row>
    <row r="255" spans="1:3" x14ac:dyDescent="0.2">
      <c r="A255" s="3"/>
      <c r="B255" s="3"/>
      <c r="C255" s="3"/>
    </row>
    <row r="256" spans="1:3" x14ac:dyDescent="0.2">
      <c r="A256" s="3"/>
      <c r="B256" s="3"/>
      <c r="C256" s="3"/>
    </row>
    <row r="257" spans="1:3" x14ac:dyDescent="0.2">
      <c r="A257" s="3"/>
      <c r="B257" s="3"/>
      <c r="C257" s="3"/>
    </row>
    <row r="258" spans="1:3" x14ac:dyDescent="0.2">
      <c r="A258" s="3"/>
      <c r="B258" s="3"/>
      <c r="C258" s="3"/>
    </row>
    <row r="259" spans="1:3" x14ac:dyDescent="0.2">
      <c r="A259" s="3"/>
      <c r="B259" s="3"/>
      <c r="C259" s="3"/>
    </row>
    <row r="260" spans="1:3" x14ac:dyDescent="0.2">
      <c r="A260" s="3"/>
      <c r="B260" s="3"/>
      <c r="C260" s="3"/>
    </row>
    <row r="261" spans="1:3" x14ac:dyDescent="0.2">
      <c r="A261" s="3"/>
      <c r="B261" s="3"/>
      <c r="C261" s="3"/>
    </row>
    <row r="262" spans="1:3" x14ac:dyDescent="0.2">
      <c r="A262" s="3"/>
      <c r="B262" s="3"/>
      <c r="C262" s="3"/>
    </row>
    <row r="263" spans="1:3" x14ac:dyDescent="0.2">
      <c r="A263" s="3"/>
      <c r="B263" s="3"/>
      <c r="C263" s="3"/>
    </row>
    <row r="264" spans="1:3" x14ac:dyDescent="0.2">
      <c r="A264" s="3"/>
      <c r="B264" s="3"/>
      <c r="C264" s="3"/>
    </row>
    <row r="265" spans="1:3" x14ac:dyDescent="0.2">
      <c r="A265" s="3"/>
      <c r="B265" s="3"/>
      <c r="C265" s="3"/>
    </row>
    <row r="266" spans="1:3" x14ac:dyDescent="0.2">
      <c r="A266" s="3"/>
      <c r="B266" s="3"/>
      <c r="C266" s="3"/>
    </row>
    <row r="267" spans="1:3" x14ac:dyDescent="0.2">
      <c r="A267" s="3"/>
      <c r="B267" s="3"/>
      <c r="C267" s="3"/>
    </row>
    <row r="268" spans="1:3" x14ac:dyDescent="0.2">
      <c r="A268" s="3"/>
      <c r="B268" s="3"/>
      <c r="C268" s="3"/>
    </row>
    <row r="269" spans="1:3" x14ac:dyDescent="0.2">
      <c r="A269" s="3"/>
      <c r="B269" s="3"/>
      <c r="C269" s="3"/>
    </row>
    <row r="270" spans="1:3" x14ac:dyDescent="0.2">
      <c r="A270" s="3"/>
      <c r="B270" s="3"/>
      <c r="C270" s="3"/>
    </row>
    <row r="271" spans="1:3" x14ac:dyDescent="0.2">
      <c r="A271" s="3"/>
      <c r="B271" s="3"/>
      <c r="C271" s="3"/>
    </row>
    <row r="272" spans="1:3" x14ac:dyDescent="0.2">
      <c r="A272" s="3"/>
      <c r="B272" s="3"/>
      <c r="C272" s="3"/>
    </row>
    <row r="273" spans="1:3" x14ac:dyDescent="0.2">
      <c r="A273" s="3"/>
      <c r="B273" s="3"/>
      <c r="C273" s="3"/>
    </row>
    <row r="274" spans="1:3" x14ac:dyDescent="0.2">
      <c r="A274" s="3"/>
      <c r="B274" s="3"/>
      <c r="C274" s="3"/>
    </row>
    <row r="275" spans="1:3" x14ac:dyDescent="0.2">
      <c r="A275" s="3"/>
      <c r="B275" s="3"/>
      <c r="C275" s="3"/>
    </row>
    <row r="276" spans="1:3" x14ac:dyDescent="0.2">
      <c r="A276" s="3"/>
      <c r="B276" s="3"/>
      <c r="C276" s="3"/>
    </row>
    <row r="277" spans="1:3" x14ac:dyDescent="0.2">
      <c r="A277" s="3"/>
      <c r="B277" s="3"/>
      <c r="C277" s="3"/>
    </row>
    <row r="278" spans="1:3" x14ac:dyDescent="0.2">
      <c r="A278" s="3"/>
      <c r="B278" s="3"/>
      <c r="C278" s="3"/>
    </row>
    <row r="279" spans="1:3" x14ac:dyDescent="0.2">
      <c r="A279" s="3"/>
      <c r="B279" s="3"/>
      <c r="C279" s="3"/>
    </row>
    <row r="280" spans="1:3" x14ac:dyDescent="0.2">
      <c r="A280" s="3"/>
      <c r="B280" s="3"/>
      <c r="C280" s="3"/>
    </row>
    <row r="281" spans="1:3" x14ac:dyDescent="0.2">
      <c r="A281" s="3"/>
      <c r="B281" s="3"/>
      <c r="C281" s="3"/>
    </row>
    <row r="282" spans="1:3" x14ac:dyDescent="0.2">
      <c r="A282" s="3"/>
      <c r="B282" s="3"/>
      <c r="C282" s="3"/>
    </row>
    <row r="283" spans="1:3" x14ac:dyDescent="0.2">
      <c r="A283" s="3"/>
      <c r="B283" s="3"/>
      <c r="C283" s="3"/>
    </row>
    <row r="284" spans="1:3" x14ac:dyDescent="0.2">
      <c r="A284" s="3"/>
      <c r="B284" s="3"/>
      <c r="C284" s="3"/>
    </row>
    <row r="285" spans="1:3" x14ac:dyDescent="0.2">
      <c r="A285" s="3"/>
      <c r="B285" s="3"/>
      <c r="C285" s="3"/>
    </row>
    <row r="286" spans="1:3" x14ac:dyDescent="0.2">
      <c r="A286" s="3"/>
      <c r="B286" s="3"/>
      <c r="C286" s="3"/>
    </row>
    <row r="287" spans="1:3" x14ac:dyDescent="0.2">
      <c r="A287" s="3"/>
      <c r="B287" s="3"/>
      <c r="C287" s="3"/>
    </row>
    <row r="288" spans="1:3" x14ac:dyDescent="0.2">
      <c r="A288" s="3"/>
      <c r="B288" s="3"/>
      <c r="C288" s="3"/>
    </row>
    <row r="289" spans="1:3" x14ac:dyDescent="0.2">
      <c r="A289" s="3"/>
      <c r="B289" s="3"/>
      <c r="C289" s="3"/>
    </row>
    <row r="290" spans="1:3" x14ac:dyDescent="0.2">
      <c r="A290" s="3"/>
      <c r="B290" s="3"/>
      <c r="C290" s="3"/>
    </row>
    <row r="291" spans="1:3" x14ac:dyDescent="0.2">
      <c r="A291" s="3"/>
      <c r="B291" s="3"/>
      <c r="C291" s="3"/>
    </row>
    <row r="292" spans="1:3" x14ac:dyDescent="0.2">
      <c r="A292" s="3"/>
      <c r="B292" s="3"/>
      <c r="C292" s="3"/>
    </row>
    <row r="293" spans="1:3" x14ac:dyDescent="0.2">
      <c r="A293" s="3"/>
      <c r="B293" s="3"/>
      <c r="C293" s="3"/>
    </row>
    <row r="294" spans="1:3" x14ac:dyDescent="0.2">
      <c r="A294" s="3"/>
      <c r="B294" s="3"/>
      <c r="C294" s="3"/>
    </row>
    <row r="295" spans="1:3" x14ac:dyDescent="0.2">
      <c r="A295" s="3"/>
      <c r="B295" s="3"/>
      <c r="C295" s="3"/>
    </row>
    <row r="296" spans="1:3" x14ac:dyDescent="0.2">
      <c r="A296" s="3"/>
      <c r="B296" s="3"/>
      <c r="C296" s="3"/>
    </row>
    <row r="297" spans="1:3" x14ac:dyDescent="0.2">
      <c r="A297" s="3"/>
      <c r="B297" s="3"/>
      <c r="C297" s="3"/>
    </row>
    <row r="298" spans="1:3" x14ac:dyDescent="0.2">
      <c r="A298" s="3"/>
      <c r="B298" s="3"/>
      <c r="C298" s="3"/>
    </row>
    <row r="299" spans="1:3" x14ac:dyDescent="0.2">
      <c r="A299" s="3"/>
      <c r="B299" s="3"/>
      <c r="C299" s="3"/>
    </row>
    <row r="300" spans="1:3" x14ac:dyDescent="0.2">
      <c r="A300" s="3"/>
      <c r="B300" s="3"/>
      <c r="C300" s="3"/>
    </row>
    <row r="301" spans="1:3" x14ac:dyDescent="0.2">
      <c r="A301" s="3"/>
      <c r="B301" s="3"/>
      <c r="C301" s="3"/>
    </row>
    <row r="302" spans="1:3" x14ac:dyDescent="0.2">
      <c r="A302" s="3"/>
      <c r="B302" s="3"/>
      <c r="C302" s="3"/>
    </row>
    <row r="303" spans="1:3" x14ac:dyDescent="0.2">
      <c r="A303" s="3"/>
      <c r="B303" s="3"/>
      <c r="C303" s="3"/>
    </row>
    <row r="304" spans="1:3" x14ac:dyDescent="0.2">
      <c r="A304" s="3"/>
      <c r="B304" s="3"/>
      <c r="C304" s="3"/>
    </row>
    <row r="305" spans="1:3" x14ac:dyDescent="0.2">
      <c r="A305" s="3"/>
      <c r="B305" s="3"/>
      <c r="C305" s="3"/>
    </row>
    <row r="306" spans="1:3" x14ac:dyDescent="0.2">
      <c r="A306" s="3"/>
      <c r="B306" s="3"/>
      <c r="C306" s="3"/>
    </row>
    <row r="307" spans="1:3" x14ac:dyDescent="0.2">
      <c r="A307" s="3"/>
      <c r="B307" s="3"/>
      <c r="C307" s="3"/>
    </row>
    <row r="308" spans="1:3" x14ac:dyDescent="0.2">
      <c r="A308" s="3"/>
      <c r="B308" s="3"/>
      <c r="C308" s="3"/>
    </row>
    <row r="309" spans="1:3" x14ac:dyDescent="0.2">
      <c r="A309" s="3"/>
      <c r="B309" s="3"/>
      <c r="C309" s="3"/>
    </row>
    <row r="310" spans="1:3" x14ac:dyDescent="0.2">
      <c r="A310" s="3"/>
      <c r="B310" s="3"/>
      <c r="C310" s="3"/>
    </row>
    <row r="311" spans="1:3" x14ac:dyDescent="0.2">
      <c r="A311" s="3"/>
      <c r="B311" s="3"/>
      <c r="C311" s="3"/>
    </row>
    <row r="312" spans="1:3" x14ac:dyDescent="0.2">
      <c r="A312" s="3"/>
      <c r="B312" s="3"/>
      <c r="C312" s="3"/>
    </row>
    <row r="313" spans="1:3" x14ac:dyDescent="0.2">
      <c r="A313" s="3"/>
      <c r="B313" s="3"/>
      <c r="C313" s="3"/>
    </row>
    <row r="314" spans="1:3" x14ac:dyDescent="0.2">
      <c r="A314" s="3"/>
      <c r="B314" s="3"/>
      <c r="C314" s="3"/>
    </row>
    <row r="315" spans="1:3" x14ac:dyDescent="0.2">
      <c r="A315" s="3"/>
      <c r="B315" s="3"/>
      <c r="C315" s="3"/>
    </row>
    <row r="316" spans="1:3" x14ac:dyDescent="0.2">
      <c r="A316" s="3"/>
      <c r="B316" s="3"/>
      <c r="C316" s="3"/>
    </row>
    <row r="317" spans="1:3" x14ac:dyDescent="0.2">
      <c r="A317" s="3"/>
      <c r="B317" s="3"/>
      <c r="C317" s="3"/>
    </row>
    <row r="318" spans="1:3" x14ac:dyDescent="0.2">
      <c r="A318" s="3"/>
      <c r="B318" s="3"/>
      <c r="C318" s="3"/>
    </row>
    <row r="319" spans="1:3" x14ac:dyDescent="0.2">
      <c r="A319" s="3"/>
      <c r="B319" s="3"/>
      <c r="C319" s="3"/>
    </row>
    <row r="320" spans="1:3" x14ac:dyDescent="0.2">
      <c r="A320" s="3"/>
      <c r="B320" s="3"/>
      <c r="C320" s="3"/>
    </row>
    <row r="321" spans="1:3" x14ac:dyDescent="0.2">
      <c r="A321" s="3"/>
      <c r="B321" s="3"/>
      <c r="C321" s="3"/>
    </row>
    <row r="322" spans="1:3" x14ac:dyDescent="0.2">
      <c r="A322" s="3"/>
      <c r="B322" s="3"/>
      <c r="C322" s="3"/>
    </row>
    <row r="323" spans="1:3" x14ac:dyDescent="0.2">
      <c r="A323" s="3"/>
      <c r="B323" s="3"/>
      <c r="C323" s="3"/>
    </row>
    <row r="324" spans="1:3" x14ac:dyDescent="0.2">
      <c r="A324" s="3"/>
      <c r="B324" s="3"/>
      <c r="C324" s="3"/>
    </row>
    <row r="325" spans="1:3" x14ac:dyDescent="0.2">
      <c r="A325" s="3"/>
      <c r="B325" s="3"/>
      <c r="C325" s="3"/>
    </row>
    <row r="326" spans="1:3" x14ac:dyDescent="0.2">
      <c r="A326" s="3"/>
      <c r="B326" s="3"/>
      <c r="C326" s="3"/>
    </row>
    <row r="327" spans="1:3" x14ac:dyDescent="0.2">
      <c r="A327" s="3"/>
      <c r="B327" s="3"/>
      <c r="C327" s="3"/>
    </row>
    <row r="328" spans="1:3" x14ac:dyDescent="0.2">
      <c r="A328" s="3"/>
      <c r="B328" s="3"/>
      <c r="C328" s="3"/>
    </row>
    <row r="329" spans="1:3" x14ac:dyDescent="0.2">
      <c r="A329" s="3"/>
      <c r="B329" s="3"/>
      <c r="C329" s="3"/>
    </row>
    <row r="330" spans="1:3" x14ac:dyDescent="0.2">
      <c r="A330" s="3"/>
      <c r="B330" s="3"/>
      <c r="C330" s="3"/>
    </row>
    <row r="331" spans="1:3" x14ac:dyDescent="0.2">
      <c r="A331" s="3"/>
      <c r="B331" s="3"/>
      <c r="C331" s="3"/>
    </row>
    <row r="332" spans="1:3" x14ac:dyDescent="0.2">
      <c r="A332" s="3"/>
      <c r="B332" s="3"/>
      <c r="C332" s="3"/>
    </row>
    <row r="333" spans="1:3" x14ac:dyDescent="0.2">
      <c r="A333" s="3"/>
      <c r="B333" s="3"/>
      <c r="C333" s="3"/>
    </row>
    <row r="334" spans="1:3" x14ac:dyDescent="0.2">
      <c r="A334" s="3"/>
      <c r="B334" s="3"/>
      <c r="C334" s="3"/>
    </row>
    <row r="335" spans="1:3" x14ac:dyDescent="0.2">
      <c r="A335" s="3"/>
      <c r="B335" s="3"/>
      <c r="C335" s="3"/>
    </row>
    <row r="336" spans="1:3" x14ac:dyDescent="0.2">
      <c r="A336" s="3"/>
      <c r="B336" s="3"/>
      <c r="C336" s="3"/>
    </row>
    <row r="337" spans="1:3" x14ac:dyDescent="0.2">
      <c r="A337" s="3"/>
      <c r="B337" s="3"/>
      <c r="C337" s="3"/>
    </row>
    <row r="338" spans="1:3" x14ac:dyDescent="0.2">
      <c r="A338" s="3"/>
      <c r="B338" s="3"/>
      <c r="C338" s="3"/>
    </row>
    <row r="339" spans="1:3" x14ac:dyDescent="0.2">
      <c r="A339" s="3"/>
      <c r="B339" s="3"/>
      <c r="C339" s="3"/>
    </row>
    <row r="340" spans="1:3" x14ac:dyDescent="0.2">
      <c r="A340" s="3"/>
      <c r="B340" s="3"/>
      <c r="C340" s="3"/>
    </row>
    <row r="341" spans="1:3" x14ac:dyDescent="0.2">
      <c r="A341" s="3"/>
      <c r="B341" s="3"/>
      <c r="C341" s="3"/>
    </row>
    <row r="342" spans="1:3" x14ac:dyDescent="0.2">
      <c r="A342" s="3"/>
      <c r="B342" s="3"/>
      <c r="C342" s="3"/>
    </row>
    <row r="343" spans="1:3" x14ac:dyDescent="0.2">
      <c r="A343" s="3"/>
      <c r="B343" s="3"/>
      <c r="C343" s="3"/>
    </row>
    <row r="344" spans="1:3" x14ac:dyDescent="0.2">
      <c r="A344" s="3"/>
      <c r="B344" s="3"/>
      <c r="C344" s="3"/>
    </row>
    <row r="345" spans="1:3" x14ac:dyDescent="0.2">
      <c r="A345" s="3"/>
      <c r="B345" s="3"/>
      <c r="C345" s="3"/>
    </row>
    <row r="346" spans="1:3" x14ac:dyDescent="0.2">
      <c r="A346" s="3"/>
      <c r="B346" s="3"/>
      <c r="C346" s="3"/>
    </row>
    <row r="347" spans="1:3" x14ac:dyDescent="0.2">
      <c r="A347" s="3"/>
      <c r="B347" s="3"/>
      <c r="C347" s="3"/>
    </row>
    <row r="348" spans="1:3" x14ac:dyDescent="0.2">
      <c r="A348" s="3"/>
      <c r="B348" s="3"/>
      <c r="C348" s="3"/>
    </row>
    <row r="349" spans="1:3" x14ac:dyDescent="0.2">
      <c r="A349" s="3"/>
      <c r="B349" s="3"/>
      <c r="C349" s="3"/>
    </row>
    <row r="350" spans="1:3" x14ac:dyDescent="0.2">
      <c r="A350" s="3"/>
      <c r="B350" s="3"/>
      <c r="C350" s="3"/>
    </row>
    <row r="351" spans="1:3" x14ac:dyDescent="0.2">
      <c r="A351" s="3"/>
      <c r="B351" s="3"/>
      <c r="C351" s="3"/>
    </row>
    <row r="352" spans="1:3" x14ac:dyDescent="0.2">
      <c r="A352" s="3"/>
      <c r="B352" s="3"/>
      <c r="C352" s="3"/>
    </row>
    <row r="353" spans="1:3" x14ac:dyDescent="0.2">
      <c r="A353" s="3"/>
      <c r="B353" s="3"/>
      <c r="C353" s="3"/>
    </row>
    <row r="354" spans="1:3" x14ac:dyDescent="0.2">
      <c r="A354" s="3"/>
      <c r="B354" s="3"/>
      <c r="C354" s="3"/>
    </row>
    <row r="355" spans="1:3" x14ac:dyDescent="0.2">
      <c r="A355" s="3"/>
      <c r="B355" s="3"/>
      <c r="C355" s="3"/>
    </row>
    <row r="356" spans="1:3" x14ac:dyDescent="0.2">
      <c r="A356" s="3"/>
      <c r="B356" s="3"/>
      <c r="C356" s="3"/>
    </row>
    <row r="357" spans="1:3" x14ac:dyDescent="0.2">
      <c r="A357" s="3"/>
      <c r="B357" s="3"/>
      <c r="C357" s="3"/>
    </row>
    <row r="358" spans="1:3" x14ac:dyDescent="0.2">
      <c r="A358" s="3"/>
      <c r="B358" s="3"/>
      <c r="C358" s="3"/>
    </row>
    <row r="359" spans="1:3" x14ac:dyDescent="0.2">
      <c r="A359" s="3"/>
      <c r="B359" s="3"/>
      <c r="C359" s="3"/>
    </row>
    <row r="360" spans="1:3" x14ac:dyDescent="0.2">
      <c r="A360" s="3"/>
      <c r="B360" s="3"/>
      <c r="C360" s="3"/>
    </row>
    <row r="361" spans="1:3" x14ac:dyDescent="0.2">
      <c r="A361" s="3"/>
      <c r="B361" s="3"/>
      <c r="C361" s="3"/>
    </row>
    <row r="362" spans="1:3" x14ac:dyDescent="0.2">
      <c r="A362" s="3"/>
      <c r="B362" s="3"/>
      <c r="C362" s="3"/>
    </row>
    <row r="363" spans="1:3" x14ac:dyDescent="0.2">
      <c r="A363" s="3"/>
      <c r="B363" s="3"/>
      <c r="C363" s="3"/>
    </row>
    <row r="364" spans="1:3" x14ac:dyDescent="0.2">
      <c r="A364" s="3"/>
      <c r="B364" s="3"/>
      <c r="C364" s="3"/>
    </row>
    <row r="365" spans="1:3" x14ac:dyDescent="0.2">
      <c r="A365" s="3"/>
      <c r="B365" s="3"/>
      <c r="C365" s="3"/>
    </row>
    <row r="366" spans="1:3" x14ac:dyDescent="0.2">
      <c r="A366" s="3"/>
      <c r="B366" s="3"/>
      <c r="C366" s="3"/>
    </row>
    <row r="367" spans="1:3" x14ac:dyDescent="0.2">
      <c r="A367" s="3"/>
      <c r="B367" s="3"/>
      <c r="C367" s="3"/>
    </row>
    <row r="368" spans="1:3" x14ac:dyDescent="0.2">
      <c r="A368" s="3"/>
      <c r="B368" s="3"/>
      <c r="C368" s="3"/>
    </row>
    <row r="369" spans="1:3" x14ac:dyDescent="0.2">
      <c r="A369" s="3"/>
      <c r="B369" s="3"/>
      <c r="C369" s="3"/>
    </row>
    <row r="370" spans="1:3" x14ac:dyDescent="0.2">
      <c r="A370" s="3"/>
      <c r="B370" s="3"/>
      <c r="C370" s="3"/>
    </row>
    <row r="371" spans="1:3" x14ac:dyDescent="0.2">
      <c r="A371" s="3"/>
      <c r="B371" s="3"/>
      <c r="C371" s="3"/>
    </row>
    <row r="372" spans="1:3" x14ac:dyDescent="0.2">
      <c r="A372" s="3"/>
      <c r="B372" s="3"/>
      <c r="C372" s="3"/>
    </row>
    <row r="373" spans="1:3" x14ac:dyDescent="0.2">
      <c r="A373" s="3"/>
      <c r="B373" s="3"/>
      <c r="C373" s="3"/>
    </row>
    <row r="374" spans="1:3" x14ac:dyDescent="0.2">
      <c r="A374" s="3"/>
      <c r="B374" s="3"/>
      <c r="C374" s="3"/>
    </row>
    <row r="375" spans="1:3" x14ac:dyDescent="0.2">
      <c r="A375" s="3"/>
      <c r="B375" s="3"/>
      <c r="C375" s="3"/>
    </row>
    <row r="376" spans="1:3" x14ac:dyDescent="0.2">
      <c r="A376" s="3"/>
      <c r="B376" s="3"/>
      <c r="C376" s="3"/>
    </row>
    <row r="377" spans="1:3" x14ac:dyDescent="0.2">
      <c r="A377" s="3"/>
      <c r="B377" s="3"/>
      <c r="C377" s="3"/>
    </row>
    <row r="378" spans="1:3" x14ac:dyDescent="0.2">
      <c r="A378" s="3"/>
      <c r="B378" s="3"/>
      <c r="C378" s="3"/>
    </row>
    <row r="379" spans="1:3" x14ac:dyDescent="0.2">
      <c r="A379" s="3"/>
      <c r="B379" s="3"/>
      <c r="C379" s="3"/>
    </row>
    <row r="380" spans="1:3" x14ac:dyDescent="0.2">
      <c r="A380" s="3"/>
      <c r="B380" s="3"/>
      <c r="C380" s="3"/>
    </row>
    <row r="381" spans="1:3" x14ac:dyDescent="0.2">
      <c r="A381" s="3"/>
      <c r="B381" s="3"/>
      <c r="C381" s="3"/>
    </row>
    <row r="382" spans="1:3" x14ac:dyDescent="0.2">
      <c r="A382" s="3"/>
      <c r="B382" s="3"/>
      <c r="C382" s="3"/>
    </row>
    <row r="383" spans="1:3" x14ac:dyDescent="0.2">
      <c r="A383" s="3"/>
      <c r="B383" s="3"/>
      <c r="C383" s="3"/>
    </row>
    <row r="384" spans="1:3" x14ac:dyDescent="0.2">
      <c r="A384" s="3"/>
      <c r="B384" s="3"/>
      <c r="C384" s="3"/>
    </row>
    <row r="385" spans="1:3" x14ac:dyDescent="0.2">
      <c r="A385" s="3"/>
      <c r="B385" s="3"/>
      <c r="C385" s="3"/>
    </row>
    <row r="386" spans="1:3" x14ac:dyDescent="0.2">
      <c r="A386" s="3"/>
      <c r="B386" s="3"/>
      <c r="C386" s="3"/>
    </row>
    <row r="387" spans="1:3" x14ac:dyDescent="0.2">
      <c r="A387" s="3"/>
      <c r="B387" s="3"/>
      <c r="C387" s="3"/>
    </row>
    <row r="388" spans="1:3" x14ac:dyDescent="0.2">
      <c r="A388" s="3"/>
      <c r="B388" s="3"/>
      <c r="C388" s="3"/>
    </row>
    <row r="389" spans="1:3" x14ac:dyDescent="0.2">
      <c r="A389" s="3"/>
      <c r="B389" s="3"/>
      <c r="C389" s="3"/>
    </row>
    <row r="390" spans="1:3" x14ac:dyDescent="0.2">
      <c r="A390" s="3"/>
      <c r="B390" s="3"/>
      <c r="C390" s="3"/>
    </row>
    <row r="391" spans="1:3" x14ac:dyDescent="0.2">
      <c r="A391" s="3"/>
      <c r="B391" s="3"/>
      <c r="C391" s="3"/>
    </row>
    <row r="392" spans="1:3" x14ac:dyDescent="0.2">
      <c r="A392" s="3"/>
      <c r="B392" s="3"/>
      <c r="C392" s="3"/>
    </row>
    <row r="393" spans="1:3" x14ac:dyDescent="0.2">
      <c r="A393" s="3"/>
      <c r="B393" s="3"/>
      <c r="C393" s="3"/>
    </row>
    <row r="394" spans="1:3" x14ac:dyDescent="0.2">
      <c r="A394" s="3"/>
      <c r="B394" s="3"/>
      <c r="C394" s="3"/>
    </row>
    <row r="395" spans="1:3" x14ac:dyDescent="0.2">
      <c r="A395" s="3"/>
      <c r="B395" s="3"/>
      <c r="C395" s="3"/>
    </row>
    <row r="396" spans="1:3" x14ac:dyDescent="0.2">
      <c r="A396" s="3"/>
      <c r="B396" s="3"/>
      <c r="C396" s="3"/>
    </row>
    <row r="397" spans="1:3" x14ac:dyDescent="0.2">
      <c r="A397" s="3"/>
      <c r="B397" s="3"/>
      <c r="C397" s="3"/>
    </row>
    <row r="398" spans="1:3" x14ac:dyDescent="0.2">
      <c r="A398" s="3"/>
      <c r="B398" s="3"/>
      <c r="C398" s="3"/>
    </row>
    <row r="399" spans="1:3" x14ac:dyDescent="0.2">
      <c r="A399" s="3"/>
      <c r="B399" s="3"/>
      <c r="C399" s="3"/>
    </row>
    <row r="400" spans="1:3" x14ac:dyDescent="0.2">
      <c r="A400" s="3"/>
      <c r="B400" s="3"/>
      <c r="C400" s="3"/>
    </row>
    <row r="401" spans="1:3" x14ac:dyDescent="0.2">
      <c r="A401" s="3"/>
      <c r="B401" s="3"/>
      <c r="C401" s="3"/>
    </row>
    <row r="402" spans="1:3" x14ac:dyDescent="0.2">
      <c r="A402" s="3"/>
      <c r="B402" s="3"/>
      <c r="C402" s="3"/>
    </row>
    <row r="403" spans="1:3" x14ac:dyDescent="0.2">
      <c r="A403" s="3"/>
      <c r="B403" s="3"/>
      <c r="C403" s="3"/>
    </row>
    <row r="404" spans="1:3" x14ac:dyDescent="0.2">
      <c r="A404" s="3"/>
      <c r="B404" s="3"/>
      <c r="C404" s="3"/>
    </row>
    <row r="405" spans="1:3" x14ac:dyDescent="0.2">
      <c r="A405" s="3"/>
      <c r="B405" s="3"/>
      <c r="C405" s="3"/>
    </row>
    <row r="406" spans="1:3" x14ac:dyDescent="0.2">
      <c r="A406" s="3"/>
      <c r="B406" s="3"/>
      <c r="C406" s="3"/>
    </row>
    <row r="407" spans="1:3" x14ac:dyDescent="0.2">
      <c r="A407" s="3"/>
      <c r="B407" s="3"/>
      <c r="C407" s="3"/>
    </row>
    <row r="408" spans="1:3" x14ac:dyDescent="0.2">
      <c r="A408" s="3"/>
      <c r="B408" s="3"/>
      <c r="C408" s="3"/>
    </row>
    <row r="409" spans="1:3" x14ac:dyDescent="0.2">
      <c r="A409" s="3"/>
      <c r="B409" s="3"/>
      <c r="C409" s="3"/>
    </row>
    <row r="410" spans="1:3" x14ac:dyDescent="0.2">
      <c r="A410" s="3"/>
      <c r="B410" s="3"/>
      <c r="C410" s="3"/>
    </row>
    <row r="411" spans="1:3" x14ac:dyDescent="0.2">
      <c r="A411" s="3"/>
      <c r="B411" s="3"/>
      <c r="C411" s="3"/>
    </row>
    <row r="412" spans="1:3" x14ac:dyDescent="0.2">
      <c r="A412" s="3"/>
      <c r="B412" s="3"/>
      <c r="C412" s="3"/>
    </row>
    <row r="413" spans="1:3" x14ac:dyDescent="0.2">
      <c r="A413" s="3"/>
      <c r="B413" s="3"/>
      <c r="C413" s="3"/>
    </row>
    <row r="414" spans="1:3" x14ac:dyDescent="0.2">
      <c r="A414" s="3"/>
      <c r="B414" s="3"/>
      <c r="C414" s="3"/>
    </row>
    <row r="415" spans="1:3" x14ac:dyDescent="0.2">
      <c r="A415" s="3"/>
      <c r="B415" s="3"/>
      <c r="C415" s="3"/>
    </row>
    <row r="416" spans="1:3" x14ac:dyDescent="0.2">
      <c r="A416" s="3"/>
      <c r="B416" s="3"/>
      <c r="C416" s="3"/>
    </row>
    <row r="417" spans="1:3" x14ac:dyDescent="0.2">
      <c r="A417" s="3"/>
      <c r="B417" s="3"/>
      <c r="C417" s="3"/>
    </row>
    <row r="418" spans="1:3" x14ac:dyDescent="0.2">
      <c r="A418" s="3"/>
      <c r="B418" s="3"/>
      <c r="C418" s="3"/>
    </row>
    <row r="419" spans="1:3" x14ac:dyDescent="0.2">
      <c r="A419" s="3"/>
      <c r="B419" s="3"/>
      <c r="C419" s="3"/>
    </row>
    <row r="420" spans="1:3" x14ac:dyDescent="0.2">
      <c r="A420" s="3"/>
      <c r="B420" s="3"/>
      <c r="C420" s="3"/>
    </row>
    <row r="421" spans="1:3" x14ac:dyDescent="0.2">
      <c r="A421" s="3"/>
      <c r="B421" s="3"/>
      <c r="C421" s="3"/>
    </row>
    <row r="422" spans="1:3" x14ac:dyDescent="0.2">
      <c r="A422" s="3"/>
      <c r="B422" s="3"/>
      <c r="C422" s="3"/>
    </row>
    <row r="423" spans="1:3" x14ac:dyDescent="0.2">
      <c r="A423" s="3"/>
      <c r="B423" s="3"/>
      <c r="C423" s="3"/>
    </row>
    <row r="424" spans="1:3" x14ac:dyDescent="0.2">
      <c r="A424" s="3"/>
      <c r="B424" s="3"/>
      <c r="C424" s="3"/>
    </row>
    <row r="425" spans="1:3" x14ac:dyDescent="0.2">
      <c r="A425" s="3"/>
      <c r="B425" s="3"/>
      <c r="C425" s="3"/>
    </row>
    <row r="426" spans="1:3" x14ac:dyDescent="0.2">
      <c r="A426" s="3"/>
      <c r="B426" s="3"/>
      <c r="C426" s="3"/>
    </row>
    <row r="427" spans="1:3" x14ac:dyDescent="0.2">
      <c r="A427" s="3"/>
      <c r="B427" s="3"/>
      <c r="C427" s="3"/>
    </row>
    <row r="428" spans="1:3" x14ac:dyDescent="0.2">
      <c r="A428" s="3"/>
      <c r="B428" s="3"/>
      <c r="C428" s="3"/>
    </row>
    <row r="429" spans="1:3" x14ac:dyDescent="0.2">
      <c r="A429" s="3"/>
      <c r="B429" s="3"/>
      <c r="C429" s="3"/>
    </row>
    <row r="430" spans="1:3" x14ac:dyDescent="0.2">
      <c r="A430" s="3"/>
      <c r="B430" s="3"/>
      <c r="C430" s="3"/>
    </row>
    <row r="431" spans="1:3" x14ac:dyDescent="0.2">
      <c r="A431" s="3"/>
      <c r="B431" s="3"/>
      <c r="C431" s="3"/>
    </row>
    <row r="432" spans="1:3" x14ac:dyDescent="0.2">
      <c r="A432" s="3"/>
      <c r="B432" s="3"/>
      <c r="C432" s="3"/>
    </row>
    <row r="433" spans="1:3" x14ac:dyDescent="0.2">
      <c r="A433" s="3"/>
      <c r="B433" s="3"/>
      <c r="C433" s="3"/>
    </row>
    <row r="434" spans="1:3" x14ac:dyDescent="0.2">
      <c r="A434" s="3"/>
      <c r="B434" s="3"/>
      <c r="C434" s="3"/>
    </row>
    <row r="435" spans="1:3" x14ac:dyDescent="0.2">
      <c r="A435" s="3"/>
      <c r="B435" s="3"/>
      <c r="C435" s="3"/>
    </row>
    <row r="436" spans="1:3" x14ac:dyDescent="0.2">
      <c r="A436" s="3"/>
      <c r="B436" s="3"/>
      <c r="C436" s="3"/>
    </row>
    <row r="437" spans="1:3" x14ac:dyDescent="0.2">
      <c r="A437" s="3"/>
      <c r="B437" s="3"/>
      <c r="C437" s="3"/>
    </row>
    <row r="438" spans="1:3" x14ac:dyDescent="0.2">
      <c r="A438" s="3"/>
      <c r="B438" s="3"/>
      <c r="C438" s="3"/>
    </row>
    <row r="439" spans="1:3" x14ac:dyDescent="0.2">
      <c r="A439" s="3"/>
      <c r="B439" s="3"/>
      <c r="C439" s="3"/>
    </row>
    <row r="440" spans="1:3" x14ac:dyDescent="0.2">
      <c r="A440" s="3"/>
      <c r="B440" s="3"/>
      <c r="C440" s="3"/>
    </row>
    <row r="441" spans="1:3" x14ac:dyDescent="0.2">
      <c r="A441" s="3"/>
      <c r="B441" s="3"/>
      <c r="C441" s="3"/>
    </row>
    <row r="442" spans="1:3" x14ac:dyDescent="0.2">
      <c r="A442" s="3"/>
      <c r="B442" s="3"/>
      <c r="C442" s="3"/>
    </row>
    <row r="443" spans="1:3" x14ac:dyDescent="0.2">
      <c r="A443" s="3"/>
      <c r="B443" s="3"/>
      <c r="C443" s="3"/>
    </row>
    <row r="444" spans="1:3" x14ac:dyDescent="0.2">
      <c r="A444" s="3"/>
      <c r="B444" s="3"/>
      <c r="C444" s="3"/>
    </row>
    <row r="445" spans="1:3" x14ac:dyDescent="0.2">
      <c r="A445" s="3"/>
      <c r="B445" s="3"/>
      <c r="C445" s="3"/>
    </row>
    <row r="446" spans="1:3" x14ac:dyDescent="0.2">
      <c r="A446" s="3"/>
      <c r="B446" s="3"/>
      <c r="C446" s="3"/>
    </row>
    <row r="447" spans="1:3" x14ac:dyDescent="0.2">
      <c r="A447" s="3"/>
      <c r="B447" s="3"/>
      <c r="C447" s="3"/>
    </row>
    <row r="448" spans="1:3" x14ac:dyDescent="0.2">
      <c r="A448" s="3"/>
      <c r="B448" s="3"/>
      <c r="C448" s="3"/>
    </row>
    <row r="449" spans="1:3" x14ac:dyDescent="0.2">
      <c r="A449" s="3"/>
      <c r="B449" s="3"/>
      <c r="C449" s="3"/>
    </row>
    <row r="450" spans="1:3" x14ac:dyDescent="0.2">
      <c r="A450" s="3"/>
      <c r="B450" s="3"/>
      <c r="C450" s="3"/>
    </row>
    <row r="451" spans="1:3" x14ac:dyDescent="0.2">
      <c r="A451" s="3"/>
      <c r="B451" s="3"/>
      <c r="C451" s="3"/>
    </row>
    <row r="452" spans="1:3" x14ac:dyDescent="0.2">
      <c r="A452" s="3"/>
      <c r="B452" s="3"/>
      <c r="C452" s="3"/>
    </row>
    <row r="453" spans="1:3" x14ac:dyDescent="0.2">
      <c r="A453" s="3"/>
      <c r="B453" s="3"/>
      <c r="C453" s="3"/>
    </row>
    <row r="454" spans="1:3" x14ac:dyDescent="0.2">
      <c r="A454" s="3"/>
      <c r="B454" s="3"/>
      <c r="C454" s="3"/>
    </row>
    <row r="455" spans="1:3" x14ac:dyDescent="0.2">
      <c r="A455" s="3"/>
      <c r="B455" s="3"/>
      <c r="C455" s="3"/>
    </row>
    <row r="456" spans="1:3" x14ac:dyDescent="0.2">
      <c r="A456" s="3"/>
      <c r="B456" s="3"/>
      <c r="C456" s="3"/>
    </row>
    <row r="457" spans="1:3" x14ac:dyDescent="0.2">
      <c r="A457" s="3"/>
      <c r="B457" s="3"/>
      <c r="C457" s="3"/>
    </row>
    <row r="458" spans="1:3" x14ac:dyDescent="0.2">
      <c r="A458" s="3"/>
      <c r="B458" s="3"/>
      <c r="C458" s="3"/>
    </row>
    <row r="459" spans="1:3" x14ac:dyDescent="0.2">
      <c r="A459" s="3"/>
      <c r="B459" s="3"/>
      <c r="C459" s="3"/>
    </row>
    <row r="460" spans="1:3" x14ac:dyDescent="0.2">
      <c r="A460" s="3"/>
      <c r="B460" s="3"/>
      <c r="C460" s="3"/>
    </row>
    <row r="461" spans="1:3" x14ac:dyDescent="0.2">
      <c r="A461" s="3"/>
      <c r="B461" s="3"/>
      <c r="C461" s="3"/>
    </row>
    <row r="462" spans="1:3" x14ac:dyDescent="0.2">
      <c r="A462" s="3"/>
      <c r="B462" s="3"/>
      <c r="C462" s="3"/>
    </row>
    <row r="463" spans="1:3" x14ac:dyDescent="0.2">
      <c r="A463" s="3"/>
      <c r="B463" s="3"/>
      <c r="C463" s="3"/>
    </row>
    <row r="464" spans="1:3" x14ac:dyDescent="0.2">
      <c r="A464" s="3"/>
      <c r="B464" s="3"/>
      <c r="C464" s="3"/>
    </row>
    <row r="465" spans="1:3" x14ac:dyDescent="0.2">
      <c r="A465" s="3"/>
      <c r="B465" s="3"/>
      <c r="C465" s="3"/>
    </row>
    <row r="466" spans="1:3" x14ac:dyDescent="0.2">
      <c r="A466" s="3"/>
      <c r="B466" s="3"/>
      <c r="C466" s="3"/>
    </row>
    <row r="467" spans="1:3" x14ac:dyDescent="0.2">
      <c r="A467" s="3"/>
      <c r="B467" s="3"/>
      <c r="C467" s="3"/>
    </row>
    <row r="468" spans="1:3" x14ac:dyDescent="0.2">
      <c r="A468" s="3"/>
      <c r="B468" s="3"/>
      <c r="C468" s="3"/>
    </row>
    <row r="469" spans="1:3" x14ac:dyDescent="0.2">
      <c r="A469" s="3"/>
      <c r="B469" s="3"/>
      <c r="C469" s="3"/>
    </row>
    <row r="470" spans="1:3" x14ac:dyDescent="0.2">
      <c r="A470" s="3"/>
      <c r="B470" s="3"/>
      <c r="C470" s="3"/>
    </row>
    <row r="471" spans="1:3" x14ac:dyDescent="0.2">
      <c r="A471" s="3"/>
      <c r="B471" s="3"/>
      <c r="C471" s="3"/>
    </row>
    <row r="472" spans="1:3" x14ac:dyDescent="0.2">
      <c r="A472" s="3"/>
      <c r="B472" s="3"/>
      <c r="C472" s="3"/>
    </row>
    <row r="473" spans="1:3" x14ac:dyDescent="0.2">
      <c r="A473" s="3"/>
      <c r="B473" s="3"/>
      <c r="C473" s="3"/>
    </row>
    <row r="474" spans="1:3" x14ac:dyDescent="0.2">
      <c r="A474" s="3"/>
      <c r="B474" s="3"/>
      <c r="C474" s="3"/>
    </row>
    <row r="475" spans="1:3" x14ac:dyDescent="0.2">
      <c r="A475" s="3"/>
      <c r="B475" s="3"/>
      <c r="C475" s="3"/>
    </row>
    <row r="476" spans="1:3" x14ac:dyDescent="0.2">
      <c r="A476" s="3"/>
      <c r="B476" s="3"/>
      <c r="C476" s="3"/>
    </row>
    <row r="477" spans="1:3" x14ac:dyDescent="0.2">
      <c r="A477" s="3"/>
      <c r="B477" s="3"/>
      <c r="C477" s="3"/>
    </row>
    <row r="478" spans="1:3" x14ac:dyDescent="0.2">
      <c r="A478" s="3"/>
      <c r="B478" s="3"/>
      <c r="C478" s="3"/>
    </row>
    <row r="479" spans="1:3" x14ac:dyDescent="0.2">
      <c r="A479" s="3"/>
      <c r="B479" s="3"/>
      <c r="C479" s="3"/>
    </row>
    <row r="480" spans="1:3" x14ac:dyDescent="0.2">
      <c r="A480" s="3"/>
      <c r="B480" s="3"/>
      <c r="C480" s="3"/>
    </row>
    <row r="481" spans="1:3" x14ac:dyDescent="0.2">
      <c r="A481" s="3"/>
      <c r="B481" s="3"/>
      <c r="C481" s="3"/>
    </row>
    <row r="482" spans="1:3" x14ac:dyDescent="0.2">
      <c r="A482" s="3"/>
      <c r="B482" s="3"/>
      <c r="C482" s="3"/>
    </row>
    <row r="483" spans="1:3" x14ac:dyDescent="0.2">
      <c r="A483" s="3"/>
      <c r="B483" s="3"/>
      <c r="C483" s="3"/>
    </row>
    <row r="484" spans="1:3" x14ac:dyDescent="0.2">
      <c r="A484" s="3"/>
      <c r="B484" s="3"/>
      <c r="C484" s="3"/>
    </row>
    <row r="485" spans="1:3" x14ac:dyDescent="0.2">
      <c r="A485" s="3"/>
      <c r="B485" s="3"/>
      <c r="C485" s="3"/>
    </row>
    <row r="486" spans="1:3" x14ac:dyDescent="0.2">
      <c r="A486" s="3"/>
      <c r="B486" s="3"/>
      <c r="C486" s="3"/>
    </row>
    <row r="487" spans="1:3" x14ac:dyDescent="0.2">
      <c r="A487" s="3"/>
      <c r="B487" s="3"/>
      <c r="C487" s="3"/>
    </row>
    <row r="488" spans="1:3" x14ac:dyDescent="0.2">
      <c r="A488" s="3"/>
      <c r="B488" s="3"/>
      <c r="C488" s="3"/>
    </row>
    <row r="489" spans="1:3" x14ac:dyDescent="0.2">
      <c r="A489" s="3"/>
      <c r="B489" s="3"/>
      <c r="C489" s="3"/>
    </row>
    <row r="490" spans="1:3" x14ac:dyDescent="0.2">
      <c r="A490" s="3"/>
      <c r="B490" s="3"/>
      <c r="C490" s="3"/>
    </row>
    <row r="491" spans="1:3" x14ac:dyDescent="0.2">
      <c r="A491" s="3"/>
      <c r="B491" s="3"/>
      <c r="C491" s="3"/>
    </row>
    <row r="492" spans="1:3" x14ac:dyDescent="0.2">
      <c r="A492" s="3"/>
      <c r="B492" s="3"/>
      <c r="C492" s="3"/>
    </row>
    <row r="493" spans="1:3" x14ac:dyDescent="0.2">
      <c r="A493" s="3"/>
      <c r="B493" s="3"/>
      <c r="C493" s="3"/>
    </row>
    <row r="494" spans="1:3" x14ac:dyDescent="0.2">
      <c r="A494" s="3"/>
      <c r="B494" s="3"/>
      <c r="C494" s="3"/>
    </row>
    <row r="495" spans="1:3" x14ac:dyDescent="0.2">
      <c r="A495" s="3"/>
      <c r="B495" s="3"/>
      <c r="C495" s="3"/>
    </row>
    <row r="496" spans="1:3" x14ac:dyDescent="0.2">
      <c r="A496" s="3"/>
      <c r="B496" s="3"/>
      <c r="C496" s="3"/>
    </row>
    <row r="497" spans="1:3" x14ac:dyDescent="0.2">
      <c r="A497" s="3"/>
      <c r="B497" s="3"/>
      <c r="C497" s="3"/>
    </row>
    <row r="498" spans="1:3" x14ac:dyDescent="0.2">
      <c r="A498" s="3"/>
      <c r="B498" s="3"/>
      <c r="C498" s="3"/>
    </row>
    <row r="499" spans="1:3" x14ac:dyDescent="0.2">
      <c r="A499" s="3"/>
      <c r="B499" s="3"/>
      <c r="C499" s="3"/>
    </row>
    <row r="500" spans="1:3" x14ac:dyDescent="0.2">
      <c r="A500" s="3"/>
      <c r="B500" s="3"/>
      <c r="C500" s="3"/>
    </row>
    <row r="501" spans="1:3" x14ac:dyDescent="0.2">
      <c r="A501" s="3"/>
      <c r="B501" s="3"/>
      <c r="C501" s="3"/>
    </row>
    <row r="502" spans="1:3" x14ac:dyDescent="0.2">
      <c r="A502" s="3"/>
      <c r="B502" s="3"/>
      <c r="C502" s="3"/>
    </row>
    <row r="503" spans="1:3" x14ac:dyDescent="0.2">
      <c r="A503" s="3"/>
      <c r="B503" s="3"/>
      <c r="C503" s="3"/>
    </row>
    <row r="504" spans="1:3" x14ac:dyDescent="0.2">
      <c r="A504" s="3"/>
      <c r="B504" s="3"/>
      <c r="C504" s="3"/>
    </row>
    <row r="505" spans="1:3" x14ac:dyDescent="0.2">
      <c r="A505" s="3"/>
      <c r="B505" s="3"/>
      <c r="C505" s="3"/>
    </row>
    <row r="506" spans="1:3" x14ac:dyDescent="0.2">
      <c r="A506" s="3"/>
      <c r="B506" s="3"/>
      <c r="C506" s="3"/>
    </row>
    <row r="507" spans="1:3" x14ac:dyDescent="0.2">
      <c r="A507" s="3"/>
      <c r="B507" s="3"/>
      <c r="C507" s="3"/>
    </row>
    <row r="508" spans="1:3" x14ac:dyDescent="0.2">
      <c r="A508" s="3"/>
      <c r="B508" s="3"/>
      <c r="C508" s="3"/>
    </row>
    <row r="509" spans="1:3" x14ac:dyDescent="0.2">
      <c r="A509" s="3"/>
      <c r="B509" s="3"/>
      <c r="C509" s="3"/>
    </row>
    <row r="510" spans="1:3" x14ac:dyDescent="0.2">
      <c r="A510" s="3"/>
      <c r="B510" s="3"/>
      <c r="C510" s="3"/>
    </row>
    <row r="511" spans="1:3" x14ac:dyDescent="0.2">
      <c r="A511" s="3"/>
      <c r="B511" s="3"/>
      <c r="C511" s="3"/>
    </row>
    <row r="512" spans="1:3" x14ac:dyDescent="0.2">
      <c r="A512" s="3"/>
      <c r="B512" s="3"/>
      <c r="C512" s="3"/>
    </row>
    <row r="513" spans="1:3" x14ac:dyDescent="0.2">
      <c r="A513" s="3"/>
      <c r="B513" s="3"/>
      <c r="C513" s="3"/>
    </row>
    <row r="514" spans="1:3" x14ac:dyDescent="0.2">
      <c r="A514" s="3"/>
      <c r="B514" s="3"/>
      <c r="C514" s="3"/>
    </row>
    <row r="515" spans="1:3" x14ac:dyDescent="0.2">
      <c r="A515" s="3"/>
      <c r="B515" s="3"/>
      <c r="C515" s="3"/>
    </row>
    <row r="516" spans="1:3" x14ac:dyDescent="0.2">
      <c r="A516" s="3"/>
      <c r="B516" s="3"/>
      <c r="C516" s="3"/>
    </row>
    <row r="517" spans="1:3" x14ac:dyDescent="0.2">
      <c r="A517" s="3"/>
      <c r="B517" s="3"/>
      <c r="C517" s="3"/>
    </row>
    <row r="518" spans="1:3" x14ac:dyDescent="0.2">
      <c r="A518" s="3"/>
      <c r="B518" s="3"/>
      <c r="C518" s="3"/>
    </row>
    <row r="519" spans="1:3" x14ac:dyDescent="0.2">
      <c r="A519" s="3"/>
      <c r="B519" s="3"/>
      <c r="C519" s="3"/>
    </row>
    <row r="520" spans="1:3" x14ac:dyDescent="0.2">
      <c r="A520" s="3"/>
      <c r="B520" s="3"/>
      <c r="C520" s="3"/>
    </row>
    <row r="521" spans="1:3" x14ac:dyDescent="0.2">
      <c r="A521" s="3"/>
      <c r="B521" s="3"/>
      <c r="C521" s="3"/>
    </row>
    <row r="522" spans="1:3" x14ac:dyDescent="0.2">
      <c r="A522" s="3"/>
      <c r="B522" s="3"/>
      <c r="C522" s="3"/>
    </row>
    <row r="523" spans="1:3" x14ac:dyDescent="0.2">
      <c r="A523" s="3"/>
      <c r="B523" s="3"/>
      <c r="C523" s="3"/>
    </row>
    <row r="524" spans="1:3" x14ac:dyDescent="0.2">
      <c r="A524" s="3"/>
      <c r="B524" s="3"/>
      <c r="C524" s="3"/>
    </row>
    <row r="525" spans="1:3" x14ac:dyDescent="0.2">
      <c r="A525" s="3"/>
      <c r="B525" s="3"/>
      <c r="C525" s="3"/>
    </row>
    <row r="526" spans="1:3" x14ac:dyDescent="0.2">
      <c r="A526" s="3"/>
      <c r="B526" s="3"/>
      <c r="C526" s="3"/>
    </row>
    <row r="527" spans="1:3" x14ac:dyDescent="0.2">
      <c r="A527" s="3"/>
      <c r="B527" s="3"/>
      <c r="C527" s="3"/>
    </row>
    <row r="528" spans="1:3" x14ac:dyDescent="0.2">
      <c r="A528" s="3"/>
      <c r="B528" s="3"/>
      <c r="C528" s="3"/>
    </row>
    <row r="529" spans="1:3" x14ac:dyDescent="0.2">
      <c r="A529" s="3"/>
      <c r="B529" s="3"/>
      <c r="C529" s="3"/>
    </row>
    <row r="530" spans="1:3" x14ac:dyDescent="0.2">
      <c r="A530" s="3"/>
      <c r="B530" s="3"/>
      <c r="C530" s="3"/>
    </row>
    <row r="531" spans="1:3" x14ac:dyDescent="0.2">
      <c r="A531" s="3"/>
      <c r="B531" s="3"/>
      <c r="C531" s="3"/>
    </row>
    <row r="532" spans="1:3" x14ac:dyDescent="0.2">
      <c r="A532" s="3"/>
      <c r="B532" s="3"/>
      <c r="C532" s="3"/>
    </row>
    <row r="533" spans="1:3" x14ac:dyDescent="0.2">
      <c r="A533" s="3"/>
      <c r="B533" s="3"/>
      <c r="C533" s="3"/>
    </row>
    <row r="534" spans="1:3" x14ac:dyDescent="0.2">
      <c r="A534" s="3"/>
      <c r="B534" s="3"/>
      <c r="C534" s="3"/>
    </row>
    <row r="535" spans="1:3" x14ac:dyDescent="0.2">
      <c r="A535" s="3"/>
      <c r="B535" s="3"/>
      <c r="C535" s="3"/>
    </row>
    <row r="536" spans="1:3" x14ac:dyDescent="0.2">
      <c r="A536" s="3"/>
      <c r="B536" s="3"/>
      <c r="C536" s="3"/>
    </row>
    <row r="537" spans="1:3" x14ac:dyDescent="0.2">
      <c r="A537" s="3"/>
      <c r="B537" s="3"/>
      <c r="C537" s="3"/>
    </row>
    <row r="538" spans="1:3" x14ac:dyDescent="0.2">
      <c r="A538" s="3"/>
      <c r="B538" s="3"/>
      <c r="C538" s="3"/>
    </row>
    <row r="539" spans="1:3" x14ac:dyDescent="0.2">
      <c r="A539" s="3"/>
      <c r="B539" s="3"/>
      <c r="C539" s="3"/>
    </row>
    <row r="540" spans="1:3" x14ac:dyDescent="0.2">
      <c r="A540" s="3"/>
      <c r="B540" s="3"/>
      <c r="C540" s="3"/>
    </row>
    <row r="541" spans="1:3" x14ac:dyDescent="0.2">
      <c r="A541" s="3"/>
      <c r="B541" s="3"/>
      <c r="C541" s="3"/>
    </row>
    <row r="542" spans="1:3" x14ac:dyDescent="0.2">
      <c r="A542" s="3"/>
      <c r="B542" s="3"/>
      <c r="C542" s="3"/>
    </row>
    <row r="543" spans="1:3" x14ac:dyDescent="0.2">
      <c r="A543" s="3"/>
      <c r="B543" s="3"/>
      <c r="C543" s="3"/>
    </row>
    <row r="544" spans="1:3" x14ac:dyDescent="0.2">
      <c r="A544" s="3"/>
      <c r="B544" s="3"/>
      <c r="C544" s="3"/>
    </row>
    <row r="545" spans="1:3" x14ac:dyDescent="0.2">
      <c r="A545" s="3"/>
      <c r="B545" s="3"/>
      <c r="C545" s="3"/>
    </row>
    <row r="546" spans="1:3" x14ac:dyDescent="0.2">
      <c r="A546" s="3"/>
      <c r="B546" s="3"/>
      <c r="C546" s="3"/>
    </row>
    <row r="547" spans="1:3" x14ac:dyDescent="0.2">
      <c r="A547" s="3"/>
      <c r="B547" s="3"/>
      <c r="C547" s="3"/>
    </row>
    <row r="548" spans="1:3" x14ac:dyDescent="0.2">
      <c r="A548" s="3"/>
      <c r="B548" s="3"/>
      <c r="C548" s="3"/>
    </row>
    <row r="549" spans="1:3" x14ac:dyDescent="0.2">
      <c r="A549" s="3"/>
      <c r="B549" s="3"/>
      <c r="C549" s="3"/>
    </row>
    <row r="550" spans="1:3" x14ac:dyDescent="0.2">
      <c r="A550" s="3"/>
      <c r="B550" s="3"/>
      <c r="C550" s="3"/>
    </row>
    <row r="551" spans="1:3" x14ac:dyDescent="0.2">
      <c r="A551" s="3"/>
      <c r="B551" s="3"/>
      <c r="C551" s="3"/>
    </row>
    <row r="552" spans="1:3" x14ac:dyDescent="0.2">
      <c r="A552" s="3"/>
      <c r="B552" s="3"/>
      <c r="C552" s="3"/>
    </row>
    <row r="553" spans="1:3" x14ac:dyDescent="0.2">
      <c r="A553" s="3"/>
      <c r="B553" s="3"/>
      <c r="C553" s="3"/>
    </row>
    <row r="554" spans="1:3" x14ac:dyDescent="0.2">
      <c r="A554" s="3"/>
      <c r="B554" s="3"/>
      <c r="C554" s="3"/>
    </row>
    <row r="555" spans="1:3" x14ac:dyDescent="0.2">
      <c r="A555" s="3"/>
      <c r="B555" s="3"/>
      <c r="C555" s="3"/>
    </row>
    <row r="556" spans="1:3" x14ac:dyDescent="0.2">
      <c r="A556" s="3"/>
      <c r="B556" s="3"/>
      <c r="C556" s="3"/>
    </row>
    <row r="557" spans="1:3" x14ac:dyDescent="0.2">
      <c r="A557" s="3"/>
      <c r="B557" s="3"/>
      <c r="C557" s="3"/>
    </row>
    <row r="558" spans="1:3" x14ac:dyDescent="0.2">
      <c r="A558" s="3"/>
      <c r="B558" s="3"/>
      <c r="C558" s="3"/>
    </row>
    <row r="559" spans="1:3" x14ac:dyDescent="0.2">
      <c r="A559" s="3"/>
      <c r="B559" s="3"/>
      <c r="C559" s="3"/>
    </row>
    <row r="560" spans="1:3" x14ac:dyDescent="0.2">
      <c r="A560" s="3"/>
      <c r="B560" s="3"/>
      <c r="C560" s="3"/>
    </row>
    <row r="561" spans="1:3" x14ac:dyDescent="0.2">
      <c r="A561" s="3"/>
      <c r="B561" s="3"/>
      <c r="C561" s="3"/>
    </row>
    <row r="562" spans="1:3" x14ac:dyDescent="0.2">
      <c r="A562" s="3"/>
      <c r="B562" s="3"/>
      <c r="C562" s="3"/>
    </row>
    <row r="563" spans="1:3" x14ac:dyDescent="0.2">
      <c r="A563" s="3"/>
      <c r="B563" s="3"/>
      <c r="C563" s="3"/>
    </row>
    <row r="564" spans="1:3" x14ac:dyDescent="0.2">
      <c r="A564" s="3"/>
      <c r="B564" s="3"/>
      <c r="C564" s="3"/>
    </row>
    <row r="565" spans="1:3" x14ac:dyDescent="0.2">
      <c r="A565" s="3"/>
      <c r="B565" s="3"/>
      <c r="C565" s="3"/>
    </row>
    <row r="566" spans="1:3" x14ac:dyDescent="0.2">
      <c r="A566" s="3"/>
      <c r="B566" s="3"/>
      <c r="C566" s="3"/>
    </row>
    <row r="567" spans="1:3" x14ac:dyDescent="0.2">
      <c r="A567" s="3"/>
      <c r="B567" s="3"/>
      <c r="C567" s="3"/>
    </row>
    <row r="568" spans="1:3" x14ac:dyDescent="0.2">
      <c r="A568" s="3"/>
      <c r="B568" s="3"/>
      <c r="C568" s="3"/>
    </row>
    <row r="569" spans="1:3" x14ac:dyDescent="0.2">
      <c r="A569" s="3"/>
      <c r="B569" s="3"/>
      <c r="C569" s="3"/>
    </row>
    <row r="570" spans="1:3" x14ac:dyDescent="0.2">
      <c r="A570" s="3"/>
      <c r="B570" s="3"/>
      <c r="C570" s="3"/>
    </row>
    <row r="571" spans="1:3" x14ac:dyDescent="0.2">
      <c r="A571" s="3"/>
      <c r="B571" s="3"/>
      <c r="C571" s="3"/>
    </row>
    <row r="572" spans="1:3" x14ac:dyDescent="0.2">
      <c r="A572" s="3"/>
      <c r="B572" s="3"/>
      <c r="C572" s="3"/>
    </row>
    <row r="573" spans="1:3" x14ac:dyDescent="0.2">
      <c r="A573" s="3"/>
      <c r="B573" s="3"/>
      <c r="C573" s="3"/>
    </row>
    <row r="574" spans="1:3" x14ac:dyDescent="0.2">
      <c r="A574" s="3"/>
      <c r="B574" s="3"/>
      <c r="C574" s="3"/>
    </row>
    <row r="575" spans="1:3" x14ac:dyDescent="0.2">
      <c r="A575" s="3"/>
      <c r="B575" s="3"/>
      <c r="C575" s="3"/>
    </row>
    <row r="576" spans="1:3" x14ac:dyDescent="0.2">
      <c r="A576" s="3"/>
      <c r="B576" s="3"/>
      <c r="C576" s="3"/>
    </row>
    <row r="577" spans="1:3" x14ac:dyDescent="0.2">
      <c r="A577" s="3"/>
      <c r="B577" s="3"/>
      <c r="C577" s="3"/>
    </row>
    <row r="578" spans="1:3" x14ac:dyDescent="0.2">
      <c r="A578" s="3"/>
      <c r="B578" s="3"/>
      <c r="C578" s="3"/>
    </row>
    <row r="579" spans="1:3" x14ac:dyDescent="0.2">
      <c r="A579" s="3"/>
      <c r="B579" s="3"/>
      <c r="C579" s="3"/>
    </row>
    <row r="580" spans="1:3" x14ac:dyDescent="0.2">
      <c r="A580" s="3"/>
      <c r="B580" s="3"/>
      <c r="C580" s="3"/>
    </row>
    <row r="581" spans="1:3" x14ac:dyDescent="0.2">
      <c r="A581" s="3"/>
      <c r="B581" s="3"/>
      <c r="C581" s="3"/>
    </row>
    <row r="582" spans="1:3" x14ac:dyDescent="0.2">
      <c r="A582" s="3"/>
      <c r="B582" s="3"/>
      <c r="C582" s="3"/>
    </row>
    <row r="583" spans="1:3" x14ac:dyDescent="0.2">
      <c r="A583" s="3"/>
      <c r="B583" s="3"/>
      <c r="C583" s="3"/>
    </row>
    <row r="584" spans="1:3" x14ac:dyDescent="0.2">
      <c r="A584" s="3"/>
      <c r="B584" s="3"/>
      <c r="C584" s="3"/>
    </row>
    <row r="585" spans="1:3" x14ac:dyDescent="0.2">
      <c r="A585" s="3"/>
      <c r="B585" s="3"/>
      <c r="C585" s="3"/>
    </row>
    <row r="586" spans="1:3" x14ac:dyDescent="0.2">
      <c r="A586" s="3"/>
      <c r="B586" s="3"/>
      <c r="C586" s="3"/>
    </row>
    <row r="587" spans="1:3" x14ac:dyDescent="0.2">
      <c r="A587" s="3"/>
      <c r="B587" s="3"/>
      <c r="C587" s="3"/>
    </row>
    <row r="588" spans="1:3" x14ac:dyDescent="0.2">
      <c r="A588" s="3"/>
      <c r="B588" s="3"/>
      <c r="C588" s="3"/>
    </row>
  </sheetData>
  <sheetProtection algorithmName="SHA-512" hashValue="D8GdPhSFWfvpl6MDK/Xq3xhRVFc7TvV0fY4NxvS4E3Lkcsfn0HHlQjj9fMEWd3wNdm3ShJir6f/w0UVyIhtpTw==" saltValue="5uZhTbbJjZfutMGiDmnJfg==" spinCount="100000" sheet="1" formatCells="0" formatColumns="0" formatRows="0"/>
  <mergeCells count="34">
    <mergeCell ref="B43:L43"/>
    <mergeCell ref="C28:D28"/>
    <mergeCell ref="E14:E21"/>
    <mergeCell ref="E36:F36"/>
    <mergeCell ref="E28:F28"/>
    <mergeCell ref="K28:L28"/>
    <mergeCell ref="P27:W27"/>
    <mergeCell ref="B63:D63"/>
    <mergeCell ref="B62:D62"/>
    <mergeCell ref="B58:G58"/>
    <mergeCell ref="G28:H28"/>
    <mergeCell ref="G36:H36"/>
    <mergeCell ref="C35:J35"/>
    <mergeCell ref="I36:J36"/>
    <mergeCell ref="C36:D36"/>
    <mergeCell ref="I28:J28"/>
    <mergeCell ref="K53:K54"/>
    <mergeCell ref="B49:K49"/>
    <mergeCell ref="K51:K52"/>
    <mergeCell ref="M28:N28"/>
    <mergeCell ref="C27:N27"/>
    <mergeCell ref="B2:N2"/>
    <mergeCell ref="E6:H6"/>
    <mergeCell ref="E9:H9"/>
    <mergeCell ref="G14:G21"/>
    <mergeCell ref="B14:B21"/>
    <mergeCell ref="C14:C21"/>
    <mergeCell ref="D14:D21"/>
    <mergeCell ref="I14:I21"/>
    <mergeCell ref="H14:H21"/>
    <mergeCell ref="F14:F21"/>
    <mergeCell ref="J14:J21"/>
    <mergeCell ref="B12:J12"/>
    <mergeCell ref="F13:J13"/>
  </mergeCells>
  <phoneticPr fontId="16" type="noConversion"/>
  <pageMargins left="0.78740157480314965" right="0.78740157480314965" top="0.98425196850393704" bottom="0.98425196850393704" header="0.51181102362204722" footer="0.51181102362204722"/>
  <pageSetup paperSize="9" scale="30" pageOrder="overThenDown" orientation="landscape" horizontalDpi="4294967293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G210"/>
  <sheetViews>
    <sheetView topLeftCell="E1" zoomScale="42" zoomScaleNormal="42" workbookViewId="0">
      <selection activeCell="Y2" sqref="Y2"/>
    </sheetView>
  </sheetViews>
  <sheetFormatPr defaultColWidth="9.140625" defaultRowHeight="12.75" x14ac:dyDescent="0.2"/>
  <cols>
    <col min="1" max="1" width="3.140625" customWidth="1"/>
    <col min="2" max="5" width="12.5703125" customWidth="1"/>
    <col min="6" max="6" width="16.28515625" customWidth="1"/>
    <col min="7" max="16" width="12.5703125" customWidth="1"/>
    <col min="18" max="18" width="13" customWidth="1"/>
    <col min="19" max="19" width="16" customWidth="1"/>
    <col min="20" max="20" width="10.140625" customWidth="1"/>
    <col min="21" max="21" width="11.85546875" customWidth="1"/>
    <col min="22" max="22" width="23" customWidth="1"/>
    <col min="23" max="23" width="6.85546875" customWidth="1"/>
    <col min="24" max="24" width="10.7109375" customWidth="1"/>
    <col min="25" max="25" width="25.85546875" customWidth="1"/>
    <col min="26" max="26" width="5.42578125" customWidth="1"/>
    <col min="27" max="27" width="10.5703125" customWidth="1"/>
    <col min="28" max="28" width="27.140625" customWidth="1"/>
    <col min="29" max="29" width="20" customWidth="1"/>
    <col min="30" max="30" width="12.28515625" customWidth="1"/>
    <col min="31" max="31" width="18" hidden="1" customWidth="1"/>
    <col min="32" max="32" width="16.7109375" hidden="1" customWidth="1"/>
    <col min="33" max="33" width="15.85546875" hidden="1" customWidth="1"/>
    <col min="34" max="34" width="16.140625" hidden="1" customWidth="1"/>
    <col min="35" max="35" width="18.85546875" hidden="1" customWidth="1"/>
    <col min="36" max="36" width="21.28515625" hidden="1" customWidth="1"/>
    <col min="37" max="37" width="19.42578125" hidden="1" customWidth="1"/>
    <col min="38" max="38" width="12.28515625" hidden="1" customWidth="1"/>
    <col min="39" max="39" width="14.140625" hidden="1" customWidth="1"/>
    <col min="40" max="41" width="18.28515625" hidden="1" customWidth="1"/>
    <col min="42" max="42" width="16.140625" hidden="1" customWidth="1"/>
    <col min="43" max="43" width="12.85546875" hidden="1" customWidth="1"/>
    <col min="44" max="44" width="9.140625" hidden="1" customWidth="1"/>
    <col min="45" max="45" width="22.42578125" hidden="1" customWidth="1"/>
    <col min="46" max="46" width="18.5703125" hidden="1" customWidth="1"/>
    <col min="47" max="47" width="21.7109375" hidden="1" customWidth="1"/>
    <col min="48" max="48" width="20.85546875" hidden="1" customWidth="1"/>
    <col min="49" max="52" width="9.140625" hidden="1" customWidth="1"/>
    <col min="53" max="53" width="15.85546875" hidden="1" customWidth="1"/>
    <col min="54" max="54" width="18.85546875" hidden="1" customWidth="1"/>
    <col min="55" max="55" width="22.42578125" hidden="1" customWidth="1"/>
    <col min="56" max="56" width="19.5703125" hidden="1" customWidth="1"/>
    <col min="57" max="62" width="9.140625" hidden="1" customWidth="1"/>
    <col min="63" max="63" width="17.42578125" hidden="1" customWidth="1"/>
    <col min="64" max="64" width="14.140625" hidden="1" customWidth="1"/>
    <col min="65" max="65" width="20.140625" hidden="1" customWidth="1"/>
    <col min="66" max="66" width="21.28515625" hidden="1" customWidth="1"/>
    <col min="67" max="67" width="9.140625" hidden="1" customWidth="1"/>
    <col min="68" max="75" width="3.85546875" hidden="1" customWidth="1"/>
    <col min="76" max="76" width="9.140625" hidden="1" customWidth="1"/>
    <col min="77" max="77" width="12" hidden="1" customWidth="1"/>
    <col min="78" max="78" width="12.140625" hidden="1" customWidth="1"/>
    <col min="79" max="79" width="18.42578125" hidden="1" customWidth="1"/>
    <col min="80" max="80" width="11.5703125" hidden="1" customWidth="1"/>
    <col min="81" max="81" width="16" hidden="1" customWidth="1"/>
    <col min="82" max="84" width="12.42578125" hidden="1" customWidth="1"/>
    <col min="85" max="86" width="9.140625" hidden="1" customWidth="1"/>
    <col min="87" max="87" width="10.28515625" hidden="1" customWidth="1"/>
    <col min="88" max="88" width="19" hidden="1" customWidth="1"/>
    <col min="89" max="89" width="23.85546875" hidden="1" customWidth="1"/>
    <col min="90" max="90" width="11.5703125" hidden="1" customWidth="1"/>
    <col min="91" max="91" width="9.7109375" hidden="1" customWidth="1"/>
    <col min="92" max="92" width="7.7109375" hidden="1" customWidth="1"/>
    <col min="93" max="95" width="9.140625" hidden="1" customWidth="1"/>
    <col min="96" max="96" width="17.5703125" hidden="1" customWidth="1"/>
    <col min="97" max="97" width="13.28515625" hidden="1" customWidth="1"/>
    <col min="98" max="98" width="16.85546875" hidden="1" customWidth="1"/>
    <col min="99" max="99" width="14.85546875" hidden="1" customWidth="1"/>
    <col min="100" max="100" width="9.140625" hidden="1" customWidth="1"/>
    <col min="101" max="101" width="13.7109375" hidden="1" customWidth="1"/>
    <col min="102" max="102" width="15.7109375" hidden="1" customWidth="1"/>
    <col min="103" max="103" width="12.5703125" hidden="1" customWidth="1"/>
    <col min="104" max="104" width="13.28515625" hidden="1" customWidth="1"/>
    <col min="105" max="105" width="14.28515625" hidden="1" customWidth="1"/>
    <col min="106" max="106" width="15.140625" hidden="1" customWidth="1"/>
    <col min="107" max="107" width="14.42578125" hidden="1" customWidth="1"/>
    <col min="108" max="108" width="14" hidden="1" customWidth="1"/>
    <col min="109" max="109" width="9.7109375" hidden="1" customWidth="1"/>
    <col min="110" max="111" width="9.140625" hidden="1" customWidth="1"/>
    <col min="112" max="113" width="0" hidden="1" customWidth="1"/>
  </cols>
  <sheetData>
    <row r="1" spans="2:30" ht="33" customHeight="1" x14ac:dyDescent="0.2">
      <c r="B1" t="str">
        <f>'ANAM.F.rep1'!$C$1</f>
        <v>ergoEPM_LATIN QUESTIONNAIRE-ANAMN-MUSCSKEL 18-8-22) copyright Daniela Colombini</v>
      </c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712"/>
      <c r="V1" s="712"/>
      <c r="W1" s="712"/>
      <c r="X1" s="712"/>
      <c r="Y1" s="712"/>
      <c r="Z1" s="712"/>
      <c r="AA1" s="712"/>
      <c r="AB1" s="712"/>
      <c r="AC1" s="712"/>
      <c r="AD1" s="712"/>
    </row>
    <row r="2" spans="2:30" ht="152.25" customHeight="1" x14ac:dyDescent="0.2">
      <c r="B2" s="1464" t="s">
        <v>391</v>
      </c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6"/>
      <c r="AD2" s="712"/>
    </row>
    <row r="3" spans="2:30" ht="23.25" customHeight="1" x14ac:dyDescent="0.5"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AD3" s="712"/>
    </row>
    <row r="4" spans="2:30" ht="23.25" customHeight="1" x14ac:dyDescent="0.5"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AD4" s="712"/>
    </row>
    <row r="5" spans="2:30" ht="23.25" customHeight="1" x14ac:dyDescent="0.5">
      <c r="B5" s="7" t="s">
        <v>268</v>
      </c>
      <c r="C5" s="13"/>
      <c r="D5" s="13"/>
      <c r="I5" s="148"/>
      <c r="J5" s="7" t="s">
        <v>269</v>
      </c>
      <c r="K5" s="4"/>
      <c r="L5" s="4"/>
      <c r="M5" s="4"/>
      <c r="N5" s="148"/>
      <c r="O5" s="148"/>
      <c r="P5" s="148"/>
      <c r="Q5" s="148"/>
      <c r="R5" s="148"/>
      <c r="S5" s="148"/>
      <c r="T5" s="148"/>
      <c r="AD5" s="712"/>
    </row>
    <row r="6" spans="2:30" ht="23.25" customHeight="1" x14ac:dyDescent="0.5">
      <c r="B6" s="1361">
        <f>'ANAM.M.rep1'!$C$7</f>
        <v>0</v>
      </c>
      <c r="C6" s="1468"/>
      <c r="D6" s="1468"/>
      <c r="E6" s="1468"/>
      <c r="F6" s="1469"/>
      <c r="I6" s="148"/>
      <c r="J6" s="1361" t="str">
        <f>'ANAM.M.rep1'!$H$7</f>
        <v>BBBBBBBBBB</v>
      </c>
      <c r="K6" s="1362"/>
      <c r="L6" s="1362"/>
      <c r="M6" s="1363"/>
      <c r="N6" s="148"/>
      <c r="O6" s="148"/>
      <c r="P6" s="148"/>
      <c r="Q6" s="148"/>
      <c r="R6" s="148"/>
      <c r="S6" s="148"/>
      <c r="T6" s="148"/>
      <c r="AD6" s="712"/>
    </row>
    <row r="7" spans="2:30" ht="23.25" customHeight="1" x14ac:dyDescent="0.5">
      <c r="C7" s="7"/>
      <c r="D7" s="7"/>
      <c r="I7" s="148"/>
      <c r="J7" s="9"/>
      <c r="K7" s="9"/>
      <c r="L7" s="9"/>
      <c r="N7" s="148"/>
      <c r="O7" s="148"/>
      <c r="P7" s="148"/>
      <c r="Q7" s="148"/>
      <c r="R7" s="148"/>
      <c r="S7" s="148"/>
      <c r="T7" s="148"/>
      <c r="AD7" s="712"/>
    </row>
    <row r="8" spans="2:30" ht="23.25" customHeight="1" x14ac:dyDescent="0.5">
      <c r="B8" s="163" t="s">
        <v>271</v>
      </c>
      <c r="C8" s="163" t="s">
        <v>272</v>
      </c>
      <c r="D8" s="163" t="s">
        <v>273</v>
      </c>
      <c r="I8" s="148"/>
      <c r="J8" s="183"/>
      <c r="K8" s="184"/>
      <c r="L8" s="10"/>
      <c r="M8" s="10"/>
      <c r="N8" s="148"/>
      <c r="O8" s="148"/>
      <c r="P8" s="148"/>
      <c r="Q8" s="148"/>
      <c r="R8" s="148"/>
      <c r="S8" s="148"/>
      <c r="T8" s="148"/>
      <c r="AD8" s="712"/>
    </row>
    <row r="9" spans="2:30" ht="23.25" customHeight="1" x14ac:dyDescent="0.5">
      <c r="B9" s="186">
        <f>'personal info STAT'!B9</f>
        <v>0</v>
      </c>
      <c r="C9" s="186">
        <f>'personal info STAT'!C9</f>
        <v>11</v>
      </c>
      <c r="D9" s="186">
        <f>'personal info STAT'!D9</f>
        <v>4</v>
      </c>
      <c r="I9" s="148"/>
      <c r="J9" s="1364"/>
      <c r="K9" s="1365"/>
      <c r="L9" s="1365"/>
      <c r="M9" s="1365"/>
      <c r="N9" s="148"/>
      <c r="O9" s="148"/>
      <c r="P9" s="148"/>
      <c r="Q9" s="148"/>
      <c r="R9" s="148"/>
      <c r="S9" s="148"/>
      <c r="T9" s="148"/>
      <c r="AD9" s="712"/>
    </row>
    <row r="10" spans="2:30" ht="23.25" customHeight="1" x14ac:dyDescent="0.5"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AD10" s="712"/>
    </row>
    <row r="11" spans="2:30" ht="23.25" customHeight="1" thickBot="1" x14ac:dyDescent="0.55000000000000004"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AD11" s="712"/>
    </row>
    <row r="12" spans="2:30" ht="55.5" customHeight="1" thickBot="1" x14ac:dyDescent="0.35">
      <c r="C12" s="1467" t="s">
        <v>392</v>
      </c>
      <c r="D12" s="1404"/>
      <c r="E12" s="1404"/>
      <c r="F12" s="1404"/>
      <c r="G12" s="1404"/>
      <c r="H12" s="1405"/>
      <c r="N12" s="741"/>
      <c r="O12" s="1470" t="s">
        <v>398</v>
      </c>
      <c r="P12" s="1471"/>
      <c r="Q12" s="1471"/>
      <c r="R12" s="1471"/>
      <c r="S12" s="1471"/>
      <c r="T12" s="1472"/>
      <c r="AD12" s="712"/>
    </row>
    <row r="13" spans="2:30" ht="29.25" customHeight="1" x14ac:dyDescent="0.3">
      <c r="C13" s="1488" t="s">
        <v>393</v>
      </c>
      <c r="D13" s="1489"/>
      <c r="E13" s="1494" t="s">
        <v>394</v>
      </c>
      <c r="F13" s="1489"/>
      <c r="G13" s="1494" t="s">
        <v>395</v>
      </c>
      <c r="H13" s="1495"/>
      <c r="I13" s="1484" t="s">
        <v>396</v>
      </c>
      <c r="J13" s="1486" t="s">
        <v>397</v>
      </c>
      <c r="N13" s="741"/>
      <c r="O13" s="760"/>
      <c r="P13" s="761"/>
      <c r="Q13" s="761"/>
      <c r="R13" s="761"/>
      <c r="S13" s="761"/>
      <c r="T13" s="762"/>
      <c r="AD13" s="712"/>
    </row>
    <row r="14" spans="2:30" ht="42.75" customHeight="1" x14ac:dyDescent="0.3">
      <c r="C14" s="1490"/>
      <c r="D14" s="1491"/>
      <c r="E14" s="1496"/>
      <c r="F14" s="1491"/>
      <c r="G14" s="1496"/>
      <c r="H14" s="1497"/>
      <c r="I14" s="1485"/>
      <c r="J14" s="1487"/>
      <c r="N14" s="741"/>
      <c r="O14" s="1500" t="s">
        <v>399</v>
      </c>
      <c r="P14" s="761"/>
      <c r="Q14" s="1483" t="s">
        <v>400</v>
      </c>
      <c r="R14" s="761"/>
      <c r="S14" s="1483" t="s">
        <v>401</v>
      </c>
      <c r="T14" s="762"/>
      <c r="AD14" s="712"/>
    </row>
    <row r="15" spans="2:30" ht="36" customHeight="1" x14ac:dyDescent="0.3">
      <c r="C15" s="1490"/>
      <c r="D15" s="1491"/>
      <c r="E15" s="1496"/>
      <c r="F15" s="1491"/>
      <c r="G15" s="1496"/>
      <c r="H15" s="1497"/>
      <c r="I15" s="1485"/>
      <c r="J15" s="1487"/>
      <c r="N15" s="741"/>
      <c r="O15" s="1500"/>
      <c r="P15" s="761"/>
      <c r="Q15" s="1483"/>
      <c r="R15" s="761"/>
      <c r="S15" s="1483"/>
      <c r="T15" s="762"/>
      <c r="AD15" s="712"/>
    </row>
    <row r="16" spans="2:30" ht="30.75" customHeight="1" x14ac:dyDescent="0.3">
      <c r="C16" s="1490"/>
      <c r="D16" s="1491"/>
      <c r="E16" s="1496"/>
      <c r="F16" s="1491"/>
      <c r="G16" s="1496"/>
      <c r="H16" s="1497"/>
      <c r="I16" s="1485"/>
      <c r="J16" s="1487"/>
      <c r="N16" s="741"/>
      <c r="O16" s="1500"/>
      <c r="P16" s="761"/>
      <c r="Q16" s="1483"/>
      <c r="R16" s="761"/>
      <c r="S16" s="1483"/>
      <c r="T16" s="762"/>
      <c r="AD16" s="712"/>
    </row>
    <row r="17" spans="2:30" ht="12.75" customHeight="1" x14ac:dyDescent="0.3">
      <c r="C17" s="1490"/>
      <c r="D17" s="1491"/>
      <c r="E17" s="1496"/>
      <c r="F17" s="1491"/>
      <c r="G17" s="1496"/>
      <c r="H17" s="1497"/>
      <c r="I17" s="1485"/>
      <c r="J17" s="1487"/>
      <c r="N17" s="741"/>
      <c r="O17" s="1500"/>
      <c r="P17" s="761"/>
      <c r="Q17" s="1483"/>
      <c r="R17" s="761"/>
      <c r="S17" s="1483"/>
      <c r="T17" s="762"/>
      <c r="AD17" s="712"/>
    </row>
    <row r="18" spans="2:30" ht="47.25" customHeight="1" x14ac:dyDescent="0.3">
      <c r="C18" s="1490"/>
      <c r="D18" s="1491"/>
      <c r="E18" s="1496"/>
      <c r="F18" s="1491"/>
      <c r="G18" s="1496"/>
      <c r="H18" s="1497"/>
      <c r="I18" s="1485"/>
      <c r="J18" s="1487"/>
      <c r="N18" s="741"/>
      <c r="O18" s="1500"/>
      <c r="P18" s="761"/>
      <c r="Q18" s="1483"/>
      <c r="R18" s="761"/>
      <c r="S18" s="1483"/>
      <c r="T18" s="762"/>
      <c r="AD18" s="712"/>
    </row>
    <row r="19" spans="2:30" ht="29.25" customHeight="1" x14ac:dyDescent="0.3">
      <c r="C19" s="1492"/>
      <c r="D19" s="1493"/>
      <c r="E19" s="1498"/>
      <c r="F19" s="1493"/>
      <c r="G19" s="1498"/>
      <c r="H19" s="1499"/>
      <c r="I19" s="1485"/>
      <c r="J19" s="1487"/>
      <c r="N19" s="741"/>
      <c r="O19" s="1500"/>
      <c r="P19" s="761"/>
      <c r="Q19" s="1483"/>
      <c r="R19" s="761"/>
      <c r="S19" s="1483"/>
      <c r="T19" s="762"/>
      <c r="AD19" s="712"/>
    </row>
    <row r="20" spans="2:30" ht="33.75" customHeight="1" thickBot="1" x14ac:dyDescent="0.35">
      <c r="C20" s="1028" t="s">
        <v>361</v>
      </c>
      <c r="D20" s="1029" t="s">
        <v>34</v>
      </c>
      <c r="E20" s="1030" t="s">
        <v>361</v>
      </c>
      <c r="F20" s="1029" t="s">
        <v>34</v>
      </c>
      <c r="G20" s="1030" t="s">
        <v>361</v>
      </c>
      <c r="H20" s="1031" t="s">
        <v>34</v>
      </c>
      <c r="I20" s="147"/>
      <c r="J20" s="20"/>
      <c r="N20" s="741"/>
      <c r="O20" s="1028" t="s">
        <v>361</v>
      </c>
      <c r="P20" s="1029" t="s">
        <v>34</v>
      </c>
      <c r="Q20" s="1030" t="s">
        <v>361</v>
      </c>
      <c r="R20" s="1029" t="s">
        <v>34</v>
      </c>
      <c r="S20" s="1030" t="s">
        <v>361</v>
      </c>
      <c r="T20" s="1031" t="s">
        <v>34</v>
      </c>
      <c r="AD20" s="712"/>
    </row>
    <row r="21" spans="2:30" ht="33.75" customHeight="1" thickBot="1" x14ac:dyDescent="0.35">
      <c r="B21" s="432" t="s">
        <v>354</v>
      </c>
      <c r="C21" s="421">
        <f>'ANAM.M.rep1'!$BA$528</f>
        <v>0</v>
      </c>
      <c r="D21" s="422" t="e">
        <f>C21/$I21</f>
        <v>#DIV/0!</v>
      </c>
      <c r="E21" s="423">
        <f>J21-C21</f>
        <v>0</v>
      </c>
      <c r="F21" s="422" t="e">
        <f>E21/$I21</f>
        <v>#DIV/0!</v>
      </c>
      <c r="G21" s="423">
        <f>'personal info STAT'!C22-J21</f>
        <v>0</v>
      </c>
      <c r="H21" s="422" t="e">
        <f>G21/$I21</f>
        <v>#DIV/0!</v>
      </c>
      <c r="I21" s="530">
        <f>'personal info STAT'!C22</f>
        <v>0</v>
      </c>
      <c r="J21" s="532">
        <f>'ANAM.M.rep1'!$AZ$528</f>
        <v>0</v>
      </c>
      <c r="N21" s="1032" t="s">
        <v>354</v>
      </c>
      <c r="O21" s="764">
        <f>'ANAM.M.rep1'!BF528</f>
        <v>0</v>
      </c>
      <c r="P21" s="765" t="e">
        <f>O21/'personal info STAT'!C22</f>
        <v>#DIV/0!</v>
      </c>
      <c r="Q21" s="766">
        <f>'ANAM.M.rep1'!BG528</f>
        <v>0</v>
      </c>
      <c r="R21" s="765" t="e">
        <f>Q21/'personal info STAT'!C22</f>
        <v>#DIV/0!</v>
      </c>
      <c r="S21" s="767">
        <f>'ANAM.M.rep1'!BH528</f>
        <v>0</v>
      </c>
      <c r="T21" s="765" t="e">
        <f>S21/'personal info STAT'!C22</f>
        <v>#DIV/0!</v>
      </c>
      <c r="AD21" s="712"/>
    </row>
    <row r="22" spans="2:30" ht="33.75" customHeight="1" thickBot="1" x14ac:dyDescent="0.35">
      <c r="B22" s="432" t="s">
        <v>355</v>
      </c>
      <c r="C22" s="424">
        <f>'ANAM.F.rep1'!$BA$528</f>
        <v>0</v>
      </c>
      <c r="D22" s="422" t="e">
        <f>C22/$I22</f>
        <v>#DIV/0!</v>
      </c>
      <c r="E22" s="423">
        <f>J22-C22</f>
        <v>0</v>
      </c>
      <c r="F22" s="422" t="e">
        <f>E22/$I22</f>
        <v>#DIV/0!</v>
      </c>
      <c r="G22" s="425">
        <f>'personal info STAT'!C23-J22</f>
        <v>0</v>
      </c>
      <c r="H22" s="422" t="e">
        <f>G22/$I22</f>
        <v>#DIV/0!</v>
      </c>
      <c r="I22" s="531">
        <f>'personal info STAT'!C23</f>
        <v>0</v>
      </c>
      <c r="J22" s="533">
        <f>'ANAM.F.rep1'!$AZ$528</f>
        <v>0</v>
      </c>
      <c r="N22" s="1033" t="s">
        <v>355</v>
      </c>
      <c r="O22" s="769">
        <f>'ANAM.F.rep1'!BF528</f>
        <v>0</v>
      </c>
      <c r="P22" s="770" t="e">
        <f>O22/'personal info STAT'!C23</f>
        <v>#DIV/0!</v>
      </c>
      <c r="Q22" s="771">
        <f>'ANAM.F.rep1'!BG528</f>
        <v>0</v>
      </c>
      <c r="R22" s="770" t="e">
        <f>Q22/'personal info STAT'!C23</f>
        <v>#DIV/0!</v>
      </c>
      <c r="S22" s="772">
        <f>'ANAM.F.rep1'!BH528</f>
        <v>0</v>
      </c>
      <c r="T22" s="770" t="e">
        <f>S22/'personal info STAT'!C23</f>
        <v>#DIV/0!</v>
      </c>
      <c r="AD22" s="712"/>
    </row>
    <row r="23" spans="2:30" ht="33.75" customHeight="1" thickBot="1" x14ac:dyDescent="0.25">
      <c r="B23" s="433" t="s">
        <v>330</v>
      </c>
      <c r="C23" s="426">
        <f>SUM(C21:C22)</f>
        <v>0</v>
      </c>
      <c r="D23" s="427" t="e">
        <f>C23/'personal info STAT'!C24</f>
        <v>#DIV/0!</v>
      </c>
      <c r="E23" s="428">
        <f>SUM(J21:J22)</f>
        <v>0</v>
      </c>
      <c r="F23" s="427" t="e">
        <f>E23/'personal info STAT'!C24</f>
        <v>#DIV/0!</v>
      </c>
      <c r="G23" s="83">
        <f>'personal info STAT'!C24-E23</f>
        <v>0</v>
      </c>
      <c r="H23" s="429" t="e">
        <f>G23/'personal info STAT'!C24</f>
        <v>#DIV/0!</v>
      </c>
      <c r="I23" s="20"/>
      <c r="J23" s="20"/>
      <c r="N23" s="1034" t="s">
        <v>330</v>
      </c>
      <c r="O23" s="774">
        <f>SUM(O21:O22)</f>
        <v>0</v>
      </c>
      <c r="P23" s="775" t="e">
        <f>O23/'personal info STAT'!C24</f>
        <v>#DIV/0!</v>
      </c>
      <c r="Q23" s="776">
        <f>SUM(Q21:Q22)</f>
        <v>0</v>
      </c>
      <c r="R23" s="775" t="e">
        <f>Q23/'personal info STAT'!C24</f>
        <v>#DIV/0!</v>
      </c>
      <c r="S23" s="776">
        <f>SUM(S21:S22)</f>
        <v>0</v>
      </c>
      <c r="T23" s="777" t="e">
        <f>S23/'personal info STAT'!C24</f>
        <v>#DIV/0!</v>
      </c>
      <c r="AD23" s="712"/>
    </row>
    <row r="24" spans="2:30" ht="33.75" customHeight="1" x14ac:dyDescent="0.2">
      <c r="AD24" s="712"/>
    </row>
    <row r="25" spans="2:30" ht="33.75" customHeight="1" thickBot="1" x14ac:dyDescent="0.25">
      <c r="AD25" s="712"/>
    </row>
    <row r="26" spans="2:30" ht="71.25" customHeight="1" thickBot="1" x14ac:dyDescent="0.25">
      <c r="B26" s="1501" t="s">
        <v>402</v>
      </c>
      <c r="C26" s="1502"/>
      <c r="D26" s="1502"/>
      <c r="E26" s="1502"/>
      <c r="F26" s="1502"/>
      <c r="G26" s="1502"/>
      <c r="H26" s="1502"/>
      <c r="I26" s="1502"/>
      <c r="J26" s="1502"/>
      <c r="K26" s="1502"/>
      <c r="L26" s="1502"/>
      <c r="M26" s="1502"/>
      <c r="N26" s="1502"/>
      <c r="O26" s="1502"/>
      <c r="P26" s="1503"/>
      <c r="AD26" s="712"/>
    </row>
    <row r="27" spans="2:30" ht="33.75" customHeight="1" x14ac:dyDescent="0.2">
      <c r="B27" s="1475" t="s">
        <v>403</v>
      </c>
      <c r="C27" s="1475" t="s">
        <v>347</v>
      </c>
      <c r="D27" s="1035"/>
      <c r="E27" s="1477" t="s">
        <v>306</v>
      </c>
      <c r="F27" s="1478"/>
      <c r="G27" s="1479"/>
      <c r="H27" s="1480" t="s">
        <v>307</v>
      </c>
      <c r="I27" s="1481"/>
      <c r="J27" s="1482"/>
      <c r="K27" s="1477" t="s">
        <v>308</v>
      </c>
      <c r="L27" s="1478"/>
      <c r="M27" s="1479"/>
      <c r="N27" s="1480" t="s">
        <v>404</v>
      </c>
      <c r="O27" s="1481"/>
      <c r="P27" s="1482"/>
      <c r="AD27" s="712"/>
    </row>
    <row r="28" spans="2:30" ht="33.75" customHeight="1" thickBot="1" x14ac:dyDescent="0.25">
      <c r="B28" s="1476"/>
      <c r="C28" s="1476"/>
      <c r="D28" s="1035"/>
      <c r="E28" s="1036"/>
      <c r="F28" s="415" t="s">
        <v>319</v>
      </c>
      <c r="G28" s="1037"/>
      <c r="H28" s="1504" t="s">
        <v>319</v>
      </c>
      <c r="I28" s="1505"/>
      <c r="J28" s="1506"/>
      <c r="K28" s="415"/>
      <c r="L28" s="415" t="s">
        <v>319</v>
      </c>
      <c r="M28" s="1037"/>
      <c r="N28" s="1504" t="s">
        <v>319</v>
      </c>
      <c r="O28" s="1505"/>
      <c r="P28" s="1506"/>
      <c r="AD28" s="712"/>
    </row>
    <row r="29" spans="2:30" ht="33.75" customHeight="1" x14ac:dyDescent="0.2">
      <c r="B29" s="1038" t="s">
        <v>407</v>
      </c>
      <c r="C29" s="126"/>
      <c r="D29" s="127" t="s">
        <v>361</v>
      </c>
      <c r="E29" s="1430">
        <f>'ANAM.M.rep1'!$BU$538</f>
        <v>0</v>
      </c>
      <c r="F29" s="1431"/>
      <c r="G29" s="1432"/>
      <c r="H29" s="1430">
        <f>'ANAM.M.rep1'!$BV$538</f>
        <v>0</v>
      </c>
      <c r="I29" s="1431"/>
      <c r="J29" s="1432"/>
      <c r="K29" s="1430">
        <f>'ANAM.M.rep1'!$BW$538</f>
        <v>0</v>
      </c>
      <c r="L29" s="1431"/>
      <c r="M29" s="1432"/>
      <c r="N29" s="1430">
        <f>'ANAM.M.rep1'!$BX$538</f>
        <v>0</v>
      </c>
      <c r="O29" s="1431"/>
      <c r="P29" s="1432"/>
      <c r="AD29" s="712"/>
    </row>
    <row r="30" spans="2:30" ht="33.75" customHeight="1" thickBot="1" x14ac:dyDescent="0.25">
      <c r="B30" s="128">
        <f>'ANAM.M.rep1'!$L$13</f>
        <v>0</v>
      </c>
      <c r="C30" s="128">
        <f>'personal info STAT'!$D$22</f>
        <v>0</v>
      </c>
      <c r="D30" s="129" t="s">
        <v>99</v>
      </c>
      <c r="E30" s="1433" t="e">
        <f>E29/$B$30</f>
        <v>#DIV/0!</v>
      </c>
      <c r="F30" s="1434"/>
      <c r="G30" s="1435"/>
      <c r="H30" s="1433" t="e">
        <f>H29/$B$30</f>
        <v>#DIV/0!</v>
      </c>
      <c r="I30" s="1434"/>
      <c r="J30" s="1435"/>
      <c r="K30" s="1433" t="e">
        <f>K29/$B$30</f>
        <v>#DIV/0!</v>
      </c>
      <c r="L30" s="1434"/>
      <c r="M30" s="1435"/>
      <c r="N30" s="1433" t="e">
        <f>N29/$B$30</f>
        <v>#DIV/0!</v>
      </c>
      <c r="O30" s="1434"/>
      <c r="P30" s="1435"/>
      <c r="AD30" s="712"/>
    </row>
    <row r="31" spans="2:30" ht="33.75" customHeight="1" x14ac:dyDescent="0.2">
      <c r="B31" s="1038" t="s">
        <v>408</v>
      </c>
      <c r="C31" s="126"/>
      <c r="D31" s="127" t="s">
        <v>405</v>
      </c>
      <c r="E31" s="1436">
        <f>'ANAM.F.rep1'!$BU$538</f>
        <v>0</v>
      </c>
      <c r="F31" s="1437"/>
      <c r="G31" s="1438"/>
      <c r="H31" s="1436">
        <f>'ANAM.F.rep1'!$BV$538</f>
        <v>0</v>
      </c>
      <c r="I31" s="1437"/>
      <c r="J31" s="1438"/>
      <c r="K31" s="1436">
        <f>'ANAM.F.rep1'!$BW$538</f>
        <v>0</v>
      </c>
      <c r="L31" s="1437"/>
      <c r="M31" s="1438"/>
      <c r="N31" s="1436">
        <f>'ANAM.F.rep1'!$BX$538</f>
        <v>0</v>
      </c>
      <c r="O31" s="1437"/>
      <c r="P31" s="1438"/>
      <c r="AD31" s="712"/>
    </row>
    <row r="32" spans="2:30" ht="33.75" customHeight="1" thickBot="1" x14ac:dyDescent="0.25">
      <c r="B32" s="128">
        <f>'ANAM.F.rep1'!$L$13</f>
        <v>0</v>
      </c>
      <c r="C32" s="128">
        <f>'personal info STAT'!$D$23</f>
        <v>0</v>
      </c>
      <c r="D32" s="129" t="s">
        <v>406</v>
      </c>
      <c r="E32" s="1439" t="e">
        <f>E31/$B$32</f>
        <v>#DIV/0!</v>
      </c>
      <c r="F32" s="1440"/>
      <c r="G32" s="1441"/>
      <c r="H32" s="1439" t="e">
        <f>H31/$B$32</f>
        <v>#DIV/0!</v>
      </c>
      <c r="I32" s="1440"/>
      <c r="J32" s="1441"/>
      <c r="K32" s="1439" t="e">
        <f>K31/$B$32</f>
        <v>#DIV/0!</v>
      </c>
      <c r="L32" s="1440"/>
      <c r="M32" s="1441"/>
      <c r="N32" s="1439" t="e">
        <f>N31/$B$32</f>
        <v>#DIV/0!</v>
      </c>
      <c r="O32" s="1440"/>
      <c r="P32" s="1441"/>
      <c r="AD32" s="712"/>
    </row>
    <row r="33" spans="1:30" ht="33.75" customHeight="1" x14ac:dyDescent="0.2">
      <c r="B33" s="1039" t="s">
        <v>409</v>
      </c>
      <c r="C33" s="130"/>
      <c r="D33" s="131" t="s">
        <v>361</v>
      </c>
      <c r="E33" s="132"/>
      <c r="F33" s="133">
        <f>E29+E31</f>
        <v>0</v>
      </c>
      <c r="G33" s="134"/>
      <c r="H33" s="135"/>
      <c r="I33" s="133">
        <f>H29+H31</f>
        <v>0</v>
      </c>
      <c r="J33" s="134"/>
      <c r="K33" s="135"/>
      <c r="L33" s="133">
        <f>K29+K31</f>
        <v>0</v>
      </c>
      <c r="M33" s="134"/>
      <c r="N33" s="135"/>
      <c r="O33" s="133">
        <f>N29+N31</f>
        <v>0</v>
      </c>
      <c r="P33" s="134"/>
      <c r="AD33" s="712"/>
    </row>
    <row r="34" spans="1:30" ht="33.75" customHeight="1" thickBot="1" x14ac:dyDescent="0.25">
      <c r="B34" s="136">
        <f>B30+B32</f>
        <v>0</v>
      </c>
      <c r="C34" s="136">
        <f>C30+C32</f>
        <v>0</v>
      </c>
      <c r="D34" s="137" t="s">
        <v>34</v>
      </c>
      <c r="E34" s="1447" t="e">
        <f>F33/$B$34</f>
        <v>#DIV/0!</v>
      </c>
      <c r="F34" s="1462"/>
      <c r="G34" s="1463"/>
      <c r="H34" s="1447" t="e">
        <f>I33/$B$34</f>
        <v>#DIV/0!</v>
      </c>
      <c r="I34" s="1462"/>
      <c r="J34" s="1463"/>
      <c r="K34" s="1447" t="e">
        <f>L33/$B$34</f>
        <v>#DIV/0!</v>
      </c>
      <c r="L34" s="1462"/>
      <c r="M34" s="1463"/>
      <c r="N34" s="1447" t="e">
        <f>O33/$B$34</f>
        <v>#DIV/0!</v>
      </c>
      <c r="O34" s="1462"/>
      <c r="P34" s="1463"/>
      <c r="AD34" s="712"/>
    </row>
    <row r="35" spans="1:30" ht="33.75" customHeight="1" thickBot="1" x14ac:dyDescent="0.25">
      <c r="AD35" s="712"/>
    </row>
    <row r="36" spans="1:30" ht="84.75" customHeight="1" thickBot="1" x14ac:dyDescent="0.4">
      <c r="B36" s="1444" t="s">
        <v>410</v>
      </c>
      <c r="C36" s="1445"/>
      <c r="D36" s="1445"/>
      <c r="E36" s="1445"/>
      <c r="F36" s="1445"/>
      <c r="G36" s="1445"/>
      <c r="H36" s="1445"/>
      <c r="I36" s="1445"/>
      <c r="J36" s="1445"/>
      <c r="K36" s="1445"/>
      <c r="L36" s="1445"/>
      <c r="M36" s="1445"/>
      <c r="N36" s="1445"/>
      <c r="O36" s="1445"/>
      <c r="P36" s="1446"/>
      <c r="AD36" s="712"/>
    </row>
    <row r="37" spans="1:30" ht="33.75" customHeight="1" x14ac:dyDescent="0.2">
      <c r="B37" s="1475" t="s">
        <v>403</v>
      </c>
      <c r="C37" s="1473" t="s">
        <v>347</v>
      </c>
      <c r="D37" s="1035"/>
      <c r="E37" s="1477" t="s">
        <v>306</v>
      </c>
      <c r="F37" s="1478"/>
      <c r="G37" s="1479"/>
      <c r="H37" s="1480" t="s">
        <v>307</v>
      </c>
      <c r="I37" s="1481"/>
      <c r="J37" s="1482"/>
      <c r="K37" s="1477" t="s">
        <v>308</v>
      </c>
      <c r="L37" s="1478"/>
      <c r="M37" s="1479"/>
      <c r="N37" s="1480" t="s">
        <v>411</v>
      </c>
      <c r="O37" s="1481"/>
      <c r="P37" s="1482"/>
      <c r="AD37" s="712"/>
    </row>
    <row r="38" spans="1:30" ht="33.75" customHeight="1" thickBot="1" x14ac:dyDescent="0.25">
      <c r="B38" s="1476"/>
      <c r="C38" s="1474"/>
      <c r="D38" s="1035"/>
      <c r="E38" s="1036"/>
      <c r="F38" s="415" t="s">
        <v>412</v>
      </c>
      <c r="G38" s="1037"/>
      <c r="H38" s="1040"/>
      <c r="I38" s="416" t="s">
        <v>412</v>
      </c>
      <c r="J38" s="1041"/>
      <c r="K38" s="1036"/>
      <c r="L38" s="415" t="s">
        <v>412</v>
      </c>
      <c r="M38" s="1037"/>
      <c r="N38" s="1040"/>
      <c r="O38" s="416" t="s">
        <v>412</v>
      </c>
      <c r="P38" s="1041"/>
      <c r="AD38" s="712"/>
    </row>
    <row r="39" spans="1:30" ht="33.75" customHeight="1" x14ac:dyDescent="0.2">
      <c r="B39" s="1453" t="s">
        <v>407</v>
      </c>
      <c r="C39" s="1454"/>
      <c r="D39" s="417" t="s">
        <v>90</v>
      </c>
      <c r="E39" s="1458">
        <f>'ANAM.M.rep1'!$BU$540</f>
        <v>0</v>
      </c>
      <c r="F39" s="1459"/>
      <c r="G39" s="1459"/>
      <c r="H39" s="1458">
        <f>'ANAM.M.rep1'!$BV$540</f>
        <v>0</v>
      </c>
      <c r="I39" s="1459"/>
      <c r="J39" s="1459"/>
      <c r="K39" s="1458">
        <f>'ANAM.M.rep1'!$BW$540</f>
        <v>0</v>
      </c>
      <c r="L39" s="1459"/>
      <c r="M39" s="1459"/>
      <c r="N39" s="1458">
        <f>'ANAM.M.rep1'!$BX$540</f>
        <v>0</v>
      </c>
      <c r="O39" s="1459"/>
      <c r="P39" s="1460"/>
      <c r="AD39" s="712"/>
    </row>
    <row r="40" spans="1:30" ht="33.75" customHeight="1" thickBot="1" x14ac:dyDescent="0.25">
      <c r="B40" s="138">
        <f>'ANAM.M.rep1'!$L$13</f>
        <v>0</v>
      </c>
      <c r="C40" s="128">
        <f>'personal info STAT'!$D$22</f>
        <v>0</v>
      </c>
      <c r="D40" s="139" t="s">
        <v>34</v>
      </c>
      <c r="E40" s="1442" t="e">
        <f>E39/$B$30</f>
        <v>#DIV/0!</v>
      </c>
      <c r="F40" s="1443"/>
      <c r="G40" s="1443"/>
      <c r="H40" s="1442" t="e">
        <f>H39/$B$30</f>
        <v>#DIV/0!</v>
      </c>
      <c r="I40" s="1443"/>
      <c r="J40" s="1443"/>
      <c r="K40" s="1442" t="e">
        <f>K39/$B$30</f>
        <v>#DIV/0!</v>
      </c>
      <c r="L40" s="1443"/>
      <c r="M40" s="1443"/>
      <c r="N40" s="1442" t="e">
        <f>N39/$B$30</f>
        <v>#DIV/0!</v>
      </c>
      <c r="O40" s="1443"/>
      <c r="P40" s="1457"/>
      <c r="AD40" s="712"/>
    </row>
    <row r="41" spans="1:30" ht="33.75" customHeight="1" x14ac:dyDescent="0.2">
      <c r="B41" s="1453" t="s">
        <v>408</v>
      </c>
      <c r="C41" s="1454"/>
      <c r="D41" s="417" t="s">
        <v>90</v>
      </c>
      <c r="E41" s="1455">
        <f>'ANAM.F.rep1'!$BU$540</f>
        <v>0</v>
      </c>
      <c r="F41" s="1456"/>
      <c r="G41" s="1456"/>
      <c r="H41" s="1455">
        <f>'ANAM.F.rep1'!$BV$540</f>
        <v>0</v>
      </c>
      <c r="I41" s="1456"/>
      <c r="J41" s="1456"/>
      <c r="K41" s="1455">
        <f>'ANAM.F.rep1'!$BW$540</f>
        <v>0</v>
      </c>
      <c r="L41" s="1456"/>
      <c r="M41" s="1456"/>
      <c r="N41" s="1455">
        <f>'ANAM.F.rep1'!$BX$540</f>
        <v>0</v>
      </c>
      <c r="O41" s="1456"/>
      <c r="P41" s="1461"/>
      <c r="AD41" s="712"/>
    </row>
    <row r="42" spans="1:30" ht="33.75" customHeight="1" thickBot="1" x14ac:dyDescent="0.25">
      <c r="B42" s="138">
        <f>'ANAM.F.rep1'!$L$13</f>
        <v>0</v>
      </c>
      <c r="C42" s="128">
        <f>'personal info STAT'!$D$23</f>
        <v>0</v>
      </c>
      <c r="D42" s="418" t="s">
        <v>34</v>
      </c>
      <c r="E42" s="1450" t="e">
        <f>E41/$B$32</f>
        <v>#DIV/0!</v>
      </c>
      <c r="F42" s="1451"/>
      <c r="G42" s="1451"/>
      <c r="H42" s="1450" t="e">
        <f>H41/$B$32</f>
        <v>#DIV/0!</v>
      </c>
      <c r="I42" s="1451"/>
      <c r="J42" s="1451"/>
      <c r="K42" s="1450" t="e">
        <f>K41/$B$32</f>
        <v>#DIV/0!</v>
      </c>
      <c r="L42" s="1451"/>
      <c r="M42" s="1451"/>
      <c r="N42" s="1450" t="e">
        <f>N41/$B$32</f>
        <v>#DIV/0!</v>
      </c>
      <c r="O42" s="1451"/>
      <c r="P42" s="1452"/>
      <c r="AD42" s="712"/>
    </row>
    <row r="43" spans="1:30" ht="33.75" customHeight="1" x14ac:dyDescent="0.2">
      <c r="B43" s="1039" t="s">
        <v>409</v>
      </c>
      <c r="C43" s="130"/>
      <c r="D43" s="419" t="s">
        <v>90</v>
      </c>
      <c r="E43" s="132"/>
      <c r="F43" s="133">
        <f>E39+E41</f>
        <v>0</v>
      </c>
      <c r="G43" s="134"/>
      <c r="H43" s="135"/>
      <c r="I43" s="133">
        <f>H39+H41</f>
        <v>0</v>
      </c>
      <c r="J43" s="134"/>
      <c r="K43" s="135"/>
      <c r="L43" s="133">
        <f>K39+K41</f>
        <v>0</v>
      </c>
      <c r="M43" s="134"/>
      <c r="N43" s="135"/>
      <c r="O43" s="133">
        <f>N39+N41</f>
        <v>0</v>
      </c>
      <c r="P43" s="134"/>
      <c r="AD43" s="712"/>
    </row>
    <row r="44" spans="1:30" ht="33.75" customHeight="1" thickBot="1" x14ac:dyDescent="0.25">
      <c r="B44" s="136">
        <f>B40+B42</f>
        <v>0</v>
      </c>
      <c r="C44" s="136">
        <f>C40+C42</f>
        <v>0</v>
      </c>
      <c r="D44" s="420" t="s">
        <v>34</v>
      </c>
      <c r="E44" s="1447" t="e">
        <f>F43/$B$34</f>
        <v>#DIV/0!</v>
      </c>
      <c r="F44" s="1448"/>
      <c r="G44" s="1449"/>
      <c r="H44" s="1447" t="e">
        <f>I43/$B$34</f>
        <v>#DIV/0!</v>
      </c>
      <c r="I44" s="1448"/>
      <c r="J44" s="1449"/>
      <c r="K44" s="1447" t="e">
        <f>L43/$B$34</f>
        <v>#DIV/0!</v>
      </c>
      <c r="L44" s="1448"/>
      <c r="M44" s="1449"/>
      <c r="N44" s="1447" t="e">
        <f>O43/$B$34</f>
        <v>#DIV/0!</v>
      </c>
      <c r="O44" s="1448"/>
      <c r="P44" s="1449"/>
      <c r="AD44" s="712"/>
    </row>
    <row r="45" spans="1:30" ht="33.75" customHeight="1" x14ac:dyDescent="0.2">
      <c r="AD45" s="712"/>
    </row>
    <row r="46" spans="1:30" ht="33.75" customHeight="1" x14ac:dyDescent="0.2">
      <c r="AD46" s="712"/>
    </row>
    <row r="47" spans="1:30" ht="33.75" customHeight="1" x14ac:dyDescent="0.2">
      <c r="AD47" s="712"/>
    </row>
    <row r="48" spans="1:30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712"/>
    </row>
    <row r="49" spans="1:30" ht="23.25" customHeight="1" x14ac:dyDescent="0.2">
      <c r="A49" s="1"/>
      <c r="AD49" s="712"/>
    </row>
    <row r="50" spans="1:30" ht="25.5" customHeight="1" x14ac:dyDescent="0.2">
      <c r="A50" s="1"/>
      <c r="AD50" s="712"/>
    </row>
    <row r="51" spans="1:30" ht="24.95" customHeight="1" x14ac:dyDescent="0.2">
      <c r="A51" s="1"/>
      <c r="B51" s="3"/>
      <c r="C51" s="3"/>
      <c r="AD51" s="712"/>
    </row>
    <row r="52" spans="1:30" ht="24.95" customHeight="1" x14ac:dyDescent="0.2">
      <c r="A52" s="1"/>
      <c r="D52" s="31"/>
      <c r="AD52" s="712"/>
    </row>
    <row r="53" spans="1:30" ht="24.95" customHeight="1" x14ac:dyDescent="0.2">
      <c r="A53" s="1"/>
      <c r="AD53" s="712"/>
    </row>
    <row r="54" spans="1:30" ht="24.95" customHeight="1" x14ac:dyDescent="0.2">
      <c r="A54" s="1"/>
      <c r="E54" s="712" t="s">
        <v>423</v>
      </c>
      <c r="F54" s="1057" t="s">
        <v>424</v>
      </c>
      <c r="G54" s="1057" t="s">
        <v>425</v>
      </c>
      <c r="H54" s="1057"/>
      <c r="AD54" s="712"/>
    </row>
    <row r="55" spans="1:30" ht="24.95" customHeight="1" x14ac:dyDescent="0.2">
      <c r="A55" s="1"/>
      <c r="B55" s="3"/>
      <c r="C55" s="3"/>
      <c r="D55" s="712" t="s">
        <v>354</v>
      </c>
      <c r="E55" s="31" t="e">
        <f>H21</f>
        <v>#DIV/0!</v>
      </c>
      <c r="F55" s="31" t="e">
        <f>F21</f>
        <v>#DIV/0!</v>
      </c>
      <c r="G55" s="31" t="e">
        <f>D21</f>
        <v>#DIV/0!</v>
      </c>
      <c r="AD55" s="712"/>
    </row>
    <row r="56" spans="1:30" ht="24.95" customHeight="1" x14ac:dyDescent="0.2">
      <c r="A56" s="1"/>
      <c r="B56" s="3"/>
      <c r="C56" s="3"/>
      <c r="D56" s="712" t="s">
        <v>355</v>
      </c>
      <c r="E56" s="31" t="e">
        <f>H22</f>
        <v>#DIV/0!</v>
      </c>
      <c r="F56" s="31" t="e">
        <f>F22</f>
        <v>#DIV/0!</v>
      </c>
      <c r="G56" s="31" t="e">
        <f>D22</f>
        <v>#DIV/0!</v>
      </c>
      <c r="AD56" s="712"/>
    </row>
    <row r="57" spans="1:30" ht="24.95" customHeight="1" x14ac:dyDescent="0.2">
      <c r="A57" s="1"/>
      <c r="B57" s="3"/>
      <c r="C57" s="3"/>
      <c r="I57" s="31"/>
      <c r="AD57" s="712"/>
    </row>
    <row r="58" spans="1:30" ht="24.95" customHeight="1" x14ac:dyDescent="0.2">
      <c r="A58" s="1"/>
      <c r="B58" s="3"/>
      <c r="C58" s="3"/>
      <c r="I58" s="31"/>
      <c r="AD58" s="712"/>
    </row>
    <row r="59" spans="1:30" ht="24.95" customHeight="1" x14ac:dyDescent="0.2">
      <c r="A59" s="1"/>
      <c r="B59" s="3"/>
      <c r="C59" s="3"/>
      <c r="AD59" s="712"/>
    </row>
    <row r="60" spans="1:30" ht="24.95" customHeight="1" x14ac:dyDescent="0.2">
      <c r="A60" s="1"/>
      <c r="B60" s="3"/>
      <c r="C60" s="3"/>
      <c r="AD60" s="712"/>
    </row>
    <row r="61" spans="1:30" ht="24.95" customHeight="1" x14ac:dyDescent="0.2">
      <c r="A61" s="1"/>
      <c r="B61" s="3"/>
      <c r="C61" s="3"/>
      <c r="AD61" s="712"/>
    </row>
    <row r="62" spans="1:30" ht="24.95" customHeight="1" x14ac:dyDescent="0.2">
      <c r="A62" s="1"/>
      <c r="B62" s="3"/>
      <c r="C62" s="3"/>
      <c r="AD62" s="712"/>
    </row>
    <row r="63" spans="1:30" ht="24.95" customHeight="1" x14ac:dyDescent="0.2">
      <c r="A63" s="1"/>
      <c r="B63" s="3"/>
      <c r="C63" s="3"/>
      <c r="AD63" s="712"/>
    </row>
    <row r="64" spans="1:30" ht="10.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712"/>
    </row>
    <row r="65" spans="1:33" ht="24.95" customHeight="1" x14ac:dyDescent="0.2">
      <c r="A65" s="3"/>
      <c r="B65" s="3"/>
      <c r="C65" s="3"/>
      <c r="AD65" s="712"/>
    </row>
    <row r="66" spans="1:33" ht="12.75" customHeight="1" x14ac:dyDescent="0.2">
      <c r="AD66" s="712"/>
    </row>
    <row r="67" spans="1:33" ht="33" customHeight="1" x14ac:dyDescent="0.2">
      <c r="A67" s="1"/>
      <c r="B67" s="3"/>
      <c r="C67" s="3"/>
      <c r="AD67" s="712"/>
    </row>
    <row r="68" spans="1:33" ht="33" customHeight="1" x14ac:dyDescent="0.2">
      <c r="A68" s="1"/>
      <c r="B68" s="3"/>
      <c r="N68" s="3" t="s">
        <v>26</v>
      </c>
      <c r="O68" s="18"/>
      <c r="P68" s="18"/>
      <c r="Q68" s="18"/>
      <c r="R68" s="18"/>
      <c r="AD68" s="712"/>
    </row>
    <row r="69" spans="1:33" ht="33" customHeight="1" x14ac:dyDescent="0.2">
      <c r="A69" s="1"/>
      <c r="B69" s="3"/>
      <c r="N69" s="3"/>
      <c r="O69" s="1059" t="s">
        <v>306</v>
      </c>
      <c r="P69" s="1059" t="s">
        <v>307</v>
      </c>
      <c r="Q69" s="1059" t="s">
        <v>308</v>
      </c>
      <c r="R69" s="1059" t="s">
        <v>309</v>
      </c>
      <c r="AD69" s="712"/>
    </row>
    <row r="70" spans="1:33" ht="33" customHeight="1" x14ac:dyDescent="0.25">
      <c r="A70" s="1"/>
      <c r="B70" s="3"/>
      <c r="N70" s="1060" t="s">
        <v>426</v>
      </c>
      <c r="O70" s="161" t="e">
        <f>'ANAM.M.rep1'!$BU$543</f>
        <v>#DIV/0!</v>
      </c>
      <c r="P70" s="161" t="e">
        <f>'ANAM.M.rep1'!$BV$543</f>
        <v>#DIV/0!</v>
      </c>
      <c r="Q70" s="161" t="e">
        <f>'ANAM.M.rep1'!$BW$543</f>
        <v>#DIV/0!</v>
      </c>
      <c r="R70" s="161" t="e">
        <f>'ANAM.M.rep1'!$BX$543</f>
        <v>#DIV/0!</v>
      </c>
      <c r="AD70" s="712"/>
    </row>
    <row r="71" spans="1:33" ht="33" customHeight="1" x14ac:dyDescent="0.25">
      <c r="A71" s="1"/>
      <c r="B71" s="3"/>
      <c r="C71" s="3"/>
      <c r="N71" s="1060" t="s">
        <v>427</v>
      </c>
      <c r="O71" s="161" t="e">
        <f>'ANAM.F.rep1'!$BU$543</f>
        <v>#DIV/0!</v>
      </c>
      <c r="P71" s="161" t="e">
        <f>'ANAM.F.rep1'!$BV$543</f>
        <v>#DIV/0!</v>
      </c>
      <c r="Q71" s="161" t="e">
        <f>'ANAM.F.rep1'!$BW$543</f>
        <v>#DIV/0!</v>
      </c>
      <c r="R71" s="161" t="e">
        <f>'ANAM.F.rep1'!$BX$543</f>
        <v>#DIV/0!</v>
      </c>
      <c r="AD71" s="712"/>
    </row>
    <row r="72" spans="1:33" ht="33" customHeight="1" x14ac:dyDescent="0.25">
      <c r="A72" s="1"/>
      <c r="B72" s="3"/>
      <c r="C72" s="3"/>
      <c r="N72" s="1060" t="s">
        <v>428</v>
      </c>
      <c r="O72" s="161" t="e">
        <f>('ANAM.M.rep1'!BU542+'ANAM.F.rep1'!$BU$542)/'STAT.UPPER LIMBS'!B44</f>
        <v>#DIV/0!</v>
      </c>
      <c r="P72" s="161" t="e">
        <f>('ANAM.M.rep1'!BV542+'ANAM.F.rep1'!$BV$542)/'STAT.UPPER LIMBS'!B44</f>
        <v>#DIV/0!</v>
      </c>
      <c r="Q72" s="161" t="e">
        <f>('ANAM.M.rep1'!BW542+'ANAM.F.rep1'!$BW$542)/'STAT.UPPER LIMBS'!B44</f>
        <v>#DIV/0!</v>
      </c>
      <c r="R72" s="161" t="e">
        <f>('ANAM.M.rep1'!BX542+'ANAM.F.rep1'!$BX$542)/'STAT.UPPER LIMBS'!B44</f>
        <v>#DIV/0!</v>
      </c>
      <c r="AD72" s="712"/>
    </row>
    <row r="73" spans="1:33" ht="33" customHeight="1" x14ac:dyDescent="0.2">
      <c r="A73" s="1"/>
      <c r="B73" s="3"/>
      <c r="C73" s="3"/>
      <c r="AD73" s="712"/>
    </row>
    <row r="74" spans="1:33" ht="33" customHeight="1" x14ac:dyDescent="0.2">
      <c r="A74" s="1"/>
      <c r="B74" s="3"/>
      <c r="C74" s="3"/>
      <c r="AD74" s="712"/>
    </row>
    <row r="75" spans="1:33" ht="33" customHeight="1" x14ac:dyDescent="0.2">
      <c r="A75" s="1"/>
      <c r="B75" s="3"/>
      <c r="C75" s="3"/>
      <c r="E75" s="439"/>
      <c r="F75" s="438" t="s">
        <v>96</v>
      </c>
      <c r="G75" s="438" t="s">
        <v>132</v>
      </c>
      <c r="H75" s="438" t="s">
        <v>157</v>
      </c>
      <c r="AD75" s="712"/>
    </row>
    <row r="76" spans="1:33" ht="33" customHeight="1" x14ac:dyDescent="0.2">
      <c r="A76" s="1"/>
      <c r="B76" s="3"/>
      <c r="C76" s="3"/>
      <c r="E76" s="1058" t="s">
        <v>354</v>
      </c>
      <c r="F76" s="535" t="e">
        <f>P21</f>
        <v>#DIV/0!</v>
      </c>
      <c r="G76" s="535" t="e">
        <f>R21</f>
        <v>#DIV/0!</v>
      </c>
      <c r="H76" s="535" t="e">
        <f>T21</f>
        <v>#DIV/0!</v>
      </c>
      <c r="AD76" s="712"/>
    </row>
    <row r="77" spans="1:33" ht="33" customHeight="1" x14ac:dyDescent="0.2">
      <c r="A77" s="1"/>
      <c r="B77" s="3"/>
      <c r="C77" s="3"/>
      <c r="E77" s="1058" t="s">
        <v>355</v>
      </c>
      <c r="F77" s="535" t="e">
        <f>P22</f>
        <v>#DIV/0!</v>
      </c>
      <c r="G77" s="535" t="e">
        <f>R22</f>
        <v>#DIV/0!</v>
      </c>
      <c r="H77" s="535" t="e">
        <f>T22</f>
        <v>#DIV/0!</v>
      </c>
      <c r="AD77" s="712"/>
    </row>
    <row r="78" spans="1:33" ht="33" customHeight="1" x14ac:dyDescent="0.2">
      <c r="A78" s="1"/>
      <c r="B78" s="3"/>
      <c r="C78" s="3"/>
      <c r="AD78" s="712"/>
    </row>
    <row r="79" spans="1:33" ht="10.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712"/>
      <c r="AG79" s="465" t="s">
        <v>130</v>
      </c>
    </row>
    <row r="80" spans="1:33" ht="33.75" customHeight="1" thickBot="1" x14ac:dyDescent="0.25">
      <c r="AD80" s="712"/>
    </row>
    <row r="81" spans="1:109" x14ac:dyDescent="0.2">
      <c r="AD81" s="712"/>
      <c r="AF81" s="454"/>
      <c r="AG81" s="455"/>
      <c r="AH81" s="455"/>
      <c r="AI81" s="455"/>
      <c r="AJ81" s="455"/>
      <c r="AK81" s="455"/>
      <c r="AL81" s="455"/>
      <c r="AM81" s="455"/>
      <c r="AN81" s="455"/>
      <c r="AO81" s="455"/>
      <c r="AP81" s="455"/>
      <c r="AQ81" s="455"/>
      <c r="AR81" s="456"/>
    </row>
    <row r="82" spans="1:109" ht="45" customHeight="1" x14ac:dyDescent="0.4">
      <c r="A82" s="1"/>
      <c r="AD82" s="712"/>
      <c r="AF82" s="430"/>
      <c r="AJ82" s="457"/>
      <c r="AN82" s="457"/>
      <c r="AR82" s="431"/>
      <c r="AW82" s="741"/>
      <c r="AZ82" s="465" t="s">
        <v>123</v>
      </c>
      <c r="BY82" s="926" t="s">
        <v>236</v>
      </c>
    </row>
    <row r="83" spans="1:109" ht="45" customHeight="1" thickBot="1" x14ac:dyDescent="0.45">
      <c r="A83" s="1"/>
      <c r="D83" s="1061" t="s">
        <v>354</v>
      </c>
      <c r="E83" s="522" t="str">
        <f t="shared" ref="E83:G87" si="0">AJ109</f>
        <v>15-35</v>
      </c>
      <c r="F83" s="522" t="str">
        <f t="shared" si="0"/>
        <v>36-55</v>
      </c>
      <c r="G83" s="522" t="str">
        <f t="shared" si="0"/>
        <v>&gt;55</v>
      </c>
      <c r="N83" s="534"/>
      <c r="O83" s="534" t="s">
        <v>93</v>
      </c>
      <c r="P83" s="534"/>
      <c r="AD83" s="712"/>
      <c r="AF83" s="430"/>
      <c r="AJ83" s="457"/>
      <c r="AN83" s="457"/>
      <c r="AR83" s="431"/>
      <c r="AW83" s="741"/>
      <c r="AZ83" s="465" t="s">
        <v>136</v>
      </c>
      <c r="BX83" s="616"/>
      <c r="BY83" s="616"/>
      <c r="BZ83" s="616"/>
      <c r="CA83" s="616"/>
      <c r="CB83" s="616"/>
      <c r="CC83" s="616"/>
      <c r="CD83" s="616"/>
      <c r="CE83" s="616"/>
      <c r="CF83" s="616"/>
      <c r="CG83" s="616"/>
      <c r="CH83" s="616"/>
      <c r="CI83" s="616"/>
      <c r="CJ83" s="616"/>
      <c r="CK83" s="616"/>
      <c r="CL83" s="616"/>
      <c r="CM83" s="616"/>
      <c r="CN83" s="616"/>
      <c r="CO83" s="637"/>
      <c r="CP83" s="637"/>
      <c r="CQ83" s="637"/>
      <c r="CR83" s="637"/>
      <c r="CS83" s="637"/>
      <c r="CT83" s="637"/>
      <c r="CU83" s="637"/>
      <c r="CV83" s="637"/>
      <c r="CW83" s="637"/>
      <c r="CX83" s="637"/>
      <c r="CY83" s="637"/>
      <c r="CZ83" s="637"/>
      <c r="DA83" s="637"/>
      <c r="DB83" s="637"/>
      <c r="DC83" s="637"/>
      <c r="DD83" s="637"/>
      <c r="DE83" s="637"/>
    </row>
    <row r="84" spans="1:109" ht="45" customHeight="1" x14ac:dyDescent="0.3">
      <c r="A84" s="1"/>
      <c r="D84" s="1062" t="s">
        <v>306</v>
      </c>
      <c r="E84" s="522" t="e">
        <f t="shared" si="0"/>
        <v>#DIV/0!</v>
      </c>
      <c r="F84" s="522" t="e">
        <f t="shared" si="0"/>
        <v>#DIV/0!</v>
      </c>
      <c r="G84" s="522" t="e">
        <f t="shared" si="0"/>
        <v>#DIV/0!</v>
      </c>
      <c r="N84" s="176" t="s">
        <v>355</v>
      </c>
      <c r="O84" s="522" t="str">
        <f t="shared" ref="O84:Q88" si="1">AJ117</f>
        <v>15-35</v>
      </c>
      <c r="P84" s="522" t="str">
        <f t="shared" si="1"/>
        <v>36-55</v>
      </c>
      <c r="Q84" s="522" t="str">
        <f t="shared" si="1"/>
        <v>&gt;55</v>
      </c>
      <c r="AD84" s="712"/>
      <c r="AF84" s="430"/>
      <c r="AJ84" s="24"/>
      <c r="AN84" s="24"/>
      <c r="AR84" s="431"/>
      <c r="AW84" s="741"/>
      <c r="AZ84" s="789"/>
      <c r="BA84" s="803"/>
      <c r="BB84" s="803"/>
      <c r="BC84" s="803"/>
      <c r="BD84" s="803"/>
      <c r="BE84" s="803"/>
      <c r="BF84" s="803"/>
      <c r="BG84" s="803"/>
      <c r="BH84" s="803"/>
      <c r="BI84" s="803"/>
      <c r="BJ84" s="803"/>
      <c r="BK84" s="803"/>
      <c r="BL84" s="803"/>
      <c r="BM84" s="803"/>
      <c r="BN84" s="803"/>
      <c r="BO84" s="803"/>
      <c r="BP84" s="803"/>
      <c r="BQ84" s="803"/>
      <c r="BR84" s="803"/>
      <c r="BS84" s="803"/>
      <c r="BT84" s="803"/>
      <c r="BU84" s="803"/>
      <c r="BV84" s="803"/>
      <c r="BW84" s="790"/>
      <c r="BX84" s="616"/>
      <c r="BZ84" s="1428" t="s">
        <v>82</v>
      </c>
      <c r="CA84" s="1428"/>
      <c r="CB84" s="1428"/>
      <c r="CD84" s="1428" t="s">
        <v>176</v>
      </c>
      <c r="CE84" s="1428"/>
      <c r="CF84" s="1428"/>
      <c r="CN84" s="616"/>
      <c r="CO84" s="637"/>
      <c r="CQ84" s="1428" t="s">
        <v>82</v>
      </c>
      <c r="CR84" s="1428"/>
      <c r="CS84" s="1428"/>
      <c r="CU84" s="1428" t="s">
        <v>176</v>
      </c>
      <c r="CV84" s="1428"/>
      <c r="CW84" s="1428"/>
      <c r="DE84" s="637"/>
    </row>
    <row r="85" spans="1:109" ht="45" customHeight="1" x14ac:dyDescent="0.3">
      <c r="A85" s="1"/>
      <c r="D85" s="1062" t="s">
        <v>307</v>
      </c>
      <c r="E85" s="522" t="e">
        <f t="shared" si="0"/>
        <v>#DIV/0!</v>
      </c>
      <c r="F85" s="522" t="e">
        <f t="shared" si="0"/>
        <v>#DIV/0!</v>
      </c>
      <c r="G85" s="522" t="e">
        <f t="shared" si="0"/>
        <v>#DIV/0!</v>
      </c>
      <c r="N85" t="s">
        <v>306</v>
      </c>
      <c r="O85" s="522" t="e">
        <f t="shared" si="1"/>
        <v>#DIV/0!</v>
      </c>
      <c r="P85" s="522" t="e">
        <f t="shared" si="1"/>
        <v>#DIV/0!</v>
      </c>
      <c r="Q85" s="522" t="e">
        <f t="shared" si="1"/>
        <v>#DIV/0!</v>
      </c>
      <c r="AD85" s="712"/>
      <c r="AF85" s="430"/>
      <c r="AJ85" s="24"/>
      <c r="AN85" s="24"/>
      <c r="AR85" s="431"/>
      <c r="AW85" s="741"/>
      <c r="AZ85" s="760"/>
      <c r="BA85" s="761" t="s">
        <v>141</v>
      </c>
      <c r="BB85" s="761"/>
      <c r="BC85" s="761"/>
      <c r="BD85" s="761"/>
      <c r="BE85" s="761"/>
      <c r="BF85" s="761"/>
      <c r="BG85" s="761"/>
      <c r="BH85" s="761"/>
      <c r="BI85" s="761"/>
      <c r="BJ85" s="761"/>
      <c r="BK85" s="761" t="s">
        <v>142</v>
      </c>
      <c r="BL85" s="761"/>
      <c r="BM85" s="761"/>
      <c r="BN85" s="761"/>
      <c r="BO85" s="761"/>
      <c r="BP85" s="761"/>
      <c r="BQ85" s="761"/>
      <c r="BR85" s="761"/>
      <c r="BS85" s="761"/>
      <c r="BT85" s="761"/>
      <c r="BU85" s="761"/>
      <c r="BV85" s="761"/>
      <c r="BW85" s="762"/>
      <c r="BX85" s="616"/>
      <c r="BY85" t="s">
        <v>2</v>
      </c>
      <c r="BZ85" s="572" t="s">
        <v>179</v>
      </c>
      <c r="CA85" s="572" t="s">
        <v>177</v>
      </c>
      <c r="CB85" s="572" t="s">
        <v>178</v>
      </c>
      <c r="CC85" s="8"/>
      <c r="CD85" s="572" t="s">
        <v>180</v>
      </c>
      <c r="CE85" s="572" t="s">
        <v>181</v>
      </c>
      <c r="CF85" s="572" t="s">
        <v>182</v>
      </c>
      <c r="CI85" s="8" t="str">
        <f t="shared" ref="CI85" si="2">CD85</f>
        <v>bPx</v>
      </c>
      <c r="CJ85" s="572" t="s">
        <v>183</v>
      </c>
      <c r="CK85" s="572" t="s">
        <v>184</v>
      </c>
      <c r="CN85" s="616"/>
      <c r="CO85" s="637"/>
      <c r="CP85" t="s">
        <v>2</v>
      </c>
      <c r="CQ85" s="572" t="s">
        <v>179</v>
      </c>
      <c r="CR85" s="572" t="s">
        <v>177</v>
      </c>
      <c r="CS85" s="572" t="s">
        <v>178</v>
      </c>
      <c r="CT85" s="8"/>
      <c r="CU85" s="572" t="s">
        <v>180</v>
      </c>
      <c r="CV85" s="572" t="s">
        <v>181</v>
      </c>
      <c r="CW85" s="572" t="s">
        <v>182</v>
      </c>
      <c r="CZ85" s="8" t="str">
        <f t="shared" ref="CZ85:CZ89" si="3">CU85</f>
        <v>bPx</v>
      </c>
      <c r="DA85" s="572" t="s">
        <v>183</v>
      </c>
      <c r="DB85" s="572" t="s">
        <v>184</v>
      </c>
      <c r="DE85" s="637"/>
    </row>
    <row r="86" spans="1:109" ht="45" customHeight="1" x14ac:dyDescent="0.3">
      <c r="A86" s="1"/>
      <c r="D86" s="1062" t="s">
        <v>429</v>
      </c>
      <c r="E86" s="522" t="e">
        <f t="shared" si="0"/>
        <v>#DIV/0!</v>
      </c>
      <c r="F86" s="522" t="e">
        <f t="shared" si="0"/>
        <v>#DIV/0!</v>
      </c>
      <c r="G86" s="522" t="e">
        <f t="shared" si="0"/>
        <v>#DIV/0!</v>
      </c>
      <c r="N86" t="s">
        <v>307</v>
      </c>
      <c r="O86" s="522" t="e">
        <f t="shared" si="1"/>
        <v>#DIV/0!</v>
      </c>
      <c r="P86" s="522" t="e">
        <f t="shared" si="1"/>
        <v>#DIV/0!</v>
      </c>
      <c r="Q86" s="522" t="e">
        <f t="shared" si="1"/>
        <v>#DIV/0!</v>
      </c>
      <c r="S86" s="7"/>
      <c r="T86" s="7"/>
      <c r="U86" s="7"/>
      <c r="W86" s="7"/>
      <c r="X86" s="7"/>
      <c r="Y86" s="7"/>
      <c r="AD86" s="712"/>
      <c r="AF86" s="430"/>
      <c r="AJ86" s="24"/>
      <c r="AN86" s="24"/>
      <c r="AR86" s="431"/>
      <c r="AW86" s="741"/>
      <c r="AZ86" s="760"/>
      <c r="BA86" s="802" t="s">
        <v>137</v>
      </c>
      <c r="BB86" s="802" t="s">
        <v>138</v>
      </c>
      <c r="BC86" s="802" t="s">
        <v>139</v>
      </c>
      <c r="BD86" s="802" t="s">
        <v>140</v>
      </c>
      <c r="BE86" s="761"/>
      <c r="BF86" s="761"/>
      <c r="BG86" s="761"/>
      <c r="BH86" s="761"/>
      <c r="BI86" s="761"/>
      <c r="BJ86" s="761"/>
      <c r="BK86" s="802" t="s">
        <v>137</v>
      </c>
      <c r="BL86" s="802" t="s">
        <v>138</v>
      </c>
      <c r="BM86" s="802" t="s">
        <v>139</v>
      </c>
      <c r="BN86" s="802" t="s">
        <v>140</v>
      </c>
      <c r="BO86" s="761"/>
      <c r="BP86" s="761"/>
      <c r="BQ86" s="761"/>
      <c r="BR86" s="761"/>
      <c r="BS86" s="761"/>
      <c r="BT86" s="761"/>
      <c r="BU86" s="761"/>
      <c r="BV86" s="761"/>
      <c r="BW86" s="762"/>
      <c r="BX86" s="616"/>
      <c r="BZ86" s="176" t="s">
        <v>174</v>
      </c>
      <c r="CA86" s="176" t="s">
        <v>175</v>
      </c>
      <c r="CB86" s="176" t="s">
        <v>34</v>
      </c>
      <c r="CD86" s="176" t="s">
        <v>174</v>
      </c>
      <c r="CE86" s="176" t="s">
        <v>175</v>
      </c>
      <c r="CF86" s="176" t="s">
        <v>34</v>
      </c>
      <c r="CI86" s="176" t="str">
        <f t="shared" ref="CI86:CI89" si="4">CD86</f>
        <v xml:space="preserve">N.TOTALI </v>
      </c>
      <c r="CN86" s="616"/>
      <c r="CO86" s="637"/>
      <c r="CQ86" s="176" t="s">
        <v>174</v>
      </c>
      <c r="CR86" s="176" t="s">
        <v>175</v>
      </c>
      <c r="CS86" s="176" t="s">
        <v>34</v>
      </c>
      <c r="CU86" s="176" t="s">
        <v>174</v>
      </c>
      <c r="CV86" s="176" t="s">
        <v>175</v>
      </c>
      <c r="CW86" s="176" t="s">
        <v>34</v>
      </c>
      <c r="CZ86" s="176" t="str">
        <f t="shared" si="3"/>
        <v xml:space="preserve">N.TOTALI </v>
      </c>
      <c r="DE86" s="637"/>
    </row>
    <row r="87" spans="1:109" ht="45" customHeight="1" x14ac:dyDescent="0.3">
      <c r="A87" s="1"/>
      <c r="D87" s="1062" t="s">
        <v>150</v>
      </c>
      <c r="E87" s="522" t="e">
        <f t="shared" si="0"/>
        <v>#DIV/0!</v>
      </c>
      <c r="F87" s="522" t="e">
        <f t="shared" si="0"/>
        <v>#DIV/0!</v>
      </c>
      <c r="G87" s="522" t="e">
        <f t="shared" si="0"/>
        <v>#DIV/0!</v>
      </c>
      <c r="N87" t="s">
        <v>429</v>
      </c>
      <c r="O87" s="522" t="e">
        <f t="shared" si="1"/>
        <v>#DIV/0!</v>
      </c>
      <c r="P87" s="522" t="e">
        <f t="shared" si="1"/>
        <v>#DIV/0!</v>
      </c>
      <c r="Q87" s="522" t="e">
        <f t="shared" si="1"/>
        <v>#DIV/0!</v>
      </c>
      <c r="AD87" s="712"/>
      <c r="AF87" s="430"/>
      <c r="AJ87" s="24"/>
      <c r="AN87" s="24"/>
      <c r="AR87" s="431"/>
      <c r="AW87" s="741"/>
      <c r="AZ87" s="760" t="s">
        <v>131</v>
      </c>
      <c r="BA87" s="507">
        <f>AG110</f>
        <v>0</v>
      </c>
      <c r="BB87" s="507">
        <f>AG104</f>
        <v>0</v>
      </c>
      <c r="BC87" s="807">
        <v>15</v>
      </c>
      <c r="BD87" s="807">
        <v>639</v>
      </c>
      <c r="BE87" s="761"/>
      <c r="BF87" s="761"/>
      <c r="BG87" s="761"/>
      <c r="BH87" s="761"/>
      <c r="BI87" s="761"/>
      <c r="BJ87" s="761" t="s">
        <v>131</v>
      </c>
      <c r="BK87" s="521">
        <f>AG118</f>
        <v>0</v>
      </c>
      <c r="BL87" s="521">
        <f>AG105</f>
        <v>0</v>
      </c>
      <c r="BM87" s="807">
        <v>29</v>
      </c>
      <c r="BN87" s="807">
        <v>695</v>
      </c>
      <c r="BO87" s="761"/>
      <c r="BP87" s="761"/>
      <c r="BQ87" s="761"/>
      <c r="BR87" s="761"/>
      <c r="BS87" s="761"/>
      <c r="BT87" s="761"/>
      <c r="BU87" s="761"/>
      <c r="BV87" s="761"/>
      <c r="BW87" s="762"/>
      <c r="BX87" s="616"/>
      <c r="BY87" s="571" t="s">
        <v>131</v>
      </c>
      <c r="BZ87" s="542">
        <f t="shared" ref="BZ87:BZ89" si="5">BB87</f>
        <v>0</v>
      </c>
      <c r="CA87" s="542">
        <f t="shared" ref="CA87:CA89" si="6">BA87</f>
        <v>0</v>
      </c>
      <c r="CB87" s="570" t="e">
        <f>CA87/BZ87</f>
        <v>#DIV/0!</v>
      </c>
      <c r="CC87" s="8"/>
      <c r="CD87" s="537">
        <v>639</v>
      </c>
      <c r="CE87" s="537">
        <v>15</v>
      </c>
      <c r="CF87" s="570">
        <f>CE87/CD87</f>
        <v>2.3474178403755867E-2</v>
      </c>
      <c r="CI87" s="537">
        <f t="shared" si="4"/>
        <v>639</v>
      </c>
      <c r="CJ87" s="570" t="e">
        <f>CB87*CD87</f>
        <v>#DIV/0!</v>
      </c>
      <c r="CK87" s="570">
        <f>CF87*CD87</f>
        <v>15</v>
      </c>
      <c r="CN87" s="616"/>
      <c r="CO87" s="637"/>
      <c r="CP87" s="571" t="s">
        <v>131</v>
      </c>
      <c r="CQ87" s="542">
        <f t="shared" ref="CQ87:CQ89" si="7">BL87</f>
        <v>0</v>
      </c>
      <c r="CR87" s="542">
        <f t="shared" ref="CR87:CR89" si="8">BK87</f>
        <v>0</v>
      </c>
      <c r="CS87" s="570" t="e">
        <f>CR87/CQ87</f>
        <v>#DIV/0!</v>
      </c>
      <c r="CT87" s="8"/>
      <c r="CU87" s="537">
        <v>695</v>
      </c>
      <c r="CV87" s="537">
        <v>29</v>
      </c>
      <c r="CW87" s="570">
        <f>CV87/CU87</f>
        <v>4.1726618705035974E-2</v>
      </c>
      <c r="CZ87" s="537">
        <f t="shared" si="3"/>
        <v>695</v>
      </c>
      <c r="DA87" s="570" t="e">
        <f>CS87*CU87</f>
        <v>#DIV/0!</v>
      </c>
      <c r="DB87" s="570">
        <f>CW87*CU87</f>
        <v>29.000000000000004</v>
      </c>
      <c r="DE87" s="637"/>
    </row>
    <row r="88" spans="1:109" ht="45" customHeight="1" x14ac:dyDescent="0.3">
      <c r="A88" s="1"/>
      <c r="N88" t="s">
        <v>150</v>
      </c>
      <c r="O88" s="522" t="e">
        <f t="shared" si="1"/>
        <v>#DIV/0!</v>
      </c>
      <c r="P88" s="522" t="e">
        <f t="shared" si="1"/>
        <v>#DIV/0!</v>
      </c>
      <c r="Q88" s="522" t="e">
        <f t="shared" si="1"/>
        <v>#DIV/0!</v>
      </c>
      <c r="AD88" s="712"/>
      <c r="AF88" s="430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431"/>
      <c r="AW88" s="741"/>
      <c r="AZ88" s="760" t="s">
        <v>132</v>
      </c>
      <c r="BA88" s="507">
        <f>AH110</f>
        <v>0</v>
      </c>
      <c r="BB88" s="507">
        <f>AI104</f>
        <v>0</v>
      </c>
      <c r="BC88" s="807">
        <v>33</v>
      </c>
      <c r="BD88" s="807">
        <v>734</v>
      </c>
      <c r="BE88" s="761"/>
      <c r="BF88" s="761"/>
      <c r="BG88" s="761"/>
      <c r="BH88" s="761"/>
      <c r="BI88" s="761"/>
      <c r="BJ88" s="761" t="s">
        <v>132</v>
      </c>
      <c r="BK88" s="521">
        <f>AH118</f>
        <v>0</v>
      </c>
      <c r="BL88" s="521">
        <f>AI105</f>
        <v>0</v>
      </c>
      <c r="BM88" s="807">
        <v>69</v>
      </c>
      <c r="BN88" s="807">
        <v>732</v>
      </c>
      <c r="BO88" s="761"/>
      <c r="BP88" s="761"/>
      <c r="BQ88" s="761"/>
      <c r="BR88" s="761"/>
      <c r="BS88" s="761"/>
      <c r="BT88" s="761"/>
      <c r="BU88" s="761"/>
      <c r="BV88" s="761"/>
      <c r="BW88" s="762"/>
      <c r="BX88" s="616"/>
      <c r="BY88" s="571" t="s">
        <v>132</v>
      </c>
      <c r="BZ88" s="542">
        <f t="shared" si="5"/>
        <v>0</v>
      </c>
      <c r="CA88" s="542">
        <f t="shared" si="6"/>
        <v>0</v>
      </c>
      <c r="CB88" s="570" t="e">
        <f t="shared" ref="CB88:CB89" si="9">CA88/BZ88</f>
        <v>#DIV/0!</v>
      </c>
      <c r="CC88" s="8"/>
      <c r="CD88" s="537">
        <v>734</v>
      </c>
      <c r="CE88" s="537">
        <v>33</v>
      </c>
      <c r="CF88" s="570">
        <f t="shared" ref="CF88:CF89" si="10">CE88/CD88</f>
        <v>4.4959128065395093E-2</v>
      </c>
      <c r="CI88" s="537">
        <f t="shared" si="4"/>
        <v>734</v>
      </c>
      <c r="CJ88" s="570" t="e">
        <f>CB88*CD88</f>
        <v>#DIV/0!</v>
      </c>
      <c r="CK88" s="570">
        <f t="shared" ref="CK88:CK89" si="11">CF88*CD88</f>
        <v>33</v>
      </c>
      <c r="CN88" s="616"/>
      <c r="CO88" s="637"/>
      <c r="CP88" s="571" t="s">
        <v>132</v>
      </c>
      <c r="CQ88" s="542">
        <f t="shared" si="7"/>
        <v>0</v>
      </c>
      <c r="CR88" s="542">
        <f t="shared" si="8"/>
        <v>0</v>
      </c>
      <c r="CS88" s="570" t="e">
        <f t="shared" ref="CS88:CS89" si="12">CR88/CQ88</f>
        <v>#DIV/0!</v>
      </c>
      <c r="CT88" s="8"/>
      <c r="CU88" s="537">
        <v>732</v>
      </c>
      <c r="CV88" s="537">
        <v>69</v>
      </c>
      <c r="CW88" s="570">
        <f t="shared" ref="CW88:CW89" si="13">CV88/CU88</f>
        <v>9.4262295081967207E-2</v>
      </c>
      <c r="CZ88" s="537">
        <f t="shared" si="3"/>
        <v>732</v>
      </c>
      <c r="DA88" s="570" t="e">
        <f>CS88*CU88</f>
        <v>#DIV/0!</v>
      </c>
      <c r="DB88" s="570">
        <f t="shared" ref="DB88:DB89" si="14">CW88*CU88</f>
        <v>69</v>
      </c>
      <c r="DE88" s="637"/>
    </row>
    <row r="89" spans="1:109" ht="45" customHeight="1" x14ac:dyDescent="0.3">
      <c r="A89" s="1"/>
      <c r="AD89" s="712"/>
      <c r="AF89" s="430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431"/>
      <c r="AW89" s="741"/>
      <c r="AZ89" s="760" t="s">
        <v>133</v>
      </c>
      <c r="BA89" s="507">
        <f>AI110</f>
        <v>0</v>
      </c>
      <c r="BB89" s="508">
        <f>AK104</f>
        <v>0</v>
      </c>
      <c r="BC89" s="807">
        <v>7</v>
      </c>
      <c r="BD89" s="807">
        <v>118</v>
      </c>
      <c r="BE89" s="761"/>
      <c r="BF89" s="761"/>
      <c r="BG89" s="761"/>
      <c r="BH89" s="761"/>
      <c r="BI89" s="761"/>
      <c r="BJ89" s="761" t="s">
        <v>133</v>
      </c>
      <c r="BK89" s="521">
        <f>AI118</f>
        <v>0</v>
      </c>
      <c r="BL89" s="521">
        <f>AK105</f>
        <v>0</v>
      </c>
      <c r="BM89" s="807">
        <v>15</v>
      </c>
      <c r="BN89" s="807">
        <v>83</v>
      </c>
      <c r="BO89" s="761"/>
      <c r="BP89" s="761"/>
      <c r="BQ89" s="761"/>
      <c r="BR89" s="761"/>
      <c r="BS89" s="761"/>
      <c r="BT89" s="761"/>
      <c r="BU89" s="761"/>
      <c r="BV89" s="761"/>
      <c r="BW89" s="762"/>
      <c r="BX89" s="616"/>
      <c r="BY89" s="571" t="s">
        <v>133</v>
      </c>
      <c r="BZ89" s="542">
        <f t="shared" si="5"/>
        <v>0</v>
      </c>
      <c r="CA89" s="542">
        <f t="shared" si="6"/>
        <v>0</v>
      </c>
      <c r="CB89" s="570" t="e">
        <f t="shared" si="9"/>
        <v>#DIV/0!</v>
      </c>
      <c r="CC89" s="8"/>
      <c r="CD89" s="537">
        <v>118</v>
      </c>
      <c r="CE89" s="537">
        <v>7</v>
      </c>
      <c r="CF89" s="570">
        <f t="shared" si="10"/>
        <v>5.9322033898305086E-2</v>
      </c>
      <c r="CI89" s="537">
        <f t="shared" si="4"/>
        <v>118</v>
      </c>
      <c r="CJ89" s="570" t="e">
        <f>CB89*CD89</f>
        <v>#DIV/0!</v>
      </c>
      <c r="CK89" s="570">
        <f t="shared" si="11"/>
        <v>7</v>
      </c>
      <c r="CN89" s="616"/>
      <c r="CO89" s="637"/>
      <c r="CP89" s="571" t="s">
        <v>133</v>
      </c>
      <c r="CQ89" s="542">
        <f t="shared" si="7"/>
        <v>0</v>
      </c>
      <c r="CR89" s="542">
        <f t="shared" si="8"/>
        <v>0</v>
      </c>
      <c r="CS89" s="570" t="e">
        <f t="shared" si="12"/>
        <v>#DIV/0!</v>
      </c>
      <c r="CT89" s="8"/>
      <c r="CU89" s="537">
        <v>83</v>
      </c>
      <c r="CV89" s="537">
        <v>15</v>
      </c>
      <c r="CW89" s="570">
        <f t="shared" si="13"/>
        <v>0.18072289156626506</v>
      </c>
      <c r="CZ89" s="537">
        <f t="shared" si="3"/>
        <v>83</v>
      </c>
      <c r="DA89" s="570" t="e">
        <f>CS89*CU89</f>
        <v>#DIV/0!</v>
      </c>
      <c r="DB89" s="570">
        <f t="shared" si="14"/>
        <v>15</v>
      </c>
      <c r="DE89" s="637"/>
    </row>
    <row r="90" spans="1:109" ht="45" customHeight="1" thickBot="1" x14ac:dyDescent="0.35">
      <c r="A90" s="1"/>
      <c r="AD90" s="712"/>
      <c r="AF90" s="430"/>
      <c r="AG90" s="438" t="s">
        <v>123</v>
      </c>
      <c r="AH90" s="450" t="s">
        <v>22</v>
      </c>
      <c r="AI90" s="449">
        <v>1120</v>
      </c>
      <c r="AJ90" s="457"/>
      <c r="AK90" s="442" t="s">
        <v>123</v>
      </c>
      <c r="AL90" s="452" t="s">
        <v>23</v>
      </c>
      <c r="AM90" s="449">
        <v>895</v>
      </c>
      <c r="AN90" s="457"/>
      <c r="AO90" s="442" t="s">
        <v>123</v>
      </c>
      <c r="AP90" s="451" t="s">
        <v>127</v>
      </c>
      <c r="AQ90" s="449">
        <f>AI90+AM90</f>
        <v>2015</v>
      </c>
      <c r="AR90" s="431"/>
      <c r="AW90" s="741"/>
      <c r="AZ90" s="760"/>
      <c r="BA90" s="761"/>
      <c r="BB90" s="761"/>
      <c r="BC90" s="761"/>
      <c r="BD90" s="761"/>
      <c r="BE90" s="761"/>
      <c r="BF90" s="761"/>
      <c r="BG90" s="761"/>
      <c r="BH90" s="761"/>
      <c r="BI90" s="761"/>
      <c r="BJ90" s="761"/>
      <c r="BK90" s="761"/>
      <c r="BL90" s="761"/>
      <c r="BM90" s="761"/>
      <c r="BN90" s="761"/>
      <c r="BO90" s="761"/>
      <c r="BP90" s="761"/>
      <c r="BQ90" s="761"/>
      <c r="BR90" s="761"/>
      <c r="BS90" s="761"/>
      <c r="BT90" s="761"/>
      <c r="BU90" s="761"/>
      <c r="BV90" s="761"/>
      <c r="BW90" s="762"/>
      <c r="BX90" s="616"/>
      <c r="BY90" s="23" t="s">
        <v>129</v>
      </c>
      <c r="BZ90" s="528">
        <f>SUM(BZ87:BZ89)</f>
        <v>0</v>
      </c>
      <c r="CA90" s="528">
        <f>SUM(CA87:CA89)</f>
        <v>0</v>
      </c>
      <c r="CB90" s="8"/>
      <c r="CC90" s="23" t="s">
        <v>129</v>
      </c>
      <c r="CD90" s="528">
        <f>SUM(CD87:CD89)</f>
        <v>1491</v>
      </c>
      <c r="CE90" s="528">
        <f>SUM(CE87:CE89)</f>
        <v>55</v>
      </c>
      <c r="CI90" s="528">
        <f>SUM(CI87:CI89)</f>
        <v>1491</v>
      </c>
      <c r="CJ90" s="574" t="e">
        <f>SUM(CJ87:CJ89)</f>
        <v>#DIV/0!</v>
      </c>
      <c r="CK90" s="528">
        <f>SUM(CK87:CK89)</f>
        <v>55</v>
      </c>
      <c r="CN90" s="616"/>
      <c r="CO90" s="637"/>
      <c r="CP90" s="23" t="s">
        <v>129</v>
      </c>
      <c r="CQ90" s="528">
        <f>SUM(CQ87:CQ89)</f>
        <v>0</v>
      </c>
      <c r="CR90" s="528">
        <f>SUM(CR87:CR89)</f>
        <v>0</v>
      </c>
      <c r="CS90" s="8"/>
      <c r="CT90" s="23" t="s">
        <v>129</v>
      </c>
      <c r="CU90" s="528">
        <f>SUM(CU87:CU89)</f>
        <v>1510</v>
      </c>
      <c r="CV90" s="528">
        <f>SUM(CV87:CV89)</f>
        <v>113</v>
      </c>
      <c r="CZ90" s="528">
        <f>SUM(CZ87:CZ89)</f>
        <v>1510</v>
      </c>
      <c r="DA90" s="574" t="e">
        <f>SUM(DA87:DA89)</f>
        <v>#DIV/0!</v>
      </c>
      <c r="DB90" s="528">
        <f>SUM(DB87:DB89)</f>
        <v>113</v>
      </c>
      <c r="DE90" s="637"/>
    </row>
    <row r="91" spans="1:109" ht="9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712"/>
      <c r="AF91" s="430"/>
      <c r="AG91" s="439"/>
      <c r="AH91" s="442" t="s">
        <v>121</v>
      </c>
      <c r="AI91" s="442" t="s">
        <v>122</v>
      </c>
      <c r="AJ91" s="457"/>
      <c r="AK91" s="449"/>
      <c r="AL91" s="442" t="s">
        <v>121</v>
      </c>
      <c r="AM91" s="442" t="s">
        <v>122</v>
      </c>
      <c r="AN91" s="457"/>
      <c r="AO91" s="449"/>
      <c r="AP91" s="442" t="s">
        <v>121</v>
      </c>
      <c r="AQ91" s="442" t="s">
        <v>122</v>
      </c>
      <c r="AR91" s="431"/>
      <c r="AW91" s="741"/>
      <c r="AZ91" s="808"/>
      <c r="BA91" s="809" t="s">
        <v>137</v>
      </c>
      <c r="BB91" s="809" t="s">
        <v>138</v>
      </c>
      <c r="BC91" s="809" t="s">
        <v>139</v>
      </c>
      <c r="BD91" s="809" t="s">
        <v>140</v>
      </c>
      <c r="BE91" s="761"/>
      <c r="BF91" s="761"/>
      <c r="BG91" s="761"/>
      <c r="BH91" s="761"/>
      <c r="BI91" s="761"/>
      <c r="BJ91" s="761"/>
      <c r="BK91" s="809" t="s">
        <v>137</v>
      </c>
      <c r="BL91" s="809" t="s">
        <v>138</v>
      </c>
      <c r="BM91" s="809" t="s">
        <v>139</v>
      </c>
      <c r="BN91" s="809" t="s">
        <v>140</v>
      </c>
      <c r="BO91" s="761"/>
      <c r="BP91" s="761"/>
      <c r="BQ91" s="761"/>
      <c r="BR91" s="761"/>
      <c r="BS91" s="761"/>
      <c r="BT91" s="761"/>
      <c r="BU91" s="761"/>
      <c r="BV91" s="761"/>
      <c r="BW91" s="762"/>
      <c r="BX91" s="616"/>
      <c r="BY91" s="23" t="s">
        <v>119</v>
      </c>
      <c r="BZ91" s="573" t="e">
        <f>(SUMPRODUCT(CA87:CA87:CB87:CB89))/BZ90</f>
        <v>#DIV/0!</v>
      </c>
      <c r="CA91" s="8"/>
      <c r="CB91" s="8"/>
      <c r="CC91" s="23" t="s">
        <v>119</v>
      </c>
      <c r="CD91" s="573">
        <f>(SUMPRODUCT(CE87:CE87:CF87:CF89))/CD90</f>
        <v>3.6973678967382601E-2</v>
      </c>
      <c r="CI91" s="544" t="s">
        <v>185</v>
      </c>
      <c r="CJ91" s="575" t="e">
        <f>CJ90/CI90</f>
        <v>#DIV/0!</v>
      </c>
      <c r="CK91" s="575">
        <f>CK90/CI90</f>
        <v>3.6887994634473509E-2</v>
      </c>
      <c r="CM91" s="579" t="e">
        <f>CJ91/CK91</f>
        <v>#DIV/0!</v>
      </c>
      <c r="CN91" s="616"/>
      <c r="CO91" s="637"/>
      <c r="CP91" s="23" t="s">
        <v>119</v>
      </c>
      <c r="CQ91" s="573" t="e">
        <f>(SUMPRODUCT(CR87:CR87:CS87:CS89))/CQ90</f>
        <v>#DIV/0!</v>
      </c>
      <c r="CR91" s="8"/>
      <c r="CS91" s="8"/>
      <c r="CT91" s="23" t="s">
        <v>119</v>
      </c>
      <c r="CU91" s="573">
        <f>(SUMPRODUCT(CV87:CV87:CW87:CW89))/CU90</f>
        <v>7.5044180003545208E-2</v>
      </c>
      <c r="CZ91" s="544" t="s">
        <v>185</v>
      </c>
      <c r="DA91" s="575" t="e">
        <f>DA90/CZ90</f>
        <v>#DIV/0!</v>
      </c>
      <c r="DB91" s="575">
        <f>DB90/CZ90</f>
        <v>7.483443708609272E-2</v>
      </c>
      <c r="DD91" s="579" t="e">
        <f>DA91/DB91</f>
        <v>#DIV/0!</v>
      </c>
      <c r="DE91" s="637"/>
    </row>
    <row r="92" spans="1:109" ht="47.25" customHeight="1" x14ac:dyDescent="0.3">
      <c r="AD92" s="712"/>
      <c r="AF92" s="430"/>
      <c r="AG92" s="448" t="s">
        <v>2</v>
      </c>
      <c r="AH92" s="441">
        <f>E29</f>
        <v>0</v>
      </c>
      <c r="AI92" s="441">
        <v>17</v>
      </c>
      <c r="AJ92" s="457"/>
      <c r="AK92" s="448" t="s">
        <v>2</v>
      </c>
      <c r="AL92" s="441">
        <f>E31</f>
        <v>0</v>
      </c>
      <c r="AM92" s="441">
        <v>36</v>
      </c>
      <c r="AN92" s="457"/>
      <c r="AO92" s="448" t="s">
        <v>2</v>
      </c>
      <c r="AP92" s="441">
        <f>AH92+AL92</f>
        <v>0</v>
      </c>
      <c r="AQ92" s="441">
        <f>AI92+AM92</f>
        <v>53</v>
      </c>
      <c r="AR92" s="431"/>
      <c r="AW92" s="741"/>
      <c r="AZ92" s="760" t="s">
        <v>58</v>
      </c>
      <c r="BA92" s="507">
        <f>SUM(BA87:BA89)</f>
        <v>0</v>
      </c>
      <c r="BB92" s="508">
        <f>SUM(BB87:BB89)</f>
        <v>0</v>
      </c>
      <c r="BC92" s="807">
        <v>55</v>
      </c>
      <c r="BD92" s="807">
        <v>1491</v>
      </c>
      <c r="BE92" s="761"/>
      <c r="BF92" s="761"/>
      <c r="BG92" s="761"/>
      <c r="BH92" s="761"/>
      <c r="BI92" s="761"/>
      <c r="BJ92" s="761" t="s">
        <v>58</v>
      </c>
      <c r="BK92" s="521">
        <f>SUM(BK87:BK89)</f>
        <v>0</v>
      </c>
      <c r="BL92" s="521">
        <f>SUM(BL87:BL89)</f>
        <v>0</v>
      </c>
      <c r="BM92" s="807">
        <v>113</v>
      </c>
      <c r="BN92" s="807">
        <v>1510</v>
      </c>
      <c r="BO92" s="761"/>
      <c r="BP92" s="761"/>
      <c r="BQ92" s="761"/>
      <c r="BR92" s="761"/>
      <c r="BS92" s="761"/>
      <c r="BT92" s="761"/>
      <c r="BU92" s="761"/>
      <c r="BV92" s="761"/>
      <c r="BW92" s="762"/>
      <c r="BX92" s="616"/>
      <c r="CJ92" s="576" t="s">
        <v>186</v>
      </c>
      <c r="CM92" s="634" t="s">
        <v>191</v>
      </c>
      <c r="CN92" s="616"/>
      <c r="CO92" s="637"/>
      <c r="DA92" s="576" t="s">
        <v>186</v>
      </c>
      <c r="DD92" s="634" t="s">
        <v>191</v>
      </c>
      <c r="DE92" s="637"/>
    </row>
    <row r="93" spans="1:109" ht="37.5" customHeight="1" x14ac:dyDescent="0.3">
      <c r="AD93" s="712"/>
      <c r="AF93" s="430"/>
      <c r="AG93" s="448" t="s">
        <v>3</v>
      </c>
      <c r="AH93" s="441">
        <f>H29</f>
        <v>0</v>
      </c>
      <c r="AI93" s="441">
        <v>14</v>
      </c>
      <c r="AJ93" s="457"/>
      <c r="AK93" s="448" t="s">
        <v>3</v>
      </c>
      <c r="AL93" s="441">
        <f>H31</f>
        <v>0</v>
      </c>
      <c r="AM93" s="441">
        <v>11</v>
      </c>
      <c r="AN93" s="457"/>
      <c r="AO93" s="448" t="s">
        <v>3</v>
      </c>
      <c r="AP93" s="441">
        <f t="shared" ref="AP93:AP95" si="15">AH93+AL93</f>
        <v>0</v>
      </c>
      <c r="AQ93" s="441">
        <f t="shared" ref="AQ93:AQ95" si="16">AI93+AM93</f>
        <v>25</v>
      </c>
      <c r="AR93" s="431"/>
      <c r="AW93" s="741"/>
      <c r="AZ93" s="760"/>
      <c r="BA93" s="810"/>
      <c r="BB93" s="810"/>
      <c r="BC93" s="810"/>
      <c r="BD93" s="810"/>
      <c r="BE93" s="761"/>
      <c r="BF93" s="761"/>
      <c r="BG93" s="761"/>
      <c r="BH93" s="761"/>
      <c r="BI93" s="761"/>
      <c r="BJ93" s="761"/>
      <c r="BK93" s="761"/>
      <c r="BL93" s="761"/>
      <c r="BM93" s="761"/>
      <c r="BN93" s="761"/>
      <c r="BO93" s="761"/>
      <c r="BP93" s="761"/>
      <c r="BQ93" s="761"/>
      <c r="BR93" s="761"/>
      <c r="BS93" s="761"/>
      <c r="BT93" s="761"/>
      <c r="BU93" s="761"/>
      <c r="BV93" s="761"/>
      <c r="BW93" s="762"/>
      <c r="BX93" s="616"/>
      <c r="BZ93" s="1428" t="s">
        <v>82</v>
      </c>
      <c r="CA93" s="1428"/>
      <c r="CB93" s="1428"/>
      <c r="CD93" s="1428" t="s">
        <v>176</v>
      </c>
      <c r="CE93" s="1428"/>
      <c r="CF93" s="1428"/>
      <c r="CM93" s="635"/>
      <c r="CN93" s="616"/>
      <c r="CO93" s="637"/>
      <c r="CQ93" s="1428" t="s">
        <v>82</v>
      </c>
      <c r="CR93" s="1428"/>
      <c r="CS93" s="1428"/>
      <c r="DE93" s="637"/>
    </row>
    <row r="94" spans="1:109" ht="46.5" customHeight="1" x14ac:dyDescent="0.8">
      <c r="B94" s="1063" t="s">
        <v>430</v>
      </c>
      <c r="C94" s="23"/>
      <c r="D94" s="16"/>
      <c r="E94" s="16"/>
      <c r="F94" s="16"/>
      <c r="G94" s="16"/>
      <c r="AD94" s="712"/>
      <c r="AF94" s="430"/>
      <c r="AG94" s="448" t="s">
        <v>4</v>
      </c>
      <c r="AH94" s="441">
        <f>K29</f>
        <v>0</v>
      </c>
      <c r="AI94" s="441">
        <v>13</v>
      </c>
      <c r="AJ94" s="457"/>
      <c r="AK94" s="448" t="s">
        <v>4</v>
      </c>
      <c r="AL94" s="441">
        <f>K31</f>
        <v>0</v>
      </c>
      <c r="AM94" s="441">
        <v>35</v>
      </c>
      <c r="AN94" s="457"/>
      <c r="AO94" s="448" t="s">
        <v>4</v>
      </c>
      <c r="AP94" s="441">
        <f t="shared" si="15"/>
        <v>0</v>
      </c>
      <c r="AQ94" s="441">
        <f t="shared" si="16"/>
        <v>48</v>
      </c>
      <c r="AR94" s="431"/>
      <c r="AW94" s="741"/>
      <c r="AZ94" s="760"/>
      <c r="BA94" s="761" t="s">
        <v>143</v>
      </c>
      <c r="BB94" s="761"/>
      <c r="BC94" s="761"/>
      <c r="BD94" s="761"/>
      <c r="BE94" s="761"/>
      <c r="BF94" s="761"/>
      <c r="BG94" s="761"/>
      <c r="BH94" s="761"/>
      <c r="BI94" s="761"/>
      <c r="BJ94" s="761"/>
      <c r="BK94" s="761" t="s">
        <v>146</v>
      </c>
      <c r="BL94" s="761"/>
      <c r="BM94" s="761"/>
      <c r="BN94" s="761"/>
      <c r="BO94" s="761"/>
      <c r="BP94" s="761"/>
      <c r="BQ94" s="761"/>
      <c r="BR94" s="761"/>
      <c r="BS94" s="761"/>
      <c r="BT94" s="761"/>
      <c r="BU94" s="761"/>
      <c r="BV94" s="761"/>
      <c r="BW94" s="762"/>
      <c r="BX94" s="616"/>
      <c r="BY94" s="615" t="s">
        <v>3</v>
      </c>
      <c r="BZ94" s="572" t="s">
        <v>179</v>
      </c>
      <c r="CA94" s="572" t="s">
        <v>177</v>
      </c>
      <c r="CB94" s="572" t="s">
        <v>178</v>
      </c>
      <c r="CC94" s="8"/>
      <c r="CD94" s="572" t="s">
        <v>180</v>
      </c>
      <c r="CE94" s="572" t="s">
        <v>181</v>
      </c>
      <c r="CF94" s="572" t="s">
        <v>182</v>
      </c>
      <c r="CI94" s="8" t="str">
        <f t="shared" ref="CI94:CI98" si="17">CD94</f>
        <v>bPx</v>
      </c>
      <c r="CJ94" s="572" t="s">
        <v>183</v>
      </c>
      <c r="CK94" s="572" t="s">
        <v>184</v>
      </c>
      <c r="CM94" s="635"/>
      <c r="CN94" s="616"/>
      <c r="CO94" s="637"/>
      <c r="CP94" s="615" t="s">
        <v>3</v>
      </c>
      <c r="CQ94" s="572" t="s">
        <v>179</v>
      </c>
      <c r="CR94" s="572" t="s">
        <v>177</v>
      </c>
      <c r="CS94" s="572" t="s">
        <v>178</v>
      </c>
      <c r="CT94" s="8"/>
      <c r="CU94" s="572" t="s">
        <v>180</v>
      </c>
      <c r="CV94" s="572" t="s">
        <v>181</v>
      </c>
      <c r="CW94" s="572" t="s">
        <v>182</v>
      </c>
      <c r="CZ94" s="8" t="str">
        <f t="shared" ref="CZ94:CZ98" si="18">CU94</f>
        <v>bPx</v>
      </c>
      <c r="DA94" s="572" t="s">
        <v>183</v>
      </c>
      <c r="DB94" s="572" t="s">
        <v>184</v>
      </c>
      <c r="DE94" s="637"/>
    </row>
    <row r="95" spans="1:109" ht="18.75" customHeight="1" x14ac:dyDescent="0.3">
      <c r="B95" s="1510" t="s">
        <v>433</v>
      </c>
      <c r="C95" s="1511"/>
      <c r="D95" s="1511"/>
      <c r="E95" s="1511"/>
      <c r="F95" s="1511"/>
      <c r="G95" s="1511"/>
      <c r="H95" s="1511"/>
      <c r="I95" s="1511"/>
      <c r="J95" s="1511"/>
      <c r="K95" s="1511"/>
      <c r="L95" s="1511"/>
      <c r="M95" s="1511"/>
      <c r="N95" s="1511"/>
      <c r="O95" s="1511"/>
      <c r="P95" s="1511"/>
      <c r="Q95" s="1511"/>
      <c r="R95" s="1511"/>
      <c r="S95" s="1511"/>
      <c r="T95" s="1511"/>
      <c r="U95" s="1511"/>
      <c r="V95" s="1511"/>
      <c r="W95" s="1511"/>
      <c r="X95" s="1511"/>
      <c r="Y95" s="1511"/>
      <c r="Z95" s="1511"/>
      <c r="AA95" s="1511"/>
      <c r="AB95" s="1511"/>
      <c r="AC95" s="1511"/>
      <c r="AD95" s="712"/>
      <c r="AF95" s="430"/>
      <c r="AG95" s="448" t="s">
        <v>120</v>
      </c>
      <c r="AH95" s="441">
        <f>N29</f>
        <v>0</v>
      </c>
      <c r="AI95" s="441">
        <v>12</v>
      </c>
      <c r="AJ95" s="457"/>
      <c r="AK95" s="448" t="s">
        <v>120</v>
      </c>
      <c r="AL95" s="441">
        <f>N31</f>
        <v>0</v>
      </c>
      <c r="AM95" s="441">
        <v>66</v>
      </c>
      <c r="AN95" s="457"/>
      <c r="AO95" s="448" t="s">
        <v>120</v>
      </c>
      <c r="AP95" s="441">
        <f t="shared" si="15"/>
        <v>0</v>
      </c>
      <c r="AQ95" s="441">
        <f t="shared" si="16"/>
        <v>78</v>
      </c>
      <c r="AR95" s="431"/>
      <c r="AW95" s="741"/>
      <c r="AZ95" s="760"/>
      <c r="BA95" s="802" t="s">
        <v>137</v>
      </c>
      <c r="BB95" s="802" t="s">
        <v>138</v>
      </c>
      <c r="BC95" s="802" t="s">
        <v>139</v>
      </c>
      <c r="BD95" s="802" t="s">
        <v>140</v>
      </c>
      <c r="BE95" s="761"/>
      <c r="BF95" s="761"/>
      <c r="BG95" s="761"/>
      <c r="BH95" s="761"/>
      <c r="BI95" s="761"/>
      <c r="BJ95" s="761"/>
      <c r="BK95" s="802" t="s">
        <v>137</v>
      </c>
      <c r="BL95" s="802" t="s">
        <v>138</v>
      </c>
      <c r="BM95" s="802" t="s">
        <v>139</v>
      </c>
      <c r="BN95" s="802" t="s">
        <v>140</v>
      </c>
      <c r="BO95" s="761"/>
      <c r="BP95" s="761"/>
      <c r="BQ95" s="761"/>
      <c r="BR95" s="761"/>
      <c r="BS95" s="761"/>
      <c r="BT95" s="761"/>
      <c r="BU95" s="761"/>
      <c r="BV95" s="761"/>
      <c r="BW95" s="762"/>
      <c r="BX95" s="616"/>
      <c r="BZ95" s="176" t="s">
        <v>174</v>
      </c>
      <c r="CA95" s="176" t="s">
        <v>175</v>
      </c>
      <c r="CB95" s="176" t="s">
        <v>34</v>
      </c>
      <c r="CD95" s="176" t="s">
        <v>174</v>
      </c>
      <c r="CE95" s="176" t="s">
        <v>175</v>
      </c>
      <c r="CF95" s="176" t="s">
        <v>34</v>
      </c>
      <c r="CI95" s="176" t="str">
        <f t="shared" si="17"/>
        <v xml:space="preserve">N.TOTALI </v>
      </c>
      <c r="CM95" s="635"/>
      <c r="CN95" s="616"/>
      <c r="CO95" s="637"/>
      <c r="CQ95" s="176" t="s">
        <v>174</v>
      </c>
      <c r="CR95" s="176" t="s">
        <v>175</v>
      </c>
      <c r="CS95" s="176" t="s">
        <v>34</v>
      </c>
      <c r="CU95" s="176" t="s">
        <v>174</v>
      </c>
      <c r="CV95" s="176" t="s">
        <v>175</v>
      </c>
      <c r="CW95" s="176" t="s">
        <v>34</v>
      </c>
      <c r="CZ95" s="176" t="str">
        <f t="shared" si="18"/>
        <v xml:space="preserve">N.TOTALI </v>
      </c>
      <c r="DE95" s="637"/>
    </row>
    <row r="96" spans="1:109" ht="18.75" customHeight="1" x14ac:dyDescent="0.3">
      <c r="B96" s="1511"/>
      <c r="C96" s="1511"/>
      <c r="D96" s="1511"/>
      <c r="E96" s="1511"/>
      <c r="F96" s="1511"/>
      <c r="G96" s="1511"/>
      <c r="H96" s="1511"/>
      <c r="I96" s="1511"/>
      <c r="J96" s="1511"/>
      <c r="K96" s="1511"/>
      <c r="L96" s="1511"/>
      <c r="M96" s="1511"/>
      <c r="N96" s="1511"/>
      <c r="O96" s="1511"/>
      <c r="P96" s="1511"/>
      <c r="Q96" s="1511"/>
      <c r="R96" s="1511"/>
      <c r="S96" s="1511"/>
      <c r="T96" s="1511"/>
      <c r="U96" s="1511"/>
      <c r="V96" s="1511"/>
      <c r="W96" s="1511"/>
      <c r="X96" s="1511"/>
      <c r="Y96" s="1511"/>
      <c r="Z96" s="1511"/>
      <c r="AA96" s="1511"/>
      <c r="AB96" s="1511"/>
      <c r="AC96" s="1511"/>
      <c r="AD96" s="712"/>
      <c r="AF96" s="430"/>
      <c r="AG96" s="9"/>
      <c r="AH96" s="457" t="s">
        <v>161</v>
      </c>
      <c r="AI96" s="457"/>
      <c r="AJ96" s="457"/>
      <c r="AK96" s="457"/>
      <c r="AL96" s="457" t="s">
        <v>161</v>
      </c>
      <c r="AM96" s="457"/>
      <c r="AN96" s="457"/>
      <c r="AO96" s="457"/>
      <c r="AP96" s="457" t="s">
        <v>161</v>
      </c>
      <c r="AQ96" s="457"/>
      <c r="AR96" s="431"/>
      <c r="AW96" s="741"/>
      <c r="AZ96" s="760" t="s">
        <v>131</v>
      </c>
      <c r="BA96" s="507">
        <f>AG111</f>
        <v>0</v>
      </c>
      <c r="BB96" s="507">
        <f t="shared" ref="BB96:BB98" si="19">BB87</f>
        <v>0</v>
      </c>
      <c r="BC96" s="807">
        <v>4</v>
      </c>
      <c r="BD96" s="807">
        <v>448</v>
      </c>
      <c r="BE96" s="761"/>
      <c r="BF96" s="761"/>
      <c r="BG96" s="761"/>
      <c r="BH96" s="761"/>
      <c r="BI96" s="761"/>
      <c r="BJ96" s="761" t="s">
        <v>131</v>
      </c>
      <c r="BK96" s="521">
        <f>AG119</f>
        <v>0</v>
      </c>
      <c r="BL96" s="521">
        <f t="shared" ref="BL96:BL98" si="20">BL87</f>
        <v>0</v>
      </c>
      <c r="BM96" s="965">
        <v>29</v>
      </c>
      <c r="BN96" s="965">
        <v>695</v>
      </c>
      <c r="BO96" s="761"/>
      <c r="BP96" s="761"/>
      <c r="BQ96" s="761"/>
      <c r="BR96" s="761"/>
      <c r="BS96" s="761"/>
      <c r="BT96" s="761"/>
      <c r="BU96" s="761"/>
      <c r="BV96" s="761"/>
      <c r="BW96" s="762"/>
      <c r="BX96" s="616"/>
      <c r="BY96" s="571" t="s">
        <v>131</v>
      </c>
      <c r="BZ96" s="542">
        <f t="shared" ref="BZ96:BZ98" si="21">BB96</f>
        <v>0</v>
      </c>
      <c r="CA96" s="542">
        <f t="shared" ref="CA96:CA98" si="22">BA96</f>
        <v>0</v>
      </c>
      <c r="CB96" s="570" t="e">
        <f>CA96/BZ96</f>
        <v>#DIV/0!</v>
      </c>
      <c r="CC96" s="8"/>
      <c r="CD96" s="537">
        <v>448</v>
      </c>
      <c r="CE96" s="537">
        <v>4</v>
      </c>
      <c r="CF96" s="570">
        <f>CE96/CD96</f>
        <v>8.9285714285714281E-3</v>
      </c>
      <c r="CI96" s="537">
        <f t="shared" si="17"/>
        <v>448</v>
      </c>
      <c r="CJ96" s="570" t="e">
        <f>CB96*CD96</f>
        <v>#DIV/0!</v>
      </c>
      <c r="CK96" s="570">
        <f>CF96*CD96</f>
        <v>4</v>
      </c>
      <c r="CM96" s="635"/>
      <c r="CN96" s="616"/>
      <c r="CO96" s="637"/>
      <c r="CP96" s="571" t="s">
        <v>131</v>
      </c>
      <c r="CQ96" s="542">
        <f t="shared" ref="CQ96:CQ98" si="23">BL96</f>
        <v>0</v>
      </c>
      <c r="CR96" s="542">
        <f t="shared" ref="CR96:CR98" si="24">BK96</f>
        <v>0</v>
      </c>
      <c r="CS96" s="570" t="e">
        <f>CR96/CQ96</f>
        <v>#DIV/0!</v>
      </c>
      <c r="CT96" s="8"/>
      <c r="CU96" s="537">
        <v>695</v>
      </c>
      <c r="CV96" s="537">
        <v>29</v>
      </c>
      <c r="CW96" s="570">
        <f>CV96/CU96</f>
        <v>4.1726618705035974E-2</v>
      </c>
      <c r="CZ96" s="537">
        <f t="shared" si="18"/>
        <v>695</v>
      </c>
      <c r="DA96" s="570" t="e">
        <f>CS96*CU96</f>
        <v>#DIV/0!</v>
      </c>
      <c r="DB96" s="570">
        <f>CW96*CU96</f>
        <v>29.000000000000004</v>
      </c>
      <c r="DE96" s="637"/>
    </row>
    <row r="97" spans="1:109" ht="18.75" customHeight="1" x14ac:dyDescent="0.3">
      <c r="B97" s="1511"/>
      <c r="C97" s="1511"/>
      <c r="D97" s="1511"/>
      <c r="E97" s="1511"/>
      <c r="F97" s="1511"/>
      <c r="G97" s="1511"/>
      <c r="H97" s="1511"/>
      <c r="I97" s="1511"/>
      <c r="J97" s="1511"/>
      <c r="K97" s="1511"/>
      <c r="L97" s="1511"/>
      <c r="M97" s="1511"/>
      <c r="N97" s="1511"/>
      <c r="O97" s="1511"/>
      <c r="P97" s="1511"/>
      <c r="Q97" s="1511"/>
      <c r="R97" s="1511"/>
      <c r="S97" s="1511"/>
      <c r="T97" s="1511"/>
      <c r="U97" s="1511"/>
      <c r="V97" s="1511"/>
      <c r="W97" s="1511"/>
      <c r="X97" s="1511"/>
      <c r="Y97" s="1511"/>
      <c r="Z97" s="1511"/>
      <c r="AA97" s="1511"/>
      <c r="AB97" s="1511"/>
      <c r="AC97" s="1511"/>
      <c r="AD97" s="712"/>
      <c r="AF97" s="430"/>
      <c r="AG97" s="458" t="s">
        <v>124</v>
      </c>
      <c r="AH97" s="441">
        <f>SUM(AH92:AH95)</f>
        <v>0</v>
      </c>
      <c r="AI97" s="441">
        <f>SUM(AI92:AI95)</f>
        <v>56</v>
      </c>
      <c r="AJ97" s="457"/>
      <c r="AK97" s="459" t="s">
        <v>125</v>
      </c>
      <c r="AL97" s="441">
        <f>SUM(AL92:AL95)</f>
        <v>0</v>
      </c>
      <c r="AM97" s="441">
        <f>SUM(AM92:AM95)</f>
        <v>148</v>
      </c>
      <c r="AN97" s="457"/>
      <c r="AO97" s="459" t="s">
        <v>128</v>
      </c>
      <c r="AP97" s="441">
        <f>SUM(AP92:AP95)</f>
        <v>0</v>
      </c>
      <c r="AQ97" s="441">
        <f>SUM(AQ92:AQ95)</f>
        <v>204</v>
      </c>
      <c r="AR97" s="431"/>
      <c r="AW97" s="741"/>
      <c r="AZ97" s="760" t="s">
        <v>132</v>
      </c>
      <c r="BA97" s="507">
        <f>AH111</f>
        <v>0</v>
      </c>
      <c r="BB97" s="507">
        <f t="shared" si="19"/>
        <v>0</v>
      </c>
      <c r="BC97" s="807">
        <v>9</v>
      </c>
      <c r="BD97" s="807">
        <v>536</v>
      </c>
      <c r="BE97" s="761"/>
      <c r="BF97" s="761"/>
      <c r="BG97" s="761"/>
      <c r="BH97" s="761"/>
      <c r="BI97" s="761"/>
      <c r="BJ97" s="761" t="s">
        <v>132</v>
      </c>
      <c r="BK97" s="521">
        <f>AH119</f>
        <v>0</v>
      </c>
      <c r="BL97" s="521">
        <f t="shared" si="20"/>
        <v>0</v>
      </c>
      <c r="BM97" s="965">
        <v>69</v>
      </c>
      <c r="BN97" s="965">
        <v>732</v>
      </c>
      <c r="BO97" s="761"/>
      <c r="BP97" s="761"/>
      <c r="BQ97" s="761"/>
      <c r="BR97" s="761"/>
      <c r="BS97" s="761"/>
      <c r="BT97" s="761"/>
      <c r="BU97" s="761"/>
      <c r="BV97" s="761"/>
      <c r="BW97" s="762"/>
      <c r="BX97" s="616"/>
      <c r="BY97" s="571" t="s">
        <v>132</v>
      </c>
      <c r="BZ97" s="542">
        <f t="shared" si="21"/>
        <v>0</v>
      </c>
      <c r="CA97" s="542">
        <f t="shared" si="22"/>
        <v>0</v>
      </c>
      <c r="CB97" s="570" t="e">
        <f t="shared" ref="CB97:CB98" si="25">CA97/BZ97</f>
        <v>#DIV/0!</v>
      </c>
      <c r="CC97" s="8"/>
      <c r="CD97" s="537">
        <v>536</v>
      </c>
      <c r="CE97" s="537">
        <v>9</v>
      </c>
      <c r="CF97" s="570">
        <f t="shared" ref="CF97:CF98" si="26">CE97/CD97</f>
        <v>1.6791044776119403E-2</v>
      </c>
      <c r="CI97" s="537">
        <f t="shared" si="17"/>
        <v>536</v>
      </c>
      <c r="CJ97" s="570" t="e">
        <f>CB97*CD97</f>
        <v>#DIV/0!</v>
      </c>
      <c r="CK97" s="570">
        <f t="shared" ref="CK97:CK98" si="27">CF97*CD97</f>
        <v>9</v>
      </c>
      <c r="CM97" s="635"/>
      <c r="CN97" s="616"/>
      <c r="CO97" s="637"/>
      <c r="CP97" s="571" t="s">
        <v>132</v>
      </c>
      <c r="CQ97" s="542">
        <f t="shared" si="23"/>
        <v>0</v>
      </c>
      <c r="CR97" s="542">
        <f t="shared" si="24"/>
        <v>0</v>
      </c>
      <c r="CS97" s="570" t="e">
        <f t="shared" ref="CS97:CS98" si="28">CR97/CQ97</f>
        <v>#DIV/0!</v>
      </c>
      <c r="CT97" s="8"/>
      <c r="CU97" s="537">
        <v>732</v>
      </c>
      <c r="CV97" s="537">
        <v>69</v>
      </c>
      <c r="CW97" s="570">
        <f t="shared" ref="CW97:CW98" si="29">CV97/CU97</f>
        <v>9.4262295081967207E-2</v>
      </c>
      <c r="CZ97" s="537">
        <f t="shared" si="18"/>
        <v>732</v>
      </c>
      <c r="DA97" s="570" t="e">
        <f>CS97*CU97</f>
        <v>#DIV/0!</v>
      </c>
      <c r="DB97" s="570">
        <f t="shared" ref="DB97:DB98" si="30">CW97*CU97</f>
        <v>69</v>
      </c>
      <c r="DE97" s="637"/>
    </row>
    <row r="98" spans="1:109" ht="18.75" customHeight="1" x14ac:dyDescent="0.3">
      <c r="B98" s="1511"/>
      <c r="C98" s="1511"/>
      <c r="D98" s="1511"/>
      <c r="E98" s="1511"/>
      <c r="F98" s="1511"/>
      <c r="G98" s="1511"/>
      <c r="H98" s="1511"/>
      <c r="I98" s="1511"/>
      <c r="J98" s="1511"/>
      <c r="K98" s="1511"/>
      <c r="L98" s="1511"/>
      <c r="M98" s="1511"/>
      <c r="N98" s="1511"/>
      <c r="O98" s="1511"/>
      <c r="P98" s="1511"/>
      <c r="Q98" s="1511"/>
      <c r="R98" s="1511"/>
      <c r="S98" s="1511"/>
      <c r="T98" s="1511"/>
      <c r="U98" s="1511"/>
      <c r="V98" s="1511"/>
      <c r="W98" s="1511"/>
      <c r="X98" s="1511"/>
      <c r="Y98" s="1511"/>
      <c r="Z98" s="1511"/>
      <c r="AA98" s="1511"/>
      <c r="AB98" s="1511"/>
      <c r="AC98" s="1511"/>
      <c r="AD98" s="712"/>
      <c r="AF98" s="430"/>
      <c r="AG98" s="440" t="s">
        <v>126</v>
      </c>
      <c r="AH98" s="443">
        <v>10</v>
      </c>
      <c r="AI98" s="441">
        <v>1120</v>
      </c>
      <c r="AJ98" s="457"/>
      <c r="AK98" s="457"/>
      <c r="AL98" s="443">
        <v>10</v>
      </c>
      <c r="AM98" s="441">
        <v>895</v>
      </c>
      <c r="AN98" s="457"/>
      <c r="AO98" s="457"/>
      <c r="AP98" s="441">
        <f>AI97+AM97</f>
        <v>204</v>
      </c>
      <c r="AQ98" s="441">
        <f>AI98+AM98</f>
        <v>2015</v>
      </c>
      <c r="AR98" s="431"/>
      <c r="AW98" s="741"/>
      <c r="AZ98" s="760" t="s">
        <v>133</v>
      </c>
      <c r="BA98" s="507">
        <f>AI111</f>
        <v>0</v>
      </c>
      <c r="BB98" s="508">
        <f t="shared" si="19"/>
        <v>0</v>
      </c>
      <c r="BC98" s="807">
        <v>1</v>
      </c>
      <c r="BD98" s="807">
        <v>76</v>
      </c>
      <c r="BE98" s="761"/>
      <c r="BF98" s="761"/>
      <c r="BG98" s="761"/>
      <c r="BH98" s="761"/>
      <c r="BI98" s="761"/>
      <c r="BJ98" s="761" t="s">
        <v>133</v>
      </c>
      <c r="BK98" s="521">
        <f>AI119</f>
        <v>0</v>
      </c>
      <c r="BL98" s="521">
        <f t="shared" si="20"/>
        <v>0</v>
      </c>
      <c r="BM98" s="965">
        <v>15</v>
      </c>
      <c r="BN98" s="965">
        <v>83</v>
      </c>
      <c r="BO98" s="761"/>
      <c r="BP98" s="761"/>
      <c r="BQ98" s="761"/>
      <c r="BR98" s="761"/>
      <c r="BS98" s="761"/>
      <c r="BT98" s="761"/>
      <c r="BU98" s="761"/>
      <c r="BV98" s="761"/>
      <c r="BW98" s="762"/>
      <c r="BX98" s="616"/>
      <c r="BY98" s="571" t="s">
        <v>133</v>
      </c>
      <c r="BZ98" s="542">
        <f t="shared" si="21"/>
        <v>0</v>
      </c>
      <c r="CA98" s="542">
        <f t="shared" si="22"/>
        <v>0</v>
      </c>
      <c r="CB98" s="570" t="e">
        <f t="shared" si="25"/>
        <v>#DIV/0!</v>
      </c>
      <c r="CC98" s="8"/>
      <c r="CD98" s="537">
        <v>76</v>
      </c>
      <c r="CE98" s="537">
        <v>1</v>
      </c>
      <c r="CF98" s="570">
        <f t="shared" si="26"/>
        <v>1.3157894736842105E-2</v>
      </c>
      <c r="CI98" s="537">
        <f t="shared" si="17"/>
        <v>76</v>
      </c>
      <c r="CJ98" s="570" t="e">
        <f>CB98*CD98</f>
        <v>#DIV/0!</v>
      </c>
      <c r="CK98" s="570">
        <f t="shared" si="27"/>
        <v>1</v>
      </c>
      <c r="CM98" s="635"/>
      <c r="CN98" s="616"/>
      <c r="CO98" s="637"/>
      <c r="CP98" s="571" t="s">
        <v>133</v>
      </c>
      <c r="CQ98" s="542">
        <f t="shared" si="23"/>
        <v>0</v>
      </c>
      <c r="CR98" s="542">
        <f t="shared" si="24"/>
        <v>0</v>
      </c>
      <c r="CS98" s="570" t="e">
        <f t="shared" si="28"/>
        <v>#DIV/0!</v>
      </c>
      <c r="CT98" s="8"/>
      <c r="CU98" s="537">
        <v>83</v>
      </c>
      <c r="CV98" s="537">
        <v>15</v>
      </c>
      <c r="CW98" s="570">
        <f t="shared" si="29"/>
        <v>0.18072289156626506</v>
      </c>
      <c r="CZ98" s="537">
        <f t="shared" si="18"/>
        <v>83</v>
      </c>
      <c r="DA98" s="570" t="e">
        <f>CS98*CU98</f>
        <v>#DIV/0!</v>
      </c>
      <c r="DB98" s="570">
        <f t="shared" si="30"/>
        <v>15</v>
      </c>
      <c r="DE98" s="637"/>
    </row>
    <row r="99" spans="1:109" ht="18.75" customHeight="1" thickBot="1" x14ac:dyDescent="0.35">
      <c r="B99" s="1511"/>
      <c r="C99" s="1511"/>
      <c r="D99" s="1511"/>
      <c r="E99" s="1511"/>
      <c r="F99" s="1511"/>
      <c r="G99" s="1511"/>
      <c r="H99" s="1511"/>
      <c r="I99" s="1511"/>
      <c r="J99" s="1511"/>
      <c r="K99" s="1511"/>
      <c r="L99" s="1511"/>
      <c r="M99" s="1511"/>
      <c r="N99" s="1511"/>
      <c r="O99" s="1511"/>
      <c r="P99" s="1511"/>
      <c r="Q99" s="1511"/>
      <c r="R99" s="1511"/>
      <c r="S99" s="1511"/>
      <c r="T99" s="1511"/>
      <c r="U99" s="1511"/>
      <c r="V99" s="1511"/>
      <c r="W99" s="1511"/>
      <c r="X99" s="1511"/>
      <c r="Y99" s="1511"/>
      <c r="Z99" s="1511"/>
      <c r="AA99" s="1511"/>
      <c r="AB99" s="1511"/>
      <c r="AC99" s="1511"/>
      <c r="AD99" s="712"/>
      <c r="AF99" s="460"/>
      <c r="AG99" s="461"/>
      <c r="AH99" s="461"/>
      <c r="AI99" s="461"/>
      <c r="AJ99" s="461"/>
      <c r="AK99" s="461"/>
      <c r="AL99" s="461"/>
      <c r="AM99" s="461"/>
      <c r="AN99" s="461"/>
      <c r="AO99" s="461"/>
      <c r="AP99" s="461"/>
      <c r="AQ99" s="461"/>
      <c r="AR99" s="462"/>
      <c r="AW99" s="741"/>
      <c r="AZ99" s="760"/>
      <c r="BA99" s="761"/>
      <c r="BB99" s="761"/>
      <c r="BC99" s="761"/>
      <c r="BD99" s="761"/>
      <c r="BE99" s="761"/>
      <c r="BF99" s="761"/>
      <c r="BG99" s="761"/>
      <c r="BH99" s="761"/>
      <c r="BI99" s="761"/>
      <c r="BJ99" s="761"/>
      <c r="BK99" s="761"/>
      <c r="BL99" s="761"/>
      <c r="BM99" s="761"/>
      <c r="BN99" s="761"/>
      <c r="BO99" s="761"/>
      <c r="BP99" s="761"/>
      <c r="BQ99" s="761"/>
      <c r="BR99" s="761"/>
      <c r="BS99" s="761"/>
      <c r="BT99" s="761"/>
      <c r="BU99" s="761"/>
      <c r="BV99" s="761"/>
      <c r="BW99" s="762"/>
      <c r="BX99" s="616"/>
      <c r="BY99" s="23" t="s">
        <v>129</v>
      </c>
      <c r="BZ99" s="528">
        <f>SUM(BZ96:BZ98)</f>
        <v>0</v>
      </c>
      <c r="CA99" s="528">
        <f>SUM(CA96:CA98)</f>
        <v>0</v>
      </c>
      <c r="CB99" s="8"/>
      <c r="CC99" s="23" t="s">
        <v>129</v>
      </c>
      <c r="CD99" s="528">
        <f>SUM(CD96:CD98)</f>
        <v>1060</v>
      </c>
      <c r="CE99" s="528">
        <f>SUM(CE96:CE98)</f>
        <v>14</v>
      </c>
      <c r="CI99" s="528">
        <f>SUM(CI96:CI98)</f>
        <v>1060</v>
      </c>
      <c r="CJ99" s="574" t="e">
        <f>SUM(CJ96:CJ98)</f>
        <v>#DIV/0!</v>
      </c>
      <c r="CK99" s="528">
        <f>SUM(CK96:CK98)</f>
        <v>14</v>
      </c>
      <c r="CM99" s="635"/>
      <c r="CN99" s="616"/>
      <c r="CO99" s="637"/>
      <c r="CP99" s="23" t="s">
        <v>129</v>
      </c>
      <c r="CQ99" s="528">
        <f>SUM(CQ96:CQ98)</f>
        <v>0</v>
      </c>
      <c r="CR99" s="528">
        <f>SUM(CR96:CR98)</f>
        <v>0</v>
      </c>
      <c r="CS99" s="8"/>
      <c r="CT99" s="23" t="s">
        <v>129</v>
      </c>
      <c r="CU99" s="528">
        <f>SUM(CU96:CU98)</f>
        <v>1510</v>
      </c>
      <c r="CV99" s="528">
        <f>SUM(CV96:CV98)</f>
        <v>113</v>
      </c>
      <c r="CZ99" s="528">
        <f>SUM(CZ96:CZ98)</f>
        <v>1510</v>
      </c>
      <c r="DA99" s="574" t="e">
        <f>SUM(DA96:DA98)</f>
        <v>#DIV/0!</v>
      </c>
      <c r="DB99" s="528">
        <f>SUM(DB96:DB98)</f>
        <v>113</v>
      </c>
      <c r="DE99" s="637"/>
    </row>
    <row r="100" spans="1:109" ht="18.75" customHeight="1" thickBot="1" x14ac:dyDescent="0.35">
      <c r="B100" s="1511"/>
      <c r="C100" s="1511"/>
      <c r="D100" s="1511"/>
      <c r="E100" s="1511"/>
      <c r="F100" s="1511"/>
      <c r="G100" s="1511"/>
      <c r="H100" s="1511"/>
      <c r="I100" s="1511"/>
      <c r="J100" s="1511"/>
      <c r="K100" s="1511"/>
      <c r="L100" s="1511"/>
      <c r="M100" s="1511"/>
      <c r="N100" s="1511"/>
      <c r="O100" s="1511"/>
      <c r="P100" s="1511"/>
      <c r="Q100" s="1511"/>
      <c r="R100" s="1511"/>
      <c r="S100" s="1511"/>
      <c r="T100" s="1511"/>
      <c r="U100" s="1511"/>
      <c r="V100" s="1511"/>
      <c r="W100" s="1511"/>
      <c r="X100" s="1511"/>
      <c r="Y100" s="1511"/>
      <c r="Z100" s="1511"/>
      <c r="AA100" s="1511"/>
      <c r="AB100" s="1511"/>
      <c r="AC100" s="1511"/>
      <c r="AD100" s="712"/>
      <c r="AW100" s="741"/>
      <c r="AZ100" s="808"/>
      <c r="BA100" s="809" t="s">
        <v>137</v>
      </c>
      <c r="BB100" s="809" t="s">
        <v>138</v>
      </c>
      <c r="BC100" s="809" t="s">
        <v>139</v>
      </c>
      <c r="BD100" s="809" t="s">
        <v>140</v>
      </c>
      <c r="BE100" s="761"/>
      <c r="BF100" s="761"/>
      <c r="BG100" s="761"/>
      <c r="BH100" s="761"/>
      <c r="BI100" s="761"/>
      <c r="BJ100" s="761"/>
      <c r="BK100" s="809" t="s">
        <v>137</v>
      </c>
      <c r="BL100" s="809" t="s">
        <v>138</v>
      </c>
      <c r="BM100" s="809" t="s">
        <v>139</v>
      </c>
      <c r="BN100" s="809" t="s">
        <v>140</v>
      </c>
      <c r="BO100" s="761"/>
      <c r="BP100" s="761"/>
      <c r="BQ100" s="761"/>
      <c r="BR100" s="761"/>
      <c r="BS100" s="761"/>
      <c r="BT100" s="761"/>
      <c r="BU100" s="761"/>
      <c r="BV100" s="761"/>
      <c r="BW100" s="762"/>
      <c r="BX100" s="616"/>
      <c r="BY100" s="23" t="s">
        <v>119</v>
      </c>
      <c r="BZ100" s="573" t="e">
        <f>(SUMPRODUCT(CA96:CA96:CB96:CB98))/BZ99</f>
        <v>#DIV/0!</v>
      </c>
      <c r="CA100" s="8"/>
      <c r="CB100" s="8"/>
      <c r="CC100" s="23" t="s">
        <v>119</v>
      </c>
      <c r="CD100" s="573">
        <f>(SUMPRODUCT(CE96:CE96:CF96:CF98))/CD99</f>
        <v>1.3244224066925976E-2</v>
      </c>
      <c r="CI100" s="544" t="s">
        <v>185</v>
      </c>
      <c r="CJ100" s="575" t="e">
        <f>CJ99/CI99</f>
        <v>#DIV/0!</v>
      </c>
      <c r="CK100" s="575">
        <f>CK99/CI99</f>
        <v>1.3207547169811321E-2</v>
      </c>
      <c r="CM100" s="636" t="e">
        <f>CJ100/CK100</f>
        <v>#DIV/0!</v>
      </c>
      <c r="CN100" s="616"/>
      <c r="CO100" s="637"/>
      <c r="CP100" s="23" t="s">
        <v>119</v>
      </c>
      <c r="CQ100" s="573" t="e">
        <f>(SUMPRODUCT(CR96:CR96:CS96:CS98))/CQ99</f>
        <v>#DIV/0!</v>
      </c>
      <c r="CR100" s="8"/>
      <c r="CS100" s="8"/>
      <c r="CT100" s="23" t="s">
        <v>119</v>
      </c>
      <c r="CU100" s="573">
        <f>(SUMPRODUCT(CV96:CV96:CW96:CW98))/CU99</f>
        <v>7.5044180003545208E-2</v>
      </c>
      <c r="CZ100" s="544" t="s">
        <v>185</v>
      </c>
      <c r="DA100" s="575" t="e">
        <f>DA99/CZ99</f>
        <v>#DIV/0!</v>
      </c>
      <c r="DB100" s="575">
        <f>DB99/CZ99</f>
        <v>7.483443708609272E-2</v>
      </c>
      <c r="DD100" s="579" t="e">
        <f>DA100/DB100</f>
        <v>#DIV/0!</v>
      </c>
      <c r="DE100" s="637"/>
    </row>
    <row r="101" spans="1:109" ht="18.75" customHeight="1" thickBot="1" x14ac:dyDescent="0.35">
      <c r="B101" s="1511"/>
      <c r="C101" s="1511"/>
      <c r="D101" s="1511"/>
      <c r="E101" s="1511"/>
      <c r="F101" s="1511"/>
      <c r="G101" s="1511"/>
      <c r="H101" s="1511"/>
      <c r="I101" s="1511"/>
      <c r="J101" s="1511"/>
      <c r="K101" s="1511"/>
      <c r="L101" s="1511"/>
      <c r="M101" s="1511"/>
      <c r="N101" s="1511"/>
      <c r="O101" s="1511"/>
      <c r="P101" s="1511"/>
      <c r="Q101" s="1511"/>
      <c r="R101" s="1511"/>
      <c r="S101" s="1511"/>
      <c r="T101" s="1511"/>
      <c r="U101" s="1511"/>
      <c r="V101" s="1511"/>
      <c r="W101" s="1511"/>
      <c r="X101" s="1511"/>
      <c r="Y101" s="1511"/>
      <c r="Z101" s="1511"/>
      <c r="AA101" s="1511"/>
      <c r="AB101" s="1511"/>
      <c r="AC101" s="1511"/>
      <c r="AD101" s="712"/>
      <c r="AF101" s="454" t="e">
        <f>'personal info STAT'!#REF!</f>
        <v>#REF!</v>
      </c>
      <c r="AG101" s="1507" t="str">
        <f>'personal info STAT'!P27</f>
        <v>SUBJECTS SURVEYED BY 3 AGE GROUPS AND GENDER</v>
      </c>
      <c r="AH101" s="1508"/>
      <c r="AI101" s="1508"/>
      <c r="AJ101" s="1508"/>
      <c r="AK101" s="1508"/>
      <c r="AL101" s="1509"/>
      <c r="AM101" s="456"/>
      <c r="AW101" s="741"/>
      <c r="AZ101" s="760" t="s">
        <v>58</v>
      </c>
      <c r="BA101" s="507">
        <f>SUM(BA96:BA98)</f>
        <v>0</v>
      </c>
      <c r="BB101" s="508">
        <f>SUM(BB96:BB98)</f>
        <v>0</v>
      </c>
      <c r="BC101" s="807">
        <v>14</v>
      </c>
      <c r="BD101" s="807">
        <v>1060</v>
      </c>
      <c r="BE101" s="761"/>
      <c r="BF101" s="761"/>
      <c r="BG101" s="761"/>
      <c r="BH101" s="761"/>
      <c r="BI101" s="761"/>
      <c r="BJ101" s="761" t="s">
        <v>58</v>
      </c>
      <c r="BK101" s="521">
        <f>SUM(BK96:BK98)</f>
        <v>0</v>
      </c>
      <c r="BL101" s="521">
        <f>SUM(BL96:BL98)</f>
        <v>0</v>
      </c>
      <c r="BM101" s="807">
        <v>14</v>
      </c>
      <c r="BN101" s="807">
        <v>1060</v>
      </c>
      <c r="BO101" s="761"/>
      <c r="BP101" s="761"/>
      <c r="BQ101" s="761"/>
      <c r="BR101" s="761"/>
      <c r="BS101" s="761"/>
      <c r="BT101" s="761"/>
      <c r="BU101" s="761"/>
      <c r="BV101" s="761"/>
      <c r="BW101" s="762"/>
      <c r="BX101" s="616"/>
      <c r="CM101" s="634" t="s">
        <v>191</v>
      </c>
      <c r="CN101" s="616"/>
      <c r="CO101" s="637"/>
      <c r="DA101" s="576" t="s">
        <v>186</v>
      </c>
      <c r="DD101" s="634" t="s">
        <v>191</v>
      </c>
      <c r="DE101" s="637"/>
    </row>
    <row r="102" spans="1:109" ht="18.75" customHeight="1" thickBot="1" x14ac:dyDescent="0.35">
      <c r="B102" s="1511"/>
      <c r="C102" s="1511"/>
      <c r="D102" s="1511"/>
      <c r="E102" s="1511"/>
      <c r="F102" s="1511"/>
      <c r="G102" s="1511"/>
      <c r="H102" s="1511"/>
      <c r="I102" s="1511"/>
      <c r="J102" s="1511"/>
      <c r="K102" s="1511"/>
      <c r="L102" s="1511"/>
      <c r="M102" s="1511"/>
      <c r="N102" s="1511"/>
      <c r="O102" s="1511"/>
      <c r="P102" s="1511"/>
      <c r="Q102" s="1511"/>
      <c r="R102" s="1511"/>
      <c r="S102" s="1511"/>
      <c r="T102" s="1511"/>
      <c r="U102" s="1511"/>
      <c r="V102" s="1511"/>
      <c r="W102" s="1511"/>
      <c r="X102" s="1511"/>
      <c r="Y102" s="1511"/>
      <c r="Z102" s="1511"/>
      <c r="AA102" s="1511"/>
      <c r="AB102" s="1511"/>
      <c r="AC102" s="1511"/>
      <c r="AD102" s="712"/>
      <c r="AF102" s="430">
        <f>'personal info STAT'!P28</f>
        <v>0</v>
      </c>
      <c r="AG102" s="467" t="str">
        <f>'personal info STAT'!Q28</f>
        <v>15-35</v>
      </c>
      <c r="AH102" s="467">
        <f>'personal info STAT'!R28</f>
        <v>0</v>
      </c>
      <c r="AI102" s="467" t="str">
        <f>'personal info STAT'!S28</f>
        <v>36-55</v>
      </c>
      <c r="AJ102" s="467">
        <f>'personal info STAT'!T28</f>
        <v>0</v>
      </c>
      <c r="AK102" s="467" t="str">
        <f>'personal info STAT'!U28</f>
        <v>&gt;55</v>
      </c>
      <c r="AL102" s="467">
        <f>'personal info STAT'!V28</f>
        <v>0</v>
      </c>
      <c r="AM102" s="431"/>
      <c r="AW102" s="741"/>
      <c r="AZ102" s="760"/>
      <c r="BA102" s="761"/>
      <c r="BB102" s="761"/>
      <c r="BC102" s="761"/>
      <c r="BD102" s="761"/>
      <c r="BE102" s="761"/>
      <c r="BF102" s="761"/>
      <c r="BG102" s="761"/>
      <c r="BH102" s="761"/>
      <c r="BI102" s="761"/>
      <c r="BJ102" s="761"/>
      <c r="BK102" s="761"/>
      <c r="BL102" s="761"/>
      <c r="BM102" s="761"/>
      <c r="BN102" s="761"/>
      <c r="BO102" s="761"/>
      <c r="BP102" s="761"/>
      <c r="BQ102" s="761"/>
      <c r="BR102" s="761"/>
      <c r="BS102" s="761"/>
      <c r="BT102" s="761"/>
      <c r="BU102" s="761"/>
      <c r="BV102" s="761"/>
      <c r="BW102" s="762"/>
      <c r="BX102" s="616"/>
      <c r="BZ102" s="1428" t="s">
        <v>82</v>
      </c>
      <c r="CA102" s="1428"/>
      <c r="CB102" s="1428"/>
      <c r="CD102" s="1428" t="s">
        <v>176</v>
      </c>
      <c r="CE102" s="1428"/>
      <c r="CF102" s="1428"/>
      <c r="CM102" s="635"/>
      <c r="CN102" s="616"/>
      <c r="CO102" s="637"/>
      <c r="CQ102" s="1428" t="s">
        <v>82</v>
      </c>
      <c r="CR102" s="1428"/>
      <c r="CS102" s="1428"/>
      <c r="DE102" s="637"/>
    </row>
    <row r="103" spans="1:109" ht="18.75" customHeight="1" x14ac:dyDescent="0.3">
      <c r="A103" s="3"/>
      <c r="B103" s="1511"/>
      <c r="C103" s="1511"/>
      <c r="D103" s="1511"/>
      <c r="E103" s="1511"/>
      <c r="F103" s="1511"/>
      <c r="G103" s="1511"/>
      <c r="H103" s="1511"/>
      <c r="I103" s="1511"/>
      <c r="J103" s="1511"/>
      <c r="K103" s="1511"/>
      <c r="L103" s="1511"/>
      <c r="M103" s="1511"/>
      <c r="N103" s="1511"/>
      <c r="O103" s="1511"/>
      <c r="P103" s="1511"/>
      <c r="Q103" s="1511"/>
      <c r="R103" s="1511"/>
      <c r="S103" s="1511"/>
      <c r="T103" s="1511"/>
      <c r="U103" s="1511"/>
      <c r="V103" s="1511"/>
      <c r="W103" s="1511"/>
      <c r="X103" s="1511"/>
      <c r="Y103" s="1511"/>
      <c r="Z103" s="1511"/>
      <c r="AA103" s="1511"/>
      <c r="AB103" s="1511"/>
      <c r="AC103" s="1511"/>
      <c r="AD103" s="712"/>
      <c r="AF103" s="430">
        <f>'personal info STAT'!P29</f>
        <v>0</v>
      </c>
      <c r="AG103" s="468" t="str">
        <f>'personal info STAT'!Q29</f>
        <v>No.</v>
      </c>
      <c r="AH103" s="469" t="str">
        <f>'personal info STAT'!R29</f>
        <v>%</v>
      </c>
      <c r="AI103" s="468" t="str">
        <f>'personal info STAT'!S29</f>
        <v>No.</v>
      </c>
      <c r="AJ103" s="469" t="str">
        <f>'personal info STAT'!T29</f>
        <v>%</v>
      </c>
      <c r="AK103" s="468" t="str">
        <f>'personal info STAT'!U29</f>
        <v>No.</v>
      </c>
      <c r="AL103" s="469" t="str">
        <f>'personal info STAT'!V29</f>
        <v>%</v>
      </c>
      <c r="AM103" s="431"/>
      <c r="AW103" s="741"/>
      <c r="AZ103" s="760"/>
      <c r="BA103" s="761" t="s">
        <v>144</v>
      </c>
      <c r="BB103" s="761"/>
      <c r="BC103" s="761"/>
      <c r="BD103" s="761"/>
      <c r="BE103" s="761"/>
      <c r="BF103" s="761"/>
      <c r="BG103" s="761"/>
      <c r="BH103" s="761"/>
      <c r="BI103" s="761"/>
      <c r="BJ103" s="761"/>
      <c r="BK103" s="761" t="s">
        <v>145</v>
      </c>
      <c r="BL103" s="761"/>
      <c r="BM103" s="761"/>
      <c r="BN103" s="761"/>
      <c r="BO103" s="761"/>
      <c r="BP103" s="761"/>
      <c r="BQ103" s="761"/>
      <c r="BR103" s="761"/>
      <c r="BS103" s="761"/>
      <c r="BT103" s="761"/>
      <c r="BU103" s="761"/>
      <c r="BV103" s="761"/>
      <c r="BW103" s="762"/>
      <c r="BX103" s="616"/>
      <c r="BY103" s="615" t="s">
        <v>71</v>
      </c>
      <c r="BZ103" s="572" t="s">
        <v>179</v>
      </c>
      <c r="CA103" s="572" t="s">
        <v>177</v>
      </c>
      <c r="CB103" s="572" t="s">
        <v>178</v>
      </c>
      <c r="CC103" s="8"/>
      <c r="CD103" s="572" t="s">
        <v>180</v>
      </c>
      <c r="CE103" s="572" t="s">
        <v>181</v>
      </c>
      <c r="CF103" s="572" t="s">
        <v>182</v>
      </c>
      <c r="CI103" s="8" t="str">
        <f t="shared" ref="CI103:CI107" si="31">CD103</f>
        <v>bPx</v>
      </c>
      <c r="CJ103" s="572" t="s">
        <v>183</v>
      </c>
      <c r="CK103" s="572" t="s">
        <v>184</v>
      </c>
      <c r="CM103" s="635"/>
      <c r="CN103" s="616"/>
      <c r="CO103" s="637"/>
      <c r="CP103" s="615" t="s">
        <v>71</v>
      </c>
      <c r="CQ103" s="572" t="s">
        <v>179</v>
      </c>
      <c r="CR103" s="572" t="s">
        <v>177</v>
      </c>
      <c r="CS103" s="572" t="s">
        <v>178</v>
      </c>
      <c r="CT103" s="8"/>
      <c r="CU103" s="572" t="s">
        <v>180</v>
      </c>
      <c r="CV103" s="572" t="s">
        <v>181</v>
      </c>
      <c r="CW103" s="572" t="s">
        <v>182</v>
      </c>
      <c r="CZ103" s="8" t="str">
        <f t="shared" ref="CZ103:CZ107" si="32">CU103</f>
        <v>bPx</v>
      </c>
      <c r="DA103" s="572" t="s">
        <v>183</v>
      </c>
      <c r="DB103" s="572" t="s">
        <v>184</v>
      </c>
      <c r="DE103" s="637"/>
    </row>
    <row r="104" spans="1:109" ht="18.75" customHeight="1" x14ac:dyDescent="0.3">
      <c r="A104" s="3"/>
      <c r="B104" s="1511"/>
      <c r="C104" s="1511"/>
      <c r="D104" s="1511"/>
      <c r="E104" s="1511"/>
      <c r="F104" s="1511"/>
      <c r="G104" s="1511"/>
      <c r="H104" s="1511"/>
      <c r="I104" s="1511"/>
      <c r="J104" s="1511"/>
      <c r="K104" s="1511"/>
      <c r="L104" s="1511"/>
      <c r="M104" s="1511"/>
      <c r="N104" s="1511"/>
      <c r="O104" s="1511"/>
      <c r="P104" s="1511"/>
      <c r="Q104" s="1511"/>
      <c r="R104" s="1511"/>
      <c r="S104" s="1511"/>
      <c r="T104" s="1511"/>
      <c r="U104" s="1511"/>
      <c r="V104" s="1511"/>
      <c r="W104" s="1511"/>
      <c r="X104" s="1511"/>
      <c r="Y104" s="1511"/>
      <c r="Z104" s="1511"/>
      <c r="AA104" s="1511"/>
      <c r="AB104" s="1511"/>
      <c r="AC104" s="1511"/>
      <c r="AD104" s="712"/>
      <c r="AF104" s="477" t="str">
        <f>'personal info STAT'!P30</f>
        <v>MALES</v>
      </c>
      <c r="AG104" s="470">
        <f>'personal info STAT'!Q30</f>
        <v>0</v>
      </c>
      <c r="AH104" s="471" t="e">
        <f>'personal info STAT'!R30</f>
        <v>#DIV/0!</v>
      </c>
      <c r="AI104" s="470">
        <f>'personal info STAT'!S30</f>
        <v>0</v>
      </c>
      <c r="AJ104" s="471" t="e">
        <f>'personal info STAT'!T30</f>
        <v>#DIV/0!</v>
      </c>
      <c r="AK104" s="480">
        <f>'personal info STAT'!U30</f>
        <v>0</v>
      </c>
      <c r="AL104" s="471" t="e">
        <f>'personal info STAT'!V30</f>
        <v>#DIV/0!</v>
      </c>
      <c r="AM104" s="475">
        <f>'personal info STAT'!W30</f>
        <v>0</v>
      </c>
      <c r="AW104" s="741"/>
      <c r="AZ104" s="760"/>
      <c r="BA104" s="802" t="s">
        <v>137</v>
      </c>
      <c r="BB104" s="802" t="s">
        <v>138</v>
      </c>
      <c r="BC104" s="802" t="s">
        <v>139</v>
      </c>
      <c r="BD104" s="802" t="s">
        <v>140</v>
      </c>
      <c r="BE104" s="761"/>
      <c r="BF104" s="761"/>
      <c r="BG104" s="761"/>
      <c r="BH104" s="761"/>
      <c r="BI104" s="761"/>
      <c r="BJ104" s="761"/>
      <c r="BK104" s="802" t="s">
        <v>137</v>
      </c>
      <c r="BL104" s="802" t="s">
        <v>138</v>
      </c>
      <c r="BM104" s="802" t="s">
        <v>139</v>
      </c>
      <c r="BN104" s="802" t="s">
        <v>140</v>
      </c>
      <c r="BO104" s="761"/>
      <c r="BP104" s="761"/>
      <c r="BQ104" s="761"/>
      <c r="BR104" s="761"/>
      <c r="BS104" s="761"/>
      <c r="BT104" s="761"/>
      <c r="BU104" s="761"/>
      <c r="BV104" s="761"/>
      <c r="BW104" s="762"/>
      <c r="BX104" s="616"/>
      <c r="BZ104" s="176" t="s">
        <v>174</v>
      </c>
      <c r="CA104" s="176" t="s">
        <v>175</v>
      </c>
      <c r="CB104" s="176" t="s">
        <v>34</v>
      </c>
      <c r="CD104" s="176" t="s">
        <v>174</v>
      </c>
      <c r="CE104" s="176" t="s">
        <v>175</v>
      </c>
      <c r="CF104" s="176" t="s">
        <v>34</v>
      </c>
      <c r="CI104" s="176" t="str">
        <f t="shared" si="31"/>
        <v xml:space="preserve">N.TOTALI </v>
      </c>
      <c r="CM104" s="635"/>
      <c r="CN104" s="616"/>
      <c r="CO104" s="637"/>
      <c r="CQ104" s="176" t="s">
        <v>174</v>
      </c>
      <c r="CR104" s="176" t="s">
        <v>175</v>
      </c>
      <c r="CS104" s="176" t="s">
        <v>34</v>
      </c>
      <c r="CU104" s="176" t="s">
        <v>174</v>
      </c>
      <c r="CV104" s="176" t="s">
        <v>175</v>
      </c>
      <c r="CW104" s="176" t="s">
        <v>34</v>
      </c>
      <c r="CZ104" s="176" t="str">
        <f t="shared" si="32"/>
        <v xml:space="preserve">N.TOTALI </v>
      </c>
      <c r="DE104" s="637"/>
    </row>
    <row r="105" spans="1:109" ht="18.75" customHeight="1" thickBot="1" x14ac:dyDescent="0.35">
      <c r="A105" s="3"/>
      <c r="B105" s="1511"/>
      <c r="C105" s="1511"/>
      <c r="D105" s="1511"/>
      <c r="E105" s="1511"/>
      <c r="F105" s="1511"/>
      <c r="G105" s="1511"/>
      <c r="H105" s="1511"/>
      <c r="I105" s="1511"/>
      <c r="J105" s="1511"/>
      <c r="K105" s="1511"/>
      <c r="L105" s="1511"/>
      <c r="M105" s="1511"/>
      <c r="N105" s="1511"/>
      <c r="O105" s="1511"/>
      <c r="P105" s="1511"/>
      <c r="Q105" s="1511"/>
      <c r="R105" s="1511"/>
      <c r="S105" s="1511"/>
      <c r="T105" s="1511"/>
      <c r="U105" s="1511"/>
      <c r="V105" s="1511"/>
      <c r="W105" s="1511"/>
      <c r="X105" s="1511"/>
      <c r="Y105" s="1511"/>
      <c r="Z105" s="1511"/>
      <c r="AA105" s="1511"/>
      <c r="AB105" s="1511"/>
      <c r="AC105" s="1511"/>
      <c r="AD105" s="712"/>
      <c r="AF105" s="478" t="str">
        <f>'personal info STAT'!P31</f>
        <v>FEMALES</v>
      </c>
      <c r="AG105" s="470">
        <f>'personal info STAT'!Q31</f>
        <v>0</v>
      </c>
      <c r="AH105" s="471" t="e">
        <f>'personal info STAT'!R31</f>
        <v>#DIV/0!</v>
      </c>
      <c r="AI105" s="470">
        <f>'personal info STAT'!S31</f>
        <v>0</v>
      </c>
      <c r="AJ105" s="471" t="e">
        <f>'personal info STAT'!T31</f>
        <v>#DIV/0!</v>
      </c>
      <c r="AK105" s="470">
        <f>'personal info STAT'!U31</f>
        <v>0</v>
      </c>
      <c r="AL105" s="471" t="e">
        <f>'personal info STAT'!V31</f>
        <v>#DIV/0!</v>
      </c>
      <c r="AM105" s="475">
        <f>'personal info STAT'!W31</f>
        <v>0</v>
      </c>
      <c r="AW105" s="741"/>
      <c r="AZ105" s="760" t="s">
        <v>131</v>
      </c>
      <c r="BA105" s="507">
        <f>AG112</f>
        <v>0</v>
      </c>
      <c r="BB105" s="507">
        <f t="shared" ref="BB105:BB107" si="33">BB87</f>
        <v>0</v>
      </c>
      <c r="BC105" s="963">
        <v>3</v>
      </c>
      <c r="BD105" s="964">
        <v>448</v>
      </c>
      <c r="BE105" s="761"/>
      <c r="BF105" s="761"/>
      <c r="BG105" s="761"/>
      <c r="BH105" s="761"/>
      <c r="BI105" s="761"/>
      <c r="BJ105" s="761" t="s">
        <v>131</v>
      </c>
      <c r="BK105" s="521">
        <f>AG120</f>
        <v>0</v>
      </c>
      <c r="BL105" s="521">
        <f t="shared" ref="BL105:BL107" si="34">BL87</f>
        <v>0</v>
      </c>
      <c r="BM105" s="807">
        <v>14</v>
      </c>
      <c r="BN105" s="807">
        <v>421</v>
      </c>
      <c r="BO105" s="761"/>
      <c r="BP105" s="761"/>
      <c r="BQ105" s="761"/>
      <c r="BR105" s="761"/>
      <c r="BS105" s="761"/>
      <c r="BT105" s="761"/>
      <c r="BU105" s="761"/>
      <c r="BV105" s="761"/>
      <c r="BW105" s="762"/>
      <c r="BX105" s="616"/>
      <c r="BY105" s="571" t="s">
        <v>131</v>
      </c>
      <c r="BZ105" s="542">
        <f t="shared" ref="BZ105:BZ107" si="35">BB105</f>
        <v>0</v>
      </c>
      <c r="CA105" s="542">
        <f t="shared" ref="CA105:CA107" si="36">BA105</f>
        <v>0</v>
      </c>
      <c r="CB105" s="570" t="e">
        <f>CA105/BZ105</f>
        <v>#DIV/0!</v>
      </c>
      <c r="CC105" s="8"/>
      <c r="CD105" s="537">
        <v>448</v>
      </c>
      <c r="CE105" s="537">
        <v>3</v>
      </c>
      <c r="CF105" s="570">
        <f>CE105/CD105</f>
        <v>6.6964285714285711E-3</v>
      </c>
      <c r="CI105" s="537">
        <f t="shared" si="31"/>
        <v>448</v>
      </c>
      <c r="CJ105" s="570" t="e">
        <f>CB105*CD105</f>
        <v>#DIV/0!</v>
      </c>
      <c r="CK105" s="570">
        <f>CF105*CD105</f>
        <v>3</v>
      </c>
      <c r="CM105" s="635"/>
      <c r="CN105" s="616"/>
      <c r="CO105" s="637"/>
      <c r="CP105" s="571" t="s">
        <v>131</v>
      </c>
      <c r="CQ105" s="542">
        <f t="shared" ref="CQ105:CQ107" si="37">BL105</f>
        <v>0</v>
      </c>
      <c r="CR105" s="542">
        <f t="shared" ref="CR105:CR107" si="38">BK105</f>
        <v>0</v>
      </c>
      <c r="CS105" s="570" t="e">
        <f>CR105/CQ105</f>
        <v>#DIV/0!</v>
      </c>
      <c r="CT105" s="8"/>
      <c r="CU105" s="537">
        <v>421</v>
      </c>
      <c r="CV105" s="537">
        <v>14</v>
      </c>
      <c r="CW105" s="570">
        <f>CV105/CU105</f>
        <v>3.3254156769596199E-2</v>
      </c>
      <c r="CZ105" s="537">
        <f t="shared" si="32"/>
        <v>421</v>
      </c>
      <c r="DA105" s="570" t="e">
        <f>CS105*CU105</f>
        <v>#DIV/0!</v>
      </c>
      <c r="DB105" s="570">
        <f>CW105*CU105</f>
        <v>14</v>
      </c>
      <c r="DE105" s="637"/>
    </row>
    <row r="106" spans="1:109" ht="18.75" customHeight="1" thickBot="1" x14ac:dyDescent="0.35">
      <c r="A106" s="3"/>
      <c r="B106" s="1511"/>
      <c r="C106" s="1511"/>
      <c r="D106" s="1511"/>
      <c r="E106" s="1511"/>
      <c r="F106" s="1511"/>
      <c r="G106" s="1511"/>
      <c r="H106" s="1511"/>
      <c r="I106" s="1511"/>
      <c r="J106" s="1511"/>
      <c r="K106" s="1511"/>
      <c r="L106" s="1511"/>
      <c r="M106" s="1511"/>
      <c r="N106" s="1511"/>
      <c r="O106" s="1511"/>
      <c r="P106" s="1511"/>
      <c r="Q106" s="1511"/>
      <c r="R106" s="1511"/>
      <c r="S106" s="1511"/>
      <c r="T106" s="1511"/>
      <c r="U106" s="1511"/>
      <c r="V106" s="1511"/>
      <c r="W106" s="1511"/>
      <c r="X106" s="1511"/>
      <c r="Y106" s="1511"/>
      <c r="Z106" s="1511"/>
      <c r="AA106" s="1511"/>
      <c r="AB106" s="1511"/>
      <c r="AC106" s="1511"/>
      <c r="AD106" s="712"/>
      <c r="AF106" s="479" t="str">
        <f>'personal info STAT'!P32</f>
        <v>TOTAL NUMBER</v>
      </c>
      <c r="AG106" s="472">
        <f>'personal info STAT'!Q32</f>
        <v>0</v>
      </c>
      <c r="AH106" s="473" t="e">
        <f>'personal info STAT'!R32</f>
        <v>#DIV/0!</v>
      </c>
      <c r="AI106" s="472">
        <f>'personal info STAT'!S32</f>
        <v>0</v>
      </c>
      <c r="AJ106" s="473" t="e">
        <f>'personal info STAT'!T32</f>
        <v>#DIV/0!</v>
      </c>
      <c r="AK106" s="472">
        <f>'personal info STAT'!U32</f>
        <v>0</v>
      </c>
      <c r="AL106" s="473" t="e">
        <f>'personal info STAT'!V32</f>
        <v>#DIV/0!</v>
      </c>
      <c r="AM106" s="476">
        <f>'personal info STAT'!W32</f>
        <v>0</v>
      </c>
      <c r="AW106" s="741"/>
      <c r="AZ106" s="760" t="s">
        <v>132</v>
      </c>
      <c r="BA106" s="507">
        <f>AH111</f>
        <v>0</v>
      </c>
      <c r="BB106" s="507">
        <f t="shared" si="33"/>
        <v>0</v>
      </c>
      <c r="BC106" s="963">
        <v>10</v>
      </c>
      <c r="BD106" s="964">
        <v>536</v>
      </c>
      <c r="BE106" s="761"/>
      <c r="BF106" s="761"/>
      <c r="BG106" s="761"/>
      <c r="BH106" s="761"/>
      <c r="BI106" s="761"/>
      <c r="BJ106" s="761" t="s">
        <v>132</v>
      </c>
      <c r="BK106" s="521">
        <f>AH120</f>
        <v>0</v>
      </c>
      <c r="BL106" s="521">
        <f t="shared" si="34"/>
        <v>0</v>
      </c>
      <c r="BM106" s="807">
        <v>21</v>
      </c>
      <c r="BN106" s="807">
        <v>457</v>
      </c>
      <c r="BO106" s="761"/>
      <c r="BP106" s="761"/>
      <c r="BQ106" s="761"/>
      <c r="BR106" s="761"/>
      <c r="BS106" s="761"/>
      <c r="BT106" s="761"/>
      <c r="BU106" s="761"/>
      <c r="BV106" s="761"/>
      <c r="BW106" s="762"/>
      <c r="BX106" s="616"/>
      <c r="BY106" s="571" t="s">
        <v>132</v>
      </c>
      <c r="BZ106" s="542">
        <f t="shared" si="35"/>
        <v>0</v>
      </c>
      <c r="CA106" s="542">
        <f t="shared" si="36"/>
        <v>0</v>
      </c>
      <c r="CB106" s="570" t="e">
        <f t="shared" ref="CB106:CB107" si="39">CA106/BZ106</f>
        <v>#DIV/0!</v>
      </c>
      <c r="CC106" s="8"/>
      <c r="CD106" s="537">
        <v>536</v>
      </c>
      <c r="CE106" s="537">
        <v>10</v>
      </c>
      <c r="CF106" s="570">
        <f t="shared" ref="CF106:CF107" si="40">CE106/CD106</f>
        <v>1.8656716417910446E-2</v>
      </c>
      <c r="CI106" s="537">
        <f t="shared" si="31"/>
        <v>536</v>
      </c>
      <c r="CJ106" s="570" t="e">
        <f>CB106*CD106</f>
        <v>#DIV/0!</v>
      </c>
      <c r="CK106" s="570">
        <f t="shared" ref="CK106:CK107" si="41">CF106*CD106</f>
        <v>10</v>
      </c>
      <c r="CM106" s="635"/>
      <c r="CN106" s="616"/>
      <c r="CO106" s="637"/>
      <c r="CP106" s="571" t="s">
        <v>132</v>
      </c>
      <c r="CQ106" s="542">
        <f t="shared" si="37"/>
        <v>0</v>
      </c>
      <c r="CR106" s="542">
        <f t="shared" si="38"/>
        <v>0</v>
      </c>
      <c r="CS106" s="570" t="e">
        <f t="shared" ref="CS106:CS107" si="42">CR106/CQ106</f>
        <v>#DIV/0!</v>
      </c>
      <c r="CT106" s="8"/>
      <c r="CU106" s="537">
        <v>457</v>
      </c>
      <c r="CV106" s="537">
        <v>21</v>
      </c>
      <c r="CW106" s="570">
        <f t="shared" ref="CW106:CW107" si="43">CV106/CU106</f>
        <v>4.5951859956236324E-2</v>
      </c>
      <c r="CZ106" s="537">
        <f t="shared" si="32"/>
        <v>457</v>
      </c>
      <c r="DA106" s="570" t="e">
        <f>CS106*CU106</f>
        <v>#DIV/0!</v>
      </c>
      <c r="DB106" s="570">
        <f t="shared" ref="DB106:DB107" si="44">CW106*CU106</f>
        <v>21</v>
      </c>
      <c r="DE106" s="637"/>
    </row>
    <row r="107" spans="1:109" ht="18.75" customHeight="1" thickBot="1" x14ac:dyDescent="0.4">
      <c r="A107" s="3"/>
      <c r="B107" s="1511"/>
      <c r="C107" s="1511"/>
      <c r="D107" s="1511"/>
      <c r="E107" s="1511"/>
      <c r="F107" s="1511"/>
      <c r="G107" s="1511"/>
      <c r="H107" s="1511"/>
      <c r="I107" s="1511"/>
      <c r="J107" s="1511"/>
      <c r="K107" s="1511"/>
      <c r="L107" s="1511"/>
      <c r="M107" s="1511"/>
      <c r="N107" s="1511"/>
      <c r="O107" s="1511"/>
      <c r="P107" s="1511"/>
      <c r="Q107" s="1511"/>
      <c r="R107" s="1511"/>
      <c r="S107" s="1511"/>
      <c r="T107" s="1511"/>
      <c r="U107" s="1511"/>
      <c r="V107" s="1511"/>
      <c r="W107" s="1511"/>
      <c r="X107" s="1511"/>
      <c r="Y107" s="1511"/>
      <c r="Z107" s="1511"/>
      <c r="AA107" s="1511"/>
      <c r="AB107" s="1511"/>
      <c r="AC107" s="1511"/>
      <c r="AD107" s="712"/>
      <c r="AF107" s="506" t="s">
        <v>22</v>
      </c>
      <c r="AW107" s="741"/>
      <c r="AZ107" s="760" t="s">
        <v>133</v>
      </c>
      <c r="BA107" s="507">
        <f>AI112</f>
        <v>0</v>
      </c>
      <c r="BB107" s="508">
        <f t="shared" si="33"/>
        <v>0</v>
      </c>
      <c r="BC107" s="963">
        <v>1</v>
      </c>
      <c r="BD107" s="964">
        <v>76</v>
      </c>
      <c r="BE107" s="761"/>
      <c r="BF107" s="761"/>
      <c r="BG107" s="761"/>
      <c r="BH107" s="761"/>
      <c r="BI107" s="761"/>
      <c r="BJ107" s="761" t="s">
        <v>133</v>
      </c>
      <c r="BK107" s="521">
        <f>AI120</f>
        <v>0</v>
      </c>
      <c r="BL107" s="521">
        <f t="shared" si="34"/>
        <v>0</v>
      </c>
      <c r="BM107" s="807">
        <v>0</v>
      </c>
      <c r="BN107" s="807">
        <v>17</v>
      </c>
      <c r="BO107" s="761"/>
      <c r="BP107" s="761"/>
      <c r="BQ107" s="761"/>
      <c r="BR107" s="761"/>
      <c r="BS107" s="761"/>
      <c r="BT107" s="761"/>
      <c r="BU107" s="761"/>
      <c r="BV107" s="761"/>
      <c r="BW107" s="762"/>
      <c r="BX107" s="616"/>
      <c r="BY107" s="571" t="s">
        <v>133</v>
      </c>
      <c r="BZ107" s="542">
        <f t="shared" si="35"/>
        <v>0</v>
      </c>
      <c r="CA107" s="542">
        <f t="shared" si="36"/>
        <v>0</v>
      </c>
      <c r="CB107" s="570" t="e">
        <f t="shared" si="39"/>
        <v>#DIV/0!</v>
      </c>
      <c r="CC107" s="8"/>
      <c r="CD107" s="537">
        <v>76</v>
      </c>
      <c r="CE107" s="537">
        <v>1</v>
      </c>
      <c r="CF107" s="570">
        <f t="shared" si="40"/>
        <v>1.3157894736842105E-2</v>
      </c>
      <c r="CI107" s="537">
        <f t="shared" si="31"/>
        <v>76</v>
      </c>
      <c r="CJ107" s="570" t="e">
        <f>CB107*CD107</f>
        <v>#DIV/0!</v>
      </c>
      <c r="CK107" s="570">
        <f t="shared" si="41"/>
        <v>1</v>
      </c>
      <c r="CM107" s="635"/>
      <c r="CN107" s="616"/>
      <c r="CO107" s="637"/>
      <c r="CP107" s="571" t="s">
        <v>133</v>
      </c>
      <c r="CQ107" s="542">
        <f t="shared" si="37"/>
        <v>0</v>
      </c>
      <c r="CR107" s="542">
        <f t="shared" si="38"/>
        <v>0</v>
      </c>
      <c r="CS107" s="570" t="e">
        <f t="shared" si="42"/>
        <v>#DIV/0!</v>
      </c>
      <c r="CT107" s="8"/>
      <c r="CU107" s="537">
        <v>17</v>
      </c>
      <c r="CV107" s="537">
        <v>0</v>
      </c>
      <c r="CW107" s="570">
        <f t="shared" si="43"/>
        <v>0</v>
      </c>
      <c r="CZ107" s="537">
        <f t="shared" si="32"/>
        <v>17</v>
      </c>
      <c r="DA107" s="570" t="e">
        <f>CS107*CU107</f>
        <v>#DIV/0!</v>
      </c>
      <c r="DB107" s="570">
        <f t="shared" si="44"/>
        <v>0</v>
      </c>
      <c r="DE107" s="637"/>
    </row>
    <row r="108" spans="1:109" ht="18.75" customHeight="1" thickBot="1" x14ac:dyDescent="0.35">
      <c r="A108" s="3"/>
      <c r="B108" s="1511"/>
      <c r="C108" s="1511"/>
      <c r="D108" s="1511"/>
      <c r="E108" s="1511"/>
      <c r="F108" s="1511"/>
      <c r="G108" s="1511"/>
      <c r="H108" s="1511"/>
      <c r="I108" s="1511"/>
      <c r="J108" s="1511"/>
      <c r="K108" s="1511"/>
      <c r="L108" s="1511"/>
      <c r="M108" s="1511"/>
      <c r="N108" s="1511"/>
      <c r="O108" s="1511"/>
      <c r="P108" s="1511"/>
      <c r="Q108" s="1511"/>
      <c r="R108" s="1511"/>
      <c r="S108" s="1511"/>
      <c r="T108" s="1511"/>
      <c r="U108" s="1511"/>
      <c r="V108" s="1511"/>
      <c r="W108" s="1511"/>
      <c r="X108" s="1511"/>
      <c r="Y108" s="1511"/>
      <c r="Z108" s="1511"/>
      <c r="AA108" s="1511"/>
      <c r="AB108" s="1511"/>
      <c r="AC108" s="1511"/>
      <c r="AD108" s="712"/>
      <c r="AF108" s="291">
        <f>'ANAM.M.rep1'!CD536</f>
        <v>0</v>
      </c>
      <c r="AG108" s="487" t="str">
        <f>'ANAM.M.rep1'!CE536</f>
        <v>NUMERO CASI POSITIVI</v>
      </c>
      <c r="AH108" s="488">
        <f>'ANAM.M.rep1'!CF536</f>
        <v>0</v>
      </c>
      <c r="AI108" s="489">
        <f>'ANAM.M.rep1'!CG536</f>
        <v>0</v>
      </c>
      <c r="AJ108" s="495" t="str">
        <f>'ANAM.M.rep1'!CH536</f>
        <v>PERCENTO</v>
      </c>
      <c r="AK108" s="488">
        <f>'ANAM.M.rep1'!CI536</f>
        <v>0</v>
      </c>
      <c r="AL108" s="489">
        <f>'ANAM.M.rep1'!CJ536</f>
        <v>0</v>
      </c>
      <c r="AM108" s="495" t="str">
        <f>'ANAM.M.rep1'!CK536</f>
        <v>NUMERO CASI TOTALI</v>
      </c>
      <c r="AN108" s="488">
        <f>'ANAM.M.rep1'!CL536</f>
        <v>0</v>
      </c>
      <c r="AO108" s="489">
        <f>'ANAM.M.rep1'!CM536</f>
        <v>0</v>
      </c>
      <c r="AW108" s="741"/>
      <c r="AZ108" s="760"/>
      <c r="BA108" s="761"/>
      <c r="BB108" s="761"/>
      <c r="BC108" s="761"/>
      <c r="BD108" s="761"/>
      <c r="BE108" s="761"/>
      <c r="BF108" s="761"/>
      <c r="BG108" s="761"/>
      <c r="BH108" s="761"/>
      <c r="BI108" s="761"/>
      <c r="BJ108" s="761"/>
      <c r="BK108" s="761"/>
      <c r="BL108" s="761"/>
      <c r="BM108" s="761"/>
      <c r="BN108" s="761"/>
      <c r="BO108" s="761"/>
      <c r="BP108" s="761"/>
      <c r="BQ108" s="761"/>
      <c r="BR108" s="761"/>
      <c r="BS108" s="761"/>
      <c r="BT108" s="761"/>
      <c r="BU108" s="761"/>
      <c r="BV108" s="761"/>
      <c r="BW108" s="762"/>
      <c r="BX108" s="616"/>
      <c r="BY108" s="23" t="s">
        <v>129</v>
      </c>
      <c r="BZ108" s="528">
        <f>SUM(BZ105:BZ107)</f>
        <v>0</v>
      </c>
      <c r="CA108" s="528">
        <f>SUM(CA105:CA107)</f>
        <v>0</v>
      </c>
      <c r="CB108" s="8"/>
      <c r="CC108" s="23" t="s">
        <v>129</v>
      </c>
      <c r="CD108" s="528">
        <f>SUM(CD105:CD107)</f>
        <v>1060</v>
      </c>
      <c r="CE108" s="528">
        <f>SUM(CE105:CE107)</f>
        <v>14</v>
      </c>
      <c r="CI108" s="528">
        <f>SUM(CI105:CI107)</f>
        <v>1060</v>
      </c>
      <c r="CJ108" s="574" t="e">
        <f>SUM(CJ105:CJ107)</f>
        <v>#DIV/0!</v>
      </c>
      <c r="CK108" s="528">
        <f>SUM(CK105:CK107)</f>
        <v>14</v>
      </c>
      <c r="CM108" s="635"/>
      <c r="CN108" s="616"/>
      <c r="CO108" s="637"/>
      <c r="CP108" s="23" t="s">
        <v>129</v>
      </c>
      <c r="CQ108" s="528">
        <f>SUM(CQ105:CQ107)</f>
        <v>0</v>
      </c>
      <c r="CR108" s="528">
        <f>SUM(CR105:CR107)</f>
        <v>0</v>
      </c>
      <c r="CS108" s="8"/>
      <c r="CT108" s="23" t="s">
        <v>129</v>
      </c>
      <c r="CU108" s="528">
        <f>SUM(CU105:CU107)</f>
        <v>895</v>
      </c>
      <c r="CV108" s="528">
        <f>SUM(CV105:CV107)</f>
        <v>35</v>
      </c>
      <c r="CZ108" s="528">
        <f>SUM(CZ105:CZ107)</f>
        <v>895</v>
      </c>
      <c r="DA108" s="574" t="e">
        <f>SUM(DA105:DA107)</f>
        <v>#DIV/0!</v>
      </c>
      <c r="DB108" s="528">
        <f>SUM(DB105:DB107)</f>
        <v>35</v>
      </c>
      <c r="DE108" s="637"/>
    </row>
    <row r="109" spans="1:109" ht="18.75" customHeight="1" thickBot="1" x14ac:dyDescent="0.35">
      <c r="A109" s="3"/>
      <c r="B109" s="1511"/>
      <c r="C109" s="1511"/>
      <c r="D109" s="1511"/>
      <c r="E109" s="1511"/>
      <c r="F109" s="1511"/>
      <c r="G109" s="1511"/>
      <c r="H109" s="1511"/>
      <c r="I109" s="1511"/>
      <c r="J109" s="1511"/>
      <c r="K109" s="1511"/>
      <c r="L109" s="1511"/>
      <c r="M109" s="1511"/>
      <c r="N109" s="1511"/>
      <c r="O109" s="1511"/>
      <c r="P109" s="1511"/>
      <c r="Q109" s="1511"/>
      <c r="R109" s="1511"/>
      <c r="S109" s="1511"/>
      <c r="T109" s="1511"/>
      <c r="U109" s="1511"/>
      <c r="V109" s="1511"/>
      <c r="W109" s="1511"/>
      <c r="X109" s="1511"/>
      <c r="Y109" s="1511"/>
      <c r="Z109" s="1511"/>
      <c r="AA109" s="1511"/>
      <c r="AB109" s="1511"/>
      <c r="AC109" s="1511"/>
      <c r="AD109" s="712"/>
      <c r="AF109" s="340">
        <f>'ANAM.M.rep1'!CD537</f>
        <v>0</v>
      </c>
      <c r="AG109" s="490" t="str">
        <f>'ANAM.M.rep1'!CE537</f>
        <v>15-35</v>
      </c>
      <c r="AH109" s="483" t="str">
        <f>'ANAM.M.rep1'!CF537</f>
        <v>36-55</v>
      </c>
      <c r="AI109" s="491" t="str">
        <f>'ANAM.M.rep1'!CG537</f>
        <v>&gt;55</v>
      </c>
      <c r="AJ109" s="490" t="str">
        <f>'ANAM.M.rep1'!CH537</f>
        <v>15-35</v>
      </c>
      <c r="AK109" s="483" t="str">
        <f>'ANAM.M.rep1'!CI537</f>
        <v>36-55</v>
      </c>
      <c r="AL109" s="491" t="str">
        <f>'ANAM.M.rep1'!CJ537</f>
        <v>&gt;55</v>
      </c>
      <c r="AM109" s="490" t="str">
        <f>'ANAM.M.rep1'!CK537</f>
        <v>15-35</v>
      </c>
      <c r="AN109" s="483" t="str">
        <f>'ANAM.M.rep1'!CL537</f>
        <v>36-55</v>
      </c>
      <c r="AO109" s="491" t="str">
        <f>'ANAM.M.rep1'!CM537</f>
        <v>&gt;55</v>
      </c>
      <c r="AW109" s="741"/>
      <c r="AZ109" s="808"/>
      <c r="BA109" s="809" t="s">
        <v>137</v>
      </c>
      <c r="BB109" s="809" t="s">
        <v>138</v>
      </c>
      <c r="BC109" s="809" t="s">
        <v>139</v>
      </c>
      <c r="BD109" s="809" t="s">
        <v>140</v>
      </c>
      <c r="BE109" s="761"/>
      <c r="BF109" s="761"/>
      <c r="BG109" s="761"/>
      <c r="BH109" s="761"/>
      <c r="BI109" s="761"/>
      <c r="BJ109" s="761"/>
      <c r="BK109" s="809" t="s">
        <v>137</v>
      </c>
      <c r="BL109" s="809" t="s">
        <v>138</v>
      </c>
      <c r="BM109" s="809" t="s">
        <v>139</v>
      </c>
      <c r="BN109" s="809" t="s">
        <v>140</v>
      </c>
      <c r="BO109" s="761"/>
      <c r="BP109" s="761"/>
      <c r="BQ109" s="761"/>
      <c r="BR109" s="761"/>
      <c r="BS109" s="761"/>
      <c r="BT109" s="761"/>
      <c r="BU109" s="761"/>
      <c r="BV109" s="761"/>
      <c r="BW109" s="762"/>
      <c r="BX109" s="616"/>
      <c r="BY109" s="23" t="s">
        <v>119</v>
      </c>
      <c r="BZ109" s="573" t="e">
        <f>(SUMPRODUCT(CA105:CA105:CB105:CB107))/BZ108</f>
        <v>#DIV/0!</v>
      </c>
      <c r="CA109" s="8"/>
      <c r="CB109" s="8"/>
      <c r="CC109" s="23" t="s">
        <v>119</v>
      </c>
      <c r="CD109" s="573">
        <f>(SUMPRODUCT(CE105:CE105:CF105:CF107))/CD108</f>
        <v>1.3243878339364322E-2</v>
      </c>
      <c r="CI109" s="544" t="s">
        <v>185</v>
      </c>
      <c r="CJ109" s="575" t="e">
        <f>CJ108/CI108</f>
        <v>#DIV/0!</v>
      </c>
      <c r="CK109" s="575">
        <f>CK108/CI108</f>
        <v>1.3207547169811321E-2</v>
      </c>
      <c r="CM109" s="636" t="e">
        <f>CJ109/CK109</f>
        <v>#DIV/0!</v>
      </c>
      <c r="CN109" s="616"/>
      <c r="CO109" s="637"/>
      <c r="CP109" s="23" t="s">
        <v>119</v>
      </c>
      <c r="CQ109" s="573" t="e">
        <f>(SUMPRODUCT(CR105:CR105:CS105:CS107))/CQ108</f>
        <v>#DIV/0!</v>
      </c>
      <c r="CR109" s="8"/>
      <c r="CS109" s="8"/>
      <c r="CT109" s="23" t="s">
        <v>119</v>
      </c>
      <c r="CU109" s="573">
        <f>(SUMPRODUCT(CV105:CV105:CW105:CW107))/CU108</f>
        <v>3.919464359410707E-2</v>
      </c>
      <c r="CZ109" s="544" t="s">
        <v>185</v>
      </c>
      <c r="DA109" s="575" t="e">
        <f>DA108/CZ108</f>
        <v>#DIV/0!</v>
      </c>
      <c r="DB109" s="575">
        <f>DB108/CZ108</f>
        <v>3.9106145251396648E-2</v>
      </c>
      <c r="DD109" s="579" t="e">
        <f>DA109/DB109</f>
        <v>#DIV/0!</v>
      </c>
      <c r="DE109" s="637"/>
    </row>
    <row r="110" spans="1:109" ht="18.75" customHeight="1" x14ac:dyDescent="0.3">
      <c r="A110" s="3"/>
      <c r="B110" s="1511"/>
      <c r="C110" s="1511"/>
      <c r="D110" s="1511"/>
      <c r="E110" s="1511"/>
      <c r="F110" s="1511"/>
      <c r="G110" s="1511"/>
      <c r="H110" s="1511"/>
      <c r="I110" s="1511"/>
      <c r="J110" s="1511"/>
      <c r="K110" s="1511"/>
      <c r="L110" s="1511"/>
      <c r="M110" s="1511"/>
      <c r="N110" s="1511"/>
      <c r="O110" s="1511"/>
      <c r="P110" s="1511"/>
      <c r="Q110" s="1511"/>
      <c r="R110" s="1511"/>
      <c r="S110" s="1511"/>
      <c r="T110" s="1511"/>
      <c r="U110" s="1511"/>
      <c r="V110" s="1511"/>
      <c r="W110" s="1511"/>
      <c r="X110" s="1511"/>
      <c r="Y110" s="1511"/>
      <c r="Z110" s="1511"/>
      <c r="AA110" s="1511"/>
      <c r="AB110" s="1511"/>
      <c r="AC110" s="1511"/>
      <c r="AD110" s="712"/>
      <c r="AF110" s="481" t="str">
        <f>'ANAM.M.rep1'!CD538</f>
        <v>SPALLA</v>
      </c>
      <c r="AG110" s="509">
        <f>'ANAM.M.rep1'!CE538</f>
        <v>0</v>
      </c>
      <c r="AH110" s="510">
        <f>'ANAM.M.rep1'!CF538</f>
        <v>0</v>
      </c>
      <c r="AI110" s="511">
        <f>'ANAM.M.rep1'!CG538</f>
        <v>0</v>
      </c>
      <c r="AJ110" s="496" t="e">
        <f>'ANAM.M.rep1'!CH538</f>
        <v>#DIV/0!</v>
      </c>
      <c r="AK110" s="485" t="e">
        <f>'ANAM.M.rep1'!CI538</f>
        <v>#DIV/0!</v>
      </c>
      <c r="AL110" s="497" t="e">
        <f>'ANAM.M.rep1'!CJ538</f>
        <v>#DIV/0!</v>
      </c>
      <c r="AM110" s="501">
        <f>'ANAM.M.rep1'!CK538</f>
        <v>0</v>
      </c>
      <c r="AN110" s="486">
        <f>'ANAM.M.rep1'!CL538</f>
        <v>0</v>
      </c>
      <c r="AO110" s="502">
        <f>'ANAM.M.rep1'!CM538</f>
        <v>0</v>
      </c>
      <c r="AW110" s="741"/>
      <c r="AZ110" s="760" t="s">
        <v>58</v>
      </c>
      <c r="BA110" s="507">
        <f>SUM(BA105:BA107)</f>
        <v>0</v>
      </c>
      <c r="BB110" s="508">
        <f>SUM(BB105:BB107)</f>
        <v>0</v>
      </c>
      <c r="BC110" s="807">
        <v>14</v>
      </c>
      <c r="BD110" s="807">
        <v>1060</v>
      </c>
      <c r="BE110" s="761"/>
      <c r="BF110" s="761"/>
      <c r="BG110" s="761"/>
      <c r="BH110" s="761"/>
      <c r="BI110" s="761"/>
      <c r="BJ110" s="761" t="s">
        <v>58</v>
      </c>
      <c r="BK110" s="521">
        <f>SUM(BK105:BK107)</f>
        <v>0</v>
      </c>
      <c r="BL110" s="521">
        <f>SUM(BL105:BL107)</f>
        <v>0</v>
      </c>
      <c r="BM110" s="807">
        <v>35</v>
      </c>
      <c r="BN110" s="807">
        <v>895</v>
      </c>
      <c r="BO110" s="761"/>
      <c r="BP110" s="761"/>
      <c r="BQ110" s="761"/>
      <c r="BR110" s="761"/>
      <c r="BS110" s="761"/>
      <c r="BT110" s="761"/>
      <c r="BU110" s="761"/>
      <c r="BV110" s="761"/>
      <c r="BW110" s="762"/>
      <c r="BX110" s="616"/>
      <c r="CM110" s="634" t="s">
        <v>191</v>
      </c>
      <c r="CN110" s="616"/>
      <c r="CO110" s="637"/>
      <c r="DA110" s="576" t="s">
        <v>186</v>
      </c>
      <c r="DD110" s="634" t="s">
        <v>191</v>
      </c>
      <c r="DE110" s="637"/>
    </row>
    <row r="111" spans="1:109" ht="20.25" x14ac:dyDescent="0.3">
      <c r="A111" s="3"/>
      <c r="C111" s="3"/>
      <c r="D111" s="3"/>
      <c r="E111" s="3"/>
      <c r="F111" s="3"/>
      <c r="G111" s="3"/>
      <c r="H111" s="3"/>
      <c r="I111" s="3"/>
      <c r="J111" s="3"/>
      <c r="K111" s="14"/>
      <c r="L111" s="14"/>
      <c r="M111" s="3"/>
      <c r="N111" s="14"/>
      <c r="O111" s="14"/>
      <c r="P111" s="435"/>
      <c r="Q111" s="434"/>
      <c r="R111" s="434"/>
      <c r="AD111" s="712"/>
      <c r="AF111" s="481" t="str">
        <f>'ANAM.M.rep1'!CD539</f>
        <v>GOMITO</v>
      </c>
      <c r="AG111" s="509">
        <f>'ANAM.M.rep1'!CE539</f>
        <v>0</v>
      </c>
      <c r="AH111" s="510">
        <f>'ANAM.M.rep1'!CF539</f>
        <v>0</v>
      </c>
      <c r="AI111" s="511">
        <f>'ANAM.M.rep1'!CG539</f>
        <v>0</v>
      </c>
      <c r="AJ111" s="496" t="e">
        <f>'ANAM.M.rep1'!CH539</f>
        <v>#DIV/0!</v>
      </c>
      <c r="AK111" s="485" t="e">
        <f>'ANAM.M.rep1'!CI539</f>
        <v>#DIV/0!</v>
      </c>
      <c r="AL111" s="497" t="e">
        <f>'ANAM.M.rep1'!CJ539</f>
        <v>#DIV/0!</v>
      </c>
      <c r="AM111" s="501">
        <f>'ANAM.M.rep1'!CK539</f>
        <v>0</v>
      </c>
      <c r="AN111" s="486">
        <f>'ANAM.M.rep1'!CL539</f>
        <v>0</v>
      </c>
      <c r="AO111" s="502">
        <f>'ANAM.M.rep1'!CM539</f>
        <v>0</v>
      </c>
      <c r="AW111" s="741"/>
      <c r="AZ111" s="760"/>
      <c r="BA111" s="761"/>
      <c r="BB111" s="761"/>
      <c r="BC111" s="761"/>
      <c r="BD111" s="761"/>
      <c r="BE111" s="761"/>
      <c r="BF111" s="761"/>
      <c r="BG111" s="761"/>
      <c r="BH111" s="761"/>
      <c r="BI111" s="761"/>
      <c r="BJ111" s="761"/>
      <c r="BK111" s="761"/>
      <c r="BL111" s="761"/>
      <c r="BM111" s="761"/>
      <c r="BN111" s="761"/>
      <c r="BO111" s="761"/>
      <c r="BP111" s="761"/>
      <c r="BQ111" s="761"/>
      <c r="BR111" s="761"/>
      <c r="BS111" s="761"/>
      <c r="BT111" s="761"/>
      <c r="BU111" s="761"/>
      <c r="BV111" s="761"/>
      <c r="BW111" s="762"/>
      <c r="BX111" s="616"/>
      <c r="CN111" s="616"/>
      <c r="CO111" s="637"/>
      <c r="DE111" s="637"/>
    </row>
    <row r="112" spans="1:109" ht="20.25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14"/>
      <c r="L112" s="14"/>
      <c r="M112" s="3"/>
      <c r="N112" s="14"/>
      <c r="O112" s="14"/>
      <c r="P112" s="435"/>
      <c r="Q112" s="434"/>
      <c r="R112" s="434"/>
      <c r="AD112" s="712"/>
      <c r="AF112" s="482" t="str">
        <f>'ANAM.M.rep1'!CD540</f>
        <v>POLSO/MANO</v>
      </c>
      <c r="AG112" s="509">
        <f>'ANAM.M.rep1'!CE540</f>
        <v>0</v>
      </c>
      <c r="AH112" s="510">
        <f>'ANAM.M.rep1'!CF540</f>
        <v>0</v>
      </c>
      <c r="AI112" s="511">
        <f>'ANAM.M.rep1'!CG540</f>
        <v>0</v>
      </c>
      <c r="AJ112" s="496" t="e">
        <f>'ANAM.M.rep1'!CH540</f>
        <v>#DIV/0!</v>
      </c>
      <c r="AK112" s="485" t="e">
        <f>'ANAM.M.rep1'!CI540</f>
        <v>#DIV/0!</v>
      </c>
      <c r="AL112" s="497" t="e">
        <f>'ANAM.M.rep1'!CJ540</f>
        <v>#DIV/0!</v>
      </c>
      <c r="AM112" s="501">
        <f>'ANAM.M.rep1'!CK540</f>
        <v>0</v>
      </c>
      <c r="AN112" s="486">
        <f>'ANAM.M.rep1'!CL540</f>
        <v>0</v>
      </c>
      <c r="AO112" s="502">
        <f>'ANAM.M.rep1'!CM540</f>
        <v>0</v>
      </c>
      <c r="AW112" s="741"/>
      <c r="AZ112" s="760"/>
      <c r="BA112" s="761"/>
      <c r="BB112" s="761"/>
      <c r="BC112" s="761"/>
      <c r="BD112" s="761"/>
      <c r="BE112" s="761"/>
      <c r="BF112" s="761"/>
      <c r="BG112" s="761"/>
      <c r="BH112" s="761"/>
      <c r="BI112" s="761"/>
      <c r="BJ112" s="761"/>
      <c r="BK112" s="761"/>
      <c r="BL112" s="761"/>
      <c r="BM112" s="761"/>
      <c r="BN112" s="761"/>
      <c r="BO112" s="761"/>
      <c r="BP112" s="761"/>
      <c r="BQ112" s="761"/>
      <c r="BR112" s="761"/>
      <c r="BS112" s="761"/>
      <c r="BT112" s="761"/>
      <c r="BU112" s="761"/>
      <c r="BV112" s="761"/>
      <c r="BW112" s="762"/>
      <c r="BX112" s="616"/>
      <c r="CN112" s="616"/>
      <c r="CO112" s="637"/>
      <c r="DE112" s="637"/>
    </row>
    <row r="113" spans="1:109" ht="24" thickBot="1" x14ac:dyDescent="0.4">
      <c r="A113" s="551"/>
      <c r="B113" s="3"/>
      <c r="H113" s="22"/>
      <c r="I113" s="22"/>
      <c r="J113" s="3"/>
      <c r="K113" s="22"/>
      <c r="L113" s="22"/>
      <c r="M113" s="3"/>
      <c r="N113" s="22"/>
      <c r="O113" s="22"/>
      <c r="P113" s="436"/>
      <c r="Q113" s="187"/>
      <c r="R113" s="187"/>
      <c r="AD113" s="712"/>
      <c r="AF113" s="482" t="str">
        <f>'ANAM.M.rep1'!CD541</f>
        <v>NOCT PARESTESIA</v>
      </c>
      <c r="AG113" s="512">
        <f>'ANAM.M.rep1'!CE541</f>
        <v>0</v>
      </c>
      <c r="AH113" s="513">
        <f>'ANAM.M.rep1'!CF541</f>
        <v>0</v>
      </c>
      <c r="AI113" s="514">
        <f>'ANAM.M.rep1'!CG541</f>
        <v>0</v>
      </c>
      <c r="AJ113" s="498" t="e">
        <f>'ANAM.M.rep1'!CH541</f>
        <v>#DIV/0!</v>
      </c>
      <c r="AK113" s="499" t="e">
        <f>'ANAM.M.rep1'!CI541</f>
        <v>#DIV/0!</v>
      </c>
      <c r="AL113" s="500" t="e">
        <f>'ANAM.M.rep1'!CJ541</f>
        <v>#DIV/0!</v>
      </c>
      <c r="AM113" s="503">
        <f>'ANAM.M.rep1'!CK541</f>
        <v>0</v>
      </c>
      <c r="AN113" s="504">
        <f>'ANAM.M.rep1'!CL541</f>
        <v>0</v>
      </c>
      <c r="AO113" s="505">
        <f>'ANAM.M.rep1'!CM541</f>
        <v>0</v>
      </c>
      <c r="AW113" s="741"/>
      <c r="AZ113" s="760"/>
      <c r="BA113" s="761"/>
      <c r="BB113" s="761"/>
      <c r="BC113" s="761"/>
      <c r="BD113" s="761"/>
      <c r="BE113" s="761"/>
      <c r="BF113" s="761"/>
      <c r="BG113" s="761"/>
      <c r="BH113" s="761"/>
      <c r="BI113" s="761"/>
      <c r="BJ113" s="761"/>
      <c r="BK113" s="761"/>
      <c r="BL113" s="761"/>
      <c r="BM113" s="761"/>
      <c r="BN113" s="761"/>
      <c r="BO113" s="761"/>
      <c r="BP113" s="761"/>
      <c r="BQ113" s="761"/>
      <c r="BR113" s="761"/>
      <c r="BS113" s="761"/>
      <c r="BT113" s="761"/>
      <c r="BU113" s="761"/>
      <c r="BV113" s="761"/>
      <c r="BW113" s="762"/>
      <c r="BX113" s="616"/>
      <c r="CN113" s="616"/>
      <c r="CO113" s="637"/>
      <c r="DE113" s="637"/>
    </row>
    <row r="114" spans="1:109" ht="11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712"/>
      <c r="AW114" s="741"/>
      <c r="AZ114" s="760"/>
      <c r="BA114" s="761"/>
      <c r="BB114" s="761"/>
      <c r="BC114" s="761"/>
      <c r="BD114" s="761"/>
      <c r="BE114" s="761"/>
      <c r="BF114" s="761"/>
      <c r="BG114" s="761"/>
      <c r="BH114" s="761"/>
      <c r="BI114" s="761"/>
      <c r="BJ114" s="761"/>
      <c r="BK114" s="761"/>
      <c r="BL114" s="761"/>
      <c r="BM114" s="761"/>
      <c r="BN114" s="761"/>
      <c r="BO114" s="761"/>
      <c r="BP114" s="761"/>
      <c r="BQ114" s="761"/>
      <c r="BR114" s="761"/>
      <c r="BS114" s="761"/>
      <c r="BT114" s="761"/>
      <c r="BU114" s="761"/>
      <c r="BV114" s="761"/>
      <c r="BW114" s="762"/>
      <c r="BX114" s="616"/>
      <c r="CN114" s="616"/>
      <c r="CO114" s="637"/>
      <c r="DE114" s="637"/>
    </row>
    <row r="115" spans="1:109" ht="27.75" customHeight="1" thickBot="1" x14ac:dyDescent="0.4">
      <c r="A115" s="1"/>
      <c r="B115" s="3"/>
      <c r="H115" s="19"/>
      <c r="I115" s="19"/>
      <c r="J115" s="3"/>
      <c r="K115" s="19"/>
      <c r="L115" s="19"/>
      <c r="M115" s="3"/>
      <c r="N115" s="19"/>
      <c r="O115" s="19"/>
      <c r="P115" s="436"/>
      <c r="Q115" s="437"/>
      <c r="R115" s="437"/>
      <c r="AD115" s="712"/>
      <c r="AF115" s="506" t="s">
        <v>23</v>
      </c>
      <c r="AG115" s="54"/>
      <c r="AH115" s="50"/>
      <c r="AI115" s="50"/>
      <c r="AJ115" s="50"/>
      <c r="AK115" s="50"/>
      <c r="AL115" s="50"/>
      <c r="AM115" s="50"/>
      <c r="AN115" s="50"/>
      <c r="AO115" s="50"/>
      <c r="AW115" s="741"/>
      <c r="AZ115" s="760"/>
      <c r="BA115" s="761"/>
      <c r="BB115" s="761"/>
      <c r="BC115" s="761"/>
      <c r="BD115" s="761"/>
      <c r="BE115" s="761"/>
      <c r="BF115" s="761"/>
      <c r="BG115" s="761"/>
      <c r="BH115" s="761"/>
      <c r="BI115" s="761"/>
      <c r="BJ115" s="761"/>
      <c r="BK115" s="761"/>
      <c r="BL115" s="761"/>
      <c r="BM115" s="761"/>
      <c r="BN115" s="761"/>
      <c r="BO115" s="761"/>
      <c r="BP115" s="761"/>
      <c r="BQ115" s="761"/>
      <c r="BR115" s="761"/>
      <c r="BS115" s="761"/>
      <c r="BT115" s="761"/>
      <c r="BU115" s="761"/>
      <c r="BV115" s="761"/>
      <c r="BW115" s="762"/>
      <c r="BX115" s="616"/>
      <c r="CN115" s="616"/>
      <c r="CO115" s="637"/>
      <c r="DE115" s="637"/>
    </row>
    <row r="116" spans="1:109" ht="33" customHeight="1" x14ac:dyDescent="0.3">
      <c r="A116" s="1"/>
      <c r="B116" s="438" t="s">
        <v>123</v>
      </c>
      <c r="C116" s="453" t="s">
        <v>22</v>
      </c>
      <c r="D116" s="449"/>
      <c r="E116" s="3"/>
      <c r="F116" s="3"/>
      <c r="G116" s="3"/>
      <c r="H116" s="3"/>
      <c r="I116" s="3"/>
      <c r="J116" s="442" t="s">
        <v>123</v>
      </c>
      <c r="K116" s="452" t="s">
        <v>23</v>
      </c>
      <c r="L116" s="449"/>
      <c r="M116" s="3"/>
      <c r="N116" s="3"/>
      <c r="O116" s="3"/>
      <c r="P116" s="3"/>
      <c r="Q116" s="3"/>
      <c r="R116" s="3"/>
      <c r="T116" s="442" t="s">
        <v>123</v>
      </c>
      <c r="U116" s="451" t="s">
        <v>127</v>
      </c>
      <c r="V116" s="449"/>
      <c r="AD116" s="712"/>
      <c r="AF116" s="291">
        <f>'ANAM.F.rep1'!CD536</f>
        <v>0</v>
      </c>
      <c r="AG116" s="487" t="str">
        <f>'ANAM.F.rep1'!CE536</f>
        <v>NUMERO CASI POSITIVI</v>
      </c>
      <c r="AH116" s="488">
        <f>'ANAM.F.rep1'!CF536</f>
        <v>0</v>
      </c>
      <c r="AI116" s="489">
        <f>'ANAM.F.rep1'!CG536</f>
        <v>0</v>
      </c>
      <c r="AJ116" s="495" t="str">
        <f>'ANAM.F.rep1'!CH536</f>
        <v>PERCENTO</v>
      </c>
      <c r="AK116" s="488">
        <f>'ANAM.F.rep1'!CI536</f>
        <v>0</v>
      </c>
      <c r="AL116" s="489">
        <f>'ANAM.F.rep1'!CJ536</f>
        <v>0</v>
      </c>
      <c r="AM116" s="495" t="str">
        <f>'ANAM.F.rep1'!CK536</f>
        <v>NUMERO CASI TOTALI</v>
      </c>
      <c r="AN116" s="488">
        <f>'ANAM.F.rep1'!CL536</f>
        <v>0</v>
      </c>
      <c r="AO116" s="489">
        <f>'ANAM.F.rep1'!CM536</f>
        <v>0</v>
      </c>
      <c r="AW116" s="741"/>
      <c r="AZ116" s="760"/>
      <c r="BA116" s="761"/>
      <c r="BB116" s="761"/>
      <c r="BC116" s="761"/>
      <c r="BD116" s="761"/>
      <c r="BE116" s="761"/>
      <c r="BF116" s="761"/>
      <c r="BG116" s="761"/>
      <c r="BH116" s="761"/>
      <c r="BI116" s="761"/>
      <c r="BJ116" s="761"/>
      <c r="BK116" s="761"/>
      <c r="BL116" s="761"/>
      <c r="BM116" s="761"/>
      <c r="BN116" s="761"/>
      <c r="BO116" s="761"/>
      <c r="BP116" s="761"/>
      <c r="BQ116" s="761"/>
      <c r="BR116" s="761"/>
      <c r="BS116" s="761"/>
      <c r="BT116" s="761"/>
      <c r="BU116" s="761"/>
      <c r="BV116" s="761"/>
      <c r="BW116" s="762"/>
      <c r="BX116" s="616"/>
      <c r="CN116" s="616"/>
      <c r="CO116" s="637"/>
      <c r="DE116" s="637"/>
    </row>
    <row r="117" spans="1:109" ht="20.25" x14ac:dyDescent="0.3">
      <c r="A117" s="1"/>
      <c r="B117" s="439"/>
      <c r="C117" s="442" t="s">
        <v>437</v>
      </c>
      <c r="D117" s="442" t="s">
        <v>438</v>
      </c>
      <c r="E117" s="3"/>
      <c r="F117" s="3"/>
      <c r="G117" s="3"/>
      <c r="H117" s="3"/>
      <c r="I117" s="3"/>
      <c r="J117" s="449"/>
      <c r="K117" s="442" t="s">
        <v>435</v>
      </c>
      <c r="L117" s="442" t="s">
        <v>436</v>
      </c>
      <c r="M117" s="3"/>
      <c r="N117" s="3"/>
      <c r="O117" s="3"/>
      <c r="P117" s="3"/>
      <c r="Q117" s="3"/>
      <c r="R117" s="3"/>
      <c r="T117" s="449"/>
      <c r="U117" s="442" t="s">
        <v>435</v>
      </c>
      <c r="V117" s="442" t="s">
        <v>436</v>
      </c>
      <c r="AD117" s="712"/>
      <c r="AF117" s="340">
        <f>'ANAM.F.rep1'!CD537</f>
        <v>0</v>
      </c>
      <c r="AG117" s="490" t="str">
        <f>'ANAM.F.rep1'!CE537</f>
        <v>15-35</v>
      </c>
      <c r="AH117" s="483" t="str">
        <f>'ANAM.F.rep1'!CF537</f>
        <v>36-55</v>
      </c>
      <c r="AI117" s="491" t="str">
        <f>'ANAM.F.rep1'!CG537</f>
        <v>&gt;55</v>
      </c>
      <c r="AJ117" s="490" t="str">
        <f>'ANAM.F.rep1'!CH537</f>
        <v>15-35</v>
      </c>
      <c r="AK117" s="483" t="str">
        <f>'ANAM.F.rep1'!CI537</f>
        <v>36-55</v>
      </c>
      <c r="AL117" s="491" t="str">
        <f>'ANAM.F.rep1'!CJ537</f>
        <v>&gt;55</v>
      </c>
      <c r="AM117" s="490" t="str">
        <f>'ANAM.F.rep1'!CK537</f>
        <v>15-35</v>
      </c>
      <c r="AN117" s="483" t="str">
        <f>'ANAM.F.rep1'!CL537</f>
        <v>36-55</v>
      </c>
      <c r="AO117" s="491" t="str">
        <f>'ANAM.F.rep1'!CM537</f>
        <v>&gt;55</v>
      </c>
      <c r="AW117" s="741"/>
      <c r="AZ117" s="760"/>
      <c r="BA117" s="761"/>
      <c r="BB117" s="761"/>
      <c r="BC117" s="761"/>
      <c r="BD117" s="761"/>
      <c r="BE117" s="761"/>
      <c r="BF117" s="761"/>
      <c r="BG117" s="761"/>
      <c r="BH117" s="761"/>
      <c r="BI117" s="761"/>
      <c r="BJ117" s="761"/>
      <c r="BK117" s="761"/>
      <c r="BL117" s="761"/>
      <c r="BM117" s="761"/>
      <c r="BN117" s="761"/>
      <c r="BO117" s="761"/>
      <c r="BP117" s="761"/>
      <c r="BQ117" s="761"/>
      <c r="BR117" s="761"/>
      <c r="BS117" s="761"/>
      <c r="BT117" s="761"/>
      <c r="BU117" s="761"/>
      <c r="BV117" s="761"/>
      <c r="BW117" s="762"/>
      <c r="BX117" s="616"/>
      <c r="BY117" t="s">
        <v>205</v>
      </c>
      <c r="BZ117" s="1428" t="s">
        <v>82</v>
      </c>
      <c r="CA117" s="1428"/>
      <c r="CB117" s="1428"/>
      <c r="CD117" s="1428" t="s">
        <v>176</v>
      </c>
      <c r="CE117" s="1428"/>
      <c r="CF117" s="1428"/>
      <c r="CN117" s="616"/>
      <c r="CO117" s="637"/>
      <c r="CP117" t="s">
        <v>205</v>
      </c>
      <c r="CQ117" s="1428" t="s">
        <v>82</v>
      </c>
      <c r="CR117" s="1428"/>
      <c r="CS117" s="1428"/>
      <c r="DE117" s="637"/>
    </row>
    <row r="118" spans="1:109" ht="20.25" x14ac:dyDescent="0.3">
      <c r="A118" s="1"/>
      <c r="B118" s="448" t="s">
        <v>306</v>
      </c>
      <c r="C118" s="444" t="e">
        <f>E30</f>
        <v>#DIV/0!</v>
      </c>
      <c r="D118" s="445">
        <v>3.5999999999999997E-2</v>
      </c>
      <c r="E118" s="3"/>
      <c r="F118" s="3"/>
      <c r="G118" s="3"/>
      <c r="H118" s="3"/>
      <c r="I118" s="3"/>
      <c r="J118" s="448" t="s">
        <v>306</v>
      </c>
      <c r="K118" s="444" t="e">
        <f>E32</f>
        <v>#DIV/0!</v>
      </c>
      <c r="L118" s="445">
        <v>7.4999999999999997E-2</v>
      </c>
      <c r="M118" s="3"/>
      <c r="N118" s="3"/>
      <c r="O118" s="3"/>
      <c r="P118" s="3"/>
      <c r="Q118" s="3"/>
      <c r="R118" s="3"/>
      <c r="T118" s="448" t="s">
        <v>306</v>
      </c>
      <c r="U118" s="444" t="e">
        <f>E34</f>
        <v>#DIV/0!</v>
      </c>
      <c r="V118" s="445">
        <v>5.5E-2</v>
      </c>
      <c r="AD118" s="712"/>
      <c r="AF118" s="481" t="str">
        <f>'ANAM.F.rep1'!CD538</f>
        <v>SPALLA</v>
      </c>
      <c r="AG118" s="515">
        <f>'ANAM.F.rep1'!CE538</f>
        <v>0</v>
      </c>
      <c r="AH118" s="516">
        <f>'ANAM.F.rep1'!CF538</f>
        <v>0</v>
      </c>
      <c r="AI118" s="517">
        <f>'ANAM.F.rep1'!CG538</f>
        <v>0</v>
      </c>
      <c r="AJ118" s="496" t="e">
        <f>'ANAM.F.rep1'!CH538</f>
        <v>#DIV/0!</v>
      </c>
      <c r="AK118" s="485" t="e">
        <f>'ANAM.F.rep1'!CI538</f>
        <v>#DIV/0!</v>
      </c>
      <c r="AL118" s="497" t="e">
        <f>'ANAM.F.rep1'!CJ538</f>
        <v>#DIV/0!</v>
      </c>
      <c r="AM118" s="501">
        <f>'ANAM.F.rep1'!CK538</f>
        <v>0</v>
      </c>
      <c r="AN118" s="486">
        <f>'ANAM.F.rep1'!CL538</f>
        <v>0</v>
      </c>
      <c r="AO118" s="502">
        <f>'ANAM.F.rep1'!CM538</f>
        <v>0</v>
      </c>
      <c r="AW118" s="741"/>
      <c r="AZ118" s="760"/>
      <c r="BA118" s="761" t="s">
        <v>147</v>
      </c>
      <c r="BB118" s="761"/>
      <c r="BC118" s="761"/>
      <c r="BD118" s="761"/>
      <c r="BE118" s="761"/>
      <c r="BF118" s="761"/>
      <c r="BG118" s="761"/>
      <c r="BH118" s="761"/>
      <c r="BI118" s="761"/>
      <c r="BJ118" s="761"/>
      <c r="BK118" s="761" t="s">
        <v>148</v>
      </c>
      <c r="BL118" s="761"/>
      <c r="BM118" s="761"/>
      <c r="BN118" s="761"/>
      <c r="BO118" s="761"/>
      <c r="BP118" s="761"/>
      <c r="BQ118" s="761"/>
      <c r="BR118" s="761"/>
      <c r="BS118" s="761"/>
      <c r="BT118" s="761"/>
      <c r="BU118" s="761"/>
      <c r="BV118" s="761"/>
      <c r="BW118" s="762"/>
      <c r="BX118" s="616"/>
      <c r="BZ118" s="572" t="s">
        <v>179</v>
      </c>
      <c r="CA118" s="572" t="s">
        <v>177</v>
      </c>
      <c r="CB118" s="572" t="s">
        <v>178</v>
      </c>
      <c r="CC118" s="8"/>
      <c r="CD118" s="572" t="s">
        <v>180</v>
      </c>
      <c r="CE118" s="572" t="s">
        <v>181</v>
      </c>
      <c r="CF118" s="572" t="s">
        <v>182</v>
      </c>
      <c r="CI118" s="8" t="str">
        <f t="shared" ref="CI118:CI122" si="45">CD118</f>
        <v>bPx</v>
      </c>
      <c r="CJ118" s="572" t="s">
        <v>183</v>
      </c>
      <c r="CK118" s="572" t="s">
        <v>184</v>
      </c>
      <c r="CN118" s="616"/>
      <c r="CO118" s="637"/>
      <c r="CQ118" s="572" t="s">
        <v>179</v>
      </c>
      <c r="CR118" s="572" t="s">
        <v>177</v>
      </c>
      <c r="CS118" s="572" t="s">
        <v>178</v>
      </c>
      <c r="CT118" s="8"/>
      <c r="CU118" s="572" t="s">
        <v>180</v>
      </c>
      <c r="CV118" s="572" t="s">
        <v>181</v>
      </c>
      <c r="CW118" s="572" t="s">
        <v>182</v>
      </c>
      <c r="CZ118" s="8" t="str">
        <f t="shared" ref="CZ118:CZ122" si="46">CU118</f>
        <v>bPx</v>
      </c>
      <c r="DA118" s="572" t="s">
        <v>183</v>
      </c>
      <c r="DB118" s="572" t="s">
        <v>184</v>
      </c>
      <c r="DE118" s="637"/>
    </row>
    <row r="119" spans="1:109" ht="26.25" customHeight="1" x14ac:dyDescent="0.3">
      <c r="A119" s="1"/>
      <c r="B119" s="448" t="s">
        <v>307</v>
      </c>
      <c r="C119" s="444" t="e">
        <f>H30</f>
        <v>#DIV/0!</v>
      </c>
      <c r="D119" s="445">
        <v>1.2999999999999999E-2</v>
      </c>
      <c r="E119" s="3"/>
      <c r="F119" s="3"/>
      <c r="G119" s="3"/>
      <c r="H119" s="3"/>
      <c r="I119" s="3"/>
      <c r="J119" s="448" t="s">
        <v>307</v>
      </c>
      <c r="K119" s="444" t="e">
        <f>H32</f>
        <v>#DIV/0!</v>
      </c>
      <c r="L119" s="446">
        <v>1.2E-2</v>
      </c>
      <c r="M119" s="3"/>
      <c r="N119" s="3"/>
      <c r="O119" s="3"/>
      <c r="P119" s="3"/>
      <c r="Q119" s="3"/>
      <c r="R119" s="3"/>
      <c r="T119" s="448" t="s">
        <v>307</v>
      </c>
      <c r="U119" s="444" t="e">
        <f>H34</f>
        <v>#DIV/0!</v>
      </c>
      <c r="V119" s="446">
        <v>1.2E-2</v>
      </c>
      <c r="AD119" s="712"/>
      <c r="AF119" s="481" t="str">
        <f>'ANAM.F.rep1'!CD539</f>
        <v>GOMITO</v>
      </c>
      <c r="AG119" s="515">
        <f>'ANAM.F.rep1'!CE539</f>
        <v>0</v>
      </c>
      <c r="AH119" s="516">
        <f>'ANAM.F.rep1'!CF539</f>
        <v>0</v>
      </c>
      <c r="AI119" s="517">
        <f>'ANAM.F.rep1'!CG539</f>
        <v>0</v>
      </c>
      <c r="AJ119" s="496" t="e">
        <f>'ANAM.F.rep1'!CH539</f>
        <v>#DIV/0!</v>
      </c>
      <c r="AK119" s="485" t="e">
        <f>'ANAM.F.rep1'!CI539</f>
        <v>#DIV/0!</v>
      </c>
      <c r="AL119" s="497" t="e">
        <f>'ANAM.F.rep1'!CJ539</f>
        <v>#DIV/0!</v>
      </c>
      <c r="AM119" s="501">
        <f>'ANAM.F.rep1'!CK539</f>
        <v>0</v>
      </c>
      <c r="AN119" s="486">
        <f>'ANAM.F.rep1'!CL539</f>
        <v>0</v>
      </c>
      <c r="AO119" s="502">
        <f>'ANAM.F.rep1'!CM539</f>
        <v>0</v>
      </c>
      <c r="AW119" s="741"/>
      <c r="AZ119" s="760"/>
      <c r="BA119" s="802" t="s">
        <v>137</v>
      </c>
      <c r="BB119" s="802" t="s">
        <v>138</v>
      </c>
      <c r="BC119" s="802" t="s">
        <v>139</v>
      </c>
      <c r="BD119" s="802" t="s">
        <v>140</v>
      </c>
      <c r="BE119" s="761"/>
      <c r="BF119" s="761"/>
      <c r="BG119" s="761"/>
      <c r="BH119" s="761"/>
      <c r="BI119" s="761"/>
      <c r="BJ119" s="761"/>
      <c r="BK119" s="802" t="s">
        <v>137</v>
      </c>
      <c r="BL119" s="802" t="s">
        <v>138</v>
      </c>
      <c r="BM119" s="802" t="s">
        <v>139</v>
      </c>
      <c r="BN119" s="802" t="s">
        <v>140</v>
      </c>
      <c r="BO119" s="761"/>
      <c r="BP119" s="761"/>
      <c r="BQ119" s="761"/>
      <c r="BR119" s="761"/>
      <c r="BS119" s="761"/>
      <c r="BT119" s="761"/>
      <c r="BU119" s="761"/>
      <c r="BV119" s="761"/>
      <c r="BW119" s="762"/>
      <c r="BX119" s="616"/>
      <c r="BZ119" s="176" t="s">
        <v>174</v>
      </c>
      <c r="CA119" s="176" t="s">
        <v>175</v>
      </c>
      <c r="CB119" s="176" t="s">
        <v>34</v>
      </c>
      <c r="CD119" s="176" t="s">
        <v>174</v>
      </c>
      <c r="CE119" s="176" t="s">
        <v>175</v>
      </c>
      <c r="CF119" s="176" t="s">
        <v>34</v>
      </c>
      <c r="CI119" s="176" t="str">
        <f t="shared" si="45"/>
        <v xml:space="preserve">N.TOTALI </v>
      </c>
      <c r="CN119" s="616"/>
      <c r="CO119" s="637"/>
      <c r="CQ119" s="176" t="s">
        <v>174</v>
      </c>
      <c r="CR119" s="176" t="s">
        <v>175</v>
      </c>
      <c r="CS119" s="176" t="s">
        <v>34</v>
      </c>
      <c r="CU119" s="176" t="s">
        <v>174</v>
      </c>
      <c r="CV119" s="176" t="s">
        <v>175</v>
      </c>
      <c r="CW119" s="176" t="s">
        <v>34</v>
      </c>
      <c r="CZ119" s="176" t="str">
        <f t="shared" si="46"/>
        <v xml:space="preserve">N.TOTALI </v>
      </c>
      <c r="DE119" s="637"/>
    </row>
    <row r="120" spans="1:109" ht="26.25" customHeight="1" x14ac:dyDescent="0.3">
      <c r="A120" s="1"/>
      <c r="B120" s="448" t="s">
        <v>308</v>
      </c>
      <c r="C120" s="444" t="e">
        <f>K30</f>
        <v>#DIV/0!</v>
      </c>
      <c r="D120" s="445">
        <v>1.2E-2</v>
      </c>
      <c r="E120" s="3"/>
      <c r="F120" s="3"/>
      <c r="G120" s="3"/>
      <c r="H120" s="3"/>
      <c r="I120" s="3"/>
      <c r="J120" s="448" t="s">
        <v>308</v>
      </c>
      <c r="K120" s="444" t="e">
        <f>K32</f>
        <v>#DIV/0!</v>
      </c>
      <c r="L120" s="445">
        <v>3.9E-2</v>
      </c>
      <c r="M120" s="3"/>
      <c r="N120" s="3"/>
      <c r="O120" s="3"/>
      <c r="P120" s="3"/>
      <c r="Q120" s="3"/>
      <c r="R120" s="3"/>
      <c r="T120" s="448" t="s">
        <v>308</v>
      </c>
      <c r="U120" s="444" t="e">
        <f>K34</f>
        <v>#DIV/0!</v>
      </c>
      <c r="V120" s="445">
        <v>2.4E-2</v>
      </c>
      <c r="AD120" s="712"/>
      <c r="AF120" s="482" t="str">
        <f>'ANAM.F.rep1'!CD540</f>
        <v>POLSO/MANO</v>
      </c>
      <c r="AG120" s="515">
        <f>'ANAM.F.rep1'!CE540</f>
        <v>0</v>
      </c>
      <c r="AH120" s="516">
        <f>'ANAM.F.rep1'!CF540</f>
        <v>0</v>
      </c>
      <c r="AI120" s="517">
        <f>'ANAM.F.rep1'!CG540</f>
        <v>0</v>
      </c>
      <c r="AJ120" s="496" t="e">
        <f>'ANAM.F.rep1'!CH540</f>
        <v>#DIV/0!</v>
      </c>
      <c r="AK120" s="485" t="e">
        <f>'ANAM.F.rep1'!CI540</f>
        <v>#DIV/0!</v>
      </c>
      <c r="AL120" s="497" t="e">
        <f>'ANAM.F.rep1'!CJ540</f>
        <v>#DIV/0!</v>
      </c>
      <c r="AM120" s="501">
        <f>'ANAM.F.rep1'!CK540</f>
        <v>0</v>
      </c>
      <c r="AN120" s="486">
        <f>'ANAM.F.rep1'!CL540</f>
        <v>0</v>
      </c>
      <c r="AO120" s="502">
        <f>'ANAM.F.rep1'!CM540</f>
        <v>0</v>
      </c>
      <c r="AW120" s="741"/>
      <c r="AZ120" s="760" t="s">
        <v>131</v>
      </c>
      <c r="BA120" s="507">
        <f>AG113</f>
        <v>0</v>
      </c>
      <c r="BB120" s="507">
        <f t="shared" ref="BB120:BB122" si="47">BB87</f>
        <v>0</v>
      </c>
      <c r="BC120" s="807">
        <v>2</v>
      </c>
      <c r="BD120" s="807">
        <v>448</v>
      </c>
      <c r="BE120" s="761"/>
      <c r="BF120" s="761"/>
      <c r="BG120" s="761"/>
      <c r="BH120" s="761"/>
      <c r="BI120" s="761"/>
      <c r="BJ120" s="761" t="s">
        <v>131</v>
      </c>
      <c r="BK120" s="521">
        <f>AG121</f>
        <v>0</v>
      </c>
      <c r="BL120" s="521">
        <f t="shared" ref="BL120:BL122" si="48">BL105</f>
        <v>0</v>
      </c>
      <c r="BM120" s="807">
        <v>13</v>
      </c>
      <c r="BN120" s="807">
        <v>421</v>
      </c>
      <c r="BO120" s="761"/>
      <c r="BP120" s="761"/>
      <c r="BQ120" s="761"/>
      <c r="BR120" s="761"/>
      <c r="BS120" s="761"/>
      <c r="BT120" s="761"/>
      <c r="BU120" s="761"/>
      <c r="BV120" s="761"/>
      <c r="BW120" s="762"/>
      <c r="BX120" s="616"/>
      <c r="BY120" s="571" t="s">
        <v>131</v>
      </c>
      <c r="BZ120" s="542">
        <f t="shared" ref="BZ120:BZ122" si="49">BB120</f>
        <v>0</v>
      </c>
      <c r="CA120" s="542">
        <f t="shared" ref="CA120:CA122" si="50">BA120</f>
        <v>0</v>
      </c>
      <c r="CB120" s="570" t="e">
        <f>CA120/BZ120</f>
        <v>#DIV/0!</v>
      </c>
      <c r="CC120" s="8"/>
      <c r="CD120" s="537">
        <v>448</v>
      </c>
      <c r="CE120" s="537">
        <v>2</v>
      </c>
      <c r="CF120" s="570">
        <f>CE120/CD120</f>
        <v>4.464285714285714E-3</v>
      </c>
      <c r="CI120" s="537">
        <f t="shared" si="45"/>
        <v>448</v>
      </c>
      <c r="CJ120" s="570" t="e">
        <f>CB120*CD120</f>
        <v>#DIV/0!</v>
      </c>
      <c r="CK120" s="570">
        <f>CF120*CD120</f>
        <v>2</v>
      </c>
      <c r="CN120" s="616"/>
      <c r="CO120" s="637"/>
      <c r="CP120" s="571" t="s">
        <v>131</v>
      </c>
      <c r="CQ120" s="542">
        <f t="shared" ref="CQ120:CQ122" si="51">BL120</f>
        <v>0</v>
      </c>
      <c r="CR120" s="542">
        <f t="shared" ref="CR120:CR122" si="52">BK120</f>
        <v>0</v>
      </c>
      <c r="CS120" s="570" t="e">
        <f>CR120/CQ120</f>
        <v>#DIV/0!</v>
      </c>
      <c r="CT120" s="8"/>
      <c r="CU120" s="537">
        <v>421</v>
      </c>
      <c r="CV120" s="537">
        <v>13</v>
      </c>
      <c r="CW120" s="570">
        <f>CV120/CU120</f>
        <v>3.0878859857482184E-2</v>
      </c>
      <c r="CZ120" s="537">
        <f t="shared" si="46"/>
        <v>421</v>
      </c>
      <c r="DA120" s="570" t="e">
        <f>CS120*CU120</f>
        <v>#DIV/0!</v>
      </c>
      <c r="DB120" s="570">
        <f>CW120*CU120</f>
        <v>13</v>
      </c>
      <c r="DE120" s="637"/>
    </row>
    <row r="121" spans="1:109" ht="26.25" customHeight="1" thickBot="1" x14ac:dyDescent="0.35">
      <c r="A121" s="1"/>
      <c r="B121" s="448" t="s">
        <v>434</v>
      </c>
      <c r="C121" s="444" t="e">
        <f>N30</f>
        <v>#DIV/0!</v>
      </c>
      <c r="D121" s="445">
        <v>5.0000000000000001E-3</v>
      </c>
      <c r="E121" s="3"/>
      <c r="F121" s="3"/>
      <c r="G121" s="3"/>
      <c r="H121" s="3"/>
      <c r="I121" s="3"/>
      <c r="J121" s="448" t="s">
        <v>434</v>
      </c>
      <c r="K121" s="444" t="e">
        <f>N32</f>
        <v>#DIV/0!</v>
      </c>
      <c r="L121" s="447">
        <v>7.400000000000001E-2</v>
      </c>
      <c r="M121" s="3"/>
      <c r="N121" s="3"/>
      <c r="O121" s="3"/>
      <c r="P121" s="3"/>
      <c r="Q121" s="3"/>
      <c r="R121" s="3"/>
      <c r="T121" s="448" t="s">
        <v>434</v>
      </c>
      <c r="U121" s="444" t="e">
        <f>N34</f>
        <v>#DIV/0!</v>
      </c>
      <c r="V121" s="447">
        <v>3.5999999999999997E-2</v>
      </c>
      <c r="AD121" s="712"/>
      <c r="AF121" s="482" t="str">
        <f>'ANAM.F.rep1'!CD541</f>
        <v>NOCT PARESTESIA</v>
      </c>
      <c r="AG121" s="518">
        <f>'ANAM.F.rep1'!CE541</f>
        <v>0</v>
      </c>
      <c r="AH121" s="519">
        <f>'ANAM.F.rep1'!CF541</f>
        <v>0</v>
      </c>
      <c r="AI121" s="520">
        <f>'ANAM.F.rep1'!CG541</f>
        <v>0</v>
      </c>
      <c r="AJ121" s="498" t="e">
        <f>'ANAM.F.rep1'!CH541</f>
        <v>#DIV/0!</v>
      </c>
      <c r="AK121" s="499" t="e">
        <f>'ANAM.F.rep1'!CI541</f>
        <v>#DIV/0!</v>
      </c>
      <c r="AL121" s="500" t="e">
        <f>'ANAM.F.rep1'!CJ541</f>
        <v>#DIV/0!</v>
      </c>
      <c r="AM121" s="503">
        <f>'ANAM.F.rep1'!CK541</f>
        <v>0</v>
      </c>
      <c r="AN121" s="504">
        <f>'ANAM.F.rep1'!CL541</f>
        <v>0</v>
      </c>
      <c r="AO121" s="505">
        <f>'ANAM.F.rep1'!CM541</f>
        <v>0</v>
      </c>
      <c r="AW121" s="741"/>
      <c r="AZ121" s="760" t="s">
        <v>132</v>
      </c>
      <c r="BA121" s="507">
        <f>AH113</f>
        <v>0</v>
      </c>
      <c r="BB121" s="507">
        <f t="shared" si="47"/>
        <v>0</v>
      </c>
      <c r="BC121" s="807">
        <v>4</v>
      </c>
      <c r="BD121" s="807">
        <v>536</v>
      </c>
      <c r="BE121" s="761"/>
      <c r="BF121" s="761"/>
      <c r="BG121" s="761"/>
      <c r="BH121" s="761"/>
      <c r="BI121" s="761"/>
      <c r="BJ121" s="761" t="s">
        <v>132</v>
      </c>
      <c r="BK121" s="521">
        <f>AH121</f>
        <v>0</v>
      </c>
      <c r="BL121" s="521">
        <f t="shared" si="48"/>
        <v>0</v>
      </c>
      <c r="BM121" s="807">
        <v>50</v>
      </c>
      <c r="BN121" s="807">
        <v>457</v>
      </c>
      <c r="BO121" s="761"/>
      <c r="BP121" s="761"/>
      <c r="BQ121" s="761"/>
      <c r="BR121" s="761"/>
      <c r="BS121" s="761"/>
      <c r="BT121" s="761"/>
      <c r="BU121" s="761"/>
      <c r="BV121" s="761"/>
      <c r="BW121" s="762"/>
      <c r="BX121" s="616"/>
      <c r="BY121" s="571" t="s">
        <v>132</v>
      </c>
      <c r="BZ121" s="542">
        <f t="shared" si="49"/>
        <v>0</v>
      </c>
      <c r="CA121" s="542">
        <f t="shared" si="50"/>
        <v>0</v>
      </c>
      <c r="CB121" s="570" t="e">
        <f t="shared" ref="CB121:CB122" si="53">CA121/BZ121</f>
        <v>#DIV/0!</v>
      </c>
      <c r="CC121" s="8"/>
      <c r="CD121" s="537">
        <v>536</v>
      </c>
      <c r="CE121" s="537">
        <v>4</v>
      </c>
      <c r="CF121" s="570">
        <f t="shared" ref="CF121:CF122" si="54">CE121/CD121</f>
        <v>7.462686567164179E-3</v>
      </c>
      <c r="CI121" s="537">
        <f t="shared" si="45"/>
        <v>536</v>
      </c>
      <c r="CJ121" s="570" t="e">
        <f>CB121*CD121</f>
        <v>#DIV/0!</v>
      </c>
      <c r="CK121" s="570">
        <f t="shared" ref="CK121:CK122" si="55">CF121*CD121</f>
        <v>4</v>
      </c>
      <c r="CN121" s="616"/>
      <c r="CO121" s="637"/>
      <c r="CP121" s="571" t="s">
        <v>132</v>
      </c>
      <c r="CQ121" s="542">
        <f t="shared" si="51"/>
        <v>0</v>
      </c>
      <c r="CR121" s="542">
        <f t="shared" si="52"/>
        <v>0</v>
      </c>
      <c r="CS121" s="570" t="e">
        <f t="shared" ref="CS121:CS122" si="56">CR121/CQ121</f>
        <v>#DIV/0!</v>
      </c>
      <c r="CT121" s="8"/>
      <c r="CU121" s="537">
        <v>457</v>
      </c>
      <c r="CV121" s="537">
        <v>50</v>
      </c>
      <c r="CW121" s="570">
        <f t="shared" ref="CW121:CW122" si="57">CV121/CU121</f>
        <v>0.10940919037199125</v>
      </c>
      <c r="CZ121" s="537">
        <f t="shared" si="46"/>
        <v>457</v>
      </c>
      <c r="DA121" s="570" t="e">
        <f>CS121*CU121</f>
        <v>#DIV/0!</v>
      </c>
      <c r="DB121" s="570">
        <f t="shared" ref="DB121:DB122" si="58">CW121*CU121</f>
        <v>50</v>
      </c>
      <c r="DE121" s="637"/>
    </row>
    <row r="122" spans="1:109" ht="26.25" customHeight="1" x14ac:dyDescent="0.3">
      <c r="A122" s="1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AD122" s="712"/>
      <c r="AF122" s="534" t="s">
        <v>158</v>
      </c>
      <c r="AG122" s="534"/>
      <c r="AH122" s="534"/>
      <c r="AI122" s="534"/>
      <c r="AJ122" s="534"/>
      <c r="AW122" s="741"/>
      <c r="AZ122" s="760" t="s">
        <v>133</v>
      </c>
      <c r="BA122" s="507">
        <f>AI113</f>
        <v>0</v>
      </c>
      <c r="BB122" s="508">
        <f t="shared" si="47"/>
        <v>0</v>
      </c>
      <c r="BC122" s="807">
        <v>0</v>
      </c>
      <c r="BD122" s="807">
        <v>76</v>
      </c>
      <c r="BE122" s="761"/>
      <c r="BF122" s="761"/>
      <c r="BG122" s="761"/>
      <c r="BH122" s="761"/>
      <c r="BI122" s="761"/>
      <c r="BJ122" s="761" t="s">
        <v>133</v>
      </c>
      <c r="BK122" s="521">
        <f>AI121</f>
        <v>0</v>
      </c>
      <c r="BL122" s="521">
        <f t="shared" si="48"/>
        <v>0</v>
      </c>
      <c r="BM122" s="807">
        <v>3</v>
      </c>
      <c r="BN122" s="807">
        <v>17</v>
      </c>
      <c r="BO122" s="761"/>
      <c r="BP122" s="761"/>
      <c r="BQ122" s="761"/>
      <c r="BR122" s="761"/>
      <c r="BS122" s="761"/>
      <c r="BT122" s="761"/>
      <c r="BU122" s="761"/>
      <c r="BV122" s="761"/>
      <c r="BW122" s="762"/>
      <c r="BX122" s="616"/>
      <c r="BY122" s="571" t="s">
        <v>133</v>
      </c>
      <c r="BZ122" s="542">
        <f t="shared" si="49"/>
        <v>0</v>
      </c>
      <c r="CA122" s="542">
        <f t="shared" si="50"/>
        <v>0</v>
      </c>
      <c r="CB122" s="570" t="e">
        <f t="shared" si="53"/>
        <v>#DIV/0!</v>
      </c>
      <c r="CC122" s="8"/>
      <c r="CD122" s="537">
        <v>76</v>
      </c>
      <c r="CE122" s="537">
        <v>0</v>
      </c>
      <c r="CF122" s="570">
        <f t="shared" si="54"/>
        <v>0</v>
      </c>
      <c r="CI122" s="537">
        <f t="shared" si="45"/>
        <v>76</v>
      </c>
      <c r="CJ122" s="570" t="e">
        <f>CB122*CD122</f>
        <v>#DIV/0!</v>
      </c>
      <c r="CK122" s="570">
        <f t="shared" si="55"/>
        <v>0</v>
      </c>
      <c r="CN122" s="616"/>
      <c r="CO122" s="637"/>
      <c r="CP122" s="571" t="s">
        <v>133</v>
      </c>
      <c r="CQ122" s="542">
        <f t="shared" si="51"/>
        <v>0</v>
      </c>
      <c r="CR122" s="542">
        <f t="shared" si="52"/>
        <v>0</v>
      </c>
      <c r="CS122" s="570" t="e">
        <f t="shared" si="56"/>
        <v>#DIV/0!</v>
      </c>
      <c r="CT122" s="8"/>
      <c r="CU122" s="537">
        <v>17</v>
      </c>
      <c r="CV122" s="537">
        <v>3</v>
      </c>
      <c r="CW122" s="570">
        <f t="shared" si="57"/>
        <v>0.17647058823529413</v>
      </c>
      <c r="CZ122" s="537">
        <f t="shared" si="46"/>
        <v>17</v>
      </c>
      <c r="DA122" s="570" t="e">
        <f>CS122*CU122</f>
        <v>#DIV/0!</v>
      </c>
      <c r="DB122" s="570">
        <f t="shared" si="58"/>
        <v>3</v>
      </c>
      <c r="DE122" s="637"/>
    </row>
    <row r="123" spans="1:109" ht="26.25" customHeight="1" thickBot="1" x14ac:dyDescent="0.35">
      <c r="A123" s="1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AD123" s="712"/>
      <c r="AW123" s="741"/>
      <c r="AZ123" s="760"/>
      <c r="BA123" s="761"/>
      <c r="BB123" s="761"/>
      <c r="BC123" s="761"/>
      <c r="BD123" s="761"/>
      <c r="BE123" s="761"/>
      <c r="BF123" s="761"/>
      <c r="BG123" s="761"/>
      <c r="BH123" s="761"/>
      <c r="BI123" s="761"/>
      <c r="BJ123" s="761"/>
      <c r="BK123" s="761"/>
      <c r="BL123" s="761"/>
      <c r="BM123" s="761"/>
      <c r="BN123" s="761"/>
      <c r="BO123" s="761"/>
      <c r="BP123" s="761"/>
      <c r="BQ123" s="761"/>
      <c r="BR123" s="761"/>
      <c r="BS123" s="761"/>
      <c r="BT123" s="761"/>
      <c r="BU123" s="761"/>
      <c r="BV123" s="761"/>
      <c r="BW123" s="762"/>
      <c r="BX123" s="616"/>
      <c r="BY123" s="23" t="s">
        <v>129</v>
      </c>
      <c r="BZ123" s="528">
        <f>SUM(BZ120:BZ122)</f>
        <v>0</v>
      </c>
      <c r="CA123" s="528">
        <f>SUM(CA120:CA122)</f>
        <v>0</v>
      </c>
      <c r="CB123" s="8"/>
      <c r="CC123" s="23" t="s">
        <v>129</v>
      </c>
      <c r="CD123" s="528">
        <f>SUM(CD120:CD122)</f>
        <v>1060</v>
      </c>
      <c r="CE123" s="528">
        <f>SUM(CE120:CE122)</f>
        <v>6</v>
      </c>
      <c r="CI123" s="528">
        <f>SUM(CI120:CI122)</f>
        <v>1060</v>
      </c>
      <c r="CJ123" s="574" t="e">
        <f>SUM(CJ120:CJ122)</f>
        <v>#DIV/0!</v>
      </c>
      <c r="CK123" s="528">
        <f>SUM(CK120:CK122)</f>
        <v>6</v>
      </c>
      <c r="CN123" s="616"/>
      <c r="CO123" s="637"/>
      <c r="CP123" s="23" t="s">
        <v>129</v>
      </c>
      <c r="CQ123" s="528">
        <f>SUM(CQ120:CQ122)</f>
        <v>0</v>
      </c>
      <c r="CR123" s="528">
        <f>SUM(CR120:CR122)</f>
        <v>0</v>
      </c>
      <c r="CS123" s="8"/>
      <c r="CT123" s="23" t="s">
        <v>129</v>
      </c>
      <c r="CU123" s="528">
        <f>SUM(CU120:CU122)</f>
        <v>895</v>
      </c>
      <c r="CV123" s="528">
        <f>SUM(CV120:CV122)</f>
        <v>66</v>
      </c>
      <c r="CZ123" s="528">
        <f>SUM(CZ120:CZ122)</f>
        <v>895</v>
      </c>
      <c r="DA123" s="574" t="e">
        <f>SUM(DA120:DA122)</f>
        <v>#DIV/0!</v>
      </c>
      <c r="DB123" s="528">
        <f>SUM(DB120:DB122)</f>
        <v>66</v>
      </c>
      <c r="DE123" s="637"/>
    </row>
    <row r="124" spans="1:109" ht="24" thickBot="1" x14ac:dyDescent="0.35">
      <c r="A124" s="1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AD124" s="712"/>
      <c r="AW124" s="741"/>
      <c r="AZ124" s="808"/>
      <c r="BA124" s="809" t="s">
        <v>137</v>
      </c>
      <c r="BB124" s="809" t="s">
        <v>138</v>
      </c>
      <c r="BC124" s="809" t="s">
        <v>139</v>
      </c>
      <c r="BD124" s="809" t="s">
        <v>140</v>
      </c>
      <c r="BE124" s="761"/>
      <c r="BF124" s="761"/>
      <c r="BG124" s="761"/>
      <c r="BH124" s="761"/>
      <c r="BI124" s="761"/>
      <c r="BJ124" s="761"/>
      <c r="BK124" s="809" t="s">
        <v>137</v>
      </c>
      <c r="BL124" s="809" t="s">
        <v>138</v>
      </c>
      <c r="BM124" s="809" t="s">
        <v>139</v>
      </c>
      <c r="BN124" s="809" t="s">
        <v>140</v>
      </c>
      <c r="BO124" s="761"/>
      <c r="BP124" s="761"/>
      <c r="BQ124" s="761"/>
      <c r="BR124" s="761"/>
      <c r="BS124" s="761"/>
      <c r="BT124" s="761"/>
      <c r="BU124" s="761"/>
      <c r="BV124" s="761"/>
      <c r="BW124" s="762"/>
      <c r="BX124" s="616"/>
      <c r="BY124" s="23" t="s">
        <v>119</v>
      </c>
      <c r="BZ124" s="573" t="e">
        <f>(SUMPRODUCT(CA120:CA120:CB120:CB122))/BZ123</f>
        <v>#DIV/0!</v>
      </c>
      <c r="CA124" s="8"/>
      <c r="CB124" s="8"/>
      <c r="CC124" s="23" t="s">
        <v>119</v>
      </c>
      <c r="CD124" s="573">
        <f>(SUMPRODUCT(CE120:CE120:CF120:CF122))/CD123</f>
        <v>5.6716292191334432E-3</v>
      </c>
      <c r="CI124" s="544" t="s">
        <v>185</v>
      </c>
      <c r="CJ124" s="575" t="e">
        <f>CJ123/CI123</f>
        <v>#DIV/0!</v>
      </c>
      <c r="CK124" s="575">
        <f>CK123/CI123</f>
        <v>5.6603773584905656E-3</v>
      </c>
      <c r="CM124" s="579" t="e">
        <f>CJ124/CK124</f>
        <v>#DIV/0!</v>
      </c>
      <c r="CN124" s="616"/>
      <c r="CO124" s="637"/>
      <c r="CP124" s="23" t="s">
        <v>119</v>
      </c>
      <c r="CQ124" s="573" t="e">
        <f>(SUMPRODUCT(CR120:CR120:CS120:CS122))/CQ123</f>
        <v>#DIV/0!</v>
      </c>
      <c r="CR124" s="8"/>
      <c r="CS124" s="8"/>
      <c r="CT124" s="23" t="s">
        <v>119</v>
      </c>
      <c r="CU124" s="573">
        <f>(SUMPRODUCT(CV120:CV120:CW120:CW122))/CU123</f>
        <v>7.4096937026217613E-2</v>
      </c>
      <c r="CZ124" s="544" t="s">
        <v>185</v>
      </c>
      <c r="DA124" s="575" t="e">
        <f>DA123/CZ123</f>
        <v>#DIV/0!</v>
      </c>
      <c r="DB124" s="575">
        <f>DB123/CZ123</f>
        <v>7.3743016759776542E-2</v>
      </c>
      <c r="DD124" s="579" t="e">
        <f>DA124/DB124</f>
        <v>#DIV/0!</v>
      </c>
      <c r="DE124" s="637"/>
    </row>
    <row r="125" spans="1:109" ht="21.75" customHeight="1" x14ac:dyDescent="0.3">
      <c r="A125" s="1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AD125" s="712"/>
      <c r="AW125" s="741"/>
      <c r="AZ125" s="760" t="s">
        <v>58</v>
      </c>
      <c r="BA125" s="507">
        <f>SUM(BA120:BA122)</f>
        <v>0</v>
      </c>
      <c r="BB125" s="508">
        <f>BB110</f>
        <v>0</v>
      </c>
      <c r="BC125" s="807">
        <v>6</v>
      </c>
      <c r="BD125" s="807">
        <v>1060</v>
      </c>
      <c r="BE125" s="761"/>
      <c r="BF125" s="761"/>
      <c r="BG125" s="761"/>
      <c r="BH125" s="761"/>
      <c r="BI125" s="761"/>
      <c r="BJ125" s="761" t="s">
        <v>58</v>
      </c>
      <c r="BK125" s="521">
        <f>SUM(BK120:BK122)</f>
        <v>0</v>
      </c>
      <c r="BL125" s="521">
        <f>SUM(BL120:BL122)</f>
        <v>0</v>
      </c>
      <c r="BM125" s="809">
        <v>66</v>
      </c>
      <c r="BN125" s="809">
        <v>895</v>
      </c>
      <c r="BO125" s="761"/>
      <c r="BP125" s="761"/>
      <c r="BQ125" s="761"/>
      <c r="BR125" s="761"/>
      <c r="BS125" s="761"/>
      <c r="BT125" s="761"/>
      <c r="BU125" s="761"/>
      <c r="BV125" s="761"/>
      <c r="BW125" s="762"/>
      <c r="BX125" s="616"/>
      <c r="CM125" s="634" t="s">
        <v>191</v>
      </c>
      <c r="CN125" s="616"/>
      <c r="CO125" s="637"/>
      <c r="DA125" s="576" t="s">
        <v>186</v>
      </c>
      <c r="DD125" s="634" t="s">
        <v>191</v>
      </c>
      <c r="DE125" s="637"/>
    </row>
    <row r="126" spans="1:109" ht="23.25" customHeight="1" thickBot="1" x14ac:dyDescent="0.35">
      <c r="A126" s="1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AD126" s="712"/>
      <c r="AZ126" s="804"/>
      <c r="BA126" s="805"/>
      <c r="BB126" s="805"/>
      <c r="BC126" s="805"/>
      <c r="BD126" s="805"/>
      <c r="BE126" s="805"/>
      <c r="BF126" s="805"/>
      <c r="BG126" s="805"/>
      <c r="BH126" s="805"/>
      <c r="BI126" s="805"/>
      <c r="BJ126" s="805"/>
      <c r="BK126" s="805"/>
      <c r="BL126" s="805"/>
      <c r="BM126" s="805"/>
      <c r="BN126" s="805"/>
      <c r="BO126" s="805"/>
      <c r="BP126" s="805"/>
      <c r="BQ126" s="805"/>
      <c r="BR126" s="805"/>
      <c r="BS126" s="805"/>
      <c r="BT126" s="805"/>
      <c r="BU126" s="805"/>
      <c r="BV126" s="805"/>
      <c r="BW126" s="806"/>
      <c r="BX126" s="616"/>
      <c r="CN126" s="616"/>
      <c r="CO126" s="637"/>
      <c r="DE126" s="637"/>
    </row>
    <row r="127" spans="1:109" ht="36.75" customHeight="1" thickBot="1" x14ac:dyDescent="0.25">
      <c r="A127" s="1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AD127" s="712"/>
      <c r="BW127" s="616"/>
      <c r="BX127" s="616"/>
      <c r="BY127" s="616"/>
      <c r="BZ127" s="616"/>
      <c r="CA127" s="616"/>
      <c r="CB127" s="616"/>
      <c r="CC127" s="616"/>
      <c r="CD127" s="616"/>
      <c r="CE127" s="616"/>
      <c r="CF127" s="616"/>
      <c r="CG127" s="616"/>
      <c r="CH127" s="616"/>
      <c r="CI127" s="616"/>
      <c r="CJ127" s="616"/>
      <c r="CK127" s="616"/>
      <c r="CL127" s="616"/>
      <c r="CM127" s="616"/>
      <c r="CN127" s="616"/>
      <c r="CO127" s="637"/>
      <c r="CP127" s="631"/>
      <c r="CQ127" s="631"/>
      <c r="CR127" s="631"/>
      <c r="CS127" s="631"/>
      <c r="CT127" s="631"/>
      <c r="CU127" s="631"/>
      <c r="CV127" s="631"/>
      <c r="CW127" s="631"/>
      <c r="CX127" s="631"/>
      <c r="CY127" s="631"/>
      <c r="CZ127" s="631"/>
      <c r="DA127" s="631"/>
      <c r="DB127" s="631"/>
      <c r="DC127" s="631"/>
      <c r="DD127" s="631"/>
      <c r="DE127" s="637"/>
    </row>
    <row r="128" spans="1:109" ht="18" customHeight="1" thickBot="1" x14ac:dyDescent="0.4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712"/>
      <c r="BA128" s="464" t="s">
        <v>137</v>
      </c>
      <c r="BB128" s="464" t="s">
        <v>138</v>
      </c>
      <c r="BC128" s="464" t="s">
        <v>139</v>
      </c>
      <c r="BD128" s="464" t="s">
        <v>140</v>
      </c>
      <c r="BW128" s="616"/>
      <c r="BX128" s="454"/>
      <c r="BY128" s="620" t="s">
        <v>207</v>
      </c>
      <c r="BZ128" s="455"/>
      <c r="CA128" s="455"/>
      <c r="CB128" s="455"/>
      <c r="CC128" s="455"/>
      <c r="CD128" s="455"/>
      <c r="CE128" s="455"/>
      <c r="CF128" s="455"/>
      <c r="CG128" s="455"/>
      <c r="CH128" s="455"/>
      <c r="CI128" s="455"/>
      <c r="CJ128" s="455"/>
      <c r="CK128" s="455"/>
      <c r="CL128" s="456"/>
      <c r="CN128" s="616"/>
      <c r="CO128" s="637"/>
      <c r="CQ128" s="454"/>
      <c r="CR128" s="626" t="s">
        <v>208</v>
      </c>
      <c r="CS128" s="455"/>
      <c r="CT128" s="455"/>
      <c r="CU128" s="455"/>
      <c r="CV128" s="455"/>
      <c r="CW128" s="455"/>
      <c r="CX128" s="455"/>
      <c r="CY128" s="455"/>
      <c r="CZ128" s="455"/>
      <c r="DA128" s="455"/>
      <c r="DB128" s="455"/>
      <c r="DC128" s="455"/>
      <c r="DD128" s="455"/>
      <c r="DE128" s="456"/>
    </row>
    <row r="129" spans="1:111" ht="72" customHeight="1" thickBo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AD129" s="712"/>
      <c r="AJ129" s="534"/>
      <c r="AK129">
        <f t="shared" ref="AK129" si="59">AF129</f>
        <v>0</v>
      </c>
      <c r="AY129" s="526" t="s">
        <v>154</v>
      </c>
      <c r="BA129" s="524">
        <f>BA92+BA101+BA110+BA125</f>
        <v>0</v>
      </c>
      <c r="BB129" s="525">
        <f>BB92</f>
        <v>0</v>
      </c>
      <c r="BC129" s="524">
        <f>BC92+BC101+BC110+BC125</f>
        <v>89</v>
      </c>
      <c r="BD129" s="525">
        <f>BD92</f>
        <v>1491</v>
      </c>
      <c r="BI129" s="526" t="s">
        <v>155</v>
      </c>
      <c r="BK129" s="524">
        <f>BK92+BK101+BK110+BK125</f>
        <v>0</v>
      </c>
      <c r="BL129" s="525">
        <f>BL92</f>
        <v>0</v>
      </c>
      <c r="BM129" s="523">
        <f>BM92+BM101+BM110+BM125</f>
        <v>228</v>
      </c>
      <c r="BN129" s="525">
        <f>BN92</f>
        <v>1510</v>
      </c>
      <c r="BW129" s="616"/>
      <c r="BX129" s="430"/>
      <c r="BY129" s="9"/>
      <c r="BZ129" s="1429" t="s">
        <v>82</v>
      </c>
      <c r="CA129" s="1429"/>
      <c r="CB129" s="1429"/>
      <c r="CC129" s="9"/>
      <c r="CD129" s="1429" t="s">
        <v>176</v>
      </c>
      <c r="CE129" s="1429"/>
      <c r="CF129" s="1429"/>
      <c r="CG129" s="9"/>
      <c r="CH129" s="9"/>
      <c r="CI129" s="9"/>
      <c r="CJ129" s="9"/>
      <c r="CK129" s="9"/>
      <c r="CL129" s="431"/>
      <c r="CN129" s="616"/>
      <c r="CO129" s="637"/>
      <c r="CQ129" s="430"/>
      <c r="CR129" s="9"/>
      <c r="CS129" s="1429" t="s">
        <v>82</v>
      </c>
      <c r="CT129" s="1429"/>
      <c r="CU129" s="1429"/>
      <c r="CV129" s="9"/>
      <c r="CW129" s="1429" t="s">
        <v>176</v>
      </c>
      <c r="CX129" s="1429"/>
      <c r="CY129" s="1429"/>
      <c r="CZ129" s="9"/>
      <c r="DA129" s="9"/>
      <c r="DB129" s="9"/>
      <c r="DC129" s="9"/>
      <c r="DD129" s="9"/>
      <c r="DE129" s="431"/>
    </row>
    <row r="130" spans="1:111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712"/>
      <c r="BA130" s="527" t="e">
        <f>BA129/BB129</f>
        <v>#DIV/0!</v>
      </c>
      <c r="BB130" s="528"/>
      <c r="BC130" s="529">
        <f>BC129/BD129</f>
        <v>5.9691482226693494E-2</v>
      </c>
      <c r="BK130" s="527" t="e">
        <f>BK129/BL129</f>
        <v>#DIV/0!</v>
      </c>
      <c r="BL130" s="528"/>
      <c r="BM130" s="529">
        <f>BM129/BN129</f>
        <v>0.15099337748344371</v>
      </c>
      <c r="BW130" s="616"/>
      <c r="BX130" s="430"/>
      <c r="BY130" s="458" t="s">
        <v>206</v>
      </c>
      <c r="BZ130" s="621" t="s">
        <v>179</v>
      </c>
      <c r="CA130" s="621" t="s">
        <v>177</v>
      </c>
      <c r="CB130" s="621" t="s">
        <v>178</v>
      </c>
      <c r="CC130" s="599"/>
      <c r="CD130" s="621" t="s">
        <v>180</v>
      </c>
      <c r="CE130" s="621" t="s">
        <v>181</v>
      </c>
      <c r="CF130" s="621" t="s">
        <v>182</v>
      </c>
      <c r="CG130" s="9"/>
      <c r="CH130" s="9"/>
      <c r="CI130" s="599" t="str">
        <f t="shared" ref="CI130:CI134" si="60">CD130</f>
        <v>bPx</v>
      </c>
      <c r="CJ130" s="621" t="s">
        <v>183</v>
      </c>
      <c r="CK130" s="621" t="s">
        <v>184</v>
      </c>
      <c r="CL130" s="431"/>
      <c r="CN130" s="616"/>
      <c r="CO130" s="637"/>
      <c r="CQ130" s="430"/>
      <c r="CR130" s="458" t="s">
        <v>206</v>
      </c>
      <c r="CS130" s="621" t="s">
        <v>179</v>
      </c>
      <c r="CT130" s="621" t="s">
        <v>177</v>
      </c>
      <c r="CU130" s="621" t="s">
        <v>178</v>
      </c>
      <c r="CV130" s="599"/>
      <c r="CW130" s="621" t="s">
        <v>180</v>
      </c>
      <c r="CX130" s="621" t="s">
        <v>181</v>
      </c>
      <c r="CY130" s="621" t="s">
        <v>182</v>
      </c>
      <c r="CZ130" s="9"/>
      <c r="DA130" s="9"/>
      <c r="DB130" s="599" t="str">
        <f t="shared" ref="DB130:DB134" si="61">CW130</f>
        <v>bPx</v>
      </c>
      <c r="DC130" s="621" t="s">
        <v>183</v>
      </c>
      <c r="DD130" s="621" t="s">
        <v>184</v>
      </c>
      <c r="DE130" s="431"/>
    </row>
    <row r="131" spans="1:111" ht="39" customHeight="1" x14ac:dyDescent="0.2">
      <c r="A131" s="1"/>
      <c r="B131" s="3"/>
      <c r="C131" s="3"/>
      <c r="D131" s="562" t="s">
        <v>172</v>
      </c>
      <c r="E131" s="3"/>
      <c r="F131" s="3"/>
      <c r="G131" s="3"/>
      <c r="H131" s="3"/>
      <c r="I131" s="3"/>
      <c r="J131" s="3"/>
      <c r="K131" s="562" t="s">
        <v>122</v>
      </c>
      <c r="L131" s="3"/>
      <c r="M131" s="3"/>
      <c r="N131" s="3"/>
      <c r="O131" s="3"/>
      <c r="P131" s="3"/>
      <c r="Q131" s="3"/>
      <c r="R131" s="562" t="s">
        <v>407</v>
      </c>
      <c r="AD131" s="712"/>
      <c r="BA131" s="176" t="s">
        <v>159</v>
      </c>
      <c r="BW131" s="616"/>
      <c r="BX131" s="430"/>
      <c r="BY131" s="9"/>
      <c r="BZ131" s="458" t="s">
        <v>174</v>
      </c>
      <c r="CA131" s="458" t="s">
        <v>175</v>
      </c>
      <c r="CB131" s="458" t="s">
        <v>34</v>
      </c>
      <c r="CC131" s="9"/>
      <c r="CD131" s="458" t="s">
        <v>174</v>
      </c>
      <c r="CE131" s="458" t="s">
        <v>175</v>
      </c>
      <c r="CF131" s="458" t="s">
        <v>34</v>
      </c>
      <c r="CG131" s="9"/>
      <c r="CH131" s="9"/>
      <c r="CI131" s="458" t="str">
        <f t="shared" si="60"/>
        <v xml:space="preserve">N.TOTALI </v>
      </c>
      <c r="CJ131" s="9"/>
      <c r="CK131" s="9"/>
      <c r="CL131" s="431"/>
      <c r="CN131" s="616"/>
      <c r="CO131" s="637"/>
      <c r="CQ131" s="430"/>
      <c r="CR131" s="9"/>
      <c r="CS131" s="458" t="s">
        <v>174</v>
      </c>
      <c r="CT131" s="458" t="s">
        <v>175</v>
      </c>
      <c r="CU131" s="458" t="s">
        <v>34</v>
      </c>
      <c r="CV131" s="9"/>
      <c r="CW131" s="458" t="s">
        <v>174</v>
      </c>
      <c r="CX131" s="458" t="s">
        <v>175</v>
      </c>
      <c r="CY131" s="458" t="s">
        <v>34</v>
      </c>
      <c r="CZ131" s="9"/>
      <c r="DA131" s="9"/>
      <c r="DB131" s="458" t="str">
        <f t="shared" si="61"/>
        <v xml:space="preserve">N.TOTALI </v>
      </c>
      <c r="DC131" s="9"/>
      <c r="DD131" s="9"/>
      <c r="DE131" s="431"/>
    </row>
    <row r="132" spans="1:111" ht="21" customHeight="1" x14ac:dyDescent="0.3">
      <c r="A132" s="1"/>
      <c r="B132" s="3"/>
      <c r="C132" s="3"/>
      <c r="D132" s="565" t="s">
        <v>22</v>
      </c>
      <c r="E132" s="565" t="s">
        <v>306</v>
      </c>
      <c r="F132" s="565" t="s">
        <v>307</v>
      </c>
      <c r="G132" s="565" t="s">
        <v>439</v>
      </c>
      <c r="H132" s="565" t="s">
        <v>440</v>
      </c>
      <c r="I132" s="3"/>
      <c r="J132" s="3"/>
      <c r="K132" s="566" t="s">
        <v>23</v>
      </c>
      <c r="L132" s="565" t="s">
        <v>306</v>
      </c>
      <c r="M132" s="565" t="s">
        <v>307</v>
      </c>
      <c r="N132" s="565" t="s">
        <v>439</v>
      </c>
      <c r="O132" s="565" t="s">
        <v>440</v>
      </c>
      <c r="P132" s="3"/>
      <c r="Q132" s="3"/>
      <c r="R132" s="978" t="s">
        <v>441</v>
      </c>
      <c r="S132" s="979"/>
      <c r="T132" s="980"/>
      <c r="U132" s="978" t="s">
        <v>307</v>
      </c>
      <c r="V132" s="979"/>
      <c r="W132" s="980"/>
      <c r="X132" s="981" t="s">
        <v>439</v>
      </c>
      <c r="Y132" s="979"/>
      <c r="Z132" s="980"/>
      <c r="AA132" s="981" t="s">
        <v>442</v>
      </c>
      <c r="AB132" s="979"/>
      <c r="AC132" s="980"/>
      <c r="AD132" s="712"/>
      <c r="BK132" s="176" t="s">
        <v>160</v>
      </c>
      <c r="BW132" s="616"/>
      <c r="BX132" s="430"/>
      <c r="BY132" s="619" t="s">
        <v>131</v>
      </c>
      <c r="BZ132" s="617">
        <f t="shared" ref="BZ132:BZ135" si="62">BZ120</f>
        <v>0</v>
      </c>
      <c r="CA132" s="617">
        <f>CA87+CA96+CA105+CA120</f>
        <v>0</v>
      </c>
      <c r="CB132" s="570" t="e">
        <f>CA132/BZ132</f>
        <v>#DIV/0!</v>
      </c>
      <c r="CC132" s="24"/>
      <c r="CD132" s="622">
        <v>448</v>
      </c>
      <c r="CE132" s="618">
        <v>24</v>
      </c>
      <c r="CF132" s="570">
        <f>CE132/CD132</f>
        <v>5.3571428571428568E-2</v>
      </c>
      <c r="CG132" s="9"/>
      <c r="CH132" s="9"/>
      <c r="CI132" s="537">
        <f t="shared" si="60"/>
        <v>448</v>
      </c>
      <c r="CJ132" s="570" t="e">
        <f>CB132*CD132</f>
        <v>#DIV/0!</v>
      </c>
      <c r="CK132" s="570">
        <f>CF132*CD132</f>
        <v>24</v>
      </c>
      <c r="CL132" s="431"/>
      <c r="CN132" s="616"/>
      <c r="CO132" s="637"/>
      <c r="CQ132" s="430"/>
      <c r="CR132" s="619" t="s">
        <v>131</v>
      </c>
      <c r="CS132" s="627">
        <f>BL87</f>
        <v>0</v>
      </c>
      <c r="CT132" s="627">
        <f>CR87+CR96+CR105+CR120</f>
        <v>0</v>
      </c>
      <c r="CU132" s="570" t="e">
        <f>CT132/CS132</f>
        <v>#DIV/0!</v>
      </c>
      <c r="CV132" s="24"/>
      <c r="CW132" s="628">
        <v>421</v>
      </c>
      <c r="CX132" s="629">
        <v>57</v>
      </c>
      <c r="CY132" s="570">
        <f>CX132/CW132</f>
        <v>0.13539192399049882</v>
      </c>
      <c r="CZ132" s="9"/>
      <c r="DA132" s="9"/>
      <c r="DB132" s="537">
        <f t="shared" si="61"/>
        <v>421</v>
      </c>
      <c r="DC132" s="630" t="e">
        <f>CU132*CW132</f>
        <v>#DIV/0!</v>
      </c>
      <c r="DD132" s="630">
        <f>CY132*CW132</f>
        <v>57</v>
      </c>
      <c r="DE132" s="431"/>
    </row>
    <row r="133" spans="1:111" ht="21" customHeight="1" thickBot="1" x14ac:dyDescent="0.3">
      <c r="A133" s="1"/>
      <c r="B133" s="3"/>
      <c r="C133" s="3"/>
      <c r="D133" s="565" t="s">
        <v>171</v>
      </c>
      <c r="E133" s="927">
        <v>2.3474178403755867E-2</v>
      </c>
      <c r="F133" s="927">
        <v>8.9285714285714281E-3</v>
      </c>
      <c r="G133" s="927">
        <v>6.6964285714285711E-3</v>
      </c>
      <c r="H133" s="927">
        <v>4.464285714285714E-3</v>
      </c>
      <c r="I133" s="3"/>
      <c r="J133" s="3"/>
      <c r="K133" s="566" t="s">
        <v>171</v>
      </c>
      <c r="L133" s="927">
        <v>4.1726618705035974E-2</v>
      </c>
      <c r="M133" s="927">
        <v>2.3752969121140144E-3</v>
      </c>
      <c r="N133" s="927">
        <v>3.3254156769596199E-2</v>
      </c>
      <c r="O133" s="927">
        <v>3.0878859857482184E-2</v>
      </c>
      <c r="P133" s="3"/>
      <c r="Q133" s="3"/>
      <c r="R133" s="967" t="s">
        <v>266</v>
      </c>
      <c r="S133" s="9"/>
      <c r="T133" s="968"/>
      <c r="U133" s="974" t="s">
        <v>266</v>
      </c>
      <c r="V133" s="599"/>
      <c r="W133" s="968"/>
      <c r="X133" s="974" t="s">
        <v>266</v>
      </c>
      <c r="Y133" s="599"/>
      <c r="Z133" s="968"/>
      <c r="AA133" s="974" t="s">
        <v>266</v>
      </c>
      <c r="AB133" s="599"/>
      <c r="AC133" s="968"/>
      <c r="AD133" s="712"/>
      <c r="BW133" s="616"/>
      <c r="BX133" s="430"/>
      <c r="BY133" s="619" t="s">
        <v>132</v>
      </c>
      <c r="BZ133" s="617">
        <f t="shared" si="62"/>
        <v>0</v>
      </c>
      <c r="CA133" s="617">
        <f>CA88+CA97+CA106+CA121</f>
        <v>0</v>
      </c>
      <c r="CB133" s="570" t="e">
        <f t="shared" ref="CB133:CB134" si="63">CA133/BZ133</f>
        <v>#DIV/0!</v>
      </c>
      <c r="CC133" s="24"/>
      <c r="CD133" s="622">
        <v>536</v>
      </c>
      <c r="CE133" s="618">
        <v>56</v>
      </c>
      <c r="CF133" s="570">
        <f t="shared" ref="CF133:CF134" si="64">CE133/CD133</f>
        <v>0.1044776119402985</v>
      </c>
      <c r="CG133" s="9"/>
      <c r="CH133" s="9"/>
      <c r="CI133" s="537">
        <f t="shared" si="60"/>
        <v>536</v>
      </c>
      <c r="CJ133" s="570" t="e">
        <f>CB133*CD133</f>
        <v>#DIV/0!</v>
      </c>
      <c r="CK133" s="570">
        <f t="shared" ref="CK133:CK134" si="65">CF133*CD133</f>
        <v>56</v>
      </c>
      <c r="CL133" s="431"/>
      <c r="CN133" s="616"/>
      <c r="CO133" s="637"/>
      <c r="CQ133" s="430"/>
      <c r="CR133" s="619" t="s">
        <v>132</v>
      </c>
      <c r="CS133" s="627">
        <f>BL88</f>
        <v>0</v>
      </c>
      <c r="CT133" s="627">
        <f>CR88+CR97+CR106+CR121</f>
        <v>0</v>
      </c>
      <c r="CU133" s="570" t="e">
        <f t="shared" ref="CU133:CU134" si="66">CT133/CS133</f>
        <v>#DIV/0!</v>
      </c>
      <c r="CV133" s="24"/>
      <c r="CW133" s="628">
        <v>457</v>
      </c>
      <c r="CX133" s="629">
        <v>150</v>
      </c>
      <c r="CY133" s="570">
        <f t="shared" ref="CY133:CY134" si="67">CX133/CW133</f>
        <v>0.32822757111597373</v>
      </c>
      <c r="CZ133" s="9"/>
      <c r="DA133" s="9"/>
      <c r="DB133" s="537">
        <f t="shared" si="61"/>
        <v>457</v>
      </c>
      <c r="DC133" s="630" t="e">
        <f>CU133*CW133</f>
        <v>#DIV/0!</v>
      </c>
      <c r="DD133" s="630">
        <f t="shared" ref="DD133:DD134" si="68">CY133*CW133</f>
        <v>150</v>
      </c>
      <c r="DE133" s="431"/>
    </row>
    <row r="134" spans="1:111" ht="27" customHeight="1" x14ac:dyDescent="0.3">
      <c r="A134" s="1"/>
      <c r="B134" s="3"/>
      <c r="C134" s="3"/>
      <c r="D134" s="565" t="s">
        <v>132</v>
      </c>
      <c r="E134" s="927">
        <v>4.4959128065395093E-2</v>
      </c>
      <c r="F134" s="927">
        <v>1.6791044776119403E-2</v>
      </c>
      <c r="G134" s="927">
        <v>1.8656716417910446E-2</v>
      </c>
      <c r="H134" s="927">
        <v>7.462686567164179E-3</v>
      </c>
      <c r="I134" s="3"/>
      <c r="J134" s="3"/>
      <c r="K134" s="566" t="s">
        <v>132</v>
      </c>
      <c r="L134" s="927">
        <v>9.4262295081967207E-2</v>
      </c>
      <c r="M134" s="927">
        <v>2.1881838074398249E-2</v>
      </c>
      <c r="N134" s="927">
        <v>4.5951859956236324E-2</v>
      </c>
      <c r="O134" s="927">
        <v>0.10940919037199125</v>
      </c>
      <c r="P134" s="3"/>
      <c r="Q134" s="3"/>
      <c r="R134" s="1065" t="str">
        <f>'test RR sign 95%'!K13</f>
        <v/>
      </c>
      <c r="S134" s="977" t="str">
        <f>'test RR sign 95%'!L13</f>
        <v>95% Lower Limit:</v>
      </c>
      <c r="T134" s="968"/>
      <c r="U134" s="1065" t="str">
        <f>'test RR sign 95%'!AG13</f>
        <v/>
      </c>
      <c r="V134" s="977" t="str">
        <f>'test RR sign 95%'!AH13</f>
        <v>95% Lower Limit:</v>
      </c>
      <c r="W134" s="968"/>
      <c r="X134" s="1065" t="str">
        <f>'test RR sign 95%'!BC13</f>
        <v/>
      </c>
      <c r="Y134" s="977" t="str">
        <f>'test RR sign 95%'!BD13</f>
        <v>95% Lower Limit:</v>
      </c>
      <c r="Z134" s="968"/>
      <c r="AA134" s="1065" t="str">
        <f>'test RR sign 95%'!BY13</f>
        <v/>
      </c>
      <c r="AB134" s="977" t="str">
        <f>'test RR sign 95%'!BZ13</f>
        <v>95% Lower Limit:</v>
      </c>
      <c r="AC134" s="968"/>
      <c r="AD134" s="712"/>
      <c r="BW134" s="616"/>
      <c r="BX134" s="430"/>
      <c r="BY134" s="619" t="s">
        <v>133</v>
      </c>
      <c r="BZ134" s="617">
        <f t="shared" si="62"/>
        <v>0</v>
      </c>
      <c r="CA134" s="617">
        <f>CA89+CA98+CA107+CA122</f>
        <v>0</v>
      </c>
      <c r="CB134" s="570" t="e">
        <f t="shared" si="63"/>
        <v>#DIV/0!</v>
      </c>
      <c r="CC134" s="24"/>
      <c r="CD134" s="622">
        <v>76</v>
      </c>
      <c r="CE134" s="618">
        <v>9</v>
      </c>
      <c r="CF134" s="570">
        <f t="shared" si="64"/>
        <v>0.11842105263157894</v>
      </c>
      <c r="CG134" s="9"/>
      <c r="CH134" s="9"/>
      <c r="CI134" s="537">
        <f t="shared" si="60"/>
        <v>76</v>
      </c>
      <c r="CJ134" s="570" t="e">
        <f>CB134*CD134</f>
        <v>#DIV/0!</v>
      </c>
      <c r="CK134" s="570">
        <f t="shared" si="65"/>
        <v>9</v>
      </c>
      <c r="CL134" s="431"/>
      <c r="CN134" s="616"/>
      <c r="CO134" s="637"/>
      <c r="CQ134" s="430"/>
      <c r="CR134" s="619" t="s">
        <v>133</v>
      </c>
      <c r="CS134" s="627">
        <f>BL89</f>
        <v>0</v>
      </c>
      <c r="CT134" s="627">
        <f>CR89+CR98+CR107+CR122</f>
        <v>0</v>
      </c>
      <c r="CU134" s="570" t="e">
        <f t="shared" si="66"/>
        <v>#DIV/0!</v>
      </c>
      <c r="CV134" s="24"/>
      <c r="CW134" s="628">
        <v>17</v>
      </c>
      <c r="CX134" s="629">
        <v>18</v>
      </c>
      <c r="CY134" s="570">
        <f t="shared" si="67"/>
        <v>1.0588235294117647</v>
      </c>
      <c r="CZ134" s="9"/>
      <c r="DA134" s="9"/>
      <c r="DB134" s="537">
        <f t="shared" si="61"/>
        <v>17</v>
      </c>
      <c r="DC134" s="630" t="e">
        <f>CU134*CW134</f>
        <v>#DIV/0!</v>
      </c>
      <c r="DD134" s="630">
        <f t="shared" si="68"/>
        <v>18</v>
      </c>
      <c r="DE134" s="431"/>
    </row>
    <row r="135" spans="1:111" ht="27" customHeight="1" thickBot="1" x14ac:dyDescent="0.35">
      <c r="A135" s="1"/>
      <c r="B135" s="3"/>
      <c r="C135" s="3"/>
      <c r="D135" s="565" t="s">
        <v>149</v>
      </c>
      <c r="E135" s="927">
        <v>5.9322033898305086E-2</v>
      </c>
      <c r="F135" s="927">
        <v>1.3157894736842105E-2</v>
      </c>
      <c r="G135" s="927">
        <v>1.3157894736842105E-2</v>
      </c>
      <c r="H135" s="927">
        <v>0</v>
      </c>
      <c r="I135" s="3"/>
      <c r="J135" s="3"/>
      <c r="K135" s="566" t="s">
        <v>149</v>
      </c>
      <c r="L135" s="927">
        <v>0.18072289156626506</v>
      </c>
      <c r="M135" s="927">
        <v>0</v>
      </c>
      <c r="N135" s="927">
        <v>0</v>
      </c>
      <c r="O135" s="927">
        <v>0.17647058823529413</v>
      </c>
      <c r="P135" s="3"/>
      <c r="Q135" s="3"/>
      <c r="R135" s="1066" t="str">
        <f>'test RR sign 95%'!K14</f>
        <v/>
      </c>
      <c r="S135" s="977" t="str">
        <f>'test RR sign 95%'!L14</f>
        <v>95% Upper Limit:</v>
      </c>
      <c r="T135" s="968"/>
      <c r="U135" s="1066" t="str">
        <f>'test RR sign 95%'!AG14</f>
        <v/>
      </c>
      <c r="V135" s="977" t="str">
        <f>'test RR sign 95%'!AH14</f>
        <v>95% Upper Limit:</v>
      </c>
      <c r="W135" s="968"/>
      <c r="X135" s="1066" t="str">
        <f>'test RR sign 95%'!BC14</f>
        <v/>
      </c>
      <c r="Y135" s="977" t="str">
        <f>'test RR sign 95%'!BD14</f>
        <v>95% Upper Limit:</v>
      </c>
      <c r="Z135" s="968"/>
      <c r="AA135" s="1066" t="str">
        <f>'test RR sign 95%'!BY14</f>
        <v/>
      </c>
      <c r="AB135" s="977" t="str">
        <f>'test RR sign 95%'!BZ14</f>
        <v>95% Upper Limit:</v>
      </c>
      <c r="AC135" s="968"/>
      <c r="AD135" s="712"/>
      <c r="BW135" s="616"/>
      <c r="BX135" s="430"/>
      <c r="BY135" s="24"/>
      <c r="BZ135" s="623">
        <f t="shared" si="62"/>
        <v>0</v>
      </c>
      <c r="CA135" s="623">
        <f>SUM(CA132:CA134)</f>
        <v>0</v>
      </c>
      <c r="CB135" s="24"/>
      <c r="CC135" s="24"/>
      <c r="CD135" s="623">
        <f t="shared" ref="CD135" si="69">CD123</f>
        <v>1060</v>
      </c>
      <c r="CE135" s="623">
        <f>SUM(CE132:CE134)</f>
        <v>89</v>
      </c>
      <c r="CF135" s="9"/>
      <c r="CG135" s="9"/>
      <c r="CH135" s="9"/>
      <c r="CI135" s="624">
        <f>SUM(CI132:CI134)</f>
        <v>1060</v>
      </c>
      <c r="CJ135" s="625" t="e">
        <f>SUM(CJ132:CJ134)</f>
        <v>#DIV/0!</v>
      </c>
      <c r="CK135" s="624">
        <f>SUM(CK132:CK134)</f>
        <v>89</v>
      </c>
      <c r="CL135" s="431"/>
      <c r="CN135" s="616"/>
      <c r="CO135" s="637"/>
      <c r="CQ135" s="430"/>
      <c r="CR135" s="24"/>
      <c r="CS135" s="623">
        <f>SUM(CS132:CS134)</f>
        <v>0</v>
      </c>
      <c r="CT135" s="623">
        <f>SUM(CT132:CT134)</f>
        <v>0</v>
      </c>
      <c r="CU135" s="24"/>
      <c r="CV135" s="24"/>
      <c r="CW135" s="623">
        <f>SUM(CW132:CW134)</f>
        <v>895</v>
      </c>
      <c r="CX135" s="623">
        <f>SUM(CX132:CX134)</f>
        <v>225</v>
      </c>
      <c r="CY135" s="9"/>
      <c r="CZ135" s="9"/>
      <c r="DA135" s="9"/>
      <c r="DB135" s="624">
        <f>SUM(DB132:DB134)</f>
        <v>895</v>
      </c>
      <c r="DC135" s="625" t="e">
        <f>SUM(DC132:DC134)</f>
        <v>#DIV/0!</v>
      </c>
      <c r="DD135" s="624">
        <f>SUM(DD132:DD134)</f>
        <v>225</v>
      </c>
      <c r="DE135" s="431"/>
    </row>
    <row r="136" spans="1:111" ht="27" customHeight="1" thickBot="1" x14ac:dyDescent="0.3">
      <c r="A136" s="1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974"/>
      <c r="S136" s="599"/>
      <c r="T136" s="968"/>
      <c r="U136" s="974"/>
      <c r="V136" s="599"/>
      <c r="W136" s="968"/>
      <c r="X136" s="974"/>
      <c r="Y136" s="599"/>
      <c r="Z136" s="968"/>
      <c r="AA136" s="974"/>
      <c r="AB136" s="599"/>
      <c r="AC136" s="968"/>
      <c r="AD136" s="712"/>
      <c r="BW136" s="616"/>
      <c r="BX136" s="430"/>
      <c r="BY136" s="23" t="s">
        <v>119</v>
      </c>
      <c r="BZ136" s="573" t="e">
        <f>(SUMPRODUCT(CA132:CA132:CB132:CB134))/BZ135</f>
        <v>#DIV/0!</v>
      </c>
      <c r="CA136" s="599"/>
      <c r="CB136" s="599"/>
      <c r="CC136" s="23" t="s">
        <v>119</v>
      </c>
      <c r="CD136" s="573">
        <f>(SUMPRODUCT(CE132:CE132:CF132:CF134))/CD135</f>
        <v>8.4223084993531414E-2</v>
      </c>
      <c r="CE136" s="9"/>
      <c r="CF136" s="9"/>
      <c r="CG136" s="9"/>
      <c r="CH136" s="9"/>
      <c r="CI136" s="623" t="s">
        <v>185</v>
      </c>
      <c r="CJ136" s="575" t="e">
        <f>CJ135/CI135</f>
        <v>#DIV/0!</v>
      </c>
      <c r="CK136" s="575">
        <f>CK135/CI135</f>
        <v>8.3962264150943391E-2</v>
      </c>
      <c r="CL136" s="431"/>
      <c r="CM136" s="579" t="e">
        <f>CJ136/CK136</f>
        <v>#DIV/0!</v>
      </c>
      <c r="CN136" s="616"/>
      <c r="CO136" s="637"/>
      <c r="CQ136" s="430"/>
      <c r="CR136" s="23" t="s">
        <v>119</v>
      </c>
      <c r="CS136" s="573" t="e">
        <f>(SUMPRODUCT(CT132:CT132:CU132:CU134))/CS135</f>
        <v>#DIV/0!</v>
      </c>
      <c r="CT136" s="599"/>
      <c r="CU136" s="599"/>
      <c r="CV136" s="23" t="s">
        <v>119</v>
      </c>
      <c r="CW136" s="573">
        <f>(SUMPRODUCT(CX132:CX132:CY132:CY134))/CW135</f>
        <v>0.25309770170337231</v>
      </c>
      <c r="CX136" s="9"/>
      <c r="CY136" s="9"/>
      <c r="CZ136" s="9"/>
      <c r="DA136" s="9"/>
      <c r="DB136" s="623" t="s">
        <v>185</v>
      </c>
      <c r="DC136" s="575" t="e">
        <f>DC135/DB135</f>
        <v>#DIV/0!</v>
      </c>
      <c r="DD136" s="575">
        <f>DD135/DB135</f>
        <v>0.25139664804469275</v>
      </c>
      <c r="DE136" s="431"/>
      <c r="DF136" s="579" t="e">
        <f>DC136/DD136</f>
        <v>#DIV/0!</v>
      </c>
      <c r="DG136" s="616"/>
    </row>
    <row r="137" spans="1:111" ht="27" customHeight="1" thickBot="1" x14ac:dyDescent="0.3">
      <c r="A137" s="1"/>
      <c r="B137" s="3"/>
      <c r="C137" s="3"/>
      <c r="D137" s="568" t="s">
        <v>173</v>
      </c>
      <c r="E137" s="3"/>
      <c r="F137" s="3"/>
      <c r="G137" s="3"/>
      <c r="H137" s="3"/>
      <c r="I137" s="3"/>
      <c r="J137" s="3"/>
      <c r="K137" s="569" t="s">
        <v>173</v>
      </c>
      <c r="L137" s="3"/>
      <c r="M137" s="3"/>
      <c r="N137" s="3"/>
      <c r="O137" s="3"/>
      <c r="P137" s="3"/>
      <c r="Q137" s="3"/>
      <c r="R137" s="975" t="str">
        <f>'test RR sign 95%'!K8</f>
        <v>RR</v>
      </c>
      <c r="T137" s="968"/>
      <c r="U137" s="975" t="str">
        <f>'test RR sign 95%'!AG8</f>
        <v>RR</v>
      </c>
      <c r="V137" s="599">
        <f>'test RR sign 95%'!AH8</f>
        <v>0</v>
      </c>
      <c r="W137" s="968"/>
      <c r="X137" s="975" t="str">
        <f>'test RR sign 95%'!BC8</f>
        <v>RR</v>
      </c>
      <c r="Y137" s="599">
        <f>'test RR sign 95%'!BD8</f>
        <v>0</v>
      </c>
      <c r="Z137" s="968"/>
      <c r="AA137" s="975" t="str">
        <f>'test RR sign 95%'!BY8</f>
        <v>RR</v>
      </c>
      <c r="AB137" s="599">
        <f>'test RR sign 95%'!BZ8</f>
        <v>0</v>
      </c>
      <c r="AC137" s="968"/>
      <c r="AD137" s="712"/>
      <c r="AE137" s="8" t="s">
        <v>166</v>
      </c>
      <c r="BW137" s="616"/>
      <c r="BX137" s="430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458" t="s">
        <v>209</v>
      </c>
      <c r="CK137" s="9"/>
      <c r="CL137" s="431"/>
      <c r="CM137" s="634" t="s">
        <v>191</v>
      </c>
      <c r="CN137" s="616"/>
      <c r="CO137" s="637"/>
      <c r="CQ137" s="430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431"/>
      <c r="DF137" s="633" t="s">
        <v>191</v>
      </c>
      <c r="DG137" s="616"/>
    </row>
    <row r="138" spans="1:111" ht="42" customHeight="1" thickBot="1" x14ac:dyDescent="0.35">
      <c r="A138" s="1"/>
      <c r="B138" s="3"/>
      <c r="C138" s="3"/>
      <c r="D138" s="565" t="s">
        <v>22</v>
      </c>
      <c r="E138" s="565" t="s">
        <v>306</v>
      </c>
      <c r="F138" s="565" t="s">
        <v>307</v>
      </c>
      <c r="G138" s="565" t="s">
        <v>439</v>
      </c>
      <c r="H138" s="565" t="s">
        <v>440</v>
      </c>
      <c r="I138" s="3"/>
      <c r="J138" s="3"/>
      <c r="K138" s="566" t="s">
        <v>23</v>
      </c>
      <c r="L138" s="565" t="s">
        <v>306</v>
      </c>
      <c r="M138" s="565" t="s">
        <v>307</v>
      </c>
      <c r="N138" s="565" t="s">
        <v>439</v>
      </c>
      <c r="O138" s="565" t="s">
        <v>440</v>
      </c>
      <c r="P138" s="3"/>
      <c r="Q138" s="3"/>
      <c r="R138" s="976" t="str">
        <f>'test RR sign 95%'!K9</f>
        <v/>
      </c>
      <c r="S138" s="977" t="str">
        <f>'test RR sign 95%'!L9</f>
        <v xml:space="preserve"> 95% significant difference</v>
      </c>
      <c r="T138" s="968"/>
      <c r="U138" s="976" t="str">
        <f>'test RR sign 95%'!AG9</f>
        <v/>
      </c>
      <c r="V138" s="977" t="str">
        <f>'test RR sign 95%'!AH9</f>
        <v xml:space="preserve"> 95% significant difference</v>
      </c>
      <c r="W138" s="968"/>
      <c r="X138" s="976" t="str">
        <f>'test RR sign 95%'!BC9</f>
        <v/>
      </c>
      <c r="Y138" s="977" t="str">
        <f>'test RR sign 95%'!BD9</f>
        <v xml:space="preserve"> 95% significant difference</v>
      </c>
      <c r="Z138" s="968"/>
      <c r="AA138" s="976" t="str">
        <f>'test RR sign 95%'!BY9</f>
        <v/>
      </c>
      <c r="AB138" s="977" t="str">
        <f>'test RR sign 95%'!BZ9</f>
        <v xml:space="preserve"> 95% significant difference</v>
      </c>
      <c r="AC138" s="968"/>
      <c r="AD138" s="712"/>
      <c r="AE138" s="539"/>
      <c r="AF138" s="539" t="s">
        <v>162</v>
      </c>
      <c r="AG138" s="539" t="s">
        <v>169</v>
      </c>
      <c r="AH138" s="539" t="s">
        <v>163</v>
      </c>
      <c r="AI138" s="548" t="s">
        <v>165</v>
      </c>
      <c r="AJ138" s="556" t="s">
        <v>168</v>
      </c>
      <c r="AK138" s="557" t="s">
        <v>168</v>
      </c>
      <c r="AO138" s="539"/>
      <c r="AP138" s="539" t="s">
        <v>162</v>
      </c>
      <c r="AQ138" s="539" t="s">
        <v>169</v>
      </c>
      <c r="AR138" s="539" t="s">
        <v>163</v>
      </c>
      <c r="AS138" s="539" t="s">
        <v>165</v>
      </c>
      <c r="AT138" s="552" t="s">
        <v>168</v>
      </c>
      <c r="AU138" s="553" t="s">
        <v>168</v>
      </c>
      <c r="BW138" s="616"/>
      <c r="BX138" s="460"/>
      <c r="BY138" s="461"/>
      <c r="BZ138" s="461"/>
      <c r="CA138" s="461"/>
      <c r="CB138" s="461"/>
      <c r="CC138" s="461"/>
      <c r="CD138" s="632" t="e">
        <f>BZ136/CD136</f>
        <v>#DIV/0!</v>
      </c>
      <c r="CE138" s="461"/>
      <c r="CF138" s="461"/>
      <c r="CG138" s="461"/>
      <c r="CH138" s="461"/>
      <c r="CI138" s="461"/>
      <c r="CJ138" s="461"/>
      <c r="CK138" s="632" t="e">
        <f>CJ136/CK136</f>
        <v>#DIV/0!</v>
      </c>
      <c r="CL138" s="462"/>
      <c r="CN138" s="616"/>
      <c r="CO138" s="637"/>
      <c r="CQ138" s="460"/>
      <c r="CR138" s="461"/>
      <c r="CS138" s="461"/>
      <c r="CT138" s="461"/>
      <c r="CU138" s="461"/>
      <c r="CV138" s="461"/>
      <c r="CW138" s="461"/>
      <c r="CX138" s="461"/>
      <c r="CY138" s="461"/>
      <c r="CZ138" s="461"/>
      <c r="DA138" s="461"/>
      <c r="DB138" s="461"/>
      <c r="DC138" s="461"/>
      <c r="DD138" s="632" t="e">
        <f>DC136/DD136</f>
        <v>#DIV/0!</v>
      </c>
      <c r="DE138" s="462"/>
    </row>
    <row r="139" spans="1:111" ht="33" customHeight="1" thickBot="1" x14ac:dyDescent="0.3">
      <c r="A139" s="1"/>
      <c r="B139" s="3"/>
      <c r="C139" s="3"/>
      <c r="D139" s="565" t="s">
        <v>171</v>
      </c>
      <c r="E139" s="564" t="e">
        <f>AJ110</f>
        <v>#DIV/0!</v>
      </c>
      <c r="F139" s="564" t="e">
        <f>AJ111</f>
        <v>#DIV/0!</v>
      </c>
      <c r="G139" s="564" t="e">
        <f>AJ112</f>
        <v>#DIV/0!</v>
      </c>
      <c r="H139" s="564" t="e">
        <f>AJ113</f>
        <v>#DIV/0!</v>
      </c>
      <c r="I139" s="3"/>
      <c r="J139" s="3"/>
      <c r="K139" s="566" t="s">
        <v>171</v>
      </c>
      <c r="L139" s="567" t="e">
        <f>AJ118</f>
        <v>#DIV/0!</v>
      </c>
      <c r="M139" s="567" t="e">
        <f>AJ119</f>
        <v>#DIV/0!</v>
      </c>
      <c r="N139" s="567" t="e">
        <f>AJ120</f>
        <v>#DIV/0!</v>
      </c>
      <c r="O139" s="567" t="e">
        <f>AJ121</f>
        <v>#DIV/0!</v>
      </c>
      <c r="P139" s="3"/>
      <c r="Q139" s="3"/>
      <c r="R139" s="967"/>
      <c r="S139" s="9"/>
      <c r="T139" s="968"/>
      <c r="U139" s="969"/>
      <c r="V139" s="9"/>
      <c r="W139" s="968"/>
      <c r="X139" s="969"/>
      <c r="Y139" s="9"/>
      <c r="Z139" s="968"/>
      <c r="AA139" s="969"/>
      <c r="AB139" s="9"/>
      <c r="AC139" s="968"/>
      <c r="AD139" s="712"/>
      <c r="AE139" s="538" t="s">
        <v>33</v>
      </c>
      <c r="AF139" s="542" t="s">
        <v>34</v>
      </c>
      <c r="AG139" s="542" t="s">
        <v>34</v>
      </c>
      <c r="AH139" s="542" t="s">
        <v>55</v>
      </c>
      <c r="AI139" s="546" t="s">
        <v>55</v>
      </c>
      <c r="AJ139" s="558" t="s">
        <v>55</v>
      </c>
      <c r="AK139" s="559" t="s">
        <v>55</v>
      </c>
      <c r="AO139" s="541" t="s">
        <v>23</v>
      </c>
      <c r="AP139" s="542" t="s">
        <v>34</v>
      </c>
      <c r="AQ139" s="542" t="s">
        <v>34</v>
      </c>
      <c r="AR139" s="543" t="s">
        <v>101</v>
      </c>
      <c r="AS139" s="542" t="s">
        <v>55</v>
      </c>
      <c r="AT139" s="552" t="s">
        <v>55</v>
      </c>
      <c r="AU139" s="554" t="s">
        <v>55</v>
      </c>
      <c r="BW139" s="616"/>
      <c r="BX139" s="616"/>
      <c r="BY139" s="616"/>
      <c r="BZ139" s="616"/>
      <c r="CA139" s="616"/>
      <c r="CB139" s="616"/>
      <c r="CC139" s="616"/>
      <c r="CD139" s="616"/>
      <c r="CE139" s="616"/>
      <c r="CF139" s="616"/>
      <c r="CG139" s="616"/>
      <c r="CH139" s="616"/>
      <c r="CI139" s="616"/>
      <c r="CJ139" s="616"/>
      <c r="CK139" s="616"/>
      <c r="CL139" s="616"/>
      <c r="CM139" s="616"/>
      <c r="CN139" s="616"/>
      <c r="CO139" s="637"/>
      <c r="CP139" s="631"/>
      <c r="CQ139" s="631"/>
      <c r="CR139" s="631"/>
      <c r="CS139" s="631"/>
      <c r="CT139" s="631"/>
      <c r="CU139" s="631"/>
      <c r="CV139" s="631"/>
      <c r="CW139" s="631"/>
      <c r="CX139" s="631"/>
      <c r="CY139" s="631"/>
      <c r="CZ139" s="631"/>
      <c r="DA139" s="631"/>
      <c r="DB139" s="631"/>
      <c r="DC139" s="631"/>
      <c r="DD139" s="631"/>
      <c r="DE139" s="631"/>
    </row>
    <row r="140" spans="1:111" ht="33" customHeight="1" thickBot="1" x14ac:dyDescent="0.3">
      <c r="A140" s="1"/>
      <c r="B140" s="3"/>
      <c r="C140" s="3"/>
      <c r="D140" s="563" t="s">
        <v>132</v>
      </c>
      <c r="E140" s="564" t="e">
        <f>AK110</f>
        <v>#DIV/0!</v>
      </c>
      <c r="F140" s="564" t="e">
        <f>AK111</f>
        <v>#DIV/0!</v>
      </c>
      <c r="G140" s="564" t="e">
        <f>AK112</f>
        <v>#DIV/0!</v>
      </c>
      <c r="H140" s="564" t="e">
        <f>AK113</f>
        <v>#DIV/0!</v>
      </c>
      <c r="I140" s="3"/>
      <c r="J140" s="3"/>
      <c r="K140" s="566" t="s">
        <v>132</v>
      </c>
      <c r="L140" s="567" t="e">
        <f>AK118</f>
        <v>#DIV/0!</v>
      </c>
      <c r="M140" s="567" t="e">
        <f>AK119</f>
        <v>#DIV/0!</v>
      </c>
      <c r="N140" s="567" t="e">
        <f>AK120</f>
        <v>#DIV/0!</v>
      </c>
      <c r="O140" s="567" t="e">
        <f>AK121</f>
        <v>#DIV/0!</v>
      </c>
      <c r="P140" s="3"/>
      <c r="Q140" s="3"/>
      <c r="R140" s="970"/>
      <c r="S140" s="971"/>
      <c r="T140" s="972"/>
      <c r="U140" s="973"/>
      <c r="V140" s="971"/>
      <c r="W140" s="972"/>
      <c r="X140" s="973"/>
      <c r="Y140" s="971"/>
      <c r="Z140" s="972"/>
      <c r="AA140" s="973"/>
      <c r="AB140" s="971"/>
      <c r="AC140" s="972"/>
      <c r="AD140" s="712"/>
      <c r="AE140" s="8"/>
      <c r="AF140" s="545" t="e">
        <f>AH140/AJ140</f>
        <v>#DIV/0!</v>
      </c>
      <c r="AG140" s="545">
        <v>1.9E-2</v>
      </c>
      <c r="AH140" s="542">
        <f>C21</f>
        <v>0</v>
      </c>
      <c r="AI140" s="546">
        <f>AK140*AG140</f>
        <v>20.14</v>
      </c>
      <c r="AJ140" s="560">
        <f>$I$21</f>
        <v>0</v>
      </c>
      <c r="AK140" s="560">
        <v>1060</v>
      </c>
      <c r="AO140" s="544"/>
      <c r="AP140" s="545" t="e">
        <f>AR140/AT140</f>
        <v>#DIV/0!</v>
      </c>
      <c r="AQ140" s="545">
        <v>5.8000000000000003E-2</v>
      </c>
      <c r="AR140" s="542">
        <f>C22</f>
        <v>0</v>
      </c>
      <c r="AS140" s="546">
        <f>AU140*AQ140</f>
        <v>51.910000000000004</v>
      </c>
      <c r="AT140" s="555">
        <f>$I$22</f>
        <v>0</v>
      </c>
      <c r="AU140" s="555">
        <v>895</v>
      </c>
    </row>
    <row r="141" spans="1:111" ht="33" customHeight="1" x14ac:dyDescent="0.2">
      <c r="A141" s="1"/>
      <c r="B141" s="3"/>
      <c r="C141" s="3"/>
      <c r="D141" s="563" t="s">
        <v>149</v>
      </c>
      <c r="E141" s="564" t="e">
        <f>AL110</f>
        <v>#DIV/0!</v>
      </c>
      <c r="F141" s="564">
        <v>0</v>
      </c>
      <c r="G141" s="564" t="e">
        <f>AL112</f>
        <v>#DIV/0!</v>
      </c>
      <c r="H141" s="564" t="e">
        <f>AL113</f>
        <v>#DIV/0!</v>
      </c>
      <c r="I141" s="3"/>
      <c r="J141" s="3"/>
      <c r="K141" s="566" t="s">
        <v>149</v>
      </c>
      <c r="L141" s="567" t="e">
        <f>AL118</f>
        <v>#DIV/0!</v>
      </c>
      <c r="M141" s="567" t="e">
        <f>AL119</f>
        <v>#DIV/0!</v>
      </c>
      <c r="N141" s="567" t="e">
        <f>AL120</f>
        <v>#DIV/0!</v>
      </c>
      <c r="O141" s="567" t="e">
        <f>AL121</f>
        <v>#DIV/0!</v>
      </c>
      <c r="P141" s="3"/>
      <c r="Q141" s="3"/>
      <c r="R141" s="3"/>
      <c r="AD141" s="712"/>
      <c r="AJ141" s="466"/>
      <c r="AK141" s="561"/>
      <c r="AT141" s="430"/>
      <c r="AU141" s="431"/>
    </row>
    <row r="142" spans="1:111" ht="33" customHeight="1" thickBot="1" x14ac:dyDescent="0.35">
      <c r="A142" s="1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AD142" s="712"/>
      <c r="AE142" s="8" t="s">
        <v>167</v>
      </c>
      <c r="AJ142" s="466"/>
      <c r="AK142" s="561"/>
      <c r="AP142" s="534"/>
      <c r="AT142" s="430"/>
      <c r="AU142" s="431"/>
    </row>
    <row r="143" spans="1:111" ht="33" customHeight="1" thickBot="1" x14ac:dyDescent="0.25">
      <c r="A143" s="1"/>
      <c r="B143" s="3"/>
      <c r="C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562" t="s">
        <v>408</v>
      </c>
      <c r="AD143" s="712"/>
      <c r="AE143" s="539"/>
      <c r="AF143" s="539" t="s">
        <v>162</v>
      </c>
      <c r="AG143" s="539" t="s">
        <v>164</v>
      </c>
      <c r="AH143" s="539" t="s">
        <v>163</v>
      </c>
      <c r="AI143" s="548" t="s">
        <v>165</v>
      </c>
      <c r="AJ143" s="556" t="s">
        <v>168</v>
      </c>
      <c r="AK143" s="557" t="s">
        <v>168</v>
      </c>
      <c r="AO143" s="539"/>
      <c r="AP143" s="539" t="s">
        <v>162</v>
      </c>
      <c r="AQ143" s="539" t="s">
        <v>164</v>
      </c>
      <c r="AR143" s="539" t="s">
        <v>163</v>
      </c>
      <c r="AS143" s="539" t="s">
        <v>165</v>
      </c>
      <c r="AT143" s="549" t="s">
        <v>168</v>
      </c>
      <c r="AU143" s="550" t="s">
        <v>168</v>
      </c>
    </row>
    <row r="144" spans="1:111" ht="30" customHeight="1" thickBot="1" x14ac:dyDescent="0.35">
      <c r="A144" s="1"/>
      <c r="B144" s="3"/>
      <c r="C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978" t="s">
        <v>441</v>
      </c>
      <c r="S144" s="979"/>
      <c r="T144" s="980"/>
      <c r="U144" s="978" t="s">
        <v>307</v>
      </c>
      <c r="V144" s="979"/>
      <c r="W144" s="980"/>
      <c r="X144" s="981" t="s">
        <v>439</v>
      </c>
      <c r="Y144" s="979"/>
      <c r="Z144" s="980"/>
      <c r="AA144" s="981" t="s">
        <v>442</v>
      </c>
      <c r="AB144" s="979"/>
      <c r="AC144" s="980"/>
      <c r="AD144" s="712"/>
      <c r="AE144" s="538" t="s">
        <v>33</v>
      </c>
      <c r="AF144" s="542" t="s">
        <v>34</v>
      </c>
      <c r="AG144" s="542" t="s">
        <v>34</v>
      </c>
      <c r="AH144" s="542" t="s">
        <v>55</v>
      </c>
      <c r="AI144" s="546" t="s">
        <v>55</v>
      </c>
      <c r="AJ144" s="558" t="s">
        <v>55</v>
      </c>
      <c r="AK144" s="559" t="s">
        <v>55</v>
      </c>
      <c r="AO144" s="538" t="s">
        <v>33</v>
      </c>
      <c r="AP144" s="537" t="s">
        <v>34</v>
      </c>
      <c r="AQ144" s="537" t="s">
        <v>34</v>
      </c>
      <c r="AR144" s="537" t="s">
        <v>55</v>
      </c>
      <c r="AS144" s="537" t="s">
        <v>55</v>
      </c>
      <c r="AT144" s="556" t="s">
        <v>55</v>
      </c>
      <c r="AU144" s="559" t="s">
        <v>55</v>
      </c>
    </row>
    <row r="145" spans="1:48" ht="33" customHeight="1" thickBot="1" x14ac:dyDescent="0.3">
      <c r="A145" s="1"/>
      <c r="B145" s="3"/>
      <c r="C145" s="3"/>
      <c r="J145" s="3"/>
      <c r="K145" s="3"/>
      <c r="L145" s="3"/>
      <c r="M145" s="3"/>
      <c r="N145" s="3"/>
      <c r="O145" s="3"/>
      <c r="P145" s="3"/>
      <c r="Q145" s="3"/>
      <c r="R145" s="967" t="s">
        <v>266</v>
      </c>
      <c r="S145" s="9"/>
      <c r="T145" s="968"/>
      <c r="U145" s="974" t="s">
        <v>266</v>
      </c>
      <c r="V145" s="599"/>
      <c r="W145" s="968"/>
      <c r="X145" s="974" t="s">
        <v>266</v>
      </c>
      <c r="Y145" s="599"/>
      <c r="Z145" s="968"/>
      <c r="AA145" s="974" t="s">
        <v>266</v>
      </c>
      <c r="AB145" s="599"/>
      <c r="AC145" s="968"/>
      <c r="AD145" s="712"/>
      <c r="AE145" s="8"/>
      <c r="AF145" s="542"/>
      <c r="AG145" s="545">
        <f>AI145/AK145</f>
        <v>3.3018867924528301E-2</v>
      </c>
      <c r="AH145" s="542"/>
      <c r="AI145" s="546">
        <v>35</v>
      </c>
      <c r="AJ145" s="560">
        <f>AJ140</f>
        <v>0</v>
      </c>
      <c r="AK145" s="560">
        <v>1060</v>
      </c>
      <c r="AO145" s="8"/>
      <c r="AP145" s="537"/>
      <c r="AQ145" s="540">
        <f>AS145/AU145</f>
        <v>8.4916201117318429E-2</v>
      </c>
      <c r="AR145" s="537"/>
      <c r="AS145" s="547">
        <v>76</v>
      </c>
      <c r="AT145" s="560">
        <f>AT140</f>
        <v>0</v>
      </c>
      <c r="AU145" s="560">
        <v>895</v>
      </c>
    </row>
    <row r="146" spans="1:48" ht="33" customHeight="1" x14ac:dyDescent="0.3">
      <c r="A146" s="1"/>
      <c r="B146" s="3"/>
      <c r="C146" s="3"/>
      <c r="J146" s="3"/>
      <c r="K146" s="3"/>
      <c r="L146" s="3"/>
      <c r="M146" s="3"/>
      <c r="N146" s="3"/>
      <c r="O146" s="3"/>
      <c r="P146" s="3"/>
      <c r="Q146" s="3"/>
      <c r="R146" s="1065" t="str">
        <f>'test RR sign 95%'!V13</f>
        <v/>
      </c>
      <c r="S146" s="977" t="str">
        <f>'test RR sign 95%'!W13</f>
        <v>95% Lower Limit:</v>
      </c>
      <c r="T146" s="968"/>
      <c r="U146" s="1065" t="str">
        <f>'test RR sign 95%'!AR13</f>
        <v/>
      </c>
      <c r="V146" s="977" t="str">
        <f>'test RR sign 95%'!AS13</f>
        <v>95% Lower Limit:</v>
      </c>
      <c r="W146" s="968"/>
      <c r="X146" s="1065" t="str">
        <f>'test RR sign 95%'!BN13</f>
        <v/>
      </c>
      <c r="Y146" s="977" t="str">
        <f>'test RR sign 95%'!BO13</f>
        <v>95% Lower Limit:</v>
      </c>
      <c r="Z146" s="968"/>
      <c r="AA146" s="1065" t="str">
        <f>'test RR sign 95%'!CJ13</f>
        <v/>
      </c>
      <c r="AB146" s="977" t="str">
        <f>'test RR sign 95%'!CK13</f>
        <v>95% Lower Limit:</v>
      </c>
      <c r="AC146" s="968"/>
      <c r="AD146" s="712"/>
      <c r="AK146" s="176" t="s">
        <v>170</v>
      </c>
      <c r="AS146" s="176" t="s">
        <v>170</v>
      </c>
    </row>
    <row r="147" spans="1:48" ht="33" customHeight="1" thickBot="1" x14ac:dyDescent="0.35">
      <c r="A147" s="1"/>
      <c r="B147" s="3"/>
      <c r="C147" s="3"/>
      <c r="J147" s="3"/>
      <c r="K147" s="3"/>
      <c r="L147" s="3"/>
      <c r="M147" s="3"/>
      <c r="N147" s="3"/>
      <c r="O147" s="3"/>
      <c r="P147" s="3"/>
      <c r="Q147" s="3"/>
      <c r="R147" s="1066" t="str">
        <f>'test RR sign 95%'!V14</f>
        <v/>
      </c>
      <c r="S147" s="977" t="str">
        <f>'test RR sign 95%'!W14</f>
        <v>95% Upper Limit:</v>
      </c>
      <c r="T147" s="968"/>
      <c r="U147" s="1066" t="str">
        <f>'test RR sign 95%'!AR14</f>
        <v/>
      </c>
      <c r="V147" s="977" t="str">
        <f>'test RR sign 95%'!AS14</f>
        <v>95% Upper Limit:</v>
      </c>
      <c r="W147" s="968"/>
      <c r="X147" s="1066" t="str">
        <f>'test RR sign 95%'!BN14</f>
        <v/>
      </c>
      <c r="Y147" s="977" t="str">
        <f>'test RR sign 95%'!BO14</f>
        <v>95% Upper Limit:</v>
      </c>
      <c r="Z147" s="968"/>
      <c r="AA147" s="1066" t="str">
        <f>'test RR sign 95%'!CJ14</f>
        <v/>
      </c>
      <c r="AB147" s="977" t="str">
        <f>'test RR sign 95%'!CK14</f>
        <v>95% Upper Limit:</v>
      </c>
      <c r="AC147" s="968"/>
      <c r="AD147" s="712"/>
    </row>
    <row r="148" spans="1:48" ht="33" customHeight="1" x14ac:dyDescent="0.25">
      <c r="A148" s="1"/>
      <c r="B148" s="3"/>
      <c r="C148" s="3"/>
      <c r="J148" s="3"/>
      <c r="K148" s="3"/>
      <c r="L148" s="3"/>
      <c r="M148" s="3"/>
      <c r="N148" s="3"/>
      <c r="O148" s="3"/>
      <c r="P148" s="3"/>
      <c r="Q148" s="3"/>
      <c r="R148" s="974"/>
      <c r="S148" s="599"/>
      <c r="T148" s="968"/>
      <c r="U148" s="974"/>
      <c r="V148" s="599"/>
      <c r="W148" s="968"/>
      <c r="X148" s="974"/>
      <c r="Y148" s="599"/>
      <c r="Z148" s="968"/>
      <c r="AA148" s="974"/>
      <c r="AB148" s="599"/>
      <c r="AC148" s="968"/>
      <c r="AD148" s="712"/>
    </row>
    <row r="149" spans="1:48" ht="33" customHeight="1" thickBot="1" x14ac:dyDescent="0.3">
      <c r="A149" s="1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975" t="s">
        <v>257</v>
      </c>
      <c r="T149" s="968"/>
      <c r="U149" s="975" t="str">
        <f>'test RR sign 95%'!AR8</f>
        <v>RR</v>
      </c>
      <c r="V149" s="599">
        <f>'test RR sign 95%'!AS8</f>
        <v>0</v>
      </c>
      <c r="W149" s="968"/>
      <c r="X149" s="975" t="str">
        <f>'test RR sign 95%'!BN8</f>
        <v>RR</v>
      </c>
      <c r="Y149" s="599">
        <f>'test RR sign 95%'!BO8</f>
        <v>0</v>
      </c>
      <c r="Z149" s="968"/>
      <c r="AA149" s="975" t="str">
        <f>'test RR sign 95%'!CJ8</f>
        <v>RR</v>
      </c>
      <c r="AB149" s="599">
        <f>'test RR sign 95%'!CK8</f>
        <v>0</v>
      </c>
      <c r="AC149" s="968"/>
      <c r="AD149" s="712"/>
    </row>
    <row r="150" spans="1:48" ht="33" customHeight="1" thickBot="1" x14ac:dyDescent="0.35">
      <c r="A150" s="1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976" t="str">
        <f>'test RR sign 95%'!V9</f>
        <v/>
      </c>
      <c r="S150" s="977" t="str">
        <f>'test RR sign 95%'!W9</f>
        <v xml:space="preserve"> 95% significant difference</v>
      </c>
      <c r="T150" s="968"/>
      <c r="U150" s="976" t="str">
        <f>'test RR sign 95%'!AR9</f>
        <v/>
      </c>
      <c r="V150" s="977" t="str">
        <f>'test RR sign 95%'!AS9</f>
        <v xml:space="preserve"> 95% significant difference</v>
      </c>
      <c r="W150" s="968"/>
      <c r="X150" s="976" t="str">
        <f>'test RR sign 95%'!BN9</f>
        <v/>
      </c>
      <c r="Y150" s="977" t="str">
        <f>'test RR sign 95%'!BO9</f>
        <v xml:space="preserve"> 95% significant difference</v>
      </c>
      <c r="Z150" s="968"/>
      <c r="AA150" s="976" t="str">
        <f>'test RR sign 95%'!CJ9</f>
        <v/>
      </c>
      <c r="AB150" s="977" t="str">
        <f>'test RR sign 95%'!CK9</f>
        <v xml:space="preserve"> 95% significant difference</v>
      </c>
      <c r="AC150" s="968"/>
      <c r="AD150" s="712"/>
      <c r="AE150" s="454"/>
      <c r="AF150" s="455"/>
      <c r="AG150" s="455"/>
      <c r="AH150" s="455"/>
      <c r="AI150" s="455"/>
      <c r="AJ150" s="455"/>
      <c r="AK150" s="455"/>
      <c r="AL150" s="455"/>
      <c r="AM150" s="455"/>
      <c r="AN150" s="455"/>
      <c r="AO150" s="455"/>
      <c r="AP150" s="455"/>
      <c r="AQ150" s="455"/>
      <c r="AR150" s="455"/>
      <c r="AS150" s="455"/>
      <c r="AT150" s="455"/>
      <c r="AU150" s="455"/>
      <c r="AV150" s="455"/>
    </row>
    <row r="151" spans="1:48" ht="33" customHeight="1" thickBot="1" x14ac:dyDescent="0.3">
      <c r="A151" s="1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967"/>
      <c r="S151" s="9"/>
      <c r="T151" s="968"/>
      <c r="U151" s="969"/>
      <c r="V151" s="9"/>
      <c r="W151" s="968"/>
      <c r="X151" s="969"/>
      <c r="Y151" s="9"/>
      <c r="Z151" s="968"/>
      <c r="AA151" s="969"/>
      <c r="AB151" s="9"/>
      <c r="AC151" s="968"/>
      <c r="AD151" s="712"/>
      <c r="AE151" s="430" t="s">
        <v>22</v>
      </c>
      <c r="AF151" s="9" t="s">
        <v>109</v>
      </c>
      <c r="AG151" s="9" t="s">
        <v>188</v>
      </c>
      <c r="AH151" s="9" t="s">
        <v>189</v>
      </c>
      <c r="AI151" s="9"/>
      <c r="AJ151" s="458" t="s">
        <v>22</v>
      </c>
      <c r="AK151" s="599" t="s">
        <v>190</v>
      </c>
      <c r="AL151" s="9"/>
      <c r="AM151" s="9"/>
      <c r="AN151" s="9"/>
      <c r="AO151" s="580" t="s">
        <v>192</v>
      </c>
      <c r="AP151" s="581" t="s">
        <v>193</v>
      </c>
      <c r="AQ151" s="581"/>
      <c r="AR151" s="581" t="s">
        <v>194</v>
      </c>
      <c r="AS151" s="581"/>
      <c r="AT151" s="580"/>
      <c r="AU151" s="9"/>
      <c r="AV151" s="9"/>
    </row>
    <row r="152" spans="1:48" ht="33" customHeight="1" thickBot="1" x14ac:dyDescent="0.3">
      <c r="A152" s="1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970"/>
      <c r="S152" s="971"/>
      <c r="T152" s="972"/>
      <c r="U152" s="973"/>
      <c r="V152" s="971"/>
      <c r="W152" s="972"/>
      <c r="X152" s="973"/>
      <c r="Y152" s="971"/>
      <c r="Z152" s="972"/>
      <c r="AA152" s="973"/>
      <c r="AB152" s="971"/>
      <c r="AC152" s="972"/>
      <c r="AD152" s="712"/>
      <c r="AE152" s="571" t="s">
        <v>121</v>
      </c>
      <c r="AF152" s="595">
        <f>AH140</f>
        <v>0</v>
      </c>
      <c r="AG152" s="595">
        <f>AH152-AF152</f>
        <v>0</v>
      </c>
      <c r="AH152" s="599">
        <f>I21</f>
        <v>0</v>
      </c>
      <c r="AI152" s="9"/>
      <c r="AJ152" s="599" t="s">
        <v>121</v>
      </c>
      <c r="AK152" s="578">
        <f>AK154*AM152/AM154</f>
        <v>0</v>
      </c>
      <c r="AL152" s="578">
        <f>AL154*AM152/AM154</f>
        <v>0</v>
      </c>
      <c r="AM152" s="600">
        <f>AH152</f>
        <v>0</v>
      </c>
      <c r="AN152" s="9"/>
      <c r="AO152" s="582">
        <f>(AK152+AL153)/AM154</f>
        <v>0.98099999999999987</v>
      </c>
      <c r="AP152" s="582">
        <f>100%-AO152</f>
        <v>1.9000000000000128E-2</v>
      </c>
      <c r="AQ152" s="583"/>
      <c r="AR152" s="584" t="s">
        <v>195</v>
      </c>
      <c r="AS152" s="614">
        <f>(AO154-AO154^2)/(AM154*((1-AO152)^2))</f>
        <v>4.870903674279993E-2</v>
      </c>
      <c r="AT152" s="580"/>
      <c r="AU152" s="9"/>
      <c r="AV152" s="9"/>
    </row>
    <row r="153" spans="1:48" ht="33" customHeight="1" thickBot="1" x14ac:dyDescent="0.3">
      <c r="A153" s="1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AD153" s="712"/>
      <c r="AE153" s="571" t="s">
        <v>187</v>
      </c>
      <c r="AF153" s="596">
        <f>AI140</f>
        <v>20.14</v>
      </c>
      <c r="AG153" s="596">
        <f>AH153-AF153</f>
        <v>1039.8599999999999</v>
      </c>
      <c r="AH153" s="599">
        <f>AK140</f>
        <v>1060</v>
      </c>
      <c r="AI153" s="9"/>
      <c r="AJ153" s="599" t="s">
        <v>187</v>
      </c>
      <c r="AK153" s="577">
        <f>AK154*AM153/AM154</f>
        <v>20.14</v>
      </c>
      <c r="AL153" s="577">
        <f>AL154*AM153/AM154</f>
        <v>1039.8599999999999</v>
      </c>
      <c r="AM153" s="600">
        <f>AH153</f>
        <v>1060</v>
      </c>
      <c r="AN153" s="9"/>
      <c r="AO153" s="586" t="s">
        <v>196</v>
      </c>
      <c r="AP153" s="587" t="s">
        <v>197</v>
      </c>
      <c r="AQ153" s="581"/>
      <c r="AR153" s="588" t="s">
        <v>198</v>
      </c>
      <c r="AS153" s="585">
        <f>AP155/SQRT(AS152)</f>
        <v>0</v>
      </c>
      <c r="AT153" s="580"/>
      <c r="AU153" s="9"/>
      <c r="AV153" s="9"/>
    </row>
    <row r="154" spans="1:48" ht="33" customHeight="1" thickBo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712"/>
      <c r="AE154" s="430"/>
      <c r="AF154" s="601">
        <f>SUM(AF152:AF153)</f>
        <v>20.14</v>
      </c>
      <c r="AG154" s="601">
        <f>SUM(AG152:AG153)</f>
        <v>1039.8599999999999</v>
      </c>
      <c r="AH154" s="599">
        <f>SUM(AH152:AH153)</f>
        <v>1060</v>
      </c>
      <c r="AI154" s="9"/>
      <c r="AJ154" s="9"/>
      <c r="AK154" s="602">
        <f>AF154</f>
        <v>20.14</v>
      </c>
      <c r="AL154" s="602">
        <f>AG154</f>
        <v>1039.8599999999999</v>
      </c>
      <c r="AM154" s="600">
        <f>SUM(AM152:AM153)</f>
        <v>1060</v>
      </c>
      <c r="AN154" s="9"/>
      <c r="AO154" s="589">
        <f>(AF152+AG153)/AH154</f>
        <v>0.98099999999999987</v>
      </c>
      <c r="AP154" s="589">
        <f>AO154-AO152</f>
        <v>0</v>
      </c>
      <c r="AQ154" s="590"/>
      <c r="AR154" s="591" t="s">
        <v>199</v>
      </c>
      <c r="AS154" s="592"/>
      <c r="AT154" s="580"/>
      <c r="AU154" s="9"/>
      <c r="AV154" s="9"/>
    </row>
    <row r="155" spans="1:48" ht="33" customHeight="1" x14ac:dyDescent="0.25">
      <c r="A155" s="551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AD155" s="712"/>
      <c r="AE155" s="430"/>
      <c r="AF155" s="9"/>
      <c r="AG155" s="9"/>
      <c r="AH155" s="9"/>
      <c r="AI155" s="9"/>
      <c r="AJ155" s="9"/>
      <c r="AK155" s="603"/>
      <c r="AL155" s="9"/>
      <c r="AM155" s="9"/>
      <c r="AN155" s="9"/>
      <c r="AO155" s="593" t="s">
        <v>200</v>
      </c>
      <c r="AP155" s="593">
        <f>AP154/AP152</f>
        <v>0</v>
      </c>
      <c r="AQ155" s="594"/>
      <c r="AR155" s="594"/>
      <c r="AS155" s="593"/>
      <c r="AT155" s="580"/>
      <c r="AU155" s="9"/>
      <c r="AV155" s="9"/>
    </row>
    <row r="156" spans="1:48" ht="33" customHeight="1" x14ac:dyDescent="0.25">
      <c r="A156" s="1"/>
      <c r="B156" s="3"/>
      <c r="C156" s="3"/>
      <c r="D156" s="18"/>
      <c r="E156" s="18"/>
      <c r="F156" s="18"/>
      <c r="G156" s="18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AD156" s="712"/>
      <c r="AE156" s="430"/>
      <c r="AF156" s="9"/>
      <c r="AG156" s="9"/>
      <c r="AH156" s="9"/>
      <c r="AI156" s="9"/>
      <c r="AJ156" s="9"/>
      <c r="AK156" s="604"/>
      <c r="AL156" s="604"/>
      <c r="AM156" s="9"/>
      <c r="AN156" s="9"/>
      <c r="AO156" s="9"/>
      <c r="AP156" s="9"/>
      <c r="AQ156" s="9"/>
      <c r="AR156" s="9"/>
      <c r="AS156" s="9"/>
      <c r="AT156" s="9"/>
      <c r="AU156" s="9"/>
      <c r="AV156" s="9"/>
    </row>
    <row r="157" spans="1:48" ht="33" customHeight="1" thickBot="1" x14ac:dyDescent="0.3">
      <c r="A157" s="1"/>
      <c r="B157" s="3"/>
      <c r="D157" s="18"/>
      <c r="E157" s="18"/>
      <c r="F157" s="18"/>
      <c r="G157" s="18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AD157" s="712"/>
      <c r="AE157" s="605" t="s">
        <v>201</v>
      </c>
      <c r="AF157" s="9" t="s">
        <v>109</v>
      </c>
      <c r="AG157" s="9" t="s">
        <v>188</v>
      </c>
      <c r="AH157" s="9" t="s">
        <v>189</v>
      </c>
      <c r="AI157" s="9"/>
      <c r="AJ157" s="458" t="s">
        <v>22</v>
      </c>
      <c r="AK157" s="599" t="s">
        <v>190</v>
      </c>
      <c r="AL157" s="9"/>
      <c r="AM157" s="9"/>
      <c r="AN157" s="9"/>
      <c r="AO157" s="580" t="s">
        <v>192</v>
      </c>
      <c r="AP157" s="581" t="s">
        <v>193</v>
      </c>
      <c r="AQ157" s="581"/>
      <c r="AR157" s="581" t="s">
        <v>194</v>
      </c>
      <c r="AS157" s="581"/>
      <c r="AT157" s="9"/>
      <c r="AU157" s="9"/>
      <c r="AV157" s="9"/>
    </row>
    <row r="158" spans="1:48" ht="33" customHeight="1" thickBot="1" x14ac:dyDescent="0.3">
      <c r="A158" s="1"/>
      <c r="B158" s="3"/>
      <c r="D158" s="18"/>
      <c r="E158" s="18"/>
      <c r="F158" s="18"/>
      <c r="G158" s="18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AD158" s="712"/>
      <c r="AE158" s="571" t="s">
        <v>121</v>
      </c>
      <c r="AF158" s="597">
        <f>AR140</f>
        <v>0</v>
      </c>
      <c r="AG158" s="597">
        <f>AH158-AF158</f>
        <v>0</v>
      </c>
      <c r="AH158" s="599">
        <f>I22</f>
        <v>0</v>
      </c>
      <c r="AI158" s="9"/>
      <c r="AJ158" s="599" t="s">
        <v>121</v>
      </c>
      <c r="AK158" s="578">
        <f>AK160*AM158/AM160</f>
        <v>0</v>
      </c>
      <c r="AL158" s="578">
        <f>AL160*AM158/AM160</f>
        <v>0</v>
      </c>
      <c r="AM158" s="600">
        <f>AH158</f>
        <v>0</v>
      </c>
      <c r="AN158" s="9"/>
      <c r="AO158" s="582">
        <f>(AK158+AL159)/AM160</f>
        <v>0.94200000000000006</v>
      </c>
      <c r="AP158" s="582">
        <f>100%-AO158</f>
        <v>5.799999999999994E-2</v>
      </c>
      <c r="AQ158" s="583"/>
      <c r="AR158" s="584" t="s">
        <v>195</v>
      </c>
      <c r="AS158" s="614">
        <f>(AO160-AO160^2)/(AM160*((1-AO158)^2))</f>
        <v>1.8146792525524952E-2</v>
      </c>
      <c r="AT158" s="9"/>
      <c r="AU158" s="9"/>
      <c r="AV158" s="9"/>
    </row>
    <row r="159" spans="1:48" ht="33" customHeight="1" thickBot="1" x14ac:dyDescent="0.3">
      <c r="A159" s="1"/>
      <c r="B159" s="3"/>
      <c r="D159" s="18"/>
      <c r="E159" s="18"/>
      <c r="F159" s="18"/>
      <c r="G159" s="18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AD159" s="712"/>
      <c r="AE159" s="571" t="s">
        <v>187</v>
      </c>
      <c r="AF159" s="598">
        <f>AS140</f>
        <v>51.910000000000004</v>
      </c>
      <c r="AG159" s="598">
        <f>AH159-AF159</f>
        <v>843.09</v>
      </c>
      <c r="AH159" s="599">
        <f>AU140</f>
        <v>895</v>
      </c>
      <c r="AI159" s="9"/>
      <c r="AJ159" s="599" t="s">
        <v>187</v>
      </c>
      <c r="AK159" s="577">
        <f>AK160*AM159/AM160</f>
        <v>51.910000000000004</v>
      </c>
      <c r="AL159" s="577">
        <f>AL160*AM159/AM160</f>
        <v>843.09</v>
      </c>
      <c r="AM159" s="600">
        <f>AH159</f>
        <v>895</v>
      </c>
      <c r="AN159" s="9"/>
      <c r="AO159" s="586" t="s">
        <v>196</v>
      </c>
      <c r="AP159" s="587" t="s">
        <v>197</v>
      </c>
      <c r="AQ159" s="581"/>
      <c r="AR159" s="588" t="s">
        <v>198</v>
      </c>
      <c r="AS159" s="585">
        <f>AP161/SQRT(AS158)</f>
        <v>0</v>
      </c>
      <c r="AT159" s="9"/>
      <c r="AU159" s="9"/>
      <c r="AV159" s="9"/>
    </row>
    <row r="160" spans="1:48" ht="33" customHeight="1" thickBot="1" x14ac:dyDescent="0.3">
      <c r="A160" s="1"/>
      <c r="B160" s="3"/>
      <c r="D160" s="18"/>
      <c r="E160" s="18"/>
      <c r="F160" s="18"/>
      <c r="G160" s="18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AD160" s="712"/>
      <c r="AE160" s="430"/>
      <c r="AF160" s="601">
        <f>SUM(AF158:AF159)</f>
        <v>51.910000000000004</v>
      </c>
      <c r="AG160" s="601">
        <f>SUM(AG158:AG159)</f>
        <v>843.09</v>
      </c>
      <c r="AH160" s="599">
        <f>SUM(AH158:AH159)</f>
        <v>895</v>
      </c>
      <c r="AI160" s="9"/>
      <c r="AJ160" s="9"/>
      <c r="AK160" s="602">
        <f>AF160</f>
        <v>51.910000000000004</v>
      </c>
      <c r="AL160" s="602">
        <f>AG160</f>
        <v>843.09</v>
      </c>
      <c r="AM160" s="600">
        <f>SUM(AM158:AM159)</f>
        <v>895</v>
      </c>
      <c r="AN160" s="9"/>
      <c r="AO160" s="589">
        <f>(AF158+AG159)/AH160</f>
        <v>0.94200000000000006</v>
      </c>
      <c r="AP160" s="589">
        <f>AO160-AO158</f>
        <v>0</v>
      </c>
      <c r="AQ160" s="590"/>
      <c r="AR160" s="591" t="s">
        <v>199</v>
      </c>
      <c r="AS160" s="592"/>
      <c r="AT160" s="9"/>
      <c r="AU160" s="9"/>
      <c r="AV160" s="9"/>
    </row>
    <row r="161" spans="1:48" ht="33" customHeight="1" x14ac:dyDescent="0.25">
      <c r="A161" s="1"/>
      <c r="B161" s="3"/>
      <c r="D161" s="18"/>
      <c r="E161" s="18"/>
      <c r="F161" s="18"/>
      <c r="G161" s="18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AD161" s="712"/>
      <c r="AE161" s="430"/>
      <c r="AF161" s="9"/>
      <c r="AG161" s="9"/>
      <c r="AH161" s="9"/>
      <c r="AI161" s="9"/>
      <c r="AJ161" s="9"/>
      <c r="AK161" s="603"/>
      <c r="AL161" s="9"/>
      <c r="AM161" s="9"/>
      <c r="AN161" s="9"/>
      <c r="AO161" s="593" t="s">
        <v>200</v>
      </c>
      <c r="AP161" s="593">
        <f>AP160/AP158</f>
        <v>0</v>
      </c>
      <c r="AQ161" s="594"/>
      <c r="AR161" s="594"/>
      <c r="AS161" s="593"/>
      <c r="AT161" s="9"/>
      <c r="AU161" s="9"/>
      <c r="AV161" s="9"/>
    </row>
    <row r="162" spans="1:48" ht="33" customHeight="1" x14ac:dyDescent="0.2">
      <c r="A162" s="1"/>
      <c r="B162" s="3"/>
      <c r="C162" s="3"/>
      <c r="D162" s="18"/>
      <c r="E162" s="18"/>
      <c r="F162" s="18"/>
      <c r="G162" s="1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AD162" s="712"/>
      <c r="AE162" s="430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</row>
    <row r="163" spans="1:48" ht="33" customHeight="1" thickBot="1" x14ac:dyDescent="0.25">
      <c r="A163" s="1"/>
      <c r="B163" s="3"/>
      <c r="C163" s="3"/>
      <c r="D163" s="18"/>
      <c r="E163" s="18"/>
      <c r="F163" s="18"/>
      <c r="G163" s="18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AD163" s="712"/>
      <c r="AE163" s="460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  <c r="AT163" s="461"/>
      <c r="AU163" s="461"/>
      <c r="AV163" s="461"/>
    </row>
    <row r="164" spans="1:48" ht="33" customHeight="1" x14ac:dyDescent="0.2">
      <c r="A164" s="1"/>
      <c r="B164" s="3"/>
      <c r="C164" s="3"/>
      <c r="D164" s="18"/>
      <c r="E164" s="18"/>
      <c r="F164" s="18"/>
      <c r="G164" s="18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AD164" s="712"/>
    </row>
    <row r="165" spans="1:48" ht="33" customHeight="1" x14ac:dyDescent="0.2">
      <c r="A165" s="1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AD165" s="712"/>
    </row>
    <row r="166" spans="1:48" ht="33" customHeight="1" x14ac:dyDescent="0.2">
      <c r="A166" s="1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AD166" s="712"/>
    </row>
    <row r="167" spans="1:48" ht="33" customHeight="1" x14ac:dyDescent="0.2">
      <c r="A167" s="1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AD167" s="712"/>
    </row>
    <row r="168" spans="1:48" ht="33" customHeight="1" x14ac:dyDescent="0.2">
      <c r="A168" s="1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AD168" s="712"/>
    </row>
    <row r="169" spans="1:48" ht="33" customHeight="1" x14ac:dyDescent="0.2">
      <c r="A169" s="1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AD169" s="712"/>
    </row>
    <row r="170" spans="1:48" ht="33" customHeight="1" x14ac:dyDescent="0.2">
      <c r="A170" s="712"/>
      <c r="B170" s="712"/>
      <c r="C170" s="712"/>
      <c r="D170" s="712"/>
      <c r="E170" s="712"/>
      <c r="F170" s="712"/>
      <c r="G170" s="712"/>
      <c r="H170" s="712"/>
      <c r="I170" s="712"/>
      <c r="J170" s="712"/>
      <c r="K170" s="712"/>
      <c r="L170" s="712"/>
      <c r="M170" s="712"/>
      <c r="N170" s="712"/>
      <c r="O170" s="712"/>
      <c r="P170" s="712"/>
      <c r="Q170" s="712"/>
      <c r="R170" s="712"/>
      <c r="S170" s="712"/>
      <c r="T170" s="712"/>
      <c r="U170" s="712"/>
      <c r="V170" s="712"/>
      <c r="W170" s="712"/>
      <c r="X170" s="712"/>
      <c r="Y170" s="712"/>
      <c r="Z170" s="712"/>
      <c r="AA170" s="712"/>
      <c r="AB170" s="712"/>
      <c r="AC170" s="712"/>
      <c r="AD170" s="712"/>
    </row>
    <row r="171" spans="1:48" ht="33" customHeight="1" x14ac:dyDescent="0.2"/>
    <row r="172" spans="1:48" ht="33" customHeight="1" x14ac:dyDescent="0.2"/>
    <row r="173" spans="1:48" ht="33" customHeight="1" x14ac:dyDescent="0.2">
      <c r="A173" s="3"/>
      <c r="B173" s="3"/>
    </row>
    <row r="174" spans="1:48" ht="33" customHeight="1" x14ac:dyDescent="0.2"/>
    <row r="175" spans="1:48" ht="33" customHeight="1" x14ac:dyDescent="0.2"/>
    <row r="176" spans="1:48" ht="33" customHeight="1" x14ac:dyDescent="0.2"/>
    <row r="177" spans="1:19" ht="33" customHeight="1" x14ac:dyDescent="0.2"/>
    <row r="178" spans="1:19" ht="33" customHeight="1" x14ac:dyDescent="0.2"/>
    <row r="179" spans="1:19" ht="24.95" customHeight="1" x14ac:dyDescent="0.2">
      <c r="A179" s="1"/>
      <c r="B179" s="3"/>
      <c r="C179" s="3"/>
    </row>
    <row r="180" spans="1:19" ht="24.95" customHeight="1" x14ac:dyDescent="0.2">
      <c r="A180" s="1"/>
      <c r="B180" s="3"/>
      <c r="C180" s="3"/>
      <c r="D180" s="3"/>
      <c r="E180" s="3"/>
    </row>
    <row r="181" spans="1:19" ht="24.95" customHeight="1" x14ac:dyDescent="0.2">
      <c r="A181" s="1"/>
      <c r="B181" s="3"/>
      <c r="C181" s="3"/>
    </row>
    <row r="182" spans="1:19" ht="24.95" customHeight="1" x14ac:dyDescent="0.2">
      <c r="A182" s="1"/>
    </row>
    <row r="183" spans="1:19" ht="24.95" customHeight="1" x14ac:dyDescent="0.2">
      <c r="A183" s="1"/>
      <c r="C183" s="39"/>
      <c r="D183" s="40"/>
      <c r="E183" s="40"/>
    </row>
    <row r="184" spans="1:19" ht="24.95" customHeight="1" x14ac:dyDescent="0.2">
      <c r="A184" s="1"/>
      <c r="D184" s="31"/>
      <c r="E184" s="31"/>
    </row>
    <row r="185" spans="1:19" ht="24.95" customHeight="1" x14ac:dyDescent="0.2">
      <c r="A185" s="1"/>
    </row>
    <row r="186" spans="1:19" ht="24.95" customHeight="1" x14ac:dyDescent="0.2">
      <c r="A186" s="1"/>
      <c r="E186" s="41"/>
    </row>
    <row r="187" spans="1:19" ht="24.95" customHeight="1" x14ac:dyDescent="0.2">
      <c r="A187" s="1"/>
      <c r="E187" s="31"/>
    </row>
    <row r="188" spans="1:19" ht="24.95" customHeight="1" x14ac:dyDescent="0.2">
      <c r="A188" s="1"/>
    </row>
    <row r="189" spans="1:19" ht="24.95" customHeight="1" x14ac:dyDescent="0.2">
      <c r="A189" s="1"/>
      <c r="Q189" s="39"/>
      <c r="R189" s="40"/>
      <c r="S189" s="41"/>
    </row>
    <row r="190" spans="1:19" ht="24.95" customHeight="1" x14ac:dyDescent="0.2">
      <c r="A190" s="1"/>
      <c r="E190" s="40"/>
      <c r="R190" s="31"/>
      <c r="S190" s="31"/>
    </row>
    <row r="191" spans="1:19" ht="24.95" customHeight="1" x14ac:dyDescent="0.2">
      <c r="A191" s="1"/>
      <c r="D191" s="31"/>
      <c r="E191" s="31"/>
    </row>
    <row r="192" spans="1:19" ht="24.95" customHeight="1" x14ac:dyDescent="0.2">
      <c r="A192" s="1"/>
      <c r="B192" s="3"/>
      <c r="C192" s="3"/>
    </row>
    <row r="193" spans="1:17" ht="24.95" customHeight="1" x14ac:dyDescent="0.2">
      <c r="A193" s="3"/>
      <c r="B193" s="3"/>
      <c r="C193" s="3"/>
    </row>
    <row r="196" spans="1:17" ht="24.95" customHeight="1" x14ac:dyDescent="0.2">
      <c r="A196" s="3"/>
      <c r="B196" s="3"/>
      <c r="O196" s="12"/>
      <c r="P196" s="12"/>
      <c r="Q196" s="12"/>
    </row>
    <row r="197" spans="1:17" ht="25.5" customHeight="1" x14ac:dyDescent="0.2">
      <c r="A197" s="1"/>
    </row>
    <row r="198" spans="1:17" ht="25.5" customHeight="1" x14ac:dyDescent="0.2">
      <c r="A198" s="1"/>
    </row>
    <row r="199" spans="1:17" ht="25.5" customHeight="1" x14ac:dyDescent="0.2">
      <c r="A199" s="1"/>
    </row>
    <row r="200" spans="1:17" ht="25.5" customHeight="1" x14ac:dyDescent="0.2">
      <c r="A200" s="1"/>
    </row>
    <row r="201" spans="1:17" ht="25.5" customHeight="1" x14ac:dyDescent="0.2">
      <c r="A201" s="1"/>
    </row>
    <row r="202" spans="1:17" ht="25.5" customHeight="1" x14ac:dyDescent="0.2">
      <c r="A202" s="1"/>
    </row>
    <row r="203" spans="1:17" ht="25.5" customHeight="1" x14ac:dyDescent="0.2">
      <c r="A203" s="1"/>
    </row>
    <row r="204" spans="1:17" ht="25.5" customHeight="1" x14ac:dyDescent="0.2">
      <c r="A204" s="1"/>
    </row>
    <row r="205" spans="1:17" ht="25.5" customHeight="1" x14ac:dyDescent="0.2">
      <c r="A205" s="1"/>
    </row>
    <row r="206" spans="1:17" ht="25.5" customHeight="1" x14ac:dyDescent="0.2">
      <c r="A206" s="1"/>
    </row>
    <row r="207" spans="1:17" ht="25.5" customHeight="1" x14ac:dyDescent="0.2">
      <c r="A207" s="1"/>
    </row>
    <row r="208" spans="1:17" ht="25.5" customHeight="1" x14ac:dyDescent="0.2">
      <c r="A208" s="1"/>
    </row>
    <row r="209" spans="1:1" ht="25.5" customHeight="1" x14ac:dyDescent="0.2">
      <c r="A209" s="1"/>
    </row>
    <row r="210" spans="1:1" ht="25.5" customHeight="1" x14ac:dyDescent="0.2">
      <c r="A210" s="1"/>
    </row>
  </sheetData>
  <sheetProtection algorithmName="SHA-512" hashValue="mm5I2bEzo6yu2VJDoWytdU4fvKTqDcNoWBS0pHX8nmKgfPhQCcTGIfNDwi5cMOtLI9j/2zZtVfQFv9ZcAVxbnw==" saltValue="7Y8vlW4Lv8Zgnc8sbsGpyA==" spinCount="100000" sheet="1" formatCells="0" formatColumns="0" formatRows="0"/>
  <mergeCells count="91">
    <mergeCell ref="N28:P28"/>
    <mergeCell ref="BZ117:CB117"/>
    <mergeCell ref="CD117:CF117"/>
    <mergeCell ref="BZ129:CB129"/>
    <mergeCell ref="CD129:CF129"/>
    <mergeCell ref="BZ93:CB93"/>
    <mergeCell ref="CD93:CF93"/>
    <mergeCell ref="BZ102:CB102"/>
    <mergeCell ref="CD102:CF102"/>
    <mergeCell ref="N37:P37"/>
    <mergeCell ref="AG101:AL101"/>
    <mergeCell ref="B95:AC110"/>
    <mergeCell ref="E32:G32"/>
    <mergeCell ref="E29:G29"/>
    <mergeCell ref="E30:G30"/>
    <mergeCell ref="E31:G31"/>
    <mergeCell ref="S14:S19"/>
    <mergeCell ref="B27:B28"/>
    <mergeCell ref="C27:C28"/>
    <mergeCell ref="N27:P27"/>
    <mergeCell ref="I13:I19"/>
    <mergeCell ref="J13:J19"/>
    <mergeCell ref="K27:M27"/>
    <mergeCell ref="C13:D19"/>
    <mergeCell ref="G13:H19"/>
    <mergeCell ref="E13:F19"/>
    <mergeCell ref="E27:G27"/>
    <mergeCell ref="O14:O19"/>
    <mergeCell ref="Q14:Q19"/>
    <mergeCell ref="H27:J27"/>
    <mergeCell ref="B26:P26"/>
    <mergeCell ref="H28:J28"/>
    <mergeCell ref="C37:C38"/>
    <mergeCell ref="B37:B38"/>
    <mergeCell ref="E37:G37"/>
    <mergeCell ref="H37:J37"/>
    <mergeCell ref="K37:M37"/>
    <mergeCell ref="B2:T2"/>
    <mergeCell ref="C12:H12"/>
    <mergeCell ref="J6:M6"/>
    <mergeCell ref="J9:M9"/>
    <mergeCell ref="B6:F6"/>
    <mergeCell ref="O12:T12"/>
    <mergeCell ref="K30:M30"/>
    <mergeCell ref="N34:P34"/>
    <mergeCell ref="E34:G34"/>
    <mergeCell ref="K34:M34"/>
    <mergeCell ref="K32:M32"/>
    <mergeCell ref="H34:J34"/>
    <mergeCell ref="B41:C41"/>
    <mergeCell ref="B39:C39"/>
    <mergeCell ref="E41:G41"/>
    <mergeCell ref="H41:J41"/>
    <mergeCell ref="N40:P40"/>
    <mergeCell ref="K39:M39"/>
    <mergeCell ref="N39:P39"/>
    <mergeCell ref="E40:G40"/>
    <mergeCell ref="H40:J40"/>
    <mergeCell ref="K41:M41"/>
    <mergeCell ref="E39:G39"/>
    <mergeCell ref="H39:J39"/>
    <mergeCell ref="N41:P41"/>
    <mergeCell ref="E44:G44"/>
    <mergeCell ref="H44:J44"/>
    <mergeCell ref="N44:P44"/>
    <mergeCell ref="E42:G42"/>
    <mergeCell ref="H42:J42"/>
    <mergeCell ref="K42:M42"/>
    <mergeCell ref="N42:P42"/>
    <mergeCell ref="K44:M44"/>
    <mergeCell ref="CW129:CY129"/>
    <mergeCell ref="H29:J29"/>
    <mergeCell ref="H30:J30"/>
    <mergeCell ref="H31:J31"/>
    <mergeCell ref="H32:J32"/>
    <mergeCell ref="N29:P29"/>
    <mergeCell ref="N30:P30"/>
    <mergeCell ref="K29:M29"/>
    <mergeCell ref="N31:P31"/>
    <mergeCell ref="N32:P32"/>
    <mergeCell ref="K31:M31"/>
    <mergeCell ref="BZ84:CB84"/>
    <mergeCell ref="CD84:CF84"/>
    <mergeCell ref="CU84:CW84"/>
    <mergeCell ref="K40:M40"/>
    <mergeCell ref="B36:P36"/>
    <mergeCell ref="CQ84:CS84"/>
    <mergeCell ref="CQ93:CS93"/>
    <mergeCell ref="CQ102:CS102"/>
    <mergeCell ref="CQ117:CS117"/>
    <mergeCell ref="CS129:CU129"/>
  </mergeCells>
  <phoneticPr fontId="16" type="noConversion"/>
  <conditionalFormatting sqref="R147">
    <cfRule type="colorScale" priority="10">
      <colorScale>
        <cfvo type="num" val="&quot;&lt;1&quot;"/>
        <cfvo type="num" val="&quot;&gt;=1&quot;"/>
        <color theme="0" tint="-0.34998626667073579"/>
        <color rgb="FF00B050"/>
      </colorScale>
    </cfRule>
  </conditionalFormatting>
  <conditionalFormatting sqref="R150">
    <cfRule type="expression" dxfId="23" priority="9">
      <formula>$R146&gt;1</formula>
    </cfRule>
  </conditionalFormatting>
  <conditionalFormatting sqref="U150">
    <cfRule type="expression" dxfId="22" priority="8">
      <formula>$U146&gt;1</formula>
    </cfRule>
  </conditionalFormatting>
  <conditionalFormatting sqref="X150">
    <cfRule type="expression" dxfId="21" priority="7">
      <formula>$X146&gt;1</formula>
    </cfRule>
  </conditionalFormatting>
  <conditionalFormatting sqref="AA150">
    <cfRule type="expression" dxfId="20" priority="6">
      <formula>$AA146&gt;1</formula>
    </cfRule>
  </conditionalFormatting>
  <conditionalFormatting sqref="R135">
    <cfRule type="colorScale" priority="5">
      <colorScale>
        <cfvo type="num" val="&quot;&lt;1&quot;"/>
        <cfvo type="num" val="&quot;&gt;=1&quot;"/>
        <color theme="0" tint="-0.34998626667073579"/>
        <color rgb="FF00B050"/>
      </colorScale>
    </cfRule>
  </conditionalFormatting>
  <conditionalFormatting sqref="R138">
    <cfRule type="expression" dxfId="19" priority="4">
      <formula>$R134&gt;1</formula>
    </cfRule>
  </conditionalFormatting>
  <conditionalFormatting sqref="U138">
    <cfRule type="expression" dxfId="18" priority="3">
      <formula>$U134&gt;1</formula>
    </cfRule>
  </conditionalFormatting>
  <conditionalFormatting sqref="X138">
    <cfRule type="expression" dxfId="17" priority="2">
      <formula>$X134&gt;1</formula>
    </cfRule>
  </conditionalFormatting>
  <conditionalFormatting sqref="AA138">
    <cfRule type="expression" dxfId="16" priority="1">
      <formula>$AA134&gt;1</formula>
    </cfRule>
  </conditionalFormatting>
  <pageMargins left="0.75" right="0.75" top="1" bottom="1" header="0.5" footer="0.5"/>
  <pageSetup paperSize="9" scale="40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J238"/>
  <sheetViews>
    <sheetView tabSelected="1" zoomScale="39" zoomScaleNormal="39" workbookViewId="0">
      <selection activeCell="Z6" sqref="Z5:Z6"/>
    </sheetView>
  </sheetViews>
  <sheetFormatPr defaultColWidth="9.140625" defaultRowHeight="12.75" x14ac:dyDescent="0.2"/>
  <cols>
    <col min="1" max="1" width="4.140625" customWidth="1"/>
    <col min="2" max="2" width="11.140625" customWidth="1"/>
    <col min="3" max="3" width="22.28515625" customWidth="1"/>
    <col min="4" max="4" width="18.140625" customWidth="1"/>
    <col min="5" max="15" width="18" customWidth="1"/>
    <col min="23" max="23" width="13.140625" customWidth="1"/>
    <col min="24" max="24" width="29.28515625" customWidth="1"/>
    <col min="25" max="25" width="8.28515625" customWidth="1"/>
    <col min="26" max="26" width="14.28515625" customWidth="1"/>
    <col min="27" max="27" width="26.28515625" customWidth="1"/>
    <col min="28" max="28" width="5.28515625" customWidth="1"/>
    <col min="29" max="29" width="12.85546875" customWidth="1"/>
    <col min="30" max="30" width="28.140625" customWidth="1"/>
    <col min="37" max="37" width="3.85546875" style="827" customWidth="1"/>
    <col min="38" max="38" width="9.140625" style="827"/>
    <col min="39" max="40" width="0" hidden="1" customWidth="1"/>
    <col min="41" max="49" width="9.140625" hidden="1" customWidth="1"/>
    <col min="50" max="50" width="11.85546875" hidden="1" customWidth="1"/>
    <col min="51" max="53" width="9.140625" hidden="1" customWidth="1"/>
    <col min="54" max="54" width="12.42578125" hidden="1" customWidth="1"/>
    <col min="55" max="55" width="12" hidden="1" customWidth="1"/>
    <col min="56" max="59" width="9.140625" hidden="1" customWidth="1"/>
    <col min="60" max="60" width="16.85546875" hidden="1" customWidth="1"/>
    <col min="61" max="61" width="13" hidden="1" customWidth="1"/>
    <col min="62" max="62" width="9.140625" hidden="1" customWidth="1"/>
    <col min="63" max="63" width="10.5703125" hidden="1" customWidth="1"/>
    <col min="64" max="72" width="9.140625" hidden="1" customWidth="1"/>
    <col min="73" max="73" width="11.5703125" hidden="1" customWidth="1"/>
    <col min="74" max="76" width="9.140625" hidden="1" customWidth="1"/>
    <col min="77" max="77" width="13.5703125" hidden="1" customWidth="1"/>
    <col min="78" max="78" width="11.42578125" hidden="1" customWidth="1"/>
    <col min="79" max="82" width="9.140625" hidden="1" customWidth="1"/>
    <col min="83" max="83" width="15.28515625" hidden="1" customWidth="1"/>
    <col min="84" max="84" width="15.140625" hidden="1" customWidth="1"/>
    <col min="85" max="85" width="11.5703125" hidden="1" customWidth="1"/>
    <col min="86" max="88" width="9.140625" hidden="1" customWidth="1"/>
    <col min="89" max="90" width="0" hidden="1" customWidth="1"/>
  </cols>
  <sheetData>
    <row r="1" spans="1:72" ht="42.75" customHeight="1" x14ac:dyDescent="0.2">
      <c r="A1" s="827"/>
      <c r="B1" s="827" t="str">
        <f>'ANAM.F.rep1'!$C$1</f>
        <v>ergoEPM_LATIN QUESTIONNAIRE-ANAMN-MUSCSKEL 18-8-22) copyright Daniela Colombini</v>
      </c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  <c r="Q1" s="827"/>
      <c r="R1" s="827"/>
      <c r="S1" s="827"/>
      <c r="T1" s="827"/>
      <c r="U1" s="827"/>
      <c r="V1" s="827"/>
      <c r="W1" s="827"/>
      <c r="X1" s="827"/>
      <c r="Y1" s="827"/>
      <c r="Z1" s="827"/>
      <c r="AA1" s="827"/>
      <c r="AB1" s="827"/>
      <c r="AC1" s="827"/>
      <c r="AD1" s="827"/>
      <c r="AE1" s="827"/>
      <c r="AF1" s="827"/>
      <c r="AG1" s="827"/>
      <c r="AH1" s="827"/>
      <c r="AI1" s="827"/>
      <c r="AJ1" s="827"/>
    </row>
    <row r="2" spans="1:72" ht="247.5" customHeight="1" x14ac:dyDescent="0.2">
      <c r="B2" s="1464" t="s">
        <v>413</v>
      </c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6"/>
    </row>
    <row r="4" spans="1:72" ht="30" x14ac:dyDescent="0.4">
      <c r="C4" s="3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3"/>
      <c r="AH4" s="3"/>
      <c r="AI4" s="3"/>
      <c r="AJ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</row>
    <row r="5" spans="1:72" ht="17.25" customHeight="1" x14ac:dyDescent="0.2">
      <c r="C5" s="925"/>
      <c r="D5" s="925"/>
      <c r="E5" s="925"/>
      <c r="F5" s="925"/>
      <c r="G5" s="925"/>
      <c r="H5" s="925"/>
      <c r="I5" s="925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3"/>
      <c r="AH5" s="3"/>
      <c r="AI5" s="3"/>
      <c r="AJ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</row>
    <row r="6" spans="1:72" ht="25.5" customHeight="1" x14ac:dyDescent="0.35">
      <c r="C6" s="8" t="s">
        <v>268</v>
      </c>
      <c r="D6" s="13"/>
      <c r="E6" s="13"/>
      <c r="F6" s="8" t="s">
        <v>269</v>
      </c>
      <c r="G6" s="4"/>
      <c r="H6" s="4"/>
      <c r="I6" s="4"/>
      <c r="U6" s="5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3"/>
      <c r="AH6" s="3"/>
      <c r="AI6" s="3"/>
      <c r="AJ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</row>
    <row r="7" spans="1:72" ht="25.5" customHeight="1" x14ac:dyDescent="0.2">
      <c r="C7" s="141"/>
      <c r="D7" s="440"/>
      <c r="E7" s="440"/>
      <c r="F7" s="1512" t="str">
        <f>'ANAM.M.rep1'!$H$7</f>
        <v>BBBBBBBBBB</v>
      </c>
      <c r="G7" s="1513"/>
      <c r="H7" s="1513"/>
      <c r="I7" s="1514"/>
      <c r="N7" s="4"/>
      <c r="S7" s="4"/>
      <c r="T7" s="4"/>
      <c r="V7" s="3"/>
      <c r="W7" s="3"/>
      <c r="X7" s="142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</row>
    <row r="8" spans="1:72" ht="15" customHeight="1" x14ac:dyDescent="0.4">
      <c r="C8" s="176"/>
      <c r="D8" s="8"/>
      <c r="E8" s="8"/>
      <c r="F8" s="458"/>
      <c r="G8" s="458"/>
      <c r="H8" s="458"/>
      <c r="I8" s="176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14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</row>
    <row r="9" spans="1:72" ht="21.75" customHeight="1" x14ac:dyDescent="0.4">
      <c r="C9" s="144"/>
      <c r="D9" s="176"/>
      <c r="E9" s="176"/>
      <c r="F9" s="721" t="s">
        <v>83</v>
      </c>
      <c r="G9" s="721" t="s">
        <v>84</v>
      </c>
      <c r="H9" s="721" t="s">
        <v>85</v>
      </c>
      <c r="I9" s="176"/>
      <c r="L9" s="9"/>
      <c r="M9" s="9"/>
      <c r="N9" s="9"/>
      <c r="S9" s="7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14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</row>
    <row r="10" spans="1:72" ht="23.25" customHeight="1" x14ac:dyDescent="0.4">
      <c r="C10" s="144"/>
      <c r="D10" s="458"/>
      <c r="E10" s="458"/>
      <c r="F10" s="185">
        <f>'STAT.UPPER LIMBS'!B9</f>
        <v>0</v>
      </c>
      <c r="G10" s="185">
        <f>'STAT.UPPER LIMBS'!C9</f>
        <v>11</v>
      </c>
      <c r="H10" s="185">
        <f>'STAT.UPPER LIMBS'!D9</f>
        <v>4</v>
      </c>
      <c r="I10" s="176"/>
      <c r="L10" s="9"/>
      <c r="M10" s="9"/>
      <c r="N10" s="9"/>
      <c r="O10" s="9"/>
      <c r="P10" s="9"/>
      <c r="Q10" s="9"/>
      <c r="S10" s="7"/>
      <c r="T10" s="8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14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</row>
    <row r="11" spans="1:72" s="3" customFormat="1" ht="23.25" customHeight="1" thickBot="1" x14ac:dyDescent="0.45">
      <c r="C11" s="144"/>
      <c r="D11" s="10"/>
      <c r="E11" s="10"/>
      <c r="F11" s="15"/>
      <c r="G11" s="17"/>
      <c r="H11" s="17"/>
      <c r="I11" s="17"/>
      <c r="L11" s="10"/>
      <c r="M11" s="10"/>
      <c r="N11" s="10"/>
      <c r="O11" s="10"/>
      <c r="P11" s="10"/>
      <c r="Q11" s="10"/>
      <c r="S11" s="145"/>
      <c r="T11" s="146"/>
      <c r="AJ11" s="143"/>
      <c r="AK11" s="827"/>
      <c r="AL11" s="827"/>
    </row>
    <row r="12" spans="1:72" s="151" customFormat="1" ht="23.25" customHeight="1" thickBot="1" x14ac:dyDescent="0.25">
      <c r="C12" s="921"/>
      <c r="D12" s="922"/>
      <c r="E12" s="922"/>
      <c r="F12" s="1518" t="s">
        <v>319</v>
      </c>
      <c r="G12" s="1519"/>
      <c r="H12" s="1519"/>
      <c r="I12" s="1519"/>
      <c r="J12" s="1519"/>
      <c r="K12" s="1520"/>
      <c r="L12" s="1521" t="s">
        <v>301</v>
      </c>
      <c r="M12" s="1522"/>
      <c r="N12" s="152"/>
      <c r="O12" s="149"/>
      <c r="P12" s="149"/>
      <c r="Q12" s="149"/>
      <c r="S12" s="153"/>
      <c r="T12" s="153"/>
      <c r="AJ12" s="154"/>
      <c r="AK12" s="828"/>
      <c r="AL12" s="828"/>
    </row>
    <row r="13" spans="1:72" s="151" customFormat="1" ht="108" customHeight="1" x14ac:dyDescent="0.2">
      <c r="C13" s="921"/>
      <c r="D13" s="923" t="s">
        <v>403</v>
      </c>
      <c r="E13" s="924" t="s">
        <v>347</v>
      </c>
      <c r="F13" s="1515" t="s">
        <v>415</v>
      </c>
      <c r="G13" s="1516"/>
      <c r="H13" s="1516" t="s">
        <v>416</v>
      </c>
      <c r="I13" s="1516"/>
      <c r="J13" s="1516" t="s">
        <v>417</v>
      </c>
      <c r="K13" s="1517"/>
      <c r="L13" s="1523"/>
      <c r="M13" s="1524"/>
      <c r="N13" s="149"/>
      <c r="O13" s="149"/>
      <c r="P13" s="149"/>
      <c r="R13" s="153"/>
      <c r="S13" s="153"/>
      <c r="AI13" s="154"/>
      <c r="AK13" s="828"/>
      <c r="AL13" s="828"/>
    </row>
    <row r="14" spans="1:72" s="155" customFormat="1" ht="30" customHeight="1" x14ac:dyDescent="0.4">
      <c r="C14" s="1529" t="s">
        <v>354</v>
      </c>
      <c r="D14" s="1525">
        <f>'personal info STAT'!C22</f>
        <v>0</v>
      </c>
      <c r="E14" s="1526">
        <f>'personal info STAT'!D22</f>
        <v>0</v>
      </c>
      <c r="F14" s="1525">
        <f>'ANAM.M.rep1'!DC528</f>
        <v>0</v>
      </c>
      <c r="G14" s="1534"/>
      <c r="H14" s="1534">
        <f>'ANAM.M.rep1'!DF528</f>
        <v>0</v>
      </c>
      <c r="I14" s="1538"/>
      <c r="J14" s="1534">
        <f>'ANAM.M.rep1'!DI528</f>
        <v>0</v>
      </c>
      <c r="K14" s="1535"/>
      <c r="L14" s="1525">
        <f>'ANAM.M.rep1'!DT528</f>
        <v>0</v>
      </c>
      <c r="M14" s="1526"/>
      <c r="N14" s="156"/>
      <c r="O14" s="156"/>
      <c r="P14" s="156"/>
      <c r="R14" s="157"/>
      <c r="S14" s="157"/>
      <c r="AI14" s="158"/>
      <c r="AK14" s="829"/>
      <c r="AL14" s="829"/>
    </row>
    <row r="15" spans="1:72" s="155" customFormat="1" ht="30" customHeight="1" x14ac:dyDescent="0.4">
      <c r="C15" s="1530"/>
      <c r="D15" s="1525"/>
      <c r="E15" s="1526"/>
      <c r="F15" s="1540" t="e">
        <f>'ANAM.M.rep1'!DC531</f>
        <v>#DIV/0!</v>
      </c>
      <c r="G15" s="1541"/>
      <c r="H15" s="1541" t="e">
        <f>'ANAM.M.rep1'!DF531</f>
        <v>#DIV/0!</v>
      </c>
      <c r="I15" s="1543"/>
      <c r="J15" s="1541" t="e">
        <f>'ANAM.M.rep1'!DI531</f>
        <v>#DIV/0!</v>
      </c>
      <c r="K15" s="1542"/>
      <c r="L15" s="1544" t="e">
        <f>'ANAM.M.rep1'!DT531</f>
        <v>#DIV/0!</v>
      </c>
      <c r="M15" s="1526"/>
      <c r="N15" s="156"/>
      <c r="O15" s="156"/>
      <c r="P15" s="156"/>
      <c r="R15" s="157"/>
      <c r="S15" s="157"/>
      <c r="AE15" s="463"/>
      <c r="AI15" s="158"/>
      <c r="AK15" s="829"/>
      <c r="AL15" s="829"/>
    </row>
    <row r="16" spans="1:72" s="155" customFormat="1" ht="30" customHeight="1" x14ac:dyDescent="0.4">
      <c r="C16" s="1529" t="s">
        <v>414</v>
      </c>
      <c r="D16" s="1525">
        <f>'personal info STAT'!C23</f>
        <v>0</v>
      </c>
      <c r="E16" s="1526">
        <f>'personal info STAT'!D23</f>
        <v>0</v>
      </c>
      <c r="F16" s="1525">
        <f>'ANAM.F.rep1'!DC528</f>
        <v>0</v>
      </c>
      <c r="G16" s="1534"/>
      <c r="H16" s="1534">
        <f>'ANAM.F.rep1'!DF528</f>
        <v>0</v>
      </c>
      <c r="I16" s="1538"/>
      <c r="J16" s="1534">
        <f>'ANAM.F.rep1'!DI528</f>
        <v>0</v>
      </c>
      <c r="K16" s="1535"/>
      <c r="L16" s="1525">
        <f>'ANAM.F.rep1'!DT528</f>
        <v>0</v>
      </c>
      <c r="M16" s="1526"/>
      <c r="N16" s="156"/>
      <c r="O16" s="156"/>
      <c r="P16" s="156"/>
      <c r="R16" s="157"/>
      <c r="S16" s="157"/>
      <c r="AI16" s="158"/>
      <c r="AK16" s="829"/>
      <c r="AL16" s="829"/>
    </row>
    <row r="17" spans="1:87" s="3" customFormat="1" ht="30" customHeight="1" x14ac:dyDescent="0.4">
      <c r="C17" s="1530"/>
      <c r="D17" s="1531"/>
      <c r="E17" s="1535"/>
      <c r="F17" s="1540" t="e">
        <f>'ANAM.F.rep1'!DC531</f>
        <v>#DIV/0!</v>
      </c>
      <c r="G17" s="1541"/>
      <c r="H17" s="1541" t="e">
        <f>'ANAM.F.rep1'!DF531</f>
        <v>#DIV/0!</v>
      </c>
      <c r="I17" s="1543"/>
      <c r="J17" s="1541" t="e">
        <f>'ANAM.F.rep1'!DI531</f>
        <v>#DIV/0!</v>
      </c>
      <c r="K17" s="1542"/>
      <c r="L17" s="1540" t="e">
        <f>'ANAM.F.rep1'!DT531</f>
        <v>#DIV/0!</v>
      </c>
      <c r="M17" s="1545"/>
      <c r="N17" s="10"/>
      <c r="O17" s="10"/>
      <c r="P17" s="10"/>
      <c r="R17" s="145"/>
      <c r="S17" s="146"/>
      <c r="AI17" s="143"/>
      <c r="AK17" s="827"/>
      <c r="AL17" s="827"/>
    </row>
    <row r="18" spans="1:87" s="3" customFormat="1" ht="30" customHeight="1" x14ac:dyDescent="0.4">
      <c r="C18" s="1529" t="s">
        <v>330</v>
      </c>
      <c r="D18" s="1525">
        <f>'personal info STAT'!C24</f>
        <v>0</v>
      </c>
      <c r="E18" s="1526">
        <f>'personal info STAT'!D24</f>
        <v>0</v>
      </c>
      <c r="F18" s="1525">
        <f>(F14+F16)</f>
        <v>0</v>
      </c>
      <c r="G18" s="1534"/>
      <c r="H18" s="1534">
        <f>H14+H16</f>
        <v>0</v>
      </c>
      <c r="I18" s="1538"/>
      <c r="J18" s="1534">
        <f>J14+J16</f>
        <v>0</v>
      </c>
      <c r="K18" s="1535"/>
      <c r="L18" s="1525">
        <f>L14+L16</f>
        <v>0</v>
      </c>
      <c r="M18" s="1526"/>
      <c r="N18" s="10"/>
      <c r="O18" s="10"/>
      <c r="P18" s="10"/>
      <c r="R18" s="145"/>
      <c r="S18" s="146"/>
      <c r="AI18" s="143"/>
      <c r="AK18" s="827"/>
      <c r="AL18" s="827"/>
    </row>
    <row r="19" spans="1:87" s="3" customFormat="1" ht="30" customHeight="1" thickBot="1" x14ac:dyDescent="0.45">
      <c r="C19" s="1530"/>
      <c r="D19" s="1532"/>
      <c r="E19" s="1533"/>
      <c r="F19" s="1527" t="e">
        <f>(F18/D18)</f>
        <v>#DIV/0!</v>
      </c>
      <c r="G19" s="1536"/>
      <c r="H19" s="1536" t="e">
        <f>H18/D18</f>
        <v>#DIV/0!</v>
      </c>
      <c r="I19" s="1539"/>
      <c r="J19" s="1536" t="e">
        <f>J18/D18</f>
        <v>#DIV/0!</v>
      </c>
      <c r="K19" s="1537"/>
      <c r="L19" s="1527" t="e">
        <f>L18/D18</f>
        <v>#DIV/0!</v>
      </c>
      <c r="M19" s="1528"/>
      <c r="N19" s="10"/>
      <c r="O19" s="10"/>
      <c r="P19" s="10"/>
      <c r="R19" s="145"/>
      <c r="S19" s="146"/>
      <c r="AI19" s="143"/>
      <c r="AK19" s="827"/>
      <c r="AL19" s="827"/>
    </row>
    <row r="20" spans="1:87" s="3" customFormat="1" ht="23.25" customHeight="1" x14ac:dyDescent="0.4">
      <c r="C20" s="144"/>
      <c r="D20" s="10"/>
      <c r="E20" s="10"/>
      <c r="F20" s="17"/>
      <c r="G20" s="17"/>
      <c r="H20" s="17"/>
      <c r="K20" s="10"/>
      <c r="L20" s="10"/>
      <c r="M20" s="10"/>
      <c r="N20" s="10"/>
      <c r="O20" s="10"/>
      <c r="P20" s="10"/>
      <c r="R20" s="145"/>
      <c r="S20" s="146"/>
      <c r="AI20" s="143"/>
      <c r="AK20" s="827"/>
      <c r="AL20" s="827"/>
      <c r="AP20" s="926" t="s">
        <v>236</v>
      </c>
    </row>
    <row r="21" spans="1:87" s="3" customFormat="1" ht="23.25" customHeight="1" x14ac:dyDescent="0.4"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S21" s="145"/>
      <c r="T21" s="146"/>
      <c r="AJ21" s="143"/>
      <c r="AK21" s="827"/>
      <c r="AL21" s="827"/>
    </row>
    <row r="22" spans="1:87" s="3" customFormat="1" ht="66" customHeight="1" x14ac:dyDescent="0.4"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S22" s="145"/>
      <c r="T22" s="146"/>
      <c r="AJ22" s="143"/>
      <c r="AK22" s="827"/>
      <c r="AL22" s="827"/>
      <c r="AP22" s="684"/>
      <c r="AQ22" s="684"/>
      <c r="AR22" s="684"/>
      <c r="AS22" s="684"/>
      <c r="AT22" s="684"/>
      <c r="AU22" s="684"/>
      <c r="AV22" s="684"/>
      <c r="AW22" s="684"/>
      <c r="AX22" s="684"/>
      <c r="AY22" s="684"/>
      <c r="AZ22" s="684"/>
      <c r="BA22" s="684"/>
      <c r="BB22" s="684"/>
      <c r="BC22" s="684"/>
      <c r="BD22" s="684"/>
      <c r="BE22" s="684"/>
      <c r="BF22" s="684"/>
      <c r="BG22" s="684"/>
      <c r="BH22" s="684"/>
      <c r="BI22" s="684"/>
      <c r="BJ22" s="684"/>
      <c r="BK22" s="684"/>
      <c r="BL22" s="684"/>
      <c r="BM22" s="684"/>
      <c r="BN22" s="637"/>
      <c r="BO22" s="637"/>
      <c r="BP22" s="637"/>
      <c r="BQ22" s="637"/>
      <c r="BR22" s="637"/>
      <c r="BS22" s="637"/>
      <c r="BT22" s="637"/>
      <c r="BU22" s="637"/>
      <c r="BV22" s="637"/>
      <c r="BW22" s="637"/>
      <c r="BX22" s="637"/>
      <c r="BY22" s="637"/>
      <c r="BZ22" s="637"/>
      <c r="CA22" s="637"/>
      <c r="CB22" s="637"/>
      <c r="CC22" s="637"/>
      <c r="CD22" s="637"/>
      <c r="CE22" s="637"/>
      <c r="CF22" s="637"/>
      <c r="CG22" s="637"/>
      <c r="CH22" s="637"/>
      <c r="CI22" s="637"/>
    </row>
    <row r="23" spans="1:87" s="3" customFormat="1" ht="27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827"/>
      <c r="AL23" s="827"/>
      <c r="AP23" s="684"/>
      <c r="AW23"/>
      <c r="AX23" s="1428" t="s">
        <v>82</v>
      </c>
      <c r="AY23" s="1428"/>
      <c r="AZ23" s="1428"/>
      <c r="BA23"/>
      <c r="BB23" s="1428" t="s">
        <v>176</v>
      </c>
      <c r="BC23" s="1428"/>
      <c r="BD23" s="1428"/>
      <c r="BE23"/>
      <c r="BF23"/>
      <c r="BG23"/>
      <c r="BH23"/>
      <c r="BI23"/>
      <c r="BJ23"/>
      <c r="BK23"/>
      <c r="BM23" s="684"/>
      <c r="BT23"/>
      <c r="BU23" s="1428" t="s">
        <v>82</v>
      </c>
      <c r="BV23" s="1428"/>
      <c r="BW23" s="1428"/>
      <c r="BX23"/>
      <c r="BY23" s="1428" t="s">
        <v>176</v>
      </c>
      <c r="BZ23" s="1428"/>
      <c r="CA23" s="1428"/>
      <c r="CB23"/>
      <c r="CC23"/>
      <c r="CD23"/>
      <c r="CE23"/>
      <c r="CF23"/>
      <c r="CG23"/>
      <c r="CH23"/>
      <c r="CI23" s="637"/>
    </row>
    <row r="24" spans="1:87" s="3" customFormat="1" ht="27" customHeight="1" x14ac:dyDescent="0.5">
      <c r="A24" s="1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S24" s="145"/>
      <c r="T24" s="146"/>
      <c r="AJ24" s="143"/>
      <c r="AK24" s="827"/>
      <c r="AL24" s="827"/>
      <c r="AP24" s="684"/>
      <c r="AR24" s="682" t="s">
        <v>213</v>
      </c>
      <c r="AW24"/>
      <c r="AX24" s="572" t="s">
        <v>179</v>
      </c>
      <c r="AY24" s="572" t="s">
        <v>177</v>
      </c>
      <c r="AZ24" s="572" t="s">
        <v>178</v>
      </c>
      <c r="BA24" s="8"/>
      <c r="BB24" s="572" t="s">
        <v>180</v>
      </c>
      <c r="BC24" s="572" t="s">
        <v>181</v>
      </c>
      <c r="BD24" s="572" t="s">
        <v>182</v>
      </c>
      <c r="BE24"/>
      <c r="BF24"/>
      <c r="BG24" s="8" t="str">
        <f t="shared" ref="BG24:BG28" si="0">BB24</f>
        <v>bPx</v>
      </c>
      <c r="BH24" s="572" t="s">
        <v>183</v>
      </c>
      <c r="BI24" s="572" t="s">
        <v>184</v>
      </c>
      <c r="BJ24"/>
      <c r="BK24"/>
      <c r="BM24" s="684"/>
      <c r="BO24" s="685" t="s">
        <v>213</v>
      </c>
      <c r="BT24" t="s">
        <v>2</v>
      </c>
      <c r="BU24" s="572" t="s">
        <v>179</v>
      </c>
      <c r="BV24" s="572" t="s">
        <v>177</v>
      </c>
      <c r="BW24" s="572" t="s">
        <v>178</v>
      </c>
      <c r="BX24" s="8"/>
      <c r="BY24" s="572" t="s">
        <v>180</v>
      </c>
      <c r="BZ24" s="572" t="s">
        <v>181</v>
      </c>
      <c r="CA24" s="572" t="s">
        <v>182</v>
      </c>
      <c r="CB24"/>
      <c r="CC24"/>
      <c r="CD24" s="8" t="str">
        <f t="shared" ref="CD24:CD28" si="1">BY24</f>
        <v>bPx</v>
      </c>
      <c r="CE24" s="572" t="s">
        <v>183</v>
      </c>
      <c r="CF24" s="572" t="s">
        <v>184</v>
      </c>
      <c r="CG24"/>
      <c r="CH24"/>
      <c r="CI24" s="637"/>
    </row>
    <row r="25" spans="1:87" s="3" customFormat="1" ht="27" customHeight="1" thickBot="1" x14ac:dyDescent="0.45">
      <c r="A25" s="1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S25" s="145"/>
      <c r="T25" s="146"/>
      <c r="AJ25" s="143"/>
      <c r="AK25" s="827"/>
      <c r="AL25" s="827"/>
      <c r="AP25" s="684"/>
      <c r="AW25"/>
      <c r="AX25" s="176" t="s">
        <v>174</v>
      </c>
      <c r="AY25" s="176" t="s">
        <v>175</v>
      </c>
      <c r="AZ25" s="176" t="s">
        <v>34</v>
      </c>
      <c r="BA25"/>
      <c r="BB25" s="176" t="s">
        <v>174</v>
      </c>
      <c r="BC25" s="176" t="s">
        <v>175</v>
      </c>
      <c r="BD25" s="176" t="s">
        <v>34</v>
      </c>
      <c r="BE25"/>
      <c r="BF25"/>
      <c r="BG25" s="176" t="str">
        <f t="shared" si="0"/>
        <v xml:space="preserve">N.TOTALI </v>
      </c>
      <c r="BH25"/>
      <c r="BI25"/>
      <c r="BJ25"/>
      <c r="BK25"/>
      <c r="BM25" s="684"/>
      <c r="BT25"/>
      <c r="BU25" s="176" t="s">
        <v>174</v>
      </c>
      <c r="BV25" s="176" t="s">
        <v>175</v>
      </c>
      <c r="BW25" s="176" t="s">
        <v>34</v>
      </c>
      <c r="BX25"/>
      <c r="BY25" s="176" t="s">
        <v>174</v>
      </c>
      <c r="BZ25" s="176" t="s">
        <v>175</v>
      </c>
      <c r="CA25" s="176" t="s">
        <v>34</v>
      </c>
      <c r="CB25"/>
      <c r="CC25"/>
      <c r="CD25" s="176" t="str">
        <f t="shared" si="1"/>
        <v xml:space="preserve">N.TOTALI </v>
      </c>
      <c r="CE25"/>
      <c r="CF25"/>
      <c r="CG25"/>
      <c r="CH25"/>
      <c r="CI25" s="637"/>
    </row>
    <row r="26" spans="1:87" s="3" customFormat="1" ht="27" customHeight="1" x14ac:dyDescent="0.4">
      <c r="A26" s="1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S26" s="145"/>
      <c r="T26" s="146"/>
      <c r="AJ26" s="143"/>
      <c r="AK26" s="827"/>
      <c r="AL26" s="827"/>
      <c r="AP26" s="684"/>
      <c r="AR26" s="659"/>
      <c r="AS26" s="660" t="str">
        <f>'ANAM.M.rep1'!EQ533</f>
        <v>CERVICALE FEMMINE</v>
      </c>
      <c r="AT26" s="661"/>
      <c r="AU26" s="662" t="str">
        <f>'ANAM.M.rep1'!ES533</f>
        <v>TOT</v>
      </c>
      <c r="AW26" s="571" t="s">
        <v>131</v>
      </c>
      <c r="AX26" s="542">
        <f t="shared" ref="AX26:AX28" si="2">AU27</f>
        <v>0</v>
      </c>
      <c r="AY26" s="683">
        <f t="shared" ref="AY26:AY28" si="3">AS27</f>
        <v>0</v>
      </c>
      <c r="AZ26" s="570" t="e">
        <f>AY26/AX26</f>
        <v>#DIV/0!</v>
      </c>
      <c r="BA26" s="8"/>
      <c r="BB26" s="903">
        <v>639</v>
      </c>
      <c r="BC26" s="904">
        <v>55</v>
      </c>
      <c r="BD26" s="570">
        <f>BC26/BB26</f>
        <v>8.6071987480438178E-2</v>
      </c>
      <c r="BE26"/>
      <c r="BF26"/>
      <c r="BG26" s="537">
        <f t="shared" si="0"/>
        <v>639</v>
      </c>
      <c r="BH26" s="570" t="e">
        <f>AZ26*BB26</f>
        <v>#DIV/0!</v>
      </c>
      <c r="BI26" s="570">
        <f>BD26*BB26</f>
        <v>54.999999999999993</v>
      </c>
      <c r="BJ26"/>
      <c r="BK26"/>
      <c r="BM26" s="684"/>
      <c r="BO26" s="646"/>
      <c r="BP26" s="647" t="str">
        <f>'ANAM.F.rep1'!EQ533</f>
        <v>CERVICALE FEMMINE</v>
      </c>
      <c r="BQ26" s="648"/>
      <c r="BR26" s="649" t="str">
        <f>'ANAM.F.rep1'!ES533</f>
        <v>TOT</v>
      </c>
      <c r="BT26" s="571" t="s">
        <v>131</v>
      </c>
      <c r="BU26" s="542">
        <f t="shared" ref="BU26:BU28" si="4">BR27</f>
        <v>0</v>
      </c>
      <c r="BV26" s="683">
        <f t="shared" ref="BV26:BV28" si="5">BP27</f>
        <v>0</v>
      </c>
      <c r="BW26" s="570" t="e">
        <f>BV26/BU26</f>
        <v>#DIV/0!</v>
      </c>
      <c r="BX26" s="8"/>
      <c r="BY26" s="903">
        <v>695</v>
      </c>
      <c r="BZ26" s="905">
        <f>'[1]contr spine e knee'!BW54</f>
        <v>153</v>
      </c>
      <c r="CA26" s="686">
        <f>BZ26/BY26</f>
        <v>0.22014388489208633</v>
      </c>
      <c r="CB26"/>
      <c r="CC26"/>
      <c r="CD26" s="537">
        <f t="shared" si="1"/>
        <v>695</v>
      </c>
      <c r="CE26" s="686" t="e">
        <f>BW26*BY26</f>
        <v>#DIV/0!</v>
      </c>
      <c r="CF26" s="686">
        <f>CA26*BY26</f>
        <v>153</v>
      </c>
      <c r="CG26"/>
      <c r="CH26"/>
      <c r="CI26" s="637"/>
    </row>
    <row r="27" spans="1:87" s="3" customFormat="1" ht="27" customHeight="1" x14ac:dyDescent="0.4">
      <c r="A27" s="1"/>
      <c r="C27" s="10"/>
      <c r="D27" s="32"/>
      <c r="E27" s="32" t="str">
        <f>'[2]ANAM.M.rep1'!S145</f>
        <v>SOGLIA</v>
      </c>
      <c r="F27" s="32" t="str">
        <f>'[2]ANAM.M.rep1'!T145</f>
        <v>MINORI</v>
      </c>
      <c r="G27" s="10"/>
      <c r="H27" s="10"/>
      <c r="I27" s="10"/>
      <c r="M27" s="32"/>
      <c r="N27" s="32" t="str">
        <f>'[2]ANAM.F.rep1'!S145</f>
        <v>SOGLIA</v>
      </c>
      <c r="O27" s="32" t="str">
        <f>'[2]ANAM.F.rep1'!T145</f>
        <v>MINORI</v>
      </c>
      <c r="P27" s="10"/>
      <c r="Q27" s="10"/>
      <c r="S27" s="145"/>
      <c r="T27" s="146"/>
      <c r="AJ27" s="143"/>
      <c r="AK27" s="827"/>
      <c r="AL27" s="827"/>
      <c r="AP27" s="684"/>
      <c r="AR27" s="666" t="str">
        <f>'ANAM.M.rep1'!EP534</f>
        <v>15-35</v>
      </c>
      <c r="AS27" s="638">
        <f>'ANAM.M.rep1'!EQ534</f>
        <v>0</v>
      </c>
      <c r="AT27" s="639" t="e">
        <f>'ANAM.M.rep1'!ER534</f>
        <v>#DIV/0!</v>
      </c>
      <c r="AU27" s="667">
        <f>'ANAM.M.rep1'!ES534</f>
        <v>0</v>
      </c>
      <c r="AW27" s="571" t="s">
        <v>132</v>
      </c>
      <c r="AX27" s="542">
        <f t="shared" si="2"/>
        <v>0</v>
      </c>
      <c r="AY27" s="683">
        <f t="shared" si="3"/>
        <v>0</v>
      </c>
      <c r="AZ27" s="570" t="e">
        <f t="shared" ref="AZ27:AZ28" si="6">AY27/AX27</f>
        <v>#DIV/0!</v>
      </c>
      <c r="BA27" s="8"/>
      <c r="BB27" s="903">
        <v>734</v>
      </c>
      <c r="BC27" s="904">
        <v>114</v>
      </c>
      <c r="BD27" s="570">
        <f t="shared" ref="BD27:BD28" si="7">BC27/BB27</f>
        <v>0.15531335149863759</v>
      </c>
      <c r="BE27"/>
      <c r="BF27"/>
      <c r="BG27" s="537">
        <f t="shared" si="0"/>
        <v>734</v>
      </c>
      <c r="BH27" s="570" t="e">
        <f>AZ27*BB27</f>
        <v>#DIV/0!</v>
      </c>
      <c r="BI27" s="570">
        <f t="shared" ref="BI27:BI28" si="8">BD27*BB27</f>
        <v>113.99999999999999</v>
      </c>
      <c r="BJ27"/>
      <c r="BK27"/>
      <c r="BM27" s="684"/>
      <c r="BO27" s="651" t="str">
        <f>'ANAM.F.rep1'!EP534</f>
        <v>15-35</v>
      </c>
      <c r="BP27" s="643">
        <f>'ANAM.F.rep1'!EQ534</f>
        <v>0</v>
      </c>
      <c r="BQ27" s="644" t="e">
        <f>'ANAM.F.rep1'!ER534</f>
        <v>#DIV/0!</v>
      </c>
      <c r="BR27" s="652">
        <f>'ANAM.F.rep1'!ES534</f>
        <v>0</v>
      </c>
      <c r="BT27" s="571" t="s">
        <v>132</v>
      </c>
      <c r="BU27" s="542">
        <f t="shared" si="4"/>
        <v>0</v>
      </c>
      <c r="BV27" s="683">
        <f t="shared" si="5"/>
        <v>0</v>
      </c>
      <c r="BW27" s="570" t="e">
        <f t="shared" ref="BW27:BW28" si="9">BV27/BU27</f>
        <v>#DIV/0!</v>
      </c>
      <c r="BX27" s="8"/>
      <c r="BY27" s="903">
        <v>732</v>
      </c>
      <c r="BZ27" s="905">
        <f>'[1]contr spine e knee'!BW55</f>
        <v>238</v>
      </c>
      <c r="CA27" s="686">
        <f t="shared" ref="CA27:CA28" si="10">BZ27/BY27</f>
        <v>0.3251366120218579</v>
      </c>
      <c r="CB27"/>
      <c r="CC27"/>
      <c r="CD27" s="537">
        <f t="shared" si="1"/>
        <v>732</v>
      </c>
      <c r="CE27" s="686" t="e">
        <f>BW27*BY27</f>
        <v>#DIV/0!</v>
      </c>
      <c r="CF27" s="686">
        <f t="shared" ref="CF27:CF28" si="11">CA27*BY27</f>
        <v>237.99999999999997</v>
      </c>
      <c r="CG27"/>
      <c r="CH27"/>
      <c r="CI27" s="637"/>
    </row>
    <row r="28" spans="1:87" s="3" customFormat="1" ht="27" customHeight="1" x14ac:dyDescent="0.4">
      <c r="A28" s="1"/>
      <c r="C28" s="10"/>
      <c r="D28" s="32" t="str">
        <f>'[2]ANAM.M.rep1'!K146</f>
        <v xml:space="preserve">CERVICALE </v>
      </c>
      <c r="E28" s="32" t="e">
        <f>'ANAM.M.rep1'!$W$554</f>
        <v>#DIV/0!</v>
      </c>
      <c r="F28" s="32" t="e">
        <f>'ANAM.M.rep1'!$X$554</f>
        <v>#DIV/0!</v>
      </c>
      <c r="G28" s="10"/>
      <c r="H28" s="10"/>
      <c r="I28" s="10"/>
      <c r="M28" s="32" t="str">
        <f>'[2]ANAM.F.rep1'!K146</f>
        <v xml:space="preserve">CERVICALE </v>
      </c>
      <c r="N28" s="32" t="e">
        <f>'ANAM.F.rep1'!$W$554</f>
        <v>#DIV/0!</v>
      </c>
      <c r="O28" s="32" t="e">
        <f>'ANAM.F.rep1'!$X$554</f>
        <v>#DIV/0!</v>
      </c>
      <c r="P28" s="10"/>
      <c r="Q28" s="10"/>
      <c r="S28" s="145"/>
      <c r="T28" s="146"/>
      <c r="AJ28" s="143"/>
      <c r="AK28" s="827"/>
      <c r="AL28" s="827"/>
      <c r="AP28" s="684"/>
      <c r="AR28" s="666" t="str">
        <f>'ANAM.M.rep1'!EP535</f>
        <v>36-55%</v>
      </c>
      <c r="AS28" s="641">
        <f>'ANAM.M.rep1'!EQ535</f>
        <v>0</v>
      </c>
      <c r="AT28" s="639" t="e">
        <f>'ANAM.M.rep1'!ER535</f>
        <v>#DIV/0!</v>
      </c>
      <c r="AU28" s="667">
        <f>'ANAM.M.rep1'!ES535</f>
        <v>0</v>
      </c>
      <c r="AW28" s="571" t="s">
        <v>133</v>
      </c>
      <c r="AX28" s="542">
        <f t="shared" si="2"/>
        <v>0</v>
      </c>
      <c r="AY28" s="683">
        <f t="shared" si="3"/>
        <v>0</v>
      </c>
      <c r="AZ28" s="570" t="e">
        <f t="shared" si="6"/>
        <v>#DIV/0!</v>
      </c>
      <c r="BA28" s="8"/>
      <c r="BB28" s="903">
        <v>118</v>
      </c>
      <c r="BC28" s="904">
        <v>17</v>
      </c>
      <c r="BD28" s="570">
        <f t="shared" si="7"/>
        <v>0.1440677966101695</v>
      </c>
      <c r="BE28"/>
      <c r="BF28"/>
      <c r="BG28" s="537">
        <f t="shared" si="0"/>
        <v>118</v>
      </c>
      <c r="BH28" s="570" t="e">
        <f>AZ28*BB28</f>
        <v>#DIV/0!</v>
      </c>
      <c r="BI28" s="570">
        <f t="shared" si="8"/>
        <v>17</v>
      </c>
      <c r="BJ28"/>
      <c r="BK28"/>
      <c r="BM28" s="684"/>
      <c r="BO28" s="651" t="str">
        <f>'ANAM.F.rep1'!EP535</f>
        <v>36-55%</v>
      </c>
      <c r="BP28" s="645">
        <f>'ANAM.F.rep1'!EQ535</f>
        <v>0</v>
      </c>
      <c r="BQ28" s="644" t="e">
        <f>'ANAM.F.rep1'!ER535</f>
        <v>#DIV/0!</v>
      </c>
      <c r="BR28" s="652">
        <f>'ANAM.F.rep1'!ES535</f>
        <v>0</v>
      </c>
      <c r="BT28" s="571" t="s">
        <v>133</v>
      </c>
      <c r="BU28" s="542">
        <f t="shared" si="4"/>
        <v>0</v>
      </c>
      <c r="BV28" s="683">
        <f t="shared" si="5"/>
        <v>0</v>
      </c>
      <c r="BW28" s="570" t="e">
        <f t="shared" si="9"/>
        <v>#DIV/0!</v>
      </c>
      <c r="BX28" s="8"/>
      <c r="BY28" s="903">
        <v>83</v>
      </c>
      <c r="BZ28" s="905">
        <f>'[1]contr spine e knee'!BW56</f>
        <v>22</v>
      </c>
      <c r="CA28" s="686">
        <f t="shared" si="10"/>
        <v>0.26506024096385544</v>
      </c>
      <c r="CB28"/>
      <c r="CC28"/>
      <c r="CD28" s="537">
        <f t="shared" si="1"/>
        <v>83</v>
      </c>
      <c r="CE28" s="686" t="e">
        <f>BW28*BY28</f>
        <v>#DIV/0!</v>
      </c>
      <c r="CF28" s="686">
        <f t="shared" si="11"/>
        <v>22</v>
      </c>
      <c r="CG28"/>
      <c r="CH28"/>
      <c r="CI28" s="637"/>
    </row>
    <row r="29" spans="1:87" s="3" customFormat="1" ht="27" customHeight="1" thickBot="1" x14ac:dyDescent="0.45">
      <c r="A29" s="1"/>
      <c r="C29" s="10"/>
      <c r="D29" s="32" t="str">
        <f>'[2]ANAM.M.rep1'!K147</f>
        <v>DORSALE</v>
      </c>
      <c r="E29" s="32" t="e">
        <f>'ANAM.M.rep1'!$W$555</f>
        <v>#DIV/0!</v>
      </c>
      <c r="F29" s="32" t="e">
        <f>'ANAM.M.rep1'!$X$555</f>
        <v>#DIV/0!</v>
      </c>
      <c r="G29" s="10"/>
      <c r="H29" s="10"/>
      <c r="I29" s="10"/>
      <c r="M29" s="32" t="str">
        <f>'[2]ANAM.F.rep1'!K147</f>
        <v>DORSALE</v>
      </c>
      <c r="N29" s="32" t="e">
        <f>'ANAM.F.rep1'!$W$555</f>
        <v>#DIV/0!</v>
      </c>
      <c r="O29" s="32" t="e">
        <f>'ANAM.F.rep1'!$X$555</f>
        <v>#DIV/0!</v>
      </c>
      <c r="P29" s="10"/>
      <c r="Q29" s="10"/>
      <c r="S29" s="145"/>
      <c r="T29" s="146"/>
      <c r="AJ29" s="143"/>
      <c r="AK29" s="827"/>
      <c r="AL29" s="827"/>
      <c r="AP29" s="684"/>
      <c r="AR29" s="672" t="str">
        <f>'ANAM.M.rep1'!EP536</f>
        <v>sup 55</v>
      </c>
      <c r="AS29" s="673">
        <f>'ANAM.M.rep1'!EQ536</f>
        <v>0</v>
      </c>
      <c r="AT29" s="674" t="e">
        <f>'ANAM.M.rep1'!ER536</f>
        <v>#DIV/0!</v>
      </c>
      <c r="AU29" s="675">
        <f>'ANAM.M.rep1'!ES536</f>
        <v>0</v>
      </c>
      <c r="AW29" s="23" t="s">
        <v>129</v>
      </c>
      <c r="AX29" s="528">
        <f>SUM(AX26:AX28)</f>
        <v>0</v>
      </c>
      <c r="AY29" s="528">
        <f>SUM(AY26:AY28)</f>
        <v>0</v>
      </c>
      <c r="AZ29" s="8"/>
      <c r="BA29" s="23" t="s">
        <v>129</v>
      </c>
      <c r="BB29" s="528">
        <f>SUM(BB26:BB28)</f>
        <v>1491</v>
      </c>
      <c r="BC29" s="528">
        <f>SUM(BC26:BC28)</f>
        <v>186</v>
      </c>
      <c r="BD29"/>
      <c r="BE29"/>
      <c r="BF29"/>
      <c r="BG29" s="528">
        <f>SUM(BG26:BG28)</f>
        <v>1491</v>
      </c>
      <c r="BH29" s="574" t="e">
        <f>SUM(BH26:BH28)</f>
        <v>#DIV/0!</v>
      </c>
      <c r="BI29" s="528">
        <f>SUM(BI26:BI28)</f>
        <v>185.99999999999997</v>
      </c>
      <c r="BJ29"/>
      <c r="BK29"/>
      <c r="BM29" s="684"/>
      <c r="BO29" s="654" t="str">
        <f>'ANAM.F.rep1'!EP536</f>
        <v>sup 55</v>
      </c>
      <c r="BP29" s="655">
        <f>'ANAM.F.rep1'!EQ536</f>
        <v>0</v>
      </c>
      <c r="BQ29" s="656" t="e">
        <f>'ANAM.F.rep1'!ER536</f>
        <v>#DIV/0!</v>
      </c>
      <c r="BR29" s="657">
        <f>'ANAM.F.rep1'!ES536</f>
        <v>0</v>
      </c>
      <c r="BT29" s="23" t="s">
        <v>129</v>
      </c>
      <c r="BU29" s="528">
        <f>SUM(BU26:BU28)</f>
        <v>0</v>
      </c>
      <c r="BV29" s="528">
        <f>SUM(BV26:BV28)</f>
        <v>0</v>
      </c>
      <c r="BW29" s="8"/>
      <c r="BX29" s="23" t="s">
        <v>129</v>
      </c>
      <c r="BY29" s="528">
        <f>SUM(BY26:BY28)</f>
        <v>1510</v>
      </c>
      <c r="BZ29" s="528">
        <f>SUM(BZ26:BZ28)</f>
        <v>413</v>
      </c>
      <c r="CA29"/>
      <c r="CB29"/>
      <c r="CC29"/>
      <c r="CD29" s="528">
        <f>SUM(CD26:CD28)</f>
        <v>1510</v>
      </c>
      <c r="CE29" s="574" t="e">
        <f>SUM(CE26:CE28)</f>
        <v>#DIV/0!</v>
      </c>
      <c r="CF29" s="528">
        <f>SUM(CF26:CF28)</f>
        <v>413</v>
      </c>
      <c r="CG29"/>
      <c r="CH29"/>
      <c r="CI29" s="637"/>
    </row>
    <row r="30" spans="1:87" s="3" customFormat="1" ht="27" customHeight="1" thickBot="1" x14ac:dyDescent="0.45">
      <c r="A30" s="1"/>
      <c r="C30" s="10"/>
      <c r="D30" s="32" t="str">
        <f>'[2]ANAM.M.rep1'!K148</f>
        <v>LOMBOSACRALE</v>
      </c>
      <c r="E30" s="32" t="e">
        <f>'ANAM.M.rep1'!$W$556</f>
        <v>#DIV/0!</v>
      </c>
      <c r="F30" s="32" t="e">
        <f>'ANAM.M.rep1'!$X$556</f>
        <v>#DIV/0!</v>
      </c>
      <c r="G30" s="10"/>
      <c r="H30" s="10"/>
      <c r="I30" s="10"/>
      <c r="M30" s="32" t="str">
        <f>'[2]ANAM.F.rep1'!K148</f>
        <v>LOMBOSACRALE</v>
      </c>
      <c r="N30" s="32" t="e">
        <f>'ANAM.F.rep1'!$W$556</f>
        <v>#DIV/0!</v>
      </c>
      <c r="O30" s="32" t="e">
        <f>'ANAM.F.rep1'!$X$556</f>
        <v>#DIV/0!</v>
      </c>
      <c r="P30" s="10"/>
      <c r="Q30" s="10"/>
      <c r="S30" s="145"/>
      <c r="T30" s="146"/>
      <c r="AJ30" s="143"/>
      <c r="AK30" s="827"/>
      <c r="AL30" s="827"/>
      <c r="AP30" s="684"/>
      <c r="AW30" s="23" t="s">
        <v>119</v>
      </c>
      <c r="AX30" s="573" t="e">
        <f>(SUMPRODUCT(AY26:AY26:AZ26:AZ28))/AX29</f>
        <v>#DIV/0!</v>
      </c>
      <c r="AY30" s="8"/>
      <c r="AZ30" s="8"/>
      <c r="BA30" s="23" t="s">
        <v>119</v>
      </c>
      <c r="BB30" s="573">
        <f>(SUMPRODUCT(BC26:BC26:BD26:BD28))/BB29</f>
        <v>0.12500701082199145</v>
      </c>
      <c r="BC30"/>
      <c r="BD30"/>
      <c r="BE30"/>
      <c r="BF30"/>
      <c r="BG30" s="544" t="s">
        <v>185</v>
      </c>
      <c r="BH30" s="575" t="e">
        <f>BH29/BG29</f>
        <v>#DIV/0!</v>
      </c>
      <c r="BI30" s="575">
        <f>BI29/BG29</f>
        <v>0.12474849094567403</v>
      </c>
      <c r="BJ30"/>
      <c r="BK30" s="579" t="e">
        <f>BH30/BI30</f>
        <v>#DIV/0!</v>
      </c>
      <c r="BM30" s="684"/>
      <c r="BT30" s="23" t="s">
        <v>119</v>
      </c>
      <c r="BU30" s="573" t="e">
        <f>(SUMPRODUCT(BV26:BV26:BW26:BW28))/BU29</f>
        <v>#DIV/0!</v>
      </c>
      <c r="BV30" s="8"/>
      <c r="BW30" s="8"/>
      <c r="BX30" s="23" t="s">
        <v>119</v>
      </c>
      <c r="BY30" s="573">
        <f>(SUMPRODUCT(BZ26:BZ26:CA26:CA28))/BY29</f>
        <v>0.27404658327011777</v>
      </c>
      <c r="BZ30"/>
      <c r="CA30"/>
      <c r="CB30"/>
      <c r="CC30"/>
      <c r="CD30" s="544" t="s">
        <v>185</v>
      </c>
      <c r="CE30" s="575" t="e">
        <f>CE29/CD29</f>
        <v>#DIV/0!</v>
      </c>
      <c r="CF30" s="575">
        <f>CF29/CD29</f>
        <v>0.27350993377483446</v>
      </c>
      <c r="CG30"/>
      <c r="CH30" s="579" t="e">
        <f>CE30/CF30</f>
        <v>#DIV/0!</v>
      </c>
      <c r="CI30" s="637"/>
    </row>
    <row r="31" spans="1:87" ht="27" customHeight="1" x14ac:dyDescent="0.2">
      <c r="A31" s="1"/>
      <c r="B31" s="3"/>
      <c r="C31" s="3"/>
      <c r="D31" s="3"/>
      <c r="E31" s="10"/>
      <c r="F31" s="3"/>
      <c r="G31" s="3"/>
      <c r="H31" s="3"/>
      <c r="I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P31" s="684"/>
      <c r="AV31" s="3"/>
      <c r="BH31" s="576" t="s">
        <v>186</v>
      </c>
      <c r="BK31" s="634" t="s">
        <v>191</v>
      </c>
      <c r="BM31" s="684"/>
      <c r="CE31" s="576" t="s">
        <v>186</v>
      </c>
      <c r="CH31" s="634" t="s">
        <v>191</v>
      </c>
      <c r="CI31" s="637"/>
    </row>
    <row r="32" spans="1:87" ht="36.75" customHeight="1" x14ac:dyDescent="0.2">
      <c r="A32" s="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P32" s="684"/>
      <c r="AX32" s="1428" t="s">
        <v>82</v>
      </c>
      <c r="AY32" s="1428"/>
      <c r="AZ32" s="1428"/>
      <c r="BB32" s="1428" t="s">
        <v>176</v>
      </c>
      <c r="BC32" s="1428"/>
      <c r="BD32" s="1428"/>
      <c r="BM32" s="684"/>
      <c r="BU32" s="1428" t="s">
        <v>82</v>
      </c>
      <c r="BV32" s="1428"/>
      <c r="BW32" s="1428"/>
      <c r="BY32" s="1428" t="s">
        <v>176</v>
      </c>
      <c r="BZ32" s="1428"/>
      <c r="CA32" s="1428"/>
      <c r="CI32" s="637"/>
    </row>
    <row r="33" spans="1:87" ht="36.75" customHeight="1" x14ac:dyDescent="0.25">
      <c r="A33" s="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P33" s="684"/>
      <c r="AX33" s="572" t="s">
        <v>179</v>
      </c>
      <c r="AY33" s="572" t="s">
        <v>177</v>
      </c>
      <c r="AZ33" s="572" t="s">
        <v>178</v>
      </c>
      <c r="BA33" s="8"/>
      <c r="BB33" s="572" t="s">
        <v>180</v>
      </c>
      <c r="BC33" s="572" t="s">
        <v>181</v>
      </c>
      <c r="BD33" s="572" t="s">
        <v>182</v>
      </c>
      <c r="BG33" s="8" t="str">
        <f t="shared" ref="BG33:BG37" si="12">BB33</f>
        <v>bPx</v>
      </c>
      <c r="BH33" s="572" t="s">
        <v>183</v>
      </c>
      <c r="BI33" s="572" t="s">
        <v>184</v>
      </c>
      <c r="BM33" s="684"/>
      <c r="BT33" t="s">
        <v>2</v>
      </c>
      <c r="BU33" s="572" t="s">
        <v>179</v>
      </c>
      <c r="BV33" s="572" t="s">
        <v>177</v>
      </c>
      <c r="BW33" s="572" t="s">
        <v>178</v>
      </c>
      <c r="BX33" s="8"/>
      <c r="BY33" s="572" t="s">
        <v>180</v>
      </c>
      <c r="BZ33" s="572" t="s">
        <v>181</v>
      </c>
      <c r="CA33" s="572" t="s">
        <v>182</v>
      </c>
      <c r="CD33" s="8" t="str">
        <f t="shared" ref="CD33:CD37" si="13">BY33</f>
        <v>bPx</v>
      </c>
      <c r="CE33" s="572" t="s">
        <v>183</v>
      </c>
      <c r="CF33" s="572" t="s">
        <v>184</v>
      </c>
      <c r="CI33" s="637"/>
    </row>
    <row r="34" spans="1:87" ht="36.75" customHeight="1" thickBot="1" x14ac:dyDescent="0.25">
      <c r="A34" s="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P34" s="684"/>
      <c r="AX34" s="176" t="s">
        <v>174</v>
      </c>
      <c r="AY34" s="176" t="s">
        <v>175</v>
      </c>
      <c r="AZ34" s="176" t="s">
        <v>34</v>
      </c>
      <c r="BB34" s="176" t="s">
        <v>174</v>
      </c>
      <c r="BC34" s="176" t="s">
        <v>175</v>
      </c>
      <c r="BD34" s="176" t="s">
        <v>34</v>
      </c>
      <c r="BG34" s="176" t="str">
        <f t="shared" si="12"/>
        <v xml:space="preserve">N.TOTALI </v>
      </c>
      <c r="BM34" s="684"/>
      <c r="BU34" s="176" t="s">
        <v>174</v>
      </c>
      <c r="BV34" s="176" t="s">
        <v>175</v>
      </c>
      <c r="BW34" s="176" t="s">
        <v>34</v>
      </c>
      <c r="BY34" s="176" t="s">
        <v>174</v>
      </c>
      <c r="BZ34" s="176" t="s">
        <v>175</v>
      </c>
      <c r="CA34" s="176" t="s">
        <v>34</v>
      </c>
      <c r="CD34" s="176" t="str">
        <f t="shared" si="13"/>
        <v xml:space="preserve">N.TOTALI </v>
      </c>
      <c r="CI34" s="637"/>
    </row>
    <row r="35" spans="1:87" ht="36.75" customHeight="1" x14ac:dyDescent="0.25">
      <c r="A35" s="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P35" s="684"/>
      <c r="AR35" s="664"/>
      <c r="AS35" s="660" t="str">
        <f>'ANAM.M.rep1'!EX533</f>
        <v>DORSALE FEMMINE</v>
      </c>
      <c r="AT35" s="661"/>
      <c r="AU35" s="662" t="str">
        <f>'ANAM.M.rep1'!EZ533</f>
        <v>TOT</v>
      </c>
      <c r="AW35" s="571" t="s">
        <v>131</v>
      </c>
      <c r="AX35" s="542">
        <f t="shared" ref="AX35:AX37" si="14">AU36</f>
        <v>0</v>
      </c>
      <c r="AY35" s="683">
        <f t="shared" ref="AY35:AY37" si="15">AS36</f>
        <v>0</v>
      </c>
      <c r="AZ35" s="570" t="e">
        <f>AY35/AX35</f>
        <v>#DIV/0!</v>
      </c>
      <c r="BA35" s="8"/>
      <c r="BB35" s="542">
        <v>191</v>
      </c>
      <c r="BC35" s="537">
        <v>4</v>
      </c>
      <c r="BD35" s="570">
        <f>BC35/BB35</f>
        <v>2.0942408376963352E-2</v>
      </c>
      <c r="BG35" s="537">
        <f t="shared" si="12"/>
        <v>191</v>
      </c>
      <c r="BH35" s="570" t="e">
        <f>AZ35*BB35</f>
        <v>#DIV/0!</v>
      </c>
      <c r="BI35" s="570">
        <f>BD35*BB35</f>
        <v>4</v>
      </c>
      <c r="BM35" s="684"/>
      <c r="BO35" s="650"/>
      <c r="BP35" s="647" t="str">
        <f>'ANAM.F.rep1'!EX533</f>
        <v>DORSALE FEMMINE</v>
      </c>
      <c r="BQ35" s="648"/>
      <c r="BR35" s="649" t="str">
        <f>'ANAM.F.rep1'!EZ533</f>
        <v>TOT</v>
      </c>
      <c r="BT35" s="571" t="s">
        <v>131</v>
      </c>
      <c r="BU35" s="542">
        <f t="shared" ref="BU35:BU37" si="16">BR36</f>
        <v>0</v>
      </c>
      <c r="BV35" s="683">
        <f t="shared" ref="BV35:BV37" si="17">BP36</f>
        <v>0</v>
      </c>
      <c r="BW35" s="570" t="e">
        <f>BV35/BU35</f>
        <v>#DIV/0!</v>
      </c>
      <c r="BX35" s="8"/>
      <c r="BY35" s="542">
        <v>274</v>
      </c>
      <c r="BZ35" s="686">
        <v>9</v>
      </c>
      <c r="CA35" s="686">
        <f>BZ35/BY35</f>
        <v>3.2846715328467155E-2</v>
      </c>
      <c r="CD35" s="537">
        <f t="shared" si="13"/>
        <v>274</v>
      </c>
      <c r="CE35" s="686" t="e">
        <f>BW35*BY35</f>
        <v>#DIV/0!</v>
      </c>
      <c r="CF35" s="686">
        <f>CA35*BY35</f>
        <v>9</v>
      </c>
      <c r="CI35" s="637"/>
    </row>
    <row r="36" spans="1:87" ht="36.75" customHeight="1" x14ac:dyDescent="0.25">
      <c r="A36" s="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P36" s="684"/>
      <c r="AR36" s="669" t="str">
        <f>'ANAM.M.rep1'!EW534</f>
        <v>15-35</v>
      </c>
      <c r="AS36" s="638">
        <f>'ANAM.M.rep1'!EX534</f>
        <v>0</v>
      </c>
      <c r="AT36" s="639" t="e">
        <f>'ANAM.M.rep1'!EY534</f>
        <v>#DIV/0!</v>
      </c>
      <c r="AU36" s="667">
        <f>'ANAM.M.rep1'!EZ534</f>
        <v>0</v>
      </c>
      <c r="AW36" s="571" t="s">
        <v>132</v>
      </c>
      <c r="AX36" s="542">
        <f t="shared" si="14"/>
        <v>0</v>
      </c>
      <c r="AY36" s="683">
        <f t="shared" si="15"/>
        <v>0</v>
      </c>
      <c r="AZ36" s="570" t="e">
        <f t="shared" ref="AZ36:AZ37" si="18">AY36/AX36</f>
        <v>#DIV/0!</v>
      </c>
      <c r="BA36" s="8"/>
      <c r="BB36" s="542">
        <v>198</v>
      </c>
      <c r="BC36" s="537">
        <v>8</v>
      </c>
      <c r="BD36" s="570">
        <f t="shared" ref="BD36:BD37" si="19">BC36/BB36</f>
        <v>4.0404040404040407E-2</v>
      </c>
      <c r="BG36" s="537">
        <f t="shared" si="12"/>
        <v>198</v>
      </c>
      <c r="BH36" s="570" t="e">
        <f>AZ36*BB36</f>
        <v>#DIV/0!</v>
      </c>
      <c r="BI36" s="570">
        <f t="shared" ref="BI36:BI37" si="20">BD36*BB36</f>
        <v>8</v>
      </c>
      <c r="BM36" s="684"/>
      <c r="BO36" s="653" t="str">
        <f>'ANAM.F.rep1'!EW534</f>
        <v>15-35</v>
      </c>
      <c r="BP36" s="643">
        <f>'ANAM.F.rep1'!EX534</f>
        <v>0</v>
      </c>
      <c r="BQ36" s="644" t="e">
        <f>'ANAM.F.rep1'!EY534</f>
        <v>#DIV/0!</v>
      </c>
      <c r="BR36" s="652">
        <f>'ANAM.F.rep1'!EZ534</f>
        <v>0</v>
      </c>
      <c r="BT36" s="571" t="s">
        <v>132</v>
      </c>
      <c r="BU36" s="542">
        <f t="shared" si="16"/>
        <v>0</v>
      </c>
      <c r="BV36" s="683">
        <f t="shared" si="17"/>
        <v>0</v>
      </c>
      <c r="BW36" s="570" t="e">
        <f t="shared" ref="BW36:BW37" si="21">BV36/BU36</f>
        <v>#DIV/0!</v>
      </c>
      <c r="BX36" s="8"/>
      <c r="BY36" s="542">
        <v>275</v>
      </c>
      <c r="BZ36" s="686">
        <v>20</v>
      </c>
      <c r="CA36" s="686">
        <f t="shared" ref="CA36:CA37" si="22">BZ36/BY36</f>
        <v>7.2727272727272724E-2</v>
      </c>
      <c r="CD36" s="537">
        <f t="shared" si="13"/>
        <v>275</v>
      </c>
      <c r="CE36" s="686" t="e">
        <f>BW36*BY36</f>
        <v>#DIV/0!</v>
      </c>
      <c r="CF36" s="686">
        <f t="shared" ref="CF36:CF37" si="23">CA36*BY36</f>
        <v>20</v>
      </c>
      <c r="CI36" s="637"/>
    </row>
    <row r="37" spans="1:87" ht="36.75" customHeight="1" x14ac:dyDescent="0.25">
      <c r="A37" s="1"/>
      <c r="B37" s="3"/>
      <c r="C37" s="3"/>
      <c r="D37" s="3"/>
      <c r="E37" s="3"/>
      <c r="F37" s="3"/>
      <c r="G37" s="3"/>
      <c r="H37" s="3"/>
      <c r="I37" s="3"/>
      <c r="J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P37" s="684"/>
      <c r="AR37" s="669" t="str">
        <f>'ANAM.M.rep1'!EW535</f>
        <v>36-55%</v>
      </c>
      <c r="AS37" s="641">
        <f>'ANAM.M.rep1'!EX535</f>
        <v>0</v>
      </c>
      <c r="AT37" s="639" t="e">
        <f>'ANAM.M.rep1'!EY535</f>
        <v>#DIV/0!</v>
      </c>
      <c r="AU37" s="667">
        <f>'ANAM.M.rep1'!EZ535</f>
        <v>0</v>
      </c>
      <c r="AW37" s="571" t="s">
        <v>133</v>
      </c>
      <c r="AX37" s="542">
        <f t="shared" si="14"/>
        <v>0</v>
      </c>
      <c r="AY37" s="683">
        <f t="shared" si="15"/>
        <v>0</v>
      </c>
      <c r="AZ37" s="570" t="e">
        <f t="shared" si="18"/>
        <v>#DIV/0!</v>
      </c>
      <c r="BA37" s="8"/>
      <c r="BB37" s="542">
        <v>42</v>
      </c>
      <c r="BC37" s="537">
        <v>1</v>
      </c>
      <c r="BD37" s="570">
        <f t="shared" si="19"/>
        <v>2.3809523809523808E-2</v>
      </c>
      <c r="BG37" s="537">
        <f t="shared" si="12"/>
        <v>42</v>
      </c>
      <c r="BH37" s="570" t="e">
        <f>AZ37*BB37</f>
        <v>#DIV/0!</v>
      </c>
      <c r="BI37" s="570">
        <f t="shared" si="20"/>
        <v>1</v>
      </c>
      <c r="BM37" s="684"/>
      <c r="BO37" s="653" t="str">
        <f>'ANAM.F.rep1'!EW535</f>
        <v>36-55%</v>
      </c>
      <c r="BP37" s="645">
        <f>'ANAM.F.rep1'!EX535</f>
        <v>0</v>
      </c>
      <c r="BQ37" s="644" t="e">
        <f>'ANAM.F.rep1'!EY535</f>
        <v>#DIV/0!</v>
      </c>
      <c r="BR37" s="652">
        <f>'ANAM.F.rep1'!EZ535</f>
        <v>0</v>
      </c>
      <c r="BT37" s="571" t="s">
        <v>133</v>
      </c>
      <c r="BU37" s="542">
        <f t="shared" si="16"/>
        <v>0</v>
      </c>
      <c r="BV37" s="683">
        <f t="shared" si="17"/>
        <v>0</v>
      </c>
      <c r="BW37" s="570" t="e">
        <f t="shared" si="21"/>
        <v>#DIV/0!</v>
      </c>
      <c r="BX37" s="8"/>
      <c r="BY37" s="542">
        <v>66</v>
      </c>
      <c r="BZ37" s="686">
        <v>9</v>
      </c>
      <c r="CA37" s="686">
        <f t="shared" si="22"/>
        <v>0.13636363636363635</v>
      </c>
      <c r="CD37" s="537">
        <f t="shared" si="13"/>
        <v>66</v>
      </c>
      <c r="CE37" s="686" t="e">
        <f>BW37*BY37</f>
        <v>#DIV/0!</v>
      </c>
      <c r="CF37" s="686">
        <f t="shared" si="23"/>
        <v>9</v>
      </c>
      <c r="CI37" s="637"/>
    </row>
    <row r="38" spans="1:87" ht="36.75" customHeight="1" thickBot="1" x14ac:dyDescent="0.3">
      <c r="A38" s="1"/>
      <c r="B38" s="3"/>
      <c r="C38" s="3"/>
      <c r="D38" s="3"/>
      <c r="E38" s="3"/>
      <c r="F38" s="3"/>
      <c r="G38" s="3"/>
      <c r="H38" s="3"/>
      <c r="I38" s="3"/>
      <c r="J38" s="3"/>
      <c r="N38" s="3"/>
      <c r="O38" s="3"/>
      <c r="P38" s="3"/>
      <c r="Q38" s="3"/>
      <c r="R38" s="3"/>
      <c r="S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P38" s="684"/>
      <c r="AR38" s="677" t="str">
        <f>'ANAM.M.rep1'!EW536</f>
        <v>sup 55</v>
      </c>
      <c r="AS38" s="673">
        <f>'ANAM.M.rep1'!EX536</f>
        <v>0</v>
      </c>
      <c r="AT38" s="674" t="e">
        <f>'ANAM.M.rep1'!EY536</f>
        <v>#DIV/0!</v>
      </c>
      <c r="AU38" s="675">
        <f>'ANAM.M.rep1'!EZ536</f>
        <v>0</v>
      </c>
      <c r="AW38" s="23" t="s">
        <v>129</v>
      </c>
      <c r="AX38" s="528">
        <f>SUM(AX35:AX37)</f>
        <v>0</v>
      </c>
      <c r="AY38" s="528">
        <f>SUM(AY35:AY37)</f>
        <v>0</v>
      </c>
      <c r="AZ38" s="8"/>
      <c r="BA38" s="23" t="s">
        <v>129</v>
      </c>
      <c r="BB38" s="528">
        <f>SUM(BB35:BB37)</f>
        <v>431</v>
      </c>
      <c r="BC38" s="528">
        <f>SUM(BC35:BC37)</f>
        <v>13</v>
      </c>
      <c r="BG38" s="528">
        <f>SUM(BG35:BG37)</f>
        <v>431</v>
      </c>
      <c r="BH38" s="574" t="e">
        <f>SUM(BH35:BH37)</f>
        <v>#DIV/0!</v>
      </c>
      <c r="BI38" s="528">
        <f>SUM(BI35:BI37)</f>
        <v>13</v>
      </c>
      <c r="BM38" s="684"/>
      <c r="BO38" s="658" t="str">
        <f>'ANAM.F.rep1'!EW536</f>
        <v>sup 55</v>
      </c>
      <c r="BP38" s="655">
        <f>'ANAM.F.rep1'!EX536</f>
        <v>0</v>
      </c>
      <c r="BQ38" s="656" t="e">
        <f>'ANAM.F.rep1'!EY536</f>
        <v>#DIV/0!</v>
      </c>
      <c r="BR38" s="657">
        <f>'ANAM.F.rep1'!EZ536</f>
        <v>0</v>
      </c>
      <c r="BT38" s="23" t="s">
        <v>129</v>
      </c>
      <c r="BU38" s="528">
        <f>SUM(BU35:BU37)</f>
        <v>0</v>
      </c>
      <c r="BV38" s="528">
        <f>SUM(BV35:BV37)</f>
        <v>0</v>
      </c>
      <c r="BW38" s="8"/>
      <c r="BX38" s="23" t="s">
        <v>129</v>
      </c>
      <c r="BY38" s="528">
        <f>SUM(BY35:BY37)</f>
        <v>615</v>
      </c>
      <c r="BZ38" s="528">
        <f>SUM(BZ35:BZ37)</f>
        <v>38</v>
      </c>
      <c r="CD38" s="528">
        <f>SUM(CD35:CD37)</f>
        <v>615</v>
      </c>
      <c r="CE38" s="574" t="e">
        <f>SUM(CE35:CE37)</f>
        <v>#DIV/0!</v>
      </c>
      <c r="CF38" s="528">
        <f>SUM(CF35:CF37)</f>
        <v>38</v>
      </c>
      <c r="CI38" s="637"/>
    </row>
    <row r="39" spans="1:87" ht="15.75" customHeight="1" thickBo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P39" s="684"/>
      <c r="AW39" s="23" t="s">
        <v>119</v>
      </c>
      <c r="AX39" s="573" t="e">
        <f>(SUMPRODUCT(AY35:AY35:AZ35:AZ37))/AX38</f>
        <v>#DIV/0!</v>
      </c>
      <c r="AY39" s="8"/>
      <c r="AZ39" s="8"/>
      <c r="BA39" s="23" t="s">
        <v>119</v>
      </c>
      <c r="BB39" s="573">
        <f>(SUMPRODUCT(BC35:BC35:BD35:BD37))/BB38</f>
        <v>3.0359990655662476E-2</v>
      </c>
      <c r="BG39" s="544" t="s">
        <v>185</v>
      </c>
      <c r="BH39" s="575" t="e">
        <f>BH38/BG38</f>
        <v>#DIV/0!</v>
      </c>
      <c r="BI39" s="575">
        <f>BI38/BG38</f>
        <v>3.0162412993039442E-2</v>
      </c>
      <c r="BK39" s="579" t="e">
        <f>BH39/BI39</f>
        <v>#DIV/0!</v>
      </c>
      <c r="BM39" s="684"/>
      <c r="BT39" s="23" t="s">
        <v>119</v>
      </c>
      <c r="BU39" s="573" t="e">
        <f>(SUMPRODUCT(BV35:BV35:BW35:BW37))/BU38</f>
        <v>#DIV/0!</v>
      </c>
      <c r="BV39" s="8"/>
      <c r="BW39" s="8"/>
      <c r="BX39" s="23" t="s">
        <v>119</v>
      </c>
      <c r="BY39" s="573">
        <f>(SUMPRODUCT(BZ35:BZ35:CA35:CA37))/BY38</f>
        <v>6.2182012397429876E-2</v>
      </c>
      <c r="CD39" s="544" t="s">
        <v>185</v>
      </c>
      <c r="CE39" s="575" t="e">
        <f>CE38/CD38</f>
        <v>#DIV/0!</v>
      </c>
      <c r="CF39" s="575">
        <f>CF38/CD38</f>
        <v>6.1788617886178863E-2</v>
      </c>
      <c r="CH39" s="579" t="e">
        <f>CE39/CF39</f>
        <v>#DIV/0!</v>
      </c>
      <c r="CI39" s="637"/>
    </row>
    <row r="40" spans="1:87" ht="64.5" customHeight="1" x14ac:dyDescent="0.8">
      <c r="A40" s="1"/>
      <c r="B40" s="3"/>
      <c r="C40" s="1063" t="s">
        <v>430</v>
      </c>
      <c r="D40" s="3"/>
      <c r="E40" s="3"/>
      <c r="F40" s="3"/>
      <c r="G40" s="3"/>
      <c r="H40" s="3"/>
      <c r="I40" s="3"/>
      <c r="J40" s="3"/>
      <c r="N40" s="3"/>
      <c r="O40" s="3"/>
      <c r="P40" s="3"/>
      <c r="Q40" s="3"/>
      <c r="R40" s="3"/>
      <c r="S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P40" s="684"/>
      <c r="AX40" s="1428" t="s">
        <v>82</v>
      </c>
      <c r="AY40" s="1428"/>
      <c r="AZ40" s="1428"/>
      <c r="BB40" s="1428" t="s">
        <v>176</v>
      </c>
      <c r="BC40" s="1428"/>
      <c r="BD40" s="1428"/>
      <c r="BM40" s="684"/>
      <c r="BU40" s="1428" t="s">
        <v>82</v>
      </c>
      <c r="BV40" s="1428"/>
      <c r="BW40" s="1428"/>
      <c r="BY40" s="1428" t="s">
        <v>176</v>
      </c>
      <c r="BZ40" s="1428"/>
      <c r="CA40" s="1428"/>
      <c r="CI40" s="637"/>
    </row>
    <row r="41" spans="1:87" ht="36.75" customHeight="1" x14ac:dyDescent="0.25">
      <c r="A41" s="1"/>
      <c r="B41" s="1546" t="s">
        <v>432</v>
      </c>
      <c r="C41" s="1547"/>
      <c r="D41" s="1547"/>
      <c r="E41" s="1547"/>
      <c r="F41" s="1547"/>
      <c r="G41" s="1547"/>
      <c r="H41" s="1547"/>
      <c r="I41" s="1547"/>
      <c r="J41" s="1547"/>
      <c r="K41" s="1547"/>
      <c r="L41" s="1547"/>
      <c r="M41" s="1547"/>
      <c r="N41" s="1547"/>
      <c r="O41" s="1547"/>
      <c r="P41" s="1547"/>
      <c r="Q41" s="1547"/>
      <c r="R41" s="1547"/>
      <c r="S41" s="1547"/>
      <c r="T41" s="1547"/>
      <c r="U41" s="1547"/>
      <c r="V41" s="1547"/>
      <c r="W41" s="1547"/>
      <c r="X41" s="1547"/>
      <c r="Y41" s="1547"/>
      <c r="Z41" s="1547"/>
      <c r="AA41" s="1547"/>
      <c r="AB41" s="1547"/>
      <c r="AC41" s="1547"/>
      <c r="AD41" s="1547"/>
      <c r="AE41" s="1547"/>
      <c r="AF41" s="1547"/>
      <c r="AG41" s="1547"/>
      <c r="AH41" s="1547"/>
      <c r="AI41" s="1547"/>
      <c r="AJ41" s="1547"/>
      <c r="AP41" s="684"/>
      <c r="AX41" s="572" t="s">
        <v>179</v>
      </c>
      <c r="AY41" s="572" t="s">
        <v>177</v>
      </c>
      <c r="AZ41" s="572" t="s">
        <v>178</v>
      </c>
      <c r="BA41" s="8"/>
      <c r="BB41" s="572" t="s">
        <v>180</v>
      </c>
      <c r="BC41" s="572" t="s">
        <v>181</v>
      </c>
      <c r="BD41" s="572" t="s">
        <v>182</v>
      </c>
      <c r="BG41" s="8" t="str">
        <f t="shared" ref="BG41:BG45" si="24">BB41</f>
        <v>bPx</v>
      </c>
      <c r="BH41" s="572" t="s">
        <v>183</v>
      </c>
      <c r="BI41" s="572" t="s">
        <v>184</v>
      </c>
      <c r="BM41" s="684"/>
      <c r="BT41" t="s">
        <v>2</v>
      </c>
      <c r="BU41" s="572" t="s">
        <v>179</v>
      </c>
      <c r="BV41" s="572" t="s">
        <v>177</v>
      </c>
      <c r="BW41" s="572" t="s">
        <v>178</v>
      </c>
      <c r="BX41" s="8"/>
      <c r="BY41" s="572" t="s">
        <v>180</v>
      </c>
      <c r="BZ41" s="572" t="s">
        <v>181</v>
      </c>
      <c r="CA41" s="572" t="s">
        <v>182</v>
      </c>
      <c r="CD41" s="8" t="str">
        <f t="shared" ref="CD41:CD45" si="25">BY41</f>
        <v>bPx</v>
      </c>
      <c r="CE41" s="572" t="s">
        <v>183</v>
      </c>
      <c r="CF41" s="572" t="s">
        <v>184</v>
      </c>
      <c r="CI41" s="637"/>
    </row>
    <row r="42" spans="1:87" ht="36.75" customHeight="1" thickBot="1" x14ac:dyDescent="0.25">
      <c r="A42" s="1"/>
      <c r="B42" s="1547"/>
      <c r="C42" s="1547"/>
      <c r="D42" s="1547"/>
      <c r="E42" s="1547"/>
      <c r="F42" s="1547"/>
      <c r="G42" s="1547"/>
      <c r="H42" s="1547"/>
      <c r="I42" s="1547"/>
      <c r="J42" s="1547"/>
      <c r="K42" s="1547"/>
      <c r="L42" s="1547"/>
      <c r="M42" s="1547"/>
      <c r="N42" s="1547"/>
      <c r="O42" s="1547"/>
      <c r="P42" s="1547"/>
      <c r="Q42" s="1547"/>
      <c r="R42" s="1547"/>
      <c r="S42" s="1547"/>
      <c r="T42" s="1547"/>
      <c r="U42" s="1547"/>
      <c r="V42" s="1547"/>
      <c r="W42" s="1547"/>
      <c r="X42" s="1547"/>
      <c r="Y42" s="1547"/>
      <c r="Z42" s="1547"/>
      <c r="AA42" s="1547"/>
      <c r="AB42" s="1547"/>
      <c r="AC42" s="1547"/>
      <c r="AD42" s="1547"/>
      <c r="AE42" s="1547"/>
      <c r="AF42" s="1547"/>
      <c r="AG42" s="1547"/>
      <c r="AH42" s="1547"/>
      <c r="AI42" s="1547"/>
      <c r="AJ42" s="1547"/>
      <c r="AP42" s="684"/>
      <c r="AX42" s="176" t="s">
        <v>174</v>
      </c>
      <c r="AY42" s="176" t="s">
        <v>175</v>
      </c>
      <c r="AZ42" s="176" t="s">
        <v>34</v>
      </c>
      <c r="BB42" s="176" t="s">
        <v>174</v>
      </c>
      <c r="BC42" s="176" t="s">
        <v>175</v>
      </c>
      <c r="BD42" s="176" t="s">
        <v>34</v>
      </c>
      <c r="BG42" s="176" t="str">
        <f t="shared" si="24"/>
        <v xml:space="preserve">N.TOTALI </v>
      </c>
      <c r="BM42" s="684"/>
      <c r="BU42" s="176" t="s">
        <v>174</v>
      </c>
      <c r="BV42" s="176" t="s">
        <v>175</v>
      </c>
      <c r="BW42" s="176" t="s">
        <v>34</v>
      </c>
      <c r="BY42" s="176" t="s">
        <v>174</v>
      </c>
      <c r="BZ42" s="176" t="s">
        <v>175</v>
      </c>
      <c r="CA42" s="176" t="s">
        <v>34</v>
      </c>
      <c r="CD42" s="176" t="str">
        <f t="shared" si="25"/>
        <v xml:space="preserve">N.TOTALI </v>
      </c>
      <c r="CI42" s="637"/>
    </row>
    <row r="43" spans="1:87" ht="36.75" customHeight="1" x14ac:dyDescent="0.25">
      <c r="A43" s="1"/>
      <c r="B43" s="1547"/>
      <c r="C43" s="1547"/>
      <c r="D43" s="1547"/>
      <c r="E43" s="1547"/>
      <c r="F43" s="1547"/>
      <c r="G43" s="1547"/>
      <c r="H43" s="1547"/>
      <c r="I43" s="1547"/>
      <c r="J43" s="1547"/>
      <c r="K43" s="1547"/>
      <c r="L43" s="1547"/>
      <c r="M43" s="1547"/>
      <c r="N43" s="1547"/>
      <c r="O43" s="1547"/>
      <c r="P43" s="1547"/>
      <c r="Q43" s="1547"/>
      <c r="R43" s="1547"/>
      <c r="S43" s="1547"/>
      <c r="T43" s="1547"/>
      <c r="U43" s="1547"/>
      <c r="V43" s="1547"/>
      <c r="W43" s="1547"/>
      <c r="X43" s="1547"/>
      <c r="Y43" s="1547"/>
      <c r="Z43" s="1547"/>
      <c r="AA43" s="1547"/>
      <c r="AB43" s="1547"/>
      <c r="AC43" s="1547"/>
      <c r="AD43" s="1547"/>
      <c r="AE43" s="1547"/>
      <c r="AF43" s="1547"/>
      <c r="AG43" s="1547"/>
      <c r="AH43" s="1547"/>
      <c r="AI43" s="1547"/>
      <c r="AJ43" s="1547"/>
      <c r="AP43" s="684"/>
      <c r="AR43" s="664"/>
      <c r="AS43" s="660" t="str">
        <f>'ANAM.M.rep1'!FE533</f>
        <v>LOMBOSACRALE FEMMINE</v>
      </c>
      <c r="AT43" s="661"/>
      <c r="AU43" s="665" t="str">
        <f>'ANAM.M.rep1'!FG533</f>
        <v>TOT</v>
      </c>
      <c r="AW43" s="571" t="s">
        <v>131</v>
      </c>
      <c r="AX43" s="542">
        <f t="shared" ref="AX43:AX45" si="26">AU44</f>
        <v>0</v>
      </c>
      <c r="AY43" s="683">
        <f t="shared" ref="AY43:AY45" si="27">AS44</f>
        <v>0</v>
      </c>
      <c r="AZ43" s="570" t="e">
        <f>AY43/AX43</f>
        <v>#DIV/0!</v>
      </c>
      <c r="BA43" s="8"/>
      <c r="BB43" s="903">
        <v>191</v>
      </c>
      <c r="BC43" s="904">
        <v>8</v>
      </c>
      <c r="BD43" s="570">
        <f>BC43/BB43</f>
        <v>4.1884816753926704E-2</v>
      </c>
      <c r="BG43" s="537">
        <f t="shared" si="24"/>
        <v>191</v>
      </c>
      <c r="BH43" s="570" t="e">
        <f>AZ43*BB43</f>
        <v>#DIV/0!</v>
      </c>
      <c r="BI43" s="570">
        <f>BD43*BB43</f>
        <v>8</v>
      </c>
      <c r="BM43" s="684"/>
      <c r="BO43" s="650"/>
      <c r="BP43" s="647" t="str">
        <f>'ANAM.F.rep1'!FE533</f>
        <v>LOMBOSACRALE FEMMINE</v>
      </c>
      <c r="BQ43" s="648"/>
      <c r="BR43" s="679" t="str">
        <f>'ANAM.F.rep1'!FG533</f>
        <v>TOT</v>
      </c>
      <c r="BT43" s="571" t="s">
        <v>131</v>
      </c>
      <c r="BU43" s="542">
        <f t="shared" ref="BU43:BU45" si="28">BR44</f>
        <v>0</v>
      </c>
      <c r="BV43" s="683">
        <f t="shared" ref="BV43:BV45" si="29">BP44</f>
        <v>0</v>
      </c>
      <c r="BW43" s="570" t="e">
        <f>BV43/BU43</f>
        <v>#DIV/0!</v>
      </c>
      <c r="BX43" s="8"/>
      <c r="BY43" s="903">
        <v>274</v>
      </c>
      <c r="BZ43" s="577">
        <v>34</v>
      </c>
      <c r="CA43" s="630">
        <f>BZ43/BY43</f>
        <v>0.12408759124087591</v>
      </c>
      <c r="CD43" s="537">
        <f t="shared" si="25"/>
        <v>274</v>
      </c>
      <c r="CE43" s="686" t="e">
        <f>BW43*BY43</f>
        <v>#DIV/0!</v>
      </c>
      <c r="CF43" s="686">
        <f>CA43*BY43</f>
        <v>34</v>
      </c>
      <c r="CI43" s="637"/>
    </row>
    <row r="44" spans="1:87" ht="36.75" customHeight="1" x14ac:dyDescent="0.25">
      <c r="A44" s="1"/>
      <c r="B44" s="1547"/>
      <c r="C44" s="1547"/>
      <c r="D44" s="1547"/>
      <c r="E44" s="1547"/>
      <c r="F44" s="1547"/>
      <c r="G44" s="1547"/>
      <c r="H44" s="1547"/>
      <c r="I44" s="1547"/>
      <c r="J44" s="1547"/>
      <c r="K44" s="1547"/>
      <c r="L44" s="1547"/>
      <c r="M44" s="1547"/>
      <c r="N44" s="1547"/>
      <c r="O44" s="1547"/>
      <c r="P44" s="1547"/>
      <c r="Q44" s="1547"/>
      <c r="R44" s="1547"/>
      <c r="S44" s="1547"/>
      <c r="T44" s="1547"/>
      <c r="U44" s="1547"/>
      <c r="V44" s="1547"/>
      <c r="W44" s="1547"/>
      <c r="X44" s="1547"/>
      <c r="Y44" s="1547"/>
      <c r="Z44" s="1547"/>
      <c r="AA44" s="1547"/>
      <c r="AB44" s="1547"/>
      <c r="AC44" s="1547"/>
      <c r="AD44" s="1547"/>
      <c r="AE44" s="1547"/>
      <c r="AF44" s="1547"/>
      <c r="AG44" s="1547"/>
      <c r="AH44" s="1547"/>
      <c r="AI44" s="1547"/>
      <c r="AJ44" s="1547"/>
      <c r="AP44" s="684"/>
      <c r="AR44" s="669" t="str">
        <f>'ANAM.M.rep1'!FD534</f>
        <v>15-35</v>
      </c>
      <c r="AS44" s="638">
        <f>'ANAM.M.rep1'!FE534</f>
        <v>0</v>
      </c>
      <c r="AT44" s="639" t="e">
        <f>'ANAM.M.rep1'!FF534</f>
        <v>#DIV/0!</v>
      </c>
      <c r="AU44" s="670">
        <f>'ANAM.M.rep1'!FG534</f>
        <v>0</v>
      </c>
      <c r="AW44" s="571" t="s">
        <v>132</v>
      </c>
      <c r="AX44" s="542">
        <f t="shared" si="26"/>
        <v>0</v>
      </c>
      <c r="AY44" s="683">
        <f t="shared" si="27"/>
        <v>0</v>
      </c>
      <c r="AZ44" s="570" t="e">
        <f t="shared" ref="AZ44:AZ45" si="30">AY44/AX44</f>
        <v>#DIV/0!</v>
      </c>
      <c r="BA44" s="8"/>
      <c r="BB44" s="903">
        <v>198</v>
      </c>
      <c r="BC44" s="904">
        <v>21</v>
      </c>
      <c r="BD44" s="570">
        <f t="shared" ref="BD44:BD45" si="31">BC44/BB44</f>
        <v>0.10606060606060606</v>
      </c>
      <c r="BG44" s="537">
        <f t="shared" si="24"/>
        <v>198</v>
      </c>
      <c r="BH44" s="570" t="e">
        <f>AZ44*BB44</f>
        <v>#DIV/0!</v>
      </c>
      <c r="BI44" s="570">
        <f t="shared" ref="BI44:BI45" si="32">BD44*BB44</f>
        <v>21</v>
      </c>
      <c r="BM44" s="684"/>
      <c r="BO44" s="653" t="str">
        <f>'ANAM.F.rep1'!FD534</f>
        <v>15-35</v>
      </c>
      <c r="BP44" s="643">
        <f>'ANAM.F.rep1'!FE534</f>
        <v>0</v>
      </c>
      <c r="BQ44" s="644" t="e">
        <f>'ANAM.F.rep1'!FF534</f>
        <v>#DIV/0!</v>
      </c>
      <c r="BR44" s="680">
        <f>'ANAM.F.rep1'!FG534</f>
        <v>0</v>
      </c>
      <c r="BT44" s="571" t="s">
        <v>132</v>
      </c>
      <c r="BU44" s="542">
        <f t="shared" si="28"/>
        <v>0</v>
      </c>
      <c r="BV44" s="683">
        <f t="shared" si="29"/>
        <v>0</v>
      </c>
      <c r="BW44" s="570" t="e">
        <f t="shared" ref="BW44:BW45" si="33">BV44/BU44</f>
        <v>#DIV/0!</v>
      </c>
      <c r="BX44" s="8"/>
      <c r="BY44" s="903">
        <v>275</v>
      </c>
      <c r="BZ44" s="577">
        <v>59</v>
      </c>
      <c r="CA44" s="630">
        <f t="shared" ref="CA44:CA45" si="34">BZ44/BY44</f>
        <v>0.21454545454545454</v>
      </c>
      <c r="CD44" s="537">
        <f t="shared" si="25"/>
        <v>275</v>
      </c>
      <c r="CE44" s="686" t="e">
        <f>BW44*BY44</f>
        <v>#DIV/0!</v>
      </c>
      <c r="CF44" s="686">
        <f t="shared" ref="CF44:CF45" si="35">CA44*BY44</f>
        <v>59</v>
      </c>
      <c r="CI44" s="637"/>
    </row>
    <row r="45" spans="1:87" ht="36.75" customHeight="1" x14ac:dyDescent="0.25">
      <c r="A45" s="1"/>
      <c r="B45" s="1547"/>
      <c r="C45" s="1547"/>
      <c r="D45" s="1547"/>
      <c r="E45" s="1547"/>
      <c r="F45" s="1547"/>
      <c r="G45" s="1547"/>
      <c r="H45" s="1547"/>
      <c r="I45" s="1547"/>
      <c r="J45" s="1547"/>
      <c r="K45" s="1547"/>
      <c r="L45" s="1547"/>
      <c r="M45" s="1547"/>
      <c r="N45" s="1547"/>
      <c r="O45" s="1547"/>
      <c r="P45" s="1547"/>
      <c r="Q45" s="1547"/>
      <c r="R45" s="1547"/>
      <c r="S45" s="1547"/>
      <c r="T45" s="1547"/>
      <c r="U45" s="1547"/>
      <c r="V45" s="1547"/>
      <c r="W45" s="1547"/>
      <c r="X45" s="1547"/>
      <c r="Y45" s="1547"/>
      <c r="Z45" s="1547"/>
      <c r="AA45" s="1547"/>
      <c r="AB45" s="1547"/>
      <c r="AC45" s="1547"/>
      <c r="AD45" s="1547"/>
      <c r="AE45" s="1547"/>
      <c r="AF45" s="1547"/>
      <c r="AG45" s="1547"/>
      <c r="AH45" s="1547"/>
      <c r="AI45" s="1547"/>
      <c r="AJ45" s="1547"/>
      <c r="AP45" s="684"/>
      <c r="AR45" s="669" t="str">
        <f>'ANAM.M.rep1'!FD535</f>
        <v>36-55%</v>
      </c>
      <c r="AS45" s="641">
        <f>'ANAM.M.rep1'!FE535</f>
        <v>0</v>
      </c>
      <c r="AT45" s="639" t="e">
        <f>'ANAM.M.rep1'!FF535</f>
        <v>#DIV/0!</v>
      </c>
      <c r="AU45" s="670">
        <f>'ANAM.M.rep1'!FG535</f>
        <v>0</v>
      </c>
      <c r="AW45" s="571" t="s">
        <v>133</v>
      </c>
      <c r="AX45" s="542">
        <f t="shared" si="26"/>
        <v>0</v>
      </c>
      <c r="AY45" s="683">
        <f t="shared" si="27"/>
        <v>0</v>
      </c>
      <c r="AZ45" s="570" t="e">
        <f t="shared" si="30"/>
        <v>#DIV/0!</v>
      </c>
      <c r="BA45" s="8"/>
      <c r="BB45" s="903">
        <v>42</v>
      </c>
      <c r="BC45" s="904">
        <v>6</v>
      </c>
      <c r="BD45" s="570">
        <f t="shared" si="31"/>
        <v>0.14285714285714285</v>
      </c>
      <c r="BG45" s="537">
        <f t="shared" si="24"/>
        <v>42</v>
      </c>
      <c r="BH45" s="570" t="e">
        <f>AZ45*BB45</f>
        <v>#DIV/0!</v>
      </c>
      <c r="BI45" s="570">
        <f t="shared" si="32"/>
        <v>6</v>
      </c>
      <c r="BM45" s="684"/>
      <c r="BO45" s="653" t="str">
        <f>'ANAM.F.rep1'!FD535</f>
        <v>36-55%</v>
      </c>
      <c r="BP45" s="645">
        <f>'ANAM.F.rep1'!FE535</f>
        <v>0</v>
      </c>
      <c r="BQ45" s="644" t="e">
        <f>'ANAM.F.rep1'!FF535</f>
        <v>#DIV/0!</v>
      </c>
      <c r="BR45" s="680">
        <f>'ANAM.F.rep1'!FG535</f>
        <v>0</v>
      </c>
      <c r="BT45" s="571" t="s">
        <v>133</v>
      </c>
      <c r="BU45" s="542">
        <f t="shared" si="28"/>
        <v>0</v>
      </c>
      <c r="BV45" s="683">
        <f t="shared" si="29"/>
        <v>0</v>
      </c>
      <c r="BW45" s="570" t="e">
        <f t="shared" si="33"/>
        <v>#DIV/0!</v>
      </c>
      <c r="BX45" s="8"/>
      <c r="BY45" s="903">
        <v>66</v>
      </c>
      <c r="BZ45" s="577">
        <v>29</v>
      </c>
      <c r="CA45" s="630">
        <f t="shared" si="34"/>
        <v>0.43939393939393939</v>
      </c>
      <c r="CD45" s="537">
        <f t="shared" si="25"/>
        <v>66</v>
      </c>
      <c r="CE45" s="686" t="e">
        <f>BW45*BY45</f>
        <v>#DIV/0!</v>
      </c>
      <c r="CF45" s="686">
        <f t="shared" si="35"/>
        <v>29</v>
      </c>
      <c r="CI45" s="637"/>
    </row>
    <row r="46" spans="1:87" ht="33" customHeight="1" thickBot="1" x14ac:dyDescent="0.85">
      <c r="A46" s="1"/>
      <c r="B46" s="536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P46" s="684"/>
      <c r="AR46" s="677" t="str">
        <f>'ANAM.M.rep1'!FD536</f>
        <v>sup 55</v>
      </c>
      <c r="AS46" s="673">
        <f>'ANAM.M.rep1'!FE536</f>
        <v>0</v>
      </c>
      <c r="AT46" s="674" t="e">
        <f>'ANAM.M.rep1'!FF536</f>
        <v>#DIV/0!</v>
      </c>
      <c r="AU46" s="678">
        <f>'ANAM.M.rep1'!FG536</f>
        <v>0</v>
      </c>
      <c r="AW46" s="23" t="s">
        <v>129</v>
      </c>
      <c r="AX46" s="528">
        <f>SUM(AX43:AX45)</f>
        <v>0</v>
      </c>
      <c r="AY46" s="528">
        <f>SUM(AY43:AY45)</f>
        <v>0</v>
      </c>
      <c r="AZ46" s="8"/>
      <c r="BA46" s="23" t="s">
        <v>129</v>
      </c>
      <c r="BB46" s="528">
        <f>SUM(BB43:BB45)</f>
        <v>431</v>
      </c>
      <c r="BC46" s="528">
        <f>SUM(BC43:BC45)</f>
        <v>35</v>
      </c>
      <c r="BG46" s="528">
        <f>SUM(BG43:BG45)</f>
        <v>431</v>
      </c>
      <c r="BH46" s="574" t="e">
        <f>SUM(BH43:BH45)</f>
        <v>#DIV/0!</v>
      </c>
      <c r="BI46" s="528">
        <f>SUM(BI43:BI45)</f>
        <v>35</v>
      </c>
      <c r="BM46" s="684"/>
      <c r="BO46" s="658" t="str">
        <f>'ANAM.F.rep1'!FD536</f>
        <v>sup 55</v>
      </c>
      <c r="BP46" s="655">
        <f>'ANAM.F.rep1'!FE536</f>
        <v>0</v>
      </c>
      <c r="BQ46" s="656" t="e">
        <f>'ANAM.F.rep1'!FF536</f>
        <v>#DIV/0!</v>
      </c>
      <c r="BR46" s="681">
        <f>'ANAM.F.rep1'!FG536</f>
        <v>0</v>
      </c>
      <c r="BT46" s="23" t="s">
        <v>129</v>
      </c>
      <c r="BU46" s="528">
        <f>SUM(BU43:BU45)</f>
        <v>0</v>
      </c>
      <c r="BV46" s="528">
        <f>SUM(BV43:BV45)</f>
        <v>0</v>
      </c>
      <c r="BW46" s="8"/>
      <c r="BX46" s="23" t="s">
        <v>129</v>
      </c>
      <c r="BY46" s="528">
        <f>SUM(BY43:BY45)</f>
        <v>615</v>
      </c>
      <c r="BZ46" s="528">
        <f>SUM(BZ43:BZ45)</f>
        <v>122</v>
      </c>
      <c r="CD46" s="528">
        <f>SUM(CD43:CD45)</f>
        <v>615</v>
      </c>
      <c r="CE46" s="574" t="e">
        <f>SUM(CE43:CE45)</f>
        <v>#DIV/0!</v>
      </c>
      <c r="CF46" s="528">
        <f>SUM(CF43:CF45)</f>
        <v>122</v>
      </c>
      <c r="CI46" s="637"/>
    </row>
    <row r="47" spans="1:87" ht="32.25" customHeight="1" thickBot="1" x14ac:dyDescent="0.3">
      <c r="A47" s="1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562" t="s">
        <v>407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P47" s="684"/>
      <c r="AW47" s="23" t="s">
        <v>119</v>
      </c>
      <c r="AX47" s="573" t="e">
        <f>(SUMPRODUCT(AY43:AY43:AZ43:AZ45))/AX46</f>
        <v>#DIV/0!</v>
      </c>
      <c r="AY47" s="8"/>
      <c r="AZ47" s="8"/>
      <c r="BA47" s="23" t="s">
        <v>119</v>
      </c>
      <c r="BB47" s="573">
        <f>(SUMPRODUCT(BC43:BC43:BD43:BD45))/BB46</f>
        <v>8.1881212449354243E-2</v>
      </c>
      <c r="BG47" s="544" t="s">
        <v>185</v>
      </c>
      <c r="BH47" s="575" t="e">
        <f>BH46/BG46</f>
        <v>#DIV/0!</v>
      </c>
      <c r="BI47" s="575">
        <f>BI46/BG46</f>
        <v>8.1206496519721574E-2</v>
      </c>
      <c r="BK47" s="579" t="e">
        <f>BH47/BI47</f>
        <v>#DIV/0!</v>
      </c>
      <c r="BM47" s="684"/>
      <c r="BT47" s="23" t="s">
        <v>119</v>
      </c>
      <c r="BU47" s="573" t="e">
        <f>(SUMPRODUCT(BV43:BV43:BW43:BW45))/BU46</f>
        <v>#DIV/0!</v>
      </c>
      <c r="BV47" s="8"/>
      <c r="BW47" s="8"/>
      <c r="BX47" s="23" t="s">
        <v>119</v>
      </c>
      <c r="BY47" s="573">
        <f>(SUMPRODUCT(BZ43:BZ43:CA43:CA45))/BY46</f>
        <v>0.19963906826858582</v>
      </c>
      <c r="CD47" s="544" t="s">
        <v>185</v>
      </c>
      <c r="CE47" s="575" t="e">
        <f>CE46/CD46</f>
        <v>#DIV/0!</v>
      </c>
      <c r="CF47" s="575">
        <f>CF46/CD46</f>
        <v>0.19837398373983739</v>
      </c>
      <c r="CH47" s="579" t="e">
        <f>CE47/CF47</f>
        <v>#DIV/0!</v>
      </c>
      <c r="CI47" s="637"/>
    </row>
    <row r="48" spans="1:87" ht="32.25" customHeight="1" x14ac:dyDescent="0.3">
      <c r="A48" s="1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978" t="s">
        <v>443</v>
      </c>
      <c r="X48" s="979"/>
      <c r="Y48" s="980"/>
      <c r="Z48" s="978" t="s">
        <v>444</v>
      </c>
      <c r="AA48" s="979"/>
      <c r="AB48" s="980"/>
      <c r="AC48" s="981" t="s">
        <v>445</v>
      </c>
      <c r="AD48" s="979"/>
      <c r="AE48" s="980"/>
      <c r="AF48" s="3"/>
      <c r="AG48" s="3"/>
      <c r="AH48" s="3"/>
      <c r="AI48" s="3"/>
      <c r="AJ48" s="3"/>
      <c r="AP48" s="684"/>
      <c r="BH48" s="576" t="s">
        <v>186</v>
      </c>
      <c r="BK48" s="634" t="s">
        <v>191</v>
      </c>
      <c r="BM48" s="684"/>
      <c r="CE48" s="576" t="s">
        <v>186</v>
      </c>
      <c r="CH48" s="634" t="s">
        <v>191</v>
      </c>
      <c r="CI48" s="637"/>
    </row>
    <row r="49" spans="1:87" ht="32.25" customHeight="1" thickBot="1" x14ac:dyDescent="0.3">
      <c r="A49" s="1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967" t="s">
        <v>266</v>
      </c>
      <c r="X49" s="9"/>
      <c r="Y49" s="968"/>
      <c r="Z49" s="974" t="s">
        <v>266</v>
      </c>
      <c r="AA49" s="599"/>
      <c r="AB49" s="968"/>
      <c r="AC49" s="974" t="s">
        <v>266</v>
      </c>
      <c r="AD49" s="599"/>
      <c r="AE49" s="968"/>
      <c r="AF49" s="3"/>
      <c r="AG49" s="3"/>
      <c r="AH49" s="3"/>
      <c r="AI49" s="3"/>
      <c r="AJ49" s="3"/>
      <c r="AP49" s="684"/>
      <c r="AQ49" s="684"/>
      <c r="AR49" s="684"/>
      <c r="AS49" s="684"/>
      <c r="AT49" s="684"/>
      <c r="AU49" s="684"/>
      <c r="AV49" s="684"/>
      <c r="AW49" s="684"/>
      <c r="AX49" s="684"/>
      <c r="AY49" s="684"/>
      <c r="AZ49" s="684"/>
      <c r="BA49" s="684"/>
      <c r="BB49" s="684"/>
      <c r="BC49" s="684"/>
      <c r="BD49" s="684"/>
      <c r="BE49" s="684"/>
      <c r="BF49" s="684"/>
      <c r="BG49" s="684"/>
      <c r="BH49" s="684"/>
      <c r="BI49" s="684"/>
      <c r="BJ49" s="684"/>
      <c r="BK49" s="684"/>
      <c r="BL49" s="684"/>
      <c r="BM49" s="684"/>
      <c r="BN49" s="637"/>
      <c r="BO49" s="637"/>
      <c r="BP49" s="637"/>
      <c r="BQ49" s="637"/>
      <c r="BR49" s="637"/>
      <c r="BS49" s="637"/>
      <c r="BT49" s="637"/>
      <c r="BU49" s="637"/>
      <c r="BV49" s="637"/>
      <c r="BW49" s="637"/>
      <c r="BX49" s="637"/>
      <c r="BY49" s="637"/>
      <c r="BZ49" s="637"/>
      <c r="CA49" s="637"/>
      <c r="CB49" s="637"/>
      <c r="CC49" s="637"/>
      <c r="CD49" s="637"/>
      <c r="CE49" s="637"/>
      <c r="CF49" s="637"/>
      <c r="CG49" s="637"/>
      <c r="CH49" s="637"/>
      <c r="CI49" s="637"/>
    </row>
    <row r="50" spans="1:87" ht="32.25" customHeight="1" x14ac:dyDescent="0.3">
      <c r="A50" s="1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1065" t="str">
        <f>'test RR sign 95%'!CU13</f>
        <v/>
      </c>
      <c r="X50" s="977" t="str">
        <f>'test RR sign 95%'!CV13</f>
        <v>95% Lower Limit:</v>
      </c>
      <c r="Y50" s="968"/>
      <c r="Z50" s="1065" t="str">
        <f>'test RR sign 95%'!DQ13</f>
        <v/>
      </c>
      <c r="AA50" s="977" t="str">
        <f>'test RR sign 95%'!DR13</f>
        <v>95% Lower Limit:</v>
      </c>
      <c r="AB50" s="968"/>
      <c r="AC50" s="1065" t="str">
        <f>'test RR sign 95%'!EM13</f>
        <v/>
      </c>
      <c r="AD50" s="977" t="str">
        <f>'test RR sign 95%'!EN13</f>
        <v>95% Lower Limit:</v>
      </c>
      <c r="AE50" s="968"/>
      <c r="AF50" s="3"/>
      <c r="AG50" s="3"/>
      <c r="AH50" s="3"/>
      <c r="AI50" s="3"/>
      <c r="AJ50" s="3"/>
      <c r="AP50" s="684"/>
      <c r="AX50" s="1428" t="s">
        <v>82</v>
      </c>
      <c r="AY50" s="1428"/>
      <c r="AZ50" s="1428"/>
      <c r="BB50" s="1428" t="s">
        <v>176</v>
      </c>
      <c r="BC50" s="1428"/>
      <c r="BD50" s="1428"/>
      <c r="BM50" s="684"/>
      <c r="BN50" s="637"/>
      <c r="BU50" s="1428" t="s">
        <v>82</v>
      </c>
      <c r="BV50" s="1428"/>
      <c r="BW50" s="1428"/>
      <c r="BY50" s="1428" t="s">
        <v>176</v>
      </c>
      <c r="BZ50" s="1428"/>
      <c r="CA50" s="1428"/>
      <c r="CI50" s="637"/>
    </row>
    <row r="51" spans="1:87" ht="32.25" customHeight="1" thickBot="1" x14ac:dyDescent="0.35">
      <c r="A51" s="1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1066" t="str">
        <f>'test RR sign 95%'!CU14</f>
        <v/>
      </c>
      <c r="X51" s="977" t="str">
        <f>'test RR sign 95%'!CV14</f>
        <v>95% Upper Limit:</v>
      </c>
      <c r="Y51" s="968"/>
      <c r="Z51" s="1066" t="str">
        <f>'test RR sign 95%'!DQ14</f>
        <v/>
      </c>
      <c r="AA51" s="977" t="str">
        <f>'test RR sign 95%'!DR14</f>
        <v>95% Upper Limit:</v>
      </c>
      <c r="AB51" s="968"/>
      <c r="AC51" s="1066" t="str">
        <f>'test RR sign 95%'!EM14</f>
        <v/>
      </c>
      <c r="AD51" s="977" t="str">
        <f>'test RR sign 95%'!EN14</f>
        <v>95% Upper Limit:</v>
      </c>
      <c r="AE51" s="968"/>
      <c r="AF51" s="3"/>
      <c r="AG51" s="3"/>
      <c r="AH51" s="3"/>
      <c r="AI51" s="3"/>
      <c r="AJ51" s="3"/>
      <c r="AP51" s="684"/>
      <c r="AX51" s="572" t="s">
        <v>179</v>
      </c>
      <c r="AY51" s="572" t="s">
        <v>177</v>
      </c>
      <c r="AZ51" s="572" t="s">
        <v>178</v>
      </c>
      <c r="BA51" s="8"/>
      <c r="BB51" s="572" t="s">
        <v>180</v>
      </c>
      <c r="BC51" s="572" t="s">
        <v>181</v>
      </c>
      <c r="BD51" s="572" t="s">
        <v>182</v>
      </c>
      <c r="BG51" s="8" t="str">
        <f t="shared" ref="BG51:BG55" si="36">BB51</f>
        <v>bPx</v>
      </c>
      <c r="BH51" s="572" t="s">
        <v>183</v>
      </c>
      <c r="BI51" s="572" t="s">
        <v>184</v>
      </c>
      <c r="BM51" s="684"/>
      <c r="BN51" s="637"/>
      <c r="BT51" t="s">
        <v>2</v>
      </c>
      <c r="BU51" s="572" t="s">
        <v>179</v>
      </c>
      <c r="BV51" s="572" t="s">
        <v>177</v>
      </c>
      <c r="BW51" s="572" t="s">
        <v>178</v>
      </c>
      <c r="BX51" s="8"/>
      <c r="BY51" s="572" t="s">
        <v>180</v>
      </c>
      <c r="BZ51" s="572" t="s">
        <v>181</v>
      </c>
      <c r="CA51" s="572" t="s">
        <v>182</v>
      </c>
      <c r="CD51" s="8" t="str">
        <f t="shared" ref="CD51:CD55" si="37">BY51</f>
        <v>bPx</v>
      </c>
      <c r="CE51" s="572" t="s">
        <v>183</v>
      </c>
      <c r="CF51" s="572" t="s">
        <v>184</v>
      </c>
      <c r="CI51" s="637"/>
    </row>
    <row r="52" spans="1:87" ht="32.25" customHeight="1" thickBot="1" x14ac:dyDescent="0.3">
      <c r="A52" s="1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974"/>
      <c r="X52" s="599"/>
      <c r="Y52" s="968"/>
      <c r="Z52" s="974"/>
      <c r="AA52" s="599"/>
      <c r="AB52" s="968"/>
      <c r="AC52" s="974"/>
      <c r="AD52" s="599"/>
      <c r="AE52" s="968"/>
      <c r="AF52" s="3"/>
      <c r="AG52" s="3"/>
      <c r="AH52" s="3"/>
      <c r="AI52" s="3"/>
      <c r="AJ52" s="3"/>
      <c r="AP52" s="684"/>
      <c r="AX52" s="176" t="s">
        <v>174</v>
      </c>
      <c r="AY52" s="176" t="s">
        <v>175</v>
      </c>
      <c r="AZ52" s="176" t="s">
        <v>34</v>
      </c>
      <c r="BB52" s="176" t="s">
        <v>174</v>
      </c>
      <c r="BC52" s="176" t="s">
        <v>175</v>
      </c>
      <c r="BD52" s="176" t="s">
        <v>34</v>
      </c>
      <c r="BG52" s="176" t="str">
        <f t="shared" si="36"/>
        <v xml:space="preserve">N.TOTALI </v>
      </c>
      <c r="BM52" s="684"/>
      <c r="BN52" s="637"/>
      <c r="BU52" s="176" t="s">
        <v>174</v>
      </c>
      <c r="BV52" s="176" t="s">
        <v>175</v>
      </c>
      <c r="BW52" s="176" t="s">
        <v>34</v>
      </c>
      <c r="BY52" s="176" t="s">
        <v>174</v>
      </c>
      <c r="BZ52" s="176" t="s">
        <v>175</v>
      </c>
      <c r="CA52" s="176" t="s">
        <v>34</v>
      </c>
      <c r="CD52" s="176" t="str">
        <f t="shared" si="37"/>
        <v xml:space="preserve">N.TOTALI </v>
      </c>
      <c r="CI52" s="637"/>
    </row>
    <row r="53" spans="1:87" ht="32.25" customHeight="1" thickBot="1" x14ac:dyDescent="0.35">
      <c r="A53" s="1"/>
      <c r="B53" s="3"/>
      <c r="C53" s="702" t="s">
        <v>222</v>
      </c>
      <c r="D53" s="702" t="s">
        <v>454</v>
      </c>
      <c r="E53" s="702" t="s">
        <v>444</v>
      </c>
      <c r="F53" s="702" t="s">
        <v>455</v>
      </c>
      <c r="G53" s="3"/>
      <c r="H53" s="3"/>
      <c r="K53" s="906" t="s">
        <v>223</v>
      </c>
      <c r="L53" s="702" t="s">
        <v>454</v>
      </c>
      <c r="M53" s="702" t="s">
        <v>444</v>
      </c>
      <c r="N53" s="702" t="s">
        <v>455</v>
      </c>
      <c r="O53" s="3"/>
      <c r="P53" s="3"/>
      <c r="Q53" s="3"/>
      <c r="R53" s="3"/>
      <c r="S53" s="3"/>
      <c r="T53" s="3"/>
      <c r="U53" s="3"/>
      <c r="V53" s="3"/>
      <c r="W53" s="975" t="str">
        <f>'test RR sign 95%'!CU8</f>
        <v>RR</v>
      </c>
      <c r="X53">
        <f>'test RR sign 95%'!CV8</f>
        <v>0</v>
      </c>
      <c r="Y53" s="968"/>
      <c r="Z53" s="975" t="str">
        <f>'test RR sign 95%'!DQ8</f>
        <v>RR</v>
      </c>
      <c r="AA53" s="599">
        <f>'test RR sign 95%'!DR8</f>
        <v>0</v>
      </c>
      <c r="AB53" s="968"/>
      <c r="AC53" s="975" t="str">
        <f>'test RR sign 95%'!EM8</f>
        <v>RR</v>
      </c>
      <c r="AD53" s="599">
        <f>'test RR sign 95%'!EN8</f>
        <v>0</v>
      </c>
      <c r="AE53" s="968"/>
      <c r="AF53" s="3"/>
      <c r="AG53" s="3"/>
      <c r="AH53" s="3"/>
      <c r="AI53" s="3"/>
      <c r="AJ53" s="3"/>
      <c r="AP53" s="684"/>
      <c r="AR53" s="690" t="str">
        <f>'ANAM.M.rep1'!DT534</f>
        <v>LOMBALGIE ACUTE</v>
      </c>
      <c r="AS53" s="691">
        <f>'ANAM.M.rep1'!DU534</f>
        <v>0</v>
      </c>
      <c r="AT53" s="692">
        <f>'ANAM.M.rep1'!DV534</f>
        <v>0</v>
      </c>
      <c r="AU53" s="693" t="str">
        <f>'ANAM.M.rep1'!DW534</f>
        <v>TOT</v>
      </c>
      <c r="AW53" s="571" t="s">
        <v>131</v>
      </c>
      <c r="AX53" s="542">
        <f t="shared" ref="AX53:AX55" si="38">AU54</f>
        <v>0</v>
      </c>
      <c r="AY53" s="683">
        <f t="shared" ref="AY53:AY55" si="39">AS54</f>
        <v>0</v>
      </c>
      <c r="AZ53" s="570" t="e">
        <f>AY53/AX53</f>
        <v>#DIV/0!</v>
      </c>
      <c r="BA53" s="8"/>
      <c r="BB53" s="903">
        <v>485</v>
      </c>
      <c r="BC53" s="904">
        <v>12</v>
      </c>
      <c r="BD53" s="570">
        <f>BC53/BB53</f>
        <v>2.4742268041237112E-2</v>
      </c>
      <c r="BG53" s="537">
        <f t="shared" si="36"/>
        <v>485</v>
      </c>
      <c r="BH53" s="570" t="e">
        <f>AZ53*BB53</f>
        <v>#DIV/0!</v>
      </c>
      <c r="BI53" s="570">
        <f>BD53*BB53</f>
        <v>12</v>
      </c>
      <c r="BM53" s="684"/>
      <c r="BN53" s="637"/>
      <c r="BO53" s="700" t="str">
        <f>'ANAM.F.rep1'!DT534</f>
        <v>LOMBALGIE ACUTE</v>
      </c>
      <c r="BP53" s="647">
        <f>'ANAM.F.rep1'!DU534</f>
        <v>0</v>
      </c>
      <c r="BQ53" s="648">
        <f>'ANAM.F.rep1'!DV534</f>
        <v>0</v>
      </c>
      <c r="BR53" s="679" t="str">
        <f>'ANAM.F.rep1'!DW534</f>
        <v>TOT</v>
      </c>
      <c r="BT53" s="571" t="s">
        <v>131</v>
      </c>
      <c r="BU53" s="542">
        <f t="shared" ref="BU53:BU55" si="40">BR54</f>
        <v>0</v>
      </c>
      <c r="BV53" s="683">
        <f t="shared" ref="BV53:BV55" si="41">BP54</f>
        <v>0</v>
      </c>
      <c r="BW53" s="570" t="e">
        <f>BV53/BU53</f>
        <v>#DIV/0!</v>
      </c>
      <c r="BX53" s="8"/>
      <c r="BY53" s="903">
        <v>538</v>
      </c>
      <c r="BZ53" s="577">
        <v>13</v>
      </c>
      <c r="CA53" s="630">
        <f>BZ53/BY53</f>
        <v>2.4163568773234202E-2</v>
      </c>
      <c r="CD53" s="537">
        <f t="shared" si="37"/>
        <v>538</v>
      </c>
      <c r="CE53" s="686" t="e">
        <f>BW53*BY53</f>
        <v>#DIV/0!</v>
      </c>
      <c r="CF53" s="686">
        <f>CA53*BY53</f>
        <v>13</v>
      </c>
      <c r="CI53" s="637"/>
    </row>
    <row r="54" spans="1:87" ht="46.5" customHeight="1" thickBot="1" x14ac:dyDescent="0.35">
      <c r="A54" s="1"/>
      <c r="B54" s="3"/>
      <c r="C54" s="694" t="s">
        <v>131</v>
      </c>
      <c r="D54" s="703" t="e">
        <f>AT27</f>
        <v>#DIV/0!</v>
      </c>
      <c r="E54" s="703" t="e">
        <f>AT36</f>
        <v>#DIV/0!</v>
      </c>
      <c r="F54" s="703" t="e">
        <f>AT44</f>
        <v>#DIV/0!</v>
      </c>
      <c r="G54" s="3"/>
      <c r="H54" s="3"/>
      <c r="K54" s="907" t="s">
        <v>131</v>
      </c>
      <c r="L54" s="908">
        <v>8.6071987480438178E-2</v>
      </c>
      <c r="M54" s="908">
        <v>2.0942408376963352E-2</v>
      </c>
      <c r="N54" s="908">
        <v>4.1884816753926704E-2</v>
      </c>
      <c r="O54" s="3"/>
      <c r="P54" s="3"/>
      <c r="Q54" s="3"/>
      <c r="R54" s="3"/>
      <c r="S54" s="3"/>
      <c r="T54" s="3"/>
      <c r="U54" s="3"/>
      <c r="V54" s="3"/>
      <c r="W54" s="976" t="str">
        <f>'test RR sign 95%'!CU9</f>
        <v/>
      </c>
      <c r="X54" s="977" t="str">
        <f>'test RR sign 95%'!CV9</f>
        <v xml:space="preserve"> 95% significant difference</v>
      </c>
      <c r="Y54" s="968"/>
      <c r="Z54" s="976" t="str">
        <f>'test RR sign 95%'!DQ9</f>
        <v/>
      </c>
      <c r="AA54" s="977" t="str">
        <f>'test RR sign 95%'!DR9</f>
        <v xml:space="preserve"> 95% significant difference</v>
      </c>
      <c r="AB54" s="968"/>
      <c r="AC54" s="976" t="str">
        <f>'test RR sign 95%'!EM9</f>
        <v/>
      </c>
      <c r="AD54" s="977" t="str">
        <f>'test RR sign 95%'!EN9</f>
        <v xml:space="preserve"> 95% significant difference</v>
      </c>
      <c r="AE54" s="968"/>
      <c r="AF54" s="3"/>
      <c r="AG54" s="3"/>
      <c r="AH54" s="3"/>
      <c r="AI54" s="3"/>
      <c r="AJ54" s="3"/>
      <c r="AP54" s="684"/>
      <c r="AR54" s="694" t="str">
        <f>'ANAM.M.rep1'!DT535</f>
        <v>15-35</v>
      </c>
      <c r="AS54" s="687">
        <f>'ANAM.M.rep1'!DU535</f>
        <v>0</v>
      </c>
      <c r="AT54" s="688" t="e">
        <f>'ANAM.M.rep1'!DV535</f>
        <v>#DIV/0!</v>
      </c>
      <c r="AU54" s="695">
        <f>'ANAM.M.rep1'!DW535</f>
        <v>0</v>
      </c>
      <c r="AW54" s="571" t="s">
        <v>132</v>
      </c>
      <c r="AX54" s="542">
        <f t="shared" si="38"/>
        <v>0</v>
      </c>
      <c r="AY54" s="683">
        <f t="shared" si="39"/>
        <v>0</v>
      </c>
      <c r="AZ54" s="570" t="e">
        <f t="shared" ref="AZ54:AZ55" si="42">AY54/AX54</f>
        <v>#DIV/0!</v>
      </c>
      <c r="BA54" s="8"/>
      <c r="BB54" s="903">
        <v>563</v>
      </c>
      <c r="BC54" s="904">
        <v>38</v>
      </c>
      <c r="BD54" s="570">
        <f t="shared" ref="BD54:BD55" si="43">BC54/BB54</f>
        <v>6.7495559502664296E-2</v>
      </c>
      <c r="BG54" s="537">
        <f t="shared" si="36"/>
        <v>563</v>
      </c>
      <c r="BH54" s="570" t="e">
        <f>AZ54*BB54</f>
        <v>#DIV/0!</v>
      </c>
      <c r="BI54" s="570">
        <f t="shared" ref="BI54:BI55" si="44">BD54*BB54</f>
        <v>38</v>
      </c>
      <c r="BM54" s="684"/>
      <c r="BN54" s="637"/>
      <c r="BO54" s="651" t="str">
        <f>'ANAM.F.rep1'!DT535</f>
        <v>15-35</v>
      </c>
      <c r="BP54" s="643">
        <f>'ANAM.F.rep1'!DU535</f>
        <v>0</v>
      </c>
      <c r="BQ54" s="644" t="e">
        <f>'ANAM.F.rep1'!DV535</f>
        <v>#DIV/0!</v>
      </c>
      <c r="BR54" s="680">
        <f>'ANAM.F.rep1'!DW535</f>
        <v>0</v>
      </c>
      <c r="BT54" s="571" t="s">
        <v>132</v>
      </c>
      <c r="BU54" s="542">
        <f t="shared" si="40"/>
        <v>0</v>
      </c>
      <c r="BV54" s="683">
        <f t="shared" si="41"/>
        <v>0</v>
      </c>
      <c r="BW54" s="570" t="e">
        <f t="shared" ref="BW54:BW55" si="45">BV54/BU54</f>
        <v>#DIV/0!</v>
      </c>
      <c r="BX54" s="8"/>
      <c r="BY54" s="903">
        <v>673</v>
      </c>
      <c r="BZ54" s="577">
        <v>37</v>
      </c>
      <c r="CA54" s="630">
        <f t="shared" ref="CA54:CA55" si="46">BZ54/BY54</f>
        <v>5.4977711738484397E-2</v>
      </c>
      <c r="CD54" s="537">
        <f t="shared" si="37"/>
        <v>673</v>
      </c>
      <c r="CE54" s="686" t="e">
        <f>BW54*BY54</f>
        <v>#DIV/0!</v>
      </c>
      <c r="CF54" s="686">
        <f t="shared" ref="CF54:CF55" si="47">CA54*BY54</f>
        <v>37</v>
      </c>
      <c r="CI54" s="637"/>
    </row>
    <row r="55" spans="1:87" ht="32.25" customHeight="1" x14ac:dyDescent="0.3">
      <c r="A55" s="1"/>
      <c r="B55" s="3"/>
      <c r="C55" s="694" t="s">
        <v>132</v>
      </c>
      <c r="D55" s="703" t="e">
        <f>AT28</f>
        <v>#DIV/0!</v>
      </c>
      <c r="E55" s="703" t="e">
        <f>AT37</f>
        <v>#DIV/0!</v>
      </c>
      <c r="F55" s="703" t="e">
        <f>AT45</f>
        <v>#DIV/0!</v>
      </c>
      <c r="G55" s="3"/>
      <c r="H55" s="3"/>
      <c r="K55" s="907" t="s">
        <v>210</v>
      </c>
      <c r="L55" s="908">
        <v>0.15531335149863759</v>
      </c>
      <c r="M55" s="908">
        <v>4.0404040404040407E-2</v>
      </c>
      <c r="N55" s="908">
        <v>0.10606060606060606</v>
      </c>
      <c r="O55" s="3"/>
      <c r="P55" s="3"/>
      <c r="Q55" s="3"/>
      <c r="R55" s="3"/>
      <c r="S55" s="3"/>
      <c r="T55" s="3"/>
      <c r="U55" s="3"/>
      <c r="V55" s="3"/>
      <c r="W55" s="967"/>
      <c r="X55" s="9"/>
      <c r="Y55" s="968"/>
      <c r="Z55" s="969"/>
      <c r="AA55" s="9"/>
      <c r="AB55" s="968"/>
      <c r="AC55" s="969"/>
      <c r="AD55" s="9"/>
      <c r="AE55" s="968"/>
      <c r="AF55" s="3"/>
      <c r="AG55" s="3"/>
      <c r="AH55" s="3"/>
      <c r="AI55" s="3"/>
      <c r="AJ55" s="3"/>
      <c r="AP55" s="684"/>
      <c r="AR55" s="694" t="str">
        <f>'ANAM.M.rep1'!DT536</f>
        <v>36-55%</v>
      </c>
      <c r="AS55" s="689">
        <f>'ANAM.M.rep1'!DU536</f>
        <v>0</v>
      </c>
      <c r="AT55" s="688" t="e">
        <f>'ANAM.M.rep1'!DV536</f>
        <v>#DIV/0!</v>
      </c>
      <c r="AU55" s="695">
        <f>'ANAM.M.rep1'!DW536</f>
        <v>0</v>
      </c>
      <c r="AW55" s="571" t="s">
        <v>133</v>
      </c>
      <c r="AX55" s="542">
        <f t="shared" si="38"/>
        <v>0</v>
      </c>
      <c r="AY55" s="683">
        <f t="shared" si="39"/>
        <v>0</v>
      </c>
      <c r="AZ55" s="570" t="e">
        <f t="shared" si="42"/>
        <v>#DIV/0!</v>
      </c>
      <c r="BA55" s="8"/>
      <c r="BB55" s="903">
        <v>89</v>
      </c>
      <c r="BC55" s="904">
        <v>2</v>
      </c>
      <c r="BD55" s="570">
        <f t="shared" si="43"/>
        <v>2.247191011235955E-2</v>
      </c>
      <c r="BG55" s="537">
        <f t="shared" si="36"/>
        <v>89</v>
      </c>
      <c r="BH55" s="570" t="e">
        <f>AZ55*BB55</f>
        <v>#DIV/0!</v>
      </c>
      <c r="BI55" s="570">
        <f t="shared" si="44"/>
        <v>2</v>
      </c>
      <c r="BM55" s="684"/>
      <c r="BN55" s="637"/>
      <c r="BO55" s="651" t="str">
        <f>'ANAM.F.rep1'!DT536</f>
        <v>36-55%</v>
      </c>
      <c r="BP55" s="645">
        <f>'ANAM.F.rep1'!DU536</f>
        <v>0</v>
      </c>
      <c r="BQ55" s="644" t="e">
        <f>'ANAM.F.rep1'!DV536</f>
        <v>#DIV/0!</v>
      </c>
      <c r="BR55" s="680">
        <f>'ANAM.F.rep1'!DW536</f>
        <v>0</v>
      </c>
      <c r="BT55" s="571" t="s">
        <v>133</v>
      </c>
      <c r="BU55" s="542">
        <f t="shared" si="40"/>
        <v>0</v>
      </c>
      <c r="BV55" s="683">
        <f t="shared" si="41"/>
        <v>0</v>
      </c>
      <c r="BW55" s="570" t="e">
        <f t="shared" si="45"/>
        <v>#DIV/0!</v>
      </c>
      <c r="BX55" s="8"/>
      <c r="BY55" s="903">
        <v>85</v>
      </c>
      <c r="BZ55" s="577">
        <v>7</v>
      </c>
      <c r="CA55" s="630">
        <f t="shared" si="46"/>
        <v>8.2352941176470587E-2</v>
      </c>
      <c r="CD55" s="537">
        <f t="shared" si="37"/>
        <v>85</v>
      </c>
      <c r="CE55" s="686" t="e">
        <f>BW55*BY55</f>
        <v>#DIV/0!</v>
      </c>
      <c r="CF55" s="686">
        <f t="shared" si="47"/>
        <v>7</v>
      </c>
      <c r="CI55" s="637"/>
    </row>
    <row r="56" spans="1:87" ht="32.25" customHeight="1" thickBot="1" x14ac:dyDescent="0.35">
      <c r="A56" s="1"/>
      <c r="B56" s="3"/>
      <c r="C56" s="696" t="s">
        <v>133</v>
      </c>
      <c r="D56" s="703" t="e">
        <f>AT29</f>
        <v>#DIV/0!</v>
      </c>
      <c r="E56" s="703" t="e">
        <f>AT38</f>
        <v>#DIV/0!</v>
      </c>
      <c r="F56" s="703" t="e">
        <f>AT46</f>
        <v>#DIV/0!</v>
      </c>
      <c r="G56" s="3"/>
      <c r="H56" s="3"/>
      <c r="K56" s="909" t="s">
        <v>133</v>
      </c>
      <c r="L56" s="908">
        <v>0.1440677966101695</v>
      </c>
      <c r="M56" s="908">
        <v>2.3809523809523808E-2</v>
      </c>
      <c r="N56" s="908">
        <v>0.14285714285714285</v>
      </c>
      <c r="O56" s="3"/>
      <c r="P56" s="3"/>
      <c r="Q56" s="3"/>
      <c r="R56" s="3"/>
      <c r="S56" s="3"/>
      <c r="T56" s="3"/>
      <c r="U56" s="3"/>
      <c r="V56" s="3"/>
      <c r="W56" s="970"/>
      <c r="X56" s="971"/>
      <c r="Y56" s="972"/>
      <c r="Z56" s="973"/>
      <c r="AA56" s="971"/>
      <c r="AB56" s="972"/>
      <c r="AC56" s="973"/>
      <c r="AD56" s="971"/>
      <c r="AE56" s="972"/>
      <c r="AF56" s="3"/>
      <c r="AG56" s="3"/>
      <c r="AH56" s="3"/>
      <c r="AI56" s="3"/>
      <c r="AJ56" s="3"/>
      <c r="AP56" s="684"/>
      <c r="AR56" s="696" t="str">
        <f>'ANAM.M.rep1'!DT537</f>
        <v>sup 55</v>
      </c>
      <c r="AS56" s="697">
        <f>'ANAM.M.rep1'!DU537</f>
        <v>0</v>
      </c>
      <c r="AT56" s="698" t="e">
        <f>'ANAM.M.rep1'!DV537</f>
        <v>#DIV/0!</v>
      </c>
      <c r="AU56" s="699">
        <f>'ANAM.M.rep1'!DW537</f>
        <v>0</v>
      </c>
      <c r="AW56" s="23" t="s">
        <v>129</v>
      </c>
      <c r="AX56" s="528">
        <f>SUM(AX53:AX55)</f>
        <v>0</v>
      </c>
      <c r="AY56" s="528">
        <f>SUM(AY53:AY55)</f>
        <v>0</v>
      </c>
      <c r="AZ56" s="8"/>
      <c r="BA56" s="23" t="s">
        <v>129</v>
      </c>
      <c r="BB56" s="528">
        <f>SUM(BB53:BB55)</f>
        <v>1137</v>
      </c>
      <c r="BC56" s="528">
        <f>SUM(BC53:BC55)</f>
        <v>52</v>
      </c>
      <c r="BG56" s="528">
        <f>SUM(BG53:BG55)</f>
        <v>1137</v>
      </c>
      <c r="BH56" s="574" t="e">
        <f>SUM(BH53:BH55)</f>
        <v>#DIV/0!</v>
      </c>
      <c r="BI56" s="528">
        <f>SUM(BI53:BI55)</f>
        <v>52</v>
      </c>
      <c r="BM56" s="684"/>
      <c r="BN56" s="637"/>
      <c r="BO56" s="654" t="str">
        <f>'ANAM.F.rep1'!DT537</f>
        <v>sup 55</v>
      </c>
      <c r="BP56" s="655">
        <f>'ANAM.F.rep1'!DU537</f>
        <v>0</v>
      </c>
      <c r="BQ56" s="656" t="e">
        <f>'ANAM.F.rep1'!DV537</f>
        <v>#DIV/0!</v>
      </c>
      <c r="BR56" s="681">
        <f>'ANAM.F.rep1'!DW537</f>
        <v>0</v>
      </c>
      <c r="BT56" s="23" t="s">
        <v>129</v>
      </c>
      <c r="BU56" s="528">
        <f>SUM(BU53:BU55)</f>
        <v>0</v>
      </c>
      <c r="BV56" s="528">
        <f>SUM(BV53:BV55)</f>
        <v>0</v>
      </c>
      <c r="BW56" s="8"/>
      <c r="BX56" s="23" t="s">
        <v>129</v>
      </c>
      <c r="BY56" s="528">
        <f>SUM(BY53:BY55)</f>
        <v>1296</v>
      </c>
      <c r="BZ56" s="528">
        <f>SUM(BZ53:BZ55)</f>
        <v>57</v>
      </c>
      <c r="CD56" s="528">
        <f>SUM(CD53:CD55)</f>
        <v>1296</v>
      </c>
      <c r="CE56" s="574" t="e">
        <f>SUM(CE53:CE55)</f>
        <v>#DIV/0!</v>
      </c>
      <c r="CF56" s="528">
        <f>SUM(CF53:CF55)</f>
        <v>57</v>
      </c>
      <c r="CI56" s="637"/>
    </row>
    <row r="57" spans="1:87" ht="32.25" customHeight="1" thickBot="1" x14ac:dyDescent="0.3">
      <c r="A57" s="1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AF57" s="3"/>
      <c r="AG57" s="3"/>
      <c r="AH57" s="3"/>
      <c r="AI57" s="3"/>
      <c r="AJ57" s="3"/>
      <c r="AP57" s="684"/>
      <c r="AW57" s="23" t="s">
        <v>119</v>
      </c>
      <c r="AX57" s="573" t="e">
        <f>(SUMPRODUCT(AY53:AY53:AZ53:AZ55))/AX56</f>
        <v>#DIV/0!</v>
      </c>
      <c r="AY57" s="8"/>
      <c r="AZ57" s="8"/>
      <c r="BA57" s="23" t="s">
        <v>119</v>
      </c>
      <c r="BB57" s="573">
        <f>(SUMPRODUCT(BC53:BC53:BD53:BD55))/BB56</f>
        <v>4.5835276814121605E-2</v>
      </c>
      <c r="BG57" s="544" t="s">
        <v>185</v>
      </c>
      <c r="BH57" s="575" t="e">
        <f>BH56/BG56</f>
        <v>#DIV/0!</v>
      </c>
      <c r="BI57" s="575">
        <f>BI56/BG56</f>
        <v>4.5734388742304309E-2</v>
      </c>
      <c r="BK57" s="579" t="e">
        <f>BH57/BI57</f>
        <v>#DIV/0!</v>
      </c>
      <c r="BM57" s="684"/>
      <c r="BN57" s="637"/>
      <c r="BT57" s="23" t="s">
        <v>119</v>
      </c>
      <c r="BU57" s="573" t="e">
        <f>(SUMPRODUCT(BV53:BV53:BW53:BW55))/BU56</f>
        <v>#DIV/0!</v>
      </c>
      <c r="BV57" s="8"/>
      <c r="BW57" s="8"/>
      <c r="BX57" s="23" t="s">
        <v>119</v>
      </c>
      <c r="BY57" s="573">
        <f>(SUMPRODUCT(BZ53:BZ53:CA53:CA55))/BY56</f>
        <v>4.4106091220438425E-2</v>
      </c>
      <c r="CD57" s="544" t="s">
        <v>185</v>
      </c>
      <c r="CE57" s="575" t="e">
        <f>CE56/CD56</f>
        <v>#DIV/0!</v>
      </c>
      <c r="CF57" s="575">
        <f>CF56/CD56</f>
        <v>4.3981481481481483E-2</v>
      </c>
      <c r="CH57" s="579" t="e">
        <f>CE57/CF57</f>
        <v>#DIV/0!</v>
      </c>
      <c r="CI57" s="637"/>
    </row>
    <row r="58" spans="1:87" ht="32.25" customHeight="1" x14ac:dyDescent="0.2">
      <c r="A58" s="1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AF58" s="3"/>
      <c r="AG58" s="3"/>
      <c r="AH58" s="3"/>
      <c r="AI58" s="3"/>
      <c r="AJ58" s="3"/>
      <c r="AP58" s="684"/>
      <c r="BH58" s="576" t="s">
        <v>186</v>
      </c>
      <c r="BK58" s="634" t="s">
        <v>191</v>
      </c>
      <c r="BM58" s="684"/>
      <c r="BN58" s="637"/>
      <c r="CE58" s="576" t="s">
        <v>186</v>
      </c>
      <c r="CH58" s="634" t="s">
        <v>191</v>
      </c>
      <c r="CI58" s="637"/>
    </row>
    <row r="59" spans="1:87" ht="32.25" customHeight="1" x14ac:dyDescent="0.2">
      <c r="A59" s="1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AF59" s="3"/>
      <c r="AG59" s="3"/>
      <c r="AH59" s="3"/>
      <c r="AI59" s="3"/>
      <c r="AJ59" s="3"/>
      <c r="AP59" s="684"/>
      <c r="AX59" s="1428" t="s">
        <v>82</v>
      </c>
      <c r="AY59" s="1428"/>
      <c r="AZ59" s="1428"/>
      <c r="BB59" s="1428" t="s">
        <v>176</v>
      </c>
      <c r="BC59" s="1428"/>
      <c r="BD59" s="1428"/>
      <c r="BM59" s="684"/>
      <c r="BN59" s="637"/>
      <c r="BU59" s="1428" t="s">
        <v>82</v>
      </c>
      <c r="BV59" s="1428"/>
      <c r="BW59" s="1428"/>
      <c r="BY59" s="1428" t="s">
        <v>176</v>
      </c>
      <c r="BZ59" s="1428"/>
      <c r="CA59" s="1428"/>
      <c r="CI59" s="637"/>
    </row>
    <row r="60" spans="1:87" ht="32.25" customHeight="1" x14ac:dyDescent="0.25">
      <c r="A60" s="1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AF60" s="3"/>
      <c r="AG60" s="3"/>
      <c r="AH60" s="3"/>
      <c r="AI60" s="3"/>
      <c r="AJ60" s="3"/>
      <c r="AP60" s="684"/>
      <c r="AX60" s="572" t="s">
        <v>179</v>
      </c>
      <c r="AY60" s="572" t="s">
        <v>177</v>
      </c>
      <c r="AZ60" s="572" t="s">
        <v>178</v>
      </c>
      <c r="BA60" s="8"/>
      <c r="BB60" s="572" t="s">
        <v>180</v>
      </c>
      <c r="BC60" s="572" t="s">
        <v>181</v>
      </c>
      <c r="BD60" s="572" t="s">
        <v>182</v>
      </c>
      <c r="BG60" s="8" t="str">
        <f t="shared" ref="BG60:BG64" si="48">BB60</f>
        <v>bPx</v>
      </c>
      <c r="BH60" s="572" t="s">
        <v>183</v>
      </c>
      <c r="BI60" s="572" t="s">
        <v>184</v>
      </c>
      <c r="BM60" s="684"/>
      <c r="BN60" s="637"/>
      <c r="BT60" t="s">
        <v>2</v>
      </c>
      <c r="BU60" s="572" t="s">
        <v>179</v>
      </c>
      <c r="BV60" s="572" t="s">
        <v>177</v>
      </c>
      <c r="BW60" s="572" t="s">
        <v>178</v>
      </c>
      <c r="BX60" s="8"/>
      <c r="BY60" s="572" t="s">
        <v>180</v>
      </c>
      <c r="BZ60" s="572" t="s">
        <v>181</v>
      </c>
      <c r="CA60" s="572" t="s">
        <v>182</v>
      </c>
      <c r="CD60" s="8" t="str">
        <f t="shared" ref="CD60:CD64" si="49">BY60</f>
        <v>bPx</v>
      </c>
      <c r="CE60" s="572" t="s">
        <v>183</v>
      </c>
      <c r="CF60" s="572" t="s">
        <v>184</v>
      </c>
      <c r="CI60" s="637"/>
    </row>
    <row r="61" spans="1:87" ht="32.25" customHeight="1" thickBot="1" x14ac:dyDescent="0.25">
      <c r="A61" s="1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562" t="s">
        <v>408</v>
      </c>
      <c r="AF61" s="3"/>
      <c r="AG61" s="3"/>
      <c r="AH61" s="3"/>
      <c r="AI61" s="3"/>
      <c r="AJ61" s="3"/>
      <c r="AP61" s="684"/>
      <c r="AX61" s="176" t="s">
        <v>174</v>
      </c>
      <c r="AY61" s="176" t="s">
        <v>175</v>
      </c>
      <c r="AZ61" s="176" t="s">
        <v>34</v>
      </c>
      <c r="BB61" s="176" t="s">
        <v>174</v>
      </c>
      <c r="BC61" s="176" t="s">
        <v>175</v>
      </c>
      <c r="BD61" s="176" t="s">
        <v>34</v>
      </c>
      <c r="BG61" s="176" t="str">
        <f t="shared" si="48"/>
        <v xml:space="preserve">N.TOTALI </v>
      </c>
      <c r="BM61" s="684"/>
      <c r="BN61" s="637"/>
      <c r="BU61" s="176" t="s">
        <v>174</v>
      </c>
      <c r="BV61" s="176" t="s">
        <v>175</v>
      </c>
      <c r="BW61" s="176" t="s">
        <v>34</v>
      </c>
      <c r="BY61" s="176" t="s">
        <v>174</v>
      </c>
      <c r="BZ61" s="176" t="s">
        <v>175</v>
      </c>
      <c r="CA61" s="176" t="s">
        <v>34</v>
      </c>
      <c r="CD61" s="176" t="str">
        <f t="shared" si="49"/>
        <v xml:space="preserve">N.TOTALI </v>
      </c>
      <c r="CI61" s="637"/>
    </row>
    <row r="62" spans="1:87" ht="32.25" customHeight="1" x14ac:dyDescent="0.3">
      <c r="A62" s="1"/>
      <c r="B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978" t="s">
        <v>443</v>
      </c>
      <c r="X62" s="979"/>
      <c r="Y62" s="980"/>
      <c r="Z62" s="978" t="s">
        <v>444</v>
      </c>
      <c r="AA62" s="979"/>
      <c r="AB62" s="980"/>
      <c r="AC62" s="981" t="s">
        <v>445</v>
      </c>
      <c r="AD62" s="979"/>
      <c r="AE62" s="980"/>
      <c r="AF62" s="3"/>
      <c r="AG62" s="3"/>
      <c r="AH62" s="3"/>
      <c r="AI62" s="3"/>
      <c r="AJ62" s="3"/>
      <c r="AP62" s="684"/>
      <c r="AR62" s="690" t="str">
        <f>'ANAM.M.rep1'!DX534</f>
        <v>ERNIA DISCO LB</v>
      </c>
      <c r="AS62" s="691">
        <f>'ANAM.M.rep1'!DY534</f>
        <v>0</v>
      </c>
      <c r="AT62" s="692">
        <f>'ANAM.M.rep1'!DZ534</f>
        <v>0</v>
      </c>
      <c r="AU62" s="693">
        <f>'ANAM.M.rep1'!EA534</f>
        <v>0</v>
      </c>
      <c r="AW62" s="571" t="s">
        <v>131</v>
      </c>
      <c r="AX62" s="542">
        <f t="shared" ref="AX62:AX64" si="50">AU63</f>
        <v>0</v>
      </c>
      <c r="AY62" s="683">
        <f t="shared" ref="AY62:AY64" si="51">AS63</f>
        <v>0</v>
      </c>
      <c r="AZ62" s="570" t="e">
        <f>AY62/AX62</f>
        <v>#DIV/0!</v>
      </c>
      <c r="BA62" s="8"/>
      <c r="BB62" s="903">
        <v>191</v>
      </c>
      <c r="BC62" s="904">
        <v>7</v>
      </c>
      <c r="BD62" s="570">
        <f>BC62/BB62</f>
        <v>3.6649214659685861E-2</v>
      </c>
      <c r="BG62" s="537">
        <f t="shared" si="48"/>
        <v>191</v>
      </c>
      <c r="BH62" s="570" t="e">
        <f>AZ62*BB62</f>
        <v>#DIV/0!</v>
      </c>
      <c r="BI62" s="570">
        <f>BD62*BB62</f>
        <v>6.9999999999999991</v>
      </c>
      <c r="BM62" s="684"/>
      <c r="BN62" s="637"/>
      <c r="BO62" s="700" t="str">
        <f>'ANAM.F.rep1'!DX534</f>
        <v>ERNIA DISCO LB</v>
      </c>
      <c r="BP62" s="647">
        <f>'ANAM.F.rep1'!DY534</f>
        <v>0</v>
      </c>
      <c r="BQ62" s="648">
        <f>'ANAM.F.rep1'!DZ534</f>
        <v>0</v>
      </c>
      <c r="BR62" s="679">
        <f>'ANAM.F.rep1'!EA534</f>
        <v>0</v>
      </c>
      <c r="BT62" s="571" t="s">
        <v>131</v>
      </c>
      <c r="BU62" s="542">
        <f t="shared" ref="BU62:BU64" si="52">BR63</f>
        <v>0</v>
      </c>
      <c r="BV62" s="683">
        <f t="shared" ref="BV62:BV64" si="53">BP63</f>
        <v>0</v>
      </c>
      <c r="BW62" s="570" t="e">
        <f>BV62/BU62</f>
        <v>#DIV/0!</v>
      </c>
      <c r="BX62" s="8"/>
      <c r="BY62" s="903">
        <v>274</v>
      </c>
      <c r="BZ62" s="577">
        <v>7</v>
      </c>
      <c r="CA62" s="630">
        <f>BZ62/BY62</f>
        <v>2.5547445255474453E-2</v>
      </c>
      <c r="CD62" s="537">
        <f t="shared" si="49"/>
        <v>274</v>
      </c>
      <c r="CE62" s="686" t="e">
        <f>BW62*BY62</f>
        <v>#DIV/0!</v>
      </c>
      <c r="CF62" s="686">
        <f>CA62*BY62</f>
        <v>7</v>
      </c>
      <c r="CI62" s="637"/>
    </row>
    <row r="63" spans="1:87" ht="32.25" customHeight="1" thickBot="1" x14ac:dyDescent="0.3">
      <c r="A63" s="1"/>
      <c r="B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967" t="s">
        <v>266</v>
      </c>
      <c r="X63" s="9"/>
      <c r="Y63" s="968"/>
      <c r="Z63" s="974" t="s">
        <v>266</v>
      </c>
      <c r="AA63" s="599"/>
      <c r="AB63" s="968"/>
      <c r="AC63" s="974" t="s">
        <v>266</v>
      </c>
      <c r="AD63" s="599"/>
      <c r="AE63" s="968"/>
      <c r="AF63" s="3"/>
      <c r="AG63" s="3"/>
      <c r="AH63" s="3"/>
      <c r="AI63" s="3"/>
      <c r="AJ63" s="3"/>
      <c r="AP63" s="684"/>
      <c r="AR63" s="694" t="str">
        <f>'ANAM.M.rep1'!DX535</f>
        <v>15-35</v>
      </c>
      <c r="AS63" s="687">
        <f>'ANAM.M.rep1'!DY535</f>
        <v>0</v>
      </c>
      <c r="AT63" s="688" t="e">
        <f>'ANAM.M.rep1'!DZ535</f>
        <v>#DIV/0!</v>
      </c>
      <c r="AU63" s="695">
        <f>'ANAM.M.rep1'!EA535</f>
        <v>0</v>
      </c>
      <c r="AW63" s="571" t="s">
        <v>132</v>
      </c>
      <c r="AX63" s="542">
        <f t="shared" si="50"/>
        <v>0</v>
      </c>
      <c r="AY63" s="683">
        <f t="shared" si="51"/>
        <v>0</v>
      </c>
      <c r="AZ63" s="570" t="e">
        <f t="shared" ref="AZ63:AZ64" si="54">AY63/AX63</f>
        <v>#DIV/0!</v>
      </c>
      <c r="BA63" s="8"/>
      <c r="BB63" s="903">
        <v>198</v>
      </c>
      <c r="BC63" s="904">
        <v>18</v>
      </c>
      <c r="BD63" s="570">
        <f t="shared" ref="BD63:BD64" si="55">BC63/BB63</f>
        <v>9.0909090909090912E-2</v>
      </c>
      <c r="BG63" s="537">
        <f t="shared" si="48"/>
        <v>198</v>
      </c>
      <c r="BH63" s="570" t="e">
        <f>AZ63*BB63</f>
        <v>#DIV/0!</v>
      </c>
      <c r="BI63" s="570">
        <f t="shared" ref="BI63:BI64" si="56">BD63*BB63</f>
        <v>18</v>
      </c>
      <c r="BM63" s="684"/>
      <c r="BN63" s="637"/>
      <c r="BO63" s="651" t="str">
        <f>'ANAM.F.rep1'!DX535</f>
        <v>15-35</v>
      </c>
      <c r="BP63" s="643">
        <f>'ANAM.F.rep1'!DY535</f>
        <v>0</v>
      </c>
      <c r="BQ63" s="644" t="e">
        <f>'ANAM.F.rep1'!DZ535</f>
        <v>#DIV/0!</v>
      </c>
      <c r="BR63" s="680">
        <f>'ANAM.F.rep1'!EA535</f>
        <v>0</v>
      </c>
      <c r="BT63" s="571" t="s">
        <v>132</v>
      </c>
      <c r="BU63" s="542">
        <f t="shared" si="52"/>
        <v>0</v>
      </c>
      <c r="BV63" s="683">
        <f t="shared" si="53"/>
        <v>0</v>
      </c>
      <c r="BW63" s="570" t="e">
        <f t="shared" ref="BW63:BW64" si="57">BV63/BU63</f>
        <v>#DIV/0!</v>
      </c>
      <c r="BX63" s="8"/>
      <c r="BY63" s="903">
        <v>275</v>
      </c>
      <c r="BZ63" s="577">
        <v>13</v>
      </c>
      <c r="CA63" s="630">
        <f t="shared" ref="CA63:CA64" si="58">BZ63/BY63</f>
        <v>4.7272727272727272E-2</v>
      </c>
      <c r="CD63" s="537">
        <f t="shared" si="49"/>
        <v>275</v>
      </c>
      <c r="CE63" s="686" t="e">
        <f>BW63*BY63</f>
        <v>#DIV/0!</v>
      </c>
      <c r="CF63" s="686">
        <f t="shared" ref="CF63:CF64" si="59">CA63*BY63</f>
        <v>13</v>
      </c>
      <c r="CI63" s="637"/>
    </row>
    <row r="64" spans="1:87" ht="32.25" customHeight="1" x14ac:dyDescent="0.3">
      <c r="A64" s="1"/>
      <c r="B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1065" t="str">
        <f>'test RR sign 95%'!DF13</f>
        <v/>
      </c>
      <c r="X64" s="977" t="str">
        <f>'test RR sign 95%'!DG13</f>
        <v>95% Lower Limit:</v>
      </c>
      <c r="Y64" s="968"/>
      <c r="Z64" s="1065" t="str">
        <f>'test RR sign 95%'!EB13</f>
        <v/>
      </c>
      <c r="AA64" s="977" t="str">
        <f>'test RR sign 95%'!EC13</f>
        <v>95% Lower Limit:</v>
      </c>
      <c r="AB64" s="968"/>
      <c r="AC64" s="1065" t="e">
        <f>'test RR sign 95%'!EX13</f>
        <v>#VALUE!</v>
      </c>
      <c r="AD64" s="977" t="str">
        <f>'test RR sign 95%'!EY13</f>
        <v>95% Lower Limit:</v>
      </c>
      <c r="AE64" s="968"/>
      <c r="AF64" s="3"/>
      <c r="AG64" s="3"/>
      <c r="AH64" s="3"/>
      <c r="AI64" s="3"/>
      <c r="AJ64" s="3"/>
      <c r="AP64" s="684"/>
      <c r="AR64" s="694" t="str">
        <f>'ANAM.M.rep1'!DX536</f>
        <v>36-55%</v>
      </c>
      <c r="AS64" s="689">
        <f>'ANAM.M.rep1'!DY536</f>
        <v>0</v>
      </c>
      <c r="AT64" s="688" t="e">
        <f>'ANAM.M.rep1'!DZ536</f>
        <v>#DIV/0!</v>
      </c>
      <c r="AU64" s="695">
        <f>'ANAM.M.rep1'!EA536</f>
        <v>0</v>
      </c>
      <c r="AW64" s="571" t="s">
        <v>133</v>
      </c>
      <c r="AX64" s="542">
        <f t="shared" si="50"/>
        <v>0</v>
      </c>
      <c r="AY64" s="683">
        <f t="shared" si="51"/>
        <v>0</v>
      </c>
      <c r="AZ64" s="570" t="e">
        <f t="shared" si="54"/>
        <v>#DIV/0!</v>
      </c>
      <c r="BA64" s="8"/>
      <c r="BB64" s="903">
        <v>42</v>
      </c>
      <c r="BC64" s="904">
        <v>2</v>
      </c>
      <c r="BD64" s="570">
        <f t="shared" si="55"/>
        <v>4.7619047619047616E-2</v>
      </c>
      <c r="BG64" s="537">
        <f t="shared" si="48"/>
        <v>42</v>
      </c>
      <c r="BH64" s="570" t="e">
        <f>AZ64*BB64</f>
        <v>#DIV/0!</v>
      </c>
      <c r="BI64" s="570">
        <f t="shared" si="56"/>
        <v>2</v>
      </c>
      <c r="BM64" s="684"/>
      <c r="BN64" s="637"/>
      <c r="BO64" s="651" t="str">
        <f>'ANAM.F.rep1'!DX536</f>
        <v>36-55%</v>
      </c>
      <c r="BP64" s="645">
        <f>'ANAM.F.rep1'!DY536</f>
        <v>0</v>
      </c>
      <c r="BQ64" s="644" t="e">
        <f>'ANAM.F.rep1'!DZ536</f>
        <v>#DIV/0!</v>
      </c>
      <c r="BR64" s="680">
        <f>'ANAM.F.rep1'!EA536</f>
        <v>0</v>
      </c>
      <c r="BT64" s="571" t="s">
        <v>133</v>
      </c>
      <c r="BU64" s="542">
        <f t="shared" si="52"/>
        <v>0</v>
      </c>
      <c r="BV64" s="683">
        <f t="shared" si="53"/>
        <v>0</v>
      </c>
      <c r="BW64" s="570" t="e">
        <f t="shared" si="57"/>
        <v>#DIV/0!</v>
      </c>
      <c r="BX64" s="8"/>
      <c r="BY64" s="903">
        <v>66</v>
      </c>
      <c r="BZ64" s="577">
        <v>10</v>
      </c>
      <c r="CA64" s="630">
        <f t="shared" si="58"/>
        <v>0.15151515151515152</v>
      </c>
      <c r="CD64" s="537">
        <f t="shared" si="49"/>
        <v>66</v>
      </c>
      <c r="CE64" s="686" t="e">
        <f>BW64*BY64</f>
        <v>#DIV/0!</v>
      </c>
      <c r="CF64" s="686">
        <f t="shared" si="59"/>
        <v>10</v>
      </c>
      <c r="CI64" s="637"/>
    </row>
    <row r="65" spans="1:87" ht="32.25" customHeight="1" thickBot="1" x14ac:dyDescent="0.35">
      <c r="A65" s="1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1066" t="str">
        <f>'test RR sign 95%'!DF14</f>
        <v/>
      </c>
      <c r="X65" s="977" t="str">
        <f>'test RR sign 95%'!DG14</f>
        <v>95% Upper Limit:</v>
      </c>
      <c r="Y65" s="968"/>
      <c r="Z65" s="1066" t="str">
        <f>'test RR sign 95%'!EB14</f>
        <v/>
      </c>
      <c r="AA65" s="977" t="str">
        <f>'test RR sign 95%'!EC14</f>
        <v>95% Upper Limit:</v>
      </c>
      <c r="AB65" s="968"/>
      <c r="AC65" s="1066" t="e">
        <f>'test RR sign 95%'!EX14</f>
        <v>#VALUE!</v>
      </c>
      <c r="AD65" s="977" t="str">
        <f>'test RR sign 95%'!EY14</f>
        <v>95% Upper Limit:</v>
      </c>
      <c r="AE65" s="968"/>
      <c r="AF65" s="3"/>
      <c r="AG65" s="3"/>
      <c r="AH65" s="3"/>
      <c r="AI65" s="3"/>
      <c r="AJ65" s="3"/>
      <c r="AP65" s="684"/>
      <c r="AR65" s="696" t="str">
        <f>'ANAM.M.rep1'!DX537</f>
        <v>sup 55</v>
      </c>
      <c r="AS65" s="697">
        <f>'ANAM.M.rep1'!DY537</f>
        <v>0</v>
      </c>
      <c r="AT65" s="698" t="e">
        <f>'ANAM.M.rep1'!DZ537</f>
        <v>#DIV/0!</v>
      </c>
      <c r="AU65" s="699">
        <f>'ANAM.M.rep1'!EA537</f>
        <v>0</v>
      </c>
      <c r="AW65" s="23" t="s">
        <v>129</v>
      </c>
      <c r="AX65" s="528">
        <f>SUM(AX62:AX64)</f>
        <v>0</v>
      </c>
      <c r="AY65" s="528">
        <f>SUM(AY62:AY64)</f>
        <v>0</v>
      </c>
      <c r="AZ65" s="8"/>
      <c r="BA65" s="23" t="s">
        <v>129</v>
      </c>
      <c r="BB65" s="528">
        <f>SUM(BB62:BB64)</f>
        <v>431</v>
      </c>
      <c r="BC65" s="528">
        <f>SUM(BC62:BC64)</f>
        <v>27</v>
      </c>
      <c r="BG65" s="528">
        <f>SUM(BG62:BG64)</f>
        <v>431</v>
      </c>
      <c r="BH65" s="574" t="e">
        <f>SUM(BH62:BH64)</f>
        <v>#DIV/0!</v>
      </c>
      <c r="BI65" s="528">
        <f>SUM(BI62:BI64)</f>
        <v>27</v>
      </c>
      <c r="BM65" s="684"/>
      <c r="BN65" s="637"/>
      <c r="BO65" s="654" t="str">
        <f>'ANAM.F.rep1'!DX537</f>
        <v>sup 55</v>
      </c>
      <c r="BP65" s="655">
        <f>'ANAM.F.rep1'!DY537</f>
        <v>0</v>
      </c>
      <c r="BQ65" s="656" t="e">
        <f>'ANAM.F.rep1'!DZ537</f>
        <v>#DIV/0!</v>
      </c>
      <c r="BR65" s="681">
        <f>'ANAM.F.rep1'!EA537</f>
        <v>0</v>
      </c>
      <c r="BT65" s="23" t="s">
        <v>129</v>
      </c>
      <c r="BU65" s="528">
        <f>SUM(BU62:BU64)</f>
        <v>0</v>
      </c>
      <c r="BV65" s="528">
        <f>SUM(BV62:BV64)</f>
        <v>0</v>
      </c>
      <c r="BW65" s="8"/>
      <c r="BX65" s="23" t="s">
        <v>129</v>
      </c>
      <c r="BY65" s="528">
        <f>SUM(BY62:BY64)</f>
        <v>615</v>
      </c>
      <c r="BZ65" s="528">
        <f>SUM(BZ62:BZ64)</f>
        <v>30</v>
      </c>
      <c r="CD65" s="528">
        <f>SUM(CD62:CD64)</f>
        <v>615</v>
      </c>
      <c r="CE65" s="574" t="e">
        <f>SUM(CE62:CE64)</f>
        <v>#DIV/0!</v>
      </c>
      <c r="CF65" s="528">
        <f>SUM(CF62:CF64)</f>
        <v>30</v>
      </c>
      <c r="CI65" s="637"/>
    </row>
    <row r="66" spans="1:87" ht="32.25" customHeight="1" thickBot="1" x14ac:dyDescent="0.3">
      <c r="A66" s="1"/>
      <c r="B66" s="3"/>
      <c r="C66" s="701" t="s">
        <v>93</v>
      </c>
      <c r="D66" s="702" t="s">
        <v>454</v>
      </c>
      <c r="E66" s="702" t="s">
        <v>444</v>
      </c>
      <c r="F66" s="702" t="s">
        <v>455</v>
      </c>
      <c r="G66" s="3"/>
      <c r="H66" s="3"/>
      <c r="K66" s="910" t="s">
        <v>224</v>
      </c>
      <c r="L66" s="702" t="s">
        <v>454</v>
      </c>
      <c r="M66" s="702" t="s">
        <v>444</v>
      </c>
      <c r="N66" s="702" t="s">
        <v>455</v>
      </c>
      <c r="O66" s="3"/>
      <c r="P66" s="3"/>
      <c r="Q66" s="3"/>
      <c r="R66" s="3"/>
      <c r="S66" s="3"/>
      <c r="T66" s="3"/>
      <c r="U66" s="3"/>
      <c r="V66" s="3"/>
      <c r="W66" s="974"/>
      <c r="X66" s="599"/>
      <c r="Y66" s="968"/>
      <c r="Z66" s="974"/>
      <c r="AA66" s="599"/>
      <c r="AB66" s="968"/>
      <c r="AC66" s="974"/>
      <c r="AD66" s="599"/>
      <c r="AE66" s="968"/>
      <c r="AF66" s="3"/>
      <c r="AG66" s="3"/>
      <c r="AH66" s="3"/>
      <c r="AI66" s="3"/>
      <c r="AJ66" s="3"/>
      <c r="AP66" s="684"/>
      <c r="AW66" s="23" t="s">
        <v>119</v>
      </c>
      <c r="AX66" s="573" t="e">
        <f>(SUMPRODUCT(AY62:AY62:AZ62:AZ64))/AX65</f>
        <v>#DIV/0!</v>
      </c>
      <c r="AY66" s="8"/>
      <c r="AZ66" s="8"/>
      <c r="BA66" s="23" t="s">
        <v>119</v>
      </c>
      <c r="BB66" s="573">
        <f>(SUMPRODUCT(BC62:BC62:BD62:BD64))/BB65</f>
        <v>6.3051455575841825E-2</v>
      </c>
      <c r="BG66" s="544" t="s">
        <v>185</v>
      </c>
      <c r="BH66" s="575" t="e">
        <f>BH65/BG65</f>
        <v>#DIV/0!</v>
      </c>
      <c r="BI66" s="575">
        <f>BI65/BG65</f>
        <v>6.2645011600928072E-2</v>
      </c>
      <c r="BK66" s="579" t="e">
        <f>BH66/BI66</f>
        <v>#DIV/0!</v>
      </c>
      <c r="BM66" s="684"/>
      <c r="BN66" s="637"/>
      <c r="BT66" s="23" t="s">
        <v>119</v>
      </c>
      <c r="BU66" s="573" t="e">
        <f>(SUMPRODUCT(BV62:BV62:BW62:BW64))/BU65</f>
        <v>#DIV/0!</v>
      </c>
      <c r="BV66" s="8"/>
      <c r="BW66" s="8"/>
      <c r="BX66" s="23" t="s">
        <v>119</v>
      </c>
      <c r="BY66" s="573">
        <f>(SUMPRODUCT(BZ62:BZ62:CA62:CA64))/BY65</f>
        <v>4.914526068950139E-2</v>
      </c>
      <c r="CD66" s="544" t="s">
        <v>185</v>
      </c>
      <c r="CE66" s="575" t="e">
        <f>CE65/CD65</f>
        <v>#DIV/0!</v>
      </c>
      <c r="CF66" s="575">
        <f>CF65/CD65</f>
        <v>4.878048780487805E-2</v>
      </c>
      <c r="CH66" s="579" t="e">
        <f>CE66/CF66</f>
        <v>#DIV/0!</v>
      </c>
      <c r="CI66" s="637"/>
    </row>
    <row r="67" spans="1:87" ht="25.5" customHeight="1" thickBot="1" x14ac:dyDescent="0.3">
      <c r="A67" s="1"/>
      <c r="B67" s="3"/>
      <c r="C67" s="651" t="s">
        <v>131</v>
      </c>
      <c r="D67" s="642" t="e">
        <f>BQ27</f>
        <v>#DIV/0!</v>
      </c>
      <c r="E67" s="642" t="e">
        <f>BQ36</f>
        <v>#DIV/0!</v>
      </c>
      <c r="F67" s="642" t="e">
        <f>BQ44</f>
        <v>#DIV/0!</v>
      </c>
      <c r="G67" s="3"/>
      <c r="H67" s="3"/>
      <c r="K67" s="911" t="s">
        <v>131</v>
      </c>
      <c r="L67" s="912">
        <v>0.22014388489208633</v>
      </c>
      <c r="M67" s="912">
        <v>3.2846715328467155E-2</v>
      </c>
      <c r="N67" s="912">
        <v>0.12408759124087591</v>
      </c>
      <c r="O67" s="3"/>
      <c r="P67" s="3"/>
      <c r="Q67" s="3"/>
      <c r="R67" s="3"/>
      <c r="S67" s="3"/>
      <c r="T67" s="3"/>
      <c r="U67" s="3"/>
      <c r="V67" s="3"/>
      <c r="W67" s="975" t="str">
        <f>'test RR sign 95%'!DF8</f>
        <v>RR</v>
      </c>
      <c r="X67">
        <f>'test RR sign 95%'!DG8</f>
        <v>0</v>
      </c>
      <c r="Y67" s="968"/>
      <c r="Z67" s="975" t="str">
        <f>'test RR sign 95%'!EB8</f>
        <v>RR</v>
      </c>
      <c r="AA67" s="599">
        <f>'test RR sign 95%'!EC8</f>
        <v>0</v>
      </c>
      <c r="AB67" s="968"/>
      <c r="AC67" s="975" t="str">
        <f>'test RR sign 95%'!EX8</f>
        <v>RR</v>
      </c>
      <c r="AD67" s="599">
        <f>'test RR sign 95%'!EY8</f>
        <v>0</v>
      </c>
      <c r="AE67" s="968"/>
      <c r="AF67" s="3"/>
      <c r="AG67" s="3"/>
      <c r="AH67" s="3"/>
      <c r="AI67" s="3"/>
      <c r="AJ67" s="3"/>
      <c r="AP67" s="684"/>
      <c r="BH67" s="576" t="s">
        <v>186</v>
      </c>
      <c r="BK67" s="634" t="s">
        <v>191</v>
      </c>
      <c r="BM67" s="684"/>
      <c r="BN67" s="637"/>
      <c r="CE67" s="576" t="s">
        <v>186</v>
      </c>
      <c r="CH67" s="634" t="s">
        <v>191</v>
      </c>
      <c r="CI67" s="637"/>
    </row>
    <row r="68" spans="1:87" ht="49.5" customHeight="1" thickBot="1" x14ac:dyDescent="0.35">
      <c r="A68" s="1"/>
      <c r="B68" s="3"/>
      <c r="C68" s="651" t="s">
        <v>132</v>
      </c>
      <c r="D68" s="642" t="e">
        <f>BQ28</f>
        <v>#DIV/0!</v>
      </c>
      <c r="E68" s="642" t="e">
        <f>BQ37</f>
        <v>#DIV/0!</v>
      </c>
      <c r="F68" s="642" t="e">
        <f>BQ45</f>
        <v>#DIV/0!</v>
      </c>
      <c r="G68" s="3"/>
      <c r="H68" s="3"/>
      <c r="K68" s="911" t="s">
        <v>210</v>
      </c>
      <c r="L68" s="912">
        <v>0.3251366120218579</v>
      </c>
      <c r="M68" s="912">
        <v>7.2727272727272724E-2</v>
      </c>
      <c r="N68" s="912">
        <v>0.21454545454545454</v>
      </c>
      <c r="O68" s="3"/>
      <c r="P68" s="3"/>
      <c r="Q68" s="3"/>
      <c r="R68" s="3"/>
      <c r="S68" s="3"/>
      <c r="T68" s="3"/>
      <c r="U68" s="3"/>
      <c r="V68" s="3"/>
      <c r="W68" s="1064" t="str">
        <f>'test RR sign 95%'!DF9</f>
        <v/>
      </c>
      <c r="X68" s="977" t="str">
        <f>'test RR sign 95%'!DG9</f>
        <v xml:space="preserve"> 95% significant difference</v>
      </c>
      <c r="Y68" s="968"/>
      <c r="Z68" s="976" t="str">
        <f>'test RR sign 95%'!EB9</f>
        <v/>
      </c>
      <c r="AA68" s="977" t="str">
        <f>'test RR sign 95%'!EC9</f>
        <v xml:space="preserve"> 95% significant difference</v>
      </c>
      <c r="AB68" s="968"/>
      <c r="AC68" s="976" t="e">
        <f>'test RR sign 95%'!EX9</f>
        <v>#VALUE!</v>
      </c>
      <c r="AD68" s="977" t="e">
        <f>'test RR sign 95%'!EY9</f>
        <v>#VALUE!</v>
      </c>
      <c r="AE68" s="968"/>
      <c r="AF68" s="3"/>
      <c r="AG68" s="3"/>
      <c r="AH68" s="3"/>
      <c r="AI68" s="3"/>
      <c r="AJ68" s="3"/>
      <c r="AP68" s="684"/>
      <c r="AQ68" s="684"/>
      <c r="AR68" s="684"/>
      <c r="AS68" s="684"/>
      <c r="AT68" s="684"/>
      <c r="AU68" s="684"/>
      <c r="AV68" s="684"/>
      <c r="AW68" s="684"/>
      <c r="AX68" s="684"/>
      <c r="AY68" s="684"/>
      <c r="AZ68" s="684"/>
      <c r="BA68" s="684"/>
      <c r="BB68" s="684"/>
      <c r="BC68" s="684"/>
      <c r="BD68" s="684"/>
      <c r="BE68" s="684"/>
      <c r="BF68" s="684"/>
      <c r="BG68" s="684"/>
      <c r="BH68" s="684"/>
      <c r="BI68" s="684"/>
      <c r="BJ68" s="684"/>
      <c r="BK68" s="684"/>
      <c r="BL68" s="684"/>
      <c r="BM68" s="684"/>
      <c r="BN68" s="637"/>
      <c r="BO68" s="637"/>
      <c r="BP68" s="637"/>
      <c r="BQ68" s="637"/>
      <c r="BR68" s="637"/>
      <c r="BS68" s="637"/>
      <c r="BT68" s="637"/>
      <c r="BU68" s="637"/>
      <c r="BV68" s="637"/>
      <c r="BW68" s="637"/>
      <c r="BX68" s="637"/>
      <c r="BY68" s="637"/>
      <c r="BZ68" s="637"/>
      <c r="CA68" s="637"/>
      <c r="CB68" s="637"/>
      <c r="CC68" s="637"/>
      <c r="CD68" s="637"/>
      <c r="CE68" s="637"/>
      <c r="CF68" s="637"/>
      <c r="CG68" s="637"/>
      <c r="CH68" s="637"/>
      <c r="CI68" s="637"/>
    </row>
    <row r="69" spans="1:87" ht="32.25" customHeight="1" thickBot="1" x14ac:dyDescent="0.25">
      <c r="A69" s="1"/>
      <c r="B69" s="3"/>
      <c r="C69" s="654" t="s">
        <v>133</v>
      </c>
      <c r="D69" s="642" t="e">
        <f>BQ29</f>
        <v>#DIV/0!</v>
      </c>
      <c r="E69" s="642" t="e">
        <f>BQ38</f>
        <v>#DIV/0!</v>
      </c>
      <c r="F69" s="642" t="e">
        <f>BQ46</f>
        <v>#DIV/0!</v>
      </c>
      <c r="G69" s="3"/>
      <c r="H69" s="3"/>
      <c r="K69" s="913" t="s">
        <v>133</v>
      </c>
      <c r="L69" s="912">
        <v>0.26506024096385544</v>
      </c>
      <c r="M69" s="912">
        <v>0.13636363636363635</v>
      </c>
      <c r="N69" s="912">
        <v>0.43939393939393939</v>
      </c>
      <c r="O69" s="3"/>
      <c r="P69" s="3"/>
      <c r="Q69" s="3"/>
      <c r="R69" s="3"/>
      <c r="S69" s="3"/>
      <c r="T69" s="3"/>
      <c r="U69" s="3"/>
      <c r="V69" s="3"/>
      <c r="W69" s="967"/>
      <c r="X69" s="9"/>
      <c r="Y69" s="968"/>
      <c r="Z69" s="969"/>
      <c r="AA69" s="9"/>
      <c r="AB69" s="968"/>
      <c r="AC69" s="969"/>
      <c r="AD69" s="9"/>
      <c r="AE69" s="968"/>
      <c r="AF69" s="3"/>
      <c r="AG69" s="3"/>
      <c r="AH69" s="3"/>
      <c r="AI69" s="3"/>
      <c r="AJ69" s="3"/>
    </row>
    <row r="70" spans="1:87" ht="32.25" customHeight="1" x14ac:dyDescent="0.2">
      <c r="A70" s="1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970"/>
      <c r="X70" s="971"/>
      <c r="Y70" s="972"/>
      <c r="Z70" s="973"/>
      <c r="AA70" s="971"/>
      <c r="AB70" s="972"/>
      <c r="AC70" s="973"/>
      <c r="AD70" s="971"/>
      <c r="AE70" s="972"/>
      <c r="AF70" s="3"/>
      <c r="AG70" s="3"/>
      <c r="AH70" s="3"/>
      <c r="AI70" s="3"/>
      <c r="AJ70" s="3"/>
    </row>
    <row r="71" spans="1:87" ht="32.25" customHeight="1" x14ac:dyDescent="0.2">
      <c r="A71" s="1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87" ht="32.25" customHeight="1" x14ac:dyDescent="0.2">
      <c r="A72" s="1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87" ht="32.25" customHeight="1" x14ac:dyDescent="0.2">
      <c r="A73" s="1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87" ht="53.25" customHeight="1" x14ac:dyDescent="0.2">
      <c r="A74" s="1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87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87" ht="32.25" customHeight="1" x14ac:dyDescent="0.2">
      <c r="A76" s="551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AC76" s="3"/>
      <c r="AD76" s="3"/>
      <c r="AE76" s="3"/>
      <c r="AF76" s="3"/>
      <c r="AG76" s="3"/>
      <c r="AH76" s="3"/>
      <c r="AI76" s="3"/>
      <c r="AJ76" s="3"/>
    </row>
    <row r="77" spans="1:87" ht="32.25" customHeight="1" x14ac:dyDescent="0.2">
      <c r="A77" s="1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562" t="s">
        <v>407</v>
      </c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87" ht="32.25" customHeight="1" x14ac:dyDescent="0.3">
      <c r="A78" s="1"/>
      <c r="B78" s="3"/>
      <c r="C78" s="3"/>
      <c r="D78" s="704" t="s">
        <v>222</v>
      </c>
      <c r="E78" s="1067" t="s">
        <v>301</v>
      </c>
      <c r="F78" s="1068" t="s">
        <v>453</v>
      </c>
      <c r="G78" s="3"/>
      <c r="H78" s="3"/>
      <c r="I78" s="3"/>
      <c r="J78" s="3"/>
      <c r="K78" s="3"/>
      <c r="L78" s="914" t="s">
        <v>225</v>
      </c>
      <c r="M78" s="1067" t="s">
        <v>301</v>
      </c>
      <c r="N78" s="1068" t="s">
        <v>453</v>
      </c>
      <c r="O78" s="3"/>
      <c r="P78" s="3"/>
      <c r="Q78" s="3"/>
      <c r="R78" s="3"/>
      <c r="S78" s="3"/>
      <c r="T78" s="3"/>
      <c r="U78" s="3"/>
      <c r="V78" s="3"/>
      <c r="W78" s="978" t="s">
        <v>446</v>
      </c>
      <c r="X78" s="979"/>
      <c r="Y78" s="980"/>
      <c r="Z78" s="978" t="s">
        <v>447</v>
      </c>
      <c r="AA78" s="979"/>
      <c r="AB78" s="980"/>
      <c r="AC78" s="3"/>
      <c r="AD78" s="3"/>
      <c r="AE78" s="3"/>
      <c r="AF78" s="3"/>
      <c r="AG78" s="3"/>
      <c r="AH78" s="3"/>
      <c r="AI78" s="3"/>
      <c r="AJ78" s="3"/>
    </row>
    <row r="79" spans="1:87" ht="32.25" customHeight="1" thickBot="1" x14ac:dyDescent="0.3">
      <c r="A79" s="1"/>
      <c r="B79" s="3"/>
      <c r="C79" s="3"/>
      <c r="D79" s="705" t="s">
        <v>131</v>
      </c>
      <c r="E79" s="706" t="e">
        <f>AT54</f>
        <v>#DIV/0!</v>
      </c>
      <c r="F79" s="706" t="e">
        <f>AT63</f>
        <v>#DIV/0!</v>
      </c>
      <c r="G79" s="3"/>
      <c r="H79" s="3"/>
      <c r="I79" s="3"/>
      <c r="J79" s="3"/>
      <c r="K79" s="3"/>
      <c r="L79" s="915" t="s">
        <v>131</v>
      </c>
      <c r="M79" s="916">
        <v>2.4742268041237112E-2</v>
      </c>
      <c r="N79" s="916">
        <v>3.6649214659685861E-2</v>
      </c>
      <c r="O79" s="3"/>
      <c r="P79" s="3"/>
      <c r="Q79" s="3"/>
      <c r="R79" s="3"/>
      <c r="S79" s="3"/>
      <c r="T79" s="3"/>
      <c r="U79" s="3"/>
      <c r="V79" s="3"/>
      <c r="W79" s="967" t="s">
        <v>266</v>
      </c>
      <c r="X79" s="9"/>
      <c r="Y79" s="968"/>
      <c r="Z79" s="974" t="s">
        <v>266</v>
      </c>
      <c r="AA79" s="599"/>
      <c r="AB79" s="968"/>
      <c r="AC79" s="3"/>
      <c r="AD79" s="3"/>
      <c r="AE79" s="3"/>
      <c r="AF79" s="3"/>
      <c r="AG79" s="3"/>
      <c r="AH79" s="3"/>
      <c r="AI79" s="3"/>
      <c r="AJ79" s="3"/>
    </row>
    <row r="80" spans="1:87" ht="32.25" customHeight="1" x14ac:dyDescent="0.3">
      <c r="A80" s="1"/>
      <c r="B80" s="3"/>
      <c r="C80" s="3"/>
      <c r="D80" s="705" t="s">
        <v>132</v>
      </c>
      <c r="E80" s="706" t="e">
        <f>AT55</f>
        <v>#DIV/0!</v>
      </c>
      <c r="F80" s="706" t="e">
        <f>AT64</f>
        <v>#DIV/0!</v>
      </c>
      <c r="G80" s="3"/>
      <c r="H80" s="3"/>
      <c r="I80" s="3"/>
      <c r="J80" s="3"/>
      <c r="K80" s="3"/>
      <c r="L80" s="915" t="s">
        <v>132</v>
      </c>
      <c r="M80" s="916">
        <v>6.7495559502664296E-2</v>
      </c>
      <c r="N80" s="916">
        <v>9.0909090909090912E-2</v>
      </c>
      <c r="O80" s="3"/>
      <c r="P80" s="3"/>
      <c r="Q80" s="3"/>
      <c r="R80" s="3"/>
      <c r="S80" s="3"/>
      <c r="T80" s="3"/>
      <c r="U80" s="3"/>
      <c r="V80" s="3"/>
      <c r="W80" s="1065" t="str">
        <f>'test RR sign 95%'!FI13</f>
        <v/>
      </c>
      <c r="X80" s="977" t="str">
        <f>'test RR sign 95%'!FJ13</f>
        <v>95% Lower Limit:</v>
      </c>
      <c r="Y80" s="968"/>
      <c r="Z80" s="1065" t="str">
        <f>'test RR sign 95%'!GE13</f>
        <v/>
      </c>
      <c r="AA80" s="977" t="str">
        <f>'test RR sign 95%'!GF13</f>
        <v>95% Lower Limit:</v>
      </c>
      <c r="AB80" s="968"/>
      <c r="AC80" s="3"/>
      <c r="AD80" s="3"/>
      <c r="AE80" s="3"/>
      <c r="AF80" s="3"/>
      <c r="AG80" s="3"/>
      <c r="AH80" s="3"/>
      <c r="AI80" s="3"/>
      <c r="AJ80" s="3"/>
    </row>
    <row r="81" spans="1:36" ht="32.25" customHeight="1" thickBot="1" x14ac:dyDescent="0.35">
      <c r="A81" s="1"/>
      <c r="B81" s="3"/>
      <c r="C81" s="3"/>
      <c r="D81" s="705" t="s">
        <v>133</v>
      </c>
      <c r="E81" s="706" t="e">
        <f>AT56</f>
        <v>#DIV/0!</v>
      </c>
      <c r="F81" s="706" t="e">
        <f>AT65</f>
        <v>#DIV/0!</v>
      </c>
      <c r="G81" s="3"/>
      <c r="H81" s="3"/>
      <c r="I81" s="3"/>
      <c r="J81" s="3"/>
      <c r="K81" s="3"/>
      <c r="L81" s="915" t="s">
        <v>133</v>
      </c>
      <c r="M81" s="916">
        <v>2.247191011235955E-2</v>
      </c>
      <c r="N81" s="916">
        <v>4.7619047619047616E-2</v>
      </c>
      <c r="O81" s="3"/>
      <c r="P81" s="3"/>
      <c r="Q81" s="3"/>
      <c r="R81" s="3"/>
      <c r="S81" s="3"/>
      <c r="T81" s="3"/>
      <c r="U81" s="3"/>
      <c r="V81" s="3"/>
      <c r="W81" s="1066" t="str">
        <f>'test RR sign 95%'!FI14</f>
        <v/>
      </c>
      <c r="X81" s="977" t="str">
        <f>'test RR sign 95%'!FJ14</f>
        <v>95% Upper Limit:</v>
      </c>
      <c r="Y81" s="968"/>
      <c r="Z81" s="1066" t="str">
        <f>'test RR sign 95%'!GE14</f>
        <v/>
      </c>
      <c r="AA81" s="977" t="str">
        <f>'test RR sign 95%'!GF14</f>
        <v>95% Upper Limit:</v>
      </c>
      <c r="AB81" s="968"/>
      <c r="AC81" s="3"/>
      <c r="AD81" s="3"/>
      <c r="AE81" s="3"/>
      <c r="AF81" s="3"/>
      <c r="AG81" s="3"/>
      <c r="AH81" s="3"/>
      <c r="AI81" s="3"/>
      <c r="AJ81" s="3"/>
    </row>
    <row r="82" spans="1:36" ht="32.25" customHeight="1" x14ac:dyDescent="0.25">
      <c r="A82" s="1"/>
      <c r="B82" s="3"/>
      <c r="C82" s="3"/>
      <c r="D82" s="61"/>
      <c r="E82" s="61"/>
      <c r="F82" s="61"/>
      <c r="G82" s="61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974"/>
      <c r="X82" s="599"/>
      <c r="Y82" s="968"/>
      <c r="Z82" s="974"/>
      <c r="AA82" s="599"/>
      <c r="AB82" s="968"/>
      <c r="AC82" s="3"/>
      <c r="AD82" s="3"/>
      <c r="AE82" s="3"/>
      <c r="AF82" s="3"/>
      <c r="AG82" s="3"/>
      <c r="AH82" s="3"/>
      <c r="AI82" s="3"/>
      <c r="AJ82" s="3"/>
    </row>
    <row r="83" spans="1:36" ht="32.25" customHeight="1" thickBot="1" x14ac:dyDescent="0.3">
      <c r="A83" s="1"/>
      <c r="B83" s="3"/>
      <c r="C83" s="3"/>
      <c r="D83" s="61"/>
      <c r="E83" s="61"/>
      <c r="F83" s="61"/>
      <c r="G83" s="61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975" t="str">
        <f>'test RR sign 95%'!FI8</f>
        <v>RR</v>
      </c>
      <c r="X83">
        <f>'test RR sign 95%'!FJ8</f>
        <v>0</v>
      </c>
      <c r="Y83" s="968"/>
      <c r="Z83" s="975" t="str">
        <f>'test RR sign 95%'!GE8</f>
        <v>RR</v>
      </c>
      <c r="AA83" s="599">
        <f>'test RR sign 95%'!GF8</f>
        <v>0</v>
      </c>
      <c r="AB83" s="968"/>
      <c r="AC83" s="3"/>
      <c r="AD83" s="3"/>
      <c r="AE83" s="3"/>
      <c r="AF83" s="3"/>
      <c r="AG83" s="3"/>
      <c r="AH83" s="3"/>
      <c r="AI83" s="3"/>
      <c r="AJ83" s="3"/>
    </row>
    <row r="84" spans="1:36" ht="60.75" customHeight="1" thickBot="1" x14ac:dyDescent="0.35">
      <c r="A84" s="1"/>
      <c r="B84" s="3"/>
      <c r="C84" s="3"/>
      <c r="D84" s="61"/>
      <c r="E84" s="61"/>
      <c r="F84" s="61"/>
      <c r="G84" s="61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1064" t="str">
        <f>'test RR sign 95%'!FI9</f>
        <v/>
      </c>
      <c r="X84" s="977" t="str">
        <f>'test RR sign 95%'!FJ9</f>
        <v xml:space="preserve"> 95% significant difference</v>
      </c>
      <c r="Y84" s="968"/>
      <c r="Z84" s="976" t="str">
        <f>'test RR sign 95%'!GE9</f>
        <v/>
      </c>
      <c r="AA84" s="977" t="str">
        <f>'test RR sign 95%'!GF9</f>
        <v xml:space="preserve"> 95% significant difference</v>
      </c>
      <c r="AB84" s="968"/>
      <c r="AC84" s="3"/>
      <c r="AD84" s="3"/>
      <c r="AE84" s="3"/>
      <c r="AF84" s="3"/>
      <c r="AG84" s="3"/>
      <c r="AH84" s="3"/>
      <c r="AI84" s="3"/>
      <c r="AJ84" s="3"/>
    </row>
    <row r="85" spans="1:36" ht="30" customHeight="1" x14ac:dyDescent="0.2">
      <c r="A85" s="1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967"/>
      <c r="X85" s="9"/>
      <c r="Y85" s="968"/>
      <c r="Z85" s="969"/>
      <c r="AA85" s="9"/>
      <c r="AB85" s="968"/>
      <c r="AC85" s="3"/>
      <c r="AD85" s="3"/>
      <c r="AE85" s="3"/>
      <c r="AF85" s="3"/>
      <c r="AG85" s="3"/>
      <c r="AH85" s="3"/>
      <c r="AI85" s="3"/>
      <c r="AJ85" s="3"/>
    </row>
    <row r="86" spans="1:36" ht="32.25" customHeight="1" x14ac:dyDescent="0.2">
      <c r="A86" s="1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970"/>
      <c r="X86" s="971"/>
      <c r="Y86" s="972"/>
      <c r="Z86" s="973"/>
      <c r="AA86" s="971"/>
      <c r="AB86" s="972"/>
      <c r="AC86" s="3"/>
      <c r="AD86" s="3"/>
      <c r="AE86" s="3"/>
      <c r="AF86" s="3"/>
      <c r="AG86" s="3"/>
      <c r="AH86" s="3"/>
      <c r="AI86" s="3"/>
      <c r="AJ86" s="3"/>
    </row>
    <row r="87" spans="1:36" ht="32.25" customHeight="1" x14ac:dyDescent="0.2">
      <c r="A87" s="1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AC87" s="3"/>
      <c r="AD87" s="3"/>
      <c r="AE87" s="3"/>
      <c r="AF87" s="3"/>
      <c r="AG87" s="3"/>
      <c r="AH87" s="3"/>
      <c r="AI87" s="3"/>
      <c r="AJ87" s="3"/>
    </row>
    <row r="88" spans="1:36" ht="32.25" customHeight="1" x14ac:dyDescent="0.2">
      <c r="A88" s="1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AC88" s="3"/>
      <c r="AD88" s="3"/>
      <c r="AE88" s="3"/>
      <c r="AF88" s="3"/>
      <c r="AG88" s="3"/>
      <c r="AH88" s="3"/>
      <c r="AI88" s="3"/>
      <c r="AJ88" s="3"/>
    </row>
    <row r="89" spans="1:36" ht="32.25" customHeight="1" x14ac:dyDescent="0.2">
      <c r="A89" s="1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AC89" s="3"/>
      <c r="AD89" s="3"/>
      <c r="AE89" s="3"/>
      <c r="AF89" s="3"/>
      <c r="AG89" s="3"/>
      <c r="AH89" s="3"/>
      <c r="AI89" s="3"/>
      <c r="AJ89" s="3"/>
    </row>
    <row r="90" spans="1:36" ht="32.25" customHeight="1" x14ac:dyDescent="0.2">
      <c r="A90" s="1"/>
      <c r="B90" s="3"/>
      <c r="C90" s="3"/>
      <c r="D90" s="61"/>
      <c r="E90" s="61"/>
      <c r="F90" s="61"/>
      <c r="G90" s="61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AC90" s="3"/>
      <c r="AD90" s="3"/>
      <c r="AE90" s="3"/>
      <c r="AF90" s="3"/>
      <c r="AG90" s="3"/>
      <c r="AH90" s="3"/>
      <c r="AI90" s="3"/>
      <c r="AJ90" s="3"/>
    </row>
    <row r="91" spans="1:36" ht="26.25" customHeight="1" x14ac:dyDescent="0.2">
      <c r="A91" s="1"/>
      <c r="B91" s="3"/>
      <c r="C91" s="3"/>
      <c r="D91" s="61"/>
      <c r="E91" s="61"/>
      <c r="F91" s="61"/>
      <c r="G91" s="61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AC91" s="3"/>
      <c r="AD91" s="3"/>
      <c r="AE91" s="3"/>
      <c r="AF91" s="3"/>
      <c r="AG91" s="3"/>
      <c r="AH91" s="3"/>
      <c r="AI91" s="3"/>
      <c r="AJ91" s="3"/>
    </row>
    <row r="92" spans="1:36" ht="26.25" customHeight="1" x14ac:dyDescent="0.2">
      <c r="A92" s="1"/>
      <c r="B92" s="3"/>
      <c r="C92" s="3"/>
      <c r="D92" s="61"/>
      <c r="E92" s="61"/>
      <c r="F92" s="61"/>
      <c r="G92" s="61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176" t="s">
        <v>408</v>
      </c>
      <c r="AC92" s="3"/>
      <c r="AD92" s="3"/>
      <c r="AE92" s="3"/>
      <c r="AF92" s="3"/>
      <c r="AG92" s="3"/>
      <c r="AH92" s="3"/>
      <c r="AI92" s="3"/>
      <c r="AJ92" s="3"/>
    </row>
    <row r="93" spans="1:36" ht="27" customHeight="1" x14ac:dyDescent="0.3">
      <c r="A93" s="1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978" t="s">
        <v>446</v>
      </c>
      <c r="X93" s="979"/>
      <c r="Y93" s="980"/>
      <c r="Z93" s="978" t="s">
        <v>447</v>
      </c>
      <c r="AA93" s="979"/>
      <c r="AB93" s="980"/>
      <c r="AC93" s="3"/>
      <c r="AD93" s="3"/>
      <c r="AE93" s="3"/>
      <c r="AF93" s="3"/>
      <c r="AG93" s="3"/>
      <c r="AH93" s="3"/>
      <c r="AI93" s="3"/>
      <c r="AJ93" s="3"/>
    </row>
    <row r="94" spans="1:36" ht="27" customHeight="1" thickBot="1" x14ac:dyDescent="0.3">
      <c r="A94" s="1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967" t="s">
        <v>266</v>
      </c>
      <c r="X94" s="9"/>
      <c r="Y94" s="968"/>
      <c r="Z94" s="974" t="s">
        <v>266</v>
      </c>
      <c r="AA94" s="599"/>
      <c r="AB94" s="968"/>
      <c r="AC94" s="3"/>
      <c r="AD94" s="3"/>
      <c r="AE94" s="3"/>
      <c r="AF94" s="3"/>
      <c r="AG94" s="3"/>
      <c r="AH94" s="3"/>
      <c r="AI94" s="3"/>
      <c r="AJ94" s="3"/>
    </row>
    <row r="95" spans="1:36" ht="27" customHeight="1" x14ac:dyDescent="0.3">
      <c r="A95" s="1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1065" t="str">
        <f>'test RR sign 95%'!FT13</f>
        <v/>
      </c>
      <c r="X95" s="977" t="str">
        <f>'test RR sign 95%'!FU13</f>
        <v>95% Lower Limit:</v>
      </c>
      <c r="Y95" s="968"/>
      <c r="Z95" s="1065" t="str">
        <f>'test RR sign 95%'!GP13</f>
        <v/>
      </c>
      <c r="AA95" s="977" t="str">
        <f>'test RR sign 95%'!GQ13</f>
        <v>95% Lower Limit:</v>
      </c>
      <c r="AB95" s="968"/>
      <c r="AC95" s="3"/>
      <c r="AD95" s="3"/>
      <c r="AE95" s="3"/>
      <c r="AF95" s="3"/>
      <c r="AG95" s="3"/>
      <c r="AH95" s="3"/>
      <c r="AI95" s="3"/>
      <c r="AJ95" s="3"/>
    </row>
    <row r="96" spans="1:36" ht="27" customHeight="1" thickBot="1" x14ac:dyDescent="0.35">
      <c r="A96" s="1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1066" t="str">
        <f>'test RR sign 95%'!FT14</f>
        <v/>
      </c>
      <c r="X96" s="977" t="str">
        <f>'test RR sign 95%'!FU14</f>
        <v>95% Upper Limit:</v>
      </c>
      <c r="Y96" s="968"/>
      <c r="Z96" s="1066" t="str">
        <f>'test RR sign 95%'!GP14</f>
        <v/>
      </c>
      <c r="AA96" s="977" t="str">
        <f>'test RR sign 95%'!GQ14</f>
        <v>95% Upper Limit:</v>
      </c>
      <c r="AB96" s="968"/>
      <c r="AC96" s="3"/>
      <c r="AD96" s="3"/>
      <c r="AE96" s="3"/>
      <c r="AF96" s="3"/>
      <c r="AG96" s="3"/>
      <c r="AH96" s="3"/>
      <c r="AI96" s="3"/>
      <c r="AJ96" s="3"/>
    </row>
    <row r="97" spans="1:43" ht="27" customHeight="1" x14ac:dyDescent="0.25">
      <c r="A97" s="1"/>
      <c r="B97" s="3"/>
      <c r="C97" s="3"/>
      <c r="D97" s="3"/>
      <c r="E97" s="3"/>
      <c r="F97" s="3"/>
      <c r="G97" s="3"/>
      <c r="H97" s="3"/>
      <c r="I97" s="3"/>
      <c r="J97" s="3"/>
      <c r="K97" s="3"/>
      <c r="L97" s="569" t="s">
        <v>226</v>
      </c>
      <c r="M97" s="1067" t="s">
        <v>301</v>
      </c>
      <c r="N97" s="1068" t="s">
        <v>453</v>
      </c>
      <c r="O97" s="3"/>
      <c r="P97" s="3"/>
      <c r="Q97" s="3"/>
      <c r="R97" s="3"/>
      <c r="S97" s="3"/>
      <c r="T97" s="3"/>
      <c r="U97" s="3"/>
      <c r="V97" s="3"/>
      <c r="W97" s="974"/>
      <c r="X97" s="599"/>
      <c r="Y97" s="968"/>
      <c r="Z97" s="974"/>
      <c r="AA97" s="599"/>
      <c r="AB97" s="968"/>
      <c r="AC97" s="3"/>
      <c r="AD97" s="3"/>
      <c r="AE97" s="3"/>
      <c r="AF97" s="3"/>
      <c r="AG97" s="3"/>
      <c r="AH97" s="3"/>
      <c r="AI97" s="3"/>
      <c r="AJ97" s="3"/>
    </row>
    <row r="98" spans="1:43" ht="27" customHeight="1" thickBot="1" x14ac:dyDescent="0.3">
      <c r="A98" s="1"/>
      <c r="B98" s="3"/>
      <c r="C98" s="3"/>
      <c r="D98" s="3"/>
      <c r="E98" s="3"/>
      <c r="F98" s="3"/>
      <c r="G98" s="3"/>
      <c r="H98" s="3"/>
      <c r="I98" s="3"/>
      <c r="J98" s="3"/>
      <c r="K98" s="3"/>
      <c r="L98" s="653" t="s">
        <v>131</v>
      </c>
      <c r="M98" s="708">
        <v>2.4163568773234202E-2</v>
      </c>
      <c r="N98" s="708">
        <v>2.5547445255474453E-2</v>
      </c>
      <c r="O98" s="3"/>
      <c r="P98" s="3"/>
      <c r="Q98" s="3"/>
      <c r="R98" s="3"/>
      <c r="S98" s="3"/>
      <c r="T98" s="3"/>
      <c r="U98" s="3"/>
      <c r="V98" s="3"/>
      <c r="W98" s="975" t="str">
        <f>'test RR sign 95%'!FT8</f>
        <v>RR</v>
      </c>
      <c r="X98">
        <f>'test RR sign 95%'!FU8</f>
        <v>0</v>
      </c>
      <c r="Y98" s="968"/>
      <c r="Z98" s="975" t="str">
        <f>'test RR sign 95%'!GP8</f>
        <v>RR</v>
      </c>
      <c r="AA98" s="599">
        <f>'test RR sign 95%'!GQ8</f>
        <v>0</v>
      </c>
      <c r="AB98" s="968"/>
      <c r="AC98" s="3"/>
      <c r="AD98" s="3"/>
      <c r="AE98" s="3"/>
      <c r="AF98" s="3"/>
      <c r="AG98" s="3"/>
      <c r="AH98" s="3"/>
      <c r="AI98" s="3"/>
      <c r="AJ98" s="3"/>
    </row>
    <row r="99" spans="1:43" ht="45" customHeight="1" thickBot="1" x14ac:dyDescent="0.35">
      <c r="A99" s="1"/>
      <c r="B99" s="3"/>
      <c r="C99" s="3"/>
      <c r="D99" s="3"/>
      <c r="E99" s="3"/>
      <c r="F99" s="3"/>
      <c r="G99" s="3"/>
      <c r="H99" s="3"/>
      <c r="I99" s="3"/>
      <c r="J99" s="3"/>
      <c r="K99" s="3"/>
      <c r="L99" s="653" t="s">
        <v>132</v>
      </c>
      <c r="M99" s="708">
        <v>5.4977711738484397E-2</v>
      </c>
      <c r="N99" s="708">
        <v>4.7272727272727272E-2</v>
      </c>
      <c r="O99" s="3"/>
      <c r="P99" s="3"/>
      <c r="Q99" s="3"/>
      <c r="R99" s="3"/>
      <c r="S99" s="3"/>
      <c r="T99" s="3"/>
      <c r="U99" s="3"/>
      <c r="V99" s="3"/>
      <c r="W99" s="1064" t="str">
        <f>'test RR sign 95%'!FT9</f>
        <v/>
      </c>
      <c r="X99" s="977" t="str">
        <f>'test RR sign 95%'!FU9</f>
        <v>differenza significativa al 95%</v>
      </c>
      <c r="Y99" s="968"/>
      <c r="Z99" s="976" t="str">
        <f>'test RR sign 95%'!GP9</f>
        <v/>
      </c>
      <c r="AA99" s="977" t="str">
        <f>'test RR sign 95%'!GQ9</f>
        <v xml:space="preserve"> 95% significant difference</v>
      </c>
      <c r="AB99" s="968"/>
      <c r="AC99" s="3"/>
      <c r="AD99" s="3"/>
      <c r="AE99" s="3"/>
      <c r="AF99" s="3"/>
      <c r="AG99" s="3"/>
      <c r="AH99" s="3"/>
      <c r="AI99" s="3"/>
      <c r="AJ99" s="3"/>
    </row>
    <row r="100" spans="1:43" ht="29.25" customHeight="1" x14ac:dyDescent="0.2">
      <c r="A100" s="1"/>
      <c r="B100" s="3"/>
      <c r="C100" s="3"/>
      <c r="D100" s="569" t="s">
        <v>222</v>
      </c>
      <c r="E100" s="1067" t="s">
        <v>301</v>
      </c>
      <c r="F100" s="1068" t="s">
        <v>453</v>
      </c>
      <c r="G100" s="712"/>
      <c r="H100" s="3"/>
      <c r="I100" s="3"/>
      <c r="J100" s="3"/>
      <c r="K100" s="3"/>
      <c r="L100" s="653" t="s">
        <v>133</v>
      </c>
      <c r="M100" s="708">
        <v>8.2352941176470587E-2</v>
      </c>
      <c r="N100" s="708">
        <v>0.15151515151515152</v>
      </c>
      <c r="O100" s="3"/>
      <c r="P100" s="3"/>
      <c r="Q100" s="3"/>
      <c r="R100" s="3"/>
      <c r="S100" s="3"/>
      <c r="T100" s="3"/>
      <c r="U100" s="3"/>
      <c r="V100" s="3"/>
      <c r="W100" s="967"/>
      <c r="X100" s="9"/>
      <c r="Y100" s="968"/>
      <c r="Z100" s="969"/>
      <c r="AA100" s="9"/>
      <c r="AB100" s="968"/>
      <c r="AC100" s="3"/>
      <c r="AD100" s="3"/>
      <c r="AE100" s="3"/>
      <c r="AF100" s="3"/>
      <c r="AG100" s="3"/>
      <c r="AH100" s="3"/>
      <c r="AI100" s="3"/>
      <c r="AJ100" s="3"/>
    </row>
    <row r="101" spans="1:43" ht="27" customHeight="1" x14ac:dyDescent="0.2">
      <c r="A101" s="1"/>
      <c r="B101" s="3"/>
      <c r="C101" s="3"/>
      <c r="D101" s="653" t="s">
        <v>131</v>
      </c>
      <c r="E101" s="709" t="e">
        <f t="shared" ref="E101:E103" si="60">BQ54</f>
        <v>#DIV/0!</v>
      </c>
      <c r="F101" s="709" t="e">
        <f t="shared" ref="F101:F103" si="61">BQ63</f>
        <v>#DIV/0!</v>
      </c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970"/>
      <c r="X101" s="971"/>
      <c r="Y101" s="972"/>
      <c r="Z101" s="973"/>
      <c r="AA101" s="971"/>
      <c r="AB101" s="972"/>
      <c r="AC101" s="3"/>
      <c r="AD101" s="3"/>
      <c r="AE101" s="3"/>
      <c r="AF101" s="3"/>
      <c r="AG101" s="3"/>
      <c r="AH101" s="3"/>
      <c r="AI101" s="3"/>
      <c r="AJ101" s="3"/>
    </row>
    <row r="102" spans="1:43" ht="27" customHeight="1" x14ac:dyDescent="0.2">
      <c r="A102" s="1"/>
      <c r="B102" s="3"/>
      <c r="C102" s="3"/>
      <c r="D102" s="653" t="s">
        <v>132</v>
      </c>
      <c r="E102" s="709" t="e">
        <f t="shared" si="60"/>
        <v>#DIV/0!</v>
      </c>
      <c r="F102" s="709" t="e">
        <f t="shared" si="61"/>
        <v>#DIV/0!</v>
      </c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43" ht="27" customHeight="1" x14ac:dyDescent="0.2">
      <c r="A103" s="1"/>
      <c r="B103" s="3"/>
      <c r="C103" s="3"/>
      <c r="D103" s="653" t="s">
        <v>133</v>
      </c>
      <c r="E103" s="709" t="e">
        <f t="shared" si="60"/>
        <v>#DIV/0!</v>
      </c>
      <c r="F103" s="709" t="e">
        <f t="shared" si="61"/>
        <v>#DIV/0!</v>
      </c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43" ht="27" customHeight="1" x14ac:dyDescent="0.2">
      <c r="A104" s="1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43" ht="27" customHeight="1" x14ac:dyDescent="0.2">
      <c r="A105" s="1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43" ht="27" customHeight="1" x14ac:dyDescent="0.2">
      <c r="A106" s="1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43" ht="27" customHeight="1" x14ac:dyDescent="0.2">
      <c r="A107" s="1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43" ht="27" customHeight="1" x14ac:dyDescent="0.2">
      <c r="A108" s="1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43" ht="27" customHeight="1" x14ac:dyDescent="0.2">
      <c r="A109" s="1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43" ht="16.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M110" s="3"/>
      <c r="AN110" s="3"/>
      <c r="AO110" s="3"/>
      <c r="AP110" s="3"/>
      <c r="AQ110" s="3"/>
    </row>
    <row r="111" spans="1:43" ht="27" customHeight="1" x14ac:dyDescent="0.2">
      <c r="A111" s="1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M111" s="3"/>
      <c r="AN111" s="3"/>
      <c r="AO111" s="3"/>
      <c r="AP111" s="3"/>
      <c r="AQ111" s="3"/>
    </row>
    <row r="112" spans="1:43" ht="27" customHeight="1" x14ac:dyDescent="0.2">
      <c r="A112" s="1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 t="s">
        <v>100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M112" s="3"/>
      <c r="AN112" s="3"/>
      <c r="AO112" s="3"/>
      <c r="AP112" s="3"/>
      <c r="AQ112" s="3"/>
    </row>
    <row r="113" spans="1:43" ht="27" customHeight="1" x14ac:dyDescent="0.2">
      <c r="A113" s="1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712" t="s">
        <v>449</v>
      </c>
      <c r="M113" s="59" t="e">
        <f>'ANAM.M.rep1'!$DS$531</f>
        <v>#DIV/0!</v>
      </c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M113" s="3"/>
      <c r="AN113" s="3"/>
      <c r="AO113" s="3"/>
      <c r="AP113" s="3"/>
      <c r="AQ113" s="3"/>
    </row>
    <row r="114" spans="1:43" ht="27" customHeight="1" x14ac:dyDescent="0.2">
      <c r="A114" s="1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712" t="s">
        <v>355</v>
      </c>
      <c r="M114" s="59" t="e">
        <f>'ANAM.F.rep1'!$DS$531</f>
        <v>#DIV/0!</v>
      </c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M114" s="3"/>
      <c r="AN114" s="3"/>
      <c r="AO114" s="3"/>
      <c r="AP114" s="3"/>
      <c r="AQ114" s="3"/>
    </row>
    <row r="115" spans="1:43" ht="27" customHeight="1" x14ac:dyDescent="0.2">
      <c r="A115" s="1"/>
      <c r="B115" s="3"/>
      <c r="C115" s="3"/>
      <c r="D115" s="712" t="s">
        <v>449</v>
      </c>
      <c r="E115" s="61" t="e">
        <f>'ANAM.M.rep1'!$DT$531</f>
        <v>#DIV/0!</v>
      </c>
      <c r="F115" s="3"/>
      <c r="G115" s="3"/>
      <c r="H115" s="3"/>
      <c r="I115" s="3"/>
      <c r="J115" s="3"/>
      <c r="K115" s="3"/>
      <c r="L115" s="562" t="s">
        <v>409</v>
      </c>
      <c r="M115" s="150" t="e">
        <f>('ANAM.M.rep1'!DS528+'ANAM.F.rep1'!DS528)/'personal info STAT'!C24</f>
        <v>#DIV/0!</v>
      </c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M115" s="3"/>
      <c r="AN115" s="3"/>
      <c r="AO115" s="3"/>
      <c r="AP115" s="3"/>
      <c r="AQ115" s="3"/>
    </row>
    <row r="116" spans="1:43" ht="27" customHeight="1" x14ac:dyDescent="0.2">
      <c r="A116" s="1"/>
      <c r="B116" s="3"/>
      <c r="C116" s="3"/>
      <c r="D116" s="712" t="s">
        <v>355</v>
      </c>
      <c r="E116" s="61" t="e">
        <f>'ANAM.F.rep1'!$DT$531</f>
        <v>#DIV/0!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M116" s="3"/>
      <c r="AN116" s="3"/>
      <c r="AO116" s="3"/>
      <c r="AP116" s="3"/>
      <c r="AQ116" s="3"/>
    </row>
    <row r="117" spans="1:43" ht="27" customHeight="1" x14ac:dyDescent="0.2">
      <c r="A117" s="1"/>
      <c r="B117" s="3"/>
      <c r="C117" s="3"/>
      <c r="D117" s="1057" t="s">
        <v>450</v>
      </c>
      <c r="E117" s="150" t="e">
        <f>('ANAM.M.rep1'!DT528+'ANAM.F.rep1'!DT528) /'personal info STAT'!C24</f>
        <v>#DIV/0!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M117" s="3"/>
      <c r="AN117" s="3"/>
      <c r="AO117" s="3"/>
      <c r="AP117" s="3"/>
      <c r="AQ117" s="3"/>
    </row>
    <row r="118" spans="1:43" ht="27" customHeight="1" x14ac:dyDescent="0.2">
      <c r="A118" s="1"/>
      <c r="B118" s="3"/>
      <c r="C118" s="3"/>
      <c r="D118" s="712" t="s">
        <v>451</v>
      </c>
      <c r="E118" s="150">
        <v>4.5999999999999999E-2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M118" s="3"/>
      <c r="AN118" s="3"/>
      <c r="AO118" s="3"/>
      <c r="AP118" s="3"/>
      <c r="AQ118" s="3"/>
    </row>
    <row r="119" spans="1:43" ht="27" customHeight="1" x14ac:dyDescent="0.2">
      <c r="A119" s="1"/>
      <c r="B119" s="3"/>
      <c r="C119" s="3"/>
      <c r="D119" s="712" t="s">
        <v>452</v>
      </c>
      <c r="E119" s="150">
        <v>4.3999999999999997E-2</v>
      </c>
      <c r="F119" s="60"/>
      <c r="G119" s="60"/>
      <c r="H119" s="60"/>
      <c r="I119" s="60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M119" s="3"/>
      <c r="AN119" s="3"/>
      <c r="AO119" s="3"/>
      <c r="AP119" s="3"/>
      <c r="AQ119" s="3"/>
    </row>
    <row r="120" spans="1:43" ht="27" customHeight="1" x14ac:dyDescent="0.2">
      <c r="A120" s="1"/>
      <c r="B120" s="3"/>
      <c r="C120" s="3"/>
      <c r="D120" s="3"/>
      <c r="E120" s="3"/>
      <c r="F120" s="60"/>
      <c r="G120" s="60"/>
      <c r="H120" s="60"/>
      <c r="I120" s="60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M120" s="3"/>
      <c r="AN120" s="3"/>
      <c r="AO120" s="3"/>
      <c r="AP120" s="3"/>
      <c r="AQ120" s="3"/>
    </row>
    <row r="121" spans="1:43" ht="27" customHeight="1" x14ac:dyDescent="0.2">
      <c r="A121" s="1"/>
      <c r="B121" s="3"/>
      <c r="C121" s="3"/>
      <c r="D121" s="3"/>
      <c r="E121" s="3"/>
      <c r="F121" s="60"/>
      <c r="G121" s="60"/>
      <c r="H121" s="60"/>
      <c r="I121" s="60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M121" s="3"/>
      <c r="AN121" s="3"/>
      <c r="AO121" s="3"/>
      <c r="AP121" s="3"/>
      <c r="AQ121" s="3"/>
    </row>
    <row r="122" spans="1:43" ht="27" customHeight="1" x14ac:dyDescent="0.2">
      <c r="A122" s="1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M122" s="3"/>
      <c r="AN122" s="3"/>
      <c r="AO122" s="3"/>
      <c r="AP122" s="3"/>
      <c r="AQ122" s="3"/>
    </row>
    <row r="123" spans="1:43" ht="16.5" customHeight="1" x14ac:dyDescent="0.2">
      <c r="A123" s="1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M123" s="3"/>
      <c r="AN123" s="3"/>
      <c r="AO123" s="3"/>
      <c r="AP123" s="3"/>
      <c r="AQ123" s="3"/>
    </row>
    <row r="124" spans="1:43" ht="16.5" customHeight="1" x14ac:dyDescent="0.2">
      <c r="A124" s="1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M124" s="3"/>
      <c r="AN124" s="3"/>
      <c r="AO124" s="3"/>
      <c r="AP124" s="3"/>
      <c r="AQ124" s="3"/>
    </row>
    <row r="125" spans="1:43" ht="16.5" customHeight="1" x14ac:dyDescent="0.2">
      <c r="A125" s="1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M125" s="3"/>
      <c r="AN125" s="3"/>
      <c r="AO125" s="3"/>
      <c r="AP125" s="3"/>
      <c r="AQ125" s="3"/>
    </row>
    <row r="126" spans="1:43" ht="16.5" customHeight="1" x14ac:dyDescent="0.2">
      <c r="A126" s="1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M126" s="3"/>
      <c r="AN126" s="3"/>
      <c r="AO126" s="3"/>
      <c r="AP126" s="3"/>
      <c r="AQ126" s="3"/>
    </row>
    <row r="127" spans="1:43" ht="16.5" customHeight="1" x14ac:dyDescent="0.2">
      <c r="A127" s="1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M127" s="3"/>
      <c r="AN127" s="3"/>
      <c r="AO127" s="3"/>
      <c r="AP127" s="3"/>
      <c r="AQ127" s="3"/>
    </row>
    <row r="128" spans="1:43" ht="16.5" customHeight="1" x14ac:dyDescent="0.2">
      <c r="A128" s="1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M128" s="3"/>
      <c r="AN128" s="3"/>
      <c r="AO128" s="3"/>
      <c r="AP128" s="3"/>
      <c r="AQ128" s="3"/>
    </row>
    <row r="129" spans="1:43" ht="16.5" customHeight="1" x14ac:dyDescent="0.2">
      <c r="A129" s="1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M129" s="3"/>
      <c r="AN129" s="3"/>
      <c r="AO129" s="3"/>
      <c r="AP129" s="3"/>
      <c r="AQ129" s="3"/>
    </row>
    <row r="130" spans="1:43" ht="16.5" customHeight="1" x14ac:dyDescent="0.2">
      <c r="A130" s="1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M130" s="3"/>
      <c r="AN130" s="3"/>
      <c r="AO130" s="3"/>
      <c r="AP130" s="3"/>
      <c r="AQ130" s="3"/>
    </row>
    <row r="131" spans="1:43" ht="16.5" customHeight="1" x14ac:dyDescent="0.2">
      <c r="A131" s="1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M131" s="3"/>
      <c r="AN131" s="3"/>
      <c r="AO131" s="3"/>
      <c r="AP131" s="3"/>
      <c r="AQ131" s="3"/>
    </row>
    <row r="132" spans="1:43" ht="16.5" customHeight="1" x14ac:dyDescent="0.2">
      <c r="A132" s="1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M132" s="3"/>
      <c r="AN132" s="3"/>
      <c r="AO132" s="3"/>
      <c r="AP132" s="3"/>
      <c r="AQ132" s="3"/>
    </row>
    <row r="133" spans="1:43" ht="16.5" customHeight="1" x14ac:dyDescent="0.2">
      <c r="A133" s="1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M133" s="3"/>
      <c r="AN133" s="3"/>
      <c r="AO133" s="3"/>
      <c r="AP133" s="3"/>
      <c r="AQ133" s="3"/>
    </row>
    <row r="134" spans="1:43" ht="16.5" customHeight="1" x14ac:dyDescent="0.2">
      <c r="A134" s="1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M134" s="3"/>
      <c r="AN134" s="3"/>
      <c r="AO134" s="3"/>
      <c r="AP134" s="3"/>
      <c r="AQ134" s="3"/>
    </row>
    <row r="135" spans="1:43" ht="16.5" customHeight="1" x14ac:dyDescent="0.2">
      <c r="A135" s="1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M135" s="3"/>
      <c r="AN135" s="3"/>
      <c r="AO135" s="3"/>
      <c r="AP135" s="3"/>
      <c r="AQ135" s="3"/>
    </row>
    <row r="136" spans="1:43" ht="16.5" customHeight="1" x14ac:dyDescent="0.2">
      <c r="A136" s="1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M136" s="3"/>
      <c r="AN136" s="3"/>
      <c r="AO136" s="3"/>
      <c r="AP136" s="3"/>
      <c r="AQ136" s="3"/>
    </row>
    <row r="137" spans="1:43" ht="16.5" customHeight="1" x14ac:dyDescent="0.2">
      <c r="A137" s="1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M137" s="3"/>
      <c r="AN137" s="3"/>
      <c r="AO137" s="3"/>
      <c r="AP137" s="3"/>
      <c r="AQ137" s="3"/>
    </row>
    <row r="138" spans="1:43" ht="16.5" customHeight="1" x14ac:dyDescent="0.2">
      <c r="A138" s="1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M138" s="3"/>
      <c r="AN138" s="3"/>
      <c r="AO138" s="3"/>
      <c r="AP138" s="3"/>
      <c r="AQ138" s="3"/>
    </row>
    <row r="139" spans="1:43" ht="16.5" customHeight="1" x14ac:dyDescent="0.2">
      <c r="A139" s="1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M139" s="3"/>
      <c r="AN139" s="3"/>
      <c r="AO139" s="3"/>
      <c r="AP139" s="3"/>
      <c r="AQ139" s="3"/>
    </row>
    <row r="140" spans="1:43" ht="16.5" customHeight="1" x14ac:dyDescent="0.2">
      <c r="A140" s="1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M140" s="3"/>
      <c r="AN140" s="3"/>
      <c r="AO140" s="3"/>
      <c r="AP140" s="3"/>
      <c r="AQ140" s="3"/>
    </row>
    <row r="141" spans="1:43" ht="16.5" customHeight="1" x14ac:dyDescent="0.2">
      <c r="A141" s="1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M141" s="3"/>
      <c r="AN141" s="3"/>
      <c r="AO141" s="3"/>
      <c r="AP141" s="3"/>
      <c r="AQ141" s="3"/>
    </row>
    <row r="142" spans="1:43" ht="16.5" customHeight="1" x14ac:dyDescent="0.2">
      <c r="A142" s="1"/>
      <c r="B142" s="3"/>
      <c r="C142" s="3"/>
      <c r="D142" s="3"/>
      <c r="E142" s="3" t="s">
        <v>99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M142" s="3"/>
      <c r="AN142" s="3"/>
      <c r="AO142" s="3"/>
      <c r="AP142" s="3"/>
      <c r="AQ142" s="3"/>
    </row>
    <row r="143" spans="1:43" ht="16.5" customHeight="1" x14ac:dyDescent="0.2">
      <c r="A143" s="1"/>
      <c r="B143" s="3"/>
      <c r="C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M143" s="3"/>
      <c r="AN143" s="3"/>
      <c r="AO143" s="3"/>
      <c r="AP143" s="3"/>
      <c r="AQ143" s="3"/>
    </row>
    <row r="144" spans="1:43" ht="16.5" customHeight="1" x14ac:dyDescent="0.2">
      <c r="A144" s="1"/>
      <c r="B144" s="3"/>
      <c r="C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M144" s="3"/>
      <c r="AN144" s="3"/>
      <c r="AO144" s="3"/>
      <c r="AP144" s="3"/>
      <c r="AQ144" s="3"/>
    </row>
    <row r="145" spans="1:43" ht="16.5" customHeight="1" x14ac:dyDescent="0.2">
      <c r="A145" s="1"/>
      <c r="B145" s="3"/>
      <c r="C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M145" s="3"/>
      <c r="AN145" s="3"/>
      <c r="AO145" s="3"/>
      <c r="AP145" s="3"/>
      <c r="AQ145" s="3"/>
    </row>
    <row r="146" spans="1:43" ht="16.5" customHeight="1" x14ac:dyDescent="0.2">
      <c r="A146" s="1"/>
      <c r="B146" s="3"/>
      <c r="C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M146" s="3"/>
      <c r="AN146" s="3"/>
      <c r="AO146" s="3"/>
      <c r="AP146" s="3"/>
      <c r="AQ146" s="3"/>
    </row>
    <row r="147" spans="1:43" ht="16.5" customHeight="1" x14ac:dyDescent="0.2">
      <c r="A147" s="1"/>
      <c r="B147" s="3"/>
      <c r="C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M147" s="3"/>
      <c r="AN147" s="3"/>
      <c r="AO147" s="3"/>
      <c r="AP147" s="3"/>
      <c r="AQ147" s="3"/>
    </row>
    <row r="148" spans="1:43" ht="16.5" customHeight="1" x14ac:dyDescent="0.2">
      <c r="A148" s="1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M148" s="3"/>
      <c r="AN148" s="3"/>
      <c r="AO148" s="3"/>
      <c r="AP148" s="3"/>
      <c r="AQ148" s="3"/>
    </row>
    <row r="149" spans="1:43" ht="16.5" customHeight="1" x14ac:dyDescent="0.2">
      <c r="A149" s="1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M149" s="3"/>
      <c r="AN149" s="3"/>
      <c r="AO149" s="3"/>
      <c r="AP149" s="3"/>
      <c r="AQ149" s="3"/>
    </row>
    <row r="150" spans="1:43" ht="16.5" customHeight="1" x14ac:dyDescent="0.2">
      <c r="A150" s="1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M150" s="3"/>
      <c r="AN150" s="3"/>
      <c r="AO150" s="3"/>
      <c r="AP150" s="3"/>
      <c r="AQ150" s="3"/>
    </row>
    <row r="151" spans="1:43" ht="16.5" customHeight="1" x14ac:dyDescent="0.2">
      <c r="A151" s="1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M151" s="3"/>
      <c r="AN151" s="3"/>
      <c r="AO151" s="3"/>
      <c r="AP151" s="3"/>
      <c r="AQ151" s="3"/>
    </row>
    <row r="152" spans="1:43" ht="16.5" customHeight="1" x14ac:dyDescent="0.2">
      <c r="A152" s="1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M152" s="3"/>
      <c r="AN152" s="3"/>
      <c r="AO152" s="3"/>
      <c r="AP152" s="3"/>
      <c r="AQ152" s="3"/>
    </row>
    <row r="153" spans="1:43" ht="16.5" customHeight="1" x14ac:dyDescent="0.2">
      <c r="A153" s="1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M153" s="3"/>
      <c r="AN153" s="3"/>
      <c r="AO153" s="3"/>
      <c r="AP153" s="3"/>
      <c r="AQ153" s="3"/>
    </row>
    <row r="154" spans="1:43" ht="16.5" customHeight="1" x14ac:dyDescent="0.2">
      <c r="A154" s="1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M154" s="3"/>
      <c r="AN154" s="3"/>
      <c r="AO154" s="3"/>
      <c r="AP154" s="3"/>
      <c r="AQ154" s="3"/>
    </row>
    <row r="155" spans="1:43" ht="16.5" customHeight="1" x14ac:dyDescent="0.2">
      <c r="A155" s="1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M155" s="3"/>
      <c r="AN155" s="3"/>
      <c r="AO155" s="3"/>
      <c r="AP155" s="3"/>
      <c r="AQ155" s="3"/>
    </row>
    <row r="156" spans="1:43" ht="16.5" customHeight="1" x14ac:dyDescent="0.2">
      <c r="A156" s="1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M156" s="3"/>
      <c r="AN156" s="3"/>
      <c r="AO156" s="3"/>
      <c r="AP156" s="3"/>
      <c r="AQ156" s="3"/>
    </row>
    <row r="157" spans="1:43" ht="16.5" customHeight="1" x14ac:dyDescent="0.2">
      <c r="A157" s="1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M157" s="3"/>
      <c r="AN157" s="3"/>
      <c r="AO157" s="3"/>
      <c r="AP157" s="3"/>
      <c r="AQ157" s="3"/>
    </row>
    <row r="158" spans="1:43" ht="16.5" customHeight="1" x14ac:dyDescent="0.2">
      <c r="A158" s="1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M158" s="3"/>
      <c r="AN158" s="3"/>
      <c r="AO158" s="3"/>
      <c r="AP158" s="3"/>
      <c r="AQ158" s="3"/>
    </row>
    <row r="159" spans="1:43" ht="16.5" customHeight="1" x14ac:dyDescent="0.2">
      <c r="A159" s="1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M159" s="3"/>
      <c r="AN159" s="3"/>
      <c r="AO159" s="3"/>
      <c r="AP159" s="3"/>
      <c r="AQ159" s="3"/>
    </row>
    <row r="160" spans="1:43" ht="16.5" customHeight="1" x14ac:dyDescent="0.2">
      <c r="A160" s="1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M160" s="3"/>
      <c r="AN160" s="3"/>
      <c r="AO160" s="3"/>
      <c r="AP160" s="3"/>
      <c r="AQ160" s="3"/>
    </row>
    <row r="161" spans="1:43" ht="16.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M161" s="3"/>
      <c r="AN161" s="3"/>
      <c r="AO161" s="3"/>
      <c r="AP161" s="3"/>
      <c r="AQ161" s="3"/>
    </row>
    <row r="162" spans="1:43" ht="16.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M162" s="3"/>
      <c r="AN162" s="3"/>
      <c r="AO162" s="3"/>
      <c r="AP162" s="3"/>
      <c r="AQ162" s="3"/>
    </row>
    <row r="163" spans="1:43" ht="16.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M163" s="3"/>
      <c r="AN163" s="3"/>
      <c r="AO163" s="3"/>
      <c r="AP163" s="3"/>
      <c r="AQ163" s="3"/>
    </row>
    <row r="164" spans="1:43" ht="16.5" customHeight="1" x14ac:dyDescent="0.2">
      <c r="A164" s="1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M164" s="3"/>
      <c r="AN164" s="3"/>
      <c r="AO164" s="3"/>
      <c r="AP164" s="3"/>
      <c r="AQ164" s="3"/>
    </row>
    <row r="165" spans="1:43" ht="16.5" customHeight="1" x14ac:dyDescent="0.2">
      <c r="A165" s="1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M165" s="3"/>
      <c r="AN165" s="3"/>
      <c r="AO165" s="3"/>
      <c r="AP165" s="3"/>
      <c r="AQ165" s="3"/>
    </row>
    <row r="166" spans="1:43" ht="16.5" customHeight="1" x14ac:dyDescent="0.2">
      <c r="A166" s="1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M166" s="3"/>
      <c r="AN166" s="3"/>
      <c r="AO166" s="3"/>
      <c r="AP166" s="3"/>
      <c r="AQ166" s="3"/>
    </row>
    <row r="167" spans="1:43" ht="16.5" customHeight="1" x14ac:dyDescent="0.2">
      <c r="A167" s="1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M167" s="3"/>
      <c r="AN167" s="3"/>
      <c r="AO167" s="3"/>
      <c r="AP167" s="3"/>
      <c r="AQ167" s="3"/>
    </row>
    <row r="168" spans="1:43" ht="16.5" customHeight="1" x14ac:dyDescent="0.2">
      <c r="A168" s="1"/>
      <c r="B168" s="3"/>
      <c r="C168" s="3"/>
      <c r="D168" s="710"/>
      <c r="E168" s="2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M168" s="3"/>
      <c r="AN168" s="3"/>
      <c r="AO168" s="3"/>
      <c r="AP168" s="3"/>
      <c r="AQ168" s="3"/>
    </row>
    <row r="169" spans="1:43" ht="16.5" customHeight="1" x14ac:dyDescent="0.2">
      <c r="A169" s="1"/>
      <c r="B169" s="3"/>
      <c r="C169" s="3"/>
      <c r="D169" s="710"/>
      <c r="E169" s="2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M169" s="3"/>
      <c r="AN169" s="3"/>
      <c r="AO169" s="3"/>
      <c r="AP169" s="3"/>
      <c r="AQ169" s="3"/>
    </row>
    <row r="170" spans="1:43" ht="16.5" customHeight="1" x14ac:dyDescent="0.2">
      <c r="A170" s="1"/>
      <c r="B170" s="3"/>
      <c r="C170" s="3"/>
      <c r="D170" s="710"/>
      <c r="E170" s="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M170" s="3"/>
      <c r="AN170" s="3"/>
      <c r="AO170" s="3"/>
      <c r="AP170" s="3"/>
      <c r="AQ170" s="3"/>
    </row>
    <row r="171" spans="1:43" ht="16.5" customHeight="1" x14ac:dyDescent="0.2">
      <c r="A171" s="1"/>
      <c r="B171" s="3"/>
      <c r="C171" s="3"/>
      <c r="D171" s="711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M171" s="3"/>
      <c r="AN171" s="3"/>
      <c r="AO171" s="3"/>
      <c r="AP171" s="3"/>
      <c r="AQ171" s="3"/>
    </row>
    <row r="172" spans="1:43" ht="16.5" customHeight="1" x14ac:dyDescent="0.2">
      <c r="A172" s="1"/>
      <c r="B172" s="3"/>
      <c r="C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M172" s="3"/>
      <c r="AN172" s="3"/>
      <c r="AO172" s="3"/>
      <c r="AP172" s="3"/>
      <c r="AQ172" s="3"/>
    </row>
    <row r="173" spans="1:43" ht="16.5" customHeight="1" x14ac:dyDescent="0.2">
      <c r="A173" s="1"/>
      <c r="B173" s="3"/>
      <c r="C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M173" s="3"/>
      <c r="AN173" s="3"/>
      <c r="AO173" s="3"/>
      <c r="AP173" s="3"/>
      <c r="AQ173" s="3"/>
    </row>
    <row r="174" spans="1:43" ht="16.5" customHeight="1" x14ac:dyDescent="0.2">
      <c r="A174" s="1"/>
      <c r="B174" s="3"/>
      <c r="C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M174" s="3"/>
      <c r="AN174" s="3"/>
      <c r="AO174" s="3"/>
      <c r="AP174" s="3"/>
      <c r="AQ174" s="3"/>
    </row>
    <row r="175" spans="1:43" ht="16.5" customHeight="1" x14ac:dyDescent="0.2">
      <c r="A175" s="1"/>
      <c r="B175" s="3"/>
      <c r="C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M175" s="3"/>
      <c r="AN175" s="3"/>
      <c r="AO175" s="3"/>
      <c r="AP175" s="3"/>
      <c r="AQ175" s="3"/>
    </row>
    <row r="176" spans="1:43" ht="16.5" customHeight="1" x14ac:dyDescent="0.2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M176" s="3"/>
      <c r="AN176" s="3"/>
      <c r="AO176" s="3"/>
      <c r="AP176" s="3"/>
      <c r="AQ176" s="3"/>
    </row>
    <row r="177" spans="1:43" ht="16.5" customHeight="1" x14ac:dyDescent="0.2">
      <c r="A177" s="1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M177" s="3"/>
      <c r="AN177" s="3"/>
      <c r="AO177" s="3"/>
      <c r="AP177" s="3"/>
      <c r="AQ177" s="3"/>
    </row>
    <row r="178" spans="1:43" ht="16.5" customHeight="1" x14ac:dyDescent="0.2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M178" s="3"/>
      <c r="AN178" s="3"/>
      <c r="AO178" s="3"/>
      <c r="AP178" s="3"/>
      <c r="AQ178" s="3"/>
    </row>
    <row r="179" spans="1:43" ht="16.5" customHeight="1" x14ac:dyDescent="0.2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M179" s="3"/>
      <c r="AN179" s="3"/>
      <c r="AO179" s="3"/>
      <c r="AP179" s="3"/>
      <c r="AQ179" s="3"/>
    </row>
    <row r="180" spans="1:43" ht="16.5" customHeight="1" x14ac:dyDescent="0.2">
      <c r="A180" s="1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M180" s="3"/>
      <c r="AN180" s="3"/>
      <c r="AO180" s="3"/>
      <c r="AP180" s="3"/>
      <c r="AQ180" s="3"/>
    </row>
    <row r="181" spans="1:43" ht="16.5" customHeight="1" x14ac:dyDescent="0.2">
      <c r="A181" s="1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M181" s="3"/>
      <c r="AN181" s="3"/>
      <c r="AO181" s="3"/>
      <c r="AP181" s="3"/>
      <c r="AQ181" s="3"/>
    </row>
    <row r="182" spans="1:43" ht="16.5" customHeight="1" x14ac:dyDescent="0.2">
      <c r="A182" s="1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M182" s="3"/>
      <c r="AN182" s="3"/>
      <c r="AO182" s="3"/>
      <c r="AP182" s="3"/>
      <c r="AQ182" s="3"/>
    </row>
    <row r="183" spans="1:43" ht="16.5" customHeight="1" x14ac:dyDescent="0.2">
      <c r="A183" s="1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M183" s="3"/>
      <c r="AN183" s="3"/>
      <c r="AO183" s="3"/>
      <c r="AP183" s="3"/>
      <c r="AQ183" s="3"/>
    </row>
    <row r="184" spans="1:43" ht="16.5" customHeight="1" x14ac:dyDescent="0.2">
      <c r="A184" s="1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M184" s="3"/>
      <c r="AN184" s="3"/>
      <c r="AO184" s="3"/>
      <c r="AP184" s="3"/>
      <c r="AQ184" s="3"/>
    </row>
    <row r="185" spans="1:43" ht="16.5" customHeight="1" x14ac:dyDescent="0.2">
      <c r="A185" s="1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M185" s="3"/>
      <c r="AN185" s="3"/>
      <c r="AO185" s="3"/>
      <c r="AP185" s="3"/>
      <c r="AQ185" s="3"/>
    </row>
    <row r="186" spans="1:43" ht="16.5" customHeight="1" x14ac:dyDescent="0.2">
      <c r="A186" s="1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M186" s="3"/>
      <c r="AN186" s="3"/>
      <c r="AO186" s="3"/>
      <c r="AP186" s="3"/>
      <c r="AQ186" s="3"/>
    </row>
    <row r="187" spans="1:43" ht="16.5" customHeight="1" x14ac:dyDescent="0.2">
      <c r="A187" s="1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M187" s="3"/>
      <c r="AN187" s="3"/>
      <c r="AO187" s="3"/>
      <c r="AP187" s="3"/>
      <c r="AQ187" s="3"/>
    </row>
    <row r="188" spans="1:43" ht="16.5" customHeight="1" x14ac:dyDescent="0.2">
      <c r="A188" s="1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M188" s="3"/>
      <c r="AN188" s="3"/>
      <c r="AO188" s="3"/>
      <c r="AP188" s="3"/>
      <c r="AQ188" s="3"/>
    </row>
    <row r="189" spans="1:43" ht="16.5" customHeight="1" x14ac:dyDescent="0.2">
      <c r="A189" s="1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M189" s="3"/>
      <c r="AN189" s="3"/>
      <c r="AO189" s="3"/>
      <c r="AP189" s="3"/>
      <c r="AQ189" s="3"/>
    </row>
    <row r="190" spans="1:43" ht="16.5" customHeight="1" x14ac:dyDescent="0.2">
      <c r="A190" s="1"/>
      <c r="B190" s="3"/>
      <c r="C190" s="3"/>
      <c r="D190" s="3"/>
      <c r="E190" s="3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M190" s="3"/>
      <c r="AN190" s="3"/>
      <c r="AO190" s="3"/>
      <c r="AP190" s="3"/>
      <c r="AQ190" s="3"/>
    </row>
    <row r="191" spans="1:43" ht="16.5" customHeight="1" x14ac:dyDescent="0.2">
      <c r="A191" s="1"/>
      <c r="B191" s="3"/>
      <c r="C191" s="3"/>
      <c r="D191" s="3"/>
      <c r="E191" s="3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M191" s="3"/>
      <c r="AN191" s="3"/>
      <c r="AO191" s="3"/>
      <c r="AP191" s="3"/>
      <c r="AQ191" s="3"/>
    </row>
    <row r="192" spans="1:43" ht="16.5" customHeight="1" x14ac:dyDescent="0.2">
      <c r="A192" s="1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M192" s="3"/>
      <c r="AN192" s="3"/>
      <c r="AO192" s="3"/>
      <c r="AP192" s="3"/>
      <c r="AQ192" s="3"/>
    </row>
    <row r="193" spans="1:43" ht="16.5" customHeight="1" x14ac:dyDescent="0.2">
      <c r="A193" s="1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M193" s="3"/>
      <c r="AN193" s="3"/>
      <c r="AO193" s="3"/>
      <c r="AP193" s="3"/>
      <c r="AQ193" s="3"/>
    </row>
    <row r="194" spans="1:43" ht="16.5" customHeight="1" x14ac:dyDescent="0.2">
      <c r="A194" s="1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M194" s="3"/>
      <c r="AN194" s="3"/>
      <c r="AO194" s="3"/>
      <c r="AP194" s="3"/>
      <c r="AQ194" s="3"/>
    </row>
    <row r="195" spans="1:43" ht="16.5" customHeight="1" x14ac:dyDescent="0.2">
      <c r="A195" s="1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M195" s="3"/>
      <c r="AN195" s="3"/>
      <c r="AO195" s="3"/>
      <c r="AP195" s="3"/>
      <c r="AQ195" s="3"/>
    </row>
    <row r="196" spans="1:43" ht="16.5" customHeight="1" x14ac:dyDescent="0.2">
      <c r="A196" s="1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M196" s="3"/>
      <c r="AN196" s="3"/>
      <c r="AO196" s="3"/>
      <c r="AP196" s="3"/>
      <c r="AQ196" s="3"/>
    </row>
    <row r="197" spans="1:43" ht="16.5" customHeight="1" x14ac:dyDescent="0.2">
      <c r="A197" s="1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M197" s="3"/>
      <c r="AN197" s="3"/>
      <c r="AO197" s="3"/>
      <c r="AP197" s="3"/>
      <c r="AQ197" s="3"/>
    </row>
    <row r="198" spans="1:43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M198" s="3"/>
      <c r="AN198" s="3"/>
      <c r="AO198" s="3"/>
      <c r="AP198" s="3"/>
      <c r="AQ198" s="3"/>
    </row>
    <row r="199" spans="1:43" x14ac:dyDescent="0.2">
      <c r="A199" s="827"/>
      <c r="B199" s="827"/>
      <c r="C199" s="827"/>
      <c r="D199" s="827"/>
      <c r="E199" s="827"/>
      <c r="F199" s="827"/>
      <c r="G199" s="827"/>
      <c r="H199" s="827"/>
      <c r="I199" s="827"/>
      <c r="J199" s="827"/>
      <c r="K199" s="827"/>
      <c r="L199" s="827"/>
      <c r="M199" s="827"/>
      <c r="N199" s="827"/>
      <c r="O199" s="827"/>
      <c r="P199" s="827"/>
      <c r="Q199" s="827"/>
      <c r="R199" s="827"/>
      <c r="S199" s="827"/>
      <c r="T199" s="827"/>
      <c r="U199" s="827"/>
      <c r="V199" s="827"/>
      <c r="W199" s="827"/>
      <c r="X199" s="827"/>
      <c r="Y199" s="827"/>
      <c r="Z199" s="827"/>
      <c r="AA199" s="827"/>
      <c r="AB199" s="827"/>
      <c r="AC199" s="827"/>
      <c r="AD199" s="827"/>
      <c r="AE199" s="827"/>
      <c r="AF199" s="827"/>
      <c r="AG199" s="827"/>
      <c r="AH199" s="827"/>
      <c r="AI199" s="827"/>
      <c r="AJ199" s="827"/>
      <c r="AM199" s="3"/>
      <c r="AN199" s="3"/>
      <c r="AO199" s="3"/>
      <c r="AP199" s="3"/>
    </row>
    <row r="200" spans="1:43" x14ac:dyDescent="0.2">
      <c r="A200" s="827"/>
      <c r="B200" s="827"/>
      <c r="C200" s="827"/>
      <c r="D200" s="827"/>
      <c r="E200" s="827"/>
      <c r="F200" s="827"/>
      <c r="G200" s="827"/>
      <c r="H200" s="827"/>
      <c r="I200" s="827"/>
      <c r="J200" s="827"/>
      <c r="K200" s="827"/>
      <c r="L200" s="827"/>
      <c r="M200" s="827"/>
      <c r="N200" s="827"/>
      <c r="O200" s="827"/>
      <c r="P200" s="827"/>
      <c r="Q200" s="827"/>
      <c r="R200" s="827"/>
      <c r="S200" s="827"/>
      <c r="T200" s="827"/>
      <c r="U200" s="827"/>
      <c r="V200" s="827"/>
      <c r="W200" s="827"/>
      <c r="X200" s="827"/>
      <c r="Y200" s="827"/>
      <c r="Z200" s="827"/>
      <c r="AA200" s="827"/>
      <c r="AB200" s="827"/>
      <c r="AC200" s="827"/>
      <c r="AD200" s="827"/>
      <c r="AE200" s="827"/>
      <c r="AF200" s="827"/>
      <c r="AG200" s="827"/>
      <c r="AH200" s="827"/>
      <c r="AI200" s="827"/>
      <c r="AJ200" s="827"/>
      <c r="AM200" s="3"/>
      <c r="AN200" s="3"/>
      <c r="AO200" s="3"/>
      <c r="AP200" s="3"/>
    </row>
    <row r="201" spans="1:43" x14ac:dyDescent="0.2">
      <c r="A201" s="827"/>
      <c r="B201" s="827"/>
      <c r="C201" s="827"/>
      <c r="D201" s="827"/>
      <c r="E201" s="827"/>
      <c r="F201" s="827"/>
      <c r="G201" s="827"/>
      <c r="H201" s="827"/>
      <c r="I201" s="827"/>
      <c r="J201" s="827"/>
      <c r="K201" s="827"/>
      <c r="L201" s="827"/>
      <c r="M201" s="827"/>
      <c r="N201" s="827"/>
      <c r="O201" s="827"/>
      <c r="P201" s="827"/>
      <c r="Q201" s="827"/>
      <c r="R201" s="827"/>
      <c r="S201" s="827"/>
      <c r="T201" s="827"/>
      <c r="U201" s="827"/>
      <c r="V201" s="827"/>
      <c r="W201" s="827"/>
      <c r="X201" s="827"/>
      <c r="Y201" s="827"/>
      <c r="Z201" s="827"/>
      <c r="AA201" s="827"/>
      <c r="AB201" s="827"/>
      <c r="AC201" s="827"/>
      <c r="AD201" s="827"/>
      <c r="AE201" s="827"/>
      <c r="AF201" s="827"/>
      <c r="AG201" s="827"/>
      <c r="AH201" s="827"/>
      <c r="AI201" s="827"/>
      <c r="AJ201" s="827"/>
      <c r="AM201" s="3"/>
      <c r="AN201" s="3"/>
      <c r="AO201" s="3"/>
      <c r="AP201" s="3"/>
    </row>
    <row r="202" spans="1:43" x14ac:dyDescent="0.2">
      <c r="A202" s="827"/>
      <c r="B202" s="827"/>
      <c r="C202" s="827"/>
      <c r="D202" s="827"/>
      <c r="E202" s="827"/>
      <c r="F202" s="827"/>
      <c r="G202" s="827"/>
      <c r="H202" s="827"/>
      <c r="I202" s="827"/>
      <c r="J202" s="827"/>
      <c r="K202" s="827"/>
      <c r="L202" s="827"/>
      <c r="M202" s="827"/>
      <c r="N202" s="827"/>
      <c r="O202" s="827"/>
      <c r="P202" s="827"/>
      <c r="Q202" s="827"/>
      <c r="R202" s="827"/>
      <c r="S202" s="827"/>
      <c r="T202" s="827"/>
      <c r="U202" s="827"/>
      <c r="V202" s="827"/>
      <c r="W202" s="827"/>
      <c r="X202" s="827"/>
      <c r="Y202" s="827"/>
      <c r="Z202" s="827"/>
      <c r="AA202" s="827"/>
      <c r="AB202" s="827"/>
      <c r="AC202" s="827"/>
      <c r="AD202" s="827"/>
      <c r="AE202" s="827"/>
      <c r="AF202" s="827"/>
      <c r="AG202" s="827"/>
      <c r="AH202" s="827"/>
      <c r="AI202" s="827"/>
      <c r="AJ202" s="827"/>
      <c r="AM202" s="3"/>
      <c r="AN202" s="3"/>
      <c r="AO202" s="3"/>
      <c r="AP202" s="3"/>
    </row>
    <row r="203" spans="1:43" x14ac:dyDescent="0.2">
      <c r="A203" s="827"/>
      <c r="B203" s="827"/>
      <c r="C203" s="827"/>
      <c r="D203" s="827"/>
      <c r="E203" s="827"/>
      <c r="F203" s="827"/>
      <c r="G203" s="827"/>
      <c r="H203" s="827"/>
      <c r="I203" s="827"/>
      <c r="J203" s="827"/>
      <c r="K203" s="827"/>
      <c r="L203" s="827"/>
      <c r="M203" s="827"/>
      <c r="N203" s="827"/>
      <c r="O203" s="827"/>
      <c r="P203" s="827"/>
      <c r="Q203" s="827"/>
      <c r="R203" s="827"/>
      <c r="S203" s="827"/>
      <c r="T203" s="827"/>
      <c r="U203" s="827"/>
      <c r="V203" s="827"/>
      <c r="W203" s="827"/>
      <c r="X203" s="827"/>
      <c r="Y203" s="827"/>
      <c r="Z203" s="827"/>
      <c r="AA203" s="827"/>
      <c r="AB203" s="827"/>
      <c r="AC203" s="827"/>
      <c r="AD203" s="827"/>
      <c r="AE203" s="827"/>
      <c r="AF203" s="827"/>
      <c r="AG203" s="827"/>
      <c r="AH203" s="827"/>
      <c r="AI203" s="827"/>
      <c r="AJ203" s="827"/>
      <c r="AM203" s="3"/>
      <c r="AN203" s="3"/>
      <c r="AO203" s="3"/>
      <c r="AP203" s="3"/>
    </row>
    <row r="204" spans="1:43" x14ac:dyDescent="0.2">
      <c r="A204" s="827"/>
      <c r="B204" s="827"/>
      <c r="C204" s="827"/>
      <c r="D204" s="827"/>
      <c r="E204" s="827"/>
      <c r="F204" s="827"/>
      <c r="G204" s="827"/>
      <c r="H204" s="827"/>
      <c r="I204" s="827"/>
      <c r="J204" s="827"/>
      <c r="K204" s="827"/>
      <c r="L204" s="827"/>
      <c r="M204" s="827"/>
      <c r="N204" s="827"/>
      <c r="O204" s="827"/>
      <c r="P204" s="827"/>
      <c r="Q204" s="827"/>
      <c r="R204" s="827"/>
      <c r="S204" s="827"/>
      <c r="T204" s="827"/>
      <c r="U204" s="827"/>
      <c r="V204" s="827"/>
      <c r="W204" s="827"/>
      <c r="X204" s="827"/>
      <c r="Y204" s="827"/>
      <c r="Z204" s="827"/>
      <c r="AA204" s="827"/>
      <c r="AB204" s="827"/>
      <c r="AC204" s="827"/>
      <c r="AD204" s="827"/>
      <c r="AE204" s="827"/>
      <c r="AF204" s="827"/>
      <c r="AG204" s="827"/>
      <c r="AH204" s="827"/>
      <c r="AI204" s="827"/>
      <c r="AJ204" s="827"/>
      <c r="AM204" s="3"/>
      <c r="AN204" s="3"/>
      <c r="AO204" s="3"/>
      <c r="AP204" s="3"/>
    </row>
    <row r="205" spans="1:43" x14ac:dyDescent="0.2">
      <c r="A205" s="827"/>
      <c r="B205" s="827"/>
      <c r="C205" s="827"/>
      <c r="D205" s="827"/>
      <c r="E205" s="827"/>
      <c r="F205" s="827"/>
      <c r="G205" s="827"/>
      <c r="H205" s="827"/>
      <c r="I205" s="827"/>
      <c r="J205" s="827"/>
      <c r="K205" s="827"/>
      <c r="L205" s="827"/>
      <c r="M205" s="827"/>
      <c r="N205" s="827"/>
      <c r="O205" s="827"/>
      <c r="P205" s="827"/>
      <c r="Q205" s="827"/>
      <c r="R205" s="827"/>
      <c r="S205" s="827"/>
      <c r="T205" s="827"/>
      <c r="U205" s="827"/>
      <c r="V205" s="827"/>
      <c r="W205" s="827"/>
      <c r="X205" s="827"/>
      <c r="Y205" s="827"/>
      <c r="Z205" s="827"/>
      <c r="AA205" s="827"/>
      <c r="AB205" s="827"/>
      <c r="AC205" s="827"/>
      <c r="AD205" s="827"/>
      <c r="AE205" s="827"/>
      <c r="AF205" s="827"/>
      <c r="AG205" s="827"/>
      <c r="AH205" s="827"/>
      <c r="AI205" s="827"/>
      <c r="AJ205" s="827"/>
      <c r="AM205" s="3"/>
      <c r="AN205" s="3"/>
      <c r="AO205" s="3"/>
      <c r="AP205" s="3"/>
    </row>
    <row r="206" spans="1:43" x14ac:dyDescent="0.2">
      <c r="A206" s="827"/>
      <c r="B206" s="827"/>
      <c r="C206" s="827"/>
      <c r="D206" s="827"/>
      <c r="E206" s="827"/>
      <c r="F206" s="827"/>
      <c r="G206" s="827"/>
      <c r="H206" s="827"/>
      <c r="I206" s="827"/>
      <c r="J206" s="827"/>
      <c r="K206" s="827"/>
      <c r="L206" s="827"/>
      <c r="M206" s="827"/>
      <c r="N206" s="827"/>
      <c r="O206" s="827"/>
      <c r="P206" s="827"/>
      <c r="Q206" s="827"/>
      <c r="R206" s="827"/>
      <c r="S206" s="827"/>
      <c r="T206" s="827"/>
      <c r="U206" s="827"/>
      <c r="V206" s="827"/>
      <c r="W206" s="827"/>
      <c r="X206" s="827"/>
      <c r="Y206" s="827"/>
      <c r="Z206" s="827"/>
      <c r="AA206" s="827"/>
      <c r="AB206" s="827"/>
      <c r="AC206" s="827"/>
      <c r="AD206" s="827"/>
      <c r="AE206" s="827"/>
      <c r="AF206" s="827"/>
      <c r="AG206" s="827"/>
      <c r="AH206" s="827"/>
      <c r="AI206" s="827"/>
      <c r="AJ206" s="827"/>
      <c r="AM206" s="3"/>
      <c r="AN206" s="3"/>
      <c r="AO206" s="3"/>
      <c r="AP206" s="3"/>
    </row>
    <row r="207" spans="1:43" x14ac:dyDescent="0.2">
      <c r="A207" s="551"/>
      <c r="B207" s="551"/>
      <c r="C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M207" s="3"/>
      <c r="AN207" s="3"/>
      <c r="AO207" s="3"/>
      <c r="AP207" s="3"/>
    </row>
    <row r="208" spans="1:43" x14ac:dyDescent="0.2">
      <c r="A208" s="551"/>
      <c r="B208" s="551"/>
      <c r="C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M208" s="3"/>
      <c r="AN208" s="3"/>
      <c r="AO208" s="3"/>
      <c r="AP208" s="3"/>
    </row>
    <row r="209" spans="1:42" x14ac:dyDescent="0.2">
      <c r="A209" s="551"/>
      <c r="B209" s="551"/>
      <c r="C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M209" s="3"/>
      <c r="AN209" s="3"/>
      <c r="AO209" s="3"/>
      <c r="AP209" s="3"/>
    </row>
    <row r="210" spans="1:42" x14ac:dyDescent="0.2">
      <c r="A210" s="551"/>
      <c r="B210" s="551"/>
      <c r="C210" s="3"/>
      <c r="D210" s="3"/>
      <c r="E210" s="3"/>
      <c r="F210" s="60"/>
      <c r="G210" s="60"/>
      <c r="H210" s="60"/>
      <c r="I210" s="60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M210" s="3"/>
      <c r="AN210" s="3"/>
      <c r="AO210" s="3"/>
      <c r="AP210" s="3"/>
    </row>
    <row r="211" spans="1:42" x14ac:dyDescent="0.2">
      <c r="A211" s="551"/>
      <c r="B211" s="551"/>
      <c r="C211" s="3"/>
      <c r="D211" s="3"/>
      <c r="E211" s="3"/>
      <c r="F211" s="60"/>
      <c r="G211" s="60"/>
      <c r="H211" s="60"/>
      <c r="I211" s="60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M211" s="3"/>
      <c r="AN211" s="3"/>
      <c r="AO211" s="3"/>
      <c r="AP211" s="3"/>
    </row>
    <row r="212" spans="1:42" x14ac:dyDescent="0.2">
      <c r="A212" s="551"/>
      <c r="B212" s="551"/>
      <c r="C212" s="3"/>
      <c r="D212" s="3"/>
      <c r="E212" s="3"/>
      <c r="F212" s="60"/>
      <c r="G212" s="60"/>
      <c r="H212" s="60"/>
      <c r="I212" s="60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M212" s="3"/>
      <c r="AN212" s="3"/>
      <c r="AO212" s="3"/>
      <c r="AP212" s="3"/>
    </row>
    <row r="213" spans="1:42" x14ac:dyDescent="0.2">
      <c r="A213" s="551"/>
      <c r="B213" s="551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M213" s="3"/>
      <c r="AN213" s="3"/>
      <c r="AO213" s="3"/>
      <c r="AP213" s="3"/>
    </row>
    <row r="214" spans="1:42" x14ac:dyDescent="0.2">
      <c r="A214" s="551"/>
      <c r="B214" s="551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M214" s="3"/>
      <c r="AN214" s="3"/>
      <c r="AO214" s="3"/>
      <c r="AP214" s="3"/>
    </row>
    <row r="215" spans="1:42" x14ac:dyDescent="0.2">
      <c r="A215" s="551"/>
      <c r="B215" s="551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M215" s="3"/>
      <c r="AN215" s="3"/>
      <c r="AO215" s="3"/>
      <c r="AP215" s="3"/>
    </row>
    <row r="216" spans="1:42" x14ac:dyDescent="0.2">
      <c r="A216" s="551"/>
      <c r="B216" s="551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M216" s="3"/>
      <c r="AN216" s="3"/>
      <c r="AO216" s="3"/>
      <c r="AP216" s="3"/>
    </row>
    <row r="217" spans="1:42" x14ac:dyDescent="0.2">
      <c r="A217" s="551"/>
      <c r="B217" s="551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M217" s="3"/>
      <c r="AN217" s="3"/>
      <c r="AO217" s="3"/>
      <c r="AP217" s="3"/>
    </row>
    <row r="218" spans="1:42" x14ac:dyDescent="0.2">
      <c r="A218" s="551"/>
      <c r="B218" s="551"/>
      <c r="C218" s="3"/>
      <c r="D218" s="3"/>
      <c r="E218" s="3"/>
      <c r="F218" s="60"/>
      <c r="G218" s="60"/>
      <c r="H218" s="60"/>
      <c r="I218" s="60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M218" s="3"/>
      <c r="AN218" s="3"/>
      <c r="AO218" s="3"/>
      <c r="AP218" s="3"/>
    </row>
    <row r="219" spans="1:42" x14ac:dyDescent="0.2">
      <c r="A219" s="551"/>
      <c r="B219" s="551"/>
      <c r="C219" s="3"/>
      <c r="D219" s="3"/>
      <c r="E219" s="3"/>
      <c r="F219" s="60"/>
      <c r="G219" s="60"/>
      <c r="H219" s="60"/>
      <c r="I219" s="60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M219" s="3"/>
      <c r="AN219" s="3"/>
      <c r="AO219" s="3"/>
      <c r="AP219" s="3"/>
    </row>
    <row r="220" spans="1:42" x14ac:dyDescent="0.2">
      <c r="A220" s="551"/>
      <c r="B220" s="551"/>
      <c r="C220" s="3"/>
      <c r="D220" s="3"/>
      <c r="E220" s="3"/>
      <c r="F220" s="60"/>
      <c r="G220" s="60"/>
      <c r="H220" s="60"/>
      <c r="I220" s="60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M220" s="3"/>
      <c r="AN220" s="3"/>
      <c r="AO220" s="3"/>
      <c r="AP220" s="3"/>
    </row>
    <row r="221" spans="1:42" x14ac:dyDescent="0.2">
      <c r="A221" s="551"/>
      <c r="B221" s="551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M221" s="3"/>
      <c r="AN221" s="3"/>
      <c r="AO221" s="3"/>
      <c r="AP221" s="3"/>
    </row>
    <row r="222" spans="1:42" x14ac:dyDescent="0.2">
      <c r="A222" s="551"/>
      <c r="B222" s="551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M222" s="3"/>
      <c r="AN222" s="3"/>
      <c r="AO222" s="3"/>
      <c r="AP222" s="3"/>
    </row>
    <row r="223" spans="1:42" x14ac:dyDescent="0.2">
      <c r="A223" s="551"/>
      <c r="B223" s="551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M223" s="3"/>
      <c r="AN223" s="3"/>
      <c r="AO223" s="3"/>
      <c r="AP223" s="3"/>
    </row>
    <row r="224" spans="1:42" x14ac:dyDescent="0.2">
      <c r="A224" s="551"/>
      <c r="B224" s="551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M224" s="3"/>
      <c r="AN224" s="3"/>
      <c r="AO224" s="3"/>
      <c r="AP224" s="3"/>
    </row>
    <row r="225" spans="1:42" x14ac:dyDescent="0.2">
      <c r="A225" s="551"/>
      <c r="B225" s="551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M225" s="3"/>
      <c r="AN225" s="3"/>
      <c r="AO225" s="3"/>
      <c r="AP225" s="3"/>
    </row>
    <row r="226" spans="1:42" x14ac:dyDescent="0.2">
      <c r="A226" s="551"/>
      <c r="B226" s="551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M226" s="3"/>
      <c r="AN226" s="3"/>
      <c r="AO226" s="3"/>
      <c r="AP226" s="3"/>
    </row>
    <row r="227" spans="1:42" x14ac:dyDescent="0.2">
      <c r="A227" s="551"/>
      <c r="B227" s="551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M227" s="3"/>
      <c r="AN227" s="3"/>
      <c r="AO227" s="3"/>
      <c r="AP227" s="3"/>
    </row>
    <row r="228" spans="1:42" x14ac:dyDescent="0.2">
      <c r="A228" s="551"/>
      <c r="B228" s="551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M228" s="3"/>
      <c r="AN228" s="3"/>
      <c r="AO228" s="3"/>
      <c r="AP228" s="3"/>
    </row>
    <row r="229" spans="1:42" x14ac:dyDescent="0.2">
      <c r="A229" s="551"/>
      <c r="B229" s="551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M229" s="3"/>
      <c r="AN229" s="3"/>
      <c r="AO229" s="3"/>
      <c r="AP229" s="3"/>
    </row>
    <row r="230" spans="1:42" x14ac:dyDescent="0.2">
      <c r="A230" s="551"/>
      <c r="B230" s="551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M230" s="3"/>
      <c r="AN230" s="3"/>
      <c r="AO230" s="3"/>
      <c r="AP230" s="3"/>
    </row>
    <row r="231" spans="1:42" x14ac:dyDescent="0.2">
      <c r="A231" s="551"/>
      <c r="B231" s="551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M231" s="3"/>
      <c r="AN231" s="3"/>
      <c r="AO231" s="3"/>
      <c r="AP231" s="3"/>
    </row>
    <row r="232" spans="1:42" x14ac:dyDescent="0.2">
      <c r="A232" s="551"/>
      <c r="B232" s="551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M232" s="3"/>
      <c r="AN232" s="3"/>
      <c r="AO232" s="3"/>
      <c r="AP232" s="3"/>
    </row>
    <row r="233" spans="1:42" x14ac:dyDescent="0.2">
      <c r="A233" s="551"/>
      <c r="B233" s="551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M233" s="3"/>
      <c r="AN233" s="3"/>
      <c r="AO233" s="3"/>
      <c r="AP233" s="3"/>
    </row>
    <row r="234" spans="1:42" x14ac:dyDescent="0.2">
      <c r="A234" s="551"/>
      <c r="B234" s="551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M234" s="3"/>
      <c r="AN234" s="3"/>
      <c r="AO234" s="3"/>
      <c r="AP234" s="3"/>
    </row>
    <row r="235" spans="1:42" x14ac:dyDescent="0.2">
      <c r="A235" s="551"/>
      <c r="B235" s="551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M235" s="3"/>
      <c r="AN235" s="3"/>
      <c r="AO235" s="3"/>
      <c r="AP235" s="3"/>
    </row>
    <row r="236" spans="1:42" x14ac:dyDescent="0.2">
      <c r="A236" s="551"/>
      <c r="B236" s="551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M236" s="3"/>
      <c r="AN236" s="3"/>
      <c r="AO236" s="3"/>
      <c r="AP236" s="3"/>
    </row>
    <row r="237" spans="1:42" x14ac:dyDescent="0.2">
      <c r="A237" s="551"/>
      <c r="B237" s="551"/>
    </row>
    <row r="238" spans="1:42" x14ac:dyDescent="0.2">
      <c r="A238" s="551"/>
      <c r="B238" s="551"/>
    </row>
  </sheetData>
  <sheetProtection algorithmName="SHA-512" hashValue="Q9sts4/lJT7Oe50NOik6TkIjoTeigvZH0RqtuXk21ZaPumP00871Jv9gUC4kIQMaDk8VJC2PwbPCBkQx2S/M/Q==" saltValue="v3xuvOUrXwmDNCdf+04HmQ==" spinCount="100000" sheet="1" formatCells="0" formatColumns="0" formatRows="0"/>
  <mergeCells count="61">
    <mergeCell ref="B41:AJ45"/>
    <mergeCell ref="BY50:CA50"/>
    <mergeCell ref="BU59:BW59"/>
    <mergeCell ref="BY59:CA59"/>
    <mergeCell ref="AX50:AZ50"/>
    <mergeCell ref="BB50:BD50"/>
    <mergeCell ref="AX59:AZ59"/>
    <mergeCell ref="BB59:BD59"/>
    <mergeCell ref="BU50:BW50"/>
    <mergeCell ref="BU23:BW23"/>
    <mergeCell ref="BY23:CA23"/>
    <mergeCell ref="BU32:BW32"/>
    <mergeCell ref="BY32:CA32"/>
    <mergeCell ref="BU40:BW40"/>
    <mergeCell ref="BY40:CA40"/>
    <mergeCell ref="AX23:AZ23"/>
    <mergeCell ref="BB23:BD23"/>
    <mergeCell ref="AX32:AZ32"/>
    <mergeCell ref="BB32:BD32"/>
    <mergeCell ref="AX40:AZ40"/>
    <mergeCell ref="BB40:BD40"/>
    <mergeCell ref="L14:M14"/>
    <mergeCell ref="L15:M15"/>
    <mergeCell ref="L16:M16"/>
    <mergeCell ref="L17:M17"/>
    <mergeCell ref="J14:K14"/>
    <mergeCell ref="J15:K15"/>
    <mergeCell ref="E16:E17"/>
    <mergeCell ref="F14:G14"/>
    <mergeCell ref="F15:G15"/>
    <mergeCell ref="J16:K16"/>
    <mergeCell ref="J17:K17"/>
    <mergeCell ref="H16:I16"/>
    <mergeCell ref="H17:I17"/>
    <mergeCell ref="F16:G16"/>
    <mergeCell ref="F17:G17"/>
    <mergeCell ref="H14:I14"/>
    <mergeCell ref="H15:I15"/>
    <mergeCell ref="L18:M18"/>
    <mergeCell ref="L19:M19"/>
    <mergeCell ref="C14:C15"/>
    <mergeCell ref="C16:C17"/>
    <mergeCell ref="C18:C19"/>
    <mergeCell ref="D14:D15"/>
    <mergeCell ref="D16:D17"/>
    <mergeCell ref="D18:D19"/>
    <mergeCell ref="E18:E19"/>
    <mergeCell ref="J18:K18"/>
    <mergeCell ref="J19:K19"/>
    <mergeCell ref="H18:I18"/>
    <mergeCell ref="H19:I19"/>
    <mergeCell ref="F18:G18"/>
    <mergeCell ref="F19:G19"/>
    <mergeCell ref="E14:E15"/>
    <mergeCell ref="B2:T2"/>
    <mergeCell ref="F7:I7"/>
    <mergeCell ref="F13:G13"/>
    <mergeCell ref="H13:I13"/>
    <mergeCell ref="J13:K13"/>
    <mergeCell ref="F12:K12"/>
    <mergeCell ref="L12:M13"/>
  </mergeCells>
  <phoneticPr fontId="16" type="noConversion"/>
  <conditionalFormatting sqref="W51">
    <cfRule type="colorScale" priority="18">
      <colorScale>
        <cfvo type="num" val="&quot;&lt;1&quot;"/>
        <cfvo type="num" val="&quot;&gt;=1&quot;"/>
        <color theme="0" tint="-0.34998626667073579"/>
        <color rgb="FF00B050"/>
      </colorScale>
    </cfRule>
  </conditionalFormatting>
  <conditionalFormatting sqref="W54">
    <cfRule type="expression" dxfId="15" priority="17">
      <formula>$W50&gt;1</formula>
    </cfRule>
  </conditionalFormatting>
  <conditionalFormatting sqref="Z54">
    <cfRule type="expression" dxfId="14" priority="16">
      <formula>$Z50&gt;1</formula>
    </cfRule>
  </conditionalFormatting>
  <conditionalFormatting sqref="AC54">
    <cfRule type="expression" dxfId="13" priority="15">
      <formula>$AC50&gt;1</formula>
    </cfRule>
  </conditionalFormatting>
  <conditionalFormatting sqref="W65">
    <cfRule type="colorScale" priority="10">
      <colorScale>
        <cfvo type="num" val="&quot;&lt;1&quot;"/>
        <cfvo type="num" val="&quot;&gt;=1&quot;"/>
        <color theme="0" tint="-0.34998626667073579"/>
        <color rgb="FF00B050"/>
      </colorScale>
    </cfRule>
  </conditionalFormatting>
  <conditionalFormatting sqref="W68">
    <cfRule type="expression" dxfId="12" priority="9">
      <formula>$W64&gt;1</formula>
    </cfRule>
  </conditionalFormatting>
  <conditionalFormatting sqref="Z68">
    <cfRule type="expression" dxfId="11" priority="8">
      <formula>$Z64&gt;1</formula>
    </cfRule>
  </conditionalFormatting>
  <conditionalFormatting sqref="AC68">
    <cfRule type="expression" dxfId="10" priority="7">
      <formula>$AC64&gt;1</formula>
    </cfRule>
  </conditionalFormatting>
  <conditionalFormatting sqref="W81">
    <cfRule type="colorScale" priority="6">
      <colorScale>
        <cfvo type="num" val="&quot;&lt;1&quot;"/>
        <cfvo type="num" val="&quot;&gt;=1&quot;"/>
        <color theme="0" tint="-0.34998626667073579"/>
        <color rgb="FF00B050"/>
      </colorScale>
    </cfRule>
  </conditionalFormatting>
  <conditionalFormatting sqref="W84">
    <cfRule type="expression" dxfId="9" priority="5">
      <formula>$W80&gt;1</formula>
    </cfRule>
  </conditionalFormatting>
  <conditionalFormatting sqref="Z84">
    <cfRule type="expression" dxfId="8" priority="4">
      <formula>$Z80&gt;1</formula>
    </cfRule>
  </conditionalFormatting>
  <conditionalFormatting sqref="W96">
    <cfRule type="colorScale" priority="3">
      <colorScale>
        <cfvo type="num" val="&quot;&lt;1&quot;"/>
        <cfvo type="num" val="&quot;&gt;=1&quot;"/>
        <color theme="0" tint="-0.34998626667073579"/>
        <color rgb="FF00B050"/>
      </colorScale>
    </cfRule>
  </conditionalFormatting>
  <conditionalFormatting sqref="W99">
    <cfRule type="expression" dxfId="7" priority="2">
      <formula>$W95&gt;1</formula>
    </cfRule>
  </conditionalFormatting>
  <conditionalFormatting sqref="Z99">
    <cfRule type="expression" dxfId="6" priority="1">
      <formula>$Z95&gt;1</formula>
    </cfRule>
  </conditionalFormatting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BP296"/>
  <sheetViews>
    <sheetView zoomScale="51" zoomScaleNormal="51" workbookViewId="0">
      <selection activeCell="R4" sqref="R4"/>
    </sheetView>
  </sheetViews>
  <sheetFormatPr defaultColWidth="9.140625" defaultRowHeight="12.75" x14ac:dyDescent="0.2"/>
  <cols>
    <col min="1" max="1" width="4.28515625" customWidth="1"/>
    <col min="2" max="2" width="25.140625" customWidth="1"/>
    <col min="4" max="4" width="14.7109375" customWidth="1"/>
    <col min="5" max="7" width="18" customWidth="1"/>
    <col min="8" max="8" width="21.42578125" customWidth="1"/>
    <col min="9" max="9" width="18" customWidth="1"/>
    <col min="10" max="10" width="20.5703125" customWidth="1"/>
    <col min="13" max="13" width="21.140625" customWidth="1"/>
    <col min="14" max="14" width="25" customWidth="1"/>
    <col min="15" max="15" width="26" customWidth="1"/>
    <col min="16" max="16" width="22.85546875" customWidth="1"/>
    <col min="17" max="17" width="17.7109375" customWidth="1"/>
    <col min="18" max="18" width="24.5703125" customWidth="1"/>
    <col min="19" max="22" width="14.140625" customWidth="1"/>
    <col min="24" max="24" width="21.7109375" customWidth="1"/>
    <col min="25" max="25" width="19.85546875" style="827" customWidth="1"/>
    <col min="26" max="31" width="11.85546875" customWidth="1"/>
    <col min="32" max="32" width="17.7109375" customWidth="1"/>
    <col min="33" max="33" width="33.7109375" customWidth="1"/>
    <col min="34" max="34" width="32.28515625" customWidth="1"/>
    <col min="35" max="41" width="17.7109375" customWidth="1"/>
    <col min="42" max="42" width="10.140625" customWidth="1"/>
    <col min="43" max="43" width="9.140625" customWidth="1"/>
    <col min="44" max="44" width="13.140625" customWidth="1"/>
    <col min="45" max="45" width="14.42578125" customWidth="1"/>
    <col min="46" max="46" width="14.85546875" customWidth="1"/>
    <col min="47" max="47" width="13.42578125" customWidth="1"/>
    <col min="48" max="57" width="9.140625" customWidth="1"/>
    <col min="58" max="58" width="12.140625" customWidth="1"/>
    <col min="59" max="63" width="9.140625" customWidth="1"/>
    <col min="64" max="64" width="12.42578125" customWidth="1"/>
    <col min="65" max="65" width="13.140625" customWidth="1"/>
    <col min="66" max="66" width="13.85546875" customWidth="1"/>
    <col min="67" max="68" width="9.140625" customWidth="1"/>
  </cols>
  <sheetData>
    <row r="2" spans="2:20" ht="183" customHeight="1" x14ac:dyDescent="0.2">
      <c r="B2" s="1565" t="s">
        <v>418</v>
      </c>
      <c r="C2" s="1566"/>
      <c r="D2" s="1566"/>
      <c r="E2" s="1566"/>
      <c r="F2" s="1566"/>
      <c r="G2" s="1566"/>
      <c r="H2" s="1566"/>
      <c r="I2" s="1566"/>
      <c r="J2" s="1566"/>
      <c r="K2" s="1566"/>
      <c r="L2" s="1566"/>
      <c r="M2" s="1566"/>
      <c r="N2" s="1566"/>
      <c r="O2" s="1566"/>
      <c r="P2" s="1566"/>
      <c r="Q2" s="1566"/>
      <c r="R2" s="1566"/>
      <c r="S2" s="1566"/>
      <c r="T2" s="1567"/>
    </row>
    <row r="3" spans="2:20" ht="35.25" x14ac:dyDescent="0.5"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2:20" ht="35.25" x14ac:dyDescent="0.5"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2:20" ht="35.25" x14ac:dyDescent="0.5">
      <c r="B5" s="7" t="s">
        <v>268</v>
      </c>
      <c r="C5" s="13"/>
      <c r="D5" s="13"/>
      <c r="I5" s="148"/>
      <c r="J5" s="7" t="s">
        <v>269</v>
      </c>
      <c r="K5" s="4"/>
      <c r="L5" s="4"/>
      <c r="M5" s="4"/>
      <c r="N5" s="148"/>
      <c r="O5" s="148"/>
      <c r="P5" s="148"/>
      <c r="Q5" s="148"/>
      <c r="R5" s="148"/>
      <c r="S5" s="148"/>
      <c r="T5" s="148"/>
    </row>
    <row r="6" spans="2:20" ht="35.25" x14ac:dyDescent="0.5">
      <c r="B6" s="1361">
        <f>'ANAM.M.rep1'!$C$7</f>
        <v>0</v>
      </c>
      <c r="C6" s="1468"/>
      <c r="D6" s="1468"/>
      <c r="E6" s="1468"/>
      <c r="F6" s="1469"/>
      <c r="I6" s="148"/>
      <c r="J6" s="1361" t="str">
        <f>'ANAM.M.rep1'!$H$7</f>
        <v>BBBBBBBBBB</v>
      </c>
      <c r="K6" s="1362"/>
      <c r="L6" s="1362"/>
      <c r="M6" s="1363"/>
      <c r="N6" s="148"/>
      <c r="O6" s="148"/>
      <c r="P6" s="148"/>
      <c r="Q6" s="148"/>
      <c r="R6" s="148"/>
      <c r="S6" s="148"/>
      <c r="T6" s="148"/>
    </row>
    <row r="7" spans="2:20" ht="35.25" x14ac:dyDescent="0.5">
      <c r="C7" s="7"/>
      <c r="D7" s="7"/>
      <c r="I7" s="148"/>
      <c r="J7" s="9"/>
      <c r="K7" s="9"/>
      <c r="L7" s="9"/>
      <c r="N7" s="148"/>
      <c r="O7" s="148"/>
      <c r="P7" s="148"/>
      <c r="Q7" s="148"/>
      <c r="R7" s="148"/>
      <c r="S7" s="148"/>
      <c r="T7" s="148"/>
    </row>
    <row r="8" spans="2:20" ht="35.25" x14ac:dyDescent="0.5">
      <c r="B8" s="163" t="s">
        <v>271</v>
      </c>
      <c r="C8" s="163" t="s">
        <v>272</v>
      </c>
      <c r="D8" s="163" t="s">
        <v>273</v>
      </c>
      <c r="I8" s="148"/>
      <c r="J8" s="183"/>
      <c r="K8" s="184"/>
      <c r="L8" s="10"/>
      <c r="M8" s="10"/>
      <c r="N8" s="148"/>
      <c r="O8" s="148"/>
      <c r="P8" s="148"/>
      <c r="Q8" s="148"/>
      <c r="R8" s="148"/>
      <c r="S8" s="148"/>
      <c r="T8" s="148"/>
    </row>
    <row r="9" spans="2:20" ht="35.25" x14ac:dyDescent="0.5">
      <c r="B9" s="186">
        <f>'personal info STAT'!B9</f>
        <v>0</v>
      </c>
      <c r="C9" s="186">
        <f>'personal info STAT'!C9</f>
        <v>11</v>
      </c>
      <c r="D9" s="186">
        <f>'personal info STAT'!D9</f>
        <v>4</v>
      </c>
      <c r="I9" s="148"/>
      <c r="J9" s="1364"/>
      <c r="K9" s="1365"/>
      <c r="L9" s="1365"/>
      <c r="M9" s="1365"/>
      <c r="N9" s="148"/>
      <c r="O9" s="148"/>
      <c r="P9" s="148"/>
      <c r="Q9" s="148"/>
      <c r="R9" s="148"/>
      <c r="S9" s="148"/>
      <c r="T9" s="148"/>
    </row>
    <row r="10" spans="2:20" ht="35.25" x14ac:dyDescent="0.5"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</row>
    <row r="11" spans="2:20" ht="36" thickBot="1" x14ac:dyDescent="0.55000000000000004"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</row>
    <row r="12" spans="2:20" ht="78.75" customHeight="1" thickBot="1" x14ac:dyDescent="0.35">
      <c r="C12" s="1467" t="s">
        <v>463</v>
      </c>
      <c r="D12" s="1404"/>
      <c r="E12" s="1404"/>
      <c r="F12" s="1404"/>
      <c r="G12" s="1404"/>
      <c r="H12" s="1405"/>
      <c r="I12" s="1042"/>
      <c r="J12" s="1042"/>
      <c r="N12" s="741"/>
      <c r="O12" s="1568" t="s">
        <v>465</v>
      </c>
      <c r="P12" s="1569"/>
      <c r="Q12" s="1569"/>
      <c r="R12" s="1569"/>
      <c r="S12" s="1569"/>
      <c r="T12" s="1570"/>
    </row>
    <row r="13" spans="2:20" ht="42" customHeight="1" x14ac:dyDescent="0.3">
      <c r="C13" s="1582" t="s">
        <v>462</v>
      </c>
      <c r="D13" s="1583"/>
      <c r="E13" s="1588" t="s">
        <v>394</v>
      </c>
      <c r="F13" s="1583"/>
      <c r="G13" s="1588" t="s">
        <v>464</v>
      </c>
      <c r="H13" s="1591"/>
      <c r="I13" s="1594" t="s">
        <v>419</v>
      </c>
      <c r="J13" s="1595" t="s">
        <v>420</v>
      </c>
      <c r="N13" s="741"/>
      <c r="O13" s="1047"/>
      <c r="P13" s="1048"/>
      <c r="Q13" s="1048"/>
      <c r="R13" s="1048"/>
      <c r="S13" s="1048"/>
      <c r="T13" s="1049"/>
    </row>
    <row r="14" spans="2:20" ht="42" customHeight="1" x14ac:dyDescent="0.3">
      <c r="C14" s="1584"/>
      <c r="D14" s="1585"/>
      <c r="E14" s="1589"/>
      <c r="F14" s="1585"/>
      <c r="G14" s="1589"/>
      <c r="H14" s="1592"/>
      <c r="I14" s="1594"/>
      <c r="J14" s="1595"/>
      <c r="N14" s="741"/>
      <c r="O14" s="1500" t="s">
        <v>399</v>
      </c>
      <c r="P14" s="1048"/>
      <c r="Q14" s="1483" t="s">
        <v>400</v>
      </c>
      <c r="R14" s="1048"/>
      <c r="S14" s="1483" t="s">
        <v>401</v>
      </c>
      <c r="T14" s="1049"/>
    </row>
    <row r="15" spans="2:20" ht="42" customHeight="1" x14ac:dyDescent="0.3">
      <c r="C15" s="1584"/>
      <c r="D15" s="1585"/>
      <c r="E15" s="1589"/>
      <c r="F15" s="1585"/>
      <c r="G15" s="1589"/>
      <c r="H15" s="1592"/>
      <c r="I15" s="1594"/>
      <c r="J15" s="1595"/>
      <c r="N15" s="741"/>
      <c r="O15" s="1500"/>
      <c r="P15" s="1048"/>
      <c r="Q15" s="1483"/>
      <c r="R15" s="1048"/>
      <c r="S15" s="1483"/>
      <c r="T15" s="1049"/>
    </row>
    <row r="16" spans="2:20" ht="42" customHeight="1" x14ac:dyDescent="0.3">
      <c r="C16" s="1584"/>
      <c r="D16" s="1585"/>
      <c r="E16" s="1589"/>
      <c r="F16" s="1585"/>
      <c r="G16" s="1589"/>
      <c r="H16" s="1592"/>
      <c r="I16" s="1594"/>
      <c r="J16" s="1595"/>
      <c r="N16" s="741"/>
      <c r="O16" s="1500"/>
      <c r="P16" s="1048"/>
      <c r="Q16" s="1483"/>
      <c r="R16" s="1048"/>
      <c r="S16" s="1483"/>
      <c r="T16" s="1049"/>
    </row>
    <row r="17" spans="2:22" ht="42" customHeight="1" x14ac:dyDescent="0.3">
      <c r="C17" s="1584"/>
      <c r="D17" s="1585"/>
      <c r="E17" s="1589"/>
      <c r="F17" s="1585"/>
      <c r="G17" s="1589"/>
      <c r="H17" s="1592"/>
      <c r="I17" s="1594"/>
      <c r="J17" s="1595"/>
      <c r="N17" s="741"/>
      <c r="O17" s="1500"/>
      <c r="P17" s="1048"/>
      <c r="Q17" s="1483"/>
      <c r="R17" s="1048"/>
      <c r="S17" s="1483"/>
      <c r="T17" s="1049"/>
    </row>
    <row r="18" spans="2:22" ht="42" customHeight="1" x14ac:dyDescent="0.3">
      <c r="C18" s="1584"/>
      <c r="D18" s="1585"/>
      <c r="E18" s="1589"/>
      <c r="F18" s="1585"/>
      <c r="G18" s="1589"/>
      <c r="H18" s="1592"/>
      <c r="I18" s="1594"/>
      <c r="J18" s="1595"/>
      <c r="N18" s="741"/>
      <c r="O18" s="1500"/>
      <c r="P18" s="1048"/>
      <c r="Q18" s="1483"/>
      <c r="R18" s="1048"/>
      <c r="S18" s="1483"/>
      <c r="T18" s="1049"/>
    </row>
    <row r="19" spans="2:22" ht="105" customHeight="1" x14ac:dyDescent="0.3">
      <c r="C19" s="1586"/>
      <c r="D19" s="1587"/>
      <c r="E19" s="1590"/>
      <c r="F19" s="1587"/>
      <c r="G19" s="1590"/>
      <c r="H19" s="1593"/>
      <c r="I19" s="1594"/>
      <c r="J19" s="1595"/>
      <c r="N19" s="741"/>
      <c r="O19" s="1500"/>
      <c r="P19" s="1048"/>
      <c r="Q19" s="1483"/>
      <c r="R19" s="1048"/>
      <c r="S19" s="1483"/>
      <c r="T19" s="1049"/>
    </row>
    <row r="20" spans="2:22" ht="66.75" customHeight="1" thickBot="1" x14ac:dyDescent="0.35">
      <c r="C20" s="1043" t="s">
        <v>361</v>
      </c>
      <c r="D20" s="1044" t="s">
        <v>34</v>
      </c>
      <c r="E20" s="1045" t="s">
        <v>361</v>
      </c>
      <c r="F20" s="1044" t="s">
        <v>34</v>
      </c>
      <c r="G20" s="1045" t="s">
        <v>361</v>
      </c>
      <c r="H20" s="1046" t="s">
        <v>34</v>
      </c>
      <c r="I20" s="707"/>
      <c r="J20" s="1042"/>
      <c r="N20" s="741"/>
      <c r="O20" s="1043" t="s">
        <v>361</v>
      </c>
      <c r="P20" s="1044" t="s">
        <v>34</v>
      </c>
      <c r="Q20" s="1045" t="s">
        <v>361</v>
      </c>
      <c r="R20" s="1044" t="s">
        <v>34</v>
      </c>
      <c r="S20" s="1045" t="s">
        <v>361</v>
      </c>
      <c r="T20" s="1046" t="s">
        <v>34</v>
      </c>
    </row>
    <row r="21" spans="2:22" ht="24" thickBot="1" x14ac:dyDescent="0.35">
      <c r="B21" s="432" t="s">
        <v>354</v>
      </c>
      <c r="C21" s="421">
        <f>'ANAM.M.rep1'!$GH$528</f>
        <v>0</v>
      </c>
      <c r="D21" s="422" t="e">
        <f>C21/$I21</f>
        <v>#DIV/0!</v>
      </c>
      <c r="E21" s="423">
        <f>J21-C21</f>
        <v>0</v>
      </c>
      <c r="F21" s="422" t="e">
        <f>E21/$I21</f>
        <v>#DIV/0!</v>
      </c>
      <c r="G21" s="423">
        <f>'personal info STAT'!C22-J21</f>
        <v>0</v>
      </c>
      <c r="H21" s="422" t="e">
        <f>G21/$I21</f>
        <v>#DIV/0!</v>
      </c>
      <c r="I21" s="530">
        <f>'personal info STAT'!C22</f>
        <v>0</v>
      </c>
      <c r="J21" s="778">
        <f>'ANAM.M.rep1'!$GG$528</f>
        <v>0</v>
      </c>
      <c r="N21" s="763" t="s">
        <v>354</v>
      </c>
      <c r="O21" s="764">
        <f>'ANAM.M.rep1'!BF528</f>
        <v>0</v>
      </c>
      <c r="P21" s="765" t="e">
        <f>O21/'personal info STAT'!C22</f>
        <v>#DIV/0!</v>
      </c>
      <c r="Q21" s="766">
        <f>'ANAM.M.rep1'!BG528</f>
        <v>0</v>
      </c>
      <c r="R21" s="765" t="e">
        <f>Q21/'personal info STAT'!C22</f>
        <v>#DIV/0!</v>
      </c>
      <c r="S21" s="767">
        <f>'ANAM.M.rep1'!BH528</f>
        <v>0</v>
      </c>
      <c r="T21" s="765" t="e">
        <f>S21/'personal info STAT'!C22</f>
        <v>#DIV/0!</v>
      </c>
    </row>
    <row r="22" spans="2:22" ht="24" thickBot="1" x14ac:dyDescent="0.35">
      <c r="B22" s="432" t="s">
        <v>355</v>
      </c>
      <c r="C22" s="424">
        <f>'ANAM.F.rep1'!$GH$528</f>
        <v>0</v>
      </c>
      <c r="D22" s="422" t="e">
        <f>C22/$I22</f>
        <v>#DIV/0!</v>
      </c>
      <c r="E22" s="423">
        <f>J22-C22</f>
        <v>0</v>
      </c>
      <c r="F22" s="422" t="e">
        <f>E22/$I22</f>
        <v>#DIV/0!</v>
      </c>
      <c r="G22" s="425">
        <f>'personal info STAT'!C23-J22</f>
        <v>0</v>
      </c>
      <c r="H22" s="422" t="e">
        <f>G22/$I22</f>
        <v>#DIV/0!</v>
      </c>
      <c r="I22" s="531">
        <f>'personal info STAT'!C23</f>
        <v>0</v>
      </c>
      <c r="J22" s="779">
        <f>'ANAM.F.rep1'!$GG$528</f>
        <v>0</v>
      </c>
      <c r="N22" s="768" t="s">
        <v>355</v>
      </c>
      <c r="O22" s="769">
        <f>'ANAM.F.rep1'!BF528</f>
        <v>0</v>
      </c>
      <c r="P22" s="770" t="e">
        <f>O22/'personal info STAT'!C23</f>
        <v>#DIV/0!</v>
      </c>
      <c r="Q22" s="771">
        <f>'ANAM.F.rep1'!BG528</f>
        <v>0</v>
      </c>
      <c r="R22" s="770" t="e">
        <f>Q22/'personal info STAT'!C23</f>
        <v>#DIV/0!</v>
      </c>
      <c r="S22" s="772">
        <f>'ANAM.F.rep1'!BH528</f>
        <v>0</v>
      </c>
      <c r="T22" s="770" t="e">
        <f>S22/'personal info STAT'!C23</f>
        <v>#DIV/0!</v>
      </c>
    </row>
    <row r="23" spans="2:22" ht="24" thickBot="1" x14ac:dyDescent="0.25">
      <c r="B23" s="433" t="s">
        <v>330</v>
      </c>
      <c r="C23" s="426">
        <f>SUM(C21:C22)</f>
        <v>0</v>
      </c>
      <c r="D23" s="427" t="e">
        <f>C23/'personal info STAT'!C24</f>
        <v>#DIV/0!</v>
      </c>
      <c r="E23" s="428">
        <f>SUM(J21:J22)</f>
        <v>0</v>
      </c>
      <c r="F23" s="427" t="e">
        <f>E23/'personal info STAT'!C24</f>
        <v>#DIV/0!</v>
      </c>
      <c r="G23" s="83">
        <f>'personal info STAT'!C24-E23</f>
        <v>0</v>
      </c>
      <c r="H23" s="429" t="e">
        <f>G23/'personal info STAT'!C24</f>
        <v>#DIV/0!</v>
      </c>
      <c r="I23" s="182"/>
      <c r="J23" s="182"/>
      <c r="N23" s="773" t="s">
        <v>330</v>
      </c>
      <c r="O23" s="774">
        <f>SUM(O21:O22)</f>
        <v>0</v>
      </c>
      <c r="P23" s="775" t="e">
        <f>O23/'personal info STAT'!C24</f>
        <v>#DIV/0!</v>
      </c>
      <c r="Q23" s="776">
        <f>SUM(Q21:Q22)</f>
        <v>0</v>
      </c>
      <c r="R23" s="775" t="e">
        <f>Q23/'personal info STAT'!C24</f>
        <v>#DIV/0!</v>
      </c>
      <c r="S23" s="776">
        <f>SUM(S21:S22)</f>
        <v>0</v>
      </c>
      <c r="T23" s="777" t="e">
        <f>S23/'personal info STAT'!C24</f>
        <v>#DIV/0!</v>
      </c>
    </row>
    <row r="25" spans="2:22" ht="63" customHeight="1" thickBot="1" x14ac:dyDescent="0.25"/>
    <row r="26" spans="2:22" ht="67.5" customHeight="1" thickBot="1" x14ac:dyDescent="0.35">
      <c r="B26" s="1501" t="s">
        <v>468</v>
      </c>
      <c r="C26" s="1502"/>
      <c r="D26" s="1502"/>
      <c r="E26" s="1502"/>
      <c r="F26" s="1502"/>
      <c r="G26" s="1502"/>
      <c r="H26" s="1502"/>
      <c r="I26" s="1502"/>
      <c r="J26" s="1502"/>
      <c r="K26" s="1502"/>
      <c r="L26" s="1502"/>
      <c r="M26" s="1503"/>
      <c r="O26" s="789"/>
      <c r="P26" s="1548" t="str">
        <f>'personal info STAT'!P27</f>
        <v>SUBJECTS SURVEYED BY 3 AGE GROUPS AND GENDER</v>
      </c>
      <c r="Q26" s="1549"/>
      <c r="R26" s="1549"/>
      <c r="S26" s="1549"/>
      <c r="T26" s="1549"/>
      <c r="U26" s="1550"/>
      <c r="V26" s="790">
        <f>'personal info STAT'!W27</f>
        <v>0</v>
      </c>
    </row>
    <row r="27" spans="2:22" ht="46.5" customHeight="1" thickBot="1" x14ac:dyDescent="0.35">
      <c r="B27" s="1571" t="s">
        <v>403</v>
      </c>
      <c r="C27" s="1571" t="s">
        <v>347</v>
      </c>
      <c r="D27" s="1050"/>
      <c r="E27" s="1573" t="s">
        <v>421</v>
      </c>
      <c r="F27" s="1574"/>
      <c r="G27" s="1575"/>
      <c r="H27" s="1576" t="s">
        <v>422</v>
      </c>
      <c r="I27" s="1577"/>
      <c r="J27" s="1578"/>
      <c r="K27" s="1573" t="s">
        <v>313</v>
      </c>
      <c r="L27" s="1574"/>
      <c r="M27" s="1575"/>
      <c r="O27" s="760">
        <f>'personal info STAT'!P28</f>
        <v>0</v>
      </c>
      <c r="P27" s="791" t="str">
        <f>'personal info STAT'!Q28</f>
        <v>15-35</v>
      </c>
      <c r="Q27" s="791">
        <f>'personal info STAT'!R28</f>
        <v>0</v>
      </c>
      <c r="R27" s="791" t="str">
        <f>'personal info STAT'!S28</f>
        <v>36-55</v>
      </c>
      <c r="S27" s="791">
        <f>'personal info STAT'!T28</f>
        <v>0</v>
      </c>
      <c r="T27" s="791" t="str">
        <f>'personal info STAT'!U28</f>
        <v>&gt;55</v>
      </c>
      <c r="U27" s="791">
        <f>'personal info STAT'!V28</f>
        <v>0</v>
      </c>
      <c r="V27" s="762">
        <f>'personal info STAT'!W28</f>
        <v>0</v>
      </c>
    </row>
    <row r="28" spans="2:22" ht="54.75" customHeight="1" thickBot="1" x14ac:dyDescent="0.35">
      <c r="B28" s="1572"/>
      <c r="C28" s="1572"/>
      <c r="D28" s="1050"/>
      <c r="E28" s="1051"/>
      <c r="F28" s="1052" t="s">
        <v>319</v>
      </c>
      <c r="G28" s="1053"/>
      <c r="H28" s="1579" t="s">
        <v>319</v>
      </c>
      <c r="I28" s="1580"/>
      <c r="J28" s="1581"/>
      <c r="K28" s="1052"/>
      <c r="L28" s="1052" t="s">
        <v>319</v>
      </c>
      <c r="M28" s="1053"/>
      <c r="O28" s="760">
        <f>'personal info STAT'!P29</f>
        <v>0</v>
      </c>
      <c r="P28" s="792" t="str">
        <f>'personal info STAT'!Q29</f>
        <v>No.</v>
      </c>
      <c r="Q28" s="793" t="str">
        <f>'personal info STAT'!R29</f>
        <v>%</v>
      </c>
      <c r="R28" s="792" t="str">
        <f>'personal info STAT'!S29</f>
        <v>No.</v>
      </c>
      <c r="S28" s="793" t="str">
        <f>'personal info STAT'!T29</f>
        <v>%</v>
      </c>
      <c r="T28" s="792" t="str">
        <f>'personal info STAT'!U29</f>
        <v>No.</v>
      </c>
      <c r="U28" s="793" t="str">
        <f>'personal info STAT'!V29</f>
        <v>%</v>
      </c>
      <c r="V28" s="762">
        <f>'personal info STAT'!W29</f>
        <v>0</v>
      </c>
    </row>
    <row r="29" spans="2:22" ht="23.25" x14ac:dyDescent="0.3">
      <c r="B29" s="814" t="s">
        <v>22</v>
      </c>
      <c r="C29" s="814"/>
      <c r="D29" s="815" t="s">
        <v>90</v>
      </c>
      <c r="E29" s="1553">
        <f>'ANAM.M.rep1'!$HG$528</f>
        <v>0</v>
      </c>
      <c r="F29" s="1554"/>
      <c r="G29" s="1555"/>
      <c r="H29" s="1553">
        <f>'ANAM.M.rep1'!$HL$528</f>
        <v>0</v>
      </c>
      <c r="I29" s="1554"/>
      <c r="J29" s="1555"/>
      <c r="K29" s="1553">
        <f>'ANAM.M.rep1'!$HQ$528</f>
        <v>0</v>
      </c>
      <c r="L29" s="1554"/>
      <c r="M29" s="1555"/>
      <c r="O29" s="794" t="str">
        <f>'personal info STAT'!P30</f>
        <v>MALES</v>
      </c>
      <c r="P29" s="470">
        <f>'personal info STAT'!Q30</f>
        <v>0</v>
      </c>
      <c r="Q29" s="471" t="e">
        <f>'personal info STAT'!R30</f>
        <v>#DIV/0!</v>
      </c>
      <c r="R29" s="470">
        <f>'personal info STAT'!S30</f>
        <v>0</v>
      </c>
      <c r="S29" s="471" t="e">
        <f>'personal info STAT'!T30</f>
        <v>#DIV/0!</v>
      </c>
      <c r="T29" s="474">
        <f>'personal info STAT'!U30</f>
        <v>0</v>
      </c>
      <c r="U29" s="471" t="e">
        <f>'personal info STAT'!V30</f>
        <v>#DIV/0!</v>
      </c>
      <c r="V29" s="795">
        <f>'personal info STAT'!W30</f>
        <v>0</v>
      </c>
    </row>
    <row r="30" spans="2:22" ht="24" thickBot="1" x14ac:dyDescent="0.35">
      <c r="B30" s="811">
        <f>'ANAM.M.rep1'!$L$13</f>
        <v>0</v>
      </c>
      <c r="C30" s="811">
        <f>'personal info STAT'!$D$22</f>
        <v>0</v>
      </c>
      <c r="D30" s="811" t="s">
        <v>34</v>
      </c>
      <c r="E30" s="1556" t="e">
        <f>E29/$B$30</f>
        <v>#DIV/0!</v>
      </c>
      <c r="F30" s="1557"/>
      <c r="G30" s="1558"/>
      <c r="H30" s="1556" t="e">
        <f>H29/$B$30</f>
        <v>#DIV/0!</v>
      </c>
      <c r="I30" s="1557"/>
      <c r="J30" s="1558"/>
      <c r="K30" s="1556" t="e">
        <f>K29/$B$30</f>
        <v>#DIV/0!</v>
      </c>
      <c r="L30" s="1557"/>
      <c r="M30" s="1558"/>
      <c r="O30" s="796" t="str">
        <f>'personal info STAT'!P31</f>
        <v>FEMALES</v>
      </c>
      <c r="P30" s="470">
        <f>'personal info STAT'!Q31</f>
        <v>0</v>
      </c>
      <c r="Q30" s="471" t="e">
        <f>'personal info STAT'!R31</f>
        <v>#DIV/0!</v>
      </c>
      <c r="R30" s="470">
        <f>'personal info STAT'!S31</f>
        <v>0</v>
      </c>
      <c r="S30" s="471" t="e">
        <f>'personal info STAT'!T31</f>
        <v>#DIV/0!</v>
      </c>
      <c r="T30" s="470">
        <f>'personal info STAT'!U31</f>
        <v>0</v>
      </c>
      <c r="U30" s="471" t="e">
        <f>'personal info STAT'!V31</f>
        <v>#DIV/0!</v>
      </c>
      <c r="V30" s="795">
        <f>'personal info STAT'!W31</f>
        <v>0</v>
      </c>
    </row>
    <row r="31" spans="2:22" ht="24" thickBot="1" x14ac:dyDescent="0.35">
      <c r="B31" s="814" t="s">
        <v>23</v>
      </c>
      <c r="C31" s="814"/>
      <c r="D31" s="815" t="s">
        <v>90</v>
      </c>
      <c r="E31" s="1559">
        <f>'ANAM.F.rep1'!$HG$528</f>
        <v>0</v>
      </c>
      <c r="F31" s="1560"/>
      <c r="G31" s="1561"/>
      <c r="H31" s="1559">
        <f>'ANAM.F.rep1'!$HL$528</f>
        <v>0</v>
      </c>
      <c r="I31" s="1560"/>
      <c r="J31" s="1561"/>
      <c r="K31" s="1559">
        <f>'ANAM.F.rep1'!$HQ$528</f>
        <v>0</v>
      </c>
      <c r="L31" s="1560"/>
      <c r="M31" s="1561"/>
      <c r="O31" s="797" t="str">
        <f>'personal info STAT'!P32</f>
        <v>TOTAL NUMBER</v>
      </c>
      <c r="P31" s="472">
        <f>'personal info STAT'!Q32</f>
        <v>0</v>
      </c>
      <c r="Q31" s="473" t="e">
        <f>'personal info STAT'!R32</f>
        <v>#DIV/0!</v>
      </c>
      <c r="R31" s="472">
        <f>'personal info STAT'!S32</f>
        <v>0</v>
      </c>
      <c r="S31" s="473" t="e">
        <f>'personal info STAT'!T32</f>
        <v>#DIV/0!</v>
      </c>
      <c r="T31" s="472">
        <f>'personal info STAT'!U32</f>
        <v>0</v>
      </c>
      <c r="U31" s="473" t="e">
        <f>'personal info STAT'!V32</f>
        <v>#DIV/0!</v>
      </c>
      <c r="V31" s="798">
        <f>'personal info STAT'!W32</f>
        <v>0</v>
      </c>
    </row>
    <row r="32" spans="2:22" ht="24" thickBot="1" x14ac:dyDescent="0.25">
      <c r="B32" s="811">
        <f>'ANAM.F.rep1'!$L$13</f>
        <v>0</v>
      </c>
      <c r="C32" s="811">
        <f>'personal info STAT'!$D$23</f>
        <v>0</v>
      </c>
      <c r="D32" s="811" t="s">
        <v>34</v>
      </c>
      <c r="E32" s="1562" t="e">
        <f>E31/$B$32</f>
        <v>#DIV/0!</v>
      </c>
      <c r="F32" s="1563"/>
      <c r="G32" s="1564"/>
      <c r="H32" s="1562" t="e">
        <f>H31/$B$32</f>
        <v>#DIV/0!</v>
      </c>
      <c r="I32" s="1563"/>
      <c r="J32" s="1564"/>
      <c r="K32" s="1562" t="e">
        <f>K31/$B$32</f>
        <v>#DIV/0!</v>
      </c>
      <c r="L32" s="1563"/>
      <c r="M32" s="1564"/>
    </row>
    <row r="33" spans="1:24" ht="23.25" x14ac:dyDescent="0.2">
      <c r="B33" s="816" t="s">
        <v>24</v>
      </c>
      <c r="C33" s="816"/>
      <c r="D33" s="817" t="s">
        <v>90</v>
      </c>
      <c r="E33" s="818"/>
      <c r="F33" s="819">
        <f>E29+E31</f>
        <v>0</v>
      </c>
      <c r="G33" s="820"/>
      <c r="H33" s="818"/>
      <c r="I33" s="819">
        <f>H29+H31</f>
        <v>0</v>
      </c>
      <c r="J33" s="820"/>
      <c r="K33" s="818"/>
      <c r="L33" s="819">
        <f>K29+K31</f>
        <v>0</v>
      </c>
      <c r="M33" s="820"/>
    </row>
    <row r="34" spans="1:24" ht="24" thickBot="1" x14ac:dyDescent="0.25">
      <c r="B34" s="812">
        <f>B30+B32</f>
        <v>0</v>
      </c>
      <c r="C34" s="812">
        <f>C30+C32</f>
        <v>0</v>
      </c>
      <c r="D34" s="812" t="s">
        <v>34</v>
      </c>
      <c r="E34" s="1598" t="e">
        <f>F33/$B$34</f>
        <v>#DIV/0!</v>
      </c>
      <c r="F34" s="1599"/>
      <c r="G34" s="1600"/>
      <c r="H34" s="1598" t="e">
        <f>I33/$B$34</f>
        <v>#DIV/0!</v>
      </c>
      <c r="I34" s="1599"/>
      <c r="J34" s="1600"/>
      <c r="K34" s="1598" t="e">
        <f>L33/$B$34</f>
        <v>#DIV/0!</v>
      </c>
      <c r="L34" s="1599"/>
      <c r="M34" s="1600"/>
    </row>
    <row r="35" spans="1:24" ht="69.75" customHeight="1" thickBot="1" x14ac:dyDescent="0.25">
      <c r="B35" s="822"/>
      <c r="C35" s="822"/>
      <c r="D35" s="822"/>
      <c r="E35" s="822"/>
      <c r="F35" s="822"/>
      <c r="G35" s="822"/>
      <c r="H35" s="822"/>
      <c r="I35" s="822"/>
      <c r="J35" s="822"/>
      <c r="K35" s="822"/>
      <c r="L35" s="822"/>
      <c r="M35" s="822"/>
    </row>
    <row r="36" spans="1:24" ht="59.25" customHeight="1" thickBot="1" x14ac:dyDescent="0.25">
      <c r="B36" s="1501" t="s">
        <v>467</v>
      </c>
      <c r="C36" s="1502"/>
      <c r="D36" s="1502"/>
      <c r="E36" s="1502"/>
      <c r="F36" s="1502"/>
      <c r="G36" s="1502"/>
      <c r="H36" s="1502"/>
      <c r="I36" s="1502"/>
      <c r="J36" s="1502"/>
      <c r="K36" s="1502"/>
      <c r="L36" s="1502"/>
      <c r="M36" s="1503"/>
    </row>
    <row r="37" spans="1:24" ht="32.25" customHeight="1" x14ac:dyDescent="0.2">
      <c r="B37" s="1571" t="s">
        <v>403</v>
      </c>
      <c r="C37" s="1601" t="s">
        <v>347</v>
      </c>
      <c r="D37" s="1050"/>
      <c r="E37" s="1573" t="s">
        <v>421</v>
      </c>
      <c r="F37" s="1574"/>
      <c r="G37" s="1575"/>
      <c r="H37" s="1576" t="s">
        <v>422</v>
      </c>
      <c r="I37" s="1577"/>
      <c r="J37" s="1578"/>
      <c r="K37" s="1573" t="s">
        <v>313</v>
      </c>
      <c r="L37" s="1574"/>
      <c r="M37" s="1575"/>
    </row>
    <row r="38" spans="1:24" ht="84.75" customHeight="1" thickBot="1" x14ac:dyDescent="0.25">
      <c r="B38" s="1572"/>
      <c r="C38" s="1602"/>
      <c r="D38" s="1050"/>
      <c r="E38" s="1051"/>
      <c r="F38" s="1052" t="s">
        <v>412</v>
      </c>
      <c r="G38" s="1053"/>
      <c r="H38" s="1054"/>
      <c r="I38" s="1055" t="s">
        <v>412</v>
      </c>
      <c r="J38" s="1056"/>
      <c r="K38" s="1051"/>
      <c r="L38" s="1052" t="s">
        <v>412</v>
      </c>
      <c r="M38" s="1053"/>
    </row>
    <row r="39" spans="1:24" ht="28.5" customHeight="1" x14ac:dyDescent="0.35">
      <c r="B39" s="823" t="s">
        <v>407</v>
      </c>
      <c r="C39" s="825"/>
      <c r="D39" s="821" t="s">
        <v>90</v>
      </c>
      <c r="E39" s="1596">
        <f>'ANAM.M.rep1'!$HB$540</f>
        <v>0</v>
      </c>
      <c r="F39" s="1597"/>
      <c r="G39" s="1597"/>
      <c r="H39" s="1596">
        <f>'ANAM.M.rep1'!$HC$540</f>
        <v>0</v>
      </c>
      <c r="I39" s="1597"/>
      <c r="J39" s="1597"/>
      <c r="K39" s="1596">
        <f>'ANAM.M.rep1'!$HD$540</f>
        <v>0</v>
      </c>
      <c r="L39" s="1597"/>
      <c r="M39" s="1597"/>
    </row>
    <row r="40" spans="1:24" ht="31.5" customHeight="1" thickBot="1" x14ac:dyDescent="0.4">
      <c r="B40" s="824">
        <f>'ANAM.M.rep1'!$L$13</f>
        <v>0</v>
      </c>
      <c r="C40" s="811">
        <f>'personal info STAT'!$D$22</f>
        <v>0</v>
      </c>
      <c r="D40" s="813" t="s">
        <v>34</v>
      </c>
      <c r="E40" s="1603" t="e">
        <f>E39/$B$30</f>
        <v>#DIV/0!</v>
      </c>
      <c r="F40" s="1604"/>
      <c r="G40" s="1604"/>
      <c r="H40" s="1603" t="e">
        <f>H39/$B$30</f>
        <v>#DIV/0!</v>
      </c>
      <c r="I40" s="1604"/>
      <c r="J40" s="1604"/>
      <c r="K40" s="1603" t="e">
        <f>K39/$B$30</f>
        <v>#DIV/0!</v>
      </c>
      <c r="L40" s="1604"/>
      <c r="M40" s="1604"/>
    </row>
    <row r="41" spans="1:24" ht="32.25" customHeight="1" x14ac:dyDescent="0.35">
      <c r="B41" s="823" t="s">
        <v>408</v>
      </c>
      <c r="C41" s="826"/>
      <c r="D41" s="821" t="s">
        <v>90</v>
      </c>
      <c r="E41" s="1605">
        <f>'ANAM.F.rep1'!$HB$540</f>
        <v>0</v>
      </c>
      <c r="F41" s="1606"/>
      <c r="G41" s="1606"/>
      <c r="H41" s="1605">
        <f>'ANAM.F.rep1'!$HC$540</f>
        <v>0</v>
      </c>
      <c r="I41" s="1606"/>
      <c r="J41" s="1606"/>
      <c r="K41" s="1605">
        <f>'ANAM.F.rep1'!$HD$540</f>
        <v>0</v>
      </c>
      <c r="L41" s="1606"/>
      <c r="M41" s="1606"/>
    </row>
    <row r="42" spans="1:24" ht="24" thickBot="1" x14ac:dyDescent="0.4">
      <c r="B42" s="824">
        <f>'ANAM.F.rep1'!$L$13</f>
        <v>0</v>
      </c>
      <c r="C42" s="811">
        <f>'personal info STAT'!$D$23</f>
        <v>0</v>
      </c>
      <c r="D42" s="813" t="s">
        <v>34</v>
      </c>
      <c r="E42" s="1607" t="e">
        <f>E41/$B$32</f>
        <v>#DIV/0!</v>
      </c>
      <c r="F42" s="1608"/>
      <c r="G42" s="1608"/>
      <c r="H42" s="1607" t="e">
        <f>H41/$B$32</f>
        <v>#DIV/0!</v>
      </c>
      <c r="I42" s="1608"/>
      <c r="J42" s="1608"/>
      <c r="K42" s="1607" t="e">
        <f>K41/$B$32</f>
        <v>#DIV/0!</v>
      </c>
      <c r="L42" s="1608"/>
      <c r="M42" s="1608"/>
    </row>
    <row r="43" spans="1:24" ht="18" customHeight="1" x14ac:dyDescent="0.2">
      <c r="B43" s="816" t="s">
        <v>403</v>
      </c>
      <c r="C43" s="816"/>
      <c r="D43" s="817" t="s">
        <v>90</v>
      </c>
      <c r="E43" s="818"/>
      <c r="F43" s="819">
        <f>E39+E41</f>
        <v>0</v>
      </c>
      <c r="G43" s="820"/>
      <c r="H43" s="818"/>
      <c r="I43" s="819">
        <f>H39+H41</f>
        <v>0</v>
      </c>
      <c r="J43" s="820"/>
      <c r="K43" s="818"/>
      <c r="L43" s="819">
        <f>K39+K41</f>
        <v>0</v>
      </c>
      <c r="M43" s="820"/>
    </row>
    <row r="44" spans="1:24" ht="24" thickBot="1" x14ac:dyDescent="0.25">
      <c r="B44" s="812">
        <f>B40+B42</f>
        <v>0</v>
      </c>
      <c r="C44" s="812">
        <f>C40+C42</f>
        <v>0</v>
      </c>
      <c r="D44" s="812" t="s">
        <v>34</v>
      </c>
      <c r="E44" s="1598" t="e">
        <f>F43/$B$34</f>
        <v>#DIV/0!</v>
      </c>
      <c r="F44" s="1609"/>
      <c r="G44" s="1610"/>
      <c r="H44" s="1598" t="e">
        <f>I43/$B$34</f>
        <v>#DIV/0!</v>
      </c>
      <c r="I44" s="1609"/>
      <c r="J44" s="1610"/>
      <c r="K44" s="1598" t="e">
        <f>L43/$B$34</f>
        <v>#DIV/0!</v>
      </c>
      <c r="L44" s="1609"/>
      <c r="M44" s="1610"/>
    </row>
    <row r="48" spans="1:24" ht="21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21.75" customHeight="1" x14ac:dyDescent="0.2">
      <c r="A49" s="1"/>
    </row>
    <row r="50" spans="1:24" ht="21.75" customHeight="1" x14ac:dyDescent="0.2">
      <c r="A50" s="1"/>
    </row>
    <row r="51" spans="1:24" ht="21.75" customHeight="1" x14ac:dyDescent="0.2">
      <c r="A51" s="1"/>
      <c r="B51" s="3"/>
      <c r="C51" s="3"/>
    </row>
    <row r="52" spans="1:24" ht="21.75" customHeight="1" x14ac:dyDescent="0.2">
      <c r="A52" s="1"/>
      <c r="D52" s="31"/>
    </row>
    <row r="53" spans="1:24" ht="21.75" customHeight="1" x14ac:dyDescent="0.2">
      <c r="A53" s="1"/>
    </row>
    <row r="54" spans="1:24" ht="21.75" customHeight="1" x14ac:dyDescent="0.2">
      <c r="A54" s="1"/>
      <c r="E54" s="712" t="s">
        <v>423</v>
      </c>
      <c r="F54" s="1057" t="s">
        <v>424</v>
      </c>
      <c r="G54" s="1057" t="s">
        <v>456</v>
      </c>
      <c r="H54" s="1057"/>
      <c r="I54" s="712"/>
    </row>
    <row r="55" spans="1:24" ht="21.75" customHeight="1" x14ac:dyDescent="0.2">
      <c r="A55" s="1"/>
      <c r="B55" s="3"/>
      <c r="C55" s="3"/>
      <c r="D55" s="712" t="s">
        <v>354</v>
      </c>
      <c r="E55" s="31" t="e">
        <f>H21</f>
        <v>#DIV/0!</v>
      </c>
      <c r="F55" s="31" t="e">
        <f>F21</f>
        <v>#DIV/0!</v>
      </c>
      <c r="G55" s="31" t="e">
        <f>D21</f>
        <v>#DIV/0!</v>
      </c>
    </row>
    <row r="56" spans="1:24" ht="21.75" customHeight="1" x14ac:dyDescent="0.2">
      <c r="A56" s="1"/>
      <c r="B56" s="3"/>
      <c r="C56" s="3"/>
      <c r="D56" s="712" t="s">
        <v>355</v>
      </c>
      <c r="E56" s="31" t="e">
        <f>H22</f>
        <v>#DIV/0!</v>
      </c>
      <c r="F56" s="31" t="e">
        <f>F22</f>
        <v>#DIV/0!</v>
      </c>
      <c r="G56" s="31" t="e">
        <f>D22</f>
        <v>#DIV/0!</v>
      </c>
    </row>
    <row r="57" spans="1:24" ht="21.75" customHeight="1" x14ac:dyDescent="0.2">
      <c r="A57" s="1"/>
      <c r="B57" s="3"/>
      <c r="C57" s="3"/>
      <c r="I57" s="31"/>
    </row>
    <row r="58" spans="1:24" ht="21.75" customHeight="1" x14ac:dyDescent="0.2">
      <c r="A58" s="1"/>
      <c r="B58" s="3"/>
      <c r="C58" s="3"/>
      <c r="I58" s="31"/>
    </row>
    <row r="59" spans="1:24" ht="21.75" customHeight="1" x14ac:dyDescent="0.2">
      <c r="A59" s="1"/>
      <c r="B59" s="3"/>
      <c r="C59" s="3"/>
    </row>
    <row r="60" spans="1:24" ht="21.75" customHeight="1" x14ac:dyDescent="0.2">
      <c r="A60" s="1"/>
      <c r="B60" s="3"/>
      <c r="C60" s="3"/>
    </row>
    <row r="61" spans="1:24" ht="21.75" customHeight="1" x14ac:dyDescent="0.2">
      <c r="A61" s="1"/>
      <c r="B61" s="3"/>
      <c r="C61" s="3"/>
    </row>
    <row r="62" spans="1:24" ht="21.75" customHeight="1" x14ac:dyDescent="0.2">
      <c r="A62" s="1"/>
      <c r="B62" s="3"/>
      <c r="C62" s="3"/>
    </row>
    <row r="63" spans="1:24" ht="21.75" customHeight="1" x14ac:dyDescent="0.2">
      <c r="A63" s="1"/>
      <c r="B63" s="3"/>
      <c r="C63" s="3"/>
    </row>
    <row r="64" spans="1:24" ht="21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21.75" customHeight="1" x14ac:dyDescent="0.2"/>
    <row r="66" spans="1:24" ht="27" customHeight="1" x14ac:dyDescent="0.2"/>
    <row r="67" spans="1:24" ht="30" customHeight="1" x14ac:dyDescent="0.2"/>
    <row r="68" spans="1:24" ht="30" customHeight="1" x14ac:dyDescent="0.3">
      <c r="E68" s="534" t="s">
        <v>158</v>
      </c>
      <c r="F68" s="534"/>
      <c r="G68" s="534"/>
      <c r="H68" s="534"/>
      <c r="I68" s="534"/>
      <c r="J68" s="534"/>
      <c r="K68" s="534" t="s">
        <v>93</v>
      </c>
      <c r="L68" s="534"/>
    </row>
    <row r="69" spans="1:24" ht="30" customHeight="1" x14ac:dyDescent="0.3">
      <c r="E69" s="741" t="s">
        <v>22</v>
      </c>
      <c r="F69" s="782" t="str">
        <f t="shared" ref="F69:H72" si="0">AJ95</f>
        <v>15-35</v>
      </c>
      <c r="G69" s="782" t="str">
        <f t="shared" si="0"/>
        <v>36-55</v>
      </c>
      <c r="H69" s="782" t="str">
        <f t="shared" si="0"/>
        <v>&gt;55</v>
      </c>
      <c r="I69" s="741"/>
      <c r="J69" s="741" t="s">
        <v>23</v>
      </c>
      <c r="K69" s="782" t="str">
        <f t="shared" ref="K69:M72" si="1">AJ103</f>
        <v>15-35</v>
      </c>
      <c r="L69" s="782" t="str">
        <f t="shared" si="1"/>
        <v>36-55</v>
      </c>
      <c r="M69" s="782" t="str">
        <f t="shared" si="1"/>
        <v>&gt;55</v>
      </c>
    </row>
    <row r="70" spans="1:24" ht="30" customHeight="1" x14ac:dyDescent="0.3">
      <c r="E70" s="783" t="s">
        <v>457</v>
      </c>
      <c r="F70" s="782">
        <f t="shared" si="0"/>
        <v>0</v>
      </c>
      <c r="G70" s="782">
        <f t="shared" si="0"/>
        <v>0</v>
      </c>
      <c r="H70" s="782">
        <f t="shared" si="0"/>
        <v>0</v>
      </c>
      <c r="I70" s="741"/>
      <c r="J70" s="783" t="s">
        <v>457</v>
      </c>
      <c r="K70" s="782">
        <f t="shared" si="1"/>
        <v>0</v>
      </c>
      <c r="L70" s="782">
        <f t="shared" si="1"/>
        <v>0</v>
      </c>
      <c r="M70" s="782">
        <f t="shared" si="1"/>
        <v>0</v>
      </c>
    </row>
    <row r="71" spans="1:24" ht="30" customHeight="1" x14ac:dyDescent="0.3">
      <c r="E71" s="783" t="s">
        <v>312</v>
      </c>
      <c r="F71" s="782">
        <f t="shared" si="0"/>
        <v>0</v>
      </c>
      <c r="G71" s="782">
        <f t="shared" si="0"/>
        <v>0</v>
      </c>
      <c r="H71" s="782">
        <f t="shared" si="0"/>
        <v>0</v>
      </c>
      <c r="I71" s="741"/>
      <c r="J71" s="783" t="s">
        <v>312</v>
      </c>
      <c r="K71" s="782">
        <f t="shared" si="1"/>
        <v>0</v>
      </c>
      <c r="L71" s="782">
        <f t="shared" si="1"/>
        <v>0</v>
      </c>
      <c r="M71" s="782">
        <f t="shared" si="1"/>
        <v>0</v>
      </c>
    </row>
    <row r="72" spans="1:24" ht="30" customHeight="1" x14ac:dyDescent="0.3">
      <c r="E72" s="784" t="s">
        <v>313</v>
      </c>
      <c r="F72" s="782">
        <f t="shared" si="0"/>
        <v>0</v>
      </c>
      <c r="G72" s="782">
        <f t="shared" si="0"/>
        <v>0</v>
      </c>
      <c r="H72" s="782">
        <f t="shared" si="0"/>
        <v>0</v>
      </c>
      <c r="I72" s="741"/>
      <c r="J72" s="784" t="s">
        <v>313</v>
      </c>
      <c r="K72" s="782">
        <f t="shared" si="1"/>
        <v>0</v>
      </c>
      <c r="L72" s="782">
        <f t="shared" si="1"/>
        <v>0</v>
      </c>
      <c r="M72" s="782">
        <f t="shared" si="1"/>
        <v>0</v>
      </c>
    </row>
    <row r="73" spans="1:24" ht="30" customHeight="1" x14ac:dyDescent="0.2"/>
    <row r="74" spans="1:24" ht="30" customHeight="1" x14ac:dyDescent="0.2"/>
    <row r="75" spans="1:24" ht="50.25" customHeight="1" x14ac:dyDescent="0.2"/>
    <row r="76" spans="1:24" ht="15.75" customHeight="1" x14ac:dyDescent="0.2">
      <c r="A76" s="684"/>
      <c r="B76" s="684"/>
      <c r="C76" s="684"/>
      <c r="D76" s="684"/>
      <c r="E76" s="684"/>
      <c r="F76" s="684"/>
      <c r="G76" s="684"/>
      <c r="H76" s="684"/>
      <c r="I76" s="684"/>
      <c r="J76" s="684"/>
      <c r="K76" s="684"/>
      <c r="L76" s="684"/>
      <c r="M76" s="684"/>
      <c r="N76" s="684"/>
      <c r="O76" s="684"/>
      <c r="P76" s="684"/>
      <c r="Q76" s="684"/>
      <c r="R76" s="684"/>
      <c r="S76" s="684"/>
      <c r="T76" s="684"/>
      <c r="U76" s="684"/>
      <c r="V76" s="684"/>
      <c r="W76" s="684"/>
      <c r="X76" s="684"/>
    </row>
    <row r="77" spans="1:24" ht="56.25" customHeight="1" x14ac:dyDescent="0.8">
      <c r="B77" s="1063" t="s">
        <v>430</v>
      </c>
    </row>
    <row r="78" spans="1:24" ht="39.75" customHeight="1" x14ac:dyDescent="0.2">
      <c r="B78" s="1551" t="s">
        <v>431</v>
      </c>
      <c r="C78" s="1552"/>
      <c r="D78" s="1552"/>
      <c r="E78" s="1552"/>
      <c r="F78" s="1552"/>
      <c r="G78" s="1552"/>
      <c r="H78" s="1552"/>
      <c r="I78" s="1552"/>
      <c r="J78" s="1552"/>
      <c r="K78" s="1552"/>
      <c r="L78" s="1552"/>
      <c r="M78" s="1552"/>
      <c r="N78" s="1552"/>
      <c r="O78" s="1552"/>
      <c r="P78" s="1552"/>
      <c r="Q78" s="1552"/>
      <c r="R78" s="1552"/>
      <c r="S78" s="1552"/>
      <c r="T78" s="1552"/>
      <c r="U78" s="1552"/>
      <c r="V78" s="1552"/>
      <c r="W78" s="1552"/>
      <c r="X78" s="1552"/>
    </row>
    <row r="79" spans="1:24" ht="39.75" customHeight="1" x14ac:dyDescent="0.2">
      <c r="B79" s="1552"/>
      <c r="C79" s="1552"/>
      <c r="D79" s="1552"/>
      <c r="E79" s="1552"/>
      <c r="F79" s="1552"/>
      <c r="G79" s="1552"/>
      <c r="H79" s="1552"/>
      <c r="I79" s="1552"/>
      <c r="J79" s="1552"/>
      <c r="K79" s="1552"/>
      <c r="L79" s="1552"/>
      <c r="M79" s="1552"/>
      <c r="N79" s="1552"/>
      <c r="O79" s="1552"/>
      <c r="P79" s="1552"/>
      <c r="Q79" s="1552"/>
      <c r="R79" s="1552"/>
      <c r="S79" s="1552"/>
      <c r="T79" s="1552"/>
      <c r="U79" s="1552"/>
      <c r="V79" s="1552"/>
      <c r="W79" s="1552"/>
      <c r="X79" s="1552"/>
    </row>
    <row r="80" spans="1:24" ht="39.75" customHeight="1" x14ac:dyDescent="0.2">
      <c r="B80" s="1552"/>
      <c r="C80" s="1552"/>
      <c r="D80" s="1552"/>
      <c r="E80" s="1552"/>
      <c r="F80" s="1552"/>
      <c r="G80" s="1552"/>
      <c r="H80" s="1552"/>
      <c r="I80" s="1552"/>
      <c r="J80" s="1552"/>
      <c r="K80" s="1552"/>
      <c r="L80" s="1552"/>
      <c r="M80" s="1552"/>
      <c r="N80" s="1552"/>
      <c r="O80" s="1552"/>
      <c r="P80" s="1552"/>
      <c r="Q80" s="1552"/>
      <c r="R80" s="1552"/>
      <c r="S80" s="1552"/>
      <c r="T80" s="1552"/>
      <c r="U80" s="1552"/>
      <c r="V80" s="1552"/>
      <c r="W80" s="1552"/>
      <c r="X80" s="1552"/>
    </row>
    <row r="81" spans="1:42" ht="39.75" customHeight="1" x14ac:dyDescent="0.2">
      <c r="B81" s="1552"/>
      <c r="C81" s="1552"/>
      <c r="D81" s="1552"/>
      <c r="E81" s="1552"/>
      <c r="F81" s="1552"/>
      <c r="G81" s="1552"/>
      <c r="H81" s="1552"/>
      <c r="I81" s="1552"/>
      <c r="J81" s="1552"/>
      <c r="K81" s="1552"/>
      <c r="L81" s="1552"/>
      <c r="M81" s="1552"/>
      <c r="N81" s="1552"/>
      <c r="O81" s="1552"/>
      <c r="P81" s="1552"/>
      <c r="Q81" s="1552"/>
      <c r="R81" s="1552"/>
      <c r="S81" s="1552"/>
      <c r="T81" s="1552"/>
      <c r="U81" s="1552"/>
      <c r="V81" s="1552"/>
      <c r="W81" s="1552"/>
      <c r="X81" s="1552"/>
    </row>
    <row r="82" spans="1:42" ht="39.75" customHeight="1" x14ac:dyDescent="0.2">
      <c r="B82" s="1552"/>
      <c r="C82" s="1552"/>
      <c r="D82" s="1552"/>
      <c r="E82" s="1552"/>
      <c r="F82" s="1552"/>
      <c r="G82" s="1552"/>
      <c r="H82" s="1552"/>
      <c r="I82" s="1552"/>
      <c r="J82" s="1552"/>
      <c r="K82" s="1552"/>
      <c r="L82" s="1552"/>
      <c r="M82" s="1552"/>
      <c r="N82" s="1552"/>
      <c r="O82" s="1552"/>
      <c r="P82" s="1552"/>
      <c r="Q82" s="1552"/>
      <c r="R82" s="1552"/>
      <c r="S82" s="1552"/>
      <c r="T82" s="1552"/>
      <c r="U82" s="1552"/>
      <c r="V82" s="1552"/>
      <c r="W82" s="1552"/>
      <c r="X82" s="1552"/>
    </row>
    <row r="83" spans="1:42" ht="39.75" customHeight="1" x14ac:dyDescent="0.2">
      <c r="B83" s="1552"/>
      <c r="C83" s="1552"/>
      <c r="D83" s="1552"/>
      <c r="E83" s="1552"/>
      <c r="F83" s="1552"/>
      <c r="G83" s="1552"/>
      <c r="H83" s="1552"/>
      <c r="I83" s="1552"/>
      <c r="J83" s="1552"/>
      <c r="K83" s="1552"/>
      <c r="L83" s="1552"/>
      <c r="M83" s="1552"/>
      <c r="N83" s="1552"/>
      <c r="O83" s="1552"/>
      <c r="P83" s="1552"/>
      <c r="Q83" s="1552"/>
      <c r="R83" s="1552"/>
      <c r="S83" s="1552"/>
      <c r="T83" s="1552"/>
      <c r="U83" s="1552"/>
      <c r="V83" s="1552"/>
      <c r="W83" s="1552"/>
      <c r="X83" s="1552"/>
    </row>
    <row r="84" spans="1:42" ht="12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42" ht="21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42" ht="21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562" t="s">
        <v>448</v>
      </c>
      <c r="O86" s="3"/>
      <c r="P86" s="3"/>
      <c r="Q86" s="562" t="s">
        <v>408</v>
      </c>
      <c r="R86" s="3"/>
      <c r="S86" s="3"/>
    </row>
    <row r="87" spans="1:42" ht="21.75" customHeight="1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978" t="s">
        <v>312</v>
      </c>
      <c r="O87" s="979"/>
      <c r="P87" s="980"/>
      <c r="Q87" s="978" t="s">
        <v>312</v>
      </c>
      <c r="R87" s="979"/>
      <c r="S87" s="980"/>
    </row>
    <row r="88" spans="1:42" ht="21.75" customHeight="1" thickBot="1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967" t="s">
        <v>266</v>
      </c>
      <c r="O88" s="9"/>
      <c r="P88" s="968"/>
      <c r="Q88" s="974" t="s">
        <v>266</v>
      </c>
      <c r="R88" s="599"/>
      <c r="S88" s="968"/>
    </row>
    <row r="89" spans="1:42" ht="24.75" customHeight="1" x14ac:dyDescent="0.3">
      <c r="A89" s="3"/>
      <c r="B89" s="3"/>
      <c r="C89" s="3"/>
      <c r="D89" s="785" t="s">
        <v>22</v>
      </c>
      <c r="E89" s="986" t="s">
        <v>458</v>
      </c>
      <c r="F89" s="986" t="s">
        <v>460</v>
      </c>
      <c r="G89" s="986"/>
      <c r="H89" s="986" t="s">
        <v>459</v>
      </c>
      <c r="I89" s="986" t="s">
        <v>461</v>
      </c>
      <c r="J89" s="3"/>
      <c r="K89" s="3"/>
      <c r="L89" s="3"/>
      <c r="M89" s="3"/>
      <c r="N89" s="1065" t="str">
        <f>'test RR sign 95%'!HW13</f>
        <v/>
      </c>
      <c r="O89" s="977" t="str">
        <f>'test RR sign 95%'!HX13</f>
        <v>95% Lower Limit:</v>
      </c>
      <c r="P89" s="968"/>
      <c r="Q89" s="1065" t="str">
        <f>'test RR sign 95%'!IH13</f>
        <v/>
      </c>
      <c r="R89" s="977" t="str">
        <f>'test RR sign 95%'!II13</f>
        <v>95% Lower Limit:</v>
      </c>
      <c r="S89" s="968"/>
    </row>
    <row r="90" spans="1:42" ht="25.5" customHeight="1" thickBot="1" x14ac:dyDescent="0.35">
      <c r="A90" s="3"/>
      <c r="B90" s="3"/>
      <c r="C90" s="3"/>
      <c r="D90" s="986" t="s">
        <v>131</v>
      </c>
      <c r="E90" s="987">
        <f>AJ97</f>
        <v>0</v>
      </c>
      <c r="F90" s="988">
        <v>8.3769633507853408E-2</v>
      </c>
      <c r="G90" s="986"/>
      <c r="H90" s="987">
        <f>AJ105</f>
        <v>0</v>
      </c>
      <c r="I90" s="989">
        <v>6.569343065693431E-2</v>
      </c>
      <c r="J90" s="3"/>
      <c r="K90" s="3"/>
      <c r="L90" s="3"/>
      <c r="M90" s="3"/>
      <c r="N90" s="1066" t="str">
        <f>'test RR sign 95%'!HW14</f>
        <v/>
      </c>
      <c r="O90" s="977" t="str">
        <f>'test RR sign 95%'!HX14</f>
        <v>95% Upper Limit:</v>
      </c>
      <c r="P90" s="968"/>
      <c r="Q90" s="1066" t="str">
        <f>'test RR sign 95%'!IH14</f>
        <v/>
      </c>
      <c r="R90" s="977" t="str">
        <f>'test RR sign 95%'!II14</f>
        <v>95% Upper Limit:</v>
      </c>
      <c r="S90" s="968"/>
    </row>
    <row r="91" spans="1:42" ht="21.75" customHeight="1" x14ac:dyDescent="0.4">
      <c r="A91" s="3"/>
      <c r="B91" s="3"/>
      <c r="C91" s="3"/>
      <c r="D91" s="986" t="s">
        <v>132</v>
      </c>
      <c r="E91" s="987">
        <f>AK97</f>
        <v>0</v>
      </c>
      <c r="F91" s="988">
        <v>7.0707070707070704E-2</v>
      </c>
      <c r="G91" s="986"/>
      <c r="H91" s="987">
        <f>AK105</f>
        <v>0</v>
      </c>
      <c r="I91" s="989">
        <v>0.13454545454545455</v>
      </c>
      <c r="J91" s="3"/>
      <c r="K91" s="3"/>
      <c r="L91" s="3"/>
      <c r="M91" s="3"/>
      <c r="N91" s="974"/>
      <c r="O91" s="599"/>
      <c r="P91" s="968"/>
      <c r="Q91" s="974"/>
      <c r="R91" s="599"/>
      <c r="S91" s="968"/>
      <c r="AF91" s="788" t="s">
        <v>82</v>
      </c>
    </row>
    <row r="92" spans="1:42" ht="21.75" customHeight="1" thickBot="1" x14ac:dyDescent="0.35">
      <c r="A92" s="3"/>
      <c r="B92" s="3"/>
      <c r="C92" s="3"/>
      <c r="D92" s="986" t="s">
        <v>133</v>
      </c>
      <c r="E92" s="987">
        <f>AL97</f>
        <v>0</v>
      </c>
      <c r="F92" s="988">
        <v>0.19047619047619047</v>
      </c>
      <c r="G92" s="986"/>
      <c r="H92" s="987">
        <f>AL105</f>
        <v>0</v>
      </c>
      <c r="I92" s="989">
        <v>0.19696969696969696</v>
      </c>
      <c r="J92" s="3"/>
      <c r="K92" s="3"/>
      <c r="L92" s="3"/>
      <c r="M92" s="3"/>
      <c r="N92" s="975" t="str">
        <f>'test RR sign 95%'!HW8</f>
        <v>RR</v>
      </c>
      <c r="P92" s="968"/>
      <c r="Q92" s="975" t="str">
        <f>'test RR sign 95%'!IH8</f>
        <v>RR</v>
      </c>
      <c r="R92" s="599"/>
      <c r="S92" s="968"/>
    </row>
    <row r="93" spans="1:42" ht="36.75" customHeight="1" thickBot="1" x14ac:dyDescent="0.4">
      <c r="A93" s="3"/>
      <c r="B93" s="3"/>
      <c r="C93" s="3"/>
      <c r="D93" s="986" t="s">
        <v>129</v>
      </c>
      <c r="E93" s="988" t="e">
        <f>AP97</f>
        <v>#DIV/0!</v>
      </c>
      <c r="F93" s="990">
        <v>8.8167053364269138E-2</v>
      </c>
      <c r="G93" s="986"/>
      <c r="H93" s="987" t="e">
        <f>AP105</f>
        <v>#DIV/0!</v>
      </c>
      <c r="I93" s="989">
        <v>0.11056910569105691</v>
      </c>
      <c r="J93" s="3"/>
      <c r="K93" s="3"/>
      <c r="L93" s="3"/>
      <c r="M93" s="3"/>
      <c r="N93" s="1064" t="str">
        <f>'test RR sign 95%'!HW9</f>
        <v/>
      </c>
      <c r="O93" s="977" t="str">
        <f>'test RR sign 95%'!HX9</f>
        <v xml:space="preserve"> 95% significant difference</v>
      </c>
      <c r="P93" s="968"/>
      <c r="Q93" s="1064" t="str">
        <f>'test RR sign 95%'!IH9</f>
        <v/>
      </c>
      <c r="R93" s="977" t="str">
        <f>'test RR sign 95%'!II9</f>
        <v xml:space="preserve"> 95% significant difference</v>
      </c>
      <c r="S93" s="968"/>
      <c r="AF93" s="506" t="s">
        <v>22</v>
      </c>
    </row>
    <row r="94" spans="1:42" ht="21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967"/>
      <c r="O94" s="9"/>
      <c r="P94" s="968"/>
      <c r="Q94" s="969"/>
      <c r="R94" s="9"/>
      <c r="S94" s="968"/>
      <c r="AF94" s="291">
        <f>'ANAM.M.rep1'!CD536</f>
        <v>0</v>
      </c>
      <c r="AG94" s="487" t="str">
        <f>'ANAM.M.rep1'!CE536</f>
        <v>NUMERO CASI POSITIVI</v>
      </c>
      <c r="AH94" s="488">
        <f>'ANAM.M.rep1'!CF536</f>
        <v>0</v>
      </c>
      <c r="AI94" s="489">
        <f>'ANAM.M.rep1'!CG536</f>
        <v>0</v>
      </c>
      <c r="AJ94" s="495" t="str">
        <f>'ANAM.M.rep1'!CH536</f>
        <v>PERCENTO</v>
      </c>
      <c r="AK94" s="488">
        <f>'ANAM.M.rep1'!CI536</f>
        <v>0</v>
      </c>
      <c r="AL94" s="489">
        <f>'ANAM.M.rep1'!CJ536</f>
        <v>0</v>
      </c>
      <c r="AM94" s="495" t="str">
        <f>'ANAM.M.rep1'!CK536</f>
        <v>NUMERO CASI TOTALI</v>
      </c>
      <c r="AN94" s="488">
        <f>'ANAM.M.rep1'!CL536</f>
        <v>0</v>
      </c>
      <c r="AO94" s="489">
        <f>'ANAM.M.rep1'!CM536</f>
        <v>0</v>
      </c>
      <c r="AP94" s="176" t="s">
        <v>235</v>
      </c>
    </row>
    <row r="95" spans="1:42" ht="21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970"/>
      <c r="O95" s="971"/>
      <c r="P95" s="972"/>
      <c r="Q95" s="973"/>
      <c r="R95" s="971"/>
      <c r="S95" s="972"/>
      <c r="AF95" s="340">
        <f>'ANAM.M.rep1'!CD537</f>
        <v>0</v>
      </c>
      <c r="AG95" s="490" t="str">
        <f>'ANAM.M.rep1'!CE537</f>
        <v>15-35</v>
      </c>
      <c r="AH95" s="483" t="str">
        <f>'ANAM.M.rep1'!CF537</f>
        <v>36-55</v>
      </c>
      <c r="AI95" s="491" t="str">
        <f>'ANAM.M.rep1'!CG537</f>
        <v>&gt;55</v>
      </c>
      <c r="AJ95" s="490" t="str">
        <f>'ANAM.M.rep1'!CH537</f>
        <v>15-35</v>
      </c>
      <c r="AK95" s="483" t="str">
        <f>'ANAM.M.rep1'!CI537</f>
        <v>36-55</v>
      </c>
      <c r="AL95" s="491" t="str">
        <f>'ANAM.M.rep1'!CJ537</f>
        <v>&gt;55</v>
      </c>
      <c r="AM95" s="490" t="str">
        <f>'ANAM.M.rep1'!CK537</f>
        <v>15-35</v>
      </c>
      <c r="AN95" s="483" t="str">
        <f>'ANAM.M.rep1'!CL537</f>
        <v>36-55</v>
      </c>
      <c r="AO95" s="491" t="str">
        <f>'ANAM.M.rep1'!CM537</f>
        <v>&gt;55</v>
      </c>
    </row>
    <row r="96" spans="1:42" ht="21.75" customHeight="1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AF96" s="783" t="s">
        <v>229</v>
      </c>
      <c r="AG96" s="509">
        <f>'ANAM.M.rep1'!HH538</f>
        <v>0</v>
      </c>
      <c r="AH96" s="510">
        <f>'ANAM.M.rep1'!HI538</f>
        <v>0</v>
      </c>
      <c r="AI96" s="511">
        <f>'ANAM.M.rep1'!HJ538</f>
        <v>0</v>
      </c>
      <c r="AJ96" s="496">
        <f>'ANAM.M.rep1'!HK538</f>
        <v>0</v>
      </c>
      <c r="AK96" s="485">
        <f>'ANAM.M.rep1'!HL538</f>
        <v>0</v>
      </c>
      <c r="AL96" s="497">
        <f>'ANAM.M.rep1'!HM538</f>
        <v>0</v>
      </c>
      <c r="AM96" s="501">
        <f>'ANAM.M.rep1'!HN538</f>
        <v>0</v>
      </c>
      <c r="AN96" s="486">
        <f>'ANAM.M.rep1'!HO538</f>
        <v>0</v>
      </c>
      <c r="AO96" s="502">
        <f>'ANAM.M.rep1'!HP538</f>
        <v>0</v>
      </c>
      <c r="AP96" s="786" t="e">
        <f>(AG96+AH96+AI96)/(AM96+AN96+AO96)</f>
        <v>#DIV/0!</v>
      </c>
    </row>
    <row r="97" spans="1:42" ht="21.75" customHeight="1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AF97" s="783" t="s">
        <v>135</v>
      </c>
      <c r="AG97" s="509">
        <f>'ANAM.M.rep1'!HH539</f>
        <v>0</v>
      </c>
      <c r="AH97" s="510">
        <f>'ANAM.M.rep1'!HI539</f>
        <v>0</v>
      </c>
      <c r="AI97" s="511">
        <f>'ANAM.M.rep1'!HJ539</f>
        <v>0</v>
      </c>
      <c r="AJ97" s="496">
        <f>'ANAM.M.rep1'!HK539</f>
        <v>0</v>
      </c>
      <c r="AK97" s="485">
        <f>'ANAM.M.rep1'!HL539</f>
        <v>0</v>
      </c>
      <c r="AL97" s="497">
        <f>'ANAM.M.rep1'!HM539</f>
        <v>0</v>
      </c>
      <c r="AM97" s="501">
        <f>'ANAM.M.rep1'!HN539</f>
        <v>0</v>
      </c>
      <c r="AN97" s="486">
        <f>'ANAM.M.rep1'!HO539</f>
        <v>0</v>
      </c>
      <c r="AO97" s="502">
        <f>'ANAM.M.rep1'!HP539</f>
        <v>0</v>
      </c>
      <c r="AP97" s="786" t="e">
        <f t="shared" ref="AP97:AP98" si="2">(AG97+AH97+AI97)/(AM97+AN97+AO97)</f>
        <v>#DIV/0!</v>
      </c>
    </row>
    <row r="98" spans="1:42" ht="21.75" customHeight="1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AF98" s="784" t="s">
        <v>227</v>
      </c>
      <c r="AG98" s="509">
        <f>'ANAM.M.rep1'!HH540</f>
        <v>0</v>
      </c>
      <c r="AH98" s="510">
        <f>'ANAM.M.rep1'!HI540</f>
        <v>0</v>
      </c>
      <c r="AI98" s="511">
        <f>'ANAM.M.rep1'!HJ540</f>
        <v>0</v>
      </c>
      <c r="AJ98" s="496">
        <f>'ANAM.M.rep1'!HK540</f>
        <v>0</v>
      </c>
      <c r="AK98" s="485">
        <f>'ANAM.M.rep1'!HL540</f>
        <v>0</v>
      </c>
      <c r="AL98" s="497">
        <f>'ANAM.M.rep1'!HM540</f>
        <v>0</v>
      </c>
      <c r="AM98" s="501">
        <f>'ANAM.M.rep1'!HN540</f>
        <v>0</v>
      </c>
      <c r="AN98" s="486">
        <f>'ANAM.M.rep1'!HO540</f>
        <v>0</v>
      </c>
      <c r="AO98" s="502">
        <f>'ANAM.M.rep1'!HP540</f>
        <v>0</v>
      </c>
      <c r="AP98" s="786" t="e">
        <f t="shared" si="2"/>
        <v>#DIV/0!</v>
      </c>
    </row>
    <row r="99" spans="1:42" ht="21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42" ht="21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42" ht="21.75" customHeight="1" thickBot="1" x14ac:dyDescent="0.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AF101" s="506" t="s">
        <v>23</v>
      </c>
      <c r="AG101" s="54"/>
      <c r="AH101" s="50"/>
      <c r="AI101" s="50"/>
      <c r="AJ101" s="50"/>
      <c r="AK101" s="50"/>
      <c r="AL101" s="50"/>
      <c r="AM101" s="50"/>
      <c r="AN101" s="50"/>
      <c r="AO101" s="50"/>
    </row>
    <row r="102" spans="1:42" ht="21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AF102" s="291">
        <f>'ANAM.F.rep1'!CD536</f>
        <v>0</v>
      </c>
      <c r="AG102" s="487" t="str">
        <f>'ANAM.F.rep1'!CE536</f>
        <v>NUMERO CASI POSITIVI</v>
      </c>
      <c r="AH102" s="488">
        <f>'ANAM.F.rep1'!CF536</f>
        <v>0</v>
      </c>
      <c r="AI102" s="489">
        <f>'ANAM.F.rep1'!CG536</f>
        <v>0</v>
      </c>
      <c r="AJ102" s="495" t="str">
        <f>'ANAM.F.rep1'!CH536</f>
        <v>PERCENTO</v>
      </c>
      <c r="AK102" s="488">
        <f>'ANAM.F.rep1'!CI536</f>
        <v>0</v>
      </c>
      <c r="AL102" s="489">
        <f>'ANAM.F.rep1'!CJ536</f>
        <v>0</v>
      </c>
      <c r="AM102" s="495" t="str">
        <f>'ANAM.F.rep1'!CK536</f>
        <v>NUMERO CASI TOTALI</v>
      </c>
      <c r="AN102" s="488">
        <f>'ANAM.F.rep1'!CL536</f>
        <v>0</v>
      </c>
      <c r="AO102" s="489">
        <f>'ANAM.F.rep1'!CM536</f>
        <v>0</v>
      </c>
      <c r="AP102" s="176" t="s">
        <v>235</v>
      </c>
    </row>
    <row r="103" spans="1:42" ht="21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AF103" s="340">
        <f>'ANAM.F.rep1'!CD537</f>
        <v>0</v>
      </c>
      <c r="AG103" s="490" t="str">
        <f>'ANAM.F.rep1'!CE537</f>
        <v>15-35</v>
      </c>
      <c r="AH103" s="483" t="str">
        <f>'ANAM.F.rep1'!CF537</f>
        <v>36-55</v>
      </c>
      <c r="AI103" s="491" t="str">
        <f>'ANAM.F.rep1'!CG537</f>
        <v>&gt;55</v>
      </c>
      <c r="AJ103" s="490" t="str">
        <f>'ANAM.F.rep1'!CH537</f>
        <v>15-35</v>
      </c>
      <c r="AK103" s="483" t="str">
        <f>'ANAM.F.rep1'!CI537</f>
        <v>36-55</v>
      </c>
      <c r="AL103" s="491" t="str">
        <f>'ANAM.F.rep1'!CJ537</f>
        <v>&gt;55</v>
      </c>
      <c r="AM103" s="490" t="str">
        <f>'ANAM.F.rep1'!CK537</f>
        <v>15-35</v>
      </c>
      <c r="AN103" s="483" t="str">
        <f>'ANAM.F.rep1'!CL537</f>
        <v>36-55</v>
      </c>
      <c r="AO103" s="491" t="str">
        <f>'ANAM.F.rep1'!CM537</f>
        <v>&gt;55</v>
      </c>
    </row>
    <row r="104" spans="1:42" ht="21.75" customHeight="1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AF104" s="783" t="s">
        <v>229</v>
      </c>
      <c r="AG104" s="515">
        <f>'ANAM.F.rep1'!HH538</f>
        <v>0</v>
      </c>
      <c r="AH104" s="516">
        <f>'ANAM.F.rep1'!HI538</f>
        <v>0</v>
      </c>
      <c r="AI104" s="517">
        <f>'ANAM.F.rep1'!CG538</f>
        <v>0</v>
      </c>
      <c r="AJ104" s="496">
        <f>'ANAM.F.rep1'!HK538</f>
        <v>0</v>
      </c>
      <c r="AK104" s="485">
        <f>'ANAM.F.rep1'!HL538</f>
        <v>0</v>
      </c>
      <c r="AL104" s="497">
        <f>'ANAM.F.rep1'!HM538</f>
        <v>0</v>
      </c>
      <c r="AM104" s="501">
        <f>'ANAM.F.rep1'!HN538</f>
        <v>0</v>
      </c>
      <c r="AN104" s="486">
        <f>'ANAM.F.rep1'!HO538</f>
        <v>0</v>
      </c>
      <c r="AO104" s="502">
        <f>'ANAM.F.rep1'!CP538</f>
        <v>0</v>
      </c>
      <c r="AP104" s="786" t="e">
        <f>(AG104+AH104+AI104)/(AM104+AN104+AO104)</f>
        <v>#DIV/0!</v>
      </c>
    </row>
    <row r="105" spans="1:42" ht="21.75" customHeight="1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AF105" s="783" t="s">
        <v>135</v>
      </c>
      <c r="AG105" s="515">
        <f>'ANAM.F.rep1'!HH539</f>
        <v>0</v>
      </c>
      <c r="AH105" s="516">
        <f>'ANAM.F.rep1'!CF539</f>
        <v>0</v>
      </c>
      <c r="AI105" s="517">
        <f>'ANAM.F.rep1'!HJ539</f>
        <v>0</v>
      </c>
      <c r="AJ105" s="496">
        <f>'ANAM.F.rep1'!HK539</f>
        <v>0</v>
      </c>
      <c r="AK105" s="485">
        <f>'ANAM.F.rep1'!HL539</f>
        <v>0</v>
      </c>
      <c r="AL105" s="497">
        <f>'ANAM.F.rep1'!HM539</f>
        <v>0</v>
      </c>
      <c r="AM105" s="501">
        <f>'ANAM.F.rep1'!HN539</f>
        <v>0</v>
      </c>
      <c r="AN105" s="486">
        <f>'ANAM.F.rep1'!HOL539</f>
        <v>0</v>
      </c>
      <c r="AO105" s="502">
        <f>'ANAM.F.rep1'!HP539</f>
        <v>0</v>
      </c>
      <c r="AP105" s="786" t="e">
        <f t="shared" ref="AP105:AP106" si="3">(AG105+AH105+AI105)/(AM105+AN105+AO105)</f>
        <v>#DIV/0!</v>
      </c>
    </row>
    <row r="106" spans="1:42" ht="21.75" customHeight="1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AF106" s="784" t="s">
        <v>227</v>
      </c>
      <c r="AG106" s="515">
        <f>'ANAM.F.rep1'!HH540</f>
        <v>0</v>
      </c>
      <c r="AH106" s="516">
        <f>'ANAM.F.rep1'!HI540</f>
        <v>0</v>
      </c>
      <c r="AI106" s="517">
        <f>'ANAM.F.rep1'!HJ540</f>
        <v>0</v>
      </c>
      <c r="AJ106" s="496">
        <f>'ANAM.F.rep1'!HK540</f>
        <v>0</v>
      </c>
      <c r="AK106" s="485">
        <f>'ANAM.F.rep1'!HL540</f>
        <v>0</v>
      </c>
      <c r="AL106" s="497">
        <f>'ANAM.F.rep1'!HM540</f>
        <v>0</v>
      </c>
      <c r="AM106" s="501">
        <f>'ANAM.F.rep1'!HN540</f>
        <v>0</v>
      </c>
      <c r="AN106" s="486">
        <f>'ANAM.F.rep1'!HO540</f>
        <v>0</v>
      </c>
      <c r="AO106" s="502">
        <f>'ANAM.F.rep1'!HP540</f>
        <v>0</v>
      </c>
      <c r="AP106" s="786" t="e">
        <f t="shared" si="3"/>
        <v>#DIV/0!</v>
      </c>
    </row>
    <row r="107" spans="1:42" ht="21.75" customHeight="1" x14ac:dyDescent="0.2">
      <c r="A107" s="684"/>
      <c r="B107" s="684"/>
      <c r="C107" s="684"/>
      <c r="D107" s="684"/>
      <c r="E107" s="684"/>
      <c r="F107" s="684"/>
      <c r="G107" s="684"/>
      <c r="H107" s="684"/>
      <c r="I107" s="684"/>
      <c r="J107" s="684"/>
      <c r="K107" s="684"/>
      <c r="L107" s="684"/>
      <c r="M107" s="684"/>
      <c r="N107" s="684"/>
      <c r="O107" s="684"/>
      <c r="P107" s="684"/>
      <c r="Q107" s="684"/>
      <c r="R107" s="684"/>
      <c r="S107" s="684"/>
      <c r="T107" s="684"/>
      <c r="U107" s="684"/>
      <c r="V107" s="684"/>
      <c r="W107" s="684"/>
      <c r="X107" s="684"/>
    </row>
    <row r="108" spans="1:42" ht="21.75" customHeight="1" x14ac:dyDescent="0.2"/>
    <row r="109" spans="1:42" ht="21.75" customHeight="1" x14ac:dyDescent="0.2"/>
    <row r="110" spans="1:42" ht="21.75" customHeight="1" x14ac:dyDescent="0.2"/>
    <row r="111" spans="1:42" ht="21.75" customHeight="1" x14ac:dyDescent="0.3">
      <c r="E111" s="986" t="s">
        <v>458</v>
      </c>
      <c r="F111" s="986" t="s">
        <v>460</v>
      </c>
      <c r="G111" s="986" t="s">
        <v>459</v>
      </c>
      <c r="H111" s="986" t="s">
        <v>461</v>
      </c>
    </row>
    <row r="112" spans="1:42" ht="21.75" customHeight="1" x14ac:dyDescent="0.2">
      <c r="E112" s="31" t="e">
        <f>E93</f>
        <v>#DIV/0!</v>
      </c>
      <c r="F112" s="920">
        <f>F93</f>
        <v>8.8167053364269138E-2</v>
      </c>
      <c r="G112" s="31" t="e">
        <f>H93</f>
        <v>#DIV/0!</v>
      </c>
      <c r="H112" s="31">
        <f>I93</f>
        <v>0.11056910569105691</v>
      </c>
    </row>
    <row r="113" ht="21.75" customHeight="1" x14ac:dyDescent="0.2"/>
    <row r="114" ht="21.75" customHeight="1" x14ac:dyDescent="0.2"/>
    <row r="115" ht="21.75" customHeight="1" x14ac:dyDescent="0.2"/>
    <row r="116" ht="21.75" customHeight="1" x14ac:dyDescent="0.2"/>
    <row r="117" ht="21.75" customHeight="1" x14ac:dyDescent="0.2"/>
    <row r="118" ht="21.75" customHeight="1" x14ac:dyDescent="0.2"/>
    <row r="119" ht="21.75" customHeight="1" x14ac:dyDescent="0.2"/>
    <row r="120" ht="21.75" customHeight="1" x14ac:dyDescent="0.2"/>
    <row r="121" ht="21.75" customHeight="1" x14ac:dyDescent="0.2"/>
    <row r="122" ht="21.75" customHeight="1" x14ac:dyDescent="0.2"/>
    <row r="123" ht="21.75" customHeight="1" x14ac:dyDescent="0.2"/>
    <row r="124" ht="21.75" customHeight="1" x14ac:dyDescent="0.2"/>
    <row r="125" ht="21.75" customHeight="1" x14ac:dyDescent="0.2"/>
    <row r="126" ht="21.75" customHeight="1" x14ac:dyDescent="0.2"/>
    <row r="127" ht="21.75" customHeight="1" x14ac:dyDescent="0.2"/>
    <row r="128" ht="21.75" customHeight="1" x14ac:dyDescent="0.2"/>
    <row r="129" spans="32:68" ht="21.75" customHeight="1" x14ac:dyDescent="0.2"/>
    <row r="130" spans="32:68" ht="21.75" customHeight="1" x14ac:dyDescent="0.2"/>
    <row r="131" spans="32:68" ht="21.75" customHeight="1" thickBot="1" x14ac:dyDescent="0.25">
      <c r="AF131" s="616"/>
      <c r="AG131" s="616"/>
      <c r="AH131" s="616"/>
      <c r="AI131" s="616"/>
      <c r="AJ131" s="616"/>
      <c r="AK131" s="616"/>
      <c r="AL131" s="616"/>
      <c r="AM131" s="616"/>
      <c r="AN131" s="616"/>
      <c r="AO131" s="616"/>
      <c r="AP131" s="616"/>
      <c r="AQ131" s="616"/>
      <c r="AR131" s="616"/>
      <c r="AS131" s="616"/>
      <c r="AT131" s="616"/>
      <c r="AU131" s="616"/>
      <c r="AV131" s="616"/>
      <c r="AW131" s="616"/>
      <c r="AX131" s="637"/>
      <c r="AY131" s="631"/>
      <c r="AZ131" s="631"/>
      <c r="BA131" s="631"/>
      <c r="BB131" s="631"/>
      <c r="BC131" s="631"/>
      <c r="BD131" s="631"/>
      <c r="BE131" s="631"/>
      <c r="BF131" s="631"/>
      <c r="BG131" s="631"/>
      <c r="BH131" s="631"/>
      <c r="BI131" s="631"/>
      <c r="BJ131" s="631"/>
      <c r="BK131" s="631"/>
      <c r="BL131" s="631"/>
      <c r="BM131" s="631"/>
      <c r="BN131" s="637"/>
    </row>
    <row r="132" spans="32:68" ht="21.75" customHeight="1" x14ac:dyDescent="0.4">
      <c r="AF132" s="616"/>
      <c r="AG132" s="454"/>
      <c r="AH132" s="620" t="s">
        <v>207</v>
      </c>
      <c r="AI132" s="455"/>
      <c r="AJ132" s="455"/>
      <c r="AK132" s="455"/>
      <c r="AL132" s="455"/>
      <c r="AM132" s="455"/>
      <c r="AN132" s="455"/>
      <c r="AO132" s="455"/>
      <c r="AP132" s="455"/>
      <c r="AQ132" s="455"/>
      <c r="AR132" s="455"/>
      <c r="AS132" s="455"/>
      <c r="AT132" s="455"/>
      <c r="AU132" s="456"/>
      <c r="AW132" s="616"/>
      <c r="AX132" s="637"/>
      <c r="AZ132" s="454"/>
      <c r="BA132" s="626" t="s">
        <v>208</v>
      </c>
      <c r="BB132" s="455"/>
      <c r="BC132" s="455"/>
      <c r="BD132" s="455"/>
      <c r="BE132" s="455"/>
      <c r="BF132" s="455"/>
      <c r="BG132" s="455"/>
      <c r="BH132" s="455"/>
      <c r="BI132" s="455"/>
      <c r="BJ132" s="455"/>
      <c r="BK132" s="455"/>
      <c r="BL132" s="455"/>
      <c r="BM132" s="455"/>
      <c r="BN132" s="456"/>
    </row>
    <row r="133" spans="32:68" ht="21.75" customHeight="1" x14ac:dyDescent="0.2">
      <c r="AF133" s="616"/>
      <c r="AG133" s="430"/>
      <c r="AH133" s="9"/>
      <c r="AI133" s="1429" t="s">
        <v>82</v>
      </c>
      <c r="AJ133" s="1429"/>
      <c r="AK133" s="1429"/>
      <c r="AL133" s="9"/>
      <c r="AM133" s="1429" t="s">
        <v>176</v>
      </c>
      <c r="AN133" s="1429"/>
      <c r="AO133" s="1429"/>
      <c r="AP133" s="9"/>
      <c r="AQ133" s="9"/>
      <c r="AR133" s="9"/>
      <c r="AS133" s="9"/>
      <c r="AT133" s="9"/>
      <c r="AU133" s="431"/>
      <c r="AW133" s="616"/>
      <c r="AX133" s="637"/>
      <c r="AZ133" s="430"/>
      <c r="BA133" s="9"/>
      <c r="BB133" s="1429" t="s">
        <v>82</v>
      </c>
      <c r="BC133" s="1429"/>
      <c r="BD133" s="1429"/>
      <c r="BE133" s="9"/>
      <c r="BF133" s="1429" t="s">
        <v>176</v>
      </c>
      <c r="BG133" s="1429"/>
      <c r="BH133" s="1429"/>
      <c r="BI133" s="9"/>
      <c r="BJ133" s="9"/>
      <c r="BK133" s="9"/>
      <c r="BL133" s="9"/>
      <c r="BM133" s="9"/>
      <c r="BN133" s="431"/>
    </row>
    <row r="134" spans="32:68" ht="21.75" customHeight="1" x14ac:dyDescent="0.25">
      <c r="AF134" s="616"/>
      <c r="AG134" s="430"/>
      <c r="AH134" s="458" t="s">
        <v>206</v>
      </c>
      <c r="AI134" s="621" t="s">
        <v>179</v>
      </c>
      <c r="AJ134" s="621" t="s">
        <v>177</v>
      </c>
      <c r="AK134" s="621" t="s">
        <v>178</v>
      </c>
      <c r="AL134" s="599"/>
      <c r="AM134" s="621" t="s">
        <v>180</v>
      </c>
      <c r="AN134" s="621" t="s">
        <v>181</v>
      </c>
      <c r="AO134" s="621" t="s">
        <v>182</v>
      </c>
      <c r="AP134" s="9"/>
      <c r="AQ134" s="9"/>
      <c r="AR134" s="599" t="str">
        <f t="shared" ref="AR134:AR138" si="4">AM134</f>
        <v>bPx</v>
      </c>
      <c r="AS134" s="621" t="s">
        <v>183</v>
      </c>
      <c r="AT134" s="621" t="s">
        <v>184</v>
      </c>
      <c r="AU134" s="431"/>
      <c r="AW134" s="616"/>
      <c r="AX134" s="637"/>
      <c r="AZ134" s="430"/>
      <c r="BA134" s="458" t="s">
        <v>206</v>
      </c>
      <c r="BB134" s="621" t="s">
        <v>179</v>
      </c>
      <c r="BC134" s="621" t="s">
        <v>177</v>
      </c>
      <c r="BD134" s="621" t="s">
        <v>178</v>
      </c>
      <c r="BE134" s="599"/>
      <c r="BF134" s="621" t="s">
        <v>180</v>
      </c>
      <c r="BG134" s="621" t="s">
        <v>181</v>
      </c>
      <c r="BH134" s="621" t="s">
        <v>182</v>
      </c>
      <c r="BI134" s="9"/>
      <c r="BJ134" s="9"/>
      <c r="BK134" s="599" t="str">
        <f t="shared" ref="BK134:BK138" si="5">BF134</f>
        <v>bPx</v>
      </c>
      <c r="BL134" s="621" t="s">
        <v>183</v>
      </c>
      <c r="BM134" s="621" t="s">
        <v>184</v>
      </c>
      <c r="BN134" s="431"/>
    </row>
    <row r="135" spans="32:68" ht="21.75" customHeight="1" x14ac:dyDescent="0.2">
      <c r="AF135" s="616"/>
      <c r="AG135" s="430"/>
      <c r="AH135" s="9"/>
      <c r="AI135" s="458" t="s">
        <v>174</v>
      </c>
      <c r="AJ135" s="458" t="s">
        <v>175</v>
      </c>
      <c r="AK135" s="458" t="s">
        <v>34</v>
      </c>
      <c r="AL135" s="9"/>
      <c r="AM135" s="458" t="s">
        <v>174</v>
      </c>
      <c r="AN135" s="458" t="s">
        <v>175</v>
      </c>
      <c r="AO135" s="458" t="s">
        <v>34</v>
      </c>
      <c r="AP135" s="9"/>
      <c r="AQ135" s="9"/>
      <c r="AR135" s="458" t="str">
        <f t="shared" si="4"/>
        <v xml:space="preserve">N.TOTALI </v>
      </c>
      <c r="AS135" s="9"/>
      <c r="AT135" s="9"/>
      <c r="AU135" s="431"/>
      <c r="AW135" s="616"/>
      <c r="AX135" s="637"/>
      <c r="AZ135" s="430"/>
      <c r="BA135" s="9"/>
      <c r="BB135" s="458" t="s">
        <v>174</v>
      </c>
      <c r="BC135" s="458" t="s">
        <v>175</v>
      </c>
      <c r="BD135" s="458" t="s">
        <v>34</v>
      </c>
      <c r="BE135" s="9"/>
      <c r="BF135" s="458" t="s">
        <v>174</v>
      </c>
      <c r="BG135" s="458" t="s">
        <v>175</v>
      </c>
      <c r="BH135" s="458" t="s">
        <v>34</v>
      </c>
      <c r="BI135" s="9"/>
      <c r="BJ135" s="9"/>
      <c r="BK135" s="458" t="str">
        <f t="shared" si="5"/>
        <v xml:space="preserve">N.TOTALI </v>
      </c>
      <c r="BL135" s="9"/>
      <c r="BM135" s="9"/>
      <c r="BN135" s="431"/>
    </row>
    <row r="136" spans="32:68" ht="21.75" customHeight="1" x14ac:dyDescent="0.3">
      <c r="AF136" s="616"/>
      <c r="AG136" s="430"/>
      <c r="AH136" s="619" t="s">
        <v>131</v>
      </c>
      <c r="AI136" s="617">
        <f>P29</f>
        <v>0</v>
      </c>
      <c r="AJ136" s="617">
        <f>AG97</f>
        <v>0</v>
      </c>
      <c r="AK136" s="570" t="e">
        <f>AJ136/AI136</f>
        <v>#DIV/0!</v>
      </c>
      <c r="AL136" s="24"/>
      <c r="AM136" s="917">
        <v>191</v>
      </c>
      <c r="AN136" s="918">
        <v>16</v>
      </c>
      <c r="AO136" s="570">
        <f>AN136/AM136</f>
        <v>8.3769633507853408E-2</v>
      </c>
      <c r="AP136" s="9"/>
      <c r="AQ136" s="9"/>
      <c r="AR136" s="537">
        <f t="shared" si="4"/>
        <v>191</v>
      </c>
      <c r="AS136" s="570" t="e">
        <f>AK136*AM136</f>
        <v>#DIV/0!</v>
      </c>
      <c r="AT136" s="570">
        <f>AO136*AM136</f>
        <v>16</v>
      </c>
      <c r="AU136" s="431"/>
      <c r="AW136" s="616"/>
      <c r="AX136" s="637"/>
      <c r="AZ136" s="430"/>
      <c r="BA136" s="619" t="s">
        <v>131</v>
      </c>
      <c r="BB136" s="627">
        <f>P30</f>
        <v>0</v>
      </c>
      <c r="BC136" s="627">
        <f>AG105</f>
        <v>0</v>
      </c>
      <c r="BD136" s="570" t="e">
        <f>BC136/BB136</f>
        <v>#DIV/0!</v>
      </c>
      <c r="BE136" s="24"/>
      <c r="BF136" s="919">
        <v>274</v>
      </c>
      <c r="BG136" s="918">
        <v>18</v>
      </c>
      <c r="BH136" s="570">
        <f>BG136/BF136</f>
        <v>6.569343065693431E-2</v>
      </c>
      <c r="BI136" s="9"/>
      <c r="BJ136" s="9"/>
      <c r="BK136" s="537">
        <f t="shared" si="5"/>
        <v>274</v>
      </c>
      <c r="BL136" s="630" t="e">
        <f>BD136*BF136</f>
        <v>#DIV/0!</v>
      </c>
      <c r="BM136" s="630">
        <f>BH136*BF136</f>
        <v>18</v>
      </c>
      <c r="BN136" s="431"/>
    </row>
    <row r="137" spans="32:68" ht="21.75" customHeight="1" x14ac:dyDescent="0.3">
      <c r="AF137" s="616"/>
      <c r="AG137" s="430"/>
      <c r="AH137" s="619" t="s">
        <v>132</v>
      </c>
      <c r="AI137" s="617">
        <f>R29</f>
        <v>0</v>
      </c>
      <c r="AJ137" s="617">
        <f>AH97</f>
        <v>0</v>
      </c>
      <c r="AK137" s="570" t="e">
        <f>AJ137/AI137</f>
        <v>#DIV/0!</v>
      </c>
      <c r="AL137" s="24"/>
      <c r="AM137" s="917">
        <v>198</v>
      </c>
      <c r="AN137" s="918">
        <v>14</v>
      </c>
      <c r="AO137" s="570">
        <f t="shared" ref="AO137:AO138" si="6">AN137/AM137</f>
        <v>7.0707070707070704E-2</v>
      </c>
      <c r="AP137" s="9"/>
      <c r="AQ137" s="9"/>
      <c r="AR137" s="537">
        <f t="shared" si="4"/>
        <v>198</v>
      </c>
      <c r="AS137" s="570" t="e">
        <f>AK137*AM137</f>
        <v>#DIV/0!</v>
      </c>
      <c r="AT137" s="570">
        <f t="shared" ref="AT137:AT138" si="7">AO137*AM137</f>
        <v>14</v>
      </c>
      <c r="AU137" s="431"/>
      <c r="AW137" s="616"/>
      <c r="AX137" s="637"/>
      <c r="AZ137" s="430"/>
      <c r="BA137" s="619" t="s">
        <v>132</v>
      </c>
      <c r="BB137" s="627">
        <f>R30</f>
        <v>0</v>
      </c>
      <c r="BC137" s="627">
        <f>AH105</f>
        <v>0</v>
      </c>
      <c r="BD137" s="570" t="e">
        <f t="shared" ref="BD137:BD138" si="8">BC137/BB137</f>
        <v>#DIV/0!</v>
      </c>
      <c r="BE137" s="24"/>
      <c r="BF137" s="919">
        <v>275</v>
      </c>
      <c r="BG137" s="918">
        <v>37</v>
      </c>
      <c r="BH137" s="570">
        <f t="shared" ref="BH137:BH138" si="9">BG137/BF137</f>
        <v>0.13454545454545455</v>
      </c>
      <c r="BI137" s="9"/>
      <c r="BJ137" s="9"/>
      <c r="BK137" s="537">
        <f t="shared" si="5"/>
        <v>275</v>
      </c>
      <c r="BL137" s="630" t="e">
        <f>BD137*BF137</f>
        <v>#DIV/0!</v>
      </c>
      <c r="BM137" s="630">
        <f t="shared" ref="BM137:BM138" si="10">BH137*BF137</f>
        <v>37</v>
      </c>
      <c r="BN137" s="431"/>
    </row>
    <row r="138" spans="32:68" ht="21.75" customHeight="1" x14ac:dyDescent="0.3">
      <c r="AF138" s="616"/>
      <c r="AG138" s="430"/>
      <c r="AH138" s="619" t="s">
        <v>133</v>
      </c>
      <c r="AI138" s="799">
        <f>T29</f>
        <v>0</v>
      </c>
      <c r="AJ138" s="617">
        <f>AI97</f>
        <v>0</v>
      </c>
      <c r="AK138" s="570" t="e">
        <f>AJ138/AI138</f>
        <v>#DIV/0!</v>
      </c>
      <c r="AL138" s="24"/>
      <c r="AM138" s="917">
        <v>42</v>
      </c>
      <c r="AN138" s="918">
        <v>8</v>
      </c>
      <c r="AO138" s="570">
        <f t="shared" si="6"/>
        <v>0.19047619047619047</v>
      </c>
      <c r="AP138" s="9"/>
      <c r="AQ138" s="9"/>
      <c r="AR138" s="537">
        <f t="shared" si="4"/>
        <v>42</v>
      </c>
      <c r="AS138" s="570" t="e">
        <f>AK138*AM138</f>
        <v>#DIV/0!</v>
      </c>
      <c r="AT138" s="570">
        <f t="shared" si="7"/>
        <v>8</v>
      </c>
      <c r="AU138" s="431"/>
      <c r="AW138" s="616"/>
      <c r="AX138" s="637"/>
      <c r="AZ138" s="430"/>
      <c r="BA138" s="619" t="s">
        <v>133</v>
      </c>
      <c r="BB138" s="627">
        <f>T30</f>
        <v>0</v>
      </c>
      <c r="BC138" s="627">
        <f>AI105</f>
        <v>0</v>
      </c>
      <c r="BD138" s="570" t="e">
        <f t="shared" si="8"/>
        <v>#DIV/0!</v>
      </c>
      <c r="BE138" s="24"/>
      <c r="BF138" s="919">
        <v>66</v>
      </c>
      <c r="BG138" s="918">
        <v>13</v>
      </c>
      <c r="BH138" s="570">
        <f t="shared" si="9"/>
        <v>0.19696969696969696</v>
      </c>
      <c r="BI138" s="9"/>
      <c r="BJ138" s="9"/>
      <c r="BK138" s="537">
        <f t="shared" si="5"/>
        <v>66</v>
      </c>
      <c r="BL138" s="630" t="e">
        <f>BD138*BF138</f>
        <v>#DIV/0!</v>
      </c>
      <c r="BM138" s="630">
        <f t="shared" si="10"/>
        <v>13</v>
      </c>
      <c r="BN138" s="431"/>
    </row>
    <row r="139" spans="32:68" ht="21.75" customHeight="1" thickBot="1" x14ac:dyDescent="0.3">
      <c r="AF139" s="616"/>
      <c r="AG139" s="430"/>
      <c r="AH139" s="24"/>
      <c r="AI139" s="623">
        <f>SUM(AI136:AI138)</f>
        <v>0</v>
      </c>
      <c r="AJ139" s="623">
        <f>SUM(AJ136:AJ138)</f>
        <v>0</v>
      </c>
      <c r="AK139" s="24"/>
      <c r="AL139" s="24"/>
      <c r="AM139" s="623">
        <f>SUM(AM136:AM138)</f>
        <v>431</v>
      </c>
      <c r="AN139" s="623">
        <f>SUM(AN136:AN138)</f>
        <v>38</v>
      </c>
      <c r="AO139" s="9"/>
      <c r="AP139" s="9"/>
      <c r="AQ139" s="9"/>
      <c r="AR139" s="624">
        <f>SUM(AR136:AR138)</f>
        <v>431</v>
      </c>
      <c r="AS139" s="625" t="e">
        <f>SUM(AS136:AS138)</f>
        <v>#DIV/0!</v>
      </c>
      <c r="AT139" s="624">
        <f>SUM(AT136:AT138)</f>
        <v>38</v>
      </c>
      <c r="AU139" s="431"/>
      <c r="AW139" s="616"/>
      <c r="AX139" s="637"/>
      <c r="AZ139" s="430"/>
      <c r="BA139" s="24"/>
      <c r="BB139" s="623">
        <f>SUM(BB136:BB138)</f>
        <v>0</v>
      </c>
      <c r="BC139" s="623">
        <f>SUM(BC136:BC138)</f>
        <v>0</v>
      </c>
      <c r="BD139" s="24"/>
      <c r="BE139" s="24"/>
      <c r="BF139" s="623">
        <f>SUM(BF136:BF138)</f>
        <v>615</v>
      </c>
      <c r="BG139" s="623">
        <f>SUM(BG136:BG138)</f>
        <v>68</v>
      </c>
      <c r="BH139" s="9"/>
      <c r="BI139" s="9"/>
      <c r="BJ139" s="9"/>
      <c r="BK139" s="624">
        <f>SUM(BK136:BK138)</f>
        <v>615</v>
      </c>
      <c r="BL139" s="800" t="e">
        <f>SUM(BL136:BL138)</f>
        <v>#DIV/0!</v>
      </c>
      <c r="BM139" s="624">
        <f>SUM(BM136:BM138)</f>
        <v>68</v>
      </c>
      <c r="BN139" s="431"/>
    </row>
    <row r="140" spans="32:68" ht="21.75" customHeight="1" thickBot="1" x14ac:dyDescent="0.3">
      <c r="AF140" s="616"/>
      <c r="AG140" s="430"/>
      <c r="AH140" s="23" t="s">
        <v>119</v>
      </c>
      <c r="AI140" s="573" t="e">
        <f>(SUMPRODUCT(AJ136:AJ136:AK136:AK138))/AI139</f>
        <v>#DIV/0!</v>
      </c>
      <c r="AJ140" s="599"/>
      <c r="AK140" s="599"/>
      <c r="AL140" s="23" t="s">
        <v>119</v>
      </c>
      <c r="AM140" s="573">
        <f>(SUMPRODUCT(AN136:AN136:AO136:AO138))/AM139</f>
        <v>8.8967408108332049E-2</v>
      </c>
      <c r="AN140" s="9"/>
      <c r="AO140" s="9"/>
      <c r="AP140" s="9"/>
      <c r="AQ140" s="9"/>
      <c r="AR140" s="623" t="s">
        <v>185</v>
      </c>
      <c r="AS140" s="801" t="e">
        <f>AS139/AR139</f>
        <v>#DIV/0!</v>
      </c>
      <c r="AT140" s="801">
        <f>AT139/AR139</f>
        <v>8.8167053364269138E-2</v>
      </c>
      <c r="AU140" s="431"/>
      <c r="AV140" s="579" t="e">
        <f>AS140/AT140</f>
        <v>#DIV/0!</v>
      </c>
      <c r="AW140" s="616"/>
      <c r="AX140" s="637"/>
      <c r="AZ140" s="430"/>
      <c r="BA140" s="23" t="s">
        <v>119</v>
      </c>
      <c r="BB140" s="573" t="e">
        <f>(SUMPRODUCT(BC136:BC136:BD136:BD138))/BB139</f>
        <v>#DIV/0!</v>
      </c>
      <c r="BC140" s="599"/>
      <c r="BD140" s="599"/>
      <c r="BE140" s="23" t="s">
        <v>119</v>
      </c>
      <c r="BF140" s="573">
        <f>(SUMPRODUCT(BG136:BG136:BH136:BH138))/BF139</f>
        <v>0.11121497330434488</v>
      </c>
      <c r="BG140" s="9"/>
      <c r="BH140" s="9"/>
      <c r="BI140" s="9"/>
      <c r="BJ140" s="9"/>
      <c r="BK140" s="623" t="s">
        <v>185</v>
      </c>
      <c r="BL140" s="801" t="e">
        <f>BL139/BK139</f>
        <v>#DIV/0!</v>
      </c>
      <c r="BM140" s="801">
        <f>BM139/BK139</f>
        <v>0.11056910569105691</v>
      </c>
      <c r="BN140" s="431"/>
      <c r="BO140" s="579" t="e">
        <f>BL140/BM140</f>
        <v>#DIV/0!</v>
      </c>
      <c r="BP140" s="616"/>
    </row>
    <row r="141" spans="32:68" ht="21.75" customHeight="1" thickBot="1" x14ac:dyDescent="0.25">
      <c r="AF141" s="616"/>
      <c r="AG141" s="430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458" t="s">
        <v>209</v>
      </c>
      <c r="AT141" s="9"/>
      <c r="AU141" s="431"/>
      <c r="AV141" s="634" t="s">
        <v>191</v>
      </c>
      <c r="AW141" s="616"/>
      <c r="AX141" s="637"/>
      <c r="AZ141" s="430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431"/>
      <c r="BO141" s="633" t="s">
        <v>191</v>
      </c>
      <c r="BP141" s="616"/>
    </row>
    <row r="142" spans="32:68" ht="21.75" customHeight="1" thickBot="1" x14ac:dyDescent="0.25">
      <c r="AF142" s="616"/>
      <c r="AG142" s="460"/>
      <c r="AH142" s="461"/>
      <c r="AI142" s="461"/>
      <c r="AJ142" s="461"/>
      <c r="AK142" s="461"/>
      <c r="AL142" s="461"/>
      <c r="AM142" s="632" t="e">
        <f>AI140/AM140</f>
        <v>#DIV/0!</v>
      </c>
      <c r="AN142" s="461"/>
      <c r="AO142" s="461"/>
      <c r="AP142" s="461"/>
      <c r="AQ142" s="461"/>
      <c r="AR142" s="461"/>
      <c r="AS142" s="461"/>
      <c r="AT142" s="632" t="e">
        <f>AS140/AT140</f>
        <v>#DIV/0!</v>
      </c>
      <c r="AU142" s="462"/>
      <c r="AW142" s="616"/>
      <c r="AX142" s="637"/>
      <c r="AZ142" s="460"/>
      <c r="BA142" s="461"/>
      <c r="BB142" s="461"/>
      <c r="BC142" s="461"/>
      <c r="BD142" s="461"/>
      <c r="BE142" s="461"/>
      <c r="BF142" s="461"/>
      <c r="BG142" s="461"/>
      <c r="BH142" s="461"/>
      <c r="BI142" s="461"/>
      <c r="BJ142" s="461"/>
      <c r="BK142" s="461"/>
      <c r="BL142" s="461"/>
      <c r="BM142" s="632" t="e">
        <f>BL140/BM140</f>
        <v>#DIV/0!</v>
      </c>
      <c r="BN142" s="462"/>
    </row>
    <row r="143" spans="32:68" ht="21.75" customHeight="1" x14ac:dyDescent="0.2">
      <c r="AF143" s="616"/>
      <c r="AG143" s="616"/>
      <c r="AH143" s="616"/>
      <c r="AI143" s="616"/>
      <c r="AJ143" s="616"/>
      <c r="AK143" s="616"/>
      <c r="AL143" s="616"/>
      <c r="AM143" s="616"/>
      <c r="AN143" s="616"/>
      <c r="AO143" s="616"/>
      <c r="AP143" s="616"/>
      <c r="AQ143" s="616"/>
      <c r="AR143" s="616"/>
      <c r="AS143" s="616"/>
      <c r="AT143" s="616"/>
      <c r="AU143" s="616"/>
      <c r="AV143" s="616"/>
      <c r="AW143" s="616"/>
      <c r="AX143" s="637"/>
      <c r="AY143" s="631"/>
      <c r="AZ143" s="631"/>
      <c r="BA143" s="631"/>
      <c r="BB143" s="631"/>
      <c r="BC143" s="631"/>
      <c r="BD143" s="631"/>
      <c r="BE143" s="631"/>
      <c r="BF143" s="631"/>
      <c r="BG143" s="631"/>
      <c r="BH143" s="631"/>
      <c r="BI143" s="631"/>
      <c r="BJ143" s="631"/>
      <c r="BK143" s="631"/>
      <c r="BL143" s="631"/>
      <c r="BM143" s="631"/>
      <c r="BN143" s="631"/>
    </row>
    <row r="144" spans="32:68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ht="21.75" customHeight="1" x14ac:dyDescent="0.2"/>
    <row r="162" ht="21.75" customHeight="1" x14ac:dyDescent="0.2"/>
    <row r="163" ht="21.75" customHeight="1" x14ac:dyDescent="0.2"/>
    <row r="164" ht="21.75" customHeight="1" x14ac:dyDescent="0.2"/>
    <row r="165" ht="21.75" customHeight="1" x14ac:dyDescent="0.2"/>
    <row r="166" ht="21.75" customHeight="1" x14ac:dyDescent="0.2"/>
    <row r="167" ht="21.75" customHeight="1" x14ac:dyDescent="0.2"/>
    <row r="168" ht="21.75" customHeight="1" x14ac:dyDescent="0.2"/>
    <row r="169" ht="21.75" customHeight="1" x14ac:dyDescent="0.2"/>
    <row r="170" ht="21.75" customHeight="1" x14ac:dyDescent="0.2"/>
    <row r="171" ht="21.75" customHeight="1" x14ac:dyDescent="0.2"/>
    <row r="172" ht="21.75" customHeight="1" x14ac:dyDescent="0.2"/>
    <row r="173" ht="21.75" customHeight="1" x14ac:dyDescent="0.2"/>
    <row r="174" ht="21.75" customHeight="1" x14ac:dyDescent="0.2"/>
    <row r="175" ht="21.75" customHeight="1" x14ac:dyDescent="0.2"/>
    <row r="176" ht="21.75" customHeight="1" x14ac:dyDescent="0.2"/>
    <row r="177" ht="21.75" customHeight="1" x14ac:dyDescent="0.2"/>
    <row r="178" ht="21.75" customHeight="1" x14ac:dyDescent="0.2"/>
    <row r="179" ht="21.75" customHeight="1" x14ac:dyDescent="0.2"/>
    <row r="180" ht="21.75" customHeight="1" x14ac:dyDescent="0.2"/>
    <row r="181" ht="21.75" customHeight="1" x14ac:dyDescent="0.2"/>
    <row r="182" ht="21.75" customHeight="1" x14ac:dyDescent="0.2"/>
    <row r="183" ht="21.75" customHeight="1" x14ac:dyDescent="0.2"/>
    <row r="184" ht="21.75" customHeight="1" x14ac:dyDescent="0.2"/>
    <row r="185" ht="21.75" customHeight="1" x14ac:dyDescent="0.2"/>
    <row r="186" ht="21.75" customHeight="1" x14ac:dyDescent="0.2"/>
    <row r="187" ht="21.75" customHeight="1" x14ac:dyDescent="0.2"/>
    <row r="188" ht="21.75" customHeight="1" x14ac:dyDescent="0.2"/>
    <row r="189" ht="21.75" customHeight="1" x14ac:dyDescent="0.2"/>
    <row r="190" ht="21.75" customHeight="1" x14ac:dyDescent="0.2"/>
    <row r="191" ht="21.75" customHeight="1" x14ac:dyDescent="0.2"/>
    <row r="192" ht="21.75" customHeight="1" x14ac:dyDescent="0.2"/>
    <row r="193" ht="21.75" customHeight="1" x14ac:dyDescent="0.2"/>
    <row r="194" ht="21.75" customHeight="1" x14ac:dyDescent="0.2"/>
    <row r="195" ht="21.75" customHeight="1" x14ac:dyDescent="0.2"/>
    <row r="196" ht="21.75" customHeight="1" x14ac:dyDescent="0.2"/>
    <row r="197" ht="21.75" customHeight="1" x14ac:dyDescent="0.2"/>
    <row r="198" ht="21.75" customHeight="1" x14ac:dyDescent="0.2"/>
    <row r="199" ht="21.75" customHeight="1" x14ac:dyDescent="0.2"/>
    <row r="200" ht="21.75" customHeight="1" x14ac:dyDescent="0.2"/>
    <row r="201" ht="21.75" customHeight="1" x14ac:dyDescent="0.2"/>
    <row r="202" ht="21.75" customHeight="1" x14ac:dyDescent="0.2"/>
    <row r="203" ht="21.75" customHeight="1" x14ac:dyDescent="0.2"/>
    <row r="204" ht="21.75" customHeight="1" x14ac:dyDescent="0.2"/>
    <row r="205" ht="21.75" customHeight="1" x14ac:dyDescent="0.2"/>
    <row r="206" ht="21.75" customHeight="1" x14ac:dyDescent="0.2"/>
    <row r="207" ht="21.75" customHeight="1" x14ac:dyDescent="0.2"/>
    <row r="208" ht="21.75" customHeight="1" x14ac:dyDescent="0.2"/>
    <row r="209" ht="21.75" customHeight="1" x14ac:dyDescent="0.2"/>
    <row r="210" ht="21.75" customHeight="1" x14ac:dyDescent="0.2"/>
    <row r="211" ht="21.75" customHeight="1" x14ac:dyDescent="0.2"/>
    <row r="212" ht="21.75" customHeight="1" x14ac:dyDescent="0.2"/>
    <row r="213" ht="21.75" customHeight="1" x14ac:dyDescent="0.2"/>
    <row r="214" ht="21.75" customHeight="1" x14ac:dyDescent="0.2"/>
    <row r="215" ht="21.75" customHeight="1" x14ac:dyDescent="0.2"/>
    <row r="216" ht="21.75" customHeight="1" x14ac:dyDescent="0.2"/>
    <row r="217" ht="21.75" customHeight="1" x14ac:dyDescent="0.2"/>
    <row r="218" ht="21.75" customHeight="1" x14ac:dyDescent="0.2"/>
    <row r="219" ht="21.75" customHeight="1" x14ac:dyDescent="0.2"/>
    <row r="220" ht="21.75" customHeight="1" x14ac:dyDescent="0.2"/>
    <row r="221" ht="21.75" customHeight="1" x14ac:dyDescent="0.2"/>
    <row r="222" ht="21.75" customHeight="1" x14ac:dyDescent="0.2"/>
    <row r="223" ht="21.75" customHeight="1" x14ac:dyDescent="0.2"/>
    <row r="224" ht="21.75" customHeight="1" x14ac:dyDescent="0.2"/>
    <row r="225" ht="21.75" customHeight="1" x14ac:dyDescent="0.2"/>
    <row r="226" ht="21.75" customHeight="1" x14ac:dyDescent="0.2"/>
    <row r="227" ht="21.75" customHeight="1" x14ac:dyDescent="0.2"/>
    <row r="228" ht="21.75" customHeight="1" x14ac:dyDescent="0.2"/>
    <row r="229" ht="21.75" customHeight="1" x14ac:dyDescent="0.2"/>
    <row r="230" ht="21.75" customHeight="1" x14ac:dyDescent="0.2"/>
    <row r="231" ht="21.75" customHeight="1" x14ac:dyDescent="0.2"/>
    <row r="232" ht="21.75" customHeight="1" x14ac:dyDescent="0.2"/>
    <row r="233" ht="21.75" customHeight="1" x14ac:dyDescent="0.2"/>
    <row r="234" ht="21.75" customHeight="1" x14ac:dyDescent="0.2"/>
    <row r="235" ht="21.75" customHeight="1" x14ac:dyDescent="0.2"/>
    <row r="236" ht="21.75" customHeight="1" x14ac:dyDescent="0.2"/>
    <row r="237" ht="21.75" customHeight="1" x14ac:dyDescent="0.2"/>
    <row r="238" ht="21.75" customHeight="1" x14ac:dyDescent="0.2"/>
    <row r="239" ht="21.75" customHeight="1" x14ac:dyDescent="0.2"/>
    <row r="240" ht="21.75" customHeight="1" x14ac:dyDescent="0.2"/>
    <row r="241" ht="21.75" customHeight="1" x14ac:dyDescent="0.2"/>
    <row r="242" ht="21.75" customHeight="1" x14ac:dyDescent="0.2"/>
    <row r="243" ht="21.75" customHeight="1" x14ac:dyDescent="0.2"/>
    <row r="244" ht="21.75" customHeight="1" x14ac:dyDescent="0.2"/>
    <row r="245" ht="21.75" customHeight="1" x14ac:dyDescent="0.2"/>
    <row r="246" ht="21.75" customHeight="1" x14ac:dyDescent="0.2"/>
    <row r="247" ht="21.75" customHeight="1" x14ac:dyDescent="0.2"/>
    <row r="248" ht="21.75" customHeight="1" x14ac:dyDescent="0.2"/>
    <row r="249" ht="21.75" customHeight="1" x14ac:dyDescent="0.2"/>
    <row r="250" ht="21.75" customHeight="1" x14ac:dyDescent="0.2"/>
    <row r="251" ht="21.75" customHeight="1" x14ac:dyDescent="0.2"/>
    <row r="252" ht="21.75" customHeight="1" x14ac:dyDescent="0.2"/>
    <row r="253" ht="21.75" customHeight="1" x14ac:dyDescent="0.2"/>
    <row r="254" ht="21.75" customHeight="1" x14ac:dyDescent="0.2"/>
    <row r="255" ht="21.75" customHeight="1" x14ac:dyDescent="0.2"/>
    <row r="256" ht="21.75" customHeight="1" x14ac:dyDescent="0.2"/>
    <row r="257" ht="21.75" customHeight="1" x14ac:dyDescent="0.2"/>
    <row r="258" ht="21.75" customHeight="1" x14ac:dyDescent="0.2"/>
    <row r="259" ht="21.75" customHeight="1" x14ac:dyDescent="0.2"/>
    <row r="260" ht="21.75" customHeight="1" x14ac:dyDescent="0.2"/>
    <row r="261" ht="21.75" customHeight="1" x14ac:dyDescent="0.2"/>
    <row r="262" ht="21.75" customHeight="1" x14ac:dyDescent="0.2"/>
    <row r="263" ht="21.75" customHeight="1" x14ac:dyDescent="0.2"/>
    <row r="264" ht="21.75" customHeight="1" x14ac:dyDescent="0.2"/>
    <row r="265" ht="21.75" customHeight="1" x14ac:dyDescent="0.2"/>
    <row r="266" ht="21.75" customHeight="1" x14ac:dyDescent="0.2"/>
    <row r="267" ht="21.75" customHeight="1" x14ac:dyDescent="0.2"/>
    <row r="268" ht="21.75" customHeight="1" x14ac:dyDescent="0.2"/>
    <row r="269" ht="21.75" customHeight="1" x14ac:dyDescent="0.2"/>
    <row r="270" ht="21.75" customHeight="1" x14ac:dyDescent="0.2"/>
    <row r="271" ht="21.75" customHeight="1" x14ac:dyDescent="0.2"/>
    <row r="272" ht="21.75" customHeight="1" x14ac:dyDescent="0.2"/>
    <row r="273" ht="21.75" customHeight="1" x14ac:dyDescent="0.2"/>
    <row r="274" ht="21.75" customHeight="1" x14ac:dyDescent="0.2"/>
    <row r="275" ht="21.75" customHeight="1" x14ac:dyDescent="0.2"/>
    <row r="276" ht="21.75" customHeight="1" x14ac:dyDescent="0.2"/>
    <row r="277" ht="21.75" customHeight="1" x14ac:dyDescent="0.2"/>
    <row r="278" ht="21.75" customHeight="1" x14ac:dyDescent="0.2"/>
    <row r="279" ht="21.75" customHeight="1" x14ac:dyDescent="0.2"/>
    <row r="280" ht="21.75" customHeight="1" x14ac:dyDescent="0.2"/>
    <row r="281" ht="21.75" customHeight="1" x14ac:dyDescent="0.2"/>
    <row r="282" ht="21.75" customHeight="1" x14ac:dyDescent="0.2"/>
    <row r="283" ht="21.75" customHeight="1" x14ac:dyDescent="0.2"/>
    <row r="284" ht="21.75" customHeight="1" x14ac:dyDescent="0.2"/>
    <row r="285" ht="21.75" customHeight="1" x14ac:dyDescent="0.2"/>
    <row r="286" ht="21.75" customHeight="1" x14ac:dyDescent="0.2"/>
    <row r="287" ht="21.75" customHeight="1" x14ac:dyDescent="0.2"/>
    <row r="288" ht="21.75" customHeight="1" x14ac:dyDescent="0.2"/>
    <row r="289" ht="21.75" customHeight="1" x14ac:dyDescent="0.2"/>
    <row r="290" ht="21.75" customHeight="1" x14ac:dyDescent="0.2"/>
    <row r="291" ht="21.75" customHeight="1" x14ac:dyDescent="0.2"/>
    <row r="292" ht="21.75" customHeight="1" x14ac:dyDescent="0.2"/>
    <row r="293" ht="21.75" customHeight="1" x14ac:dyDescent="0.2"/>
    <row r="294" ht="21.75" customHeight="1" x14ac:dyDescent="0.2"/>
    <row r="295" ht="21.75" customHeight="1" x14ac:dyDescent="0.2"/>
    <row r="296" ht="21.75" customHeight="1" x14ac:dyDescent="0.2"/>
  </sheetData>
  <sheetProtection sheet="1" objects="1" scenarios="1"/>
  <mergeCells count="63">
    <mergeCell ref="E42:G42"/>
    <mergeCell ref="H42:J42"/>
    <mergeCell ref="K42:M42"/>
    <mergeCell ref="E44:G44"/>
    <mergeCell ref="H44:J44"/>
    <mergeCell ref="K44:M44"/>
    <mergeCell ref="E40:G40"/>
    <mergeCell ref="H40:J40"/>
    <mergeCell ref="K40:M40"/>
    <mergeCell ref="E41:G41"/>
    <mergeCell ref="H41:J41"/>
    <mergeCell ref="K41:M41"/>
    <mergeCell ref="H32:J32"/>
    <mergeCell ref="K32:M32"/>
    <mergeCell ref="E39:G39"/>
    <mergeCell ref="H39:J39"/>
    <mergeCell ref="K39:M39"/>
    <mergeCell ref="E34:G34"/>
    <mergeCell ref="H34:J34"/>
    <mergeCell ref="K34:M34"/>
    <mergeCell ref="B36:M36"/>
    <mergeCell ref="B37:B38"/>
    <mergeCell ref="C37:C38"/>
    <mergeCell ref="E37:G37"/>
    <mergeCell ref="H37:J37"/>
    <mergeCell ref="K37:M37"/>
    <mergeCell ref="Q14:Q19"/>
    <mergeCell ref="S14:S19"/>
    <mergeCell ref="B27:B28"/>
    <mergeCell ref="C27:C28"/>
    <mergeCell ref="E27:G27"/>
    <mergeCell ref="H27:J27"/>
    <mergeCell ref="K27:M27"/>
    <mergeCell ref="H28:J28"/>
    <mergeCell ref="C13:D19"/>
    <mergeCell ref="E13:F19"/>
    <mergeCell ref="G13:H19"/>
    <mergeCell ref="I13:I19"/>
    <mergeCell ref="J13:J19"/>
    <mergeCell ref="O14:O19"/>
    <mergeCell ref="B26:M26"/>
    <mergeCell ref="B2:T2"/>
    <mergeCell ref="B6:F6"/>
    <mergeCell ref="J6:M6"/>
    <mergeCell ref="J9:M9"/>
    <mergeCell ref="C12:H12"/>
    <mergeCell ref="O12:T12"/>
    <mergeCell ref="AI133:AK133"/>
    <mergeCell ref="AM133:AO133"/>
    <mergeCell ref="BB133:BD133"/>
    <mergeCell ref="BF133:BH133"/>
    <mergeCell ref="P26:U26"/>
    <mergeCell ref="B78:X83"/>
    <mergeCell ref="E29:G29"/>
    <mergeCell ref="H29:J29"/>
    <mergeCell ref="K29:M29"/>
    <mergeCell ref="E30:G30"/>
    <mergeCell ref="H30:J30"/>
    <mergeCell ref="K30:M30"/>
    <mergeCell ref="E31:G31"/>
    <mergeCell ref="H31:J31"/>
    <mergeCell ref="K31:M31"/>
    <mergeCell ref="E32:G32"/>
  </mergeCells>
  <conditionalFormatting sqref="N90">
    <cfRule type="colorScale" priority="3">
      <colorScale>
        <cfvo type="num" val="&quot;&lt;1&quot;"/>
        <cfvo type="num" val="&quot;&gt;=1&quot;"/>
        <color theme="0" tint="-0.34998626667073579"/>
        <color rgb="FF00B050"/>
      </colorScale>
    </cfRule>
  </conditionalFormatting>
  <conditionalFormatting sqref="N93">
    <cfRule type="expression" dxfId="5" priority="2">
      <formula>$N89&gt;1</formula>
    </cfRule>
  </conditionalFormatting>
  <conditionalFormatting sqref="Q93">
    <cfRule type="expression" dxfId="4" priority="1">
      <formula>$Q89&gt;1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II136"/>
  <sheetViews>
    <sheetView topLeftCell="FK1" workbookViewId="0">
      <selection activeCell="II9" sqref="II9"/>
    </sheetView>
  </sheetViews>
  <sheetFormatPr defaultColWidth="9.140625" defaultRowHeight="12.75" x14ac:dyDescent="0.2"/>
  <cols>
    <col min="1" max="1" width="14.85546875" customWidth="1"/>
    <col min="3" max="3" width="14.5703125" customWidth="1"/>
    <col min="4" max="8" width="10.85546875" customWidth="1"/>
    <col min="9" max="9" width="16.28515625" customWidth="1"/>
    <col min="10" max="22" width="10.85546875" customWidth="1"/>
    <col min="23" max="23" width="14.85546875" customWidth="1"/>
    <col min="24" max="89" width="10.85546875" customWidth="1"/>
    <col min="90" max="155" width="9.140625" customWidth="1"/>
    <col min="166" max="166" width="17.42578125" customWidth="1"/>
    <col min="177" max="178" width="15.42578125" customWidth="1"/>
    <col min="199" max="199" width="15.5703125" customWidth="1"/>
    <col min="201" max="221" width="0" hidden="1" customWidth="1"/>
  </cols>
  <sheetData>
    <row r="5" spans="1:243" x14ac:dyDescent="0.2">
      <c r="HO5" t="s">
        <v>264</v>
      </c>
      <c r="HZ5" t="s">
        <v>265</v>
      </c>
    </row>
    <row r="6" spans="1:243" ht="13.5" thickBot="1" x14ac:dyDescent="0.25">
      <c r="C6" t="s">
        <v>237</v>
      </c>
      <c r="N6" t="s">
        <v>238</v>
      </c>
      <c r="Y6" t="s">
        <v>239</v>
      </c>
      <c r="AJ6" t="s">
        <v>240</v>
      </c>
      <c r="AU6" t="s">
        <v>241</v>
      </c>
      <c r="BF6" t="s">
        <v>242</v>
      </c>
      <c r="BQ6" t="s">
        <v>243</v>
      </c>
      <c r="CB6" t="s">
        <v>244</v>
      </c>
      <c r="CM6" t="s">
        <v>211</v>
      </c>
      <c r="CX6" t="s">
        <v>215</v>
      </c>
      <c r="DI6" t="s">
        <v>245</v>
      </c>
      <c r="DT6" t="s">
        <v>246</v>
      </c>
      <c r="EE6" t="s">
        <v>214</v>
      </c>
      <c r="EP6" t="s">
        <v>247</v>
      </c>
      <c r="FA6" t="s">
        <v>248</v>
      </c>
      <c r="FL6" t="s">
        <v>249</v>
      </c>
      <c r="FW6" t="s">
        <v>250</v>
      </c>
      <c r="GH6" t="s">
        <v>251</v>
      </c>
      <c r="GS6" t="s">
        <v>252</v>
      </c>
      <c r="HD6" t="s">
        <v>253</v>
      </c>
    </row>
    <row r="7" spans="1:243" ht="51" customHeight="1" x14ac:dyDescent="0.7">
      <c r="B7" s="933">
        <v>1</v>
      </c>
      <c r="C7" s="454"/>
      <c r="D7" s="455"/>
      <c r="E7" s="455" t="s">
        <v>254</v>
      </c>
      <c r="F7" s="455"/>
      <c r="G7" s="455"/>
      <c r="H7" s="455"/>
      <c r="I7" s="455" t="s">
        <v>255</v>
      </c>
      <c r="J7" s="455"/>
      <c r="K7" s="455"/>
      <c r="L7" s="456"/>
      <c r="N7" s="454"/>
      <c r="O7" s="455"/>
      <c r="P7" s="455" t="s">
        <v>254</v>
      </c>
      <c r="Q7" s="455"/>
      <c r="R7" s="455"/>
      <c r="S7" s="455"/>
      <c r="T7" s="455" t="s">
        <v>255</v>
      </c>
      <c r="U7" s="455"/>
      <c r="V7" s="455"/>
      <c r="W7" s="456"/>
      <c r="Y7" s="454"/>
      <c r="Z7" s="455"/>
      <c r="AA7" s="455" t="s">
        <v>254</v>
      </c>
      <c r="AB7" s="455"/>
      <c r="AC7" s="455"/>
      <c r="AD7" s="455"/>
      <c r="AE7" s="455" t="s">
        <v>255</v>
      </c>
      <c r="AF7" s="455"/>
      <c r="AG7" s="455"/>
      <c r="AH7" s="456"/>
      <c r="AJ7" s="454"/>
      <c r="AK7" s="455"/>
      <c r="AL7" s="455" t="s">
        <v>254</v>
      </c>
      <c r="AM7" s="455"/>
      <c r="AN7" s="455"/>
      <c r="AO7" s="455"/>
      <c r="AP7" s="455" t="s">
        <v>255</v>
      </c>
      <c r="AQ7" s="455"/>
      <c r="AR7" s="455"/>
      <c r="AS7" s="456"/>
      <c r="AU7" s="454"/>
      <c r="AV7" s="455"/>
      <c r="AW7" s="455" t="s">
        <v>254</v>
      </c>
      <c r="AX7" s="455"/>
      <c r="AY7" s="455"/>
      <c r="AZ7" s="455"/>
      <c r="BA7" s="455" t="s">
        <v>255</v>
      </c>
      <c r="BB7" s="455"/>
      <c r="BC7" s="455"/>
      <c r="BD7" s="456"/>
      <c r="BF7" s="454"/>
      <c r="BG7" s="455"/>
      <c r="BH7" s="455" t="s">
        <v>254</v>
      </c>
      <c r="BI7" s="455"/>
      <c r="BJ7" s="455"/>
      <c r="BK7" s="455"/>
      <c r="BL7" s="455" t="s">
        <v>255</v>
      </c>
      <c r="BM7" s="455"/>
      <c r="BN7" s="455"/>
      <c r="BO7" s="456"/>
      <c r="BQ7" s="454"/>
      <c r="BR7" s="455"/>
      <c r="BS7" s="455" t="s">
        <v>254</v>
      </c>
      <c r="BT7" s="455"/>
      <c r="BU7" s="455"/>
      <c r="BV7" s="455"/>
      <c r="BW7" s="455" t="s">
        <v>255</v>
      </c>
      <c r="BX7" s="455"/>
      <c r="BY7" s="455"/>
      <c r="BZ7" s="456"/>
      <c r="CB7" s="454"/>
      <c r="CC7" s="455"/>
      <c r="CD7" s="455" t="s">
        <v>254</v>
      </c>
      <c r="CE7" s="455"/>
      <c r="CF7" s="455"/>
      <c r="CG7" s="455"/>
      <c r="CH7" s="455" t="s">
        <v>255</v>
      </c>
      <c r="CI7" s="455"/>
      <c r="CJ7" s="455"/>
      <c r="CK7" s="456"/>
      <c r="CM7" s="454"/>
      <c r="CN7" s="455"/>
      <c r="CO7" s="455" t="s">
        <v>254</v>
      </c>
      <c r="CP7" s="455"/>
      <c r="CQ7" s="455"/>
      <c r="CR7" s="455"/>
      <c r="CS7" s="455" t="s">
        <v>255</v>
      </c>
      <c r="CT7" s="455"/>
      <c r="CU7" s="455"/>
      <c r="CV7" s="456"/>
      <c r="CX7" s="454"/>
      <c r="CY7" s="455"/>
      <c r="CZ7" s="455" t="s">
        <v>254</v>
      </c>
      <c r="DA7" s="455"/>
      <c r="DB7" s="455"/>
      <c r="DC7" s="455"/>
      <c r="DD7" s="455" t="s">
        <v>255</v>
      </c>
      <c r="DE7" s="455"/>
      <c r="DF7" s="455"/>
      <c r="DG7" s="456"/>
      <c r="DI7" s="454"/>
      <c r="DJ7" s="455"/>
      <c r="DK7" s="455" t="s">
        <v>254</v>
      </c>
      <c r="DL7" s="455"/>
      <c r="DM7" s="455"/>
      <c r="DN7" s="455"/>
      <c r="DO7" s="455" t="s">
        <v>255</v>
      </c>
      <c r="DP7" s="455"/>
      <c r="DQ7" s="455"/>
      <c r="DR7" s="456"/>
      <c r="DT7" s="454"/>
      <c r="DU7" s="455"/>
      <c r="DV7" s="455" t="s">
        <v>254</v>
      </c>
      <c r="DW7" s="455"/>
      <c r="DX7" s="455"/>
      <c r="DY7" s="455"/>
      <c r="DZ7" s="455" t="s">
        <v>255</v>
      </c>
      <c r="EA7" s="455"/>
      <c r="EB7" s="455"/>
      <c r="EC7" s="456"/>
      <c r="EE7" s="454"/>
      <c r="EF7" s="455"/>
      <c r="EG7" s="455" t="s">
        <v>254</v>
      </c>
      <c r="EH7" s="455"/>
      <c r="EI7" s="455"/>
      <c r="EJ7" s="455"/>
      <c r="EK7" s="455" t="s">
        <v>255</v>
      </c>
      <c r="EL7" s="455"/>
      <c r="EM7" s="455"/>
      <c r="EN7" s="456"/>
      <c r="EP7" s="454"/>
      <c r="EQ7" s="455"/>
      <c r="ER7" s="455" t="s">
        <v>254</v>
      </c>
      <c r="ES7" s="455"/>
      <c r="ET7" s="455"/>
      <c r="EU7" s="455"/>
      <c r="EV7" s="455" t="s">
        <v>255</v>
      </c>
      <c r="EW7" s="455"/>
      <c r="EX7" s="455"/>
      <c r="EY7" s="456"/>
      <c r="FA7" s="454"/>
      <c r="FB7" s="455"/>
      <c r="FC7" s="455" t="s">
        <v>254</v>
      </c>
      <c r="FD7" s="455"/>
      <c r="FE7" s="455"/>
      <c r="FF7" s="455"/>
      <c r="FG7" s="455" t="s">
        <v>255</v>
      </c>
      <c r="FH7" s="455"/>
      <c r="FI7" s="455"/>
      <c r="FJ7" s="456"/>
      <c r="FL7" s="454"/>
      <c r="FM7" s="455"/>
      <c r="FN7" s="455" t="s">
        <v>254</v>
      </c>
      <c r="FO7" s="455"/>
      <c r="FP7" s="455"/>
      <c r="FQ7" s="455"/>
      <c r="FR7" s="455" t="s">
        <v>255</v>
      </c>
      <c r="FS7" s="455"/>
      <c r="FT7" s="455"/>
      <c r="FU7" s="456"/>
      <c r="FW7" s="454"/>
      <c r="FX7" s="455"/>
      <c r="FY7" s="455" t="s">
        <v>254</v>
      </c>
      <c r="FZ7" s="455"/>
      <c r="GA7" s="455"/>
      <c r="GB7" s="455"/>
      <c r="GC7" s="455" t="s">
        <v>255</v>
      </c>
      <c r="GD7" s="455"/>
      <c r="GE7" s="455"/>
      <c r="GF7" s="456"/>
      <c r="GH7" s="454"/>
      <c r="GI7" s="455"/>
      <c r="GJ7" s="455" t="s">
        <v>254</v>
      </c>
      <c r="GK7" s="455"/>
      <c r="GL7" s="455"/>
      <c r="GM7" s="455"/>
      <c r="GN7" s="455" t="s">
        <v>255</v>
      </c>
      <c r="GO7" s="455"/>
      <c r="GP7" s="455"/>
      <c r="GQ7" s="456"/>
      <c r="GS7" s="454"/>
      <c r="GT7" s="455"/>
      <c r="GU7" s="455" t="s">
        <v>254</v>
      </c>
      <c r="GV7" s="455"/>
      <c r="GW7" s="455"/>
      <c r="GX7" s="455"/>
      <c r="GY7" s="455" t="s">
        <v>255</v>
      </c>
      <c r="GZ7" s="455"/>
      <c r="HA7" s="455"/>
      <c r="HB7" s="456"/>
      <c r="HD7" s="454"/>
      <c r="HE7" s="455"/>
      <c r="HF7" s="455" t="s">
        <v>254</v>
      </c>
      <c r="HG7" s="455"/>
      <c r="HH7" s="455"/>
      <c r="HI7" s="455"/>
      <c r="HJ7" s="455" t="s">
        <v>255</v>
      </c>
      <c r="HK7" s="455"/>
      <c r="HL7" s="455"/>
      <c r="HM7" s="456"/>
      <c r="HO7" s="454"/>
      <c r="HP7" s="455"/>
      <c r="HQ7" s="455" t="s">
        <v>254</v>
      </c>
      <c r="HR7" s="455"/>
      <c r="HS7" s="455"/>
      <c r="HT7" s="455"/>
      <c r="HU7" s="455" t="s">
        <v>255</v>
      </c>
      <c r="HV7" s="455"/>
      <c r="HW7" s="455"/>
      <c r="HX7" s="456"/>
      <c r="HZ7" s="454"/>
      <c r="IA7" s="455"/>
      <c r="IB7" s="455" t="s">
        <v>254</v>
      </c>
      <c r="IC7" s="455"/>
      <c r="ID7" s="455"/>
      <c r="IE7" s="455"/>
      <c r="IF7" s="455" t="s">
        <v>255</v>
      </c>
      <c r="IG7" s="455"/>
      <c r="IH7" s="455"/>
      <c r="II7" s="456"/>
    </row>
    <row r="8" spans="1:243" ht="13.5" thickBot="1" x14ac:dyDescent="0.25">
      <c r="C8" s="430"/>
      <c r="E8" t="str">
        <f xml:space="preserve"> IF(Q6="R","Rate","Risk/Prev")</f>
        <v>Risk/Prev</v>
      </c>
      <c r="F8" t="s">
        <v>256</v>
      </c>
      <c r="G8" t="s">
        <v>257</v>
      </c>
      <c r="I8" t="str">
        <f xml:space="preserve"> IF(Q6="R","Rate","Risk/Prev")</f>
        <v>Risk/Prev</v>
      </c>
      <c r="J8" t="s">
        <v>256</v>
      </c>
      <c r="K8" t="s">
        <v>257</v>
      </c>
      <c r="L8" s="431"/>
      <c r="N8" s="430"/>
      <c r="P8" t="str">
        <f xml:space="preserve"> IF(AB6="R","Rate","Risk/Prev")</f>
        <v>Risk/Prev</v>
      </c>
      <c r="Q8" t="s">
        <v>256</v>
      </c>
      <c r="R8" t="s">
        <v>257</v>
      </c>
      <c r="T8" t="str">
        <f xml:space="preserve"> IF(AB6="R","Rate","Risk/Prev")</f>
        <v>Risk/Prev</v>
      </c>
      <c r="U8" t="s">
        <v>256</v>
      </c>
      <c r="V8" t="s">
        <v>257</v>
      </c>
      <c r="W8" s="431"/>
      <c r="Y8" s="430"/>
      <c r="AA8" t="str">
        <f xml:space="preserve"> IF(AM6="R","Rate","Risk/Prev")</f>
        <v>Risk/Prev</v>
      </c>
      <c r="AB8" t="s">
        <v>256</v>
      </c>
      <c r="AC8" t="s">
        <v>257</v>
      </c>
      <c r="AE8" t="str">
        <f xml:space="preserve"> IF(AM6="R","Rate","Risk/Prev")</f>
        <v>Risk/Prev</v>
      </c>
      <c r="AF8" t="s">
        <v>256</v>
      </c>
      <c r="AG8" t="s">
        <v>257</v>
      </c>
      <c r="AH8" s="431"/>
      <c r="AJ8" s="430"/>
      <c r="AL8" t="str">
        <f xml:space="preserve"> IF(AX6="R","Rate","Risk/Prev")</f>
        <v>Risk/Prev</v>
      </c>
      <c r="AM8" t="s">
        <v>256</v>
      </c>
      <c r="AN8" t="s">
        <v>257</v>
      </c>
      <c r="AP8" t="str">
        <f xml:space="preserve"> IF(AX6="R","Rate","Risk/Prev")</f>
        <v>Risk/Prev</v>
      </c>
      <c r="AQ8" t="s">
        <v>256</v>
      </c>
      <c r="AR8" t="s">
        <v>257</v>
      </c>
      <c r="AS8" s="431"/>
      <c r="AU8" s="430"/>
      <c r="AW8" t="str">
        <f xml:space="preserve"> IF(BI6="R","Rate","Risk/Prev")</f>
        <v>Risk/Prev</v>
      </c>
      <c r="AX8" t="s">
        <v>256</v>
      </c>
      <c r="AY8" t="s">
        <v>257</v>
      </c>
      <c r="BA8" t="str">
        <f xml:space="preserve"> IF(BI6="R","Rate","Risk/Prev")</f>
        <v>Risk/Prev</v>
      </c>
      <c r="BB8" t="s">
        <v>256</v>
      </c>
      <c r="BC8" t="s">
        <v>257</v>
      </c>
      <c r="BD8" s="431"/>
      <c r="BF8" s="430"/>
      <c r="BH8" t="str">
        <f xml:space="preserve"> IF(BT6="R","Rate","Risk/Prev")</f>
        <v>Risk/Prev</v>
      </c>
      <c r="BI8" t="s">
        <v>256</v>
      </c>
      <c r="BJ8" t="s">
        <v>257</v>
      </c>
      <c r="BL8" t="str">
        <f xml:space="preserve"> IF(BT6="R","Rate","Risk/Prev")</f>
        <v>Risk/Prev</v>
      </c>
      <c r="BM8" t="s">
        <v>256</v>
      </c>
      <c r="BN8" t="s">
        <v>257</v>
      </c>
      <c r="BO8" s="431"/>
      <c r="BQ8" s="430"/>
      <c r="BS8" t="str">
        <f xml:space="preserve"> IF(CE6="R","Rate","Risk/Prev")</f>
        <v>Risk/Prev</v>
      </c>
      <c r="BT8" t="s">
        <v>256</v>
      </c>
      <c r="BU8" t="s">
        <v>257</v>
      </c>
      <c r="BW8" t="str">
        <f xml:space="preserve"> IF(CE6="R","Rate","Risk/Prev")</f>
        <v>Risk/Prev</v>
      </c>
      <c r="BX8" t="s">
        <v>256</v>
      </c>
      <c r="BY8" t="s">
        <v>257</v>
      </c>
      <c r="BZ8" s="431"/>
      <c r="CB8" s="430"/>
      <c r="CD8" t="str">
        <f xml:space="preserve"> IF(CP6="R","Rate","Risk/Prev")</f>
        <v>Risk/Prev</v>
      </c>
      <c r="CE8" t="s">
        <v>256</v>
      </c>
      <c r="CF8" t="s">
        <v>257</v>
      </c>
      <c r="CH8" t="str">
        <f xml:space="preserve"> IF(CP6="R","Rate","Risk/Prev")</f>
        <v>Risk/Prev</v>
      </c>
      <c r="CI8" t="s">
        <v>256</v>
      </c>
      <c r="CJ8" t="s">
        <v>257</v>
      </c>
      <c r="CK8" s="431"/>
      <c r="CM8" s="430"/>
      <c r="CO8" t="str">
        <f xml:space="preserve"> IF(DA6="R","Rate","Risk/Prev")</f>
        <v>Risk/Prev</v>
      </c>
      <c r="CP8" t="s">
        <v>256</v>
      </c>
      <c r="CQ8" t="s">
        <v>257</v>
      </c>
      <c r="CS8" t="str">
        <f xml:space="preserve"> IF(DA6="R","Rate","Risk/Prev")</f>
        <v>Risk/Prev</v>
      </c>
      <c r="CT8" t="s">
        <v>256</v>
      </c>
      <c r="CU8" t="s">
        <v>257</v>
      </c>
      <c r="CV8" s="431"/>
      <c r="CX8" s="430"/>
      <c r="CZ8" t="str">
        <f xml:space="preserve"> IF(DL6="R","Rate","Risk/Prev")</f>
        <v>Risk/Prev</v>
      </c>
      <c r="DA8" t="s">
        <v>256</v>
      </c>
      <c r="DB8" t="s">
        <v>257</v>
      </c>
      <c r="DD8" t="str">
        <f xml:space="preserve"> IF(DL6="R","Rate","Risk/Prev")</f>
        <v>Risk/Prev</v>
      </c>
      <c r="DE8" t="s">
        <v>256</v>
      </c>
      <c r="DF8" t="s">
        <v>257</v>
      </c>
      <c r="DG8" s="431"/>
      <c r="DI8" s="430"/>
      <c r="DK8" t="str">
        <f xml:space="preserve"> IF(DW6="R","Rate","Risk/Prev")</f>
        <v>Risk/Prev</v>
      </c>
      <c r="DL8" t="s">
        <v>256</v>
      </c>
      <c r="DM8" t="s">
        <v>257</v>
      </c>
      <c r="DO8" t="str">
        <f xml:space="preserve"> IF(DW6="R","Rate","Risk/Prev")</f>
        <v>Risk/Prev</v>
      </c>
      <c r="DP8" t="s">
        <v>256</v>
      </c>
      <c r="DQ8" t="s">
        <v>257</v>
      </c>
      <c r="DR8" s="431"/>
      <c r="DT8" s="430"/>
      <c r="DV8" t="str">
        <f xml:space="preserve"> IF(EH6="R","Rate","Risk/Prev")</f>
        <v>Risk/Prev</v>
      </c>
      <c r="DW8" t="s">
        <v>256</v>
      </c>
      <c r="DX8" t="s">
        <v>257</v>
      </c>
      <c r="DZ8" t="str">
        <f xml:space="preserve"> IF(EH6="R","Rate","Risk/Prev")</f>
        <v>Risk/Prev</v>
      </c>
      <c r="EA8" t="s">
        <v>256</v>
      </c>
      <c r="EB8" t="s">
        <v>257</v>
      </c>
      <c r="EC8" s="431"/>
      <c r="EE8" s="430"/>
      <c r="EG8" t="str">
        <f xml:space="preserve"> IF(ES6="R","Rate","Risk/Prev")</f>
        <v>Risk/Prev</v>
      </c>
      <c r="EH8" t="s">
        <v>256</v>
      </c>
      <c r="EI8" t="s">
        <v>257</v>
      </c>
      <c r="EK8" t="str">
        <f xml:space="preserve"> IF(ES6="R","Rate","Risk/Prev")</f>
        <v>Risk/Prev</v>
      </c>
      <c r="EL8" t="s">
        <v>256</v>
      </c>
      <c r="EM8" t="s">
        <v>257</v>
      </c>
      <c r="EN8" s="431"/>
      <c r="EP8" s="430"/>
      <c r="ER8" t="str">
        <f xml:space="preserve"> IF(FD6="R","Rate","Risk/Prev")</f>
        <v>Risk/Prev</v>
      </c>
      <c r="ES8" t="s">
        <v>256</v>
      </c>
      <c r="ET8" t="s">
        <v>257</v>
      </c>
      <c r="EV8" t="str">
        <f xml:space="preserve"> IF(FD6="R","Rate","Risk/Prev")</f>
        <v>Risk/Prev</v>
      </c>
      <c r="EW8" t="s">
        <v>256</v>
      </c>
      <c r="EX8" t="s">
        <v>257</v>
      </c>
      <c r="EY8" s="431"/>
      <c r="FA8" s="430"/>
      <c r="FC8" t="str">
        <f xml:space="preserve"> IF(FO6="R","Rate","Risk/Prev")</f>
        <v>Risk/Prev</v>
      </c>
      <c r="FD8" t="s">
        <v>256</v>
      </c>
      <c r="FE8" t="s">
        <v>257</v>
      </c>
      <c r="FG8" t="str">
        <f xml:space="preserve"> IF(FO6="R","Rate","Risk/Prev")</f>
        <v>Risk/Prev</v>
      </c>
      <c r="FH8" t="s">
        <v>256</v>
      </c>
      <c r="FI8" t="s">
        <v>257</v>
      </c>
      <c r="FJ8" s="431"/>
      <c r="FL8" s="430"/>
      <c r="FN8" t="str">
        <f xml:space="preserve"> IF(FZ6="R","Rate","Risk/Prev")</f>
        <v>Risk/Prev</v>
      </c>
      <c r="FO8" t="s">
        <v>256</v>
      </c>
      <c r="FP8" t="s">
        <v>257</v>
      </c>
      <c r="FR8" t="str">
        <f xml:space="preserve"> IF(FZ6="R","Rate","Risk/Prev")</f>
        <v>Risk/Prev</v>
      </c>
      <c r="FS8" t="s">
        <v>256</v>
      </c>
      <c r="FT8" t="s">
        <v>257</v>
      </c>
      <c r="FU8" s="431"/>
      <c r="FW8" s="430"/>
      <c r="FY8" t="str">
        <f xml:space="preserve"> IF(GK6="R","Rate","Risk/Prev")</f>
        <v>Risk/Prev</v>
      </c>
      <c r="FZ8" t="s">
        <v>256</v>
      </c>
      <c r="GA8" t="s">
        <v>257</v>
      </c>
      <c r="GC8" t="str">
        <f xml:space="preserve"> IF(GK6="R","Rate","Risk/Prev")</f>
        <v>Risk/Prev</v>
      </c>
      <c r="GD8" t="s">
        <v>256</v>
      </c>
      <c r="GE8" t="s">
        <v>257</v>
      </c>
      <c r="GF8" s="431"/>
      <c r="GH8" s="430"/>
      <c r="GJ8" t="str">
        <f xml:space="preserve"> IF(GV6="R","Rate","Risk/Prev")</f>
        <v>Risk/Prev</v>
      </c>
      <c r="GK8" t="s">
        <v>256</v>
      </c>
      <c r="GL8" t="s">
        <v>257</v>
      </c>
      <c r="GN8" t="str">
        <f xml:space="preserve"> IF(GV6="R","Rate","Risk/Prev")</f>
        <v>Risk/Prev</v>
      </c>
      <c r="GO8" t="s">
        <v>256</v>
      </c>
      <c r="GP8" t="s">
        <v>257</v>
      </c>
      <c r="GQ8" s="431"/>
      <c r="GS8" s="430"/>
      <c r="GU8" t="str">
        <f xml:space="preserve"> IF(HG6="R","Rate","Risk/Prev")</f>
        <v>Risk/Prev</v>
      </c>
      <c r="GV8" t="s">
        <v>256</v>
      </c>
      <c r="GW8" t="s">
        <v>257</v>
      </c>
      <c r="GY8" t="str">
        <f xml:space="preserve"> IF(HG6="R","Rate","Risk/Prev")</f>
        <v>Risk/Prev</v>
      </c>
      <c r="GZ8" t="s">
        <v>256</v>
      </c>
      <c r="HA8" t="s">
        <v>257</v>
      </c>
      <c r="HB8" s="431"/>
      <c r="HD8" s="430"/>
      <c r="HF8" t="str">
        <f xml:space="preserve"> IF(HR6="R","Rate","Risk/Prev")</f>
        <v>Risk/Prev</v>
      </c>
      <c r="HG8" t="s">
        <v>256</v>
      </c>
      <c r="HH8" t="s">
        <v>257</v>
      </c>
      <c r="HJ8" t="str">
        <f xml:space="preserve"> IF(HR6="R","Rate","Risk/Prev")</f>
        <v>Risk/Prev</v>
      </c>
      <c r="HK8" t="s">
        <v>256</v>
      </c>
      <c r="HL8" t="s">
        <v>257</v>
      </c>
      <c r="HM8" s="431"/>
      <c r="HO8" s="430"/>
      <c r="HQ8" t="str">
        <f xml:space="preserve"> IF(IC6="R","Rate","Risk/Prev")</f>
        <v>Risk/Prev</v>
      </c>
      <c r="HR8" t="s">
        <v>256</v>
      </c>
      <c r="HS8" t="s">
        <v>257</v>
      </c>
      <c r="HU8" t="str">
        <f xml:space="preserve"> IF(IC6="R","Rate","Risk/Prev")</f>
        <v>Risk/Prev</v>
      </c>
      <c r="HV8" t="s">
        <v>256</v>
      </c>
      <c r="HW8" t="s">
        <v>257</v>
      </c>
      <c r="HX8" s="431"/>
      <c r="HZ8" s="430"/>
      <c r="IB8" t="str">
        <f xml:space="preserve"> IF(IN6="R","Rate","Risk/Prev")</f>
        <v>Risk/Prev</v>
      </c>
      <c r="IC8" t="s">
        <v>256</v>
      </c>
      <c r="ID8" t="s">
        <v>257</v>
      </c>
      <c r="IF8" t="str">
        <f xml:space="preserve"> IF(IN6="R","Rate","Risk/Prev")</f>
        <v>Risk/Prev</v>
      </c>
      <c r="IG8" t="s">
        <v>256</v>
      </c>
      <c r="IH8" t="s">
        <v>257</v>
      </c>
      <c r="II8" s="431"/>
    </row>
    <row r="9" spans="1:243" ht="49.5" customHeight="1" thickBot="1" x14ac:dyDescent="0.25">
      <c r="A9" t="str">
        <f>IF(SUM($C$19)&lt;=0,"","Stdized Estimates:")</f>
        <v>Stdized Estimates:</v>
      </c>
      <c r="C9" s="430"/>
      <c r="E9">
        <f>IF(SUM(C19)&lt;=0,"",E119/C19)</f>
        <v>3.6887994634473509E-2</v>
      </c>
      <c r="F9" t="str">
        <f>IF(SUM(C19)&lt;=0,"","    0.0")</f>
        <v xml:space="preserve">    0.0</v>
      </c>
      <c r="G9" t="str">
        <f>IF(SUM(C19)&lt;=0,"","   1.0")</f>
        <v xml:space="preserve">   1.0</v>
      </c>
      <c r="I9" t="str">
        <f>IF(OR(SUM(J19)&lt;=0,SUM(C19)&lt;=0),"",I119/C19)</f>
        <v/>
      </c>
      <c r="J9" t="str">
        <f>IF(OR(SUM(J19)&lt;=0,SUM(C19)&lt;=0),"",I9 - E9)</f>
        <v/>
      </c>
      <c r="K9" s="934" t="str">
        <f>IF(OR(SUM(J19)&lt;=0,SUM(C19)&lt;=0),"",I9/E9)</f>
        <v/>
      </c>
      <c r="L9" s="935" t="str">
        <f>IF(K13&gt;1," 95% significant difference",IF(K13&lt;=1," 95% not significant difference );"""))</f>
        <v xml:space="preserve"> 95% significant difference</v>
      </c>
      <c r="N9" s="430"/>
      <c r="P9">
        <f>IF(SUM(N19)&lt;=0,"",P119/N19)</f>
        <v>7.483443708609272E-2</v>
      </c>
      <c r="Q9" t="str">
        <f>IF(SUM(N19)&lt;=0,"","    0.0")</f>
        <v xml:space="preserve">    0.0</v>
      </c>
      <c r="R9" t="str">
        <f>IF(SUM(N19)&lt;=0,"","   1.0")</f>
        <v xml:space="preserve">   1.0</v>
      </c>
      <c r="T9" t="str">
        <f>IF(OR(SUM(U19)&lt;=0,SUM(N19)&lt;=0),"",T119/N19)</f>
        <v/>
      </c>
      <c r="U9" t="str">
        <f>IF(OR(SUM(U19)&lt;=0,SUM(N19)&lt;=0),"",T9 - P9)</f>
        <v/>
      </c>
      <c r="V9" s="934" t="str">
        <f>IF(OR(SUM(U19)&lt;=0,SUM(N19)&lt;=0),"",T9/P9)</f>
        <v/>
      </c>
      <c r="W9" s="935" t="str">
        <f>IF(V13&gt;1," 95% significant difference",IF(V13&lt;=1," 95% not significant difference );"""))</f>
        <v xml:space="preserve"> 95% significant difference</v>
      </c>
      <c r="Y9" s="430"/>
      <c r="AA9">
        <f>IF(SUM(Y19)&lt;=0,"",AA119/Y19)</f>
        <v>1.3207547169811321E-2</v>
      </c>
      <c r="AB9" t="str">
        <f>IF(SUM(Y19)&lt;=0,"","    0.0")</f>
        <v xml:space="preserve">    0.0</v>
      </c>
      <c r="AC9" t="str">
        <f>IF(SUM(Y19)&lt;=0,"","   1.0")</f>
        <v xml:space="preserve">   1.0</v>
      </c>
      <c r="AE9" t="str">
        <f>IF(OR(SUM(AF19)&lt;=0,SUM(Y19)&lt;=0),"",AE119/Y19)</f>
        <v/>
      </c>
      <c r="AF9" t="str">
        <f>IF(OR(SUM(AF19)&lt;=0,SUM(Y19)&lt;=0),"",AE9 - AA9)</f>
        <v/>
      </c>
      <c r="AG9" s="934" t="str">
        <f>IF(OR(SUM(AF19)&lt;=0,SUM(Y19)&lt;=0),"",AE9/AA9)</f>
        <v/>
      </c>
      <c r="AH9" s="935" t="str">
        <f>IF(AG13&gt;1," 95% significant difference",IF(AG13&lt;=1," 95% not significant difference );"""))</f>
        <v xml:space="preserve"> 95% significant difference</v>
      </c>
      <c r="AJ9" s="430"/>
      <c r="AL9">
        <f>IF(SUM(AJ19)&lt;=0,"",AL119/AJ19)</f>
        <v>7.483443708609272E-2</v>
      </c>
      <c r="AM9" t="str">
        <f>IF(SUM(AJ19)&lt;=0,"","    0.0")</f>
        <v xml:space="preserve">    0.0</v>
      </c>
      <c r="AN9" t="str">
        <f>IF(SUM(AJ19)&lt;=0,"","   1.0")</f>
        <v xml:space="preserve">   1.0</v>
      </c>
      <c r="AP9" t="str">
        <f>IF(OR(SUM(AQ19)&lt;=0,SUM(AJ19)&lt;=0),"",AP119/AJ19)</f>
        <v/>
      </c>
      <c r="AQ9" t="str">
        <f>IF(OR(SUM(AQ19)&lt;=0,SUM(AJ19)&lt;=0),"",AP9 - AL9)</f>
        <v/>
      </c>
      <c r="AR9" s="934" t="str">
        <f>IF(OR(SUM(AQ19)&lt;=0,SUM(AJ19)&lt;=0),"",AP9/AL9)</f>
        <v/>
      </c>
      <c r="AS9" s="935" t="str">
        <f>IF(AR13&gt;1," 95% significant difference",IF(AR13&lt;=1," 95% not significant difference );"""))</f>
        <v xml:space="preserve"> 95% significant difference</v>
      </c>
      <c r="AU9" s="430"/>
      <c r="AW9">
        <f>IF(SUM(AU19)&lt;=0,"",AW119/AU19)</f>
        <v>1.3207547169811321E-2</v>
      </c>
      <c r="AX9" t="str">
        <f>IF(SUM(AU19)&lt;=0,"","    0.0")</f>
        <v xml:space="preserve">    0.0</v>
      </c>
      <c r="AY9" t="str">
        <f>IF(SUM(AU19)&lt;=0,"","   1.0")</f>
        <v xml:space="preserve">   1.0</v>
      </c>
      <c r="BA9" t="str">
        <f>IF(OR(SUM(BB19)&lt;=0,SUM(AU19)&lt;=0),"",BA119/AU19)</f>
        <v/>
      </c>
      <c r="BB9" t="str">
        <f>IF(OR(SUM(BB19)&lt;=0,SUM(AU19)&lt;=0),"",BA9 - AW9)</f>
        <v/>
      </c>
      <c r="BC9" s="934" t="str">
        <f>IF(OR(SUM(BB19)&lt;=0,SUM(AU19)&lt;=0),"",BA9/AW9)</f>
        <v/>
      </c>
      <c r="BD9" s="935" t="str">
        <f>IF(BC13&gt;1," 95% significant difference",IF(BC13&lt;=1," 95% not significant difference );"""))</f>
        <v xml:space="preserve"> 95% significant difference</v>
      </c>
      <c r="BF9" s="430"/>
      <c r="BH9">
        <f>IF(SUM(BF19)&lt;=0,"",BH119/BF19)</f>
        <v>3.9106145251396648E-2</v>
      </c>
      <c r="BI9" t="str">
        <f>IF(SUM(BF19)&lt;=0,"","    0.0")</f>
        <v xml:space="preserve">    0.0</v>
      </c>
      <c r="BJ9" t="str">
        <f>IF(SUM(BF19)&lt;=0,"","   1.0")</f>
        <v xml:space="preserve">   1.0</v>
      </c>
      <c r="BL9" t="str">
        <f>IF(OR(SUM(BM19)&lt;=0,SUM(BF19)&lt;=0),"",BL119/BF19)</f>
        <v/>
      </c>
      <c r="BM9" t="str">
        <f>IF(OR(SUM(BM19)&lt;=0,SUM(BF19)&lt;=0),"",BL9 - BH9)</f>
        <v/>
      </c>
      <c r="BN9" s="934" t="str">
        <f>IF(OR(SUM(BM19)&lt;=0,SUM(BF19)&lt;=0),"",BL9/BH9)</f>
        <v/>
      </c>
      <c r="BO9" s="935" t="str">
        <f>IF(BN13&gt;1," 95% significant difference",IF(BN13&lt;=1," 95% not significant difference );"""))</f>
        <v xml:space="preserve"> 95% significant difference</v>
      </c>
      <c r="BQ9" s="430"/>
      <c r="BS9">
        <f>IF(SUM(BQ19)&lt;=0,"",BS119/BQ19)</f>
        <v>5.6603773584905656E-3</v>
      </c>
      <c r="BT9" t="str">
        <f>IF(SUM(BQ19)&lt;=0,"","    0.0")</f>
        <v xml:space="preserve">    0.0</v>
      </c>
      <c r="BU9" t="str">
        <f>IF(SUM(BQ19)&lt;=0,"","   1.0")</f>
        <v xml:space="preserve">   1.0</v>
      </c>
      <c r="BW9" t="str">
        <f>IF(OR(SUM(BX19)&lt;=0,SUM(BQ19)&lt;=0),"",BW119/BQ19)</f>
        <v/>
      </c>
      <c r="BX9" t="str">
        <f>IF(OR(SUM(BX19)&lt;=0,SUM(BQ19)&lt;=0),"",BW9 - BS9)</f>
        <v/>
      </c>
      <c r="BY9" s="934" t="str">
        <f>IF(OR(SUM(BX19)&lt;=0,SUM(BQ19)&lt;=0),"",BW9/BS9)</f>
        <v/>
      </c>
      <c r="BZ9" s="935" t="str">
        <f>IF(BY13&gt;1," 95% significant difference",IF(BY13&lt;=1," 95% not significant difference );"""))</f>
        <v xml:space="preserve"> 95% significant difference</v>
      </c>
      <c r="CB9" s="430"/>
      <c r="CD9">
        <f>IF(SUM(CB19)&lt;=0,"",CD119/CB19)</f>
        <v>7.3743016759776542E-2</v>
      </c>
      <c r="CE9" t="str">
        <f>IF(SUM(CB19)&lt;=0,"","    0.0")</f>
        <v xml:space="preserve">    0.0</v>
      </c>
      <c r="CF9" t="str">
        <f>IF(SUM(CB19)&lt;=0,"","   1.0")</f>
        <v xml:space="preserve">   1.0</v>
      </c>
      <c r="CH9" t="str">
        <f>IF(OR(SUM(CI19)&lt;=0,SUM(CB19)&lt;=0),"",CH119/CB19)</f>
        <v/>
      </c>
      <c r="CI9" t="str">
        <f>IF(OR(SUM(CI19)&lt;=0,SUM(CB19)&lt;=0),"",CH9 - CD9)</f>
        <v/>
      </c>
      <c r="CJ9" s="934" t="str">
        <f>IF(OR(SUM(CI19)&lt;=0,SUM(CB19)&lt;=0),"",CH9/CD9)</f>
        <v/>
      </c>
      <c r="CK9" s="935" t="str">
        <f>IF(CJ13&gt;1," 95% significant difference",IF(CJ13&lt;=1," 95% not significant difference );"""))</f>
        <v xml:space="preserve"> 95% significant difference</v>
      </c>
      <c r="CM9" s="430"/>
      <c r="CO9">
        <f>IF(SUM(CM19)&lt;=0,"",CO119/CM19)</f>
        <v>0.12474849094567403</v>
      </c>
      <c r="CP9" t="str">
        <f>IF(SUM(CM19)&lt;=0,"","    0.0")</f>
        <v xml:space="preserve">    0.0</v>
      </c>
      <c r="CQ9" t="str">
        <f>IF(SUM(CM19)&lt;=0,"","   1.0")</f>
        <v xml:space="preserve">   1.0</v>
      </c>
      <c r="CS9" t="str">
        <f>IF(OR(SUM(CT19)&lt;=0,SUM(CM19)&lt;=0),"",CS119/CM19)</f>
        <v/>
      </c>
      <c r="CT9" t="str">
        <f>IF(OR(SUM(CT19)&lt;=0,SUM(CM19)&lt;=0),"",CS9 - CO9)</f>
        <v/>
      </c>
      <c r="CU9" s="934" t="str">
        <f>IF(OR(SUM(CT19)&lt;=0,SUM(CM19)&lt;=0),"",CS9/CO9)</f>
        <v/>
      </c>
      <c r="CV9" s="935" t="str">
        <f>IF(CU13&gt;1," 95% significant difference",IF(CU13&lt;=1," 95% not significant difference );"""))</f>
        <v xml:space="preserve"> 95% significant difference</v>
      </c>
      <c r="CX9" s="430"/>
      <c r="CZ9">
        <f>IF(SUM(CX19)&lt;=0,"",CZ119/CX19)</f>
        <v>0.27350993377483446</v>
      </c>
      <c r="DA9" t="str">
        <f>IF(SUM(CX19)&lt;=0,"","    0.0")</f>
        <v xml:space="preserve">    0.0</v>
      </c>
      <c r="DB9" t="str">
        <f>IF(SUM(CX19)&lt;=0,"","   1.0")</f>
        <v xml:space="preserve">   1.0</v>
      </c>
      <c r="DD9" t="str">
        <f>IF(OR(SUM(DE19)&lt;=0,SUM(CX19)&lt;=0),"",DD119/CX19)</f>
        <v/>
      </c>
      <c r="DE9" t="str">
        <f>IF(OR(SUM(DE19)&lt;=0,SUM(CX19)&lt;=0),"",DD9 - CZ9)</f>
        <v/>
      </c>
      <c r="DF9" s="934" t="str">
        <f>IF(OR(SUM(DE19)&lt;=0,SUM(CX19)&lt;=0),"",DD9/CZ9)</f>
        <v/>
      </c>
      <c r="DG9" s="935" t="str">
        <f>IF(DF13&gt;1," 95% significant difference",IF(DF13&lt;=1," 95% not significant difference );"""))</f>
        <v xml:space="preserve"> 95% significant difference</v>
      </c>
      <c r="DI9" s="430"/>
      <c r="DK9">
        <f>IF(SUM(DI19)&lt;=0,"",DK119/DI19)</f>
        <v>3.0162412993039442E-2</v>
      </c>
      <c r="DL9" t="str">
        <f>IF(SUM(DI19)&lt;=0,"","    0.0")</f>
        <v xml:space="preserve">    0.0</v>
      </c>
      <c r="DM9" t="str">
        <f>IF(SUM(DI19)&lt;=0,"","   1.0")</f>
        <v xml:space="preserve">   1.0</v>
      </c>
      <c r="DO9" t="str">
        <f>IF(OR(SUM(DP19)&lt;=0,SUM(DI19)&lt;=0),"",DO119/DI19)</f>
        <v/>
      </c>
      <c r="DP9" t="str">
        <f>IF(OR(SUM(DP19)&lt;=0,SUM(DI19)&lt;=0),"",DO9 - DK9)</f>
        <v/>
      </c>
      <c r="DQ9" s="934" t="str">
        <f>IF(OR(SUM(DP19)&lt;=0,SUM(DI19)&lt;=0),"",DO9/DK9)</f>
        <v/>
      </c>
      <c r="DR9" s="935" t="str">
        <f>IF(DQ13&gt;1," 95% significant difference",IF(DQ13&lt;=1," 95% not significant difference );"""))</f>
        <v xml:space="preserve"> 95% significant difference</v>
      </c>
      <c r="DT9" s="430"/>
      <c r="DV9">
        <f>IF(SUM(DT19)&lt;=0,"",DV119/DT19)</f>
        <v>6.1788617886178863E-2</v>
      </c>
      <c r="DW9" t="str">
        <f>IF(SUM(DT19)&lt;=0,"","    0.0")</f>
        <v xml:space="preserve">    0.0</v>
      </c>
      <c r="DX9" t="str">
        <f>IF(SUM(DT19)&lt;=0,"","   1.0")</f>
        <v xml:space="preserve">   1.0</v>
      </c>
      <c r="DZ9" t="str">
        <f>IF(OR(SUM(EA19)&lt;=0,SUM(DT19)&lt;=0),"",DZ119/DT19)</f>
        <v/>
      </c>
      <c r="EA9" t="str">
        <f>IF(OR(SUM(EA19)&lt;=0,SUM(DT19)&lt;=0),"",DZ9 - DV9)</f>
        <v/>
      </c>
      <c r="EB9" s="934" t="str">
        <f>IF(OR(SUM(EA19)&lt;=0,SUM(DT19)&lt;=0),"",DZ9/DV9)</f>
        <v/>
      </c>
      <c r="EC9" s="935" t="str">
        <f>IF(EB13&gt;1," 95% significant difference",IF(EB13&lt;=1," 95% not significant difference );"""))</f>
        <v xml:space="preserve"> 95% significant difference</v>
      </c>
      <c r="EE9" s="430"/>
      <c r="EG9">
        <f>IF(SUM(EE19)&lt;=0,"",EG119/EE19)</f>
        <v>8.1206496519721574E-2</v>
      </c>
      <c r="EH9" t="str">
        <f>IF(SUM(EE19)&lt;=0,"","    0.0")</f>
        <v xml:space="preserve">    0.0</v>
      </c>
      <c r="EI9" t="str">
        <f>IF(SUM(EE19)&lt;=0,"","   1.0")</f>
        <v xml:space="preserve">   1.0</v>
      </c>
      <c r="EK9" t="str">
        <f>IF(OR(SUM(EL19)&lt;=0,SUM(EE19)&lt;=0),"",EK119/EE19)</f>
        <v/>
      </c>
      <c r="EL9" t="str">
        <f>IF(OR(SUM(EL19)&lt;=0,SUM(EE19)&lt;=0),"",EK9 - EG9)</f>
        <v/>
      </c>
      <c r="EM9" s="934" t="str">
        <f>IF(OR(SUM(EL19)&lt;=0,SUM(EE19)&lt;=0),"",EK9/EG9)</f>
        <v/>
      </c>
      <c r="EN9" s="935" t="str">
        <f>IF(EM13&gt;1," 95% significant difference",IF(EM13&lt;=1," 95% not significant difference );"""))</f>
        <v xml:space="preserve"> 95% significant difference</v>
      </c>
      <c r="EP9" s="430"/>
      <c r="ER9">
        <f>IF(SUM(EP19)&lt;=0,"",ER119/EP19)</f>
        <v>0.19837398373983739</v>
      </c>
      <c r="ES9" t="str">
        <f>IF(SUM(EP19)&lt;=0,"","    0.0")</f>
        <v xml:space="preserve">    0.0</v>
      </c>
      <c r="ET9" t="str">
        <f>IF(SUM(EP19)&lt;=0,"","   1.0")</f>
        <v xml:space="preserve">   1.0</v>
      </c>
      <c r="EV9" t="e">
        <f>IF(OR(SUM(EW19)&lt;=0,SUM(EP19)&lt;=0),"",EV119/EP19)</f>
        <v>#VALUE!</v>
      </c>
      <c r="EW9" t="e">
        <f>IF(OR(SUM(EW19)&lt;=0,SUM(EP19)&lt;=0),"",EV9 - ER9)</f>
        <v>#VALUE!</v>
      </c>
      <c r="EX9" s="934" t="e">
        <f>IF(OR(SUM(EW19)&lt;=0,SUM(EP19)&lt;=0),"",EV9/ER9)</f>
        <v>#VALUE!</v>
      </c>
      <c r="EY9" s="935" t="e">
        <f>IF(EX13&gt;1," 95% significant difference",IF(EX13&lt;=1," 95% not significant difference );"""))</f>
        <v>#VALUE!</v>
      </c>
      <c r="FA9" s="430"/>
      <c r="FC9">
        <f>IF(SUM(FA19)&lt;=0,"",FC119/FA19)</f>
        <v>4.5734388742304309E-2</v>
      </c>
      <c r="FD9" t="str">
        <f>IF(SUM(FA19)&lt;=0,"","    0.0")</f>
        <v xml:space="preserve">    0.0</v>
      </c>
      <c r="FE9" t="str">
        <f>IF(SUM(FA19)&lt;=0,"","   1.0")</f>
        <v xml:space="preserve">   1.0</v>
      </c>
      <c r="FG9" t="str">
        <f>IF(OR(SUM(FH19)&lt;=0,SUM(FA19)&lt;=0),"",FG119/FA19)</f>
        <v/>
      </c>
      <c r="FH9" t="str">
        <f>IF(OR(SUM(FH19)&lt;=0,SUM(FA19)&lt;=0),"",FG9 - FC9)</f>
        <v/>
      </c>
      <c r="FI9" s="934" t="str">
        <f>IF(OR(SUM(FH19)&lt;=0,SUM(FA19)&lt;=0),"",FG9/FC9)</f>
        <v/>
      </c>
      <c r="FJ9" s="935" t="str">
        <f>IF(FI13&gt;1," 95% significant difference",IF(FI13&lt;=1," 95% not significant difference );"""))</f>
        <v xml:space="preserve"> 95% significant difference</v>
      </c>
      <c r="FL9" s="430"/>
      <c r="FN9">
        <f>IF(SUM(FL19)&lt;=0,"",FN119/FL19)</f>
        <v>4.3981481481481483E-2</v>
      </c>
      <c r="FO9" t="str">
        <f>IF(SUM(FL19)&lt;=0,"","    0.0")</f>
        <v xml:space="preserve">    0.0</v>
      </c>
      <c r="FP9" t="str">
        <f>IF(SUM(FL19)&lt;=0,"","   1.0")</f>
        <v xml:space="preserve">   1.0</v>
      </c>
      <c r="FR9" t="str">
        <f>IF(OR(SUM(FS19)&lt;=0,SUM(FL19)&lt;=0),"",FR119/FL19)</f>
        <v/>
      </c>
      <c r="FS9" t="str">
        <f>IF(OR(SUM(FS19)&lt;=0,SUM(FL19)&lt;=0),"",FR9 - FN9)</f>
        <v/>
      </c>
      <c r="FT9" s="934" t="str">
        <f>IF(OR(SUM(FS19)&lt;=0,SUM(FL19)&lt;=0),"",FR9/FN9)</f>
        <v/>
      </c>
      <c r="FU9" s="935" t="str">
        <f>IF(FT13&gt;1,"differenza significativa al 95%",IF(FT13&lt;=1,"differenza non significativa);"""))</f>
        <v>differenza significativa al 95%</v>
      </c>
      <c r="FW9" s="430"/>
      <c r="FY9">
        <f>IF(SUM(FW19)&lt;=0,"",FY119/FW19)</f>
        <v>6.2645011600928072E-2</v>
      </c>
      <c r="FZ9" t="str">
        <f>IF(SUM(FW19)&lt;=0,"","    0.0")</f>
        <v xml:space="preserve">    0.0</v>
      </c>
      <c r="GA9" t="str">
        <f>IF(SUM(FW19)&lt;=0,"","   1.0")</f>
        <v xml:space="preserve">   1.0</v>
      </c>
      <c r="GC9" t="str">
        <f>IF(OR(SUM(GD19)&lt;=0,SUM(FW19)&lt;=0),"",GC119/FW19)</f>
        <v/>
      </c>
      <c r="GD9" t="str">
        <f>IF(OR(SUM(GD19)&lt;=0,SUM(FW19)&lt;=0),"",GC9 - FY9)</f>
        <v/>
      </c>
      <c r="GE9" s="934" t="str">
        <f>IF(OR(SUM(GD19)&lt;=0,SUM(FW19)&lt;=0),"",GC9/FY9)</f>
        <v/>
      </c>
      <c r="GF9" s="935" t="str">
        <f>IF(GE13&gt;1," 95% significant difference",IF(GE13&lt;=1," 95% not significant difference );"""))</f>
        <v xml:space="preserve"> 95% significant difference</v>
      </c>
      <c r="GH9" s="430"/>
      <c r="GJ9">
        <f>IF(SUM(GH19)&lt;=0,"",GJ119/GH19)</f>
        <v>0.1120354263662079</v>
      </c>
      <c r="GK9" t="str">
        <f>IF(SUM(GH19)&lt;=0,"","    0.0")</f>
        <v xml:space="preserve">    0.0</v>
      </c>
      <c r="GL9" t="str">
        <f>IF(SUM(GH19)&lt;=0,"","   1.0")</f>
        <v xml:space="preserve">   1.0</v>
      </c>
      <c r="GN9" t="str">
        <f>IF(OR(SUM(GO19)&lt;=0,SUM(GH19)&lt;=0),"",GN119/GH19)</f>
        <v/>
      </c>
      <c r="GO9" t="str">
        <f>IF(OR(SUM(GO19)&lt;=0,SUM(GH19)&lt;=0),"",GN9 - GJ9)</f>
        <v/>
      </c>
      <c r="GP9" s="934" t="str">
        <f>IF(OR(SUM(GO19)&lt;=0,SUM(GH19)&lt;=0),"",GN9/GJ9)</f>
        <v/>
      </c>
      <c r="GQ9" s="935" t="str">
        <f>IF(GP13&gt;1," 95% significant difference",IF(GP13&lt;=1," 95% not significant difference );"""))</f>
        <v xml:space="preserve"> 95% significant difference</v>
      </c>
      <c r="GS9" s="430"/>
      <c r="GU9">
        <f>IF(SUM(GS19)&lt;=0,"",GU119/GS19)</f>
        <v>8.8167053364269138E-2</v>
      </c>
      <c r="GV9" t="str">
        <f>IF(SUM(GS19)&lt;=0,"","    0.0")</f>
        <v xml:space="preserve">    0.0</v>
      </c>
      <c r="GW9" t="str">
        <f>IF(SUM(GS19)&lt;=0,"","   1.0")</f>
        <v xml:space="preserve">   1.0</v>
      </c>
      <c r="GY9" t="str">
        <f>IF(OR(SUM(GZ19)&lt;=0,SUM(GS19)&lt;=0),"",GY119/GS19)</f>
        <v/>
      </c>
      <c r="GZ9" t="str">
        <f>IF(OR(SUM(GZ19)&lt;=0,SUM(GS19)&lt;=0),"",GY9 - GU9)</f>
        <v/>
      </c>
      <c r="HA9" s="934" t="str">
        <f>IF(OR(SUM(GZ19)&lt;=0,SUM(GS19)&lt;=0),"",GY9/GU9)</f>
        <v/>
      </c>
      <c r="HB9" s="935" t="str">
        <f>IF(HA13&gt;1,"differenza significativa al 95%",IF(HA13&lt;=1,"differenza non significativa);"""))</f>
        <v>differenza significativa al 95%</v>
      </c>
      <c r="HD9" s="430"/>
      <c r="HF9">
        <f>IF(SUM(HD19)&lt;=0,"",HF119/HD19)</f>
        <v>0.11056910569105691</v>
      </c>
      <c r="HG9" t="str">
        <f>IF(SUM(HD19)&lt;=0,"","    0.0")</f>
        <v xml:space="preserve">    0.0</v>
      </c>
      <c r="HH9" t="str">
        <f>IF(SUM(HD19)&lt;=0,"","   1.0")</f>
        <v xml:space="preserve">   1.0</v>
      </c>
      <c r="HJ9" t="str">
        <f>IF(OR(SUM(HK19)&lt;=0,SUM(HD19)&lt;=0),"",HJ119/HD19)</f>
        <v/>
      </c>
      <c r="HK9" t="str">
        <f>IF(OR(SUM(HK19)&lt;=0,SUM(HD19)&lt;=0),"",HJ9 - HF9)</f>
        <v/>
      </c>
      <c r="HL9" s="934" t="str">
        <f>IF(OR(SUM(HK19)&lt;=0,SUM(HD19)&lt;=0),"",HJ9/HF9)</f>
        <v/>
      </c>
      <c r="HM9" s="935" t="str">
        <f>IF(HL13&gt;1,"differenza significativa al 95%",IF(HL13&lt;=1,"differenza non significativa);"""))</f>
        <v>differenza significativa al 95%</v>
      </c>
      <c r="HO9" s="430"/>
      <c r="HQ9">
        <f>IF(SUM(HO19)&lt;=0,"",HQ119/HO19)</f>
        <v>8.8167053364269138E-2</v>
      </c>
      <c r="HR9" t="str">
        <f>IF(SUM(HO19)&lt;=0,"","    0.0")</f>
        <v xml:space="preserve">    0.0</v>
      </c>
      <c r="HS9" t="str">
        <f>IF(SUM(HO19)&lt;=0,"","   1.0")</f>
        <v xml:space="preserve">   1.0</v>
      </c>
      <c r="HU9" t="str">
        <f>IF(OR(SUM(HV19)&lt;=0,SUM(HO19)&lt;=0),"",HU119/HO19)</f>
        <v/>
      </c>
      <c r="HV9" t="str">
        <f>IF(OR(SUM(HV19)&lt;=0,SUM(HO19)&lt;=0),"",HU9 - HQ9)</f>
        <v/>
      </c>
      <c r="HW9" s="934" t="str">
        <f>IF(OR(SUM(HV19)&lt;=0,SUM(HO19)&lt;=0),"",HU9/HQ9)</f>
        <v/>
      </c>
      <c r="HX9" s="935" t="str">
        <f>IF(HW13&gt;1," 95% significant difference",IF(HW13&lt;=1," 95% not significant difference );"""))</f>
        <v xml:space="preserve"> 95% significant difference</v>
      </c>
      <c r="HZ9" s="430"/>
      <c r="IB9">
        <f>IF(SUM(HZ19)&lt;=0,"",IB119/HZ19)</f>
        <v>0.11056910569105691</v>
      </c>
      <c r="IC9" t="str">
        <f>IF(SUM(HZ19)&lt;=0,"","    0.0")</f>
        <v xml:space="preserve">    0.0</v>
      </c>
      <c r="ID9" t="str">
        <f>IF(SUM(HZ19)&lt;=0,"","   1.0")</f>
        <v xml:space="preserve">   1.0</v>
      </c>
      <c r="IF9" t="str">
        <f>IF(OR(SUM(IG19)&lt;=0,SUM(HZ19)&lt;=0),"",IF119/HZ19)</f>
        <v/>
      </c>
      <c r="IG9" t="str">
        <f>IF(OR(SUM(IG19)&lt;=0,SUM(HZ19)&lt;=0),"",IF9 - IB9)</f>
        <v/>
      </c>
      <c r="IH9" s="934" t="str">
        <f>IF(OR(SUM(IG19)&lt;=0,SUM(HZ19)&lt;=0),"",IF9/IB9)</f>
        <v/>
      </c>
      <c r="II9" s="935" t="str">
        <f>IF(IH13&gt;1," 95% significant difference",IF(IH13&lt;=1," 95% not significant difference );"""))</f>
        <v xml:space="preserve"> 95% significant difference</v>
      </c>
    </row>
    <row r="10" spans="1:243" x14ac:dyDescent="0.2">
      <c r="A10" t="str">
        <f>IF(SUM($C$19)&lt;=0,"","90% Lower Limit:")</f>
        <v>90% Lower Limit:</v>
      </c>
      <c r="C10" s="430"/>
      <c r="E10">
        <f>IF(SUM(C19)&lt;=0,"",IF(Q6="R",E9-1.645*SQRT(F119/C19^2),E9-1.645*SQRT(F119/C19^2)))</f>
        <v>2.8865712838605027E-2</v>
      </c>
      <c r="I10" t="str">
        <f>IF(OR(SUM(J19)&lt;=0,SUM(C19)&lt;=0),"",IF(Q6="R",I9-1.645*SQRT(J119/C19^2),I9-1.645*SQRT(J119/C19^2)))</f>
        <v/>
      </c>
      <c r="J10" t="str">
        <f xml:space="preserve"> IF(OR(SUM(J19)&lt;=0,SUM(C19)&lt;=0),"",J9 - 1.645*SQRT((J119 + F119)/C19^2 ))</f>
        <v/>
      </c>
      <c r="K10" t="str">
        <f xml:space="preserve"> IF(OR(SUM(J19)&lt;=0,SUM(C19)&lt;=0),"", EXP(LN(K9) - 1.645*SQRT(F119/E119^2 + J119/I119^2) ))</f>
        <v/>
      </c>
      <c r="L10" s="431"/>
      <c r="N10" s="430"/>
      <c r="P10">
        <f>IF(SUM(N19)&lt;=0,"",IF(AB6="R",P9-1.645*SQRT(Q119/N19^2),P9-1.645*SQRT(Q119/N19^2)))</f>
        <v>6.3786226887386041E-2</v>
      </c>
      <c r="T10" t="str">
        <f>IF(OR(SUM(U19)&lt;=0,SUM(N19)&lt;=0),"",IF(AB6="R",T9-1.645*SQRT(U119/N19^2),T9-1.645*SQRT(U119/N19^2)))</f>
        <v/>
      </c>
      <c r="U10" t="str">
        <f xml:space="preserve"> IF(OR(SUM(U19)&lt;=0,SUM(N19)&lt;=0),"",U9 - 1.645*SQRT((U119 + Q119)/N19^2 ))</f>
        <v/>
      </c>
      <c r="V10" t="str">
        <f xml:space="preserve"> IF(OR(SUM(U19)&lt;=0,SUM(N19)&lt;=0),"", EXP(LN(V9) - 1.645*SQRT(Q119/P119^2 + U119/T119^2) ))</f>
        <v/>
      </c>
      <c r="W10" s="431"/>
      <c r="Y10" s="430"/>
      <c r="AA10">
        <f>IF(SUM(Y19)&lt;=0,"",IF(AM6="R",AA9-1.645*SQRT(AB119/Y19^2),AA9-1.645*SQRT(AB119/Y19^2)))</f>
        <v>7.434491815315596E-3</v>
      </c>
      <c r="AE10" t="str">
        <f>IF(OR(SUM(AF19)&lt;=0,SUM(Y19)&lt;=0),"",IF(AM6="R",AE9-1.645*SQRT(AF119/Y19^2),AE9-1.645*SQRT(AF119/Y19^2)))</f>
        <v/>
      </c>
      <c r="AF10" t="str">
        <f xml:space="preserve"> IF(OR(SUM(AF19)&lt;=0,SUM(Y19)&lt;=0),"",AF9 - 1.645*SQRT((AF119 + AB119)/Y19^2 ))</f>
        <v/>
      </c>
      <c r="AG10" t="str">
        <f xml:space="preserve"> IF(OR(SUM(AF19)&lt;=0,SUM(Y19)&lt;=0),"", EXP(LN(AG9) - 1.645*SQRT(AB119/AA119^2 + AF119/AE119^2) ))</f>
        <v/>
      </c>
      <c r="AH10" s="431"/>
      <c r="AJ10" s="430"/>
      <c r="AL10">
        <f>IF(SUM(AJ19)&lt;=0,"",IF(AX6="R",AL9-1.645*SQRT(AM119/AJ19^2),AL9-1.645*SQRT(AM119/AJ19^2)))</f>
        <v>6.3786226887386041E-2</v>
      </c>
      <c r="AP10" t="str">
        <f>IF(OR(SUM(AQ19)&lt;=0,SUM(AJ19)&lt;=0),"",IF(AX6="R",AP9-1.645*SQRT(AQ119/AJ19^2),AP9-1.645*SQRT(AQ119/AJ19^2)))</f>
        <v/>
      </c>
      <c r="AQ10" t="str">
        <f xml:space="preserve"> IF(OR(SUM(AQ19)&lt;=0,SUM(AJ19)&lt;=0),"",AQ9 - 1.645*SQRT((AQ119 + AM119)/AJ19^2 ))</f>
        <v/>
      </c>
      <c r="AR10" t="str">
        <f xml:space="preserve"> IF(OR(SUM(AQ19)&lt;=0,SUM(AJ19)&lt;=0),"", EXP(LN(AR9) - 1.645*SQRT(AM119/AL119^2 + AQ119/AP119^2) ))</f>
        <v/>
      </c>
      <c r="AS10" s="431"/>
      <c r="AU10" s="430"/>
      <c r="AW10">
        <f>IF(SUM(AU19)&lt;=0,"",IF(BI6="R",AW9-1.645*SQRT(AX119/AU19^2),AW9-1.645*SQRT(AX119/AU19^2)))</f>
        <v>7.4387113842592891E-3</v>
      </c>
      <c r="BA10" t="str">
        <f>IF(OR(SUM(BB19)&lt;=0,SUM(AU19)&lt;=0),"",IF(BI6="R",BA9-1.645*SQRT(BB119/AU19^2),BA9-1.645*SQRT(BB119/AU19^2)))</f>
        <v/>
      </c>
      <c r="BB10" t="str">
        <f xml:space="preserve"> IF(OR(SUM(BB19)&lt;=0,SUM(AU19)&lt;=0),"",BB9 - 1.645*SQRT((BB119 + AX119)/AU19^2 ))</f>
        <v/>
      </c>
      <c r="BC10" t="str">
        <f xml:space="preserve"> IF(OR(SUM(BB19)&lt;=0,SUM(AU19)&lt;=0),"", EXP(LN(BC9) - 1.645*SQRT(AX119/AW119^2 + BB119/BA119^2) ))</f>
        <v/>
      </c>
      <c r="BD10" s="431"/>
      <c r="BF10" s="430"/>
      <c r="BH10">
        <f>IF(SUM(BF19)&lt;=0,"",IF(BT6="R",BH9-1.645*SQRT(BI119/BF19^2),BH9-1.645*SQRT(BI119/BF19^2)))</f>
        <v>2.8444920564202426E-2</v>
      </c>
      <c r="BL10" t="str">
        <f>IF(OR(SUM(BM19)&lt;=0,SUM(BF19)&lt;=0),"",IF(BT6="R",BL9-1.645*SQRT(BM119/BF19^2),BL9-1.645*SQRT(BM119/BF19^2)))</f>
        <v/>
      </c>
      <c r="BM10" t="str">
        <f xml:space="preserve"> IF(OR(SUM(BM19)&lt;=0,SUM(BF19)&lt;=0),"",BM9 - 1.645*SQRT((BM119 + BI119)/BF19^2 ))</f>
        <v/>
      </c>
      <c r="BN10" t="str">
        <f xml:space="preserve"> IF(OR(SUM(BM19)&lt;=0,SUM(BF19)&lt;=0),"", EXP(LN(BN9) - 1.645*SQRT(BI119/BH119^2 + BM119/BL119^2) ))</f>
        <v/>
      </c>
      <c r="BO10" s="431"/>
      <c r="BQ10" s="430"/>
      <c r="BS10">
        <f>IF(SUM(BQ19)&lt;=0,"",IF(CE6="R",BS9-1.645*SQRT(BT119/BQ19^2),BS9-1.645*SQRT(BT119/BQ19^2)))</f>
        <v>1.8675787943025174E-3</v>
      </c>
      <c r="BW10" t="str">
        <f>IF(OR(SUM(BX19)&lt;=0,SUM(BQ19)&lt;=0),"",IF(CE6="R",BW9-1.645*SQRT(BX119/BQ19^2),BW9-1.645*SQRT(BX119/BQ19^2)))</f>
        <v/>
      </c>
      <c r="BX10" t="str">
        <f xml:space="preserve"> IF(OR(SUM(BX19)&lt;=0,SUM(BQ19)&lt;=0),"",BX9 - 1.645*SQRT((BX119 + BT119)/BQ19^2 ))</f>
        <v/>
      </c>
      <c r="BY10" t="str">
        <f xml:space="preserve"> IF(OR(SUM(BX19)&lt;=0,SUM(BQ19)&lt;=0),"", EXP(LN(BY9) - 1.645*SQRT(BT119/BS119^2 + BX119/BW119^2) ))</f>
        <v/>
      </c>
      <c r="BZ10" s="431"/>
      <c r="CB10" s="430"/>
      <c r="CD10">
        <f>IF(SUM(CB19)&lt;=0,"",IF(CP6="R",CD9-1.645*SQRT(CE119/CB19^2),CD9-1.645*SQRT(CE119/CB19^2)))</f>
        <v>5.9520169870555674E-2</v>
      </c>
      <c r="CH10" t="str">
        <f>IF(OR(SUM(CI19)&lt;=0,SUM(CB19)&lt;=0),"",IF(CP6="R",CH9-1.645*SQRT(CI119/CB19^2),CH9-1.645*SQRT(CI119/CB19^2)))</f>
        <v/>
      </c>
      <c r="CI10" t="str">
        <f xml:space="preserve"> IF(OR(SUM(CI19)&lt;=0,SUM(CB19)&lt;=0),"",CI9 - 1.645*SQRT((CI119 + CE119)/CB19^2 ))</f>
        <v/>
      </c>
      <c r="CJ10" t="str">
        <f xml:space="preserve"> IF(OR(SUM(CI19)&lt;=0,SUM(CB19)&lt;=0),"", EXP(LN(CJ9) - 1.645*SQRT(CE119/CD119^2 + CI119/CH119^2) ))</f>
        <v/>
      </c>
      <c r="CK10" s="431"/>
      <c r="CM10" s="430"/>
      <c r="CO10">
        <f>IF(SUM(CM19)&lt;=0,"",IF(DA6="R",CO9-1.645*SQRT(CP119/CM19^2),CO9-1.645*SQRT(CP119/CM19^2)))</f>
        <v>0.11072999289445724</v>
      </c>
      <c r="CS10" t="str">
        <f>IF(OR(SUM(CT19)&lt;=0,SUM(CM19)&lt;=0),"",IF(DA6="R",CS9-1.645*SQRT(CT119/CM19^2),CS9-1.645*SQRT(CT119/CM19^2)))</f>
        <v/>
      </c>
      <c r="CT10" t="str">
        <f xml:space="preserve"> IF(OR(SUM(CT19)&lt;=0,SUM(CM19)&lt;=0),"",CT9 - 1.645*SQRT((CT119 + CP119)/CM19^2 ))</f>
        <v/>
      </c>
      <c r="CU10" t="str">
        <f xml:space="preserve"> IF(OR(SUM(CT19)&lt;=0,SUM(CM19)&lt;=0),"", EXP(LN(CU9) - 1.645*SQRT(CP119/CO119^2 + CT119/CS119^2) ))</f>
        <v/>
      </c>
      <c r="CV10" s="431"/>
      <c r="CX10" s="430"/>
      <c r="CZ10">
        <f>IF(SUM(CX19)&lt;=0,"",IF(DL6="R",CZ9-1.645*SQRT(DA119/CX19^2),CZ9-1.645*SQRT(DA119/CX19^2)))</f>
        <v>0.25474519219916547</v>
      </c>
      <c r="DD10" t="str">
        <f>IF(OR(SUM(DE19)&lt;=0,SUM(CX19)&lt;=0),"",IF(DL6="R",DD9-1.645*SQRT(DE119/CX19^2),DD9-1.645*SQRT(DE119/CX19^2)))</f>
        <v/>
      </c>
      <c r="DE10" t="str">
        <f xml:space="preserve"> IF(OR(SUM(DE19)&lt;=0,SUM(CX19)&lt;=0),"",DE9 - 1.645*SQRT((DE119 + DA119)/CX19^2 ))</f>
        <v/>
      </c>
      <c r="DF10" t="str">
        <f xml:space="preserve"> IF(OR(SUM(DE19)&lt;=0,SUM(CX19)&lt;=0),"", EXP(LN(DF9) - 1.645*SQRT(DA119/CZ119^2 + DE119/DD119^2) ))</f>
        <v/>
      </c>
      <c r="DG10" s="431"/>
      <c r="DI10" s="430"/>
      <c r="DK10">
        <f>IF(SUM(DI19)&lt;=0,"",IF(DW6="R",DK9-1.645*SQRT(DL119/DI19^2),DK9-1.645*SQRT(DL119/DI19^2)))</f>
        <v>1.6586215523705559E-2</v>
      </c>
      <c r="DO10" t="str">
        <f>IF(OR(SUM(DP19)&lt;=0,SUM(DI19)&lt;=0),"",IF(DW6="R",DO9-1.645*SQRT(DP119/DI19^2),DO9-1.645*SQRT(DP119/DI19^2)))</f>
        <v/>
      </c>
      <c r="DP10" t="str">
        <f xml:space="preserve"> IF(OR(SUM(DP19)&lt;=0,SUM(DI19)&lt;=0),"",DP9 - 1.645*SQRT((DP119 + DL119)/DI19^2 ))</f>
        <v/>
      </c>
      <c r="DQ10" t="str">
        <f xml:space="preserve"> IF(OR(SUM(DP19)&lt;=0,SUM(DI19)&lt;=0),"", EXP(LN(DQ9) - 1.645*SQRT(DL119/DK119^2 + DP119/DO119^2) ))</f>
        <v/>
      </c>
      <c r="DR10" s="431"/>
      <c r="DT10" s="430"/>
      <c r="DV10">
        <f>IF(SUM(DT19)&lt;=0,"",IF(EH6="R",DV9-1.645*SQRT(DW119/DT19^2),DV9-1.645*SQRT(DW119/DT19^2)))</f>
        <v>4.5909759563959061E-2</v>
      </c>
      <c r="DZ10" t="str">
        <f>IF(OR(SUM(EA19)&lt;=0,SUM(DT19)&lt;=0),"",IF(EH6="R",DZ9-1.645*SQRT(EA119/DT19^2),DZ9-1.645*SQRT(EA119/DT19^2)))</f>
        <v/>
      </c>
      <c r="EA10" t="str">
        <f xml:space="preserve"> IF(OR(SUM(EA19)&lt;=0,SUM(DT19)&lt;=0),"",EA9 - 1.645*SQRT((EA119 + DW119)/DT19^2 ))</f>
        <v/>
      </c>
      <c r="EB10" t="str">
        <f xml:space="preserve"> IF(OR(SUM(EA19)&lt;=0,SUM(DT19)&lt;=0),"", EXP(LN(EB9) - 1.645*SQRT(DW119/DV119^2 + EA119/DZ119^2) ))</f>
        <v/>
      </c>
      <c r="EC10" s="431"/>
      <c r="EE10" s="430"/>
      <c r="EG10">
        <f>IF(SUM(EE19)&lt;=0,"",IF(ES6="R",EG9-1.645*SQRT(EH119/EE19^2),EG9-1.645*SQRT(EH119/EE19^2)))</f>
        <v>5.9669461678521316E-2</v>
      </c>
      <c r="EK10" t="str">
        <f>IF(OR(SUM(EL19)&lt;=0,SUM(EE19)&lt;=0),"",IF(ES6="R",EK9-1.645*SQRT(EL119/EE19^2),EK9-1.645*SQRT(EL119/EE19^2)))</f>
        <v/>
      </c>
      <c r="EL10" t="str">
        <f xml:space="preserve"> IF(OR(SUM(EL19)&lt;=0,SUM(EE19)&lt;=0),"",EL9 - 1.645*SQRT((EL119 + EH119)/EE19^2 ))</f>
        <v/>
      </c>
      <c r="EM10" t="str">
        <f xml:space="preserve"> IF(OR(SUM(EL19)&lt;=0,SUM(EE19)&lt;=0),"", EXP(LN(EM9) - 1.645*SQRT(EH119/EG119^2 + EL119/EK119^2) ))</f>
        <v/>
      </c>
      <c r="EN10" s="431"/>
      <c r="EP10" s="430"/>
      <c r="ER10">
        <f>IF(SUM(EP19)&lt;=0,"",IF(FD6="R",ER9-1.645*SQRT(ES119/EP19^2),ER9-1.645*SQRT(ES119/EP19^2)))</f>
        <v>0.1725918357082229</v>
      </c>
      <c r="EV10" t="e">
        <f>IF(OR(SUM(EW19)&lt;=0,SUM(EP19)&lt;=0),"",IF(FD6="R",EV9-1.645*SQRT(EW119/EP19^2),EV9-1.645*SQRT(EW119/EP19^2)))</f>
        <v>#VALUE!</v>
      </c>
      <c r="EW10" t="e">
        <f xml:space="preserve"> IF(OR(SUM(EW19)&lt;=0,SUM(EP19)&lt;=0),"",EW9 - 1.645*SQRT((EW119 + ES119)/EP19^2 ))</f>
        <v>#VALUE!</v>
      </c>
      <c r="EX10" t="e">
        <f xml:space="preserve"> IF(OR(SUM(EW19)&lt;=0,SUM(EP19)&lt;=0),"", EXP(LN(EX9) - 1.645*SQRT(ES119/ER119^2 + EW119/EV119^2) ))</f>
        <v>#VALUE!</v>
      </c>
      <c r="EY10" s="431"/>
      <c r="FA10" s="430"/>
      <c r="FC10">
        <f>IF(SUM(FA19)&lt;=0,"",IF(FO6="R",FC9-1.645*SQRT(FD119/FA19^2),FC9-1.645*SQRT(FD119/FA19^2)))</f>
        <v>3.5585927511377201E-2</v>
      </c>
      <c r="FG10" t="str">
        <f>IF(OR(SUM(FH19)&lt;=0,SUM(FA19)&lt;=0),"",IF(FO6="R",FG9-1.645*SQRT(FH119/FA19^2),FG9-1.645*SQRT(FH119/FA19^2)))</f>
        <v/>
      </c>
      <c r="FH10" t="str">
        <f xml:space="preserve"> IF(OR(SUM(FH19)&lt;=0,SUM(FA19)&lt;=0),"",FH9 - 1.645*SQRT((FH119 + FD119)/FA19^2 ))</f>
        <v/>
      </c>
      <c r="FI10" t="str">
        <f xml:space="preserve"> IF(OR(SUM(FH19)&lt;=0,SUM(FA19)&lt;=0),"", EXP(LN(FI9) - 1.645*SQRT(FD119/FC119^2 + FH119/FG119^2) ))</f>
        <v/>
      </c>
      <c r="FJ10" s="431"/>
      <c r="FL10" s="430"/>
      <c r="FN10">
        <f>IF(SUM(FL19)&lt;=0,"",IF(FZ6="R",FN9-1.645*SQRT(FO119/FL19^2),FN9-1.645*SQRT(FO119/FL19^2)))</f>
        <v>3.463452740270781E-2</v>
      </c>
      <c r="FR10" t="str">
        <f>IF(OR(SUM(FS19)&lt;=0,SUM(FL19)&lt;=0),"",IF(FZ6="R",FR9-1.645*SQRT(FS119/FL19^2),FR9-1.645*SQRT(FS119/FL19^2)))</f>
        <v/>
      </c>
      <c r="FS10" t="str">
        <f xml:space="preserve"> IF(OR(SUM(FS19)&lt;=0,SUM(FL19)&lt;=0),"",FS9 - 1.645*SQRT((FS119 + FO119)/FL19^2 ))</f>
        <v/>
      </c>
      <c r="FT10" t="str">
        <f xml:space="preserve"> IF(OR(SUM(FS19)&lt;=0,SUM(FL19)&lt;=0),"", EXP(LN(FT9) - 1.645*SQRT(FO119/FN119^2 + FS119/FR119^2) ))</f>
        <v/>
      </c>
      <c r="FU10" s="431"/>
      <c r="FW10" s="430"/>
      <c r="FY10">
        <f>IF(SUM(FW19)&lt;=0,"",IF(GK6="R",FY9-1.645*SQRT(FZ119/FW19^2),FY9-1.645*SQRT(FZ119/FW19^2)))</f>
        <v>4.3494098822317195E-2</v>
      </c>
      <c r="GC10" t="str">
        <f>IF(OR(SUM(GD19)&lt;=0,SUM(FW19)&lt;=0),"",IF(GK6="R",GC9-1.645*SQRT(GD119/FW19^2),GC9-1.645*SQRT(GD119/FW19^2)))</f>
        <v/>
      </c>
      <c r="GD10" t="str">
        <f xml:space="preserve"> IF(OR(SUM(GD19)&lt;=0,SUM(FW19)&lt;=0),"",GD9 - 1.645*SQRT((GD119 + FZ119)/FW19^2 ))</f>
        <v/>
      </c>
      <c r="GE10" t="str">
        <f xml:space="preserve"> IF(OR(SUM(GD19)&lt;=0,SUM(FW19)&lt;=0),"", EXP(LN(GE9) - 1.645*SQRT(FZ119/FY119^2 + GD119/GC119^2) ))</f>
        <v/>
      </c>
      <c r="GF10" s="431"/>
      <c r="GH10" s="430"/>
      <c r="GJ10">
        <f>IF(SUM(GH19)&lt;=0,"",IF(GV6="R",GJ9-1.645*SQRT(GK119/GH19^2),GJ9-1.645*SQRT(GK119/GH19^2)))</f>
        <v>7.8914314503007621E-2</v>
      </c>
      <c r="GN10" t="str">
        <f>IF(OR(SUM(GO19)&lt;=0,SUM(GH19)&lt;=0),"",IF(GV6="R",GN9-1.645*SQRT(GO119/GH19^2),GN9-1.645*SQRT(GO119/GH19^2)))</f>
        <v/>
      </c>
      <c r="GO10" t="str">
        <f xml:space="preserve"> IF(OR(SUM(GO19)&lt;=0,SUM(GH19)&lt;=0),"",GO9 - 1.645*SQRT((GO119 + GK119)/GH19^2 ))</f>
        <v/>
      </c>
      <c r="GP10" t="str">
        <f xml:space="preserve"> IF(OR(SUM(GO19)&lt;=0,SUM(GH19)&lt;=0),"", EXP(LN(GP9) - 1.645*SQRT(GK119/GJ119^2 + GO119/GN119^2) ))</f>
        <v/>
      </c>
      <c r="GQ10" s="431"/>
      <c r="GS10" s="430"/>
      <c r="GU10">
        <f>IF(SUM(GS19)&lt;=0,"",IF(HG6="R",GU9-1.645*SQRT(GV119/GS19^2),GU9-1.645*SQRT(GV119/GS19^2)))</f>
        <v>6.576616932953834E-2</v>
      </c>
      <c r="GY10" t="str">
        <f>IF(OR(SUM(GZ19)&lt;=0,SUM(GS19)&lt;=0),"",IF(HG6="R",GY9-1.645*SQRT(GZ119/GS19^2),GY9-1.645*SQRT(GZ119/GS19^2)))</f>
        <v/>
      </c>
      <c r="GZ10" t="str">
        <f xml:space="preserve"> IF(OR(SUM(GZ19)&lt;=0,SUM(GS19)&lt;=0),"",GZ9 - 1.645*SQRT((GZ119 + GV119)/GS19^2 ))</f>
        <v/>
      </c>
      <c r="HA10" t="str">
        <f xml:space="preserve"> IF(OR(SUM(GZ19)&lt;=0,SUM(GS19)&lt;=0),"", EXP(LN(HA9) - 1.645*SQRT(GV119/GU119^2 + GZ119/GY119^2) ))</f>
        <v/>
      </c>
      <c r="HB10" s="431"/>
      <c r="HD10" s="430"/>
      <c r="HF10">
        <f>IF(SUM(HD19)&lt;=0,"",IF(HR6="R",HF9-1.645*SQRT(HG119/HD19^2),HF9-1.645*SQRT(HG119/HD19^2)))</f>
        <v>8.9916313036162626E-2</v>
      </c>
      <c r="HJ10" t="str">
        <f>IF(OR(SUM(HK19)&lt;=0,SUM(HD19)&lt;=0),"",IF(HR6="R",HJ9-1.645*SQRT(HK119/HD19^2),HJ9-1.645*SQRT(HK119/HD19^2)))</f>
        <v/>
      </c>
      <c r="HK10" t="str">
        <f xml:space="preserve"> IF(OR(SUM(HK19)&lt;=0,SUM(HD19)&lt;=0),"",HK9 - 1.645*SQRT((HK119 + HG119)/HD19^2 ))</f>
        <v/>
      </c>
      <c r="HL10" t="str">
        <f xml:space="preserve"> IF(OR(SUM(HK19)&lt;=0,SUM(HD19)&lt;=0),"", EXP(LN(HL9) - 1.645*SQRT(HG119/HF119^2 + HK119/HJ119^2) ))</f>
        <v/>
      </c>
      <c r="HM10" s="431"/>
      <c r="HO10" s="430"/>
      <c r="HQ10">
        <f>IF(SUM(HO19)&lt;=0,"",IF(IC6="R",HQ9-1.645*SQRT(HR119/HO19^2),HQ9-1.645*SQRT(HR119/HO19^2)))</f>
        <v>6.576616932953834E-2</v>
      </c>
      <c r="HU10" t="str">
        <f>IF(OR(SUM(HV19)&lt;=0,SUM(HO19)&lt;=0),"",IF(IC6="R",HU9-1.645*SQRT(HV119/HO19^2),HU9-1.645*SQRT(HV119/HO19^2)))</f>
        <v/>
      </c>
      <c r="HV10" t="str">
        <f xml:space="preserve"> IF(OR(SUM(HV19)&lt;=0,SUM(HO19)&lt;=0),"",HV9 - 1.645*SQRT((HV119 + HR119)/HO19^2 ))</f>
        <v/>
      </c>
      <c r="HW10" t="str">
        <f xml:space="preserve"> IF(OR(SUM(HV19)&lt;=0,SUM(HO19)&lt;=0),"", EXP(LN(HW9) - 1.645*SQRT(HR119/HQ119^2 + HV119/HU119^2) ))</f>
        <v/>
      </c>
      <c r="HX10" s="431"/>
      <c r="HZ10" s="430"/>
      <c r="IB10">
        <f>IF(SUM(HZ19)&lt;=0,"",IF(IN6="R",IB9-1.645*SQRT(IC119/HZ19^2),IB9-1.645*SQRT(IC119/HZ19^2)))</f>
        <v>8.9916313036162626E-2</v>
      </c>
      <c r="IF10" t="str">
        <f>IF(OR(SUM(IG19)&lt;=0,SUM(HZ19)&lt;=0),"",IF(IN6="R",IF9-1.645*SQRT(IG119/HZ19^2),IF9-1.645*SQRT(IG119/HZ19^2)))</f>
        <v/>
      </c>
      <c r="IG10" t="str">
        <f xml:space="preserve"> IF(OR(SUM(IG19)&lt;=0,SUM(HZ19)&lt;=0),"",IG9 - 1.645*SQRT((IG119 + IC119)/HZ19^2 ))</f>
        <v/>
      </c>
      <c r="IH10" t="str">
        <f xml:space="preserve"> IF(OR(SUM(IG19)&lt;=0,SUM(HZ19)&lt;=0),"", EXP(LN(IH9) - 1.645*SQRT(IC119/IB119^2 + IG119/IF119^2) ))</f>
        <v/>
      </c>
      <c r="II10" s="431"/>
    </row>
    <row r="11" spans="1:243" x14ac:dyDescent="0.2">
      <c r="A11" t="str">
        <f>IF(SUM($C$19)&lt;=0,"","90% Upper Limit:")</f>
        <v>90% Upper Limit:</v>
      </c>
      <c r="C11" s="430"/>
      <c r="E11">
        <f xml:space="preserve"> IF(SUM(C19)&lt;=0,"",E9 + 1.645*SQRT(F119/C19^2))</f>
        <v>4.491027643034199E-2</v>
      </c>
      <c r="I11" t="str">
        <f xml:space="preserve"> IF(OR(SUM(J19)&lt;=0,SUM(C19)&lt;=0),"",I9 + 1.645*SQRT(J119/C19^2))</f>
        <v/>
      </c>
      <c r="J11" t="str">
        <f xml:space="preserve"> IF(OR(SUM(J19)&lt;=0,SUM(C19)&lt;=0),"",J9 + 1.645*SQRT((J119 + F119)/C19^2 ))</f>
        <v/>
      </c>
      <c r="K11" t="str">
        <f xml:space="preserve"> IF(OR(SUM(J19)&lt;=0,SUM(C19)&lt;=0),"", EXP(LN(K9) + 1.645*SQRT(F119/E$119^2 + J119/I119^2) ))</f>
        <v/>
      </c>
      <c r="L11" s="431"/>
      <c r="N11" s="430"/>
      <c r="P11">
        <f xml:space="preserve"> IF(SUM(N19)&lt;=0,"",P9 + 1.645*SQRT(Q119/N19^2))</f>
        <v>8.5882647284799399E-2</v>
      </c>
      <c r="T11" t="str">
        <f xml:space="preserve"> IF(OR(SUM(U19)&lt;=0,SUM(N19)&lt;=0),"",T9 + 1.645*SQRT(U119/N19^2))</f>
        <v/>
      </c>
      <c r="U11" t="str">
        <f xml:space="preserve"> IF(OR(SUM(U19)&lt;=0,SUM(N19)&lt;=0),"",U9 + 1.645*SQRT((U119 + Q119)/N19^2 ))</f>
        <v/>
      </c>
      <c r="V11" t="str">
        <f xml:space="preserve"> IF(OR(SUM(U19)&lt;=0,SUM(N19)&lt;=0),"", EXP(LN(V9) + 1.645*SQRT(Q119/P$119^2 + U119/T119^2) ))</f>
        <v/>
      </c>
      <c r="W11" s="431"/>
      <c r="Y11" s="430"/>
      <c r="AA11">
        <f xml:space="preserve"> IF(SUM(Y19)&lt;=0,"",AA9 + 1.645*SQRT(AB119/Y19^2))</f>
        <v>1.8980602524307048E-2</v>
      </c>
      <c r="AE11" t="str">
        <f xml:space="preserve"> IF(OR(SUM(AF19)&lt;=0,SUM(Y19)&lt;=0),"",AE9 + 1.645*SQRT(AF119/Y19^2))</f>
        <v/>
      </c>
      <c r="AF11" t="str">
        <f xml:space="preserve"> IF(OR(SUM(AF19)&lt;=0,SUM(Y19)&lt;=0),"",AF9 + 1.645*SQRT((AF119 + AB119)/Y19^2 ))</f>
        <v/>
      </c>
      <c r="AG11" t="str">
        <f xml:space="preserve"> IF(OR(SUM(AF19)&lt;=0,SUM(Y19)&lt;=0),"", EXP(LN(AG9) + 1.645*SQRT(AB119/AA$119^2 + AF119/AE119^2) ))</f>
        <v/>
      </c>
      <c r="AH11" s="431"/>
      <c r="AJ11" s="430"/>
      <c r="AL11">
        <f xml:space="preserve"> IF(SUM(AJ19)&lt;=0,"",AL9 + 1.645*SQRT(AM119/AJ19^2))</f>
        <v>8.5882647284799399E-2</v>
      </c>
      <c r="AP11" t="str">
        <f xml:space="preserve"> IF(OR(SUM(AQ19)&lt;=0,SUM(AJ19)&lt;=0),"",AP9 + 1.645*SQRT(AQ119/AJ19^2))</f>
        <v/>
      </c>
      <c r="AQ11" t="str">
        <f xml:space="preserve"> IF(OR(SUM(AQ19)&lt;=0,SUM(AJ19)&lt;=0),"",AQ9 + 1.645*SQRT((AQ119 + AM119)/AJ19^2 ))</f>
        <v/>
      </c>
      <c r="AR11" t="str">
        <f xml:space="preserve"> IF(OR(SUM(AQ19)&lt;=0,SUM(AJ19)&lt;=0),"", EXP(LN(AR9) + 1.645*SQRT(AM119/AL$119^2 + AQ119/AP119^2) ))</f>
        <v/>
      </c>
      <c r="AS11" s="431"/>
      <c r="AU11" s="430"/>
      <c r="AW11">
        <f xml:space="preserve"> IF(SUM(AU19)&lt;=0,"",AW9 + 1.645*SQRT(AX119/AU19^2))</f>
        <v>1.8976382955363354E-2</v>
      </c>
      <c r="BA11" t="str">
        <f xml:space="preserve"> IF(OR(SUM(BB19)&lt;=0,SUM(AU19)&lt;=0),"",BA9 + 1.645*SQRT(BB119/AU19^2))</f>
        <v/>
      </c>
      <c r="BB11" t="str">
        <f xml:space="preserve"> IF(OR(SUM(BB19)&lt;=0,SUM(AU19)&lt;=0),"",BB9 + 1.645*SQRT((BB119 + AX119)/AU19^2 ))</f>
        <v/>
      </c>
      <c r="BC11" t="str">
        <f xml:space="preserve"> IF(OR(SUM(BB19)&lt;=0,SUM(AU19)&lt;=0),"", EXP(LN(BC9) + 1.645*SQRT(AX119/AW$119^2 + BB119/BA119^2) ))</f>
        <v/>
      </c>
      <c r="BD11" s="431"/>
      <c r="BF11" s="430"/>
      <c r="BH11">
        <f xml:space="preserve"> IF(SUM(BF19)&lt;=0,"",BH9 + 1.645*SQRT(BI119/BF19^2))</f>
        <v>4.976736993859087E-2</v>
      </c>
      <c r="BL11" t="str">
        <f xml:space="preserve"> IF(OR(SUM(BM19)&lt;=0,SUM(BF19)&lt;=0),"",BL9 + 1.645*SQRT(BM119/BF19^2))</f>
        <v/>
      </c>
      <c r="BM11" t="str">
        <f xml:space="preserve"> IF(OR(SUM(BM19)&lt;=0,SUM(BF19)&lt;=0),"",BM9 + 1.645*SQRT((BM119 + BI119)/BF19^2 ))</f>
        <v/>
      </c>
      <c r="BN11" t="str">
        <f xml:space="preserve"> IF(OR(SUM(BM19)&lt;=0,SUM(BF19)&lt;=0),"", EXP(LN(BN9) + 1.645*SQRT(BI119/BH$119^2 + BM119/BL119^2) ))</f>
        <v/>
      </c>
      <c r="BO11" s="431"/>
      <c r="BQ11" s="430"/>
      <c r="BS11">
        <f xml:space="preserve"> IF(SUM(BQ19)&lt;=0,"",BS9 + 1.645*SQRT(BT119/BQ19^2))</f>
        <v>9.4531759226786135E-3</v>
      </c>
      <c r="BW11" t="str">
        <f xml:space="preserve"> IF(OR(SUM(BX19)&lt;=0,SUM(BQ19)&lt;=0),"",BW9 + 1.645*SQRT(BX119/BQ19^2))</f>
        <v/>
      </c>
      <c r="BX11" t="str">
        <f xml:space="preserve"> IF(OR(SUM(BX19)&lt;=0,SUM(BQ19)&lt;=0),"",BX9 + 1.645*SQRT((BX119 + BT119)/BQ19^2 ))</f>
        <v/>
      </c>
      <c r="BY11" t="str">
        <f xml:space="preserve"> IF(OR(SUM(BX19)&lt;=0,SUM(BQ19)&lt;=0),"", EXP(LN(BY9) + 1.645*SQRT(BT119/BS$119^2 + BX119/BW119^2) ))</f>
        <v/>
      </c>
      <c r="BZ11" s="431"/>
      <c r="CB11" s="430"/>
      <c r="CD11">
        <f xml:space="preserve"> IF(SUM(CB19)&lt;=0,"",CD9 + 1.645*SQRT(CE119/CB19^2))</f>
        <v>8.7965863648997417E-2</v>
      </c>
      <c r="CH11" t="str">
        <f xml:space="preserve"> IF(OR(SUM(CI19)&lt;=0,SUM(CB19)&lt;=0),"",CH9 + 1.645*SQRT(CI119/CB19^2))</f>
        <v/>
      </c>
      <c r="CI11" t="str">
        <f xml:space="preserve"> IF(OR(SUM(CI19)&lt;=0,SUM(CB19)&lt;=0),"",CI9 + 1.645*SQRT((CI119 + CE119)/CB19^2 ))</f>
        <v/>
      </c>
      <c r="CJ11" t="str">
        <f xml:space="preserve"> IF(OR(SUM(CI19)&lt;=0,SUM(CB19)&lt;=0),"", EXP(LN(CJ9) + 1.645*SQRT(CE119/CD$119^2 + CI119/CH119^2) ))</f>
        <v/>
      </c>
      <c r="CK11" s="431"/>
      <c r="CM11" s="430"/>
      <c r="CO11">
        <f xml:space="preserve"> IF(SUM(CM19)&lt;=0,"",CO9 + 1.645*SQRT(CP119/CM19^2))</f>
        <v>0.1387669889968908</v>
      </c>
      <c r="CS11" t="str">
        <f xml:space="preserve"> IF(OR(SUM(CT19)&lt;=0,SUM(CM19)&lt;=0),"",CS9 + 1.645*SQRT(CT119/CM19^2))</f>
        <v/>
      </c>
      <c r="CT11" t="str">
        <f xml:space="preserve"> IF(OR(SUM(CT19)&lt;=0,SUM(CM19)&lt;=0),"",CT9 + 1.645*SQRT((CT119 + CP119)/CM19^2 ))</f>
        <v/>
      </c>
      <c r="CU11" t="str">
        <f xml:space="preserve"> IF(OR(SUM(CT19)&lt;=0,SUM(CM19)&lt;=0),"", EXP(LN(CU9) + 1.645*SQRT(CP119/CO$119^2 + CT119/CS119^2) ))</f>
        <v/>
      </c>
      <c r="CV11" s="431"/>
      <c r="CX11" s="430"/>
      <c r="CZ11">
        <f xml:space="preserve"> IF(SUM(CX19)&lt;=0,"",CZ9 + 1.645*SQRT(DA119/CX19^2))</f>
        <v>0.29227467535050344</v>
      </c>
      <c r="DD11" t="str">
        <f xml:space="preserve"> IF(OR(SUM(DE19)&lt;=0,SUM(CX19)&lt;=0),"",DD9 + 1.645*SQRT(DE119/CX19^2))</f>
        <v/>
      </c>
      <c r="DE11" t="str">
        <f xml:space="preserve"> IF(OR(SUM(DE19)&lt;=0,SUM(CX19)&lt;=0),"",DE9 + 1.645*SQRT((DE119 + DA119)/CX19^2 ))</f>
        <v/>
      </c>
      <c r="DF11" t="str">
        <f xml:space="preserve"> IF(OR(SUM(DE19)&lt;=0,SUM(CX19)&lt;=0),"", EXP(LN(DF9) + 1.645*SQRT(DA119/CZ$119^2 + DE119/DD119^2) ))</f>
        <v/>
      </c>
      <c r="DG11" s="431"/>
      <c r="DI11" s="430"/>
      <c r="DK11">
        <f xml:space="preserve"> IF(SUM(DI19)&lt;=0,"",DK9 + 1.645*SQRT(DL119/DI19^2))</f>
        <v>4.3738610462373324E-2</v>
      </c>
      <c r="DO11" t="str">
        <f xml:space="preserve"> IF(OR(SUM(DP19)&lt;=0,SUM(DI19)&lt;=0),"",DO9 + 1.645*SQRT(DP119/DI19^2))</f>
        <v/>
      </c>
      <c r="DP11" t="str">
        <f xml:space="preserve"> IF(OR(SUM(DP19)&lt;=0,SUM(DI19)&lt;=0),"",DP9 + 1.645*SQRT((DP119 + DL119)/DI19^2 ))</f>
        <v/>
      </c>
      <c r="DQ11" t="str">
        <f xml:space="preserve"> IF(OR(SUM(DP19)&lt;=0,SUM(DI19)&lt;=0),"", EXP(LN(DQ9) + 1.645*SQRT(DL119/DK$119^2 + DP119/DO119^2) ))</f>
        <v/>
      </c>
      <c r="DR11" s="431"/>
      <c r="DT11" s="430"/>
      <c r="DV11">
        <f xml:space="preserve"> IF(SUM(DT19)&lt;=0,"",DV9 + 1.645*SQRT(DW119/DT19^2))</f>
        <v>7.7667476208398672E-2</v>
      </c>
      <c r="DZ11" t="str">
        <f xml:space="preserve"> IF(OR(SUM(EA19)&lt;=0,SUM(DT19)&lt;=0),"",DZ9 + 1.645*SQRT(EA119/DT19^2))</f>
        <v/>
      </c>
      <c r="EA11" t="str">
        <f xml:space="preserve"> IF(OR(SUM(EA19)&lt;=0,SUM(DT19)&lt;=0),"",EA9 + 1.645*SQRT((EA119 + DW119)/DT19^2 ))</f>
        <v/>
      </c>
      <c r="EB11" t="str">
        <f xml:space="preserve"> IF(OR(SUM(EA19)&lt;=0,SUM(DT19)&lt;=0),"", EXP(LN(EB9) + 1.645*SQRT(DW119/DV$119^2 + EA119/DZ119^2) ))</f>
        <v/>
      </c>
      <c r="EC11" s="431"/>
      <c r="EE11" s="430"/>
      <c r="EG11">
        <f xml:space="preserve"> IF(SUM(EE19)&lt;=0,"",EG9 + 1.645*SQRT(EH119/EE19^2))</f>
        <v>0.10274353136092183</v>
      </c>
      <c r="EK11" t="str">
        <f xml:space="preserve"> IF(OR(SUM(EL19)&lt;=0,SUM(EE19)&lt;=0),"",EK9 + 1.645*SQRT(EL119/EE19^2))</f>
        <v/>
      </c>
      <c r="EL11" t="str">
        <f xml:space="preserve"> IF(OR(SUM(EL19)&lt;=0,SUM(EE19)&lt;=0),"",EL9 + 1.645*SQRT((EL119 + EH119)/EE19^2 ))</f>
        <v/>
      </c>
      <c r="EM11" t="str">
        <f xml:space="preserve"> IF(OR(SUM(EL19)&lt;=0,SUM(EE19)&lt;=0),"", EXP(LN(EM9) + 1.645*SQRT(EH119/EG$119^2 + EL119/EK119^2) ))</f>
        <v/>
      </c>
      <c r="EN11" s="431"/>
      <c r="EP11" s="430"/>
      <c r="ER11">
        <f xml:space="preserve"> IF(SUM(EP19)&lt;=0,"",ER9 + 1.645*SQRT(ES119/EP19^2))</f>
        <v>0.22415613177145188</v>
      </c>
      <c r="EV11" t="e">
        <f xml:space="preserve"> IF(OR(SUM(EW19)&lt;=0,SUM(EP19)&lt;=0),"",EV9 + 1.645*SQRT(EW119/EP19^2))</f>
        <v>#VALUE!</v>
      </c>
      <c r="EW11" t="e">
        <f xml:space="preserve"> IF(OR(SUM(EW19)&lt;=0,SUM(EP19)&lt;=0),"",EW9 + 1.645*SQRT((EW119 + ES119)/EP19^2 ))</f>
        <v>#VALUE!</v>
      </c>
      <c r="EX11" t="e">
        <f xml:space="preserve"> IF(OR(SUM(EW19)&lt;=0,SUM(EP19)&lt;=0),"", EXP(LN(EX9) + 1.645*SQRT(ES119/ER$119^2 + EW119/EV119^2) ))</f>
        <v>#VALUE!</v>
      </c>
      <c r="EY11" s="431"/>
      <c r="FA11" s="430"/>
      <c r="FC11">
        <f xml:space="preserve"> IF(SUM(FA19)&lt;=0,"",FC9 + 1.645*SQRT(FD119/FA19^2))</f>
        <v>5.5882849973231417E-2</v>
      </c>
      <c r="FG11" t="str">
        <f xml:space="preserve"> IF(OR(SUM(FH19)&lt;=0,SUM(FA19)&lt;=0),"",FG9 + 1.645*SQRT(FH119/FA19^2))</f>
        <v/>
      </c>
      <c r="FH11" t="str">
        <f xml:space="preserve"> IF(OR(SUM(FH19)&lt;=0,SUM(FA19)&lt;=0),"",FH9 + 1.645*SQRT((FH119 + FD119)/FA19^2 ))</f>
        <v/>
      </c>
      <c r="FI11" t="str">
        <f xml:space="preserve"> IF(OR(SUM(FH19)&lt;=0,SUM(FA19)&lt;=0),"", EXP(LN(FI9) + 1.645*SQRT(FD119/FC$119^2 + FH119/FG119^2) ))</f>
        <v/>
      </c>
      <c r="FJ11" s="431"/>
      <c r="FL11" s="430"/>
      <c r="FN11">
        <f xml:space="preserve"> IF(SUM(FL19)&lt;=0,"",FN9 + 1.645*SQRT(FO119/FL19^2))</f>
        <v>5.3328435560255155E-2</v>
      </c>
      <c r="FR11" t="str">
        <f xml:space="preserve"> IF(OR(SUM(FS19)&lt;=0,SUM(FL19)&lt;=0),"",FR9 + 1.645*SQRT(FS119/FL19^2))</f>
        <v/>
      </c>
      <c r="FS11" t="str">
        <f xml:space="preserve"> IF(OR(SUM(FS19)&lt;=0,SUM(FL19)&lt;=0),"",FS9 + 1.645*SQRT((FS119 + FO119)/FL19^2 ))</f>
        <v/>
      </c>
      <c r="FT11" t="str">
        <f xml:space="preserve"> IF(OR(SUM(FS19)&lt;=0,SUM(FL19)&lt;=0),"", EXP(LN(FT9) + 1.645*SQRT(FO119/FN$119^2 + FS119/FR119^2) ))</f>
        <v/>
      </c>
      <c r="FU11" s="431"/>
      <c r="FW11" s="430"/>
      <c r="FY11">
        <f xml:space="preserve"> IF(SUM(FW19)&lt;=0,"",FY9 + 1.645*SQRT(FZ119/FW19^2))</f>
        <v>8.1795924379538948E-2</v>
      </c>
      <c r="GC11" t="str">
        <f xml:space="preserve"> IF(OR(SUM(GD19)&lt;=0,SUM(FW19)&lt;=0),"",GC9 + 1.645*SQRT(GD119/FW19^2))</f>
        <v/>
      </c>
      <c r="GD11" t="str">
        <f xml:space="preserve"> IF(OR(SUM(GD19)&lt;=0,SUM(FW19)&lt;=0),"",GD9 + 1.645*SQRT((GD119 + FZ119)/FW19^2 ))</f>
        <v/>
      </c>
      <c r="GE11" t="str">
        <f xml:space="preserve"> IF(OR(SUM(GD19)&lt;=0,SUM(FW19)&lt;=0),"", EXP(LN(GE9) + 1.645*SQRT(FZ119/FY$119^2 + GD119/GC119^2) ))</f>
        <v/>
      </c>
      <c r="GF11" s="431"/>
      <c r="GH11" s="430"/>
      <c r="GJ11">
        <f xml:space="preserve"> IF(SUM(GH19)&lt;=0,"",GJ9 + 1.645*SQRT(GK119/GH19^2))</f>
        <v>0.14515653822940819</v>
      </c>
      <c r="GN11" t="str">
        <f xml:space="preserve"> IF(OR(SUM(GO19)&lt;=0,SUM(GH19)&lt;=0),"",GN9 + 1.645*SQRT(GO119/GH19^2))</f>
        <v/>
      </c>
      <c r="GO11" t="str">
        <f xml:space="preserve"> IF(OR(SUM(GO19)&lt;=0,SUM(GH19)&lt;=0),"",GO9 + 1.645*SQRT((GO119 + GK119)/GH19^2 ))</f>
        <v/>
      </c>
      <c r="GP11" t="str">
        <f xml:space="preserve"> IF(OR(SUM(GO19)&lt;=0,SUM(GH19)&lt;=0),"", EXP(LN(GP9) + 1.645*SQRT(GK119/GJ$119^2 + GO119/GN119^2) ))</f>
        <v/>
      </c>
      <c r="GQ11" s="431"/>
      <c r="GS11" s="430"/>
      <c r="GU11">
        <f xml:space="preserve"> IF(SUM(GS19)&lt;=0,"",GU9 + 1.645*SQRT(GV119/GS19^2))</f>
        <v>0.11056793739899994</v>
      </c>
      <c r="GY11" t="str">
        <f xml:space="preserve"> IF(OR(SUM(GZ19)&lt;=0,SUM(GS19)&lt;=0),"",GY9 + 1.645*SQRT(GZ119/GS19^2))</f>
        <v/>
      </c>
      <c r="GZ11" t="str">
        <f xml:space="preserve"> IF(OR(SUM(GZ19)&lt;=0,SUM(GS19)&lt;=0),"",GZ9 + 1.645*SQRT((GZ119 + GV119)/GS19^2 ))</f>
        <v/>
      </c>
      <c r="HA11" t="str">
        <f xml:space="preserve"> IF(OR(SUM(GZ19)&lt;=0,SUM(GS19)&lt;=0),"", EXP(LN(HA9) + 1.645*SQRT(GV119/GU$119^2 + GZ119/GY119^2) ))</f>
        <v/>
      </c>
      <c r="HB11" s="431"/>
      <c r="HD11" s="430"/>
      <c r="HF11">
        <f xml:space="preserve"> IF(SUM(HD19)&lt;=0,"",HF9 + 1.645*SQRT(HG119/HD19^2))</f>
        <v>0.13122189834595119</v>
      </c>
      <c r="HJ11" t="str">
        <f xml:space="preserve"> IF(OR(SUM(HK19)&lt;=0,SUM(HD19)&lt;=0),"",HJ9 + 1.645*SQRT(HK119/HD19^2))</f>
        <v/>
      </c>
      <c r="HK11" t="str">
        <f xml:space="preserve"> IF(OR(SUM(HK19)&lt;=0,SUM(HD19)&lt;=0),"",HK9 + 1.645*SQRT((HK119 + HG119)/HD19^2 ))</f>
        <v/>
      </c>
      <c r="HL11" t="str">
        <f xml:space="preserve"> IF(OR(SUM(HK19)&lt;=0,SUM(HD19)&lt;=0),"", EXP(LN(HL9) + 1.645*SQRT(HG119/HF$119^2 + HK119/HJ119^2) ))</f>
        <v/>
      </c>
      <c r="HM11" s="431"/>
      <c r="HO11" s="430"/>
      <c r="HQ11">
        <f xml:space="preserve"> IF(SUM(HO19)&lt;=0,"",HQ9 + 1.645*SQRT(HR119/HO19^2))</f>
        <v>0.11056793739899994</v>
      </c>
      <c r="HU11" t="str">
        <f xml:space="preserve"> IF(OR(SUM(HV19)&lt;=0,SUM(HO19)&lt;=0),"",HU9 + 1.645*SQRT(HV119/HO19^2))</f>
        <v/>
      </c>
      <c r="HV11" t="str">
        <f xml:space="preserve"> IF(OR(SUM(HV19)&lt;=0,SUM(HO19)&lt;=0),"",HV9 + 1.645*SQRT((HV119 + HR119)/HO19^2 ))</f>
        <v/>
      </c>
      <c r="HW11" t="str">
        <f xml:space="preserve"> IF(OR(SUM(HV19)&lt;=0,SUM(HO19)&lt;=0),"", EXP(LN(HW9) + 1.645*SQRT(HR119/HQ$119^2 + HV119/HU119^2) ))</f>
        <v/>
      </c>
      <c r="HX11" s="431"/>
      <c r="HZ11" s="430"/>
      <c r="IB11">
        <f xml:space="preserve"> IF(SUM(HZ19)&lt;=0,"",IB9 + 1.645*SQRT(IC119/HZ19^2))</f>
        <v>0.13122189834595119</v>
      </c>
      <c r="IF11" t="str">
        <f xml:space="preserve"> IF(OR(SUM(IG19)&lt;=0,SUM(HZ19)&lt;=0),"",IF9 + 1.645*SQRT(IG119/HZ19^2))</f>
        <v/>
      </c>
      <c r="IG11" t="str">
        <f xml:space="preserve"> IF(OR(SUM(IG19)&lt;=0,SUM(HZ19)&lt;=0),"",IG9 + 1.645*SQRT((IG119 + IC119)/HZ19^2 ))</f>
        <v/>
      </c>
      <c r="IH11" t="str">
        <f xml:space="preserve"> IF(OR(SUM(IG19)&lt;=0,SUM(HZ19)&lt;=0),"", EXP(LN(IH9) + 1.645*SQRT(IC119/IB$119^2 + IG119/IF119^2) ))</f>
        <v/>
      </c>
      <c r="II11" s="431"/>
    </row>
    <row r="12" spans="1:243" ht="13.5" thickBot="1" x14ac:dyDescent="0.25">
      <c r="C12" s="430"/>
      <c r="L12" s="431"/>
      <c r="N12" s="430"/>
      <c r="W12" s="431"/>
      <c r="Y12" s="430"/>
      <c r="AH12" s="431"/>
      <c r="AJ12" s="430"/>
      <c r="AS12" s="431"/>
      <c r="AU12" s="430"/>
      <c r="BD12" s="431"/>
      <c r="BF12" s="430"/>
      <c r="BO12" s="431"/>
      <c r="BQ12" s="430"/>
      <c r="BZ12" s="431"/>
      <c r="CB12" s="430"/>
      <c r="CK12" s="431"/>
      <c r="CM12" s="430"/>
      <c r="CV12" s="431"/>
      <c r="CX12" s="430"/>
      <c r="DG12" s="431"/>
      <c r="DI12" s="430"/>
      <c r="DR12" s="431"/>
      <c r="DT12" s="430"/>
      <c r="EC12" s="431"/>
      <c r="EE12" s="430"/>
      <c r="EN12" s="431"/>
      <c r="EP12" s="430"/>
      <c r="EY12" s="431"/>
      <c r="FA12" s="430"/>
      <c r="FJ12" s="431"/>
      <c r="FL12" s="430"/>
      <c r="FU12" s="431"/>
      <c r="FW12" s="430"/>
      <c r="GF12" s="431"/>
      <c r="GH12" s="430"/>
      <c r="GQ12" s="431"/>
      <c r="GS12" s="430"/>
      <c r="HB12" s="431"/>
      <c r="HD12" s="430"/>
      <c r="HM12" s="431"/>
      <c r="HO12" s="430"/>
      <c r="HX12" s="431"/>
      <c r="HZ12" s="430"/>
      <c r="II12" s="431"/>
    </row>
    <row r="13" spans="1:243" ht="22.5" x14ac:dyDescent="0.2">
      <c r="A13" t="str">
        <f>IF(SUM($C$19)&lt;=0,"","95% Lower Limit:")</f>
        <v>95% Lower Limit:</v>
      </c>
      <c r="C13" s="430"/>
      <c r="E13">
        <f xml:space="preserve"> IF(SUM(C19)&lt;=0,"",E9 - 1.96*SQRT(F119/C19^2))</f>
        <v>2.7329531218119575E-2</v>
      </c>
      <c r="I13" t="str">
        <f xml:space="preserve"> IF(OR(SUM(J19)&lt;=0,SUM(C19)&lt;=0),"",I9 - 1.96*SQRT(J119/C19^2))</f>
        <v/>
      </c>
      <c r="J13" t="str">
        <f xml:space="preserve"> IF(OR(SUM(J19)&lt;=0,SUM(C19)&lt;=0),"",J9 - 1.96*SQRT((J119 + F119)/C19^2 ))</f>
        <v/>
      </c>
      <c r="K13" s="936" t="str">
        <f xml:space="preserve"> IF(OR(SUM(J19)&lt;=0,SUM(C19)&lt;=0),"", EXP(LN(K9) - 1.96*SQRT(F119/E119^2 + J119/I119^2) ))</f>
        <v/>
      </c>
      <c r="L13" s="935" t="str">
        <f>IF(SUM($C$19)&lt;=0,"","95% Lower Limit:")</f>
        <v>95% Lower Limit:</v>
      </c>
      <c r="N13" s="430"/>
      <c r="P13">
        <f xml:space="preserve"> IF(SUM(N19)&lt;=0,"",P9 - 1.96*SQRT(Q119/N19^2))</f>
        <v>6.1670612168484767E-2</v>
      </c>
      <c r="T13" t="str">
        <f xml:space="preserve"> IF(OR(SUM(U19)&lt;=0,SUM(N19)&lt;=0),"",T9 - 1.96*SQRT(U119/N19^2))</f>
        <v/>
      </c>
      <c r="U13" t="str">
        <f xml:space="preserve"> IF(OR(SUM(U19)&lt;=0,SUM(N19)&lt;=0),"",U9 - 1.96*SQRT((U119 + Q119)/N19^2 ))</f>
        <v/>
      </c>
      <c r="V13" s="936" t="str">
        <f xml:space="preserve"> IF(OR(SUM(U19)&lt;=0,SUM(N19)&lt;=0),"", EXP(LN(V9) - 1.96*SQRT(Q119/P119^2 + U119/T119^2) ))</f>
        <v/>
      </c>
      <c r="W13" s="935" t="str">
        <f>IF(SUM($C$19)&lt;=0,"","95% Lower Limit:")</f>
        <v>95% Lower Limit:</v>
      </c>
      <c r="Y13" s="430"/>
      <c r="AA13">
        <f xml:space="preserve"> IF(SUM(Y19)&lt;=0,"",AA9 - 1.96*SQRT(AB119/Y19^2))</f>
        <v>6.329013130412159E-3</v>
      </c>
      <c r="AE13" t="str">
        <f xml:space="preserve"> IF(OR(SUM(AF19)&lt;=0,SUM(Y19)&lt;=0),"",AE9 - 1.96*SQRT(AF119/Y19^2))</f>
        <v/>
      </c>
      <c r="AF13" t="str">
        <f xml:space="preserve"> IF(OR(SUM(AF19)&lt;=0,SUM(Y19)&lt;=0),"",AF9 - 1.96*SQRT((AF119 + AB119)/Y19^2 ))</f>
        <v/>
      </c>
      <c r="AG13" s="936" t="str">
        <f xml:space="preserve"> IF(OR(SUM(AF19)&lt;=0,SUM(Y19)&lt;=0),"", EXP(LN(AG9) - 1.96*SQRT(AB119/AA119^2 + AF119/AE119^2) ))</f>
        <v/>
      </c>
      <c r="AH13" s="935" t="str">
        <f>IF(SUM($C$19)&lt;=0,"","95% Lower Limit:")</f>
        <v>95% Lower Limit:</v>
      </c>
      <c r="AJ13" s="430"/>
      <c r="AL13">
        <f xml:space="preserve"> IF(SUM(AJ19)&lt;=0,"",AL9 - 1.96*SQRT(AM119/AJ19^2))</f>
        <v>6.1670612168484767E-2</v>
      </c>
      <c r="AP13" t="str">
        <f xml:space="preserve"> IF(OR(SUM(AQ19)&lt;=0,SUM(AJ19)&lt;=0),"",AP9 - 1.96*SQRT(AQ119/AJ19^2))</f>
        <v/>
      </c>
      <c r="AQ13" t="str">
        <f xml:space="preserve"> IF(OR(SUM(AQ19)&lt;=0,SUM(AJ19)&lt;=0),"",AQ9 - 1.96*SQRT((AQ119 + AM119)/AJ19^2 ))</f>
        <v/>
      </c>
      <c r="AR13" s="936" t="str">
        <f xml:space="preserve"> IF(OR(SUM(AQ19)&lt;=0,SUM(AJ19)&lt;=0),"", EXP(LN(AR9) - 1.96*SQRT(AM119/AL119^2 + AQ119/AP119^2) ))</f>
        <v/>
      </c>
      <c r="AS13" s="935" t="str">
        <f>IF(SUM($C$19)&lt;=0,"","95% Lower Limit:")</f>
        <v>95% Lower Limit:</v>
      </c>
      <c r="AU13" s="430"/>
      <c r="AW13">
        <f xml:space="preserve"> IF(SUM(AU19)&lt;=0,"",AW9 - 1.96*SQRT(AX119/AU19^2))</f>
        <v>6.3340407019195381E-3</v>
      </c>
      <c r="BA13" t="str">
        <f xml:space="preserve"> IF(OR(SUM(BB19)&lt;=0,SUM(AU19)&lt;=0),"",BA9 - 1.96*SQRT(BB119/AU19^2))</f>
        <v/>
      </c>
      <c r="BB13" t="str">
        <f xml:space="preserve"> IF(OR(SUM(BB19)&lt;=0,SUM(AU19)&lt;=0),"",BB9 - 1.96*SQRT((BB119 + AX119)/AU19^2 ))</f>
        <v/>
      </c>
      <c r="BC13" s="936" t="str">
        <f xml:space="preserve"> IF(OR(SUM(BB19)&lt;=0,SUM(AU19)&lt;=0),"", EXP(LN(BC9) - 1.96*SQRT(AX119/AW119^2 + BB119/BA119^2) ))</f>
        <v/>
      </c>
      <c r="BD13" s="935" t="str">
        <f>IF(SUM($C$19)&lt;=0,"","95% Lower Limit:")</f>
        <v>95% Lower Limit:</v>
      </c>
      <c r="BF13" s="430"/>
      <c r="BH13">
        <f xml:space="preserve"> IF(SUM(BF19)&lt;=0,"",BH9 - 1.96*SQRT(BI119/BF19^2))</f>
        <v>2.6403409453888638E-2</v>
      </c>
      <c r="BL13" t="str">
        <f xml:space="preserve"> IF(OR(SUM(BM19)&lt;=0,SUM(BF19)&lt;=0),"",BL9 - 1.96*SQRT(BM119/BF19^2))</f>
        <v/>
      </c>
      <c r="BM13" t="str">
        <f xml:space="preserve"> IF(OR(SUM(BM19)&lt;=0,SUM(BF19)&lt;=0),"",BM9 - 1.96*SQRT((BM119 + BI119)/BF19^2 ))</f>
        <v/>
      </c>
      <c r="BN13" s="936" t="str">
        <f xml:space="preserve"> IF(OR(SUM(BM19)&lt;=0,SUM(BF19)&lt;=0),"", EXP(LN(BN9) - 1.96*SQRT(BI119/BH119^2 + BM119/BL119^2) ))</f>
        <v/>
      </c>
      <c r="BO13" s="935" t="str">
        <f>IF(SUM($C$19)&lt;=0,"","95% Lower Limit:")</f>
        <v>95% Lower Limit:</v>
      </c>
      <c r="BQ13" s="430"/>
      <c r="BS13">
        <f xml:space="preserve"> IF(SUM(BQ19)&lt;=0,"",BS9 - 1.96*SQRT(BT119/BQ19^2))</f>
        <v>1.1412982181814016E-3</v>
      </c>
      <c r="BW13" t="str">
        <f xml:space="preserve"> IF(OR(SUM(BX19)&lt;=0,SUM(BQ19)&lt;=0),"",BW9 - 1.96*SQRT(BX119/BQ19^2))</f>
        <v/>
      </c>
      <c r="BX13" t="str">
        <f xml:space="preserve"> IF(OR(SUM(BX19)&lt;=0,SUM(BQ19)&lt;=0),"",BX9 - 1.96*SQRT((BX119 + BT119)/BQ19^2 ))</f>
        <v/>
      </c>
      <c r="BY13" s="936" t="str">
        <f xml:space="preserve"> IF(OR(SUM(BX19)&lt;=0,SUM(BQ19)&lt;=0),"", EXP(LN(BY9) - 1.96*SQRT(BT119/BS119^2 + BX119/BW119^2) ))</f>
        <v/>
      </c>
      <c r="BZ13" s="935" t="str">
        <f>IF(SUM($C$19)&lt;=0,"","95% Lower Limit:")</f>
        <v>95% Lower Limit:</v>
      </c>
      <c r="CB13" s="430"/>
      <c r="CD13">
        <f xml:space="preserve"> IF(SUM(CB19)&lt;=0,"",CD9 - 1.96*SQRT(CE119/CB19^2))</f>
        <v>5.6796645998151679E-2</v>
      </c>
      <c r="CH13" t="str">
        <f xml:space="preserve"> IF(OR(SUM(CI19)&lt;=0,SUM(CB19)&lt;=0),"",CH9 - 1.96*SQRT(CI119/CB19^2))</f>
        <v/>
      </c>
      <c r="CI13" t="str">
        <f xml:space="preserve"> IF(OR(SUM(CI19)&lt;=0,SUM(CB19)&lt;=0),"",CI9 - 1.96*SQRT((CI119 + CE119)/CB19^2 ))</f>
        <v/>
      </c>
      <c r="CJ13" s="936" t="str">
        <f xml:space="preserve"> IF(OR(SUM(CI19)&lt;=0,SUM(CB19)&lt;=0),"", EXP(LN(CJ9) - 1.96*SQRT(CE119/CD119^2 + CI119/CH119^2) ))</f>
        <v/>
      </c>
      <c r="CK13" s="935" t="str">
        <f>IF(SUM($C$19)&lt;=0,"","95% Lower Limit:")</f>
        <v>95% Lower Limit:</v>
      </c>
      <c r="CM13" s="430"/>
      <c r="CO13">
        <f xml:space="preserve"> IF(SUM(CM19)&lt;=0,"",CO9 - 1.96*SQRT(CP119/CM19^2))</f>
        <v>0.10804559965060723</v>
      </c>
      <c r="CS13" t="str">
        <f xml:space="preserve"> IF(OR(SUM(CT19)&lt;=0,SUM(CM19)&lt;=0),"",CS9 - 1.96*SQRT(CT119/CM19^2))</f>
        <v/>
      </c>
      <c r="CT13" t="str">
        <f xml:space="preserve"> IF(OR(SUM(CT19)&lt;=0,SUM(CM19)&lt;=0),"",CT9 - 1.96*SQRT((CT119 + CP119)/CM19^2 ))</f>
        <v/>
      </c>
      <c r="CU13" s="936" t="str">
        <f xml:space="preserve"> IF(OR(SUM(CT19)&lt;=0,SUM(CM19)&lt;=0),"", EXP(LN(CU9) - 1.96*SQRT(CP119/CO119^2 + CT119/CS119^2) ))</f>
        <v/>
      </c>
      <c r="CV13" s="935" t="str">
        <f>IF(SUM($C$19)&lt;=0,"","95% Lower Limit:")</f>
        <v>95% Lower Limit:</v>
      </c>
      <c r="CX13" s="430"/>
      <c r="CZ13">
        <f xml:space="preserve"> IF(SUM(CX19)&lt;=0,"",CZ9 - 1.96*SQRT(DA119/CX19^2))</f>
        <v>0.25115194381233524</v>
      </c>
      <c r="DD13" t="str">
        <f xml:space="preserve"> IF(OR(SUM(DE19)&lt;=0,SUM(CX19)&lt;=0),"",DD9 - 1.96*SQRT(DE119/CX19^2))</f>
        <v/>
      </c>
      <c r="DE13" t="str">
        <f xml:space="preserve"> IF(OR(SUM(DE19)&lt;=0,SUM(CX19)&lt;=0),"",DE9 - 1.96*SQRT((DE119 + DA119)/CX19^2 ))</f>
        <v/>
      </c>
      <c r="DF13" s="936" t="str">
        <f xml:space="preserve"> IF(OR(SUM(DE19)&lt;=0,SUM(CX19)&lt;=0),"", EXP(LN(DF9) - 1.96*SQRT(DA119/CZ119^2 + DE119/DD119^2) ))</f>
        <v/>
      </c>
      <c r="DG13" s="935" t="str">
        <f>IF(SUM($C$19)&lt;=0,"","95% Lower Limit:")</f>
        <v>95% Lower Limit:</v>
      </c>
      <c r="DI13" s="430"/>
      <c r="DK13">
        <f xml:space="preserve"> IF(SUM(DI19)&lt;=0,"",DK9 - 1.96*SQRT(DL119/DI19^2))</f>
        <v>1.398651813596077E-2</v>
      </c>
      <c r="DO13" t="str">
        <f xml:space="preserve"> IF(OR(SUM(DP19)&lt;=0,SUM(DI19)&lt;=0),"",DO9 - 1.96*SQRT(DP119/DI19^2))</f>
        <v/>
      </c>
      <c r="DP13" t="str">
        <f xml:space="preserve"> IF(OR(SUM(DP19)&lt;=0,SUM(DI19)&lt;=0),"",DP9 - 1.96*SQRT((DP119 + DL119)/DI19^2 ))</f>
        <v/>
      </c>
      <c r="DQ13" s="936" t="str">
        <f xml:space="preserve"> IF(OR(SUM(DP19)&lt;=0,SUM(DI19)&lt;=0),"", EXP(LN(DQ9) - 1.96*SQRT(DL119/DK119^2 + DP119/DO119^2) ))</f>
        <v/>
      </c>
      <c r="DR13" s="935" t="str">
        <f>IF(SUM($C$19)&lt;=0,"","95% Lower Limit:")</f>
        <v>95% Lower Limit:</v>
      </c>
      <c r="DT13" s="430"/>
      <c r="DV13">
        <f xml:space="preserve"> IF(SUM(DT19)&lt;=0,"",DV9 - 1.96*SQRT(DW119/DT19^2))</f>
        <v>4.2869127119278677E-2</v>
      </c>
      <c r="DZ13" t="str">
        <f xml:space="preserve"> IF(OR(SUM(EA19)&lt;=0,SUM(DT19)&lt;=0),"",DZ9 - 1.96*SQRT(EA119/DT19^2))</f>
        <v/>
      </c>
      <c r="EA13" t="str">
        <f xml:space="preserve"> IF(OR(SUM(EA19)&lt;=0,SUM(DT19)&lt;=0),"",EA9 - 1.96*SQRT((EA119 + DW119)/DT19^2 ))</f>
        <v/>
      </c>
      <c r="EB13" s="936" t="str">
        <f xml:space="preserve"> IF(OR(SUM(EA19)&lt;=0,SUM(DT19)&lt;=0),"", EXP(LN(EB9) - 1.96*SQRT(DW119/DV119^2 + EA119/DZ119^2) ))</f>
        <v/>
      </c>
      <c r="EC13" s="935" t="str">
        <f>IF(SUM($C$19)&lt;=0,"","95% Lower Limit:")</f>
        <v>95% Lower Limit:</v>
      </c>
      <c r="EE13" s="430"/>
      <c r="EG13">
        <f xml:space="preserve"> IF(SUM(EE19)&lt;=0,"",EG9 - 1.96*SQRT(EH119/EE19^2))</f>
        <v>5.554534862382339E-2</v>
      </c>
      <c r="EK13" t="str">
        <f xml:space="preserve"> IF(OR(SUM(EL19)&lt;=0,SUM(EE19)&lt;=0),"",EK9 - 1.96*SQRT(EL119/EE19^2))</f>
        <v/>
      </c>
      <c r="EL13" t="str">
        <f xml:space="preserve"> IF(OR(SUM(EL19)&lt;=0,SUM(EE19)&lt;=0),"",EL9 - 1.96*SQRT((EL119 + EH119)/EE19^2 ))</f>
        <v/>
      </c>
      <c r="EM13" s="936" t="str">
        <f xml:space="preserve"> IF(OR(SUM(EL19)&lt;=0,SUM(EE19)&lt;=0),"", EXP(LN(EM9) - 1.96*SQRT(EH119/EG119^2 + EL119/EK119^2) ))</f>
        <v/>
      </c>
      <c r="EN13" s="935" t="str">
        <f>IF(SUM($C$19)&lt;=0,"","95% Lower Limit:")</f>
        <v>95% Lower Limit:</v>
      </c>
      <c r="EP13" s="430"/>
      <c r="ER13">
        <f xml:space="preserve"> IF(SUM(EP19)&lt;=0,"",ER9 - 1.96*SQRT(ES119/EP19^2))</f>
        <v>0.16765482863833925</v>
      </c>
      <c r="EV13" t="e">
        <f xml:space="preserve"> IF(OR(SUM(EW19)&lt;=0,SUM(EP19)&lt;=0),"",EV9 - 1.96*SQRT(EW119/EP19^2))</f>
        <v>#VALUE!</v>
      </c>
      <c r="EW13" t="e">
        <f xml:space="preserve"> IF(OR(SUM(EW19)&lt;=0,SUM(EP19)&lt;=0),"",EW9 - 1.96*SQRT((EW119 + ES119)/EP19^2 ))</f>
        <v>#VALUE!</v>
      </c>
      <c r="EX13" s="936" t="e">
        <f xml:space="preserve"> IF(OR(SUM(EW19)&lt;=0,SUM(EP19)&lt;=0),"", EXP(LN(EX9) - 1.96*SQRT(ES119/ER119^2 + EW119/EV119^2) ))</f>
        <v>#VALUE!</v>
      </c>
      <c r="EY13" s="935" t="str">
        <f>IF(SUM($C$19)&lt;=0,"","95% Lower Limit:")</f>
        <v>95% Lower Limit:</v>
      </c>
      <c r="FA13" s="430"/>
      <c r="FC13">
        <f xml:space="preserve"> IF(SUM(FA19)&lt;=0,"",FC9 - 1.96*SQRT(FD119/FA19^2))</f>
        <v>3.3642605148008181E-2</v>
      </c>
      <c r="FG13" t="str">
        <f xml:space="preserve"> IF(OR(SUM(FH19)&lt;=0,SUM(FA19)&lt;=0),"",FG9 - 1.96*SQRT(FH119/FA19^2))</f>
        <v/>
      </c>
      <c r="FH13" t="str">
        <f xml:space="preserve"> IF(OR(SUM(FH19)&lt;=0,SUM(FA19)&lt;=0),"",FH9 - 1.96*SQRT((FH119 + FD119)/FA19^2 ))</f>
        <v/>
      </c>
      <c r="FI13" s="936" t="str">
        <f xml:space="preserve"> IF(OR(SUM(FH19)&lt;=0,SUM(FA19)&lt;=0),"", EXP(LN(FI9) - 1.96*SQRT(FD119/FC119^2 + FH119/FG119^2) ))</f>
        <v/>
      </c>
      <c r="FJ13" s="935" t="str">
        <f>IF(SUM($C$19)&lt;=0,"","95% Lower Limit:")</f>
        <v>95% Lower Limit:</v>
      </c>
      <c r="FL13" s="430"/>
      <c r="FN13">
        <f xml:space="preserve"> IF(SUM(FL19)&lt;=0,"",FN9 - 1.96*SQRT(FO119/FL19^2))</f>
        <v>3.284468513230434E-2</v>
      </c>
      <c r="FR13" t="str">
        <f xml:space="preserve"> IF(OR(SUM(FS19)&lt;=0,SUM(FL19)&lt;=0),"",FR9 - 1.96*SQRT(FS119/FL19^2))</f>
        <v/>
      </c>
      <c r="FS13" t="str">
        <f xml:space="preserve"> IF(OR(SUM(FS19)&lt;=0,SUM(FL19)&lt;=0),"",FS9 - 1.96*SQRT((FS119 + FO119)/FL19^2 ))</f>
        <v/>
      </c>
      <c r="FT13" s="936" t="str">
        <f xml:space="preserve"> IF(OR(SUM(FS19)&lt;=0,SUM(FL19)&lt;=0),"", EXP(LN(FT9) - 1.96*SQRT(FO119/FN119^2 + FS119/FR119^2) ))</f>
        <v/>
      </c>
      <c r="FU13" s="935" t="str">
        <f>IF(SUM($C$19)&lt;=0,"","95% Lower Limit:")</f>
        <v>95% Lower Limit:</v>
      </c>
      <c r="FW13" s="430"/>
      <c r="FY13">
        <f xml:space="preserve"> IF(SUM(FW19)&lt;=0,"",FY9 - 1.96*SQRT(FZ119/FW19^2))</f>
        <v>3.9826902758327877E-2</v>
      </c>
      <c r="GC13" t="str">
        <f xml:space="preserve"> IF(OR(SUM(GD19)&lt;=0,SUM(FW19)&lt;=0),"",GC9 - 1.96*SQRT(GD119/FW19^2))</f>
        <v/>
      </c>
      <c r="GD13" t="str">
        <f xml:space="preserve"> IF(OR(SUM(GD19)&lt;=0,SUM(FW19)&lt;=0),"",GD9 - 1.96*SQRT((GD119 + FZ119)/FW19^2 ))</f>
        <v/>
      </c>
      <c r="GE13" s="936" t="str">
        <f xml:space="preserve"> IF(OR(SUM(GD19)&lt;=0,SUM(FW19)&lt;=0),"", EXP(LN(GE9) - 1.96*SQRT(FZ119/FY119^2 + GD119/GC119^2) ))</f>
        <v/>
      </c>
      <c r="GF13" s="935" t="str">
        <f>IF(SUM($C$19)&lt;=0,"","95% Lower Limit:")</f>
        <v>95% Lower Limit:</v>
      </c>
      <c r="GH13" s="430"/>
      <c r="GJ13">
        <f xml:space="preserve"> IF(SUM(GH19)&lt;=0,"",GJ9 - 1.96*SQRT(GK119/GH19^2))</f>
        <v>7.2571973933458642E-2</v>
      </c>
      <c r="GN13" t="str">
        <f xml:space="preserve"> IF(OR(SUM(GO19)&lt;=0,SUM(GH19)&lt;=0),"",GN9 - 1.96*SQRT(GO119/GH19^2))</f>
        <v/>
      </c>
      <c r="GO13" t="str">
        <f xml:space="preserve"> IF(OR(SUM(GO19)&lt;=0,SUM(GH19)&lt;=0),"",GO9 - 1.96*SQRT((GO119 + GK119)/GH19^2 ))</f>
        <v/>
      </c>
      <c r="GP13" s="936" t="str">
        <f xml:space="preserve"> IF(OR(SUM(GO19)&lt;=0,SUM(GH19)&lt;=0),"", EXP(LN(GP9) - 1.96*SQRT(GK119/GJ119^2 + GO119/GN119^2) ))</f>
        <v/>
      </c>
      <c r="GQ13" s="935" t="str">
        <f>IF(SUM($C$19)&lt;=0,"","95% Lower Limit:")</f>
        <v>95% Lower Limit:</v>
      </c>
      <c r="GS13" s="430"/>
      <c r="GU13">
        <f xml:space="preserve"> IF(SUM(GS19)&lt;=0,"",GU9 - 1.96*SQRT(GV119/GS19^2))</f>
        <v>6.147663834416435E-2</v>
      </c>
      <c r="GY13" t="str">
        <f xml:space="preserve"> IF(OR(SUM(GZ19)&lt;=0,SUM(GS19)&lt;=0),"",GY9 - 1.96*SQRT(GZ119/GS19^2))</f>
        <v/>
      </c>
      <c r="GZ13" t="str">
        <f xml:space="preserve"> IF(OR(SUM(GZ19)&lt;=0,SUM(GS19)&lt;=0),"",GZ9 - 1.96*SQRT((GZ119 + GV119)/GS19^2 ))</f>
        <v/>
      </c>
      <c r="HA13" s="936" t="str">
        <f xml:space="preserve"> IF(OR(SUM(GZ19)&lt;=0,SUM(GS19)&lt;=0),"", EXP(LN(HA9) - 1.96*SQRT(GV119/GU119^2 + GZ119/GY119^2) ))</f>
        <v/>
      </c>
      <c r="HB13" s="935" t="str">
        <f>IF(SUM($C$19)&lt;=0,"","95% Lower Limit:")</f>
        <v>95% Lower Limit:</v>
      </c>
      <c r="HD13" s="430"/>
      <c r="HF13">
        <f xml:space="preserve"> IF(SUM(HD19)&lt;=0,"",HF9 - 1.96*SQRT(HG119/HD19^2))</f>
        <v>8.5961522953310526E-2</v>
      </c>
      <c r="HJ13" t="str">
        <f xml:space="preserve"> IF(OR(SUM(HK19)&lt;=0,SUM(HD19)&lt;=0),"",HJ9 - 1.96*SQRT(HK119/HD19^2))</f>
        <v/>
      </c>
      <c r="HK13" t="str">
        <f xml:space="preserve"> IF(OR(SUM(HK19)&lt;=0,SUM(HD19)&lt;=0),"",HK9 - 1.96*SQRT((HK119 + HG119)/HD19^2 ))</f>
        <v/>
      </c>
      <c r="HL13" s="936" t="str">
        <f xml:space="preserve"> IF(OR(SUM(HK19)&lt;=0,SUM(HD19)&lt;=0),"", EXP(LN(HL9) - 1.96*SQRT(HG119/HF119^2 + HK119/HJ119^2) ))</f>
        <v/>
      </c>
      <c r="HM13" s="935" t="str">
        <f>IF(SUM($C$19)&lt;=0,"","95% Lower Limit:")</f>
        <v>95% Lower Limit:</v>
      </c>
      <c r="HO13" s="430"/>
      <c r="HQ13">
        <f xml:space="preserve"> IF(SUM(HO19)&lt;=0,"",HQ9 - 1.96*SQRT(HR119/HO19^2))</f>
        <v>6.147663834416435E-2</v>
      </c>
      <c r="HU13" t="str">
        <f xml:space="preserve"> IF(OR(SUM(HV19)&lt;=0,SUM(HO19)&lt;=0),"",HU9 - 1.96*SQRT(HV119/HO19^2))</f>
        <v/>
      </c>
      <c r="HV13" t="str">
        <f xml:space="preserve"> IF(OR(SUM(HV19)&lt;=0,SUM(HO19)&lt;=0),"",HV9 - 1.96*SQRT((HV119 + HR119)/HO19^2 ))</f>
        <v/>
      </c>
      <c r="HW13" s="936" t="str">
        <f xml:space="preserve"> IF(OR(SUM(HV19)&lt;=0,SUM(HO19)&lt;=0),"", EXP(LN(HW9) - 1.96*SQRT(HR119/HQ119^2 + HV119/HU119^2) ))</f>
        <v/>
      </c>
      <c r="HX13" s="935" t="str">
        <f>IF(SUM($C$19)&lt;=0,"","95% Lower Limit:")</f>
        <v>95% Lower Limit:</v>
      </c>
      <c r="HZ13" s="430"/>
      <c r="IB13">
        <f xml:space="preserve"> IF(SUM(HZ19)&lt;=0,"",IB9 - 1.96*SQRT(IC119/HZ19^2))</f>
        <v>8.5961522953310526E-2</v>
      </c>
      <c r="IF13" t="str">
        <f xml:space="preserve"> IF(OR(SUM(IG19)&lt;=0,SUM(HZ19)&lt;=0),"",IF9 - 1.96*SQRT(IG119/HZ19^2))</f>
        <v/>
      </c>
      <c r="IG13" t="str">
        <f xml:space="preserve"> IF(OR(SUM(IG19)&lt;=0,SUM(HZ19)&lt;=0),"",IG9 - 1.96*SQRT((IG119 + IC119)/HZ19^2 ))</f>
        <v/>
      </c>
      <c r="IH13" s="936" t="str">
        <f xml:space="preserve"> IF(OR(SUM(IG19)&lt;=0,SUM(HZ19)&lt;=0),"", EXP(LN(IH9) - 1.96*SQRT(IC119/IB119^2 + IG119/IF119^2) ))</f>
        <v/>
      </c>
      <c r="II13" s="935" t="str">
        <f>IF(SUM($C$19)&lt;=0,"","95% Lower Limit:")</f>
        <v>95% Lower Limit:</v>
      </c>
    </row>
    <row r="14" spans="1:243" ht="23.25" thickBot="1" x14ac:dyDescent="0.25">
      <c r="A14" t="str">
        <f>IF(SUM($C$19)&lt;=0,"","95% Upper Limit:")</f>
        <v>95% Upper Limit:</v>
      </c>
      <c r="C14" s="430"/>
      <c r="E14">
        <f xml:space="preserve"> IF(SUM(C19)&lt;=0,"",E9 + 1.96*SQRT(F119/C19^2))</f>
        <v>4.6446458050827442E-2</v>
      </c>
      <c r="I14" t="str">
        <f xml:space="preserve"> IF(OR(SUM(J19)&lt;=0,SUM(C19)&lt;=0),"",I9 + 1.96*SQRT(J119/C19^2))</f>
        <v/>
      </c>
      <c r="J14" t="str">
        <f xml:space="preserve"> IF(OR(SUM(J19)&lt;=0,SUM(C19)&lt;=0),"",J9 + 1.96*SQRT((J119 + F119)/C19^2 ))</f>
        <v/>
      </c>
      <c r="K14" s="937" t="str">
        <f xml:space="preserve"> IF(OR(SUM(J19)&lt;=0,SUM(C19)&lt;=0),"", EXP(LN(K9) + 1.96*SQRT(F119/E119^2 + J119/I119^2) ))</f>
        <v/>
      </c>
      <c r="L14" s="935" t="str">
        <f>IF(SUM($C$19)&lt;=0,"","95% Upper Limit:")</f>
        <v>95% Upper Limit:</v>
      </c>
      <c r="N14" s="430"/>
      <c r="P14">
        <f xml:space="preserve"> IF(SUM(N19)&lt;=0,"",P9 + 1.96*SQRT(Q119/N19^2))</f>
        <v>8.7998262003700672E-2</v>
      </c>
      <c r="T14" t="str">
        <f xml:space="preserve"> IF(OR(SUM(U19)&lt;=0,SUM(N19)&lt;=0),"",T9 + 1.96*SQRT(U119/N19^2))</f>
        <v/>
      </c>
      <c r="U14" t="str">
        <f xml:space="preserve"> IF(OR(SUM(U19)&lt;=0,SUM(N19)&lt;=0),"",U9 + 1.96*SQRT((U119 + Q119)/N19^2 ))</f>
        <v/>
      </c>
      <c r="V14" s="937" t="str">
        <f xml:space="preserve"> IF(OR(SUM(U19)&lt;=0,SUM(N19)&lt;=0),"", EXP(LN(V9) + 1.96*SQRT(Q119/P119^2 + U119/T119^2) ))</f>
        <v/>
      </c>
      <c r="W14" s="935" t="str">
        <f>IF(SUM($C$19)&lt;=0,"","95% Upper Limit:")</f>
        <v>95% Upper Limit:</v>
      </c>
      <c r="Y14" s="430"/>
      <c r="AA14">
        <f xml:space="preserve"> IF(SUM(Y19)&lt;=0,"",AA9 + 1.96*SQRT(AB119/Y19^2))</f>
        <v>2.0086081209210484E-2</v>
      </c>
      <c r="AE14" t="str">
        <f xml:space="preserve"> IF(OR(SUM(AF19)&lt;=0,SUM(Y19)&lt;=0),"",AE9 + 1.96*SQRT(AF119/Y19^2))</f>
        <v/>
      </c>
      <c r="AF14" t="str">
        <f xml:space="preserve"> IF(OR(SUM(AF19)&lt;=0,SUM(Y19)&lt;=0),"",AF9 + 1.96*SQRT((AF119 + AB119)/Y19^2 ))</f>
        <v/>
      </c>
      <c r="AG14" s="937" t="str">
        <f xml:space="preserve"> IF(OR(SUM(AF19)&lt;=0,SUM(Y19)&lt;=0),"", EXP(LN(AG9) + 1.96*SQRT(AB119/AA119^2 + AF119/AE119^2) ))</f>
        <v/>
      </c>
      <c r="AH14" s="935" t="str">
        <f>IF(SUM($C$19)&lt;=0,"","95% Upper Limit:")</f>
        <v>95% Upper Limit:</v>
      </c>
      <c r="AJ14" s="430"/>
      <c r="AL14">
        <f xml:space="preserve"> IF(SUM(AJ19)&lt;=0,"",AL9 + 1.96*SQRT(AM119/AJ19^2))</f>
        <v>8.7998262003700672E-2</v>
      </c>
      <c r="AP14" t="str">
        <f xml:space="preserve"> IF(OR(SUM(AQ19)&lt;=0,SUM(AJ19)&lt;=0),"",AP9 + 1.96*SQRT(AQ119/AJ19^2))</f>
        <v/>
      </c>
      <c r="AQ14" t="str">
        <f xml:space="preserve"> IF(OR(SUM(AQ19)&lt;=0,SUM(AJ19)&lt;=0),"",AQ9 + 1.96*SQRT((AQ119 + AM119)/AJ19^2 ))</f>
        <v/>
      </c>
      <c r="AR14" s="937" t="str">
        <f xml:space="preserve"> IF(OR(SUM(AQ19)&lt;=0,SUM(AJ19)&lt;=0),"", EXP(LN(AR9) + 1.96*SQRT(AM119/AL119^2 + AQ119/AP119^2) ))</f>
        <v/>
      </c>
      <c r="AS14" s="935" t="str">
        <f>IF(SUM($C$19)&lt;=0,"","95% Upper Limit:")</f>
        <v>95% Upper Limit:</v>
      </c>
      <c r="AU14" s="430"/>
      <c r="AW14">
        <f xml:space="preserve"> IF(SUM(AU19)&lt;=0,"",AW9 + 1.96*SQRT(AX119/AU19^2))</f>
        <v>2.0081053637703104E-2</v>
      </c>
      <c r="BA14" t="str">
        <f xml:space="preserve"> IF(OR(SUM(BB19)&lt;=0,SUM(AU19)&lt;=0),"",BA9 + 1.96*SQRT(BB119/AU19^2))</f>
        <v/>
      </c>
      <c r="BB14" t="str">
        <f xml:space="preserve"> IF(OR(SUM(BB19)&lt;=0,SUM(AU19)&lt;=0),"",BB9 + 1.96*SQRT((BB119 + AX119)/AU19^2 ))</f>
        <v/>
      </c>
      <c r="BC14" s="937" t="str">
        <f xml:space="preserve"> IF(OR(SUM(BB19)&lt;=0,SUM(AU19)&lt;=0),"", EXP(LN(BC9) + 1.96*SQRT(AX119/AW119^2 + BB119/BA119^2) ))</f>
        <v/>
      </c>
      <c r="BD14" s="935" t="str">
        <f>IF(SUM($C$19)&lt;=0,"","95% Upper Limit:")</f>
        <v>95% Upper Limit:</v>
      </c>
      <c r="BF14" s="430"/>
      <c r="BH14">
        <f xml:space="preserve"> IF(SUM(BF19)&lt;=0,"",BH9 + 1.96*SQRT(BI119/BF19^2))</f>
        <v>5.1808881048904659E-2</v>
      </c>
      <c r="BL14" t="str">
        <f xml:space="preserve"> IF(OR(SUM(BM19)&lt;=0,SUM(BF19)&lt;=0),"",BL9 + 1.96*SQRT(BM119/BF19^2))</f>
        <v/>
      </c>
      <c r="BM14" t="str">
        <f xml:space="preserve"> IF(OR(SUM(BM19)&lt;=0,SUM(BF19)&lt;=0),"",BM9 + 1.96*SQRT((BM119 + BI119)/BF19^2 ))</f>
        <v/>
      </c>
      <c r="BN14" s="937" t="str">
        <f xml:space="preserve"> IF(OR(SUM(BM19)&lt;=0,SUM(BF19)&lt;=0),"", EXP(LN(BN9) + 1.96*SQRT(BI119/BH119^2 + BM119/BL119^2) ))</f>
        <v/>
      </c>
      <c r="BO14" s="935" t="str">
        <f>IF(SUM($C$19)&lt;=0,"","95% Upper Limit:")</f>
        <v>95% Upper Limit:</v>
      </c>
      <c r="BQ14" s="430"/>
      <c r="BS14">
        <f xml:space="preserve"> IF(SUM(BQ19)&lt;=0,"",BS9 + 1.96*SQRT(BT119/BQ19^2))</f>
        <v>1.0179456498799731E-2</v>
      </c>
      <c r="BW14" t="str">
        <f xml:space="preserve"> IF(OR(SUM(BX19)&lt;=0,SUM(BQ19)&lt;=0),"",BW9 + 1.96*SQRT(BX119/BQ19^2))</f>
        <v/>
      </c>
      <c r="BX14" t="str">
        <f xml:space="preserve"> IF(OR(SUM(BX19)&lt;=0,SUM(BQ19)&lt;=0),"",BX9 + 1.96*SQRT((BX119 + BT119)/BQ19^2 ))</f>
        <v/>
      </c>
      <c r="BY14" s="937" t="str">
        <f xml:space="preserve"> IF(OR(SUM(BX19)&lt;=0,SUM(BQ19)&lt;=0),"", EXP(LN(BY9) + 1.96*SQRT(BT119/BS119^2 + BX119/BW119^2) ))</f>
        <v/>
      </c>
      <c r="BZ14" s="935" t="str">
        <f>IF(SUM($C$19)&lt;=0,"","95% Upper Limit:")</f>
        <v>95% Upper Limit:</v>
      </c>
      <c r="CB14" s="430"/>
      <c r="CD14">
        <f xml:space="preserve"> IF(SUM(CB19)&lt;=0,"",CD9 + 1.96*SQRT(CE119/CB19^2))</f>
        <v>9.0689387521401404E-2</v>
      </c>
      <c r="CH14" t="str">
        <f xml:space="preserve"> IF(OR(SUM(CI19)&lt;=0,SUM(CB19)&lt;=0),"",CH9 + 1.96*SQRT(CI119/CB19^2))</f>
        <v/>
      </c>
      <c r="CI14" t="str">
        <f xml:space="preserve"> IF(OR(SUM(CI19)&lt;=0,SUM(CB19)&lt;=0),"",CI9 + 1.96*SQRT((CI119 + CE119)/CB19^2 ))</f>
        <v/>
      </c>
      <c r="CJ14" s="937" t="str">
        <f xml:space="preserve"> IF(OR(SUM(CI19)&lt;=0,SUM(CB19)&lt;=0),"", EXP(LN(CJ9) + 1.96*SQRT(CE119/CD119^2 + CI119/CH119^2) ))</f>
        <v/>
      </c>
      <c r="CK14" s="935" t="str">
        <f>IF(SUM($C$19)&lt;=0,"","95% Upper Limit:")</f>
        <v>95% Upper Limit:</v>
      </c>
      <c r="CM14" s="430"/>
      <c r="CO14">
        <f xml:space="preserve"> IF(SUM(CM19)&lt;=0,"",CO9 + 1.96*SQRT(CP119/CM19^2))</f>
        <v>0.14145138224074083</v>
      </c>
      <c r="CS14" t="str">
        <f xml:space="preserve"> IF(OR(SUM(CT19)&lt;=0,SUM(CM19)&lt;=0),"",CS9 + 1.96*SQRT(CT119/CM19^2))</f>
        <v/>
      </c>
      <c r="CT14" t="str">
        <f xml:space="preserve"> IF(OR(SUM(CT19)&lt;=0,SUM(CM19)&lt;=0),"",CT9 + 1.96*SQRT((CT119 + CP119)/CM19^2 ))</f>
        <v/>
      </c>
      <c r="CU14" s="937" t="str">
        <f xml:space="preserve"> IF(OR(SUM(CT19)&lt;=0,SUM(CM19)&lt;=0),"", EXP(LN(CU9) + 1.96*SQRT(CP119/CO119^2 + CT119/CS119^2) ))</f>
        <v/>
      </c>
      <c r="CV14" s="935" t="str">
        <f>IF(SUM($C$19)&lt;=0,"","95% Upper Limit:")</f>
        <v>95% Upper Limit:</v>
      </c>
      <c r="CX14" s="430"/>
      <c r="CZ14">
        <f xml:space="preserve"> IF(SUM(CX19)&lt;=0,"",CZ9 + 1.96*SQRT(DA119/CX19^2))</f>
        <v>0.29586792373733367</v>
      </c>
      <c r="DD14" t="str">
        <f xml:space="preserve"> IF(OR(SUM(DE19)&lt;=0,SUM(CX19)&lt;=0),"",DD9 + 1.96*SQRT(DE119/CX19^2))</f>
        <v/>
      </c>
      <c r="DE14" t="str">
        <f xml:space="preserve"> IF(OR(SUM(DE19)&lt;=0,SUM(CX19)&lt;=0),"",DE9 + 1.96*SQRT((DE119 + DA119)/CX19^2 ))</f>
        <v/>
      </c>
      <c r="DF14" s="937" t="str">
        <f xml:space="preserve"> IF(OR(SUM(DE19)&lt;=0,SUM(CX19)&lt;=0),"", EXP(LN(DF9) + 1.96*SQRT(DA119/CZ119^2 + DE119/DD119^2) ))</f>
        <v/>
      </c>
      <c r="DG14" s="935" t="str">
        <f>IF(SUM($C$19)&lt;=0,"","95% Upper Limit:")</f>
        <v>95% Upper Limit:</v>
      </c>
      <c r="DI14" s="430"/>
      <c r="DK14">
        <f xml:space="preserve"> IF(SUM(DI19)&lt;=0,"",DK9 + 1.96*SQRT(DL119/DI19^2))</f>
        <v>4.633830785011811E-2</v>
      </c>
      <c r="DO14" t="str">
        <f xml:space="preserve"> IF(OR(SUM(DP19)&lt;=0,SUM(DI19)&lt;=0),"",DO9 + 1.96*SQRT(DP119/DI19^2))</f>
        <v/>
      </c>
      <c r="DP14" t="str">
        <f xml:space="preserve"> IF(OR(SUM(DP19)&lt;=0,SUM(DI19)&lt;=0),"",DP9 + 1.96*SQRT((DP119 + DL119)/DI19^2 ))</f>
        <v/>
      </c>
      <c r="DQ14" s="937" t="str">
        <f xml:space="preserve"> IF(OR(SUM(DP19)&lt;=0,SUM(DI19)&lt;=0),"", EXP(LN(DQ9) + 1.96*SQRT(DL119/DK119^2 + DP119/DO119^2) ))</f>
        <v/>
      </c>
      <c r="DR14" s="935" t="str">
        <f>IF(SUM($C$19)&lt;=0,"","95% Upper Limit:")</f>
        <v>95% Upper Limit:</v>
      </c>
      <c r="DT14" s="430"/>
      <c r="DV14">
        <f xml:space="preserve"> IF(SUM(DT19)&lt;=0,"",DV9 + 1.96*SQRT(DW119/DT19^2))</f>
        <v>8.070810865307905E-2</v>
      </c>
      <c r="DZ14" t="str">
        <f xml:space="preserve"> IF(OR(SUM(EA19)&lt;=0,SUM(DT19)&lt;=0),"",DZ9 + 1.96*SQRT(EA119/DT19^2))</f>
        <v/>
      </c>
      <c r="EA14" t="str">
        <f xml:space="preserve"> IF(OR(SUM(EA19)&lt;=0,SUM(DT19)&lt;=0),"",EA9 + 1.96*SQRT((EA119 + DW119)/DT19^2 ))</f>
        <v/>
      </c>
      <c r="EB14" s="937" t="str">
        <f xml:space="preserve"> IF(OR(SUM(EA19)&lt;=0,SUM(DT19)&lt;=0),"", EXP(LN(EB9) + 1.96*SQRT(DW119/DV119^2 + EA119/DZ119^2) ))</f>
        <v/>
      </c>
      <c r="EC14" s="935" t="str">
        <f>IF(SUM($C$19)&lt;=0,"","95% Upper Limit:")</f>
        <v>95% Upper Limit:</v>
      </c>
      <c r="EE14" s="430"/>
      <c r="EG14">
        <f xml:space="preserve"> IF(SUM(EE19)&lt;=0,"",EG9 + 1.96*SQRT(EH119/EE19^2))</f>
        <v>0.10686764441561976</v>
      </c>
      <c r="EK14" t="str">
        <f xml:space="preserve"> IF(OR(SUM(EL19)&lt;=0,SUM(EE19)&lt;=0),"",EK9 + 1.96*SQRT(EL119/EE19^2))</f>
        <v/>
      </c>
      <c r="EL14" t="str">
        <f xml:space="preserve"> IF(OR(SUM(EL19)&lt;=0,SUM(EE19)&lt;=0),"",EL9 + 1.96*SQRT((EL119 + EH119)/EE19^2 ))</f>
        <v/>
      </c>
      <c r="EM14" s="937" t="str">
        <f xml:space="preserve"> IF(OR(SUM(EL19)&lt;=0,SUM(EE19)&lt;=0),"", EXP(LN(EM9) + 1.96*SQRT(EH119/EG119^2 + EL119/EK119^2) ))</f>
        <v/>
      </c>
      <c r="EN14" s="935" t="str">
        <f>IF(SUM($C$19)&lt;=0,"","95% Upper Limit:")</f>
        <v>95% Upper Limit:</v>
      </c>
      <c r="EP14" s="430"/>
      <c r="ER14">
        <f xml:space="preserve"> IF(SUM(EP19)&lt;=0,"",ER9 + 1.96*SQRT(ES119/EP19^2))</f>
        <v>0.22909313884133553</v>
      </c>
      <c r="EV14" t="e">
        <f xml:space="preserve"> IF(OR(SUM(EW19)&lt;=0,SUM(EP19)&lt;=0),"",EV9 + 1.96*SQRT(EW119/EP19^2))</f>
        <v>#VALUE!</v>
      </c>
      <c r="EW14" t="e">
        <f xml:space="preserve"> IF(OR(SUM(EW19)&lt;=0,SUM(EP19)&lt;=0),"",EW9 + 1.96*SQRT((EW119 + ES119)/EP19^2 ))</f>
        <v>#VALUE!</v>
      </c>
      <c r="EX14" s="937" t="e">
        <f xml:space="preserve"> IF(OR(SUM(EW19)&lt;=0,SUM(EP19)&lt;=0),"", EXP(LN(EX9) + 1.96*SQRT(ES119/ER119^2 + EW119/EV119^2) ))</f>
        <v>#VALUE!</v>
      </c>
      <c r="EY14" s="935" t="str">
        <f>IF(SUM($C$19)&lt;=0,"","95% Upper Limit:")</f>
        <v>95% Upper Limit:</v>
      </c>
      <c r="FA14" s="430"/>
      <c r="FC14">
        <f xml:space="preserve"> IF(SUM(FA19)&lt;=0,"",FC9 + 1.96*SQRT(FD119/FA19^2))</f>
        <v>5.7826172336600437E-2</v>
      </c>
      <c r="FG14" t="str">
        <f xml:space="preserve"> IF(OR(SUM(FH19)&lt;=0,SUM(FA19)&lt;=0),"",FG9 + 1.96*SQRT(FH119/FA19^2))</f>
        <v/>
      </c>
      <c r="FH14" t="str">
        <f xml:space="preserve"> IF(OR(SUM(FH19)&lt;=0,SUM(FA19)&lt;=0),"",FH9 + 1.96*SQRT((FH119 + FD119)/FA19^2 ))</f>
        <v/>
      </c>
      <c r="FI14" s="937" t="str">
        <f xml:space="preserve"> IF(OR(SUM(FH19)&lt;=0,SUM(FA19)&lt;=0),"", EXP(LN(FI9) + 1.96*SQRT(FD119/FC119^2 + FH119/FG119^2) ))</f>
        <v/>
      </c>
      <c r="FJ14" s="935" t="str">
        <f>IF(SUM($C$19)&lt;=0,"","95% Upper Limit:")</f>
        <v>95% Upper Limit:</v>
      </c>
      <c r="FL14" s="430"/>
      <c r="FN14">
        <f xml:space="preserve"> IF(SUM(FL19)&lt;=0,"",FN9 + 1.96*SQRT(FO119/FL19^2))</f>
        <v>5.5118277830658625E-2</v>
      </c>
      <c r="FR14" t="str">
        <f xml:space="preserve"> IF(OR(SUM(FS19)&lt;=0,SUM(FL19)&lt;=0),"",FR9 + 1.96*SQRT(FS119/FL19^2))</f>
        <v/>
      </c>
      <c r="FS14" t="str">
        <f xml:space="preserve"> IF(OR(SUM(FS19)&lt;=0,SUM(FL19)&lt;=0),"",FS9 + 1.96*SQRT((FS119 + FO119)/FL19^2 ))</f>
        <v/>
      </c>
      <c r="FT14" s="937" t="str">
        <f xml:space="preserve"> IF(OR(SUM(FS19)&lt;=0,SUM(FL19)&lt;=0),"", EXP(LN(FT9) + 1.96*SQRT(FO119/FN119^2 + FS119/FR119^2) ))</f>
        <v/>
      </c>
      <c r="FU14" s="935" t="str">
        <f>IF(SUM($C$19)&lt;=0,"","95% Upper Limit:")</f>
        <v>95% Upper Limit:</v>
      </c>
      <c r="FW14" s="430"/>
      <c r="FY14">
        <f xml:space="preserve"> IF(SUM(FW19)&lt;=0,"",FY9 + 1.96*SQRT(FZ119/FW19^2))</f>
        <v>8.5463120443528273E-2</v>
      </c>
      <c r="GC14" t="str">
        <f xml:space="preserve"> IF(OR(SUM(GD19)&lt;=0,SUM(FW19)&lt;=0),"",GC9 + 1.96*SQRT(GD119/FW19^2))</f>
        <v/>
      </c>
      <c r="GD14" t="str">
        <f xml:space="preserve"> IF(OR(SUM(GD19)&lt;=0,SUM(FW19)&lt;=0),"",GD9 + 1.96*SQRT((GD119 + FZ119)/FW19^2 ))</f>
        <v/>
      </c>
      <c r="GE14" s="937" t="str">
        <f xml:space="preserve"> IF(OR(SUM(GD19)&lt;=0,SUM(FW19)&lt;=0),"", EXP(LN(GE9) + 1.96*SQRT(FZ119/FY119^2 + GD119/GC119^2) ))</f>
        <v/>
      </c>
      <c r="GF14" s="935" t="str">
        <f>IF(SUM($C$19)&lt;=0,"","95% Upper Limit:")</f>
        <v>95% Upper Limit:</v>
      </c>
      <c r="GH14" s="430"/>
      <c r="GJ14">
        <f xml:space="preserve"> IF(SUM(GH19)&lt;=0,"",GJ9 + 1.96*SQRT(GK119/GH19^2))</f>
        <v>0.15149887879895718</v>
      </c>
      <c r="GN14" t="str">
        <f xml:space="preserve"> IF(OR(SUM(GO19)&lt;=0,SUM(GH19)&lt;=0),"",GN9 + 1.96*SQRT(GO119/GH19^2))</f>
        <v/>
      </c>
      <c r="GO14" t="str">
        <f xml:space="preserve"> IF(OR(SUM(GO19)&lt;=0,SUM(GH19)&lt;=0),"",GO9 + 1.96*SQRT((GO119 + GK119)/GH19^2 ))</f>
        <v/>
      </c>
      <c r="GP14" s="937" t="str">
        <f xml:space="preserve"> IF(OR(SUM(GO19)&lt;=0,SUM(GH19)&lt;=0),"", EXP(LN(GP9) + 1.96*SQRT(GK119/GJ119^2 + GO119/GN119^2) ))</f>
        <v/>
      </c>
      <c r="GQ14" s="935" t="str">
        <f>IF(SUM($C$19)&lt;=0,"","95% Upper Limit:")</f>
        <v>95% Upper Limit:</v>
      </c>
      <c r="GS14" s="430"/>
      <c r="GU14">
        <f xml:space="preserve"> IF(SUM(GS19)&lt;=0,"",GU9 + 1.96*SQRT(GV119/GS19^2))</f>
        <v>0.11485746838437393</v>
      </c>
      <c r="GY14" t="str">
        <f xml:space="preserve"> IF(OR(SUM(GZ19)&lt;=0,SUM(GS19)&lt;=0),"",GY9 + 1.96*SQRT(GZ119/GS19^2))</f>
        <v/>
      </c>
      <c r="GZ14" t="str">
        <f xml:space="preserve"> IF(OR(SUM(GZ19)&lt;=0,SUM(GS19)&lt;=0),"",GZ9 + 1.96*SQRT((GZ119 + GV119)/GS19^2 ))</f>
        <v/>
      </c>
      <c r="HA14" s="937" t="str">
        <f xml:space="preserve"> IF(OR(SUM(GZ19)&lt;=0,SUM(GS19)&lt;=0),"", EXP(LN(HA9) + 1.96*SQRT(GV119/GU119^2 + GZ119/GY119^2) ))</f>
        <v/>
      </c>
      <c r="HB14" s="935" t="str">
        <f>IF(SUM($C$19)&lt;=0,"","95% Upper Limit:")</f>
        <v>95% Upper Limit:</v>
      </c>
      <c r="HD14" s="430"/>
      <c r="HF14">
        <f xml:space="preserve"> IF(SUM(HD19)&lt;=0,"",HF9 + 1.96*SQRT(HG119/HD19^2))</f>
        <v>0.13517668842880329</v>
      </c>
      <c r="HJ14" t="str">
        <f xml:space="preserve"> IF(OR(SUM(HK19)&lt;=0,SUM(HD19)&lt;=0),"",HJ9 + 1.96*SQRT(HK119/HD19^2))</f>
        <v/>
      </c>
      <c r="HK14" t="str">
        <f xml:space="preserve"> IF(OR(SUM(HK19)&lt;=0,SUM(HD19)&lt;=0),"",HK9 + 1.96*SQRT((HK119 + HG119)/HD19^2 ))</f>
        <v/>
      </c>
      <c r="HL14" s="937" t="str">
        <f xml:space="preserve"> IF(OR(SUM(HK19)&lt;=0,SUM(HD19)&lt;=0),"", EXP(LN(HL9) + 1.96*SQRT(HG119/HF119^2 + HK119/HJ119^2) ))</f>
        <v/>
      </c>
      <c r="HM14" s="935" t="str">
        <f>IF(SUM($C$19)&lt;=0,"","95% Upper Limit:")</f>
        <v>95% Upper Limit:</v>
      </c>
      <c r="HO14" s="430"/>
      <c r="HQ14">
        <f xml:space="preserve"> IF(SUM(HO19)&lt;=0,"",HQ9 + 1.96*SQRT(HR119/HO19^2))</f>
        <v>0.11485746838437393</v>
      </c>
      <c r="HU14" t="str">
        <f xml:space="preserve"> IF(OR(SUM(HV19)&lt;=0,SUM(HO19)&lt;=0),"",HU9 + 1.96*SQRT(HV119/HO19^2))</f>
        <v/>
      </c>
      <c r="HV14" t="str">
        <f xml:space="preserve"> IF(OR(SUM(HV19)&lt;=0,SUM(HO19)&lt;=0),"",HV9 + 1.96*SQRT((HV119 + HR119)/HO19^2 ))</f>
        <v/>
      </c>
      <c r="HW14" s="937" t="str">
        <f xml:space="preserve"> IF(OR(SUM(HV19)&lt;=0,SUM(HO19)&lt;=0),"", EXP(LN(HW9) + 1.96*SQRT(HR119/HQ119^2 + HV119/HU119^2) ))</f>
        <v/>
      </c>
      <c r="HX14" s="935" t="str">
        <f>IF(SUM($C$19)&lt;=0,"","95% Upper Limit:")</f>
        <v>95% Upper Limit:</v>
      </c>
      <c r="HZ14" s="430"/>
      <c r="IB14">
        <f xml:space="preserve"> IF(SUM(HZ19)&lt;=0,"",IB9 + 1.96*SQRT(IC119/HZ19^2))</f>
        <v>0.13517668842880329</v>
      </c>
      <c r="IF14" t="str">
        <f xml:space="preserve"> IF(OR(SUM(IG19)&lt;=0,SUM(HZ19)&lt;=0),"",IF9 + 1.96*SQRT(IG119/HZ19^2))</f>
        <v/>
      </c>
      <c r="IG14" t="str">
        <f xml:space="preserve"> IF(OR(SUM(IG19)&lt;=0,SUM(HZ19)&lt;=0),"",IG9 + 1.96*SQRT((IG119 + IC119)/HZ19^2 ))</f>
        <v/>
      </c>
      <c r="IH14" s="937" t="str">
        <f xml:space="preserve"> IF(OR(SUM(IG19)&lt;=0,SUM(HZ19)&lt;=0),"", EXP(LN(IH9) + 1.96*SQRT(IC119/IB119^2 + IG119/IF119^2) ))</f>
        <v/>
      </c>
      <c r="II14" s="935" t="str">
        <f>IF(SUM($C$19)&lt;=0,"","95% Upper Limit:")</f>
        <v>95% Upper Limit:</v>
      </c>
    </row>
    <row r="15" spans="1:243" x14ac:dyDescent="0.2">
      <c r="C15" s="430"/>
      <c r="L15" s="431"/>
      <c r="N15" s="430"/>
      <c r="W15" s="431"/>
      <c r="Y15" s="430"/>
      <c r="AH15" s="431"/>
      <c r="AJ15" s="430"/>
      <c r="AS15" s="431"/>
      <c r="AU15" s="430"/>
      <c r="BD15" s="431"/>
      <c r="BF15" s="430"/>
      <c r="BO15" s="431"/>
      <c r="BQ15" s="430"/>
      <c r="BZ15" s="431"/>
      <c r="CB15" s="430"/>
      <c r="CK15" s="431"/>
      <c r="CM15" s="430"/>
      <c r="CV15" s="431"/>
      <c r="CX15" s="430"/>
      <c r="DG15" s="431"/>
      <c r="DI15" s="430"/>
      <c r="DR15" s="431"/>
      <c r="DT15" s="430"/>
      <c r="EC15" s="431"/>
      <c r="EE15" s="430"/>
      <c r="EN15" s="431"/>
      <c r="EP15" s="430"/>
      <c r="EY15" s="431"/>
      <c r="FA15" s="430"/>
      <c r="FJ15" s="431"/>
      <c r="FL15" s="430"/>
      <c r="FU15" s="431"/>
      <c r="FW15" s="430"/>
      <c r="GF15" s="431"/>
      <c r="GH15" s="430"/>
      <c r="GQ15" s="431"/>
      <c r="GS15" s="430"/>
      <c r="HB15" s="431"/>
      <c r="HD15" s="430"/>
      <c r="HM15" s="431"/>
      <c r="HO15" s="430"/>
      <c r="HX15" s="431"/>
      <c r="HZ15" s="430"/>
      <c r="II15" s="431"/>
    </row>
    <row r="16" spans="1:243" x14ac:dyDescent="0.2">
      <c r="A16" t="str">
        <f>IF(SUM($C$19)&lt;=0,"","99% Lower Limit:")</f>
        <v>99% Lower Limit:</v>
      </c>
      <c r="C16" s="430"/>
      <c r="E16">
        <f xml:space="preserve"> IF(SUM(C19)&lt;=0,"",E9 - 2.575*SQRT(F119/C19^2))</f>
        <v>2.4330319482886067E-2</v>
      </c>
      <c r="I16" t="str">
        <f xml:space="preserve"> IF(OR(SUM(J19)&lt;=0,SUM(C19)&lt;=0),"",I9 - 2.575*SQRT(J119/C19^2))</f>
        <v/>
      </c>
      <c r="J16" t="str">
        <f xml:space="preserve"> IF(OR(SUM(J19)&lt;=0,SUM(C19)&lt;=0),"",J9 - 2.575*SQRT((J119 + F119)/C19^2 ))</f>
        <v/>
      </c>
      <c r="K16" t="str">
        <f xml:space="preserve"> IF(OR(SUM(J19)&lt;=0,SUM(C19)&lt;=0),"", EXP(LN(K9) - 2.575*SQRT(F119/E119^2 + J119/I119^2) ))</f>
        <v/>
      </c>
      <c r="L16" s="431"/>
      <c r="N16" s="430"/>
      <c r="P16">
        <f xml:space="preserve"> IF(SUM(N19)&lt;=0,"",P9 - 2.575*SQRT(Q119/N19^2))</f>
        <v>5.7540126288725124E-2</v>
      </c>
      <c r="T16" t="str">
        <f xml:space="preserve"> IF(OR(SUM(U19)&lt;=0,SUM(N19)&lt;=0),"",T9 - 2.575*SQRT(U119/N19^2))</f>
        <v/>
      </c>
      <c r="U16" t="str">
        <f xml:space="preserve"> IF(OR(SUM(U19)&lt;=0,SUM(N19)&lt;=0),"",U9 - 2.575*SQRT((U119 + Q119)/N19^2 ))</f>
        <v/>
      </c>
      <c r="V16" t="str">
        <f xml:space="preserve"> IF(OR(SUM(U19)&lt;=0,SUM(N19)&lt;=0),"", EXP(LN(V9) - 2.575*SQRT(Q119/P119^2 + U119/T119^2) ))</f>
        <v/>
      </c>
      <c r="W16" s="431"/>
      <c r="Y16" s="430"/>
      <c r="AA16">
        <f xml:space="preserve"> IF(SUM(Y19)&lt;=0,"",AA9 - 2.575*SQRT(AB119/Y19^2))</f>
        <v>4.1706976027435436E-3</v>
      </c>
      <c r="AE16" t="str">
        <f xml:space="preserve"> IF(OR(SUM(AF19)&lt;=0,SUM(Y19)&lt;=0),"",AE9 - 2.575*SQRT(AF119/Y19^2))</f>
        <v/>
      </c>
      <c r="AF16" t="str">
        <f xml:space="preserve"> IF(OR(SUM(AF19)&lt;=0,SUM(Y19)&lt;=0),"",AF9 - 2.575*SQRT((AF119 + AB119)/Y19^2 ))</f>
        <v/>
      </c>
      <c r="AG16" t="str">
        <f xml:space="preserve"> IF(OR(SUM(AF19)&lt;=0,SUM(Y19)&lt;=0),"", EXP(LN(AG9) - 2.575*SQRT(AB119/AA119^2 + AF119/AE119^2) ))</f>
        <v/>
      </c>
      <c r="AH16" s="431"/>
      <c r="AJ16" s="430"/>
      <c r="AL16">
        <f xml:space="preserve"> IF(SUM(AJ19)&lt;=0,"",AL9 - 2.575*SQRT(AM119/AJ19^2))</f>
        <v>5.7540126288725124E-2</v>
      </c>
      <c r="AP16" t="str">
        <f xml:space="preserve"> IF(OR(SUM(AQ19)&lt;=0,SUM(AJ19)&lt;=0),"",AP9 - 2.575*SQRT(AQ119/AJ19^2))</f>
        <v/>
      </c>
      <c r="AQ16" t="str">
        <f xml:space="preserve"> IF(OR(SUM(AQ19)&lt;=0,SUM(AJ19)&lt;=0),"",AQ9 - 2.575*SQRT((AQ119 + AM119)/AJ19^2 ))</f>
        <v/>
      </c>
      <c r="AR16" t="str">
        <f xml:space="preserve"> IF(OR(SUM(AQ19)&lt;=0,SUM(AJ19)&lt;=0),"", EXP(LN(AR9) - 2.575*SQRT(AM119/AL119^2 + AQ119/AP119^2) ))</f>
        <v/>
      </c>
      <c r="AS16" s="431"/>
      <c r="AU16" s="430"/>
      <c r="AW16">
        <f xml:space="preserve"> IF(SUM(AU19)&lt;=0,"",AW9 - 2.575*SQRT(AX119/AU19^2))</f>
        <v>4.1773027030657384E-3</v>
      </c>
      <c r="BA16" t="str">
        <f xml:space="preserve"> IF(OR(SUM(BB19)&lt;=0,SUM(AU19)&lt;=0),"",BA9 - 2.575*SQRT(BB119/AU19^2))</f>
        <v/>
      </c>
      <c r="BB16" t="str">
        <f xml:space="preserve"> IF(OR(SUM(BB19)&lt;=0,SUM(AU19)&lt;=0),"",BB9 - 2.575*SQRT((BB119 + AX119)/AU19^2 ))</f>
        <v/>
      </c>
      <c r="BC16" t="str">
        <f xml:space="preserve"> IF(OR(SUM(BB19)&lt;=0,SUM(AU19)&lt;=0),"", EXP(LN(BC9) - 2.575*SQRT(AX119/AW119^2 + BB119/BA119^2) ))</f>
        <v/>
      </c>
      <c r="BD16" s="431"/>
      <c r="BF16" s="430"/>
      <c r="BH16">
        <f xml:space="preserve"> IF(SUM(BF19)&lt;=0,"",BH9 - 2.575*SQRT(BI119/BF19^2))</f>
        <v>2.2417602048037912E-2</v>
      </c>
      <c r="BL16" t="str">
        <f xml:space="preserve"> IF(OR(SUM(BM19)&lt;=0,SUM(BF19)&lt;=0),"",BL9 - 2.575*SQRT(BM119/BF19^2))</f>
        <v/>
      </c>
      <c r="BM16" t="str">
        <f xml:space="preserve"> IF(OR(SUM(BM19)&lt;=0,SUM(BF19)&lt;=0),"",BM9 - 2.575*SQRT((BM119 + BI119)/BF19^2 ))</f>
        <v/>
      </c>
      <c r="BN16" t="str">
        <f xml:space="preserve"> IF(OR(SUM(BM19)&lt;=0,SUM(BF19)&lt;=0),"", EXP(LN(BN9) - 2.575*SQRT(BI119/BH119^2 + BM119/BL119^2) ))</f>
        <v/>
      </c>
      <c r="BO16" s="431"/>
      <c r="BQ16" s="430"/>
      <c r="BS16">
        <f xml:space="preserve"> IF(SUM(BQ19)&lt;=0,"",BS9 - 2.575*SQRT(BT119/BQ19^2))</f>
        <v>-2.7667814472172921E-4</v>
      </c>
      <c r="BW16" t="str">
        <f xml:space="preserve"> IF(OR(SUM(BX19)&lt;=0,SUM(BQ19)&lt;=0),"",BW9 - 2.575*SQRT(BX119/BQ19^2))</f>
        <v/>
      </c>
      <c r="BX16" t="str">
        <f xml:space="preserve"> IF(OR(SUM(BX19)&lt;=0,SUM(BQ19)&lt;=0),"",BX9 - 2.575*SQRT((BX119 + BT119)/BQ19^2 ))</f>
        <v/>
      </c>
      <c r="BY16" t="str">
        <f xml:space="preserve"> IF(OR(SUM(BX19)&lt;=0,SUM(BQ19)&lt;=0),"", EXP(LN(BY9) - 2.575*SQRT(BT119/BS119^2 + BX119/BW119^2) ))</f>
        <v/>
      </c>
      <c r="BZ16" s="431"/>
      <c r="CB16" s="430"/>
      <c r="CD16">
        <f xml:space="preserve"> IF(SUM(CB19)&lt;=0,"",CD9 - 2.575*SQRT(CE119/CB19^2))</f>
        <v>5.1479289866315302E-2</v>
      </c>
      <c r="CH16" t="str">
        <f xml:space="preserve"> IF(OR(SUM(CI19)&lt;=0,SUM(CB19)&lt;=0),"",CH9 - 2.575*SQRT(CI119/CB19^2))</f>
        <v/>
      </c>
      <c r="CI16" t="str">
        <f xml:space="preserve"> IF(OR(SUM(CI19)&lt;=0,SUM(CB19)&lt;=0),"",CI9 - 2.575*SQRT((CI119 + CE119)/CB19^2 ))</f>
        <v/>
      </c>
      <c r="CJ16" t="str">
        <f xml:space="preserve"> IF(OR(SUM(CI19)&lt;=0,SUM(CB19)&lt;=0),"", EXP(LN(CJ9) - 2.575*SQRT(CE119/CD119^2 + CI119/CH119^2) ))</f>
        <v/>
      </c>
      <c r="CK16" s="431"/>
      <c r="CM16" s="430"/>
      <c r="CO16">
        <f xml:space="preserve"> IF(SUM(CM19)&lt;=0,"",CO9 - 2.575*SQRT(CP119/CM19^2))</f>
        <v>0.10280464141261432</v>
      </c>
      <c r="CS16" t="str">
        <f xml:space="preserve"> IF(OR(SUM(CT19)&lt;=0,SUM(CM19)&lt;=0),"",CS9 - 2.575*SQRT(CT119/CM19^2))</f>
        <v/>
      </c>
      <c r="CT16" t="str">
        <f xml:space="preserve"> IF(OR(SUM(CT19)&lt;=0,SUM(CM19)&lt;=0),"",CT9 - 2.575*SQRT((CT119 + CP119)/CM19^2 ))</f>
        <v/>
      </c>
      <c r="CU16" t="str">
        <f xml:space="preserve"> IF(OR(SUM(CT19)&lt;=0,SUM(CM19)&lt;=0),"", EXP(LN(CU9) - 2.575*SQRT(CP119/CO119^2 + CT119/CS119^2) ))</f>
        <v/>
      </c>
      <c r="CV16" s="431"/>
      <c r="CX16" s="430"/>
      <c r="CZ16">
        <f xml:space="preserve"> IF(SUM(CX19)&lt;=0,"",CZ9 - 2.575*SQRT(DA119/CX19^2))</f>
        <v>0.24413655410471433</v>
      </c>
      <c r="DD16" t="str">
        <f xml:space="preserve"> IF(OR(SUM(DE19)&lt;=0,SUM(CX19)&lt;=0),"",DD9 - 2.575*SQRT(DE119/CX19^2))</f>
        <v/>
      </c>
      <c r="DE16" t="str">
        <f xml:space="preserve"> IF(OR(SUM(DE19)&lt;=0,SUM(CX19)&lt;=0),"",DE9 - 2.575*SQRT((DE119 + DA119)/CX19^2 ))</f>
        <v/>
      </c>
      <c r="DF16" t="str">
        <f xml:space="preserve"> IF(OR(SUM(DE19)&lt;=0,SUM(CX19)&lt;=0),"", EXP(LN(DF9) - 2.575*SQRT(DA119/CZ119^2 + DE119/DD119^2) ))</f>
        <v/>
      </c>
      <c r="DG16" s="431"/>
      <c r="DI16" s="430"/>
      <c r="DK16">
        <f xml:space="preserve"> IF(SUM(DI19)&lt;=0,"",DK9 - 2.575*SQRT(DL119/DI19^2))</f>
        <v>8.9109184741733294E-3</v>
      </c>
      <c r="DO16" t="str">
        <f xml:space="preserve"> IF(OR(SUM(DP19)&lt;=0,SUM(DI19)&lt;=0),"",DO9 - 2.575*SQRT(DP119/DI19^2))</f>
        <v/>
      </c>
      <c r="DP16" t="str">
        <f xml:space="preserve"> IF(OR(SUM(DP19)&lt;=0,SUM(DI19)&lt;=0),"",DP9 - 2.575*SQRT((DP119 + DL119)/DI19^2 ))</f>
        <v/>
      </c>
      <c r="DQ16" t="str">
        <f xml:space="preserve"> IF(OR(SUM(DP19)&lt;=0,SUM(DI19)&lt;=0),"", EXP(LN(DQ9) - 2.575*SQRT(DL119/DK119^2 + DP119/DO119^2) ))</f>
        <v/>
      </c>
      <c r="DR16" s="431"/>
      <c r="DT16" s="430"/>
      <c r="DV16">
        <f xml:space="preserve"> IF(SUM(DT19)&lt;=0,"",DV9 - 2.575*SQRT(DW119/DT19^2))</f>
        <v>3.6932654251093155E-2</v>
      </c>
      <c r="DZ16" t="str">
        <f xml:space="preserve"> IF(OR(SUM(EA19)&lt;=0,SUM(DT19)&lt;=0),"",DZ9 - 2.575*SQRT(EA119/DT19^2))</f>
        <v/>
      </c>
      <c r="EA16" t="str">
        <f xml:space="preserve"> IF(OR(SUM(EA19)&lt;=0,SUM(DT19)&lt;=0),"",EA9 - 2.575*SQRT((EA119 + DW119)/DT19^2 ))</f>
        <v/>
      </c>
      <c r="EB16" t="str">
        <f xml:space="preserve"> IF(OR(SUM(EA19)&lt;=0,SUM(DT19)&lt;=0),"", EXP(LN(EB9) - 2.575*SQRT(DW119/DV119^2 + EA119/DZ119^2) ))</f>
        <v/>
      </c>
      <c r="EC16" s="431"/>
      <c r="EE16" s="430"/>
      <c r="EG16">
        <f xml:space="preserve"> IF(SUM(EE19)&lt;=0,"",EG9 - 2.575*SQRT(EH119/EE19^2))</f>
        <v>4.7493508850365546E-2</v>
      </c>
      <c r="EK16" t="str">
        <f xml:space="preserve"> IF(OR(SUM(EL19)&lt;=0,SUM(EE19)&lt;=0),"",EK9 - 2.575*SQRT(EL119/EE19^2))</f>
        <v/>
      </c>
      <c r="EL16" t="str">
        <f xml:space="preserve"> IF(OR(SUM(EL19)&lt;=0,SUM(EE19)&lt;=0),"",EL9 - 2.575*SQRT((EL119 + EH119)/EE19^2 ))</f>
        <v/>
      </c>
      <c r="EM16" t="str">
        <f xml:space="preserve"> IF(OR(SUM(EL19)&lt;=0,SUM(EE19)&lt;=0),"", EXP(LN(EM9) - 2.575*SQRT(EH119/EG119^2 + EL119/EK119^2) ))</f>
        <v/>
      </c>
      <c r="EN16" s="431"/>
      <c r="EP16" s="430"/>
      <c r="ER16">
        <f xml:space="preserve"> IF(SUM(EP19)&lt;=0,"",ER9 - 2.575*SQRT(ES119/EP19^2))</f>
        <v>0.15801591007332835</v>
      </c>
      <c r="EV16" t="e">
        <f xml:space="preserve"> IF(OR(SUM(EW19)&lt;=0,SUM(EP19)&lt;=0),"",EV9 - 2.575*SQRT(EW119/EP19^2))</f>
        <v>#VALUE!</v>
      </c>
      <c r="EW16" t="e">
        <f xml:space="preserve"> IF(OR(SUM(EW19)&lt;=0,SUM(EP19)&lt;=0),"",EW9 - 2.575*SQRT((EW119 + ES119)/EP19^2 ))</f>
        <v>#VALUE!</v>
      </c>
      <c r="EX16" t="e">
        <f xml:space="preserve"> IF(OR(SUM(EW19)&lt;=0,SUM(EP19)&lt;=0),"", EXP(LN(EX9) - 2.575*SQRT(ES119/ER119^2 + EW119/EV119^2) ))</f>
        <v>#VALUE!</v>
      </c>
      <c r="EY16" s="431"/>
      <c r="FA16" s="430"/>
      <c r="FC16">
        <f xml:space="preserve"> IF(SUM(FA19)&lt;=0,"",FC9 - 2.575*SQRT(FD119/FA19^2))</f>
        <v>2.9848499581430567E-2</v>
      </c>
      <c r="FG16" t="str">
        <f xml:space="preserve"> IF(OR(SUM(FH19)&lt;=0,SUM(FA19)&lt;=0),"",FG9 - 2.575*SQRT(FH119/FA19^2))</f>
        <v/>
      </c>
      <c r="FH16" t="str">
        <f xml:space="preserve"> IF(OR(SUM(FH19)&lt;=0,SUM(FA19)&lt;=0),"",FH9 - 2.575*SQRT((FH119 + FD119)/FA19^2 ))</f>
        <v/>
      </c>
      <c r="FI16" t="str">
        <f xml:space="preserve"> IF(OR(SUM(FH19)&lt;=0,SUM(FA19)&lt;=0),"", EXP(LN(FI9) - 2.575*SQRT(FD119/FC119^2 + FH119/FG119^2) ))</f>
        <v/>
      </c>
      <c r="FJ16" s="431"/>
      <c r="FL16" s="430"/>
      <c r="FN16">
        <f xml:space="preserve"> IF(SUM(FL19)&lt;=0,"",FN9 - 2.575*SQRT(FO119/FL19^2))</f>
        <v>2.9350231175802328E-2</v>
      </c>
      <c r="FR16" t="str">
        <f xml:space="preserve"> IF(OR(SUM(FS19)&lt;=0,SUM(FL19)&lt;=0),"",FR9 - 2.575*SQRT(FS119/FL19^2))</f>
        <v/>
      </c>
      <c r="FS16" t="str">
        <f xml:space="preserve"> IF(OR(SUM(FS19)&lt;=0,SUM(FL19)&lt;=0),"",FS9 - 2.575*SQRT((FS119 + FO119)/FL19^2 ))</f>
        <v/>
      </c>
      <c r="FT16" t="str">
        <f xml:space="preserve"> IF(OR(SUM(FS19)&lt;=0,SUM(FL19)&lt;=0),"", EXP(LN(FT9) - 2.575*SQRT(FO119/FN119^2 + FS119/FR119^2) ))</f>
        <v/>
      </c>
      <c r="FU16" s="431"/>
      <c r="FW16" s="430"/>
      <c r="FY16">
        <f xml:space="preserve"> IF(SUM(FW19)&lt;=0,"",FY9 - 2.575*SQRT(FZ119/FW19^2))</f>
        <v>3.2667139014348728E-2</v>
      </c>
      <c r="GC16" t="str">
        <f xml:space="preserve"> IF(OR(SUM(GD19)&lt;=0,SUM(FW19)&lt;=0),"",GC9 - 2.575*SQRT(GD119/FW19^2))</f>
        <v/>
      </c>
      <c r="GD16" t="str">
        <f xml:space="preserve"> IF(OR(SUM(GD19)&lt;=0,SUM(FW19)&lt;=0),"",GD9 - 2.575*SQRT((GD119 + FZ119)/FW19^2 ))</f>
        <v/>
      </c>
      <c r="GE16" t="str">
        <f xml:space="preserve"> IF(OR(SUM(GD19)&lt;=0,SUM(FW19)&lt;=0),"", EXP(LN(GE9) - 2.575*SQRT(FZ119/FY119^2 + GD119/GC119^2) ))</f>
        <v/>
      </c>
      <c r="GF16" s="431"/>
      <c r="GH16" s="430"/>
      <c r="GJ16">
        <f xml:space="preserve"> IF(SUM(GH19)&lt;=0,"",GJ9 - 2.575*SQRT(GK119/GH19^2))</f>
        <v>6.0189309011958229E-2</v>
      </c>
      <c r="GN16" t="str">
        <f xml:space="preserve"> IF(OR(SUM(GO19)&lt;=0,SUM(GH19)&lt;=0),"",GN9 - 2.575*SQRT(GO119/GH19^2))</f>
        <v/>
      </c>
      <c r="GO16" t="str">
        <f xml:space="preserve"> IF(OR(SUM(GO19)&lt;=0,SUM(GH19)&lt;=0),"",GO9 - 2.575*SQRT((GO119 + GK119)/GH19^2 ))</f>
        <v/>
      </c>
      <c r="GP16" t="str">
        <f xml:space="preserve"> IF(OR(SUM(GO19)&lt;=0,SUM(GH19)&lt;=0),"", EXP(LN(GP9) - 2.575*SQRT(GK119/GJ119^2 + GO119/GN119^2) ))</f>
        <v/>
      </c>
      <c r="GQ16" s="431"/>
      <c r="GS16" s="430"/>
      <c r="GU16">
        <f xml:space="preserve"> IF(SUM(GS19)&lt;=0,"",GU9 - 2.575*SQRT(GV119/GS19^2))</f>
        <v>5.3101839753672289E-2</v>
      </c>
      <c r="GY16" t="str">
        <f xml:space="preserve"> IF(OR(SUM(GZ19)&lt;=0,SUM(GS19)&lt;=0),"",GY9 - 2.575*SQRT(GZ119/GS19^2))</f>
        <v/>
      </c>
      <c r="GZ16" t="str">
        <f xml:space="preserve"> IF(OR(SUM(GZ19)&lt;=0,SUM(GS19)&lt;=0),"",GZ9 - 2.575*SQRT((GZ119 + GV119)/GS19^2 ))</f>
        <v/>
      </c>
      <c r="HA16" t="str">
        <f xml:space="preserve"> IF(OR(SUM(GZ19)&lt;=0,SUM(GS19)&lt;=0),"", EXP(LN(HA9) - 2.575*SQRT(GV119/GU119^2 + GZ119/GY119^2) ))</f>
        <v/>
      </c>
      <c r="HB16" s="431"/>
      <c r="HD16" s="430"/>
      <c r="HF16">
        <f xml:space="preserve"> IF(SUM(HD19)&lt;=0,"",HF9 - 2.575*SQRT(HG119/HD19^2))</f>
        <v>7.8240266124885008E-2</v>
      </c>
      <c r="HJ16" t="str">
        <f xml:space="preserve"> IF(OR(SUM(HK19)&lt;=0,SUM(HD19)&lt;=0),"",HJ9 - 2.575*SQRT(HK119/HD19^2))</f>
        <v/>
      </c>
      <c r="HK16" t="str">
        <f xml:space="preserve"> IF(OR(SUM(HK19)&lt;=0,SUM(HD19)&lt;=0),"",HK9 - 2.575*SQRT((HK119 + HG119)/HD19^2 ))</f>
        <v/>
      </c>
      <c r="HL16" t="str">
        <f xml:space="preserve"> IF(OR(SUM(HK19)&lt;=0,SUM(HD19)&lt;=0),"", EXP(LN(HL9) - 2.575*SQRT(HG119/HF119^2 + HK119/HJ119^2) ))</f>
        <v/>
      </c>
      <c r="HM16" s="431"/>
      <c r="HO16" s="430"/>
      <c r="HQ16">
        <f xml:space="preserve"> IF(SUM(HO19)&lt;=0,"",HQ9 - 2.575*SQRT(HR119/HO19^2))</f>
        <v>5.3101839753672289E-2</v>
      </c>
      <c r="HU16" t="str">
        <f xml:space="preserve"> IF(OR(SUM(HV19)&lt;=0,SUM(HO19)&lt;=0),"",HU9 - 2.575*SQRT(HV119/HO19^2))</f>
        <v/>
      </c>
      <c r="HV16" t="str">
        <f xml:space="preserve"> IF(OR(SUM(HV19)&lt;=0,SUM(HO19)&lt;=0),"",HV9 - 2.575*SQRT((HV119 + HR119)/HO19^2 ))</f>
        <v/>
      </c>
      <c r="HW16" t="str">
        <f xml:space="preserve"> IF(OR(SUM(HV19)&lt;=0,SUM(HO19)&lt;=0),"", EXP(LN(HW9) - 2.575*SQRT(HR119/HQ119^2 + HV119/HU119^2) ))</f>
        <v/>
      </c>
      <c r="HX16" s="431"/>
      <c r="HZ16" s="430"/>
      <c r="IB16">
        <f xml:space="preserve"> IF(SUM(HZ19)&lt;=0,"",IB9 - 2.575*SQRT(IC119/HZ19^2))</f>
        <v>7.8240266124885008E-2</v>
      </c>
      <c r="IF16" t="str">
        <f xml:space="preserve"> IF(OR(SUM(IG19)&lt;=0,SUM(HZ19)&lt;=0),"",IF9 - 2.575*SQRT(IG119/HZ19^2))</f>
        <v/>
      </c>
      <c r="IG16" t="str">
        <f xml:space="preserve"> IF(OR(SUM(IG19)&lt;=0,SUM(HZ19)&lt;=0),"",IG9 - 2.575*SQRT((IG119 + IC119)/HZ19^2 ))</f>
        <v/>
      </c>
      <c r="IH16" t="str">
        <f xml:space="preserve"> IF(OR(SUM(IG19)&lt;=0,SUM(HZ19)&lt;=0),"", EXP(LN(IH9) - 2.575*SQRT(IC119/IB119^2 + IG119/IF119^2) ))</f>
        <v/>
      </c>
      <c r="II16" s="431"/>
    </row>
    <row r="17" spans="1:243" x14ac:dyDescent="0.2">
      <c r="A17" t="str">
        <f>IF(SUM($C$19)&lt;=0,"","99% Upper Limit:")</f>
        <v>99% Upper Limit:</v>
      </c>
      <c r="C17" s="430"/>
      <c r="E17">
        <f xml:space="preserve"> IF(SUM(C19)&lt;=0,"",E9 + 2.575*SQRT(F119/C19^2))</f>
        <v>4.944566978606095E-2</v>
      </c>
      <c r="I17" t="str">
        <f xml:space="preserve"> IF(OR(SUM(J19)&lt;=0,SUM(C19)&lt;=0),"",I9 + 2.575*SQRT(J119/C19^2))</f>
        <v/>
      </c>
      <c r="J17" t="str">
        <f xml:space="preserve"> IF(OR(SUM(J19)&lt;=0,SUM(C19)&lt;=0),"",J9 + 2.575*SQRT((J119 + F119)/C19^2 ))</f>
        <v/>
      </c>
      <c r="K17" t="str">
        <f xml:space="preserve"> IF(OR(SUM(J19)&lt;=0,SUM(C19)&lt;=0),"", EXP(LN(K9) + 2.575*SQRT(F119/E119^2 + J119/I119^2) ))</f>
        <v/>
      </c>
      <c r="L17" s="431"/>
      <c r="N17" s="430"/>
      <c r="P17">
        <f xml:space="preserve"> IF(SUM(N19)&lt;=0,"",P9 + 2.575*SQRT(Q119/N19^2))</f>
        <v>9.2128747883460316E-2</v>
      </c>
      <c r="T17" t="str">
        <f xml:space="preserve"> IF(OR(SUM(U19)&lt;=0,SUM(N19)&lt;=0),"",T9 + 2.575*SQRT(U119/N19^2))</f>
        <v/>
      </c>
      <c r="U17" t="str">
        <f xml:space="preserve"> IF(OR(SUM(U19)&lt;=0,SUM(N19)&lt;=0),"",U9 + 2.575*SQRT((U119 + Q119)/N19^2 ))</f>
        <v/>
      </c>
      <c r="V17" t="str">
        <f xml:space="preserve"> IF(OR(SUM(U19)&lt;=0,SUM(N19)&lt;=0),"", EXP(LN(V9) + 2.575*SQRT(Q119/P119^2 + U119/T119^2) ))</f>
        <v/>
      </c>
      <c r="W17" s="431"/>
      <c r="Y17" s="430"/>
      <c r="AA17">
        <f xml:space="preserve"> IF(SUM(Y19)&lt;=0,"",AA9 + 2.575*SQRT(AB119/Y19^2))</f>
        <v>2.2244396736879099E-2</v>
      </c>
      <c r="AE17" t="str">
        <f xml:space="preserve"> IF(OR(SUM(AF19)&lt;=0,SUM(Y19)&lt;=0),"",AE9 + 2.575*SQRT(AF119/Y19^2))</f>
        <v/>
      </c>
      <c r="AF17" t="str">
        <f xml:space="preserve"> IF(OR(SUM(AF19)&lt;=0,SUM(Y19)&lt;=0),"",AF9 + 2.575*SQRT((AF119 + AB119)/Y19^2 ))</f>
        <v/>
      </c>
      <c r="AG17" t="str">
        <f xml:space="preserve"> IF(OR(SUM(AF19)&lt;=0,SUM(Y19)&lt;=0),"", EXP(LN(AG9) + 2.575*SQRT(AB119/AA119^2 + AF119/AE119^2) ))</f>
        <v/>
      </c>
      <c r="AH17" s="431"/>
      <c r="AJ17" s="430"/>
      <c r="AL17">
        <f xml:space="preserve"> IF(SUM(AJ19)&lt;=0,"",AL9 + 2.575*SQRT(AM119/AJ19^2))</f>
        <v>9.2128747883460316E-2</v>
      </c>
      <c r="AP17" t="str">
        <f xml:space="preserve"> IF(OR(SUM(AQ19)&lt;=0,SUM(AJ19)&lt;=0),"",AP9 + 2.575*SQRT(AQ119/AJ19^2))</f>
        <v/>
      </c>
      <c r="AQ17" t="str">
        <f xml:space="preserve"> IF(OR(SUM(AQ19)&lt;=0,SUM(AJ19)&lt;=0),"",AQ9 + 2.575*SQRT((AQ119 + AM119)/AJ19^2 ))</f>
        <v/>
      </c>
      <c r="AR17" t="str">
        <f xml:space="preserve"> IF(OR(SUM(AQ19)&lt;=0,SUM(AJ19)&lt;=0),"", EXP(LN(AR9) + 2.575*SQRT(AM119/AL119^2 + AQ119/AP119^2) ))</f>
        <v/>
      </c>
      <c r="AS17" s="431"/>
      <c r="AU17" s="430"/>
      <c r="AW17">
        <f xml:space="preserve"> IF(SUM(AU19)&lt;=0,"",AW9 + 2.575*SQRT(AX119/AU19^2))</f>
        <v>2.2237791636556904E-2</v>
      </c>
      <c r="BA17" t="str">
        <f xml:space="preserve"> IF(OR(SUM(BB19)&lt;=0,SUM(AU19)&lt;=0),"",BA9 + 2.575*SQRT(BB119/AU19^2))</f>
        <v/>
      </c>
      <c r="BB17" t="str">
        <f xml:space="preserve"> IF(OR(SUM(BB19)&lt;=0,SUM(AU19)&lt;=0),"",BB9 + 2.575*SQRT((BB119 + AX119)/AU19^2 ))</f>
        <v/>
      </c>
      <c r="BC17" t="str">
        <f xml:space="preserve"> IF(OR(SUM(BB19)&lt;=0,SUM(AU19)&lt;=0),"", EXP(LN(BC9) + 2.575*SQRT(AX119/AW119^2 + BB119/BA119^2) ))</f>
        <v/>
      </c>
      <c r="BD17" s="431"/>
      <c r="BF17" s="430"/>
      <c r="BH17">
        <f xml:space="preserve"> IF(SUM(BF19)&lt;=0,"",BH9 + 2.575*SQRT(BI119/BF19^2))</f>
        <v>5.5794688454755381E-2</v>
      </c>
      <c r="BL17" t="str">
        <f xml:space="preserve"> IF(OR(SUM(BM19)&lt;=0,SUM(BF19)&lt;=0),"",BL9 + 2.575*SQRT(BM119/BF19^2))</f>
        <v/>
      </c>
      <c r="BM17" t="str">
        <f xml:space="preserve"> IF(OR(SUM(BM19)&lt;=0,SUM(BF19)&lt;=0),"",BM9 + 2.575*SQRT((BM119 + BI119)/BF19^2 ))</f>
        <v/>
      </c>
      <c r="BN17" t="str">
        <f xml:space="preserve"> IF(OR(SUM(BM19)&lt;=0,SUM(BF19)&lt;=0),"", EXP(LN(BN9) + 2.575*SQRT(BI119/BH119^2 + BM119/BL119^2) ))</f>
        <v/>
      </c>
      <c r="BO17" s="431"/>
      <c r="BQ17" s="430"/>
      <c r="BS17">
        <f xml:space="preserve"> IF(SUM(BQ19)&lt;=0,"",BS9 + 2.575*SQRT(BT119/BQ19^2))</f>
        <v>1.159743286170286E-2</v>
      </c>
      <c r="BW17" t="str">
        <f xml:space="preserve"> IF(OR(SUM(BX19)&lt;=0,SUM(BQ19)&lt;=0),"",BW9 + 2.575*SQRT(BX119/BQ19^2))</f>
        <v/>
      </c>
      <c r="BX17" t="str">
        <f xml:space="preserve"> IF(OR(SUM(BX19)&lt;=0,SUM(BQ19)&lt;=0),"",BX9 + 2.575*SQRT((BX119 + BT119)/BQ19^2 ))</f>
        <v/>
      </c>
      <c r="BY17" t="str">
        <f xml:space="preserve"> IF(OR(SUM(BX19)&lt;=0,SUM(BQ19)&lt;=0),"", EXP(LN(BY9) + 2.575*SQRT(BT119/BS119^2 + BX119/BW119^2) ))</f>
        <v/>
      </c>
      <c r="BZ17" s="431"/>
      <c r="CB17" s="430"/>
      <c r="CD17">
        <f xml:space="preserve"> IF(SUM(CB19)&lt;=0,"",CD9 + 2.575*SQRT(CE119/CB19^2))</f>
        <v>9.6006743653237775E-2</v>
      </c>
      <c r="CH17" t="str">
        <f xml:space="preserve"> IF(OR(SUM(CI19)&lt;=0,SUM(CB19)&lt;=0),"",CH9 + 2.575*SQRT(CI119/CB19^2))</f>
        <v/>
      </c>
      <c r="CI17" t="str">
        <f xml:space="preserve"> IF(OR(SUM(CI19)&lt;=0,SUM(CB19)&lt;=0),"",CI9 + 2.575*SQRT((CI119 + CE119)/CB19^2 ))</f>
        <v/>
      </c>
      <c r="CJ17" t="str">
        <f xml:space="preserve"> IF(OR(SUM(CI19)&lt;=0,SUM(CB19)&lt;=0),"", EXP(LN(CJ9) + 2.575*SQRT(CE119/CD119^2 + CI119/CH119^2) ))</f>
        <v/>
      </c>
      <c r="CK17" s="431"/>
      <c r="CM17" s="430"/>
      <c r="CO17">
        <f xml:space="preserve"> IF(SUM(CM19)&lt;=0,"",CO9 + 2.575*SQRT(CP119/CM19^2))</f>
        <v>0.14669234047873372</v>
      </c>
      <c r="CS17" t="str">
        <f xml:space="preserve"> IF(OR(SUM(CT19)&lt;=0,SUM(CM19)&lt;=0),"",CS9 + 2.575*SQRT(CT119/CM19^2))</f>
        <v/>
      </c>
      <c r="CT17" t="str">
        <f xml:space="preserve"> IF(OR(SUM(CT19)&lt;=0,SUM(CM19)&lt;=0),"",CT9 + 2.575*SQRT((CT119 + CP119)/CM19^2 ))</f>
        <v/>
      </c>
      <c r="CU17" t="str">
        <f xml:space="preserve"> IF(OR(SUM(CT19)&lt;=0,SUM(CM19)&lt;=0),"", EXP(LN(CU9) + 2.575*SQRT(CP119/CO119^2 + CT119/CS119^2) ))</f>
        <v/>
      </c>
      <c r="CV17" s="431"/>
      <c r="CX17" s="430"/>
      <c r="CZ17">
        <f xml:space="preserve"> IF(SUM(CX19)&lt;=0,"",CZ9 + 2.575*SQRT(DA119/CX19^2))</f>
        <v>0.30288331344495456</v>
      </c>
      <c r="DD17" t="str">
        <f xml:space="preserve"> IF(OR(SUM(DE19)&lt;=0,SUM(CX19)&lt;=0),"",DD9 + 2.575*SQRT(DE119/CX19^2))</f>
        <v/>
      </c>
      <c r="DE17" t="str">
        <f xml:space="preserve"> IF(OR(SUM(DE19)&lt;=0,SUM(CX19)&lt;=0),"",DE9 + 2.575*SQRT((DE119 + DA119)/CX19^2 ))</f>
        <v/>
      </c>
      <c r="DF17" t="str">
        <f xml:space="preserve"> IF(OR(SUM(DE19)&lt;=0,SUM(CX19)&lt;=0),"", EXP(LN(DF9) + 2.575*SQRT(DA119/CZ119^2 + DE119/DD119^2) ))</f>
        <v/>
      </c>
      <c r="DG17" s="431"/>
      <c r="DI17" s="430"/>
      <c r="DK17">
        <f xml:space="preserve"> IF(SUM(DI19)&lt;=0,"",DK9 + 2.575*SQRT(DL119/DI19^2))</f>
        <v>5.1413907511905554E-2</v>
      </c>
      <c r="DO17" t="str">
        <f xml:space="preserve"> IF(OR(SUM(DP19)&lt;=0,SUM(DI19)&lt;=0),"",DO9 + 2.575*SQRT(DP119/DI19^2))</f>
        <v/>
      </c>
      <c r="DP17" t="str">
        <f xml:space="preserve"> IF(OR(SUM(DP19)&lt;=0,SUM(DI19)&lt;=0),"",DP9 + 2.575*SQRT((DP119 + DL119)/DI19^2 ))</f>
        <v/>
      </c>
      <c r="DQ17" t="str">
        <f xml:space="preserve"> IF(OR(SUM(DP19)&lt;=0,SUM(DI19)&lt;=0),"", EXP(LN(DQ9) + 2.575*SQRT(DL119/DK119^2 + DP119/DO119^2) ))</f>
        <v/>
      </c>
      <c r="DR17" s="431"/>
      <c r="DT17" s="430"/>
      <c r="DV17">
        <f xml:space="preserve"> IF(SUM(DT19)&lt;=0,"",DV9 + 2.575*SQRT(DW119/DT19^2))</f>
        <v>8.6644581521264571E-2</v>
      </c>
      <c r="DZ17" t="str">
        <f xml:space="preserve"> IF(OR(SUM(EA19)&lt;=0,SUM(DT19)&lt;=0),"",DZ9 + 2.575*SQRT(EA119/DT19^2))</f>
        <v/>
      </c>
      <c r="EA17" t="str">
        <f xml:space="preserve"> IF(OR(SUM(EA19)&lt;=0,SUM(DT19)&lt;=0),"",EA9 + 2.575*SQRT((EA119 + DW119)/DT19^2 ))</f>
        <v/>
      </c>
      <c r="EB17" t="str">
        <f xml:space="preserve"> IF(OR(SUM(EA19)&lt;=0,SUM(DT19)&lt;=0),"", EXP(LN(EB9) + 2.575*SQRT(DW119/DV119^2 + EA119/DZ119^2) ))</f>
        <v/>
      </c>
      <c r="EC17" s="431"/>
      <c r="EE17" s="430"/>
      <c r="EG17">
        <f xml:space="preserve"> IF(SUM(EE19)&lt;=0,"",EG9 + 2.575*SQRT(EH119/EE19^2))</f>
        <v>0.1149194841890776</v>
      </c>
      <c r="EK17" t="str">
        <f xml:space="preserve"> IF(OR(SUM(EL19)&lt;=0,SUM(EE19)&lt;=0),"",EK9 + 2.575*SQRT(EL119/EE19^2))</f>
        <v/>
      </c>
      <c r="EL17" t="str">
        <f xml:space="preserve"> IF(OR(SUM(EL19)&lt;=0,SUM(EE19)&lt;=0),"",EL9 + 2.575*SQRT((EL119 + EH119)/EE19^2 ))</f>
        <v/>
      </c>
      <c r="EM17" t="str">
        <f xml:space="preserve"> IF(OR(SUM(EL19)&lt;=0,SUM(EE19)&lt;=0),"", EXP(LN(EM9) + 2.575*SQRT(EH119/EG119^2 + EL119/EK119^2) ))</f>
        <v/>
      </c>
      <c r="EN17" s="431"/>
      <c r="EP17" s="430"/>
      <c r="ER17">
        <f xml:space="preserve"> IF(SUM(EP19)&lt;=0,"",ER9 + 2.575*SQRT(ES119/EP19^2))</f>
        <v>0.23873205740634643</v>
      </c>
      <c r="EV17" t="e">
        <f xml:space="preserve"> IF(OR(SUM(EW19)&lt;=0,SUM(EP19)&lt;=0),"",EV9 + 2.575*SQRT(EW119/EP19^2))</f>
        <v>#VALUE!</v>
      </c>
      <c r="EW17" t="e">
        <f xml:space="preserve"> IF(OR(SUM(EW19)&lt;=0,SUM(EP19)&lt;=0),"",EW9 + 2.575*SQRT((EW119 + ES119)/EP19^2 ))</f>
        <v>#VALUE!</v>
      </c>
      <c r="EX17" t="e">
        <f xml:space="preserve"> IF(OR(SUM(EW19)&lt;=0,SUM(EP19)&lt;=0),"", EXP(LN(EX9) + 2.575*SQRT(ES119/ER119^2 + EW119/EV119^2) ))</f>
        <v>#VALUE!</v>
      </c>
      <c r="EY17" s="431"/>
      <c r="FA17" s="430"/>
      <c r="FC17">
        <f xml:space="preserve"> IF(SUM(FA19)&lt;=0,"",FC9 + 2.575*SQRT(FD119/FA19^2))</f>
        <v>6.1620277903178047E-2</v>
      </c>
      <c r="FG17" t="str">
        <f xml:space="preserve"> IF(OR(SUM(FH19)&lt;=0,SUM(FA19)&lt;=0),"",FG9 + 2.575*SQRT(FH119/FA19^2))</f>
        <v/>
      </c>
      <c r="FH17" t="str">
        <f xml:space="preserve"> IF(OR(SUM(FH19)&lt;=0,SUM(FA19)&lt;=0),"",FH9 + 2.575*SQRT((FH119 + FD119)/FA19^2 ))</f>
        <v/>
      </c>
      <c r="FI17" t="str">
        <f xml:space="preserve"> IF(OR(SUM(FH19)&lt;=0,SUM(FA19)&lt;=0),"", EXP(LN(FI9) + 2.575*SQRT(FD119/FC119^2 + FH119/FG119^2) ))</f>
        <v/>
      </c>
      <c r="FJ17" s="431"/>
      <c r="FL17" s="430"/>
      <c r="FN17">
        <f xml:space="preserve"> IF(SUM(FL19)&lt;=0,"",FN9 + 2.575*SQRT(FO119/FL19^2))</f>
        <v>5.8612731787160637E-2</v>
      </c>
      <c r="FR17" t="str">
        <f xml:space="preserve"> IF(OR(SUM(FS19)&lt;=0,SUM(FL19)&lt;=0),"",FR9 + 2.575*SQRT(FS119/FL19^2))</f>
        <v/>
      </c>
      <c r="FS17" t="str">
        <f xml:space="preserve"> IF(OR(SUM(FS19)&lt;=0,SUM(FL19)&lt;=0),"",FS9 + 2.575*SQRT((FS119 + FO119)/FL19^2 ))</f>
        <v/>
      </c>
      <c r="FT17" t="str">
        <f xml:space="preserve"> IF(OR(SUM(FS19)&lt;=0,SUM(FL19)&lt;=0),"", EXP(LN(FT9) + 2.575*SQRT(FO119/FN119^2 + FS119/FR119^2) ))</f>
        <v/>
      </c>
      <c r="FU17" s="431"/>
      <c r="FW17" s="430"/>
      <c r="FY17">
        <f xml:space="preserve"> IF(SUM(FW19)&lt;=0,"",FY9 + 2.575*SQRT(FZ119/FW19^2))</f>
        <v>9.2622884187507415E-2</v>
      </c>
      <c r="GC17" t="str">
        <f xml:space="preserve"> IF(OR(SUM(GD19)&lt;=0,SUM(FW19)&lt;=0),"",GC9 + 2.575*SQRT(GD119/FW19^2))</f>
        <v/>
      </c>
      <c r="GD17" t="str">
        <f xml:space="preserve"> IF(OR(SUM(GD19)&lt;=0,SUM(FW19)&lt;=0),"",GD9 + 2.575*SQRT((GD119 + FZ119)/FW19^2 ))</f>
        <v/>
      </c>
      <c r="GE17" t="str">
        <f xml:space="preserve"> IF(OR(SUM(GD19)&lt;=0,SUM(FW19)&lt;=0),"", EXP(LN(GE9) + 2.575*SQRT(FZ119/FY119^2 + GD119/GC119^2) ))</f>
        <v/>
      </c>
      <c r="GF17" s="431"/>
      <c r="GH17" s="430"/>
      <c r="GJ17">
        <f xml:space="preserve"> IF(SUM(GH19)&lt;=0,"",GJ9 + 2.575*SQRT(GK119/GH19^2))</f>
        <v>0.16388154372045757</v>
      </c>
      <c r="GN17" t="str">
        <f xml:space="preserve"> IF(OR(SUM(GO19)&lt;=0,SUM(GH19)&lt;=0),"",GN9 + 2.575*SQRT(GO119/GH19^2))</f>
        <v/>
      </c>
      <c r="GO17" t="str">
        <f xml:space="preserve"> IF(OR(SUM(GO19)&lt;=0,SUM(GH19)&lt;=0),"",GO9 + 2.575*SQRT((GO119 + GK119)/GH19^2 ))</f>
        <v/>
      </c>
      <c r="GP17" t="str">
        <f xml:space="preserve"> IF(OR(SUM(GO19)&lt;=0,SUM(GH19)&lt;=0),"", EXP(LN(GP9) + 2.575*SQRT(GK119/GJ119^2 + GO119/GN119^2) ))</f>
        <v/>
      </c>
      <c r="GQ17" s="431"/>
      <c r="GS17" s="430"/>
      <c r="GU17">
        <f xml:space="preserve"> IF(SUM(GS19)&lt;=0,"",GU9 + 2.575*SQRT(GV119/GS19^2))</f>
        <v>0.12323226697486599</v>
      </c>
      <c r="GY17" t="str">
        <f xml:space="preserve"> IF(OR(SUM(GZ19)&lt;=0,SUM(GS19)&lt;=0),"",GY9 + 2.575*SQRT(GZ119/GS19^2))</f>
        <v/>
      </c>
      <c r="GZ17" t="str">
        <f xml:space="preserve"> IF(OR(SUM(GZ19)&lt;=0,SUM(GS19)&lt;=0),"",GZ9 + 2.575*SQRT((GZ119 + GV119)/GS19^2 ))</f>
        <v/>
      </c>
      <c r="HA17" t="str">
        <f xml:space="preserve"> IF(OR(SUM(GZ19)&lt;=0,SUM(GS19)&lt;=0),"", EXP(LN(HA9) + 2.575*SQRT(GV119/GU119^2 + GZ119/GY119^2) ))</f>
        <v/>
      </c>
      <c r="HB17" s="431"/>
      <c r="HD17" s="430"/>
      <c r="HF17">
        <f xml:space="preserve"> IF(SUM(HD19)&lt;=0,"",HF9 + 2.575*SQRT(HG119/HD19^2))</f>
        <v>0.14289794525722882</v>
      </c>
      <c r="HJ17" t="str">
        <f xml:space="preserve"> IF(OR(SUM(HK19)&lt;=0,SUM(HD19)&lt;=0),"",HJ9 + 2.575*SQRT(HK119/HD19^2))</f>
        <v/>
      </c>
      <c r="HK17" t="str">
        <f xml:space="preserve"> IF(OR(SUM(HK19)&lt;=0,SUM(HD19)&lt;=0),"",HK9 + 2.575*SQRT((HK119 + HG119)/HD19^2 ))</f>
        <v/>
      </c>
      <c r="HL17" t="str">
        <f xml:space="preserve"> IF(OR(SUM(HK19)&lt;=0,SUM(HD19)&lt;=0),"", EXP(LN(HL9) + 2.575*SQRT(HG119/HF119^2 + HK119/HJ119^2) ))</f>
        <v/>
      </c>
      <c r="HM17" s="431"/>
      <c r="HO17" s="430"/>
      <c r="HQ17">
        <f xml:space="preserve"> IF(SUM(HO19)&lt;=0,"",HQ9 + 2.575*SQRT(HR119/HO19^2))</f>
        <v>0.12323226697486599</v>
      </c>
      <c r="HU17" t="str">
        <f xml:space="preserve"> IF(OR(SUM(HV19)&lt;=0,SUM(HO19)&lt;=0),"",HU9 + 2.575*SQRT(HV119/HO19^2))</f>
        <v/>
      </c>
      <c r="HV17" t="str">
        <f xml:space="preserve"> IF(OR(SUM(HV19)&lt;=0,SUM(HO19)&lt;=0),"",HV9 + 2.575*SQRT((HV119 + HR119)/HO19^2 ))</f>
        <v/>
      </c>
      <c r="HW17" t="str">
        <f xml:space="preserve"> IF(OR(SUM(HV19)&lt;=0,SUM(HO19)&lt;=0),"", EXP(LN(HW9) + 2.575*SQRT(HR119/HQ119^2 + HV119/HU119^2) ))</f>
        <v/>
      </c>
      <c r="HX17" s="431"/>
      <c r="HZ17" s="430"/>
      <c r="IB17">
        <f xml:space="preserve"> IF(SUM(HZ19)&lt;=0,"",IB9 + 2.575*SQRT(IC119/HZ19^2))</f>
        <v>0.14289794525722882</v>
      </c>
      <c r="IF17" t="str">
        <f xml:space="preserve"> IF(OR(SUM(IG19)&lt;=0,SUM(HZ19)&lt;=0),"",IF9 + 2.575*SQRT(IG119/HZ19^2))</f>
        <v/>
      </c>
      <c r="IG17" t="str">
        <f xml:space="preserve"> IF(OR(SUM(IG19)&lt;=0,SUM(HZ19)&lt;=0),"",IG9 + 2.575*SQRT((IG119 + IC119)/HZ19^2 ))</f>
        <v/>
      </c>
      <c r="IH17" t="str">
        <f xml:space="preserve"> IF(OR(SUM(IG19)&lt;=0,SUM(HZ19)&lt;=0),"", EXP(LN(IH9) + 2.575*SQRT(IC119/IB119^2 + IG119/IF119^2) ))</f>
        <v/>
      </c>
      <c r="II17" s="431"/>
    </row>
    <row r="18" spans="1:243" ht="13.5" thickBot="1" x14ac:dyDescent="0.25">
      <c r="A18" t="s">
        <v>258</v>
      </c>
      <c r="C18" s="430" t="s">
        <v>259</v>
      </c>
      <c r="E18" t="s">
        <v>260</v>
      </c>
      <c r="F18" t="str">
        <f xml:space="preserve"> IF(Q6="R","Time","Total")</f>
        <v>Total</v>
      </c>
      <c r="G18" t="str">
        <f xml:space="preserve"> IF(Q6="R","Rate","Risk/Prev")</f>
        <v>Risk/Prev</v>
      </c>
      <c r="I18" t="s">
        <v>260</v>
      </c>
      <c r="J18" t="str">
        <f xml:space="preserve"> IF(Q6="R","Time","Total")</f>
        <v>Total</v>
      </c>
      <c r="K18" t="str">
        <f xml:space="preserve"> IF(Q6="R","Rate","Risk/Prev")</f>
        <v>Risk/Prev</v>
      </c>
      <c r="L18" s="431"/>
      <c r="N18" s="430" t="s">
        <v>259</v>
      </c>
      <c r="P18" t="s">
        <v>260</v>
      </c>
      <c r="Q18" t="str">
        <f xml:space="preserve"> IF(AB6="R","Time","Total")</f>
        <v>Total</v>
      </c>
      <c r="R18" t="str">
        <f xml:space="preserve"> IF(AB6="R","Rate","Risk/Prev")</f>
        <v>Risk/Prev</v>
      </c>
      <c r="T18" t="s">
        <v>260</v>
      </c>
      <c r="U18" t="str">
        <f xml:space="preserve"> IF(AB6="R","Time","Total")</f>
        <v>Total</v>
      </c>
      <c r="V18" t="str">
        <f xml:space="preserve"> IF(AB6="R","Rate","Risk/Prev")</f>
        <v>Risk/Prev</v>
      </c>
      <c r="W18" s="431"/>
      <c r="Y18" s="430" t="s">
        <v>259</v>
      </c>
      <c r="AA18" t="s">
        <v>260</v>
      </c>
      <c r="AB18" t="str">
        <f xml:space="preserve"> IF(AM6="R","Time","Total")</f>
        <v>Total</v>
      </c>
      <c r="AC18" t="str">
        <f xml:space="preserve"> IF(AM6="R","Rate","Risk/Prev")</f>
        <v>Risk/Prev</v>
      </c>
      <c r="AE18" t="s">
        <v>260</v>
      </c>
      <c r="AF18" t="str">
        <f xml:space="preserve"> IF(AM6="R","Time","Total")</f>
        <v>Total</v>
      </c>
      <c r="AG18" t="str">
        <f xml:space="preserve"> IF(AM6="R","Rate","Risk/Prev")</f>
        <v>Risk/Prev</v>
      </c>
      <c r="AH18" s="431"/>
      <c r="AJ18" s="430" t="s">
        <v>259</v>
      </c>
      <c r="AL18" t="s">
        <v>260</v>
      </c>
      <c r="AM18" t="str">
        <f xml:space="preserve"> IF(AX6="R","Time","Total")</f>
        <v>Total</v>
      </c>
      <c r="AN18" t="str">
        <f xml:space="preserve"> IF(AX6="R","Rate","Risk/Prev")</f>
        <v>Risk/Prev</v>
      </c>
      <c r="AP18" t="s">
        <v>260</v>
      </c>
      <c r="AQ18" t="str">
        <f xml:space="preserve"> IF(AX6="R","Time","Total")</f>
        <v>Total</v>
      </c>
      <c r="AR18" t="str">
        <f xml:space="preserve"> IF(AX6="R","Rate","Risk/Prev")</f>
        <v>Risk/Prev</v>
      </c>
      <c r="AS18" s="431"/>
      <c r="AU18" s="430"/>
      <c r="AW18" t="s">
        <v>260</v>
      </c>
      <c r="AX18" t="str">
        <f xml:space="preserve"> IF(BI6="R","Time","Total")</f>
        <v>Total</v>
      </c>
      <c r="AY18" t="str">
        <f xml:space="preserve"> IF(BI6="R","Rate","Risk/Prev")</f>
        <v>Risk/Prev</v>
      </c>
      <c r="BA18" t="s">
        <v>260</v>
      </c>
      <c r="BB18" t="str">
        <f xml:space="preserve"> IF(BI6="R","Time","Total")</f>
        <v>Total</v>
      </c>
      <c r="BC18" t="str">
        <f xml:space="preserve"> IF(BI6="R","Rate","Risk/Prev")</f>
        <v>Risk/Prev</v>
      </c>
      <c r="BD18" s="431"/>
      <c r="BF18" s="430" t="s">
        <v>259</v>
      </c>
      <c r="BH18" t="s">
        <v>260</v>
      </c>
      <c r="BI18" t="str">
        <f xml:space="preserve"> IF(BT6="R","Time","Total")</f>
        <v>Total</v>
      </c>
      <c r="BJ18" t="str">
        <f xml:space="preserve"> IF(BT6="R","Rate","Risk/Prev")</f>
        <v>Risk/Prev</v>
      </c>
      <c r="BL18" t="s">
        <v>260</v>
      </c>
      <c r="BM18" t="str">
        <f xml:space="preserve"> IF(BT6="R","Time","Total")</f>
        <v>Total</v>
      </c>
      <c r="BN18" t="str">
        <f xml:space="preserve"> IF(BT6="R","Rate","Risk/Prev")</f>
        <v>Risk/Prev</v>
      </c>
      <c r="BO18" s="431"/>
      <c r="BQ18" s="430" t="s">
        <v>259</v>
      </c>
      <c r="BS18" t="s">
        <v>260</v>
      </c>
      <c r="BT18" t="str">
        <f xml:space="preserve"> IF(CE6="R","Time","Total")</f>
        <v>Total</v>
      </c>
      <c r="BU18" t="str">
        <f xml:space="preserve"> IF(CE6="R","Rate","Risk/Prev")</f>
        <v>Risk/Prev</v>
      </c>
      <c r="BW18" t="s">
        <v>260</v>
      </c>
      <c r="BX18" t="str">
        <f xml:space="preserve"> IF(CE6="R","Time","Total")</f>
        <v>Total</v>
      </c>
      <c r="BY18" t="str">
        <f xml:space="preserve"> IF(CE6="R","Rate","Risk/Prev")</f>
        <v>Risk/Prev</v>
      </c>
      <c r="BZ18" s="431"/>
      <c r="CB18" s="430" t="s">
        <v>259</v>
      </c>
      <c r="CD18" t="s">
        <v>260</v>
      </c>
      <c r="CE18" t="str">
        <f xml:space="preserve"> IF(CP6="R","Time","Total")</f>
        <v>Total</v>
      </c>
      <c r="CF18" t="str">
        <f xml:space="preserve"> IF(CP6="R","Rate","Risk/Prev")</f>
        <v>Risk/Prev</v>
      </c>
      <c r="CH18" t="s">
        <v>260</v>
      </c>
      <c r="CI18" t="str">
        <f xml:space="preserve"> IF(CP6="R","Time","Total")</f>
        <v>Total</v>
      </c>
      <c r="CJ18" t="str">
        <f xml:space="preserve"> IF(CP6="R","Rate","Risk/Prev")</f>
        <v>Risk/Prev</v>
      </c>
      <c r="CK18" s="431"/>
      <c r="CM18" s="430" t="s">
        <v>259</v>
      </c>
      <c r="CO18" t="s">
        <v>260</v>
      </c>
      <c r="CP18" t="str">
        <f xml:space="preserve"> IF(DA6="R","Time","Total")</f>
        <v>Total</v>
      </c>
      <c r="CQ18" t="str">
        <f xml:space="preserve"> IF(DA6="R","Rate","Risk/Prev")</f>
        <v>Risk/Prev</v>
      </c>
      <c r="CS18" t="s">
        <v>260</v>
      </c>
      <c r="CT18" t="str">
        <f xml:space="preserve"> IF(DA6="R","Time","Total")</f>
        <v>Total</v>
      </c>
      <c r="CU18" t="str">
        <f xml:space="preserve"> IF(DA6="R","Rate","Risk/Prev")</f>
        <v>Risk/Prev</v>
      </c>
      <c r="CV18" s="431"/>
      <c r="CX18" s="430" t="s">
        <v>259</v>
      </c>
      <c r="CZ18" t="s">
        <v>260</v>
      </c>
      <c r="DA18" t="str">
        <f xml:space="preserve"> IF(DL6="R","Time","Total")</f>
        <v>Total</v>
      </c>
      <c r="DB18" t="str">
        <f xml:space="preserve"> IF(DL6="R","Rate","Risk/Prev")</f>
        <v>Risk/Prev</v>
      </c>
      <c r="DD18" t="s">
        <v>260</v>
      </c>
      <c r="DE18" t="str">
        <f xml:space="preserve"> IF(DL6="R","Time","Total")</f>
        <v>Total</v>
      </c>
      <c r="DF18" t="str">
        <f xml:space="preserve"> IF(DL6="R","Rate","Risk/Prev")</f>
        <v>Risk/Prev</v>
      </c>
      <c r="DG18" s="431"/>
      <c r="DI18" s="430" t="s">
        <v>259</v>
      </c>
      <c r="DK18" t="s">
        <v>260</v>
      </c>
      <c r="DL18" t="str">
        <f xml:space="preserve"> IF(DW6="R","Time","Total")</f>
        <v>Total</v>
      </c>
      <c r="DM18" t="str">
        <f xml:space="preserve"> IF(DW6="R","Rate","Risk/Prev")</f>
        <v>Risk/Prev</v>
      </c>
      <c r="DO18" t="s">
        <v>260</v>
      </c>
      <c r="DP18" t="str">
        <f xml:space="preserve"> IF(DW6="R","Time","Total")</f>
        <v>Total</v>
      </c>
      <c r="DQ18" t="str">
        <f xml:space="preserve"> IF(DW6="R","Rate","Risk/Prev")</f>
        <v>Risk/Prev</v>
      </c>
      <c r="DR18" s="431"/>
      <c r="DT18" s="430" t="s">
        <v>259</v>
      </c>
      <c r="DV18" t="s">
        <v>260</v>
      </c>
      <c r="DW18" t="str">
        <f xml:space="preserve"> IF(EH6="R","Time","Total")</f>
        <v>Total</v>
      </c>
      <c r="DX18" t="str">
        <f xml:space="preserve"> IF(EH6="R","Rate","Risk/Prev")</f>
        <v>Risk/Prev</v>
      </c>
      <c r="DZ18" t="s">
        <v>260</v>
      </c>
      <c r="EA18" t="str">
        <f xml:space="preserve"> IF(EH6="R","Time","Total")</f>
        <v>Total</v>
      </c>
      <c r="EB18" t="str">
        <f xml:space="preserve"> IF(EH6="R","Rate","Risk/Prev")</f>
        <v>Risk/Prev</v>
      </c>
      <c r="EC18" s="431"/>
      <c r="EE18" s="430" t="s">
        <v>259</v>
      </c>
      <c r="EG18" t="s">
        <v>260</v>
      </c>
      <c r="EH18" t="str">
        <f xml:space="preserve"> IF(ES6="R","Time","Total")</f>
        <v>Total</v>
      </c>
      <c r="EI18" t="str">
        <f xml:space="preserve"> IF(ES6="R","Rate","Risk/Prev")</f>
        <v>Risk/Prev</v>
      </c>
      <c r="EK18" t="s">
        <v>260</v>
      </c>
      <c r="EL18" t="str">
        <f xml:space="preserve"> IF(ES6="R","Time","Total")</f>
        <v>Total</v>
      </c>
      <c r="EM18" t="str">
        <f xml:space="preserve"> IF(ES6="R","Rate","Risk/Prev")</f>
        <v>Risk/Prev</v>
      </c>
      <c r="EN18" s="431"/>
      <c r="EP18" s="430" t="s">
        <v>259</v>
      </c>
      <c r="ER18" t="s">
        <v>260</v>
      </c>
      <c r="ES18" t="str">
        <f xml:space="preserve"> IF(FD6="R","Time","Total")</f>
        <v>Total</v>
      </c>
      <c r="ET18" t="str">
        <f xml:space="preserve"> IF(FD6="R","Rate","Risk/Prev")</f>
        <v>Risk/Prev</v>
      </c>
      <c r="EV18" t="s">
        <v>260</v>
      </c>
      <c r="EW18" t="str">
        <f xml:space="preserve"> IF(FD6="R","Time","Total")</f>
        <v>Total</v>
      </c>
      <c r="EX18" t="str">
        <f xml:space="preserve"> IF(FD6="R","Rate","Risk/Prev")</f>
        <v>Risk/Prev</v>
      </c>
      <c r="EY18" s="431"/>
      <c r="FA18" s="430" t="s">
        <v>259</v>
      </c>
      <c r="FC18" t="s">
        <v>260</v>
      </c>
      <c r="FD18" t="str">
        <f xml:space="preserve"> IF(FO6="R","Time","Total")</f>
        <v>Total</v>
      </c>
      <c r="FE18" t="str">
        <f xml:space="preserve"> IF(FO6="R","Rate","Risk/Prev")</f>
        <v>Risk/Prev</v>
      </c>
      <c r="FG18" t="s">
        <v>260</v>
      </c>
      <c r="FH18" t="str">
        <f xml:space="preserve"> IF(FO6="R","Time","Total")</f>
        <v>Total</v>
      </c>
      <c r="FI18" t="str">
        <f xml:space="preserve"> IF(FO6="R","Rate","Risk/Prev")</f>
        <v>Risk/Prev</v>
      </c>
      <c r="FJ18" s="431"/>
      <c r="FL18" s="430" t="s">
        <v>259</v>
      </c>
      <c r="FN18" t="s">
        <v>260</v>
      </c>
      <c r="FO18" t="str">
        <f xml:space="preserve"> IF(FZ6="R","Time","Total")</f>
        <v>Total</v>
      </c>
      <c r="FP18" t="str">
        <f xml:space="preserve"> IF(FZ6="R","Rate","Risk/Prev")</f>
        <v>Risk/Prev</v>
      </c>
      <c r="FR18" t="s">
        <v>260</v>
      </c>
      <c r="FS18" t="str">
        <f xml:space="preserve"> IF(FZ6="R","Time","Total")</f>
        <v>Total</v>
      </c>
      <c r="FT18" t="str">
        <f xml:space="preserve"> IF(FZ6="R","Rate","Risk/Prev")</f>
        <v>Risk/Prev</v>
      </c>
      <c r="FU18" s="431"/>
      <c r="FW18" s="430" t="s">
        <v>259</v>
      </c>
      <c r="FY18" t="s">
        <v>260</v>
      </c>
      <c r="FZ18" t="str">
        <f xml:space="preserve"> IF(GK6="R","Time","Total")</f>
        <v>Total</v>
      </c>
      <c r="GA18" t="str">
        <f xml:space="preserve"> IF(GK6="R","Rate","Risk/Prev")</f>
        <v>Risk/Prev</v>
      </c>
      <c r="GC18" t="s">
        <v>260</v>
      </c>
      <c r="GD18" t="str">
        <f xml:space="preserve"> IF(GK6="R","Time","Total")</f>
        <v>Total</v>
      </c>
      <c r="GE18" t="str">
        <f xml:space="preserve"> IF(GK6="R","Rate","Risk/Prev")</f>
        <v>Risk/Prev</v>
      </c>
      <c r="GF18" s="431"/>
      <c r="GH18" s="430" t="s">
        <v>259</v>
      </c>
      <c r="GJ18" t="s">
        <v>260</v>
      </c>
      <c r="GK18" t="str">
        <f xml:space="preserve"> IF(GV6="R","Time","Total")</f>
        <v>Total</v>
      </c>
      <c r="GL18" t="str">
        <f xml:space="preserve"> IF(GV6="R","Rate","Risk/Prev")</f>
        <v>Risk/Prev</v>
      </c>
      <c r="GN18" t="s">
        <v>260</v>
      </c>
      <c r="GO18" t="str">
        <f xml:space="preserve"> IF(GV6="R","Time","Total")</f>
        <v>Total</v>
      </c>
      <c r="GP18" t="str">
        <f xml:space="preserve"> IF(GV6="R","Rate","Risk/Prev")</f>
        <v>Risk/Prev</v>
      </c>
      <c r="GQ18" s="431"/>
      <c r="GS18" s="430" t="s">
        <v>259</v>
      </c>
      <c r="GU18" t="s">
        <v>260</v>
      </c>
      <c r="GV18" t="str">
        <f xml:space="preserve"> IF(HG6="R","Time","Total")</f>
        <v>Total</v>
      </c>
      <c r="GW18" t="str">
        <f xml:space="preserve"> IF(HG6="R","Rate","Risk/Prev")</f>
        <v>Risk/Prev</v>
      </c>
      <c r="GY18" t="s">
        <v>260</v>
      </c>
      <c r="GZ18" t="str">
        <f xml:space="preserve"> IF(HG6="R","Time","Total")</f>
        <v>Total</v>
      </c>
      <c r="HA18" t="str">
        <f xml:space="preserve"> IF(HG6="R","Rate","Risk/Prev")</f>
        <v>Risk/Prev</v>
      </c>
      <c r="HB18" s="431"/>
      <c r="HD18" s="430" t="s">
        <v>259</v>
      </c>
      <c r="HF18" t="s">
        <v>260</v>
      </c>
      <c r="HG18" t="str">
        <f xml:space="preserve"> IF(HR6="R","Time","Total")</f>
        <v>Total</v>
      </c>
      <c r="HH18" t="str">
        <f xml:space="preserve"> IF(HR6="R","Rate","Risk/Prev")</f>
        <v>Risk/Prev</v>
      </c>
      <c r="HJ18" t="s">
        <v>260</v>
      </c>
      <c r="HK18" t="str">
        <f xml:space="preserve"> IF(HR6="R","Time","Total")</f>
        <v>Total</v>
      </c>
      <c r="HL18" t="str">
        <f xml:space="preserve"> IF(HR6="R","Rate","Risk/Prev")</f>
        <v>Risk/Prev</v>
      </c>
      <c r="HM18" s="431"/>
      <c r="HO18" s="430" t="s">
        <v>259</v>
      </c>
      <c r="HQ18" t="s">
        <v>260</v>
      </c>
      <c r="HR18" t="str">
        <f xml:space="preserve"> IF(IC6="R","Time","Total")</f>
        <v>Total</v>
      </c>
      <c r="HS18" t="str">
        <f xml:space="preserve"> IF(IC6="R","Rate","Risk/Prev")</f>
        <v>Risk/Prev</v>
      </c>
      <c r="HU18" t="s">
        <v>260</v>
      </c>
      <c r="HV18" t="str">
        <f xml:space="preserve"> IF(IC6="R","Time","Total")</f>
        <v>Total</v>
      </c>
      <c r="HW18" t="str">
        <f xml:space="preserve"> IF(IC6="R","Rate","Risk/Prev")</f>
        <v>Risk/Prev</v>
      </c>
      <c r="HX18" s="431"/>
      <c r="HZ18" s="430" t="s">
        <v>259</v>
      </c>
      <c r="IB18" t="s">
        <v>260</v>
      </c>
      <c r="IC18" t="str">
        <f xml:space="preserve"> IF(IN6="R","Time","Total")</f>
        <v>Total</v>
      </c>
      <c r="ID18" t="str">
        <f xml:space="preserve"> IF(IN6="R","Rate","Risk/Prev")</f>
        <v>Risk/Prev</v>
      </c>
      <c r="IF18" t="s">
        <v>260</v>
      </c>
      <c r="IG18" t="str">
        <f xml:space="preserve"> IF(IN6="R","Time","Total")</f>
        <v>Total</v>
      </c>
      <c r="IH18" t="str">
        <f xml:space="preserve"> IF(IN6="R","Rate","Risk/Prev")</f>
        <v>Risk/Prev</v>
      </c>
      <c r="II18" s="431"/>
    </row>
    <row r="19" spans="1:243" x14ac:dyDescent="0.2">
      <c r="A19" t="s">
        <v>261</v>
      </c>
      <c r="C19" s="938">
        <f xml:space="preserve"> IF(SUM(C20:C67)&lt;=0,"",SUM(C20:C67))</f>
        <v>1491</v>
      </c>
      <c r="E19" s="938">
        <f xml:space="preserve"> IF(SUM(E20:E67)&lt;=0,"",SUM(E20:E67))</f>
        <v>55</v>
      </c>
      <c r="F19" s="938">
        <f xml:space="preserve"> IF(SUM(F20:F67)&lt;=0,"",SUM(F20:F67))</f>
        <v>1491</v>
      </c>
      <c r="G19" s="551">
        <f xml:space="preserve"> IF(SUM(G20:G67)&lt;=0,"",SUM(E19)/SUM(F19))</f>
        <v>3.6887994634473509E-2</v>
      </c>
      <c r="I19" s="939" t="str">
        <f xml:space="preserve"> IF(SUM(I20:I67)&lt;=0,"",SUM(I20:I67))</f>
        <v/>
      </c>
      <c r="J19" s="940" t="str">
        <f xml:space="preserve"> IF(SUM(J20:J67)&lt;=0,"",SUM(J20:J67))</f>
        <v/>
      </c>
      <c r="K19" s="941" t="str">
        <f xml:space="preserve"> IF(SUM(K20:K67)&lt;=0,"",SUM(I19)/SUM(J19))</f>
        <v/>
      </c>
      <c r="L19" s="431"/>
      <c r="N19" s="938">
        <f>IF(SUM(N20:N22)=0,"",SUM(N20:N22))</f>
        <v>1510</v>
      </c>
      <c r="P19" s="938">
        <f>IF(SUM(P20:P22)=0,"",SUM(P20:P22))</f>
        <v>113</v>
      </c>
      <c r="Q19" s="938">
        <f>IF(SUM(Q20:Q22)=0,"",SUM(Q20:Q22))</f>
        <v>1510</v>
      </c>
      <c r="R19" s="942">
        <f xml:space="preserve"> IF(SUM(R20:R67)&lt;=0,"",SUM(P19)/SUM(Q19))</f>
        <v>7.483443708609272E-2</v>
      </c>
      <c r="T19" s="939" t="str">
        <f xml:space="preserve"> IF(SUM(T20:T67)&lt;=0,"",SUM(T20:T67))</f>
        <v/>
      </c>
      <c r="U19" s="940" t="str">
        <f xml:space="preserve"> IF(SUM(U20:U67)&lt;=0,"",SUM(U20:U67))</f>
        <v/>
      </c>
      <c r="V19" s="942" t="str">
        <f xml:space="preserve"> IF(SUM(V20:V67)&lt;=0,"",SUM(T19)/SUM(U19))</f>
        <v/>
      </c>
      <c r="W19" s="431"/>
      <c r="Y19" s="938">
        <f>IF(SUM(Y20:Y22)=0,"",SUM(Y20:Y22))</f>
        <v>1060</v>
      </c>
      <c r="AA19" s="938">
        <f>IF(SUM(AA20:AA22)=0,"",SUM(AA20:AA22))</f>
        <v>14</v>
      </c>
      <c r="AB19" s="938">
        <f>IF(SUM(AB20:AB22)=0,"",SUM(AB20:AB22))</f>
        <v>1060</v>
      </c>
      <c r="AC19" s="942">
        <f xml:space="preserve"> IF(SUM(AC20:AC67)&lt;=0,"",SUM(AA19)/SUM(AB19))</f>
        <v>1.3207547169811321E-2</v>
      </c>
      <c r="AE19" s="938" t="str">
        <f>IF(SUM(AE20:AE22)=0,"",SUM(AE20:AE22))</f>
        <v/>
      </c>
      <c r="AF19" s="938" t="str">
        <f>IF(SUM(AF20:AF22)=0,"",SUM(AF20:AF22))</f>
        <v/>
      </c>
      <c r="AG19" s="942" t="str">
        <f xml:space="preserve"> IF(SUM(AG20:AG67)&lt;=0,"",SUM(AE19)/SUM(AF19))</f>
        <v/>
      </c>
      <c r="AH19" s="431"/>
      <c r="AJ19" s="938">
        <f>IF(SUM(AJ20:AJ22)=0,"",SUM(AJ20:AJ22))</f>
        <v>1510</v>
      </c>
      <c r="AL19" s="938">
        <f>IF(SUM(AL20:AL22)=0,"",SUM(AL20:AL22))</f>
        <v>113</v>
      </c>
      <c r="AM19" s="938">
        <f>IF(SUM(AM20:AM22)=0,"",SUM(AM20:AM22))</f>
        <v>1510</v>
      </c>
      <c r="AN19" s="942">
        <f xml:space="preserve"> IF(SUM(AN20:AN67)&lt;=0,"",SUM(AL19)/SUM(AM19))</f>
        <v>7.483443708609272E-2</v>
      </c>
      <c r="AP19" s="938" t="str">
        <f>IF(SUM(AP20:AP22)=0,"",SUM(AP20:AP22))</f>
        <v/>
      </c>
      <c r="AQ19" s="938" t="str">
        <f>IF(SUM(AQ20:AQ22)=0,"",SUM(AQ20:AQ22))</f>
        <v/>
      </c>
      <c r="AR19" s="942" t="str">
        <f xml:space="preserve"> IF(SUM(AR20:AR67)&lt;=0,"",SUM(AP19)/SUM(AQ19))</f>
        <v/>
      </c>
      <c r="AS19" s="431"/>
      <c r="AU19" s="938">
        <f>IF(SUM(AU20:AU22)=0,"",SUM(AU20:AU22))</f>
        <v>1060</v>
      </c>
      <c r="AW19" s="938">
        <f>IF(SUM(AW20:AW22)=0,"",SUM(AW20:AW22))</f>
        <v>14</v>
      </c>
      <c r="AX19" s="938">
        <f>IF(SUM(AX20:AX22)=0,"",SUM(AX20:AX22))</f>
        <v>1060</v>
      </c>
      <c r="AY19" s="942">
        <f xml:space="preserve"> IF(SUM(AY20:AY67)&lt;=0,"",SUM(AW19)/SUM(AX19))</f>
        <v>1.3207547169811321E-2</v>
      </c>
      <c r="BA19" s="938" t="str">
        <f>IF(SUM(BA20:BA22)=0,"",SUM(BA20:BA22))</f>
        <v/>
      </c>
      <c r="BB19" s="938" t="str">
        <f>IF(SUM(BB20:BB22)=0,"",SUM(BB20:BB22))</f>
        <v/>
      </c>
      <c r="BC19" s="942" t="str">
        <f xml:space="preserve"> IF(SUM(BC20:BC67)&lt;=0,"",SUM(BA19)/SUM(BB19))</f>
        <v/>
      </c>
      <c r="BD19" s="431"/>
      <c r="BF19" s="938">
        <f>IF(SUM(BF20:BF22)=0,"",SUM(BF20:BF22))</f>
        <v>895</v>
      </c>
      <c r="BH19" s="938">
        <f>IF(SUM(BH20:BH22)=0,"",SUM(BH20:BH22))</f>
        <v>35</v>
      </c>
      <c r="BI19" s="938">
        <f>IF(SUM(BI20:BI22)=0,"",SUM(BI20:BI22))</f>
        <v>895</v>
      </c>
      <c r="BJ19" s="942">
        <f xml:space="preserve"> IF(SUM(BJ20:BJ67)&lt;=0,"",SUM(BH19)/SUM(BI19))</f>
        <v>3.9106145251396648E-2</v>
      </c>
      <c r="BL19" s="938" t="str">
        <f>IF(SUM(BL20:BL22)=0,"",SUM(BL20:BL22))</f>
        <v/>
      </c>
      <c r="BM19" s="938" t="str">
        <f>IF(SUM(BM20:BM22)=0,"",SUM(BM20:BM22))</f>
        <v/>
      </c>
      <c r="BN19" s="942" t="str">
        <f xml:space="preserve"> IF(SUM(BN20:BN67)&lt;=0,"",SUM(BL19)/SUM(BM19))</f>
        <v/>
      </c>
      <c r="BO19" s="431"/>
      <c r="BQ19" s="938">
        <f>IF(SUM(BQ20:BQ22)=0,"",SUM(BQ20:BQ22))</f>
        <v>1060</v>
      </c>
      <c r="BS19" s="938">
        <f>IF(SUM(BS20:BS22)=0,"",SUM(BS20:BS22))</f>
        <v>6</v>
      </c>
      <c r="BT19" s="938">
        <f>IF(SUM(BT20:BT22)=0,"",SUM(BT20:BT22))</f>
        <v>1060</v>
      </c>
      <c r="BU19" s="942">
        <f xml:space="preserve"> IF(SUM(BU20:BU67)&lt;=0,"",SUM(BS19)/SUM(BT19))</f>
        <v>5.6603773584905656E-3</v>
      </c>
      <c r="BW19" s="938" t="str">
        <f>IF(SUM(BW20:BW22)=0,"",SUM(BW20:BW22))</f>
        <v/>
      </c>
      <c r="BX19" s="938" t="str">
        <f>IF(SUM(BX20:BX22)=0,"",SUM(BX20:BX22))</f>
        <v/>
      </c>
      <c r="BY19" s="942" t="str">
        <f xml:space="preserve"> IF(SUM(BY20:BY67)&lt;=0,"",SUM(BW19)/SUM(BX19))</f>
        <v/>
      </c>
      <c r="BZ19" s="431"/>
      <c r="CB19" s="938">
        <f>IF(SUM(CB20:CB22)=0,"",SUM(CB20:CB22))</f>
        <v>895</v>
      </c>
      <c r="CD19" s="938">
        <f>IF(SUM(CD20:CD22)=0,"",SUM(CD20:CD22))</f>
        <v>66</v>
      </c>
      <c r="CE19" s="938">
        <f>IF(SUM(CE20:CE22)=0,"",SUM(CE20:CE22))</f>
        <v>895</v>
      </c>
      <c r="CF19" s="942">
        <f xml:space="preserve"> IF(SUM(CF20:CF67)&lt;=0,"",SUM(CD19)/SUM(CE19))</f>
        <v>7.3743016759776542E-2</v>
      </c>
      <c r="CH19" s="938" t="str">
        <f>IF(SUM(CH20:CH22)=0,"",SUM(CH20:CH22))</f>
        <v/>
      </c>
      <c r="CI19" s="938" t="str">
        <f>IF(SUM(CI20:CI22)=0,"",SUM(CI20:CI22))</f>
        <v/>
      </c>
      <c r="CJ19" s="942" t="str">
        <f xml:space="preserve"> IF(SUM(CJ20:CJ67)&lt;=0,"",SUM(CH19)/SUM(CI19))</f>
        <v/>
      </c>
      <c r="CK19" s="431"/>
      <c r="CM19" s="938">
        <f>IF(SUM(CM20:CM22)=0,"",SUM(CM20:CM22))</f>
        <v>1491</v>
      </c>
      <c r="CO19" s="938">
        <f>IF(SUM(CO20:CO22)=0,"",SUM(CO20:CO22))</f>
        <v>186</v>
      </c>
      <c r="CP19" s="938">
        <f>IF(SUM(CP20:CP22)=0,"",SUM(CP20:CP22))</f>
        <v>1491</v>
      </c>
      <c r="CQ19" s="551">
        <f xml:space="preserve"> IF(SUM(CQ20:CQ67)&lt;=0,"",SUM(CO19)/SUM(CP19))</f>
        <v>0.12474849094567404</v>
      </c>
      <c r="CS19" s="938" t="str">
        <f>IF(SUM(CS20:CS22)=0,"",SUM(CS20:CS22))</f>
        <v/>
      </c>
      <c r="CT19" s="938" t="str">
        <f>IF(SUM(CT20:CT22)=0,"",SUM(CT20:CT22))</f>
        <v/>
      </c>
      <c r="CU19" s="551" t="str">
        <f xml:space="preserve"> IF(SUM(CU20:CU67)&lt;=0,"",SUM(CS19)/SUM(CT19))</f>
        <v/>
      </c>
      <c r="CV19" s="431"/>
      <c r="CX19" s="938">
        <f>IF(SUM(CX20:CX22)=0,"",SUM(CX20:CX22))</f>
        <v>1510</v>
      </c>
      <c r="CZ19" s="938">
        <f>IF(SUM(CZ20:CZ22)=0,"",SUM(CZ20:CZ22))</f>
        <v>413</v>
      </c>
      <c r="DA19" s="938">
        <f>IF(SUM(DA20:DA22)=0,"",SUM(DA20:DA22))</f>
        <v>1510</v>
      </c>
      <c r="DB19" s="942">
        <f xml:space="preserve"> IF(SUM(DB20:DB67)&lt;=0,"",SUM(CZ19)/SUM(DA19))</f>
        <v>0.27350993377483446</v>
      </c>
      <c r="DD19" s="938" t="str">
        <f>IF(SUM(DD20:DD22)=0,"",SUM(DD20:DD22))</f>
        <v/>
      </c>
      <c r="DE19" s="938" t="str">
        <f>IF(SUM(DE20:DE22)=0,"",SUM(DE20:DE22))</f>
        <v/>
      </c>
      <c r="DF19" s="942" t="str">
        <f xml:space="preserve"> IF(SUM(DF20:DF67)&lt;=0,"",SUM(DD19)/SUM(DE19))</f>
        <v/>
      </c>
      <c r="DG19" s="431"/>
      <c r="DI19" s="938">
        <f>IF(SUM(DI20:DI22)=0,"",SUM(DI20:DI22))</f>
        <v>431</v>
      </c>
      <c r="DK19" s="938">
        <f>IF(SUM(DK20:DK22)=0,"",SUM(DK20:DK22))</f>
        <v>13</v>
      </c>
      <c r="DL19" s="938">
        <f>IF(SUM(DL20:DL22)=0,"",SUM(DL20:DL22))</f>
        <v>431</v>
      </c>
      <c r="DM19" s="942">
        <f xml:space="preserve"> IF(SUM(DM20:DM67)&lt;=0,"",SUM(DK19)/SUM(DL19))</f>
        <v>3.0162412993039442E-2</v>
      </c>
      <c r="DO19" s="938" t="str">
        <f>IF(SUM(DO20:DO22)=0,"",SUM(DO20:DO22))</f>
        <v/>
      </c>
      <c r="DP19" s="938" t="str">
        <f>IF(SUM(DP20:DP22)=0,"",SUM(DP20:DP22))</f>
        <v/>
      </c>
      <c r="DQ19" s="942" t="str">
        <f xml:space="preserve"> IF(SUM(DQ20:DQ67)&lt;=0,"",SUM(DO19)/SUM(DP19))</f>
        <v/>
      </c>
      <c r="DR19" s="431"/>
      <c r="DT19" s="938">
        <f>IF(SUM(DT20:DT22)=0,"",SUM(DT20:DT22))</f>
        <v>615</v>
      </c>
      <c r="DV19" s="938">
        <f>IF(SUM(DV20:DV22)=0,"",SUM(DV20:DV22))</f>
        <v>38</v>
      </c>
      <c r="DW19" s="938">
        <f>IF(SUM(DW20:DW22)=0,"",SUM(DW20:DW22))</f>
        <v>615</v>
      </c>
      <c r="DX19" s="942">
        <f xml:space="preserve"> IF(SUM(DX20:DX67)&lt;=0,"",SUM(DV19)/SUM(DW19))</f>
        <v>6.1788617886178863E-2</v>
      </c>
      <c r="DZ19" s="938" t="str">
        <f>IF(SUM(DZ20:DZ22)=0,"",SUM(DZ20:DZ22))</f>
        <v/>
      </c>
      <c r="EA19" s="938" t="str">
        <f>IF(SUM(EA20:EA22)=0,"",SUM(EA20:EA22))</f>
        <v/>
      </c>
      <c r="EB19" s="942" t="str">
        <f xml:space="preserve"> IF(SUM(EB20:EB67)&lt;=0,"",SUM(DZ19)/SUM(EA19))</f>
        <v/>
      </c>
      <c r="EC19" s="431"/>
      <c r="EE19" s="938">
        <f>IF(SUM(EE20:EE22)=0,"",SUM(EE20:EE22))</f>
        <v>431</v>
      </c>
      <c r="EG19" s="938">
        <f>IF(SUM(EG20:EG22)=0,"",SUM(EG20:EG22))</f>
        <v>35</v>
      </c>
      <c r="EH19" s="938">
        <f>IF(SUM(EH20:EH22)=0,"",SUM(EH20:EH22))</f>
        <v>431</v>
      </c>
      <c r="EI19" s="942">
        <f xml:space="preserve"> IF(SUM(EI20:EI67)&lt;=0,"",SUM(EG19)/SUM(EH19))</f>
        <v>8.1206496519721574E-2</v>
      </c>
      <c r="EK19" s="938" t="str">
        <f>IF(SUM(EK20:EK22)=0,"",SUM(EK20:EK22))</f>
        <v/>
      </c>
      <c r="EL19" s="938" t="str">
        <f>IF(SUM(EL20:EL22)=0,"",SUM(EL20:EL22))</f>
        <v/>
      </c>
      <c r="EM19" s="942" t="str">
        <f xml:space="preserve"> IF(SUM(EM20:EM67)&lt;=0,"",SUM(EK19)/SUM(EL19))</f>
        <v/>
      </c>
      <c r="EN19" s="431"/>
      <c r="EP19" s="938">
        <f>IF(SUM(EP20:EP22)=0,"",SUM(EP20:EP22))</f>
        <v>615</v>
      </c>
      <c r="ER19" s="938">
        <f>IF(SUM(ER20:ER22)=0,"",SUM(ER20:ER22))</f>
        <v>122</v>
      </c>
      <c r="ES19" s="938">
        <f>IF(SUM(ES20:ES22)=0,"",SUM(ES20:ES22))</f>
        <v>615</v>
      </c>
      <c r="ET19" s="942">
        <f xml:space="preserve"> IF(SUM(ET20:ET67)&lt;=0,"",SUM(ER19)/SUM(ES19))</f>
        <v>0.19837398373983739</v>
      </c>
      <c r="EV19" s="938" t="str">
        <f>IF(SUM(EV20:EV22)=0,"",SUM(EV20:EV22))</f>
        <v/>
      </c>
      <c r="EW19" s="938">
        <f>IF(SUM(EW20:EW22)=0,"",SUM(EW20:EW22))</f>
        <v>0.65393939393939393</v>
      </c>
      <c r="EX19" s="942" t="str">
        <f xml:space="preserve"> IF(SUM(EX20:EX67)&lt;=0,"",SUM(EV19)/SUM(EW19))</f>
        <v/>
      </c>
      <c r="EY19" s="431"/>
      <c r="FA19" s="938">
        <f>IF(SUM(FA20:FA22)=0,"",SUM(FA20:FA22))</f>
        <v>1137</v>
      </c>
      <c r="FC19" s="938">
        <f>IF(SUM(FC20:FC22)=0,"",SUM(FC20:FC22))</f>
        <v>52</v>
      </c>
      <c r="FD19" s="938">
        <f>IF(SUM(FD20:FD22)=0,"",SUM(FD20:FD22))</f>
        <v>1137</v>
      </c>
      <c r="FE19" s="942">
        <f xml:space="preserve"> IF(SUM(FE20:FE67)&lt;=0,"",SUM(FC19)/SUM(FD19))</f>
        <v>4.5734388742304309E-2</v>
      </c>
      <c r="FG19" s="938" t="str">
        <f>IF(SUM(FG20:FG22)=0,"",SUM(FG20:FG22))</f>
        <v/>
      </c>
      <c r="FH19" s="938" t="str">
        <f>IF(SUM(FH20:FH22)=0,"",SUM(FH20:FH22))</f>
        <v/>
      </c>
      <c r="FI19" s="942" t="str">
        <f xml:space="preserve"> IF(SUM(FI20:FI67)&lt;=0,"",SUM(FG19)/SUM(FH19))</f>
        <v/>
      </c>
      <c r="FJ19" s="431"/>
      <c r="FL19" s="938">
        <f>IF(SUM(FL20:FL22)=0,"",SUM(FL20:FL22))</f>
        <v>1296</v>
      </c>
      <c r="FN19" s="938">
        <f>IF(SUM(FN20:FN22)=0,"",SUM(FN20:FN22))</f>
        <v>57</v>
      </c>
      <c r="FO19" s="938">
        <f>IF(SUM(FO20:FO22)=0,"",SUM(FO20:FO22))</f>
        <v>1296</v>
      </c>
      <c r="FP19" s="942">
        <f xml:space="preserve"> IF(SUM(FP20:FP67)&lt;=0,"",SUM(FN19)/SUM(FO19))</f>
        <v>4.3981481481481483E-2</v>
      </c>
      <c r="FR19" s="938" t="str">
        <f>IF(SUM(FR20:FR22)=0,"",SUM(FR20:FR22))</f>
        <v/>
      </c>
      <c r="FS19" s="938" t="str">
        <f>IF(SUM(FS20:FS22)=0,"",SUM(FS20:FS22))</f>
        <v/>
      </c>
      <c r="FT19" s="942" t="str">
        <f xml:space="preserve"> IF(SUM(FT20:FT67)&lt;=0,"",SUM(FR19)/SUM(FS19))</f>
        <v/>
      </c>
      <c r="FU19" s="431"/>
      <c r="FW19" s="938">
        <f>IF(SUM(FW20:FW22)=0,"",SUM(FW20:FW22))</f>
        <v>431</v>
      </c>
      <c r="FY19" s="938">
        <f>IF(SUM(FY20:FY22)=0,"",SUM(FY20:FY22))</f>
        <v>27</v>
      </c>
      <c r="FZ19" s="938">
        <f>IF(SUM(FZ20:FZ22)=0,"",SUM(FZ20:FZ22))</f>
        <v>431</v>
      </c>
      <c r="GA19" s="942">
        <f xml:space="preserve"> IF(SUM(GA20:GA67)&lt;=0,"",SUM(FY19)/SUM(FZ19))</f>
        <v>6.2645011600928072E-2</v>
      </c>
      <c r="GC19" s="938" t="str">
        <f>IF(SUM(GC20:GC22)=0,"",SUM(GC20:GC22))</f>
        <v/>
      </c>
      <c r="GD19" s="938" t="str">
        <f>IF(SUM(GD20:GD22)=0,"",SUM(GD20:GD22))</f>
        <v/>
      </c>
      <c r="GE19" s="942" t="str">
        <f xml:space="preserve"> IF(SUM(GE20:GE67)&lt;=0,"",SUM(GC19)/SUM(GD19))</f>
        <v/>
      </c>
      <c r="GF19" s="431"/>
      <c r="GH19" s="938">
        <f>IF(SUM(GH20:GH22)=0,"",SUM(GH20:GH22))</f>
        <v>615</v>
      </c>
      <c r="GJ19" s="938">
        <f>IF(SUM(GJ20:GJ22)=0,"",SUM(GJ20:GJ22))</f>
        <v>30</v>
      </c>
      <c r="GK19" s="938">
        <f>IF(SUM(GK20:GK22)=0,"",SUM(GK20:GK22))</f>
        <v>615</v>
      </c>
      <c r="GL19" s="942">
        <f xml:space="preserve"> IF(SUM(GL20:GL67)&lt;=0,"",SUM(GJ19)/SUM(GK19))</f>
        <v>4.878048780487805E-2</v>
      </c>
      <c r="GN19" s="938" t="str">
        <f>IF(SUM(GN20:GN22)=0,"",SUM(GN20:GN22))</f>
        <v/>
      </c>
      <c r="GO19" s="938" t="str">
        <f>IF(SUM(GO20:GO22)=0,"",SUM(GO20:GO22))</f>
        <v/>
      </c>
      <c r="GP19" s="942" t="str">
        <f xml:space="preserve"> IF(SUM(GP20:GP67)&lt;=0,"",SUM(GN19)/SUM(GO19))</f>
        <v/>
      </c>
      <c r="GQ19" s="431"/>
      <c r="GS19" s="938">
        <f>IF(SUM(GS20:GS22)=0,"",SUM(GS20:GS22))</f>
        <v>431</v>
      </c>
      <c r="GU19" s="938">
        <f>IF(SUM(GU20:GU22)=0,"",SUM(GU20:GU22))</f>
        <v>38</v>
      </c>
      <c r="GV19" s="938">
        <f>IF(SUM(GV20:GV22)=0,"",SUM(GV20:GV22))</f>
        <v>431</v>
      </c>
      <c r="GW19" s="942">
        <f xml:space="preserve"> IF(SUM(GW20:GW67)&lt;=0,"",SUM(GU19)/SUM(GV19))</f>
        <v>8.8167053364269138E-2</v>
      </c>
      <c r="GY19" s="938" t="str">
        <f>IF(SUM(GY20:GY22)=0,"",SUM(GY20:GY22))</f>
        <v/>
      </c>
      <c r="GZ19" s="938" t="str">
        <f>IF(SUM(GZ20:GZ22)=0,"",SUM(GZ20:GZ22))</f>
        <v/>
      </c>
      <c r="HA19" s="942" t="str">
        <f xml:space="preserve"> IF(SUM(HA20:HA67)&lt;=0,"",SUM(GY19)/SUM(GZ19))</f>
        <v/>
      </c>
      <c r="HB19" s="431"/>
      <c r="HD19" s="938">
        <f>IF(SUM(HD20:HD22)=0,"",SUM(HD20:HD22))</f>
        <v>615</v>
      </c>
      <c r="HF19" s="938">
        <f>IF(SUM(HF20:HF22)=0,"",SUM(HF20:HF22))</f>
        <v>68</v>
      </c>
      <c r="HG19" s="938">
        <f>IF(SUM(HG20:HG22)=0,"",SUM(HG20:HG22))</f>
        <v>615</v>
      </c>
      <c r="HH19" s="942">
        <f xml:space="preserve"> IF(SUM(HH20:HH67)&lt;=0,"",SUM(HF19)/SUM(HG19))</f>
        <v>0.11056910569105691</v>
      </c>
      <c r="HJ19" s="938" t="str">
        <f>IF(SUM(HJ20:HJ22)=0,"",SUM(HJ20:HJ22))</f>
        <v/>
      </c>
      <c r="HK19" s="938" t="str">
        <f>IF(SUM(HK20:HK22)=0,"",SUM(HK20:HK22))</f>
        <v/>
      </c>
      <c r="HL19" s="942" t="str">
        <f xml:space="preserve"> IF(SUM(HL20:HL67)&lt;=0,"",SUM(HJ19)/SUM(HK19))</f>
        <v/>
      </c>
      <c r="HM19" s="431"/>
      <c r="HO19" s="938">
        <f>IF(SUM(HO20:HO22)=0,"",SUM(HO20:HO22))</f>
        <v>431</v>
      </c>
      <c r="HQ19" s="938">
        <f>IF(SUM(HQ20:HQ22)=0,"",SUM(HQ20:HQ22))</f>
        <v>38</v>
      </c>
      <c r="HR19" s="938">
        <f>IF(SUM(HR20:HR22)=0,"",SUM(HR20:HR22))</f>
        <v>431</v>
      </c>
      <c r="HS19" s="942">
        <f xml:space="preserve"> IF(SUM(HS20:HS67)&lt;=0,"",SUM(HQ19)/SUM(HR19))</f>
        <v>8.8167053364269138E-2</v>
      </c>
      <c r="HU19" s="938" t="str">
        <f>IF(SUM(HU20:HU22)=0,"",SUM(HU20:HU22))</f>
        <v/>
      </c>
      <c r="HV19" s="938" t="str">
        <f>IF(SUM(HV20:HV22)=0,"",SUM(HV20:HV22))</f>
        <v/>
      </c>
      <c r="HW19" s="942" t="str">
        <f xml:space="preserve"> IF(SUM(HW20:HW67)&lt;=0,"",SUM(HU19)/SUM(HV19))</f>
        <v/>
      </c>
      <c r="HX19" s="431"/>
      <c r="HZ19" s="938">
        <f>IF(SUM(HZ20:HZ22)=0,"",SUM(HZ20:HZ22))</f>
        <v>615</v>
      </c>
      <c r="IB19" s="938">
        <f>IF(SUM(IB20:IB22)=0,"",SUM(IB20:IB22))</f>
        <v>68</v>
      </c>
      <c r="IC19" s="938">
        <f>IF(SUM(IC20:IC22)=0,"",SUM(IC20:IC22))</f>
        <v>615</v>
      </c>
      <c r="ID19" s="942">
        <f xml:space="preserve"> IF(SUM(ID20:ID67)&lt;=0,"",SUM(IB19)/SUM(IC19))</f>
        <v>0.11056910569105691</v>
      </c>
      <c r="IF19" s="938" t="str">
        <f>IF(SUM(IF20:IF22)=0,"",SUM(IF20:IF22))</f>
        <v/>
      </c>
      <c r="IG19" s="938" t="str">
        <f>IF(SUM(IG20:IG22)=0,"",SUM(IG20:IG22))</f>
        <v/>
      </c>
      <c r="IH19" s="942" t="str">
        <f xml:space="preserve"> IF(SUM(IH20:IH67)&lt;=0,"",SUM(IF19)/SUM(IG19))</f>
        <v/>
      </c>
      <c r="II19" s="431"/>
    </row>
    <row r="20" spans="1:243" ht="20.25" x14ac:dyDescent="0.3">
      <c r="A20">
        <v>1</v>
      </c>
      <c r="C20" s="904">
        <v>639</v>
      </c>
      <c r="E20" s="904">
        <v>15</v>
      </c>
      <c r="F20" s="904">
        <v>639</v>
      </c>
      <c r="G20" s="551">
        <f xml:space="preserve"> IF(SUM(F20)&lt;=0,"",E20/F20)</f>
        <v>2.3474178403755867E-2</v>
      </c>
      <c r="I20" s="943">
        <f>'STAT.UPPER LIMBS'!BA87</f>
        <v>0</v>
      </c>
      <c r="J20" s="944">
        <f>'STAT.UPPER LIMBS'!BB87</f>
        <v>0</v>
      </c>
      <c r="K20" s="941" t="str">
        <f xml:space="preserve"> IF(SUM(J20)&lt;=0,"",I20/J20)</f>
        <v/>
      </c>
      <c r="L20" s="431"/>
      <c r="N20" s="904">
        <v>695</v>
      </c>
      <c r="P20" s="904">
        <v>29</v>
      </c>
      <c r="Q20" s="904">
        <v>695</v>
      </c>
      <c r="R20" s="945">
        <f xml:space="preserve"> IF(SUM(Q20)&lt;=0,"",P20/Q20)</f>
        <v>4.1726618705035974E-2</v>
      </c>
      <c r="T20" s="943">
        <f>'STAT.UPPER LIMBS'!BK87</f>
        <v>0</v>
      </c>
      <c r="U20" s="946">
        <f>'STAT.UPPER LIMBS'!BL87</f>
        <v>0</v>
      </c>
      <c r="V20" s="945" t="str">
        <f xml:space="preserve"> IF(SUM(U20)&lt;=0,"",T20/U20)</f>
        <v/>
      </c>
      <c r="W20" s="431"/>
      <c r="Y20" s="904">
        <v>448</v>
      </c>
      <c r="AA20" s="904">
        <v>4</v>
      </c>
      <c r="AB20" s="904">
        <v>448</v>
      </c>
      <c r="AC20" s="945">
        <f xml:space="preserve"> IF(SUM(AB20)&lt;=0,"",AA20/AB20)</f>
        <v>8.9285714285714281E-3</v>
      </c>
      <c r="AE20" s="943">
        <f>'STAT.UPPER LIMBS'!BA96</f>
        <v>0</v>
      </c>
      <c r="AF20" s="944">
        <f>'STAT.UPPER LIMBS'!BB96</f>
        <v>0</v>
      </c>
      <c r="AG20" s="945" t="str">
        <f xml:space="preserve"> IF(SUM(AF20)&lt;=0,"",AE20/AF20)</f>
        <v/>
      </c>
      <c r="AH20" s="431"/>
      <c r="AJ20" s="904">
        <v>695</v>
      </c>
      <c r="AL20" s="904">
        <v>29</v>
      </c>
      <c r="AM20" s="904">
        <v>695</v>
      </c>
      <c r="AN20" s="945">
        <f xml:space="preserve"> IF(SUM(AM20)&lt;=0,"",AL20/AM20)</f>
        <v>4.1726618705035974E-2</v>
      </c>
      <c r="AP20" s="943">
        <f>'STAT.UPPER LIMBS'!BK96</f>
        <v>0</v>
      </c>
      <c r="AQ20" s="946">
        <f>'STAT.UPPER LIMBS'!BL96</f>
        <v>0</v>
      </c>
      <c r="AR20" s="945" t="str">
        <f xml:space="preserve"> IF(SUM(AQ20)&lt;=0,"",AP20/AQ20)</f>
        <v/>
      </c>
      <c r="AS20" s="431"/>
      <c r="AU20" s="947">
        <v>448</v>
      </c>
      <c r="AW20" s="948">
        <v>3</v>
      </c>
      <c r="AX20" s="947">
        <v>448</v>
      </c>
      <c r="AY20" s="945">
        <f xml:space="preserve"> IF(SUM(AX20)&lt;=0,"",AW20/AX20)</f>
        <v>6.6964285714285711E-3</v>
      </c>
      <c r="BA20" s="943">
        <f>'STAT.UPPER LIMBS'!BA105</f>
        <v>0</v>
      </c>
      <c r="BB20" s="944">
        <f>'STAT.UPPER LIMBS'!BB105</f>
        <v>0</v>
      </c>
      <c r="BC20" s="945" t="str">
        <f xml:space="preserve"> IF(SUM(BB20)&lt;=0,"",BA20/BB20)</f>
        <v/>
      </c>
      <c r="BD20" s="431"/>
      <c r="BF20" s="904">
        <v>421</v>
      </c>
      <c r="BH20" s="904">
        <v>14</v>
      </c>
      <c r="BI20" s="904">
        <v>421</v>
      </c>
      <c r="BJ20" s="945">
        <f xml:space="preserve"> IF(SUM(BI20)&lt;=0,"",BH20/BI20)</f>
        <v>3.3254156769596199E-2</v>
      </c>
      <c r="BL20" s="943">
        <f>'STAT.UPPER LIMBS'!BK105</f>
        <v>0</v>
      </c>
      <c r="BM20" s="946">
        <f>'STAT.UPPER LIMBS'!BL105</f>
        <v>0</v>
      </c>
      <c r="BN20" s="945" t="str">
        <f xml:space="preserve"> IF(SUM(BM20)&lt;=0,"",BL20/BM20)</f>
        <v/>
      </c>
      <c r="BO20" s="431"/>
      <c r="BQ20" s="947">
        <v>448</v>
      </c>
      <c r="BS20" s="948">
        <v>2</v>
      </c>
      <c r="BT20" s="947">
        <v>448</v>
      </c>
      <c r="BU20" s="945">
        <f xml:space="preserve"> IF(SUM(BT20)&lt;=0,"",BS20/BT20)</f>
        <v>4.464285714285714E-3</v>
      </c>
      <c r="BW20" s="943">
        <f>'STAT.UPPER LIMBS'!BA120</f>
        <v>0</v>
      </c>
      <c r="BX20" s="944">
        <f>'STAT.UPPER LIMBS'!BB120</f>
        <v>0</v>
      </c>
      <c r="BY20" s="945" t="str">
        <f xml:space="preserve"> IF(SUM(BX20)&lt;=0,"",BW20/BX20)</f>
        <v/>
      </c>
      <c r="BZ20" s="431"/>
      <c r="CB20" s="904">
        <v>421</v>
      </c>
      <c r="CD20" s="904">
        <v>13</v>
      </c>
      <c r="CE20" s="904">
        <v>421</v>
      </c>
      <c r="CF20" s="945">
        <f xml:space="preserve"> IF(SUM(CE20)&lt;=0,"",CD20/CE20)</f>
        <v>3.0878859857482184E-2</v>
      </c>
      <c r="CH20" s="943">
        <f>'STAT.UPPER LIMBS'!BK120</f>
        <v>0</v>
      </c>
      <c r="CI20" s="946">
        <f>'STAT.UPPER LIMBS'!BL120</f>
        <v>0</v>
      </c>
      <c r="CJ20" s="945" t="str">
        <f xml:space="preserve"> IF(SUM(CI20)&lt;=0,"",CH20/CI20)</f>
        <v/>
      </c>
      <c r="CK20" s="431"/>
      <c r="CM20" s="947">
        <v>639</v>
      </c>
      <c r="CO20" s="948">
        <v>55</v>
      </c>
      <c r="CP20" s="947">
        <v>639</v>
      </c>
      <c r="CQ20" s="551">
        <f xml:space="preserve"> IF(SUM(CP20)&lt;=0,"",CO20/CP20)</f>
        <v>8.6071987480438178E-2</v>
      </c>
      <c r="CS20" s="966">
        <f>'STAT. SPINE'!AY26</f>
        <v>0</v>
      </c>
      <c r="CT20" s="944">
        <f>'STAT. SPINE'!AX26</f>
        <v>0</v>
      </c>
      <c r="CU20" s="551" t="str">
        <f xml:space="preserve"> IF(SUM(CT20)&lt;=0,"",CS20/CT20)</f>
        <v/>
      </c>
      <c r="CV20" s="431"/>
      <c r="CX20" s="903">
        <v>695</v>
      </c>
      <c r="CZ20" s="905">
        <v>153</v>
      </c>
      <c r="DA20" s="903">
        <v>695</v>
      </c>
      <c r="DB20" s="945">
        <f xml:space="preserve"> IF(SUM(DA20)&lt;=0,"",CZ20/DA20)</f>
        <v>0.22014388489208633</v>
      </c>
      <c r="DD20" s="966">
        <f>'STAT. SPINE'!BV26</f>
        <v>0</v>
      </c>
      <c r="DE20" s="946">
        <f>'STAT. SPINE'!BU26</f>
        <v>0</v>
      </c>
      <c r="DF20" s="945" t="str">
        <f xml:space="preserve"> IF(SUM(DE20)&lt;=0,"",DD20/DE20)</f>
        <v/>
      </c>
      <c r="DG20" s="431"/>
      <c r="DI20" s="947">
        <v>191</v>
      </c>
      <c r="DK20" s="948">
        <v>4</v>
      </c>
      <c r="DL20" s="947">
        <v>191</v>
      </c>
      <c r="DM20" s="945">
        <f xml:space="preserve"> IF(SUM(DL20)&lt;=0,"",DK20/DL20)</f>
        <v>2.0942408376963352E-2</v>
      </c>
      <c r="DO20" s="966">
        <f>'STAT. SPINE'!AY35</f>
        <v>0</v>
      </c>
      <c r="DP20" s="944">
        <f>'STAT. SPINE'!AX35</f>
        <v>0</v>
      </c>
      <c r="DQ20" s="945" t="str">
        <f xml:space="preserve"> IF(SUM(DP20)&lt;=0,"",DO20/DP20)</f>
        <v/>
      </c>
      <c r="DR20" s="431"/>
      <c r="DT20" s="903">
        <v>274</v>
      </c>
      <c r="DV20" s="905">
        <v>9</v>
      </c>
      <c r="DW20" s="903">
        <v>274</v>
      </c>
      <c r="DX20" s="945">
        <f xml:space="preserve"> IF(SUM(DW20)&lt;=0,"",DV20/DW20)</f>
        <v>3.2846715328467155E-2</v>
      </c>
      <c r="DZ20" s="966">
        <f>'STAT. SPINE'!BV35</f>
        <v>0</v>
      </c>
      <c r="EA20" s="946">
        <f>'STAT. SPINE'!BU35</f>
        <v>0</v>
      </c>
      <c r="EB20" s="945" t="str">
        <f xml:space="preserve"> IF(SUM(EA20)&lt;=0,"",DZ20/EA20)</f>
        <v/>
      </c>
      <c r="EC20" s="431"/>
      <c r="EE20" s="947">
        <v>191</v>
      </c>
      <c r="EG20" s="948">
        <v>8</v>
      </c>
      <c r="EH20" s="947">
        <v>191</v>
      </c>
      <c r="EI20" s="945">
        <f xml:space="preserve"> IF(SUM(EH20)&lt;=0,"",EG20/EH20)</f>
        <v>4.1884816753926704E-2</v>
      </c>
      <c r="EK20" s="966">
        <f>'STAT. SPINE'!AY43</f>
        <v>0</v>
      </c>
      <c r="EL20" s="944">
        <f>'STAT. SPINE'!AX43</f>
        <v>0</v>
      </c>
      <c r="EM20" s="945" t="str">
        <f xml:space="preserve"> IF(SUM(EL20)&lt;=0,"",EK20/EL20)</f>
        <v/>
      </c>
      <c r="EN20" s="431"/>
      <c r="EP20" s="903">
        <v>274</v>
      </c>
      <c r="ER20" s="577">
        <v>34</v>
      </c>
      <c r="ES20" s="903">
        <v>274</v>
      </c>
      <c r="ET20" s="945">
        <f xml:space="preserve"> IF(SUM(ES20)&lt;=0,"",ER20/ES20)</f>
        <v>0.12408759124087591</v>
      </c>
      <c r="EV20" s="966">
        <f>'STAT. SPINE'!BV43</f>
        <v>0</v>
      </c>
      <c r="EW20" s="932">
        <f t="shared" ref="EW20:EW22" si="0">ET21</f>
        <v>0.21454545454545454</v>
      </c>
      <c r="EX20" s="945">
        <f xml:space="preserve"> IF(SUM(EW20)&lt;=0,"",EV20/EW20)</f>
        <v>0</v>
      </c>
      <c r="EY20" s="431"/>
      <c r="FA20" s="947">
        <v>485</v>
      </c>
      <c r="FC20" s="948">
        <v>12</v>
      </c>
      <c r="FD20" s="947">
        <v>485</v>
      </c>
      <c r="FE20" s="945">
        <f xml:space="preserve"> IF(SUM(FD20)&lt;=0,"",FC20/FD20)</f>
        <v>2.4742268041237112E-2</v>
      </c>
      <c r="FG20" s="966">
        <f>'STAT. SPINE'!AY53</f>
        <v>0</v>
      </c>
      <c r="FH20" s="944">
        <f>'STAT. SPINE'!AX53</f>
        <v>0</v>
      </c>
      <c r="FI20" s="945" t="str">
        <f xml:space="preserve"> IF(SUM(FH20)&lt;=0,"",FG20/FH20)</f>
        <v/>
      </c>
      <c r="FJ20" s="431"/>
      <c r="FL20" s="903">
        <v>538</v>
      </c>
      <c r="FN20" s="577">
        <v>13</v>
      </c>
      <c r="FO20" s="903">
        <v>538</v>
      </c>
      <c r="FP20" s="945">
        <f xml:space="preserve"> IF(SUM(FO20)&lt;=0,"",FN20/FO20)</f>
        <v>2.4163568773234202E-2</v>
      </c>
      <c r="FR20" s="966">
        <f>'STAT. SPINE'!BV53</f>
        <v>0</v>
      </c>
      <c r="FS20" s="946">
        <f>'STAT. SPINE'!BU53</f>
        <v>0</v>
      </c>
      <c r="FT20" s="945" t="str">
        <f xml:space="preserve"> IF(SUM(FS20)&lt;=0,"",FR20/FS20)</f>
        <v/>
      </c>
      <c r="FU20" s="431"/>
      <c r="FW20" s="947">
        <v>191</v>
      </c>
      <c r="FY20" s="948">
        <v>7</v>
      </c>
      <c r="FZ20" s="947">
        <v>191</v>
      </c>
      <c r="GA20" s="945">
        <f xml:space="preserve"> IF(SUM(FZ20)&lt;=0,"",FY20/FZ20)</f>
        <v>3.6649214659685861E-2</v>
      </c>
      <c r="GC20" s="966">
        <f>'STAT. SPINE'!AY62</f>
        <v>0</v>
      </c>
      <c r="GD20" s="944">
        <f>'STAT. SPINE'!AX62</f>
        <v>0</v>
      </c>
      <c r="GE20" s="945" t="str">
        <f xml:space="preserve"> IF(SUM(GD20)&lt;=0,"",GC20/GD20)</f>
        <v/>
      </c>
      <c r="GF20" s="431"/>
      <c r="GH20" s="903">
        <v>274</v>
      </c>
      <c r="GJ20" s="577">
        <v>7</v>
      </c>
      <c r="GK20" s="903">
        <v>274</v>
      </c>
      <c r="GL20" s="945">
        <f xml:space="preserve"> IF(SUM(GK20)&lt;=0,"",GJ20/GK20)</f>
        <v>2.5547445255474453E-2</v>
      </c>
      <c r="GN20" s="966">
        <f>'STAT. SPINE'!BV62</f>
        <v>0</v>
      </c>
      <c r="GO20" s="946">
        <f>'STAT. SPINE'!BU62</f>
        <v>0</v>
      </c>
      <c r="GP20" s="945" t="str">
        <f xml:space="preserve"> IF(SUM(GO20)&lt;=0,"",GN20/GO20)</f>
        <v/>
      </c>
      <c r="GQ20" s="431"/>
      <c r="GS20" s="947">
        <v>191</v>
      </c>
      <c r="GU20" s="948">
        <v>16</v>
      </c>
      <c r="GV20" s="947">
        <v>191</v>
      </c>
      <c r="GW20" s="945">
        <f xml:space="preserve"> IF(SUM(GV20)&lt;=0,"",GU20/GV20)</f>
        <v>8.3769633507853408E-2</v>
      </c>
      <c r="GY20" s="943">
        <f>O127</f>
        <v>0</v>
      </c>
      <c r="GZ20" s="944">
        <f>GD20</f>
        <v>0</v>
      </c>
      <c r="HA20" s="945" t="str">
        <f xml:space="preserve"> IF(SUM(GZ20)&lt;=0,"",GY20/GZ20)</f>
        <v/>
      </c>
      <c r="HB20" s="431"/>
      <c r="HD20" s="949">
        <v>274</v>
      </c>
      <c r="HF20" s="918">
        <v>18</v>
      </c>
      <c r="HG20" s="949">
        <v>274</v>
      </c>
      <c r="HH20" s="945">
        <f xml:space="preserve"> IF(SUM(HG20)&lt;=0,"",HF20/HG20)</f>
        <v>6.569343065693431E-2</v>
      </c>
      <c r="HJ20" s="943">
        <f>O133</f>
        <v>0</v>
      </c>
      <c r="HK20" s="946">
        <f>GO20</f>
        <v>0</v>
      </c>
      <c r="HL20" s="945" t="str">
        <f xml:space="preserve"> IF(SUM(HK20)&lt;=0,"",HJ20/HK20)</f>
        <v/>
      </c>
      <c r="HM20" s="431"/>
      <c r="HO20" s="950">
        <v>191</v>
      </c>
      <c r="HQ20" s="951">
        <v>16</v>
      </c>
      <c r="HR20" s="950">
        <v>191</v>
      </c>
      <c r="HS20" s="945">
        <f xml:space="preserve"> IF(SUM(HR20)&lt;=0,"",HQ20/HR20)</f>
        <v>8.3769633507853408E-2</v>
      </c>
      <c r="HU20" s="943">
        <f>'STAT.LOWER LIMBS'!AJ136</f>
        <v>0</v>
      </c>
      <c r="HV20" s="944">
        <f>'STAT.LOWER LIMBS'!AI136</f>
        <v>0</v>
      </c>
      <c r="HW20" s="945" t="str">
        <f xml:space="preserve"> IF(SUM(HV20)&lt;=0,"",HU20/HV20)</f>
        <v/>
      </c>
      <c r="HX20" s="431"/>
      <c r="HZ20" s="950">
        <v>274</v>
      </c>
      <c r="IB20" s="951">
        <v>18</v>
      </c>
      <c r="IC20" s="950">
        <v>274</v>
      </c>
      <c r="ID20" s="945">
        <f xml:space="preserve"> IF(SUM(IC20)&lt;=0,"",IB20/IC20)</f>
        <v>6.569343065693431E-2</v>
      </c>
      <c r="IF20" s="943">
        <f>'STAT.LOWER LIMBS'!BC136</f>
        <v>0</v>
      </c>
      <c r="IG20" s="946">
        <f>'STAT.LOWER LIMBS'!BB136</f>
        <v>0</v>
      </c>
      <c r="IH20" s="945" t="str">
        <f xml:space="preserve"> IF(SUM(IG20)&lt;=0,"",IF20/IG20)</f>
        <v/>
      </c>
      <c r="II20" s="431"/>
    </row>
    <row r="21" spans="1:243" ht="20.25" x14ac:dyDescent="0.3">
      <c r="A21">
        <f>A20+1</f>
        <v>2</v>
      </c>
      <c r="C21" s="904">
        <v>734</v>
      </c>
      <c r="E21" s="904">
        <v>33</v>
      </c>
      <c r="F21" s="904">
        <v>734</v>
      </c>
      <c r="G21" s="551">
        <f xml:space="preserve"> IF(SUM(F21)&lt;=0,"",E21/F21)</f>
        <v>4.4959128065395093E-2</v>
      </c>
      <c r="I21" s="943">
        <f>'STAT.UPPER LIMBS'!BA88</f>
        <v>0</v>
      </c>
      <c r="J21" s="944">
        <f>'STAT.UPPER LIMBS'!BB88</f>
        <v>0</v>
      </c>
      <c r="K21" s="941" t="str">
        <f xml:space="preserve"> IF(SUM(J21)&lt;=0,"",I21/J21)</f>
        <v/>
      </c>
      <c r="L21" s="431"/>
      <c r="N21" s="904">
        <v>732</v>
      </c>
      <c r="P21" s="904">
        <v>69</v>
      </c>
      <c r="Q21" s="904">
        <v>732</v>
      </c>
      <c r="R21" s="945">
        <f xml:space="preserve"> IF(SUM(Q21)&lt;=0,"",P21/Q21)</f>
        <v>9.4262295081967207E-2</v>
      </c>
      <c r="T21" s="943">
        <f>'STAT.UPPER LIMBS'!BK88</f>
        <v>0</v>
      </c>
      <c r="U21" s="946">
        <f>'STAT.UPPER LIMBS'!BL88</f>
        <v>0</v>
      </c>
      <c r="V21" s="945" t="str">
        <f xml:space="preserve"> IF(SUM(U21)&lt;=0,"",T21/U21)</f>
        <v/>
      </c>
      <c r="W21" s="431"/>
      <c r="Y21" s="904">
        <v>536</v>
      </c>
      <c r="AA21" s="904">
        <v>9</v>
      </c>
      <c r="AB21" s="904">
        <v>536</v>
      </c>
      <c r="AC21" s="945">
        <f xml:space="preserve"> IF(SUM(AB21)&lt;=0,"",AA21/AB21)</f>
        <v>1.6791044776119403E-2</v>
      </c>
      <c r="AE21" s="943">
        <f>'STAT.UPPER LIMBS'!BA97</f>
        <v>0</v>
      </c>
      <c r="AF21" s="944">
        <f>'STAT.UPPER LIMBS'!BB97</f>
        <v>0</v>
      </c>
      <c r="AG21" s="945" t="str">
        <f xml:space="preserve"> IF(SUM(AF21)&lt;=0,"",AE21/AF21)</f>
        <v/>
      </c>
      <c r="AH21" s="431"/>
      <c r="AJ21" s="904">
        <v>732</v>
      </c>
      <c r="AL21" s="904">
        <v>69</v>
      </c>
      <c r="AM21" s="904">
        <v>732</v>
      </c>
      <c r="AN21" s="945">
        <f xml:space="preserve"> IF(SUM(AM21)&lt;=0,"",AL21/AM21)</f>
        <v>9.4262295081967207E-2</v>
      </c>
      <c r="AP21" s="943">
        <f>'STAT.UPPER LIMBS'!BK97</f>
        <v>0</v>
      </c>
      <c r="AQ21" s="946">
        <f>'STAT.UPPER LIMBS'!BL97</f>
        <v>0</v>
      </c>
      <c r="AR21" s="945" t="str">
        <f xml:space="preserve"> IF(SUM(AQ21)&lt;=0,"",AP21/AQ21)</f>
        <v/>
      </c>
      <c r="AS21" s="431"/>
      <c r="AU21" s="947">
        <v>536</v>
      </c>
      <c r="AW21" s="948">
        <v>10</v>
      </c>
      <c r="AX21" s="947">
        <v>536</v>
      </c>
      <c r="AY21" s="945">
        <f xml:space="preserve"> IF(SUM(AX21)&lt;=0,"",AW21/AX21)</f>
        <v>1.8656716417910446E-2</v>
      </c>
      <c r="BA21" s="943">
        <f>'STAT.UPPER LIMBS'!BA106</f>
        <v>0</v>
      </c>
      <c r="BB21" s="944">
        <f>'STAT.UPPER LIMBS'!BB106</f>
        <v>0</v>
      </c>
      <c r="BC21" s="945" t="str">
        <f xml:space="preserve"> IF(SUM(BB21)&lt;=0,"",BA21/BB21)</f>
        <v/>
      </c>
      <c r="BD21" s="431"/>
      <c r="BF21" s="904">
        <v>457</v>
      </c>
      <c r="BH21" s="904">
        <v>21</v>
      </c>
      <c r="BI21" s="904">
        <v>457</v>
      </c>
      <c r="BJ21" s="945">
        <f xml:space="preserve"> IF(SUM(BI21)&lt;=0,"",BH21/BI21)</f>
        <v>4.5951859956236324E-2</v>
      </c>
      <c r="BL21" s="943">
        <f>'STAT.UPPER LIMBS'!BK106</f>
        <v>0</v>
      </c>
      <c r="BM21" s="946">
        <f>'STAT.UPPER LIMBS'!BL106</f>
        <v>0</v>
      </c>
      <c r="BN21" s="945" t="str">
        <f xml:space="preserve"> IF(SUM(BM21)&lt;=0,"",BL21/BM21)</f>
        <v/>
      </c>
      <c r="BO21" s="431"/>
      <c r="BQ21" s="947">
        <v>536</v>
      </c>
      <c r="BS21" s="948">
        <v>4</v>
      </c>
      <c r="BT21" s="947">
        <v>536</v>
      </c>
      <c r="BU21" s="945">
        <f xml:space="preserve"> IF(SUM(BT21)&lt;=0,"",BS21/BT21)</f>
        <v>7.462686567164179E-3</v>
      </c>
      <c r="BW21" s="943">
        <f>'STAT.UPPER LIMBS'!BA121</f>
        <v>0</v>
      </c>
      <c r="BX21" s="944">
        <f>'STAT.UPPER LIMBS'!BB121</f>
        <v>0</v>
      </c>
      <c r="BY21" s="945" t="str">
        <f xml:space="preserve"> IF(SUM(BX21)&lt;=0,"",BW21/BX21)</f>
        <v/>
      </c>
      <c r="BZ21" s="431"/>
      <c r="CB21" s="904">
        <v>457</v>
      </c>
      <c r="CD21" s="904">
        <v>50</v>
      </c>
      <c r="CE21" s="904">
        <v>457</v>
      </c>
      <c r="CF21" s="945">
        <f xml:space="preserve"> IF(SUM(CE21)&lt;=0,"",CD21/CE21)</f>
        <v>0.10940919037199125</v>
      </c>
      <c r="CH21" s="943">
        <f>'STAT.UPPER LIMBS'!BK121</f>
        <v>0</v>
      </c>
      <c r="CI21" s="946">
        <f>'STAT.UPPER LIMBS'!BL121</f>
        <v>0</v>
      </c>
      <c r="CJ21" s="945" t="str">
        <f xml:space="preserve"> IF(SUM(CI21)&lt;=0,"",CH21/CI21)</f>
        <v/>
      </c>
      <c r="CK21" s="431"/>
      <c r="CM21" s="947">
        <v>734</v>
      </c>
      <c r="CO21" s="948">
        <v>114</v>
      </c>
      <c r="CP21" s="947">
        <v>734</v>
      </c>
      <c r="CQ21" s="551">
        <f xml:space="preserve"> IF(SUM(CP21)&lt;=0,"",CO21/CP21)</f>
        <v>0.15531335149863759</v>
      </c>
      <c r="CS21" s="966">
        <f>'STAT. SPINE'!AY27</f>
        <v>0</v>
      </c>
      <c r="CT21" s="944">
        <f>'STAT. SPINE'!AX27</f>
        <v>0</v>
      </c>
      <c r="CU21" s="551" t="str">
        <f xml:space="preserve"> IF(SUM(CT21)&lt;=0,"",CS21/CT21)</f>
        <v/>
      </c>
      <c r="CV21" s="431"/>
      <c r="CX21" s="903">
        <v>732</v>
      </c>
      <c r="CZ21" s="905">
        <v>238</v>
      </c>
      <c r="DA21" s="903">
        <v>732</v>
      </c>
      <c r="DB21" s="945">
        <f xml:space="preserve"> IF(SUM(DA21)&lt;=0,"",CZ21/DA21)</f>
        <v>0.3251366120218579</v>
      </c>
      <c r="DD21" s="966">
        <f>'STAT. SPINE'!BV27</f>
        <v>0</v>
      </c>
      <c r="DE21" s="946">
        <f>'STAT. SPINE'!BU27</f>
        <v>0</v>
      </c>
      <c r="DF21" s="945" t="str">
        <f xml:space="preserve"> IF(SUM(DE21)&lt;=0,"",DD21/DE21)</f>
        <v/>
      </c>
      <c r="DG21" s="431"/>
      <c r="DI21" s="947">
        <v>198</v>
      </c>
      <c r="DK21" s="948">
        <v>8</v>
      </c>
      <c r="DL21" s="947">
        <v>198</v>
      </c>
      <c r="DM21" s="945">
        <f xml:space="preserve"> IF(SUM(DL21)&lt;=0,"",DK21/DL21)</f>
        <v>4.0404040404040407E-2</v>
      </c>
      <c r="DO21" s="966">
        <f>'STAT. SPINE'!AY36</f>
        <v>0</v>
      </c>
      <c r="DP21" s="944">
        <f>'STAT. SPINE'!AX36</f>
        <v>0</v>
      </c>
      <c r="DQ21" s="945" t="str">
        <f xml:space="preserve"> IF(SUM(DP21)&lt;=0,"",DO21/DP21)</f>
        <v/>
      </c>
      <c r="DR21" s="431"/>
      <c r="DT21" s="903">
        <v>275</v>
      </c>
      <c r="DV21" s="905">
        <v>20</v>
      </c>
      <c r="DW21" s="903">
        <v>275</v>
      </c>
      <c r="DX21" s="945">
        <f xml:space="preserve"> IF(SUM(DW21)&lt;=0,"",DV21/DW21)</f>
        <v>7.2727272727272724E-2</v>
      </c>
      <c r="DZ21" s="966">
        <f>'STAT. SPINE'!BV36</f>
        <v>0</v>
      </c>
      <c r="EA21" s="946">
        <f>'STAT. SPINE'!BU36</f>
        <v>0</v>
      </c>
      <c r="EB21" s="945" t="str">
        <f xml:space="preserve"> IF(SUM(EA21)&lt;=0,"",DZ21/EA21)</f>
        <v/>
      </c>
      <c r="EC21" s="431"/>
      <c r="EE21" s="947">
        <v>198</v>
      </c>
      <c r="EG21" s="948">
        <v>21</v>
      </c>
      <c r="EH21" s="947">
        <v>198</v>
      </c>
      <c r="EI21" s="945">
        <f xml:space="preserve"> IF(SUM(EH21)&lt;=0,"",EG21/EH21)</f>
        <v>0.10606060606060606</v>
      </c>
      <c r="EK21" s="966">
        <f>'STAT. SPINE'!AY44</f>
        <v>0</v>
      </c>
      <c r="EL21" s="944">
        <f>'STAT. SPINE'!AX44</f>
        <v>0</v>
      </c>
      <c r="EM21" s="945" t="str">
        <f xml:space="preserve"> IF(SUM(EL21)&lt;=0,"",EK21/EL21)</f>
        <v/>
      </c>
      <c r="EN21" s="431"/>
      <c r="EP21" s="903">
        <v>275</v>
      </c>
      <c r="ER21" s="577">
        <v>59</v>
      </c>
      <c r="ES21" s="903">
        <v>275</v>
      </c>
      <c r="ET21" s="945">
        <f xml:space="preserve"> IF(SUM(ES21)&lt;=0,"",ER21/ES21)</f>
        <v>0.21454545454545454</v>
      </c>
      <c r="EV21" s="966">
        <f>'STAT. SPINE'!BV44</f>
        <v>0</v>
      </c>
      <c r="EW21" s="932">
        <f t="shared" si="0"/>
        <v>0.43939393939393939</v>
      </c>
      <c r="EX21" s="945">
        <f xml:space="preserve"> IF(SUM(EW21)&lt;=0,"",EV21/EW21)</f>
        <v>0</v>
      </c>
      <c r="EY21" s="431"/>
      <c r="FA21" s="947">
        <v>563</v>
      </c>
      <c r="FC21" s="948">
        <v>38</v>
      </c>
      <c r="FD21" s="947">
        <v>563</v>
      </c>
      <c r="FE21" s="945">
        <f xml:space="preserve"> IF(SUM(FD21)&lt;=0,"",FC21/FD21)</f>
        <v>6.7495559502664296E-2</v>
      </c>
      <c r="FG21" s="966">
        <f>'STAT. SPINE'!AY54</f>
        <v>0</v>
      </c>
      <c r="FH21" s="944">
        <f>'STAT. SPINE'!AX54</f>
        <v>0</v>
      </c>
      <c r="FI21" s="945" t="str">
        <f xml:space="preserve"> IF(SUM(FH21)&lt;=0,"",FG21/FH21)</f>
        <v/>
      </c>
      <c r="FJ21" s="431"/>
      <c r="FL21" s="903">
        <v>673</v>
      </c>
      <c r="FN21" s="577">
        <v>37</v>
      </c>
      <c r="FO21" s="903">
        <v>673</v>
      </c>
      <c r="FP21" s="945">
        <f xml:space="preserve"> IF(SUM(FO21)&lt;=0,"",FN21/FO21)</f>
        <v>5.4977711738484397E-2</v>
      </c>
      <c r="FR21" s="966">
        <f>'STAT. SPINE'!BV54</f>
        <v>0</v>
      </c>
      <c r="FS21" s="946">
        <f>'STAT. SPINE'!BU54</f>
        <v>0</v>
      </c>
      <c r="FT21" s="945" t="str">
        <f xml:space="preserve"> IF(SUM(FS21)&lt;=0,"",FR21/FS21)</f>
        <v/>
      </c>
      <c r="FU21" s="431"/>
      <c r="FW21" s="947">
        <v>198</v>
      </c>
      <c r="FY21" s="948">
        <v>18</v>
      </c>
      <c r="FZ21" s="947">
        <v>198</v>
      </c>
      <c r="GA21" s="945">
        <f xml:space="preserve"> IF(SUM(FZ21)&lt;=0,"",FY21/FZ21)</f>
        <v>9.0909090909090912E-2</v>
      </c>
      <c r="GC21" s="966">
        <f>'STAT. SPINE'!AY63</f>
        <v>0</v>
      </c>
      <c r="GD21" s="944">
        <f>'STAT. SPINE'!AX63</f>
        <v>0</v>
      </c>
      <c r="GE21" s="945" t="str">
        <f xml:space="preserve"> IF(SUM(GD21)&lt;=0,"",GC21/GD21)</f>
        <v/>
      </c>
      <c r="GF21" s="431"/>
      <c r="GH21" s="903">
        <v>275</v>
      </c>
      <c r="GJ21" s="577">
        <v>13</v>
      </c>
      <c r="GK21" s="903">
        <v>275</v>
      </c>
      <c r="GL21" s="945">
        <f xml:space="preserve"> IF(SUM(GK21)&lt;=0,"",GJ21/GK21)</f>
        <v>4.7272727272727272E-2</v>
      </c>
      <c r="GN21" s="966">
        <f>'STAT. SPINE'!BV63</f>
        <v>0</v>
      </c>
      <c r="GO21" s="946">
        <f>'STAT. SPINE'!BU63</f>
        <v>0</v>
      </c>
      <c r="GP21" s="945" t="str">
        <f xml:space="preserve"> IF(SUM(GO21)&lt;=0,"",GN21/GO21)</f>
        <v/>
      </c>
      <c r="GQ21" s="431"/>
      <c r="GS21" s="947">
        <v>198</v>
      </c>
      <c r="GU21" s="948">
        <v>14</v>
      </c>
      <c r="GV21" s="947">
        <v>198</v>
      </c>
      <c r="GW21" s="945">
        <f xml:space="preserve"> IF(SUM(GV21)&lt;=0,"",GU21/GV21)</f>
        <v>7.0707070707070704E-2</v>
      </c>
      <c r="GY21" s="943">
        <f>O128</f>
        <v>0</v>
      </c>
      <c r="GZ21" s="944">
        <f>GD21</f>
        <v>0</v>
      </c>
      <c r="HA21" s="945" t="str">
        <f xml:space="preserve"> IF(SUM(GZ21)&lt;=0,"",GY21/GZ21)</f>
        <v/>
      </c>
      <c r="HB21" s="431"/>
      <c r="HD21" s="949">
        <v>275</v>
      </c>
      <c r="HF21" s="918">
        <v>37</v>
      </c>
      <c r="HG21" s="949">
        <v>275</v>
      </c>
      <c r="HH21" s="945">
        <f xml:space="preserve"> IF(SUM(HG21)&lt;=0,"",HF21/HG21)</f>
        <v>0.13454545454545455</v>
      </c>
      <c r="HJ21" s="943">
        <f>O134</f>
        <v>0</v>
      </c>
      <c r="HK21" s="946">
        <f>GO21</f>
        <v>0</v>
      </c>
      <c r="HL21" s="945" t="str">
        <f xml:space="preserve"> IF(SUM(HK21)&lt;=0,"",HJ21/HK21)</f>
        <v/>
      </c>
      <c r="HM21" s="431"/>
      <c r="HO21" s="950">
        <v>198</v>
      </c>
      <c r="HQ21" s="951">
        <v>14</v>
      </c>
      <c r="HR21" s="950">
        <v>198</v>
      </c>
      <c r="HS21" s="945">
        <f xml:space="preserve"> IF(SUM(HR21)&lt;=0,"",HQ21/HR21)</f>
        <v>7.0707070707070704E-2</v>
      </c>
      <c r="HU21" s="943">
        <f>'STAT.LOWER LIMBS'!AJ137</f>
        <v>0</v>
      </c>
      <c r="HV21" s="944">
        <f>'STAT.LOWER LIMBS'!AI137</f>
        <v>0</v>
      </c>
      <c r="HW21" s="945" t="str">
        <f xml:space="preserve"> IF(SUM(HV21)&lt;=0,"",HU21/HV21)</f>
        <v/>
      </c>
      <c r="HX21" s="431"/>
      <c r="HZ21" s="950">
        <v>275</v>
      </c>
      <c r="IB21" s="951">
        <v>37</v>
      </c>
      <c r="IC21" s="950">
        <v>275</v>
      </c>
      <c r="ID21" s="945">
        <f xml:space="preserve"> IF(SUM(IC21)&lt;=0,"",IB21/IC21)</f>
        <v>0.13454545454545455</v>
      </c>
      <c r="IF21" s="943">
        <f>'STAT.LOWER LIMBS'!BC137</f>
        <v>0</v>
      </c>
      <c r="IG21" s="946">
        <f>'STAT.LOWER LIMBS'!BB137</f>
        <v>0</v>
      </c>
      <c r="IH21" s="945" t="str">
        <f xml:space="preserve"> IF(SUM(IG21)&lt;=0,"",IF21/IG21)</f>
        <v/>
      </c>
      <c r="II21" s="431"/>
    </row>
    <row r="22" spans="1:243" ht="21" thickBot="1" x14ac:dyDescent="0.35">
      <c r="A22">
        <f t="shared" ref="A22:A67" si="1">A21+1</f>
        <v>3</v>
      </c>
      <c r="C22" s="904">
        <v>118</v>
      </c>
      <c r="E22" s="904">
        <v>7</v>
      </c>
      <c r="F22" s="904">
        <v>118</v>
      </c>
      <c r="G22" s="551">
        <f xml:space="preserve"> IF(SUM(F22)&lt;=0,"",E22/F22)</f>
        <v>5.9322033898305086E-2</v>
      </c>
      <c r="I22" s="943">
        <f>'STAT.UPPER LIMBS'!BA89</f>
        <v>0</v>
      </c>
      <c r="J22" s="944">
        <f>'STAT.UPPER LIMBS'!BB89</f>
        <v>0</v>
      </c>
      <c r="K22" s="941" t="str">
        <f xml:space="preserve"> IF(SUM(J22)&lt;=0,"",I22/J22)</f>
        <v/>
      </c>
      <c r="L22" s="431"/>
      <c r="N22" s="904">
        <v>83</v>
      </c>
      <c r="P22" s="904">
        <v>15</v>
      </c>
      <c r="Q22" s="904">
        <v>83</v>
      </c>
      <c r="R22" s="952">
        <f xml:space="preserve"> IF(SUM(Q22)&lt;=0,"",P22/Q22)</f>
        <v>0.18072289156626506</v>
      </c>
      <c r="T22" s="943">
        <f>'STAT.UPPER LIMBS'!BK89</f>
        <v>0</v>
      </c>
      <c r="U22" s="946">
        <f>'STAT.UPPER LIMBS'!BL89</f>
        <v>0</v>
      </c>
      <c r="V22" s="952" t="str">
        <f xml:space="preserve"> IF(SUM(U22)&lt;=0,"",T22/U22)</f>
        <v/>
      </c>
      <c r="W22" s="431"/>
      <c r="Y22" s="904">
        <v>76</v>
      </c>
      <c r="AA22" s="904">
        <v>1</v>
      </c>
      <c r="AB22" s="904">
        <v>76</v>
      </c>
      <c r="AC22" s="952">
        <f xml:space="preserve"> IF(SUM(AB22)&lt;=0,"",AA22/AB22)</f>
        <v>1.3157894736842105E-2</v>
      </c>
      <c r="AE22" s="943">
        <f>'STAT.UPPER LIMBS'!BA98</f>
        <v>0</v>
      </c>
      <c r="AF22" s="944">
        <f>'STAT.UPPER LIMBS'!BB98</f>
        <v>0</v>
      </c>
      <c r="AG22" s="952" t="str">
        <f xml:space="preserve"> IF(SUM(AF22)&lt;=0,"",AE22/AF22)</f>
        <v/>
      </c>
      <c r="AH22" s="431"/>
      <c r="AJ22" s="904">
        <v>83</v>
      </c>
      <c r="AL22" s="904">
        <v>15</v>
      </c>
      <c r="AM22" s="904">
        <v>83</v>
      </c>
      <c r="AN22" s="952">
        <f xml:space="preserve"> IF(SUM(AM22)&lt;=0,"",AL22/AM22)</f>
        <v>0.18072289156626506</v>
      </c>
      <c r="AP22" s="943">
        <f>'STAT.UPPER LIMBS'!BK98</f>
        <v>0</v>
      </c>
      <c r="AQ22" s="946">
        <f>'STAT.UPPER LIMBS'!BL98</f>
        <v>0</v>
      </c>
      <c r="AR22" s="952" t="str">
        <f xml:space="preserve"> IF(SUM(AQ22)&lt;=0,"",AP22/AQ22)</f>
        <v/>
      </c>
      <c r="AS22" s="431"/>
      <c r="AU22" s="947">
        <v>76</v>
      </c>
      <c r="AW22" s="948">
        <v>1</v>
      </c>
      <c r="AX22" s="947">
        <v>76</v>
      </c>
      <c r="AY22" s="952">
        <f xml:space="preserve"> IF(SUM(AX22)&lt;=0,"",AW22/AX22)</f>
        <v>1.3157894736842105E-2</v>
      </c>
      <c r="BA22" s="943">
        <f>'STAT.UPPER LIMBS'!BA107</f>
        <v>0</v>
      </c>
      <c r="BB22" s="944">
        <f>'STAT.UPPER LIMBS'!BB107</f>
        <v>0</v>
      </c>
      <c r="BC22" s="952" t="str">
        <f xml:space="preserve"> IF(SUM(BB22)&lt;=0,"",BA22/BB22)</f>
        <v/>
      </c>
      <c r="BD22" s="431"/>
      <c r="BF22" s="904">
        <v>17</v>
      </c>
      <c r="BH22" s="904">
        <v>0</v>
      </c>
      <c r="BI22" s="904">
        <v>17</v>
      </c>
      <c r="BJ22" s="952">
        <f xml:space="preserve"> IF(SUM(BI22)&lt;=0,"",BH22/BI22)</f>
        <v>0</v>
      </c>
      <c r="BL22" s="943">
        <f>'STAT.UPPER LIMBS'!BK107</f>
        <v>0</v>
      </c>
      <c r="BM22" s="946">
        <f>'STAT.UPPER LIMBS'!BL107</f>
        <v>0</v>
      </c>
      <c r="BN22" s="952" t="str">
        <f xml:space="preserve"> IF(SUM(BM22)&lt;=0,"",BL22/BM22)</f>
        <v/>
      </c>
      <c r="BO22" s="431"/>
      <c r="BQ22" s="947">
        <v>76</v>
      </c>
      <c r="BS22" s="948">
        <v>0</v>
      </c>
      <c r="BT22" s="947">
        <v>76</v>
      </c>
      <c r="BU22" s="952">
        <f xml:space="preserve"> IF(SUM(BT22)&lt;=0,"",BS22/BT22)</f>
        <v>0</v>
      </c>
      <c r="BW22" s="943">
        <f>'STAT.UPPER LIMBS'!BA122</f>
        <v>0</v>
      </c>
      <c r="BX22" s="944">
        <f>'STAT.UPPER LIMBS'!BB122</f>
        <v>0</v>
      </c>
      <c r="BY22" s="952" t="str">
        <f xml:space="preserve"> IF(SUM(BX22)&lt;=0,"",BW22/BX22)</f>
        <v/>
      </c>
      <c r="BZ22" s="431"/>
      <c r="CB22" s="904">
        <v>17</v>
      </c>
      <c r="CD22" s="904">
        <v>3</v>
      </c>
      <c r="CE22" s="904">
        <v>17</v>
      </c>
      <c r="CF22" s="952">
        <f xml:space="preserve"> IF(SUM(CE22)&lt;=0,"",CD22/CE22)</f>
        <v>0.17647058823529413</v>
      </c>
      <c r="CH22" s="943">
        <f>'STAT.UPPER LIMBS'!BK122</f>
        <v>0</v>
      </c>
      <c r="CI22" s="946">
        <f>'STAT.UPPER LIMBS'!BL122</f>
        <v>0</v>
      </c>
      <c r="CJ22" s="952" t="str">
        <f xml:space="preserve"> IF(SUM(CI22)&lt;=0,"",CH22/CI22)</f>
        <v/>
      </c>
      <c r="CK22" s="431"/>
      <c r="CM22" s="947">
        <v>118</v>
      </c>
      <c r="CO22" s="948">
        <v>17</v>
      </c>
      <c r="CP22" s="947">
        <v>118</v>
      </c>
      <c r="CQ22" s="551">
        <f xml:space="preserve"> IF(SUM(CP22)&lt;=0,"",CO22/CP22)</f>
        <v>0.1440677966101695</v>
      </c>
      <c r="CS22" s="966">
        <f>'STAT. SPINE'!AY28</f>
        <v>0</v>
      </c>
      <c r="CT22" s="944">
        <f>'STAT. SPINE'!AX28</f>
        <v>0</v>
      </c>
      <c r="CU22" s="551" t="str">
        <f xml:space="preserve"> IF(SUM(CT22)&lt;=0,"",CS22/CT22)</f>
        <v/>
      </c>
      <c r="CV22" s="431"/>
      <c r="CX22" s="903">
        <v>83</v>
      </c>
      <c r="CZ22" s="905">
        <v>22</v>
      </c>
      <c r="DA22" s="903">
        <v>83</v>
      </c>
      <c r="DB22" s="952">
        <f xml:space="preserve"> IF(SUM(DA22)&lt;=0,"",CZ22/DA22)</f>
        <v>0.26506024096385544</v>
      </c>
      <c r="DD22" s="966">
        <f>'STAT. SPINE'!BV28</f>
        <v>0</v>
      </c>
      <c r="DE22" s="946">
        <f>'STAT. SPINE'!BU28</f>
        <v>0</v>
      </c>
      <c r="DF22" s="952" t="str">
        <f xml:space="preserve"> IF(SUM(DE22)&lt;=0,"",DD22/DE22)</f>
        <v/>
      </c>
      <c r="DG22" s="431"/>
      <c r="DI22" s="947">
        <v>42</v>
      </c>
      <c r="DK22" s="948">
        <v>1</v>
      </c>
      <c r="DL22" s="947">
        <v>42</v>
      </c>
      <c r="DM22" s="952">
        <f xml:space="preserve"> IF(SUM(DL22)&lt;=0,"",DK22/DL22)</f>
        <v>2.3809523809523808E-2</v>
      </c>
      <c r="DO22" s="966">
        <f>'STAT. SPINE'!AY37</f>
        <v>0</v>
      </c>
      <c r="DP22" s="944">
        <f>'STAT. SPINE'!AX37</f>
        <v>0</v>
      </c>
      <c r="DQ22" s="952" t="str">
        <f xml:space="preserve"> IF(SUM(DP22)&lt;=0,"",DO22/DP22)</f>
        <v/>
      </c>
      <c r="DR22" s="431"/>
      <c r="DT22" s="903">
        <v>66</v>
      </c>
      <c r="DV22" s="905">
        <v>9</v>
      </c>
      <c r="DW22" s="903">
        <v>66</v>
      </c>
      <c r="DX22" s="952">
        <f xml:space="preserve"> IF(SUM(DW22)&lt;=0,"",DV22/DW22)</f>
        <v>0.13636363636363635</v>
      </c>
      <c r="DZ22" s="966">
        <f>'STAT. SPINE'!BV37</f>
        <v>0</v>
      </c>
      <c r="EA22" s="946">
        <f>'STAT. SPINE'!BU37</f>
        <v>0</v>
      </c>
      <c r="EB22" s="952" t="str">
        <f xml:space="preserve"> IF(SUM(EA22)&lt;=0,"",DZ22/EA22)</f>
        <v/>
      </c>
      <c r="EC22" s="431"/>
      <c r="EE22" s="947">
        <v>42</v>
      </c>
      <c r="EG22" s="948">
        <v>6</v>
      </c>
      <c r="EH22" s="947">
        <v>42</v>
      </c>
      <c r="EI22" s="952">
        <f xml:space="preserve"> IF(SUM(EH22)&lt;=0,"",EG22/EH22)</f>
        <v>0.14285714285714285</v>
      </c>
      <c r="EK22" s="966">
        <f>'STAT. SPINE'!AY45</f>
        <v>0</v>
      </c>
      <c r="EL22" s="944">
        <f>'STAT. SPINE'!AX45</f>
        <v>0</v>
      </c>
      <c r="EM22" s="952" t="str">
        <f xml:space="preserve"> IF(SUM(EL22)&lt;=0,"",EK22/EL22)</f>
        <v/>
      </c>
      <c r="EN22" s="431"/>
      <c r="EP22" s="903">
        <v>66</v>
      </c>
      <c r="ER22" s="577">
        <v>29</v>
      </c>
      <c r="ES22" s="903">
        <v>66</v>
      </c>
      <c r="ET22" s="952">
        <f xml:space="preserve"> IF(SUM(ES22)&lt;=0,"",ER22/ES22)</f>
        <v>0.43939393939393939</v>
      </c>
      <c r="EV22" s="966">
        <f>'STAT. SPINE'!BV45</f>
        <v>0</v>
      </c>
      <c r="EW22" s="932" t="str">
        <f t="shared" si="0"/>
        <v/>
      </c>
      <c r="EX22" s="952" t="str">
        <f xml:space="preserve"> IF(SUM(EW22)&lt;=0,"",EV22/EW22)</f>
        <v/>
      </c>
      <c r="EY22" s="431"/>
      <c r="FA22" s="947">
        <v>89</v>
      </c>
      <c r="FC22" s="948">
        <v>2</v>
      </c>
      <c r="FD22" s="947">
        <v>89</v>
      </c>
      <c r="FE22" s="952">
        <f xml:space="preserve"> IF(SUM(FD22)&lt;=0,"",FC22/FD22)</f>
        <v>2.247191011235955E-2</v>
      </c>
      <c r="FG22" s="966">
        <f>'STAT. SPINE'!AY55</f>
        <v>0</v>
      </c>
      <c r="FH22" s="944">
        <f>'STAT. SPINE'!AX55</f>
        <v>0</v>
      </c>
      <c r="FI22" s="952" t="str">
        <f xml:space="preserve"> IF(SUM(FH22)&lt;=0,"",FG22/FH22)</f>
        <v/>
      </c>
      <c r="FJ22" s="431"/>
      <c r="FL22" s="903">
        <v>85</v>
      </c>
      <c r="FN22" s="577">
        <v>7</v>
      </c>
      <c r="FO22" s="903">
        <v>85</v>
      </c>
      <c r="FP22" s="952">
        <f xml:space="preserve"> IF(SUM(FO22)&lt;=0,"",FN22/FO22)</f>
        <v>8.2352941176470587E-2</v>
      </c>
      <c r="FR22" s="966">
        <f>'STAT. SPINE'!BV55</f>
        <v>0</v>
      </c>
      <c r="FS22" s="946">
        <f>'STAT. SPINE'!BU55</f>
        <v>0</v>
      </c>
      <c r="FT22" s="952" t="str">
        <f xml:space="preserve"> IF(SUM(FS22)&lt;=0,"",FR22/FS22)</f>
        <v/>
      </c>
      <c r="FU22" s="431"/>
      <c r="FW22" s="947">
        <v>42</v>
      </c>
      <c r="FY22" s="948">
        <v>2</v>
      </c>
      <c r="FZ22" s="947">
        <v>42</v>
      </c>
      <c r="GA22" s="952">
        <f xml:space="preserve"> IF(SUM(FZ22)&lt;=0,"",FY22/FZ22)</f>
        <v>4.7619047619047616E-2</v>
      </c>
      <c r="GC22" s="966">
        <f>'STAT. SPINE'!AY64</f>
        <v>0</v>
      </c>
      <c r="GD22" s="944">
        <f>'STAT. SPINE'!AX64</f>
        <v>0</v>
      </c>
      <c r="GE22" s="952" t="str">
        <f xml:space="preserve"> IF(SUM(GD22)&lt;=0,"",GC22/GD22)</f>
        <v/>
      </c>
      <c r="GF22" s="431"/>
      <c r="GH22" s="903">
        <v>66</v>
      </c>
      <c r="GJ22" s="577">
        <v>10</v>
      </c>
      <c r="GK22" s="903">
        <v>66</v>
      </c>
      <c r="GL22" s="952">
        <f xml:space="preserve"> IF(SUM(GK22)&lt;=0,"",GJ22/GK22)</f>
        <v>0.15151515151515152</v>
      </c>
      <c r="GN22" s="966">
        <f>'STAT. SPINE'!BV64</f>
        <v>0</v>
      </c>
      <c r="GO22" s="946">
        <f>'STAT. SPINE'!BU64</f>
        <v>0</v>
      </c>
      <c r="GP22" s="952" t="str">
        <f xml:space="preserve"> IF(SUM(GO22)&lt;=0,"",GN22/GO22)</f>
        <v/>
      </c>
      <c r="GQ22" s="431"/>
      <c r="GS22" s="947">
        <v>42</v>
      </c>
      <c r="GU22" s="948">
        <v>8</v>
      </c>
      <c r="GV22" s="947">
        <v>42</v>
      </c>
      <c r="GW22" s="952">
        <f xml:space="preserve"> IF(SUM(GV22)&lt;=0,"",GU22/GV22)</f>
        <v>0.19047619047619047</v>
      </c>
      <c r="GY22" s="943">
        <f>O129</f>
        <v>0</v>
      </c>
      <c r="GZ22" s="944">
        <f>GD22</f>
        <v>0</v>
      </c>
      <c r="HA22" s="952" t="str">
        <f xml:space="preserve"> IF(SUM(GZ22)&lt;=0,"",GY22/GZ22)</f>
        <v/>
      </c>
      <c r="HB22" s="431"/>
      <c r="HD22" s="949">
        <v>66</v>
      </c>
      <c r="HF22" s="918">
        <v>13</v>
      </c>
      <c r="HG22" s="949">
        <v>66</v>
      </c>
      <c r="HH22" s="952">
        <f xml:space="preserve"> IF(SUM(HG22)&lt;=0,"",HF22/HG22)</f>
        <v>0.19696969696969696</v>
      </c>
      <c r="HJ22" s="943">
        <f>O135</f>
        <v>0</v>
      </c>
      <c r="HK22" s="946">
        <f>GO22</f>
        <v>0</v>
      </c>
      <c r="HL22" s="952" t="str">
        <f xml:space="preserve"> IF(SUM(HK22)&lt;=0,"",HJ22/HK22)</f>
        <v/>
      </c>
      <c r="HM22" s="431"/>
      <c r="HO22" s="953">
        <v>42</v>
      </c>
      <c r="HQ22" s="954">
        <v>8</v>
      </c>
      <c r="HR22" s="953">
        <v>42</v>
      </c>
      <c r="HS22" s="952">
        <f xml:space="preserve"> IF(SUM(HR22)&lt;=0,"",HQ22/HR22)</f>
        <v>0.19047619047619047</v>
      </c>
      <c r="HU22" s="943">
        <f>'STAT.LOWER LIMBS'!AJ138</f>
        <v>0</v>
      </c>
      <c r="HV22" s="944">
        <f>'STAT.LOWER LIMBS'!AI138</f>
        <v>0</v>
      </c>
      <c r="HW22" s="952" t="str">
        <f xml:space="preserve"> IF(SUM(HV22)&lt;=0,"",HU22/HV22)</f>
        <v/>
      </c>
      <c r="HX22" s="431"/>
      <c r="HZ22" s="953">
        <v>66</v>
      </c>
      <c r="IB22" s="954">
        <v>13</v>
      </c>
      <c r="IC22" s="953">
        <v>66</v>
      </c>
      <c r="ID22" s="952">
        <f xml:space="preserve"> IF(SUM(IC22)&lt;=0,"",IB22/IC22)</f>
        <v>0.19696969696969696</v>
      </c>
      <c r="IF22" s="943">
        <f>'STAT.LOWER LIMBS'!BC138</f>
        <v>0</v>
      </c>
      <c r="IG22" s="946">
        <f>'STAT.LOWER LIMBS'!BB138</f>
        <v>0</v>
      </c>
      <c r="IH22" s="952" t="str">
        <f xml:space="preserve"> IF(SUM(IG22)&lt;=0,"",IF22/IG22)</f>
        <v/>
      </c>
      <c r="II22" s="431"/>
    </row>
    <row r="23" spans="1:243" x14ac:dyDescent="0.2">
      <c r="A23">
        <f t="shared" si="1"/>
        <v>4</v>
      </c>
      <c r="C23" s="430"/>
      <c r="G23" t="str">
        <f xml:space="preserve"> IF(SUM(F23)&lt;=0,"",E23/F23)</f>
        <v/>
      </c>
      <c r="K23" t="str">
        <f xml:space="preserve"> IF(SUM(J23)&lt;=0,"",I23/J23)</f>
        <v/>
      </c>
      <c r="L23" s="431"/>
      <c r="N23" s="430"/>
      <c r="R23" t="str">
        <f xml:space="preserve"> IF(SUM(Q23)&lt;=0,"",P23/Q23)</f>
        <v/>
      </c>
      <c r="V23" t="str">
        <f xml:space="preserve"> IF(SUM(U23)&lt;=0,"",T23/U23)</f>
        <v/>
      </c>
      <c r="W23" s="431"/>
      <c r="Y23" s="430"/>
      <c r="AC23" t="str">
        <f xml:space="preserve"> IF(SUM(AB23)&lt;=0,"",AA23/AB23)</f>
        <v/>
      </c>
      <c r="AG23" t="str">
        <f xml:space="preserve"> IF(SUM(AF23)&lt;=0,"",AE23/AF23)</f>
        <v/>
      </c>
      <c r="AH23" s="431"/>
      <c r="AJ23" s="430"/>
      <c r="AN23" t="str">
        <f xml:space="preserve"> IF(SUM(AM23)&lt;=0,"",AL23/AM23)</f>
        <v/>
      </c>
      <c r="AR23" t="str">
        <f xml:space="preserve"> IF(SUM(AQ23)&lt;=0,"",AP23/AQ23)</f>
        <v/>
      </c>
      <c r="AS23" s="431"/>
      <c r="AU23" s="430"/>
      <c r="AY23" t="str">
        <f xml:space="preserve"> IF(SUM(AX23)&lt;=0,"",AW23/AX23)</f>
        <v/>
      </c>
      <c r="BC23" t="str">
        <f xml:space="preserve"> IF(SUM(BB23)&lt;=0,"",BA23/BB23)</f>
        <v/>
      </c>
      <c r="BD23" s="431"/>
      <c r="BF23" s="430"/>
      <c r="BJ23" t="str">
        <f xml:space="preserve"> IF(SUM(BI23)&lt;=0,"",BH23/BI23)</f>
        <v/>
      </c>
      <c r="BN23" t="str">
        <f xml:space="preserve"> IF(SUM(BM23)&lt;=0,"",BL23/BM23)</f>
        <v/>
      </c>
      <c r="BO23" s="431"/>
      <c r="BQ23" s="430"/>
      <c r="BU23" t="str">
        <f xml:space="preserve"> IF(SUM(BT23)&lt;=0,"",BS23/BT23)</f>
        <v/>
      </c>
      <c r="BY23" t="str">
        <f xml:space="preserve"> IF(SUM(BX23)&lt;=0,"",BW23/BX23)</f>
        <v/>
      </c>
      <c r="BZ23" s="431"/>
      <c r="CB23" s="430"/>
      <c r="CF23" t="str">
        <f xml:space="preserve"> IF(SUM(CE23)&lt;=0,"",CD23/CE23)</f>
        <v/>
      </c>
      <c r="CJ23" t="str">
        <f xml:space="preserve"> IF(SUM(CI23)&lt;=0,"",CH23/CI23)</f>
        <v/>
      </c>
      <c r="CK23" s="431"/>
      <c r="CM23" s="430"/>
      <c r="CQ23" t="str">
        <f xml:space="preserve"> IF(SUM(CP23)&lt;=0,"",CO23/CP23)</f>
        <v/>
      </c>
      <c r="CU23" t="str">
        <f xml:space="preserve"> IF(SUM(CT23)&lt;=0,"",CS23/CT23)</f>
        <v/>
      </c>
      <c r="CV23" s="431"/>
      <c r="CX23" s="430"/>
      <c r="DB23" t="str">
        <f xml:space="preserve"> IF(SUM(DA23)&lt;=0,"",CZ23/DA23)</f>
        <v/>
      </c>
      <c r="DF23" t="str">
        <f xml:space="preserve"> IF(SUM(DE23)&lt;=0,"",DD23/DE23)</f>
        <v/>
      </c>
      <c r="DG23" s="431"/>
      <c r="DI23" s="430"/>
      <c r="DM23" t="str">
        <f xml:space="preserve"> IF(SUM(DL23)&lt;=0,"",DK23/DL23)</f>
        <v/>
      </c>
      <c r="DQ23" t="str">
        <f xml:space="preserve"> IF(SUM(DP23)&lt;=0,"",DO23/DP23)</f>
        <v/>
      </c>
      <c r="DR23" s="431"/>
      <c r="DT23" s="430"/>
      <c r="DX23" t="str">
        <f xml:space="preserve"> IF(SUM(DW23)&lt;=0,"",DV23/DW23)</f>
        <v/>
      </c>
      <c r="EB23" t="str">
        <f xml:space="preserve"> IF(SUM(EA23)&lt;=0,"",DZ23/EA23)</f>
        <v/>
      </c>
      <c r="EC23" s="431"/>
      <c r="EE23" s="430"/>
      <c r="EI23" t="str">
        <f xml:space="preserve"> IF(SUM(EH23)&lt;=0,"",EG23/EH23)</f>
        <v/>
      </c>
      <c r="EM23" t="str">
        <f xml:space="preserve"> IF(SUM(EL23)&lt;=0,"",EK23/EL23)</f>
        <v/>
      </c>
      <c r="EN23" s="431"/>
      <c r="EP23" s="430"/>
      <c r="ET23" t="str">
        <f xml:space="preserve"> IF(SUM(ES23)&lt;=0,"",ER23/ES23)</f>
        <v/>
      </c>
      <c r="EX23" t="str">
        <f xml:space="preserve"> IF(SUM(EW23)&lt;=0,"",EV23/EW23)</f>
        <v/>
      </c>
      <c r="EY23" s="431"/>
      <c r="FA23" s="430"/>
      <c r="FE23" t="str">
        <f xml:space="preserve"> IF(SUM(FD23)&lt;=0,"",FC23/FD23)</f>
        <v/>
      </c>
      <c r="FI23" t="str">
        <f xml:space="preserve"> IF(SUM(FH23)&lt;=0,"",FG23/FH23)</f>
        <v/>
      </c>
      <c r="FJ23" s="431"/>
      <c r="FL23" s="430"/>
      <c r="FP23" t="str">
        <f xml:space="preserve"> IF(SUM(FO23)&lt;=0,"",FN23/FO23)</f>
        <v/>
      </c>
      <c r="FT23" t="str">
        <f xml:space="preserve"> IF(SUM(FS23)&lt;=0,"",FR23/FS23)</f>
        <v/>
      </c>
      <c r="FU23" s="431"/>
      <c r="FW23" s="430"/>
      <c r="GA23" t="str">
        <f xml:space="preserve"> IF(SUM(FZ23)&lt;=0,"",FY23/FZ23)</f>
        <v/>
      </c>
      <c r="GE23" t="str">
        <f xml:space="preserve"> IF(SUM(GD23)&lt;=0,"",GC23/GD23)</f>
        <v/>
      </c>
      <c r="GF23" s="431"/>
      <c r="GH23" s="430"/>
      <c r="GL23" t="str">
        <f xml:space="preserve"> IF(SUM(GK23)&lt;=0,"",GJ23/GK23)</f>
        <v/>
      </c>
      <c r="GP23" t="str">
        <f xml:space="preserve"> IF(SUM(GO23)&lt;=0,"",GN23/GO23)</f>
        <v/>
      </c>
      <c r="GQ23" s="431"/>
      <c r="GS23" s="430"/>
      <c r="GW23" t="str">
        <f xml:space="preserve"> IF(SUM(GV23)&lt;=0,"",GU23/GV23)</f>
        <v/>
      </c>
      <c r="HA23" t="str">
        <f xml:space="preserve"> IF(SUM(GZ23)&lt;=0,"",GY23/GZ23)</f>
        <v/>
      </c>
      <c r="HB23" s="431"/>
      <c r="HD23" s="430"/>
      <c r="HH23" t="str">
        <f xml:space="preserve"> IF(SUM(HG23)&lt;=0,"",HF23/HG23)</f>
        <v/>
      </c>
      <c r="HL23" t="str">
        <f xml:space="preserve"> IF(SUM(HK23)&lt;=0,"",HJ23/HK23)</f>
        <v/>
      </c>
      <c r="HM23" s="431"/>
      <c r="HO23" s="430"/>
      <c r="HS23" t="str">
        <f xml:space="preserve"> IF(SUM(HR23)&lt;=0,"",HQ23/HR23)</f>
        <v/>
      </c>
      <c r="HW23" t="str">
        <f xml:space="preserve"> IF(SUM(HV23)&lt;=0,"",HU23/HV23)</f>
        <v/>
      </c>
      <c r="HX23" s="431"/>
      <c r="HZ23" s="430"/>
      <c r="ID23" t="str">
        <f xml:space="preserve"> IF(SUM(IC23)&lt;=0,"",IB23/IC23)</f>
        <v/>
      </c>
      <c r="IH23" t="str">
        <f xml:space="preserve"> IF(SUM(IG23)&lt;=0,"",IF23/IG23)</f>
        <v/>
      </c>
      <c r="II23" s="431"/>
    </row>
    <row r="24" spans="1:243" ht="13.5" thickBot="1" x14ac:dyDescent="0.25">
      <c r="A24">
        <f t="shared" si="1"/>
        <v>5</v>
      </c>
      <c r="C24" s="430"/>
      <c r="G24" t="str">
        <f xml:space="preserve"> IF(SUM(F24)&lt;=0,"",E24/F24)</f>
        <v/>
      </c>
      <c r="K24" t="str">
        <f xml:space="preserve"> IF(SUM(J24)&lt;=0,"",I24/J24)</f>
        <v/>
      </c>
      <c r="L24" s="431"/>
      <c r="N24" s="430"/>
      <c r="R24" t="str">
        <f xml:space="preserve"> IF(SUM(Q24)&lt;=0,"",P24/Q24)</f>
        <v/>
      </c>
      <c r="V24" t="str">
        <f xml:space="preserve"> IF(SUM(U24)&lt;=0,"",T24/U24)</f>
        <v/>
      </c>
      <c r="W24" s="431"/>
      <c r="Y24" s="430"/>
      <c r="AC24" t="str">
        <f xml:space="preserve"> IF(SUM(AB24)&lt;=0,"",AA24/AB24)</f>
        <v/>
      </c>
      <c r="AG24" t="str">
        <f xml:space="preserve"> IF(SUM(AF24)&lt;=0,"",AE24/AF24)</f>
        <v/>
      </c>
      <c r="AH24" s="431"/>
      <c r="AJ24" s="430"/>
      <c r="AN24" t="str">
        <f xml:space="preserve"> IF(SUM(AM24)&lt;=0,"",AL24/AM24)</f>
        <v/>
      </c>
      <c r="AR24" t="str">
        <f xml:space="preserve"> IF(SUM(AQ24)&lt;=0,"",AP24/AQ24)</f>
        <v/>
      </c>
      <c r="AS24" s="431"/>
      <c r="AU24" s="430"/>
      <c r="AY24" t="str">
        <f xml:space="preserve"> IF(SUM(AX24)&lt;=0,"",AW24/AX24)</f>
        <v/>
      </c>
      <c r="BC24" t="str">
        <f xml:space="preserve"> IF(SUM(BB24)&lt;=0,"",BA24/BB24)</f>
        <v/>
      </c>
      <c r="BD24" s="431"/>
      <c r="BF24" s="430"/>
      <c r="BJ24" t="str">
        <f xml:space="preserve"> IF(SUM(BI24)&lt;=0,"",BH24/BI24)</f>
        <v/>
      </c>
      <c r="BN24" t="str">
        <f xml:space="preserve"> IF(SUM(BM24)&lt;=0,"",BL24/BM24)</f>
        <v/>
      </c>
      <c r="BO24" s="431"/>
      <c r="BQ24" s="430"/>
      <c r="BU24" t="str">
        <f xml:space="preserve"> IF(SUM(BT24)&lt;=0,"",BS24/BT24)</f>
        <v/>
      </c>
      <c r="BY24" t="str">
        <f xml:space="preserve"> IF(SUM(BX24)&lt;=0,"",BW24/BX24)</f>
        <v/>
      </c>
      <c r="BZ24" s="431"/>
      <c r="CB24" s="430"/>
      <c r="CF24" t="str">
        <f xml:space="preserve"> IF(SUM(CE24)&lt;=0,"",CD24/CE24)</f>
        <v/>
      </c>
      <c r="CJ24" t="str">
        <f xml:space="preserve"> IF(SUM(CI24)&lt;=0,"",CH24/CI24)</f>
        <v/>
      </c>
      <c r="CK24" s="431"/>
      <c r="CM24" s="430"/>
      <c r="CQ24" t="str">
        <f xml:space="preserve"> IF(SUM(CP24)&lt;=0,"",CO24/CP24)</f>
        <v/>
      </c>
      <c r="CU24" t="str">
        <f xml:space="preserve"> IF(SUM(CT24)&lt;=0,"",CS24/CT24)</f>
        <v/>
      </c>
      <c r="CV24" s="431"/>
      <c r="CX24" s="430"/>
      <c r="DB24" t="str">
        <f xml:space="preserve"> IF(SUM(DA24)&lt;=0,"",CZ24/DA24)</f>
        <v/>
      </c>
      <c r="DF24" t="str">
        <f xml:space="preserve"> IF(SUM(DE24)&lt;=0,"",DD24/DE24)</f>
        <v/>
      </c>
      <c r="DG24" s="431"/>
      <c r="DI24" s="430"/>
      <c r="DM24" t="str">
        <f xml:space="preserve"> IF(SUM(DL24)&lt;=0,"",DK24/DL24)</f>
        <v/>
      </c>
      <c r="DQ24" t="str">
        <f xml:space="preserve"> IF(SUM(DP24)&lt;=0,"",DO24/DP24)</f>
        <v/>
      </c>
      <c r="DR24" s="431"/>
      <c r="DT24" s="430"/>
      <c r="DX24" t="str">
        <f xml:space="preserve"> IF(SUM(DW24)&lt;=0,"",DV24/DW24)</f>
        <v/>
      </c>
      <c r="EB24" t="str">
        <f xml:space="preserve"> IF(SUM(EA24)&lt;=0,"",DZ24/EA24)</f>
        <v/>
      </c>
      <c r="EC24" s="431"/>
      <c r="EE24" s="430"/>
      <c r="EI24" t="str">
        <f xml:space="preserve"> IF(SUM(EH24)&lt;=0,"",EG24/EH24)</f>
        <v/>
      </c>
      <c r="EM24" t="str">
        <f xml:space="preserve"> IF(SUM(EL24)&lt;=0,"",EK24/EL24)</f>
        <v/>
      </c>
      <c r="EN24" s="431"/>
      <c r="EP24" s="430"/>
      <c r="ET24" t="str">
        <f xml:space="preserve"> IF(SUM(ES24)&lt;=0,"",ER24/ES24)</f>
        <v/>
      </c>
      <c r="EX24" t="str">
        <f xml:space="preserve"> IF(SUM(EW24)&lt;=0,"",EV24/EW24)</f>
        <v/>
      </c>
      <c r="EY24" s="431"/>
      <c r="FA24" s="430"/>
      <c r="FE24" t="str">
        <f xml:space="preserve"> IF(SUM(FD24)&lt;=0,"",FC24/FD24)</f>
        <v/>
      </c>
      <c r="FI24" t="str">
        <f xml:space="preserve"> IF(SUM(FH24)&lt;=0,"",FG24/FH24)</f>
        <v/>
      </c>
      <c r="FJ24" s="431"/>
      <c r="FL24" s="430"/>
      <c r="FP24" t="str">
        <f xml:space="preserve"> IF(SUM(FO24)&lt;=0,"",FN24/FO24)</f>
        <v/>
      </c>
      <c r="FT24" t="str">
        <f xml:space="preserve"> IF(SUM(FS24)&lt;=0,"",FR24/FS24)</f>
        <v/>
      </c>
      <c r="FU24" s="431"/>
      <c r="FW24" s="430"/>
      <c r="GA24" t="str">
        <f xml:space="preserve"> IF(SUM(FZ24)&lt;=0,"",FY24/FZ24)</f>
        <v/>
      </c>
      <c r="GE24" t="str">
        <f xml:space="preserve"> IF(SUM(GD24)&lt;=0,"",GC24/GD24)</f>
        <v/>
      </c>
      <c r="GF24" s="431"/>
      <c r="GH24" s="430"/>
      <c r="GL24" t="str">
        <f xml:space="preserve"> IF(SUM(GK24)&lt;=0,"",GJ24/GK24)</f>
        <v/>
      </c>
      <c r="GP24" t="str">
        <f xml:space="preserve"> IF(SUM(GO24)&lt;=0,"",GN24/GO24)</f>
        <v/>
      </c>
      <c r="GQ24" s="431"/>
      <c r="GS24" s="430"/>
      <c r="GW24" t="str">
        <f xml:space="preserve"> IF(SUM(GV24)&lt;=0,"",GU24/GV24)</f>
        <v/>
      </c>
      <c r="HA24" t="str">
        <f xml:space="preserve"> IF(SUM(GZ24)&lt;=0,"",GY24/GZ24)</f>
        <v/>
      </c>
      <c r="HB24" s="431"/>
      <c r="HD24" s="430"/>
      <c r="HH24" t="str">
        <f xml:space="preserve"> IF(SUM(HG24)&lt;=0,"",HF24/HG24)</f>
        <v/>
      </c>
      <c r="HL24" t="str">
        <f xml:space="preserve"> IF(SUM(HK24)&lt;=0,"",HJ24/HK24)</f>
        <v/>
      </c>
      <c r="HM24" s="431"/>
      <c r="HO24" s="430"/>
      <c r="HS24" t="str">
        <f xml:space="preserve"> IF(SUM(HR24)&lt;=0,"",HQ24/HR24)</f>
        <v/>
      </c>
      <c r="HW24" t="str">
        <f xml:space="preserve"> IF(SUM(HV24)&lt;=0,"",HU24/HV24)</f>
        <v/>
      </c>
      <c r="HX24" s="431"/>
      <c r="HZ24" s="430"/>
      <c r="ID24" t="str">
        <f xml:space="preserve"> IF(SUM(IC24)&lt;=0,"",IB24/IC24)</f>
        <v/>
      </c>
      <c r="IH24" t="str">
        <f xml:space="preserve"> IF(SUM(IG24)&lt;=0,"",IF24/IG24)</f>
        <v/>
      </c>
      <c r="II24" s="431"/>
    </row>
    <row r="25" spans="1:243" ht="13.5" hidden="1" thickBot="1" x14ac:dyDescent="0.25">
      <c r="A25">
        <f t="shared" si="1"/>
        <v>6</v>
      </c>
      <c r="C25" s="430"/>
      <c r="G25" t="str">
        <f t="shared" ref="G25:G67" si="2" xml:space="preserve"> IF(SUM(F25)&lt;=0,"",E25/F25)</f>
        <v/>
      </c>
      <c r="K25" t="str">
        <f t="shared" ref="K25:K67" si="3" xml:space="preserve"> IF(SUM(J25)&lt;=0,"",I25/J25)</f>
        <v/>
      </c>
      <c r="L25" s="431"/>
      <c r="N25" s="430"/>
      <c r="R25" t="str">
        <f t="shared" ref="R25:R67" si="4" xml:space="preserve"> IF(SUM(Q25)&lt;=0,"",P25/Q25)</f>
        <v/>
      </c>
      <c r="V25" t="str">
        <f t="shared" ref="V25:V67" si="5" xml:space="preserve"> IF(SUM(U25)&lt;=0,"",T25/U25)</f>
        <v/>
      </c>
      <c r="W25" s="431"/>
      <c r="Y25" s="430"/>
      <c r="AC25" t="str">
        <f t="shared" ref="AC25:AC67" si="6" xml:space="preserve"> IF(SUM(AB25)&lt;=0,"",AA25/AB25)</f>
        <v/>
      </c>
      <c r="AG25" t="str">
        <f t="shared" ref="AG25:AG67" si="7" xml:space="preserve"> IF(SUM(AF25)&lt;=0,"",AE25/AF25)</f>
        <v/>
      </c>
      <c r="AH25" s="431"/>
      <c r="AJ25" s="430"/>
      <c r="AN25" t="str">
        <f t="shared" ref="AN25:AN67" si="8" xml:space="preserve"> IF(SUM(AM25)&lt;=0,"",AL25/AM25)</f>
        <v/>
      </c>
      <c r="AR25" t="str">
        <f t="shared" ref="AR25:AR67" si="9" xml:space="preserve"> IF(SUM(AQ25)&lt;=0,"",AP25/AQ25)</f>
        <v/>
      </c>
      <c r="AS25" s="431"/>
      <c r="AU25" s="430"/>
      <c r="AY25" t="str">
        <f t="shared" ref="AY25:AY67" si="10" xml:space="preserve"> IF(SUM(AX25)&lt;=0,"",AW25/AX25)</f>
        <v/>
      </c>
      <c r="BC25" t="str">
        <f t="shared" ref="BC25:BC67" si="11" xml:space="preserve"> IF(SUM(BB25)&lt;=0,"",BA25/BB25)</f>
        <v/>
      </c>
      <c r="BD25" s="431"/>
      <c r="BF25" s="430"/>
      <c r="BJ25" t="str">
        <f t="shared" ref="BJ25:BJ67" si="12" xml:space="preserve"> IF(SUM(BI25)&lt;=0,"",BH25/BI25)</f>
        <v/>
      </c>
      <c r="BN25" t="str">
        <f t="shared" ref="BN25:BN67" si="13" xml:space="preserve"> IF(SUM(BM25)&lt;=0,"",BL25/BM25)</f>
        <v/>
      </c>
      <c r="BO25" s="431"/>
      <c r="BQ25" s="430"/>
      <c r="BU25" t="str">
        <f t="shared" ref="BU25:BU67" si="14" xml:space="preserve"> IF(SUM(BT25)&lt;=0,"",BS25/BT25)</f>
        <v/>
      </c>
      <c r="BY25" t="str">
        <f t="shared" ref="BY25:BY67" si="15" xml:space="preserve"> IF(SUM(BX25)&lt;=0,"",BW25/BX25)</f>
        <v/>
      </c>
      <c r="BZ25" s="431"/>
      <c r="CB25" s="430"/>
      <c r="CF25" t="str">
        <f t="shared" ref="CF25:CF67" si="16" xml:space="preserve"> IF(SUM(CE25)&lt;=0,"",CD25/CE25)</f>
        <v/>
      </c>
      <c r="CJ25" t="str">
        <f t="shared" ref="CJ25:CJ67" si="17" xml:space="preserve"> IF(SUM(CI25)&lt;=0,"",CH25/CI25)</f>
        <v/>
      </c>
      <c r="CK25" s="431"/>
      <c r="CM25" s="430"/>
      <c r="CQ25" t="str">
        <f t="shared" ref="CQ25:CQ67" si="18" xml:space="preserve"> IF(SUM(CP25)&lt;=0,"",CO25/CP25)</f>
        <v/>
      </c>
      <c r="CU25" t="str">
        <f t="shared" ref="CU25:CU67" si="19" xml:space="preserve"> IF(SUM(CT25)&lt;=0,"",CS25/CT25)</f>
        <v/>
      </c>
      <c r="CV25" s="431"/>
      <c r="CX25" s="430"/>
      <c r="DB25" t="str">
        <f t="shared" ref="DB25:DB67" si="20" xml:space="preserve"> IF(SUM(DA25)&lt;=0,"",CZ25/DA25)</f>
        <v/>
      </c>
      <c r="DF25" t="str">
        <f t="shared" ref="DF25:DF67" si="21" xml:space="preserve"> IF(SUM(DE25)&lt;=0,"",DD25/DE25)</f>
        <v/>
      </c>
      <c r="DG25" s="431"/>
      <c r="DI25" s="430"/>
      <c r="DM25" t="str">
        <f t="shared" ref="DM25:DM67" si="22" xml:space="preserve"> IF(SUM(DL25)&lt;=0,"",DK25/DL25)</f>
        <v/>
      </c>
      <c r="DQ25" t="str">
        <f t="shared" ref="DQ25:DQ67" si="23" xml:space="preserve"> IF(SUM(DP25)&lt;=0,"",DO25/DP25)</f>
        <v/>
      </c>
      <c r="DR25" s="431"/>
      <c r="DT25" s="430"/>
      <c r="DX25" t="str">
        <f t="shared" ref="DX25:DX67" si="24" xml:space="preserve"> IF(SUM(DW25)&lt;=0,"",DV25/DW25)</f>
        <v/>
      </c>
      <c r="EB25" t="str">
        <f t="shared" ref="EB25:EB67" si="25" xml:space="preserve"> IF(SUM(EA25)&lt;=0,"",DZ25/EA25)</f>
        <v/>
      </c>
      <c r="EC25" s="431"/>
      <c r="EE25" s="430"/>
      <c r="EI25" t="str">
        <f t="shared" ref="EI25:EI67" si="26" xml:space="preserve"> IF(SUM(EH25)&lt;=0,"",EG25/EH25)</f>
        <v/>
      </c>
      <c r="EM25" t="str">
        <f t="shared" ref="EM25:EM67" si="27" xml:space="preserve"> IF(SUM(EL25)&lt;=0,"",EK25/EL25)</f>
        <v/>
      </c>
      <c r="EN25" s="431"/>
      <c r="EP25" s="430"/>
      <c r="ET25" t="str">
        <f t="shared" ref="ET25:ET67" si="28" xml:space="preserve"> IF(SUM(ES25)&lt;=0,"",ER25/ES25)</f>
        <v/>
      </c>
      <c r="EX25" t="str">
        <f t="shared" ref="EX25:EX67" si="29" xml:space="preserve"> IF(SUM(EW25)&lt;=0,"",EV25/EW25)</f>
        <v/>
      </c>
      <c r="EY25" s="431"/>
      <c r="FA25" s="430"/>
      <c r="FE25" t="str">
        <f t="shared" ref="FE25:FE67" si="30" xml:space="preserve"> IF(SUM(FD25)&lt;=0,"",FC25/FD25)</f>
        <v/>
      </c>
      <c r="FI25" t="str">
        <f t="shared" ref="FI25:FI67" si="31" xml:space="preserve"> IF(SUM(FH25)&lt;=0,"",FG25/FH25)</f>
        <v/>
      </c>
      <c r="FJ25" s="431"/>
      <c r="FL25" s="430"/>
      <c r="FP25" t="str">
        <f t="shared" ref="FP25:FP67" si="32" xml:space="preserve"> IF(SUM(FO25)&lt;=0,"",FN25/FO25)</f>
        <v/>
      </c>
      <c r="FT25" t="str">
        <f t="shared" ref="FT25:FT67" si="33" xml:space="preserve"> IF(SUM(FS25)&lt;=0,"",FR25/FS25)</f>
        <v/>
      </c>
      <c r="FU25" s="431"/>
      <c r="FW25" s="430"/>
      <c r="GA25" t="str">
        <f t="shared" ref="GA25:GA67" si="34" xml:space="preserve"> IF(SUM(FZ25)&lt;=0,"",FY25/FZ25)</f>
        <v/>
      </c>
      <c r="GE25" t="str">
        <f t="shared" ref="GE25:GE67" si="35" xml:space="preserve"> IF(SUM(GD25)&lt;=0,"",GC25/GD25)</f>
        <v/>
      </c>
      <c r="GF25" s="431"/>
      <c r="GH25" s="430"/>
      <c r="GL25" t="str">
        <f t="shared" ref="GL25:GL67" si="36" xml:space="preserve"> IF(SUM(GK25)&lt;=0,"",GJ25/GK25)</f>
        <v/>
      </c>
      <c r="GP25" t="str">
        <f t="shared" ref="GP25:GP67" si="37" xml:space="preserve"> IF(SUM(GO25)&lt;=0,"",GN25/GO25)</f>
        <v/>
      </c>
      <c r="GQ25" s="431"/>
      <c r="GS25" s="430"/>
      <c r="GW25" t="str">
        <f t="shared" ref="GW25:GW67" si="38" xml:space="preserve"> IF(SUM(GV25)&lt;=0,"",GU25/GV25)</f>
        <v/>
      </c>
      <c r="HA25" t="str">
        <f t="shared" ref="HA25:HA67" si="39" xml:space="preserve"> IF(SUM(GZ25)&lt;=0,"",GY25/GZ25)</f>
        <v/>
      </c>
      <c r="HB25" s="431"/>
      <c r="HD25" s="430"/>
      <c r="HH25" t="str">
        <f t="shared" ref="HH25:HH67" si="40" xml:space="preserve"> IF(SUM(HG25)&lt;=0,"",HF25/HG25)</f>
        <v/>
      </c>
      <c r="HL25" t="str">
        <f t="shared" ref="HL25:HL67" si="41" xml:space="preserve"> IF(SUM(HK25)&lt;=0,"",HJ25/HK25)</f>
        <v/>
      </c>
      <c r="HM25" s="431"/>
      <c r="HO25" s="430"/>
      <c r="HS25" t="str">
        <f t="shared" ref="HS25:HS67" si="42" xml:space="preserve"> IF(SUM(HR25)&lt;=0,"",HQ25/HR25)</f>
        <v/>
      </c>
      <c r="HW25" t="str">
        <f t="shared" ref="HW25:HW67" si="43" xml:space="preserve"> IF(SUM(HV25)&lt;=0,"",HU25/HV25)</f>
        <v/>
      </c>
      <c r="HX25" s="431"/>
      <c r="HZ25" s="430"/>
      <c r="ID25" t="str">
        <f t="shared" ref="ID25:ID67" si="44" xml:space="preserve"> IF(SUM(IC25)&lt;=0,"",IB25/IC25)</f>
        <v/>
      </c>
      <c r="IH25" t="str">
        <f t="shared" ref="IH25:IH67" si="45" xml:space="preserve"> IF(SUM(IG25)&lt;=0,"",IF25/IG25)</f>
        <v/>
      </c>
      <c r="II25" s="431"/>
    </row>
    <row r="26" spans="1:243" ht="13.5" hidden="1" thickBot="1" x14ac:dyDescent="0.25">
      <c r="A26">
        <f t="shared" si="1"/>
        <v>7</v>
      </c>
      <c r="C26" s="430"/>
      <c r="G26" t="str">
        <f t="shared" si="2"/>
        <v/>
      </c>
      <c r="K26" t="str">
        <f t="shared" si="3"/>
        <v/>
      </c>
      <c r="L26" s="431"/>
      <c r="N26" s="430"/>
      <c r="R26" t="str">
        <f t="shared" si="4"/>
        <v/>
      </c>
      <c r="V26" t="str">
        <f t="shared" si="5"/>
        <v/>
      </c>
      <c r="W26" s="431"/>
      <c r="Y26" s="430"/>
      <c r="AC26" t="str">
        <f t="shared" si="6"/>
        <v/>
      </c>
      <c r="AG26" t="str">
        <f t="shared" si="7"/>
        <v/>
      </c>
      <c r="AH26" s="431"/>
      <c r="AJ26" s="430"/>
      <c r="AN26" t="str">
        <f t="shared" si="8"/>
        <v/>
      </c>
      <c r="AR26" t="str">
        <f t="shared" si="9"/>
        <v/>
      </c>
      <c r="AS26" s="431"/>
      <c r="AU26" s="430"/>
      <c r="AY26" t="str">
        <f t="shared" si="10"/>
        <v/>
      </c>
      <c r="BC26" t="str">
        <f t="shared" si="11"/>
        <v/>
      </c>
      <c r="BD26" s="431"/>
      <c r="BF26" s="430"/>
      <c r="BJ26" t="str">
        <f t="shared" si="12"/>
        <v/>
      </c>
      <c r="BN26" t="str">
        <f t="shared" si="13"/>
        <v/>
      </c>
      <c r="BO26" s="431"/>
      <c r="BQ26" s="430"/>
      <c r="BU26" t="str">
        <f t="shared" si="14"/>
        <v/>
      </c>
      <c r="BY26" t="str">
        <f t="shared" si="15"/>
        <v/>
      </c>
      <c r="BZ26" s="431"/>
      <c r="CB26" s="430"/>
      <c r="CF26" t="str">
        <f t="shared" si="16"/>
        <v/>
      </c>
      <c r="CJ26" t="str">
        <f t="shared" si="17"/>
        <v/>
      </c>
      <c r="CK26" s="431"/>
      <c r="CM26" s="430"/>
      <c r="CQ26" t="str">
        <f t="shared" si="18"/>
        <v/>
      </c>
      <c r="CU26" t="str">
        <f t="shared" si="19"/>
        <v/>
      </c>
      <c r="CV26" s="431"/>
      <c r="CX26" s="430"/>
      <c r="DB26" t="str">
        <f t="shared" si="20"/>
        <v/>
      </c>
      <c r="DF26" t="str">
        <f t="shared" si="21"/>
        <v/>
      </c>
      <c r="DG26" s="431"/>
      <c r="DI26" s="430"/>
      <c r="DM26" t="str">
        <f t="shared" si="22"/>
        <v/>
      </c>
      <c r="DQ26" t="str">
        <f t="shared" si="23"/>
        <v/>
      </c>
      <c r="DR26" s="431"/>
      <c r="DT26" s="430"/>
      <c r="DX26" t="str">
        <f t="shared" si="24"/>
        <v/>
      </c>
      <c r="EB26" t="str">
        <f t="shared" si="25"/>
        <v/>
      </c>
      <c r="EC26" s="431"/>
      <c r="EE26" s="430"/>
      <c r="EI26" t="str">
        <f t="shared" si="26"/>
        <v/>
      </c>
      <c r="EM26" t="str">
        <f t="shared" si="27"/>
        <v/>
      </c>
      <c r="EN26" s="431"/>
      <c r="EP26" s="430"/>
      <c r="ET26" t="str">
        <f t="shared" si="28"/>
        <v/>
      </c>
      <c r="EX26" t="str">
        <f t="shared" si="29"/>
        <v/>
      </c>
      <c r="EY26" s="431"/>
      <c r="FA26" s="430"/>
      <c r="FE26" t="str">
        <f t="shared" si="30"/>
        <v/>
      </c>
      <c r="FI26" t="str">
        <f t="shared" si="31"/>
        <v/>
      </c>
      <c r="FJ26" s="431"/>
      <c r="FL26" s="430"/>
      <c r="FP26" t="str">
        <f t="shared" si="32"/>
        <v/>
      </c>
      <c r="FT26" t="str">
        <f t="shared" si="33"/>
        <v/>
      </c>
      <c r="FU26" s="431"/>
      <c r="FW26" s="430"/>
      <c r="GA26" t="str">
        <f t="shared" si="34"/>
        <v/>
      </c>
      <c r="GE26" t="str">
        <f t="shared" si="35"/>
        <v/>
      </c>
      <c r="GF26" s="431"/>
      <c r="GH26" s="430"/>
      <c r="GL26" t="str">
        <f t="shared" si="36"/>
        <v/>
      </c>
      <c r="GP26" t="str">
        <f t="shared" si="37"/>
        <v/>
      </c>
      <c r="GQ26" s="431"/>
      <c r="GS26" s="430"/>
      <c r="GW26" t="str">
        <f t="shared" si="38"/>
        <v/>
      </c>
      <c r="HA26" t="str">
        <f t="shared" si="39"/>
        <v/>
      </c>
      <c r="HB26" s="431"/>
      <c r="HD26" s="430"/>
      <c r="HH26" t="str">
        <f t="shared" si="40"/>
        <v/>
      </c>
      <c r="HL26" t="str">
        <f t="shared" si="41"/>
        <v/>
      </c>
      <c r="HM26" s="431"/>
      <c r="HO26" s="430"/>
      <c r="HS26" t="str">
        <f t="shared" si="42"/>
        <v/>
      </c>
      <c r="HW26" t="str">
        <f t="shared" si="43"/>
        <v/>
      </c>
      <c r="HX26" s="431"/>
      <c r="HZ26" s="430"/>
      <c r="ID26" t="str">
        <f t="shared" si="44"/>
        <v/>
      </c>
      <c r="IH26" t="str">
        <f t="shared" si="45"/>
        <v/>
      </c>
      <c r="II26" s="431"/>
    </row>
    <row r="27" spans="1:243" ht="13.5" hidden="1" thickBot="1" x14ac:dyDescent="0.25">
      <c r="A27">
        <f t="shared" si="1"/>
        <v>8</v>
      </c>
      <c r="C27" s="430"/>
      <c r="G27" t="str">
        <f t="shared" si="2"/>
        <v/>
      </c>
      <c r="K27" t="str">
        <f t="shared" si="3"/>
        <v/>
      </c>
      <c r="L27" s="431"/>
      <c r="N27" s="430"/>
      <c r="R27" t="str">
        <f t="shared" si="4"/>
        <v/>
      </c>
      <c r="V27" t="str">
        <f t="shared" si="5"/>
        <v/>
      </c>
      <c r="W27" s="431"/>
      <c r="Y27" s="430"/>
      <c r="AC27" t="str">
        <f t="shared" si="6"/>
        <v/>
      </c>
      <c r="AG27" t="str">
        <f t="shared" si="7"/>
        <v/>
      </c>
      <c r="AH27" s="431"/>
      <c r="AJ27" s="430"/>
      <c r="AN27" t="str">
        <f t="shared" si="8"/>
        <v/>
      </c>
      <c r="AR27" t="str">
        <f t="shared" si="9"/>
        <v/>
      </c>
      <c r="AS27" s="431"/>
      <c r="AU27" s="430"/>
      <c r="AY27" t="str">
        <f t="shared" si="10"/>
        <v/>
      </c>
      <c r="BC27" t="str">
        <f t="shared" si="11"/>
        <v/>
      </c>
      <c r="BD27" s="431"/>
      <c r="BF27" s="430"/>
      <c r="BJ27" t="str">
        <f t="shared" si="12"/>
        <v/>
      </c>
      <c r="BN27" t="str">
        <f t="shared" si="13"/>
        <v/>
      </c>
      <c r="BO27" s="431"/>
      <c r="BQ27" s="430"/>
      <c r="BU27" t="str">
        <f t="shared" si="14"/>
        <v/>
      </c>
      <c r="BY27" t="str">
        <f t="shared" si="15"/>
        <v/>
      </c>
      <c r="BZ27" s="431"/>
      <c r="CB27" s="430"/>
      <c r="CF27" t="str">
        <f t="shared" si="16"/>
        <v/>
      </c>
      <c r="CJ27" t="str">
        <f t="shared" si="17"/>
        <v/>
      </c>
      <c r="CK27" s="431"/>
      <c r="CM27" s="430"/>
      <c r="CQ27" t="str">
        <f t="shared" si="18"/>
        <v/>
      </c>
      <c r="CU27" t="str">
        <f t="shared" si="19"/>
        <v/>
      </c>
      <c r="CV27" s="431"/>
      <c r="CX27" s="430"/>
      <c r="DB27" t="str">
        <f t="shared" si="20"/>
        <v/>
      </c>
      <c r="DF27" t="str">
        <f t="shared" si="21"/>
        <v/>
      </c>
      <c r="DG27" s="431"/>
      <c r="DI27" s="430"/>
      <c r="DM27" t="str">
        <f t="shared" si="22"/>
        <v/>
      </c>
      <c r="DQ27" t="str">
        <f t="shared" si="23"/>
        <v/>
      </c>
      <c r="DR27" s="431"/>
      <c r="DT27" s="430"/>
      <c r="DX27" t="str">
        <f t="shared" si="24"/>
        <v/>
      </c>
      <c r="EB27" t="str">
        <f t="shared" si="25"/>
        <v/>
      </c>
      <c r="EC27" s="431"/>
      <c r="EE27" s="430"/>
      <c r="EI27" t="str">
        <f t="shared" si="26"/>
        <v/>
      </c>
      <c r="EM27" t="str">
        <f t="shared" si="27"/>
        <v/>
      </c>
      <c r="EN27" s="431"/>
      <c r="EP27" s="430"/>
      <c r="ET27" t="str">
        <f t="shared" si="28"/>
        <v/>
      </c>
      <c r="EX27" t="str">
        <f t="shared" si="29"/>
        <v/>
      </c>
      <c r="EY27" s="431"/>
      <c r="FA27" s="430"/>
      <c r="FE27" t="str">
        <f t="shared" si="30"/>
        <v/>
      </c>
      <c r="FI27" t="str">
        <f t="shared" si="31"/>
        <v/>
      </c>
      <c r="FJ27" s="431"/>
      <c r="FL27" s="430"/>
      <c r="FP27" t="str">
        <f t="shared" si="32"/>
        <v/>
      </c>
      <c r="FT27" t="str">
        <f t="shared" si="33"/>
        <v/>
      </c>
      <c r="FU27" s="431"/>
      <c r="FW27" s="430"/>
      <c r="GA27" t="str">
        <f t="shared" si="34"/>
        <v/>
      </c>
      <c r="GE27" t="str">
        <f t="shared" si="35"/>
        <v/>
      </c>
      <c r="GF27" s="431"/>
      <c r="GH27" s="430"/>
      <c r="GL27" t="str">
        <f t="shared" si="36"/>
        <v/>
      </c>
      <c r="GP27" t="str">
        <f t="shared" si="37"/>
        <v/>
      </c>
      <c r="GQ27" s="431"/>
      <c r="GS27" s="430"/>
      <c r="GW27" t="str">
        <f t="shared" si="38"/>
        <v/>
      </c>
      <c r="HA27" t="str">
        <f t="shared" si="39"/>
        <v/>
      </c>
      <c r="HB27" s="431"/>
      <c r="HD27" s="430"/>
      <c r="HH27" t="str">
        <f t="shared" si="40"/>
        <v/>
      </c>
      <c r="HL27" t="str">
        <f t="shared" si="41"/>
        <v/>
      </c>
      <c r="HM27" s="431"/>
      <c r="HO27" s="430"/>
      <c r="HS27" t="str">
        <f t="shared" si="42"/>
        <v/>
      </c>
      <c r="HW27" t="str">
        <f t="shared" si="43"/>
        <v/>
      </c>
      <c r="HX27" s="431"/>
      <c r="HZ27" s="430"/>
      <c r="ID27" t="str">
        <f t="shared" si="44"/>
        <v/>
      </c>
      <c r="IH27" t="str">
        <f t="shared" si="45"/>
        <v/>
      </c>
      <c r="II27" s="431"/>
    </row>
    <row r="28" spans="1:243" ht="13.5" hidden="1" thickBot="1" x14ac:dyDescent="0.25">
      <c r="A28">
        <f t="shared" si="1"/>
        <v>9</v>
      </c>
      <c r="C28" s="430"/>
      <c r="G28" t="str">
        <f t="shared" si="2"/>
        <v/>
      </c>
      <c r="K28" t="str">
        <f t="shared" si="3"/>
        <v/>
      </c>
      <c r="L28" s="431"/>
      <c r="N28" s="430"/>
      <c r="R28" t="str">
        <f t="shared" si="4"/>
        <v/>
      </c>
      <c r="V28" t="str">
        <f t="shared" si="5"/>
        <v/>
      </c>
      <c r="W28" s="431"/>
      <c r="Y28" s="430"/>
      <c r="AC28" t="str">
        <f t="shared" si="6"/>
        <v/>
      </c>
      <c r="AG28" t="str">
        <f t="shared" si="7"/>
        <v/>
      </c>
      <c r="AH28" s="431"/>
      <c r="AJ28" s="430"/>
      <c r="AN28" t="str">
        <f t="shared" si="8"/>
        <v/>
      </c>
      <c r="AR28" t="str">
        <f t="shared" si="9"/>
        <v/>
      </c>
      <c r="AS28" s="431"/>
      <c r="AU28" s="430"/>
      <c r="AY28" t="str">
        <f t="shared" si="10"/>
        <v/>
      </c>
      <c r="BC28" t="str">
        <f t="shared" si="11"/>
        <v/>
      </c>
      <c r="BD28" s="431"/>
      <c r="BF28" s="430"/>
      <c r="BJ28" t="str">
        <f t="shared" si="12"/>
        <v/>
      </c>
      <c r="BN28" t="str">
        <f t="shared" si="13"/>
        <v/>
      </c>
      <c r="BO28" s="431"/>
      <c r="BQ28" s="430"/>
      <c r="BU28" t="str">
        <f t="shared" si="14"/>
        <v/>
      </c>
      <c r="BY28" t="str">
        <f t="shared" si="15"/>
        <v/>
      </c>
      <c r="BZ28" s="431"/>
      <c r="CB28" s="430"/>
      <c r="CF28" t="str">
        <f t="shared" si="16"/>
        <v/>
      </c>
      <c r="CJ28" t="str">
        <f t="shared" si="17"/>
        <v/>
      </c>
      <c r="CK28" s="431"/>
      <c r="CM28" s="430"/>
      <c r="CQ28" t="str">
        <f t="shared" si="18"/>
        <v/>
      </c>
      <c r="CU28" t="str">
        <f t="shared" si="19"/>
        <v/>
      </c>
      <c r="CV28" s="431"/>
      <c r="CX28" s="430"/>
      <c r="DB28" t="str">
        <f t="shared" si="20"/>
        <v/>
      </c>
      <c r="DF28" t="str">
        <f t="shared" si="21"/>
        <v/>
      </c>
      <c r="DG28" s="431"/>
      <c r="DI28" s="430"/>
      <c r="DM28" t="str">
        <f t="shared" si="22"/>
        <v/>
      </c>
      <c r="DQ28" t="str">
        <f t="shared" si="23"/>
        <v/>
      </c>
      <c r="DR28" s="431"/>
      <c r="DT28" s="430"/>
      <c r="DX28" t="str">
        <f t="shared" si="24"/>
        <v/>
      </c>
      <c r="EB28" t="str">
        <f t="shared" si="25"/>
        <v/>
      </c>
      <c r="EC28" s="431"/>
      <c r="EE28" s="430"/>
      <c r="EI28" t="str">
        <f t="shared" si="26"/>
        <v/>
      </c>
      <c r="EM28" t="str">
        <f t="shared" si="27"/>
        <v/>
      </c>
      <c r="EN28" s="431"/>
      <c r="EP28" s="430"/>
      <c r="ET28" t="str">
        <f t="shared" si="28"/>
        <v/>
      </c>
      <c r="EX28" t="str">
        <f t="shared" si="29"/>
        <v/>
      </c>
      <c r="EY28" s="431"/>
      <c r="FA28" s="430"/>
      <c r="FE28" t="str">
        <f t="shared" si="30"/>
        <v/>
      </c>
      <c r="FI28" t="str">
        <f t="shared" si="31"/>
        <v/>
      </c>
      <c r="FJ28" s="431"/>
      <c r="FL28" s="430"/>
      <c r="FP28" t="str">
        <f t="shared" si="32"/>
        <v/>
      </c>
      <c r="FT28" t="str">
        <f t="shared" si="33"/>
        <v/>
      </c>
      <c r="FU28" s="431"/>
      <c r="FW28" s="430"/>
      <c r="GA28" t="str">
        <f t="shared" si="34"/>
        <v/>
      </c>
      <c r="GE28" t="str">
        <f t="shared" si="35"/>
        <v/>
      </c>
      <c r="GF28" s="431"/>
      <c r="GH28" s="430"/>
      <c r="GL28" t="str">
        <f t="shared" si="36"/>
        <v/>
      </c>
      <c r="GP28" t="str">
        <f t="shared" si="37"/>
        <v/>
      </c>
      <c r="GQ28" s="431"/>
      <c r="GS28" s="430"/>
      <c r="GW28" t="str">
        <f t="shared" si="38"/>
        <v/>
      </c>
      <c r="HA28" t="str">
        <f t="shared" si="39"/>
        <v/>
      </c>
      <c r="HB28" s="431"/>
      <c r="HD28" s="430"/>
      <c r="HH28" t="str">
        <f t="shared" si="40"/>
        <v/>
      </c>
      <c r="HL28" t="str">
        <f t="shared" si="41"/>
        <v/>
      </c>
      <c r="HM28" s="431"/>
      <c r="HO28" s="430"/>
      <c r="HS28" t="str">
        <f t="shared" si="42"/>
        <v/>
      </c>
      <c r="HW28" t="str">
        <f t="shared" si="43"/>
        <v/>
      </c>
      <c r="HX28" s="431"/>
      <c r="HZ28" s="430"/>
      <c r="ID28" t="str">
        <f t="shared" si="44"/>
        <v/>
      </c>
      <c r="IH28" t="str">
        <f t="shared" si="45"/>
        <v/>
      </c>
      <c r="II28" s="431"/>
    </row>
    <row r="29" spans="1:243" ht="13.5" hidden="1" thickBot="1" x14ac:dyDescent="0.25">
      <c r="A29">
        <f t="shared" si="1"/>
        <v>10</v>
      </c>
      <c r="C29" s="430"/>
      <c r="G29" t="str">
        <f t="shared" si="2"/>
        <v/>
      </c>
      <c r="K29" t="str">
        <f t="shared" si="3"/>
        <v/>
      </c>
      <c r="L29" s="431"/>
      <c r="N29" s="430"/>
      <c r="R29" t="str">
        <f t="shared" si="4"/>
        <v/>
      </c>
      <c r="V29" t="str">
        <f t="shared" si="5"/>
        <v/>
      </c>
      <c r="W29" s="431"/>
      <c r="Y29" s="430"/>
      <c r="AC29" t="str">
        <f t="shared" si="6"/>
        <v/>
      </c>
      <c r="AG29" t="str">
        <f t="shared" si="7"/>
        <v/>
      </c>
      <c r="AH29" s="431"/>
      <c r="AJ29" s="430"/>
      <c r="AN29" t="str">
        <f t="shared" si="8"/>
        <v/>
      </c>
      <c r="AR29" t="str">
        <f t="shared" si="9"/>
        <v/>
      </c>
      <c r="AS29" s="431"/>
      <c r="AU29" s="430"/>
      <c r="AY29" t="str">
        <f t="shared" si="10"/>
        <v/>
      </c>
      <c r="BC29" t="str">
        <f t="shared" si="11"/>
        <v/>
      </c>
      <c r="BD29" s="431"/>
      <c r="BF29" s="430"/>
      <c r="BJ29" t="str">
        <f t="shared" si="12"/>
        <v/>
      </c>
      <c r="BN29" t="str">
        <f t="shared" si="13"/>
        <v/>
      </c>
      <c r="BO29" s="431"/>
      <c r="BQ29" s="430"/>
      <c r="BU29" t="str">
        <f t="shared" si="14"/>
        <v/>
      </c>
      <c r="BY29" t="str">
        <f t="shared" si="15"/>
        <v/>
      </c>
      <c r="BZ29" s="431"/>
      <c r="CB29" s="430"/>
      <c r="CF29" t="str">
        <f t="shared" si="16"/>
        <v/>
      </c>
      <c r="CJ29" t="str">
        <f t="shared" si="17"/>
        <v/>
      </c>
      <c r="CK29" s="431"/>
      <c r="CM29" s="430"/>
      <c r="CQ29" t="str">
        <f t="shared" si="18"/>
        <v/>
      </c>
      <c r="CU29" t="str">
        <f t="shared" si="19"/>
        <v/>
      </c>
      <c r="CV29" s="431"/>
      <c r="CX29" s="430"/>
      <c r="DB29" t="str">
        <f t="shared" si="20"/>
        <v/>
      </c>
      <c r="DF29" t="str">
        <f t="shared" si="21"/>
        <v/>
      </c>
      <c r="DG29" s="431"/>
      <c r="DI29" s="430"/>
      <c r="DM29" t="str">
        <f t="shared" si="22"/>
        <v/>
      </c>
      <c r="DQ29" t="str">
        <f t="shared" si="23"/>
        <v/>
      </c>
      <c r="DR29" s="431"/>
      <c r="DT29" s="430"/>
      <c r="DX29" t="str">
        <f t="shared" si="24"/>
        <v/>
      </c>
      <c r="EB29" t="str">
        <f t="shared" si="25"/>
        <v/>
      </c>
      <c r="EC29" s="431"/>
      <c r="EE29" s="430"/>
      <c r="EI29" t="str">
        <f t="shared" si="26"/>
        <v/>
      </c>
      <c r="EM29" t="str">
        <f t="shared" si="27"/>
        <v/>
      </c>
      <c r="EN29" s="431"/>
      <c r="EP29" s="430"/>
      <c r="ET29" t="str">
        <f t="shared" si="28"/>
        <v/>
      </c>
      <c r="EX29" t="str">
        <f t="shared" si="29"/>
        <v/>
      </c>
      <c r="EY29" s="431"/>
      <c r="FA29" s="430"/>
      <c r="FE29" t="str">
        <f t="shared" si="30"/>
        <v/>
      </c>
      <c r="FI29" t="str">
        <f t="shared" si="31"/>
        <v/>
      </c>
      <c r="FJ29" s="431"/>
      <c r="FL29" s="430"/>
      <c r="FP29" t="str">
        <f t="shared" si="32"/>
        <v/>
      </c>
      <c r="FT29" t="str">
        <f t="shared" si="33"/>
        <v/>
      </c>
      <c r="FU29" s="431"/>
      <c r="FW29" s="430"/>
      <c r="GA29" t="str">
        <f t="shared" si="34"/>
        <v/>
      </c>
      <c r="GE29" t="str">
        <f t="shared" si="35"/>
        <v/>
      </c>
      <c r="GF29" s="431"/>
      <c r="GH29" s="430"/>
      <c r="GL29" t="str">
        <f t="shared" si="36"/>
        <v/>
      </c>
      <c r="GP29" t="str">
        <f t="shared" si="37"/>
        <v/>
      </c>
      <c r="GQ29" s="431"/>
      <c r="GS29" s="430"/>
      <c r="GW29" t="str">
        <f t="shared" si="38"/>
        <v/>
      </c>
      <c r="HA29" t="str">
        <f t="shared" si="39"/>
        <v/>
      </c>
      <c r="HB29" s="431"/>
      <c r="HD29" s="430"/>
      <c r="HH29" t="str">
        <f t="shared" si="40"/>
        <v/>
      </c>
      <c r="HL29" t="str">
        <f t="shared" si="41"/>
        <v/>
      </c>
      <c r="HM29" s="431"/>
      <c r="HO29" s="430"/>
      <c r="HS29" t="str">
        <f t="shared" si="42"/>
        <v/>
      </c>
      <c r="HW29" t="str">
        <f t="shared" si="43"/>
        <v/>
      </c>
      <c r="HX29" s="431"/>
      <c r="HZ29" s="430"/>
      <c r="ID29" t="str">
        <f t="shared" si="44"/>
        <v/>
      </c>
      <c r="IH29" t="str">
        <f t="shared" si="45"/>
        <v/>
      </c>
      <c r="II29" s="431"/>
    </row>
    <row r="30" spans="1:243" ht="13.5" hidden="1" thickBot="1" x14ac:dyDescent="0.25">
      <c r="A30">
        <f t="shared" si="1"/>
        <v>11</v>
      </c>
      <c r="C30" s="430"/>
      <c r="G30" t="str">
        <f t="shared" si="2"/>
        <v/>
      </c>
      <c r="K30" t="str">
        <f t="shared" si="3"/>
        <v/>
      </c>
      <c r="L30" s="431"/>
      <c r="N30" s="430"/>
      <c r="R30" t="str">
        <f t="shared" si="4"/>
        <v/>
      </c>
      <c r="V30" t="str">
        <f t="shared" si="5"/>
        <v/>
      </c>
      <c r="W30" s="431"/>
      <c r="Y30" s="430"/>
      <c r="AC30" t="str">
        <f t="shared" si="6"/>
        <v/>
      </c>
      <c r="AG30" t="str">
        <f t="shared" si="7"/>
        <v/>
      </c>
      <c r="AH30" s="431"/>
      <c r="AJ30" s="430"/>
      <c r="AN30" t="str">
        <f t="shared" si="8"/>
        <v/>
      </c>
      <c r="AR30" t="str">
        <f t="shared" si="9"/>
        <v/>
      </c>
      <c r="AS30" s="431"/>
      <c r="AU30" s="430"/>
      <c r="AY30" t="str">
        <f t="shared" si="10"/>
        <v/>
      </c>
      <c r="BC30" t="str">
        <f t="shared" si="11"/>
        <v/>
      </c>
      <c r="BD30" s="431"/>
      <c r="BF30" s="430"/>
      <c r="BJ30" t="str">
        <f t="shared" si="12"/>
        <v/>
      </c>
      <c r="BN30" t="str">
        <f t="shared" si="13"/>
        <v/>
      </c>
      <c r="BO30" s="431"/>
      <c r="BQ30" s="430"/>
      <c r="BU30" t="str">
        <f t="shared" si="14"/>
        <v/>
      </c>
      <c r="BY30" t="str">
        <f t="shared" si="15"/>
        <v/>
      </c>
      <c r="BZ30" s="431"/>
      <c r="CB30" s="430"/>
      <c r="CF30" t="str">
        <f t="shared" si="16"/>
        <v/>
      </c>
      <c r="CJ30" t="str">
        <f t="shared" si="17"/>
        <v/>
      </c>
      <c r="CK30" s="431"/>
      <c r="CM30" s="430"/>
      <c r="CQ30" t="str">
        <f t="shared" si="18"/>
        <v/>
      </c>
      <c r="CU30" t="str">
        <f t="shared" si="19"/>
        <v/>
      </c>
      <c r="CV30" s="431"/>
      <c r="CX30" s="430"/>
      <c r="DB30" t="str">
        <f t="shared" si="20"/>
        <v/>
      </c>
      <c r="DF30" t="str">
        <f t="shared" si="21"/>
        <v/>
      </c>
      <c r="DG30" s="431"/>
      <c r="DI30" s="430"/>
      <c r="DM30" t="str">
        <f t="shared" si="22"/>
        <v/>
      </c>
      <c r="DQ30" t="str">
        <f t="shared" si="23"/>
        <v/>
      </c>
      <c r="DR30" s="431"/>
      <c r="DT30" s="430"/>
      <c r="DX30" t="str">
        <f t="shared" si="24"/>
        <v/>
      </c>
      <c r="EB30" t="str">
        <f t="shared" si="25"/>
        <v/>
      </c>
      <c r="EC30" s="431"/>
      <c r="EE30" s="430"/>
      <c r="EI30" t="str">
        <f t="shared" si="26"/>
        <v/>
      </c>
      <c r="EM30" t="str">
        <f t="shared" si="27"/>
        <v/>
      </c>
      <c r="EN30" s="431"/>
      <c r="EP30" s="430"/>
      <c r="ET30" t="str">
        <f t="shared" si="28"/>
        <v/>
      </c>
      <c r="EX30" t="str">
        <f t="shared" si="29"/>
        <v/>
      </c>
      <c r="EY30" s="431"/>
      <c r="FA30" s="430"/>
      <c r="FE30" t="str">
        <f t="shared" si="30"/>
        <v/>
      </c>
      <c r="FI30" t="str">
        <f t="shared" si="31"/>
        <v/>
      </c>
      <c r="FJ30" s="431"/>
      <c r="FL30" s="430"/>
      <c r="FP30" t="str">
        <f t="shared" si="32"/>
        <v/>
      </c>
      <c r="FT30" t="str">
        <f t="shared" si="33"/>
        <v/>
      </c>
      <c r="FU30" s="431"/>
      <c r="FW30" s="430"/>
      <c r="GA30" t="str">
        <f t="shared" si="34"/>
        <v/>
      </c>
      <c r="GE30" t="str">
        <f t="shared" si="35"/>
        <v/>
      </c>
      <c r="GF30" s="431"/>
      <c r="GH30" s="430"/>
      <c r="GL30" t="str">
        <f t="shared" si="36"/>
        <v/>
      </c>
      <c r="GP30" t="str">
        <f t="shared" si="37"/>
        <v/>
      </c>
      <c r="GQ30" s="431"/>
      <c r="GS30" s="430"/>
      <c r="GW30" t="str">
        <f t="shared" si="38"/>
        <v/>
      </c>
      <c r="HA30" t="str">
        <f t="shared" si="39"/>
        <v/>
      </c>
      <c r="HB30" s="431"/>
      <c r="HD30" s="430"/>
      <c r="HH30" t="str">
        <f t="shared" si="40"/>
        <v/>
      </c>
      <c r="HL30" t="str">
        <f t="shared" si="41"/>
        <v/>
      </c>
      <c r="HM30" s="431"/>
      <c r="HO30" s="430"/>
      <c r="HS30" t="str">
        <f t="shared" si="42"/>
        <v/>
      </c>
      <c r="HW30" t="str">
        <f t="shared" si="43"/>
        <v/>
      </c>
      <c r="HX30" s="431"/>
      <c r="HZ30" s="430"/>
      <c r="ID30" t="str">
        <f t="shared" si="44"/>
        <v/>
      </c>
      <c r="IH30" t="str">
        <f t="shared" si="45"/>
        <v/>
      </c>
      <c r="II30" s="431"/>
    </row>
    <row r="31" spans="1:243" ht="13.5" hidden="1" thickBot="1" x14ac:dyDescent="0.25">
      <c r="A31">
        <f t="shared" si="1"/>
        <v>12</v>
      </c>
      <c r="C31" s="430"/>
      <c r="G31" t="str">
        <f t="shared" si="2"/>
        <v/>
      </c>
      <c r="K31" t="str">
        <f t="shared" si="3"/>
        <v/>
      </c>
      <c r="L31" s="431"/>
      <c r="N31" s="430"/>
      <c r="R31" t="str">
        <f t="shared" si="4"/>
        <v/>
      </c>
      <c r="V31" t="str">
        <f t="shared" si="5"/>
        <v/>
      </c>
      <c r="W31" s="431"/>
      <c r="Y31" s="430"/>
      <c r="AC31" t="str">
        <f t="shared" si="6"/>
        <v/>
      </c>
      <c r="AG31" t="str">
        <f t="shared" si="7"/>
        <v/>
      </c>
      <c r="AH31" s="431"/>
      <c r="AJ31" s="430"/>
      <c r="AN31" t="str">
        <f t="shared" si="8"/>
        <v/>
      </c>
      <c r="AR31" t="str">
        <f t="shared" si="9"/>
        <v/>
      </c>
      <c r="AS31" s="431"/>
      <c r="AU31" s="430"/>
      <c r="AY31" t="str">
        <f t="shared" si="10"/>
        <v/>
      </c>
      <c r="BC31" t="str">
        <f t="shared" si="11"/>
        <v/>
      </c>
      <c r="BD31" s="431"/>
      <c r="BF31" s="430"/>
      <c r="BJ31" t="str">
        <f t="shared" si="12"/>
        <v/>
      </c>
      <c r="BN31" t="str">
        <f t="shared" si="13"/>
        <v/>
      </c>
      <c r="BO31" s="431"/>
      <c r="BQ31" s="430"/>
      <c r="BU31" t="str">
        <f t="shared" si="14"/>
        <v/>
      </c>
      <c r="BY31" t="str">
        <f t="shared" si="15"/>
        <v/>
      </c>
      <c r="BZ31" s="431"/>
      <c r="CB31" s="430"/>
      <c r="CF31" t="str">
        <f t="shared" si="16"/>
        <v/>
      </c>
      <c r="CJ31" t="str">
        <f t="shared" si="17"/>
        <v/>
      </c>
      <c r="CK31" s="431"/>
      <c r="CM31" s="430"/>
      <c r="CQ31" t="str">
        <f t="shared" si="18"/>
        <v/>
      </c>
      <c r="CU31" t="str">
        <f t="shared" si="19"/>
        <v/>
      </c>
      <c r="CV31" s="431"/>
      <c r="CX31" s="430"/>
      <c r="DB31" t="str">
        <f t="shared" si="20"/>
        <v/>
      </c>
      <c r="DF31" t="str">
        <f t="shared" si="21"/>
        <v/>
      </c>
      <c r="DG31" s="431"/>
      <c r="DI31" s="430"/>
      <c r="DM31" t="str">
        <f t="shared" si="22"/>
        <v/>
      </c>
      <c r="DQ31" t="str">
        <f t="shared" si="23"/>
        <v/>
      </c>
      <c r="DR31" s="431"/>
      <c r="DT31" s="430"/>
      <c r="DX31" t="str">
        <f t="shared" si="24"/>
        <v/>
      </c>
      <c r="EB31" t="str">
        <f t="shared" si="25"/>
        <v/>
      </c>
      <c r="EC31" s="431"/>
      <c r="EE31" s="430"/>
      <c r="EI31" t="str">
        <f t="shared" si="26"/>
        <v/>
      </c>
      <c r="EM31" t="str">
        <f t="shared" si="27"/>
        <v/>
      </c>
      <c r="EN31" s="431"/>
      <c r="EP31" s="430"/>
      <c r="ET31" t="str">
        <f t="shared" si="28"/>
        <v/>
      </c>
      <c r="EX31" t="str">
        <f t="shared" si="29"/>
        <v/>
      </c>
      <c r="EY31" s="431"/>
      <c r="FA31" s="430"/>
      <c r="FE31" t="str">
        <f t="shared" si="30"/>
        <v/>
      </c>
      <c r="FI31" t="str">
        <f t="shared" si="31"/>
        <v/>
      </c>
      <c r="FJ31" s="431"/>
      <c r="FL31" s="430"/>
      <c r="FP31" t="str">
        <f t="shared" si="32"/>
        <v/>
      </c>
      <c r="FT31" t="str">
        <f t="shared" si="33"/>
        <v/>
      </c>
      <c r="FU31" s="431"/>
      <c r="FW31" s="430"/>
      <c r="GA31" t="str">
        <f t="shared" si="34"/>
        <v/>
      </c>
      <c r="GE31" t="str">
        <f t="shared" si="35"/>
        <v/>
      </c>
      <c r="GF31" s="431"/>
      <c r="GH31" s="430"/>
      <c r="GL31" t="str">
        <f t="shared" si="36"/>
        <v/>
      </c>
      <c r="GP31" t="str">
        <f t="shared" si="37"/>
        <v/>
      </c>
      <c r="GQ31" s="431"/>
      <c r="GS31" s="430"/>
      <c r="GW31" t="str">
        <f t="shared" si="38"/>
        <v/>
      </c>
      <c r="HA31" t="str">
        <f t="shared" si="39"/>
        <v/>
      </c>
      <c r="HB31" s="431"/>
      <c r="HD31" s="430"/>
      <c r="HH31" t="str">
        <f t="shared" si="40"/>
        <v/>
      </c>
      <c r="HL31" t="str">
        <f t="shared" si="41"/>
        <v/>
      </c>
      <c r="HM31" s="431"/>
      <c r="HO31" s="430"/>
      <c r="HS31" t="str">
        <f t="shared" si="42"/>
        <v/>
      </c>
      <c r="HW31" t="str">
        <f t="shared" si="43"/>
        <v/>
      </c>
      <c r="HX31" s="431"/>
      <c r="HZ31" s="430"/>
      <c r="ID31" t="str">
        <f t="shared" si="44"/>
        <v/>
      </c>
      <c r="IH31" t="str">
        <f t="shared" si="45"/>
        <v/>
      </c>
      <c r="II31" s="431"/>
    </row>
    <row r="32" spans="1:243" ht="13.5" hidden="1" thickBot="1" x14ac:dyDescent="0.25">
      <c r="A32">
        <f t="shared" si="1"/>
        <v>13</v>
      </c>
      <c r="C32" s="430"/>
      <c r="G32" t="str">
        <f t="shared" si="2"/>
        <v/>
      </c>
      <c r="K32" t="str">
        <f t="shared" si="3"/>
        <v/>
      </c>
      <c r="L32" s="431"/>
      <c r="N32" s="430"/>
      <c r="R32" t="str">
        <f t="shared" si="4"/>
        <v/>
      </c>
      <c r="V32" t="str">
        <f t="shared" si="5"/>
        <v/>
      </c>
      <c r="W32" s="431"/>
      <c r="Y32" s="430"/>
      <c r="AC32" t="str">
        <f t="shared" si="6"/>
        <v/>
      </c>
      <c r="AG32" t="str">
        <f t="shared" si="7"/>
        <v/>
      </c>
      <c r="AH32" s="431"/>
      <c r="AJ32" s="430"/>
      <c r="AN32" t="str">
        <f t="shared" si="8"/>
        <v/>
      </c>
      <c r="AR32" t="str">
        <f t="shared" si="9"/>
        <v/>
      </c>
      <c r="AS32" s="431"/>
      <c r="AU32" s="430"/>
      <c r="AY32" t="str">
        <f t="shared" si="10"/>
        <v/>
      </c>
      <c r="BC32" t="str">
        <f t="shared" si="11"/>
        <v/>
      </c>
      <c r="BD32" s="431"/>
      <c r="BF32" s="430"/>
      <c r="BJ32" t="str">
        <f t="shared" si="12"/>
        <v/>
      </c>
      <c r="BN32" t="str">
        <f t="shared" si="13"/>
        <v/>
      </c>
      <c r="BO32" s="431"/>
      <c r="BQ32" s="430"/>
      <c r="BU32" t="str">
        <f t="shared" si="14"/>
        <v/>
      </c>
      <c r="BY32" t="str">
        <f t="shared" si="15"/>
        <v/>
      </c>
      <c r="BZ32" s="431"/>
      <c r="CB32" s="430"/>
      <c r="CF32" t="str">
        <f t="shared" si="16"/>
        <v/>
      </c>
      <c r="CJ32" t="str">
        <f t="shared" si="17"/>
        <v/>
      </c>
      <c r="CK32" s="431"/>
      <c r="CM32" s="430"/>
      <c r="CQ32" t="str">
        <f t="shared" si="18"/>
        <v/>
      </c>
      <c r="CU32" t="str">
        <f t="shared" si="19"/>
        <v/>
      </c>
      <c r="CV32" s="431"/>
      <c r="CX32" s="430"/>
      <c r="DB32" t="str">
        <f t="shared" si="20"/>
        <v/>
      </c>
      <c r="DF32" t="str">
        <f t="shared" si="21"/>
        <v/>
      </c>
      <c r="DG32" s="431"/>
      <c r="DI32" s="430"/>
      <c r="DM32" t="str">
        <f t="shared" si="22"/>
        <v/>
      </c>
      <c r="DQ32" t="str">
        <f t="shared" si="23"/>
        <v/>
      </c>
      <c r="DR32" s="431"/>
      <c r="DT32" s="430"/>
      <c r="DX32" t="str">
        <f t="shared" si="24"/>
        <v/>
      </c>
      <c r="EB32" t="str">
        <f t="shared" si="25"/>
        <v/>
      </c>
      <c r="EC32" s="431"/>
      <c r="EE32" s="430"/>
      <c r="EI32" t="str">
        <f t="shared" si="26"/>
        <v/>
      </c>
      <c r="EM32" t="str">
        <f t="shared" si="27"/>
        <v/>
      </c>
      <c r="EN32" s="431"/>
      <c r="EP32" s="430"/>
      <c r="ET32" t="str">
        <f t="shared" si="28"/>
        <v/>
      </c>
      <c r="EX32" t="str">
        <f t="shared" si="29"/>
        <v/>
      </c>
      <c r="EY32" s="431"/>
      <c r="FA32" s="430"/>
      <c r="FE32" t="str">
        <f t="shared" si="30"/>
        <v/>
      </c>
      <c r="FI32" t="str">
        <f t="shared" si="31"/>
        <v/>
      </c>
      <c r="FJ32" s="431"/>
      <c r="FL32" s="430"/>
      <c r="FP32" t="str">
        <f t="shared" si="32"/>
        <v/>
      </c>
      <c r="FT32" t="str">
        <f t="shared" si="33"/>
        <v/>
      </c>
      <c r="FU32" s="431"/>
      <c r="FW32" s="430"/>
      <c r="GA32" t="str">
        <f t="shared" si="34"/>
        <v/>
      </c>
      <c r="GE32" t="str">
        <f t="shared" si="35"/>
        <v/>
      </c>
      <c r="GF32" s="431"/>
      <c r="GH32" s="430"/>
      <c r="GL32" t="str">
        <f t="shared" si="36"/>
        <v/>
      </c>
      <c r="GP32" t="str">
        <f t="shared" si="37"/>
        <v/>
      </c>
      <c r="GQ32" s="431"/>
      <c r="GS32" s="430"/>
      <c r="GW32" t="str">
        <f t="shared" si="38"/>
        <v/>
      </c>
      <c r="HA32" t="str">
        <f t="shared" si="39"/>
        <v/>
      </c>
      <c r="HB32" s="431"/>
      <c r="HD32" s="430"/>
      <c r="HH32" t="str">
        <f t="shared" si="40"/>
        <v/>
      </c>
      <c r="HL32" t="str">
        <f t="shared" si="41"/>
        <v/>
      </c>
      <c r="HM32" s="431"/>
      <c r="HO32" s="430"/>
      <c r="HS32" t="str">
        <f t="shared" si="42"/>
        <v/>
      </c>
      <c r="HW32" t="str">
        <f t="shared" si="43"/>
        <v/>
      </c>
      <c r="HX32" s="431"/>
      <c r="HZ32" s="430"/>
      <c r="ID32" t="str">
        <f t="shared" si="44"/>
        <v/>
      </c>
      <c r="IH32" t="str">
        <f t="shared" si="45"/>
        <v/>
      </c>
      <c r="II32" s="431"/>
    </row>
    <row r="33" spans="1:243" ht="13.5" hidden="1" thickBot="1" x14ac:dyDescent="0.25">
      <c r="A33">
        <f t="shared" si="1"/>
        <v>14</v>
      </c>
      <c r="C33" s="430"/>
      <c r="G33" t="str">
        <f t="shared" si="2"/>
        <v/>
      </c>
      <c r="K33" t="str">
        <f t="shared" si="3"/>
        <v/>
      </c>
      <c r="L33" s="431"/>
      <c r="N33" s="430"/>
      <c r="R33" t="str">
        <f t="shared" si="4"/>
        <v/>
      </c>
      <c r="V33" t="str">
        <f t="shared" si="5"/>
        <v/>
      </c>
      <c r="W33" s="431"/>
      <c r="Y33" s="430"/>
      <c r="AC33" t="str">
        <f t="shared" si="6"/>
        <v/>
      </c>
      <c r="AG33" t="str">
        <f t="shared" si="7"/>
        <v/>
      </c>
      <c r="AH33" s="431"/>
      <c r="AJ33" s="430"/>
      <c r="AN33" t="str">
        <f t="shared" si="8"/>
        <v/>
      </c>
      <c r="AR33" t="str">
        <f t="shared" si="9"/>
        <v/>
      </c>
      <c r="AS33" s="431"/>
      <c r="AU33" s="430"/>
      <c r="AY33" t="str">
        <f t="shared" si="10"/>
        <v/>
      </c>
      <c r="BC33" t="str">
        <f t="shared" si="11"/>
        <v/>
      </c>
      <c r="BD33" s="431"/>
      <c r="BF33" s="430"/>
      <c r="BJ33" t="str">
        <f t="shared" si="12"/>
        <v/>
      </c>
      <c r="BN33" t="str">
        <f t="shared" si="13"/>
        <v/>
      </c>
      <c r="BO33" s="431"/>
      <c r="BQ33" s="430"/>
      <c r="BU33" t="str">
        <f t="shared" si="14"/>
        <v/>
      </c>
      <c r="BY33" t="str">
        <f t="shared" si="15"/>
        <v/>
      </c>
      <c r="BZ33" s="431"/>
      <c r="CB33" s="430"/>
      <c r="CF33" t="str">
        <f t="shared" si="16"/>
        <v/>
      </c>
      <c r="CJ33" t="str">
        <f t="shared" si="17"/>
        <v/>
      </c>
      <c r="CK33" s="431"/>
      <c r="CM33" s="430"/>
      <c r="CQ33" t="str">
        <f t="shared" si="18"/>
        <v/>
      </c>
      <c r="CU33" t="str">
        <f t="shared" si="19"/>
        <v/>
      </c>
      <c r="CV33" s="431"/>
      <c r="CX33" s="430"/>
      <c r="DB33" t="str">
        <f t="shared" si="20"/>
        <v/>
      </c>
      <c r="DF33" t="str">
        <f t="shared" si="21"/>
        <v/>
      </c>
      <c r="DG33" s="431"/>
      <c r="DI33" s="430"/>
      <c r="DM33" t="str">
        <f t="shared" si="22"/>
        <v/>
      </c>
      <c r="DQ33" t="str">
        <f t="shared" si="23"/>
        <v/>
      </c>
      <c r="DR33" s="431"/>
      <c r="DT33" s="430"/>
      <c r="DX33" t="str">
        <f t="shared" si="24"/>
        <v/>
      </c>
      <c r="EB33" t="str">
        <f t="shared" si="25"/>
        <v/>
      </c>
      <c r="EC33" s="431"/>
      <c r="EE33" s="430"/>
      <c r="EI33" t="str">
        <f t="shared" si="26"/>
        <v/>
      </c>
      <c r="EM33" t="str">
        <f t="shared" si="27"/>
        <v/>
      </c>
      <c r="EN33" s="431"/>
      <c r="EP33" s="430"/>
      <c r="ET33" t="str">
        <f t="shared" si="28"/>
        <v/>
      </c>
      <c r="EX33" t="str">
        <f t="shared" si="29"/>
        <v/>
      </c>
      <c r="EY33" s="431"/>
      <c r="FA33" s="430"/>
      <c r="FE33" t="str">
        <f t="shared" si="30"/>
        <v/>
      </c>
      <c r="FI33" t="str">
        <f t="shared" si="31"/>
        <v/>
      </c>
      <c r="FJ33" s="431"/>
      <c r="FL33" s="430"/>
      <c r="FP33" t="str">
        <f t="shared" si="32"/>
        <v/>
      </c>
      <c r="FT33" t="str">
        <f t="shared" si="33"/>
        <v/>
      </c>
      <c r="FU33" s="431"/>
      <c r="FW33" s="430"/>
      <c r="GA33" t="str">
        <f t="shared" si="34"/>
        <v/>
      </c>
      <c r="GE33" t="str">
        <f t="shared" si="35"/>
        <v/>
      </c>
      <c r="GF33" s="431"/>
      <c r="GH33" s="430"/>
      <c r="GL33" t="str">
        <f t="shared" si="36"/>
        <v/>
      </c>
      <c r="GP33" t="str">
        <f t="shared" si="37"/>
        <v/>
      </c>
      <c r="GQ33" s="431"/>
      <c r="GS33" s="430"/>
      <c r="GW33" t="str">
        <f t="shared" si="38"/>
        <v/>
      </c>
      <c r="HA33" t="str">
        <f t="shared" si="39"/>
        <v/>
      </c>
      <c r="HB33" s="431"/>
      <c r="HD33" s="430"/>
      <c r="HH33" t="str">
        <f t="shared" si="40"/>
        <v/>
      </c>
      <c r="HL33" t="str">
        <f t="shared" si="41"/>
        <v/>
      </c>
      <c r="HM33" s="431"/>
      <c r="HO33" s="430"/>
      <c r="HS33" t="str">
        <f t="shared" si="42"/>
        <v/>
      </c>
      <c r="HW33" t="str">
        <f t="shared" si="43"/>
        <v/>
      </c>
      <c r="HX33" s="431"/>
      <c r="HZ33" s="430"/>
      <c r="ID33" t="str">
        <f t="shared" si="44"/>
        <v/>
      </c>
      <c r="IH33" t="str">
        <f t="shared" si="45"/>
        <v/>
      </c>
      <c r="II33" s="431"/>
    </row>
    <row r="34" spans="1:243" ht="13.5" hidden="1" thickBot="1" x14ac:dyDescent="0.25">
      <c r="A34">
        <f t="shared" si="1"/>
        <v>15</v>
      </c>
      <c r="C34" s="430"/>
      <c r="G34" t="str">
        <f t="shared" si="2"/>
        <v/>
      </c>
      <c r="K34" t="str">
        <f t="shared" si="3"/>
        <v/>
      </c>
      <c r="L34" s="431"/>
      <c r="N34" s="430"/>
      <c r="R34" t="str">
        <f t="shared" si="4"/>
        <v/>
      </c>
      <c r="V34" t="str">
        <f t="shared" si="5"/>
        <v/>
      </c>
      <c r="W34" s="431"/>
      <c r="Y34" s="430"/>
      <c r="AC34" t="str">
        <f t="shared" si="6"/>
        <v/>
      </c>
      <c r="AG34" t="str">
        <f t="shared" si="7"/>
        <v/>
      </c>
      <c r="AH34" s="431"/>
      <c r="AJ34" s="430"/>
      <c r="AN34" t="str">
        <f t="shared" si="8"/>
        <v/>
      </c>
      <c r="AR34" t="str">
        <f t="shared" si="9"/>
        <v/>
      </c>
      <c r="AS34" s="431"/>
      <c r="AU34" s="430"/>
      <c r="AY34" t="str">
        <f t="shared" si="10"/>
        <v/>
      </c>
      <c r="BC34" t="str">
        <f t="shared" si="11"/>
        <v/>
      </c>
      <c r="BD34" s="431"/>
      <c r="BF34" s="430"/>
      <c r="BJ34" t="str">
        <f t="shared" si="12"/>
        <v/>
      </c>
      <c r="BN34" t="str">
        <f t="shared" si="13"/>
        <v/>
      </c>
      <c r="BO34" s="431"/>
      <c r="BQ34" s="430"/>
      <c r="BU34" t="str">
        <f t="shared" si="14"/>
        <v/>
      </c>
      <c r="BY34" t="str">
        <f t="shared" si="15"/>
        <v/>
      </c>
      <c r="BZ34" s="431"/>
      <c r="CB34" s="430"/>
      <c r="CF34" t="str">
        <f t="shared" si="16"/>
        <v/>
      </c>
      <c r="CJ34" t="str">
        <f t="shared" si="17"/>
        <v/>
      </c>
      <c r="CK34" s="431"/>
      <c r="CM34" s="430"/>
      <c r="CQ34" t="str">
        <f t="shared" si="18"/>
        <v/>
      </c>
      <c r="CU34" t="str">
        <f t="shared" si="19"/>
        <v/>
      </c>
      <c r="CV34" s="431"/>
      <c r="CX34" s="430"/>
      <c r="DB34" t="str">
        <f t="shared" si="20"/>
        <v/>
      </c>
      <c r="DF34" t="str">
        <f t="shared" si="21"/>
        <v/>
      </c>
      <c r="DG34" s="431"/>
      <c r="DI34" s="430"/>
      <c r="DM34" t="str">
        <f t="shared" si="22"/>
        <v/>
      </c>
      <c r="DQ34" t="str">
        <f t="shared" si="23"/>
        <v/>
      </c>
      <c r="DR34" s="431"/>
      <c r="DT34" s="430"/>
      <c r="DX34" t="str">
        <f t="shared" si="24"/>
        <v/>
      </c>
      <c r="EB34" t="str">
        <f t="shared" si="25"/>
        <v/>
      </c>
      <c r="EC34" s="431"/>
      <c r="EE34" s="430"/>
      <c r="EI34" t="str">
        <f t="shared" si="26"/>
        <v/>
      </c>
      <c r="EM34" t="str">
        <f t="shared" si="27"/>
        <v/>
      </c>
      <c r="EN34" s="431"/>
      <c r="EP34" s="430"/>
      <c r="ET34" t="str">
        <f t="shared" si="28"/>
        <v/>
      </c>
      <c r="EX34" t="str">
        <f t="shared" si="29"/>
        <v/>
      </c>
      <c r="EY34" s="431"/>
      <c r="FA34" s="430"/>
      <c r="FE34" t="str">
        <f t="shared" si="30"/>
        <v/>
      </c>
      <c r="FI34" t="str">
        <f t="shared" si="31"/>
        <v/>
      </c>
      <c r="FJ34" s="431"/>
      <c r="FL34" s="430"/>
      <c r="FP34" t="str">
        <f t="shared" si="32"/>
        <v/>
      </c>
      <c r="FT34" t="str">
        <f t="shared" si="33"/>
        <v/>
      </c>
      <c r="FU34" s="431"/>
      <c r="FW34" s="430"/>
      <c r="GA34" t="str">
        <f t="shared" si="34"/>
        <v/>
      </c>
      <c r="GE34" t="str">
        <f t="shared" si="35"/>
        <v/>
      </c>
      <c r="GF34" s="431"/>
      <c r="GH34" s="430"/>
      <c r="GL34" t="str">
        <f t="shared" si="36"/>
        <v/>
      </c>
      <c r="GP34" t="str">
        <f t="shared" si="37"/>
        <v/>
      </c>
      <c r="GQ34" s="431"/>
      <c r="GS34" s="430"/>
      <c r="GW34" t="str">
        <f t="shared" si="38"/>
        <v/>
      </c>
      <c r="HA34" t="str">
        <f t="shared" si="39"/>
        <v/>
      </c>
      <c r="HB34" s="431"/>
      <c r="HD34" s="430"/>
      <c r="HH34" t="str">
        <f t="shared" si="40"/>
        <v/>
      </c>
      <c r="HL34" t="str">
        <f t="shared" si="41"/>
        <v/>
      </c>
      <c r="HM34" s="431"/>
      <c r="HO34" s="430"/>
      <c r="HS34" t="str">
        <f t="shared" si="42"/>
        <v/>
      </c>
      <c r="HW34" t="str">
        <f t="shared" si="43"/>
        <v/>
      </c>
      <c r="HX34" s="431"/>
      <c r="HZ34" s="430"/>
      <c r="ID34" t="str">
        <f t="shared" si="44"/>
        <v/>
      </c>
      <c r="IH34" t="str">
        <f t="shared" si="45"/>
        <v/>
      </c>
      <c r="II34" s="431"/>
    </row>
    <row r="35" spans="1:243" ht="13.5" hidden="1" thickBot="1" x14ac:dyDescent="0.25">
      <c r="A35">
        <f t="shared" si="1"/>
        <v>16</v>
      </c>
      <c r="C35" s="430"/>
      <c r="G35" t="str">
        <f t="shared" si="2"/>
        <v/>
      </c>
      <c r="K35" t="str">
        <f t="shared" si="3"/>
        <v/>
      </c>
      <c r="L35" s="431"/>
      <c r="N35" s="430"/>
      <c r="R35" t="str">
        <f t="shared" si="4"/>
        <v/>
      </c>
      <c r="V35" t="str">
        <f t="shared" si="5"/>
        <v/>
      </c>
      <c r="W35" s="431"/>
      <c r="Y35" s="430"/>
      <c r="AC35" t="str">
        <f t="shared" si="6"/>
        <v/>
      </c>
      <c r="AG35" t="str">
        <f t="shared" si="7"/>
        <v/>
      </c>
      <c r="AH35" s="431"/>
      <c r="AJ35" s="430"/>
      <c r="AN35" t="str">
        <f t="shared" si="8"/>
        <v/>
      </c>
      <c r="AR35" t="str">
        <f t="shared" si="9"/>
        <v/>
      </c>
      <c r="AS35" s="431"/>
      <c r="AU35" s="430"/>
      <c r="AY35" t="str">
        <f t="shared" si="10"/>
        <v/>
      </c>
      <c r="BC35" t="str">
        <f t="shared" si="11"/>
        <v/>
      </c>
      <c r="BD35" s="431"/>
      <c r="BF35" s="430"/>
      <c r="BJ35" t="str">
        <f t="shared" si="12"/>
        <v/>
      </c>
      <c r="BN35" t="str">
        <f t="shared" si="13"/>
        <v/>
      </c>
      <c r="BO35" s="431"/>
      <c r="BQ35" s="430"/>
      <c r="BU35" t="str">
        <f t="shared" si="14"/>
        <v/>
      </c>
      <c r="BY35" t="str">
        <f t="shared" si="15"/>
        <v/>
      </c>
      <c r="BZ35" s="431"/>
      <c r="CB35" s="430"/>
      <c r="CF35" t="str">
        <f t="shared" si="16"/>
        <v/>
      </c>
      <c r="CJ35" t="str">
        <f t="shared" si="17"/>
        <v/>
      </c>
      <c r="CK35" s="431"/>
      <c r="CM35" s="430"/>
      <c r="CQ35" t="str">
        <f t="shared" si="18"/>
        <v/>
      </c>
      <c r="CU35" t="str">
        <f t="shared" si="19"/>
        <v/>
      </c>
      <c r="CV35" s="431"/>
      <c r="CX35" s="430"/>
      <c r="DB35" t="str">
        <f t="shared" si="20"/>
        <v/>
      </c>
      <c r="DF35" t="str">
        <f t="shared" si="21"/>
        <v/>
      </c>
      <c r="DG35" s="431"/>
      <c r="DI35" s="430"/>
      <c r="DM35" t="str">
        <f t="shared" si="22"/>
        <v/>
      </c>
      <c r="DQ35" t="str">
        <f t="shared" si="23"/>
        <v/>
      </c>
      <c r="DR35" s="431"/>
      <c r="DT35" s="430"/>
      <c r="DX35" t="str">
        <f t="shared" si="24"/>
        <v/>
      </c>
      <c r="EB35" t="str">
        <f t="shared" si="25"/>
        <v/>
      </c>
      <c r="EC35" s="431"/>
      <c r="EE35" s="430"/>
      <c r="EI35" t="str">
        <f t="shared" si="26"/>
        <v/>
      </c>
      <c r="EM35" t="str">
        <f t="shared" si="27"/>
        <v/>
      </c>
      <c r="EN35" s="431"/>
      <c r="EP35" s="430"/>
      <c r="ET35" t="str">
        <f t="shared" si="28"/>
        <v/>
      </c>
      <c r="EX35" t="str">
        <f t="shared" si="29"/>
        <v/>
      </c>
      <c r="EY35" s="431"/>
      <c r="FA35" s="430"/>
      <c r="FE35" t="str">
        <f t="shared" si="30"/>
        <v/>
      </c>
      <c r="FI35" t="str">
        <f t="shared" si="31"/>
        <v/>
      </c>
      <c r="FJ35" s="431"/>
      <c r="FL35" s="430"/>
      <c r="FP35" t="str">
        <f t="shared" si="32"/>
        <v/>
      </c>
      <c r="FT35" t="str">
        <f t="shared" si="33"/>
        <v/>
      </c>
      <c r="FU35" s="431"/>
      <c r="FW35" s="430"/>
      <c r="GA35" t="str">
        <f t="shared" si="34"/>
        <v/>
      </c>
      <c r="GE35" t="str">
        <f t="shared" si="35"/>
        <v/>
      </c>
      <c r="GF35" s="431"/>
      <c r="GH35" s="430"/>
      <c r="GL35" t="str">
        <f t="shared" si="36"/>
        <v/>
      </c>
      <c r="GP35" t="str">
        <f t="shared" si="37"/>
        <v/>
      </c>
      <c r="GQ35" s="431"/>
      <c r="GS35" s="430"/>
      <c r="GW35" t="str">
        <f t="shared" si="38"/>
        <v/>
      </c>
      <c r="HA35" t="str">
        <f t="shared" si="39"/>
        <v/>
      </c>
      <c r="HB35" s="431"/>
      <c r="HD35" s="430"/>
      <c r="HH35" t="str">
        <f t="shared" si="40"/>
        <v/>
      </c>
      <c r="HL35" t="str">
        <f t="shared" si="41"/>
        <v/>
      </c>
      <c r="HM35" s="431"/>
      <c r="HO35" s="430"/>
      <c r="HS35" t="str">
        <f t="shared" si="42"/>
        <v/>
      </c>
      <c r="HW35" t="str">
        <f t="shared" si="43"/>
        <v/>
      </c>
      <c r="HX35" s="431"/>
      <c r="HZ35" s="430"/>
      <c r="ID35" t="str">
        <f t="shared" si="44"/>
        <v/>
      </c>
      <c r="IH35" t="str">
        <f t="shared" si="45"/>
        <v/>
      </c>
      <c r="II35" s="431"/>
    </row>
    <row r="36" spans="1:243" ht="13.5" hidden="1" thickBot="1" x14ac:dyDescent="0.25">
      <c r="A36">
        <f t="shared" si="1"/>
        <v>17</v>
      </c>
      <c r="C36" s="430"/>
      <c r="G36" t="str">
        <f t="shared" si="2"/>
        <v/>
      </c>
      <c r="K36" t="str">
        <f t="shared" si="3"/>
        <v/>
      </c>
      <c r="L36" s="431"/>
      <c r="N36" s="430"/>
      <c r="R36" t="str">
        <f t="shared" si="4"/>
        <v/>
      </c>
      <c r="V36" t="str">
        <f t="shared" si="5"/>
        <v/>
      </c>
      <c r="W36" s="431"/>
      <c r="Y36" s="430"/>
      <c r="AC36" t="str">
        <f t="shared" si="6"/>
        <v/>
      </c>
      <c r="AG36" t="str">
        <f t="shared" si="7"/>
        <v/>
      </c>
      <c r="AH36" s="431"/>
      <c r="AJ36" s="430"/>
      <c r="AN36" t="str">
        <f t="shared" si="8"/>
        <v/>
      </c>
      <c r="AR36" t="str">
        <f t="shared" si="9"/>
        <v/>
      </c>
      <c r="AS36" s="431"/>
      <c r="AU36" s="430"/>
      <c r="AY36" t="str">
        <f t="shared" si="10"/>
        <v/>
      </c>
      <c r="BC36" t="str">
        <f t="shared" si="11"/>
        <v/>
      </c>
      <c r="BD36" s="431"/>
      <c r="BF36" s="430"/>
      <c r="BJ36" t="str">
        <f t="shared" si="12"/>
        <v/>
      </c>
      <c r="BN36" t="str">
        <f t="shared" si="13"/>
        <v/>
      </c>
      <c r="BO36" s="431"/>
      <c r="BQ36" s="430"/>
      <c r="BU36" t="str">
        <f t="shared" si="14"/>
        <v/>
      </c>
      <c r="BY36" t="str">
        <f t="shared" si="15"/>
        <v/>
      </c>
      <c r="BZ36" s="431"/>
      <c r="CB36" s="430"/>
      <c r="CF36" t="str">
        <f t="shared" si="16"/>
        <v/>
      </c>
      <c r="CJ36" t="str">
        <f t="shared" si="17"/>
        <v/>
      </c>
      <c r="CK36" s="431"/>
      <c r="CM36" s="430"/>
      <c r="CQ36" t="str">
        <f t="shared" si="18"/>
        <v/>
      </c>
      <c r="CU36" t="str">
        <f t="shared" si="19"/>
        <v/>
      </c>
      <c r="CV36" s="431"/>
      <c r="CX36" s="430"/>
      <c r="DB36" t="str">
        <f t="shared" si="20"/>
        <v/>
      </c>
      <c r="DF36" t="str">
        <f t="shared" si="21"/>
        <v/>
      </c>
      <c r="DG36" s="431"/>
      <c r="DI36" s="430"/>
      <c r="DM36" t="str">
        <f t="shared" si="22"/>
        <v/>
      </c>
      <c r="DQ36" t="str">
        <f t="shared" si="23"/>
        <v/>
      </c>
      <c r="DR36" s="431"/>
      <c r="DT36" s="430"/>
      <c r="DX36" t="str">
        <f t="shared" si="24"/>
        <v/>
      </c>
      <c r="EB36" t="str">
        <f t="shared" si="25"/>
        <v/>
      </c>
      <c r="EC36" s="431"/>
      <c r="EE36" s="430"/>
      <c r="EI36" t="str">
        <f t="shared" si="26"/>
        <v/>
      </c>
      <c r="EM36" t="str">
        <f t="shared" si="27"/>
        <v/>
      </c>
      <c r="EN36" s="431"/>
      <c r="EP36" s="430"/>
      <c r="ET36" t="str">
        <f t="shared" si="28"/>
        <v/>
      </c>
      <c r="EX36" t="str">
        <f t="shared" si="29"/>
        <v/>
      </c>
      <c r="EY36" s="431"/>
      <c r="FA36" s="430"/>
      <c r="FE36" t="str">
        <f t="shared" si="30"/>
        <v/>
      </c>
      <c r="FI36" t="str">
        <f t="shared" si="31"/>
        <v/>
      </c>
      <c r="FJ36" s="431"/>
      <c r="FL36" s="430"/>
      <c r="FP36" t="str">
        <f t="shared" si="32"/>
        <v/>
      </c>
      <c r="FT36" t="str">
        <f t="shared" si="33"/>
        <v/>
      </c>
      <c r="FU36" s="431"/>
      <c r="FW36" s="430"/>
      <c r="GA36" t="str">
        <f t="shared" si="34"/>
        <v/>
      </c>
      <c r="GE36" t="str">
        <f t="shared" si="35"/>
        <v/>
      </c>
      <c r="GF36" s="431"/>
      <c r="GH36" s="430"/>
      <c r="GL36" t="str">
        <f t="shared" si="36"/>
        <v/>
      </c>
      <c r="GP36" t="str">
        <f t="shared" si="37"/>
        <v/>
      </c>
      <c r="GQ36" s="431"/>
      <c r="GS36" s="430"/>
      <c r="GW36" t="str">
        <f t="shared" si="38"/>
        <v/>
      </c>
      <c r="HA36" t="str">
        <f t="shared" si="39"/>
        <v/>
      </c>
      <c r="HB36" s="431"/>
      <c r="HD36" s="430"/>
      <c r="HH36" t="str">
        <f t="shared" si="40"/>
        <v/>
      </c>
      <c r="HL36" t="str">
        <f t="shared" si="41"/>
        <v/>
      </c>
      <c r="HM36" s="431"/>
      <c r="HO36" s="430"/>
      <c r="HS36" t="str">
        <f t="shared" si="42"/>
        <v/>
      </c>
      <c r="HW36" t="str">
        <f t="shared" si="43"/>
        <v/>
      </c>
      <c r="HX36" s="431"/>
      <c r="HZ36" s="430"/>
      <c r="ID36" t="str">
        <f t="shared" si="44"/>
        <v/>
      </c>
      <c r="IH36" t="str">
        <f t="shared" si="45"/>
        <v/>
      </c>
      <c r="II36" s="431"/>
    </row>
    <row r="37" spans="1:243" ht="13.5" hidden="1" thickBot="1" x14ac:dyDescent="0.25">
      <c r="A37">
        <f t="shared" si="1"/>
        <v>18</v>
      </c>
      <c r="C37" s="430"/>
      <c r="G37" t="str">
        <f t="shared" si="2"/>
        <v/>
      </c>
      <c r="K37" t="str">
        <f t="shared" si="3"/>
        <v/>
      </c>
      <c r="L37" s="431"/>
      <c r="N37" s="430"/>
      <c r="R37" t="str">
        <f t="shared" si="4"/>
        <v/>
      </c>
      <c r="V37" t="str">
        <f t="shared" si="5"/>
        <v/>
      </c>
      <c r="W37" s="431"/>
      <c r="Y37" s="430"/>
      <c r="AC37" t="str">
        <f t="shared" si="6"/>
        <v/>
      </c>
      <c r="AG37" t="str">
        <f t="shared" si="7"/>
        <v/>
      </c>
      <c r="AH37" s="431"/>
      <c r="AJ37" s="430"/>
      <c r="AN37" t="str">
        <f t="shared" si="8"/>
        <v/>
      </c>
      <c r="AR37" t="str">
        <f t="shared" si="9"/>
        <v/>
      </c>
      <c r="AS37" s="431"/>
      <c r="AU37" s="430"/>
      <c r="AY37" t="str">
        <f t="shared" si="10"/>
        <v/>
      </c>
      <c r="BC37" t="str">
        <f t="shared" si="11"/>
        <v/>
      </c>
      <c r="BD37" s="431"/>
      <c r="BF37" s="430"/>
      <c r="BJ37" t="str">
        <f t="shared" si="12"/>
        <v/>
      </c>
      <c r="BN37" t="str">
        <f t="shared" si="13"/>
        <v/>
      </c>
      <c r="BO37" s="431"/>
      <c r="BQ37" s="430"/>
      <c r="BU37" t="str">
        <f t="shared" si="14"/>
        <v/>
      </c>
      <c r="BY37" t="str">
        <f t="shared" si="15"/>
        <v/>
      </c>
      <c r="BZ37" s="431"/>
      <c r="CB37" s="430"/>
      <c r="CF37" t="str">
        <f t="shared" si="16"/>
        <v/>
      </c>
      <c r="CJ37" t="str">
        <f t="shared" si="17"/>
        <v/>
      </c>
      <c r="CK37" s="431"/>
      <c r="CM37" s="430"/>
      <c r="CQ37" t="str">
        <f t="shared" si="18"/>
        <v/>
      </c>
      <c r="CU37" t="str">
        <f t="shared" si="19"/>
        <v/>
      </c>
      <c r="CV37" s="431"/>
      <c r="CX37" s="430"/>
      <c r="DB37" t="str">
        <f t="shared" si="20"/>
        <v/>
      </c>
      <c r="DF37" t="str">
        <f t="shared" si="21"/>
        <v/>
      </c>
      <c r="DG37" s="431"/>
      <c r="DI37" s="430"/>
      <c r="DM37" t="str">
        <f t="shared" si="22"/>
        <v/>
      </c>
      <c r="DQ37" t="str">
        <f t="shared" si="23"/>
        <v/>
      </c>
      <c r="DR37" s="431"/>
      <c r="DT37" s="430"/>
      <c r="DX37" t="str">
        <f t="shared" si="24"/>
        <v/>
      </c>
      <c r="EB37" t="str">
        <f t="shared" si="25"/>
        <v/>
      </c>
      <c r="EC37" s="431"/>
      <c r="EE37" s="430"/>
      <c r="EI37" t="str">
        <f t="shared" si="26"/>
        <v/>
      </c>
      <c r="EM37" t="str">
        <f t="shared" si="27"/>
        <v/>
      </c>
      <c r="EN37" s="431"/>
      <c r="EP37" s="430"/>
      <c r="ET37" t="str">
        <f t="shared" si="28"/>
        <v/>
      </c>
      <c r="EX37" t="str">
        <f t="shared" si="29"/>
        <v/>
      </c>
      <c r="EY37" s="431"/>
      <c r="FA37" s="430"/>
      <c r="FE37" t="str">
        <f t="shared" si="30"/>
        <v/>
      </c>
      <c r="FI37" t="str">
        <f t="shared" si="31"/>
        <v/>
      </c>
      <c r="FJ37" s="431"/>
      <c r="FL37" s="430"/>
      <c r="FP37" t="str">
        <f t="shared" si="32"/>
        <v/>
      </c>
      <c r="FT37" t="str">
        <f t="shared" si="33"/>
        <v/>
      </c>
      <c r="FU37" s="431"/>
      <c r="FW37" s="430"/>
      <c r="GA37" t="str">
        <f t="shared" si="34"/>
        <v/>
      </c>
      <c r="GE37" t="str">
        <f t="shared" si="35"/>
        <v/>
      </c>
      <c r="GF37" s="431"/>
      <c r="GH37" s="430"/>
      <c r="GL37" t="str">
        <f t="shared" si="36"/>
        <v/>
      </c>
      <c r="GP37" t="str">
        <f t="shared" si="37"/>
        <v/>
      </c>
      <c r="GQ37" s="431"/>
      <c r="GS37" s="430"/>
      <c r="GW37" t="str">
        <f t="shared" si="38"/>
        <v/>
      </c>
      <c r="HA37" t="str">
        <f t="shared" si="39"/>
        <v/>
      </c>
      <c r="HB37" s="431"/>
      <c r="HD37" s="430"/>
      <c r="HH37" t="str">
        <f t="shared" si="40"/>
        <v/>
      </c>
      <c r="HL37" t="str">
        <f t="shared" si="41"/>
        <v/>
      </c>
      <c r="HM37" s="431"/>
      <c r="HO37" s="430"/>
      <c r="HS37" t="str">
        <f t="shared" si="42"/>
        <v/>
      </c>
      <c r="HW37" t="str">
        <f t="shared" si="43"/>
        <v/>
      </c>
      <c r="HX37" s="431"/>
      <c r="HZ37" s="430"/>
      <c r="ID37" t="str">
        <f t="shared" si="44"/>
        <v/>
      </c>
      <c r="IH37" t="str">
        <f t="shared" si="45"/>
        <v/>
      </c>
      <c r="II37" s="431"/>
    </row>
    <row r="38" spans="1:243" ht="13.5" hidden="1" thickBot="1" x14ac:dyDescent="0.25">
      <c r="A38">
        <f t="shared" si="1"/>
        <v>19</v>
      </c>
      <c r="C38" s="430"/>
      <c r="G38" t="str">
        <f t="shared" si="2"/>
        <v/>
      </c>
      <c r="K38" t="str">
        <f t="shared" si="3"/>
        <v/>
      </c>
      <c r="L38" s="431"/>
      <c r="N38" s="430"/>
      <c r="R38" t="str">
        <f t="shared" si="4"/>
        <v/>
      </c>
      <c r="V38" t="str">
        <f t="shared" si="5"/>
        <v/>
      </c>
      <c r="W38" s="431"/>
      <c r="Y38" s="430"/>
      <c r="AC38" t="str">
        <f t="shared" si="6"/>
        <v/>
      </c>
      <c r="AG38" t="str">
        <f t="shared" si="7"/>
        <v/>
      </c>
      <c r="AH38" s="431"/>
      <c r="AJ38" s="430"/>
      <c r="AN38" t="str">
        <f t="shared" si="8"/>
        <v/>
      </c>
      <c r="AR38" t="str">
        <f t="shared" si="9"/>
        <v/>
      </c>
      <c r="AS38" s="431"/>
      <c r="AU38" s="430"/>
      <c r="AY38" t="str">
        <f t="shared" si="10"/>
        <v/>
      </c>
      <c r="BC38" t="str">
        <f t="shared" si="11"/>
        <v/>
      </c>
      <c r="BD38" s="431"/>
      <c r="BF38" s="430"/>
      <c r="BJ38" t="str">
        <f t="shared" si="12"/>
        <v/>
      </c>
      <c r="BN38" t="str">
        <f t="shared" si="13"/>
        <v/>
      </c>
      <c r="BO38" s="431"/>
      <c r="BQ38" s="430"/>
      <c r="BU38" t="str">
        <f t="shared" si="14"/>
        <v/>
      </c>
      <c r="BY38" t="str">
        <f t="shared" si="15"/>
        <v/>
      </c>
      <c r="BZ38" s="431"/>
      <c r="CB38" s="430"/>
      <c r="CF38" t="str">
        <f t="shared" si="16"/>
        <v/>
      </c>
      <c r="CJ38" t="str">
        <f t="shared" si="17"/>
        <v/>
      </c>
      <c r="CK38" s="431"/>
      <c r="CM38" s="430"/>
      <c r="CQ38" t="str">
        <f t="shared" si="18"/>
        <v/>
      </c>
      <c r="CU38" t="str">
        <f t="shared" si="19"/>
        <v/>
      </c>
      <c r="CV38" s="431"/>
      <c r="CX38" s="430"/>
      <c r="DB38" t="str">
        <f t="shared" si="20"/>
        <v/>
      </c>
      <c r="DF38" t="str">
        <f t="shared" si="21"/>
        <v/>
      </c>
      <c r="DG38" s="431"/>
      <c r="DI38" s="430"/>
      <c r="DM38" t="str">
        <f t="shared" si="22"/>
        <v/>
      </c>
      <c r="DQ38" t="str">
        <f t="shared" si="23"/>
        <v/>
      </c>
      <c r="DR38" s="431"/>
      <c r="DT38" s="430"/>
      <c r="DX38" t="str">
        <f t="shared" si="24"/>
        <v/>
      </c>
      <c r="EB38" t="str">
        <f t="shared" si="25"/>
        <v/>
      </c>
      <c r="EC38" s="431"/>
      <c r="EE38" s="430"/>
      <c r="EI38" t="str">
        <f t="shared" si="26"/>
        <v/>
      </c>
      <c r="EM38" t="str">
        <f t="shared" si="27"/>
        <v/>
      </c>
      <c r="EN38" s="431"/>
      <c r="EP38" s="430"/>
      <c r="ET38" t="str">
        <f t="shared" si="28"/>
        <v/>
      </c>
      <c r="EX38" t="str">
        <f t="shared" si="29"/>
        <v/>
      </c>
      <c r="EY38" s="431"/>
      <c r="FA38" s="430"/>
      <c r="FE38" t="str">
        <f t="shared" si="30"/>
        <v/>
      </c>
      <c r="FI38" t="str">
        <f t="shared" si="31"/>
        <v/>
      </c>
      <c r="FJ38" s="431"/>
      <c r="FL38" s="430"/>
      <c r="FP38" t="str">
        <f t="shared" si="32"/>
        <v/>
      </c>
      <c r="FT38" t="str">
        <f t="shared" si="33"/>
        <v/>
      </c>
      <c r="FU38" s="431"/>
      <c r="FW38" s="430"/>
      <c r="GA38" t="str">
        <f t="shared" si="34"/>
        <v/>
      </c>
      <c r="GE38" t="str">
        <f t="shared" si="35"/>
        <v/>
      </c>
      <c r="GF38" s="431"/>
      <c r="GH38" s="430"/>
      <c r="GL38" t="str">
        <f t="shared" si="36"/>
        <v/>
      </c>
      <c r="GP38" t="str">
        <f t="shared" si="37"/>
        <v/>
      </c>
      <c r="GQ38" s="431"/>
      <c r="GS38" s="430"/>
      <c r="GW38" t="str">
        <f t="shared" si="38"/>
        <v/>
      </c>
      <c r="HA38" t="str">
        <f t="shared" si="39"/>
        <v/>
      </c>
      <c r="HB38" s="431"/>
      <c r="HD38" s="430"/>
      <c r="HH38" t="str">
        <f t="shared" si="40"/>
        <v/>
      </c>
      <c r="HL38" t="str">
        <f t="shared" si="41"/>
        <v/>
      </c>
      <c r="HM38" s="431"/>
      <c r="HO38" s="430"/>
      <c r="HS38" t="str">
        <f t="shared" si="42"/>
        <v/>
      </c>
      <c r="HW38" t="str">
        <f t="shared" si="43"/>
        <v/>
      </c>
      <c r="HX38" s="431"/>
      <c r="HZ38" s="430"/>
      <c r="ID38" t="str">
        <f t="shared" si="44"/>
        <v/>
      </c>
      <c r="IH38" t="str">
        <f t="shared" si="45"/>
        <v/>
      </c>
      <c r="II38" s="431"/>
    </row>
    <row r="39" spans="1:243" ht="13.5" hidden="1" thickBot="1" x14ac:dyDescent="0.25">
      <c r="A39">
        <f t="shared" si="1"/>
        <v>20</v>
      </c>
      <c r="C39" s="430"/>
      <c r="G39" t="str">
        <f t="shared" si="2"/>
        <v/>
      </c>
      <c r="K39" t="str">
        <f t="shared" si="3"/>
        <v/>
      </c>
      <c r="L39" s="431"/>
      <c r="N39" s="430"/>
      <c r="R39" t="str">
        <f t="shared" si="4"/>
        <v/>
      </c>
      <c r="V39" t="str">
        <f t="shared" si="5"/>
        <v/>
      </c>
      <c r="W39" s="431"/>
      <c r="Y39" s="430"/>
      <c r="AC39" t="str">
        <f t="shared" si="6"/>
        <v/>
      </c>
      <c r="AG39" t="str">
        <f t="shared" si="7"/>
        <v/>
      </c>
      <c r="AH39" s="431"/>
      <c r="AJ39" s="430"/>
      <c r="AN39" t="str">
        <f t="shared" si="8"/>
        <v/>
      </c>
      <c r="AR39" t="str">
        <f t="shared" si="9"/>
        <v/>
      </c>
      <c r="AS39" s="431"/>
      <c r="AU39" s="430"/>
      <c r="AY39" t="str">
        <f t="shared" si="10"/>
        <v/>
      </c>
      <c r="BC39" t="str">
        <f t="shared" si="11"/>
        <v/>
      </c>
      <c r="BD39" s="431"/>
      <c r="BF39" s="430"/>
      <c r="BJ39" t="str">
        <f t="shared" si="12"/>
        <v/>
      </c>
      <c r="BN39" t="str">
        <f t="shared" si="13"/>
        <v/>
      </c>
      <c r="BO39" s="431"/>
      <c r="BQ39" s="430"/>
      <c r="BU39" t="str">
        <f t="shared" si="14"/>
        <v/>
      </c>
      <c r="BY39" t="str">
        <f t="shared" si="15"/>
        <v/>
      </c>
      <c r="BZ39" s="431"/>
      <c r="CB39" s="430"/>
      <c r="CF39" t="str">
        <f t="shared" si="16"/>
        <v/>
      </c>
      <c r="CJ39" t="str">
        <f t="shared" si="17"/>
        <v/>
      </c>
      <c r="CK39" s="431"/>
      <c r="CM39" s="430"/>
      <c r="CQ39" t="str">
        <f t="shared" si="18"/>
        <v/>
      </c>
      <c r="CU39" t="str">
        <f t="shared" si="19"/>
        <v/>
      </c>
      <c r="CV39" s="431"/>
      <c r="CX39" s="430"/>
      <c r="DB39" t="str">
        <f t="shared" si="20"/>
        <v/>
      </c>
      <c r="DF39" t="str">
        <f t="shared" si="21"/>
        <v/>
      </c>
      <c r="DG39" s="431"/>
      <c r="DI39" s="430"/>
      <c r="DM39" t="str">
        <f t="shared" si="22"/>
        <v/>
      </c>
      <c r="DQ39" t="str">
        <f t="shared" si="23"/>
        <v/>
      </c>
      <c r="DR39" s="431"/>
      <c r="DT39" s="430"/>
      <c r="DX39" t="str">
        <f t="shared" si="24"/>
        <v/>
      </c>
      <c r="EB39" t="str">
        <f t="shared" si="25"/>
        <v/>
      </c>
      <c r="EC39" s="431"/>
      <c r="EE39" s="430"/>
      <c r="EI39" t="str">
        <f t="shared" si="26"/>
        <v/>
      </c>
      <c r="EM39" t="str">
        <f t="shared" si="27"/>
        <v/>
      </c>
      <c r="EN39" s="431"/>
      <c r="EP39" s="430"/>
      <c r="ET39" t="str">
        <f t="shared" si="28"/>
        <v/>
      </c>
      <c r="EX39" t="str">
        <f t="shared" si="29"/>
        <v/>
      </c>
      <c r="EY39" s="431"/>
      <c r="FA39" s="430"/>
      <c r="FE39" t="str">
        <f t="shared" si="30"/>
        <v/>
      </c>
      <c r="FI39" t="str">
        <f t="shared" si="31"/>
        <v/>
      </c>
      <c r="FJ39" s="431"/>
      <c r="FL39" s="430"/>
      <c r="FP39" t="str">
        <f t="shared" si="32"/>
        <v/>
      </c>
      <c r="FT39" t="str">
        <f t="shared" si="33"/>
        <v/>
      </c>
      <c r="FU39" s="431"/>
      <c r="FW39" s="430"/>
      <c r="GA39" t="str">
        <f t="shared" si="34"/>
        <v/>
      </c>
      <c r="GE39" t="str">
        <f t="shared" si="35"/>
        <v/>
      </c>
      <c r="GF39" s="431"/>
      <c r="GH39" s="430"/>
      <c r="GL39" t="str">
        <f t="shared" si="36"/>
        <v/>
      </c>
      <c r="GP39" t="str">
        <f t="shared" si="37"/>
        <v/>
      </c>
      <c r="GQ39" s="431"/>
      <c r="GS39" s="430"/>
      <c r="GW39" t="str">
        <f t="shared" si="38"/>
        <v/>
      </c>
      <c r="HA39" t="str">
        <f t="shared" si="39"/>
        <v/>
      </c>
      <c r="HB39" s="431"/>
      <c r="HD39" s="430"/>
      <c r="HH39" t="str">
        <f t="shared" si="40"/>
        <v/>
      </c>
      <c r="HL39" t="str">
        <f t="shared" si="41"/>
        <v/>
      </c>
      <c r="HM39" s="431"/>
      <c r="HO39" s="430"/>
      <c r="HS39" t="str">
        <f t="shared" si="42"/>
        <v/>
      </c>
      <c r="HW39" t="str">
        <f t="shared" si="43"/>
        <v/>
      </c>
      <c r="HX39" s="431"/>
      <c r="HZ39" s="430"/>
      <c r="ID39" t="str">
        <f t="shared" si="44"/>
        <v/>
      </c>
      <c r="IH39" t="str">
        <f t="shared" si="45"/>
        <v/>
      </c>
      <c r="II39" s="431"/>
    </row>
    <row r="40" spans="1:243" ht="13.5" hidden="1" thickBot="1" x14ac:dyDescent="0.25">
      <c r="A40">
        <f t="shared" si="1"/>
        <v>21</v>
      </c>
      <c r="C40" s="430"/>
      <c r="G40" t="str">
        <f t="shared" si="2"/>
        <v/>
      </c>
      <c r="K40" t="str">
        <f t="shared" si="3"/>
        <v/>
      </c>
      <c r="L40" s="431"/>
      <c r="N40" s="430"/>
      <c r="R40" t="str">
        <f t="shared" si="4"/>
        <v/>
      </c>
      <c r="V40" t="str">
        <f t="shared" si="5"/>
        <v/>
      </c>
      <c r="W40" s="431"/>
      <c r="Y40" s="430"/>
      <c r="AC40" t="str">
        <f t="shared" si="6"/>
        <v/>
      </c>
      <c r="AG40" t="str">
        <f t="shared" si="7"/>
        <v/>
      </c>
      <c r="AH40" s="431"/>
      <c r="AJ40" s="430"/>
      <c r="AN40" t="str">
        <f t="shared" si="8"/>
        <v/>
      </c>
      <c r="AR40" t="str">
        <f t="shared" si="9"/>
        <v/>
      </c>
      <c r="AS40" s="431"/>
      <c r="AU40" s="430"/>
      <c r="AY40" t="str">
        <f t="shared" si="10"/>
        <v/>
      </c>
      <c r="BC40" t="str">
        <f t="shared" si="11"/>
        <v/>
      </c>
      <c r="BD40" s="431"/>
      <c r="BF40" s="430"/>
      <c r="BJ40" t="str">
        <f t="shared" si="12"/>
        <v/>
      </c>
      <c r="BN40" t="str">
        <f t="shared" si="13"/>
        <v/>
      </c>
      <c r="BO40" s="431"/>
      <c r="BQ40" s="430"/>
      <c r="BU40" t="str">
        <f t="shared" si="14"/>
        <v/>
      </c>
      <c r="BY40" t="str">
        <f t="shared" si="15"/>
        <v/>
      </c>
      <c r="BZ40" s="431"/>
      <c r="CB40" s="430"/>
      <c r="CF40" t="str">
        <f t="shared" si="16"/>
        <v/>
      </c>
      <c r="CJ40" t="str">
        <f t="shared" si="17"/>
        <v/>
      </c>
      <c r="CK40" s="431"/>
      <c r="CM40" s="430"/>
      <c r="CQ40" t="str">
        <f t="shared" si="18"/>
        <v/>
      </c>
      <c r="CU40" t="str">
        <f t="shared" si="19"/>
        <v/>
      </c>
      <c r="CV40" s="431"/>
      <c r="CX40" s="430"/>
      <c r="DB40" t="str">
        <f t="shared" si="20"/>
        <v/>
      </c>
      <c r="DF40" t="str">
        <f t="shared" si="21"/>
        <v/>
      </c>
      <c r="DG40" s="431"/>
      <c r="DI40" s="430"/>
      <c r="DM40" t="str">
        <f t="shared" si="22"/>
        <v/>
      </c>
      <c r="DQ40" t="str">
        <f t="shared" si="23"/>
        <v/>
      </c>
      <c r="DR40" s="431"/>
      <c r="DT40" s="430"/>
      <c r="DX40" t="str">
        <f t="shared" si="24"/>
        <v/>
      </c>
      <c r="EB40" t="str">
        <f t="shared" si="25"/>
        <v/>
      </c>
      <c r="EC40" s="431"/>
      <c r="EE40" s="430"/>
      <c r="EI40" t="str">
        <f t="shared" si="26"/>
        <v/>
      </c>
      <c r="EM40" t="str">
        <f t="shared" si="27"/>
        <v/>
      </c>
      <c r="EN40" s="431"/>
      <c r="EP40" s="430"/>
      <c r="ET40" t="str">
        <f t="shared" si="28"/>
        <v/>
      </c>
      <c r="EX40" t="str">
        <f t="shared" si="29"/>
        <v/>
      </c>
      <c r="EY40" s="431"/>
      <c r="FA40" s="430"/>
      <c r="FE40" t="str">
        <f t="shared" si="30"/>
        <v/>
      </c>
      <c r="FI40" t="str">
        <f t="shared" si="31"/>
        <v/>
      </c>
      <c r="FJ40" s="431"/>
      <c r="FL40" s="430"/>
      <c r="FP40" t="str">
        <f t="shared" si="32"/>
        <v/>
      </c>
      <c r="FT40" t="str">
        <f t="shared" si="33"/>
        <v/>
      </c>
      <c r="FU40" s="431"/>
      <c r="FW40" s="430"/>
      <c r="GA40" t="str">
        <f t="shared" si="34"/>
        <v/>
      </c>
      <c r="GE40" t="str">
        <f t="shared" si="35"/>
        <v/>
      </c>
      <c r="GF40" s="431"/>
      <c r="GH40" s="430"/>
      <c r="GL40" t="str">
        <f t="shared" si="36"/>
        <v/>
      </c>
      <c r="GP40" t="str">
        <f t="shared" si="37"/>
        <v/>
      </c>
      <c r="GQ40" s="431"/>
      <c r="GS40" s="430"/>
      <c r="GW40" t="str">
        <f t="shared" si="38"/>
        <v/>
      </c>
      <c r="HA40" t="str">
        <f t="shared" si="39"/>
        <v/>
      </c>
      <c r="HB40" s="431"/>
      <c r="HD40" s="430"/>
      <c r="HH40" t="str">
        <f t="shared" si="40"/>
        <v/>
      </c>
      <c r="HL40" t="str">
        <f t="shared" si="41"/>
        <v/>
      </c>
      <c r="HM40" s="431"/>
      <c r="HO40" s="430"/>
      <c r="HS40" t="str">
        <f t="shared" si="42"/>
        <v/>
      </c>
      <c r="HW40" t="str">
        <f t="shared" si="43"/>
        <v/>
      </c>
      <c r="HX40" s="431"/>
      <c r="HZ40" s="430"/>
      <c r="ID40" t="str">
        <f t="shared" si="44"/>
        <v/>
      </c>
      <c r="IH40" t="str">
        <f t="shared" si="45"/>
        <v/>
      </c>
      <c r="II40" s="431"/>
    </row>
    <row r="41" spans="1:243" ht="13.5" hidden="1" thickBot="1" x14ac:dyDescent="0.25">
      <c r="A41">
        <f t="shared" si="1"/>
        <v>22</v>
      </c>
      <c r="C41" s="430"/>
      <c r="G41" t="str">
        <f t="shared" si="2"/>
        <v/>
      </c>
      <c r="K41" t="str">
        <f t="shared" si="3"/>
        <v/>
      </c>
      <c r="L41" s="431"/>
      <c r="N41" s="430"/>
      <c r="R41" t="str">
        <f t="shared" si="4"/>
        <v/>
      </c>
      <c r="V41" t="str">
        <f t="shared" si="5"/>
        <v/>
      </c>
      <c r="W41" s="431"/>
      <c r="Y41" s="430"/>
      <c r="AC41" t="str">
        <f t="shared" si="6"/>
        <v/>
      </c>
      <c r="AG41" t="str">
        <f t="shared" si="7"/>
        <v/>
      </c>
      <c r="AH41" s="431"/>
      <c r="AJ41" s="430"/>
      <c r="AN41" t="str">
        <f t="shared" si="8"/>
        <v/>
      </c>
      <c r="AR41" t="str">
        <f t="shared" si="9"/>
        <v/>
      </c>
      <c r="AS41" s="431"/>
      <c r="AU41" s="430"/>
      <c r="AY41" t="str">
        <f t="shared" si="10"/>
        <v/>
      </c>
      <c r="BC41" t="str">
        <f t="shared" si="11"/>
        <v/>
      </c>
      <c r="BD41" s="431"/>
      <c r="BF41" s="430"/>
      <c r="BJ41" t="str">
        <f t="shared" si="12"/>
        <v/>
      </c>
      <c r="BN41" t="str">
        <f t="shared" si="13"/>
        <v/>
      </c>
      <c r="BO41" s="431"/>
      <c r="BQ41" s="430"/>
      <c r="BU41" t="str">
        <f t="shared" si="14"/>
        <v/>
      </c>
      <c r="BY41" t="str">
        <f t="shared" si="15"/>
        <v/>
      </c>
      <c r="BZ41" s="431"/>
      <c r="CB41" s="430"/>
      <c r="CF41" t="str">
        <f t="shared" si="16"/>
        <v/>
      </c>
      <c r="CJ41" t="str">
        <f t="shared" si="17"/>
        <v/>
      </c>
      <c r="CK41" s="431"/>
      <c r="CM41" s="430"/>
      <c r="CQ41" t="str">
        <f t="shared" si="18"/>
        <v/>
      </c>
      <c r="CU41" t="str">
        <f t="shared" si="19"/>
        <v/>
      </c>
      <c r="CV41" s="431"/>
      <c r="CX41" s="430"/>
      <c r="DB41" t="str">
        <f t="shared" si="20"/>
        <v/>
      </c>
      <c r="DF41" t="str">
        <f t="shared" si="21"/>
        <v/>
      </c>
      <c r="DG41" s="431"/>
      <c r="DI41" s="430"/>
      <c r="DM41" t="str">
        <f t="shared" si="22"/>
        <v/>
      </c>
      <c r="DQ41" t="str">
        <f t="shared" si="23"/>
        <v/>
      </c>
      <c r="DR41" s="431"/>
      <c r="DT41" s="430"/>
      <c r="DX41" t="str">
        <f t="shared" si="24"/>
        <v/>
      </c>
      <c r="EB41" t="str">
        <f t="shared" si="25"/>
        <v/>
      </c>
      <c r="EC41" s="431"/>
      <c r="EE41" s="430"/>
      <c r="EI41" t="str">
        <f t="shared" si="26"/>
        <v/>
      </c>
      <c r="EM41" t="str">
        <f t="shared" si="27"/>
        <v/>
      </c>
      <c r="EN41" s="431"/>
      <c r="EP41" s="430"/>
      <c r="ET41" t="str">
        <f t="shared" si="28"/>
        <v/>
      </c>
      <c r="EX41" t="str">
        <f t="shared" si="29"/>
        <v/>
      </c>
      <c r="EY41" s="431"/>
      <c r="FA41" s="430"/>
      <c r="FE41" t="str">
        <f t="shared" si="30"/>
        <v/>
      </c>
      <c r="FI41" t="str">
        <f t="shared" si="31"/>
        <v/>
      </c>
      <c r="FJ41" s="431"/>
      <c r="FL41" s="430"/>
      <c r="FP41" t="str">
        <f t="shared" si="32"/>
        <v/>
      </c>
      <c r="FT41" t="str">
        <f t="shared" si="33"/>
        <v/>
      </c>
      <c r="FU41" s="431"/>
      <c r="FW41" s="430"/>
      <c r="GA41" t="str">
        <f t="shared" si="34"/>
        <v/>
      </c>
      <c r="GE41" t="str">
        <f t="shared" si="35"/>
        <v/>
      </c>
      <c r="GF41" s="431"/>
      <c r="GH41" s="430"/>
      <c r="GL41" t="str">
        <f t="shared" si="36"/>
        <v/>
      </c>
      <c r="GP41" t="str">
        <f t="shared" si="37"/>
        <v/>
      </c>
      <c r="GQ41" s="431"/>
      <c r="GS41" s="430"/>
      <c r="GW41" t="str">
        <f t="shared" si="38"/>
        <v/>
      </c>
      <c r="HA41" t="str">
        <f t="shared" si="39"/>
        <v/>
      </c>
      <c r="HB41" s="431"/>
      <c r="HD41" s="430"/>
      <c r="HH41" t="str">
        <f t="shared" si="40"/>
        <v/>
      </c>
      <c r="HL41" t="str">
        <f t="shared" si="41"/>
        <v/>
      </c>
      <c r="HM41" s="431"/>
      <c r="HO41" s="430"/>
      <c r="HS41" t="str">
        <f t="shared" si="42"/>
        <v/>
      </c>
      <c r="HW41" t="str">
        <f t="shared" si="43"/>
        <v/>
      </c>
      <c r="HX41" s="431"/>
      <c r="HZ41" s="430"/>
      <c r="ID41" t="str">
        <f t="shared" si="44"/>
        <v/>
      </c>
      <c r="IH41" t="str">
        <f t="shared" si="45"/>
        <v/>
      </c>
      <c r="II41" s="431"/>
    </row>
    <row r="42" spans="1:243" ht="13.5" hidden="1" thickBot="1" x14ac:dyDescent="0.25">
      <c r="A42">
        <f t="shared" si="1"/>
        <v>23</v>
      </c>
      <c r="C42" s="430"/>
      <c r="G42" t="str">
        <f t="shared" si="2"/>
        <v/>
      </c>
      <c r="K42" t="str">
        <f t="shared" si="3"/>
        <v/>
      </c>
      <c r="L42" s="431"/>
      <c r="N42" s="430"/>
      <c r="R42" t="str">
        <f t="shared" si="4"/>
        <v/>
      </c>
      <c r="V42" t="str">
        <f t="shared" si="5"/>
        <v/>
      </c>
      <c r="W42" s="431"/>
      <c r="Y42" s="430"/>
      <c r="AC42" t="str">
        <f t="shared" si="6"/>
        <v/>
      </c>
      <c r="AG42" t="str">
        <f t="shared" si="7"/>
        <v/>
      </c>
      <c r="AH42" s="431"/>
      <c r="AJ42" s="430"/>
      <c r="AN42" t="str">
        <f t="shared" si="8"/>
        <v/>
      </c>
      <c r="AR42" t="str">
        <f t="shared" si="9"/>
        <v/>
      </c>
      <c r="AS42" s="431"/>
      <c r="AU42" s="430"/>
      <c r="AY42" t="str">
        <f t="shared" si="10"/>
        <v/>
      </c>
      <c r="BC42" t="str">
        <f t="shared" si="11"/>
        <v/>
      </c>
      <c r="BD42" s="431"/>
      <c r="BF42" s="430"/>
      <c r="BJ42" t="str">
        <f t="shared" si="12"/>
        <v/>
      </c>
      <c r="BN42" t="str">
        <f t="shared" si="13"/>
        <v/>
      </c>
      <c r="BO42" s="431"/>
      <c r="BQ42" s="430"/>
      <c r="BU42" t="str">
        <f t="shared" si="14"/>
        <v/>
      </c>
      <c r="BY42" t="str">
        <f t="shared" si="15"/>
        <v/>
      </c>
      <c r="BZ42" s="431"/>
      <c r="CB42" s="430"/>
      <c r="CF42" t="str">
        <f t="shared" si="16"/>
        <v/>
      </c>
      <c r="CJ42" t="str">
        <f t="shared" si="17"/>
        <v/>
      </c>
      <c r="CK42" s="431"/>
      <c r="CM42" s="430"/>
      <c r="CQ42" t="str">
        <f t="shared" si="18"/>
        <v/>
      </c>
      <c r="CU42" t="str">
        <f t="shared" si="19"/>
        <v/>
      </c>
      <c r="CV42" s="431"/>
      <c r="CX42" s="430"/>
      <c r="DB42" t="str">
        <f t="shared" si="20"/>
        <v/>
      </c>
      <c r="DF42" t="str">
        <f t="shared" si="21"/>
        <v/>
      </c>
      <c r="DG42" s="431"/>
      <c r="DI42" s="430"/>
      <c r="DM42" t="str">
        <f t="shared" si="22"/>
        <v/>
      </c>
      <c r="DQ42" t="str">
        <f t="shared" si="23"/>
        <v/>
      </c>
      <c r="DR42" s="431"/>
      <c r="DT42" s="430"/>
      <c r="DX42" t="str">
        <f t="shared" si="24"/>
        <v/>
      </c>
      <c r="EB42" t="str">
        <f t="shared" si="25"/>
        <v/>
      </c>
      <c r="EC42" s="431"/>
      <c r="EE42" s="430"/>
      <c r="EI42" t="str">
        <f t="shared" si="26"/>
        <v/>
      </c>
      <c r="EM42" t="str">
        <f t="shared" si="27"/>
        <v/>
      </c>
      <c r="EN42" s="431"/>
      <c r="EP42" s="430"/>
      <c r="ET42" t="str">
        <f t="shared" si="28"/>
        <v/>
      </c>
      <c r="EX42" t="str">
        <f t="shared" si="29"/>
        <v/>
      </c>
      <c r="EY42" s="431"/>
      <c r="FA42" s="430"/>
      <c r="FE42" t="str">
        <f t="shared" si="30"/>
        <v/>
      </c>
      <c r="FI42" t="str">
        <f t="shared" si="31"/>
        <v/>
      </c>
      <c r="FJ42" s="431"/>
      <c r="FL42" s="430"/>
      <c r="FP42" t="str">
        <f t="shared" si="32"/>
        <v/>
      </c>
      <c r="FT42" t="str">
        <f t="shared" si="33"/>
        <v/>
      </c>
      <c r="FU42" s="431"/>
      <c r="FW42" s="430"/>
      <c r="GA42" t="str">
        <f t="shared" si="34"/>
        <v/>
      </c>
      <c r="GE42" t="str">
        <f t="shared" si="35"/>
        <v/>
      </c>
      <c r="GF42" s="431"/>
      <c r="GH42" s="430"/>
      <c r="GL42" t="str">
        <f t="shared" si="36"/>
        <v/>
      </c>
      <c r="GP42" t="str">
        <f t="shared" si="37"/>
        <v/>
      </c>
      <c r="GQ42" s="431"/>
      <c r="GS42" s="430"/>
      <c r="GW42" t="str">
        <f t="shared" si="38"/>
        <v/>
      </c>
      <c r="HA42" t="str">
        <f t="shared" si="39"/>
        <v/>
      </c>
      <c r="HB42" s="431"/>
      <c r="HD42" s="430"/>
      <c r="HH42" t="str">
        <f t="shared" si="40"/>
        <v/>
      </c>
      <c r="HL42" t="str">
        <f t="shared" si="41"/>
        <v/>
      </c>
      <c r="HM42" s="431"/>
      <c r="HO42" s="430"/>
      <c r="HS42" t="str">
        <f t="shared" si="42"/>
        <v/>
      </c>
      <c r="HW42" t="str">
        <f t="shared" si="43"/>
        <v/>
      </c>
      <c r="HX42" s="431"/>
      <c r="HZ42" s="430"/>
      <c r="ID42" t="str">
        <f t="shared" si="44"/>
        <v/>
      </c>
      <c r="IH42" t="str">
        <f t="shared" si="45"/>
        <v/>
      </c>
      <c r="II42" s="431"/>
    </row>
    <row r="43" spans="1:243" ht="13.5" hidden="1" thickBot="1" x14ac:dyDescent="0.25">
      <c r="A43">
        <f t="shared" si="1"/>
        <v>24</v>
      </c>
      <c r="C43" s="430"/>
      <c r="G43" t="str">
        <f t="shared" si="2"/>
        <v/>
      </c>
      <c r="K43" t="str">
        <f t="shared" si="3"/>
        <v/>
      </c>
      <c r="L43" s="431"/>
      <c r="N43" s="430"/>
      <c r="R43" t="str">
        <f t="shared" si="4"/>
        <v/>
      </c>
      <c r="V43" t="str">
        <f t="shared" si="5"/>
        <v/>
      </c>
      <c r="W43" s="431"/>
      <c r="Y43" s="430"/>
      <c r="AC43" t="str">
        <f t="shared" si="6"/>
        <v/>
      </c>
      <c r="AG43" t="str">
        <f t="shared" si="7"/>
        <v/>
      </c>
      <c r="AH43" s="431"/>
      <c r="AJ43" s="430"/>
      <c r="AN43" t="str">
        <f t="shared" si="8"/>
        <v/>
      </c>
      <c r="AR43" t="str">
        <f t="shared" si="9"/>
        <v/>
      </c>
      <c r="AS43" s="431"/>
      <c r="AU43" s="430"/>
      <c r="AY43" t="str">
        <f t="shared" si="10"/>
        <v/>
      </c>
      <c r="BC43" t="str">
        <f t="shared" si="11"/>
        <v/>
      </c>
      <c r="BD43" s="431"/>
      <c r="BF43" s="430"/>
      <c r="BJ43" t="str">
        <f t="shared" si="12"/>
        <v/>
      </c>
      <c r="BN43" t="str">
        <f t="shared" si="13"/>
        <v/>
      </c>
      <c r="BO43" s="431"/>
      <c r="BQ43" s="430"/>
      <c r="BU43" t="str">
        <f t="shared" si="14"/>
        <v/>
      </c>
      <c r="BY43" t="str">
        <f t="shared" si="15"/>
        <v/>
      </c>
      <c r="BZ43" s="431"/>
      <c r="CB43" s="430"/>
      <c r="CF43" t="str">
        <f t="shared" si="16"/>
        <v/>
      </c>
      <c r="CJ43" t="str">
        <f t="shared" si="17"/>
        <v/>
      </c>
      <c r="CK43" s="431"/>
      <c r="CM43" s="430"/>
      <c r="CQ43" t="str">
        <f t="shared" si="18"/>
        <v/>
      </c>
      <c r="CU43" t="str">
        <f t="shared" si="19"/>
        <v/>
      </c>
      <c r="CV43" s="431"/>
      <c r="CX43" s="430"/>
      <c r="DB43" t="str">
        <f t="shared" si="20"/>
        <v/>
      </c>
      <c r="DF43" t="str">
        <f t="shared" si="21"/>
        <v/>
      </c>
      <c r="DG43" s="431"/>
      <c r="DI43" s="430"/>
      <c r="DM43" t="str">
        <f t="shared" si="22"/>
        <v/>
      </c>
      <c r="DQ43" t="str">
        <f t="shared" si="23"/>
        <v/>
      </c>
      <c r="DR43" s="431"/>
      <c r="DT43" s="430"/>
      <c r="DX43" t="str">
        <f t="shared" si="24"/>
        <v/>
      </c>
      <c r="EB43" t="str">
        <f t="shared" si="25"/>
        <v/>
      </c>
      <c r="EC43" s="431"/>
      <c r="EE43" s="430"/>
      <c r="EI43" t="str">
        <f t="shared" si="26"/>
        <v/>
      </c>
      <c r="EM43" t="str">
        <f t="shared" si="27"/>
        <v/>
      </c>
      <c r="EN43" s="431"/>
      <c r="EP43" s="430"/>
      <c r="ET43" t="str">
        <f t="shared" si="28"/>
        <v/>
      </c>
      <c r="EX43" t="str">
        <f t="shared" si="29"/>
        <v/>
      </c>
      <c r="EY43" s="431"/>
      <c r="FA43" s="430"/>
      <c r="FE43" t="str">
        <f t="shared" si="30"/>
        <v/>
      </c>
      <c r="FI43" t="str">
        <f t="shared" si="31"/>
        <v/>
      </c>
      <c r="FJ43" s="431"/>
      <c r="FL43" s="430"/>
      <c r="FP43" t="str">
        <f t="shared" si="32"/>
        <v/>
      </c>
      <c r="FT43" t="str">
        <f t="shared" si="33"/>
        <v/>
      </c>
      <c r="FU43" s="431"/>
      <c r="FW43" s="430"/>
      <c r="GA43" t="str">
        <f t="shared" si="34"/>
        <v/>
      </c>
      <c r="GE43" t="str">
        <f t="shared" si="35"/>
        <v/>
      </c>
      <c r="GF43" s="431"/>
      <c r="GH43" s="430"/>
      <c r="GL43" t="str">
        <f t="shared" si="36"/>
        <v/>
      </c>
      <c r="GP43" t="str">
        <f t="shared" si="37"/>
        <v/>
      </c>
      <c r="GQ43" s="431"/>
      <c r="GS43" s="430"/>
      <c r="GW43" t="str">
        <f t="shared" si="38"/>
        <v/>
      </c>
      <c r="HA43" t="str">
        <f t="shared" si="39"/>
        <v/>
      </c>
      <c r="HB43" s="431"/>
      <c r="HD43" s="430"/>
      <c r="HH43" t="str">
        <f t="shared" si="40"/>
        <v/>
      </c>
      <c r="HL43" t="str">
        <f t="shared" si="41"/>
        <v/>
      </c>
      <c r="HM43" s="431"/>
      <c r="HO43" s="430"/>
      <c r="HS43" t="str">
        <f t="shared" si="42"/>
        <v/>
      </c>
      <c r="HW43" t="str">
        <f t="shared" si="43"/>
        <v/>
      </c>
      <c r="HX43" s="431"/>
      <c r="HZ43" s="430"/>
      <c r="ID43" t="str">
        <f t="shared" si="44"/>
        <v/>
      </c>
      <c r="IH43" t="str">
        <f t="shared" si="45"/>
        <v/>
      </c>
      <c r="II43" s="431"/>
    </row>
    <row r="44" spans="1:243" ht="13.5" hidden="1" thickBot="1" x14ac:dyDescent="0.25">
      <c r="A44">
        <f t="shared" si="1"/>
        <v>25</v>
      </c>
      <c r="C44" s="430"/>
      <c r="G44" t="str">
        <f t="shared" si="2"/>
        <v/>
      </c>
      <c r="K44" t="str">
        <f t="shared" si="3"/>
        <v/>
      </c>
      <c r="L44" s="431"/>
      <c r="N44" s="430"/>
      <c r="R44" t="str">
        <f t="shared" si="4"/>
        <v/>
      </c>
      <c r="V44" t="str">
        <f t="shared" si="5"/>
        <v/>
      </c>
      <c r="W44" s="431"/>
      <c r="Y44" s="430"/>
      <c r="AC44" t="str">
        <f t="shared" si="6"/>
        <v/>
      </c>
      <c r="AG44" t="str">
        <f t="shared" si="7"/>
        <v/>
      </c>
      <c r="AH44" s="431"/>
      <c r="AJ44" s="430"/>
      <c r="AN44" t="str">
        <f t="shared" si="8"/>
        <v/>
      </c>
      <c r="AR44" t="str">
        <f t="shared" si="9"/>
        <v/>
      </c>
      <c r="AS44" s="431"/>
      <c r="AU44" s="430"/>
      <c r="AY44" t="str">
        <f t="shared" si="10"/>
        <v/>
      </c>
      <c r="BC44" t="str">
        <f t="shared" si="11"/>
        <v/>
      </c>
      <c r="BD44" s="431"/>
      <c r="BF44" s="430"/>
      <c r="BJ44" t="str">
        <f t="shared" si="12"/>
        <v/>
      </c>
      <c r="BN44" t="str">
        <f t="shared" si="13"/>
        <v/>
      </c>
      <c r="BO44" s="431"/>
      <c r="BQ44" s="430"/>
      <c r="BU44" t="str">
        <f t="shared" si="14"/>
        <v/>
      </c>
      <c r="BY44" t="str">
        <f t="shared" si="15"/>
        <v/>
      </c>
      <c r="BZ44" s="431"/>
      <c r="CB44" s="430"/>
      <c r="CF44" t="str">
        <f t="shared" si="16"/>
        <v/>
      </c>
      <c r="CJ44" t="str">
        <f t="shared" si="17"/>
        <v/>
      </c>
      <c r="CK44" s="431"/>
      <c r="CM44" s="430"/>
      <c r="CQ44" t="str">
        <f t="shared" si="18"/>
        <v/>
      </c>
      <c r="CU44" t="str">
        <f t="shared" si="19"/>
        <v/>
      </c>
      <c r="CV44" s="431"/>
      <c r="CX44" s="430"/>
      <c r="DB44" t="str">
        <f t="shared" si="20"/>
        <v/>
      </c>
      <c r="DF44" t="str">
        <f t="shared" si="21"/>
        <v/>
      </c>
      <c r="DG44" s="431"/>
      <c r="DI44" s="430"/>
      <c r="DM44" t="str">
        <f t="shared" si="22"/>
        <v/>
      </c>
      <c r="DQ44" t="str">
        <f t="shared" si="23"/>
        <v/>
      </c>
      <c r="DR44" s="431"/>
      <c r="DT44" s="430"/>
      <c r="DX44" t="str">
        <f t="shared" si="24"/>
        <v/>
      </c>
      <c r="EB44" t="str">
        <f t="shared" si="25"/>
        <v/>
      </c>
      <c r="EC44" s="431"/>
      <c r="EE44" s="430"/>
      <c r="EI44" t="str">
        <f t="shared" si="26"/>
        <v/>
      </c>
      <c r="EM44" t="str">
        <f t="shared" si="27"/>
        <v/>
      </c>
      <c r="EN44" s="431"/>
      <c r="EP44" s="430"/>
      <c r="ET44" t="str">
        <f t="shared" si="28"/>
        <v/>
      </c>
      <c r="EX44" t="str">
        <f t="shared" si="29"/>
        <v/>
      </c>
      <c r="EY44" s="431"/>
      <c r="FA44" s="430"/>
      <c r="FE44" t="str">
        <f t="shared" si="30"/>
        <v/>
      </c>
      <c r="FI44" t="str">
        <f t="shared" si="31"/>
        <v/>
      </c>
      <c r="FJ44" s="431"/>
      <c r="FL44" s="430"/>
      <c r="FP44" t="str">
        <f t="shared" si="32"/>
        <v/>
      </c>
      <c r="FT44" t="str">
        <f t="shared" si="33"/>
        <v/>
      </c>
      <c r="FU44" s="431"/>
      <c r="FW44" s="430"/>
      <c r="GA44" t="str">
        <f t="shared" si="34"/>
        <v/>
      </c>
      <c r="GE44" t="str">
        <f t="shared" si="35"/>
        <v/>
      </c>
      <c r="GF44" s="431"/>
      <c r="GH44" s="430"/>
      <c r="GL44" t="str">
        <f t="shared" si="36"/>
        <v/>
      </c>
      <c r="GP44" t="str">
        <f t="shared" si="37"/>
        <v/>
      </c>
      <c r="GQ44" s="431"/>
      <c r="GS44" s="430"/>
      <c r="GW44" t="str">
        <f t="shared" si="38"/>
        <v/>
      </c>
      <c r="HA44" t="str">
        <f t="shared" si="39"/>
        <v/>
      </c>
      <c r="HB44" s="431"/>
      <c r="HD44" s="430"/>
      <c r="HH44" t="str">
        <f t="shared" si="40"/>
        <v/>
      </c>
      <c r="HL44" t="str">
        <f t="shared" si="41"/>
        <v/>
      </c>
      <c r="HM44" s="431"/>
      <c r="HO44" s="430"/>
      <c r="HS44" t="str">
        <f t="shared" si="42"/>
        <v/>
      </c>
      <c r="HW44" t="str">
        <f t="shared" si="43"/>
        <v/>
      </c>
      <c r="HX44" s="431"/>
      <c r="HZ44" s="430"/>
      <c r="ID44" t="str">
        <f t="shared" si="44"/>
        <v/>
      </c>
      <c r="IH44" t="str">
        <f t="shared" si="45"/>
        <v/>
      </c>
      <c r="II44" s="431"/>
    </row>
    <row r="45" spans="1:243" ht="13.5" hidden="1" thickBot="1" x14ac:dyDescent="0.25">
      <c r="A45">
        <f t="shared" si="1"/>
        <v>26</v>
      </c>
      <c r="C45" s="430"/>
      <c r="G45" t="str">
        <f t="shared" si="2"/>
        <v/>
      </c>
      <c r="K45" t="str">
        <f t="shared" si="3"/>
        <v/>
      </c>
      <c r="L45" s="431"/>
      <c r="N45" s="430"/>
      <c r="R45" t="str">
        <f t="shared" si="4"/>
        <v/>
      </c>
      <c r="V45" t="str">
        <f t="shared" si="5"/>
        <v/>
      </c>
      <c r="W45" s="431"/>
      <c r="Y45" s="430"/>
      <c r="AC45" t="str">
        <f t="shared" si="6"/>
        <v/>
      </c>
      <c r="AG45" t="str">
        <f t="shared" si="7"/>
        <v/>
      </c>
      <c r="AH45" s="431"/>
      <c r="AJ45" s="430"/>
      <c r="AN45" t="str">
        <f t="shared" si="8"/>
        <v/>
      </c>
      <c r="AR45" t="str">
        <f t="shared" si="9"/>
        <v/>
      </c>
      <c r="AS45" s="431"/>
      <c r="AU45" s="430"/>
      <c r="AY45" t="str">
        <f t="shared" si="10"/>
        <v/>
      </c>
      <c r="BC45" t="str">
        <f t="shared" si="11"/>
        <v/>
      </c>
      <c r="BD45" s="431"/>
      <c r="BF45" s="430"/>
      <c r="BJ45" t="str">
        <f t="shared" si="12"/>
        <v/>
      </c>
      <c r="BN45" t="str">
        <f t="shared" si="13"/>
        <v/>
      </c>
      <c r="BO45" s="431"/>
      <c r="BQ45" s="430"/>
      <c r="BU45" t="str">
        <f t="shared" si="14"/>
        <v/>
      </c>
      <c r="BY45" t="str">
        <f t="shared" si="15"/>
        <v/>
      </c>
      <c r="BZ45" s="431"/>
      <c r="CB45" s="430"/>
      <c r="CF45" t="str">
        <f t="shared" si="16"/>
        <v/>
      </c>
      <c r="CJ45" t="str">
        <f t="shared" si="17"/>
        <v/>
      </c>
      <c r="CK45" s="431"/>
      <c r="CM45" s="430"/>
      <c r="CQ45" t="str">
        <f t="shared" si="18"/>
        <v/>
      </c>
      <c r="CU45" t="str">
        <f t="shared" si="19"/>
        <v/>
      </c>
      <c r="CV45" s="431"/>
      <c r="CX45" s="430"/>
      <c r="DB45" t="str">
        <f t="shared" si="20"/>
        <v/>
      </c>
      <c r="DF45" t="str">
        <f t="shared" si="21"/>
        <v/>
      </c>
      <c r="DG45" s="431"/>
      <c r="DI45" s="430"/>
      <c r="DM45" t="str">
        <f t="shared" si="22"/>
        <v/>
      </c>
      <c r="DQ45" t="str">
        <f t="shared" si="23"/>
        <v/>
      </c>
      <c r="DR45" s="431"/>
      <c r="DT45" s="430"/>
      <c r="DX45" t="str">
        <f t="shared" si="24"/>
        <v/>
      </c>
      <c r="EB45" t="str">
        <f t="shared" si="25"/>
        <v/>
      </c>
      <c r="EC45" s="431"/>
      <c r="EE45" s="430"/>
      <c r="EI45" t="str">
        <f t="shared" si="26"/>
        <v/>
      </c>
      <c r="EM45" t="str">
        <f t="shared" si="27"/>
        <v/>
      </c>
      <c r="EN45" s="431"/>
      <c r="EP45" s="430"/>
      <c r="ET45" t="str">
        <f t="shared" si="28"/>
        <v/>
      </c>
      <c r="EX45" t="str">
        <f t="shared" si="29"/>
        <v/>
      </c>
      <c r="EY45" s="431"/>
      <c r="FA45" s="430"/>
      <c r="FE45" t="str">
        <f t="shared" si="30"/>
        <v/>
      </c>
      <c r="FI45" t="str">
        <f t="shared" si="31"/>
        <v/>
      </c>
      <c r="FJ45" s="431"/>
      <c r="FL45" s="430"/>
      <c r="FP45" t="str">
        <f t="shared" si="32"/>
        <v/>
      </c>
      <c r="FT45" t="str">
        <f t="shared" si="33"/>
        <v/>
      </c>
      <c r="FU45" s="431"/>
      <c r="FW45" s="430"/>
      <c r="GA45" t="str">
        <f t="shared" si="34"/>
        <v/>
      </c>
      <c r="GE45" t="str">
        <f t="shared" si="35"/>
        <v/>
      </c>
      <c r="GF45" s="431"/>
      <c r="GH45" s="430"/>
      <c r="GL45" t="str">
        <f t="shared" si="36"/>
        <v/>
      </c>
      <c r="GP45" t="str">
        <f t="shared" si="37"/>
        <v/>
      </c>
      <c r="GQ45" s="431"/>
      <c r="GS45" s="430"/>
      <c r="GW45" t="str">
        <f t="shared" si="38"/>
        <v/>
      </c>
      <c r="HA45" t="str">
        <f t="shared" si="39"/>
        <v/>
      </c>
      <c r="HB45" s="431"/>
      <c r="HD45" s="430"/>
      <c r="HH45" t="str">
        <f t="shared" si="40"/>
        <v/>
      </c>
      <c r="HL45" t="str">
        <f t="shared" si="41"/>
        <v/>
      </c>
      <c r="HM45" s="431"/>
      <c r="HO45" s="430"/>
      <c r="HS45" t="str">
        <f t="shared" si="42"/>
        <v/>
      </c>
      <c r="HW45" t="str">
        <f t="shared" si="43"/>
        <v/>
      </c>
      <c r="HX45" s="431"/>
      <c r="HZ45" s="430"/>
      <c r="ID45" t="str">
        <f t="shared" si="44"/>
        <v/>
      </c>
      <c r="IH45" t="str">
        <f t="shared" si="45"/>
        <v/>
      </c>
      <c r="II45" s="431"/>
    </row>
    <row r="46" spans="1:243" ht="13.5" hidden="1" thickBot="1" x14ac:dyDescent="0.25">
      <c r="A46">
        <f t="shared" si="1"/>
        <v>27</v>
      </c>
      <c r="C46" s="430"/>
      <c r="G46" t="str">
        <f t="shared" si="2"/>
        <v/>
      </c>
      <c r="K46" t="str">
        <f t="shared" si="3"/>
        <v/>
      </c>
      <c r="L46" s="431"/>
      <c r="N46" s="430"/>
      <c r="R46" t="str">
        <f t="shared" si="4"/>
        <v/>
      </c>
      <c r="V46" t="str">
        <f t="shared" si="5"/>
        <v/>
      </c>
      <c r="W46" s="431"/>
      <c r="Y46" s="430"/>
      <c r="AC46" t="str">
        <f t="shared" si="6"/>
        <v/>
      </c>
      <c r="AG46" t="str">
        <f t="shared" si="7"/>
        <v/>
      </c>
      <c r="AH46" s="431"/>
      <c r="AJ46" s="430"/>
      <c r="AN46" t="str">
        <f t="shared" si="8"/>
        <v/>
      </c>
      <c r="AR46" t="str">
        <f t="shared" si="9"/>
        <v/>
      </c>
      <c r="AS46" s="431"/>
      <c r="AU46" s="430"/>
      <c r="AY46" t="str">
        <f t="shared" si="10"/>
        <v/>
      </c>
      <c r="BC46" t="str">
        <f t="shared" si="11"/>
        <v/>
      </c>
      <c r="BD46" s="431"/>
      <c r="BF46" s="430"/>
      <c r="BJ46" t="str">
        <f t="shared" si="12"/>
        <v/>
      </c>
      <c r="BN46" t="str">
        <f t="shared" si="13"/>
        <v/>
      </c>
      <c r="BO46" s="431"/>
      <c r="BQ46" s="430"/>
      <c r="BU46" t="str">
        <f t="shared" si="14"/>
        <v/>
      </c>
      <c r="BY46" t="str">
        <f t="shared" si="15"/>
        <v/>
      </c>
      <c r="BZ46" s="431"/>
      <c r="CB46" s="430"/>
      <c r="CF46" t="str">
        <f t="shared" si="16"/>
        <v/>
      </c>
      <c r="CJ46" t="str">
        <f t="shared" si="17"/>
        <v/>
      </c>
      <c r="CK46" s="431"/>
      <c r="CM46" s="430"/>
      <c r="CQ46" t="str">
        <f t="shared" si="18"/>
        <v/>
      </c>
      <c r="CU46" t="str">
        <f t="shared" si="19"/>
        <v/>
      </c>
      <c r="CV46" s="431"/>
      <c r="CX46" s="430"/>
      <c r="DB46" t="str">
        <f t="shared" si="20"/>
        <v/>
      </c>
      <c r="DF46" t="str">
        <f t="shared" si="21"/>
        <v/>
      </c>
      <c r="DG46" s="431"/>
      <c r="DI46" s="430"/>
      <c r="DM46" t="str">
        <f t="shared" si="22"/>
        <v/>
      </c>
      <c r="DQ46" t="str">
        <f t="shared" si="23"/>
        <v/>
      </c>
      <c r="DR46" s="431"/>
      <c r="DT46" s="430"/>
      <c r="DX46" t="str">
        <f t="shared" si="24"/>
        <v/>
      </c>
      <c r="EB46" t="str">
        <f t="shared" si="25"/>
        <v/>
      </c>
      <c r="EC46" s="431"/>
      <c r="EE46" s="430"/>
      <c r="EI46" t="str">
        <f t="shared" si="26"/>
        <v/>
      </c>
      <c r="EM46" t="str">
        <f t="shared" si="27"/>
        <v/>
      </c>
      <c r="EN46" s="431"/>
      <c r="EP46" s="430"/>
      <c r="ET46" t="str">
        <f t="shared" si="28"/>
        <v/>
      </c>
      <c r="EX46" t="str">
        <f t="shared" si="29"/>
        <v/>
      </c>
      <c r="EY46" s="431"/>
      <c r="FA46" s="430"/>
      <c r="FE46" t="str">
        <f t="shared" si="30"/>
        <v/>
      </c>
      <c r="FI46" t="str">
        <f t="shared" si="31"/>
        <v/>
      </c>
      <c r="FJ46" s="431"/>
      <c r="FL46" s="430"/>
      <c r="FP46" t="str">
        <f t="shared" si="32"/>
        <v/>
      </c>
      <c r="FT46" t="str">
        <f t="shared" si="33"/>
        <v/>
      </c>
      <c r="FU46" s="431"/>
      <c r="FW46" s="430"/>
      <c r="GA46" t="str">
        <f t="shared" si="34"/>
        <v/>
      </c>
      <c r="GE46" t="str">
        <f t="shared" si="35"/>
        <v/>
      </c>
      <c r="GF46" s="431"/>
      <c r="GH46" s="430"/>
      <c r="GL46" t="str">
        <f t="shared" si="36"/>
        <v/>
      </c>
      <c r="GP46" t="str">
        <f t="shared" si="37"/>
        <v/>
      </c>
      <c r="GQ46" s="431"/>
      <c r="GS46" s="430"/>
      <c r="GW46" t="str">
        <f t="shared" si="38"/>
        <v/>
      </c>
      <c r="HA46" t="str">
        <f t="shared" si="39"/>
        <v/>
      </c>
      <c r="HB46" s="431"/>
      <c r="HD46" s="430"/>
      <c r="HH46" t="str">
        <f t="shared" si="40"/>
        <v/>
      </c>
      <c r="HL46" t="str">
        <f t="shared" si="41"/>
        <v/>
      </c>
      <c r="HM46" s="431"/>
      <c r="HO46" s="430"/>
      <c r="HS46" t="str">
        <f t="shared" si="42"/>
        <v/>
      </c>
      <c r="HW46" t="str">
        <f t="shared" si="43"/>
        <v/>
      </c>
      <c r="HX46" s="431"/>
      <c r="HZ46" s="430"/>
      <c r="ID46" t="str">
        <f t="shared" si="44"/>
        <v/>
      </c>
      <c r="IH46" t="str">
        <f t="shared" si="45"/>
        <v/>
      </c>
      <c r="II46" s="431"/>
    </row>
    <row r="47" spans="1:243" ht="13.5" hidden="1" thickBot="1" x14ac:dyDescent="0.25">
      <c r="A47">
        <f t="shared" si="1"/>
        <v>28</v>
      </c>
      <c r="C47" s="430"/>
      <c r="G47" t="str">
        <f t="shared" si="2"/>
        <v/>
      </c>
      <c r="K47" t="str">
        <f t="shared" si="3"/>
        <v/>
      </c>
      <c r="L47" s="431"/>
      <c r="N47" s="430"/>
      <c r="R47" t="str">
        <f t="shared" si="4"/>
        <v/>
      </c>
      <c r="V47" t="str">
        <f t="shared" si="5"/>
        <v/>
      </c>
      <c r="W47" s="431"/>
      <c r="Y47" s="430"/>
      <c r="AC47" t="str">
        <f t="shared" si="6"/>
        <v/>
      </c>
      <c r="AG47" t="str">
        <f t="shared" si="7"/>
        <v/>
      </c>
      <c r="AH47" s="431"/>
      <c r="AJ47" s="430"/>
      <c r="AN47" t="str">
        <f t="shared" si="8"/>
        <v/>
      </c>
      <c r="AR47" t="str">
        <f t="shared" si="9"/>
        <v/>
      </c>
      <c r="AS47" s="431"/>
      <c r="AU47" s="430"/>
      <c r="AY47" t="str">
        <f t="shared" si="10"/>
        <v/>
      </c>
      <c r="BC47" t="str">
        <f t="shared" si="11"/>
        <v/>
      </c>
      <c r="BD47" s="431"/>
      <c r="BF47" s="430"/>
      <c r="BJ47" t="str">
        <f t="shared" si="12"/>
        <v/>
      </c>
      <c r="BN47" t="str">
        <f t="shared" si="13"/>
        <v/>
      </c>
      <c r="BO47" s="431"/>
      <c r="BQ47" s="430"/>
      <c r="BU47" t="str">
        <f t="shared" si="14"/>
        <v/>
      </c>
      <c r="BY47" t="str">
        <f t="shared" si="15"/>
        <v/>
      </c>
      <c r="BZ47" s="431"/>
      <c r="CB47" s="430"/>
      <c r="CF47" t="str">
        <f t="shared" si="16"/>
        <v/>
      </c>
      <c r="CJ47" t="str">
        <f t="shared" si="17"/>
        <v/>
      </c>
      <c r="CK47" s="431"/>
      <c r="CM47" s="430"/>
      <c r="CQ47" t="str">
        <f t="shared" si="18"/>
        <v/>
      </c>
      <c r="CU47" t="str">
        <f t="shared" si="19"/>
        <v/>
      </c>
      <c r="CV47" s="431"/>
      <c r="CX47" s="430"/>
      <c r="DB47" t="str">
        <f t="shared" si="20"/>
        <v/>
      </c>
      <c r="DF47" t="str">
        <f t="shared" si="21"/>
        <v/>
      </c>
      <c r="DG47" s="431"/>
      <c r="DI47" s="430"/>
      <c r="DM47" t="str">
        <f t="shared" si="22"/>
        <v/>
      </c>
      <c r="DQ47" t="str">
        <f t="shared" si="23"/>
        <v/>
      </c>
      <c r="DR47" s="431"/>
      <c r="DT47" s="430"/>
      <c r="DX47" t="str">
        <f t="shared" si="24"/>
        <v/>
      </c>
      <c r="EB47" t="str">
        <f t="shared" si="25"/>
        <v/>
      </c>
      <c r="EC47" s="431"/>
      <c r="EE47" s="430"/>
      <c r="EI47" t="str">
        <f t="shared" si="26"/>
        <v/>
      </c>
      <c r="EM47" t="str">
        <f t="shared" si="27"/>
        <v/>
      </c>
      <c r="EN47" s="431"/>
      <c r="EP47" s="430"/>
      <c r="ET47" t="str">
        <f t="shared" si="28"/>
        <v/>
      </c>
      <c r="EX47" t="str">
        <f t="shared" si="29"/>
        <v/>
      </c>
      <c r="EY47" s="431"/>
      <c r="FA47" s="430"/>
      <c r="FE47" t="str">
        <f t="shared" si="30"/>
        <v/>
      </c>
      <c r="FI47" t="str">
        <f t="shared" si="31"/>
        <v/>
      </c>
      <c r="FJ47" s="431"/>
      <c r="FL47" s="430"/>
      <c r="FP47" t="str">
        <f t="shared" si="32"/>
        <v/>
      </c>
      <c r="FT47" t="str">
        <f t="shared" si="33"/>
        <v/>
      </c>
      <c r="FU47" s="431"/>
      <c r="FW47" s="430"/>
      <c r="GA47" t="str">
        <f t="shared" si="34"/>
        <v/>
      </c>
      <c r="GE47" t="str">
        <f t="shared" si="35"/>
        <v/>
      </c>
      <c r="GF47" s="431"/>
      <c r="GH47" s="430"/>
      <c r="GL47" t="str">
        <f t="shared" si="36"/>
        <v/>
      </c>
      <c r="GP47" t="str">
        <f t="shared" si="37"/>
        <v/>
      </c>
      <c r="GQ47" s="431"/>
      <c r="GS47" s="430"/>
      <c r="GW47" t="str">
        <f t="shared" si="38"/>
        <v/>
      </c>
      <c r="HA47" t="str">
        <f t="shared" si="39"/>
        <v/>
      </c>
      <c r="HB47" s="431"/>
      <c r="HD47" s="430"/>
      <c r="HH47" t="str">
        <f t="shared" si="40"/>
        <v/>
      </c>
      <c r="HL47" t="str">
        <f t="shared" si="41"/>
        <v/>
      </c>
      <c r="HM47" s="431"/>
      <c r="HO47" s="430"/>
      <c r="HS47" t="str">
        <f t="shared" si="42"/>
        <v/>
      </c>
      <c r="HW47" t="str">
        <f t="shared" si="43"/>
        <v/>
      </c>
      <c r="HX47" s="431"/>
      <c r="HZ47" s="430"/>
      <c r="ID47" t="str">
        <f t="shared" si="44"/>
        <v/>
      </c>
      <c r="IH47" t="str">
        <f t="shared" si="45"/>
        <v/>
      </c>
      <c r="II47" s="431"/>
    </row>
    <row r="48" spans="1:243" ht="13.5" hidden="1" thickBot="1" x14ac:dyDescent="0.25">
      <c r="A48">
        <f t="shared" si="1"/>
        <v>29</v>
      </c>
      <c r="C48" s="430"/>
      <c r="G48" t="str">
        <f t="shared" si="2"/>
        <v/>
      </c>
      <c r="K48" t="str">
        <f t="shared" si="3"/>
        <v/>
      </c>
      <c r="L48" s="431"/>
      <c r="N48" s="430"/>
      <c r="R48" t="str">
        <f t="shared" si="4"/>
        <v/>
      </c>
      <c r="V48" t="str">
        <f t="shared" si="5"/>
        <v/>
      </c>
      <c r="W48" s="431"/>
      <c r="Y48" s="430"/>
      <c r="AC48" t="str">
        <f t="shared" si="6"/>
        <v/>
      </c>
      <c r="AG48" t="str">
        <f t="shared" si="7"/>
        <v/>
      </c>
      <c r="AH48" s="431"/>
      <c r="AJ48" s="430"/>
      <c r="AN48" t="str">
        <f t="shared" si="8"/>
        <v/>
      </c>
      <c r="AR48" t="str">
        <f t="shared" si="9"/>
        <v/>
      </c>
      <c r="AS48" s="431"/>
      <c r="AU48" s="430"/>
      <c r="AY48" t="str">
        <f t="shared" si="10"/>
        <v/>
      </c>
      <c r="BC48" t="str">
        <f t="shared" si="11"/>
        <v/>
      </c>
      <c r="BD48" s="431"/>
      <c r="BF48" s="430"/>
      <c r="BJ48" t="str">
        <f t="shared" si="12"/>
        <v/>
      </c>
      <c r="BN48" t="str">
        <f t="shared" si="13"/>
        <v/>
      </c>
      <c r="BO48" s="431"/>
      <c r="BQ48" s="430"/>
      <c r="BU48" t="str">
        <f t="shared" si="14"/>
        <v/>
      </c>
      <c r="BY48" t="str">
        <f t="shared" si="15"/>
        <v/>
      </c>
      <c r="BZ48" s="431"/>
      <c r="CB48" s="430"/>
      <c r="CF48" t="str">
        <f t="shared" si="16"/>
        <v/>
      </c>
      <c r="CJ48" t="str">
        <f t="shared" si="17"/>
        <v/>
      </c>
      <c r="CK48" s="431"/>
      <c r="CM48" s="430"/>
      <c r="CQ48" t="str">
        <f t="shared" si="18"/>
        <v/>
      </c>
      <c r="CU48" t="str">
        <f t="shared" si="19"/>
        <v/>
      </c>
      <c r="CV48" s="431"/>
      <c r="CX48" s="430"/>
      <c r="DB48" t="str">
        <f t="shared" si="20"/>
        <v/>
      </c>
      <c r="DF48" t="str">
        <f t="shared" si="21"/>
        <v/>
      </c>
      <c r="DG48" s="431"/>
      <c r="DI48" s="430"/>
      <c r="DM48" t="str">
        <f t="shared" si="22"/>
        <v/>
      </c>
      <c r="DQ48" t="str">
        <f t="shared" si="23"/>
        <v/>
      </c>
      <c r="DR48" s="431"/>
      <c r="DT48" s="430"/>
      <c r="DX48" t="str">
        <f t="shared" si="24"/>
        <v/>
      </c>
      <c r="EB48" t="str">
        <f t="shared" si="25"/>
        <v/>
      </c>
      <c r="EC48" s="431"/>
      <c r="EE48" s="430"/>
      <c r="EI48" t="str">
        <f t="shared" si="26"/>
        <v/>
      </c>
      <c r="EM48" t="str">
        <f t="shared" si="27"/>
        <v/>
      </c>
      <c r="EN48" s="431"/>
      <c r="EP48" s="430"/>
      <c r="ET48" t="str">
        <f t="shared" si="28"/>
        <v/>
      </c>
      <c r="EX48" t="str">
        <f t="shared" si="29"/>
        <v/>
      </c>
      <c r="EY48" s="431"/>
      <c r="FA48" s="430"/>
      <c r="FE48" t="str">
        <f t="shared" si="30"/>
        <v/>
      </c>
      <c r="FI48" t="str">
        <f t="shared" si="31"/>
        <v/>
      </c>
      <c r="FJ48" s="431"/>
      <c r="FL48" s="430"/>
      <c r="FP48" t="str">
        <f t="shared" si="32"/>
        <v/>
      </c>
      <c r="FT48" t="str">
        <f t="shared" si="33"/>
        <v/>
      </c>
      <c r="FU48" s="431"/>
      <c r="FW48" s="430"/>
      <c r="GA48" t="str">
        <f t="shared" si="34"/>
        <v/>
      </c>
      <c r="GE48" t="str">
        <f t="shared" si="35"/>
        <v/>
      </c>
      <c r="GF48" s="431"/>
      <c r="GH48" s="430"/>
      <c r="GL48" t="str">
        <f t="shared" si="36"/>
        <v/>
      </c>
      <c r="GP48" t="str">
        <f t="shared" si="37"/>
        <v/>
      </c>
      <c r="GQ48" s="431"/>
      <c r="GS48" s="430"/>
      <c r="GW48" t="str">
        <f t="shared" si="38"/>
        <v/>
      </c>
      <c r="HA48" t="str">
        <f t="shared" si="39"/>
        <v/>
      </c>
      <c r="HB48" s="431"/>
      <c r="HD48" s="430"/>
      <c r="HH48" t="str">
        <f t="shared" si="40"/>
        <v/>
      </c>
      <c r="HL48" t="str">
        <f t="shared" si="41"/>
        <v/>
      </c>
      <c r="HM48" s="431"/>
      <c r="HO48" s="430"/>
      <c r="HS48" t="str">
        <f t="shared" si="42"/>
        <v/>
      </c>
      <c r="HW48" t="str">
        <f t="shared" si="43"/>
        <v/>
      </c>
      <c r="HX48" s="431"/>
      <c r="HZ48" s="430"/>
      <c r="ID48" t="str">
        <f t="shared" si="44"/>
        <v/>
      </c>
      <c r="IH48" t="str">
        <f t="shared" si="45"/>
        <v/>
      </c>
      <c r="II48" s="431"/>
    </row>
    <row r="49" spans="1:243" ht="13.5" hidden="1" thickBot="1" x14ac:dyDescent="0.25">
      <c r="A49">
        <f t="shared" si="1"/>
        <v>30</v>
      </c>
      <c r="C49" s="430"/>
      <c r="G49" t="str">
        <f t="shared" si="2"/>
        <v/>
      </c>
      <c r="K49" t="str">
        <f t="shared" si="3"/>
        <v/>
      </c>
      <c r="L49" s="431"/>
      <c r="N49" s="430"/>
      <c r="R49" t="str">
        <f t="shared" si="4"/>
        <v/>
      </c>
      <c r="V49" t="str">
        <f t="shared" si="5"/>
        <v/>
      </c>
      <c r="W49" s="431"/>
      <c r="Y49" s="430"/>
      <c r="AC49" t="str">
        <f t="shared" si="6"/>
        <v/>
      </c>
      <c r="AG49" t="str">
        <f t="shared" si="7"/>
        <v/>
      </c>
      <c r="AH49" s="431"/>
      <c r="AJ49" s="430"/>
      <c r="AN49" t="str">
        <f t="shared" si="8"/>
        <v/>
      </c>
      <c r="AR49" t="str">
        <f t="shared" si="9"/>
        <v/>
      </c>
      <c r="AS49" s="431"/>
      <c r="AU49" s="430"/>
      <c r="AY49" t="str">
        <f t="shared" si="10"/>
        <v/>
      </c>
      <c r="BC49" t="str">
        <f t="shared" si="11"/>
        <v/>
      </c>
      <c r="BD49" s="431"/>
      <c r="BF49" s="430"/>
      <c r="BJ49" t="str">
        <f t="shared" si="12"/>
        <v/>
      </c>
      <c r="BN49" t="str">
        <f t="shared" si="13"/>
        <v/>
      </c>
      <c r="BO49" s="431"/>
      <c r="BQ49" s="430"/>
      <c r="BU49" t="str">
        <f t="shared" si="14"/>
        <v/>
      </c>
      <c r="BY49" t="str">
        <f t="shared" si="15"/>
        <v/>
      </c>
      <c r="BZ49" s="431"/>
      <c r="CB49" s="430"/>
      <c r="CF49" t="str">
        <f t="shared" si="16"/>
        <v/>
      </c>
      <c r="CJ49" t="str">
        <f t="shared" si="17"/>
        <v/>
      </c>
      <c r="CK49" s="431"/>
      <c r="CM49" s="430"/>
      <c r="CQ49" t="str">
        <f t="shared" si="18"/>
        <v/>
      </c>
      <c r="CU49" t="str">
        <f t="shared" si="19"/>
        <v/>
      </c>
      <c r="CV49" s="431"/>
      <c r="CX49" s="430"/>
      <c r="DB49" t="str">
        <f t="shared" si="20"/>
        <v/>
      </c>
      <c r="DF49" t="str">
        <f t="shared" si="21"/>
        <v/>
      </c>
      <c r="DG49" s="431"/>
      <c r="DI49" s="430"/>
      <c r="DM49" t="str">
        <f t="shared" si="22"/>
        <v/>
      </c>
      <c r="DQ49" t="str">
        <f t="shared" si="23"/>
        <v/>
      </c>
      <c r="DR49" s="431"/>
      <c r="DT49" s="430"/>
      <c r="DX49" t="str">
        <f t="shared" si="24"/>
        <v/>
      </c>
      <c r="EB49" t="str">
        <f t="shared" si="25"/>
        <v/>
      </c>
      <c r="EC49" s="431"/>
      <c r="EE49" s="430"/>
      <c r="EI49" t="str">
        <f t="shared" si="26"/>
        <v/>
      </c>
      <c r="EM49" t="str">
        <f t="shared" si="27"/>
        <v/>
      </c>
      <c r="EN49" s="431"/>
      <c r="EP49" s="430"/>
      <c r="ET49" t="str">
        <f t="shared" si="28"/>
        <v/>
      </c>
      <c r="EX49" t="str">
        <f t="shared" si="29"/>
        <v/>
      </c>
      <c r="EY49" s="431"/>
      <c r="FA49" s="430"/>
      <c r="FE49" t="str">
        <f t="shared" si="30"/>
        <v/>
      </c>
      <c r="FI49" t="str">
        <f t="shared" si="31"/>
        <v/>
      </c>
      <c r="FJ49" s="431"/>
      <c r="FL49" s="430"/>
      <c r="FP49" t="str">
        <f t="shared" si="32"/>
        <v/>
      </c>
      <c r="FT49" t="str">
        <f t="shared" si="33"/>
        <v/>
      </c>
      <c r="FU49" s="431"/>
      <c r="FW49" s="430"/>
      <c r="GA49" t="str">
        <f t="shared" si="34"/>
        <v/>
      </c>
      <c r="GE49" t="str">
        <f t="shared" si="35"/>
        <v/>
      </c>
      <c r="GF49" s="431"/>
      <c r="GH49" s="430"/>
      <c r="GL49" t="str">
        <f t="shared" si="36"/>
        <v/>
      </c>
      <c r="GP49" t="str">
        <f t="shared" si="37"/>
        <v/>
      </c>
      <c r="GQ49" s="431"/>
      <c r="GS49" s="430"/>
      <c r="GW49" t="str">
        <f t="shared" si="38"/>
        <v/>
      </c>
      <c r="HA49" t="str">
        <f t="shared" si="39"/>
        <v/>
      </c>
      <c r="HB49" s="431"/>
      <c r="HD49" s="430"/>
      <c r="HH49" t="str">
        <f t="shared" si="40"/>
        <v/>
      </c>
      <c r="HL49" t="str">
        <f t="shared" si="41"/>
        <v/>
      </c>
      <c r="HM49" s="431"/>
      <c r="HO49" s="430"/>
      <c r="HS49" t="str">
        <f t="shared" si="42"/>
        <v/>
      </c>
      <c r="HW49" t="str">
        <f t="shared" si="43"/>
        <v/>
      </c>
      <c r="HX49" s="431"/>
      <c r="HZ49" s="430"/>
      <c r="ID49" t="str">
        <f t="shared" si="44"/>
        <v/>
      </c>
      <c r="IH49" t="str">
        <f t="shared" si="45"/>
        <v/>
      </c>
      <c r="II49" s="431"/>
    </row>
    <row r="50" spans="1:243" ht="13.5" hidden="1" thickBot="1" x14ac:dyDescent="0.25">
      <c r="A50">
        <f t="shared" si="1"/>
        <v>31</v>
      </c>
      <c r="C50" s="430"/>
      <c r="G50" t="str">
        <f t="shared" si="2"/>
        <v/>
      </c>
      <c r="K50" t="str">
        <f t="shared" si="3"/>
        <v/>
      </c>
      <c r="L50" s="431"/>
      <c r="N50" s="430"/>
      <c r="R50" t="str">
        <f t="shared" si="4"/>
        <v/>
      </c>
      <c r="V50" t="str">
        <f t="shared" si="5"/>
        <v/>
      </c>
      <c r="W50" s="431"/>
      <c r="Y50" s="430"/>
      <c r="AC50" t="str">
        <f t="shared" si="6"/>
        <v/>
      </c>
      <c r="AG50" t="str">
        <f t="shared" si="7"/>
        <v/>
      </c>
      <c r="AH50" s="431"/>
      <c r="AJ50" s="430"/>
      <c r="AN50" t="str">
        <f t="shared" si="8"/>
        <v/>
      </c>
      <c r="AR50" t="str">
        <f t="shared" si="9"/>
        <v/>
      </c>
      <c r="AS50" s="431"/>
      <c r="AU50" s="430"/>
      <c r="AY50" t="str">
        <f t="shared" si="10"/>
        <v/>
      </c>
      <c r="BC50" t="str">
        <f t="shared" si="11"/>
        <v/>
      </c>
      <c r="BD50" s="431"/>
      <c r="BF50" s="430"/>
      <c r="BJ50" t="str">
        <f t="shared" si="12"/>
        <v/>
      </c>
      <c r="BN50" t="str">
        <f t="shared" si="13"/>
        <v/>
      </c>
      <c r="BO50" s="431"/>
      <c r="BQ50" s="430"/>
      <c r="BU50" t="str">
        <f t="shared" si="14"/>
        <v/>
      </c>
      <c r="BY50" t="str">
        <f t="shared" si="15"/>
        <v/>
      </c>
      <c r="BZ50" s="431"/>
      <c r="CB50" s="430"/>
      <c r="CF50" t="str">
        <f t="shared" si="16"/>
        <v/>
      </c>
      <c r="CJ50" t="str">
        <f t="shared" si="17"/>
        <v/>
      </c>
      <c r="CK50" s="431"/>
      <c r="CM50" s="430"/>
      <c r="CQ50" t="str">
        <f t="shared" si="18"/>
        <v/>
      </c>
      <c r="CU50" t="str">
        <f t="shared" si="19"/>
        <v/>
      </c>
      <c r="CV50" s="431"/>
      <c r="CX50" s="430"/>
      <c r="DB50" t="str">
        <f t="shared" si="20"/>
        <v/>
      </c>
      <c r="DF50" t="str">
        <f t="shared" si="21"/>
        <v/>
      </c>
      <c r="DG50" s="431"/>
      <c r="DI50" s="430"/>
      <c r="DM50" t="str">
        <f t="shared" si="22"/>
        <v/>
      </c>
      <c r="DQ50" t="str">
        <f t="shared" si="23"/>
        <v/>
      </c>
      <c r="DR50" s="431"/>
      <c r="DT50" s="430"/>
      <c r="DX50" t="str">
        <f t="shared" si="24"/>
        <v/>
      </c>
      <c r="EB50" t="str">
        <f t="shared" si="25"/>
        <v/>
      </c>
      <c r="EC50" s="431"/>
      <c r="EE50" s="430"/>
      <c r="EI50" t="str">
        <f t="shared" si="26"/>
        <v/>
      </c>
      <c r="EM50" t="str">
        <f t="shared" si="27"/>
        <v/>
      </c>
      <c r="EN50" s="431"/>
      <c r="EP50" s="430"/>
      <c r="ET50" t="str">
        <f t="shared" si="28"/>
        <v/>
      </c>
      <c r="EX50" t="str">
        <f t="shared" si="29"/>
        <v/>
      </c>
      <c r="EY50" s="431"/>
      <c r="FA50" s="430"/>
      <c r="FE50" t="str">
        <f t="shared" si="30"/>
        <v/>
      </c>
      <c r="FI50" t="str">
        <f t="shared" si="31"/>
        <v/>
      </c>
      <c r="FJ50" s="431"/>
      <c r="FL50" s="430"/>
      <c r="FP50" t="str">
        <f t="shared" si="32"/>
        <v/>
      </c>
      <c r="FT50" t="str">
        <f t="shared" si="33"/>
        <v/>
      </c>
      <c r="FU50" s="431"/>
      <c r="FW50" s="430"/>
      <c r="GA50" t="str">
        <f t="shared" si="34"/>
        <v/>
      </c>
      <c r="GE50" t="str">
        <f t="shared" si="35"/>
        <v/>
      </c>
      <c r="GF50" s="431"/>
      <c r="GH50" s="430"/>
      <c r="GL50" t="str">
        <f t="shared" si="36"/>
        <v/>
      </c>
      <c r="GP50" t="str">
        <f t="shared" si="37"/>
        <v/>
      </c>
      <c r="GQ50" s="431"/>
      <c r="GS50" s="430"/>
      <c r="GW50" t="str">
        <f t="shared" si="38"/>
        <v/>
      </c>
      <c r="HA50" t="str">
        <f t="shared" si="39"/>
        <v/>
      </c>
      <c r="HB50" s="431"/>
      <c r="HD50" s="430"/>
      <c r="HH50" t="str">
        <f t="shared" si="40"/>
        <v/>
      </c>
      <c r="HL50" t="str">
        <f t="shared" si="41"/>
        <v/>
      </c>
      <c r="HM50" s="431"/>
      <c r="HO50" s="430"/>
      <c r="HS50" t="str">
        <f t="shared" si="42"/>
        <v/>
      </c>
      <c r="HW50" t="str">
        <f t="shared" si="43"/>
        <v/>
      </c>
      <c r="HX50" s="431"/>
      <c r="HZ50" s="430"/>
      <c r="ID50" t="str">
        <f t="shared" si="44"/>
        <v/>
      </c>
      <c r="IH50" t="str">
        <f t="shared" si="45"/>
        <v/>
      </c>
      <c r="II50" s="431"/>
    </row>
    <row r="51" spans="1:243" ht="13.5" hidden="1" thickBot="1" x14ac:dyDescent="0.25">
      <c r="A51">
        <f t="shared" si="1"/>
        <v>32</v>
      </c>
      <c r="C51" s="430"/>
      <c r="G51" t="str">
        <f t="shared" si="2"/>
        <v/>
      </c>
      <c r="K51" t="str">
        <f t="shared" si="3"/>
        <v/>
      </c>
      <c r="L51" s="431"/>
      <c r="N51" s="430"/>
      <c r="R51" t="str">
        <f t="shared" si="4"/>
        <v/>
      </c>
      <c r="V51" t="str">
        <f t="shared" si="5"/>
        <v/>
      </c>
      <c r="W51" s="431"/>
      <c r="Y51" s="430"/>
      <c r="AC51" t="str">
        <f t="shared" si="6"/>
        <v/>
      </c>
      <c r="AG51" t="str">
        <f t="shared" si="7"/>
        <v/>
      </c>
      <c r="AH51" s="431"/>
      <c r="AJ51" s="430"/>
      <c r="AN51" t="str">
        <f t="shared" si="8"/>
        <v/>
      </c>
      <c r="AR51" t="str">
        <f t="shared" si="9"/>
        <v/>
      </c>
      <c r="AS51" s="431"/>
      <c r="AU51" s="430"/>
      <c r="AY51" t="str">
        <f t="shared" si="10"/>
        <v/>
      </c>
      <c r="BC51" t="str">
        <f t="shared" si="11"/>
        <v/>
      </c>
      <c r="BD51" s="431"/>
      <c r="BF51" s="430"/>
      <c r="BJ51" t="str">
        <f t="shared" si="12"/>
        <v/>
      </c>
      <c r="BN51" t="str">
        <f t="shared" si="13"/>
        <v/>
      </c>
      <c r="BO51" s="431"/>
      <c r="BQ51" s="430"/>
      <c r="BU51" t="str">
        <f t="shared" si="14"/>
        <v/>
      </c>
      <c r="BY51" t="str">
        <f t="shared" si="15"/>
        <v/>
      </c>
      <c r="BZ51" s="431"/>
      <c r="CB51" s="430"/>
      <c r="CF51" t="str">
        <f t="shared" si="16"/>
        <v/>
      </c>
      <c r="CJ51" t="str">
        <f t="shared" si="17"/>
        <v/>
      </c>
      <c r="CK51" s="431"/>
      <c r="CM51" s="430"/>
      <c r="CQ51" t="str">
        <f t="shared" si="18"/>
        <v/>
      </c>
      <c r="CU51" t="str">
        <f t="shared" si="19"/>
        <v/>
      </c>
      <c r="CV51" s="431"/>
      <c r="CX51" s="430"/>
      <c r="DB51" t="str">
        <f t="shared" si="20"/>
        <v/>
      </c>
      <c r="DF51" t="str">
        <f t="shared" si="21"/>
        <v/>
      </c>
      <c r="DG51" s="431"/>
      <c r="DI51" s="430"/>
      <c r="DM51" t="str">
        <f t="shared" si="22"/>
        <v/>
      </c>
      <c r="DQ51" t="str">
        <f t="shared" si="23"/>
        <v/>
      </c>
      <c r="DR51" s="431"/>
      <c r="DT51" s="430"/>
      <c r="DX51" t="str">
        <f t="shared" si="24"/>
        <v/>
      </c>
      <c r="EB51" t="str">
        <f t="shared" si="25"/>
        <v/>
      </c>
      <c r="EC51" s="431"/>
      <c r="EE51" s="430"/>
      <c r="EI51" t="str">
        <f t="shared" si="26"/>
        <v/>
      </c>
      <c r="EM51" t="str">
        <f t="shared" si="27"/>
        <v/>
      </c>
      <c r="EN51" s="431"/>
      <c r="EP51" s="430"/>
      <c r="ET51" t="str">
        <f t="shared" si="28"/>
        <v/>
      </c>
      <c r="EX51" t="str">
        <f t="shared" si="29"/>
        <v/>
      </c>
      <c r="EY51" s="431"/>
      <c r="FA51" s="430"/>
      <c r="FE51" t="str">
        <f t="shared" si="30"/>
        <v/>
      </c>
      <c r="FI51" t="str">
        <f t="shared" si="31"/>
        <v/>
      </c>
      <c r="FJ51" s="431"/>
      <c r="FL51" s="430"/>
      <c r="FP51" t="str">
        <f t="shared" si="32"/>
        <v/>
      </c>
      <c r="FT51" t="str">
        <f t="shared" si="33"/>
        <v/>
      </c>
      <c r="FU51" s="431"/>
      <c r="FW51" s="430"/>
      <c r="GA51" t="str">
        <f t="shared" si="34"/>
        <v/>
      </c>
      <c r="GE51" t="str">
        <f t="shared" si="35"/>
        <v/>
      </c>
      <c r="GF51" s="431"/>
      <c r="GH51" s="430"/>
      <c r="GL51" t="str">
        <f t="shared" si="36"/>
        <v/>
      </c>
      <c r="GP51" t="str">
        <f t="shared" si="37"/>
        <v/>
      </c>
      <c r="GQ51" s="431"/>
      <c r="GS51" s="430"/>
      <c r="GW51" t="str">
        <f t="shared" si="38"/>
        <v/>
      </c>
      <c r="HA51" t="str">
        <f t="shared" si="39"/>
        <v/>
      </c>
      <c r="HB51" s="431"/>
      <c r="HD51" s="430"/>
      <c r="HH51" t="str">
        <f t="shared" si="40"/>
        <v/>
      </c>
      <c r="HL51" t="str">
        <f t="shared" si="41"/>
        <v/>
      </c>
      <c r="HM51" s="431"/>
      <c r="HO51" s="430"/>
      <c r="HS51" t="str">
        <f t="shared" si="42"/>
        <v/>
      </c>
      <c r="HW51" t="str">
        <f t="shared" si="43"/>
        <v/>
      </c>
      <c r="HX51" s="431"/>
      <c r="HZ51" s="430"/>
      <c r="ID51" t="str">
        <f t="shared" si="44"/>
        <v/>
      </c>
      <c r="IH51" t="str">
        <f t="shared" si="45"/>
        <v/>
      </c>
      <c r="II51" s="431"/>
    </row>
    <row r="52" spans="1:243" ht="13.5" hidden="1" thickBot="1" x14ac:dyDescent="0.25">
      <c r="A52">
        <f t="shared" si="1"/>
        <v>33</v>
      </c>
      <c r="C52" s="430"/>
      <c r="G52" t="str">
        <f t="shared" si="2"/>
        <v/>
      </c>
      <c r="K52" t="str">
        <f t="shared" si="3"/>
        <v/>
      </c>
      <c r="L52" s="431"/>
      <c r="N52" s="430"/>
      <c r="R52" t="str">
        <f t="shared" si="4"/>
        <v/>
      </c>
      <c r="V52" t="str">
        <f t="shared" si="5"/>
        <v/>
      </c>
      <c r="W52" s="431"/>
      <c r="Y52" s="430"/>
      <c r="AC52" t="str">
        <f t="shared" si="6"/>
        <v/>
      </c>
      <c r="AG52" t="str">
        <f t="shared" si="7"/>
        <v/>
      </c>
      <c r="AH52" s="431"/>
      <c r="AJ52" s="430"/>
      <c r="AN52" t="str">
        <f t="shared" si="8"/>
        <v/>
      </c>
      <c r="AR52" t="str">
        <f t="shared" si="9"/>
        <v/>
      </c>
      <c r="AS52" s="431"/>
      <c r="AU52" s="430"/>
      <c r="AY52" t="str">
        <f t="shared" si="10"/>
        <v/>
      </c>
      <c r="BC52" t="str">
        <f t="shared" si="11"/>
        <v/>
      </c>
      <c r="BD52" s="431"/>
      <c r="BF52" s="430"/>
      <c r="BJ52" t="str">
        <f t="shared" si="12"/>
        <v/>
      </c>
      <c r="BN52" t="str">
        <f t="shared" si="13"/>
        <v/>
      </c>
      <c r="BO52" s="431"/>
      <c r="BQ52" s="430"/>
      <c r="BU52" t="str">
        <f t="shared" si="14"/>
        <v/>
      </c>
      <c r="BY52" t="str">
        <f t="shared" si="15"/>
        <v/>
      </c>
      <c r="BZ52" s="431"/>
      <c r="CB52" s="430"/>
      <c r="CF52" t="str">
        <f t="shared" si="16"/>
        <v/>
      </c>
      <c r="CJ52" t="str">
        <f t="shared" si="17"/>
        <v/>
      </c>
      <c r="CK52" s="431"/>
      <c r="CM52" s="430"/>
      <c r="CQ52" t="str">
        <f t="shared" si="18"/>
        <v/>
      </c>
      <c r="CU52" t="str">
        <f t="shared" si="19"/>
        <v/>
      </c>
      <c r="CV52" s="431"/>
      <c r="CX52" s="430"/>
      <c r="DB52" t="str">
        <f t="shared" si="20"/>
        <v/>
      </c>
      <c r="DF52" t="str">
        <f t="shared" si="21"/>
        <v/>
      </c>
      <c r="DG52" s="431"/>
      <c r="DI52" s="430"/>
      <c r="DM52" t="str">
        <f t="shared" si="22"/>
        <v/>
      </c>
      <c r="DQ52" t="str">
        <f t="shared" si="23"/>
        <v/>
      </c>
      <c r="DR52" s="431"/>
      <c r="DT52" s="430"/>
      <c r="DX52" t="str">
        <f t="shared" si="24"/>
        <v/>
      </c>
      <c r="EB52" t="str">
        <f t="shared" si="25"/>
        <v/>
      </c>
      <c r="EC52" s="431"/>
      <c r="EE52" s="430"/>
      <c r="EI52" t="str">
        <f t="shared" si="26"/>
        <v/>
      </c>
      <c r="EM52" t="str">
        <f t="shared" si="27"/>
        <v/>
      </c>
      <c r="EN52" s="431"/>
      <c r="EP52" s="430"/>
      <c r="ET52" t="str">
        <f t="shared" si="28"/>
        <v/>
      </c>
      <c r="EX52" t="str">
        <f t="shared" si="29"/>
        <v/>
      </c>
      <c r="EY52" s="431"/>
      <c r="FA52" s="430"/>
      <c r="FE52" t="str">
        <f t="shared" si="30"/>
        <v/>
      </c>
      <c r="FI52" t="str">
        <f t="shared" si="31"/>
        <v/>
      </c>
      <c r="FJ52" s="431"/>
      <c r="FL52" s="430"/>
      <c r="FP52" t="str">
        <f t="shared" si="32"/>
        <v/>
      </c>
      <c r="FT52" t="str">
        <f t="shared" si="33"/>
        <v/>
      </c>
      <c r="FU52" s="431"/>
      <c r="FW52" s="430"/>
      <c r="GA52" t="str">
        <f t="shared" si="34"/>
        <v/>
      </c>
      <c r="GE52" t="str">
        <f t="shared" si="35"/>
        <v/>
      </c>
      <c r="GF52" s="431"/>
      <c r="GH52" s="430"/>
      <c r="GL52" t="str">
        <f t="shared" si="36"/>
        <v/>
      </c>
      <c r="GP52" t="str">
        <f t="shared" si="37"/>
        <v/>
      </c>
      <c r="GQ52" s="431"/>
      <c r="GS52" s="430"/>
      <c r="GW52" t="str">
        <f t="shared" si="38"/>
        <v/>
      </c>
      <c r="HA52" t="str">
        <f t="shared" si="39"/>
        <v/>
      </c>
      <c r="HB52" s="431"/>
      <c r="HD52" s="430"/>
      <c r="HH52" t="str">
        <f t="shared" si="40"/>
        <v/>
      </c>
      <c r="HL52" t="str">
        <f t="shared" si="41"/>
        <v/>
      </c>
      <c r="HM52" s="431"/>
      <c r="HO52" s="430"/>
      <c r="HS52" t="str">
        <f t="shared" si="42"/>
        <v/>
      </c>
      <c r="HW52" t="str">
        <f t="shared" si="43"/>
        <v/>
      </c>
      <c r="HX52" s="431"/>
      <c r="HZ52" s="430"/>
      <c r="ID52" t="str">
        <f t="shared" si="44"/>
        <v/>
      </c>
      <c r="IH52" t="str">
        <f t="shared" si="45"/>
        <v/>
      </c>
      <c r="II52" s="431"/>
    </row>
    <row r="53" spans="1:243" ht="13.5" hidden="1" thickBot="1" x14ac:dyDescent="0.25">
      <c r="A53">
        <f t="shared" si="1"/>
        <v>34</v>
      </c>
      <c r="C53" s="430"/>
      <c r="G53" t="str">
        <f t="shared" si="2"/>
        <v/>
      </c>
      <c r="K53" t="str">
        <f t="shared" si="3"/>
        <v/>
      </c>
      <c r="L53" s="431"/>
      <c r="N53" s="430"/>
      <c r="R53" t="str">
        <f t="shared" si="4"/>
        <v/>
      </c>
      <c r="V53" t="str">
        <f t="shared" si="5"/>
        <v/>
      </c>
      <c r="W53" s="431"/>
      <c r="Y53" s="430"/>
      <c r="AC53" t="str">
        <f t="shared" si="6"/>
        <v/>
      </c>
      <c r="AG53" t="str">
        <f t="shared" si="7"/>
        <v/>
      </c>
      <c r="AH53" s="431"/>
      <c r="AJ53" s="430"/>
      <c r="AN53" t="str">
        <f t="shared" si="8"/>
        <v/>
      </c>
      <c r="AR53" t="str">
        <f t="shared" si="9"/>
        <v/>
      </c>
      <c r="AS53" s="431"/>
      <c r="AU53" s="430"/>
      <c r="AY53" t="str">
        <f t="shared" si="10"/>
        <v/>
      </c>
      <c r="BC53" t="str">
        <f t="shared" si="11"/>
        <v/>
      </c>
      <c r="BD53" s="431"/>
      <c r="BF53" s="430"/>
      <c r="BJ53" t="str">
        <f t="shared" si="12"/>
        <v/>
      </c>
      <c r="BN53" t="str">
        <f t="shared" si="13"/>
        <v/>
      </c>
      <c r="BO53" s="431"/>
      <c r="BQ53" s="430"/>
      <c r="BU53" t="str">
        <f t="shared" si="14"/>
        <v/>
      </c>
      <c r="BY53" t="str">
        <f t="shared" si="15"/>
        <v/>
      </c>
      <c r="BZ53" s="431"/>
      <c r="CB53" s="430"/>
      <c r="CF53" t="str">
        <f t="shared" si="16"/>
        <v/>
      </c>
      <c r="CJ53" t="str">
        <f t="shared" si="17"/>
        <v/>
      </c>
      <c r="CK53" s="431"/>
      <c r="CM53" s="430"/>
      <c r="CQ53" t="str">
        <f t="shared" si="18"/>
        <v/>
      </c>
      <c r="CU53" t="str">
        <f t="shared" si="19"/>
        <v/>
      </c>
      <c r="CV53" s="431"/>
      <c r="CX53" s="430"/>
      <c r="DB53" t="str">
        <f t="shared" si="20"/>
        <v/>
      </c>
      <c r="DF53" t="str">
        <f t="shared" si="21"/>
        <v/>
      </c>
      <c r="DG53" s="431"/>
      <c r="DI53" s="430"/>
      <c r="DM53" t="str">
        <f t="shared" si="22"/>
        <v/>
      </c>
      <c r="DQ53" t="str">
        <f t="shared" si="23"/>
        <v/>
      </c>
      <c r="DR53" s="431"/>
      <c r="DT53" s="430"/>
      <c r="DX53" t="str">
        <f t="shared" si="24"/>
        <v/>
      </c>
      <c r="EB53" t="str">
        <f t="shared" si="25"/>
        <v/>
      </c>
      <c r="EC53" s="431"/>
      <c r="EE53" s="430"/>
      <c r="EI53" t="str">
        <f t="shared" si="26"/>
        <v/>
      </c>
      <c r="EM53" t="str">
        <f t="shared" si="27"/>
        <v/>
      </c>
      <c r="EN53" s="431"/>
      <c r="EP53" s="430"/>
      <c r="ET53" t="str">
        <f t="shared" si="28"/>
        <v/>
      </c>
      <c r="EX53" t="str">
        <f t="shared" si="29"/>
        <v/>
      </c>
      <c r="EY53" s="431"/>
      <c r="FA53" s="430"/>
      <c r="FE53" t="str">
        <f t="shared" si="30"/>
        <v/>
      </c>
      <c r="FI53" t="str">
        <f t="shared" si="31"/>
        <v/>
      </c>
      <c r="FJ53" s="431"/>
      <c r="FL53" s="430"/>
      <c r="FP53" t="str">
        <f t="shared" si="32"/>
        <v/>
      </c>
      <c r="FT53" t="str">
        <f t="shared" si="33"/>
        <v/>
      </c>
      <c r="FU53" s="431"/>
      <c r="FW53" s="430"/>
      <c r="GA53" t="str">
        <f t="shared" si="34"/>
        <v/>
      </c>
      <c r="GE53" t="str">
        <f t="shared" si="35"/>
        <v/>
      </c>
      <c r="GF53" s="431"/>
      <c r="GH53" s="430"/>
      <c r="GL53" t="str">
        <f t="shared" si="36"/>
        <v/>
      </c>
      <c r="GP53" t="str">
        <f t="shared" si="37"/>
        <v/>
      </c>
      <c r="GQ53" s="431"/>
      <c r="GS53" s="430"/>
      <c r="GW53" t="str">
        <f t="shared" si="38"/>
        <v/>
      </c>
      <c r="HA53" t="str">
        <f t="shared" si="39"/>
        <v/>
      </c>
      <c r="HB53" s="431"/>
      <c r="HD53" s="430"/>
      <c r="HH53" t="str">
        <f t="shared" si="40"/>
        <v/>
      </c>
      <c r="HL53" t="str">
        <f t="shared" si="41"/>
        <v/>
      </c>
      <c r="HM53" s="431"/>
      <c r="HO53" s="430"/>
      <c r="HS53" t="str">
        <f t="shared" si="42"/>
        <v/>
      </c>
      <c r="HW53" t="str">
        <f t="shared" si="43"/>
        <v/>
      </c>
      <c r="HX53" s="431"/>
      <c r="HZ53" s="430"/>
      <c r="ID53" t="str">
        <f t="shared" si="44"/>
        <v/>
      </c>
      <c r="IH53" t="str">
        <f t="shared" si="45"/>
        <v/>
      </c>
      <c r="II53" s="431"/>
    </row>
    <row r="54" spans="1:243" ht="13.5" hidden="1" thickBot="1" x14ac:dyDescent="0.25">
      <c r="A54">
        <f t="shared" si="1"/>
        <v>35</v>
      </c>
      <c r="C54" s="430"/>
      <c r="G54" t="str">
        <f t="shared" si="2"/>
        <v/>
      </c>
      <c r="K54" t="str">
        <f t="shared" si="3"/>
        <v/>
      </c>
      <c r="L54" s="431"/>
      <c r="N54" s="430"/>
      <c r="R54" t="str">
        <f t="shared" si="4"/>
        <v/>
      </c>
      <c r="V54" t="str">
        <f t="shared" si="5"/>
        <v/>
      </c>
      <c r="W54" s="431"/>
      <c r="Y54" s="430"/>
      <c r="AC54" t="str">
        <f t="shared" si="6"/>
        <v/>
      </c>
      <c r="AG54" t="str">
        <f t="shared" si="7"/>
        <v/>
      </c>
      <c r="AH54" s="431"/>
      <c r="AJ54" s="430"/>
      <c r="AN54" t="str">
        <f t="shared" si="8"/>
        <v/>
      </c>
      <c r="AR54" t="str">
        <f t="shared" si="9"/>
        <v/>
      </c>
      <c r="AS54" s="431"/>
      <c r="AU54" s="430"/>
      <c r="AY54" t="str">
        <f t="shared" si="10"/>
        <v/>
      </c>
      <c r="BC54" t="str">
        <f t="shared" si="11"/>
        <v/>
      </c>
      <c r="BD54" s="431"/>
      <c r="BF54" s="430"/>
      <c r="BJ54" t="str">
        <f t="shared" si="12"/>
        <v/>
      </c>
      <c r="BN54" t="str">
        <f t="shared" si="13"/>
        <v/>
      </c>
      <c r="BO54" s="431"/>
      <c r="BQ54" s="430"/>
      <c r="BU54" t="str">
        <f t="shared" si="14"/>
        <v/>
      </c>
      <c r="BY54" t="str">
        <f t="shared" si="15"/>
        <v/>
      </c>
      <c r="BZ54" s="431"/>
      <c r="CB54" s="430"/>
      <c r="CF54" t="str">
        <f t="shared" si="16"/>
        <v/>
      </c>
      <c r="CJ54" t="str">
        <f t="shared" si="17"/>
        <v/>
      </c>
      <c r="CK54" s="431"/>
      <c r="CM54" s="430"/>
      <c r="CQ54" t="str">
        <f t="shared" si="18"/>
        <v/>
      </c>
      <c r="CU54" t="str">
        <f t="shared" si="19"/>
        <v/>
      </c>
      <c r="CV54" s="431"/>
      <c r="CX54" s="430"/>
      <c r="DB54" t="str">
        <f t="shared" si="20"/>
        <v/>
      </c>
      <c r="DF54" t="str">
        <f t="shared" si="21"/>
        <v/>
      </c>
      <c r="DG54" s="431"/>
      <c r="DI54" s="430"/>
      <c r="DM54" t="str">
        <f t="shared" si="22"/>
        <v/>
      </c>
      <c r="DQ54" t="str">
        <f t="shared" si="23"/>
        <v/>
      </c>
      <c r="DR54" s="431"/>
      <c r="DT54" s="430"/>
      <c r="DX54" t="str">
        <f t="shared" si="24"/>
        <v/>
      </c>
      <c r="EB54" t="str">
        <f t="shared" si="25"/>
        <v/>
      </c>
      <c r="EC54" s="431"/>
      <c r="EE54" s="430"/>
      <c r="EI54" t="str">
        <f t="shared" si="26"/>
        <v/>
      </c>
      <c r="EM54" t="str">
        <f t="shared" si="27"/>
        <v/>
      </c>
      <c r="EN54" s="431"/>
      <c r="EP54" s="430"/>
      <c r="ET54" t="str">
        <f t="shared" si="28"/>
        <v/>
      </c>
      <c r="EX54" t="str">
        <f t="shared" si="29"/>
        <v/>
      </c>
      <c r="EY54" s="431"/>
      <c r="FA54" s="430"/>
      <c r="FE54" t="str">
        <f t="shared" si="30"/>
        <v/>
      </c>
      <c r="FI54" t="str">
        <f t="shared" si="31"/>
        <v/>
      </c>
      <c r="FJ54" s="431"/>
      <c r="FL54" s="430"/>
      <c r="FP54" t="str">
        <f t="shared" si="32"/>
        <v/>
      </c>
      <c r="FT54" t="str">
        <f t="shared" si="33"/>
        <v/>
      </c>
      <c r="FU54" s="431"/>
      <c r="FW54" s="430"/>
      <c r="GA54" t="str">
        <f t="shared" si="34"/>
        <v/>
      </c>
      <c r="GE54" t="str">
        <f t="shared" si="35"/>
        <v/>
      </c>
      <c r="GF54" s="431"/>
      <c r="GH54" s="430"/>
      <c r="GL54" t="str">
        <f t="shared" si="36"/>
        <v/>
      </c>
      <c r="GP54" t="str">
        <f t="shared" si="37"/>
        <v/>
      </c>
      <c r="GQ54" s="431"/>
      <c r="GS54" s="430"/>
      <c r="GW54" t="str">
        <f t="shared" si="38"/>
        <v/>
      </c>
      <c r="HA54" t="str">
        <f t="shared" si="39"/>
        <v/>
      </c>
      <c r="HB54" s="431"/>
      <c r="HD54" s="430"/>
      <c r="HH54" t="str">
        <f t="shared" si="40"/>
        <v/>
      </c>
      <c r="HL54" t="str">
        <f t="shared" si="41"/>
        <v/>
      </c>
      <c r="HM54" s="431"/>
      <c r="HO54" s="430"/>
      <c r="HS54" t="str">
        <f t="shared" si="42"/>
        <v/>
      </c>
      <c r="HW54" t="str">
        <f t="shared" si="43"/>
        <v/>
      </c>
      <c r="HX54" s="431"/>
      <c r="HZ54" s="430"/>
      <c r="ID54" t="str">
        <f t="shared" si="44"/>
        <v/>
      </c>
      <c r="IH54" t="str">
        <f t="shared" si="45"/>
        <v/>
      </c>
      <c r="II54" s="431"/>
    </row>
    <row r="55" spans="1:243" ht="13.5" hidden="1" thickBot="1" x14ac:dyDescent="0.25">
      <c r="A55">
        <f t="shared" si="1"/>
        <v>36</v>
      </c>
      <c r="C55" s="430"/>
      <c r="G55" t="str">
        <f t="shared" si="2"/>
        <v/>
      </c>
      <c r="K55" t="str">
        <f t="shared" si="3"/>
        <v/>
      </c>
      <c r="L55" s="431"/>
      <c r="N55" s="430"/>
      <c r="R55" t="str">
        <f t="shared" si="4"/>
        <v/>
      </c>
      <c r="V55" t="str">
        <f t="shared" si="5"/>
        <v/>
      </c>
      <c r="W55" s="431"/>
      <c r="Y55" s="430"/>
      <c r="AC55" t="str">
        <f t="shared" si="6"/>
        <v/>
      </c>
      <c r="AG55" t="str">
        <f t="shared" si="7"/>
        <v/>
      </c>
      <c r="AH55" s="431"/>
      <c r="AJ55" s="430"/>
      <c r="AN55" t="str">
        <f t="shared" si="8"/>
        <v/>
      </c>
      <c r="AR55" t="str">
        <f t="shared" si="9"/>
        <v/>
      </c>
      <c r="AS55" s="431"/>
      <c r="AU55" s="430"/>
      <c r="AY55" t="str">
        <f t="shared" si="10"/>
        <v/>
      </c>
      <c r="BC55" t="str">
        <f t="shared" si="11"/>
        <v/>
      </c>
      <c r="BD55" s="431"/>
      <c r="BF55" s="430"/>
      <c r="BJ55" t="str">
        <f t="shared" si="12"/>
        <v/>
      </c>
      <c r="BN55" t="str">
        <f t="shared" si="13"/>
        <v/>
      </c>
      <c r="BO55" s="431"/>
      <c r="BQ55" s="430"/>
      <c r="BU55" t="str">
        <f t="shared" si="14"/>
        <v/>
      </c>
      <c r="BY55" t="str">
        <f t="shared" si="15"/>
        <v/>
      </c>
      <c r="BZ55" s="431"/>
      <c r="CB55" s="430"/>
      <c r="CF55" t="str">
        <f t="shared" si="16"/>
        <v/>
      </c>
      <c r="CJ55" t="str">
        <f t="shared" si="17"/>
        <v/>
      </c>
      <c r="CK55" s="431"/>
      <c r="CM55" s="430"/>
      <c r="CQ55" t="str">
        <f t="shared" si="18"/>
        <v/>
      </c>
      <c r="CU55" t="str">
        <f t="shared" si="19"/>
        <v/>
      </c>
      <c r="CV55" s="431"/>
      <c r="CX55" s="430"/>
      <c r="DB55" t="str">
        <f t="shared" si="20"/>
        <v/>
      </c>
      <c r="DF55" t="str">
        <f t="shared" si="21"/>
        <v/>
      </c>
      <c r="DG55" s="431"/>
      <c r="DI55" s="430"/>
      <c r="DM55" t="str">
        <f t="shared" si="22"/>
        <v/>
      </c>
      <c r="DQ55" t="str">
        <f t="shared" si="23"/>
        <v/>
      </c>
      <c r="DR55" s="431"/>
      <c r="DT55" s="430"/>
      <c r="DX55" t="str">
        <f t="shared" si="24"/>
        <v/>
      </c>
      <c r="EB55" t="str">
        <f t="shared" si="25"/>
        <v/>
      </c>
      <c r="EC55" s="431"/>
      <c r="EE55" s="430"/>
      <c r="EI55" t="str">
        <f t="shared" si="26"/>
        <v/>
      </c>
      <c r="EM55" t="str">
        <f t="shared" si="27"/>
        <v/>
      </c>
      <c r="EN55" s="431"/>
      <c r="EP55" s="430"/>
      <c r="ET55" t="str">
        <f t="shared" si="28"/>
        <v/>
      </c>
      <c r="EX55" t="str">
        <f t="shared" si="29"/>
        <v/>
      </c>
      <c r="EY55" s="431"/>
      <c r="FA55" s="430"/>
      <c r="FE55" t="str">
        <f t="shared" si="30"/>
        <v/>
      </c>
      <c r="FI55" t="str">
        <f t="shared" si="31"/>
        <v/>
      </c>
      <c r="FJ55" s="431"/>
      <c r="FL55" s="430"/>
      <c r="FP55" t="str">
        <f t="shared" si="32"/>
        <v/>
      </c>
      <c r="FT55" t="str">
        <f t="shared" si="33"/>
        <v/>
      </c>
      <c r="FU55" s="431"/>
      <c r="FW55" s="430"/>
      <c r="GA55" t="str">
        <f t="shared" si="34"/>
        <v/>
      </c>
      <c r="GE55" t="str">
        <f t="shared" si="35"/>
        <v/>
      </c>
      <c r="GF55" s="431"/>
      <c r="GH55" s="430"/>
      <c r="GL55" t="str">
        <f t="shared" si="36"/>
        <v/>
      </c>
      <c r="GP55" t="str">
        <f t="shared" si="37"/>
        <v/>
      </c>
      <c r="GQ55" s="431"/>
      <c r="GS55" s="430"/>
      <c r="GW55" t="str">
        <f t="shared" si="38"/>
        <v/>
      </c>
      <c r="HA55" t="str">
        <f t="shared" si="39"/>
        <v/>
      </c>
      <c r="HB55" s="431"/>
      <c r="HD55" s="430"/>
      <c r="HH55" t="str">
        <f t="shared" si="40"/>
        <v/>
      </c>
      <c r="HL55" t="str">
        <f t="shared" si="41"/>
        <v/>
      </c>
      <c r="HM55" s="431"/>
      <c r="HO55" s="430"/>
      <c r="HS55" t="str">
        <f t="shared" si="42"/>
        <v/>
      </c>
      <c r="HW55" t="str">
        <f t="shared" si="43"/>
        <v/>
      </c>
      <c r="HX55" s="431"/>
      <c r="HZ55" s="430"/>
      <c r="ID55" t="str">
        <f t="shared" si="44"/>
        <v/>
      </c>
      <c r="IH55" t="str">
        <f t="shared" si="45"/>
        <v/>
      </c>
      <c r="II55" s="431"/>
    </row>
    <row r="56" spans="1:243" ht="13.5" hidden="1" thickBot="1" x14ac:dyDescent="0.25">
      <c r="A56">
        <f t="shared" si="1"/>
        <v>37</v>
      </c>
      <c r="C56" s="430"/>
      <c r="G56" t="str">
        <f t="shared" si="2"/>
        <v/>
      </c>
      <c r="K56" t="str">
        <f t="shared" si="3"/>
        <v/>
      </c>
      <c r="L56" s="431"/>
      <c r="N56" s="430"/>
      <c r="R56" t="str">
        <f t="shared" si="4"/>
        <v/>
      </c>
      <c r="V56" t="str">
        <f t="shared" si="5"/>
        <v/>
      </c>
      <c r="W56" s="431"/>
      <c r="Y56" s="430"/>
      <c r="AC56" t="str">
        <f t="shared" si="6"/>
        <v/>
      </c>
      <c r="AG56" t="str">
        <f t="shared" si="7"/>
        <v/>
      </c>
      <c r="AH56" s="431"/>
      <c r="AJ56" s="430"/>
      <c r="AN56" t="str">
        <f t="shared" si="8"/>
        <v/>
      </c>
      <c r="AR56" t="str">
        <f t="shared" si="9"/>
        <v/>
      </c>
      <c r="AS56" s="431"/>
      <c r="AU56" s="430"/>
      <c r="AY56" t="str">
        <f t="shared" si="10"/>
        <v/>
      </c>
      <c r="BC56" t="str">
        <f t="shared" si="11"/>
        <v/>
      </c>
      <c r="BD56" s="431"/>
      <c r="BF56" s="430"/>
      <c r="BJ56" t="str">
        <f t="shared" si="12"/>
        <v/>
      </c>
      <c r="BN56" t="str">
        <f t="shared" si="13"/>
        <v/>
      </c>
      <c r="BO56" s="431"/>
      <c r="BQ56" s="430"/>
      <c r="BU56" t="str">
        <f t="shared" si="14"/>
        <v/>
      </c>
      <c r="BY56" t="str">
        <f t="shared" si="15"/>
        <v/>
      </c>
      <c r="BZ56" s="431"/>
      <c r="CB56" s="430"/>
      <c r="CF56" t="str">
        <f t="shared" si="16"/>
        <v/>
      </c>
      <c r="CJ56" t="str">
        <f t="shared" si="17"/>
        <v/>
      </c>
      <c r="CK56" s="431"/>
      <c r="CM56" s="430"/>
      <c r="CQ56" t="str">
        <f t="shared" si="18"/>
        <v/>
      </c>
      <c r="CU56" t="str">
        <f t="shared" si="19"/>
        <v/>
      </c>
      <c r="CV56" s="431"/>
      <c r="CX56" s="430"/>
      <c r="DB56" t="str">
        <f t="shared" si="20"/>
        <v/>
      </c>
      <c r="DF56" t="str">
        <f t="shared" si="21"/>
        <v/>
      </c>
      <c r="DG56" s="431"/>
      <c r="DI56" s="430"/>
      <c r="DM56" t="str">
        <f t="shared" si="22"/>
        <v/>
      </c>
      <c r="DQ56" t="str">
        <f t="shared" si="23"/>
        <v/>
      </c>
      <c r="DR56" s="431"/>
      <c r="DT56" s="430"/>
      <c r="DX56" t="str">
        <f t="shared" si="24"/>
        <v/>
      </c>
      <c r="EB56" t="str">
        <f t="shared" si="25"/>
        <v/>
      </c>
      <c r="EC56" s="431"/>
      <c r="EE56" s="430"/>
      <c r="EI56" t="str">
        <f t="shared" si="26"/>
        <v/>
      </c>
      <c r="EM56" t="str">
        <f t="shared" si="27"/>
        <v/>
      </c>
      <c r="EN56" s="431"/>
      <c r="EP56" s="430"/>
      <c r="ET56" t="str">
        <f t="shared" si="28"/>
        <v/>
      </c>
      <c r="EX56" t="str">
        <f t="shared" si="29"/>
        <v/>
      </c>
      <c r="EY56" s="431"/>
      <c r="FA56" s="430"/>
      <c r="FE56" t="str">
        <f t="shared" si="30"/>
        <v/>
      </c>
      <c r="FI56" t="str">
        <f t="shared" si="31"/>
        <v/>
      </c>
      <c r="FJ56" s="431"/>
      <c r="FL56" s="430"/>
      <c r="FP56" t="str">
        <f t="shared" si="32"/>
        <v/>
      </c>
      <c r="FT56" t="str">
        <f t="shared" si="33"/>
        <v/>
      </c>
      <c r="FU56" s="431"/>
      <c r="FW56" s="430"/>
      <c r="GA56" t="str">
        <f t="shared" si="34"/>
        <v/>
      </c>
      <c r="GE56" t="str">
        <f t="shared" si="35"/>
        <v/>
      </c>
      <c r="GF56" s="431"/>
      <c r="GH56" s="430"/>
      <c r="GL56" t="str">
        <f t="shared" si="36"/>
        <v/>
      </c>
      <c r="GP56" t="str">
        <f t="shared" si="37"/>
        <v/>
      </c>
      <c r="GQ56" s="431"/>
      <c r="GS56" s="430"/>
      <c r="GW56" t="str">
        <f t="shared" si="38"/>
        <v/>
      </c>
      <c r="HA56" t="str">
        <f t="shared" si="39"/>
        <v/>
      </c>
      <c r="HB56" s="431"/>
      <c r="HD56" s="430"/>
      <c r="HH56" t="str">
        <f t="shared" si="40"/>
        <v/>
      </c>
      <c r="HL56" t="str">
        <f t="shared" si="41"/>
        <v/>
      </c>
      <c r="HM56" s="431"/>
      <c r="HO56" s="430"/>
      <c r="HS56" t="str">
        <f t="shared" si="42"/>
        <v/>
      </c>
      <c r="HW56" t="str">
        <f t="shared" si="43"/>
        <v/>
      </c>
      <c r="HX56" s="431"/>
      <c r="HZ56" s="430"/>
      <c r="ID56" t="str">
        <f t="shared" si="44"/>
        <v/>
      </c>
      <c r="IH56" t="str">
        <f t="shared" si="45"/>
        <v/>
      </c>
      <c r="II56" s="431"/>
    </row>
    <row r="57" spans="1:243" ht="13.5" hidden="1" thickBot="1" x14ac:dyDescent="0.25">
      <c r="A57">
        <f t="shared" si="1"/>
        <v>38</v>
      </c>
      <c r="C57" s="430"/>
      <c r="G57" t="str">
        <f t="shared" si="2"/>
        <v/>
      </c>
      <c r="K57" t="str">
        <f t="shared" si="3"/>
        <v/>
      </c>
      <c r="L57" s="431"/>
      <c r="N57" s="430"/>
      <c r="R57" t="str">
        <f t="shared" si="4"/>
        <v/>
      </c>
      <c r="V57" t="str">
        <f t="shared" si="5"/>
        <v/>
      </c>
      <c r="W57" s="431"/>
      <c r="Y57" s="430"/>
      <c r="AC57" t="str">
        <f t="shared" si="6"/>
        <v/>
      </c>
      <c r="AG57" t="str">
        <f t="shared" si="7"/>
        <v/>
      </c>
      <c r="AH57" s="431"/>
      <c r="AJ57" s="430"/>
      <c r="AN57" t="str">
        <f t="shared" si="8"/>
        <v/>
      </c>
      <c r="AR57" t="str">
        <f t="shared" si="9"/>
        <v/>
      </c>
      <c r="AS57" s="431"/>
      <c r="AU57" s="430"/>
      <c r="AY57" t="str">
        <f t="shared" si="10"/>
        <v/>
      </c>
      <c r="BC57" t="str">
        <f t="shared" si="11"/>
        <v/>
      </c>
      <c r="BD57" s="431"/>
      <c r="BF57" s="430"/>
      <c r="BJ57" t="str">
        <f t="shared" si="12"/>
        <v/>
      </c>
      <c r="BN57" t="str">
        <f t="shared" si="13"/>
        <v/>
      </c>
      <c r="BO57" s="431"/>
      <c r="BQ57" s="430"/>
      <c r="BU57" t="str">
        <f t="shared" si="14"/>
        <v/>
      </c>
      <c r="BY57" t="str">
        <f t="shared" si="15"/>
        <v/>
      </c>
      <c r="BZ57" s="431"/>
      <c r="CB57" s="430"/>
      <c r="CF57" t="str">
        <f t="shared" si="16"/>
        <v/>
      </c>
      <c r="CJ57" t="str">
        <f t="shared" si="17"/>
        <v/>
      </c>
      <c r="CK57" s="431"/>
      <c r="CM57" s="430"/>
      <c r="CQ57" t="str">
        <f t="shared" si="18"/>
        <v/>
      </c>
      <c r="CU57" t="str">
        <f t="shared" si="19"/>
        <v/>
      </c>
      <c r="CV57" s="431"/>
      <c r="CX57" s="430"/>
      <c r="DB57" t="str">
        <f t="shared" si="20"/>
        <v/>
      </c>
      <c r="DF57" t="str">
        <f t="shared" si="21"/>
        <v/>
      </c>
      <c r="DG57" s="431"/>
      <c r="DI57" s="430"/>
      <c r="DM57" t="str">
        <f t="shared" si="22"/>
        <v/>
      </c>
      <c r="DQ57" t="str">
        <f t="shared" si="23"/>
        <v/>
      </c>
      <c r="DR57" s="431"/>
      <c r="DT57" s="430"/>
      <c r="DX57" t="str">
        <f t="shared" si="24"/>
        <v/>
      </c>
      <c r="EB57" t="str">
        <f t="shared" si="25"/>
        <v/>
      </c>
      <c r="EC57" s="431"/>
      <c r="EE57" s="430"/>
      <c r="EI57" t="str">
        <f t="shared" si="26"/>
        <v/>
      </c>
      <c r="EM57" t="str">
        <f t="shared" si="27"/>
        <v/>
      </c>
      <c r="EN57" s="431"/>
      <c r="EP57" s="430"/>
      <c r="ET57" t="str">
        <f t="shared" si="28"/>
        <v/>
      </c>
      <c r="EX57" t="str">
        <f t="shared" si="29"/>
        <v/>
      </c>
      <c r="EY57" s="431"/>
      <c r="FA57" s="430"/>
      <c r="FE57" t="str">
        <f t="shared" si="30"/>
        <v/>
      </c>
      <c r="FI57" t="str">
        <f t="shared" si="31"/>
        <v/>
      </c>
      <c r="FJ57" s="431"/>
      <c r="FL57" s="430"/>
      <c r="FP57" t="str">
        <f t="shared" si="32"/>
        <v/>
      </c>
      <c r="FT57" t="str">
        <f t="shared" si="33"/>
        <v/>
      </c>
      <c r="FU57" s="431"/>
      <c r="FW57" s="430"/>
      <c r="GA57" t="str">
        <f t="shared" si="34"/>
        <v/>
      </c>
      <c r="GE57" t="str">
        <f t="shared" si="35"/>
        <v/>
      </c>
      <c r="GF57" s="431"/>
      <c r="GH57" s="430"/>
      <c r="GL57" t="str">
        <f t="shared" si="36"/>
        <v/>
      </c>
      <c r="GP57" t="str">
        <f t="shared" si="37"/>
        <v/>
      </c>
      <c r="GQ57" s="431"/>
      <c r="GS57" s="430"/>
      <c r="GW57" t="str">
        <f t="shared" si="38"/>
        <v/>
      </c>
      <c r="HA57" t="str">
        <f t="shared" si="39"/>
        <v/>
      </c>
      <c r="HB57" s="431"/>
      <c r="HD57" s="430"/>
      <c r="HH57" t="str">
        <f t="shared" si="40"/>
        <v/>
      </c>
      <c r="HL57" t="str">
        <f t="shared" si="41"/>
        <v/>
      </c>
      <c r="HM57" s="431"/>
      <c r="HO57" s="430"/>
      <c r="HS57" t="str">
        <f t="shared" si="42"/>
        <v/>
      </c>
      <c r="HW57" t="str">
        <f t="shared" si="43"/>
        <v/>
      </c>
      <c r="HX57" s="431"/>
      <c r="HZ57" s="430"/>
      <c r="ID57" t="str">
        <f t="shared" si="44"/>
        <v/>
      </c>
      <c r="IH57" t="str">
        <f t="shared" si="45"/>
        <v/>
      </c>
      <c r="II57" s="431"/>
    </row>
    <row r="58" spans="1:243" ht="13.5" hidden="1" thickBot="1" x14ac:dyDescent="0.25">
      <c r="A58">
        <f t="shared" si="1"/>
        <v>39</v>
      </c>
      <c r="C58" s="430"/>
      <c r="G58" t="str">
        <f t="shared" si="2"/>
        <v/>
      </c>
      <c r="K58" t="str">
        <f t="shared" si="3"/>
        <v/>
      </c>
      <c r="L58" s="431"/>
      <c r="N58" s="430"/>
      <c r="R58" t="str">
        <f t="shared" si="4"/>
        <v/>
      </c>
      <c r="V58" t="str">
        <f t="shared" si="5"/>
        <v/>
      </c>
      <c r="W58" s="431"/>
      <c r="Y58" s="430"/>
      <c r="AC58" t="str">
        <f t="shared" si="6"/>
        <v/>
      </c>
      <c r="AG58" t="str">
        <f t="shared" si="7"/>
        <v/>
      </c>
      <c r="AH58" s="431"/>
      <c r="AJ58" s="430"/>
      <c r="AN58" t="str">
        <f t="shared" si="8"/>
        <v/>
      </c>
      <c r="AR58" t="str">
        <f t="shared" si="9"/>
        <v/>
      </c>
      <c r="AS58" s="431"/>
      <c r="AU58" s="430"/>
      <c r="AY58" t="str">
        <f t="shared" si="10"/>
        <v/>
      </c>
      <c r="BC58" t="str">
        <f t="shared" si="11"/>
        <v/>
      </c>
      <c r="BD58" s="431"/>
      <c r="BF58" s="430"/>
      <c r="BJ58" t="str">
        <f t="shared" si="12"/>
        <v/>
      </c>
      <c r="BN58" t="str">
        <f t="shared" si="13"/>
        <v/>
      </c>
      <c r="BO58" s="431"/>
      <c r="BQ58" s="430"/>
      <c r="BU58" t="str">
        <f t="shared" si="14"/>
        <v/>
      </c>
      <c r="BY58" t="str">
        <f t="shared" si="15"/>
        <v/>
      </c>
      <c r="BZ58" s="431"/>
      <c r="CB58" s="430"/>
      <c r="CF58" t="str">
        <f t="shared" si="16"/>
        <v/>
      </c>
      <c r="CJ58" t="str">
        <f t="shared" si="17"/>
        <v/>
      </c>
      <c r="CK58" s="431"/>
      <c r="CM58" s="430"/>
      <c r="CQ58" t="str">
        <f t="shared" si="18"/>
        <v/>
      </c>
      <c r="CU58" t="str">
        <f t="shared" si="19"/>
        <v/>
      </c>
      <c r="CV58" s="431"/>
      <c r="CX58" s="430"/>
      <c r="DB58" t="str">
        <f t="shared" si="20"/>
        <v/>
      </c>
      <c r="DF58" t="str">
        <f t="shared" si="21"/>
        <v/>
      </c>
      <c r="DG58" s="431"/>
      <c r="DI58" s="430"/>
      <c r="DM58" t="str">
        <f t="shared" si="22"/>
        <v/>
      </c>
      <c r="DQ58" t="str">
        <f t="shared" si="23"/>
        <v/>
      </c>
      <c r="DR58" s="431"/>
      <c r="DT58" s="430"/>
      <c r="DX58" t="str">
        <f t="shared" si="24"/>
        <v/>
      </c>
      <c r="EB58" t="str">
        <f t="shared" si="25"/>
        <v/>
      </c>
      <c r="EC58" s="431"/>
      <c r="EE58" s="430"/>
      <c r="EI58" t="str">
        <f t="shared" si="26"/>
        <v/>
      </c>
      <c r="EM58" t="str">
        <f t="shared" si="27"/>
        <v/>
      </c>
      <c r="EN58" s="431"/>
      <c r="EP58" s="430"/>
      <c r="ET58" t="str">
        <f t="shared" si="28"/>
        <v/>
      </c>
      <c r="EX58" t="str">
        <f t="shared" si="29"/>
        <v/>
      </c>
      <c r="EY58" s="431"/>
      <c r="FA58" s="430"/>
      <c r="FE58" t="str">
        <f t="shared" si="30"/>
        <v/>
      </c>
      <c r="FI58" t="str">
        <f t="shared" si="31"/>
        <v/>
      </c>
      <c r="FJ58" s="431"/>
      <c r="FL58" s="430"/>
      <c r="FP58" t="str">
        <f t="shared" si="32"/>
        <v/>
      </c>
      <c r="FT58" t="str">
        <f t="shared" si="33"/>
        <v/>
      </c>
      <c r="FU58" s="431"/>
      <c r="FW58" s="430"/>
      <c r="GA58" t="str">
        <f t="shared" si="34"/>
        <v/>
      </c>
      <c r="GE58" t="str">
        <f t="shared" si="35"/>
        <v/>
      </c>
      <c r="GF58" s="431"/>
      <c r="GH58" s="430"/>
      <c r="GL58" t="str">
        <f t="shared" si="36"/>
        <v/>
      </c>
      <c r="GP58" t="str">
        <f t="shared" si="37"/>
        <v/>
      </c>
      <c r="GQ58" s="431"/>
      <c r="GS58" s="430"/>
      <c r="GW58" t="str">
        <f t="shared" si="38"/>
        <v/>
      </c>
      <c r="HA58" t="str">
        <f t="shared" si="39"/>
        <v/>
      </c>
      <c r="HB58" s="431"/>
      <c r="HD58" s="430"/>
      <c r="HH58" t="str">
        <f t="shared" si="40"/>
        <v/>
      </c>
      <c r="HL58" t="str">
        <f t="shared" si="41"/>
        <v/>
      </c>
      <c r="HM58" s="431"/>
      <c r="HO58" s="430"/>
      <c r="HS58" t="str">
        <f t="shared" si="42"/>
        <v/>
      </c>
      <c r="HW58" t="str">
        <f t="shared" si="43"/>
        <v/>
      </c>
      <c r="HX58" s="431"/>
      <c r="HZ58" s="430"/>
      <c r="ID58" t="str">
        <f t="shared" si="44"/>
        <v/>
      </c>
      <c r="IH58" t="str">
        <f t="shared" si="45"/>
        <v/>
      </c>
      <c r="II58" s="431"/>
    </row>
    <row r="59" spans="1:243" ht="13.5" hidden="1" thickBot="1" x14ac:dyDescent="0.25">
      <c r="A59">
        <f t="shared" si="1"/>
        <v>40</v>
      </c>
      <c r="C59" s="430"/>
      <c r="G59" t="str">
        <f t="shared" si="2"/>
        <v/>
      </c>
      <c r="K59" t="str">
        <f t="shared" si="3"/>
        <v/>
      </c>
      <c r="L59" s="431"/>
      <c r="N59" s="430"/>
      <c r="R59" t="str">
        <f t="shared" si="4"/>
        <v/>
      </c>
      <c r="V59" t="str">
        <f t="shared" si="5"/>
        <v/>
      </c>
      <c r="W59" s="431"/>
      <c r="Y59" s="430"/>
      <c r="AC59" t="str">
        <f t="shared" si="6"/>
        <v/>
      </c>
      <c r="AG59" t="str">
        <f t="shared" si="7"/>
        <v/>
      </c>
      <c r="AH59" s="431"/>
      <c r="AJ59" s="430"/>
      <c r="AN59" t="str">
        <f t="shared" si="8"/>
        <v/>
      </c>
      <c r="AR59" t="str">
        <f t="shared" si="9"/>
        <v/>
      </c>
      <c r="AS59" s="431"/>
      <c r="AU59" s="430"/>
      <c r="AY59" t="str">
        <f t="shared" si="10"/>
        <v/>
      </c>
      <c r="BC59" t="str">
        <f t="shared" si="11"/>
        <v/>
      </c>
      <c r="BD59" s="431"/>
      <c r="BF59" s="430"/>
      <c r="BJ59" t="str">
        <f t="shared" si="12"/>
        <v/>
      </c>
      <c r="BN59" t="str">
        <f t="shared" si="13"/>
        <v/>
      </c>
      <c r="BO59" s="431"/>
      <c r="BQ59" s="430"/>
      <c r="BU59" t="str">
        <f t="shared" si="14"/>
        <v/>
      </c>
      <c r="BY59" t="str">
        <f t="shared" si="15"/>
        <v/>
      </c>
      <c r="BZ59" s="431"/>
      <c r="CB59" s="430"/>
      <c r="CF59" t="str">
        <f t="shared" si="16"/>
        <v/>
      </c>
      <c r="CJ59" t="str">
        <f t="shared" si="17"/>
        <v/>
      </c>
      <c r="CK59" s="431"/>
      <c r="CM59" s="430"/>
      <c r="CQ59" t="str">
        <f t="shared" si="18"/>
        <v/>
      </c>
      <c r="CU59" t="str">
        <f t="shared" si="19"/>
        <v/>
      </c>
      <c r="CV59" s="431"/>
      <c r="CX59" s="430"/>
      <c r="DB59" t="str">
        <f t="shared" si="20"/>
        <v/>
      </c>
      <c r="DF59" t="str">
        <f t="shared" si="21"/>
        <v/>
      </c>
      <c r="DG59" s="431"/>
      <c r="DI59" s="430"/>
      <c r="DM59" t="str">
        <f t="shared" si="22"/>
        <v/>
      </c>
      <c r="DQ59" t="str">
        <f t="shared" si="23"/>
        <v/>
      </c>
      <c r="DR59" s="431"/>
      <c r="DT59" s="430"/>
      <c r="DX59" t="str">
        <f t="shared" si="24"/>
        <v/>
      </c>
      <c r="EB59" t="str">
        <f t="shared" si="25"/>
        <v/>
      </c>
      <c r="EC59" s="431"/>
      <c r="EE59" s="430"/>
      <c r="EI59" t="str">
        <f t="shared" si="26"/>
        <v/>
      </c>
      <c r="EM59" t="str">
        <f t="shared" si="27"/>
        <v/>
      </c>
      <c r="EN59" s="431"/>
      <c r="EP59" s="430"/>
      <c r="ET59" t="str">
        <f t="shared" si="28"/>
        <v/>
      </c>
      <c r="EX59" t="str">
        <f t="shared" si="29"/>
        <v/>
      </c>
      <c r="EY59" s="431"/>
      <c r="FA59" s="430"/>
      <c r="FE59" t="str">
        <f t="shared" si="30"/>
        <v/>
      </c>
      <c r="FI59" t="str">
        <f t="shared" si="31"/>
        <v/>
      </c>
      <c r="FJ59" s="431"/>
      <c r="FL59" s="430"/>
      <c r="FP59" t="str">
        <f t="shared" si="32"/>
        <v/>
      </c>
      <c r="FT59" t="str">
        <f t="shared" si="33"/>
        <v/>
      </c>
      <c r="FU59" s="431"/>
      <c r="FW59" s="430"/>
      <c r="GA59" t="str">
        <f t="shared" si="34"/>
        <v/>
      </c>
      <c r="GE59" t="str">
        <f t="shared" si="35"/>
        <v/>
      </c>
      <c r="GF59" s="431"/>
      <c r="GH59" s="430"/>
      <c r="GL59" t="str">
        <f t="shared" si="36"/>
        <v/>
      </c>
      <c r="GP59" t="str">
        <f t="shared" si="37"/>
        <v/>
      </c>
      <c r="GQ59" s="431"/>
      <c r="GS59" s="430"/>
      <c r="GW59" t="str">
        <f t="shared" si="38"/>
        <v/>
      </c>
      <c r="HA59" t="str">
        <f t="shared" si="39"/>
        <v/>
      </c>
      <c r="HB59" s="431"/>
      <c r="HD59" s="430"/>
      <c r="HH59" t="str">
        <f t="shared" si="40"/>
        <v/>
      </c>
      <c r="HL59" t="str">
        <f t="shared" si="41"/>
        <v/>
      </c>
      <c r="HM59" s="431"/>
      <c r="HO59" s="430"/>
      <c r="HS59" t="str">
        <f t="shared" si="42"/>
        <v/>
      </c>
      <c r="HW59" t="str">
        <f t="shared" si="43"/>
        <v/>
      </c>
      <c r="HX59" s="431"/>
      <c r="HZ59" s="430"/>
      <c r="ID59" t="str">
        <f t="shared" si="44"/>
        <v/>
      </c>
      <c r="IH59" t="str">
        <f t="shared" si="45"/>
        <v/>
      </c>
      <c r="II59" s="431"/>
    </row>
    <row r="60" spans="1:243" ht="13.5" hidden="1" thickBot="1" x14ac:dyDescent="0.25">
      <c r="A60">
        <f t="shared" si="1"/>
        <v>41</v>
      </c>
      <c r="C60" s="430"/>
      <c r="G60" t="str">
        <f t="shared" si="2"/>
        <v/>
      </c>
      <c r="K60" t="str">
        <f t="shared" si="3"/>
        <v/>
      </c>
      <c r="L60" s="431"/>
      <c r="N60" s="430"/>
      <c r="R60" t="str">
        <f t="shared" si="4"/>
        <v/>
      </c>
      <c r="V60" t="str">
        <f t="shared" si="5"/>
        <v/>
      </c>
      <c r="W60" s="431"/>
      <c r="Y60" s="430"/>
      <c r="AC60" t="str">
        <f t="shared" si="6"/>
        <v/>
      </c>
      <c r="AG60" t="str">
        <f t="shared" si="7"/>
        <v/>
      </c>
      <c r="AH60" s="431"/>
      <c r="AJ60" s="430"/>
      <c r="AN60" t="str">
        <f t="shared" si="8"/>
        <v/>
      </c>
      <c r="AR60" t="str">
        <f t="shared" si="9"/>
        <v/>
      </c>
      <c r="AS60" s="431"/>
      <c r="AU60" s="430"/>
      <c r="AY60" t="str">
        <f t="shared" si="10"/>
        <v/>
      </c>
      <c r="BC60" t="str">
        <f t="shared" si="11"/>
        <v/>
      </c>
      <c r="BD60" s="431"/>
      <c r="BF60" s="430"/>
      <c r="BJ60" t="str">
        <f t="shared" si="12"/>
        <v/>
      </c>
      <c r="BN60" t="str">
        <f t="shared" si="13"/>
        <v/>
      </c>
      <c r="BO60" s="431"/>
      <c r="BQ60" s="430"/>
      <c r="BU60" t="str">
        <f t="shared" si="14"/>
        <v/>
      </c>
      <c r="BY60" t="str">
        <f t="shared" si="15"/>
        <v/>
      </c>
      <c r="BZ60" s="431"/>
      <c r="CB60" s="430"/>
      <c r="CF60" t="str">
        <f t="shared" si="16"/>
        <v/>
      </c>
      <c r="CJ60" t="str">
        <f t="shared" si="17"/>
        <v/>
      </c>
      <c r="CK60" s="431"/>
      <c r="CM60" s="430"/>
      <c r="CQ60" t="str">
        <f t="shared" si="18"/>
        <v/>
      </c>
      <c r="CU60" t="str">
        <f t="shared" si="19"/>
        <v/>
      </c>
      <c r="CV60" s="431"/>
      <c r="CX60" s="430"/>
      <c r="DB60" t="str">
        <f t="shared" si="20"/>
        <v/>
      </c>
      <c r="DF60" t="str">
        <f t="shared" si="21"/>
        <v/>
      </c>
      <c r="DG60" s="431"/>
      <c r="DI60" s="430"/>
      <c r="DM60" t="str">
        <f t="shared" si="22"/>
        <v/>
      </c>
      <c r="DQ60" t="str">
        <f t="shared" si="23"/>
        <v/>
      </c>
      <c r="DR60" s="431"/>
      <c r="DT60" s="430"/>
      <c r="DX60" t="str">
        <f t="shared" si="24"/>
        <v/>
      </c>
      <c r="EB60" t="str">
        <f t="shared" si="25"/>
        <v/>
      </c>
      <c r="EC60" s="431"/>
      <c r="EE60" s="430"/>
      <c r="EI60" t="str">
        <f t="shared" si="26"/>
        <v/>
      </c>
      <c r="EM60" t="str">
        <f t="shared" si="27"/>
        <v/>
      </c>
      <c r="EN60" s="431"/>
      <c r="EP60" s="430"/>
      <c r="ET60" t="str">
        <f t="shared" si="28"/>
        <v/>
      </c>
      <c r="EX60" t="str">
        <f t="shared" si="29"/>
        <v/>
      </c>
      <c r="EY60" s="431"/>
      <c r="FA60" s="430"/>
      <c r="FE60" t="str">
        <f t="shared" si="30"/>
        <v/>
      </c>
      <c r="FI60" t="str">
        <f t="shared" si="31"/>
        <v/>
      </c>
      <c r="FJ60" s="431"/>
      <c r="FL60" s="430"/>
      <c r="FP60" t="str">
        <f t="shared" si="32"/>
        <v/>
      </c>
      <c r="FT60" t="str">
        <f t="shared" si="33"/>
        <v/>
      </c>
      <c r="FU60" s="431"/>
      <c r="FW60" s="430"/>
      <c r="GA60" t="str">
        <f t="shared" si="34"/>
        <v/>
      </c>
      <c r="GE60" t="str">
        <f t="shared" si="35"/>
        <v/>
      </c>
      <c r="GF60" s="431"/>
      <c r="GH60" s="430"/>
      <c r="GL60" t="str">
        <f t="shared" si="36"/>
        <v/>
      </c>
      <c r="GP60" t="str">
        <f t="shared" si="37"/>
        <v/>
      </c>
      <c r="GQ60" s="431"/>
      <c r="GS60" s="430"/>
      <c r="GW60" t="str">
        <f t="shared" si="38"/>
        <v/>
      </c>
      <c r="HA60" t="str">
        <f t="shared" si="39"/>
        <v/>
      </c>
      <c r="HB60" s="431"/>
      <c r="HD60" s="430"/>
      <c r="HH60" t="str">
        <f t="shared" si="40"/>
        <v/>
      </c>
      <c r="HL60" t="str">
        <f t="shared" si="41"/>
        <v/>
      </c>
      <c r="HM60" s="431"/>
      <c r="HO60" s="430"/>
      <c r="HS60" t="str">
        <f t="shared" si="42"/>
        <v/>
      </c>
      <c r="HW60" t="str">
        <f t="shared" si="43"/>
        <v/>
      </c>
      <c r="HX60" s="431"/>
      <c r="HZ60" s="430"/>
      <c r="ID60" t="str">
        <f t="shared" si="44"/>
        <v/>
      </c>
      <c r="IH60" t="str">
        <f t="shared" si="45"/>
        <v/>
      </c>
      <c r="II60" s="431"/>
    </row>
    <row r="61" spans="1:243" ht="13.5" hidden="1" thickBot="1" x14ac:dyDescent="0.25">
      <c r="A61">
        <f t="shared" si="1"/>
        <v>42</v>
      </c>
      <c r="C61" s="430"/>
      <c r="G61" t="str">
        <f t="shared" si="2"/>
        <v/>
      </c>
      <c r="K61" t="str">
        <f t="shared" si="3"/>
        <v/>
      </c>
      <c r="L61" s="431"/>
      <c r="N61" s="430"/>
      <c r="R61" t="str">
        <f t="shared" si="4"/>
        <v/>
      </c>
      <c r="V61" t="str">
        <f t="shared" si="5"/>
        <v/>
      </c>
      <c r="W61" s="431"/>
      <c r="Y61" s="430"/>
      <c r="AC61" t="str">
        <f t="shared" si="6"/>
        <v/>
      </c>
      <c r="AG61" t="str">
        <f t="shared" si="7"/>
        <v/>
      </c>
      <c r="AH61" s="431"/>
      <c r="AJ61" s="430"/>
      <c r="AN61" t="str">
        <f t="shared" si="8"/>
        <v/>
      </c>
      <c r="AR61" t="str">
        <f t="shared" si="9"/>
        <v/>
      </c>
      <c r="AS61" s="431"/>
      <c r="AU61" s="430"/>
      <c r="AY61" t="str">
        <f t="shared" si="10"/>
        <v/>
      </c>
      <c r="BC61" t="str">
        <f t="shared" si="11"/>
        <v/>
      </c>
      <c r="BD61" s="431"/>
      <c r="BF61" s="430"/>
      <c r="BJ61" t="str">
        <f t="shared" si="12"/>
        <v/>
      </c>
      <c r="BN61" t="str">
        <f t="shared" si="13"/>
        <v/>
      </c>
      <c r="BO61" s="431"/>
      <c r="BQ61" s="430"/>
      <c r="BU61" t="str">
        <f t="shared" si="14"/>
        <v/>
      </c>
      <c r="BY61" t="str">
        <f t="shared" si="15"/>
        <v/>
      </c>
      <c r="BZ61" s="431"/>
      <c r="CB61" s="430"/>
      <c r="CF61" t="str">
        <f t="shared" si="16"/>
        <v/>
      </c>
      <c r="CJ61" t="str">
        <f t="shared" si="17"/>
        <v/>
      </c>
      <c r="CK61" s="431"/>
      <c r="CM61" s="430"/>
      <c r="CQ61" t="str">
        <f t="shared" si="18"/>
        <v/>
      </c>
      <c r="CU61" t="str">
        <f t="shared" si="19"/>
        <v/>
      </c>
      <c r="CV61" s="431"/>
      <c r="CX61" s="430"/>
      <c r="DB61" t="str">
        <f t="shared" si="20"/>
        <v/>
      </c>
      <c r="DF61" t="str">
        <f t="shared" si="21"/>
        <v/>
      </c>
      <c r="DG61" s="431"/>
      <c r="DI61" s="430"/>
      <c r="DM61" t="str">
        <f t="shared" si="22"/>
        <v/>
      </c>
      <c r="DQ61" t="str">
        <f t="shared" si="23"/>
        <v/>
      </c>
      <c r="DR61" s="431"/>
      <c r="DT61" s="430"/>
      <c r="DX61" t="str">
        <f t="shared" si="24"/>
        <v/>
      </c>
      <c r="EB61" t="str">
        <f t="shared" si="25"/>
        <v/>
      </c>
      <c r="EC61" s="431"/>
      <c r="EE61" s="430"/>
      <c r="EI61" t="str">
        <f t="shared" si="26"/>
        <v/>
      </c>
      <c r="EM61" t="str">
        <f t="shared" si="27"/>
        <v/>
      </c>
      <c r="EN61" s="431"/>
      <c r="EP61" s="430"/>
      <c r="ET61" t="str">
        <f t="shared" si="28"/>
        <v/>
      </c>
      <c r="EX61" t="str">
        <f t="shared" si="29"/>
        <v/>
      </c>
      <c r="EY61" s="431"/>
      <c r="FA61" s="430"/>
      <c r="FE61" t="str">
        <f t="shared" si="30"/>
        <v/>
      </c>
      <c r="FI61" t="str">
        <f t="shared" si="31"/>
        <v/>
      </c>
      <c r="FJ61" s="431"/>
      <c r="FL61" s="430"/>
      <c r="FP61" t="str">
        <f t="shared" si="32"/>
        <v/>
      </c>
      <c r="FT61" t="str">
        <f t="shared" si="33"/>
        <v/>
      </c>
      <c r="FU61" s="431"/>
      <c r="FW61" s="430"/>
      <c r="GA61" t="str">
        <f t="shared" si="34"/>
        <v/>
      </c>
      <c r="GE61" t="str">
        <f t="shared" si="35"/>
        <v/>
      </c>
      <c r="GF61" s="431"/>
      <c r="GH61" s="430"/>
      <c r="GL61" t="str">
        <f t="shared" si="36"/>
        <v/>
      </c>
      <c r="GP61" t="str">
        <f t="shared" si="37"/>
        <v/>
      </c>
      <c r="GQ61" s="431"/>
      <c r="GS61" s="430"/>
      <c r="GW61" t="str">
        <f t="shared" si="38"/>
        <v/>
      </c>
      <c r="HA61" t="str">
        <f t="shared" si="39"/>
        <v/>
      </c>
      <c r="HB61" s="431"/>
      <c r="HD61" s="430"/>
      <c r="HH61" t="str">
        <f t="shared" si="40"/>
        <v/>
      </c>
      <c r="HL61" t="str">
        <f t="shared" si="41"/>
        <v/>
      </c>
      <c r="HM61" s="431"/>
      <c r="HO61" s="430"/>
      <c r="HS61" t="str">
        <f t="shared" si="42"/>
        <v/>
      </c>
      <c r="HW61" t="str">
        <f t="shared" si="43"/>
        <v/>
      </c>
      <c r="HX61" s="431"/>
      <c r="HZ61" s="430"/>
      <c r="ID61" t="str">
        <f t="shared" si="44"/>
        <v/>
      </c>
      <c r="IH61" t="str">
        <f t="shared" si="45"/>
        <v/>
      </c>
      <c r="II61" s="431"/>
    </row>
    <row r="62" spans="1:243" ht="13.5" hidden="1" thickBot="1" x14ac:dyDescent="0.25">
      <c r="A62">
        <f t="shared" si="1"/>
        <v>43</v>
      </c>
      <c r="C62" s="430"/>
      <c r="G62" t="str">
        <f t="shared" si="2"/>
        <v/>
      </c>
      <c r="K62" t="str">
        <f t="shared" si="3"/>
        <v/>
      </c>
      <c r="L62" s="431"/>
      <c r="N62" s="430"/>
      <c r="R62" t="str">
        <f t="shared" si="4"/>
        <v/>
      </c>
      <c r="V62" t="str">
        <f t="shared" si="5"/>
        <v/>
      </c>
      <c r="W62" s="431"/>
      <c r="Y62" s="430"/>
      <c r="AC62" t="str">
        <f t="shared" si="6"/>
        <v/>
      </c>
      <c r="AG62" t="str">
        <f t="shared" si="7"/>
        <v/>
      </c>
      <c r="AH62" s="431"/>
      <c r="AJ62" s="430"/>
      <c r="AN62" t="str">
        <f t="shared" si="8"/>
        <v/>
      </c>
      <c r="AR62" t="str">
        <f t="shared" si="9"/>
        <v/>
      </c>
      <c r="AS62" s="431"/>
      <c r="AU62" s="430"/>
      <c r="AY62" t="str">
        <f t="shared" si="10"/>
        <v/>
      </c>
      <c r="BC62" t="str">
        <f t="shared" si="11"/>
        <v/>
      </c>
      <c r="BD62" s="431"/>
      <c r="BF62" s="430"/>
      <c r="BJ62" t="str">
        <f t="shared" si="12"/>
        <v/>
      </c>
      <c r="BN62" t="str">
        <f t="shared" si="13"/>
        <v/>
      </c>
      <c r="BO62" s="431"/>
      <c r="BQ62" s="430"/>
      <c r="BU62" t="str">
        <f t="shared" si="14"/>
        <v/>
      </c>
      <c r="BY62" t="str">
        <f t="shared" si="15"/>
        <v/>
      </c>
      <c r="BZ62" s="431"/>
      <c r="CB62" s="430"/>
      <c r="CF62" t="str">
        <f t="shared" si="16"/>
        <v/>
      </c>
      <c r="CJ62" t="str">
        <f t="shared" si="17"/>
        <v/>
      </c>
      <c r="CK62" s="431"/>
      <c r="CM62" s="430"/>
      <c r="CQ62" t="str">
        <f t="shared" si="18"/>
        <v/>
      </c>
      <c r="CU62" t="str">
        <f t="shared" si="19"/>
        <v/>
      </c>
      <c r="CV62" s="431"/>
      <c r="CX62" s="430"/>
      <c r="DB62" t="str">
        <f t="shared" si="20"/>
        <v/>
      </c>
      <c r="DF62" t="str">
        <f t="shared" si="21"/>
        <v/>
      </c>
      <c r="DG62" s="431"/>
      <c r="DI62" s="430"/>
      <c r="DM62" t="str">
        <f t="shared" si="22"/>
        <v/>
      </c>
      <c r="DQ62" t="str">
        <f t="shared" si="23"/>
        <v/>
      </c>
      <c r="DR62" s="431"/>
      <c r="DT62" s="430"/>
      <c r="DX62" t="str">
        <f t="shared" si="24"/>
        <v/>
      </c>
      <c r="EB62" t="str">
        <f t="shared" si="25"/>
        <v/>
      </c>
      <c r="EC62" s="431"/>
      <c r="EE62" s="430"/>
      <c r="EI62" t="str">
        <f t="shared" si="26"/>
        <v/>
      </c>
      <c r="EM62" t="str">
        <f t="shared" si="27"/>
        <v/>
      </c>
      <c r="EN62" s="431"/>
      <c r="EP62" s="430"/>
      <c r="ET62" t="str">
        <f t="shared" si="28"/>
        <v/>
      </c>
      <c r="EX62" t="str">
        <f t="shared" si="29"/>
        <v/>
      </c>
      <c r="EY62" s="431"/>
      <c r="FA62" s="430"/>
      <c r="FE62" t="str">
        <f t="shared" si="30"/>
        <v/>
      </c>
      <c r="FI62" t="str">
        <f t="shared" si="31"/>
        <v/>
      </c>
      <c r="FJ62" s="431"/>
      <c r="FL62" s="430"/>
      <c r="FP62" t="str">
        <f t="shared" si="32"/>
        <v/>
      </c>
      <c r="FT62" t="str">
        <f t="shared" si="33"/>
        <v/>
      </c>
      <c r="FU62" s="431"/>
      <c r="FW62" s="430"/>
      <c r="GA62" t="str">
        <f t="shared" si="34"/>
        <v/>
      </c>
      <c r="GE62" t="str">
        <f t="shared" si="35"/>
        <v/>
      </c>
      <c r="GF62" s="431"/>
      <c r="GH62" s="430"/>
      <c r="GL62" t="str">
        <f t="shared" si="36"/>
        <v/>
      </c>
      <c r="GP62" t="str">
        <f t="shared" si="37"/>
        <v/>
      </c>
      <c r="GQ62" s="431"/>
      <c r="GS62" s="430"/>
      <c r="GW62" t="str">
        <f t="shared" si="38"/>
        <v/>
      </c>
      <c r="HA62" t="str">
        <f t="shared" si="39"/>
        <v/>
      </c>
      <c r="HB62" s="431"/>
      <c r="HD62" s="430"/>
      <c r="HH62" t="str">
        <f t="shared" si="40"/>
        <v/>
      </c>
      <c r="HL62" t="str">
        <f t="shared" si="41"/>
        <v/>
      </c>
      <c r="HM62" s="431"/>
      <c r="HO62" s="430"/>
      <c r="HS62" t="str">
        <f t="shared" si="42"/>
        <v/>
      </c>
      <c r="HW62" t="str">
        <f t="shared" si="43"/>
        <v/>
      </c>
      <c r="HX62" s="431"/>
      <c r="HZ62" s="430"/>
      <c r="ID62" t="str">
        <f t="shared" si="44"/>
        <v/>
      </c>
      <c r="IH62" t="str">
        <f t="shared" si="45"/>
        <v/>
      </c>
      <c r="II62" s="431"/>
    </row>
    <row r="63" spans="1:243" ht="13.5" hidden="1" thickBot="1" x14ac:dyDescent="0.25">
      <c r="A63">
        <f t="shared" si="1"/>
        <v>44</v>
      </c>
      <c r="C63" s="430"/>
      <c r="G63" t="str">
        <f t="shared" si="2"/>
        <v/>
      </c>
      <c r="K63" t="str">
        <f t="shared" si="3"/>
        <v/>
      </c>
      <c r="L63" s="431"/>
      <c r="N63" s="430"/>
      <c r="R63" t="str">
        <f t="shared" si="4"/>
        <v/>
      </c>
      <c r="V63" t="str">
        <f t="shared" si="5"/>
        <v/>
      </c>
      <c r="W63" s="431"/>
      <c r="Y63" s="430"/>
      <c r="AC63" t="str">
        <f t="shared" si="6"/>
        <v/>
      </c>
      <c r="AG63" t="str">
        <f t="shared" si="7"/>
        <v/>
      </c>
      <c r="AH63" s="431"/>
      <c r="AJ63" s="430"/>
      <c r="AN63" t="str">
        <f t="shared" si="8"/>
        <v/>
      </c>
      <c r="AR63" t="str">
        <f t="shared" si="9"/>
        <v/>
      </c>
      <c r="AS63" s="431"/>
      <c r="AU63" s="430"/>
      <c r="AY63" t="str">
        <f t="shared" si="10"/>
        <v/>
      </c>
      <c r="BC63" t="str">
        <f t="shared" si="11"/>
        <v/>
      </c>
      <c r="BD63" s="431"/>
      <c r="BF63" s="430"/>
      <c r="BJ63" t="str">
        <f t="shared" si="12"/>
        <v/>
      </c>
      <c r="BN63" t="str">
        <f t="shared" si="13"/>
        <v/>
      </c>
      <c r="BO63" s="431"/>
      <c r="BQ63" s="430"/>
      <c r="BU63" t="str">
        <f t="shared" si="14"/>
        <v/>
      </c>
      <c r="BY63" t="str">
        <f t="shared" si="15"/>
        <v/>
      </c>
      <c r="BZ63" s="431"/>
      <c r="CB63" s="430"/>
      <c r="CF63" t="str">
        <f t="shared" si="16"/>
        <v/>
      </c>
      <c r="CJ63" t="str">
        <f t="shared" si="17"/>
        <v/>
      </c>
      <c r="CK63" s="431"/>
      <c r="CM63" s="430"/>
      <c r="CQ63" t="str">
        <f t="shared" si="18"/>
        <v/>
      </c>
      <c r="CU63" t="str">
        <f t="shared" si="19"/>
        <v/>
      </c>
      <c r="CV63" s="431"/>
      <c r="CX63" s="430"/>
      <c r="DB63" t="str">
        <f t="shared" si="20"/>
        <v/>
      </c>
      <c r="DF63" t="str">
        <f t="shared" si="21"/>
        <v/>
      </c>
      <c r="DG63" s="431"/>
      <c r="DI63" s="430"/>
      <c r="DM63" t="str">
        <f t="shared" si="22"/>
        <v/>
      </c>
      <c r="DQ63" t="str">
        <f t="shared" si="23"/>
        <v/>
      </c>
      <c r="DR63" s="431"/>
      <c r="DT63" s="430"/>
      <c r="DX63" t="str">
        <f t="shared" si="24"/>
        <v/>
      </c>
      <c r="EB63" t="str">
        <f t="shared" si="25"/>
        <v/>
      </c>
      <c r="EC63" s="431"/>
      <c r="EE63" s="430"/>
      <c r="EI63" t="str">
        <f t="shared" si="26"/>
        <v/>
      </c>
      <c r="EM63" t="str">
        <f t="shared" si="27"/>
        <v/>
      </c>
      <c r="EN63" s="431"/>
      <c r="EP63" s="430"/>
      <c r="ET63" t="str">
        <f t="shared" si="28"/>
        <v/>
      </c>
      <c r="EX63" t="str">
        <f t="shared" si="29"/>
        <v/>
      </c>
      <c r="EY63" s="431"/>
      <c r="FA63" s="430"/>
      <c r="FE63" t="str">
        <f t="shared" si="30"/>
        <v/>
      </c>
      <c r="FI63" t="str">
        <f t="shared" si="31"/>
        <v/>
      </c>
      <c r="FJ63" s="431"/>
      <c r="FL63" s="430"/>
      <c r="FP63" t="str">
        <f t="shared" si="32"/>
        <v/>
      </c>
      <c r="FT63" t="str">
        <f t="shared" si="33"/>
        <v/>
      </c>
      <c r="FU63" s="431"/>
      <c r="FW63" s="430"/>
      <c r="GA63" t="str">
        <f t="shared" si="34"/>
        <v/>
      </c>
      <c r="GE63" t="str">
        <f t="shared" si="35"/>
        <v/>
      </c>
      <c r="GF63" s="431"/>
      <c r="GH63" s="430"/>
      <c r="GL63" t="str">
        <f t="shared" si="36"/>
        <v/>
      </c>
      <c r="GP63" t="str">
        <f t="shared" si="37"/>
        <v/>
      </c>
      <c r="GQ63" s="431"/>
      <c r="GS63" s="430"/>
      <c r="GW63" t="str">
        <f t="shared" si="38"/>
        <v/>
      </c>
      <c r="HA63" t="str">
        <f t="shared" si="39"/>
        <v/>
      </c>
      <c r="HB63" s="431"/>
      <c r="HD63" s="430"/>
      <c r="HH63" t="str">
        <f t="shared" si="40"/>
        <v/>
      </c>
      <c r="HL63" t="str">
        <f t="shared" si="41"/>
        <v/>
      </c>
      <c r="HM63" s="431"/>
      <c r="HO63" s="430"/>
      <c r="HS63" t="str">
        <f t="shared" si="42"/>
        <v/>
      </c>
      <c r="HW63" t="str">
        <f t="shared" si="43"/>
        <v/>
      </c>
      <c r="HX63" s="431"/>
      <c r="HZ63" s="430"/>
      <c r="ID63" t="str">
        <f t="shared" si="44"/>
        <v/>
      </c>
      <c r="IH63" t="str">
        <f t="shared" si="45"/>
        <v/>
      </c>
      <c r="II63" s="431"/>
    </row>
    <row r="64" spans="1:243" ht="13.5" hidden="1" thickBot="1" x14ac:dyDescent="0.25">
      <c r="A64">
        <f t="shared" si="1"/>
        <v>45</v>
      </c>
      <c r="C64" s="430"/>
      <c r="G64" t="str">
        <f t="shared" si="2"/>
        <v/>
      </c>
      <c r="K64" t="str">
        <f t="shared" si="3"/>
        <v/>
      </c>
      <c r="L64" s="431"/>
      <c r="N64" s="430"/>
      <c r="R64" t="str">
        <f t="shared" si="4"/>
        <v/>
      </c>
      <c r="V64" t="str">
        <f t="shared" si="5"/>
        <v/>
      </c>
      <c r="W64" s="431"/>
      <c r="Y64" s="430"/>
      <c r="AC64" t="str">
        <f t="shared" si="6"/>
        <v/>
      </c>
      <c r="AG64" t="str">
        <f t="shared" si="7"/>
        <v/>
      </c>
      <c r="AH64" s="431"/>
      <c r="AJ64" s="430"/>
      <c r="AN64" t="str">
        <f t="shared" si="8"/>
        <v/>
      </c>
      <c r="AR64" t="str">
        <f t="shared" si="9"/>
        <v/>
      </c>
      <c r="AS64" s="431"/>
      <c r="AU64" s="430"/>
      <c r="AY64" t="str">
        <f t="shared" si="10"/>
        <v/>
      </c>
      <c r="BC64" t="str">
        <f t="shared" si="11"/>
        <v/>
      </c>
      <c r="BD64" s="431"/>
      <c r="BF64" s="430"/>
      <c r="BJ64" t="str">
        <f t="shared" si="12"/>
        <v/>
      </c>
      <c r="BN64" t="str">
        <f t="shared" si="13"/>
        <v/>
      </c>
      <c r="BO64" s="431"/>
      <c r="BQ64" s="430"/>
      <c r="BU64" t="str">
        <f t="shared" si="14"/>
        <v/>
      </c>
      <c r="BY64" t="str">
        <f t="shared" si="15"/>
        <v/>
      </c>
      <c r="BZ64" s="431"/>
      <c r="CB64" s="430"/>
      <c r="CF64" t="str">
        <f t="shared" si="16"/>
        <v/>
      </c>
      <c r="CJ64" t="str">
        <f t="shared" si="17"/>
        <v/>
      </c>
      <c r="CK64" s="431"/>
      <c r="CM64" s="430"/>
      <c r="CQ64" t="str">
        <f t="shared" si="18"/>
        <v/>
      </c>
      <c r="CU64" t="str">
        <f t="shared" si="19"/>
        <v/>
      </c>
      <c r="CV64" s="431"/>
      <c r="CX64" s="430"/>
      <c r="DB64" t="str">
        <f t="shared" si="20"/>
        <v/>
      </c>
      <c r="DF64" t="str">
        <f t="shared" si="21"/>
        <v/>
      </c>
      <c r="DG64" s="431"/>
      <c r="DI64" s="430"/>
      <c r="DM64" t="str">
        <f t="shared" si="22"/>
        <v/>
      </c>
      <c r="DQ64" t="str">
        <f t="shared" si="23"/>
        <v/>
      </c>
      <c r="DR64" s="431"/>
      <c r="DT64" s="430"/>
      <c r="DX64" t="str">
        <f t="shared" si="24"/>
        <v/>
      </c>
      <c r="EB64" t="str">
        <f t="shared" si="25"/>
        <v/>
      </c>
      <c r="EC64" s="431"/>
      <c r="EE64" s="430"/>
      <c r="EI64" t="str">
        <f t="shared" si="26"/>
        <v/>
      </c>
      <c r="EM64" t="str">
        <f t="shared" si="27"/>
        <v/>
      </c>
      <c r="EN64" s="431"/>
      <c r="EP64" s="430"/>
      <c r="ET64" t="str">
        <f t="shared" si="28"/>
        <v/>
      </c>
      <c r="EX64" t="str">
        <f t="shared" si="29"/>
        <v/>
      </c>
      <c r="EY64" s="431"/>
      <c r="FA64" s="430"/>
      <c r="FE64" t="str">
        <f t="shared" si="30"/>
        <v/>
      </c>
      <c r="FI64" t="str">
        <f t="shared" si="31"/>
        <v/>
      </c>
      <c r="FJ64" s="431"/>
      <c r="FL64" s="430"/>
      <c r="FP64" t="str">
        <f t="shared" si="32"/>
        <v/>
      </c>
      <c r="FT64" t="str">
        <f t="shared" si="33"/>
        <v/>
      </c>
      <c r="FU64" s="431"/>
      <c r="FW64" s="430"/>
      <c r="GA64" t="str">
        <f t="shared" si="34"/>
        <v/>
      </c>
      <c r="GE64" t="str">
        <f t="shared" si="35"/>
        <v/>
      </c>
      <c r="GF64" s="431"/>
      <c r="GH64" s="430"/>
      <c r="GL64" t="str">
        <f t="shared" si="36"/>
        <v/>
      </c>
      <c r="GP64" t="str">
        <f t="shared" si="37"/>
        <v/>
      </c>
      <c r="GQ64" s="431"/>
      <c r="GS64" s="430"/>
      <c r="GW64" t="str">
        <f t="shared" si="38"/>
        <v/>
      </c>
      <c r="HA64" t="str">
        <f t="shared" si="39"/>
        <v/>
      </c>
      <c r="HB64" s="431"/>
      <c r="HD64" s="430"/>
      <c r="HH64" t="str">
        <f t="shared" si="40"/>
        <v/>
      </c>
      <c r="HL64" t="str">
        <f t="shared" si="41"/>
        <v/>
      </c>
      <c r="HM64" s="431"/>
      <c r="HO64" s="430"/>
      <c r="HS64" t="str">
        <f t="shared" si="42"/>
        <v/>
      </c>
      <c r="HW64" t="str">
        <f t="shared" si="43"/>
        <v/>
      </c>
      <c r="HX64" s="431"/>
      <c r="HZ64" s="430"/>
      <c r="ID64" t="str">
        <f t="shared" si="44"/>
        <v/>
      </c>
      <c r="IH64" t="str">
        <f t="shared" si="45"/>
        <v/>
      </c>
      <c r="II64" s="431"/>
    </row>
    <row r="65" spans="1:243" ht="13.5" hidden="1" thickBot="1" x14ac:dyDescent="0.25">
      <c r="A65">
        <f t="shared" si="1"/>
        <v>46</v>
      </c>
      <c r="C65" s="430"/>
      <c r="G65" t="str">
        <f t="shared" si="2"/>
        <v/>
      </c>
      <c r="K65" t="str">
        <f t="shared" si="3"/>
        <v/>
      </c>
      <c r="L65" s="431"/>
      <c r="N65" s="430"/>
      <c r="R65" t="str">
        <f t="shared" si="4"/>
        <v/>
      </c>
      <c r="V65" t="str">
        <f t="shared" si="5"/>
        <v/>
      </c>
      <c r="W65" s="431"/>
      <c r="Y65" s="430"/>
      <c r="AC65" t="str">
        <f t="shared" si="6"/>
        <v/>
      </c>
      <c r="AG65" t="str">
        <f t="shared" si="7"/>
        <v/>
      </c>
      <c r="AH65" s="431"/>
      <c r="AJ65" s="430"/>
      <c r="AN65" t="str">
        <f t="shared" si="8"/>
        <v/>
      </c>
      <c r="AR65" t="str">
        <f t="shared" si="9"/>
        <v/>
      </c>
      <c r="AS65" s="431"/>
      <c r="AU65" s="430"/>
      <c r="AY65" t="str">
        <f t="shared" si="10"/>
        <v/>
      </c>
      <c r="BC65" t="str">
        <f t="shared" si="11"/>
        <v/>
      </c>
      <c r="BD65" s="431"/>
      <c r="BF65" s="430"/>
      <c r="BJ65" t="str">
        <f t="shared" si="12"/>
        <v/>
      </c>
      <c r="BN65" t="str">
        <f t="shared" si="13"/>
        <v/>
      </c>
      <c r="BO65" s="431"/>
      <c r="BQ65" s="430"/>
      <c r="BU65" t="str">
        <f t="shared" si="14"/>
        <v/>
      </c>
      <c r="BY65" t="str">
        <f t="shared" si="15"/>
        <v/>
      </c>
      <c r="BZ65" s="431"/>
      <c r="CB65" s="430"/>
      <c r="CF65" t="str">
        <f t="shared" si="16"/>
        <v/>
      </c>
      <c r="CJ65" t="str">
        <f t="shared" si="17"/>
        <v/>
      </c>
      <c r="CK65" s="431"/>
      <c r="CM65" s="430"/>
      <c r="CQ65" t="str">
        <f t="shared" si="18"/>
        <v/>
      </c>
      <c r="CU65" t="str">
        <f t="shared" si="19"/>
        <v/>
      </c>
      <c r="CV65" s="431"/>
      <c r="CX65" s="430"/>
      <c r="DB65" t="str">
        <f t="shared" si="20"/>
        <v/>
      </c>
      <c r="DF65" t="str">
        <f t="shared" si="21"/>
        <v/>
      </c>
      <c r="DG65" s="431"/>
      <c r="DI65" s="430"/>
      <c r="DM65" t="str">
        <f t="shared" si="22"/>
        <v/>
      </c>
      <c r="DQ65" t="str">
        <f t="shared" si="23"/>
        <v/>
      </c>
      <c r="DR65" s="431"/>
      <c r="DT65" s="430"/>
      <c r="DX65" t="str">
        <f t="shared" si="24"/>
        <v/>
      </c>
      <c r="EB65" t="str">
        <f t="shared" si="25"/>
        <v/>
      </c>
      <c r="EC65" s="431"/>
      <c r="EE65" s="430"/>
      <c r="EI65" t="str">
        <f t="shared" si="26"/>
        <v/>
      </c>
      <c r="EM65" t="str">
        <f t="shared" si="27"/>
        <v/>
      </c>
      <c r="EN65" s="431"/>
      <c r="EP65" s="430"/>
      <c r="ET65" t="str">
        <f t="shared" si="28"/>
        <v/>
      </c>
      <c r="EX65" t="str">
        <f t="shared" si="29"/>
        <v/>
      </c>
      <c r="EY65" s="431"/>
      <c r="FA65" s="430"/>
      <c r="FE65" t="str">
        <f t="shared" si="30"/>
        <v/>
      </c>
      <c r="FI65" t="str">
        <f t="shared" si="31"/>
        <v/>
      </c>
      <c r="FJ65" s="431"/>
      <c r="FL65" s="430"/>
      <c r="FP65" t="str">
        <f t="shared" si="32"/>
        <v/>
      </c>
      <c r="FT65" t="str">
        <f t="shared" si="33"/>
        <v/>
      </c>
      <c r="FU65" s="431"/>
      <c r="FW65" s="430"/>
      <c r="GA65" t="str">
        <f t="shared" si="34"/>
        <v/>
      </c>
      <c r="GE65" t="str">
        <f t="shared" si="35"/>
        <v/>
      </c>
      <c r="GF65" s="431"/>
      <c r="GH65" s="430"/>
      <c r="GL65" t="str">
        <f t="shared" si="36"/>
        <v/>
      </c>
      <c r="GP65" t="str">
        <f t="shared" si="37"/>
        <v/>
      </c>
      <c r="GQ65" s="431"/>
      <c r="GS65" s="430"/>
      <c r="GW65" t="str">
        <f t="shared" si="38"/>
        <v/>
      </c>
      <c r="HA65" t="str">
        <f t="shared" si="39"/>
        <v/>
      </c>
      <c r="HB65" s="431"/>
      <c r="HD65" s="430"/>
      <c r="HH65" t="str">
        <f t="shared" si="40"/>
        <v/>
      </c>
      <c r="HL65" t="str">
        <f t="shared" si="41"/>
        <v/>
      </c>
      <c r="HM65" s="431"/>
      <c r="HO65" s="430"/>
      <c r="HS65" t="str">
        <f t="shared" si="42"/>
        <v/>
      </c>
      <c r="HW65" t="str">
        <f t="shared" si="43"/>
        <v/>
      </c>
      <c r="HX65" s="431"/>
      <c r="HZ65" s="430"/>
      <c r="ID65" t="str">
        <f t="shared" si="44"/>
        <v/>
      </c>
      <c r="IH65" t="str">
        <f t="shared" si="45"/>
        <v/>
      </c>
      <c r="II65" s="431"/>
    </row>
    <row r="66" spans="1:243" ht="13.5" hidden="1" thickBot="1" x14ac:dyDescent="0.25">
      <c r="A66">
        <f t="shared" si="1"/>
        <v>47</v>
      </c>
      <c r="C66" s="430"/>
      <c r="G66" t="str">
        <f t="shared" si="2"/>
        <v/>
      </c>
      <c r="K66" t="str">
        <f t="shared" si="3"/>
        <v/>
      </c>
      <c r="L66" s="431"/>
      <c r="N66" s="430"/>
      <c r="R66" t="str">
        <f t="shared" si="4"/>
        <v/>
      </c>
      <c r="V66" t="str">
        <f t="shared" si="5"/>
        <v/>
      </c>
      <c r="W66" s="431"/>
      <c r="Y66" s="430"/>
      <c r="AC66" t="str">
        <f t="shared" si="6"/>
        <v/>
      </c>
      <c r="AG66" t="str">
        <f t="shared" si="7"/>
        <v/>
      </c>
      <c r="AH66" s="431"/>
      <c r="AJ66" s="430"/>
      <c r="AN66" t="str">
        <f t="shared" si="8"/>
        <v/>
      </c>
      <c r="AR66" t="str">
        <f t="shared" si="9"/>
        <v/>
      </c>
      <c r="AS66" s="431"/>
      <c r="AU66" s="430"/>
      <c r="AY66" t="str">
        <f t="shared" si="10"/>
        <v/>
      </c>
      <c r="BC66" t="str">
        <f t="shared" si="11"/>
        <v/>
      </c>
      <c r="BD66" s="431"/>
      <c r="BF66" s="430"/>
      <c r="BJ66" t="str">
        <f t="shared" si="12"/>
        <v/>
      </c>
      <c r="BN66" t="str">
        <f t="shared" si="13"/>
        <v/>
      </c>
      <c r="BO66" s="431"/>
      <c r="BQ66" s="430"/>
      <c r="BU66" t="str">
        <f t="shared" si="14"/>
        <v/>
      </c>
      <c r="BY66" t="str">
        <f t="shared" si="15"/>
        <v/>
      </c>
      <c r="BZ66" s="431"/>
      <c r="CB66" s="430"/>
      <c r="CF66" t="str">
        <f t="shared" si="16"/>
        <v/>
      </c>
      <c r="CJ66" t="str">
        <f t="shared" si="17"/>
        <v/>
      </c>
      <c r="CK66" s="431"/>
      <c r="CM66" s="430"/>
      <c r="CQ66" t="str">
        <f t="shared" si="18"/>
        <v/>
      </c>
      <c r="CU66" t="str">
        <f t="shared" si="19"/>
        <v/>
      </c>
      <c r="CV66" s="431"/>
      <c r="CX66" s="430"/>
      <c r="DB66" t="str">
        <f t="shared" si="20"/>
        <v/>
      </c>
      <c r="DF66" t="str">
        <f t="shared" si="21"/>
        <v/>
      </c>
      <c r="DG66" s="431"/>
      <c r="DI66" s="430"/>
      <c r="DM66" t="str">
        <f t="shared" si="22"/>
        <v/>
      </c>
      <c r="DQ66" t="str">
        <f t="shared" si="23"/>
        <v/>
      </c>
      <c r="DR66" s="431"/>
      <c r="DT66" s="430"/>
      <c r="DX66" t="str">
        <f t="shared" si="24"/>
        <v/>
      </c>
      <c r="EB66" t="str">
        <f t="shared" si="25"/>
        <v/>
      </c>
      <c r="EC66" s="431"/>
      <c r="EE66" s="430"/>
      <c r="EI66" t="str">
        <f t="shared" si="26"/>
        <v/>
      </c>
      <c r="EM66" t="str">
        <f t="shared" si="27"/>
        <v/>
      </c>
      <c r="EN66" s="431"/>
      <c r="EP66" s="430"/>
      <c r="ET66" t="str">
        <f t="shared" si="28"/>
        <v/>
      </c>
      <c r="EX66" t="str">
        <f t="shared" si="29"/>
        <v/>
      </c>
      <c r="EY66" s="431"/>
      <c r="FA66" s="430"/>
      <c r="FE66" t="str">
        <f t="shared" si="30"/>
        <v/>
      </c>
      <c r="FI66" t="str">
        <f t="shared" si="31"/>
        <v/>
      </c>
      <c r="FJ66" s="431"/>
      <c r="FL66" s="430"/>
      <c r="FP66" t="str">
        <f t="shared" si="32"/>
        <v/>
      </c>
      <c r="FT66" t="str">
        <f t="shared" si="33"/>
        <v/>
      </c>
      <c r="FU66" s="431"/>
      <c r="FW66" s="430"/>
      <c r="GA66" t="str">
        <f t="shared" si="34"/>
        <v/>
      </c>
      <c r="GE66" t="str">
        <f t="shared" si="35"/>
        <v/>
      </c>
      <c r="GF66" s="431"/>
      <c r="GH66" s="430"/>
      <c r="GL66" t="str">
        <f t="shared" si="36"/>
        <v/>
      </c>
      <c r="GP66" t="str">
        <f t="shared" si="37"/>
        <v/>
      </c>
      <c r="GQ66" s="431"/>
      <c r="GS66" s="430"/>
      <c r="GW66" t="str">
        <f t="shared" si="38"/>
        <v/>
      </c>
      <c r="HA66" t="str">
        <f t="shared" si="39"/>
        <v/>
      </c>
      <c r="HB66" s="431"/>
      <c r="HD66" s="430"/>
      <c r="HH66" t="str">
        <f t="shared" si="40"/>
        <v/>
      </c>
      <c r="HL66" t="str">
        <f t="shared" si="41"/>
        <v/>
      </c>
      <c r="HM66" s="431"/>
      <c r="HO66" s="430"/>
      <c r="HS66" t="str">
        <f t="shared" si="42"/>
        <v/>
      </c>
      <c r="HW66" t="str">
        <f t="shared" si="43"/>
        <v/>
      </c>
      <c r="HX66" s="431"/>
      <c r="HZ66" s="430"/>
      <c r="ID66" t="str">
        <f t="shared" si="44"/>
        <v/>
      </c>
      <c r="IH66" t="str">
        <f t="shared" si="45"/>
        <v/>
      </c>
      <c r="II66" s="431"/>
    </row>
    <row r="67" spans="1:243" ht="13.5" hidden="1" thickBot="1" x14ac:dyDescent="0.25">
      <c r="A67">
        <f t="shared" si="1"/>
        <v>48</v>
      </c>
      <c r="C67" s="430"/>
      <c r="G67" t="str">
        <f t="shared" si="2"/>
        <v/>
      </c>
      <c r="K67" t="str">
        <f t="shared" si="3"/>
        <v/>
      </c>
      <c r="L67" s="431"/>
      <c r="N67" s="430"/>
      <c r="R67" t="str">
        <f t="shared" si="4"/>
        <v/>
      </c>
      <c r="V67" t="str">
        <f t="shared" si="5"/>
        <v/>
      </c>
      <c r="W67" s="431"/>
      <c r="Y67" s="430"/>
      <c r="AC67" t="str">
        <f t="shared" si="6"/>
        <v/>
      </c>
      <c r="AG67" t="str">
        <f t="shared" si="7"/>
        <v/>
      </c>
      <c r="AH67" s="431"/>
      <c r="AJ67" s="430"/>
      <c r="AN67" t="str">
        <f t="shared" si="8"/>
        <v/>
      </c>
      <c r="AR67" t="str">
        <f t="shared" si="9"/>
        <v/>
      </c>
      <c r="AS67" s="431"/>
      <c r="AU67" s="430"/>
      <c r="AY67" t="str">
        <f t="shared" si="10"/>
        <v/>
      </c>
      <c r="BC67" t="str">
        <f t="shared" si="11"/>
        <v/>
      </c>
      <c r="BD67" s="431"/>
      <c r="BF67" s="430"/>
      <c r="BJ67" t="str">
        <f t="shared" si="12"/>
        <v/>
      </c>
      <c r="BN67" t="str">
        <f t="shared" si="13"/>
        <v/>
      </c>
      <c r="BO67" s="431"/>
      <c r="BQ67" s="430"/>
      <c r="BU67" t="str">
        <f t="shared" si="14"/>
        <v/>
      </c>
      <c r="BY67" t="str">
        <f t="shared" si="15"/>
        <v/>
      </c>
      <c r="BZ67" s="431"/>
      <c r="CB67" s="430"/>
      <c r="CF67" t="str">
        <f t="shared" si="16"/>
        <v/>
      </c>
      <c r="CJ67" t="str">
        <f t="shared" si="17"/>
        <v/>
      </c>
      <c r="CK67" s="431"/>
      <c r="CM67" s="430"/>
      <c r="CQ67" t="str">
        <f t="shared" si="18"/>
        <v/>
      </c>
      <c r="CU67" t="str">
        <f t="shared" si="19"/>
        <v/>
      </c>
      <c r="CV67" s="431"/>
      <c r="CX67" s="430"/>
      <c r="DB67" t="str">
        <f t="shared" si="20"/>
        <v/>
      </c>
      <c r="DF67" t="str">
        <f t="shared" si="21"/>
        <v/>
      </c>
      <c r="DG67" s="431"/>
      <c r="DI67" s="430"/>
      <c r="DM67" t="str">
        <f t="shared" si="22"/>
        <v/>
      </c>
      <c r="DQ67" t="str">
        <f t="shared" si="23"/>
        <v/>
      </c>
      <c r="DR67" s="431"/>
      <c r="DT67" s="430"/>
      <c r="DX67" t="str">
        <f t="shared" si="24"/>
        <v/>
      </c>
      <c r="EB67" t="str">
        <f t="shared" si="25"/>
        <v/>
      </c>
      <c r="EC67" s="431"/>
      <c r="EE67" s="430"/>
      <c r="EI67" t="str">
        <f t="shared" si="26"/>
        <v/>
      </c>
      <c r="EM67" t="str">
        <f t="shared" si="27"/>
        <v/>
      </c>
      <c r="EN67" s="431"/>
      <c r="EP67" s="430"/>
      <c r="ET67" t="str">
        <f t="shared" si="28"/>
        <v/>
      </c>
      <c r="EX67" t="str">
        <f t="shared" si="29"/>
        <v/>
      </c>
      <c r="EY67" s="431"/>
      <c r="FA67" s="430"/>
      <c r="FE67" t="str">
        <f t="shared" si="30"/>
        <v/>
      </c>
      <c r="FI67" t="str">
        <f t="shared" si="31"/>
        <v/>
      </c>
      <c r="FJ67" s="431"/>
      <c r="FL67" s="430"/>
      <c r="FP67" t="str">
        <f t="shared" si="32"/>
        <v/>
      </c>
      <c r="FT67" t="str">
        <f t="shared" si="33"/>
        <v/>
      </c>
      <c r="FU67" s="431"/>
      <c r="FW67" s="430"/>
      <c r="GA67" t="str">
        <f t="shared" si="34"/>
        <v/>
      </c>
      <c r="GE67" t="str">
        <f t="shared" si="35"/>
        <v/>
      </c>
      <c r="GF67" s="431"/>
      <c r="GH67" s="430"/>
      <c r="GL67" t="str">
        <f t="shared" si="36"/>
        <v/>
      </c>
      <c r="GP67" t="str">
        <f t="shared" si="37"/>
        <v/>
      </c>
      <c r="GQ67" s="431"/>
      <c r="GS67" s="430"/>
      <c r="GW67" t="str">
        <f t="shared" si="38"/>
        <v/>
      </c>
      <c r="HA67" t="str">
        <f t="shared" si="39"/>
        <v/>
      </c>
      <c r="HB67" s="431"/>
      <c r="HD67" s="430"/>
      <c r="HH67" t="str">
        <f t="shared" si="40"/>
        <v/>
      </c>
      <c r="HL67" t="str">
        <f t="shared" si="41"/>
        <v/>
      </c>
      <c r="HM67" s="431"/>
      <c r="HO67" s="430"/>
      <c r="HS67" t="str">
        <f t="shared" si="42"/>
        <v/>
      </c>
      <c r="HW67" t="str">
        <f t="shared" si="43"/>
        <v/>
      </c>
      <c r="HX67" s="431"/>
      <c r="HZ67" s="430"/>
      <c r="ID67" t="str">
        <f t="shared" si="44"/>
        <v/>
      </c>
      <c r="IH67" t="str">
        <f t="shared" si="45"/>
        <v/>
      </c>
      <c r="II67" s="431"/>
    </row>
    <row r="68" spans="1:243" ht="13.5" hidden="1" thickBot="1" x14ac:dyDescent="0.25">
      <c r="C68" s="430"/>
      <c r="L68" s="431"/>
      <c r="N68" s="430"/>
      <c r="W68" s="431"/>
      <c r="Y68" s="430"/>
      <c r="AH68" s="431"/>
      <c r="AJ68" s="430"/>
      <c r="AS68" s="431"/>
      <c r="AU68" s="430"/>
      <c r="BD68" s="431"/>
      <c r="BF68" s="430"/>
      <c r="BO68" s="431"/>
      <c r="BQ68" s="430"/>
      <c r="BZ68" s="431"/>
      <c r="CB68" s="430"/>
      <c r="CK68" s="431"/>
      <c r="CM68" s="430"/>
      <c r="CV68" s="431"/>
      <c r="CX68" s="430"/>
      <c r="DG68" s="431"/>
      <c r="DI68" s="430"/>
      <c r="DR68" s="431"/>
      <c r="DT68" s="430"/>
      <c r="EC68" s="431"/>
      <c r="EE68" s="430"/>
      <c r="EN68" s="431"/>
      <c r="EP68" s="430"/>
      <c r="EY68" s="431"/>
      <c r="FA68" s="430"/>
      <c r="FJ68" s="431"/>
      <c r="FL68" s="430"/>
      <c r="FU68" s="431"/>
      <c r="FW68" s="430"/>
      <c r="GF68" s="431"/>
      <c r="GH68" s="430"/>
      <c r="GQ68" s="431"/>
      <c r="GS68" s="430"/>
      <c r="HB68" s="431"/>
      <c r="HD68" s="430"/>
      <c r="HM68" s="431"/>
      <c r="HO68" s="430"/>
      <c r="HX68" s="431"/>
      <c r="HZ68" s="430"/>
      <c r="II68" s="431"/>
    </row>
    <row r="69" spans="1:243" x14ac:dyDescent="0.2">
      <c r="C69" s="955"/>
      <c r="D69" s="956"/>
      <c r="E69" s="956"/>
      <c r="F69" s="956"/>
      <c r="G69" s="956"/>
      <c r="H69" s="956"/>
      <c r="I69" s="956"/>
      <c r="J69" s="956"/>
      <c r="K69" s="956"/>
      <c r="L69" s="957"/>
      <c r="N69" s="955"/>
      <c r="O69" s="956"/>
      <c r="P69" s="956"/>
      <c r="Q69" s="956"/>
      <c r="R69" s="956"/>
      <c r="S69" s="956"/>
      <c r="T69" s="956"/>
      <c r="U69" s="956"/>
      <c r="V69" s="956"/>
      <c r="W69" s="957"/>
      <c r="Y69" s="955"/>
      <c r="Z69" s="956"/>
      <c r="AA69" s="956"/>
      <c r="AB69" s="956"/>
      <c r="AC69" s="956"/>
      <c r="AD69" s="956"/>
      <c r="AE69" s="956"/>
      <c r="AF69" s="956"/>
      <c r="AG69" s="956"/>
      <c r="AH69" s="957"/>
      <c r="AJ69" s="955"/>
      <c r="AK69" s="956"/>
      <c r="AL69" s="956"/>
      <c r="AM69" s="956"/>
      <c r="AN69" s="956"/>
      <c r="AO69" s="956"/>
      <c r="AP69" s="956"/>
      <c r="AQ69" s="956"/>
      <c r="AR69" s="956"/>
      <c r="AS69" s="957"/>
      <c r="AU69" s="955"/>
      <c r="AV69" s="956"/>
      <c r="AW69" s="956"/>
      <c r="AX69" s="956"/>
      <c r="AY69" s="956"/>
      <c r="AZ69" s="956"/>
      <c r="BA69" s="956"/>
      <c r="BB69" s="956"/>
      <c r="BC69" s="956"/>
      <c r="BD69" s="957"/>
      <c r="BF69" s="955"/>
      <c r="BG69" s="956"/>
      <c r="BH69" s="956"/>
      <c r="BI69" s="956"/>
      <c r="BJ69" s="956"/>
      <c r="BK69" s="956"/>
      <c r="BL69" s="956"/>
      <c r="BM69" s="956"/>
      <c r="BN69" s="956"/>
      <c r="BO69" s="957"/>
      <c r="BQ69" s="955"/>
      <c r="BR69" s="956"/>
      <c r="BS69" s="956"/>
      <c r="BT69" s="956"/>
      <c r="BU69" s="956"/>
      <c r="BV69" s="956"/>
      <c r="BW69" s="956"/>
      <c r="BX69" s="956"/>
      <c r="BY69" s="956"/>
      <c r="BZ69" s="957"/>
      <c r="CB69" s="955"/>
      <c r="CC69" s="956"/>
      <c r="CD69" s="956"/>
      <c r="CE69" s="956"/>
      <c r="CF69" s="956"/>
      <c r="CG69" s="956"/>
      <c r="CH69" s="956"/>
      <c r="CI69" s="956"/>
      <c r="CJ69" s="956"/>
      <c r="CK69" s="957"/>
      <c r="CM69" s="955"/>
      <c r="CN69" s="956"/>
      <c r="CO69" s="956"/>
      <c r="CP69" s="956"/>
      <c r="CQ69" s="956"/>
      <c r="CR69" s="956"/>
      <c r="CS69" s="956"/>
      <c r="CT69" s="956"/>
      <c r="CU69" s="956"/>
      <c r="CV69" s="957"/>
      <c r="CX69" s="955"/>
      <c r="CY69" s="956"/>
      <c r="CZ69" s="956"/>
      <c r="DA69" s="956"/>
      <c r="DB69" s="956"/>
      <c r="DC69" s="956"/>
      <c r="DD69" s="956"/>
      <c r="DE69" s="956"/>
      <c r="DF69" s="956"/>
      <c r="DG69" s="957"/>
      <c r="DI69" s="955"/>
      <c r="DJ69" s="956"/>
      <c r="DK69" s="956"/>
      <c r="DL69" s="956"/>
      <c r="DM69" s="956"/>
      <c r="DN69" s="956"/>
      <c r="DO69" s="956"/>
      <c r="DP69" s="956"/>
      <c r="DQ69" s="956"/>
      <c r="DR69" s="957"/>
      <c r="DT69" s="955"/>
      <c r="DU69" s="956"/>
      <c r="DV69" s="956"/>
      <c r="DW69" s="956"/>
      <c r="DX69" s="956"/>
      <c r="DY69" s="956"/>
      <c r="DZ69" s="956"/>
      <c r="EA69" s="956"/>
      <c r="EB69" s="956"/>
      <c r="EC69" s="957"/>
      <c r="EE69" s="955"/>
      <c r="EF69" s="956"/>
      <c r="EG69" s="956"/>
      <c r="EH69" s="956"/>
      <c r="EI69" s="956"/>
      <c r="EJ69" s="956"/>
      <c r="EK69" s="956"/>
      <c r="EL69" s="956"/>
      <c r="EM69" s="956"/>
      <c r="EN69" s="957"/>
      <c r="EP69" s="955"/>
      <c r="EQ69" s="956"/>
      <c r="ER69" s="956"/>
      <c r="ES69" s="956"/>
      <c r="ET69" s="956"/>
      <c r="EU69" s="956"/>
      <c r="EV69" s="956"/>
      <c r="EW69" s="956"/>
      <c r="EX69" s="956"/>
      <c r="EY69" s="957"/>
      <c r="FA69" s="955"/>
      <c r="FB69" s="956"/>
      <c r="FC69" s="956"/>
      <c r="FD69" s="956"/>
      <c r="FE69" s="956"/>
      <c r="FF69" s="956"/>
      <c r="FG69" s="956"/>
      <c r="FH69" s="956"/>
      <c r="FI69" s="956"/>
      <c r="FJ69" s="957"/>
      <c r="FL69" s="955"/>
      <c r="FM69" s="956"/>
      <c r="FN69" s="956"/>
      <c r="FO69" s="956"/>
      <c r="FP69" s="956"/>
      <c r="FQ69" s="956"/>
      <c r="FR69" s="956"/>
      <c r="FS69" s="956"/>
      <c r="FT69" s="956"/>
      <c r="FU69" s="957"/>
      <c r="FW69" s="955"/>
      <c r="FX69" s="956"/>
      <c r="FY69" s="956"/>
      <c r="FZ69" s="956"/>
      <c r="GA69" s="956"/>
      <c r="GB69" s="956"/>
      <c r="GC69" s="956"/>
      <c r="GD69" s="956"/>
      <c r="GE69" s="956"/>
      <c r="GF69" s="957"/>
      <c r="GH69" s="955"/>
      <c r="GI69" s="956"/>
      <c r="GJ69" s="956"/>
      <c r="GK69" s="956"/>
      <c r="GL69" s="956"/>
      <c r="GM69" s="956"/>
      <c r="GN69" s="956"/>
      <c r="GO69" s="956"/>
      <c r="GP69" s="956"/>
      <c r="GQ69" s="957"/>
      <c r="GS69" s="955"/>
      <c r="GT69" s="956"/>
      <c r="GU69" s="956"/>
      <c r="GV69" s="956"/>
      <c r="GW69" s="956"/>
      <c r="GX69" s="956"/>
      <c r="GY69" s="956"/>
      <c r="GZ69" s="956"/>
      <c r="HA69" s="956"/>
      <c r="HB69" s="957"/>
      <c r="HD69" s="955"/>
      <c r="HE69" s="956"/>
      <c r="HF69" s="956"/>
      <c r="HG69" s="956"/>
      <c r="HH69" s="956"/>
      <c r="HI69" s="956"/>
      <c r="HJ69" s="956"/>
      <c r="HK69" s="956"/>
      <c r="HL69" s="956"/>
      <c r="HM69" s="957"/>
      <c r="HO69" s="955"/>
      <c r="HP69" s="956"/>
      <c r="HQ69" s="956"/>
      <c r="HR69" s="956"/>
      <c r="HS69" s="956"/>
      <c r="HT69" s="956"/>
      <c r="HU69" s="956"/>
      <c r="HV69" s="956"/>
      <c r="HW69" s="956"/>
      <c r="HX69" s="957"/>
      <c r="HZ69" s="955"/>
      <c r="IA69" s="956"/>
      <c r="IB69" s="956"/>
      <c r="IC69" s="956"/>
      <c r="ID69" s="956"/>
      <c r="IE69" s="956"/>
      <c r="IF69" s="956"/>
      <c r="IG69" s="956"/>
      <c r="IH69" s="956"/>
      <c r="II69" s="957"/>
    </row>
    <row r="70" spans="1:243" x14ac:dyDescent="0.2">
      <c r="C70" s="958"/>
      <c r="D70" s="941"/>
      <c r="E70" s="941" t="s">
        <v>262</v>
      </c>
      <c r="F70" s="941" t="s">
        <v>263</v>
      </c>
      <c r="G70" s="941"/>
      <c r="H70" s="941"/>
      <c r="I70" s="941" t="s">
        <v>262</v>
      </c>
      <c r="J70" s="941" t="s">
        <v>263</v>
      </c>
      <c r="K70" s="941"/>
      <c r="L70" s="959"/>
      <c r="N70" s="958"/>
      <c r="O70" s="941"/>
      <c r="P70" s="941" t="s">
        <v>262</v>
      </c>
      <c r="Q70" s="941" t="s">
        <v>263</v>
      </c>
      <c r="R70" s="941"/>
      <c r="S70" s="941"/>
      <c r="T70" s="941" t="s">
        <v>262</v>
      </c>
      <c r="U70" s="941" t="s">
        <v>263</v>
      </c>
      <c r="V70" s="941"/>
      <c r="W70" s="959"/>
      <c r="Y70" s="958"/>
      <c r="Z70" s="941"/>
      <c r="AA70" s="941" t="s">
        <v>262</v>
      </c>
      <c r="AB70" s="941" t="s">
        <v>263</v>
      </c>
      <c r="AC70" s="941"/>
      <c r="AD70" s="941"/>
      <c r="AE70" s="941" t="s">
        <v>262</v>
      </c>
      <c r="AF70" s="941" t="s">
        <v>263</v>
      </c>
      <c r="AG70" s="941"/>
      <c r="AH70" s="959"/>
      <c r="AJ70" s="958"/>
      <c r="AK70" s="941"/>
      <c r="AL70" s="941" t="s">
        <v>262</v>
      </c>
      <c r="AM70" s="941" t="s">
        <v>263</v>
      </c>
      <c r="AN70" s="941"/>
      <c r="AO70" s="941"/>
      <c r="AP70" s="941" t="s">
        <v>262</v>
      </c>
      <c r="AQ70" s="941" t="s">
        <v>263</v>
      </c>
      <c r="AR70" s="941"/>
      <c r="AS70" s="959"/>
      <c r="AU70" s="958"/>
      <c r="AV70" s="941"/>
      <c r="AW70" s="941" t="s">
        <v>262</v>
      </c>
      <c r="AX70" s="941" t="s">
        <v>263</v>
      </c>
      <c r="AY70" s="941"/>
      <c r="AZ70" s="941"/>
      <c r="BA70" s="941" t="s">
        <v>262</v>
      </c>
      <c r="BB70" s="941" t="s">
        <v>263</v>
      </c>
      <c r="BC70" s="941"/>
      <c r="BD70" s="959"/>
      <c r="BF70" s="958"/>
      <c r="BG70" s="941"/>
      <c r="BH70" s="941" t="s">
        <v>262</v>
      </c>
      <c r="BI70" s="941" t="s">
        <v>263</v>
      </c>
      <c r="BJ70" s="941"/>
      <c r="BK70" s="941"/>
      <c r="BL70" s="941" t="s">
        <v>262</v>
      </c>
      <c r="BM70" s="941" t="s">
        <v>263</v>
      </c>
      <c r="BN70" s="941"/>
      <c r="BO70" s="959"/>
      <c r="BQ70" s="958"/>
      <c r="BR70" s="941"/>
      <c r="BS70" s="941" t="s">
        <v>262</v>
      </c>
      <c r="BT70" s="941" t="s">
        <v>263</v>
      </c>
      <c r="BU70" s="941"/>
      <c r="BV70" s="941"/>
      <c r="BW70" s="941" t="s">
        <v>262</v>
      </c>
      <c r="BX70" s="941" t="s">
        <v>263</v>
      </c>
      <c r="BY70" s="941"/>
      <c r="BZ70" s="959"/>
      <c r="CB70" s="958"/>
      <c r="CC70" s="941"/>
      <c r="CD70" s="941" t="s">
        <v>262</v>
      </c>
      <c r="CE70" s="941" t="s">
        <v>263</v>
      </c>
      <c r="CF70" s="941"/>
      <c r="CG70" s="941"/>
      <c r="CH70" s="941" t="s">
        <v>262</v>
      </c>
      <c r="CI70" s="941" t="s">
        <v>263</v>
      </c>
      <c r="CJ70" s="941"/>
      <c r="CK70" s="959"/>
      <c r="CM70" s="958"/>
      <c r="CN70" s="941"/>
      <c r="CO70" s="941" t="s">
        <v>262</v>
      </c>
      <c r="CP70" s="941" t="s">
        <v>263</v>
      </c>
      <c r="CQ70" s="941"/>
      <c r="CR70" s="941"/>
      <c r="CS70" s="941" t="s">
        <v>262</v>
      </c>
      <c r="CT70" s="941" t="s">
        <v>263</v>
      </c>
      <c r="CU70" s="941"/>
      <c r="CV70" s="959"/>
      <c r="CX70" s="958"/>
      <c r="CY70" s="941"/>
      <c r="CZ70" s="941" t="s">
        <v>262</v>
      </c>
      <c r="DA70" s="941" t="s">
        <v>263</v>
      </c>
      <c r="DB70" s="941"/>
      <c r="DC70" s="941"/>
      <c r="DD70" s="941" t="s">
        <v>262</v>
      </c>
      <c r="DE70" s="941" t="s">
        <v>263</v>
      </c>
      <c r="DF70" s="941"/>
      <c r="DG70" s="959"/>
      <c r="DI70" s="958"/>
      <c r="DJ70" s="941"/>
      <c r="DK70" s="941" t="s">
        <v>262</v>
      </c>
      <c r="DL70" s="941" t="s">
        <v>263</v>
      </c>
      <c r="DM70" s="941"/>
      <c r="DN70" s="941"/>
      <c r="DO70" s="941" t="s">
        <v>262</v>
      </c>
      <c r="DP70" s="941" t="s">
        <v>263</v>
      </c>
      <c r="DQ70" s="941"/>
      <c r="DR70" s="959"/>
      <c r="DT70" s="958"/>
      <c r="DU70" s="941"/>
      <c r="DV70" s="941" t="s">
        <v>262</v>
      </c>
      <c r="DW70" s="941" t="s">
        <v>263</v>
      </c>
      <c r="DX70" s="941"/>
      <c r="DY70" s="941"/>
      <c r="DZ70" s="941" t="s">
        <v>262</v>
      </c>
      <c r="EA70" s="941" t="s">
        <v>263</v>
      </c>
      <c r="EB70" s="941"/>
      <c r="EC70" s="959"/>
      <c r="EE70" s="958"/>
      <c r="EF70" s="941"/>
      <c r="EG70" s="941" t="s">
        <v>262</v>
      </c>
      <c r="EH70" s="941" t="s">
        <v>263</v>
      </c>
      <c r="EI70" s="941"/>
      <c r="EJ70" s="941"/>
      <c r="EK70" s="941" t="s">
        <v>262</v>
      </c>
      <c r="EL70" s="941" t="s">
        <v>263</v>
      </c>
      <c r="EM70" s="941"/>
      <c r="EN70" s="959"/>
      <c r="EP70" s="958"/>
      <c r="EQ70" s="941"/>
      <c r="ER70" s="941" t="s">
        <v>262</v>
      </c>
      <c r="ES70" s="941" t="s">
        <v>263</v>
      </c>
      <c r="ET70" s="941"/>
      <c r="EU70" s="941"/>
      <c r="EV70" s="941" t="s">
        <v>262</v>
      </c>
      <c r="EW70" s="941" t="s">
        <v>263</v>
      </c>
      <c r="EX70" s="941"/>
      <c r="EY70" s="959"/>
      <c r="FA70" s="958"/>
      <c r="FB70" s="941"/>
      <c r="FC70" s="941" t="s">
        <v>262</v>
      </c>
      <c r="FD70" s="941" t="s">
        <v>263</v>
      </c>
      <c r="FE70" s="941"/>
      <c r="FF70" s="941"/>
      <c r="FG70" s="941" t="s">
        <v>262</v>
      </c>
      <c r="FH70" s="941" t="s">
        <v>263</v>
      </c>
      <c r="FI70" s="941"/>
      <c r="FJ70" s="959"/>
      <c r="FL70" s="958"/>
      <c r="FM70" s="941"/>
      <c r="FN70" s="941" t="s">
        <v>262</v>
      </c>
      <c r="FO70" s="941" t="s">
        <v>263</v>
      </c>
      <c r="FP70" s="941"/>
      <c r="FQ70" s="941"/>
      <c r="FR70" s="941" t="s">
        <v>262</v>
      </c>
      <c r="FS70" s="941" t="s">
        <v>263</v>
      </c>
      <c r="FT70" s="941"/>
      <c r="FU70" s="959"/>
      <c r="FW70" s="958"/>
      <c r="FX70" s="941"/>
      <c r="FY70" s="941" t="s">
        <v>262</v>
      </c>
      <c r="FZ70" s="941" t="s">
        <v>263</v>
      </c>
      <c r="GA70" s="941"/>
      <c r="GB70" s="941"/>
      <c r="GC70" s="941" t="s">
        <v>262</v>
      </c>
      <c r="GD70" s="941" t="s">
        <v>263</v>
      </c>
      <c r="GE70" s="941"/>
      <c r="GF70" s="959"/>
      <c r="GH70" s="958"/>
      <c r="GI70" s="941"/>
      <c r="GJ70" s="941" t="s">
        <v>262</v>
      </c>
      <c r="GK70" s="941" t="s">
        <v>263</v>
      </c>
      <c r="GL70" s="941"/>
      <c r="GM70" s="941"/>
      <c r="GN70" s="941" t="s">
        <v>262</v>
      </c>
      <c r="GO70" s="941" t="s">
        <v>263</v>
      </c>
      <c r="GP70" s="941"/>
      <c r="GQ70" s="959"/>
      <c r="GS70" s="958"/>
      <c r="GT70" s="941"/>
      <c r="GU70" s="941" t="s">
        <v>262</v>
      </c>
      <c r="GV70" s="941" t="s">
        <v>263</v>
      </c>
      <c r="GW70" s="941"/>
      <c r="GX70" s="941"/>
      <c r="GY70" s="941" t="s">
        <v>262</v>
      </c>
      <c r="GZ70" s="941" t="s">
        <v>263</v>
      </c>
      <c r="HA70" s="941"/>
      <c r="HB70" s="959"/>
      <c r="HD70" s="958"/>
      <c r="HE70" s="941"/>
      <c r="HF70" s="941" t="s">
        <v>262</v>
      </c>
      <c r="HG70" s="941" t="s">
        <v>263</v>
      </c>
      <c r="HH70" s="941"/>
      <c r="HI70" s="941"/>
      <c r="HJ70" s="941" t="s">
        <v>262</v>
      </c>
      <c r="HK70" s="941" t="s">
        <v>263</v>
      </c>
      <c r="HL70" s="941"/>
      <c r="HM70" s="959"/>
      <c r="HO70" s="958"/>
      <c r="HP70" s="941"/>
      <c r="HQ70" s="941" t="s">
        <v>262</v>
      </c>
      <c r="HR70" s="941" t="s">
        <v>263</v>
      </c>
      <c r="HS70" s="941"/>
      <c r="HT70" s="941"/>
      <c r="HU70" s="941" t="s">
        <v>262</v>
      </c>
      <c r="HV70" s="941" t="s">
        <v>263</v>
      </c>
      <c r="HW70" s="941"/>
      <c r="HX70" s="959"/>
      <c r="HZ70" s="958"/>
      <c r="IA70" s="941"/>
      <c r="IB70" s="941" t="s">
        <v>262</v>
      </c>
      <c r="IC70" s="941" t="s">
        <v>263</v>
      </c>
      <c r="ID70" s="941"/>
      <c r="IE70" s="941"/>
      <c r="IF70" s="941" t="s">
        <v>262</v>
      </c>
      <c r="IG70" s="941" t="s">
        <v>263</v>
      </c>
      <c r="IH70" s="941"/>
      <c r="II70" s="959"/>
    </row>
    <row r="71" spans="1:243" x14ac:dyDescent="0.2">
      <c r="C71" s="958"/>
      <c r="D71" s="941"/>
      <c r="E71" s="941">
        <f xml:space="preserve"> IF(SUM(G20)&gt;0,SUM(C20)*SUM(G20),"")</f>
        <v>15</v>
      </c>
      <c r="F71" s="941">
        <f xml:space="preserve"> IF(SUM(F20)&gt;0,  IF(Q6="R",SUM(C20)^2*SUM(G20)/SUM(F20),SUM(C20)^2*SUM(G20)*(1-SUM(G20))/(SUM(F20)-1)),"")</f>
        <v>14.670846394984325</v>
      </c>
      <c r="G71" s="941"/>
      <c r="H71" s="941"/>
      <c r="I71" s="941" t="str">
        <f xml:space="preserve"> IF(SUM(K20)&gt;0,SUM(C20)*SUM(K20),"")</f>
        <v/>
      </c>
      <c r="J71" s="941" t="str">
        <f xml:space="preserve"> IF(SUM(J20)&gt;0,  IF(Q6="R",SUM(C20)^2*SUM(K20)/SUM(J20),SUM(C20)^2*SUM(K20)*(1-SUM(K20))/(SUM(J20)-1)),"")</f>
        <v/>
      </c>
      <c r="K71" s="941"/>
      <c r="L71" s="959"/>
      <c r="M71" t="str">
        <f xml:space="preserve"> IF(SUM(O20)&gt;0,SUM($C20)*SUM(O20),"")</f>
        <v/>
      </c>
      <c r="N71" s="958"/>
      <c r="O71" s="941"/>
      <c r="P71" s="941">
        <f xml:space="preserve"> IF(SUM(R20)&gt;0,SUM(N20)*SUM(R20),"")</f>
        <v>29.000000000000004</v>
      </c>
      <c r="Q71" s="941">
        <f xml:space="preserve"> IF(SUM(Q20)&gt;0,  IF(AB6="R",SUM(N20)^2*SUM(R20)/SUM(Q20),SUM(N20)^2*SUM(R20)*(1-SUM(R20))/(SUM(Q20)-1)),"")</f>
        <v>27.829971181556196</v>
      </c>
      <c r="R71" s="941"/>
      <c r="S71" s="941"/>
      <c r="T71" s="941" t="str">
        <f xml:space="preserve"> IF(SUM(V20)&gt;0,SUM(N20)*SUM(V20),"")</f>
        <v/>
      </c>
      <c r="U71" s="941" t="str">
        <f xml:space="preserve"> IF(SUM(U20)&gt;0,  IF(AB6="R",SUM(N20)^2*SUM(V20)/SUM(U20),SUM(N20)^2*SUM(V20)*(1-SUM(V20))/(SUM(U20)-1)),"")</f>
        <v/>
      </c>
      <c r="V71" s="941"/>
      <c r="W71" s="959"/>
      <c r="Y71" s="958"/>
      <c r="Z71" s="941"/>
      <c r="AA71" s="941">
        <f xml:space="preserve"> IF(SUM(AC20)&gt;0,SUM(Y20)*SUM(AC20),"")</f>
        <v>4</v>
      </c>
      <c r="AB71" s="941">
        <f xml:space="preserve"> IF(SUM(AB20)&gt;0,  IF(AM6="R",SUM(Y20)^2*SUM(AC20)/SUM(AB20),SUM(Y20)^2*SUM(AC20)*(1-SUM(AC20))/(SUM(AB20)-1)),"")</f>
        <v>3.9731543624161074</v>
      </c>
      <c r="AC71" s="941"/>
      <c r="AD71" s="941"/>
      <c r="AE71" s="941" t="str">
        <f xml:space="preserve"> IF(SUM(AG20)&gt;0,SUM(Y20)*SUM(AG20),"")</f>
        <v/>
      </c>
      <c r="AF71" s="941" t="str">
        <f xml:space="preserve"> IF(SUM(AF20)&gt;0,  IF(AM6="R",SUM(Y20)^2*SUM(AG20)/SUM(AF20),SUM(Y20)^2*SUM(AG20)*(1-SUM(AG20))/(SUM(AF20)-1)),"")</f>
        <v/>
      </c>
      <c r="AG71" s="941"/>
      <c r="AH71" s="959"/>
      <c r="AJ71" s="958"/>
      <c r="AK71" s="941"/>
      <c r="AL71" s="941">
        <f xml:space="preserve"> IF(SUM(AN20)&gt;0,SUM(AJ20)*SUM(AN20),"")</f>
        <v>29.000000000000004</v>
      </c>
      <c r="AM71" s="941">
        <f xml:space="preserve"> IF(SUM(AM20)&gt;0,  IF(AX6="R",SUM(AJ20)^2*SUM(AN20)/SUM(AM20),SUM(AJ20)^2*SUM(AN20)*(1-SUM(AN20))/(SUM(AM20)-1)),"")</f>
        <v>27.829971181556196</v>
      </c>
      <c r="AN71" s="941"/>
      <c r="AO71" s="941"/>
      <c r="AP71" s="941" t="str">
        <f xml:space="preserve"> IF(SUM(AR20)&gt;0,SUM(AJ20)*SUM(AR20),"")</f>
        <v/>
      </c>
      <c r="AQ71" s="941" t="str">
        <f xml:space="preserve"> IF(SUM(AQ20)&gt;0,  IF(AX6="R",SUM(AJ20)^2*SUM(AR20)/SUM(AQ20),SUM(AJ20)^2*SUM(AR20)*(1-SUM(AR20))/(SUM(AQ20)-1)),"")</f>
        <v/>
      </c>
      <c r="AR71" s="941"/>
      <c r="AS71" s="959"/>
      <c r="AU71" s="958"/>
      <c r="AV71" s="941"/>
      <c r="AW71" s="941">
        <f xml:space="preserve"> IF(SUM(AY20)&gt;0,SUM(AU20)*SUM(AY20),"")</f>
        <v>3</v>
      </c>
      <c r="AX71" s="941">
        <f xml:space="preserve"> IF(SUM(AX20)&gt;0,  IF(BI6="R",SUM(AU20)^2*SUM(AY20)/SUM(AX20),SUM(AU20)^2*SUM(AY20)*(1-SUM(AY20))/(SUM(AX20)-1)),"")</f>
        <v>2.9865771812080535</v>
      </c>
      <c r="AY71" s="941"/>
      <c r="AZ71" s="941"/>
      <c r="BA71" s="941" t="str">
        <f xml:space="preserve"> IF(SUM(BC20)&gt;0,SUM(AU20)*SUM(BC20),"")</f>
        <v/>
      </c>
      <c r="BB71" s="941" t="str">
        <f xml:space="preserve"> IF(SUM(BB20)&gt;0,  IF(BI6="R",SUM(AU20)^2*SUM(BC20)/SUM(BB20),SUM(AU20)^2*SUM(BC20)*(1-SUM(BC20))/(SUM(BB20)-1)),"")</f>
        <v/>
      </c>
      <c r="BC71" s="941"/>
      <c r="BD71" s="959"/>
      <c r="BF71" s="958"/>
      <c r="BG71" s="941"/>
      <c r="BH71" s="941">
        <f xml:space="preserve"> IF(SUM(BJ20)&gt;0,SUM(BF20)*SUM(BJ20),"")</f>
        <v>14</v>
      </c>
      <c r="BI71" s="941">
        <f xml:space="preserve"> IF(SUM(BI20)&gt;0,  IF(BT6="R",SUM(BF20)^2*SUM(BJ20)/SUM(BI20),SUM(BF20)^2*SUM(BJ20)*(1-SUM(BJ20))/(SUM(BI20)-1)),"")</f>
        <v>13.566666666666666</v>
      </c>
      <c r="BJ71" s="941"/>
      <c r="BK71" s="941"/>
      <c r="BL71" s="941" t="str">
        <f xml:space="preserve"> IF(SUM(BN20)&gt;0,SUM(BF20)*SUM(BN20),"")</f>
        <v/>
      </c>
      <c r="BM71" s="941" t="str">
        <f xml:space="preserve"> IF(SUM(BM20)&gt;0,  IF(BT6="R",SUM(BF20)^2*SUM(BN20)/SUM(BM20),SUM(BF20)^2*SUM(BN20)*(1-SUM(BN20))/(SUM(BM20)-1)),"")</f>
        <v/>
      </c>
      <c r="BN71" s="941"/>
      <c r="BO71" s="959"/>
      <c r="BQ71" s="958"/>
      <c r="BR71" s="941"/>
      <c r="BS71" s="941">
        <f xml:space="preserve"> IF(SUM(BU20)&gt;0,SUM(BQ20)*SUM(BU20),"")</f>
        <v>2</v>
      </c>
      <c r="BT71" s="941">
        <f xml:space="preserve"> IF(SUM(BT20)&gt;0,  IF(CE6="R",SUM(BQ20)^2*SUM(BU20)/SUM(BT20),SUM(BQ20)^2*SUM(BU20)*(1-SUM(BU20))/(SUM(BT20)-1)),"")</f>
        <v>1.9955257270693512</v>
      </c>
      <c r="BU71" s="941"/>
      <c r="BV71" s="941"/>
      <c r="BW71" s="941" t="str">
        <f xml:space="preserve"> IF(SUM(BY20)&gt;0,SUM(BQ20)*SUM(BY20),"")</f>
        <v/>
      </c>
      <c r="BX71" s="941" t="str">
        <f xml:space="preserve"> IF(SUM(BX20)&gt;0,  IF(CE6="R",SUM(BQ20)^2*SUM(BY20)/SUM(BX20),SUM(BQ20)^2*SUM(BY20)*(1-SUM(BY20))/(SUM(BX20)-1)),"")</f>
        <v/>
      </c>
      <c r="BY71" s="941"/>
      <c r="BZ71" s="959"/>
      <c r="CB71" s="958"/>
      <c r="CC71" s="941"/>
      <c r="CD71" s="941">
        <f xml:space="preserve"> IF(SUM(CF20)&gt;0,SUM(CB20)*SUM(CF20),"")</f>
        <v>13</v>
      </c>
      <c r="CE71" s="941">
        <f xml:space="preserve"> IF(SUM(CE20)&gt;0,  IF(CP6="R",SUM(CB20)^2*SUM(CF20)/SUM(CE20),SUM(CB20)^2*SUM(CF20)*(1-SUM(CF20))/(SUM(CE20)-1)),"")</f>
        <v>12.628571428571428</v>
      </c>
      <c r="CF71" s="941"/>
      <c r="CG71" s="941"/>
      <c r="CH71" s="941" t="str">
        <f xml:space="preserve"> IF(SUM(CJ20)&gt;0,SUM(CB20)*SUM(CJ20),"")</f>
        <v/>
      </c>
      <c r="CI71" s="941" t="str">
        <f xml:space="preserve"> IF(SUM(CI20)&gt;0,  IF(CP6="R",SUM(CB20)^2*SUM(CJ20)/SUM(CI20),SUM(CB20)^2*SUM(CJ20)*(1-SUM(CJ20))/(SUM(CI20)-1)),"")</f>
        <v/>
      </c>
      <c r="CJ71" s="941"/>
      <c r="CK71" s="959"/>
      <c r="CM71" s="958"/>
      <c r="CN71" s="941"/>
      <c r="CO71" s="941">
        <f xml:space="preserve"> IF(SUM(CQ20)&gt;0,SUM(CM20)*SUM(CQ20),"")</f>
        <v>54.999999999999993</v>
      </c>
      <c r="CP71" s="941">
        <f xml:space="preserve"> IF(SUM(CP20)&gt;0,  IF(DA6="R",SUM(CM20)^2*SUM(CQ20)/SUM(CP20),SUM(CM20)^2*SUM(CQ20)*(1-SUM(CQ20))/(SUM(CP20)-1)),"")</f>
        <v>50.344827586206897</v>
      </c>
      <c r="CQ71" s="941"/>
      <c r="CR71" s="941"/>
      <c r="CS71" s="941" t="str">
        <f xml:space="preserve"> IF(SUM(CU20)&gt;0,SUM(CM20)*SUM(CU20),"")</f>
        <v/>
      </c>
      <c r="CT71" s="941" t="str">
        <f xml:space="preserve"> IF(SUM(CT20)&gt;0,  IF(DA6="R",SUM(CM20)^2*SUM(CU20)/SUM(CT20),SUM(CM20)^2*SUM(CU20)*(1-SUM(CU20))/(SUM(CT20)-1)),"")</f>
        <v/>
      </c>
      <c r="CU71" s="941"/>
      <c r="CV71" s="959"/>
      <c r="CW71" t="str">
        <f xml:space="preserve"> IF(SUM(CY20)&gt;0,SUM($C20)*SUM(CY20),"")</f>
        <v/>
      </c>
      <c r="CX71" s="958"/>
      <c r="CY71" s="941"/>
      <c r="CZ71" s="941">
        <f xml:space="preserve"> IF(SUM(DB20)&gt;0,SUM(CX20)*SUM(DB20),"")</f>
        <v>153</v>
      </c>
      <c r="DA71" s="941">
        <f xml:space="preserve"> IF(SUM(DA20)&gt;0,  IF(DL6="R",SUM(CX20)^2*SUM(DB20)/SUM(DA20),SUM(CX20)^2*SUM(DB20)*(1-SUM(DB20))/(SUM(DA20)-1)),"")</f>
        <v>119.48991354466858</v>
      </c>
      <c r="DB71" s="941"/>
      <c r="DC71" s="941"/>
      <c r="DD71" s="941" t="str">
        <f xml:space="preserve"> IF(SUM(DF20)&gt;0,SUM(CX20)*SUM(DF20),"")</f>
        <v/>
      </c>
      <c r="DE71" s="941" t="str">
        <f xml:space="preserve"> IF(SUM(DE20)&gt;0,  IF(DL6="R",SUM(CX20)^2*SUM(DF20)/SUM(DE20),SUM(CX20)^2*SUM(DF20)*(1-SUM(DF20))/(SUM(DE20)-1)),"")</f>
        <v/>
      </c>
      <c r="DF71" s="941"/>
      <c r="DG71" s="959"/>
      <c r="DI71" s="958"/>
      <c r="DJ71" s="941"/>
      <c r="DK71" s="941">
        <f xml:space="preserve"> IF(SUM(DM20)&gt;0,SUM(DI20)*SUM(DM20),"")</f>
        <v>4</v>
      </c>
      <c r="DL71" s="941">
        <f xml:space="preserve"> IF(SUM(DL20)&gt;0,  IF(DW6="R",SUM(DI20)^2*SUM(DM20)/SUM(DL20),SUM(DI20)^2*SUM(DM20)*(1-SUM(DM20))/(SUM(DL20)-1)),"")</f>
        <v>3.9368421052631577</v>
      </c>
      <c r="DM71" s="941"/>
      <c r="DN71" s="941"/>
      <c r="DO71" s="941" t="str">
        <f xml:space="preserve"> IF(SUM(DQ20)&gt;0,SUM(DI20)*SUM(DQ20),"")</f>
        <v/>
      </c>
      <c r="DP71" s="941" t="str">
        <f xml:space="preserve"> IF(SUM(DP20)&gt;0,  IF(DW6="R",SUM(DI20)^2*SUM(DQ20)/SUM(DP20),SUM(DI20)^2*SUM(DQ20)*(1-SUM(DQ20))/(SUM(DP20)-1)),"")</f>
        <v/>
      </c>
      <c r="DQ71" s="941"/>
      <c r="DR71" s="959"/>
      <c r="DT71" s="958"/>
      <c r="DU71" s="941"/>
      <c r="DV71" s="941">
        <f xml:space="preserve"> IF(SUM(DX20)&gt;0,SUM(DT20)*SUM(DX20),"")</f>
        <v>9</v>
      </c>
      <c r="DW71" s="941">
        <f xml:space="preserve"> IF(SUM(DW20)&gt;0,  IF(EH6="R",SUM(DT20)^2*SUM(DX20)/SUM(DW20),SUM(DT20)^2*SUM(DX20)*(1-SUM(DX20))/(SUM(DW20)-1)),"")</f>
        <v>8.7362637362637354</v>
      </c>
      <c r="DX71" s="941"/>
      <c r="DY71" s="941"/>
      <c r="DZ71" s="941" t="str">
        <f xml:space="preserve"> IF(SUM(EB20)&gt;0,SUM(DT20)*SUM(EB20),"")</f>
        <v/>
      </c>
      <c r="EA71" s="941" t="str">
        <f xml:space="preserve"> IF(SUM(EA20)&gt;0,  IF(EH6="R",SUM(DT20)^2*SUM(EB20)/SUM(EA20),SUM(DT20)^2*SUM(EB20)*(1-SUM(EB20))/(SUM(EA20)-1)),"")</f>
        <v/>
      </c>
      <c r="EB71" s="941"/>
      <c r="EC71" s="959"/>
      <c r="EE71" s="958"/>
      <c r="EF71" s="941"/>
      <c r="EG71" s="941">
        <f xml:space="preserve"> IF(SUM(EI20)&gt;0,SUM(EE20)*SUM(EI20),"")</f>
        <v>8</v>
      </c>
      <c r="EH71" s="941">
        <f xml:space="preserve"> IF(SUM(EH20)&gt;0,  IF(ES6="R",SUM(EE20)^2*SUM(EI20)/SUM(EH20),SUM(EE20)^2*SUM(EI20)*(1-SUM(EI20))/(SUM(EH20)-1)),"")</f>
        <v>7.7052631578947368</v>
      </c>
      <c r="EI71" s="941"/>
      <c r="EJ71" s="941"/>
      <c r="EK71" s="941" t="str">
        <f xml:space="preserve"> IF(SUM(EM20)&gt;0,SUM(EE20)*SUM(EM20),"")</f>
        <v/>
      </c>
      <c r="EL71" s="941" t="str">
        <f xml:space="preserve"> IF(SUM(EL20)&gt;0,  IF(ES6="R",SUM(EE20)^2*SUM(EM20)/SUM(EL20),SUM(EE20)^2*SUM(EM20)*(1-SUM(EM20))/(SUM(EL20)-1)),"")</f>
        <v/>
      </c>
      <c r="EM71" s="941"/>
      <c r="EN71" s="959"/>
      <c r="EP71" s="958"/>
      <c r="EQ71" s="941"/>
      <c r="ER71" s="941">
        <f xml:space="preserve"> IF(SUM(ET20)&gt;0,SUM(EP20)*SUM(ET20),"")</f>
        <v>34</v>
      </c>
      <c r="ES71" s="941">
        <f xml:space="preserve"> IF(SUM(ES20)&gt;0,  IF(FD6="R",SUM(EP20)^2*SUM(ET20)/SUM(ES20),SUM(EP20)^2*SUM(ET20)*(1-SUM(ET20))/(SUM(ES20)-1)),"")</f>
        <v>29.890109890109891</v>
      </c>
      <c r="ET71" s="941"/>
      <c r="EU71" s="941"/>
      <c r="EV71" s="941" t="str">
        <f xml:space="preserve"> IF(SUM(EX20)&gt;0,SUM(EP20)*SUM(EX20),"")</f>
        <v/>
      </c>
      <c r="EW71" s="941">
        <f xml:space="preserve"> IF(SUM(EW20)&gt;0,  IF(FD6="R",SUM(EP20)^2*SUM(EX20)/SUM(EW20),SUM(EP20)^2*SUM(EX20)*(1-SUM(EX20))/(SUM(EW20)-1)),"")</f>
        <v>0</v>
      </c>
      <c r="EX71" s="941"/>
      <c r="EY71" s="959"/>
      <c r="FA71" s="958"/>
      <c r="FB71" s="941"/>
      <c r="FC71" s="941">
        <f xml:space="preserve"> IF(SUM(FE20)&gt;0,SUM(FA20)*SUM(FE20),"")</f>
        <v>12</v>
      </c>
      <c r="FD71" s="941">
        <f xml:space="preserve"> IF(SUM(FD20)&gt;0,  IF(FO6="R",SUM(FA20)^2*SUM(FE20)/SUM(FD20),SUM(FA20)^2*SUM(FE20)*(1-SUM(FE20))/(SUM(FD20)-1)),"")</f>
        <v>11.727272727272727</v>
      </c>
      <c r="FE71" s="941"/>
      <c r="FF71" s="941"/>
      <c r="FG71" s="941" t="str">
        <f xml:space="preserve"> IF(SUM(FI20)&gt;0,SUM(FA20)*SUM(FI20),"")</f>
        <v/>
      </c>
      <c r="FH71" s="941" t="str">
        <f xml:space="preserve"> IF(SUM(FH20)&gt;0,  IF(FO6="R",SUM(FA20)^2*SUM(FI20)/SUM(FH20),SUM(FA20)^2*SUM(FI20)*(1-SUM(FI20))/(SUM(FH20)-1)),"")</f>
        <v/>
      </c>
      <c r="FI71" s="941"/>
      <c r="FJ71" s="959"/>
      <c r="FL71" s="958"/>
      <c r="FM71" s="941"/>
      <c r="FN71" s="941">
        <f xml:space="preserve"> IF(SUM(FP20)&gt;0,SUM(FL20)*SUM(FP20),"")</f>
        <v>13</v>
      </c>
      <c r="FO71" s="941">
        <f xml:space="preserve"> IF(SUM(FO20)&gt;0,  IF(FZ6="R",SUM(FL20)^2*SUM(FP20)/SUM(FO20),SUM(FL20)^2*SUM(FP20)*(1-SUM(FP20))/(SUM(FO20)-1)),"")</f>
        <v>12.70949720670391</v>
      </c>
      <c r="FP71" s="941"/>
      <c r="FQ71" s="941"/>
      <c r="FR71" s="941" t="str">
        <f xml:space="preserve"> IF(SUM(FT20)&gt;0,SUM(FL20)*SUM(FT20),"")</f>
        <v/>
      </c>
      <c r="FS71" s="941" t="str">
        <f xml:space="preserve"> IF(SUM(FS20)&gt;0,  IF(FZ6="R",SUM(FL20)^2*SUM(FT20)/SUM(FS20),SUM(FL20)^2*SUM(FT20)*(1-SUM(FT20))/(SUM(FS20)-1)),"")</f>
        <v/>
      </c>
      <c r="FT71" s="941"/>
      <c r="FU71" s="959"/>
      <c r="FW71" s="958"/>
      <c r="FX71" s="941"/>
      <c r="FY71" s="941">
        <f xml:space="preserve"> IF(SUM(GA20)&gt;0,SUM(FW20)*SUM(GA20),"")</f>
        <v>6.9999999999999991</v>
      </c>
      <c r="FZ71" s="941">
        <f xml:space="preserve"> IF(SUM(FZ20)&gt;0,  IF(GK6="R",SUM(FW20)^2*SUM(GA20)/SUM(FZ20),SUM(FW20)^2*SUM(GA20)*(1-SUM(GA20))/(SUM(FZ20)-1)),"")</f>
        <v>6.7789473684210524</v>
      </c>
      <c r="GA71" s="941"/>
      <c r="GB71" s="941"/>
      <c r="GC71" s="941" t="str">
        <f xml:space="preserve"> IF(SUM(GE20)&gt;0,SUM(FW20)*SUM(GE20),"")</f>
        <v/>
      </c>
      <c r="GD71" s="941" t="str">
        <f xml:space="preserve"> IF(SUM(GD20)&gt;0,  IF(GK6="R",SUM(FW20)^2*SUM(GE20)/SUM(GD20),SUM(FW20)^2*SUM(GE20)*(1-SUM(GE20))/(SUM(GD20)-1)),"")</f>
        <v/>
      </c>
      <c r="GE71" s="941"/>
      <c r="GF71" s="959"/>
      <c r="GH71" s="958"/>
      <c r="GI71" s="941"/>
      <c r="GJ71" s="941">
        <f xml:space="preserve"> IF(SUM(GL20)&gt;0,SUM($C20)*SUM(GL20),"")</f>
        <v>16.324817518248175</v>
      </c>
      <c r="GK71" s="941">
        <f xml:space="preserve"> IF(SUM(GK20)&gt;0,  IF(GV6="R",SUM($C20)^2*SUM(GL20)/SUM(GK20),SUM($C20)^2*SUM(GL20)*(1-SUM(GL20))/(SUM(GK20)-1)),"")</f>
        <v>37.234647352221543</v>
      </c>
      <c r="GL71" s="941"/>
      <c r="GM71" s="941"/>
      <c r="GN71" s="941" t="str">
        <f xml:space="preserve"> IF(SUM(GP20)&gt;0,SUM($C20)*SUM(GP20),"")</f>
        <v/>
      </c>
      <c r="GO71" s="941" t="str">
        <f xml:space="preserve"> IF(SUM(GO20)&gt;0,  IF(GV6="R",SUM($C20)^2*SUM(GP20)/SUM(GO20),SUM($C20)^2*SUM(GP20)*(1-SUM(GP20))/(SUM(GO20)-1)),"")</f>
        <v/>
      </c>
      <c r="GP71" s="941"/>
      <c r="GQ71" s="959"/>
      <c r="GS71" s="958"/>
      <c r="GT71" s="941"/>
      <c r="GU71" s="941">
        <f xml:space="preserve"> IF(SUM(GW20)&gt;0,SUM(GS20)*SUM(GW20),"")</f>
        <v>16</v>
      </c>
      <c r="GV71" s="941">
        <f xml:space="preserve"> IF(SUM(GV20)&gt;0,  IF(HG6="R",SUM(GS20)^2*SUM(GW20)/SUM(GV20),SUM(GS20)^2*SUM(GW20)*(1-SUM(GW20))/(SUM(GV20)-1)),"")</f>
        <v>14.736842105263158</v>
      </c>
      <c r="GW71" s="941"/>
      <c r="GX71" s="941"/>
      <c r="GY71" s="941" t="str">
        <f xml:space="preserve"> IF(SUM(HA20)&gt;0,SUM(GS20)*SUM(HA20),"")</f>
        <v/>
      </c>
      <c r="GZ71" s="941" t="str">
        <f xml:space="preserve"> IF(SUM(GZ20)&gt;0,  IF(HG6="R",SUM(GS20)^2*SUM(HA20)/SUM(GZ20),SUM(GS20)^2*SUM(HA20)*(1-SUM(HA20))/(SUM(GZ20)-1)),"")</f>
        <v/>
      </c>
      <c r="HA71" s="941"/>
      <c r="HB71" s="959"/>
      <c r="HD71" s="958"/>
      <c r="HE71" s="941"/>
      <c r="HF71" s="941">
        <f xml:space="preserve"> IF(SUM(HH20)&gt;0,SUM(HD20)*SUM(HH20),"")</f>
        <v>18</v>
      </c>
      <c r="HG71" s="941">
        <f xml:space="preserve"> IF(SUM(HG20)&gt;0,  IF(HR6="R",SUM(HD20)^2*SUM(HH20)/SUM(HG20),SUM(HD20)^2*SUM(HH20)*(1-SUM(HH20))/(SUM(HG20)-1)),"")</f>
        <v>16.87912087912088</v>
      </c>
      <c r="HH71" s="941"/>
      <c r="HI71" s="941"/>
      <c r="HJ71" s="941" t="str">
        <f xml:space="preserve"> IF(SUM(HL20)&gt;0,SUM(HD20)*SUM(HL20),"")</f>
        <v/>
      </c>
      <c r="HK71" s="941" t="str">
        <f xml:space="preserve"> IF(SUM(HK20)&gt;0,  IF(HR6="R",SUM(HD20)^2*SUM(HL20)/SUM(HK20),SUM(HD20)^2*SUM(HL20)*(1-SUM(HL20))/(SUM(HK20)-1)),"")</f>
        <v/>
      </c>
      <c r="HL71" s="941"/>
      <c r="HM71" s="959"/>
      <c r="HO71" s="958"/>
      <c r="HP71" s="941"/>
      <c r="HQ71" s="941">
        <f xml:space="preserve"> IF(SUM(HS20)&gt;0,SUM(HO20)*SUM(HS20),"")</f>
        <v>16</v>
      </c>
      <c r="HR71" s="941">
        <f xml:space="preserve"> IF(SUM(HR20)&gt;0,  IF(IC6="R",SUM(HO20)^2*SUM(HS20)/SUM(HR20),SUM(HO20)^2*SUM(HS20)*(1-SUM(HS20))/(SUM(HR20)-1)),"")</f>
        <v>14.736842105263158</v>
      </c>
      <c r="HS71" s="941"/>
      <c r="HT71" s="941"/>
      <c r="HU71" s="941" t="str">
        <f xml:space="preserve"> IF(SUM(HW20)&gt;0,SUM(HO20)*SUM(HW20),"")</f>
        <v/>
      </c>
      <c r="HV71" s="941" t="str">
        <f xml:space="preserve"> IF(SUM(HV20)&gt;0,  IF(IC6="R",SUM(HO20)^2*SUM(HW20)/SUM(HV20),SUM(HO20)^2*SUM(HW20)*(1-SUM(HW20))/(SUM(HV20)-1)),"")</f>
        <v/>
      </c>
      <c r="HW71" s="941"/>
      <c r="HX71" s="959"/>
      <c r="HZ71" s="958"/>
      <c r="IA71" s="941"/>
      <c r="IB71" s="941">
        <f xml:space="preserve"> IF(SUM(ID20)&gt;0,SUM(HZ20)*SUM(ID20),"")</f>
        <v>18</v>
      </c>
      <c r="IC71" s="941">
        <f xml:space="preserve"> IF(SUM(IC20)&gt;0,  IF(IN6="R",SUM(HZ20)^2*SUM(ID20)/SUM(IC20),SUM(HZ20)^2*SUM(ID20)*(1-SUM(ID20))/(SUM(IC20)-1)),"")</f>
        <v>16.87912087912088</v>
      </c>
      <c r="ID71" s="941"/>
      <c r="IE71" s="941"/>
      <c r="IF71" s="941" t="str">
        <f xml:space="preserve"> IF(SUM(IH20)&gt;0,SUM(HZ20)*SUM(IH20),"")</f>
        <v/>
      </c>
      <c r="IG71" s="941" t="str">
        <f xml:space="preserve"> IF(SUM(IG20)&gt;0,  IF(IN6="R",SUM(HZ20)^2*SUM(IH20)/SUM(IG20),SUM(HZ20)^2*SUM(IH20)*(1-SUM(IH20))/(SUM(IG20)-1)),"")</f>
        <v/>
      </c>
      <c r="IH71" s="941"/>
      <c r="II71" s="959"/>
    </row>
    <row r="72" spans="1:243" x14ac:dyDescent="0.2">
      <c r="C72" s="958"/>
      <c r="D72" s="941"/>
      <c r="E72" s="941">
        <f xml:space="preserve"> IF(SUM(G21)&gt;0,SUM(C21)*SUM(G21),"")</f>
        <v>33</v>
      </c>
      <c r="F72" s="941">
        <f xml:space="preserve"> IF(SUM(F21)&gt;0,  IF(Q6="R",SUM(C21)^2*SUM(G21)/SUM(F21),SUM(C21)^2*SUM(G21)*(1-SUM(G21))/(SUM(F21)-1)),"")</f>
        <v>31.559345156889496</v>
      </c>
      <c r="G72" s="941"/>
      <c r="H72" s="941"/>
      <c r="I72" s="941" t="str">
        <f xml:space="preserve"> IF(SUM(K21)&gt;0,SUM(C21)*SUM(K21),"")</f>
        <v/>
      </c>
      <c r="J72" s="941" t="str">
        <f xml:space="preserve"> IF(SUM(J21)&gt;0,  IF(Q6="R",SUM(C21)^2*SUM(K21)/SUM(J21),SUM(C21)^2*SUM(K21)*(1-SUM(K21))/(SUM(J21)-1)),"")</f>
        <v/>
      </c>
      <c r="K72" s="941"/>
      <c r="L72" s="959"/>
      <c r="M72" t="str">
        <f xml:space="preserve"> IF(SUM(O21)&gt;0,SUM($C21)*SUM(O21),"")</f>
        <v/>
      </c>
      <c r="N72" s="958"/>
      <c r="O72" s="941"/>
      <c r="P72" s="941">
        <f xml:space="preserve"> IF(SUM(R21)&gt;0,SUM(N21)*SUM(R21),"")</f>
        <v>69</v>
      </c>
      <c r="Q72" s="941">
        <f xml:space="preserve"> IF(SUM(Q21)&gt;0,  IF(AB6="R",SUM(N21)^2*SUM(R21)/SUM(Q21),SUM(N21)^2*SUM(R21)*(1-SUM(R21))/(SUM(Q21)-1)),"")</f>
        <v>62.581395348837212</v>
      </c>
      <c r="R72" s="941"/>
      <c r="S72" s="941"/>
      <c r="T72" s="941" t="str">
        <f xml:space="preserve"> IF(SUM(V21)&gt;0,SUM(N21)*SUM(V21),"")</f>
        <v/>
      </c>
      <c r="U72" s="941" t="str">
        <f xml:space="preserve"> IF(SUM(U21)&gt;0,  IF(AB6="R",SUM(N21)^2*SUM(V21)/SUM(U21),SUM(N21)^2*SUM(V21)*(1-SUM(V21))/(SUM(U21)-1)),"")</f>
        <v/>
      </c>
      <c r="V72" s="941"/>
      <c r="W72" s="959"/>
      <c r="Y72" s="958"/>
      <c r="Z72" s="941"/>
      <c r="AA72" s="941">
        <f xml:space="preserve"> IF(SUM(AC21)&gt;0,SUM(Y21)*SUM(AC21),"")</f>
        <v>9</v>
      </c>
      <c r="AB72" s="941">
        <f xml:space="preserve"> IF(SUM(AB21)&gt;0,  IF(AM6="R",SUM(Y21)^2*SUM(AC21)/SUM(AB21),SUM(Y21)^2*SUM(AC21)*(1-SUM(AC21))/(SUM(AB21)-1)),"")</f>
        <v>8.8654205607476637</v>
      </c>
      <c r="AC72" s="941"/>
      <c r="AD72" s="941"/>
      <c r="AE72" s="941" t="str">
        <f xml:space="preserve"> IF(SUM(AG21)&gt;0,SUM(Y21)*SUM(AG21),"")</f>
        <v/>
      </c>
      <c r="AF72" s="941" t="str">
        <f xml:space="preserve"> IF(SUM(AF21)&gt;0,  IF(AM6="R",SUM(Y21)^2*SUM(AG21)/SUM(AF21),SUM(Y21)^2*SUM(AG21)*(1-SUM(AG21))/(SUM(AF21)-1)),"")</f>
        <v/>
      </c>
      <c r="AG72" s="941"/>
      <c r="AH72" s="959"/>
      <c r="AJ72" s="958"/>
      <c r="AK72" s="941"/>
      <c r="AL72" s="941">
        <f xml:space="preserve"> IF(SUM(AN21)&gt;0,SUM(AJ21)*SUM(AN21),"")</f>
        <v>69</v>
      </c>
      <c r="AM72" s="941">
        <f xml:space="preserve"> IF(SUM(AM21)&gt;0,  IF(AX6="R",SUM(AJ21)^2*SUM(AN21)/SUM(AM21),SUM(AJ21)^2*SUM(AN21)*(1-SUM(AN21))/(SUM(AM21)-1)),"")</f>
        <v>62.581395348837212</v>
      </c>
      <c r="AN72" s="941"/>
      <c r="AO72" s="941"/>
      <c r="AP72" s="941" t="str">
        <f xml:space="preserve"> IF(SUM(AR21)&gt;0,SUM(AJ21)*SUM(AR21),"")</f>
        <v/>
      </c>
      <c r="AQ72" s="941" t="str">
        <f xml:space="preserve"> IF(SUM(AQ21)&gt;0,  IF(AX6="R",SUM(AJ21)^2*SUM(AR21)/SUM(AQ21),SUM(AJ21)^2*SUM(AR21)*(1-SUM(AR21))/(SUM(AQ21)-1)),"")</f>
        <v/>
      </c>
      <c r="AR72" s="941"/>
      <c r="AS72" s="959"/>
      <c r="AU72" s="958"/>
      <c r="AV72" s="941"/>
      <c r="AW72" s="941">
        <f xml:space="preserve"> IF(SUM(AY21)&gt;0,SUM(AU21)*SUM(AY21),"")</f>
        <v>10</v>
      </c>
      <c r="AX72" s="941">
        <f xml:space="preserve"> IF(SUM(AX21)&gt;0,  IF(BI6="R",SUM(AU21)^2*SUM(AY21)/SUM(AX21),SUM(AU21)^2*SUM(AY21)*(1-SUM(AY21))/(SUM(AX21)-1)),"")</f>
        <v>9.8317757009345783</v>
      </c>
      <c r="AY72" s="941"/>
      <c r="AZ72" s="941"/>
      <c r="BA72" s="941" t="str">
        <f xml:space="preserve"> IF(SUM(BC21)&gt;0,SUM(AU21)*SUM(BC21),"")</f>
        <v/>
      </c>
      <c r="BB72" s="941" t="str">
        <f xml:space="preserve"> IF(SUM(BB21)&gt;0,  IF(BI6="R",SUM(AU21)^2*SUM(BC21)/SUM(BB21),SUM(AU21)^2*SUM(BC21)*(1-SUM(BC21))/(SUM(BB21)-1)),"")</f>
        <v/>
      </c>
      <c r="BC72" s="941"/>
      <c r="BD72" s="959"/>
      <c r="BF72" s="958"/>
      <c r="BG72" s="941"/>
      <c r="BH72" s="941">
        <f xml:space="preserve"> IF(SUM(BJ21)&gt;0,SUM(BF21)*SUM(BJ21),"")</f>
        <v>21</v>
      </c>
      <c r="BI72" s="941">
        <f xml:space="preserve"> IF(SUM(BI21)&gt;0,  IF(BT6="R",SUM(BF21)^2*SUM(BJ21)/SUM(BI21),SUM(BF21)^2*SUM(BJ21)*(1-SUM(BJ21))/(SUM(BI21)-1)),"")</f>
        <v>20.078947368421051</v>
      </c>
      <c r="BJ72" s="941"/>
      <c r="BK72" s="941"/>
      <c r="BL72" s="941" t="str">
        <f xml:space="preserve"> IF(SUM(BN21)&gt;0,SUM(BF21)*SUM(BN21),"")</f>
        <v/>
      </c>
      <c r="BM72" s="941" t="str">
        <f xml:space="preserve"> IF(SUM(BM21)&gt;0,  IF(BT6="R",SUM(BF21)^2*SUM(BN21)/SUM(BM21),SUM(BF21)^2*SUM(BN21)*(1-SUM(BN21))/(SUM(BM21)-1)),"")</f>
        <v/>
      </c>
      <c r="BN72" s="941"/>
      <c r="BO72" s="959"/>
      <c r="BQ72" s="958"/>
      <c r="BR72" s="941"/>
      <c r="BS72" s="941">
        <f xml:space="preserve"> IF(SUM(BU21)&gt;0,SUM(BQ21)*SUM(BU21),"")</f>
        <v>4</v>
      </c>
      <c r="BT72" s="941">
        <f xml:space="preserve"> IF(SUM(BT21)&gt;0,  IF(CE6="R",SUM(BQ21)^2*SUM(BU21)/SUM(BT21),SUM(BQ21)^2*SUM(BU21)*(1-SUM(BU21))/(SUM(BT21)-1)),"")</f>
        <v>3.9775700934579441</v>
      </c>
      <c r="BU72" s="941"/>
      <c r="BV72" s="941"/>
      <c r="BW72" s="941" t="str">
        <f xml:space="preserve"> IF(SUM(BY21)&gt;0,SUM(BQ21)*SUM(BY21),"")</f>
        <v/>
      </c>
      <c r="BX72" s="941" t="str">
        <f xml:space="preserve"> IF(SUM(BX21)&gt;0,  IF(CE6="R",SUM(BQ21)^2*SUM(BY21)/SUM(BX21),SUM(BQ21)^2*SUM(BY21)*(1-SUM(BY21))/(SUM(BX21)-1)),"")</f>
        <v/>
      </c>
      <c r="BY72" s="941"/>
      <c r="BZ72" s="959"/>
      <c r="CB72" s="958"/>
      <c r="CC72" s="941"/>
      <c r="CD72" s="941">
        <f xml:space="preserve"> IF(SUM(CF21)&gt;0,SUM(CB21)*SUM(CF21),"")</f>
        <v>50</v>
      </c>
      <c r="CE72" s="941">
        <f xml:space="preserve"> IF(SUM(CE21)&gt;0,  IF(CP6="R",SUM(CB21)^2*SUM(CF21)/SUM(CE21),SUM(CB21)^2*SUM(CF21)*(1-SUM(CF21))/(SUM(CE21)-1)),"")</f>
        <v>44.627192982456137</v>
      </c>
      <c r="CF72" s="941"/>
      <c r="CG72" s="941"/>
      <c r="CH72" s="941" t="str">
        <f xml:space="preserve"> IF(SUM(CJ21)&gt;0,SUM(CB21)*SUM(CJ21),"")</f>
        <v/>
      </c>
      <c r="CI72" s="941" t="str">
        <f xml:space="preserve"> IF(SUM(CI21)&gt;0,  IF(CP6="R",SUM(CB21)^2*SUM(CJ21)/SUM(CI21),SUM(CB21)^2*SUM(CJ21)*(1-SUM(CJ21))/(SUM(CI21)-1)),"")</f>
        <v/>
      </c>
      <c r="CJ72" s="941"/>
      <c r="CK72" s="959"/>
      <c r="CM72" s="958"/>
      <c r="CN72" s="941"/>
      <c r="CO72" s="941">
        <f xml:space="preserve"> IF(SUM(CQ21)&gt;0,SUM(CM21)*SUM(CQ21),"")</f>
        <v>113.99999999999999</v>
      </c>
      <c r="CP72" s="941">
        <f xml:space="preserve"> IF(SUM(CP21)&gt;0,  IF(DA6="R",SUM(CM21)^2*SUM(CQ21)/SUM(CP21),SUM(CM21)^2*SUM(CQ21)*(1-SUM(CQ21))/(SUM(CP21)-1)),"")</f>
        <v>96.42564802182811</v>
      </c>
      <c r="CQ72" s="941"/>
      <c r="CR72" s="941"/>
      <c r="CS72" s="941" t="str">
        <f xml:space="preserve"> IF(SUM(CU21)&gt;0,SUM(CM21)*SUM(CU21),"")</f>
        <v/>
      </c>
      <c r="CT72" s="941" t="str">
        <f xml:space="preserve"> IF(SUM(CT21)&gt;0,  IF(DA6="R",SUM(CM21)^2*SUM(CU21)/SUM(CT21),SUM(CM21)^2*SUM(CU21)*(1-SUM(CU21))/(SUM(CT21)-1)),"")</f>
        <v/>
      </c>
      <c r="CU72" s="941"/>
      <c r="CV72" s="959"/>
      <c r="CW72" t="str">
        <f xml:space="preserve"> IF(SUM(CY21)&gt;0,SUM($C21)*SUM(CY21),"")</f>
        <v/>
      </c>
      <c r="CX72" s="958"/>
      <c r="CY72" s="941"/>
      <c r="CZ72" s="941">
        <f xml:space="preserve"> IF(SUM(DB21)&gt;0,SUM(CX21)*SUM(DB21),"")</f>
        <v>237.99999999999997</v>
      </c>
      <c r="DA72" s="941">
        <f xml:space="preserve"> IF(SUM(DA21)&gt;0,  IF(DL6="R",SUM(CX21)^2*SUM(DB21)/SUM(DA21),SUM(CX21)^2*SUM(DB21)*(1-SUM(DB21))/(SUM(DA21)-1)),"")</f>
        <v>160.83720930232553</v>
      </c>
      <c r="DB72" s="941"/>
      <c r="DC72" s="941"/>
      <c r="DD72" s="941" t="str">
        <f xml:space="preserve"> IF(SUM(DF21)&gt;0,SUM(CX21)*SUM(DF21),"")</f>
        <v/>
      </c>
      <c r="DE72" s="941" t="str">
        <f xml:space="preserve"> IF(SUM(DE21)&gt;0,  IF(DL6="R",SUM(CX21)^2*SUM(DF21)/SUM(DE21),SUM(CX21)^2*SUM(DF21)*(1-SUM(DF21))/(SUM(DE21)-1)),"")</f>
        <v/>
      </c>
      <c r="DF72" s="941"/>
      <c r="DG72" s="959"/>
      <c r="DI72" s="958"/>
      <c r="DJ72" s="941"/>
      <c r="DK72" s="941">
        <f xml:space="preserve"> IF(SUM(DM21)&gt;0,SUM(DI21)*SUM(DM21),"")</f>
        <v>8</v>
      </c>
      <c r="DL72" s="941">
        <f xml:space="preserve"> IF(SUM(DL21)&gt;0,  IF(DW6="R",SUM(DI21)^2*SUM(DM21)/SUM(DL21),SUM(DI21)^2*SUM(DM21)*(1-SUM(DM21))/(SUM(DL21)-1)),"")</f>
        <v>7.715736040609138</v>
      </c>
      <c r="DM72" s="941"/>
      <c r="DN72" s="941"/>
      <c r="DO72" s="941" t="str">
        <f xml:space="preserve"> IF(SUM(DQ21)&gt;0,SUM(DI21)*SUM(DQ21),"")</f>
        <v/>
      </c>
      <c r="DP72" s="941" t="str">
        <f xml:space="preserve"> IF(SUM(DP21)&gt;0,  IF(DW6="R",SUM(DI21)^2*SUM(DQ21)/SUM(DP21),SUM(DI21)^2*SUM(DQ21)*(1-SUM(DQ21))/(SUM(DP21)-1)),"")</f>
        <v/>
      </c>
      <c r="DQ72" s="941"/>
      <c r="DR72" s="959"/>
      <c r="DT72" s="958"/>
      <c r="DU72" s="941"/>
      <c r="DV72" s="941">
        <f xml:space="preserve"> IF(SUM(DX21)&gt;0,SUM(DT21)*SUM(DX21),"")</f>
        <v>20</v>
      </c>
      <c r="DW72" s="941">
        <f xml:space="preserve"> IF(SUM(DW21)&gt;0,  IF(EH6="R",SUM(DT21)^2*SUM(DX21)/SUM(DW21),SUM(DT21)^2*SUM(DX21)*(1-SUM(DX21))/(SUM(DW21)-1)),"")</f>
        <v>18.613138686131386</v>
      </c>
      <c r="DX72" s="941"/>
      <c r="DY72" s="941"/>
      <c r="DZ72" s="941" t="str">
        <f xml:space="preserve"> IF(SUM(EB21)&gt;0,SUM(DT21)*SUM(EB21),"")</f>
        <v/>
      </c>
      <c r="EA72" s="941" t="str">
        <f xml:space="preserve"> IF(SUM(EA21)&gt;0,  IF(EH6="R",SUM(DT21)^2*SUM(EB21)/SUM(EA21),SUM(DT21)^2*SUM(EB21)*(1-SUM(EB21))/(SUM(EA21)-1)),"")</f>
        <v/>
      </c>
      <c r="EB72" s="941"/>
      <c r="EC72" s="959"/>
      <c r="EE72" s="958"/>
      <c r="EF72" s="941"/>
      <c r="EG72" s="941">
        <f xml:space="preserve"> IF(SUM(EI21)&gt;0,SUM(EE21)*SUM(EI21),"")</f>
        <v>21</v>
      </c>
      <c r="EH72" s="941">
        <f xml:space="preserve"> IF(SUM(EH21)&gt;0,  IF(ES6="R",SUM(EE21)^2*SUM(EI21)/SUM(EH21),SUM(EE21)^2*SUM(EI21)*(1-SUM(EI21))/(SUM(EH21)-1)),"")</f>
        <v>18.868020304568528</v>
      </c>
      <c r="EI72" s="941"/>
      <c r="EJ72" s="941"/>
      <c r="EK72" s="941" t="str">
        <f xml:space="preserve"> IF(SUM(EM21)&gt;0,SUM(EE21)*SUM(EM21),"")</f>
        <v/>
      </c>
      <c r="EL72" s="941" t="str">
        <f xml:space="preserve"> IF(SUM(EL21)&gt;0,  IF(ES6="R",SUM(EE21)^2*SUM(EM21)/SUM(EL21),SUM(EE21)^2*SUM(EM21)*(1-SUM(EM21))/(SUM(EL21)-1)),"")</f>
        <v/>
      </c>
      <c r="EM72" s="941"/>
      <c r="EN72" s="959"/>
      <c r="EP72" s="958"/>
      <c r="EQ72" s="941"/>
      <c r="ER72" s="941">
        <f xml:space="preserve"> IF(SUM(ET21)&gt;0,SUM(EP21)*SUM(ET21),"")</f>
        <v>59</v>
      </c>
      <c r="ES72" s="941">
        <f xml:space="preserve"> IF(SUM(ES21)&gt;0,  IF(FD6="R",SUM(EP21)^2*SUM(ET21)/SUM(ES21),SUM(EP21)^2*SUM(ET21)*(1-SUM(ET21))/(SUM(ES21)-1)),"")</f>
        <v>46.510948905109487</v>
      </c>
      <c r="ET72" s="941"/>
      <c r="EU72" s="941"/>
      <c r="EV72" s="941" t="str">
        <f xml:space="preserve"> IF(SUM(EX21)&gt;0,SUM(EP21)*SUM(EX21),"")</f>
        <v/>
      </c>
      <c r="EW72" s="941">
        <f xml:space="preserve"> IF(SUM(EW21)&gt;0,  IF(FD6="R",SUM(EP21)^2*SUM(EX21)/SUM(EW21),SUM(EP21)^2*SUM(EX21)*(1-SUM(EX21))/(SUM(EW21)-1)),"")</f>
        <v>0</v>
      </c>
      <c r="EX72" s="941"/>
      <c r="EY72" s="959"/>
      <c r="FA72" s="958"/>
      <c r="FB72" s="941"/>
      <c r="FC72" s="941">
        <f xml:space="preserve"> IF(SUM(FE21)&gt;0,SUM(FA21)*SUM(FE21),"")</f>
        <v>38</v>
      </c>
      <c r="FD72" s="941">
        <f xml:space="preserve"> IF(SUM(FD21)&gt;0,  IF(FO6="R",SUM(FA21)^2*SUM(FE21)/SUM(FD21),SUM(FA21)^2*SUM(FE21)*(1-SUM(FE21))/(SUM(FD21)-1)),"")</f>
        <v>35.498220640569393</v>
      </c>
      <c r="FE72" s="941"/>
      <c r="FF72" s="941"/>
      <c r="FG72" s="941" t="str">
        <f xml:space="preserve"> IF(SUM(FI21)&gt;0,SUM(FA21)*SUM(FI21),"")</f>
        <v/>
      </c>
      <c r="FH72" s="941" t="str">
        <f xml:space="preserve"> IF(SUM(FH21)&gt;0,  IF(FO6="R",SUM(FA21)^2*SUM(FI21)/SUM(FH21),SUM(FA21)^2*SUM(FI21)*(1-SUM(FI21))/(SUM(FH21)-1)),"")</f>
        <v/>
      </c>
      <c r="FI72" s="941"/>
      <c r="FJ72" s="959"/>
      <c r="FL72" s="958"/>
      <c r="FM72" s="941"/>
      <c r="FN72" s="941">
        <f xml:space="preserve"> IF(SUM(FP21)&gt;0,SUM(FL21)*SUM(FP21),"")</f>
        <v>37</v>
      </c>
      <c r="FO72" s="941">
        <f xml:space="preserve"> IF(SUM(FO21)&gt;0,  IF(FZ6="R",SUM(FL21)^2*SUM(FP21)/SUM(FO21),SUM(FL21)^2*SUM(FP21)*(1-SUM(FP21))/(SUM(FO21)-1)),"")</f>
        <v>35.017857142857146</v>
      </c>
      <c r="FP72" s="941"/>
      <c r="FQ72" s="941"/>
      <c r="FR72" s="941" t="str">
        <f xml:space="preserve"> IF(SUM(FT21)&gt;0,SUM(FL21)*SUM(FT21),"")</f>
        <v/>
      </c>
      <c r="FS72" s="941" t="str">
        <f xml:space="preserve"> IF(SUM(FS21)&gt;0,  IF(FZ6="R",SUM(FL21)^2*SUM(FT21)/SUM(FS21),SUM(FL21)^2*SUM(FT21)*(1-SUM(FT21))/(SUM(FS21)-1)),"")</f>
        <v/>
      </c>
      <c r="FT72" s="941"/>
      <c r="FU72" s="959"/>
      <c r="FW72" s="958"/>
      <c r="FX72" s="941"/>
      <c r="FY72" s="941">
        <f xml:space="preserve"> IF(SUM(GA21)&gt;0,SUM(FW21)*SUM(GA21),"")</f>
        <v>18</v>
      </c>
      <c r="FZ72" s="941">
        <f xml:space="preserve"> IF(SUM(FZ21)&gt;0,  IF(GK6="R",SUM(FW21)^2*SUM(GA21)/SUM(FZ21),SUM(FW21)^2*SUM(GA21)*(1-SUM(GA21))/(SUM(FZ21)-1)),"")</f>
        <v>16.446700507614214</v>
      </c>
      <c r="GA72" s="941"/>
      <c r="GB72" s="941"/>
      <c r="GC72" s="941" t="str">
        <f xml:space="preserve"> IF(SUM(GE21)&gt;0,SUM(FW21)*SUM(GE21),"")</f>
        <v/>
      </c>
      <c r="GD72" s="941" t="str">
        <f xml:space="preserve"> IF(SUM(GD21)&gt;0,  IF(GK6="R",SUM(FW21)^2*SUM(GE21)/SUM(GD21),SUM(FW21)^2*SUM(GE21)*(1-SUM(GE21))/(SUM(GD21)-1)),"")</f>
        <v/>
      </c>
      <c r="GE72" s="941"/>
      <c r="GF72" s="959"/>
      <c r="GH72" s="958"/>
      <c r="GI72" s="941"/>
      <c r="GJ72" s="941">
        <f t="shared" ref="GJ72:GJ118" si="46" xml:space="preserve"> IF(SUM(GL21)&gt;0,SUM($C21)*SUM(GL21),"")</f>
        <v>34.698181818181816</v>
      </c>
      <c r="GK72" s="941">
        <f xml:space="preserve"> IF(SUM(GK21)&gt;0,  IF(GV6="R",SUM($C21)^2*SUM(GL21)/SUM(GK21),SUM($C21)^2*SUM(GL21)*(1-SUM(GL21))/(SUM(GK21)-1)),"")</f>
        <v>88.556575303130842</v>
      </c>
      <c r="GL72" s="941"/>
      <c r="GM72" s="941"/>
      <c r="GN72" s="941" t="str">
        <f xml:space="preserve"> IF(SUM(GP21)&gt;0,SUM($C21)*SUM(GP21),"")</f>
        <v/>
      </c>
      <c r="GO72" s="941" t="str">
        <f xml:space="preserve"> IF(SUM(GO21)&gt;0,  IF(GV6="R",SUM($C21)^2*SUM(GP21)/SUM(GO21),SUM($C21)^2*SUM(GP21)*(1-SUM(GP21))/(SUM(GO21)-1)),"")</f>
        <v/>
      </c>
      <c r="GP72" s="941"/>
      <c r="GQ72" s="959"/>
      <c r="GS72" s="958"/>
      <c r="GT72" s="941"/>
      <c r="GU72" s="941">
        <f xml:space="preserve"> IF(SUM(GW21)&gt;0,SUM(GS21)*SUM(GW21),"")</f>
        <v>14</v>
      </c>
      <c r="GV72" s="941">
        <f xml:space="preserve"> IF(SUM(GV21)&gt;0,  IF(HG6="R",SUM(GS21)^2*SUM(GW21)/SUM(GV21),SUM(GS21)^2*SUM(GW21)*(1-SUM(GW21))/(SUM(GV21)-1)),"")</f>
        <v>13.076142131979696</v>
      </c>
      <c r="GW72" s="941"/>
      <c r="GX72" s="941"/>
      <c r="GY72" s="941" t="str">
        <f xml:space="preserve"> IF(SUM(HA21)&gt;0,SUM(GS21)*SUM(HA21),"")</f>
        <v/>
      </c>
      <c r="GZ72" s="941" t="str">
        <f xml:space="preserve"> IF(SUM(GZ21)&gt;0,  IF(HG6="R",SUM(GS21)^2*SUM(HA21)/SUM(GZ21),SUM(GS21)^2*SUM(HA21)*(1-SUM(HA21))/(SUM(GZ21)-1)),"")</f>
        <v/>
      </c>
      <c r="HA72" s="941"/>
      <c r="HB72" s="959"/>
      <c r="HD72" s="958"/>
      <c r="HE72" s="941"/>
      <c r="HF72" s="941">
        <f xml:space="preserve"> IF(SUM(HH21)&gt;0,SUM(HD21)*SUM(HH21),"")</f>
        <v>37</v>
      </c>
      <c r="HG72" s="941">
        <f xml:space="preserve"> IF(SUM(HG21)&gt;0,  IF(HR6="R",SUM(HD21)^2*SUM(HH21)/SUM(HG21),SUM(HD21)^2*SUM(HH21)*(1-SUM(HH21))/(SUM(HG21)-1)),"")</f>
        <v>32.138686131386862</v>
      </c>
      <c r="HH72" s="941"/>
      <c r="HI72" s="941"/>
      <c r="HJ72" s="941" t="str">
        <f xml:space="preserve"> IF(SUM(HL21)&gt;0,SUM(HD21)*SUM(HL21),"")</f>
        <v/>
      </c>
      <c r="HK72" s="941" t="str">
        <f xml:space="preserve"> IF(SUM(HK21)&gt;0,  IF(HR6="R",SUM(HD21)^2*SUM(HL21)/SUM(HK21),SUM(HD21)^2*SUM(HL21)*(1-SUM(HL21))/(SUM(HK21)-1)),"")</f>
        <v/>
      </c>
      <c r="HL72" s="941"/>
      <c r="HM72" s="959"/>
      <c r="HO72" s="958"/>
      <c r="HP72" s="941"/>
      <c r="HQ72" s="941">
        <f xml:space="preserve"> IF(SUM(HS21)&gt;0,SUM(HO21)*SUM(HS21),"")</f>
        <v>14</v>
      </c>
      <c r="HR72" s="941">
        <f xml:space="preserve"> IF(SUM(HR21)&gt;0,  IF(IC6="R",SUM(HO21)^2*SUM(HS21)/SUM(HR21),SUM(HO21)^2*SUM(HS21)*(1-SUM(HS21))/(SUM(HR21)-1)),"")</f>
        <v>13.076142131979696</v>
      </c>
      <c r="HS72" s="941"/>
      <c r="HT72" s="941"/>
      <c r="HU72" s="941" t="str">
        <f xml:space="preserve"> IF(SUM(HW21)&gt;0,SUM(HO21)*SUM(HW21),"")</f>
        <v/>
      </c>
      <c r="HV72" s="941" t="str">
        <f xml:space="preserve"> IF(SUM(HV21)&gt;0,  IF(IC6="R",SUM(HO21)^2*SUM(HW21)/SUM(HV21),SUM(HO21)^2*SUM(HW21)*(1-SUM(HW21))/(SUM(HV21)-1)),"")</f>
        <v/>
      </c>
      <c r="HW72" s="941"/>
      <c r="HX72" s="959"/>
      <c r="HZ72" s="958"/>
      <c r="IA72" s="941"/>
      <c r="IB72" s="941">
        <f xml:space="preserve"> IF(SUM(ID21)&gt;0,SUM(HZ21)*SUM(ID21),"")</f>
        <v>37</v>
      </c>
      <c r="IC72" s="941">
        <f xml:space="preserve"> IF(SUM(IC21)&gt;0,  IF(IN6="R",SUM(HZ21)^2*SUM(ID21)/SUM(IC21),SUM(HZ21)^2*SUM(ID21)*(1-SUM(ID21))/(SUM(IC21)-1)),"")</f>
        <v>32.138686131386862</v>
      </c>
      <c r="ID72" s="941"/>
      <c r="IE72" s="941"/>
      <c r="IF72" s="941" t="str">
        <f xml:space="preserve"> IF(SUM(IH21)&gt;0,SUM(HZ21)*SUM(IH21),"")</f>
        <v/>
      </c>
      <c r="IG72" s="941" t="str">
        <f xml:space="preserve"> IF(SUM(IG21)&gt;0,  IF(IN6="R",SUM(HZ21)^2*SUM(IH21)/SUM(IG21),SUM(HZ21)^2*SUM(IH21)*(1-SUM(IH21))/(SUM(IG21)-1)),"")</f>
        <v/>
      </c>
      <c r="IH72" s="941"/>
      <c r="II72" s="959"/>
    </row>
    <row r="73" spans="1:243" x14ac:dyDescent="0.2">
      <c r="C73" s="958"/>
      <c r="D73" s="941"/>
      <c r="E73" s="941">
        <f xml:space="preserve"> IF(SUM(G22)&gt;0,SUM(C22)*SUM(G22),"")</f>
        <v>7</v>
      </c>
      <c r="F73" s="941">
        <f xml:space="preserve"> IF(SUM(F22)&gt;0,  IF(Q6="R",SUM(C22)^2*SUM(G22)/SUM(F22),SUM(C22)^2*SUM(G22)*(1-SUM(G22))/(SUM(F22)-1)),"")</f>
        <v>6.6410256410256414</v>
      </c>
      <c r="G73" s="941"/>
      <c r="H73" s="941"/>
      <c r="I73" s="941" t="str">
        <f xml:space="preserve"> IF(SUM(K22)&gt;0,SUM(C22)*SUM(K22),"")</f>
        <v/>
      </c>
      <c r="J73" s="941" t="str">
        <f xml:space="preserve"> IF(SUM(J22)&gt;0,  IF(Q6="R",SUM(C22)^2*SUM(K22)/SUM(J22),SUM(C22)^2*SUM(K22)*(1-SUM(K22))/(SUM(J22)-1)),"")</f>
        <v/>
      </c>
      <c r="K73" s="941"/>
      <c r="L73" s="959"/>
      <c r="M73" t="str">
        <f xml:space="preserve"> IF(SUM(O22)&gt;0,SUM($C22)*SUM(O22),"")</f>
        <v/>
      </c>
      <c r="N73" s="958"/>
      <c r="O73" s="941"/>
      <c r="P73" s="941">
        <f xml:space="preserve"> IF(SUM(R22)&gt;0,SUM(N22)*SUM(R22),"")</f>
        <v>15</v>
      </c>
      <c r="Q73" s="941">
        <f xml:space="preserve"> IF(SUM(Q22)&gt;0,  IF(AB6="R",SUM(N22)^2*SUM(R22)/SUM(Q22),SUM(N22)^2*SUM(R22)*(1-SUM(R22))/(SUM(Q22)-1)),"")</f>
        <v>12.439024390243903</v>
      </c>
      <c r="R73" s="941"/>
      <c r="S73" s="941"/>
      <c r="T73" s="941" t="str">
        <f xml:space="preserve"> IF(SUM(V22)&gt;0,SUM(N22)*SUM(V22),"")</f>
        <v/>
      </c>
      <c r="U73" s="941" t="str">
        <f xml:space="preserve"> IF(SUM(U22)&gt;0,  IF(AB6="R",SUM(N22)^2*SUM(V22)/SUM(U22),SUM(N22)^2*SUM(V22)*(1-SUM(V22))/(SUM(U22)-1)),"")</f>
        <v/>
      </c>
      <c r="V73" s="941"/>
      <c r="W73" s="959"/>
      <c r="Y73" s="958"/>
      <c r="Z73" s="941"/>
      <c r="AA73" s="941">
        <f xml:space="preserve"> IF(SUM(AC22)&gt;0,SUM(Y22)*SUM(AC22),"")</f>
        <v>1</v>
      </c>
      <c r="AB73" s="941">
        <f xml:space="preserve"> IF(SUM(AB22)&gt;0,  IF(AM6="R",SUM(Y22)^2*SUM(AC22)/SUM(AB22),SUM(Y22)^2*SUM(AC22)*(1-SUM(AC22))/(SUM(AB22)-1)),"")</f>
        <v>1</v>
      </c>
      <c r="AC73" s="941"/>
      <c r="AD73" s="941"/>
      <c r="AE73" s="941" t="str">
        <f xml:space="preserve"> IF(SUM(AG22)&gt;0,SUM(Y22)*SUM(AG22),"")</f>
        <v/>
      </c>
      <c r="AF73" s="941" t="str">
        <f xml:space="preserve"> IF(SUM(AF22)&gt;0,  IF(AM6="R",SUM(Y22)^2*SUM(AG22)/SUM(AF22),SUM(Y22)^2*SUM(AG22)*(1-SUM(AG22))/(SUM(AF22)-1)),"")</f>
        <v/>
      </c>
      <c r="AG73" s="941"/>
      <c r="AH73" s="959"/>
      <c r="AJ73" s="958"/>
      <c r="AK73" s="941"/>
      <c r="AL73" s="941">
        <f xml:space="preserve"> IF(SUM(AN22)&gt;0,SUM(AJ22)*SUM(AN22),"")</f>
        <v>15</v>
      </c>
      <c r="AM73" s="941">
        <f xml:space="preserve"> IF(SUM(AM22)&gt;0,  IF(AX6="R",SUM(AJ22)^2*SUM(AN22)/SUM(AM22),SUM(AJ22)^2*SUM(AN22)*(1-SUM(AN22))/(SUM(AM22)-1)),"")</f>
        <v>12.439024390243903</v>
      </c>
      <c r="AN73" s="941"/>
      <c r="AO73" s="941"/>
      <c r="AP73" s="941" t="str">
        <f xml:space="preserve"> IF(SUM(AR22)&gt;0,SUM(AJ22)*SUM(AR22),"")</f>
        <v/>
      </c>
      <c r="AQ73" s="941" t="str">
        <f xml:space="preserve"> IF(SUM(AQ22)&gt;0,  IF(AX6="R",SUM(AJ22)^2*SUM(AR22)/SUM(AQ22),SUM(AJ22)^2*SUM(AR22)*(1-SUM(AR22))/(SUM(AQ22)-1)),"")</f>
        <v/>
      </c>
      <c r="AR73" s="941"/>
      <c r="AS73" s="959"/>
      <c r="AU73" s="958"/>
      <c r="AV73" s="941"/>
      <c r="AW73" s="941">
        <f xml:space="preserve"> IF(SUM(AY22)&gt;0,SUM(AU22)*SUM(AY22),"")</f>
        <v>1</v>
      </c>
      <c r="AX73" s="941">
        <f xml:space="preserve"> IF(SUM(AX22)&gt;0,  IF(BI6="R",SUM(AU22)^2*SUM(AY22)/SUM(AX22),SUM(AU22)^2*SUM(AY22)*(1-SUM(AY22))/(SUM(AX22)-1)),"")</f>
        <v>1</v>
      </c>
      <c r="AY73" s="941"/>
      <c r="AZ73" s="941"/>
      <c r="BA73" s="941" t="str">
        <f xml:space="preserve"> IF(SUM(BC22)&gt;0,SUM(AU22)*SUM(BC22),"")</f>
        <v/>
      </c>
      <c r="BB73" s="941" t="str">
        <f xml:space="preserve"> IF(SUM(BB22)&gt;0,  IF(BI6="R",SUM(AU22)^2*SUM(BC22)/SUM(BB22),SUM(AU22)^2*SUM(BC22)*(1-SUM(BC22))/(SUM(BB22)-1)),"")</f>
        <v/>
      </c>
      <c r="BC73" s="941"/>
      <c r="BD73" s="959"/>
      <c r="BF73" s="958"/>
      <c r="BG73" s="941"/>
      <c r="BH73" s="941" t="str">
        <f xml:space="preserve"> IF(SUM(BJ22)&gt;0,SUM(BF22)*SUM(BJ22),"")</f>
        <v/>
      </c>
      <c r="BI73" s="941">
        <f xml:space="preserve"> IF(SUM(BI22)&gt;0,  IF(BT6="R",SUM(BF22)^2*SUM(BJ22)/SUM(BI22),SUM(BF22)^2*SUM(BJ22)*(1-SUM(BJ22))/(SUM(BI22)-1)),"")</f>
        <v>0</v>
      </c>
      <c r="BJ73" s="941"/>
      <c r="BK73" s="941"/>
      <c r="BL73" s="941" t="str">
        <f xml:space="preserve"> IF(SUM(BN22)&gt;0,SUM(BF22)*SUM(BN22),"")</f>
        <v/>
      </c>
      <c r="BM73" s="941" t="str">
        <f xml:space="preserve"> IF(SUM(BM22)&gt;0,  IF(BT6="R",SUM(BF22)^2*SUM(BN22)/SUM(BM22),SUM(BF22)^2*SUM(BN22)*(1-SUM(BN22))/(SUM(BM22)-1)),"")</f>
        <v/>
      </c>
      <c r="BN73" s="941"/>
      <c r="BO73" s="959"/>
      <c r="BQ73" s="958"/>
      <c r="BR73" s="941"/>
      <c r="BS73" s="941" t="str">
        <f xml:space="preserve"> IF(SUM(BU22)&gt;0,SUM(BQ22)*SUM(BU22),"")</f>
        <v/>
      </c>
      <c r="BT73" s="941">
        <f xml:space="preserve"> IF(SUM(BT22)&gt;0,  IF(CE6="R",SUM(BQ22)^2*SUM(BU22)/SUM(BT22),SUM(BQ22)^2*SUM(BU22)*(1-SUM(BU22))/(SUM(BT22)-1)),"")</f>
        <v>0</v>
      </c>
      <c r="BU73" s="941"/>
      <c r="BV73" s="941"/>
      <c r="BW73" s="941" t="str">
        <f xml:space="preserve"> IF(SUM(BY22)&gt;0,SUM(BQ22)*SUM(BY22),"")</f>
        <v/>
      </c>
      <c r="BX73" s="941" t="str">
        <f xml:space="preserve"> IF(SUM(BX22)&gt;0,  IF(CE6="R",SUM(BQ22)^2*SUM(BY22)/SUM(BX22),SUM(BQ22)^2*SUM(BY22)*(1-SUM(BY22))/(SUM(BX22)-1)),"")</f>
        <v/>
      </c>
      <c r="BY73" s="941"/>
      <c r="BZ73" s="959"/>
      <c r="CB73" s="958"/>
      <c r="CC73" s="941"/>
      <c r="CD73" s="941">
        <f xml:space="preserve"> IF(SUM(CF22)&gt;0,SUM(CB22)*SUM(CF22),"")</f>
        <v>3</v>
      </c>
      <c r="CE73" s="941">
        <f xml:space="preserve"> IF(SUM(CE22)&gt;0,  IF(CP6="R",SUM(CB22)^2*SUM(CF22)/SUM(CE22),SUM(CB22)^2*SUM(CF22)*(1-SUM(CF22))/(SUM(CE22)-1)),"")</f>
        <v>2.625</v>
      </c>
      <c r="CF73" s="941"/>
      <c r="CG73" s="941"/>
      <c r="CH73" s="941" t="str">
        <f xml:space="preserve"> IF(SUM(CJ22)&gt;0,SUM(CB22)*SUM(CJ22),"")</f>
        <v/>
      </c>
      <c r="CI73" s="941" t="str">
        <f xml:space="preserve"> IF(SUM(CI22)&gt;0,  IF(CP6="R",SUM(CB22)^2*SUM(CJ22)/SUM(CI22),SUM(CB22)^2*SUM(CJ22)*(1-SUM(CJ22))/(SUM(CI22)-1)),"")</f>
        <v/>
      </c>
      <c r="CJ73" s="941"/>
      <c r="CK73" s="959"/>
      <c r="CM73" s="958"/>
      <c r="CN73" s="941"/>
      <c r="CO73" s="941">
        <f xml:space="preserve"> IF(SUM(CQ22)&gt;0,SUM(CM22)*SUM(CQ22),"")</f>
        <v>17</v>
      </c>
      <c r="CP73" s="941">
        <f xml:space="preserve"> IF(SUM(CP22)&gt;0,  IF(DA6="R",SUM(CM22)^2*SUM(CQ22)/SUM(CP22),SUM(CM22)^2*SUM(CQ22)*(1-SUM(CQ22))/(SUM(CP22)-1)),"")</f>
        <v>14.675213675213673</v>
      </c>
      <c r="CQ73" s="941"/>
      <c r="CR73" s="941"/>
      <c r="CS73" s="941" t="str">
        <f xml:space="preserve"> IF(SUM(CU22)&gt;0,SUM(CM22)*SUM(CU22),"")</f>
        <v/>
      </c>
      <c r="CT73" s="941" t="str">
        <f xml:space="preserve"> IF(SUM(CT22)&gt;0,  IF(DA6="R",SUM(CM22)^2*SUM(CU22)/SUM(CT22),SUM(CM22)^2*SUM(CU22)*(1-SUM(CU22))/(SUM(CT22)-1)),"")</f>
        <v/>
      </c>
      <c r="CU73" s="941"/>
      <c r="CV73" s="959"/>
      <c r="CW73" t="str">
        <f xml:space="preserve"> IF(SUM(CY22)&gt;0,SUM($C22)*SUM(CY22),"")</f>
        <v/>
      </c>
      <c r="CX73" s="958"/>
      <c r="CY73" s="941"/>
      <c r="CZ73" s="941">
        <f xml:space="preserve"> IF(SUM(DB22)&gt;0,SUM(CX22)*SUM(DB22),"")</f>
        <v>22</v>
      </c>
      <c r="DA73" s="941">
        <f xml:space="preserve"> IF(SUM(DA22)&gt;0,  IF(DL6="R",SUM(CX22)^2*SUM(DB22)/SUM(DA22),SUM(CX22)^2*SUM(DB22)*(1-SUM(DB22))/(SUM(DA22)-1)),"")</f>
        <v>16.365853658536587</v>
      </c>
      <c r="DB73" s="941"/>
      <c r="DC73" s="941"/>
      <c r="DD73" s="941" t="str">
        <f xml:space="preserve"> IF(SUM(DF22)&gt;0,SUM(CX22)*SUM(DF22),"")</f>
        <v/>
      </c>
      <c r="DE73" s="941" t="str">
        <f xml:space="preserve"> IF(SUM(DE22)&gt;0,  IF(DL6="R",SUM(CX22)^2*SUM(DF22)/SUM(DE22),SUM(CX22)^2*SUM(DF22)*(1-SUM(DF22))/(SUM(DE22)-1)),"")</f>
        <v/>
      </c>
      <c r="DF73" s="941"/>
      <c r="DG73" s="959"/>
      <c r="DI73" s="958"/>
      <c r="DJ73" s="941"/>
      <c r="DK73" s="941">
        <f xml:space="preserve"> IF(SUM(DM22)&gt;0,SUM(DI22)*SUM(DM22),"")</f>
        <v>1</v>
      </c>
      <c r="DL73" s="941">
        <f xml:space="preserve"> IF(SUM(DL22)&gt;0,  IF(DW6="R",SUM(DI22)^2*SUM(DM22)/SUM(DL22),SUM(DI22)^2*SUM(DM22)*(1-SUM(DM22))/(SUM(DL22)-1)),"")</f>
        <v>1</v>
      </c>
      <c r="DM73" s="941"/>
      <c r="DN73" s="941"/>
      <c r="DO73" s="941" t="str">
        <f xml:space="preserve"> IF(SUM(DQ22)&gt;0,SUM(DI22)*SUM(DQ22),"")</f>
        <v/>
      </c>
      <c r="DP73" s="941" t="str">
        <f xml:space="preserve"> IF(SUM(DP22)&gt;0,  IF(DW6="R",SUM(DI22)^2*SUM(DQ22)/SUM(DP22),SUM(DI22)^2*SUM(DQ22)*(1-SUM(DQ22))/(SUM(DP22)-1)),"")</f>
        <v/>
      </c>
      <c r="DQ73" s="941"/>
      <c r="DR73" s="959"/>
      <c r="DT73" s="958"/>
      <c r="DU73" s="941"/>
      <c r="DV73" s="941">
        <f xml:space="preserve"> IF(SUM(DX22)&gt;0,SUM(DT22)*SUM(DX22),"")</f>
        <v>9</v>
      </c>
      <c r="DW73" s="941">
        <f xml:space="preserve"> IF(SUM(DW22)&gt;0,  IF(EH6="R",SUM(DT22)^2*SUM(DX22)/SUM(DW22),SUM(DT22)^2*SUM(DX22)*(1-SUM(DX22))/(SUM(DW22)-1)),"")</f>
        <v>7.8923076923076927</v>
      </c>
      <c r="DX73" s="941"/>
      <c r="DY73" s="941"/>
      <c r="DZ73" s="941" t="str">
        <f xml:space="preserve"> IF(SUM(EB22)&gt;0,SUM(DT22)*SUM(EB22),"")</f>
        <v/>
      </c>
      <c r="EA73" s="941" t="str">
        <f xml:space="preserve"> IF(SUM(EA22)&gt;0,  IF(EH6="R",SUM(DT22)^2*SUM(EB22)/SUM(EA22),SUM(DT22)^2*SUM(EB22)*(1-SUM(EB22))/(SUM(EA22)-1)),"")</f>
        <v/>
      </c>
      <c r="EB73" s="941"/>
      <c r="EC73" s="959"/>
      <c r="EE73" s="958"/>
      <c r="EF73" s="941"/>
      <c r="EG73" s="941">
        <f xml:space="preserve"> IF(SUM(EI22)&gt;0,SUM(EE22)*SUM(EI22),"")</f>
        <v>6</v>
      </c>
      <c r="EH73" s="941">
        <f xml:space="preserve"> IF(SUM(EH22)&gt;0,  IF(ES6="R",SUM(EE22)^2*SUM(EI22)/SUM(EH22),SUM(EE22)^2*SUM(EI22)*(1-SUM(EI22))/(SUM(EH22)-1)),"")</f>
        <v>5.2682926829268304</v>
      </c>
      <c r="EI73" s="941"/>
      <c r="EJ73" s="941"/>
      <c r="EK73" s="941" t="str">
        <f xml:space="preserve"> IF(SUM(EM22)&gt;0,SUM(EE22)*SUM(EM22),"")</f>
        <v/>
      </c>
      <c r="EL73" s="941" t="str">
        <f xml:space="preserve"> IF(SUM(EL22)&gt;0,  IF(ES6="R",SUM(EE22)^2*SUM(EM22)/SUM(EL22),SUM(EE22)^2*SUM(EM22)*(1-SUM(EM22))/(SUM(EL22)-1)),"")</f>
        <v/>
      </c>
      <c r="EM73" s="941"/>
      <c r="EN73" s="959"/>
      <c r="EP73" s="958"/>
      <c r="EQ73" s="941"/>
      <c r="ER73" s="941">
        <f xml:space="preserve"> IF(SUM(ET22)&gt;0,SUM(EP22)*SUM(ET22),"")</f>
        <v>29</v>
      </c>
      <c r="ES73" s="941">
        <f xml:space="preserve"> IF(SUM(ES22)&gt;0,  IF(FD6="R",SUM(EP22)^2*SUM(ET22)/SUM(ES22),SUM(EP22)^2*SUM(ET22)*(1-SUM(ET22))/(SUM(ES22)-1)),"")</f>
        <v>16.507692307692309</v>
      </c>
      <c r="ET73" s="941"/>
      <c r="EU73" s="941"/>
      <c r="EV73" s="941" t="str">
        <f xml:space="preserve"> IF(SUM(EX22)&gt;0,SUM(EP22)*SUM(EX22),"")</f>
        <v/>
      </c>
      <c r="EW73" s="941" t="str">
        <f xml:space="preserve"> IF(SUM(EW22)&gt;0,  IF(FD6="R",SUM(EP22)^2*SUM(EX22)/SUM(EW22),SUM(EP22)^2*SUM(EX22)*(1-SUM(EX22))/(SUM(EW22)-1)),"")</f>
        <v/>
      </c>
      <c r="EX73" s="941"/>
      <c r="EY73" s="959"/>
      <c r="FA73" s="958"/>
      <c r="FB73" s="941"/>
      <c r="FC73" s="941">
        <f xml:space="preserve"> IF(SUM(FE22)&gt;0,SUM(FA22)*SUM(FE22),"")</f>
        <v>2</v>
      </c>
      <c r="FD73" s="941">
        <f xml:space="preserve"> IF(SUM(FD22)&gt;0,  IF(FO6="R",SUM(FA22)^2*SUM(FE22)/SUM(FD22),SUM(FA22)^2*SUM(FE22)*(1-SUM(FE22))/(SUM(FD22)-1)),"")</f>
        <v>1.9772727272727273</v>
      </c>
      <c r="FE73" s="941"/>
      <c r="FF73" s="941"/>
      <c r="FG73" s="941" t="str">
        <f xml:space="preserve"> IF(SUM(FI22)&gt;0,SUM(FA22)*SUM(FI22),"")</f>
        <v/>
      </c>
      <c r="FH73" s="941" t="str">
        <f xml:space="preserve"> IF(SUM(FH22)&gt;0,  IF(FO6="R",SUM(FA22)^2*SUM(FI22)/SUM(FH22),SUM(FA22)^2*SUM(FI22)*(1-SUM(FI22))/(SUM(FH22)-1)),"")</f>
        <v/>
      </c>
      <c r="FI73" s="941"/>
      <c r="FJ73" s="959"/>
      <c r="FL73" s="958"/>
      <c r="FM73" s="941"/>
      <c r="FN73" s="941">
        <f xml:space="preserve"> IF(SUM(FP22)&gt;0,SUM(FL22)*SUM(FP22),"")</f>
        <v>7</v>
      </c>
      <c r="FO73" s="941">
        <f xml:space="preserve"> IF(SUM(FO22)&gt;0,  IF(FZ6="R",SUM(FL22)^2*SUM(FP22)/SUM(FO22),SUM(FL22)^2*SUM(FP22)*(1-SUM(FP22))/(SUM(FO22)-1)),"")</f>
        <v>6.5</v>
      </c>
      <c r="FP73" s="941"/>
      <c r="FQ73" s="941"/>
      <c r="FR73" s="941" t="str">
        <f xml:space="preserve"> IF(SUM(FT22)&gt;0,SUM(FL22)*SUM(FT22),"")</f>
        <v/>
      </c>
      <c r="FS73" s="941" t="str">
        <f xml:space="preserve"> IF(SUM(FS22)&gt;0,  IF(FZ6="R",SUM(FL22)^2*SUM(FT22)/SUM(FS22),SUM(FL22)^2*SUM(FT22)*(1-SUM(FT22))/(SUM(FS22)-1)),"")</f>
        <v/>
      </c>
      <c r="FT73" s="941"/>
      <c r="FU73" s="959"/>
      <c r="FW73" s="958"/>
      <c r="FX73" s="941"/>
      <c r="FY73" s="941">
        <f xml:space="preserve"> IF(SUM(GA22)&gt;0,SUM(FW22)*SUM(GA22),"")</f>
        <v>2</v>
      </c>
      <c r="FZ73" s="941">
        <f xml:space="preserve"> IF(SUM(FZ22)&gt;0,  IF(GK6="R",SUM(FW22)^2*SUM(GA22)/SUM(FZ22),SUM(FW22)^2*SUM(GA22)*(1-SUM(GA22))/(SUM(FZ22)-1)),"")</f>
        <v>1.9512195121951219</v>
      </c>
      <c r="GA73" s="941"/>
      <c r="GB73" s="941"/>
      <c r="GC73" s="941" t="str">
        <f xml:space="preserve"> IF(SUM(GE22)&gt;0,SUM(FW22)*SUM(GE22),"")</f>
        <v/>
      </c>
      <c r="GD73" s="941" t="str">
        <f xml:space="preserve"> IF(SUM(GD22)&gt;0,  IF(GK6="R",SUM(FW22)^2*SUM(GE22)/SUM(GD22),SUM(FW22)^2*SUM(GE22)*(1-SUM(GE22))/(SUM(GD22)-1)),"")</f>
        <v/>
      </c>
      <c r="GE73" s="941"/>
      <c r="GF73" s="959"/>
      <c r="GH73" s="958"/>
      <c r="GI73" s="941"/>
      <c r="GJ73" s="941">
        <f t="shared" si="46"/>
        <v>17.878787878787879</v>
      </c>
      <c r="GK73" s="941">
        <f xml:space="preserve"> IF(SUM(GK22)&gt;0,  IF(GV6="R",SUM($C22)^2*SUM(GL22)/SUM(GK22),SUM($C22)^2*SUM(GL22)*(1-SUM(GL22))/(SUM(GK22)-1)),"")</f>
        <v>27.53916790280427</v>
      </c>
      <c r="GL73" s="941"/>
      <c r="GM73" s="941"/>
      <c r="GN73" s="941" t="str">
        <f xml:space="preserve"> IF(SUM(GP22)&gt;0,SUM($C22)*SUM(GP22),"")</f>
        <v/>
      </c>
      <c r="GO73" s="941" t="str">
        <f xml:space="preserve"> IF(SUM(GO22)&gt;0,  IF(GV6="R",SUM($C22)^2*SUM(GP22)/SUM(GO22),SUM($C22)^2*SUM(GP22)*(1-SUM(GP22))/(SUM(GO22)-1)),"")</f>
        <v/>
      </c>
      <c r="GP73" s="941"/>
      <c r="GQ73" s="959"/>
      <c r="GS73" s="958"/>
      <c r="GT73" s="941"/>
      <c r="GU73" s="941">
        <f xml:space="preserve"> IF(SUM(GW22)&gt;0,SUM(GS22)*SUM(GW22),"")</f>
        <v>8</v>
      </c>
      <c r="GV73" s="941">
        <f xml:space="preserve"> IF(SUM(GV22)&gt;0,  IF(HG6="R",SUM(GS22)^2*SUM(GW22)/SUM(GV22),SUM(GS22)^2*SUM(GW22)*(1-SUM(GW22))/(SUM(GV22)-1)),"")</f>
        <v>6.6341463414634143</v>
      </c>
      <c r="GW73" s="941"/>
      <c r="GX73" s="941"/>
      <c r="GY73" s="941" t="str">
        <f xml:space="preserve"> IF(SUM(HA22)&gt;0,SUM(GS22)*SUM(HA22),"")</f>
        <v/>
      </c>
      <c r="GZ73" s="941" t="str">
        <f xml:space="preserve"> IF(SUM(GZ22)&gt;0,  IF(HG6="R",SUM(GS22)^2*SUM(HA22)/SUM(GZ22),SUM(GS22)^2*SUM(HA22)*(1-SUM(HA22))/(SUM(GZ22)-1)),"")</f>
        <v/>
      </c>
      <c r="HA73" s="941"/>
      <c r="HB73" s="959"/>
      <c r="HD73" s="958"/>
      <c r="HE73" s="941"/>
      <c r="HF73" s="941">
        <f xml:space="preserve"> IF(SUM(HH22)&gt;0,SUM(HD22)*SUM(HH22),"")</f>
        <v>13</v>
      </c>
      <c r="HG73" s="941">
        <f xml:space="preserve"> IF(SUM(HG22)&gt;0,  IF(HR6="R",SUM(HD22)^2*SUM(HH22)/SUM(HG22),SUM(HD22)^2*SUM(HH22)*(1-SUM(HH22))/(SUM(HG22)-1)),"")</f>
        <v>10.6</v>
      </c>
      <c r="HH73" s="941"/>
      <c r="HI73" s="941"/>
      <c r="HJ73" s="941" t="str">
        <f xml:space="preserve"> IF(SUM(HL22)&gt;0,SUM(HD22)*SUM(HL22),"")</f>
        <v/>
      </c>
      <c r="HK73" s="941" t="str">
        <f xml:space="preserve"> IF(SUM(HK22)&gt;0,  IF(HR6="R",SUM(HD22)^2*SUM(HL22)/SUM(HK22),SUM(HD22)^2*SUM(HL22)*(1-SUM(HL22))/(SUM(HK22)-1)),"")</f>
        <v/>
      </c>
      <c r="HL73" s="941"/>
      <c r="HM73" s="959"/>
      <c r="HO73" s="958"/>
      <c r="HP73" s="941"/>
      <c r="HQ73" s="941">
        <f xml:space="preserve"> IF(SUM(HS22)&gt;0,SUM(HO22)*SUM(HS22),"")</f>
        <v>8</v>
      </c>
      <c r="HR73" s="941">
        <f xml:space="preserve"> IF(SUM(HR22)&gt;0,  IF(IC6="R",SUM(HO22)^2*SUM(HS22)/SUM(HR22),SUM(HO22)^2*SUM(HS22)*(1-SUM(HS22))/(SUM(HR22)-1)),"")</f>
        <v>6.6341463414634143</v>
      </c>
      <c r="HS73" s="941"/>
      <c r="HT73" s="941"/>
      <c r="HU73" s="941" t="str">
        <f xml:space="preserve"> IF(SUM(HW22)&gt;0,SUM(HO22)*SUM(HW22),"")</f>
        <v/>
      </c>
      <c r="HV73" s="941" t="str">
        <f xml:space="preserve"> IF(SUM(HV22)&gt;0,  IF(IC6="R",SUM(HO22)^2*SUM(HW22)/SUM(HV22),SUM(HO22)^2*SUM(HW22)*(1-SUM(HW22))/(SUM(HV22)-1)),"")</f>
        <v/>
      </c>
      <c r="HW73" s="941"/>
      <c r="HX73" s="959"/>
      <c r="HZ73" s="958"/>
      <c r="IA73" s="941"/>
      <c r="IB73" s="941">
        <f xml:space="preserve"> IF(SUM(ID22)&gt;0,SUM(HZ22)*SUM(ID22),"")</f>
        <v>13</v>
      </c>
      <c r="IC73" s="941">
        <f xml:space="preserve"> IF(SUM(IC22)&gt;0,  IF(IN6="R",SUM(HZ22)^2*SUM(ID22)/SUM(IC22),SUM(HZ22)^2*SUM(ID22)*(1-SUM(ID22))/(SUM(IC22)-1)),"")</f>
        <v>10.6</v>
      </c>
      <c r="ID73" s="941"/>
      <c r="IE73" s="941"/>
      <c r="IF73" s="941" t="str">
        <f xml:space="preserve"> IF(SUM(IH22)&gt;0,SUM(HZ22)*SUM(IH22),"")</f>
        <v/>
      </c>
      <c r="IG73" s="941" t="str">
        <f xml:space="preserve"> IF(SUM(IG22)&gt;0,  IF(IN6="R",SUM(HZ22)^2*SUM(IH22)/SUM(IG22),SUM(HZ22)^2*SUM(IH22)*(1-SUM(IH22))/(SUM(IG22)-1)),"")</f>
        <v/>
      </c>
      <c r="IH73" s="941"/>
      <c r="II73" s="959"/>
    </row>
    <row r="74" spans="1:243" x14ac:dyDescent="0.2">
      <c r="C74" s="958"/>
      <c r="D74" s="941"/>
      <c r="E74" s="941" t="str">
        <f t="shared" ref="E74:E118" si="47" xml:space="preserve"> IF(SUM(G23)&gt;0,SUM($C23)*SUM(G23),"")</f>
        <v/>
      </c>
      <c r="F74" s="941" t="str">
        <f xml:space="preserve"> IF(SUM(F23)&gt;0,  IF(Q6="R",SUM($C23)^2*SUM(G23)/SUM(F23),SUM($C23)^2*SUM(G23)*(1-SUM(G23))/(SUM(F23)-1)),"")</f>
        <v/>
      </c>
      <c r="G74" s="941"/>
      <c r="H74" s="941"/>
      <c r="I74" s="941" t="str">
        <f xml:space="preserve"> IF(SUM(K23)&gt;0,SUM($C23)*SUM(K23),"")</f>
        <v/>
      </c>
      <c r="J74" s="941" t="str">
        <f xml:space="preserve"> IF(SUM(J23)&gt;0,  IF(Q6="R",SUM($C23)^2*SUM(K23)/SUM(J23),SUM($C23)^2*SUM(K23)*(1-SUM(K23))/(SUM(J23)-1)),"")</f>
        <v/>
      </c>
      <c r="K74" s="941"/>
      <c r="L74" s="959"/>
      <c r="M74" t="str">
        <f xml:space="preserve"> IF(SUM(O23)&gt;0,SUM($C23)*SUM(O23),"")</f>
        <v/>
      </c>
      <c r="N74" s="958"/>
      <c r="O74" s="941"/>
      <c r="P74" s="941" t="str">
        <f t="shared" ref="P74:P118" si="48" xml:space="preserve"> IF(SUM(R23)&gt;0,SUM($C23)*SUM(R23),"")</f>
        <v/>
      </c>
      <c r="Q74" s="941" t="str">
        <f xml:space="preserve"> IF(SUM(Q23)&gt;0,  IF(AB6="R",SUM($C23)^2*SUM(R23)/SUM(Q23),SUM($C23)^2*SUM(R23)*(1-SUM(R23))/(SUM(Q23)-1)),"")</f>
        <v/>
      </c>
      <c r="R74" s="941"/>
      <c r="S74" s="941"/>
      <c r="T74" s="941" t="str">
        <f xml:space="preserve"> IF(SUM(V23)&gt;0,SUM($C23)*SUM(V23),"")</f>
        <v/>
      </c>
      <c r="U74" s="941" t="str">
        <f xml:space="preserve"> IF(SUM(U23)&gt;0,  IF(AB6="R",SUM($C23)^2*SUM(V23)/SUM(U23),SUM($C23)^2*SUM(V23)*(1-SUM(V23))/(SUM(U23)-1)),"")</f>
        <v/>
      </c>
      <c r="V74" s="941"/>
      <c r="W74" s="959"/>
      <c r="Y74" s="958"/>
      <c r="Z74" s="941"/>
      <c r="AA74" s="941" t="str">
        <f t="shared" ref="AA74:AA118" si="49" xml:space="preserve"> IF(SUM(AC23)&gt;0,SUM($C23)*SUM(AC23),"")</f>
        <v/>
      </c>
      <c r="AB74" s="941" t="str">
        <f xml:space="preserve"> IF(SUM(AB23)&gt;0,  IF(AM6="R",SUM($C23)^2*SUM(AC23)/SUM(AB23),SUM($C23)^2*SUM(AC23)*(1-SUM(AC23))/(SUM(AB23)-1)),"")</f>
        <v/>
      </c>
      <c r="AC74" s="941"/>
      <c r="AD74" s="941"/>
      <c r="AE74" s="941" t="str">
        <f xml:space="preserve"> IF(SUM(AG23)&gt;0,SUM($C23)*SUM(AG23),"")</f>
        <v/>
      </c>
      <c r="AF74" s="941" t="str">
        <f xml:space="preserve"> IF(SUM(AF23)&gt;0,  IF(AM6="R",SUM($C23)^2*SUM(AG23)/SUM(AF23),SUM($C23)^2*SUM(AG23)*(1-SUM(AG23))/(SUM(AF23)-1)),"")</f>
        <v/>
      </c>
      <c r="AG74" s="941"/>
      <c r="AH74" s="959"/>
      <c r="AJ74" s="958"/>
      <c r="AK74" s="941"/>
      <c r="AL74" s="941" t="str">
        <f t="shared" ref="AL74:AL118" si="50" xml:space="preserve"> IF(SUM(AN23)&gt;0,SUM($C23)*SUM(AN23),"")</f>
        <v/>
      </c>
      <c r="AM74" s="941" t="str">
        <f xml:space="preserve"> IF(SUM(AM23)&gt;0,  IF(AX6="R",SUM($C23)^2*SUM(AN23)/SUM(AM23),SUM($C23)^2*SUM(AN23)*(1-SUM(AN23))/(SUM(AM23)-1)),"")</f>
        <v/>
      </c>
      <c r="AN74" s="941"/>
      <c r="AO74" s="941"/>
      <c r="AP74" s="941" t="str">
        <f xml:space="preserve"> IF(SUM(AR23)&gt;0,SUM($C23)*SUM(AR23),"")</f>
        <v/>
      </c>
      <c r="AQ74" s="941" t="str">
        <f xml:space="preserve"> IF(SUM(AQ23)&gt;0,  IF(AX6="R",SUM($C23)^2*SUM(AR23)/SUM(AQ23),SUM($C23)^2*SUM(AR23)*(1-SUM(AR23))/(SUM(AQ23)-1)),"")</f>
        <v/>
      </c>
      <c r="AR74" s="941"/>
      <c r="AS74" s="959"/>
      <c r="AU74" s="958"/>
      <c r="AV74" s="941"/>
      <c r="AW74" s="941" t="str">
        <f t="shared" ref="AW74:AW118" si="51" xml:space="preserve"> IF(SUM(AY23)&gt;0,SUM($C23)*SUM(AY23),"")</f>
        <v/>
      </c>
      <c r="AX74" s="941" t="str">
        <f xml:space="preserve"> IF(SUM(AX23)&gt;0,  IF(BI6="R",SUM($C23)^2*SUM(AY23)/SUM(AX23),SUM($C23)^2*SUM(AY23)*(1-SUM(AY23))/(SUM(AX23)-1)),"")</f>
        <v/>
      </c>
      <c r="AY74" s="941"/>
      <c r="AZ74" s="941"/>
      <c r="BA74" s="941" t="str">
        <f xml:space="preserve"> IF(SUM(BC23)&gt;0,SUM($C23)*SUM(BC23),"")</f>
        <v/>
      </c>
      <c r="BB74" s="941" t="str">
        <f xml:space="preserve"> IF(SUM(BB23)&gt;0,  IF(BI6="R",SUM($C23)^2*SUM(BC23)/SUM(BB23),SUM($C23)^2*SUM(BC23)*(1-SUM(BC23))/(SUM(BB23)-1)),"")</f>
        <v/>
      </c>
      <c r="BC74" s="941"/>
      <c r="BD74" s="959"/>
      <c r="BF74" s="958"/>
      <c r="BG74" s="941"/>
      <c r="BH74" s="941" t="str">
        <f t="shared" ref="BH74:BH118" si="52" xml:space="preserve"> IF(SUM(BJ23)&gt;0,SUM($C23)*SUM(BJ23),"")</f>
        <v/>
      </c>
      <c r="BI74" s="941" t="str">
        <f xml:space="preserve"> IF(SUM(BI23)&gt;0,  IF(BT6="R",SUM($C23)^2*SUM(BJ23)/SUM(BI23),SUM($C23)^2*SUM(BJ23)*(1-SUM(BJ23))/(SUM(BI23)-1)),"")</f>
        <v/>
      </c>
      <c r="BJ74" s="941"/>
      <c r="BK74" s="941"/>
      <c r="BL74" s="941" t="str">
        <f xml:space="preserve"> IF(SUM(BN23)&gt;0,SUM($C23)*SUM(BN23),"")</f>
        <v/>
      </c>
      <c r="BM74" s="941" t="str">
        <f xml:space="preserve"> IF(SUM(BM23)&gt;0,  IF(BT6="R",SUM($C23)^2*SUM(BN23)/SUM(BM23),SUM($C23)^2*SUM(BN23)*(1-SUM(BN23))/(SUM(BM23)-1)),"")</f>
        <v/>
      </c>
      <c r="BN74" s="941"/>
      <c r="BO74" s="959"/>
      <c r="BQ74" s="958"/>
      <c r="BR74" s="941"/>
      <c r="BS74" s="941" t="str">
        <f t="shared" ref="BS74:BS118" si="53" xml:space="preserve"> IF(SUM(BU23)&gt;0,SUM($C23)*SUM(BU23),"")</f>
        <v/>
      </c>
      <c r="BT74" s="941" t="str">
        <f xml:space="preserve"> IF(SUM(BT23)&gt;0,  IF(CE6="R",SUM($C23)^2*SUM(BU23)/SUM(BT23),SUM($C23)^2*SUM(BU23)*(1-SUM(BU23))/(SUM(BT23)-1)),"")</f>
        <v/>
      </c>
      <c r="BU74" s="941"/>
      <c r="BV74" s="941"/>
      <c r="BW74" s="941" t="str">
        <f xml:space="preserve"> IF(SUM(BY23)&gt;0,SUM($C23)*SUM(BY23),"")</f>
        <v/>
      </c>
      <c r="BX74" s="941" t="str">
        <f xml:space="preserve"> IF(SUM(BX23)&gt;0,  IF(CE6="R",SUM($C23)^2*SUM(BY23)/SUM(BX23),SUM($C23)^2*SUM(BY23)*(1-SUM(BY23))/(SUM(BX23)-1)),"")</f>
        <v/>
      </c>
      <c r="BY74" s="941"/>
      <c r="BZ74" s="959"/>
      <c r="CB74" s="958"/>
      <c r="CC74" s="941"/>
      <c r="CD74" s="941" t="str">
        <f t="shared" ref="CD74:CD118" si="54" xml:space="preserve"> IF(SUM(CF23)&gt;0,SUM($C23)*SUM(CF23),"")</f>
        <v/>
      </c>
      <c r="CE74" s="941" t="str">
        <f xml:space="preserve"> IF(SUM(CE23)&gt;0,  IF(CP6="R",SUM($C23)^2*SUM(CF23)/SUM(CE23),SUM($C23)^2*SUM(CF23)*(1-SUM(CF23))/(SUM(CE23)-1)),"")</f>
        <v/>
      </c>
      <c r="CF74" s="941"/>
      <c r="CG74" s="941"/>
      <c r="CH74" s="941" t="str">
        <f xml:space="preserve"> IF(SUM(CJ23)&gt;0,SUM($C23)*SUM(CJ23),"")</f>
        <v/>
      </c>
      <c r="CI74" s="941" t="str">
        <f xml:space="preserve"> IF(SUM(CI23)&gt;0,  IF(CP6="R",SUM($C23)^2*SUM(CJ23)/SUM(CI23),SUM($C23)^2*SUM(CJ23)*(1-SUM(CJ23))/(SUM(CI23)-1)),"")</f>
        <v/>
      </c>
      <c r="CJ74" s="941"/>
      <c r="CK74" s="959"/>
      <c r="CM74" s="958"/>
      <c r="CN74" s="941"/>
      <c r="CO74" s="941" t="str">
        <f t="shared" ref="CO74:CO118" si="55" xml:space="preserve"> IF(SUM(CQ23)&gt;0,SUM($C23)*SUM(CQ23),"")</f>
        <v/>
      </c>
      <c r="CP74" s="941" t="str">
        <f xml:space="preserve"> IF(SUM(CP23)&gt;0,  IF(DA6="R",SUM($C23)^2*SUM(CQ23)/SUM(CP23),SUM($C23)^2*SUM(CQ23)*(1-SUM(CQ23))/(SUM(CP23)-1)),"")</f>
        <v/>
      </c>
      <c r="CQ74" s="941"/>
      <c r="CR74" s="941"/>
      <c r="CS74" s="941" t="str">
        <f xml:space="preserve"> IF(SUM(CU23)&gt;0,SUM($C23)*SUM(CU23),"")</f>
        <v/>
      </c>
      <c r="CT74" s="941" t="str">
        <f xml:space="preserve"> IF(SUM(CT23)&gt;0,  IF(DA6="R",SUM($C23)^2*SUM(CU23)/SUM(CT23),SUM($C23)^2*SUM(CU23)*(1-SUM(CU23))/(SUM(CT23)-1)),"")</f>
        <v/>
      </c>
      <c r="CU74" s="941"/>
      <c r="CV74" s="959"/>
      <c r="CW74" t="str">
        <f xml:space="preserve"> IF(SUM(CY23)&gt;0,SUM($C23)*SUM(CY23),"")</f>
        <v/>
      </c>
      <c r="CX74" s="958"/>
      <c r="CY74" s="941"/>
      <c r="CZ74" s="941" t="str">
        <f t="shared" ref="CZ74:CZ118" si="56" xml:space="preserve"> IF(SUM(DB23)&gt;0,SUM($C23)*SUM(DB23),"")</f>
        <v/>
      </c>
      <c r="DA74" s="941" t="str">
        <f xml:space="preserve"> IF(SUM(DA23)&gt;0,  IF(DL6="R",SUM($C23)^2*SUM(DB23)/SUM(DA23),SUM($C23)^2*SUM(DB23)*(1-SUM(DB23))/(SUM(DA23)-1)),"")</f>
        <v/>
      </c>
      <c r="DB74" s="941"/>
      <c r="DC74" s="941"/>
      <c r="DD74" s="941" t="str">
        <f xml:space="preserve"> IF(SUM(DF23)&gt;0,SUM($C23)*SUM(DF23),"")</f>
        <v/>
      </c>
      <c r="DE74" s="941" t="str">
        <f xml:space="preserve"> IF(SUM(DE23)&gt;0,  IF(DL6="R",SUM($C23)^2*SUM(DF23)/SUM(DE23),SUM($C23)^2*SUM(DF23)*(1-SUM(DF23))/(SUM(DE23)-1)),"")</f>
        <v/>
      </c>
      <c r="DF74" s="941"/>
      <c r="DG74" s="959"/>
      <c r="DI74" s="958"/>
      <c r="DJ74" s="941"/>
      <c r="DK74" s="941" t="str">
        <f t="shared" ref="DK74:DK118" si="57" xml:space="preserve"> IF(SUM(DM23)&gt;0,SUM($C23)*SUM(DM23),"")</f>
        <v/>
      </c>
      <c r="DL74" s="941" t="str">
        <f xml:space="preserve"> IF(SUM(DL23)&gt;0,  IF(DW6="R",SUM($C23)^2*SUM(DM23)/SUM(DL23),SUM($C23)^2*SUM(DM23)*(1-SUM(DM23))/(SUM(DL23)-1)),"")</f>
        <v/>
      </c>
      <c r="DM74" s="941"/>
      <c r="DN74" s="941"/>
      <c r="DO74" s="941" t="str">
        <f xml:space="preserve"> IF(SUM(DQ23)&gt;0,SUM($C23)*SUM(DQ23),"")</f>
        <v/>
      </c>
      <c r="DP74" s="941" t="str">
        <f xml:space="preserve"> IF(SUM(DP23)&gt;0,  IF(DW6="R",SUM($C23)^2*SUM(DQ23)/SUM(DP23),SUM($C23)^2*SUM(DQ23)*(1-SUM(DQ23))/(SUM(DP23)-1)),"")</f>
        <v/>
      </c>
      <c r="DQ74" s="941"/>
      <c r="DR74" s="959"/>
      <c r="DT74" s="958"/>
      <c r="DU74" s="941"/>
      <c r="DV74" s="941" t="str">
        <f t="shared" ref="DV74:DV118" si="58" xml:space="preserve"> IF(SUM(DX23)&gt;0,SUM($C23)*SUM(DX23),"")</f>
        <v/>
      </c>
      <c r="DW74" s="941" t="str">
        <f xml:space="preserve"> IF(SUM(DW23)&gt;0,  IF(EH6="R",SUM($C23)^2*SUM(DX23)/SUM(DW23),SUM($C23)^2*SUM(DX23)*(1-SUM(DX23))/(SUM(DW23)-1)),"")</f>
        <v/>
      </c>
      <c r="DX74" s="941"/>
      <c r="DY74" s="941"/>
      <c r="DZ74" s="941" t="str">
        <f xml:space="preserve"> IF(SUM(EB23)&gt;0,SUM($C23)*SUM(EB23),"")</f>
        <v/>
      </c>
      <c r="EA74" s="941" t="str">
        <f xml:space="preserve"> IF(SUM(EA23)&gt;0,  IF(EH6="R",SUM($C23)^2*SUM(EB23)/SUM(EA23),SUM($C23)^2*SUM(EB23)*(1-SUM(EB23))/(SUM(EA23)-1)),"")</f>
        <v/>
      </c>
      <c r="EB74" s="941"/>
      <c r="EC74" s="959"/>
      <c r="EE74" s="958"/>
      <c r="EF74" s="941"/>
      <c r="EG74" s="941" t="str">
        <f t="shared" ref="EG74:EG118" si="59" xml:space="preserve"> IF(SUM(EI23)&gt;0,SUM($C23)*SUM(EI23),"")</f>
        <v/>
      </c>
      <c r="EH74" s="941" t="str">
        <f xml:space="preserve"> IF(SUM(EH23)&gt;0,  IF(ES6="R",SUM($C23)^2*SUM(EI23)/SUM(EH23),SUM($C23)^2*SUM(EI23)*(1-SUM(EI23))/(SUM(EH23)-1)),"")</f>
        <v/>
      </c>
      <c r="EI74" s="941"/>
      <c r="EJ74" s="941"/>
      <c r="EK74" s="941" t="str">
        <f xml:space="preserve"> IF(SUM(EM23)&gt;0,SUM($C23)*SUM(EM23),"")</f>
        <v/>
      </c>
      <c r="EL74" s="941" t="str">
        <f xml:space="preserve"> IF(SUM(EL23)&gt;0,  IF(ES6="R",SUM($C23)^2*SUM(EM23)/SUM(EL23),SUM($C23)^2*SUM(EM23)*(1-SUM(EM23))/(SUM(EL23)-1)),"")</f>
        <v/>
      </c>
      <c r="EM74" s="941"/>
      <c r="EN74" s="959"/>
      <c r="EP74" s="958"/>
      <c r="EQ74" s="941"/>
      <c r="ER74" s="941" t="str">
        <f t="shared" ref="ER74:ER118" si="60" xml:space="preserve"> IF(SUM(ET23)&gt;0,SUM($C23)*SUM(ET23),"")</f>
        <v/>
      </c>
      <c r="ES74" s="941" t="str">
        <f xml:space="preserve"> IF(SUM(ES23)&gt;0,  IF(FD6="R",SUM($C23)^2*SUM(ET23)/SUM(ES23),SUM($C23)^2*SUM(ET23)*(1-SUM(ET23))/(SUM(ES23)-1)),"")</f>
        <v/>
      </c>
      <c r="ET74" s="941"/>
      <c r="EU74" s="941"/>
      <c r="EV74" s="941" t="str">
        <f xml:space="preserve"> IF(SUM(EX23)&gt;0,SUM($C23)*SUM(EX23),"")</f>
        <v/>
      </c>
      <c r="EW74" s="941" t="str">
        <f xml:space="preserve"> IF(SUM(EW23)&gt;0,  IF(FD6="R",SUM($C23)^2*SUM(EX23)/SUM(EW23),SUM($C23)^2*SUM(EX23)*(1-SUM(EX23))/(SUM(EW23)-1)),"")</f>
        <v/>
      </c>
      <c r="EX74" s="941"/>
      <c r="EY74" s="959"/>
      <c r="FA74" s="958"/>
      <c r="FB74" s="941"/>
      <c r="FC74" s="941" t="str">
        <f t="shared" ref="FC74:FC118" si="61" xml:space="preserve"> IF(SUM(FE23)&gt;0,SUM($C23)*SUM(FE23),"")</f>
        <v/>
      </c>
      <c r="FD74" s="941" t="str">
        <f xml:space="preserve"> IF(SUM(FD23)&gt;0,  IF(FO6="R",SUM($C23)^2*SUM(FE23)/SUM(FD23),SUM($C23)^2*SUM(FE23)*(1-SUM(FE23))/(SUM(FD23)-1)),"")</f>
        <v/>
      </c>
      <c r="FE74" s="941"/>
      <c r="FF74" s="941"/>
      <c r="FG74" s="941" t="str">
        <f xml:space="preserve"> IF(SUM(FI23)&gt;0,SUM($C23)*SUM(FI23),"")</f>
        <v/>
      </c>
      <c r="FH74" s="941" t="str">
        <f xml:space="preserve"> IF(SUM(FH23)&gt;0,  IF(FO6="R",SUM($C23)^2*SUM(FI23)/SUM(FH23),SUM($C23)^2*SUM(FI23)*(1-SUM(FI23))/(SUM(FH23)-1)),"")</f>
        <v/>
      </c>
      <c r="FI74" s="941"/>
      <c r="FJ74" s="959"/>
      <c r="FL74" s="958"/>
      <c r="FM74" s="941"/>
      <c r="FN74" s="941" t="str">
        <f t="shared" ref="FN74:FN118" si="62" xml:space="preserve"> IF(SUM(FP23)&gt;0,SUM($C23)*SUM(FP23),"")</f>
        <v/>
      </c>
      <c r="FO74" s="941" t="str">
        <f xml:space="preserve"> IF(SUM(FO23)&gt;0,  IF(FZ6="R",SUM($C23)^2*SUM(FP23)/SUM(FO23),SUM($C23)^2*SUM(FP23)*(1-SUM(FP23))/(SUM(FO23)-1)),"")</f>
        <v/>
      </c>
      <c r="FP74" s="941"/>
      <c r="FQ74" s="941"/>
      <c r="FR74" s="941" t="str">
        <f xml:space="preserve"> IF(SUM(FT23)&gt;0,SUM($C23)*SUM(FT23),"")</f>
        <v/>
      </c>
      <c r="FS74" s="941" t="str">
        <f xml:space="preserve"> IF(SUM(FS23)&gt;0,  IF(FZ6="R",SUM($C23)^2*SUM(FT23)/SUM(FS23),SUM($C23)^2*SUM(FT23)*(1-SUM(FT23))/(SUM(FS23)-1)),"")</f>
        <v/>
      </c>
      <c r="FT74" s="941"/>
      <c r="FU74" s="959"/>
      <c r="FW74" s="958"/>
      <c r="FX74" s="941"/>
      <c r="FY74" s="941" t="str">
        <f t="shared" ref="FY74:FY118" si="63" xml:space="preserve"> IF(SUM(GA23)&gt;0,SUM($C23)*SUM(GA23),"")</f>
        <v/>
      </c>
      <c r="FZ74" s="941" t="str">
        <f xml:space="preserve"> IF(SUM(FZ23)&gt;0,  IF(GK6="R",SUM($C23)^2*SUM(GA23)/SUM(FZ23),SUM($C23)^2*SUM(GA23)*(1-SUM(GA23))/(SUM(FZ23)-1)),"")</f>
        <v/>
      </c>
      <c r="GA74" s="941"/>
      <c r="GB74" s="941"/>
      <c r="GC74" s="941" t="str">
        <f xml:space="preserve"> IF(SUM(GE23)&gt;0,SUM($C23)*SUM(GE23),"")</f>
        <v/>
      </c>
      <c r="GD74" s="941" t="str">
        <f xml:space="preserve"> IF(SUM(GD23)&gt;0,  IF(GK6="R",SUM($C23)^2*SUM(GE23)/SUM(GD23),SUM($C23)^2*SUM(GE23)*(1-SUM(GE23))/(SUM(GD23)-1)),"")</f>
        <v/>
      </c>
      <c r="GE74" s="941"/>
      <c r="GF74" s="959"/>
      <c r="GH74" s="958"/>
      <c r="GI74" s="941"/>
      <c r="GJ74" s="941" t="str">
        <f t="shared" si="46"/>
        <v/>
      </c>
      <c r="GK74" s="941" t="str">
        <f xml:space="preserve"> IF(SUM(GK23)&gt;0,  IF(GV6="R",SUM($C23)^2*SUM(GL23)/SUM(GK23),SUM($C23)^2*SUM(GL23)*(1-SUM(GL23))/(SUM(GK23)-1)),"")</f>
        <v/>
      </c>
      <c r="GL74" s="941"/>
      <c r="GM74" s="941"/>
      <c r="GN74" s="941" t="str">
        <f xml:space="preserve"> IF(SUM(GP23)&gt;0,SUM($C23)*SUM(GP23),"")</f>
        <v/>
      </c>
      <c r="GO74" s="941" t="str">
        <f xml:space="preserve"> IF(SUM(GO23)&gt;0,  IF(GV6="R",SUM($C23)^2*SUM(GP23)/SUM(GO23),SUM($C23)^2*SUM(GP23)*(1-SUM(GP23))/(SUM(GO23)-1)),"")</f>
        <v/>
      </c>
      <c r="GP74" s="941"/>
      <c r="GQ74" s="959"/>
      <c r="GS74" s="958"/>
      <c r="GT74" s="941"/>
      <c r="GU74" s="941" t="str">
        <f t="shared" ref="GU74:GU118" si="64" xml:space="preserve"> IF(SUM(GW23)&gt;0,SUM($C23)*SUM(GW23),"")</f>
        <v/>
      </c>
      <c r="GV74" s="941" t="str">
        <f xml:space="preserve"> IF(SUM(GV23)&gt;0,  IF(HG6="R",SUM($C23)^2*SUM(GW23)/SUM(GV23),SUM($C23)^2*SUM(GW23)*(1-SUM(GW23))/(SUM(GV23)-1)),"")</f>
        <v/>
      </c>
      <c r="GW74" s="941"/>
      <c r="GX74" s="941"/>
      <c r="GY74" s="941" t="str">
        <f xml:space="preserve"> IF(SUM(HA23)&gt;0,SUM($C23)*SUM(HA23),"")</f>
        <v/>
      </c>
      <c r="GZ74" s="941" t="str">
        <f xml:space="preserve"> IF(SUM(GZ23)&gt;0,  IF(HG6="R",SUM($C23)^2*SUM(HA23)/SUM(GZ23),SUM($C23)^2*SUM(HA23)*(1-SUM(HA23))/(SUM(GZ23)-1)),"")</f>
        <v/>
      </c>
      <c r="HA74" s="941"/>
      <c r="HB74" s="959"/>
      <c r="HD74" s="958"/>
      <c r="HE74" s="941"/>
      <c r="HF74" s="941" t="str">
        <f t="shared" ref="HF74:HF118" si="65" xml:space="preserve"> IF(SUM(HH23)&gt;0,SUM($C23)*SUM(HH23),"")</f>
        <v/>
      </c>
      <c r="HG74" s="941" t="str">
        <f xml:space="preserve"> IF(SUM(HG23)&gt;0,  IF(HR6="R",SUM($C23)^2*SUM(HH23)/SUM(HG23),SUM($C23)^2*SUM(HH23)*(1-SUM(HH23))/(SUM(HG23)-1)),"")</f>
        <v/>
      </c>
      <c r="HH74" s="941"/>
      <c r="HI74" s="941"/>
      <c r="HJ74" s="941" t="str">
        <f xml:space="preserve"> IF(SUM(HL23)&gt;0,SUM($C23)*SUM(HL23),"")</f>
        <v/>
      </c>
      <c r="HK74" s="941" t="str">
        <f xml:space="preserve"> IF(SUM(HK23)&gt;0,  IF(HR6="R",SUM($C23)^2*SUM(HL23)/SUM(HK23),SUM($C23)^2*SUM(HL23)*(1-SUM(HL23))/(SUM(HK23)-1)),"")</f>
        <v/>
      </c>
      <c r="HL74" s="941"/>
      <c r="HM74" s="959"/>
      <c r="HO74" s="958"/>
      <c r="HP74" s="941"/>
      <c r="HQ74" s="941" t="str">
        <f t="shared" ref="HQ74:HQ118" si="66" xml:space="preserve"> IF(SUM(HS23)&gt;0,SUM($C23)*SUM(HS23),"")</f>
        <v/>
      </c>
      <c r="HR74" s="941" t="str">
        <f xml:space="preserve"> IF(SUM(HR23)&gt;0,  IF(IC6="R",SUM($C23)^2*SUM(HS23)/SUM(HR23),SUM($C23)^2*SUM(HS23)*(1-SUM(HS23))/(SUM(HR23)-1)),"")</f>
        <v/>
      </c>
      <c r="HS74" s="941"/>
      <c r="HT74" s="941"/>
      <c r="HU74" s="941" t="str">
        <f xml:space="preserve"> IF(SUM(HW23)&gt;0,SUM($C23)*SUM(HW23),"")</f>
        <v/>
      </c>
      <c r="HV74" s="941" t="str">
        <f xml:space="preserve"> IF(SUM(HV23)&gt;0,  IF(IC6="R",SUM($C23)^2*SUM(HW23)/SUM(HV23),SUM($C23)^2*SUM(HW23)*(1-SUM(HW23))/(SUM(HV23)-1)),"")</f>
        <v/>
      </c>
      <c r="HW74" s="941"/>
      <c r="HX74" s="959"/>
      <c r="HZ74" s="958"/>
      <c r="IA74" s="941"/>
      <c r="IB74" s="941" t="str">
        <f t="shared" ref="IB74:IB118" si="67" xml:space="preserve"> IF(SUM(ID23)&gt;0,SUM($C23)*SUM(ID23),"")</f>
        <v/>
      </c>
      <c r="IC74" s="941" t="str">
        <f xml:space="preserve"> IF(SUM(IC23)&gt;0,  IF(IN6="R",SUM($C23)^2*SUM(ID23)/SUM(IC23),SUM($C23)^2*SUM(ID23)*(1-SUM(ID23))/(SUM(IC23)-1)),"")</f>
        <v/>
      </c>
      <c r="ID74" s="941"/>
      <c r="IE74" s="941"/>
      <c r="IF74" s="941" t="str">
        <f xml:space="preserve"> IF(SUM(IH23)&gt;0,SUM($C23)*SUM(IH23),"")</f>
        <v/>
      </c>
      <c r="IG74" s="941" t="str">
        <f xml:space="preserve"> IF(SUM(IG23)&gt;0,  IF(IN6="R",SUM($C23)^2*SUM(IH23)/SUM(IG23),SUM($C23)^2*SUM(IH23)*(1-SUM(IH23))/(SUM(IG23)-1)),"")</f>
        <v/>
      </c>
      <c r="IH74" s="941"/>
      <c r="II74" s="959"/>
    </row>
    <row r="75" spans="1:243" hidden="1" x14ac:dyDescent="0.2">
      <c r="C75" s="958"/>
      <c r="D75" s="941"/>
      <c r="E75" s="941" t="str">
        <f t="shared" si="47"/>
        <v/>
      </c>
      <c r="F75" s="941" t="str">
        <f xml:space="preserve"> IF(SUM(F24)&gt;0,  IF(Q6="R",SUM($C24)^2*SUM(G24)/SUM(F24),SUM($C24)^2*SUM(G24)*(1-SUM(G24))/(SUM(F24)-1)),"")</f>
        <v/>
      </c>
      <c r="G75" s="941"/>
      <c r="H75" s="941"/>
      <c r="I75" s="941" t="str">
        <f xml:space="preserve"> IF(SUM(K24)&gt;0,SUM($C24)*SUM(K24),"")</f>
        <v/>
      </c>
      <c r="J75" s="941" t="str">
        <f xml:space="preserve"> IF(SUM(J24)&gt;0,  IF(Q6="R",SUM($C24)^2*SUM(K24)/SUM(J24),SUM($C24)^2*SUM(K24)*(1-SUM(K24))/(SUM(J24)-1)),"")</f>
        <v/>
      </c>
      <c r="K75" s="941"/>
      <c r="L75" s="959"/>
      <c r="M75" t="str">
        <f xml:space="preserve"> IF(SUM(O24)&gt;0,SUM($C24)*SUM(O24),"")</f>
        <v/>
      </c>
      <c r="N75" s="958"/>
      <c r="O75" s="941"/>
      <c r="P75" s="941" t="str">
        <f t="shared" si="48"/>
        <v/>
      </c>
      <c r="Q75" s="941" t="str">
        <f xml:space="preserve"> IF(SUM(Q24)&gt;0,  IF(AB6="R",SUM($C24)^2*SUM(R24)/SUM(Q24),SUM($C24)^2*SUM(R24)*(1-SUM(R24))/(SUM(Q24)-1)),"")</f>
        <v/>
      </c>
      <c r="R75" s="941"/>
      <c r="S75" s="941"/>
      <c r="T75" s="941" t="str">
        <f xml:space="preserve"> IF(SUM(V24)&gt;0,SUM($C24)*SUM(V24),"")</f>
        <v/>
      </c>
      <c r="U75" s="941" t="str">
        <f xml:space="preserve"> IF(SUM(U24)&gt;0,  IF(AB6="R",SUM($C24)^2*SUM(V24)/SUM(U24),SUM($C24)^2*SUM(V24)*(1-SUM(V24))/(SUM(U24)-1)),"")</f>
        <v/>
      </c>
      <c r="V75" s="941"/>
      <c r="W75" s="959"/>
      <c r="Y75" s="958"/>
      <c r="Z75" s="941"/>
      <c r="AA75" s="941" t="str">
        <f t="shared" si="49"/>
        <v/>
      </c>
      <c r="AB75" s="941" t="str">
        <f xml:space="preserve"> IF(SUM(AB24)&gt;0,  IF(AM6="R",SUM($C24)^2*SUM(AC24)/SUM(AB24),SUM($C24)^2*SUM(AC24)*(1-SUM(AC24))/(SUM(AB24)-1)),"")</f>
        <v/>
      </c>
      <c r="AC75" s="941"/>
      <c r="AD75" s="941"/>
      <c r="AE75" s="941" t="str">
        <f xml:space="preserve"> IF(SUM(AG24)&gt;0,SUM($C24)*SUM(AG24),"")</f>
        <v/>
      </c>
      <c r="AF75" s="941" t="str">
        <f xml:space="preserve"> IF(SUM(AF24)&gt;0,  IF(AM6="R",SUM($C24)^2*SUM(AG24)/SUM(AF24),SUM($C24)^2*SUM(AG24)*(1-SUM(AG24))/(SUM(AF24)-1)),"")</f>
        <v/>
      </c>
      <c r="AG75" s="941"/>
      <c r="AH75" s="959"/>
      <c r="AJ75" s="958"/>
      <c r="AK75" s="941"/>
      <c r="AL75" s="941" t="str">
        <f t="shared" si="50"/>
        <v/>
      </c>
      <c r="AM75" s="941" t="str">
        <f xml:space="preserve"> IF(SUM(AM24)&gt;0,  IF(AX6="R",SUM($C24)^2*SUM(AN24)/SUM(AM24),SUM($C24)^2*SUM(AN24)*(1-SUM(AN24))/(SUM(AM24)-1)),"")</f>
        <v/>
      </c>
      <c r="AN75" s="941"/>
      <c r="AO75" s="941"/>
      <c r="AP75" s="941" t="str">
        <f xml:space="preserve"> IF(SUM(AR24)&gt;0,SUM($C24)*SUM(AR24),"")</f>
        <v/>
      </c>
      <c r="AQ75" s="941" t="str">
        <f xml:space="preserve"> IF(SUM(AQ24)&gt;0,  IF(AX6="R",SUM($C24)^2*SUM(AR24)/SUM(AQ24),SUM($C24)^2*SUM(AR24)*(1-SUM(AR24))/(SUM(AQ24)-1)),"")</f>
        <v/>
      </c>
      <c r="AR75" s="941"/>
      <c r="AS75" s="959"/>
      <c r="AU75" s="958"/>
      <c r="AV75" s="941"/>
      <c r="AW75" s="941" t="str">
        <f t="shared" si="51"/>
        <v/>
      </c>
      <c r="AX75" s="941" t="str">
        <f xml:space="preserve"> IF(SUM(AX24)&gt;0,  IF(BI6="R",SUM($C24)^2*SUM(AY24)/SUM(AX24),SUM($C24)^2*SUM(AY24)*(1-SUM(AY24))/(SUM(AX24)-1)),"")</f>
        <v/>
      </c>
      <c r="AY75" s="941"/>
      <c r="AZ75" s="941"/>
      <c r="BA75" s="941" t="str">
        <f xml:space="preserve"> IF(SUM(BC24)&gt;0,SUM($C24)*SUM(BC24),"")</f>
        <v/>
      </c>
      <c r="BB75" s="941" t="str">
        <f xml:space="preserve"> IF(SUM(BB24)&gt;0,  IF(BI6="R",SUM($C24)^2*SUM(BC24)/SUM(BB24),SUM($C24)^2*SUM(BC24)*(1-SUM(BC24))/(SUM(BB24)-1)),"")</f>
        <v/>
      </c>
      <c r="BC75" s="941"/>
      <c r="BD75" s="959"/>
      <c r="BF75" s="958"/>
      <c r="BG75" s="941"/>
      <c r="BH75" s="941" t="str">
        <f t="shared" si="52"/>
        <v/>
      </c>
      <c r="BI75" s="941" t="str">
        <f xml:space="preserve"> IF(SUM(BI24)&gt;0,  IF(BT6="R",SUM($C24)^2*SUM(BJ24)/SUM(BI24),SUM($C24)^2*SUM(BJ24)*(1-SUM(BJ24))/(SUM(BI24)-1)),"")</f>
        <v/>
      </c>
      <c r="BJ75" s="941"/>
      <c r="BK75" s="941"/>
      <c r="BL75" s="941" t="str">
        <f xml:space="preserve"> IF(SUM(BN24)&gt;0,SUM($C24)*SUM(BN24),"")</f>
        <v/>
      </c>
      <c r="BM75" s="941" t="str">
        <f xml:space="preserve"> IF(SUM(BM24)&gt;0,  IF(BT6="R",SUM($C24)^2*SUM(BN24)/SUM(BM24),SUM($C24)^2*SUM(BN24)*(1-SUM(BN24))/(SUM(BM24)-1)),"")</f>
        <v/>
      </c>
      <c r="BN75" s="941"/>
      <c r="BO75" s="959"/>
      <c r="BQ75" s="958"/>
      <c r="BR75" s="941"/>
      <c r="BS75" s="941" t="str">
        <f t="shared" si="53"/>
        <v/>
      </c>
      <c r="BT75" s="941" t="str">
        <f xml:space="preserve"> IF(SUM(BT24)&gt;0,  IF(CE6="R",SUM($C24)^2*SUM(BU24)/SUM(BT24),SUM($C24)^2*SUM(BU24)*(1-SUM(BU24))/(SUM(BT24)-1)),"")</f>
        <v/>
      </c>
      <c r="BU75" s="941"/>
      <c r="BV75" s="941"/>
      <c r="BW75" s="941" t="str">
        <f xml:space="preserve"> IF(SUM(BY24)&gt;0,SUM($C24)*SUM(BY24),"")</f>
        <v/>
      </c>
      <c r="BX75" s="941" t="str">
        <f xml:space="preserve"> IF(SUM(BX24)&gt;0,  IF(CE6="R",SUM($C24)^2*SUM(BY24)/SUM(BX24),SUM($C24)^2*SUM(BY24)*(1-SUM(BY24))/(SUM(BX24)-1)),"")</f>
        <v/>
      </c>
      <c r="BY75" s="941"/>
      <c r="BZ75" s="959"/>
      <c r="CB75" s="958"/>
      <c r="CC75" s="941"/>
      <c r="CD75" s="941" t="str">
        <f t="shared" si="54"/>
        <v/>
      </c>
      <c r="CE75" s="941" t="str">
        <f xml:space="preserve"> IF(SUM(CE24)&gt;0,  IF(CP6="R",SUM($C24)^2*SUM(CF24)/SUM(CE24),SUM($C24)^2*SUM(CF24)*(1-SUM(CF24))/(SUM(CE24)-1)),"")</f>
        <v/>
      </c>
      <c r="CF75" s="941"/>
      <c r="CG75" s="941"/>
      <c r="CH75" s="941" t="str">
        <f xml:space="preserve"> IF(SUM(CJ24)&gt;0,SUM($C24)*SUM(CJ24),"")</f>
        <v/>
      </c>
      <c r="CI75" s="941" t="str">
        <f xml:space="preserve"> IF(SUM(CI24)&gt;0,  IF(CP6="R",SUM($C24)^2*SUM(CJ24)/SUM(CI24),SUM($C24)^2*SUM(CJ24)*(1-SUM(CJ24))/(SUM(CI24)-1)),"")</f>
        <v/>
      </c>
      <c r="CJ75" s="941"/>
      <c r="CK75" s="959"/>
      <c r="CM75" s="958"/>
      <c r="CN75" s="941"/>
      <c r="CO75" s="941" t="str">
        <f t="shared" si="55"/>
        <v/>
      </c>
      <c r="CP75" s="941" t="str">
        <f xml:space="preserve"> IF(SUM(CP24)&gt;0,  IF(DA6="R",SUM($C24)^2*SUM(CQ24)/SUM(CP24),SUM($C24)^2*SUM(CQ24)*(1-SUM(CQ24))/(SUM(CP24)-1)),"")</f>
        <v/>
      </c>
      <c r="CQ75" s="941"/>
      <c r="CR75" s="941"/>
      <c r="CS75" s="941" t="str">
        <f xml:space="preserve"> IF(SUM(CU24)&gt;0,SUM($C24)*SUM(CU24),"")</f>
        <v/>
      </c>
      <c r="CT75" s="941" t="str">
        <f xml:space="preserve"> IF(SUM(CT24)&gt;0,  IF(DA6="R",SUM($C24)^2*SUM(CU24)/SUM(CT24),SUM($C24)^2*SUM(CU24)*(1-SUM(CU24))/(SUM(CT24)-1)),"")</f>
        <v/>
      </c>
      <c r="CU75" s="941"/>
      <c r="CV75" s="959"/>
      <c r="CW75" t="str">
        <f xml:space="preserve"> IF(SUM(CY24)&gt;0,SUM($C24)*SUM(CY24),"")</f>
        <v/>
      </c>
      <c r="CX75" s="958"/>
      <c r="CY75" s="941"/>
      <c r="CZ75" s="941" t="str">
        <f t="shared" si="56"/>
        <v/>
      </c>
      <c r="DA75" s="941" t="str">
        <f xml:space="preserve"> IF(SUM(DA24)&gt;0,  IF(DL6="R",SUM($C24)^2*SUM(DB24)/SUM(DA24),SUM($C24)^2*SUM(DB24)*(1-SUM(DB24))/(SUM(DA24)-1)),"")</f>
        <v/>
      </c>
      <c r="DB75" s="941"/>
      <c r="DC75" s="941"/>
      <c r="DD75" s="941" t="str">
        <f xml:space="preserve"> IF(SUM(DF24)&gt;0,SUM($C24)*SUM(DF24),"")</f>
        <v/>
      </c>
      <c r="DE75" s="941" t="str">
        <f xml:space="preserve"> IF(SUM(DE24)&gt;0,  IF(DL6="R",SUM($C24)^2*SUM(DF24)/SUM(DE24),SUM($C24)^2*SUM(DF24)*(1-SUM(DF24))/(SUM(DE24)-1)),"")</f>
        <v/>
      </c>
      <c r="DF75" s="941"/>
      <c r="DG75" s="959"/>
      <c r="DI75" s="958"/>
      <c r="DJ75" s="941"/>
      <c r="DK75" s="941" t="str">
        <f t="shared" si="57"/>
        <v/>
      </c>
      <c r="DL75" s="941" t="str">
        <f xml:space="preserve"> IF(SUM(DL24)&gt;0,  IF(DW6="R",SUM($C24)^2*SUM(DM24)/SUM(DL24),SUM($C24)^2*SUM(DM24)*(1-SUM(DM24))/(SUM(DL24)-1)),"")</f>
        <v/>
      </c>
      <c r="DM75" s="941"/>
      <c r="DN75" s="941"/>
      <c r="DO75" s="941" t="str">
        <f xml:space="preserve"> IF(SUM(DQ24)&gt;0,SUM($C24)*SUM(DQ24),"")</f>
        <v/>
      </c>
      <c r="DP75" s="941" t="str">
        <f xml:space="preserve"> IF(SUM(DP24)&gt;0,  IF(DW6="R",SUM($C24)^2*SUM(DQ24)/SUM(DP24),SUM($C24)^2*SUM(DQ24)*(1-SUM(DQ24))/(SUM(DP24)-1)),"")</f>
        <v/>
      </c>
      <c r="DQ75" s="941"/>
      <c r="DR75" s="959"/>
      <c r="DT75" s="958"/>
      <c r="DU75" s="941"/>
      <c r="DV75" s="941" t="str">
        <f t="shared" si="58"/>
        <v/>
      </c>
      <c r="DW75" s="941" t="str">
        <f xml:space="preserve"> IF(SUM(DW24)&gt;0,  IF(EH6="R",SUM($C24)^2*SUM(DX24)/SUM(DW24),SUM($C24)^2*SUM(DX24)*(1-SUM(DX24))/(SUM(DW24)-1)),"")</f>
        <v/>
      </c>
      <c r="DX75" s="941"/>
      <c r="DY75" s="941"/>
      <c r="DZ75" s="941" t="str">
        <f xml:space="preserve"> IF(SUM(EB24)&gt;0,SUM($C24)*SUM(EB24),"")</f>
        <v/>
      </c>
      <c r="EA75" s="941" t="str">
        <f xml:space="preserve"> IF(SUM(EA24)&gt;0,  IF(EH6="R",SUM($C24)^2*SUM(EB24)/SUM(EA24),SUM($C24)^2*SUM(EB24)*(1-SUM(EB24))/(SUM(EA24)-1)),"")</f>
        <v/>
      </c>
      <c r="EB75" s="941"/>
      <c r="EC75" s="959"/>
      <c r="EE75" s="958"/>
      <c r="EF75" s="941"/>
      <c r="EG75" s="941" t="str">
        <f t="shared" si="59"/>
        <v/>
      </c>
      <c r="EH75" s="941" t="str">
        <f xml:space="preserve"> IF(SUM(EH24)&gt;0,  IF(ES6="R",SUM($C24)^2*SUM(EI24)/SUM(EH24),SUM($C24)^2*SUM(EI24)*(1-SUM(EI24))/(SUM(EH24)-1)),"")</f>
        <v/>
      </c>
      <c r="EI75" s="941"/>
      <c r="EJ75" s="941"/>
      <c r="EK75" s="941" t="str">
        <f xml:space="preserve"> IF(SUM(EM24)&gt;0,SUM($C24)*SUM(EM24),"")</f>
        <v/>
      </c>
      <c r="EL75" s="941" t="str">
        <f xml:space="preserve"> IF(SUM(EL24)&gt;0,  IF(ES6="R",SUM($C24)^2*SUM(EM24)/SUM(EL24),SUM($C24)^2*SUM(EM24)*(1-SUM(EM24))/(SUM(EL24)-1)),"")</f>
        <v/>
      </c>
      <c r="EM75" s="941"/>
      <c r="EN75" s="959"/>
      <c r="EP75" s="958"/>
      <c r="EQ75" s="941"/>
      <c r="ER75" s="941" t="str">
        <f t="shared" si="60"/>
        <v/>
      </c>
      <c r="ES75" s="941" t="str">
        <f xml:space="preserve"> IF(SUM(ES24)&gt;0,  IF(FD6="R",SUM($C24)^2*SUM(ET24)/SUM(ES24),SUM($C24)^2*SUM(ET24)*(1-SUM(ET24))/(SUM(ES24)-1)),"")</f>
        <v/>
      </c>
      <c r="ET75" s="941"/>
      <c r="EU75" s="941"/>
      <c r="EV75" s="941" t="str">
        <f xml:space="preserve"> IF(SUM(EX24)&gt;0,SUM($C24)*SUM(EX24),"")</f>
        <v/>
      </c>
      <c r="EW75" s="941" t="str">
        <f xml:space="preserve"> IF(SUM(EW24)&gt;0,  IF(FD6="R",SUM($C24)^2*SUM(EX24)/SUM(EW24),SUM($C24)^2*SUM(EX24)*(1-SUM(EX24))/(SUM(EW24)-1)),"")</f>
        <v/>
      </c>
      <c r="EX75" s="941"/>
      <c r="EY75" s="959"/>
      <c r="FA75" s="958"/>
      <c r="FB75" s="941"/>
      <c r="FC75" s="941" t="str">
        <f t="shared" si="61"/>
        <v/>
      </c>
      <c r="FD75" s="941" t="str">
        <f xml:space="preserve"> IF(SUM(FD24)&gt;0,  IF(FO6="R",SUM($C24)^2*SUM(FE24)/SUM(FD24),SUM($C24)^2*SUM(FE24)*(1-SUM(FE24))/(SUM(FD24)-1)),"")</f>
        <v/>
      </c>
      <c r="FE75" s="941"/>
      <c r="FF75" s="941"/>
      <c r="FG75" s="941" t="str">
        <f xml:space="preserve"> IF(SUM(FI24)&gt;0,SUM($C24)*SUM(FI24),"")</f>
        <v/>
      </c>
      <c r="FH75" s="941" t="str">
        <f xml:space="preserve"> IF(SUM(FH24)&gt;0,  IF(FO6="R",SUM($C24)^2*SUM(FI24)/SUM(FH24),SUM($C24)^2*SUM(FI24)*(1-SUM(FI24))/(SUM(FH24)-1)),"")</f>
        <v/>
      </c>
      <c r="FI75" s="941"/>
      <c r="FJ75" s="959"/>
      <c r="FL75" s="958"/>
      <c r="FM75" s="941"/>
      <c r="FN75" s="941" t="str">
        <f t="shared" si="62"/>
        <v/>
      </c>
      <c r="FO75" s="941" t="str">
        <f xml:space="preserve"> IF(SUM(FO24)&gt;0,  IF(FZ6="R",SUM($C24)^2*SUM(FP24)/SUM(FO24),SUM($C24)^2*SUM(FP24)*(1-SUM(FP24))/(SUM(FO24)-1)),"")</f>
        <v/>
      </c>
      <c r="FP75" s="941"/>
      <c r="FQ75" s="941"/>
      <c r="FR75" s="941" t="str">
        <f xml:space="preserve"> IF(SUM(FT24)&gt;0,SUM($C24)*SUM(FT24),"")</f>
        <v/>
      </c>
      <c r="FS75" s="941" t="str">
        <f xml:space="preserve"> IF(SUM(FS24)&gt;0,  IF(FZ6="R",SUM($C24)^2*SUM(FT24)/SUM(FS24),SUM($C24)^2*SUM(FT24)*(1-SUM(FT24))/(SUM(FS24)-1)),"")</f>
        <v/>
      </c>
      <c r="FT75" s="941"/>
      <c r="FU75" s="959"/>
      <c r="FW75" s="958"/>
      <c r="FX75" s="941"/>
      <c r="FY75" s="941" t="str">
        <f t="shared" si="63"/>
        <v/>
      </c>
      <c r="FZ75" s="941" t="str">
        <f xml:space="preserve"> IF(SUM(FZ24)&gt;0,  IF(GK6="R",SUM($C24)^2*SUM(GA24)/SUM(FZ24),SUM($C24)^2*SUM(GA24)*(1-SUM(GA24))/(SUM(FZ24)-1)),"")</f>
        <v/>
      </c>
      <c r="GA75" s="941"/>
      <c r="GB75" s="941"/>
      <c r="GC75" s="941" t="str">
        <f xml:space="preserve"> IF(SUM(GE24)&gt;0,SUM($C24)*SUM(GE24),"")</f>
        <v/>
      </c>
      <c r="GD75" s="941" t="str">
        <f xml:space="preserve"> IF(SUM(GD24)&gt;0,  IF(GK6="R",SUM($C24)^2*SUM(GE24)/SUM(GD24),SUM($C24)^2*SUM(GE24)*(1-SUM(GE24))/(SUM(GD24)-1)),"")</f>
        <v/>
      </c>
      <c r="GE75" s="941"/>
      <c r="GF75" s="959"/>
      <c r="GH75" s="958"/>
      <c r="GI75" s="941"/>
      <c r="GJ75" s="941" t="str">
        <f t="shared" si="46"/>
        <v/>
      </c>
      <c r="GK75" s="941" t="str">
        <f xml:space="preserve"> IF(SUM(GK24)&gt;0,  IF(GV6="R",SUM($C24)^2*SUM(GL24)/SUM(GK24),SUM($C24)^2*SUM(GL24)*(1-SUM(GL24))/(SUM(GK24)-1)),"")</f>
        <v/>
      </c>
      <c r="GL75" s="941"/>
      <c r="GM75" s="941"/>
      <c r="GN75" s="941" t="str">
        <f xml:space="preserve"> IF(SUM(GP24)&gt;0,SUM($C24)*SUM(GP24),"")</f>
        <v/>
      </c>
      <c r="GO75" s="941" t="str">
        <f xml:space="preserve"> IF(SUM(GO24)&gt;0,  IF(GV6="R",SUM($C24)^2*SUM(GP24)/SUM(GO24),SUM($C24)^2*SUM(GP24)*(1-SUM(GP24))/(SUM(GO24)-1)),"")</f>
        <v/>
      </c>
      <c r="GP75" s="941"/>
      <c r="GQ75" s="959"/>
      <c r="GS75" s="958"/>
      <c r="GT75" s="941"/>
      <c r="GU75" s="941" t="str">
        <f t="shared" si="64"/>
        <v/>
      </c>
      <c r="GV75" s="941" t="str">
        <f xml:space="preserve"> IF(SUM(GV24)&gt;0,  IF(HG6="R",SUM($C24)^2*SUM(GW24)/SUM(GV24),SUM($C24)^2*SUM(GW24)*(1-SUM(GW24))/(SUM(GV24)-1)),"")</f>
        <v/>
      </c>
      <c r="GW75" s="941"/>
      <c r="GX75" s="941"/>
      <c r="GY75" s="941" t="str">
        <f xml:space="preserve"> IF(SUM(HA24)&gt;0,SUM($C24)*SUM(HA24),"")</f>
        <v/>
      </c>
      <c r="GZ75" s="941" t="str">
        <f xml:space="preserve"> IF(SUM(GZ24)&gt;0,  IF(HG6="R",SUM($C24)^2*SUM(HA24)/SUM(GZ24),SUM($C24)^2*SUM(HA24)*(1-SUM(HA24))/(SUM(GZ24)-1)),"")</f>
        <v/>
      </c>
      <c r="HA75" s="941"/>
      <c r="HB75" s="959"/>
      <c r="HD75" s="958"/>
      <c r="HE75" s="941"/>
      <c r="HF75" s="941" t="str">
        <f t="shared" si="65"/>
        <v/>
      </c>
      <c r="HG75" s="941" t="str">
        <f xml:space="preserve"> IF(SUM(HG24)&gt;0,  IF(HR6="R",SUM($C24)^2*SUM(HH24)/SUM(HG24),SUM($C24)^2*SUM(HH24)*(1-SUM(HH24))/(SUM(HG24)-1)),"")</f>
        <v/>
      </c>
      <c r="HH75" s="941"/>
      <c r="HI75" s="941"/>
      <c r="HJ75" s="941" t="str">
        <f xml:space="preserve"> IF(SUM(HL24)&gt;0,SUM($C24)*SUM(HL24),"")</f>
        <v/>
      </c>
      <c r="HK75" s="941" t="str">
        <f xml:space="preserve"> IF(SUM(HK24)&gt;0,  IF(HR6="R",SUM($C24)^2*SUM(HL24)/SUM(HK24),SUM($C24)^2*SUM(HL24)*(1-SUM(HL24))/(SUM(HK24)-1)),"")</f>
        <v/>
      </c>
      <c r="HL75" s="941"/>
      <c r="HM75" s="959"/>
      <c r="HO75" s="958"/>
      <c r="HP75" s="941"/>
      <c r="HQ75" s="941" t="str">
        <f t="shared" si="66"/>
        <v/>
      </c>
      <c r="HR75" s="941" t="str">
        <f xml:space="preserve"> IF(SUM(HR24)&gt;0,  IF(IC6="R",SUM($C24)^2*SUM(HS24)/SUM(HR24),SUM($C24)^2*SUM(HS24)*(1-SUM(HS24))/(SUM(HR24)-1)),"")</f>
        <v/>
      </c>
      <c r="HS75" s="941"/>
      <c r="HT75" s="941"/>
      <c r="HU75" s="941" t="str">
        <f xml:space="preserve"> IF(SUM(HW24)&gt;0,SUM($C24)*SUM(HW24),"")</f>
        <v/>
      </c>
      <c r="HV75" s="941" t="str">
        <f xml:space="preserve"> IF(SUM(HV24)&gt;0,  IF(IC6="R",SUM($C24)^2*SUM(HW24)/SUM(HV24),SUM($C24)^2*SUM(HW24)*(1-SUM(HW24))/(SUM(HV24)-1)),"")</f>
        <v/>
      </c>
      <c r="HW75" s="941"/>
      <c r="HX75" s="959"/>
      <c r="HZ75" s="958"/>
      <c r="IA75" s="941"/>
      <c r="IB75" s="941" t="str">
        <f t="shared" si="67"/>
        <v/>
      </c>
      <c r="IC75" s="941" t="str">
        <f xml:space="preserve"> IF(SUM(IC24)&gt;0,  IF(IN6="R",SUM($C24)^2*SUM(ID24)/SUM(IC24),SUM($C24)^2*SUM(ID24)*(1-SUM(ID24))/(SUM(IC24)-1)),"")</f>
        <v/>
      </c>
      <c r="ID75" s="941"/>
      <c r="IE75" s="941"/>
      <c r="IF75" s="941" t="str">
        <f xml:space="preserve"> IF(SUM(IH24)&gt;0,SUM($C24)*SUM(IH24),"")</f>
        <v/>
      </c>
      <c r="IG75" s="941" t="str">
        <f xml:space="preserve"> IF(SUM(IG24)&gt;0,  IF(IN6="R",SUM($C24)^2*SUM(IH24)/SUM(IG24),SUM($C24)^2*SUM(IH24)*(1-SUM(IH24))/(SUM(IG24)-1)),"")</f>
        <v/>
      </c>
      <c r="IH75" s="941"/>
      <c r="II75" s="959"/>
    </row>
    <row r="76" spans="1:243" hidden="1" x14ac:dyDescent="0.2">
      <c r="C76" s="958"/>
      <c r="D76" s="941"/>
      <c r="E76" s="941" t="str">
        <f t="shared" si="47"/>
        <v/>
      </c>
      <c r="F76" s="941" t="str">
        <f xml:space="preserve"> IF(SUM(F25)&gt;0,  IF(Q6="R",SUM($C25)^2*SUM(G25)/SUM(F25),SUM($C25)^2*SUM(G25)*(1-SUM(G25))/(SUM(F25)-1)),"")</f>
        <v/>
      </c>
      <c r="G76" s="941"/>
      <c r="H76" s="941"/>
      <c r="I76" s="941" t="str">
        <f t="shared" ref="I76:I118" si="68" xml:space="preserve"> IF(SUM(K25)&gt;0,SUM($C25)*SUM(K25),"")</f>
        <v/>
      </c>
      <c r="J76" s="941" t="str">
        <f xml:space="preserve"> IF(SUM(J25)&gt;0,  IF(Q6="R",SUM($C25)^2*SUM(K25)/SUM(J25),SUM($C25)^2*SUM(K25)*(1-SUM(K25))/(SUM(J25)-1)),"")</f>
        <v/>
      </c>
      <c r="K76" s="941"/>
      <c r="L76" s="959"/>
      <c r="M76" t="str">
        <f t="shared" ref="M76:M118" si="69" xml:space="preserve"> IF(SUM(O25)&gt;0,SUM($C25)*SUM(O25),"")</f>
        <v/>
      </c>
      <c r="N76" s="958"/>
      <c r="O76" s="941"/>
      <c r="P76" s="941" t="str">
        <f t="shared" si="48"/>
        <v/>
      </c>
      <c r="Q76" s="941" t="str">
        <f xml:space="preserve"> IF(SUM(Q25)&gt;0,  IF(AB6="R",SUM($C25)^2*SUM(R25)/SUM(Q25),SUM($C25)^2*SUM(R25)*(1-SUM(R25))/(SUM(Q25)-1)),"")</f>
        <v/>
      </c>
      <c r="R76" s="941"/>
      <c r="S76" s="941"/>
      <c r="T76" s="941" t="str">
        <f t="shared" ref="T76:T118" si="70" xml:space="preserve"> IF(SUM(V25)&gt;0,SUM($C25)*SUM(V25),"")</f>
        <v/>
      </c>
      <c r="U76" s="941" t="str">
        <f xml:space="preserve"> IF(SUM(U25)&gt;0,  IF(AB6="R",SUM($C25)^2*SUM(V25)/SUM(U25),SUM($C25)^2*SUM(V25)*(1-SUM(V25))/(SUM(U25)-1)),"")</f>
        <v/>
      </c>
      <c r="V76" s="941"/>
      <c r="W76" s="959"/>
      <c r="Y76" s="958"/>
      <c r="Z76" s="941"/>
      <c r="AA76" s="941" t="str">
        <f t="shared" si="49"/>
        <v/>
      </c>
      <c r="AB76" s="941" t="str">
        <f xml:space="preserve"> IF(SUM(AB25)&gt;0,  IF(AM6="R",SUM($C25)^2*SUM(AC25)/SUM(AB25),SUM($C25)^2*SUM(AC25)*(1-SUM(AC25))/(SUM(AB25)-1)),"")</f>
        <v/>
      </c>
      <c r="AC76" s="941"/>
      <c r="AD76" s="941"/>
      <c r="AE76" s="941" t="str">
        <f t="shared" ref="AE76:AE118" si="71" xml:space="preserve"> IF(SUM(AG25)&gt;0,SUM($C25)*SUM(AG25),"")</f>
        <v/>
      </c>
      <c r="AF76" s="941" t="str">
        <f xml:space="preserve"> IF(SUM(AF25)&gt;0,  IF(AM6="R",SUM($C25)^2*SUM(AG25)/SUM(AF25),SUM($C25)^2*SUM(AG25)*(1-SUM(AG25))/(SUM(AF25)-1)),"")</f>
        <v/>
      </c>
      <c r="AG76" s="941"/>
      <c r="AH76" s="959"/>
      <c r="AJ76" s="958"/>
      <c r="AK76" s="941"/>
      <c r="AL76" s="941" t="str">
        <f t="shared" si="50"/>
        <v/>
      </c>
      <c r="AM76" s="941" t="str">
        <f xml:space="preserve"> IF(SUM(AM25)&gt;0,  IF(AX6="R",SUM($C25)^2*SUM(AN25)/SUM(AM25),SUM($C25)^2*SUM(AN25)*(1-SUM(AN25))/(SUM(AM25)-1)),"")</f>
        <v/>
      </c>
      <c r="AN76" s="941"/>
      <c r="AO76" s="941"/>
      <c r="AP76" s="941" t="str">
        <f t="shared" ref="AP76:AP118" si="72" xml:space="preserve"> IF(SUM(AR25)&gt;0,SUM($C25)*SUM(AR25),"")</f>
        <v/>
      </c>
      <c r="AQ76" s="941" t="str">
        <f xml:space="preserve"> IF(SUM(AQ25)&gt;0,  IF(AX6="R",SUM($C25)^2*SUM(AR25)/SUM(AQ25),SUM($C25)^2*SUM(AR25)*(1-SUM(AR25))/(SUM(AQ25)-1)),"")</f>
        <v/>
      </c>
      <c r="AR76" s="941"/>
      <c r="AS76" s="959"/>
      <c r="AU76" s="958"/>
      <c r="AV76" s="941"/>
      <c r="AW76" s="941" t="str">
        <f t="shared" si="51"/>
        <v/>
      </c>
      <c r="AX76" s="941" t="str">
        <f xml:space="preserve"> IF(SUM(AX25)&gt;0,  IF(BI6="R",SUM($C25)^2*SUM(AY25)/SUM(AX25),SUM($C25)^2*SUM(AY25)*(1-SUM(AY25))/(SUM(AX25)-1)),"")</f>
        <v/>
      </c>
      <c r="AY76" s="941"/>
      <c r="AZ76" s="941"/>
      <c r="BA76" s="941" t="str">
        <f t="shared" ref="BA76:BA118" si="73" xml:space="preserve"> IF(SUM(BC25)&gt;0,SUM($C25)*SUM(BC25),"")</f>
        <v/>
      </c>
      <c r="BB76" s="941" t="str">
        <f xml:space="preserve"> IF(SUM(BB25)&gt;0,  IF(BI6="R",SUM($C25)^2*SUM(BC25)/SUM(BB25),SUM($C25)^2*SUM(BC25)*(1-SUM(BC25))/(SUM(BB25)-1)),"")</f>
        <v/>
      </c>
      <c r="BC76" s="941"/>
      <c r="BD76" s="959"/>
      <c r="BF76" s="958"/>
      <c r="BG76" s="941"/>
      <c r="BH76" s="941" t="str">
        <f t="shared" si="52"/>
        <v/>
      </c>
      <c r="BI76" s="941" t="str">
        <f xml:space="preserve"> IF(SUM(BI25)&gt;0,  IF(BT6="R",SUM($C25)^2*SUM(BJ25)/SUM(BI25),SUM($C25)^2*SUM(BJ25)*(1-SUM(BJ25))/(SUM(BI25)-1)),"")</f>
        <v/>
      </c>
      <c r="BJ76" s="941"/>
      <c r="BK76" s="941"/>
      <c r="BL76" s="941" t="str">
        <f t="shared" ref="BL76:BL118" si="74" xml:space="preserve"> IF(SUM(BN25)&gt;0,SUM($C25)*SUM(BN25),"")</f>
        <v/>
      </c>
      <c r="BM76" s="941" t="str">
        <f xml:space="preserve"> IF(SUM(BM25)&gt;0,  IF(BT6="R",SUM($C25)^2*SUM(BN25)/SUM(BM25),SUM($C25)^2*SUM(BN25)*(1-SUM(BN25))/(SUM(BM25)-1)),"")</f>
        <v/>
      </c>
      <c r="BN76" s="941"/>
      <c r="BO76" s="959"/>
      <c r="BQ76" s="958"/>
      <c r="BR76" s="941"/>
      <c r="BS76" s="941" t="str">
        <f t="shared" si="53"/>
        <v/>
      </c>
      <c r="BT76" s="941" t="str">
        <f xml:space="preserve"> IF(SUM(BT25)&gt;0,  IF(CE6="R",SUM($C25)^2*SUM(BU25)/SUM(BT25),SUM($C25)^2*SUM(BU25)*(1-SUM(BU25))/(SUM(BT25)-1)),"")</f>
        <v/>
      </c>
      <c r="BU76" s="941"/>
      <c r="BV76" s="941"/>
      <c r="BW76" s="941" t="str">
        <f t="shared" ref="BW76:BW118" si="75" xml:space="preserve"> IF(SUM(BY25)&gt;0,SUM($C25)*SUM(BY25),"")</f>
        <v/>
      </c>
      <c r="BX76" s="941" t="str">
        <f xml:space="preserve"> IF(SUM(BX25)&gt;0,  IF(CE6="R",SUM($C25)^2*SUM(BY25)/SUM(BX25),SUM($C25)^2*SUM(BY25)*(1-SUM(BY25))/(SUM(BX25)-1)),"")</f>
        <v/>
      </c>
      <c r="BY76" s="941"/>
      <c r="BZ76" s="959"/>
      <c r="CB76" s="958"/>
      <c r="CC76" s="941"/>
      <c r="CD76" s="941" t="str">
        <f t="shared" si="54"/>
        <v/>
      </c>
      <c r="CE76" s="941" t="str">
        <f xml:space="preserve"> IF(SUM(CE25)&gt;0,  IF(CP6="R",SUM($C25)^2*SUM(CF25)/SUM(CE25),SUM($C25)^2*SUM(CF25)*(1-SUM(CF25))/(SUM(CE25)-1)),"")</f>
        <v/>
      </c>
      <c r="CF76" s="941"/>
      <c r="CG76" s="941"/>
      <c r="CH76" s="941" t="str">
        <f t="shared" ref="CH76:CH118" si="76" xml:space="preserve"> IF(SUM(CJ25)&gt;0,SUM($C25)*SUM(CJ25),"")</f>
        <v/>
      </c>
      <c r="CI76" s="941" t="str">
        <f xml:space="preserve"> IF(SUM(CI25)&gt;0,  IF(CP6="R",SUM($C25)^2*SUM(CJ25)/SUM(CI25),SUM($C25)^2*SUM(CJ25)*(1-SUM(CJ25))/(SUM(CI25)-1)),"")</f>
        <v/>
      </c>
      <c r="CJ76" s="941"/>
      <c r="CK76" s="959"/>
      <c r="CM76" s="958"/>
      <c r="CN76" s="941"/>
      <c r="CO76" s="941" t="str">
        <f t="shared" si="55"/>
        <v/>
      </c>
      <c r="CP76" s="941" t="str">
        <f xml:space="preserve"> IF(SUM(CP25)&gt;0,  IF(DA6="R",SUM($C25)^2*SUM(CQ25)/SUM(CP25),SUM($C25)^2*SUM(CQ25)*(1-SUM(CQ25))/(SUM(CP25)-1)),"")</f>
        <v/>
      </c>
      <c r="CQ76" s="941"/>
      <c r="CR76" s="941"/>
      <c r="CS76" s="941" t="str">
        <f t="shared" ref="CS76:CS118" si="77" xml:space="preserve"> IF(SUM(CU25)&gt;0,SUM($C25)*SUM(CU25),"")</f>
        <v/>
      </c>
      <c r="CT76" s="941" t="str">
        <f xml:space="preserve"> IF(SUM(CT25)&gt;0,  IF(DA6="R",SUM($C25)^2*SUM(CU25)/SUM(CT25),SUM($C25)^2*SUM(CU25)*(1-SUM(CU25))/(SUM(CT25)-1)),"")</f>
        <v/>
      </c>
      <c r="CU76" s="941"/>
      <c r="CV76" s="959"/>
      <c r="CW76" t="str">
        <f t="shared" ref="CW76:CW118" si="78" xml:space="preserve"> IF(SUM(CY25)&gt;0,SUM($C25)*SUM(CY25),"")</f>
        <v/>
      </c>
      <c r="CX76" s="958"/>
      <c r="CY76" s="941"/>
      <c r="CZ76" s="941" t="str">
        <f t="shared" si="56"/>
        <v/>
      </c>
      <c r="DA76" s="941" t="str">
        <f xml:space="preserve"> IF(SUM(DA25)&gt;0,  IF(DL6="R",SUM($C25)^2*SUM(DB25)/SUM(DA25),SUM($C25)^2*SUM(DB25)*(1-SUM(DB25))/(SUM(DA25)-1)),"")</f>
        <v/>
      </c>
      <c r="DB76" s="941"/>
      <c r="DC76" s="941"/>
      <c r="DD76" s="941" t="str">
        <f t="shared" ref="DD76:DD118" si="79" xml:space="preserve"> IF(SUM(DF25)&gt;0,SUM($C25)*SUM(DF25),"")</f>
        <v/>
      </c>
      <c r="DE76" s="941" t="str">
        <f xml:space="preserve"> IF(SUM(DE25)&gt;0,  IF(DL6="R",SUM($C25)^2*SUM(DF25)/SUM(DE25),SUM($C25)^2*SUM(DF25)*(1-SUM(DF25))/(SUM(DE25)-1)),"")</f>
        <v/>
      </c>
      <c r="DF76" s="941"/>
      <c r="DG76" s="959"/>
      <c r="DI76" s="958"/>
      <c r="DJ76" s="941"/>
      <c r="DK76" s="941" t="str">
        <f t="shared" si="57"/>
        <v/>
      </c>
      <c r="DL76" s="941" t="str">
        <f xml:space="preserve"> IF(SUM(DL25)&gt;0,  IF(DW6="R",SUM($C25)^2*SUM(DM25)/SUM(DL25),SUM($C25)^2*SUM(DM25)*(1-SUM(DM25))/(SUM(DL25)-1)),"")</f>
        <v/>
      </c>
      <c r="DM76" s="941"/>
      <c r="DN76" s="941"/>
      <c r="DO76" s="941" t="str">
        <f t="shared" ref="DO76:DO118" si="80" xml:space="preserve"> IF(SUM(DQ25)&gt;0,SUM($C25)*SUM(DQ25),"")</f>
        <v/>
      </c>
      <c r="DP76" s="941" t="str">
        <f xml:space="preserve"> IF(SUM(DP25)&gt;0,  IF(DW6="R",SUM($C25)^2*SUM(DQ25)/SUM(DP25),SUM($C25)^2*SUM(DQ25)*(1-SUM(DQ25))/(SUM(DP25)-1)),"")</f>
        <v/>
      </c>
      <c r="DQ76" s="941"/>
      <c r="DR76" s="959"/>
      <c r="DT76" s="958"/>
      <c r="DU76" s="941"/>
      <c r="DV76" s="941" t="str">
        <f t="shared" si="58"/>
        <v/>
      </c>
      <c r="DW76" s="941" t="str">
        <f xml:space="preserve"> IF(SUM(DW25)&gt;0,  IF(EH6="R",SUM($C25)^2*SUM(DX25)/SUM(DW25),SUM($C25)^2*SUM(DX25)*(1-SUM(DX25))/(SUM(DW25)-1)),"")</f>
        <v/>
      </c>
      <c r="DX76" s="941"/>
      <c r="DY76" s="941"/>
      <c r="DZ76" s="941" t="str">
        <f t="shared" ref="DZ76:DZ118" si="81" xml:space="preserve"> IF(SUM(EB25)&gt;0,SUM($C25)*SUM(EB25),"")</f>
        <v/>
      </c>
      <c r="EA76" s="941" t="str">
        <f xml:space="preserve"> IF(SUM(EA25)&gt;0,  IF(EH6="R",SUM($C25)^2*SUM(EB25)/SUM(EA25),SUM($C25)^2*SUM(EB25)*(1-SUM(EB25))/(SUM(EA25)-1)),"")</f>
        <v/>
      </c>
      <c r="EB76" s="941"/>
      <c r="EC76" s="959"/>
      <c r="EE76" s="958"/>
      <c r="EF76" s="941"/>
      <c r="EG76" s="941" t="str">
        <f t="shared" si="59"/>
        <v/>
      </c>
      <c r="EH76" s="941" t="str">
        <f xml:space="preserve"> IF(SUM(EH25)&gt;0,  IF(ES6="R",SUM($C25)^2*SUM(EI25)/SUM(EH25),SUM($C25)^2*SUM(EI25)*(1-SUM(EI25))/(SUM(EH25)-1)),"")</f>
        <v/>
      </c>
      <c r="EI76" s="941"/>
      <c r="EJ76" s="941"/>
      <c r="EK76" s="941" t="str">
        <f t="shared" ref="EK76:EK118" si="82" xml:space="preserve"> IF(SUM(EM25)&gt;0,SUM($C25)*SUM(EM25),"")</f>
        <v/>
      </c>
      <c r="EL76" s="941" t="str">
        <f xml:space="preserve"> IF(SUM(EL25)&gt;0,  IF(ES6="R",SUM($C25)^2*SUM(EM25)/SUM(EL25),SUM($C25)^2*SUM(EM25)*(1-SUM(EM25))/(SUM(EL25)-1)),"")</f>
        <v/>
      </c>
      <c r="EM76" s="941"/>
      <c r="EN76" s="959"/>
      <c r="EP76" s="958"/>
      <c r="EQ76" s="941"/>
      <c r="ER76" s="941" t="str">
        <f t="shared" si="60"/>
        <v/>
      </c>
      <c r="ES76" s="941" t="str">
        <f xml:space="preserve"> IF(SUM(ES25)&gt;0,  IF(FD6="R",SUM($C25)^2*SUM(ET25)/SUM(ES25),SUM($C25)^2*SUM(ET25)*(1-SUM(ET25))/(SUM(ES25)-1)),"")</f>
        <v/>
      </c>
      <c r="ET76" s="941"/>
      <c r="EU76" s="941"/>
      <c r="EV76" s="941" t="str">
        <f t="shared" ref="EV76:EV118" si="83" xml:space="preserve"> IF(SUM(EX25)&gt;0,SUM($C25)*SUM(EX25),"")</f>
        <v/>
      </c>
      <c r="EW76" s="941" t="str">
        <f xml:space="preserve"> IF(SUM(EW25)&gt;0,  IF(FD6="R",SUM($C25)^2*SUM(EX25)/SUM(EW25),SUM($C25)^2*SUM(EX25)*(1-SUM(EX25))/(SUM(EW25)-1)),"")</f>
        <v/>
      </c>
      <c r="EX76" s="941"/>
      <c r="EY76" s="959"/>
      <c r="FA76" s="958"/>
      <c r="FB76" s="941"/>
      <c r="FC76" s="941" t="str">
        <f t="shared" si="61"/>
        <v/>
      </c>
      <c r="FD76" s="941" t="str">
        <f xml:space="preserve"> IF(SUM(FD25)&gt;0,  IF(FO6="R",SUM($C25)^2*SUM(FE25)/SUM(FD25),SUM($C25)^2*SUM(FE25)*(1-SUM(FE25))/(SUM(FD25)-1)),"")</f>
        <v/>
      </c>
      <c r="FE76" s="941"/>
      <c r="FF76" s="941"/>
      <c r="FG76" s="941" t="str">
        <f t="shared" ref="FG76:FG118" si="84" xml:space="preserve"> IF(SUM(FI25)&gt;0,SUM($C25)*SUM(FI25),"")</f>
        <v/>
      </c>
      <c r="FH76" s="941" t="str">
        <f xml:space="preserve"> IF(SUM(FH25)&gt;0,  IF(FO6="R",SUM($C25)^2*SUM(FI25)/SUM(FH25),SUM($C25)^2*SUM(FI25)*(1-SUM(FI25))/(SUM(FH25)-1)),"")</f>
        <v/>
      </c>
      <c r="FI76" s="941"/>
      <c r="FJ76" s="959"/>
      <c r="FL76" s="958"/>
      <c r="FM76" s="941"/>
      <c r="FN76" s="941" t="str">
        <f t="shared" si="62"/>
        <v/>
      </c>
      <c r="FO76" s="941" t="str">
        <f xml:space="preserve"> IF(SUM(FO25)&gt;0,  IF(FZ6="R",SUM($C25)^2*SUM(FP25)/SUM(FO25),SUM($C25)^2*SUM(FP25)*(1-SUM(FP25))/(SUM(FO25)-1)),"")</f>
        <v/>
      </c>
      <c r="FP76" s="941"/>
      <c r="FQ76" s="941"/>
      <c r="FR76" s="941" t="str">
        <f t="shared" ref="FR76:FR118" si="85" xml:space="preserve"> IF(SUM(FT25)&gt;0,SUM($C25)*SUM(FT25),"")</f>
        <v/>
      </c>
      <c r="FS76" s="941" t="str">
        <f xml:space="preserve"> IF(SUM(FS25)&gt;0,  IF(FZ6="R",SUM($C25)^2*SUM(FT25)/SUM(FS25),SUM($C25)^2*SUM(FT25)*(1-SUM(FT25))/(SUM(FS25)-1)),"")</f>
        <v/>
      </c>
      <c r="FT76" s="941"/>
      <c r="FU76" s="959"/>
      <c r="FW76" s="958"/>
      <c r="FX76" s="941"/>
      <c r="FY76" s="941" t="str">
        <f t="shared" si="63"/>
        <v/>
      </c>
      <c r="FZ76" s="941" t="str">
        <f xml:space="preserve"> IF(SUM(FZ25)&gt;0,  IF(GK6="R",SUM($C25)^2*SUM(GA25)/SUM(FZ25),SUM($C25)^2*SUM(GA25)*(1-SUM(GA25))/(SUM(FZ25)-1)),"")</f>
        <v/>
      </c>
      <c r="GA76" s="941"/>
      <c r="GB76" s="941"/>
      <c r="GC76" s="941" t="str">
        <f t="shared" ref="GC76:GC118" si="86" xml:space="preserve"> IF(SUM(GE25)&gt;0,SUM($C25)*SUM(GE25),"")</f>
        <v/>
      </c>
      <c r="GD76" s="941" t="str">
        <f xml:space="preserve"> IF(SUM(GD25)&gt;0,  IF(GK6="R",SUM($C25)^2*SUM(GE25)/SUM(GD25),SUM($C25)^2*SUM(GE25)*(1-SUM(GE25))/(SUM(GD25)-1)),"")</f>
        <v/>
      </c>
      <c r="GE76" s="941"/>
      <c r="GF76" s="959"/>
      <c r="GH76" s="958"/>
      <c r="GI76" s="941"/>
      <c r="GJ76" s="941" t="str">
        <f t="shared" si="46"/>
        <v/>
      </c>
      <c r="GK76" s="941" t="str">
        <f xml:space="preserve"> IF(SUM(GK25)&gt;0,  IF(GV6="R",SUM($C25)^2*SUM(GL25)/SUM(GK25),SUM($C25)^2*SUM(GL25)*(1-SUM(GL25))/(SUM(GK25)-1)),"")</f>
        <v/>
      </c>
      <c r="GL76" s="941"/>
      <c r="GM76" s="941"/>
      <c r="GN76" s="941" t="str">
        <f t="shared" ref="GN76:GN118" si="87" xml:space="preserve"> IF(SUM(GP25)&gt;0,SUM($C25)*SUM(GP25),"")</f>
        <v/>
      </c>
      <c r="GO76" s="941" t="str">
        <f xml:space="preserve"> IF(SUM(GO25)&gt;0,  IF(GV6="R",SUM($C25)^2*SUM(GP25)/SUM(GO25),SUM($C25)^2*SUM(GP25)*(1-SUM(GP25))/(SUM(GO25)-1)),"")</f>
        <v/>
      </c>
      <c r="GP76" s="941"/>
      <c r="GQ76" s="959"/>
      <c r="GS76" s="958"/>
      <c r="GT76" s="941"/>
      <c r="GU76" s="941" t="str">
        <f t="shared" si="64"/>
        <v/>
      </c>
      <c r="GV76" s="941" t="str">
        <f xml:space="preserve"> IF(SUM(GV25)&gt;0,  IF(HG6="R",SUM($C25)^2*SUM(GW25)/SUM(GV25),SUM($C25)^2*SUM(GW25)*(1-SUM(GW25))/(SUM(GV25)-1)),"")</f>
        <v/>
      </c>
      <c r="GW76" s="941"/>
      <c r="GX76" s="941"/>
      <c r="GY76" s="941" t="str">
        <f t="shared" ref="GY76:GY118" si="88" xml:space="preserve"> IF(SUM(HA25)&gt;0,SUM($C25)*SUM(HA25),"")</f>
        <v/>
      </c>
      <c r="GZ76" s="941" t="str">
        <f xml:space="preserve"> IF(SUM(GZ25)&gt;0,  IF(HG6="R",SUM($C25)^2*SUM(HA25)/SUM(GZ25),SUM($C25)^2*SUM(HA25)*(1-SUM(HA25))/(SUM(GZ25)-1)),"")</f>
        <v/>
      </c>
      <c r="HA76" s="941"/>
      <c r="HB76" s="959"/>
      <c r="HD76" s="958"/>
      <c r="HE76" s="941"/>
      <c r="HF76" s="941" t="str">
        <f t="shared" si="65"/>
        <v/>
      </c>
      <c r="HG76" s="941" t="str">
        <f xml:space="preserve"> IF(SUM(HG25)&gt;0,  IF(HR6="R",SUM($C25)^2*SUM(HH25)/SUM(HG25),SUM($C25)^2*SUM(HH25)*(1-SUM(HH25))/(SUM(HG25)-1)),"")</f>
        <v/>
      </c>
      <c r="HH76" s="941"/>
      <c r="HI76" s="941"/>
      <c r="HJ76" s="941" t="str">
        <f t="shared" ref="HJ76:HJ118" si="89" xml:space="preserve"> IF(SUM(HL25)&gt;0,SUM($C25)*SUM(HL25),"")</f>
        <v/>
      </c>
      <c r="HK76" s="941" t="str">
        <f xml:space="preserve"> IF(SUM(HK25)&gt;0,  IF(HR6="R",SUM($C25)^2*SUM(HL25)/SUM(HK25),SUM($C25)^2*SUM(HL25)*(1-SUM(HL25))/(SUM(HK25)-1)),"")</f>
        <v/>
      </c>
      <c r="HL76" s="941"/>
      <c r="HM76" s="959"/>
      <c r="HO76" s="958"/>
      <c r="HP76" s="941"/>
      <c r="HQ76" s="941" t="str">
        <f t="shared" si="66"/>
        <v/>
      </c>
      <c r="HR76" s="941" t="str">
        <f xml:space="preserve"> IF(SUM(HR25)&gt;0,  IF(IC6="R",SUM($C25)^2*SUM(HS25)/SUM(HR25),SUM($C25)^2*SUM(HS25)*(1-SUM(HS25))/(SUM(HR25)-1)),"")</f>
        <v/>
      </c>
      <c r="HS76" s="941"/>
      <c r="HT76" s="941"/>
      <c r="HU76" s="941" t="str">
        <f t="shared" ref="HU76:HU118" si="90" xml:space="preserve"> IF(SUM(HW25)&gt;0,SUM($C25)*SUM(HW25),"")</f>
        <v/>
      </c>
      <c r="HV76" s="941" t="str">
        <f xml:space="preserve"> IF(SUM(HV25)&gt;0,  IF(IC6="R",SUM($C25)^2*SUM(HW25)/SUM(HV25),SUM($C25)^2*SUM(HW25)*(1-SUM(HW25))/(SUM(HV25)-1)),"")</f>
        <v/>
      </c>
      <c r="HW76" s="941"/>
      <c r="HX76" s="959"/>
      <c r="HZ76" s="958"/>
      <c r="IA76" s="941"/>
      <c r="IB76" s="941" t="str">
        <f t="shared" si="67"/>
        <v/>
      </c>
      <c r="IC76" s="941" t="str">
        <f xml:space="preserve"> IF(SUM(IC25)&gt;0,  IF(IN6="R",SUM($C25)^2*SUM(ID25)/SUM(IC25),SUM($C25)^2*SUM(ID25)*(1-SUM(ID25))/(SUM(IC25)-1)),"")</f>
        <v/>
      </c>
      <c r="ID76" s="941"/>
      <c r="IE76" s="941"/>
      <c r="IF76" s="941" t="str">
        <f t="shared" ref="IF76:IF118" si="91" xml:space="preserve"> IF(SUM(IH25)&gt;0,SUM($C25)*SUM(IH25),"")</f>
        <v/>
      </c>
      <c r="IG76" s="941" t="str">
        <f xml:space="preserve"> IF(SUM(IG25)&gt;0,  IF(IN6="R",SUM($C25)^2*SUM(IH25)/SUM(IG25),SUM($C25)^2*SUM(IH25)*(1-SUM(IH25))/(SUM(IG25)-1)),"")</f>
        <v/>
      </c>
      <c r="IH76" s="941"/>
      <c r="II76" s="959"/>
    </row>
    <row r="77" spans="1:243" hidden="1" x14ac:dyDescent="0.2">
      <c r="C77" s="958"/>
      <c r="D77" s="941"/>
      <c r="E77" s="941" t="str">
        <f t="shared" si="47"/>
        <v/>
      </c>
      <c r="F77" s="941" t="str">
        <f xml:space="preserve"> IF(SUM(F26)&gt;0,  IF(Q6="R",SUM($C26)^2*SUM(G26)/SUM(F26),SUM($C26)^2*SUM(G26)*(1-SUM(G26))/(SUM(F26)-1)),"")</f>
        <v/>
      </c>
      <c r="G77" s="941"/>
      <c r="H77" s="941"/>
      <c r="I77" s="941" t="str">
        <f t="shared" si="68"/>
        <v/>
      </c>
      <c r="J77" s="941" t="str">
        <f xml:space="preserve"> IF(SUM(J26)&gt;0,  IF(Q6="R",SUM($C26)^2*SUM(K26)/SUM(J26),SUM($C26)^2*SUM(K26)*(1-SUM(K26))/(SUM(J26)-1)),"")</f>
        <v/>
      </c>
      <c r="K77" s="941"/>
      <c r="L77" s="959"/>
      <c r="M77" t="str">
        <f t="shared" si="69"/>
        <v/>
      </c>
      <c r="N77" s="958"/>
      <c r="O77" s="941"/>
      <c r="P77" s="941" t="str">
        <f t="shared" si="48"/>
        <v/>
      </c>
      <c r="Q77" s="941" t="str">
        <f xml:space="preserve"> IF(SUM(Q26)&gt;0,  IF(AB6="R",SUM($C26)^2*SUM(R26)/SUM(Q26),SUM($C26)^2*SUM(R26)*(1-SUM(R26))/(SUM(Q26)-1)),"")</f>
        <v/>
      </c>
      <c r="R77" s="941"/>
      <c r="S77" s="941"/>
      <c r="T77" s="941" t="str">
        <f t="shared" si="70"/>
        <v/>
      </c>
      <c r="U77" s="941" t="str">
        <f xml:space="preserve"> IF(SUM(U26)&gt;0,  IF(AB6="R",SUM($C26)^2*SUM(V26)/SUM(U26),SUM($C26)^2*SUM(V26)*(1-SUM(V26))/(SUM(U26)-1)),"")</f>
        <v/>
      </c>
      <c r="V77" s="941"/>
      <c r="W77" s="959"/>
      <c r="Y77" s="958"/>
      <c r="Z77" s="941"/>
      <c r="AA77" s="941" t="str">
        <f t="shared" si="49"/>
        <v/>
      </c>
      <c r="AB77" s="941" t="str">
        <f xml:space="preserve"> IF(SUM(AB26)&gt;0,  IF(AM6="R",SUM($C26)^2*SUM(AC26)/SUM(AB26),SUM($C26)^2*SUM(AC26)*(1-SUM(AC26))/(SUM(AB26)-1)),"")</f>
        <v/>
      </c>
      <c r="AC77" s="941"/>
      <c r="AD77" s="941"/>
      <c r="AE77" s="941" t="str">
        <f t="shared" si="71"/>
        <v/>
      </c>
      <c r="AF77" s="941" t="str">
        <f xml:space="preserve"> IF(SUM(AF26)&gt;0,  IF(AM6="R",SUM($C26)^2*SUM(AG26)/SUM(AF26),SUM($C26)^2*SUM(AG26)*(1-SUM(AG26))/(SUM(AF26)-1)),"")</f>
        <v/>
      </c>
      <c r="AG77" s="941"/>
      <c r="AH77" s="959"/>
      <c r="AJ77" s="958"/>
      <c r="AK77" s="941"/>
      <c r="AL77" s="941" t="str">
        <f t="shared" si="50"/>
        <v/>
      </c>
      <c r="AM77" s="941" t="str">
        <f xml:space="preserve"> IF(SUM(AM26)&gt;0,  IF(AX6="R",SUM($C26)^2*SUM(AN26)/SUM(AM26),SUM($C26)^2*SUM(AN26)*(1-SUM(AN26))/(SUM(AM26)-1)),"")</f>
        <v/>
      </c>
      <c r="AN77" s="941"/>
      <c r="AO77" s="941"/>
      <c r="AP77" s="941" t="str">
        <f t="shared" si="72"/>
        <v/>
      </c>
      <c r="AQ77" s="941" t="str">
        <f xml:space="preserve"> IF(SUM(AQ26)&gt;0,  IF(AX6="R",SUM($C26)^2*SUM(AR26)/SUM(AQ26),SUM($C26)^2*SUM(AR26)*(1-SUM(AR26))/(SUM(AQ26)-1)),"")</f>
        <v/>
      </c>
      <c r="AR77" s="941"/>
      <c r="AS77" s="959"/>
      <c r="AU77" s="958"/>
      <c r="AV77" s="941"/>
      <c r="AW77" s="941" t="str">
        <f t="shared" si="51"/>
        <v/>
      </c>
      <c r="AX77" s="941" t="str">
        <f xml:space="preserve"> IF(SUM(AX26)&gt;0,  IF(BI6="R",SUM($C26)^2*SUM(AY26)/SUM(AX26),SUM($C26)^2*SUM(AY26)*(1-SUM(AY26))/(SUM(AX26)-1)),"")</f>
        <v/>
      </c>
      <c r="AY77" s="941"/>
      <c r="AZ77" s="941"/>
      <c r="BA77" s="941" t="str">
        <f t="shared" si="73"/>
        <v/>
      </c>
      <c r="BB77" s="941" t="str">
        <f xml:space="preserve"> IF(SUM(BB26)&gt;0,  IF(BI6="R",SUM($C26)^2*SUM(BC26)/SUM(BB26),SUM($C26)^2*SUM(BC26)*(1-SUM(BC26))/(SUM(BB26)-1)),"")</f>
        <v/>
      </c>
      <c r="BC77" s="941"/>
      <c r="BD77" s="959"/>
      <c r="BF77" s="958"/>
      <c r="BG77" s="941"/>
      <c r="BH77" s="941" t="str">
        <f t="shared" si="52"/>
        <v/>
      </c>
      <c r="BI77" s="941" t="str">
        <f xml:space="preserve"> IF(SUM(BI26)&gt;0,  IF(BT6="R",SUM($C26)^2*SUM(BJ26)/SUM(BI26),SUM($C26)^2*SUM(BJ26)*(1-SUM(BJ26))/(SUM(BI26)-1)),"")</f>
        <v/>
      </c>
      <c r="BJ77" s="941"/>
      <c r="BK77" s="941"/>
      <c r="BL77" s="941" t="str">
        <f t="shared" si="74"/>
        <v/>
      </c>
      <c r="BM77" s="941" t="str">
        <f xml:space="preserve"> IF(SUM(BM26)&gt;0,  IF(BT6="R",SUM($C26)^2*SUM(BN26)/SUM(BM26),SUM($C26)^2*SUM(BN26)*(1-SUM(BN26))/(SUM(BM26)-1)),"")</f>
        <v/>
      </c>
      <c r="BN77" s="941"/>
      <c r="BO77" s="959"/>
      <c r="BQ77" s="958"/>
      <c r="BR77" s="941"/>
      <c r="BS77" s="941" t="str">
        <f t="shared" si="53"/>
        <v/>
      </c>
      <c r="BT77" s="941" t="str">
        <f xml:space="preserve"> IF(SUM(BT26)&gt;0,  IF(CE6="R",SUM($C26)^2*SUM(BU26)/SUM(BT26),SUM($C26)^2*SUM(BU26)*(1-SUM(BU26))/(SUM(BT26)-1)),"")</f>
        <v/>
      </c>
      <c r="BU77" s="941"/>
      <c r="BV77" s="941"/>
      <c r="BW77" s="941" t="str">
        <f t="shared" si="75"/>
        <v/>
      </c>
      <c r="BX77" s="941" t="str">
        <f xml:space="preserve"> IF(SUM(BX26)&gt;0,  IF(CE6="R",SUM($C26)^2*SUM(BY26)/SUM(BX26),SUM($C26)^2*SUM(BY26)*(1-SUM(BY26))/(SUM(BX26)-1)),"")</f>
        <v/>
      </c>
      <c r="BY77" s="941"/>
      <c r="BZ77" s="959"/>
      <c r="CB77" s="958"/>
      <c r="CC77" s="941"/>
      <c r="CD77" s="941" t="str">
        <f t="shared" si="54"/>
        <v/>
      </c>
      <c r="CE77" s="941" t="str">
        <f xml:space="preserve"> IF(SUM(CE26)&gt;0,  IF(CP6="R",SUM($C26)^2*SUM(CF26)/SUM(CE26),SUM($C26)^2*SUM(CF26)*(1-SUM(CF26))/(SUM(CE26)-1)),"")</f>
        <v/>
      </c>
      <c r="CF77" s="941"/>
      <c r="CG77" s="941"/>
      <c r="CH77" s="941" t="str">
        <f t="shared" si="76"/>
        <v/>
      </c>
      <c r="CI77" s="941" t="str">
        <f xml:space="preserve"> IF(SUM(CI26)&gt;0,  IF(CP6="R",SUM($C26)^2*SUM(CJ26)/SUM(CI26),SUM($C26)^2*SUM(CJ26)*(1-SUM(CJ26))/(SUM(CI26)-1)),"")</f>
        <v/>
      </c>
      <c r="CJ77" s="941"/>
      <c r="CK77" s="959"/>
      <c r="CM77" s="958"/>
      <c r="CN77" s="941"/>
      <c r="CO77" s="941" t="str">
        <f t="shared" si="55"/>
        <v/>
      </c>
      <c r="CP77" s="941" t="str">
        <f xml:space="preserve"> IF(SUM(CP26)&gt;0,  IF(DA6="R",SUM($C26)^2*SUM(CQ26)/SUM(CP26),SUM($C26)^2*SUM(CQ26)*(1-SUM(CQ26))/(SUM(CP26)-1)),"")</f>
        <v/>
      </c>
      <c r="CQ77" s="941"/>
      <c r="CR77" s="941"/>
      <c r="CS77" s="941" t="str">
        <f t="shared" si="77"/>
        <v/>
      </c>
      <c r="CT77" s="941" t="str">
        <f xml:space="preserve"> IF(SUM(CT26)&gt;0,  IF(DA6="R",SUM($C26)^2*SUM(CU26)/SUM(CT26),SUM($C26)^2*SUM(CU26)*(1-SUM(CU26))/(SUM(CT26)-1)),"")</f>
        <v/>
      </c>
      <c r="CU77" s="941"/>
      <c r="CV77" s="959"/>
      <c r="CW77" t="str">
        <f t="shared" si="78"/>
        <v/>
      </c>
      <c r="CX77" s="958"/>
      <c r="CY77" s="941"/>
      <c r="CZ77" s="941" t="str">
        <f t="shared" si="56"/>
        <v/>
      </c>
      <c r="DA77" s="941" t="str">
        <f xml:space="preserve"> IF(SUM(DA26)&gt;0,  IF(DL6="R",SUM($C26)^2*SUM(DB26)/SUM(DA26),SUM($C26)^2*SUM(DB26)*(1-SUM(DB26))/(SUM(DA26)-1)),"")</f>
        <v/>
      </c>
      <c r="DB77" s="941"/>
      <c r="DC77" s="941"/>
      <c r="DD77" s="941" t="str">
        <f t="shared" si="79"/>
        <v/>
      </c>
      <c r="DE77" s="941" t="str">
        <f xml:space="preserve"> IF(SUM(DE26)&gt;0,  IF(DL6="R",SUM($C26)^2*SUM(DF26)/SUM(DE26),SUM($C26)^2*SUM(DF26)*(1-SUM(DF26))/(SUM(DE26)-1)),"")</f>
        <v/>
      </c>
      <c r="DF77" s="941"/>
      <c r="DG77" s="959"/>
      <c r="DI77" s="958"/>
      <c r="DJ77" s="941"/>
      <c r="DK77" s="941" t="str">
        <f t="shared" si="57"/>
        <v/>
      </c>
      <c r="DL77" s="941" t="str">
        <f xml:space="preserve"> IF(SUM(DL26)&gt;0,  IF(DW6="R",SUM($C26)^2*SUM(DM26)/SUM(DL26),SUM($C26)^2*SUM(DM26)*(1-SUM(DM26))/(SUM(DL26)-1)),"")</f>
        <v/>
      </c>
      <c r="DM77" s="941"/>
      <c r="DN77" s="941"/>
      <c r="DO77" s="941" t="str">
        <f t="shared" si="80"/>
        <v/>
      </c>
      <c r="DP77" s="941" t="str">
        <f xml:space="preserve"> IF(SUM(DP26)&gt;0,  IF(DW6="R",SUM($C26)^2*SUM(DQ26)/SUM(DP26),SUM($C26)^2*SUM(DQ26)*(1-SUM(DQ26))/(SUM(DP26)-1)),"")</f>
        <v/>
      </c>
      <c r="DQ77" s="941"/>
      <c r="DR77" s="959"/>
      <c r="DT77" s="958"/>
      <c r="DU77" s="941"/>
      <c r="DV77" s="941" t="str">
        <f t="shared" si="58"/>
        <v/>
      </c>
      <c r="DW77" s="941" t="str">
        <f xml:space="preserve"> IF(SUM(DW26)&gt;0,  IF(EH6="R",SUM($C26)^2*SUM(DX26)/SUM(DW26),SUM($C26)^2*SUM(DX26)*(1-SUM(DX26))/(SUM(DW26)-1)),"")</f>
        <v/>
      </c>
      <c r="DX77" s="941"/>
      <c r="DY77" s="941"/>
      <c r="DZ77" s="941" t="str">
        <f t="shared" si="81"/>
        <v/>
      </c>
      <c r="EA77" s="941" t="str">
        <f xml:space="preserve"> IF(SUM(EA26)&gt;0,  IF(EH6="R",SUM($C26)^2*SUM(EB26)/SUM(EA26),SUM($C26)^2*SUM(EB26)*(1-SUM(EB26))/(SUM(EA26)-1)),"")</f>
        <v/>
      </c>
      <c r="EB77" s="941"/>
      <c r="EC77" s="959"/>
      <c r="EE77" s="958"/>
      <c r="EF77" s="941"/>
      <c r="EG77" s="941" t="str">
        <f t="shared" si="59"/>
        <v/>
      </c>
      <c r="EH77" s="941" t="str">
        <f xml:space="preserve"> IF(SUM(EH26)&gt;0,  IF(ES6="R",SUM($C26)^2*SUM(EI26)/SUM(EH26),SUM($C26)^2*SUM(EI26)*(1-SUM(EI26))/(SUM(EH26)-1)),"")</f>
        <v/>
      </c>
      <c r="EI77" s="941"/>
      <c r="EJ77" s="941"/>
      <c r="EK77" s="941" t="str">
        <f t="shared" si="82"/>
        <v/>
      </c>
      <c r="EL77" s="941" t="str">
        <f xml:space="preserve"> IF(SUM(EL26)&gt;0,  IF(ES6="R",SUM($C26)^2*SUM(EM26)/SUM(EL26),SUM($C26)^2*SUM(EM26)*(1-SUM(EM26))/(SUM(EL26)-1)),"")</f>
        <v/>
      </c>
      <c r="EM77" s="941"/>
      <c r="EN77" s="959"/>
      <c r="EP77" s="958"/>
      <c r="EQ77" s="941"/>
      <c r="ER77" s="941" t="str">
        <f t="shared" si="60"/>
        <v/>
      </c>
      <c r="ES77" s="941" t="str">
        <f xml:space="preserve"> IF(SUM(ES26)&gt;0,  IF(FD6="R",SUM($C26)^2*SUM(ET26)/SUM(ES26),SUM($C26)^2*SUM(ET26)*(1-SUM(ET26))/(SUM(ES26)-1)),"")</f>
        <v/>
      </c>
      <c r="ET77" s="941"/>
      <c r="EU77" s="941"/>
      <c r="EV77" s="941" t="str">
        <f t="shared" si="83"/>
        <v/>
      </c>
      <c r="EW77" s="941" t="str">
        <f xml:space="preserve"> IF(SUM(EW26)&gt;0,  IF(FD6="R",SUM($C26)^2*SUM(EX26)/SUM(EW26),SUM($C26)^2*SUM(EX26)*(1-SUM(EX26))/(SUM(EW26)-1)),"")</f>
        <v/>
      </c>
      <c r="EX77" s="941"/>
      <c r="EY77" s="959"/>
      <c r="FA77" s="958"/>
      <c r="FB77" s="941"/>
      <c r="FC77" s="941" t="str">
        <f t="shared" si="61"/>
        <v/>
      </c>
      <c r="FD77" s="941" t="str">
        <f xml:space="preserve"> IF(SUM(FD26)&gt;0,  IF(FO6="R",SUM($C26)^2*SUM(FE26)/SUM(FD26),SUM($C26)^2*SUM(FE26)*(1-SUM(FE26))/(SUM(FD26)-1)),"")</f>
        <v/>
      </c>
      <c r="FE77" s="941"/>
      <c r="FF77" s="941"/>
      <c r="FG77" s="941" t="str">
        <f t="shared" si="84"/>
        <v/>
      </c>
      <c r="FH77" s="941" t="str">
        <f xml:space="preserve"> IF(SUM(FH26)&gt;0,  IF(FO6="R",SUM($C26)^2*SUM(FI26)/SUM(FH26),SUM($C26)^2*SUM(FI26)*(1-SUM(FI26))/(SUM(FH26)-1)),"")</f>
        <v/>
      </c>
      <c r="FI77" s="941"/>
      <c r="FJ77" s="959"/>
      <c r="FL77" s="958"/>
      <c r="FM77" s="941"/>
      <c r="FN77" s="941" t="str">
        <f t="shared" si="62"/>
        <v/>
      </c>
      <c r="FO77" s="941" t="str">
        <f xml:space="preserve"> IF(SUM(FO26)&gt;0,  IF(FZ6="R",SUM($C26)^2*SUM(FP26)/SUM(FO26),SUM($C26)^2*SUM(FP26)*(1-SUM(FP26))/(SUM(FO26)-1)),"")</f>
        <v/>
      </c>
      <c r="FP77" s="941"/>
      <c r="FQ77" s="941"/>
      <c r="FR77" s="941" t="str">
        <f t="shared" si="85"/>
        <v/>
      </c>
      <c r="FS77" s="941" t="str">
        <f xml:space="preserve"> IF(SUM(FS26)&gt;0,  IF(FZ6="R",SUM($C26)^2*SUM(FT26)/SUM(FS26),SUM($C26)^2*SUM(FT26)*(1-SUM(FT26))/(SUM(FS26)-1)),"")</f>
        <v/>
      </c>
      <c r="FT77" s="941"/>
      <c r="FU77" s="959"/>
      <c r="FW77" s="958"/>
      <c r="FX77" s="941"/>
      <c r="FY77" s="941" t="str">
        <f t="shared" si="63"/>
        <v/>
      </c>
      <c r="FZ77" s="941" t="str">
        <f xml:space="preserve"> IF(SUM(FZ26)&gt;0,  IF(GK6="R",SUM($C26)^2*SUM(GA26)/SUM(FZ26),SUM($C26)^2*SUM(GA26)*(1-SUM(GA26))/(SUM(FZ26)-1)),"")</f>
        <v/>
      </c>
      <c r="GA77" s="941"/>
      <c r="GB77" s="941"/>
      <c r="GC77" s="941" t="str">
        <f t="shared" si="86"/>
        <v/>
      </c>
      <c r="GD77" s="941" t="str">
        <f xml:space="preserve"> IF(SUM(GD26)&gt;0,  IF(GK6="R",SUM($C26)^2*SUM(GE26)/SUM(GD26),SUM($C26)^2*SUM(GE26)*(1-SUM(GE26))/(SUM(GD26)-1)),"")</f>
        <v/>
      </c>
      <c r="GE77" s="941"/>
      <c r="GF77" s="959"/>
      <c r="GH77" s="958"/>
      <c r="GI77" s="941"/>
      <c r="GJ77" s="941" t="str">
        <f t="shared" si="46"/>
        <v/>
      </c>
      <c r="GK77" s="941" t="str">
        <f xml:space="preserve"> IF(SUM(GK26)&gt;0,  IF(GV6="R",SUM($C26)^2*SUM(GL26)/SUM(GK26),SUM($C26)^2*SUM(GL26)*(1-SUM(GL26))/(SUM(GK26)-1)),"")</f>
        <v/>
      </c>
      <c r="GL77" s="941"/>
      <c r="GM77" s="941"/>
      <c r="GN77" s="941" t="str">
        <f t="shared" si="87"/>
        <v/>
      </c>
      <c r="GO77" s="941" t="str">
        <f xml:space="preserve"> IF(SUM(GO26)&gt;0,  IF(GV6="R",SUM($C26)^2*SUM(GP26)/SUM(GO26),SUM($C26)^2*SUM(GP26)*(1-SUM(GP26))/(SUM(GO26)-1)),"")</f>
        <v/>
      </c>
      <c r="GP77" s="941"/>
      <c r="GQ77" s="959"/>
      <c r="GS77" s="958"/>
      <c r="GT77" s="941"/>
      <c r="GU77" s="941" t="str">
        <f t="shared" si="64"/>
        <v/>
      </c>
      <c r="GV77" s="941" t="str">
        <f xml:space="preserve"> IF(SUM(GV26)&gt;0,  IF(HG6="R",SUM($C26)^2*SUM(GW26)/SUM(GV26),SUM($C26)^2*SUM(GW26)*(1-SUM(GW26))/(SUM(GV26)-1)),"")</f>
        <v/>
      </c>
      <c r="GW77" s="941"/>
      <c r="GX77" s="941"/>
      <c r="GY77" s="941" t="str">
        <f t="shared" si="88"/>
        <v/>
      </c>
      <c r="GZ77" s="941" t="str">
        <f xml:space="preserve"> IF(SUM(GZ26)&gt;0,  IF(HG6="R",SUM($C26)^2*SUM(HA26)/SUM(GZ26),SUM($C26)^2*SUM(HA26)*(1-SUM(HA26))/(SUM(GZ26)-1)),"")</f>
        <v/>
      </c>
      <c r="HA77" s="941"/>
      <c r="HB77" s="959"/>
      <c r="HD77" s="958"/>
      <c r="HE77" s="941"/>
      <c r="HF77" s="941" t="str">
        <f t="shared" si="65"/>
        <v/>
      </c>
      <c r="HG77" s="941" t="str">
        <f xml:space="preserve"> IF(SUM(HG26)&gt;0,  IF(HR6="R",SUM($C26)^2*SUM(HH26)/SUM(HG26),SUM($C26)^2*SUM(HH26)*(1-SUM(HH26))/(SUM(HG26)-1)),"")</f>
        <v/>
      </c>
      <c r="HH77" s="941"/>
      <c r="HI77" s="941"/>
      <c r="HJ77" s="941" t="str">
        <f t="shared" si="89"/>
        <v/>
      </c>
      <c r="HK77" s="941" t="str">
        <f xml:space="preserve"> IF(SUM(HK26)&gt;0,  IF(HR6="R",SUM($C26)^2*SUM(HL26)/SUM(HK26),SUM($C26)^2*SUM(HL26)*(1-SUM(HL26))/(SUM(HK26)-1)),"")</f>
        <v/>
      </c>
      <c r="HL77" s="941"/>
      <c r="HM77" s="959"/>
      <c r="HO77" s="958"/>
      <c r="HP77" s="941"/>
      <c r="HQ77" s="941" t="str">
        <f t="shared" si="66"/>
        <v/>
      </c>
      <c r="HR77" s="941" t="str">
        <f xml:space="preserve"> IF(SUM(HR26)&gt;0,  IF(IC6="R",SUM($C26)^2*SUM(HS26)/SUM(HR26),SUM($C26)^2*SUM(HS26)*(1-SUM(HS26))/(SUM(HR26)-1)),"")</f>
        <v/>
      </c>
      <c r="HS77" s="941"/>
      <c r="HT77" s="941"/>
      <c r="HU77" s="941" t="str">
        <f t="shared" si="90"/>
        <v/>
      </c>
      <c r="HV77" s="941" t="str">
        <f xml:space="preserve"> IF(SUM(HV26)&gt;0,  IF(IC6="R",SUM($C26)^2*SUM(HW26)/SUM(HV26),SUM($C26)^2*SUM(HW26)*(1-SUM(HW26))/(SUM(HV26)-1)),"")</f>
        <v/>
      </c>
      <c r="HW77" s="941"/>
      <c r="HX77" s="959"/>
      <c r="HZ77" s="958"/>
      <c r="IA77" s="941"/>
      <c r="IB77" s="941" t="str">
        <f t="shared" si="67"/>
        <v/>
      </c>
      <c r="IC77" s="941" t="str">
        <f xml:space="preserve"> IF(SUM(IC26)&gt;0,  IF(IN6="R",SUM($C26)^2*SUM(ID26)/SUM(IC26),SUM($C26)^2*SUM(ID26)*(1-SUM(ID26))/(SUM(IC26)-1)),"")</f>
        <v/>
      </c>
      <c r="ID77" s="941"/>
      <c r="IE77" s="941"/>
      <c r="IF77" s="941" t="str">
        <f t="shared" si="91"/>
        <v/>
      </c>
      <c r="IG77" s="941" t="str">
        <f xml:space="preserve"> IF(SUM(IG26)&gt;0,  IF(IN6="R",SUM($C26)^2*SUM(IH26)/SUM(IG26),SUM($C26)^2*SUM(IH26)*(1-SUM(IH26))/(SUM(IG26)-1)),"")</f>
        <v/>
      </c>
      <c r="IH77" s="941"/>
      <c r="II77" s="959"/>
    </row>
    <row r="78" spans="1:243" hidden="1" x14ac:dyDescent="0.2">
      <c r="C78" s="958"/>
      <c r="D78" s="941"/>
      <c r="E78" s="941" t="str">
        <f t="shared" si="47"/>
        <v/>
      </c>
      <c r="F78" s="941" t="str">
        <f xml:space="preserve"> IF(SUM(F27)&gt;0,  IF(Q6="R",SUM($C27)^2*SUM(G27)/SUM(F27),SUM($C27)^2*SUM(G27)*(1-SUM(G27))/(SUM(F27)-1)),"")</f>
        <v/>
      </c>
      <c r="G78" s="941"/>
      <c r="H78" s="941"/>
      <c r="I78" s="941" t="str">
        <f t="shared" si="68"/>
        <v/>
      </c>
      <c r="J78" s="941" t="str">
        <f xml:space="preserve"> IF(SUM(J27)&gt;0,  IF(Q6="R",SUM($C27)^2*SUM(K27)/SUM(J27),SUM($C27)^2*SUM(K27)*(1-SUM(K27))/(SUM(J27)-1)),"")</f>
        <v/>
      </c>
      <c r="K78" s="941"/>
      <c r="L78" s="959"/>
      <c r="M78" t="str">
        <f t="shared" si="69"/>
        <v/>
      </c>
      <c r="N78" s="958"/>
      <c r="O78" s="941"/>
      <c r="P78" s="941" t="str">
        <f t="shared" si="48"/>
        <v/>
      </c>
      <c r="Q78" s="941" t="str">
        <f xml:space="preserve"> IF(SUM(Q27)&gt;0,  IF(AB6="R",SUM($C27)^2*SUM(R27)/SUM(Q27),SUM($C27)^2*SUM(R27)*(1-SUM(R27))/(SUM(Q27)-1)),"")</f>
        <v/>
      </c>
      <c r="R78" s="941"/>
      <c r="S78" s="941"/>
      <c r="T78" s="941" t="str">
        <f t="shared" si="70"/>
        <v/>
      </c>
      <c r="U78" s="941" t="str">
        <f xml:space="preserve"> IF(SUM(U27)&gt;0,  IF(AB6="R",SUM($C27)^2*SUM(V27)/SUM(U27),SUM($C27)^2*SUM(V27)*(1-SUM(V27))/(SUM(U27)-1)),"")</f>
        <v/>
      </c>
      <c r="V78" s="941"/>
      <c r="W78" s="959"/>
      <c r="Y78" s="958"/>
      <c r="Z78" s="941"/>
      <c r="AA78" s="941" t="str">
        <f t="shared" si="49"/>
        <v/>
      </c>
      <c r="AB78" s="941" t="str">
        <f xml:space="preserve"> IF(SUM(AB27)&gt;0,  IF(AM6="R",SUM($C27)^2*SUM(AC27)/SUM(AB27),SUM($C27)^2*SUM(AC27)*(1-SUM(AC27))/(SUM(AB27)-1)),"")</f>
        <v/>
      </c>
      <c r="AC78" s="941"/>
      <c r="AD78" s="941"/>
      <c r="AE78" s="941" t="str">
        <f t="shared" si="71"/>
        <v/>
      </c>
      <c r="AF78" s="941" t="str">
        <f xml:space="preserve"> IF(SUM(AF27)&gt;0,  IF(AM6="R",SUM($C27)^2*SUM(AG27)/SUM(AF27),SUM($C27)^2*SUM(AG27)*(1-SUM(AG27))/(SUM(AF27)-1)),"")</f>
        <v/>
      </c>
      <c r="AG78" s="941"/>
      <c r="AH78" s="959"/>
      <c r="AJ78" s="958"/>
      <c r="AK78" s="941"/>
      <c r="AL78" s="941" t="str">
        <f t="shared" si="50"/>
        <v/>
      </c>
      <c r="AM78" s="941" t="str">
        <f xml:space="preserve"> IF(SUM(AM27)&gt;0,  IF(AX6="R",SUM($C27)^2*SUM(AN27)/SUM(AM27),SUM($C27)^2*SUM(AN27)*(1-SUM(AN27))/(SUM(AM27)-1)),"")</f>
        <v/>
      </c>
      <c r="AN78" s="941"/>
      <c r="AO78" s="941"/>
      <c r="AP78" s="941" t="str">
        <f t="shared" si="72"/>
        <v/>
      </c>
      <c r="AQ78" s="941" t="str">
        <f xml:space="preserve"> IF(SUM(AQ27)&gt;0,  IF(AX6="R",SUM($C27)^2*SUM(AR27)/SUM(AQ27),SUM($C27)^2*SUM(AR27)*(1-SUM(AR27))/(SUM(AQ27)-1)),"")</f>
        <v/>
      </c>
      <c r="AR78" s="941"/>
      <c r="AS78" s="959"/>
      <c r="AU78" s="958"/>
      <c r="AV78" s="941"/>
      <c r="AW78" s="941" t="str">
        <f t="shared" si="51"/>
        <v/>
      </c>
      <c r="AX78" s="941" t="str">
        <f xml:space="preserve"> IF(SUM(AX27)&gt;0,  IF(BI6="R",SUM($C27)^2*SUM(AY27)/SUM(AX27),SUM($C27)^2*SUM(AY27)*(1-SUM(AY27))/(SUM(AX27)-1)),"")</f>
        <v/>
      </c>
      <c r="AY78" s="941"/>
      <c r="AZ78" s="941"/>
      <c r="BA78" s="941" t="str">
        <f t="shared" si="73"/>
        <v/>
      </c>
      <c r="BB78" s="941" t="str">
        <f xml:space="preserve"> IF(SUM(BB27)&gt;0,  IF(BI6="R",SUM($C27)^2*SUM(BC27)/SUM(BB27),SUM($C27)^2*SUM(BC27)*(1-SUM(BC27))/(SUM(BB27)-1)),"")</f>
        <v/>
      </c>
      <c r="BC78" s="941"/>
      <c r="BD78" s="959"/>
      <c r="BF78" s="958"/>
      <c r="BG78" s="941"/>
      <c r="BH78" s="941" t="str">
        <f t="shared" si="52"/>
        <v/>
      </c>
      <c r="BI78" s="941" t="str">
        <f xml:space="preserve"> IF(SUM(BI27)&gt;0,  IF(BT6="R",SUM($C27)^2*SUM(BJ27)/SUM(BI27),SUM($C27)^2*SUM(BJ27)*(1-SUM(BJ27))/(SUM(BI27)-1)),"")</f>
        <v/>
      </c>
      <c r="BJ78" s="941"/>
      <c r="BK78" s="941"/>
      <c r="BL78" s="941" t="str">
        <f t="shared" si="74"/>
        <v/>
      </c>
      <c r="BM78" s="941" t="str">
        <f xml:space="preserve"> IF(SUM(BM27)&gt;0,  IF(BT6="R",SUM($C27)^2*SUM(BN27)/SUM(BM27),SUM($C27)^2*SUM(BN27)*(1-SUM(BN27))/(SUM(BM27)-1)),"")</f>
        <v/>
      </c>
      <c r="BN78" s="941"/>
      <c r="BO78" s="959"/>
      <c r="BQ78" s="958"/>
      <c r="BR78" s="941"/>
      <c r="BS78" s="941" t="str">
        <f t="shared" si="53"/>
        <v/>
      </c>
      <c r="BT78" s="941" t="str">
        <f xml:space="preserve"> IF(SUM(BT27)&gt;0,  IF(CE6="R",SUM($C27)^2*SUM(BU27)/SUM(BT27),SUM($C27)^2*SUM(BU27)*(1-SUM(BU27))/(SUM(BT27)-1)),"")</f>
        <v/>
      </c>
      <c r="BU78" s="941"/>
      <c r="BV78" s="941"/>
      <c r="BW78" s="941" t="str">
        <f t="shared" si="75"/>
        <v/>
      </c>
      <c r="BX78" s="941" t="str">
        <f xml:space="preserve"> IF(SUM(BX27)&gt;0,  IF(CE6="R",SUM($C27)^2*SUM(BY27)/SUM(BX27),SUM($C27)^2*SUM(BY27)*(1-SUM(BY27))/(SUM(BX27)-1)),"")</f>
        <v/>
      </c>
      <c r="BY78" s="941"/>
      <c r="BZ78" s="959"/>
      <c r="CB78" s="958"/>
      <c r="CC78" s="941"/>
      <c r="CD78" s="941" t="str">
        <f t="shared" si="54"/>
        <v/>
      </c>
      <c r="CE78" s="941" t="str">
        <f xml:space="preserve"> IF(SUM(CE27)&gt;0,  IF(CP6="R",SUM($C27)^2*SUM(CF27)/SUM(CE27),SUM($C27)^2*SUM(CF27)*(1-SUM(CF27))/(SUM(CE27)-1)),"")</f>
        <v/>
      </c>
      <c r="CF78" s="941"/>
      <c r="CG78" s="941"/>
      <c r="CH78" s="941" t="str">
        <f t="shared" si="76"/>
        <v/>
      </c>
      <c r="CI78" s="941" t="str">
        <f xml:space="preserve"> IF(SUM(CI27)&gt;0,  IF(CP6="R",SUM($C27)^2*SUM(CJ27)/SUM(CI27),SUM($C27)^2*SUM(CJ27)*(1-SUM(CJ27))/(SUM(CI27)-1)),"")</f>
        <v/>
      </c>
      <c r="CJ78" s="941"/>
      <c r="CK78" s="959"/>
      <c r="CM78" s="958"/>
      <c r="CN78" s="941"/>
      <c r="CO78" s="941" t="str">
        <f t="shared" si="55"/>
        <v/>
      </c>
      <c r="CP78" s="941" t="str">
        <f xml:space="preserve"> IF(SUM(CP27)&gt;0,  IF(DA6="R",SUM($C27)^2*SUM(CQ27)/SUM(CP27),SUM($C27)^2*SUM(CQ27)*(1-SUM(CQ27))/(SUM(CP27)-1)),"")</f>
        <v/>
      </c>
      <c r="CQ78" s="941"/>
      <c r="CR78" s="941"/>
      <c r="CS78" s="941" t="str">
        <f t="shared" si="77"/>
        <v/>
      </c>
      <c r="CT78" s="941" t="str">
        <f xml:space="preserve"> IF(SUM(CT27)&gt;0,  IF(DA6="R",SUM($C27)^2*SUM(CU27)/SUM(CT27),SUM($C27)^2*SUM(CU27)*(1-SUM(CU27))/(SUM(CT27)-1)),"")</f>
        <v/>
      </c>
      <c r="CU78" s="941"/>
      <c r="CV78" s="959"/>
      <c r="CW78" t="str">
        <f t="shared" si="78"/>
        <v/>
      </c>
      <c r="CX78" s="958"/>
      <c r="CY78" s="941"/>
      <c r="CZ78" s="941" t="str">
        <f t="shared" si="56"/>
        <v/>
      </c>
      <c r="DA78" s="941" t="str">
        <f xml:space="preserve"> IF(SUM(DA27)&gt;0,  IF(DL6="R",SUM($C27)^2*SUM(DB27)/SUM(DA27),SUM($C27)^2*SUM(DB27)*(1-SUM(DB27))/(SUM(DA27)-1)),"")</f>
        <v/>
      </c>
      <c r="DB78" s="941"/>
      <c r="DC78" s="941"/>
      <c r="DD78" s="941" t="str">
        <f t="shared" si="79"/>
        <v/>
      </c>
      <c r="DE78" s="941" t="str">
        <f xml:space="preserve"> IF(SUM(DE27)&gt;0,  IF(DL6="R",SUM($C27)^2*SUM(DF27)/SUM(DE27),SUM($C27)^2*SUM(DF27)*(1-SUM(DF27))/(SUM(DE27)-1)),"")</f>
        <v/>
      </c>
      <c r="DF78" s="941"/>
      <c r="DG78" s="959"/>
      <c r="DI78" s="958"/>
      <c r="DJ78" s="941"/>
      <c r="DK78" s="941" t="str">
        <f t="shared" si="57"/>
        <v/>
      </c>
      <c r="DL78" s="941" t="str">
        <f xml:space="preserve"> IF(SUM(DL27)&gt;0,  IF(DW6="R",SUM($C27)^2*SUM(DM27)/SUM(DL27),SUM($C27)^2*SUM(DM27)*(1-SUM(DM27))/(SUM(DL27)-1)),"")</f>
        <v/>
      </c>
      <c r="DM78" s="941"/>
      <c r="DN78" s="941"/>
      <c r="DO78" s="941" t="str">
        <f t="shared" si="80"/>
        <v/>
      </c>
      <c r="DP78" s="941" t="str">
        <f xml:space="preserve"> IF(SUM(DP27)&gt;0,  IF(DW6="R",SUM($C27)^2*SUM(DQ27)/SUM(DP27),SUM($C27)^2*SUM(DQ27)*(1-SUM(DQ27))/(SUM(DP27)-1)),"")</f>
        <v/>
      </c>
      <c r="DQ78" s="941"/>
      <c r="DR78" s="959"/>
      <c r="DT78" s="958"/>
      <c r="DU78" s="941"/>
      <c r="DV78" s="941" t="str">
        <f t="shared" si="58"/>
        <v/>
      </c>
      <c r="DW78" s="941" t="str">
        <f xml:space="preserve"> IF(SUM(DW27)&gt;0,  IF(EH6="R",SUM($C27)^2*SUM(DX27)/SUM(DW27),SUM($C27)^2*SUM(DX27)*(1-SUM(DX27))/(SUM(DW27)-1)),"")</f>
        <v/>
      </c>
      <c r="DX78" s="941"/>
      <c r="DY78" s="941"/>
      <c r="DZ78" s="941" t="str">
        <f t="shared" si="81"/>
        <v/>
      </c>
      <c r="EA78" s="941" t="str">
        <f xml:space="preserve"> IF(SUM(EA27)&gt;0,  IF(EH6="R",SUM($C27)^2*SUM(EB27)/SUM(EA27),SUM($C27)^2*SUM(EB27)*(1-SUM(EB27))/(SUM(EA27)-1)),"")</f>
        <v/>
      </c>
      <c r="EB78" s="941"/>
      <c r="EC78" s="959"/>
      <c r="EE78" s="958"/>
      <c r="EF78" s="941"/>
      <c r="EG78" s="941" t="str">
        <f t="shared" si="59"/>
        <v/>
      </c>
      <c r="EH78" s="941" t="str">
        <f xml:space="preserve"> IF(SUM(EH27)&gt;0,  IF(ES6="R",SUM($C27)^2*SUM(EI27)/SUM(EH27),SUM($C27)^2*SUM(EI27)*(1-SUM(EI27))/(SUM(EH27)-1)),"")</f>
        <v/>
      </c>
      <c r="EI78" s="941"/>
      <c r="EJ78" s="941"/>
      <c r="EK78" s="941" t="str">
        <f t="shared" si="82"/>
        <v/>
      </c>
      <c r="EL78" s="941" t="str">
        <f xml:space="preserve"> IF(SUM(EL27)&gt;0,  IF(ES6="R",SUM($C27)^2*SUM(EM27)/SUM(EL27),SUM($C27)^2*SUM(EM27)*(1-SUM(EM27))/(SUM(EL27)-1)),"")</f>
        <v/>
      </c>
      <c r="EM78" s="941"/>
      <c r="EN78" s="959"/>
      <c r="EP78" s="958"/>
      <c r="EQ78" s="941"/>
      <c r="ER78" s="941" t="str">
        <f t="shared" si="60"/>
        <v/>
      </c>
      <c r="ES78" s="941" t="str">
        <f xml:space="preserve"> IF(SUM(ES27)&gt;0,  IF(FD6="R",SUM($C27)^2*SUM(ET27)/SUM(ES27),SUM($C27)^2*SUM(ET27)*(1-SUM(ET27))/(SUM(ES27)-1)),"")</f>
        <v/>
      </c>
      <c r="ET78" s="941"/>
      <c r="EU78" s="941"/>
      <c r="EV78" s="941" t="str">
        <f t="shared" si="83"/>
        <v/>
      </c>
      <c r="EW78" s="941" t="str">
        <f xml:space="preserve"> IF(SUM(EW27)&gt;0,  IF(FD6="R",SUM($C27)^2*SUM(EX27)/SUM(EW27),SUM($C27)^2*SUM(EX27)*(1-SUM(EX27))/(SUM(EW27)-1)),"")</f>
        <v/>
      </c>
      <c r="EX78" s="941"/>
      <c r="EY78" s="959"/>
      <c r="FA78" s="958"/>
      <c r="FB78" s="941"/>
      <c r="FC78" s="941" t="str">
        <f t="shared" si="61"/>
        <v/>
      </c>
      <c r="FD78" s="941" t="str">
        <f xml:space="preserve"> IF(SUM(FD27)&gt;0,  IF(FO6="R",SUM($C27)^2*SUM(FE27)/SUM(FD27),SUM($C27)^2*SUM(FE27)*(1-SUM(FE27))/(SUM(FD27)-1)),"")</f>
        <v/>
      </c>
      <c r="FE78" s="941"/>
      <c r="FF78" s="941"/>
      <c r="FG78" s="941" t="str">
        <f t="shared" si="84"/>
        <v/>
      </c>
      <c r="FH78" s="941" t="str">
        <f xml:space="preserve"> IF(SUM(FH27)&gt;0,  IF(FO6="R",SUM($C27)^2*SUM(FI27)/SUM(FH27),SUM($C27)^2*SUM(FI27)*(1-SUM(FI27))/(SUM(FH27)-1)),"")</f>
        <v/>
      </c>
      <c r="FI78" s="941"/>
      <c r="FJ78" s="959"/>
      <c r="FL78" s="958"/>
      <c r="FM78" s="941"/>
      <c r="FN78" s="941" t="str">
        <f t="shared" si="62"/>
        <v/>
      </c>
      <c r="FO78" s="941" t="str">
        <f xml:space="preserve"> IF(SUM(FO27)&gt;0,  IF(FZ6="R",SUM($C27)^2*SUM(FP27)/SUM(FO27),SUM($C27)^2*SUM(FP27)*(1-SUM(FP27))/(SUM(FO27)-1)),"")</f>
        <v/>
      </c>
      <c r="FP78" s="941"/>
      <c r="FQ78" s="941"/>
      <c r="FR78" s="941" t="str">
        <f t="shared" si="85"/>
        <v/>
      </c>
      <c r="FS78" s="941" t="str">
        <f xml:space="preserve"> IF(SUM(FS27)&gt;0,  IF(FZ6="R",SUM($C27)^2*SUM(FT27)/SUM(FS27),SUM($C27)^2*SUM(FT27)*(1-SUM(FT27))/(SUM(FS27)-1)),"")</f>
        <v/>
      </c>
      <c r="FT78" s="941"/>
      <c r="FU78" s="959"/>
      <c r="FW78" s="958"/>
      <c r="FX78" s="941"/>
      <c r="FY78" s="941" t="str">
        <f t="shared" si="63"/>
        <v/>
      </c>
      <c r="FZ78" s="941" t="str">
        <f xml:space="preserve"> IF(SUM(FZ27)&gt;0,  IF(GK6="R",SUM($C27)^2*SUM(GA27)/SUM(FZ27),SUM($C27)^2*SUM(GA27)*(1-SUM(GA27))/(SUM(FZ27)-1)),"")</f>
        <v/>
      </c>
      <c r="GA78" s="941"/>
      <c r="GB78" s="941"/>
      <c r="GC78" s="941" t="str">
        <f t="shared" si="86"/>
        <v/>
      </c>
      <c r="GD78" s="941" t="str">
        <f xml:space="preserve"> IF(SUM(GD27)&gt;0,  IF(GK6="R",SUM($C27)^2*SUM(GE27)/SUM(GD27),SUM($C27)^2*SUM(GE27)*(1-SUM(GE27))/(SUM(GD27)-1)),"")</f>
        <v/>
      </c>
      <c r="GE78" s="941"/>
      <c r="GF78" s="959"/>
      <c r="GH78" s="958"/>
      <c r="GI78" s="941"/>
      <c r="GJ78" s="941" t="str">
        <f t="shared" si="46"/>
        <v/>
      </c>
      <c r="GK78" s="941" t="str">
        <f xml:space="preserve"> IF(SUM(GK27)&gt;0,  IF(GV6="R",SUM($C27)^2*SUM(GL27)/SUM(GK27),SUM($C27)^2*SUM(GL27)*(1-SUM(GL27))/(SUM(GK27)-1)),"")</f>
        <v/>
      </c>
      <c r="GL78" s="941"/>
      <c r="GM78" s="941"/>
      <c r="GN78" s="941" t="str">
        <f t="shared" si="87"/>
        <v/>
      </c>
      <c r="GO78" s="941" t="str">
        <f xml:space="preserve"> IF(SUM(GO27)&gt;0,  IF(GV6="R",SUM($C27)^2*SUM(GP27)/SUM(GO27),SUM($C27)^2*SUM(GP27)*(1-SUM(GP27))/(SUM(GO27)-1)),"")</f>
        <v/>
      </c>
      <c r="GP78" s="941"/>
      <c r="GQ78" s="959"/>
      <c r="GS78" s="958"/>
      <c r="GT78" s="941"/>
      <c r="GU78" s="941" t="str">
        <f t="shared" si="64"/>
        <v/>
      </c>
      <c r="GV78" s="941" t="str">
        <f xml:space="preserve"> IF(SUM(GV27)&gt;0,  IF(HG6="R",SUM($C27)^2*SUM(GW27)/SUM(GV27),SUM($C27)^2*SUM(GW27)*(1-SUM(GW27))/(SUM(GV27)-1)),"")</f>
        <v/>
      </c>
      <c r="GW78" s="941"/>
      <c r="GX78" s="941"/>
      <c r="GY78" s="941" t="str">
        <f t="shared" si="88"/>
        <v/>
      </c>
      <c r="GZ78" s="941" t="str">
        <f xml:space="preserve"> IF(SUM(GZ27)&gt;0,  IF(HG6="R",SUM($C27)^2*SUM(HA27)/SUM(GZ27),SUM($C27)^2*SUM(HA27)*(1-SUM(HA27))/(SUM(GZ27)-1)),"")</f>
        <v/>
      </c>
      <c r="HA78" s="941"/>
      <c r="HB78" s="959"/>
      <c r="HD78" s="958"/>
      <c r="HE78" s="941"/>
      <c r="HF78" s="941" t="str">
        <f t="shared" si="65"/>
        <v/>
      </c>
      <c r="HG78" s="941" t="str">
        <f xml:space="preserve"> IF(SUM(HG27)&gt;0,  IF(HR6="R",SUM($C27)^2*SUM(HH27)/SUM(HG27),SUM($C27)^2*SUM(HH27)*(1-SUM(HH27))/(SUM(HG27)-1)),"")</f>
        <v/>
      </c>
      <c r="HH78" s="941"/>
      <c r="HI78" s="941"/>
      <c r="HJ78" s="941" t="str">
        <f t="shared" si="89"/>
        <v/>
      </c>
      <c r="HK78" s="941" t="str">
        <f xml:space="preserve"> IF(SUM(HK27)&gt;0,  IF(HR6="R",SUM($C27)^2*SUM(HL27)/SUM(HK27),SUM($C27)^2*SUM(HL27)*(1-SUM(HL27))/(SUM(HK27)-1)),"")</f>
        <v/>
      </c>
      <c r="HL78" s="941"/>
      <c r="HM78" s="959"/>
      <c r="HO78" s="958"/>
      <c r="HP78" s="941"/>
      <c r="HQ78" s="941" t="str">
        <f t="shared" si="66"/>
        <v/>
      </c>
      <c r="HR78" s="941" t="str">
        <f xml:space="preserve"> IF(SUM(HR27)&gt;0,  IF(IC6="R",SUM($C27)^2*SUM(HS27)/SUM(HR27),SUM($C27)^2*SUM(HS27)*(1-SUM(HS27))/(SUM(HR27)-1)),"")</f>
        <v/>
      </c>
      <c r="HS78" s="941"/>
      <c r="HT78" s="941"/>
      <c r="HU78" s="941" t="str">
        <f t="shared" si="90"/>
        <v/>
      </c>
      <c r="HV78" s="941" t="str">
        <f xml:space="preserve"> IF(SUM(HV27)&gt;0,  IF(IC6="R",SUM($C27)^2*SUM(HW27)/SUM(HV27),SUM($C27)^2*SUM(HW27)*(1-SUM(HW27))/(SUM(HV27)-1)),"")</f>
        <v/>
      </c>
      <c r="HW78" s="941"/>
      <c r="HX78" s="959"/>
      <c r="HZ78" s="958"/>
      <c r="IA78" s="941"/>
      <c r="IB78" s="941" t="str">
        <f t="shared" si="67"/>
        <v/>
      </c>
      <c r="IC78" s="941" t="str">
        <f xml:space="preserve"> IF(SUM(IC27)&gt;0,  IF(IN6="R",SUM($C27)^2*SUM(ID27)/SUM(IC27),SUM($C27)^2*SUM(ID27)*(1-SUM(ID27))/(SUM(IC27)-1)),"")</f>
        <v/>
      </c>
      <c r="ID78" s="941"/>
      <c r="IE78" s="941"/>
      <c r="IF78" s="941" t="str">
        <f t="shared" si="91"/>
        <v/>
      </c>
      <c r="IG78" s="941" t="str">
        <f xml:space="preserve"> IF(SUM(IG27)&gt;0,  IF(IN6="R",SUM($C27)^2*SUM(IH27)/SUM(IG27),SUM($C27)^2*SUM(IH27)*(1-SUM(IH27))/(SUM(IG27)-1)),"")</f>
        <v/>
      </c>
      <c r="IH78" s="941"/>
      <c r="II78" s="959"/>
    </row>
    <row r="79" spans="1:243" hidden="1" x14ac:dyDescent="0.2">
      <c r="C79" s="958"/>
      <c r="D79" s="941"/>
      <c r="E79" s="941" t="str">
        <f t="shared" si="47"/>
        <v/>
      </c>
      <c r="F79" s="941" t="str">
        <f xml:space="preserve"> IF(SUM(F28)&gt;0,  IF(Q6="R",SUM($C28)^2*SUM(G28)/SUM(F28),SUM($C28)^2*SUM(G28)*(1-SUM(G28))/(SUM(F28)-1)),"")</f>
        <v/>
      </c>
      <c r="G79" s="941"/>
      <c r="H79" s="941"/>
      <c r="I79" s="941" t="str">
        <f t="shared" si="68"/>
        <v/>
      </c>
      <c r="J79" s="941" t="str">
        <f xml:space="preserve"> IF(SUM(J28)&gt;0,  IF(Q6="R",SUM($C28)^2*SUM(K28)/SUM(J28),SUM($C28)^2*SUM(K28)*(1-SUM(K28))/(SUM(J28)-1)),"")</f>
        <v/>
      </c>
      <c r="K79" s="941"/>
      <c r="L79" s="959"/>
      <c r="M79" t="str">
        <f t="shared" si="69"/>
        <v/>
      </c>
      <c r="N79" s="958"/>
      <c r="O79" s="941"/>
      <c r="P79" s="941" t="str">
        <f t="shared" si="48"/>
        <v/>
      </c>
      <c r="Q79" s="941" t="str">
        <f xml:space="preserve"> IF(SUM(Q28)&gt;0,  IF(AB6="R",SUM($C28)^2*SUM(R28)/SUM(Q28),SUM($C28)^2*SUM(R28)*(1-SUM(R28))/(SUM(Q28)-1)),"")</f>
        <v/>
      </c>
      <c r="R79" s="941"/>
      <c r="S79" s="941"/>
      <c r="T79" s="941" t="str">
        <f t="shared" si="70"/>
        <v/>
      </c>
      <c r="U79" s="941" t="str">
        <f xml:space="preserve"> IF(SUM(U28)&gt;0,  IF(AB6="R",SUM($C28)^2*SUM(V28)/SUM(U28),SUM($C28)^2*SUM(V28)*(1-SUM(V28))/(SUM(U28)-1)),"")</f>
        <v/>
      </c>
      <c r="V79" s="941"/>
      <c r="W79" s="959"/>
      <c r="Y79" s="958"/>
      <c r="Z79" s="941"/>
      <c r="AA79" s="941" t="str">
        <f t="shared" si="49"/>
        <v/>
      </c>
      <c r="AB79" s="941" t="str">
        <f xml:space="preserve"> IF(SUM(AB28)&gt;0,  IF(AM6="R",SUM($C28)^2*SUM(AC28)/SUM(AB28),SUM($C28)^2*SUM(AC28)*(1-SUM(AC28))/(SUM(AB28)-1)),"")</f>
        <v/>
      </c>
      <c r="AC79" s="941"/>
      <c r="AD79" s="941"/>
      <c r="AE79" s="941" t="str">
        <f t="shared" si="71"/>
        <v/>
      </c>
      <c r="AF79" s="941" t="str">
        <f xml:space="preserve"> IF(SUM(AF28)&gt;0,  IF(AM6="R",SUM($C28)^2*SUM(AG28)/SUM(AF28),SUM($C28)^2*SUM(AG28)*(1-SUM(AG28))/(SUM(AF28)-1)),"")</f>
        <v/>
      </c>
      <c r="AG79" s="941"/>
      <c r="AH79" s="959"/>
      <c r="AJ79" s="958"/>
      <c r="AK79" s="941"/>
      <c r="AL79" s="941" t="str">
        <f t="shared" si="50"/>
        <v/>
      </c>
      <c r="AM79" s="941" t="str">
        <f xml:space="preserve"> IF(SUM(AM28)&gt;0,  IF(AX6="R",SUM($C28)^2*SUM(AN28)/SUM(AM28),SUM($C28)^2*SUM(AN28)*(1-SUM(AN28))/(SUM(AM28)-1)),"")</f>
        <v/>
      </c>
      <c r="AN79" s="941"/>
      <c r="AO79" s="941"/>
      <c r="AP79" s="941" t="str">
        <f t="shared" si="72"/>
        <v/>
      </c>
      <c r="AQ79" s="941" t="str">
        <f xml:space="preserve"> IF(SUM(AQ28)&gt;0,  IF(AX6="R",SUM($C28)^2*SUM(AR28)/SUM(AQ28),SUM($C28)^2*SUM(AR28)*(1-SUM(AR28))/(SUM(AQ28)-1)),"")</f>
        <v/>
      </c>
      <c r="AR79" s="941"/>
      <c r="AS79" s="959"/>
      <c r="AU79" s="958"/>
      <c r="AV79" s="941"/>
      <c r="AW79" s="941" t="str">
        <f t="shared" si="51"/>
        <v/>
      </c>
      <c r="AX79" s="941" t="str">
        <f xml:space="preserve"> IF(SUM(AX28)&gt;0,  IF(BI6="R",SUM($C28)^2*SUM(AY28)/SUM(AX28),SUM($C28)^2*SUM(AY28)*(1-SUM(AY28))/(SUM(AX28)-1)),"")</f>
        <v/>
      </c>
      <c r="AY79" s="941"/>
      <c r="AZ79" s="941"/>
      <c r="BA79" s="941" t="str">
        <f t="shared" si="73"/>
        <v/>
      </c>
      <c r="BB79" s="941" t="str">
        <f xml:space="preserve"> IF(SUM(BB28)&gt;0,  IF(BI6="R",SUM($C28)^2*SUM(BC28)/SUM(BB28),SUM($C28)^2*SUM(BC28)*(1-SUM(BC28))/(SUM(BB28)-1)),"")</f>
        <v/>
      </c>
      <c r="BC79" s="941"/>
      <c r="BD79" s="959"/>
      <c r="BF79" s="958"/>
      <c r="BG79" s="941"/>
      <c r="BH79" s="941" t="str">
        <f t="shared" si="52"/>
        <v/>
      </c>
      <c r="BI79" s="941" t="str">
        <f xml:space="preserve"> IF(SUM(BI28)&gt;0,  IF(BT6="R",SUM($C28)^2*SUM(BJ28)/SUM(BI28),SUM($C28)^2*SUM(BJ28)*(1-SUM(BJ28))/(SUM(BI28)-1)),"")</f>
        <v/>
      </c>
      <c r="BJ79" s="941"/>
      <c r="BK79" s="941"/>
      <c r="BL79" s="941" t="str">
        <f t="shared" si="74"/>
        <v/>
      </c>
      <c r="BM79" s="941" t="str">
        <f xml:space="preserve"> IF(SUM(BM28)&gt;0,  IF(BT6="R",SUM($C28)^2*SUM(BN28)/SUM(BM28),SUM($C28)^2*SUM(BN28)*(1-SUM(BN28))/(SUM(BM28)-1)),"")</f>
        <v/>
      </c>
      <c r="BN79" s="941"/>
      <c r="BO79" s="959"/>
      <c r="BQ79" s="958"/>
      <c r="BR79" s="941"/>
      <c r="BS79" s="941" t="str">
        <f t="shared" si="53"/>
        <v/>
      </c>
      <c r="BT79" s="941" t="str">
        <f xml:space="preserve"> IF(SUM(BT28)&gt;0,  IF(CE6="R",SUM($C28)^2*SUM(BU28)/SUM(BT28),SUM($C28)^2*SUM(BU28)*(1-SUM(BU28))/(SUM(BT28)-1)),"")</f>
        <v/>
      </c>
      <c r="BU79" s="941"/>
      <c r="BV79" s="941"/>
      <c r="BW79" s="941" t="str">
        <f t="shared" si="75"/>
        <v/>
      </c>
      <c r="BX79" s="941" t="str">
        <f xml:space="preserve"> IF(SUM(BX28)&gt;0,  IF(CE6="R",SUM($C28)^2*SUM(BY28)/SUM(BX28),SUM($C28)^2*SUM(BY28)*(1-SUM(BY28))/(SUM(BX28)-1)),"")</f>
        <v/>
      </c>
      <c r="BY79" s="941"/>
      <c r="BZ79" s="959"/>
      <c r="CB79" s="958"/>
      <c r="CC79" s="941"/>
      <c r="CD79" s="941" t="str">
        <f t="shared" si="54"/>
        <v/>
      </c>
      <c r="CE79" s="941" t="str">
        <f xml:space="preserve"> IF(SUM(CE28)&gt;0,  IF(CP6="R",SUM($C28)^2*SUM(CF28)/SUM(CE28),SUM($C28)^2*SUM(CF28)*(1-SUM(CF28))/(SUM(CE28)-1)),"")</f>
        <v/>
      </c>
      <c r="CF79" s="941"/>
      <c r="CG79" s="941"/>
      <c r="CH79" s="941" t="str">
        <f t="shared" si="76"/>
        <v/>
      </c>
      <c r="CI79" s="941" t="str">
        <f xml:space="preserve"> IF(SUM(CI28)&gt;0,  IF(CP6="R",SUM($C28)^2*SUM(CJ28)/SUM(CI28),SUM($C28)^2*SUM(CJ28)*(1-SUM(CJ28))/(SUM(CI28)-1)),"")</f>
        <v/>
      </c>
      <c r="CJ79" s="941"/>
      <c r="CK79" s="959"/>
      <c r="CM79" s="958"/>
      <c r="CN79" s="941"/>
      <c r="CO79" s="941" t="str">
        <f t="shared" si="55"/>
        <v/>
      </c>
      <c r="CP79" s="941" t="str">
        <f xml:space="preserve"> IF(SUM(CP28)&gt;0,  IF(DA6="R",SUM($C28)^2*SUM(CQ28)/SUM(CP28),SUM($C28)^2*SUM(CQ28)*(1-SUM(CQ28))/(SUM(CP28)-1)),"")</f>
        <v/>
      </c>
      <c r="CQ79" s="941"/>
      <c r="CR79" s="941"/>
      <c r="CS79" s="941" t="str">
        <f t="shared" si="77"/>
        <v/>
      </c>
      <c r="CT79" s="941" t="str">
        <f xml:space="preserve"> IF(SUM(CT28)&gt;0,  IF(DA6="R",SUM($C28)^2*SUM(CU28)/SUM(CT28),SUM($C28)^2*SUM(CU28)*(1-SUM(CU28))/(SUM(CT28)-1)),"")</f>
        <v/>
      </c>
      <c r="CU79" s="941"/>
      <c r="CV79" s="959"/>
      <c r="CW79" t="str">
        <f t="shared" si="78"/>
        <v/>
      </c>
      <c r="CX79" s="958"/>
      <c r="CY79" s="941"/>
      <c r="CZ79" s="941" t="str">
        <f t="shared" si="56"/>
        <v/>
      </c>
      <c r="DA79" s="941" t="str">
        <f xml:space="preserve"> IF(SUM(DA28)&gt;0,  IF(DL6="R",SUM($C28)^2*SUM(DB28)/SUM(DA28),SUM($C28)^2*SUM(DB28)*(1-SUM(DB28))/(SUM(DA28)-1)),"")</f>
        <v/>
      </c>
      <c r="DB79" s="941"/>
      <c r="DC79" s="941"/>
      <c r="DD79" s="941" t="str">
        <f t="shared" si="79"/>
        <v/>
      </c>
      <c r="DE79" s="941" t="str">
        <f xml:space="preserve"> IF(SUM(DE28)&gt;0,  IF(DL6="R",SUM($C28)^2*SUM(DF28)/SUM(DE28),SUM($C28)^2*SUM(DF28)*(1-SUM(DF28))/(SUM(DE28)-1)),"")</f>
        <v/>
      </c>
      <c r="DF79" s="941"/>
      <c r="DG79" s="959"/>
      <c r="DI79" s="958"/>
      <c r="DJ79" s="941"/>
      <c r="DK79" s="941" t="str">
        <f t="shared" si="57"/>
        <v/>
      </c>
      <c r="DL79" s="941" t="str">
        <f xml:space="preserve"> IF(SUM(DL28)&gt;0,  IF(DW6="R",SUM($C28)^2*SUM(DM28)/SUM(DL28),SUM($C28)^2*SUM(DM28)*(1-SUM(DM28))/(SUM(DL28)-1)),"")</f>
        <v/>
      </c>
      <c r="DM79" s="941"/>
      <c r="DN79" s="941"/>
      <c r="DO79" s="941" t="str">
        <f t="shared" si="80"/>
        <v/>
      </c>
      <c r="DP79" s="941" t="str">
        <f xml:space="preserve"> IF(SUM(DP28)&gt;0,  IF(DW6="R",SUM($C28)^2*SUM(DQ28)/SUM(DP28),SUM($C28)^2*SUM(DQ28)*(1-SUM(DQ28))/(SUM(DP28)-1)),"")</f>
        <v/>
      </c>
      <c r="DQ79" s="941"/>
      <c r="DR79" s="959"/>
      <c r="DT79" s="958"/>
      <c r="DU79" s="941"/>
      <c r="DV79" s="941" t="str">
        <f t="shared" si="58"/>
        <v/>
      </c>
      <c r="DW79" s="941" t="str">
        <f xml:space="preserve"> IF(SUM(DW28)&gt;0,  IF(EH6="R",SUM($C28)^2*SUM(DX28)/SUM(DW28),SUM($C28)^2*SUM(DX28)*(1-SUM(DX28))/(SUM(DW28)-1)),"")</f>
        <v/>
      </c>
      <c r="DX79" s="941"/>
      <c r="DY79" s="941"/>
      <c r="DZ79" s="941" t="str">
        <f t="shared" si="81"/>
        <v/>
      </c>
      <c r="EA79" s="941" t="str">
        <f xml:space="preserve"> IF(SUM(EA28)&gt;0,  IF(EH6="R",SUM($C28)^2*SUM(EB28)/SUM(EA28),SUM($C28)^2*SUM(EB28)*(1-SUM(EB28))/(SUM(EA28)-1)),"")</f>
        <v/>
      </c>
      <c r="EB79" s="941"/>
      <c r="EC79" s="959"/>
      <c r="EE79" s="958"/>
      <c r="EF79" s="941"/>
      <c r="EG79" s="941" t="str">
        <f t="shared" si="59"/>
        <v/>
      </c>
      <c r="EH79" s="941" t="str">
        <f xml:space="preserve"> IF(SUM(EH28)&gt;0,  IF(ES6="R",SUM($C28)^2*SUM(EI28)/SUM(EH28),SUM($C28)^2*SUM(EI28)*(1-SUM(EI28))/(SUM(EH28)-1)),"")</f>
        <v/>
      </c>
      <c r="EI79" s="941"/>
      <c r="EJ79" s="941"/>
      <c r="EK79" s="941" t="str">
        <f t="shared" si="82"/>
        <v/>
      </c>
      <c r="EL79" s="941" t="str">
        <f xml:space="preserve"> IF(SUM(EL28)&gt;0,  IF(ES6="R",SUM($C28)^2*SUM(EM28)/SUM(EL28),SUM($C28)^2*SUM(EM28)*(1-SUM(EM28))/(SUM(EL28)-1)),"")</f>
        <v/>
      </c>
      <c r="EM79" s="941"/>
      <c r="EN79" s="959"/>
      <c r="EP79" s="958"/>
      <c r="EQ79" s="941"/>
      <c r="ER79" s="941" t="str">
        <f t="shared" si="60"/>
        <v/>
      </c>
      <c r="ES79" s="941" t="str">
        <f xml:space="preserve"> IF(SUM(ES28)&gt;0,  IF(FD6="R",SUM($C28)^2*SUM(ET28)/SUM(ES28),SUM($C28)^2*SUM(ET28)*(1-SUM(ET28))/(SUM(ES28)-1)),"")</f>
        <v/>
      </c>
      <c r="ET79" s="941"/>
      <c r="EU79" s="941"/>
      <c r="EV79" s="941" t="str">
        <f t="shared" si="83"/>
        <v/>
      </c>
      <c r="EW79" s="941" t="str">
        <f xml:space="preserve"> IF(SUM(EW28)&gt;0,  IF(FD6="R",SUM($C28)^2*SUM(EX28)/SUM(EW28),SUM($C28)^2*SUM(EX28)*(1-SUM(EX28))/(SUM(EW28)-1)),"")</f>
        <v/>
      </c>
      <c r="EX79" s="941"/>
      <c r="EY79" s="959"/>
      <c r="FA79" s="958"/>
      <c r="FB79" s="941"/>
      <c r="FC79" s="941" t="str">
        <f t="shared" si="61"/>
        <v/>
      </c>
      <c r="FD79" s="941" t="str">
        <f xml:space="preserve"> IF(SUM(FD28)&gt;0,  IF(FO6="R",SUM($C28)^2*SUM(FE28)/SUM(FD28),SUM($C28)^2*SUM(FE28)*(1-SUM(FE28))/(SUM(FD28)-1)),"")</f>
        <v/>
      </c>
      <c r="FE79" s="941"/>
      <c r="FF79" s="941"/>
      <c r="FG79" s="941" t="str">
        <f t="shared" si="84"/>
        <v/>
      </c>
      <c r="FH79" s="941" t="str">
        <f xml:space="preserve"> IF(SUM(FH28)&gt;0,  IF(FO6="R",SUM($C28)^2*SUM(FI28)/SUM(FH28),SUM($C28)^2*SUM(FI28)*(1-SUM(FI28))/(SUM(FH28)-1)),"")</f>
        <v/>
      </c>
      <c r="FI79" s="941"/>
      <c r="FJ79" s="959"/>
      <c r="FL79" s="958"/>
      <c r="FM79" s="941"/>
      <c r="FN79" s="941" t="str">
        <f t="shared" si="62"/>
        <v/>
      </c>
      <c r="FO79" s="941" t="str">
        <f xml:space="preserve"> IF(SUM(FO28)&gt;0,  IF(FZ6="R",SUM($C28)^2*SUM(FP28)/SUM(FO28),SUM($C28)^2*SUM(FP28)*(1-SUM(FP28))/(SUM(FO28)-1)),"")</f>
        <v/>
      </c>
      <c r="FP79" s="941"/>
      <c r="FQ79" s="941"/>
      <c r="FR79" s="941" t="str">
        <f t="shared" si="85"/>
        <v/>
      </c>
      <c r="FS79" s="941" t="str">
        <f xml:space="preserve"> IF(SUM(FS28)&gt;0,  IF(FZ6="R",SUM($C28)^2*SUM(FT28)/SUM(FS28),SUM($C28)^2*SUM(FT28)*(1-SUM(FT28))/(SUM(FS28)-1)),"")</f>
        <v/>
      </c>
      <c r="FT79" s="941"/>
      <c r="FU79" s="959"/>
      <c r="FW79" s="958"/>
      <c r="FX79" s="941"/>
      <c r="FY79" s="941" t="str">
        <f t="shared" si="63"/>
        <v/>
      </c>
      <c r="FZ79" s="941" t="str">
        <f xml:space="preserve"> IF(SUM(FZ28)&gt;0,  IF(GK6="R",SUM($C28)^2*SUM(GA28)/SUM(FZ28),SUM($C28)^2*SUM(GA28)*(1-SUM(GA28))/(SUM(FZ28)-1)),"")</f>
        <v/>
      </c>
      <c r="GA79" s="941"/>
      <c r="GB79" s="941"/>
      <c r="GC79" s="941" t="str">
        <f t="shared" si="86"/>
        <v/>
      </c>
      <c r="GD79" s="941" t="str">
        <f xml:space="preserve"> IF(SUM(GD28)&gt;0,  IF(GK6="R",SUM($C28)^2*SUM(GE28)/SUM(GD28),SUM($C28)^2*SUM(GE28)*(1-SUM(GE28))/(SUM(GD28)-1)),"")</f>
        <v/>
      </c>
      <c r="GE79" s="941"/>
      <c r="GF79" s="959"/>
      <c r="GH79" s="958"/>
      <c r="GI79" s="941"/>
      <c r="GJ79" s="941" t="str">
        <f t="shared" si="46"/>
        <v/>
      </c>
      <c r="GK79" s="941" t="str">
        <f xml:space="preserve"> IF(SUM(GK28)&gt;0,  IF(GV6="R",SUM($C28)^2*SUM(GL28)/SUM(GK28),SUM($C28)^2*SUM(GL28)*(1-SUM(GL28))/(SUM(GK28)-1)),"")</f>
        <v/>
      </c>
      <c r="GL79" s="941"/>
      <c r="GM79" s="941"/>
      <c r="GN79" s="941" t="str">
        <f t="shared" si="87"/>
        <v/>
      </c>
      <c r="GO79" s="941" t="str">
        <f xml:space="preserve"> IF(SUM(GO28)&gt;0,  IF(GV6="R",SUM($C28)^2*SUM(GP28)/SUM(GO28),SUM($C28)^2*SUM(GP28)*(1-SUM(GP28))/(SUM(GO28)-1)),"")</f>
        <v/>
      </c>
      <c r="GP79" s="941"/>
      <c r="GQ79" s="959"/>
      <c r="GS79" s="958"/>
      <c r="GT79" s="941"/>
      <c r="GU79" s="941" t="str">
        <f t="shared" si="64"/>
        <v/>
      </c>
      <c r="GV79" s="941" t="str">
        <f xml:space="preserve"> IF(SUM(GV28)&gt;0,  IF(HG6="R",SUM($C28)^2*SUM(GW28)/SUM(GV28),SUM($C28)^2*SUM(GW28)*(1-SUM(GW28))/(SUM(GV28)-1)),"")</f>
        <v/>
      </c>
      <c r="GW79" s="941"/>
      <c r="GX79" s="941"/>
      <c r="GY79" s="941" t="str">
        <f t="shared" si="88"/>
        <v/>
      </c>
      <c r="GZ79" s="941" t="str">
        <f xml:space="preserve"> IF(SUM(GZ28)&gt;0,  IF(HG6="R",SUM($C28)^2*SUM(HA28)/SUM(GZ28),SUM($C28)^2*SUM(HA28)*(1-SUM(HA28))/(SUM(GZ28)-1)),"")</f>
        <v/>
      </c>
      <c r="HA79" s="941"/>
      <c r="HB79" s="959"/>
      <c r="HD79" s="958"/>
      <c r="HE79" s="941"/>
      <c r="HF79" s="941" t="str">
        <f t="shared" si="65"/>
        <v/>
      </c>
      <c r="HG79" s="941" t="str">
        <f xml:space="preserve"> IF(SUM(HG28)&gt;0,  IF(HR6="R",SUM($C28)^2*SUM(HH28)/SUM(HG28),SUM($C28)^2*SUM(HH28)*(1-SUM(HH28))/(SUM(HG28)-1)),"")</f>
        <v/>
      </c>
      <c r="HH79" s="941"/>
      <c r="HI79" s="941"/>
      <c r="HJ79" s="941" t="str">
        <f t="shared" si="89"/>
        <v/>
      </c>
      <c r="HK79" s="941" t="str">
        <f xml:space="preserve"> IF(SUM(HK28)&gt;0,  IF(HR6="R",SUM($C28)^2*SUM(HL28)/SUM(HK28),SUM($C28)^2*SUM(HL28)*(1-SUM(HL28))/(SUM(HK28)-1)),"")</f>
        <v/>
      </c>
      <c r="HL79" s="941"/>
      <c r="HM79" s="959"/>
      <c r="HO79" s="958"/>
      <c r="HP79" s="941"/>
      <c r="HQ79" s="941" t="str">
        <f t="shared" si="66"/>
        <v/>
      </c>
      <c r="HR79" s="941" t="str">
        <f xml:space="preserve"> IF(SUM(HR28)&gt;0,  IF(IC6="R",SUM($C28)^2*SUM(HS28)/SUM(HR28),SUM($C28)^2*SUM(HS28)*(1-SUM(HS28))/(SUM(HR28)-1)),"")</f>
        <v/>
      </c>
      <c r="HS79" s="941"/>
      <c r="HT79" s="941"/>
      <c r="HU79" s="941" t="str">
        <f t="shared" si="90"/>
        <v/>
      </c>
      <c r="HV79" s="941" t="str">
        <f xml:space="preserve"> IF(SUM(HV28)&gt;0,  IF(IC6="R",SUM($C28)^2*SUM(HW28)/SUM(HV28),SUM($C28)^2*SUM(HW28)*(1-SUM(HW28))/(SUM(HV28)-1)),"")</f>
        <v/>
      </c>
      <c r="HW79" s="941"/>
      <c r="HX79" s="959"/>
      <c r="HZ79" s="958"/>
      <c r="IA79" s="941"/>
      <c r="IB79" s="941" t="str">
        <f t="shared" si="67"/>
        <v/>
      </c>
      <c r="IC79" s="941" t="str">
        <f xml:space="preserve"> IF(SUM(IC28)&gt;0,  IF(IN6="R",SUM($C28)^2*SUM(ID28)/SUM(IC28),SUM($C28)^2*SUM(ID28)*(1-SUM(ID28))/(SUM(IC28)-1)),"")</f>
        <v/>
      </c>
      <c r="ID79" s="941"/>
      <c r="IE79" s="941"/>
      <c r="IF79" s="941" t="str">
        <f t="shared" si="91"/>
        <v/>
      </c>
      <c r="IG79" s="941" t="str">
        <f xml:space="preserve"> IF(SUM(IG28)&gt;0,  IF(IN6="R",SUM($C28)^2*SUM(IH28)/SUM(IG28),SUM($C28)^2*SUM(IH28)*(1-SUM(IH28))/(SUM(IG28)-1)),"")</f>
        <v/>
      </c>
      <c r="IH79" s="941"/>
      <c r="II79" s="959"/>
    </row>
    <row r="80" spans="1:243" hidden="1" x14ac:dyDescent="0.2">
      <c r="C80" s="958"/>
      <c r="D80" s="941"/>
      <c r="E80" s="941" t="str">
        <f t="shared" si="47"/>
        <v/>
      </c>
      <c r="F80" s="941" t="str">
        <f xml:space="preserve"> IF(SUM(F29)&gt;0,  IF(Q6="R",SUM($C29)^2*SUM(G29)/SUM(F29),SUM($C29)^2*SUM(G29)*(1-SUM(G29))/(SUM(F29)-1)),"")</f>
        <v/>
      </c>
      <c r="G80" s="941"/>
      <c r="H80" s="941"/>
      <c r="I80" s="941" t="str">
        <f t="shared" si="68"/>
        <v/>
      </c>
      <c r="J80" s="941" t="str">
        <f xml:space="preserve"> IF(SUM(J29)&gt;0,  IF(Q6="R",SUM($C29)^2*SUM(K29)/SUM(J29),SUM($C29)^2*SUM(K29)*(1-SUM(K29))/(SUM(J29)-1)),"")</f>
        <v/>
      </c>
      <c r="K80" s="941"/>
      <c r="L80" s="959"/>
      <c r="M80" t="str">
        <f t="shared" si="69"/>
        <v/>
      </c>
      <c r="N80" s="958"/>
      <c r="O80" s="941"/>
      <c r="P80" s="941" t="str">
        <f t="shared" si="48"/>
        <v/>
      </c>
      <c r="Q80" s="941" t="str">
        <f xml:space="preserve"> IF(SUM(Q29)&gt;0,  IF(AB6="R",SUM($C29)^2*SUM(R29)/SUM(Q29),SUM($C29)^2*SUM(R29)*(1-SUM(R29))/(SUM(Q29)-1)),"")</f>
        <v/>
      </c>
      <c r="R80" s="941"/>
      <c r="S80" s="941"/>
      <c r="T80" s="941" t="str">
        <f t="shared" si="70"/>
        <v/>
      </c>
      <c r="U80" s="941" t="str">
        <f xml:space="preserve"> IF(SUM(U29)&gt;0,  IF(AB6="R",SUM($C29)^2*SUM(V29)/SUM(U29),SUM($C29)^2*SUM(V29)*(1-SUM(V29))/(SUM(U29)-1)),"")</f>
        <v/>
      </c>
      <c r="V80" s="941"/>
      <c r="W80" s="959"/>
      <c r="Y80" s="958"/>
      <c r="Z80" s="941"/>
      <c r="AA80" s="941" t="str">
        <f t="shared" si="49"/>
        <v/>
      </c>
      <c r="AB80" s="941" t="str">
        <f xml:space="preserve"> IF(SUM(AB29)&gt;0,  IF(AM6="R",SUM($C29)^2*SUM(AC29)/SUM(AB29),SUM($C29)^2*SUM(AC29)*(1-SUM(AC29))/(SUM(AB29)-1)),"")</f>
        <v/>
      </c>
      <c r="AC80" s="941"/>
      <c r="AD80" s="941"/>
      <c r="AE80" s="941" t="str">
        <f t="shared" si="71"/>
        <v/>
      </c>
      <c r="AF80" s="941" t="str">
        <f xml:space="preserve"> IF(SUM(AF29)&gt;0,  IF(AM6="R",SUM($C29)^2*SUM(AG29)/SUM(AF29),SUM($C29)^2*SUM(AG29)*(1-SUM(AG29))/(SUM(AF29)-1)),"")</f>
        <v/>
      </c>
      <c r="AG80" s="941"/>
      <c r="AH80" s="959"/>
      <c r="AJ80" s="958"/>
      <c r="AK80" s="941"/>
      <c r="AL80" s="941" t="str">
        <f t="shared" si="50"/>
        <v/>
      </c>
      <c r="AM80" s="941" t="str">
        <f xml:space="preserve"> IF(SUM(AM29)&gt;0,  IF(AX6="R",SUM($C29)^2*SUM(AN29)/SUM(AM29),SUM($C29)^2*SUM(AN29)*(1-SUM(AN29))/(SUM(AM29)-1)),"")</f>
        <v/>
      </c>
      <c r="AN80" s="941"/>
      <c r="AO80" s="941"/>
      <c r="AP80" s="941" t="str">
        <f t="shared" si="72"/>
        <v/>
      </c>
      <c r="AQ80" s="941" t="str">
        <f xml:space="preserve"> IF(SUM(AQ29)&gt;0,  IF(AX6="R",SUM($C29)^2*SUM(AR29)/SUM(AQ29),SUM($C29)^2*SUM(AR29)*(1-SUM(AR29))/(SUM(AQ29)-1)),"")</f>
        <v/>
      </c>
      <c r="AR80" s="941"/>
      <c r="AS80" s="959"/>
      <c r="AU80" s="958"/>
      <c r="AV80" s="941"/>
      <c r="AW80" s="941" t="str">
        <f t="shared" si="51"/>
        <v/>
      </c>
      <c r="AX80" s="941" t="str">
        <f xml:space="preserve"> IF(SUM(AX29)&gt;0,  IF(BI6="R",SUM($C29)^2*SUM(AY29)/SUM(AX29),SUM($C29)^2*SUM(AY29)*(1-SUM(AY29))/(SUM(AX29)-1)),"")</f>
        <v/>
      </c>
      <c r="AY80" s="941"/>
      <c r="AZ80" s="941"/>
      <c r="BA80" s="941" t="str">
        <f t="shared" si="73"/>
        <v/>
      </c>
      <c r="BB80" s="941" t="str">
        <f xml:space="preserve"> IF(SUM(BB29)&gt;0,  IF(BI6="R",SUM($C29)^2*SUM(BC29)/SUM(BB29),SUM($C29)^2*SUM(BC29)*(1-SUM(BC29))/(SUM(BB29)-1)),"")</f>
        <v/>
      </c>
      <c r="BC80" s="941"/>
      <c r="BD80" s="959"/>
      <c r="BF80" s="958"/>
      <c r="BG80" s="941"/>
      <c r="BH80" s="941" t="str">
        <f t="shared" si="52"/>
        <v/>
      </c>
      <c r="BI80" s="941" t="str">
        <f xml:space="preserve"> IF(SUM(BI29)&gt;0,  IF(BT6="R",SUM($C29)^2*SUM(BJ29)/SUM(BI29),SUM($C29)^2*SUM(BJ29)*(1-SUM(BJ29))/(SUM(BI29)-1)),"")</f>
        <v/>
      </c>
      <c r="BJ80" s="941"/>
      <c r="BK80" s="941"/>
      <c r="BL80" s="941" t="str">
        <f t="shared" si="74"/>
        <v/>
      </c>
      <c r="BM80" s="941" t="str">
        <f xml:space="preserve"> IF(SUM(BM29)&gt;0,  IF(BT6="R",SUM($C29)^2*SUM(BN29)/SUM(BM29),SUM($C29)^2*SUM(BN29)*(1-SUM(BN29))/(SUM(BM29)-1)),"")</f>
        <v/>
      </c>
      <c r="BN80" s="941"/>
      <c r="BO80" s="959"/>
      <c r="BQ80" s="958"/>
      <c r="BR80" s="941"/>
      <c r="BS80" s="941" t="str">
        <f t="shared" si="53"/>
        <v/>
      </c>
      <c r="BT80" s="941" t="str">
        <f xml:space="preserve"> IF(SUM(BT29)&gt;0,  IF(CE6="R",SUM($C29)^2*SUM(BU29)/SUM(BT29),SUM($C29)^2*SUM(BU29)*(1-SUM(BU29))/(SUM(BT29)-1)),"")</f>
        <v/>
      </c>
      <c r="BU80" s="941"/>
      <c r="BV80" s="941"/>
      <c r="BW80" s="941" t="str">
        <f t="shared" si="75"/>
        <v/>
      </c>
      <c r="BX80" s="941" t="str">
        <f xml:space="preserve"> IF(SUM(BX29)&gt;0,  IF(CE6="R",SUM($C29)^2*SUM(BY29)/SUM(BX29),SUM($C29)^2*SUM(BY29)*(1-SUM(BY29))/(SUM(BX29)-1)),"")</f>
        <v/>
      </c>
      <c r="BY80" s="941"/>
      <c r="BZ80" s="959"/>
      <c r="CB80" s="958"/>
      <c r="CC80" s="941"/>
      <c r="CD80" s="941" t="str">
        <f t="shared" si="54"/>
        <v/>
      </c>
      <c r="CE80" s="941" t="str">
        <f xml:space="preserve"> IF(SUM(CE29)&gt;0,  IF(CP6="R",SUM($C29)^2*SUM(CF29)/SUM(CE29),SUM($C29)^2*SUM(CF29)*(1-SUM(CF29))/(SUM(CE29)-1)),"")</f>
        <v/>
      </c>
      <c r="CF80" s="941"/>
      <c r="CG80" s="941"/>
      <c r="CH80" s="941" t="str">
        <f t="shared" si="76"/>
        <v/>
      </c>
      <c r="CI80" s="941" t="str">
        <f xml:space="preserve"> IF(SUM(CI29)&gt;0,  IF(CP6="R",SUM($C29)^2*SUM(CJ29)/SUM(CI29),SUM($C29)^2*SUM(CJ29)*(1-SUM(CJ29))/(SUM(CI29)-1)),"")</f>
        <v/>
      </c>
      <c r="CJ80" s="941"/>
      <c r="CK80" s="959"/>
      <c r="CM80" s="958"/>
      <c r="CN80" s="941"/>
      <c r="CO80" s="941" t="str">
        <f t="shared" si="55"/>
        <v/>
      </c>
      <c r="CP80" s="941" t="str">
        <f xml:space="preserve"> IF(SUM(CP29)&gt;0,  IF(DA6="R",SUM($C29)^2*SUM(CQ29)/SUM(CP29),SUM($C29)^2*SUM(CQ29)*(1-SUM(CQ29))/(SUM(CP29)-1)),"")</f>
        <v/>
      </c>
      <c r="CQ80" s="941"/>
      <c r="CR80" s="941"/>
      <c r="CS80" s="941" t="str">
        <f t="shared" si="77"/>
        <v/>
      </c>
      <c r="CT80" s="941" t="str">
        <f xml:space="preserve"> IF(SUM(CT29)&gt;0,  IF(DA6="R",SUM($C29)^2*SUM(CU29)/SUM(CT29),SUM($C29)^2*SUM(CU29)*(1-SUM(CU29))/(SUM(CT29)-1)),"")</f>
        <v/>
      </c>
      <c r="CU80" s="941"/>
      <c r="CV80" s="959"/>
      <c r="CW80" t="str">
        <f t="shared" si="78"/>
        <v/>
      </c>
      <c r="CX80" s="958"/>
      <c r="CY80" s="941"/>
      <c r="CZ80" s="941" t="str">
        <f t="shared" si="56"/>
        <v/>
      </c>
      <c r="DA80" s="941" t="str">
        <f xml:space="preserve"> IF(SUM(DA29)&gt;0,  IF(DL6="R",SUM($C29)^2*SUM(DB29)/SUM(DA29),SUM($C29)^2*SUM(DB29)*(1-SUM(DB29))/(SUM(DA29)-1)),"")</f>
        <v/>
      </c>
      <c r="DB80" s="941"/>
      <c r="DC80" s="941"/>
      <c r="DD80" s="941" t="str">
        <f t="shared" si="79"/>
        <v/>
      </c>
      <c r="DE80" s="941" t="str">
        <f xml:space="preserve"> IF(SUM(DE29)&gt;0,  IF(DL6="R",SUM($C29)^2*SUM(DF29)/SUM(DE29),SUM($C29)^2*SUM(DF29)*(1-SUM(DF29))/(SUM(DE29)-1)),"")</f>
        <v/>
      </c>
      <c r="DF80" s="941"/>
      <c r="DG80" s="959"/>
      <c r="DI80" s="958"/>
      <c r="DJ80" s="941"/>
      <c r="DK80" s="941" t="str">
        <f t="shared" si="57"/>
        <v/>
      </c>
      <c r="DL80" s="941" t="str">
        <f xml:space="preserve"> IF(SUM(DL29)&gt;0,  IF(DW6="R",SUM($C29)^2*SUM(DM29)/SUM(DL29),SUM($C29)^2*SUM(DM29)*(1-SUM(DM29))/(SUM(DL29)-1)),"")</f>
        <v/>
      </c>
      <c r="DM80" s="941"/>
      <c r="DN80" s="941"/>
      <c r="DO80" s="941" t="str">
        <f t="shared" si="80"/>
        <v/>
      </c>
      <c r="DP80" s="941" t="str">
        <f xml:space="preserve"> IF(SUM(DP29)&gt;0,  IF(DW6="R",SUM($C29)^2*SUM(DQ29)/SUM(DP29),SUM($C29)^2*SUM(DQ29)*(1-SUM(DQ29))/(SUM(DP29)-1)),"")</f>
        <v/>
      </c>
      <c r="DQ80" s="941"/>
      <c r="DR80" s="959"/>
      <c r="DT80" s="958"/>
      <c r="DU80" s="941"/>
      <c r="DV80" s="941" t="str">
        <f t="shared" si="58"/>
        <v/>
      </c>
      <c r="DW80" s="941" t="str">
        <f xml:space="preserve"> IF(SUM(DW29)&gt;0,  IF(EH6="R",SUM($C29)^2*SUM(DX29)/SUM(DW29),SUM($C29)^2*SUM(DX29)*(1-SUM(DX29))/(SUM(DW29)-1)),"")</f>
        <v/>
      </c>
      <c r="DX80" s="941"/>
      <c r="DY80" s="941"/>
      <c r="DZ80" s="941" t="str">
        <f t="shared" si="81"/>
        <v/>
      </c>
      <c r="EA80" s="941" t="str">
        <f xml:space="preserve"> IF(SUM(EA29)&gt;0,  IF(EH6="R",SUM($C29)^2*SUM(EB29)/SUM(EA29),SUM($C29)^2*SUM(EB29)*(1-SUM(EB29))/(SUM(EA29)-1)),"")</f>
        <v/>
      </c>
      <c r="EB80" s="941"/>
      <c r="EC80" s="959"/>
      <c r="EE80" s="958"/>
      <c r="EF80" s="941"/>
      <c r="EG80" s="941" t="str">
        <f t="shared" si="59"/>
        <v/>
      </c>
      <c r="EH80" s="941" t="str">
        <f xml:space="preserve"> IF(SUM(EH29)&gt;0,  IF(ES6="R",SUM($C29)^2*SUM(EI29)/SUM(EH29),SUM($C29)^2*SUM(EI29)*(1-SUM(EI29))/(SUM(EH29)-1)),"")</f>
        <v/>
      </c>
      <c r="EI80" s="941"/>
      <c r="EJ80" s="941"/>
      <c r="EK80" s="941" t="str">
        <f t="shared" si="82"/>
        <v/>
      </c>
      <c r="EL80" s="941" t="str">
        <f xml:space="preserve"> IF(SUM(EL29)&gt;0,  IF(ES6="R",SUM($C29)^2*SUM(EM29)/SUM(EL29),SUM($C29)^2*SUM(EM29)*(1-SUM(EM29))/(SUM(EL29)-1)),"")</f>
        <v/>
      </c>
      <c r="EM80" s="941"/>
      <c r="EN80" s="959"/>
      <c r="EP80" s="958"/>
      <c r="EQ80" s="941"/>
      <c r="ER80" s="941" t="str">
        <f t="shared" si="60"/>
        <v/>
      </c>
      <c r="ES80" s="941" t="str">
        <f xml:space="preserve"> IF(SUM(ES29)&gt;0,  IF(FD6="R",SUM($C29)^2*SUM(ET29)/SUM(ES29),SUM($C29)^2*SUM(ET29)*(1-SUM(ET29))/(SUM(ES29)-1)),"")</f>
        <v/>
      </c>
      <c r="ET80" s="941"/>
      <c r="EU80" s="941"/>
      <c r="EV80" s="941" t="str">
        <f t="shared" si="83"/>
        <v/>
      </c>
      <c r="EW80" s="941" t="str">
        <f xml:space="preserve"> IF(SUM(EW29)&gt;0,  IF(FD6="R",SUM($C29)^2*SUM(EX29)/SUM(EW29),SUM($C29)^2*SUM(EX29)*(1-SUM(EX29))/(SUM(EW29)-1)),"")</f>
        <v/>
      </c>
      <c r="EX80" s="941"/>
      <c r="EY80" s="959"/>
      <c r="FA80" s="958"/>
      <c r="FB80" s="941"/>
      <c r="FC80" s="941" t="str">
        <f t="shared" si="61"/>
        <v/>
      </c>
      <c r="FD80" s="941" t="str">
        <f xml:space="preserve"> IF(SUM(FD29)&gt;0,  IF(FO6="R",SUM($C29)^2*SUM(FE29)/SUM(FD29),SUM($C29)^2*SUM(FE29)*(1-SUM(FE29))/(SUM(FD29)-1)),"")</f>
        <v/>
      </c>
      <c r="FE80" s="941"/>
      <c r="FF80" s="941"/>
      <c r="FG80" s="941" t="str">
        <f t="shared" si="84"/>
        <v/>
      </c>
      <c r="FH80" s="941" t="str">
        <f xml:space="preserve"> IF(SUM(FH29)&gt;0,  IF(FO6="R",SUM($C29)^2*SUM(FI29)/SUM(FH29),SUM($C29)^2*SUM(FI29)*(1-SUM(FI29))/(SUM(FH29)-1)),"")</f>
        <v/>
      </c>
      <c r="FI80" s="941"/>
      <c r="FJ80" s="959"/>
      <c r="FL80" s="958"/>
      <c r="FM80" s="941"/>
      <c r="FN80" s="941" t="str">
        <f t="shared" si="62"/>
        <v/>
      </c>
      <c r="FO80" s="941" t="str">
        <f xml:space="preserve"> IF(SUM(FO29)&gt;0,  IF(FZ6="R",SUM($C29)^2*SUM(FP29)/SUM(FO29),SUM($C29)^2*SUM(FP29)*(1-SUM(FP29))/(SUM(FO29)-1)),"")</f>
        <v/>
      </c>
      <c r="FP80" s="941"/>
      <c r="FQ80" s="941"/>
      <c r="FR80" s="941" t="str">
        <f t="shared" si="85"/>
        <v/>
      </c>
      <c r="FS80" s="941" t="str">
        <f xml:space="preserve"> IF(SUM(FS29)&gt;0,  IF(FZ6="R",SUM($C29)^2*SUM(FT29)/SUM(FS29),SUM($C29)^2*SUM(FT29)*(1-SUM(FT29))/(SUM(FS29)-1)),"")</f>
        <v/>
      </c>
      <c r="FT80" s="941"/>
      <c r="FU80" s="959"/>
      <c r="FW80" s="958"/>
      <c r="FX80" s="941"/>
      <c r="FY80" s="941" t="str">
        <f t="shared" si="63"/>
        <v/>
      </c>
      <c r="FZ80" s="941" t="str">
        <f xml:space="preserve"> IF(SUM(FZ29)&gt;0,  IF(GK6="R",SUM($C29)^2*SUM(GA29)/SUM(FZ29),SUM($C29)^2*SUM(GA29)*(1-SUM(GA29))/(SUM(FZ29)-1)),"")</f>
        <v/>
      </c>
      <c r="GA80" s="941"/>
      <c r="GB80" s="941"/>
      <c r="GC80" s="941" t="str">
        <f t="shared" si="86"/>
        <v/>
      </c>
      <c r="GD80" s="941" t="str">
        <f xml:space="preserve"> IF(SUM(GD29)&gt;0,  IF(GK6="R",SUM($C29)^2*SUM(GE29)/SUM(GD29),SUM($C29)^2*SUM(GE29)*(1-SUM(GE29))/(SUM(GD29)-1)),"")</f>
        <v/>
      </c>
      <c r="GE80" s="941"/>
      <c r="GF80" s="959"/>
      <c r="GH80" s="958"/>
      <c r="GI80" s="941"/>
      <c r="GJ80" s="941" t="str">
        <f t="shared" si="46"/>
        <v/>
      </c>
      <c r="GK80" s="941" t="str">
        <f xml:space="preserve"> IF(SUM(GK29)&gt;0,  IF(GV6="R",SUM($C29)^2*SUM(GL29)/SUM(GK29),SUM($C29)^2*SUM(GL29)*(1-SUM(GL29))/(SUM(GK29)-1)),"")</f>
        <v/>
      </c>
      <c r="GL80" s="941"/>
      <c r="GM80" s="941"/>
      <c r="GN80" s="941" t="str">
        <f t="shared" si="87"/>
        <v/>
      </c>
      <c r="GO80" s="941" t="str">
        <f xml:space="preserve"> IF(SUM(GO29)&gt;0,  IF(GV6="R",SUM($C29)^2*SUM(GP29)/SUM(GO29),SUM($C29)^2*SUM(GP29)*(1-SUM(GP29))/(SUM(GO29)-1)),"")</f>
        <v/>
      </c>
      <c r="GP80" s="941"/>
      <c r="GQ80" s="959"/>
      <c r="GS80" s="958"/>
      <c r="GT80" s="941"/>
      <c r="GU80" s="941" t="str">
        <f t="shared" si="64"/>
        <v/>
      </c>
      <c r="GV80" s="941" t="str">
        <f xml:space="preserve"> IF(SUM(GV29)&gt;0,  IF(HG6="R",SUM($C29)^2*SUM(GW29)/SUM(GV29),SUM($C29)^2*SUM(GW29)*(1-SUM(GW29))/(SUM(GV29)-1)),"")</f>
        <v/>
      </c>
      <c r="GW80" s="941"/>
      <c r="GX80" s="941"/>
      <c r="GY80" s="941" t="str">
        <f t="shared" si="88"/>
        <v/>
      </c>
      <c r="GZ80" s="941" t="str">
        <f xml:space="preserve"> IF(SUM(GZ29)&gt;0,  IF(HG6="R",SUM($C29)^2*SUM(HA29)/SUM(GZ29),SUM($C29)^2*SUM(HA29)*(1-SUM(HA29))/(SUM(GZ29)-1)),"")</f>
        <v/>
      </c>
      <c r="HA80" s="941"/>
      <c r="HB80" s="959"/>
      <c r="HD80" s="958"/>
      <c r="HE80" s="941"/>
      <c r="HF80" s="941" t="str">
        <f t="shared" si="65"/>
        <v/>
      </c>
      <c r="HG80" s="941" t="str">
        <f xml:space="preserve"> IF(SUM(HG29)&gt;0,  IF(HR6="R",SUM($C29)^2*SUM(HH29)/SUM(HG29),SUM($C29)^2*SUM(HH29)*(1-SUM(HH29))/(SUM(HG29)-1)),"")</f>
        <v/>
      </c>
      <c r="HH80" s="941"/>
      <c r="HI80" s="941"/>
      <c r="HJ80" s="941" t="str">
        <f t="shared" si="89"/>
        <v/>
      </c>
      <c r="HK80" s="941" t="str">
        <f xml:space="preserve"> IF(SUM(HK29)&gt;0,  IF(HR6="R",SUM($C29)^2*SUM(HL29)/SUM(HK29),SUM($C29)^2*SUM(HL29)*(1-SUM(HL29))/(SUM(HK29)-1)),"")</f>
        <v/>
      </c>
      <c r="HL80" s="941"/>
      <c r="HM80" s="959"/>
      <c r="HO80" s="958"/>
      <c r="HP80" s="941"/>
      <c r="HQ80" s="941" t="str">
        <f t="shared" si="66"/>
        <v/>
      </c>
      <c r="HR80" s="941" t="str">
        <f xml:space="preserve"> IF(SUM(HR29)&gt;0,  IF(IC6="R",SUM($C29)^2*SUM(HS29)/SUM(HR29),SUM($C29)^2*SUM(HS29)*(1-SUM(HS29))/(SUM(HR29)-1)),"")</f>
        <v/>
      </c>
      <c r="HS80" s="941"/>
      <c r="HT80" s="941"/>
      <c r="HU80" s="941" t="str">
        <f t="shared" si="90"/>
        <v/>
      </c>
      <c r="HV80" s="941" t="str">
        <f xml:space="preserve"> IF(SUM(HV29)&gt;0,  IF(IC6="R",SUM($C29)^2*SUM(HW29)/SUM(HV29),SUM($C29)^2*SUM(HW29)*(1-SUM(HW29))/(SUM(HV29)-1)),"")</f>
        <v/>
      </c>
      <c r="HW80" s="941"/>
      <c r="HX80" s="959"/>
      <c r="HZ80" s="958"/>
      <c r="IA80" s="941"/>
      <c r="IB80" s="941" t="str">
        <f t="shared" si="67"/>
        <v/>
      </c>
      <c r="IC80" s="941" t="str">
        <f xml:space="preserve"> IF(SUM(IC29)&gt;0,  IF(IN6="R",SUM($C29)^2*SUM(ID29)/SUM(IC29),SUM($C29)^2*SUM(ID29)*(1-SUM(ID29))/(SUM(IC29)-1)),"")</f>
        <v/>
      </c>
      <c r="ID80" s="941"/>
      <c r="IE80" s="941"/>
      <c r="IF80" s="941" t="str">
        <f t="shared" si="91"/>
        <v/>
      </c>
      <c r="IG80" s="941" t="str">
        <f xml:space="preserve"> IF(SUM(IG29)&gt;0,  IF(IN6="R",SUM($C29)^2*SUM(IH29)/SUM(IG29),SUM($C29)^2*SUM(IH29)*(1-SUM(IH29))/(SUM(IG29)-1)),"")</f>
        <v/>
      </c>
      <c r="IH80" s="941"/>
      <c r="II80" s="959"/>
    </row>
    <row r="81" spans="3:243" hidden="1" x14ac:dyDescent="0.2">
      <c r="C81" s="958"/>
      <c r="D81" s="941"/>
      <c r="E81" s="941" t="str">
        <f t="shared" si="47"/>
        <v/>
      </c>
      <c r="F81" s="941" t="str">
        <f xml:space="preserve"> IF(SUM(F30)&gt;0,  IF(Q6="R",SUM($C30)^2*SUM(G30)/SUM(F30),SUM($C30)^2*SUM(G30)*(1-SUM(G30))/(SUM(F30)-1)),"")</f>
        <v/>
      </c>
      <c r="G81" s="941"/>
      <c r="H81" s="941"/>
      <c r="I81" s="941" t="str">
        <f t="shared" si="68"/>
        <v/>
      </c>
      <c r="J81" s="941" t="str">
        <f xml:space="preserve"> IF(SUM(J30)&gt;0,  IF(Q6="R",SUM($C30)^2*SUM(K30)/SUM(J30),SUM($C30)^2*SUM(K30)*(1-SUM(K30))/(SUM(J30)-1)),"")</f>
        <v/>
      </c>
      <c r="K81" s="941"/>
      <c r="L81" s="959"/>
      <c r="M81" t="str">
        <f t="shared" si="69"/>
        <v/>
      </c>
      <c r="N81" s="958"/>
      <c r="O81" s="941"/>
      <c r="P81" s="941" t="str">
        <f t="shared" si="48"/>
        <v/>
      </c>
      <c r="Q81" s="941" t="str">
        <f xml:space="preserve"> IF(SUM(Q30)&gt;0,  IF(AB6="R",SUM($C30)^2*SUM(R30)/SUM(Q30),SUM($C30)^2*SUM(R30)*(1-SUM(R30))/(SUM(Q30)-1)),"")</f>
        <v/>
      </c>
      <c r="R81" s="941"/>
      <c r="S81" s="941"/>
      <c r="T81" s="941" t="str">
        <f t="shared" si="70"/>
        <v/>
      </c>
      <c r="U81" s="941" t="str">
        <f xml:space="preserve"> IF(SUM(U30)&gt;0,  IF(AB6="R",SUM($C30)^2*SUM(V30)/SUM(U30),SUM($C30)^2*SUM(V30)*(1-SUM(V30))/(SUM(U30)-1)),"")</f>
        <v/>
      </c>
      <c r="V81" s="941"/>
      <c r="W81" s="959"/>
      <c r="Y81" s="958"/>
      <c r="Z81" s="941"/>
      <c r="AA81" s="941" t="str">
        <f t="shared" si="49"/>
        <v/>
      </c>
      <c r="AB81" s="941" t="str">
        <f xml:space="preserve"> IF(SUM(AB30)&gt;0,  IF(AM6="R",SUM($C30)^2*SUM(AC30)/SUM(AB30),SUM($C30)^2*SUM(AC30)*(1-SUM(AC30))/(SUM(AB30)-1)),"")</f>
        <v/>
      </c>
      <c r="AC81" s="941"/>
      <c r="AD81" s="941"/>
      <c r="AE81" s="941" t="str">
        <f t="shared" si="71"/>
        <v/>
      </c>
      <c r="AF81" s="941" t="str">
        <f xml:space="preserve"> IF(SUM(AF30)&gt;0,  IF(AM6="R",SUM($C30)^2*SUM(AG30)/SUM(AF30),SUM($C30)^2*SUM(AG30)*(1-SUM(AG30))/(SUM(AF30)-1)),"")</f>
        <v/>
      </c>
      <c r="AG81" s="941"/>
      <c r="AH81" s="959"/>
      <c r="AJ81" s="958"/>
      <c r="AK81" s="941"/>
      <c r="AL81" s="941" t="str">
        <f t="shared" si="50"/>
        <v/>
      </c>
      <c r="AM81" s="941" t="str">
        <f xml:space="preserve"> IF(SUM(AM30)&gt;0,  IF(AX6="R",SUM($C30)^2*SUM(AN30)/SUM(AM30),SUM($C30)^2*SUM(AN30)*(1-SUM(AN30))/(SUM(AM30)-1)),"")</f>
        <v/>
      </c>
      <c r="AN81" s="941"/>
      <c r="AO81" s="941"/>
      <c r="AP81" s="941" t="str">
        <f t="shared" si="72"/>
        <v/>
      </c>
      <c r="AQ81" s="941" t="str">
        <f xml:space="preserve"> IF(SUM(AQ30)&gt;0,  IF(AX6="R",SUM($C30)^2*SUM(AR30)/SUM(AQ30),SUM($C30)^2*SUM(AR30)*(1-SUM(AR30))/(SUM(AQ30)-1)),"")</f>
        <v/>
      </c>
      <c r="AR81" s="941"/>
      <c r="AS81" s="959"/>
      <c r="AU81" s="958"/>
      <c r="AV81" s="941"/>
      <c r="AW81" s="941" t="str">
        <f t="shared" si="51"/>
        <v/>
      </c>
      <c r="AX81" s="941" t="str">
        <f xml:space="preserve"> IF(SUM(AX30)&gt;0,  IF(BI6="R",SUM($C30)^2*SUM(AY30)/SUM(AX30),SUM($C30)^2*SUM(AY30)*(1-SUM(AY30))/(SUM(AX30)-1)),"")</f>
        <v/>
      </c>
      <c r="AY81" s="941"/>
      <c r="AZ81" s="941"/>
      <c r="BA81" s="941" t="str">
        <f t="shared" si="73"/>
        <v/>
      </c>
      <c r="BB81" s="941" t="str">
        <f xml:space="preserve"> IF(SUM(BB30)&gt;0,  IF(BI6="R",SUM($C30)^2*SUM(BC30)/SUM(BB30),SUM($C30)^2*SUM(BC30)*(1-SUM(BC30))/(SUM(BB30)-1)),"")</f>
        <v/>
      </c>
      <c r="BC81" s="941"/>
      <c r="BD81" s="959"/>
      <c r="BF81" s="958"/>
      <c r="BG81" s="941"/>
      <c r="BH81" s="941" t="str">
        <f t="shared" si="52"/>
        <v/>
      </c>
      <c r="BI81" s="941" t="str">
        <f xml:space="preserve"> IF(SUM(BI30)&gt;0,  IF(BT6="R",SUM($C30)^2*SUM(BJ30)/SUM(BI30),SUM($C30)^2*SUM(BJ30)*(1-SUM(BJ30))/(SUM(BI30)-1)),"")</f>
        <v/>
      </c>
      <c r="BJ81" s="941"/>
      <c r="BK81" s="941"/>
      <c r="BL81" s="941" t="str">
        <f t="shared" si="74"/>
        <v/>
      </c>
      <c r="BM81" s="941" t="str">
        <f xml:space="preserve"> IF(SUM(BM30)&gt;0,  IF(BT6="R",SUM($C30)^2*SUM(BN30)/SUM(BM30),SUM($C30)^2*SUM(BN30)*(1-SUM(BN30))/(SUM(BM30)-1)),"")</f>
        <v/>
      </c>
      <c r="BN81" s="941"/>
      <c r="BO81" s="959"/>
      <c r="BQ81" s="958"/>
      <c r="BR81" s="941"/>
      <c r="BS81" s="941" t="str">
        <f t="shared" si="53"/>
        <v/>
      </c>
      <c r="BT81" s="941" t="str">
        <f xml:space="preserve"> IF(SUM(BT30)&gt;0,  IF(CE6="R",SUM($C30)^2*SUM(BU30)/SUM(BT30),SUM($C30)^2*SUM(BU30)*(1-SUM(BU30))/(SUM(BT30)-1)),"")</f>
        <v/>
      </c>
      <c r="BU81" s="941"/>
      <c r="BV81" s="941"/>
      <c r="BW81" s="941" t="str">
        <f t="shared" si="75"/>
        <v/>
      </c>
      <c r="BX81" s="941" t="str">
        <f xml:space="preserve"> IF(SUM(BX30)&gt;0,  IF(CE6="R",SUM($C30)^2*SUM(BY30)/SUM(BX30),SUM($C30)^2*SUM(BY30)*(1-SUM(BY30))/(SUM(BX30)-1)),"")</f>
        <v/>
      </c>
      <c r="BY81" s="941"/>
      <c r="BZ81" s="959"/>
      <c r="CB81" s="958"/>
      <c r="CC81" s="941"/>
      <c r="CD81" s="941" t="str">
        <f t="shared" si="54"/>
        <v/>
      </c>
      <c r="CE81" s="941" t="str">
        <f xml:space="preserve"> IF(SUM(CE30)&gt;0,  IF(CP6="R",SUM($C30)^2*SUM(CF30)/SUM(CE30),SUM($C30)^2*SUM(CF30)*(1-SUM(CF30))/(SUM(CE30)-1)),"")</f>
        <v/>
      </c>
      <c r="CF81" s="941"/>
      <c r="CG81" s="941"/>
      <c r="CH81" s="941" t="str">
        <f t="shared" si="76"/>
        <v/>
      </c>
      <c r="CI81" s="941" t="str">
        <f xml:space="preserve"> IF(SUM(CI30)&gt;0,  IF(CP6="R",SUM($C30)^2*SUM(CJ30)/SUM(CI30),SUM($C30)^2*SUM(CJ30)*(1-SUM(CJ30))/(SUM(CI30)-1)),"")</f>
        <v/>
      </c>
      <c r="CJ81" s="941"/>
      <c r="CK81" s="959"/>
      <c r="CM81" s="958"/>
      <c r="CN81" s="941"/>
      <c r="CO81" s="941" t="str">
        <f t="shared" si="55"/>
        <v/>
      </c>
      <c r="CP81" s="941" t="str">
        <f xml:space="preserve"> IF(SUM(CP30)&gt;0,  IF(DA6="R",SUM($C30)^2*SUM(CQ30)/SUM(CP30),SUM($C30)^2*SUM(CQ30)*(1-SUM(CQ30))/(SUM(CP30)-1)),"")</f>
        <v/>
      </c>
      <c r="CQ81" s="941"/>
      <c r="CR81" s="941"/>
      <c r="CS81" s="941" t="str">
        <f t="shared" si="77"/>
        <v/>
      </c>
      <c r="CT81" s="941" t="str">
        <f xml:space="preserve"> IF(SUM(CT30)&gt;0,  IF(DA6="R",SUM($C30)^2*SUM(CU30)/SUM(CT30),SUM($C30)^2*SUM(CU30)*(1-SUM(CU30))/(SUM(CT30)-1)),"")</f>
        <v/>
      </c>
      <c r="CU81" s="941"/>
      <c r="CV81" s="959"/>
      <c r="CW81" t="str">
        <f t="shared" si="78"/>
        <v/>
      </c>
      <c r="CX81" s="958"/>
      <c r="CY81" s="941"/>
      <c r="CZ81" s="941" t="str">
        <f t="shared" si="56"/>
        <v/>
      </c>
      <c r="DA81" s="941" t="str">
        <f xml:space="preserve"> IF(SUM(DA30)&gt;0,  IF(DL6="R",SUM($C30)^2*SUM(DB30)/SUM(DA30),SUM($C30)^2*SUM(DB30)*(1-SUM(DB30))/(SUM(DA30)-1)),"")</f>
        <v/>
      </c>
      <c r="DB81" s="941"/>
      <c r="DC81" s="941"/>
      <c r="DD81" s="941" t="str">
        <f t="shared" si="79"/>
        <v/>
      </c>
      <c r="DE81" s="941" t="str">
        <f xml:space="preserve"> IF(SUM(DE30)&gt;0,  IF(DL6="R",SUM($C30)^2*SUM(DF30)/SUM(DE30),SUM($C30)^2*SUM(DF30)*(1-SUM(DF30))/(SUM(DE30)-1)),"")</f>
        <v/>
      </c>
      <c r="DF81" s="941"/>
      <c r="DG81" s="959"/>
      <c r="DI81" s="958"/>
      <c r="DJ81" s="941"/>
      <c r="DK81" s="941" t="str">
        <f t="shared" si="57"/>
        <v/>
      </c>
      <c r="DL81" s="941" t="str">
        <f xml:space="preserve"> IF(SUM(DL30)&gt;0,  IF(DW6="R",SUM($C30)^2*SUM(DM30)/SUM(DL30),SUM($C30)^2*SUM(DM30)*(1-SUM(DM30))/(SUM(DL30)-1)),"")</f>
        <v/>
      </c>
      <c r="DM81" s="941"/>
      <c r="DN81" s="941"/>
      <c r="DO81" s="941" t="str">
        <f t="shared" si="80"/>
        <v/>
      </c>
      <c r="DP81" s="941" t="str">
        <f xml:space="preserve"> IF(SUM(DP30)&gt;0,  IF(DW6="R",SUM($C30)^2*SUM(DQ30)/SUM(DP30),SUM($C30)^2*SUM(DQ30)*(1-SUM(DQ30))/(SUM(DP30)-1)),"")</f>
        <v/>
      </c>
      <c r="DQ81" s="941"/>
      <c r="DR81" s="959"/>
      <c r="DT81" s="958"/>
      <c r="DU81" s="941"/>
      <c r="DV81" s="941" t="str">
        <f t="shared" si="58"/>
        <v/>
      </c>
      <c r="DW81" s="941" t="str">
        <f xml:space="preserve"> IF(SUM(DW30)&gt;0,  IF(EH6="R",SUM($C30)^2*SUM(DX30)/SUM(DW30),SUM($C30)^2*SUM(DX30)*(1-SUM(DX30))/(SUM(DW30)-1)),"")</f>
        <v/>
      </c>
      <c r="DX81" s="941"/>
      <c r="DY81" s="941"/>
      <c r="DZ81" s="941" t="str">
        <f t="shared" si="81"/>
        <v/>
      </c>
      <c r="EA81" s="941" t="str">
        <f xml:space="preserve"> IF(SUM(EA30)&gt;0,  IF(EH6="R",SUM($C30)^2*SUM(EB30)/SUM(EA30),SUM($C30)^2*SUM(EB30)*(1-SUM(EB30))/(SUM(EA30)-1)),"")</f>
        <v/>
      </c>
      <c r="EB81" s="941"/>
      <c r="EC81" s="959"/>
      <c r="EE81" s="958"/>
      <c r="EF81" s="941"/>
      <c r="EG81" s="941" t="str">
        <f t="shared" si="59"/>
        <v/>
      </c>
      <c r="EH81" s="941" t="str">
        <f xml:space="preserve"> IF(SUM(EH30)&gt;0,  IF(ES6="R",SUM($C30)^2*SUM(EI30)/SUM(EH30),SUM($C30)^2*SUM(EI30)*(1-SUM(EI30))/(SUM(EH30)-1)),"")</f>
        <v/>
      </c>
      <c r="EI81" s="941"/>
      <c r="EJ81" s="941"/>
      <c r="EK81" s="941" t="str">
        <f t="shared" si="82"/>
        <v/>
      </c>
      <c r="EL81" s="941" t="str">
        <f xml:space="preserve"> IF(SUM(EL30)&gt;0,  IF(ES6="R",SUM($C30)^2*SUM(EM30)/SUM(EL30),SUM($C30)^2*SUM(EM30)*(1-SUM(EM30))/(SUM(EL30)-1)),"")</f>
        <v/>
      </c>
      <c r="EM81" s="941"/>
      <c r="EN81" s="959"/>
      <c r="EP81" s="958"/>
      <c r="EQ81" s="941"/>
      <c r="ER81" s="941" t="str">
        <f t="shared" si="60"/>
        <v/>
      </c>
      <c r="ES81" s="941" t="str">
        <f xml:space="preserve"> IF(SUM(ES30)&gt;0,  IF(FD6="R",SUM($C30)^2*SUM(ET30)/SUM(ES30),SUM($C30)^2*SUM(ET30)*(1-SUM(ET30))/(SUM(ES30)-1)),"")</f>
        <v/>
      </c>
      <c r="ET81" s="941"/>
      <c r="EU81" s="941"/>
      <c r="EV81" s="941" t="str">
        <f t="shared" si="83"/>
        <v/>
      </c>
      <c r="EW81" s="941" t="str">
        <f xml:space="preserve"> IF(SUM(EW30)&gt;0,  IF(FD6="R",SUM($C30)^2*SUM(EX30)/SUM(EW30),SUM($C30)^2*SUM(EX30)*(1-SUM(EX30))/(SUM(EW30)-1)),"")</f>
        <v/>
      </c>
      <c r="EX81" s="941"/>
      <c r="EY81" s="959"/>
      <c r="FA81" s="958"/>
      <c r="FB81" s="941"/>
      <c r="FC81" s="941" t="str">
        <f t="shared" si="61"/>
        <v/>
      </c>
      <c r="FD81" s="941" t="str">
        <f xml:space="preserve"> IF(SUM(FD30)&gt;0,  IF(FO6="R",SUM($C30)^2*SUM(FE30)/SUM(FD30),SUM($C30)^2*SUM(FE30)*(1-SUM(FE30))/(SUM(FD30)-1)),"")</f>
        <v/>
      </c>
      <c r="FE81" s="941"/>
      <c r="FF81" s="941"/>
      <c r="FG81" s="941" t="str">
        <f t="shared" si="84"/>
        <v/>
      </c>
      <c r="FH81" s="941" t="str">
        <f xml:space="preserve"> IF(SUM(FH30)&gt;0,  IF(FO6="R",SUM($C30)^2*SUM(FI30)/SUM(FH30),SUM($C30)^2*SUM(FI30)*(1-SUM(FI30))/(SUM(FH30)-1)),"")</f>
        <v/>
      </c>
      <c r="FI81" s="941"/>
      <c r="FJ81" s="959"/>
      <c r="FL81" s="958"/>
      <c r="FM81" s="941"/>
      <c r="FN81" s="941" t="str">
        <f t="shared" si="62"/>
        <v/>
      </c>
      <c r="FO81" s="941" t="str">
        <f xml:space="preserve"> IF(SUM(FO30)&gt;0,  IF(FZ6="R",SUM($C30)^2*SUM(FP30)/SUM(FO30),SUM($C30)^2*SUM(FP30)*(1-SUM(FP30))/(SUM(FO30)-1)),"")</f>
        <v/>
      </c>
      <c r="FP81" s="941"/>
      <c r="FQ81" s="941"/>
      <c r="FR81" s="941" t="str">
        <f t="shared" si="85"/>
        <v/>
      </c>
      <c r="FS81" s="941" t="str">
        <f xml:space="preserve"> IF(SUM(FS30)&gt;0,  IF(FZ6="R",SUM($C30)^2*SUM(FT30)/SUM(FS30),SUM($C30)^2*SUM(FT30)*(1-SUM(FT30))/(SUM(FS30)-1)),"")</f>
        <v/>
      </c>
      <c r="FT81" s="941"/>
      <c r="FU81" s="959"/>
      <c r="FW81" s="958"/>
      <c r="FX81" s="941"/>
      <c r="FY81" s="941" t="str">
        <f t="shared" si="63"/>
        <v/>
      </c>
      <c r="FZ81" s="941" t="str">
        <f xml:space="preserve"> IF(SUM(FZ30)&gt;0,  IF(GK6="R",SUM($C30)^2*SUM(GA30)/SUM(FZ30),SUM($C30)^2*SUM(GA30)*(1-SUM(GA30))/(SUM(FZ30)-1)),"")</f>
        <v/>
      </c>
      <c r="GA81" s="941"/>
      <c r="GB81" s="941"/>
      <c r="GC81" s="941" t="str">
        <f t="shared" si="86"/>
        <v/>
      </c>
      <c r="GD81" s="941" t="str">
        <f xml:space="preserve"> IF(SUM(GD30)&gt;0,  IF(GK6="R",SUM($C30)^2*SUM(GE30)/SUM(GD30),SUM($C30)^2*SUM(GE30)*(1-SUM(GE30))/(SUM(GD30)-1)),"")</f>
        <v/>
      </c>
      <c r="GE81" s="941"/>
      <c r="GF81" s="959"/>
      <c r="GH81" s="958"/>
      <c r="GI81" s="941"/>
      <c r="GJ81" s="941" t="str">
        <f t="shared" si="46"/>
        <v/>
      </c>
      <c r="GK81" s="941" t="str">
        <f xml:space="preserve"> IF(SUM(GK30)&gt;0,  IF(GV6="R",SUM($C30)^2*SUM(GL30)/SUM(GK30),SUM($C30)^2*SUM(GL30)*(1-SUM(GL30))/(SUM(GK30)-1)),"")</f>
        <v/>
      </c>
      <c r="GL81" s="941"/>
      <c r="GM81" s="941"/>
      <c r="GN81" s="941" t="str">
        <f t="shared" si="87"/>
        <v/>
      </c>
      <c r="GO81" s="941" t="str">
        <f xml:space="preserve"> IF(SUM(GO30)&gt;0,  IF(GV6="R",SUM($C30)^2*SUM(GP30)/SUM(GO30),SUM($C30)^2*SUM(GP30)*(1-SUM(GP30))/(SUM(GO30)-1)),"")</f>
        <v/>
      </c>
      <c r="GP81" s="941"/>
      <c r="GQ81" s="959"/>
      <c r="GS81" s="958"/>
      <c r="GT81" s="941"/>
      <c r="GU81" s="941" t="str">
        <f t="shared" si="64"/>
        <v/>
      </c>
      <c r="GV81" s="941" t="str">
        <f xml:space="preserve"> IF(SUM(GV30)&gt;0,  IF(HG6="R",SUM($C30)^2*SUM(GW30)/SUM(GV30),SUM($C30)^2*SUM(GW30)*(1-SUM(GW30))/(SUM(GV30)-1)),"")</f>
        <v/>
      </c>
      <c r="GW81" s="941"/>
      <c r="GX81" s="941"/>
      <c r="GY81" s="941" t="str">
        <f t="shared" si="88"/>
        <v/>
      </c>
      <c r="GZ81" s="941" t="str">
        <f xml:space="preserve"> IF(SUM(GZ30)&gt;0,  IF(HG6="R",SUM($C30)^2*SUM(HA30)/SUM(GZ30),SUM($C30)^2*SUM(HA30)*(1-SUM(HA30))/(SUM(GZ30)-1)),"")</f>
        <v/>
      </c>
      <c r="HA81" s="941"/>
      <c r="HB81" s="959"/>
      <c r="HD81" s="958"/>
      <c r="HE81" s="941"/>
      <c r="HF81" s="941" t="str">
        <f t="shared" si="65"/>
        <v/>
      </c>
      <c r="HG81" s="941" t="str">
        <f xml:space="preserve"> IF(SUM(HG30)&gt;0,  IF(HR6="R",SUM($C30)^2*SUM(HH30)/SUM(HG30),SUM($C30)^2*SUM(HH30)*(1-SUM(HH30))/(SUM(HG30)-1)),"")</f>
        <v/>
      </c>
      <c r="HH81" s="941"/>
      <c r="HI81" s="941"/>
      <c r="HJ81" s="941" t="str">
        <f t="shared" si="89"/>
        <v/>
      </c>
      <c r="HK81" s="941" t="str">
        <f xml:space="preserve"> IF(SUM(HK30)&gt;0,  IF(HR6="R",SUM($C30)^2*SUM(HL30)/SUM(HK30),SUM($C30)^2*SUM(HL30)*(1-SUM(HL30))/(SUM(HK30)-1)),"")</f>
        <v/>
      </c>
      <c r="HL81" s="941"/>
      <c r="HM81" s="959"/>
      <c r="HO81" s="958"/>
      <c r="HP81" s="941"/>
      <c r="HQ81" s="941" t="str">
        <f t="shared" si="66"/>
        <v/>
      </c>
      <c r="HR81" s="941" t="str">
        <f xml:space="preserve"> IF(SUM(HR30)&gt;0,  IF(IC6="R",SUM($C30)^2*SUM(HS30)/SUM(HR30),SUM($C30)^2*SUM(HS30)*(1-SUM(HS30))/(SUM(HR30)-1)),"")</f>
        <v/>
      </c>
      <c r="HS81" s="941"/>
      <c r="HT81" s="941"/>
      <c r="HU81" s="941" t="str">
        <f t="shared" si="90"/>
        <v/>
      </c>
      <c r="HV81" s="941" t="str">
        <f xml:space="preserve"> IF(SUM(HV30)&gt;0,  IF(IC6="R",SUM($C30)^2*SUM(HW30)/SUM(HV30),SUM($C30)^2*SUM(HW30)*(1-SUM(HW30))/(SUM(HV30)-1)),"")</f>
        <v/>
      </c>
      <c r="HW81" s="941"/>
      <c r="HX81" s="959"/>
      <c r="HZ81" s="958"/>
      <c r="IA81" s="941"/>
      <c r="IB81" s="941" t="str">
        <f t="shared" si="67"/>
        <v/>
      </c>
      <c r="IC81" s="941" t="str">
        <f xml:space="preserve"> IF(SUM(IC30)&gt;0,  IF(IN6="R",SUM($C30)^2*SUM(ID30)/SUM(IC30),SUM($C30)^2*SUM(ID30)*(1-SUM(ID30))/(SUM(IC30)-1)),"")</f>
        <v/>
      </c>
      <c r="ID81" s="941"/>
      <c r="IE81" s="941"/>
      <c r="IF81" s="941" t="str">
        <f t="shared" si="91"/>
        <v/>
      </c>
      <c r="IG81" s="941" t="str">
        <f xml:space="preserve"> IF(SUM(IG30)&gt;0,  IF(IN6="R",SUM($C30)^2*SUM(IH30)/SUM(IG30),SUM($C30)^2*SUM(IH30)*(1-SUM(IH30))/(SUM(IG30)-1)),"")</f>
        <v/>
      </c>
      <c r="IH81" s="941"/>
      <c r="II81" s="959"/>
    </row>
    <row r="82" spans="3:243" hidden="1" x14ac:dyDescent="0.2">
      <c r="C82" s="958"/>
      <c r="D82" s="941"/>
      <c r="E82" s="941" t="str">
        <f t="shared" si="47"/>
        <v/>
      </c>
      <c r="F82" s="941" t="str">
        <f xml:space="preserve"> IF(SUM(F31)&gt;0,  IF(Q6="R",SUM($C31)^2*SUM(G31)/SUM(F31),SUM($C31)^2*SUM(G31)*(1-SUM(G31))/(SUM(F31)-1)),"")</f>
        <v/>
      </c>
      <c r="G82" s="941"/>
      <c r="H82" s="941"/>
      <c r="I82" s="941" t="str">
        <f t="shared" si="68"/>
        <v/>
      </c>
      <c r="J82" s="941" t="str">
        <f xml:space="preserve"> IF(SUM(J31)&gt;0,  IF(Q6="R",SUM($C31)^2*SUM(K31)/SUM(J31),SUM($C31)^2*SUM(K31)*(1-SUM(K31))/(SUM(J31)-1)),"")</f>
        <v/>
      </c>
      <c r="K82" s="941"/>
      <c r="L82" s="959"/>
      <c r="M82" t="str">
        <f t="shared" si="69"/>
        <v/>
      </c>
      <c r="N82" s="958"/>
      <c r="O82" s="941"/>
      <c r="P82" s="941" t="str">
        <f t="shared" si="48"/>
        <v/>
      </c>
      <c r="Q82" s="941" t="str">
        <f xml:space="preserve"> IF(SUM(Q31)&gt;0,  IF(AB6="R",SUM($C31)^2*SUM(R31)/SUM(Q31),SUM($C31)^2*SUM(R31)*(1-SUM(R31))/(SUM(Q31)-1)),"")</f>
        <v/>
      </c>
      <c r="R82" s="941"/>
      <c r="S82" s="941"/>
      <c r="T82" s="941" t="str">
        <f t="shared" si="70"/>
        <v/>
      </c>
      <c r="U82" s="941" t="str">
        <f xml:space="preserve"> IF(SUM(U31)&gt;0,  IF(AB6="R",SUM($C31)^2*SUM(V31)/SUM(U31),SUM($C31)^2*SUM(V31)*(1-SUM(V31))/(SUM(U31)-1)),"")</f>
        <v/>
      </c>
      <c r="V82" s="941"/>
      <c r="W82" s="959"/>
      <c r="Y82" s="958"/>
      <c r="Z82" s="941"/>
      <c r="AA82" s="941" t="str">
        <f t="shared" si="49"/>
        <v/>
      </c>
      <c r="AB82" s="941" t="str">
        <f xml:space="preserve"> IF(SUM(AB31)&gt;0,  IF(AM6="R",SUM($C31)^2*SUM(AC31)/SUM(AB31),SUM($C31)^2*SUM(AC31)*(1-SUM(AC31))/(SUM(AB31)-1)),"")</f>
        <v/>
      </c>
      <c r="AC82" s="941"/>
      <c r="AD82" s="941"/>
      <c r="AE82" s="941" t="str">
        <f t="shared" si="71"/>
        <v/>
      </c>
      <c r="AF82" s="941" t="str">
        <f xml:space="preserve"> IF(SUM(AF31)&gt;0,  IF(AM6="R",SUM($C31)^2*SUM(AG31)/SUM(AF31),SUM($C31)^2*SUM(AG31)*(1-SUM(AG31))/(SUM(AF31)-1)),"")</f>
        <v/>
      </c>
      <c r="AG82" s="941"/>
      <c r="AH82" s="959"/>
      <c r="AJ82" s="958"/>
      <c r="AK82" s="941"/>
      <c r="AL82" s="941" t="str">
        <f t="shared" si="50"/>
        <v/>
      </c>
      <c r="AM82" s="941" t="str">
        <f xml:space="preserve"> IF(SUM(AM31)&gt;0,  IF(AX6="R",SUM($C31)^2*SUM(AN31)/SUM(AM31),SUM($C31)^2*SUM(AN31)*(1-SUM(AN31))/(SUM(AM31)-1)),"")</f>
        <v/>
      </c>
      <c r="AN82" s="941"/>
      <c r="AO82" s="941"/>
      <c r="AP82" s="941" t="str">
        <f t="shared" si="72"/>
        <v/>
      </c>
      <c r="AQ82" s="941" t="str">
        <f xml:space="preserve"> IF(SUM(AQ31)&gt;0,  IF(AX6="R",SUM($C31)^2*SUM(AR31)/SUM(AQ31),SUM($C31)^2*SUM(AR31)*(1-SUM(AR31))/(SUM(AQ31)-1)),"")</f>
        <v/>
      </c>
      <c r="AR82" s="941"/>
      <c r="AS82" s="959"/>
      <c r="AU82" s="958"/>
      <c r="AV82" s="941"/>
      <c r="AW82" s="941" t="str">
        <f t="shared" si="51"/>
        <v/>
      </c>
      <c r="AX82" s="941" t="str">
        <f xml:space="preserve"> IF(SUM(AX31)&gt;0,  IF(BI6="R",SUM($C31)^2*SUM(AY31)/SUM(AX31),SUM($C31)^2*SUM(AY31)*(1-SUM(AY31))/(SUM(AX31)-1)),"")</f>
        <v/>
      </c>
      <c r="AY82" s="941"/>
      <c r="AZ82" s="941"/>
      <c r="BA82" s="941" t="str">
        <f t="shared" si="73"/>
        <v/>
      </c>
      <c r="BB82" s="941" t="str">
        <f xml:space="preserve"> IF(SUM(BB31)&gt;0,  IF(BI6="R",SUM($C31)^2*SUM(BC31)/SUM(BB31),SUM($C31)^2*SUM(BC31)*(1-SUM(BC31))/(SUM(BB31)-1)),"")</f>
        <v/>
      </c>
      <c r="BC82" s="941"/>
      <c r="BD82" s="959"/>
      <c r="BF82" s="958"/>
      <c r="BG82" s="941"/>
      <c r="BH82" s="941" t="str">
        <f t="shared" si="52"/>
        <v/>
      </c>
      <c r="BI82" s="941" t="str">
        <f xml:space="preserve"> IF(SUM(BI31)&gt;0,  IF(BT6="R",SUM($C31)^2*SUM(BJ31)/SUM(BI31),SUM($C31)^2*SUM(BJ31)*(1-SUM(BJ31))/(SUM(BI31)-1)),"")</f>
        <v/>
      </c>
      <c r="BJ82" s="941"/>
      <c r="BK82" s="941"/>
      <c r="BL82" s="941" t="str">
        <f t="shared" si="74"/>
        <v/>
      </c>
      <c r="BM82" s="941" t="str">
        <f xml:space="preserve"> IF(SUM(BM31)&gt;0,  IF(BT6="R",SUM($C31)^2*SUM(BN31)/SUM(BM31),SUM($C31)^2*SUM(BN31)*(1-SUM(BN31))/(SUM(BM31)-1)),"")</f>
        <v/>
      </c>
      <c r="BN82" s="941"/>
      <c r="BO82" s="959"/>
      <c r="BQ82" s="958"/>
      <c r="BR82" s="941"/>
      <c r="BS82" s="941" t="str">
        <f t="shared" si="53"/>
        <v/>
      </c>
      <c r="BT82" s="941" t="str">
        <f xml:space="preserve"> IF(SUM(BT31)&gt;0,  IF(CE6="R",SUM($C31)^2*SUM(BU31)/SUM(BT31),SUM($C31)^2*SUM(BU31)*(1-SUM(BU31))/(SUM(BT31)-1)),"")</f>
        <v/>
      </c>
      <c r="BU82" s="941"/>
      <c r="BV82" s="941"/>
      <c r="BW82" s="941" t="str">
        <f t="shared" si="75"/>
        <v/>
      </c>
      <c r="BX82" s="941" t="str">
        <f xml:space="preserve"> IF(SUM(BX31)&gt;0,  IF(CE6="R",SUM($C31)^2*SUM(BY31)/SUM(BX31),SUM($C31)^2*SUM(BY31)*(1-SUM(BY31))/(SUM(BX31)-1)),"")</f>
        <v/>
      </c>
      <c r="BY82" s="941"/>
      <c r="BZ82" s="959"/>
      <c r="CB82" s="958"/>
      <c r="CC82" s="941"/>
      <c r="CD82" s="941" t="str">
        <f t="shared" si="54"/>
        <v/>
      </c>
      <c r="CE82" s="941" t="str">
        <f xml:space="preserve"> IF(SUM(CE31)&gt;0,  IF(CP6="R",SUM($C31)^2*SUM(CF31)/SUM(CE31),SUM($C31)^2*SUM(CF31)*(1-SUM(CF31))/(SUM(CE31)-1)),"")</f>
        <v/>
      </c>
      <c r="CF82" s="941"/>
      <c r="CG82" s="941"/>
      <c r="CH82" s="941" t="str">
        <f t="shared" si="76"/>
        <v/>
      </c>
      <c r="CI82" s="941" t="str">
        <f xml:space="preserve"> IF(SUM(CI31)&gt;0,  IF(CP6="R",SUM($C31)^2*SUM(CJ31)/SUM(CI31),SUM($C31)^2*SUM(CJ31)*(1-SUM(CJ31))/(SUM(CI31)-1)),"")</f>
        <v/>
      </c>
      <c r="CJ82" s="941"/>
      <c r="CK82" s="959"/>
      <c r="CM82" s="958"/>
      <c r="CN82" s="941"/>
      <c r="CO82" s="941" t="str">
        <f t="shared" si="55"/>
        <v/>
      </c>
      <c r="CP82" s="941" t="str">
        <f xml:space="preserve"> IF(SUM(CP31)&gt;0,  IF(DA6="R",SUM($C31)^2*SUM(CQ31)/SUM(CP31),SUM($C31)^2*SUM(CQ31)*(1-SUM(CQ31))/(SUM(CP31)-1)),"")</f>
        <v/>
      </c>
      <c r="CQ82" s="941"/>
      <c r="CR82" s="941"/>
      <c r="CS82" s="941" t="str">
        <f t="shared" si="77"/>
        <v/>
      </c>
      <c r="CT82" s="941" t="str">
        <f xml:space="preserve"> IF(SUM(CT31)&gt;0,  IF(DA6="R",SUM($C31)^2*SUM(CU31)/SUM(CT31),SUM($C31)^2*SUM(CU31)*(1-SUM(CU31))/(SUM(CT31)-1)),"")</f>
        <v/>
      </c>
      <c r="CU82" s="941"/>
      <c r="CV82" s="959"/>
      <c r="CW82" t="str">
        <f t="shared" si="78"/>
        <v/>
      </c>
      <c r="CX82" s="958"/>
      <c r="CY82" s="941"/>
      <c r="CZ82" s="941" t="str">
        <f t="shared" si="56"/>
        <v/>
      </c>
      <c r="DA82" s="941" t="str">
        <f xml:space="preserve"> IF(SUM(DA31)&gt;0,  IF(DL6="R",SUM($C31)^2*SUM(DB31)/SUM(DA31),SUM($C31)^2*SUM(DB31)*(1-SUM(DB31))/(SUM(DA31)-1)),"")</f>
        <v/>
      </c>
      <c r="DB82" s="941"/>
      <c r="DC82" s="941"/>
      <c r="DD82" s="941" t="str">
        <f t="shared" si="79"/>
        <v/>
      </c>
      <c r="DE82" s="941" t="str">
        <f xml:space="preserve"> IF(SUM(DE31)&gt;0,  IF(DL6="R",SUM($C31)^2*SUM(DF31)/SUM(DE31),SUM($C31)^2*SUM(DF31)*(1-SUM(DF31))/(SUM(DE31)-1)),"")</f>
        <v/>
      </c>
      <c r="DF82" s="941"/>
      <c r="DG82" s="959"/>
      <c r="DI82" s="958"/>
      <c r="DJ82" s="941"/>
      <c r="DK82" s="941" t="str">
        <f t="shared" si="57"/>
        <v/>
      </c>
      <c r="DL82" s="941" t="str">
        <f xml:space="preserve"> IF(SUM(DL31)&gt;0,  IF(DW6="R",SUM($C31)^2*SUM(DM31)/SUM(DL31),SUM($C31)^2*SUM(DM31)*(1-SUM(DM31))/(SUM(DL31)-1)),"")</f>
        <v/>
      </c>
      <c r="DM82" s="941"/>
      <c r="DN82" s="941"/>
      <c r="DO82" s="941" t="str">
        <f t="shared" si="80"/>
        <v/>
      </c>
      <c r="DP82" s="941" t="str">
        <f xml:space="preserve"> IF(SUM(DP31)&gt;0,  IF(DW6="R",SUM($C31)^2*SUM(DQ31)/SUM(DP31),SUM($C31)^2*SUM(DQ31)*(1-SUM(DQ31))/(SUM(DP31)-1)),"")</f>
        <v/>
      </c>
      <c r="DQ82" s="941"/>
      <c r="DR82" s="959"/>
      <c r="DT82" s="958"/>
      <c r="DU82" s="941"/>
      <c r="DV82" s="941" t="str">
        <f t="shared" si="58"/>
        <v/>
      </c>
      <c r="DW82" s="941" t="str">
        <f xml:space="preserve"> IF(SUM(DW31)&gt;0,  IF(EH6="R",SUM($C31)^2*SUM(DX31)/SUM(DW31),SUM($C31)^2*SUM(DX31)*(1-SUM(DX31))/(SUM(DW31)-1)),"")</f>
        <v/>
      </c>
      <c r="DX82" s="941"/>
      <c r="DY82" s="941"/>
      <c r="DZ82" s="941" t="str">
        <f t="shared" si="81"/>
        <v/>
      </c>
      <c r="EA82" s="941" t="str">
        <f xml:space="preserve"> IF(SUM(EA31)&gt;0,  IF(EH6="R",SUM($C31)^2*SUM(EB31)/SUM(EA31),SUM($C31)^2*SUM(EB31)*(1-SUM(EB31))/(SUM(EA31)-1)),"")</f>
        <v/>
      </c>
      <c r="EB82" s="941"/>
      <c r="EC82" s="959"/>
      <c r="EE82" s="958"/>
      <c r="EF82" s="941"/>
      <c r="EG82" s="941" t="str">
        <f t="shared" si="59"/>
        <v/>
      </c>
      <c r="EH82" s="941" t="str">
        <f xml:space="preserve"> IF(SUM(EH31)&gt;0,  IF(ES6="R",SUM($C31)^2*SUM(EI31)/SUM(EH31),SUM($C31)^2*SUM(EI31)*(1-SUM(EI31))/(SUM(EH31)-1)),"")</f>
        <v/>
      </c>
      <c r="EI82" s="941"/>
      <c r="EJ82" s="941"/>
      <c r="EK82" s="941" t="str">
        <f t="shared" si="82"/>
        <v/>
      </c>
      <c r="EL82" s="941" t="str">
        <f xml:space="preserve"> IF(SUM(EL31)&gt;0,  IF(ES6="R",SUM($C31)^2*SUM(EM31)/SUM(EL31),SUM($C31)^2*SUM(EM31)*(1-SUM(EM31))/(SUM(EL31)-1)),"")</f>
        <v/>
      </c>
      <c r="EM82" s="941"/>
      <c r="EN82" s="959"/>
      <c r="EP82" s="958"/>
      <c r="EQ82" s="941"/>
      <c r="ER82" s="941" t="str">
        <f t="shared" si="60"/>
        <v/>
      </c>
      <c r="ES82" s="941" t="str">
        <f xml:space="preserve"> IF(SUM(ES31)&gt;0,  IF(FD6="R",SUM($C31)^2*SUM(ET31)/SUM(ES31),SUM($C31)^2*SUM(ET31)*(1-SUM(ET31))/(SUM(ES31)-1)),"")</f>
        <v/>
      </c>
      <c r="ET82" s="941"/>
      <c r="EU82" s="941"/>
      <c r="EV82" s="941" t="str">
        <f t="shared" si="83"/>
        <v/>
      </c>
      <c r="EW82" s="941" t="str">
        <f xml:space="preserve"> IF(SUM(EW31)&gt;0,  IF(FD6="R",SUM($C31)^2*SUM(EX31)/SUM(EW31),SUM($C31)^2*SUM(EX31)*(1-SUM(EX31))/(SUM(EW31)-1)),"")</f>
        <v/>
      </c>
      <c r="EX82" s="941"/>
      <c r="EY82" s="959"/>
      <c r="FA82" s="958"/>
      <c r="FB82" s="941"/>
      <c r="FC82" s="941" t="str">
        <f t="shared" si="61"/>
        <v/>
      </c>
      <c r="FD82" s="941" t="str">
        <f xml:space="preserve"> IF(SUM(FD31)&gt;0,  IF(FO6="R",SUM($C31)^2*SUM(FE31)/SUM(FD31),SUM($C31)^2*SUM(FE31)*(1-SUM(FE31))/(SUM(FD31)-1)),"")</f>
        <v/>
      </c>
      <c r="FE82" s="941"/>
      <c r="FF82" s="941"/>
      <c r="FG82" s="941" t="str">
        <f t="shared" si="84"/>
        <v/>
      </c>
      <c r="FH82" s="941" t="str">
        <f xml:space="preserve"> IF(SUM(FH31)&gt;0,  IF(FO6="R",SUM($C31)^2*SUM(FI31)/SUM(FH31),SUM($C31)^2*SUM(FI31)*(1-SUM(FI31))/(SUM(FH31)-1)),"")</f>
        <v/>
      </c>
      <c r="FI82" s="941"/>
      <c r="FJ82" s="959"/>
      <c r="FL82" s="958"/>
      <c r="FM82" s="941"/>
      <c r="FN82" s="941" t="str">
        <f t="shared" si="62"/>
        <v/>
      </c>
      <c r="FO82" s="941" t="str">
        <f xml:space="preserve"> IF(SUM(FO31)&gt;0,  IF(FZ6="R",SUM($C31)^2*SUM(FP31)/SUM(FO31),SUM($C31)^2*SUM(FP31)*(1-SUM(FP31))/(SUM(FO31)-1)),"")</f>
        <v/>
      </c>
      <c r="FP82" s="941"/>
      <c r="FQ82" s="941"/>
      <c r="FR82" s="941" t="str">
        <f t="shared" si="85"/>
        <v/>
      </c>
      <c r="FS82" s="941" t="str">
        <f xml:space="preserve"> IF(SUM(FS31)&gt;0,  IF(FZ6="R",SUM($C31)^2*SUM(FT31)/SUM(FS31),SUM($C31)^2*SUM(FT31)*(1-SUM(FT31))/(SUM(FS31)-1)),"")</f>
        <v/>
      </c>
      <c r="FT82" s="941"/>
      <c r="FU82" s="959"/>
      <c r="FW82" s="958"/>
      <c r="FX82" s="941"/>
      <c r="FY82" s="941" t="str">
        <f t="shared" si="63"/>
        <v/>
      </c>
      <c r="FZ82" s="941" t="str">
        <f xml:space="preserve"> IF(SUM(FZ31)&gt;0,  IF(GK6="R",SUM($C31)^2*SUM(GA31)/SUM(FZ31),SUM($C31)^2*SUM(GA31)*(1-SUM(GA31))/(SUM(FZ31)-1)),"")</f>
        <v/>
      </c>
      <c r="GA82" s="941"/>
      <c r="GB82" s="941"/>
      <c r="GC82" s="941" t="str">
        <f t="shared" si="86"/>
        <v/>
      </c>
      <c r="GD82" s="941" t="str">
        <f xml:space="preserve"> IF(SUM(GD31)&gt;0,  IF(GK6="R",SUM($C31)^2*SUM(GE31)/SUM(GD31),SUM($C31)^2*SUM(GE31)*(1-SUM(GE31))/(SUM(GD31)-1)),"")</f>
        <v/>
      </c>
      <c r="GE82" s="941"/>
      <c r="GF82" s="959"/>
      <c r="GH82" s="958"/>
      <c r="GI82" s="941"/>
      <c r="GJ82" s="941" t="str">
        <f t="shared" si="46"/>
        <v/>
      </c>
      <c r="GK82" s="941" t="str">
        <f xml:space="preserve"> IF(SUM(GK31)&gt;0,  IF(GV6="R",SUM($C31)^2*SUM(GL31)/SUM(GK31),SUM($C31)^2*SUM(GL31)*(1-SUM(GL31))/(SUM(GK31)-1)),"")</f>
        <v/>
      </c>
      <c r="GL82" s="941"/>
      <c r="GM82" s="941"/>
      <c r="GN82" s="941" t="str">
        <f t="shared" si="87"/>
        <v/>
      </c>
      <c r="GO82" s="941" t="str">
        <f xml:space="preserve"> IF(SUM(GO31)&gt;0,  IF(GV6="R",SUM($C31)^2*SUM(GP31)/SUM(GO31),SUM($C31)^2*SUM(GP31)*(1-SUM(GP31))/(SUM(GO31)-1)),"")</f>
        <v/>
      </c>
      <c r="GP82" s="941"/>
      <c r="GQ82" s="959"/>
      <c r="GS82" s="958"/>
      <c r="GT82" s="941"/>
      <c r="GU82" s="941" t="str">
        <f t="shared" si="64"/>
        <v/>
      </c>
      <c r="GV82" s="941" t="str">
        <f xml:space="preserve"> IF(SUM(GV31)&gt;0,  IF(HG6="R",SUM($C31)^2*SUM(GW31)/SUM(GV31),SUM($C31)^2*SUM(GW31)*(1-SUM(GW31))/(SUM(GV31)-1)),"")</f>
        <v/>
      </c>
      <c r="GW82" s="941"/>
      <c r="GX82" s="941"/>
      <c r="GY82" s="941" t="str">
        <f t="shared" si="88"/>
        <v/>
      </c>
      <c r="GZ82" s="941" t="str">
        <f xml:space="preserve"> IF(SUM(GZ31)&gt;0,  IF(HG6="R",SUM($C31)^2*SUM(HA31)/SUM(GZ31),SUM($C31)^2*SUM(HA31)*(1-SUM(HA31))/(SUM(GZ31)-1)),"")</f>
        <v/>
      </c>
      <c r="HA82" s="941"/>
      <c r="HB82" s="959"/>
      <c r="HD82" s="958"/>
      <c r="HE82" s="941"/>
      <c r="HF82" s="941" t="str">
        <f t="shared" si="65"/>
        <v/>
      </c>
      <c r="HG82" s="941" t="str">
        <f xml:space="preserve"> IF(SUM(HG31)&gt;0,  IF(HR6="R",SUM($C31)^2*SUM(HH31)/SUM(HG31),SUM($C31)^2*SUM(HH31)*(1-SUM(HH31))/(SUM(HG31)-1)),"")</f>
        <v/>
      </c>
      <c r="HH82" s="941"/>
      <c r="HI82" s="941"/>
      <c r="HJ82" s="941" t="str">
        <f t="shared" si="89"/>
        <v/>
      </c>
      <c r="HK82" s="941" t="str">
        <f xml:space="preserve"> IF(SUM(HK31)&gt;0,  IF(HR6="R",SUM($C31)^2*SUM(HL31)/SUM(HK31),SUM($C31)^2*SUM(HL31)*(1-SUM(HL31))/(SUM(HK31)-1)),"")</f>
        <v/>
      </c>
      <c r="HL82" s="941"/>
      <c r="HM82" s="959"/>
      <c r="HO82" s="958"/>
      <c r="HP82" s="941"/>
      <c r="HQ82" s="941" t="str">
        <f t="shared" si="66"/>
        <v/>
      </c>
      <c r="HR82" s="941" t="str">
        <f xml:space="preserve"> IF(SUM(HR31)&gt;0,  IF(IC6="R",SUM($C31)^2*SUM(HS31)/SUM(HR31),SUM($C31)^2*SUM(HS31)*(1-SUM(HS31))/(SUM(HR31)-1)),"")</f>
        <v/>
      </c>
      <c r="HS82" s="941"/>
      <c r="HT82" s="941"/>
      <c r="HU82" s="941" t="str">
        <f t="shared" si="90"/>
        <v/>
      </c>
      <c r="HV82" s="941" t="str">
        <f xml:space="preserve"> IF(SUM(HV31)&gt;0,  IF(IC6="R",SUM($C31)^2*SUM(HW31)/SUM(HV31),SUM($C31)^2*SUM(HW31)*(1-SUM(HW31))/(SUM(HV31)-1)),"")</f>
        <v/>
      </c>
      <c r="HW82" s="941"/>
      <c r="HX82" s="959"/>
      <c r="HZ82" s="958"/>
      <c r="IA82" s="941"/>
      <c r="IB82" s="941" t="str">
        <f t="shared" si="67"/>
        <v/>
      </c>
      <c r="IC82" s="941" t="str">
        <f xml:space="preserve"> IF(SUM(IC31)&gt;0,  IF(IN6="R",SUM($C31)^2*SUM(ID31)/SUM(IC31),SUM($C31)^2*SUM(ID31)*(1-SUM(ID31))/(SUM(IC31)-1)),"")</f>
        <v/>
      </c>
      <c r="ID82" s="941"/>
      <c r="IE82" s="941"/>
      <c r="IF82" s="941" t="str">
        <f t="shared" si="91"/>
        <v/>
      </c>
      <c r="IG82" s="941" t="str">
        <f xml:space="preserve"> IF(SUM(IG31)&gt;0,  IF(IN6="R",SUM($C31)^2*SUM(IH31)/SUM(IG31),SUM($C31)^2*SUM(IH31)*(1-SUM(IH31))/(SUM(IG31)-1)),"")</f>
        <v/>
      </c>
      <c r="IH82" s="941"/>
      <c r="II82" s="959"/>
    </row>
    <row r="83" spans="3:243" hidden="1" x14ac:dyDescent="0.2">
      <c r="C83" s="958"/>
      <c r="D83" s="941"/>
      <c r="E83" s="941" t="str">
        <f t="shared" si="47"/>
        <v/>
      </c>
      <c r="F83" s="941" t="str">
        <f xml:space="preserve"> IF(SUM(F32)&gt;0,  IF(Q6="R",SUM($C32)^2*SUM(G32)/SUM(F32),SUM($C32)^2*SUM(G32)*(1-SUM(G32))/(SUM(F32)-1)),"")</f>
        <v/>
      </c>
      <c r="G83" s="941"/>
      <c r="H83" s="941"/>
      <c r="I83" s="941" t="str">
        <f t="shared" si="68"/>
        <v/>
      </c>
      <c r="J83" s="941" t="str">
        <f xml:space="preserve"> IF(SUM(J32)&gt;0,  IF(Q6="R",SUM($C32)^2*SUM(K32)/SUM(J32),SUM($C32)^2*SUM(K32)*(1-SUM(K32))/(SUM(J32)-1)),"")</f>
        <v/>
      </c>
      <c r="K83" s="941"/>
      <c r="L83" s="959"/>
      <c r="M83" t="str">
        <f t="shared" si="69"/>
        <v/>
      </c>
      <c r="N83" s="958"/>
      <c r="O83" s="941"/>
      <c r="P83" s="941" t="str">
        <f t="shared" si="48"/>
        <v/>
      </c>
      <c r="Q83" s="941" t="str">
        <f xml:space="preserve"> IF(SUM(Q32)&gt;0,  IF(AB6="R",SUM($C32)^2*SUM(R32)/SUM(Q32),SUM($C32)^2*SUM(R32)*(1-SUM(R32))/(SUM(Q32)-1)),"")</f>
        <v/>
      </c>
      <c r="R83" s="941"/>
      <c r="S83" s="941"/>
      <c r="T83" s="941" t="str">
        <f t="shared" si="70"/>
        <v/>
      </c>
      <c r="U83" s="941" t="str">
        <f xml:space="preserve"> IF(SUM(U32)&gt;0,  IF(AB6="R",SUM($C32)^2*SUM(V32)/SUM(U32),SUM($C32)^2*SUM(V32)*(1-SUM(V32))/(SUM(U32)-1)),"")</f>
        <v/>
      </c>
      <c r="V83" s="941"/>
      <c r="W83" s="959"/>
      <c r="Y83" s="958"/>
      <c r="Z83" s="941"/>
      <c r="AA83" s="941" t="str">
        <f t="shared" si="49"/>
        <v/>
      </c>
      <c r="AB83" s="941" t="str">
        <f xml:space="preserve"> IF(SUM(AB32)&gt;0,  IF(AM6="R",SUM($C32)^2*SUM(AC32)/SUM(AB32),SUM($C32)^2*SUM(AC32)*(1-SUM(AC32))/(SUM(AB32)-1)),"")</f>
        <v/>
      </c>
      <c r="AC83" s="941"/>
      <c r="AD83" s="941"/>
      <c r="AE83" s="941" t="str">
        <f t="shared" si="71"/>
        <v/>
      </c>
      <c r="AF83" s="941" t="str">
        <f xml:space="preserve"> IF(SUM(AF32)&gt;0,  IF(AM6="R",SUM($C32)^2*SUM(AG32)/SUM(AF32),SUM($C32)^2*SUM(AG32)*(1-SUM(AG32))/(SUM(AF32)-1)),"")</f>
        <v/>
      </c>
      <c r="AG83" s="941"/>
      <c r="AH83" s="959"/>
      <c r="AJ83" s="958"/>
      <c r="AK83" s="941"/>
      <c r="AL83" s="941" t="str">
        <f t="shared" si="50"/>
        <v/>
      </c>
      <c r="AM83" s="941" t="str">
        <f xml:space="preserve"> IF(SUM(AM32)&gt;0,  IF(AX6="R",SUM($C32)^2*SUM(AN32)/SUM(AM32),SUM($C32)^2*SUM(AN32)*(1-SUM(AN32))/(SUM(AM32)-1)),"")</f>
        <v/>
      </c>
      <c r="AN83" s="941"/>
      <c r="AO83" s="941"/>
      <c r="AP83" s="941" t="str">
        <f t="shared" si="72"/>
        <v/>
      </c>
      <c r="AQ83" s="941" t="str">
        <f xml:space="preserve"> IF(SUM(AQ32)&gt;0,  IF(AX6="R",SUM($C32)^2*SUM(AR32)/SUM(AQ32),SUM($C32)^2*SUM(AR32)*(1-SUM(AR32))/(SUM(AQ32)-1)),"")</f>
        <v/>
      </c>
      <c r="AR83" s="941"/>
      <c r="AS83" s="959"/>
      <c r="AU83" s="958"/>
      <c r="AV83" s="941"/>
      <c r="AW83" s="941" t="str">
        <f t="shared" si="51"/>
        <v/>
      </c>
      <c r="AX83" s="941" t="str">
        <f xml:space="preserve"> IF(SUM(AX32)&gt;0,  IF(BI6="R",SUM($C32)^2*SUM(AY32)/SUM(AX32),SUM($C32)^2*SUM(AY32)*(1-SUM(AY32))/(SUM(AX32)-1)),"")</f>
        <v/>
      </c>
      <c r="AY83" s="941"/>
      <c r="AZ83" s="941"/>
      <c r="BA83" s="941" t="str">
        <f t="shared" si="73"/>
        <v/>
      </c>
      <c r="BB83" s="941" t="str">
        <f xml:space="preserve"> IF(SUM(BB32)&gt;0,  IF(BI6="R",SUM($C32)^2*SUM(BC32)/SUM(BB32),SUM($C32)^2*SUM(BC32)*(1-SUM(BC32))/(SUM(BB32)-1)),"")</f>
        <v/>
      </c>
      <c r="BC83" s="941"/>
      <c r="BD83" s="959"/>
      <c r="BF83" s="958"/>
      <c r="BG83" s="941"/>
      <c r="BH83" s="941" t="str">
        <f t="shared" si="52"/>
        <v/>
      </c>
      <c r="BI83" s="941" t="str">
        <f xml:space="preserve"> IF(SUM(BI32)&gt;0,  IF(BT6="R",SUM($C32)^2*SUM(BJ32)/SUM(BI32),SUM($C32)^2*SUM(BJ32)*(1-SUM(BJ32))/(SUM(BI32)-1)),"")</f>
        <v/>
      </c>
      <c r="BJ83" s="941"/>
      <c r="BK83" s="941"/>
      <c r="BL83" s="941" t="str">
        <f t="shared" si="74"/>
        <v/>
      </c>
      <c r="BM83" s="941" t="str">
        <f xml:space="preserve"> IF(SUM(BM32)&gt;0,  IF(BT6="R",SUM($C32)^2*SUM(BN32)/SUM(BM32),SUM($C32)^2*SUM(BN32)*(1-SUM(BN32))/(SUM(BM32)-1)),"")</f>
        <v/>
      </c>
      <c r="BN83" s="941"/>
      <c r="BO83" s="959"/>
      <c r="BQ83" s="958"/>
      <c r="BR83" s="941"/>
      <c r="BS83" s="941" t="str">
        <f t="shared" si="53"/>
        <v/>
      </c>
      <c r="BT83" s="941" t="str">
        <f xml:space="preserve"> IF(SUM(BT32)&gt;0,  IF(CE6="R",SUM($C32)^2*SUM(BU32)/SUM(BT32),SUM($C32)^2*SUM(BU32)*(1-SUM(BU32))/(SUM(BT32)-1)),"")</f>
        <v/>
      </c>
      <c r="BU83" s="941"/>
      <c r="BV83" s="941"/>
      <c r="BW83" s="941" t="str">
        <f t="shared" si="75"/>
        <v/>
      </c>
      <c r="BX83" s="941" t="str">
        <f xml:space="preserve"> IF(SUM(BX32)&gt;0,  IF(CE6="R",SUM($C32)^2*SUM(BY32)/SUM(BX32),SUM($C32)^2*SUM(BY32)*(1-SUM(BY32))/(SUM(BX32)-1)),"")</f>
        <v/>
      </c>
      <c r="BY83" s="941"/>
      <c r="BZ83" s="959"/>
      <c r="CB83" s="958"/>
      <c r="CC83" s="941"/>
      <c r="CD83" s="941" t="str">
        <f t="shared" si="54"/>
        <v/>
      </c>
      <c r="CE83" s="941" t="str">
        <f xml:space="preserve"> IF(SUM(CE32)&gt;0,  IF(CP6="R",SUM($C32)^2*SUM(CF32)/SUM(CE32),SUM($C32)^2*SUM(CF32)*(1-SUM(CF32))/(SUM(CE32)-1)),"")</f>
        <v/>
      </c>
      <c r="CF83" s="941"/>
      <c r="CG83" s="941"/>
      <c r="CH83" s="941" t="str">
        <f t="shared" si="76"/>
        <v/>
      </c>
      <c r="CI83" s="941" t="str">
        <f xml:space="preserve"> IF(SUM(CI32)&gt;0,  IF(CP6="R",SUM($C32)^2*SUM(CJ32)/SUM(CI32),SUM($C32)^2*SUM(CJ32)*(1-SUM(CJ32))/(SUM(CI32)-1)),"")</f>
        <v/>
      </c>
      <c r="CJ83" s="941"/>
      <c r="CK83" s="959"/>
      <c r="CM83" s="958"/>
      <c r="CN83" s="941"/>
      <c r="CO83" s="941" t="str">
        <f t="shared" si="55"/>
        <v/>
      </c>
      <c r="CP83" s="941" t="str">
        <f xml:space="preserve"> IF(SUM(CP32)&gt;0,  IF(DA6="R",SUM($C32)^2*SUM(CQ32)/SUM(CP32),SUM($C32)^2*SUM(CQ32)*(1-SUM(CQ32))/(SUM(CP32)-1)),"")</f>
        <v/>
      </c>
      <c r="CQ83" s="941"/>
      <c r="CR83" s="941"/>
      <c r="CS83" s="941" t="str">
        <f t="shared" si="77"/>
        <v/>
      </c>
      <c r="CT83" s="941" t="str">
        <f xml:space="preserve"> IF(SUM(CT32)&gt;0,  IF(DA6="R",SUM($C32)^2*SUM(CU32)/SUM(CT32),SUM($C32)^2*SUM(CU32)*(1-SUM(CU32))/(SUM(CT32)-1)),"")</f>
        <v/>
      </c>
      <c r="CU83" s="941"/>
      <c r="CV83" s="959"/>
      <c r="CW83" t="str">
        <f t="shared" si="78"/>
        <v/>
      </c>
      <c r="CX83" s="958"/>
      <c r="CY83" s="941"/>
      <c r="CZ83" s="941" t="str">
        <f t="shared" si="56"/>
        <v/>
      </c>
      <c r="DA83" s="941" t="str">
        <f xml:space="preserve"> IF(SUM(DA32)&gt;0,  IF(DL6="R",SUM($C32)^2*SUM(DB32)/SUM(DA32),SUM($C32)^2*SUM(DB32)*(1-SUM(DB32))/(SUM(DA32)-1)),"")</f>
        <v/>
      </c>
      <c r="DB83" s="941"/>
      <c r="DC83" s="941"/>
      <c r="DD83" s="941" t="str">
        <f t="shared" si="79"/>
        <v/>
      </c>
      <c r="DE83" s="941" t="str">
        <f xml:space="preserve"> IF(SUM(DE32)&gt;0,  IF(DL6="R",SUM($C32)^2*SUM(DF32)/SUM(DE32),SUM($C32)^2*SUM(DF32)*(1-SUM(DF32))/(SUM(DE32)-1)),"")</f>
        <v/>
      </c>
      <c r="DF83" s="941"/>
      <c r="DG83" s="959"/>
      <c r="DI83" s="958"/>
      <c r="DJ83" s="941"/>
      <c r="DK83" s="941" t="str">
        <f t="shared" si="57"/>
        <v/>
      </c>
      <c r="DL83" s="941" t="str">
        <f xml:space="preserve"> IF(SUM(DL32)&gt;0,  IF(DW6="R",SUM($C32)^2*SUM(DM32)/SUM(DL32),SUM($C32)^2*SUM(DM32)*(1-SUM(DM32))/(SUM(DL32)-1)),"")</f>
        <v/>
      </c>
      <c r="DM83" s="941"/>
      <c r="DN83" s="941"/>
      <c r="DO83" s="941" t="str">
        <f t="shared" si="80"/>
        <v/>
      </c>
      <c r="DP83" s="941" t="str">
        <f xml:space="preserve"> IF(SUM(DP32)&gt;0,  IF(DW6="R",SUM($C32)^2*SUM(DQ32)/SUM(DP32),SUM($C32)^2*SUM(DQ32)*(1-SUM(DQ32))/(SUM(DP32)-1)),"")</f>
        <v/>
      </c>
      <c r="DQ83" s="941"/>
      <c r="DR83" s="959"/>
      <c r="DT83" s="958"/>
      <c r="DU83" s="941"/>
      <c r="DV83" s="941" t="str">
        <f t="shared" si="58"/>
        <v/>
      </c>
      <c r="DW83" s="941" t="str">
        <f xml:space="preserve"> IF(SUM(DW32)&gt;0,  IF(EH6="R",SUM($C32)^2*SUM(DX32)/SUM(DW32),SUM($C32)^2*SUM(DX32)*(1-SUM(DX32))/(SUM(DW32)-1)),"")</f>
        <v/>
      </c>
      <c r="DX83" s="941"/>
      <c r="DY83" s="941"/>
      <c r="DZ83" s="941" t="str">
        <f t="shared" si="81"/>
        <v/>
      </c>
      <c r="EA83" s="941" t="str">
        <f xml:space="preserve"> IF(SUM(EA32)&gt;0,  IF(EH6="R",SUM($C32)^2*SUM(EB32)/SUM(EA32),SUM($C32)^2*SUM(EB32)*(1-SUM(EB32))/(SUM(EA32)-1)),"")</f>
        <v/>
      </c>
      <c r="EB83" s="941"/>
      <c r="EC83" s="959"/>
      <c r="EE83" s="958"/>
      <c r="EF83" s="941"/>
      <c r="EG83" s="941" t="str">
        <f t="shared" si="59"/>
        <v/>
      </c>
      <c r="EH83" s="941" t="str">
        <f xml:space="preserve"> IF(SUM(EH32)&gt;0,  IF(ES6="R",SUM($C32)^2*SUM(EI32)/SUM(EH32),SUM($C32)^2*SUM(EI32)*(1-SUM(EI32))/(SUM(EH32)-1)),"")</f>
        <v/>
      </c>
      <c r="EI83" s="941"/>
      <c r="EJ83" s="941"/>
      <c r="EK83" s="941" t="str">
        <f t="shared" si="82"/>
        <v/>
      </c>
      <c r="EL83" s="941" t="str">
        <f xml:space="preserve"> IF(SUM(EL32)&gt;0,  IF(ES6="R",SUM($C32)^2*SUM(EM32)/SUM(EL32),SUM($C32)^2*SUM(EM32)*(1-SUM(EM32))/(SUM(EL32)-1)),"")</f>
        <v/>
      </c>
      <c r="EM83" s="941"/>
      <c r="EN83" s="959"/>
      <c r="EP83" s="958"/>
      <c r="EQ83" s="941"/>
      <c r="ER83" s="941" t="str">
        <f t="shared" si="60"/>
        <v/>
      </c>
      <c r="ES83" s="941" t="str">
        <f xml:space="preserve"> IF(SUM(ES32)&gt;0,  IF(FD6="R",SUM($C32)^2*SUM(ET32)/SUM(ES32),SUM($C32)^2*SUM(ET32)*(1-SUM(ET32))/(SUM(ES32)-1)),"")</f>
        <v/>
      </c>
      <c r="ET83" s="941"/>
      <c r="EU83" s="941"/>
      <c r="EV83" s="941" t="str">
        <f t="shared" si="83"/>
        <v/>
      </c>
      <c r="EW83" s="941" t="str">
        <f xml:space="preserve"> IF(SUM(EW32)&gt;0,  IF(FD6="R",SUM($C32)^2*SUM(EX32)/SUM(EW32),SUM($C32)^2*SUM(EX32)*(1-SUM(EX32))/(SUM(EW32)-1)),"")</f>
        <v/>
      </c>
      <c r="EX83" s="941"/>
      <c r="EY83" s="959"/>
      <c r="FA83" s="958"/>
      <c r="FB83" s="941"/>
      <c r="FC83" s="941" t="str">
        <f t="shared" si="61"/>
        <v/>
      </c>
      <c r="FD83" s="941" t="str">
        <f xml:space="preserve"> IF(SUM(FD32)&gt;0,  IF(FO6="R",SUM($C32)^2*SUM(FE32)/SUM(FD32),SUM($C32)^2*SUM(FE32)*(1-SUM(FE32))/(SUM(FD32)-1)),"")</f>
        <v/>
      </c>
      <c r="FE83" s="941"/>
      <c r="FF83" s="941"/>
      <c r="FG83" s="941" t="str">
        <f t="shared" si="84"/>
        <v/>
      </c>
      <c r="FH83" s="941" t="str">
        <f xml:space="preserve"> IF(SUM(FH32)&gt;0,  IF(FO6="R",SUM($C32)^2*SUM(FI32)/SUM(FH32),SUM($C32)^2*SUM(FI32)*(1-SUM(FI32))/(SUM(FH32)-1)),"")</f>
        <v/>
      </c>
      <c r="FI83" s="941"/>
      <c r="FJ83" s="959"/>
      <c r="FL83" s="958"/>
      <c r="FM83" s="941"/>
      <c r="FN83" s="941" t="str">
        <f t="shared" si="62"/>
        <v/>
      </c>
      <c r="FO83" s="941" t="str">
        <f xml:space="preserve"> IF(SUM(FO32)&gt;0,  IF(FZ6="R",SUM($C32)^2*SUM(FP32)/SUM(FO32),SUM($C32)^2*SUM(FP32)*(1-SUM(FP32))/(SUM(FO32)-1)),"")</f>
        <v/>
      </c>
      <c r="FP83" s="941"/>
      <c r="FQ83" s="941"/>
      <c r="FR83" s="941" t="str">
        <f t="shared" si="85"/>
        <v/>
      </c>
      <c r="FS83" s="941" t="str">
        <f xml:space="preserve"> IF(SUM(FS32)&gt;0,  IF(FZ6="R",SUM($C32)^2*SUM(FT32)/SUM(FS32),SUM($C32)^2*SUM(FT32)*(1-SUM(FT32))/(SUM(FS32)-1)),"")</f>
        <v/>
      </c>
      <c r="FT83" s="941"/>
      <c r="FU83" s="959"/>
      <c r="FW83" s="958"/>
      <c r="FX83" s="941"/>
      <c r="FY83" s="941" t="str">
        <f t="shared" si="63"/>
        <v/>
      </c>
      <c r="FZ83" s="941" t="str">
        <f xml:space="preserve"> IF(SUM(FZ32)&gt;0,  IF(GK6="R",SUM($C32)^2*SUM(GA32)/SUM(FZ32),SUM($C32)^2*SUM(GA32)*(1-SUM(GA32))/(SUM(FZ32)-1)),"")</f>
        <v/>
      </c>
      <c r="GA83" s="941"/>
      <c r="GB83" s="941"/>
      <c r="GC83" s="941" t="str">
        <f t="shared" si="86"/>
        <v/>
      </c>
      <c r="GD83" s="941" t="str">
        <f xml:space="preserve"> IF(SUM(GD32)&gt;0,  IF(GK6="R",SUM($C32)^2*SUM(GE32)/SUM(GD32),SUM($C32)^2*SUM(GE32)*(1-SUM(GE32))/(SUM(GD32)-1)),"")</f>
        <v/>
      </c>
      <c r="GE83" s="941"/>
      <c r="GF83" s="959"/>
      <c r="GH83" s="958"/>
      <c r="GI83" s="941"/>
      <c r="GJ83" s="941" t="str">
        <f t="shared" si="46"/>
        <v/>
      </c>
      <c r="GK83" s="941" t="str">
        <f xml:space="preserve"> IF(SUM(GK32)&gt;0,  IF(GV6="R",SUM($C32)^2*SUM(GL32)/SUM(GK32),SUM($C32)^2*SUM(GL32)*(1-SUM(GL32))/(SUM(GK32)-1)),"")</f>
        <v/>
      </c>
      <c r="GL83" s="941"/>
      <c r="GM83" s="941"/>
      <c r="GN83" s="941" t="str">
        <f t="shared" si="87"/>
        <v/>
      </c>
      <c r="GO83" s="941" t="str">
        <f xml:space="preserve"> IF(SUM(GO32)&gt;0,  IF(GV6="R",SUM($C32)^2*SUM(GP32)/SUM(GO32),SUM($C32)^2*SUM(GP32)*(1-SUM(GP32))/(SUM(GO32)-1)),"")</f>
        <v/>
      </c>
      <c r="GP83" s="941"/>
      <c r="GQ83" s="959"/>
      <c r="GS83" s="958"/>
      <c r="GT83" s="941"/>
      <c r="GU83" s="941" t="str">
        <f t="shared" si="64"/>
        <v/>
      </c>
      <c r="GV83" s="941" t="str">
        <f xml:space="preserve"> IF(SUM(GV32)&gt;0,  IF(HG6="R",SUM($C32)^2*SUM(GW32)/SUM(GV32),SUM($C32)^2*SUM(GW32)*(1-SUM(GW32))/(SUM(GV32)-1)),"")</f>
        <v/>
      </c>
      <c r="GW83" s="941"/>
      <c r="GX83" s="941"/>
      <c r="GY83" s="941" t="str">
        <f t="shared" si="88"/>
        <v/>
      </c>
      <c r="GZ83" s="941" t="str">
        <f xml:space="preserve"> IF(SUM(GZ32)&gt;0,  IF(HG6="R",SUM($C32)^2*SUM(HA32)/SUM(GZ32),SUM($C32)^2*SUM(HA32)*(1-SUM(HA32))/(SUM(GZ32)-1)),"")</f>
        <v/>
      </c>
      <c r="HA83" s="941"/>
      <c r="HB83" s="959"/>
      <c r="HD83" s="958"/>
      <c r="HE83" s="941"/>
      <c r="HF83" s="941" t="str">
        <f t="shared" si="65"/>
        <v/>
      </c>
      <c r="HG83" s="941" t="str">
        <f xml:space="preserve"> IF(SUM(HG32)&gt;0,  IF(HR6="R",SUM($C32)^2*SUM(HH32)/SUM(HG32),SUM($C32)^2*SUM(HH32)*(1-SUM(HH32))/(SUM(HG32)-1)),"")</f>
        <v/>
      </c>
      <c r="HH83" s="941"/>
      <c r="HI83" s="941"/>
      <c r="HJ83" s="941" t="str">
        <f t="shared" si="89"/>
        <v/>
      </c>
      <c r="HK83" s="941" t="str">
        <f xml:space="preserve"> IF(SUM(HK32)&gt;0,  IF(HR6="R",SUM($C32)^2*SUM(HL32)/SUM(HK32),SUM($C32)^2*SUM(HL32)*(1-SUM(HL32))/(SUM(HK32)-1)),"")</f>
        <v/>
      </c>
      <c r="HL83" s="941"/>
      <c r="HM83" s="959"/>
      <c r="HO83" s="958"/>
      <c r="HP83" s="941"/>
      <c r="HQ83" s="941" t="str">
        <f t="shared" si="66"/>
        <v/>
      </c>
      <c r="HR83" s="941" t="str">
        <f xml:space="preserve"> IF(SUM(HR32)&gt;0,  IF(IC6="R",SUM($C32)^2*SUM(HS32)/SUM(HR32),SUM($C32)^2*SUM(HS32)*(1-SUM(HS32))/(SUM(HR32)-1)),"")</f>
        <v/>
      </c>
      <c r="HS83" s="941"/>
      <c r="HT83" s="941"/>
      <c r="HU83" s="941" t="str">
        <f t="shared" si="90"/>
        <v/>
      </c>
      <c r="HV83" s="941" t="str">
        <f xml:space="preserve"> IF(SUM(HV32)&gt;0,  IF(IC6="R",SUM($C32)^2*SUM(HW32)/SUM(HV32),SUM($C32)^2*SUM(HW32)*(1-SUM(HW32))/(SUM(HV32)-1)),"")</f>
        <v/>
      </c>
      <c r="HW83" s="941"/>
      <c r="HX83" s="959"/>
      <c r="HZ83" s="958"/>
      <c r="IA83" s="941"/>
      <c r="IB83" s="941" t="str">
        <f t="shared" si="67"/>
        <v/>
      </c>
      <c r="IC83" s="941" t="str">
        <f xml:space="preserve"> IF(SUM(IC32)&gt;0,  IF(IN6="R",SUM($C32)^2*SUM(ID32)/SUM(IC32),SUM($C32)^2*SUM(ID32)*(1-SUM(ID32))/(SUM(IC32)-1)),"")</f>
        <v/>
      </c>
      <c r="ID83" s="941"/>
      <c r="IE83" s="941"/>
      <c r="IF83" s="941" t="str">
        <f t="shared" si="91"/>
        <v/>
      </c>
      <c r="IG83" s="941" t="str">
        <f xml:space="preserve"> IF(SUM(IG32)&gt;0,  IF(IN6="R",SUM($C32)^2*SUM(IH32)/SUM(IG32),SUM($C32)^2*SUM(IH32)*(1-SUM(IH32))/(SUM(IG32)-1)),"")</f>
        <v/>
      </c>
      <c r="IH83" s="941"/>
      <c r="II83" s="959"/>
    </row>
    <row r="84" spans="3:243" hidden="1" x14ac:dyDescent="0.2">
      <c r="C84" s="958"/>
      <c r="D84" s="941"/>
      <c r="E84" s="941" t="str">
        <f t="shared" si="47"/>
        <v/>
      </c>
      <c r="F84" s="941" t="str">
        <f xml:space="preserve"> IF(SUM(F33)&gt;0,  IF(Q6="R",SUM($C33)^2*SUM(G33)/SUM(F33),SUM($C33)^2*SUM(G33)*(1-SUM(G33))/(SUM(F33)-1)),"")</f>
        <v/>
      </c>
      <c r="G84" s="941"/>
      <c r="H84" s="941"/>
      <c r="I84" s="941" t="str">
        <f t="shared" si="68"/>
        <v/>
      </c>
      <c r="J84" s="941" t="str">
        <f xml:space="preserve"> IF(SUM(J33)&gt;0,  IF(Q6="R",SUM($C33)^2*SUM(K33)/SUM(J33),SUM($C33)^2*SUM(K33)*(1-SUM(K33))/(SUM(J33)-1)),"")</f>
        <v/>
      </c>
      <c r="K84" s="941"/>
      <c r="L84" s="959"/>
      <c r="M84" t="str">
        <f t="shared" si="69"/>
        <v/>
      </c>
      <c r="N84" s="958"/>
      <c r="O84" s="941"/>
      <c r="P84" s="941" t="str">
        <f t="shared" si="48"/>
        <v/>
      </c>
      <c r="Q84" s="941" t="str">
        <f xml:space="preserve"> IF(SUM(Q33)&gt;0,  IF(AB6="R",SUM($C33)^2*SUM(R33)/SUM(Q33),SUM($C33)^2*SUM(R33)*(1-SUM(R33))/(SUM(Q33)-1)),"")</f>
        <v/>
      </c>
      <c r="R84" s="941"/>
      <c r="S84" s="941"/>
      <c r="T84" s="941" t="str">
        <f t="shared" si="70"/>
        <v/>
      </c>
      <c r="U84" s="941" t="str">
        <f xml:space="preserve"> IF(SUM(U33)&gt;0,  IF(AB6="R",SUM($C33)^2*SUM(V33)/SUM(U33),SUM($C33)^2*SUM(V33)*(1-SUM(V33))/(SUM(U33)-1)),"")</f>
        <v/>
      </c>
      <c r="V84" s="941"/>
      <c r="W84" s="959"/>
      <c r="Y84" s="958"/>
      <c r="Z84" s="941"/>
      <c r="AA84" s="941" t="str">
        <f t="shared" si="49"/>
        <v/>
      </c>
      <c r="AB84" s="941" t="str">
        <f xml:space="preserve"> IF(SUM(AB33)&gt;0,  IF(AM6="R",SUM($C33)^2*SUM(AC33)/SUM(AB33),SUM($C33)^2*SUM(AC33)*(1-SUM(AC33))/(SUM(AB33)-1)),"")</f>
        <v/>
      </c>
      <c r="AC84" s="941"/>
      <c r="AD84" s="941"/>
      <c r="AE84" s="941" t="str">
        <f t="shared" si="71"/>
        <v/>
      </c>
      <c r="AF84" s="941" t="str">
        <f xml:space="preserve"> IF(SUM(AF33)&gt;0,  IF(AM6="R",SUM($C33)^2*SUM(AG33)/SUM(AF33),SUM($C33)^2*SUM(AG33)*(1-SUM(AG33))/(SUM(AF33)-1)),"")</f>
        <v/>
      </c>
      <c r="AG84" s="941"/>
      <c r="AH84" s="959"/>
      <c r="AJ84" s="958"/>
      <c r="AK84" s="941"/>
      <c r="AL84" s="941" t="str">
        <f t="shared" si="50"/>
        <v/>
      </c>
      <c r="AM84" s="941" t="str">
        <f xml:space="preserve"> IF(SUM(AM33)&gt;0,  IF(AX6="R",SUM($C33)^2*SUM(AN33)/SUM(AM33),SUM($C33)^2*SUM(AN33)*(1-SUM(AN33))/(SUM(AM33)-1)),"")</f>
        <v/>
      </c>
      <c r="AN84" s="941"/>
      <c r="AO84" s="941"/>
      <c r="AP84" s="941" t="str">
        <f t="shared" si="72"/>
        <v/>
      </c>
      <c r="AQ84" s="941" t="str">
        <f xml:space="preserve"> IF(SUM(AQ33)&gt;0,  IF(AX6="R",SUM($C33)^2*SUM(AR33)/SUM(AQ33),SUM($C33)^2*SUM(AR33)*(1-SUM(AR33))/(SUM(AQ33)-1)),"")</f>
        <v/>
      </c>
      <c r="AR84" s="941"/>
      <c r="AS84" s="959"/>
      <c r="AU84" s="958"/>
      <c r="AV84" s="941"/>
      <c r="AW84" s="941" t="str">
        <f t="shared" si="51"/>
        <v/>
      </c>
      <c r="AX84" s="941" t="str">
        <f xml:space="preserve"> IF(SUM(AX33)&gt;0,  IF(BI6="R",SUM($C33)^2*SUM(AY33)/SUM(AX33),SUM($C33)^2*SUM(AY33)*(1-SUM(AY33))/(SUM(AX33)-1)),"")</f>
        <v/>
      </c>
      <c r="AY84" s="941"/>
      <c r="AZ84" s="941"/>
      <c r="BA84" s="941" t="str">
        <f t="shared" si="73"/>
        <v/>
      </c>
      <c r="BB84" s="941" t="str">
        <f xml:space="preserve"> IF(SUM(BB33)&gt;0,  IF(BI6="R",SUM($C33)^2*SUM(BC33)/SUM(BB33),SUM($C33)^2*SUM(BC33)*(1-SUM(BC33))/(SUM(BB33)-1)),"")</f>
        <v/>
      </c>
      <c r="BC84" s="941"/>
      <c r="BD84" s="959"/>
      <c r="BF84" s="958"/>
      <c r="BG84" s="941"/>
      <c r="BH84" s="941" t="str">
        <f t="shared" si="52"/>
        <v/>
      </c>
      <c r="BI84" s="941" t="str">
        <f xml:space="preserve"> IF(SUM(BI33)&gt;0,  IF(BT6="R",SUM($C33)^2*SUM(BJ33)/SUM(BI33),SUM($C33)^2*SUM(BJ33)*(1-SUM(BJ33))/(SUM(BI33)-1)),"")</f>
        <v/>
      </c>
      <c r="BJ84" s="941"/>
      <c r="BK84" s="941"/>
      <c r="BL84" s="941" t="str">
        <f t="shared" si="74"/>
        <v/>
      </c>
      <c r="BM84" s="941" t="str">
        <f xml:space="preserve"> IF(SUM(BM33)&gt;0,  IF(BT6="R",SUM($C33)^2*SUM(BN33)/SUM(BM33),SUM($C33)^2*SUM(BN33)*(1-SUM(BN33))/(SUM(BM33)-1)),"")</f>
        <v/>
      </c>
      <c r="BN84" s="941"/>
      <c r="BO84" s="959"/>
      <c r="BQ84" s="958"/>
      <c r="BR84" s="941"/>
      <c r="BS84" s="941" t="str">
        <f t="shared" si="53"/>
        <v/>
      </c>
      <c r="BT84" s="941" t="str">
        <f xml:space="preserve"> IF(SUM(BT33)&gt;0,  IF(CE6="R",SUM($C33)^2*SUM(BU33)/SUM(BT33),SUM($C33)^2*SUM(BU33)*(1-SUM(BU33))/(SUM(BT33)-1)),"")</f>
        <v/>
      </c>
      <c r="BU84" s="941"/>
      <c r="BV84" s="941"/>
      <c r="BW84" s="941" t="str">
        <f t="shared" si="75"/>
        <v/>
      </c>
      <c r="BX84" s="941" t="str">
        <f xml:space="preserve"> IF(SUM(BX33)&gt;0,  IF(CE6="R",SUM($C33)^2*SUM(BY33)/SUM(BX33),SUM($C33)^2*SUM(BY33)*(1-SUM(BY33))/(SUM(BX33)-1)),"")</f>
        <v/>
      </c>
      <c r="BY84" s="941"/>
      <c r="BZ84" s="959"/>
      <c r="CB84" s="958"/>
      <c r="CC84" s="941"/>
      <c r="CD84" s="941" t="str">
        <f t="shared" si="54"/>
        <v/>
      </c>
      <c r="CE84" s="941" t="str">
        <f xml:space="preserve"> IF(SUM(CE33)&gt;0,  IF(CP6="R",SUM($C33)^2*SUM(CF33)/SUM(CE33),SUM($C33)^2*SUM(CF33)*(1-SUM(CF33))/(SUM(CE33)-1)),"")</f>
        <v/>
      </c>
      <c r="CF84" s="941"/>
      <c r="CG84" s="941"/>
      <c r="CH84" s="941" t="str">
        <f t="shared" si="76"/>
        <v/>
      </c>
      <c r="CI84" s="941" t="str">
        <f xml:space="preserve"> IF(SUM(CI33)&gt;0,  IF(CP6="R",SUM($C33)^2*SUM(CJ33)/SUM(CI33),SUM($C33)^2*SUM(CJ33)*(1-SUM(CJ33))/(SUM(CI33)-1)),"")</f>
        <v/>
      </c>
      <c r="CJ84" s="941"/>
      <c r="CK84" s="959"/>
      <c r="CM84" s="958"/>
      <c r="CN84" s="941"/>
      <c r="CO84" s="941" t="str">
        <f t="shared" si="55"/>
        <v/>
      </c>
      <c r="CP84" s="941" t="str">
        <f xml:space="preserve"> IF(SUM(CP33)&gt;0,  IF(DA6="R",SUM($C33)^2*SUM(CQ33)/SUM(CP33),SUM($C33)^2*SUM(CQ33)*(1-SUM(CQ33))/(SUM(CP33)-1)),"")</f>
        <v/>
      </c>
      <c r="CQ84" s="941"/>
      <c r="CR84" s="941"/>
      <c r="CS84" s="941" t="str">
        <f t="shared" si="77"/>
        <v/>
      </c>
      <c r="CT84" s="941" t="str">
        <f xml:space="preserve"> IF(SUM(CT33)&gt;0,  IF(DA6="R",SUM($C33)^2*SUM(CU33)/SUM(CT33),SUM($C33)^2*SUM(CU33)*(1-SUM(CU33))/(SUM(CT33)-1)),"")</f>
        <v/>
      </c>
      <c r="CU84" s="941"/>
      <c r="CV84" s="959"/>
      <c r="CW84" t="str">
        <f t="shared" si="78"/>
        <v/>
      </c>
      <c r="CX84" s="958"/>
      <c r="CY84" s="941"/>
      <c r="CZ84" s="941" t="str">
        <f t="shared" si="56"/>
        <v/>
      </c>
      <c r="DA84" s="941" t="str">
        <f xml:space="preserve"> IF(SUM(DA33)&gt;0,  IF(DL6="R",SUM($C33)^2*SUM(DB33)/SUM(DA33),SUM($C33)^2*SUM(DB33)*(1-SUM(DB33))/(SUM(DA33)-1)),"")</f>
        <v/>
      </c>
      <c r="DB84" s="941"/>
      <c r="DC84" s="941"/>
      <c r="DD84" s="941" t="str">
        <f t="shared" si="79"/>
        <v/>
      </c>
      <c r="DE84" s="941" t="str">
        <f xml:space="preserve"> IF(SUM(DE33)&gt;0,  IF(DL6="R",SUM($C33)^2*SUM(DF33)/SUM(DE33),SUM($C33)^2*SUM(DF33)*(1-SUM(DF33))/(SUM(DE33)-1)),"")</f>
        <v/>
      </c>
      <c r="DF84" s="941"/>
      <c r="DG84" s="959"/>
      <c r="DI84" s="958"/>
      <c r="DJ84" s="941"/>
      <c r="DK84" s="941" t="str">
        <f t="shared" si="57"/>
        <v/>
      </c>
      <c r="DL84" s="941" t="str">
        <f xml:space="preserve"> IF(SUM(DL33)&gt;0,  IF(DW6="R",SUM($C33)^2*SUM(DM33)/SUM(DL33),SUM($C33)^2*SUM(DM33)*(1-SUM(DM33))/(SUM(DL33)-1)),"")</f>
        <v/>
      </c>
      <c r="DM84" s="941"/>
      <c r="DN84" s="941"/>
      <c r="DO84" s="941" t="str">
        <f t="shared" si="80"/>
        <v/>
      </c>
      <c r="DP84" s="941" t="str">
        <f xml:space="preserve"> IF(SUM(DP33)&gt;0,  IF(DW6="R",SUM($C33)^2*SUM(DQ33)/SUM(DP33),SUM($C33)^2*SUM(DQ33)*(1-SUM(DQ33))/(SUM(DP33)-1)),"")</f>
        <v/>
      </c>
      <c r="DQ84" s="941"/>
      <c r="DR84" s="959"/>
      <c r="DT84" s="958"/>
      <c r="DU84" s="941"/>
      <c r="DV84" s="941" t="str">
        <f t="shared" si="58"/>
        <v/>
      </c>
      <c r="DW84" s="941" t="str">
        <f xml:space="preserve"> IF(SUM(DW33)&gt;0,  IF(EH6="R",SUM($C33)^2*SUM(DX33)/SUM(DW33),SUM($C33)^2*SUM(DX33)*(1-SUM(DX33))/(SUM(DW33)-1)),"")</f>
        <v/>
      </c>
      <c r="DX84" s="941"/>
      <c r="DY84" s="941"/>
      <c r="DZ84" s="941" t="str">
        <f t="shared" si="81"/>
        <v/>
      </c>
      <c r="EA84" s="941" t="str">
        <f xml:space="preserve"> IF(SUM(EA33)&gt;0,  IF(EH6="R",SUM($C33)^2*SUM(EB33)/SUM(EA33),SUM($C33)^2*SUM(EB33)*(1-SUM(EB33))/(SUM(EA33)-1)),"")</f>
        <v/>
      </c>
      <c r="EB84" s="941"/>
      <c r="EC84" s="959"/>
      <c r="EE84" s="958"/>
      <c r="EF84" s="941"/>
      <c r="EG84" s="941" t="str">
        <f t="shared" si="59"/>
        <v/>
      </c>
      <c r="EH84" s="941" t="str">
        <f xml:space="preserve"> IF(SUM(EH33)&gt;0,  IF(ES6="R",SUM($C33)^2*SUM(EI33)/SUM(EH33),SUM($C33)^2*SUM(EI33)*(1-SUM(EI33))/(SUM(EH33)-1)),"")</f>
        <v/>
      </c>
      <c r="EI84" s="941"/>
      <c r="EJ84" s="941"/>
      <c r="EK84" s="941" t="str">
        <f t="shared" si="82"/>
        <v/>
      </c>
      <c r="EL84" s="941" t="str">
        <f xml:space="preserve"> IF(SUM(EL33)&gt;0,  IF(ES6="R",SUM($C33)^2*SUM(EM33)/SUM(EL33),SUM($C33)^2*SUM(EM33)*(1-SUM(EM33))/(SUM(EL33)-1)),"")</f>
        <v/>
      </c>
      <c r="EM84" s="941"/>
      <c r="EN84" s="959"/>
      <c r="EP84" s="958"/>
      <c r="EQ84" s="941"/>
      <c r="ER84" s="941" t="str">
        <f t="shared" si="60"/>
        <v/>
      </c>
      <c r="ES84" s="941" t="str">
        <f xml:space="preserve"> IF(SUM(ES33)&gt;0,  IF(FD6="R",SUM($C33)^2*SUM(ET33)/SUM(ES33),SUM($C33)^2*SUM(ET33)*(1-SUM(ET33))/(SUM(ES33)-1)),"")</f>
        <v/>
      </c>
      <c r="ET84" s="941"/>
      <c r="EU84" s="941"/>
      <c r="EV84" s="941" t="str">
        <f t="shared" si="83"/>
        <v/>
      </c>
      <c r="EW84" s="941" t="str">
        <f xml:space="preserve"> IF(SUM(EW33)&gt;0,  IF(FD6="R",SUM($C33)^2*SUM(EX33)/SUM(EW33),SUM($C33)^2*SUM(EX33)*(1-SUM(EX33))/(SUM(EW33)-1)),"")</f>
        <v/>
      </c>
      <c r="EX84" s="941"/>
      <c r="EY84" s="959"/>
      <c r="FA84" s="958"/>
      <c r="FB84" s="941"/>
      <c r="FC84" s="941" t="str">
        <f t="shared" si="61"/>
        <v/>
      </c>
      <c r="FD84" s="941" t="str">
        <f xml:space="preserve"> IF(SUM(FD33)&gt;0,  IF(FO6="R",SUM($C33)^2*SUM(FE33)/SUM(FD33),SUM($C33)^2*SUM(FE33)*(1-SUM(FE33))/(SUM(FD33)-1)),"")</f>
        <v/>
      </c>
      <c r="FE84" s="941"/>
      <c r="FF84" s="941"/>
      <c r="FG84" s="941" t="str">
        <f t="shared" si="84"/>
        <v/>
      </c>
      <c r="FH84" s="941" t="str">
        <f xml:space="preserve"> IF(SUM(FH33)&gt;0,  IF(FO6="R",SUM($C33)^2*SUM(FI33)/SUM(FH33),SUM($C33)^2*SUM(FI33)*(1-SUM(FI33))/(SUM(FH33)-1)),"")</f>
        <v/>
      </c>
      <c r="FI84" s="941"/>
      <c r="FJ84" s="959"/>
      <c r="FL84" s="958"/>
      <c r="FM84" s="941"/>
      <c r="FN84" s="941" t="str">
        <f t="shared" si="62"/>
        <v/>
      </c>
      <c r="FO84" s="941" t="str">
        <f xml:space="preserve"> IF(SUM(FO33)&gt;0,  IF(FZ6="R",SUM($C33)^2*SUM(FP33)/SUM(FO33),SUM($C33)^2*SUM(FP33)*(1-SUM(FP33))/(SUM(FO33)-1)),"")</f>
        <v/>
      </c>
      <c r="FP84" s="941"/>
      <c r="FQ84" s="941"/>
      <c r="FR84" s="941" t="str">
        <f t="shared" si="85"/>
        <v/>
      </c>
      <c r="FS84" s="941" t="str">
        <f xml:space="preserve"> IF(SUM(FS33)&gt;0,  IF(FZ6="R",SUM($C33)^2*SUM(FT33)/SUM(FS33),SUM($C33)^2*SUM(FT33)*(1-SUM(FT33))/(SUM(FS33)-1)),"")</f>
        <v/>
      </c>
      <c r="FT84" s="941"/>
      <c r="FU84" s="959"/>
      <c r="FW84" s="958"/>
      <c r="FX84" s="941"/>
      <c r="FY84" s="941" t="str">
        <f t="shared" si="63"/>
        <v/>
      </c>
      <c r="FZ84" s="941" t="str">
        <f xml:space="preserve"> IF(SUM(FZ33)&gt;0,  IF(GK6="R",SUM($C33)^2*SUM(GA33)/SUM(FZ33),SUM($C33)^2*SUM(GA33)*(1-SUM(GA33))/(SUM(FZ33)-1)),"")</f>
        <v/>
      </c>
      <c r="GA84" s="941"/>
      <c r="GB84" s="941"/>
      <c r="GC84" s="941" t="str">
        <f t="shared" si="86"/>
        <v/>
      </c>
      <c r="GD84" s="941" t="str">
        <f xml:space="preserve"> IF(SUM(GD33)&gt;0,  IF(GK6="R",SUM($C33)^2*SUM(GE33)/SUM(GD33),SUM($C33)^2*SUM(GE33)*(1-SUM(GE33))/(SUM(GD33)-1)),"")</f>
        <v/>
      </c>
      <c r="GE84" s="941"/>
      <c r="GF84" s="959"/>
      <c r="GH84" s="958"/>
      <c r="GI84" s="941"/>
      <c r="GJ84" s="941" t="str">
        <f t="shared" si="46"/>
        <v/>
      </c>
      <c r="GK84" s="941" t="str">
        <f xml:space="preserve"> IF(SUM(GK33)&gt;0,  IF(GV6="R",SUM($C33)^2*SUM(GL33)/SUM(GK33),SUM($C33)^2*SUM(GL33)*(1-SUM(GL33))/(SUM(GK33)-1)),"")</f>
        <v/>
      </c>
      <c r="GL84" s="941"/>
      <c r="GM84" s="941"/>
      <c r="GN84" s="941" t="str">
        <f t="shared" si="87"/>
        <v/>
      </c>
      <c r="GO84" s="941" t="str">
        <f xml:space="preserve"> IF(SUM(GO33)&gt;0,  IF(GV6="R",SUM($C33)^2*SUM(GP33)/SUM(GO33),SUM($C33)^2*SUM(GP33)*(1-SUM(GP33))/(SUM(GO33)-1)),"")</f>
        <v/>
      </c>
      <c r="GP84" s="941"/>
      <c r="GQ84" s="959"/>
      <c r="GS84" s="958"/>
      <c r="GT84" s="941"/>
      <c r="GU84" s="941" t="str">
        <f t="shared" si="64"/>
        <v/>
      </c>
      <c r="GV84" s="941" t="str">
        <f xml:space="preserve"> IF(SUM(GV33)&gt;0,  IF(HG6="R",SUM($C33)^2*SUM(GW33)/SUM(GV33),SUM($C33)^2*SUM(GW33)*(1-SUM(GW33))/(SUM(GV33)-1)),"")</f>
        <v/>
      </c>
      <c r="GW84" s="941"/>
      <c r="GX84" s="941"/>
      <c r="GY84" s="941" t="str">
        <f t="shared" si="88"/>
        <v/>
      </c>
      <c r="GZ84" s="941" t="str">
        <f xml:space="preserve"> IF(SUM(GZ33)&gt;0,  IF(HG6="R",SUM($C33)^2*SUM(HA33)/SUM(GZ33),SUM($C33)^2*SUM(HA33)*(1-SUM(HA33))/(SUM(GZ33)-1)),"")</f>
        <v/>
      </c>
      <c r="HA84" s="941"/>
      <c r="HB84" s="959"/>
      <c r="HD84" s="958"/>
      <c r="HE84" s="941"/>
      <c r="HF84" s="941" t="str">
        <f t="shared" si="65"/>
        <v/>
      </c>
      <c r="HG84" s="941" t="str">
        <f xml:space="preserve"> IF(SUM(HG33)&gt;0,  IF(HR6="R",SUM($C33)^2*SUM(HH33)/SUM(HG33),SUM($C33)^2*SUM(HH33)*(1-SUM(HH33))/(SUM(HG33)-1)),"")</f>
        <v/>
      </c>
      <c r="HH84" s="941"/>
      <c r="HI84" s="941"/>
      <c r="HJ84" s="941" t="str">
        <f t="shared" si="89"/>
        <v/>
      </c>
      <c r="HK84" s="941" t="str">
        <f xml:space="preserve"> IF(SUM(HK33)&gt;0,  IF(HR6="R",SUM($C33)^2*SUM(HL33)/SUM(HK33),SUM($C33)^2*SUM(HL33)*(1-SUM(HL33))/(SUM(HK33)-1)),"")</f>
        <v/>
      </c>
      <c r="HL84" s="941"/>
      <c r="HM84" s="959"/>
      <c r="HO84" s="958"/>
      <c r="HP84" s="941"/>
      <c r="HQ84" s="941" t="str">
        <f t="shared" si="66"/>
        <v/>
      </c>
      <c r="HR84" s="941" t="str">
        <f xml:space="preserve"> IF(SUM(HR33)&gt;0,  IF(IC6="R",SUM($C33)^2*SUM(HS33)/SUM(HR33),SUM($C33)^2*SUM(HS33)*(1-SUM(HS33))/(SUM(HR33)-1)),"")</f>
        <v/>
      </c>
      <c r="HS84" s="941"/>
      <c r="HT84" s="941"/>
      <c r="HU84" s="941" t="str">
        <f t="shared" si="90"/>
        <v/>
      </c>
      <c r="HV84" s="941" t="str">
        <f xml:space="preserve"> IF(SUM(HV33)&gt;0,  IF(IC6="R",SUM($C33)^2*SUM(HW33)/SUM(HV33),SUM($C33)^2*SUM(HW33)*(1-SUM(HW33))/(SUM(HV33)-1)),"")</f>
        <v/>
      </c>
      <c r="HW84" s="941"/>
      <c r="HX84" s="959"/>
      <c r="HZ84" s="958"/>
      <c r="IA84" s="941"/>
      <c r="IB84" s="941" t="str">
        <f t="shared" si="67"/>
        <v/>
      </c>
      <c r="IC84" s="941" t="str">
        <f xml:space="preserve"> IF(SUM(IC33)&gt;0,  IF(IN6="R",SUM($C33)^2*SUM(ID33)/SUM(IC33),SUM($C33)^2*SUM(ID33)*(1-SUM(ID33))/(SUM(IC33)-1)),"")</f>
        <v/>
      </c>
      <c r="ID84" s="941"/>
      <c r="IE84" s="941"/>
      <c r="IF84" s="941" t="str">
        <f t="shared" si="91"/>
        <v/>
      </c>
      <c r="IG84" s="941" t="str">
        <f xml:space="preserve"> IF(SUM(IG33)&gt;0,  IF(IN6="R",SUM($C33)^2*SUM(IH33)/SUM(IG33),SUM($C33)^2*SUM(IH33)*(1-SUM(IH33))/(SUM(IG33)-1)),"")</f>
        <v/>
      </c>
      <c r="IH84" s="941"/>
      <c r="II84" s="959"/>
    </row>
    <row r="85" spans="3:243" hidden="1" x14ac:dyDescent="0.2">
      <c r="C85" s="958"/>
      <c r="D85" s="941"/>
      <c r="E85" s="941" t="str">
        <f t="shared" si="47"/>
        <v/>
      </c>
      <c r="F85" s="941" t="str">
        <f xml:space="preserve"> IF(SUM(F34)&gt;0,  IF(Q6="R",SUM($C34)^2*SUM(G34)/SUM(F34),SUM($C34)^2*SUM(G34)*(1-SUM(G34))/(SUM(F34)-1)),"")</f>
        <v/>
      </c>
      <c r="G85" s="941"/>
      <c r="H85" s="941"/>
      <c r="I85" s="941" t="str">
        <f t="shared" si="68"/>
        <v/>
      </c>
      <c r="J85" s="941" t="str">
        <f xml:space="preserve"> IF(SUM(J34)&gt;0,  IF(Q6="R",SUM($C34)^2*SUM(K34)/SUM(J34),SUM($C34)^2*SUM(K34)*(1-SUM(K34))/(SUM(J34)-1)),"")</f>
        <v/>
      </c>
      <c r="K85" s="941"/>
      <c r="L85" s="959"/>
      <c r="M85" t="str">
        <f t="shared" si="69"/>
        <v/>
      </c>
      <c r="N85" s="958"/>
      <c r="O85" s="941"/>
      <c r="P85" s="941" t="str">
        <f t="shared" si="48"/>
        <v/>
      </c>
      <c r="Q85" s="941" t="str">
        <f xml:space="preserve"> IF(SUM(Q34)&gt;0,  IF(AB6="R",SUM($C34)^2*SUM(R34)/SUM(Q34),SUM($C34)^2*SUM(R34)*(1-SUM(R34))/(SUM(Q34)-1)),"")</f>
        <v/>
      </c>
      <c r="R85" s="941"/>
      <c r="S85" s="941"/>
      <c r="T85" s="941" t="str">
        <f t="shared" si="70"/>
        <v/>
      </c>
      <c r="U85" s="941" t="str">
        <f xml:space="preserve"> IF(SUM(U34)&gt;0,  IF(AB6="R",SUM($C34)^2*SUM(V34)/SUM(U34),SUM($C34)^2*SUM(V34)*(1-SUM(V34))/(SUM(U34)-1)),"")</f>
        <v/>
      </c>
      <c r="V85" s="941"/>
      <c r="W85" s="959"/>
      <c r="Y85" s="958"/>
      <c r="Z85" s="941"/>
      <c r="AA85" s="941" t="str">
        <f t="shared" si="49"/>
        <v/>
      </c>
      <c r="AB85" s="941" t="str">
        <f xml:space="preserve"> IF(SUM(AB34)&gt;0,  IF(AM6="R",SUM($C34)^2*SUM(AC34)/SUM(AB34),SUM($C34)^2*SUM(AC34)*(1-SUM(AC34))/(SUM(AB34)-1)),"")</f>
        <v/>
      </c>
      <c r="AC85" s="941"/>
      <c r="AD85" s="941"/>
      <c r="AE85" s="941" t="str">
        <f t="shared" si="71"/>
        <v/>
      </c>
      <c r="AF85" s="941" t="str">
        <f xml:space="preserve"> IF(SUM(AF34)&gt;0,  IF(AM6="R",SUM($C34)^2*SUM(AG34)/SUM(AF34),SUM($C34)^2*SUM(AG34)*(1-SUM(AG34))/(SUM(AF34)-1)),"")</f>
        <v/>
      </c>
      <c r="AG85" s="941"/>
      <c r="AH85" s="959"/>
      <c r="AJ85" s="958"/>
      <c r="AK85" s="941"/>
      <c r="AL85" s="941" t="str">
        <f t="shared" si="50"/>
        <v/>
      </c>
      <c r="AM85" s="941" t="str">
        <f xml:space="preserve"> IF(SUM(AM34)&gt;0,  IF(AX6="R",SUM($C34)^2*SUM(AN34)/SUM(AM34),SUM($C34)^2*SUM(AN34)*(1-SUM(AN34))/(SUM(AM34)-1)),"")</f>
        <v/>
      </c>
      <c r="AN85" s="941"/>
      <c r="AO85" s="941"/>
      <c r="AP85" s="941" t="str">
        <f t="shared" si="72"/>
        <v/>
      </c>
      <c r="AQ85" s="941" t="str">
        <f xml:space="preserve"> IF(SUM(AQ34)&gt;0,  IF(AX6="R",SUM($C34)^2*SUM(AR34)/SUM(AQ34),SUM($C34)^2*SUM(AR34)*(1-SUM(AR34))/(SUM(AQ34)-1)),"")</f>
        <v/>
      </c>
      <c r="AR85" s="941"/>
      <c r="AS85" s="959"/>
      <c r="AU85" s="958"/>
      <c r="AV85" s="941"/>
      <c r="AW85" s="941" t="str">
        <f t="shared" si="51"/>
        <v/>
      </c>
      <c r="AX85" s="941" t="str">
        <f xml:space="preserve"> IF(SUM(AX34)&gt;0,  IF(BI6="R",SUM($C34)^2*SUM(AY34)/SUM(AX34),SUM($C34)^2*SUM(AY34)*(1-SUM(AY34))/(SUM(AX34)-1)),"")</f>
        <v/>
      </c>
      <c r="AY85" s="941"/>
      <c r="AZ85" s="941"/>
      <c r="BA85" s="941" t="str">
        <f t="shared" si="73"/>
        <v/>
      </c>
      <c r="BB85" s="941" t="str">
        <f xml:space="preserve"> IF(SUM(BB34)&gt;0,  IF(BI6="R",SUM($C34)^2*SUM(BC34)/SUM(BB34),SUM($C34)^2*SUM(BC34)*(1-SUM(BC34))/(SUM(BB34)-1)),"")</f>
        <v/>
      </c>
      <c r="BC85" s="941"/>
      <c r="BD85" s="959"/>
      <c r="BF85" s="958"/>
      <c r="BG85" s="941"/>
      <c r="BH85" s="941" t="str">
        <f t="shared" si="52"/>
        <v/>
      </c>
      <c r="BI85" s="941" t="str">
        <f xml:space="preserve"> IF(SUM(BI34)&gt;0,  IF(BT6="R",SUM($C34)^2*SUM(BJ34)/SUM(BI34),SUM($C34)^2*SUM(BJ34)*(1-SUM(BJ34))/(SUM(BI34)-1)),"")</f>
        <v/>
      </c>
      <c r="BJ85" s="941"/>
      <c r="BK85" s="941"/>
      <c r="BL85" s="941" t="str">
        <f t="shared" si="74"/>
        <v/>
      </c>
      <c r="BM85" s="941" t="str">
        <f xml:space="preserve"> IF(SUM(BM34)&gt;0,  IF(BT6="R",SUM($C34)^2*SUM(BN34)/SUM(BM34),SUM($C34)^2*SUM(BN34)*(1-SUM(BN34))/(SUM(BM34)-1)),"")</f>
        <v/>
      </c>
      <c r="BN85" s="941"/>
      <c r="BO85" s="959"/>
      <c r="BQ85" s="958"/>
      <c r="BR85" s="941"/>
      <c r="BS85" s="941" t="str">
        <f t="shared" si="53"/>
        <v/>
      </c>
      <c r="BT85" s="941" t="str">
        <f xml:space="preserve"> IF(SUM(BT34)&gt;0,  IF(CE6="R",SUM($C34)^2*SUM(BU34)/SUM(BT34),SUM($C34)^2*SUM(BU34)*(1-SUM(BU34))/(SUM(BT34)-1)),"")</f>
        <v/>
      </c>
      <c r="BU85" s="941"/>
      <c r="BV85" s="941"/>
      <c r="BW85" s="941" t="str">
        <f t="shared" si="75"/>
        <v/>
      </c>
      <c r="BX85" s="941" t="str">
        <f xml:space="preserve"> IF(SUM(BX34)&gt;0,  IF(CE6="R",SUM($C34)^2*SUM(BY34)/SUM(BX34),SUM($C34)^2*SUM(BY34)*(1-SUM(BY34))/(SUM(BX34)-1)),"")</f>
        <v/>
      </c>
      <c r="BY85" s="941"/>
      <c r="BZ85" s="959"/>
      <c r="CB85" s="958"/>
      <c r="CC85" s="941"/>
      <c r="CD85" s="941" t="str">
        <f t="shared" si="54"/>
        <v/>
      </c>
      <c r="CE85" s="941" t="str">
        <f xml:space="preserve"> IF(SUM(CE34)&gt;0,  IF(CP6="R",SUM($C34)^2*SUM(CF34)/SUM(CE34),SUM($C34)^2*SUM(CF34)*(1-SUM(CF34))/(SUM(CE34)-1)),"")</f>
        <v/>
      </c>
      <c r="CF85" s="941"/>
      <c r="CG85" s="941"/>
      <c r="CH85" s="941" t="str">
        <f t="shared" si="76"/>
        <v/>
      </c>
      <c r="CI85" s="941" t="str">
        <f xml:space="preserve"> IF(SUM(CI34)&gt;0,  IF(CP6="R",SUM($C34)^2*SUM(CJ34)/SUM(CI34),SUM($C34)^2*SUM(CJ34)*(1-SUM(CJ34))/(SUM(CI34)-1)),"")</f>
        <v/>
      </c>
      <c r="CJ85" s="941"/>
      <c r="CK85" s="959"/>
      <c r="CM85" s="958"/>
      <c r="CN85" s="941"/>
      <c r="CO85" s="941" t="str">
        <f t="shared" si="55"/>
        <v/>
      </c>
      <c r="CP85" s="941" t="str">
        <f xml:space="preserve"> IF(SUM(CP34)&gt;0,  IF(DA6="R",SUM($C34)^2*SUM(CQ34)/SUM(CP34),SUM($C34)^2*SUM(CQ34)*(1-SUM(CQ34))/(SUM(CP34)-1)),"")</f>
        <v/>
      </c>
      <c r="CQ85" s="941"/>
      <c r="CR85" s="941"/>
      <c r="CS85" s="941" t="str">
        <f t="shared" si="77"/>
        <v/>
      </c>
      <c r="CT85" s="941" t="str">
        <f xml:space="preserve"> IF(SUM(CT34)&gt;0,  IF(DA6="R",SUM($C34)^2*SUM(CU34)/SUM(CT34),SUM($C34)^2*SUM(CU34)*(1-SUM(CU34))/(SUM(CT34)-1)),"")</f>
        <v/>
      </c>
      <c r="CU85" s="941"/>
      <c r="CV85" s="959"/>
      <c r="CW85" t="str">
        <f t="shared" si="78"/>
        <v/>
      </c>
      <c r="CX85" s="958"/>
      <c r="CY85" s="941"/>
      <c r="CZ85" s="941" t="str">
        <f t="shared" si="56"/>
        <v/>
      </c>
      <c r="DA85" s="941" t="str">
        <f xml:space="preserve"> IF(SUM(DA34)&gt;0,  IF(DL6="R",SUM($C34)^2*SUM(DB34)/SUM(DA34),SUM($C34)^2*SUM(DB34)*(1-SUM(DB34))/(SUM(DA34)-1)),"")</f>
        <v/>
      </c>
      <c r="DB85" s="941"/>
      <c r="DC85" s="941"/>
      <c r="DD85" s="941" t="str">
        <f t="shared" si="79"/>
        <v/>
      </c>
      <c r="DE85" s="941" t="str">
        <f xml:space="preserve"> IF(SUM(DE34)&gt;0,  IF(DL6="R",SUM($C34)^2*SUM(DF34)/SUM(DE34),SUM($C34)^2*SUM(DF34)*(1-SUM(DF34))/(SUM(DE34)-1)),"")</f>
        <v/>
      </c>
      <c r="DF85" s="941"/>
      <c r="DG85" s="959"/>
      <c r="DI85" s="958"/>
      <c r="DJ85" s="941"/>
      <c r="DK85" s="941" t="str">
        <f t="shared" si="57"/>
        <v/>
      </c>
      <c r="DL85" s="941" t="str">
        <f xml:space="preserve"> IF(SUM(DL34)&gt;0,  IF(DW6="R",SUM($C34)^2*SUM(DM34)/SUM(DL34),SUM($C34)^2*SUM(DM34)*(1-SUM(DM34))/(SUM(DL34)-1)),"")</f>
        <v/>
      </c>
      <c r="DM85" s="941"/>
      <c r="DN85" s="941"/>
      <c r="DO85" s="941" t="str">
        <f t="shared" si="80"/>
        <v/>
      </c>
      <c r="DP85" s="941" t="str">
        <f xml:space="preserve"> IF(SUM(DP34)&gt;0,  IF(DW6="R",SUM($C34)^2*SUM(DQ34)/SUM(DP34),SUM($C34)^2*SUM(DQ34)*(1-SUM(DQ34))/(SUM(DP34)-1)),"")</f>
        <v/>
      </c>
      <c r="DQ85" s="941"/>
      <c r="DR85" s="959"/>
      <c r="DT85" s="958"/>
      <c r="DU85" s="941"/>
      <c r="DV85" s="941" t="str">
        <f t="shared" si="58"/>
        <v/>
      </c>
      <c r="DW85" s="941" t="str">
        <f xml:space="preserve"> IF(SUM(DW34)&gt;0,  IF(EH6="R",SUM($C34)^2*SUM(DX34)/SUM(DW34),SUM($C34)^2*SUM(DX34)*(1-SUM(DX34))/(SUM(DW34)-1)),"")</f>
        <v/>
      </c>
      <c r="DX85" s="941"/>
      <c r="DY85" s="941"/>
      <c r="DZ85" s="941" t="str">
        <f t="shared" si="81"/>
        <v/>
      </c>
      <c r="EA85" s="941" t="str">
        <f xml:space="preserve"> IF(SUM(EA34)&gt;0,  IF(EH6="R",SUM($C34)^2*SUM(EB34)/SUM(EA34),SUM($C34)^2*SUM(EB34)*(1-SUM(EB34))/(SUM(EA34)-1)),"")</f>
        <v/>
      </c>
      <c r="EB85" s="941"/>
      <c r="EC85" s="959"/>
      <c r="EE85" s="958"/>
      <c r="EF85" s="941"/>
      <c r="EG85" s="941" t="str">
        <f t="shared" si="59"/>
        <v/>
      </c>
      <c r="EH85" s="941" t="str">
        <f xml:space="preserve"> IF(SUM(EH34)&gt;0,  IF(ES6="R",SUM($C34)^2*SUM(EI34)/SUM(EH34),SUM($C34)^2*SUM(EI34)*(1-SUM(EI34))/(SUM(EH34)-1)),"")</f>
        <v/>
      </c>
      <c r="EI85" s="941"/>
      <c r="EJ85" s="941"/>
      <c r="EK85" s="941" t="str">
        <f t="shared" si="82"/>
        <v/>
      </c>
      <c r="EL85" s="941" t="str">
        <f xml:space="preserve"> IF(SUM(EL34)&gt;0,  IF(ES6="R",SUM($C34)^2*SUM(EM34)/SUM(EL34),SUM($C34)^2*SUM(EM34)*(1-SUM(EM34))/(SUM(EL34)-1)),"")</f>
        <v/>
      </c>
      <c r="EM85" s="941"/>
      <c r="EN85" s="959"/>
      <c r="EP85" s="958"/>
      <c r="EQ85" s="941"/>
      <c r="ER85" s="941" t="str">
        <f t="shared" si="60"/>
        <v/>
      </c>
      <c r="ES85" s="941" t="str">
        <f xml:space="preserve"> IF(SUM(ES34)&gt;0,  IF(FD6="R",SUM($C34)^2*SUM(ET34)/SUM(ES34),SUM($C34)^2*SUM(ET34)*(1-SUM(ET34))/(SUM(ES34)-1)),"")</f>
        <v/>
      </c>
      <c r="ET85" s="941"/>
      <c r="EU85" s="941"/>
      <c r="EV85" s="941" t="str">
        <f t="shared" si="83"/>
        <v/>
      </c>
      <c r="EW85" s="941" t="str">
        <f xml:space="preserve"> IF(SUM(EW34)&gt;0,  IF(FD6="R",SUM($C34)^2*SUM(EX34)/SUM(EW34),SUM($C34)^2*SUM(EX34)*(1-SUM(EX34))/(SUM(EW34)-1)),"")</f>
        <v/>
      </c>
      <c r="EX85" s="941"/>
      <c r="EY85" s="959"/>
      <c r="FA85" s="958"/>
      <c r="FB85" s="941"/>
      <c r="FC85" s="941" t="str">
        <f t="shared" si="61"/>
        <v/>
      </c>
      <c r="FD85" s="941" t="str">
        <f xml:space="preserve"> IF(SUM(FD34)&gt;0,  IF(FO6="R",SUM($C34)^2*SUM(FE34)/SUM(FD34),SUM($C34)^2*SUM(FE34)*(1-SUM(FE34))/(SUM(FD34)-1)),"")</f>
        <v/>
      </c>
      <c r="FE85" s="941"/>
      <c r="FF85" s="941"/>
      <c r="FG85" s="941" t="str">
        <f t="shared" si="84"/>
        <v/>
      </c>
      <c r="FH85" s="941" t="str">
        <f xml:space="preserve"> IF(SUM(FH34)&gt;0,  IF(FO6="R",SUM($C34)^2*SUM(FI34)/SUM(FH34),SUM($C34)^2*SUM(FI34)*(1-SUM(FI34))/(SUM(FH34)-1)),"")</f>
        <v/>
      </c>
      <c r="FI85" s="941"/>
      <c r="FJ85" s="959"/>
      <c r="FL85" s="958"/>
      <c r="FM85" s="941"/>
      <c r="FN85" s="941" t="str">
        <f t="shared" si="62"/>
        <v/>
      </c>
      <c r="FO85" s="941" t="str">
        <f xml:space="preserve"> IF(SUM(FO34)&gt;0,  IF(FZ6="R",SUM($C34)^2*SUM(FP34)/SUM(FO34),SUM($C34)^2*SUM(FP34)*(1-SUM(FP34))/(SUM(FO34)-1)),"")</f>
        <v/>
      </c>
      <c r="FP85" s="941"/>
      <c r="FQ85" s="941"/>
      <c r="FR85" s="941" t="str">
        <f t="shared" si="85"/>
        <v/>
      </c>
      <c r="FS85" s="941" t="str">
        <f xml:space="preserve"> IF(SUM(FS34)&gt;0,  IF(FZ6="R",SUM($C34)^2*SUM(FT34)/SUM(FS34),SUM($C34)^2*SUM(FT34)*(1-SUM(FT34))/(SUM(FS34)-1)),"")</f>
        <v/>
      </c>
      <c r="FT85" s="941"/>
      <c r="FU85" s="959"/>
      <c r="FW85" s="958"/>
      <c r="FX85" s="941"/>
      <c r="FY85" s="941" t="str">
        <f t="shared" si="63"/>
        <v/>
      </c>
      <c r="FZ85" s="941" t="str">
        <f xml:space="preserve"> IF(SUM(FZ34)&gt;0,  IF(GK6="R",SUM($C34)^2*SUM(GA34)/SUM(FZ34),SUM($C34)^2*SUM(GA34)*(1-SUM(GA34))/(SUM(FZ34)-1)),"")</f>
        <v/>
      </c>
      <c r="GA85" s="941"/>
      <c r="GB85" s="941"/>
      <c r="GC85" s="941" t="str">
        <f t="shared" si="86"/>
        <v/>
      </c>
      <c r="GD85" s="941" t="str">
        <f xml:space="preserve"> IF(SUM(GD34)&gt;0,  IF(GK6="R",SUM($C34)^2*SUM(GE34)/SUM(GD34),SUM($C34)^2*SUM(GE34)*(1-SUM(GE34))/(SUM(GD34)-1)),"")</f>
        <v/>
      </c>
      <c r="GE85" s="941"/>
      <c r="GF85" s="959"/>
      <c r="GH85" s="958"/>
      <c r="GI85" s="941"/>
      <c r="GJ85" s="941" t="str">
        <f t="shared" si="46"/>
        <v/>
      </c>
      <c r="GK85" s="941" t="str">
        <f xml:space="preserve"> IF(SUM(GK34)&gt;0,  IF(GV6="R",SUM($C34)^2*SUM(GL34)/SUM(GK34),SUM($C34)^2*SUM(GL34)*(1-SUM(GL34))/(SUM(GK34)-1)),"")</f>
        <v/>
      </c>
      <c r="GL85" s="941"/>
      <c r="GM85" s="941"/>
      <c r="GN85" s="941" t="str">
        <f t="shared" si="87"/>
        <v/>
      </c>
      <c r="GO85" s="941" t="str">
        <f xml:space="preserve"> IF(SUM(GO34)&gt;0,  IF(GV6="R",SUM($C34)^2*SUM(GP34)/SUM(GO34),SUM($C34)^2*SUM(GP34)*(1-SUM(GP34))/(SUM(GO34)-1)),"")</f>
        <v/>
      </c>
      <c r="GP85" s="941"/>
      <c r="GQ85" s="959"/>
      <c r="GS85" s="958"/>
      <c r="GT85" s="941"/>
      <c r="GU85" s="941" t="str">
        <f t="shared" si="64"/>
        <v/>
      </c>
      <c r="GV85" s="941" t="str">
        <f xml:space="preserve"> IF(SUM(GV34)&gt;0,  IF(HG6="R",SUM($C34)^2*SUM(GW34)/SUM(GV34),SUM($C34)^2*SUM(GW34)*(1-SUM(GW34))/(SUM(GV34)-1)),"")</f>
        <v/>
      </c>
      <c r="GW85" s="941"/>
      <c r="GX85" s="941"/>
      <c r="GY85" s="941" t="str">
        <f t="shared" si="88"/>
        <v/>
      </c>
      <c r="GZ85" s="941" t="str">
        <f xml:space="preserve"> IF(SUM(GZ34)&gt;0,  IF(HG6="R",SUM($C34)^2*SUM(HA34)/SUM(GZ34),SUM($C34)^2*SUM(HA34)*(1-SUM(HA34))/(SUM(GZ34)-1)),"")</f>
        <v/>
      </c>
      <c r="HA85" s="941"/>
      <c r="HB85" s="959"/>
      <c r="HD85" s="958"/>
      <c r="HE85" s="941"/>
      <c r="HF85" s="941" t="str">
        <f t="shared" si="65"/>
        <v/>
      </c>
      <c r="HG85" s="941" t="str">
        <f xml:space="preserve"> IF(SUM(HG34)&gt;0,  IF(HR6="R",SUM($C34)^2*SUM(HH34)/SUM(HG34),SUM($C34)^2*SUM(HH34)*(1-SUM(HH34))/(SUM(HG34)-1)),"")</f>
        <v/>
      </c>
      <c r="HH85" s="941"/>
      <c r="HI85" s="941"/>
      <c r="HJ85" s="941" t="str">
        <f t="shared" si="89"/>
        <v/>
      </c>
      <c r="HK85" s="941" t="str">
        <f xml:space="preserve"> IF(SUM(HK34)&gt;0,  IF(HR6="R",SUM($C34)^2*SUM(HL34)/SUM(HK34),SUM($C34)^2*SUM(HL34)*(1-SUM(HL34))/(SUM(HK34)-1)),"")</f>
        <v/>
      </c>
      <c r="HL85" s="941"/>
      <c r="HM85" s="959"/>
      <c r="HO85" s="958"/>
      <c r="HP85" s="941"/>
      <c r="HQ85" s="941" t="str">
        <f t="shared" si="66"/>
        <v/>
      </c>
      <c r="HR85" s="941" t="str">
        <f xml:space="preserve"> IF(SUM(HR34)&gt;0,  IF(IC6="R",SUM($C34)^2*SUM(HS34)/SUM(HR34),SUM($C34)^2*SUM(HS34)*(1-SUM(HS34))/(SUM(HR34)-1)),"")</f>
        <v/>
      </c>
      <c r="HS85" s="941"/>
      <c r="HT85" s="941"/>
      <c r="HU85" s="941" t="str">
        <f t="shared" si="90"/>
        <v/>
      </c>
      <c r="HV85" s="941" t="str">
        <f xml:space="preserve"> IF(SUM(HV34)&gt;0,  IF(IC6="R",SUM($C34)^2*SUM(HW34)/SUM(HV34),SUM($C34)^2*SUM(HW34)*(1-SUM(HW34))/(SUM(HV34)-1)),"")</f>
        <v/>
      </c>
      <c r="HW85" s="941"/>
      <c r="HX85" s="959"/>
      <c r="HZ85" s="958"/>
      <c r="IA85" s="941"/>
      <c r="IB85" s="941" t="str">
        <f t="shared" si="67"/>
        <v/>
      </c>
      <c r="IC85" s="941" t="str">
        <f xml:space="preserve"> IF(SUM(IC34)&gt;0,  IF(IN6="R",SUM($C34)^2*SUM(ID34)/SUM(IC34),SUM($C34)^2*SUM(ID34)*(1-SUM(ID34))/(SUM(IC34)-1)),"")</f>
        <v/>
      </c>
      <c r="ID85" s="941"/>
      <c r="IE85" s="941"/>
      <c r="IF85" s="941" t="str">
        <f t="shared" si="91"/>
        <v/>
      </c>
      <c r="IG85" s="941" t="str">
        <f xml:space="preserve"> IF(SUM(IG34)&gt;0,  IF(IN6="R",SUM($C34)^2*SUM(IH34)/SUM(IG34),SUM($C34)^2*SUM(IH34)*(1-SUM(IH34))/(SUM(IG34)-1)),"")</f>
        <v/>
      </c>
      <c r="IH85" s="941"/>
      <c r="II85" s="959"/>
    </row>
    <row r="86" spans="3:243" hidden="1" x14ac:dyDescent="0.2">
      <c r="C86" s="958"/>
      <c r="D86" s="941"/>
      <c r="E86" s="941" t="str">
        <f t="shared" si="47"/>
        <v/>
      </c>
      <c r="F86" s="941" t="str">
        <f xml:space="preserve"> IF(SUM(F35)&gt;0,  IF(Q6="R",SUM($C35)^2*SUM(G35)/SUM(F35),SUM($C35)^2*SUM(G35)*(1-SUM(G35))/(SUM(F35)-1)),"")</f>
        <v/>
      </c>
      <c r="G86" s="941"/>
      <c r="H86" s="941"/>
      <c r="I86" s="941" t="str">
        <f t="shared" si="68"/>
        <v/>
      </c>
      <c r="J86" s="941" t="str">
        <f xml:space="preserve"> IF(SUM(J35)&gt;0,  IF(Q6="R",SUM($C35)^2*SUM(K35)/SUM(J35),SUM($C35)^2*SUM(K35)*(1-SUM(K35))/(SUM(J35)-1)),"")</f>
        <v/>
      </c>
      <c r="K86" s="941"/>
      <c r="L86" s="959"/>
      <c r="M86" t="str">
        <f t="shared" si="69"/>
        <v/>
      </c>
      <c r="N86" s="958"/>
      <c r="O86" s="941"/>
      <c r="P86" s="941" t="str">
        <f t="shared" si="48"/>
        <v/>
      </c>
      <c r="Q86" s="941" t="str">
        <f xml:space="preserve"> IF(SUM(Q35)&gt;0,  IF(AB6="R",SUM($C35)^2*SUM(R35)/SUM(Q35),SUM($C35)^2*SUM(R35)*(1-SUM(R35))/(SUM(Q35)-1)),"")</f>
        <v/>
      </c>
      <c r="R86" s="941"/>
      <c r="S86" s="941"/>
      <c r="T86" s="941" t="str">
        <f t="shared" si="70"/>
        <v/>
      </c>
      <c r="U86" s="941" t="str">
        <f xml:space="preserve"> IF(SUM(U35)&gt;0,  IF(AB6="R",SUM($C35)^2*SUM(V35)/SUM(U35),SUM($C35)^2*SUM(V35)*(1-SUM(V35))/(SUM(U35)-1)),"")</f>
        <v/>
      </c>
      <c r="V86" s="941"/>
      <c r="W86" s="959"/>
      <c r="Y86" s="958"/>
      <c r="Z86" s="941"/>
      <c r="AA86" s="941" t="str">
        <f t="shared" si="49"/>
        <v/>
      </c>
      <c r="AB86" s="941" t="str">
        <f xml:space="preserve"> IF(SUM(AB35)&gt;0,  IF(AM6="R",SUM($C35)^2*SUM(AC35)/SUM(AB35),SUM($C35)^2*SUM(AC35)*(1-SUM(AC35))/(SUM(AB35)-1)),"")</f>
        <v/>
      </c>
      <c r="AC86" s="941"/>
      <c r="AD86" s="941"/>
      <c r="AE86" s="941" t="str">
        <f t="shared" si="71"/>
        <v/>
      </c>
      <c r="AF86" s="941" t="str">
        <f xml:space="preserve"> IF(SUM(AF35)&gt;0,  IF(AM6="R",SUM($C35)^2*SUM(AG35)/SUM(AF35),SUM($C35)^2*SUM(AG35)*(1-SUM(AG35))/(SUM(AF35)-1)),"")</f>
        <v/>
      </c>
      <c r="AG86" s="941"/>
      <c r="AH86" s="959"/>
      <c r="AJ86" s="958"/>
      <c r="AK86" s="941"/>
      <c r="AL86" s="941" t="str">
        <f t="shared" si="50"/>
        <v/>
      </c>
      <c r="AM86" s="941" t="str">
        <f xml:space="preserve"> IF(SUM(AM35)&gt;0,  IF(AX6="R",SUM($C35)^2*SUM(AN35)/SUM(AM35),SUM($C35)^2*SUM(AN35)*(1-SUM(AN35))/(SUM(AM35)-1)),"")</f>
        <v/>
      </c>
      <c r="AN86" s="941"/>
      <c r="AO86" s="941"/>
      <c r="AP86" s="941" t="str">
        <f t="shared" si="72"/>
        <v/>
      </c>
      <c r="AQ86" s="941" t="str">
        <f xml:space="preserve"> IF(SUM(AQ35)&gt;0,  IF(AX6="R",SUM($C35)^2*SUM(AR35)/SUM(AQ35),SUM($C35)^2*SUM(AR35)*(1-SUM(AR35))/(SUM(AQ35)-1)),"")</f>
        <v/>
      </c>
      <c r="AR86" s="941"/>
      <c r="AS86" s="959"/>
      <c r="AU86" s="958"/>
      <c r="AV86" s="941"/>
      <c r="AW86" s="941" t="str">
        <f t="shared" si="51"/>
        <v/>
      </c>
      <c r="AX86" s="941" t="str">
        <f xml:space="preserve"> IF(SUM(AX35)&gt;0,  IF(BI6="R",SUM($C35)^2*SUM(AY35)/SUM(AX35),SUM($C35)^2*SUM(AY35)*(1-SUM(AY35))/(SUM(AX35)-1)),"")</f>
        <v/>
      </c>
      <c r="AY86" s="941"/>
      <c r="AZ86" s="941"/>
      <c r="BA86" s="941" t="str">
        <f t="shared" si="73"/>
        <v/>
      </c>
      <c r="BB86" s="941" t="str">
        <f xml:space="preserve"> IF(SUM(BB35)&gt;0,  IF(BI6="R",SUM($C35)^2*SUM(BC35)/SUM(BB35),SUM($C35)^2*SUM(BC35)*(1-SUM(BC35))/(SUM(BB35)-1)),"")</f>
        <v/>
      </c>
      <c r="BC86" s="941"/>
      <c r="BD86" s="959"/>
      <c r="BF86" s="958"/>
      <c r="BG86" s="941"/>
      <c r="BH86" s="941" t="str">
        <f t="shared" si="52"/>
        <v/>
      </c>
      <c r="BI86" s="941" t="str">
        <f xml:space="preserve"> IF(SUM(BI35)&gt;0,  IF(BT6="R",SUM($C35)^2*SUM(BJ35)/SUM(BI35),SUM($C35)^2*SUM(BJ35)*(1-SUM(BJ35))/(SUM(BI35)-1)),"")</f>
        <v/>
      </c>
      <c r="BJ86" s="941"/>
      <c r="BK86" s="941"/>
      <c r="BL86" s="941" t="str">
        <f t="shared" si="74"/>
        <v/>
      </c>
      <c r="BM86" s="941" t="str">
        <f xml:space="preserve"> IF(SUM(BM35)&gt;0,  IF(BT6="R",SUM($C35)^2*SUM(BN35)/SUM(BM35),SUM($C35)^2*SUM(BN35)*(1-SUM(BN35))/(SUM(BM35)-1)),"")</f>
        <v/>
      </c>
      <c r="BN86" s="941"/>
      <c r="BO86" s="959"/>
      <c r="BQ86" s="958"/>
      <c r="BR86" s="941"/>
      <c r="BS86" s="941" t="str">
        <f t="shared" si="53"/>
        <v/>
      </c>
      <c r="BT86" s="941" t="str">
        <f xml:space="preserve"> IF(SUM(BT35)&gt;0,  IF(CE6="R",SUM($C35)^2*SUM(BU35)/SUM(BT35),SUM($C35)^2*SUM(BU35)*(1-SUM(BU35))/(SUM(BT35)-1)),"")</f>
        <v/>
      </c>
      <c r="BU86" s="941"/>
      <c r="BV86" s="941"/>
      <c r="BW86" s="941" t="str">
        <f t="shared" si="75"/>
        <v/>
      </c>
      <c r="BX86" s="941" t="str">
        <f xml:space="preserve"> IF(SUM(BX35)&gt;0,  IF(CE6="R",SUM($C35)^2*SUM(BY35)/SUM(BX35),SUM($C35)^2*SUM(BY35)*(1-SUM(BY35))/(SUM(BX35)-1)),"")</f>
        <v/>
      </c>
      <c r="BY86" s="941"/>
      <c r="BZ86" s="959"/>
      <c r="CB86" s="958"/>
      <c r="CC86" s="941"/>
      <c r="CD86" s="941" t="str">
        <f t="shared" si="54"/>
        <v/>
      </c>
      <c r="CE86" s="941" t="str">
        <f xml:space="preserve"> IF(SUM(CE35)&gt;0,  IF(CP6="R",SUM($C35)^2*SUM(CF35)/SUM(CE35),SUM($C35)^2*SUM(CF35)*(1-SUM(CF35))/(SUM(CE35)-1)),"")</f>
        <v/>
      </c>
      <c r="CF86" s="941"/>
      <c r="CG86" s="941"/>
      <c r="CH86" s="941" t="str">
        <f t="shared" si="76"/>
        <v/>
      </c>
      <c r="CI86" s="941" t="str">
        <f xml:space="preserve"> IF(SUM(CI35)&gt;0,  IF(CP6="R",SUM($C35)^2*SUM(CJ35)/SUM(CI35),SUM($C35)^2*SUM(CJ35)*(1-SUM(CJ35))/(SUM(CI35)-1)),"")</f>
        <v/>
      </c>
      <c r="CJ86" s="941"/>
      <c r="CK86" s="959"/>
      <c r="CM86" s="958"/>
      <c r="CN86" s="941"/>
      <c r="CO86" s="941" t="str">
        <f t="shared" si="55"/>
        <v/>
      </c>
      <c r="CP86" s="941" t="str">
        <f xml:space="preserve"> IF(SUM(CP35)&gt;0,  IF(DA6="R",SUM($C35)^2*SUM(CQ35)/SUM(CP35),SUM($C35)^2*SUM(CQ35)*(1-SUM(CQ35))/(SUM(CP35)-1)),"")</f>
        <v/>
      </c>
      <c r="CQ86" s="941"/>
      <c r="CR86" s="941"/>
      <c r="CS86" s="941" t="str">
        <f t="shared" si="77"/>
        <v/>
      </c>
      <c r="CT86" s="941" t="str">
        <f xml:space="preserve"> IF(SUM(CT35)&gt;0,  IF(DA6="R",SUM($C35)^2*SUM(CU35)/SUM(CT35),SUM($C35)^2*SUM(CU35)*(1-SUM(CU35))/(SUM(CT35)-1)),"")</f>
        <v/>
      </c>
      <c r="CU86" s="941"/>
      <c r="CV86" s="959"/>
      <c r="CW86" t="str">
        <f t="shared" si="78"/>
        <v/>
      </c>
      <c r="CX86" s="958"/>
      <c r="CY86" s="941"/>
      <c r="CZ86" s="941" t="str">
        <f t="shared" si="56"/>
        <v/>
      </c>
      <c r="DA86" s="941" t="str">
        <f xml:space="preserve"> IF(SUM(DA35)&gt;0,  IF(DL6="R",SUM($C35)^2*SUM(DB35)/SUM(DA35),SUM($C35)^2*SUM(DB35)*(1-SUM(DB35))/(SUM(DA35)-1)),"")</f>
        <v/>
      </c>
      <c r="DB86" s="941"/>
      <c r="DC86" s="941"/>
      <c r="DD86" s="941" t="str">
        <f t="shared" si="79"/>
        <v/>
      </c>
      <c r="DE86" s="941" t="str">
        <f xml:space="preserve"> IF(SUM(DE35)&gt;0,  IF(DL6="R",SUM($C35)^2*SUM(DF35)/SUM(DE35),SUM($C35)^2*SUM(DF35)*(1-SUM(DF35))/(SUM(DE35)-1)),"")</f>
        <v/>
      </c>
      <c r="DF86" s="941"/>
      <c r="DG86" s="959"/>
      <c r="DI86" s="958"/>
      <c r="DJ86" s="941"/>
      <c r="DK86" s="941" t="str">
        <f t="shared" si="57"/>
        <v/>
      </c>
      <c r="DL86" s="941" t="str">
        <f xml:space="preserve"> IF(SUM(DL35)&gt;0,  IF(DW6="R",SUM($C35)^2*SUM(DM35)/SUM(DL35),SUM($C35)^2*SUM(DM35)*(1-SUM(DM35))/(SUM(DL35)-1)),"")</f>
        <v/>
      </c>
      <c r="DM86" s="941"/>
      <c r="DN86" s="941"/>
      <c r="DO86" s="941" t="str">
        <f t="shared" si="80"/>
        <v/>
      </c>
      <c r="DP86" s="941" t="str">
        <f xml:space="preserve"> IF(SUM(DP35)&gt;0,  IF(DW6="R",SUM($C35)^2*SUM(DQ35)/SUM(DP35),SUM($C35)^2*SUM(DQ35)*(1-SUM(DQ35))/(SUM(DP35)-1)),"")</f>
        <v/>
      </c>
      <c r="DQ86" s="941"/>
      <c r="DR86" s="959"/>
      <c r="DT86" s="958"/>
      <c r="DU86" s="941"/>
      <c r="DV86" s="941" t="str">
        <f t="shared" si="58"/>
        <v/>
      </c>
      <c r="DW86" s="941" t="str">
        <f xml:space="preserve"> IF(SUM(DW35)&gt;0,  IF(EH6="R",SUM($C35)^2*SUM(DX35)/SUM(DW35),SUM($C35)^2*SUM(DX35)*(1-SUM(DX35))/(SUM(DW35)-1)),"")</f>
        <v/>
      </c>
      <c r="DX86" s="941"/>
      <c r="DY86" s="941"/>
      <c r="DZ86" s="941" t="str">
        <f t="shared" si="81"/>
        <v/>
      </c>
      <c r="EA86" s="941" t="str">
        <f xml:space="preserve"> IF(SUM(EA35)&gt;0,  IF(EH6="R",SUM($C35)^2*SUM(EB35)/SUM(EA35),SUM($C35)^2*SUM(EB35)*(1-SUM(EB35))/(SUM(EA35)-1)),"")</f>
        <v/>
      </c>
      <c r="EB86" s="941"/>
      <c r="EC86" s="959"/>
      <c r="EE86" s="958"/>
      <c r="EF86" s="941"/>
      <c r="EG86" s="941" t="str">
        <f t="shared" si="59"/>
        <v/>
      </c>
      <c r="EH86" s="941" t="str">
        <f xml:space="preserve"> IF(SUM(EH35)&gt;0,  IF(ES6="R",SUM($C35)^2*SUM(EI35)/SUM(EH35),SUM($C35)^2*SUM(EI35)*(1-SUM(EI35))/(SUM(EH35)-1)),"")</f>
        <v/>
      </c>
      <c r="EI86" s="941"/>
      <c r="EJ86" s="941"/>
      <c r="EK86" s="941" t="str">
        <f t="shared" si="82"/>
        <v/>
      </c>
      <c r="EL86" s="941" t="str">
        <f xml:space="preserve"> IF(SUM(EL35)&gt;0,  IF(ES6="R",SUM($C35)^2*SUM(EM35)/SUM(EL35),SUM($C35)^2*SUM(EM35)*(1-SUM(EM35))/(SUM(EL35)-1)),"")</f>
        <v/>
      </c>
      <c r="EM86" s="941"/>
      <c r="EN86" s="959"/>
      <c r="EP86" s="958"/>
      <c r="EQ86" s="941"/>
      <c r="ER86" s="941" t="str">
        <f t="shared" si="60"/>
        <v/>
      </c>
      <c r="ES86" s="941" t="str">
        <f xml:space="preserve"> IF(SUM(ES35)&gt;0,  IF(FD6="R",SUM($C35)^2*SUM(ET35)/SUM(ES35),SUM($C35)^2*SUM(ET35)*(1-SUM(ET35))/(SUM(ES35)-1)),"")</f>
        <v/>
      </c>
      <c r="ET86" s="941"/>
      <c r="EU86" s="941"/>
      <c r="EV86" s="941" t="str">
        <f t="shared" si="83"/>
        <v/>
      </c>
      <c r="EW86" s="941" t="str">
        <f xml:space="preserve"> IF(SUM(EW35)&gt;0,  IF(FD6="R",SUM($C35)^2*SUM(EX35)/SUM(EW35),SUM($C35)^2*SUM(EX35)*(1-SUM(EX35))/(SUM(EW35)-1)),"")</f>
        <v/>
      </c>
      <c r="EX86" s="941"/>
      <c r="EY86" s="959"/>
      <c r="FA86" s="958"/>
      <c r="FB86" s="941"/>
      <c r="FC86" s="941" t="str">
        <f t="shared" si="61"/>
        <v/>
      </c>
      <c r="FD86" s="941" t="str">
        <f xml:space="preserve"> IF(SUM(FD35)&gt;0,  IF(FO6="R",SUM($C35)^2*SUM(FE35)/SUM(FD35),SUM($C35)^2*SUM(FE35)*(1-SUM(FE35))/(SUM(FD35)-1)),"")</f>
        <v/>
      </c>
      <c r="FE86" s="941"/>
      <c r="FF86" s="941"/>
      <c r="FG86" s="941" t="str">
        <f t="shared" si="84"/>
        <v/>
      </c>
      <c r="FH86" s="941" t="str">
        <f xml:space="preserve"> IF(SUM(FH35)&gt;0,  IF(FO6="R",SUM($C35)^2*SUM(FI35)/SUM(FH35),SUM($C35)^2*SUM(FI35)*(1-SUM(FI35))/(SUM(FH35)-1)),"")</f>
        <v/>
      </c>
      <c r="FI86" s="941"/>
      <c r="FJ86" s="959"/>
      <c r="FL86" s="958"/>
      <c r="FM86" s="941"/>
      <c r="FN86" s="941" t="str">
        <f t="shared" si="62"/>
        <v/>
      </c>
      <c r="FO86" s="941" t="str">
        <f xml:space="preserve"> IF(SUM(FO35)&gt;0,  IF(FZ6="R",SUM($C35)^2*SUM(FP35)/SUM(FO35),SUM($C35)^2*SUM(FP35)*(1-SUM(FP35))/(SUM(FO35)-1)),"")</f>
        <v/>
      </c>
      <c r="FP86" s="941"/>
      <c r="FQ86" s="941"/>
      <c r="FR86" s="941" t="str">
        <f t="shared" si="85"/>
        <v/>
      </c>
      <c r="FS86" s="941" t="str">
        <f xml:space="preserve"> IF(SUM(FS35)&gt;0,  IF(FZ6="R",SUM($C35)^2*SUM(FT35)/SUM(FS35),SUM($C35)^2*SUM(FT35)*(1-SUM(FT35))/(SUM(FS35)-1)),"")</f>
        <v/>
      </c>
      <c r="FT86" s="941"/>
      <c r="FU86" s="959"/>
      <c r="FW86" s="958"/>
      <c r="FX86" s="941"/>
      <c r="FY86" s="941" t="str">
        <f t="shared" si="63"/>
        <v/>
      </c>
      <c r="FZ86" s="941" t="str">
        <f xml:space="preserve"> IF(SUM(FZ35)&gt;0,  IF(GK6="R",SUM($C35)^2*SUM(GA35)/SUM(FZ35),SUM($C35)^2*SUM(GA35)*(1-SUM(GA35))/(SUM(FZ35)-1)),"")</f>
        <v/>
      </c>
      <c r="GA86" s="941"/>
      <c r="GB86" s="941"/>
      <c r="GC86" s="941" t="str">
        <f t="shared" si="86"/>
        <v/>
      </c>
      <c r="GD86" s="941" t="str">
        <f xml:space="preserve"> IF(SUM(GD35)&gt;0,  IF(GK6="R",SUM($C35)^2*SUM(GE35)/SUM(GD35),SUM($C35)^2*SUM(GE35)*(1-SUM(GE35))/(SUM(GD35)-1)),"")</f>
        <v/>
      </c>
      <c r="GE86" s="941"/>
      <c r="GF86" s="959"/>
      <c r="GH86" s="958"/>
      <c r="GI86" s="941"/>
      <c r="GJ86" s="941" t="str">
        <f t="shared" si="46"/>
        <v/>
      </c>
      <c r="GK86" s="941" t="str">
        <f xml:space="preserve"> IF(SUM(GK35)&gt;0,  IF(GV6="R",SUM($C35)^2*SUM(GL35)/SUM(GK35),SUM($C35)^2*SUM(GL35)*(1-SUM(GL35))/(SUM(GK35)-1)),"")</f>
        <v/>
      </c>
      <c r="GL86" s="941"/>
      <c r="GM86" s="941"/>
      <c r="GN86" s="941" t="str">
        <f t="shared" si="87"/>
        <v/>
      </c>
      <c r="GO86" s="941" t="str">
        <f xml:space="preserve"> IF(SUM(GO35)&gt;0,  IF(GV6="R",SUM($C35)^2*SUM(GP35)/SUM(GO35),SUM($C35)^2*SUM(GP35)*(1-SUM(GP35))/(SUM(GO35)-1)),"")</f>
        <v/>
      </c>
      <c r="GP86" s="941"/>
      <c r="GQ86" s="959"/>
      <c r="GS86" s="958"/>
      <c r="GT86" s="941"/>
      <c r="GU86" s="941" t="str">
        <f t="shared" si="64"/>
        <v/>
      </c>
      <c r="GV86" s="941" t="str">
        <f xml:space="preserve"> IF(SUM(GV35)&gt;0,  IF(HG6="R",SUM($C35)^2*SUM(GW35)/SUM(GV35),SUM($C35)^2*SUM(GW35)*(1-SUM(GW35))/(SUM(GV35)-1)),"")</f>
        <v/>
      </c>
      <c r="GW86" s="941"/>
      <c r="GX86" s="941"/>
      <c r="GY86" s="941" t="str">
        <f t="shared" si="88"/>
        <v/>
      </c>
      <c r="GZ86" s="941" t="str">
        <f xml:space="preserve"> IF(SUM(GZ35)&gt;0,  IF(HG6="R",SUM($C35)^2*SUM(HA35)/SUM(GZ35),SUM($C35)^2*SUM(HA35)*(1-SUM(HA35))/(SUM(GZ35)-1)),"")</f>
        <v/>
      </c>
      <c r="HA86" s="941"/>
      <c r="HB86" s="959"/>
      <c r="HD86" s="958"/>
      <c r="HE86" s="941"/>
      <c r="HF86" s="941" t="str">
        <f t="shared" si="65"/>
        <v/>
      </c>
      <c r="HG86" s="941" t="str">
        <f xml:space="preserve"> IF(SUM(HG35)&gt;0,  IF(HR6="R",SUM($C35)^2*SUM(HH35)/SUM(HG35),SUM($C35)^2*SUM(HH35)*(1-SUM(HH35))/(SUM(HG35)-1)),"")</f>
        <v/>
      </c>
      <c r="HH86" s="941"/>
      <c r="HI86" s="941"/>
      <c r="HJ86" s="941" t="str">
        <f t="shared" si="89"/>
        <v/>
      </c>
      <c r="HK86" s="941" t="str">
        <f xml:space="preserve"> IF(SUM(HK35)&gt;0,  IF(HR6="R",SUM($C35)^2*SUM(HL35)/SUM(HK35),SUM($C35)^2*SUM(HL35)*(1-SUM(HL35))/(SUM(HK35)-1)),"")</f>
        <v/>
      </c>
      <c r="HL86" s="941"/>
      <c r="HM86" s="959"/>
      <c r="HO86" s="958"/>
      <c r="HP86" s="941"/>
      <c r="HQ86" s="941" t="str">
        <f t="shared" si="66"/>
        <v/>
      </c>
      <c r="HR86" s="941" t="str">
        <f xml:space="preserve"> IF(SUM(HR35)&gt;0,  IF(IC6="R",SUM($C35)^2*SUM(HS35)/SUM(HR35),SUM($C35)^2*SUM(HS35)*(1-SUM(HS35))/(SUM(HR35)-1)),"")</f>
        <v/>
      </c>
      <c r="HS86" s="941"/>
      <c r="HT86" s="941"/>
      <c r="HU86" s="941" t="str">
        <f t="shared" si="90"/>
        <v/>
      </c>
      <c r="HV86" s="941" t="str">
        <f xml:space="preserve"> IF(SUM(HV35)&gt;0,  IF(IC6="R",SUM($C35)^2*SUM(HW35)/SUM(HV35),SUM($C35)^2*SUM(HW35)*(1-SUM(HW35))/(SUM(HV35)-1)),"")</f>
        <v/>
      </c>
      <c r="HW86" s="941"/>
      <c r="HX86" s="959"/>
      <c r="HZ86" s="958"/>
      <c r="IA86" s="941"/>
      <c r="IB86" s="941" t="str">
        <f t="shared" si="67"/>
        <v/>
      </c>
      <c r="IC86" s="941" t="str">
        <f xml:space="preserve"> IF(SUM(IC35)&gt;0,  IF(IN6="R",SUM($C35)^2*SUM(ID35)/SUM(IC35),SUM($C35)^2*SUM(ID35)*(1-SUM(ID35))/(SUM(IC35)-1)),"")</f>
        <v/>
      </c>
      <c r="ID86" s="941"/>
      <c r="IE86" s="941"/>
      <c r="IF86" s="941" t="str">
        <f t="shared" si="91"/>
        <v/>
      </c>
      <c r="IG86" s="941" t="str">
        <f xml:space="preserve"> IF(SUM(IG35)&gt;0,  IF(IN6="R",SUM($C35)^2*SUM(IH35)/SUM(IG35),SUM($C35)^2*SUM(IH35)*(1-SUM(IH35))/(SUM(IG35)-1)),"")</f>
        <v/>
      </c>
      <c r="IH86" s="941"/>
      <c r="II86" s="959"/>
    </row>
    <row r="87" spans="3:243" hidden="1" x14ac:dyDescent="0.2">
      <c r="C87" s="958"/>
      <c r="D87" s="941"/>
      <c r="E87" s="941" t="str">
        <f t="shared" si="47"/>
        <v/>
      </c>
      <c r="F87" s="941" t="str">
        <f xml:space="preserve"> IF(SUM(F36)&gt;0,  IF(Q6="R",SUM($C36)^2*SUM(G36)/SUM(F36),SUM($C36)^2*SUM(G36)*(1-SUM(G36))/(SUM(F36)-1)),"")</f>
        <v/>
      </c>
      <c r="G87" s="941"/>
      <c r="H87" s="941"/>
      <c r="I87" s="941" t="str">
        <f t="shared" si="68"/>
        <v/>
      </c>
      <c r="J87" s="941" t="str">
        <f xml:space="preserve"> IF(SUM(J36)&gt;0,  IF(Q6="R",SUM($C36)^2*SUM(K36)/SUM(J36),SUM($C36)^2*SUM(K36)*(1-SUM(K36))/(SUM(J36)-1)),"")</f>
        <v/>
      </c>
      <c r="K87" s="941"/>
      <c r="L87" s="959"/>
      <c r="M87" t="str">
        <f t="shared" si="69"/>
        <v/>
      </c>
      <c r="N87" s="958"/>
      <c r="O87" s="941"/>
      <c r="P87" s="941" t="str">
        <f t="shared" si="48"/>
        <v/>
      </c>
      <c r="Q87" s="941" t="str">
        <f xml:space="preserve"> IF(SUM(Q36)&gt;0,  IF(AB6="R",SUM($C36)^2*SUM(R36)/SUM(Q36),SUM($C36)^2*SUM(R36)*(1-SUM(R36))/(SUM(Q36)-1)),"")</f>
        <v/>
      </c>
      <c r="R87" s="941"/>
      <c r="S87" s="941"/>
      <c r="T87" s="941" t="str">
        <f t="shared" si="70"/>
        <v/>
      </c>
      <c r="U87" s="941" t="str">
        <f xml:space="preserve"> IF(SUM(U36)&gt;0,  IF(AB6="R",SUM($C36)^2*SUM(V36)/SUM(U36),SUM($C36)^2*SUM(V36)*(1-SUM(V36))/(SUM(U36)-1)),"")</f>
        <v/>
      </c>
      <c r="V87" s="941"/>
      <c r="W87" s="959"/>
      <c r="Y87" s="958"/>
      <c r="Z87" s="941"/>
      <c r="AA87" s="941" t="str">
        <f t="shared" si="49"/>
        <v/>
      </c>
      <c r="AB87" s="941" t="str">
        <f xml:space="preserve"> IF(SUM(AB36)&gt;0,  IF(AM6="R",SUM($C36)^2*SUM(AC36)/SUM(AB36),SUM($C36)^2*SUM(AC36)*(1-SUM(AC36))/(SUM(AB36)-1)),"")</f>
        <v/>
      </c>
      <c r="AC87" s="941"/>
      <c r="AD87" s="941"/>
      <c r="AE87" s="941" t="str">
        <f t="shared" si="71"/>
        <v/>
      </c>
      <c r="AF87" s="941" t="str">
        <f xml:space="preserve"> IF(SUM(AF36)&gt;0,  IF(AM6="R",SUM($C36)^2*SUM(AG36)/SUM(AF36),SUM($C36)^2*SUM(AG36)*(1-SUM(AG36))/(SUM(AF36)-1)),"")</f>
        <v/>
      </c>
      <c r="AG87" s="941"/>
      <c r="AH87" s="959"/>
      <c r="AJ87" s="958"/>
      <c r="AK87" s="941"/>
      <c r="AL87" s="941" t="str">
        <f t="shared" si="50"/>
        <v/>
      </c>
      <c r="AM87" s="941" t="str">
        <f xml:space="preserve"> IF(SUM(AM36)&gt;0,  IF(AX6="R",SUM($C36)^2*SUM(AN36)/SUM(AM36),SUM($C36)^2*SUM(AN36)*(1-SUM(AN36))/(SUM(AM36)-1)),"")</f>
        <v/>
      </c>
      <c r="AN87" s="941"/>
      <c r="AO87" s="941"/>
      <c r="AP87" s="941" t="str">
        <f t="shared" si="72"/>
        <v/>
      </c>
      <c r="AQ87" s="941" t="str">
        <f xml:space="preserve"> IF(SUM(AQ36)&gt;0,  IF(AX6="R",SUM($C36)^2*SUM(AR36)/SUM(AQ36),SUM($C36)^2*SUM(AR36)*(1-SUM(AR36))/(SUM(AQ36)-1)),"")</f>
        <v/>
      </c>
      <c r="AR87" s="941"/>
      <c r="AS87" s="959"/>
      <c r="AU87" s="958"/>
      <c r="AV87" s="941"/>
      <c r="AW87" s="941" t="str">
        <f t="shared" si="51"/>
        <v/>
      </c>
      <c r="AX87" s="941" t="str">
        <f xml:space="preserve"> IF(SUM(AX36)&gt;0,  IF(BI6="R",SUM($C36)^2*SUM(AY36)/SUM(AX36),SUM($C36)^2*SUM(AY36)*(1-SUM(AY36))/(SUM(AX36)-1)),"")</f>
        <v/>
      </c>
      <c r="AY87" s="941"/>
      <c r="AZ87" s="941"/>
      <c r="BA87" s="941" t="str">
        <f t="shared" si="73"/>
        <v/>
      </c>
      <c r="BB87" s="941" t="str">
        <f xml:space="preserve"> IF(SUM(BB36)&gt;0,  IF(BI6="R",SUM($C36)^2*SUM(BC36)/SUM(BB36),SUM($C36)^2*SUM(BC36)*(1-SUM(BC36))/(SUM(BB36)-1)),"")</f>
        <v/>
      </c>
      <c r="BC87" s="941"/>
      <c r="BD87" s="959"/>
      <c r="BF87" s="958"/>
      <c r="BG87" s="941"/>
      <c r="BH87" s="941" t="str">
        <f t="shared" si="52"/>
        <v/>
      </c>
      <c r="BI87" s="941" t="str">
        <f xml:space="preserve"> IF(SUM(BI36)&gt;0,  IF(BT6="R",SUM($C36)^2*SUM(BJ36)/SUM(BI36),SUM($C36)^2*SUM(BJ36)*(1-SUM(BJ36))/(SUM(BI36)-1)),"")</f>
        <v/>
      </c>
      <c r="BJ87" s="941"/>
      <c r="BK87" s="941"/>
      <c r="BL87" s="941" t="str">
        <f t="shared" si="74"/>
        <v/>
      </c>
      <c r="BM87" s="941" t="str">
        <f xml:space="preserve"> IF(SUM(BM36)&gt;0,  IF(BT6="R",SUM($C36)^2*SUM(BN36)/SUM(BM36),SUM($C36)^2*SUM(BN36)*(1-SUM(BN36))/(SUM(BM36)-1)),"")</f>
        <v/>
      </c>
      <c r="BN87" s="941"/>
      <c r="BO87" s="959"/>
      <c r="BQ87" s="958"/>
      <c r="BR87" s="941"/>
      <c r="BS87" s="941" t="str">
        <f t="shared" si="53"/>
        <v/>
      </c>
      <c r="BT87" s="941" t="str">
        <f xml:space="preserve"> IF(SUM(BT36)&gt;0,  IF(CE6="R",SUM($C36)^2*SUM(BU36)/SUM(BT36),SUM($C36)^2*SUM(BU36)*(1-SUM(BU36))/(SUM(BT36)-1)),"")</f>
        <v/>
      </c>
      <c r="BU87" s="941"/>
      <c r="BV87" s="941"/>
      <c r="BW87" s="941" t="str">
        <f t="shared" si="75"/>
        <v/>
      </c>
      <c r="BX87" s="941" t="str">
        <f xml:space="preserve"> IF(SUM(BX36)&gt;0,  IF(CE6="R",SUM($C36)^2*SUM(BY36)/SUM(BX36),SUM($C36)^2*SUM(BY36)*(1-SUM(BY36))/(SUM(BX36)-1)),"")</f>
        <v/>
      </c>
      <c r="BY87" s="941"/>
      <c r="BZ87" s="959"/>
      <c r="CB87" s="958"/>
      <c r="CC87" s="941"/>
      <c r="CD87" s="941" t="str">
        <f t="shared" si="54"/>
        <v/>
      </c>
      <c r="CE87" s="941" t="str">
        <f xml:space="preserve"> IF(SUM(CE36)&gt;0,  IF(CP6="R",SUM($C36)^2*SUM(CF36)/SUM(CE36),SUM($C36)^2*SUM(CF36)*(1-SUM(CF36))/(SUM(CE36)-1)),"")</f>
        <v/>
      </c>
      <c r="CF87" s="941"/>
      <c r="CG87" s="941"/>
      <c r="CH87" s="941" t="str">
        <f t="shared" si="76"/>
        <v/>
      </c>
      <c r="CI87" s="941" t="str">
        <f xml:space="preserve"> IF(SUM(CI36)&gt;0,  IF(CP6="R",SUM($C36)^2*SUM(CJ36)/SUM(CI36),SUM($C36)^2*SUM(CJ36)*(1-SUM(CJ36))/(SUM(CI36)-1)),"")</f>
        <v/>
      </c>
      <c r="CJ87" s="941"/>
      <c r="CK87" s="959"/>
      <c r="CM87" s="958"/>
      <c r="CN87" s="941"/>
      <c r="CO87" s="941" t="str">
        <f t="shared" si="55"/>
        <v/>
      </c>
      <c r="CP87" s="941" t="str">
        <f xml:space="preserve"> IF(SUM(CP36)&gt;0,  IF(DA6="R",SUM($C36)^2*SUM(CQ36)/SUM(CP36),SUM($C36)^2*SUM(CQ36)*(1-SUM(CQ36))/(SUM(CP36)-1)),"")</f>
        <v/>
      </c>
      <c r="CQ87" s="941"/>
      <c r="CR87" s="941"/>
      <c r="CS87" s="941" t="str">
        <f t="shared" si="77"/>
        <v/>
      </c>
      <c r="CT87" s="941" t="str">
        <f xml:space="preserve"> IF(SUM(CT36)&gt;0,  IF(DA6="R",SUM($C36)^2*SUM(CU36)/SUM(CT36),SUM($C36)^2*SUM(CU36)*(1-SUM(CU36))/(SUM(CT36)-1)),"")</f>
        <v/>
      </c>
      <c r="CU87" s="941"/>
      <c r="CV87" s="959"/>
      <c r="CW87" t="str">
        <f t="shared" si="78"/>
        <v/>
      </c>
      <c r="CX87" s="958"/>
      <c r="CY87" s="941"/>
      <c r="CZ87" s="941" t="str">
        <f t="shared" si="56"/>
        <v/>
      </c>
      <c r="DA87" s="941" t="str">
        <f xml:space="preserve"> IF(SUM(DA36)&gt;0,  IF(DL6="R",SUM($C36)^2*SUM(DB36)/SUM(DA36),SUM($C36)^2*SUM(DB36)*(1-SUM(DB36))/(SUM(DA36)-1)),"")</f>
        <v/>
      </c>
      <c r="DB87" s="941"/>
      <c r="DC87" s="941"/>
      <c r="DD87" s="941" t="str">
        <f t="shared" si="79"/>
        <v/>
      </c>
      <c r="DE87" s="941" t="str">
        <f xml:space="preserve"> IF(SUM(DE36)&gt;0,  IF(DL6="R",SUM($C36)^2*SUM(DF36)/SUM(DE36),SUM($C36)^2*SUM(DF36)*(1-SUM(DF36))/(SUM(DE36)-1)),"")</f>
        <v/>
      </c>
      <c r="DF87" s="941"/>
      <c r="DG87" s="959"/>
      <c r="DI87" s="958"/>
      <c r="DJ87" s="941"/>
      <c r="DK87" s="941" t="str">
        <f t="shared" si="57"/>
        <v/>
      </c>
      <c r="DL87" s="941" t="str">
        <f xml:space="preserve"> IF(SUM(DL36)&gt;0,  IF(DW6="R",SUM($C36)^2*SUM(DM36)/SUM(DL36),SUM($C36)^2*SUM(DM36)*(1-SUM(DM36))/(SUM(DL36)-1)),"")</f>
        <v/>
      </c>
      <c r="DM87" s="941"/>
      <c r="DN87" s="941"/>
      <c r="DO87" s="941" t="str">
        <f t="shared" si="80"/>
        <v/>
      </c>
      <c r="DP87" s="941" t="str">
        <f xml:space="preserve"> IF(SUM(DP36)&gt;0,  IF(DW6="R",SUM($C36)^2*SUM(DQ36)/SUM(DP36),SUM($C36)^2*SUM(DQ36)*(1-SUM(DQ36))/(SUM(DP36)-1)),"")</f>
        <v/>
      </c>
      <c r="DQ87" s="941"/>
      <c r="DR87" s="959"/>
      <c r="DT87" s="958"/>
      <c r="DU87" s="941"/>
      <c r="DV87" s="941" t="str">
        <f t="shared" si="58"/>
        <v/>
      </c>
      <c r="DW87" s="941" t="str">
        <f xml:space="preserve"> IF(SUM(DW36)&gt;0,  IF(EH6="R",SUM($C36)^2*SUM(DX36)/SUM(DW36),SUM($C36)^2*SUM(DX36)*(1-SUM(DX36))/(SUM(DW36)-1)),"")</f>
        <v/>
      </c>
      <c r="DX87" s="941"/>
      <c r="DY87" s="941"/>
      <c r="DZ87" s="941" t="str">
        <f t="shared" si="81"/>
        <v/>
      </c>
      <c r="EA87" s="941" t="str">
        <f xml:space="preserve"> IF(SUM(EA36)&gt;0,  IF(EH6="R",SUM($C36)^2*SUM(EB36)/SUM(EA36),SUM($C36)^2*SUM(EB36)*(1-SUM(EB36))/(SUM(EA36)-1)),"")</f>
        <v/>
      </c>
      <c r="EB87" s="941"/>
      <c r="EC87" s="959"/>
      <c r="EE87" s="958"/>
      <c r="EF87" s="941"/>
      <c r="EG87" s="941" t="str">
        <f t="shared" si="59"/>
        <v/>
      </c>
      <c r="EH87" s="941" t="str">
        <f xml:space="preserve"> IF(SUM(EH36)&gt;0,  IF(ES6="R",SUM($C36)^2*SUM(EI36)/SUM(EH36),SUM($C36)^2*SUM(EI36)*(1-SUM(EI36))/(SUM(EH36)-1)),"")</f>
        <v/>
      </c>
      <c r="EI87" s="941"/>
      <c r="EJ87" s="941"/>
      <c r="EK87" s="941" t="str">
        <f t="shared" si="82"/>
        <v/>
      </c>
      <c r="EL87" s="941" t="str">
        <f xml:space="preserve"> IF(SUM(EL36)&gt;0,  IF(ES6="R",SUM($C36)^2*SUM(EM36)/SUM(EL36),SUM($C36)^2*SUM(EM36)*(1-SUM(EM36))/(SUM(EL36)-1)),"")</f>
        <v/>
      </c>
      <c r="EM87" s="941"/>
      <c r="EN87" s="959"/>
      <c r="EP87" s="958"/>
      <c r="EQ87" s="941"/>
      <c r="ER87" s="941" t="str">
        <f t="shared" si="60"/>
        <v/>
      </c>
      <c r="ES87" s="941" t="str">
        <f xml:space="preserve"> IF(SUM(ES36)&gt;0,  IF(FD6="R",SUM($C36)^2*SUM(ET36)/SUM(ES36),SUM($C36)^2*SUM(ET36)*(1-SUM(ET36))/(SUM(ES36)-1)),"")</f>
        <v/>
      </c>
      <c r="ET87" s="941"/>
      <c r="EU87" s="941"/>
      <c r="EV87" s="941" t="str">
        <f t="shared" si="83"/>
        <v/>
      </c>
      <c r="EW87" s="941" t="str">
        <f xml:space="preserve"> IF(SUM(EW36)&gt;0,  IF(FD6="R",SUM($C36)^2*SUM(EX36)/SUM(EW36),SUM($C36)^2*SUM(EX36)*(1-SUM(EX36))/(SUM(EW36)-1)),"")</f>
        <v/>
      </c>
      <c r="EX87" s="941"/>
      <c r="EY87" s="959"/>
      <c r="FA87" s="958"/>
      <c r="FB87" s="941"/>
      <c r="FC87" s="941" t="str">
        <f t="shared" si="61"/>
        <v/>
      </c>
      <c r="FD87" s="941" t="str">
        <f xml:space="preserve"> IF(SUM(FD36)&gt;0,  IF(FO6="R",SUM($C36)^2*SUM(FE36)/SUM(FD36),SUM($C36)^2*SUM(FE36)*(1-SUM(FE36))/(SUM(FD36)-1)),"")</f>
        <v/>
      </c>
      <c r="FE87" s="941"/>
      <c r="FF87" s="941"/>
      <c r="FG87" s="941" t="str">
        <f t="shared" si="84"/>
        <v/>
      </c>
      <c r="FH87" s="941" t="str">
        <f xml:space="preserve"> IF(SUM(FH36)&gt;0,  IF(FO6="R",SUM($C36)^2*SUM(FI36)/SUM(FH36),SUM($C36)^2*SUM(FI36)*(1-SUM(FI36))/(SUM(FH36)-1)),"")</f>
        <v/>
      </c>
      <c r="FI87" s="941"/>
      <c r="FJ87" s="959"/>
      <c r="FL87" s="958"/>
      <c r="FM87" s="941"/>
      <c r="FN87" s="941" t="str">
        <f t="shared" si="62"/>
        <v/>
      </c>
      <c r="FO87" s="941" t="str">
        <f xml:space="preserve"> IF(SUM(FO36)&gt;0,  IF(FZ6="R",SUM($C36)^2*SUM(FP36)/SUM(FO36),SUM($C36)^2*SUM(FP36)*(1-SUM(FP36))/(SUM(FO36)-1)),"")</f>
        <v/>
      </c>
      <c r="FP87" s="941"/>
      <c r="FQ87" s="941"/>
      <c r="FR87" s="941" t="str">
        <f t="shared" si="85"/>
        <v/>
      </c>
      <c r="FS87" s="941" t="str">
        <f xml:space="preserve"> IF(SUM(FS36)&gt;0,  IF(FZ6="R",SUM($C36)^2*SUM(FT36)/SUM(FS36),SUM($C36)^2*SUM(FT36)*(1-SUM(FT36))/(SUM(FS36)-1)),"")</f>
        <v/>
      </c>
      <c r="FT87" s="941"/>
      <c r="FU87" s="959"/>
      <c r="FW87" s="958"/>
      <c r="FX87" s="941"/>
      <c r="FY87" s="941" t="str">
        <f t="shared" si="63"/>
        <v/>
      </c>
      <c r="FZ87" s="941" t="str">
        <f xml:space="preserve"> IF(SUM(FZ36)&gt;0,  IF(GK6="R",SUM($C36)^2*SUM(GA36)/SUM(FZ36),SUM($C36)^2*SUM(GA36)*(1-SUM(GA36))/(SUM(FZ36)-1)),"")</f>
        <v/>
      </c>
      <c r="GA87" s="941"/>
      <c r="GB87" s="941"/>
      <c r="GC87" s="941" t="str">
        <f t="shared" si="86"/>
        <v/>
      </c>
      <c r="GD87" s="941" t="str">
        <f xml:space="preserve"> IF(SUM(GD36)&gt;0,  IF(GK6="R",SUM($C36)^2*SUM(GE36)/SUM(GD36),SUM($C36)^2*SUM(GE36)*(1-SUM(GE36))/(SUM(GD36)-1)),"")</f>
        <v/>
      </c>
      <c r="GE87" s="941"/>
      <c r="GF87" s="959"/>
      <c r="GH87" s="958"/>
      <c r="GI87" s="941"/>
      <c r="GJ87" s="941" t="str">
        <f t="shared" si="46"/>
        <v/>
      </c>
      <c r="GK87" s="941" t="str">
        <f xml:space="preserve"> IF(SUM(GK36)&gt;0,  IF(GV6="R",SUM($C36)^2*SUM(GL36)/SUM(GK36),SUM($C36)^2*SUM(GL36)*(1-SUM(GL36))/(SUM(GK36)-1)),"")</f>
        <v/>
      </c>
      <c r="GL87" s="941"/>
      <c r="GM87" s="941"/>
      <c r="GN87" s="941" t="str">
        <f t="shared" si="87"/>
        <v/>
      </c>
      <c r="GO87" s="941" t="str">
        <f xml:space="preserve"> IF(SUM(GO36)&gt;0,  IF(GV6="R",SUM($C36)^2*SUM(GP36)/SUM(GO36),SUM($C36)^2*SUM(GP36)*(1-SUM(GP36))/(SUM(GO36)-1)),"")</f>
        <v/>
      </c>
      <c r="GP87" s="941"/>
      <c r="GQ87" s="959"/>
      <c r="GS87" s="958"/>
      <c r="GT87" s="941"/>
      <c r="GU87" s="941" t="str">
        <f t="shared" si="64"/>
        <v/>
      </c>
      <c r="GV87" s="941" t="str">
        <f xml:space="preserve"> IF(SUM(GV36)&gt;0,  IF(HG6="R",SUM($C36)^2*SUM(GW36)/SUM(GV36),SUM($C36)^2*SUM(GW36)*(1-SUM(GW36))/(SUM(GV36)-1)),"")</f>
        <v/>
      </c>
      <c r="GW87" s="941"/>
      <c r="GX87" s="941"/>
      <c r="GY87" s="941" t="str">
        <f t="shared" si="88"/>
        <v/>
      </c>
      <c r="GZ87" s="941" t="str">
        <f xml:space="preserve"> IF(SUM(GZ36)&gt;0,  IF(HG6="R",SUM($C36)^2*SUM(HA36)/SUM(GZ36),SUM($C36)^2*SUM(HA36)*(1-SUM(HA36))/(SUM(GZ36)-1)),"")</f>
        <v/>
      </c>
      <c r="HA87" s="941"/>
      <c r="HB87" s="959"/>
      <c r="HD87" s="958"/>
      <c r="HE87" s="941"/>
      <c r="HF87" s="941" t="str">
        <f t="shared" si="65"/>
        <v/>
      </c>
      <c r="HG87" s="941" t="str">
        <f xml:space="preserve"> IF(SUM(HG36)&gt;0,  IF(HR6="R",SUM($C36)^2*SUM(HH36)/SUM(HG36),SUM($C36)^2*SUM(HH36)*(1-SUM(HH36))/(SUM(HG36)-1)),"")</f>
        <v/>
      </c>
      <c r="HH87" s="941"/>
      <c r="HI87" s="941"/>
      <c r="HJ87" s="941" t="str">
        <f t="shared" si="89"/>
        <v/>
      </c>
      <c r="HK87" s="941" t="str">
        <f xml:space="preserve"> IF(SUM(HK36)&gt;0,  IF(HR6="R",SUM($C36)^2*SUM(HL36)/SUM(HK36),SUM($C36)^2*SUM(HL36)*(1-SUM(HL36))/(SUM(HK36)-1)),"")</f>
        <v/>
      </c>
      <c r="HL87" s="941"/>
      <c r="HM87" s="959"/>
      <c r="HO87" s="958"/>
      <c r="HP87" s="941"/>
      <c r="HQ87" s="941" t="str">
        <f t="shared" si="66"/>
        <v/>
      </c>
      <c r="HR87" s="941" t="str">
        <f xml:space="preserve"> IF(SUM(HR36)&gt;0,  IF(IC6="R",SUM($C36)^2*SUM(HS36)/SUM(HR36),SUM($C36)^2*SUM(HS36)*(1-SUM(HS36))/(SUM(HR36)-1)),"")</f>
        <v/>
      </c>
      <c r="HS87" s="941"/>
      <c r="HT87" s="941"/>
      <c r="HU87" s="941" t="str">
        <f t="shared" si="90"/>
        <v/>
      </c>
      <c r="HV87" s="941" t="str">
        <f xml:space="preserve"> IF(SUM(HV36)&gt;0,  IF(IC6="R",SUM($C36)^2*SUM(HW36)/SUM(HV36),SUM($C36)^2*SUM(HW36)*(1-SUM(HW36))/(SUM(HV36)-1)),"")</f>
        <v/>
      </c>
      <c r="HW87" s="941"/>
      <c r="HX87" s="959"/>
      <c r="HZ87" s="958"/>
      <c r="IA87" s="941"/>
      <c r="IB87" s="941" t="str">
        <f t="shared" si="67"/>
        <v/>
      </c>
      <c r="IC87" s="941" t="str">
        <f xml:space="preserve"> IF(SUM(IC36)&gt;0,  IF(IN6="R",SUM($C36)^2*SUM(ID36)/SUM(IC36),SUM($C36)^2*SUM(ID36)*(1-SUM(ID36))/(SUM(IC36)-1)),"")</f>
        <v/>
      </c>
      <c r="ID87" s="941"/>
      <c r="IE87" s="941"/>
      <c r="IF87" s="941" t="str">
        <f t="shared" si="91"/>
        <v/>
      </c>
      <c r="IG87" s="941" t="str">
        <f xml:space="preserve"> IF(SUM(IG36)&gt;0,  IF(IN6="R",SUM($C36)^2*SUM(IH36)/SUM(IG36),SUM($C36)^2*SUM(IH36)*(1-SUM(IH36))/(SUM(IG36)-1)),"")</f>
        <v/>
      </c>
      <c r="IH87" s="941"/>
      <c r="II87" s="959"/>
    </row>
    <row r="88" spans="3:243" hidden="1" x14ac:dyDescent="0.2">
      <c r="C88" s="958"/>
      <c r="D88" s="941"/>
      <c r="E88" s="941" t="str">
        <f t="shared" si="47"/>
        <v/>
      </c>
      <c r="F88" s="941" t="str">
        <f xml:space="preserve"> IF(SUM(F37)&gt;0,  IF(Q6="R",SUM($C37)^2*SUM(G37)/SUM(F37),SUM($C37)^2*SUM(G37)*(1-SUM(G37))/(SUM(F37)-1)),"")</f>
        <v/>
      </c>
      <c r="G88" s="941"/>
      <c r="H88" s="941"/>
      <c r="I88" s="941" t="str">
        <f t="shared" si="68"/>
        <v/>
      </c>
      <c r="J88" s="941" t="str">
        <f xml:space="preserve"> IF(SUM(J37)&gt;0,  IF(Q6="R",SUM($C37)^2*SUM(K37)/SUM(J37),SUM($C37)^2*SUM(K37)*(1-SUM(K37))/(SUM(J37)-1)),"")</f>
        <v/>
      </c>
      <c r="K88" s="941"/>
      <c r="L88" s="959"/>
      <c r="M88" t="str">
        <f t="shared" si="69"/>
        <v/>
      </c>
      <c r="N88" s="958"/>
      <c r="O88" s="941"/>
      <c r="P88" s="941" t="str">
        <f t="shared" si="48"/>
        <v/>
      </c>
      <c r="Q88" s="941" t="str">
        <f xml:space="preserve"> IF(SUM(Q37)&gt;0,  IF(AB6="R",SUM($C37)^2*SUM(R37)/SUM(Q37),SUM($C37)^2*SUM(R37)*(1-SUM(R37))/(SUM(Q37)-1)),"")</f>
        <v/>
      </c>
      <c r="R88" s="941"/>
      <c r="S88" s="941"/>
      <c r="T88" s="941" t="str">
        <f t="shared" si="70"/>
        <v/>
      </c>
      <c r="U88" s="941" t="str">
        <f xml:space="preserve"> IF(SUM(U37)&gt;0,  IF(AB6="R",SUM($C37)^2*SUM(V37)/SUM(U37),SUM($C37)^2*SUM(V37)*(1-SUM(V37))/(SUM(U37)-1)),"")</f>
        <v/>
      </c>
      <c r="V88" s="941"/>
      <c r="W88" s="959"/>
      <c r="Y88" s="958"/>
      <c r="Z88" s="941"/>
      <c r="AA88" s="941" t="str">
        <f t="shared" si="49"/>
        <v/>
      </c>
      <c r="AB88" s="941" t="str">
        <f xml:space="preserve"> IF(SUM(AB37)&gt;0,  IF(AM6="R",SUM($C37)^2*SUM(AC37)/SUM(AB37),SUM($C37)^2*SUM(AC37)*(1-SUM(AC37))/(SUM(AB37)-1)),"")</f>
        <v/>
      </c>
      <c r="AC88" s="941"/>
      <c r="AD88" s="941"/>
      <c r="AE88" s="941" t="str">
        <f t="shared" si="71"/>
        <v/>
      </c>
      <c r="AF88" s="941" t="str">
        <f xml:space="preserve"> IF(SUM(AF37)&gt;0,  IF(AM6="R",SUM($C37)^2*SUM(AG37)/SUM(AF37),SUM($C37)^2*SUM(AG37)*(1-SUM(AG37))/(SUM(AF37)-1)),"")</f>
        <v/>
      </c>
      <c r="AG88" s="941"/>
      <c r="AH88" s="959"/>
      <c r="AJ88" s="958"/>
      <c r="AK88" s="941"/>
      <c r="AL88" s="941" t="str">
        <f t="shared" si="50"/>
        <v/>
      </c>
      <c r="AM88" s="941" t="str">
        <f xml:space="preserve"> IF(SUM(AM37)&gt;0,  IF(AX6="R",SUM($C37)^2*SUM(AN37)/SUM(AM37),SUM($C37)^2*SUM(AN37)*(1-SUM(AN37))/(SUM(AM37)-1)),"")</f>
        <v/>
      </c>
      <c r="AN88" s="941"/>
      <c r="AO88" s="941"/>
      <c r="AP88" s="941" t="str">
        <f t="shared" si="72"/>
        <v/>
      </c>
      <c r="AQ88" s="941" t="str">
        <f xml:space="preserve"> IF(SUM(AQ37)&gt;0,  IF(AX6="R",SUM($C37)^2*SUM(AR37)/SUM(AQ37),SUM($C37)^2*SUM(AR37)*(1-SUM(AR37))/(SUM(AQ37)-1)),"")</f>
        <v/>
      </c>
      <c r="AR88" s="941"/>
      <c r="AS88" s="959"/>
      <c r="AU88" s="958"/>
      <c r="AV88" s="941"/>
      <c r="AW88" s="941" t="str">
        <f t="shared" si="51"/>
        <v/>
      </c>
      <c r="AX88" s="941" t="str">
        <f xml:space="preserve"> IF(SUM(AX37)&gt;0,  IF(BI6="R",SUM($C37)^2*SUM(AY37)/SUM(AX37),SUM($C37)^2*SUM(AY37)*(1-SUM(AY37))/(SUM(AX37)-1)),"")</f>
        <v/>
      </c>
      <c r="AY88" s="941"/>
      <c r="AZ88" s="941"/>
      <c r="BA88" s="941" t="str">
        <f t="shared" si="73"/>
        <v/>
      </c>
      <c r="BB88" s="941" t="str">
        <f xml:space="preserve"> IF(SUM(BB37)&gt;0,  IF(BI6="R",SUM($C37)^2*SUM(BC37)/SUM(BB37),SUM($C37)^2*SUM(BC37)*(1-SUM(BC37))/(SUM(BB37)-1)),"")</f>
        <v/>
      </c>
      <c r="BC88" s="941"/>
      <c r="BD88" s="959"/>
      <c r="BF88" s="958"/>
      <c r="BG88" s="941"/>
      <c r="BH88" s="941" t="str">
        <f t="shared" si="52"/>
        <v/>
      </c>
      <c r="BI88" s="941" t="str">
        <f xml:space="preserve"> IF(SUM(BI37)&gt;0,  IF(BT6="R",SUM($C37)^2*SUM(BJ37)/SUM(BI37),SUM($C37)^2*SUM(BJ37)*(1-SUM(BJ37))/(SUM(BI37)-1)),"")</f>
        <v/>
      </c>
      <c r="BJ88" s="941"/>
      <c r="BK88" s="941"/>
      <c r="BL88" s="941" t="str">
        <f t="shared" si="74"/>
        <v/>
      </c>
      <c r="BM88" s="941" t="str">
        <f xml:space="preserve"> IF(SUM(BM37)&gt;0,  IF(BT6="R",SUM($C37)^2*SUM(BN37)/SUM(BM37),SUM($C37)^2*SUM(BN37)*(1-SUM(BN37))/(SUM(BM37)-1)),"")</f>
        <v/>
      </c>
      <c r="BN88" s="941"/>
      <c r="BO88" s="959"/>
      <c r="BQ88" s="958"/>
      <c r="BR88" s="941"/>
      <c r="BS88" s="941" t="str">
        <f t="shared" si="53"/>
        <v/>
      </c>
      <c r="BT88" s="941" t="str">
        <f xml:space="preserve"> IF(SUM(BT37)&gt;0,  IF(CE6="R",SUM($C37)^2*SUM(BU37)/SUM(BT37),SUM($C37)^2*SUM(BU37)*(1-SUM(BU37))/(SUM(BT37)-1)),"")</f>
        <v/>
      </c>
      <c r="BU88" s="941"/>
      <c r="BV88" s="941"/>
      <c r="BW88" s="941" t="str">
        <f t="shared" si="75"/>
        <v/>
      </c>
      <c r="BX88" s="941" t="str">
        <f xml:space="preserve"> IF(SUM(BX37)&gt;0,  IF(CE6="R",SUM($C37)^2*SUM(BY37)/SUM(BX37),SUM($C37)^2*SUM(BY37)*(1-SUM(BY37))/(SUM(BX37)-1)),"")</f>
        <v/>
      </c>
      <c r="BY88" s="941"/>
      <c r="BZ88" s="959"/>
      <c r="CB88" s="958"/>
      <c r="CC88" s="941"/>
      <c r="CD88" s="941" t="str">
        <f t="shared" si="54"/>
        <v/>
      </c>
      <c r="CE88" s="941" t="str">
        <f xml:space="preserve"> IF(SUM(CE37)&gt;0,  IF(CP6="R",SUM($C37)^2*SUM(CF37)/SUM(CE37),SUM($C37)^2*SUM(CF37)*(1-SUM(CF37))/(SUM(CE37)-1)),"")</f>
        <v/>
      </c>
      <c r="CF88" s="941"/>
      <c r="CG88" s="941"/>
      <c r="CH88" s="941" t="str">
        <f t="shared" si="76"/>
        <v/>
      </c>
      <c r="CI88" s="941" t="str">
        <f xml:space="preserve"> IF(SUM(CI37)&gt;0,  IF(CP6="R",SUM($C37)^2*SUM(CJ37)/SUM(CI37),SUM($C37)^2*SUM(CJ37)*(1-SUM(CJ37))/(SUM(CI37)-1)),"")</f>
        <v/>
      </c>
      <c r="CJ88" s="941"/>
      <c r="CK88" s="959"/>
      <c r="CM88" s="958"/>
      <c r="CN88" s="941"/>
      <c r="CO88" s="941" t="str">
        <f t="shared" si="55"/>
        <v/>
      </c>
      <c r="CP88" s="941" t="str">
        <f xml:space="preserve"> IF(SUM(CP37)&gt;0,  IF(DA6="R",SUM($C37)^2*SUM(CQ37)/SUM(CP37),SUM($C37)^2*SUM(CQ37)*(1-SUM(CQ37))/(SUM(CP37)-1)),"")</f>
        <v/>
      </c>
      <c r="CQ88" s="941"/>
      <c r="CR88" s="941"/>
      <c r="CS88" s="941" t="str">
        <f t="shared" si="77"/>
        <v/>
      </c>
      <c r="CT88" s="941" t="str">
        <f xml:space="preserve"> IF(SUM(CT37)&gt;0,  IF(DA6="R",SUM($C37)^2*SUM(CU37)/SUM(CT37),SUM($C37)^2*SUM(CU37)*(1-SUM(CU37))/(SUM(CT37)-1)),"")</f>
        <v/>
      </c>
      <c r="CU88" s="941"/>
      <c r="CV88" s="959"/>
      <c r="CW88" t="str">
        <f t="shared" si="78"/>
        <v/>
      </c>
      <c r="CX88" s="958"/>
      <c r="CY88" s="941"/>
      <c r="CZ88" s="941" t="str">
        <f t="shared" si="56"/>
        <v/>
      </c>
      <c r="DA88" s="941" t="str">
        <f xml:space="preserve"> IF(SUM(DA37)&gt;0,  IF(DL6="R",SUM($C37)^2*SUM(DB37)/SUM(DA37),SUM($C37)^2*SUM(DB37)*(1-SUM(DB37))/(SUM(DA37)-1)),"")</f>
        <v/>
      </c>
      <c r="DB88" s="941"/>
      <c r="DC88" s="941"/>
      <c r="DD88" s="941" t="str">
        <f t="shared" si="79"/>
        <v/>
      </c>
      <c r="DE88" s="941" t="str">
        <f xml:space="preserve"> IF(SUM(DE37)&gt;0,  IF(DL6="R",SUM($C37)^2*SUM(DF37)/SUM(DE37),SUM($C37)^2*SUM(DF37)*(1-SUM(DF37))/(SUM(DE37)-1)),"")</f>
        <v/>
      </c>
      <c r="DF88" s="941"/>
      <c r="DG88" s="959"/>
      <c r="DI88" s="958"/>
      <c r="DJ88" s="941"/>
      <c r="DK88" s="941" t="str">
        <f t="shared" si="57"/>
        <v/>
      </c>
      <c r="DL88" s="941" t="str">
        <f xml:space="preserve"> IF(SUM(DL37)&gt;0,  IF(DW6="R",SUM($C37)^2*SUM(DM37)/SUM(DL37),SUM($C37)^2*SUM(DM37)*(1-SUM(DM37))/(SUM(DL37)-1)),"")</f>
        <v/>
      </c>
      <c r="DM88" s="941"/>
      <c r="DN88" s="941"/>
      <c r="DO88" s="941" t="str">
        <f t="shared" si="80"/>
        <v/>
      </c>
      <c r="DP88" s="941" t="str">
        <f xml:space="preserve"> IF(SUM(DP37)&gt;0,  IF(DW6="R",SUM($C37)^2*SUM(DQ37)/SUM(DP37),SUM($C37)^2*SUM(DQ37)*(1-SUM(DQ37))/(SUM(DP37)-1)),"")</f>
        <v/>
      </c>
      <c r="DQ88" s="941"/>
      <c r="DR88" s="959"/>
      <c r="DT88" s="958"/>
      <c r="DU88" s="941"/>
      <c r="DV88" s="941" t="str">
        <f t="shared" si="58"/>
        <v/>
      </c>
      <c r="DW88" s="941" t="str">
        <f xml:space="preserve"> IF(SUM(DW37)&gt;0,  IF(EH6="R",SUM($C37)^2*SUM(DX37)/SUM(DW37),SUM($C37)^2*SUM(DX37)*(1-SUM(DX37))/(SUM(DW37)-1)),"")</f>
        <v/>
      </c>
      <c r="DX88" s="941"/>
      <c r="DY88" s="941"/>
      <c r="DZ88" s="941" t="str">
        <f t="shared" si="81"/>
        <v/>
      </c>
      <c r="EA88" s="941" t="str">
        <f xml:space="preserve"> IF(SUM(EA37)&gt;0,  IF(EH6="R",SUM($C37)^2*SUM(EB37)/SUM(EA37),SUM($C37)^2*SUM(EB37)*(1-SUM(EB37))/(SUM(EA37)-1)),"")</f>
        <v/>
      </c>
      <c r="EB88" s="941"/>
      <c r="EC88" s="959"/>
      <c r="EE88" s="958"/>
      <c r="EF88" s="941"/>
      <c r="EG88" s="941" t="str">
        <f t="shared" si="59"/>
        <v/>
      </c>
      <c r="EH88" s="941" t="str">
        <f xml:space="preserve"> IF(SUM(EH37)&gt;0,  IF(ES6="R",SUM($C37)^2*SUM(EI37)/SUM(EH37),SUM($C37)^2*SUM(EI37)*(1-SUM(EI37))/(SUM(EH37)-1)),"")</f>
        <v/>
      </c>
      <c r="EI88" s="941"/>
      <c r="EJ88" s="941"/>
      <c r="EK88" s="941" t="str">
        <f t="shared" si="82"/>
        <v/>
      </c>
      <c r="EL88" s="941" t="str">
        <f xml:space="preserve"> IF(SUM(EL37)&gt;0,  IF(ES6="R",SUM($C37)^2*SUM(EM37)/SUM(EL37),SUM($C37)^2*SUM(EM37)*(1-SUM(EM37))/(SUM(EL37)-1)),"")</f>
        <v/>
      </c>
      <c r="EM88" s="941"/>
      <c r="EN88" s="959"/>
      <c r="EP88" s="958"/>
      <c r="EQ88" s="941"/>
      <c r="ER88" s="941" t="str">
        <f t="shared" si="60"/>
        <v/>
      </c>
      <c r="ES88" s="941" t="str">
        <f xml:space="preserve"> IF(SUM(ES37)&gt;0,  IF(FD6="R",SUM($C37)^2*SUM(ET37)/SUM(ES37),SUM($C37)^2*SUM(ET37)*(1-SUM(ET37))/(SUM(ES37)-1)),"")</f>
        <v/>
      </c>
      <c r="ET88" s="941"/>
      <c r="EU88" s="941"/>
      <c r="EV88" s="941" t="str">
        <f t="shared" si="83"/>
        <v/>
      </c>
      <c r="EW88" s="941" t="str">
        <f xml:space="preserve"> IF(SUM(EW37)&gt;0,  IF(FD6="R",SUM($C37)^2*SUM(EX37)/SUM(EW37),SUM($C37)^2*SUM(EX37)*(1-SUM(EX37))/(SUM(EW37)-1)),"")</f>
        <v/>
      </c>
      <c r="EX88" s="941"/>
      <c r="EY88" s="959"/>
      <c r="FA88" s="958"/>
      <c r="FB88" s="941"/>
      <c r="FC88" s="941" t="str">
        <f t="shared" si="61"/>
        <v/>
      </c>
      <c r="FD88" s="941" t="str">
        <f xml:space="preserve"> IF(SUM(FD37)&gt;0,  IF(FO6="R",SUM($C37)^2*SUM(FE37)/SUM(FD37),SUM($C37)^2*SUM(FE37)*(1-SUM(FE37))/(SUM(FD37)-1)),"")</f>
        <v/>
      </c>
      <c r="FE88" s="941"/>
      <c r="FF88" s="941"/>
      <c r="FG88" s="941" t="str">
        <f t="shared" si="84"/>
        <v/>
      </c>
      <c r="FH88" s="941" t="str">
        <f xml:space="preserve"> IF(SUM(FH37)&gt;0,  IF(FO6="R",SUM($C37)^2*SUM(FI37)/SUM(FH37),SUM($C37)^2*SUM(FI37)*(1-SUM(FI37))/(SUM(FH37)-1)),"")</f>
        <v/>
      </c>
      <c r="FI88" s="941"/>
      <c r="FJ88" s="959"/>
      <c r="FL88" s="958"/>
      <c r="FM88" s="941"/>
      <c r="FN88" s="941" t="str">
        <f t="shared" si="62"/>
        <v/>
      </c>
      <c r="FO88" s="941" t="str">
        <f xml:space="preserve"> IF(SUM(FO37)&gt;0,  IF(FZ6="R",SUM($C37)^2*SUM(FP37)/SUM(FO37),SUM($C37)^2*SUM(FP37)*(1-SUM(FP37))/(SUM(FO37)-1)),"")</f>
        <v/>
      </c>
      <c r="FP88" s="941"/>
      <c r="FQ88" s="941"/>
      <c r="FR88" s="941" t="str">
        <f t="shared" si="85"/>
        <v/>
      </c>
      <c r="FS88" s="941" t="str">
        <f xml:space="preserve"> IF(SUM(FS37)&gt;0,  IF(FZ6="R",SUM($C37)^2*SUM(FT37)/SUM(FS37),SUM($C37)^2*SUM(FT37)*(1-SUM(FT37))/(SUM(FS37)-1)),"")</f>
        <v/>
      </c>
      <c r="FT88" s="941"/>
      <c r="FU88" s="959"/>
      <c r="FW88" s="958"/>
      <c r="FX88" s="941"/>
      <c r="FY88" s="941" t="str">
        <f t="shared" si="63"/>
        <v/>
      </c>
      <c r="FZ88" s="941" t="str">
        <f xml:space="preserve"> IF(SUM(FZ37)&gt;0,  IF(GK6="R",SUM($C37)^2*SUM(GA37)/SUM(FZ37),SUM($C37)^2*SUM(GA37)*(1-SUM(GA37))/(SUM(FZ37)-1)),"")</f>
        <v/>
      </c>
      <c r="GA88" s="941"/>
      <c r="GB88" s="941"/>
      <c r="GC88" s="941" t="str">
        <f t="shared" si="86"/>
        <v/>
      </c>
      <c r="GD88" s="941" t="str">
        <f xml:space="preserve"> IF(SUM(GD37)&gt;0,  IF(GK6="R",SUM($C37)^2*SUM(GE37)/SUM(GD37),SUM($C37)^2*SUM(GE37)*(1-SUM(GE37))/(SUM(GD37)-1)),"")</f>
        <v/>
      </c>
      <c r="GE88" s="941"/>
      <c r="GF88" s="959"/>
      <c r="GH88" s="958"/>
      <c r="GI88" s="941"/>
      <c r="GJ88" s="941" t="str">
        <f t="shared" si="46"/>
        <v/>
      </c>
      <c r="GK88" s="941" t="str">
        <f xml:space="preserve"> IF(SUM(GK37)&gt;0,  IF(GV6="R",SUM($C37)^2*SUM(GL37)/SUM(GK37),SUM($C37)^2*SUM(GL37)*(1-SUM(GL37))/(SUM(GK37)-1)),"")</f>
        <v/>
      </c>
      <c r="GL88" s="941"/>
      <c r="GM88" s="941"/>
      <c r="GN88" s="941" t="str">
        <f t="shared" si="87"/>
        <v/>
      </c>
      <c r="GO88" s="941" t="str">
        <f xml:space="preserve"> IF(SUM(GO37)&gt;0,  IF(GV6="R",SUM($C37)^2*SUM(GP37)/SUM(GO37),SUM($C37)^2*SUM(GP37)*(1-SUM(GP37))/(SUM(GO37)-1)),"")</f>
        <v/>
      </c>
      <c r="GP88" s="941"/>
      <c r="GQ88" s="959"/>
      <c r="GS88" s="958"/>
      <c r="GT88" s="941"/>
      <c r="GU88" s="941" t="str">
        <f t="shared" si="64"/>
        <v/>
      </c>
      <c r="GV88" s="941" t="str">
        <f xml:space="preserve"> IF(SUM(GV37)&gt;0,  IF(HG6="R",SUM($C37)^2*SUM(GW37)/SUM(GV37),SUM($C37)^2*SUM(GW37)*(1-SUM(GW37))/(SUM(GV37)-1)),"")</f>
        <v/>
      </c>
      <c r="GW88" s="941"/>
      <c r="GX88" s="941"/>
      <c r="GY88" s="941" t="str">
        <f t="shared" si="88"/>
        <v/>
      </c>
      <c r="GZ88" s="941" t="str">
        <f xml:space="preserve"> IF(SUM(GZ37)&gt;0,  IF(HG6="R",SUM($C37)^2*SUM(HA37)/SUM(GZ37),SUM($C37)^2*SUM(HA37)*(1-SUM(HA37))/(SUM(GZ37)-1)),"")</f>
        <v/>
      </c>
      <c r="HA88" s="941"/>
      <c r="HB88" s="959"/>
      <c r="HD88" s="958"/>
      <c r="HE88" s="941"/>
      <c r="HF88" s="941" t="str">
        <f t="shared" si="65"/>
        <v/>
      </c>
      <c r="HG88" s="941" t="str">
        <f xml:space="preserve"> IF(SUM(HG37)&gt;0,  IF(HR6="R",SUM($C37)^2*SUM(HH37)/SUM(HG37),SUM($C37)^2*SUM(HH37)*(1-SUM(HH37))/(SUM(HG37)-1)),"")</f>
        <v/>
      </c>
      <c r="HH88" s="941"/>
      <c r="HI88" s="941"/>
      <c r="HJ88" s="941" t="str">
        <f t="shared" si="89"/>
        <v/>
      </c>
      <c r="HK88" s="941" t="str">
        <f xml:space="preserve"> IF(SUM(HK37)&gt;0,  IF(HR6="R",SUM($C37)^2*SUM(HL37)/SUM(HK37),SUM($C37)^2*SUM(HL37)*(1-SUM(HL37))/(SUM(HK37)-1)),"")</f>
        <v/>
      </c>
      <c r="HL88" s="941"/>
      <c r="HM88" s="959"/>
      <c r="HO88" s="958"/>
      <c r="HP88" s="941"/>
      <c r="HQ88" s="941" t="str">
        <f t="shared" si="66"/>
        <v/>
      </c>
      <c r="HR88" s="941" t="str">
        <f xml:space="preserve"> IF(SUM(HR37)&gt;0,  IF(IC6="R",SUM($C37)^2*SUM(HS37)/SUM(HR37),SUM($C37)^2*SUM(HS37)*(1-SUM(HS37))/(SUM(HR37)-1)),"")</f>
        <v/>
      </c>
      <c r="HS88" s="941"/>
      <c r="HT88" s="941"/>
      <c r="HU88" s="941" t="str">
        <f t="shared" si="90"/>
        <v/>
      </c>
      <c r="HV88" s="941" t="str">
        <f xml:space="preserve"> IF(SUM(HV37)&gt;0,  IF(IC6="R",SUM($C37)^2*SUM(HW37)/SUM(HV37),SUM($C37)^2*SUM(HW37)*(1-SUM(HW37))/(SUM(HV37)-1)),"")</f>
        <v/>
      </c>
      <c r="HW88" s="941"/>
      <c r="HX88" s="959"/>
      <c r="HZ88" s="958"/>
      <c r="IA88" s="941"/>
      <c r="IB88" s="941" t="str">
        <f t="shared" si="67"/>
        <v/>
      </c>
      <c r="IC88" s="941" t="str">
        <f xml:space="preserve"> IF(SUM(IC37)&gt;0,  IF(IN6="R",SUM($C37)^2*SUM(ID37)/SUM(IC37),SUM($C37)^2*SUM(ID37)*(1-SUM(ID37))/(SUM(IC37)-1)),"")</f>
        <v/>
      </c>
      <c r="ID88" s="941"/>
      <c r="IE88" s="941"/>
      <c r="IF88" s="941" t="str">
        <f t="shared" si="91"/>
        <v/>
      </c>
      <c r="IG88" s="941" t="str">
        <f xml:space="preserve"> IF(SUM(IG37)&gt;0,  IF(IN6="R",SUM($C37)^2*SUM(IH37)/SUM(IG37),SUM($C37)^2*SUM(IH37)*(1-SUM(IH37))/(SUM(IG37)-1)),"")</f>
        <v/>
      </c>
      <c r="IH88" s="941"/>
      <c r="II88" s="959"/>
    </row>
    <row r="89" spans="3:243" hidden="1" x14ac:dyDescent="0.2">
      <c r="C89" s="958"/>
      <c r="D89" s="941"/>
      <c r="E89" s="941" t="str">
        <f t="shared" si="47"/>
        <v/>
      </c>
      <c r="F89" s="941" t="str">
        <f xml:space="preserve"> IF(SUM(F38)&gt;0,  IF(Q6="R",SUM($C38)^2*SUM(G38)/SUM(F38),SUM($C38)^2*SUM(G38)*(1-SUM(G38))/(SUM(F38)-1)),"")</f>
        <v/>
      </c>
      <c r="G89" s="941"/>
      <c r="H89" s="941"/>
      <c r="I89" s="941" t="str">
        <f t="shared" si="68"/>
        <v/>
      </c>
      <c r="J89" s="941" t="str">
        <f xml:space="preserve"> IF(SUM(J38)&gt;0,  IF(Q6="R",SUM($C38)^2*SUM(K38)/SUM(J38),SUM($C38)^2*SUM(K38)*(1-SUM(K38))/(SUM(J38)-1)),"")</f>
        <v/>
      </c>
      <c r="K89" s="941"/>
      <c r="L89" s="959"/>
      <c r="M89" t="str">
        <f t="shared" si="69"/>
        <v/>
      </c>
      <c r="N89" s="958"/>
      <c r="O89" s="941"/>
      <c r="P89" s="941" t="str">
        <f t="shared" si="48"/>
        <v/>
      </c>
      <c r="Q89" s="941" t="str">
        <f xml:space="preserve"> IF(SUM(Q38)&gt;0,  IF(AB6="R",SUM($C38)^2*SUM(R38)/SUM(Q38),SUM($C38)^2*SUM(R38)*(1-SUM(R38))/(SUM(Q38)-1)),"")</f>
        <v/>
      </c>
      <c r="R89" s="941"/>
      <c r="S89" s="941"/>
      <c r="T89" s="941" t="str">
        <f t="shared" si="70"/>
        <v/>
      </c>
      <c r="U89" s="941" t="str">
        <f xml:space="preserve"> IF(SUM(U38)&gt;0,  IF(AB6="R",SUM($C38)^2*SUM(V38)/SUM(U38),SUM($C38)^2*SUM(V38)*(1-SUM(V38))/(SUM(U38)-1)),"")</f>
        <v/>
      </c>
      <c r="V89" s="941"/>
      <c r="W89" s="959"/>
      <c r="Y89" s="958"/>
      <c r="Z89" s="941"/>
      <c r="AA89" s="941" t="str">
        <f t="shared" si="49"/>
        <v/>
      </c>
      <c r="AB89" s="941" t="str">
        <f xml:space="preserve"> IF(SUM(AB38)&gt;0,  IF(AM6="R",SUM($C38)^2*SUM(AC38)/SUM(AB38),SUM($C38)^2*SUM(AC38)*(1-SUM(AC38))/(SUM(AB38)-1)),"")</f>
        <v/>
      </c>
      <c r="AC89" s="941"/>
      <c r="AD89" s="941"/>
      <c r="AE89" s="941" t="str">
        <f t="shared" si="71"/>
        <v/>
      </c>
      <c r="AF89" s="941" t="str">
        <f xml:space="preserve"> IF(SUM(AF38)&gt;0,  IF(AM6="R",SUM($C38)^2*SUM(AG38)/SUM(AF38),SUM($C38)^2*SUM(AG38)*(1-SUM(AG38))/(SUM(AF38)-1)),"")</f>
        <v/>
      </c>
      <c r="AG89" s="941"/>
      <c r="AH89" s="959"/>
      <c r="AJ89" s="958"/>
      <c r="AK89" s="941"/>
      <c r="AL89" s="941" t="str">
        <f t="shared" si="50"/>
        <v/>
      </c>
      <c r="AM89" s="941" t="str">
        <f xml:space="preserve"> IF(SUM(AM38)&gt;0,  IF(AX6="R",SUM($C38)^2*SUM(AN38)/SUM(AM38),SUM($C38)^2*SUM(AN38)*(1-SUM(AN38))/(SUM(AM38)-1)),"")</f>
        <v/>
      </c>
      <c r="AN89" s="941"/>
      <c r="AO89" s="941"/>
      <c r="AP89" s="941" t="str">
        <f t="shared" si="72"/>
        <v/>
      </c>
      <c r="AQ89" s="941" t="str">
        <f xml:space="preserve"> IF(SUM(AQ38)&gt;0,  IF(AX6="R",SUM($C38)^2*SUM(AR38)/SUM(AQ38),SUM($C38)^2*SUM(AR38)*(1-SUM(AR38))/(SUM(AQ38)-1)),"")</f>
        <v/>
      </c>
      <c r="AR89" s="941"/>
      <c r="AS89" s="959"/>
      <c r="AU89" s="958"/>
      <c r="AV89" s="941"/>
      <c r="AW89" s="941" t="str">
        <f t="shared" si="51"/>
        <v/>
      </c>
      <c r="AX89" s="941" t="str">
        <f xml:space="preserve"> IF(SUM(AX38)&gt;0,  IF(BI6="R",SUM($C38)^2*SUM(AY38)/SUM(AX38),SUM($C38)^2*SUM(AY38)*(1-SUM(AY38))/(SUM(AX38)-1)),"")</f>
        <v/>
      </c>
      <c r="AY89" s="941"/>
      <c r="AZ89" s="941"/>
      <c r="BA89" s="941" t="str">
        <f t="shared" si="73"/>
        <v/>
      </c>
      <c r="BB89" s="941" t="str">
        <f xml:space="preserve"> IF(SUM(BB38)&gt;0,  IF(BI6="R",SUM($C38)^2*SUM(BC38)/SUM(BB38),SUM($C38)^2*SUM(BC38)*(1-SUM(BC38))/(SUM(BB38)-1)),"")</f>
        <v/>
      </c>
      <c r="BC89" s="941"/>
      <c r="BD89" s="959"/>
      <c r="BF89" s="958"/>
      <c r="BG89" s="941"/>
      <c r="BH89" s="941" t="str">
        <f t="shared" si="52"/>
        <v/>
      </c>
      <c r="BI89" s="941" t="str">
        <f xml:space="preserve"> IF(SUM(BI38)&gt;0,  IF(BT6="R",SUM($C38)^2*SUM(BJ38)/SUM(BI38),SUM($C38)^2*SUM(BJ38)*(1-SUM(BJ38))/(SUM(BI38)-1)),"")</f>
        <v/>
      </c>
      <c r="BJ89" s="941"/>
      <c r="BK89" s="941"/>
      <c r="BL89" s="941" t="str">
        <f t="shared" si="74"/>
        <v/>
      </c>
      <c r="BM89" s="941" t="str">
        <f xml:space="preserve"> IF(SUM(BM38)&gt;0,  IF(BT6="R",SUM($C38)^2*SUM(BN38)/SUM(BM38),SUM($C38)^2*SUM(BN38)*(1-SUM(BN38))/(SUM(BM38)-1)),"")</f>
        <v/>
      </c>
      <c r="BN89" s="941"/>
      <c r="BO89" s="959"/>
      <c r="BQ89" s="958"/>
      <c r="BR89" s="941"/>
      <c r="BS89" s="941" t="str">
        <f t="shared" si="53"/>
        <v/>
      </c>
      <c r="BT89" s="941" t="str">
        <f xml:space="preserve"> IF(SUM(BT38)&gt;0,  IF(CE6="R",SUM($C38)^2*SUM(BU38)/SUM(BT38),SUM($C38)^2*SUM(BU38)*(1-SUM(BU38))/(SUM(BT38)-1)),"")</f>
        <v/>
      </c>
      <c r="BU89" s="941"/>
      <c r="BV89" s="941"/>
      <c r="BW89" s="941" t="str">
        <f t="shared" si="75"/>
        <v/>
      </c>
      <c r="BX89" s="941" t="str">
        <f xml:space="preserve"> IF(SUM(BX38)&gt;0,  IF(CE6="R",SUM($C38)^2*SUM(BY38)/SUM(BX38),SUM($C38)^2*SUM(BY38)*(1-SUM(BY38))/(SUM(BX38)-1)),"")</f>
        <v/>
      </c>
      <c r="BY89" s="941"/>
      <c r="BZ89" s="959"/>
      <c r="CB89" s="958"/>
      <c r="CC89" s="941"/>
      <c r="CD89" s="941" t="str">
        <f t="shared" si="54"/>
        <v/>
      </c>
      <c r="CE89" s="941" t="str">
        <f xml:space="preserve"> IF(SUM(CE38)&gt;0,  IF(CP6="R",SUM($C38)^2*SUM(CF38)/SUM(CE38),SUM($C38)^2*SUM(CF38)*(1-SUM(CF38))/(SUM(CE38)-1)),"")</f>
        <v/>
      </c>
      <c r="CF89" s="941"/>
      <c r="CG89" s="941"/>
      <c r="CH89" s="941" t="str">
        <f t="shared" si="76"/>
        <v/>
      </c>
      <c r="CI89" s="941" t="str">
        <f xml:space="preserve"> IF(SUM(CI38)&gt;0,  IF(CP6="R",SUM($C38)^2*SUM(CJ38)/SUM(CI38),SUM($C38)^2*SUM(CJ38)*(1-SUM(CJ38))/(SUM(CI38)-1)),"")</f>
        <v/>
      </c>
      <c r="CJ89" s="941"/>
      <c r="CK89" s="959"/>
      <c r="CM89" s="958"/>
      <c r="CN89" s="941"/>
      <c r="CO89" s="941" t="str">
        <f t="shared" si="55"/>
        <v/>
      </c>
      <c r="CP89" s="941" t="str">
        <f xml:space="preserve"> IF(SUM(CP38)&gt;0,  IF(DA6="R",SUM($C38)^2*SUM(CQ38)/SUM(CP38),SUM($C38)^2*SUM(CQ38)*(1-SUM(CQ38))/(SUM(CP38)-1)),"")</f>
        <v/>
      </c>
      <c r="CQ89" s="941"/>
      <c r="CR89" s="941"/>
      <c r="CS89" s="941" t="str">
        <f t="shared" si="77"/>
        <v/>
      </c>
      <c r="CT89" s="941" t="str">
        <f xml:space="preserve"> IF(SUM(CT38)&gt;0,  IF(DA6="R",SUM($C38)^2*SUM(CU38)/SUM(CT38),SUM($C38)^2*SUM(CU38)*(1-SUM(CU38))/(SUM(CT38)-1)),"")</f>
        <v/>
      </c>
      <c r="CU89" s="941"/>
      <c r="CV89" s="959"/>
      <c r="CW89" t="str">
        <f t="shared" si="78"/>
        <v/>
      </c>
      <c r="CX89" s="958"/>
      <c r="CY89" s="941"/>
      <c r="CZ89" s="941" t="str">
        <f t="shared" si="56"/>
        <v/>
      </c>
      <c r="DA89" s="941" t="str">
        <f xml:space="preserve"> IF(SUM(DA38)&gt;0,  IF(DL6="R",SUM($C38)^2*SUM(DB38)/SUM(DA38),SUM($C38)^2*SUM(DB38)*(1-SUM(DB38))/(SUM(DA38)-1)),"")</f>
        <v/>
      </c>
      <c r="DB89" s="941"/>
      <c r="DC89" s="941"/>
      <c r="DD89" s="941" t="str">
        <f t="shared" si="79"/>
        <v/>
      </c>
      <c r="DE89" s="941" t="str">
        <f xml:space="preserve"> IF(SUM(DE38)&gt;0,  IF(DL6="R",SUM($C38)^2*SUM(DF38)/SUM(DE38),SUM($C38)^2*SUM(DF38)*(1-SUM(DF38))/(SUM(DE38)-1)),"")</f>
        <v/>
      </c>
      <c r="DF89" s="941"/>
      <c r="DG89" s="959"/>
      <c r="DI89" s="958"/>
      <c r="DJ89" s="941"/>
      <c r="DK89" s="941" t="str">
        <f t="shared" si="57"/>
        <v/>
      </c>
      <c r="DL89" s="941" t="str">
        <f xml:space="preserve"> IF(SUM(DL38)&gt;0,  IF(DW6="R",SUM($C38)^2*SUM(DM38)/SUM(DL38),SUM($C38)^2*SUM(DM38)*(1-SUM(DM38))/(SUM(DL38)-1)),"")</f>
        <v/>
      </c>
      <c r="DM89" s="941"/>
      <c r="DN89" s="941"/>
      <c r="DO89" s="941" t="str">
        <f t="shared" si="80"/>
        <v/>
      </c>
      <c r="DP89" s="941" t="str">
        <f xml:space="preserve"> IF(SUM(DP38)&gt;0,  IF(DW6="R",SUM($C38)^2*SUM(DQ38)/SUM(DP38),SUM($C38)^2*SUM(DQ38)*(1-SUM(DQ38))/(SUM(DP38)-1)),"")</f>
        <v/>
      </c>
      <c r="DQ89" s="941"/>
      <c r="DR89" s="959"/>
      <c r="DT89" s="958"/>
      <c r="DU89" s="941"/>
      <c r="DV89" s="941" t="str">
        <f t="shared" si="58"/>
        <v/>
      </c>
      <c r="DW89" s="941" t="str">
        <f xml:space="preserve"> IF(SUM(DW38)&gt;0,  IF(EH6="R",SUM($C38)^2*SUM(DX38)/SUM(DW38),SUM($C38)^2*SUM(DX38)*(1-SUM(DX38))/(SUM(DW38)-1)),"")</f>
        <v/>
      </c>
      <c r="DX89" s="941"/>
      <c r="DY89" s="941"/>
      <c r="DZ89" s="941" t="str">
        <f t="shared" si="81"/>
        <v/>
      </c>
      <c r="EA89" s="941" t="str">
        <f xml:space="preserve"> IF(SUM(EA38)&gt;0,  IF(EH6="R",SUM($C38)^2*SUM(EB38)/SUM(EA38),SUM($C38)^2*SUM(EB38)*(1-SUM(EB38))/(SUM(EA38)-1)),"")</f>
        <v/>
      </c>
      <c r="EB89" s="941"/>
      <c r="EC89" s="959"/>
      <c r="EE89" s="958"/>
      <c r="EF89" s="941"/>
      <c r="EG89" s="941" t="str">
        <f t="shared" si="59"/>
        <v/>
      </c>
      <c r="EH89" s="941" t="str">
        <f xml:space="preserve"> IF(SUM(EH38)&gt;0,  IF(ES6="R",SUM($C38)^2*SUM(EI38)/SUM(EH38),SUM($C38)^2*SUM(EI38)*(1-SUM(EI38))/(SUM(EH38)-1)),"")</f>
        <v/>
      </c>
      <c r="EI89" s="941"/>
      <c r="EJ89" s="941"/>
      <c r="EK89" s="941" t="str">
        <f t="shared" si="82"/>
        <v/>
      </c>
      <c r="EL89" s="941" t="str">
        <f xml:space="preserve"> IF(SUM(EL38)&gt;0,  IF(ES6="R",SUM($C38)^2*SUM(EM38)/SUM(EL38),SUM($C38)^2*SUM(EM38)*(1-SUM(EM38))/(SUM(EL38)-1)),"")</f>
        <v/>
      </c>
      <c r="EM89" s="941"/>
      <c r="EN89" s="959"/>
      <c r="EP89" s="958"/>
      <c r="EQ89" s="941"/>
      <c r="ER89" s="941" t="str">
        <f t="shared" si="60"/>
        <v/>
      </c>
      <c r="ES89" s="941" t="str">
        <f xml:space="preserve"> IF(SUM(ES38)&gt;0,  IF(FD6="R",SUM($C38)^2*SUM(ET38)/SUM(ES38),SUM($C38)^2*SUM(ET38)*(1-SUM(ET38))/(SUM(ES38)-1)),"")</f>
        <v/>
      </c>
      <c r="ET89" s="941"/>
      <c r="EU89" s="941"/>
      <c r="EV89" s="941" t="str">
        <f t="shared" si="83"/>
        <v/>
      </c>
      <c r="EW89" s="941" t="str">
        <f xml:space="preserve"> IF(SUM(EW38)&gt;0,  IF(FD6="R",SUM($C38)^2*SUM(EX38)/SUM(EW38),SUM($C38)^2*SUM(EX38)*(1-SUM(EX38))/(SUM(EW38)-1)),"")</f>
        <v/>
      </c>
      <c r="EX89" s="941"/>
      <c r="EY89" s="959"/>
      <c r="FA89" s="958"/>
      <c r="FB89" s="941"/>
      <c r="FC89" s="941" t="str">
        <f t="shared" si="61"/>
        <v/>
      </c>
      <c r="FD89" s="941" t="str">
        <f xml:space="preserve"> IF(SUM(FD38)&gt;0,  IF(FO6="R",SUM($C38)^2*SUM(FE38)/SUM(FD38),SUM($C38)^2*SUM(FE38)*(1-SUM(FE38))/(SUM(FD38)-1)),"")</f>
        <v/>
      </c>
      <c r="FE89" s="941"/>
      <c r="FF89" s="941"/>
      <c r="FG89" s="941" t="str">
        <f t="shared" si="84"/>
        <v/>
      </c>
      <c r="FH89" s="941" t="str">
        <f xml:space="preserve"> IF(SUM(FH38)&gt;0,  IF(FO6="R",SUM($C38)^2*SUM(FI38)/SUM(FH38),SUM($C38)^2*SUM(FI38)*(1-SUM(FI38))/(SUM(FH38)-1)),"")</f>
        <v/>
      </c>
      <c r="FI89" s="941"/>
      <c r="FJ89" s="959"/>
      <c r="FL89" s="958"/>
      <c r="FM89" s="941"/>
      <c r="FN89" s="941" t="str">
        <f t="shared" si="62"/>
        <v/>
      </c>
      <c r="FO89" s="941" t="str">
        <f xml:space="preserve"> IF(SUM(FO38)&gt;0,  IF(FZ6="R",SUM($C38)^2*SUM(FP38)/SUM(FO38),SUM($C38)^2*SUM(FP38)*(1-SUM(FP38))/(SUM(FO38)-1)),"")</f>
        <v/>
      </c>
      <c r="FP89" s="941"/>
      <c r="FQ89" s="941"/>
      <c r="FR89" s="941" t="str">
        <f t="shared" si="85"/>
        <v/>
      </c>
      <c r="FS89" s="941" t="str">
        <f xml:space="preserve"> IF(SUM(FS38)&gt;0,  IF(FZ6="R",SUM($C38)^2*SUM(FT38)/SUM(FS38),SUM($C38)^2*SUM(FT38)*(1-SUM(FT38))/(SUM(FS38)-1)),"")</f>
        <v/>
      </c>
      <c r="FT89" s="941"/>
      <c r="FU89" s="959"/>
      <c r="FW89" s="958"/>
      <c r="FX89" s="941"/>
      <c r="FY89" s="941" t="str">
        <f t="shared" si="63"/>
        <v/>
      </c>
      <c r="FZ89" s="941" t="str">
        <f xml:space="preserve"> IF(SUM(FZ38)&gt;0,  IF(GK6="R",SUM($C38)^2*SUM(GA38)/SUM(FZ38),SUM($C38)^2*SUM(GA38)*(1-SUM(GA38))/(SUM(FZ38)-1)),"")</f>
        <v/>
      </c>
      <c r="GA89" s="941"/>
      <c r="GB89" s="941"/>
      <c r="GC89" s="941" t="str">
        <f t="shared" si="86"/>
        <v/>
      </c>
      <c r="GD89" s="941" t="str">
        <f xml:space="preserve"> IF(SUM(GD38)&gt;0,  IF(GK6="R",SUM($C38)^2*SUM(GE38)/SUM(GD38),SUM($C38)^2*SUM(GE38)*(1-SUM(GE38))/(SUM(GD38)-1)),"")</f>
        <v/>
      </c>
      <c r="GE89" s="941"/>
      <c r="GF89" s="959"/>
      <c r="GH89" s="958"/>
      <c r="GI89" s="941"/>
      <c r="GJ89" s="941" t="str">
        <f t="shared" si="46"/>
        <v/>
      </c>
      <c r="GK89" s="941" t="str">
        <f xml:space="preserve"> IF(SUM(GK38)&gt;0,  IF(GV6="R",SUM($C38)^2*SUM(GL38)/SUM(GK38),SUM($C38)^2*SUM(GL38)*(1-SUM(GL38))/(SUM(GK38)-1)),"")</f>
        <v/>
      </c>
      <c r="GL89" s="941"/>
      <c r="GM89" s="941"/>
      <c r="GN89" s="941" t="str">
        <f t="shared" si="87"/>
        <v/>
      </c>
      <c r="GO89" s="941" t="str">
        <f xml:space="preserve"> IF(SUM(GO38)&gt;0,  IF(GV6="R",SUM($C38)^2*SUM(GP38)/SUM(GO38),SUM($C38)^2*SUM(GP38)*(1-SUM(GP38))/(SUM(GO38)-1)),"")</f>
        <v/>
      </c>
      <c r="GP89" s="941"/>
      <c r="GQ89" s="959"/>
      <c r="GS89" s="958"/>
      <c r="GT89" s="941"/>
      <c r="GU89" s="941" t="str">
        <f t="shared" si="64"/>
        <v/>
      </c>
      <c r="GV89" s="941" t="str">
        <f xml:space="preserve"> IF(SUM(GV38)&gt;0,  IF(HG6="R",SUM($C38)^2*SUM(GW38)/SUM(GV38),SUM($C38)^2*SUM(GW38)*(1-SUM(GW38))/(SUM(GV38)-1)),"")</f>
        <v/>
      </c>
      <c r="GW89" s="941"/>
      <c r="GX89" s="941"/>
      <c r="GY89" s="941" t="str">
        <f t="shared" si="88"/>
        <v/>
      </c>
      <c r="GZ89" s="941" t="str">
        <f xml:space="preserve"> IF(SUM(GZ38)&gt;0,  IF(HG6="R",SUM($C38)^2*SUM(HA38)/SUM(GZ38),SUM($C38)^2*SUM(HA38)*(1-SUM(HA38))/(SUM(GZ38)-1)),"")</f>
        <v/>
      </c>
      <c r="HA89" s="941"/>
      <c r="HB89" s="959"/>
      <c r="HD89" s="958"/>
      <c r="HE89" s="941"/>
      <c r="HF89" s="941" t="str">
        <f t="shared" si="65"/>
        <v/>
      </c>
      <c r="HG89" s="941" t="str">
        <f xml:space="preserve"> IF(SUM(HG38)&gt;0,  IF(HR6="R",SUM($C38)^2*SUM(HH38)/SUM(HG38),SUM($C38)^2*SUM(HH38)*(1-SUM(HH38))/(SUM(HG38)-1)),"")</f>
        <v/>
      </c>
      <c r="HH89" s="941"/>
      <c r="HI89" s="941"/>
      <c r="HJ89" s="941" t="str">
        <f t="shared" si="89"/>
        <v/>
      </c>
      <c r="HK89" s="941" t="str">
        <f xml:space="preserve"> IF(SUM(HK38)&gt;0,  IF(HR6="R",SUM($C38)^2*SUM(HL38)/SUM(HK38),SUM($C38)^2*SUM(HL38)*(1-SUM(HL38))/(SUM(HK38)-1)),"")</f>
        <v/>
      </c>
      <c r="HL89" s="941"/>
      <c r="HM89" s="959"/>
      <c r="HO89" s="958"/>
      <c r="HP89" s="941"/>
      <c r="HQ89" s="941" t="str">
        <f t="shared" si="66"/>
        <v/>
      </c>
      <c r="HR89" s="941" t="str">
        <f xml:space="preserve"> IF(SUM(HR38)&gt;0,  IF(IC6="R",SUM($C38)^2*SUM(HS38)/SUM(HR38),SUM($C38)^2*SUM(HS38)*(1-SUM(HS38))/(SUM(HR38)-1)),"")</f>
        <v/>
      </c>
      <c r="HS89" s="941"/>
      <c r="HT89" s="941"/>
      <c r="HU89" s="941" t="str">
        <f t="shared" si="90"/>
        <v/>
      </c>
      <c r="HV89" s="941" t="str">
        <f xml:space="preserve"> IF(SUM(HV38)&gt;0,  IF(IC6="R",SUM($C38)^2*SUM(HW38)/SUM(HV38),SUM($C38)^2*SUM(HW38)*(1-SUM(HW38))/(SUM(HV38)-1)),"")</f>
        <v/>
      </c>
      <c r="HW89" s="941"/>
      <c r="HX89" s="959"/>
      <c r="HZ89" s="958"/>
      <c r="IA89" s="941"/>
      <c r="IB89" s="941" t="str">
        <f t="shared" si="67"/>
        <v/>
      </c>
      <c r="IC89" s="941" t="str">
        <f xml:space="preserve"> IF(SUM(IC38)&gt;0,  IF(IN6="R",SUM($C38)^2*SUM(ID38)/SUM(IC38),SUM($C38)^2*SUM(ID38)*(1-SUM(ID38))/(SUM(IC38)-1)),"")</f>
        <v/>
      </c>
      <c r="ID89" s="941"/>
      <c r="IE89" s="941"/>
      <c r="IF89" s="941" t="str">
        <f t="shared" si="91"/>
        <v/>
      </c>
      <c r="IG89" s="941" t="str">
        <f xml:space="preserve"> IF(SUM(IG38)&gt;0,  IF(IN6="R",SUM($C38)^2*SUM(IH38)/SUM(IG38),SUM($C38)^2*SUM(IH38)*(1-SUM(IH38))/(SUM(IG38)-1)),"")</f>
        <v/>
      </c>
      <c r="IH89" s="941"/>
      <c r="II89" s="959"/>
    </row>
    <row r="90" spans="3:243" hidden="1" x14ac:dyDescent="0.2">
      <c r="C90" s="958"/>
      <c r="D90" s="941"/>
      <c r="E90" s="941" t="str">
        <f t="shared" si="47"/>
        <v/>
      </c>
      <c r="F90" s="941" t="str">
        <f xml:space="preserve"> IF(SUM(F39)&gt;0,  IF(Q6="R",SUM($C39)^2*SUM(G39)/SUM(F39),SUM($C39)^2*SUM(G39)*(1-SUM(G39))/(SUM(F39)-1)),"")</f>
        <v/>
      </c>
      <c r="G90" s="941"/>
      <c r="H90" s="941"/>
      <c r="I90" s="941" t="str">
        <f t="shared" si="68"/>
        <v/>
      </c>
      <c r="J90" s="941" t="str">
        <f xml:space="preserve"> IF(SUM(J39)&gt;0,  IF(Q6="R",SUM($C39)^2*SUM(K39)/SUM(J39),SUM($C39)^2*SUM(K39)*(1-SUM(K39))/(SUM(J39)-1)),"")</f>
        <v/>
      </c>
      <c r="K90" s="941"/>
      <c r="L90" s="959"/>
      <c r="M90" t="str">
        <f t="shared" si="69"/>
        <v/>
      </c>
      <c r="N90" s="958"/>
      <c r="O90" s="941"/>
      <c r="P90" s="941" t="str">
        <f t="shared" si="48"/>
        <v/>
      </c>
      <c r="Q90" s="941" t="str">
        <f xml:space="preserve"> IF(SUM(Q39)&gt;0,  IF(AB6="R",SUM($C39)^2*SUM(R39)/SUM(Q39),SUM($C39)^2*SUM(R39)*(1-SUM(R39))/(SUM(Q39)-1)),"")</f>
        <v/>
      </c>
      <c r="R90" s="941"/>
      <c r="S90" s="941"/>
      <c r="T90" s="941" t="str">
        <f t="shared" si="70"/>
        <v/>
      </c>
      <c r="U90" s="941" t="str">
        <f xml:space="preserve"> IF(SUM(U39)&gt;0,  IF(AB6="R",SUM($C39)^2*SUM(V39)/SUM(U39),SUM($C39)^2*SUM(V39)*(1-SUM(V39))/(SUM(U39)-1)),"")</f>
        <v/>
      </c>
      <c r="V90" s="941"/>
      <c r="W90" s="959"/>
      <c r="Y90" s="958"/>
      <c r="Z90" s="941"/>
      <c r="AA90" s="941" t="str">
        <f t="shared" si="49"/>
        <v/>
      </c>
      <c r="AB90" s="941" t="str">
        <f xml:space="preserve"> IF(SUM(AB39)&gt;0,  IF(AM6="R",SUM($C39)^2*SUM(AC39)/SUM(AB39),SUM($C39)^2*SUM(AC39)*(1-SUM(AC39))/(SUM(AB39)-1)),"")</f>
        <v/>
      </c>
      <c r="AC90" s="941"/>
      <c r="AD90" s="941"/>
      <c r="AE90" s="941" t="str">
        <f t="shared" si="71"/>
        <v/>
      </c>
      <c r="AF90" s="941" t="str">
        <f xml:space="preserve"> IF(SUM(AF39)&gt;0,  IF(AM6="R",SUM($C39)^2*SUM(AG39)/SUM(AF39),SUM($C39)^2*SUM(AG39)*(1-SUM(AG39))/(SUM(AF39)-1)),"")</f>
        <v/>
      </c>
      <c r="AG90" s="941"/>
      <c r="AH90" s="959"/>
      <c r="AJ90" s="958"/>
      <c r="AK90" s="941"/>
      <c r="AL90" s="941" t="str">
        <f t="shared" si="50"/>
        <v/>
      </c>
      <c r="AM90" s="941" t="str">
        <f xml:space="preserve"> IF(SUM(AM39)&gt;0,  IF(AX6="R",SUM($C39)^2*SUM(AN39)/SUM(AM39),SUM($C39)^2*SUM(AN39)*(1-SUM(AN39))/(SUM(AM39)-1)),"")</f>
        <v/>
      </c>
      <c r="AN90" s="941"/>
      <c r="AO90" s="941"/>
      <c r="AP90" s="941" t="str">
        <f t="shared" si="72"/>
        <v/>
      </c>
      <c r="AQ90" s="941" t="str">
        <f xml:space="preserve"> IF(SUM(AQ39)&gt;0,  IF(AX6="R",SUM($C39)^2*SUM(AR39)/SUM(AQ39),SUM($C39)^2*SUM(AR39)*(1-SUM(AR39))/(SUM(AQ39)-1)),"")</f>
        <v/>
      </c>
      <c r="AR90" s="941"/>
      <c r="AS90" s="959"/>
      <c r="AU90" s="958"/>
      <c r="AV90" s="941"/>
      <c r="AW90" s="941" t="str">
        <f t="shared" si="51"/>
        <v/>
      </c>
      <c r="AX90" s="941" t="str">
        <f xml:space="preserve"> IF(SUM(AX39)&gt;0,  IF(BI6="R",SUM($C39)^2*SUM(AY39)/SUM(AX39),SUM($C39)^2*SUM(AY39)*(1-SUM(AY39))/(SUM(AX39)-1)),"")</f>
        <v/>
      </c>
      <c r="AY90" s="941"/>
      <c r="AZ90" s="941"/>
      <c r="BA90" s="941" t="str">
        <f t="shared" si="73"/>
        <v/>
      </c>
      <c r="BB90" s="941" t="str">
        <f xml:space="preserve"> IF(SUM(BB39)&gt;0,  IF(BI6="R",SUM($C39)^2*SUM(BC39)/SUM(BB39),SUM($C39)^2*SUM(BC39)*(1-SUM(BC39))/(SUM(BB39)-1)),"")</f>
        <v/>
      </c>
      <c r="BC90" s="941"/>
      <c r="BD90" s="959"/>
      <c r="BF90" s="958"/>
      <c r="BG90" s="941"/>
      <c r="BH90" s="941" t="str">
        <f t="shared" si="52"/>
        <v/>
      </c>
      <c r="BI90" s="941" t="str">
        <f xml:space="preserve"> IF(SUM(BI39)&gt;0,  IF(BT6="R",SUM($C39)^2*SUM(BJ39)/SUM(BI39),SUM($C39)^2*SUM(BJ39)*(1-SUM(BJ39))/(SUM(BI39)-1)),"")</f>
        <v/>
      </c>
      <c r="BJ90" s="941"/>
      <c r="BK90" s="941"/>
      <c r="BL90" s="941" t="str">
        <f t="shared" si="74"/>
        <v/>
      </c>
      <c r="BM90" s="941" t="str">
        <f xml:space="preserve"> IF(SUM(BM39)&gt;0,  IF(BT6="R",SUM($C39)^2*SUM(BN39)/SUM(BM39),SUM($C39)^2*SUM(BN39)*(1-SUM(BN39))/(SUM(BM39)-1)),"")</f>
        <v/>
      </c>
      <c r="BN90" s="941"/>
      <c r="BO90" s="959"/>
      <c r="BQ90" s="958"/>
      <c r="BR90" s="941"/>
      <c r="BS90" s="941" t="str">
        <f t="shared" si="53"/>
        <v/>
      </c>
      <c r="BT90" s="941" t="str">
        <f xml:space="preserve"> IF(SUM(BT39)&gt;0,  IF(CE6="R",SUM($C39)^2*SUM(BU39)/SUM(BT39),SUM($C39)^2*SUM(BU39)*(1-SUM(BU39))/(SUM(BT39)-1)),"")</f>
        <v/>
      </c>
      <c r="BU90" s="941"/>
      <c r="BV90" s="941"/>
      <c r="BW90" s="941" t="str">
        <f t="shared" si="75"/>
        <v/>
      </c>
      <c r="BX90" s="941" t="str">
        <f xml:space="preserve"> IF(SUM(BX39)&gt;0,  IF(CE6="R",SUM($C39)^2*SUM(BY39)/SUM(BX39),SUM($C39)^2*SUM(BY39)*(1-SUM(BY39))/(SUM(BX39)-1)),"")</f>
        <v/>
      </c>
      <c r="BY90" s="941"/>
      <c r="BZ90" s="959"/>
      <c r="CB90" s="958"/>
      <c r="CC90" s="941"/>
      <c r="CD90" s="941" t="str">
        <f t="shared" si="54"/>
        <v/>
      </c>
      <c r="CE90" s="941" t="str">
        <f xml:space="preserve"> IF(SUM(CE39)&gt;0,  IF(CP6="R",SUM($C39)^2*SUM(CF39)/SUM(CE39),SUM($C39)^2*SUM(CF39)*(1-SUM(CF39))/(SUM(CE39)-1)),"")</f>
        <v/>
      </c>
      <c r="CF90" s="941"/>
      <c r="CG90" s="941"/>
      <c r="CH90" s="941" t="str">
        <f t="shared" si="76"/>
        <v/>
      </c>
      <c r="CI90" s="941" t="str">
        <f xml:space="preserve"> IF(SUM(CI39)&gt;0,  IF(CP6="R",SUM($C39)^2*SUM(CJ39)/SUM(CI39),SUM($C39)^2*SUM(CJ39)*(1-SUM(CJ39))/(SUM(CI39)-1)),"")</f>
        <v/>
      </c>
      <c r="CJ90" s="941"/>
      <c r="CK90" s="959"/>
      <c r="CM90" s="958"/>
      <c r="CN90" s="941"/>
      <c r="CO90" s="941" t="str">
        <f t="shared" si="55"/>
        <v/>
      </c>
      <c r="CP90" s="941" t="str">
        <f xml:space="preserve"> IF(SUM(CP39)&gt;0,  IF(DA6="R",SUM($C39)^2*SUM(CQ39)/SUM(CP39),SUM($C39)^2*SUM(CQ39)*(1-SUM(CQ39))/(SUM(CP39)-1)),"")</f>
        <v/>
      </c>
      <c r="CQ90" s="941"/>
      <c r="CR90" s="941"/>
      <c r="CS90" s="941" t="str">
        <f t="shared" si="77"/>
        <v/>
      </c>
      <c r="CT90" s="941" t="str">
        <f xml:space="preserve"> IF(SUM(CT39)&gt;0,  IF(DA6="R",SUM($C39)^2*SUM(CU39)/SUM(CT39),SUM($C39)^2*SUM(CU39)*(1-SUM(CU39))/(SUM(CT39)-1)),"")</f>
        <v/>
      </c>
      <c r="CU90" s="941"/>
      <c r="CV90" s="959"/>
      <c r="CW90" t="str">
        <f t="shared" si="78"/>
        <v/>
      </c>
      <c r="CX90" s="958"/>
      <c r="CY90" s="941"/>
      <c r="CZ90" s="941" t="str">
        <f t="shared" si="56"/>
        <v/>
      </c>
      <c r="DA90" s="941" t="str">
        <f xml:space="preserve"> IF(SUM(DA39)&gt;0,  IF(DL6="R",SUM($C39)^2*SUM(DB39)/SUM(DA39),SUM($C39)^2*SUM(DB39)*(1-SUM(DB39))/(SUM(DA39)-1)),"")</f>
        <v/>
      </c>
      <c r="DB90" s="941"/>
      <c r="DC90" s="941"/>
      <c r="DD90" s="941" t="str">
        <f t="shared" si="79"/>
        <v/>
      </c>
      <c r="DE90" s="941" t="str">
        <f xml:space="preserve"> IF(SUM(DE39)&gt;0,  IF(DL6="R",SUM($C39)^2*SUM(DF39)/SUM(DE39),SUM($C39)^2*SUM(DF39)*(1-SUM(DF39))/(SUM(DE39)-1)),"")</f>
        <v/>
      </c>
      <c r="DF90" s="941"/>
      <c r="DG90" s="959"/>
      <c r="DI90" s="958"/>
      <c r="DJ90" s="941"/>
      <c r="DK90" s="941" t="str">
        <f t="shared" si="57"/>
        <v/>
      </c>
      <c r="DL90" s="941" t="str">
        <f xml:space="preserve"> IF(SUM(DL39)&gt;0,  IF(DW6="R",SUM($C39)^2*SUM(DM39)/SUM(DL39),SUM($C39)^2*SUM(DM39)*(1-SUM(DM39))/(SUM(DL39)-1)),"")</f>
        <v/>
      </c>
      <c r="DM90" s="941"/>
      <c r="DN90" s="941"/>
      <c r="DO90" s="941" t="str">
        <f t="shared" si="80"/>
        <v/>
      </c>
      <c r="DP90" s="941" t="str">
        <f xml:space="preserve"> IF(SUM(DP39)&gt;0,  IF(DW6="R",SUM($C39)^2*SUM(DQ39)/SUM(DP39),SUM($C39)^2*SUM(DQ39)*(1-SUM(DQ39))/(SUM(DP39)-1)),"")</f>
        <v/>
      </c>
      <c r="DQ90" s="941"/>
      <c r="DR90" s="959"/>
      <c r="DT90" s="958"/>
      <c r="DU90" s="941"/>
      <c r="DV90" s="941" t="str">
        <f t="shared" si="58"/>
        <v/>
      </c>
      <c r="DW90" s="941" t="str">
        <f xml:space="preserve"> IF(SUM(DW39)&gt;0,  IF(EH6="R",SUM($C39)^2*SUM(DX39)/SUM(DW39),SUM($C39)^2*SUM(DX39)*(1-SUM(DX39))/(SUM(DW39)-1)),"")</f>
        <v/>
      </c>
      <c r="DX90" s="941"/>
      <c r="DY90" s="941"/>
      <c r="DZ90" s="941" t="str">
        <f t="shared" si="81"/>
        <v/>
      </c>
      <c r="EA90" s="941" t="str">
        <f xml:space="preserve"> IF(SUM(EA39)&gt;0,  IF(EH6="R",SUM($C39)^2*SUM(EB39)/SUM(EA39),SUM($C39)^2*SUM(EB39)*(1-SUM(EB39))/(SUM(EA39)-1)),"")</f>
        <v/>
      </c>
      <c r="EB90" s="941"/>
      <c r="EC90" s="959"/>
      <c r="EE90" s="958"/>
      <c r="EF90" s="941"/>
      <c r="EG90" s="941" t="str">
        <f t="shared" si="59"/>
        <v/>
      </c>
      <c r="EH90" s="941" t="str">
        <f xml:space="preserve"> IF(SUM(EH39)&gt;0,  IF(ES6="R",SUM($C39)^2*SUM(EI39)/SUM(EH39),SUM($C39)^2*SUM(EI39)*(1-SUM(EI39))/(SUM(EH39)-1)),"")</f>
        <v/>
      </c>
      <c r="EI90" s="941"/>
      <c r="EJ90" s="941"/>
      <c r="EK90" s="941" t="str">
        <f t="shared" si="82"/>
        <v/>
      </c>
      <c r="EL90" s="941" t="str">
        <f xml:space="preserve"> IF(SUM(EL39)&gt;0,  IF(ES6="R",SUM($C39)^2*SUM(EM39)/SUM(EL39),SUM($C39)^2*SUM(EM39)*(1-SUM(EM39))/(SUM(EL39)-1)),"")</f>
        <v/>
      </c>
      <c r="EM90" s="941"/>
      <c r="EN90" s="959"/>
      <c r="EP90" s="958"/>
      <c r="EQ90" s="941"/>
      <c r="ER90" s="941" t="str">
        <f t="shared" si="60"/>
        <v/>
      </c>
      <c r="ES90" s="941" t="str">
        <f xml:space="preserve"> IF(SUM(ES39)&gt;0,  IF(FD6="R",SUM($C39)^2*SUM(ET39)/SUM(ES39),SUM($C39)^2*SUM(ET39)*(1-SUM(ET39))/(SUM(ES39)-1)),"")</f>
        <v/>
      </c>
      <c r="ET90" s="941"/>
      <c r="EU90" s="941"/>
      <c r="EV90" s="941" t="str">
        <f t="shared" si="83"/>
        <v/>
      </c>
      <c r="EW90" s="941" t="str">
        <f xml:space="preserve"> IF(SUM(EW39)&gt;0,  IF(FD6="R",SUM($C39)^2*SUM(EX39)/SUM(EW39),SUM($C39)^2*SUM(EX39)*(1-SUM(EX39))/(SUM(EW39)-1)),"")</f>
        <v/>
      </c>
      <c r="EX90" s="941"/>
      <c r="EY90" s="959"/>
      <c r="FA90" s="958"/>
      <c r="FB90" s="941"/>
      <c r="FC90" s="941" t="str">
        <f t="shared" si="61"/>
        <v/>
      </c>
      <c r="FD90" s="941" t="str">
        <f xml:space="preserve"> IF(SUM(FD39)&gt;0,  IF(FO6="R",SUM($C39)^2*SUM(FE39)/SUM(FD39),SUM($C39)^2*SUM(FE39)*(1-SUM(FE39))/(SUM(FD39)-1)),"")</f>
        <v/>
      </c>
      <c r="FE90" s="941"/>
      <c r="FF90" s="941"/>
      <c r="FG90" s="941" t="str">
        <f t="shared" si="84"/>
        <v/>
      </c>
      <c r="FH90" s="941" t="str">
        <f xml:space="preserve"> IF(SUM(FH39)&gt;0,  IF(FO6="R",SUM($C39)^2*SUM(FI39)/SUM(FH39),SUM($C39)^2*SUM(FI39)*(1-SUM(FI39))/(SUM(FH39)-1)),"")</f>
        <v/>
      </c>
      <c r="FI90" s="941"/>
      <c r="FJ90" s="959"/>
      <c r="FL90" s="958"/>
      <c r="FM90" s="941"/>
      <c r="FN90" s="941" t="str">
        <f t="shared" si="62"/>
        <v/>
      </c>
      <c r="FO90" s="941" t="str">
        <f xml:space="preserve"> IF(SUM(FO39)&gt;0,  IF(FZ6="R",SUM($C39)^2*SUM(FP39)/SUM(FO39),SUM($C39)^2*SUM(FP39)*(1-SUM(FP39))/(SUM(FO39)-1)),"")</f>
        <v/>
      </c>
      <c r="FP90" s="941"/>
      <c r="FQ90" s="941"/>
      <c r="FR90" s="941" t="str">
        <f t="shared" si="85"/>
        <v/>
      </c>
      <c r="FS90" s="941" t="str">
        <f xml:space="preserve"> IF(SUM(FS39)&gt;0,  IF(FZ6="R",SUM($C39)^2*SUM(FT39)/SUM(FS39),SUM($C39)^2*SUM(FT39)*(1-SUM(FT39))/(SUM(FS39)-1)),"")</f>
        <v/>
      </c>
      <c r="FT90" s="941"/>
      <c r="FU90" s="959"/>
      <c r="FW90" s="958"/>
      <c r="FX90" s="941"/>
      <c r="FY90" s="941" t="str">
        <f t="shared" si="63"/>
        <v/>
      </c>
      <c r="FZ90" s="941" t="str">
        <f xml:space="preserve"> IF(SUM(FZ39)&gt;0,  IF(GK6="R",SUM($C39)^2*SUM(GA39)/SUM(FZ39),SUM($C39)^2*SUM(GA39)*(1-SUM(GA39))/(SUM(FZ39)-1)),"")</f>
        <v/>
      </c>
      <c r="GA90" s="941"/>
      <c r="GB90" s="941"/>
      <c r="GC90" s="941" t="str">
        <f t="shared" si="86"/>
        <v/>
      </c>
      <c r="GD90" s="941" t="str">
        <f xml:space="preserve"> IF(SUM(GD39)&gt;0,  IF(GK6="R",SUM($C39)^2*SUM(GE39)/SUM(GD39),SUM($C39)^2*SUM(GE39)*(1-SUM(GE39))/(SUM(GD39)-1)),"")</f>
        <v/>
      </c>
      <c r="GE90" s="941"/>
      <c r="GF90" s="959"/>
      <c r="GH90" s="958"/>
      <c r="GI90" s="941"/>
      <c r="GJ90" s="941" t="str">
        <f t="shared" si="46"/>
        <v/>
      </c>
      <c r="GK90" s="941" t="str">
        <f xml:space="preserve"> IF(SUM(GK39)&gt;0,  IF(GV6="R",SUM($C39)^2*SUM(GL39)/SUM(GK39),SUM($C39)^2*SUM(GL39)*(1-SUM(GL39))/(SUM(GK39)-1)),"")</f>
        <v/>
      </c>
      <c r="GL90" s="941"/>
      <c r="GM90" s="941"/>
      <c r="GN90" s="941" t="str">
        <f t="shared" si="87"/>
        <v/>
      </c>
      <c r="GO90" s="941" t="str">
        <f xml:space="preserve"> IF(SUM(GO39)&gt;0,  IF(GV6="R",SUM($C39)^2*SUM(GP39)/SUM(GO39),SUM($C39)^2*SUM(GP39)*(1-SUM(GP39))/(SUM(GO39)-1)),"")</f>
        <v/>
      </c>
      <c r="GP90" s="941"/>
      <c r="GQ90" s="959"/>
      <c r="GS90" s="958"/>
      <c r="GT90" s="941"/>
      <c r="GU90" s="941" t="str">
        <f t="shared" si="64"/>
        <v/>
      </c>
      <c r="GV90" s="941" t="str">
        <f xml:space="preserve"> IF(SUM(GV39)&gt;0,  IF(HG6="R",SUM($C39)^2*SUM(GW39)/SUM(GV39),SUM($C39)^2*SUM(GW39)*(1-SUM(GW39))/(SUM(GV39)-1)),"")</f>
        <v/>
      </c>
      <c r="GW90" s="941"/>
      <c r="GX90" s="941"/>
      <c r="GY90" s="941" t="str">
        <f t="shared" si="88"/>
        <v/>
      </c>
      <c r="GZ90" s="941" t="str">
        <f xml:space="preserve"> IF(SUM(GZ39)&gt;0,  IF(HG6="R",SUM($C39)^2*SUM(HA39)/SUM(GZ39),SUM($C39)^2*SUM(HA39)*(1-SUM(HA39))/(SUM(GZ39)-1)),"")</f>
        <v/>
      </c>
      <c r="HA90" s="941"/>
      <c r="HB90" s="959"/>
      <c r="HD90" s="958"/>
      <c r="HE90" s="941"/>
      <c r="HF90" s="941" t="str">
        <f t="shared" si="65"/>
        <v/>
      </c>
      <c r="HG90" s="941" t="str">
        <f xml:space="preserve"> IF(SUM(HG39)&gt;0,  IF(HR6="R",SUM($C39)^2*SUM(HH39)/SUM(HG39),SUM($C39)^2*SUM(HH39)*(1-SUM(HH39))/(SUM(HG39)-1)),"")</f>
        <v/>
      </c>
      <c r="HH90" s="941"/>
      <c r="HI90" s="941"/>
      <c r="HJ90" s="941" t="str">
        <f t="shared" si="89"/>
        <v/>
      </c>
      <c r="HK90" s="941" t="str">
        <f xml:space="preserve"> IF(SUM(HK39)&gt;0,  IF(HR6="R",SUM($C39)^2*SUM(HL39)/SUM(HK39),SUM($C39)^2*SUM(HL39)*(1-SUM(HL39))/(SUM(HK39)-1)),"")</f>
        <v/>
      </c>
      <c r="HL90" s="941"/>
      <c r="HM90" s="959"/>
      <c r="HO90" s="958"/>
      <c r="HP90" s="941"/>
      <c r="HQ90" s="941" t="str">
        <f t="shared" si="66"/>
        <v/>
      </c>
      <c r="HR90" s="941" t="str">
        <f xml:space="preserve"> IF(SUM(HR39)&gt;0,  IF(IC6="R",SUM($C39)^2*SUM(HS39)/SUM(HR39),SUM($C39)^2*SUM(HS39)*(1-SUM(HS39))/(SUM(HR39)-1)),"")</f>
        <v/>
      </c>
      <c r="HS90" s="941"/>
      <c r="HT90" s="941"/>
      <c r="HU90" s="941" t="str">
        <f t="shared" si="90"/>
        <v/>
      </c>
      <c r="HV90" s="941" t="str">
        <f xml:space="preserve"> IF(SUM(HV39)&gt;0,  IF(IC6="R",SUM($C39)^2*SUM(HW39)/SUM(HV39),SUM($C39)^2*SUM(HW39)*(1-SUM(HW39))/(SUM(HV39)-1)),"")</f>
        <v/>
      </c>
      <c r="HW90" s="941"/>
      <c r="HX90" s="959"/>
      <c r="HZ90" s="958"/>
      <c r="IA90" s="941"/>
      <c r="IB90" s="941" t="str">
        <f t="shared" si="67"/>
        <v/>
      </c>
      <c r="IC90" s="941" t="str">
        <f xml:space="preserve"> IF(SUM(IC39)&gt;0,  IF(IN6="R",SUM($C39)^2*SUM(ID39)/SUM(IC39),SUM($C39)^2*SUM(ID39)*(1-SUM(ID39))/(SUM(IC39)-1)),"")</f>
        <v/>
      </c>
      <c r="ID90" s="941"/>
      <c r="IE90" s="941"/>
      <c r="IF90" s="941" t="str">
        <f t="shared" si="91"/>
        <v/>
      </c>
      <c r="IG90" s="941" t="str">
        <f xml:space="preserve"> IF(SUM(IG39)&gt;0,  IF(IN6="R",SUM($C39)^2*SUM(IH39)/SUM(IG39),SUM($C39)^2*SUM(IH39)*(1-SUM(IH39))/(SUM(IG39)-1)),"")</f>
        <v/>
      </c>
      <c r="IH90" s="941"/>
      <c r="II90" s="959"/>
    </row>
    <row r="91" spans="3:243" hidden="1" x14ac:dyDescent="0.2">
      <c r="C91" s="958"/>
      <c r="D91" s="941"/>
      <c r="E91" s="941" t="str">
        <f t="shared" si="47"/>
        <v/>
      </c>
      <c r="F91" s="941" t="str">
        <f xml:space="preserve"> IF(SUM(F40)&gt;0,  IF(Q6="R",SUM($C40)^2*SUM(G40)/SUM(F40),SUM($C40)^2*SUM(G40)*(1-SUM(G40))/(SUM(F40)-1)),"")</f>
        <v/>
      </c>
      <c r="G91" s="941"/>
      <c r="H91" s="941"/>
      <c r="I91" s="941" t="str">
        <f t="shared" si="68"/>
        <v/>
      </c>
      <c r="J91" s="941" t="str">
        <f xml:space="preserve"> IF(SUM(J40)&gt;0,  IF(Q6="R",SUM($C40)^2*SUM(K40)/SUM(J40),SUM($C40)^2*SUM(K40)*(1-SUM(K40))/(SUM(J40)-1)),"")</f>
        <v/>
      </c>
      <c r="K91" s="941"/>
      <c r="L91" s="959"/>
      <c r="M91" t="str">
        <f t="shared" si="69"/>
        <v/>
      </c>
      <c r="N91" s="958"/>
      <c r="O91" s="941"/>
      <c r="P91" s="941" t="str">
        <f t="shared" si="48"/>
        <v/>
      </c>
      <c r="Q91" s="941" t="str">
        <f xml:space="preserve"> IF(SUM(Q40)&gt;0,  IF(AB6="R",SUM($C40)^2*SUM(R40)/SUM(Q40),SUM($C40)^2*SUM(R40)*(1-SUM(R40))/(SUM(Q40)-1)),"")</f>
        <v/>
      </c>
      <c r="R91" s="941"/>
      <c r="S91" s="941"/>
      <c r="T91" s="941" t="str">
        <f t="shared" si="70"/>
        <v/>
      </c>
      <c r="U91" s="941" t="str">
        <f xml:space="preserve"> IF(SUM(U40)&gt;0,  IF(AB6="R",SUM($C40)^2*SUM(V40)/SUM(U40),SUM($C40)^2*SUM(V40)*(1-SUM(V40))/(SUM(U40)-1)),"")</f>
        <v/>
      </c>
      <c r="V91" s="941"/>
      <c r="W91" s="959"/>
      <c r="Y91" s="958"/>
      <c r="Z91" s="941"/>
      <c r="AA91" s="941" t="str">
        <f t="shared" si="49"/>
        <v/>
      </c>
      <c r="AB91" s="941" t="str">
        <f xml:space="preserve"> IF(SUM(AB40)&gt;0,  IF(AM6="R",SUM($C40)^2*SUM(AC40)/SUM(AB40),SUM($C40)^2*SUM(AC40)*(1-SUM(AC40))/(SUM(AB40)-1)),"")</f>
        <v/>
      </c>
      <c r="AC91" s="941"/>
      <c r="AD91" s="941"/>
      <c r="AE91" s="941" t="str">
        <f t="shared" si="71"/>
        <v/>
      </c>
      <c r="AF91" s="941" t="str">
        <f xml:space="preserve"> IF(SUM(AF40)&gt;0,  IF(AM6="R",SUM($C40)^2*SUM(AG40)/SUM(AF40),SUM($C40)^2*SUM(AG40)*(1-SUM(AG40))/(SUM(AF40)-1)),"")</f>
        <v/>
      </c>
      <c r="AG91" s="941"/>
      <c r="AH91" s="959"/>
      <c r="AJ91" s="958"/>
      <c r="AK91" s="941"/>
      <c r="AL91" s="941" t="str">
        <f t="shared" si="50"/>
        <v/>
      </c>
      <c r="AM91" s="941" t="str">
        <f xml:space="preserve"> IF(SUM(AM40)&gt;0,  IF(AX6="R",SUM($C40)^2*SUM(AN40)/SUM(AM40),SUM($C40)^2*SUM(AN40)*(1-SUM(AN40))/(SUM(AM40)-1)),"")</f>
        <v/>
      </c>
      <c r="AN91" s="941"/>
      <c r="AO91" s="941"/>
      <c r="AP91" s="941" t="str">
        <f t="shared" si="72"/>
        <v/>
      </c>
      <c r="AQ91" s="941" t="str">
        <f xml:space="preserve"> IF(SUM(AQ40)&gt;0,  IF(AX6="R",SUM($C40)^2*SUM(AR40)/SUM(AQ40),SUM($C40)^2*SUM(AR40)*(1-SUM(AR40))/(SUM(AQ40)-1)),"")</f>
        <v/>
      </c>
      <c r="AR91" s="941"/>
      <c r="AS91" s="959"/>
      <c r="AU91" s="958"/>
      <c r="AV91" s="941"/>
      <c r="AW91" s="941" t="str">
        <f t="shared" si="51"/>
        <v/>
      </c>
      <c r="AX91" s="941" t="str">
        <f xml:space="preserve"> IF(SUM(AX40)&gt;0,  IF(BI6="R",SUM($C40)^2*SUM(AY40)/SUM(AX40),SUM($C40)^2*SUM(AY40)*(1-SUM(AY40))/(SUM(AX40)-1)),"")</f>
        <v/>
      </c>
      <c r="AY91" s="941"/>
      <c r="AZ91" s="941"/>
      <c r="BA91" s="941" t="str">
        <f t="shared" si="73"/>
        <v/>
      </c>
      <c r="BB91" s="941" t="str">
        <f xml:space="preserve"> IF(SUM(BB40)&gt;0,  IF(BI6="R",SUM($C40)^2*SUM(BC40)/SUM(BB40),SUM($C40)^2*SUM(BC40)*(1-SUM(BC40))/(SUM(BB40)-1)),"")</f>
        <v/>
      </c>
      <c r="BC91" s="941"/>
      <c r="BD91" s="959"/>
      <c r="BF91" s="958"/>
      <c r="BG91" s="941"/>
      <c r="BH91" s="941" t="str">
        <f t="shared" si="52"/>
        <v/>
      </c>
      <c r="BI91" s="941" t="str">
        <f xml:space="preserve"> IF(SUM(BI40)&gt;0,  IF(BT6="R",SUM($C40)^2*SUM(BJ40)/SUM(BI40),SUM($C40)^2*SUM(BJ40)*(1-SUM(BJ40))/(SUM(BI40)-1)),"")</f>
        <v/>
      </c>
      <c r="BJ91" s="941"/>
      <c r="BK91" s="941"/>
      <c r="BL91" s="941" t="str">
        <f t="shared" si="74"/>
        <v/>
      </c>
      <c r="BM91" s="941" t="str">
        <f xml:space="preserve"> IF(SUM(BM40)&gt;0,  IF(BT6="R",SUM($C40)^2*SUM(BN40)/SUM(BM40),SUM($C40)^2*SUM(BN40)*(1-SUM(BN40))/(SUM(BM40)-1)),"")</f>
        <v/>
      </c>
      <c r="BN91" s="941"/>
      <c r="BO91" s="959"/>
      <c r="BQ91" s="958"/>
      <c r="BR91" s="941"/>
      <c r="BS91" s="941" t="str">
        <f t="shared" si="53"/>
        <v/>
      </c>
      <c r="BT91" s="941" t="str">
        <f xml:space="preserve"> IF(SUM(BT40)&gt;0,  IF(CE6="R",SUM($C40)^2*SUM(BU40)/SUM(BT40),SUM($C40)^2*SUM(BU40)*(1-SUM(BU40))/(SUM(BT40)-1)),"")</f>
        <v/>
      </c>
      <c r="BU91" s="941"/>
      <c r="BV91" s="941"/>
      <c r="BW91" s="941" t="str">
        <f t="shared" si="75"/>
        <v/>
      </c>
      <c r="BX91" s="941" t="str">
        <f xml:space="preserve"> IF(SUM(BX40)&gt;0,  IF(CE6="R",SUM($C40)^2*SUM(BY40)/SUM(BX40),SUM($C40)^2*SUM(BY40)*(1-SUM(BY40))/(SUM(BX40)-1)),"")</f>
        <v/>
      </c>
      <c r="BY91" s="941"/>
      <c r="BZ91" s="959"/>
      <c r="CB91" s="958"/>
      <c r="CC91" s="941"/>
      <c r="CD91" s="941" t="str">
        <f t="shared" si="54"/>
        <v/>
      </c>
      <c r="CE91" s="941" t="str">
        <f xml:space="preserve"> IF(SUM(CE40)&gt;0,  IF(CP6="R",SUM($C40)^2*SUM(CF40)/SUM(CE40),SUM($C40)^2*SUM(CF40)*(1-SUM(CF40))/(SUM(CE40)-1)),"")</f>
        <v/>
      </c>
      <c r="CF91" s="941"/>
      <c r="CG91" s="941"/>
      <c r="CH91" s="941" t="str">
        <f t="shared" si="76"/>
        <v/>
      </c>
      <c r="CI91" s="941" t="str">
        <f xml:space="preserve"> IF(SUM(CI40)&gt;0,  IF(CP6="R",SUM($C40)^2*SUM(CJ40)/SUM(CI40),SUM($C40)^2*SUM(CJ40)*(1-SUM(CJ40))/(SUM(CI40)-1)),"")</f>
        <v/>
      </c>
      <c r="CJ91" s="941"/>
      <c r="CK91" s="959"/>
      <c r="CM91" s="958"/>
      <c r="CN91" s="941"/>
      <c r="CO91" s="941" t="str">
        <f t="shared" si="55"/>
        <v/>
      </c>
      <c r="CP91" s="941" t="str">
        <f xml:space="preserve"> IF(SUM(CP40)&gt;0,  IF(DA6="R",SUM($C40)^2*SUM(CQ40)/SUM(CP40),SUM($C40)^2*SUM(CQ40)*(1-SUM(CQ40))/(SUM(CP40)-1)),"")</f>
        <v/>
      </c>
      <c r="CQ91" s="941"/>
      <c r="CR91" s="941"/>
      <c r="CS91" s="941" t="str">
        <f t="shared" si="77"/>
        <v/>
      </c>
      <c r="CT91" s="941" t="str">
        <f xml:space="preserve"> IF(SUM(CT40)&gt;0,  IF(DA6="R",SUM($C40)^2*SUM(CU40)/SUM(CT40),SUM($C40)^2*SUM(CU40)*(1-SUM(CU40))/(SUM(CT40)-1)),"")</f>
        <v/>
      </c>
      <c r="CU91" s="941"/>
      <c r="CV91" s="959"/>
      <c r="CW91" t="str">
        <f t="shared" si="78"/>
        <v/>
      </c>
      <c r="CX91" s="958"/>
      <c r="CY91" s="941"/>
      <c r="CZ91" s="941" t="str">
        <f t="shared" si="56"/>
        <v/>
      </c>
      <c r="DA91" s="941" t="str">
        <f xml:space="preserve"> IF(SUM(DA40)&gt;0,  IF(DL6="R",SUM($C40)^2*SUM(DB40)/SUM(DA40),SUM($C40)^2*SUM(DB40)*(1-SUM(DB40))/(SUM(DA40)-1)),"")</f>
        <v/>
      </c>
      <c r="DB91" s="941"/>
      <c r="DC91" s="941"/>
      <c r="DD91" s="941" t="str">
        <f t="shared" si="79"/>
        <v/>
      </c>
      <c r="DE91" s="941" t="str">
        <f xml:space="preserve"> IF(SUM(DE40)&gt;0,  IF(DL6="R",SUM($C40)^2*SUM(DF40)/SUM(DE40),SUM($C40)^2*SUM(DF40)*(1-SUM(DF40))/(SUM(DE40)-1)),"")</f>
        <v/>
      </c>
      <c r="DF91" s="941"/>
      <c r="DG91" s="959"/>
      <c r="DI91" s="958"/>
      <c r="DJ91" s="941"/>
      <c r="DK91" s="941" t="str">
        <f t="shared" si="57"/>
        <v/>
      </c>
      <c r="DL91" s="941" t="str">
        <f xml:space="preserve"> IF(SUM(DL40)&gt;0,  IF(DW6="R",SUM($C40)^2*SUM(DM40)/SUM(DL40),SUM($C40)^2*SUM(DM40)*(1-SUM(DM40))/(SUM(DL40)-1)),"")</f>
        <v/>
      </c>
      <c r="DM91" s="941"/>
      <c r="DN91" s="941"/>
      <c r="DO91" s="941" t="str">
        <f t="shared" si="80"/>
        <v/>
      </c>
      <c r="DP91" s="941" t="str">
        <f xml:space="preserve"> IF(SUM(DP40)&gt;0,  IF(DW6="R",SUM($C40)^2*SUM(DQ40)/SUM(DP40),SUM($C40)^2*SUM(DQ40)*(1-SUM(DQ40))/(SUM(DP40)-1)),"")</f>
        <v/>
      </c>
      <c r="DQ91" s="941"/>
      <c r="DR91" s="959"/>
      <c r="DT91" s="958"/>
      <c r="DU91" s="941"/>
      <c r="DV91" s="941" t="str">
        <f t="shared" si="58"/>
        <v/>
      </c>
      <c r="DW91" s="941" t="str">
        <f xml:space="preserve"> IF(SUM(DW40)&gt;0,  IF(EH6="R",SUM($C40)^2*SUM(DX40)/SUM(DW40),SUM($C40)^2*SUM(DX40)*(1-SUM(DX40))/(SUM(DW40)-1)),"")</f>
        <v/>
      </c>
      <c r="DX91" s="941"/>
      <c r="DY91" s="941"/>
      <c r="DZ91" s="941" t="str">
        <f t="shared" si="81"/>
        <v/>
      </c>
      <c r="EA91" s="941" t="str">
        <f xml:space="preserve"> IF(SUM(EA40)&gt;0,  IF(EH6="R",SUM($C40)^2*SUM(EB40)/SUM(EA40),SUM($C40)^2*SUM(EB40)*(1-SUM(EB40))/(SUM(EA40)-1)),"")</f>
        <v/>
      </c>
      <c r="EB91" s="941"/>
      <c r="EC91" s="959"/>
      <c r="EE91" s="958"/>
      <c r="EF91" s="941"/>
      <c r="EG91" s="941" t="str">
        <f t="shared" si="59"/>
        <v/>
      </c>
      <c r="EH91" s="941" t="str">
        <f xml:space="preserve"> IF(SUM(EH40)&gt;0,  IF(ES6="R",SUM($C40)^2*SUM(EI40)/SUM(EH40),SUM($C40)^2*SUM(EI40)*(1-SUM(EI40))/(SUM(EH40)-1)),"")</f>
        <v/>
      </c>
      <c r="EI91" s="941"/>
      <c r="EJ91" s="941"/>
      <c r="EK91" s="941" t="str">
        <f t="shared" si="82"/>
        <v/>
      </c>
      <c r="EL91" s="941" t="str">
        <f xml:space="preserve"> IF(SUM(EL40)&gt;0,  IF(ES6="R",SUM($C40)^2*SUM(EM40)/SUM(EL40),SUM($C40)^2*SUM(EM40)*(1-SUM(EM40))/(SUM(EL40)-1)),"")</f>
        <v/>
      </c>
      <c r="EM91" s="941"/>
      <c r="EN91" s="959"/>
      <c r="EP91" s="958"/>
      <c r="EQ91" s="941"/>
      <c r="ER91" s="941" t="str">
        <f t="shared" si="60"/>
        <v/>
      </c>
      <c r="ES91" s="941" t="str">
        <f xml:space="preserve"> IF(SUM(ES40)&gt;0,  IF(FD6="R",SUM($C40)^2*SUM(ET40)/SUM(ES40),SUM($C40)^2*SUM(ET40)*(1-SUM(ET40))/(SUM(ES40)-1)),"")</f>
        <v/>
      </c>
      <c r="ET91" s="941"/>
      <c r="EU91" s="941"/>
      <c r="EV91" s="941" t="str">
        <f t="shared" si="83"/>
        <v/>
      </c>
      <c r="EW91" s="941" t="str">
        <f xml:space="preserve"> IF(SUM(EW40)&gt;0,  IF(FD6="R",SUM($C40)^2*SUM(EX40)/SUM(EW40),SUM($C40)^2*SUM(EX40)*(1-SUM(EX40))/(SUM(EW40)-1)),"")</f>
        <v/>
      </c>
      <c r="EX91" s="941"/>
      <c r="EY91" s="959"/>
      <c r="FA91" s="958"/>
      <c r="FB91" s="941"/>
      <c r="FC91" s="941" t="str">
        <f t="shared" si="61"/>
        <v/>
      </c>
      <c r="FD91" s="941" t="str">
        <f xml:space="preserve"> IF(SUM(FD40)&gt;0,  IF(FO6="R",SUM($C40)^2*SUM(FE40)/SUM(FD40),SUM($C40)^2*SUM(FE40)*(1-SUM(FE40))/(SUM(FD40)-1)),"")</f>
        <v/>
      </c>
      <c r="FE91" s="941"/>
      <c r="FF91" s="941"/>
      <c r="FG91" s="941" t="str">
        <f t="shared" si="84"/>
        <v/>
      </c>
      <c r="FH91" s="941" t="str">
        <f xml:space="preserve"> IF(SUM(FH40)&gt;0,  IF(FO6="R",SUM($C40)^2*SUM(FI40)/SUM(FH40),SUM($C40)^2*SUM(FI40)*(1-SUM(FI40))/(SUM(FH40)-1)),"")</f>
        <v/>
      </c>
      <c r="FI91" s="941"/>
      <c r="FJ91" s="959"/>
      <c r="FL91" s="958"/>
      <c r="FM91" s="941"/>
      <c r="FN91" s="941" t="str">
        <f t="shared" si="62"/>
        <v/>
      </c>
      <c r="FO91" s="941" t="str">
        <f xml:space="preserve"> IF(SUM(FO40)&gt;0,  IF(FZ6="R",SUM($C40)^2*SUM(FP40)/SUM(FO40),SUM($C40)^2*SUM(FP40)*(1-SUM(FP40))/(SUM(FO40)-1)),"")</f>
        <v/>
      </c>
      <c r="FP91" s="941"/>
      <c r="FQ91" s="941"/>
      <c r="FR91" s="941" t="str">
        <f t="shared" si="85"/>
        <v/>
      </c>
      <c r="FS91" s="941" t="str">
        <f xml:space="preserve"> IF(SUM(FS40)&gt;0,  IF(FZ6="R",SUM($C40)^2*SUM(FT40)/SUM(FS40),SUM($C40)^2*SUM(FT40)*(1-SUM(FT40))/(SUM(FS40)-1)),"")</f>
        <v/>
      </c>
      <c r="FT91" s="941"/>
      <c r="FU91" s="959"/>
      <c r="FW91" s="958"/>
      <c r="FX91" s="941"/>
      <c r="FY91" s="941" t="str">
        <f t="shared" si="63"/>
        <v/>
      </c>
      <c r="FZ91" s="941" t="str">
        <f xml:space="preserve"> IF(SUM(FZ40)&gt;0,  IF(GK6="R",SUM($C40)^2*SUM(GA40)/SUM(FZ40),SUM($C40)^2*SUM(GA40)*(1-SUM(GA40))/(SUM(FZ40)-1)),"")</f>
        <v/>
      </c>
      <c r="GA91" s="941"/>
      <c r="GB91" s="941"/>
      <c r="GC91" s="941" t="str">
        <f t="shared" si="86"/>
        <v/>
      </c>
      <c r="GD91" s="941" t="str">
        <f xml:space="preserve"> IF(SUM(GD40)&gt;0,  IF(GK6="R",SUM($C40)^2*SUM(GE40)/SUM(GD40),SUM($C40)^2*SUM(GE40)*(1-SUM(GE40))/(SUM(GD40)-1)),"")</f>
        <v/>
      </c>
      <c r="GE91" s="941"/>
      <c r="GF91" s="959"/>
      <c r="GH91" s="958"/>
      <c r="GI91" s="941"/>
      <c r="GJ91" s="941" t="str">
        <f t="shared" si="46"/>
        <v/>
      </c>
      <c r="GK91" s="941" t="str">
        <f xml:space="preserve"> IF(SUM(GK40)&gt;0,  IF(GV6="R",SUM($C40)^2*SUM(GL40)/SUM(GK40),SUM($C40)^2*SUM(GL40)*(1-SUM(GL40))/(SUM(GK40)-1)),"")</f>
        <v/>
      </c>
      <c r="GL91" s="941"/>
      <c r="GM91" s="941"/>
      <c r="GN91" s="941" t="str">
        <f t="shared" si="87"/>
        <v/>
      </c>
      <c r="GO91" s="941" t="str">
        <f xml:space="preserve"> IF(SUM(GO40)&gt;0,  IF(GV6="R",SUM($C40)^2*SUM(GP40)/SUM(GO40),SUM($C40)^2*SUM(GP40)*(1-SUM(GP40))/(SUM(GO40)-1)),"")</f>
        <v/>
      </c>
      <c r="GP91" s="941"/>
      <c r="GQ91" s="959"/>
      <c r="GS91" s="958"/>
      <c r="GT91" s="941"/>
      <c r="GU91" s="941" t="str">
        <f t="shared" si="64"/>
        <v/>
      </c>
      <c r="GV91" s="941" t="str">
        <f xml:space="preserve"> IF(SUM(GV40)&gt;0,  IF(HG6="R",SUM($C40)^2*SUM(GW40)/SUM(GV40),SUM($C40)^2*SUM(GW40)*(1-SUM(GW40))/(SUM(GV40)-1)),"")</f>
        <v/>
      </c>
      <c r="GW91" s="941"/>
      <c r="GX91" s="941"/>
      <c r="GY91" s="941" t="str">
        <f t="shared" si="88"/>
        <v/>
      </c>
      <c r="GZ91" s="941" t="str">
        <f xml:space="preserve"> IF(SUM(GZ40)&gt;0,  IF(HG6="R",SUM($C40)^2*SUM(HA40)/SUM(GZ40),SUM($C40)^2*SUM(HA40)*(1-SUM(HA40))/(SUM(GZ40)-1)),"")</f>
        <v/>
      </c>
      <c r="HA91" s="941"/>
      <c r="HB91" s="959"/>
      <c r="HD91" s="958"/>
      <c r="HE91" s="941"/>
      <c r="HF91" s="941" t="str">
        <f t="shared" si="65"/>
        <v/>
      </c>
      <c r="HG91" s="941" t="str">
        <f xml:space="preserve"> IF(SUM(HG40)&gt;0,  IF(HR6="R",SUM($C40)^2*SUM(HH40)/SUM(HG40),SUM($C40)^2*SUM(HH40)*(1-SUM(HH40))/(SUM(HG40)-1)),"")</f>
        <v/>
      </c>
      <c r="HH91" s="941"/>
      <c r="HI91" s="941"/>
      <c r="HJ91" s="941" t="str">
        <f t="shared" si="89"/>
        <v/>
      </c>
      <c r="HK91" s="941" t="str">
        <f xml:space="preserve"> IF(SUM(HK40)&gt;0,  IF(HR6="R",SUM($C40)^2*SUM(HL40)/SUM(HK40),SUM($C40)^2*SUM(HL40)*(1-SUM(HL40))/(SUM(HK40)-1)),"")</f>
        <v/>
      </c>
      <c r="HL91" s="941"/>
      <c r="HM91" s="959"/>
      <c r="HO91" s="958"/>
      <c r="HP91" s="941"/>
      <c r="HQ91" s="941" t="str">
        <f t="shared" si="66"/>
        <v/>
      </c>
      <c r="HR91" s="941" t="str">
        <f xml:space="preserve"> IF(SUM(HR40)&gt;0,  IF(IC6="R",SUM($C40)^2*SUM(HS40)/SUM(HR40),SUM($C40)^2*SUM(HS40)*(1-SUM(HS40))/(SUM(HR40)-1)),"")</f>
        <v/>
      </c>
      <c r="HS91" s="941"/>
      <c r="HT91" s="941"/>
      <c r="HU91" s="941" t="str">
        <f t="shared" si="90"/>
        <v/>
      </c>
      <c r="HV91" s="941" t="str">
        <f xml:space="preserve"> IF(SUM(HV40)&gt;0,  IF(IC6="R",SUM($C40)^2*SUM(HW40)/SUM(HV40),SUM($C40)^2*SUM(HW40)*(1-SUM(HW40))/(SUM(HV40)-1)),"")</f>
        <v/>
      </c>
      <c r="HW91" s="941"/>
      <c r="HX91" s="959"/>
      <c r="HZ91" s="958"/>
      <c r="IA91" s="941"/>
      <c r="IB91" s="941" t="str">
        <f t="shared" si="67"/>
        <v/>
      </c>
      <c r="IC91" s="941" t="str">
        <f xml:space="preserve"> IF(SUM(IC40)&gt;0,  IF(IN6="R",SUM($C40)^2*SUM(ID40)/SUM(IC40),SUM($C40)^2*SUM(ID40)*(1-SUM(ID40))/(SUM(IC40)-1)),"")</f>
        <v/>
      </c>
      <c r="ID91" s="941"/>
      <c r="IE91" s="941"/>
      <c r="IF91" s="941" t="str">
        <f t="shared" si="91"/>
        <v/>
      </c>
      <c r="IG91" s="941" t="str">
        <f xml:space="preserve"> IF(SUM(IG40)&gt;0,  IF(IN6="R",SUM($C40)^2*SUM(IH40)/SUM(IG40),SUM($C40)^2*SUM(IH40)*(1-SUM(IH40))/(SUM(IG40)-1)),"")</f>
        <v/>
      </c>
      <c r="IH91" s="941"/>
      <c r="II91" s="959"/>
    </row>
    <row r="92" spans="3:243" hidden="1" x14ac:dyDescent="0.2">
      <c r="C92" s="958"/>
      <c r="D92" s="941"/>
      <c r="E92" s="941" t="str">
        <f t="shared" si="47"/>
        <v/>
      </c>
      <c r="F92" s="941" t="str">
        <f xml:space="preserve"> IF(SUM(F41)&gt;0,  IF(Q6="R",SUM($C41)^2*SUM(G41)/SUM(F41),SUM($C41)^2*SUM(G41)*(1-SUM(G41))/(SUM(F41)-1)),"")</f>
        <v/>
      </c>
      <c r="G92" s="941"/>
      <c r="H92" s="941"/>
      <c r="I92" s="941" t="str">
        <f t="shared" si="68"/>
        <v/>
      </c>
      <c r="J92" s="941" t="str">
        <f xml:space="preserve"> IF(SUM(J41)&gt;0,  IF(Q6="R",SUM($C41)^2*SUM(K41)/SUM(J41),SUM($C41)^2*SUM(K41)*(1-SUM(K41))/(SUM(J41)-1)),"")</f>
        <v/>
      </c>
      <c r="K92" s="941"/>
      <c r="L92" s="959"/>
      <c r="M92" t="str">
        <f t="shared" si="69"/>
        <v/>
      </c>
      <c r="N92" s="958"/>
      <c r="O92" s="941"/>
      <c r="P92" s="941" t="str">
        <f t="shared" si="48"/>
        <v/>
      </c>
      <c r="Q92" s="941" t="str">
        <f xml:space="preserve"> IF(SUM(Q41)&gt;0,  IF(AB6="R",SUM($C41)^2*SUM(R41)/SUM(Q41),SUM($C41)^2*SUM(R41)*(1-SUM(R41))/(SUM(Q41)-1)),"")</f>
        <v/>
      </c>
      <c r="R92" s="941"/>
      <c r="S92" s="941"/>
      <c r="T92" s="941" t="str">
        <f t="shared" si="70"/>
        <v/>
      </c>
      <c r="U92" s="941" t="str">
        <f xml:space="preserve"> IF(SUM(U41)&gt;0,  IF(AB6="R",SUM($C41)^2*SUM(V41)/SUM(U41),SUM($C41)^2*SUM(V41)*(1-SUM(V41))/(SUM(U41)-1)),"")</f>
        <v/>
      </c>
      <c r="V92" s="941"/>
      <c r="W92" s="959"/>
      <c r="Y92" s="958"/>
      <c r="Z92" s="941"/>
      <c r="AA92" s="941" t="str">
        <f t="shared" si="49"/>
        <v/>
      </c>
      <c r="AB92" s="941" t="str">
        <f xml:space="preserve"> IF(SUM(AB41)&gt;0,  IF(AM6="R",SUM($C41)^2*SUM(AC41)/SUM(AB41),SUM($C41)^2*SUM(AC41)*(1-SUM(AC41))/(SUM(AB41)-1)),"")</f>
        <v/>
      </c>
      <c r="AC92" s="941"/>
      <c r="AD92" s="941"/>
      <c r="AE92" s="941" t="str">
        <f t="shared" si="71"/>
        <v/>
      </c>
      <c r="AF92" s="941" t="str">
        <f xml:space="preserve"> IF(SUM(AF41)&gt;0,  IF(AM6="R",SUM($C41)^2*SUM(AG41)/SUM(AF41),SUM($C41)^2*SUM(AG41)*(1-SUM(AG41))/(SUM(AF41)-1)),"")</f>
        <v/>
      </c>
      <c r="AG92" s="941"/>
      <c r="AH92" s="959"/>
      <c r="AJ92" s="958"/>
      <c r="AK92" s="941"/>
      <c r="AL92" s="941" t="str">
        <f t="shared" si="50"/>
        <v/>
      </c>
      <c r="AM92" s="941" t="str">
        <f xml:space="preserve"> IF(SUM(AM41)&gt;0,  IF(AX6="R",SUM($C41)^2*SUM(AN41)/SUM(AM41),SUM($C41)^2*SUM(AN41)*(1-SUM(AN41))/(SUM(AM41)-1)),"")</f>
        <v/>
      </c>
      <c r="AN92" s="941"/>
      <c r="AO92" s="941"/>
      <c r="AP92" s="941" t="str">
        <f t="shared" si="72"/>
        <v/>
      </c>
      <c r="AQ92" s="941" t="str">
        <f xml:space="preserve"> IF(SUM(AQ41)&gt;0,  IF(AX6="R",SUM($C41)^2*SUM(AR41)/SUM(AQ41),SUM($C41)^2*SUM(AR41)*(1-SUM(AR41))/(SUM(AQ41)-1)),"")</f>
        <v/>
      </c>
      <c r="AR92" s="941"/>
      <c r="AS92" s="959"/>
      <c r="AU92" s="958"/>
      <c r="AV92" s="941"/>
      <c r="AW92" s="941" t="str">
        <f t="shared" si="51"/>
        <v/>
      </c>
      <c r="AX92" s="941" t="str">
        <f xml:space="preserve"> IF(SUM(AX41)&gt;0,  IF(BI6="R",SUM($C41)^2*SUM(AY41)/SUM(AX41),SUM($C41)^2*SUM(AY41)*(1-SUM(AY41))/(SUM(AX41)-1)),"")</f>
        <v/>
      </c>
      <c r="AY92" s="941"/>
      <c r="AZ92" s="941"/>
      <c r="BA92" s="941" t="str">
        <f t="shared" si="73"/>
        <v/>
      </c>
      <c r="BB92" s="941" t="str">
        <f xml:space="preserve"> IF(SUM(BB41)&gt;0,  IF(BI6="R",SUM($C41)^2*SUM(BC41)/SUM(BB41),SUM($C41)^2*SUM(BC41)*(1-SUM(BC41))/(SUM(BB41)-1)),"")</f>
        <v/>
      </c>
      <c r="BC92" s="941"/>
      <c r="BD92" s="959"/>
      <c r="BF92" s="958"/>
      <c r="BG92" s="941"/>
      <c r="BH92" s="941" t="str">
        <f t="shared" si="52"/>
        <v/>
      </c>
      <c r="BI92" s="941" t="str">
        <f xml:space="preserve"> IF(SUM(BI41)&gt;0,  IF(BT6="R",SUM($C41)^2*SUM(BJ41)/SUM(BI41),SUM($C41)^2*SUM(BJ41)*(1-SUM(BJ41))/(SUM(BI41)-1)),"")</f>
        <v/>
      </c>
      <c r="BJ92" s="941"/>
      <c r="BK92" s="941"/>
      <c r="BL92" s="941" t="str">
        <f t="shared" si="74"/>
        <v/>
      </c>
      <c r="BM92" s="941" t="str">
        <f xml:space="preserve"> IF(SUM(BM41)&gt;0,  IF(BT6="R",SUM($C41)^2*SUM(BN41)/SUM(BM41),SUM($C41)^2*SUM(BN41)*(1-SUM(BN41))/(SUM(BM41)-1)),"")</f>
        <v/>
      </c>
      <c r="BN92" s="941"/>
      <c r="BO92" s="959"/>
      <c r="BQ92" s="958"/>
      <c r="BR92" s="941"/>
      <c r="BS92" s="941" t="str">
        <f t="shared" si="53"/>
        <v/>
      </c>
      <c r="BT92" s="941" t="str">
        <f xml:space="preserve"> IF(SUM(BT41)&gt;0,  IF(CE6="R",SUM($C41)^2*SUM(BU41)/SUM(BT41),SUM($C41)^2*SUM(BU41)*(1-SUM(BU41))/(SUM(BT41)-1)),"")</f>
        <v/>
      </c>
      <c r="BU92" s="941"/>
      <c r="BV92" s="941"/>
      <c r="BW92" s="941" t="str">
        <f t="shared" si="75"/>
        <v/>
      </c>
      <c r="BX92" s="941" t="str">
        <f xml:space="preserve"> IF(SUM(BX41)&gt;0,  IF(CE6="R",SUM($C41)^2*SUM(BY41)/SUM(BX41),SUM($C41)^2*SUM(BY41)*(1-SUM(BY41))/(SUM(BX41)-1)),"")</f>
        <v/>
      </c>
      <c r="BY92" s="941"/>
      <c r="BZ92" s="959"/>
      <c r="CB92" s="958"/>
      <c r="CC92" s="941"/>
      <c r="CD92" s="941" t="str">
        <f t="shared" si="54"/>
        <v/>
      </c>
      <c r="CE92" s="941" t="str">
        <f xml:space="preserve"> IF(SUM(CE41)&gt;0,  IF(CP6="R",SUM($C41)^2*SUM(CF41)/SUM(CE41),SUM($C41)^2*SUM(CF41)*(1-SUM(CF41))/(SUM(CE41)-1)),"")</f>
        <v/>
      </c>
      <c r="CF92" s="941"/>
      <c r="CG92" s="941"/>
      <c r="CH92" s="941" t="str">
        <f t="shared" si="76"/>
        <v/>
      </c>
      <c r="CI92" s="941" t="str">
        <f xml:space="preserve"> IF(SUM(CI41)&gt;0,  IF(CP6="R",SUM($C41)^2*SUM(CJ41)/SUM(CI41),SUM($C41)^2*SUM(CJ41)*(1-SUM(CJ41))/(SUM(CI41)-1)),"")</f>
        <v/>
      </c>
      <c r="CJ92" s="941"/>
      <c r="CK92" s="959"/>
      <c r="CM92" s="958"/>
      <c r="CN92" s="941"/>
      <c r="CO92" s="941" t="str">
        <f t="shared" si="55"/>
        <v/>
      </c>
      <c r="CP92" s="941" t="str">
        <f xml:space="preserve"> IF(SUM(CP41)&gt;0,  IF(DA6="R",SUM($C41)^2*SUM(CQ41)/SUM(CP41),SUM($C41)^2*SUM(CQ41)*(1-SUM(CQ41))/(SUM(CP41)-1)),"")</f>
        <v/>
      </c>
      <c r="CQ92" s="941"/>
      <c r="CR92" s="941"/>
      <c r="CS92" s="941" t="str">
        <f t="shared" si="77"/>
        <v/>
      </c>
      <c r="CT92" s="941" t="str">
        <f xml:space="preserve"> IF(SUM(CT41)&gt;0,  IF(DA6="R",SUM($C41)^2*SUM(CU41)/SUM(CT41),SUM($C41)^2*SUM(CU41)*(1-SUM(CU41))/(SUM(CT41)-1)),"")</f>
        <v/>
      </c>
      <c r="CU92" s="941"/>
      <c r="CV92" s="959"/>
      <c r="CW92" t="str">
        <f t="shared" si="78"/>
        <v/>
      </c>
      <c r="CX92" s="958"/>
      <c r="CY92" s="941"/>
      <c r="CZ92" s="941" t="str">
        <f t="shared" si="56"/>
        <v/>
      </c>
      <c r="DA92" s="941" t="str">
        <f xml:space="preserve"> IF(SUM(DA41)&gt;0,  IF(DL6="R",SUM($C41)^2*SUM(DB41)/SUM(DA41),SUM($C41)^2*SUM(DB41)*(1-SUM(DB41))/(SUM(DA41)-1)),"")</f>
        <v/>
      </c>
      <c r="DB92" s="941"/>
      <c r="DC92" s="941"/>
      <c r="DD92" s="941" t="str">
        <f t="shared" si="79"/>
        <v/>
      </c>
      <c r="DE92" s="941" t="str">
        <f xml:space="preserve"> IF(SUM(DE41)&gt;0,  IF(DL6="R",SUM($C41)^2*SUM(DF41)/SUM(DE41),SUM($C41)^2*SUM(DF41)*(1-SUM(DF41))/(SUM(DE41)-1)),"")</f>
        <v/>
      </c>
      <c r="DF92" s="941"/>
      <c r="DG92" s="959"/>
      <c r="DI92" s="958"/>
      <c r="DJ92" s="941"/>
      <c r="DK92" s="941" t="str">
        <f t="shared" si="57"/>
        <v/>
      </c>
      <c r="DL92" s="941" t="str">
        <f xml:space="preserve"> IF(SUM(DL41)&gt;0,  IF(DW6="R",SUM($C41)^2*SUM(DM41)/SUM(DL41),SUM($C41)^2*SUM(DM41)*(1-SUM(DM41))/(SUM(DL41)-1)),"")</f>
        <v/>
      </c>
      <c r="DM92" s="941"/>
      <c r="DN92" s="941"/>
      <c r="DO92" s="941" t="str">
        <f t="shared" si="80"/>
        <v/>
      </c>
      <c r="DP92" s="941" t="str">
        <f xml:space="preserve"> IF(SUM(DP41)&gt;0,  IF(DW6="R",SUM($C41)^2*SUM(DQ41)/SUM(DP41),SUM($C41)^2*SUM(DQ41)*(1-SUM(DQ41))/(SUM(DP41)-1)),"")</f>
        <v/>
      </c>
      <c r="DQ92" s="941"/>
      <c r="DR92" s="959"/>
      <c r="DT92" s="958"/>
      <c r="DU92" s="941"/>
      <c r="DV92" s="941" t="str">
        <f t="shared" si="58"/>
        <v/>
      </c>
      <c r="DW92" s="941" t="str">
        <f xml:space="preserve"> IF(SUM(DW41)&gt;0,  IF(EH6="R",SUM($C41)^2*SUM(DX41)/SUM(DW41),SUM($C41)^2*SUM(DX41)*(1-SUM(DX41))/(SUM(DW41)-1)),"")</f>
        <v/>
      </c>
      <c r="DX92" s="941"/>
      <c r="DY92" s="941"/>
      <c r="DZ92" s="941" t="str">
        <f t="shared" si="81"/>
        <v/>
      </c>
      <c r="EA92" s="941" t="str">
        <f xml:space="preserve"> IF(SUM(EA41)&gt;0,  IF(EH6="R",SUM($C41)^2*SUM(EB41)/SUM(EA41),SUM($C41)^2*SUM(EB41)*(1-SUM(EB41))/(SUM(EA41)-1)),"")</f>
        <v/>
      </c>
      <c r="EB92" s="941"/>
      <c r="EC92" s="959"/>
      <c r="EE92" s="958"/>
      <c r="EF92" s="941"/>
      <c r="EG92" s="941" t="str">
        <f t="shared" si="59"/>
        <v/>
      </c>
      <c r="EH92" s="941" t="str">
        <f xml:space="preserve"> IF(SUM(EH41)&gt;0,  IF(ES6="R",SUM($C41)^2*SUM(EI41)/SUM(EH41),SUM($C41)^2*SUM(EI41)*(1-SUM(EI41))/(SUM(EH41)-1)),"")</f>
        <v/>
      </c>
      <c r="EI92" s="941"/>
      <c r="EJ92" s="941"/>
      <c r="EK92" s="941" t="str">
        <f t="shared" si="82"/>
        <v/>
      </c>
      <c r="EL92" s="941" t="str">
        <f xml:space="preserve"> IF(SUM(EL41)&gt;0,  IF(ES6="R",SUM($C41)^2*SUM(EM41)/SUM(EL41),SUM($C41)^2*SUM(EM41)*(1-SUM(EM41))/(SUM(EL41)-1)),"")</f>
        <v/>
      </c>
      <c r="EM92" s="941"/>
      <c r="EN92" s="959"/>
      <c r="EP92" s="958"/>
      <c r="EQ92" s="941"/>
      <c r="ER92" s="941" t="str">
        <f t="shared" si="60"/>
        <v/>
      </c>
      <c r="ES92" s="941" t="str">
        <f xml:space="preserve"> IF(SUM(ES41)&gt;0,  IF(FD6="R",SUM($C41)^2*SUM(ET41)/SUM(ES41),SUM($C41)^2*SUM(ET41)*(1-SUM(ET41))/(SUM(ES41)-1)),"")</f>
        <v/>
      </c>
      <c r="ET92" s="941"/>
      <c r="EU92" s="941"/>
      <c r="EV92" s="941" t="str">
        <f t="shared" si="83"/>
        <v/>
      </c>
      <c r="EW92" s="941" t="str">
        <f xml:space="preserve"> IF(SUM(EW41)&gt;0,  IF(FD6="R",SUM($C41)^2*SUM(EX41)/SUM(EW41),SUM($C41)^2*SUM(EX41)*(1-SUM(EX41))/(SUM(EW41)-1)),"")</f>
        <v/>
      </c>
      <c r="EX92" s="941"/>
      <c r="EY92" s="959"/>
      <c r="FA92" s="958"/>
      <c r="FB92" s="941"/>
      <c r="FC92" s="941" t="str">
        <f t="shared" si="61"/>
        <v/>
      </c>
      <c r="FD92" s="941" t="str">
        <f xml:space="preserve"> IF(SUM(FD41)&gt;0,  IF(FO6="R",SUM($C41)^2*SUM(FE41)/SUM(FD41),SUM($C41)^2*SUM(FE41)*(1-SUM(FE41))/(SUM(FD41)-1)),"")</f>
        <v/>
      </c>
      <c r="FE92" s="941"/>
      <c r="FF92" s="941"/>
      <c r="FG92" s="941" t="str">
        <f t="shared" si="84"/>
        <v/>
      </c>
      <c r="FH92" s="941" t="str">
        <f xml:space="preserve"> IF(SUM(FH41)&gt;0,  IF(FO6="R",SUM($C41)^2*SUM(FI41)/SUM(FH41),SUM($C41)^2*SUM(FI41)*(1-SUM(FI41))/(SUM(FH41)-1)),"")</f>
        <v/>
      </c>
      <c r="FI92" s="941"/>
      <c r="FJ92" s="959"/>
      <c r="FL92" s="958"/>
      <c r="FM92" s="941"/>
      <c r="FN92" s="941" t="str">
        <f t="shared" si="62"/>
        <v/>
      </c>
      <c r="FO92" s="941" t="str">
        <f xml:space="preserve"> IF(SUM(FO41)&gt;0,  IF(FZ6="R",SUM($C41)^2*SUM(FP41)/SUM(FO41),SUM($C41)^2*SUM(FP41)*(1-SUM(FP41))/(SUM(FO41)-1)),"")</f>
        <v/>
      </c>
      <c r="FP92" s="941"/>
      <c r="FQ92" s="941"/>
      <c r="FR92" s="941" t="str">
        <f t="shared" si="85"/>
        <v/>
      </c>
      <c r="FS92" s="941" t="str">
        <f xml:space="preserve"> IF(SUM(FS41)&gt;0,  IF(FZ6="R",SUM($C41)^2*SUM(FT41)/SUM(FS41),SUM($C41)^2*SUM(FT41)*(1-SUM(FT41))/(SUM(FS41)-1)),"")</f>
        <v/>
      </c>
      <c r="FT92" s="941"/>
      <c r="FU92" s="959"/>
      <c r="FW92" s="958"/>
      <c r="FX92" s="941"/>
      <c r="FY92" s="941" t="str">
        <f t="shared" si="63"/>
        <v/>
      </c>
      <c r="FZ92" s="941" t="str">
        <f xml:space="preserve"> IF(SUM(FZ41)&gt;0,  IF(GK6="R",SUM($C41)^2*SUM(GA41)/SUM(FZ41),SUM($C41)^2*SUM(GA41)*(1-SUM(GA41))/(SUM(FZ41)-1)),"")</f>
        <v/>
      </c>
      <c r="GA92" s="941"/>
      <c r="GB92" s="941"/>
      <c r="GC92" s="941" t="str">
        <f t="shared" si="86"/>
        <v/>
      </c>
      <c r="GD92" s="941" t="str">
        <f xml:space="preserve"> IF(SUM(GD41)&gt;0,  IF(GK6="R",SUM($C41)^2*SUM(GE41)/SUM(GD41),SUM($C41)^2*SUM(GE41)*(1-SUM(GE41))/(SUM(GD41)-1)),"")</f>
        <v/>
      </c>
      <c r="GE92" s="941"/>
      <c r="GF92" s="959"/>
      <c r="GH92" s="958"/>
      <c r="GI92" s="941"/>
      <c r="GJ92" s="941" t="str">
        <f t="shared" si="46"/>
        <v/>
      </c>
      <c r="GK92" s="941" t="str">
        <f xml:space="preserve"> IF(SUM(GK41)&gt;0,  IF(GV6="R",SUM($C41)^2*SUM(GL41)/SUM(GK41),SUM($C41)^2*SUM(GL41)*(1-SUM(GL41))/(SUM(GK41)-1)),"")</f>
        <v/>
      </c>
      <c r="GL92" s="941"/>
      <c r="GM92" s="941"/>
      <c r="GN92" s="941" t="str">
        <f t="shared" si="87"/>
        <v/>
      </c>
      <c r="GO92" s="941" t="str">
        <f xml:space="preserve"> IF(SUM(GO41)&gt;0,  IF(GV6="R",SUM($C41)^2*SUM(GP41)/SUM(GO41),SUM($C41)^2*SUM(GP41)*(1-SUM(GP41))/(SUM(GO41)-1)),"")</f>
        <v/>
      </c>
      <c r="GP92" s="941"/>
      <c r="GQ92" s="959"/>
      <c r="GS92" s="958"/>
      <c r="GT92" s="941"/>
      <c r="GU92" s="941" t="str">
        <f t="shared" si="64"/>
        <v/>
      </c>
      <c r="GV92" s="941" t="str">
        <f xml:space="preserve"> IF(SUM(GV41)&gt;0,  IF(HG6="R",SUM($C41)^2*SUM(GW41)/SUM(GV41),SUM($C41)^2*SUM(GW41)*(1-SUM(GW41))/(SUM(GV41)-1)),"")</f>
        <v/>
      </c>
      <c r="GW92" s="941"/>
      <c r="GX92" s="941"/>
      <c r="GY92" s="941" t="str">
        <f t="shared" si="88"/>
        <v/>
      </c>
      <c r="GZ92" s="941" t="str">
        <f xml:space="preserve"> IF(SUM(GZ41)&gt;0,  IF(HG6="R",SUM($C41)^2*SUM(HA41)/SUM(GZ41),SUM($C41)^2*SUM(HA41)*(1-SUM(HA41))/(SUM(GZ41)-1)),"")</f>
        <v/>
      </c>
      <c r="HA92" s="941"/>
      <c r="HB92" s="959"/>
      <c r="HD92" s="958"/>
      <c r="HE92" s="941"/>
      <c r="HF92" s="941" t="str">
        <f t="shared" si="65"/>
        <v/>
      </c>
      <c r="HG92" s="941" t="str">
        <f xml:space="preserve"> IF(SUM(HG41)&gt;0,  IF(HR6="R",SUM($C41)^2*SUM(HH41)/SUM(HG41),SUM($C41)^2*SUM(HH41)*(1-SUM(HH41))/(SUM(HG41)-1)),"")</f>
        <v/>
      </c>
      <c r="HH92" s="941"/>
      <c r="HI92" s="941"/>
      <c r="HJ92" s="941" t="str">
        <f t="shared" si="89"/>
        <v/>
      </c>
      <c r="HK92" s="941" t="str">
        <f xml:space="preserve"> IF(SUM(HK41)&gt;0,  IF(HR6="R",SUM($C41)^2*SUM(HL41)/SUM(HK41),SUM($C41)^2*SUM(HL41)*(1-SUM(HL41))/(SUM(HK41)-1)),"")</f>
        <v/>
      </c>
      <c r="HL92" s="941"/>
      <c r="HM92" s="959"/>
      <c r="HO92" s="958"/>
      <c r="HP92" s="941"/>
      <c r="HQ92" s="941" t="str">
        <f t="shared" si="66"/>
        <v/>
      </c>
      <c r="HR92" s="941" t="str">
        <f xml:space="preserve"> IF(SUM(HR41)&gt;0,  IF(IC6="R",SUM($C41)^2*SUM(HS41)/SUM(HR41),SUM($C41)^2*SUM(HS41)*(1-SUM(HS41))/(SUM(HR41)-1)),"")</f>
        <v/>
      </c>
      <c r="HS92" s="941"/>
      <c r="HT92" s="941"/>
      <c r="HU92" s="941" t="str">
        <f t="shared" si="90"/>
        <v/>
      </c>
      <c r="HV92" s="941" t="str">
        <f xml:space="preserve"> IF(SUM(HV41)&gt;0,  IF(IC6="R",SUM($C41)^2*SUM(HW41)/SUM(HV41),SUM($C41)^2*SUM(HW41)*(1-SUM(HW41))/(SUM(HV41)-1)),"")</f>
        <v/>
      </c>
      <c r="HW92" s="941"/>
      <c r="HX92" s="959"/>
      <c r="HZ92" s="958"/>
      <c r="IA92" s="941"/>
      <c r="IB92" s="941" t="str">
        <f t="shared" si="67"/>
        <v/>
      </c>
      <c r="IC92" s="941" t="str">
        <f xml:space="preserve"> IF(SUM(IC41)&gt;0,  IF(IN6="R",SUM($C41)^2*SUM(ID41)/SUM(IC41),SUM($C41)^2*SUM(ID41)*(1-SUM(ID41))/(SUM(IC41)-1)),"")</f>
        <v/>
      </c>
      <c r="ID92" s="941"/>
      <c r="IE92" s="941"/>
      <c r="IF92" s="941" t="str">
        <f t="shared" si="91"/>
        <v/>
      </c>
      <c r="IG92" s="941" t="str">
        <f xml:space="preserve"> IF(SUM(IG41)&gt;0,  IF(IN6="R",SUM($C41)^2*SUM(IH41)/SUM(IG41),SUM($C41)^2*SUM(IH41)*(1-SUM(IH41))/(SUM(IG41)-1)),"")</f>
        <v/>
      </c>
      <c r="IH92" s="941"/>
      <c r="II92" s="959"/>
    </row>
    <row r="93" spans="3:243" hidden="1" x14ac:dyDescent="0.2">
      <c r="C93" s="958"/>
      <c r="D93" s="941"/>
      <c r="E93" s="941" t="str">
        <f t="shared" si="47"/>
        <v/>
      </c>
      <c r="F93" s="941" t="str">
        <f xml:space="preserve"> IF(SUM(F42)&gt;0,  IF(Q6="R",SUM($C42)^2*SUM(G42)/SUM(F42),SUM($C42)^2*SUM(G42)*(1-SUM(G42))/(SUM(F42)-1)),"")</f>
        <v/>
      </c>
      <c r="G93" s="941"/>
      <c r="H93" s="941"/>
      <c r="I93" s="941" t="str">
        <f t="shared" si="68"/>
        <v/>
      </c>
      <c r="J93" s="941" t="str">
        <f xml:space="preserve"> IF(SUM(J42)&gt;0,  IF(Q6="R",SUM($C42)^2*SUM(K42)/SUM(J42),SUM($C42)^2*SUM(K42)*(1-SUM(K42))/(SUM(J42)-1)),"")</f>
        <v/>
      </c>
      <c r="K93" s="941"/>
      <c r="L93" s="959"/>
      <c r="M93" t="str">
        <f t="shared" si="69"/>
        <v/>
      </c>
      <c r="N93" s="958"/>
      <c r="O93" s="941"/>
      <c r="P93" s="941" t="str">
        <f t="shared" si="48"/>
        <v/>
      </c>
      <c r="Q93" s="941" t="str">
        <f xml:space="preserve"> IF(SUM(Q42)&gt;0,  IF(AB6="R",SUM($C42)^2*SUM(R42)/SUM(Q42),SUM($C42)^2*SUM(R42)*(1-SUM(R42))/(SUM(Q42)-1)),"")</f>
        <v/>
      </c>
      <c r="R93" s="941"/>
      <c r="S93" s="941"/>
      <c r="T93" s="941" t="str">
        <f t="shared" si="70"/>
        <v/>
      </c>
      <c r="U93" s="941" t="str">
        <f xml:space="preserve"> IF(SUM(U42)&gt;0,  IF(AB6="R",SUM($C42)^2*SUM(V42)/SUM(U42),SUM($C42)^2*SUM(V42)*(1-SUM(V42))/(SUM(U42)-1)),"")</f>
        <v/>
      </c>
      <c r="V93" s="941"/>
      <c r="W93" s="959"/>
      <c r="Y93" s="958"/>
      <c r="Z93" s="941"/>
      <c r="AA93" s="941" t="str">
        <f t="shared" si="49"/>
        <v/>
      </c>
      <c r="AB93" s="941" t="str">
        <f xml:space="preserve"> IF(SUM(AB42)&gt;0,  IF(AM6="R",SUM($C42)^2*SUM(AC42)/SUM(AB42),SUM($C42)^2*SUM(AC42)*(1-SUM(AC42))/(SUM(AB42)-1)),"")</f>
        <v/>
      </c>
      <c r="AC93" s="941"/>
      <c r="AD93" s="941"/>
      <c r="AE93" s="941" t="str">
        <f t="shared" si="71"/>
        <v/>
      </c>
      <c r="AF93" s="941" t="str">
        <f xml:space="preserve"> IF(SUM(AF42)&gt;0,  IF(AM6="R",SUM($C42)^2*SUM(AG42)/SUM(AF42),SUM($C42)^2*SUM(AG42)*(1-SUM(AG42))/(SUM(AF42)-1)),"")</f>
        <v/>
      </c>
      <c r="AG93" s="941"/>
      <c r="AH93" s="959"/>
      <c r="AJ93" s="958"/>
      <c r="AK93" s="941"/>
      <c r="AL93" s="941" t="str">
        <f t="shared" si="50"/>
        <v/>
      </c>
      <c r="AM93" s="941" t="str">
        <f xml:space="preserve"> IF(SUM(AM42)&gt;0,  IF(AX6="R",SUM($C42)^2*SUM(AN42)/SUM(AM42),SUM($C42)^2*SUM(AN42)*(1-SUM(AN42))/(SUM(AM42)-1)),"")</f>
        <v/>
      </c>
      <c r="AN93" s="941"/>
      <c r="AO93" s="941"/>
      <c r="AP93" s="941" t="str">
        <f t="shared" si="72"/>
        <v/>
      </c>
      <c r="AQ93" s="941" t="str">
        <f xml:space="preserve"> IF(SUM(AQ42)&gt;0,  IF(AX6="R",SUM($C42)^2*SUM(AR42)/SUM(AQ42),SUM($C42)^2*SUM(AR42)*(1-SUM(AR42))/(SUM(AQ42)-1)),"")</f>
        <v/>
      </c>
      <c r="AR93" s="941"/>
      <c r="AS93" s="959"/>
      <c r="AU93" s="958"/>
      <c r="AV93" s="941"/>
      <c r="AW93" s="941" t="str">
        <f t="shared" si="51"/>
        <v/>
      </c>
      <c r="AX93" s="941" t="str">
        <f xml:space="preserve"> IF(SUM(AX42)&gt;0,  IF(BI6="R",SUM($C42)^2*SUM(AY42)/SUM(AX42),SUM($C42)^2*SUM(AY42)*(1-SUM(AY42))/(SUM(AX42)-1)),"")</f>
        <v/>
      </c>
      <c r="AY93" s="941"/>
      <c r="AZ93" s="941"/>
      <c r="BA93" s="941" t="str">
        <f t="shared" si="73"/>
        <v/>
      </c>
      <c r="BB93" s="941" t="str">
        <f xml:space="preserve"> IF(SUM(BB42)&gt;0,  IF(BI6="R",SUM($C42)^2*SUM(BC42)/SUM(BB42),SUM($C42)^2*SUM(BC42)*(1-SUM(BC42))/(SUM(BB42)-1)),"")</f>
        <v/>
      </c>
      <c r="BC93" s="941"/>
      <c r="BD93" s="959"/>
      <c r="BF93" s="958"/>
      <c r="BG93" s="941"/>
      <c r="BH93" s="941" t="str">
        <f t="shared" si="52"/>
        <v/>
      </c>
      <c r="BI93" s="941" t="str">
        <f xml:space="preserve"> IF(SUM(BI42)&gt;0,  IF(BT6="R",SUM($C42)^2*SUM(BJ42)/SUM(BI42),SUM($C42)^2*SUM(BJ42)*(1-SUM(BJ42))/(SUM(BI42)-1)),"")</f>
        <v/>
      </c>
      <c r="BJ93" s="941"/>
      <c r="BK93" s="941"/>
      <c r="BL93" s="941" t="str">
        <f t="shared" si="74"/>
        <v/>
      </c>
      <c r="BM93" s="941" t="str">
        <f xml:space="preserve"> IF(SUM(BM42)&gt;0,  IF(BT6="R",SUM($C42)^2*SUM(BN42)/SUM(BM42),SUM($C42)^2*SUM(BN42)*(1-SUM(BN42))/(SUM(BM42)-1)),"")</f>
        <v/>
      </c>
      <c r="BN93" s="941"/>
      <c r="BO93" s="959"/>
      <c r="BQ93" s="958"/>
      <c r="BR93" s="941"/>
      <c r="BS93" s="941" t="str">
        <f t="shared" si="53"/>
        <v/>
      </c>
      <c r="BT93" s="941" t="str">
        <f xml:space="preserve"> IF(SUM(BT42)&gt;0,  IF(CE6="R",SUM($C42)^2*SUM(BU42)/SUM(BT42),SUM($C42)^2*SUM(BU42)*(1-SUM(BU42))/(SUM(BT42)-1)),"")</f>
        <v/>
      </c>
      <c r="BU93" s="941"/>
      <c r="BV93" s="941"/>
      <c r="BW93" s="941" t="str">
        <f t="shared" si="75"/>
        <v/>
      </c>
      <c r="BX93" s="941" t="str">
        <f xml:space="preserve"> IF(SUM(BX42)&gt;0,  IF(CE6="R",SUM($C42)^2*SUM(BY42)/SUM(BX42),SUM($C42)^2*SUM(BY42)*(1-SUM(BY42))/(SUM(BX42)-1)),"")</f>
        <v/>
      </c>
      <c r="BY93" s="941"/>
      <c r="BZ93" s="959"/>
      <c r="CB93" s="958"/>
      <c r="CC93" s="941"/>
      <c r="CD93" s="941" t="str">
        <f t="shared" si="54"/>
        <v/>
      </c>
      <c r="CE93" s="941" t="str">
        <f xml:space="preserve"> IF(SUM(CE42)&gt;0,  IF(CP6="R",SUM($C42)^2*SUM(CF42)/SUM(CE42),SUM($C42)^2*SUM(CF42)*(1-SUM(CF42))/(SUM(CE42)-1)),"")</f>
        <v/>
      </c>
      <c r="CF93" s="941"/>
      <c r="CG93" s="941"/>
      <c r="CH93" s="941" t="str">
        <f t="shared" si="76"/>
        <v/>
      </c>
      <c r="CI93" s="941" t="str">
        <f xml:space="preserve"> IF(SUM(CI42)&gt;0,  IF(CP6="R",SUM($C42)^2*SUM(CJ42)/SUM(CI42),SUM($C42)^2*SUM(CJ42)*(1-SUM(CJ42))/(SUM(CI42)-1)),"")</f>
        <v/>
      </c>
      <c r="CJ93" s="941"/>
      <c r="CK93" s="959"/>
      <c r="CM93" s="958"/>
      <c r="CN93" s="941"/>
      <c r="CO93" s="941" t="str">
        <f t="shared" si="55"/>
        <v/>
      </c>
      <c r="CP93" s="941" t="str">
        <f xml:space="preserve"> IF(SUM(CP42)&gt;0,  IF(DA6="R",SUM($C42)^2*SUM(CQ42)/SUM(CP42),SUM($C42)^2*SUM(CQ42)*(1-SUM(CQ42))/(SUM(CP42)-1)),"")</f>
        <v/>
      </c>
      <c r="CQ93" s="941"/>
      <c r="CR93" s="941"/>
      <c r="CS93" s="941" t="str">
        <f t="shared" si="77"/>
        <v/>
      </c>
      <c r="CT93" s="941" t="str">
        <f xml:space="preserve"> IF(SUM(CT42)&gt;0,  IF(DA6="R",SUM($C42)^2*SUM(CU42)/SUM(CT42),SUM($C42)^2*SUM(CU42)*(1-SUM(CU42))/(SUM(CT42)-1)),"")</f>
        <v/>
      </c>
      <c r="CU93" s="941"/>
      <c r="CV93" s="959"/>
      <c r="CW93" t="str">
        <f t="shared" si="78"/>
        <v/>
      </c>
      <c r="CX93" s="958"/>
      <c r="CY93" s="941"/>
      <c r="CZ93" s="941" t="str">
        <f t="shared" si="56"/>
        <v/>
      </c>
      <c r="DA93" s="941" t="str">
        <f xml:space="preserve"> IF(SUM(DA42)&gt;0,  IF(DL6="R",SUM($C42)^2*SUM(DB42)/SUM(DA42),SUM($C42)^2*SUM(DB42)*(1-SUM(DB42))/(SUM(DA42)-1)),"")</f>
        <v/>
      </c>
      <c r="DB93" s="941"/>
      <c r="DC93" s="941"/>
      <c r="DD93" s="941" t="str">
        <f t="shared" si="79"/>
        <v/>
      </c>
      <c r="DE93" s="941" t="str">
        <f xml:space="preserve"> IF(SUM(DE42)&gt;0,  IF(DL6="R",SUM($C42)^2*SUM(DF42)/SUM(DE42),SUM($C42)^2*SUM(DF42)*(1-SUM(DF42))/(SUM(DE42)-1)),"")</f>
        <v/>
      </c>
      <c r="DF93" s="941"/>
      <c r="DG93" s="959"/>
      <c r="DI93" s="958"/>
      <c r="DJ93" s="941"/>
      <c r="DK93" s="941" t="str">
        <f t="shared" si="57"/>
        <v/>
      </c>
      <c r="DL93" s="941" t="str">
        <f xml:space="preserve"> IF(SUM(DL42)&gt;0,  IF(DW6="R",SUM($C42)^2*SUM(DM42)/SUM(DL42),SUM($C42)^2*SUM(DM42)*(1-SUM(DM42))/(SUM(DL42)-1)),"")</f>
        <v/>
      </c>
      <c r="DM93" s="941"/>
      <c r="DN93" s="941"/>
      <c r="DO93" s="941" t="str">
        <f t="shared" si="80"/>
        <v/>
      </c>
      <c r="DP93" s="941" t="str">
        <f xml:space="preserve"> IF(SUM(DP42)&gt;0,  IF(DW6="R",SUM($C42)^2*SUM(DQ42)/SUM(DP42),SUM($C42)^2*SUM(DQ42)*(1-SUM(DQ42))/(SUM(DP42)-1)),"")</f>
        <v/>
      </c>
      <c r="DQ93" s="941"/>
      <c r="DR93" s="959"/>
      <c r="DT93" s="958"/>
      <c r="DU93" s="941"/>
      <c r="DV93" s="941" t="str">
        <f t="shared" si="58"/>
        <v/>
      </c>
      <c r="DW93" s="941" t="str">
        <f xml:space="preserve"> IF(SUM(DW42)&gt;0,  IF(EH6="R",SUM($C42)^2*SUM(DX42)/SUM(DW42),SUM($C42)^2*SUM(DX42)*(1-SUM(DX42))/(SUM(DW42)-1)),"")</f>
        <v/>
      </c>
      <c r="DX93" s="941"/>
      <c r="DY93" s="941"/>
      <c r="DZ93" s="941" t="str">
        <f t="shared" si="81"/>
        <v/>
      </c>
      <c r="EA93" s="941" t="str">
        <f xml:space="preserve"> IF(SUM(EA42)&gt;0,  IF(EH6="R",SUM($C42)^2*SUM(EB42)/SUM(EA42),SUM($C42)^2*SUM(EB42)*(1-SUM(EB42))/(SUM(EA42)-1)),"")</f>
        <v/>
      </c>
      <c r="EB93" s="941"/>
      <c r="EC93" s="959"/>
      <c r="EE93" s="958"/>
      <c r="EF93" s="941"/>
      <c r="EG93" s="941" t="str">
        <f t="shared" si="59"/>
        <v/>
      </c>
      <c r="EH93" s="941" t="str">
        <f xml:space="preserve"> IF(SUM(EH42)&gt;0,  IF(ES6="R",SUM($C42)^2*SUM(EI42)/SUM(EH42),SUM($C42)^2*SUM(EI42)*(1-SUM(EI42))/(SUM(EH42)-1)),"")</f>
        <v/>
      </c>
      <c r="EI93" s="941"/>
      <c r="EJ93" s="941"/>
      <c r="EK93" s="941" t="str">
        <f t="shared" si="82"/>
        <v/>
      </c>
      <c r="EL93" s="941" t="str">
        <f xml:space="preserve"> IF(SUM(EL42)&gt;0,  IF(ES6="R",SUM($C42)^2*SUM(EM42)/SUM(EL42),SUM($C42)^2*SUM(EM42)*(1-SUM(EM42))/(SUM(EL42)-1)),"")</f>
        <v/>
      </c>
      <c r="EM93" s="941"/>
      <c r="EN93" s="959"/>
      <c r="EP93" s="958"/>
      <c r="EQ93" s="941"/>
      <c r="ER93" s="941" t="str">
        <f t="shared" si="60"/>
        <v/>
      </c>
      <c r="ES93" s="941" t="str">
        <f xml:space="preserve"> IF(SUM(ES42)&gt;0,  IF(FD6="R",SUM($C42)^2*SUM(ET42)/SUM(ES42),SUM($C42)^2*SUM(ET42)*(1-SUM(ET42))/(SUM(ES42)-1)),"")</f>
        <v/>
      </c>
      <c r="ET93" s="941"/>
      <c r="EU93" s="941"/>
      <c r="EV93" s="941" t="str">
        <f t="shared" si="83"/>
        <v/>
      </c>
      <c r="EW93" s="941" t="str">
        <f xml:space="preserve"> IF(SUM(EW42)&gt;0,  IF(FD6="R",SUM($C42)^2*SUM(EX42)/SUM(EW42),SUM($C42)^2*SUM(EX42)*(1-SUM(EX42))/(SUM(EW42)-1)),"")</f>
        <v/>
      </c>
      <c r="EX93" s="941"/>
      <c r="EY93" s="959"/>
      <c r="FA93" s="958"/>
      <c r="FB93" s="941"/>
      <c r="FC93" s="941" t="str">
        <f t="shared" si="61"/>
        <v/>
      </c>
      <c r="FD93" s="941" t="str">
        <f xml:space="preserve"> IF(SUM(FD42)&gt;0,  IF(FO6="R",SUM($C42)^2*SUM(FE42)/SUM(FD42),SUM($C42)^2*SUM(FE42)*(1-SUM(FE42))/(SUM(FD42)-1)),"")</f>
        <v/>
      </c>
      <c r="FE93" s="941"/>
      <c r="FF93" s="941"/>
      <c r="FG93" s="941" t="str">
        <f t="shared" si="84"/>
        <v/>
      </c>
      <c r="FH93" s="941" t="str">
        <f xml:space="preserve"> IF(SUM(FH42)&gt;0,  IF(FO6="R",SUM($C42)^2*SUM(FI42)/SUM(FH42),SUM($C42)^2*SUM(FI42)*(1-SUM(FI42))/(SUM(FH42)-1)),"")</f>
        <v/>
      </c>
      <c r="FI93" s="941"/>
      <c r="FJ93" s="959"/>
      <c r="FL93" s="958"/>
      <c r="FM93" s="941"/>
      <c r="FN93" s="941" t="str">
        <f t="shared" si="62"/>
        <v/>
      </c>
      <c r="FO93" s="941" t="str">
        <f xml:space="preserve"> IF(SUM(FO42)&gt;0,  IF(FZ6="R",SUM($C42)^2*SUM(FP42)/SUM(FO42),SUM($C42)^2*SUM(FP42)*(1-SUM(FP42))/(SUM(FO42)-1)),"")</f>
        <v/>
      </c>
      <c r="FP93" s="941"/>
      <c r="FQ93" s="941"/>
      <c r="FR93" s="941" t="str">
        <f t="shared" si="85"/>
        <v/>
      </c>
      <c r="FS93" s="941" t="str">
        <f xml:space="preserve"> IF(SUM(FS42)&gt;0,  IF(FZ6="R",SUM($C42)^2*SUM(FT42)/SUM(FS42),SUM($C42)^2*SUM(FT42)*(1-SUM(FT42))/(SUM(FS42)-1)),"")</f>
        <v/>
      </c>
      <c r="FT93" s="941"/>
      <c r="FU93" s="959"/>
      <c r="FW93" s="958"/>
      <c r="FX93" s="941"/>
      <c r="FY93" s="941" t="str">
        <f t="shared" si="63"/>
        <v/>
      </c>
      <c r="FZ93" s="941" t="str">
        <f xml:space="preserve"> IF(SUM(FZ42)&gt;0,  IF(GK6="R",SUM($C42)^2*SUM(GA42)/SUM(FZ42),SUM($C42)^2*SUM(GA42)*(1-SUM(GA42))/(SUM(FZ42)-1)),"")</f>
        <v/>
      </c>
      <c r="GA93" s="941"/>
      <c r="GB93" s="941"/>
      <c r="GC93" s="941" t="str">
        <f t="shared" si="86"/>
        <v/>
      </c>
      <c r="GD93" s="941" t="str">
        <f xml:space="preserve"> IF(SUM(GD42)&gt;0,  IF(GK6="R",SUM($C42)^2*SUM(GE42)/SUM(GD42),SUM($C42)^2*SUM(GE42)*(1-SUM(GE42))/(SUM(GD42)-1)),"")</f>
        <v/>
      </c>
      <c r="GE93" s="941"/>
      <c r="GF93" s="959"/>
      <c r="GH93" s="958"/>
      <c r="GI93" s="941"/>
      <c r="GJ93" s="941" t="str">
        <f t="shared" si="46"/>
        <v/>
      </c>
      <c r="GK93" s="941" t="str">
        <f xml:space="preserve"> IF(SUM(GK42)&gt;0,  IF(GV6="R",SUM($C42)^2*SUM(GL42)/SUM(GK42),SUM($C42)^2*SUM(GL42)*(1-SUM(GL42))/(SUM(GK42)-1)),"")</f>
        <v/>
      </c>
      <c r="GL93" s="941"/>
      <c r="GM93" s="941"/>
      <c r="GN93" s="941" t="str">
        <f t="shared" si="87"/>
        <v/>
      </c>
      <c r="GO93" s="941" t="str">
        <f xml:space="preserve"> IF(SUM(GO42)&gt;0,  IF(GV6="R",SUM($C42)^2*SUM(GP42)/SUM(GO42),SUM($C42)^2*SUM(GP42)*(1-SUM(GP42))/(SUM(GO42)-1)),"")</f>
        <v/>
      </c>
      <c r="GP93" s="941"/>
      <c r="GQ93" s="959"/>
      <c r="GS93" s="958"/>
      <c r="GT93" s="941"/>
      <c r="GU93" s="941" t="str">
        <f t="shared" si="64"/>
        <v/>
      </c>
      <c r="GV93" s="941" t="str">
        <f xml:space="preserve"> IF(SUM(GV42)&gt;0,  IF(HG6="R",SUM($C42)^2*SUM(GW42)/SUM(GV42),SUM($C42)^2*SUM(GW42)*(1-SUM(GW42))/(SUM(GV42)-1)),"")</f>
        <v/>
      </c>
      <c r="GW93" s="941"/>
      <c r="GX93" s="941"/>
      <c r="GY93" s="941" t="str">
        <f t="shared" si="88"/>
        <v/>
      </c>
      <c r="GZ93" s="941" t="str">
        <f xml:space="preserve"> IF(SUM(GZ42)&gt;0,  IF(HG6="R",SUM($C42)^2*SUM(HA42)/SUM(GZ42),SUM($C42)^2*SUM(HA42)*(1-SUM(HA42))/(SUM(GZ42)-1)),"")</f>
        <v/>
      </c>
      <c r="HA93" s="941"/>
      <c r="HB93" s="959"/>
      <c r="HD93" s="958"/>
      <c r="HE93" s="941"/>
      <c r="HF93" s="941" t="str">
        <f t="shared" si="65"/>
        <v/>
      </c>
      <c r="HG93" s="941" t="str">
        <f xml:space="preserve"> IF(SUM(HG42)&gt;0,  IF(HR6="R",SUM($C42)^2*SUM(HH42)/SUM(HG42),SUM($C42)^2*SUM(HH42)*(1-SUM(HH42))/(SUM(HG42)-1)),"")</f>
        <v/>
      </c>
      <c r="HH93" s="941"/>
      <c r="HI93" s="941"/>
      <c r="HJ93" s="941" t="str">
        <f t="shared" si="89"/>
        <v/>
      </c>
      <c r="HK93" s="941" t="str">
        <f xml:space="preserve"> IF(SUM(HK42)&gt;0,  IF(HR6="R",SUM($C42)^2*SUM(HL42)/SUM(HK42),SUM($C42)^2*SUM(HL42)*(1-SUM(HL42))/(SUM(HK42)-1)),"")</f>
        <v/>
      </c>
      <c r="HL93" s="941"/>
      <c r="HM93" s="959"/>
      <c r="HO93" s="958"/>
      <c r="HP93" s="941"/>
      <c r="HQ93" s="941" t="str">
        <f t="shared" si="66"/>
        <v/>
      </c>
      <c r="HR93" s="941" t="str">
        <f xml:space="preserve"> IF(SUM(HR42)&gt;0,  IF(IC6="R",SUM($C42)^2*SUM(HS42)/SUM(HR42),SUM($C42)^2*SUM(HS42)*(1-SUM(HS42))/(SUM(HR42)-1)),"")</f>
        <v/>
      </c>
      <c r="HS93" s="941"/>
      <c r="HT93" s="941"/>
      <c r="HU93" s="941" t="str">
        <f t="shared" si="90"/>
        <v/>
      </c>
      <c r="HV93" s="941" t="str">
        <f xml:space="preserve"> IF(SUM(HV42)&gt;0,  IF(IC6="R",SUM($C42)^2*SUM(HW42)/SUM(HV42),SUM($C42)^2*SUM(HW42)*(1-SUM(HW42))/(SUM(HV42)-1)),"")</f>
        <v/>
      </c>
      <c r="HW93" s="941"/>
      <c r="HX93" s="959"/>
      <c r="HZ93" s="958"/>
      <c r="IA93" s="941"/>
      <c r="IB93" s="941" t="str">
        <f t="shared" si="67"/>
        <v/>
      </c>
      <c r="IC93" s="941" t="str">
        <f xml:space="preserve"> IF(SUM(IC42)&gt;0,  IF(IN6="R",SUM($C42)^2*SUM(ID42)/SUM(IC42),SUM($C42)^2*SUM(ID42)*(1-SUM(ID42))/(SUM(IC42)-1)),"")</f>
        <v/>
      </c>
      <c r="ID93" s="941"/>
      <c r="IE93" s="941"/>
      <c r="IF93" s="941" t="str">
        <f t="shared" si="91"/>
        <v/>
      </c>
      <c r="IG93" s="941" t="str">
        <f xml:space="preserve"> IF(SUM(IG42)&gt;0,  IF(IN6="R",SUM($C42)^2*SUM(IH42)/SUM(IG42),SUM($C42)^2*SUM(IH42)*(1-SUM(IH42))/(SUM(IG42)-1)),"")</f>
        <v/>
      </c>
      <c r="IH93" s="941"/>
      <c r="II93" s="959"/>
    </row>
    <row r="94" spans="3:243" hidden="1" x14ac:dyDescent="0.2">
      <c r="C94" s="958"/>
      <c r="D94" s="941"/>
      <c r="E94" s="941" t="str">
        <f t="shared" si="47"/>
        <v/>
      </c>
      <c r="F94" s="941" t="str">
        <f xml:space="preserve"> IF(SUM(F43)&gt;0,  IF(Q6="R",SUM($C43)^2*SUM(G43)/SUM(F43),SUM($C43)^2*SUM(G43)*(1-SUM(G43))/(SUM(F43)-1)),"")</f>
        <v/>
      </c>
      <c r="G94" s="941"/>
      <c r="H94" s="941"/>
      <c r="I94" s="941" t="str">
        <f t="shared" si="68"/>
        <v/>
      </c>
      <c r="J94" s="941" t="str">
        <f xml:space="preserve"> IF(SUM(J43)&gt;0,  IF(Q6="R",SUM($C43)^2*SUM(K43)/SUM(J43),SUM($C43)^2*SUM(K43)*(1-SUM(K43))/(SUM(J43)-1)),"")</f>
        <v/>
      </c>
      <c r="K94" s="941"/>
      <c r="L94" s="959"/>
      <c r="M94" t="str">
        <f t="shared" si="69"/>
        <v/>
      </c>
      <c r="N94" s="958"/>
      <c r="O94" s="941"/>
      <c r="P94" s="941" t="str">
        <f t="shared" si="48"/>
        <v/>
      </c>
      <c r="Q94" s="941" t="str">
        <f xml:space="preserve"> IF(SUM(Q43)&gt;0,  IF(AB6="R",SUM($C43)^2*SUM(R43)/SUM(Q43),SUM($C43)^2*SUM(R43)*(1-SUM(R43))/(SUM(Q43)-1)),"")</f>
        <v/>
      </c>
      <c r="R94" s="941"/>
      <c r="S94" s="941"/>
      <c r="T94" s="941" t="str">
        <f t="shared" si="70"/>
        <v/>
      </c>
      <c r="U94" s="941" t="str">
        <f xml:space="preserve"> IF(SUM(U43)&gt;0,  IF(AB6="R",SUM($C43)^2*SUM(V43)/SUM(U43),SUM($C43)^2*SUM(V43)*(1-SUM(V43))/(SUM(U43)-1)),"")</f>
        <v/>
      </c>
      <c r="V94" s="941"/>
      <c r="W94" s="959"/>
      <c r="Y94" s="958"/>
      <c r="Z94" s="941"/>
      <c r="AA94" s="941" t="str">
        <f t="shared" si="49"/>
        <v/>
      </c>
      <c r="AB94" s="941" t="str">
        <f xml:space="preserve"> IF(SUM(AB43)&gt;0,  IF(AM6="R",SUM($C43)^2*SUM(AC43)/SUM(AB43),SUM($C43)^2*SUM(AC43)*(1-SUM(AC43))/(SUM(AB43)-1)),"")</f>
        <v/>
      </c>
      <c r="AC94" s="941"/>
      <c r="AD94" s="941"/>
      <c r="AE94" s="941" t="str">
        <f t="shared" si="71"/>
        <v/>
      </c>
      <c r="AF94" s="941" t="str">
        <f xml:space="preserve"> IF(SUM(AF43)&gt;0,  IF(AM6="R",SUM($C43)^2*SUM(AG43)/SUM(AF43),SUM($C43)^2*SUM(AG43)*(1-SUM(AG43))/(SUM(AF43)-1)),"")</f>
        <v/>
      </c>
      <c r="AG94" s="941"/>
      <c r="AH94" s="959"/>
      <c r="AJ94" s="958"/>
      <c r="AK94" s="941"/>
      <c r="AL94" s="941" t="str">
        <f t="shared" si="50"/>
        <v/>
      </c>
      <c r="AM94" s="941" t="str">
        <f xml:space="preserve"> IF(SUM(AM43)&gt;0,  IF(AX6="R",SUM($C43)^2*SUM(AN43)/SUM(AM43),SUM($C43)^2*SUM(AN43)*(1-SUM(AN43))/(SUM(AM43)-1)),"")</f>
        <v/>
      </c>
      <c r="AN94" s="941"/>
      <c r="AO94" s="941"/>
      <c r="AP94" s="941" t="str">
        <f t="shared" si="72"/>
        <v/>
      </c>
      <c r="AQ94" s="941" t="str">
        <f xml:space="preserve"> IF(SUM(AQ43)&gt;0,  IF(AX6="R",SUM($C43)^2*SUM(AR43)/SUM(AQ43),SUM($C43)^2*SUM(AR43)*(1-SUM(AR43))/(SUM(AQ43)-1)),"")</f>
        <v/>
      </c>
      <c r="AR94" s="941"/>
      <c r="AS94" s="959"/>
      <c r="AU94" s="958"/>
      <c r="AV94" s="941"/>
      <c r="AW94" s="941" t="str">
        <f t="shared" si="51"/>
        <v/>
      </c>
      <c r="AX94" s="941" t="str">
        <f xml:space="preserve"> IF(SUM(AX43)&gt;0,  IF(BI6="R",SUM($C43)^2*SUM(AY43)/SUM(AX43),SUM($C43)^2*SUM(AY43)*(1-SUM(AY43))/(SUM(AX43)-1)),"")</f>
        <v/>
      </c>
      <c r="AY94" s="941"/>
      <c r="AZ94" s="941"/>
      <c r="BA94" s="941" t="str">
        <f t="shared" si="73"/>
        <v/>
      </c>
      <c r="BB94" s="941" t="str">
        <f xml:space="preserve"> IF(SUM(BB43)&gt;0,  IF(BI6="R",SUM($C43)^2*SUM(BC43)/SUM(BB43),SUM($C43)^2*SUM(BC43)*(1-SUM(BC43))/(SUM(BB43)-1)),"")</f>
        <v/>
      </c>
      <c r="BC94" s="941"/>
      <c r="BD94" s="959"/>
      <c r="BF94" s="958"/>
      <c r="BG94" s="941"/>
      <c r="BH94" s="941" t="str">
        <f t="shared" si="52"/>
        <v/>
      </c>
      <c r="BI94" s="941" t="str">
        <f xml:space="preserve"> IF(SUM(BI43)&gt;0,  IF(BT6="R",SUM($C43)^2*SUM(BJ43)/SUM(BI43),SUM($C43)^2*SUM(BJ43)*(1-SUM(BJ43))/(SUM(BI43)-1)),"")</f>
        <v/>
      </c>
      <c r="BJ94" s="941"/>
      <c r="BK94" s="941"/>
      <c r="BL94" s="941" t="str">
        <f t="shared" si="74"/>
        <v/>
      </c>
      <c r="BM94" s="941" t="str">
        <f xml:space="preserve"> IF(SUM(BM43)&gt;0,  IF(BT6="R",SUM($C43)^2*SUM(BN43)/SUM(BM43),SUM($C43)^2*SUM(BN43)*(1-SUM(BN43))/(SUM(BM43)-1)),"")</f>
        <v/>
      </c>
      <c r="BN94" s="941"/>
      <c r="BO94" s="959"/>
      <c r="BQ94" s="958"/>
      <c r="BR94" s="941"/>
      <c r="BS94" s="941" t="str">
        <f t="shared" si="53"/>
        <v/>
      </c>
      <c r="BT94" s="941" t="str">
        <f xml:space="preserve"> IF(SUM(BT43)&gt;0,  IF(CE6="R",SUM($C43)^2*SUM(BU43)/SUM(BT43),SUM($C43)^2*SUM(BU43)*(1-SUM(BU43))/(SUM(BT43)-1)),"")</f>
        <v/>
      </c>
      <c r="BU94" s="941"/>
      <c r="BV94" s="941"/>
      <c r="BW94" s="941" t="str">
        <f t="shared" si="75"/>
        <v/>
      </c>
      <c r="BX94" s="941" t="str">
        <f xml:space="preserve"> IF(SUM(BX43)&gt;0,  IF(CE6="R",SUM($C43)^2*SUM(BY43)/SUM(BX43),SUM($C43)^2*SUM(BY43)*(1-SUM(BY43))/(SUM(BX43)-1)),"")</f>
        <v/>
      </c>
      <c r="BY94" s="941"/>
      <c r="BZ94" s="959"/>
      <c r="CB94" s="958"/>
      <c r="CC94" s="941"/>
      <c r="CD94" s="941" t="str">
        <f t="shared" si="54"/>
        <v/>
      </c>
      <c r="CE94" s="941" t="str">
        <f xml:space="preserve"> IF(SUM(CE43)&gt;0,  IF(CP6="R",SUM($C43)^2*SUM(CF43)/SUM(CE43),SUM($C43)^2*SUM(CF43)*(1-SUM(CF43))/(SUM(CE43)-1)),"")</f>
        <v/>
      </c>
      <c r="CF94" s="941"/>
      <c r="CG94" s="941"/>
      <c r="CH94" s="941" t="str">
        <f t="shared" si="76"/>
        <v/>
      </c>
      <c r="CI94" s="941" t="str">
        <f xml:space="preserve"> IF(SUM(CI43)&gt;0,  IF(CP6="R",SUM($C43)^2*SUM(CJ43)/SUM(CI43),SUM($C43)^2*SUM(CJ43)*(1-SUM(CJ43))/(SUM(CI43)-1)),"")</f>
        <v/>
      </c>
      <c r="CJ94" s="941"/>
      <c r="CK94" s="959"/>
      <c r="CM94" s="958"/>
      <c r="CN94" s="941"/>
      <c r="CO94" s="941" t="str">
        <f t="shared" si="55"/>
        <v/>
      </c>
      <c r="CP94" s="941" t="str">
        <f xml:space="preserve"> IF(SUM(CP43)&gt;0,  IF(DA6="R",SUM($C43)^2*SUM(CQ43)/SUM(CP43),SUM($C43)^2*SUM(CQ43)*(1-SUM(CQ43))/(SUM(CP43)-1)),"")</f>
        <v/>
      </c>
      <c r="CQ94" s="941"/>
      <c r="CR94" s="941"/>
      <c r="CS94" s="941" t="str">
        <f t="shared" si="77"/>
        <v/>
      </c>
      <c r="CT94" s="941" t="str">
        <f xml:space="preserve"> IF(SUM(CT43)&gt;0,  IF(DA6="R",SUM($C43)^2*SUM(CU43)/SUM(CT43),SUM($C43)^2*SUM(CU43)*(1-SUM(CU43))/(SUM(CT43)-1)),"")</f>
        <v/>
      </c>
      <c r="CU94" s="941"/>
      <c r="CV94" s="959"/>
      <c r="CW94" t="str">
        <f t="shared" si="78"/>
        <v/>
      </c>
      <c r="CX94" s="958"/>
      <c r="CY94" s="941"/>
      <c r="CZ94" s="941" t="str">
        <f t="shared" si="56"/>
        <v/>
      </c>
      <c r="DA94" s="941" t="str">
        <f xml:space="preserve"> IF(SUM(DA43)&gt;0,  IF(DL6="R",SUM($C43)^2*SUM(DB43)/SUM(DA43),SUM($C43)^2*SUM(DB43)*(1-SUM(DB43))/(SUM(DA43)-1)),"")</f>
        <v/>
      </c>
      <c r="DB94" s="941"/>
      <c r="DC94" s="941"/>
      <c r="DD94" s="941" t="str">
        <f t="shared" si="79"/>
        <v/>
      </c>
      <c r="DE94" s="941" t="str">
        <f xml:space="preserve"> IF(SUM(DE43)&gt;0,  IF(DL6="R",SUM($C43)^2*SUM(DF43)/SUM(DE43),SUM($C43)^2*SUM(DF43)*(1-SUM(DF43))/(SUM(DE43)-1)),"")</f>
        <v/>
      </c>
      <c r="DF94" s="941"/>
      <c r="DG94" s="959"/>
      <c r="DI94" s="958"/>
      <c r="DJ94" s="941"/>
      <c r="DK94" s="941" t="str">
        <f t="shared" si="57"/>
        <v/>
      </c>
      <c r="DL94" s="941" t="str">
        <f xml:space="preserve"> IF(SUM(DL43)&gt;0,  IF(DW6="R",SUM($C43)^2*SUM(DM43)/SUM(DL43),SUM($C43)^2*SUM(DM43)*(1-SUM(DM43))/(SUM(DL43)-1)),"")</f>
        <v/>
      </c>
      <c r="DM94" s="941"/>
      <c r="DN94" s="941"/>
      <c r="DO94" s="941" t="str">
        <f t="shared" si="80"/>
        <v/>
      </c>
      <c r="DP94" s="941" t="str">
        <f xml:space="preserve"> IF(SUM(DP43)&gt;0,  IF(DW6="R",SUM($C43)^2*SUM(DQ43)/SUM(DP43),SUM($C43)^2*SUM(DQ43)*(1-SUM(DQ43))/(SUM(DP43)-1)),"")</f>
        <v/>
      </c>
      <c r="DQ94" s="941"/>
      <c r="DR94" s="959"/>
      <c r="DT94" s="958"/>
      <c r="DU94" s="941"/>
      <c r="DV94" s="941" t="str">
        <f t="shared" si="58"/>
        <v/>
      </c>
      <c r="DW94" s="941" t="str">
        <f xml:space="preserve"> IF(SUM(DW43)&gt;0,  IF(EH6="R",SUM($C43)^2*SUM(DX43)/SUM(DW43),SUM($C43)^2*SUM(DX43)*(1-SUM(DX43))/(SUM(DW43)-1)),"")</f>
        <v/>
      </c>
      <c r="DX94" s="941"/>
      <c r="DY94" s="941"/>
      <c r="DZ94" s="941" t="str">
        <f t="shared" si="81"/>
        <v/>
      </c>
      <c r="EA94" s="941" t="str">
        <f xml:space="preserve"> IF(SUM(EA43)&gt;0,  IF(EH6="R",SUM($C43)^2*SUM(EB43)/SUM(EA43),SUM($C43)^2*SUM(EB43)*(1-SUM(EB43))/(SUM(EA43)-1)),"")</f>
        <v/>
      </c>
      <c r="EB94" s="941"/>
      <c r="EC94" s="959"/>
      <c r="EE94" s="958"/>
      <c r="EF94" s="941"/>
      <c r="EG94" s="941" t="str">
        <f t="shared" si="59"/>
        <v/>
      </c>
      <c r="EH94" s="941" t="str">
        <f xml:space="preserve"> IF(SUM(EH43)&gt;0,  IF(ES6="R",SUM($C43)^2*SUM(EI43)/SUM(EH43),SUM($C43)^2*SUM(EI43)*(1-SUM(EI43))/(SUM(EH43)-1)),"")</f>
        <v/>
      </c>
      <c r="EI94" s="941"/>
      <c r="EJ94" s="941"/>
      <c r="EK94" s="941" t="str">
        <f t="shared" si="82"/>
        <v/>
      </c>
      <c r="EL94" s="941" t="str">
        <f xml:space="preserve"> IF(SUM(EL43)&gt;0,  IF(ES6="R",SUM($C43)^2*SUM(EM43)/SUM(EL43),SUM($C43)^2*SUM(EM43)*(1-SUM(EM43))/(SUM(EL43)-1)),"")</f>
        <v/>
      </c>
      <c r="EM94" s="941"/>
      <c r="EN94" s="959"/>
      <c r="EP94" s="958"/>
      <c r="EQ94" s="941"/>
      <c r="ER94" s="941" t="str">
        <f t="shared" si="60"/>
        <v/>
      </c>
      <c r="ES94" s="941" t="str">
        <f xml:space="preserve"> IF(SUM(ES43)&gt;0,  IF(FD6="R",SUM($C43)^2*SUM(ET43)/SUM(ES43),SUM($C43)^2*SUM(ET43)*(1-SUM(ET43))/(SUM(ES43)-1)),"")</f>
        <v/>
      </c>
      <c r="ET94" s="941"/>
      <c r="EU94" s="941"/>
      <c r="EV94" s="941" t="str">
        <f t="shared" si="83"/>
        <v/>
      </c>
      <c r="EW94" s="941" t="str">
        <f xml:space="preserve"> IF(SUM(EW43)&gt;0,  IF(FD6="R",SUM($C43)^2*SUM(EX43)/SUM(EW43),SUM($C43)^2*SUM(EX43)*(1-SUM(EX43))/(SUM(EW43)-1)),"")</f>
        <v/>
      </c>
      <c r="EX94" s="941"/>
      <c r="EY94" s="959"/>
      <c r="FA94" s="958"/>
      <c r="FB94" s="941"/>
      <c r="FC94" s="941" t="str">
        <f t="shared" si="61"/>
        <v/>
      </c>
      <c r="FD94" s="941" t="str">
        <f xml:space="preserve"> IF(SUM(FD43)&gt;0,  IF(FO6="R",SUM($C43)^2*SUM(FE43)/SUM(FD43),SUM($C43)^2*SUM(FE43)*(1-SUM(FE43))/(SUM(FD43)-1)),"")</f>
        <v/>
      </c>
      <c r="FE94" s="941"/>
      <c r="FF94" s="941"/>
      <c r="FG94" s="941" t="str">
        <f t="shared" si="84"/>
        <v/>
      </c>
      <c r="FH94" s="941" t="str">
        <f xml:space="preserve"> IF(SUM(FH43)&gt;0,  IF(FO6="R",SUM($C43)^2*SUM(FI43)/SUM(FH43),SUM($C43)^2*SUM(FI43)*(1-SUM(FI43))/(SUM(FH43)-1)),"")</f>
        <v/>
      </c>
      <c r="FI94" s="941"/>
      <c r="FJ94" s="959"/>
      <c r="FL94" s="958"/>
      <c r="FM94" s="941"/>
      <c r="FN94" s="941" t="str">
        <f t="shared" si="62"/>
        <v/>
      </c>
      <c r="FO94" s="941" t="str">
        <f xml:space="preserve"> IF(SUM(FO43)&gt;0,  IF(FZ6="R",SUM($C43)^2*SUM(FP43)/SUM(FO43),SUM($C43)^2*SUM(FP43)*(1-SUM(FP43))/(SUM(FO43)-1)),"")</f>
        <v/>
      </c>
      <c r="FP94" s="941"/>
      <c r="FQ94" s="941"/>
      <c r="FR94" s="941" t="str">
        <f t="shared" si="85"/>
        <v/>
      </c>
      <c r="FS94" s="941" t="str">
        <f xml:space="preserve"> IF(SUM(FS43)&gt;0,  IF(FZ6="R",SUM($C43)^2*SUM(FT43)/SUM(FS43),SUM($C43)^2*SUM(FT43)*(1-SUM(FT43))/(SUM(FS43)-1)),"")</f>
        <v/>
      </c>
      <c r="FT94" s="941"/>
      <c r="FU94" s="959"/>
      <c r="FW94" s="958"/>
      <c r="FX94" s="941"/>
      <c r="FY94" s="941" t="str">
        <f t="shared" si="63"/>
        <v/>
      </c>
      <c r="FZ94" s="941" t="str">
        <f xml:space="preserve"> IF(SUM(FZ43)&gt;0,  IF(GK6="R",SUM($C43)^2*SUM(GA43)/SUM(FZ43),SUM($C43)^2*SUM(GA43)*(1-SUM(GA43))/(SUM(FZ43)-1)),"")</f>
        <v/>
      </c>
      <c r="GA94" s="941"/>
      <c r="GB94" s="941"/>
      <c r="GC94" s="941" t="str">
        <f t="shared" si="86"/>
        <v/>
      </c>
      <c r="GD94" s="941" t="str">
        <f xml:space="preserve"> IF(SUM(GD43)&gt;0,  IF(GK6="R",SUM($C43)^2*SUM(GE43)/SUM(GD43),SUM($C43)^2*SUM(GE43)*(1-SUM(GE43))/(SUM(GD43)-1)),"")</f>
        <v/>
      </c>
      <c r="GE94" s="941"/>
      <c r="GF94" s="959"/>
      <c r="GH94" s="958"/>
      <c r="GI94" s="941"/>
      <c r="GJ94" s="941" t="str">
        <f t="shared" si="46"/>
        <v/>
      </c>
      <c r="GK94" s="941" t="str">
        <f xml:space="preserve"> IF(SUM(GK43)&gt;0,  IF(GV6="R",SUM($C43)^2*SUM(GL43)/SUM(GK43),SUM($C43)^2*SUM(GL43)*(1-SUM(GL43))/(SUM(GK43)-1)),"")</f>
        <v/>
      </c>
      <c r="GL94" s="941"/>
      <c r="GM94" s="941"/>
      <c r="GN94" s="941" t="str">
        <f t="shared" si="87"/>
        <v/>
      </c>
      <c r="GO94" s="941" t="str">
        <f xml:space="preserve"> IF(SUM(GO43)&gt;0,  IF(GV6="R",SUM($C43)^2*SUM(GP43)/SUM(GO43),SUM($C43)^2*SUM(GP43)*(1-SUM(GP43))/(SUM(GO43)-1)),"")</f>
        <v/>
      </c>
      <c r="GP94" s="941"/>
      <c r="GQ94" s="959"/>
      <c r="GS94" s="958"/>
      <c r="GT94" s="941"/>
      <c r="GU94" s="941" t="str">
        <f t="shared" si="64"/>
        <v/>
      </c>
      <c r="GV94" s="941" t="str">
        <f xml:space="preserve"> IF(SUM(GV43)&gt;0,  IF(HG6="R",SUM($C43)^2*SUM(GW43)/SUM(GV43),SUM($C43)^2*SUM(GW43)*(1-SUM(GW43))/(SUM(GV43)-1)),"")</f>
        <v/>
      </c>
      <c r="GW94" s="941"/>
      <c r="GX94" s="941"/>
      <c r="GY94" s="941" t="str">
        <f t="shared" si="88"/>
        <v/>
      </c>
      <c r="GZ94" s="941" t="str">
        <f xml:space="preserve"> IF(SUM(GZ43)&gt;0,  IF(HG6="R",SUM($C43)^2*SUM(HA43)/SUM(GZ43),SUM($C43)^2*SUM(HA43)*(1-SUM(HA43))/(SUM(GZ43)-1)),"")</f>
        <v/>
      </c>
      <c r="HA94" s="941"/>
      <c r="HB94" s="959"/>
      <c r="HD94" s="958"/>
      <c r="HE94" s="941"/>
      <c r="HF94" s="941" t="str">
        <f t="shared" si="65"/>
        <v/>
      </c>
      <c r="HG94" s="941" t="str">
        <f xml:space="preserve"> IF(SUM(HG43)&gt;0,  IF(HR6="R",SUM($C43)^2*SUM(HH43)/SUM(HG43),SUM($C43)^2*SUM(HH43)*(1-SUM(HH43))/(SUM(HG43)-1)),"")</f>
        <v/>
      </c>
      <c r="HH94" s="941"/>
      <c r="HI94" s="941"/>
      <c r="HJ94" s="941" t="str">
        <f t="shared" si="89"/>
        <v/>
      </c>
      <c r="HK94" s="941" t="str">
        <f xml:space="preserve"> IF(SUM(HK43)&gt;0,  IF(HR6="R",SUM($C43)^2*SUM(HL43)/SUM(HK43),SUM($C43)^2*SUM(HL43)*(1-SUM(HL43))/(SUM(HK43)-1)),"")</f>
        <v/>
      </c>
      <c r="HL94" s="941"/>
      <c r="HM94" s="959"/>
      <c r="HO94" s="958"/>
      <c r="HP94" s="941"/>
      <c r="HQ94" s="941" t="str">
        <f t="shared" si="66"/>
        <v/>
      </c>
      <c r="HR94" s="941" t="str">
        <f xml:space="preserve"> IF(SUM(HR43)&gt;0,  IF(IC6="R",SUM($C43)^2*SUM(HS43)/SUM(HR43),SUM($C43)^2*SUM(HS43)*(1-SUM(HS43))/(SUM(HR43)-1)),"")</f>
        <v/>
      </c>
      <c r="HS94" s="941"/>
      <c r="HT94" s="941"/>
      <c r="HU94" s="941" t="str">
        <f t="shared" si="90"/>
        <v/>
      </c>
      <c r="HV94" s="941" t="str">
        <f xml:space="preserve"> IF(SUM(HV43)&gt;0,  IF(IC6="R",SUM($C43)^2*SUM(HW43)/SUM(HV43),SUM($C43)^2*SUM(HW43)*(1-SUM(HW43))/(SUM(HV43)-1)),"")</f>
        <v/>
      </c>
      <c r="HW94" s="941"/>
      <c r="HX94" s="959"/>
      <c r="HZ94" s="958"/>
      <c r="IA94" s="941"/>
      <c r="IB94" s="941" t="str">
        <f t="shared" si="67"/>
        <v/>
      </c>
      <c r="IC94" s="941" t="str">
        <f xml:space="preserve"> IF(SUM(IC43)&gt;0,  IF(IN6="R",SUM($C43)^2*SUM(ID43)/SUM(IC43),SUM($C43)^2*SUM(ID43)*(1-SUM(ID43))/(SUM(IC43)-1)),"")</f>
        <v/>
      </c>
      <c r="ID94" s="941"/>
      <c r="IE94" s="941"/>
      <c r="IF94" s="941" t="str">
        <f t="shared" si="91"/>
        <v/>
      </c>
      <c r="IG94" s="941" t="str">
        <f xml:space="preserve"> IF(SUM(IG43)&gt;0,  IF(IN6="R",SUM($C43)^2*SUM(IH43)/SUM(IG43),SUM($C43)^2*SUM(IH43)*(1-SUM(IH43))/(SUM(IG43)-1)),"")</f>
        <v/>
      </c>
      <c r="IH94" s="941"/>
      <c r="II94" s="959"/>
    </row>
    <row r="95" spans="3:243" hidden="1" x14ac:dyDescent="0.2">
      <c r="C95" s="958"/>
      <c r="D95" s="941"/>
      <c r="E95" s="941" t="str">
        <f t="shared" si="47"/>
        <v/>
      </c>
      <c r="F95" s="941" t="str">
        <f xml:space="preserve"> IF(SUM(F44)&gt;0,  IF(Q6="R",SUM($C44)^2*SUM(G44)/SUM(F44),SUM($C44)^2*SUM(G44)*(1-SUM(G44))/(SUM(F44)-1)),"")</f>
        <v/>
      </c>
      <c r="G95" s="941"/>
      <c r="H95" s="941"/>
      <c r="I95" s="941" t="str">
        <f t="shared" si="68"/>
        <v/>
      </c>
      <c r="J95" s="941" t="str">
        <f xml:space="preserve"> IF(SUM(J44)&gt;0,  IF(Q6="R",SUM($C44)^2*SUM(K44)/SUM(J44),SUM($C44)^2*SUM(K44)*(1-SUM(K44))/(SUM(J44)-1)),"")</f>
        <v/>
      </c>
      <c r="K95" s="941"/>
      <c r="L95" s="959"/>
      <c r="M95" t="str">
        <f t="shared" si="69"/>
        <v/>
      </c>
      <c r="N95" s="958"/>
      <c r="O95" s="941"/>
      <c r="P95" s="941" t="str">
        <f t="shared" si="48"/>
        <v/>
      </c>
      <c r="Q95" s="941" t="str">
        <f xml:space="preserve"> IF(SUM(Q44)&gt;0,  IF(AB6="R",SUM($C44)^2*SUM(R44)/SUM(Q44),SUM($C44)^2*SUM(R44)*(1-SUM(R44))/(SUM(Q44)-1)),"")</f>
        <v/>
      </c>
      <c r="R95" s="941"/>
      <c r="S95" s="941"/>
      <c r="T95" s="941" t="str">
        <f t="shared" si="70"/>
        <v/>
      </c>
      <c r="U95" s="941" t="str">
        <f xml:space="preserve"> IF(SUM(U44)&gt;0,  IF(AB6="R",SUM($C44)^2*SUM(V44)/SUM(U44),SUM($C44)^2*SUM(V44)*(1-SUM(V44))/(SUM(U44)-1)),"")</f>
        <v/>
      </c>
      <c r="V95" s="941"/>
      <c r="W95" s="959"/>
      <c r="Y95" s="958"/>
      <c r="Z95" s="941"/>
      <c r="AA95" s="941" t="str">
        <f t="shared" si="49"/>
        <v/>
      </c>
      <c r="AB95" s="941" t="str">
        <f xml:space="preserve"> IF(SUM(AB44)&gt;0,  IF(AM6="R",SUM($C44)^2*SUM(AC44)/SUM(AB44),SUM($C44)^2*SUM(AC44)*(1-SUM(AC44))/(SUM(AB44)-1)),"")</f>
        <v/>
      </c>
      <c r="AC95" s="941"/>
      <c r="AD95" s="941"/>
      <c r="AE95" s="941" t="str">
        <f t="shared" si="71"/>
        <v/>
      </c>
      <c r="AF95" s="941" t="str">
        <f xml:space="preserve"> IF(SUM(AF44)&gt;0,  IF(AM6="R",SUM($C44)^2*SUM(AG44)/SUM(AF44),SUM($C44)^2*SUM(AG44)*(1-SUM(AG44))/(SUM(AF44)-1)),"")</f>
        <v/>
      </c>
      <c r="AG95" s="941"/>
      <c r="AH95" s="959"/>
      <c r="AJ95" s="958"/>
      <c r="AK95" s="941"/>
      <c r="AL95" s="941" t="str">
        <f t="shared" si="50"/>
        <v/>
      </c>
      <c r="AM95" s="941" t="str">
        <f xml:space="preserve"> IF(SUM(AM44)&gt;0,  IF(AX6="R",SUM($C44)^2*SUM(AN44)/SUM(AM44),SUM($C44)^2*SUM(AN44)*(1-SUM(AN44))/(SUM(AM44)-1)),"")</f>
        <v/>
      </c>
      <c r="AN95" s="941"/>
      <c r="AO95" s="941"/>
      <c r="AP95" s="941" t="str">
        <f t="shared" si="72"/>
        <v/>
      </c>
      <c r="AQ95" s="941" t="str">
        <f xml:space="preserve"> IF(SUM(AQ44)&gt;0,  IF(AX6="R",SUM($C44)^2*SUM(AR44)/SUM(AQ44),SUM($C44)^2*SUM(AR44)*(1-SUM(AR44))/(SUM(AQ44)-1)),"")</f>
        <v/>
      </c>
      <c r="AR95" s="941"/>
      <c r="AS95" s="959"/>
      <c r="AU95" s="958"/>
      <c r="AV95" s="941"/>
      <c r="AW95" s="941" t="str">
        <f t="shared" si="51"/>
        <v/>
      </c>
      <c r="AX95" s="941" t="str">
        <f xml:space="preserve"> IF(SUM(AX44)&gt;0,  IF(BI6="R",SUM($C44)^2*SUM(AY44)/SUM(AX44),SUM($C44)^2*SUM(AY44)*(1-SUM(AY44))/(SUM(AX44)-1)),"")</f>
        <v/>
      </c>
      <c r="AY95" s="941"/>
      <c r="AZ95" s="941"/>
      <c r="BA95" s="941" t="str">
        <f t="shared" si="73"/>
        <v/>
      </c>
      <c r="BB95" s="941" t="str">
        <f xml:space="preserve"> IF(SUM(BB44)&gt;0,  IF(BI6="R",SUM($C44)^2*SUM(BC44)/SUM(BB44),SUM($C44)^2*SUM(BC44)*(1-SUM(BC44))/(SUM(BB44)-1)),"")</f>
        <v/>
      </c>
      <c r="BC95" s="941"/>
      <c r="BD95" s="959"/>
      <c r="BF95" s="958"/>
      <c r="BG95" s="941"/>
      <c r="BH95" s="941" t="str">
        <f t="shared" si="52"/>
        <v/>
      </c>
      <c r="BI95" s="941" t="str">
        <f xml:space="preserve"> IF(SUM(BI44)&gt;0,  IF(BT6="R",SUM($C44)^2*SUM(BJ44)/SUM(BI44),SUM($C44)^2*SUM(BJ44)*(1-SUM(BJ44))/(SUM(BI44)-1)),"")</f>
        <v/>
      </c>
      <c r="BJ95" s="941"/>
      <c r="BK95" s="941"/>
      <c r="BL95" s="941" t="str">
        <f t="shared" si="74"/>
        <v/>
      </c>
      <c r="BM95" s="941" t="str">
        <f xml:space="preserve"> IF(SUM(BM44)&gt;0,  IF(BT6="R",SUM($C44)^2*SUM(BN44)/SUM(BM44),SUM($C44)^2*SUM(BN44)*(1-SUM(BN44))/(SUM(BM44)-1)),"")</f>
        <v/>
      </c>
      <c r="BN95" s="941"/>
      <c r="BO95" s="959"/>
      <c r="BQ95" s="958"/>
      <c r="BR95" s="941"/>
      <c r="BS95" s="941" t="str">
        <f t="shared" si="53"/>
        <v/>
      </c>
      <c r="BT95" s="941" t="str">
        <f xml:space="preserve"> IF(SUM(BT44)&gt;0,  IF(CE6="R",SUM($C44)^2*SUM(BU44)/SUM(BT44),SUM($C44)^2*SUM(BU44)*(1-SUM(BU44))/(SUM(BT44)-1)),"")</f>
        <v/>
      </c>
      <c r="BU95" s="941"/>
      <c r="BV95" s="941"/>
      <c r="BW95" s="941" t="str">
        <f t="shared" si="75"/>
        <v/>
      </c>
      <c r="BX95" s="941" t="str">
        <f xml:space="preserve"> IF(SUM(BX44)&gt;0,  IF(CE6="R",SUM($C44)^2*SUM(BY44)/SUM(BX44),SUM($C44)^2*SUM(BY44)*(1-SUM(BY44))/(SUM(BX44)-1)),"")</f>
        <v/>
      </c>
      <c r="BY95" s="941"/>
      <c r="BZ95" s="959"/>
      <c r="CB95" s="958"/>
      <c r="CC95" s="941"/>
      <c r="CD95" s="941" t="str">
        <f t="shared" si="54"/>
        <v/>
      </c>
      <c r="CE95" s="941" t="str">
        <f xml:space="preserve"> IF(SUM(CE44)&gt;0,  IF(CP6="R",SUM($C44)^2*SUM(CF44)/SUM(CE44),SUM($C44)^2*SUM(CF44)*(1-SUM(CF44))/(SUM(CE44)-1)),"")</f>
        <v/>
      </c>
      <c r="CF95" s="941"/>
      <c r="CG95" s="941"/>
      <c r="CH95" s="941" t="str">
        <f t="shared" si="76"/>
        <v/>
      </c>
      <c r="CI95" s="941" t="str">
        <f xml:space="preserve"> IF(SUM(CI44)&gt;0,  IF(CP6="R",SUM($C44)^2*SUM(CJ44)/SUM(CI44),SUM($C44)^2*SUM(CJ44)*(1-SUM(CJ44))/(SUM(CI44)-1)),"")</f>
        <v/>
      </c>
      <c r="CJ95" s="941"/>
      <c r="CK95" s="959"/>
      <c r="CM95" s="958"/>
      <c r="CN95" s="941"/>
      <c r="CO95" s="941" t="str">
        <f t="shared" si="55"/>
        <v/>
      </c>
      <c r="CP95" s="941" t="str">
        <f xml:space="preserve"> IF(SUM(CP44)&gt;0,  IF(DA6="R",SUM($C44)^2*SUM(CQ44)/SUM(CP44),SUM($C44)^2*SUM(CQ44)*(1-SUM(CQ44))/(SUM(CP44)-1)),"")</f>
        <v/>
      </c>
      <c r="CQ95" s="941"/>
      <c r="CR95" s="941"/>
      <c r="CS95" s="941" t="str">
        <f t="shared" si="77"/>
        <v/>
      </c>
      <c r="CT95" s="941" t="str">
        <f xml:space="preserve"> IF(SUM(CT44)&gt;0,  IF(DA6="R",SUM($C44)^2*SUM(CU44)/SUM(CT44),SUM($C44)^2*SUM(CU44)*(1-SUM(CU44))/(SUM(CT44)-1)),"")</f>
        <v/>
      </c>
      <c r="CU95" s="941"/>
      <c r="CV95" s="959"/>
      <c r="CW95" t="str">
        <f t="shared" si="78"/>
        <v/>
      </c>
      <c r="CX95" s="958"/>
      <c r="CY95" s="941"/>
      <c r="CZ95" s="941" t="str">
        <f t="shared" si="56"/>
        <v/>
      </c>
      <c r="DA95" s="941" t="str">
        <f xml:space="preserve"> IF(SUM(DA44)&gt;0,  IF(DL6="R",SUM($C44)^2*SUM(DB44)/SUM(DA44),SUM($C44)^2*SUM(DB44)*(1-SUM(DB44))/(SUM(DA44)-1)),"")</f>
        <v/>
      </c>
      <c r="DB95" s="941"/>
      <c r="DC95" s="941"/>
      <c r="DD95" s="941" t="str">
        <f t="shared" si="79"/>
        <v/>
      </c>
      <c r="DE95" s="941" t="str">
        <f xml:space="preserve"> IF(SUM(DE44)&gt;0,  IF(DL6="R",SUM($C44)^2*SUM(DF44)/SUM(DE44),SUM($C44)^2*SUM(DF44)*(1-SUM(DF44))/(SUM(DE44)-1)),"")</f>
        <v/>
      </c>
      <c r="DF95" s="941"/>
      <c r="DG95" s="959"/>
      <c r="DI95" s="958"/>
      <c r="DJ95" s="941"/>
      <c r="DK95" s="941" t="str">
        <f t="shared" si="57"/>
        <v/>
      </c>
      <c r="DL95" s="941" t="str">
        <f xml:space="preserve"> IF(SUM(DL44)&gt;0,  IF(DW6="R",SUM($C44)^2*SUM(DM44)/SUM(DL44),SUM($C44)^2*SUM(DM44)*(1-SUM(DM44))/(SUM(DL44)-1)),"")</f>
        <v/>
      </c>
      <c r="DM95" s="941"/>
      <c r="DN95" s="941"/>
      <c r="DO95" s="941" t="str">
        <f t="shared" si="80"/>
        <v/>
      </c>
      <c r="DP95" s="941" t="str">
        <f xml:space="preserve"> IF(SUM(DP44)&gt;0,  IF(DW6="R",SUM($C44)^2*SUM(DQ44)/SUM(DP44),SUM($C44)^2*SUM(DQ44)*(1-SUM(DQ44))/(SUM(DP44)-1)),"")</f>
        <v/>
      </c>
      <c r="DQ95" s="941"/>
      <c r="DR95" s="959"/>
      <c r="DT95" s="958"/>
      <c r="DU95" s="941"/>
      <c r="DV95" s="941" t="str">
        <f t="shared" si="58"/>
        <v/>
      </c>
      <c r="DW95" s="941" t="str">
        <f xml:space="preserve"> IF(SUM(DW44)&gt;0,  IF(EH6="R",SUM($C44)^2*SUM(DX44)/SUM(DW44),SUM($C44)^2*SUM(DX44)*(1-SUM(DX44))/(SUM(DW44)-1)),"")</f>
        <v/>
      </c>
      <c r="DX95" s="941"/>
      <c r="DY95" s="941"/>
      <c r="DZ95" s="941" t="str">
        <f t="shared" si="81"/>
        <v/>
      </c>
      <c r="EA95" s="941" t="str">
        <f xml:space="preserve"> IF(SUM(EA44)&gt;0,  IF(EH6="R",SUM($C44)^2*SUM(EB44)/SUM(EA44),SUM($C44)^2*SUM(EB44)*(1-SUM(EB44))/(SUM(EA44)-1)),"")</f>
        <v/>
      </c>
      <c r="EB95" s="941"/>
      <c r="EC95" s="959"/>
      <c r="EE95" s="958"/>
      <c r="EF95" s="941"/>
      <c r="EG95" s="941" t="str">
        <f t="shared" si="59"/>
        <v/>
      </c>
      <c r="EH95" s="941" t="str">
        <f xml:space="preserve"> IF(SUM(EH44)&gt;0,  IF(ES6="R",SUM($C44)^2*SUM(EI44)/SUM(EH44),SUM($C44)^2*SUM(EI44)*(1-SUM(EI44))/(SUM(EH44)-1)),"")</f>
        <v/>
      </c>
      <c r="EI95" s="941"/>
      <c r="EJ95" s="941"/>
      <c r="EK95" s="941" t="str">
        <f t="shared" si="82"/>
        <v/>
      </c>
      <c r="EL95" s="941" t="str">
        <f xml:space="preserve"> IF(SUM(EL44)&gt;0,  IF(ES6="R",SUM($C44)^2*SUM(EM44)/SUM(EL44),SUM($C44)^2*SUM(EM44)*(1-SUM(EM44))/(SUM(EL44)-1)),"")</f>
        <v/>
      </c>
      <c r="EM95" s="941"/>
      <c r="EN95" s="959"/>
      <c r="EP95" s="958"/>
      <c r="EQ95" s="941"/>
      <c r="ER95" s="941" t="str">
        <f t="shared" si="60"/>
        <v/>
      </c>
      <c r="ES95" s="941" t="str">
        <f xml:space="preserve"> IF(SUM(ES44)&gt;0,  IF(FD6="R",SUM($C44)^2*SUM(ET44)/SUM(ES44),SUM($C44)^2*SUM(ET44)*(1-SUM(ET44))/(SUM(ES44)-1)),"")</f>
        <v/>
      </c>
      <c r="ET95" s="941"/>
      <c r="EU95" s="941"/>
      <c r="EV95" s="941" t="str">
        <f t="shared" si="83"/>
        <v/>
      </c>
      <c r="EW95" s="941" t="str">
        <f xml:space="preserve"> IF(SUM(EW44)&gt;0,  IF(FD6="R",SUM($C44)^2*SUM(EX44)/SUM(EW44),SUM($C44)^2*SUM(EX44)*(1-SUM(EX44))/(SUM(EW44)-1)),"")</f>
        <v/>
      </c>
      <c r="EX95" s="941"/>
      <c r="EY95" s="959"/>
      <c r="FA95" s="958"/>
      <c r="FB95" s="941"/>
      <c r="FC95" s="941" t="str">
        <f t="shared" si="61"/>
        <v/>
      </c>
      <c r="FD95" s="941" t="str">
        <f xml:space="preserve"> IF(SUM(FD44)&gt;0,  IF(FO6="R",SUM($C44)^2*SUM(FE44)/SUM(FD44),SUM($C44)^2*SUM(FE44)*(1-SUM(FE44))/(SUM(FD44)-1)),"")</f>
        <v/>
      </c>
      <c r="FE95" s="941"/>
      <c r="FF95" s="941"/>
      <c r="FG95" s="941" t="str">
        <f t="shared" si="84"/>
        <v/>
      </c>
      <c r="FH95" s="941" t="str">
        <f xml:space="preserve"> IF(SUM(FH44)&gt;0,  IF(FO6="R",SUM($C44)^2*SUM(FI44)/SUM(FH44),SUM($C44)^2*SUM(FI44)*(1-SUM(FI44))/(SUM(FH44)-1)),"")</f>
        <v/>
      </c>
      <c r="FI95" s="941"/>
      <c r="FJ95" s="959"/>
      <c r="FL95" s="958"/>
      <c r="FM95" s="941"/>
      <c r="FN95" s="941" t="str">
        <f t="shared" si="62"/>
        <v/>
      </c>
      <c r="FO95" s="941" t="str">
        <f xml:space="preserve"> IF(SUM(FO44)&gt;0,  IF(FZ6="R",SUM($C44)^2*SUM(FP44)/SUM(FO44),SUM($C44)^2*SUM(FP44)*(1-SUM(FP44))/(SUM(FO44)-1)),"")</f>
        <v/>
      </c>
      <c r="FP95" s="941"/>
      <c r="FQ95" s="941"/>
      <c r="FR95" s="941" t="str">
        <f t="shared" si="85"/>
        <v/>
      </c>
      <c r="FS95" s="941" t="str">
        <f xml:space="preserve"> IF(SUM(FS44)&gt;0,  IF(FZ6="R",SUM($C44)^2*SUM(FT44)/SUM(FS44),SUM($C44)^2*SUM(FT44)*(1-SUM(FT44))/(SUM(FS44)-1)),"")</f>
        <v/>
      </c>
      <c r="FT95" s="941"/>
      <c r="FU95" s="959"/>
      <c r="FW95" s="958"/>
      <c r="FX95" s="941"/>
      <c r="FY95" s="941" t="str">
        <f t="shared" si="63"/>
        <v/>
      </c>
      <c r="FZ95" s="941" t="str">
        <f xml:space="preserve"> IF(SUM(FZ44)&gt;0,  IF(GK6="R",SUM($C44)^2*SUM(GA44)/SUM(FZ44),SUM($C44)^2*SUM(GA44)*(1-SUM(GA44))/(SUM(FZ44)-1)),"")</f>
        <v/>
      </c>
      <c r="GA95" s="941"/>
      <c r="GB95" s="941"/>
      <c r="GC95" s="941" t="str">
        <f t="shared" si="86"/>
        <v/>
      </c>
      <c r="GD95" s="941" t="str">
        <f xml:space="preserve"> IF(SUM(GD44)&gt;0,  IF(GK6="R",SUM($C44)^2*SUM(GE44)/SUM(GD44),SUM($C44)^2*SUM(GE44)*(1-SUM(GE44))/(SUM(GD44)-1)),"")</f>
        <v/>
      </c>
      <c r="GE95" s="941"/>
      <c r="GF95" s="959"/>
      <c r="GH95" s="958"/>
      <c r="GI95" s="941"/>
      <c r="GJ95" s="941" t="str">
        <f t="shared" si="46"/>
        <v/>
      </c>
      <c r="GK95" s="941" t="str">
        <f xml:space="preserve"> IF(SUM(GK44)&gt;0,  IF(GV6="R",SUM($C44)^2*SUM(GL44)/SUM(GK44),SUM($C44)^2*SUM(GL44)*(1-SUM(GL44))/(SUM(GK44)-1)),"")</f>
        <v/>
      </c>
      <c r="GL95" s="941"/>
      <c r="GM95" s="941"/>
      <c r="GN95" s="941" t="str">
        <f t="shared" si="87"/>
        <v/>
      </c>
      <c r="GO95" s="941" t="str">
        <f xml:space="preserve"> IF(SUM(GO44)&gt;0,  IF(GV6="R",SUM($C44)^2*SUM(GP44)/SUM(GO44),SUM($C44)^2*SUM(GP44)*(1-SUM(GP44))/(SUM(GO44)-1)),"")</f>
        <v/>
      </c>
      <c r="GP95" s="941"/>
      <c r="GQ95" s="959"/>
      <c r="GS95" s="958"/>
      <c r="GT95" s="941"/>
      <c r="GU95" s="941" t="str">
        <f t="shared" si="64"/>
        <v/>
      </c>
      <c r="GV95" s="941" t="str">
        <f xml:space="preserve"> IF(SUM(GV44)&gt;0,  IF(HG6="R",SUM($C44)^2*SUM(GW44)/SUM(GV44),SUM($C44)^2*SUM(GW44)*(1-SUM(GW44))/(SUM(GV44)-1)),"")</f>
        <v/>
      </c>
      <c r="GW95" s="941"/>
      <c r="GX95" s="941"/>
      <c r="GY95" s="941" t="str">
        <f t="shared" si="88"/>
        <v/>
      </c>
      <c r="GZ95" s="941" t="str">
        <f xml:space="preserve"> IF(SUM(GZ44)&gt;0,  IF(HG6="R",SUM($C44)^2*SUM(HA44)/SUM(GZ44),SUM($C44)^2*SUM(HA44)*(1-SUM(HA44))/(SUM(GZ44)-1)),"")</f>
        <v/>
      </c>
      <c r="HA95" s="941"/>
      <c r="HB95" s="959"/>
      <c r="HD95" s="958"/>
      <c r="HE95" s="941"/>
      <c r="HF95" s="941" t="str">
        <f t="shared" si="65"/>
        <v/>
      </c>
      <c r="HG95" s="941" t="str">
        <f xml:space="preserve"> IF(SUM(HG44)&gt;0,  IF(HR6="R",SUM($C44)^2*SUM(HH44)/SUM(HG44),SUM($C44)^2*SUM(HH44)*(1-SUM(HH44))/(SUM(HG44)-1)),"")</f>
        <v/>
      </c>
      <c r="HH95" s="941"/>
      <c r="HI95" s="941"/>
      <c r="HJ95" s="941" t="str">
        <f t="shared" si="89"/>
        <v/>
      </c>
      <c r="HK95" s="941" t="str">
        <f xml:space="preserve"> IF(SUM(HK44)&gt;0,  IF(HR6="R",SUM($C44)^2*SUM(HL44)/SUM(HK44),SUM($C44)^2*SUM(HL44)*(1-SUM(HL44))/(SUM(HK44)-1)),"")</f>
        <v/>
      </c>
      <c r="HL95" s="941"/>
      <c r="HM95" s="959"/>
      <c r="HO95" s="958"/>
      <c r="HP95" s="941"/>
      <c r="HQ95" s="941" t="str">
        <f t="shared" si="66"/>
        <v/>
      </c>
      <c r="HR95" s="941" t="str">
        <f xml:space="preserve"> IF(SUM(HR44)&gt;0,  IF(IC6="R",SUM($C44)^2*SUM(HS44)/SUM(HR44),SUM($C44)^2*SUM(HS44)*(1-SUM(HS44))/(SUM(HR44)-1)),"")</f>
        <v/>
      </c>
      <c r="HS95" s="941"/>
      <c r="HT95" s="941"/>
      <c r="HU95" s="941" t="str">
        <f t="shared" si="90"/>
        <v/>
      </c>
      <c r="HV95" s="941" t="str">
        <f xml:space="preserve"> IF(SUM(HV44)&gt;0,  IF(IC6="R",SUM($C44)^2*SUM(HW44)/SUM(HV44),SUM($C44)^2*SUM(HW44)*(1-SUM(HW44))/(SUM(HV44)-1)),"")</f>
        <v/>
      </c>
      <c r="HW95" s="941"/>
      <c r="HX95" s="959"/>
      <c r="HZ95" s="958"/>
      <c r="IA95" s="941"/>
      <c r="IB95" s="941" t="str">
        <f t="shared" si="67"/>
        <v/>
      </c>
      <c r="IC95" s="941" t="str">
        <f xml:space="preserve"> IF(SUM(IC44)&gt;0,  IF(IN6="R",SUM($C44)^2*SUM(ID44)/SUM(IC44),SUM($C44)^2*SUM(ID44)*(1-SUM(ID44))/(SUM(IC44)-1)),"")</f>
        <v/>
      </c>
      <c r="ID95" s="941"/>
      <c r="IE95" s="941"/>
      <c r="IF95" s="941" t="str">
        <f t="shared" si="91"/>
        <v/>
      </c>
      <c r="IG95" s="941" t="str">
        <f xml:space="preserve"> IF(SUM(IG44)&gt;0,  IF(IN6="R",SUM($C44)^2*SUM(IH44)/SUM(IG44),SUM($C44)^2*SUM(IH44)*(1-SUM(IH44))/(SUM(IG44)-1)),"")</f>
        <v/>
      </c>
      <c r="IH95" s="941"/>
      <c r="II95" s="959"/>
    </row>
    <row r="96" spans="3:243" hidden="1" x14ac:dyDescent="0.2">
      <c r="C96" s="958"/>
      <c r="D96" s="941"/>
      <c r="E96" s="941" t="str">
        <f t="shared" si="47"/>
        <v/>
      </c>
      <c r="F96" s="941" t="str">
        <f xml:space="preserve"> IF(SUM(F45)&gt;0,  IF(Q6="R",SUM($C45)^2*SUM(G45)/SUM(F45),SUM($C45)^2*SUM(G45)*(1-SUM(G45))/(SUM(F45)-1)),"")</f>
        <v/>
      </c>
      <c r="G96" s="941"/>
      <c r="H96" s="941"/>
      <c r="I96" s="941" t="str">
        <f t="shared" si="68"/>
        <v/>
      </c>
      <c r="J96" s="941" t="str">
        <f xml:space="preserve"> IF(SUM(J45)&gt;0,  IF(Q6="R",SUM($C45)^2*SUM(K45)/SUM(J45),SUM($C45)^2*SUM(K45)*(1-SUM(K45))/(SUM(J45)-1)),"")</f>
        <v/>
      </c>
      <c r="K96" s="941"/>
      <c r="L96" s="959"/>
      <c r="M96" t="str">
        <f t="shared" si="69"/>
        <v/>
      </c>
      <c r="N96" s="958"/>
      <c r="O96" s="941"/>
      <c r="P96" s="941" t="str">
        <f t="shared" si="48"/>
        <v/>
      </c>
      <c r="Q96" s="941" t="str">
        <f xml:space="preserve"> IF(SUM(Q45)&gt;0,  IF(AB6="R",SUM($C45)^2*SUM(R45)/SUM(Q45),SUM($C45)^2*SUM(R45)*(1-SUM(R45))/(SUM(Q45)-1)),"")</f>
        <v/>
      </c>
      <c r="R96" s="941"/>
      <c r="S96" s="941"/>
      <c r="T96" s="941" t="str">
        <f t="shared" si="70"/>
        <v/>
      </c>
      <c r="U96" s="941" t="str">
        <f xml:space="preserve"> IF(SUM(U45)&gt;0,  IF(AB6="R",SUM($C45)^2*SUM(V45)/SUM(U45),SUM($C45)^2*SUM(V45)*(1-SUM(V45))/(SUM(U45)-1)),"")</f>
        <v/>
      </c>
      <c r="V96" s="941"/>
      <c r="W96" s="959"/>
      <c r="Y96" s="958"/>
      <c r="Z96" s="941"/>
      <c r="AA96" s="941" t="str">
        <f t="shared" si="49"/>
        <v/>
      </c>
      <c r="AB96" s="941" t="str">
        <f xml:space="preserve"> IF(SUM(AB45)&gt;0,  IF(AM6="R",SUM($C45)^2*SUM(AC45)/SUM(AB45),SUM($C45)^2*SUM(AC45)*(1-SUM(AC45))/(SUM(AB45)-1)),"")</f>
        <v/>
      </c>
      <c r="AC96" s="941"/>
      <c r="AD96" s="941"/>
      <c r="AE96" s="941" t="str">
        <f t="shared" si="71"/>
        <v/>
      </c>
      <c r="AF96" s="941" t="str">
        <f xml:space="preserve"> IF(SUM(AF45)&gt;0,  IF(AM6="R",SUM($C45)^2*SUM(AG45)/SUM(AF45),SUM($C45)^2*SUM(AG45)*(1-SUM(AG45))/(SUM(AF45)-1)),"")</f>
        <v/>
      </c>
      <c r="AG96" s="941"/>
      <c r="AH96" s="959"/>
      <c r="AJ96" s="958"/>
      <c r="AK96" s="941"/>
      <c r="AL96" s="941" t="str">
        <f t="shared" si="50"/>
        <v/>
      </c>
      <c r="AM96" s="941" t="str">
        <f xml:space="preserve"> IF(SUM(AM45)&gt;0,  IF(AX6="R",SUM($C45)^2*SUM(AN45)/SUM(AM45),SUM($C45)^2*SUM(AN45)*(1-SUM(AN45))/(SUM(AM45)-1)),"")</f>
        <v/>
      </c>
      <c r="AN96" s="941"/>
      <c r="AO96" s="941"/>
      <c r="AP96" s="941" t="str">
        <f t="shared" si="72"/>
        <v/>
      </c>
      <c r="AQ96" s="941" t="str">
        <f xml:space="preserve"> IF(SUM(AQ45)&gt;0,  IF(AX6="R",SUM($C45)^2*SUM(AR45)/SUM(AQ45),SUM($C45)^2*SUM(AR45)*(1-SUM(AR45))/(SUM(AQ45)-1)),"")</f>
        <v/>
      </c>
      <c r="AR96" s="941"/>
      <c r="AS96" s="959"/>
      <c r="AU96" s="958"/>
      <c r="AV96" s="941"/>
      <c r="AW96" s="941" t="str">
        <f t="shared" si="51"/>
        <v/>
      </c>
      <c r="AX96" s="941" t="str">
        <f xml:space="preserve"> IF(SUM(AX45)&gt;0,  IF(BI6="R",SUM($C45)^2*SUM(AY45)/SUM(AX45),SUM($C45)^2*SUM(AY45)*(1-SUM(AY45))/(SUM(AX45)-1)),"")</f>
        <v/>
      </c>
      <c r="AY96" s="941"/>
      <c r="AZ96" s="941"/>
      <c r="BA96" s="941" t="str">
        <f t="shared" si="73"/>
        <v/>
      </c>
      <c r="BB96" s="941" t="str">
        <f xml:space="preserve"> IF(SUM(BB45)&gt;0,  IF(BI6="R",SUM($C45)^2*SUM(BC45)/SUM(BB45),SUM($C45)^2*SUM(BC45)*(1-SUM(BC45))/(SUM(BB45)-1)),"")</f>
        <v/>
      </c>
      <c r="BC96" s="941"/>
      <c r="BD96" s="959"/>
      <c r="BF96" s="958"/>
      <c r="BG96" s="941"/>
      <c r="BH96" s="941" t="str">
        <f t="shared" si="52"/>
        <v/>
      </c>
      <c r="BI96" s="941" t="str">
        <f xml:space="preserve"> IF(SUM(BI45)&gt;0,  IF(BT6="R",SUM($C45)^2*SUM(BJ45)/SUM(BI45),SUM($C45)^2*SUM(BJ45)*(1-SUM(BJ45))/(SUM(BI45)-1)),"")</f>
        <v/>
      </c>
      <c r="BJ96" s="941"/>
      <c r="BK96" s="941"/>
      <c r="BL96" s="941" t="str">
        <f t="shared" si="74"/>
        <v/>
      </c>
      <c r="BM96" s="941" t="str">
        <f xml:space="preserve"> IF(SUM(BM45)&gt;0,  IF(BT6="R",SUM($C45)^2*SUM(BN45)/SUM(BM45),SUM($C45)^2*SUM(BN45)*(1-SUM(BN45))/(SUM(BM45)-1)),"")</f>
        <v/>
      </c>
      <c r="BN96" s="941"/>
      <c r="BO96" s="959"/>
      <c r="BQ96" s="958"/>
      <c r="BR96" s="941"/>
      <c r="BS96" s="941" t="str">
        <f t="shared" si="53"/>
        <v/>
      </c>
      <c r="BT96" s="941" t="str">
        <f xml:space="preserve"> IF(SUM(BT45)&gt;0,  IF(CE6="R",SUM($C45)^2*SUM(BU45)/SUM(BT45),SUM($C45)^2*SUM(BU45)*(1-SUM(BU45))/(SUM(BT45)-1)),"")</f>
        <v/>
      </c>
      <c r="BU96" s="941"/>
      <c r="BV96" s="941"/>
      <c r="BW96" s="941" t="str">
        <f t="shared" si="75"/>
        <v/>
      </c>
      <c r="BX96" s="941" t="str">
        <f xml:space="preserve"> IF(SUM(BX45)&gt;0,  IF(CE6="R",SUM($C45)^2*SUM(BY45)/SUM(BX45),SUM($C45)^2*SUM(BY45)*(1-SUM(BY45))/(SUM(BX45)-1)),"")</f>
        <v/>
      </c>
      <c r="BY96" s="941"/>
      <c r="BZ96" s="959"/>
      <c r="CB96" s="958"/>
      <c r="CC96" s="941"/>
      <c r="CD96" s="941" t="str">
        <f t="shared" si="54"/>
        <v/>
      </c>
      <c r="CE96" s="941" t="str">
        <f xml:space="preserve"> IF(SUM(CE45)&gt;0,  IF(CP6="R",SUM($C45)^2*SUM(CF45)/SUM(CE45),SUM($C45)^2*SUM(CF45)*(1-SUM(CF45))/(SUM(CE45)-1)),"")</f>
        <v/>
      </c>
      <c r="CF96" s="941"/>
      <c r="CG96" s="941"/>
      <c r="CH96" s="941" t="str">
        <f t="shared" si="76"/>
        <v/>
      </c>
      <c r="CI96" s="941" t="str">
        <f xml:space="preserve"> IF(SUM(CI45)&gt;0,  IF(CP6="R",SUM($C45)^2*SUM(CJ45)/SUM(CI45),SUM($C45)^2*SUM(CJ45)*(1-SUM(CJ45))/(SUM(CI45)-1)),"")</f>
        <v/>
      </c>
      <c r="CJ96" s="941"/>
      <c r="CK96" s="959"/>
      <c r="CM96" s="958"/>
      <c r="CN96" s="941"/>
      <c r="CO96" s="941" t="str">
        <f t="shared" si="55"/>
        <v/>
      </c>
      <c r="CP96" s="941" t="str">
        <f xml:space="preserve"> IF(SUM(CP45)&gt;0,  IF(DA6="R",SUM($C45)^2*SUM(CQ45)/SUM(CP45),SUM($C45)^2*SUM(CQ45)*(1-SUM(CQ45))/(SUM(CP45)-1)),"")</f>
        <v/>
      </c>
      <c r="CQ96" s="941"/>
      <c r="CR96" s="941"/>
      <c r="CS96" s="941" t="str">
        <f t="shared" si="77"/>
        <v/>
      </c>
      <c r="CT96" s="941" t="str">
        <f xml:space="preserve"> IF(SUM(CT45)&gt;0,  IF(DA6="R",SUM($C45)^2*SUM(CU45)/SUM(CT45),SUM($C45)^2*SUM(CU45)*(1-SUM(CU45))/(SUM(CT45)-1)),"")</f>
        <v/>
      </c>
      <c r="CU96" s="941"/>
      <c r="CV96" s="959"/>
      <c r="CW96" t="str">
        <f t="shared" si="78"/>
        <v/>
      </c>
      <c r="CX96" s="958"/>
      <c r="CY96" s="941"/>
      <c r="CZ96" s="941" t="str">
        <f t="shared" si="56"/>
        <v/>
      </c>
      <c r="DA96" s="941" t="str">
        <f xml:space="preserve"> IF(SUM(DA45)&gt;0,  IF(DL6="R",SUM($C45)^2*SUM(DB45)/SUM(DA45),SUM($C45)^2*SUM(DB45)*(1-SUM(DB45))/(SUM(DA45)-1)),"")</f>
        <v/>
      </c>
      <c r="DB96" s="941"/>
      <c r="DC96" s="941"/>
      <c r="DD96" s="941" t="str">
        <f t="shared" si="79"/>
        <v/>
      </c>
      <c r="DE96" s="941" t="str">
        <f xml:space="preserve"> IF(SUM(DE45)&gt;0,  IF(DL6="R",SUM($C45)^2*SUM(DF45)/SUM(DE45),SUM($C45)^2*SUM(DF45)*(1-SUM(DF45))/(SUM(DE45)-1)),"")</f>
        <v/>
      </c>
      <c r="DF96" s="941"/>
      <c r="DG96" s="959"/>
      <c r="DI96" s="958"/>
      <c r="DJ96" s="941"/>
      <c r="DK96" s="941" t="str">
        <f t="shared" si="57"/>
        <v/>
      </c>
      <c r="DL96" s="941" t="str">
        <f xml:space="preserve"> IF(SUM(DL45)&gt;0,  IF(DW6="R",SUM($C45)^2*SUM(DM45)/SUM(DL45),SUM($C45)^2*SUM(DM45)*(1-SUM(DM45))/(SUM(DL45)-1)),"")</f>
        <v/>
      </c>
      <c r="DM96" s="941"/>
      <c r="DN96" s="941"/>
      <c r="DO96" s="941" t="str">
        <f t="shared" si="80"/>
        <v/>
      </c>
      <c r="DP96" s="941" t="str">
        <f xml:space="preserve"> IF(SUM(DP45)&gt;0,  IF(DW6="R",SUM($C45)^2*SUM(DQ45)/SUM(DP45),SUM($C45)^2*SUM(DQ45)*(1-SUM(DQ45))/(SUM(DP45)-1)),"")</f>
        <v/>
      </c>
      <c r="DQ96" s="941"/>
      <c r="DR96" s="959"/>
      <c r="DT96" s="958"/>
      <c r="DU96" s="941"/>
      <c r="DV96" s="941" t="str">
        <f t="shared" si="58"/>
        <v/>
      </c>
      <c r="DW96" s="941" t="str">
        <f xml:space="preserve"> IF(SUM(DW45)&gt;0,  IF(EH6="R",SUM($C45)^2*SUM(DX45)/SUM(DW45),SUM($C45)^2*SUM(DX45)*(1-SUM(DX45))/(SUM(DW45)-1)),"")</f>
        <v/>
      </c>
      <c r="DX96" s="941"/>
      <c r="DY96" s="941"/>
      <c r="DZ96" s="941" t="str">
        <f t="shared" si="81"/>
        <v/>
      </c>
      <c r="EA96" s="941" t="str">
        <f xml:space="preserve"> IF(SUM(EA45)&gt;0,  IF(EH6="R",SUM($C45)^2*SUM(EB45)/SUM(EA45),SUM($C45)^2*SUM(EB45)*(1-SUM(EB45))/(SUM(EA45)-1)),"")</f>
        <v/>
      </c>
      <c r="EB96" s="941"/>
      <c r="EC96" s="959"/>
      <c r="EE96" s="958"/>
      <c r="EF96" s="941"/>
      <c r="EG96" s="941" t="str">
        <f t="shared" si="59"/>
        <v/>
      </c>
      <c r="EH96" s="941" t="str">
        <f xml:space="preserve"> IF(SUM(EH45)&gt;0,  IF(ES6="R",SUM($C45)^2*SUM(EI45)/SUM(EH45),SUM($C45)^2*SUM(EI45)*(1-SUM(EI45))/(SUM(EH45)-1)),"")</f>
        <v/>
      </c>
      <c r="EI96" s="941"/>
      <c r="EJ96" s="941"/>
      <c r="EK96" s="941" t="str">
        <f t="shared" si="82"/>
        <v/>
      </c>
      <c r="EL96" s="941" t="str">
        <f xml:space="preserve"> IF(SUM(EL45)&gt;0,  IF(ES6="R",SUM($C45)^2*SUM(EM45)/SUM(EL45),SUM($C45)^2*SUM(EM45)*(1-SUM(EM45))/(SUM(EL45)-1)),"")</f>
        <v/>
      </c>
      <c r="EM96" s="941"/>
      <c r="EN96" s="959"/>
      <c r="EP96" s="958"/>
      <c r="EQ96" s="941"/>
      <c r="ER96" s="941" t="str">
        <f t="shared" si="60"/>
        <v/>
      </c>
      <c r="ES96" s="941" t="str">
        <f xml:space="preserve"> IF(SUM(ES45)&gt;0,  IF(FD6="R",SUM($C45)^2*SUM(ET45)/SUM(ES45),SUM($C45)^2*SUM(ET45)*(1-SUM(ET45))/(SUM(ES45)-1)),"")</f>
        <v/>
      </c>
      <c r="ET96" s="941"/>
      <c r="EU96" s="941"/>
      <c r="EV96" s="941" t="str">
        <f t="shared" si="83"/>
        <v/>
      </c>
      <c r="EW96" s="941" t="str">
        <f xml:space="preserve"> IF(SUM(EW45)&gt;0,  IF(FD6="R",SUM($C45)^2*SUM(EX45)/SUM(EW45),SUM($C45)^2*SUM(EX45)*(1-SUM(EX45))/(SUM(EW45)-1)),"")</f>
        <v/>
      </c>
      <c r="EX96" s="941"/>
      <c r="EY96" s="959"/>
      <c r="FA96" s="958"/>
      <c r="FB96" s="941"/>
      <c r="FC96" s="941" t="str">
        <f t="shared" si="61"/>
        <v/>
      </c>
      <c r="FD96" s="941" t="str">
        <f xml:space="preserve"> IF(SUM(FD45)&gt;0,  IF(FO6="R",SUM($C45)^2*SUM(FE45)/SUM(FD45),SUM($C45)^2*SUM(FE45)*(1-SUM(FE45))/(SUM(FD45)-1)),"")</f>
        <v/>
      </c>
      <c r="FE96" s="941"/>
      <c r="FF96" s="941"/>
      <c r="FG96" s="941" t="str">
        <f t="shared" si="84"/>
        <v/>
      </c>
      <c r="FH96" s="941" t="str">
        <f xml:space="preserve"> IF(SUM(FH45)&gt;0,  IF(FO6="R",SUM($C45)^2*SUM(FI45)/SUM(FH45),SUM($C45)^2*SUM(FI45)*(1-SUM(FI45))/(SUM(FH45)-1)),"")</f>
        <v/>
      </c>
      <c r="FI96" s="941"/>
      <c r="FJ96" s="959"/>
      <c r="FL96" s="958"/>
      <c r="FM96" s="941"/>
      <c r="FN96" s="941" t="str">
        <f t="shared" si="62"/>
        <v/>
      </c>
      <c r="FO96" s="941" t="str">
        <f xml:space="preserve"> IF(SUM(FO45)&gt;0,  IF(FZ6="R",SUM($C45)^2*SUM(FP45)/SUM(FO45),SUM($C45)^2*SUM(FP45)*(1-SUM(FP45))/(SUM(FO45)-1)),"")</f>
        <v/>
      </c>
      <c r="FP96" s="941"/>
      <c r="FQ96" s="941"/>
      <c r="FR96" s="941" t="str">
        <f t="shared" si="85"/>
        <v/>
      </c>
      <c r="FS96" s="941" t="str">
        <f xml:space="preserve"> IF(SUM(FS45)&gt;0,  IF(FZ6="R",SUM($C45)^2*SUM(FT45)/SUM(FS45),SUM($C45)^2*SUM(FT45)*(1-SUM(FT45))/(SUM(FS45)-1)),"")</f>
        <v/>
      </c>
      <c r="FT96" s="941"/>
      <c r="FU96" s="959"/>
      <c r="FW96" s="958"/>
      <c r="FX96" s="941"/>
      <c r="FY96" s="941" t="str">
        <f t="shared" si="63"/>
        <v/>
      </c>
      <c r="FZ96" s="941" t="str">
        <f xml:space="preserve"> IF(SUM(FZ45)&gt;0,  IF(GK6="R",SUM($C45)^2*SUM(GA45)/SUM(FZ45),SUM($C45)^2*SUM(GA45)*(1-SUM(GA45))/(SUM(FZ45)-1)),"")</f>
        <v/>
      </c>
      <c r="GA96" s="941"/>
      <c r="GB96" s="941"/>
      <c r="GC96" s="941" t="str">
        <f t="shared" si="86"/>
        <v/>
      </c>
      <c r="GD96" s="941" t="str">
        <f xml:space="preserve"> IF(SUM(GD45)&gt;0,  IF(GK6="R",SUM($C45)^2*SUM(GE45)/SUM(GD45),SUM($C45)^2*SUM(GE45)*(1-SUM(GE45))/(SUM(GD45)-1)),"")</f>
        <v/>
      </c>
      <c r="GE96" s="941"/>
      <c r="GF96" s="959"/>
      <c r="GH96" s="958"/>
      <c r="GI96" s="941"/>
      <c r="GJ96" s="941" t="str">
        <f t="shared" si="46"/>
        <v/>
      </c>
      <c r="GK96" s="941" t="str">
        <f xml:space="preserve"> IF(SUM(GK45)&gt;0,  IF(GV6="R",SUM($C45)^2*SUM(GL45)/SUM(GK45),SUM($C45)^2*SUM(GL45)*(1-SUM(GL45))/(SUM(GK45)-1)),"")</f>
        <v/>
      </c>
      <c r="GL96" s="941"/>
      <c r="GM96" s="941"/>
      <c r="GN96" s="941" t="str">
        <f t="shared" si="87"/>
        <v/>
      </c>
      <c r="GO96" s="941" t="str">
        <f xml:space="preserve"> IF(SUM(GO45)&gt;0,  IF(GV6="R",SUM($C45)^2*SUM(GP45)/SUM(GO45),SUM($C45)^2*SUM(GP45)*(1-SUM(GP45))/(SUM(GO45)-1)),"")</f>
        <v/>
      </c>
      <c r="GP96" s="941"/>
      <c r="GQ96" s="959"/>
      <c r="GS96" s="958"/>
      <c r="GT96" s="941"/>
      <c r="GU96" s="941" t="str">
        <f t="shared" si="64"/>
        <v/>
      </c>
      <c r="GV96" s="941" t="str">
        <f xml:space="preserve"> IF(SUM(GV45)&gt;0,  IF(HG6="R",SUM($C45)^2*SUM(GW45)/SUM(GV45),SUM($C45)^2*SUM(GW45)*(1-SUM(GW45))/(SUM(GV45)-1)),"")</f>
        <v/>
      </c>
      <c r="GW96" s="941"/>
      <c r="GX96" s="941"/>
      <c r="GY96" s="941" t="str">
        <f t="shared" si="88"/>
        <v/>
      </c>
      <c r="GZ96" s="941" t="str">
        <f xml:space="preserve"> IF(SUM(GZ45)&gt;0,  IF(HG6="R",SUM($C45)^2*SUM(HA45)/SUM(GZ45),SUM($C45)^2*SUM(HA45)*(1-SUM(HA45))/(SUM(GZ45)-1)),"")</f>
        <v/>
      </c>
      <c r="HA96" s="941"/>
      <c r="HB96" s="959"/>
      <c r="HD96" s="958"/>
      <c r="HE96" s="941"/>
      <c r="HF96" s="941" t="str">
        <f t="shared" si="65"/>
        <v/>
      </c>
      <c r="HG96" s="941" t="str">
        <f xml:space="preserve"> IF(SUM(HG45)&gt;0,  IF(HR6="R",SUM($C45)^2*SUM(HH45)/SUM(HG45),SUM($C45)^2*SUM(HH45)*(1-SUM(HH45))/(SUM(HG45)-1)),"")</f>
        <v/>
      </c>
      <c r="HH96" s="941"/>
      <c r="HI96" s="941"/>
      <c r="HJ96" s="941" t="str">
        <f t="shared" si="89"/>
        <v/>
      </c>
      <c r="HK96" s="941" t="str">
        <f xml:space="preserve"> IF(SUM(HK45)&gt;0,  IF(HR6="R",SUM($C45)^2*SUM(HL45)/SUM(HK45),SUM($C45)^2*SUM(HL45)*(1-SUM(HL45))/(SUM(HK45)-1)),"")</f>
        <v/>
      </c>
      <c r="HL96" s="941"/>
      <c r="HM96" s="959"/>
      <c r="HO96" s="958"/>
      <c r="HP96" s="941"/>
      <c r="HQ96" s="941" t="str">
        <f t="shared" si="66"/>
        <v/>
      </c>
      <c r="HR96" s="941" t="str">
        <f xml:space="preserve"> IF(SUM(HR45)&gt;0,  IF(IC6="R",SUM($C45)^2*SUM(HS45)/SUM(HR45),SUM($C45)^2*SUM(HS45)*(1-SUM(HS45))/(SUM(HR45)-1)),"")</f>
        <v/>
      </c>
      <c r="HS96" s="941"/>
      <c r="HT96" s="941"/>
      <c r="HU96" s="941" t="str">
        <f t="shared" si="90"/>
        <v/>
      </c>
      <c r="HV96" s="941" t="str">
        <f xml:space="preserve"> IF(SUM(HV45)&gt;0,  IF(IC6="R",SUM($C45)^2*SUM(HW45)/SUM(HV45),SUM($C45)^2*SUM(HW45)*(1-SUM(HW45))/(SUM(HV45)-1)),"")</f>
        <v/>
      </c>
      <c r="HW96" s="941"/>
      <c r="HX96" s="959"/>
      <c r="HZ96" s="958"/>
      <c r="IA96" s="941"/>
      <c r="IB96" s="941" t="str">
        <f t="shared" si="67"/>
        <v/>
      </c>
      <c r="IC96" s="941" t="str">
        <f xml:space="preserve"> IF(SUM(IC45)&gt;0,  IF(IN6="R",SUM($C45)^2*SUM(ID45)/SUM(IC45),SUM($C45)^2*SUM(ID45)*(1-SUM(ID45))/(SUM(IC45)-1)),"")</f>
        <v/>
      </c>
      <c r="ID96" s="941"/>
      <c r="IE96" s="941"/>
      <c r="IF96" s="941" t="str">
        <f t="shared" si="91"/>
        <v/>
      </c>
      <c r="IG96" s="941" t="str">
        <f xml:space="preserve"> IF(SUM(IG45)&gt;0,  IF(IN6="R",SUM($C45)^2*SUM(IH45)/SUM(IG45),SUM($C45)^2*SUM(IH45)*(1-SUM(IH45))/(SUM(IG45)-1)),"")</f>
        <v/>
      </c>
      <c r="IH96" s="941"/>
      <c r="II96" s="959"/>
    </row>
    <row r="97" spans="3:243" hidden="1" x14ac:dyDescent="0.2">
      <c r="C97" s="958"/>
      <c r="D97" s="941"/>
      <c r="E97" s="941" t="str">
        <f t="shared" si="47"/>
        <v/>
      </c>
      <c r="F97" s="941" t="str">
        <f xml:space="preserve"> IF(SUM(F46)&gt;0,  IF(Q6="R",SUM($C46)^2*SUM(G46)/SUM(F46),SUM($C46)^2*SUM(G46)*(1-SUM(G46))/(SUM(F46)-1)),"")</f>
        <v/>
      </c>
      <c r="G97" s="941"/>
      <c r="H97" s="941"/>
      <c r="I97" s="941" t="str">
        <f t="shared" si="68"/>
        <v/>
      </c>
      <c r="J97" s="941" t="str">
        <f xml:space="preserve"> IF(SUM(J46)&gt;0,  IF(Q6="R",SUM($C46)^2*SUM(K46)/SUM(J46),SUM($C46)^2*SUM(K46)*(1-SUM(K46))/(SUM(J46)-1)),"")</f>
        <v/>
      </c>
      <c r="K97" s="941"/>
      <c r="L97" s="959"/>
      <c r="M97" t="str">
        <f t="shared" si="69"/>
        <v/>
      </c>
      <c r="N97" s="958"/>
      <c r="O97" s="941"/>
      <c r="P97" s="941" t="str">
        <f t="shared" si="48"/>
        <v/>
      </c>
      <c r="Q97" s="941" t="str">
        <f xml:space="preserve"> IF(SUM(Q46)&gt;0,  IF(AB6="R",SUM($C46)^2*SUM(R46)/SUM(Q46),SUM($C46)^2*SUM(R46)*(1-SUM(R46))/(SUM(Q46)-1)),"")</f>
        <v/>
      </c>
      <c r="R97" s="941"/>
      <c r="S97" s="941"/>
      <c r="T97" s="941" t="str">
        <f t="shared" si="70"/>
        <v/>
      </c>
      <c r="U97" s="941" t="str">
        <f xml:space="preserve"> IF(SUM(U46)&gt;0,  IF(AB6="R",SUM($C46)^2*SUM(V46)/SUM(U46),SUM($C46)^2*SUM(V46)*(1-SUM(V46))/(SUM(U46)-1)),"")</f>
        <v/>
      </c>
      <c r="V97" s="941"/>
      <c r="W97" s="959"/>
      <c r="Y97" s="958"/>
      <c r="Z97" s="941"/>
      <c r="AA97" s="941" t="str">
        <f t="shared" si="49"/>
        <v/>
      </c>
      <c r="AB97" s="941" t="str">
        <f xml:space="preserve"> IF(SUM(AB46)&gt;0,  IF(AM6="R",SUM($C46)^2*SUM(AC46)/SUM(AB46),SUM($C46)^2*SUM(AC46)*(1-SUM(AC46))/(SUM(AB46)-1)),"")</f>
        <v/>
      </c>
      <c r="AC97" s="941"/>
      <c r="AD97" s="941"/>
      <c r="AE97" s="941" t="str">
        <f t="shared" si="71"/>
        <v/>
      </c>
      <c r="AF97" s="941" t="str">
        <f xml:space="preserve"> IF(SUM(AF46)&gt;0,  IF(AM6="R",SUM($C46)^2*SUM(AG46)/SUM(AF46),SUM($C46)^2*SUM(AG46)*(1-SUM(AG46))/(SUM(AF46)-1)),"")</f>
        <v/>
      </c>
      <c r="AG97" s="941"/>
      <c r="AH97" s="959"/>
      <c r="AJ97" s="958"/>
      <c r="AK97" s="941"/>
      <c r="AL97" s="941" t="str">
        <f t="shared" si="50"/>
        <v/>
      </c>
      <c r="AM97" s="941" t="str">
        <f xml:space="preserve"> IF(SUM(AM46)&gt;0,  IF(AX6="R",SUM($C46)^2*SUM(AN46)/SUM(AM46),SUM($C46)^2*SUM(AN46)*(1-SUM(AN46))/(SUM(AM46)-1)),"")</f>
        <v/>
      </c>
      <c r="AN97" s="941"/>
      <c r="AO97" s="941"/>
      <c r="AP97" s="941" t="str">
        <f t="shared" si="72"/>
        <v/>
      </c>
      <c r="AQ97" s="941" t="str">
        <f xml:space="preserve"> IF(SUM(AQ46)&gt;0,  IF(AX6="R",SUM($C46)^2*SUM(AR46)/SUM(AQ46),SUM($C46)^2*SUM(AR46)*(1-SUM(AR46))/(SUM(AQ46)-1)),"")</f>
        <v/>
      </c>
      <c r="AR97" s="941"/>
      <c r="AS97" s="959"/>
      <c r="AU97" s="958"/>
      <c r="AV97" s="941"/>
      <c r="AW97" s="941" t="str">
        <f t="shared" si="51"/>
        <v/>
      </c>
      <c r="AX97" s="941" t="str">
        <f xml:space="preserve"> IF(SUM(AX46)&gt;0,  IF(BI6="R",SUM($C46)^2*SUM(AY46)/SUM(AX46),SUM($C46)^2*SUM(AY46)*(1-SUM(AY46))/(SUM(AX46)-1)),"")</f>
        <v/>
      </c>
      <c r="AY97" s="941"/>
      <c r="AZ97" s="941"/>
      <c r="BA97" s="941" t="str">
        <f t="shared" si="73"/>
        <v/>
      </c>
      <c r="BB97" s="941" t="str">
        <f xml:space="preserve"> IF(SUM(BB46)&gt;0,  IF(BI6="R",SUM($C46)^2*SUM(BC46)/SUM(BB46),SUM($C46)^2*SUM(BC46)*(1-SUM(BC46))/(SUM(BB46)-1)),"")</f>
        <v/>
      </c>
      <c r="BC97" s="941"/>
      <c r="BD97" s="959"/>
      <c r="BF97" s="958"/>
      <c r="BG97" s="941"/>
      <c r="BH97" s="941" t="str">
        <f t="shared" si="52"/>
        <v/>
      </c>
      <c r="BI97" s="941" t="str">
        <f xml:space="preserve"> IF(SUM(BI46)&gt;0,  IF(BT6="R",SUM($C46)^2*SUM(BJ46)/SUM(BI46),SUM($C46)^2*SUM(BJ46)*(1-SUM(BJ46))/(SUM(BI46)-1)),"")</f>
        <v/>
      </c>
      <c r="BJ97" s="941"/>
      <c r="BK97" s="941"/>
      <c r="BL97" s="941" t="str">
        <f t="shared" si="74"/>
        <v/>
      </c>
      <c r="BM97" s="941" t="str">
        <f xml:space="preserve"> IF(SUM(BM46)&gt;0,  IF(BT6="R",SUM($C46)^2*SUM(BN46)/SUM(BM46),SUM($C46)^2*SUM(BN46)*(1-SUM(BN46))/(SUM(BM46)-1)),"")</f>
        <v/>
      </c>
      <c r="BN97" s="941"/>
      <c r="BO97" s="959"/>
      <c r="BQ97" s="958"/>
      <c r="BR97" s="941"/>
      <c r="BS97" s="941" t="str">
        <f t="shared" si="53"/>
        <v/>
      </c>
      <c r="BT97" s="941" t="str">
        <f xml:space="preserve"> IF(SUM(BT46)&gt;0,  IF(CE6="R",SUM($C46)^2*SUM(BU46)/SUM(BT46),SUM($C46)^2*SUM(BU46)*(1-SUM(BU46))/(SUM(BT46)-1)),"")</f>
        <v/>
      </c>
      <c r="BU97" s="941"/>
      <c r="BV97" s="941"/>
      <c r="BW97" s="941" t="str">
        <f t="shared" si="75"/>
        <v/>
      </c>
      <c r="BX97" s="941" t="str">
        <f xml:space="preserve"> IF(SUM(BX46)&gt;0,  IF(CE6="R",SUM($C46)^2*SUM(BY46)/SUM(BX46),SUM($C46)^2*SUM(BY46)*(1-SUM(BY46))/(SUM(BX46)-1)),"")</f>
        <v/>
      </c>
      <c r="BY97" s="941"/>
      <c r="BZ97" s="959"/>
      <c r="CB97" s="958"/>
      <c r="CC97" s="941"/>
      <c r="CD97" s="941" t="str">
        <f t="shared" si="54"/>
        <v/>
      </c>
      <c r="CE97" s="941" t="str">
        <f xml:space="preserve"> IF(SUM(CE46)&gt;0,  IF(CP6="R",SUM($C46)^2*SUM(CF46)/SUM(CE46),SUM($C46)^2*SUM(CF46)*(1-SUM(CF46))/(SUM(CE46)-1)),"")</f>
        <v/>
      </c>
      <c r="CF97" s="941"/>
      <c r="CG97" s="941"/>
      <c r="CH97" s="941" t="str">
        <f t="shared" si="76"/>
        <v/>
      </c>
      <c r="CI97" s="941" t="str">
        <f xml:space="preserve"> IF(SUM(CI46)&gt;0,  IF(CP6="R",SUM($C46)^2*SUM(CJ46)/SUM(CI46),SUM($C46)^2*SUM(CJ46)*(1-SUM(CJ46))/(SUM(CI46)-1)),"")</f>
        <v/>
      </c>
      <c r="CJ97" s="941"/>
      <c r="CK97" s="959"/>
      <c r="CM97" s="958"/>
      <c r="CN97" s="941"/>
      <c r="CO97" s="941" t="str">
        <f t="shared" si="55"/>
        <v/>
      </c>
      <c r="CP97" s="941" t="str">
        <f xml:space="preserve"> IF(SUM(CP46)&gt;0,  IF(DA6="R",SUM($C46)^2*SUM(CQ46)/SUM(CP46),SUM($C46)^2*SUM(CQ46)*(1-SUM(CQ46))/(SUM(CP46)-1)),"")</f>
        <v/>
      </c>
      <c r="CQ97" s="941"/>
      <c r="CR97" s="941"/>
      <c r="CS97" s="941" t="str">
        <f t="shared" si="77"/>
        <v/>
      </c>
      <c r="CT97" s="941" t="str">
        <f xml:space="preserve"> IF(SUM(CT46)&gt;0,  IF(DA6="R",SUM($C46)^2*SUM(CU46)/SUM(CT46),SUM($C46)^2*SUM(CU46)*(1-SUM(CU46))/(SUM(CT46)-1)),"")</f>
        <v/>
      </c>
      <c r="CU97" s="941"/>
      <c r="CV97" s="959"/>
      <c r="CW97" t="str">
        <f t="shared" si="78"/>
        <v/>
      </c>
      <c r="CX97" s="958"/>
      <c r="CY97" s="941"/>
      <c r="CZ97" s="941" t="str">
        <f t="shared" si="56"/>
        <v/>
      </c>
      <c r="DA97" s="941" t="str">
        <f xml:space="preserve"> IF(SUM(DA46)&gt;0,  IF(DL6="R",SUM($C46)^2*SUM(DB46)/SUM(DA46),SUM($C46)^2*SUM(DB46)*(1-SUM(DB46))/(SUM(DA46)-1)),"")</f>
        <v/>
      </c>
      <c r="DB97" s="941"/>
      <c r="DC97" s="941"/>
      <c r="DD97" s="941" t="str">
        <f t="shared" si="79"/>
        <v/>
      </c>
      <c r="DE97" s="941" t="str">
        <f xml:space="preserve"> IF(SUM(DE46)&gt;0,  IF(DL6="R",SUM($C46)^2*SUM(DF46)/SUM(DE46),SUM($C46)^2*SUM(DF46)*(1-SUM(DF46))/(SUM(DE46)-1)),"")</f>
        <v/>
      </c>
      <c r="DF97" s="941"/>
      <c r="DG97" s="959"/>
      <c r="DI97" s="958"/>
      <c r="DJ97" s="941"/>
      <c r="DK97" s="941" t="str">
        <f t="shared" si="57"/>
        <v/>
      </c>
      <c r="DL97" s="941" t="str">
        <f xml:space="preserve"> IF(SUM(DL46)&gt;0,  IF(DW6="R",SUM($C46)^2*SUM(DM46)/SUM(DL46),SUM($C46)^2*SUM(DM46)*(1-SUM(DM46))/(SUM(DL46)-1)),"")</f>
        <v/>
      </c>
      <c r="DM97" s="941"/>
      <c r="DN97" s="941"/>
      <c r="DO97" s="941" t="str">
        <f t="shared" si="80"/>
        <v/>
      </c>
      <c r="DP97" s="941" t="str">
        <f xml:space="preserve"> IF(SUM(DP46)&gt;0,  IF(DW6="R",SUM($C46)^2*SUM(DQ46)/SUM(DP46),SUM($C46)^2*SUM(DQ46)*(1-SUM(DQ46))/(SUM(DP46)-1)),"")</f>
        <v/>
      </c>
      <c r="DQ97" s="941"/>
      <c r="DR97" s="959"/>
      <c r="DT97" s="958"/>
      <c r="DU97" s="941"/>
      <c r="DV97" s="941" t="str">
        <f t="shared" si="58"/>
        <v/>
      </c>
      <c r="DW97" s="941" t="str">
        <f xml:space="preserve"> IF(SUM(DW46)&gt;0,  IF(EH6="R",SUM($C46)^2*SUM(DX46)/SUM(DW46),SUM($C46)^2*SUM(DX46)*(1-SUM(DX46))/(SUM(DW46)-1)),"")</f>
        <v/>
      </c>
      <c r="DX97" s="941"/>
      <c r="DY97" s="941"/>
      <c r="DZ97" s="941" t="str">
        <f t="shared" si="81"/>
        <v/>
      </c>
      <c r="EA97" s="941" t="str">
        <f xml:space="preserve"> IF(SUM(EA46)&gt;0,  IF(EH6="R",SUM($C46)^2*SUM(EB46)/SUM(EA46),SUM($C46)^2*SUM(EB46)*(1-SUM(EB46))/(SUM(EA46)-1)),"")</f>
        <v/>
      </c>
      <c r="EB97" s="941"/>
      <c r="EC97" s="959"/>
      <c r="EE97" s="958"/>
      <c r="EF97" s="941"/>
      <c r="EG97" s="941" t="str">
        <f t="shared" si="59"/>
        <v/>
      </c>
      <c r="EH97" s="941" t="str">
        <f xml:space="preserve"> IF(SUM(EH46)&gt;0,  IF(ES6="R",SUM($C46)^2*SUM(EI46)/SUM(EH46),SUM($C46)^2*SUM(EI46)*(1-SUM(EI46))/(SUM(EH46)-1)),"")</f>
        <v/>
      </c>
      <c r="EI97" s="941"/>
      <c r="EJ97" s="941"/>
      <c r="EK97" s="941" t="str">
        <f t="shared" si="82"/>
        <v/>
      </c>
      <c r="EL97" s="941" t="str">
        <f xml:space="preserve"> IF(SUM(EL46)&gt;0,  IF(ES6="R",SUM($C46)^2*SUM(EM46)/SUM(EL46),SUM($C46)^2*SUM(EM46)*(1-SUM(EM46))/(SUM(EL46)-1)),"")</f>
        <v/>
      </c>
      <c r="EM97" s="941"/>
      <c r="EN97" s="959"/>
      <c r="EP97" s="958"/>
      <c r="EQ97" s="941"/>
      <c r="ER97" s="941" t="str">
        <f t="shared" si="60"/>
        <v/>
      </c>
      <c r="ES97" s="941" t="str">
        <f xml:space="preserve"> IF(SUM(ES46)&gt;0,  IF(FD6="R",SUM($C46)^2*SUM(ET46)/SUM(ES46),SUM($C46)^2*SUM(ET46)*(1-SUM(ET46))/(SUM(ES46)-1)),"")</f>
        <v/>
      </c>
      <c r="ET97" s="941"/>
      <c r="EU97" s="941"/>
      <c r="EV97" s="941" t="str">
        <f t="shared" si="83"/>
        <v/>
      </c>
      <c r="EW97" s="941" t="str">
        <f xml:space="preserve"> IF(SUM(EW46)&gt;0,  IF(FD6="R",SUM($C46)^2*SUM(EX46)/SUM(EW46),SUM($C46)^2*SUM(EX46)*(1-SUM(EX46))/(SUM(EW46)-1)),"")</f>
        <v/>
      </c>
      <c r="EX97" s="941"/>
      <c r="EY97" s="959"/>
      <c r="FA97" s="958"/>
      <c r="FB97" s="941"/>
      <c r="FC97" s="941" t="str">
        <f t="shared" si="61"/>
        <v/>
      </c>
      <c r="FD97" s="941" t="str">
        <f xml:space="preserve"> IF(SUM(FD46)&gt;0,  IF(FO6="R",SUM($C46)^2*SUM(FE46)/SUM(FD46),SUM($C46)^2*SUM(FE46)*(1-SUM(FE46))/(SUM(FD46)-1)),"")</f>
        <v/>
      </c>
      <c r="FE97" s="941"/>
      <c r="FF97" s="941"/>
      <c r="FG97" s="941" t="str">
        <f t="shared" si="84"/>
        <v/>
      </c>
      <c r="FH97" s="941" t="str">
        <f xml:space="preserve"> IF(SUM(FH46)&gt;0,  IF(FO6="R",SUM($C46)^2*SUM(FI46)/SUM(FH46),SUM($C46)^2*SUM(FI46)*(1-SUM(FI46))/(SUM(FH46)-1)),"")</f>
        <v/>
      </c>
      <c r="FI97" s="941"/>
      <c r="FJ97" s="959"/>
      <c r="FL97" s="958"/>
      <c r="FM97" s="941"/>
      <c r="FN97" s="941" t="str">
        <f t="shared" si="62"/>
        <v/>
      </c>
      <c r="FO97" s="941" t="str">
        <f xml:space="preserve"> IF(SUM(FO46)&gt;0,  IF(FZ6="R",SUM($C46)^2*SUM(FP46)/SUM(FO46),SUM($C46)^2*SUM(FP46)*(1-SUM(FP46))/(SUM(FO46)-1)),"")</f>
        <v/>
      </c>
      <c r="FP97" s="941"/>
      <c r="FQ97" s="941"/>
      <c r="FR97" s="941" t="str">
        <f t="shared" si="85"/>
        <v/>
      </c>
      <c r="FS97" s="941" t="str">
        <f xml:space="preserve"> IF(SUM(FS46)&gt;0,  IF(FZ6="R",SUM($C46)^2*SUM(FT46)/SUM(FS46),SUM($C46)^2*SUM(FT46)*(1-SUM(FT46))/(SUM(FS46)-1)),"")</f>
        <v/>
      </c>
      <c r="FT97" s="941"/>
      <c r="FU97" s="959"/>
      <c r="FW97" s="958"/>
      <c r="FX97" s="941"/>
      <c r="FY97" s="941" t="str">
        <f t="shared" si="63"/>
        <v/>
      </c>
      <c r="FZ97" s="941" t="str">
        <f xml:space="preserve"> IF(SUM(FZ46)&gt;0,  IF(GK6="R",SUM($C46)^2*SUM(GA46)/SUM(FZ46),SUM($C46)^2*SUM(GA46)*(1-SUM(GA46))/(SUM(FZ46)-1)),"")</f>
        <v/>
      </c>
      <c r="GA97" s="941"/>
      <c r="GB97" s="941"/>
      <c r="GC97" s="941" t="str">
        <f t="shared" si="86"/>
        <v/>
      </c>
      <c r="GD97" s="941" t="str">
        <f xml:space="preserve"> IF(SUM(GD46)&gt;0,  IF(GK6="R",SUM($C46)^2*SUM(GE46)/SUM(GD46),SUM($C46)^2*SUM(GE46)*(1-SUM(GE46))/(SUM(GD46)-1)),"")</f>
        <v/>
      </c>
      <c r="GE97" s="941"/>
      <c r="GF97" s="959"/>
      <c r="GH97" s="958"/>
      <c r="GI97" s="941"/>
      <c r="GJ97" s="941" t="str">
        <f t="shared" si="46"/>
        <v/>
      </c>
      <c r="GK97" s="941" t="str">
        <f xml:space="preserve"> IF(SUM(GK46)&gt;0,  IF(GV6="R",SUM($C46)^2*SUM(GL46)/SUM(GK46),SUM($C46)^2*SUM(GL46)*(1-SUM(GL46))/(SUM(GK46)-1)),"")</f>
        <v/>
      </c>
      <c r="GL97" s="941"/>
      <c r="GM97" s="941"/>
      <c r="GN97" s="941" t="str">
        <f t="shared" si="87"/>
        <v/>
      </c>
      <c r="GO97" s="941" t="str">
        <f xml:space="preserve"> IF(SUM(GO46)&gt;0,  IF(GV6="R",SUM($C46)^2*SUM(GP46)/SUM(GO46),SUM($C46)^2*SUM(GP46)*(1-SUM(GP46))/(SUM(GO46)-1)),"")</f>
        <v/>
      </c>
      <c r="GP97" s="941"/>
      <c r="GQ97" s="959"/>
      <c r="GS97" s="958"/>
      <c r="GT97" s="941"/>
      <c r="GU97" s="941" t="str">
        <f t="shared" si="64"/>
        <v/>
      </c>
      <c r="GV97" s="941" t="str">
        <f xml:space="preserve"> IF(SUM(GV46)&gt;0,  IF(HG6="R",SUM($C46)^2*SUM(GW46)/SUM(GV46),SUM($C46)^2*SUM(GW46)*(1-SUM(GW46))/(SUM(GV46)-1)),"")</f>
        <v/>
      </c>
      <c r="GW97" s="941"/>
      <c r="GX97" s="941"/>
      <c r="GY97" s="941" t="str">
        <f t="shared" si="88"/>
        <v/>
      </c>
      <c r="GZ97" s="941" t="str">
        <f xml:space="preserve"> IF(SUM(GZ46)&gt;0,  IF(HG6="R",SUM($C46)^2*SUM(HA46)/SUM(GZ46),SUM($C46)^2*SUM(HA46)*(1-SUM(HA46))/(SUM(GZ46)-1)),"")</f>
        <v/>
      </c>
      <c r="HA97" s="941"/>
      <c r="HB97" s="959"/>
      <c r="HD97" s="958"/>
      <c r="HE97" s="941"/>
      <c r="HF97" s="941" t="str">
        <f t="shared" si="65"/>
        <v/>
      </c>
      <c r="HG97" s="941" t="str">
        <f xml:space="preserve"> IF(SUM(HG46)&gt;0,  IF(HR6="R",SUM($C46)^2*SUM(HH46)/SUM(HG46),SUM($C46)^2*SUM(HH46)*(1-SUM(HH46))/(SUM(HG46)-1)),"")</f>
        <v/>
      </c>
      <c r="HH97" s="941"/>
      <c r="HI97" s="941"/>
      <c r="HJ97" s="941" t="str">
        <f t="shared" si="89"/>
        <v/>
      </c>
      <c r="HK97" s="941" t="str">
        <f xml:space="preserve"> IF(SUM(HK46)&gt;0,  IF(HR6="R",SUM($C46)^2*SUM(HL46)/SUM(HK46),SUM($C46)^2*SUM(HL46)*(1-SUM(HL46))/(SUM(HK46)-1)),"")</f>
        <v/>
      </c>
      <c r="HL97" s="941"/>
      <c r="HM97" s="959"/>
      <c r="HO97" s="958"/>
      <c r="HP97" s="941"/>
      <c r="HQ97" s="941" t="str">
        <f t="shared" si="66"/>
        <v/>
      </c>
      <c r="HR97" s="941" t="str">
        <f xml:space="preserve"> IF(SUM(HR46)&gt;0,  IF(IC6="R",SUM($C46)^2*SUM(HS46)/SUM(HR46),SUM($C46)^2*SUM(HS46)*(1-SUM(HS46))/(SUM(HR46)-1)),"")</f>
        <v/>
      </c>
      <c r="HS97" s="941"/>
      <c r="HT97" s="941"/>
      <c r="HU97" s="941" t="str">
        <f t="shared" si="90"/>
        <v/>
      </c>
      <c r="HV97" s="941" t="str">
        <f xml:space="preserve"> IF(SUM(HV46)&gt;0,  IF(IC6="R",SUM($C46)^2*SUM(HW46)/SUM(HV46),SUM($C46)^2*SUM(HW46)*(1-SUM(HW46))/(SUM(HV46)-1)),"")</f>
        <v/>
      </c>
      <c r="HW97" s="941"/>
      <c r="HX97" s="959"/>
      <c r="HZ97" s="958"/>
      <c r="IA97" s="941"/>
      <c r="IB97" s="941" t="str">
        <f t="shared" si="67"/>
        <v/>
      </c>
      <c r="IC97" s="941" t="str">
        <f xml:space="preserve"> IF(SUM(IC46)&gt;0,  IF(IN6="R",SUM($C46)^2*SUM(ID46)/SUM(IC46),SUM($C46)^2*SUM(ID46)*(1-SUM(ID46))/(SUM(IC46)-1)),"")</f>
        <v/>
      </c>
      <c r="ID97" s="941"/>
      <c r="IE97" s="941"/>
      <c r="IF97" s="941" t="str">
        <f t="shared" si="91"/>
        <v/>
      </c>
      <c r="IG97" s="941" t="str">
        <f xml:space="preserve"> IF(SUM(IG46)&gt;0,  IF(IN6="R",SUM($C46)^2*SUM(IH46)/SUM(IG46),SUM($C46)^2*SUM(IH46)*(1-SUM(IH46))/(SUM(IG46)-1)),"")</f>
        <v/>
      </c>
      <c r="IH97" s="941"/>
      <c r="II97" s="959"/>
    </row>
    <row r="98" spans="3:243" hidden="1" x14ac:dyDescent="0.2">
      <c r="C98" s="958"/>
      <c r="D98" s="941"/>
      <c r="E98" s="941" t="str">
        <f t="shared" si="47"/>
        <v/>
      </c>
      <c r="F98" s="941" t="str">
        <f xml:space="preserve"> IF(SUM(F47)&gt;0,  IF(Q6="R",SUM($C47)^2*SUM(G47)/SUM(F47),SUM($C47)^2*SUM(G47)*(1-SUM(G47))/(SUM(F47)-1)),"")</f>
        <v/>
      </c>
      <c r="G98" s="941"/>
      <c r="H98" s="941"/>
      <c r="I98" s="941" t="str">
        <f t="shared" si="68"/>
        <v/>
      </c>
      <c r="J98" s="941" t="str">
        <f xml:space="preserve"> IF(SUM(J47)&gt;0,  IF(Q6="R",SUM($C47)^2*SUM(K47)/SUM(J47),SUM($C47)^2*SUM(K47)*(1-SUM(K47))/(SUM(J47)-1)),"")</f>
        <v/>
      </c>
      <c r="K98" s="941"/>
      <c r="L98" s="959"/>
      <c r="M98" t="str">
        <f t="shared" si="69"/>
        <v/>
      </c>
      <c r="N98" s="958"/>
      <c r="O98" s="941"/>
      <c r="P98" s="941" t="str">
        <f t="shared" si="48"/>
        <v/>
      </c>
      <c r="Q98" s="941" t="str">
        <f xml:space="preserve"> IF(SUM(Q47)&gt;0,  IF(AB6="R",SUM($C47)^2*SUM(R47)/SUM(Q47),SUM($C47)^2*SUM(R47)*(1-SUM(R47))/(SUM(Q47)-1)),"")</f>
        <v/>
      </c>
      <c r="R98" s="941"/>
      <c r="S98" s="941"/>
      <c r="T98" s="941" t="str">
        <f t="shared" si="70"/>
        <v/>
      </c>
      <c r="U98" s="941" t="str">
        <f xml:space="preserve"> IF(SUM(U47)&gt;0,  IF(AB6="R",SUM($C47)^2*SUM(V47)/SUM(U47),SUM($C47)^2*SUM(V47)*(1-SUM(V47))/(SUM(U47)-1)),"")</f>
        <v/>
      </c>
      <c r="V98" s="941"/>
      <c r="W98" s="959"/>
      <c r="Y98" s="958"/>
      <c r="Z98" s="941"/>
      <c r="AA98" s="941" t="str">
        <f t="shared" si="49"/>
        <v/>
      </c>
      <c r="AB98" s="941" t="str">
        <f xml:space="preserve"> IF(SUM(AB47)&gt;0,  IF(AM6="R",SUM($C47)^2*SUM(AC47)/SUM(AB47),SUM($C47)^2*SUM(AC47)*(1-SUM(AC47))/(SUM(AB47)-1)),"")</f>
        <v/>
      </c>
      <c r="AC98" s="941"/>
      <c r="AD98" s="941"/>
      <c r="AE98" s="941" t="str">
        <f t="shared" si="71"/>
        <v/>
      </c>
      <c r="AF98" s="941" t="str">
        <f xml:space="preserve"> IF(SUM(AF47)&gt;0,  IF(AM6="R",SUM($C47)^2*SUM(AG47)/SUM(AF47),SUM($C47)^2*SUM(AG47)*(1-SUM(AG47))/(SUM(AF47)-1)),"")</f>
        <v/>
      </c>
      <c r="AG98" s="941"/>
      <c r="AH98" s="959"/>
      <c r="AJ98" s="958"/>
      <c r="AK98" s="941"/>
      <c r="AL98" s="941" t="str">
        <f t="shared" si="50"/>
        <v/>
      </c>
      <c r="AM98" s="941" t="str">
        <f xml:space="preserve"> IF(SUM(AM47)&gt;0,  IF(AX6="R",SUM($C47)^2*SUM(AN47)/SUM(AM47),SUM($C47)^2*SUM(AN47)*(1-SUM(AN47))/(SUM(AM47)-1)),"")</f>
        <v/>
      </c>
      <c r="AN98" s="941"/>
      <c r="AO98" s="941"/>
      <c r="AP98" s="941" t="str">
        <f t="shared" si="72"/>
        <v/>
      </c>
      <c r="AQ98" s="941" t="str">
        <f xml:space="preserve"> IF(SUM(AQ47)&gt;0,  IF(AX6="R",SUM($C47)^2*SUM(AR47)/SUM(AQ47),SUM($C47)^2*SUM(AR47)*(1-SUM(AR47))/(SUM(AQ47)-1)),"")</f>
        <v/>
      </c>
      <c r="AR98" s="941"/>
      <c r="AS98" s="959"/>
      <c r="AU98" s="958"/>
      <c r="AV98" s="941"/>
      <c r="AW98" s="941" t="str">
        <f t="shared" si="51"/>
        <v/>
      </c>
      <c r="AX98" s="941" t="str">
        <f xml:space="preserve"> IF(SUM(AX47)&gt;0,  IF(BI6="R",SUM($C47)^2*SUM(AY47)/SUM(AX47),SUM($C47)^2*SUM(AY47)*(1-SUM(AY47))/(SUM(AX47)-1)),"")</f>
        <v/>
      </c>
      <c r="AY98" s="941"/>
      <c r="AZ98" s="941"/>
      <c r="BA98" s="941" t="str">
        <f t="shared" si="73"/>
        <v/>
      </c>
      <c r="BB98" s="941" t="str">
        <f xml:space="preserve"> IF(SUM(BB47)&gt;0,  IF(BI6="R",SUM($C47)^2*SUM(BC47)/SUM(BB47),SUM($C47)^2*SUM(BC47)*(1-SUM(BC47))/(SUM(BB47)-1)),"")</f>
        <v/>
      </c>
      <c r="BC98" s="941"/>
      <c r="BD98" s="959"/>
      <c r="BF98" s="958"/>
      <c r="BG98" s="941"/>
      <c r="BH98" s="941" t="str">
        <f t="shared" si="52"/>
        <v/>
      </c>
      <c r="BI98" s="941" t="str">
        <f xml:space="preserve"> IF(SUM(BI47)&gt;0,  IF(BT6="R",SUM($C47)^2*SUM(BJ47)/SUM(BI47),SUM($C47)^2*SUM(BJ47)*(1-SUM(BJ47))/(SUM(BI47)-1)),"")</f>
        <v/>
      </c>
      <c r="BJ98" s="941"/>
      <c r="BK98" s="941"/>
      <c r="BL98" s="941" t="str">
        <f t="shared" si="74"/>
        <v/>
      </c>
      <c r="BM98" s="941" t="str">
        <f xml:space="preserve"> IF(SUM(BM47)&gt;0,  IF(BT6="R",SUM($C47)^2*SUM(BN47)/SUM(BM47),SUM($C47)^2*SUM(BN47)*(1-SUM(BN47))/(SUM(BM47)-1)),"")</f>
        <v/>
      </c>
      <c r="BN98" s="941"/>
      <c r="BO98" s="959"/>
      <c r="BQ98" s="958"/>
      <c r="BR98" s="941"/>
      <c r="BS98" s="941" t="str">
        <f t="shared" si="53"/>
        <v/>
      </c>
      <c r="BT98" s="941" t="str">
        <f xml:space="preserve"> IF(SUM(BT47)&gt;0,  IF(CE6="R",SUM($C47)^2*SUM(BU47)/SUM(BT47),SUM($C47)^2*SUM(BU47)*(1-SUM(BU47))/(SUM(BT47)-1)),"")</f>
        <v/>
      </c>
      <c r="BU98" s="941"/>
      <c r="BV98" s="941"/>
      <c r="BW98" s="941" t="str">
        <f t="shared" si="75"/>
        <v/>
      </c>
      <c r="BX98" s="941" t="str">
        <f xml:space="preserve"> IF(SUM(BX47)&gt;0,  IF(CE6="R",SUM($C47)^2*SUM(BY47)/SUM(BX47),SUM($C47)^2*SUM(BY47)*(1-SUM(BY47))/(SUM(BX47)-1)),"")</f>
        <v/>
      </c>
      <c r="BY98" s="941"/>
      <c r="BZ98" s="959"/>
      <c r="CB98" s="958"/>
      <c r="CC98" s="941"/>
      <c r="CD98" s="941" t="str">
        <f t="shared" si="54"/>
        <v/>
      </c>
      <c r="CE98" s="941" t="str">
        <f xml:space="preserve"> IF(SUM(CE47)&gt;0,  IF(CP6="R",SUM($C47)^2*SUM(CF47)/SUM(CE47),SUM($C47)^2*SUM(CF47)*(1-SUM(CF47))/(SUM(CE47)-1)),"")</f>
        <v/>
      </c>
      <c r="CF98" s="941"/>
      <c r="CG98" s="941"/>
      <c r="CH98" s="941" t="str">
        <f t="shared" si="76"/>
        <v/>
      </c>
      <c r="CI98" s="941" t="str">
        <f xml:space="preserve"> IF(SUM(CI47)&gt;0,  IF(CP6="R",SUM($C47)^2*SUM(CJ47)/SUM(CI47),SUM($C47)^2*SUM(CJ47)*(1-SUM(CJ47))/(SUM(CI47)-1)),"")</f>
        <v/>
      </c>
      <c r="CJ98" s="941"/>
      <c r="CK98" s="959"/>
      <c r="CM98" s="958"/>
      <c r="CN98" s="941"/>
      <c r="CO98" s="941" t="str">
        <f t="shared" si="55"/>
        <v/>
      </c>
      <c r="CP98" s="941" t="str">
        <f xml:space="preserve"> IF(SUM(CP47)&gt;0,  IF(DA6="R",SUM($C47)^2*SUM(CQ47)/SUM(CP47),SUM($C47)^2*SUM(CQ47)*(1-SUM(CQ47))/(SUM(CP47)-1)),"")</f>
        <v/>
      </c>
      <c r="CQ98" s="941"/>
      <c r="CR98" s="941"/>
      <c r="CS98" s="941" t="str">
        <f t="shared" si="77"/>
        <v/>
      </c>
      <c r="CT98" s="941" t="str">
        <f xml:space="preserve"> IF(SUM(CT47)&gt;0,  IF(DA6="R",SUM($C47)^2*SUM(CU47)/SUM(CT47),SUM($C47)^2*SUM(CU47)*(1-SUM(CU47))/(SUM(CT47)-1)),"")</f>
        <v/>
      </c>
      <c r="CU98" s="941"/>
      <c r="CV98" s="959"/>
      <c r="CW98" t="str">
        <f t="shared" si="78"/>
        <v/>
      </c>
      <c r="CX98" s="958"/>
      <c r="CY98" s="941"/>
      <c r="CZ98" s="941" t="str">
        <f t="shared" si="56"/>
        <v/>
      </c>
      <c r="DA98" s="941" t="str">
        <f xml:space="preserve"> IF(SUM(DA47)&gt;0,  IF(DL6="R",SUM($C47)^2*SUM(DB47)/SUM(DA47),SUM($C47)^2*SUM(DB47)*(1-SUM(DB47))/(SUM(DA47)-1)),"")</f>
        <v/>
      </c>
      <c r="DB98" s="941"/>
      <c r="DC98" s="941"/>
      <c r="DD98" s="941" t="str">
        <f t="shared" si="79"/>
        <v/>
      </c>
      <c r="DE98" s="941" t="str">
        <f xml:space="preserve"> IF(SUM(DE47)&gt;0,  IF(DL6="R",SUM($C47)^2*SUM(DF47)/SUM(DE47),SUM($C47)^2*SUM(DF47)*(1-SUM(DF47))/(SUM(DE47)-1)),"")</f>
        <v/>
      </c>
      <c r="DF98" s="941"/>
      <c r="DG98" s="959"/>
      <c r="DI98" s="958"/>
      <c r="DJ98" s="941"/>
      <c r="DK98" s="941" t="str">
        <f t="shared" si="57"/>
        <v/>
      </c>
      <c r="DL98" s="941" t="str">
        <f xml:space="preserve"> IF(SUM(DL47)&gt;0,  IF(DW6="R",SUM($C47)^2*SUM(DM47)/SUM(DL47),SUM($C47)^2*SUM(DM47)*(1-SUM(DM47))/(SUM(DL47)-1)),"")</f>
        <v/>
      </c>
      <c r="DM98" s="941"/>
      <c r="DN98" s="941"/>
      <c r="DO98" s="941" t="str">
        <f t="shared" si="80"/>
        <v/>
      </c>
      <c r="DP98" s="941" t="str">
        <f xml:space="preserve"> IF(SUM(DP47)&gt;0,  IF(DW6="R",SUM($C47)^2*SUM(DQ47)/SUM(DP47),SUM($C47)^2*SUM(DQ47)*(1-SUM(DQ47))/(SUM(DP47)-1)),"")</f>
        <v/>
      </c>
      <c r="DQ98" s="941"/>
      <c r="DR98" s="959"/>
      <c r="DT98" s="958"/>
      <c r="DU98" s="941"/>
      <c r="DV98" s="941" t="str">
        <f t="shared" si="58"/>
        <v/>
      </c>
      <c r="DW98" s="941" t="str">
        <f xml:space="preserve"> IF(SUM(DW47)&gt;0,  IF(EH6="R",SUM($C47)^2*SUM(DX47)/SUM(DW47),SUM($C47)^2*SUM(DX47)*(1-SUM(DX47))/(SUM(DW47)-1)),"")</f>
        <v/>
      </c>
      <c r="DX98" s="941"/>
      <c r="DY98" s="941"/>
      <c r="DZ98" s="941" t="str">
        <f t="shared" si="81"/>
        <v/>
      </c>
      <c r="EA98" s="941" t="str">
        <f xml:space="preserve"> IF(SUM(EA47)&gt;0,  IF(EH6="R",SUM($C47)^2*SUM(EB47)/SUM(EA47),SUM($C47)^2*SUM(EB47)*(1-SUM(EB47))/(SUM(EA47)-1)),"")</f>
        <v/>
      </c>
      <c r="EB98" s="941"/>
      <c r="EC98" s="959"/>
      <c r="EE98" s="958"/>
      <c r="EF98" s="941"/>
      <c r="EG98" s="941" t="str">
        <f t="shared" si="59"/>
        <v/>
      </c>
      <c r="EH98" s="941" t="str">
        <f xml:space="preserve"> IF(SUM(EH47)&gt;0,  IF(ES6="R",SUM($C47)^2*SUM(EI47)/SUM(EH47),SUM($C47)^2*SUM(EI47)*(1-SUM(EI47))/(SUM(EH47)-1)),"")</f>
        <v/>
      </c>
      <c r="EI98" s="941"/>
      <c r="EJ98" s="941"/>
      <c r="EK98" s="941" t="str">
        <f t="shared" si="82"/>
        <v/>
      </c>
      <c r="EL98" s="941" t="str">
        <f xml:space="preserve"> IF(SUM(EL47)&gt;0,  IF(ES6="R",SUM($C47)^2*SUM(EM47)/SUM(EL47),SUM($C47)^2*SUM(EM47)*(1-SUM(EM47))/(SUM(EL47)-1)),"")</f>
        <v/>
      </c>
      <c r="EM98" s="941"/>
      <c r="EN98" s="959"/>
      <c r="EP98" s="958"/>
      <c r="EQ98" s="941"/>
      <c r="ER98" s="941" t="str">
        <f t="shared" si="60"/>
        <v/>
      </c>
      <c r="ES98" s="941" t="str">
        <f xml:space="preserve"> IF(SUM(ES47)&gt;0,  IF(FD6="R",SUM($C47)^2*SUM(ET47)/SUM(ES47),SUM($C47)^2*SUM(ET47)*(1-SUM(ET47))/(SUM(ES47)-1)),"")</f>
        <v/>
      </c>
      <c r="ET98" s="941"/>
      <c r="EU98" s="941"/>
      <c r="EV98" s="941" t="str">
        <f t="shared" si="83"/>
        <v/>
      </c>
      <c r="EW98" s="941" t="str">
        <f xml:space="preserve"> IF(SUM(EW47)&gt;0,  IF(FD6="R",SUM($C47)^2*SUM(EX47)/SUM(EW47),SUM($C47)^2*SUM(EX47)*(1-SUM(EX47))/(SUM(EW47)-1)),"")</f>
        <v/>
      </c>
      <c r="EX98" s="941"/>
      <c r="EY98" s="959"/>
      <c r="FA98" s="958"/>
      <c r="FB98" s="941"/>
      <c r="FC98" s="941" t="str">
        <f t="shared" si="61"/>
        <v/>
      </c>
      <c r="FD98" s="941" t="str">
        <f xml:space="preserve"> IF(SUM(FD47)&gt;0,  IF(FO6="R",SUM($C47)^2*SUM(FE47)/SUM(FD47),SUM($C47)^2*SUM(FE47)*(1-SUM(FE47))/(SUM(FD47)-1)),"")</f>
        <v/>
      </c>
      <c r="FE98" s="941"/>
      <c r="FF98" s="941"/>
      <c r="FG98" s="941" t="str">
        <f t="shared" si="84"/>
        <v/>
      </c>
      <c r="FH98" s="941" t="str">
        <f xml:space="preserve"> IF(SUM(FH47)&gt;0,  IF(FO6="R",SUM($C47)^2*SUM(FI47)/SUM(FH47),SUM($C47)^2*SUM(FI47)*(1-SUM(FI47))/(SUM(FH47)-1)),"")</f>
        <v/>
      </c>
      <c r="FI98" s="941"/>
      <c r="FJ98" s="959"/>
      <c r="FL98" s="958"/>
      <c r="FM98" s="941"/>
      <c r="FN98" s="941" t="str">
        <f t="shared" si="62"/>
        <v/>
      </c>
      <c r="FO98" s="941" t="str">
        <f xml:space="preserve"> IF(SUM(FO47)&gt;0,  IF(FZ6="R",SUM($C47)^2*SUM(FP47)/SUM(FO47),SUM($C47)^2*SUM(FP47)*(1-SUM(FP47))/(SUM(FO47)-1)),"")</f>
        <v/>
      </c>
      <c r="FP98" s="941"/>
      <c r="FQ98" s="941"/>
      <c r="FR98" s="941" t="str">
        <f t="shared" si="85"/>
        <v/>
      </c>
      <c r="FS98" s="941" t="str">
        <f xml:space="preserve"> IF(SUM(FS47)&gt;0,  IF(FZ6="R",SUM($C47)^2*SUM(FT47)/SUM(FS47),SUM($C47)^2*SUM(FT47)*(1-SUM(FT47))/(SUM(FS47)-1)),"")</f>
        <v/>
      </c>
      <c r="FT98" s="941"/>
      <c r="FU98" s="959"/>
      <c r="FW98" s="958"/>
      <c r="FX98" s="941"/>
      <c r="FY98" s="941" t="str">
        <f t="shared" si="63"/>
        <v/>
      </c>
      <c r="FZ98" s="941" t="str">
        <f xml:space="preserve"> IF(SUM(FZ47)&gt;0,  IF(GK6="R",SUM($C47)^2*SUM(GA47)/SUM(FZ47),SUM($C47)^2*SUM(GA47)*(1-SUM(GA47))/(SUM(FZ47)-1)),"")</f>
        <v/>
      </c>
      <c r="GA98" s="941"/>
      <c r="GB98" s="941"/>
      <c r="GC98" s="941" t="str">
        <f t="shared" si="86"/>
        <v/>
      </c>
      <c r="GD98" s="941" t="str">
        <f xml:space="preserve"> IF(SUM(GD47)&gt;0,  IF(GK6="R",SUM($C47)^2*SUM(GE47)/SUM(GD47),SUM($C47)^2*SUM(GE47)*(1-SUM(GE47))/(SUM(GD47)-1)),"")</f>
        <v/>
      </c>
      <c r="GE98" s="941"/>
      <c r="GF98" s="959"/>
      <c r="GH98" s="958"/>
      <c r="GI98" s="941"/>
      <c r="GJ98" s="941" t="str">
        <f t="shared" si="46"/>
        <v/>
      </c>
      <c r="GK98" s="941" t="str">
        <f xml:space="preserve"> IF(SUM(GK47)&gt;0,  IF(GV6="R",SUM($C47)^2*SUM(GL47)/SUM(GK47),SUM($C47)^2*SUM(GL47)*(1-SUM(GL47))/(SUM(GK47)-1)),"")</f>
        <v/>
      </c>
      <c r="GL98" s="941"/>
      <c r="GM98" s="941"/>
      <c r="GN98" s="941" t="str">
        <f t="shared" si="87"/>
        <v/>
      </c>
      <c r="GO98" s="941" t="str">
        <f xml:space="preserve"> IF(SUM(GO47)&gt;0,  IF(GV6="R",SUM($C47)^2*SUM(GP47)/SUM(GO47),SUM($C47)^2*SUM(GP47)*(1-SUM(GP47))/(SUM(GO47)-1)),"")</f>
        <v/>
      </c>
      <c r="GP98" s="941"/>
      <c r="GQ98" s="959"/>
      <c r="GS98" s="958"/>
      <c r="GT98" s="941"/>
      <c r="GU98" s="941" t="str">
        <f t="shared" si="64"/>
        <v/>
      </c>
      <c r="GV98" s="941" t="str">
        <f xml:space="preserve"> IF(SUM(GV47)&gt;0,  IF(HG6="R",SUM($C47)^2*SUM(GW47)/SUM(GV47),SUM($C47)^2*SUM(GW47)*(1-SUM(GW47))/(SUM(GV47)-1)),"")</f>
        <v/>
      </c>
      <c r="GW98" s="941"/>
      <c r="GX98" s="941"/>
      <c r="GY98" s="941" t="str">
        <f t="shared" si="88"/>
        <v/>
      </c>
      <c r="GZ98" s="941" t="str">
        <f xml:space="preserve"> IF(SUM(GZ47)&gt;0,  IF(HG6="R",SUM($C47)^2*SUM(HA47)/SUM(GZ47),SUM($C47)^2*SUM(HA47)*(1-SUM(HA47))/(SUM(GZ47)-1)),"")</f>
        <v/>
      </c>
      <c r="HA98" s="941"/>
      <c r="HB98" s="959"/>
      <c r="HD98" s="958"/>
      <c r="HE98" s="941"/>
      <c r="HF98" s="941" t="str">
        <f t="shared" si="65"/>
        <v/>
      </c>
      <c r="HG98" s="941" t="str">
        <f xml:space="preserve"> IF(SUM(HG47)&gt;0,  IF(HR6="R",SUM($C47)^2*SUM(HH47)/SUM(HG47),SUM($C47)^2*SUM(HH47)*(1-SUM(HH47))/(SUM(HG47)-1)),"")</f>
        <v/>
      </c>
      <c r="HH98" s="941"/>
      <c r="HI98" s="941"/>
      <c r="HJ98" s="941" t="str">
        <f t="shared" si="89"/>
        <v/>
      </c>
      <c r="HK98" s="941" t="str">
        <f xml:space="preserve"> IF(SUM(HK47)&gt;0,  IF(HR6="R",SUM($C47)^2*SUM(HL47)/SUM(HK47),SUM($C47)^2*SUM(HL47)*(1-SUM(HL47))/(SUM(HK47)-1)),"")</f>
        <v/>
      </c>
      <c r="HL98" s="941"/>
      <c r="HM98" s="959"/>
      <c r="HO98" s="958"/>
      <c r="HP98" s="941"/>
      <c r="HQ98" s="941" t="str">
        <f t="shared" si="66"/>
        <v/>
      </c>
      <c r="HR98" s="941" t="str">
        <f xml:space="preserve"> IF(SUM(HR47)&gt;0,  IF(IC6="R",SUM($C47)^2*SUM(HS47)/SUM(HR47),SUM($C47)^2*SUM(HS47)*(1-SUM(HS47))/(SUM(HR47)-1)),"")</f>
        <v/>
      </c>
      <c r="HS98" s="941"/>
      <c r="HT98" s="941"/>
      <c r="HU98" s="941" t="str">
        <f t="shared" si="90"/>
        <v/>
      </c>
      <c r="HV98" s="941" t="str">
        <f xml:space="preserve"> IF(SUM(HV47)&gt;0,  IF(IC6="R",SUM($C47)^2*SUM(HW47)/SUM(HV47),SUM($C47)^2*SUM(HW47)*(1-SUM(HW47))/(SUM(HV47)-1)),"")</f>
        <v/>
      </c>
      <c r="HW98" s="941"/>
      <c r="HX98" s="959"/>
      <c r="HZ98" s="958"/>
      <c r="IA98" s="941"/>
      <c r="IB98" s="941" t="str">
        <f t="shared" si="67"/>
        <v/>
      </c>
      <c r="IC98" s="941" t="str">
        <f xml:space="preserve"> IF(SUM(IC47)&gt;0,  IF(IN6="R",SUM($C47)^2*SUM(ID47)/SUM(IC47),SUM($C47)^2*SUM(ID47)*(1-SUM(ID47))/(SUM(IC47)-1)),"")</f>
        <v/>
      </c>
      <c r="ID98" s="941"/>
      <c r="IE98" s="941"/>
      <c r="IF98" s="941" t="str">
        <f t="shared" si="91"/>
        <v/>
      </c>
      <c r="IG98" s="941" t="str">
        <f xml:space="preserve"> IF(SUM(IG47)&gt;0,  IF(IN6="R",SUM($C47)^2*SUM(IH47)/SUM(IG47),SUM($C47)^2*SUM(IH47)*(1-SUM(IH47))/(SUM(IG47)-1)),"")</f>
        <v/>
      </c>
      <c r="IH98" s="941"/>
      <c r="II98" s="959"/>
    </row>
    <row r="99" spans="3:243" hidden="1" x14ac:dyDescent="0.2">
      <c r="C99" s="958"/>
      <c r="D99" s="941"/>
      <c r="E99" s="941" t="str">
        <f t="shared" si="47"/>
        <v/>
      </c>
      <c r="F99" s="941" t="str">
        <f xml:space="preserve"> IF(SUM(F48)&gt;0,  IF(Q6="R",SUM($C48)^2*SUM(G48)/SUM(F48),SUM($C48)^2*SUM(G48)*(1-SUM(G48))/(SUM(F48)-1)),"")</f>
        <v/>
      </c>
      <c r="G99" s="941"/>
      <c r="H99" s="941"/>
      <c r="I99" s="941" t="str">
        <f t="shared" si="68"/>
        <v/>
      </c>
      <c r="J99" s="941" t="str">
        <f xml:space="preserve"> IF(SUM(J48)&gt;0,  IF(Q6="R",SUM($C48)^2*SUM(K48)/SUM(J48),SUM($C48)^2*SUM(K48)*(1-SUM(K48))/(SUM(J48)-1)),"")</f>
        <v/>
      </c>
      <c r="K99" s="941"/>
      <c r="L99" s="959"/>
      <c r="M99" t="str">
        <f t="shared" si="69"/>
        <v/>
      </c>
      <c r="N99" s="958"/>
      <c r="O99" s="941"/>
      <c r="P99" s="941" t="str">
        <f t="shared" si="48"/>
        <v/>
      </c>
      <c r="Q99" s="941" t="str">
        <f xml:space="preserve"> IF(SUM(Q48)&gt;0,  IF(AB6="R",SUM($C48)^2*SUM(R48)/SUM(Q48),SUM($C48)^2*SUM(R48)*(1-SUM(R48))/(SUM(Q48)-1)),"")</f>
        <v/>
      </c>
      <c r="R99" s="941"/>
      <c r="S99" s="941"/>
      <c r="T99" s="941" t="str">
        <f t="shared" si="70"/>
        <v/>
      </c>
      <c r="U99" s="941" t="str">
        <f xml:space="preserve"> IF(SUM(U48)&gt;0,  IF(AB6="R",SUM($C48)^2*SUM(V48)/SUM(U48),SUM($C48)^2*SUM(V48)*(1-SUM(V48))/(SUM(U48)-1)),"")</f>
        <v/>
      </c>
      <c r="V99" s="941"/>
      <c r="W99" s="959"/>
      <c r="Y99" s="958"/>
      <c r="Z99" s="941"/>
      <c r="AA99" s="941" t="str">
        <f t="shared" si="49"/>
        <v/>
      </c>
      <c r="AB99" s="941" t="str">
        <f xml:space="preserve"> IF(SUM(AB48)&gt;0,  IF(AM6="R",SUM($C48)^2*SUM(AC48)/SUM(AB48),SUM($C48)^2*SUM(AC48)*(1-SUM(AC48))/(SUM(AB48)-1)),"")</f>
        <v/>
      </c>
      <c r="AC99" s="941"/>
      <c r="AD99" s="941"/>
      <c r="AE99" s="941" t="str">
        <f t="shared" si="71"/>
        <v/>
      </c>
      <c r="AF99" s="941" t="str">
        <f xml:space="preserve"> IF(SUM(AF48)&gt;0,  IF(AM6="R",SUM($C48)^2*SUM(AG48)/SUM(AF48),SUM($C48)^2*SUM(AG48)*(1-SUM(AG48))/(SUM(AF48)-1)),"")</f>
        <v/>
      </c>
      <c r="AG99" s="941"/>
      <c r="AH99" s="959"/>
      <c r="AJ99" s="958"/>
      <c r="AK99" s="941"/>
      <c r="AL99" s="941" t="str">
        <f t="shared" si="50"/>
        <v/>
      </c>
      <c r="AM99" s="941" t="str">
        <f xml:space="preserve"> IF(SUM(AM48)&gt;0,  IF(AX6="R",SUM($C48)^2*SUM(AN48)/SUM(AM48),SUM($C48)^2*SUM(AN48)*(1-SUM(AN48))/(SUM(AM48)-1)),"")</f>
        <v/>
      </c>
      <c r="AN99" s="941"/>
      <c r="AO99" s="941"/>
      <c r="AP99" s="941" t="str">
        <f t="shared" si="72"/>
        <v/>
      </c>
      <c r="AQ99" s="941" t="str">
        <f xml:space="preserve"> IF(SUM(AQ48)&gt;0,  IF(AX6="R",SUM($C48)^2*SUM(AR48)/SUM(AQ48),SUM($C48)^2*SUM(AR48)*(1-SUM(AR48))/(SUM(AQ48)-1)),"")</f>
        <v/>
      </c>
      <c r="AR99" s="941"/>
      <c r="AS99" s="959"/>
      <c r="AU99" s="958"/>
      <c r="AV99" s="941"/>
      <c r="AW99" s="941" t="str">
        <f t="shared" si="51"/>
        <v/>
      </c>
      <c r="AX99" s="941" t="str">
        <f xml:space="preserve"> IF(SUM(AX48)&gt;0,  IF(BI6="R",SUM($C48)^2*SUM(AY48)/SUM(AX48),SUM($C48)^2*SUM(AY48)*(1-SUM(AY48))/(SUM(AX48)-1)),"")</f>
        <v/>
      </c>
      <c r="AY99" s="941"/>
      <c r="AZ99" s="941"/>
      <c r="BA99" s="941" t="str">
        <f t="shared" si="73"/>
        <v/>
      </c>
      <c r="BB99" s="941" t="str">
        <f xml:space="preserve"> IF(SUM(BB48)&gt;0,  IF(BI6="R",SUM($C48)^2*SUM(BC48)/SUM(BB48),SUM($C48)^2*SUM(BC48)*(1-SUM(BC48))/(SUM(BB48)-1)),"")</f>
        <v/>
      </c>
      <c r="BC99" s="941"/>
      <c r="BD99" s="959"/>
      <c r="BF99" s="958"/>
      <c r="BG99" s="941"/>
      <c r="BH99" s="941" t="str">
        <f t="shared" si="52"/>
        <v/>
      </c>
      <c r="BI99" s="941" t="str">
        <f xml:space="preserve"> IF(SUM(BI48)&gt;0,  IF(BT6="R",SUM($C48)^2*SUM(BJ48)/SUM(BI48),SUM($C48)^2*SUM(BJ48)*(1-SUM(BJ48))/(SUM(BI48)-1)),"")</f>
        <v/>
      </c>
      <c r="BJ99" s="941"/>
      <c r="BK99" s="941"/>
      <c r="BL99" s="941" t="str">
        <f t="shared" si="74"/>
        <v/>
      </c>
      <c r="BM99" s="941" t="str">
        <f xml:space="preserve"> IF(SUM(BM48)&gt;0,  IF(BT6="R",SUM($C48)^2*SUM(BN48)/SUM(BM48),SUM($C48)^2*SUM(BN48)*(1-SUM(BN48))/(SUM(BM48)-1)),"")</f>
        <v/>
      </c>
      <c r="BN99" s="941"/>
      <c r="BO99" s="959"/>
      <c r="BQ99" s="958"/>
      <c r="BR99" s="941"/>
      <c r="BS99" s="941" t="str">
        <f t="shared" si="53"/>
        <v/>
      </c>
      <c r="BT99" s="941" t="str">
        <f xml:space="preserve"> IF(SUM(BT48)&gt;0,  IF(CE6="R",SUM($C48)^2*SUM(BU48)/SUM(BT48),SUM($C48)^2*SUM(BU48)*(1-SUM(BU48))/(SUM(BT48)-1)),"")</f>
        <v/>
      </c>
      <c r="BU99" s="941"/>
      <c r="BV99" s="941"/>
      <c r="BW99" s="941" t="str">
        <f t="shared" si="75"/>
        <v/>
      </c>
      <c r="BX99" s="941" t="str">
        <f xml:space="preserve"> IF(SUM(BX48)&gt;0,  IF(CE6="R",SUM($C48)^2*SUM(BY48)/SUM(BX48),SUM($C48)^2*SUM(BY48)*(1-SUM(BY48))/(SUM(BX48)-1)),"")</f>
        <v/>
      </c>
      <c r="BY99" s="941"/>
      <c r="BZ99" s="959"/>
      <c r="CB99" s="958"/>
      <c r="CC99" s="941"/>
      <c r="CD99" s="941" t="str">
        <f t="shared" si="54"/>
        <v/>
      </c>
      <c r="CE99" s="941" t="str">
        <f xml:space="preserve"> IF(SUM(CE48)&gt;0,  IF(CP6="R",SUM($C48)^2*SUM(CF48)/SUM(CE48),SUM($C48)^2*SUM(CF48)*(1-SUM(CF48))/(SUM(CE48)-1)),"")</f>
        <v/>
      </c>
      <c r="CF99" s="941"/>
      <c r="CG99" s="941"/>
      <c r="CH99" s="941" t="str">
        <f t="shared" si="76"/>
        <v/>
      </c>
      <c r="CI99" s="941" t="str">
        <f xml:space="preserve"> IF(SUM(CI48)&gt;0,  IF(CP6="R",SUM($C48)^2*SUM(CJ48)/SUM(CI48),SUM($C48)^2*SUM(CJ48)*(1-SUM(CJ48))/(SUM(CI48)-1)),"")</f>
        <v/>
      </c>
      <c r="CJ99" s="941"/>
      <c r="CK99" s="959"/>
      <c r="CM99" s="958"/>
      <c r="CN99" s="941"/>
      <c r="CO99" s="941" t="str">
        <f t="shared" si="55"/>
        <v/>
      </c>
      <c r="CP99" s="941" t="str">
        <f xml:space="preserve"> IF(SUM(CP48)&gt;0,  IF(DA6="R",SUM($C48)^2*SUM(CQ48)/SUM(CP48),SUM($C48)^2*SUM(CQ48)*(1-SUM(CQ48))/(SUM(CP48)-1)),"")</f>
        <v/>
      </c>
      <c r="CQ99" s="941"/>
      <c r="CR99" s="941"/>
      <c r="CS99" s="941" t="str">
        <f t="shared" si="77"/>
        <v/>
      </c>
      <c r="CT99" s="941" t="str">
        <f xml:space="preserve"> IF(SUM(CT48)&gt;0,  IF(DA6="R",SUM($C48)^2*SUM(CU48)/SUM(CT48),SUM($C48)^2*SUM(CU48)*(1-SUM(CU48))/(SUM(CT48)-1)),"")</f>
        <v/>
      </c>
      <c r="CU99" s="941"/>
      <c r="CV99" s="959"/>
      <c r="CW99" t="str">
        <f t="shared" si="78"/>
        <v/>
      </c>
      <c r="CX99" s="958"/>
      <c r="CY99" s="941"/>
      <c r="CZ99" s="941" t="str">
        <f t="shared" si="56"/>
        <v/>
      </c>
      <c r="DA99" s="941" t="str">
        <f xml:space="preserve"> IF(SUM(DA48)&gt;0,  IF(DL6="R",SUM($C48)^2*SUM(DB48)/SUM(DA48),SUM($C48)^2*SUM(DB48)*(1-SUM(DB48))/(SUM(DA48)-1)),"")</f>
        <v/>
      </c>
      <c r="DB99" s="941"/>
      <c r="DC99" s="941"/>
      <c r="DD99" s="941" t="str">
        <f t="shared" si="79"/>
        <v/>
      </c>
      <c r="DE99" s="941" t="str">
        <f xml:space="preserve"> IF(SUM(DE48)&gt;0,  IF(DL6="R",SUM($C48)^2*SUM(DF48)/SUM(DE48),SUM($C48)^2*SUM(DF48)*(1-SUM(DF48))/(SUM(DE48)-1)),"")</f>
        <v/>
      </c>
      <c r="DF99" s="941"/>
      <c r="DG99" s="959"/>
      <c r="DI99" s="958"/>
      <c r="DJ99" s="941"/>
      <c r="DK99" s="941" t="str">
        <f t="shared" si="57"/>
        <v/>
      </c>
      <c r="DL99" s="941" t="str">
        <f xml:space="preserve"> IF(SUM(DL48)&gt;0,  IF(DW6="R",SUM($C48)^2*SUM(DM48)/SUM(DL48),SUM($C48)^2*SUM(DM48)*(1-SUM(DM48))/(SUM(DL48)-1)),"")</f>
        <v/>
      </c>
      <c r="DM99" s="941"/>
      <c r="DN99" s="941"/>
      <c r="DO99" s="941" t="str">
        <f t="shared" si="80"/>
        <v/>
      </c>
      <c r="DP99" s="941" t="str">
        <f xml:space="preserve"> IF(SUM(DP48)&gt;0,  IF(DW6="R",SUM($C48)^2*SUM(DQ48)/SUM(DP48),SUM($C48)^2*SUM(DQ48)*(1-SUM(DQ48))/(SUM(DP48)-1)),"")</f>
        <v/>
      </c>
      <c r="DQ99" s="941"/>
      <c r="DR99" s="959"/>
      <c r="DT99" s="958"/>
      <c r="DU99" s="941"/>
      <c r="DV99" s="941" t="str">
        <f t="shared" si="58"/>
        <v/>
      </c>
      <c r="DW99" s="941" t="str">
        <f xml:space="preserve"> IF(SUM(DW48)&gt;0,  IF(EH6="R",SUM($C48)^2*SUM(DX48)/SUM(DW48),SUM($C48)^2*SUM(DX48)*(1-SUM(DX48))/(SUM(DW48)-1)),"")</f>
        <v/>
      </c>
      <c r="DX99" s="941"/>
      <c r="DY99" s="941"/>
      <c r="DZ99" s="941" t="str">
        <f t="shared" si="81"/>
        <v/>
      </c>
      <c r="EA99" s="941" t="str">
        <f xml:space="preserve"> IF(SUM(EA48)&gt;0,  IF(EH6="R",SUM($C48)^2*SUM(EB48)/SUM(EA48),SUM($C48)^2*SUM(EB48)*(1-SUM(EB48))/(SUM(EA48)-1)),"")</f>
        <v/>
      </c>
      <c r="EB99" s="941"/>
      <c r="EC99" s="959"/>
      <c r="EE99" s="958"/>
      <c r="EF99" s="941"/>
      <c r="EG99" s="941" t="str">
        <f t="shared" si="59"/>
        <v/>
      </c>
      <c r="EH99" s="941" t="str">
        <f xml:space="preserve"> IF(SUM(EH48)&gt;0,  IF(ES6="R",SUM($C48)^2*SUM(EI48)/SUM(EH48),SUM($C48)^2*SUM(EI48)*(1-SUM(EI48))/(SUM(EH48)-1)),"")</f>
        <v/>
      </c>
      <c r="EI99" s="941"/>
      <c r="EJ99" s="941"/>
      <c r="EK99" s="941" t="str">
        <f t="shared" si="82"/>
        <v/>
      </c>
      <c r="EL99" s="941" t="str">
        <f xml:space="preserve"> IF(SUM(EL48)&gt;0,  IF(ES6="R",SUM($C48)^2*SUM(EM48)/SUM(EL48),SUM($C48)^2*SUM(EM48)*(1-SUM(EM48))/(SUM(EL48)-1)),"")</f>
        <v/>
      </c>
      <c r="EM99" s="941"/>
      <c r="EN99" s="959"/>
      <c r="EP99" s="958"/>
      <c r="EQ99" s="941"/>
      <c r="ER99" s="941" t="str">
        <f t="shared" si="60"/>
        <v/>
      </c>
      <c r="ES99" s="941" t="str">
        <f xml:space="preserve"> IF(SUM(ES48)&gt;0,  IF(FD6="R",SUM($C48)^2*SUM(ET48)/SUM(ES48),SUM($C48)^2*SUM(ET48)*(1-SUM(ET48))/(SUM(ES48)-1)),"")</f>
        <v/>
      </c>
      <c r="ET99" s="941"/>
      <c r="EU99" s="941"/>
      <c r="EV99" s="941" t="str">
        <f t="shared" si="83"/>
        <v/>
      </c>
      <c r="EW99" s="941" t="str">
        <f xml:space="preserve"> IF(SUM(EW48)&gt;0,  IF(FD6="R",SUM($C48)^2*SUM(EX48)/SUM(EW48),SUM($C48)^2*SUM(EX48)*(1-SUM(EX48))/(SUM(EW48)-1)),"")</f>
        <v/>
      </c>
      <c r="EX99" s="941"/>
      <c r="EY99" s="959"/>
      <c r="FA99" s="958"/>
      <c r="FB99" s="941"/>
      <c r="FC99" s="941" t="str">
        <f t="shared" si="61"/>
        <v/>
      </c>
      <c r="FD99" s="941" t="str">
        <f xml:space="preserve"> IF(SUM(FD48)&gt;0,  IF(FO6="R",SUM($C48)^2*SUM(FE48)/SUM(FD48),SUM($C48)^2*SUM(FE48)*(1-SUM(FE48))/(SUM(FD48)-1)),"")</f>
        <v/>
      </c>
      <c r="FE99" s="941"/>
      <c r="FF99" s="941"/>
      <c r="FG99" s="941" t="str">
        <f t="shared" si="84"/>
        <v/>
      </c>
      <c r="FH99" s="941" t="str">
        <f xml:space="preserve"> IF(SUM(FH48)&gt;0,  IF(FO6="R",SUM($C48)^2*SUM(FI48)/SUM(FH48),SUM($C48)^2*SUM(FI48)*(1-SUM(FI48))/(SUM(FH48)-1)),"")</f>
        <v/>
      </c>
      <c r="FI99" s="941"/>
      <c r="FJ99" s="959"/>
      <c r="FL99" s="958"/>
      <c r="FM99" s="941"/>
      <c r="FN99" s="941" t="str">
        <f t="shared" si="62"/>
        <v/>
      </c>
      <c r="FO99" s="941" t="str">
        <f xml:space="preserve"> IF(SUM(FO48)&gt;0,  IF(FZ6="R",SUM($C48)^2*SUM(FP48)/SUM(FO48),SUM($C48)^2*SUM(FP48)*(1-SUM(FP48))/(SUM(FO48)-1)),"")</f>
        <v/>
      </c>
      <c r="FP99" s="941"/>
      <c r="FQ99" s="941"/>
      <c r="FR99" s="941" t="str">
        <f t="shared" si="85"/>
        <v/>
      </c>
      <c r="FS99" s="941" t="str">
        <f xml:space="preserve"> IF(SUM(FS48)&gt;0,  IF(FZ6="R",SUM($C48)^2*SUM(FT48)/SUM(FS48),SUM($C48)^2*SUM(FT48)*(1-SUM(FT48))/(SUM(FS48)-1)),"")</f>
        <v/>
      </c>
      <c r="FT99" s="941"/>
      <c r="FU99" s="959"/>
      <c r="FW99" s="958"/>
      <c r="FX99" s="941"/>
      <c r="FY99" s="941" t="str">
        <f t="shared" si="63"/>
        <v/>
      </c>
      <c r="FZ99" s="941" t="str">
        <f xml:space="preserve"> IF(SUM(FZ48)&gt;0,  IF(GK6="R",SUM($C48)^2*SUM(GA48)/SUM(FZ48),SUM($C48)^2*SUM(GA48)*(1-SUM(GA48))/(SUM(FZ48)-1)),"")</f>
        <v/>
      </c>
      <c r="GA99" s="941"/>
      <c r="GB99" s="941"/>
      <c r="GC99" s="941" t="str">
        <f t="shared" si="86"/>
        <v/>
      </c>
      <c r="GD99" s="941" t="str">
        <f xml:space="preserve"> IF(SUM(GD48)&gt;0,  IF(GK6="R",SUM($C48)^2*SUM(GE48)/SUM(GD48),SUM($C48)^2*SUM(GE48)*(1-SUM(GE48))/(SUM(GD48)-1)),"")</f>
        <v/>
      </c>
      <c r="GE99" s="941"/>
      <c r="GF99" s="959"/>
      <c r="GH99" s="958"/>
      <c r="GI99" s="941"/>
      <c r="GJ99" s="941" t="str">
        <f t="shared" si="46"/>
        <v/>
      </c>
      <c r="GK99" s="941" t="str">
        <f xml:space="preserve"> IF(SUM(GK48)&gt;0,  IF(GV6="R",SUM($C48)^2*SUM(GL48)/SUM(GK48),SUM($C48)^2*SUM(GL48)*(1-SUM(GL48))/(SUM(GK48)-1)),"")</f>
        <v/>
      </c>
      <c r="GL99" s="941"/>
      <c r="GM99" s="941"/>
      <c r="GN99" s="941" t="str">
        <f t="shared" si="87"/>
        <v/>
      </c>
      <c r="GO99" s="941" t="str">
        <f xml:space="preserve"> IF(SUM(GO48)&gt;0,  IF(GV6="R",SUM($C48)^2*SUM(GP48)/SUM(GO48),SUM($C48)^2*SUM(GP48)*(1-SUM(GP48))/(SUM(GO48)-1)),"")</f>
        <v/>
      </c>
      <c r="GP99" s="941"/>
      <c r="GQ99" s="959"/>
      <c r="GS99" s="958"/>
      <c r="GT99" s="941"/>
      <c r="GU99" s="941" t="str">
        <f t="shared" si="64"/>
        <v/>
      </c>
      <c r="GV99" s="941" t="str">
        <f xml:space="preserve"> IF(SUM(GV48)&gt;0,  IF(HG6="R",SUM($C48)^2*SUM(GW48)/SUM(GV48),SUM($C48)^2*SUM(GW48)*(1-SUM(GW48))/(SUM(GV48)-1)),"")</f>
        <v/>
      </c>
      <c r="GW99" s="941"/>
      <c r="GX99" s="941"/>
      <c r="GY99" s="941" t="str">
        <f t="shared" si="88"/>
        <v/>
      </c>
      <c r="GZ99" s="941" t="str">
        <f xml:space="preserve"> IF(SUM(GZ48)&gt;0,  IF(HG6="R",SUM($C48)^2*SUM(HA48)/SUM(GZ48),SUM($C48)^2*SUM(HA48)*(1-SUM(HA48))/(SUM(GZ48)-1)),"")</f>
        <v/>
      </c>
      <c r="HA99" s="941"/>
      <c r="HB99" s="959"/>
      <c r="HD99" s="958"/>
      <c r="HE99" s="941"/>
      <c r="HF99" s="941" t="str">
        <f t="shared" si="65"/>
        <v/>
      </c>
      <c r="HG99" s="941" t="str">
        <f xml:space="preserve"> IF(SUM(HG48)&gt;0,  IF(HR6="R",SUM($C48)^2*SUM(HH48)/SUM(HG48),SUM($C48)^2*SUM(HH48)*(1-SUM(HH48))/(SUM(HG48)-1)),"")</f>
        <v/>
      </c>
      <c r="HH99" s="941"/>
      <c r="HI99" s="941"/>
      <c r="HJ99" s="941" t="str">
        <f t="shared" si="89"/>
        <v/>
      </c>
      <c r="HK99" s="941" t="str">
        <f xml:space="preserve"> IF(SUM(HK48)&gt;0,  IF(HR6="R",SUM($C48)^2*SUM(HL48)/SUM(HK48),SUM($C48)^2*SUM(HL48)*(1-SUM(HL48))/(SUM(HK48)-1)),"")</f>
        <v/>
      </c>
      <c r="HL99" s="941"/>
      <c r="HM99" s="959"/>
      <c r="HO99" s="958"/>
      <c r="HP99" s="941"/>
      <c r="HQ99" s="941" t="str">
        <f t="shared" si="66"/>
        <v/>
      </c>
      <c r="HR99" s="941" t="str">
        <f xml:space="preserve"> IF(SUM(HR48)&gt;0,  IF(IC6="R",SUM($C48)^2*SUM(HS48)/SUM(HR48),SUM($C48)^2*SUM(HS48)*(1-SUM(HS48))/(SUM(HR48)-1)),"")</f>
        <v/>
      </c>
      <c r="HS99" s="941"/>
      <c r="HT99" s="941"/>
      <c r="HU99" s="941" t="str">
        <f t="shared" si="90"/>
        <v/>
      </c>
      <c r="HV99" s="941" t="str">
        <f xml:space="preserve"> IF(SUM(HV48)&gt;0,  IF(IC6="R",SUM($C48)^2*SUM(HW48)/SUM(HV48),SUM($C48)^2*SUM(HW48)*(1-SUM(HW48))/(SUM(HV48)-1)),"")</f>
        <v/>
      </c>
      <c r="HW99" s="941"/>
      <c r="HX99" s="959"/>
      <c r="HZ99" s="958"/>
      <c r="IA99" s="941"/>
      <c r="IB99" s="941" t="str">
        <f t="shared" si="67"/>
        <v/>
      </c>
      <c r="IC99" s="941" t="str">
        <f xml:space="preserve"> IF(SUM(IC48)&gt;0,  IF(IN6="R",SUM($C48)^2*SUM(ID48)/SUM(IC48),SUM($C48)^2*SUM(ID48)*(1-SUM(ID48))/(SUM(IC48)-1)),"")</f>
        <v/>
      </c>
      <c r="ID99" s="941"/>
      <c r="IE99" s="941"/>
      <c r="IF99" s="941" t="str">
        <f t="shared" si="91"/>
        <v/>
      </c>
      <c r="IG99" s="941" t="str">
        <f xml:space="preserve"> IF(SUM(IG48)&gt;0,  IF(IN6="R",SUM($C48)^2*SUM(IH48)/SUM(IG48),SUM($C48)^2*SUM(IH48)*(1-SUM(IH48))/(SUM(IG48)-1)),"")</f>
        <v/>
      </c>
      <c r="IH99" s="941"/>
      <c r="II99" s="959"/>
    </row>
    <row r="100" spans="3:243" hidden="1" x14ac:dyDescent="0.2">
      <c r="C100" s="958"/>
      <c r="D100" s="941"/>
      <c r="E100" s="941" t="str">
        <f t="shared" si="47"/>
        <v/>
      </c>
      <c r="F100" s="941" t="str">
        <f xml:space="preserve"> IF(SUM(F49)&gt;0,  IF(Q6="R",SUM($C49)^2*SUM(G49)/SUM(F49),SUM($C49)^2*SUM(G49)*(1-SUM(G49))/(SUM(F49)-1)),"")</f>
        <v/>
      </c>
      <c r="G100" s="941"/>
      <c r="H100" s="941"/>
      <c r="I100" s="941" t="str">
        <f t="shared" si="68"/>
        <v/>
      </c>
      <c r="J100" s="941" t="str">
        <f xml:space="preserve"> IF(SUM(J49)&gt;0,  IF(Q6="R",SUM($C49)^2*SUM(K49)/SUM(J49),SUM($C49)^2*SUM(K49)*(1-SUM(K49))/(SUM(J49)-1)),"")</f>
        <v/>
      </c>
      <c r="K100" s="941"/>
      <c r="L100" s="959"/>
      <c r="M100" t="str">
        <f t="shared" si="69"/>
        <v/>
      </c>
      <c r="N100" s="958"/>
      <c r="O100" s="941"/>
      <c r="P100" s="941" t="str">
        <f t="shared" si="48"/>
        <v/>
      </c>
      <c r="Q100" s="941" t="str">
        <f xml:space="preserve"> IF(SUM(Q49)&gt;0,  IF(AB6="R",SUM($C49)^2*SUM(R49)/SUM(Q49),SUM($C49)^2*SUM(R49)*(1-SUM(R49))/(SUM(Q49)-1)),"")</f>
        <v/>
      </c>
      <c r="R100" s="941"/>
      <c r="S100" s="941"/>
      <c r="T100" s="941" t="str">
        <f t="shared" si="70"/>
        <v/>
      </c>
      <c r="U100" s="941" t="str">
        <f xml:space="preserve"> IF(SUM(U49)&gt;0,  IF(AB6="R",SUM($C49)^2*SUM(V49)/SUM(U49),SUM($C49)^2*SUM(V49)*(1-SUM(V49))/(SUM(U49)-1)),"")</f>
        <v/>
      </c>
      <c r="V100" s="941"/>
      <c r="W100" s="959"/>
      <c r="Y100" s="958"/>
      <c r="Z100" s="941"/>
      <c r="AA100" s="941" t="str">
        <f t="shared" si="49"/>
        <v/>
      </c>
      <c r="AB100" s="941" t="str">
        <f xml:space="preserve"> IF(SUM(AB49)&gt;0,  IF(AM6="R",SUM($C49)^2*SUM(AC49)/SUM(AB49),SUM($C49)^2*SUM(AC49)*(1-SUM(AC49))/(SUM(AB49)-1)),"")</f>
        <v/>
      </c>
      <c r="AC100" s="941"/>
      <c r="AD100" s="941"/>
      <c r="AE100" s="941" t="str">
        <f t="shared" si="71"/>
        <v/>
      </c>
      <c r="AF100" s="941" t="str">
        <f xml:space="preserve"> IF(SUM(AF49)&gt;0,  IF(AM6="R",SUM($C49)^2*SUM(AG49)/SUM(AF49),SUM($C49)^2*SUM(AG49)*(1-SUM(AG49))/(SUM(AF49)-1)),"")</f>
        <v/>
      </c>
      <c r="AG100" s="941"/>
      <c r="AH100" s="959"/>
      <c r="AJ100" s="958"/>
      <c r="AK100" s="941"/>
      <c r="AL100" s="941" t="str">
        <f t="shared" si="50"/>
        <v/>
      </c>
      <c r="AM100" s="941" t="str">
        <f xml:space="preserve"> IF(SUM(AM49)&gt;0,  IF(AX6="R",SUM($C49)^2*SUM(AN49)/SUM(AM49),SUM($C49)^2*SUM(AN49)*(1-SUM(AN49))/(SUM(AM49)-1)),"")</f>
        <v/>
      </c>
      <c r="AN100" s="941"/>
      <c r="AO100" s="941"/>
      <c r="AP100" s="941" t="str">
        <f t="shared" si="72"/>
        <v/>
      </c>
      <c r="AQ100" s="941" t="str">
        <f xml:space="preserve"> IF(SUM(AQ49)&gt;0,  IF(AX6="R",SUM($C49)^2*SUM(AR49)/SUM(AQ49),SUM($C49)^2*SUM(AR49)*(1-SUM(AR49))/(SUM(AQ49)-1)),"")</f>
        <v/>
      </c>
      <c r="AR100" s="941"/>
      <c r="AS100" s="959"/>
      <c r="AU100" s="958"/>
      <c r="AV100" s="941"/>
      <c r="AW100" s="941" t="str">
        <f t="shared" si="51"/>
        <v/>
      </c>
      <c r="AX100" s="941" t="str">
        <f xml:space="preserve"> IF(SUM(AX49)&gt;0,  IF(BI6="R",SUM($C49)^2*SUM(AY49)/SUM(AX49),SUM($C49)^2*SUM(AY49)*(1-SUM(AY49))/(SUM(AX49)-1)),"")</f>
        <v/>
      </c>
      <c r="AY100" s="941"/>
      <c r="AZ100" s="941"/>
      <c r="BA100" s="941" t="str">
        <f t="shared" si="73"/>
        <v/>
      </c>
      <c r="BB100" s="941" t="str">
        <f xml:space="preserve"> IF(SUM(BB49)&gt;0,  IF(BI6="R",SUM($C49)^2*SUM(BC49)/SUM(BB49),SUM($C49)^2*SUM(BC49)*(1-SUM(BC49))/(SUM(BB49)-1)),"")</f>
        <v/>
      </c>
      <c r="BC100" s="941"/>
      <c r="BD100" s="959"/>
      <c r="BF100" s="958"/>
      <c r="BG100" s="941"/>
      <c r="BH100" s="941" t="str">
        <f t="shared" si="52"/>
        <v/>
      </c>
      <c r="BI100" s="941" t="str">
        <f xml:space="preserve"> IF(SUM(BI49)&gt;0,  IF(BT6="R",SUM($C49)^2*SUM(BJ49)/SUM(BI49),SUM($C49)^2*SUM(BJ49)*(1-SUM(BJ49))/(SUM(BI49)-1)),"")</f>
        <v/>
      </c>
      <c r="BJ100" s="941"/>
      <c r="BK100" s="941"/>
      <c r="BL100" s="941" t="str">
        <f t="shared" si="74"/>
        <v/>
      </c>
      <c r="BM100" s="941" t="str">
        <f xml:space="preserve"> IF(SUM(BM49)&gt;0,  IF(BT6="R",SUM($C49)^2*SUM(BN49)/SUM(BM49),SUM($C49)^2*SUM(BN49)*(1-SUM(BN49))/(SUM(BM49)-1)),"")</f>
        <v/>
      </c>
      <c r="BN100" s="941"/>
      <c r="BO100" s="959"/>
      <c r="BQ100" s="958"/>
      <c r="BR100" s="941"/>
      <c r="BS100" s="941" t="str">
        <f t="shared" si="53"/>
        <v/>
      </c>
      <c r="BT100" s="941" t="str">
        <f xml:space="preserve"> IF(SUM(BT49)&gt;0,  IF(CE6="R",SUM($C49)^2*SUM(BU49)/SUM(BT49),SUM($C49)^2*SUM(BU49)*(1-SUM(BU49))/(SUM(BT49)-1)),"")</f>
        <v/>
      </c>
      <c r="BU100" s="941"/>
      <c r="BV100" s="941"/>
      <c r="BW100" s="941" t="str">
        <f t="shared" si="75"/>
        <v/>
      </c>
      <c r="BX100" s="941" t="str">
        <f xml:space="preserve"> IF(SUM(BX49)&gt;0,  IF(CE6="R",SUM($C49)^2*SUM(BY49)/SUM(BX49),SUM($C49)^2*SUM(BY49)*(1-SUM(BY49))/(SUM(BX49)-1)),"")</f>
        <v/>
      </c>
      <c r="BY100" s="941"/>
      <c r="BZ100" s="959"/>
      <c r="CB100" s="958"/>
      <c r="CC100" s="941"/>
      <c r="CD100" s="941" t="str">
        <f t="shared" si="54"/>
        <v/>
      </c>
      <c r="CE100" s="941" t="str">
        <f xml:space="preserve"> IF(SUM(CE49)&gt;0,  IF(CP6="R",SUM($C49)^2*SUM(CF49)/SUM(CE49),SUM($C49)^2*SUM(CF49)*(1-SUM(CF49))/(SUM(CE49)-1)),"")</f>
        <v/>
      </c>
      <c r="CF100" s="941"/>
      <c r="CG100" s="941"/>
      <c r="CH100" s="941" t="str">
        <f t="shared" si="76"/>
        <v/>
      </c>
      <c r="CI100" s="941" t="str">
        <f xml:space="preserve"> IF(SUM(CI49)&gt;0,  IF(CP6="R",SUM($C49)^2*SUM(CJ49)/SUM(CI49),SUM($C49)^2*SUM(CJ49)*(1-SUM(CJ49))/(SUM(CI49)-1)),"")</f>
        <v/>
      </c>
      <c r="CJ100" s="941"/>
      <c r="CK100" s="959"/>
      <c r="CM100" s="958"/>
      <c r="CN100" s="941"/>
      <c r="CO100" s="941" t="str">
        <f t="shared" si="55"/>
        <v/>
      </c>
      <c r="CP100" s="941" t="str">
        <f xml:space="preserve"> IF(SUM(CP49)&gt;0,  IF(DA6="R",SUM($C49)^2*SUM(CQ49)/SUM(CP49),SUM($C49)^2*SUM(CQ49)*(1-SUM(CQ49))/(SUM(CP49)-1)),"")</f>
        <v/>
      </c>
      <c r="CQ100" s="941"/>
      <c r="CR100" s="941"/>
      <c r="CS100" s="941" t="str">
        <f t="shared" si="77"/>
        <v/>
      </c>
      <c r="CT100" s="941" t="str">
        <f xml:space="preserve"> IF(SUM(CT49)&gt;0,  IF(DA6="R",SUM($C49)^2*SUM(CU49)/SUM(CT49),SUM($C49)^2*SUM(CU49)*(1-SUM(CU49))/(SUM(CT49)-1)),"")</f>
        <v/>
      </c>
      <c r="CU100" s="941"/>
      <c r="CV100" s="959"/>
      <c r="CW100" t="str">
        <f t="shared" si="78"/>
        <v/>
      </c>
      <c r="CX100" s="958"/>
      <c r="CY100" s="941"/>
      <c r="CZ100" s="941" t="str">
        <f t="shared" si="56"/>
        <v/>
      </c>
      <c r="DA100" s="941" t="str">
        <f xml:space="preserve"> IF(SUM(DA49)&gt;0,  IF(DL6="R",SUM($C49)^2*SUM(DB49)/SUM(DA49),SUM($C49)^2*SUM(DB49)*(1-SUM(DB49))/(SUM(DA49)-1)),"")</f>
        <v/>
      </c>
      <c r="DB100" s="941"/>
      <c r="DC100" s="941"/>
      <c r="DD100" s="941" t="str">
        <f t="shared" si="79"/>
        <v/>
      </c>
      <c r="DE100" s="941" t="str">
        <f xml:space="preserve"> IF(SUM(DE49)&gt;0,  IF(DL6="R",SUM($C49)^2*SUM(DF49)/SUM(DE49),SUM($C49)^2*SUM(DF49)*(1-SUM(DF49))/(SUM(DE49)-1)),"")</f>
        <v/>
      </c>
      <c r="DF100" s="941"/>
      <c r="DG100" s="959"/>
      <c r="DI100" s="958"/>
      <c r="DJ100" s="941"/>
      <c r="DK100" s="941" t="str">
        <f t="shared" si="57"/>
        <v/>
      </c>
      <c r="DL100" s="941" t="str">
        <f xml:space="preserve"> IF(SUM(DL49)&gt;0,  IF(DW6="R",SUM($C49)^2*SUM(DM49)/SUM(DL49),SUM($C49)^2*SUM(DM49)*(1-SUM(DM49))/(SUM(DL49)-1)),"")</f>
        <v/>
      </c>
      <c r="DM100" s="941"/>
      <c r="DN100" s="941"/>
      <c r="DO100" s="941" t="str">
        <f t="shared" si="80"/>
        <v/>
      </c>
      <c r="DP100" s="941" t="str">
        <f xml:space="preserve"> IF(SUM(DP49)&gt;0,  IF(DW6="R",SUM($C49)^2*SUM(DQ49)/SUM(DP49),SUM($C49)^2*SUM(DQ49)*(1-SUM(DQ49))/(SUM(DP49)-1)),"")</f>
        <v/>
      </c>
      <c r="DQ100" s="941"/>
      <c r="DR100" s="959"/>
      <c r="DT100" s="958"/>
      <c r="DU100" s="941"/>
      <c r="DV100" s="941" t="str">
        <f t="shared" si="58"/>
        <v/>
      </c>
      <c r="DW100" s="941" t="str">
        <f xml:space="preserve"> IF(SUM(DW49)&gt;0,  IF(EH6="R",SUM($C49)^2*SUM(DX49)/SUM(DW49),SUM($C49)^2*SUM(DX49)*(1-SUM(DX49))/(SUM(DW49)-1)),"")</f>
        <v/>
      </c>
      <c r="DX100" s="941"/>
      <c r="DY100" s="941"/>
      <c r="DZ100" s="941" t="str">
        <f t="shared" si="81"/>
        <v/>
      </c>
      <c r="EA100" s="941" t="str">
        <f xml:space="preserve"> IF(SUM(EA49)&gt;0,  IF(EH6="R",SUM($C49)^2*SUM(EB49)/SUM(EA49),SUM($C49)^2*SUM(EB49)*(1-SUM(EB49))/(SUM(EA49)-1)),"")</f>
        <v/>
      </c>
      <c r="EB100" s="941"/>
      <c r="EC100" s="959"/>
      <c r="EE100" s="958"/>
      <c r="EF100" s="941"/>
      <c r="EG100" s="941" t="str">
        <f t="shared" si="59"/>
        <v/>
      </c>
      <c r="EH100" s="941" t="str">
        <f xml:space="preserve"> IF(SUM(EH49)&gt;0,  IF(ES6="R",SUM($C49)^2*SUM(EI49)/SUM(EH49),SUM($C49)^2*SUM(EI49)*(1-SUM(EI49))/(SUM(EH49)-1)),"")</f>
        <v/>
      </c>
      <c r="EI100" s="941"/>
      <c r="EJ100" s="941"/>
      <c r="EK100" s="941" t="str">
        <f t="shared" si="82"/>
        <v/>
      </c>
      <c r="EL100" s="941" t="str">
        <f xml:space="preserve"> IF(SUM(EL49)&gt;0,  IF(ES6="R",SUM($C49)^2*SUM(EM49)/SUM(EL49),SUM($C49)^2*SUM(EM49)*(1-SUM(EM49))/(SUM(EL49)-1)),"")</f>
        <v/>
      </c>
      <c r="EM100" s="941"/>
      <c r="EN100" s="959"/>
      <c r="EP100" s="958"/>
      <c r="EQ100" s="941"/>
      <c r="ER100" s="941" t="str">
        <f t="shared" si="60"/>
        <v/>
      </c>
      <c r="ES100" s="941" t="str">
        <f xml:space="preserve"> IF(SUM(ES49)&gt;0,  IF(FD6="R",SUM($C49)^2*SUM(ET49)/SUM(ES49),SUM($C49)^2*SUM(ET49)*(1-SUM(ET49))/(SUM(ES49)-1)),"")</f>
        <v/>
      </c>
      <c r="ET100" s="941"/>
      <c r="EU100" s="941"/>
      <c r="EV100" s="941" t="str">
        <f t="shared" si="83"/>
        <v/>
      </c>
      <c r="EW100" s="941" t="str">
        <f xml:space="preserve"> IF(SUM(EW49)&gt;0,  IF(FD6="R",SUM($C49)^2*SUM(EX49)/SUM(EW49),SUM($C49)^2*SUM(EX49)*(1-SUM(EX49))/(SUM(EW49)-1)),"")</f>
        <v/>
      </c>
      <c r="EX100" s="941"/>
      <c r="EY100" s="959"/>
      <c r="FA100" s="958"/>
      <c r="FB100" s="941"/>
      <c r="FC100" s="941" t="str">
        <f t="shared" si="61"/>
        <v/>
      </c>
      <c r="FD100" s="941" t="str">
        <f xml:space="preserve"> IF(SUM(FD49)&gt;0,  IF(FO6="R",SUM($C49)^2*SUM(FE49)/SUM(FD49),SUM($C49)^2*SUM(FE49)*(1-SUM(FE49))/(SUM(FD49)-1)),"")</f>
        <v/>
      </c>
      <c r="FE100" s="941"/>
      <c r="FF100" s="941"/>
      <c r="FG100" s="941" t="str">
        <f t="shared" si="84"/>
        <v/>
      </c>
      <c r="FH100" s="941" t="str">
        <f xml:space="preserve"> IF(SUM(FH49)&gt;0,  IF(FO6="R",SUM($C49)^2*SUM(FI49)/SUM(FH49),SUM($C49)^2*SUM(FI49)*(1-SUM(FI49))/(SUM(FH49)-1)),"")</f>
        <v/>
      </c>
      <c r="FI100" s="941"/>
      <c r="FJ100" s="959"/>
      <c r="FL100" s="958"/>
      <c r="FM100" s="941"/>
      <c r="FN100" s="941" t="str">
        <f t="shared" si="62"/>
        <v/>
      </c>
      <c r="FO100" s="941" t="str">
        <f xml:space="preserve"> IF(SUM(FO49)&gt;0,  IF(FZ6="R",SUM($C49)^2*SUM(FP49)/SUM(FO49),SUM($C49)^2*SUM(FP49)*(1-SUM(FP49))/(SUM(FO49)-1)),"")</f>
        <v/>
      </c>
      <c r="FP100" s="941"/>
      <c r="FQ100" s="941"/>
      <c r="FR100" s="941" t="str">
        <f t="shared" si="85"/>
        <v/>
      </c>
      <c r="FS100" s="941" t="str">
        <f xml:space="preserve"> IF(SUM(FS49)&gt;0,  IF(FZ6="R",SUM($C49)^2*SUM(FT49)/SUM(FS49),SUM($C49)^2*SUM(FT49)*(1-SUM(FT49))/(SUM(FS49)-1)),"")</f>
        <v/>
      </c>
      <c r="FT100" s="941"/>
      <c r="FU100" s="959"/>
      <c r="FW100" s="958"/>
      <c r="FX100" s="941"/>
      <c r="FY100" s="941" t="str">
        <f t="shared" si="63"/>
        <v/>
      </c>
      <c r="FZ100" s="941" t="str">
        <f xml:space="preserve"> IF(SUM(FZ49)&gt;0,  IF(GK6="R",SUM($C49)^2*SUM(GA49)/SUM(FZ49),SUM($C49)^2*SUM(GA49)*(1-SUM(GA49))/(SUM(FZ49)-1)),"")</f>
        <v/>
      </c>
      <c r="GA100" s="941"/>
      <c r="GB100" s="941"/>
      <c r="GC100" s="941" t="str">
        <f t="shared" si="86"/>
        <v/>
      </c>
      <c r="GD100" s="941" t="str">
        <f xml:space="preserve"> IF(SUM(GD49)&gt;0,  IF(GK6="R",SUM($C49)^2*SUM(GE49)/SUM(GD49),SUM($C49)^2*SUM(GE49)*(1-SUM(GE49))/(SUM(GD49)-1)),"")</f>
        <v/>
      </c>
      <c r="GE100" s="941"/>
      <c r="GF100" s="959"/>
      <c r="GH100" s="958"/>
      <c r="GI100" s="941"/>
      <c r="GJ100" s="941" t="str">
        <f t="shared" si="46"/>
        <v/>
      </c>
      <c r="GK100" s="941" t="str">
        <f xml:space="preserve"> IF(SUM(GK49)&gt;0,  IF(GV6="R",SUM($C49)^2*SUM(GL49)/SUM(GK49),SUM($C49)^2*SUM(GL49)*(1-SUM(GL49))/(SUM(GK49)-1)),"")</f>
        <v/>
      </c>
      <c r="GL100" s="941"/>
      <c r="GM100" s="941"/>
      <c r="GN100" s="941" t="str">
        <f t="shared" si="87"/>
        <v/>
      </c>
      <c r="GO100" s="941" t="str">
        <f xml:space="preserve"> IF(SUM(GO49)&gt;0,  IF(GV6="R",SUM($C49)^2*SUM(GP49)/SUM(GO49),SUM($C49)^2*SUM(GP49)*(1-SUM(GP49))/(SUM(GO49)-1)),"")</f>
        <v/>
      </c>
      <c r="GP100" s="941"/>
      <c r="GQ100" s="959"/>
      <c r="GS100" s="958"/>
      <c r="GT100" s="941"/>
      <c r="GU100" s="941" t="str">
        <f t="shared" si="64"/>
        <v/>
      </c>
      <c r="GV100" s="941" t="str">
        <f xml:space="preserve"> IF(SUM(GV49)&gt;0,  IF(HG6="R",SUM($C49)^2*SUM(GW49)/SUM(GV49),SUM($C49)^2*SUM(GW49)*(1-SUM(GW49))/(SUM(GV49)-1)),"")</f>
        <v/>
      </c>
      <c r="GW100" s="941"/>
      <c r="GX100" s="941"/>
      <c r="GY100" s="941" t="str">
        <f t="shared" si="88"/>
        <v/>
      </c>
      <c r="GZ100" s="941" t="str">
        <f xml:space="preserve"> IF(SUM(GZ49)&gt;0,  IF(HG6="R",SUM($C49)^2*SUM(HA49)/SUM(GZ49),SUM($C49)^2*SUM(HA49)*(1-SUM(HA49))/(SUM(GZ49)-1)),"")</f>
        <v/>
      </c>
      <c r="HA100" s="941"/>
      <c r="HB100" s="959"/>
      <c r="HD100" s="958"/>
      <c r="HE100" s="941"/>
      <c r="HF100" s="941" t="str">
        <f t="shared" si="65"/>
        <v/>
      </c>
      <c r="HG100" s="941" t="str">
        <f xml:space="preserve"> IF(SUM(HG49)&gt;0,  IF(HR6="R",SUM($C49)^2*SUM(HH49)/SUM(HG49),SUM($C49)^2*SUM(HH49)*(1-SUM(HH49))/(SUM(HG49)-1)),"")</f>
        <v/>
      </c>
      <c r="HH100" s="941"/>
      <c r="HI100" s="941"/>
      <c r="HJ100" s="941" t="str">
        <f t="shared" si="89"/>
        <v/>
      </c>
      <c r="HK100" s="941" t="str">
        <f xml:space="preserve"> IF(SUM(HK49)&gt;0,  IF(HR6="R",SUM($C49)^2*SUM(HL49)/SUM(HK49),SUM($C49)^2*SUM(HL49)*(1-SUM(HL49))/(SUM(HK49)-1)),"")</f>
        <v/>
      </c>
      <c r="HL100" s="941"/>
      <c r="HM100" s="959"/>
      <c r="HO100" s="958"/>
      <c r="HP100" s="941"/>
      <c r="HQ100" s="941" t="str">
        <f t="shared" si="66"/>
        <v/>
      </c>
      <c r="HR100" s="941" t="str">
        <f xml:space="preserve"> IF(SUM(HR49)&gt;0,  IF(IC6="R",SUM($C49)^2*SUM(HS49)/SUM(HR49),SUM($C49)^2*SUM(HS49)*(1-SUM(HS49))/(SUM(HR49)-1)),"")</f>
        <v/>
      </c>
      <c r="HS100" s="941"/>
      <c r="HT100" s="941"/>
      <c r="HU100" s="941" t="str">
        <f t="shared" si="90"/>
        <v/>
      </c>
      <c r="HV100" s="941" t="str">
        <f xml:space="preserve"> IF(SUM(HV49)&gt;0,  IF(IC6="R",SUM($C49)^2*SUM(HW49)/SUM(HV49),SUM($C49)^2*SUM(HW49)*(1-SUM(HW49))/(SUM(HV49)-1)),"")</f>
        <v/>
      </c>
      <c r="HW100" s="941"/>
      <c r="HX100" s="959"/>
      <c r="HZ100" s="958"/>
      <c r="IA100" s="941"/>
      <c r="IB100" s="941" t="str">
        <f t="shared" si="67"/>
        <v/>
      </c>
      <c r="IC100" s="941" t="str">
        <f xml:space="preserve"> IF(SUM(IC49)&gt;0,  IF(IN6="R",SUM($C49)^2*SUM(ID49)/SUM(IC49),SUM($C49)^2*SUM(ID49)*(1-SUM(ID49))/(SUM(IC49)-1)),"")</f>
        <v/>
      </c>
      <c r="ID100" s="941"/>
      <c r="IE100" s="941"/>
      <c r="IF100" s="941" t="str">
        <f t="shared" si="91"/>
        <v/>
      </c>
      <c r="IG100" s="941" t="str">
        <f xml:space="preserve"> IF(SUM(IG49)&gt;0,  IF(IN6="R",SUM($C49)^2*SUM(IH49)/SUM(IG49),SUM($C49)^2*SUM(IH49)*(1-SUM(IH49))/(SUM(IG49)-1)),"")</f>
        <v/>
      </c>
      <c r="IH100" s="941"/>
      <c r="II100" s="959"/>
    </row>
    <row r="101" spans="3:243" hidden="1" x14ac:dyDescent="0.2">
      <c r="C101" s="958"/>
      <c r="D101" s="941"/>
      <c r="E101" s="941" t="str">
        <f t="shared" si="47"/>
        <v/>
      </c>
      <c r="F101" s="941" t="str">
        <f xml:space="preserve"> IF(SUM(F50)&gt;0,  IF(Q6="R",SUM($C50)^2*SUM(G50)/SUM(F50),SUM($C50)^2*SUM(G50)*(1-SUM(G50))/(SUM(F50)-1)),"")</f>
        <v/>
      </c>
      <c r="G101" s="941"/>
      <c r="H101" s="941"/>
      <c r="I101" s="941" t="str">
        <f t="shared" si="68"/>
        <v/>
      </c>
      <c r="J101" s="941" t="str">
        <f xml:space="preserve"> IF(SUM(J50)&gt;0,  IF(Q6="R",SUM($C50)^2*SUM(K50)/SUM(J50),SUM($C50)^2*SUM(K50)*(1-SUM(K50))/(SUM(J50)-1)),"")</f>
        <v/>
      </c>
      <c r="K101" s="941"/>
      <c r="L101" s="959"/>
      <c r="M101" t="str">
        <f t="shared" si="69"/>
        <v/>
      </c>
      <c r="N101" s="958"/>
      <c r="O101" s="941"/>
      <c r="P101" s="941" t="str">
        <f t="shared" si="48"/>
        <v/>
      </c>
      <c r="Q101" s="941" t="str">
        <f xml:space="preserve"> IF(SUM(Q50)&gt;0,  IF(AB6="R",SUM($C50)^2*SUM(R50)/SUM(Q50),SUM($C50)^2*SUM(R50)*(1-SUM(R50))/(SUM(Q50)-1)),"")</f>
        <v/>
      </c>
      <c r="R101" s="941"/>
      <c r="S101" s="941"/>
      <c r="T101" s="941" t="str">
        <f t="shared" si="70"/>
        <v/>
      </c>
      <c r="U101" s="941" t="str">
        <f xml:space="preserve"> IF(SUM(U50)&gt;0,  IF(AB6="R",SUM($C50)^2*SUM(V50)/SUM(U50),SUM($C50)^2*SUM(V50)*(1-SUM(V50))/(SUM(U50)-1)),"")</f>
        <v/>
      </c>
      <c r="V101" s="941"/>
      <c r="W101" s="959"/>
      <c r="Y101" s="958"/>
      <c r="Z101" s="941"/>
      <c r="AA101" s="941" t="str">
        <f t="shared" si="49"/>
        <v/>
      </c>
      <c r="AB101" s="941" t="str">
        <f xml:space="preserve"> IF(SUM(AB50)&gt;0,  IF(AM6="R",SUM($C50)^2*SUM(AC50)/SUM(AB50),SUM($C50)^2*SUM(AC50)*(1-SUM(AC50))/(SUM(AB50)-1)),"")</f>
        <v/>
      </c>
      <c r="AC101" s="941"/>
      <c r="AD101" s="941"/>
      <c r="AE101" s="941" t="str">
        <f t="shared" si="71"/>
        <v/>
      </c>
      <c r="AF101" s="941" t="str">
        <f xml:space="preserve"> IF(SUM(AF50)&gt;0,  IF(AM6="R",SUM($C50)^2*SUM(AG50)/SUM(AF50),SUM($C50)^2*SUM(AG50)*(1-SUM(AG50))/(SUM(AF50)-1)),"")</f>
        <v/>
      </c>
      <c r="AG101" s="941"/>
      <c r="AH101" s="959"/>
      <c r="AJ101" s="958"/>
      <c r="AK101" s="941"/>
      <c r="AL101" s="941" t="str">
        <f t="shared" si="50"/>
        <v/>
      </c>
      <c r="AM101" s="941" t="str">
        <f xml:space="preserve"> IF(SUM(AM50)&gt;0,  IF(AX6="R",SUM($C50)^2*SUM(AN50)/SUM(AM50),SUM($C50)^2*SUM(AN50)*(1-SUM(AN50))/(SUM(AM50)-1)),"")</f>
        <v/>
      </c>
      <c r="AN101" s="941"/>
      <c r="AO101" s="941"/>
      <c r="AP101" s="941" t="str">
        <f t="shared" si="72"/>
        <v/>
      </c>
      <c r="AQ101" s="941" t="str">
        <f xml:space="preserve"> IF(SUM(AQ50)&gt;0,  IF(AX6="R",SUM($C50)^2*SUM(AR50)/SUM(AQ50),SUM($C50)^2*SUM(AR50)*(1-SUM(AR50))/(SUM(AQ50)-1)),"")</f>
        <v/>
      </c>
      <c r="AR101" s="941"/>
      <c r="AS101" s="959"/>
      <c r="AU101" s="958"/>
      <c r="AV101" s="941"/>
      <c r="AW101" s="941" t="str">
        <f t="shared" si="51"/>
        <v/>
      </c>
      <c r="AX101" s="941" t="str">
        <f xml:space="preserve"> IF(SUM(AX50)&gt;0,  IF(BI6="R",SUM($C50)^2*SUM(AY50)/SUM(AX50),SUM($C50)^2*SUM(AY50)*(1-SUM(AY50))/(SUM(AX50)-1)),"")</f>
        <v/>
      </c>
      <c r="AY101" s="941"/>
      <c r="AZ101" s="941"/>
      <c r="BA101" s="941" t="str">
        <f t="shared" si="73"/>
        <v/>
      </c>
      <c r="BB101" s="941" t="str">
        <f xml:space="preserve"> IF(SUM(BB50)&gt;0,  IF(BI6="R",SUM($C50)^2*SUM(BC50)/SUM(BB50),SUM($C50)^2*SUM(BC50)*(1-SUM(BC50))/(SUM(BB50)-1)),"")</f>
        <v/>
      </c>
      <c r="BC101" s="941"/>
      <c r="BD101" s="959"/>
      <c r="BF101" s="958"/>
      <c r="BG101" s="941"/>
      <c r="BH101" s="941" t="str">
        <f t="shared" si="52"/>
        <v/>
      </c>
      <c r="BI101" s="941" t="str">
        <f xml:space="preserve"> IF(SUM(BI50)&gt;0,  IF(BT6="R",SUM($C50)^2*SUM(BJ50)/SUM(BI50),SUM($C50)^2*SUM(BJ50)*(1-SUM(BJ50))/(SUM(BI50)-1)),"")</f>
        <v/>
      </c>
      <c r="BJ101" s="941"/>
      <c r="BK101" s="941"/>
      <c r="BL101" s="941" t="str">
        <f t="shared" si="74"/>
        <v/>
      </c>
      <c r="BM101" s="941" t="str">
        <f xml:space="preserve"> IF(SUM(BM50)&gt;0,  IF(BT6="R",SUM($C50)^2*SUM(BN50)/SUM(BM50),SUM($C50)^2*SUM(BN50)*(1-SUM(BN50))/(SUM(BM50)-1)),"")</f>
        <v/>
      </c>
      <c r="BN101" s="941"/>
      <c r="BO101" s="959"/>
      <c r="BQ101" s="958"/>
      <c r="BR101" s="941"/>
      <c r="BS101" s="941" t="str">
        <f t="shared" si="53"/>
        <v/>
      </c>
      <c r="BT101" s="941" t="str">
        <f xml:space="preserve"> IF(SUM(BT50)&gt;0,  IF(CE6="R",SUM($C50)^2*SUM(BU50)/SUM(BT50),SUM($C50)^2*SUM(BU50)*(1-SUM(BU50))/(SUM(BT50)-1)),"")</f>
        <v/>
      </c>
      <c r="BU101" s="941"/>
      <c r="BV101" s="941"/>
      <c r="BW101" s="941" t="str">
        <f t="shared" si="75"/>
        <v/>
      </c>
      <c r="BX101" s="941" t="str">
        <f xml:space="preserve"> IF(SUM(BX50)&gt;0,  IF(CE6="R",SUM($C50)^2*SUM(BY50)/SUM(BX50),SUM($C50)^2*SUM(BY50)*(1-SUM(BY50))/(SUM(BX50)-1)),"")</f>
        <v/>
      </c>
      <c r="BY101" s="941"/>
      <c r="BZ101" s="959"/>
      <c r="CB101" s="958"/>
      <c r="CC101" s="941"/>
      <c r="CD101" s="941" t="str">
        <f t="shared" si="54"/>
        <v/>
      </c>
      <c r="CE101" s="941" t="str">
        <f xml:space="preserve"> IF(SUM(CE50)&gt;0,  IF(CP6="R",SUM($C50)^2*SUM(CF50)/SUM(CE50),SUM($C50)^2*SUM(CF50)*(1-SUM(CF50))/(SUM(CE50)-1)),"")</f>
        <v/>
      </c>
      <c r="CF101" s="941"/>
      <c r="CG101" s="941"/>
      <c r="CH101" s="941" t="str">
        <f t="shared" si="76"/>
        <v/>
      </c>
      <c r="CI101" s="941" t="str">
        <f xml:space="preserve"> IF(SUM(CI50)&gt;0,  IF(CP6="R",SUM($C50)^2*SUM(CJ50)/SUM(CI50),SUM($C50)^2*SUM(CJ50)*(1-SUM(CJ50))/(SUM(CI50)-1)),"")</f>
        <v/>
      </c>
      <c r="CJ101" s="941"/>
      <c r="CK101" s="959"/>
      <c r="CM101" s="958"/>
      <c r="CN101" s="941"/>
      <c r="CO101" s="941" t="str">
        <f t="shared" si="55"/>
        <v/>
      </c>
      <c r="CP101" s="941" t="str">
        <f xml:space="preserve"> IF(SUM(CP50)&gt;0,  IF(DA6="R",SUM($C50)^2*SUM(CQ50)/SUM(CP50),SUM($C50)^2*SUM(CQ50)*(1-SUM(CQ50))/(SUM(CP50)-1)),"")</f>
        <v/>
      </c>
      <c r="CQ101" s="941"/>
      <c r="CR101" s="941"/>
      <c r="CS101" s="941" t="str">
        <f t="shared" si="77"/>
        <v/>
      </c>
      <c r="CT101" s="941" t="str">
        <f xml:space="preserve"> IF(SUM(CT50)&gt;0,  IF(DA6="R",SUM($C50)^2*SUM(CU50)/SUM(CT50),SUM($C50)^2*SUM(CU50)*(1-SUM(CU50))/(SUM(CT50)-1)),"")</f>
        <v/>
      </c>
      <c r="CU101" s="941"/>
      <c r="CV101" s="959"/>
      <c r="CW101" t="str">
        <f t="shared" si="78"/>
        <v/>
      </c>
      <c r="CX101" s="958"/>
      <c r="CY101" s="941"/>
      <c r="CZ101" s="941" t="str">
        <f t="shared" si="56"/>
        <v/>
      </c>
      <c r="DA101" s="941" t="str">
        <f xml:space="preserve"> IF(SUM(DA50)&gt;0,  IF(DL6="R",SUM($C50)^2*SUM(DB50)/SUM(DA50),SUM($C50)^2*SUM(DB50)*(1-SUM(DB50))/(SUM(DA50)-1)),"")</f>
        <v/>
      </c>
      <c r="DB101" s="941"/>
      <c r="DC101" s="941"/>
      <c r="DD101" s="941" t="str">
        <f t="shared" si="79"/>
        <v/>
      </c>
      <c r="DE101" s="941" t="str">
        <f xml:space="preserve"> IF(SUM(DE50)&gt;0,  IF(DL6="R",SUM($C50)^2*SUM(DF50)/SUM(DE50),SUM($C50)^2*SUM(DF50)*(1-SUM(DF50))/(SUM(DE50)-1)),"")</f>
        <v/>
      </c>
      <c r="DF101" s="941"/>
      <c r="DG101" s="959"/>
      <c r="DI101" s="958"/>
      <c r="DJ101" s="941"/>
      <c r="DK101" s="941" t="str">
        <f t="shared" si="57"/>
        <v/>
      </c>
      <c r="DL101" s="941" t="str">
        <f xml:space="preserve"> IF(SUM(DL50)&gt;0,  IF(DW6="R",SUM($C50)^2*SUM(DM50)/SUM(DL50),SUM($C50)^2*SUM(DM50)*(1-SUM(DM50))/(SUM(DL50)-1)),"")</f>
        <v/>
      </c>
      <c r="DM101" s="941"/>
      <c r="DN101" s="941"/>
      <c r="DO101" s="941" t="str">
        <f t="shared" si="80"/>
        <v/>
      </c>
      <c r="DP101" s="941" t="str">
        <f xml:space="preserve"> IF(SUM(DP50)&gt;0,  IF(DW6="R",SUM($C50)^2*SUM(DQ50)/SUM(DP50),SUM($C50)^2*SUM(DQ50)*(1-SUM(DQ50))/(SUM(DP50)-1)),"")</f>
        <v/>
      </c>
      <c r="DQ101" s="941"/>
      <c r="DR101" s="959"/>
      <c r="DT101" s="958"/>
      <c r="DU101" s="941"/>
      <c r="DV101" s="941" t="str">
        <f t="shared" si="58"/>
        <v/>
      </c>
      <c r="DW101" s="941" t="str">
        <f xml:space="preserve"> IF(SUM(DW50)&gt;0,  IF(EH6="R",SUM($C50)^2*SUM(DX50)/SUM(DW50),SUM($C50)^2*SUM(DX50)*(1-SUM(DX50))/(SUM(DW50)-1)),"")</f>
        <v/>
      </c>
      <c r="DX101" s="941"/>
      <c r="DY101" s="941"/>
      <c r="DZ101" s="941" t="str">
        <f t="shared" si="81"/>
        <v/>
      </c>
      <c r="EA101" s="941" t="str">
        <f xml:space="preserve"> IF(SUM(EA50)&gt;0,  IF(EH6="R",SUM($C50)^2*SUM(EB50)/SUM(EA50),SUM($C50)^2*SUM(EB50)*(1-SUM(EB50))/(SUM(EA50)-1)),"")</f>
        <v/>
      </c>
      <c r="EB101" s="941"/>
      <c r="EC101" s="959"/>
      <c r="EE101" s="958"/>
      <c r="EF101" s="941"/>
      <c r="EG101" s="941" t="str">
        <f t="shared" si="59"/>
        <v/>
      </c>
      <c r="EH101" s="941" t="str">
        <f xml:space="preserve"> IF(SUM(EH50)&gt;0,  IF(ES6="R",SUM($C50)^2*SUM(EI50)/SUM(EH50),SUM($C50)^2*SUM(EI50)*(1-SUM(EI50))/(SUM(EH50)-1)),"")</f>
        <v/>
      </c>
      <c r="EI101" s="941"/>
      <c r="EJ101" s="941"/>
      <c r="EK101" s="941" t="str">
        <f t="shared" si="82"/>
        <v/>
      </c>
      <c r="EL101" s="941" t="str">
        <f xml:space="preserve"> IF(SUM(EL50)&gt;0,  IF(ES6="R",SUM($C50)^2*SUM(EM50)/SUM(EL50),SUM($C50)^2*SUM(EM50)*(1-SUM(EM50))/(SUM(EL50)-1)),"")</f>
        <v/>
      </c>
      <c r="EM101" s="941"/>
      <c r="EN101" s="959"/>
      <c r="EP101" s="958"/>
      <c r="EQ101" s="941"/>
      <c r="ER101" s="941" t="str">
        <f t="shared" si="60"/>
        <v/>
      </c>
      <c r="ES101" s="941" t="str">
        <f xml:space="preserve"> IF(SUM(ES50)&gt;0,  IF(FD6="R",SUM($C50)^2*SUM(ET50)/SUM(ES50),SUM($C50)^2*SUM(ET50)*(1-SUM(ET50))/(SUM(ES50)-1)),"")</f>
        <v/>
      </c>
      <c r="ET101" s="941"/>
      <c r="EU101" s="941"/>
      <c r="EV101" s="941" t="str">
        <f t="shared" si="83"/>
        <v/>
      </c>
      <c r="EW101" s="941" t="str">
        <f xml:space="preserve"> IF(SUM(EW50)&gt;0,  IF(FD6="R",SUM($C50)^2*SUM(EX50)/SUM(EW50),SUM($C50)^2*SUM(EX50)*(1-SUM(EX50))/(SUM(EW50)-1)),"")</f>
        <v/>
      </c>
      <c r="EX101" s="941"/>
      <c r="EY101" s="959"/>
      <c r="FA101" s="958"/>
      <c r="FB101" s="941"/>
      <c r="FC101" s="941" t="str">
        <f t="shared" si="61"/>
        <v/>
      </c>
      <c r="FD101" s="941" t="str">
        <f xml:space="preserve"> IF(SUM(FD50)&gt;0,  IF(FO6="R",SUM($C50)^2*SUM(FE50)/SUM(FD50),SUM($C50)^2*SUM(FE50)*(1-SUM(FE50))/(SUM(FD50)-1)),"")</f>
        <v/>
      </c>
      <c r="FE101" s="941"/>
      <c r="FF101" s="941"/>
      <c r="FG101" s="941" t="str">
        <f t="shared" si="84"/>
        <v/>
      </c>
      <c r="FH101" s="941" t="str">
        <f xml:space="preserve"> IF(SUM(FH50)&gt;0,  IF(FO6="R",SUM($C50)^2*SUM(FI50)/SUM(FH50),SUM($C50)^2*SUM(FI50)*(1-SUM(FI50))/(SUM(FH50)-1)),"")</f>
        <v/>
      </c>
      <c r="FI101" s="941"/>
      <c r="FJ101" s="959"/>
      <c r="FL101" s="958"/>
      <c r="FM101" s="941"/>
      <c r="FN101" s="941" t="str">
        <f t="shared" si="62"/>
        <v/>
      </c>
      <c r="FO101" s="941" t="str">
        <f xml:space="preserve"> IF(SUM(FO50)&gt;0,  IF(FZ6="R",SUM($C50)^2*SUM(FP50)/SUM(FO50),SUM($C50)^2*SUM(FP50)*(1-SUM(FP50))/(SUM(FO50)-1)),"")</f>
        <v/>
      </c>
      <c r="FP101" s="941"/>
      <c r="FQ101" s="941"/>
      <c r="FR101" s="941" t="str">
        <f t="shared" si="85"/>
        <v/>
      </c>
      <c r="FS101" s="941" t="str">
        <f xml:space="preserve"> IF(SUM(FS50)&gt;0,  IF(FZ6="R",SUM($C50)^2*SUM(FT50)/SUM(FS50),SUM($C50)^2*SUM(FT50)*(1-SUM(FT50))/(SUM(FS50)-1)),"")</f>
        <v/>
      </c>
      <c r="FT101" s="941"/>
      <c r="FU101" s="959"/>
      <c r="FW101" s="958"/>
      <c r="FX101" s="941"/>
      <c r="FY101" s="941" t="str">
        <f t="shared" si="63"/>
        <v/>
      </c>
      <c r="FZ101" s="941" t="str">
        <f xml:space="preserve"> IF(SUM(FZ50)&gt;0,  IF(GK6="R",SUM($C50)^2*SUM(GA50)/SUM(FZ50),SUM($C50)^2*SUM(GA50)*(1-SUM(GA50))/(SUM(FZ50)-1)),"")</f>
        <v/>
      </c>
      <c r="GA101" s="941"/>
      <c r="GB101" s="941"/>
      <c r="GC101" s="941" t="str">
        <f t="shared" si="86"/>
        <v/>
      </c>
      <c r="GD101" s="941" t="str">
        <f xml:space="preserve"> IF(SUM(GD50)&gt;0,  IF(GK6="R",SUM($C50)^2*SUM(GE50)/SUM(GD50),SUM($C50)^2*SUM(GE50)*(1-SUM(GE50))/(SUM(GD50)-1)),"")</f>
        <v/>
      </c>
      <c r="GE101" s="941"/>
      <c r="GF101" s="959"/>
      <c r="GH101" s="958"/>
      <c r="GI101" s="941"/>
      <c r="GJ101" s="941" t="str">
        <f t="shared" si="46"/>
        <v/>
      </c>
      <c r="GK101" s="941" t="str">
        <f xml:space="preserve"> IF(SUM(GK50)&gt;0,  IF(GV6="R",SUM($C50)^2*SUM(GL50)/SUM(GK50),SUM($C50)^2*SUM(GL50)*(1-SUM(GL50))/(SUM(GK50)-1)),"")</f>
        <v/>
      </c>
      <c r="GL101" s="941"/>
      <c r="GM101" s="941"/>
      <c r="GN101" s="941" t="str">
        <f t="shared" si="87"/>
        <v/>
      </c>
      <c r="GO101" s="941" t="str">
        <f xml:space="preserve"> IF(SUM(GO50)&gt;0,  IF(GV6="R",SUM($C50)^2*SUM(GP50)/SUM(GO50),SUM($C50)^2*SUM(GP50)*(1-SUM(GP50))/(SUM(GO50)-1)),"")</f>
        <v/>
      </c>
      <c r="GP101" s="941"/>
      <c r="GQ101" s="959"/>
      <c r="GS101" s="958"/>
      <c r="GT101" s="941"/>
      <c r="GU101" s="941" t="str">
        <f t="shared" si="64"/>
        <v/>
      </c>
      <c r="GV101" s="941" t="str">
        <f xml:space="preserve"> IF(SUM(GV50)&gt;0,  IF(HG6="R",SUM($C50)^2*SUM(GW50)/SUM(GV50),SUM($C50)^2*SUM(GW50)*(1-SUM(GW50))/(SUM(GV50)-1)),"")</f>
        <v/>
      </c>
      <c r="GW101" s="941"/>
      <c r="GX101" s="941"/>
      <c r="GY101" s="941" t="str">
        <f t="shared" si="88"/>
        <v/>
      </c>
      <c r="GZ101" s="941" t="str">
        <f xml:space="preserve"> IF(SUM(GZ50)&gt;0,  IF(HG6="R",SUM($C50)^2*SUM(HA50)/SUM(GZ50),SUM($C50)^2*SUM(HA50)*(1-SUM(HA50))/(SUM(GZ50)-1)),"")</f>
        <v/>
      </c>
      <c r="HA101" s="941"/>
      <c r="HB101" s="959"/>
      <c r="HD101" s="958"/>
      <c r="HE101" s="941"/>
      <c r="HF101" s="941" t="str">
        <f t="shared" si="65"/>
        <v/>
      </c>
      <c r="HG101" s="941" t="str">
        <f xml:space="preserve"> IF(SUM(HG50)&gt;0,  IF(HR6="R",SUM($C50)^2*SUM(HH50)/SUM(HG50),SUM($C50)^2*SUM(HH50)*(1-SUM(HH50))/(SUM(HG50)-1)),"")</f>
        <v/>
      </c>
      <c r="HH101" s="941"/>
      <c r="HI101" s="941"/>
      <c r="HJ101" s="941" t="str">
        <f t="shared" si="89"/>
        <v/>
      </c>
      <c r="HK101" s="941" t="str">
        <f xml:space="preserve"> IF(SUM(HK50)&gt;0,  IF(HR6="R",SUM($C50)^2*SUM(HL50)/SUM(HK50),SUM($C50)^2*SUM(HL50)*(1-SUM(HL50))/(SUM(HK50)-1)),"")</f>
        <v/>
      </c>
      <c r="HL101" s="941"/>
      <c r="HM101" s="959"/>
      <c r="HO101" s="958"/>
      <c r="HP101" s="941"/>
      <c r="HQ101" s="941" t="str">
        <f t="shared" si="66"/>
        <v/>
      </c>
      <c r="HR101" s="941" t="str">
        <f xml:space="preserve"> IF(SUM(HR50)&gt;0,  IF(IC6="R",SUM($C50)^2*SUM(HS50)/SUM(HR50),SUM($C50)^2*SUM(HS50)*(1-SUM(HS50))/(SUM(HR50)-1)),"")</f>
        <v/>
      </c>
      <c r="HS101" s="941"/>
      <c r="HT101" s="941"/>
      <c r="HU101" s="941" t="str">
        <f t="shared" si="90"/>
        <v/>
      </c>
      <c r="HV101" s="941" t="str">
        <f xml:space="preserve"> IF(SUM(HV50)&gt;0,  IF(IC6="R",SUM($C50)^2*SUM(HW50)/SUM(HV50),SUM($C50)^2*SUM(HW50)*(1-SUM(HW50))/(SUM(HV50)-1)),"")</f>
        <v/>
      </c>
      <c r="HW101" s="941"/>
      <c r="HX101" s="959"/>
      <c r="HZ101" s="958"/>
      <c r="IA101" s="941"/>
      <c r="IB101" s="941" t="str">
        <f t="shared" si="67"/>
        <v/>
      </c>
      <c r="IC101" s="941" t="str">
        <f xml:space="preserve"> IF(SUM(IC50)&gt;0,  IF(IN6="R",SUM($C50)^2*SUM(ID50)/SUM(IC50),SUM($C50)^2*SUM(ID50)*(1-SUM(ID50))/(SUM(IC50)-1)),"")</f>
        <v/>
      </c>
      <c r="ID101" s="941"/>
      <c r="IE101" s="941"/>
      <c r="IF101" s="941" t="str">
        <f t="shared" si="91"/>
        <v/>
      </c>
      <c r="IG101" s="941" t="str">
        <f xml:space="preserve"> IF(SUM(IG50)&gt;0,  IF(IN6="R",SUM($C50)^2*SUM(IH50)/SUM(IG50),SUM($C50)^2*SUM(IH50)*(1-SUM(IH50))/(SUM(IG50)-1)),"")</f>
        <v/>
      </c>
      <c r="IH101" s="941"/>
      <c r="II101" s="959"/>
    </row>
    <row r="102" spans="3:243" hidden="1" x14ac:dyDescent="0.2">
      <c r="C102" s="958"/>
      <c r="D102" s="941"/>
      <c r="E102" s="941" t="str">
        <f t="shared" si="47"/>
        <v/>
      </c>
      <c r="F102" s="941" t="str">
        <f xml:space="preserve"> IF(SUM(F51)&gt;0,  IF(Q6="R",SUM($C51)^2*SUM(G51)/SUM(F51),SUM($C51)^2*SUM(G51)*(1-SUM(G51))/(SUM(F51)-1)),"")</f>
        <v/>
      </c>
      <c r="G102" s="941"/>
      <c r="H102" s="941"/>
      <c r="I102" s="941" t="str">
        <f t="shared" si="68"/>
        <v/>
      </c>
      <c r="J102" s="941" t="str">
        <f xml:space="preserve"> IF(SUM(J51)&gt;0,  IF(Q6="R",SUM($C51)^2*SUM(K51)/SUM(J51),SUM($C51)^2*SUM(K51)*(1-SUM(K51))/(SUM(J51)-1)),"")</f>
        <v/>
      </c>
      <c r="K102" s="941"/>
      <c r="L102" s="959"/>
      <c r="M102" t="str">
        <f t="shared" si="69"/>
        <v/>
      </c>
      <c r="N102" s="958"/>
      <c r="O102" s="941"/>
      <c r="P102" s="941" t="str">
        <f t="shared" si="48"/>
        <v/>
      </c>
      <c r="Q102" s="941" t="str">
        <f xml:space="preserve"> IF(SUM(Q51)&gt;0,  IF(AB6="R",SUM($C51)^2*SUM(R51)/SUM(Q51),SUM($C51)^2*SUM(R51)*(1-SUM(R51))/(SUM(Q51)-1)),"")</f>
        <v/>
      </c>
      <c r="R102" s="941"/>
      <c r="S102" s="941"/>
      <c r="T102" s="941" t="str">
        <f t="shared" si="70"/>
        <v/>
      </c>
      <c r="U102" s="941" t="str">
        <f xml:space="preserve"> IF(SUM(U51)&gt;0,  IF(AB6="R",SUM($C51)^2*SUM(V51)/SUM(U51),SUM($C51)^2*SUM(V51)*(1-SUM(V51))/(SUM(U51)-1)),"")</f>
        <v/>
      </c>
      <c r="V102" s="941"/>
      <c r="W102" s="959"/>
      <c r="Y102" s="958"/>
      <c r="Z102" s="941"/>
      <c r="AA102" s="941" t="str">
        <f t="shared" si="49"/>
        <v/>
      </c>
      <c r="AB102" s="941" t="str">
        <f xml:space="preserve"> IF(SUM(AB51)&gt;0,  IF(AM6="R",SUM($C51)^2*SUM(AC51)/SUM(AB51),SUM($C51)^2*SUM(AC51)*(1-SUM(AC51))/(SUM(AB51)-1)),"")</f>
        <v/>
      </c>
      <c r="AC102" s="941"/>
      <c r="AD102" s="941"/>
      <c r="AE102" s="941" t="str">
        <f t="shared" si="71"/>
        <v/>
      </c>
      <c r="AF102" s="941" t="str">
        <f xml:space="preserve"> IF(SUM(AF51)&gt;0,  IF(AM6="R",SUM($C51)^2*SUM(AG51)/SUM(AF51),SUM($C51)^2*SUM(AG51)*(1-SUM(AG51))/(SUM(AF51)-1)),"")</f>
        <v/>
      </c>
      <c r="AG102" s="941"/>
      <c r="AH102" s="959"/>
      <c r="AJ102" s="958"/>
      <c r="AK102" s="941"/>
      <c r="AL102" s="941" t="str">
        <f t="shared" si="50"/>
        <v/>
      </c>
      <c r="AM102" s="941" t="str">
        <f xml:space="preserve"> IF(SUM(AM51)&gt;0,  IF(AX6="R",SUM($C51)^2*SUM(AN51)/SUM(AM51),SUM($C51)^2*SUM(AN51)*(1-SUM(AN51))/(SUM(AM51)-1)),"")</f>
        <v/>
      </c>
      <c r="AN102" s="941"/>
      <c r="AO102" s="941"/>
      <c r="AP102" s="941" t="str">
        <f t="shared" si="72"/>
        <v/>
      </c>
      <c r="AQ102" s="941" t="str">
        <f xml:space="preserve"> IF(SUM(AQ51)&gt;0,  IF(AX6="R",SUM($C51)^2*SUM(AR51)/SUM(AQ51),SUM($C51)^2*SUM(AR51)*(1-SUM(AR51))/(SUM(AQ51)-1)),"")</f>
        <v/>
      </c>
      <c r="AR102" s="941"/>
      <c r="AS102" s="959"/>
      <c r="AU102" s="958"/>
      <c r="AV102" s="941"/>
      <c r="AW102" s="941" t="str">
        <f t="shared" si="51"/>
        <v/>
      </c>
      <c r="AX102" s="941" t="str">
        <f xml:space="preserve"> IF(SUM(AX51)&gt;0,  IF(BI6="R",SUM($C51)^2*SUM(AY51)/SUM(AX51),SUM($C51)^2*SUM(AY51)*(1-SUM(AY51))/(SUM(AX51)-1)),"")</f>
        <v/>
      </c>
      <c r="AY102" s="941"/>
      <c r="AZ102" s="941"/>
      <c r="BA102" s="941" t="str">
        <f t="shared" si="73"/>
        <v/>
      </c>
      <c r="BB102" s="941" t="str">
        <f xml:space="preserve"> IF(SUM(BB51)&gt;0,  IF(BI6="R",SUM($C51)^2*SUM(BC51)/SUM(BB51),SUM($C51)^2*SUM(BC51)*(1-SUM(BC51))/(SUM(BB51)-1)),"")</f>
        <v/>
      </c>
      <c r="BC102" s="941"/>
      <c r="BD102" s="959"/>
      <c r="BF102" s="958"/>
      <c r="BG102" s="941"/>
      <c r="BH102" s="941" t="str">
        <f t="shared" si="52"/>
        <v/>
      </c>
      <c r="BI102" s="941" t="str">
        <f xml:space="preserve"> IF(SUM(BI51)&gt;0,  IF(BT6="R",SUM($C51)^2*SUM(BJ51)/SUM(BI51),SUM($C51)^2*SUM(BJ51)*(1-SUM(BJ51))/(SUM(BI51)-1)),"")</f>
        <v/>
      </c>
      <c r="BJ102" s="941"/>
      <c r="BK102" s="941"/>
      <c r="BL102" s="941" t="str">
        <f t="shared" si="74"/>
        <v/>
      </c>
      <c r="BM102" s="941" t="str">
        <f xml:space="preserve"> IF(SUM(BM51)&gt;0,  IF(BT6="R",SUM($C51)^2*SUM(BN51)/SUM(BM51),SUM($C51)^2*SUM(BN51)*(1-SUM(BN51))/(SUM(BM51)-1)),"")</f>
        <v/>
      </c>
      <c r="BN102" s="941"/>
      <c r="BO102" s="959"/>
      <c r="BQ102" s="958"/>
      <c r="BR102" s="941"/>
      <c r="BS102" s="941" t="str">
        <f t="shared" si="53"/>
        <v/>
      </c>
      <c r="BT102" s="941" t="str">
        <f xml:space="preserve"> IF(SUM(BT51)&gt;0,  IF(CE6="R",SUM($C51)^2*SUM(BU51)/SUM(BT51),SUM($C51)^2*SUM(BU51)*(1-SUM(BU51))/(SUM(BT51)-1)),"")</f>
        <v/>
      </c>
      <c r="BU102" s="941"/>
      <c r="BV102" s="941"/>
      <c r="BW102" s="941" t="str">
        <f t="shared" si="75"/>
        <v/>
      </c>
      <c r="BX102" s="941" t="str">
        <f xml:space="preserve"> IF(SUM(BX51)&gt;0,  IF(CE6="R",SUM($C51)^2*SUM(BY51)/SUM(BX51),SUM($C51)^2*SUM(BY51)*(1-SUM(BY51))/(SUM(BX51)-1)),"")</f>
        <v/>
      </c>
      <c r="BY102" s="941"/>
      <c r="BZ102" s="959"/>
      <c r="CB102" s="958"/>
      <c r="CC102" s="941"/>
      <c r="CD102" s="941" t="str">
        <f t="shared" si="54"/>
        <v/>
      </c>
      <c r="CE102" s="941" t="str">
        <f xml:space="preserve"> IF(SUM(CE51)&gt;0,  IF(CP6="R",SUM($C51)^2*SUM(CF51)/SUM(CE51),SUM($C51)^2*SUM(CF51)*(1-SUM(CF51))/(SUM(CE51)-1)),"")</f>
        <v/>
      </c>
      <c r="CF102" s="941"/>
      <c r="CG102" s="941"/>
      <c r="CH102" s="941" t="str">
        <f t="shared" si="76"/>
        <v/>
      </c>
      <c r="CI102" s="941" t="str">
        <f xml:space="preserve"> IF(SUM(CI51)&gt;0,  IF(CP6="R",SUM($C51)^2*SUM(CJ51)/SUM(CI51),SUM($C51)^2*SUM(CJ51)*(1-SUM(CJ51))/(SUM(CI51)-1)),"")</f>
        <v/>
      </c>
      <c r="CJ102" s="941"/>
      <c r="CK102" s="959"/>
      <c r="CM102" s="958"/>
      <c r="CN102" s="941"/>
      <c r="CO102" s="941" t="str">
        <f t="shared" si="55"/>
        <v/>
      </c>
      <c r="CP102" s="941" t="str">
        <f xml:space="preserve"> IF(SUM(CP51)&gt;0,  IF(DA6="R",SUM($C51)^2*SUM(CQ51)/SUM(CP51),SUM($C51)^2*SUM(CQ51)*(1-SUM(CQ51))/(SUM(CP51)-1)),"")</f>
        <v/>
      </c>
      <c r="CQ102" s="941"/>
      <c r="CR102" s="941"/>
      <c r="CS102" s="941" t="str">
        <f t="shared" si="77"/>
        <v/>
      </c>
      <c r="CT102" s="941" t="str">
        <f xml:space="preserve"> IF(SUM(CT51)&gt;0,  IF(DA6="R",SUM($C51)^2*SUM(CU51)/SUM(CT51),SUM($C51)^2*SUM(CU51)*(1-SUM(CU51))/(SUM(CT51)-1)),"")</f>
        <v/>
      </c>
      <c r="CU102" s="941"/>
      <c r="CV102" s="959"/>
      <c r="CW102" t="str">
        <f t="shared" si="78"/>
        <v/>
      </c>
      <c r="CX102" s="958"/>
      <c r="CY102" s="941"/>
      <c r="CZ102" s="941" t="str">
        <f t="shared" si="56"/>
        <v/>
      </c>
      <c r="DA102" s="941" t="str">
        <f xml:space="preserve"> IF(SUM(DA51)&gt;0,  IF(DL6="R",SUM($C51)^2*SUM(DB51)/SUM(DA51),SUM($C51)^2*SUM(DB51)*(1-SUM(DB51))/(SUM(DA51)-1)),"")</f>
        <v/>
      </c>
      <c r="DB102" s="941"/>
      <c r="DC102" s="941"/>
      <c r="DD102" s="941" t="str">
        <f t="shared" si="79"/>
        <v/>
      </c>
      <c r="DE102" s="941" t="str">
        <f xml:space="preserve"> IF(SUM(DE51)&gt;0,  IF(DL6="R",SUM($C51)^2*SUM(DF51)/SUM(DE51),SUM($C51)^2*SUM(DF51)*(1-SUM(DF51))/(SUM(DE51)-1)),"")</f>
        <v/>
      </c>
      <c r="DF102" s="941"/>
      <c r="DG102" s="959"/>
      <c r="DI102" s="958"/>
      <c r="DJ102" s="941"/>
      <c r="DK102" s="941" t="str">
        <f t="shared" si="57"/>
        <v/>
      </c>
      <c r="DL102" s="941" t="str">
        <f xml:space="preserve"> IF(SUM(DL51)&gt;0,  IF(DW6="R",SUM($C51)^2*SUM(DM51)/SUM(DL51),SUM($C51)^2*SUM(DM51)*(1-SUM(DM51))/(SUM(DL51)-1)),"")</f>
        <v/>
      </c>
      <c r="DM102" s="941"/>
      <c r="DN102" s="941"/>
      <c r="DO102" s="941" t="str">
        <f t="shared" si="80"/>
        <v/>
      </c>
      <c r="DP102" s="941" t="str">
        <f xml:space="preserve"> IF(SUM(DP51)&gt;0,  IF(DW6="R",SUM($C51)^2*SUM(DQ51)/SUM(DP51),SUM($C51)^2*SUM(DQ51)*(1-SUM(DQ51))/(SUM(DP51)-1)),"")</f>
        <v/>
      </c>
      <c r="DQ102" s="941"/>
      <c r="DR102" s="959"/>
      <c r="DT102" s="958"/>
      <c r="DU102" s="941"/>
      <c r="DV102" s="941" t="str">
        <f t="shared" si="58"/>
        <v/>
      </c>
      <c r="DW102" s="941" t="str">
        <f xml:space="preserve"> IF(SUM(DW51)&gt;0,  IF(EH6="R",SUM($C51)^2*SUM(DX51)/SUM(DW51),SUM($C51)^2*SUM(DX51)*(1-SUM(DX51))/(SUM(DW51)-1)),"")</f>
        <v/>
      </c>
      <c r="DX102" s="941"/>
      <c r="DY102" s="941"/>
      <c r="DZ102" s="941" t="str">
        <f t="shared" si="81"/>
        <v/>
      </c>
      <c r="EA102" s="941" t="str">
        <f xml:space="preserve"> IF(SUM(EA51)&gt;0,  IF(EH6="R",SUM($C51)^2*SUM(EB51)/SUM(EA51),SUM($C51)^2*SUM(EB51)*(1-SUM(EB51))/(SUM(EA51)-1)),"")</f>
        <v/>
      </c>
      <c r="EB102" s="941"/>
      <c r="EC102" s="959"/>
      <c r="EE102" s="958"/>
      <c r="EF102" s="941"/>
      <c r="EG102" s="941" t="str">
        <f t="shared" si="59"/>
        <v/>
      </c>
      <c r="EH102" s="941" t="str">
        <f xml:space="preserve"> IF(SUM(EH51)&gt;0,  IF(ES6="R",SUM($C51)^2*SUM(EI51)/SUM(EH51),SUM($C51)^2*SUM(EI51)*(1-SUM(EI51))/(SUM(EH51)-1)),"")</f>
        <v/>
      </c>
      <c r="EI102" s="941"/>
      <c r="EJ102" s="941"/>
      <c r="EK102" s="941" t="str">
        <f t="shared" si="82"/>
        <v/>
      </c>
      <c r="EL102" s="941" t="str">
        <f xml:space="preserve"> IF(SUM(EL51)&gt;0,  IF(ES6="R",SUM($C51)^2*SUM(EM51)/SUM(EL51),SUM($C51)^2*SUM(EM51)*(1-SUM(EM51))/(SUM(EL51)-1)),"")</f>
        <v/>
      </c>
      <c r="EM102" s="941"/>
      <c r="EN102" s="959"/>
      <c r="EP102" s="958"/>
      <c r="EQ102" s="941"/>
      <c r="ER102" s="941" t="str">
        <f t="shared" si="60"/>
        <v/>
      </c>
      <c r="ES102" s="941" t="str">
        <f xml:space="preserve"> IF(SUM(ES51)&gt;0,  IF(FD6="R",SUM($C51)^2*SUM(ET51)/SUM(ES51),SUM($C51)^2*SUM(ET51)*(1-SUM(ET51))/(SUM(ES51)-1)),"")</f>
        <v/>
      </c>
      <c r="ET102" s="941"/>
      <c r="EU102" s="941"/>
      <c r="EV102" s="941" t="str">
        <f t="shared" si="83"/>
        <v/>
      </c>
      <c r="EW102" s="941" t="str">
        <f xml:space="preserve"> IF(SUM(EW51)&gt;0,  IF(FD6="R",SUM($C51)^2*SUM(EX51)/SUM(EW51),SUM($C51)^2*SUM(EX51)*(1-SUM(EX51))/(SUM(EW51)-1)),"")</f>
        <v/>
      </c>
      <c r="EX102" s="941"/>
      <c r="EY102" s="959"/>
      <c r="FA102" s="958"/>
      <c r="FB102" s="941"/>
      <c r="FC102" s="941" t="str">
        <f t="shared" si="61"/>
        <v/>
      </c>
      <c r="FD102" s="941" t="str">
        <f xml:space="preserve"> IF(SUM(FD51)&gt;0,  IF(FO6="R",SUM($C51)^2*SUM(FE51)/SUM(FD51),SUM($C51)^2*SUM(FE51)*(1-SUM(FE51))/(SUM(FD51)-1)),"")</f>
        <v/>
      </c>
      <c r="FE102" s="941"/>
      <c r="FF102" s="941"/>
      <c r="FG102" s="941" t="str">
        <f t="shared" si="84"/>
        <v/>
      </c>
      <c r="FH102" s="941" t="str">
        <f xml:space="preserve"> IF(SUM(FH51)&gt;0,  IF(FO6="R",SUM($C51)^2*SUM(FI51)/SUM(FH51),SUM($C51)^2*SUM(FI51)*(1-SUM(FI51))/(SUM(FH51)-1)),"")</f>
        <v/>
      </c>
      <c r="FI102" s="941"/>
      <c r="FJ102" s="959"/>
      <c r="FL102" s="958"/>
      <c r="FM102" s="941"/>
      <c r="FN102" s="941" t="str">
        <f t="shared" si="62"/>
        <v/>
      </c>
      <c r="FO102" s="941" t="str">
        <f xml:space="preserve"> IF(SUM(FO51)&gt;0,  IF(FZ6="R",SUM($C51)^2*SUM(FP51)/SUM(FO51),SUM($C51)^2*SUM(FP51)*(1-SUM(FP51))/(SUM(FO51)-1)),"")</f>
        <v/>
      </c>
      <c r="FP102" s="941"/>
      <c r="FQ102" s="941"/>
      <c r="FR102" s="941" t="str">
        <f t="shared" si="85"/>
        <v/>
      </c>
      <c r="FS102" s="941" t="str">
        <f xml:space="preserve"> IF(SUM(FS51)&gt;0,  IF(FZ6="R",SUM($C51)^2*SUM(FT51)/SUM(FS51),SUM($C51)^2*SUM(FT51)*(1-SUM(FT51))/(SUM(FS51)-1)),"")</f>
        <v/>
      </c>
      <c r="FT102" s="941"/>
      <c r="FU102" s="959"/>
      <c r="FW102" s="958"/>
      <c r="FX102" s="941"/>
      <c r="FY102" s="941" t="str">
        <f t="shared" si="63"/>
        <v/>
      </c>
      <c r="FZ102" s="941" t="str">
        <f xml:space="preserve"> IF(SUM(FZ51)&gt;0,  IF(GK6="R",SUM($C51)^2*SUM(GA51)/SUM(FZ51),SUM($C51)^2*SUM(GA51)*(1-SUM(GA51))/(SUM(FZ51)-1)),"")</f>
        <v/>
      </c>
      <c r="GA102" s="941"/>
      <c r="GB102" s="941"/>
      <c r="GC102" s="941" t="str">
        <f t="shared" si="86"/>
        <v/>
      </c>
      <c r="GD102" s="941" t="str">
        <f xml:space="preserve"> IF(SUM(GD51)&gt;0,  IF(GK6="R",SUM($C51)^2*SUM(GE51)/SUM(GD51),SUM($C51)^2*SUM(GE51)*(1-SUM(GE51))/(SUM(GD51)-1)),"")</f>
        <v/>
      </c>
      <c r="GE102" s="941"/>
      <c r="GF102" s="959"/>
      <c r="GH102" s="958"/>
      <c r="GI102" s="941"/>
      <c r="GJ102" s="941" t="str">
        <f t="shared" si="46"/>
        <v/>
      </c>
      <c r="GK102" s="941" t="str">
        <f xml:space="preserve"> IF(SUM(GK51)&gt;0,  IF(GV6="R",SUM($C51)^2*SUM(GL51)/SUM(GK51),SUM($C51)^2*SUM(GL51)*(1-SUM(GL51))/(SUM(GK51)-1)),"")</f>
        <v/>
      </c>
      <c r="GL102" s="941"/>
      <c r="GM102" s="941"/>
      <c r="GN102" s="941" t="str">
        <f t="shared" si="87"/>
        <v/>
      </c>
      <c r="GO102" s="941" t="str">
        <f xml:space="preserve"> IF(SUM(GO51)&gt;0,  IF(GV6="R",SUM($C51)^2*SUM(GP51)/SUM(GO51),SUM($C51)^2*SUM(GP51)*(1-SUM(GP51))/(SUM(GO51)-1)),"")</f>
        <v/>
      </c>
      <c r="GP102" s="941"/>
      <c r="GQ102" s="959"/>
      <c r="GS102" s="958"/>
      <c r="GT102" s="941"/>
      <c r="GU102" s="941" t="str">
        <f t="shared" si="64"/>
        <v/>
      </c>
      <c r="GV102" s="941" t="str">
        <f xml:space="preserve"> IF(SUM(GV51)&gt;0,  IF(HG6="R",SUM($C51)^2*SUM(GW51)/SUM(GV51),SUM($C51)^2*SUM(GW51)*(1-SUM(GW51))/(SUM(GV51)-1)),"")</f>
        <v/>
      </c>
      <c r="GW102" s="941"/>
      <c r="GX102" s="941"/>
      <c r="GY102" s="941" t="str">
        <f t="shared" si="88"/>
        <v/>
      </c>
      <c r="GZ102" s="941" t="str">
        <f xml:space="preserve"> IF(SUM(GZ51)&gt;0,  IF(HG6="R",SUM($C51)^2*SUM(HA51)/SUM(GZ51),SUM($C51)^2*SUM(HA51)*(1-SUM(HA51))/(SUM(GZ51)-1)),"")</f>
        <v/>
      </c>
      <c r="HA102" s="941"/>
      <c r="HB102" s="959"/>
      <c r="HD102" s="958"/>
      <c r="HE102" s="941"/>
      <c r="HF102" s="941" t="str">
        <f t="shared" si="65"/>
        <v/>
      </c>
      <c r="HG102" s="941" t="str">
        <f xml:space="preserve"> IF(SUM(HG51)&gt;0,  IF(HR6="R",SUM($C51)^2*SUM(HH51)/SUM(HG51),SUM($C51)^2*SUM(HH51)*(1-SUM(HH51))/(SUM(HG51)-1)),"")</f>
        <v/>
      </c>
      <c r="HH102" s="941"/>
      <c r="HI102" s="941"/>
      <c r="HJ102" s="941" t="str">
        <f t="shared" si="89"/>
        <v/>
      </c>
      <c r="HK102" s="941" t="str">
        <f xml:space="preserve"> IF(SUM(HK51)&gt;0,  IF(HR6="R",SUM($C51)^2*SUM(HL51)/SUM(HK51),SUM($C51)^2*SUM(HL51)*(1-SUM(HL51))/(SUM(HK51)-1)),"")</f>
        <v/>
      </c>
      <c r="HL102" s="941"/>
      <c r="HM102" s="959"/>
      <c r="HO102" s="958"/>
      <c r="HP102" s="941"/>
      <c r="HQ102" s="941" t="str">
        <f t="shared" si="66"/>
        <v/>
      </c>
      <c r="HR102" s="941" t="str">
        <f xml:space="preserve"> IF(SUM(HR51)&gt;0,  IF(IC6="R",SUM($C51)^2*SUM(HS51)/SUM(HR51),SUM($C51)^2*SUM(HS51)*(1-SUM(HS51))/(SUM(HR51)-1)),"")</f>
        <v/>
      </c>
      <c r="HS102" s="941"/>
      <c r="HT102" s="941"/>
      <c r="HU102" s="941" t="str">
        <f t="shared" si="90"/>
        <v/>
      </c>
      <c r="HV102" s="941" t="str">
        <f xml:space="preserve"> IF(SUM(HV51)&gt;0,  IF(IC6="R",SUM($C51)^2*SUM(HW51)/SUM(HV51),SUM($C51)^2*SUM(HW51)*(1-SUM(HW51))/(SUM(HV51)-1)),"")</f>
        <v/>
      </c>
      <c r="HW102" s="941"/>
      <c r="HX102" s="959"/>
      <c r="HZ102" s="958"/>
      <c r="IA102" s="941"/>
      <c r="IB102" s="941" t="str">
        <f t="shared" si="67"/>
        <v/>
      </c>
      <c r="IC102" s="941" t="str">
        <f xml:space="preserve"> IF(SUM(IC51)&gt;0,  IF(IN6="R",SUM($C51)^2*SUM(ID51)/SUM(IC51),SUM($C51)^2*SUM(ID51)*(1-SUM(ID51))/(SUM(IC51)-1)),"")</f>
        <v/>
      </c>
      <c r="ID102" s="941"/>
      <c r="IE102" s="941"/>
      <c r="IF102" s="941" t="str">
        <f t="shared" si="91"/>
        <v/>
      </c>
      <c r="IG102" s="941" t="str">
        <f xml:space="preserve"> IF(SUM(IG51)&gt;0,  IF(IN6="R",SUM($C51)^2*SUM(IH51)/SUM(IG51),SUM($C51)^2*SUM(IH51)*(1-SUM(IH51))/(SUM(IG51)-1)),"")</f>
        <v/>
      </c>
      <c r="IH102" s="941"/>
      <c r="II102" s="959"/>
    </row>
    <row r="103" spans="3:243" hidden="1" x14ac:dyDescent="0.2">
      <c r="C103" s="958"/>
      <c r="D103" s="941"/>
      <c r="E103" s="941" t="str">
        <f t="shared" si="47"/>
        <v/>
      </c>
      <c r="F103" s="941" t="str">
        <f xml:space="preserve"> IF(SUM(F52)&gt;0,  IF(Q6="R",SUM($C52)^2*SUM(G52)/SUM(F52),SUM($C52)^2*SUM(G52)*(1-SUM(G52))/(SUM(F52)-1)),"")</f>
        <v/>
      </c>
      <c r="G103" s="941"/>
      <c r="H103" s="941"/>
      <c r="I103" s="941" t="str">
        <f t="shared" si="68"/>
        <v/>
      </c>
      <c r="J103" s="941" t="str">
        <f xml:space="preserve"> IF(SUM(J52)&gt;0,  IF(Q6="R",SUM($C52)^2*SUM(K52)/SUM(J52),SUM($C52)^2*SUM(K52)*(1-SUM(K52))/(SUM(J52)-1)),"")</f>
        <v/>
      </c>
      <c r="K103" s="941"/>
      <c r="L103" s="959"/>
      <c r="M103" t="str">
        <f t="shared" si="69"/>
        <v/>
      </c>
      <c r="N103" s="958"/>
      <c r="O103" s="941"/>
      <c r="P103" s="941" t="str">
        <f t="shared" si="48"/>
        <v/>
      </c>
      <c r="Q103" s="941" t="str">
        <f xml:space="preserve"> IF(SUM(Q52)&gt;0,  IF(AB6="R",SUM($C52)^2*SUM(R52)/SUM(Q52),SUM($C52)^2*SUM(R52)*(1-SUM(R52))/(SUM(Q52)-1)),"")</f>
        <v/>
      </c>
      <c r="R103" s="941"/>
      <c r="S103" s="941"/>
      <c r="T103" s="941" t="str">
        <f t="shared" si="70"/>
        <v/>
      </c>
      <c r="U103" s="941" t="str">
        <f xml:space="preserve"> IF(SUM(U52)&gt;0,  IF(AB6="R",SUM($C52)^2*SUM(V52)/SUM(U52),SUM($C52)^2*SUM(V52)*(1-SUM(V52))/(SUM(U52)-1)),"")</f>
        <v/>
      </c>
      <c r="V103" s="941"/>
      <c r="W103" s="959"/>
      <c r="Y103" s="958"/>
      <c r="Z103" s="941"/>
      <c r="AA103" s="941" t="str">
        <f t="shared" si="49"/>
        <v/>
      </c>
      <c r="AB103" s="941" t="str">
        <f xml:space="preserve"> IF(SUM(AB52)&gt;0,  IF(AM6="R",SUM($C52)^2*SUM(AC52)/SUM(AB52),SUM($C52)^2*SUM(AC52)*(1-SUM(AC52))/(SUM(AB52)-1)),"")</f>
        <v/>
      </c>
      <c r="AC103" s="941"/>
      <c r="AD103" s="941"/>
      <c r="AE103" s="941" t="str">
        <f t="shared" si="71"/>
        <v/>
      </c>
      <c r="AF103" s="941" t="str">
        <f xml:space="preserve"> IF(SUM(AF52)&gt;0,  IF(AM6="R",SUM($C52)^2*SUM(AG52)/SUM(AF52),SUM($C52)^2*SUM(AG52)*(1-SUM(AG52))/(SUM(AF52)-1)),"")</f>
        <v/>
      </c>
      <c r="AG103" s="941"/>
      <c r="AH103" s="959"/>
      <c r="AJ103" s="958"/>
      <c r="AK103" s="941"/>
      <c r="AL103" s="941" t="str">
        <f t="shared" si="50"/>
        <v/>
      </c>
      <c r="AM103" s="941" t="str">
        <f xml:space="preserve"> IF(SUM(AM52)&gt;0,  IF(AX6="R",SUM($C52)^2*SUM(AN52)/SUM(AM52),SUM($C52)^2*SUM(AN52)*(1-SUM(AN52))/(SUM(AM52)-1)),"")</f>
        <v/>
      </c>
      <c r="AN103" s="941"/>
      <c r="AO103" s="941"/>
      <c r="AP103" s="941" t="str">
        <f t="shared" si="72"/>
        <v/>
      </c>
      <c r="AQ103" s="941" t="str">
        <f xml:space="preserve"> IF(SUM(AQ52)&gt;0,  IF(AX6="R",SUM($C52)^2*SUM(AR52)/SUM(AQ52),SUM($C52)^2*SUM(AR52)*(1-SUM(AR52))/(SUM(AQ52)-1)),"")</f>
        <v/>
      </c>
      <c r="AR103" s="941"/>
      <c r="AS103" s="959"/>
      <c r="AU103" s="958"/>
      <c r="AV103" s="941"/>
      <c r="AW103" s="941" t="str">
        <f t="shared" si="51"/>
        <v/>
      </c>
      <c r="AX103" s="941" t="str">
        <f xml:space="preserve"> IF(SUM(AX52)&gt;0,  IF(BI6="R",SUM($C52)^2*SUM(AY52)/SUM(AX52),SUM($C52)^2*SUM(AY52)*(1-SUM(AY52))/(SUM(AX52)-1)),"")</f>
        <v/>
      </c>
      <c r="AY103" s="941"/>
      <c r="AZ103" s="941"/>
      <c r="BA103" s="941" t="str">
        <f t="shared" si="73"/>
        <v/>
      </c>
      <c r="BB103" s="941" t="str">
        <f xml:space="preserve"> IF(SUM(BB52)&gt;0,  IF(BI6="R",SUM($C52)^2*SUM(BC52)/SUM(BB52),SUM($C52)^2*SUM(BC52)*(1-SUM(BC52))/(SUM(BB52)-1)),"")</f>
        <v/>
      </c>
      <c r="BC103" s="941"/>
      <c r="BD103" s="959"/>
      <c r="BF103" s="958"/>
      <c r="BG103" s="941"/>
      <c r="BH103" s="941" t="str">
        <f t="shared" si="52"/>
        <v/>
      </c>
      <c r="BI103" s="941" t="str">
        <f xml:space="preserve"> IF(SUM(BI52)&gt;0,  IF(BT6="R",SUM($C52)^2*SUM(BJ52)/SUM(BI52),SUM($C52)^2*SUM(BJ52)*(1-SUM(BJ52))/(SUM(BI52)-1)),"")</f>
        <v/>
      </c>
      <c r="BJ103" s="941"/>
      <c r="BK103" s="941"/>
      <c r="BL103" s="941" t="str">
        <f t="shared" si="74"/>
        <v/>
      </c>
      <c r="BM103" s="941" t="str">
        <f xml:space="preserve"> IF(SUM(BM52)&gt;0,  IF(BT6="R",SUM($C52)^2*SUM(BN52)/SUM(BM52),SUM($C52)^2*SUM(BN52)*(1-SUM(BN52))/(SUM(BM52)-1)),"")</f>
        <v/>
      </c>
      <c r="BN103" s="941"/>
      <c r="BO103" s="959"/>
      <c r="BQ103" s="958"/>
      <c r="BR103" s="941"/>
      <c r="BS103" s="941" t="str">
        <f t="shared" si="53"/>
        <v/>
      </c>
      <c r="BT103" s="941" t="str">
        <f xml:space="preserve"> IF(SUM(BT52)&gt;0,  IF(CE6="R",SUM($C52)^2*SUM(BU52)/SUM(BT52),SUM($C52)^2*SUM(BU52)*(1-SUM(BU52))/(SUM(BT52)-1)),"")</f>
        <v/>
      </c>
      <c r="BU103" s="941"/>
      <c r="BV103" s="941"/>
      <c r="BW103" s="941" t="str">
        <f t="shared" si="75"/>
        <v/>
      </c>
      <c r="BX103" s="941" t="str">
        <f xml:space="preserve"> IF(SUM(BX52)&gt;0,  IF(CE6="R",SUM($C52)^2*SUM(BY52)/SUM(BX52),SUM($C52)^2*SUM(BY52)*(1-SUM(BY52))/(SUM(BX52)-1)),"")</f>
        <v/>
      </c>
      <c r="BY103" s="941"/>
      <c r="BZ103" s="959"/>
      <c r="CB103" s="958"/>
      <c r="CC103" s="941"/>
      <c r="CD103" s="941" t="str">
        <f t="shared" si="54"/>
        <v/>
      </c>
      <c r="CE103" s="941" t="str">
        <f xml:space="preserve"> IF(SUM(CE52)&gt;0,  IF(CP6="R",SUM($C52)^2*SUM(CF52)/SUM(CE52),SUM($C52)^2*SUM(CF52)*(1-SUM(CF52))/(SUM(CE52)-1)),"")</f>
        <v/>
      </c>
      <c r="CF103" s="941"/>
      <c r="CG103" s="941"/>
      <c r="CH103" s="941" t="str">
        <f t="shared" si="76"/>
        <v/>
      </c>
      <c r="CI103" s="941" t="str">
        <f xml:space="preserve"> IF(SUM(CI52)&gt;0,  IF(CP6="R",SUM($C52)^2*SUM(CJ52)/SUM(CI52),SUM($C52)^2*SUM(CJ52)*(1-SUM(CJ52))/(SUM(CI52)-1)),"")</f>
        <v/>
      </c>
      <c r="CJ103" s="941"/>
      <c r="CK103" s="959"/>
      <c r="CM103" s="958"/>
      <c r="CN103" s="941"/>
      <c r="CO103" s="941" t="str">
        <f t="shared" si="55"/>
        <v/>
      </c>
      <c r="CP103" s="941" t="str">
        <f xml:space="preserve"> IF(SUM(CP52)&gt;0,  IF(DA6="R",SUM($C52)^2*SUM(CQ52)/SUM(CP52),SUM($C52)^2*SUM(CQ52)*(1-SUM(CQ52))/(SUM(CP52)-1)),"")</f>
        <v/>
      </c>
      <c r="CQ103" s="941"/>
      <c r="CR103" s="941"/>
      <c r="CS103" s="941" t="str">
        <f t="shared" si="77"/>
        <v/>
      </c>
      <c r="CT103" s="941" t="str">
        <f xml:space="preserve"> IF(SUM(CT52)&gt;0,  IF(DA6="R",SUM($C52)^2*SUM(CU52)/SUM(CT52),SUM($C52)^2*SUM(CU52)*(1-SUM(CU52))/(SUM(CT52)-1)),"")</f>
        <v/>
      </c>
      <c r="CU103" s="941"/>
      <c r="CV103" s="959"/>
      <c r="CW103" t="str">
        <f t="shared" si="78"/>
        <v/>
      </c>
      <c r="CX103" s="958"/>
      <c r="CY103" s="941"/>
      <c r="CZ103" s="941" t="str">
        <f t="shared" si="56"/>
        <v/>
      </c>
      <c r="DA103" s="941" t="str">
        <f xml:space="preserve"> IF(SUM(DA52)&gt;0,  IF(DL6="R",SUM($C52)^2*SUM(DB52)/SUM(DA52),SUM($C52)^2*SUM(DB52)*(1-SUM(DB52))/(SUM(DA52)-1)),"")</f>
        <v/>
      </c>
      <c r="DB103" s="941"/>
      <c r="DC103" s="941"/>
      <c r="DD103" s="941" t="str">
        <f t="shared" si="79"/>
        <v/>
      </c>
      <c r="DE103" s="941" t="str">
        <f xml:space="preserve"> IF(SUM(DE52)&gt;0,  IF(DL6="R",SUM($C52)^2*SUM(DF52)/SUM(DE52),SUM($C52)^2*SUM(DF52)*(1-SUM(DF52))/(SUM(DE52)-1)),"")</f>
        <v/>
      </c>
      <c r="DF103" s="941"/>
      <c r="DG103" s="959"/>
      <c r="DI103" s="958"/>
      <c r="DJ103" s="941"/>
      <c r="DK103" s="941" t="str">
        <f t="shared" si="57"/>
        <v/>
      </c>
      <c r="DL103" s="941" t="str">
        <f xml:space="preserve"> IF(SUM(DL52)&gt;0,  IF(DW6="R",SUM($C52)^2*SUM(DM52)/SUM(DL52),SUM($C52)^2*SUM(DM52)*(1-SUM(DM52))/(SUM(DL52)-1)),"")</f>
        <v/>
      </c>
      <c r="DM103" s="941"/>
      <c r="DN103" s="941"/>
      <c r="DO103" s="941" t="str">
        <f t="shared" si="80"/>
        <v/>
      </c>
      <c r="DP103" s="941" t="str">
        <f xml:space="preserve"> IF(SUM(DP52)&gt;0,  IF(DW6="R",SUM($C52)^2*SUM(DQ52)/SUM(DP52),SUM($C52)^2*SUM(DQ52)*(1-SUM(DQ52))/(SUM(DP52)-1)),"")</f>
        <v/>
      </c>
      <c r="DQ103" s="941"/>
      <c r="DR103" s="959"/>
      <c r="DT103" s="958"/>
      <c r="DU103" s="941"/>
      <c r="DV103" s="941" t="str">
        <f t="shared" si="58"/>
        <v/>
      </c>
      <c r="DW103" s="941" t="str">
        <f xml:space="preserve"> IF(SUM(DW52)&gt;0,  IF(EH6="R",SUM($C52)^2*SUM(DX52)/SUM(DW52),SUM($C52)^2*SUM(DX52)*(1-SUM(DX52))/(SUM(DW52)-1)),"")</f>
        <v/>
      </c>
      <c r="DX103" s="941"/>
      <c r="DY103" s="941"/>
      <c r="DZ103" s="941" t="str">
        <f t="shared" si="81"/>
        <v/>
      </c>
      <c r="EA103" s="941" t="str">
        <f xml:space="preserve"> IF(SUM(EA52)&gt;0,  IF(EH6="R",SUM($C52)^2*SUM(EB52)/SUM(EA52),SUM($C52)^2*SUM(EB52)*(1-SUM(EB52))/(SUM(EA52)-1)),"")</f>
        <v/>
      </c>
      <c r="EB103" s="941"/>
      <c r="EC103" s="959"/>
      <c r="EE103" s="958"/>
      <c r="EF103" s="941"/>
      <c r="EG103" s="941" t="str">
        <f t="shared" si="59"/>
        <v/>
      </c>
      <c r="EH103" s="941" t="str">
        <f xml:space="preserve"> IF(SUM(EH52)&gt;0,  IF(ES6="R",SUM($C52)^2*SUM(EI52)/SUM(EH52),SUM($C52)^2*SUM(EI52)*(1-SUM(EI52))/(SUM(EH52)-1)),"")</f>
        <v/>
      </c>
      <c r="EI103" s="941"/>
      <c r="EJ103" s="941"/>
      <c r="EK103" s="941" t="str">
        <f t="shared" si="82"/>
        <v/>
      </c>
      <c r="EL103" s="941" t="str">
        <f xml:space="preserve"> IF(SUM(EL52)&gt;0,  IF(ES6="R",SUM($C52)^2*SUM(EM52)/SUM(EL52),SUM($C52)^2*SUM(EM52)*(1-SUM(EM52))/(SUM(EL52)-1)),"")</f>
        <v/>
      </c>
      <c r="EM103" s="941"/>
      <c r="EN103" s="959"/>
      <c r="EP103" s="958"/>
      <c r="EQ103" s="941"/>
      <c r="ER103" s="941" t="str">
        <f t="shared" si="60"/>
        <v/>
      </c>
      <c r="ES103" s="941" t="str">
        <f xml:space="preserve"> IF(SUM(ES52)&gt;0,  IF(FD6="R",SUM($C52)^2*SUM(ET52)/SUM(ES52),SUM($C52)^2*SUM(ET52)*(1-SUM(ET52))/(SUM(ES52)-1)),"")</f>
        <v/>
      </c>
      <c r="ET103" s="941"/>
      <c r="EU103" s="941"/>
      <c r="EV103" s="941" t="str">
        <f t="shared" si="83"/>
        <v/>
      </c>
      <c r="EW103" s="941" t="str">
        <f xml:space="preserve"> IF(SUM(EW52)&gt;0,  IF(FD6="R",SUM($C52)^2*SUM(EX52)/SUM(EW52),SUM($C52)^2*SUM(EX52)*(1-SUM(EX52))/(SUM(EW52)-1)),"")</f>
        <v/>
      </c>
      <c r="EX103" s="941"/>
      <c r="EY103" s="959"/>
      <c r="FA103" s="958"/>
      <c r="FB103" s="941"/>
      <c r="FC103" s="941" t="str">
        <f t="shared" si="61"/>
        <v/>
      </c>
      <c r="FD103" s="941" t="str">
        <f xml:space="preserve"> IF(SUM(FD52)&gt;0,  IF(FO6="R",SUM($C52)^2*SUM(FE52)/SUM(FD52),SUM($C52)^2*SUM(FE52)*(1-SUM(FE52))/(SUM(FD52)-1)),"")</f>
        <v/>
      </c>
      <c r="FE103" s="941"/>
      <c r="FF103" s="941"/>
      <c r="FG103" s="941" t="str">
        <f t="shared" si="84"/>
        <v/>
      </c>
      <c r="FH103" s="941" t="str">
        <f xml:space="preserve"> IF(SUM(FH52)&gt;0,  IF(FO6="R",SUM($C52)^2*SUM(FI52)/SUM(FH52),SUM($C52)^2*SUM(FI52)*(1-SUM(FI52))/(SUM(FH52)-1)),"")</f>
        <v/>
      </c>
      <c r="FI103" s="941"/>
      <c r="FJ103" s="959"/>
      <c r="FL103" s="958"/>
      <c r="FM103" s="941"/>
      <c r="FN103" s="941" t="str">
        <f t="shared" si="62"/>
        <v/>
      </c>
      <c r="FO103" s="941" t="str">
        <f xml:space="preserve"> IF(SUM(FO52)&gt;0,  IF(FZ6="R",SUM($C52)^2*SUM(FP52)/SUM(FO52),SUM($C52)^2*SUM(FP52)*(1-SUM(FP52))/(SUM(FO52)-1)),"")</f>
        <v/>
      </c>
      <c r="FP103" s="941"/>
      <c r="FQ103" s="941"/>
      <c r="FR103" s="941" t="str">
        <f t="shared" si="85"/>
        <v/>
      </c>
      <c r="FS103" s="941" t="str">
        <f xml:space="preserve"> IF(SUM(FS52)&gt;0,  IF(FZ6="R",SUM($C52)^2*SUM(FT52)/SUM(FS52),SUM($C52)^2*SUM(FT52)*(1-SUM(FT52))/(SUM(FS52)-1)),"")</f>
        <v/>
      </c>
      <c r="FT103" s="941"/>
      <c r="FU103" s="959"/>
      <c r="FW103" s="958"/>
      <c r="FX103" s="941"/>
      <c r="FY103" s="941" t="str">
        <f t="shared" si="63"/>
        <v/>
      </c>
      <c r="FZ103" s="941" t="str">
        <f xml:space="preserve"> IF(SUM(FZ52)&gt;0,  IF(GK6="R",SUM($C52)^2*SUM(GA52)/SUM(FZ52),SUM($C52)^2*SUM(GA52)*(1-SUM(GA52))/(SUM(FZ52)-1)),"")</f>
        <v/>
      </c>
      <c r="GA103" s="941"/>
      <c r="GB103" s="941"/>
      <c r="GC103" s="941" t="str">
        <f t="shared" si="86"/>
        <v/>
      </c>
      <c r="GD103" s="941" t="str">
        <f xml:space="preserve"> IF(SUM(GD52)&gt;0,  IF(GK6="R",SUM($C52)^2*SUM(GE52)/SUM(GD52),SUM($C52)^2*SUM(GE52)*(1-SUM(GE52))/(SUM(GD52)-1)),"")</f>
        <v/>
      </c>
      <c r="GE103" s="941"/>
      <c r="GF103" s="959"/>
      <c r="GH103" s="958"/>
      <c r="GI103" s="941"/>
      <c r="GJ103" s="941" t="str">
        <f t="shared" si="46"/>
        <v/>
      </c>
      <c r="GK103" s="941" t="str">
        <f xml:space="preserve"> IF(SUM(GK52)&gt;0,  IF(GV6="R",SUM($C52)^2*SUM(GL52)/SUM(GK52),SUM($C52)^2*SUM(GL52)*(1-SUM(GL52))/(SUM(GK52)-1)),"")</f>
        <v/>
      </c>
      <c r="GL103" s="941"/>
      <c r="GM103" s="941"/>
      <c r="GN103" s="941" t="str">
        <f t="shared" si="87"/>
        <v/>
      </c>
      <c r="GO103" s="941" t="str">
        <f xml:space="preserve"> IF(SUM(GO52)&gt;0,  IF(GV6="R",SUM($C52)^2*SUM(GP52)/SUM(GO52),SUM($C52)^2*SUM(GP52)*(1-SUM(GP52))/(SUM(GO52)-1)),"")</f>
        <v/>
      </c>
      <c r="GP103" s="941"/>
      <c r="GQ103" s="959"/>
      <c r="GS103" s="958"/>
      <c r="GT103" s="941"/>
      <c r="GU103" s="941" t="str">
        <f t="shared" si="64"/>
        <v/>
      </c>
      <c r="GV103" s="941" t="str">
        <f xml:space="preserve"> IF(SUM(GV52)&gt;0,  IF(HG6="R",SUM($C52)^2*SUM(GW52)/SUM(GV52),SUM($C52)^2*SUM(GW52)*(1-SUM(GW52))/(SUM(GV52)-1)),"")</f>
        <v/>
      </c>
      <c r="GW103" s="941"/>
      <c r="GX103" s="941"/>
      <c r="GY103" s="941" t="str">
        <f t="shared" si="88"/>
        <v/>
      </c>
      <c r="GZ103" s="941" t="str">
        <f xml:space="preserve"> IF(SUM(GZ52)&gt;0,  IF(HG6="R",SUM($C52)^2*SUM(HA52)/SUM(GZ52),SUM($C52)^2*SUM(HA52)*(1-SUM(HA52))/(SUM(GZ52)-1)),"")</f>
        <v/>
      </c>
      <c r="HA103" s="941"/>
      <c r="HB103" s="959"/>
      <c r="HD103" s="958"/>
      <c r="HE103" s="941"/>
      <c r="HF103" s="941" t="str">
        <f t="shared" si="65"/>
        <v/>
      </c>
      <c r="HG103" s="941" t="str">
        <f xml:space="preserve"> IF(SUM(HG52)&gt;0,  IF(HR6="R",SUM($C52)^2*SUM(HH52)/SUM(HG52),SUM($C52)^2*SUM(HH52)*(1-SUM(HH52))/(SUM(HG52)-1)),"")</f>
        <v/>
      </c>
      <c r="HH103" s="941"/>
      <c r="HI103" s="941"/>
      <c r="HJ103" s="941" t="str">
        <f t="shared" si="89"/>
        <v/>
      </c>
      <c r="HK103" s="941" t="str">
        <f xml:space="preserve"> IF(SUM(HK52)&gt;0,  IF(HR6="R",SUM($C52)^2*SUM(HL52)/SUM(HK52),SUM($C52)^2*SUM(HL52)*(1-SUM(HL52))/(SUM(HK52)-1)),"")</f>
        <v/>
      </c>
      <c r="HL103" s="941"/>
      <c r="HM103" s="959"/>
      <c r="HO103" s="958"/>
      <c r="HP103" s="941"/>
      <c r="HQ103" s="941" t="str">
        <f t="shared" si="66"/>
        <v/>
      </c>
      <c r="HR103" s="941" t="str">
        <f xml:space="preserve"> IF(SUM(HR52)&gt;0,  IF(IC6="R",SUM($C52)^2*SUM(HS52)/SUM(HR52),SUM($C52)^2*SUM(HS52)*(1-SUM(HS52))/(SUM(HR52)-1)),"")</f>
        <v/>
      </c>
      <c r="HS103" s="941"/>
      <c r="HT103" s="941"/>
      <c r="HU103" s="941" t="str">
        <f t="shared" si="90"/>
        <v/>
      </c>
      <c r="HV103" s="941" t="str">
        <f xml:space="preserve"> IF(SUM(HV52)&gt;0,  IF(IC6="R",SUM($C52)^2*SUM(HW52)/SUM(HV52),SUM($C52)^2*SUM(HW52)*(1-SUM(HW52))/(SUM(HV52)-1)),"")</f>
        <v/>
      </c>
      <c r="HW103" s="941"/>
      <c r="HX103" s="959"/>
      <c r="HZ103" s="958"/>
      <c r="IA103" s="941"/>
      <c r="IB103" s="941" t="str">
        <f t="shared" si="67"/>
        <v/>
      </c>
      <c r="IC103" s="941" t="str">
        <f xml:space="preserve"> IF(SUM(IC52)&gt;0,  IF(IN6="R",SUM($C52)^2*SUM(ID52)/SUM(IC52),SUM($C52)^2*SUM(ID52)*(1-SUM(ID52))/(SUM(IC52)-1)),"")</f>
        <v/>
      </c>
      <c r="ID103" s="941"/>
      <c r="IE103" s="941"/>
      <c r="IF103" s="941" t="str">
        <f t="shared" si="91"/>
        <v/>
      </c>
      <c r="IG103" s="941" t="str">
        <f xml:space="preserve"> IF(SUM(IG52)&gt;0,  IF(IN6="R",SUM($C52)^2*SUM(IH52)/SUM(IG52),SUM($C52)^2*SUM(IH52)*(1-SUM(IH52))/(SUM(IG52)-1)),"")</f>
        <v/>
      </c>
      <c r="IH103" s="941"/>
      <c r="II103" s="959"/>
    </row>
    <row r="104" spans="3:243" hidden="1" x14ac:dyDescent="0.2">
      <c r="C104" s="958"/>
      <c r="D104" s="941"/>
      <c r="E104" s="941" t="str">
        <f t="shared" si="47"/>
        <v/>
      </c>
      <c r="F104" s="941" t="str">
        <f xml:space="preserve"> IF(SUM(F53)&gt;0,  IF(Q6="R",SUM($C53)^2*SUM(G53)/SUM(F53),SUM($C53)^2*SUM(G53)*(1-SUM(G53))/(SUM(F53)-1)),"")</f>
        <v/>
      </c>
      <c r="G104" s="941"/>
      <c r="H104" s="941"/>
      <c r="I104" s="941" t="str">
        <f t="shared" si="68"/>
        <v/>
      </c>
      <c r="J104" s="941" t="str">
        <f xml:space="preserve"> IF(SUM(J53)&gt;0,  IF(Q6="R",SUM($C53)^2*SUM(K53)/SUM(J53),SUM($C53)^2*SUM(K53)*(1-SUM(K53))/(SUM(J53)-1)),"")</f>
        <v/>
      </c>
      <c r="K104" s="941"/>
      <c r="L104" s="959"/>
      <c r="M104" t="str">
        <f t="shared" si="69"/>
        <v/>
      </c>
      <c r="N104" s="958"/>
      <c r="O104" s="941"/>
      <c r="P104" s="941" t="str">
        <f t="shared" si="48"/>
        <v/>
      </c>
      <c r="Q104" s="941" t="str">
        <f xml:space="preserve"> IF(SUM(Q53)&gt;0,  IF(AB6="R",SUM($C53)^2*SUM(R53)/SUM(Q53),SUM($C53)^2*SUM(R53)*(1-SUM(R53))/(SUM(Q53)-1)),"")</f>
        <v/>
      </c>
      <c r="R104" s="941"/>
      <c r="S104" s="941"/>
      <c r="T104" s="941" t="str">
        <f t="shared" si="70"/>
        <v/>
      </c>
      <c r="U104" s="941" t="str">
        <f xml:space="preserve"> IF(SUM(U53)&gt;0,  IF(AB6="R",SUM($C53)^2*SUM(V53)/SUM(U53),SUM($C53)^2*SUM(V53)*(1-SUM(V53))/(SUM(U53)-1)),"")</f>
        <v/>
      </c>
      <c r="V104" s="941"/>
      <c r="W104" s="959"/>
      <c r="Y104" s="958"/>
      <c r="Z104" s="941"/>
      <c r="AA104" s="941" t="str">
        <f t="shared" si="49"/>
        <v/>
      </c>
      <c r="AB104" s="941" t="str">
        <f xml:space="preserve"> IF(SUM(AB53)&gt;0,  IF(AM6="R",SUM($C53)^2*SUM(AC53)/SUM(AB53),SUM($C53)^2*SUM(AC53)*(1-SUM(AC53))/(SUM(AB53)-1)),"")</f>
        <v/>
      </c>
      <c r="AC104" s="941"/>
      <c r="AD104" s="941"/>
      <c r="AE104" s="941" t="str">
        <f t="shared" si="71"/>
        <v/>
      </c>
      <c r="AF104" s="941" t="str">
        <f xml:space="preserve"> IF(SUM(AF53)&gt;0,  IF(AM6="R",SUM($C53)^2*SUM(AG53)/SUM(AF53),SUM($C53)^2*SUM(AG53)*(1-SUM(AG53))/(SUM(AF53)-1)),"")</f>
        <v/>
      </c>
      <c r="AG104" s="941"/>
      <c r="AH104" s="959"/>
      <c r="AJ104" s="958"/>
      <c r="AK104" s="941"/>
      <c r="AL104" s="941" t="str">
        <f t="shared" si="50"/>
        <v/>
      </c>
      <c r="AM104" s="941" t="str">
        <f xml:space="preserve"> IF(SUM(AM53)&gt;0,  IF(AX6="R",SUM($C53)^2*SUM(AN53)/SUM(AM53),SUM($C53)^2*SUM(AN53)*(1-SUM(AN53))/(SUM(AM53)-1)),"")</f>
        <v/>
      </c>
      <c r="AN104" s="941"/>
      <c r="AO104" s="941"/>
      <c r="AP104" s="941" t="str">
        <f t="shared" si="72"/>
        <v/>
      </c>
      <c r="AQ104" s="941" t="str">
        <f xml:space="preserve"> IF(SUM(AQ53)&gt;0,  IF(AX6="R",SUM($C53)^2*SUM(AR53)/SUM(AQ53),SUM($C53)^2*SUM(AR53)*(1-SUM(AR53))/(SUM(AQ53)-1)),"")</f>
        <v/>
      </c>
      <c r="AR104" s="941"/>
      <c r="AS104" s="959"/>
      <c r="AU104" s="958"/>
      <c r="AV104" s="941"/>
      <c r="AW104" s="941" t="str">
        <f t="shared" si="51"/>
        <v/>
      </c>
      <c r="AX104" s="941" t="str">
        <f xml:space="preserve"> IF(SUM(AX53)&gt;0,  IF(BI6="R",SUM($C53)^2*SUM(AY53)/SUM(AX53),SUM($C53)^2*SUM(AY53)*(1-SUM(AY53))/(SUM(AX53)-1)),"")</f>
        <v/>
      </c>
      <c r="AY104" s="941"/>
      <c r="AZ104" s="941"/>
      <c r="BA104" s="941" t="str">
        <f t="shared" si="73"/>
        <v/>
      </c>
      <c r="BB104" s="941" t="str">
        <f xml:space="preserve"> IF(SUM(BB53)&gt;0,  IF(BI6="R",SUM($C53)^2*SUM(BC53)/SUM(BB53),SUM($C53)^2*SUM(BC53)*(1-SUM(BC53))/(SUM(BB53)-1)),"")</f>
        <v/>
      </c>
      <c r="BC104" s="941"/>
      <c r="BD104" s="959"/>
      <c r="BF104" s="958"/>
      <c r="BG104" s="941"/>
      <c r="BH104" s="941" t="str">
        <f t="shared" si="52"/>
        <v/>
      </c>
      <c r="BI104" s="941" t="str">
        <f xml:space="preserve"> IF(SUM(BI53)&gt;0,  IF(BT6="R",SUM($C53)^2*SUM(BJ53)/SUM(BI53),SUM($C53)^2*SUM(BJ53)*(1-SUM(BJ53))/(SUM(BI53)-1)),"")</f>
        <v/>
      </c>
      <c r="BJ104" s="941"/>
      <c r="BK104" s="941"/>
      <c r="BL104" s="941" t="str">
        <f t="shared" si="74"/>
        <v/>
      </c>
      <c r="BM104" s="941" t="str">
        <f xml:space="preserve"> IF(SUM(BM53)&gt;0,  IF(BT6="R",SUM($C53)^2*SUM(BN53)/SUM(BM53),SUM($C53)^2*SUM(BN53)*(1-SUM(BN53))/(SUM(BM53)-1)),"")</f>
        <v/>
      </c>
      <c r="BN104" s="941"/>
      <c r="BO104" s="959"/>
      <c r="BQ104" s="958"/>
      <c r="BR104" s="941"/>
      <c r="BS104" s="941" t="str">
        <f t="shared" si="53"/>
        <v/>
      </c>
      <c r="BT104" s="941" t="str">
        <f xml:space="preserve"> IF(SUM(BT53)&gt;0,  IF(CE6="R",SUM($C53)^2*SUM(BU53)/SUM(BT53),SUM($C53)^2*SUM(BU53)*(1-SUM(BU53))/(SUM(BT53)-1)),"")</f>
        <v/>
      </c>
      <c r="BU104" s="941"/>
      <c r="BV104" s="941"/>
      <c r="BW104" s="941" t="str">
        <f t="shared" si="75"/>
        <v/>
      </c>
      <c r="BX104" s="941" t="str">
        <f xml:space="preserve"> IF(SUM(BX53)&gt;0,  IF(CE6="R",SUM($C53)^2*SUM(BY53)/SUM(BX53),SUM($C53)^2*SUM(BY53)*(1-SUM(BY53))/(SUM(BX53)-1)),"")</f>
        <v/>
      </c>
      <c r="BY104" s="941"/>
      <c r="BZ104" s="959"/>
      <c r="CB104" s="958"/>
      <c r="CC104" s="941"/>
      <c r="CD104" s="941" t="str">
        <f t="shared" si="54"/>
        <v/>
      </c>
      <c r="CE104" s="941" t="str">
        <f xml:space="preserve"> IF(SUM(CE53)&gt;0,  IF(CP6="R",SUM($C53)^2*SUM(CF53)/SUM(CE53),SUM($C53)^2*SUM(CF53)*(1-SUM(CF53))/(SUM(CE53)-1)),"")</f>
        <v/>
      </c>
      <c r="CF104" s="941"/>
      <c r="CG104" s="941"/>
      <c r="CH104" s="941" t="str">
        <f t="shared" si="76"/>
        <v/>
      </c>
      <c r="CI104" s="941" t="str">
        <f xml:space="preserve"> IF(SUM(CI53)&gt;0,  IF(CP6="R",SUM($C53)^2*SUM(CJ53)/SUM(CI53),SUM($C53)^2*SUM(CJ53)*(1-SUM(CJ53))/(SUM(CI53)-1)),"")</f>
        <v/>
      </c>
      <c r="CJ104" s="941"/>
      <c r="CK104" s="959"/>
      <c r="CM104" s="958"/>
      <c r="CN104" s="941"/>
      <c r="CO104" s="941" t="str">
        <f t="shared" si="55"/>
        <v/>
      </c>
      <c r="CP104" s="941" t="str">
        <f xml:space="preserve"> IF(SUM(CP53)&gt;0,  IF(DA6="R",SUM($C53)^2*SUM(CQ53)/SUM(CP53),SUM($C53)^2*SUM(CQ53)*(1-SUM(CQ53))/(SUM(CP53)-1)),"")</f>
        <v/>
      </c>
      <c r="CQ104" s="941"/>
      <c r="CR104" s="941"/>
      <c r="CS104" s="941" t="str">
        <f t="shared" si="77"/>
        <v/>
      </c>
      <c r="CT104" s="941" t="str">
        <f xml:space="preserve"> IF(SUM(CT53)&gt;0,  IF(DA6="R",SUM($C53)^2*SUM(CU53)/SUM(CT53),SUM($C53)^2*SUM(CU53)*(1-SUM(CU53))/(SUM(CT53)-1)),"")</f>
        <v/>
      </c>
      <c r="CU104" s="941"/>
      <c r="CV104" s="959"/>
      <c r="CW104" t="str">
        <f t="shared" si="78"/>
        <v/>
      </c>
      <c r="CX104" s="958"/>
      <c r="CY104" s="941"/>
      <c r="CZ104" s="941" t="str">
        <f t="shared" si="56"/>
        <v/>
      </c>
      <c r="DA104" s="941" t="str">
        <f xml:space="preserve"> IF(SUM(DA53)&gt;0,  IF(DL6="R",SUM($C53)^2*SUM(DB53)/SUM(DA53),SUM($C53)^2*SUM(DB53)*(1-SUM(DB53))/(SUM(DA53)-1)),"")</f>
        <v/>
      </c>
      <c r="DB104" s="941"/>
      <c r="DC104" s="941"/>
      <c r="DD104" s="941" t="str">
        <f t="shared" si="79"/>
        <v/>
      </c>
      <c r="DE104" s="941" t="str">
        <f xml:space="preserve"> IF(SUM(DE53)&gt;0,  IF(DL6="R",SUM($C53)^2*SUM(DF53)/SUM(DE53),SUM($C53)^2*SUM(DF53)*(1-SUM(DF53))/(SUM(DE53)-1)),"")</f>
        <v/>
      </c>
      <c r="DF104" s="941"/>
      <c r="DG104" s="959"/>
      <c r="DI104" s="958"/>
      <c r="DJ104" s="941"/>
      <c r="DK104" s="941" t="str">
        <f t="shared" si="57"/>
        <v/>
      </c>
      <c r="DL104" s="941" t="str">
        <f xml:space="preserve"> IF(SUM(DL53)&gt;0,  IF(DW6="R",SUM($C53)^2*SUM(DM53)/SUM(DL53),SUM($C53)^2*SUM(DM53)*(1-SUM(DM53))/(SUM(DL53)-1)),"")</f>
        <v/>
      </c>
      <c r="DM104" s="941"/>
      <c r="DN104" s="941"/>
      <c r="DO104" s="941" t="str">
        <f t="shared" si="80"/>
        <v/>
      </c>
      <c r="DP104" s="941" t="str">
        <f xml:space="preserve"> IF(SUM(DP53)&gt;0,  IF(DW6="R",SUM($C53)^2*SUM(DQ53)/SUM(DP53),SUM($C53)^2*SUM(DQ53)*(1-SUM(DQ53))/(SUM(DP53)-1)),"")</f>
        <v/>
      </c>
      <c r="DQ104" s="941"/>
      <c r="DR104" s="959"/>
      <c r="DT104" s="958"/>
      <c r="DU104" s="941"/>
      <c r="DV104" s="941" t="str">
        <f t="shared" si="58"/>
        <v/>
      </c>
      <c r="DW104" s="941" t="str">
        <f xml:space="preserve"> IF(SUM(DW53)&gt;0,  IF(EH6="R",SUM($C53)^2*SUM(DX53)/SUM(DW53),SUM($C53)^2*SUM(DX53)*(1-SUM(DX53))/(SUM(DW53)-1)),"")</f>
        <v/>
      </c>
      <c r="DX104" s="941"/>
      <c r="DY104" s="941"/>
      <c r="DZ104" s="941" t="str">
        <f t="shared" si="81"/>
        <v/>
      </c>
      <c r="EA104" s="941" t="str">
        <f xml:space="preserve"> IF(SUM(EA53)&gt;0,  IF(EH6="R",SUM($C53)^2*SUM(EB53)/SUM(EA53),SUM($C53)^2*SUM(EB53)*(1-SUM(EB53))/(SUM(EA53)-1)),"")</f>
        <v/>
      </c>
      <c r="EB104" s="941"/>
      <c r="EC104" s="959"/>
      <c r="EE104" s="958"/>
      <c r="EF104" s="941"/>
      <c r="EG104" s="941" t="str">
        <f t="shared" si="59"/>
        <v/>
      </c>
      <c r="EH104" s="941" t="str">
        <f xml:space="preserve"> IF(SUM(EH53)&gt;0,  IF(ES6="R",SUM($C53)^2*SUM(EI53)/SUM(EH53),SUM($C53)^2*SUM(EI53)*(1-SUM(EI53))/(SUM(EH53)-1)),"")</f>
        <v/>
      </c>
      <c r="EI104" s="941"/>
      <c r="EJ104" s="941"/>
      <c r="EK104" s="941" t="str">
        <f t="shared" si="82"/>
        <v/>
      </c>
      <c r="EL104" s="941" t="str">
        <f xml:space="preserve"> IF(SUM(EL53)&gt;0,  IF(ES6="R",SUM($C53)^2*SUM(EM53)/SUM(EL53),SUM($C53)^2*SUM(EM53)*(1-SUM(EM53))/(SUM(EL53)-1)),"")</f>
        <v/>
      </c>
      <c r="EM104" s="941"/>
      <c r="EN104" s="959"/>
      <c r="EP104" s="958"/>
      <c r="EQ104" s="941"/>
      <c r="ER104" s="941" t="str">
        <f t="shared" si="60"/>
        <v/>
      </c>
      <c r="ES104" s="941" t="str">
        <f xml:space="preserve"> IF(SUM(ES53)&gt;0,  IF(FD6="R",SUM($C53)^2*SUM(ET53)/SUM(ES53),SUM($C53)^2*SUM(ET53)*(1-SUM(ET53))/(SUM(ES53)-1)),"")</f>
        <v/>
      </c>
      <c r="ET104" s="941"/>
      <c r="EU104" s="941"/>
      <c r="EV104" s="941" t="str">
        <f t="shared" si="83"/>
        <v/>
      </c>
      <c r="EW104" s="941" t="str">
        <f xml:space="preserve"> IF(SUM(EW53)&gt;0,  IF(FD6="R",SUM($C53)^2*SUM(EX53)/SUM(EW53),SUM($C53)^2*SUM(EX53)*(1-SUM(EX53))/(SUM(EW53)-1)),"")</f>
        <v/>
      </c>
      <c r="EX104" s="941"/>
      <c r="EY104" s="959"/>
      <c r="FA104" s="958"/>
      <c r="FB104" s="941"/>
      <c r="FC104" s="941" t="str">
        <f t="shared" si="61"/>
        <v/>
      </c>
      <c r="FD104" s="941" t="str">
        <f xml:space="preserve"> IF(SUM(FD53)&gt;0,  IF(FO6="R",SUM($C53)^2*SUM(FE53)/SUM(FD53),SUM($C53)^2*SUM(FE53)*(1-SUM(FE53))/(SUM(FD53)-1)),"")</f>
        <v/>
      </c>
      <c r="FE104" s="941"/>
      <c r="FF104" s="941"/>
      <c r="FG104" s="941" t="str">
        <f t="shared" si="84"/>
        <v/>
      </c>
      <c r="FH104" s="941" t="str">
        <f xml:space="preserve"> IF(SUM(FH53)&gt;0,  IF(FO6="R",SUM($C53)^2*SUM(FI53)/SUM(FH53),SUM($C53)^2*SUM(FI53)*(1-SUM(FI53))/(SUM(FH53)-1)),"")</f>
        <v/>
      </c>
      <c r="FI104" s="941"/>
      <c r="FJ104" s="959"/>
      <c r="FL104" s="958"/>
      <c r="FM104" s="941"/>
      <c r="FN104" s="941" t="str">
        <f t="shared" si="62"/>
        <v/>
      </c>
      <c r="FO104" s="941" t="str">
        <f xml:space="preserve"> IF(SUM(FO53)&gt;0,  IF(FZ6="R",SUM($C53)^2*SUM(FP53)/SUM(FO53),SUM($C53)^2*SUM(FP53)*(1-SUM(FP53))/(SUM(FO53)-1)),"")</f>
        <v/>
      </c>
      <c r="FP104" s="941"/>
      <c r="FQ104" s="941"/>
      <c r="FR104" s="941" t="str">
        <f t="shared" si="85"/>
        <v/>
      </c>
      <c r="FS104" s="941" t="str">
        <f xml:space="preserve"> IF(SUM(FS53)&gt;0,  IF(FZ6="R",SUM($C53)^2*SUM(FT53)/SUM(FS53),SUM($C53)^2*SUM(FT53)*(1-SUM(FT53))/(SUM(FS53)-1)),"")</f>
        <v/>
      </c>
      <c r="FT104" s="941"/>
      <c r="FU104" s="959"/>
      <c r="FW104" s="958"/>
      <c r="FX104" s="941"/>
      <c r="FY104" s="941" t="str">
        <f t="shared" si="63"/>
        <v/>
      </c>
      <c r="FZ104" s="941" t="str">
        <f xml:space="preserve"> IF(SUM(FZ53)&gt;0,  IF(GK6="R",SUM($C53)^2*SUM(GA53)/SUM(FZ53),SUM($C53)^2*SUM(GA53)*(1-SUM(GA53))/(SUM(FZ53)-1)),"")</f>
        <v/>
      </c>
      <c r="GA104" s="941"/>
      <c r="GB104" s="941"/>
      <c r="GC104" s="941" t="str">
        <f t="shared" si="86"/>
        <v/>
      </c>
      <c r="GD104" s="941" t="str">
        <f xml:space="preserve"> IF(SUM(GD53)&gt;0,  IF(GK6="R",SUM($C53)^2*SUM(GE53)/SUM(GD53),SUM($C53)^2*SUM(GE53)*(1-SUM(GE53))/(SUM(GD53)-1)),"")</f>
        <v/>
      </c>
      <c r="GE104" s="941"/>
      <c r="GF104" s="959"/>
      <c r="GH104" s="958"/>
      <c r="GI104" s="941"/>
      <c r="GJ104" s="941" t="str">
        <f t="shared" si="46"/>
        <v/>
      </c>
      <c r="GK104" s="941" t="str">
        <f xml:space="preserve"> IF(SUM(GK53)&gt;0,  IF(GV6="R",SUM($C53)^2*SUM(GL53)/SUM(GK53),SUM($C53)^2*SUM(GL53)*(1-SUM(GL53))/(SUM(GK53)-1)),"")</f>
        <v/>
      </c>
      <c r="GL104" s="941"/>
      <c r="GM104" s="941"/>
      <c r="GN104" s="941" t="str">
        <f t="shared" si="87"/>
        <v/>
      </c>
      <c r="GO104" s="941" t="str">
        <f xml:space="preserve"> IF(SUM(GO53)&gt;0,  IF(GV6="R",SUM($C53)^2*SUM(GP53)/SUM(GO53),SUM($C53)^2*SUM(GP53)*(1-SUM(GP53))/(SUM(GO53)-1)),"")</f>
        <v/>
      </c>
      <c r="GP104" s="941"/>
      <c r="GQ104" s="959"/>
      <c r="GS104" s="958"/>
      <c r="GT104" s="941"/>
      <c r="GU104" s="941" t="str">
        <f t="shared" si="64"/>
        <v/>
      </c>
      <c r="GV104" s="941" t="str">
        <f xml:space="preserve"> IF(SUM(GV53)&gt;0,  IF(HG6="R",SUM($C53)^2*SUM(GW53)/SUM(GV53),SUM($C53)^2*SUM(GW53)*(1-SUM(GW53))/(SUM(GV53)-1)),"")</f>
        <v/>
      </c>
      <c r="GW104" s="941"/>
      <c r="GX104" s="941"/>
      <c r="GY104" s="941" t="str">
        <f t="shared" si="88"/>
        <v/>
      </c>
      <c r="GZ104" s="941" t="str">
        <f xml:space="preserve"> IF(SUM(GZ53)&gt;0,  IF(HG6="R",SUM($C53)^2*SUM(HA53)/SUM(GZ53),SUM($C53)^2*SUM(HA53)*(1-SUM(HA53))/(SUM(GZ53)-1)),"")</f>
        <v/>
      </c>
      <c r="HA104" s="941"/>
      <c r="HB104" s="959"/>
      <c r="HD104" s="958"/>
      <c r="HE104" s="941"/>
      <c r="HF104" s="941" t="str">
        <f t="shared" si="65"/>
        <v/>
      </c>
      <c r="HG104" s="941" t="str">
        <f xml:space="preserve"> IF(SUM(HG53)&gt;0,  IF(HR6="R",SUM($C53)^2*SUM(HH53)/SUM(HG53),SUM($C53)^2*SUM(HH53)*(1-SUM(HH53))/(SUM(HG53)-1)),"")</f>
        <v/>
      </c>
      <c r="HH104" s="941"/>
      <c r="HI104" s="941"/>
      <c r="HJ104" s="941" t="str">
        <f t="shared" si="89"/>
        <v/>
      </c>
      <c r="HK104" s="941" t="str">
        <f xml:space="preserve"> IF(SUM(HK53)&gt;0,  IF(HR6="R",SUM($C53)^2*SUM(HL53)/SUM(HK53),SUM($C53)^2*SUM(HL53)*(1-SUM(HL53))/(SUM(HK53)-1)),"")</f>
        <v/>
      </c>
      <c r="HL104" s="941"/>
      <c r="HM104" s="959"/>
      <c r="HO104" s="958"/>
      <c r="HP104" s="941"/>
      <c r="HQ104" s="941" t="str">
        <f t="shared" si="66"/>
        <v/>
      </c>
      <c r="HR104" s="941" t="str">
        <f xml:space="preserve"> IF(SUM(HR53)&gt;0,  IF(IC6="R",SUM($C53)^2*SUM(HS53)/SUM(HR53),SUM($C53)^2*SUM(HS53)*(1-SUM(HS53))/(SUM(HR53)-1)),"")</f>
        <v/>
      </c>
      <c r="HS104" s="941"/>
      <c r="HT104" s="941"/>
      <c r="HU104" s="941" t="str">
        <f t="shared" si="90"/>
        <v/>
      </c>
      <c r="HV104" s="941" t="str">
        <f xml:space="preserve"> IF(SUM(HV53)&gt;0,  IF(IC6="R",SUM($C53)^2*SUM(HW53)/SUM(HV53),SUM($C53)^2*SUM(HW53)*(1-SUM(HW53))/(SUM(HV53)-1)),"")</f>
        <v/>
      </c>
      <c r="HW104" s="941"/>
      <c r="HX104" s="959"/>
      <c r="HZ104" s="958"/>
      <c r="IA104" s="941"/>
      <c r="IB104" s="941" t="str">
        <f t="shared" si="67"/>
        <v/>
      </c>
      <c r="IC104" s="941" t="str">
        <f xml:space="preserve"> IF(SUM(IC53)&gt;0,  IF(IN6="R",SUM($C53)^2*SUM(ID53)/SUM(IC53),SUM($C53)^2*SUM(ID53)*(1-SUM(ID53))/(SUM(IC53)-1)),"")</f>
        <v/>
      </c>
      <c r="ID104" s="941"/>
      <c r="IE104" s="941"/>
      <c r="IF104" s="941" t="str">
        <f t="shared" si="91"/>
        <v/>
      </c>
      <c r="IG104" s="941" t="str">
        <f xml:space="preserve"> IF(SUM(IG53)&gt;0,  IF(IN6="R",SUM($C53)^2*SUM(IH53)/SUM(IG53),SUM($C53)^2*SUM(IH53)*(1-SUM(IH53))/(SUM(IG53)-1)),"")</f>
        <v/>
      </c>
      <c r="IH104" s="941"/>
      <c r="II104" s="959"/>
    </row>
    <row r="105" spans="3:243" hidden="1" x14ac:dyDescent="0.2">
      <c r="C105" s="958"/>
      <c r="D105" s="941"/>
      <c r="E105" s="941" t="str">
        <f t="shared" si="47"/>
        <v/>
      </c>
      <c r="F105" s="941" t="str">
        <f xml:space="preserve"> IF(SUM(F54)&gt;0,  IF(Q6="R",SUM($C54)^2*SUM(G54)/SUM(F54),SUM($C54)^2*SUM(G54)*(1-SUM(G54))/(SUM(F54)-1)),"")</f>
        <v/>
      </c>
      <c r="G105" s="941"/>
      <c r="H105" s="941"/>
      <c r="I105" s="941" t="str">
        <f t="shared" si="68"/>
        <v/>
      </c>
      <c r="J105" s="941" t="str">
        <f xml:space="preserve"> IF(SUM(J54)&gt;0,  IF(Q6="R",SUM($C54)^2*SUM(K54)/SUM(J54),SUM($C54)^2*SUM(K54)*(1-SUM(K54))/(SUM(J54)-1)),"")</f>
        <v/>
      </c>
      <c r="K105" s="941"/>
      <c r="L105" s="959"/>
      <c r="M105" t="str">
        <f t="shared" si="69"/>
        <v/>
      </c>
      <c r="N105" s="958"/>
      <c r="O105" s="941"/>
      <c r="P105" s="941" t="str">
        <f t="shared" si="48"/>
        <v/>
      </c>
      <c r="Q105" s="941" t="str">
        <f xml:space="preserve"> IF(SUM(Q54)&gt;0,  IF(AB6="R",SUM($C54)^2*SUM(R54)/SUM(Q54),SUM($C54)^2*SUM(R54)*(1-SUM(R54))/(SUM(Q54)-1)),"")</f>
        <v/>
      </c>
      <c r="R105" s="941"/>
      <c r="S105" s="941"/>
      <c r="T105" s="941" t="str">
        <f t="shared" si="70"/>
        <v/>
      </c>
      <c r="U105" s="941" t="str">
        <f xml:space="preserve"> IF(SUM(U54)&gt;0,  IF(AB6="R",SUM($C54)^2*SUM(V54)/SUM(U54),SUM($C54)^2*SUM(V54)*(1-SUM(V54))/(SUM(U54)-1)),"")</f>
        <v/>
      </c>
      <c r="V105" s="941"/>
      <c r="W105" s="959"/>
      <c r="Y105" s="958"/>
      <c r="Z105" s="941"/>
      <c r="AA105" s="941" t="str">
        <f t="shared" si="49"/>
        <v/>
      </c>
      <c r="AB105" s="941" t="str">
        <f xml:space="preserve"> IF(SUM(AB54)&gt;0,  IF(AM6="R",SUM($C54)^2*SUM(AC54)/SUM(AB54),SUM($C54)^2*SUM(AC54)*(1-SUM(AC54))/(SUM(AB54)-1)),"")</f>
        <v/>
      </c>
      <c r="AC105" s="941"/>
      <c r="AD105" s="941"/>
      <c r="AE105" s="941" t="str">
        <f t="shared" si="71"/>
        <v/>
      </c>
      <c r="AF105" s="941" t="str">
        <f xml:space="preserve"> IF(SUM(AF54)&gt;0,  IF(AM6="R",SUM($C54)^2*SUM(AG54)/SUM(AF54),SUM($C54)^2*SUM(AG54)*(1-SUM(AG54))/(SUM(AF54)-1)),"")</f>
        <v/>
      </c>
      <c r="AG105" s="941"/>
      <c r="AH105" s="959"/>
      <c r="AJ105" s="958"/>
      <c r="AK105" s="941"/>
      <c r="AL105" s="941" t="str">
        <f t="shared" si="50"/>
        <v/>
      </c>
      <c r="AM105" s="941" t="str">
        <f xml:space="preserve"> IF(SUM(AM54)&gt;0,  IF(AX6="R",SUM($C54)^2*SUM(AN54)/SUM(AM54),SUM($C54)^2*SUM(AN54)*(1-SUM(AN54))/(SUM(AM54)-1)),"")</f>
        <v/>
      </c>
      <c r="AN105" s="941"/>
      <c r="AO105" s="941"/>
      <c r="AP105" s="941" t="str">
        <f t="shared" si="72"/>
        <v/>
      </c>
      <c r="AQ105" s="941" t="str">
        <f xml:space="preserve"> IF(SUM(AQ54)&gt;0,  IF(AX6="R",SUM($C54)^2*SUM(AR54)/SUM(AQ54),SUM($C54)^2*SUM(AR54)*(1-SUM(AR54))/(SUM(AQ54)-1)),"")</f>
        <v/>
      </c>
      <c r="AR105" s="941"/>
      <c r="AS105" s="959"/>
      <c r="AU105" s="958"/>
      <c r="AV105" s="941"/>
      <c r="AW105" s="941" t="str">
        <f t="shared" si="51"/>
        <v/>
      </c>
      <c r="AX105" s="941" t="str">
        <f xml:space="preserve"> IF(SUM(AX54)&gt;0,  IF(BI6="R",SUM($C54)^2*SUM(AY54)/SUM(AX54),SUM($C54)^2*SUM(AY54)*(1-SUM(AY54))/(SUM(AX54)-1)),"")</f>
        <v/>
      </c>
      <c r="AY105" s="941"/>
      <c r="AZ105" s="941"/>
      <c r="BA105" s="941" t="str">
        <f t="shared" si="73"/>
        <v/>
      </c>
      <c r="BB105" s="941" t="str">
        <f xml:space="preserve"> IF(SUM(BB54)&gt;0,  IF(BI6="R",SUM($C54)^2*SUM(BC54)/SUM(BB54),SUM($C54)^2*SUM(BC54)*(1-SUM(BC54))/(SUM(BB54)-1)),"")</f>
        <v/>
      </c>
      <c r="BC105" s="941"/>
      <c r="BD105" s="959"/>
      <c r="BF105" s="958"/>
      <c r="BG105" s="941"/>
      <c r="BH105" s="941" t="str">
        <f t="shared" si="52"/>
        <v/>
      </c>
      <c r="BI105" s="941" t="str">
        <f xml:space="preserve"> IF(SUM(BI54)&gt;0,  IF(BT6="R",SUM($C54)^2*SUM(BJ54)/SUM(BI54),SUM($C54)^2*SUM(BJ54)*(1-SUM(BJ54))/(SUM(BI54)-1)),"")</f>
        <v/>
      </c>
      <c r="BJ105" s="941"/>
      <c r="BK105" s="941"/>
      <c r="BL105" s="941" t="str">
        <f t="shared" si="74"/>
        <v/>
      </c>
      <c r="BM105" s="941" t="str">
        <f xml:space="preserve"> IF(SUM(BM54)&gt;0,  IF(BT6="R",SUM($C54)^2*SUM(BN54)/SUM(BM54),SUM($C54)^2*SUM(BN54)*(1-SUM(BN54))/(SUM(BM54)-1)),"")</f>
        <v/>
      </c>
      <c r="BN105" s="941"/>
      <c r="BO105" s="959"/>
      <c r="BQ105" s="958"/>
      <c r="BR105" s="941"/>
      <c r="BS105" s="941" t="str">
        <f t="shared" si="53"/>
        <v/>
      </c>
      <c r="BT105" s="941" t="str">
        <f xml:space="preserve"> IF(SUM(BT54)&gt;0,  IF(CE6="R",SUM($C54)^2*SUM(BU54)/SUM(BT54),SUM($C54)^2*SUM(BU54)*(1-SUM(BU54))/(SUM(BT54)-1)),"")</f>
        <v/>
      </c>
      <c r="BU105" s="941"/>
      <c r="BV105" s="941"/>
      <c r="BW105" s="941" t="str">
        <f t="shared" si="75"/>
        <v/>
      </c>
      <c r="BX105" s="941" t="str">
        <f xml:space="preserve"> IF(SUM(BX54)&gt;0,  IF(CE6="R",SUM($C54)^2*SUM(BY54)/SUM(BX54),SUM($C54)^2*SUM(BY54)*(1-SUM(BY54))/(SUM(BX54)-1)),"")</f>
        <v/>
      </c>
      <c r="BY105" s="941"/>
      <c r="BZ105" s="959"/>
      <c r="CB105" s="958"/>
      <c r="CC105" s="941"/>
      <c r="CD105" s="941" t="str">
        <f t="shared" si="54"/>
        <v/>
      </c>
      <c r="CE105" s="941" t="str">
        <f xml:space="preserve"> IF(SUM(CE54)&gt;0,  IF(CP6="R",SUM($C54)^2*SUM(CF54)/SUM(CE54),SUM($C54)^2*SUM(CF54)*(1-SUM(CF54))/(SUM(CE54)-1)),"")</f>
        <v/>
      </c>
      <c r="CF105" s="941"/>
      <c r="CG105" s="941"/>
      <c r="CH105" s="941" t="str">
        <f t="shared" si="76"/>
        <v/>
      </c>
      <c r="CI105" s="941" t="str">
        <f xml:space="preserve"> IF(SUM(CI54)&gt;0,  IF(CP6="R",SUM($C54)^2*SUM(CJ54)/SUM(CI54),SUM($C54)^2*SUM(CJ54)*(1-SUM(CJ54))/(SUM(CI54)-1)),"")</f>
        <v/>
      </c>
      <c r="CJ105" s="941"/>
      <c r="CK105" s="959"/>
      <c r="CM105" s="958"/>
      <c r="CN105" s="941"/>
      <c r="CO105" s="941" t="str">
        <f t="shared" si="55"/>
        <v/>
      </c>
      <c r="CP105" s="941" t="str">
        <f xml:space="preserve"> IF(SUM(CP54)&gt;0,  IF(DA6="R",SUM($C54)^2*SUM(CQ54)/SUM(CP54),SUM($C54)^2*SUM(CQ54)*(1-SUM(CQ54))/(SUM(CP54)-1)),"")</f>
        <v/>
      </c>
      <c r="CQ105" s="941"/>
      <c r="CR105" s="941"/>
      <c r="CS105" s="941" t="str">
        <f t="shared" si="77"/>
        <v/>
      </c>
      <c r="CT105" s="941" t="str">
        <f xml:space="preserve"> IF(SUM(CT54)&gt;0,  IF(DA6="R",SUM($C54)^2*SUM(CU54)/SUM(CT54),SUM($C54)^2*SUM(CU54)*(1-SUM(CU54))/(SUM(CT54)-1)),"")</f>
        <v/>
      </c>
      <c r="CU105" s="941"/>
      <c r="CV105" s="959"/>
      <c r="CW105" t="str">
        <f t="shared" si="78"/>
        <v/>
      </c>
      <c r="CX105" s="958"/>
      <c r="CY105" s="941"/>
      <c r="CZ105" s="941" t="str">
        <f t="shared" si="56"/>
        <v/>
      </c>
      <c r="DA105" s="941" t="str">
        <f xml:space="preserve"> IF(SUM(DA54)&gt;0,  IF(DL6="R",SUM($C54)^2*SUM(DB54)/SUM(DA54),SUM($C54)^2*SUM(DB54)*(1-SUM(DB54))/(SUM(DA54)-1)),"")</f>
        <v/>
      </c>
      <c r="DB105" s="941"/>
      <c r="DC105" s="941"/>
      <c r="DD105" s="941" t="str">
        <f t="shared" si="79"/>
        <v/>
      </c>
      <c r="DE105" s="941" t="str">
        <f xml:space="preserve"> IF(SUM(DE54)&gt;0,  IF(DL6="R",SUM($C54)^2*SUM(DF54)/SUM(DE54),SUM($C54)^2*SUM(DF54)*(1-SUM(DF54))/(SUM(DE54)-1)),"")</f>
        <v/>
      </c>
      <c r="DF105" s="941"/>
      <c r="DG105" s="959"/>
      <c r="DI105" s="958"/>
      <c r="DJ105" s="941"/>
      <c r="DK105" s="941" t="str">
        <f t="shared" si="57"/>
        <v/>
      </c>
      <c r="DL105" s="941" t="str">
        <f xml:space="preserve"> IF(SUM(DL54)&gt;0,  IF(DW6="R",SUM($C54)^2*SUM(DM54)/SUM(DL54),SUM($C54)^2*SUM(DM54)*(1-SUM(DM54))/(SUM(DL54)-1)),"")</f>
        <v/>
      </c>
      <c r="DM105" s="941"/>
      <c r="DN105" s="941"/>
      <c r="DO105" s="941" t="str">
        <f t="shared" si="80"/>
        <v/>
      </c>
      <c r="DP105" s="941" t="str">
        <f xml:space="preserve"> IF(SUM(DP54)&gt;0,  IF(DW6="R",SUM($C54)^2*SUM(DQ54)/SUM(DP54),SUM($C54)^2*SUM(DQ54)*(1-SUM(DQ54))/(SUM(DP54)-1)),"")</f>
        <v/>
      </c>
      <c r="DQ105" s="941"/>
      <c r="DR105" s="959"/>
      <c r="DT105" s="958"/>
      <c r="DU105" s="941"/>
      <c r="DV105" s="941" t="str">
        <f t="shared" si="58"/>
        <v/>
      </c>
      <c r="DW105" s="941" t="str">
        <f xml:space="preserve"> IF(SUM(DW54)&gt;0,  IF(EH6="R",SUM($C54)^2*SUM(DX54)/SUM(DW54),SUM($C54)^2*SUM(DX54)*(1-SUM(DX54))/(SUM(DW54)-1)),"")</f>
        <v/>
      </c>
      <c r="DX105" s="941"/>
      <c r="DY105" s="941"/>
      <c r="DZ105" s="941" t="str">
        <f t="shared" si="81"/>
        <v/>
      </c>
      <c r="EA105" s="941" t="str">
        <f xml:space="preserve"> IF(SUM(EA54)&gt;0,  IF(EH6="R",SUM($C54)^2*SUM(EB54)/SUM(EA54),SUM($C54)^2*SUM(EB54)*(1-SUM(EB54))/(SUM(EA54)-1)),"")</f>
        <v/>
      </c>
      <c r="EB105" s="941"/>
      <c r="EC105" s="959"/>
      <c r="EE105" s="958"/>
      <c r="EF105" s="941"/>
      <c r="EG105" s="941" t="str">
        <f t="shared" si="59"/>
        <v/>
      </c>
      <c r="EH105" s="941" t="str">
        <f xml:space="preserve"> IF(SUM(EH54)&gt;0,  IF(ES6="R",SUM($C54)^2*SUM(EI54)/SUM(EH54),SUM($C54)^2*SUM(EI54)*(1-SUM(EI54))/(SUM(EH54)-1)),"")</f>
        <v/>
      </c>
      <c r="EI105" s="941"/>
      <c r="EJ105" s="941"/>
      <c r="EK105" s="941" t="str">
        <f t="shared" si="82"/>
        <v/>
      </c>
      <c r="EL105" s="941" t="str">
        <f xml:space="preserve"> IF(SUM(EL54)&gt;0,  IF(ES6="R",SUM($C54)^2*SUM(EM54)/SUM(EL54),SUM($C54)^2*SUM(EM54)*(1-SUM(EM54))/(SUM(EL54)-1)),"")</f>
        <v/>
      </c>
      <c r="EM105" s="941"/>
      <c r="EN105" s="959"/>
      <c r="EP105" s="958"/>
      <c r="EQ105" s="941"/>
      <c r="ER105" s="941" t="str">
        <f t="shared" si="60"/>
        <v/>
      </c>
      <c r="ES105" s="941" t="str">
        <f xml:space="preserve"> IF(SUM(ES54)&gt;0,  IF(FD6="R",SUM($C54)^2*SUM(ET54)/SUM(ES54),SUM($C54)^2*SUM(ET54)*(1-SUM(ET54))/(SUM(ES54)-1)),"")</f>
        <v/>
      </c>
      <c r="ET105" s="941"/>
      <c r="EU105" s="941"/>
      <c r="EV105" s="941" t="str">
        <f t="shared" si="83"/>
        <v/>
      </c>
      <c r="EW105" s="941" t="str">
        <f xml:space="preserve"> IF(SUM(EW54)&gt;0,  IF(FD6="R",SUM($C54)^2*SUM(EX54)/SUM(EW54),SUM($C54)^2*SUM(EX54)*(1-SUM(EX54))/(SUM(EW54)-1)),"")</f>
        <v/>
      </c>
      <c r="EX105" s="941"/>
      <c r="EY105" s="959"/>
      <c r="FA105" s="958"/>
      <c r="FB105" s="941"/>
      <c r="FC105" s="941" t="str">
        <f t="shared" si="61"/>
        <v/>
      </c>
      <c r="FD105" s="941" t="str">
        <f xml:space="preserve"> IF(SUM(FD54)&gt;0,  IF(FO6="R",SUM($C54)^2*SUM(FE54)/SUM(FD54),SUM($C54)^2*SUM(FE54)*(1-SUM(FE54))/(SUM(FD54)-1)),"")</f>
        <v/>
      </c>
      <c r="FE105" s="941"/>
      <c r="FF105" s="941"/>
      <c r="FG105" s="941" t="str">
        <f t="shared" si="84"/>
        <v/>
      </c>
      <c r="FH105" s="941" t="str">
        <f xml:space="preserve"> IF(SUM(FH54)&gt;0,  IF(FO6="R",SUM($C54)^2*SUM(FI54)/SUM(FH54),SUM($C54)^2*SUM(FI54)*(1-SUM(FI54))/(SUM(FH54)-1)),"")</f>
        <v/>
      </c>
      <c r="FI105" s="941"/>
      <c r="FJ105" s="959"/>
      <c r="FL105" s="958"/>
      <c r="FM105" s="941"/>
      <c r="FN105" s="941" t="str">
        <f t="shared" si="62"/>
        <v/>
      </c>
      <c r="FO105" s="941" t="str">
        <f xml:space="preserve"> IF(SUM(FO54)&gt;0,  IF(FZ6="R",SUM($C54)^2*SUM(FP54)/SUM(FO54),SUM($C54)^2*SUM(FP54)*(1-SUM(FP54))/(SUM(FO54)-1)),"")</f>
        <v/>
      </c>
      <c r="FP105" s="941"/>
      <c r="FQ105" s="941"/>
      <c r="FR105" s="941" t="str">
        <f t="shared" si="85"/>
        <v/>
      </c>
      <c r="FS105" s="941" t="str">
        <f xml:space="preserve"> IF(SUM(FS54)&gt;0,  IF(FZ6="R",SUM($C54)^2*SUM(FT54)/SUM(FS54),SUM($C54)^2*SUM(FT54)*(1-SUM(FT54))/(SUM(FS54)-1)),"")</f>
        <v/>
      </c>
      <c r="FT105" s="941"/>
      <c r="FU105" s="959"/>
      <c r="FW105" s="958"/>
      <c r="FX105" s="941"/>
      <c r="FY105" s="941" t="str">
        <f t="shared" si="63"/>
        <v/>
      </c>
      <c r="FZ105" s="941" t="str">
        <f xml:space="preserve"> IF(SUM(FZ54)&gt;0,  IF(GK6="R",SUM($C54)^2*SUM(GA54)/SUM(FZ54),SUM($C54)^2*SUM(GA54)*(1-SUM(GA54))/(SUM(FZ54)-1)),"")</f>
        <v/>
      </c>
      <c r="GA105" s="941"/>
      <c r="GB105" s="941"/>
      <c r="GC105" s="941" t="str">
        <f t="shared" si="86"/>
        <v/>
      </c>
      <c r="GD105" s="941" t="str">
        <f xml:space="preserve"> IF(SUM(GD54)&gt;0,  IF(GK6="R",SUM($C54)^2*SUM(GE54)/SUM(GD54),SUM($C54)^2*SUM(GE54)*(1-SUM(GE54))/(SUM(GD54)-1)),"")</f>
        <v/>
      </c>
      <c r="GE105" s="941"/>
      <c r="GF105" s="959"/>
      <c r="GH105" s="958"/>
      <c r="GI105" s="941"/>
      <c r="GJ105" s="941" t="str">
        <f t="shared" si="46"/>
        <v/>
      </c>
      <c r="GK105" s="941" t="str">
        <f xml:space="preserve"> IF(SUM(GK54)&gt;0,  IF(GV6="R",SUM($C54)^2*SUM(GL54)/SUM(GK54),SUM($C54)^2*SUM(GL54)*(1-SUM(GL54))/(SUM(GK54)-1)),"")</f>
        <v/>
      </c>
      <c r="GL105" s="941"/>
      <c r="GM105" s="941"/>
      <c r="GN105" s="941" t="str">
        <f t="shared" si="87"/>
        <v/>
      </c>
      <c r="GO105" s="941" t="str">
        <f xml:space="preserve"> IF(SUM(GO54)&gt;0,  IF(GV6="R",SUM($C54)^2*SUM(GP54)/SUM(GO54),SUM($C54)^2*SUM(GP54)*(1-SUM(GP54))/(SUM(GO54)-1)),"")</f>
        <v/>
      </c>
      <c r="GP105" s="941"/>
      <c r="GQ105" s="959"/>
      <c r="GS105" s="958"/>
      <c r="GT105" s="941"/>
      <c r="GU105" s="941" t="str">
        <f t="shared" si="64"/>
        <v/>
      </c>
      <c r="GV105" s="941" t="str">
        <f xml:space="preserve"> IF(SUM(GV54)&gt;0,  IF(HG6="R",SUM($C54)^2*SUM(GW54)/SUM(GV54),SUM($C54)^2*SUM(GW54)*(1-SUM(GW54))/(SUM(GV54)-1)),"")</f>
        <v/>
      </c>
      <c r="GW105" s="941"/>
      <c r="GX105" s="941"/>
      <c r="GY105" s="941" t="str">
        <f t="shared" si="88"/>
        <v/>
      </c>
      <c r="GZ105" s="941" t="str">
        <f xml:space="preserve"> IF(SUM(GZ54)&gt;0,  IF(HG6="R",SUM($C54)^2*SUM(HA54)/SUM(GZ54),SUM($C54)^2*SUM(HA54)*(1-SUM(HA54))/(SUM(GZ54)-1)),"")</f>
        <v/>
      </c>
      <c r="HA105" s="941"/>
      <c r="HB105" s="959"/>
      <c r="HD105" s="958"/>
      <c r="HE105" s="941"/>
      <c r="HF105" s="941" t="str">
        <f t="shared" si="65"/>
        <v/>
      </c>
      <c r="HG105" s="941" t="str">
        <f xml:space="preserve"> IF(SUM(HG54)&gt;0,  IF(HR6="R",SUM($C54)^2*SUM(HH54)/SUM(HG54),SUM($C54)^2*SUM(HH54)*(1-SUM(HH54))/(SUM(HG54)-1)),"")</f>
        <v/>
      </c>
      <c r="HH105" s="941"/>
      <c r="HI105" s="941"/>
      <c r="HJ105" s="941" t="str">
        <f t="shared" si="89"/>
        <v/>
      </c>
      <c r="HK105" s="941" t="str">
        <f xml:space="preserve"> IF(SUM(HK54)&gt;0,  IF(HR6="R",SUM($C54)^2*SUM(HL54)/SUM(HK54),SUM($C54)^2*SUM(HL54)*(1-SUM(HL54))/(SUM(HK54)-1)),"")</f>
        <v/>
      </c>
      <c r="HL105" s="941"/>
      <c r="HM105" s="959"/>
      <c r="HO105" s="958"/>
      <c r="HP105" s="941"/>
      <c r="HQ105" s="941" t="str">
        <f t="shared" si="66"/>
        <v/>
      </c>
      <c r="HR105" s="941" t="str">
        <f xml:space="preserve"> IF(SUM(HR54)&gt;0,  IF(IC6="R",SUM($C54)^2*SUM(HS54)/SUM(HR54),SUM($C54)^2*SUM(HS54)*(1-SUM(HS54))/(SUM(HR54)-1)),"")</f>
        <v/>
      </c>
      <c r="HS105" s="941"/>
      <c r="HT105" s="941"/>
      <c r="HU105" s="941" t="str">
        <f t="shared" si="90"/>
        <v/>
      </c>
      <c r="HV105" s="941" t="str">
        <f xml:space="preserve"> IF(SUM(HV54)&gt;0,  IF(IC6="R",SUM($C54)^2*SUM(HW54)/SUM(HV54),SUM($C54)^2*SUM(HW54)*(1-SUM(HW54))/(SUM(HV54)-1)),"")</f>
        <v/>
      </c>
      <c r="HW105" s="941"/>
      <c r="HX105" s="959"/>
      <c r="HZ105" s="958"/>
      <c r="IA105" s="941"/>
      <c r="IB105" s="941" t="str">
        <f t="shared" si="67"/>
        <v/>
      </c>
      <c r="IC105" s="941" t="str">
        <f xml:space="preserve"> IF(SUM(IC54)&gt;0,  IF(IN6="R",SUM($C54)^2*SUM(ID54)/SUM(IC54),SUM($C54)^2*SUM(ID54)*(1-SUM(ID54))/(SUM(IC54)-1)),"")</f>
        <v/>
      </c>
      <c r="ID105" s="941"/>
      <c r="IE105" s="941"/>
      <c r="IF105" s="941" t="str">
        <f t="shared" si="91"/>
        <v/>
      </c>
      <c r="IG105" s="941" t="str">
        <f xml:space="preserve"> IF(SUM(IG54)&gt;0,  IF(IN6="R",SUM($C54)^2*SUM(IH54)/SUM(IG54),SUM($C54)^2*SUM(IH54)*(1-SUM(IH54))/(SUM(IG54)-1)),"")</f>
        <v/>
      </c>
      <c r="IH105" s="941"/>
      <c r="II105" s="959"/>
    </row>
    <row r="106" spans="3:243" hidden="1" x14ac:dyDescent="0.2">
      <c r="C106" s="958"/>
      <c r="D106" s="941"/>
      <c r="E106" s="941" t="str">
        <f t="shared" si="47"/>
        <v/>
      </c>
      <c r="F106" s="941" t="str">
        <f xml:space="preserve"> IF(SUM(F55)&gt;0,  IF(Q6="R",SUM($C55)^2*SUM(G55)/SUM(F55),SUM($C55)^2*SUM(G55)*(1-SUM(G55))/(SUM(F55)-1)),"")</f>
        <v/>
      </c>
      <c r="G106" s="941"/>
      <c r="H106" s="941"/>
      <c r="I106" s="941" t="str">
        <f t="shared" si="68"/>
        <v/>
      </c>
      <c r="J106" s="941" t="str">
        <f xml:space="preserve"> IF(SUM(J55)&gt;0,  IF(Q6="R",SUM($C55)^2*SUM(K55)/SUM(J55),SUM($C55)^2*SUM(K55)*(1-SUM(K55))/(SUM(J55)-1)),"")</f>
        <v/>
      </c>
      <c r="K106" s="941"/>
      <c r="L106" s="959"/>
      <c r="M106" t="str">
        <f t="shared" si="69"/>
        <v/>
      </c>
      <c r="N106" s="958"/>
      <c r="O106" s="941"/>
      <c r="P106" s="941" t="str">
        <f t="shared" si="48"/>
        <v/>
      </c>
      <c r="Q106" s="941" t="str">
        <f xml:space="preserve"> IF(SUM(Q55)&gt;0,  IF(AB6="R",SUM($C55)^2*SUM(R55)/SUM(Q55),SUM($C55)^2*SUM(R55)*(1-SUM(R55))/(SUM(Q55)-1)),"")</f>
        <v/>
      </c>
      <c r="R106" s="941"/>
      <c r="S106" s="941"/>
      <c r="T106" s="941" t="str">
        <f t="shared" si="70"/>
        <v/>
      </c>
      <c r="U106" s="941" t="str">
        <f xml:space="preserve"> IF(SUM(U55)&gt;0,  IF(AB6="R",SUM($C55)^2*SUM(V55)/SUM(U55),SUM($C55)^2*SUM(V55)*(1-SUM(V55))/(SUM(U55)-1)),"")</f>
        <v/>
      </c>
      <c r="V106" s="941"/>
      <c r="W106" s="959"/>
      <c r="Y106" s="958"/>
      <c r="Z106" s="941"/>
      <c r="AA106" s="941" t="str">
        <f t="shared" si="49"/>
        <v/>
      </c>
      <c r="AB106" s="941" t="str">
        <f xml:space="preserve"> IF(SUM(AB55)&gt;0,  IF(AM6="R",SUM($C55)^2*SUM(AC55)/SUM(AB55),SUM($C55)^2*SUM(AC55)*(1-SUM(AC55))/(SUM(AB55)-1)),"")</f>
        <v/>
      </c>
      <c r="AC106" s="941"/>
      <c r="AD106" s="941"/>
      <c r="AE106" s="941" t="str">
        <f t="shared" si="71"/>
        <v/>
      </c>
      <c r="AF106" s="941" t="str">
        <f xml:space="preserve"> IF(SUM(AF55)&gt;0,  IF(AM6="R",SUM($C55)^2*SUM(AG55)/SUM(AF55),SUM($C55)^2*SUM(AG55)*(1-SUM(AG55))/(SUM(AF55)-1)),"")</f>
        <v/>
      </c>
      <c r="AG106" s="941"/>
      <c r="AH106" s="959"/>
      <c r="AJ106" s="958"/>
      <c r="AK106" s="941"/>
      <c r="AL106" s="941" t="str">
        <f t="shared" si="50"/>
        <v/>
      </c>
      <c r="AM106" s="941" t="str">
        <f xml:space="preserve"> IF(SUM(AM55)&gt;0,  IF(AX6="R",SUM($C55)^2*SUM(AN55)/SUM(AM55),SUM($C55)^2*SUM(AN55)*(1-SUM(AN55))/(SUM(AM55)-1)),"")</f>
        <v/>
      </c>
      <c r="AN106" s="941"/>
      <c r="AO106" s="941"/>
      <c r="AP106" s="941" t="str">
        <f t="shared" si="72"/>
        <v/>
      </c>
      <c r="AQ106" s="941" t="str">
        <f xml:space="preserve"> IF(SUM(AQ55)&gt;0,  IF(AX6="R",SUM($C55)^2*SUM(AR55)/SUM(AQ55),SUM($C55)^2*SUM(AR55)*(1-SUM(AR55))/(SUM(AQ55)-1)),"")</f>
        <v/>
      </c>
      <c r="AR106" s="941"/>
      <c r="AS106" s="959"/>
      <c r="AU106" s="958"/>
      <c r="AV106" s="941"/>
      <c r="AW106" s="941" t="str">
        <f t="shared" si="51"/>
        <v/>
      </c>
      <c r="AX106" s="941" t="str">
        <f xml:space="preserve"> IF(SUM(AX55)&gt;0,  IF(BI6="R",SUM($C55)^2*SUM(AY55)/SUM(AX55),SUM($C55)^2*SUM(AY55)*(1-SUM(AY55))/(SUM(AX55)-1)),"")</f>
        <v/>
      </c>
      <c r="AY106" s="941"/>
      <c r="AZ106" s="941"/>
      <c r="BA106" s="941" t="str">
        <f t="shared" si="73"/>
        <v/>
      </c>
      <c r="BB106" s="941" t="str">
        <f xml:space="preserve"> IF(SUM(BB55)&gt;0,  IF(BI6="R",SUM($C55)^2*SUM(BC55)/SUM(BB55),SUM($C55)^2*SUM(BC55)*(1-SUM(BC55))/(SUM(BB55)-1)),"")</f>
        <v/>
      </c>
      <c r="BC106" s="941"/>
      <c r="BD106" s="959"/>
      <c r="BF106" s="958"/>
      <c r="BG106" s="941"/>
      <c r="BH106" s="941" t="str">
        <f t="shared" si="52"/>
        <v/>
      </c>
      <c r="BI106" s="941" t="str">
        <f xml:space="preserve"> IF(SUM(BI55)&gt;0,  IF(BT6="R",SUM($C55)^2*SUM(BJ55)/SUM(BI55),SUM($C55)^2*SUM(BJ55)*(1-SUM(BJ55))/(SUM(BI55)-1)),"")</f>
        <v/>
      </c>
      <c r="BJ106" s="941"/>
      <c r="BK106" s="941"/>
      <c r="BL106" s="941" t="str">
        <f t="shared" si="74"/>
        <v/>
      </c>
      <c r="BM106" s="941" t="str">
        <f xml:space="preserve"> IF(SUM(BM55)&gt;0,  IF(BT6="R",SUM($C55)^2*SUM(BN55)/SUM(BM55),SUM($C55)^2*SUM(BN55)*(1-SUM(BN55))/(SUM(BM55)-1)),"")</f>
        <v/>
      </c>
      <c r="BN106" s="941"/>
      <c r="BO106" s="959"/>
      <c r="BQ106" s="958"/>
      <c r="BR106" s="941"/>
      <c r="BS106" s="941" t="str">
        <f t="shared" si="53"/>
        <v/>
      </c>
      <c r="BT106" s="941" t="str">
        <f xml:space="preserve"> IF(SUM(BT55)&gt;0,  IF(CE6="R",SUM($C55)^2*SUM(BU55)/SUM(BT55),SUM($C55)^2*SUM(BU55)*(1-SUM(BU55))/(SUM(BT55)-1)),"")</f>
        <v/>
      </c>
      <c r="BU106" s="941"/>
      <c r="BV106" s="941"/>
      <c r="BW106" s="941" t="str">
        <f t="shared" si="75"/>
        <v/>
      </c>
      <c r="BX106" s="941" t="str">
        <f xml:space="preserve"> IF(SUM(BX55)&gt;0,  IF(CE6="R",SUM($C55)^2*SUM(BY55)/SUM(BX55),SUM($C55)^2*SUM(BY55)*(1-SUM(BY55))/(SUM(BX55)-1)),"")</f>
        <v/>
      </c>
      <c r="BY106" s="941"/>
      <c r="BZ106" s="959"/>
      <c r="CB106" s="958"/>
      <c r="CC106" s="941"/>
      <c r="CD106" s="941" t="str">
        <f t="shared" si="54"/>
        <v/>
      </c>
      <c r="CE106" s="941" t="str">
        <f xml:space="preserve"> IF(SUM(CE55)&gt;0,  IF(CP6="R",SUM($C55)^2*SUM(CF55)/SUM(CE55),SUM($C55)^2*SUM(CF55)*(1-SUM(CF55))/(SUM(CE55)-1)),"")</f>
        <v/>
      </c>
      <c r="CF106" s="941"/>
      <c r="CG106" s="941"/>
      <c r="CH106" s="941" t="str">
        <f t="shared" si="76"/>
        <v/>
      </c>
      <c r="CI106" s="941" t="str">
        <f xml:space="preserve"> IF(SUM(CI55)&gt;0,  IF(CP6="R",SUM($C55)^2*SUM(CJ55)/SUM(CI55),SUM($C55)^2*SUM(CJ55)*(1-SUM(CJ55))/(SUM(CI55)-1)),"")</f>
        <v/>
      </c>
      <c r="CJ106" s="941"/>
      <c r="CK106" s="959"/>
      <c r="CM106" s="958"/>
      <c r="CN106" s="941"/>
      <c r="CO106" s="941" t="str">
        <f t="shared" si="55"/>
        <v/>
      </c>
      <c r="CP106" s="941" t="str">
        <f xml:space="preserve"> IF(SUM(CP55)&gt;0,  IF(DA6="R",SUM($C55)^2*SUM(CQ55)/SUM(CP55),SUM($C55)^2*SUM(CQ55)*(1-SUM(CQ55))/(SUM(CP55)-1)),"")</f>
        <v/>
      </c>
      <c r="CQ106" s="941"/>
      <c r="CR106" s="941"/>
      <c r="CS106" s="941" t="str">
        <f t="shared" si="77"/>
        <v/>
      </c>
      <c r="CT106" s="941" t="str">
        <f xml:space="preserve"> IF(SUM(CT55)&gt;0,  IF(DA6="R",SUM($C55)^2*SUM(CU55)/SUM(CT55),SUM($C55)^2*SUM(CU55)*(1-SUM(CU55))/(SUM(CT55)-1)),"")</f>
        <v/>
      </c>
      <c r="CU106" s="941"/>
      <c r="CV106" s="959"/>
      <c r="CW106" t="str">
        <f t="shared" si="78"/>
        <v/>
      </c>
      <c r="CX106" s="958"/>
      <c r="CY106" s="941"/>
      <c r="CZ106" s="941" t="str">
        <f t="shared" si="56"/>
        <v/>
      </c>
      <c r="DA106" s="941" t="str">
        <f xml:space="preserve"> IF(SUM(DA55)&gt;0,  IF(DL6="R",SUM($C55)^2*SUM(DB55)/SUM(DA55),SUM($C55)^2*SUM(DB55)*(1-SUM(DB55))/(SUM(DA55)-1)),"")</f>
        <v/>
      </c>
      <c r="DB106" s="941"/>
      <c r="DC106" s="941"/>
      <c r="DD106" s="941" t="str">
        <f t="shared" si="79"/>
        <v/>
      </c>
      <c r="DE106" s="941" t="str">
        <f xml:space="preserve"> IF(SUM(DE55)&gt;0,  IF(DL6="R",SUM($C55)^2*SUM(DF55)/SUM(DE55),SUM($C55)^2*SUM(DF55)*(1-SUM(DF55))/(SUM(DE55)-1)),"")</f>
        <v/>
      </c>
      <c r="DF106" s="941"/>
      <c r="DG106" s="959"/>
      <c r="DI106" s="958"/>
      <c r="DJ106" s="941"/>
      <c r="DK106" s="941" t="str">
        <f t="shared" si="57"/>
        <v/>
      </c>
      <c r="DL106" s="941" t="str">
        <f xml:space="preserve"> IF(SUM(DL55)&gt;0,  IF(DW6="R",SUM($C55)^2*SUM(DM55)/SUM(DL55),SUM($C55)^2*SUM(DM55)*(1-SUM(DM55))/(SUM(DL55)-1)),"")</f>
        <v/>
      </c>
      <c r="DM106" s="941"/>
      <c r="DN106" s="941"/>
      <c r="DO106" s="941" t="str">
        <f t="shared" si="80"/>
        <v/>
      </c>
      <c r="DP106" s="941" t="str">
        <f xml:space="preserve"> IF(SUM(DP55)&gt;0,  IF(DW6="R",SUM($C55)^2*SUM(DQ55)/SUM(DP55),SUM($C55)^2*SUM(DQ55)*(1-SUM(DQ55))/(SUM(DP55)-1)),"")</f>
        <v/>
      </c>
      <c r="DQ106" s="941"/>
      <c r="DR106" s="959"/>
      <c r="DT106" s="958"/>
      <c r="DU106" s="941"/>
      <c r="DV106" s="941" t="str">
        <f t="shared" si="58"/>
        <v/>
      </c>
      <c r="DW106" s="941" t="str">
        <f xml:space="preserve"> IF(SUM(DW55)&gt;0,  IF(EH6="R",SUM($C55)^2*SUM(DX55)/SUM(DW55),SUM($C55)^2*SUM(DX55)*(1-SUM(DX55))/(SUM(DW55)-1)),"")</f>
        <v/>
      </c>
      <c r="DX106" s="941"/>
      <c r="DY106" s="941"/>
      <c r="DZ106" s="941" t="str">
        <f t="shared" si="81"/>
        <v/>
      </c>
      <c r="EA106" s="941" t="str">
        <f xml:space="preserve"> IF(SUM(EA55)&gt;0,  IF(EH6="R",SUM($C55)^2*SUM(EB55)/SUM(EA55),SUM($C55)^2*SUM(EB55)*(1-SUM(EB55))/(SUM(EA55)-1)),"")</f>
        <v/>
      </c>
      <c r="EB106" s="941"/>
      <c r="EC106" s="959"/>
      <c r="EE106" s="958"/>
      <c r="EF106" s="941"/>
      <c r="EG106" s="941" t="str">
        <f t="shared" si="59"/>
        <v/>
      </c>
      <c r="EH106" s="941" t="str">
        <f xml:space="preserve"> IF(SUM(EH55)&gt;0,  IF(ES6="R",SUM($C55)^2*SUM(EI55)/SUM(EH55),SUM($C55)^2*SUM(EI55)*(1-SUM(EI55))/(SUM(EH55)-1)),"")</f>
        <v/>
      </c>
      <c r="EI106" s="941"/>
      <c r="EJ106" s="941"/>
      <c r="EK106" s="941" t="str">
        <f t="shared" si="82"/>
        <v/>
      </c>
      <c r="EL106" s="941" t="str">
        <f xml:space="preserve"> IF(SUM(EL55)&gt;0,  IF(ES6="R",SUM($C55)^2*SUM(EM55)/SUM(EL55),SUM($C55)^2*SUM(EM55)*(1-SUM(EM55))/(SUM(EL55)-1)),"")</f>
        <v/>
      </c>
      <c r="EM106" s="941"/>
      <c r="EN106" s="959"/>
      <c r="EP106" s="958"/>
      <c r="EQ106" s="941"/>
      <c r="ER106" s="941" t="str">
        <f t="shared" si="60"/>
        <v/>
      </c>
      <c r="ES106" s="941" t="str">
        <f xml:space="preserve"> IF(SUM(ES55)&gt;0,  IF(FD6="R",SUM($C55)^2*SUM(ET55)/SUM(ES55),SUM($C55)^2*SUM(ET55)*(1-SUM(ET55))/(SUM(ES55)-1)),"")</f>
        <v/>
      </c>
      <c r="ET106" s="941"/>
      <c r="EU106" s="941"/>
      <c r="EV106" s="941" t="str">
        <f t="shared" si="83"/>
        <v/>
      </c>
      <c r="EW106" s="941" t="str">
        <f xml:space="preserve"> IF(SUM(EW55)&gt;0,  IF(FD6="R",SUM($C55)^2*SUM(EX55)/SUM(EW55),SUM($C55)^2*SUM(EX55)*(1-SUM(EX55))/(SUM(EW55)-1)),"")</f>
        <v/>
      </c>
      <c r="EX106" s="941"/>
      <c r="EY106" s="959"/>
      <c r="FA106" s="958"/>
      <c r="FB106" s="941"/>
      <c r="FC106" s="941" t="str">
        <f t="shared" si="61"/>
        <v/>
      </c>
      <c r="FD106" s="941" t="str">
        <f xml:space="preserve"> IF(SUM(FD55)&gt;0,  IF(FO6="R",SUM($C55)^2*SUM(FE55)/SUM(FD55),SUM($C55)^2*SUM(FE55)*(1-SUM(FE55))/(SUM(FD55)-1)),"")</f>
        <v/>
      </c>
      <c r="FE106" s="941"/>
      <c r="FF106" s="941"/>
      <c r="FG106" s="941" t="str">
        <f t="shared" si="84"/>
        <v/>
      </c>
      <c r="FH106" s="941" t="str">
        <f xml:space="preserve"> IF(SUM(FH55)&gt;0,  IF(FO6="R",SUM($C55)^2*SUM(FI55)/SUM(FH55),SUM($C55)^2*SUM(FI55)*(1-SUM(FI55))/(SUM(FH55)-1)),"")</f>
        <v/>
      </c>
      <c r="FI106" s="941"/>
      <c r="FJ106" s="959"/>
      <c r="FL106" s="958"/>
      <c r="FM106" s="941"/>
      <c r="FN106" s="941" t="str">
        <f t="shared" si="62"/>
        <v/>
      </c>
      <c r="FO106" s="941" t="str">
        <f xml:space="preserve"> IF(SUM(FO55)&gt;0,  IF(FZ6="R",SUM($C55)^2*SUM(FP55)/SUM(FO55),SUM($C55)^2*SUM(FP55)*(1-SUM(FP55))/(SUM(FO55)-1)),"")</f>
        <v/>
      </c>
      <c r="FP106" s="941"/>
      <c r="FQ106" s="941"/>
      <c r="FR106" s="941" t="str">
        <f t="shared" si="85"/>
        <v/>
      </c>
      <c r="FS106" s="941" t="str">
        <f xml:space="preserve"> IF(SUM(FS55)&gt;0,  IF(FZ6="R",SUM($C55)^2*SUM(FT55)/SUM(FS55),SUM($C55)^2*SUM(FT55)*(1-SUM(FT55))/(SUM(FS55)-1)),"")</f>
        <v/>
      </c>
      <c r="FT106" s="941"/>
      <c r="FU106" s="959"/>
      <c r="FW106" s="958"/>
      <c r="FX106" s="941"/>
      <c r="FY106" s="941" t="str">
        <f t="shared" si="63"/>
        <v/>
      </c>
      <c r="FZ106" s="941" t="str">
        <f xml:space="preserve"> IF(SUM(FZ55)&gt;0,  IF(GK6="R",SUM($C55)^2*SUM(GA55)/SUM(FZ55),SUM($C55)^2*SUM(GA55)*(1-SUM(GA55))/(SUM(FZ55)-1)),"")</f>
        <v/>
      </c>
      <c r="GA106" s="941"/>
      <c r="GB106" s="941"/>
      <c r="GC106" s="941" t="str">
        <f t="shared" si="86"/>
        <v/>
      </c>
      <c r="GD106" s="941" t="str">
        <f xml:space="preserve"> IF(SUM(GD55)&gt;0,  IF(GK6="R",SUM($C55)^2*SUM(GE55)/SUM(GD55),SUM($C55)^2*SUM(GE55)*(1-SUM(GE55))/(SUM(GD55)-1)),"")</f>
        <v/>
      </c>
      <c r="GE106" s="941"/>
      <c r="GF106" s="959"/>
      <c r="GH106" s="958"/>
      <c r="GI106" s="941"/>
      <c r="GJ106" s="941" t="str">
        <f t="shared" si="46"/>
        <v/>
      </c>
      <c r="GK106" s="941" t="str">
        <f xml:space="preserve"> IF(SUM(GK55)&gt;0,  IF(GV6="R",SUM($C55)^2*SUM(GL55)/SUM(GK55),SUM($C55)^2*SUM(GL55)*(1-SUM(GL55))/(SUM(GK55)-1)),"")</f>
        <v/>
      </c>
      <c r="GL106" s="941"/>
      <c r="GM106" s="941"/>
      <c r="GN106" s="941" t="str">
        <f t="shared" si="87"/>
        <v/>
      </c>
      <c r="GO106" s="941" t="str">
        <f xml:space="preserve"> IF(SUM(GO55)&gt;0,  IF(GV6="R",SUM($C55)^2*SUM(GP55)/SUM(GO55),SUM($C55)^2*SUM(GP55)*(1-SUM(GP55))/(SUM(GO55)-1)),"")</f>
        <v/>
      </c>
      <c r="GP106" s="941"/>
      <c r="GQ106" s="959"/>
      <c r="GS106" s="958"/>
      <c r="GT106" s="941"/>
      <c r="GU106" s="941" t="str">
        <f t="shared" si="64"/>
        <v/>
      </c>
      <c r="GV106" s="941" t="str">
        <f xml:space="preserve"> IF(SUM(GV55)&gt;0,  IF(HG6="R",SUM($C55)^2*SUM(GW55)/SUM(GV55),SUM($C55)^2*SUM(GW55)*(1-SUM(GW55))/(SUM(GV55)-1)),"")</f>
        <v/>
      </c>
      <c r="GW106" s="941"/>
      <c r="GX106" s="941"/>
      <c r="GY106" s="941" t="str">
        <f t="shared" si="88"/>
        <v/>
      </c>
      <c r="GZ106" s="941" t="str">
        <f xml:space="preserve"> IF(SUM(GZ55)&gt;0,  IF(HG6="R",SUM($C55)^2*SUM(HA55)/SUM(GZ55),SUM($C55)^2*SUM(HA55)*(1-SUM(HA55))/(SUM(GZ55)-1)),"")</f>
        <v/>
      </c>
      <c r="HA106" s="941"/>
      <c r="HB106" s="959"/>
      <c r="HD106" s="958"/>
      <c r="HE106" s="941"/>
      <c r="HF106" s="941" t="str">
        <f t="shared" si="65"/>
        <v/>
      </c>
      <c r="HG106" s="941" t="str">
        <f xml:space="preserve"> IF(SUM(HG55)&gt;0,  IF(HR6="R",SUM($C55)^2*SUM(HH55)/SUM(HG55),SUM($C55)^2*SUM(HH55)*(1-SUM(HH55))/(SUM(HG55)-1)),"")</f>
        <v/>
      </c>
      <c r="HH106" s="941"/>
      <c r="HI106" s="941"/>
      <c r="HJ106" s="941" t="str">
        <f t="shared" si="89"/>
        <v/>
      </c>
      <c r="HK106" s="941" t="str">
        <f xml:space="preserve"> IF(SUM(HK55)&gt;0,  IF(HR6="R",SUM($C55)^2*SUM(HL55)/SUM(HK55),SUM($C55)^2*SUM(HL55)*(1-SUM(HL55))/(SUM(HK55)-1)),"")</f>
        <v/>
      </c>
      <c r="HL106" s="941"/>
      <c r="HM106" s="959"/>
      <c r="HO106" s="958"/>
      <c r="HP106" s="941"/>
      <c r="HQ106" s="941" t="str">
        <f t="shared" si="66"/>
        <v/>
      </c>
      <c r="HR106" s="941" t="str">
        <f xml:space="preserve"> IF(SUM(HR55)&gt;0,  IF(IC6="R",SUM($C55)^2*SUM(HS55)/SUM(HR55),SUM($C55)^2*SUM(HS55)*(1-SUM(HS55))/(SUM(HR55)-1)),"")</f>
        <v/>
      </c>
      <c r="HS106" s="941"/>
      <c r="HT106" s="941"/>
      <c r="HU106" s="941" t="str">
        <f t="shared" si="90"/>
        <v/>
      </c>
      <c r="HV106" s="941" t="str">
        <f xml:space="preserve"> IF(SUM(HV55)&gt;0,  IF(IC6="R",SUM($C55)^2*SUM(HW55)/SUM(HV55),SUM($C55)^2*SUM(HW55)*(1-SUM(HW55))/(SUM(HV55)-1)),"")</f>
        <v/>
      </c>
      <c r="HW106" s="941"/>
      <c r="HX106" s="959"/>
      <c r="HZ106" s="958"/>
      <c r="IA106" s="941"/>
      <c r="IB106" s="941" t="str">
        <f t="shared" si="67"/>
        <v/>
      </c>
      <c r="IC106" s="941" t="str">
        <f xml:space="preserve"> IF(SUM(IC55)&gt;0,  IF(IN6="R",SUM($C55)^2*SUM(ID55)/SUM(IC55),SUM($C55)^2*SUM(ID55)*(1-SUM(ID55))/(SUM(IC55)-1)),"")</f>
        <v/>
      </c>
      <c r="ID106" s="941"/>
      <c r="IE106" s="941"/>
      <c r="IF106" s="941" t="str">
        <f t="shared" si="91"/>
        <v/>
      </c>
      <c r="IG106" s="941" t="str">
        <f xml:space="preserve"> IF(SUM(IG55)&gt;0,  IF(IN6="R",SUM($C55)^2*SUM(IH55)/SUM(IG55),SUM($C55)^2*SUM(IH55)*(1-SUM(IH55))/(SUM(IG55)-1)),"")</f>
        <v/>
      </c>
      <c r="IH106" s="941"/>
      <c r="II106" s="959"/>
    </row>
    <row r="107" spans="3:243" hidden="1" x14ac:dyDescent="0.2">
      <c r="C107" s="958"/>
      <c r="D107" s="941"/>
      <c r="E107" s="941" t="str">
        <f t="shared" si="47"/>
        <v/>
      </c>
      <c r="F107" s="941" t="str">
        <f xml:space="preserve"> IF(SUM(F56)&gt;0,  IF(Q6="R",SUM($C56)^2*SUM(G56)/SUM(F56),SUM($C56)^2*SUM(G56)*(1-SUM(G56))/(SUM(F56)-1)),"")</f>
        <v/>
      </c>
      <c r="G107" s="941"/>
      <c r="H107" s="941"/>
      <c r="I107" s="941" t="str">
        <f t="shared" si="68"/>
        <v/>
      </c>
      <c r="J107" s="941" t="str">
        <f xml:space="preserve"> IF(SUM(J56)&gt;0,  IF(Q6="R",SUM($C56)^2*SUM(K56)/SUM(J56),SUM($C56)^2*SUM(K56)*(1-SUM(K56))/(SUM(J56)-1)),"")</f>
        <v/>
      </c>
      <c r="K107" s="941"/>
      <c r="L107" s="959"/>
      <c r="M107" t="str">
        <f t="shared" si="69"/>
        <v/>
      </c>
      <c r="N107" s="958"/>
      <c r="O107" s="941"/>
      <c r="P107" s="941" t="str">
        <f t="shared" si="48"/>
        <v/>
      </c>
      <c r="Q107" s="941" t="str">
        <f xml:space="preserve"> IF(SUM(Q56)&gt;0,  IF(AB6="R",SUM($C56)^2*SUM(R56)/SUM(Q56),SUM($C56)^2*SUM(R56)*(1-SUM(R56))/(SUM(Q56)-1)),"")</f>
        <v/>
      </c>
      <c r="R107" s="941"/>
      <c r="S107" s="941"/>
      <c r="T107" s="941" t="str">
        <f t="shared" si="70"/>
        <v/>
      </c>
      <c r="U107" s="941" t="str">
        <f xml:space="preserve"> IF(SUM(U56)&gt;0,  IF(AB6="R",SUM($C56)^2*SUM(V56)/SUM(U56),SUM($C56)^2*SUM(V56)*(1-SUM(V56))/(SUM(U56)-1)),"")</f>
        <v/>
      </c>
      <c r="V107" s="941"/>
      <c r="W107" s="959"/>
      <c r="Y107" s="958"/>
      <c r="Z107" s="941"/>
      <c r="AA107" s="941" t="str">
        <f t="shared" si="49"/>
        <v/>
      </c>
      <c r="AB107" s="941" t="str">
        <f xml:space="preserve"> IF(SUM(AB56)&gt;0,  IF(AM6="R",SUM($C56)^2*SUM(AC56)/SUM(AB56),SUM($C56)^2*SUM(AC56)*(1-SUM(AC56))/(SUM(AB56)-1)),"")</f>
        <v/>
      </c>
      <c r="AC107" s="941"/>
      <c r="AD107" s="941"/>
      <c r="AE107" s="941" t="str">
        <f t="shared" si="71"/>
        <v/>
      </c>
      <c r="AF107" s="941" t="str">
        <f xml:space="preserve"> IF(SUM(AF56)&gt;0,  IF(AM6="R",SUM($C56)^2*SUM(AG56)/SUM(AF56),SUM($C56)^2*SUM(AG56)*(1-SUM(AG56))/(SUM(AF56)-1)),"")</f>
        <v/>
      </c>
      <c r="AG107" s="941"/>
      <c r="AH107" s="959"/>
      <c r="AJ107" s="958"/>
      <c r="AK107" s="941"/>
      <c r="AL107" s="941" t="str">
        <f t="shared" si="50"/>
        <v/>
      </c>
      <c r="AM107" s="941" t="str">
        <f xml:space="preserve"> IF(SUM(AM56)&gt;0,  IF(AX6="R",SUM($C56)^2*SUM(AN56)/SUM(AM56),SUM($C56)^2*SUM(AN56)*(1-SUM(AN56))/(SUM(AM56)-1)),"")</f>
        <v/>
      </c>
      <c r="AN107" s="941"/>
      <c r="AO107" s="941"/>
      <c r="AP107" s="941" t="str">
        <f t="shared" si="72"/>
        <v/>
      </c>
      <c r="AQ107" s="941" t="str">
        <f xml:space="preserve"> IF(SUM(AQ56)&gt;0,  IF(AX6="R",SUM($C56)^2*SUM(AR56)/SUM(AQ56),SUM($C56)^2*SUM(AR56)*(1-SUM(AR56))/(SUM(AQ56)-1)),"")</f>
        <v/>
      </c>
      <c r="AR107" s="941"/>
      <c r="AS107" s="959"/>
      <c r="AU107" s="958"/>
      <c r="AV107" s="941"/>
      <c r="AW107" s="941" t="str">
        <f t="shared" si="51"/>
        <v/>
      </c>
      <c r="AX107" s="941" t="str">
        <f xml:space="preserve"> IF(SUM(AX56)&gt;0,  IF(BI6="R",SUM($C56)^2*SUM(AY56)/SUM(AX56),SUM($C56)^2*SUM(AY56)*(1-SUM(AY56))/(SUM(AX56)-1)),"")</f>
        <v/>
      </c>
      <c r="AY107" s="941"/>
      <c r="AZ107" s="941"/>
      <c r="BA107" s="941" t="str">
        <f t="shared" si="73"/>
        <v/>
      </c>
      <c r="BB107" s="941" t="str">
        <f xml:space="preserve"> IF(SUM(BB56)&gt;0,  IF(BI6="R",SUM($C56)^2*SUM(BC56)/SUM(BB56),SUM($C56)^2*SUM(BC56)*(1-SUM(BC56))/(SUM(BB56)-1)),"")</f>
        <v/>
      </c>
      <c r="BC107" s="941"/>
      <c r="BD107" s="959"/>
      <c r="BF107" s="958"/>
      <c r="BG107" s="941"/>
      <c r="BH107" s="941" t="str">
        <f t="shared" si="52"/>
        <v/>
      </c>
      <c r="BI107" s="941" t="str">
        <f xml:space="preserve"> IF(SUM(BI56)&gt;0,  IF(BT6="R",SUM($C56)^2*SUM(BJ56)/SUM(BI56),SUM($C56)^2*SUM(BJ56)*(1-SUM(BJ56))/(SUM(BI56)-1)),"")</f>
        <v/>
      </c>
      <c r="BJ107" s="941"/>
      <c r="BK107" s="941"/>
      <c r="BL107" s="941" t="str">
        <f t="shared" si="74"/>
        <v/>
      </c>
      <c r="BM107" s="941" t="str">
        <f xml:space="preserve"> IF(SUM(BM56)&gt;0,  IF(BT6="R",SUM($C56)^2*SUM(BN56)/SUM(BM56),SUM($C56)^2*SUM(BN56)*(1-SUM(BN56))/(SUM(BM56)-1)),"")</f>
        <v/>
      </c>
      <c r="BN107" s="941"/>
      <c r="BO107" s="959"/>
      <c r="BQ107" s="958"/>
      <c r="BR107" s="941"/>
      <c r="BS107" s="941" t="str">
        <f t="shared" si="53"/>
        <v/>
      </c>
      <c r="BT107" s="941" t="str">
        <f xml:space="preserve"> IF(SUM(BT56)&gt;0,  IF(CE6="R",SUM($C56)^2*SUM(BU56)/SUM(BT56),SUM($C56)^2*SUM(BU56)*(1-SUM(BU56))/(SUM(BT56)-1)),"")</f>
        <v/>
      </c>
      <c r="BU107" s="941"/>
      <c r="BV107" s="941"/>
      <c r="BW107" s="941" t="str">
        <f t="shared" si="75"/>
        <v/>
      </c>
      <c r="BX107" s="941" t="str">
        <f xml:space="preserve"> IF(SUM(BX56)&gt;0,  IF(CE6="R",SUM($C56)^2*SUM(BY56)/SUM(BX56),SUM($C56)^2*SUM(BY56)*(1-SUM(BY56))/(SUM(BX56)-1)),"")</f>
        <v/>
      </c>
      <c r="BY107" s="941"/>
      <c r="BZ107" s="959"/>
      <c r="CB107" s="958"/>
      <c r="CC107" s="941"/>
      <c r="CD107" s="941" t="str">
        <f t="shared" si="54"/>
        <v/>
      </c>
      <c r="CE107" s="941" t="str">
        <f xml:space="preserve"> IF(SUM(CE56)&gt;0,  IF(CP6="R",SUM($C56)^2*SUM(CF56)/SUM(CE56),SUM($C56)^2*SUM(CF56)*(1-SUM(CF56))/(SUM(CE56)-1)),"")</f>
        <v/>
      </c>
      <c r="CF107" s="941"/>
      <c r="CG107" s="941"/>
      <c r="CH107" s="941" t="str">
        <f t="shared" si="76"/>
        <v/>
      </c>
      <c r="CI107" s="941" t="str">
        <f xml:space="preserve"> IF(SUM(CI56)&gt;0,  IF(CP6="R",SUM($C56)^2*SUM(CJ56)/SUM(CI56),SUM($C56)^2*SUM(CJ56)*(1-SUM(CJ56))/(SUM(CI56)-1)),"")</f>
        <v/>
      </c>
      <c r="CJ107" s="941"/>
      <c r="CK107" s="959"/>
      <c r="CM107" s="958"/>
      <c r="CN107" s="941"/>
      <c r="CO107" s="941" t="str">
        <f t="shared" si="55"/>
        <v/>
      </c>
      <c r="CP107" s="941" t="str">
        <f xml:space="preserve"> IF(SUM(CP56)&gt;0,  IF(DA6="R",SUM($C56)^2*SUM(CQ56)/SUM(CP56),SUM($C56)^2*SUM(CQ56)*(1-SUM(CQ56))/(SUM(CP56)-1)),"")</f>
        <v/>
      </c>
      <c r="CQ107" s="941"/>
      <c r="CR107" s="941"/>
      <c r="CS107" s="941" t="str">
        <f t="shared" si="77"/>
        <v/>
      </c>
      <c r="CT107" s="941" t="str">
        <f xml:space="preserve"> IF(SUM(CT56)&gt;0,  IF(DA6="R",SUM($C56)^2*SUM(CU56)/SUM(CT56),SUM($C56)^2*SUM(CU56)*(1-SUM(CU56))/(SUM(CT56)-1)),"")</f>
        <v/>
      </c>
      <c r="CU107" s="941"/>
      <c r="CV107" s="959"/>
      <c r="CW107" t="str">
        <f t="shared" si="78"/>
        <v/>
      </c>
      <c r="CX107" s="958"/>
      <c r="CY107" s="941"/>
      <c r="CZ107" s="941" t="str">
        <f t="shared" si="56"/>
        <v/>
      </c>
      <c r="DA107" s="941" t="str">
        <f xml:space="preserve"> IF(SUM(DA56)&gt;0,  IF(DL6="R",SUM($C56)^2*SUM(DB56)/SUM(DA56),SUM($C56)^2*SUM(DB56)*(1-SUM(DB56))/(SUM(DA56)-1)),"")</f>
        <v/>
      </c>
      <c r="DB107" s="941"/>
      <c r="DC107" s="941"/>
      <c r="DD107" s="941" t="str">
        <f t="shared" si="79"/>
        <v/>
      </c>
      <c r="DE107" s="941" t="str">
        <f xml:space="preserve"> IF(SUM(DE56)&gt;0,  IF(DL6="R",SUM($C56)^2*SUM(DF56)/SUM(DE56),SUM($C56)^2*SUM(DF56)*(1-SUM(DF56))/(SUM(DE56)-1)),"")</f>
        <v/>
      </c>
      <c r="DF107" s="941"/>
      <c r="DG107" s="959"/>
      <c r="DI107" s="958"/>
      <c r="DJ107" s="941"/>
      <c r="DK107" s="941" t="str">
        <f t="shared" si="57"/>
        <v/>
      </c>
      <c r="DL107" s="941" t="str">
        <f xml:space="preserve"> IF(SUM(DL56)&gt;0,  IF(DW6="R",SUM($C56)^2*SUM(DM56)/SUM(DL56),SUM($C56)^2*SUM(DM56)*(1-SUM(DM56))/(SUM(DL56)-1)),"")</f>
        <v/>
      </c>
      <c r="DM107" s="941"/>
      <c r="DN107" s="941"/>
      <c r="DO107" s="941" t="str">
        <f t="shared" si="80"/>
        <v/>
      </c>
      <c r="DP107" s="941" t="str">
        <f xml:space="preserve"> IF(SUM(DP56)&gt;0,  IF(DW6="R",SUM($C56)^2*SUM(DQ56)/SUM(DP56),SUM($C56)^2*SUM(DQ56)*(1-SUM(DQ56))/(SUM(DP56)-1)),"")</f>
        <v/>
      </c>
      <c r="DQ107" s="941"/>
      <c r="DR107" s="959"/>
      <c r="DT107" s="958"/>
      <c r="DU107" s="941"/>
      <c r="DV107" s="941" t="str">
        <f t="shared" si="58"/>
        <v/>
      </c>
      <c r="DW107" s="941" t="str">
        <f xml:space="preserve"> IF(SUM(DW56)&gt;0,  IF(EH6="R",SUM($C56)^2*SUM(DX56)/SUM(DW56),SUM($C56)^2*SUM(DX56)*(1-SUM(DX56))/(SUM(DW56)-1)),"")</f>
        <v/>
      </c>
      <c r="DX107" s="941"/>
      <c r="DY107" s="941"/>
      <c r="DZ107" s="941" t="str">
        <f t="shared" si="81"/>
        <v/>
      </c>
      <c r="EA107" s="941" t="str">
        <f xml:space="preserve"> IF(SUM(EA56)&gt;0,  IF(EH6="R",SUM($C56)^2*SUM(EB56)/SUM(EA56),SUM($C56)^2*SUM(EB56)*(1-SUM(EB56))/(SUM(EA56)-1)),"")</f>
        <v/>
      </c>
      <c r="EB107" s="941"/>
      <c r="EC107" s="959"/>
      <c r="EE107" s="958"/>
      <c r="EF107" s="941"/>
      <c r="EG107" s="941" t="str">
        <f t="shared" si="59"/>
        <v/>
      </c>
      <c r="EH107" s="941" t="str">
        <f xml:space="preserve"> IF(SUM(EH56)&gt;0,  IF(ES6="R",SUM($C56)^2*SUM(EI56)/SUM(EH56),SUM($C56)^2*SUM(EI56)*(1-SUM(EI56))/(SUM(EH56)-1)),"")</f>
        <v/>
      </c>
      <c r="EI107" s="941"/>
      <c r="EJ107" s="941"/>
      <c r="EK107" s="941" t="str">
        <f t="shared" si="82"/>
        <v/>
      </c>
      <c r="EL107" s="941" t="str">
        <f xml:space="preserve"> IF(SUM(EL56)&gt;0,  IF(ES6="R",SUM($C56)^2*SUM(EM56)/SUM(EL56),SUM($C56)^2*SUM(EM56)*(1-SUM(EM56))/(SUM(EL56)-1)),"")</f>
        <v/>
      </c>
      <c r="EM107" s="941"/>
      <c r="EN107" s="959"/>
      <c r="EP107" s="958"/>
      <c r="EQ107" s="941"/>
      <c r="ER107" s="941" t="str">
        <f t="shared" si="60"/>
        <v/>
      </c>
      <c r="ES107" s="941" t="str">
        <f xml:space="preserve"> IF(SUM(ES56)&gt;0,  IF(FD6="R",SUM($C56)^2*SUM(ET56)/SUM(ES56),SUM($C56)^2*SUM(ET56)*(1-SUM(ET56))/(SUM(ES56)-1)),"")</f>
        <v/>
      </c>
      <c r="ET107" s="941"/>
      <c r="EU107" s="941"/>
      <c r="EV107" s="941" t="str">
        <f t="shared" si="83"/>
        <v/>
      </c>
      <c r="EW107" s="941" t="str">
        <f xml:space="preserve"> IF(SUM(EW56)&gt;0,  IF(FD6="R",SUM($C56)^2*SUM(EX56)/SUM(EW56),SUM($C56)^2*SUM(EX56)*(1-SUM(EX56))/(SUM(EW56)-1)),"")</f>
        <v/>
      </c>
      <c r="EX107" s="941"/>
      <c r="EY107" s="959"/>
      <c r="FA107" s="958"/>
      <c r="FB107" s="941"/>
      <c r="FC107" s="941" t="str">
        <f t="shared" si="61"/>
        <v/>
      </c>
      <c r="FD107" s="941" t="str">
        <f xml:space="preserve"> IF(SUM(FD56)&gt;0,  IF(FO6="R",SUM($C56)^2*SUM(FE56)/SUM(FD56),SUM($C56)^2*SUM(FE56)*(1-SUM(FE56))/(SUM(FD56)-1)),"")</f>
        <v/>
      </c>
      <c r="FE107" s="941"/>
      <c r="FF107" s="941"/>
      <c r="FG107" s="941" t="str">
        <f t="shared" si="84"/>
        <v/>
      </c>
      <c r="FH107" s="941" t="str">
        <f xml:space="preserve"> IF(SUM(FH56)&gt;0,  IF(FO6="R",SUM($C56)^2*SUM(FI56)/SUM(FH56),SUM($C56)^2*SUM(FI56)*(1-SUM(FI56))/(SUM(FH56)-1)),"")</f>
        <v/>
      </c>
      <c r="FI107" s="941"/>
      <c r="FJ107" s="959"/>
      <c r="FL107" s="958"/>
      <c r="FM107" s="941"/>
      <c r="FN107" s="941" t="str">
        <f t="shared" si="62"/>
        <v/>
      </c>
      <c r="FO107" s="941" t="str">
        <f xml:space="preserve"> IF(SUM(FO56)&gt;0,  IF(FZ6="R",SUM($C56)^2*SUM(FP56)/SUM(FO56),SUM($C56)^2*SUM(FP56)*(1-SUM(FP56))/(SUM(FO56)-1)),"")</f>
        <v/>
      </c>
      <c r="FP107" s="941"/>
      <c r="FQ107" s="941"/>
      <c r="FR107" s="941" t="str">
        <f t="shared" si="85"/>
        <v/>
      </c>
      <c r="FS107" s="941" t="str">
        <f xml:space="preserve"> IF(SUM(FS56)&gt;0,  IF(FZ6="R",SUM($C56)^2*SUM(FT56)/SUM(FS56),SUM($C56)^2*SUM(FT56)*(1-SUM(FT56))/(SUM(FS56)-1)),"")</f>
        <v/>
      </c>
      <c r="FT107" s="941"/>
      <c r="FU107" s="959"/>
      <c r="FW107" s="958"/>
      <c r="FX107" s="941"/>
      <c r="FY107" s="941" t="str">
        <f t="shared" si="63"/>
        <v/>
      </c>
      <c r="FZ107" s="941" t="str">
        <f xml:space="preserve"> IF(SUM(FZ56)&gt;0,  IF(GK6="R",SUM($C56)^2*SUM(GA56)/SUM(FZ56),SUM($C56)^2*SUM(GA56)*(1-SUM(GA56))/(SUM(FZ56)-1)),"")</f>
        <v/>
      </c>
      <c r="GA107" s="941"/>
      <c r="GB107" s="941"/>
      <c r="GC107" s="941" t="str">
        <f t="shared" si="86"/>
        <v/>
      </c>
      <c r="GD107" s="941" t="str">
        <f xml:space="preserve"> IF(SUM(GD56)&gt;0,  IF(GK6="R",SUM($C56)^2*SUM(GE56)/SUM(GD56),SUM($C56)^2*SUM(GE56)*(1-SUM(GE56))/(SUM(GD56)-1)),"")</f>
        <v/>
      </c>
      <c r="GE107" s="941"/>
      <c r="GF107" s="959"/>
      <c r="GH107" s="958"/>
      <c r="GI107" s="941"/>
      <c r="GJ107" s="941" t="str">
        <f t="shared" si="46"/>
        <v/>
      </c>
      <c r="GK107" s="941" t="str">
        <f xml:space="preserve"> IF(SUM(GK56)&gt;0,  IF(GV6="R",SUM($C56)^2*SUM(GL56)/SUM(GK56),SUM($C56)^2*SUM(GL56)*(1-SUM(GL56))/(SUM(GK56)-1)),"")</f>
        <v/>
      </c>
      <c r="GL107" s="941"/>
      <c r="GM107" s="941"/>
      <c r="GN107" s="941" t="str">
        <f t="shared" si="87"/>
        <v/>
      </c>
      <c r="GO107" s="941" t="str">
        <f xml:space="preserve"> IF(SUM(GO56)&gt;0,  IF(GV6="R",SUM($C56)^2*SUM(GP56)/SUM(GO56),SUM($C56)^2*SUM(GP56)*(1-SUM(GP56))/(SUM(GO56)-1)),"")</f>
        <v/>
      </c>
      <c r="GP107" s="941"/>
      <c r="GQ107" s="959"/>
      <c r="GS107" s="958"/>
      <c r="GT107" s="941"/>
      <c r="GU107" s="941" t="str">
        <f t="shared" si="64"/>
        <v/>
      </c>
      <c r="GV107" s="941" t="str">
        <f xml:space="preserve"> IF(SUM(GV56)&gt;0,  IF(HG6="R",SUM($C56)^2*SUM(GW56)/SUM(GV56),SUM($C56)^2*SUM(GW56)*(1-SUM(GW56))/(SUM(GV56)-1)),"")</f>
        <v/>
      </c>
      <c r="GW107" s="941"/>
      <c r="GX107" s="941"/>
      <c r="GY107" s="941" t="str">
        <f t="shared" si="88"/>
        <v/>
      </c>
      <c r="GZ107" s="941" t="str">
        <f xml:space="preserve"> IF(SUM(GZ56)&gt;0,  IF(HG6="R",SUM($C56)^2*SUM(HA56)/SUM(GZ56),SUM($C56)^2*SUM(HA56)*(1-SUM(HA56))/(SUM(GZ56)-1)),"")</f>
        <v/>
      </c>
      <c r="HA107" s="941"/>
      <c r="HB107" s="959"/>
      <c r="HD107" s="958"/>
      <c r="HE107" s="941"/>
      <c r="HF107" s="941" t="str">
        <f t="shared" si="65"/>
        <v/>
      </c>
      <c r="HG107" s="941" t="str">
        <f xml:space="preserve"> IF(SUM(HG56)&gt;0,  IF(HR6="R",SUM($C56)^2*SUM(HH56)/SUM(HG56),SUM($C56)^2*SUM(HH56)*(1-SUM(HH56))/(SUM(HG56)-1)),"")</f>
        <v/>
      </c>
      <c r="HH107" s="941"/>
      <c r="HI107" s="941"/>
      <c r="HJ107" s="941" t="str">
        <f t="shared" si="89"/>
        <v/>
      </c>
      <c r="HK107" s="941" t="str">
        <f xml:space="preserve"> IF(SUM(HK56)&gt;0,  IF(HR6="R",SUM($C56)^2*SUM(HL56)/SUM(HK56),SUM($C56)^2*SUM(HL56)*(1-SUM(HL56))/(SUM(HK56)-1)),"")</f>
        <v/>
      </c>
      <c r="HL107" s="941"/>
      <c r="HM107" s="959"/>
      <c r="HO107" s="958"/>
      <c r="HP107" s="941"/>
      <c r="HQ107" s="941" t="str">
        <f t="shared" si="66"/>
        <v/>
      </c>
      <c r="HR107" s="941" t="str">
        <f xml:space="preserve"> IF(SUM(HR56)&gt;0,  IF(IC6="R",SUM($C56)^2*SUM(HS56)/SUM(HR56),SUM($C56)^2*SUM(HS56)*(1-SUM(HS56))/(SUM(HR56)-1)),"")</f>
        <v/>
      </c>
      <c r="HS107" s="941"/>
      <c r="HT107" s="941"/>
      <c r="HU107" s="941" t="str">
        <f t="shared" si="90"/>
        <v/>
      </c>
      <c r="HV107" s="941" t="str">
        <f xml:space="preserve"> IF(SUM(HV56)&gt;0,  IF(IC6="R",SUM($C56)^2*SUM(HW56)/SUM(HV56),SUM($C56)^2*SUM(HW56)*(1-SUM(HW56))/(SUM(HV56)-1)),"")</f>
        <v/>
      </c>
      <c r="HW107" s="941"/>
      <c r="HX107" s="959"/>
      <c r="HZ107" s="958"/>
      <c r="IA107" s="941"/>
      <c r="IB107" s="941" t="str">
        <f t="shared" si="67"/>
        <v/>
      </c>
      <c r="IC107" s="941" t="str">
        <f xml:space="preserve"> IF(SUM(IC56)&gt;0,  IF(IN6="R",SUM($C56)^2*SUM(ID56)/SUM(IC56),SUM($C56)^2*SUM(ID56)*(1-SUM(ID56))/(SUM(IC56)-1)),"")</f>
        <v/>
      </c>
      <c r="ID107" s="941"/>
      <c r="IE107" s="941"/>
      <c r="IF107" s="941" t="str">
        <f t="shared" si="91"/>
        <v/>
      </c>
      <c r="IG107" s="941" t="str">
        <f xml:space="preserve"> IF(SUM(IG56)&gt;0,  IF(IN6="R",SUM($C56)^2*SUM(IH56)/SUM(IG56),SUM($C56)^2*SUM(IH56)*(1-SUM(IH56))/(SUM(IG56)-1)),"")</f>
        <v/>
      </c>
      <c r="IH107" s="941"/>
      <c r="II107" s="959"/>
    </row>
    <row r="108" spans="3:243" hidden="1" x14ac:dyDescent="0.2">
      <c r="C108" s="958"/>
      <c r="D108" s="941"/>
      <c r="E108" s="941" t="str">
        <f t="shared" si="47"/>
        <v/>
      </c>
      <c r="F108" s="941" t="str">
        <f xml:space="preserve"> IF(SUM(F57)&gt;0,  IF(Q6="R",SUM($C57)^2*SUM(G57)/SUM(F57),SUM($C57)^2*SUM(G57)*(1-SUM(G57))/(SUM(F57)-1)),"")</f>
        <v/>
      </c>
      <c r="G108" s="941"/>
      <c r="H108" s="941"/>
      <c r="I108" s="941" t="str">
        <f t="shared" si="68"/>
        <v/>
      </c>
      <c r="J108" s="941" t="str">
        <f xml:space="preserve"> IF(SUM(J57)&gt;0,  IF(Q6="R",SUM($C57)^2*SUM(K57)/SUM(J57),SUM($C57)^2*SUM(K57)*(1-SUM(K57))/(SUM(J57)-1)),"")</f>
        <v/>
      </c>
      <c r="K108" s="941"/>
      <c r="L108" s="959"/>
      <c r="M108" t="str">
        <f t="shared" si="69"/>
        <v/>
      </c>
      <c r="N108" s="958"/>
      <c r="O108" s="941"/>
      <c r="P108" s="941" t="str">
        <f t="shared" si="48"/>
        <v/>
      </c>
      <c r="Q108" s="941" t="str">
        <f xml:space="preserve"> IF(SUM(Q57)&gt;0,  IF(AB6="R",SUM($C57)^2*SUM(R57)/SUM(Q57),SUM($C57)^2*SUM(R57)*(1-SUM(R57))/(SUM(Q57)-1)),"")</f>
        <v/>
      </c>
      <c r="R108" s="941"/>
      <c r="S108" s="941"/>
      <c r="T108" s="941" t="str">
        <f t="shared" si="70"/>
        <v/>
      </c>
      <c r="U108" s="941" t="str">
        <f xml:space="preserve"> IF(SUM(U57)&gt;0,  IF(AB6="R",SUM($C57)^2*SUM(V57)/SUM(U57),SUM($C57)^2*SUM(V57)*(1-SUM(V57))/(SUM(U57)-1)),"")</f>
        <v/>
      </c>
      <c r="V108" s="941"/>
      <c r="W108" s="959"/>
      <c r="Y108" s="958"/>
      <c r="Z108" s="941"/>
      <c r="AA108" s="941" t="str">
        <f t="shared" si="49"/>
        <v/>
      </c>
      <c r="AB108" s="941" t="str">
        <f xml:space="preserve"> IF(SUM(AB57)&gt;0,  IF(AM6="R",SUM($C57)^2*SUM(AC57)/SUM(AB57),SUM($C57)^2*SUM(AC57)*(1-SUM(AC57))/(SUM(AB57)-1)),"")</f>
        <v/>
      </c>
      <c r="AC108" s="941"/>
      <c r="AD108" s="941"/>
      <c r="AE108" s="941" t="str">
        <f t="shared" si="71"/>
        <v/>
      </c>
      <c r="AF108" s="941" t="str">
        <f xml:space="preserve"> IF(SUM(AF57)&gt;0,  IF(AM6="R",SUM($C57)^2*SUM(AG57)/SUM(AF57),SUM($C57)^2*SUM(AG57)*(1-SUM(AG57))/(SUM(AF57)-1)),"")</f>
        <v/>
      </c>
      <c r="AG108" s="941"/>
      <c r="AH108" s="959"/>
      <c r="AJ108" s="958"/>
      <c r="AK108" s="941"/>
      <c r="AL108" s="941" t="str">
        <f t="shared" si="50"/>
        <v/>
      </c>
      <c r="AM108" s="941" t="str">
        <f xml:space="preserve"> IF(SUM(AM57)&gt;0,  IF(AX6="R",SUM($C57)^2*SUM(AN57)/SUM(AM57),SUM($C57)^2*SUM(AN57)*(1-SUM(AN57))/(SUM(AM57)-1)),"")</f>
        <v/>
      </c>
      <c r="AN108" s="941"/>
      <c r="AO108" s="941"/>
      <c r="AP108" s="941" t="str">
        <f t="shared" si="72"/>
        <v/>
      </c>
      <c r="AQ108" s="941" t="str">
        <f xml:space="preserve"> IF(SUM(AQ57)&gt;0,  IF(AX6="R",SUM($C57)^2*SUM(AR57)/SUM(AQ57),SUM($C57)^2*SUM(AR57)*(1-SUM(AR57))/(SUM(AQ57)-1)),"")</f>
        <v/>
      </c>
      <c r="AR108" s="941"/>
      <c r="AS108" s="959"/>
      <c r="AU108" s="958"/>
      <c r="AV108" s="941"/>
      <c r="AW108" s="941" t="str">
        <f t="shared" si="51"/>
        <v/>
      </c>
      <c r="AX108" s="941" t="str">
        <f xml:space="preserve"> IF(SUM(AX57)&gt;0,  IF(BI6="R",SUM($C57)^2*SUM(AY57)/SUM(AX57),SUM($C57)^2*SUM(AY57)*(1-SUM(AY57))/(SUM(AX57)-1)),"")</f>
        <v/>
      </c>
      <c r="AY108" s="941"/>
      <c r="AZ108" s="941"/>
      <c r="BA108" s="941" t="str">
        <f t="shared" si="73"/>
        <v/>
      </c>
      <c r="BB108" s="941" t="str">
        <f xml:space="preserve"> IF(SUM(BB57)&gt;0,  IF(BI6="R",SUM($C57)^2*SUM(BC57)/SUM(BB57),SUM($C57)^2*SUM(BC57)*(1-SUM(BC57))/(SUM(BB57)-1)),"")</f>
        <v/>
      </c>
      <c r="BC108" s="941"/>
      <c r="BD108" s="959"/>
      <c r="BF108" s="958"/>
      <c r="BG108" s="941"/>
      <c r="BH108" s="941" t="str">
        <f t="shared" si="52"/>
        <v/>
      </c>
      <c r="BI108" s="941" t="str">
        <f xml:space="preserve"> IF(SUM(BI57)&gt;0,  IF(BT6="R",SUM($C57)^2*SUM(BJ57)/SUM(BI57),SUM($C57)^2*SUM(BJ57)*(1-SUM(BJ57))/(SUM(BI57)-1)),"")</f>
        <v/>
      </c>
      <c r="BJ108" s="941"/>
      <c r="BK108" s="941"/>
      <c r="BL108" s="941" t="str">
        <f t="shared" si="74"/>
        <v/>
      </c>
      <c r="BM108" s="941" t="str">
        <f xml:space="preserve"> IF(SUM(BM57)&gt;0,  IF(BT6="R",SUM($C57)^2*SUM(BN57)/SUM(BM57),SUM($C57)^2*SUM(BN57)*(1-SUM(BN57))/(SUM(BM57)-1)),"")</f>
        <v/>
      </c>
      <c r="BN108" s="941"/>
      <c r="BO108" s="959"/>
      <c r="BQ108" s="958"/>
      <c r="BR108" s="941"/>
      <c r="BS108" s="941" t="str">
        <f t="shared" si="53"/>
        <v/>
      </c>
      <c r="BT108" s="941" t="str">
        <f xml:space="preserve"> IF(SUM(BT57)&gt;0,  IF(CE6="R",SUM($C57)^2*SUM(BU57)/SUM(BT57),SUM($C57)^2*SUM(BU57)*(1-SUM(BU57))/(SUM(BT57)-1)),"")</f>
        <v/>
      </c>
      <c r="BU108" s="941"/>
      <c r="BV108" s="941"/>
      <c r="BW108" s="941" t="str">
        <f t="shared" si="75"/>
        <v/>
      </c>
      <c r="BX108" s="941" t="str">
        <f xml:space="preserve"> IF(SUM(BX57)&gt;0,  IF(CE6="R",SUM($C57)^2*SUM(BY57)/SUM(BX57),SUM($C57)^2*SUM(BY57)*(1-SUM(BY57))/(SUM(BX57)-1)),"")</f>
        <v/>
      </c>
      <c r="BY108" s="941"/>
      <c r="BZ108" s="959"/>
      <c r="CB108" s="958"/>
      <c r="CC108" s="941"/>
      <c r="CD108" s="941" t="str">
        <f t="shared" si="54"/>
        <v/>
      </c>
      <c r="CE108" s="941" t="str">
        <f xml:space="preserve"> IF(SUM(CE57)&gt;0,  IF(CP6="R",SUM($C57)^2*SUM(CF57)/SUM(CE57),SUM($C57)^2*SUM(CF57)*(1-SUM(CF57))/(SUM(CE57)-1)),"")</f>
        <v/>
      </c>
      <c r="CF108" s="941"/>
      <c r="CG108" s="941"/>
      <c r="CH108" s="941" t="str">
        <f t="shared" si="76"/>
        <v/>
      </c>
      <c r="CI108" s="941" t="str">
        <f xml:space="preserve"> IF(SUM(CI57)&gt;0,  IF(CP6="R",SUM($C57)^2*SUM(CJ57)/SUM(CI57),SUM($C57)^2*SUM(CJ57)*(1-SUM(CJ57))/(SUM(CI57)-1)),"")</f>
        <v/>
      </c>
      <c r="CJ108" s="941"/>
      <c r="CK108" s="959"/>
      <c r="CM108" s="958"/>
      <c r="CN108" s="941"/>
      <c r="CO108" s="941" t="str">
        <f t="shared" si="55"/>
        <v/>
      </c>
      <c r="CP108" s="941" t="str">
        <f xml:space="preserve"> IF(SUM(CP57)&gt;0,  IF(DA6="R",SUM($C57)^2*SUM(CQ57)/SUM(CP57),SUM($C57)^2*SUM(CQ57)*(1-SUM(CQ57))/(SUM(CP57)-1)),"")</f>
        <v/>
      </c>
      <c r="CQ108" s="941"/>
      <c r="CR108" s="941"/>
      <c r="CS108" s="941" t="str">
        <f t="shared" si="77"/>
        <v/>
      </c>
      <c r="CT108" s="941" t="str">
        <f xml:space="preserve"> IF(SUM(CT57)&gt;0,  IF(DA6="R",SUM($C57)^2*SUM(CU57)/SUM(CT57),SUM($C57)^2*SUM(CU57)*(1-SUM(CU57))/(SUM(CT57)-1)),"")</f>
        <v/>
      </c>
      <c r="CU108" s="941"/>
      <c r="CV108" s="959"/>
      <c r="CW108" t="str">
        <f t="shared" si="78"/>
        <v/>
      </c>
      <c r="CX108" s="958"/>
      <c r="CY108" s="941"/>
      <c r="CZ108" s="941" t="str">
        <f t="shared" si="56"/>
        <v/>
      </c>
      <c r="DA108" s="941" t="str">
        <f xml:space="preserve"> IF(SUM(DA57)&gt;0,  IF(DL6="R",SUM($C57)^2*SUM(DB57)/SUM(DA57),SUM($C57)^2*SUM(DB57)*(1-SUM(DB57))/(SUM(DA57)-1)),"")</f>
        <v/>
      </c>
      <c r="DB108" s="941"/>
      <c r="DC108" s="941"/>
      <c r="DD108" s="941" t="str">
        <f t="shared" si="79"/>
        <v/>
      </c>
      <c r="DE108" s="941" t="str">
        <f xml:space="preserve"> IF(SUM(DE57)&gt;0,  IF(DL6="R",SUM($C57)^2*SUM(DF57)/SUM(DE57),SUM($C57)^2*SUM(DF57)*(1-SUM(DF57))/(SUM(DE57)-1)),"")</f>
        <v/>
      </c>
      <c r="DF108" s="941"/>
      <c r="DG108" s="959"/>
      <c r="DI108" s="958"/>
      <c r="DJ108" s="941"/>
      <c r="DK108" s="941" t="str">
        <f t="shared" si="57"/>
        <v/>
      </c>
      <c r="DL108" s="941" t="str">
        <f xml:space="preserve"> IF(SUM(DL57)&gt;0,  IF(DW6="R",SUM($C57)^2*SUM(DM57)/SUM(DL57),SUM($C57)^2*SUM(DM57)*(1-SUM(DM57))/(SUM(DL57)-1)),"")</f>
        <v/>
      </c>
      <c r="DM108" s="941"/>
      <c r="DN108" s="941"/>
      <c r="DO108" s="941" t="str">
        <f t="shared" si="80"/>
        <v/>
      </c>
      <c r="DP108" s="941" t="str">
        <f xml:space="preserve"> IF(SUM(DP57)&gt;0,  IF(DW6="R",SUM($C57)^2*SUM(DQ57)/SUM(DP57),SUM($C57)^2*SUM(DQ57)*(1-SUM(DQ57))/(SUM(DP57)-1)),"")</f>
        <v/>
      </c>
      <c r="DQ108" s="941"/>
      <c r="DR108" s="959"/>
      <c r="DT108" s="958"/>
      <c r="DU108" s="941"/>
      <c r="DV108" s="941" t="str">
        <f t="shared" si="58"/>
        <v/>
      </c>
      <c r="DW108" s="941" t="str">
        <f xml:space="preserve"> IF(SUM(DW57)&gt;0,  IF(EH6="R",SUM($C57)^2*SUM(DX57)/SUM(DW57),SUM($C57)^2*SUM(DX57)*(1-SUM(DX57))/(SUM(DW57)-1)),"")</f>
        <v/>
      </c>
      <c r="DX108" s="941"/>
      <c r="DY108" s="941"/>
      <c r="DZ108" s="941" t="str">
        <f t="shared" si="81"/>
        <v/>
      </c>
      <c r="EA108" s="941" t="str">
        <f xml:space="preserve"> IF(SUM(EA57)&gt;0,  IF(EH6="R",SUM($C57)^2*SUM(EB57)/SUM(EA57),SUM($C57)^2*SUM(EB57)*(1-SUM(EB57))/(SUM(EA57)-1)),"")</f>
        <v/>
      </c>
      <c r="EB108" s="941"/>
      <c r="EC108" s="959"/>
      <c r="EE108" s="958"/>
      <c r="EF108" s="941"/>
      <c r="EG108" s="941" t="str">
        <f t="shared" si="59"/>
        <v/>
      </c>
      <c r="EH108" s="941" t="str">
        <f xml:space="preserve"> IF(SUM(EH57)&gt;0,  IF(ES6="R",SUM($C57)^2*SUM(EI57)/SUM(EH57),SUM($C57)^2*SUM(EI57)*(1-SUM(EI57))/(SUM(EH57)-1)),"")</f>
        <v/>
      </c>
      <c r="EI108" s="941"/>
      <c r="EJ108" s="941"/>
      <c r="EK108" s="941" t="str">
        <f t="shared" si="82"/>
        <v/>
      </c>
      <c r="EL108" s="941" t="str">
        <f xml:space="preserve"> IF(SUM(EL57)&gt;0,  IF(ES6="R",SUM($C57)^2*SUM(EM57)/SUM(EL57),SUM($C57)^2*SUM(EM57)*(1-SUM(EM57))/(SUM(EL57)-1)),"")</f>
        <v/>
      </c>
      <c r="EM108" s="941"/>
      <c r="EN108" s="959"/>
      <c r="EP108" s="958"/>
      <c r="EQ108" s="941"/>
      <c r="ER108" s="941" t="str">
        <f t="shared" si="60"/>
        <v/>
      </c>
      <c r="ES108" s="941" t="str">
        <f xml:space="preserve"> IF(SUM(ES57)&gt;0,  IF(FD6="R",SUM($C57)^2*SUM(ET57)/SUM(ES57),SUM($C57)^2*SUM(ET57)*(1-SUM(ET57))/(SUM(ES57)-1)),"")</f>
        <v/>
      </c>
      <c r="ET108" s="941"/>
      <c r="EU108" s="941"/>
      <c r="EV108" s="941" t="str">
        <f t="shared" si="83"/>
        <v/>
      </c>
      <c r="EW108" s="941" t="str">
        <f xml:space="preserve"> IF(SUM(EW57)&gt;0,  IF(FD6="R",SUM($C57)^2*SUM(EX57)/SUM(EW57),SUM($C57)^2*SUM(EX57)*(1-SUM(EX57))/(SUM(EW57)-1)),"")</f>
        <v/>
      </c>
      <c r="EX108" s="941"/>
      <c r="EY108" s="959"/>
      <c r="FA108" s="958"/>
      <c r="FB108" s="941"/>
      <c r="FC108" s="941" t="str">
        <f t="shared" si="61"/>
        <v/>
      </c>
      <c r="FD108" s="941" t="str">
        <f xml:space="preserve"> IF(SUM(FD57)&gt;0,  IF(FO6="R",SUM($C57)^2*SUM(FE57)/SUM(FD57),SUM($C57)^2*SUM(FE57)*(1-SUM(FE57))/(SUM(FD57)-1)),"")</f>
        <v/>
      </c>
      <c r="FE108" s="941"/>
      <c r="FF108" s="941"/>
      <c r="FG108" s="941" t="str">
        <f t="shared" si="84"/>
        <v/>
      </c>
      <c r="FH108" s="941" t="str">
        <f xml:space="preserve"> IF(SUM(FH57)&gt;0,  IF(FO6="R",SUM($C57)^2*SUM(FI57)/SUM(FH57),SUM($C57)^2*SUM(FI57)*(1-SUM(FI57))/(SUM(FH57)-1)),"")</f>
        <v/>
      </c>
      <c r="FI108" s="941"/>
      <c r="FJ108" s="959"/>
      <c r="FL108" s="958"/>
      <c r="FM108" s="941"/>
      <c r="FN108" s="941" t="str">
        <f t="shared" si="62"/>
        <v/>
      </c>
      <c r="FO108" s="941" t="str">
        <f xml:space="preserve"> IF(SUM(FO57)&gt;0,  IF(FZ6="R",SUM($C57)^2*SUM(FP57)/SUM(FO57),SUM($C57)^2*SUM(FP57)*(1-SUM(FP57))/(SUM(FO57)-1)),"")</f>
        <v/>
      </c>
      <c r="FP108" s="941"/>
      <c r="FQ108" s="941"/>
      <c r="FR108" s="941" t="str">
        <f t="shared" si="85"/>
        <v/>
      </c>
      <c r="FS108" s="941" t="str">
        <f xml:space="preserve"> IF(SUM(FS57)&gt;0,  IF(FZ6="R",SUM($C57)^2*SUM(FT57)/SUM(FS57),SUM($C57)^2*SUM(FT57)*(1-SUM(FT57))/(SUM(FS57)-1)),"")</f>
        <v/>
      </c>
      <c r="FT108" s="941"/>
      <c r="FU108" s="959"/>
      <c r="FW108" s="958"/>
      <c r="FX108" s="941"/>
      <c r="FY108" s="941" t="str">
        <f t="shared" si="63"/>
        <v/>
      </c>
      <c r="FZ108" s="941" t="str">
        <f xml:space="preserve"> IF(SUM(FZ57)&gt;0,  IF(GK6="R",SUM($C57)^2*SUM(GA57)/SUM(FZ57),SUM($C57)^2*SUM(GA57)*(1-SUM(GA57))/(SUM(FZ57)-1)),"")</f>
        <v/>
      </c>
      <c r="GA108" s="941"/>
      <c r="GB108" s="941"/>
      <c r="GC108" s="941" t="str">
        <f t="shared" si="86"/>
        <v/>
      </c>
      <c r="GD108" s="941" t="str">
        <f xml:space="preserve"> IF(SUM(GD57)&gt;0,  IF(GK6="R",SUM($C57)^2*SUM(GE57)/SUM(GD57),SUM($C57)^2*SUM(GE57)*(1-SUM(GE57))/(SUM(GD57)-1)),"")</f>
        <v/>
      </c>
      <c r="GE108" s="941"/>
      <c r="GF108" s="959"/>
      <c r="GH108" s="958"/>
      <c r="GI108" s="941"/>
      <c r="GJ108" s="941" t="str">
        <f t="shared" si="46"/>
        <v/>
      </c>
      <c r="GK108" s="941" t="str">
        <f xml:space="preserve"> IF(SUM(GK57)&gt;0,  IF(GV6="R",SUM($C57)^2*SUM(GL57)/SUM(GK57),SUM($C57)^2*SUM(GL57)*(1-SUM(GL57))/(SUM(GK57)-1)),"")</f>
        <v/>
      </c>
      <c r="GL108" s="941"/>
      <c r="GM108" s="941"/>
      <c r="GN108" s="941" t="str">
        <f t="shared" si="87"/>
        <v/>
      </c>
      <c r="GO108" s="941" t="str">
        <f xml:space="preserve"> IF(SUM(GO57)&gt;0,  IF(GV6="R",SUM($C57)^2*SUM(GP57)/SUM(GO57),SUM($C57)^2*SUM(GP57)*(1-SUM(GP57))/(SUM(GO57)-1)),"")</f>
        <v/>
      </c>
      <c r="GP108" s="941"/>
      <c r="GQ108" s="959"/>
      <c r="GS108" s="958"/>
      <c r="GT108" s="941"/>
      <c r="GU108" s="941" t="str">
        <f t="shared" si="64"/>
        <v/>
      </c>
      <c r="GV108" s="941" t="str">
        <f xml:space="preserve"> IF(SUM(GV57)&gt;0,  IF(HG6="R",SUM($C57)^2*SUM(GW57)/SUM(GV57),SUM($C57)^2*SUM(GW57)*(1-SUM(GW57))/(SUM(GV57)-1)),"")</f>
        <v/>
      </c>
      <c r="GW108" s="941"/>
      <c r="GX108" s="941"/>
      <c r="GY108" s="941" t="str">
        <f t="shared" si="88"/>
        <v/>
      </c>
      <c r="GZ108" s="941" t="str">
        <f xml:space="preserve"> IF(SUM(GZ57)&gt;0,  IF(HG6="R",SUM($C57)^2*SUM(HA57)/SUM(GZ57),SUM($C57)^2*SUM(HA57)*(1-SUM(HA57))/(SUM(GZ57)-1)),"")</f>
        <v/>
      </c>
      <c r="HA108" s="941"/>
      <c r="HB108" s="959"/>
      <c r="HD108" s="958"/>
      <c r="HE108" s="941"/>
      <c r="HF108" s="941" t="str">
        <f t="shared" si="65"/>
        <v/>
      </c>
      <c r="HG108" s="941" t="str">
        <f xml:space="preserve"> IF(SUM(HG57)&gt;0,  IF(HR6="R",SUM($C57)^2*SUM(HH57)/SUM(HG57),SUM($C57)^2*SUM(HH57)*(1-SUM(HH57))/(SUM(HG57)-1)),"")</f>
        <v/>
      </c>
      <c r="HH108" s="941"/>
      <c r="HI108" s="941"/>
      <c r="HJ108" s="941" t="str">
        <f t="shared" si="89"/>
        <v/>
      </c>
      <c r="HK108" s="941" t="str">
        <f xml:space="preserve"> IF(SUM(HK57)&gt;0,  IF(HR6="R",SUM($C57)^2*SUM(HL57)/SUM(HK57),SUM($C57)^2*SUM(HL57)*(1-SUM(HL57))/(SUM(HK57)-1)),"")</f>
        <v/>
      </c>
      <c r="HL108" s="941"/>
      <c r="HM108" s="959"/>
      <c r="HO108" s="958"/>
      <c r="HP108" s="941"/>
      <c r="HQ108" s="941" t="str">
        <f t="shared" si="66"/>
        <v/>
      </c>
      <c r="HR108" s="941" t="str">
        <f xml:space="preserve"> IF(SUM(HR57)&gt;0,  IF(IC6="R",SUM($C57)^2*SUM(HS57)/SUM(HR57),SUM($C57)^2*SUM(HS57)*(1-SUM(HS57))/(SUM(HR57)-1)),"")</f>
        <v/>
      </c>
      <c r="HS108" s="941"/>
      <c r="HT108" s="941"/>
      <c r="HU108" s="941" t="str">
        <f t="shared" si="90"/>
        <v/>
      </c>
      <c r="HV108" s="941" t="str">
        <f xml:space="preserve"> IF(SUM(HV57)&gt;0,  IF(IC6="R",SUM($C57)^2*SUM(HW57)/SUM(HV57),SUM($C57)^2*SUM(HW57)*(1-SUM(HW57))/(SUM(HV57)-1)),"")</f>
        <v/>
      </c>
      <c r="HW108" s="941"/>
      <c r="HX108" s="959"/>
      <c r="HZ108" s="958"/>
      <c r="IA108" s="941"/>
      <c r="IB108" s="941" t="str">
        <f t="shared" si="67"/>
        <v/>
      </c>
      <c r="IC108" s="941" t="str">
        <f xml:space="preserve"> IF(SUM(IC57)&gt;0,  IF(IN6="R",SUM($C57)^2*SUM(ID57)/SUM(IC57),SUM($C57)^2*SUM(ID57)*(1-SUM(ID57))/(SUM(IC57)-1)),"")</f>
        <v/>
      </c>
      <c r="ID108" s="941"/>
      <c r="IE108" s="941"/>
      <c r="IF108" s="941" t="str">
        <f t="shared" si="91"/>
        <v/>
      </c>
      <c r="IG108" s="941" t="str">
        <f xml:space="preserve"> IF(SUM(IG57)&gt;0,  IF(IN6="R",SUM($C57)^2*SUM(IH57)/SUM(IG57),SUM($C57)^2*SUM(IH57)*(1-SUM(IH57))/(SUM(IG57)-1)),"")</f>
        <v/>
      </c>
      <c r="IH108" s="941"/>
      <c r="II108" s="959"/>
    </row>
    <row r="109" spans="3:243" hidden="1" x14ac:dyDescent="0.2">
      <c r="C109" s="958"/>
      <c r="D109" s="941"/>
      <c r="E109" s="941" t="str">
        <f t="shared" si="47"/>
        <v/>
      </c>
      <c r="F109" s="941" t="str">
        <f xml:space="preserve"> IF(SUM(F58)&gt;0,  IF(Q6="R",SUM($C58)^2*SUM(G58)/SUM(F58),SUM($C58)^2*SUM(G58)*(1-SUM(G58))/(SUM(F58)-1)),"")</f>
        <v/>
      </c>
      <c r="G109" s="941"/>
      <c r="H109" s="941"/>
      <c r="I109" s="941" t="str">
        <f t="shared" si="68"/>
        <v/>
      </c>
      <c r="J109" s="941" t="str">
        <f xml:space="preserve"> IF(SUM(J58)&gt;0,  IF(Q6="R",SUM($C58)^2*SUM(K58)/SUM(J58),SUM($C58)^2*SUM(K58)*(1-SUM(K58))/(SUM(J58)-1)),"")</f>
        <v/>
      </c>
      <c r="K109" s="941"/>
      <c r="L109" s="959"/>
      <c r="M109" t="str">
        <f t="shared" si="69"/>
        <v/>
      </c>
      <c r="N109" s="958"/>
      <c r="O109" s="941"/>
      <c r="P109" s="941" t="str">
        <f t="shared" si="48"/>
        <v/>
      </c>
      <c r="Q109" s="941" t="str">
        <f xml:space="preserve"> IF(SUM(Q58)&gt;0,  IF(AB6="R",SUM($C58)^2*SUM(R58)/SUM(Q58),SUM($C58)^2*SUM(R58)*(1-SUM(R58))/(SUM(Q58)-1)),"")</f>
        <v/>
      </c>
      <c r="R109" s="941"/>
      <c r="S109" s="941"/>
      <c r="T109" s="941" t="str">
        <f t="shared" si="70"/>
        <v/>
      </c>
      <c r="U109" s="941" t="str">
        <f xml:space="preserve"> IF(SUM(U58)&gt;0,  IF(AB6="R",SUM($C58)^2*SUM(V58)/SUM(U58),SUM($C58)^2*SUM(V58)*(1-SUM(V58))/(SUM(U58)-1)),"")</f>
        <v/>
      </c>
      <c r="V109" s="941"/>
      <c r="W109" s="959"/>
      <c r="Y109" s="958"/>
      <c r="Z109" s="941"/>
      <c r="AA109" s="941" t="str">
        <f t="shared" si="49"/>
        <v/>
      </c>
      <c r="AB109" s="941" t="str">
        <f xml:space="preserve"> IF(SUM(AB58)&gt;0,  IF(AM6="R",SUM($C58)^2*SUM(AC58)/SUM(AB58),SUM($C58)^2*SUM(AC58)*(1-SUM(AC58))/(SUM(AB58)-1)),"")</f>
        <v/>
      </c>
      <c r="AC109" s="941"/>
      <c r="AD109" s="941"/>
      <c r="AE109" s="941" t="str">
        <f t="shared" si="71"/>
        <v/>
      </c>
      <c r="AF109" s="941" t="str">
        <f xml:space="preserve"> IF(SUM(AF58)&gt;0,  IF(AM6="R",SUM($C58)^2*SUM(AG58)/SUM(AF58),SUM($C58)^2*SUM(AG58)*(1-SUM(AG58))/(SUM(AF58)-1)),"")</f>
        <v/>
      </c>
      <c r="AG109" s="941"/>
      <c r="AH109" s="959"/>
      <c r="AJ109" s="958"/>
      <c r="AK109" s="941"/>
      <c r="AL109" s="941" t="str">
        <f t="shared" si="50"/>
        <v/>
      </c>
      <c r="AM109" s="941" t="str">
        <f xml:space="preserve"> IF(SUM(AM58)&gt;0,  IF(AX6="R",SUM($C58)^2*SUM(AN58)/SUM(AM58),SUM($C58)^2*SUM(AN58)*(1-SUM(AN58))/(SUM(AM58)-1)),"")</f>
        <v/>
      </c>
      <c r="AN109" s="941"/>
      <c r="AO109" s="941"/>
      <c r="AP109" s="941" t="str">
        <f t="shared" si="72"/>
        <v/>
      </c>
      <c r="AQ109" s="941" t="str">
        <f xml:space="preserve"> IF(SUM(AQ58)&gt;0,  IF(AX6="R",SUM($C58)^2*SUM(AR58)/SUM(AQ58),SUM($C58)^2*SUM(AR58)*(1-SUM(AR58))/(SUM(AQ58)-1)),"")</f>
        <v/>
      </c>
      <c r="AR109" s="941"/>
      <c r="AS109" s="959"/>
      <c r="AU109" s="958"/>
      <c r="AV109" s="941"/>
      <c r="AW109" s="941" t="str">
        <f t="shared" si="51"/>
        <v/>
      </c>
      <c r="AX109" s="941" t="str">
        <f xml:space="preserve"> IF(SUM(AX58)&gt;0,  IF(BI6="R",SUM($C58)^2*SUM(AY58)/SUM(AX58),SUM($C58)^2*SUM(AY58)*(1-SUM(AY58))/(SUM(AX58)-1)),"")</f>
        <v/>
      </c>
      <c r="AY109" s="941"/>
      <c r="AZ109" s="941"/>
      <c r="BA109" s="941" t="str">
        <f t="shared" si="73"/>
        <v/>
      </c>
      <c r="BB109" s="941" t="str">
        <f xml:space="preserve"> IF(SUM(BB58)&gt;0,  IF(BI6="R",SUM($C58)^2*SUM(BC58)/SUM(BB58),SUM($C58)^2*SUM(BC58)*(1-SUM(BC58))/(SUM(BB58)-1)),"")</f>
        <v/>
      </c>
      <c r="BC109" s="941"/>
      <c r="BD109" s="959"/>
      <c r="BF109" s="958"/>
      <c r="BG109" s="941"/>
      <c r="BH109" s="941" t="str">
        <f t="shared" si="52"/>
        <v/>
      </c>
      <c r="BI109" s="941" t="str">
        <f xml:space="preserve"> IF(SUM(BI58)&gt;0,  IF(BT6="R",SUM($C58)^2*SUM(BJ58)/SUM(BI58),SUM($C58)^2*SUM(BJ58)*(1-SUM(BJ58))/(SUM(BI58)-1)),"")</f>
        <v/>
      </c>
      <c r="BJ109" s="941"/>
      <c r="BK109" s="941"/>
      <c r="BL109" s="941" t="str">
        <f t="shared" si="74"/>
        <v/>
      </c>
      <c r="BM109" s="941" t="str">
        <f xml:space="preserve"> IF(SUM(BM58)&gt;0,  IF(BT6="R",SUM($C58)^2*SUM(BN58)/SUM(BM58),SUM($C58)^2*SUM(BN58)*(1-SUM(BN58))/(SUM(BM58)-1)),"")</f>
        <v/>
      </c>
      <c r="BN109" s="941"/>
      <c r="BO109" s="959"/>
      <c r="BQ109" s="958"/>
      <c r="BR109" s="941"/>
      <c r="BS109" s="941" t="str">
        <f t="shared" si="53"/>
        <v/>
      </c>
      <c r="BT109" s="941" t="str">
        <f xml:space="preserve"> IF(SUM(BT58)&gt;0,  IF(CE6="R",SUM($C58)^2*SUM(BU58)/SUM(BT58),SUM($C58)^2*SUM(BU58)*(1-SUM(BU58))/(SUM(BT58)-1)),"")</f>
        <v/>
      </c>
      <c r="BU109" s="941"/>
      <c r="BV109" s="941"/>
      <c r="BW109" s="941" t="str">
        <f t="shared" si="75"/>
        <v/>
      </c>
      <c r="BX109" s="941" t="str">
        <f xml:space="preserve"> IF(SUM(BX58)&gt;0,  IF(CE6="R",SUM($C58)^2*SUM(BY58)/SUM(BX58),SUM($C58)^2*SUM(BY58)*(1-SUM(BY58))/(SUM(BX58)-1)),"")</f>
        <v/>
      </c>
      <c r="BY109" s="941"/>
      <c r="BZ109" s="959"/>
      <c r="CB109" s="958"/>
      <c r="CC109" s="941"/>
      <c r="CD109" s="941" t="str">
        <f t="shared" si="54"/>
        <v/>
      </c>
      <c r="CE109" s="941" t="str">
        <f xml:space="preserve"> IF(SUM(CE58)&gt;0,  IF(CP6="R",SUM($C58)^2*SUM(CF58)/SUM(CE58),SUM($C58)^2*SUM(CF58)*(1-SUM(CF58))/(SUM(CE58)-1)),"")</f>
        <v/>
      </c>
      <c r="CF109" s="941"/>
      <c r="CG109" s="941"/>
      <c r="CH109" s="941" t="str">
        <f t="shared" si="76"/>
        <v/>
      </c>
      <c r="CI109" s="941" t="str">
        <f xml:space="preserve"> IF(SUM(CI58)&gt;0,  IF(CP6="R",SUM($C58)^2*SUM(CJ58)/SUM(CI58),SUM($C58)^2*SUM(CJ58)*(1-SUM(CJ58))/(SUM(CI58)-1)),"")</f>
        <v/>
      </c>
      <c r="CJ109" s="941"/>
      <c r="CK109" s="959"/>
      <c r="CM109" s="958"/>
      <c r="CN109" s="941"/>
      <c r="CO109" s="941" t="str">
        <f t="shared" si="55"/>
        <v/>
      </c>
      <c r="CP109" s="941" t="str">
        <f xml:space="preserve"> IF(SUM(CP58)&gt;0,  IF(DA6="R",SUM($C58)^2*SUM(CQ58)/SUM(CP58),SUM($C58)^2*SUM(CQ58)*(1-SUM(CQ58))/(SUM(CP58)-1)),"")</f>
        <v/>
      </c>
      <c r="CQ109" s="941"/>
      <c r="CR109" s="941"/>
      <c r="CS109" s="941" t="str">
        <f t="shared" si="77"/>
        <v/>
      </c>
      <c r="CT109" s="941" t="str">
        <f xml:space="preserve"> IF(SUM(CT58)&gt;0,  IF(DA6="R",SUM($C58)^2*SUM(CU58)/SUM(CT58),SUM($C58)^2*SUM(CU58)*(1-SUM(CU58))/(SUM(CT58)-1)),"")</f>
        <v/>
      </c>
      <c r="CU109" s="941"/>
      <c r="CV109" s="959"/>
      <c r="CW109" t="str">
        <f t="shared" si="78"/>
        <v/>
      </c>
      <c r="CX109" s="958"/>
      <c r="CY109" s="941"/>
      <c r="CZ109" s="941" t="str">
        <f t="shared" si="56"/>
        <v/>
      </c>
      <c r="DA109" s="941" t="str">
        <f xml:space="preserve"> IF(SUM(DA58)&gt;0,  IF(DL6="R",SUM($C58)^2*SUM(DB58)/SUM(DA58),SUM($C58)^2*SUM(DB58)*(1-SUM(DB58))/(SUM(DA58)-1)),"")</f>
        <v/>
      </c>
      <c r="DB109" s="941"/>
      <c r="DC109" s="941"/>
      <c r="DD109" s="941" t="str">
        <f t="shared" si="79"/>
        <v/>
      </c>
      <c r="DE109" s="941" t="str">
        <f xml:space="preserve"> IF(SUM(DE58)&gt;0,  IF(DL6="R",SUM($C58)^2*SUM(DF58)/SUM(DE58),SUM($C58)^2*SUM(DF58)*(1-SUM(DF58))/(SUM(DE58)-1)),"")</f>
        <v/>
      </c>
      <c r="DF109" s="941"/>
      <c r="DG109" s="959"/>
      <c r="DI109" s="958"/>
      <c r="DJ109" s="941"/>
      <c r="DK109" s="941" t="str">
        <f t="shared" si="57"/>
        <v/>
      </c>
      <c r="DL109" s="941" t="str">
        <f xml:space="preserve"> IF(SUM(DL58)&gt;0,  IF(DW6="R",SUM($C58)^2*SUM(DM58)/SUM(DL58),SUM($C58)^2*SUM(DM58)*(1-SUM(DM58))/(SUM(DL58)-1)),"")</f>
        <v/>
      </c>
      <c r="DM109" s="941"/>
      <c r="DN109" s="941"/>
      <c r="DO109" s="941" t="str">
        <f t="shared" si="80"/>
        <v/>
      </c>
      <c r="DP109" s="941" t="str">
        <f xml:space="preserve"> IF(SUM(DP58)&gt;0,  IF(DW6="R",SUM($C58)^2*SUM(DQ58)/SUM(DP58),SUM($C58)^2*SUM(DQ58)*(1-SUM(DQ58))/(SUM(DP58)-1)),"")</f>
        <v/>
      </c>
      <c r="DQ109" s="941"/>
      <c r="DR109" s="959"/>
      <c r="DT109" s="958"/>
      <c r="DU109" s="941"/>
      <c r="DV109" s="941" t="str">
        <f t="shared" si="58"/>
        <v/>
      </c>
      <c r="DW109" s="941" t="str">
        <f xml:space="preserve"> IF(SUM(DW58)&gt;0,  IF(EH6="R",SUM($C58)^2*SUM(DX58)/SUM(DW58),SUM($C58)^2*SUM(DX58)*(1-SUM(DX58))/(SUM(DW58)-1)),"")</f>
        <v/>
      </c>
      <c r="DX109" s="941"/>
      <c r="DY109" s="941"/>
      <c r="DZ109" s="941" t="str">
        <f t="shared" si="81"/>
        <v/>
      </c>
      <c r="EA109" s="941" t="str">
        <f xml:space="preserve"> IF(SUM(EA58)&gt;0,  IF(EH6="R",SUM($C58)^2*SUM(EB58)/SUM(EA58),SUM($C58)^2*SUM(EB58)*(1-SUM(EB58))/(SUM(EA58)-1)),"")</f>
        <v/>
      </c>
      <c r="EB109" s="941"/>
      <c r="EC109" s="959"/>
      <c r="EE109" s="958"/>
      <c r="EF109" s="941"/>
      <c r="EG109" s="941" t="str">
        <f t="shared" si="59"/>
        <v/>
      </c>
      <c r="EH109" s="941" t="str">
        <f xml:space="preserve"> IF(SUM(EH58)&gt;0,  IF(ES6="R",SUM($C58)^2*SUM(EI58)/SUM(EH58),SUM($C58)^2*SUM(EI58)*(1-SUM(EI58))/(SUM(EH58)-1)),"")</f>
        <v/>
      </c>
      <c r="EI109" s="941"/>
      <c r="EJ109" s="941"/>
      <c r="EK109" s="941" t="str">
        <f t="shared" si="82"/>
        <v/>
      </c>
      <c r="EL109" s="941" t="str">
        <f xml:space="preserve"> IF(SUM(EL58)&gt;0,  IF(ES6="R",SUM($C58)^2*SUM(EM58)/SUM(EL58),SUM($C58)^2*SUM(EM58)*(1-SUM(EM58))/(SUM(EL58)-1)),"")</f>
        <v/>
      </c>
      <c r="EM109" s="941"/>
      <c r="EN109" s="959"/>
      <c r="EP109" s="958"/>
      <c r="EQ109" s="941"/>
      <c r="ER109" s="941" t="str">
        <f t="shared" si="60"/>
        <v/>
      </c>
      <c r="ES109" s="941" t="str">
        <f xml:space="preserve"> IF(SUM(ES58)&gt;0,  IF(FD6="R",SUM($C58)^2*SUM(ET58)/SUM(ES58),SUM($C58)^2*SUM(ET58)*(1-SUM(ET58))/(SUM(ES58)-1)),"")</f>
        <v/>
      </c>
      <c r="ET109" s="941"/>
      <c r="EU109" s="941"/>
      <c r="EV109" s="941" t="str">
        <f t="shared" si="83"/>
        <v/>
      </c>
      <c r="EW109" s="941" t="str">
        <f xml:space="preserve"> IF(SUM(EW58)&gt;0,  IF(FD6="R",SUM($C58)^2*SUM(EX58)/SUM(EW58),SUM($C58)^2*SUM(EX58)*(1-SUM(EX58))/(SUM(EW58)-1)),"")</f>
        <v/>
      </c>
      <c r="EX109" s="941"/>
      <c r="EY109" s="959"/>
      <c r="FA109" s="958"/>
      <c r="FB109" s="941"/>
      <c r="FC109" s="941" t="str">
        <f t="shared" si="61"/>
        <v/>
      </c>
      <c r="FD109" s="941" t="str">
        <f xml:space="preserve"> IF(SUM(FD58)&gt;0,  IF(FO6="R",SUM($C58)^2*SUM(FE58)/SUM(FD58),SUM($C58)^2*SUM(FE58)*(1-SUM(FE58))/(SUM(FD58)-1)),"")</f>
        <v/>
      </c>
      <c r="FE109" s="941"/>
      <c r="FF109" s="941"/>
      <c r="FG109" s="941" t="str">
        <f t="shared" si="84"/>
        <v/>
      </c>
      <c r="FH109" s="941" t="str">
        <f xml:space="preserve"> IF(SUM(FH58)&gt;0,  IF(FO6="R",SUM($C58)^2*SUM(FI58)/SUM(FH58),SUM($C58)^2*SUM(FI58)*(1-SUM(FI58))/(SUM(FH58)-1)),"")</f>
        <v/>
      </c>
      <c r="FI109" s="941"/>
      <c r="FJ109" s="959"/>
      <c r="FL109" s="958"/>
      <c r="FM109" s="941"/>
      <c r="FN109" s="941" t="str">
        <f t="shared" si="62"/>
        <v/>
      </c>
      <c r="FO109" s="941" t="str">
        <f xml:space="preserve"> IF(SUM(FO58)&gt;0,  IF(FZ6="R",SUM($C58)^2*SUM(FP58)/SUM(FO58),SUM($C58)^2*SUM(FP58)*(1-SUM(FP58))/(SUM(FO58)-1)),"")</f>
        <v/>
      </c>
      <c r="FP109" s="941"/>
      <c r="FQ109" s="941"/>
      <c r="FR109" s="941" t="str">
        <f t="shared" si="85"/>
        <v/>
      </c>
      <c r="FS109" s="941" t="str">
        <f xml:space="preserve"> IF(SUM(FS58)&gt;0,  IF(FZ6="R",SUM($C58)^2*SUM(FT58)/SUM(FS58),SUM($C58)^2*SUM(FT58)*(1-SUM(FT58))/(SUM(FS58)-1)),"")</f>
        <v/>
      </c>
      <c r="FT109" s="941"/>
      <c r="FU109" s="959"/>
      <c r="FW109" s="958"/>
      <c r="FX109" s="941"/>
      <c r="FY109" s="941" t="str">
        <f t="shared" si="63"/>
        <v/>
      </c>
      <c r="FZ109" s="941" t="str">
        <f xml:space="preserve"> IF(SUM(FZ58)&gt;0,  IF(GK6="R",SUM($C58)^2*SUM(GA58)/SUM(FZ58),SUM($C58)^2*SUM(GA58)*(1-SUM(GA58))/(SUM(FZ58)-1)),"")</f>
        <v/>
      </c>
      <c r="GA109" s="941"/>
      <c r="GB109" s="941"/>
      <c r="GC109" s="941" t="str">
        <f t="shared" si="86"/>
        <v/>
      </c>
      <c r="GD109" s="941" t="str">
        <f xml:space="preserve"> IF(SUM(GD58)&gt;0,  IF(GK6="R",SUM($C58)^2*SUM(GE58)/SUM(GD58),SUM($C58)^2*SUM(GE58)*(1-SUM(GE58))/(SUM(GD58)-1)),"")</f>
        <v/>
      </c>
      <c r="GE109" s="941"/>
      <c r="GF109" s="959"/>
      <c r="GH109" s="958"/>
      <c r="GI109" s="941"/>
      <c r="GJ109" s="941" t="str">
        <f t="shared" si="46"/>
        <v/>
      </c>
      <c r="GK109" s="941" t="str">
        <f xml:space="preserve"> IF(SUM(GK58)&gt;0,  IF(GV6="R",SUM($C58)^2*SUM(GL58)/SUM(GK58),SUM($C58)^2*SUM(GL58)*(1-SUM(GL58))/(SUM(GK58)-1)),"")</f>
        <v/>
      </c>
      <c r="GL109" s="941"/>
      <c r="GM109" s="941"/>
      <c r="GN109" s="941" t="str">
        <f t="shared" si="87"/>
        <v/>
      </c>
      <c r="GO109" s="941" t="str">
        <f xml:space="preserve"> IF(SUM(GO58)&gt;0,  IF(GV6="R",SUM($C58)^2*SUM(GP58)/SUM(GO58),SUM($C58)^2*SUM(GP58)*(1-SUM(GP58))/(SUM(GO58)-1)),"")</f>
        <v/>
      </c>
      <c r="GP109" s="941"/>
      <c r="GQ109" s="959"/>
      <c r="GS109" s="958"/>
      <c r="GT109" s="941"/>
      <c r="GU109" s="941" t="str">
        <f t="shared" si="64"/>
        <v/>
      </c>
      <c r="GV109" s="941" t="str">
        <f xml:space="preserve"> IF(SUM(GV58)&gt;0,  IF(HG6="R",SUM($C58)^2*SUM(GW58)/SUM(GV58),SUM($C58)^2*SUM(GW58)*(1-SUM(GW58))/(SUM(GV58)-1)),"")</f>
        <v/>
      </c>
      <c r="GW109" s="941"/>
      <c r="GX109" s="941"/>
      <c r="GY109" s="941" t="str">
        <f t="shared" si="88"/>
        <v/>
      </c>
      <c r="GZ109" s="941" t="str">
        <f xml:space="preserve"> IF(SUM(GZ58)&gt;0,  IF(HG6="R",SUM($C58)^2*SUM(HA58)/SUM(GZ58),SUM($C58)^2*SUM(HA58)*(1-SUM(HA58))/(SUM(GZ58)-1)),"")</f>
        <v/>
      </c>
      <c r="HA109" s="941"/>
      <c r="HB109" s="959"/>
      <c r="HD109" s="958"/>
      <c r="HE109" s="941"/>
      <c r="HF109" s="941" t="str">
        <f t="shared" si="65"/>
        <v/>
      </c>
      <c r="HG109" s="941" t="str">
        <f xml:space="preserve"> IF(SUM(HG58)&gt;0,  IF(HR6="R",SUM($C58)^2*SUM(HH58)/SUM(HG58),SUM($C58)^2*SUM(HH58)*(1-SUM(HH58))/(SUM(HG58)-1)),"")</f>
        <v/>
      </c>
      <c r="HH109" s="941"/>
      <c r="HI109" s="941"/>
      <c r="HJ109" s="941" t="str">
        <f t="shared" si="89"/>
        <v/>
      </c>
      <c r="HK109" s="941" t="str">
        <f xml:space="preserve"> IF(SUM(HK58)&gt;0,  IF(HR6="R",SUM($C58)^2*SUM(HL58)/SUM(HK58),SUM($C58)^2*SUM(HL58)*(1-SUM(HL58))/(SUM(HK58)-1)),"")</f>
        <v/>
      </c>
      <c r="HL109" s="941"/>
      <c r="HM109" s="959"/>
      <c r="HO109" s="958"/>
      <c r="HP109" s="941"/>
      <c r="HQ109" s="941" t="str">
        <f t="shared" si="66"/>
        <v/>
      </c>
      <c r="HR109" s="941" t="str">
        <f xml:space="preserve"> IF(SUM(HR58)&gt;0,  IF(IC6="R",SUM($C58)^2*SUM(HS58)/SUM(HR58),SUM($C58)^2*SUM(HS58)*(1-SUM(HS58))/(SUM(HR58)-1)),"")</f>
        <v/>
      </c>
      <c r="HS109" s="941"/>
      <c r="HT109" s="941"/>
      <c r="HU109" s="941" t="str">
        <f t="shared" si="90"/>
        <v/>
      </c>
      <c r="HV109" s="941" t="str">
        <f xml:space="preserve"> IF(SUM(HV58)&gt;0,  IF(IC6="R",SUM($C58)^2*SUM(HW58)/SUM(HV58),SUM($C58)^2*SUM(HW58)*(1-SUM(HW58))/(SUM(HV58)-1)),"")</f>
        <v/>
      </c>
      <c r="HW109" s="941"/>
      <c r="HX109" s="959"/>
      <c r="HZ109" s="958"/>
      <c r="IA109" s="941"/>
      <c r="IB109" s="941" t="str">
        <f t="shared" si="67"/>
        <v/>
      </c>
      <c r="IC109" s="941" t="str">
        <f xml:space="preserve"> IF(SUM(IC58)&gt;0,  IF(IN6="R",SUM($C58)^2*SUM(ID58)/SUM(IC58),SUM($C58)^2*SUM(ID58)*(1-SUM(ID58))/(SUM(IC58)-1)),"")</f>
        <v/>
      </c>
      <c r="ID109" s="941"/>
      <c r="IE109" s="941"/>
      <c r="IF109" s="941" t="str">
        <f t="shared" si="91"/>
        <v/>
      </c>
      <c r="IG109" s="941" t="str">
        <f xml:space="preserve"> IF(SUM(IG58)&gt;0,  IF(IN6="R",SUM($C58)^2*SUM(IH58)/SUM(IG58),SUM($C58)^2*SUM(IH58)*(1-SUM(IH58))/(SUM(IG58)-1)),"")</f>
        <v/>
      </c>
      <c r="IH109" s="941"/>
      <c r="II109" s="959"/>
    </row>
    <row r="110" spans="3:243" hidden="1" x14ac:dyDescent="0.2">
      <c r="C110" s="958"/>
      <c r="D110" s="941"/>
      <c r="E110" s="941" t="str">
        <f t="shared" si="47"/>
        <v/>
      </c>
      <c r="F110" s="941" t="str">
        <f xml:space="preserve"> IF(SUM(F59)&gt;0,  IF(Q6="R",SUM($C59)^2*SUM(G59)/SUM(F59),SUM($C59)^2*SUM(G59)*(1-SUM(G59))/(SUM(F59)-1)),"")</f>
        <v/>
      </c>
      <c r="G110" s="941"/>
      <c r="H110" s="941"/>
      <c r="I110" s="941" t="str">
        <f t="shared" si="68"/>
        <v/>
      </c>
      <c r="J110" s="941" t="str">
        <f xml:space="preserve"> IF(SUM(J59)&gt;0,  IF(Q6="R",SUM($C59)^2*SUM(K59)/SUM(J59),SUM($C59)^2*SUM(K59)*(1-SUM(K59))/(SUM(J59)-1)),"")</f>
        <v/>
      </c>
      <c r="K110" s="941"/>
      <c r="L110" s="959"/>
      <c r="M110" t="str">
        <f t="shared" si="69"/>
        <v/>
      </c>
      <c r="N110" s="958"/>
      <c r="O110" s="941"/>
      <c r="P110" s="941" t="str">
        <f t="shared" si="48"/>
        <v/>
      </c>
      <c r="Q110" s="941" t="str">
        <f xml:space="preserve"> IF(SUM(Q59)&gt;0,  IF(AB6="R",SUM($C59)^2*SUM(R59)/SUM(Q59),SUM($C59)^2*SUM(R59)*(1-SUM(R59))/(SUM(Q59)-1)),"")</f>
        <v/>
      </c>
      <c r="R110" s="941"/>
      <c r="S110" s="941"/>
      <c r="T110" s="941" t="str">
        <f t="shared" si="70"/>
        <v/>
      </c>
      <c r="U110" s="941" t="str">
        <f xml:space="preserve"> IF(SUM(U59)&gt;0,  IF(AB6="R",SUM($C59)^2*SUM(V59)/SUM(U59),SUM($C59)^2*SUM(V59)*(1-SUM(V59))/(SUM(U59)-1)),"")</f>
        <v/>
      </c>
      <c r="V110" s="941"/>
      <c r="W110" s="959"/>
      <c r="Y110" s="958"/>
      <c r="Z110" s="941"/>
      <c r="AA110" s="941" t="str">
        <f t="shared" si="49"/>
        <v/>
      </c>
      <c r="AB110" s="941" t="str">
        <f xml:space="preserve"> IF(SUM(AB59)&gt;0,  IF(AM6="R",SUM($C59)^2*SUM(AC59)/SUM(AB59),SUM($C59)^2*SUM(AC59)*(1-SUM(AC59))/(SUM(AB59)-1)),"")</f>
        <v/>
      </c>
      <c r="AC110" s="941"/>
      <c r="AD110" s="941"/>
      <c r="AE110" s="941" t="str">
        <f t="shared" si="71"/>
        <v/>
      </c>
      <c r="AF110" s="941" t="str">
        <f xml:space="preserve"> IF(SUM(AF59)&gt;0,  IF(AM6="R",SUM($C59)^2*SUM(AG59)/SUM(AF59),SUM($C59)^2*SUM(AG59)*(1-SUM(AG59))/(SUM(AF59)-1)),"")</f>
        <v/>
      </c>
      <c r="AG110" s="941"/>
      <c r="AH110" s="959"/>
      <c r="AJ110" s="958"/>
      <c r="AK110" s="941"/>
      <c r="AL110" s="941" t="str">
        <f t="shared" si="50"/>
        <v/>
      </c>
      <c r="AM110" s="941" t="str">
        <f xml:space="preserve"> IF(SUM(AM59)&gt;0,  IF(AX6="R",SUM($C59)^2*SUM(AN59)/SUM(AM59),SUM($C59)^2*SUM(AN59)*(1-SUM(AN59))/(SUM(AM59)-1)),"")</f>
        <v/>
      </c>
      <c r="AN110" s="941"/>
      <c r="AO110" s="941"/>
      <c r="AP110" s="941" t="str">
        <f t="shared" si="72"/>
        <v/>
      </c>
      <c r="AQ110" s="941" t="str">
        <f xml:space="preserve"> IF(SUM(AQ59)&gt;0,  IF(AX6="R",SUM($C59)^2*SUM(AR59)/SUM(AQ59),SUM($C59)^2*SUM(AR59)*(1-SUM(AR59))/(SUM(AQ59)-1)),"")</f>
        <v/>
      </c>
      <c r="AR110" s="941"/>
      <c r="AS110" s="959"/>
      <c r="AU110" s="958"/>
      <c r="AV110" s="941"/>
      <c r="AW110" s="941" t="str">
        <f t="shared" si="51"/>
        <v/>
      </c>
      <c r="AX110" s="941" t="str">
        <f xml:space="preserve"> IF(SUM(AX59)&gt;0,  IF(BI6="R",SUM($C59)^2*SUM(AY59)/SUM(AX59),SUM($C59)^2*SUM(AY59)*(1-SUM(AY59))/(SUM(AX59)-1)),"")</f>
        <v/>
      </c>
      <c r="AY110" s="941"/>
      <c r="AZ110" s="941"/>
      <c r="BA110" s="941" t="str">
        <f t="shared" si="73"/>
        <v/>
      </c>
      <c r="BB110" s="941" t="str">
        <f xml:space="preserve"> IF(SUM(BB59)&gt;0,  IF(BI6="R",SUM($C59)^2*SUM(BC59)/SUM(BB59),SUM($C59)^2*SUM(BC59)*(1-SUM(BC59))/(SUM(BB59)-1)),"")</f>
        <v/>
      </c>
      <c r="BC110" s="941"/>
      <c r="BD110" s="959"/>
      <c r="BF110" s="958"/>
      <c r="BG110" s="941"/>
      <c r="BH110" s="941" t="str">
        <f t="shared" si="52"/>
        <v/>
      </c>
      <c r="BI110" s="941" t="str">
        <f xml:space="preserve"> IF(SUM(BI59)&gt;0,  IF(BT6="R",SUM($C59)^2*SUM(BJ59)/SUM(BI59),SUM($C59)^2*SUM(BJ59)*(1-SUM(BJ59))/(SUM(BI59)-1)),"")</f>
        <v/>
      </c>
      <c r="BJ110" s="941"/>
      <c r="BK110" s="941"/>
      <c r="BL110" s="941" t="str">
        <f t="shared" si="74"/>
        <v/>
      </c>
      <c r="BM110" s="941" t="str">
        <f xml:space="preserve"> IF(SUM(BM59)&gt;0,  IF(BT6="R",SUM($C59)^2*SUM(BN59)/SUM(BM59),SUM($C59)^2*SUM(BN59)*(1-SUM(BN59))/(SUM(BM59)-1)),"")</f>
        <v/>
      </c>
      <c r="BN110" s="941"/>
      <c r="BO110" s="959"/>
      <c r="BQ110" s="958"/>
      <c r="BR110" s="941"/>
      <c r="BS110" s="941" t="str">
        <f t="shared" si="53"/>
        <v/>
      </c>
      <c r="BT110" s="941" t="str">
        <f xml:space="preserve"> IF(SUM(BT59)&gt;0,  IF(CE6="R",SUM($C59)^2*SUM(BU59)/SUM(BT59),SUM($C59)^2*SUM(BU59)*(1-SUM(BU59))/(SUM(BT59)-1)),"")</f>
        <v/>
      </c>
      <c r="BU110" s="941"/>
      <c r="BV110" s="941"/>
      <c r="BW110" s="941" t="str">
        <f t="shared" si="75"/>
        <v/>
      </c>
      <c r="BX110" s="941" t="str">
        <f xml:space="preserve"> IF(SUM(BX59)&gt;0,  IF(CE6="R",SUM($C59)^2*SUM(BY59)/SUM(BX59),SUM($C59)^2*SUM(BY59)*(1-SUM(BY59))/(SUM(BX59)-1)),"")</f>
        <v/>
      </c>
      <c r="BY110" s="941"/>
      <c r="BZ110" s="959"/>
      <c r="CB110" s="958"/>
      <c r="CC110" s="941"/>
      <c r="CD110" s="941" t="str">
        <f t="shared" si="54"/>
        <v/>
      </c>
      <c r="CE110" s="941" t="str">
        <f xml:space="preserve"> IF(SUM(CE59)&gt;0,  IF(CP6="R",SUM($C59)^2*SUM(CF59)/SUM(CE59),SUM($C59)^2*SUM(CF59)*(1-SUM(CF59))/(SUM(CE59)-1)),"")</f>
        <v/>
      </c>
      <c r="CF110" s="941"/>
      <c r="CG110" s="941"/>
      <c r="CH110" s="941" t="str">
        <f t="shared" si="76"/>
        <v/>
      </c>
      <c r="CI110" s="941" t="str">
        <f xml:space="preserve"> IF(SUM(CI59)&gt;0,  IF(CP6="R",SUM($C59)^2*SUM(CJ59)/SUM(CI59),SUM($C59)^2*SUM(CJ59)*(1-SUM(CJ59))/(SUM(CI59)-1)),"")</f>
        <v/>
      </c>
      <c r="CJ110" s="941"/>
      <c r="CK110" s="959"/>
      <c r="CM110" s="958"/>
      <c r="CN110" s="941"/>
      <c r="CO110" s="941" t="str">
        <f t="shared" si="55"/>
        <v/>
      </c>
      <c r="CP110" s="941" t="str">
        <f xml:space="preserve"> IF(SUM(CP59)&gt;0,  IF(DA6="R",SUM($C59)^2*SUM(CQ59)/SUM(CP59),SUM($C59)^2*SUM(CQ59)*(1-SUM(CQ59))/(SUM(CP59)-1)),"")</f>
        <v/>
      </c>
      <c r="CQ110" s="941"/>
      <c r="CR110" s="941"/>
      <c r="CS110" s="941" t="str">
        <f t="shared" si="77"/>
        <v/>
      </c>
      <c r="CT110" s="941" t="str">
        <f xml:space="preserve"> IF(SUM(CT59)&gt;0,  IF(DA6="R",SUM($C59)^2*SUM(CU59)/SUM(CT59),SUM($C59)^2*SUM(CU59)*(1-SUM(CU59))/(SUM(CT59)-1)),"")</f>
        <v/>
      </c>
      <c r="CU110" s="941"/>
      <c r="CV110" s="959"/>
      <c r="CW110" t="str">
        <f t="shared" si="78"/>
        <v/>
      </c>
      <c r="CX110" s="958"/>
      <c r="CY110" s="941"/>
      <c r="CZ110" s="941" t="str">
        <f t="shared" si="56"/>
        <v/>
      </c>
      <c r="DA110" s="941" t="str">
        <f xml:space="preserve"> IF(SUM(DA59)&gt;0,  IF(DL6="R",SUM($C59)^2*SUM(DB59)/SUM(DA59),SUM($C59)^2*SUM(DB59)*(1-SUM(DB59))/(SUM(DA59)-1)),"")</f>
        <v/>
      </c>
      <c r="DB110" s="941"/>
      <c r="DC110" s="941"/>
      <c r="DD110" s="941" t="str">
        <f t="shared" si="79"/>
        <v/>
      </c>
      <c r="DE110" s="941" t="str">
        <f xml:space="preserve"> IF(SUM(DE59)&gt;0,  IF(DL6="R",SUM($C59)^2*SUM(DF59)/SUM(DE59),SUM($C59)^2*SUM(DF59)*(1-SUM(DF59))/(SUM(DE59)-1)),"")</f>
        <v/>
      </c>
      <c r="DF110" s="941"/>
      <c r="DG110" s="959"/>
      <c r="DI110" s="958"/>
      <c r="DJ110" s="941"/>
      <c r="DK110" s="941" t="str">
        <f t="shared" si="57"/>
        <v/>
      </c>
      <c r="DL110" s="941" t="str">
        <f xml:space="preserve"> IF(SUM(DL59)&gt;0,  IF(DW6="R",SUM($C59)^2*SUM(DM59)/SUM(DL59),SUM($C59)^2*SUM(DM59)*(1-SUM(DM59))/(SUM(DL59)-1)),"")</f>
        <v/>
      </c>
      <c r="DM110" s="941"/>
      <c r="DN110" s="941"/>
      <c r="DO110" s="941" t="str">
        <f t="shared" si="80"/>
        <v/>
      </c>
      <c r="DP110" s="941" t="str">
        <f xml:space="preserve"> IF(SUM(DP59)&gt;0,  IF(DW6="R",SUM($C59)^2*SUM(DQ59)/SUM(DP59),SUM($C59)^2*SUM(DQ59)*(1-SUM(DQ59))/(SUM(DP59)-1)),"")</f>
        <v/>
      </c>
      <c r="DQ110" s="941"/>
      <c r="DR110" s="959"/>
      <c r="DT110" s="958"/>
      <c r="DU110" s="941"/>
      <c r="DV110" s="941" t="str">
        <f t="shared" si="58"/>
        <v/>
      </c>
      <c r="DW110" s="941" t="str">
        <f xml:space="preserve"> IF(SUM(DW59)&gt;0,  IF(EH6="R",SUM($C59)^2*SUM(DX59)/SUM(DW59),SUM($C59)^2*SUM(DX59)*(1-SUM(DX59))/(SUM(DW59)-1)),"")</f>
        <v/>
      </c>
      <c r="DX110" s="941"/>
      <c r="DY110" s="941"/>
      <c r="DZ110" s="941" t="str">
        <f t="shared" si="81"/>
        <v/>
      </c>
      <c r="EA110" s="941" t="str">
        <f xml:space="preserve"> IF(SUM(EA59)&gt;0,  IF(EH6="R",SUM($C59)^2*SUM(EB59)/SUM(EA59),SUM($C59)^2*SUM(EB59)*(1-SUM(EB59))/(SUM(EA59)-1)),"")</f>
        <v/>
      </c>
      <c r="EB110" s="941"/>
      <c r="EC110" s="959"/>
      <c r="EE110" s="958"/>
      <c r="EF110" s="941"/>
      <c r="EG110" s="941" t="str">
        <f t="shared" si="59"/>
        <v/>
      </c>
      <c r="EH110" s="941" t="str">
        <f xml:space="preserve"> IF(SUM(EH59)&gt;0,  IF(ES6="R",SUM($C59)^2*SUM(EI59)/SUM(EH59),SUM($C59)^2*SUM(EI59)*(1-SUM(EI59))/(SUM(EH59)-1)),"")</f>
        <v/>
      </c>
      <c r="EI110" s="941"/>
      <c r="EJ110" s="941"/>
      <c r="EK110" s="941" t="str">
        <f t="shared" si="82"/>
        <v/>
      </c>
      <c r="EL110" s="941" t="str">
        <f xml:space="preserve"> IF(SUM(EL59)&gt;0,  IF(ES6="R",SUM($C59)^2*SUM(EM59)/SUM(EL59),SUM($C59)^2*SUM(EM59)*(1-SUM(EM59))/(SUM(EL59)-1)),"")</f>
        <v/>
      </c>
      <c r="EM110" s="941"/>
      <c r="EN110" s="959"/>
      <c r="EP110" s="958"/>
      <c r="EQ110" s="941"/>
      <c r="ER110" s="941" t="str">
        <f t="shared" si="60"/>
        <v/>
      </c>
      <c r="ES110" s="941" t="str">
        <f xml:space="preserve"> IF(SUM(ES59)&gt;0,  IF(FD6="R",SUM($C59)^2*SUM(ET59)/SUM(ES59),SUM($C59)^2*SUM(ET59)*(1-SUM(ET59))/(SUM(ES59)-1)),"")</f>
        <v/>
      </c>
      <c r="ET110" s="941"/>
      <c r="EU110" s="941"/>
      <c r="EV110" s="941" t="str">
        <f t="shared" si="83"/>
        <v/>
      </c>
      <c r="EW110" s="941" t="str">
        <f xml:space="preserve"> IF(SUM(EW59)&gt;0,  IF(FD6="R",SUM($C59)^2*SUM(EX59)/SUM(EW59),SUM($C59)^2*SUM(EX59)*(1-SUM(EX59))/(SUM(EW59)-1)),"")</f>
        <v/>
      </c>
      <c r="EX110" s="941"/>
      <c r="EY110" s="959"/>
      <c r="FA110" s="958"/>
      <c r="FB110" s="941"/>
      <c r="FC110" s="941" t="str">
        <f t="shared" si="61"/>
        <v/>
      </c>
      <c r="FD110" s="941" t="str">
        <f xml:space="preserve"> IF(SUM(FD59)&gt;0,  IF(FO6="R",SUM($C59)^2*SUM(FE59)/SUM(FD59),SUM($C59)^2*SUM(FE59)*(1-SUM(FE59))/(SUM(FD59)-1)),"")</f>
        <v/>
      </c>
      <c r="FE110" s="941"/>
      <c r="FF110" s="941"/>
      <c r="FG110" s="941" t="str">
        <f t="shared" si="84"/>
        <v/>
      </c>
      <c r="FH110" s="941" t="str">
        <f xml:space="preserve"> IF(SUM(FH59)&gt;0,  IF(FO6="R",SUM($C59)^2*SUM(FI59)/SUM(FH59),SUM($C59)^2*SUM(FI59)*(1-SUM(FI59))/(SUM(FH59)-1)),"")</f>
        <v/>
      </c>
      <c r="FI110" s="941"/>
      <c r="FJ110" s="959"/>
      <c r="FL110" s="958"/>
      <c r="FM110" s="941"/>
      <c r="FN110" s="941" t="str">
        <f t="shared" si="62"/>
        <v/>
      </c>
      <c r="FO110" s="941" t="str">
        <f xml:space="preserve"> IF(SUM(FO59)&gt;0,  IF(FZ6="R",SUM($C59)^2*SUM(FP59)/SUM(FO59),SUM($C59)^2*SUM(FP59)*(1-SUM(FP59))/(SUM(FO59)-1)),"")</f>
        <v/>
      </c>
      <c r="FP110" s="941"/>
      <c r="FQ110" s="941"/>
      <c r="FR110" s="941" t="str">
        <f t="shared" si="85"/>
        <v/>
      </c>
      <c r="FS110" s="941" t="str">
        <f xml:space="preserve"> IF(SUM(FS59)&gt;0,  IF(FZ6="R",SUM($C59)^2*SUM(FT59)/SUM(FS59),SUM($C59)^2*SUM(FT59)*(1-SUM(FT59))/(SUM(FS59)-1)),"")</f>
        <v/>
      </c>
      <c r="FT110" s="941"/>
      <c r="FU110" s="959"/>
      <c r="FW110" s="958"/>
      <c r="FX110" s="941"/>
      <c r="FY110" s="941" t="str">
        <f t="shared" si="63"/>
        <v/>
      </c>
      <c r="FZ110" s="941" t="str">
        <f xml:space="preserve"> IF(SUM(FZ59)&gt;0,  IF(GK6="R",SUM($C59)^2*SUM(GA59)/SUM(FZ59),SUM($C59)^2*SUM(GA59)*(1-SUM(GA59))/(SUM(FZ59)-1)),"")</f>
        <v/>
      </c>
      <c r="GA110" s="941"/>
      <c r="GB110" s="941"/>
      <c r="GC110" s="941" t="str">
        <f t="shared" si="86"/>
        <v/>
      </c>
      <c r="GD110" s="941" t="str">
        <f xml:space="preserve"> IF(SUM(GD59)&gt;0,  IF(GK6="R",SUM($C59)^2*SUM(GE59)/SUM(GD59),SUM($C59)^2*SUM(GE59)*(1-SUM(GE59))/(SUM(GD59)-1)),"")</f>
        <v/>
      </c>
      <c r="GE110" s="941"/>
      <c r="GF110" s="959"/>
      <c r="GH110" s="958"/>
      <c r="GI110" s="941"/>
      <c r="GJ110" s="941" t="str">
        <f t="shared" si="46"/>
        <v/>
      </c>
      <c r="GK110" s="941" t="str">
        <f xml:space="preserve"> IF(SUM(GK59)&gt;0,  IF(GV6="R",SUM($C59)^2*SUM(GL59)/SUM(GK59),SUM($C59)^2*SUM(GL59)*(1-SUM(GL59))/(SUM(GK59)-1)),"")</f>
        <v/>
      </c>
      <c r="GL110" s="941"/>
      <c r="GM110" s="941"/>
      <c r="GN110" s="941" t="str">
        <f t="shared" si="87"/>
        <v/>
      </c>
      <c r="GO110" s="941" t="str">
        <f xml:space="preserve"> IF(SUM(GO59)&gt;0,  IF(GV6="R",SUM($C59)^2*SUM(GP59)/SUM(GO59),SUM($C59)^2*SUM(GP59)*(1-SUM(GP59))/(SUM(GO59)-1)),"")</f>
        <v/>
      </c>
      <c r="GP110" s="941"/>
      <c r="GQ110" s="959"/>
      <c r="GS110" s="958"/>
      <c r="GT110" s="941"/>
      <c r="GU110" s="941" t="str">
        <f t="shared" si="64"/>
        <v/>
      </c>
      <c r="GV110" s="941" t="str">
        <f xml:space="preserve"> IF(SUM(GV59)&gt;0,  IF(HG6="R",SUM($C59)^2*SUM(GW59)/SUM(GV59),SUM($C59)^2*SUM(GW59)*(1-SUM(GW59))/(SUM(GV59)-1)),"")</f>
        <v/>
      </c>
      <c r="GW110" s="941"/>
      <c r="GX110" s="941"/>
      <c r="GY110" s="941" t="str">
        <f t="shared" si="88"/>
        <v/>
      </c>
      <c r="GZ110" s="941" t="str">
        <f xml:space="preserve"> IF(SUM(GZ59)&gt;0,  IF(HG6="R",SUM($C59)^2*SUM(HA59)/SUM(GZ59),SUM($C59)^2*SUM(HA59)*(1-SUM(HA59))/(SUM(GZ59)-1)),"")</f>
        <v/>
      </c>
      <c r="HA110" s="941"/>
      <c r="HB110" s="959"/>
      <c r="HD110" s="958"/>
      <c r="HE110" s="941"/>
      <c r="HF110" s="941" t="str">
        <f t="shared" si="65"/>
        <v/>
      </c>
      <c r="HG110" s="941" t="str">
        <f xml:space="preserve"> IF(SUM(HG59)&gt;0,  IF(HR6="R",SUM($C59)^2*SUM(HH59)/SUM(HG59),SUM($C59)^2*SUM(HH59)*(1-SUM(HH59))/(SUM(HG59)-1)),"")</f>
        <v/>
      </c>
      <c r="HH110" s="941"/>
      <c r="HI110" s="941"/>
      <c r="HJ110" s="941" t="str">
        <f t="shared" si="89"/>
        <v/>
      </c>
      <c r="HK110" s="941" t="str">
        <f xml:space="preserve"> IF(SUM(HK59)&gt;0,  IF(HR6="R",SUM($C59)^2*SUM(HL59)/SUM(HK59),SUM($C59)^2*SUM(HL59)*(1-SUM(HL59))/(SUM(HK59)-1)),"")</f>
        <v/>
      </c>
      <c r="HL110" s="941"/>
      <c r="HM110" s="959"/>
      <c r="HO110" s="958"/>
      <c r="HP110" s="941"/>
      <c r="HQ110" s="941" t="str">
        <f t="shared" si="66"/>
        <v/>
      </c>
      <c r="HR110" s="941" t="str">
        <f xml:space="preserve"> IF(SUM(HR59)&gt;0,  IF(IC6="R",SUM($C59)^2*SUM(HS59)/SUM(HR59),SUM($C59)^2*SUM(HS59)*(1-SUM(HS59))/(SUM(HR59)-1)),"")</f>
        <v/>
      </c>
      <c r="HS110" s="941"/>
      <c r="HT110" s="941"/>
      <c r="HU110" s="941" t="str">
        <f t="shared" si="90"/>
        <v/>
      </c>
      <c r="HV110" s="941" t="str">
        <f xml:space="preserve"> IF(SUM(HV59)&gt;0,  IF(IC6="R",SUM($C59)^2*SUM(HW59)/SUM(HV59),SUM($C59)^2*SUM(HW59)*(1-SUM(HW59))/(SUM(HV59)-1)),"")</f>
        <v/>
      </c>
      <c r="HW110" s="941"/>
      <c r="HX110" s="959"/>
      <c r="HZ110" s="958"/>
      <c r="IA110" s="941"/>
      <c r="IB110" s="941" t="str">
        <f t="shared" si="67"/>
        <v/>
      </c>
      <c r="IC110" s="941" t="str">
        <f xml:space="preserve"> IF(SUM(IC59)&gt;0,  IF(IN6="R",SUM($C59)^2*SUM(ID59)/SUM(IC59),SUM($C59)^2*SUM(ID59)*(1-SUM(ID59))/(SUM(IC59)-1)),"")</f>
        <v/>
      </c>
      <c r="ID110" s="941"/>
      <c r="IE110" s="941"/>
      <c r="IF110" s="941" t="str">
        <f t="shared" si="91"/>
        <v/>
      </c>
      <c r="IG110" s="941" t="str">
        <f xml:space="preserve"> IF(SUM(IG59)&gt;0,  IF(IN6="R",SUM($C59)^2*SUM(IH59)/SUM(IG59),SUM($C59)^2*SUM(IH59)*(1-SUM(IH59))/(SUM(IG59)-1)),"")</f>
        <v/>
      </c>
      <c r="IH110" s="941"/>
      <c r="II110" s="959"/>
    </row>
    <row r="111" spans="3:243" hidden="1" x14ac:dyDescent="0.2">
      <c r="C111" s="958"/>
      <c r="D111" s="941"/>
      <c r="E111" s="941" t="str">
        <f t="shared" si="47"/>
        <v/>
      </c>
      <c r="F111" s="941" t="str">
        <f xml:space="preserve"> IF(SUM(F60)&gt;0,  IF(Q6="R",SUM($C60)^2*SUM(G60)/SUM(F60),SUM($C60)^2*SUM(G60)*(1-SUM(G60))/(SUM(F60)-1)),"")</f>
        <v/>
      </c>
      <c r="G111" s="941"/>
      <c r="H111" s="941"/>
      <c r="I111" s="941" t="str">
        <f t="shared" si="68"/>
        <v/>
      </c>
      <c r="J111" s="941" t="str">
        <f xml:space="preserve"> IF(SUM(J60)&gt;0,  IF(Q6="R",SUM($C60)^2*SUM(K60)/SUM(J60),SUM($C60)^2*SUM(K60)*(1-SUM(K60))/(SUM(J60)-1)),"")</f>
        <v/>
      </c>
      <c r="K111" s="941"/>
      <c r="L111" s="959"/>
      <c r="M111" t="str">
        <f t="shared" si="69"/>
        <v/>
      </c>
      <c r="N111" s="958"/>
      <c r="O111" s="941"/>
      <c r="P111" s="941" t="str">
        <f t="shared" si="48"/>
        <v/>
      </c>
      <c r="Q111" s="941" t="str">
        <f xml:space="preserve"> IF(SUM(Q60)&gt;0,  IF(AB6="R",SUM($C60)^2*SUM(R60)/SUM(Q60),SUM($C60)^2*SUM(R60)*(1-SUM(R60))/(SUM(Q60)-1)),"")</f>
        <v/>
      </c>
      <c r="R111" s="941"/>
      <c r="S111" s="941"/>
      <c r="T111" s="941" t="str">
        <f t="shared" si="70"/>
        <v/>
      </c>
      <c r="U111" s="941" t="str">
        <f xml:space="preserve"> IF(SUM(U60)&gt;0,  IF(AB6="R",SUM($C60)^2*SUM(V60)/SUM(U60),SUM($C60)^2*SUM(V60)*(1-SUM(V60))/(SUM(U60)-1)),"")</f>
        <v/>
      </c>
      <c r="V111" s="941"/>
      <c r="W111" s="959"/>
      <c r="Y111" s="958"/>
      <c r="Z111" s="941"/>
      <c r="AA111" s="941" t="str">
        <f t="shared" si="49"/>
        <v/>
      </c>
      <c r="AB111" s="941" t="str">
        <f xml:space="preserve"> IF(SUM(AB60)&gt;0,  IF(AM6="R",SUM($C60)^2*SUM(AC60)/SUM(AB60),SUM($C60)^2*SUM(AC60)*(1-SUM(AC60))/(SUM(AB60)-1)),"")</f>
        <v/>
      </c>
      <c r="AC111" s="941"/>
      <c r="AD111" s="941"/>
      <c r="AE111" s="941" t="str">
        <f t="shared" si="71"/>
        <v/>
      </c>
      <c r="AF111" s="941" t="str">
        <f xml:space="preserve"> IF(SUM(AF60)&gt;0,  IF(AM6="R",SUM($C60)^2*SUM(AG60)/SUM(AF60),SUM($C60)^2*SUM(AG60)*(1-SUM(AG60))/(SUM(AF60)-1)),"")</f>
        <v/>
      </c>
      <c r="AG111" s="941"/>
      <c r="AH111" s="959"/>
      <c r="AJ111" s="958"/>
      <c r="AK111" s="941"/>
      <c r="AL111" s="941" t="str">
        <f t="shared" si="50"/>
        <v/>
      </c>
      <c r="AM111" s="941" t="str">
        <f xml:space="preserve"> IF(SUM(AM60)&gt;0,  IF(AX6="R",SUM($C60)^2*SUM(AN60)/SUM(AM60),SUM($C60)^2*SUM(AN60)*(1-SUM(AN60))/(SUM(AM60)-1)),"")</f>
        <v/>
      </c>
      <c r="AN111" s="941"/>
      <c r="AO111" s="941"/>
      <c r="AP111" s="941" t="str">
        <f t="shared" si="72"/>
        <v/>
      </c>
      <c r="AQ111" s="941" t="str">
        <f xml:space="preserve"> IF(SUM(AQ60)&gt;0,  IF(AX6="R",SUM($C60)^2*SUM(AR60)/SUM(AQ60),SUM($C60)^2*SUM(AR60)*(1-SUM(AR60))/(SUM(AQ60)-1)),"")</f>
        <v/>
      </c>
      <c r="AR111" s="941"/>
      <c r="AS111" s="959"/>
      <c r="AU111" s="958"/>
      <c r="AV111" s="941"/>
      <c r="AW111" s="941" t="str">
        <f t="shared" si="51"/>
        <v/>
      </c>
      <c r="AX111" s="941" t="str">
        <f xml:space="preserve"> IF(SUM(AX60)&gt;0,  IF(BI6="R",SUM($C60)^2*SUM(AY60)/SUM(AX60),SUM($C60)^2*SUM(AY60)*(1-SUM(AY60))/(SUM(AX60)-1)),"")</f>
        <v/>
      </c>
      <c r="AY111" s="941"/>
      <c r="AZ111" s="941"/>
      <c r="BA111" s="941" t="str">
        <f t="shared" si="73"/>
        <v/>
      </c>
      <c r="BB111" s="941" t="str">
        <f xml:space="preserve"> IF(SUM(BB60)&gt;0,  IF(BI6="R",SUM($C60)^2*SUM(BC60)/SUM(BB60),SUM($C60)^2*SUM(BC60)*(1-SUM(BC60))/(SUM(BB60)-1)),"")</f>
        <v/>
      </c>
      <c r="BC111" s="941"/>
      <c r="BD111" s="959"/>
      <c r="BF111" s="958"/>
      <c r="BG111" s="941"/>
      <c r="BH111" s="941" t="str">
        <f t="shared" si="52"/>
        <v/>
      </c>
      <c r="BI111" s="941" t="str">
        <f xml:space="preserve"> IF(SUM(BI60)&gt;0,  IF(BT6="R",SUM($C60)^2*SUM(BJ60)/SUM(BI60),SUM($C60)^2*SUM(BJ60)*(1-SUM(BJ60))/(SUM(BI60)-1)),"")</f>
        <v/>
      </c>
      <c r="BJ111" s="941"/>
      <c r="BK111" s="941"/>
      <c r="BL111" s="941" t="str">
        <f t="shared" si="74"/>
        <v/>
      </c>
      <c r="BM111" s="941" t="str">
        <f xml:space="preserve"> IF(SUM(BM60)&gt;0,  IF(BT6="R",SUM($C60)^2*SUM(BN60)/SUM(BM60),SUM($C60)^2*SUM(BN60)*(1-SUM(BN60))/(SUM(BM60)-1)),"")</f>
        <v/>
      </c>
      <c r="BN111" s="941"/>
      <c r="BO111" s="959"/>
      <c r="BQ111" s="958"/>
      <c r="BR111" s="941"/>
      <c r="BS111" s="941" t="str">
        <f t="shared" si="53"/>
        <v/>
      </c>
      <c r="BT111" s="941" t="str">
        <f xml:space="preserve"> IF(SUM(BT60)&gt;0,  IF(CE6="R",SUM($C60)^2*SUM(BU60)/SUM(BT60),SUM($C60)^2*SUM(BU60)*(1-SUM(BU60))/(SUM(BT60)-1)),"")</f>
        <v/>
      </c>
      <c r="BU111" s="941"/>
      <c r="BV111" s="941"/>
      <c r="BW111" s="941" t="str">
        <f t="shared" si="75"/>
        <v/>
      </c>
      <c r="BX111" s="941" t="str">
        <f xml:space="preserve"> IF(SUM(BX60)&gt;0,  IF(CE6="R",SUM($C60)^2*SUM(BY60)/SUM(BX60),SUM($C60)^2*SUM(BY60)*(1-SUM(BY60))/(SUM(BX60)-1)),"")</f>
        <v/>
      </c>
      <c r="BY111" s="941"/>
      <c r="BZ111" s="959"/>
      <c r="CB111" s="958"/>
      <c r="CC111" s="941"/>
      <c r="CD111" s="941" t="str">
        <f t="shared" si="54"/>
        <v/>
      </c>
      <c r="CE111" s="941" t="str">
        <f xml:space="preserve"> IF(SUM(CE60)&gt;0,  IF(CP6="R",SUM($C60)^2*SUM(CF60)/SUM(CE60),SUM($C60)^2*SUM(CF60)*(1-SUM(CF60))/(SUM(CE60)-1)),"")</f>
        <v/>
      </c>
      <c r="CF111" s="941"/>
      <c r="CG111" s="941"/>
      <c r="CH111" s="941" t="str">
        <f t="shared" si="76"/>
        <v/>
      </c>
      <c r="CI111" s="941" t="str">
        <f xml:space="preserve"> IF(SUM(CI60)&gt;0,  IF(CP6="R",SUM($C60)^2*SUM(CJ60)/SUM(CI60),SUM($C60)^2*SUM(CJ60)*(1-SUM(CJ60))/(SUM(CI60)-1)),"")</f>
        <v/>
      </c>
      <c r="CJ111" s="941"/>
      <c r="CK111" s="959"/>
      <c r="CM111" s="958"/>
      <c r="CN111" s="941"/>
      <c r="CO111" s="941" t="str">
        <f t="shared" si="55"/>
        <v/>
      </c>
      <c r="CP111" s="941" t="str">
        <f xml:space="preserve"> IF(SUM(CP60)&gt;0,  IF(DA6="R",SUM($C60)^2*SUM(CQ60)/SUM(CP60),SUM($C60)^2*SUM(CQ60)*(1-SUM(CQ60))/(SUM(CP60)-1)),"")</f>
        <v/>
      </c>
      <c r="CQ111" s="941"/>
      <c r="CR111" s="941"/>
      <c r="CS111" s="941" t="str">
        <f t="shared" si="77"/>
        <v/>
      </c>
      <c r="CT111" s="941" t="str">
        <f xml:space="preserve"> IF(SUM(CT60)&gt;0,  IF(DA6="R",SUM($C60)^2*SUM(CU60)/SUM(CT60),SUM($C60)^2*SUM(CU60)*(1-SUM(CU60))/(SUM(CT60)-1)),"")</f>
        <v/>
      </c>
      <c r="CU111" s="941"/>
      <c r="CV111" s="959"/>
      <c r="CW111" t="str">
        <f t="shared" si="78"/>
        <v/>
      </c>
      <c r="CX111" s="958"/>
      <c r="CY111" s="941"/>
      <c r="CZ111" s="941" t="str">
        <f t="shared" si="56"/>
        <v/>
      </c>
      <c r="DA111" s="941" t="str">
        <f xml:space="preserve"> IF(SUM(DA60)&gt;0,  IF(DL6="R",SUM($C60)^2*SUM(DB60)/SUM(DA60),SUM($C60)^2*SUM(DB60)*(1-SUM(DB60))/(SUM(DA60)-1)),"")</f>
        <v/>
      </c>
      <c r="DB111" s="941"/>
      <c r="DC111" s="941"/>
      <c r="DD111" s="941" t="str">
        <f t="shared" si="79"/>
        <v/>
      </c>
      <c r="DE111" s="941" t="str">
        <f xml:space="preserve"> IF(SUM(DE60)&gt;0,  IF(DL6="R",SUM($C60)^2*SUM(DF60)/SUM(DE60),SUM($C60)^2*SUM(DF60)*(1-SUM(DF60))/(SUM(DE60)-1)),"")</f>
        <v/>
      </c>
      <c r="DF111" s="941"/>
      <c r="DG111" s="959"/>
      <c r="DI111" s="958"/>
      <c r="DJ111" s="941"/>
      <c r="DK111" s="941" t="str">
        <f t="shared" si="57"/>
        <v/>
      </c>
      <c r="DL111" s="941" t="str">
        <f xml:space="preserve"> IF(SUM(DL60)&gt;0,  IF(DW6="R",SUM($C60)^2*SUM(DM60)/SUM(DL60),SUM($C60)^2*SUM(DM60)*(1-SUM(DM60))/(SUM(DL60)-1)),"")</f>
        <v/>
      </c>
      <c r="DM111" s="941"/>
      <c r="DN111" s="941"/>
      <c r="DO111" s="941" t="str">
        <f t="shared" si="80"/>
        <v/>
      </c>
      <c r="DP111" s="941" t="str">
        <f xml:space="preserve"> IF(SUM(DP60)&gt;0,  IF(DW6="R",SUM($C60)^2*SUM(DQ60)/SUM(DP60),SUM($C60)^2*SUM(DQ60)*(1-SUM(DQ60))/(SUM(DP60)-1)),"")</f>
        <v/>
      </c>
      <c r="DQ111" s="941"/>
      <c r="DR111" s="959"/>
      <c r="DT111" s="958"/>
      <c r="DU111" s="941"/>
      <c r="DV111" s="941" t="str">
        <f t="shared" si="58"/>
        <v/>
      </c>
      <c r="DW111" s="941" t="str">
        <f xml:space="preserve"> IF(SUM(DW60)&gt;0,  IF(EH6="R",SUM($C60)^2*SUM(DX60)/SUM(DW60),SUM($C60)^2*SUM(DX60)*(1-SUM(DX60))/(SUM(DW60)-1)),"")</f>
        <v/>
      </c>
      <c r="DX111" s="941"/>
      <c r="DY111" s="941"/>
      <c r="DZ111" s="941" t="str">
        <f t="shared" si="81"/>
        <v/>
      </c>
      <c r="EA111" s="941" t="str">
        <f xml:space="preserve"> IF(SUM(EA60)&gt;0,  IF(EH6="R",SUM($C60)^2*SUM(EB60)/SUM(EA60),SUM($C60)^2*SUM(EB60)*(1-SUM(EB60))/(SUM(EA60)-1)),"")</f>
        <v/>
      </c>
      <c r="EB111" s="941"/>
      <c r="EC111" s="959"/>
      <c r="EE111" s="958"/>
      <c r="EF111" s="941"/>
      <c r="EG111" s="941" t="str">
        <f t="shared" si="59"/>
        <v/>
      </c>
      <c r="EH111" s="941" t="str">
        <f xml:space="preserve"> IF(SUM(EH60)&gt;0,  IF(ES6="R",SUM($C60)^2*SUM(EI60)/SUM(EH60),SUM($C60)^2*SUM(EI60)*(1-SUM(EI60))/(SUM(EH60)-1)),"")</f>
        <v/>
      </c>
      <c r="EI111" s="941"/>
      <c r="EJ111" s="941"/>
      <c r="EK111" s="941" t="str">
        <f t="shared" si="82"/>
        <v/>
      </c>
      <c r="EL111" s="941" t="str">
        <f xml:space="preserve"> IF(SUM(EL60)&gt;0,  IF(ES6="R",SUM($C60)^2*SUM(EM60)/SUM(EL60),SUM($C60)^2*SUM(EM60)*(1-SUM(EM60))/(SUM(EL60)-1)),"")</f>
        <v/>
      </c>
      <c r="EM111" s="941"/>
      <c r="EN111" s="959"/>
      <c r="EP111" s="958"/>
      <c r="EQ111" s="941"/>
      <c r="ER111" s="941" t="str">
        <f t="shared" si="60"/>
        <v/>
      </c>
      <c r="ES111" s="941" t="str">
        <f xml:space="preserve"> IF(SUM(ES60)&gt;0,  IF(FD6="R",SUM($C60)^2*SUM(ET60)/SUM(ES60),SUM($C60)^2*SUM(ET60)*(1-SUM(ET60))/(SUM(ES60)-1)),"")</f>
        <v/>
      </c>
      <c r="ET111" s="941"/>
      <c r="EU111" s="941"/>
      <c r="EV111" s="941" t="str">
        <f t="shared" si="83"/>
        <v/>
      </c>
      <c r="EW111" s="941" t="str">
        <f xml:space="preserve"> IF(SUM(EW60)&gt;0,  IF(FD6="R",SUM($C60)^2*SUM(EX60)/SUM(EW60),SUM($C60)^2*SUM(EX60)*(1-SUM(EX60))/(SUM(EW60)-1)),"")</f>
        <v/>
      </c>
      <c r="EX111" s="941"/>
      <c r="EY111" s="959"/>
      <c r="FA111" s="958"/>
      <c r="FB111" s="941"/>
      <c r="FC111" s="941" t="str">
        <f t="shared" si="61"/>
        <v/>
      </c>
      <c r="FD111" s="941" t="str">
        <f xml:space="preserve"> IF(SUM(FD60)&gt;0,  IF(FO6="R",SUM($C60)^2*SUM(FE60)/SUM(FD60),SUM($C60)^2*SUM(FE60)*(1-SUM(FE60))/(SUM(FD60)-1)),"")</f>
        <v/>
      </c>
      <c r="FE111" s="941"/>
      <c r="FF111" s="941"/>
      <c r="FG111" s="941" t="str">
        <f t="shared" si="84"/>
        <v/>
      </c>
      <c r="FH111" s="941" t="str">
        <f xml:space="preserve"> IF(SUM(FH60)&gt;0,  IF(FO6="R",SUM($C60)^2*SUM(FI60)/SUM(FH60),SUM($C60)^2*SUM(FI60)*(1-SUM(FI60))/(SUM(FH60)-1)),"")</f>
        <v/>
      </c>
      <c r="FI111" s="941"/>
      <c r="FJ111" s="959"/>
      <c r="FL111" s="958"/>
      <c r="FM111" s="941"/>
      <c r="FN111" s="941" t="str">
        <f t="shared" si="62"/>
        <v/>
      </c>
      <c r="FO111" s="941" t="str">
        <f xml:space="preserve"> IF(SUM(FO60)&gt;0,  IF(FZ6="R",SUM($C60)^2*SUM(FP60)/SUM(FO60),SUM($C60)^2*SUM(FP60)*(1-SUM(FP60))/(SUM(FO60)-1)),"")</f>
        <v/>
      </c>
      <c r="FP111" s="941"/>
      <c r="FQ111" s="941"/>
      <c r="FR111" s="941" t="str">
        <f t="shared" si="85"/>
        <v/>
      </c>
      <c r="FS111" s="941" t="str">
        <f xml:space="preserve"> IF(SUM(FS60)&gt;0,  IF(FZ6="R",SUM($C60)^2*SUM(FT60)/SUM(FS60),SUM($C60)^2*SUM(FT60)*(1-SUM(FT60))/(SUM(FS60)-1)),"")</f>
        <v/>
      </c>
      <c r="FT111" s="941"/>
      <c r="FU111" s="959"/>
      <c r="FW111" s="958"/>
      <c r="FX111" s="941"/>
      <c r="FY111" s="941" t="str">
        <f t="shared" si="63"/>
        <v/>
      </c>
      <c r="FZ111" s="941" t="str">
        <f xml:space="preserve"> IF(SUM(FZ60)&gt;0,  IF(GK6="R",SUM($C60)^2*SUM(GA60)/SUM(FZ60),SUM($C60)^2*SUM(GA60)*(1-SUM(GA60))/(SUM(FZ60)-1)),"")</f>
        <v/>
      </c>
      <c r="GA111" s="941"/>
      <c r="GB111" s="941"/>
      <c r="GC111" s="941" t="str">
        <f t="shared" si="86"/>
        <v/>
      </c>
      <c r="GD111" s="941" t="str">
        <f xml:space="preserve"> IF(SUM(GD60)&gt;0,  IF(GK6="R",SUM($C60)^2*SUM(GE60)/SUM(GD60),SUM($C60)^2*SUM(GE60)*(1-SUM(GE60))/(SUM(GD60)-1)),"")</f>
        <v/>
      </c>
      <c r="GE111" s="941"/>
      <c r="GF111" s="959"/>
      <c r="GH111" s="958"/>
      <c r="GI111" s="941"/>
      <c r="GJ111" s="941" t="str">
        <f t="shared" si="46"/>
        <v/>
      </c>
      <c r="GK111" s="941" t="str">
        <f xml:space="preserve"> IF(SUM(GK60)&gt;0,  IF(GV6="R",SUM($C60)^2*SUM(GL60)/SUM(GK60),SUM($C60)^2*SUM(GL60)*(1-SUM(GL60))/(SUM(GK60)-1)),"")</f>
        <v/>
      </c>
      <c r="GL111" s="941"/>
      <c r="GM111" s="941"/>
      <c r="GN111" s="941" t="str">
        <f t="shared" si="87"/>
        <v/>
      </c>
      <c r="GO111" s="941" t="str">
        <f xml:space="preserve"> IF(SUM(GO60)&gt;0,  IF(GV6="R",SUM($C60)^2*SUM(GP60)/SUM(GO60),SUM($C60)^2*SUM(GP60)*(1-SUM(GP60))/(SUM(GO60)-1)),"")</f>
        <v/>
      </c>
      <c r="GP111" s="941"/>
      <c r="GQ111" s="959"/>
      <c r="GS111" s="958"/>
      <c r="GT111" s="941"/>
      <c r="GU111" s="941" t="str">
        <f t="shared" si="64"/>
        <v/>
      </c>
      <c r="GV111" s="941" t="str">
        <f xml:space="preserve"> IF(SUM(GV60)&gt;0,  IF(HG6="R",SUM($C60)^2*SUM(GW60)/SUM(GV60),SUM($C60)^2*SUM(GW60)*(1-SUM(GW60))/(SUM(GV60)-1)),"")</f>
        <v/>
      </c>
      <c r="GW111" s="941"/>
      <c r="GX111" s="941"/>
      <c r="GY111" s="941" t="str">
        <f t="shared" si="88"/>
        <v/>
      </c>
      <c r="GZ111" s="941" t="str">
        <f xml:space="preserve"> IF(SUM(GZ60)&gt;0,  IF(HG6="R",SUM($C60)^2*SUM(HA60)/SUM(GZ60),SUM($C60)^2*SUM(HA60)*(1-SUM(HA60))/(SUM(GZ60)-1)),"")</f>
        <v/>
      </c>
      <c r="HA111" s="941"/>
      <c r="HB111" s="959"/>
      <c r="HD111" s="958"/>
      <c r="HE111" s="941"/>
      <c r="HF111" s="941" t="str">
        <f t="shared" si="65"/>
        <v/>
      </c>
      <c r="HG111" s="941" t="str">
        <f xml:space="preserve"> IF(SUM(HG60)&gt;0,  IF(HR6="R",SUM($C60)^2*SUM(HH60)/SUM(HG60),SUM($C60)^2*SUM(HH60)*(1-SUM(HH60))/(SUM(HG60)-1)),"")</f>
        <v/>
      </c>
      <c r="HH111" s="941"/>
      <c r="HI111" s="941"/>
      <c r="HJ111" s="941" t="str">
        <f t="shared" si="89"/>
        <v/>
      </c>
      <c r="HK111" s="941" t="str">
        <f xml:space="preserve"> IF(SUM(HK60)&gt;0,  IF(HR6="R",SUM($C60)^2*SUM(HL60)/SUM(HK60),SUM($C60)^2*SUM(HL60)*(1-SUM(HL60))/(SUM(HK60)-1)),"")</f>
        <v/>
      </c>
      <c r="HL111" s="941"/>
      <c r="HM111" s="959"/>
      <c r="HO111" s="958"/>
      <c r="HP111" s="941"/>
      <c r="HQ111" s="941" t="str">
        <f t="shared" si="66"/>
        <v/>
      </c>
      <c r="HR111" s="941" t="str">
        <f xml:space="preserve"> IF(SUM(HR60)&gt;0,  IF(IC6="R",SUM($C60)^2*SUM(HS60)/SUM(HR60),SUM($C60)^2*SUM(HS60)*(1-SUM(HS60))/(SUM(HR60)-1)),"")</f>
        <v/>
      </c>
      <c r="HS111" s="941"/>
      <c r="HT111" s="941"/>
      <c r="HU111" s="941" t="str">
        <f t="shared" si="90"/>
        <v/>
      </c>
      <c r="HV111" s="941" t="str">
        <f xml:space="preserve"> IF(SUM(HV60)&gt;0,  IF(IC6="R",SUM($C60)^2*SUM(HW60)/SUM(HV60),SUM($C60)^2*SUM(HW60)*(1-SUM(HW60))/(SUM(HV60)-1)),"")</f>
        <v/>
      </c>
      <c r="HW111" s="941"/>
      <c r="HX111" s="959"/>
      <c r="HZ111" s="958"/>
      <c r="IA111" s="941"/>
      <c r="IB111" s="941" t="str">
        <f t="shared" si="67"/>
        <v/>
      </c>
      <c r="IC111" s="941" t="str">
        <f xml:space="preserve"> IF(SUM(IC60)&gt;0,  IF(IN6="R",SUM($C60)^2*SUM(ID60)/SUM(IC60),SUM($C60)^2*SUM(ID60)*(1-SUM(ID60))/(SUM(IC60)-1)),"")</f>
        <v/>
      </c>
      <c r="ID111" s="941"/>
      <c r="IE111" s="941"/>
      <c r="IF111" s="941" t="str">
        <f t="shared" si="91"/>
        <v/>
      </c>
      <c r="IG111" s="941" t="str">
        <f xml:space="preserve"> IF(SUM(IG60)&gt;0,  IF(IN6="R",SUM($C60)^2*SUM(IH60)/SUM(IG60),SUM($C60)^2*SUM(IH60)*(1-SUM(IH60))/(SUM(IG60)-1)),"")</f>
        <v/>
      </c>
      <c r="IH111" s="941"/>
      <c r="II111" s="959"/>
    </row>
    <row r="112" spans="3:243" hidden="1" x14ac:dyDescent="0.2">
      <c r="C112" s="958"/>
      <c r="D112" s="941"/>
      <c r="E112" s="941" t="str">
        <f t="shared" si="47"/>
        <v/>
      </c>
      <c r="F112" s="941" t="str">
        <f xml:space="preserve"> IF(SUM(F61)&gt;0,  IF(Q6="R",SUM($C61)^2*SUM(G61)/SUM(F61),SUM($C61)^2*SUM(G61)*(1-SUM(G61))/(SUM(F61)-1)),"")</f>
        <v/>
      </c>
      <c r="G112" s="941"/>
      <c r="H112" s="941"/>
      <c r="I112" s="941" t="str">
        <f t="shared" si="68"/>
        <v/>
      </c>
      <c r="J112" s="941" t="str">
        <f xml:space="preserve"> IF(SUM(J61)&gt;0,  IF(Q6="R",SUM($C61)^2*SUM(K61)/SUM(J61),SUM($C61)^2*SUM(K61)*(1-SUM(K61))/(SUM(J61)-1)),"")</f>
        <v/>
      </c>
      <c r="K112" s="941"/>
      <c r="L112" s="959"/>
      <c r="M112" t="str">
        <f t="shared" si="69"/>
        <v/>
      </c>
      <c r="N112" s="958"/>
      <c r="O112" s="941"/>
      <c r="P112" s="941" t="str">
        <f t="shared" si="48"/>
        <v/>
      </c>
      <c r="Q112" s="941" t="str">
        <f xml:space="preserve"> IF(SUM(Q61)&gt;0,  IF(AB6="R",SUM($C61)^2*SUM(R61)/SUM(Q61),SUM($C61)^2*SUM(R61)*(1-SUM(R61))/(SUM(Q61)-1)),"")</f>
        <v/>
      </c>
      <c r="R112" s="941"/>
      <c r="S112" s="941"/>
      <c r="T112" s="941" t="str">
        <f t="shared" si="70"/>
        <v/>
      </c>
      <c r="U112" s="941" t="str">
        <f xml:space="preserve"> IF(SUM(U61)&gt;0,  IF(AB6="R",SUM($C61)^2*SUM(V61)/SUM(U61),SUM($C61)^2*SUM(V61)*(1-SUM(V61))/(SUM(U61)-1)),"")</f>
        <v/>
      </c>
      <c r="V112" s="941"/>
      <c r="W112" s="959"/>
      <c r="Y112" s="958"/>
      <c r="Z112" s="941"/>
      <c r="AA112" s="941" t="str">
        <f t="shared" si="49"/>
        <v/>
      </c>
      <c r="AB112" s="941" t="str">
        <f xml:space="preserve"> IF(SUM(AB61)&gt;0,  IF(AM6="R",SUM($C61)^2*SUM(AC61)/SUM(AB61),SUM($C61)^2*SUM(AC61)*(1-SUM(AC61))/(SUM(AB61)-1)),"")</f>
        <v/>
      </c>
      <c r="AC112" s="941"/>
      <c r="AD112" s="941"/>
      <c r="AE112" s="941" t="str">
        <f t="shared" si="71"/>
        <v/>
      </c>
      <c r="AF112" s="941" t="str">
        <f xml:space="preserve"> IF(SUM(AF61)&gt;0,  IF(AM6="R",SUM($C61)^2*SUM(AG61)/SUM(AF61),SUM($C61)^2*SUM(AG61)*(1-SUM(AG61))/(SUM(AF61)-1)),"")</f>
        <v/>
      </c>
      <c r="AG112" s="941"/>
      <c r="AH112" s="959"/>
      <c r="AJ112" s="958"/>
      <c r="AK112" s="941"/>
      <c r="AL112" s="941" t="str">
        <f t="shared" si="50"/>
        <v/>
      </c>
      <c r="AM112" s="941" t="str">
        <f xml:space="preserve"> IF(SUM(AM61)&gt;0,  IF(AX6="R",SUM($C61)^2*SUM(AN61)/SUM(AM61),SUM($C61)^2*SUM(AN61)*(1-SUM(AN61))/(SUM(AM61)-1)),"")</f>
        <v/>
      </c>
      <c r="AN112" s="941"/>
      <c r="AO112" s="941"/>
      <c r="AP112" s="941" t="str">
        <f t="shared" si="72"/>
        <v/>
      </c>
      <c r="AQ112" s="941" t="str">
        <f xml:space="preserve"> IF(SUM(AQ61)&gt;0,  IF(AX6="R",SUM($C61)^2*SUM(AR61)/SUM(AQ61),SUM($C61)^2*SUM(AR61)*(1-SUM(AR61))/(SUM(AQ61)-1)),"")</f>
        <v/>
      </c>
      <c r="AR112" s="941"/>
      <c r="AS112" s="959"/>
      <c r="AU112" s="958"/>
      <c r="AV112" s="941"/>
      <c r="AW112" s="941" t="str">
        <f t="shared" si="51"/>
        <v/>
      </c>
      <c r="AX112" s="941" t="str">
        <f xml:space="preserve"> IF(SUM(AX61)&gt;0,  IF(BI6="R",SUM($C61)^2*SUM(AY61)/SUM(AX61),SUM($C61)^2*SUM(AY61)*(1-SUM(AY61))/(SUM(AX61)-1)),"")</f>
        <v/>
      </c>
      <c r="AY112" s="941"/>
      <c r="AZ112" s="941"/>
      <c r="BA112" s="941" t="str">
        <f t="shared" si="73"/>
        <v/>
      </c>
      <c r="BB112" s="941" t="str">
        <f xml:space="preserve"> IF(SUM(BB61)&gt;0,  IF(BI6="R",SUM($C61)^2*SUM(BC61)/SUM(BB61),SUM($C61)^2*SUM(BC61)*(1-SUM(BC61))/(SUM(BB61)-1)),"")</f>
        <v/>
      </c>
      <c r="BC112" s="941"/>
      <c r="BD112" s="959"/>
      <c r="BF112" s="958"/>
      <c r="BG112" s="941"/>
      <c r="BH112" s="941" t="str">
        <f t="shared" si="52"/>
        <v/>
      </c>
      <c r="BI112" s="941" t="str">
        <f xml:space="preserve"> IF(SUM(BI61)&gt;0,  IF(BT6="R",SUM($C61)^2*SUM(BJ61)/SUM(BI61),SUM($C61)^2*SUM(BJ61)*(1-SUM(BJ61))/(SUM(BI61)-1)),"")</f>
        <v/>
      </c>
      <c r="BJ112" s="941"/>
      <c r="BK112" s="941"/>
      <c r="BL112" s="941" t="str">
        <f t="shared" si="74"/>
        <v/>
      </c>
      <c r="BM112" s="941" t="str">
        <f xml:space="preserve"> IF(SUM(BM61)&gt;0,  IF(BT6="R",SUM($C61)^2*SUM(BN61)/SUM(BM61),SUM($C61)^2*SUM(BN61)*(1-SUM(BN61))/(SUM(BM61)-1)),"")</f>
        <v/>
      </c>
      <c r="BN112" s="941"/>
      <c r="BO112" s="959"/>
      <c r="BQ112" s="958"/>
      <c r="BR112" s="941"/>
      <c r="BS112" s="941" t="str">
        <f t="shared" si="53"/>
        <v/>
      </c>
      <c r="BT112" s="941" t="str">
        <f xml:space="preserve"> IF(SUM(BT61)&gt;0,  IF(CE6="R",SUM($C61)^2*SUM(BU61)/SUM(BT61),SUM($C61)^2*SUM(BU61)*(1-SUM(BU61))/(SUM(BT61)-1)),"")</f>
        <v/>
      </c>
      <c r="BU112" s="941"/>
      <c r="BV112" s="941"/>
      <c r="BW112" s="941" t="str">
        <f t="shared" si="75"/>
        <v/>
      </c>
      <c r="BX112" s="941" t="str">
        <f xml:space="preserve"> IF(SUM(BX61)&gt;0,  IF(CE6="R",SUM($C61)^2*SUM(BY61)/SUM(BX61),SUM($C61)^2*SUM(BY61)*(1-SUM(BY61))/(SUM(BX61)-1)),"")</f>
        <v/>
      </c>
      <c r="BY112" s="941"/>
      <c r="BZ112" s="959"/>
      <c r="CB112" s="958"/>
      <c r="CC112" s="941"/>
      <c r="CD112" s="941" t="str">
        <f t="shared" si="54"/>
        <v/>
      </c>
      <c r="CE112" s="941" t="str">
        <f xml:space="preserve"> IF(SUM(CE61)&gt;0,  IF(CP6="R",SUM($C61)^2*SUM(CF61)/SUM(CE61),SUM($C61)^2*SUM(CF61)*(1-SUM(CF61))/(SUM(CE61)-1)),"")</f>
        <v/>
      </c>
      <c r="CF112" s="941"/>
      <c r="CG112" s="941"/>
      <c r="CH112" s="941" t="str">
        <f t="shared" si="76"/>
        <v/>
      </c>
      <c r="CI112" s="941" t="str">
        <f xml:space="preserve"> IF(SUM(CI61)&gt;0,  IF(CP6="R",SUM($C61)^2*SUM(CJ61)/SUM(CI61),SUM($C61)^2*SUM(CJ61)*(1-SUM(CJ61))/(SUM(CI61)-1)),"")</f>
        <v/>
      </c>
      <c r="CJ112" s="941"/>
      <c r="CK112" s="959"/>
      <c r="CM112" s="958"/>
      <c r="CN112" s="941"/>
      <c r="CO112" s="941" t="str">
        <f t="shared" si="55"/>
        <v/>
      </c>
      <c r="CP112" s="941" t="str">
        <f xml:space="preserve"> IF(SUM(CP61)&gt;0,  IF(DA6="R",SUM($C61)^2*SUM(CQ61)/SUM(CP61),SUM($C61)^2*SUM(CQ61)*(1-SUM(CQ61))/(SUM(CP61)-1)),"")</f>
        <v/>
      </c>
      <c r="CQ112" s="941"/>
      <c r="CR112" s="941"/>
      <c r="CS112" s="941" t="str">
        <f t="shared" si="77"/>
        <v/>
      </c>
      <c r="CT112" s="941" t="str">
        <f xml:space="preserve"> IF(SUM(CT61)&gt;0,  IF(DA6="R",SUM($C61)^2*SUM(CU61)/SUM(CT61),SUM($C61)^2*SUM(CU61)*(1-SUM(CU61))/(SUM(CT61)-1)),"")</f>
        <v/>
      </c>
      <c r="CU112" s="941"/>
      <c r="CV112" s="959"/>
      <c r="CW112" t="str">
        <f t="shared" si="78"/>
        <v/>
      </c>
      <c r="CX112" s="958"/>
      <c r="CY112" s="941"/>
      <c r="CZ112" s="941" t="str">
        <f t="shared" si="56"/>
        <v/>
      </c>
      <c r="DA112" s="941" t="str">
        <f xml:space="preserve"> IF(SUM(DA61)&gt;0,  IF(DL6="R",SUM($C61)^2*SUM(DB61)/SUM(DA61),SUM($C61)^2*SUM(DB61)*(1-SUM(DB61))/(SUM(DA61)-1)),"")</f>
        <v/>
      </c>
      <c r="DB112" s="941"/>
      <c r="DC112" s="941"/>
      <c r="DD112" s="941" t="str">
        <f t="shared" si="79"/>
        <v/>
      </c>
      <c r="DE112" s="941" t="str">
        <f xml:space="preserve"> IF(SUM(DE61)&gt;0,  IF(DL6="R",SUM($C61)^2*SUM(DF61)/SUM(DE61),SUM($C61)^2*SUM(DF61)*(1-SUM(DF61))/(SUM(DE61)-1)),"")</f>
        <v/>
      </c>
      <c r="DF112" s="941"/>
      <c r="DG112" s="959"/>
      <c r="DI112" s="958"/>
      <c r="DJ112" s="941"/>
      <c r="DK112" s="941" t="str">
        <f t="shared" si="57"/>
        <v/>
      </c>
      <c r="DL112" s="941" t="str">
        <f xml:space="preserve"> IF(SUM(DL61)&gt;0,  IF(DW6="R",SUM($C61)^2*SUM(DM61)/SUM(DL61),SUM($C61)^2*SUM(DM61)*(1-SUM(DM61))/(SUM(DL61)-1)),"")</f>
        <v/>
      </c>
      <c r="DM112" s="941"/>
      <c r="DN112" s="941"/>
      <c r="DO112" s="941" t="str">
        <f t="shared" si="80"/>
        <v/>
      </c>
      <c r="DP112" s="941" t="str">
        <f xml:space="preserve"> IF(SUM(DP61)&gt;0,  IF(DW6="R",SUM($C61)^2*SUM(DQ61)/SUM(DP61),SUM($C61)^2*SUM(DQ61)*(1-SUM(DQ61))/(SUM(DP61)-1)),"")</f>
        <v/>
      </c>
      <c r="DQ112" s="941"/>
      <c r="DR112" s="959"/>
      <c r="DT112" s="958"/>
      <c r="DU112" s="941"/>
      <c r="DV112" s="941" t="str">
        <f t="shared" si="58"/>
        <v/>
      </c>
      <c r="DW112" s="941" t="str">
        <f xml:space="preserve"> IF(SUM(DW61)&gt;0,  IF(EH6="R",SUM($C61)^2*SUM(DX61)/SUM(DW61),SUM($C61)^2*SUM(DX61)*(1-SUM(DX61))/(SUM(DW61)-1)),"")</f>
        <v/>
      </c>
      <c r="DX112" s="941"/>
      <c r="DY112" s="941"/>
      <c r="DZ112" s="941" t="str">
        <f t="shared" si="81"/>
        <v/>
      </c>
      <c r="EA112" s="941" t="str">
        <f xml:space="preserve"> IF(SUM(EA61)&gt;0,  IF(EH6="R",SUM($C61)^2*SUM(EB61)/SUM(EA61),SUM($C61)^2*SUM(EB61)*(1-SUM(EB61))/(SUM(EA61)-1)),"")</f>
        <v/>
      </c>
      <c r="EB112" s="941"/>
      <c r="EC112" s="959"/>
      <c r="EE112" s="958"/>
      <c r="EF112" s="941"/>
      <c r="EG112" s="941" t="str">
        <f t="shared" si="59"/>
        <v/>
      </c>
      <c r="EH112" s="941" t="str">
        <f xml:space="preserve"> IF(SUM(EH61)&gt;0,  IF(ES6="R",SUM($C61)^2*SUM(EI61)/SUM(EH61),SUM($C61)^2*SUM(EI61)*(1-SUM(EI61))/(SUM(EH61)-1)),"")</f>
        <v/>
      </c>
      <c r="EI112" s="941"/>
      <c r="EJ112" s="941"/>
      <c r="EK112" s="941" t="str">
        <f t="shared" si="82"/>
        <v/>
      </c>
      <c r="EL112" s="941" t="str">
        <f xml:space="preserve"> IF(SUM(EL61)&gt;0,  IF(ES6="R",SUM($C61)^2*SUM(EM61)/SUM(EL61),SUM($C61)^2*SUM(EM61)*(1-SUM(EM61))/(SUM(EL61)-1)),"")</f>
        <v/>
      </c>
      <c r="EM112" s="941"/>
      <c r="EN112" s="959"/>
      <c r="EP112" s="958"/>
      <c r="EQ112" s="941"/>
      <c r="ER112" s="941" t="str">
        <f t="shared" si="60"/>
        <v/>
      </c>
      <c r="ES112" s="941" t="str">
        <f xml:space="preserve"> IF(SUM(ES61)&gt;0,  IF(FD6="R",SUM($C61)^2*SUM(ET61)/SUM(ES61),SUM($C61)^2*SUM(ET61)*(1-SUM(ET61))/(SUM(ES61)-1)),"")</f>
        <v/>
      </c>
      <c r="ET112" s="941"/>
      <c r="EU112" s="941"/>
      <c r="EV112" s="941" t="str">
        <f t="shared" si="83"/>
        <v/>
      </c>
      <c r="EW112" s="941" t="str">
        <f xml:space="preserve"> IF(SUM(EW61)&gt;0,  IF(FD6="R",SUM($C61)^2*SUM(EX61)/SUM(EW61),SUM($C61)^2*SUM(EX61)*(1-SUM(EX61))/(SUM(EW61)-1)),"")</f>
        <v/>
      </c>
      <c r="EX112" s="941"/>
      <c r="EY112" s="959"/>
      <c r="FA112" s="958"/>
      <c r="FB112" s="941"/>
      <c r="FC112" s="941" t="str">
        <f t="shared" si="61"/>
        <v/>
      </c>
      <c r="FD112" s="941" t="str">
        <f xml:space="preserve"> IF(SUM(FD61)&gt;0,  IF(FO6="R",SUM($C61)^2*SUM(FE61)/SUM(FD61),SUM($C61)^2*SUM(FE61)*(1-SUM(FE61))/(SUM(FD61)-1)),"")</f>
        <v/>
      </c>
      <c r="FE112" s="941"/>
      <c r="FF112" s="941"/>
      <c r="FG112" s="941" t="str">
        <f t="shared" si="84"/>
        <v/>
      </c>
      <c r="FH112" s="941" t="str">
        <f xml:space="preserve"> IF(SUM(FH61)&gt;0,  IF(FO6="R",SUM($C61)^2*SUM(FI61)/SUM(FH61),SUM($C61)^2*SUM(FI61)*(1-SUM(FI61))/(SUM(FH61)-1)),"")</f>
        <v/>
      </c>
      <c r="FI112" s="941"/>
      <c r="FJ112" s="959"/>
      <c r="FL112" s="958"/>
      <c r="FM112" s="941"/>
      <c r="FN112" s="941" t="str">
        <f t="shared" si="62"/>
        <v/>
      </c>
      <c r="FO112" s="941" t="str">
        <f xml:space="preserve"> IF(SUM(FO61)&gt;0,  IF(FZ6="R",SUM($C61)^2*SUM(FP61)/SUM(FO61),SUM($C61)^2*SUM(FP61)*(1-SUM(FP61))/(SUM(FO61)-1)),"")</f>
        <v/>
      </c>
      <c r="FP112" s="941"/>
      <c r="FQ112" s="941"/>
      <c r="FR112" s="941" t="str">
        <f t="shared" si="85"/>
        <v/>
      </c>
      <c r="FS112" s="941" t="str">
        <f xml:space="preserve"> IF(SUM(FS61)&gt;0,  IF(FZ6="R",SUM($C61)^2*SUM(FT61)/SUM(FS61),SUM($C61)^2*SUM(FT61)*(1-SUM(FT61))/(SUM(FS61)-1)),"")</f>
        <v/>
      </c>
      <c r="FT112" s="941"/>
      <c r="FU112" s="959"/>
      <c r="FW112" s="958"/>
      <c r="FX112" s="941"/>
      <c r="FY112" s="941" t="str">
        <f t="shared" si="63"/>
        <v/>
      </c>
      <c r="FZ112" s="941" t="str">
        <f xml:space="preserve"> IF(SUM(FZ61)&gt;0,  IF(GK6="R",SUM($C61)^2*SUM(GA61)/SUM(FZ61),SUM($C61)^2*SUM(GA61)*(1-SUM(GA61))/(SUM(FZ61)-1)),"")</f>
        <v/>
      </c>
      <c r="GA112" s="941"/>
      <c r="GB112" s="941"/>
      <c r="GC112" s="941" t="str">
        <f t="shared" si="86"/>
        <v/>
      </c>
      <c r="GD112" s="941" t="str">
        <f xml:space="preserve"> IF(SUM(GD61)&gt;0,  IF(GK6="R",SUM($C61)^2*SUM(GE61)/SUM(GD61),SUM($C61)^2*SUM(GE61)*(1-SUM(GE61))/(SUM(GD61)-1)),"")</f>
        <v/>
      </c>
      <c r="GE112" s="941"/>
      <c r="GF112" s="959"/>
      <c r="GH112" s="958"/>
      <c r="GI112" s="941"/>
      <c r="GJ112" s="941" t="str">
        <f t="shared" si="46"/>
        <v/>
      </c>
      <c r="GK112" s="941" t="str">
        <f xml:space="preserve"> IF(SUM(GK61)&gt;0,  IF(GV6="R",SUM($C61)^2*SUM(GL61)/SUM(GK61),SUM($C61)^2*SUM(GL61)*(1-SUM(GL61))/(SUM(GK61)-1)),"")</f>
        <v/>
      </c>
      <c r="GL112" s="941"/>
      <c r="GM112" s="941"/>
      <c r="GN112" s="941" t="str">
        <f t="shared" si="87"/>
        <v/>
      </c>
      <c r="GO112" s="941" t="str">
        <f xml:space="preserve"> IF(SUM(GO61)&gt;0,  IF(GV6="R",SUM($C61)^2*SUM(GP61)/SUM(GO61),SUM($C61)^2*SUM(GP61)*(1-SUM(GP61))/(SUM(GO61)-1)),"")</f>
        <v/>
      </c>
      <c r="GP112" s="941"/>
      <c r="GQ112" s="959"/>
      <c r="GS112" s="958"/>
      <c r="GT112" s="941"/>
      <c r="GU112" s="941" t="str">
        <f t="shared" si="64"/>
        <v/>
      </c>
      <c r="GV112" s="941" t="str">
        <f xml:space="preserve"> IF(SUM(GV61)&gt;0,  IF(HG6="R",SUM($C61)^2*SUM(GW61)/SUM(GV61),SUM($C61)^2*SUM(GW61)*(1-SUM(GW61))/(SUM(GV61)-1)),"")</f>
        <v/>
      </c>
      <c r="GW112" s="941"/>
      <c r="GX112" s="941"/>
      <c r="GY112" s="941" t="str">
        <f t="shared" si="88"/>
        <v/>
      </c>
      <c r="GZ112" s="941" t="str">
        <f xml:space="preserve"> IF(SUM(GZ61)&gt;0,  IF(HG6="R",SUM($C61)^2*SUM(HA61)/SUM(GZ61),SUM($C61)^2*SUM(HA61)*(1-SUM(HA61))/(SUM(GZ61)-1)),"")</f>
        <v/>
      </c>
      <c r="HA112" s="941"/>
      <c r="HB112" s="959"/>
      <c r="HD112" s="958"/>
      <c r="HE112" s="941"/>
      <c r="HF112" s="941" t="str">
        <f t="shared" si="65"/>
        <v/>
      </c>
      <c r="HG112" s="941" t="str">
        <f xml:space="preserve"> IF(SUM(HG61)&gt;0,  IF(HR6="R",SUM($C61)^2*SUM(HH61)/SUM(HG61),SUM($C61)^2*SUM(HH61)*(1-SUM(HH61))/(SUM(HG61)-1)),"")</f>
        <v/>
      </c>
      <c r="HH112" s="941"/>
      <c r="HI112" s="941"/>
      <c r="HJ112" s="941" t="str">
        <f t="shared" si="89"/>
        <v/>
      </c>
      <c r="HK112" s="941" t="str">
        <f xml:space="preserve"> IF(SUM(HK61)&gt;0,  IF(HR6="R",SUM($C61)^2*SUM(HL61)/SUM(HK61),SUM($C61)^2*SUM(HL61)*(1-SUM(HL61))/(SUM(HK61)-1)),"")</f>
        <v/>
      </c>
      <c r="HL112" s="941"/>
      <c r="HM112" s="959"/>
      <c r="HO112" s="958"/>
      <c r="HP112" s="941"/>
      <c r="HQ112" s="941" t="str">
        <f t="shared" si="66"/>
        <v/>
      </c>
      <c r="HR112" s="941" t="str">
        <f xml:space="preserve"> IF(SUM(HR61)&gt;0,  IF(IC6="R",SUM($C61)^2*SUM(HS61)/SUM(HR61),SUM($C61)^2*SUM(HS61)*(1-SUM(HS61))/(SUM(HR61)-1)),"")</f>
        <v/>
      </c>
      <c r="HS112" s="941"/>
      <c r="HT112" s="941"/>
      <c r="HU112" s="941" t="str">
        <f t="shared" si="90"/>
        <v/>
      </c>
      <c r="HV112" s="941" t="str">
        <f xml:space="preserve"> IF(SUM(HV61)&gt;0,  IF(IC6="R",SUM($C61)^2*SUM(HW61)/SUM(HV61),SUM($C61)^2*SUM(HW61)*(1-SUM(HW61))/(SUM(HV61)-1)),"")</f>
        <v/>
      </c>
      <c r="HW112" s="941"/>
      <c r="HX112" s="959"/>
      <c r="HZ112" s="958"/>
      <c r="IA112" s="941"/>
      <c r="IB112" s="941" t="str">
        <f t="shared" si="67"/>
        <v/>
      </c>
      <c r="IC112" s="941" t="str">
        <f xml:space="preserve"> IF(SUM(IC61)&gt;0,  IF(IN6="R",SUM($C61)^2*SUM(ID61)/SUM(IC61),SUM($C61)^2*SUM(ID61)*(1-SUM(ID61))/(SUM(IC61)-1)),"")</f>
        <v/>
      </c>
      <c r="ID112" s="941"/>
      <c r="IE112" s="941"/>
      <c r="IF112" s="941" t="str">
        <f t="shared" si="91"/>
        <v/>
      </c>
      <c r="IG112" s="941" t="str">
        <f xml:space="preserve"> IF(SUM(IG61)&gt;0,  IF(IN6="R",SUM($C61)^2*SUM(IH61)/SUM(IG61),SUM($C61)^2*SUM(IH61)*(1-SUM(IH61))/(SUM(IG61)-1)),"")</f>
        <v/>
      </c>
      <c r="IH112" s="941"/>
      <c r="II112" s="959"/>
    </row>
    <row r="113" spans="3:243" hidden="1" x14ac:dyDescent="0.2">
      <c r="C113" s="958"/>
      <c r="D113" s="941"/>
      <c r="E113" s="941" t="str">
        <f t="shared" si="47"/>
        <v/>
      </c>
      <c r="F113" s="941" t="str">
        <f xml:space="preserve"> IF(SUM(F62)&gt;0,  IF(Q6="R",SUM($C62)^2*SUM(G62)/SUM(F62),SUM($C62)^2*SUM(G62)*(1-SUM(G62))/(SUM(F62)-1)),"")</f>
        <v/>
      </c>
      <c r="G113" s="941"/>
      <c r="H113" s="941"/>
      <c r="I113" s="941" t="str">
        <f t="shared" si="68"/>
        <v/>
      </c>
      <c r="J113" s="941" t="str">
        <f xml:space="preserve"> IF(SUM(J62)&gt;0,  IF(Q6="R",SUM($C62)^2*SUM(K62)/SUM(J62),SUM($C62)^2*SUM(K62)*(1-SUM(K62))/(SUM(J62)-1)),"")</f>
        <v/>
      </c>
      <c r="K113" s="941"/>
      <c r="L113" s="959"/>
      <c r="M113" t="str">
        <f t="shared" si="69"/>
        <v/>
      </c>
      <c r="N113" s="958"/>
      <c r="O113" s="941"/>
      <c r="P113" s="941" t="str">
        <f t="shared" si="48"/>
        <v/>
      </c>
      <c r="Q113" s="941" t="str">
        <f xml:space="preserve"> IF(SUM(Q62)&gt;0,  IF(AB6="R",SUM($C62)^2*SUM(R62)/SUM(Q62),SUM($C62)^2*SUM(R62)*(1-SUM(R62))/(SUM(Q62)-1)),"")</f>
        <v/>
      </c>
      <c r="R113" s="941"/>
      <c r="S113" s="941"/>
      <c r="T113" s="941" t="str">
        <f t="shared" si="70"/>
        <v/>
      </c>
      <c r="U113" s="941" t="str">
        <f xml:space="preserve"> IF(SUM(U62)&gt;0,  IF(AB6="R",SUM($C62)^2*SUM(V62)/SUM(U62),SUM($C62)^2*SUM(V62)*(1-SUM(V62))/(SUM(U62)-1)),"")</f>
        <v/>
      </c>
      <c r="V113" s="941"/>
      <c r="W113" s="959"/>
      <c r="Y113" s="958"/>
      <c r="Z113" s="941"/>
      <c r="AA113" s="941" t="str">
        <f t="shared" si="49"/>
        <v/>
      </c>
      <c r="AB113" s="941" t="str">
        <f xml:space="preserve"> IF(SUM(AB62)&gt;0,  IF(AM6="R",SUM($C62)^2*SUM(AC62)/SUM(AB62),SUM($C62)^2*SUM(AC62)*(1-SUM(AC62))/(SUM(AB62)-1)),"")</f>
        <v/>
      </c>
      <c r="AC113" s="941"/>
      <c r="AD113" s="941"/>
      <c r="AE113" s="941" t="str">
        <f t="shared" si="71"/>
        <v/>
      </c>
      <c r="AF113" s="941" t="str">
        <f xml:space="preserve"> IF(SUM(AF62)&gt;0,  IF(AM6="R",SUM($C62)^2*SUM(AG62)/SUM(AF62),SUM($C62)^2*SUM(AG62)*(1-SUM(AG62))/(SUM(AF62)-1)),"")</f>
        <v/>
      </c>
      <c r="AG113" s="941"/>
      <c r="AH113" s="959"/>
      <c r="AJ113" s="958"/>
      <c r="AK113" s="941"/>
      <c r="AL113" s="941" t="str">
        <f t="shared" si="50"/>
        <v/>
      </c>
      <c r="AM113" s="941" t="str">
        <f xml:space="preserve"> IF(SUM(AM62)&gt;0,  IF(AX6="R",SUM($C62)^2*SUM(AN62)/SUM(AM62),SUM($C62)^2*SUM(AN62)*(1-SUM(AN62))/(SUM(AM62)-1)),"")</f>
        <v/>
      </c>
      <c r="AN113" s="941"/>
      <c r="AO113" s="941"/>
      <c r="AP113" s="941" t="str">
        <f t="shared" si="72"/>
        <v/>
      </c>
      <c r="AQ113" s="941" t="str">
        <f xml:space="preserve"> IF(SUM(AQ62)&gt;0,  IF(AX6="R",SUM($C62)^2*SUM(AR62)/SUM(AQ62),SUM($C62)^2*SUM(AR62)*(1-SUM(AR62))/(SUM(AQ62)-1)),"")</f>
        <v/>
      </c>
      <c r="AR113" s="941"/>
      <c r="AS113" s="959"/>
      <c r="AU113" s="958"/>
      <c r="AV113" s="941"/>
      <c r="AW113" s="941" t="str">
        <f t="shared" si="51"/>
        <v/>
      </c>
      <c r="AX113" s="941" t="str">
        <f xml:space="preserve"> IF(SUM(AX62)&gt;0,  IF(BI6="R",SUM($C62)^2*SUM(AY62)/SUM(AX62),SUM($C62)^2*SUM(AY62)*(1-SUM(AY62))/(SUM(AX62)-1)),"")</f>
        <v/>
      </c>
      <c r="AY113" s="941"/>
      <c r="AZ113" s="941"/>
      <c r="BA113" s="941" t="str">
        <f t="shared" si="73"/>
        <v/>
      </c>
      <c r="BB113" s="941" t="str">
        <f xml:space="preserve"> IF(SUM(BB62)&gt;0,  IF(BI6="R",SUM($C62)^2*SUM(BC62)/SUM(BB62),SUM($C62)^2*SUM(BC62)*(1-SUM(BC62))/(SUM(BB62)-1)),"")</f>
        <v/>
      </c>
      <c r="BC113" s="941"/>
      <c r="BD113" s="959"/>
      <c r="BF113" s="958"/>
      <c r="BG113" s="941"/>
      <c r="BH113" s="941" t="str">
        <f t="shared" si="52"/>
        <v/>
      </c>
      <c r="BI113" s="941" t="str">
        <f xml:space="preserve"> IF(SUM(BI62)&gt;0,  IF(BT6="R",SUM($C62)^2*SUM(BJ62)/SUM(BI62),SUM($C62)^2*SUM(BJ62)*(1-SUM(BJ62))/(SUM(BI62)-1)),"")</f>
        <v/>
      </c>
      <c r="BJ113" s="941"/>
      <c r="BK113" s="941"/>
      <c r="BL113" s="941" t="str">
        <f t="shared" si="74"/>
        <v/>
      </c>
      <c r="BM113" s="941" t="str">
        <f xml:space="preserve"> IF(SUM(BM62)&gt;0,  IF(BT6="R",SUM($C62)^2*SUM(BN62)/SUM(BM62),SUM($C62)^2*SUM(BN62)*(1-SUM(BN62))/(SUM(BM62)-1)),"")</f>
        <v/>
      </c>
      <c r="BN113" s="941"/>
      <c r="BO113" s="959"/>
      <c r="BQ113" s="958"/>
      <c r="BR113" s="941"/>
      <c r="BS113" s="941" t="str">
        <f t="shared" si="53"/>
        <v/>
      </c>
      <c r="BT113" s="941" t="str">
        <f xml:space="preserve"> IF(SUM(BT62)&gt;0,  IF(CE6="R",SUM($C62)^2*SUM(BU62)/SUM(BT62),SUM($C62)^2*SUM(BU62)*(1-SUM(BU62))/(SUM(BT62)-1)),"")</f>
        <v/>
      </c>
      <c r="BU113" s="941"/>
      <c r="BV113" s="941"/>
      <c r="BW113" s="941" t="str">
        <f t="shared" si="75"/>
        <v/>
      </c>
      <c r="BX113" s="941" t="str">
        <f xml:space="preserve"> IF(SUM(BX62)&gt;0,  IF(CE6="R",SUM($C62)^2*SUM(BY62)/SUM(BX62),SUM($C62)^2*SUM(BY62)*(1-SUM(BY62))/(SUM(BX62)-1)),"")</f>
        <v/>
      </c>
      <c r="BY113" s="941"/>
      <c r="BZ113" s="959"/>
      <c r="CB113" s="958"/>
      <c r="CC113" s="941"/>
      <c r="CD113" s="941" t="str">
        <f t="shared" si="54"/>
        <v/>
      </c>
      <c r="CE113" s="941" t="str">
        <f xml:space="preserve"> IF(SUM(CE62)&gt;0,  IF(CP6="R",SUM($C62)^2*SUM(CF62)/SUM(CE62),SUM($C62)^2*SUM(CF62)*(1-SUM(CF62))/(SUM(CE62)-1)),"")</f>
        <v/>
      </c>
      <c r="CF113" s="941"/>
      <c r="CG113" s="941"/>
      <c r="CH113" s="941" t="str">
        <f t="shared" si="76"/>
        <v/>
      </c>
      <c r="CI113" s="941" t="str">
        <f xml:space="preserve"> IF(SUM(CI62)&gt;0,  IF(CP6="R",SUM($C62)^2*SUM(CJ62)/SUM(CI62),SUM($C62)^2*SUM(CJ62)*(1-SUM(CJ62))/(SUM(CI62)-1)),"")</f>
        <v/>
      </c>
      <c r="CJ113" s="941"/>
      <c r="CK113" s="959"/>
      <c r="CM113" s="958"/>
      <c r="CN113" s="941"/>
      <c r="CO113" s="941" t="str">
        <f t="shared" si="55"/>
        <v/>
      </c>
      <c r="CP113" s="941" t="str">
        <f xml:space="preserve"> IF(SUM(CP62)&gt;0,  IF(DA6="R",SUM($C62)^2*SUM(CQ62)/SUM(CP62),SUM($C62)^2*SUM(CQ62)*(1-SUM(CQ62))/(SUM(CP62)-1)),"")</f>
        <v/>
      </c>
      <c r="CQ113" s="941"/>
      <c r="CR113" s="941"/>
      <c r="CS113" s="941" t="str">
        <f t="shared" si="77"/>
        <v/>
      </c>
      <c r="CT113" s="941" t="str">
        <f xml:space="preserve"> IF(SUM(CT62)&gt;0,  IF(DA6="R",SUM($C62)^2*SUM(CU62)/SUM(CT62),SUM($C62)^2*SUM(CU62)*(1-SUM(CU62))/(SUM(CT62)-1)),"")</f>
        <v/>
      </c>
      <c r="CU113" s="941"/>
      <c r="CV113" s="959"/>
      <c r="CW113" t="str">
        <f t="shared" si="78"/>
        <v/>
      </c>
      <c r="CX113" s="958"/>
      <c r="CY113" s="941"/>
      <c r="CZ113" s="941" t="str">
        <f t="shared" si="56"/>
        <v/>
      </c>
      <c r="DA113" s="941" t="str">
        <f xml:space="preserve"> IF(SUM(DA62)&gt;0,  IF(DL6="R",SUM($C62)^2*SUM(DB62)/SUM(DA62),SUM($C62)^2*SUM(DB62)*(1-SUM(DB62))/(SUM(DA62)-1)),"")</f>
        <v/>
      </c>
      <c r="DB113" s="941"/>
      <c r="DC113" s="941"/>
      <c r="DD113" s="941" t="str">
        <f t="shared" si="79"/>
        <v/>
      </c>
      <c r="DE113" s="941" t="str">
        <f xml:space="preserve"> IF(SUM(DE62)&gt;0,  IF(DL6="R",SUM($C62)^2*SUM(DF62)/SUM(DE62),SUM($C62)^2*SUM(DF62)*(1-SUM(DF62))/(SUM(DE62)-1)),"")</f>
        <v/>
      </c>
      <c r="DF113" s="941"/>
      <c r="DG113" s="959"/>
      <c r="DI113" s="958"/>
      <c r="DJ113" s="941"/>
      <c r="DK113" s="941" t="str">
        <f t="shared" si="57"/>
        <v/>
      </c>
      <c r="DL113" s="941" t="str">
        <f xml:space="preserve"> IF(SUM(DL62)&gt;0,  IF(DW6="R",SUM($C62)^2*SUM(DM62)/SUM(DL62),SUM($C62)^2*SUM(DM62)*(1-SUM(DM62))/(SUM(DL62)-1)),"")</f>
        <v/>
      </c>
      <c r="DM113" s="941"/>
      <c r="DN113" s="941"/>
      <c r="DO113" s="941" t="str">
        <f t="shared" si="80"/>
        <v/>
      </c>
      <c r="DP113" s="941" t="str">
        <f xml:space="preserve"> IF(SUM(DP62)&gt;0,  IF(DW6="R",SUM($C62)^2*SUM(DQ62)/SUM(DP62),SUM($C62)^2*SUM(DQ62)*(1-SUM(DQ62))/(SUM(DP62)-1)),"")</f>
        <v/>
      </c>
      <c r="DQ113" s="941"/>
      <c r="DR113" s="959"/>
      <c r="DT113" s="958"/>
      <c r="DU113" s="941"/>
      <c r="DV113" s="941" t="str">
        <f t="shared" si="58"/>
        <v/>
      </c>
      <c r="DW113" s="941" t="str">
        <f xml:space="preserve"> IF(SUM(DW62)&gt;0,  IF(EH6="R",SUM($C62)^2*SUM(DX62)/SUM(DW62),SUM($C62)^2*SUM(DX62)*(1-SUM(DX62))/(SUM(DW62)-1)),"")</f>
        <v/>
      </c>
      <c r="DX113" s="941"/>
      <c r="DY113" s="941"/>
      <c r="DZ113" s="941" t="str">
        <f t="shared" si="81"/>
        <v/>
      </c>
      <c r="EA113" s="941" t="str">
        <f xml:space="preserve"> IF(SUM(EA62)&gt;0,  IF(EH6="R",SUM($C62)^2*SUM(EB62)/SUM(EA62),SUM($C62)^2*SUM(EB62)*(1-SUM(EB62))/(SUM(EA62)-1)),"")</f>
        <v/>
      </c>
      <c r="EB113" s="941"/>
      <c r="EC113" s="959"/>
      <c r="EE113" s="958"/>
      <c r="EF113" s="941"/>
      <c r="EG113" s="941" t="str">
        <f t="shared" si="59"/>
        <v/>
      </c>
      <c r="EH113" s="941" t="str">
        <f xml:space="preserve"> IF(SUM(EH62)&gt;0,  IF(ES6="R",SUM($C62)^2*SUM(EI62)/SUM(EH62),SUM($C62)^2*SUM(EI62)*(1-SUM(EI62))/(SUM(EH62)-1)),"")</f>
        <v/>
      </c>
      <c r="EI113" s="941"/>
      <c r="EJ113" s="941"/>
      <c r="EK113" s="941" t="str">
        <f t="shared" si="82"/>
        <v/>
      </c>
      <c r="EL113" s="941" t="str">
        <f xml:space="preserve"> IF(SUM(EL62)&gt;0,  IF(ES6="R",SUM($C62)^2*SUM(EM62)/SUM(EL62),SUM($C62)^2*SUM(EM62)*(1-SUM(EM62))/(SUM(EL62)-1)),"")</f>
        <v/>
      </c>
      <c r="EM113" s="941"/>
      <c r="EN113" s="959"/>
      <c r="EP113" s="958"/>
      <c r="EQ113" s="941"/>
      <c r="ER113" s="941" t="str">
        <f t="shared" si="60"/>
        <v/>
      </c>
      <c r="ES113" s="941" t="str">
        <f xml:space="preserve"> IF(SUM(ES62)&gt;0,  IF(FD6="R",SUM($C62)^2*SUM(ET62)/SUM(ES62),SUM($C62)^2*SUM(ET62)*(1-SUM(ET62))/(SUM(ES62)-1)),"")</f>
        <v/>
      </c>
      <c r="ET113" s="941"/>
      <c r="EU113" s="941"/>
      <c r="EV113" s="941" t="str">
        <f t="shared" si="83"/>
        <v/>
      </c>
      <c r="EW113" s="941" t="str">
        <f xml:space="preserve"> IF(SUM(EW62)&gt;0,  IF(FD6="R",SUM($C62)^2*SUM(EX62)/SUM(EW62),SUM($C62)^2*SUM(EX62)*(1-SUM(EX62))/(SUM(EW62)-1)),"")</f>
        <v/>
      </c>
      <c r="EX113" s="941"/>
      <c r="EY113" s="959"/>
      <c r="FA113" s="958"/>
      <c r="FB113" s="941"/>
      <c r="FC113" s="941" t="str">
        <f t="shared" si="61"/>
        <v/>
      </c>
      <c r="FD113" s="941" t="str">
        <f xml:space="preserve"> IF(SUM(FD62)&gt;0,  IF(FO6="R",SUM($C62)^2*SUM(FE62)/SUM(FD62),SUM($C62)^2*SUM(FE62)*(1-SUM(FE62))/(SUM(FD62)-1)),"")</f>
        <v/>
      </c>
      <c r="FE113" s="941"/>
      <c r="FF113" s="941"/>
      <c r="FG113" s="941" t="str">
        <f t="shared" si="84"/>
        <v/>
      </c>
      <c r="FH113" s="941" t="str">
        <f xml:space="preserve"> IF(SUM(FH62)&gt;0,  IF(FO6="R",SUM($C62)^2*SUM(FI62)/SUM(FH62),SUM($C62)^2*SUM(FI62)*(1-SUM(FI62))/(SUM(FH62)-1)),"")</f>
        <v/>
      </c>
      <c r="FI113" s="941"/>
      <c r="FJ113" s="959"/>
      <c r="FL113" s="958"/>
      <c r="FM113" s="941"/>
      <c r="FN113" s="941" t="str">
        <f t="shared" si="62"/>
        <v/>
      </c>
      <c r="FO113" s="941" t="str">
        <f xml:space="preserve"> IF(SUM(FO62)&gt;0,  IF(FZ6="R",SUM($C62)^2*SUM(FP62)/SUM(FO62),SUM($C62)^2*SUM(FP62)*(1-SUM(FP62))/(SUM(FO62)-1)),"")</f>
        <v/>
      </c>
      <c r="FP113" s="941"/>
      <c r="FQ113" s="941"/>
      <c r="FR113" s="941" t="str">
        <f t="shared" si="85"/>
        <v/>
      </c>
      <c r="FS113" s="941" t="str">
        <f xml:space="preserve"> IF(SUM(FS62)&gt;0,  IF(FZ6="R",SUM($C62)^2*SUM(FT62)/SUM(FS62),SUM($C62)^2*SUM(FT62)*(1-SUM(FT62))/(SUM(FS62)-1)),"")</f>
        <v/>
      </c>
      <c r="FT113" s="941"/>
      <c r="FU113" s="959"/>
      <c r="FW113" s="958"/>
      <c r="FX113" s="941"/>
      <c r="FY113" s="941" t="str">
        <f t="shared" si="63"/>
        <v/>
      </c>
      <c r="FZ113" s="941" t="str">
        <f xml:space="preserve"> IF(SUM(FZ62)&gt;0,  IF(GK6="R",SUM($C62)^2*SUM(GA62)/SUM(FZ62),SUM($C62)^2*SUM(GA62)*(1-SUM(GA62))/(SUM(FZ62)-1)),"")</f>
        <v/>
      </c>
      <c r="GA113" s="941"/>
      <c r="GB113" s="941"/>
      <c r="GC113" s="941" t="str">
        <f t="shared" si="86"/>
        <v/>
      </c>
      <c r="GD113" s="941" t="str">
        <f xml:space="preserve"> IF(SUM(GD62)&gt;0,  IF(GK6="R",SUM($C62)^2*SUM(GE62)/SUM(GD62),SUM($C62)^2*SUM(GE62)*(1-SUM(GE62))/(SUM(GD62)-1)),"")</f>
        <v/>
      </c>
      <c r="GE113" s="941"/>
      <c r="GF113" s="959"/>
      <c r="GH113" s="958"/>
      <c r="GI113" s="941"/>
      <c r="GJ113" s="941" t="str">
        <f t="shared" si="46"/>
        <v/>
      </c>
      <c r="GK113" s="941" t="str">
        <f xml:space="preserve"> IF(SUM(GK62)&gt;0,  IF(GV6="R",SUM($C62)^2*SUM(GL62)/SUM(GK62),SUM($C62)^2*SUM(GL62)*(1-SUM(GL62))/(SUM(GK62)-1)),"")</f>
        <v/>
      </c>
      <c r="GL113" s="941"/>
      <c r="GM113" s="941"/>
      <c r="GN113" s="941" t="str">
        <f t="shared" si="87"/>
        <v/>
      </c>
      <c r="GO113" s="941" t="str">
        <f xml:space="preserve"> IF(SUM(GO62)&gt;0,  IF(GV6="R",SUM($C62)^2*SUM(GP62)/SUM(GO62),SUM($C62)^2*SUM(GP62)*(1-SUM(GP62))/(SUM(GO62)-1)),"")</f>
        <v/>
      </c>
      <c r="GP113" s="941"/>
      <c r="GQ113" s="959"/>
      <c r="GS113" s="958"/>
      <c r="GT113" s="941"/>
      <c r="GU113" s="941" t="str">
        <f t="shared" si="64"/>
        <v/>
      </c>
      <c r="GV113" s="941" t="str">
        <f xml:space="preserve"> IF(SUM(GV62)&gt;0,  IF(HG6="R",SUM($C62)^2*SUM(GW62)/SUM(GV62),SUM($C62)^2*SUM(GW62)*(1-SUM(GW62))/(SUM(GV62)-1)),"")</f>
        <v/>
      </c>
      <c r="GW113" s="941"/>
      <c r="GX113" s="941"/>
      <c r="GY113" s="941" t="str">
        <f t="shared" si="88"/>
        <v/>
      </c>
      <c r="GZ113" s="941" t="str">
        <f xml:space="preserve"> IF(SUM(GZ62)&gt;0,  IF(HG6="R",SUM($C62)^2*SUM(HA62)/SUM(GZ62),SUM($C62)^2*SUM(HA62)*(1-SUM(HA62))/(SUM(GZ62)-1)),"")</f>
        <v/>
      </c>
      <c r="HA113" s="941"/>
      <c r="HB113" s="959"/>
      <c r="HD113" s="958"/>
      <c r="HE113" s="941"/>
      <c r="HF113" s="941" t="str">
        <f t="shared" si="65"/>
        <v/>
      </c>
      <c r="HG113" s="941" t="str">
        <f xml:space="preserve"> IF(SUM(HG62)&gt;0,  IF(HR6="R",SUM($C62)^2*SUM(HH62)/SUM(HG62),SUM($C62)^2*SUM(HH62)*(1-SUM(HH62))/(SUM(HG62)-1)),"")</f>
        <v/>
      </c>
      <c r="HH113" s="941"/>
      <c r="HI113" s="941"/>
      <c r="HJ113" s="941" t="str">
        <f t="shared" si="89"/>
        <v/>
      </c>
      <c r="HK113" s="941" t="str">
        <f xml:space="preserve"> IF(SUM(HK62)&gt;0,  IF(HR6="R",SUM($C62)^2*SUM(HL62)/SUM(HK62),SUM($C62)^2*SUM(HL62)*(1-SUM(HL62))/(SUM(HK62)-1)),"")</f>
        <v/>
      </c>
      <c r="HL113" s="941"/>
      <c r="HM113" s="959"/>
      <c r="HO113" s="958"/>
      <c r="HP113" s="941"/>
      <c r="HQ113" s="941" t="str">
        <f t="shared" si="66"/>
        <v/>
      </c>
      <c r="HR113" s="941" t="str">
        <f xml:space="preserve"> IF(SUM(HR62)&gt;0,  IF(IC6="R",SUM($C62)^2*SUM(HS62)/SUM(HR62),SUM($C62)^2*SUM(HS62)*(1-SUM(HS62))/(SUM(HR62)-1)),"")</f>
        <v/>
      </c>
      <c r="HS113" s="941"/>
      <c r="HT113" s="941"/>
      <c r="HU113" s="941" t="str">
        <f t="shared" si="90"/>
        <v/>
      </c>
      <c r="HV113" s="941" t="str">
        <f xml:space="preserve"> IF(SUM(HV62)&gt;0,  IF(IC6="R",SUM($C62)^2*SUM(HW62)/SUM(HV62),SUM($C62)^2*SUM(HW62)*(1-SUM(HW62))/(SUM(HV62)-1)),"")</f>
        <v/>
      </c>
      <c r="HW113" s="941"/>
      <c r="HX113" s="959"/>
      <c r="HZ113" s="958"/>
      <c r="IA113" s="941"/>
      <c r="IB113" s="941" t="str">
        <f t="shared" si="67"/>
        <v/>
      </c>
      <c r="IC113" s="941" t="str">
        <f xml:space="preserve"> IF(SUM(IC62)&gt;0,  IF(IN6="R",SUM($C62)^2*SUM(ID62)/SUM(IC62),SUM($C62)^2*SUM(ID62)*(1-SUM(ID62))/(SUM(IC62)-1)),"")</f>
        <v/>
      </c>
      <c r="ID113" s="941"/>
      <c r="IE113" s="941"/>
      <c r="IF113" s="941" t="str">
        <f t="shared" si="91"/>
        <v/>
      </c>
      <c r="IG113" s="941" t="str">
        <f xml:space="preserve"> IF(SUM(IG62)&gt;0,  IF(IN6="R",SUM($C62)^2*SUM(IH62)/SUM(IG62),SUM($C62)^2*SUM(IH62)*(1-SUM(IH62))/(SUM(IG62)-1)),"")</f>
        <v/>
      </c>
      <c r="IH113" s="941"/>
      <c r="II113" s="959"/>
    </row>
    <row r="114" spans="3:243" hidden="1" x14ac:dyDescent="0.2">
      <c r="C114" s="958"/>
      <c r="D114" s="941"/>
      <c r="E114" s="941" t="str">
        <f t="shared" si="47"/>
        <v/>
      </c>
      <c r="F114" s="941" t="str">
        <f xml:space="preserve"> IF(SUM(F63)&gt;0,  IF(Q6="R",SUM($C63)^2*SUM(G63)/SUM(F63),SUM($C63)^2*SUM(G63)*(1-SUM(G63))/(SUM(F63)-1)),"")</f>
        <v/>
      </c>
      <c r="G114" s="941"/>
      <c r="H114" s="941"/>
      <c r="I114" s="941" t="str">
        <f t="shared" si="68"/>
        <v/>
      </c>
      <c r="J114" s="941" t="str">
        <f xml:space="preserve"> IF(SUM(J63)&gt;0,  IF(Q6="R",SUM($C63)^2*SUM(K63)/SUM(J63),SUM($C63)^2*SUM(K63)*(1-SUM(K63))/(SUM(J63)-1)),"")</f>
        <v/>
      </c>
      <c r="K114" s="941"/>
      <c r="L114" s="959"/>
      <c r="M114" t="str">
        <f t="shared" si="69"/>
        <v/>
      </c>
      <c r="N114" s="958"/>
      <c r="O114" s="941"/>
      <c r="P114" s="941" t="str">
        <f t="shared" si="48"/>
        <v/>
      </c>
      <c r="Q114" s="941" t="str">
        <f xml:space="preserve"> IF(SUM(Q63)&gt;0,  IF(AB6="R",SUM($C63)^2*SUM(R63)/SUM(Q63),SUM($C63)^2*SUM(R63)*(1-SUM(R63))/(SUM(Q63)-1)),"")</f>
        <v/>
      </c>
      <c r="R114" s="941"/>
      <c r="S114" s="941"/>
      <c r="T114" s="941" t="str">
        <f t="shared" si="70"/>
        <v/>
      </c>
      <c r="U114" s="941" t="str">
        <f xml:space="preserve"> IF(SUM(U63)&gt;0,  IF(AB6="R",SUM($C63)^2*SUM(V63)/SUM(U63),SUM($C63)^2*SUM(V63)*(1-SUM(V63))/(SUM(U63)-1)),"")</f>
        <v/>
      </c>
      <c r="V114" s="941"/>
      <c r="W114" s="959"/>
      <c r="Y114" s="958"/>
      <c r="Z114" s="941"/>
      <c r="AA114" s="941" t="str">
        <f t="shared" si="49"/>
        <v/>
      </c>
      <c r="AB114" s="941" t="str">
        <f xml:space="preserve"> IF(SUM(AB63)&gt;0,  IF(AM6="R",SUM($C63)^2*SUM(AC63)/SUM(AB63),SUM($C63)^2*SUM(AC63)*(1-SUM(AC63))/(SUM(AB63)-1)),"")</f>
        <v/>
      </c>
      <c r="AC114" s="941"/>
      <c r="AD114" s="941"/>
      <c r="AE114" s="941" t="str">
        <f t="shared" si="71"/>
        <v/>
      </c>
      <c r="AF114" s="941" t="str">
        <f xml:space="preserve"> IF(SUM(AF63)&gt;0,  IF(AM6="R",SUM($C63)^2*SUM(AG63)/SUM(AF63),SUM($C63)^2*SUM(AG63)*(1-SUM(AG63))/(SUM(AF63)-1)),"")</f>
        <v/>
      </c>
      <c r="AG114" s="941"/>
      <c r="AH114" s="959"/>
      <c r="AJ114" s="958"/>
      <c r="AK114" s="941"/>
      <c r="AL114" s="941" t="str">
        <f t="shared" si="50"/>
        <v/>
      </c>
      <c r="AM114" s="941" t="str">
        <f xml:space="preserve"> IF(SUM(AM63)&gt;0,  IF(AX6="R",SUM($C63)^2*SUM(AN63)/SUM(AM63),SUM($C63)^2*SUM(AN63)*(1-SUM(AN63))/(SUM(AM63)-1)),"")</f>
        <v/>
      </c>
      <c r="AN114" s="941"/>
      <c r="AO114" s="941"/>
      <c r="AP114" s="941" t="str">
        <f t="shared" si="72"/>
        <v/>
      </c>
      <c r="AQ114" s="941" t="str">
        <f xml:space="preserve"> IF(SUM(AQ63)&gt;0,  IF(AX6="R",SUM($C63)^2*SUM(AR63)/SUM(AQ63),SUM($C63)^2*SUM(AR63)*(1-SUM(AR63))/(SUM(AQ63)-1)),"")</f>
        <v/>
      </c>
      <c r="AR114" s="941"/>
      <c r="AS114" s="959"/>
      <c r="AU114" s="958"/>
      <c r="AV114" s="941"/>
      <c r="AW114" s="941" t="str">
        <f t="shared" si="51"/>
        <v/>
      </c>
      <c r="AX114" s="941" t="str">
        <f xml:space="preserve"> IF(SUM(AX63)&gt;0,  IF(BI6="R",SUM($C63)^2*SUM(AY63)/SUM(AX63),SUM($C63)^2*SUM(AY63)*(1-SUM(AY63))/(SUM(AX63)-1)),"")</f>
        <v/>
      </c>
      <c r="AY114" s="941"/>
      <c r="AZ114" s="941"/>
      <c r="BA114" s="941" t="str">
        <f t="shared" si="73"/>
        <v/>
      </c>
      <c r="BB114" s="941" t="str">
        <f xml:space="preserve"> IF(SUM(BB63)&gt;0,  IF(BI6="R",SUM($C63)^2*SUM(BC63)/SUM(BB63),SUM($C63)^2*SUM(BC63)*(1-SUM(BC63))/(SUM(BB63)-1)),"")</f>
        <v/>
      </c>
      <c r="BC114" s="941"/>
      <c r="BD114" s="959"/>
      <c r="BF114" s="958"/>
      <c r="BG114" s="941"/>
      <c r="BH114" s="941" t="str">
        <f t="shared" si="52"/>
        <v/>
      </c>
      <c r="BI114" s="941" t="str">
        <f xml:space="preserve"> IF(SUM(BI63)&gt;0,  IF(BT6="R",SUM($C63)^2*SUM(BJ63)/SUM(BI63),SUM($C63)^2*SUM(BJ63)*(1-SUM(BJ63))/(SUM(BI63)-1)),"")</f>
        <v/>
      </c>
      <c r="BJ114" s="941"/>
      <c r="BK114" s="941"/>
      <c r="BL114" s="941" t="str">
        <f t="shared" si="74"/>
        <v/>
      </c>
      <c r="BM114" s="941" t="str">
        <f xml:space="preserve"> IF(SUM(BM63)&gt;0,  IF(BT6="R",SUM($C63)^2*SUM(BN63)/SUM(BM63),SUM($C63)^2*SUM(BN63)*(1-SUM(BN63))/(SUM(BM63)-1)),"")</f>
        <v/>
      </c>
      <c r="BN114" s="941"/>
      <c r="BO114" s="959"/>
      <c r="BQ114" s="958"/>
      <c r="BR114" s="941"/>
      <c r="BS114" s="941" t="str">
        <f t="shared" si="53"/>
        <v/>
      </c>
      <c r="BT114" s="941" t="str">
        <f xml:space="preserve"> IF(SUM(BT63)&gt;0,  IF(CE6="R",SUM($C63)^2*SUM(BU63)/SUM(BT63),SUM($C63)^2*SUM(BU63)*(1-SUM(BU63))/(SUM(BT63)-1)),"")</f>
        <v/>
      </c>
      <c r="BU114" s="941"/>
      <c r="BV114" s="941"/>
      <c r="BW114" s="941" t="str">
        <f t="shared" si="75"/>
        <v/>
      </c>
      <c r="BX114" s="941" t="str">
        <f xml:space="preserve"> IF(SUM(BX63)&gt;0,  IF(CE6="R",SUM($C63)^2*SUM(BY63)/SUM(BX63),SUM($C63)^2*SUM(BY63)*(1-SUM(BY63))/(SUM(BX63)-1)),"")</f>
        <v/>
      </c>
      <c r="BY114" s="941"/>
      <c r="BZ114" s="959"/>
      <c r="CB114" s="958"/>
      <c r="CC114" s="941"/>
      <c r="CD114" s="941" t="str">
        <f t="shared" si="54"/>
        <v/>
      </c>
      <c r="CE114" s="941" t="str">
        <f xml:space="preserve"> IF(SUM(CE63)&gt;0,  IF(CP6="R",SUM($C63)^2*SUM(CF63)/SUM(CE63),SUM($C63)^2*SUM(CF63)*(1-SUM(CF63))/(SUM(CE63)-1)),"")</f>
        <v/>
      </c>
      <c r="CF114" s="941"/>
      <c r="CG114" s="941"/>
      <c r="CH114" s="941" t="str">
        <f t="shared" si="76"/>
        <v/>
      </c>
      <c r="CI114" s="941" t="str">
        <f xml:space="preserve"> IF(SUM(CI63)&gt;0,  IF(CP6="R",SUM($C63)^2*SUM(CJ63)/SUM(CI63),SUM($C63)^2*SUM(CJ63)*(1-SUM(CJ63))/(SUM(CI63)-1)),"")</f>
        <v/>
      </c>
      <c r="CJ114" s="941"/>
      <c r="CK114" s="959"/>
      <c r="CM114" s="958"/>
      <c r="CN114" s="941"/>
      <c r="CO114" s="941" t="str">
        <f t="shared" si="55"/>
        <v/>
      </c>
      <c r="CP114" s="941" t="str">
        <f xml:space="preserve"> IF(SUM(CP63)&gt;0,  IF(DA6="R",SUM($C63)^2*SUM(CQ63)/SUM(CP63),SUM($C63)^2*SUM(CQ63)*(1-SUM(CQ63))/(SUM(CP63)-1)),"")</f>
        <v/>
      </c>
      <c r="CQ114" s="941"/>
      <c r="CR114" s="941"/>
      <c r="CS114" s="941" t="str">
        <f t="shared" si="77"/>
        <v/>
      </c>
      <c r="CT114" s="941" t="str">
        <f xml:space="preserve"> IF(SUM(CT63)&gt;0,  IF(DA6="R",SUM($C63)^2*SUM(CU63)/SUM(CT63),SUM($C63)^2*SUM(CU63)*(1-SUM(CU63))/(SUM(CT63)-1)),"")</f>
        <v/>
      </c>
      <c r="CU114" s="941"/>
      <c r="CV114" s="959"/>
      <c r="CW114" t="str">
        <f t="shared" si="78"/>
        <v/>
      </c>
      <c r="CX114" s="958"/>
      <c r="CY114" s="941"/>
      <c r="CZ114" s="941" t="str">
        <f t="shared" si="56"/>
        <v/>
      </c>
      <c r="DA114" s="941" t="str">
        <f xml:space="preserve"> IF(SUM(DA63)&gt;0,  IF(DL6="R",SUM($C63)^2*SUM(DB63)/SUM(DA63),SUM($C63)^2*SUM(DB63)*(1-SUM(DB63))/(SUM(DA63)-1)),"")</f>
        <v/>
      </c>
      <c r="DB114" s="941"/>
      <c r="DC114" s="941"/>
      <c r="DD114" s="941" t="str">
        <f t="shared" si="79"/>
        <v/>
      </c>
      <c r="DE114" s="941" t="str">
        <f xml:space="preserve"> IF(SUM(DE63)&gt;0,  IF(DL6="R",SUM($C63)^2*SUM(DF63)/SUM(DE63),SUM($C63)^2*SUM(DF63)*(1-SUM(DF63))/(SUM(DE63)-1)),"")</f>
        <v/>
      </c>
      <c r="DF114" s="941"/>
      <c r="DG114" s="959"/>
      <c r="DI114" s="958"/>
      <c r="DJ114" s="941"/>
      <c r="DK114" s="941" t="str">
        <f t="shared" si="57"/>
        <v/>
      </c>
      <c r="DL114" s="941" t="str">
        <f xml:space="preserve"> IF(SUM(DL63)&gt;0,  IF(DW6="R",SUM($C63)^2*SUM(DM63)/SUM(DL63),SUM($C63)^2*SUM(DM63)*(1-SUM(DM63))/(SUM(DL63)-1)),"")</f>
        <v/>
      </c>
      <c r="DM114" s="941"/>
      <c r="DN114" s="941"/>
      <c r="DO114" s="941" t="str">
        <f t="shared" si="80"/>
        <v/>
      </c>
      <c r="DP114" s="941" t="str">
        <f xml:space="preserve"> IF(SUM(DP63)&gt;0,  IF(DW6="R",SUM($C63)^2*SUM(DQ63)/SUM(DP63),SUM($C63)^2*SUM(DQ63)*(1-SUM(DQ63))/(SUM(DP63)-1)),"")</f>
        <v/>
      </c>
      <c r="DQ114" s="941"/>
      <c r="DR114" s="959"/>
      <c r="DT114" s="958"/>
      <c r="DU114" s="941"/>
      <c r="DV114" s="941" t="str">
        <f t="shared" si="58"/>
        <v/>
      </c>
      <c r="DW114" s="941" t="str">
        <f xml:space="preserve"> IF(SUM(DW63)&gt;0,  IF(EH6="R",SUM($C63)^2*SUM(DX63)/SUM(DW63),SUM($C63)^2*SUM(DX63)*(1-SUM(DX63))/(SUM(DW63)-1)),"")</f>
        <v/>
      </c>
      <c r="DX114" s="941"/>
      <c r="DY114" s="941"/>
      <c r="DZ114" s="941" t="str">
        <f t="shared" si="81"/>
        <v/>
      </c>
      <c r="EA114" s="941" t="str">
        <f xml:space="preserve"> IF(SUM(EA63)&gt;0,  IF(EH6="R",SUM($C63)^2*SUM(EB63)/SUM(EA63),SUM($C63)^2*SUM(EB63)*(1-SUM(EB63))/(SUM(EA63)-1)),"")</f>
        <v/>
      </c>
      <c r="EB114" s="941"/>
      <c r="EC114" s="959"/>
      <c r="EE114" s="958"/>
      <c r="EF114" s="941"/>
      <c r="EG114" s="941" t="str">
        <f t="shared" si="59"/>
        <v/>
      </c>
      <c r="EH114" s="941" t="str">
        <f xml:space="preserve"> IF(SUM(EH63)&gt;0,  IF(ES6="R",SUM($C63)^2*SUM(EI63)/SUM(EH63),SUM($C63)^2*SUM(EI63)*(1-SUM(EI63))/(SUM(EH63)-1)),"")</f>
        <v/>
      </c>
      <c r="EI114" s="941"/>
      <c r="EJ114" s="941"/>
      <c r="EK114" s="941" t="str">
        <f t="shared" si="82"/>
        <v/>
      </c>
      <c r="EL114" s="941" t="str">
        <f xml:space="preserve"> IF(SUM(EL63)&gt;0,  IF(ES6="R",SUM($C63)^2*SUM(EM63)/SUM(EL63),SUM($C63)^2*SUM(EM63)*(1-SUM(EM63))/(SUM(EL63)-1)),"")</f>
        <v/>
      </c>
      <c r="EM114" s="941"/>
      <c r="EN114" s="959"/>
      <c r="EP114" s="958"/>
      <c r="EQ114" s="941"/>
      <c r="ER114" s="941" t="str">
        <f t="shared" si="60"/>
        <v/>
      </c>
      <c r="ES114" s="941" t="str">
        <f xml:space="preserve"> IF(SUM(ES63)&gt;0,  IF(FD6="R",SUM($C63)^2*SUM(ET63)/SUM(ES63),SUM($C63)^2*SUM(ET63)*(1-SUM(ET63))/(SUM(ES63)-1)),"")</f>
        <v/>
      </c>
      <c r="ET114" s="941"/>
      <c r="EU114" s="941"/>
      <c r="EV114" s="941" t="str">
        <f t="shared" si="83"/>
        <v/>
      </c>
      <c r="EW114" s="941" t="str">
        <f xml:space="preserve"> IF(SUM(EW63)&gt;0,  IF(FD6="R",SUM($C63)^2*SUM(EX63)/SUM(EW63),SUM($C63)^2*SUM(EX63)*(1-SUM(EX63))/(SUM(EW63)-1)),"")</f>
        <v/>
      </c>
      <c r="EX114" s="941"/>
      <c r="EY114" s="959"/>
      <c r="FA114" s="958"/>
      <c r="FB114" s="941"/>
      <c r="FC114" s="941" t="str">
        <f t="shared" si="61"/>
        <v/>
      </c>
      <c r="FD114" s="941" t="str">
        <f xml:space="preserve"> IF(SUM(FD63)&gt;0,  IF(FO6="R",SUM($C63)^2*SUM(FE63)/SUM(FD63),SUM($C63)^2*SUM(FE63)*(1-SUM(FE63))/(SUM(FD63)-1)),"")</f>
        <v/>
      </c>
      <c r="FE114" s="941"/>
      <c r="FF114" s="941"/>
      <c r="FG114" s="941" t="str">
        <f t="shared" si="84"/>
        <v/>
      </c>
      <c r="FH114" s="941" t="str">
        <f xml:space="preserve"> IF(SUM(FH63)&gt;0,  IF(FO6="R",SUM($C63)^2*SUM(FI63)/SUM(FH63),SUM($C63)^2*SUM(FI63)*(1-SUM(FI63))/(SUM(FH63)-1)),"")</f>
        <v/>
      </c>
      <c r="FI114" s="941"/>
      <c r="FJ114" s="959"/>
      <c r="FL114" s="958"/>
      <c r="FM114" s="941"/>
      <c r="FN114" s="941" t="str">
        <f t="shared" si="62"/>
        <v/>
      </c>
      <c r="FO114" s="941" t="str">
        <f xml:space="preserve"> IF(SUM(FO63)&gt;0,  IF(FZ6="R",SUM($C63)^2*SUM(FP63)/SUM(FO63),SUM($C63)^2*SUM(FP63)*(1-SUM(FP63))/(SUM(FO63)-1)),"")</f>
        <v/>
      </c>
      <c r="FP114" s="941"/>
      <c r="FQ114" s="941"/>
      <c r="FR114" s="941" t="str">
        <f t="shared" si="85"/>
        <v/>
      </c>
      <c r="FS114" s="941" t="str">
        <f xml:space="preserve"> IF(SUM(FS63)&gt;0,  IF(FZ6="R",SUM($C63)^2*SUM(FT63)/SUM(FS63),SUM($C63)^2*SUM(FT63)*(1-SUM(FT63))/(SUM(FS63)-1)),"")</f>
        <v/>
      </c>
      <c r="FT114" s="941"/>
      <c r="FU114" s="959"/>
      <c r="FW114" s="958"/>
      <c r="FX114" s="941"/>
      <c r="FY114" s="941" t="str">
        <f t="shared" si="63"/>
        <v/>
      </c>
      <c r="FZ114" s="941" t="str">
        <f xml:space="preserve"> IF(SUM(FZ63)&gt;0,  IF(GK6="R",SUM($C63)^2*SUM(GA63)/SUM(FZ63),SUM($C63)^2*SUM(GA63)*(1-SUM(GA63))/(SUM(FZ63)-1)),"")</f>
        <v/>
      </c>
      <c r="GA114" s="941"/>
      <c r="GB114" s="941"/>
      <c r="GC114" s="941" t="str">
        <f t="shared" si="86"/>
        <v/>
      </c>
      <c r="GD114" s="941" t="str">
        <f xml:space="preserve"> IF(SUM(GD63)&gt;0,  IF(GK6="R",SUM($C63)^2*SUM(GE63)/SUM(GD63),SUM($C63)^2*SUM(GE63)*(1-SUM(GE63))/(SUM(GD63)-1)),"")</f>
        <v/>
      </c>
      <c r="GE114" s="941"/>
      <c r="GF114" s="959"/>
      <c r="GH114" s="958"/>
      <c r="GI114" s="941"/>
      <c r="GJ114" s="941" t="str">
        <f t="shared" si="46"/>
        <v/>
      </c>
      <c r="GK114" s="941" t="str">
        <f xml:space="preserve"> IF(SUM(GK63)&gt;0,  IF(GV6="R",SUM($C63)^2*SUM(GL63)/SUM(GK63),SUM($C63)^2*SUM(GL63)*(1-SUM(GL63))/(SUM(GK63)-1)),"")</f>
        <v/>
      </c>
      <c r="GL114" s="941"/>
      <c r="GM114" s="941"/>
      <c r="GN114" s="941" t="str">
        <f t="shared" si="87"/>
        <v/>
      </c>
      <c r="GO114" s="941" t="str">
        <f xml:space="preserve"> IF(SUM(GO63)&gt;0,  IF(GV6="R",SUM($C63)^2*SUM(GP63)/SUM(GO63),SUM($C63)^2*SUM(GP63)*(1-SUM(GP63))/(SUM(GO63)-1)),"")</f>
        <v/>
      </c>
      <c r="GP114" s="941"/>
      <c r="GQ114" s="959"/>
      <c r="GS114" s="958"/>
      <c r="GT114" s="941"/>
      <c r="GU114" s="941" t="str">
        <f t="shared" si="64"/>
        <v/>
      </c>
      <c r="GV114" s="941" t="str">
        <f xml:space="preserve"> IF(SUM(GV63)&gt;0,  IF(HG6="R",SUM($C63)^2*SUM(GW63)/SUM(GV63),SUM($C63)^2*SUM(GW63)*(1-SUM(GW63))/(SUM(GV63)-1)),"")</f>
        <v/>
      </c>
      <c r="GW114" s="941"/>
      <c r="GX114" s="941"/>
      <c r="GY114" s="941" t="str">
        <f t="shared" si="88"/>
        <v/>
      </c>
      <c r="GZ114" s="941" t="str">
        <f xml:space="preserve"> IF(SUM(GZ63)&gt;0,  IF(HG6="R",SUM($C63)^2*SUM(HA63)/SUM(GZ63),SUM($C63)^2*SUM(HA63)*(1-SUM(HA63))/(SUM(GZ63)-1)),"")</f>
        <v/>
      </c>
      <c r="HA114" s="941"/>
      <c r="HB114" s="959"/>
      <c r="HD114" s="958"/>
      <c r="HE114" s="941"/>
      <c r="HF114" s="941" t="str">
        <f t="shared" si="65"/>
        <v/>
      </c>
      <c r="HG114" s="941" t="str">
        <f xml:space="preserve"> IF(SUM(HG63)&gt;0,  IF(HR6="R",SUM($C63)^2*SUM(HH63)/SUM(HG63),SUM($C63)^2*SUM(HH63)*(1-SUM(HH63))/(SUM(HG63)-1)),"")</f>
        <v/>
      </c>
      <c r="HH114" s="941"/>
      <c r="HI114" s="941"/>
      <c r="HJ114" s="941" t="str">
        <f t="shared" si="89"/>
        <v/>
      </c>
      <c r="HK114" s="941" t="str">
        <f xml:space="preserve"> IF(SUM(HK63)&gt;0,  IF(HR6="R",SUM($C63)^2*SUM(HL63)/SUM(HK63),SUM($C63)^2*SUM(HL63)*(1-SUM(HL63))/(SUM(HK63)-1)),"")</f>
        <v/>
      </c>
      <c r="HL114" s="941"/>
      <c r="HM114" s="959"/>
      <c r="HO114" s="958"/>
      <c r="HP114" s="941"/>
      <c r="HQ114" s="941" t="str">
        <f t="shared" si="66"/>
        <v/>
      </c>
      <c r="HR114" s="941" t="str">
        <f xml:space="preserve"> IF(SUM(HR63)&gt;0,  IF(IC6="R",SUM($C63)^2*SUM(HS63)/SUM(HR63),SUM($C63)^2*SUM(HS63)*(1-SUM(HS63))/(SUM(HR63)-1)),"")</f>
        <v/>
      </c>
      <c r="HS114" s="941"/>
      <c r="HT114" s="941"/>
      <c r="HU114" s="941" t="str">
        <f t="shared" si="90"/>
        <v/>
      </c>
      <c r="HV114" s="941" t="str">
        <f xml:space="preserve"> IF(SUM(HV63)&gt;0,  IF(IC6="R",SUM($C63)^2*SUM(HW63)/SUM(HV63),SUM($C63)^2*SUM(HW63)*(1-SUM(HW63))/(SUM(HV63)-1)),"")</f>
        <v/>
      </c>
      <c r="HW114" s="941"/>
      <c r="HX114" s="959"/>
      <c r="HZ114" s="958"/>
      <c r="IA114" s="941"/>
      <c r="IB114" s="941" t="str">
        <f t="shared" si="67"/>
        <v/>
      </c>
      <c r="IC114" s="941" t="str">
        <f xml:space="preserve"> IF(SUM(IC63)&gt;0,  IF(IN6="R",SUM($C63)^2*SUM(ID63)/SUM(IC63),SUM($C63)^2*SUM(ID63)*(1-SUM(ID63))/(SUM(IC63)-1)),"")</f>
        <v/>
      </c>
      <c r="ID114" s="941"/>
      <c r="IE114" s="941"/>
      <c r="IF114" s="941" t="str">
        <f t="shared" si="91"/>
        <v/>
      </c>
      <c r="IG114" s="941" t="str">
        <f xml:space="preserve"> IF(SUM(IG63)&gt;0,  IF(IN6="R",SUM($C63)^2*SUM(IH63)/SUM(IG63),SUM($C63)^2*SUM(IH63)*(1-SUM(IH63))/(SUM(IG63)-1)),"")</f>
        <v/>
      </c>
      <c r="IH114" s="941"/>
      <c r="II114" s="959"/>
    </row>
    <row r="115" spans="3:243" hidden="1" x14ac:dyDescent="0.2">
      <c r="C115" s="958"/>
      <c r="D115" s="941"/>
      <c r="E115" s="941" t="str">
        <f t="shared" si="47"/>
        <v/>
      </c>
      <c r="F115" s="941" t="str">
        <f xml:space="preserve"> IF(SUM(F64)&gt;0,  IF(Q6="R",SUM($C64)^2*SUM(G64)/SUM(F64),SUM($C64)^2*SUM(G64)*(1-SUM(G64))/(SUM(F64)-1)),"")</f>
        <v/>
      </c>
      <c r="G115" s="941"/>
      <c r="H115" s="941"/>
      <c r="I115" s="941" t="str">
        <f t="shared" si="68"/>
        <v/>
      </c>
      <c r="J115" s="941" t="str">
        <f xml:space="preserve"> IF(SUM(J64)&gt;0,  IF(Q6="R",SUM($C64)^2*SUM(K64)/SUM(J64),SUM($C64)^2*SUM(K64)*(1-SUM(K64))/(SUM(J64)-1)),"")</f>
        <v/>
      </c>
      <c r="K115" s="941"/>
      <c r="L115" s="959"/>
      <c r="M115" t="str">
        <f t="shared" si="69"/>
        <v/>
      </c>
      <c r="N115" s="958"/>
      <c r="O115" s="941"/>
      <c r="P115" s="941" t="str">
        <f t="shared" si="48"/>
        <v/>
      </c>
      <c r="Q115" s="941" t="str">
        <f xml:space="preserve"> IF(SUM(Q64)&gt;0,  IF(AB6="R",SUM($C64)^2*SUM(R64)/SUM(Q64),SUM($C64)^2*SUM(R64)*(1-SUM(R64))/(SUM(Q64)-1)),"")</f>
        <v/>
      </c>
      <c r="R115" s="941"/>
      <c r="S115" s="941"/>
      <c r="T115" s="941" t="str">
        <f t="shared" si="70"/>
        <v/>
      </c>
      <c r="U115" s="941" t="str">
        <f xml:space="preserve"> IF(SUM(U64)&gt;0,  IF(AB6="R",SUM($C64)^2*SUM(V64)/SUM(U64),SUM($C64)^2*SUM(V64)*(1-SUM(V64))/(SUM(U64)-1)),"")</f>
        <v/>
      </c>
      <c r="V115" s="941"/>
      <c r="W115" s="959"/>
      <c r="Y115" s="958"/>
      <c r="Z115" s="941"/>
      <c r="AA115" s="941" t="str">
        <f t="shared" si="49"/>
        <v/>
      </c>
      <c r="AB115" s="941" t="str">
        <f xml:space="preserve"> IF(SUM(AB64)&gt;0,  IF(AM6="R",SUM($C64)^2*SUM(AC64)/SUM(AB64),SUM($C64)^2*SUM(AC64)*(1-SUM(AC64))/(SUM(AB64)-1)),"")</f>
        <v/>
      </c>
      <c r="AC115" s="941"/>
      <c r="AD115" s="941"/>
      <c r="AE115" s="941" t="str">
        <f t="shared" si="71"/>
        <v/>
      </c>
      <c r="AF115" s="941" t="str">
        <f xml:space="preserve"> IF(SUM(AF64)&gt;0,  IF(AM6="R",SUM($C64)^2*SUM(AG64)/SUM(AF64),SUM($C64)^2*SUM(AG64)*(1-SUM(AG64))/(SUM(AF64)-1)),"")</f>
        <v/>
      </c>
      <c r="AG115" s="941"/>
      <c r="AH115" s="959"/>
      <c r="AJ115" s="958"/>
      <c r="AK115" s="941"/>
      <c r="AL115" s="941" t="str">
        <f t="shared" si="50"/>
        <v/>
      </c>
      <c r="AM115" s="941" t="str">
        <f xml:space="preserve"> IF(SUM(AM64)&gt;0,  IF(AX6="R",SUM($C64)^2*SUM(AN64)/SUM(AM64),SUM($C64)^2*SUM(AN64)*(1-SUM(AN64))/(SUM(AM64)-1)),"")</f>
        <v/>
      </c>
      <c r="AN115" s="941"/>
      <c r="AO115" s="941"/>
      <c r="AP115" s="941" t="str">
        <f t="shared" si="72"/>
        <v/>
      </c>
      <c r="AQ115" s="941" t="str">
        <f xml:space="preserve"> IF(SUM(AQ64)&gt;0,  IF(AX6="R",SUM($C64)^2*SUM(AR64)/SUM(AQ64),SUM($C64)^2*SUM(AR64)*(1-SUM(AR64))/(SUM(AQ64)-1)),"")</f>
        <v/>
      </c>
      <c r="AR115" s="941"/>
      <c r="AS115" s="959"/>
      <c r="AU115" s="958"/>
      <c r="AV115" s="941"/>
      <c r="AW115" s="941" t="str">
        <f t="shared" si="51"/>
        <v/>
      </c>
      <c r="AX115" s="941" t="str">
        <f xml:space="preserve"> IF(SUM(AX64)&gt;0,  IF(BI6="R",SUM($C64)^2*SUM(AY64)/SUM(AX64),SUM($C64)^2*SUM(AY64)*(1-SUM(AY64))/(SUM(AX64)-1)),"")</f>
        <v/>
      </c>
      <c r="AY115" s="941"/>
      <c r="AZ115" s="941"/>
      <c r="BA115" s="941" t="str">
        <f t="shared" si="73"/>
        <v/>
      </c>
      <c r="BB115" s="941" t="str">
        <f xml:space="preserve"> IF(SUM(BB64)&gt;0,  IF(BI6="R",SUM($C64)^2*SUM(BC64)/SUM(BB64),SUM($C64)^2*SUM(BC64)*(1-SUM(BC64))/(SUM(BB64)-1)),"")</f>
        <v/>
      </c>
      <c r="BC115" s="941"/>
      <c r="BD115" s="959"/>
      <c r="BF115" s="958"/>
      <c r="BG115" s="941"/>
      <c r="BH115" s="941" t="str">
        <f t="shared" si="52"/>
        <v/>
      </c>
      <c r="BI115" s="941" t="str">
        <f xml:space="preserve"> IF(SUM(BI64)&gt;0,  IF(BT6="R",SUM($C64)^2*SUM(BJ64)/SUM(BI64),SUM($C64)^2*SUM(BJ64)*(1-SUM(BJ64))/(SUM(BI64)-1)),"")</f>
        <v/>
      </c>
      <c r="BJ115" s="941"/>
      <c r="BK115" s="941"/>
      <c r="BL115" s="941" t="str">
        <f t="shared" si="74"/>
        <v/>
      </c>
      <c r="BM115" s="941" t="str">
        <f xml:space="preserve"> IF(SUM(BM64)&gt;0,  IF(BT6="R",SUM($C64)^2*SUM(BN64)/SUM(BM64),SUM($C64)^2*SUM(BN64)*(1-SUM(BN64))/(SUM(BM64)-1)),"")</f>
        <v/>
      </c>
      <c r="BN115" s="941"/>
      <c r="BO115" s="959"/>
      <c r="BQ115" s="958"/>
      <c r="BR115" s="941"/>
      <c r="BS115" s="941" t="str">
        <f t="shared" si="53"/>
        <v/>
      </c>
      <c r="BT115" s="941" t="str">
        <f xml:space="preserve"> IF(SUM(BT64)&gt;0,  IF(CE6="R",SUM($C64)^2*SUM(BU64)/SUM(BT64),SUM($C64)^2*SUM(BU64)*(1-SUM(BU64))/(SUM(BT64)-1)),"")</f>
        <v/>
      </c>
      <c r="BU115" s="941"/>
      <c r="BV115" s="941"/>
      <c r="BW115" s="941" t="str">
        <f t="shared" si="75"/>
        <v/>
      </c>
      <c r="BX115" s="941" t="str">
        <f xml:space="preserve"> IF(SUM(BX64)&gt;0,  IF(CE6="R",SUM($C64)^2*SUM(BY64)/SUM(BX64),SUM($C64)^2*SUM(BY64)*(1-SUM(BY64))/(SUM(BX64)-1)),"")</f>
        <v/>
      </c>
      <c r="BY115" s="941"/>
      <c r="BZ115" s="959"/>
      <c r="CB115" s="958"/>
      <c r="CC115" s="941"/>
      <c r="CD115" s="941" t="str">
        <f t="shared" si="54"/>
        <v/>
      </c>
      <c r="CE115" s="941" t="str">
        <f xml:space="preserve"> IF(SUM(CE64)&gt;0,  IF(CP6="R",SUM($C64)^2*SUM(CF64)/SUM(CE64),SUM($C64)^2*SUM(CF64)*(1-SUM(CF64))/(SUM(CE64)-1)),"")</f>
        <v/>
      </c>
      <c r="CF115" s="941"/>
      <c r="CG115" s="941"/>
      <c r="CH115" s="941" t="str">
        <f t="shared" si="76"/>
        <v/>
      </c>
      <c r="CI115" s="941" t="str">
        <f xml:space="preserve"> IF(SUM(CI64)&gt;0,  IF(CP6="R",SUM($C64)^2*SUM(CJ64)/SUM(CI64),SUM($C64)^2*SUM(CJ64)*(1-SUM(CJ64))/(SUM(CI64)-1)),"")</f>
        <v/>
      </c>
      <c r="CJ115" s="941"/>
      <c r="CK115" s="959"/>
      <c r="CM115" s="958"/>
      <c r="CN115" s="941"/>
      <c r="CO115" s="941" t="str">
        <f t="shared" si="55"/>
        <v/>
      </c>
      <c r="CP115" s="941" t="str">
        <f xml:space="preserve"> IF(SUM(CP64)&gt;0,  IF(DA6="R",SUM($C64)^2*SUM(CQ64)/SUM(CP64),SUM($C64)^2*SUM(CQ64)*(1-SUM(CQ64))/(SUM(CP64)-1)),"")</f>
        <v/>
      </c>
      <c r="CQ115" s="941"/>
      <c r="CR115" s="941"/>
      <c r="CS115" s="941" t="str">
        <f t="shared" si="77"/>
        <v/>
      </c>
      <c r="CT115" s="941" t="str">
        <f xml:space="preserve"> IF(SUM(CT64)&gt;0,  IF(DA6="R",SUM($C64)^2*SUM(CU64)/SUM(CT64),SUM($C64)^2*SUM(CU64)*(1-SUM(CU64))/(SUM(CT64)-1)),"")</f>
        <v/>
      </c>
      <c r="CU115" s="941"/>
      <c r="CV115" s="959"/>
      <c r="CW115" t="str">
        <f t="shared" si="78"/>
        <v/>
      </c>
      <c r="CX115" s="958"/>
      <c r="CY115" s="941"/>
      <c r="CZ115" s="941" t="str">
        <f t="shared" si="56"/>
        <v/>
      </c>
      <c r="DA115" s="941" t="str">
        <f xml:space="preserve"> IF(SUM(DA64)&gt;0,  IF(DL6="R",SUM($C64)^2*SUM(DB64)/SUM(DA64),SUM($C64)^2*SUM(DB64)*(1-SUM(DB64))/(SUM(DA64)-1)),"")</f>
        <v/>
      </c>
      <c r="DB115" s="941"/>
      <c r="DC115" s="941"/>
      <c r="DD115" s="941" t="str">
        <f t="shared" si="79"/>
        <v/>
      </c>
      <c r="DE115" s="941" t="str">
        <f xml:space="preserve"> IF(SUM(DE64)&gt;0,  IF(DL6="R",SUM($C64)^2*SUM(DF64)/SUM(DE64),SUM($C64)^2*SUM(DF64)*(1-SUM(DF64))/(SUM(DE64)-1)),"")</f>
        <v/>
      </c>
      <c r="DF115" s="941"/>
      <c r="DG115" s="959"/>
      <c r="DI115" s="958"/>
      <c r="DJ115" s="941"/>
      <c r="DK115" s="941" t="str">
        <f t="shared" si="57"/>
        <v/>
      </c>
      <c r="DL115" s="941" t="str">
        <f xml:space="preserve"> IF(SUM(DL64)&gt;0,  IF(DW6="R",SUM($C64)^2*SUM(DM64)/SUM(DL64),SUM($C64)^2*SUM(DM64)*(1-SUM(DM64))/(SUM(DL64)-1)),"")</f>
        <v/>
      </c>
      <c r="DM115" s="941"/>
      <c r="DN115" s="941"/>
      <c r="DO115" s="941" t="str">
        <f t="shared" si="80"/>
        <v/>
      </c>
      <c r="DP115" s="941" t="str">
        <f xml:space="preserve"> IF(SUM(DP64)&gt;0,  IF(DW6="R",SUM($C64)^2*SUM(DQ64)/SUM(DP64),SUM($C64)^2*SUM(DQ64)*(1-SUM(DQ64))/(SUM(DP64)-1)),"")</f>
        <v/>
      </c>
      <c r="DQ115" s="941"/>
      <c r="DR115" s="959"/>
      <c r="DT115" s="958"/>
      <c r="DU115" s="941"/>
      <c r="DV115" s="941" t="str">
        <f t="shared" si="58"/>
        <v/>
      </c>
      <c r="DW115" s="941" t="str">
        <f xml:space="preserve"> IF(SUM(DW64)&gt;0,  IF(EH6="R",SUM($C64)^2*SUM(DX64)/SUM(DW64),SUM($C64)^2*SUM(DX64)*(1-SUM(DX64))/(SUM(DW64)-1)),"")</f>
        <v/>
      </c>
      <c r="DX115" s="941"/>
      <c r="DY115" s="941"/>
      <c r="DZ115" s="941" t="str">
        <f t="shared" si="81"/>
        <v/>
      </c>
      <c r="EA115" s="941" t="str">
        <f xml:space="preserve"> IF(SUM(EA64)&gt;0,  IF(EH6="R",SUM($C64)^2*SUM(EB64)/SUM(EA64),SUM($C64)^2*SUM(EB64)*(1-SUM(EB64))/(SUM(EA64)-1)),"")</f>
        <v/>
      </c>
      <c r="EB115" s="941"/>
      <c r="EC115" s="959"/>
      <c r="EE115" s="958"/>
      <c r="EF115" s="941"/>
      <c r="EG115" s="941" t="str">
        <f t="shared" si="59"/>
        <v/>
      </c>
      <c r="EH115" s="941" t="str">
        <f xml:space="preserve"> IF(SUM(EH64)&gt;0,  IF(ES6="R",SUM($C64)^2*SUM(EI64)/SUM(EH64),SUM($C64)^2*SUM(EI64)*(1-SUM(EI64))/(SUM(EH64)-1)),"")</f>
        <v/>
      </c>
      <c r="EI115" s="941"/>
      <c r="EJ115" s="941"/>
      <c r="EK115" s="941" t="str">
        <f t="shared" si="82"/>
        <v/>
      </c>
      <c r="EL115" s="941" t="str">
        <f xml:space="preserve"> IF(SUM(EL64)&gt;0,  IF(ES6="R",SUM($C64)^2*SUM(EM64)/SUM(EL64),SUM($C64)^2*SUM(EM64)*(1-SUM(EM64))/(SUM(EL64)-1)),"")</f>
        <v/>
      </c>
      <c r="EM115" s="941"/>
      <c r="EN115" s="959"/>
      <c r="EP115" s="958"/>
      <c r="EQ115" s="941"/>
      <c r="ER115" s="941" t="str">
        <f t="shared" si="60"/>
        <v/>
      </c>
      <c r="ES115" s="941" t="str">
        <f xml:space="preserve"> IF(SUM(ES64)&gt;0,  IF(FD6="R",SUM($C64)^2*SUM(ET64)/SUM(ES64),SUM($C64)^2*SUM(ET64)*(1-SUM(ET64))/(SUM(ES64)-1)),"")</f>
        <v/>
      </c>
      <c r="ET115" s="941"/>
      <c r="EU115" s="941"/>
      <c r="EV115" s="941" t="str">
        <f t="shared" si="83"/>
        <v/>
      </c>
      <c r="EW115" s="941" t="str">
        <f xml:space="preserve"> IF(SUM(EW64)&gt;0,  IF(FD6="R",SUM($C64)^2*SUM(EX64)/SUM(EW64),SUM($C64)^2*SUM(EX64)*(1-SUM(EX64))/(SUM(EW64)-1)),"")</f>
        <v/>
      </c>
      <c r="EX115" s="941"/>
      <c r="EY115" s="959"/>
      <c r="FA115" s="958"/>
      <c r="FB115" s="941"/>
      <c r="FC115" s="941" t="str">
        <f t="shared" si="61"/>
        <v/>
      </c>
      <c r="FD115" s="941" t="str">
        <f xml:space="preserve"> IF(SUM(FD64)&gt;0,  IF(FO6="R",SUM($C64)^2*SUM(FE64)/SUM(FD64),SUM($C64)^2*SUM(FE64)*(1-SUM(FE64))/(SUM(FD64)-1)),"")</f>
        <v/>
      </c>
      <c r="FE115" s="941"/>
      <c r="FF115" s="941"/>
      <c r="FG115" s="941" t="str">
        <f t="shared" si="84"/>
        <v/>
      </c>
      <c r="FH115" s="941" t="str">
        <f xml:space="preserve"> IF(SUM(FH64)&gt;0,  IF(FO6="R",SUM($C64)^2*SUM(FI64)/SUM(FH64),SUM($C64)^2*SUM(FI64)*(1-SUM(FI64))/(SUM(FH64)-1)),"")</f>
        <v/>
      </c>
      <c r="FI115" s="941"/>
      <c r="FJ115" s="959"/>
      <c r="FL115" s="958"/>
      <c r="FM115" s="941"/>
      <c r="FN115" s="941" t="str">
        <f t="shared" si="62"/>
        <v/>
      </c>
      <c r="FO115" s="941" t="str">
        <f xml:space="preserve"> IF(SUM(FO64)&gt;0,  IF(FZ6="R",SUM($C64)^2*SUM(FP64)/SUM(FO64),SUM($C64)^2*SUM(FP64)*(1-SUM(FP64))/(SUM(FO64)-1)),"")</f>
        <v/>
      </c>
      <c r="FP115" s="941"/>
      <c r="FQ115" s="941"/>
      <c r="FR115" s="941" t="str">
        <f t="shared" si="85"/>
        <v/>
      </c>
      <c r="FS115" s="941" t="str">
        <f xml:space="preserve"> IF(SUM(FS64)&gt;0,  IF(FZ6="R",SUM($C64)^2*SUM(FT64)/SUM(FS64),SUM($C64)^2*SUM(FT64)*(1-SUM(FT64))/(SUM(FS64)-1)),"")</f>
        <v/>
      </c>
      <c r="FT115" s="941"/>
      <c r="FU115" s="959"/>
      <c r="FW115" s="958"/>
      <c r="FX115" s="941"/>
      <c r="FY115" s="941" t="str">
        <f t="shared" si="63"/>
        <v/>
      </c>
      <c r="FZ115" s="941" t="str">
        <f xml:space="preserve"> IF(SUM(FZ64)&gt;0,  IF(GK6="R",SUM($C64)^2*SUM(GA64)/SUM(FZ64),SUM($C64)^2*SUM(GA64)*(1-SUM(GA64))/(SUM(FZ64)-1)),"")</f>
        <v/>
      </c>
      <c r="GA115" s="941"/>
      <c r="GB115" s="941"/>
      <c r="GC115" s="941" t="str">
        <f t="shared" si="86"/>
        <v/>
      </c>
      <c r="GD115" s="941" t="str">
        <f xml:space="preserve"> IF(SUM(GD64)&gt;0,  IF(GK6="R",SUM($C64)^2*SUM(GE64)/SUM(GD64),SUM($C64)^2*SUM(GE64)*(1-SUM(GE64))/(SUM(GD64)-1)),"")</f>
        <v/>
      </c>
      <c r="GE115" s="941"/>
      <c r="GF115" s="959"/>
      <c r="GH115" s="958"/>
      <c r="GI115" s="941"/>
      <c r="GJ115" s="941" t="str">
        <f t="shared" si="46"/>
        <v/>
      </c>
      <c r="GK115" s="941" t="str">
        <f xml:space="preserve"> IF(SUM(GK64)&gt;0,  IF(GV6="R",SUM($C64)^2*SUM(GL64)/SUM(GK64),SUM($C64)^2*SUM(GL64)*(1-SUM(GL64))/(SUM(GK64)-1)),"")</f>
        <v/>
      </c>
      <c r="GL115" s="941"/>
      <c r="GM115" s="941"/>
      <c r="GN115" s="941" t="str">
        <f t="shared" si="87"/>
        <v/>
      </c>
      <c r="GO115" s="941" t="str">
        <f xml:space="preserve"> IF(SUM(GO64)&gt;0,  IF(GV6="R",SUM($C64)^2*SUM(GP64)/SUM(GO64),SUM($C64)^2*SUM(GP64)*(1-SUM(GP64))/(SUM(GO64)-1)),"")</f>
        <v/>
      </c>
      <c r="GP115" s="941"/>
      <c r="GQ115" s="959"/>
      <c r="GS115" s="958"/>
      <c r="GT115" s="941"/>
      <c r="GU115" s="941" t="str">
        <f t="shared" si="64"/>
        <v/>
      </c>
      <c r="GV115" s="941" t="str">
        <f xml:space="preserve"> IF(SUM(GV64)&gt;0,  IF(HG6="R",SUM($C64)^2*SUM(GW64)/SUM(GV64),SUM($C64)^2*SUM(GW64)*(1-SUM(GW64))/(SUM(GV64)-1)),"")</f>
        <v/>
      </c>
      <c r="GW115" s="941"/>
      <c r="GX115" s="941"/>
      <c r="GY115" s="941" t="str">
        <f t="shared" si="88"/>
        <v/>
      </c>
      <c r="GZ115" s="941" t="str">
        <f xml:space="preserve"> IF(SUM(GZ64)&gt;0,  IF(HG6="R",SUM($C64)^2*SUM(HA64)/SUM(GZ64),SUM($C64)^2*SUM(HA64)*(1-SUM(HA64))/(SUM(GZ64)-1)),"")</f>
        <v/>
      </c>
      <c r="HA115" s="941"/>
      <c r="HB115" s="959"/>
      <c r="HD115" s="958"/>
      <c r="HE115" s="941"/>
      <c r="HF115" s="941" t="str">
        <f t="shared" si="65"/>
        <v/>
      </c>
      <c r="HG115" s="941" t="str">
        <f xml:space="preserve"> IF(SUM(HG64)&gt;0,  IF(HR6="R",SUM($C64)^2*SUM(HH64)/SUM(HG64),SUM($C64)^2*SUM(HH64)*(1-SUM(HH64))/(SUM(HG64)-1)),"")</f>
        <v/>
      </c>
      <c r="HH115" s="941"/>
      <c r="HI115" s="941"/>
      <c r="HJ115" s="941" t="str">
        <f t="shared" si="89"/>
        <v/>
      </c>
      <c r="HK115" s="941" t="str">
        <f xml:space="preserve"> IF(SUM(HK64)&gt;0,  IF(HR6="R",SUM($C64)^2*SUM(HL64)/SUM(HK64),SUM($C64)^2*SUM(HL64)*(1-SUM(HL64))/(SUM(HK64)-1)),"")</f>
        <v/>
      </c>
      <c r="HL115" s="941"/>
      <c r="HM115" s="959"/>
      <c r="HO115" s="958"/>
      <c r="HP115" s="941"/>
      <c r="HQ115" s="941" t="str">
        <f t="shared" si="66"/>
        <v/>
      </c>
      <c r="HR115" s="941" t="str">
        <f xml:space="preserve"> IF(SUM(HR64)&gt;0,  IF(IC6="R",SUM($C64)^2*SUM(HS64)/SUM(HR64),SUM($C64)^2*SUM(HS64)*(1-SUM(HS64))/(SUM(HR64)-1)),"")</f>
        <v/>
      </c>
      <c r="HS115" s="941"/>
      <c r="HT115" s="941"/>
      <c r="HU115" s="941" t="str">
        <f t="shared" si="90"/>
        <v/>
      </c>
      <c r="HV115" s="941" t="str">
        <f xml:space="preserve"> IF(SUM(HV64)&gt;0,  IF(IC6="R",SUM($C64)^2*SUM(HW64)/SUM(HV64),SUM($C64)^2*SUM(HW64)*(1-SUM(HW64))/(SUM(HV64)-1)),"")</f>
        <v/>
      </c>
      <c r="HW115" s="941"/>
      <c r="HX115" s="959"/>
      <c r="HZ115" s="958"/>
      <c r="IA115" s="941"/>
      <c r="IB115" s="941" t="str">
        <f t="shared" si="67"/>
        <v/>
      </c>
      <c r="IC115" s="941" t="str">
        <f xml:space="preserve"> IF(SUM(IC64)&gt;0,  IF(IN6="R",SUM($C64)^2*SUM(ID64)/SUM(IC64),SUM($C64)^2*SUM(ID64)*(1-SUM(ID64))/(SUM(IC64)-1)),"")</f>
        <v/>
      </c>
      <c r="ID115" s="941"/>
      <c r="IE115" s="941"/>
      <c r="IF115" s="941" t="str">
        <f t="shared" si="91"/>
        <v/>
      </c>
      <c r="IG115" s="941" t="str">
        <f xml:space="preserve"> IF(SUM(IG64)&gt;0,  IF(IN6="R",SUM($C64)^2*SUM(IH64)/SUM(IG64),SUM($C64)^2*SUM(IH64)*(1-SUM(IH64))/(SUM(IG64)-1)),"")</f>
        <v/>
      </c>
      <c r="IH115" s="941"/>
      <c r="II115" s="959"/>
    </row>
    <row r="116" spans="3:243" hidden="1" x14ac:dyDescent="0.2">
      <c r="C116" s="958"/>
      <c r="D116" s="941"/>
      <c r="E116" s="941" t="str">
        <f t="shared" si="47"/>
        <v/>
      </c>
      <c r="F116" s="941" t="str">
        <f xml:space="preserve"> IF(SUM(F65)&gt;0,  IF(Q6="R",SUM($C65)^2*SUM(G65)/SUM(F65),SUM($C65)^2*SUM(G65)*(1-SUM(G65))/(SUM(F65)-1)),"")</f>
        <v/>
      </c>
      <c r="G116" s="941"/>
      <c r="H116" s="941"/>
      <c r="I116" s="941" t="str">
        <f t="shared" si="68"/>
        <v/>
      </c>
      <c r="J116" s="941" t="str">
        <f xml:space="preserve"> IF(SUM(J65)&gt;0,  IF(Q6="R",SUM($C65)^2*SUM(K65)/SUM(J65),SUM($C65)^2*SUM(K65)*(1-SUM(K65))/(SUM(J65)-1)),"")</f>
        <v/>
      </c>
      <c r="K116" s="941"/>
      <c r="L116" s="959"/>
      <c r="M116" t="str">
        <f t="shared" si="69"/>
        <v/>
      </c>
      <c r="N116" s="958"/>
      <c r="O116" s="941"/>
      <c r="P116" s="941" t="str">
        <f t="shared" si="48"/>
        <v/>
      </c>
      <c r="Q116" s="941" t="str">
        <f xml:space="preserve"> IF(SUM(Q65)&gt;0,  IF(AB6="R",SUM($C65)^2*SUM(R65)/SUM(Q65),SUM($C65)^2*SUM(R65)*(1-SUM(R65))/(SUM(Q65)-1)),"")</f>
        <v/>
      </c>
      <c r="R116" s="941"/>
      <c r="S116" s="941"/>
      <c r="T116" s="941" t="str">
        <f t="shared" si="70"/>
        <v/>
      </c>
      <c r="U116" s="941" t="str">
        <f xml:space="preserve"> IF(SUM(U65)&gt;0,  IF(AB6="R",SUM($C65)^2*SUM(V65)/SUM(U65),SUM($C65)^2*SUM(V65)*(1-SUM(V65))/(SUM(U65)-1)),"")</f>
        <v/>
      </c>
      <c r="V116" s="941"/>
      <c r="W116" s="959"/>
      <c r="Y116" s="958"/>
      <c r="Z116" s="941"/>
      <c r="AA116" s="941" t="str">
        <f t="shared" si="49"/>
        <v/>
      </c>
      <c r="AB116" s="941" t="str">
        <f xml:space="preserve"> IF(SUM(AB65)&gt;0,  IF(AM6="R",SUM($C65)^2*SUM(AC65)/SUM(AB65),SUM($C65)^2*SUM(AC65)*(1-SUM(AC65))/(SUM(AB65)-1)),"")</f>
        <v/>
      </c>
      <c r="AC116" s="941"/>
      <c r="AD116" s="941"/>
      <c r="AE116" s="941" t="str">
        <f t="shared" si="71"/>
        <v/>
      </c>
      <c r="AF116" s="941" t="str">
        <f xml:space="preserve"> IF(SUM(AF65)&gt;0,  IF(AM6="R",SUM($C65)^2*SUM(AG65)/SUM(AF65),SUM($C65)^2*SUM(AG65)*(1-SUM(AG65))/(SUM(AF65)-1)),"")</f>
        <v/>
      </c>
      <c r="AG116" s="941"/>
      <c r="AH116" s="959"/>
      <c r="AJ116" s="958"/>
      <c r="AK116" s="941"/>
      <c r="AL116" s="941" t="str">
        <f t="shared" si="50"/>
        <v/>
      </c>
      <c r="AM116" s="941" t="str">
        <f xml:space="preserve"> IF(SUM(AM65)&gt;0,  IF(AX6="R",SUM($C65)^2*SUM(AN65)/SUM(AM65),SUM($C65)^2*SUM(AN65)*(1-SUM(AN65))/(SUM(AM65)-1)),"")</f>
        <v/>
      </c>
      <c r="AN116" s="941"/>
      <c r="AO116" s="941"/>
      <c r="AP116" s="941" t="str">
        <f t="shared" si="72"/>
        <v/>
      </c>
      <c r="AQ116" s="941" t="str">
        <f xml:space="preserve"> IF(SUM(AQ65)&gt;0,  IF(AX6="R",SUM($C65)^2*SUM(AR65)/SUM(AQ65),SUM($C65)^2*SUM(AR65)*(1-SUM(AR65))/(SUM(AQ65)-1)),"")</f>
        <v/>
      </c>
      <c r="AR116" s="941"/>
      <c r="AS116" s="959"/>
      <c r="AU116" s="958"/>
      <c r="AV116" s="941"/>
      <c r="AW116" s="941" t="str">
        <f t="shared" si="51"/>
        <v/>
      </c>
      <c r="AX116" s="941" t="str">
        <f xml:space="preserve"> IF(SUM(AX65)&gt;0,  IF(BI6="R",SUM($C65)^2*SUM(AY65)/SUM(AX65),SUM($C65)^2*SUM(AY65)*(1-SUM(AY65))/(SUM(AX65)-1)),"")</f>
        <v/>
      </c>
      <c r="AY116" s="941"/>
      <c r="AZ116" s="941"/>
      <c r="BA116" s="941" t="str">
        <f t="shared" si="73"/>
        <v/>
      </c>
      <c r="BB116" s="941" t="str">
        <f xml:space="preserve"> IF(SUM(BB65)&gt;0,  IF(BI6="R",SUM($C65)^2*SUM(BC65)/SUM(BB65),SUM($C65)^2*SUM(BC65)*(1-SUM(BC65))/(SUM(BB65)-1)),"")</f>
        <v/>
      </c>
      <c r="BC116" s="941"/>
      <c r="BD116" s="959"/>
      <c r="BF116" s="958"/>
      <c r="BG116" s="941"/>
      <c r="BH116" s="941" t="str">
        <f t="shared" si="52"/>
        <v/>
      </c>
      <c r="BI116" s="941" t="str">
        <f xml:space="preserve"> IF(SUM(BI65)&gt;0,  IF(BT6="R",SUM($C65)^2*SUM(BJ65)/SUM(BI65),SUM($C65)^2*SUM(BJ65)*(1-SUM(BJ65))/(SUM(BI65)-1)),"")</f>
        <v/>
      </c>
      <c r="BJ116" s="941"/>
      <c r="BK116" s="941"/>
      <c r="BL116" s="941" t="str">
        <f t="shared" si="74"/>
        <v/>
      </c>
      <c r="BM116" s="941" t="str">
        <f xml:space="preserve"> IF(SUM(BM65)&gt;0,  IF(BT6="R",SUM($C65)^2*SUM(BN65)/SUM(BM65),SUM($C65)^2*SUM(BN65)*(1-SUM(BN65))/(SUM(BM65)-1)),"")</f>
        <v/>
      </c>
      <c r="BN116" s="941"/>
      <c r="BO116" s="959"/>
      <c r="BQ116" s="958"/>
      <c r="BR116" s="941"/>
      <c r="BS116" s="941" t="str">
        <f t="shared" si="53"/>
        <v/>
      </c>
      <c r="BT116" s="941" t="str">
        <f xml:space="preserve"> IF(SUM(BT65)&gt;0,  IF(CE6="R",SUM($C65)^2*SUM(BU65)/SUM(BT65),SUM($C65)^2*SUM(BU65)*(1-SUM(BU65))/(SUM(BT65)-1)),"")</f>
        <v/>
      </c>
      <c r="BU116" s="941"/>
      <c r="BV116" s="941"/>
      <c r="BW116" s="941" t="str">
        <f t="shared" si="75"/>
        <v/>
      </c>
      <c r="BX116" s="941" t="str">
        <f xml:space="preserve"> IF(SUM(BX65)&gt;0,  IF(CE6="R",SUM($C65)^2*SUM(BY65)/SUM(BX65),SUM($C65)^2*SUM(BY65)*(1-SUM(BY65))/(SUM(BX65)-1)),"")</f>
        <v/>
      </c>
      <c r="BY116" s="941"/>
      <c r="BZ116" s="959"/>
      <c r="CB116" s="958"/>
      <c r="CC116" s="941"/>
      <c r="CD116" s="941" t="str">
        <f t="shared" si="54"/>
        <v/>
      </c>
      <c r="CE116" s="941" t="str">
        <f xml:space="preserve"> IF(SUM(CE65)&gt;0,  IF(CP6="R",SUM($C65)^2*SUM(CF65)/SUM(CE65),SUM($C65)^2*SUM(CF65)*(1-SUM(CF65))/(SUM(CE65)-1)),"")</f>
        <v/>
      </c>
      <c r="CF116" s="941"/>
      <c r="CG116" s="941"/>
      <c r="CH116" s="941" t="str">
        <f t="shared" si="76"/>
        <v/>
      </c>
      <c r="CI116" s="941" t="str">
        <f xml:space="preserve"> IF(SUM(CI65)&gt;0,  IF(CP6="R",SUM($C65)^2*SUM(CJ65)/SUM(CI65),SUM($C65)^2*SUM(CJ65)*(1-SUM(CJ65))/(SUM(CI65)-1)),"")</f>
        <v/>
      </c>
      <c r="CJ116" s="941"/>
      <c r="CK116" s="959"/>
      <c r="CM116" s="958"/>
      <c r="CN116" s="941"/>
      <c r="CO116" s="941" t="str">
        <f t="shared" si="55"/>
        <v/>
      </c>
      <c r="CP116" s="941" t="str">
        <f xml:space="preserve"> IF(SUM(CP65)&gt;0,  IF(DA6="R",SUM($C65)^2*SUM(CQ65)/SUM(CP65),SUM($C65)^2*SUM(CQ65)*(1-SUM(CQ65))/(SUM(CP65)-1)),"")</f>
        <v/>
      </c>
      <c r="CQ116" s="941"/>
      <c r="CR116" s="941"/>
      <c r="CS116" s="941" t="str">
        <f t="shared" si="77"/>
        <v/>
      </c>
      <c r="CT116" s="941" t="str">
        <f xml:space="preserve"> IF(SUM(CT65)&gt;0,  IF(DA6="R",SUM($C65)^2*SUM(CU65)/SUM(CT65),SUM($C65)^2*SUM(CU65)*(1-SUM(CU65))/(SUM(CT65)-1)),"")</f>
        <v/>
      </c>
      <c r="CU116" s="941"/>
      <c r="CV116" s="959"/>
      <c r="CW116" t="str">
        <f t="shared" si="78"/>
        <v/>
      </c>
      <c r="CX116" s="958"/>
      <c r="CY116" s="941"/>
      <c r="CZ116" s="941" t="str">
        <f t="shared" si="56"/>
        <v/>
      </c>
      <c r="DA116" s="941" t="str">
        <f xml:space="preserve"> IF(SUM(DA65)&gt;0,  IF(DL6="R",SUM($C65)^2*SUM(DB65)/SUM(DA65),SUM($C65)^2*SUM(DB65)*(1-SUM(DB65))/(SUM(DA65)-1)),"")</f>
        <v/>
      </c>
      <c r="DB116" s="941"/>
      <c r="DC116" s="941"/>
      <c r="DD116" s="941" t="str">
        <f t="shared" si="79"/>
        <v/>
      </c>
      <c r="DE116" s="941" t="str">
        <f xml:space="preserve"> IF(SUM(DE65)&gt;0,  IF(DL6="R",SUM($C65)^2*SUM(DF65)/SUM(DE65),SUM($C65)^2*SUM(DF65)*(1-SUM(DF65))/(SUM(DE65)-1)),"")</f>
        <v/>
      </c>
      <c r="DF116" s="941"/>
      <c r="DG116" s="959"/>
      <c r="DI116" s="958"/>
      <c r="DJ116" s="941"/>
      <c r="DK116" s="941" t="str">
        <f t="shared" si="57"/>
        <v/>
      </c>
      <c r="DL116" s="941" t="str">
        <f xml:space="preserve"> IF(SUM(DL65)&gt;0,  IF(DW6="R",SUM($C65)^2*SUM(DM65)/SUM(DL65),SUM($C65)^2*SUM(DM65)*(1-SUM(DM65))/(SUM(DL65)-1)),"")</f>
        <v/>
      </c>
      <c r="DM116" s="941"/>
      <c r="DN116" s="941"/>
      <c r="DO116" s="941" t="str">
        <f t="shared" si="80"/>
        <v/>
      </c>
      <c r="DP116" s="941" t="str">
        <f xml:space="preserve"> IF(SUM(DP65)&gt;0,  IF(DW6="R",SUM($C65)^2*SUM(DQ65)/SUM(DP65),SUM($C65)^2*SUM(DQ65)*(1-SUM(DQ65))/(SUM(DP65)-1)),"")</f>
        <v/>
      </c>
      <c r="DQ116" s="941"/>
      <c r="DR116" s="959"/>
      <c r="DT116" s="958"/>
      <c r="DU116" s="941"/>
      <c r="DV116" s="941" t="str">
        <f t="shared" si="58"/>
        <v/>
      </c>
      <c r="DW116" s="941" t="str">
        <f xml:space="preserve"> IF(SUM(DW65)&gt;0,  IF(EH6="R",SUM($C65)^2*SUM(DX65)/SUM(DW65),SUM($C65)^2*SUM(DX65)*(1-SUM(DX65))/(SUM(DW65)-1)),"")</f>
        <v/>
      </c>
      <c r="DX116" s="941"/>
      <c r="DY116" s="941"/>
      <c r="DZ116" s="941" t="str">
        <f t="shared" si="81"/>
        <v/>
      </c>
      <c r="EA116" s="941" t="str">
        <f xml:space="preserve"> IF(SUM(EA65)&gt;0,  IF(EH6="R",SUM($C65)^2*SUM(EB65)/SUM(EA65),SUM($C65)^2*SUM(EB65)*(1-SUM(EB65))/(SUM(EA65)-1)),"")</f>
        <v/>
      </c>
      <c r="EB116" s="941"/>
      <c r="EC116" s="959"/>
      <c r="EE116" s="958"/>
      <c r="EF116" s="941"/>
      <c r="EG116" s="941" t="str">
        <f t="shared" si="59"/>
        <v/>
      </c>
      <c r="EH116" s="941" t="str">
        <f xml:space="preserve"> IF(SUM(EH65)&gt;0,  IF(ES6="R",SUM($C65)^2*SUM(EI65)/SUM(EH65),SUM($C65)^2*SUM(EI65)*(1-SUM(EI65))/(SUM(EH65)-1)),"")</f>
        <v/>
      </c>
      <c r="EI116" s="941"/>
      <c r="EJ116" s="941"/>
      <c r="EK116" s="941" t="str">
        <f t="shared" si="82"/>
        <v/>
      </c>
      <c r="EL116" s="941" t="str">
        <f xml:space="preserve"> IF(SUM(EL65)&gt;0,  IF(ES6="R",SUM($C65)^2*SUM(EM65)/SUM(EL65),SUM($C65)^2*SUM(EM65)*(1-SUM(EM65))/(SUM(EL65)-1)),"")</f>
        <v/>
      </c>
      <c r="EM116" s="941"/>
      <c r="EN116" s="959"/>
      <c r="EP116" s="958"/>
      <c r="EQ116" s="941"/>
      <c r="ER116" s="941" t="str">
        <f t="shared" si="60"/>
        <v/>
      </c>
      <c r="ES116" s="941" t="str">
        <f xml:space="preserve"> IF(SUM(ES65)&gt;0,  IF(FD6="R",SUM($C65)^2*SUM(ET65)/SUM(ES65),SUM($C65)^2*SUM(ET65)*(1-SUM(ET65))/(SUM(ES65)-1)),"")</f>
        <v/>
      </c>
      <c r="ET116" s="941"/>
      <c r="EU116" s="941"/>
      <c r="EV116" s="941" t="str">
        <f t="shared" si="83"/>
        <v/>
      </c>
      <c r="EW116" s="941" t="str">
        <f xml:space="preserve"> IF(SUM(EW65)&gt;0,  IF(FD6="R",SUM($C65)^2*SUM(EX65)/SUM(EW65),SUM($C65)^2*SUM(EX65)*(1-SUM(EX65))/(SUM(EW65)-1)),"")</f>
        <v/>
      </c>
      <c r="EX116" s="941"/>
      <c r="EY116" s="959"/>
      <c r="FA116" s="958"/>
      <c r="FB116" s="941"/>
      <c r="FC116" s="941" t="str">
        <f t="shared" si="61"/>
        <v/>
      </c>
      <c r="FD116" s="941" t="str">
        <f xml:space="preserve"> IF(SUM(FD65)&gt;0,  IF(FO6="R",SUM($C65)^2*SUM(FE65)/SUM(FD65),SUM($C65)^2*SUM(FE65)*(1-SUM(FE65))/(SUM(FD65)-1)),"")</f>
        <v/>
      </c>
      <c r="FE116" s="941"/>
      <c r="FF116" s="941"/>
      <c r="FG116" s="941" t="str">
        <f t="shared" si="84"/>
        <v/>
      </c>
      <c r="FH116" s="941" t="str">
        <f xml:space="preserve"> IF(SUM(FH65)&gt;0,  IF(FO6="R",SUM($C65)^2*SUM(FI65)/SUM(FH65),SUM($C65)^2*SUM(FI65)*(1-SUM(FI65))/(SUM(FH65)-1)),"")</f>
        <v/>
      </c>
      <c r="FI116" s="941"/>
      <c r="FJ116" s="959"/>
      <c r="FL116" s="958"/>
      <c r="FM116" s="941"/>
      <c r="FN116" s="941" t="str">
        <f t="shared" si="62"/>
        <v/>
      </c>
      <c r="FO116" s="941" t="str">
        <f xml:space="preserve"> IF(SUM(FO65)&gt;0,  IF(FZ6="R",SUM($C65)^2*SUM(FP65)/SUM(FO65),SUM($C65)^2*SUM(FP65)*(1-SUM(FP65))/(SUM(FO65)-1)),"")</f>
        <v/>
      </c>
      <c r="FP116" s="941"/>
      <c r="FQ116" s="941"/>
      <c r="FR116" s="941" t="str">
        <f t="shared" si="85"/>
        <v/>
      </c>
      <c r="FS116" s="941" t="str">
        <f xml:space="preserve"> IF(SUM(FS65)&gt;0,  IF(FZ6="R",SUM($C65)^2*SUM(FT65)/SUM(FS65),SUM($C65)^2*SUM(FT65)*(1-SUM(FT65))/(SUM(FS65)-1)),"")</f>
        <v/>
      </c>
      <c r="FT116" s="941"/>
      <c r="FU116" s="959"/>
      <c r="FW116" s="958"/>
      <c r="FX116" s="941"/>
      <c r="FY116" s="941" t="str">
        <f t="shared" si="63"/>
        <v/>
      </c>
      <c r="FZ116" s="941" t="str">
        <f xml:space="preserve"> IF(SUM(FZ65)&gt;0,  IF(GK6="R",SUM($C65)^2*SUM(GA65)/SUM(FZ65),SUM($C65)^2*SUM(GA65)*(1-SUM(GA65))/(SUM(FZ65)-1)),"")</f>
        <v/>
      </c>
      <c r="GA116" s="941"/>
      <c r="GB116" s="941"/>
      <c r="GC116" s="941" t="str">
        <f t="shared" si="86"/>
        <v/>
      </c>
      <c r="GD116" s="941" t="str">
        <f xml:space="preserve"> IF(SUM(GD65)&gt;0,  IF(GK6="R",SUM($C65)^2*SUM(GE65)/SUM(GD65),SUM($C65)^2*SUM(GE65)*(1-SUM(GE65))/(SUM(GD65)-1)),"")</f>
        <v/>
      </c>
      <c r="GE116" s="941"/>
      <c r="GF116" s="959"/>
      <c r="GH116" s="958"/>
      <c r="GI116" s="941"/>
      <c r="GJ116" s="941" t="str">
        <f t="shared" si="46"/>
        <v/>
      </c>
      <c r="GK116" s="941" t="str">
        <f xml:space="preserve"> IF(SUM(GK65)&gt;0,  IF(GV6="R",SUM($C65)^2*SUM(GL65)/SUM(GK65),SUM($C65)^2*SUM(GL65)*(1-SUM(GL65))/(SUM(GK65)-1)),"")</f>
        <v/>
      </c>
      <c r="GL116" s="941"/>
      <c r="GM116" s="941"/>
      <c r="GN116" s="941" t="str">
        <f t="shared" si="87"/>
        <v/>
      </c>
      <c r="GO116" s="941" t="str">
        <f xml:space="preserve"> IF(SUM(GO65)&gt;0,  IF(GV6="R",SUM($C65)^2*SUM(GP65)/SUM(GO65),SUM($C65)^2*SUM(GP65)*(1-SUM(GP65))/(SUM(GO65)-1)),"")</f>
        <v/>
      </c>
      <c r="GP116" s="941"/>
      <c r="GQ116" s="959"/>
      <c r="GS116" s="958"/>
      <c r="GT116" s="941"/>
      <c r="GU116" s="941" t="str">
        <f t="shared" si="64"/>
        <v/>
      </c>
      <c r="GV116" s="941" t="str">
        <f xml:space="preserve"> IF(SUM(GV65)&gt;0,  IF(HG6="R",SUM($C65)^2*SUM(GW65)/SUM(GV65),SUM($C65)^2*SUM(GW65)*(1-SUM(GW65))/(SUM(GV65)-1)),"")</f>
        <v/>
      </c>
      <c r="GW116" s="941"/>
      <c r="GX116" s="941"/>
      <c r="GY116" s="941" t="str">
        <f t="shared" si="88"/>
        <v/>
      </c>
      <c r="GZ116" s="941" t="str">
        <f xml:space="preserve"> IF(SUM(GZ65)&gt;0,  IF(HG6="R",SUM($C65)^2*SUM(HA65)/SUM(GZ65),SUM($C65)^2*SUM(HA65)*(1-SUM(HA65))/(SUM(GZ65)-1)),"")</f>
        <v/>
      </c>
      <c r="HA116" s="941"/>
      <c r="HB116" s="959"/>
      <c r="HD116" s="958"/>
      <c r="HE116" s="941"/>
      <c r="HF116" s="941" t="str">
        <f t="shared" si="65"/>
        <v/>
      </c>
      <c r="HG116" s="941" t="str">
        <f xml:space="preserve"> IF(SUM(HG65)&gt;0,  IF(HR6="R",SUM($C65)^2*SUM(HH65)/SUM(HG65),SUM($C65)^2*SUM(HH65)*(1-SUM(HH65))/(SUM(HG65)-1)),"")</f>
        <v/>
      </c>
      <c r="HH116" s="941"/>
      <c r="HI116" s="941"/>
      <c r="HJ116" s="941" t="str">
        <f t="shared" si="89"/>
        <v/>
      </c>
      <c r="HK116" s="941" t="str">
        <f xml:space="preserve"> IF(SUM(HK65)&gt;0,  IF(HR6="R",SUM($C65)^2*SUM(HL65)/SUM(HK65),SUM($C65)^2*SUM(HL65)*(1-SUM(HL65))/(SUM(HK65)-1)),"")</f>
        <v/>
      </c>
      <c r="HL116" s="941"/>
      <c r="HM116" s="959"/>
      <c r="HO116" s="958"/>
      <c r="HP116" s="941"/>
      <c r="HQ116" s="941" t="str">
        <f t="shared" si="66"/>
        <v/>
      </c>
      <c r="HR116" s="941" t="str">
        <f xml:space="preserve"> IF(SUM(HR65)&gt;0,  IF(IC6="R",SUM($C65)^2*SUM(HS65)/SUM(HR65),SUM($C65)^2*SUM(HS65)*(1-SUM(HS65))/(SUM(HR65)-1)),"")</f>
        <v/>
      </c>
      <c r="HS116" s="941"/>
      <c r="HT116" s="941"/>
      <c r="HU116" s="941" t="str">
        <f t="shared" si="90"/>
        <v/>
      </c>
      <c r="HV116" s="941" t="str">
        <f xml:space="preserve"> IF(SUM(HV65)&gt;0,  IF(IC6="R",SUM($C65)^2*SUM(HW65)/SUM(HV65),SUM($C65)^2*SUM(HW65)*(1-SUM(HW65))/(SUM(HV65)-1)),"")</f>
        <v/>
      </c>
      <c r="HW116" s="941"/>
      <c r="HX116" s="959"/>
      <c r="HZ116" s="958"/>
      <c r="IA116" s="941"/>
      <c r="IB116" s="941" t="str">
        <f t="shared" si="67"/>
        <v/>
      </c>
      <c r="IC116" s="941" t="str">
        <f xml:space="preserve"> IF(SUM(IC65)&gt;0,  IF(IN6="R",SUM($C65)^2*SUM(ID65)/SUM(IC65),SUM($C65)^2*SUM(ID65)*(1-SUM(ID65))/(SUM(IC65)-1)),"")</f>
        <v/>
      </c>
      <c r="ID116" s="941"/>
      <c r="IE116" s="941"/>
      <c r="IF116" s="941" t="str">
        <f t="shared" si="91"/>
        <v/>
      </c>
      <c r="IG116" s="941" t="str">
        <f xml:space="preserve"> IF(SUM(IG65)&gt;0,  IF(IN6="R",SUM($C65)^2*SUM(IH65)/SUM(IG65),SUM($C65)^2*SUM(IH65)*(1-SUM(IH65))/(SUM(IG65)-1)),"")</f>
        <v/>
      </c>
      <c r="IH116" s="941"/>
      <c r="II116" s="959"/>
    </row>
    <row r="117" spans="3:243" hidden="1" x14ac:dyDescent="0.2">
      <c r="C117" s="958"/>
      <c r="D117" s="941"/>
      <c r="E117" s="941" t="str">
        <f t="shared" si="47"/>
        <v/>
      </c>
      <c r="F117" s="941" t="str">
        <f xml:space="preserve"> IF(SUM(F66)&gt;0,  IF(Q6="R",SUM($C66)^2*SUM(G66)/SUM(F66),SUM($C66)^2*SUM(G66)*(1-SUM(G66))/(SUM(F66)-1)),"")</f>
        <v/>
      </c>
      <c r="G117" s="941"/>
      <c r="H117" s="941"/>
      <c r="I117" s="941" t="str">
        <f t="shared" si="68"/>
        <v/>
      </c>
      <c r="J117" s="941" t="str">
        <f xml:space="preserve"> IF(SUM(J66)&gt;0,  IF(Q6="R",SUM($C66)^2*SUM(K66)/SUM(J66),SUM($C66)^2*SUM(K66)*(1-SUM(K66))/(SUM(J66)-1)),"")</f>
        <v/>
      </c>
      <c r="K117" s="941"/>
      <c r="L117" s="959"/>
      <c r="M117" t="str">
        <f t="shared" si="69"/>
        <v/>
      </c>
      <c r="N117" s="958"/>
      <c r="O117" s="941"/>
      <c r="P117" s="941" t="str">
        <f t="shared" si="48"/>
        <v/>
      </c>
      <c r="Q117" s="941" t="str">
        <f xml:space="preserve"> IF(SUM(Q66)&gt;0,  IF(AB6="R",SUM($C66)^2*SUM(R66)/SUM(Q66),SUM($C66)^2*SUM(R66)*(1-SUM(R66))/(SUM(Q66)-1)),"")</f>
        <v/>
      </c>
      <c r="R117" s="941"/>
      <c r="S117" s="941"/>
      <c r="T117" s="941" t="str">
        <f t="shared" si="70"/>
        <v/>
      </c>
      <c r="U117" s="941" t="str">
        <f xml:space="preserve"> IF(SUM(U66)&gt;0,  IF(AB6="R",SUM($C66)^2*SUM(V66)/SUM(U66),SUM($C66)^2*SUM(V66)*(1-SUM(V66))/(SUM(U66)-1)),"")</f>
        <v/>
      </c>
      <c r="V117" s="941"/>
      <c r="W117" s="959"/>
      <c r="Y117" s="958"/>
      <c r="Z117" s="941"/>
      <c r="AA117" s="941" t="str">
        <f t="shared" si="49"/>
        <v/>
      </c>
      <c r="AB117" s="941" t="str">
        <f xml:space="preserve"> IF(SUM(AB66)&gt;0,  IF(AM6="R",SUM($C66)^2*SUM(AC66)/SUM(AB66),SUM($C66)^2*SUM(AC66)*(1-SUM(AC66))/(SUM(AB66)-1)),"")</f>
        <v/>
      </c>
      <c r="AC117" s="941"/>
      <c r="AD117" s="941"/>
      <c r="AE117" s="941" t="str">
        <f t="shared" si="71"/>
        <v/>
      </c>
      <c r="AF117" s="941" t="str">
        <f xml:space="preserve"> IF(SUM(AF66)&gt;0,  IF(AM6="R",SUM($C66)^2*SUM(AG66)/SUM(AF66),SUM($C66)^2*SUM(AG66)*(1-SUM(AG66))/(SUM(AF66)-1)),"")</f>
        <v/>
      </c>
      <c r="AG117" s="941"/>
      <c r="AH117" s="959"/>
      <c r="AJ117" s="958"/>
      <c r="AK117" s="941"/>
      <c r="AL117" s="941" t="str">
        <f t="shared" si="50"/>
        <v/>
      </c>
      <c r="AM117" s="941" t="str">
        <f xml:space="preserve"> IF(SUM(AM66)&gt;0,  IF(AX6="R",SUM($C66)^2*SUM(AN66)/SUM(AM66),SUM($C66)^2*SUM(AN66)*(1-SUM(AN66))/(SUM(AM66)-1)),"")</f>
        <v/>
      </c>
      <c r="AN117" s="941"/>
      <c r="AO117" s="941"/>
      <c r="AP117" s="941" t="str">
        <f t="shared" si="72"/>
        <v/>
      </c>
      <c r="AQ117" s="941" t="str">
        <f xml:space="preserve"> IF(SUM(AQ66)&gt;0,  IF(AX6="R",SUM($C66)^2*SUM(AR66)/SUM(AQ66),SUM($C66)^2*SUM(AR66)*(1-SUM(AR66))/(SUM(AQ66)-1)),"")</f>
        <v/>
      </c>
      <c r="AR117" s="941"/>
      <c r="AS117" s="959"/>
      <c r="AU117" s="958"/>
      <c r="AV117" s="941"/>
      <c r="AW117" s="941" t="str">
        <f t="shared" si="51"/>
        <v/>
      </c>
      <c r="AX117" s="941" t="str">
        <f xml:space="preserve"> IF(SUM(AX66)&gt;0,  IF(BI6="R",SUM($C66)^2*SUM(AY66)/SUM(AX66),SUM($C66)^2*SUM(AY66)*(1-SUM(AY66))/(SUM(AX66)-1)),"")</f>
        <v/>
      </c>
      <c r="AY117" s="941"/>
      <c r="AZ117" s="941"/>
      <c r="BA117" s="941" t="str">
        <f t="shared" si="73"/>
        <v/>
      </c>
      <c r="BB117" s="941" t="str">
        <f xml:space="preserve"> IF(SUM(BB66)&gt;0,  IF(BI6="R",SUM($C66)^2*SUM(BC66)/SUM(BB66),SUM($C66)^2*SUM(BC66)*(1-SUM(BC66))/(SUM(BB66)-1)),"")</f>
        <v/>
      </c>
      <c r="BC117" s="941"/>
      <c r="BD117" s="959"/>
      <c r="BF117" s="958"/>
      <c r="BG117" s="941"/>
      <c r="BH117" s="941" t="str">
        <f t="shared" si="52"/>
        <v/>
      </c>
      <c r="BI117" s="941" t="str">
        <f xml:space="preserve"> IF(SUM(BI66)&gt;0,  IF(BT6="R",SUM($C66)^2*SUM(BJ66)/SUM(BI66),SUM($C66)^2*SUM(BJ66)*(1-SUM(BJ66))/(SUM(BI66)-1)),"")</f>
        <v/>
      </c>
      <c r="BJ117" s="941"/>
      <c r="BK117" s="941"/>
      <c r="BL117" s="941" t="str">
        <f t="shared" si="74"/>
        <v/>
      </c>
      <c r="BM117" s="941" t="str">
        <f xml:space="preserve"> IF(SUM(BM66)&gt;0,  IF(BT6="R",SUM($C66)^2*SUM(BN66)/SUM(BM66),SUM($C66)^2*SUM(BN66)*(1-SUM(BN66))/(SUM(BM66)-1)),"")</f>
        <v/>
      </c>
      <c r="BN117" s="941"/>
      <c r="BO117" s="959"/>
      <c r="BQ117" s="958"/>
      <c r="BR117" s="941"/>
      <c r="BS117" s="941" t="str">
        <f t="shared" si="53"/>
        <v/>
      </c>
      <c r="BT117" s="941" t="str">
        <f xml:space="preserve"> IF(SUM(BT66)&gt;0,  IF(CE6="R",SUM($C66)^2*SUM(BU66)/SUM(BT66),SUM($C66)^2*SUM(BU66)*(1-SUM(BU66))/(SUM(BT66)-1)),"")</f>
        <v/>
      </c>
      <c r="BU117" s="941"/>
      <c r="BV117" s="941"/>
      <c r="BW117" s="941" t="str">
        <f t="shared" si="75"/>
        <v/>
      </c>
      <c r="BX117" s="941" t="str">
        <f xml:space="preserve"> IF(SUM(BX66)&gt;0,  IF(CE6="R",SUM($C66)^2*SUM(BY66)/SUM(BX66),SUM($C66)^2*SUM(BY66)*(1-SUM(BY66))/(SUM(BX66)-1)),"")</f>
        <v/>
      </c>
      <c r="BY117" s="941"/>
      <c r="BZ117" s="959"/>
      <c r="CB117" s="958"/>
      <c r="CC117" s="941"/>
      <c r="CD117" s="941" t="str">
        <f t="shared" si="54"/>
        <v/>
      </c>
      <c r="CE117" s="941" t="str">
        <f xml:space="preserve"> IF(SUM(CE66)&gt;0,  IF(CP6="R",SUM($C66)^2*SUM(CF66)/SUM(CE66),SUM($C66)^2*SUM(CF66)*(1-SUM(CF66))/(SUM(CE66)-1)),"")</f>
        <v/>
      </c>
      <c r="CF117" s="941"/>
      <c r="CG117" s="941"/>
      <c r="CH117" s="941" t="str">
        <f t="shared" si="76"/>
        <v/>
      </c>
      <c r="CI117" s="941" t="str">
        <f xml:space="preserve"> IF(SUM(CI66)&gt;0,  IF(CP6="R",SUM($C66)^2*SUM(CJ66)/SUM(CI66),SUM($C66)^2*SUM(CJ66)*(1-SUM(CJ66))/(SUM(CI66)-1)),"")</f>
        <v/>
      </c>
      <c r="CJ117" s="941"/>
      <c r="CK117" s="959"/>
      <c r="CM117" s="958"/>
      <c r="CN117" s="941"/>
      <c r="CO117" s="941" t="str">
        <f t="shared" si="55"/>
        <v/>
      </c>
      <c r="CP117" s="941" t="str">
        <f xml:space="preserve"> IF(SUM(CP66)&gt;0,  IF(DA6="R",SUM($C66)^2*SUM(CQ66)/SUM(CP66),SUM($C66)^2*SUM(CQ66)*(1-SUM(CQ66))/(SUM(CP66)-1)),"")</f>
        <v/>
      </c>
      <c r="CQ117" s="941"/>
      <c r="CR117" s="941"/>
      <c r="CS117" s="941" t="str">
        <f t="shared" si="77"/>
        <v/>
      </c>
      <c r="CT117" s="941" t="str">
        <f xml:space="preserve"> IF(SUM(CT66)&gt;0,  IF(DA6="R",SUM($C66)^2*SUM(CU66)/SUM(CT66),SUM($C66)^2*SUM(CU66)*(1-SUM(CU66))/(SUM(CT66)-1)),"")</f>
        <v/>
      </c>
      <c r="CU117" s="941"/>
      <c r="CV117" s="959"/>
      <c r="CW117" t="str">
        <f t="shared" si="78"/>
        <v/>
      </c>
      <c r="CX117" s="958"/>
      <c r="CY117" s="941"/>
      <c r="CZ117" s="941" t="str">
        <f t="shared" si="56"/>
        <v/>
      </c>
      <c r="DA117" s="941" t="str">
        <f xml:space="preserve"> IF(SUM(DA66)&gt;0,  IF(DL6="R",SUM($C66)^2*SUM(DB66)/SUM(DA66),SUM($C66)^2*SUM(DB66)*(1-SUM(DB66))/(SUM(DA66)-1)),"")</f>
        <v/>
      </c>
      <c r="DB117" s="941"/>
      <c r="DC117" s="941"/>
      <c r="DD117" s="941" t="str">
        <f t="shared" si="79"/>
        <v/>
      </c>
      <c r="DE117" s="941" t="str">
        <f xml:space="preserve"> IF(SUM(DE66)&gt;0,  IF(DL6="R",SUM($C66)^2*SUM(DF66)/SUM(DE66),SUM($C66)^2*SUM(DF66)*(1-SUM(DF66))/(SUM(DE66)-1)),"")</f>
        <v/>
      </c>
      <c r="DF117" s="941"/>
      <c r="DG117" s="959"/>
      <c r="DI117" s="958"/>
      <c r="DJ117" s="941"/>
      <c r="DK117" s="941" t="str">
        <f t="shared" si="57"/>
        <v/>
      </c>
      <c r="DL117" s="941" t="str">
        <f xml:space="preserve"> IF(SUM(DL66)&gt;0,  IF(DW6="R",SUM($C66)^2*SUM(DM66)/SUM(DL66),SUM($C66)^2*SUM(DM66)*(1-SUM(DM66))/(SUM(DL66)-1)),"")</f>
        <v/>
      </c>
      <c r="DM117" s="941"/>
      <c r="DN117" s="941"/>
      <c r="DO117" s="941" t="str">
        <f t="shared" si="80"/>
        <v/>
      </c>
      <c r="DP117" s="941" t="str">
        <f xml:space="preserve"> IF(SUM(DP66)&gt;0,  IF(DW6="R",SUM($C66)^2*SUM(DQ66)/SUM(DP66),SUM($C66)^2*SUM(DQ66)*(1-SUM(DQ66))/(SUM(DP66)-1)),"")</f>
        <v/>
      </c>
      <c r="DQ117" s="941"/>
      <c r="DR117" s="959"/>
      <c r="DT117" s="958"/>
      <c r="DU117" s="941"/>
      <c r="DV117" s="941" t="str">
        <f t="shared" si="58"/>
        <v/>
      </c>
      <c r="DW117" s="941" t="str">
        <f xml:space="preserve"> IF(SUM(DW66)&gt;0,  IF(EH6="R",SUM($C66)^2*SUM(DX66)/SUM(DW66),SUM($C66)^2*SUM(DX66)*(1-SUM(DX66))/(SUM(DW66)-1)),"")</f>
        <v/>
      </c>
      <c r="DX117" s="941"/>
      <c r="DY117" s="941"/>
      <c r="DZ117" s="941" t="str">
        <f t="shared" si="81"/>
        <v/>
      </c>
      <c r="EA117" s="941" t="str">
        <f xml:space="preserve"> IF(SUM(EA66)&gt;0,  IF(EH6="R",SUM($C66)^2*SUM(EB66)/SUM(EA66),SUM($C66)^2*SUM(EB66)*(1-SUM(EB66))/(SUM(EA66)-1)),"")</f>
        <v/>
      </c>
      <c r="EB117" s="941"/>
      <c r="EC117" s="959"/>
      <c r="EE117" s="958"/>
      <c r="EF117" s="941"/>
      <c r="EG117" s="941" t="str">
        <f t="shared" si="59"/>
        <v/>
      </c>
      <c r="EH117" s="941" t="str">
        <f xml:space="preserve"> IF(SUM(EH66)&gt;0,  IF(ES6="R",SUM($C66)^2*SUM(EI66)/SUM(EH66),SUM($C66)^2*SUM(EI66)*(1-SUM(EI66))/(SUM(EH66)-1)),"")</f>
        <v/>
      </c>
      <c r="EI117" s="941"/>
      <c r="EJ117" s="941"/>
      <c r="EK117" s="941" t="str">
        <f t="shared" si="82"/>
        <v/>
      </c>
      <c r="EL117" s="941" t="str">
        <f xml:space="preserve"> IF(SUM(EL66)&gt;0,  IF(ES6="R",SUM($C66)^2*SUM(EM66)/SUM(EL66),SUM($C66)^2*SUM(EM66)*(1-SUM(EM66))/(SUM(EL66)-1)),"")</f>
        <v/>
      </c>
      <c r="EM117" s="941"/>
      <c r="EN117" s="959"/>
      <c r="EP117" s="958"/>
      <c r="EQ117" s="941"/>
      <c r="ER117" s="941" t="str">
        <f t="shared" si="60"/>
        <v/>
      </c>
      <c r="ES117" s="941" t="str">
        <f xml:space="preserve"> IF(SUM(ES66)&gt;0,  IF(FD6="R",SUM($C66)^2*SUM(ET66)/SUM(ES66),SUM($C66)^2*SUM(ET66)*(1-SUM(ET66))/(SUM(ES66)-1)),"")</f>
        <v/>
      </c>
      <c r="ET117" s="941"/>
      <c r="EU117" s="941"/>
      <c r="EV117" s="941" t="str">
        <f t="shared" si="83"/>
        <v/>
      </c>
      <c r="EW117" s="941" t="str">
        <f xml:space="preserve"> IF(SUM(EW66)&gt;0,  IF(FD6="R",SUM($C66)^2*SUM(EX66)/SUM(EW66),SUM($C66)^2*SUM(EX66)*(1-SUM(EX66))/(SUM(EW66)-1)),"")</f>
        <v/>
      </c>
      <c r="EX117" s="941"/>
      <c r="EY117" s="959"/>
      <c r="FA117" s="958"/>
      <c r="FB117" s="941"/>
      <c r="FC117" s="941" t="str">
        <f t="shared" si="61"/>
        <v/>
      </c>
      <c r="FD117" s="941" t="str">
        <f xml:space="preserve"> IF(SUM(FD66)&gt;0,  IF(FO6="R",SUM($C66)^2*SUM(FE66)/SUM(FD66),SUM($C66)^2*SUM(FE66)*(1-SUM(FE66))/(SUM(FD66)-1)),"")</f>
        <v/>
      </c>
      <c r="FE117" s="941"/>
      <c r="FF117" s="941"/>
      <c r="FG117" s="941" t="str">
        <f t="shared" si="84"/>
        <v/>
      </c>
      <c r="FH117" s="941" t="str">
        <f xml:space="preserve"> IF(SUM(FH66)&gt;0,  IF(FO6="R",SUM($C66)^2*SUM(FI66)/SUM(FH66),SUM($C66)^2*SUM(FI66)*(1-SUM(FI66))/(SUM(FH66)-1)),"")</f>
        <v/>
      </c>
      <c r="FI117" s="941"/>
      <c r="FJ117" s="959"/>
      <c r="FL117" s="958"/>
      <c r="FM117" s="941"/>
      <c r="FN117" s="941" t="str">
        <f t="shared" si="62"/>
        <v/>
      </c>
      <c r="FO117" s="941" t="str">
        <f xml:space="preserve"> IF(SUM(FO66)&gt;0,  IF(FZ6="R",SUM($C66)^2*SUM(FP66)/SUM(FO66),SUM($C66)^2*SUM(FP66)*(1-SUM(FP66))/(SUM(FO66)-1)),"")</f>
        <v/>
      </c>
      <c r="FP117" s="941"/>
      <c r="FQ117" s="941"/>
      <c r="FR117" s="941" t="str">
        <f t="shared" si="85"/>
        <v/>
      </c>
      <c r="FS117" s="941" t="str">
        <f xml:space="preserve"> IF(SUM(FS66)&gt;0,  IF(FZ6="R",SUM($C66)^2*SUM(FT66)/SUM(FS66),SUM($C66)^2*SUM(FT66)*(1-SUM(FT66))/(SUM(FS66)-1)),"")</f>
        <v/>
      </c>
      <c r="FT117" s="941"/>
      <c r="FU117" s="959"/>
      <c r="FW117" s="958"/>
      <c r="FX117" s="941"/>
      <c r="FY117" s="941" t="str">
        <f t="shared" si="63"/>
        <v/>
      </c>
      <c r="FZ117" s="941" t="str">
        <f xml:space="preserve"> IF(SUM(FZ66)&gt;0,  IF(GK6="R",SUM($C66)^2*SUM(GA66)/SUM(FZ66),SUM($C66)^2*SUM(GA66)*(1-SUM(GA66))/(SUM(FZ66)-1)),"")</f>
        <v/>
      </c>
      <c r="GA117" s="941"/>
      <c r="GB117" s="941"/>
      <c r="GC117" s="941" t="str">
        <f t="shared" si="86"/>
        <v/>
      </c>
      <c r="GD117" s="941" t="str">
        <f xml:space="preserve"> IF(SUM(GD66)&gt;0,  IF(GK6="R",SUM($C66)^2*SUM(GE66)/SUM(GD66),SUM($C66)^2*SUM(GE66)*(1-SUM(GE66))/(SUM(GD66)-1)),"")</f>
        <v/>
      </c>
      <c r="GE117" s="941"/>
      <c r="GF117" s="959"/>
      <c r="GH117" s="958"/>
      <c r="GI117" s="941"/>
      <c r="GJ117" s="941" t="str">
        <f t="shared" si="46"/>
        <v/>
      </c>
      <c r="GK117" s="941" t="str">
        <f xml:space="preserve"> IF(SUM(GK66)&gt;0,  IF(GV6="R",SUM($C66)^2*SUM(GL66)/SUM(GK66),SUM($C66)^2*SUM(GL66)*(1-SUM(GL66))/(SUM(GK66)-1)),"")</f>
        <v/>
      </c>
      <c r="GL117" s="941"/>
      <c r="GM117" s="941"/>
      <c r="GN117" s="941" t="str">
        <f t="shared" si="87"/>
        <v/>
      </c>
      <c r="GO117" s="941" t="str">
        <f xml:space="preserve"> IF(SUM(GO66)&gt;0,  IF(GV6="R",SUM($C66)^2*SUM(GP66)/SUM(GO66),SUM($C66)^2*SUM(GP66)*(1-SUM(GP66))/(SUM(GO66)-1)),"")</f>
        <v/>
      </c>
      <c r="GP117" s="941"/>
      <c r="GQ117" s="959"/>
      <c r="GS117" s="958"/>
      <c r="GT117" s="941"/>
      <c r="GU117" s="941" t="str">
        <f t="shared" si="64"/>
        <v/>
      </c>
      <c r="GV117" s="941" t="str">
        <f xml:space="preserve"> IF(SUM(GV66)&gt;0,  IF(HG6="R",SUM($C66)^2*SUM(GW66)/SUM(GV66),SUM($C66)^2*SUM(GW66)*(1-SUM(GW66))/(SUM(GV66)-1)),"")</f>
        <v/>
      </c>
      <c r="GW117" s="941"/>
      <c r="GX117" s="941"/>
      <c r="GY117" s="941" t="str">
        <f t="shared" si="88"/>
        <v/>
      </c>
      <c r="GZ117" s="941" t="str">
        <f xml:space="preserve"> IF(SUM(GZ66)&gt;0,  IF(HG6="R",SUM($C66)^2*SUM(HA66)/SUM(GZ66),SUM($C66)^2*SUM(HA66)*(1-SUM(HA66))/(SUM(GZ66)-1)),"")</f>
        <v/>
      </c>
      <c r="HA117" s="941"/>
      <c r="HB117" s="959"/>
      <c r="HD117" s="958"/>
      <c r="HE117" s="941"/>
      <c r="HF117" s="941" t="str">
        <f t="shared" si="65"/>
        <v/>
      </c>
      <c r="HG117" s="941" t="str">
        <f xml:space="preserve"> IF(SUM(HG66)&gt;0,  IF(HR6="R",SUM($C66)^2*SUM(HH66)/SUM(HG66),SUM($C66)^2*SUM(HH66)*(1-SUM(HH66))/(SUM(HG66)-1)),"")</f>
        <v/>
      </c>
      <c r="HH117" s="941"/>
      <c r="HI117" s="941"/>
      <c r="HJ117" s="941" t="str">
        <f t="shared" si="89"/>
        <v/>
      </c>
      <c r="HK117" s="941" t="str">
        <f xml:space="preserve"> IF(SUM(HK66)&gt;0,  IF(HR6="R",SUM($C66)^2*SUM(HL66)/SUM(HK66),SUM($C66)^2*SUM(HL66)*(1-SUM(HL66))/(SUM(HK66)-1)),"")</f>
        <v/>
      </c>
      <c r="HL117" s="941"/>
      <c r="HM117" s="959"/>
      <c r="HO117" s="958"/>
      <c r="HP117" s="941"/>
      <c r="HQ117" s="941" t="str">
        <f t="shared" si="66"/>
        <v/>
      </c>
      <c r="HR117" s="941" t="str">
        <f xml:space="preserve"> IF(SUM(HR66)&gt;0,  IF(IC6="R",SUM($C66)^2*SUM(HS66)/SUM(HR66),SUM($C66)^2*SUM(HS66)*(1-SUM(HS66))/(SUM(HR66)-1)),"")</f>
        <v/>
      </c>
      <c r="HS117" s="941"/>
      <c r="HT117" s="941"/>
      <c r="HU117" s="941" t="str">
        <f t="shared" si="90"/>
        <v/>
      </c>
      <c r="HV117" s="941" t="str">
        <f xml:space="preserve"> IF(SUM(HV66)&gt;0,  IF(IC6="R",SUM($C66)^2*SUM(HW66)/SUM(HV66),SUM($C66)^2*SUM(HW66)*(1-SUM(HW66))/(SUM(HV66)-1)),"")</f>
        <v/>
      </c>
      <c r="HW117" s="941"/>
      <c r="HX117" s="959"/>
      <c r="HZ117" s="958"/>
      <c r="IA117" s="941"/>
      <c r="IB117" s="941" t="str">
        <f t="shared" si="67"/>
        <v/>
      </c>
      <c r="IC117" s="941" t="str">
        <f xml:space="preserve"> IF(SUM(IC66)&gt;0,  IF(IN6="R",SUM($C66)^2*SUM(ID66)/SUM(IC66),SUM($C66)^2*SUM(ID66)*(1-SUM(ID66))/(SUM(IC66)-1)),"")</f>
        <v/>
      </c>
      <c r="ID117" s="941"/>
      <c r="IE117" s="941"/>
      <c r="IF117" s="941" t="str">
        <f t="shared" si="91"/>
        <v/>
      </c>
      <c r="IG117" s="941" t="str">
        <f xml:space="preserve"> IF(SUM(IG66)&gt;0,  IF(IN6="R",SUM($C66)^2*SUM(IH66)/SUM(IG66),SUM($C66)^2*SUM(IH66)*(1-SUM(IH66))/(SUM(IG66)-1)),"")</f>
        <v/>
      </c>
      <c r="IH117" s="941"/>
      <c r="II117" s="959"/>
    </row>
    <row r="118" spans="3:243" hidden="1" x14ac:dyDescent="0.2">
      <c r="C118" s="958"/>
      <c r="D118" s="941"/>
      <c r="E118" s="941" t="str">
        <f t="shared" si="47"/>
        <v/>
      </c>
      <c r="F118" s="941" t="str">
        <f xml:space="preserve"> IF(SUM(F67)&gt;0,  IF(Q6="R",SUM($C67)^2*SUM(G67)/SUM(F67),SUM($C67)^2*SUM(G67)*(1-SUM(G67))/(SUM(F67)-1)),"")</f>
        <v/>
      </c>
      <c r="G118" s="941"/>
      <c r="H118" s="941"/>
      <c r="I118" s="941" t="str">
        <f t="shared" si="68"/>
        <v/>
      </c>
      <c r="J118" s="941" t="str">
        <f xml:space="preserve"> IF(SUM(J67)&gt;0,  IF(Q6="R",SUM($C67)^2*SUM(K67)/SUM(J67),SUM($C67)^2*SUM(K67)*(1-SUM(K67))/(SUM(J67)-1)),"")</f>
        <v/>
      </c>
      <c r="K118" s="941"/>
      <c r="L118" s="959"/>
      <c r="M118" t="str">
        <f t="shared" si="69"/>
        <v/>
      </c>
      <c r="N118" s="958"/>
      <c r="O118" s="941"/>
      <c r="P118" s="941" t="str">
        <f t="shared" si="48"/>
        <v/>
      </c>
      <c r="Q118" s="941" t="str">
        <f xml:space="preserve"> IF(SUM(Q67)&gt;0,  IF(AB6="R",SUM($C67)^2*SUM(R67)/SUM(Q67),SUM($C67)^2*SUM(R67)*(1-SUM(R67))/(SUM(Q67)-1)),"")</f>
        <v/>
      </c>
      <c r="R118" s="941"/>
      <c r="S118" s="941"/>
      <c r="T118" s="941" t="str">
        <f t="shared" si="70"/>
        <v/>
      </c>
      <c r="U118" s="941" t="str">
        <f xml:space="preserve"> IF(SUM(U67)&gt;0,  IF(AB6="R",SUM($C67)^2*SUM(V67)/SUM(U67),SUM($C67)^2*SUM(V67)*(1-SUM(V67))/(SUM(U67)-1)),"")</f>
        <v/>
      </c>
      <c r="V118" s="941"/>
      <c r="W118" s="959"/>
      <c r="Y118" s="958"/>
      <c r="Z118" s="941"/>
      <c r="AA118" s="941" t="str">
        <f t="shared" si="49"/>
        <v/>
      </c>
      <c r="AB118" s="941" t="str">
        <f xml:space="preserve"> IF(SUM(AB67)&gt;0,  IF(AM6="R",SUM($C67)^2*SUM(AC67)/SUM(AB67),SUM($C67)^2*SUM(AC67)*(1-SUM(AC67))/(SUM(AB67)-1)),"")</f>
        <v/>
      </c>
      <c r="AC118" s="941"/>
      <c r="AD118" s="941"/>
      <c r="AE118" s="941" t="str">
        <f t="shared" si="71"/>
        <v/>
      </c>
      <c r="AF118" s="941" t="str">
        <f xml:space="preserve"> IF(SUM(AF67)&gt;0,  IF(AM6="R",SUM($C67)^2*SUM(AG67)/SUM(AF67),SUM($C67)^2*SUM(AG67)*(1-SUM(AG67))/(SUM(AF67)-1)),"")</f>
        <v/>
      </c>
      <c r="AG118" s="941"/>
      <c r="AH118" s="959"/>
      <c r="AJ118" s="958"/>
      <c r="AK118" s="941"/>
      <c r="AL118" s="941" t="str">
        <f t="shared" si="50"/>
        <v/>
      </c>
      <c r="AM118" s="941" t="str">
        <f xml:space="preserve"> IF(SUM(AM67)&gt;0,  IF(AX6="R",SUM($C67)^2*SUM(AN67)/SUM(AM67),SUM($C67)^2*SUM(AN67)*(1-SUM(AN67))/(SUM(AM67)-1)),"")</f>
        <v/>
      </c>
      <c r="AN118" s="941"/>
      <c r="AO118" s="941"/>
      <c r="AP118" s="941" t="str">
        <f t="shared" si="72"/>
        <v/>
      </c>
      <c r="AQ118" s="941" t="str">
        <f xml:space="preserve"> IF(SUM(AQ67)&gt;0,  IF(AX6="R",SUM($C67)^2*SUM(AR67)/SUM(AQ67),SUM($C67)^2*SUM(AR67)*(1-SUM(AR67))/(SUM(AQ67)-1)),"")</f>
        <v/>
      </c>
      <c r="AR118" s="941"/>
      <c r="AS118" s="959"/>
      <c r="AU118" s="958"/>
      <c r="AV118" s="941"/>
      <c r="AW118" s="941" t="str">
        <f t="shared" si="51"/>
        <v/>
      </c>
      <c r="AX118" s="941" t="str">
        <f xml:space="preserve"> IF(SUM(AX67)&gt;0,  IF(BI6="R",SUM($C67)^2*SUM(AY67)/SUM(AX67),SUM($C67)^2*SUM(AY67)*(1-SUM(AY67))/(SUM(AX67)-1)),"")</f>
        <v/>
      </c>
      <c r="AY118" s="941"/>
      <c r="AZ118" s="941"/>
      <c r="BA118" s="941" t="str">
        <f t="shared" si="73"/>
        <v/>
      </c>
      <c r="BB118" s="941" t="str">
        <f xml:space="preserve"> IF(SUM(BB67)&gt;0,  IF(BI6="R",SUM($C67)^2*SUM(BC67)/SUM(BB67),SUM($C67)^2*SUM(BC67)*(1-SUM(BC67))/(SUM(BB67)-1)),"")</f>
        <v/>
      </c>
      <c r="BC118" s="941"/>
      <c r="BD118" s="959"/>
      <c r="BF118" s="958"/>
      <c r="BG118" s="941"/>
      <c r="BH118" s="941" t="str">
        <f t="shared" si="52"/>
        <v/>
      </c>
      <c r="BI118" s="941" t="str">
        <f xml:space="preserve"> IF(SUM(BI67)&gt;0,  IF(BT6="R",SUM($C67)^2*SUM(BJ67)/SUM(BI67),SUM($C67)^2*SUM(BJ67)*(1-SUM(BJ67))/(SUM(BI67)-1)),"")</f>
        <v/>
      </c>
      <c r="BJ118" s="941"/>
      <c r="BK118" s="941"/>
      <c r="BL118" s="941" t="str">
        <f t="shared" si="74"/>
        <v/>
      </c>
      <c r="BM118" s="941" t="str">
        <f xml:space="preserve"> IF(SUM(BM67)&gt;0,  IF(BT6="R",SUM($C67)^2*SUM(BN67)/SUM(BM67),SUM($C67)^2*SUM(BN67)*(1-SUM(BN67))/(SUM(BM67)-1)),"")</f>
        <v/>
      </c>
      <c r="BN118" s="941"/>
      <c r="BO118" s="959"/>
      <c r="BQ118" s="958"/>
      <c r="BR118" s="941"/>
      <c r="BS118" s="941" t="str">
        <f t="shared" si="53"/>
        <v/>
      </c>
      <c r="BT118" s="941" t="str">
        <f xml:space="preserve"> IF(SUM(BT67)&gt;0,  IF(CE6="R",SUM($C67)^2*SUM(BU67)/SUM(BT67),SUM($C67)^2*SUM(BU67)*(1-SUM(BU67))/(SUM(BT67)-1)),"")</f>
        <v/>
      </c>
      <c r="BU118" s="941"/>
      <c r="BV118" s="941"/>
      <c r="BW118" s="941" t="str">
        <f t="shared" si="75"/>
        <v/>
      </c>
      <c r="BX118" s="941" t="str">
        <f xml:space="preserve"> IF(SUM(BX67)&gt;0,  IF(CE6="R",SUM($C67)^2*SUM(BY67)/SUM(BX67),SUM($C67)^2*SUM(BY67)*(1-SUM(BY67))/(SUM(BX67)-1)),"")</f>
        <v/>
      </c>
      <c r="BY118" s="941"/>
      <c r="BZ118" s="959"/>
      <c r="CB118" s="958"/>
      <c r="CC118" s="941"/>
      <c r="CD118" s="941" t="str">
        <f t="shared" si="54"/>
        <v/>
      </c>
      <c r="CE118" s="941" t="str">
        <f xml:space="preserve"> IF(SUM(CE67)&gt;0,  IF(CP6="R",SUM($C67)^2*SUM(CF67)/SUM(CE67),SUM($C67)^2*SUM(CF67)*(1-SUM(CF67))/(SUM(CE67)-1)),"")</f>
        <v/>
      </c>
      <c r="CF118" s="941"/>
      <c r="CG118" s="941"/>
      <c r="CH118" s="941" t="str">
        <f t="shared" si="76"/>
        <v/>
      </c>
      <c r="CI118" s="941" t="str">
        <f xml:space="preserve"> IF(SUM(CI67)&gt;0,  IF(CP6="R",SUM($C67)^2*SUM(CJ67)/SUM(CI67),SUM($C67)^2*SUM(CJ67)*(1-SUM(CJ67))/(SUM(CI67)-1)),"")</f>
        <v/>
      </c>
      <c r="CJ118" s="941"/>
      <c r="CK118" s="959"/>
      <c r="CM118" s="958"/>
      <c r="CN118" s="941"/>
      <c r="CO118" s="941" t="str">
        <f t="shared" si="55"/>
        <v/>
      </c>
      <c r="CP118" s="941" t="str">
        <f xml:space="preserve"> IF(SUM(CP67)&gt;0,  IF(DA6="R",SUM($C67)^2*SUM(CQ67)/SUM(CP67),SUM($C67)^2*SUM(CQ67)*(1-SUM(CQ67))/(SUM(CP67)-1)),"")</f>
        <v/>
      </c>
      <c r="CQ118" s="941"/>
      <c r="CR118" s="941"/>
      <c r="CS118" s="941" t="str">
        <f t="shared" si="77"/>
        <v/>
      </c>
      <c r="CT118" s="941" t="str">
        <f xml:space="preserve"> IF(SUM(CT67)&gt;0,  IF(DA6="R",SUM($C67)^2*SUM(CU67)/SUM(CT67),SUM($C67)^2*SUM(CU67)*(1-SUM(CU67))/(SUM(CT67)-1)),"")</f>
        <v/>
      </c>
      <c r="CU118" s="941"/>
      <c r="CV118" s="959"/>
      <c r="CW118" t="str">
        <f t="shared" si="78"/>
        <v/>
      </c>
      <c r="CX118" s="958"/>
      <c r="CY118" s="941"/>
      <c r="CZ118" s="941" t="str">
        <f t="shared" si="56"/>
        <v/>
      </c>
      <c r="DA118" s="941" t="str">
        <f xml:space="preserve"> IF(SUM(DA67)&gt;0,  IF(DL6="R",SUM($C67)^2*SUM(DB67)/SUM(DA67),SUM($C67)^2*SUM(DB67)*(1-SUM(DB67))/(SUM(DA67)-1)),"")</f>
        <v/>
      </c>
      <c r="DB118" s="941"/>
      <c r="DC118" s="941"/>
      <c r="DD118" s="941" t="str">
        <f t="shared" si="79"/>
        <v/>
      </c>
      <c r="DE118" s="941" t="str">
        <f xml:space="preserve"> IF(SUM(DE67)&gt;0,  IF(DL6="R",SUM($C67)^2*SUM(DF67)/SUM(DE67),SUM($C67)^2*SUM(DF67)*(1-SUM(DF67))/(SUM(DE67)-1)),"")</f>
        <v/>
      </c>
      <c r="DF118" s="941"/>
      <c r="DG118" s="959"/>
      <c r="DI118" s="958"/>
      <c r="DJ118" s="941"/>
      <c r="DK118" s="941" t="str">
        <f t="shared" si="57"/>
        <v/>
      </c>
      <c r="DL118" s="941" t="str">
        <f xml:space="preserve"> IF(SUM(DL67)&gt;0,  IF(DW6="R",SUM($C67)^2*SUM(DM67)/SUM(DL67),SUM($C67)^2*SUM(DM67)*(1-SUM(DM67))/(SUM(DL67)-1)),"")</f>
        <v/>
      </c>
      <c r="DM118" s="941"/>
      <c r="DN118" s="941"/>
      <c r="DO118" s="941" t="str">
        <f t="shared" si="80"/>
        <v/>
      </c>
      <c r="DP118" s="941" t="str">
        <f xml:space="preserve"> IF(SUM(DP67)&gt;0,  IF(DW6="R",SUM($C67)^2*SUM(DQ67)/SUM(DP67),SUM($C67)^2*SUM(DQ67)*(1-SUM(DQ67))/(SUM(DP67)-1)),"")</f>
        <v/>
      </c>
      <c r="DQ118" s="941"/>
      <c r="DR118" s="959"/>
      <c r="DT118" s="958"/>
      <c r="DU118" s="941"/>
      <c r="DV118" s="941" t="str">
        <f t="shared" si="58"/>
        <v/>
      </c>
      <c r="DW118" s="941" t="str">
        <f xml:space="preserve"> IF(SUM(DW67)&gt;0,  IF(EH6="R",SUM($C67)^2*SUM(DX67)/SUM(DW67),SUM($C67)^2*SUM(DX67)*(1-SUM(DX67))/(SUM(DW67)-1)),"")</f>
        <v/>
      </c>
      <c r="DX118" s="941"/>
      <c r="DY118" s="941"/>
      <c r="DZ118" s="941" t="str">
        <f t="shared" si="81"/>
        <v/>
      </c>
      <c r="EA118" s="941" t="str">
        <f xml:space="preserve"> IF(SUM(EA67)&gt;0,  IF(EH6="R",SUM($C67)^2*SUM(EB67)/SUM(EA67),SUM($C67)^2*SUM(EB67)*(1-SUM(EB67))/(SUM(EA67)-1)),"")</f>
        <v/>
      </c>
      <c r="EB118" s="941"/>
      <c r="EC118" s="959"/>
      <c r="EE118" s="958"/>
      <c r="EF118" s="941"/>
      <c r="EG118" s="941" t="str">
        <f t="shared" si="59"/>
        <v/>
      </c>
      <c r="EH118" s="941" t="str">
        <f xml:space="preserve"> IF(SUM(EH67)&gt;0,  IF(ES6="R",SUM($C67)^2*SUM(EI67)/SUM(EH67),SUM($C67)^2*SUM(EI67)*(1-SUM(EI67))/(SUM(EH67)-1)),"")</f>
        <v/>
      </c>
      <c r="EI118" s="941"/>
      <c r="EJ118" s="941"/>
      <c r="EK118" s="941" t="str">
        <f t="shared" si="82"/>
        <v/>
      </c>
      <c r="EL118" s="941" t="str">
        <f xml:space="preserve"> IF(SUM(EL67)&gt;0,  IF(ES6="R",SUM($C67)^2*SUM(EM67)/SUM(EL67),SUM($C67)^2*SUM(EM67)*(1-SUM(EM67))/(SUM(EL67)-1)),"")</f>
        <v/>
      </c>
      <c r="EM118" s="941"/>
      <c r="EN118" s="959"/>
      <c r="EP118" s="958"/>
      <c r="EQ118" s="941"/>
      <c r="ER118" s="941" t="str">
        <f t="shared" si="60"/>
        <v/>
      </c>
      <c r="ES118" s="941" t="str">
        <f xml:space="preserve"> IF(SUM(ES67)&gt;0,  IF(FD6="R",SUM($C67)^2*SUM(ET67)/SUM(ES67),SUM($C67)^2*SUM(ET67)*(1-SUM(ET67))/(SUM(ES67)-1)),"")</f>
        <v/>
      </c>
      <c r="ET118" s="941"/>
      <c r="EU118" s="941"/>
      <c r="EV118" s="941" t="str">
        <f t="shared" si="83"/>
        <v/>
      </c>
      <c r="EW118" s="941" t="str">
        <f xml:space="preserve"> IF(SUM(EW67)&gt;0,  IF(FD6="R",SUM($C67)^2*SUM(EX67)/SUM(EW67),SUM($C67)^2*SUM(EX67)*(1-SUM(EX67))/(SUM(EW67)-1)),"")</f>
        <v/>
      </c>
      <c r="EX118" s="941"/>
      <c r="EY118" s="959"/>
      <c r="FA118" s="958"/>
      <c r="FB118" s="941"/>
      <c r="FC118" s="941" t="str">
        <f t="shared" si="61"/>
        <v/>
      </c>
      <c r="FD118" s="941" t="str">
        <f xml:space="preserve"> IF(SUM(FD67)&gt;0,  IF(FO6="R",SUM($C67)^2*SUM(FE67)/SUM(FD67),SUM($C67)^2*SUM(FE67)*(1-SUM(FE67))/(SUM(FD67)-1)),"")</f>
        <v/>
      </c>
      <c r="FE118" s="941"/>
      <c r="FF118" s="941"/>
      <c r="FG118" s="941" t="str">
        <f t="shared" si="84"/>
        <v/>
      </c>
      <c r="FH118" s="941" t="str">
        <f xml:space="preserve"> IF(SUM(FH67)&gt;0,  IF(FO6="R",SUM($C67)^2*SUM(FI67)/SUM(FH67),SUM($C67)^2*SUM(FI67)*(1-SUM(FI67))/(SUM(FH67)-1)),"")</f>
        <v/>
      </c>
      <c r="FI118" s="941"/>
      <c r="FJ118" s="959"/>
      <c r="FL118" s="958"/>
      <c r="FM118" s="941"/>
      <c r="FN118" s="941" t="str">
        <f t="shared" si="62"/>
        <v/>
      </c>
      <c r="FO118" s="941" t="str">
        <f xml:space="preserve"> IF(SUM(FO67)&gt;0,  IF(FZ6="R",SUM($C67)^2*SUM(FP67)/SUM(FO67),SUM($C67)^2*SUM(FP67)*(1-SUM(FP67))/(SUM(FO67)-1)),"")</f>
        <v/>
      </c>
      <c r="FP118" s="941"/>
      <c r="FQ118" s="941"/>
      <c r="FR118" s="941" t="str">
        <f t="shared" si="85"/>
        <v/>
      </c>
      <c r="FS118" s="941" t="str">
        <f xml:space="preserve"> IF(SUM(FS67)&gt;0,  IF(FZ6="R",SUM($C67)^2*SUM(FT67)/SUM(FS67),SUM($C67)^2*SUM(FT67)*(1-SUM(FT67))/(SUM(FS67)-1)),"")</f>
        <v/>
      </c>
      <c r="FT118" s="941"/>
      <c r="FU118" s="959"/>
      <c r="FW118" s="958"/>
      <c r="FX118" s="941"/>
      <c r="FY118" s="941" t="str">
        <f t="shared" si="63"/>
        <v/>
      </c>
      <c r="FZ118" s="941" t="str">
        <f xml:space="preserve"> IF(SUM(FZ67)&gt;0,  IF(GK6="R",SUM($C67)^2*SUM(GA67)/SUM(FZ67),SUM($C67)^2*SUM(GA67)*(1-SUM(GA67))/(SUM(FZ67)-1)),"")</f>
        <v/>
      </c>
      <c r="GA118" s="941"/>
      <c r="GB118" s="941"/>
      <c r="GC118" s="941" t="str">
        <f t="shared" si="86"/>
        <v/>
      </c>
      <c r="GD118" s="941" t="str">
        <f xml:space="preserve"> IF(SUM(GD67)&gt;0,  IF(GK6="R",SUM($C67)^2*SUM(GE67)/SUM(GD67),SUM($C67)^2*SUM(GE67)*(1-SUM(GE67))/(SUM(GD67)-1)),"")</f>
        <v/>
      </c>
      <c r="GE118" s="941"/>
      <c r="GF118" s="959"/>
      <c r="GH118" s="958"/>
      <c r="GI118" s="941"/>
      <c r="GJ118" s="941" t="str">
        <f t="shared" si="46"/>
        <v/>
      </c>
      <c r="GK118" s="941" t="str">
        <f xml:space="preserve"> IF(SUM(GK67)&gt;0,  IF(GV6="R",SUM($C67)^2*SUM(GL67)/SUM(GK67),SUM($C67)^2*SUM(GL67)*(1-SUM(GL67))/(SUM(GK67)-1)),"")</f>
        <v/>
      </c>
      <c r="GL118" s="941"/>
      <c r="GM118" s="941"/>
      <c r="GN118" s="941" t="str">
        <f t="shared" si="87"/>
        <v/>
      </c>
      <c r="GO118" s="941" t="str">
        <f xml:space="preserve"> IF(SUM(GO67)&gt;0,  IF(GV6="R",SUM($C67)^2*SUM(GP67)/SUM(GO67),SUM($C67)^2*SUM(GP67)*(1-SUM(GP67))/(SUM(GO67)-1)),"")</f>
        <v/>
      </c>
      <c r="GP118" s="941"/>
      <c r="GQ118" s="959"/>
      <c r="GS118" s="958"/>
      <c r="GT118" s="941"/>
      <c r="GU118" s="941" t="str">
        <f t="shared" si="64"/>
        <v/>
      </c>
      <c r="GV118" s="941" t="str">
        <f xml:space="preserve"> IF(SUM(GV67)&gt;0,  IF(HG6="R",SUM($C67)^2*SUM(GW67)/SUM(GV67),SUM($C67)^2*SUM(GW67)*(1-SUM(GW67))/(SUM(GV67)-1)),"")</f>
        <v/>
      </c>
      <c r="GW118" s="941"/>
      <c r="GX118" s="941"/>
      <c r="GY118" s="941" t="str">
        <f t="shared" si="88"/>
        <v/>
      </c>
      <c r="GZ118" s="941" t="str">
        <f xml:space="preserve"> IF(SUM(GZ67)&gt;0,  IF(HG6="R",SUM($C67)^2*SUM(HA67)/SUM(GZ67),SUM($C67)^2*SUM(HA67)*(1-SUM(HA67))/(SUM(GZ67)-1)),"")</f>
        <v/>
      </c>
      <c r="HA118" s="941"/>
      <c r="HB118" s="959"/>
      <c r="HD118" s="958"/>
      <c r="HE118" s="941"/>
      <c r="HF118" s="941" t="str">
        <f t="shared" si="65"/>
        <v/>
      </c>
      <c r="HG118" s="941" t="str">
        <f xml:space="preserve"> IF(SUM(HG67)&gt;0,  IF(HR6="R",SUM($C67)^2*SUM(HH67)/SUM(HG67),SUM($C67)^2*SUM(HH67)*(1-SUM(HH67))/(SUM(HG67)-1)),"")</f>
        <v/>
      </c>
      <c r="HH118" s="941"/>
      <c r="HI118" s="941"/>
      <c r="HJ118" s="941" t="str">
        <f t="shared" si="89"/>
        <v/>
      </c>
      <c r="HK118" s="941" t="str">
        <f xml:space="preserve"> IF(SUM(HK67)&gt;0,  IF(HR6="R",SUM($C67)^2*SUM(HL67)/SUM(HK67),SUM($C67)^2*SUM(HL67)*(1-SUM(HL67))/(SUM(HK67)-1)),"")</f>
        <v/>
      </c>
      <c r="HL118" s="941"/>
      <c r="HM118" s="959"/>
      <c r="HO118" s="958"/>
      <c r="HP118" s="941"/>
      <c r="HQ118" s="941" t="str">
        <f t="shared" si="66"/>
        <v/>
      </c>
      <c r="HR118" s="941" t="str">
        <f xml:space="preserve"> IF(SUM(HR67)&gt;0,  IF(IC6="R",SUM($C67)^2*SUM(HS67)/SUM(HR67),SUM($C67)^2*SUM(HS67)*(1-SUM(HS67))/(SUM(HR67)-1)),"")</f>
        <v/>
      </c>
      <c r="HS118" s="941"/>
      <c r="HT118" s="941"/>
      <c r="HU118" s="941" t="str">
        <f t="shared" si="90"/>
        <v/>
      </c>
      <c r="HV118" s="941" t="str">
        <f xml:space="preserve"> IF(SUM(HV67)&gt;0,  IF(IC6="R",SUM($C67)^2*SUM(HW67)/SUM(HV67),SUM($C67)^2*SUM(HW67)*(1-SUM(HW67))/(SUM(HV67)-1)),"")</f>
        <v/>
      </c>
      <c r="HW118" s="941"/>
      <c r="HX118" s="959"/>
      <c r="HZ118" s="958"/>
      <c r="IA118" s="941"/>
      <c r="IB118" s="941" t="str">
        <f t="shared" si="67"/>
        <v/>
      </c>
      <c r="IC118" s="941" t="str">
        <f xml:space="preserve"> IF(SUM(IC67)&gt;0,  IF(IN6="R",SUM($C67)^2*SUM(ID67)/SUM(IC67),SUM($C67)^2*SUM(ID67)*(1-SUM(ID67))/(SUM(IC67)-1)),"")</f>
        <v/>
      </c>
      <c r="ID118" s="941"/>
      <c r="IE118" s="941"/>
      <c r="IF118" s="941" t="str">
        <f t="shared" si="91"/>
        <v/>
      </c>
      <c r="IG118" s="941" t="str">
        <f xml:space="preserve"> IF(SUM(IG67)&gt;0,  IF(IN6="R",SUM($C67)^2*SUM(IH67)/SUM(IG67),SUM($C67)^2*SUM(IH67)*(1-SUM(IH67))/(SUM(IG67)-1)),"")</f>
        <v/>
      </c>
      <c r="IH118" s="941"/>
      <c r="II118" s="959"/>
    </row>
    <row r="119" spans="3:243" x14ac:dyDescent="0.2">
      <c r="C119" s="958"/>
      <c r="D119" s="941"/>
      <c r="E119" s="941">
        <f xml:space="preserve"> IF(SUM(E71:E118)&lt;=0,"",SUM(E71:E118))</f>
        <v>55</v>
      </c>
      <c r="F119" s="941">
        <f xml:space="preserve"> IF(SUM(F71:F118)&lt;=0,"",SUM(F71:F118))</f>
        <v>52.871217192899465</v>
      </c>
      <c r="G119" s="941"/>
      <c r="H119" s="941"/>
      <c r="I119" s="941" t="str">
        <f xml:space="preserve"> IF(SUM(I71:I118)&lt;=0,"",SUM(I71:I118))</f>
        <v/>
      </c>
      <c r="J119" s="941" t="str">
        <f xml:space="preserve"> IF(SUM(J71:J118)&lt;=0,"",SUM(J71:J118))</f>
        <v/>
      </c>
      <c r="K119" s="941"/>
      <c r="L119" s="959"/>
      <c r="M119" t="str">
        <f xml:space="preserve"> IF(SUM(M71:M118)&lt;=0,"",SUM(M71:M118))</f>
        <v/>
      </c>
      <c r="N119" s="958"/>
      <c r="O119" s="941"/>
      <c r="P119" s="941">
        <f xml:space="preserve"> IF(SUM(P71:P118)&lt;=0,"",SUM(P71:P118))</f>
        <v>113</v>
      </c>
      <c r="Q119" s="941">
        <f xml:space="preserve"> IF(SUM(Q71:Q118)&lt;=0,"",SUM(Q71:Q118))</f>
        <v>102.85039092063731</v>
      </c>
      <c r="R119" s="941"/>
      <c r="S119" s="941"/>
      <c r="T119" s="941" t="str">
        <f xml:space="preserve"> IF(SUM(T71:T118)&lt;=0,"",SUM(T71:T118))</f>
        <v/>
      </c>
      <c r="U119" s="941" t="str">
        <f xml:space="preserve"> IF(SUM(U71:U118)&lt;=0,"",SUM(U71:U118))</f>
        <v/>
      </c>
      <c r="V119" s="941"/>
      <c r="W119" s="959"/>
      <c r="Y119" s="958"/>
      <c r="Z119" s="941"/>
      <c r="AA119" s="941">
        <f xml:space="preserve"> IF(SUM(AA71:AA118)&lt;=0,"",SUM(AA71:AA118))</f>
        <v>14</v>
      </c>
      <c r="AB119" s="941">
        <f xml:space="preserve"> IF(SUM(AB71:AB118)&lt;=0,"",SUM(AB71:AB118))</f>
        <v>13.838574923163771</v>
      </c>
      <c r="AC119" s="941"/>
      <c r="AD119" s="941"/>
      <c r="AE119" s="941" t="str">
        <f xml:space="preserve"> IF(SUM(AE71:AE118)&lt;=0,"",SUM(AE71:AE118))</f>
        <v/>
      </c>
      <c r="AF119" s="941" t="str">
        <f xml:space="preserve"> IF(SUM(AF71:AF118)&lt;=0,"",SUM(AF71:AF118))</f>
        <v/>
      </c>
      <c r="AG119" s="941"/>
      <c r="AH119" s="959"/>
      <c r="AJ119" s="958"/>
      <c r="AK119" s="941"/>
      <c r="AL119" s="941">
        <f xml:space="preserve"> IF(SUM(AL71:AL118)&lt;=0,"",SUM(AL71:AL118))</f>
        <v>113</v>
      </c>
      <c r="AM119" s="941">
        <f xml:space="preserve"> IF(SUM(AM71:AM118)&lt;=0,"",SUM(AM71:AM118))</f>
        <v>102.85039092063731</v>
      </c>
      <c r="AN119" s="941"/>
      <c r="AO119" s="941"/>
      <c r="AP119" s="941" t="str">
        <f xml:space="preserve"> IF(SUM(AP71:AP118)&lt;=0,"",SUM(AP71:AP118))</f>
        <v/>
      </c>
      <c r="AQ119" s="941" t="str">
        <f xml:space="preserve"> IF(SUM(AQ71:AQ118)&lt;=0,"",SUM(AQ71:AQ118))</f>
        <v/>
      </c>
      <c r="AR119" s="941"/>
      <c r="AS119" s="959"/>
      <c r="AU119" s="958"/>
      <c r="AV119" s="941"/>
      <c r="AW119" s="941">
        <f xml:space="preserve"> IF(SUM(AW71:AW118)&lt;=0,"",SUM(AW71:AW118))</f>
        <v>14</v>
      </c>
      <c r="AX119" s="941">
        <f xml:space="preserve"> IF(SUM(AX71:AX118)&lt;=0,"",SUM(AX71:AX118))</f>
        <v>13.818352882142632</v>
      </c>
      <c r="AY119" s="941"/>
      <c r="AZ119" s="941"/>
      <c r="BA119" s="941" t="str">
        <f xml:space="preserve"> IF(SUM(BA71:BA118)&lt;=0,"",SUM(BA71:BA118))</f>
        <v/>
      </c>
      <c r="BB119" s="941" t="str">
        <f xml:space="preserve"> IF(SUM(BB71:BB118)&lt;=0,"",SUM(BB71:BB118))</f>
        <v/>
      </c>
      <c r="BC119" s="941"/>
      <c r="BD119" s="959"/>
      <c r="BF119" s="958"/>
      <c r="BG119" s="941"/>
      <c r="BH119" s="941">
        <f xml:space="preserve"> IF(SUM(BH71:BH118)&lt;=0,"",SUM(BH71:BH118))</f>
        <v>35</v>
      </c>
      <c r="BI119" s="941">
        <f xml:space="preserve"> IF(SUM(BI71:BI118)&lt;=0,"",SUM(BI71:BI118))</f>
        <v>33.645614035087718</v>
      </c>
      <c r="BJ119" s="941"/>
      <c r="BK119" s="941"/>
      <c r="BL119" s="941" t="str">
        <f xml:space="preserve"> IF(SUM(BL71:BL118)&lt;=0,"",SUM(BL71:BL118))</f>
        <v/>
      </c>
      <c r="BM119" s="941" t="str">
        <f xml:space="preserve"> IF(SUM(BM71:BM118)&lt;=0,"",SUM(BM71:BM118))</f>
        <v/>
      </c>
      <c r="BN119" s="941"/>
      <c r="BO119" s="959"/>
      <c r="BQ119" s="958"/>
      <c r="BR119" s="941"/>
      <c r="BS119" s="941">
        <f xml:space="preserve"> IF(SUM(BS71:BS118)&lt;=0,"",SUM(BS71:BS118))</f>
        <v>6</v>
      </c>
      <c r="BT119" s="941">
        <f xml:space="preserve"> IF(SUM(BT71:BT118)&lt;=0,"",SUM(BT71:BT118))</f>
        <v>5.9730958205272948</v>
      </c>
      <c r="BU119" s="941"/>
      <c r="BV119" s="941"/>
      <c r="BW119" s="941" t="str">
        <f xml:space="preserve"> IF(SUM(BW71:BW118)&lt;=0,"",SUM(BW71:BW118))</f>
        <v/>
      </c>
      <c r="BX119" s="941" t="str">
        <f xml:space="preserve"> IF(SUM(BX71:BX118)&lt;=0,"",SUM(BX71:BX118))</f>
        <v/>
      </c>
      <c r="BY119" s="941"/>
      <c r="BZ119" s="959"/>
      <c r="CB119" s="958"/>
      <c r="CC119" s="941"/>
      <c r="CD119" s="941">
        <f xml:space="preserve"> IF(SUM(CD71:CD118)&lt;=0,"",SUM(CD71:CD118))</f>
        <v>66</v>
      </c>
      <c r="CE119" s="941">
        <f xml:space="preserve"> IF(SUM(CE71:CE118)&lt;=0,"",SUM(CE71:CE118))</f>
        <v>59.880764411027563</v>
      </c>
      <c r="CF119" s="941"/>
      <c r="CG119" s="941"/>
      <c r="CH119" s="941" t="str">
        <f xml:space="preserve"> IF(SUM(CH71:CH118)&lt;=0,"",SUM(CH71:CH118))</f>
        <v/>
      </c>
      <c r="CI119" s="941" t="str">
        <f xml:space="preserve"> IF(SUM(CI71:CI118)&lt;=0,"",SUM(CI71:CI118))</f>
        <v/>
      </c>
      <c r="CJ119" s="941"/>
      <c r="CK119" s="959"/>
      <c r="CM119" s="958"/>
      <c r="CN119" s="941"/>
      <c r="CO119" s="941">
        <f xml:space="preserve"> IF(SUM(CO71:CO118)&lt;=0,"",SUM(CO71:CO118))</f>
        <v>185.99999999999997</v>
      </c>
      <c r="CP119" s="941">
        <f xml:space="preserve"> IF(SUM(CP71:CP118)&lt;=0,"",SUM(CP71:CP118))</f>
        <v>161.4456892832487</v>
      </c>
      <c r="CQ119" s="941"/>
      <c r="CR119" s="941"/>
      <c r="CS119" s="941" t="str">
        <f xml:space="preserve"> IF(SUM(CS71:CS118)&lt;=0,"",SUM(CS71:CS118))</f>
        <v/>
      </c>
      <c r="CT119" s="941" t="str">
        <f xml:space="preserve"> IF(SUM(CT71:CT118)&lt;=0,"",SUM(CT71:CT118))</f>
        <v/>
      </c>
      <c r="CU119" s="941"/>
      <c r="CV119" s="959"/>
      <c r="CW119" t="str">
        <f xml:space="preserve"> IF(SUM(CW71:CW118)&lt;=0,"",SUM(CW71:CW118))</f>
        <v/>
      </c>
      <c r="CX119" s="958"/>
      <c r="CY119" s="941"/>
      <c r="CZ119" s="941">
        <f xml:space="preserve"> IF(SUM(CZ71:CZ118)&lt;=0,"",SUM(CZ71:CZ118))</f>
        <v>413</v>
      </c>
      <c r="DA119" s="941">
        <f xml:space="preserve"> IF(SUM(DA71:DA118)&lt;=0,"",SUM(DA71:DA118))</f>
        <v>296.69297650553074</v>
      </c>
      <c r="DB119" s="941"/>
      <c r="DC119" s="941"/>
      <c r="DD119" s="941" t="str">
        <f xml:space="preserve"> IF(SUM(DD71:DD118)&lt;=0,"",SUM(DD71:DD118))</f>
        <v/>
      </c>
      <c r="DE119" s="941" t="str">
        <f xml:space="preserve"> IF(SUM(DE71:DE118)&lt;=0,"",SUM(DE71:DE118))</f>
        <v/>
      </c>
      <c r="DF119" s="941"/>
      <c r="DG119" s="959"/>
      <c r="DI119" s="958"/>
      <c r="DJ119" s="941"/>
      <c r="DK119" s="941">
        <f xml:space="preserve"> IF(SUM(DK71:DK118)&lt;=0,"",SUM(DK71:DK118))</f>
        <v>13</v>
      </c>
      <c r="DL119" s="941">
        <f xml:space="preserve"> IF(SUM(DL71:DL118)&lt;=0,"",SUM(DL71:DL118))</f>
        <v>12.652578145872296</v>
      </c>
      <c r="DM119" s="941"/>
      <c r="DN119" s="941"/>
      <c r="DO119" s="941" t="str">
        <f xml:space="preserve"> IF(SUM(DO71:DO118)&lt;=0,"",SUM(DO71:DO118))</f>
        <v/>
      </c>
      <c r="DP119" s="941" t="str">
        <f xml:space="preserve"> IF(SUM(DP71:DP118)&lt;=0,"",SUM(DP71:DP118))</f>
        <v/>
      </c>
      <c r="DQ119" s="941"/>
      <c r="DR119" s="959"/>
      <c r="DT119" s="958"/>
      <c r="DU119" s="941"/>
      <c r="DV119" s="941">
        <f xml:space="preserve"> IF(SUM(DV71:DV118)&lt;=0,"",SUM(DV71:DV118))</f>
        <v>38</v>
      </c>
      <c r="DW119" s="941">
        <f xml:space="preserve"> IF(SUM(DW71:DW118)&lt;=0,"",SUM(DW71:DW118))</f>
        <v>35.241710114702812</v>
      </c>
      <c r="DX119" s="941"/>
      <c r="DY119" s="941"/>
      <c r="DZ119" s="941" t="str">
        <f xml:space="preserve"> IF(SUM(DZ71:DZ118)&lt;=0,"",SUM(DZ71:DZ118))</f>
        <v/>
      </c>
      <c r="EA119" s="941" t="str">
        <f xml:space="preserve"> IF(SUM(EA71:EA118)&lt;=0,"",SUM(EA71:EA118))</f>
        <v/>
      </c>
      <c r="EB119" s="941"/>
      <c r="EC119" s="959"/>
      <c r="EE119" s="958"/>
      <c r="EF119" s="941"/>
      <c r="EG119" s="941">
        <f xml:space="preserve"> IF(SUM(EG71:EG118)&lt;=0,"",SUM(EG71:EG118))</f>
        <v>35</v>
      </c>
      <c r="EH119" s="941">
        <f xml:space="preserve"> IF(SUM(EH71:EH118)&lt;=0,"",SUM(EH71:EH118))</f>
        <v>31.841576145390096</v>
      </c>
      <c r="EI119" s="941"/>
      <c r="EJ119" s="941"/>
      <c r="EK119" s="941" t="str">
        <f xml:space="preserve"> IF(SUM(EK71:EK118)&lt;=0,"",SUM(EK71:EK118))</f>
        <v/>
      </c>
      <c r="EL119" s="941" t="str">
        <f xml:space="preserve"> IF(SUM(EL71:EL118)&lt;=0,"",SUM(EL71:EL118))</f>
        <v/>
      </c>
      <c r="EM119" s="941"/>
      <c r="EN119" s="959"/>
      <c r="EP119" s="958"/>
      <c r="EQ119" s="941"/>
      <c r="ER119" s="941">
        <f xml:space="preserve"> IF(SUM(ER71:ER118)&lt;=0,"",SUM(ER71:ER118))</f>
        <v>122</v>
      </c>
      <c r="ES119" s="941">
        <f xml:space="preserve"> IF(SUM(ES71:ES118)&lt;=0,"",SUM(ES71:ES118))</f>
        <v>92.90875110291168</v>
      </c>
      <c r="ET119" s="941"/>
      <c r="EU119" s="941"/>
      <c r="EV119" s="941" t="str">
        <f xml:space="preserve"> IF(SUM(EV71:EV118)&lt;=0,"",SUM(EV71:EV118))</f>
        <v/>
      </c>
      <c r="EW119" s="941" t="str">
        <f xml:space="preserve"> IF(SUM(EW71:EW118)&lt;=0,"",SUM(EW71:EW118))</f>
        <v/>
      </c>
      <c r="EX119" s="941"/>
      <c r="EY119" s="959"/>
      <c r="FA119" s="958"/>
      <c r="FB119" s="941"/>
      <c r="FC119" s="941">
        <f xml:space="preserve"> IF(SUM(FC71:FC118)&lt;=0,"",SUM(FC71:FC118))</f>
        <v>52</v>
      </c>
      <c r="FD119" s="941">
        <f xml:space="preserve"> IF(SUM(FD71:FD118)&lt;=0,"",SUM(FD71:FD118))</f>
        <v>49.202766095114846</v>
      </c>
      <c r="FE119" s="941"/>
      <c r="FF119" s="941"/>
      <c r="FG119" s="941" t="str">
        <f xml:space="preserve"> IF(SUM(FG71:FG118)&lt;=0,"",SUM(FG71:FG118))</f>
        <v/>
      </c>
      <c r="FH119" s="941" t="str">
        <f xml:space="preserve"> IF(SUM(FH71:FH118)&lt;=0,"",SUM(FH71:FH118))</f>
        <v/>
      </c>
      <c r="FI119" s="941"/>
      <c r="FJ119" s="959"/>
      <c r="FL119" s="958"/>
      <c r="FM119" s="941"/>
      <c r="FN119" s="941">
        <f xml:space="preserve"> IF(SUM(FN71:FN118)&lt;=0,"",SUM(FN71:FN118))</f>
        <v>57</v>
      </c>
      <c r="FO119" s="941">
        <f xml:space="preserve"> IF(SUM(FO71:FO118)&lt;=0,"",SUM(FO71:FO118))</f>
        <v>54.227354349561054</v>
      </c>
      <c r="FP119" s="941"/>
      <c r="FQ119" s="941"/>
      <c r="FR119" s="941" t="str">
        <f xml:space="preserve"> IF(SUM(FR71:FR118)&lt;=0,"",SUM(FR71:FR118))</f>
        <v/>
      </c>
      <c r="FS119" s="941" t="str">
        <f xml:space="preserve"> IF(SUM(FS71:FS118)&lt;=0,"",SUM(FS71:FS118))</f>
        <v/>
      </c>
      <c r="FT119" s="941"/>
      <c r="FU119" s="959"/>
      <c r="FW119" s="958"/>
      <c r="FX119" s="941"/>
      <c r="FY119" s="941">
        <f xml:space="preserve"> IF(SUM(FY71:FY118)&lt;=0,"",SUM(FY71:FY118))</f>
        <v>27</v>
      </c>
      <c r="FZ119" s="941">
        <f xml:space="preserve"> IF(SUM(FZ71:FZ118)&lt;=0,"",SUM(FZ71:FZ118))</f>
        <v>25.176867388230391</v>
      </c>
      <c r="GA119" s="941"/>
      <c r="GB119" s="941"/>
      <c r="GC119" s="941" t="str">
        <f xml:space="preserve"> IF(SUM(GC71:GC118)&lt;=0,"",SUM(GC71:GC118))</f>
        <v/>
      </c>
      <c r="GD119" s="941" t="str">
        <f xml:space="preserve"> IF(SUM(GD71:GD118)&lt;=0,"",SUM(GD71:GD118))</f>
        <v/>
      </c>
      <c r="GE119" s="941"/>
      <c r="GF119" s="959"/>
      <c r="GH119" s="958"/>
      <c r="GI119" s="941"/>
      <c r="GJ119" s="941">
        <f xml:space="preserve"> IF(SUM(GJ71:GJ118)&lt;=0,"",SUM(GJ71:GJ118))</f>
        <v>68.901787215217865</v>
      </c>
      <c r="GK119" s="941">
        <f xml:space="preserve"> IF(SUM(GK71:GK118)&lt;=0,"",SUM(GK71:GK118))</f>
        <v>153.33039055815667</v>
      </c>
      <c r="GL119" s="941"/>
      <c r="GM119" s="941"/>
      <c r="GN119" s="941" t="str">
        <f xml:space="preserve"> IF(SUM(GN71:GN118)&lt;=0,"",SUM(GN71:GN118))</f>
        <v/>
      </c>
      <c r="GO119" s="941" t="str">
        <f xml:space="preserve"> IF(SUM(GO71:GO118)&lt;=0,"",SUM(GO71:GO118))</f>
        <v/>
      </c>
      <c r="GP119" s="941"/>
      <c r="GQ119" s="959"/>
      <c r="GS119" s="958"/>
      <c r="GT119" s="941"/>
      <c r="GU119" s="941">
        <f xml:space="preserve"> IF(SUM(GU71:GU118)&lt;=0,"",SUM(GU71:GU118))</f>
        <v>38</v>
      </c>
      <c r="GV119" s="941">
        <f xml:space="preserve"> IF(SUM(GV71:GV118)&lt;=0,"",SUM(GV71:GV118))</f>
        <v>34.447130578706265</v>
      </c>
      <c r="GW119" s="941"/>
      <c r="GX119" s="941"/>
      <c r="GY119" s="941" t="str">
        <f xml:space="preserve"> IF(SUM(GY71:GY118)&lt;=0,"",SUM(GY71:GY118))</f>
        <v/>
      </c>
      <c r="GZ119" s="941" t="str">
        <f xml:space="preserve"> IF(SUM(GZ71:GZ118)&lt;=0,"",SUM(GZ71:GZ118))</f>
        <v/>
      </c>
      <c r="HA119" s="941"/>
      <c r="HB119" s="959"/>
      <c r="HD119" s="958"/>
      <c r="HE119" s="941"/>
      <c r="HF119" s="941">
        <f xml:space="preserve"> IF(SUM(HF71:HF118)&lt;=0,"",SUM(HF71:HF118))</f>
        <v>68</v>
      </c>
      <c r="HG119" s="941">
        <f xml:space="preserve"> IF(SUM(HG71:HG118)&lt;=0,"",SUM(HG71:HG118))</f>
        <v>59.61780701050774</v>
      </c>
      <c r="HH119" s="941"/>
      <c r="HI119" s="941"/>
      <c r="HJ119" s="941" t="str">
        <f xml:space="preserve"> IF(SUM(HJ71:HJ118)&lt;=0,"",SUM(HJ71:HJ118))</f>
        <v/>
      </c>
      <c r="HK119" s="941" t="str">
        <f xml:space="preserve"> IF(SUM(HK71:HK118)&lt;=0,"",SUM(HK71:HK118))</f>
        <v/>
      </c>
      <c r="HL119" s="941"/>
      <c r="HM119" s="959"/>
      <c r="HO119" s="958"/>
      <c r="HP119" s="941"/>
      <c r="HQ119" s="941">
        <f xml:space="preserve"> IF(SUM(HQ71:HQ118)&lt;=0,"",SUM(HQ71:HQ118))</f>
        <v>38</v>
      </c>
      <c r="HR119" s="941">
        <f xml:space="preserve"> IF(SUM(HR71:HR118)&lt;=0,"",SUM(HR71:HR118))</f>
        <v>34.447130578706265</v>
      </c>
      <c r="HS119" s="941"/>
      <c r="HT119" s="941"/>
      <c r="HU119" s="941" t="str">
        <f xml:space="preserve"> IF(SUM(HU71:HU118)&lt;=0,"",SUM(HU71:HU118))</f>
        <v/>
      </c>
      <c r="HV119" s="941" t="str">
        <f xml:space="preserve"> IF(SUM(HV71:HV118)&lt;=0,"",SUM(HV71:HV118))</f>
        <v/>
      </c>
      <c r="HW119" s="941"/>
      <c r="HX119" s="959"/>
      <c r="HZ119" s="958"/>
      <c r="IA119" s="941"/>
      <c r="IB119" s="941">
        <f xml:space="preserve"> IF(SUM(IB71:IB118)&lt;=0,"",SUM(IB71:IB118))</f>
        <v>68</v>
      </c>
      <c r="IC119" s="941">
        <f xml:space="preserve"> IF(SUM(IC71:IC118)&lt;=0,"",SUM(IC71:IC118))</f>
        <v>59.61780701050774</v>
      </c>
      <c r="ID119" s="941"/>
      <c r="IE119" s="941"/>
      <c r="IF119" s="941" t="str">
        <f xml:space="preserve"> IF(SUM(IF71:IF118)&lt;=0,"",SUM(IF71:IF118))</f>
        <v/>
      </c>
      <c r="IG119" s="941" t="str">
        <f xml:space="preserve"> IF(SUM(IG71:IG118)&lt;=0,"",SUM(IG71:IG118))</f>
        <v/>
      </c>
      <c r="IH119" s="941"/>
      <c r="II119" s="959"/>
    </row>
    <row r="120" spans="3:243" ht="13.5" thickBot="1" x14ac:dyDescent="0.25">
      <c r="C120" s="960"/>
      <c r="D120" s="961"/>
      <c r="E120" s="961"/>
      <c r="F120" s="961"/>
      <c r="G120" s="961"/>
      <c r="H120" s="961"/>
      <c r="I120" s="961"/>
      <c r="J120" s="961"/>
      <c r="K120" s="961"/>
      <c r="L120" s="962"/>
      <c r="N120" s="960"/>
      <c r="O120" s="961"/>
      <c r="P120" s="961"/>
      <c r="Q120" s="961"/>
      <c r="R120" s="961"/>
      <c r="S120" s="961"/>
      <c r="T120" s="961"/>
      <c r="U120" s="961"/>
      <c r="V120" s="961"/>
      <c r="W120" s="962"/>
      <c r="Y120" s="960"/>
      <c r="Z120" s="961"/>
      <c r="AA120" s="961"/>
      <c r="AB120" s="961"/>
      <c r="AC120" s="961"/>
      <c r="AD120" s="961"/>
      <c r="AE120" s="961"/>
      <c r="AF120" s="961"/>
      <c r="AG120" s="961"/>
      <c r="AH120" s="962"/>
      <c r="AJ120" s="960"/>
      <c r="AK120" s="961"/>
      <c r="AL120" s="961"/>
      <c r="AM120" s="961"/>
      <c r="AN120" s="961"/>
      <c r="AO120" s="961"/>
      <c r="AP120" s="961"/>
      <c r="AQ120" s="961"/>
      <c r="AR120" s="961"/>
      <c r="AS120" s="962"/>
      <c r="AU120" s="960"/>
      <c r="AV120" s="961"/>
      <c r="AW120" s="961"/>
      <c r="AX120" s="961"/>
      <c r="AY120" s="961"/>
      <c r="AZ120" s="961"/>
      <c r="BA120" s="961"/>
      <c r="BB120" s="961"/>
      <c r="BC120" s="961"/>
      <c r="BD120" s="962"/>
      <c r="BF120" s="960"/>
      <c r="BG120" s="961"/>
      <c r="BH120" s="961"/>
      <c r="BI120" s="961"/>
      <c r="BJ120" s="961"/>
      <c r="BK120" s="961"/>
      <c r="BL120" s="961"/>
      <c r="BM120" s="961"/>
      <c r="BN120" s="961"/>
      <c r="BO120" s="962"/>
      <c r="BQ120" s="960"/>
      <c r="BR120" s="961"/>
      <c r="BS120" s="961"/>
      <c r="BT120" s="961"/>
      <c r="BU120" s="961"/>
      <c r="BV120" s="961"/>
      <c r="BW120" s="961"/>
      <c r="BX120" s="961"/>
      <c r="BY120" s="961"/>
      <c r="BZ120" s="962"/>
      <c r="CB120" s="960"/>
      <c r="CC120" s="961"/>
      <c r="CD120" s="961"/>
      <c r="CE120" s="961"/>
      <c r="CF120" s="961"/>
      <c r="CG120" s="961"/>
      <c r="CH120" s="961"/>
      <c r="CI120" s="961"/>
      <c r="CJ120" s="961"/>
      <c r="CK120" s="962"/>
      <c r="CM120" s="960"/>
      <c r="CN120" s="961"/>
      <c r="CO120" s="961"/>
      <c r="CP120" s="961"/>
      <c r="CQ120" s="961"/>
      <c r="CR120" s="961"/>
      <c r="CS120" s="961"/>
      <c r="CT120" s="961"/>
      <c r="CU120" s="961"/>
      <c r="CV120" s="962"/>
      <c r="CX120" s="960"/>
      <c r="CY120" s="961"/>
      <c r="CZ120" s="961"/>
      <c r="DA120" s="961"/>
      <c r="DB120" s="961"/>
      <c r="DC120" s="961"/>
      <c r="DD120" s="961"/>
      <c r="DE120" s="961"/>
      <c r="DF120" s="961"/>
      <c r="DG120" s="962"/>
      <c r="DI120" s="960"/>
      <c r="DJ120" s="961"/>
      <c r="DK120" s="961"/>
      <c r="DL120" s="961"/>
      <c r="DM120" s="961"/>
      <c r="DN120" s="961"/>
      <c r="DO120" s="961"/>
      <c r="DP120" s="961"/>
      <c r="DQ120" s="961"/>
      <c r="DR120" s="962"/>
      <c r="DT120" s="960"/>
      <c r="DU120" s="961"/>
      <c r="DV120" s="961"/>
      <c r="DW120" s="961"/>
      <c r="DX120" s="961"/>
      <c r="DY120" s="961"/>
      <c r="DZ120" s="961"/>
      <c r="EA120" s="961"/>
      <c r="EB120" s="961"/>
      <c r="EC120" s="962"/>
      <c r="EE120" s="960"/>
      <c r="EF120" s="961"/>
      <c r="EG120" s="961"/>
      <c r="EH120" s="961"/>
      <c r="EI120" s="961"/>
      <c r="EJ120" s="961"/>
      <c r="EK120" s="961"/>
      <c r="EL120" s="961"/>
      <c r="EM120" s="961"/>
      <c r="EN120" s="962"/>
      <c r="EP120" s="960"/>
      <c r="EQ120" s="961"/>
      <c r="ER120" s="961"/>
      <c r="ES120" s="961"/>
      <c r="ET120" s="961"/>
      <c r="EU120" s="961"/>
      <c r="EV120" s="961"/>
      <c r="EW120" s="961"/>
      <c r="EX120" s="961"/>
      <c r="EY120" s="962"/>
      <c r="FA120" s="960"/>
      <c r="FB120" s="961"/>
      <c r="FC120" s="961"/>
      <c r="FD120" s="961"/>
      <c r="FE120" s="961"/>
      <c r="FF120" s="961"/>
      <c r="FG120" s="961"/>
      <c r="FH120" s="961"/>
      <c r="FI120" s="961"/>
      <c r="FJ120" s="962"/>
      <c r="FL120" s="960"/>
      <c r="FM120" s="961"/>
      <c r="FN120" s="961"/>
      <c r="FO120" s="961"/>
      <c r="FP120" s="961"/>
      <c r="FQ120" s="961"/>
      <c r="FR120" s="961"/>
      <c r="FS120" s="961"/>
      <c r="FT120" s="961"/>
      <c r="FU120" s="962"/>
      <c r="FW120" s="960"/>
      <c r="FX120" s="961"/>
      <c r="FY120" s="961"/>
      <c r="FZ120" s="961"/>
      <c r="GA120" s="961"/>
      <c r="GB120" s="961"/>
      <c r="GC120" s="961"/>
      <c r="GD120" s="961"/>
      <c r="GE120" s="961"/>
      <c r="GF120" s="962"/>
      <c r="GH120" s="960"/>
      <c r="GI120" s="961"/>
      <c r="GJ120" s="961"/>
      <c r="GK120" s="961"/>
      <c r="GL120" s="961"/>
      <c r="GM120" s="961"/>
      <c r="GN120" s="961"/>
      <c r="GO120" s="961"/>
      <c r="GP120" s="961"/>
      <c r="GQ120" s="962"/>
      <c r="GS120" s="960"/>
      <c r="GT120" s="961"/>
      <c r="GU120" s="961"/>
      <c r="GV120" s="961"/>
      <c r="GW120" s="961"/>
      <c r="GX120" s="961"/>
      <c r="GY120" s="961"/>
      <c r="GZ120" s="961"/>
      <c r="HA120" s="961"/>
      <c r="HB120" s="962"/>
      <c r="HD120" s="960"/>
      <c r="HE120" s="961"/>
      <c r="HF120" s="961"/>
      <c r="HG120" s="961"/>
      <c r="HH120" s="961"/>
      <c r="HI120" s="961"/>
      <c r="HJ120" s="961"/>
      <c r="HK120" s="961"/>
      <c r="HL120" s="961"/>
      <c r="HM120" s="962"/>
      <c r="HO120" s="960"/>
      <c r="HP120" s="961"/>
      <c r="HQ120" s="961"/>
      <c r="HR120" s="961"/>
      <c r="HS120" s="961"/>
      <c r="HT120" s="961"/>
      <c r="HU120" s="961"/>
      <c r="HV120" s="961"/>
      <c r="HW120" s="961"/>
      <c r="HX120" s="962"/>
      <c r="HZ120" s="960"/>
      <c r="IA120" s="961"/>
      <c r="IB120" s="961"/>
      <c r="IC120" s="961"/>
      <c r="ID120" s="961"/>
      <c r="IE120" s="961"/>
      <c r="IF120" s="961"/>
      <c r="IG120" s="961"/>
      <c r="IH120" s="961"/>
      <c r="II120" s="962"/>
    </row>
    <row r="127" spans="3:243" ht="30.75" customHeight="1" x14ac:dyDescent="0.2"/>
    <row r="128" spans="3:243" ht="30.75" customHeight="1" x14ac:dyDescent="0.2"/>
    <row r="129" ht="30.75" customHeight="1" x14ac:dyDescent="0.2"/>
    <row r="130" ht="30.75" customHeight="1" x14ac:dyDescent="0.2"/>
    <row r="132" ht="33.75" customHeight="1" x14ac:dyDescent="0.2"/>
    <row r="133" ht="30" customHeight="1" x14ac:dyDescent="0.2"/>
    <row r="134" ht="30" customHeight="1" x14ac:dyDescent="0.2"/>
    <row r="135" ht="30" customHeight="1" x14ac:dyDescent="0.2"/>
    <row r="136" ht="30" customHeight="1" x14ac:dyDescent="0.2"/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1</vt:i4>
      </vt:variant>
    </vt:vector>
  </HeadingPairs>
  <TitlesOfParts>
    <vt:vector size="8" baseType="lpstr">
      <vt:lpstr>ANAM.M.rep1</vt:lpstr>
      <vt:lpstr>ANAM.F.rep1</vt:lpstr>
      <vt:lpstr>personal info STAT</vt:lpstr>
      <vt:lpstr>STAT.UPPER LIMBS</vt:lpstr>
      <vt:lpstr>STAT. SPINE</vt:lpstr>
      <vt:lpstr>STAT.LOWER LIMBS</vt:lpstr>
      <vt:lpstr>test RR sign 95%</vt:lpstr>
      <vt:lpstr>'STAT.UPPER LIMBS'!Area_stampa</vt:lpstr>
    </vt:vector>
  </TitlesOfParts>
  <Company>Electrolux Zanussi SPA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ZO9PLA</dc:creator>
  <cp:lastModifiedBy>Daniela</cp:lastModifiedBy>
  <cp:lastPrinted>2007-07-30T13:57:28Z</cp:lastPrinted>
  <dcterms:created xsi:type="dcterms:W3CDTF">1999-05-24T08:04:22Z</dcterms:created>
  <dcterms:modified xsi:type="dcterms:W3CDTF">2022-08-18T14:08:01Z</dcterms:modified>
</cp:coreProperties>
</file>